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2.xml" ContentType="application/vnd.openxmlformats-officedocument.drawingml.chartshapes+xml"/>
  <Override PartName="/xl/charts/chart39.xml" ContentType="application/vnd.openxmlformats-officedocument.drawingml.chart+xml"/>
  <Override PartName="/xl/drawings/drawing3.xml" ContentType="application/vnd.openxmlformats-officedocument.drawingml.chartshapes+xml"/>
  <Override PartName="/xl/charts/chart40.xml" ContentType="application/vnd.openxmlformats-officedocument.drawingml.chart+xml"/>
  <Override PartName="/xl/drawings/drawing4.xml" ContentType="application/vnd.openxmlformats-officedocument.drawingml.chartshapes+xml"/>
  <Override PartName="/xl/charts/chart41.xml" ContentType="application/vnd.openxmlformats-officedocument.drawingml.chart+xml"/>
  <Override PartName="/xl/drawings/drawing5.xml" ContentType="application/vnd.openxmlformats-officedocument.drawingml.chartshapes+xml"/>
  <Override PartName="/xl/charts/chart42.xml" ContentType="application/vnd.openxmlformats-officedocument.drawingml.chart+xml"/>
  <Override PartName="/xl/drawings/drawing6.xml" ContentType="application/vnd.openxmlformats-officedocument.drawingml.chartshapes+xml"/>
  <Override PartName="/xl/charts/chart43.xml" ContentType="application/vnd.openxmlformats-officedocument.drawingml.chart+xml"/>
  <Override PartName="/xl/drawings/drawing7.xml" ContentType="application/vnd.openxmlformats-officedocument.drawingml.chartshapes+xml"/>
  <Override PartName="/xl/charts/chart44.xml" ContentType="application/vnd.openxmlformats-officedocument.drawingml.chart+xml"/>
  <Override PartName="/xl/drawings/drawing8.xml" ContentType="application/vnd.openxmlformats-officedocument.drawingml.chartshapes+xml"/>
  <Override PartName="/xl/charts/chart45.xml" ContentType="application/vnd.openxmlformats-officedocument.drawingml.chart+xml"/>
  <Override PartName="/xl/drawings/drawing9.xml" ContentType="application/vnd.openxmlformats-officedocument.drawingml.chartshapes+xml"/>
  <Override PartName="/xl/charts/chart46.xml" ContentType="application/vnd.openxmlformats-officedocument.drawingml.chart+xml"/>
  <Override PartName="/xl/drawings/drawing10.xml" ContentType="application/vnd.openxmlformats-officedocument.drawingml.chartshapes+xml"/>
  <Override PartName="/xl/charts/chart47.xml" ContentType="application/vnd.openxmlformats-officedocument.drawingml.chart+xml"/>
  <Override PartName="/xl/drawings/drawing11.xml" ContentType="application/vnd.openxmlformats-officedocument.drawingml.chartshapes+xml"/>
  <Override PartName="/xl/charts/chart48.xml" ContentType="application/vnd.openxmlformats-officedocument.drawingml.chart+xml"/>
  <Override PartName="/xl/drawings/drawing12.xml" ContentType="application/vnd.openxmlformats-officedocument.drawingml.chartshapes+xml"/>
  <Override PartName="/xl/charts/chart49.xml" ContentType="application/vnd.openxmlformats-officedocument.drawingml.chart+xml"/>
  <Override PartName="/xl/drawings/drawing13.xml" ContentType="application/vnd.openxmlformats-officedocument.drawingml.chartshapes+xml"/>
  <Override PartName="/xl/charts/chart50.xml" ContentType="application/vnd.openxmlformats-officedocument.drawingml.chart+xml"/>
  <Override PartName="/xl/drawings/drawing14.xml" ContentType="application/vnd.openxmlformats-officedocument.drawingml.chartshapes+xml"/>
  <Override PartName="/xl/charts/chart51.xml" ContentType="application/vnd.openxmlformats-officedocument.drawingml.chart+xml"/>
  <Override PartName="/xl/drawings/drawing15.xml" ContentType="application/vnd.openxmlformats-officedocument.drawingml.chartshapes+xml"/>
  <Override PartName="/xl/charts/chart52.xml" ContentType="application/vnd.openxmlformats-officedocument.drawingml.chart+xml"/>
  <Override PartName="/xl/drawings/drawing16.xml" ContentType="application/vnd.openxmlformats-officedocument.drawingml.chartshapes+xml"/>
  <Override PartName="/xl/charts/chart53.xml" ContentType="application/vnd.openxmlformats-officedocument.drawingml.chart+xml"/>
  <Override PartName="/xl/drawings/drawing17.xml" ContentType="application/vnd.openxmlformats-officedocument.drawingml.chartshapes+xml"/>
  <Override PartName="/xl/charts/chart54.xml" ContentType="application/vnd.openxmlformats-officedocument.drawingml.chart+xml"/>
  <Override PartName="/xl/drawings/drawing18.xml" ContentType="application/vnd.openxmlformats-officedocument.drawingml.chartshapes+xml"/>
  <Override PartName="/xl/charts/chart55.xml" ContentType="application/vnd.openxmlformats-officedocument.drawingml.chart+xml"/>
  <Override PartName="/xl/drawings/drawing19.xml" ContentType="application/vnd.openxmlformats-officedocument.drawingml.chartshapes+xml"/>
  <Override PartName="/xl/charts/chart56.xml" ContentType="application/vnd.openxmlformats-officedocument.drawingml.chart+xml"/>
  <Override PartName="/xl/drawings/drawing20.xml" ContentType="application/vnd.openxmlformats-officedocument.drawingml.chartshapes+xml"/>
  <Override PartName="/xl/charts/chart57.xml" ContentType="application/vnd.openxmlformats-officedocument.drawingml.chart+xml"/>
  <Override PartName="/xl/drawings/drawing21.xml" ContentType="application/vnd.openxmlformats-officedocument.drawingml.chartshapes+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22.xml" ContentType="application/vnd.openxmlformats-officedocument.drawingml.chartshapes+xml"/>
  <Override PartName="/xl/charts/chart63.xml" ContentType="application/vnd.openxmlformats-officedocument.drawingml.chart+xml"/>
  <Override PartName="/xl/charts/chart64.xml" ContentType="application/vnd.openxmlformats-officedocument.drawingml.chart+xml"/>
  <Override PartName="/xl/drawings/drawing23.xml" ContentType="application/vnd.openxmlformats-officedocument.drawingml.chartshapes+xml"/>
  <Override PartName="/xl/charts/chart65.xml" ContentType="application/vnd.openxmlformats-officedocument.drawingml.chart+xml"/>
  <Override PartName="/xl/charts/chart66.xml" ContentType="application/vnd.openxmlformats-officedocument.drawingml.chart+xml"/>
  <Override PartName="/xl/drawings/drawing24.xml" ContentType="application/vnd.openxmlformats-officedocument.drawingml.chartshapes+xml"/>
  <Override PartName="/xl/charts/chart67.xml" ContentType="application/vnd.openxmlformats-officedocument.drawingml.chart+xml"/>
  <Override PartName="/xl/drawings/drawing2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26.xml" ContentType="application/vnd.openxmlformats-officedocument.drawingml.chartshapes+xml"/>
  <Override PartName="/xl/charts/chart75.xml" ContentType="application/vnd.openxmlformats-officedocument.drawingml.chart+xml"/>
  <Override PartName="/xl/charts/chart76.xml" ContentType="application/vnd.openxmlformats-officedocument.drawingml.chart+xml"/>
  <Override PartName="/xl/drawings/drawing27.xml" ContentType="application/vnd.openxmlformats-officedocument.drawingml.chartshapes+xml"/>
  <Override PartName="/xl/charts/chart77.xml" ContentType="application/vnd.openxmlformats-officedocument.drawingml.chart+xml"/>
  <Override PartName="/xl/charts/chart78.xml" ContentType="application/vnd.openxmlformats-officedocument.drawingml.chart+xml"/>
  <Override PartName="/xl/drawings/drawing28.xml" ContentType="application/vnd.openxmlformats-officedocument.drawingml.chartshapes+xml"/>
  <Override PartName="/xl/charts/chart79.xml" ContentType="application/vnd.openxmlformats-officedocument.drawingml.chart+xml"/>
  <Override PartName="/xl/charts/chart80.xml" ContentType="application/vnd.openxmlformats-officedocument.drawingml.chart+xml"/>
  <Override PartName="/xl/drawings/drawing29.xml" ContentType="application/vnd.openxmlformats-officedocument.drawingml.chartshapes+xml"/>
  <Override PartName="/xl/charts/chart81.xml" ContentType="application/vnd.openxmlformats-officedocument.drawingml.chart+xml"/>
  <Override PartName="/xl/charts/chart82.xml" ContentType="application/vnd.openxmlformats-officedocument.drawingml.chart+xml"/>
  <Override PartName="/xl/drawings/drawing30.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drawings/drawing31.xml" ContentType="application/vnd.openxmlformats-officedocument.drawingml.chartshapes+xml"/>
  <Override PartName="/xl/charts/chart85.xml" ContentType="application/vnd.openxmlformats-officedocument.drawingml.chart+xml"/>
  <Override PartName="/xl/charts/chart86.xml" ContentType="application/vnd.openxmlformats-officedocument.drawingml.chart+xml"/>
  <Override PartName="/xl/drawings/drawing32.xml" ContentType="application/vnd.openxmlformats-officedocument.drawingml.chartshapes+xml"/>
  <Override PartName="/xl/charts/chart87.xml" ContentType="application/vnd.openxmlformats-officedocument.drawingml.chart+xml"/>
  <Override PartName="/xl/charts/chart88.xml" ContentType="application/vnd.openxmlformats-officedocument.drawingml.chart+xml"/>
  <Override PartName="/xl/drawings/drawing33.xml" ContentType="application/vnd.openxmlformats-officedocument.drawingml.chartshapes+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drawings/drawing34.xml" ContentType="application/vnd.openxmlformats-officedocument.drawingml.chartshapes+xml"/>
  <Override PartName="/xl/charts/chart92.xml" ContentType="application/vnd.openxmlformats-officedocument.drawingml.chart+xml"/>
  <Override PartName="/xl/charts/chart93.xml" ContentType="application/vnd.openxmlformats-officedocument.drawingml.chart+xml"/>
  <Override PartName="/xl/drawings/drawing35.xml" ContentType="application/vnd.openxmlformats-officedocument.drawingml.chartshapes+xml"/>
  <Override PartName="/xl/charts/chart94.xml" ContentType="application/vnd.openxmlformats-officedocument.drawingml.chart+xml"/>
  <Override PartName="/xl/charts/chart95.xml" ContentType="application/vnd.openxmlformats-officedocument.drawingml.chart+xml"/>
  <Override PartName="/xl/drawings/drawing36.xml" ContentType="application/vnd.openxmlformats-officedocument.drawingml.chartshapes+xml"/>
  <Override PartName="/xl/charts/chart96.xml" ContentType="application/vnd.openxmlformats-officedocument.drawingml.chart+xml"/>
  <Override PartName="/xl/charts/chart97.xml" ContentType="application/vnd.openxmlformats-officedocument.drawingml.chart+xml"/>
  <Override PartName="/xl/drawings/drawing37.xml" ContentType="application/vnd.openxmlformats-officedocument.drawingml.chartshapes+xml"/>
  <Override PartName="/xl/charts/chart98.xml" ContentType="application/vnd.openxmlformats-officedocument.drawingml.chart+xml"/>
  <Override PartName="/xl/charts/chart99.xml" ContentType="application/vnd.openxmlformats-officedocument.drawingml.chart+xml"/>
  <Override PartName="/xl/drawings/drawing38.xml" ContentType="application/vnd.openxmlformats-officedocument.drawingml.chartshapes+xml"/>
  <Override PartName="/xl/charts/chart100.xml" ContentType="application/vnd.openxmlformats-officedocument.drawingml.chart+xml"/>
  <Override PartName="/xl/charts/chart101.xml" ContentType="application/vnd.openxmlformats-officedocument.drawingml.chart+xml"/>
  <Override PartName="/xl/drawings/drawing39.xml" ContentType="application/vnd.openxmlformats-officedocument.drawingml.chartshapes+xml"/>
  <Override PartName="/xl/charts/chart102.xml" ContentType="application/vnd.openxmlformats-officedocument.drawingml.chart+xml"/>
  <Override PartName="/xl/charts/chart103.xml" ContentType="application/vnd.openxmlformats-officedocument.drawingml.chart+xml"/>
  <Override PartName="/xl/drawings/drawing40.xml" ContentType="application/vnd.openxmlformats-officedocument.drawingml.chartshapes+xml"/>
  <Override PartName="/xl/charts/chart104.xml" ContentType="application/vnd.openxmlformats-officedocument.drawingml.chart+xml"/>
  <Override PartName="/xl/charts/chart105.xml" ContentType="application/vnd.openxmlformats-officedocument.drawingml.chart+xml"/>
  <Override PartName="/xl/drawings/drawing41.xml" ContentType="application/vnd.openxmlformats-officedocument.drawingml.chartshapes+xml"/>
  <Override PartName="/xl/charts/chart106.xml" ContentType="application/vnd.openxmlformats-officedocument.drawingml.chart+xml"/>
  <Override PartName="/xl/charts/chart107.xml" ContentType="application/vnd.openxmlformats-officedocument.drawingml.chart+xml"/>
  <Override PartName="/xl/drawings/drawing42.xml" ContentType="application/vnd.openxmlformats-officedocument.drawingml.chartshapes+xml"/>
  <Override PartName="/xl/charts/chart108.xml" ContentType="application/vnd.openxmlformats-officedocument.drawingml.chart+xml"/>
  <Override PartName="/xl/charts/chart109.xml" ContentType="application/vnd.openxmlformats-officedocument.drawingml.chart+xml"/>
  <Override PartName="/xl/drawings/drawing43.xml" ContentType="application/vnd.openxmlformats-officedocument.drawingml.chartshapes+xml"/>
  <Override PartName="/xl/charts/chart110.xml" ContentType="application/vnd.openxmlformats-officedocument.drawingml.chart+xml"/>
  <Override PartName="/xl/charts/chart111.xml" ContentType="application/vnd.openxmlformats-officedocument.drawingml.chart+xml"/>
  <Override PartName="/xl/drawings/drawing44.xml" ContentType="application/vnd.openxmlformats-officedocument.drawingml.chartshapes+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drawings/drawing45.xml" ContentType="application/vnd.openxmlformats-officedocument.drawingml.chartshapes+xml"/>
  <Override PartName="/xl/charts/chart116.xml" ContentType="application/vnd.openxmlformats-officedocument.drawingml.chart+xml"/>
  <Override PartName="/xl/charts/chart117.xml" ContentType="application/vnd.openxmlformats-officedocument.drawingml.chart+xml"/>
  <Override PartName="/xl/drawings/drawing46.xml" ContentType="application/vnd.openxmlformats-officedocument.drawingml.chartshapes+xml"/>
  <Override PartName="/xl/charts/chart118.xml" ContentType="application/vnd.openxmlformats-officedocument.drawingml.chart+xml"/>
  <Override PartName="/xl/charts/chart119.xml" ContentType="application/vnd.openxmlformats-officedocument.drawingml.chart+xml"/>
  <Override PartName="/xl/drawings/drawing47.xml" ContentType="application/vnd.openxmlformats-officedocument.drawingml.chartshapes+xml"/>
  <Override PartName="/xl/charts/chart120.xml" ContentType="application/vnd.openxmlformats-officedocument.drawingml.chart+xml"/>
  <Override PartName="/xl/charts/chart121.xml" ContentType="application/vnd.openxmlformats-officedocument.drawingml.chart+xml"/>
  <Override PartName="/xl/drawings/drawing48.xml" ContentType="application/vnd.openxmlformats-officedocument.drawingml.chartshapes+xml"/>
  <Override PartName="/xl/charts/chart122.xml" ContentType="application/vnd.openxmlformats-officedocument.drawingml.chart+xml"/>
  <Override PartName="/xl/charts/chart123.xml" ContentType="application/vnd.openxmlformats-officedocument.drawingml.chart+xml"/>
  <Override PartName="/xl/drawings/drawing49.xml" ContentType="application/vnd.openxmlformats-officedocument.drawingml.chartshapes+xml"/>
  <Override PartName="/xl/charts/chart124.xml" ContentType="application/vnd.openxmlformats-officedocument.drawingml.chart+xml"/>
  <Override PartName="/xl/drawings/drawing50.xml" ContentType="application/vnd.openxmlformats-officedocument.drawing+xml"/>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51.xml" ContentType="application/vnd.openxmlformats-officedocument.drawing+xml"/>
  <Override PartName="/xl/drawings/drawing52.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PivotChartFilter="1" defaultThemeVersion="124226"/>
  <mc:AlternateContent xmlns:mc="http://schemas.openxmlformats.org/markup-compatibility/2006">
    <mc:Choice Requires="x15">
      <x15ac:absPath xmlns:x15ac="http://schemas.microsoft.com/office/spreadsheetml/2010/11/ac" url="C:\Users\Usuario\Desktop\TODO 2\EVALUACION\2018\alumnos\"/>
    </mc:Choice>
  </mc:AlternateContent>
  <bookViews>
    <workbookView xWindow="-15" yWindow="165" windowWidth="15375" windowHeight="8055"/>
  </bookViews>
  <sheets>
    <sheet name="por centro" sheetId="6" r:id="rId1"/>
    <sheet name="BUC" sheetId="2" r:id="rId2"/>
    <sheet name="BUC (2)" sheetId="19" r:id="rId3"/>
    <sheet name="TABLA" sheetId="1" r:id="rId4"/>
    <sheet name="BLIOTECAS" sheetId="7" r:id="rId5"/>
    <sheet name="Bibliotecas no ucm" sheetId="16" r:id="rId6"/>
    <sheet name="areas" sheetId="10" r:id="rId7"/>
    <sheet name="Hoja1" sheetId="8" r:id="rId8"/>
    <sheet name="observaciones" sheetId="12" r:id="rId9"/>
    <sheet name="Hoja3" sheetId="13" r:id="rId10"/>
    <sheet name="para indicadores" sheetId="15" r:id="rId11"/>
    <sheet name="Hoja5" sheetId="18" r:id="rId12"/>
  </sheets>
  <definedNames>
    <definedName name="_xlnm._FilterDatabase" localSheetId="1" hidden="1">BUC!$A$25:$C$51</definedName>
    <definedName name="_xlnm._FilterDatabase" localSheetId="8" hidden="1">observaciones!$A$3:$AK$2027</definedName>
    <definedName name="_xlnm._FilterDatabase" localSheetId="3" hidden="1">TABLA!$A$1:$BO$2582</definedName>
    <definedName name="_xlnm.Print_Area" localSheetId="1">BUC!$A$1:$P$265</definedName>
    <definedName name="_xlnm.Print_Area" localSheetId="2">'BUC (2)'!$B$8:$AG$40</definedName>
    <definedName name="_xlnm.Print_Area" localSheetId="0">'por centro'!$A$1:$Q$218</definedName>
    <definedName name="OLE_LINK1" localSheetId="1">BUC!$G$110</definedName>
    <definedName name="OLE_LINK1" localSheetId="2">'BUC (2)'!#REF!</definedName>
    <definedName name="OLE_LINK1" localSheetId="0">'por centro'!$G$77</definedName>
    <definedName name="Print_Area" localSheetId="1">BUC!$A$1:$P$259</definedName>
    <definedName name="Print_Area" localSheetId="2">'BUC (2)'!$B$10:$AE$44</definedName>
    <definedName name="Print_Area" localSheetId="0">'por centro'!$A$2:$Q$215</definedName>
  </definedNames>
  <calcPr calcId="162913"/>
  <pivotCaches>
    <pivotCache cacheId="0" r:id="rId13"/>
    <pivotCache cacheId="2" r:id="rId14"/>
    <pivotCache cacheId="6" r:id="rId15"/>
  </pivotCaches>
</workbook>
</file>

<file path=xl/calcChain.xml><?xml version="1.0" encoding="utf-8"?>
<calcChain xmlns="http://schemas.openxmlformats.org/spreadsheetml/2006/main">
  <c r="E14" i="16" l="1"/>
  <c r="E5" i="16"/>
  <c r="F13" i="19"/>
  <c r="F20" i="19" l="1"/>
  <c r="G20" i="19"/>
  <c r="H20" i="19"/>
  <c r="I20" i="19"/>
  <c r="J20" i="19"/>
  <c r="K20" i="19"/>
  <c r="L20" i="19"/>
  <c r="M20" i="19"/>
  <c r="N20" i="19"/>
  <c r="O20" i="19"/>
  <c r="P20" i="19"/>
  <c r="Q20" i="19"/>
  <c r="R20" i="19"/>
  <c r="S20" i="19"/>
  <c r="T20" i="19"/>
  <c r="U20" i="19"/>
  <c r="V20" i="19"/>
  <c r="W20" i="19"/>
  <c r="X20" i="19"/>
  <c r="Y20" i="19"/>
  <c r="Z20" i="19"/>
  <c r="AA20" i="19"/>
  <c r="AB20" i="19"/>
  <c r="AC20" i="19"/>
  <c r="AD20" i="19"/>
  <c r="AE20" i="19"/>
  <c r="F21" i="19"/>
  <c r="G21" i="19"/>
  <c r="H21" i="19"/>
  <c r="I21" i="19"/>
  <c r="J21" i="19"/>
  <c r="K21" i="19"/>
  <c r="L21" i="19"/>
  <c r="M21" i="19"/>
  <c r="N21" i="19"/>
  <c r="O21" i="19"/>
  <c r="P21" i="19"/>
  <c r="Q21" i="19"/>
  <c r="R21" i="19"/>
  <c r="S21" i="19"/>
  <c r="T21" i="19"/>
  <c r="U21" i="19"/>
  <c r="V21" i="19"/>
  <c r="W21" i="19"/>
  <c r="X21" i="19"/>
  <c r="Y21" i="19"/>
  <c r="Z21" i="19"/>
  <c r="AA21" i="19"/>
  <c r="AB21" i="19"/>
  <c r="AC21" i="19"/>
  <c r="AD21" i="19"/>
  <c r="AE21" i="19"/>
  <c r="F22" i="19"/>
  <c r="G22" i="19"/>
  <c r="H22" i="19"/>
  <c r="I22" i="19"/>
  <c r="J22" i="19"/>
  <c r="K22" i="19"/>
  <c r="L22" i="19"/>
  <c r="M22" i="19"/>
  <c r="N22" i="19"/>
  <c r="O22" i="19"/>
  <c r="P22" i="19"/>
  <c r="Q22" i="19"/>
  <c r="R22" i="19"/>
  <c r="S22" i="19"/>
  <c r="T22" i="19"/>
  <c r="U22" i="19"/>
  <c r="V22" i="19"/>
  <c r="W22" i="19"/>
  <c r="X22" i="19"/>
  <c r="Y22" i="19"/>
  <c r="Z22" i="19"/>
  <c r="AA22" i="19"/>
  <c r="AB22" i="19"/>
  <c r="AC22" i="19"/>
  <c r="AD22" i="19"/>
  <c r="AE22" i="19"/>
  <c r="F23" i="19"/>
  <c r="G23" i="19"/>
  <c r="H23" i="19"/>
  <c r="I23" i="19"/>
  <c r="J23" i="19"/>
  <c r="K23" i="19"/>
  <c r="L23" i="19"/>
  <c r="M23" i="19"/>
  <c r="N23" i="19"/>
  <c r="O23" i="19"/>
  <c r="P23" i="19"/>
  <c r="Q23" i="19"/>
  <c r="R23" i="19"/>
  <c r="S23" i="19"/>
  <c r="T23" i="19"/>
  <c r="U23" i="19"/>
  <c r="V23" i="19"/>
  <c r="W23" i="19"/>
  <c r="X23" i="19"/>
  <c r="Y23" i="19"/>
  <c r="Z23" i="19"/>
  <c r="AA23" i="19"/>
  <c r="AB23" i="19"/>
  <c r="AC23" i="19"/>
  <c r="AD23" i="19"/>
  <c r="AE23" i="19"/>
  <c r="F24" i="19"/>
  <c r="G24" i="19"/>
  <c r="H24" i="19"/>
  <c r="I24" i="19"/>
  <c r="J24" i="19"/>
  <c r="K24" i="19"/>
  <c r="L24" i="19"/>
  <c r="M24" i="19"/>
  <c r="N24" i="19"/>
  <c r="O24" i="19"/>
  <c r="P24" i="19"/>
  <c r="Q24" i="19"/>
  <c r="R24" i="19"/>
  <c r="S24" i="19"/>
  <c r="T24" i="19"/>
  <c r="U24" i="19"/>
  <c r="V24" i="19"/>
  <c r="W24" i="19"/>
  <c r="X24" i="19"/>
  <c r="Y24" i="19"/>
  <c r="Z24" i="19"/>
  <c r="AA24" i="19"/>
  <c r="AB24" i="19"/>
  <c r="AC24" i="19"/>
  <c r="AD24" i="19"/>
  <c r="AE24" i="19"/>
  <c r="F25" i="19"/>
  <c r="G25" i="19"/>
  <c r="H25" i="19"/>
  <c r="I25" i="19"/>
  <c r="J25" i="19"/>
  <c r="K25" i="19"/>
  <c r="L25" i="19"/>
  <c r="M25" i="19"/>
  <c r="N25" i="19"/>
  <c r="O25" i="19"/>
  <c r="P25" i="19"/>
  <c r="Q25" i="19"/>
  <c r="R25" i="19"/>
  <c r="S25" i="19"/>
  <c r="T25" i="19"/>
  <c r="U25" i="19"/>
  <c r="V25" i="19"/>
  <c r="W25" i="19"/>
  <c r="X25" i="19"/>
  <c r="Y25" i="19"/>
  <c r="Z25" i="19"/>
  <c r="AA25" i="19"/>
  <c r="AB25" i="19"/>
  <c r="AC25" i="19"/>
  <c r="AD25" i="19"/>
  <c r="AE25" i="19"/>
  <c r="F26" i="19"/>
  <c r="G26" i="19"/>
  <c r="H26" i="19"/>
  <c r="I26" i="19"/>
  <c r="J26" i="19"/>
  <c r="K26" i="19"/>
  <c r="L26" i="19"/>
  <c r="M26" i="19"/>
  <c r="N26" i="19"/>
  <c r="O26" i="19"/>
  <c r="P26" i="19"/>
  <c r="Q26" i="19"/>
  <c r="R26" i="19"/>
  <c r="S26" i="19"/>
  <c r="T26" i="19"/>
  <c r="U26" i="19"/>
  <c r="V26" i="19"/>
  <c r="W26" i="19"/>
  <c r="X26" i="19"/>
  <c r="Y26" i="19"/>
  <c r="Z26" i="19"/>
  <c r="AA26" i="19"/>
  <c r="AB26" i="19"/>
  <c r="AC26" i="19"/>
  <c r="AD26" i="19"/>
  <c r="AE26" i="19"/>
  <c r="F27" i="19"/>
  <c r="G27" i="19"/>
  <c r="H27" i="19"/>
  <c r="I27" i="19"/>
  <c r="J27" i="19"/>
  <c r="K27" i="19"/>
  <c r="L27" i="19"/>
  <c r="M27" i="19"/>
  <c r="N27" i="19"/>
  <c r="O27" i="19"/>
  <c r="P27" i="19"/>
  <c r="Q27" i="19"/>
  <c r="R27" i="19"/>
  <c r="S27" i="19"/>
  <c r="T27" i="19"/>
  <c r="U27" i="19"/>
  <c r="V27" i="19"/>
  <c r="W27" i="19"/>
  <c r="X27" i="19"/>
  <c r="Y27" i="19"/>
  <c r="Z27" i="19"/>
  <c r="AA27" i="19"/>
  <c r="AB27" i="19"/>
  <c r="AC27" i="19"/>
  <c r="AD27" i="19"/>
  <c r="AE27" i="19"/>
  <c r="F28" i="19"/>
  <c r="G28" i="19"/>
  <c r="H28" i="19"/>
  <c r="I28" i="19"/>
  <c r="J28" i="19"/>
  <c r="K28" i="19"/>
  <c r="L28" i="19"/>
  <c r="M28" i="19"/>
  <c r="N28" i="19"/>
  <c r="O28" i="19"/>
  <c r="P28" i="19"/>
  <c r="Q28" i="19"/>
  <c r="R28" i="19"/>
  <c r="S28" i="19"/>
  <c r="T28" i="19"/>
  <c r="U28" i="19"/>
  <c r="V28" i="19"/>
  <c r="W28" i="19"/>
  <c r="X28" i="19"/>
  <c r="Y28" i="19"/>
  <c r="Z28" i="19"/>
  <c r="AA28" i="19"/>
  <c r="AB28" i="19"/>
  <c r="AC28" i="19"/>
  <c r="AD28" i="19"/>
  <c r="AE28" i="19"/>
  <c r="F29" i="19"/>
  <c r="G29" i="19"/>
  <c r="H29" i="19"/>
  <c r="I29" i="19"/>
  <c r="J29" i="19"/>
  <c r="K29" i="19"/>
  <c r="L29" i="19"/>
  <c r="M29" i="19"/>
  <c r="N29" i="19"/>
  <c r="O29" i="19"/>
  <c r="P29" i="19"/>
  <c r="Q29" i="19"/>
  <c r="R29" i="19"/>
  <c r="S29" i="19"/>
  <c r="T29" i="19"/>
  <c r="U29" i="19"/>
  <c r="V29" i="19"/>
  <c r="W29" i="19"/>
  <c r="X29" i="19"/>
  <c r="Y29" i="19"/>
  <c r="Z29" i="19"/>
  <c r="AA29" i="19"/>
  <c r="AB29" i="19"/>
  <c r="AC29" i="19"/>
  <c r="AD29" i="19"/>
  <c r="AE29" i="19"/>
  <c r="F30" i="19"/>
  <c r="G30" i="19"/>
  <c r="H30" i="19"/>
  <c r="I30" i="19"/>
  <c r="J30" i="19"/>
  <c r="K30" i="19"/>
  <c r="L30" i="19"/>
  <c r="M30" i="19"/>
  <c r="N30" i="19"/>
  <c r="O30" i="19"/>
  <c r="P30" i="19"/>
  <c r="Q30" i="19"/>
  <c r="R30" i="19"/>
  <c r="S30" i="19"/>
  <c r="T30" i="19"/>
  <c r="U30" i="19"/>
  <c r="V30" i="19"/>
  <c r="W30" i="19"/>
  <c r="X30" i="19"/>
  <c r="Y30" i="19"/>
  <c r="Z30" i="19"/>
  <c r="AA30" i="19"/>
  <c r="AB30" i="19"/>
  <c r="AC30" i="19"/>
  <c r="AD30" i="19"/>
  <c r="AE30" i="19"/>
  <c r="F31" i="19"/>
  <c r="G31" i="19"/>
  <c r="H31" i="19"/>
  <c r="I31" i="19"/>
  <c r="J31" i="19"/>
  <c r="K31" i="19"/>
  <c r="L31" i="19"/>
  <c r="M31" i="19"/>
  <c r="N31" i="19"/>
  <c r="O31" i="19"/>
  <c r="P31" i="19"/>
  <c r="Q31" i="19"/>
  <c r="R31" i="19"/>
  <c r="S31" i="19"/>
  <c r="T31" i="19"/>
  <c r="U31" i="19"/>
  <c r="V31" i="19"/>
  <c r="W31" i="19"/>
  <c r="X31" i="19"/>
  <c r="Y31" i="19"/>
  <c r="Z31" i="19"/>
  <c r="AA31" i="19"/>
  <c r="AB31" i="19"/>
  <c r="AC31" i="19"/>
  <c r="AD31" i="19"/>
  <c r="AE31" i="19"/>
  <c r="F32" i="19"/>
  <c r="G32" i="19"/>
  <c r="H32" i="19"/>
  <c r="I32" i="19"/>
  <c r="J32" i="19"/>
  <c r="K32" i="19"/>
  <c r="L32" i="19"/>
  <c r="M32" i="19"/>
  <c r="N32" i="19"/>
  <c r="O32" i="19"/>
  <c r="P32" i="19"/>
  <c r="Q32" i="19"/>
  <c r="R32" i="19"/>
  <c r="S32" i="19"/>
  <c r="T32" i="19"/>
  <c r="U32" i="19"/>
  <c r="V32" i="19"/>
  <c r="W32" i="19"/>
  <c r="X32" i="19"/>
  <c r="Y32" i="19"/>
  <c r="Z32" i="19"/>
  <c r="AA32" i="19"/>
  <c r="AB32" i="19"/>
  <c r="AC32" i="19"/>
  <c r="AD32" i="19"/>
  <c r="AE32" i="19"/>
  <c r="F33" i="19"/>
  <c r="G33" i="19"/>
  <c r="H33" i="19"/>
  <c r="I33" i="19"/>
  <c r="J33" i="19"/>
  <c r="K33" i="19"/>
  <c r="L33" i="19"/>
  <c r="M33" i="19"/>
  <c r="N33" i="19"/>
  <c r="O33" i="19"/>
  <c r="P33" i="19"/>
  <c r="Q33" i="19"/>
  <c r="R33" i="19"/>
  <c r="S33" i="19"/>
  <c r="T33" i="19"/>
  <c r="U33" i="19"/>
  <c r="V33" i="19"/>
  <c r="W33" i="19"/>
  <c r="X33" i="19"/>
  <c r="Y33" i="19"/>
  <c r="Z33" i="19"/>
  <c r="AA33" i="19"/>
  <c r="AB33" i="19"/>
  <c r="AC33" i="19"/>
  <c r="AD33" i="19"/>
  <c r="AE33" i="19"/>
  <c r="F34" i="19"/>
  <c r="G34" i="19"/>
  <c r="H34" i="19"/>
  <c r="I34" i="19"/>
  <c r="J34" i="19"/>
  <c r="K34" i="19"/>
  <c r="L34" i="19"/>
  <c r="M34" i="19"/>
  <c r="N34" i="19"/>
  <c r="O34" i="19"/>
  <c r="P34" i="19"/>
  <c r="Q34" i="19"/>
  <c r="R34" i="19"/>
  <c r="S34" i="19"/>
  <c r="T34" i="19"/>
  <c r="U34" i="19"/>
  <c r="V34" i="19"/>
  <c r="W34" i="19"/>
  <c r="X34" i="19"/>
  <c r="Y34" i="19"/>
  <c r="Z34" i="19"/>
  <c r="AA34" i="19"/>
  <c r="AB34" i="19"/>
  <c r="AC34" i="19"/>
  <c r="AD34" i="19"/>
  <c r="AE34" i="19"/>
  <c r="F35" i="19"/>
  <c r="G35" i="19"/>
  <c r="H35" i="19"/>
  <c r="I35" i="19"/>
  <c r="J35" i="19"/>
  <c r="K35" i="19"/>
  <c r="L35" i="19"/>
  <c r="M35" i="19"/>
  <c r="N35" i="19"/>
  <c r="O35" i="19"/>
  <c r="P35" i="19"/>
  <c r="Q35" i="19"/>
  <c r="R35" i="19"/>
  <c r="S35" i="19"/>
  <c r="T35" i="19"/>
  <c r="U35" i="19"/>
  <c r="V35" i="19"/>
  <c r="W35" i="19"/>
  <c r="X35" i="19"/>
  <c r="Y35" i="19"/>
  <c r="Z35" i="19"/>
  <c r="AA35" i="19"/>
  <c r="AB35" i="19"/>
  <c r="AC35" i="19"/>
  <c r="AD35" i="19"/>
  <c r="AE35" i="19"/>
  <c r="F36" i="19"/>
  <c r="G36" i="19"/>
  <c r="H36" i="19"/>
  <c r="I36" i="19"/>
  <c r="J36" i="19"/>
  <c r="K36" i="19"/>
  <c r="L36" i="19"/>
  <c r="M36" i="19"/>
  <c r="N36" i="19"/>
  <c r="O36" i="19"/>
  <c r="P36" i="19"/>
  <c r="Q36" i="19"/>
  <c r="R36" i="19"/>
  <c r="S36" i="19"/>
  <c r="T36" i="19"/>
  <c r="U36" i="19"/>
  <c r="V36" i="19"/>
  <c r="W36" i="19"/>
  <c r="X36" i="19"/>
  <c r="Y36" i="19"/>
  <c r="Z36" i="19"/>
  <c r="AA36" i="19"/>
  <c r="AB36" i="19"/>
  <c r="AC36" i="19"/>
  <c r="AD36" i="19"/>
  <c r="AE36" i="19"/>
  <c r="F37" i="19"/>
  <c r="G37" i="19"/>
  <c r="H37" i="19"/>
  <c r="I37" i="19"/>
  <c r="J37" i="19"/>
  <c r="K37" i="19"/>
  <c r="L37" i="19"/>
  <c r="M37" i="19"/>
  <c r="N37" i="19"/>
  <c r="O37" i="19"/>
  <c r="P37" i="19"/>
  <c r="Q37" i="19"/>
  <c r="R37" i="19"/>
  <c r="S37" i="19"/>
  <c r="T37" i="19"/>
  <c r="U37" i="19"/>
  <c r="V37" i="19"/>
  <c r="W37" i="19"/>
  <c r="X37" i="19"/>
  <c r="Y37" i="19"/>
  <c r="Z37" i="19"/>
  <c r="AA37" i="19"/>
  <c r="AB37" i="19"/>
  <c r="AC37" i="19"/>
  <c r="AD37" i="19"/>
  <c r="AE37" i="19"/>
  <c r="F38" i="19"/>
  <c r="G38" i="19"/>
  <c r="H38" i="19"/>
  <c r="I38" i="19"/>
  <c r="J38" i="19"/>
  <c r="K38" i="19"/>
  <c r="L38" i="19"/>
  <c r="M38" i="19"/>
  <c r="N38" i="19"/>
  <c r="O38" i="19"/>
  <c r="P38" i="19"/>
  <c r="Q38" i="19"/>
  <c r="R38" i="19"/>
  <c r="S38" i="19"/>
  <c r="T38" i="19"/>
  <c r="U38" i="19"/>
  <c r="V38" i="19"/>
  <c r="W38" i="19"/>
  <c r="X38" i="19"/>
  <c r="Y38" i="19"/>
  <c r="Z38" i="19"/>
  <c r="AA38" i="19"/>
  <c r="AB38" i="19"/>
  <c r="AC38" i="19"/>
  <c r="AD38" i="19"/>
  <c r="AE38" i="19"/>
  <c r="F39" i="19"/>
  <c r="G39" i="19"/>
  <c r="H39" i="19"/>
  <c r="I39" i="19"/>
  <c r="J39" i="19"/>
  <c r="K39" i="19"/>
  <c r="L39" i="19"/>
  <c r="M39" i="19"/>
  <c r="N39" i="19"/>
  <c r="O39" i="19"/>
  <c r="P39" i="19"/>
  <c r="Q39" i="19"/>
  <c r="R39" i="19"/>
  <c r="S39" i="19"/>
  <c r="T39" i="19"/>
  <c r="U39" i="19"/>
  <c r="V39" i="19"/>
  <c r="W39" i="19"/>
  <c r="X39" i="19"/>
  <c r="Y39" i="19"/>
  <c r="Z39" i="19"/>
  <c r="AA39" i="19"/>
  <c r="AB39" i="19"/>
  <c r="AC39" i="19"/>
  <c r="AD39" i="19"/>
  <c r="AE39" i="19"/>
  <c r="F40" i="19"/>
  <c r="G40" i="19"/>
  <c r="H40" i="19"/>
  <c r="I40" i="19"/>
  <c r="J40" i="19"/>
  <c r="K40" i="19"/>
  <c r="L40" i="19"/>
  <c r="M40" i="19"/>
  <c r="N40" i="19"/>
  <c r="O40" i="19"/>
  <c r="P40" i="19"/>
  <c r="Q40" i="19"/>
  <c r="R40" i="19"/>
  <c r="S40" i="19"/>
  <c r="T40" i="19"/>
  <c r="U40" i="19"/>
  <c r="V40" i="19"/>
  <c r="W40" i="19"/>
  <c r="X40" i="19"/>
  <c r="Y40" i="19"/>
  <c r="Z40" i="19"/>
  <c r="AA40" i="19"/>
  <c r="AB40" i="19"/>
  <c r="AC40" i="19"/>
  <c r="AD40" i="19"/>
  <c r="AE40" i="19"/>
  <c r="F14" i="19"/>
  <c r="G14" i="19"/>
  <c r="H14" i="19"/>
  <c r="I14" i="19"/>
  <c r="J14" i="19"/>
  <c r="K14" i="19"/>
  <c r="L14" i="19"/>
  <c r="M14" i="19"/>
  <c r="N14" i="19"/>
  <c r="O14" i="19"/>
  <c r="P14" i="19"/>
  <c r="Q14" i="19"/>
  <c r="R14" i="19"/>
  <c r="S14" i="19"/>
  <c r="T14" i="19"/>
  <c r="U14" i="19"/>
  <c r="V14" i="19"/>
  <c r="W14" i="19"/>
  <c r="X14" i="19"/>
  <c r="Y14" i="19"/>
  <c r="Z14" i="19"/>
  <c r="AA14" i="19"/>
  <c r="AB14" i="19"/>
  <c r="AC14" i="19"/>
  <c r="AD14" i="19"/>
  <c r="AE14" i="19"/>
  <c r="F15" i="19"/>
  <c r="G15" i="19"/>
  <c r="H15" i="19"/>
  <c r="I15" i="19"/>
  <c r="J15" i="19"/>
  <c r="K15" i="19"/>
  <c r="L15" i="19"/>
  <c r="M15" i="19"/>
  <c r="N15" i="19"/>
  <c r="O15" i="19"/>
  <c r="P15" i="19"/>
  <c r="Q15" i="19"/>
  <c r="R15" i="19"/>
  <c r="S15" i="19"/>
  <c r="T15" i="19"/>
  <c r="U15" i="19"/>
  <c r="V15" i="19"/>
  <c r="W15" i="19"/>
  <c r="X15" i="19"/>
  <c r="Y15" i="19"/>
  <c r="Z15" i="19"/>
  <c r="AA15" i="19"/>
  <c r="AB15" i="19"/>
  <c r="AC15" i="19"/>
  <c r="AD15" i="19"/>
  <c r="AE15" i="19"/>
  <c r="F16" i="19"/>
  <c r="G16" i="19"/>
  <c r="H16" i="19"/>
  <c r="I16" i="19"/>
  <c r="J16" i="19"/>
  <c r="K16" i="19"/>
  <c r="L16" i="19"/>
  <c r="M16" i="19"/>
  <c r="N16" i="19"/>
  <c r="O16" i="19"/>
  <c r="P16" i="19"/>
  <c r="Q16" i="19"/>
  <c r="R16" i="19"/>
  <c r="S16" i="19"/>
  <c r="T16" i="19"/>
  <c r="U16" i="19"/>
  <c r="V16" i="19"/>
  <c r="W16" i="19"/>
  <c r="X16" i="19"/>
  <c r="Y16" i="19"/>
  <c r="Z16" i="19"/>
  <c r="AA16" i="19"/>
  <c r="AB16" i="19"/>
  <c r="AC16" i="19"/>
  <c r="AD16" i="19"/>
  <c r="AE16" i="19"/>
  <c r="F17" i="19"/>
  <c r="G17" i="19"/>
  <c r="H17" i="19"/>
  <c r="I17" i="19"/>
  <c r="J17" i="19"/>
  <c r="K17" i="19"/>
  <c r="L17" i="19"/>
  <c r="M17" i="19"/>
  <c r="N17" i="19"/>
  <c r="O17" i="19"/>
  <c r="P17" i="19"/>
  <c r="Q17" i="19"/>
  <c r="R17" i="19"/>
  <c r="S17" i="19"/>
  <c r="T17" i="19"/>
  <c r="U17" i="19"/>
  <c r="V17" i="19"/>
  <c r="W17" i="19"/>
  <c r="X17" i="19"/>
  <c r="Y17" i="19"/>
  <c r="Z17" i="19"/>
  <c r="AA17" i="19"/>
  <c r="AB17" i="19"/>
  <c r="AC17" i="19"/>
  <c r="AD17" i="19"/>
  <c r="AE17" i="19"/>
  <c r="F18" i="19"/>
  <c r="G18" i="19"/>
  <c r="H18" i="19"/>
  <c r="I18" i="19"/>
  <c r="J18" i="19"/>
  <c r="K18" i="19"/>
  <c r="L18" i="19"/>
  <c r="M18" i="19"/>
  <c r="N18" i="19"/>
  <c r="O18" i="19"/>
  <c r="P18" i="19"/>
  <c r="Q18" i="19"/>
  <c r="R18" i="19"/>
  <c r="S18" i="19"/>
  <c r="T18" i="19"/>
  <c r="U18" i="19"/>
  <c r="V18" i="19"/>
  <c r="W18" i="19"/>
  <c r="X18" i="19"/>
  <c r="Y18" i="19"/>
  <c r="Z18" i="19"/>
  <c r="AA18" i="19"/>
  <c r="AB18" i="19"/>
  <c r="AC18" i="19"/>
  <c r="AD18" i="19"/>
  <c r="AE18" i="19"/>
  <c r="F19" i="19"/>
  <c r="G19" i="19"/>
  <c r="H19" i="19"/>
  <c r="I19" i="19"/>
  <c r="J19" i="19"/>
  <c r="K19" i="19"/>
  <c r="L19" i="19"/>
  <c r="M19" i="19"/>
  <c r="N19" i="19"/>
  <c r="O19" i="19"/>
  <c r="P19" i="19"/>
  <c r="Q19" i="19"/>
  <c r="R19" i="19"/>
  <c r="S19" i="19"/>
  <c r="T19" i="19"/>
  <c r="U19" i="19"/>
  <c r="V19" i="19"/>
  <c r="W19" i="19"/>
  <c r="X19" i="19"/>
  <c r="Y19" i="19"/>
  <c r="Z19" i="19"/>
  <c r="AA19" i="19"/>
  <c r="AB19" i="19"/>
  <c r="AC19" i="19"/>
  <c r="AD19" i="19"/>
  <c r="AE19" i="19"/>
  <c r="G13" i="19"/>
  <c r="H13" i="19"/>
  <c r="I13" i="19"/>
  <c r="J13" i="19"/>
  <c r="K13" i="19"/>
  <c r="L13" i="19"/>
  <c r="M13" i="19"/>
  <c r="N13" i="19"/>
  <c r="O13" i="19"/>
  <c r="P13" i="19"/>
  <c r="Q13" i="19"/>
  <c r="R13" i="19"/>
  <c r="S13" i="19"/>
  <c r="T13" i="19"/>
  <c r="U13" i="19"/>
  <c r="V13" i="19"/>
  <c r="W13" i="19"/>
  <c r="X13" i="19"/>
  <c r="Y13" i="19"/>
  <c r="Z13" i="19"/>
  <c r="AA13" i="19"/>
  <c r="AB13" i="19"/>
  <c r="AC13" i="19"/>
  <c r="AD13" i="19"/>
  <c r="AE13" i="19"/>
  <c r="A1849" i="1" l="1"/>
  <c r="B1849" i="1"/>
  <c r="C1849" i="1"/>
  <c r="A1850" i="1"/>
  <c r="B1850" i="1"/>
  <c r="C1850" i="1"/>
  <c r="A1851" i="1"/>
  <c r="B1851" i="1"/>
  <c r="C1851" i="1"/>
  <c r="A1852" i="1"/>
  <c r="B1852" i="1"/>
  <c r="C1852" i="1"/>
  <c r="A1853" i="1"/>
  <c r="B1853" i="1"/>
  <c r="C1853" i="1"/>
  <c r="A1854" i="1"/>
  <c r="B1854" i="1"/>
  <c r="C1854" i="1"/>
  <c r="A1855" i="1"/>
  <c r="B1855" i="1"/>
  <c r="C1855" i="1"/>
  <c r="A1856" i="1"/>
  <c r="B1856" i="1"/>
  <c r="C1856" i="1"/>
  <c r="A1857" i="1"/>
  <c r="B1857" i="1"/>
  <c r="C1857" i="1"/>
  <c r="A1858" i="1"/>
  <c r="B1858" i="1"/>
  <c r="C1858" i="1"/>
  <c r="A1859" i="1"/>
  <c r="B1859" i="1"/>
  <c r="C1859" i="1"/>
  <c r="A1860" i="1"/>
  <c r="B1860" i="1"/>
  <c r="C1860" i="1"/>
  <c r="A1861" i="1"/>
  <c r="B1861" i="1"/>
  <c r="C1861" i="1"/>
  <c r="A1862" i="1"/>
  <c r="B1862" i="1"/>
  <c r="C1862" i="1"/>
  <c r="A1863" i="1"/>
  <c r="B1863" i="1"/>
  <c r="C1863" i="1"/>
  <c r="A1864" i="1"/>
  <c r="B1864" i="1"/>
  <c r="C1864" i="1"/>
  <c r="A1865" i="1"/>
  <c r="B1865" i="1"/>
  <c r="C1865" i="1"/>
  <c r="A1866" i="1"/>
  <c r="B1866" i="1"/>
  <c r="C1866" i="1"/>
  <c r="A1867" i="1"/>
  <c r="B1867" i="1"/>
  <c r="C1867" i="1"/>
  <c r="A1868" i="1"/>
  <c r="B1868" i="1"/>
  <c r="C1868" i="1"/>
  <c r="A1869" i="1"/>
  <c r="B1869" i="1"/>
  <c r="C1869" i="1"/>
  <c r="A1870" i="1"/>
  <c r="B1870" i="1"/>
  <c r="C1870" i="1"/>
  <c r="A1871" i="1"/>
  <c r="B1871" i="1"/>
  <c r="C1871" i="1"/>
  <c r="A1872" i="1"/>
  <c r="B1872" i="1"/>
  <c r="C1872" i="1"/>
  <c r="A1873" i="1"/>
  <c r="B1873" i="1"/>
  <c r="C1873" i="1"/>
  <c r="A1874" i="1"/>
  <c r="B1874" i="1"/>
  <c r="C1874" i="1"/>
  <c r="A1875" i="1"/>
  <c r="B1875" i="1"/>
  <c r="C1875" i="1"/>
  <c r="A1876" i="1"/>
  <c r="B1876" i="1"/>
  <c r="C1876" i="1"/>
  <c r="A1877" i="1"/>
  <c r="B1877" i="1"/>
  <c r="C1877" i="1"/>
  <c r="A1878" i="1"/>
  <c r="B1878" i="1"/>
  <c r="C1878" i="1"/>
  <c r="A1879" i="1"/>
  <c r="B1879" i="1"/>
  <c r="C1879" i="1"/>
  <c r="A1880" i="1"/>
  <c r="B1880" i="1"/>
  <c r="C1880" i="1"/>
  <c r="A1881" i="1"/>
  <c r="B1881" i="1"/>
  <c r="C1881" i="1"/>
  <c r="A1882" i="1"/>
  <c r="B1882" i="1"/>
  <c r="C1882" i="1"/>
  <c r="A1883" i="1"/>
  <c r="B1883" i="1"/>
  <c r="C1883" i="1"/>
  <c r="A1884" i="1"/>
  <c r="B1884" i="1"/>
  <c r="C1884" i="1"/>
  <c r="A1885" i="1"/>
  <c r="B1885" i="1"/>
  <c r="C1885" i="1"/>
  <c r="A1886" i="1"/>
  <c r="B1886" i="1"/>
  <c r="C1886" i="1"/>
  <c r="A1887" i="1"/>
  <c r="B1887" i="1"/>
  <c r="C1887" i="1"/>
  <c r="A1888" i="1"/>
  <c r="B1888" i="1"/>
  <c r="C1888" i="1"/>
  <c r="A1889" i="1"/>
  <c r="B1889" i="1"/>
  <c r="C1889" i="1"/>
  <c r="A1890" i="1"/>
  <c r="B1890" i="1"/>
  <c r="C1890" i="1"/>
  <c r="A1891" i="1"/>
  <c r="B1891" i="1"/>
  <c r="C1891" i="1"/>
  <c r="A1892" i="1"/>
  <c r="B1892" i="1"/>
  <c r="C1892" i="1"/>
  <c r="A1893" i="1"/>
  <c r="B1893" i="1"/>
  <c r="C1893" i="1"/>
  <c r="A1894" i="1"/>
  <c r="B1894" i="1"/>
  <c r="C1894" i="1"/>
  <c r="A1895" i="1"/>
  <c r="B1895" i="1"/>
  <c r="C1895" i="1"/>
  <c r="A1896" i="1"/>
  <c r="B1896" i="1"/>
  <c r="C1896" i="1"/>
  <c r="A1897" i="1"/>
  <c r="B1897" i="1"/>
  <c r="C1897" i="1"/>
  <c r="A1898" i="1"/>
  <c r="B1898" i="1"/>
  <c r="C1898" i="1"/>
  <c r="A1899" i="1"/>
  <c r="B1899" i="1"/>
  <c r="C1899" i="1"/>
  <c r="A1900" i="1"/>
  <c r="B1900" i="1"/>
  <c r="C1900" i="1"/>
  <c r="A1901" i="1"/>
  <c r="B1901" i="1"/>
  <c r="C1901" i="1"/>
  <c r="A1902" i="1"/>
  <c r="B1902" i="1"/>
  <c r="C1902" i="1"/>
  <c r="A1903" i="1"/>
  <c r="B1903" i="1"/>
  <c r="C1903" i="1"/>
  <c r="A1904" i="1"/>
  <c r="B1904" i="1"/>
  <c r="C1904" i="1"/>
  <c r="A1905" i="1"/>
  <c r="B1905" i="1"/>
  <c r="C1905" i="1"/>
  <c r="A1906" i="1"/>
  <c r="B1906" i="1"/>
  <c r="C1906" i="1"/>
  <c r="A1907" i="1"/>
  <c r="B1907" i="1"/>
  <c r="C1907" i="1"/>
  <c r="A1908" i="1"/>
  <c r="B1908" i="1"/>
  <c r="C1908" i="1"/>
  <c r="A1909" i="1"/>
  <c r="B1909" i="1"/>
  <c r="C1909" i="1"/>
  <c r="A1910" i="1"/>
  <c r="B1910" i="1"/>
  <c r="C1910" i="1"/>
  <c r="A1911" i="1"/>
  <c r="B1911" i="1"/>
  <c r="C1911" i="1"/>
  <c r="A1912" i="1"/>
  <c r="B1912" i="1"/>
  <c r="C1912" i="1"/>
  <c r="A1913" i="1"/>
  <c r="B1913" i="1"/>
  <c r="C1913" i="1"/>
  <c r="A1914" i="1"/>
  <c r="B1914" i="1"/>
  <c r="C1914" i="1"/>
  <c r="A1915" i="1"/>
  <c r="B1915" i="1"/>
  <c r="C1915" i="1"/>
  <c r="A1916" i="1"/>
  <c r="B1916" i="1"/>
  <c r="C1916" i="1"/>
  <c r="A1917" i="1"/>
  <c r="B1917" i="1"/>
  <c r="C1917" i="1"/>
  <c r="A1918" i="1"/>
  <c r="B1918" i="1"/>
  <c r="C1918" i="1"/>
  <c r="A1919" i="1"/>
  <c r="B1919" i="1"/>
  <c r="C1919" i="1"/>
  <c r="A1920" i="1"/>
  <c r="B1920" i="1"/>
  <c r="C1920" i="1"/>
  <c r="A1921" i="1"/>
  <c r="B1921" i="1"/>
  <c r="C1921" i="1"/>
  <c r="A1922" i="1"/>
  <c r="B1922" i="1"/>
  <c r="C1922" i="1"/>
  <c r="A1923" i="1"/>
  <c r="B1923" i="1"/>
  <c r="C1923" i="1"/>
  <c r="A1924" i="1"/>
  <c r="B1924" i="1"/>
  <c r="C1924" i="1"/>
  <c r="A1925" i="1"/>
  <c r="B1925" i="1"/>
  <c r="C1925" i="1"/>
  <c r="A1926" i="1"/>
  <c r="B1926" i="1"/>
  <c r="C1926" i="1"/>
  <c r="A1927" i="1"/>
  <c r="B1927" i="1"/>
  <c r="C1927" i="1"/>
  <c r="A1928" i="1"/>
  <c r="B1928" i="1"/>
  <c r="C1928" i="1"/>
  <c r="A1929" i="1"/>
  <c r="B1929" i="1"/>
  <c r="C1929" i="1"/>
  <c r="A1930" i="1"/>
  <c r="B1930" i="1"/>
  <c r="C1930" i="1"/>
  <c r="A1931" i="1"/>
  <c r="B1931" i="1"/>
  <c r="C1931" i="1"/>
  <c r="A1932" i="1"/>
  <c r="B1932" i="1"/>
  <c r="C1932" i="1"/>
  <c r="A1933" i="1"/>
  <c r="B1933" i="1"/>
  <c r="C1933" i="1"/>
  <c r="A1934" i="1"/>
  <c r="B1934" i="1"/>
  <c r="C1934" i="1"/>
  <c r="A1935" i="1"/>
  <c r="B1935" i="1"/>
  <c r="C1935" i="1"/>
  <c r="A1936" i="1"/>
  <c r="B1936" i="1"/>
  <c r="C1936" i="1"/>
  <c r="A1937" i="1"/>
  <c r="B1937" i="1"/>
  <c r="C1937" i="1"/>
  <c r="A1938" i="1"/>
  <c r="B1938" i="1"/>
  <c r="C1938" i="1"/>
  <c r="A1939" i="1"/>
  <c r="B1939" i="1"/>
  <c r="C1939" i="1"/>
  <c r="A1940" i="1"/>
  <c r="B1940" i="1"/>
  <c r="C1940" i="1"/>
  <c r="A1941" i="1"/>
  <c r="B1941" i="1"/>
  <c r="C1941" i="1"/>
  <c r="A1942" i="1"/>
  <c r="B1942" i="1"/>
  <c r="C1942" i="1"/>
  <c r="A1943" i="1"/>
  <c r="B1943" i="1"/>
  <c r="C1943" i="1"/>
  <c r="A1944" i="1"/>
  <c r="B1944" i="1"/>
  <c r="C1944" i="1"/>
  <c r="A1945" i="1"/>
  <c r="B1945" i="1"/>
  <c r="C1945" i="1"/>
  <c r="A1946" i="1"/>
  <c r="B1946" i="1"/>
  <c r="C1946" i="1"/>
  <c r="A1947" i="1"/>
  <c r="B1947" i="1"/>
  <c r="C1947" i="1"/>
  <c r="A1948" i="1"/>
  <c r="B1948" i="1"/>
  <c r="C1948" i="1"/>
  <c r="A1949" i="1"/>
  <c r="B1949" i="1"/>
  <c r="C1949" i="1"/>
  <c r="A1950" i="1"/>
  <c r="B1950" i="1"/>
  <c r="C1950" i="1"/>
  <c r="A1951" i="1"/>
  <c r="B1951" i="1"/>
  <c r="C1951" i="1"/>
  <c r="A1952" i="1"/>
  <c r="B1952" i="1"/>
  <c r="C1952" i="1"/>
  <c r="A1953" i="1"/>
  <c r="B1953" i="1"/>
  <c r="C1953" i="1"/>
  <c r="A1954" i="1"/>
  <c r="B1954" i="1"/>
  <c r="C1954" i="1"/>
  <c r="A1955" i="1"/>
  <c r="B1955" i="1"/>
  <c r="C1955" i="1"/>
  <c r="A1956" i="1"/>
  <c r="B1956" i="1"/>
  <c r="C1956" i="1"/>
  <c r="A1957" i="1"/>
  <c r="B1957" i="1"/>
  <c r="C1957" i="1"/>
  <c r="A1958" i="1"/>
  <c r="B1958" i="1"/>
  <c r="C1958" i="1"/>
  <c r="A1959" i="1"/>
  <c r="B1959" i="1"/>
  <c r="C1959" i="1"/>
  <c r="A1960" i="1"/>
  <c r="B1960" i="1"/>
  <c r="C1960" i="1"/>
  <c r="A1961" i="1"/>
  <c r="B1961" i="1"/>
  <c r="C1961" i="1"/>
  <c r="A1962" i="1"/>
  <c r="B1962" i="1"/>
  <c r="C1962" i="1"/>
  <c r="A1963" i="1"/>
  <c r="B1963" i="1"/>
  <c r="C1963" i="1"/>
  <c r="A1964" i="1"/>
  <c r="B1964" i="1"/>
  <c r="C1964" i="1"/>
  <c r="A1965" i="1"/>
  <c r="B1965" i="1"/>
  <c r="C1965" i="1"/>
  <c r="A1966" i="1"/>
  <c r="B1966" i="1"/>
  <c r="C1966" i="1"/>
  <c r="A1967" i="1"/>
  <c r="B1967" i="1"/>
  <c r="C1967" i="1"/>
  <c r="A1968" i="1"/>
  <c r="B1968" i="1"/>
  <c r="C1968" i="1"/>
  <c r="A1969" i="1"/>
  <c r="B1969" i="1"/>
  <c r="C1969" i="1"/>
  <c r="A1970" i="1"/>
  <c r="B1970" i="1"/>
  <c r="C1970" i="1"/>
  <c r="A1971" i="1"/>
  <c r="B1971" i="1"/>
  <c r="C1971" i="1"/>
  <c r="A1972" i="1"/>
  <c r="B1972" i="1"/>
  <c r="C1972" i="1"/>
  <c r="A1973" i="1"/>
  <c r="B1973" i="1"/>
  <c r="C1973" i="1"/>
  <c r="A1974" i="1"/>
  <c r="B1974" i="1"/>
  <c r="C1974" i="1"/>
  <c r="A1975" i="1"/>
  <c r="B1975" i="1"/>
  <c r="C1975" i="1"/>
  <c r="A1976" i="1"/>
  <c r="B1976" i="1"/>
  <c r="C1976" i="1"/>
  <c r="A1977" i="1"/>
  <c r="B1977" i="1"/>
  <c r="C1977" i="1"/>
  <c r="A1978" i="1"/>
  <c r="B1978" i="1"/>
  <c r="C1978" i="1"/>
  <c r="A1979" i="1"/>
  <c r="B1979" i="1"/>
  <c r="C1979" i="1"/>
  <c r="A1980" i="1"/>
  <c r="B1980" i="1"/>
  <c r="C1980" i="1"/>
  <c r="A1981" i="1"/>
  <c r="B1981" i="1"/>
  <c r="C1981" i="1"/>
  <c r="A1982" i="1"/>
  <c r="B1982" i="1"/>
  <c r="C1982" i="1"/>
  <c r="A1983" i="1"/>
  <c r="B1983" i="1"/>
  <c r="C1983" i="1"/>
  <c r="A1984" i="1"/>
  <c r="B1984" i="1"/>
  <c r="C1984" i="1"/>
  <c r="A1985" i="1"/>
  <c r="B1985" i="1"/>
  <c r="C1985" i="1"/>
  <c r="A1986" i="1"/>
  <c r="B1986" i="1"/>
  <c r="C1986" i="1"/>
  <c r="A1987" i="1"/>
  <c r="B1987" i="1"/>
  <c r="C1987" i="1"/>
  <c r="A1988" i="1"/>
  <c r="B1988" i="1"/>
  <c r="C1988" i="1"/>
  <c r="A1989" i="1"/>
  <c r="B1989" i="1"/>
  <c r="C1989" i="1"/>
  <c r="A1990" i="1"/>
  <c r="B1990" i="1"/>
  <c r="C1990" i="1"/>
  <c r="A1991" i="1"/>
  <c r="B1991" i="1"/>
  <c r="C1991" i="1"/>
  <c r="A1992" i="1"/>
  <c r="B1992" i="1"/>
  <c r="C1992" i="1"/>
  <c r="A1993" i="1"/>
  <c r="B1993" i="1"/>
  <c r="C1993" i="1"/>
  <c r="A1994" i="1"/>
  <c r="B1994" i="1"/>
  <c r="C1994" i="1"/>
  <c r="A1995" i="1"/>
  <c r="B1995" i="1"/>
  <c r="C1995" i="1"/>
  <c r="A1996" i="1"/>
  <c r="B1996" i="1"/>
  <c r="C1996" i="1"/>
  <c r="A1997" i="1"/>
  <c r="B1997" i="1"/>
  <c r="C1997" i="1"/>
  <c r="A1998" i="1"/>
  <c r="B1998" i="1"/>
  <c r="C1998" i="1"/>
  <c r="A1999" i="1"/>
  <c r="B1999" i="1"/>
  <c r="C1999" i="1"/>
  <c r="A2000" i="1"/>
  <c r="B2000" i="1"/>
  <c r="C2000" i="1"/>
  <c r="A2001" i="1"/>
  <c r="B2001" i="1"/>
  <c r="C2001" i="1"/>
  <c r="A2002" i="1"/>
  <c r="B2002" i="1"/>
  <c r="C2002" i="1"/>
  <c r="A2003" i="1"/>
  <c r="B2003" i="1"/>
  <c r="C2003" i="1"/>
  <c r="A2004" i="1"/>
  <c r="B2004" i="1"/>
  <c r="C2004" i="1"/>
  <c r="A2005" i="1"/>
  <c r="B2005" i="1"/>
  <c r="C2005" i="1"/>
  <c r="A2006" i="1"/>
  <c r="B2006" i="1"/>
  <c r="C2006" i="1"/>
  <c r="A2007" i="1"/>
  <c r="B2007" i="1"/>
  <c r="C2007" i="1"/>
  <c r="A2008" i="1"/>
  <c r="B2008" i="1"/>
  <c r="C2008" i="1"/>
  <c r="A2009" i="1"/>
  <c r="B2009" i="1"/>
  <c r="C2009" i="1"/>
  <c r="A2010" i="1"/>
  <c r="B2010" i="1"/>
  <c r="C2010" i="1"/>
  <c r="A2011" i="1"/>
  <c r="B2011" i="1"/>
  <c r="C2011" i="1"/>
  <c r="A2012" i="1"/>
  <c r="B2012" i="1"/>
  <c r="C2012" i="1"/>
  <c r="A2013" i="1"/>
  <c r="B2013" i="1"/>
  <c r="C2013" i="1"/>
  <c r="A2014" i="1"/>
  <c r="B2014" i="1"/>
  <c r="C2014" i="1"/>
  <c r="A2015" i="1"/>
  <c r="B2015" i="1"/>
  <c r="C2015" i="1"/>
  <c r="A2016" i="1"/>
  <c r="B2016" i="1"/>
  <c r="C2016" i="1"/>
  <c r="A2017" i="1"/>
  <c r="B2017" i="1"/>
  <c r="C2017" i="1"/>
  <c r="A2018" i="1"/>
  <c r="B2018" i="1"/>
  <c r="C2018" i="1"/>
  <c r="A2019" i="1"/>
  <c r="B2019" i="1"/>
  <c r="C2019" i="1"/>
  <c r="A2020" i="1"/>
  <c r="B2020" i="1"/>
  <c r="C2020" i="1"/>
  <c r="A2021" i="1"/>
  <c r="B2021" i="1"/>
  <c r="C2021" i="1"/>
  <c r="A2022" i="1"/>
  <c r="B2022" i="1"/>
  <c r="C2022" i="1"/>
  <c r="A2023" i="1"/>
  <c r="B2023" i="1"/>
  <c r="C2023" i="1"/>
  <c r="A2024" i="1"/>
  <c r="B2024" i="1"/>
  <c r="C2024" i="1"/>
  <c r="A2025" i="1"/>
  <c r="B2025" i="1"/>
  <c r="C2025" i="1"/>
  <c r="A2026" i="1"/>
  <c r="B2026" i="1"/>
  <c r="C2026" i="1"/>
  <c r="A2027" i="1"/>
  <c r="B2027" i="1"/>
  <c r="C2027" i="1"/>
  <c r="A2028" i="1"/>
  <c r="B2028" i="1"/>
  <c r="C2028" i="1"/>
  <c r="A2029" i="1"/>
  <c r="B2029" i="1"/>
  <c r="C2029" i="1"/>
  <c r="A2030" i="1"/>
  <c r="B2030" i="1"/>
  <c r="C2030" i="1"/>
  <c r="A2031" i="1"/>
  <c r="B2031" i="1"/>
  <c r="C2031" i="1"/>
  <c r="A2032" i="1"/>
  <c r="B2032" i="1"/>
  <c r="C2032" i="1"/>
  <c r="A2033" i="1"/>
  <c r="B2033" i="1"/>
  <c r="C2033" i="1"/>
  <c r="A2034" i="1"/>
  <c r="B2034" i="1"/>
  <c r="C2034" i="1"/>
  <c r="A2035" i="1"/>
  <c r="B2035" i="1"/>
  <c r="C2035" i="1"/>
  <c r="A2036" i="1"/>
  <c r="B2036" i="1"/>
  <c r="C2036" i="1"/>
  <c r="A2037" i="1"/>
  <c r="B2037" i="1"/>
  <c r="C2037" i="1"/>
  <c r="A2038" i="1"/>
  <c r="B2038" i="1"/>
  <c r="C2038" i="1"/>
  <c r="A2039" i="1"/>
  <c r="B2039" i="1"/>
  <c r="C2039" i="1"/>
  <c r="A2040" i="1"/>
  <c r="B2040" i="1"/>
  <c r="C2040" i="1"/>
  <c r="A2041" i="1"/>
  <c r="B2041" i="1"/>
  <c r="C2041" i="1"/>
  <c r="A2042" i="1"/>
  <c r="B2042" i="1"/>
  <c r="C2042" i="1"/>
  <c r="A2043" i="1"/>
  <c r="B2043" i="1"/>
  <c r="C2043" i="1"/>
  <c r="A2044" i="1"/>
  <c r="B2044" i="1"/>
  <c r="C2044" i="1"/>
  <c r="A2045" i="1"/>
  <c r="B2045" i="1"/>
  <c r="C2045" i="1"/>
  <c r="A2046" i="1"/>
  <c r="B2046" i="1"/>
  <c r="C2046" i="1"/>
  <c r="A2047" i="1"/>
  <c r="B2047" i="1"/>
  <c r="C2047" i="1"/>
  <c r="A2048" i="1"/>
  <c r="B2048" i="1"/>
  <c r="C2048" i="1"/>
  <c r="A2049" i="1"/>
  <c r="B2049" i="1"/>
  <c r="C2049" i="1"/>
  <c r="A2050" i="1"/>
  <c r="B2050" i="1"/>
  <c r="C2050" i="1"/>
  <c r="A2051" i="1"/>
  <c r="B2051" i="1"/>
  <c r="C2051" i="1"/>
  <c r="A2052" i="1"/>
  <c r="B2052" i="1"/>
  <c r="C2052" i="1"/>
  <c r="A2053" i="1"/>
  <c r="B2053" i="1"/>
  <c r="C2053" i="1"/>
  <c r="A2054" i="1"/>
  <c r="B2054" i="1"/>
  <c r="C2054" i="1"/>
  <c r="A2055" i="1"/>
  <c r="B2055" i="1"/>
  <c r="C2055" i="1"/>
  <c r="A2056" i="1"/>
  <c r="B2056" i="1"/>
  <c r="C2056" i="1"/>
  <c r="A2057" i="1"/>
  <c r="B2057" i="1"/>
  <c r="C2057" i="1"/>
  <c r="A2058" i="1"/>
  <c r="B2058" i="1"/>
  <c r="C2058" i="1"/>
  <c r="A2059" i="1"/>
  <c r="B2059" i="1"/>
  <c r="C2059" i="1"/>
  <c r="A2060" i="1"/>
  <c r="B2060" i="1"/>
  <c r="C2060" i="1"/>
  <c r="A2061" i="1"/>
  <c r="B2061" i="1"/>
  <c r="C2061" i="1"/>
  <c r="A2062" i="1"/>
  <c r="B2062" i="1"/>
  <c r="C2062" i="1"/>
  <c r="A2063" i="1"/>
  <c r="B2063" i="1"/>
  <c r="C2063" i="1"/>
  <c r="A2064" i="1"/>
  <c r="B2064" i="1"/>
  <c r="C2064" i="1"/>
  <c r="A2065" i="1"/>
  <c r="B2065" i="1"/>
  <c r="C2065" i="1"/>
  <c r="A2066" i="1"/>
  <c r="B2066" i="1"/>
  <c r="C2066" i="1"/>
  <c r="A2067" i="1"/>
  <c r="B2067" i="1"/>
  <c r="C2067" i="1"/>
  <c r="A2068" i="1"/>
  <c r="B2068" i="1"/>
  <c r="C2068" i="1"/>
  <c r="A2069" i="1"/>
  <c r="B2069" i="1"/>
  <c r="C2069" i="1"/>
  <c r="A2070" i="1"/>
  <c r="B2070" i="1"/>
  <c r="C2070" i="1"/>
  <c r="A2071" i="1"/>
  <c r="B2071" i="1"/>
  <c r="C2071" i="1"/>
  <c r="A2072" i="1"/>
  <c r="B2072" i="1"/>
  <c r="C2072" i="1"/>
  <c r="A2073" i="1"/>
  <c r="B2073" i="1"/>
  <c r="C2073" i="1"/>
  <c r="A2074" i="1"/>
  <c r="B2074" i="1"/>
  <c r="C2074" i="1"/>
  <c r="A2075" i="1"/>
  <c r="B2075" i="1"/>
  <c r="C2075" i="1"/>
  <c r="A2076" i="1"/>
  <c r="B2076" i="1"/>
  <c r="C2076" i="1"/>
  <c r="A2077" i="1"/>
  <c r="B2077" i="1"/>
  <c r="C2077" i="1"/>
  <c r="A2078" i="1"/>
  <c r="B2078" i="1"/>
  <c r="C2078" i="1"/>
  <c r="A2079" i="1"/>
  <c r="B2079" i="1"/>
  <c r="C2079" i="1"/>
  <c r="A2080" i="1"/>
  <c r="B2080" i="1"/>
  <c r="C2080" i="1"/>
  <c r="A2081" i="1"/>
  <c r="B2081" i="1"/>
  <c r="C2081" i="1"/>
  <c r="A2082" i="1"/>
  <c r="B2082" i="1"/>
  <c r="C2082" i="1"/>
  <c r="A2083" i="1"/>
  <c r="B2083" i="1"/>
  <c r="C2083" i="1"/>
  <c r="A2084" i="1"/>
  <c r="B2084" i="1"/>
  <c r="C2084" i="1"/>
  <c r="A2085" i="1"/>
  <c r="B2085" i="1"/>
  <c r="C2085" i="1"/>
  <c r="A2086" i="1"/>
  <c r="B2086" i="1"/>
  <c r="C2086" i="1"/>
  <c r="A2087" i="1"/>
  <c r="B2087" i="1"/>
  <c r="C2087" i="1"/>
  <c r="A2088" i="1"/>
  <c r="B2088" i="1"/>
  <c r="C2088" i="1"/>
  <c r="A2089" i="1"/>
  <c r="B2089" i="1"/>
  <c r="C2089" i="1"/>
  <c r="A2090" i="1"/>
  <c r="B2090" i="1"/>
  <c r="C2090" i="1"/>
  <c r="A2091" i="1"/>
  <c r="B2091" i="1"/>
  <c r="C2091" i="1"/>
  <c r="A2092" i="1"/>
  <c r="B2092" i="1"/>
  <c r="C2092" i="1"/>
  <c r="A2093" i="1"/>
  <c r="B2093" i="1"/>
  <c r="C2093" i="1"/>
  <c r="A2094" i="1"/>
  <c r="B2094" i="1"/>
  <c r="C2094" i="1"/>
  <c r="A2095" i="1"/>
  <c r="B2095" i="1"/>
  <c r="C2095" i="1"/>
  <c r="A2096" i="1"/>
  <c r="B2096" i="1"/>
  <c r="C2096" i="1"/>
  <c r="A2097" i="1"/>
  <c r="B2097" i="1"/>
  <c r="C2097" i="1"/>
  <c r="A2098" i="1"/>
  <c r="B2098" i="1"/>
  <c r="C2098" i="1"/>
  <c r="A2099" i="1"/>
  <c r="B2099" i="1"/>
  <c r="C2099" i="1"/>
  <c r="A2100" i="1"/>
  <c r="B2100" i="1"/>
  <c r="C2100" i="1"/>
  <c r="A2101" i="1"/>
  <c r="B2101" i="1"/>
  <c r="C2101" i="1"/>
  <c r="A2102" i="1"/>
  <c r="B2102" i="1"/>
  <c r="C2102" i="1"/>
  <c r="A2103" i="1"/>
  <c r="B2103" i="1"/>
  <c r="C2103" i="1"/>
  <c r="A2104" i="1"/>
  <c r="B2104" i="1"/>
  <c r="C2104" i="1"/>
  <c r="A2105" i="1"/>
  <c r="B2105" i="1"/>
  <c r="C2105" i="1"/>
  <c r="A2106" i="1"/>
  <c r="B2106" i="1"/>
  <c r="C2106" i="1"/>
  <c r="A2107" i="1"/>
  <c r="B2107" i="1"/>
  <c r="C2107" i="1"/>
  <c r="A2108" i="1"/>
  <c r="B2108" i="1"/>
  <c r="C2108" i="1"/>
  <c r="A2109" i="1"/>
  <c r="B2109" i="1"/>
  <c r="C2109" i="1"/>
  <c r="A2110" i="1"/>
  <c r="B2110" i="1"/>
  <c r="C2110" i="1"/>
  <c r="A2111" i="1"/>
  <c r="B2111" i="1"/>
  <c r="C2111" i="1"/>
  <c r="A2112" i="1"/>
  <c r="B2112" i="1"/>
  <c r="C2112" i="1"/>
  <c r="A2113" i="1"/>
  <c r="B2113" i="1"/>
  <c r="C2113" i="1"/>
  <c r="A2114" i="1"/>
  <c r="B2114" i="1"/>
  <c r="C2114" i="1"/>
  <c r="A2115" i="1"/>
  <c r="B2115" i="1"/>
  <c r="C2115" i="1"/>
  <c r="A2116" i="1"/>
  <c r="B2116" i="1"/>
  <c r="C2116" i="1"/>
  <c r="A2117" i="1"/>
  <c r="B2117" i="1"/>
  <c r="C2117" i="1"/>
  <c r="A2118" i="1"/>
  <c r="B2118" i="1"/>
  <c r="C2118" i="1"/>
  <c r="A2119" i="1"/>
  <c r="B2119" i="1"/>
  <c r="C2119" i="1"/>
  <c r="A2120" i="1"/>
  <c r="B2120" i="1"/>
  <c r="C2120" i="1"/>
  <c r="A2121" i="1"/>
  <c r="B2121" i="1"/>
  <c r="C2121" i="1"/>
  <c r="A2122" i="1"/>
  <c r="B2122" i="1"/>
  <c r="C2122" i="1"/>
  <c r="A2123" i="1"/>
  <c r="B2123" i="1"/>
  <c r="C2123" i="1"/>
  <c r="A2124" i="1"/>
  <c r="B2124" i="1"/>
  <c r="C2124" i="1"/>
  <c r="A2125" i="1"/>
  <c r="B2125" i="1"/>
  <c r="C2125" i="1"/>
  <c r="A2126" i="1"/>
  <c r="B2126" i="1"/>
  <c r="C2126" i="1"/>
  <c r="A2127" i="1"/>
  <c r="B2127" i="1"/>
  <c r="C2127" i="1"/>
  <c r="A2128" i="1"/>
  <c r="B2128" i="1"/>
  <c r="C2128" i="1"/>
  <c r="A2129" i="1"/>
  <c r="B2129" i="1"/>
  <c r="C2129" i="1"/>
  <c r="A2130" i="1"/>
  <c r="B2130" i="1"/>
  <c r="C2130" i="1"/>
  <c r="A2131" i="1"/>
  <c r="B2131" i="1"/>
  <c r="C2131" i="1"/>
  <c r="A2132" i="1"/>
  <c r="B2132" i="1"/>
  <c r="C2132" i="1"/>
  <c r="A2133" i="1"/>
  <c r="B2133" i="1"/>
  <c r="C2133" i="1"/>
  <c r="A2134" i="1"/>
  <c r="B2134" i="1"/>
  <c r="C2134" i="1"/>
  <c r="A2135" i="1"/>
  <c r="B2135" i="1"/>
  <c r="C2135" i="1"/>
  <c r="A2136" i="1"/>
  <c r="B2136" i="1"/>
  <c r="C2136" i="1"/>
  <c r="A2137" i="1"/>
  <c r="B2137" i="1"/>
  <c r="C2137" i="1"/>
  <c r="A2138" i="1"/>
  <c r="B2138" i="1"/>
  <c r="C2138" i="1"/>
  <c r="A2139" i="1"/>
  <c r="B2139" i="1"/>
  <c r="C2139" i="1"/>
  <c r="A2140" i="1"/>
  <c r="B2140" i="1"/>
  <c r="C2140" i="1"/>
  <c r="A2141" i="1"/>
  <c r="B2141" i="1"/>
  <c r="C2141" i="1"/>
  <c r="A2142" i="1"/>
  <c r="B2142" i="1"/>
  <c r="C2142" i="1"/>
  <c r="A2143" i="1"/>
  <c r="B2143" i="1"/>
  <c r="C2143" i="1"/>
  <c r="A2144" i="1"/>
  <c r="B2144" i="1"/>
  <c r="C2144" i="1"/>
  <c r="A2145" i="1"/>
  <c r="B2145" i="1"/>
  <c r="C2145" i="1"/>
  <c r="A2146" i="1"/>
  <c r="B2146" i="1"/>
  <c r="C2146" i="1"/>
  <c r="A2147" i="1"/>
  <c r="B2147" i="1"/>
  <c r="C2147" i="1"/>
  <c r="A2148" i="1"/>
  <c r="B2148" i="1"/>
  <c r="C2148" i="1"/>
  <c r="A2149" i="1"/>
  <c r="B2149" i="1"/>
  <c r="C2149" i="1"/>
  <c r="A2150" i="1"/>
  <c r="B2150" i="1"/>
  <c r="C2150" i="1"/>
  <c r="A2151" i="1"/>
  <c r="B2151" i="1"/>
  <c r="C2151" i="1"/>
  <c r="A2152" i="1"/>
  <c r="B2152" i="1"/>
  <c r="C2152" i="1"/>
  <c r="A2153" i="1"/>
  <c r="B2153" i="1"/>
  <c r="C2153" i="1"/>
  <c r="A2154" i="1"/>
  <c r="B2154" i="1"/>
  <c r="C2154" i="1"/>
  <c r="A2155" i="1"/>
  <c r="B2155" i="1"/>
  <c r="C2155" i="1"/>
  <c r="A2156" i="1"/>
  <c r="B2156" i="1"/>
  <c r="C2156" i="1"/>
  <c r="A2157" i="1"/>
  <c r="B2157" i="1"/>
  <c r="C2157" i="1"/>
  <c r="A2158" i="1"/>
  <c r="B2158" i="1"/>
  <c r="C2158" i="1"/>
  <c r="A2159" i="1"/>
  <c r="B2159" i="1"/>
  <c r="C2159" i="1"/>
  <c r="A2160" i="1"/>
  <c r="B2160" i="1"/>
  <c r="C2160" i="1"/>
  <c r="A2161" i="1"/>
  <c r="B2161" i="1"/>
  <c r="C2161" i="1"/>
  <c r="A2162" i="1"/>
  <c r="B2162" i="1"/>
  <c r="C2162" i="1"/>
  <c r="A2163" i="1"/>
  <c r="B2163" i="1"/>
  <c r="C2163" i="1"/>
  <c r="A2164" i="1"/>
  <c r="B2164" i="1"/>
  <c r="C2164" i="1"/>
  <c r="A2165" i="1"/>
  <c r="B2165" i="1"/>
  <c r="C2165" i="1"/>
  <c r="A2166" i="1"/>
  <c r="B2166" i="1"/>
  <c r="C2166" i="1"/>
  <c r="A2167" i="1"/>
  <c r="B2167" i="1"/>
  <c r="C2167" i="1"/>
  <c r="A2168" i="1"/>
  <c r="B2168" i="1"/>
  <c r="C2168" i="1"/>
  <c r="A2169" i="1"/>
  <c r="B2169" i="1"/>
  <c r="C2169" i="1"/>
  <c r="A2170" i="1"/>
  <c r="B2170" i="1"/>
  <c r="C2170" i="1"/>
  <c r="A2171" i="1"/>
  <c r="B2171" i="1"/>
  <c r="C2171" i="1"/>
  <c r="A2172" i="1"/>
  <c r="B2172" i="1"/>
  <c r="C2172" i="1"/>
  <c r="A2173" i="1"/>
  <c r="B2173" i="1"/>
  <c r="C2173" i="1"/>
  <c r="A2174" i="1"/>
  <c r="B2174" i="1"/>
  <c r="C2174" i="1"/>
  <c r="A2175" i="1"/>
  <c r="B2175" i="1"/>
  <c r="C2175" i="1"/>
  <c r="A2176" i="1"/>
  <c r="B2176" i="1"/>
  <c r="C2176" i="1"/>
  <c r="A2177" i="1"/>
  <c r="B2177" i="1"/>
  <c r="C2177" i="1"/>
  <c r="A2178" i="1"/>
  <c r="B2178" i="1"/>
  <c r="C2178" i="1"/>
  <c r="A2179" i="1"/>
  <c r="B2179" i="1"/>
  <c r="C2179" i="1"/>
  <c r="A2180" i="1"/>
  <c r="B2180" i="1"/>
  <c r="C2180" i="1"/>
  <c r="A2181" i="1"/>
  <c r="B2181" i="1"/>
  <c r="C2181" i="1"/>
  <c r="A2182" i="1"/>
  <c r="B2182" i="1"/>
  <c r="C2182" i="1"/>
  <c r="A2183" i="1"/>
  <c r="B2183" i="1"/>
  <c r="C2183" i="1"/>
  <c r="A2184" i="1"/>
  <c r="B2184" i="1"/>
  <c r="C2184" i="1"/>
  <c r="A2185" i="1"/>
  <c r="B2185" i="1"/>
  <c r="C2185" i="1"/>
  <c r="A2186" i="1"/>
  <c r="B2186" i="1"/>
  <c r="C2186" i="1"/>
  <c r="A2187" i="1"/>
  <c r="B2187" i="1"/>
  <c r="C2187" i="1"/>
  <c r="A2188" i="1"/>
  <c r="B2188" i="1"/>
  <c r="C2188" i="1"/>
  <c r="A2189" i="1"/>
  <c r="B2189" i="1"/>
  <c r="C2189" i="1"/>
  <c r="A2190" i="1"/>
  <c r="B2190" i="1"/>
  <c r="C2190" i="1"/>
  <c r="A2191" i="1"/>
  <c r="B2191" i="1"/>
  <c r="C2191" i="1"/>
  <c r="A2192" i="1"/>
  <c r="B2192" i="1"/>
  <c r="C2192" i="1"/>
  <c r="A2193" i="1"/>
  <c r="B2193" i="1"/>
  <c r="C2193" i="1"/>
  <c r="A2194" i="1"/>
  <c r="B2194" i="1"/>
  <c r="C2194" i="1"/>
  <c r="A2195" i="1"/>
  <c r="B2195" i="1"/>
  <c r="C2195" i="1"/>
  <c r="A2196" i="1"/>
  <c r="B2196" i="1"/>
  <c r="C2196" i="1"/>
  <c r="A2197" i="1"/>
  <c r="B2197" i="1"/>
  <c r="C2197" i="1"/>
  <c r="A2198" i="1"/>
  <c r="B2198" i="1"/>
  <c r="C2198" i="1"/>
  <c r="A2199" i="1"/>
  <c r="B2199" i="1"/>
  <c r="C2199" i="1"/>
  <c r="A2200" i="1"/>
  <c r="B2200" i="1"/>
  <c r="C2200" i="1"/>
  <c r="A2201" i="1"/>
  <c r="B2201" i="1"/>
  <c r="C2201" i="1"/>
  <c r="A2202" i="1"/>
  <c r="B2202" i="1"/>
  <c r="C2202" i="1"/>
  <c r="A2203" i="1"/>
  <c r="B2203" i="1"/>
  <c r="C2203" i="1"/>
  <c r="A2204" i="1"/>
  <c r="B2204" i="1"/>
  <c r="C2204" i="1"/>
  <c r="A2205" i="1"/>
  <c r="B2205" i="1"/>
  <c r="C2205" i="1"/>
  <c r="A2206" i="1"/>
  <c r="B2206" i="1"/>
  <c r="C2206" i="1"/>
  <c r="A2207" i="1"/>
  <c r="B2207" i="1"/>
  <c r="C2207" i="1"/>
  <c r="A2208" i="1"/>
  <c r="B2208" i="1"/>
  <c r="C2208" i="1"/>
  <c r="A2209" i="1"/>
  <c r="B2209" i="1"/>
  <c r="C2209" i="1"/>
  <c r="A2210" i="1"/>
  <c r="B2210" i="1"/>
  <c r="C2210" i="1"/>
  <c r="A2211" i="1"/>
  <c r="B2211" i="1"/>
  <c r="C2211" i="1"/>
  <c r="A2212" i="1"/>
  <c r="B2212" i="1"/>
  <c r="C2212" i="1"/>
  <c r="A2213" i="1"/>
  <c r="B2213" i="1"/>
  <c r="C2213" i="1"/>
  <c r="A2214" i="1"/>
  <c r="B2214" i="1"/>
  <c r="C2214" i="1"/>
  <c r="A2215" i="1"/>
  <c r="B2215" i="1"/>
  <c r="C2215" i="1"/>
  <c r="A2216" i="1"/>
  <c r="B2216" i="1"/>
  <c r="C2216" i="1"/>
  <c r="A2217" i="1"/>
  <c r="B2217" i="1"/>
  <c r="C2217" i="1"/>
  <c r="A2218" i="1"/>
  <c r="B2218" i="1"/>
  <c r="C2218" i="1"/>
  <c r="A2219" i="1"/>
  <c r="B2219" i="1"/>
  <c r="C2219" i="1"/>
  <c r="A2220" i="1"/>
  <c r="B2220" i="1"/>
  <c r="C2220" i="1"/>
  <c r="A2221" i="1"/>
  <c r="B2221" i="1"/>
  <c r="C2221" i="1"/>
  <c r="A2222" i="1"/>
  <c r="B2222" i="1"/>
  <c r="C2222" i="1"/>
  <c r="A2223" i="1"/>
  <c r="B2223" i="1"/>
  <c r="C2223" i="1"/>
  <c r="A2224" i="1"/>
  <c r="B2224" i="1"/>
  <c r="C2224" i="1"/>
  <c r="A2225" i="1"/>
  <c r="B2225" i="1"/>
  <c r="C2225" i="1"/>
  <c r="A2226" i="1"/>
  <c r="B2226" i="1"/>
  <c r="C2226" i="1"/>
  <c r="A2227" i="1"/>
  <c r="B2227" i="1"/>
  <c r="C2227" i="1"/>
  <c r="A2228" i="1"/>
  <c r="B2228" i="1"/>
  <c r="C2228" i="1"/>
  <c r="A2229" i="1"/>
  <c r="B2229" i="1"/>
  <c r="C2229" i="1"/>
  <c r="A2230" i="1"/>
  <c r="B2230" i="1"/>
  <c r="C2230" i="1"/>
  <c r="A2231" i="1"/>
  <c r="B2231" i="1"/>
  <c r="C2231" i="1"/>
  <c r="A2232" i="1"/>
  <c r="B2232" i="1"/>
  <c r="C2232" i="1"/>
  <c r="A2233" i="1"/>
  <c r="B2233" i="1"/>
  <c r="C2233" i="1"/>
  <c r="A2234" i="1"/>
  <c r="B2234" i="1"/>
  <c r="C2234" i="1"/>
  <c r="A2235" i="1"/>
  <c r="B2235" i="1"/>
  <c r="C2235" i="1"/>
  <c r="A2236" i="1"/>
  <c r="B2236" i="1"/>
  <c r="C2236" i="1"/>
  <c r="A2237" i="1"/>
  <c r="B2237" i="1"/>
  <c r="C2237" i="1"/>
  <c r="A2238" i="1"/>
  <c r="B2238" i="1"/>
  <c r="C2238" i="1"/>
  <c r="A2239" i="1"/>
  <c r="B2239" i="1"/>
  <c r="C2239" i="1"/>
  <c r="A2240" i="1"/>
  <c r="B2240" i="1"/>
  <c r="C2240" i="1"/>
  <c r="A2241" i="1"/>
  <c r="B2241" i="1"/>
  <c r="C2241" i="1"/>
  <c r="A2242" i="1"/>
  <c r="B2242" i="1"/>
  <c r="C2242" i="1"/>
  <c r="A2243" i="1"/>
  <c r="B2243" i="1"/>
  <c r="C2243" i="1"/>
  <c r="A2244" i="1"/>
  <c r="B2244" i="1"/>
  <c r="C2244" i="1"/>
  <c r="A2245" i="1"/>
  <c r="B2245" i="1"/>
  <c r="C2245" i="1"/>
  <c r="A2246" i="1"/>
  <c r="B2246" i="1"/>
  <c r="C2246" i="1"/>
  <c r="A2247" i="1"/>
  <c r="B2247" i="1"/>
  <c r="C2247" i="1"/>
  <c r="A2248" i="1"/>
  <c r="B2248" i="1"/>
  <c r="C2248" i="1"/>
  <c r="A2249" i="1"/>
  <c r="B2249" i="1"/>
  <c r="C2249" i="1"/>
  <c r="A2250" i="1"/>
  <c r="B2250" i="1"/>
  <c r="C2250" i="1"/>
  <c r="A2251" i="1"/>
  <c r="B2251" i="1"/>
  <c r="C2251" i="1"/>
  <c r="A2252" i="1"/>
  <c r="B2252" i="1"/>
  <c r="C2252" i="1"/>
  <c r="A2253" i="1"/>
  <c r="B2253" i="1"/>
  <c r="C2253" i="1"/>
  <c r="A2254" i="1"/>
  <c r="B2254" i="1"/>
  <c r="C2254" i="1"/>
  <c r="A2255" i="1"/>
  <c r="B2255" i="1"/>
  <c r="C2255" i="1"/>
  <c r="A2256" i="1"/>
  <c r="B2256" i="1"/>
  <c r="C2256" i="1"/>
  <c r="A2257" i="1"/>
  <c r="B2257" i="1"/>
  <c r="C2257" i="1"/>
  <c r="A2258" i="1"/>
  <c r="B2258" i="1"/>
  <c r="C2258" i="1"/>
  <c r="A2259" i="1"/>
  <c r="B2259" i="1"/>
  <c r="C2259" i="1"/>
  <c r="A2260" i="1"/>
  <c r="B2260" i="1"/>
  <c r="C2260" i="1"/>
  <c r="A2261" i="1"/>
  <c r="B2261" i="1"/>
  <c r="C2261" i="1"/>
  <c r="A2262" i="1"/>
  <c r="B2262" i="1"/>
  <c r="C2262" i="1"/>
  <c r="A2263" i="1"/>
  <c r="B2263" i="1"/>
  <c r="C2263" i="1"/>
  <c r="A2264" i="1"/>
  <c r="B2264" i="1"/>
  <c r="C2264" i="1"/>
  <c r="A2265" i="1"/>
  <c r="B2265" i="1"/>
  <c r="C2265" i="1"/>
  <c r="A2266" i="1"/>
  <c r="B2266" i="1"/>
  <c r="C2266" i="1"/>
  <c r="A2267" i="1"/>
  <c r="B2267" i="1"/>
  <c r="C2267" i="1"/>
  <c r="A2268" i="1"/>
  <c r="B2268" i="1"/>
  <c r="C2268" i="1"/>
  <c r="A2269" i="1"/>
  <c r="B2269" i="1"/>
  <c r="C2269" i="1"/>
  <c r="A2270" i="1"/>
  <c r="B2270" i="1"/>
  <c r="C2270" i="1"/>
  <c r="A2271" i="1"/>
  <c r="B2271" i="1"/>
  <c r="C2271" i="1"/>
  <c r="A2272" i="1"/>
  <c r="B2272" i="1"/>
  <c r="C2272" i="1"/>
  <c r="A2273" i="1"/>
  <c r="B2273" i="1"/>
  <c r="C2273" i="1"/>
  <c r="A2274" i="1"/>
  <c r="B2274" i="1"/>
  <c r="C2274" i="1"/>
  <c r="A2275" i="1"/>
  <c r="B2275" i="1"/>
  <c r="C2275" i="1"/>
  <c r="A2276" i="1"/>
  <c r="B2276" i="1"/>
  <c r="C2276" i="1"/>
  <c r="A2277" i="1"/>
  <c r="B2277" i="1"/>
  <c r="C2277" i="1"/>
  <c r="A2278" i="1"/>
  <c r="B2278" i="1"/>
  <c r="C2278" i="1"/>
  <c r="A2279" i="1"/>
  <c r="B2279" i="1"/>
  <c r="C2279" i="1"/>
  <c r="A2280" i="1"/>
  <c r="B2280" i="1"/>
  <c r="C2280" i="1"/>
  <c r="A2281" i="1"/>
  <c r="B2281" i="1"/>
  <c r="C2281" i="1"/>
  <c r="A2282" i="1"/>
  <c r="B2282" i="1"/>
  <c r="C2282" i="1"/>
  <c r="A2283" i="1"/>
  <c r="B2283" i="1"/>
  <c r="C2283" i="1"/>
  <c r="A2284" i="1"/>
  <c r="B2284" i="1"/>
  <c r="C2284" i="1"/>
  <c r="A2285" i="1"/>
  <c r="B2285" i="1"/>
  <c r="C2285" i="1"/>
  <c r="A2286" i="1"/>
  <c r="B2286" i="1"/>
  <c r="C2286" i="1"/>
  <c r="A2287" i="1"/>
  <c r="B2287" i="1"/>
  <c r="C2287" i="1"/>
  <c r="A2288" i="1"/>
  <c r="B2288" i="1"/>
  <c r="C2288" i="1"/>
  <c r="A2289" i="1"/>
  <c r="B2289" i="1"/>
  <c r="C2289" i="1"/>
  <c r="A2290" i="1"/>
  <c r="B2290" i="1"/>
  <c r="C2290" i="1"/>
  <c r="A2291" i="1"/>
  <c r="B2291" i="1"/>
  <c r="C2291" i="1"/>
  <c r="A2292" i="1"/>
  <c r="B2292" i="1"/>
  <c r="C2292" i="1"/>
  <c r="A2293" i="1"/>
  <c r="B2293" i="1"/>
  <c r="C2293" i="1"/>
  <c r="A2294" i="1"/>
  <c r="B2294" i="1"/>
  <c r="C2294" i="1"/>
  <c r="A2295" i="1"/>
  <c r="B2295" i="1"/>
  <c r="C2295" i="1"/>
  <c r="A2296" i="1"/>
  <c r="B2296" i="1"/>
  <c r="C2296" i="1"/>
  <c r="A2297" i="1"/>
  <c r="B2297" i="1"/>
  <c r="C2297" i="1"/>
  <c r="A2298" i="1"/>
  <c r="B2298" i="1"/>
  <c r="C2298" i="1"/>
  <c r="A2299" i="1"/>
  <c r="B2299" i="1"/>
  <c r="C2299" i="1"/>
  <c r="A2300" i="1"/>
  <c r="B2300" i="1"/>
  <c r="C2300" i="1"/>
  <c r="A2301" i="1"/>
  <c r="B2301" i="1"/>
  <c r="C2301" i="1"/>
  <c r="A2302" i="1"/>
  <c r="B2302" i="1"/>
  <c r="C2302" i="1"/>
  <c r="A2303" i="1"/>
  <c r="B2303" i="1"/>
  <c r="C2303" i="1"/>
  <c r="A2304" i="1"/>
  <c r="B2304" i="1"/>
  <c r="C2304" i="1"/>
  <c r="A2305" i="1"/>
  <c r="B2305" i="1"/>
  <c r="C2305" i="1"/>
  <c r="A2306" i="1"/>
  <c r="B2306" i="1"/>
  <c r="C2306" i="1"/>
  <c r="A2307" i="1"/>
  <c r="B2307" i="1"/>
  <c r="C2307" i="1"/>
  <c r="A2308" i="1"/>
  <c r="B2308" i="1"/>
  <c r="C2308" i="1"/>
  <c r="A2309" i="1"/>
  <c r="B2309" i="1"/>
  <c r="C2309" i="1"/>
  <c r="A2310" i="1"/>
  <c r="B2310" i="1"/>
  <c r="C2310" i="1"/>
  <c r="A2311" i="1"/>
  <c r="B2311" i="1"/>
  <c r="C2311" i="1"/>
  <c r="A2312" i="1"/>
  <c r="B2312" i="1"/>
  <c r="C2312" i="1"/>
  <c r="A2313" i="1"/>
  <c r="B2313" i="1"/>
  <c r="C2313" i="1"/>
  <c r="A2314" i="1"/>
  <c r="B2314" i="1"/>
  <c r="C2314" i="1"/>
  <c r="A2315" i="1"/>
  <c r="B2315" i="1"/>
  <c r="C2315" i="1"/>
  <c r="A2316" i="1"/>
  <c r="B2316" i="1"/>
  <c r="C2316" i="1"/>
  <c r="A2317" i="1"/>
  <c r="B2317" i="1"/>
  <c r="C2317" i="1"/>
  <c r="A2318" i="1"/>
  <c r="B2318" i="1"/>
  <c r="C2318" i="1"/>
  <c r="A2319" i="1"/>
  <c r="B2319" i="1"/>
  <c r="C2319" i="1"/>
  <c r="A2320" i="1"/>
  <c r="B2320" i="1"/>
  <c r="C2320" i="1"/>
  <c r="A2321" i="1"/>
  <c r="B2321" i="1"/>
  <c r="C2321" i="1"/>
  <c r="A2322" i="1"/>
  <c r="B2322" i="1"/>
  <c r="C2322" i="1"/>
  <c r="A2323" i="1"/>
  <c r="B2323" i="1"/>
  <c r="C2323" i="1"/>
  <c r="A2324" i="1"/>
  <c r="B2324" i="1"/>
  <c r="C2324" i="1"/>
  <c r="A2325" i="1"/>
  <c r="B2325" i="1"/>
  <c r="C2325" i="1"/>
  <c r="A2326" i="1"/>
  <c r="B2326" i="1"/>
  <c r="C2326" i="1"/>
  <c r="A2327" i="1"/>
  <c r="B2327" i="1"/>
  <c r="C2327" i="1"/>
  <c r="A2328" i="1"/>
  <c r="B2328" i="1"/>
  <c r="C2328" i="1"/>
  <c r="A2329" i="1"/>
  <c r="B2329" i="1"/>
  <c r="C2329" i="1"/>
  <c r="A2330" i="1"/>
  <c r="B2330" i="1"/>
  <c r="C2330" i="1"/>
  <c r="A2331" i="1"/>
  <c r="B2331" i="1"/>
  <c r="C2331" i="1"/>
  <c r="A2332" i="1"/>
  <c r="B2332" i="1"/>
  <c r="C2332" i="1"/>
  <c r="A2333" i="1"/>
  <c r="B2333" i="1"/>
  <c r="C2333" i="1"/>
  <c r="A2334" i="1"/>
  <c r="B2334" i="1"/>
  <c r="C2334" i="1"/>
  <c r="A2335" i="1"/>
  <c r="B2335" i="1"/>
  <c r="C2335" i="1"/>
  <c r="A2336" i="1"/>
  <c r="B2336" i="1"/>
  <c r="C2336" i="1"/>
  <c r="A2337" i="1"/>
  <c r="B2337" i="1"/>
  <c r="C2337" i="1"/>
  <c r="A2338" i="1"/>
  <c r="B2338" i="1"/>
  <c r="C2338" i="1"/>
  <c r="A2339" i="1"/>
  <c r="B2339" i="1"/>
  <c r="C2339" i="1"/>
  <c r="A2340" i="1"/>
  <c r="B2340" i="1"/>
  <c r="C2340" i="1"/>
  <c r="A2341" i="1"/>
  <c r="B2341" i="1"/>
  <c r="C2341" i="1"/>
  <c r="A2342" i="1"/>
  <c r="B2342" i="1"/>
  <c r="C2342" i="1"/>
  <c r="A2343" i="1"/>
  <c r="B2343" i="1"/>
  <c r="C2343" i="1"/>
  <c r="A2344" i="1"/>
  <c r="B2344" i="1"/>
  <c r="C2344" i="1"/>
  <c r="A2345" i="1"/>
  <c r="B2345" i="1"/>
  <c r="C2345" i="1"/>
  <c r="A2346" i="1"/>
  <c r="B2346" i="1"/>
  <c r="C2346" i="1"/>
  <c r="A2347" i="1"/>
  <c r="B2347" i="1"/>
  <c r="C2347" i="1"/>
  <c r="A2348" i="1"/>
  <c r="B2348" i="1"/>
  <c r="C2348" i="1"/>
  <c r="A2349" i="1"/>
  <c r="B2349" i="1"/>
  <c r="C2349" i="1"/>
  <c r="A2350" i="1"/>
  <c r="B2350" i="1"/>
  <c r="C2350" i="1"/>
  <c r="A2351" i="1"/>
  <c r="B2351" i="1"/>
  <c r="C2351" i="1"/>
  <c r="A2352" i="1"/>
  <c r="B2352" i="1"/>
  <c r="C2352" i="1"/>
  <c r="A2353" i="1"/>
  <c r="B2353" i="1"/>
  <c r="C2353" i="1"/>
  <c r="A2354" i="1"/>
  <c r="B2354" i="1"/>
  <c r="C2354" i="1"/>
  <c r="A2355" i="1"/>
  <c r="B2355" i="1"/>
  <c r="C2355" i="1"/>
  <c r="A2356" i="1"/>
  <c r="B2356" i="1"/>
  <c r="C2356" i="1"/>
  <c r="A2357" i="1"/>
  <c r="B2357" i="1"/>
  <c r="C2357" i="1"/>
  <c r="A2358" i="1"/>
  <c r="B2358" i="1"/>
  <c r="C2358" i="1"/>
  <c r="A2359" i="1"/>
  <c r="B2359" i="1"/>
  <c r="C2359" i="1"/>
  <c r="A2360" i="1"/>
  <c r="B2360" i="1"/>
  <c r="C2360" i="1"/>
  <c r="A2361" i="1"/>
  <c r="B2361" i="1"/>
  <c r="C2361" i="1"/>
  <c r="A2362" i="1"/>
  <c r="B2362" i="1"/>
  <c r="C2362" i="1"/>
  <c r="A2363" i="1"/>
  <c r="B2363" i="1"/>
  <c r="C2363" i="1"/>
  <c r="A2364" i="1"/>
  <c r="B2364" i="1"/>
  <c r="C2364" i="1"/>
  <c r="A2365" i="1"/>
  <c r="B2365" i="1"/>
  <c r="C2365" i="1"/>
  <c r="A2366" i="1"/>
  <c r="B2366" i="1"/>
  <c r="C2366" i="1"/>
  <c r="A2367" i="1"/>
  <c r="B2367" i="1"/>
  <c r="C2367" i="1"/>
  <c r="A2368" i="1"/>
  <c r="B2368" i="1"/>
  <c r="C2368" i="1"/>
  <c r="A2369" i="1"/>
  <c r="B2369" i="1"/>
  <c r="C2369" i="1"/>
  <c r="A2370" i="1"/>
  <c r="B2370" i="1"/>
  <c r="C2370" i="1"/>
  <c r="A2371" i="1"/>
  <c r="B2371" i="1"/>
  <c r="C2371" i="1"/>
  <c r="A2372" i="1"/>
  <c r="B2372" i="1"/>
  <c r="C2372" i="1"/>
  <c r="A2373" i="1"/>
  <c r="B2373" i="1"/>
  <c r="C2373" i="1"/>
  <c r="A2374" i="1"/>
  <c r="B2374" i="1"/>
  <c r="C2374" i="1"/>
  <c r="A2375" i="1"/>
  <c r="B2375" i="1"/>
  <c r="C2375" i="1"/>
  <c r="A2376" i="1"/>
  <c r="B2376" i="1"/>
  <c r="C2376" i="1"/>
  <c r="A2377" i="1"/>
  <c r="B2377" i="1"/>
  <c r="C2377" i="1"/>
  <c r="A2378" i="1"/>
  <c r="B2378" i="1"/>
  <c r="C2378" i="1"/>
  <c r="A2379" i="1"/>
  <c r="B2379" i="1"/>
  <c r="C2379" i="1"/>
  <c r="A2380" i="1"/>
  <c r="B2380" i="1"/>
  <c r="C2380" i="1"/>
  <c r="A2381" i="1"/>
  <c r="B2381" i="1"/>
  <c r="C2381" i="1"/>
  <c r="A2382" i="1"/>
  <c r="B2382" i="1"/>
  <c r="C2382" i="1"/>
  <c r="A2383" i="1"/>
  <c r="B2383" i="1"/>
  <c r="C2383" i="1"/>
  <c r="A2384" i="1"/>
  <c r="B2384" i="1"/>
  <c r="C2384" i="1"/>
  <c r="A2385" i="1"/>
  <c r="B2385" i="1"/>
  <c r="C2385" i="1"/>
  <c r="A2386" i="1"/>
  <c r="B2386" i="1"/>
  <c r="C2386" i="1"/>
  <c r="A2387" i="1"/>
  <c r="B2387" i="1"/>
  <c r="C2387" i="1"/>
  <c r="A2388" i="1"/>
  <c r="B2388" i="1"/>
  <c r="C2388" i="1"/>
  <c r="A2389" i="1"/>
  <c r="B2389" i="1"/>
  <c r="C2389" i="1"/>
  <c r="A2390" i="1"/>
  <c r="B2390" i="1"/>
  <c r="C2390" i="1"/>
  <c r="A2391" i="1"/>
  <c r="B2391" i="1"/>
  <c r="C2391" i="1"/>
  <c r="A2392" i="1"/>
  <c r="B2392" i="1"/>
  <c r="C2392" i="1"/>
  <c r="A2393" i="1"/>
  <c r="B2393" i="1"/>
  <c r="C2393" i="1"/>
  <c r="A2394" i="1"/>
  <c r="B2394" i="1"/>
  <c r="C2394" i="1"/>
  <c r="A2395" i="1"/>
  <c r="B2395" i="1"/>
  <c r="C2395" i="1"/>
  <c r="A2396" i="1"/>
  <c r="B2396" i="1"/>
  <c r="C2396" i="1"/>
  <c r="A2397" i="1"/>
  <c r="B2397" i="1"/>
  <c r="C2397" i="1"/>
  <c r="A2398" i="1"/>
  <c r="B2398" i="1"/>
  <c r="C2398" i="1"/>
  <c r="A2399" i="1"/>
  <c r="B2399" i="1"/>
  <c r="C2399" i="1"/>
  <c r="A2400" i="1"/>
  <c r="B2400" i="1"/>
  <c r="C2400" i="1"/>
  <c r="A2401" i="1"/>
  <c r="B2401" i="1"/>
  <c r="C2401" i="1"/>
  <c r="A2402" i="1"/>
  <c r="B2402" i="1"/>
  <c r="C2402" i="1"/>
  <c r="A2403" i="1"/>
  <c r="B2403" i="1"/>
  <c r="C2403" i="1"/>
  <c r="A2404" i="1"/>
  <c r="B2404" i="1"/>
  <c r="C2404" i="1"/>
  <c r="A2405" i="1"/>
  <c r="B2405" i="1"/>
  <c r="C2405" i="1"/>
  <c r="A2406" i="1"/>
  <c r="B2406" i="1"/>
  <c r="C2406" i="1"/>
  <c r="A2407" i="1"/>
  <c r="B2407" i="1"/>
  <c r="C2407" i="1"/>
  <c r="A2408" i="1"/>
  <c r="B2408" i="1"/>
  <c r="C2408" i="1"/>
  <c r="A2409" i="1"/>
  <c r="B2409" i="1"/>
  <c r="C2409" i="1"/>
  <c r="A2410" i="1"/>
  <c r="B2410" i="1"/>
  <c r="C2410" i="1"/>
  <c r="A2411" i="1"/>
  <c r="B2411" i="1"/>
  <c r="C2411" i="1"/>
  <c r="A2412" i="1"/>
  <c r="B2412" i="1"/>
  <c r="C2412" i="1"/>
  <c r="A2413" i="1"/>
  <c r="B2413" i="1"/>
  <c r="C2413" i="1"/>
  <c r="A2414" i="1"/>
  <c r="B2414" i="1"/>
  <c r="C2414" i="1"/>
  <c r="A2415" i="1"/>
  <c r="B2415" i="1"/>
  <c r="C2415" i="1"/>
  <c r="A2416" i="1"/>
  <c r="B2416" i="1"/>
  <c r="C2416" i="1"/>
  <c r="A2417" i="1"/>
  <c r="B2417" i="1"/>
  <c r="C2417" i="1"/>
  <c r="A2418" i="1"/>
  <c r="B2418" i="1"/>
  <c r="C2418" i="1"/>
  <c r="A2419" i="1"/>
  <c r="B2419" i="1"/>
  <c r="C2419" i="1"/>
  <c r="A2420" i="1"/>
  <c r="B2420" i="1"/>
  <c r="C2420" i="1"/>
  <c r="A2421" i="1"/>
  <c r="B2421" i="1"/>
  <c r="C2421" i="1"/>
  <c r="A2422" i="1"/>
  <c r="B2422" i="1"/>
  <c r="C2422" i="1"/>
  <c r="A2423" i="1"/>
  <c r="B2423" i="1"/>
  <c r="C2423" i="1"/>
  <c r="A2424" i="1"/>
  <c r="B2424" i="1"/>
  <c r="C2424" i="1"/>
  <c r="A2425" i="1"/>
  <c r="B2425" i="1"/>
  <c r="C2425" i="1"/>
  <c r="A2426" i="1"/>
  <c r="B2426" i="1"/>
  <c r="C2426" i="1"/>
  <c r="A2427" i="1"/>
  <c r="B2427" i="1"/>
  <c r="C2427" i="1"/>
  <c r="A2428" i="1"/>
  <c r="B2428" i="1"/>
  <c r="C2428" i="1"/>
  <c r="A2429" i="1"/>
  <c r="B2429" i="1"/>
  <c r="C2429" i="1"/>
  <c r="A2430" i="1"/>
  <c r="B2430" i="1"/>
  <c r="C2430" i="1"/>
  <c r="A2431" i="1"/>
  <c r="B2431" i="1"/>
  <c r="C2431" i="1"/>
  <c r="A2432" i="1"/>
  <c r="B2432" i="1"/>
  <c r="C2432" i="1"/>
  <c r="A2433" i="1"/>
  <c r="B2433" i="1"/>
  <c r="C2433" i="1"/>
  <c r="A2434" i="1"/>
  <c r="B2434" i="1"/>
  <c r="C2434" i="1"/>
  <c r="A2435" i="1"/>
  <c r="B2435" i="1"/>
  <c r="C2435" i="1"/>
  <c r="A2436" i="1"/>
  <c r="B2436" i="1"/>
  <c r="C2436" i="1"/>
  <c r="A2437" i="1"/>
  <c r="B2437" i="1"/>
  <c r="C2437" i="1"/>
  <c r="A2438" i="1"/>
  <c r="B2438" i="1"/>
  <c r="C2438" i="1"/>
  <c r="A2439" i="1"/>
  <c r="B2439" i="1"/>
  <c r="C2439" i="1"/>
  <c r="A2440" i="1"/>
  <c r="B2440" i="1"/>
  <c r="C2440" i="1"/>
  <c r="A2441" i="1"/>
  <c r="B2441" i="1"/>
  <c r="C2441" i="1"/>
  <c r="A2442" i="1"/>
  <c r="B2442" i="1"/>
  <c r="C2442" i="1"/>
  <c r="A2443" i="1"/>
  <c r="B2443" i="1"/>
  <c r="C2443" i="1"/>
  <c r="A2444" i="1"/>
  <c r="B2444" i="1"/>
  <c r="C2444" i="1"/>
  <c r="A2445" i="1"/>
  <c r="B2445" i="1"/>
  <c r="C2445" i="1"/>
  <c r="A2446" i="1"/>
  <c r="B2446" i="1"/>
  <c r="C2446" i="1"/>
  <c r="A2447" i="1"/>
  <c r="B2447" i="1"/>
  <c r="C2447" i="1"/>
  <c r="A2448" i="1"/>
  <c r="B2448" i="1"/>
  <c r="C2448" i="1"/>
  <c r="A2449" i="1"/>
  <c r="B2449" i="1"/>
  <c r="C2449" i="1"/>
  <c r="A2450" i="1"/>
  <c r="B2450" i="1"/>
  <c r="C2450" i="1"/>
  <c r="A2451" i="1"/>
  <c r="B2451" i="1"/>
  <c r="C2451" i="1"/>
  <c r="A2452" i="1"/>
  <c r="B2452" i="1"/>
  <c r="C2452" i="1"/>
  <c r="A2453" i="1"/>
  <c r="B2453" i="1"/>
  <c r="C2453" i="1"/>
  <c r="A2454" i="1"/>
  <c r="B2454" i="1"/>
  <c r="C2454" i="1"/>
  <c r="A2455" i="1"/>
  <c r="B2455" i="1"/>
  <c r="C2455" i="1"/>
  <c r="A2456" i="1"/>
  <c r="B2456" i="1"/>
  <c r="C2456" i="1"/>
  <c r="A2457" i="1"/>
  <c r="B2457" i="1"/>
  <c r="C2457" i="1"/>
  <c r="A2458" i="1"/>
  <c r="B2458" i="1"/>
  <c r="C2458" i="1"/>
  <c r="A2459" i="1"/>
  <c r="B2459" i="1"/>
  <c r="C2459" i="1"/>
  <c r="A2460" i="1"/>
  <c r="B2460" i="1"/>
  <c r="C2460" i="1"/>
  <c r="A2461" i="1"/>
  <c r="B2461" i="1"/>
  <c r="C2461" i="1"/>
  <c r="A2462" i="1"/>
  <c r="B2462" i="1"/>
  <c r="C2462" i="1"/>
  <c r="A2463" i="1"/>
  <c r="B2463" i="1"/>
  <c r="C2463" i="1"/>
  <c r="A2464" i="1"/>
  <c r="B2464" i="1"/>
  <c r="C2464" i="1"/>
  <c r="A2465" i="1"/>
  <c r="B2465" i="1"/>
  <c r="C2465" i="1"/>
  <c r="A2466" i="1"/>
  <c r="B2466" i="1"/>
  <c r="C2466" i="1"/>
  <c r="A2467" i="1"/>
  <c r="B2467" i="1"/>
  <c r="C2467" i="1"/>
  <c r="A2468" i="1"/>
  <c r="B2468" i="1"/>
  <c r="C2468" i="1"/>
  <c r="A2469" i="1"/>
  <c r="B2469" i="1"/>
  <c r="C2469" i="1"/>
  <c r="A2470" i="1"/>
  <c r="B2470" i="1"/>
  <c r="C2470" i="1"/>
  <c r="A2471" i="1"/>
  <c r="B2471" i="1"/>
  <c r="C2471" i="1"/>
  <c r="A2472" i="1"/>
  <c r="B2472" i="1"/>
  <c r="C2472" i="1"/>
  <c r="A2473" i="1"/>
  <c r="B2473" i="1"/>
  <c r="C2473" i="1"/>
  <c r="A2474" i="1"/>
  <c r="B2474" i="1"/>
  <c r="C2474" i="1"/>
  <c r="A2475" i="1"/>
  <c r="B2475" i="1"/>
  <c r="C2475" i="1"/>
  <c r="A2476" i="1"/>
  <c r="B2476" i="1"/>
  <c r="C2476" i="1"/>
  <c r="A2477" i="1"/>
  <c r="B2477" i="1"/>
  <c r="C2477" i="1"/>
  <c r="A2478" i="1"/>
  <c r="B2478" i="1"/>
  <c r="C2478" i="1"/>
  <c r="A2479" i="1"/>
  <c r="B2479" i="1"/>
  <c r="C2479" i="1"/>
  <c r="A2480" i="1"/>
  <c r="B2480" i="1"/>
  <c r="C2480" i="1"/>
  <c r="A2481" i="1"/>
  <c r="B2481" i="1"/>
  <c r="C2481" i="1"/>
  <c r="A2482" i="1"/>
  <c r="B2482" i="1"/>
  <c r="C2482" i="1"/>
  <c r="A2483" i="1"/>
  <c r="B2483" i="1"/>
  <c r="C2483" i="1"/>
  <c r="A2484" i="1"/>
  <c r="B2484" i="1"/>
  <c r="C2484" i="1"/>
  <c r="A2485" i="1"/>
  <c r="B2485" i="1"/>
  <c r="C2485" i="1"/>
  <c r="A2486" i="1"/>
  <c r="B2486" i="1"/>
  <c r="C2486" i="1"/>
  <c r="A2487" i="1"/>
  <c r="B2487" i="1"/>
  <c r="C2487" i="1"/>
  <c r="A2488" i="1"/>
  <c r="B2488" i="1"/>
  <c r="C2488" i="1"/>
  <c r="A2489" i="1"/>
  <c r="B2489" i="1"/>
  <c r="C2489" i="1"/>
  <c r="A2490" i="1"/>
  <c r="B2490" i="1"/>
  <c r="C2490" i="1"/>
  <c r="A2491" i="1"/>
  <c r="B2491" i="1"/>
  <c r="C2491" i="1"/>
  <c r="A2492" i="1"/>
  <c r="B2492" i="1"/>
  <c r="C2492" i="1"/>
  <c r="A2493" i="1"/>
  <c r="B2493" i="1"/>
  <c r="C2493" i="1"/>
  <c r="A2494" i="1"/>
  <c r="B2494" i="1"/>
  <c r="C2494" i="1"/>
  <c r="A2495" i="1"/>
  <c r="B2495" i="1"/>
  <c r="C2495" i="1"/>
  <c r="A2496" i="1"/>
  <c r="B2496" i="1"/>
  <c r="C2496" i="1"/>
  <c r="A2497" i="1"/>
  <c r="B2497" i="1"/>
  <c r="C2497" i="1"/>
  <c r="A2498" i="1"/>
  <c r="B2498" i="1"/>
  <c r="C2498" i="1"/>
  <c r="A2499" i="1"/>
  <c r="B2499" i="1"/>
  <c r="C2499" i="1"/>
  <c r="A2500" i="1"/>
  <c r="B2500" i="1"/>
  <c r="C2500" i="1"/>
  <c r="A2501" i="1"/>
  <c r="B2501" i="1"/>
  <c r="C2501" i="1"/>
  <c r="A2502" i="1"/>
  <c r="B2502" i="1"/>
  <c r="C2502" i="1"/>
  <c r="A2503" i="1"/>
  <c r="B2503" i="1"/>
  <c r="C2503" i="1"/>
  <c r="A2504" i="1"/>
  <c r="B2504" i="1"/>
  <c r="C2504" i="1"/>
  <c r="A2505" i="1"/>
  <c r="B2505" i="1"/>
  <c r="C2505" i="1"/>
  <c r="A2506" i="1"/>
  <c r="B2506" i="1"/>
  <c r="C2506" i="1"/>
  <c r="A2507" i="1"/>
  <c r="B2507" i="1"/>
  <c r="C2507" i="1"/>
  <c r="A2508" i="1"/>
  <c r="B2508" i="1"/>
  <c r="C2508" i="1"/>
  <c r="A2509" i="1"/>
  <c r="B2509" i="1"/>
  <c r="C2509" i="1"/>
  <c r="A2510" i="1"/>
  <c r="B2510" i="1"/>
  <c r="C2510" i="1"/>
  <c r="A2511" i="1"/>
  <c r="B2511" i="1"/>
  <c r="C2511" i="1"/>
  <c r="A2512" i="1"/>
  <c r="B2512" i="1"/>
  <c r="C2512" i="1"/>
  <c r="A2513" i="1"/>
  <c r="B2513" i="1"/>
  <c r="C2513" i="1"/>
  <c r="A2514" i="1"/>
  <c r="B2514" i="1"/>
  <c r="C2514" i="1"/>
  <c r="A2515" i="1"/>
  <c r="B2515" i="1"/>
  <c r="C2515" i="1"/>
  <c r="A2516" i="1"/>
  <c r="B2516" i="1"/>
  <c r="C2516" i="1"/>
  <c r="A2517" i="1"/>
  <c r="B2517" i="1"/>
  <c r="C2517" i="1"/>
  <c r="A2518" i="1"/>
  <c r="B2518" i="1"/>
  <c r="C2518" i="1"/>
  <c r="A2519" i="1"/>
  <c r="B2519" i="1"/>
  <c r="C2519" i="1"/>
  <c r="A2520" i="1"/>
  <c r="B2520" i="1"/>
  <c r="C2520" i="1"/>
  <c r="A2521" i="1"/>
  <c r="B2521" i="1"/>
  <c r="C2521" i="1"/>
  <c r="A2522" i="1"/>
  <c r="B2522" i="1"/>
  <c r="C2522" i="1"/>
  <c r="A2523" i="1"/>
  <c r="B2523" i="1"/>
  <c r="C2523" i="1"/>
  <c r="A2524" i="1"/>
  <c r="B2524" i="1"/>
  <c r="C2524" i="1"/>
  <c r="A2525" i="1"/>
  <c r="B2525" i="1"/>
  <c r="C2525" i="1"/>
  <c r="A2526" i="1"/>
  <c r="B2526" i="1"/>
  <c r="C2526" i="1"/>
  <c r="A2527" i="1"/>
  <c r="B2527" i="1"/>
  <c r="C2527" i="1"/>
  <c r="A2528" i="1"/>
  <c r="B2528" i="1"/>
  <c r="C2528" i="1"/>
  <c r="A2529" i="1"/>
  <c r="B2529" i="1"/>
  <c r="C2529" i="1"/>
  <c r="A2530" i="1"/>
  <c r="B2530" i="1"/>
  <c r="C2530" i="1"/>
  <c r="A2531" i="1"/>
  <c r="B2531" i="1"/>
  <c r="C2531" i="1"/>
  <c r="A2532" i="1"/>
  <c r="B2532" i="1"/>
  <c r="C2532" i="1"/>
  <c r="A2533" i="1"/>
  <c r="B2533" i="1"/>
  <c r="C2533" i="1"/>
  <c r="A2534" i="1"/>
  <c r="B2534" i="1"/>
  <c r="C2534" i="1"/>
  <c r="A2535" i="1"/>
  <c r="B2535" i="1"/>
  <c r="C2535" i="1"/>
  <c r="A2536" i="1"/>
  <c r="B2536" i="1"/>
  <c r="C2536" i="1"/>
  <c r="A2537" i="1"/>
  <c r="B2537" i="1"/>
  <c r="C2537" i="1"/>
  <c r="A2538" i="1"/>
  <c r="B2538" i="1"/>
  <c r="C2538" i="1"/>
  <c r="A2539" i="1"/>
  <c r="B2539" i="1"/>
  <c r="C2539" i="1"/>
  <c r="A2540" i="1"/>
  <c r="B2540" i="1"/>
  <c r="C2540" i="1"/>
  <c r="A2541" i="1"/>
  <c r="B2541" i="1"/>
  <c r="C2541" i="1"/>
  <c r="A2542" i="1"/>
  <c r="B2542" i="1"/>
  <c r="C2542" i="1"/>
  <c r="A2543" i="1"/>
  <c r="B2543" i="1"/>
  <c r="C2543" i="1"/>
  <c r="A2544" i="1"/>
  <c r="B2544" i="1"/>
  <c r="C2544" i="1"/>
  <c r="A2545" i="1"/>
  <c r="B2545" i="1"/>
  <c r="C2545" i="1"/>
  <c r="A2546" i="1"/>
  <c r="B2546" i="1"/>
  <c r="C2546" i="1"/>
  <c r="A2547" i="1"/>
  <c r="B2547" i="1"/>
  <c r="C2547" i="1"/>
  <c r="A2548" i="1"/>
  <c r="B2548" i="1"/>
  <c r="C2548" i="1"/>
  <c r="A2549" i="1"/>
  <c r="B2549" i="1"/>
  <c r="C2549" i="1"/>
  <c r="A2550" i="1"/>
  <c r="B2550" i="1"/>
  <c r="C2550" i="1"/>
  <c r="A2551" i="1"/>
  <c r="B2551" i="1"/>
  <c r="C2551" i="1"/>
  <c r="A2552" i="1"/>
  <c r="B2552" i="1"/>
  <c r="C2552" i="1"/>
  <c r="A2553" i="1"/>
  <c r="B2553" i="1"/>
  <c r="C2553" i="1"/>
  <c r="A2554" i="1"/>
  <c r="B2554" i="1"/>
  <c r="C2554" i="1"/>
  <c r="A2555" i="1"/>
  <c r="B2555" i="1"/>
  <c r="C2555" i="1"/>
  <c r="A2556" i="1"/>
  <c r="B2556" i="1"/>
  <c r="C2556" i="1"/>
  <c r="A2557" i="1"/>
  <c r="B2557" i="1"/>
  <c r="C2557" i="1"/>
  <c r="A2558" i="1"/>
  <c r="B2558" i="1"/>
  <c r="C2558" i="1"/>
  <c r="A2559" i="1"/>
  <c r="B2559" i="1"/>
  <c r="C2559" i="1"/>
  <c r="A2560" i="1"/>
  <c r="B2560" i="1"/>
  <c r="C2560" i="1"/>
  <c r="A2561" i="1"/>
  <c r="B2561" i="1"/>
  <c r="C2561" i="1"/>
  <c r="A2562" i="1"/>
  <c r="B2562" i="1"/>
  <c r="C2562" i="1"/>
  <c r="A2563" i="1"/>
  <c r="B2563" i="1"/>
  <c r="C2563" i="1"/>
  <c r="A2564" i="1"/>
  <c r="B2564" i="1"/>
  <c r="C2564" i="1"/>
  <c r="A2565" i="1"/>
  <c r="B2565" i="1"/>
  <c r="C2565" i="1"/>
  <c r="A2566" i="1"/>
  <c r="B2566" i="1"/>
  <c r="C2566" i="1"/>
  <c r="A2567" i="1"/>
  <c r="B2567" i="1"/>
  <c r="C2567" i="1"/>
  <c r="A2568" i="1"/>
  <c r="B2568" i="1"/>
  <c r="C2568" i="1"/>
  <c r="A2569" i="1"/>
  <c r="B2569" i="1"/>
  <c r="C2569" i="1"/>
  <c r="A2570" i="1"/>
  <c r="B2570" i="1"/>
  <c r="C2570" i="1"/>
  <c r="A2571" i="1"/>
  <c r="B2571" i="1"/>
  <c r="C2571" i="1"/>
  <c r="A2572" i="1"/>
  <c r="B2572" i="1"/>
  <c r="C2572" i="1"/>
  <c r="A2573" i="1"/>
  <c r="B2573" i="1"/>
  <c r="C2573" i="1"/>
  <c r="A2574" i="1"/>
  <c r="B2574" i="1"/>
  <c r="C2574" i="1"/>
  <c r="A2575" i="1"/>
  <c r="B2575" i="1"/>
  <c r="C2575" i="1"/>
  <c r="A2576" i="1"/>
  <c r="B2576" i="1"/>
  <c r="C2576" i="1"/>
  <c r="A2577" i="1"/>
  <c r="B2577" i="1"/>
  <c r="C2577" i="1"/>
  <c r="A2578" i="1"/>
  <c r="B2578" i="1"/>
  <c r="C2578" i="1"/>
  <c r="A2579" i="1"/>
  <c r="B2579" i="1"/>
  <c r="C2579" i="1"/>
  <c r="A2580" i="1"/>
  <c r="B2580" i="1"/>
  <c r="C2580" i="1"/>
  <c r="A2581" i="1"/>
  <c r="B2581" i="1"/>
  <c r="C2581" i="1"/>
  <c r="A2582" i="1"/>
  <c r="B2582" i="1"/>
  <c r="C2582" i="1"/>
  <c r="E22" i="19" l="1"/>
  <c r="E34" i="19"/>
  <c r="E37" i="19"/>
  <c r="E18" i="19"/>
  <c r="E31" i="19"/>
  <c r="E24" i="19"/>
  <c r="E19" i="19"/>
  <c r="E32" i="19"/>
  <c r="E25" i="19"/>
  <c r="E20" i="19"/>
  <c r="E38" i="19"/>
  <c r="E40" i="19"/>
  <c r="E35" i="19"/>
  <c r="E27" i="19"/>
  <c r="E23" i="19"/>
  <c r="E14" i="19"/>
  <c r="E13" i="19"/>
  <c r="E15" i="19"/>
  <c r="E36" i="19"/>
  <c r="E28" i="19"/>
  <c r="E16" i="19"/>
  <c r="E30" i="19"/>
  <c r="E39" i="19"/>
  <c r="E17" i="19"/>
  <c r="E21" i="19"/>
  <c r="E33" i="19"/>
  <c r="E29" i="19"/>
  <c r="E26" i="19"/>
  <c r="S32" i="15"/>
  <c r="J6" i="15" l="1"/>
  <c r="I6" i="15"/>
  <c r="I7" i="15"/>
  <c r="I8" i="15"/>
  <c r="I9" i="15"/>
  <c r="I10" i="15"/>
  <c r="I11" i="15"/>
  <c r="I12" i="15"/>
  <c r="I13" i="15"/>
  <c r="I14" i="15"/>
  <c r="I15" i="15"/>
  <c r="I16" i="15"/>
  <c r="I17" i="15"/>
  <c r="I18" i="15"/>
  <c r="I19" i="15"/>
  <c r="I20" i="15"/>
  <c r="I21" i="15"/>
  <c r="I22" i="15"/>
  <c r="I23" i="15"/>
  <c r="I24" i="15"/>
  <c r="I25" i="15"/>
  <c r="I26" i="15"/>
  <c r="I27" i="15"/>
  <c r="I28" i="15"/>
  <c r="I29" i="15"/>
  <c r="I30" i="15"/>
  <c r="I31" i="15"/>
  <c r="I32" i="15"/>
  <c r="I33" i="15"/>
  <c r="I34" i="15"/>
  <c r="I35" i="15"/>
  <c r="F4" i="18"/>
  <c r="F5" i="18"/>
  <c r="F6" i="18"/>
  <c r="F7" i="18"/>
  <c r="F3" i="18"/>
  <c r="J34" i="15"/>
  <c r="K34" i="15"/>
  <c r="L34" i="15"/>
  <c r="M34" i="15"/>
  <c r="A1818" i="1"/>
  <c r="B1818" i="1"/>
  <c r="C1818" i="1"/>
  <c r="A1819" i="1"/>
  <c r="B1819" i="1"/>
  <c r="C1819" i="1"/>
  <c r="A1820" i="1"/>
  <c r="B1820" i="1"/>
  <c r="C1820" i="1"/>
  <c r="A1821" i="1"/>
  <c r="B1821" i="1"/>
  <c r="C1821" i="1"/>
  <c r="A1822" i="1"/>
  <c r="B1822" i="1"/>
  <c r="C1822" i="1"/>
  <c r="A1823" i="1"/>
  <c r="B1823" i="1"/>
  <c r="C1823" i="1"/>
  <c r="A1824" i="1"/>
  <c r="B1824" i="1"/>
  <c r="C1824" i="1"/>
  <c r="A1825" i="1"/>
  <c r="B1825" i="1"/>
  <c r="C1825" i="1"/>
  <c r="A1826" i="1"/>
  <c r="B1826" i="1"/>
  <c r="C1826" i="1"/>
  <c r="A1827" i="1"/>
  <c r="B1827" i="1"/>
  <c r="C1827" i="1"/>
  <c r="A1828" i="1"/>
  <c r="B1828" i="1"/>
  <c r="C1828" i="1"/>
  <c r="A1829" i="1"/>
  <c r="B1829" i="1"/>
  <c r="C1829" i="1"/>
  <c r="A1830" i="1"/>
  <c r="B1830" i="1"/>
  <c r="C1830" i="1"/>
  <c r="A1831" i="1"/>
  <c r="B1831" i="1"/>
  <c r="C1831" i="1"/>
  <c r="A1832" i="1"/>
  <c r="B1832" i="1"/>
  <c r="C1832" i="1"/>
  <c r="A1833" i="1"/>
  <c r="B1833" i="1"/>
  <c r="C1833" i="1"/>
  <c r="A1834" i="1"/>
  <c r="B1834" i="1"/>
  <c r="C1834" i="1"/>
  <c r="A1835" i="1"/>
  <c r="B1835" i="1"/>
  <c r="C1835" i="1"/>
  <c r="A1836" i="1"/>
  <c r="B1836" i="1"/>
  <c r="C1836" i="1"/>
  <c r="A1837" i="1"/>
  <c r="B1837" i="1"/>
  <c r="C1837" i="1"/>
  <c r="A1838" i="1"/>
  <c r="B1838" i="1"/>
  <c r="C1838" i="1"/>
  <c r="A1839" i="1"/>
  <c r="B1839" i="1"/>
  <c r="C1839" i="1"/>
  <c r="A1840" i="1"/>
  <c r="B1840" i="1"/>
  <c r="C1840" i="1"/>
  <c r="A1841" i="1"/>
  <c r="B1841" i="1"/>
  <c r="C1841" i="1"/>
  <c r="A1842" i="1"/>
  <c r="B1842" i="1"/>
  <c r="C1842" i="1"/>
  <c r="A1843" i="1"/>
  <c r="B1843" i="1"/>
  <c r="C1843" i="1"/>
  <c r="A1844" i="1"/>
  <c r="B1844" i="1"/>
  <c r="C1844" i="1"/>
  <c r="A1845" i="1"/>
  <c r="B1845" i="1"/>
  <c r="C1845" i="1"/>
  <c r="A1846" i="1"/>
  <c r="B1846" i="1"/>
  <c r="C1846" i="1"/>
  <c r="A1847" i="1"/>
  <c r="B1847" i="1"/>
  <c r="C1847" i="1"/>
  <c r="A1848" i="1"/>
  <c r="B1848" i="1"/>
  <c r="C1848" i="1"/>
  <c r="A1570" i="1"/>
  <c r="B1570" i="1"/>
  <c r="C1570" i="1"/>
  <c r="A1571" i="1"/>
  <c r="B1571" i="1"/>
  <c r="C1571" i="1"/>
  <c r="A1572" i="1"/>
  <c r="B1572" i="1"/>
  <c r="C1572" i="1"/>
  <c r="A1573" i="1"/>
  <c r="B1573" i="1"/>
  <c r="C1573" i="1"/>
  <c r="A1574" i="1"/>
  <c r="B1574" i="1"/>
  <c r="C1574" i="1"/>
  <c r="A1575" i="1"/>
  <c r="B1575" i="1"/>
  <c r="C1575" i="1"/>
  <c r="A1576" i="1"/>
  <c r="B1576" i="1"/>
  <c r="C1576" i="1"/>
  <c r="A1577" i="1"/>
  <c r="B1577" i="1"/>
  <c r="C1577" i="1"/>
  <c r="A1578" i="1"/>
  <c r="B1578" i="1"/>
  <c r="C1578" i="1"/>
  <c r="A1579" i="1"/>
  <c r="B1579" i="1"/>
  <c r="C1579" i="1"/>
  <c r="A1580" i="1"/>
  <c r="B1580" i="1"/>
  <c r="C1580" i="1"/>
  <c r="A1581" i="1"/>
  <c r="B1581" i="1"/>
  <c r="C1581" i="1"/>
  <c r="A1582" i="1"/>
  <c r="B1582" i="1"/>
  <c r="C1582" i="1"/>
  <c r="A1583" i="1"/>
  <c r="B1583" i="1"/>
  <c r="C1583" i="1"/>
  <c r="A1584" i="1"/>
  <c r="B1584" i="1"/>
  <c r="C1584" i="1"/>
  <c r="A1585" i="1"/>
  <c r="B1585" i="1"/>
  <c r="C1585" i="1"/>
  <c r="A1586" i="1"/>
  <c r="B1586" i="1"/>
  <c r="C1586" i="1"/>
  <c r="A1587" i="1"/>
  <c r="B1587" i="1"/>
  <c r="C1587" i="1"/>
  <c r="A1588" i="1"/>
  <c r="B1588" i="1"/>
  <c r="C1588" i="1"/>
  <c r="A1589" i="1"/>
  <c r="B1589" i="1"/>
  <c r="C1589" i="1"/>
  <c r="A1590" i="1"/>
  <c r="B1590" i="1"/>
  <c r="C1590" i="1"/>
  <c r="A1591" i="1"/>
  <c r="B1591" i="1"/>
  <c r="C1591" i="1"/>
  <c r="A1592" i="1"/>
  <c r="B1592" i="1"/>
  <c r="C1592" i="1"/>
  <c r="A1593" i="1"/>
  <c r="B1593" i="1"/>
  <c r="C1593" i="1"/>
  <c r="A1594" i="1"/>
  <c r="B1594" i="1"/>
  <c r="C1594" i="1"/>
  <c r="A1595" i="1"/>
  <c r="B1595" i="1"/>
  <c r="C1595" i="1"/>
  <c r="A1596" i="1"/>
  <c r="B1596" i="1"/>
  <c r="C1596" i="1"/>
  <c r="A1597" i="1"/>
  <c r="B1597" i="1"/>
  <c r="C1597" i="1"/>
  <c r="A1598" i="1"/>
  <c r="B1598" i="1"/>
  <c r="C1598" i="1"/>
  <c r="A1599" i="1"/>
  <c r="B1599" i="1"/>
  <c r="C1599" i="1"/>
  <c r="A1600" i="1"/>
  <c r="B1600" i="1"/>
  <c r="C1600" i="1"/>
  <c r="A1601" i="1"/>
  <c r="B1601" i="1"/>
  <c r="C1601" i="1"/>
  <c r="A1602" i="1"/>
  <c r="B1602" i="1"/>
  <c r="C1602" i="1"/>
  <c r="A1603" i="1"/>
  <c r="B1603" i="1"/>
  <c r="C1603" i="1"/>
  <c r="A1604" i="1"/>
  <c r="B1604" i="1"/>
  <c r="C1604" i="1"/>
  <c r="A1605" i="1"/>
  <c r="B1605" i="1"/>
  <c r="C1605" i="1"/>
  <c r="A1606" i="1"/>
  <c r="B1606" i="1"/>
  <c r="C1606" i="1"/>
  <c r="A1607" i="1"/>
  <c r="B1607" i="1"/>
  <c r="C1607" i="1"/>
  <c r="A1608" i="1"/>
  <c r="B1608" i="1"/>
  <c r="C1608" i="1"/>
  <c r="A1609" i="1"/>
  <c r="B1609" i="1"/>
  <c r="C1609" i="1"/>
  <c r="A1610" i="1"/>
  <c r="B1610" i="1"/>
  <c r="C1610" i="1"/>
  <c r="A1611" i="1"/>
  <c r="B1611" i="1"/>
  <c r="C1611" i="1"/>
  <c r="A1612" i="1"/>
  <c r="B1612" i="1"/>
  <c r="C1612" i="1"/>
  <c r="A1613" i="1"/>
  <c r="B1613" i="1"/>
  <c r="C1613" i="1"/>
  <c r="A1614" i="1"/>
  <c r="B1614" i="1"/>
  <c r="C1614" i="1"/>
  <c r="A1615" i="1"/>
  <c r="B1615" i="1"/>
  <c r="C1615" i="1"/>
  <c r="A1616" i="1"/>
  <c r="B1616" i="1"/>
  <c r="C1616" i="1"/>
  <c r="A1617" i="1"/>
  <c r="B1617" i="1"/>
  <c r="C1617" i="1"/>
  <c r="A1618" i="1"/>
  <c r="B1618" i="1"/>
  <c r="C1618" i="1"/>
  <c r="A1619" i="1"/>
  <c r="B1619" i="1"/>
  <c r="C1619" i="1"/>
  <c r="A1620" i="1"/>
  <c r="B1620" i="1"/>
  <c r="C1620" i="1"/>
  <c r="A1621" i="1"/>
  <c r="B1621" i="1"/>
  <c r="C1621" i="1"/>
  <c r="A1622" i="1"/>
  <c r="B1622" i="1"/>
  <c r="C1622" i="1"/>
  <c r="A1623" i="1"/>
  <c r="B1623" i="1"/>
  <c r="C1623" i="1"/>
  <c r="A1624" i="1"/>
  <c r="B1624" i="1"/>
  <c r="C1624" i="1"/>
  <c r="A1625" i="1"/>
  <c r="B1625" i="1"/>
  <c r="C1625" i="1"/>
  <c r="A1626" i="1"/>
  <c r="B1626" i="1"/>
  <c r="C1626" i="1"/>
  <c r="A1627" i="1"/>
  <c r="B1627" i="1"/>
  <c r="C1627" i="1"/>
  <c r="A1628" i="1"/>
  <c r="B1628" i="1"/>
  <c r="C1628" i="1"/>
  <c r="A1629" i="1"/>
  <c r="B1629" i="1"/>
  <c r="C1629" i="1"/>
  <c r="A1630" i="1"/>
  <c r="B1630" i="1"/>
  <c r="C1630" i="1"/>
  <c r="A1631" i="1"/>
  <c r="B1631" i="1"/>
  <c r="C1631" i="1"/>
  <c r="A1632" i="1"/>
  <c r="B1632" i="1"/>
  <c r="C1632" i="1"/>
  <c r="A1633" i="1"/>
  <c r="B1633" i="1"/>
  <c r="C1633" i="1"/>
  <c r="A1634" i="1"/>
  <c r="B1634" i="1"/>
  <c r="C1634" i="1"/>
  <c r="A1635" i="1"/>
  <c r="B1635" i="1"/>
  <c r="C1635" i="1"/>
  <c r="A1636" i="1"/>
  <c r="B1636" i="1"/>
  <c r="C1636" i="1"/>
  <c r="A1637" i="1"/>
  <c r="B1637" i="1"/>
  <c r="C1637" i="1"/>
  <c r="A1638" i="1"/>
  <c r="B1638" i="1"/>
  <c r="C1638" i="1"/>
  <c r="A1639" i="1"/>
  <c r="B1639" i="1"/>
  <c r="C1639" i="1"/>
  <c r="A1640" i="1"/>
  <c r="B1640" i="1"/>
  <c r="C1640" i="1"/>
  <c r="A1641" i="1"/>
  <c r="B1641" i="1"/>
  <c r="C1641" i="1"/>
  <c r="A1642" i="1"/>
  <c r="B1642" i="1"/>
  <c r="C1642" i="1"/>
  <c r="A1643" i="1"/>
  <c r="B1643" i="1"/>
  <c r="C1643" i="1"/>
  <c r="A1644" i="1"/>
  <c r="B1644" i="1"/>
  <c r="C1644" i="1"/>
  <c r="A1645" i="1"/>
  <c r="B1645" i="1"/>
  <c r="C1645" i="1"/>
  <c r="A1646" i="1"/>
  <c r="B1646" i="1"/>
  <c r="C1646" i="1"/>
  <c r="A1647" i="1"/>
  <c r="B1647" i="1"/>
  <c r="C1647" i="1"/>
  <c r="A1648" i="1"/>
  <c r="B1648" i="1"/>
  <c r="C1648" i="1"/>
  <c r="A1649" i="1"/>
  <c r="B1649" i="1"/>
  <c r="C1649" i="1"/>
  <c r="A1650" i="1"/>
  <c r="B1650" i="1"/>
  <c r="C1650" i="1"/>
  <c r="A1651" i="1"/>
  <c r="B1651" i="1"/>
  <c r="C1651" i="1"/>
  <c r="A1652" i="1"/>
  <c r="B1652" i="1"/>
  <c r="C1652" i="1"/>
  <c r="A1653" i="1"/>
  <c r="B1653" i="1"/>
  <c r="C1653" i="1"/>
  <c r="A1654" i="1"/>
  <c r="B1654" i="1"/>
  <c r="C1654" i="1"/>
  <c r="A1655" i="1"/>
  <c r="B1655" i="1"/>
  <c r="C1655" i="1"/>
  <c r="A1656" i="1"/>
  <c r="B1656" i="1"/>
  <c r="C1656" i="1"/>
  <c r="A1657" i="1"/>
  <c r="B1657" i="1"/>
  <c r="C1657" i="1"/>
  <c r="A1658" i="1"/>
  <c r="B1658" i="1"/>
  <c r="C1658" i="1"/>
  <c r="A1659" i="1"/>
  <c r="B1659" i="1"/>
  <c r="C1659" i="1"/>
  <c r="A1660" i="1"/>
  <c r="B1660" i="1"/>
  <c r="C1660" i="1"/>
  <c r="A1661" i="1"/>
  <c r="B1661" i="1"/>
  <c r="C1661" i="1"/>
  <c r="A1662" i="1"/>
  <c r="B1662" i="1"/>
  <c r="C1662" i="1"/>
  <c r="A1663" i="1"/>
  <c r="B1663" i="1"/>
  <c r="C1663" i="1"/>
  <c r="A1664" i="1"/>
  <c r="B1664" i="1"/>
  <c r="C1664" i="1"/>
  <c r="A1665" i="1"/>
  <c r="B1665" i="1"/>
  <c r="C1665" i="1"/>
  <c r="A1666" i="1"/>
  <c r="B1666" i="1"/>
  <c r="C1666" i="1"/>
  <c r="A1667" i="1"/>
  <c r="B1667" i="1"/>
  <c r="C1667" i="1"/>
  <c r="A1668" i="1"/>
  <c r="B1668" i="1"/>
  <c r="C1668" i="1"/>
  <c r="A1669" i="1"/>
  <c r="B1669" i="1"/>
  <c r="C1669" i="1"/>
  <c r="A1670" i="1"/>
  <c r="B1670" i="1"/>
  <c r="C1670" i="1"/>
  <c r="A1671" i="1"/>
  <c r="B1671" i="1"/>
  <c r="C1671" i="1"/>
  <c r="A1672" i="1"/>
  <c r="B1672" i="1"/>
  <c r="C1672" i="1"/>
  <c r="A1673" i="1"/>
  <c r="B1673" i="1"/>
  <c r="C1673" i="1"/>
  <c r="A1674" i="1"/>
  <c r="B1674" i="1"/>
  <c r="C1674" i="1"/>
  <c r="A1675" i="1"/>
  <c r="B1675" i="1"/>
  <c r="C1675" i="1"/>
  <c r="A1676" i="1"/>
  <c r="B1676" i="1"/>
  <c r="C1676" i="1"/>
  <c r="A1677" i="1"/>
  <c r="B1677" i="1"/>
  <c r="C1677" i="1"/>
  <c r="A1678" i="1"/>
  <c r="B1678" i="1"/>
  <c r="C1678" i="1"/>
  <c r="A1679" i="1"/>
  <c r="B1679" i="1"/>
  <c r="C1679" i="1"/>
  <c r="A1680" i="1"/>
  <c r="B1680" i="1"/>
  <c r="C1680" i="1"/>
  <c r="A1681" i="1"/>
  <c r="B1681" i="1"/>
  <c r="C1681" i="1"/>
  <c r="A1682" i="1"/>
  <c r="B1682" i="1"/>
  <c r="C1682" i="1"/>
  <c r="A1683" i="1"/>
  <c r="B1683" i="1"/>
  <c r="C1683" i="1"/>
  <c r="A1684" i="1"/>
  <c r="B1684" i="1"/>
  <c r="C1684" i="1"/>
  <c r="A1685" i="1"/>
  <c r="B1685" i="1"/>
  <c r="C1685" i="1"/>
  <c r="A1686" i="1"/>
  <c r="B1686" i="1"/>
  <c r="C1686" i="1"/>
  <c r="A1687" i="1"/>
  <c r="B1687" i="1"/>
  <c r="C1687" i="1"/>
  <c r="A1688" i="1"/>
  <c r="B1688" i="1"/>
  <c r="C1688" i="1"/>
  <c r="A1689" i="1"/>
  <c r="B1689" i="1"/>
  <c r="C1689" i="1"/>
  <c r="A1690" i="1"/>
  <c r="B1690" i="1"/>
  <c r="C1690" i="1"/>
  <c r="A1691" i="1"/>
  <c r="B1691" i="1"/>
  <c r="C1691" i="1"/>
  <c r="A1692" i="1"/>
  <c r="B1692" i="1"/>
  <c r="C1692" i="1"/>
  <c r="A1693" i="1"/>
  <c r="B1693" i="1"/>
  <c r="C1693" i="1"/>
  <c r="A1694" i="1"/>
  <c r="B1694" i="1"/>
  <c r="C1694" i="1"/>
  <c r="A1695" i="1"/>
  <c r="B1695" i="1"/>
  <c r="C1695" i="1"/>
  <c r="A1696" i="1"/>
  <c r="B1696" i="1"/>
  <c r="C1696" i="1"/>
  <c r="A1697" i="1"/>
  <c r="B1697" i="1"/>
  <c r="C1697" i="1"/>
  <c r="A1698" i="1"/>
  <c r="B1698" i="1"/>
  <c r="C1698" i="1"/>
  <c r="A1699" i="1"/>
  <c r="B1699" i="1"/>
  <c r="C1699" i="1"/>
  <c r="A1700" i="1"/>
  <c r="B1700" i="1"/>
  <c r="C1700" i="1"/>
  <c r="A1701" i="1"/>
  <c r="B1701" i="1"/>
  <c r="C1701" i="1"/>
  <c r="A1702" i="1"/>
  <c r="B1702" i="1"/>
  <c r="C1702" i="1"/>
  <c r="A1703" i="1"/>
  <c r="B1703" i="1"/>
  <c r="C1703" i="1"/>
  <c r="A1704" i="1"/>
  <c r="B1704" i="1"/>
  <c r="C1704" i="1"/>
  <c r="A1705" i="1"/>
  <c r="B1705" i="1"/>
  <c r="C1705" i="1"/>
  <c r="A1706" i="1"/>
  <c r="B1706" i="1"/>
  <c r="C1706" i="1"/>
  <c r="A1707" i="1"/>
  <c r="B1707" i="1"/>
  <c r="C1707" i="1"/>
  <c r="A1708" i="1"/>
  <c r="B1708" i="1"/>
  <c r="C1708" i="1"/>
  <c r="A1709" i="1"/>
  <c r="B1709" i="1"/>
  <c r="C1709" i="1"/>
  <c r="A1710" i="1"/>
  <c r="B1710" i="1"/>
  <c r="C1710" i="1"/>
  <c r="A1711" i="1"/>
  <c r="B1711" i="1"/>
  <c r="C1711" i="1"/>
  <c r="A1712" i="1"/>
  <c r="B1712" i="1"/>
  <c r="C1712" i="1"/>
  <c r="A1713" i="1"/>
  <c r="B1713" i="1"/>
  <c r="C1713" i="1"/>
  <c r="A1714" i="1"/>
  <c r="B1714" i="1"/>
  <c r="C1714" i="1"/>
  <c r="A1715" i="1"/>
  <c r="B1715" i="1"/>
  <c r="C1715" i="1"/>
  <c r="A1716" i="1"/>
  <c r="B1716" i="1"/>
  <c r="C1716" i="1"/>
  <c r="A1717" i="1"/>
  <c r="B1717" i="1"/>
  <c r="C1717" i="1"/>
  <c r="A1718" i="1"/>
  <c r="B1718" i="1"/>
  <c r="C1718" i="1"/>
  <c r="A1719" i="1"/>
  <c r="B1719" i="1"/>
  <c r="C1719" i="1"/>
  <c r="A1720" i="1"/>
  <c r="B1720" i="1"/>
  <c r="C1720" i="1"/>
  <c r="A1721" i="1"/>
  <c r="B1721" i="1"/>
  <c r="C1721" i="1"/>
  <c r="A1722" i="1"/>
  <c r="B1722" i="1"/>
  <c r="C1722" i="1"/>
  <c r="A1723" i="1"/>
  <c r="B1723" i="1"/>
  <c r="C1723" i="1"/>
  <c r="A1724" i="1"/>
  <c r="B1724" i="1"/>
  <c r="C1724" i="1"/>
  <c r="A1725" i="1"/>
  <c r="B1725" i="1"/>
  <c r="C1725" i="1"/>
  <c r="A1726" i="1"/>
  <c r="B1726" i="1"/>
  <c r="C1726" i="1"/>
  <c r="A1727" i="1"/>
  <c r="B1727" i="1"/>
  <c r="C1727" i="1"/>
  <c r="A1728" i="1"/>
  <c r="B1728" i="1"/>
  <c r="C1728" i="1"/>
  <c r="A1729" i="1"/>
  <c r="B1729" i="1"/>
  <c r="C1729" i="1"/>
  <c r="A1730" i="1"/>
  <c r="B1730" i="1"/>
  <c r="C1730" i="1"/>
  <c r="A1731" i="1"/>
  <c r="B1731" i="1"/>
  <c r="C1731" i="1"/>
  <c r="A1732" i="1"/>
  <c r="B1732" i="1"/>
  <c r="C1732" i="1"/>
  <c r="A1733" i="1"/>
  <c r="B1733" i="1"/>
  <c r="C1733" i="1"/>
  <c r="A1734" i="1"/>
  <c r="B1734" i="1"/>
  <c r="C1734" i="1"/>
  <c r="A1735" i="1"/>
  <c r="B1735" i="1"/>
  <c r="C1735" i="1"/>
  <c r="A1736" i="1"/>
  <c r="B1736" i="1"/>
  <c r="C1736" i="1"/>
  <c r="A1737" i="1"/>
  <c r="B1737" i="1"/>
  <c r="C1737" i="1"/>
  <c r="A1738" i="1"/>
  <c r="B1738" i="1"/>
  <c r="C1738" i="1"/>
  <c r="A1739" i="1"/>
  <c r="B1739" i="1"/>
  <c r="C1739" i="1"/>
  <c r="A1740" i="1"/>
  <c r="B1740" i="1"/>
  <c r="C1740" i="1"/>
  <c r="A1741" i="1"/>
  <c r="B1741" i="1"/>
  <c r="C1741" i="1"/>
  <c r="A1742" i="1"/>
  <c r="B1742" i="1"/>
  <c r="C1742" i="1"/>
  <c r="A1743" i="1"/>
  <c r="B1743" i="1"/>
  <c r="C1743" i="1"/>
  <c r="A1744" i="1"/>
  <c r="B1744" i="1"/>
  <c r="C1744" i="1"/>
  <c r="A1745" i="1"/>
  <c r="B1745" i="1"/>
  <c r="C1745" i="1"/>
  <c r="A1746" i="1"/>
  <c r="B1746" i="1"/>
  <c r="C1746" i="1"/>
  <c r="A1747" i="1"/>
  <c r="B1747" i="1"/>
  <c r="C1747" i="1"/>
  <c r="A1748" i="1"/>
  <c r="B1748" i="1"/>
  <c r="C1748" i="1"/>
  <c r="A1749" i="1"/>
  <c r="B1749" i="1"/>
  <c r="C1749" i="1"/>
  <c r="A1750" i="1"/>
  <c r="B1750" i="1"/>
  <c r="C1750" i="1"/>
  <c r="A1751" i="1"/>
  <c r="B1751" i="1"/>
  <c r="C1751" i="1"/>
  <c r="A1752" i="1"/>
  <c r="B1752" i="1"/>
  <c r="C1752" i="1"/>
  <c r="A1753" i="1"/>
  <c r="B1753" i="1"/>
  <c r="C1753" i="1"/>
  <c r="A1754" i="1"/>
  <c r="B1754" i="1"/>
  <c r="C1754" i="1"/>
  <c r="A1755" i="1"/>
  <c r="B1755" i="1"/>
  <c r="C1755" i="1"/>
  <c r="A1756" i="1"/>
  <c r="B1756" i="1"/>
  <c r="C1756" i="1"/>
  <c r="A1757" i="1"/>
  <c r="B1757" i="1"/>
  <c r="C1757" i="1"/>
  <c r="A1758" i="1"/>
  <c r="B1758" i="1"/>
  <c r="C1758" i="1"/>
  <c r="A1759" i="1"/>
  <c r="B1759" i="1"/>
  <c r="C1759" i="1"/>
  <c r="A1760" i="1"/>
  <c r="B1760" i="1"/>
  <c r="C1760" i="1"/>
  <c r="A1761" i="1"/>
  <c r="B1761" i="1"/>
  <c r="C1761" i="1"/>
  <c r="A1762" i="1"/>
  <c r="B1762" i="1"/>
  <c r="C1762" i="1"/>
  <c r="A1763" i="1"/>
  <c r="B1763" i="1"/>
  <c r="C1763" i="1"/>
  <c r="A1764" i="1"/>
  <c r="B1764" i="1"/>
  <c r="C1764" i="1"/>
  <c r="A1765" i="1"/>
  <c r="B1765" i="1"/>
  <c r="C1765" i="1"/>
  <c r="A1766" i="1"/>
  <c r="B1766" i="1"/>
  <c r="C1766" i="1"/>
  <c r="A1767" i="1"/>
  <c r="B1767" i="1"/>
  <c r="C1767" i="1"/>
  <c r="A1768" i="1"/>
  <c r="B1768" i="1"/>
  <c r="C1768" i="1"/>
  <c r="A1769" i="1"/>
  <c r="B1769" i="1"/>
  <c r="C1769" i="1"/>
  <c r="A1770" i="1"/>
  <c r="B1770" i="1"/>
  <c r="C1770" i="1"/>
  <c r="A1771" i="1"/>
  <c r="B1771" i="1"/>
  <c r="C1771" i="1"/>
  <c r="A1772" i="1"/>
  <c r="B1772" i="1"/>
  <c r="C1772" i="1"/>
  <c r="A1773" i="1"/>
  <c r="B1773" i="1"/>
  <c r="C1773" i="1"/>
  <c r="A1774" i="1"/>
  <c r="B1774" i="1"/>
  <c r="C1774" i="1"/>
  <c r="A1775" i="1"/>
  <c r="B1775" i="1"/>
  <c r="C1775" i="1"/>
  <c r="A1776" i="1"/>
  <c r="B1776" i="1"/>
  <c r="C1776" i="1"/>
  <c r="A1777" i="1"/>
  <c r="B1777" i="1"/>
  <c r="C1777" i="1"/>
  <c r="A1778" i="1"/>
  <c r="B1778" i="1"/>
  <c r="C1778" i="1"/>
  <c r="A1779" i="1"/>
  <c r="B1779" i="1"/>
  <c r="C1779" i="1"/>
  <c r="A1780" i="1"/>
  <c r="B1780" i="1"/>
  <c r="C1780" i="1"/>
  <c r="A1781" i="1"/>
  <c r="B1781" i="1"/>
  <c r="C1781" i="1"/>
  <c r="A1782" i="1"/>
  <c r="B1782" i="1"/>
  <c r="C1782" i="1"/>
  <c r="A1783" i="1"/>
  <c r="B1783" i="1"/>
  <c r="C1783" i="1"/>
  <c r="A1784" i="1"/>
  <c r="B1784" i="1"/>
  <c r="C1784" i="1"/>
  <c r="A1785" i="1"/>
  <c r="B1785" i="1"/>
  <c r="C1785" i="1"/>
  <c r="A1786" i="1"/>
  <c r="B1786" i="1"/>
  <c r="C1786" i="1"/>
  <c r="A1787" i="1"/>
  <c r="B1787" i="1"/>
  <c r="C1787" i="1"/>
  <c r="A1788" i="1"/>
  <c r="B1788" i="1"/>
  <c r="C1788" i="1"/>
  <c r="A1789" i="1"/>
  <c r="B1789" i="1"/>
  <c r="C1789" i="1"/>
  <c r="A1790" i="1"/>
  <c r="B1790" i="1"/>
  <c r="C1790" i="1"/>
  <c r="A1791" i="1"/>
  <c r="B1791" i="1"/>
  <c r="C1791" i="1"/>
  <c r="A1792" i="1"/>
  <c r="B1792" i="1"/>
  <c r="C1792" i="1"/>
  <c r="A1793" i="1"/>
  <c r="B1793" i="1"/>
  <c r="C1793" i="1"/>
  <c r="A1794" i="1"/>
  <c r="B1794" i="1"/>
  <c r="C1794" i="1"/>
  <c r="A1795" i="1"/>
  <c r="B1795" i="1"/>
  <c r="C1795" i="1"/>
  <c r="A1796" i="1"/>
  <c r="B1796" i="1"/>
  <c r="C1796" i="1"/>
  <c r="A1797" i="1"/>
  <c r="B1797" i="1"/>
  <c r="C1797" i="1"/>
  <c r="A1798" i="1"/>
  <c r="B1798" i="1"/>
  <c r="C1798" i="1"/>
  <c r="A1799" i="1"/>
  <c r="B1799" i="1"/>
  <c r="C1799" i="1"/>
  <c r="A1800" i="1"/>
  <c r="B1800" i="1"/>
  <c r="C1800" i="1"/>
  <c r="A1801" i="1"/>
  <c r="B1801" i="1"/>
  <c r="C1801" i="1"/>
  <c r="A1802" i="1"/>
  <c r="B1802" i="1"/>
  <c r="C1802" i="1"/>
  <c r="A1803" i="1"/>
  <c r="B1803" i="1"/>
  <c r="C1803" i="1"/>
  <c r="A1804" i="1"/>
  <c r="B1804" i="1"/>
  <c r="C1804" i="1"/>
  <c r="A1805" i="1"/>
  <c r="B1805" i="1"/>
  <c r="C1805" i="1"/>
  <c r="A1806" i="1"/>
  <c r="B1806" i="1"/>
  <c r="C1806" i="1"/>
  <c r="A1807" i="1"/>
  <c r="B1807" i="1"/>
  <c r="C1807" i="1"/>
  <c r="A1808" i="1"/>
  <c r="B1808" i="1"/>
  <c r="C1808" i="1"/>
  <c r="A1809" i="1"/>
  <c r="B1809" i="1"/>
  <c r="C1809" i="1"/>
  <c r="A1810" i="1"/>
  <c r="B1810" i="1"/>
  <c r="C1810" i="1"/>
  <c r="A1811" i="1"/>
  <c r="B1811" i="1"/>
  <c r="C1811" i="1"/>
  <c r="A1812" i="1"/>
  <c r="B1812" i="1"/>
  <c r="C1812" i="1"/>
  <c r="A1813" i="1"/>
  <c r="B1813" i="1"/>
  <c r="C1813" i="1"/>
  <c r="A1814" i="1"/>
  <c r="B1814" i="1"/>
  <c r="C1814" i="1"/>
  <c r="A1815" i="1"/>
  <c r="B1815" i="1"/>
  <c r="C1815" i="1"/>
  <c r="A1816" i="1"/>
  <c r="B1816" i="1"/>
  <c r="C1816" i="1"/>
  <c r="A1817" i="1"/>
  <c r="B1817" i="1"/>
  <c r="C1817" i="1"/>
  <c r="A1301" i="1"/>
  <c r="B1301" i="1"/>
  <c r="C1301" i="1"/>
  <c r="A1302" i="1"/>
  <c r="B1302" i="1"/>
  <c r="C1302" i="1"/>
  <c r="A1303" i="1"/>
  <c r="B1303" i="1"/>
  <c r="C1303" i="1"/>
  <c r="A1304" i="1"/>
  <c r="B1304" i="1"/>
  <c r="C1304" i="1"/>
  <c r="A1305" i="1"/>
  <c r="B1305" i="1"/>
  <c r="C1305" i="1"/>
  <c r="A1306" i="1"/>
  <c r="B1306" i="1"/>
  <c r="C1306" i="1"/>
  <c r="A1307" i="1"/>
  <c r="B1307" i="1"/>
  <c r="C1307" i="1"/>
  <c r="A1308" i="1"/>
  <c r="B1308" i="1"/>
  <c r="C1308" i="1"/>
  <c r="A1309" i="1"/>
  <c r="B1309" i="1"/>
  <c r="C1309" i="1"/>
  <c r="A1310" i="1"/>
  <c r="B1310" i="1"/>
  <c r="C1310" i="1"/>
  <c r="A1311" i="1"/>
  <c r="B1311" i="1"/>
  <c r="C1311" i="1"/>
  <c r="A1312" i="1"/>
  <c r="B1312" i="1"/>
  <c r="C1312" i="1"/>
  <c r="A1313" i="1"/>
  <c r="B1313" i="1"/>
  <c r="C1313" i="1"/>
  <c r="A1314" i="1"/>
  <c r="B1314" i="1"/>
  <c r="C1314" i="1"/>
  <c r="A1315" i="1"/>
  <c r="B1315" i="1"/>
  <c r="C1315" i="1"/>
  <c r="A1316" i="1"/>
  <c r="B1316" i="1"/>
  <c r="C1316" i="1"/>
  <c r="A1317" i="1"/>
  <c r="B1317" i="1"/>
  <c r="C1317" i="1"/>
  <c r="A1318" i="1"/>
  <c r="B1318" i="1"/>
  <c r="C1318" i="1"/>
  <c r="A1319" i="1"/>
  <c r="B1319" i="1"/>
  <c r="C1319" i="1"/>
  <c r="A1320" i="1"/>
  <c r="B1320" i="1"/>
  <c r="C1320" i="1"/>
  <c r="A1321" i="1"/>
  <c r="B1321" i="1"/>
  <c r="C1321" i="1"/>
  <c r="A1322" i="1"/>
  <c r="B1322" i="1"/>
  <c r="C1322" i="1"/>
  <c r="A1323" i="1"/>
  <c r="B1323" i="1"/>
  <c r="C1323" i="1"/>
  <c r="A1324" i="1"/>
  <c r="B1324" i="1"/>
  <c r="C1324" i="1"/>
  <c r="A1325" i="1"/>
  <c r="B1325" i="1"/>
  <c r="C1325" i="1"/>
  <c r="A1326" i="1"/>
  <c r="B1326" i="1"/>
  <c r="C1326" i="1"/>
  <c r="A1327" i="1"/>
  <c r="B1327" i="1"/>
  <c r="C1327" i="1"/>
  <c r="A1328" i="1"/>
  <c r="B1328" i="1"/>
  <c r="C1328" i="1"/>
  <c r="A1329" i="1"/>
  <c r="B1329" i="1"/>
  <c r="C1329" i="1"/>
  <c r="A1330" i="1"/>
  <c r="B1330" i="1"/>
  <c r="C1330" i="1"/>
  <c r="A1331" i="1"/>
  <c r="B1331" i="1"/>
  <c r="C1331" i="1"/>
  <c r="A1332" i="1"/>
  <c r="B1332" i="1"/>
  <c r="C1332" i="1"/>
  <c r="A1333" i="1"/>
  <c r="B1333" i="1"/>
  <c r="C1333" i="1"/>
  <c r="A1334" i="1"/>
  <c r="B1334" i="1"/>
  <c r="C1334" i="1"/>
  <c r="A1335" i="1"/>
  <c r="B1335" i="1"/>
  <c r="C1335" i="1"/>
  <c r="A1336" i="1"/>
  <c r="B1336" i="1"/>
  <c r="C1336" i="1"/>
  <c r="A1337" i="1"/>
  <c r="B1337" i="1"/>
  <c r="C1337" i="1"/>
  <c r="A1338" i="1"/>
  <c r="B1338" i="1"/>
  <c r="C1338" i="1"/>
  <c r="A1339" i="1"/>
  <c r="B1339" i="1"/>
  <c r="C1339" i="1"/>
  <c r="A1340" i="1"/>
  <c r="B1340" i="1"/>
  <c r="C1340" i="1"/>
  <c r="A1341" i="1"/>
  <c r="B1341" i="1"/>
  <c r="C1341" i="1"/>
  <c r="A1342" i="1"/>
  <c r="B1342" i="1"/>
  <c r="C1342" i="1"/>
  <c r="A1343" i="1"/>
  <c r="B1343" i="1"/>
  <c r="C1343" i="1"/>
  <c r="A1344" i="1"/>
  <c r="B1344" i="1"/>
  <c r="C1344" i="1"/>
  <c r="A1345" i="1"/>
  <c r="B1345" i="1"/>
  <c r="C1345" i="1"/>
  <c r="A1346" i="1"/>
  <c r="B1346" i="1"/>
  <c r="C1346" i="1"/>
  <c r="A1347" i="1"/>
  <c r="B1347" i="1"/>
  <c r="C1347" i="1"/>
  <c r="A1348" i="1"/>
  <c r="B1348" i="1"/>
  <c r="C1348" i="1"/>
  <c r="A1349" i="1"/>
  <c r="B1349" i="1"/>
  <c r="C1349" i="1"/>
  <c r="A1350" i="1"/>
  <c r="B1350" i="1"/>
  <c r="C1350" i="1"/>
  <c r="A1351" i="1"/>
  <c r="B1351" i="1"/>
  <c r="C1351" i="1"/>
  <c r="A1352" i="1"/>
  <c r="B1352" i="1"/>
  <c r="C1352" i="1"/>
  <c r="A1353" i="1"/>
  <c r="B1353" i="1"/>
  <c r="C1353" i="1"/>
  <c r="A1354" i="1"/>
  <c r="B1354" i="1"/>
  <c r="C1354" i="1"/>
  <c r="A1355" i="1"/>
  <c r="B1355" i="1"/>
  <c r="C1355" i="1"/>
  <c r="A1356" i="1"/>
  <c r="B1356" i="1"/>
  <c r="C1356" i="1"/>
  <c r="A1357" i="1"/>
  <c r="B1357" i="1"/>
  <c r="C1357" i="1"/>
  <c r="A1358" i="1"/>
  <c r="B1358" i="1"/>
  <c r="C1358" i="1"/>
  <c r="A1359" i="1"/>
  <c r="B1359" i="1"/>
  <c r="C1359" i="1"/>
  <c r="A1360" i="1"/>
  <c r="B1360" i="1"/>
  <c r="C1360" i="1"/>
  <c r="A1361" i="1"/>
  <c r="B1361" i="1"/>
  <c r="C1361" i="1"/>
  <c r="A1362" i="1"/>
  <c r="B1362" i="1"/>
  <c r="C1362" i="1"/>
  <c r="A1363" i="1"/>
  <c r="B1363" i="1"/>
  <c r="C1363" i="1"/>
  <c r="A1364" i="1"/>
  <c r="B1364" i="1"/>
  <c r="C1364" i="1"/>
  <c r="A1365" i="1"/>
  <c r="B1365" i="1"/>
  <c r="C1365" i="1"/>
  <c r="A1366" i="1"/>
  <c r="B1366" i="1"/>
  <c r="C1366" i="1"/>
  <c r="A1367" i="1"/>
  <c r="B1367" i="1"/>
  <c r="C1367" i="1"/>
  <c r="A1368" i="1"/>
  <c r="B1368" i="1"/>
  <c r="C1368" i="1"/>
  <c r="A1369" i="1"/>
  <c r="B1369" i="1"/>
  <c r="C1369" i="1"/>
  <c r="A1370" i="1"/>
  <c r="B1370" i="1"/>
  <c r="C1370" i="1"/>
  <c r="A1371" i="1"/>
  <c r="B1371" i="1"/>
  <c r="C1371" i="1"/>
  <c r="A1372" i="1"/>
  <c r="B1372" i="1"/>
  <c r="C1372" i="1"/>
  <c r="A1373" i="1"/>
  <c r="B1373" i="1"/>
  <c r="C1373" i="1"/>
  <c r="A1374" i="1"/>
  <c r="B1374" i="1"/>
  <c r="C1374" i="1"/>
  <c r="A1375" i="1"/>
  <c r="B1375" i="1"/>
  <c r="C1375" i="1"/>
  <c r="A1376" i="1"/>
  <c r="B1376" i="1"/>
  <c r="C1376" i="1"/>
  <c r="A1377" i="1"/>
  <c r="B1377" i="1"/>
  <c r="C1377" i="1"/>
  <c r="A1378" i="1"/>
  <c r="B1378" i="1"/>
  <c r="C1378" i="1"/>
  <c r="A1379" i="1"/>
  <c r="B1379" i="1"/>
  <c r="C1379" i="1"/>
  <c r="A1380" i="1"/>
  <c r="B1380" i="1"/>
  <c r="C1380" i="1"/>
  <c r="A1381" i="1"/>
  <c r="B1381" i="1"/>
  <c r="C1381" i="1"/>
  <c r="A1382" i="1"/>
  <c r="B1382" i="1"/>
  <c r="C1382" i="1"/>
  <c r="A1383" i="1"/>
  <c r="B1383" i="1"/>
  <c r="C1383" i="1"/>
  <c r="A1384" i="1"/>
  <c r="B1384" i="1"/>
  <c r="C1384" i="1"/>
  <c r="A1385" i="1"/>
  <c r="B1385" i="1"/>
  <c r="C1385" i="1"/>
  <c r="A1386" i="1"/>
  <c r="B1386" i="1"/>
  <c r="C1386" i="1"/>
  <c r="A1387" i="1"/>
  <c r="B1387" i="1"/>
  <c r="C1387" i="1"/>
  <c r="A1388" i="1"/>
  <c r="B1388" i="1"/>
  <c r="C1388" i="1"/>
  <c r="A1389" i="1"/>
  <c r="B1389" i="1"/>
  <c r="C1389" i="1"/>
  <c r="A1390" i="1"/>
  <c r="B1390" i="1"/>
  <c r="C1390" i="1"/>
  <c r="A1391" i="1"/>
  <c r="B1391" i="1"/>
  <c r="C1391" i="1"/>
  <c r="A1392" i="1"/>
  <c r="B1392" i="1"/>
  <c r="C1392" i="1"/>
  <c r="A1393" i="1"/>
  <c r="B1393" i="1"/>
  <c r="C1393" i="1"/>
  <c r="A1394" i="1"/>
  <c r="B1394" i="1"/>
  <c r="C1394" i="1"/>
  <c r="A1395" i="1"/>
  <c r="B1395" i="1"/>
  <c r="C1395" i="1"/>
  <c r="A1396" i="1"/>
  <c r="B1396" i="1"/>
  <c r="C1396" i="1"/>
  <c r="A1397" i="1"/>
  <c r="B1397" i="1"/>
  <c r="C1397" i="1"/>
  <c r="A1398" i="1"/>
  <c r="B1398" i="1"/>
  <c r="C1398" i="1"/>
  <c r="A1399" i="1"/>
  <c r="B1399" i="1"/>
  <c r="C1399" i="1"/>
  <c r="A1400" i="1"/>
  <c r="B1400" i="1"/>
  <c r="C1400" i="1"/>
  <c r="A1401" i="1"/>
  <c r="B1401" i="1"/>
  <c r="C1401" i="1"/>
  <c r="A1402" i="1"/>
  <c r="B1402" i="1"/>
  <c r="C1402" i="1"/>
  <c r="A1403" i="1"/>
  <c r="B1403" i="1"/>
  <c r="C1403" i="1"/>
  <c r="A1404" i="1"/>
  <c r="B1404" i="1"/>
  <c r="C1404" i="1"/>
  <c r="A1405" i="1"/>
  <c r="B1405" i="1"/>
  <c r="C1405" i="1"/>
  <c r="A1406" i="1"/>
  <c r="B1406" i="1"/>
  <c r="C1406" i="1"/>
  <c r="A1407" i="1"/>
  <c r="B1407" i="1"/>
  <c r="C1407" i="1"/>
  <c r="A1408" i="1"/>
  <c r="B1408" i="1"/>
  <c r="C1408" i="1"/>
  <c r="A1409" i="1"/>
  <c r="B1409" i="1"/>
  <c r="C1409" i="1"/>
  <c r="A1410" i="1"/>
  <c r="B1410" i="1"/>
  <c r="C1410" i="1"/>
  <c r="A1411" i="1"/>
  <c r="B1411" i="1"/>
  <c r="C1411" i="1"/>
  <c r="A1412" i="1"/>
  <c r="B1412" i="1"/>
  <c r="C1412" i="1"/>
  <c r="A1413" i="1"/>
  <c r="B1413" i="1"/>
  <c r="C1413" i="1"/>
  <c r="A1414" i="1"/>
  <c r="B1414" i="1"/>
  <c r="C1414" i="1"/>
  <c r="A1415" i="1"/>
  <c r="B1415" i="1"/>
  <c r="C1415" i="1"/>
  <c r="A1416" i="1"/>
  <c r="B1416" i="1"/>
  <c r="C1416" i="1"/>
  <c r="A1417" i="1"/>
  <c r="B1417" i="1"/>
  <c r="C1417" i="1"/>
  <c r="A1418" i="1"/>
  <c r="B1418" i="1"/>
  <c r="C1418" i="1"/>
  <c r="A1419" i="1"/>
  <c r="B1419" i="1"/>
  <c r="C1419" i="1"/>
  <c r="A1420" i="1"/>
  <c r="B1420" i="1"/>
  <c r="C1420" i="1"/>
  <c r="A1421" i="1"/>
  <c r="B1421" i="1"/>
  <c r="C1421" i="1"/>
  <c r="A1422" i="1"/>
  <c r="B1422" i="1"/>
  <c r="C1422" i="1"/>
  <c r="A1423" i="1"/>
  <c r="B1423" i="1"/>
  <c r="C1423" i="1"/>
  <c r="A1424" i="1"/>
  <c r="B1424" i="1"/>
  <c r="C1424" i="1"/>
  <c r="A1425" i="1"/>
  <c r="B1425" i="1"/>
  <c r="C1425" i="1"/>
  <c r="A1426" i="1"/>
  <c r="B1426" i="1"/>
  <c r="C1426" i="1"/>
  <c r="A1427" i="1"/>
  <c r="B1427" i="1"/>
  <c r="C1427" i="1"/>
  <c r="A1428" i="1"/>
  <c r="B1428" i="1"/>
  <c r="C1428" i="1"/>
  <c r="A1429" i="1"/>
  <c r="B1429" i="1"/>
  <c r="C1429" i="1"/>
  <c r="A1430" i="1"/>
  <c r="B1430" i="1"/>
  <c r="C1430" i="1"/>
  <c r="A1431" i="1"/>
  <c r="B1431" i="1"/>
  <c r="C1431" i="1"/>
  <c r="A1432" i="1"/>
  <c r="B1432" i="1"/>
  <c r="C1432" i="1"/>
  <c r="A1433" i="1"/>
  <c r="B1433" i="1"/>
  <c r="C1433" i="1"/>
  <c r="A1434" i="1"/>
  <c r="B1434" i="1"/>
  <c r="C1434" i="1"/>
  <c r="A1435" i="1"/>
  <c r="B1435" i="1"/>
  <c r="C1435" i="1"/>
  <c r="A1436" i="1"/>
  <c r="B1436" i="1"/>
  <c r="C1436" i="1"/>
  <c r="A1437" i="1"/>
  <c r="B1437" i="1"/>
  <c r="C1437" i="1"/>
  <c r="A1438" i="1"/>
  <c r="B1438" i="1"/>
  <c r="C1438" i="1"/>
  <c r="A1439" i="1"/>
  <c r="B1439" i="1"/>
  <c r="C1439" i="1"/>
  <c r="A1440" i="1"/>
  <c r="B1440" i="1"/>
  <c r="C1440" i="1"/>
  <c r="A1441" i="1"/>
  <c r="B1441" i="1"/>
  <c r="C1441" i="1"/>
  <c r="A1442" i="1"/>
  <c r="B1442" i="1"/>
  <c r="C1442" i="1"/>
  <c r="A1443" i="1"/>
  <c r="B1443" i="1"/>
  <c r="C1443" i="1"/>
  <c r="A1444" i="1"/>
  <c r="B1444" i="1"/>
  <c r="C1444" i="1"/>
  <c r="A1445" i="1"/>
  <c r="B1445" i="1"/>
  <c r="C1445" i="1"/>
  <c r="A1446" i="1"/>
  <c r="B1446" i="1"/>
  <c r="C1446" i="1"/>
  <c r="A1447" i="1"/>
  <c r="B1447" i="1"/>
  <c r="C1447" i="1"/>
  <c r="A1448" i="1"/>
  <c r="B1448" i="1"/>
  <c r="C1448" i="1"/>
  <c r="A1449" i="1"/>
  <c r="B1449" i="1"/>
  <c r="C1449" i="1"/>
  <c r="A1450" i="1"/>
  <c r="B1450" i="1"/>
  <c r="C1450" i="1"/>
  <c r="A1451" i="1"/>
  <c r="B1451" i="1"/>
  <c r="C1451" i="1"/>
  <c r="A1452" i="1"/>
  <c r="B1452" i="1"/>
  <c r="C1452" i="1"/>
  <c r="A1453" i="1"/>
  <c r="B1453" i="1"/>
  <c r="C1453" i="1"/>
  <c r="A1454" i="1"/>
  <c r="B1454" i="1"/>
  <c r="C1454" i="1"/>
  <c r="A1455" i="1"/>
  <c r="B1455" i="1"/>
  <c r="C1455" i="1"/>
  <c r="A1456" i="1"/>
  <c r="B1456" i="1"/>
  <c r="C1456" i="1"/>
  <c r="A1457" i="1"/>
  <c r="B1457" i="1"/>
  <c r="C1457" i="1"/>
  <c r="A1458" i="1"/>
  <c r="B1458" i="1"/>
  <c r="C1458" i="1"/>
  <c r="A1459" i="1"/>
  <c r="B1459" i="1"/>
  <c r="C1459" i="1"/>
  <c r="A1460" i="1"/>
  <c r="B1460" i="1"/>
  <c r="C1460" i="1"/>
  <c r="A1461" i="1"/>
  <c r="B1461" i="1"/>
  <c r="C1461" i="1"/>
  <c r="A1462" i="1"/>
  <c r="B1462" i="1"/>
  <c r="C1462" i="1"/>
  <c r="A1463" i="1"/>
  <c r="B1463" i="1"/>
  <c r="C1463" i="1"/>
  <c r="A1464" i="1"/>
  <c r="B1464" i="1"/>
  <c r="C1464" i="1"/>
  <c r="A1465" i="1"/>
  <c r="B1465" i="1"/>
  <c r="C1465" i="1"/>
  <c r="A1466" i="1"/>
  <c r="B1466" i="1"/>
  <c r="C1466" i="1"/>
  <c r="A1467" i="1"/>
  <c r="B1467" i="1"/>
  <c r="C1467" i="1"/>
  <c r="A1468" i="1"/>
  <c r="B1468" i="1"/>
  <c r="C1468" i="1"/>
  <c r="A1469" i="1"/>
  <c r="B1469" i="1"/>
  <c r="C1469" i="1"/>
  <c r="A1470" i="1"/>
  <c r="B1470" i="1"/>
  <c r="C1470" i="1"/>
  <c r="A1471" i="1"/>
  <c r="B1471" i="1"/>
  <c r="C1471" i="1"/>
  <c r="A1472" i="1"/>
  <c r="B1472" i="1"/>
  <c r="C1472" i="1"/>
  <c r="A1473" i="1"/>
  <c r="B1473" i="1"/>
  <c r="C1473" i="1"/>
  <c r="A1474" i="1"/>
  <c r="B1474" i="1"/>
  <c r="C1474" i="1"/>
  <c r="A1475" i="1"/>
  <c r="B1475" i="1"/>
  <c r="C1475" i="1"/>
  <c r="A1476" i="1"/>
  <c r="B1476" i="1"/>
  <c r="C1476" i="1"/>
  <c r="A1477" i="1"/>
  <c r="B1477" i="1"/>
  <c r="C1477" i="1"/>
  <c r="A1478" i="1"/>
  <c r="B1478" i="1"/>
  <c r="C1478" i="1"/>
  <c r="A1479" i="1"/>
  <c r="B1479" i="1"/>
  <c r="C1479" i="1"/>
  <c r="A1480" i="1"/>
  <c r="B1480" i="1"/>
  <c r="C1480" i="1"/>
  <c r="A1481" i="1"/>
  <c r="B1481" i="1"/>
  <c r="C1481" i="1"/>
  <c r="A1482" i="1"/>
  <c r="B1482" i="1"/>
  <c r="C1482" i="1"/>
  <c r="A1483" i="1"/>
  <c r="B1483" i="1"/>
  <c r="C1483" i="1"/>
  <c r="A1484" i="1"/>
  <c r="B1484" i="1"/>
  <c r="C1484" i="1"/>
  <c r="A1485" i="1"/>
  <c r="B1485" i="1"/>
  <c r="C1485" i="1"/>
  <c r="A1486" i="1"/>
  <c r="B1486" i="1"/>
  <c r="C1486" i="1"/>
  <c r="A1487" i="1"/>
  <c r="B1487" i="1"/>
  <c r="C1487" i="1"/>
  <c r="A1488" i="1"/>
  <c r="B1488" i="1"/>
  <c r="C1488" i="1"/>
  <c r="A1489" i="1"/>
  <c r="B1489" i="1"/>
  <c r="C1489" i="1"/>
  <c r="A1490" i="1"/>
  <c r="B1490" i="1"/>
  <c r="C1490" i="1"/>
  <c r="A1491" i="1"/>
  <c r="B1491" i="1"/>
  <c r="C1491" i="1"/>
  <c r="A1492" i="1"/>
  <c r="B1492" i="1"/>
  <c r="C1492" i="1"/>
  <c r="A1493" i="1"/>
  <c r="B1493" i="1"/>
  <c r="C1493" i="1"/>
  <c r="A1494" i="1"/>
  <c r="B1494" i="1"/>
  <c r="C1494" i="1"/>
  <c r="A1495" i="1"/>
  <c r="B1495" i="1"/>
  <c r="C1495" i="1"/>
  <c r="A1496" i="1"/>
  <c r="B1496" i="1"/>
  <c r="C1496" i="1"/>
  <c r="A1497" i="1"/>
  <c r="B1497" i="1"/>
  <c r="C1497" i="1"/>
  <c r="A1498" i="1"/>
  <c r="B1498" i="1"/>
  <c r="C1498" i="1"/>
  <c r="A1499" i="1"/>
  <c r="B1499" i="1"/>
  <c r="C1499" i="1"/>
  <c r="A1500" i="1"/>
  <c r="B1500" i="1"/>
  <c r="C1500" i="1"/>
  <c r="A1501" i="1"/>
  <c r="B1501" i="1"/>
  <c r="C1501" i="1"/>
  <c r="A1502" i="1"/>
  <c r="B1502" i="1"/>
  <c r="C1502" i="1"/>
  <c r="A1503" i="1"/>
  <c r="B1503" i="1"/>
  <c r="C1503" i="1"/>
  <c r="A1504" i="1"/>
  <c r="B1504" i="1"/>
  <c r="C1504" i="1"/>
  <c r="A1505" i="1"/>
  <c r="B1505" i="1"/>
  <c r="C1505" i="1"/>
  <c r="A1506" i="1"/>
  <c r="B1506" i="1"/>
  <c r="C1506" i="1"/>
  <c r="A1507" i="1"/>
  <c r="B1507" i="1"/>
  <c r="C1507" i="1"/>
  <c r="A1508" i="1"/>
  <c r="B1508" i="1"/>
  <c r="C1508" i="1"/>
  <c r="A1509" i="1"/>
  <c r="B1509" i="1"/>
  <c r="C1509" i="1"/>
  <c r="A1510" i="1"/>
  <c r="B1510" i="1"/>
  <c r="C1510" i="1"/>
  <c r="A1511" i="1"/>
  <c r="B1511" i="1"/>
  <c r="C1511" i="1"/>
  <c r="A1512" i="1"/>
  <c r="B1512" i="1"/>
  <c r="C1512" i="1"/>
  <c r="A1513" i="1"/>
  <c r="B1513" i="1"/>
  <c r="C1513" i="1"/>
  <c r="A1514" i="1"/>
  <c r="B1514" i="1"/>
  <c r="C1514" i="1"/>
  <c r="A1515" i="1"/>
  <c r="B1515" i="1"/>
  <c r="C1515" i="1"/>
  <c r="A1516" i="1"/>
  <c r="B1516" i="1"/>
  <c r="C1516" i="1"/>
  <c r="A1517" i="1"/>
  <c r="B1517" i="1"/>
  <c r="C1517" i="1"/>
  <c r="A1518" i="1"/>
  <c r="B1518" i="1"/>
  <c r="C1518" i="1"/>
  <c r="A1519" i="1"/>
  <c r="B1519" i="1"/>
  <c r="C1519" i="1"/>
  <c r="A1520" i="1"/>
  <c r="B1520" i="1"/>
  <c r="C1520" i="1"/>
  <c r="A1521" i="1"/>
  <c r="B1521" i="1"/>
  <c r="C1521" i="1"/>
  <c r="A1522" i="1"/>
  <c r="B1522" i="1"/>
  <c r="C1522" i="1"/>
  <c r="A1523" i="1"/>
  <c r="B1523" i="1"/>
  <c r="C1523" i="1"/>
  <c r="A1524" i="1"/>
  <c r="B1524" i="1"/>
  <c r="C1524" i="1"/>
  <c r="A1525" i="1"/>
  <c r="B1525" i="1"/>
  <c r="C1525" i="1"/>
  <c r="A1526" i="1"/>
  <c r="B1526" i="1"/>
  <c r="C1526" i="1"/>
  <c r="A1527" i="1"/>
  <c r="B1527" i="1"/>
  <c r="C1527" i="1"/>
  <c r="A1528" i="1"/>
  <c r="B1528" i="1"/>
  <c r="C1528" i="1"/>
  <c r="A1529" i="1"/>
  <c r="B1529" i="1"/>
  <c r="C1529" i="1"/>
  <c r="A1530" i="1"/>
  <c r="B1530" i="1"/>
  <c r="C1530" i="1"/>
  <c r="A1531" i="1"/>
  <c r="B1531" i="1"/>
  <c r="C1531" i="1"/>
  <c r="A1532" i="1"/>
  <c r="B1532" i="1"/>
  <c r="C1532" i="1"/>
  <c r="A1533" i="1"/>
  <c r="B1533" i="1"/>
  <c r="C1533" i="1"/>
  <c r="A1534" i="1"/>
  <c r="B1534" i="1"/>
  <c r="C1534" i="1"/>
  <c r="A1535" i="1"/>
  <c r="B1535" i="1"/>
  <c r="C1535" i="1"/>
  <c r="A1536" i="1"/>
  <c r="B1536" i="1"/>
  <c r="C1536" i="1"/>
  <c r="A1537" i="1"/>
  <c r="B1537" i="1"/>
  <c r="C1537" i="1"/>
  <c r="A1538" i="1"/>
  <c r="B1538" i="1"/>
  <c r="C1538" i="1"/>
  <c r="A1539" i="1"/>
  <c r="B1539" i="1"/>
  <c r="C1539" i="1"/>
  <c r="A1540" i="1"/>
  <c r="B1540" i="1"/>
  <c r="C1540" i="1"/>
  <c r="A1541" i="1"/>
  <c r="B1541" i="1"/>
  <c r="C1541" i="1"/>
  <c r="A1542" i="1"/>
  <c r="B1542" i="1"/>
  <c r="C1542" i="1"/>
  <c r="A1543" i="1"/>
  <c r="B1543" i="1"/>
  <c r="C1543" i="1"/>
  <c r="A1544" i="1"/>
  <c r="B1544" i="1"/>
  <c r="C1544" i="1"/>
  <c r="A1545" i="1"/>
  <c r="B1545" i="1"/>
  <c r="C1545" i="1"/>
  <c r="A1546" i="1"/>
  <c r="B1546" i="1"/>
  <c r="C1546" i="1"/>
  <c r="A1547" i="1"/>
  <c r="B1547" i="1"/>
  <c r="C1547" i="1"/>
  <c r="A1548" i="1"/>
  <c r="B1548" i="1"/>
  <c r="C1548" i="1"/>
  <c r="A1549" i="1"/>
  <c r="B1549" i="1"/>
  <c r="C1549" i="1"/>
  <c r="A1550" i="1"/>
  <c r="B1550" i="1"/>
  <c r="C1550" i="1"/>
  <c r="A1551" i="1"/>
  <c r="B1551" i="1"/>
  <c r="C1551" i="1"/>
  <c r="A1552" i="1"/>
  <c r="B1552" i="1"/>
  <c r="C1552" i="1"/>
  <c r="A1553" i="1"/>
  <c r="B1553" i="1"/>
  <c r="C1553" i="1"/>
  <c r="A1554" i="1"/>
  <c r="B1554" i="1"/>
  <c r="C1554" i="1"/>
  <c r="A1555" i="1"/>
  <c r="B1555" i="1"/>
  <c r="C1555" i="1"/>
  <c r="A1556" i="1"/>
  <c r="B1556" i="1"/>
  <c r="C1556" i="1"/>
  <c r="A1557" i="1"/>
  <c r="B1557" i="1"/>
  <c r="C1557" i="1"/>
  <c r="A1558" i="1"/>
  <c r="B1558" i="1"/>
  <c r="C1558" i="1"/>
  <c r="A1559" i="1"/>
  <c r="B1559" i="1"/>
  <c r="C1559" i="1"/>
  <c r="A1560" i="1"/>
  <c r="B1560" i="1"/>
  <c r="C1560" i="1"/>
  <c r="A1561" i="1"/>
  <c r="B1561" i="1"/>
  <c r="C1561" i="1"/>
  <c r="A1562" i="1"/>
  <c r="B1562" i="1"/>
  <c r="C1562" i="1"/>
  <c r="A1563" i="1"/>
  <c r="B1563" i="1"/>
  <c r="C1563" i="1"/>
  <c r="A1564" i="1"/>
  <c r="B1564" i="1"/>
  <c r="C1564" i="1"/>
  <c r="A1565" i="1"/>
  <c r="B1565" i="1"/>
  <c r="C1565" i="1"/>
  <c r="A1566" i="1"/>
  <c r="B1566" i="1"/>
  <c r="C1566" i="1"/>
  <c r="A1567" i="1"/>
  <c r="B1567" i="1"/>
  <c r="C1567" i="1"/>
  <c r="A1568" i="1"/>
  <c r="B1568" i="1"/>
  <c r="C1568" i="1"/>
  <c r="A1569" i="1"/>
  <c r="B1569" i="1"/>
  <c r="C1569" i="1"/>
  <c r="B1290" i="1"/>
  <c r="A1280" i="1"/>
  <c r="B1280" i="1"/>
  <c r="C1280" i="1"/>
  <c r="A1281" i="1"/>
  <c r="B1281" i="1"/>
  <c r="C1281" i="1"/>
  <c r="A1282" i="1"/>
  <c r="B1282" i="1"/>
  <c r="C1282" i="1"/>
  <c r="A1283" i="1"/>
  <c r="B1283" i="1"/>
  <c r="C1283" i="1"/>
  <c r="A1284" i="1"/>
  <c r="B1284" i="1"/>
  <c r="C1284" i="1"/>
  <c r="A1285" i="1"/>
  <c r="B1285" i="1"/>
  <c r="C1285" i="1"/>
  <c r="A1286" i="1"/>
  <c r="B1286" i="1"/>
  <c r="C1286" i="1"/>
  <c r="A1287" i="1"/>
  <c r="B1287" i="1"/>
  <c r="C1287" i="1"/>
  <c r="A1288" i="1"/>
  <c r="B1288" i="1"/>
  <c r="C1288" i="1"/>
  <c r="A1289" i="1"/>
  <c r="B1289" i="1"/>
  <c r="C1289" i="1"/>
  <c r="A1290" i="1"/>
  <c r="C1290" i="1"/>
  <c r="A1291" i="1"/>
  <c r="B1291" i="1"/>
  <c r="C1291" i="1"/>
  <c r="A1292" i="1"/>
  <c r="B1292" i="1"/>
  <c r="C1292" i="1"/>
  <c r="A1293" i="1"/>
  <c r="B1293" i="1"/>
  <c r="C1293" i="1"/>
  <c r="A1294" i="1"/>
  <c r="B1294" i="1"/>
  <c r="C1294" i="1"/>
  <c r="A1295" i="1"/>
  <c r="B1295" i="1"/>
  <c r="C1295" i="1"/>
  <c r="A1296" i="1"/>
  <c r="B1296" i="1"/>
  <c r="C1296" i="1"/>
  <c r="A1297" i="1"/>
  <c r="B1297" i="1"/>
  <c r="C1297" i="1"/>
  <c r="A1298" i="1"/>
  <c r="B1298" i="1"/>
  <c r="C1298" i="1"/>
  <c r="A1299" i="1"/>
  <c r="B1299" i="1"/>
  <c r="C1299" i="1"/>
  <c r="A1300" i="1"/>
  <c r="B1300" i="1"/>
  <c r="C1300" i="1"/>
  <c r="B182" i="2"/>
  <c r="G64" i="18"/>
  <c r="G65" i="18"/>
  <c r="G66" i="18"/>
  <c r="G67" i="18"/>
  <c r="G63" i="18"/>
  <c r="C68" i="18"/>
  <c r="C69" i="18"/>
  <c r="D68" i="18"/>
  <c r="D69" i="18"/>
  <c r="E68" i="18"/>
  <c r="E69" i="18"/>
  <c r="F68" i="18"/>
  <c r="F69" i="18"/>
  <c r="B68" i="18"/>
  <c r="C8" i="18"/>
  <c r="C15" i="18"/>
  <c r="D8" i="18"/>
  <c r="E8" i="18"/>
  <c r="B8" i="18"/>
  <c r="G68" i="18"/>
  <c r="B15" i="18"/>
  <c r="F8" i="18"/>
  <c r="F19" i="18"/>
  <c r="B19" i="18"/>
  <c r="B69" i="18"/>
  <c r="F15" i="18"/>
  <c r="A46" i="1"/>
  <c r="B46" i="1"/>
  <c r="A47" i="1"/>
  <c r="B47" i="1"/>
  <c r="A48" i="1"/>
  <c r="B48" i="1"/>
  <c r="A49" i="1"/>
  <c r="B49" i="1"/>
  <c r="A50" i="1"/>
  <c r="B50" i="1"/>
  <c r="A51" i="1"/>
  <c r="B51" i="1"/>
  <c r="A52" i="1"/>
  <c r="B52" i="1"/>
  <c r="A53" i="1"/>
  <c r="B53" i="1"/>
  <c r="A54" i="1"/>
  <c r="B54" i="1"/>
  <c r="A55" i="1"/>
  <c r="B55" i="1"/>
  <c r="A56" i="1"/>
  <c r="B56" i="1"/>
  <c r="A57" i="1"/>
  <c r="B57" i="1"/>
  <c r="A58" i="1"/>
  <c r="B58" i="1"/>
  <c r="A59" i="1"/>
  <c r="B59" i="1"/>
  <c r="A60" i="1"/>
  <c r="B60" i="1"/>
  <c r="A61" i="1"/>
  <c r="B61" i="1"/>
  <c r="A62" i="1"/>
  <c r="B62" i="1"/>
  <c r="A63" i="1"/>
  <c r="B63" i="1"/>
  <c r="A64" i="1"/>
  <c r="B64" i="1"/>
  <c r="A65" i="1"/>
  <c r="B65" i="1"/>
  <c r="A66" i="1"/>
  <c r="B66" i="1"/>
  <c r="A67" i="1"/>
  <c r="B67" i="1"/>
  <c r="A68" i="1"/>
  <c r="B68" i="1"/>
  <c r="A69" i="1"/>
  <c r="B69" i="1"/>
  <c r="A70" i="1"/>
  <c r="B70" i="1"/>
  <c r="A71" i="1"/>
  <c r="B71" i="1"/>
  <c r="A72" i="1"/>
  <c r="B72" i="1"/>
  <c r="A73" i="1"/>
  <c r="B73" i="1"/>
  <c r="A74" i="1"/>
  <c r="B74" i="1"/>
  <c r="A75" i="1"/>
  <c r="B75" i="1"/>
  <c r="A76" i="1"/>
  <c r="B76" i="1"/>
  <c r="A77" i="1"/>
  <c r="B77" i="1"/>
  <c r="A78" i="1"/>
  <c r="B78" i="1"/>
  <c r="A79" i="1"/>
  <c r="B79" i="1"/>
  <c r="A80" i="1"/>
  <c r="B80" i="1"/>
  <c r="A81" i="1"/>
  <c r="B81" i="1"/>
  <c r="A82" i="1"/>
  <c r="B82" i="1"/>
  <c r="A83" i="1"/>
  <c r="B83" i="1"/>
  <c r="A84" i="1"/>
  <c r="B84" i="1"/>
  <c r="A85" i="1"/>
  <c r="B85" i="1"/>
  <c r="A86" i="1"/>
  <c r="B86" i="1"/>
  <c r="A87" i="1"/>
  <c r="B87" i="1"/>
  <c r="A88" i="1"/>
  <c r="B88" i="1"/>
  <c r="A89" i="1"/>
  <c r="B89" i="1"/>
  <c r="A90" i="1"/>
  <c r="B90" i="1"/>
  <c r="A91" i="1"/>
  <c r="B91" i="1"/>
  <c r="A92" i="1"/>
  <c r="B92" i="1"/>
  <c r="A93" i="1"/>
  <c r="B93" i="1"/>
  <c r="A94" i="1"/>
  <c r="B94" i="1"/>
  <c r="A95" i="1"/>
  <c r="B95" i="1"/>
  <c r="A96" i="1"/>
  <c r="B96" i="1"/>
  <c r="A97" i="1"/>
  <c r="B97" i="1"/>
  <c r="A98" i="1"/>
  <c r="B98" i="1"/>
  <c r="A99" i="1"/>
  <c r="B99" i="1"/>
  <c r="A100" i="1"/>
  <c r="B100" i="1"/>
  <c r="A101" i="1"/>
  <c r="B101" i="1"/>
  <c r="A102" i="1"/>
  <c r="B102" i="1"/>
  <c r="A103" i="1"/>
  <c r="B103" i="1"/>
  <c r="A104" i="1"/>
  <c r="B104" i="1"/>
  <c r="A105" i="1"/>
  <c r="B105" i="1"/>
  <c r="A106" i="1"/>
  <c r="B106" i="1"/>
  <c r="A107" i="1"/>
  <c r="B107" i="1"/>
  <c r="A108" i="1"/>
  <c r="B108" i="1"/>
  <c r="A109" i="1"/>
  <c r="B109" i="1"/>
  <c r="A110" i="1"/>
  <c r="B110" i="1"/>
  <c r="A111" i="1"/>
  <c r="B111" i="1"/>
  <c r="A112" i="1"/>
  <c r="B112" i="1"/>
  <c r="A113" i="1"/>
  <c r="B113" i="1"/>
  <c r="A114" i="1"/>
  <c r="B114" i="1"/>
  <c r="A115" i="1"/>
  <c r="B115" i="1"/>
  <c r="A116" i="1"/>
  <c r="B116" i="1"/>
  <c r="A117" i="1"/>
  <c r="B117" i="1"/>
  <c r="A118" i="1"/>
  <c r="B118" i="1"/>
  <c r="A119" i="1"/>
  <c r="B119" i="1"/>
  <c r="A120" i="1"/>
  <c r="B120" i="1"/>
  <c r="A121" i="1"/>
  <c r="B121" i="1"/>
  <c r="A122" i="1"/>
  <c r="B122" i="1"/>
  <c r="A123" i="1"/>
  <c r="B123" i="1"/>
  <c r="A124" i="1"/>
  <c r="B124" i="1"/>
  <c r="A125" i="1"/>
  <c r="B125" i="1"/>
  <c r="A126" i="1"/>
  <c r="B126" i="1"/>
  <c r="A127" i="1"/>
  <c r="B127" i="1"/>
  <c r="A128" i="1"/>
  <c r="B128" i="1"/>
  <c r="A129" i="1"/>
  <c r="B129" i="1"/>
  <c r="A130" i="1"/>
  <c r="B130" i="1"/>
  <c r="A131" i="1"/>
  <c r="B131" i="1"/>
  <c r="A132" i="1"/>
  <c r="B132" i="1"/>
  <c r="A133" i="1"/>
  <c r="B133" i="1"/>
  <c r="A134" i="1"/>
  <c r="B134" i="1"/>
  <c r="A135" i="1"/>
  <c r="B135" i="1"/>
  <c r="A136" i="1"/>
  <c r="B136" i="1"/>
  <c r="A137" i="1"/>
  <c r="B137" i="1"/>
  <c r="A138" i="1"/>
  <c r="B138" i="1"/>
  <c r="A139" i="1"/>
  <c r="B139" i="1"/>
  <c r="A140" i="1"/>
  <c r="B140" i="1"/>
  <c r="A141" i="1"/>
  <c r="B141" i="1"/>
  <c r="A142" i="1"/>
  <c r="B142" i="1"/>
  <c r="A143" i="1"/>
  <c r="B143" i="1"/>
  <c r="A144" i="1"/>
  <c r="B144" i="1"/>
  <c r="A145" i="1"/>
  <c r="B145" i="1"/>
  <c r="A146" i="1"/>
  <c r="B146" i="1"/>
  <c r="A147" i="1"/>
  <c r="B147" i="1"/>
  <c r="A148" i="1"/>
  <c r="B148" i="1"/>
  <c r="A149" i="1"/>
  <c r="B149" i="1"/>
  <c r="A150" i="1"/>
  <c r="B150" i="1"/>
  <c r="A151" i="1"/>
  <c r="B151" i="1"/>
  <c r="A152" i="1"/>
  <c r="B152" i="1"/>
  <c r="A153" i="1"/>
  <c r="B153" i="1"/>
  <c r="A154" i="1"/>
  <c r="B154" i="1"/>
  <c r="A155" i="1"/>
  <c r="B155" i="1"/>
  <c r="A156" i="1"/>
  <c r="B156" i="1"/>
  <c r="A157" i="1"/>
  <c r="B157" i="1"/>
  <c r="A158" i="1"/>
  <c r="B158" i="1"/>
  <c r="A159" i="1"/>
  <c r="B159" i="1"/>
  <c r="A160" i="1"/>
  <c r="B160" i="1"/>
  <c r="A161" i="1"/>
  <c r="B161" i="1"/>
  <c r="A162" i="1"/>
  <c r="B162" i="1"/>
  <c r="A163" i="1"/>
  <c r="B163" i="1"/>
  <c r="A164" i="1"/>
  <c r="B164" i="1"/>
  <c r="A165" i="1"/>
  <c r="B165" i="1"/>
  <c r="A166" i="1"/>
  <c r="B166" i="1"/>
  <c r="A167" i="1"/>
  <c r="B167" i="1"/>
  <c r="A168" i="1"/>
  <c r="B168" i="1"/>
  <c r="A169" i="1"/>
  <c r="B169" i="1"/>
  <c r="A170" i="1"/>
  <c r="B170" i="1"/>
  <c r="A171" i="1"/>
  <c r="B171" i="1"/>
  <c r="A172" i="1"/>
  <c r="B172" i="1"/>
  <c r="A173" i="1"/>
  <c r="B173" i="1"/>
  <c r="A174" i="1"/>
  <c r="B174" i="1"/>
  <c r="A175" i="1"/>
  <c r="B175" i="1"/>
  <c r="A176" i="1"/>
  <c r="B176" i="1"/>
  <c r="A177" i="1"/>
  <c r="B177" i="1"/>
  <c r="A178" i="1"/>
  <c r="B178" i="1"/>
  <c r="A179" i="1"/>
  <c r="B179" i="1"/>
  <c r="A180" i="1"/>
  <c r="B180" i="1"/>
  <c r="A181" i="1"/>
  <c r="B181" i="1"/>
  <c r="A182" i="1"/>
  <c r="B182" i="1"/>
  <c r="A183" i="1"/>
  <c r="B183" i="1"/>
  <c r="A184" i="1"/>
  <c r="B184" i="1"/>
  <c r="A185" i="1"/>
  <c r="B185" i="1"/>
  <c r="A186" i="1"/>
  <c r="B186" i="1"/>
  <c r="A187" i="1"/>
  <c r="B187" i="1"/>
  <c r="A188" i="1"/>
  <c r="B188" i="1"/>
  <c r="A189" i="1"/>
  <c r="B189" i="1"/>
  <c r="A190" i="1"/>
  <c r="B190" i="1"/>
  <c r="A191" i="1"/>
  <c r="B191" i="1"/>
  <c r="A192" i="1"/>
  <c r="B192" i="1"/>
  <c r="A193" i="1"/>
  <c r="B193" i="1"/>
  <c r="A194" i="1"/>
  <c r="B194" i="1"/>
  <c r="A195" i="1"/>
  <c r="B195" i="1"/>
  <c r="A196" i="1"/>
  <c r="B196" i="1"/>
  <c r="A197" i="1"/>
  <c r="B197" i="1"/>
  <c r="A198" i="1"/>
  <c r="B198" i="1"/>
  <c r="A199" i="1"/>
  <c r="B199" i="1"/>
  <c r="A200" i="1"/>
  <c r="B200" i="1"/>
  <c r="A201" i="1"/>
  <c r="B201" i="1"/>
  <c r="A202" i="1"/>
  <c r="B202" i="1"/>
  <c r="A203" i="1"/>
  <c r="B203" i="1"/>
  <c r="A204" i="1"/>
  <c r="B204" i="1"/>
  <c r="A205" i="1"/>
  <c r="B205" i="1"/>
  <c r="A206" i="1"/>
  <c r="B206" i="1"/>
  <c r="A207" i="1"/>
  <c r="B207" i="1"/>
  <c r="A208" i="1"/>
  <c r="B208" i="1"/>
  <c r="A209" i="1"/>
  <c r="B209" i="1"/>
  <c r="A210" i="1"/>
  <c r="B210" i="1"/>
  <c r="A211" i="1"/>
  <c r="B211" i="1"/>
  <c r="A212" i="1"/>
  <c r="B212" i="1"/>
  <c r="A213" i="1"/>
  <c r="B213" i="1"/>
  <c r="A214" i="1"/>
  <c r="B214" i="1"/>
  <c r="A215" i="1"/>
  <c r="B215" i="1"/>
  <c r="A216" i="1"/>
  <c r="B216" i="1"/>
  <c r="A217" i="1"/>
  <c r="B217" i="1"/>
  <c r="A218" i="1"/>
  <c r="B218" i="1"/>
  <c r="A219" i="1"/>
  <c r="B219" i="1"/>
  <c r="A220" i="1"/>
  <c r="B220" i="1"/>
  <c r="A221" i="1"/>
  <c r="B221" i="1"/>
  <c r="A222" i="1"/>
  <c r="B222" i="1"/>
  <c r="A223" i="1"/>
  <c r="B223" i="1"/>
  <c r="A224" i="1"/>
  <c r="B224" i="1"/>
  <c r="A225" i="1"/>
  <c r="B225" i="1"/>
  <c r="A226" i="1"/>
  <c r="B226" i="1"/>
  <c r="A227" i="1"/>
  <c r="B227" i="1"/>
  <c r="A228" i="1"/>
  <c r="B228" i="1"/>
  <c r="A229" i="1"/>
  <c r="B229" i="1"/>
  <c r="A230" i="1"/>
  <c r="B230" i="1"/>
  <c r="A231" i="1"/>
  <c r="B231" i="1"/>
  <c r="A232" i="1"/>
  <c r="B232" i="1"/>
  <c r="A233" i="1"/>
  <c r="B233" i="1"/>
  <c r="A234" i="1"/>
  <c r="B234" i="1"/>
  <c r="A235" i="1"/>
  <c r="B235" i="1"/>
  <c r="A236" i="1"/>
  <c r="B236" i="1"/>
  <c r="A237" i="1"/>
  <c r="B237" i="1"/>
  <c r="A238" i="1"/>
  <c r="B238" i="1"/>
  <c r="A239" i="1"/>
  <c r="B239" i="1"/>
  <c r="A240" i="1"/>
  <c r="B240" i="1"/>
  <c r="A241" i="1"/>
  <c r="B241" i="1"/>
  <c r="A242" i="1"/>
  <c r="B242" i="1"/>
  <c r="A243" i="1"/>
  <c r="B243" i="1"/>
  <c r="A244" i="1"/>
  <c r="B244" i="1"/>
  <c r="A245" i="1"/>
  <c r="B245" i="1"/>
  <c r="A246" i="1"/>
  <c r="B246" i="1"/>
  <c r="A247" i="1"/>
  <c r="B247" i="1"/>
  <c r="A248" i="1"/>
  <c r="B248" i="1"/>
  <c r="A249" i="1"/>
  <c r="B249" i="1"/>
  <c r="A250" i="1"/>
  <c r="B250" i="1"/>
  <c r="A251" i="1"/>
  <c r="B251" i="1"/>
  <c r="A252" i="1"/>
  <c r="B252" i="1"/>
  <c r="A253" i="1"/>
  <c r="B253" i="1"/>
  <c r="A254" i="1"/>
  <c r="B254" i="1"/>
  <c r="A255" i="1"/>
  <c r="B255" i="1"/>
  <c r="A256" i="1"/>
  <c r="B256" i="1"/>
  <c r="A257" i="1"/>
  <c r="B257" i="1"/>
  <c r="A258" i="1"/>
  <c r="B258" i="1"/>
  <c r="A259" i="1"/>
  <c r="B259" i="1"/>
  <c r="A260" i="1"/>
  <c r="B260" i="1"/>
  <c r="A261" i="1"/>
  <c r="B261" i="1"/>
  <c r="A262" i="1"/>
  <c r="B262" i="1"/>
  <c r="A263" i="1"/>
  <c r="B263" i="1"/>
  <c r="A264" i="1"/>
  <c r="B264" i="1"/>
  <c r="A265" i="1"/>
  <c r="B265" i="1"/>
  <c r="A266" i="1"/>
  <c r="B266" i="1"/>
  <c r="A267" i="1"/>
  <c r="B267" i="1"/>
  <c r="A268" i="1"/>
  <c r="B268" i="1"/>
  <c r="A269" i="1"/>
  <c r="B269" i="1"/>
  <c r="A270" i="1"/>
  <c r="B270" i="1"/>
  <c r="A271" i="1"/>
  <c r="B271" i="1"/>
  <c r="A272" i="1"/>
  <c r="B272" i="1"/>
  <c r="A273" i="1"/>
  <c r="B273" i="1"/>
  <c r="A274" i="1"/>
  <c r="B274" i="1"/>
  <c r="A275" i="1"/>
  <c r="B275" i="1"/>
  <c r="A276" i="1"/>
  <c r="B276" i="1"/>
  <c r="A277" i="1"/>
  <c r="B277" i="1"/>
  <c r="A278" i="1"/>
  <c r="B278" i="1"/>
  <c r="A279" i="1"/>
  <c r="B279" i="1"/>
  <c r="A280" i="1"/>
  <c r="B280" i="1"/>
  <c r="A281" i="1"/>
  <c r="B281" i="1"/>
  <c r="A282" i="1"/>
  <c r="B282" i="1"/>
  <c r="A283" i="1"/>
  <c r="B283" i="1"/>
  <c r="A284" i="1"/>
  <c r="B284" i="1"/>
  <c r="A285" i="1"/>
  <c r="B285" i="1"/>
  <c r="A286" i="1"/>
  <c r="B286" i="1"/>
  <c r="A287" i="1"/>
  <c r="B287" i="1"/>
  <c r="A288" i="1"/>
  <c r="B288" i="1"/>
  <c r="A289" i="1"/>
  <c r="B289" i="1"/>
  <c r="A290" i="1"/>
  <c r="B290" i="1"/>
  <c r="A291" i="1"/>
  <c r="B291" i="1"/>
  <c r="A292" i="1"/>
  <c r="B292" i="1"/>
  <c r="A293" i="1"/>
  <c r="B293" i="1"/>
  <c r="A294" i="1"/>
  <c r="B294" i="1"/>
  <c r="A295" i="1"/>
  <c r="B295" i="1"/>
  <c r="A296" i="1"/>
  <c r="B296" i="1"/>
  <c r="A297" i="1"/>
  <c r="B297" i="1"/>
  <c r="A298" i="1"/>
  <c r="B298" i="1"/>
  <c r="A299" i="1"/>
  <c r="B299" i="1"/>
  <c r="A300" i="1"/>
  <c r="B300" i="1"/>
  <c r="A301" i="1"/>
  <c r="B301" i="1"/>
  <c r="A302" i="1"/>
  <c r="B302" i="1"/>
  <c r="A303" i="1"/>
  <c r="B303" i="1"/>
  <c r="A304" i="1"/>
  <c r="B304" i="1"/>
  <c r="A305" i="1"/>
  <c r="B305" i="1"/>
  <c r="A306" i="1"/>
  <c r="B306" i="1"/>
  <c r="A307" i="1"/>
  <c r="B307" i="1"/>
  <c r="A308" i="1"/>
  <c r="B308" i="1"/>
  <c r="A309" i="1"/>
  <c r="B309" i="1"/>
  <c r="A310" i="1"/>
  <c r="B310" i="1"/>
  <c r="A311" i="1"/>
  <c r="B311" i="1"/>
  <c r="A312" i="1"/>
  <c r="B312" i="1"/>
  <c r="A313" i="1"/>
  <c r="B313" i="1"/>
  <c r="A314" i="1"/>
  <c r="B314" i="1"/>
  <c r="A315" i="1"/>
  <c r="B315" i="1"/>
  <c r="A316" i="1"/>
  <c r="B316" i="1"/>
  <c r="A317" i="1"/>
  <c r="B317" i="1"/>
  <c r="A318" i="1"/>
  <c r="B318" i="1"/>
  <c r="A319" i="1"/>
  <c r="B319" i="1"/>
  <c r="A320" i="1"/>
  <c r="B320" i="1"/>
  <c r="A321" i="1"/>
  <c r="B321" i="1"/>
  <c r="A322" i="1"/>
  <c r="B322" i="1"/>
  <c r="A323" i="1"/>
  <c r="B323" i="1"/>
  <c r="A324" i="1"/>
  <c r="B324" i="1"/>
  <c r="A325" i="1"/>
  <c r="B325" i="1"/>
  <c r="A326" i="1"/>
  <c r="B326" i="1"/>
  <c r="A327" i="1"/>
  <c r="B327" i="1"/>
  <c r="A328" i="1"/>
  <c r="B328" i="1"/>
  <c r="A329" i="1"/>
  <c r="B329" i="1"/>
  <c r="A330" i="1"/>
  <c r="B330" i="1"/>
  <c r="A331" i="1"/>
  <c r="B331" i="1"/>
  <c r="A332" i="1"/>
  <c r="B332" i="1"/>
  <c r="A333" i="1"/>
  <c r="B333" i="1"/>
  <c r="A334" i="1"/>
  <c r="B334" i="1"/>
  <c r="A335" i="1"/>
  <c r="B335" i="1"/>
  <c r="A336" i="1"/>
  <c r="B336" i="1"/>
  <c r="A337" i="1"/>
  <c r="B337" i="1"/>
  <c r="A338" i="1"/>
  <c r="B338" i="1"/>
  <c r="A339" i="1"/>
  <c r="B339" i="1"/>
  <c r="A340" i="1"/>
  <c r="B340" i="1"/>
  <c r="A341" i="1"/>
  <c r="B341" i="1"/>
  <c r="A342" i="1"/>
  <c r="B342" i="1"/>
  <c r="A343" i="1"/>
  <c r="B343" i="1"/>
  <c r="A344" i="1"/>
  <c r="B344" i="1"/>
  <c r="A345" i="1"/>
  <c r="B345" i="1"/>
  <c r="A346" i="1"/>
  <c r="B346" i="1"/>
  <c r="A347" i="1"/>
  <c r="B347" i="1"/>
  <c r="A348" i="1"/>
  <c r="B348" i="1"/>
  <c r="A349" i="1"/>
  <c r="B349" i="1"/>
  <c r="A350" i="1"/>
  <c r="B350" i="1"/>
  <c r="A351" i="1"/>
  <c r="B351" i="1"/>
  <c r="A352" i="1"/>
  <c r="B352" i="1"/>
  <c r="A353" i="1"/>
  <c r="B353" i="1"/>
  <c r="A354" i="1"/>
  <c r="B354" i="1"/>
  <c r="A355" i="1"/>
  <c r="B355" i="1"/>
  <c r="A356" i="1"/>
  <c r="B356" i="1"/>
  <c r="A357" i="1"/>
  <c r="B357" i="1"/>
  <c r="A358" i="1"/>
  <c r="B358" i="1"/>
  <c r="A359" i="1"/>
  <c r="B359" i="1"/>
  <c r="A360" i="1"/>
  <c r="B360" i="1"/>
  <c r="A361" i="1"/>
  <c r="B361" i="1"/>
  <c r="A362" i="1"/>
  <c r="B362" i="1"/>
  <c r="A363" i="1"/>
  <c r="B363" i="1"/>
  <c r="A364" i="1"/>
  <c r="B364" i="1"/>
  <c r="A365" i="1"/>
  <c r="B365" i="1"/>
  <c r="A366" i="1"/>
  <c r="B366" i="1"/>
  <c r="A367" i="1"/>
  <c r="B367" i="1"/>
  <c r="A368" i="1"/>
  <c r="B368" i="1"/>
  <c r="A369" i="1"/>
  <c r="B369" i="1"/>
  <c r="A370" i="1"/>
  <c r="B370" i="1"/>
  <c r="A371" i="1"/>
  <c r="B371" i="1"/>
  <c r="A372" i="1"/>
  <c r="B372" i="1"/>
  <c r="A373" i="1"/>
  <c r="B373" i="1"/>
  <c r="A374" i="1"/>
  <c r="B374" i="1"/>
  <c r="A375" i="1"/>
  <c r="B375" i="1"/>
  <c r="A376" i="1"/>
  <c r="B376" i="1"/>
  <c r="A377" i="1"/>
  <c r="B377" i="1"/>
  <c r="A378" i="1"/>
  <c r="B378" i="1"/>
  <c r="A379" i="1"/>
  <c r="B379" i="1"/>
  <c r="A380" i="1"/>
  <c r="B380" i="1"/>
  <c r="A381" i="1"/>
  <c r="B381" i="1"/>
  <c r="A382" i="1"/>
  <c r="B382" i="1"/>
  <c r="A383" i="1"/>
  <c r="B383" i="1"/>
  <c r="A384" i="1"/>
  <c r="B384" i="1"/>
  <c r="A385" i="1"/>
  <c r="B385" i="1"/>
  <c r="A386" i="1"/>
  <c r="B386" i="1"/>
  <c r="A387" i="1"/>
  <c r="B387" i="1"/>
  <c r="A388" i="1"/>
  <c r="B388" i="1"/>
  <c r="A389" i="1"/>
  <c r="B389" i="1"/>
  <c r="A390" i="1"/>
  <c r="B390" i="1"/>
  <c r="A391" i="1"/>
  <c r="B391" i="1"/>
  <c r="A392" i="1"/>
  <c r="B392" i="1"/>
  <c r="A393" i="1"/>
  <c r="B393" i="1"/>
  <c r="A394" i="1"/>
  <c r="B394" i="1"/>
  <c r="A395" i="1"/>
  <c r="B395" i="1"/>
  <c r="A396" i="1"/>
  <c r="B396" i="1"/>
  <c r="A397" i="1"/>
  <c r="B397" i="1"/>
  <c r="A398" i="1"/>
  <c r="B398" i="1"/>
  <c r="A399" i="1"/>
  <c r="B399" i="1"/>
  <c r="A400" i="1"/>
  <c r="B400" i="1"/>
  <c r="A401" i="1"/>
  <c r="B401" i="1"/>
  <c r="A402" i="1"/>
  <c r="B402" i="1"/>
  <c r="A403" i="1"/>
  <c r="B403" i="1"/>
  <c r="A404" i="1"/>
  <c r="B404" i="1"/>
  <c r="A405" i="1"/>
  <c r="B405" i="1"/>
  <c r="A406" i="1"/>
  <c r="B406" i="1"/>
  <c r="A407" i="1"/>
  <c r="B407" i="1"/>
  <c r="A408" i="1"/>
  <c r="B408" i="1"/>
  <c r="A409" i="1"/>
  <c r="B409" i="1"/>
  <c r="A410" i="1"/>
  <c r="B410" i="1"/>
  <c r="A411" i="1"/>
  <c r="B411" i="1"/>
  <c r="A412" i="1"/>
  <c r="B412" i="1"/>
  <c r="A413" i="1"/>
  <c r="B413" i="1"/>
  <c r="A414" i="1"/>
  <c r="B414" i="1"/>
  <c r="A415" i="1"/>
  <c r="B415" i="1"/>
  <c r="A416" i="1"/>
  <c r="B416" i="1"/>
  <c r="A417" i="1"/>
  <c r="B417" i="1"/>
  <c r="A418" i="1"/>
  <c r="B418" i="1"/>
  <c r="A419" i="1"/>
  <c r="B419" i="1"/>
  <c r="A420" i="1"/>
  <c r="B420" i="1"/>
  <c r="A421" i="1"/>
  <c r="B421" i="1"/>
  <c r="A422" i="1"/>
  <c r="B422" i="1"/>
  <c r="A423" i="1"/>
  <c r="B423" i="1"/>
  <c r="A424" i="1"/>
  <c r="B424" i="1"/>
  <c r="A425" i="1"/>
  <c r="B425" i="1"/>
  <c r="A426" i="1"/>
  <c r="B426" i="1"/>
  <c r="A427" i="1"/>
  <c r="B427" i="1"/>
  <c r="A428" i="1"/>
  <c r="B428" i="1"/>
  <c r="A429" i="1"/>
  <c r="B429" i="1"/>
  <c r="A430" i="1"/>
  <c r="B430" i="1"/>
  <c r="A431" i="1"/>
  <c r="B431" i="1"/>
  <c r="A432" i="1"/>
  <c r="B432" i="1"/>
  <c r="A433" i="1"/>
  <c r="B433" i="1"/>
  <c r="A434" i="1"/>
  <c r="B434" i="1"/>
  <c r="A435" i="1"/>
  <c r="B435" i="1"/>
  <c r="A436" i="1"/>
  <c r="B436" i="1"/>
  <c r="A437" i="1"/>
  <c r="B437" i="1"/>
  <c r="A438" i="1"/>
  <c r="B438" i="1"/>
  <c r="A439" i="1"/>
  <c r="B439" i="1"/>
  <c r="A440" i="1"/>
  <c r="B440" i="1"/>
  <c r="A441" i="1"/>
  <c r="B441" i="1"/>
  <c r="A442" i="1"/>
  <c r="B442" i="1"/>
  <c r="A443" i="1"/>
  <c r="B443" i="1"/>
  <c r="A444" i="1"/>
  <c r="B444" i="1"/>
  <c r="A445" i="1"/>
  <c r="B445" i="1"/>
  <c r="A446" i="1"/>
  <c r="B446" i="1"/>
  <c r="A447" i="1"/>
  <c r="B447" i="1"/>
  <c r="A448" i="1"/>
  <c r="B448" i="1"/>
  <c r="A449" i="1"/>
  <c r="B449" i="1"/>
  <c r="A450" i="1"/>
  <c r="B450" i="1"/>
  <c r="A451" i="1"/>
  <c r="B451" i="1"/>
  <c r="A452" i="1"/>
  <c r="B452" i="1"/>
  <c r="A453" i="1"/>
  <c r="B453" i="1"/>
  <c r="A454" i="1"/>
  <c r="B454" i="1"/>
  <c r="A455" i="1"/>
  <c r="B455" i="1"/>
  <c r="A456" i="1"/>
  <c r="B456" i="1"/>
  <c r="A457" i="1"/>
  <c r="B457" i="1"/>
  <c r="A458" i="1"/>
  <c r="B458" i="1"/>
  <c r="A459" i="1"/>
  <c r="B459" i="1"/>
  <c r="A460" i="1"/>
  <c r="B460" i="1"/>
  <c r="A461" i="1"/>
  <c r="B461" i="1"/>
  <c r="A462" i="1"/>
  <c r="B462" i="1"/>
  <c r="A463" i="1"/>
  <c r="B463" i="1"/>
  <c r="A464" i="1"/>
  <c r="B464" i="1"/>
  <c r="A465" i="1"/>
  <c r="B465" i="1"/>
  <c r="A466" i="1"/>
  <c r="B466" i="1"/>
  <c r="A467" i="1"/>
  <c r="B467" i="1"/>
  <c r="A468" i="1"/>
  <c r="B468" i="1"/>
  <c r="A469" i="1"/>
  <c r="B469" i="1"/>
  <c r="A470" i="1"/>
  <c r="B470" i="1"/>
  <c r="A471" i="1"/>
  <c r="B471" i="1"/>
  <c r="A472" i="1"/>
  <c r="B472" i="1"/>
  <c r="A473" i="1"/>
  <c r="B473" i="1"/>
  <c r="A474" i="1"/>
  <c r="B474" i="1"/>
  <c r="A475" i="1"/>
  <c r="B475" i="1"/>
  <c r="A476" i="1"/>
  <c r="B476" i="1"/>
  <c r="A477" i="1"/>
  <c r="B477" i="1"/>
  <c r="A478" i="1"/>
  <c r="B478" i="1"/>
  <c r="A479" i="1"/>
  <c r="B479" i="1"/>
  <c r="A480" i="1"/>
  <c r="B480" i="1"/>
  <c r="A481" i="1"/>
  <c r="B481" i="1"/>
  <c r="A482" i="1"/>
  <c r="B482" i="1"/>
  <c r="A483" i="1"/>
  <c r="B483" i="1"/>
  <c r="A484" i="1"/>
  <c r="B484" i="1"/>
  <c r="A485" i="1"/>
  <c r="B485" i="1"/>
  <c r="A486" i="1"/>
  <c r="B486" i="1"/>
  <c r="A487" i="1"/>
  <c r="B487" i="1"/>
  <c r="A488" i="1"/>
  <c r="B488" i="1"/>
  <c r="A489" i="1"/>
  <c r="B489" i="1"/>
  <c r="A490" i="1"/>
  <c r="B490" i="1"/>
  <c r="A491" i="1"/>
  <c r="B491" i="1"/>
  <c r="A492" i="1"/>
  <c r="B492" i="1"/>
  <c r="A493" i="1"/>
  <c r="B493" i="1"/>
  <c r="A494" i="1"/>
  <c r="B494" i="1"/>
  <c r="A495" i="1"/>
  <c r="B495" i="1"/>
  <c r="A496" i="1"/>
  <c r="B496" i="1"/>
  <c r="A497" i="1"/>
  <c r="B497" i="1"/>
  <c r="A498" i="1"/>
  <c r="B498" i="1"/>
  <c r="A499" i="1"/>
  <c r="B499" i="1"/>
  <c r="A500" i="1"/>
  <c r="B500" i="1"/>
  <c r="A501" i="1"/>
  <c r="B501" i="1"/>
  <c r="A502" i="1"/>
  <c r="B502" i="1"/>
  <c r="A503" i="1"/>
  <c r="B503" i="1"/>
  <c r="A504" i="1"/>
  <c r="B504" i="1"/>
  <c r="A505" i="1"/>
  <c r="B505" i="1"/>
  <c r="A506" i="1"/>
  <c r="B506" i="1"/>
  <c r="A507" i="1"/>
  <c r="B507" i="1"/>
  <c r="A508" i="1"/>
  <c r="B508" i="1"/>
  <c r="A509" i="1"/>
  <c r="B509" i="1"/>
  <c r="A510" i="1"/>
  <c r="B510" i="1"/>
  <c r="A511" i="1"/>
  <c r="B511" i="1"/>
  <c r="A512" i="1"/>
  <c r="B512" i="1"/>
  <c r="A513" i="1"/>
  <c r="B513" i="1"/>
  <c r="A514" i="1"/>
  <c r="B514" i="1"/>
  <c r="A515" i="1"/>
  <c r="B515" i="1"/>
  <c r="A516" i="1"/>
  <c r="B516" i="1"/>
  <c r="A517" i="1"/>
  <c r="B517" i="1"/>
  <c r="A518" i="1"/>
  <c r="B518" i="1"/>
  <c r="A519" i="1"/>
  <c r="B519" i="1"/>
  <c r="A520" i="1"/>
  <c r="B520" i="1"/>
  <c r="A521" i="1"/>
  <c r="B521" i="1"/>
  <c r="A522" i="1"/>
  <c r="B522" i="1"/>
  <c r="A523" i="1"/>
  <c r="B523" i="1"/>
  <c r="A524" i="1"/>
  <c r="B524" i="1"/>
  <c r="A525" i="1"/>
  <c r="B525" i="1"/>
  <c r="A526" i="1"/>
  <c r="B526" i="1"/>
  <c r="A527" i="1"/>
  <c r="B527" i="1"/>
  <c r="A528" i="1"/>
  <c r="B528" i="1"/>
  <c r="A529" i="1"/>
  <c r="B529" i="1"/>
  <c r="A530" i="1"/>
  <c r="B530" i="1"/>
  <c r="A531" i="1"/>
  <c r="B531" i="1"/>
  <c r="A532" i="1"/>
  <c r="B532" i="1"/>
  <c r="A533" i="1"/>
  <c r="B533" i="1"/>
  <c r="A534" i="1"/>
  <c r="B534" i="1"/>
  <c r="A535" i="1"/>
  <c r="B535" i="1"/>
  <c r="A536" i="1"/>
  <c r="B536" i="1"/>
  <c r="A537" i="1"/>
  <c r="B537" i="1"/>
  <c r="A538" i="1"/>
  <c r="B538" i="1"/>
  <c r="A539" i="1"/>
  <c r="B539" i="1"/>
  <c r="A540" i="1"/>
  <c r="B540" i="1"/>
  <c r="A541" i="1"/>
  <c r="B541" i="1"/>
  <c r="A542" i="1"/>
  <c r="B542" i="1"/>
  <c r="A543" i="1"/>
  <c r="B543" i="1"/>
  <c r="A544" i="1"/>
  <c r="B544" i="1"/>
  <c r="A545" i="1"/>
  <c r="B545" i="1"/>
  <c r="A546" i="1"/>
  <c r="B546" i="1"/>
  <c r="A547" i="1"/>
  <c r="B547" i="1"/>
  <c r="A548" i="1"/>
  <c r="B548" i="1"/>
  <c r="A549" i="1"/>
  <c r="B549" i="1"/>
  <c r="A550" i="1"/>
  <c r="B550" i="1"/>
  <c r="A551" i="1"/>
  <c r="B551" i="1"/>
  <c r="A552" i="1"/>
  <c r="B552" i="1"/>
  <c r="A553" i="1"/>
  <c r="B553" i="1"/>
  <c r="A554" i="1"/>
  <c r="B554" i="1"/>
  <c r="A555" i="1"/>
  <c r="B555" i="1"/>
  <c r="A556" i="1"/>
  <c r="B556" i="1"/>
  <c r="A557" i="1"/>
  <c r="B557" i="1"/>
  <c r="A558" i="1"/>
  <c r="B558" i="1"/>
  <c r="A559" i="1"/>
  <c r="B559" i="1"/>
  <c r="A560" i="1"/>
  <c r="B560" i="1"/>
  <c r="A561" i="1"/>
  <c r="B561" i="1"/>
  <c r="A562" i="1"/>
  <c r="B562" i="1"/>
  <c r="A563" i="1"/>
  <c r="B563" i="1"/>
  <c r="A564" i="1"/>
  <c r="B564" i="1"/>
  <c r="A565" i="1"/>
  <c r="B565" i="1"/>
  <c r="A566" i="1"/>
  <c r="B566" i="1"/>
  <c r="A567" i="1"/>
  <c r="B567" i="1"/>
  <c r="A568" i="1"/>
  <c r="B568" i="1"/>
  <c r="A569" i="1"/>
  <c r="B569" i="1"/>
  <c r="A570" i="1"/>
  <c r="B570" i="1"/>
  <c r="A571" i="1"/>
  <c r="B571" i="1"/>
  <c r="A572" i="1"/>
  <c r="B572" i="1"/>
  <c r="A573" i="1"/>
  <c r="B573" i="1"/>
  <c r="A574" i="1"/>
  <c r="B574" i="1"/>
  <c r="A575" i="1"/>
  <c r="B575" i="1"/>
  <c r="A576" i="1"/>
  <c r="B576" i="1"/>
  <c r="A577" i="1"/>
  <c r="B577" i="1"/>
  <c r="A578" i="1"/>
  <c r="B578" i="1"/>
  <c r="A579" i="1"/>
  <c r="B579" i="1"/>
  <c r="A580" i="1"/>
  <c r="B580" i="1"/>
  <c r="A581" i="1"/>
  <c r="B581" i="1"/>
  <c r="A582" i="1"/>
  <c r="B582" i="1"/>
  <c r="A583" i="1"/>
  <c r="B583" i="1"/>
  <c r="A584" i="1"/>
  <c r="B584" i="1"/>
  <c r="A585" i="1"/>
  <c r="B585" i="1"/>
  <c r="A586" i="1"/>
  <c r="B586" i="1"/>
  <c r="A587" i="1"/>
  <c r="B587" i="1"/>
  <c r="A588" i="1"/>
  <c r="B588" i="1"/>
  <c r="A589" i="1"/>
  <c r="B589" i="1"/>
  <c r="A590" i="1"/>
  <c r="B590" i="1"/>
  <c r="A591" i="1"/>
  <c r="B591" i="1"/>
  <c r="A592" i="1"/>
  <c r="B592" i="1"/>
  <c r="A593" i="1"/>
  <c r="B593" i="1"/>
  <c r="A594" i="1"/>
  <c r="B594" i="1"/>
  <c r="A595" i="1"/>
  <c r="B595" i="1"/>
  <c r="A596" i="1"/>
  <c r="B596" i="1"/>
  <c r="A597" i="1"/>
  <c r="B597" i="1"/>
  <c r="A598" i="1"/>
  <c r="B598" i="1"/>
  <c r="A599" i="1"/>
  <c r="B599" i="1"/>
  <c r="A600" i="1"/>
  <c r="B600" i="1"/>
  <c r="A601" i="1"/>
  <c r="B601" i="1"/>
  <c r="A602" i="1"/>
  <c r="B602" i="1"/>
  <c r="A603" i="1"/>
  <c r="B603" i="1"/>
  <c r="A604" i="1"/>
  <c r="B604" i="1"/>
  <c r="A605" i="1"/>
  <c r="B605" i="1"/>
  <c r="A606" i="1"/>
  <c r="B606" i="1"/>
  <c r="A607" i="1"/>
  <c r="B607" i="1"/>
  <c r="A608" i="1"/>
  <c r="B608" i="1"/>
  <c r="A609" i="1"/>
  <c r="B609" i="1"/>
  <c r="A610" i="1"/>
  <c r="B610" i="1"/>
  <c r="A611" i="1"/>
  <c r="B611" i="1"/>
  <c r="A612" i="1"/>
  <c r="B612" i="1"/>
  <c r="A613" i="1"/>
  <c r="B613" i="1"/>
  <c r="A614" i="1"/>
  <c r="B614" i="1"/>
  <c r="A615" i="1"/>
  <c r="B615" i="1"/>
  <c r="A616" i="1"/>
  <c r="B616" i="1"/>
  <c r="A617" i="1"/>
  <c r="B617" i="1"/>
  <c r="A618" i="1"/>
  <c r="B618" i="1"/>
  <c r="A619" i="1"/>
  <c r="B619" i="1"/>
  <c r="A620" i="1"/>
  <c r="B620" i="1"/>
  <c r="A621" i="1"/>
  <c r="B621" i="1"/>
  <c r="A622" i="1"/>
  <c r="B622" i="1"/>
  <c r="A623" i="1"/>
  <c r="B623" i="1"/>
  <c r="A624" i="1"/>
  <c r="B624" i="1"/>
  <c r="A625" i="1"/>
  <c r="B625" i="1"/>
  <c r="A626" i="1"/>
  <c r="B626" i="1"/>
  <c r="A627" i="1"/>
  <c r="B627" i="1"/>
  <c r="A628" i="1"/>
  <c r="B628" i="1"/>
  <c r="A629" i="1"/>
  <c r="B629" i="1"/>
  <c r="A630" i="1"/>
  <c r="B630" i="1"/>
  <c r="A631" i="1"/>
  <c r="B631" i="1"/>
  <c r="A632" i="1"/>
  <c r="B632" i="1"/>
  <c r="A633" i="1"/>
  <c r="B633" i="1"/>
  <c r="A634" i="1"/>
  <c r="B634" i="1"/>
  <c r="A635" i="1"/>
  <c r="B635" i="1"/>
  <c r="A636" i="1"/>
  <c r="B636" i="1"/>
  <c r="A637" i="1"/>
  <c r="B637" i="1"/>
  <c r="A638" i="1"/>
  <c r="B638" i="1"/>
  <c r="A639" i="1"/>
  <c r="B639" i="1"/>
  <c r="A640" i="1"/>
  <c r="B640" i="1"/>
  <c r="A641" i="1"/>
  <c r="B641" i="1"/>
  <c r="A642" i="1"/>
  <c r="B642" i="1"/>
  <c r="A643" i="1"/>
  <c r="B643" i="1"/>
  <c r="A644" i="1"/>
  <c r="B644" i="1"/>
  <c r="A645" i="1"/>
  <c r="B645" i="1"/>
  <c r="A646" i="1"/>
  <c r="B646" i="1"/>
  <c r="A647" i="1"/>
  <c r="B647" i="1"/>
  <c r="A648" i="1"/>
  <c r="B648" i="1"/>
  <c r="A649" i="1"/>
  <c r="B649" i="1"/>
  <c r="A650" i="1"/>
  <c r="B650" i="1"/>
  <c r="A651" i="1"/>
  <c r="B651" i="1"/>
  <c r="A652" i="1"/>
  <c r="B652" i="1"/>
  <c r="A653" i="1"/>
  <c r="B653" i="1"/>
  <c r="A654" i="1"/>
  <c r="B654" i="1"/>
  <c r="A655" i="1"/>
  <c r="B655" i="1"/>
  <c r="A656" i="1"/>
  <c r="B656" i="1"/>
  <c r="A657" i="1"/>
  <c r="B657" i="1"/>
  <c r="A658" i="1"/>
  <c r="B658" i="1"/>
  <c r="A659" i="1"/>
  <c r="B659" i="1"/>
  <c r="A660" i="1"/>
  <c r="B660" i="1"/>
  <c r="A661" i="1"/>
  <c r="B661" i="1"/>
  <c r="A662" i="1"/>
  <c r="B662" i="1"/>
  <c r="A663" i="1"/>
  <c r="B663" i="1"/>
  <c r="A664" i="1"/>
  <c r="B664" i="1"/>
  <c r="A665" i="1"/>
  <c r="B665" i="1"/>
  <c r="A666" i="1"/>
  <c r="B666" i="1"/>
  <c r="A667" i="1"/>
  <c r="B667" i="1"/>
  <c r="A668" i="1"/>
  <c r="B668" i="1"/>
  <c r="A669" i="1"/>
  <c r="B669" i="1"/>
  <c r="A670" i="1"/>
  <c r="B670" i="1"/>
  <c r="A671" i="1"/>
  <c r="B671" i="1"/>
  <c r="A672" i="1"/>
  <c r="B672" i="1"/>
  <c r="A673" i="1"/>
  <c r="B673" i="1"/>
  <c r="A674" i="1"/>
  <c r="B674" i="1"/>
  <c r="A675" i="1"/>
  <c r="B675" i="1"/>
  <c r="A676" i="1"/>
  <c r="B676" i="1"/>
  <c r="A677" i="1"/>
  <c r="B677" i="1"/>
  <c r="A678" i="1"/>
  <c r="B678" i="1"/>
  <c r="A679" i="1"/>
  <c r="B679" i="1"/>
  <c r="A680" i="1"/>
  <c r="B680" i="1"/>
  <c r="A681" i="1"/>
  <c r="B681" i="1"/>
  <c r="A682" i="1"/>
  <c r="B682" i="1"/>
  <c r="A683" i="1"/>
  <c r="B683" i="1"/>
  <c r="A684" i="1"/>
  <c r="B684" i="1"/>
  <c r="A685" i="1"/>
  <c r="B685" i="1"/>
  <c r="A686" i="1"/>
  <c r="B686" i="1"/>
  <c r="A687" i="1"/>
  <c r="B687" i="1"/>
  <c r="A688" i="1"/>
  <c r="B688" i="1"/>
  <c r="A689" i="1"/>
  <c r="B689" i="1"/>
  <c r="A690" i="1"/>
  <c r="B690" i="1"/>
  <c r="A691" i="1"/>
  <c r="B691" i="1"/>
  <c r="A692" i="1"/>
  <c r="B692" i="1"/>
  <c r="A693" i="1"/>
  <c r="B693" i="1"/>
  <c r="A694" i="1"/>
  <c r="B694" i="1"/>
  <c r="A695" i="1"/>
  <c r="B695" i="1"/>
  <c r="A696" i="1"/>
  <c r="B696" i="1"/>
  <c r="A697" i="1"/>
  <c r="B697" i="1"/>
  <c r="A698" i="1"/>
  <c r="B698" i="1"/>
  <c r="A699" i="1"/>
  <c r="B699" i="1"/>
  <c r="A700" i="1"/>
  <c r="B700" i="1"/>
  <c r="A701" i="1"/>
  <c r="B701" i="1"/>
  <c r="A702" i="1"/>
  <c r="B702" i="1"/>
  <c r="A703" i="1"/>
  <c r="B703" i="1"/>
  <c r="A704" i="1"/>
  <c r="B704" i="1"/>
  <c r="A705" i="1"/>
  <c r="B705" i="1"/>
  <c r="A706" i="1"/>
  <c r="B706" i="1"/>
  <c r="A707" i="1"/>
  <c r="B707" i="1"/>
  <c r="A708" i="1"/>
  <c r="B708" i="1"/>
  <c r="A709" i="1"/>
  <c r="B709" i="1"/>
  <c r="A710" i="1"/>
  <c r="B710" i="1"/>
  <c r="A711" i="1"/>
  <c r="B711" i="1"/>
  <c r="A712" i="1"/>
  <c r="B712" i="1"/>
  <c r="A713" i="1"/>
  <c r="B713" i="1"/>
  <c r="A714" i="1"/>
  <c r="B714" i="1"/>
  <c r="A715" i="1"/>
  <c r="B715" i="1"/>
  <c r="A716" i="1"/>
  <c r="B716" i="1"/>
  <c r="A717" i="1"/>
  <c r="B717" i="1"/>
  <c r="A718" i="1"/>
  <c r="B718" i="1"/>
  <c r="A719" i="1"/>
  <c r="B719" i="1"/>
  <c r="A720" i="1"/>
  <c r="B720" i="1"/>
  <c r="A721" i="1"/>
  <c r="B721" i="1"/>
  <c r="A722" i="1"/>
  <c r="B722" i="1"/>
  <c r="A723" i="1"/>
  <c r="B723" i="1"/>
  <c r="A724" i="1"/>
  <c r="B724" i="1"/>
  <c r="A725" i="1"/>
  <c r="B725" i="1"/>
  <c r="A726" i="1"/>
  <c r="B726" i="1"/>
  <c r="A727" i="1"/>
  <c r="B727" i="1"/>
  <c r="A728" i="1"/>
  <c r="B728" i="1"/>
  <c r="A729" i="1"/>
  <c r="B729" i="1"/>
  <c r="A730" i="1"/>
  <c r="B730" i="1"/>
  <c r="A731" i="1"/>
  <c r="B731" i="1"/>
  <c r="A732" i="1"/>
  <c r="B732" i="1"/>
  <c r="A733" i="1"/>
  <c r="B733" i="1"/>
  <c r="A734" i="1"/>
  <c r="B734" i="1"/>
  <c r="A735" i="1"/>
  <c r="B735" i="1"/>
  <c r="A736" i="1"/>
  <c r="B736" i="1"/>
  <c r="A737" i="1"/>
  <c r="B737" i="1"/>
  <c r="A738" i="1"/>
  <c r="B738" i="1"/>
  <c r="A739" i="1"/>
  <c r="B739" i="1"/>
  <c r="A740" i="1"/>
  <c r="B740" i="1"/>
  <c r="A741" i="1"/>
  <c r="B741" i="1"/>
  <c r="A742" i="1"/>
  <c r="B742" i="1"/>
  <c r="A743" i="1"/>
  <c r="B743" i="1"/>
  <c r="A744" i="1"/>
  <c r="B744" i="1"/>
  <c r="A745" i="1"/>
  <c r="B745" i="1"/>
  <c r="A746" i="1"/>
  <c r="B746" i="1"/>
  <c r="A747" i="1"/>
  <c r="B747" i="1"/>
  <c r="A748" i="1"/>
  <c r="B748" i="1"/>
  <c r="A749" i="1"/>
  <c r="B749" i="1"/>
  <c r="A750" i="1"/>
  <c r="B750" i="1"/>
  <c r="A751" i="1"/>
  <c r="B751" i="1"/>
  <c r="A752" i="1"/>
  <c r="B752" i="1"/>
  <c r="A753" i="1"/>
  <c r="B753" i="1"/>
  <c r="A754" i="1"/>
  <c r="B754" i="1"/>
  <c r="A755" i="1"/>
  <c r="B755" i="1"/>
  <c r="A756" i="1"/>
  <c r="B756" i="1"/>
  <c r="A757" i="1"/>
  <c r="B757" i="1"/>
  <c r="A758" i="1"/>
  <c r="B758" i="1"/>
  <c r="A759" i="1"/>
  <c r="B759" i="1"/>
  <c r="A760" i="1"/>
  <c r="B760" i="1"/>
  <c r="A761" i="1"/>
  <c r="B761" i="1"/>
  <c r="A762" i="1"/>
  <c r="B762" i="1"/>
  <c r="A763" i="1"/>
  <c r="B763" i="1"/>
  <c r="A764" i="1"/>
  <c r="B764" i="1"/>
  <c r="A765" i="1"/>
  <c r="B765" i="1"/>
  <c r="A766" i="1"/>
  <c r="B766" i="1"/>
  <c r="A767" i="1"/>
  <c r="B767" i="1"/>
  <c r="A768" i="1"/>
  <c r="B768" i="1"/>
  <c r="A769" i="1"/>
  <c r="B769" i="1"/>
  <c r="A770" i="1"/>
  <c r="B770" i="1"/>
  <c r="A771" i="1"/>
  <c r="B771" i="1"/>
  <c r="A772" i="1"/>
  <c r="B772" i="1"/>
  <c r="A773" i="1"/>
  <c r="B773" i="1"/>
  <c r="A774" i="1"/>
  <c r="B774" i="1"/>
  <c r="A775" i="1"/>
  <c r="B775" i="1"/>
  <c r="A776" i="1"/>
  <c r="B776" i="1"/>
  <c r="A777" i="1"/>
  <c r="B777" i="1"/>
  <c r="A778" i="1"/>
  <c r="B778" i="1"/>
  <c r="A779" i="1"/>
  <c r="B779" i="1"/>
  <c r="A780" i="1"/>
  <c r="B780" i="1"/>
  <c r="A781" i="1"/>
  <c r="B781" i="1"/>
  <c r="A782" i="1"/>
  <c r="B782" i="1"/>
  <c r="A783" i="1"/>
  <c r="B783" i="1"/>
  <c r="A784" i="1"/>
  <c r="B784" i="1"/>
  <c r="A785" i="1"/>
  <c r="B785" i="1"/>
  <c r="A786" i="1"/>
  <c r="B786" i="1"/>
  <c r="A787" i="1"/>
  <c r="B787" i="1"/>
  <c r="A788" i="1"/>
  <c r="B788" i="1"/>
  <c r="A789" i="1"/>
  <c r="B789" i="1"/>
  <c r="A790" i="1"/>
  <c r="B790" i="1"/>
  <c r="A791" i="1"/>
  <c r="B791" i="1"/>
  <c r="A792" i="1"/>
  <c r="B792" i="1"/>
  <c r="A793" i="1"/>
  <c r="B793" i="1"/>
  <c r="A794" i="1"/>
  <c r="B794" i="1"/>
  <c r="A795" i="1"/>
  <c r="B795" i="1"/>
  <c r="A796" i="1"/>
  <c r="B796" i="1"/>
  <c r="A797" i="1"/>
  <c r="B797" i="1"/>
  <c r="A798" i="1"/>
  <c r="B798" i="1"/>
  <c r="A799" i="1"/>
  <c r="B799" i="1"/>
  <c r="A800" i="1"/>
  <c r="B800" i="1"/>
  <c r="A801" i="1"/>
  <c r="B801" i="1"/>
  <c r="A802" i="1"/>
  <c r="B802" i="1"/>
  <c r="A803" i="1"/>
  <c r="B803" i="1"/>
  <c r="A804" i="1"/>
  <c r="B804" i="1"/>
  <c r="A805" i="1"/>
  <c r="B805" i="1"/>
  <c r="A806" i="1"/>
  <c r="B806" i="1"/>
  <c r="A807" i="1"/>
  <c r="B807" i="1"/>
  <c r="A808" i="1"/>
  <c r="B808" i="1"/>
  <c r="A809" i="1"/>
  <c r="B809" i="1"/>
  <c r="A810" i="1"/>
  <c r="B810" i="1"/>
  <c r="A811" i="1"/>
  <c r="B811" i="1"/>
  <c r="A812" i="1"/>
  <c r="B812" i="1"/>
  <c r="A813" i="1"/>
  <c r="B813" i="1"/>
  <c r="A814" i="1"/>
  <c r="B814" i="1"/>
  <c r="A815" i="1"/>
  <c r="B815" i="1"/>
  <c r="A816" i="1"/>
  <c r="B816" i="1"/>
  <c r="A817" i="1"/>
  <c r="B817" i="1"/>
  <c r="A818" i="1"/>
  <c r="B818" i="1"/>
  <c r="A819" i="1"/>
  <c r="B819" i="1"/>
  <c r="A820" i="1"/>
  <c r="B820" i="1"/>
  <c r="A821" i="1"/>
  <c r="B821" i="1"/>
  <c r="A822" i="1"/>
  <c r="B822" i="1"/>
  <c r="A823" i="1"/>
  <c r="B823" i="1"/>
  <c r="A824" i="1"/>
  <c r="B824" i="1"/>
  <c r="A825" i="1"/>
  <c r="B825" i="1"/>
  <c r="A826" i="1"/>
  <c r="B826" i="1"/>
  <c r="A827" i="1"/>
  <c r="B827" i="1"/>
  <c r="A828" i="1"/>
  <c r="B828" i="1"/>
  <c r="A829" i="1"/>
  <c r="B829" i="1"/>
  <c r="A830" i="1"/>
  <c r="B830" i="1"/>
  <c r="A831" i="1"/>
  <c r="B831" i="1"/>
  <c r="A832" i="1"/>
  <c r="B832" i="1"/>
  <c r="A833" i="1"/>
  <c r="B833" i="1"/>
  <c r="A834" i="1"/>
  <c r="B834" i="1"/>
  <c r="A835" i="1"/>
  <c r="B835" i="1"/>
  <c r="A836" i="1"/>
  <c r="B836" i="1"/>
  <c r="A837" i="1"/>
  <c r="B837" i="1"/>
  <c r="A838" i="1"/>
  <c r="B838" i="1"/>
  <c r="A839" i="1"/>
  <c r="B839" i="1"/>
  <c r="A840" i="1"/>
  <c r="B840" i="1"/>
  <c r="A841" i="1"/>
  <c r="B841" i="1"/>
  <c r="A842" i="1"/>
  <c r="B842" i="1"/>
  <c r="A843" i="1"/>
  <c r="B843" i="1"/>
  <c r="A844" i="1"/>
  <c r="B844" i="1"/>
  <c r="A845" i="1"/>
  <c r="B845" i="1"/>
  <c r="A846" i="1"/>
  <c r="B846" i="1"/>
  <c r="A847" i="1"/>
  <c r="B847" i="1"/>
  <c r="A848" i="1"/>
  <c r="B848" i="1"/>
  <c r="A849" i="1"/>
  <c r="B849" i="1"/>
  <c r="A850" i="1"/>
  <c r="B850" i="1"/>
  <c r="A851" i="1"/>
  <c r="B851" i="1"/>
  <c r="A852" i="1"/>
  <c r="B852" i="1"/>
  <c r="A853" i="1"/>
  <c r="B853" i="1"/>
  <c r="A854" i="1"/>
  <c r="B854" i="1"/>
  <c r="A855" i="1"/>
  <c r="B855" i="1"/>
  <c r="A856" i="1"/>
  <c r="B856" i="1"/>
  <c r="A857" i="1"/>
  <c r="B857" i="1"/>
  <c r="A858" i="1"/>
  <c r="B858" i="1"/>
  <c r="A859" i="1"/>
  <c r="B859" i="1"/>
  <c r="A860" i="1"/>
  <c r="B860" i="1"/>
  <c r="A861" i="1"/>
  <c r="B861" i="1"/>
  <c r="A862" i="1"/>
  <c r="B862" i="1"/>
  <c r="A863" i="1"/>
  <c r="B863" i="1"/>
  <c r="A864" i="1"/>
  <c r="B864" i="1"/>
  <c r="A865" i="1"/>
  <c r="B865" i="1"/>
  <c r="A866" i="1"/>
  <c r="B866" i="1"/>
  <c r="A867" i="1"/>
  <c r="B867" i="1"/>
  <c r="A868" i="1"/>
  <c r="B868" i="1"/>
  <c r="A869" i="1"/>
  <c r="B869" i="1"/>
  <c r="A870" i="1"/>
  <c r="B870" i="1"/>
  <c r="A871" i="1"/>
  <c r="B871" i="1"/>
  <c r="A872" i="1"/>
  <c r="B872" i="1"/>
  <c r="A873" i="1"/>
  <c r="B873" i="1"/>
  <c r="A874" i="1"/>
  <c r="B874" i="1"/>
  <c r="A875" i="1"/>
  <c r="B875" i="1"/>
  <c r="A876" i="1"/>
  <c r="B876" i="1"/>
  <c r="A877" i="1"/>
  <c r="B877" i="1"/>
  <c r="A878" i="1"/>
  <c r="B878" i="1"/>
  <c r="A879" i="1"/>
  <c r="B879" i="1"/>
  <c r="A880" i="1"/>
  <c r="B880" i="1"/>
  <c r="A881" i="1"/>
  <c r="B881" i="1"/>
  <c r="A882" i="1"/>
  <c r="B882" i="1"/>
  <c r="A883" i="1"/>
  <c r="B883" i="1"/>
  <c r="A884" i="1"/>
  <c r="B884" i="1"/>
  <c r="A885" i="1"/>
  <c r="B885" i="1"/>
  <c r="A886" i="1"/>
  <c r="B886" i="1"/>
  <c r="A887" i="1"/>
  <c r="B887" i="1"/>
  <c r="A888" i="1"/>
  <c r="B888" i="1"/>
  <c r="A889" i="1"/>
  <c r="B889" i="1"/>
  <c r="A890" i="1"/>
  <c r="B890" i="1"/>
  <c r="A891" i="1"/>
  <c r="B891" i="1"/>
  <c r="A892" i="1"/>
  <c r="B892" i="1"/>
  <c r="A893" i="1"/>
  <c r="B893" i="1"/>
  <c r="A894" i="1"/>
  <c r="B894" i="1"/>
  <c r="A895" i="1"/>
  <c r="B895" i="1"/>
  <c r="A896" i="1"/>
  <c r="B896" i="1"/>
  <c r="A897" i="1"/>
  <c r="B897" i="1"/>
  <c r="A898" i="1"/>
  <c r="B898" i="1"/>
  <c r="A899" i="1"/>
  <c r="B899" i="1"/>
  <c r="A900" i="1"/>
  <c r="B900" i="1"/>
  <c r="A901" i="1"/>
  <c r="B901" i="1"/>
  <c r="A902" i="1"/>
  <c r="B902" i="1"/>
  <c r="A903" i="1"/>
  <c r="B903" i="1"/>
  <c r="A904" i="1"/>
  <c r="B904" i="1"/>
  <c r="A905" i="1"/>
  <c r="B905" i="1"/>
  <c r="A906" i="1"/>
  <c r="B906" i="1"/>
  <c r="A907" i="1"/>
  <c r="B907" i="1"/>
  <c r="A908" i="1"/>
  <c r="B908" i="1"/>
  <c r="A909" i="1"/>
  <c r="B909" i="1"/>
  <c r="A910" i="1"/>
  <c r="B910" i="1"/>
  <c r="A911" i="1"/>
  <c r="B911" i="1"/>
  <c r="A912" i="1"/>
  <c r="B912" i="1"/>
  <c r="A913" i="1"/>
  <c r="B913" i="1"/>
  <c r="A914" i="1"/>
  <c r="B914" i="1"/>
  <c r="A915" i="1"/>
  <c r="B915" i="1"/>
  <c r="A916" i="1"/>
  <c r="B916" i="1"/>
  <c r="A917" i="1"/>
  <c r="B917" i="1"/>
  <c r="A918" i="1"/>
  <c r="B918" i="1"/>
  <c r="A919" i="1"/>
  <c r="B919" i="1"/>
  <c r="A920" i="1"/>
  <c r="B920" i="1"/>
  <c r="A921" i="1"/>
  <c r="B921" i="1"/>
  <c r="A922" i="1"/>
  <c r="B922" i="1"/>
  <c r="A923" i="1"/>
  <c r="B923" i="1"/>
  <c r="A924" i="1"/>
  <c r="B924" i="1"/>
  <c r="A925" i="1"/>
  <c r="B925" i="1"/>
  <c r="A926" i="1"/>
  <c r="B926" i="1"/>
  <c r="A927" i="1"/>
  <c r="B927" i="1"/>
  <c r="A928" i="1"/>
  <c r="B928" i="1"/>
  <c r="A929" i="1"/>
  <c r="B929" i="1"/>
  <c r="A930" i="1"/>
  <c r="B930" i="1"/>
  <c r="A931" i="1"/>
  <c r="B931" i="1"/>
  <c r="A932" i="1"/>
  <c r="B932" i="1"/>
  <c r="A933" i="1"/>
  <c r="B933" i="1"/>
  <c r="A934" i="1"/>
  <c r="B934" i="1"/>
  <c r="A935" i="1"/>
  <c r="B935" i="1"/>
  <c r="A936" i="1"/>
  <c r="B936" i="1"/>
  <c r="A937" i="1"/>
  <c r="B937" i="1"/>
  <c r="A938" i="1"/>
  <c r="B938" i="1"/>
  <c r="A939" i="1"/>
  <c r="B939" i="1"/>
  <c r="A940" i="1"/>
  <c r="B940" i="1"/>
  <c r="A941" i="1"/>
  <c r="B941" i="1"/>
  <c r="A942" i="1"/>
  <c r="B942" i="1"/>
  <c r="A943" i="1"/>
  <c r="B943" i="1"/>
  <c r="A944" i="1"/>
  <c r="B944" i="1"/>
  <c r="A945" i="1"/>
  <c r="B945" i="1"/>
  <c r="A946" i="1"/>
  <c r="B946" i="1"/>
  <c r="A947" i="1"/>
  <c r="B947" i="1"/>
  <c r="A948" i="1"/>
  <c r="B948" i="1"/>
  <c r="A949" i="1"/>
  <c r="B949" i="1"/>
  <c r="A950" i="1"/>
  <c r="B950" i="1"/>
  <c r="A951" i="1"/>
  <c r="B951" i="1"/>
  <c r="A952" i="1"/>
  <c r="B952" i="1"/>
  <c r="A953" i="1"/>
  <c r="B953" i="1"/>
  <c r="A954" i="1"/>
  <c r="B954" i="1"/>
  <c r="A955" i="1"/>
  <c r="B955" i="1"/>
  <c r="A956" i="1"/>
  <c r="B956" i="1"/>
  <c r="A957" i="1"/>
  <c r="B957" i="1"/>
  <c r="A958" i="1"/>
  <c r="B958" i="1"/>
  <c r="A959" i="1"/>
  <c r="B959" i="1"/>
  <c r="A960" i="1"/>
  <c r="B960" i="1"/>
  <c r="A961" i="1"/>
  <c r="B961" i="1"/>
  <c r="A962" i="1"/>
  <c r="B962" i="1"/>
  <c r="A963" i="1"/>
  <c r="B963" i="1"/>
  <c r="A964" i="1"/>
  <c r="B964" i="1"/>
  <c r="A965" i="1"/>
  <c r="B965" i="1"/>
  <c r="A966" i="1"/>
  <c r="B966" i="1"/>
  <c r="A967" i="1"/>
  <c r="B967" i="1"/>
  <c r="A968" i="1"/>
  <c r="B968" i="1"/>
  <c r="A969" i="1"/>
  <c r="B969" i="1"/>
  <c r="A970" i="1"/>
  <c r="B970" i="1"/>
  <c r="A971" i="1"/>
  <c r="B971" i="1"/>
  <c r="A972" i="1"/>
  <c r="B972" i="1"/>
  <c r="A973" i="1"/>
  <c r="B973" i="1"/>
  <c r="A974" i="1"/>
  <c r="B974" i="1"/>
  <c r="A975" i="1"/>
  <c r="B975" i="1"/>
  <c r="A976" i="1"/>
  <c r="B976" i="1"/>
  <c r="A977" i="1"/>
  <c r="B977" i="1"/>
  <c r="A978" i="1"/>
  <c r="B978" i="1"/>
  <c r="A979" i="1"/>
  <c r="B979" i="1"/>
  <c r="A980" i="1"/>
  <c r="B980" i="1"/>
  <c r="A981" i="1"/>
  <c r="B981" i="1"/>
  <c r="A982" i="1"/>
  <c r="B982" i="1"/>
  <c r="A983" i="1"/>
  <c r="B983" i="1"/>
  <c r="A984" i="1"/>
  <c r="B984" i="1"/>
  <c r="A985" i="1"/>
  <c r="B985" i="1"/>
  <c r="A986" i="1"/>
  <c r="B986" i="1"/>
  <c r="A987" i="1"/>
  <c r="B987" i="1"/>
  <c r="A988" i="1"/>
  <c r="B988" i="1"/>
  <c r="A989" i="1"/>
  <c r="B989" i="1"/>
  <c r="A990" i="1"/>
  <c r="B990" i="1"/>
  <c r="A991" i="1"/>
  <c r="B991" i="1"/>
  <c r="A992" i="1"/>
  <c r="B992" i="1"/>
  <c r="A993" i="1"/>
  <c r="B993" i="1"/>
  <c r="A994" i="1"/>
  <c r="B994" i="1"/>
  <c r="A995" i="1"/>
  <c r="B995" i="1"/>
  <c r="A996" i="1"/>
  <c r="B996" i="1"/>
  <c r="A997" i="1"/>
  <c r="B997" i="1"/>
  <c r="A998" i="1"/>
  <c r="B998" i="1"/>
  <c r="A999" i="1"/>
  <c r="B999" i="1"/>
  <c r="A1000" i="1"/>
  <c r="B1000" i="1"/>
  <c r="A1001" i="1"/>
  <c r="B1001" i="1"/>
  <c r="A1002" i="1"/>
  <c r="B1002" i="1"/>
  <c r="A1003" i="1"/>
  <c r="B1003" i="1"/>
  <c r="A1004" i="1"/>
  <c r="B1004" i="1"/>
  <c r="A1005" i="1"/>
  <c r="B1005" i="1"/>
  <c r="A1006" i="1"/>
  <c r="B1006" i="1"/>
  <c r="A1007" i="1"/>
  <c r="B1007" i="1"/>
  <c r="A1008" i="1"/>
  <c r="B1008" i="1"/>
  <c r="A1009" i="1"/>
  <c r="B1009" i="1"/>
  <c r="A1010" i="1"/>
  <c r="B1010" i="1"/>
  <c r="A1011" i="1"/>
  <c r="B1011" i="1"/>
  <c r="A1012" i="1"/>
  <c r="B1012" i="1"/>
  <c r="A1013" i="1"/>
  <c r="B1013" i="1"/>
  <c r="A1014" i="1"/>
  <c r="B1014" i="1"/>
  <c r="A1015" i="1"/>
  <c r="B1015" i="1"/>
  <c r="A1016" i="1"/>
  <c r="B1016" i="1"/>
  <c r="A1017" i="1"/>
  <c r="B1017" i="1"/>
  <c r="A1018" i="1"/>
  <c r="B1018" i="1"/>
  <c r="A1019" i="1"/>
  <c r="B1019" i="1"/>
  <c r="A1020" i="1"/>
  <c r="B1020" i="1"/>
  <c r="A1021" i="1"/>
  <c r="B1021" i="1"/>
  <c r="A1022" i="1"/>
  <c r="B1022" i="1"/>
  <c r="A1023" i="1"/>
  <c r="B1023" i="1"/>
  <c r="A1024" i="1"/>
  <c r="B1024" i="1"/>
  <c r="A1025" i="1"/>
  <c r="B1025" i="1"/>
  <c r="A1026" i="1"/>
  <c r="B1026" i="1"/>
  <c r="A1027" i="1"/>
  <c r="B1027" i="1"/>
  <c r="A1028" i="1"/>
  <c r="B1028" i="1"/>
  <c r="A1029" i="1"/>
  <c r="B1029" i="1"/>
  <c r="A1030" i="1"/>
  <c r="B1030" i="1"/>
  <c r="A1031" i="1"/>
  <c r="B1031" i="1"/>
  <c r="A1032" i="1"/>
  <c r="B1032" i="1"/>
  <c r="A1033" i="1"/>
  <c r="B1033" i="1"/>
  <c r="A1034" i="1"/>
  <c r="B1034" i="1"/>
  <c r="A1035" i="1"/>
  <c r="B1035" i="1"/>
  <c r="A1036" i="1"/>
  <c r="B1036" i="1"/>
  <c r="A1037" i="1"/>
  <c r="B1037" i="1"/>
  <c r="A1038" i="1"/>
  <c r="B1038" i="1"/>
  <c r="A1039" i="1"/>
  <c r="B1039" i="1"/>
  <c r="A1040" i="1"/>
  <c r="B1040" i="1"/>
  <c r="A1041" i="1"/>
  <c r="B1041" i="1"/>
  <c r="A1042" i="1"/>
  <c r="B1042" i="1"/>
  <c r="A1043" i="1"/>
  <c r="B1043" i="1"/>
  <c r="A1044" i="1"/>
  <c r="B1044" i="1"/>
  <c r="A1045" i="1"/>
  <c r="B1045" i="1"/>
  <c r="A1046" i="1"/>
  <c r="B1046" i="1"/>
  <c r="A1047" i="1"/>
  <c r="B1047" i="1"/>
  <c r="A1048" i="1"/>
  <c r="B1048" i="1"/>
  <c r="A1049" i="1"/>
  <c r="B1049" i="1"/>
  <c r="A1050" i="1"/>
  <c r="B1050" i="1"/>
  <c r="A1051" i="1"/>
  <c r="B1051" i="1"/>
  <c r="A1052" i="1"/>
  <c r="B1052" i="1"/>
  <c r="A1053" i="1"/>
  <c r="B1053" i="1"/>
  <c r="A1054" i="1"/>
  <c r="B1054" i="1"/>
  <c r="A1055" i="1"/>
  <c r="B1055" i="1"/>
  <c r="A1056" i="1"/>
  <c r="B1056" i="1"/>
  <c r="A1057" i="1"/>
  <c r="B1057" i="1"/>
  <c r="A1058" i="1"/>
  <c r="B1058" i="1"/>
  <c r="A1059" i="1"/>
  <c r="B1059" i="1"/>
  <c r="A1060" i="1"/>
  <c r="B1060" i="1"/>
  <c r="A1061" i="1"/>
  <c r="B1061" i="1"/>
  <c r="A1062" i="1"/>
  <c r="B1062" i="1"/>
  <c r="A1063" i="1"/>
  <c r="B1063" i="1"/>
  <c r="A1064" i="1"/>
  <c r="B1064" i="1"/>
  <c r="A1065" i="1"/>
  <c r="B1065" i="1"/>
  <c r="A1066" i="1"/>
  <c r="B1066" i="1"/>
  <c r="A1067" i="1"/>
  <c r="B1067" i="1"/>
  <c r="A1068" i="1"/>
  <c r="B1068" i="1"/>
  <c r="A1069" i="1"/>
  <c r="B1069" i="1"/>
  <c r="A1070" i="1"/>
  <c r="B1070" i="1"/>
  <c r="A1071" i="1"/>
  <c r="B1071" i="1"/>
  <c r="A1072" i="1"/>
  <c r="B1072" i="1"/>
  <c r="A1073" i="1"/>
  <c r="B1073" i="1"/>
  <c r="A1074" i="1"/>
  <c r="B1074" i="1"/>
  <c r="A1075" i="1"/>
  <c r="B1075" i="1"/>
  <c r="A1076" i="1"/>
  <c r="B1076" i="1"/>
  <c r="A1077" i="1"/>
  <c r="B1077" i="1"/>
  <c r="A1078" i="1"/>
  <c r="B1078" i="1"/>
  <c r="A1079" i="1"/>
  <c r="B1079" i="1"/>
  <c r="A1080" i="1"/>
  <c r="B1080" i="1"/>
  <c r="A1081" i="1"/>
  <c r="B1081" i="1"/>
  <c r="A1082" i="1"/>
  <c r="B1082" i="1"/>
  <c r="A1083" i="1"/>
  <c r="B1083" i="1"/>
  <c r="A1084" i="1"/>
  <c r="B1084" i="1"/>
  <c r="A1085" i="1"/>
  <c r="B1085" i="1"/>
  <c r="A1086" i="1"/>
  <c r="B1086" i="1"/>
  <c r="A1087" i="1"/>
  <c r="B1087" i="1"/>
  <c r="A1088" i="1"/>
  <c r="B1088" i="1"/>
  <c r="A1089" i="1"/>
  <c r="B1089" i="1"/>
  <c r="A1090" i="1"/>
  <c r="B1090" i="1"/>
  <c r="A1091" i="1"/>
  <c r="B1091" i="1"/>
  <c r="A1092" i="1"/>
  <c r="B1092" i="1"/>
  <c r="A1093" i="1"/>
  <c r="B1093" i="1"/>
  <c r="A1094" i="1"/>
  <c r="B1094" i="1"/>
  <c r="A1095" i="1"/>
  <c r="B1095" i="1"/>
  <c r="A1096" i="1"/>
  <c r="B1096" i="1"/>
  <c r="A1097" i="1"/>
  <c r="B1097" i="1"/>
  <c r="A1098" i="1"/>
  <c r="B1098" i="1"/>
  <c r="A1099" i="1"/>
  <c r="B1099" i="1"/>
  <c r="A1100" i="1"/>
  <c r="B1100" i="1"/>
  <c r="A1101" i="1"/>
  <c r="B1101" i="1"/>
  <c r="A1102" i="1"/>
  <c r="B1102" i="1"/>
  <c r="A1103" i="1"/>
  <c r="B1103" i="1"/>
  <c r="A1104" i="1"/>
  <c r="B1104" i="1"/>
  <c r="A1105" i="1"/>
  <c r="B1105" i="1"/>
  <c r="A1106" i="1"/>
  <c r="B1106" i="1"/>
  <c r="A1107" i="1"/>
  <c r="B1107" i="1"/>
  <c r="A1108" i="1"/>
  <c r="B1108" i="1"/>
  <c r="A1109" i="1"/>
  <c r="B1109" i="1"/>
  <c r="A1110" i="1"/>
  <c r="B1110" i="1"/>
  <c r="A1111" i="1"/>
  <c r="B1111" i="1"/>
  <c r="A1112" i="1"/>
  <c r="B1112" i="1"/>
  <c r="A1113" i="1"/>
  <c r="B1113" i="1"/>
  <c r="A1114" i="1"/>
  <c r="B1114" i="1"/>
  <c r="A1115" i="1"/>
  <c r="B1115" i="1"/>
  <c r="A1116" i="1"/>
  <c r="B1116" i="1"/>
  <c r="A1117" i="1"/>
  <c r="B1117" i="1"/>
  <c r="A1118" i="1"/>
  <c r="B1118" i="1"/>
  <c r="A1119" i="1"/>
  <c r="B1119" i="1"/>
  <c r="A1120" i="1"/>
  <c r="B1120" i="1"/>
  <c r="A1121" i="1"/>
  <c r="B1121" i="1"/>
  <c r="A1122" i="1"/>
  <c r="B1122" i="1"/>
  <c r="A1123" i="1"/>
  <c r="B1123" i="1"/>
  <c r="A1124" i="1"/>
  <c r="B1124" i="1"/>
  <c r="A1125" i="1"/>
  <c r="B1125" i="1"/>
  <c r="A1126" i="1"/>
  <c r="B1126" i="1"/>
  <c r="A1127" i="1"/>
  <c r="B1127" i="1"/>
  <c r="A1128" i="1"/>
  <c r="B1128" i="1"/>
  <c r="A1129" i="1"/>
  <c r="B1129" i="1"/>
  <c r="A1130" i="1"/>
  <c r="B1130" i="1"/>
  <c r="A1131" i="1"/>
  <c r="B1131" i="1"/>
  <c r="A1132" i="1"/>
  <c r="B1132" i="1"/>
  <c r="A1133" i="1"/>
  <c r="B1133" i="1"/>
  <c r="A1134" i="1"/>
  <c r="B1134" i="1"/>
  <c r="A1135" i="1"/>
  <c r="B1135" i="1"/>
  <c r="A1136" i="1"/>
  <c r="B1136" i="1"/>
  <c r="A1137" i="1"/>
  <c r="B1137" i="1"/>
  <c r="A1138" i="1"/>
  <c r="B1138" i="1"/>
  <c r="A1139" i="1"/>
  <c r="B1139" i="1"/>
  <c r="A1140" i="1"/>
  <c r="B1140" i="1"/>
  <c r="A1141" i="1"/>
  <c r="B1141" i="1"/>
  <c r="A1142" i="1"/>
  <c r="B1142" i="1"/>
  <c r="A1143" i="1"/>
  <c r="B1143" i="1"/>
  <c r="A1144" i="1"/>
  <c r="B1144" i="1"/>
  <c r="A1145" i="1"/>
  <c r="B1145" i="1"/>
  <c r="A1146" i="1"/>
  <c r="B1146" i="1"/>
  <c r="A1147" i="1"/>
  <c r="B1147" i="1"/>
  <c r="A1148" i="1"/>
  <c r="B1148" i="1"/>
  <c r="A1149" i="1"/>
  <c r="B1149" i="1"/>
  <c r="A1150" i="1"/>
  <c r="B1150" i="1"/>
  <c r="A1151" i="1"/>
  <c r="B1151" i="1"/>
  <c r="A1152" i="1"/>
  <c r="B1152" i="1"/>
  <c r="A1153" i="1"/>
  <c r="B1153" i="1"/>
  <c r="A1154" i="1"/>
  <c r="B1154" i="1"/>
  <c r="A1155" i="1"/>
  <c r="B1155" i="1"/>
  <c r="A1156" i="1"/>
  <c r="B1156" i="1"/>
  <c r="A1157" i="1"/>
  <c r="B1157" i="1"/>
  <c r="A1158" i="1"/>
  <c r="B1158" i="1"/>
  <c r="A1159" i="1"/>
  <c r="B1159" i="1"/>
  <c r="A1160" i="1"/>
  <c r="B1160" i="1"/>
  <c r="A1161" i="1"/>
  <c r="B1161" i="1"/>
  <c r="A1162" i="1"/>
  <c r="B1162" i="1"/>
  <c r="A1163" i="1"/>
  <c r="B1163" i="1"/>
  <c r="A1164" i="1"/>
  <c r="B1164" i="1"/>
  <c r="A1165" i="1"/>
  <c r="B1165" i="1"/>
  <c r="A1166" i="1"/>
  <c r="B1166" i="1"/>
  <c r="A1167" i="1"/>
  <c r="B1167" i="1"/>
  <c r="A1168" i="1"/>
  <c r="B1168" i="1"/>
  <c r="A1169" i="1"/>
  <c r="B1169" i="1"/>
  <c r="A1170" i="1"/>
  <c r="B1170" i="1"/>
  <c r="A1171" i="1"/>
  <c r="B1171" i="1"/>
  <c r="A1172" i="1"/>
  <c r="B1172" i="1"/>
  <c r="A1173" i="1"/>
  <c r="B1173" i="1"/>
  <c r="A1174" i="1"/>
  <c r="B1174" i="1"/>
  <c r="A1175" i="1"/>
  <c r="B1175" i="1"/>
  <c r="A1176" i="1"/>
  <c r="B1176" i="1"/>
  <c r="A1177" i="1"/>
  <c r="B1177" i="1"/>
  <c r="A1178" i="1"/>
  <c r="B1178" i="1"/>
  <c r="A1179" i="1"/>
  <c r="B1179" i="1"/>
  <c r="A1180" i="1"/>
  <c r="B1180" i="1"/>
  <c r="A1181" i="1"/>
  <c r="B1181" i="1"/>
  <c r="A1182" i="1"/>
  <c r="B1182" i="1"/>
  <c r="A1183" i="1"/>
  <c r="B1183" i="1"/>
  <c r="A1184" i="1"/>
  <c r="B1184" i="1"/>
  <c r="A1185" i="1"/>
  <c r="B1185" i="1"/>
  <c r="A1186" i="1"/>
  <c r="B1186" i="1"/>
  <c r="A1187" i="1"/>
  <c r="B1187" i="1"/>
  <c r="A1188" i="1"/>
  <c r="B1188" i="1"/>
  <c r="A1189" i="1"/>
  <c r="B1189" i="1"/>
  <c r="A1190" i="1"/>
  <c r="B1190" i="1"/>
  <c r="A1191" i="1"/>
  <c r="B1191" i="1"/>
  <c r="A1192" i="1"/>
  <c r="B1192" i="1"/>
  <c r="A1193" i="1"/>
  <c r="B1193" i="1"/>
  <c r="A1194" i="1"/>
  <c r="B1194" i="1"/>
  <c r="A1195" i="1"/>
  <c r="B1195" i="1"/>
  <c r="A1196" i="1"/>
  <c r="B1196" i="1"/>
  <c r="A1197" i="1"/>
  <c r="B1197" i="1"/>
  <c r="A1198" i="1"/>
  <c r="B1198" i="1"/>
  <c r="A1199" i="1"/>
  <c r="B1199" i="1"/>
  <c r="A1200" i="1"/>
  <c r="B1200" i="1"/>
  <c r="A1201" i="1"/>
  <c r="B1201" i="1"/>
  <c r="A1202" i="1"/>
  <c r="B1202" i="1"/>
  <c r="A1203" i="1"/>
  <c r="B1203" i="1"/>
  <c r="A1204" i="1"/>
  <c r="B1204" i="1"/>
  <c r="A1205" i="1"/>
  <c r="B1205" i="1"/>
  <c r="A1206" i="1"/>
  <c r="B1206" i="1"/>
  <c r="A1207" i="1"/>
  <c r="B1207" i="1"/>
  <c r="A1208" i="1"/>
  <c r="B1208" i="1"/>
  <c r="A1209" i="1"/>
  <c r="B1209" i="1"/>
  <c r="A1210" i="1"/>
  <c r="B1210" i="1"/>
  <c r="A1211" i="1"/>
  <c r="B1211" i="1"/>
  <c r="A1212" i="1"/>
  <c r="B1212" i="1"/>
  <c r="A1213" i="1"/>
  <c r="B1213" i="1"/>
  <c r="A1214" i="1"/>
  <c r="B1214" i="1"/>
  <c r="A1215" i="1"/>
  <c r="B1215" i="1"/>
  <c r="A1216" i="1"/>
  <c r="B1216" i="1"/>
  <c r="A1217" i="1"/>
  <c r="B1217" i="1"/>
  <c r="A1218" i="1"/>
  <c r="B1218" i="1"/>
  <c r="A1219" i="1"/>
  <c r="B1219" i="1"/>
  <c r="A1220" i="1"/>
  <c r="B1220" i="1"/>
  <c r="A1221" i="1"/>
  <c r="B1221" i="1"/>
  <c r="A1222" i="1"/>
  <c r="B1222" i="1"/>
  <c r="A1223" i="1"/>
  <c r="B1223" i="1"/>
  <c r="A1224" i="1"/>
  <c r="B1224" i="1"/>
  <c r="A1225" i="1"/>
  <c r="B1225" i="1"/>
  <c r="A1226" i="1"/>
  <c r="B1226" i="1"/>
  <c r="A1227" i="1"/>
  <c r="B1227" i="1"/>
  <c r="A1228" i="1"/>
  <c r="B1228" i="1"/>
  <c r="A1229" i="1"/>
  <c r="B1229" i="1"/>
  <c r="A1230" i="1"/>
  <c r="B1230" i="1"/>
  <c r="A1231" i="1"/>
  <c r="B1231" i="1"/>
  <c r="A1232" i="1"/>
  <c r="B1232" i="1"/>
  <c r="A1233" i="1"/>
  <c r="B1233" i="1"/>
  <c r="A1234" i="1"/>
  <c r="B1234" i="1"/>
  <c r="A1235" i="1"/>
  <c r="B1235" i="1"/>
  <c r="A1236" i="1"/>
  <c r="B1236" i="1"/>
  <c r="A1237" i="1"/>
  <c r="B1237" i="1"/>
  <c r="A1238" i="1"/>
  <c r="B1238" i="1"/>
  <c r="A1239" i="1"/>
  <c r="B1239" i="1"/>
  <c r="A1240" i="1"/>
  <c r="B1240" i="1"/>
  <c r="A1241" i="1"/>
  <c r="B1241" i="1"/>
  <c r="A1242" i="1"/>
  <c r="B1242" i="1"/>
  <c r="A1243" i="1"/>
  <c r="B1243" i="1"/>
  <c r="A1244" i="1"/>
  <c r="B1244" i="1"/>
  <c r="A1245" i="1"/>
  <c r="B1245" i="1"/>
  <c r="A1246" i="1"/>
  <c r="B1246" i="1"/>
  <c r="A1247" i="1"/>
  <c r="B1247" i="1"/>
  <c r="A1248" i="1"/>
  <c r="B1248" i="1"/>
  <c r="A1249" i="1"/>
  <c r="B1249" i="1"/>
  <c r="A1250" i="1"/>
  <c r="B1250" i="1"/>
  <c r="A1251" i="1"/>
  <c r="B1251" i="1"/>
  <c r="A1252" i="1"/>
  <c r="B1252" i="1"/>
  <c r="A1253" i="1"/>
  <c r="B1253" i="1"/>
  <c r="A1254" i="1"/>
  <c r="B1254" i="1"/>
  <c r="A1255" i="1"/>
  <c r="B1255" i="1"/>
  <c r="A1256" i="1"/>
  <c r="B1256" i="1"/>
  <c r="A1257" i="1"/>
  <c r="B1257" i="1"/>
  <c r="A1258" i="1"/>
  <c r="B1258" i="1"/>
  <c r="A1259" i="1"/>
  <c r="B1259" i="1"/>
  <c r="A1260" i="1"/>
  <c r="B1260" i="1"/>
  <c r="A1261" i="1"/>
  <c r="B1261" i="1"/>
  <c r="A1262" i="1"/>
  <c r="B1262" i="1"/>
  <c r="A1263" i="1"/>
  <c r="B1263" i="1"/>
  <c r="A1264" i="1"/>
  <c r="B1264" i="1"/>
  <c r="A1265" i="1"/>
  <c r="B1265" i="1"/>
  <c r="A1266" i="1"/>
  <c r="B1266" i="1"/>
  <c r="A1267" i="1"/>
  <c r="B1267" i="1"/>
  <c r="A1268" i="1"/>
  <c r="B1268" i="1"/>
  <c r="A1269" i="1"/>
  <c r="B1269" i="1"/>
  <c r="A1270" i="1"/>
  <c r="B1270" i="1"/>
  <c r="A1271" i="1"/>
  <c r="B1271" i="1"/>
  <c r="A1272" i="1"/>
  <c r="B1272" i="1"/>
  <c r="A1273" i="1"/>
  <c r="B1273" i="1"/>
  <c r="A1274" i="1"/>
  <c r="B1274" i="1"/>
  <c r="A1275" i="1"/>
  <c r="B1275" i="1"/>
  <c r="A1276" i="1"/>
  <c r="B1276" i="1"/>
  <c r="A1277" i="1"/>
  <c r="B1277" i="1"/>
  <c r="A1278" i="1"/>
  <c r="B1278" i="1"/>
  <c r="A1279" i="1"/>
  <c r="B1279" i="1"/>
  <c r="A43" i="1"/>
  <c r="B43" i="1"/>
  <c r="A44" i="1"/>
  <c r="B44" i="1"/>
  <c r="A45" i="1"/>
  <c r="B45" i="1"/>
  <c r="A2" i="1"/>
  <c r="B2" i="1"/>
  <c r="A3" i="1"/>
  <c r="B3" i="1"/>
  <c r="A4" i="1"/>
  <c r="B4" i="1"/>
  <c r="A5" i="1"/>
  <c r="B5" i="1"/>
  <c r="A6" i="1"/>
  <c r="B6" i="1"/>
  <c r="A7" i="1"/>
  <c r="B7" i="1"/>
  <c r="A8" i="1"/>
  <c r="B8" i="1"/>
  <c r="A9" i="1"/>
  <c r="B9" i="1"/>
  <c r="A10" i="1"/>
  <c r="B10" i="1"/>
  <c r="A11" i="1"/>
  <c r="B11" i="1"/>
  <c r="A12" i="1"/>
  <c r="B12" i="1"/>
  <c r="A13" i="1"/>
  <c r="B13" i="1"/>
  <c r="A14" i="1"/>
  <c r="B14" i="1"/>
  <c r="A15" i="1"/>
  <c r="B15" i="1"/>
  <c r="A16" i="1"/>
  <c r="B16" i="1"/>
  <c r="A17" i="1"/>
  <c r="B17" i="1"/>
  <c r="A18" i="1"/>
  <c r="B18" i="1"/>
  <c r="A19" i="1"/>
  <c r="B19" i="1"/>
  <c r="A20" i="1"/>
  <c r="B20" i="1"/>
  <c r="A21" i="1"/>
  <c r="B21" i="1"/>
  <c r="A22" i="1"/>
  <c r="B22" i="1"/>
  <c r="A23" i="1"/>
  <c r="B23" i="1"/>
  <c r="A24" i="1"/>
  <c r="B24" i="1"/>
  <c r="A25" i="1"/>
  <c r="B25" i="1"/>
  <c r="A26" i="1"/>
  <c r="B26" i="1"/>
  <c r="A27" i="1"/>
  <c r="B27" i="1"/>
  <c r="A28" i="1"/>
  <c r="B28" i="1"/>
  <c r="A29" i="1"/>
  <c r="B29" i="1"/>
  <c r="A30" i="1"/>
  <c r="B30" i="1"/>
  <c r="A31" i="1"/>
  <c r="B31" i="1"/>
  <c r="A32" i="1"/>
  <c r="B32" i="1"/>
  <c r="A33" i="1"/>
  <c r="B33" i="1"/>
  <c r="A34" i="1"/>
  <c r="B34" i="1"/>
  <c r="A35" i="1"/>
  <c r="B35" i="1"/>
  <c r="A36" i="1"/>
  <c r="B36" i="1"/>
  <c r="A37" i="1"/>
  <c r="B37" i="1"/>
  <c r="A38" i="1"/>
  <c r="B38" i="1"/>
  <c r="A39" i="1"/>
  <c r="B39" i="1"/>
  <c r="A40" i="1"/>
  <c r="B40" i="1"/>
  <c r="A41" i="1"/>
  <c r="B41" i="1"/>
  <c r="A42" i="1"/>
  <c r="B42" i="1"/>
  <c r="C2"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7" i="2"/>
  <c r="C18" i="2"/>
  <c r="C19" i="2"/>
  <c r="C20" i="2"/>
  <c r="K6" i="15"/>
  <c r="L6" i="15"/>
  <c r="M6" i="15"/>
  <c r="P6" i="15"/>
  <c r="J7" i="15"/>
  <c r="K7" i="15"/>
  <c r="L7" i="15"/>
  <c r="M7" i="15"/>
  <c r="P7" i="15"/>
  <c r="D15" i="18"/>
  <c r="E15" i="18"/>
  <c r="C16" i="18"/>
  <c r="D16" i="18"/>
  <c r="E16" i="18"/>
  <c r="F16" i="18"/>
  <c r="G21" i="18"/>
  <c r="C17" i="18"/>
  <c r="D17" i="18"/>
  <c r="E17" i="18"/>
  <c r="F17" i="18"/>
  <c r="G22" i="18"/>
  <c r="C18" i="18"/>
  <c r="D18" i="18"/>
  <c r="E18" i="18"/>
  <c r="F18" i="18"/>
  <c r="G23" i="18"/>
  <c r="C19" i="18"/>
  <c r="D19" i="18"/>
  <c r="E19" i="18"/>
  <c r="B16" i="18"/>
  <c r="B17" i="18"/>
  <c r="B18" i="18"/>
  <c r="B6" i="16"/>
  <c r="B7" i="16"/>
  <c r="B8" i="16"/>
  <c r="B9" i="16"/>
  <c r="B10" i="16"/>
  <c r="B11" i="16"/>
  <c r="B12" i="16"/>
  <c r="E16" i="16" s="1"/>
  <c r="B13" i="16"/>
  <c r="B14" i="16"/>
  <c r="B15" i="16"/>
  <c r="B16" i="16"/>
  <c r="B17" i="16"/>
  <c r="B18" i="16"/>
  <c r="E10" i="16" s="1"/>
  <c r="B19" i="16"/>
  <c r="B20" i="16"/>
  <c r="B21" i="16"/>
  <c r="B22" i="16"/>
  <c r="B23" i="16"/>
  <c r="B24" i="16"/>
  <c r="E9" i="16" s="1"/>
  <c r="B25" i="16"/>
  <c r="B26" i="16"/>
  <c r="B5" i="16"/>
  <c r="T10" i="6"/>
  <c r="E48" i="6" s="1"/>
  <c r="U10" i="6"/>
  <c r="S10" i="6"/>
  <c r="C8" i="6" s="1"/>
  <c r="C51" i="2"/>
  <c r="C48" i="2"/>
  <c r="M33" i="15"/>
  <c r="M54" i="15"/>
  <c r="L54" i="15"/>
  <c r="K54" i="15"/>
  <c r="J54" i="15"/>
  <c r="I54" i="15"/>
  <c r="N54" i="15" s="1"/>
  <c r="M53" i="15"/>
  <c r="L53" i="15"/>
  <c r="K53" i="15"/>
  <c r="J53" i="15"/>
  <c r="I53" i="15"/>
  <c r="N53" i="15" s="1"/>
  <c r="M52" i="15"/>
  <c r="L52" i="15"/>
  <c r="K52" i="15"/>
  <c r="J52" i="15"/>
  <c r="I52" i="15"/>
  <c r="M51" i="15"/>
  <c r="L51" i="15"/>
  <c r="K51" i="15"/>
  <c r="J51" i="15"/>
  <c r="I51" i="15"/>
  <c r="N51" i="15" s="1"/>
  <c r="M50" i="15"/>
  <c r="L50" i="15"/>
  <c r="K50" i="15"/>
  <c r="J50" i="15"/>
  <c r="I50" i="15"/>
  <c r="M49" i="15"/>
  <c r="L49" i="15"/>
  <c r="K49" i="15"/>
  <c r="J49" i="15"/>
  <c r="I49" i="15"/>
  <c r="M48" i="15"/>
  <c r="L48" i="15"/>
  <c r="K48" i="15"/>
  <c r="J48" i="15"/>
  <c r="I48" i="15"/>
  <c r="M47" i="15"/>
  <c r="L47" i="15"/>
  <c r="N47" i="15" s="1"/>
  <c r="K47" i="15"/>
  <c r="J47" i="15"/>
  <c r="I47" i="15"/>
  <c r="M46" i="15"/>
  <c r="L46" i="15"/>
  <c r="K46" i="15"/>
  <c r="J46" i="15"/>
  <c r="I46" i="15"/>
  <c r="N46" i="15" s="1"/>
  <c r="M45" i="15"/>
  <c r="L45" i="15"/>
  <c r="K45" i="15"/>
  <c r="J45" i="15"/>
  <c r="I45" i="15"/>
  <c r="N45" i="15" s="1"/>
  <c r="M44" i="15"/>
  <c r="L44" i="15"/>
  <c r="K44" i="15"/>
  <c r="N44" i="15" s="1"/>
  <c r="J44" i="15"/>
  <c r="I44" i="15"/>
  <c r="M43" i="15"/>
  <c r="L43" i="15"/>
  <c r="K43" i="15"/>
  <c r="J43" i="15"/>
  <c r="I43" i="15"/>
  <c r="N43" i="15" s="1"/>
  <c r="M42" i="15"/>
  <c r="N42" i="15" s="1"/>
  <c r="L42" i="15"/>
  <c r="K42" i="15"/>
  <c r="J42" i="15"/>
  <c r="I42" i="15"/>
  <c r="M41" i="15"/>
  <c r="L41" i="15"/>
  <c r="K41" i="15"/>
  <c r="J41" i="15"/>
  <c r="N41" i="15" s="1"/>
  <c r="I41" i="15"/>
  <c r="M40" i="15"/>
  <c r="L40" i="15"/>
  <c r="K40" i="15"/>
  <c r="J40" i="15"/>
  <c r="I40" i="15"/>
  <c r="M39" i="15"/>
  <c r="L39" i="15"/>
  <c r="N39" i="15" s="1"/>
  <c r="K39" i="15"/>
  <c r="J39" i="15"/>
  <c r="I39" i="15"/>
  <c r="M38" i="15"/>
  <c r="L38" i="15"/>
  <c r="K38" i="15"/>
  <c r="J38" i="15"/>
  <c r="I38" i="15"/>
  <c r="N38" i="15" s="1"/>
  <c r="M37" i="15"/>
  <c r="L37" i="15"/>
  <c r="K37" i="15"/>
  <c r="J37" i="15"/>
  <c r="I37" i="15"/>
  <c r="M36" i="15"/>
  <c r="L36" i="15"/>
  <c r="K36" i="15"/>
  <c r="J36" i="15"/>
  <c r="I36" i="15"/>
  <c r="M35" i="15"/>
  <c r="L35" i="15"/>
  <c r="K35" i="15"/>
  <c r="J35" i="15"/>
  <c r="L33" i="15"/>
  <c r="K33" i="15"/>
  <c r="J33" i="15"/>
  <c r="P32" i="15"/>
  <c r="M32" i="15"/>
  <c r="L32" i="15"/>
  <c r="K32" i="15"/>
  <c r="J32" i="15"/>
  <c r="P31" i="15"/>
  <c r="M31" i="15"/>
  <c r="L31" i="15"/>
  <c r="K31" i="15"/>
  <c r="J31" i="15"/>
  <c r="P30" i="15"/>
  <c r="M30" i="15"/>
  <c r="L30" i="15"/>
  <c r="K30" i="15"/>
  <c r="J30" i="15"/>
  <c r="P29" i="15"/>
  <c r="M29" i="15"/>
  <c r="L29" i="15"/>
  <c r="K29" i="15"/>
  <c r="J29" i="15"/>
  <c r="P28" i="15"/>
  <c r="M28" i="15"/>
  <c r="L28" i="15"/>
  <c r="K28" i="15"/>
  <c r="J28" i="15"/>
  <c r="P27" i="15"/>
  <c r="M27" i="15"/>
  <c r="L27" i="15"/>
  <c r="K27" i="15"/>
  <c r="J27" i="15"/>
  <c r="P26" i="15"/>
  <c r="M26" i="15"/>
  <c r="L26" i="15"/>
  <c r="K26" i="15"/>
  <c r="J26" i="15"/>
  <c r="P25" i="15"/>
  <c r="M25" i="15"/>
  <c r="L25" i="15"/>
  <c r="K25" i="15"/>
  <c r="J25" i="15"/>
  <c r="P24" i="15"/>
  <c r="M24" i="15"/>
  <c r="L24" i="15"/>
  <c r="K24" i="15"/>
  <c r="J24" i="15"/>
  <c r="P23" i="15"/>
  <c r="M23" i="15"/>
  <c r="L23" i="15"/>
  <c r="K23" i="15"/>
  <c r="J23" i="15"/>
  <c r="P22" i="15"/>
  <c r="M22" i="15"/>
  <c r="L22" i="15"/>
  <c r="K22" i="15"/>
  <c r="J22" i="15"/>
  <c r="P21" i="15"/>
  <c r="M21" i="15"/>
  <c r="L21" i="15"/>
  <c r="K21" i="15"/>
  <c r="J21" i="15"/>
  <c r="P20" i="15"/>
  <c r="M20" i="15"/>
  <c r="L20" i="15"/>
  <c r="K20" i="15"/>
  <c r="J20" i="15"/>
  <c r="P19" i="15"/>
  <c r="M19" i="15"/>
  <c r="L19" i="15"/>
  <c r="K19" i="15"/>
  <c r="J19" i="15"/>
  <c r="P18" i="15"/>
  <c r="M18" i="15"/>
  <c r="L18" i="15"/>
  <c r="K18" i="15"/>
  <c r="J18" i="15"/>
  <c r="P17" i="15"/>
  <c r="M17" i="15"/>
  <c r="L17" i="15"/>
  <c r="K17" i="15"/>
  <c r="J17" i="15"/>
  <c r="P16" i="15"/>
  <c r="M16" i="15"/>
  <c r="L16" i="15"/>
  <c r="K16" i="15"/>
  <c r="J16" i="15"/>
  <c r="P15" i="15"/>
  <c r="M15" i="15"/>
  <c r="L15" i="15"/>
  <c r="K15" i="15"/>
  <c r="J15" i="15"/>
  <c r="P14" i="15"/>
  <c r="M14" i="15"/>
  <c r="L14" i="15"/>
  <c r="K14" i="15"/>
  <c r="J14" i="15"/>
  <c r="P13" i="15"/>
  <c r="M13" i="15"/>
  <c r="L13" i="15"/>
  <c r="K13" i="15"/>
  <c r="J13" i="15"/>
  <c r="P12" i="15"/>
  <c r="M12" i="15"/>
  <c r="L12" i="15"/>
  <c r="K12" i="15"/>
  <c r="J12" i="15"/>
  <c r="P11" i="15"/>
  <c r="M11" i="15"/>
  <c r="L11" i="15"/>
  <c r="K11" i="15"/>
  <c r="J11" i="15"/>
  <c r="P10" i="15"/>
  <c r="M10" i="15"/>
  <c r="L10" i="15"/>
  <c r="K10" i="15"/>
  <c r="J10" i="15"/>
  <c r="P9" i="15"/>
  <c r="M9" i="15"/>
  <c r="L9" i="15"/>
  <c r="K9" i="15"/>
  <c r="J9" i="15"/>
  <c r="P8" i="15"/>
  <c r="M8" i="15"/>
  <c r="L8" i="15"/>
  <c r="K8" i="15"/>
  <c r="J8" i="15"/>
  <c r="N40" i="15"/>
  <c r="N48" i="15"/>
  <c r="N52" i="15"/>
  <c r="N37" i="15"/>
  <c r="N49" i="15"/>
  <c r="N50" i="15"/>
  <c r="E4" i="12"/>
  <c r="AA4" i="12" s="1"/>
  <c r="E5" i="12"/>
  <c r="AE5" i="12" s="1"/>
  <c r="E6" i="12"/>
  <c r="E7" i="12"/>
  <c r="E8" i="12"/>
  <c r="T8" i="12" s="1"/>
  <c r="E9" i="12"/>
  <c r="E10" i="12"/>
  <c r="E11" i="12"/>
  <c r="E12" i="12"/>
  <c r="E13" i="12"/>
  <c r="E14" i="12"/>
  <c r="P14" i="12" s="1"/>
  <c r="E15" i="12"/>
  <c r="Z15" i="12" s="1"/>
  <c r="E16" i="12"/>
  <c r="X16" i="12" s="1"/>
  <c r="E17" i="12"/>
  <c r="Z17" i="12" s="1"/>
  <c r="E18" i="12"/>
  <c r="E19" i="12"/>
  <c r="E20" i="12"/>
  <c r="E21" i="12"/>
  <c r="P21" i="12" s="1"/>
  <c r="E22" i="12"/>
  <c r="E23" i="12"/>
  <c r="E24" i="12"/>
  <c r="H24" i="12" s="1"/>
  <c r="E25" i="12"/>
  <c r="E26" i="12"/>
  <c r="E27" i="12"/>
  <c r="E28" i="12"/>
  <c r="AA28" i="12" s="1"/>
  <c r="E29" i="12"/>
  <c r="E30" i="12"/>
  <c r="E31" i="12"/>
  <c r="E32" i="12"/>
  <c r="Q32" i="12" s="1"/>
  <c r="E33" i="12"/>
  <c r="E34" i="12"/>
  <c r="E35" i="12"/>
  <c r="E36" i="12"/>
  <c r="I36" i="12" s="1"/>
  <c r="E37" i="12"/>
  <c r="F37" i="12" s="1"/>
  <c r="E38" i="12"/>
  <c r="E39" i="12"/>
  <c r="E40" i="12"/>
  <c r="O40" i="12" s="1"/>
  <c r="E41" i="12"/>
  <c r="L41" i="12" s="1"/>
  <c r="E42" i="12"/>
  <c r="E43" i="12"/>
  <c r="E44" i="12"/>
  <c r="S44" i="12" s="1"/>
  <c r="E45" i="12"/>
  <c r="J45" i="12" s="1"/>
  <c r="E46" i="12"/>
  <c r="P46" i="12" s="1"/>
  <c r="E47" i="12"/>
  <c r="E48" i="12"/>
  <c r="AF48" i="12" s="1"/>
  <c r="E49" i="12"/>
  <c r="E50" i="12"/>
  <c r="E51" i="12"/>
  <c r="E52" i="12"/>
  <c r="E53" i="12"/>
  <c r="AF53" i="12" s="1"/>
  <c r="E54" i="12"/>
  <c r="E55" i="12"/>
  <c r="E56" i="12"/>
  <c r="E57" i="12"/>
  <c r="E58" i="12"/>
  <c r="E59" i="12"/>
  <c r="E60" i="12"/>
  <c r="AI60" i="12" s="1"/>
  <c r="E61" i="12"/>
  <c r="F61" i="12" s="1"/>
  <c r="E62" i="12"/>
  <c r="E63" i="12"/>
  <c r="E64" i="12"/>
  <c r="E65" i="12"/>
  <c r="E66" i="12"/>
  <c r="AI66" i="12" s="1"/>
  <c r="E67" i="12"/>
  <c r="E68" i="12"/>
  <c r="E69" i="12"/>
  <c r="AB69" i="12" s="1"/>
  <c r="E70" i="12"/>
  <c r="E71" i="12"/>
  <c r="E72" i="12"/>
  <c r="J72" i="12" s="1"/>
  <c r="E73" i="12"/>
  <c r="E74" i="12"/>
  <c r="E75" i="12"/>
  <c r="M75" i="12" s="1"/>
  <c r="E76" i="12"/>
  <c r="E77" i="12"/>
  <c r="F77" i="12" s="1"/>
  <c r="E78" i="12"/>
  <c r="P78" i="12" s="1"/>
  <c r="E79" i="12"/>
  <c r="E80" i="12"/>
  <c r="E81" i="12"/>
  <c r="E82" i="12"/>
  <c r="E83" i="12"/>
  <c r="E84" i="12"/>
  <c r="E85" i="12"/>
  <c r="AG85" i="12" s="1"/>
  <c r="E86" i="12"/>
  <c r="E87" i="12"/>
  <c r="E88" i="12"/>
  <c r="Y88" i="12" s="1"/>
  <c r="E89" i="12"/>
  <c r="E90" i="12"/>
  <c r="E91" i="12"/>
  <c r="E92" i="12"/>
  <c r="E93" i="12"/>
  <c r="E94" i="12"/>
  <c r="E95" i="12"/>
  <c r="E96" i="12"/>
  <c r="X96" i="12" s="1"/>
  <c r="E97" i="12"/>
  <c r="O97" i="12" s="1"/>
  <c r="E98" i="12"/>
  <c r="E99" i="12"/>
  <c r="E100" i="12"/>
  <c r="AI100" i="12" s="1"/>
  <c r="E101" i="12"/>
  <c r="AF101" i="12" s="1"/>
  <c r="E102" i="12"/>
  <c r="E103" i="12"/>
  <c r="E104" i="12"/>
  <c r="AF104" i="12" s="1"/>
  <c r="E105" i="12"/>
  <c r="E106" i="12"/>
  <c r="E107" i="12"/>
  <c r="H107" i="12" s="1"/>
  <c r="E108" i="12"/>
  <c r="E109" i="12"/>
  <c r="T109" i="12" s="1"/>
  <c r="E110" i="12"/>
  <c r="P110" i="12" s="1"/>
  <c r="E111" i="12"/>
  <c r="E112" i="12"/>
  <c r="P112" i="12" s="1"/>
  <c r="E113" i="12"/>
  <c r="E114" i="12"/>
  <c r="M114" i="12" s="1"/>
  <c r="E115" i="12"/>
  <c r="E116" i="12"/>
  <c r="E117" i="12"/>
  <c r="E118" i="12"/>
  <c r="E119" i="12"/>
  <c r="E120" i="12"/>
  <c r="AB120" i="12" s="1"/>
  <c r="E121" i="12"/>
  <c r="AB121" i="12" s="1"/>
  <c r="E122" i="12"/>
  <c r="E123" i="12"/>
  <c r="R123" i="12" s="1"/>
  <c r="E124" i="12"/>
  <c r="E125" i="12"/>
  <c r="E126" i="12"/>
  <c r="E127" i="12"/>
  <c r="E128" i="12"/>
  <c r="E129" i="12"/>
  <c r="E130" i="12"/>
  <c r="E131" i="12"/>
  <c r="AF131" i="12" s="1"/>
  <c r="E132" i="12"/>
  <c r="AD132" i="12" s="1"/>
  <c r="E133" i="12"/>
  <c r="E134" i="12"/>
  <c r="E135" i="12"/>
  <c r="E136" i="12"/>
  <c r="AF136" i="12" s="1"/>
  <c r="E137" i="12"/>
  <c r="E138" i="12"/>
  <c r="E139" i="12"/>
  <c r="E140" i="12"/>
  <c r="AG140" i="12" s="1"/>
  <c r="E141" i="12"/>
  <c r="E142" i="12"/>
  <c r="P142" i="12" s="1"/>
  <c r="E143" i="12"/>
  <c r="E144" i="12"/>
  <c r="E145" i="12"/>
  <c r="P145" i="12" s="1"/>
  <c r="E146" i="12"/>
  <c r="AA146" i="12" s="1"/>
  <c r="E147" i="12"/>
  <c r="E148" i="12"/>
  <c r="E149" i="12"/>
  <c r="L149" i="12" s="1"/>
  <c r="E150" i="12"/>
  <c r="E151" i="12"/>
  <c r="E152" i="12"/>
  <c r="H152" i="12" s="1"/>
  <c r="E153" i="12"/>
  <c r="AA153" i="12" s="1"/>
  <c r="E154" i="12"/>
  <c r="E155" i="12"/>
  <c r="E156" i="12"/>
  <c r="E157" i="12"/>
  <c r="E158" i="12"/>
  <c r="E159" i="12"/>
  <c r="E160" i="12"/>
  <c r="L160" i="12" s="1"/>
  <c r="E161" i="12"/>
  <c r="AI161" i="12" s="1"/>
  <c r="E162" i="12"/>
  <c r="K162" i="12" s="1"/>
  <c r="E163" i="12"/>
  <c r="E164" i="12"/>
  <c r="E165" i="12"/>
  <c r="E166" i="12"/>
  <c r="E167" i="12"/>
  <c r="E168" i="12"/>
  <c r="E169" i="12"/>
  <c r="E170" i="12"/>
  <c r="E171" i="12"/>
  <c r="R171" i="12" s="1"/>
  <c r="E172" i="12"/>
  <c r="E173" i="12"/>
  <c r="K173" i="12" s="1"/>
  <c r="E174" i="12"/>
  <c r="P174" i="12" s="1"/>
  <c r="E175" i="12"/>
  <c r="E176" i="12"/>
  <c r="AC176" i="12" s="1"/>
  <c r="E177" i="12"/>
  <c r="E178" i="12"/>
  <c r="E179" i="12"/>
  <c r="J179" i="12" s="1"/>
  <c r="E180" i="12"/>
  <c r="S180" i="12" s="1"/>
  <c r="E181" i="12"/>
  <c r="E182" i="12"/>
  <c r="E183" i="12"/>
  <c r="E184" i="12"/>
  <c r="H184" i="12" s="1"/>
  <c r="E185" i="12"/>
  <c r="E186" i="12"/>
  <c r="E187" i="12"/>
  <c r="H187" i="12" s="1"/>
  <c r="E188" i="12"/>
  <c r="E189" i="12"/>
  <c r="E190" i="12"/>
  <c r="E191" i="12"/>
  <c r="E192" i="12"/>
  <c r="M192" i="12" s="1"/>
  <c r="E193" i="12"/>
  <c r="X193" i="12" s="1"/>
  <c r="E194" i="12"/>
  <c r="E195" i="12"/>
  <c r="J195" i="12" s="1"/>
  <c r="E196" i="12"/>
  <c r="V196" i="12" s="1"/>
  <c r="E197" i="12"/>
  <c r="E198" i="12"/>
  <c r="E199" i="12"/>
  <c r="E200" i="12"/>
  <c r="E201" i="12"/>
  <c r="T201" i="12" s="1"/>
  <c r="E202" i="12"/>
  <c r="E203" i="12"/>
  <c r="AC203" i="12" s="1"/>
  <c r="E204" i="12"/>
  <c r="E205" i="12"/>
  <c r="E206" i="12"/>
  <c r="E207" i="12"/>
  <c r="E208" i="12"/>
  <c r="M208" i="12" s="1"/>
  <c r="E209" i="12"/>
  <c r="E210" i="12"/>
  <c r="U210" i="12" s="1"/>
  <c r="E211" i="12"/>
  <c r="AF211" i="12" s="1"/>
  <c r="E212" i="12"/>
  <c r="E213" i="12"/>
  <c r="E214" i="12"/>
  <c r="E215" i="12"/>
  <c r="E216" i="12"/>
  <c r="AF216" i="12" s="1"/>
  <c r="E217" i="12"/>
  <c r="AI217" i="12" s="1"/>
  <c r="E218" i="12"/>
  <c r="E219" i="12"/>
  <c r="E220" i="12"/>
  <c r="N220" i="12" s="1"/>
  <c r="E221" i="12"/>
  <c r="E222" i="12"/>
  <c r="E223" i="12"/>
  <c r="AF223" i="12" s="1"/>
  <c r="E224" i="12"/>
  <c r="W224" i="12" s="1"/>
  <c r="E225" i="12"/>
  <c r="E226" i="12"/>
  <c r="E227" i="12"/>
  <c r="E228" i="12"/>
  <c r="E229" i="12"/>
  <c r="F229" i="12" s="1"/>
  <c r="E230" i="12"/>
  <c r="E231" i="12"/>
  <c r="E232" i="12"/>
  <c r="AB232" i="12" s="1"/>
  <c r="E233" i="12"/>
  <c r="E234" i="12"/>
  <c r="E235" i="12"/>
  <c r="AC235" i="12" s="1"/>
  <c r="E236" i="12"/>
  <c r="W236" i="12" s="1"/>
  <c r="E237" i="12"/>
  <c r="E238" i="12"/>
  <c r="E239" i="12"/>
  <c r="E240" i="12"/>
  <c r="E241" i="12"/>
  <c r="E242" i="12"/>
  <c r="H242" i="12" s="1"/>
  <c r="E243" i="12"/>
  <c r="E244" i="12"/>
  <c r="E245" i="12"/>
  <c r="S245" i="12" s="1"/>
  <c r="E246" i="12"/>
  <c r="E247" i="12"/>
  <c r="E248" i="12"/>
  <c r="AG248" i="12" s="1"/>
  <c r="E249" i="12"/>
  <c r="O249" i="12" s="1"/>
  <c r="E250" i="12"/>
  <c r="E251" i="12"/>
  <c r="E252" i="12"/>
  <c r="E253" i="12"/>
  <c r="E254" i="12"/>
  <c r="E255" i="12"/>
  <c r="E256" i="12"/>
  <c r="AF256" i="12" s="1"/>
  <c r="E257" i="12"/>
  <c r="E258" i="12"/>
  <c r="Z258" i="12" s="1"/>
  <c r="E259" i="12"/>
  <c r="AG259" i="12" s="1"/>
  <c r="E260" i="12"/>
  <c r="E261" i="12"/>
  <c r="E262" i="12"/>
  <c r="E263" i="12"/>
  <c r="E264" i="12"/>
  <c r="U264" i="12" s="1"/>
  <c r="E265" i="12"/>
  <c r="E266" i="12"/>
  <c r="E267" i="12"/>
  <c r="R267" i="12" s="1"/>
  <c r="E268" i="12"/>
  <c r="S268" i="12" s="1"/>
  <c r="E269" i="12"/>
  <c r="E270" i="12"/>
  <c r="P270" i="12" s="1"/>
  <c r="E271" i="12"/>
  <c r="E272" i="12"/>
  <c r="E273" i="12"/>
  <c r="E274" i="12"/>
  <c r="E275" i="12"/>
  <c r="AF275" i="12" s="1"/>
  <c r="E276" i="12"/>
  <c r="E277" i="12"/>
  <c r="E278" i="12"/>
  <c r="E279" i="12"/>
  <c r="E280" i="12"/>
  <c r="E281" i="12"/>
  <c r="H281" i="12" s="1"/>
  <c r="E282" i="12"/>
  <c r="E283" i="12"/>
  <c r="AC283" i="12" s="1"/>
  <c r="E284" i="12"/>
  <c r="E285" i="12"/>
  <c r="J285" i="12" s="1"/>
  <c r="E286" i="12"/>
  <c r="AA286" i="12" s="1"/>
  <c r="E287" i="12"/>
  <c r="E288" i="12"/>
  <c r="R288" i="12" s="1"/>
  <c r="E289" i="12"/>
  <c r="W289" i="12" s="1"/>
  <c r="E290" i="12"/>
  <c r="AA290" i="12" s="1"/>
  <c r="E291" i="12"/>
  <c r="Z291" i="12" s="1"/>
  <c r="E292" i="12"/>
  <c r="V292" i="12" s="1"/>
  <c r="E293" i="12"/>
  <c r="H293" i="12" s="1"/>
  <c r="E294" i="12"/>
  <c r="E295" i="12"/>
  <c r="E296" i="12"/>
  <c r="AE296" i="12" s="1"/>
  <c r="E297" i="12"/>
  <c r="E298" i="12"/>
  <c r="AF298" i="12" s="1"/>
  <c r="E299" i="12"/>
  <c r="E300" i="12"/>
  <c r="E301" i="12"/>
  <c r="E302" i="12"/>
  <c r="U302" i="12" s="1"/>
  <c r="E303" i="12"/>
  <c r="E304" i="12"/>
  <c r="X304" i="12" s="1"/>
  <c r="E305" i="12"/>
  <c r="Z305" i="12" s="1"/>
  <c r="E306" i="12"/>
  <c r="E307" i="12"/>
  <c r="AG307" i="12" s="1"/>
  <c r="E308" i="12"/>
  <c r="E309" i="12"/>
  <c r="P309" i="12" s="1"/>
  <c r="E310" i="12"/>
  <c r="E311" i="12"/>
  <c r="E312" i="12"/>
  <c r="AG312" i="12" s="1"/>
  <c r="E313" i="12"/>
  <c r="E314" i="12"/>
  <c r="AG314" i="12" s="1"/>
  <c r="E315" i="12"/>
  <c r="E316" i="12"/>
  <c r="E317" i="12"/>
  <c r="E318" i="12"/>
  <c r="AA318" i="12" s="1"/>
  <c r="E319" i="12"/>
  <c r="E320" i="12"/>
  <c r="E321" i="12"/>
  <c r="J321" i="12" s="1"/>
  <c r="E322" i="12"/>
  <c r="E323" i="12"/>
  <c r="AG323" i="12" s="1"/>
  <c r="E324" i="12"/>
  <c r="S324" i="12" s="1"/>
  <c r="E325" i="12"/>
  <c r="E326" i="12"/>
  <c r="E327" i="12"/>
  <c r="E328" i="12"/>
  <c r="AG328" i="12" s="1"/>
  <c r="E329" i="12"/>
  <c r="Z329" i="12" s="1"/>
  <c r="E330" i="12"/>
  <c r="AG330" i="12" s="1"/>
  <c r="E331" i="12"/>
  <c r="E332" i="12"/>
  <c r="W332" i="12" s="1"/>
  <c r="E333" i="12"/>
  <c r="E334" i="12"/>
  <c r="E335" i="12"/>
  <c r="E336" i="12"/>
  <c r="O336" i="12" s="1"/>
  <c r="E337" i="12"/>
  <c r="E338" i="12"/>
  <c r="E339" i="12"/>
  <c r="AG339" i="12" s="1"/>
  <c r="E340" i="12"/>
  <c r="I340" i="12" s="1"/>
  <c r="E341" i="12"/>
  <c r="E342" i="12"/>
  <c r="E343" i="12"/>
  <c r="E344" i="12"/>
  <c r="AG344" i="12" s="1"/>
  <c r="E345" i="12"/>
  <c r="E346" i="12"/>
  <c r="E347" i="12"/>
  <c r="E348" i="12"/>
  <c r="E349" i="12"/>
  <c r="E350" i="12"/>
  <c r="P350" i="12" s="1"/>
  <c r="E351" i="12"/>
  <c r="E352" i="12"/>
  <c r="M352" i="12" s="1"/>
  <c r="E353" i="12"/>
  <c r="J353" i="12" s="1"/>
  <c r="E354" i="12"/>
  <c r="E355" i="12"/>
  <c r="AG355" i="12" s="1"/>
  <c r="E356" i="12"/>
  <c r="E357" i="12"/>
  <c r="E358" i="12"/>
  <c r="E359" i="12"/>
  <c r="E360" i="12"/>
  <c r="AG360" i="12" s="1"/>
  <c r="E361" i="12"/>
  <c r="AG361" i="12" s="1"/>
  <c r="E362" i="12"/>
  <c r="AG362" i="12" s="1"/>
  <c r="E363" i="12"/>
  <c r="E364" i="12"/>
  <c r="E365" i="12"/>
  <c r="F365" i="12" s="1"/>
  <c r="E366" i="12"/>
  <c r="U366" i="12" s="1"/>
  <c r="E367" i="12"/>
  <c r="E368" i="12"/>
  <c r="E369" i="12"/>
  <c r="E370" i="12"/>
  <c r="E371" i="12"/>
  <c r="AG371" i="12" s="1"/>
  <c r="E372" i="12"/>
  <c r="E373" i="12"/>
  <c r="E374" i="12"/>
  <c r="E375" i="12"/>
  <c r="E376" i="12"/>
  <c r="E377" i="12"/>
  <c r="G377" i="12" s="1"/>
  <c r="E378" i="12"/>
  <c r="AG378" i="12" s="1"/>
  <c r="E379" i="12"/>
  <c r="E380" i="12"/>
  <c r="M380" i="12" s="1"/>
  <c r="E381" i="12"/>
  <c r="Z381" i="12" s="1"/>
  <c r="E382" i="12"/>
  <c r="AA382" i="12" s="1"/>
  <c r="E383" i="12"/>
  <c r="J383" i="12" s="1"/>
  <c r="E384" i="12"/>
  <c r="E385" i="12"/>
  <c r="E386" i="12"/>
  <c r="E387" i="12"/>
  <c r="AG387" i="12" s="1"/>
  <c r="E388" i="12"/>
  <c r="Y388" i="12" s="1"/>
  <c r="E389" i="12"/>
  <c r="E390" i="12"/>
  <c r="E391" i="12"/>
  <c r="E392" i="12"/>
  <c r="AG392" i="12" s="1"/>
  <c r="E393" i="12"/>
  <c r="E394" i="12"/>
  <c r="E395" i="12"/>
  <c r="E396" i="12"/>
  <c r="E397" i="12"/>
  <c r="F397" i="12" s="1"/>
  <c r="E398" i="12"/>
  <c r="K398" i="12" s="1"/>
  <c r="E399" i="12"/>
  <c r="E400" i="12"/>
  <c r="X400" i="12" s="1"/>
  <c r="E401" i="12"/>
  <c r="H401" i="12" s="1"/>
  <c r="E402" i="12"/>
  <c r="E403" i="12"/>
  <c r="AG403" i="12" s="1"/>
  <c r="E404" i="12"/>
  <c r="AA404" i="12" s="1"/>
  <c r="E405" i="12"/>
  <c r="G405" i="12" s="1"/>
  <c r="E406" i="12"/>
  <c r="E407" i="12"/>
  <c r="E408" i="12"/>
  <c r="AG408" i="12" s="1"/>
  <c r="E409" i="12"/>
  <c r="E410" i="12"/>
  <c r="AG410" i="12" s="1"/>
  <c r="E411" i="12"/>
  <c r="E412" i="12"/>
  <c r="F412" i="12" s="1"/>
  <c r="E413" i="12"/>
  <c r="E414" i="12"/>
  <c r="P414" i="12" s="1"/>
  <c r="E415" i="12"/>
  <c r="E416" i="12"/>
  <c r="W416" i="12" s="1"/>
  <c r="E417" i="12"/>
  <c r="J417" i="12" s="1"/>
  <c r="E418" i="12"/>
  <c r="E419" i="12"/>
  <c r="AG419" i="12" s="1"/>
  <c r="E420" i="12"/>
  <c r="Q420" i="12" s="1"/>
  <c r="E421" i="12"/>
  <c r="E422" i="12"/>
  <c r="E423" i="12"/>
  <c r="E424" i="12"/>
  <c r="AG424" i="12" s="1"/>
  <c r="E425" i="12"/>
  <c r="AB425" i="12" s="1"/>
  <c r="E426" i="12"/>
  <c r="AG426" i="12" s="1"/>
  <c r="E427" i="12"/>
  <c r="E428" i="12"/>
  <c r="E429" i="12"/>
  <c r="AF429" i="12" s="1"/>
  <c r="E430" i="12"/>
  <c r="U430" i="12" s="1"/>
  <c r="E431" i="12"/>
  <c r="E432" i="12"/>
  <c r="R432" i="12" s="1"/>
  <c r="E433" i="12"/>
  <c r="K433" i="12" s="1"/>
  <c r="E434" i="12"/>
  <c r="E435" i="12"/>
  <c r="AG435" i="12" s="1"/>
  <c r="E436" i="12"/>
  <c r="E437" i="12"/>
  <c r="AB437" i="12" s="1"/>
  <c r="E438" i="12"/>
  <c r="E439" i="12"/>
  <c r="E440" i="12"/>
  <c r="AG440" i="12" s="1"/>
  <c r="E441" i="12"/>
  <c r="E442" i="12"/>
  <c r="E443" i="12"/>
  <c r="E444" i="12"/>
  <c r="E445" i="12"/>
  <c r="Z445" i="12" s="1"/>
  <c r="E446" i="12"/>
  <c r="AA446" i="12" s="1"/>
  <c r="E447" i="12"/>
  <c r="E448" i="12"/>
  <c r="M448" i="12" s="1"/>
  <c r="E449" i="12"/>
  <c r="E450" i="12"/>
  <c r="E451" i="12"/>
  <c r="AG451" i="12" s="1"/>
  <c r="E452" i="12"/>
  <c r="E453" i="12"/>
  <c r="E454" i="12"/>
  <c r="E455" i="12"/>
  <c r="E456" i="12"/>
  <c r="AG456" i="12" s="1"/>
  <c r="E457" i="12"/>
  <c r="R457" i="12" s="1"/>
  <c r="E458" i="12"/>
  <c r="E459" i="12"/>
  <c r="R459" i="12" s="1"/>
  <c r="E460" i="12"/>
  <c r="S460" i="12" s="1"/>
  <c r="E461" i="12"/>
  <c r="Z461" i="12" s="1"/>
  <c r="E462" i="12"/>
  <c r="E463" i="12"/>
  <c r="E464" i="12"/>
  <c r="R464" i="12" s="1"/>
  <c r="E465" i="12"/>
  <c r="E466" i="12"/>
  <c r="E467" i="12"/>
  <c r="AG467" i="12" s="1"/>
  <c r="E468" i="12"/>
  <c r="E469" i="12"/>
  <c r="E470" i="12"/>
  <c r="E471" i="12"/>
  <c r="E472" i="12"/>
  <c r="AG472" i="12" s="1"/>
  <c r="E473" i="12"/>
  <c r="T473" i="12" s="1"/>
  <c r="E474" i="12"/>
  <c r="E475" i="12"/>
  <c r="E476" i="12"/>
  <c r="AC476" i="12" s="1"/>
  <c r="E477" i="12"/>
  <c r="E478" i="12"/>
  <c r="E479" i="12"/>
  <c r="E480" i="12"/>
  <c r="R480" i="12" s="1"/>
  <c r="E481" i="12"/>
  <c r="E482" i="12"/>
  <c r="E483" i="12"/>
  <c r="AG483" i="12" s="1"/>
  <c r="E484" i="12"/>
  <c r="AC484" i="12" s="1"/>
  <c r="E485" i="12"/>
  <c r="T485" i="12" s="1"/>
  <c r="E486" i="12"/>
  <c r="E487" i="12"/>
  <c r="E488" i="12"/>
  <c r="AG488" i="12" s="1"/>
  <c r="E489" i="12"/>
  <c r="E490" i="12"/>
  <c r="E491" i="12"/>
  <c r="E492" i="12"/>
  <c r="E493" i="12"/>
  <c r="E494" i="12"/>
  <c r="U494" i="12" s="1"/>
  <c r="E495" i="12"/>
  <c r="E496" i="12"/>
  <c r="W496" i="12" s="1"/>
  <c r="E497" i="12"/>
  <c r="E498" i="12"/>
  <c r="E499" i="12"/>
  <c r="AG499" i="12" s="1"/>
  <c r="E500" i="12"/>
  <c r="E501" i="12"/>
  <c r="W501" i="12" s="1"/>
  <c r="E502" i="12"/>
  <c r="E503" i="12"/>
  <c r="E504" i="12"/>
  <c r="AG504" i="12" s="1"/>
  <c r="E505" i="12"/>
  <c r="E506" i="12"/>
  <c r="E507" i="12"/>
  <c r="M507" i="12" s="1"/>
  <c r="E508" i="12"/>
  <c r="E509" i="12"/>
  <c r="N509" i="12" s="1"/>
  <c r="E510" i="12"/>
  <c r="E511" i="12"/>
  <c r="E512" i="12"/>
  <c r="AC512" i="12" s="1"/>
  <c r="E513" i="12"/>
  <c r="R513" i="12" s="1"/>
  <c r="E514" i="12"/>
  <c r="E515" i="12"/>
  <c r="AG515" i="12" s="1"/>
  <c r="E516" i="12"/>
  <c r="F516" i="12" s="1"/>
  <c r="E517" i="12"/>
  <c r="E518" i="12"/>
  <c r="E519" i="12"/>
  <c r="E520" i="12"/>
  <c r="AG520" i="12" s="1"/>
  <c r="E521" i="12"/>
  <c r="E522" i="12"/>
  <c r="E523" i="12"/>
  <c r="AC523" i="12" s="1"/>
  <c r="E524" i="12"/>
  <c r="E525" i="12"/>
  <c r="E526" i="12"/>
  <c r="E527" i="12"/>
  <c r="E528" i="12"/>
  <c r="AB528" i="12" s="1"/>
  <c r="E529" i="12"/>
  <c r="E530" i="12"/>
  <c r="E531" i="12"/>
  <c r="AG531" i="12" s="1"/>
  <c r="E532" i="12"/>
  <c r="E533" i="12"/>
  <c r="G533" i="12" s="1"/>
  <c r="E534" i="12"/>
  <c r="E535" i="12"/>
  <c r="E536" i="12"/>
  <c r="AG536" i="12" s="1"/>
  <c r="E537" i="12"/>
  <c r="E538" i="12"/>
  <c r="E539" i="12"/>
  <c r="H539" i="12" s="1"/>
  <c r="E540" i="12"/>
  <c r="M540" i="12" s="1"/>
  <c r="E541" i="12"/>
  <c r="E542" i="12"/>
  <c r="E543" i="12"/>
  <c r="E544" i="12"/>
  <c r="T544" i="12" s="1"/>
  <c r="E545" i="12"/>
  <c r="J545" i="12" s="1"/>
  <c r="E546" i="12"/>
  <c r="E547" i="12"/>
  <c r="AG547" i="12" s="1"/>
  <c r="E548" i="12"/>
  <c r="K548" i="12" s="1"/>
  <c r="E549" i="12"/>
  <c r="AB549" i="12" s="1"/>
  <c r="E550" i="12"/>
  <c r="E551" i="12"/>
  <c r="E552" i="12"/>
  <c r="AG552" i="12" s="1"/>
  <c r="E553" i="12"/>
  <c r="E554" i="12"/>
  <c r="AG554" i="12" s="1"/>
  <c r="E555" i="12"/>
  <c r="R555" i="12" s="1"/>
  <c r="E556" i="12"/>
  <c r="E557" i="12"/>
  <c r="E558" i="12"/>
  <c r="K558" i="12" s="1"/>
  <c r="E559" i="12"/>
  <c r="E560" i="12"/>
  <c r="R560" i="12" s="1"/>
  <c r="E561" i="12"/>
  <c r="W561" i="12" s="1"/>
  <c r="E562" i="12"/>
  <c r="E563" i="12"/>
  <c r="AG563" i="12" s="1"/>
  <c r="E564" i="12"/>
  <c r="AG564" i="12" s="1"/>
  <c r="E565" i="12"/>
  <c r="E566" i="12"/>
  <c r="E567" i="12"/>
  <c r="E568" i="12"/>
  <c r="AG568" i="12" s="1"/>
  <c r="E569" i="12"/>
  <c r="L569" i="12" s="1"/>
  <c r="E570" i="12"/>
  <c r="AG570" i="12" s="1"/>
  <c r="E571" i="12"/>
  <c r="E572" i="12"/>
  <c r="E573" i="12"/>
  <c r="E574" i="12"/>
  <c r="E575" i="12"/>
  <c r="AF575" i="12" s="1"/>
  <c r="E576" i="12"/>
  <c r="X576" i="12" s="1"/>
  <c r="E577" i="12"/>
  <c r="E578" i="12"/>
  <c r="E579" i="12"/>
  <c r="AG579" i="12" s="1"/>
  <c r="E580" i="12"/>
  <c r="E581" i="12"/>
  <c r="E582" i="12"/>
  <c r="E583" i="12"/>
  <c r="E584" i="12"/>
  <c r="AG584" i="12" s="1"/>
  <c r="E585" i="12"/>
  <c r="E586" i="12"/>
  <c r="AG586" i="12" s="1"/>
  <c r="E587" i="12"/>
  <c r="E588" i="12"/>
  <c r="W588" i="12" s="1"/>
  <c r="E589" i="12"/>
  <c r="K589" i="12" s="1"/>
  <c r="E590" i="12"/>
  <c r="U590" i="12" s="1"/>
  <c r="E591" i="12"/>
  <c r="E592" i="12"/>
  <c r="AB592" i="12" s="1"/>
  <c r="E593" i="12"/>
  <c r="E594" i="12"/>
  <c r="E595" i="12"/>
  <c r="E596" i="12"/>
  <c r="O596" i="12" s="1"/>
  <c r="E597" i="12"/>
  <c r="E598" i="12"/>
  <c r="E599" i="12"/>
  <c r="E600" i="12"/>
  <c r="E601" i="12"/>
  <c r="K601" i="12" s="1"/>
  <c r="E602" i="12"/>
  <c r="E603" i="12"/>
  <c r="E604" i="12"/>
  <c r="K604" i="12" s="1"/>
  <c r="E605" i="12"/>
  <c r="E606" i="12"/>
  <c r="E607" i="12"/>
  <c r="E608" i="12"/>
  <c r="AE608" i="12" s="1"/>
  <c r="E609" i="12"/>
  <c r="F609" i="12" s="1"/>
  <c r="E610" i="12"/>
  <c r="E611" i="12"/>
  <c r="AD611" i="12" s="1"/>
  <c r="E612" i="12"/>
  <c r="J612" i="12" s="1"/>
  <c r="E613" i="12"/>
  <c r="AI613" i="12" s="1"/>
  <c r="E614" i="12"/>
  <c r="E615" i="12"/>
  <c r="E616" i="12"/>
  <c r="K616" i="12" s="1"/>
  <c r="E617" i="12"/>
  <c r="E618" i="12"/>
  <c r="I618" i="12" s="1"/>
  <c r="E619" i="12"/>
  <c r="Z619" i="12" s="1"/>
  <c r="E620" i="12"/>
  <c r="AD620" i="12" s="1"/>
  <c r="E621" i="12"/>
  <c r="E622" i="12"/>
  <c r="E623" i="12"/>
  <c r="E624" i="12"/>
  <c r="O624" i="12" s="1"/>
  <c r="E625" i="12"/>
  <c r="E626" i="12"/>
  <c r="T626" i="12" s="1"/>
  <c r="E627" i="12"/>
  <c r="N627" i="12" s="1"/>
  <c r="E628" i="12"/>
  <c r="E629" i="12"/>
  <c r="AB629" i="12" s="1"/>
  <c r="E630" i="12"/>
  <c r="E631" i="12"/>
  <c r="E632" i="12"/>
  <c r="E633" i="12"/>
  <c r="E634" i="12"/>
  <c r="E635" i="12"/>
  <c r="E636" i="12"/>
  <c r="Z636" i="12" s="1"/>
  <c r="E637" i="12"/>
  <c r="E638" i="12"/>
  <c r="E639" i="12"/>
  <c r="E640" i="12"/>
  <c r="O640" i="12" s="1"/>
  <c r="E641" i="12"/>
  <c r="AG641" i="12" s="1"/>
  <c r="E642" i="12"/>
  <c r="E643" i="12"/>
  <c r="AG643" i="12" s="1"/>
  <c r="E644" i="12"/>
  <c r="E645" i="12"/>
  <c r="AI645" i="12" s="1"/>
  <c r="E646" i="12"/>
  <c r="E647" i="12"/>
  <c r="E648" i="12"/>
  <c r="S648" i="12" s="1"/>
  <c r="E649" i="12"/>
  <c r="G649" i="12" s="1"/>
  <c r="E650" i="12"/>
  <c r="Y650" i="12" s="1"/>
  <c r="E651" i="12"/>
  <c r="E652" i="12"/>
  <c r="E653" i="12"/>
  <c r="E654" i="12"/>
  <c r="E655" i="12"/>
  <c r="E656" i="12"/>
  <c r="E657" i="12"/>
  <c r="AD657" i="12" s="1"/>
  <c r="E658" i="12"/>
  <c r="I658" i="12" s="1"/>
  <c r="E659" i="12"/>
  <c r="E660" i="12"/>
  <c r="AF660" i="12" s="1"/>
  <c r="E661" i="12"/>
  <c r="AI661" i="12" s="1"/>
  <c r="E662" i="12"/>
  <c r="E663" i="12"/>
  <c r="E664" i="12"/>
  <c r="S664" i="12" s="1"/>
  <c r="E665" i="12"/>
  <c r="AF665" i="12" s="1"/>
  <c r="E666" i="12"/>
  <c r="X666" i="12" s="1"/>
  <c r="E667" i="12"/>
  <c r="E668" i="12"/>
  <c r="V668" i="12" s="1"/>
  <c r="E669" i="12"/>
  <c r="E670" i="12"/>
  <c r="E671" i="12"/>
  <c r="E672" i="12"/>
  <c r="E673" i="12"/>
  <c r="E674" i="12"/>
  <c r="E675" i="12"/>
  <c r="AD675" i="12" s="1"/>
  <c r="E676" i="12"/>
  <c r="AF676" i="12" s="1"/>
  <c r="E677" i="12"/>
  <c r="E678" i="12"/>
  <c r="E679" i="12"/>
  <c r="E680" i="12"/>
  <c r="J680" i="12" s="1"/>
  <c r="E681" i="12"/>
  <c r="AE681" i="12" s="1"/>
  <c r="E682" i="12"/>
  <c r="E683" i="12"/>
  <c r="AD683" i="12" s="1"/>
  <c r="E684" i="12"/>
  <c r="E685" i="12"/>
  <c r="E686" i="12"/>
  <c r="E687" i="12"/>
  <c r="E688" i="12"/>
  <c r="E689" i="12"/>
  <c r="E690" i="12"/>
  <c r="E691" i="12"/>
  <c r="AD691" i="12" s="1"/>
  <c r="E692" i="12"/>
  <c r="V692" i="12" s="1"/>
  <c r="E693" i="12"/>
  <c r="E694" i="12"/>
  <c r="E695" i="12"/>
  <c r="E696" i="12"/>
  <c r="E697" i="12"/>
  <c r="E698" i="12"/>
  <c r="E699" i="12"/>
  <c r="AD699" i="12" s="1"/>
  <c r="E700" i="12"/>
  <c r="E701" i="12"/>
  <c r="E702" i="12"/>
  <c r="E703" i="12"/>
  <c r="E704" i="12"/>
  <c r="J704" i="12" s="1"/>
  <c r="E705" i="12"/>
  <c r="E706" i="12"/>
  <c r="E707" i="12"/>
  <c r="AD707" i="12" s="1"/>
  <c r="E708" i="12"/>
  <c r="E709" i="12"/>
  <c r="E710" i="12"/>
  <c r="E711" i="12"/>
  <c r="E712" i="12"/>
  <c r="E713" i="12"/>
  <c r="J713" i="12" s="1"/>
  <c r="E714" i="12"/>
  <c r="E715" i="12"/>
  <c r="AD715" i="12" s="1"/>
  <c r="E716" i="12"/>
  <c r="AE716" i="12" s="1"/>
  <c r="E717" i="12"/>
  <c r="E718" i="12"/>
  <c r="E719" i="12"/>
  <c r="E720" i="12"/>
  <c r="E721" i="12"/>
  <c r="T721" i="12" s="1"/>
  <c r="E722" i="12"/>
  <c r="E723" i="12"/>
  <c r="AD723" i="12" s="1"/>
  <c r="E724" i="12"/>
  <c r="W724" i="12" s="1"/>
  <c r="E725" i="12"/>
  <c r="E726" i="12"/>
  <c r="E727" i="12"/>
  <c r="E728" i="12"/>
  <c r="AD728" i="12" s="1"/>
  <c r="E729" i="12"/>
  <c r="O729" i="12" s="1"/>
  <c r="E730" i="12"/>
  <c r="E731" i="12"/>
  <c r="AD731" i="12" s="1"/>
  <c r="E732" i="12"/>
  <c r="O732" i="12" s="1"/>
  <c r="E733" i="12"/>
  <c r="E734" i="12"/>
  <c r="E735" i="12"/>
  <c r="E736" i="12"/>
  <c r="E737" i="12"/>
  <c r="Z737" i="12" s="1"/>
  <c r="E738" i="12"/>
  <c r="E739" i="12"/>
  <c r="AD739" i="12" s="1"/>
  <c r="E740" i="12"/>
  <c r="E741" i="12"/>
  <c r="E742" i="12"/>
  <c r="E743" i="12"/>
  <c r="E744" i="12"/>
  <c r="E745" i="12"/>
  <c r="AE745" i="12" s="1"/>
  <c r="E746" i="12"/>
  <c r="E747" i="12"/>
  <c r="AD747" i="12" s="1"/>
  <c r="E748" i="12"/>
  <c r="AE748" i="12" s="1"/>
  <c r="E749" i="12"/>
  <c r="E750" i="12"/>
  <c r="E751" i="12"/>
  <c r="E752" i="12"/>
  <c r="E753" i="12"/>
  <c r="E754" i="12"/>
  <c r="E755" i="12"/>
  <c r="AD755" i="12" s="1"/>
  <c r="E756" i="12"/>
  <c r="W756" i="12" s="1"/>
  <c r="E757" i="12"/>
  <c r="E758" i="12"/>
  <c r="E759" i="12"/>
  <c r="E760" i="12"/>
  <c r="E761" i="12"/>
  <c r="Z761" i="12" s="1"/>
  <c r="E762" i="12"/>
  <c r="E763" i="12"/>
  <c r="AD763" i="12" s="1"/>
  <c r="E764" i="12"/>
  <c r="J764" i="12" s="1"/>
  <c r="E765" i="12"/>
  <c r="E766" i="12"/>
  <c r="E767" i="12"/>
  <c r="E768" i="12"/>
  <c r="K768" i="12" s="1"/>
  <c r="E769" i="12"/>
  <c r="E770" i="12"/>
  <c r="E771" i="12"/>
  <c r="AD771" i="12" s="1"/>
  <c r="E772" i="12"/>
  <c r="AE772" i="12" s="1"/>
  <c r="E773" i="12"/>
  <c r="E774" i="12"/>
  <c r="E775" i="12"/>
  <c r="V775" i="12" s="1"/>
  <c r="E776" i="12"/>
  <c r="E777" i="12"/>
  <c r="E778" i="12"/>
  <c r="E779" i="12"/>
  <c r="AD779" i="12" s="1"/>
  <c r="E780" i="12"/>
  <c r="AF780" i="12" s="1"/>
  <c r="E781" i="12"/>
  <c r="E782" i="12"/>
  <c r="E783" i="12"/>
  <c r="E784" i="12"/>
  <c r="N784" i="12" s="1"/>
  <c r="E785" i="12"/>
  <c r="E786" i="12"/>
  <c r="E787" i="12"/>
  <c r="AD787" i="12" s="1"/>
  <c r="E788" i="12"/>
  <c r="Z788" i="12" s="1"/>
  <c r="E789" i="12"/>
  <c r="E790" i="12"/>
  <c r="E791" i="12"/>
  <c r="E792" i="12"/>
  <c r="V792" i="12" s="1"/>
  <c r="E793" i="12"/>
  <c r="E794" i="12"/>
  <c r="E795" i="12"/>
  <c r="AD795" i="12" s="1"/>
  <c r="E796" i="12"/>
  <c r="AE796" i="12" s="1"/>
  <c r="E797" i="12"/>
  <c r="E798" i="12"/>
  <c r="E799" i="12"/>
  <c r="E800" i="12"/>
  <c r="E801" i="12"/>
  <c r="E802" i="12"/>
  <c r="E803" i="12"/>
  <c r="E804" i="12"/>
  <c r="AF804" i="12" s="1"/>
  <c r="E805" i="12"/>
  <c r="E806" i="12"/>
  <c r="E807" i="12"/>
  <c r="S807" i="12" s="1"/>
  <c r="E808" i="12"/>
  <c r="E809" i="12"/>
  <c r="AE809" i="12" s="1"/>
  <c r="E810" i="12"/>
  <c r="X810" i="12" s="1"/>
  <c r="E811" i="12"/>
  <c r="E812" i="12"/>
  <c r="AF812" i="12" s="1"/>
  <c r="E813" i="12"/>
  <c r="E814" i="12"/>
  <c r="U814" i="12" s="1"/>
  <c r="E815" i="12"/>
  <c r="E816" i="12"/>
  <c r="AA816" i="12" s="1"/>
  <c r="E817" i="12"/>
  <c r="E818" i="12"/>
  <c r="T818" i="12" s="1"/>
  <c r="E819" i="12"/>
  <c r="E820" i="12"/>
  <c r="AF820" i="12" s="1"/>
  <c r="E821" i="12"/>
  <c r="J821" i="12" s="1"/>
  <c r="E822" i="12"/>
  <c r="E823" i="12"/>
  <c r="E824" i="12"/>
  <c r="O824" i="12" s="1"/>
  <c r="E825" i="12"/>
  <c r="AE825" i="12" s="1"/>
  <c r="E826" i="12"/>
  <c r="AF826" i="12" s="1"/>
  <c r="E827" i="12"/>
  <c r="Z827" i="12" s="1"/>
  <c r="E828" i="12"/>
  <c r="Z828" i="12" s="1"/>
  <c r="E829" i="12"/>
  <c r="AB829" i="12" s="1"/>
  <c r="E830" i="12"/>
  <c r="U830" i="12" s="1"/>
  <c r="E831" i="12"/>
  <c r="E832" i="12"/>
  <c r="K832" i="12" s="1"/>
  <c r="E833" i="12"/>
  <c r="E834" i="12"/>
  <c r="AF834" i="12" s="1"/>
  <c r="E835" i="12"/>
  <c r="J835" i="12" s="1"/>
  <c r="E836" i="12"/>
  <c r="AF836" i="12" s="1"/>
  <c r="E837" i="12"/>
  <c r="E838" i="12"/>
  <c r="E839" i="12"/>
  <c r="U839" i="12" s="1"/>
  <c r="E840" i="12"/>
  <c r="W840" i="12" s="1"/>
  <c r="E841" i="12"/>
  <c r="Z841" i="12" s="1"/>
  <c r="E842" i="12"/>
  <c r="E843" i="12"/>
  <c r="E844" i="12"/>
  <c r="W844" i="12" s="1"/>
  <c r="E845" i="12"/>
  <c r="E846" i="12"/>
  <c r="U846" i="12" s="1"/>
  <c r="E847" i="12"/>
  <c r="E848" i="12"/>
  <c r="S848" i="12" s="1"/>
  <c r="E849" i="12"/>
  <c r="E850" i="12"/>
  <c r="AF850" i="12" s="1"/>
  <c r="E851" i="12"/>
  <c r="AD851" i="12" s="1"/>
  <c r="E852" i="12"/>
  <c r="AF852" i="12" s="1"/>
  <c r="E853" i="12"/>
  <c r="Z853" i="12" s="1"/>
  <c r="E854" i="12"/>
  <c r="E855" i="12"/>
  <c r="E856" i="12"/>
  <c r="N856" i="12" s="1"/>
  <c r="E857" i="12"/>
  <c r="E858" i="12"/>
  <c r="E859" i="12"/>
  <c r="E860" i="12"/>
  <c r="AF860" i="12" s="1"/>
  <c r="E861" i="12"/>
  <c r="E862" i="12"/>
  <c r="U862" i="12" s="1"/>
  <c r="E863" i="12"/>
  <c r="E864" i="12"/>
  <c r="E865" i="12"/>
  <c r="R865" i="12" s="1"/>
  <c r="E866" i="12"/>
  <c r="T866" i="12" s="1"/>
  <c r="E867" i="12"/>
  <c r="AG867" i="12" s="1"/>
  <c r="E868" i="12"/>
  <c r="E869" i="12"/>
  <c r="E870" i="12"/>
  <c r="W870" i="12" s="1"/>
  <c r="E871" i="12"/>
  <c r="E872" i="12"/>
  <c r="J872" i="12" s="1"/>
  <c r="E873" i="12"/>
  <c r="AD873" i="12" s="1"/>
  <c r="E874" i="12"/>
  <c r="E875" i="12"/>
  <c r="E876" i="12"/>
  <c r="AI876" i="12" s="1"/>
  <c r="E877" i="12"/>
  <c r="E878" i="12"/>
  <c r="E879" i="12"/>
  <c r="E880" i="12"/>
  <c r="E881" i="12"/>
  <c r="R881" i="12" s="1"/>
  <c r="E882" i="12"/>
  <c r="T882" i="12" s="1"/>
  <c r="E883" i="12"/>
  <c r="E884" i="12"/>
  <c r="E885" i="12"/>
  <c r="Z885" i="12" s="1"/>
  <c r="E886" i="12"/>
  <c r="E887" i="12"/>
  <c r="E888" i="12"/>
  <c r="E889" i="12"/>
  <c r="X889" i="12" s="1"/>
  <c r="E890" i="12"/>
  <c r="E891" i="12"/>
  <c r="E892" i="12"/>
  <c r="E893" i="12"/>
  <c r="E894" i="12"/>
  <c r="U894" i="12" s="1"/>
  <c r="E895" i="12"/>
  <c r="E896" i="12"/>
  <c r="E897" i="12"/>
  <c r="E898" i="12"/>
  <c r="E899" i="12"/>
  <c r="E900" i="12"/>
  <c r="O900" i="12" s="1"/>
  <c r="E901" i="12"/>
  <c r="E902" i="12"/>
  <c r="E903" i="12"/>
  <c r="I903" i="12" s="1"/>
  <c r="E904" i="12"/>
  <c r="E905" i="12"/>
  <c r="P905" i="12" s="1"/>
  <c r="E906" i="12"/>
  <c r="T906" i="12" s="1"/>
  <c r="E907" i="12"/>
  <c r="Q907" i="12" s="1"/>
  <c r="E908" i="12"/>
  <c r="AA908" i="12" s="1"/>
  <c r="E909" i="12"/>
  <c r="E910" i="12"/>
  <c r="U910" i="12" s="1"/>
  <c r="E911" i="12"/>
  <c r="E912" i="12"/>
  <c r="E913" i="12"/>
  <c r="E914" i="12"/>
  <c r="E915" i="12"/>
  <c r="E916" i="12"/>
  <c r="E917" i="12"/>
  <c r="E918" i="12"/>
  <c r="E919" i="12"/>
  <c r="E920" i="12"/>
  <c r="E921" i="12"/>
  <c r="E922" i="12"/>
  <c r="E923" i="12"/>
  <c r="AG923" i="12" s="1"/>
  <c r="E924" i="12"/>
  <c r="AA924" i="12" s="1"/>
  <c r="E925" i="12"/>
  <c r="E926" i="12"/>
  <c r="E927" i="12"/>
  <c r="E928" i="12"/>
  <c r="N928" i="12" s="1"/>
  <c r="E929" i="12"/>
  <c r="E930" i="12"/>
  <c r="E931" i="12"/>
  <c r="Y931" i="12" s="1"/>
  <c r="E932" i="12"/>
  <c r="AA932" i="12" s="1"/>
  <c r="E933" i="12"/>
  <c r="E934" i="12"/>
  <c r="E935" i="12"/>
  <c r="E936" i="12"/>
  <c r="AD936" i="12" s="1"/>
  <c r="E937" i="12"/>
  <c r="J937" i="12" s="1"/>
  <c r="E938" i="12"/>
  <c r="E939" i="12"/>
  <c r="U939" i="12" s="1"/>
  <c r="E940" i="12"/>
  <c r="Y940" i="12" s="1"/>
  <c r="E941" i="12"/>
  <c r="E942" i="12"/>
  <c r="E943" i="12"/>
  <c r="AC943" i="12" s="1"/>
  <c r="E944" i="12"/>
  <c r="Q944" i="12" s="1"/>
  <c r="E945" i="12"/>
  <c r="M945" i="12" s="1"/>
  <c r="E946" i="12"/>
  <c r="E947" i="12"/>
  <c r="E948" i="12"/>
  <c r="E949" i="12"/>
  <c r="T949" i="12" s="1"/>
  <c r="E950" i="12"/>
  <c r="E951" i="12"/>
  <c r="F951" i="12" s="1"/>
  <c r="E952" i="12"/>
  <c r="E953" i="12"/>
  <c r="E954" i="12"/>
  <c r="S954" i="12" s="1"/>
  <c r="E955" i="12"/>
  <c r="E956" i="12"/>
  <c r="E957" i="12"/>
  <c r="AI957" i="12" s="1"/>
  <c r="E958" i="12"/>
  <c r="E959" i="12"/>
  <c r="AI959" i="12" s="1"/>
  <c r="E960" i="12"/>
  <c r="AC960" i="12" s="1"/>
  <c r="E961" i="12"/>
  <c r="E962" i="12"/>
  <c r="O962" i="12" s="1"/>
  <c r="E963" i="12"/>
  <c r="AE963" i="12" s="1"/>
  <c r="E964" i="12"/>
  <c r="U964" i="12" s="1"/>
  <c r="E965" i="12"/>
  <c r="L965" i="12" s="1"/>
  <c r="E966" i="12"/>
  <c r="E967" i="12"/>
  <c r="E968" i="12"/>
  <c r="AG968" i="12" s="1"/>
  <c r="E969" i="12"/>
  <c r="J969" i="12" s="1"/>
  <c r="E970" i="12"/>
  <c r="E971" i="12"/>
  <c r="E972" i="12"/>
  <c r="AD972" i="12" s="1"/>
  <c r="E973" i="12"/>
  <c r="E974" i="12"/>
  <c r="E975" i="12"/>
  <c r="H975" i="12" s="1"/>
  <c r="E976" i="12"/>
  <c r="E977" i="12"/>
  <c r="E978" i="12"/>
  <c r="E979" i="12"/>
  <c r="E980" i="12"/>
  <c r="U980" i="12" s="1"/>
  <c r="E981" i="12"/>
  <c r="P981" i="12" s="1"/>
  <c r="E982" i="12"/>
  <c r="E983" i="12"/>
  <c r="V983" i="12" s="1"/>
  <c r="E984" i="12"/>
  <c r="Y984" i="12" s="1"/>
  <c r="E985" i="12"/>
  <c r="E986" i="12"/>
  <c r="AD986" i="12" s="1"/>
  <c r="E987" i="12"/>
  <c r="K987" i="12" s="1"/>
  <c r="E988" i="12"/>
  <c r="E989" i="12"/>
  <c r="AD989" i="12" s="1"/>
  <c r="E990" i="12"/>
  <c r="E991" i="12"/>
  <c r="M991" i="12" s="1"/>
  <c r="E992" i="12"/>
  <c r="E993" i="12"/>
  <c r="E994" i="12"/>
  <c r="E995" i="12"/>
  <c r="E996" i="12"/>
  <c r="E997" i="12"/>
  <c r="X997" i="12" s="1"/>
  <c r="E998" i="12"/>
  <c r="E999" i="12"/>
  <c r="E1000" i="12"/>
  <c r="N1000" i="12" s="1"/>
  <c r="E1001" i="12"/>
  <c r="E1002" i="12"/>
  <c r="W1002" i="12" s="1"/>
  <c r="E1003" i="12"/>
  <c r="AF1003" i="12" s="1"/>
  <c r="E1004" i="12"/>
  <c r="AB1004" i="12" s="1"/>
  <c r="E1005" i="12"/>
  <c r="E1006" i="12"/>
  <c r="E1007" i="12"/>
  <c r="E1008" i="12"/>
  <c r="E1009" i="12"/>
  <c r="AC1009" i="12" s="1"/>
  <c r="E1010" i="12"/>
  <c r="E1011" i="12"/>
  <c r="E1012" i="12"/>
  <c r="E1013" i="12"/>
  <c r="T1013" i="12" s="1"/>
  <c r="E1014" i="12"/>
  <c r="E1015" i="12"/>
  <c r="E1016" i="12"/>
  <c r="E1017" i="12"/>
  <c r="U1017" i="12" s="1"/>
  <c r="E1018" i="12"/>
  <c r="AE1018" i="12" s="1"/>
  <c r="E1019" i="12"/>
  <c r="E1020" i="12"/>
  <c r="E1021" i="12"/>
  <c r="Y1021" i="12" s="1"/>
  <c r="E1022" i="12"/>
  <c r="E1023" i="12"/>
  <c r="E1024" i="12"/>
  <c r="M1024" i="12" s="1"/>
  <c r="E1025" i="12"/>
  <c r="E1026" i="12"/>
  <c r="AE1026" i="12" s="1"/>
  <c r="E1027" i="12"/>
  <c r="E1028" i="12"/>
  <c r="E1029" i="12"/>
  <c r="P1029" i="12" s="1"/>
  <c r="E1030" i="12"/>
  <c r="E1031" i="12"/>
  <c r="E1032" i="12"/>
  <c r="T1032" i="12" s="1"/>
  <c r="E1033" i="12"/>
  <c r="E1034" i="12"/>
  <c r="E1035" i="12"/>
  <c r="E1036" i="12"/>
  <c r="E1037" i="12"/>
  <c r="N1037" i="12" s="1"/>
  <c r="E1038" i="12"/>
  <c r="E1039" i="12"/>
  <c r="E1040" i="12"/>
  <c r="Q1040" i="12" s="1"/>
  <c r="E1041" i="12"/>
  <c r="AD1041" i="12" s="1"/>
  <c r="E1042" i="12"/>
  <c r="E1043" i="12"/>
  <c r="O1043" i="12" s="1"/>
  <c r="E1044" i="12"/>
  <c r="J1044" i="12" s="1"/>
  <c r="E1045" i="12"/>
  <c r="P1045" i="12" s="1"/>
  <c r="E1046" i="12"/>
  <c r="E1047" i="12"/>
  <c r="E1048" i="12"/>
  <c r="T1048" i="12" s="1"/>
  <c r="E1049" i="12"/>
  <c r="E1050" i="12"/>
  <c r="E1051" i="12"/>
  <c r="P1051" i="12" s="1"/>
  <c r="E1052" i="12"/>
  <c r="AD1052" i="12" s="1"/>
  <c r="E1053" i="12"/>
  <c r="E1054" i="12"/>
  <c r="E1055" i="12"/>
  <c r="AG1055" i="12" s="1"/>
  <c r="E1056" i="12"/>
  <c r="AC1056" i="12" s="1"/>
  <c r="E1057" i="12"/>
  <c r="G1057" i="12" s="1"/>
  <c r="E1058" i="12"/>
  <c r="E1059" i="12"/>
  <c r="E1060" i="12"/>
  <c r="U1060" i="12" s="1"/>
  <c r="E1061" i="12"/>
  <c r="E1062" i="12"/>
  <c r="E1063" i="12"/>
  <c r="E1064" i="12"/>
  <c r="AD1064" i="12" s="1"/>
  <c r="E1065" i="12"/>
  <c r="J1065" i="12" s="1"/>
  <c r="E1066" i="12"/>
  <c r="O1066" i="12" s="1"/>
  <c r="E1067" i="12"/>
  <c r="E1068" i="12"/>
  <c r="E1069" i="12"/>
  <c r="E1070" i="12"/>
  <c r="E1071" i="12"/>
  <c r="T1071" i="12" s="1"/>
  <c r="E1072" i="12"/>
  <c r="E1073" i="12"/>
  <c r="V1073" i="12" s="1"/>
  <c r="E1074" i="12"/>
  <c r="AB1074" i="12" s="1"/>
  <c r="E1075" i="12"/>
  <c r="E1076" i="12"/>
  <c r="E1077" i="12"/>
  <c r="AF1077" i="12" s="1"/>
  <c r="E1078" i="12"/>
  <c r="E1079" i="12"/>
  <c r="E1080" i="12"/>
  <c r="AD1080" i="12" s="1"/>
  <c r="E1081" i="12"/>
  <c r="E1082" i="12"/>
  <c r="E1083" i="12"/>
  <c r="E1084" i="12"/>
  <c r="AB1084" i="12" s="1"/>
  <c r="E1085" i="12"/>
  <c r="E1086" i="12"/>
  <c r="E1087" i="12"/>
  <c r="H1087" i="12" s="1"/>
  <c r="E1088" i="12"/>
  <c r="E1089" i="12"/>
  <c r="W1089" i="12" s="1"/>
  <c r="E1090" i="12"/>
  <c r="E1091" i="12"/>
  <c r="AE1091" i="12" s="1"/>
  <c r="E1092" i="12"/>
  <c r="E1093" i="12"/>
  <c r="AF1093" i="12" s="1"/>
  <c r="E1094" i="12"/>
  <c r="E1095" i="12"/>
  <c r="R1095" i="12" s="1"/>
  <c r="E1096" i="12"/>
  <c r="E1097" i="12"/>
  <c r="E1098" i="12"/>
  <c r="O1098" i="12" s="1"/>
  <c r="E1099" i="12"/>
  <c r="E1100" i="12"/>
  <c r="T1100" i="12" s="1"/>
  <c r="E1101" i="12"/>
  <c r="Y1101" i="12" s="1"/>
  <c r="E1102" i="12"/>
  <c r="E1103" i="12"/>
  <c r="H1103" i="12" s="1"/>
  <c r="E1104" i="12"/>
  <c r="E1105" i="12"/>
  <c r="E1106" i="12"/>
  <c r="E1107" i="12"/>
  <c r="E1108" i="12"/>
  <c r="E1109" i="12"/>
  <c r="AF1109" i="12" s="1"/>
  <c r="E1110" i="12"/>
  <c r="E1111" i="12"/>
  <c r="V1111" i="12" s="1"/>
  <c r="E1112" i="12"/>
  <c r="Y1112" i="12" s="1"/>
  <c r="E1113" i="12"/>
  <c r="E1114" i="12"/>
  <c r="E1115" i="12"/>
  <c r="E1116" i="12"/>
  <c r="E1117" i="12"/>
  <c r="E1118" i="12"/>
  <c r="M1118" i="12" s="1"/>
  <c r="E1119" i="12"/>
  <c r="H1119" i="12" s="1"/>
  <c r="E1120" i="12"/>
  <c r="E1121" i="12"/>
  <c r="M1121" i="12" s="1"/>
  <c r="E1122" i="12"/>
  <c r="E1123" i="12"/>
  <c r="E1124" i="12"/>
  <c r="E1125" i="12"/>
  <c r="AF1125" i="12" s="1"/>
  <c r="E1126" i="12"/>
  <c r="E1127" i="12"/>
  <c r="E1128" i="12"/>
  <c r="E1129" i="12"/>
  <c r="E1130" i="12"/>
  <c r="E1131" i="12"/>
  <c r="E1132" i="12"/>
  <c r="E1133" i="12"/>
  <c r="E1134" i="12"/>
  <c r="O1134" i="12" s="1"/>
  <c r="E1135" i="12"/>
  <c r="M1135" i="12" s="1"/>
  <c r="E1136" i="12"/>
  <c r="M1136" i="12" s="1"/>
  <c r="E1137" i="12"/>
  <c r="M1137" i="12" s="1"/>
  <c r="E1138" i="12"/>
  <c r="W1138" i="12" s="1"/>
  <c r="E1139" i="12"/>
  <c r="Q1139" i="12" s="1"/>
  <c r="E1140" i="12"/>
  <c r="E1141" i="12"/>
  <c r="L1141" i="12" s="1"/>
  <c r="E1142" i="12"/>
  <c r="K1142" i="12" s="1"/>
  <c r="E1143" i="12"/>
  <c r="E1144" i="12"/>
  <c r="E1145" i="12"/>
  <c r="E1146" i="12"/>
  <c r="G1146" i="12" s="1"/>
  <c r="E1147" i="12"/>
  <c r="E1148" i="12"/>
  <c r="AD1148" i="12" s="1"/>
  <c r="E1149" i="12"/>
  <c r="E1150" i="12"/>
  <c r="E1151" i="12"/>
  <c r="S1151" i="12" s="1"/>
  <c r="E1152" i="12"/>
  <c r="M1152" i="12" s="1"/>
  <c r="E1153" i="12"/>
  <c r="E1154" i="12"/>
  <c r="E1155" i="12"/>
  <c r="E1156" i="12"/>
  <c r="E1157" i="12"/>
  <c r="H1157" i="12" s="1"/>
  <c r="E1158" i="12"/>
  <c r="E1159" i="12"/>
  <c r="E1160" i="12"/>
  <c r="E1161" i="12"/>
  <c r="E1162" i="12"/>
  <c r="E1163" i="12"/>
  <c r="E1164" i="12"/>
  <c r="T1164" i="12" s="1"/>
  <c r="E1165" i="12"/>
  <c r="E1166" i="12"/>
  <c r="E1167" i="12"/>
  <c r="X1167" i="12" s="1"/>
  <c r="E1168" i="12"/>
  <c r="M1168" i="12" s="1"/>
  <c r="E1169" i="12"/>
  <c r="Q1169" i="12" s="1"/>
  <c r="E1170" i="12"/>
  <c r="W1170" i="12" s="1"/>
  <c r="E1171" i="12"/>
  <c r="E1172" i="12"/>
  <c r="E1173" i="12"/>
  <c r="AB1173" i="12" s="1"/>
  <c r="E1174" i="12"/>
  <c r="F1174" i="12" s="1"/>
  <c r="E1175" i="12"/>
  <c r="E1176" i="12"/>
  <c r="E1177" i="12"/>
  <c r="E1178" i="12"/>
  <c r="E1179" i="12"/>
  <c r="E1180" i="12"/>
  <c r="F1180" i="12" s="1"/>
  <c r="E1181" i="12"/>
  <c r="E1182" i="12"/>
  <c r="E1183" i="12"/>
  <c r="AC1183" i="12" s="1"/>
  <c r="E1184" i="12"/>
  <c r="M1184" i="12" s="1"/>
  <c r="E1185" i="12"/>
  <c r="E1186" i="12"/>
  <c r="E1187" i="12"/>
  <c r="E1188" i="12"/>
  <c r="E1189" i="12"/>
  <c r="X1189" i="12" s="1"/>
  <c r="E1190" i="12"/>
  <c r="W1190" i="12" s="1"/>
  <c r="E1191" i="12"/>
  <c r="E1192" i="12"/>
  <c r="E1193" i="12"/>
  <c r="E1194" i="12"/>
  <c r="E1195" i="12"/>
  <c r="E1196" i="12"/>
  <c r="AG1196" i="12" s="1"/>
  <c r="E1197" i="12"/>
  <c r="E1198" i="12"/>
  <c r="E1199" i="12"/>
  <c r="O1199" i="12" s="1"/>
  <c r="E1200" i="12"/>
  <c r="M1200" i="12" s="1"/>
  <c r="E1201" i="12"/>
  <c r="E1202" i="12"/>
  <c r="E1203" i="12"/>
  <c r="E1204" i="12"/>
  <c r="E1205" i="12"/>
  <c r="X1205" i="12" s="1"/>
  <c r="E1206" i="12"/>
  <c r="E1207" i="12"/>
  <c r="E1208" i="12"/>
  <c r="Y1208" i="12" s="1"/>
  <c r="E1209" i="12"/>
  <c r="E1210" i="12"/>
  <c r="E1211" i="12"/>
  <c r="E1212" i="12"/>
  <c r="I1212" i="12" s="1"/>
  <c r="E1213" i="12"/>
  <c r="E1214" i="12"/>
  <c r="O1214" i="12" s="1"/>
  <c r="E1215" i="12"/>
  <c r="H1215" i="12" s="1"/>
  <c r="E1216" i="12"/>
  <c r="M1216" i="12" s="1"/>
  <c r="E1217" i="12"/>
  <c r="N1217" i="12" s="1"/>
  <c r="E1218" i="12"/>
  <c r="L1218" i="12" s="1"/>
  <c r="E1219" i="12"/>
  <c r="E1220" i="12"/>
  <c r="E1221" i="12"/>
  <c r="AB1221" i="12" s="1"/>
  <c r="E1222" i="12"/>
  <c r="E1223" i="12"/>
  <c r="E1224" i="12"/>
  <c r="Y1224" i="12" s="1"/>
  <c r="E1225" i="12"/>
  <c r="E1226" i="12"/>
  <c r="E1227" i="12"/>
  <c r="E1228" i="12"/>
  <c r="E1229" i="12"/>
  <c r="E1230" i="12"/>
  <c r="E1231" i="12"/>
  <c r="H1231" i="12" s="1"/>
  <c r="E1232" i="12"/>
  <c r="M1232" i="12" s="1"/>
  <c r="E1233" i="12"/>
  <c r="S1233" i="12" s="1"/>
  <c r="E1234" i="12"/>
  <c r="E1235" i="12"/>
  <c r="E1236" i="12"/>
  <c r="E1237" i="12"/>
  <c r="X1237" i="12" s="1"/>
  <c r="E1238" i="12"/>
  <c r="E1239" i="12"/>
  <c r="J1239" i="12" s="1"/>
  <c r="E1240" i="12"/>
  <c r="E1241" i="12"/>
  <c r="E1242" i="12"/>
  <c r="E1243" i="12"/>
  <c r="E1244" i="12"/>
  <c r="E1245" i="12"/>
  <c r="E1246" i="12"/>
  <c r="O1246" i="12" s="1"/>
  <c r="E1247" i="12"/>
  <c r="H1247" i="12" s="1"/>
  <c r="E1248" i="12"/>
  <c r="M1248" i="12" s="1"/>
  <c r="E1249" i="12"/>
  <c r="E1250" i="12"/>
  <c r="E1251" i="12"/>
  <c r="E1252" i="12"/>
  <c r="E1253" i="12"/>
  <c r="AF1253" i="12" s="1"/>
  <c r="E1254" i="12"/>
  <c r="X1254" i="12" s="1"/>
  <c r="E1255" i="12"/>
  <c r="E1256" i="12"/>
  <c r="E1257" i="12"/>
  <c r="E1258" i="12"/>
  <c r="E1259" i="12"/>
  <c r="E1260" i="12"/>
  <c r="E1261" i="12"/>
  <c r="E1262" i="12"/>
  <c r="E1263" i="12"/>
  <c r="M1263" i="12" s="1"/>
  <c r="E1264" i="12"/>
  <c r="M1264" i="12" s="1"/>
  <c r="E1265" i="12"/>
  <c r="F1265" i="12" s="1"/>
  <c r="E1266" i="12"/>
  <c r="E1267" i="12"/>
  <c r="E1268" i="12"/>
  <c r="E1269" i="12"/>
  <c r="H1269" i="12" s="1"/>
  <c r="E1270" i="12"/>
  <c r="E1271" i="12"/>
  <c r="E1272" i="12"/>
  <c r="E1273" i="12"/>
  <c r="E1274" i="12"/>
  <c r="S1274" i="12" s="1"/>
  <c r="E1275" i="12"/>
  <c r="E1276" i="12"/>
  <c r="E1277" i="12"/>
  <c r="E1278" i="12"/>
  <c r="O1278" i="12" s="1"/>
  <c r="E1279" i="12"/>
  <c r="S1279" i="12" s="1"/>
  <c r="E1280" i="12"/>
  <c r="M1280" i="12" s="1"/>
  <c r="E1281" i="12"/>
  <c r="E1282" i="12"/>
  <c r="E1283" i="12"/>
  <c r="AI1283" i="12" s="1"/>
  <c r="E1284" i="12"/>
  <c r="E1285" i="12"/>
  <c r="AF1285" i="12" s="1"/>
  <c r="E1286" i="12"/>
  <c r="AA1286" i="12" s="1"/>
  <c r="E1287" i="12"/>
  <c r="E1288" i="12"/>
  <c r="E1289" i="12"/>
  <c r="E1290" i="12"/>
  <c r="E1291" i="12"/>
  <c r="E1292" i="12"/>
  <c r="E1293" i="12"/>
  <c r="E1294" i="12"/>
  <c r="E1295" i="12"/>
  <c r="X1295" i="12" s="1"/>
  <c r="E1296" i="12"/>
  <c r="M1296" i="12" s="1"/>
  <c r="E1297" i="12"/>
  <c r="E1298" i="12"/>
  <c r="E1299" i="12"/>
  <c r="H1299" i="12" s="1"/>
  <c r="E1300" i="12"/>
  <c r="E1301" i="12"/>
  <c r="T1301" i="12" s="1"/>
  <c r="E1302" i="12"/>
  <c r="E1303" i="12"/>
  <c r="E1304" i="12"/>
  <c r="E1305" i="12"/>
  <c r="E1306" i="12"/>
  <c r="E1307" i="12"/>
  <c r="E1308" i="12"/>
  <c r="E1309" i="12"/>
  <c r="E1310" i="12"/>
  <c r="E1311" i="12"/>
  <c r="AC1311" i="12" s="1"/>
  <c r="E1312" i="12"/>
  <c r="E1313" i="12"/>
  <c r="E1314" i="12"/>
  <c r="E1315" i="12"/>
  <c r="X1315" i="12" s="1"/>
  <c r="E1316" i="12"/>
  <c r="E1317" i="12"/>
  <c r="AF1317" i="12" s="1"/>
  <c r="E1318" i="12"/>
  <c r="E1319" i="12"/>
  <c r="F1319" i="12" s="1"/>
  <c r="E1320" i="12"/>
  <c r="E1321" i="12"/>
  <c r="E1322" i="12"/>
  <c r="E1323" i="12"/>
  <c r="E1324" i="12"/>
  <c r="AG1324" i="12" s="1"/>
  <c r="E1325" i="12"/>
  <c r="E1326" i="12"/>
  <c r="E1327" i="12"/>
  <c r="AI1327" i="12" s="1"/>
  <c r="E1328" i="12"/>
  <c r="E1329" i="12"/>
  <c r="E1330" i="12"/>
  <c r="E1331" i="12"/>
  <c r="T1331" i="12" s="1"/>
  <c r="E1332" i="12"/>
  <c r="E1333" i="12"/>
  <c r="AB1333" i="12" s="1"/>
  <c r="E1334" i="12"/>
  <c r="E1335" i="12"/>
  <c r="AD1335" i="12" s="1"/>
  <c r="E1336" i="12"/>
  <c r="Y1336" i="12" s="1"/>
  <c r="E1337" i="12"/>
  <c r="E1338" i="12"/>
  <c r="E1339" i="12"/>
  <c r="E1340" i="12"/>
  <c r="Q1340" i="12" s="1"/>
  <c r="E1341" i="12"/>
  <c r="E1342" i="12"/>
  <c r="E1343" i="12"/>
  <c r="H1343" i="12" s="1"/>
  <c r="E1344" i="12"/>
  <c r="M1344" i="12" s="1"/>
  <c r="E1345" i="12"/>
  <c r="E1346" i="12"/>
  <c r="E1347" i="12"/>
  <c r="E1348" i="12"/>
  <c r="E1349" i="12"/>
  <c r="P1349" i="12" s="1"/>
  <c r="E1350" i="12"/>
  <c r="E1351" i="12"/>
  <c r="E1352" i="12"/>
  <c r="Y1352" i="12" s="1"/>
  <c r="E1353" i="12"/>
  <c r="E1354" i="12"/>
  <c r="E1355" i="12"/>
  <c r="E1356" i="12"/>
  <c r="I1356" i="12" s="1"/>
  <c r="E1357" i="12"/>
  <c r="E1358" i="12"/>
  <c r="O1358" i="12" s="1"/>
  <c r="E1359" i="12"/>
  <c r="H1359" i="12" s="1"/>
  <c r="E1360" i="12"/>
  <c r="M1360" i="12" s="1"/>
  <c r="E1361" i="12"/>
  <c r="E1362" i="12"/>
  <c r="AE1362" i="12" s="1"/>
  <c r="E1363" i="12"/>
  <c r="T1363" i="12" s="1"/>
  <c r="E1364" i="12"/>
  <c r="E1365" i="12"/>
  <c r="AF1365" i="12" s="1"/>
  <c r="E1366" i="12"/>
  <c r="E1367" i="12"/>
  <c r="E1368" i="12"/>
  <c r="E1369" i="12"/>
  <c r="E1370" i="12"/>
  <c r="E1371" i="12"/>
  <c r="E1372" i="12"/>
  <c r="AB1372" i="12" s="1"/>
  <c r="E1373" i="12"/>
  <c r="E1374" i="12"/>
  <c r="E1375" i="12"/>
  <c r="H1375" i="12" s="1"/>
  <c r="E1376" i="12"/>
  <c r="E1377" i="12"/>
  <c r="N1377" i="12" s="1"/>
  <c r="E1378" i="12"/>
  <c r="E1379" i="12"/>
  <c r="L1379" i="12" s="1"/>
  <c r="E1380" i="12"/>
  <c r="E1381" i="12"/>
  <c r="AB1381" i="12" s="1"/>
  <c r="E1382" i="12"/>
  <c r="E1383" i="12"/>
  <c r="E1384" i="12"/>
  <c r="E1385" i="12"/>
  <c r="E1386" i="12"/>
  <c r="Z1386" i="12" s="1"/>
  <c r="E1387" i="12"/>
  <c r="E1388" i="12"/>
  <c r="E1389" i="12"/>
  <c r="E1390" i="12"/>
  <c r="E1391" i="12"/>
  <c r="I1391" i="12" s="1"/>
  <c r="E1392" i="12"/>
  <c r="AB1392" i="12" s="1"/>
  <c r="E1393" i="12"/>
  <c r="AI1393" i="12" s="1"/>
  <c r="E1394" i="12"/>
  <c r="E1395" i="12"/>
  <c r="AI1395" i="12" s="1"/>
  <c r="E1396" i="12"/>
  <c r="E1397" i="12"/>
  <c r="L1397" i="12" s="1"/>
  <c r="E1398" i="12"/>
  <c r="E1399" i="12"/>
  <c r="E1400" i="12"/>
  <c r="E1401" i="12"/>
  <c r="E1402" i="12"/>
  <c r="J1402" i="12" s="1"/>
  <c r="E1403" i="12"/>
  <c r="E1404" i="12"/>
  <c r="Y1404" i="12" s="1"/>
  <c r="E1405" i="12"/>
  <c r="E1406" i="12"/>
  <c r="E1407" i="12"/>
  <c r="S1407" i="12" s="1"/>
  <c r="E1408" i="12"/>
  <c r="E1409" i="12"/>
  <c r="AA1409" i="12" s="1"/>
  <c r="E1410" i="12"/>
  <c r="E1411" i="12"/>
  <c r="L1411" i="12" s="1"/>
  <c r="E1412" i="12"/>
  <c r="E1413" i="12"/>
  <c r="AB1413" i="12" s="1"/>
  <c r="E1414" i="12"/>
  <c r="E1415" i="12"/>
  <c r="E1416" i="12"/>
  <c r="E1417" i="12"/>
  <c r="E1418" i="12"/>
  <c r="S1418" i="12" s="1"/>
  <c r="E1419" i="12"/>
  <c r="E1420" i="12"/>
  <c r="Y1420" i="12" s="1"/>
  <c r="E1421" i="12"/>
  <c r="E1422" i="12"/>
  <c r="E1423" i="12"/>
  <c r="X1423" i="12" s="1"/>
  <c r="E1424" i="12"/>
  <c r="E1425" i="12"/>
  <c r="E1426" i="12"/>
  <c r="AI1426" i="12" s="1"/>
  <c r="E1427" i="12"/>
  <c r="AB1427" i="12" s="1"/>
  <c r="E1428" i="12"/>
  <c r="E1429" i="12"/>
  <c r="AB1429" i="12" s="1"/>
  <c r="E1430" i="12"/>
  <c r="E1431" i="12"/>
  <c r="E1432" i="12"/>
  <c r="E1433" i="12"/>
  <c r="E1434" i="12"/>
  <c r="W1434" i="12" s="1"/>
  <c r="E1435" i="12"/>
  <c r="E1436" i="12"/>
  <c r="E1437" i="12"/>
  <c r="E1438" i="12"/>
  <c r="E1439" i="12"/>
  <c r="AC1439" i="12" s="1"/>
  <c r="E1440" i="12"/>
  <c r="E1441" i="12"/>
  <c r="F1441" i="12" s="1"/>
  <c r="E1442" i="12"/>
  <c r="E1443" i="12"/>
  <c r="Y1443" i="12" s="1"/>
  <c r="E1444" i="12"/>
  <c r="E1445" i="12"/>
  <c r="T1445" i="12" s="1"/>
  <c r="E1446" i="12"/>
  <c r="E1447" i="12"/>
  <c r="E1448" i="12"/>
  <c r="E1449" i="12"/>
  <c r="E1450" i="12"/>
  <c r="K1450" i="12" s="1"/>
  <c r="E1451" i="12"/>
  <c r="E1452" i="12"/>
  <c r="E1453" i="12"/>
  <c r="E1454" i="12"/>
  <c r="E1455" i="12"/>
  <c r="AI1455" i="12" s="1"/>
  <c r="E1456" i="12"/>
  <c r="E1457" i="12"/>
  <c r="AI1457" i="12" s="1"/>
  <c r="E1458" i="12"/>
  <c r="P1458" i="12" s="1"/>
  <c r="E1459" i="12"/>
  <c r="AI1459" i="12" s="1"/>
  <c r="E1460" i="12"/>
  <c r="E1461" i="12"/>
  <c r="AF1461" i="12" s="1"/>
  <c r="E1462" i="12"/>
  <c r="E1463" i="12"/>
  <c r="E1464" i="12"/>
  <c r="E1465" i="12"/>
  <c r="E1466" i="12"/>
  <c r="E1467" i="12"/>
  <c r="E1468" i="12"/>
  <c r="E1469" i="12"/>
  <c r="E1470" i="12"/>
  <c r="E1471" i="12"/>
  <c r="AG1471" i="12" s="1"/>
  <c r="E1472" i="12"/>
  <c r="E1473" i="12"/>
  <c r="R1473" i="12" s="1"/>
  <c r="E1474" i="12"/>
  <c r="E1475" i="12"/>
  <c r="E1476" i="12"/>
  <c r="E1477" i="12"/>
  <c r="AF1477" i="12" s="1"/>
  <c r="E1478" i="12"/>
  <c r="E1479" i="12"/>
  <c r="E1480" i="12"/>
  <c r="E1481" i="12"/>
  <c r="E1482" i="12"/>
  <c r="AI1482" i="12" s="1"/>
  <c r="E1483" i="12"/>
  <c r="E1484" i="12"/>
  <c r="Y1484" i="12" s="1"/>
  <c r="E1485" i="12"/>
  <c r="E1486" i="12"/>
  <c r="E1487" i="12"/>
  <c r="AG1487" i="12" s="1"/>
  <c r="E1488" i="12"/>
  <c r="F1488" i="12" s="1"/>
  <c r="E1489" i="12"/>
  <c r="E1490" i="12"/>
  <c r="E1491" i="12"/>
  <c r="E1492" i="12"/>
  <c r="E1493" i="12"/>
  <c r="AF1493" i="12" s="1"/>
  <c r="E1494" i="12"/>
  <c r="E1495" i="12"/>
  <c r="E1496" i="12"/>
  <c r="E1497" i="12"/>
  <c r="E1498" i="12"/>
  <c r="Z1498" i="12" s="1"/>
  <c r="E1499" i="12"/>
  <c r="E1500" i="12"/>
  <c r="E1501" i="12"/>
  <c r="E1502" i="12"/>
  <c r="E1503" i="12"/>
  <c r="H1503" i="12" s="1"/>
  <c r="E1504" i="12"/>
  <c r="E1505" i="12"/>
  <c r="K1505" i="12" s="1"/>
  <c r="E1506" i="12"/>
  <c r="E1507" i="12"/>
  <c r="G1507" i="12" s="1"/>
  <c r="E1508" i="12"/>
  <c r="E1509" i="12"/>
  <c r="T1509" i="12" s="1"/>
  <c r="E1510" i="12"/>
  <c r="E1511" i="12"/>
  <c r="E1512" i="12"/>
  <c r="Y1512" i="12" s="1"/>
  <c r="E1513" i="12"/>
  <c r="E1514" i="12"/>
  <c r="E1515" i="12"/>
  <c r="E1516" i="12"/>
  <c r="E1517" i="12"/>
  <c r="E1518" i="12"/>
  <c r="E1519" i="12"/>
  <c r="M1519" i="12" s="1"/>
  <c r="E1520" i="12"/>
  <c r="AG1520" i="12" s="1"/>
  <c r="E1521" i="12"/>
  <c r="AI1521" i="12" s="1"/>
  <c r="E1522" i="12"/>
  <c r="F1522" i="12" s="1"/>
  <c r="E1523" i="12"/>
  <c r="AI1523" i="12" s="1"/>
  <c r="E1524" i="12"/>
  <c r="E1525" i="12"/>
  <c r="AF1525" i="12" s="1"/>
  <c r="E1526" i="12"/>
  <c r="E1527" i="12"/>
  <c r="E1528" i="12"/>
  <c r="E1529" i="12"/>
  <c r="E1530" i="12"/>
  <c r="E1531" i="12"/>
  <c r="E1532" i="12"/>
  <c r="E1533" i="12"/>
  <c r="E1534" i="12"/>
  <c r="E1535" i="12"/>
  <c r="S1535" i="12" s="1"/>
  <c r="E1536" i="12"/>
  <c r="R1536" i="12" s="1"/>
  <c r="E1537" i="12"/>
  <c r="E1538" i="12"/>
  <c r="E1539" i="12"/>
  <c r="O1539" i="12" s="1"/>
  <c r="E1540" i="12"/>
  <c r="E1541" i="12"/>
  <c r="AF1541" i="12" s="1"/>
  <c r="E1542" i="12"/>
  <c r="E1543" i="12"/>
  <c r="V1543" i="12" s="1"/>
  <c r="E1544" i="12"/>
  <c r="E1545" i="12"/>
  <c r="E1546" i="12"/>
  <c r="E1547" i="12"/>
  <c r="E1548" i="12"/>
  <c r="Y1548" i="12" s="1"/>
  <c r="E1549" i="12"/>
  <c r="E1550" i="12"/>
  <c r="E1551" i="12"/>
  <c r="X1551" i="12" s="1"/>
  <c r="E1552" i="12"/>
  <c r="M1552" i="12" s="1"/>
  <c r="E1553" i="12"/>
  <c r="R1553" i="12" s="1"/>
  <c r="E1554" i="12"/>
  <c r="E1555" i="12"/>
  <c r="E1556" i="12"/>
  <c r="E1557" i="12"/>
  <c r="T1557" i="12" s="1"/>
  <c r="E1558" i="12"/>
  <c r="E1559" i="12"/>
  <c r="N1559" i="12" s="1"/>
  <c r="E1560" i="12"/>
  <c r="T1560" i="12" s="1"/>
  <c r="E1561" i="12"/>
  <c r="E1562" i="12"/>
  <c r="E1563" i="12"/>
  <c r="E1564" i="12"/>
  <c r="E1565" i="12"/>
  <c r="E1566" i="12"/>
  <c r="E1567" i="12"/>
  <c r="AC1567" i="12" s="1"/>
  <c r="E1568" i="12"/>
  <c r="E1569" i="12"/>
  <c r="E1570" i="12"/>
  <c r="E1571" i="12"/>
  <c r="E1572" i="12"/>
  <c r="E1573" i="12"/>
  <c r="L1573" i="12" s="1"/>
  <c r="E1574" i="12"/>
  <c r="E1575" i="12"/>
  <c r="E1576" i="12"/>
  <c r="E1577" i="12"/>
  <c r="E1578" i="12"/>
  <c r="E1579" i="12"/>
  <c r="E1580" i="12"/>
  <c r="V1580" i="12" s="1"/>
  <c r="E1581" i="12"/>
  <c r="E1582" i="12"/>
  <c r="E1583" i="12"/>
  <c r="T1583" i="12" s="1"/>
  <c r="E1584" i="12"/>
  <c r="F1584" i="12" s="1"/>
  <c r="E1585" i="12"/>
  <c r="I1585" i="12" s="1"/>
  <c r="E1586" i="12"/>
  <c r="AD1586" i="12" s="1"/>
  <c r="E1587" i="12"/>
  <c r="E1588" i="12"/>
  <c r="E1589" i="12"/>
  <c r="AB1589" i="12" s="1"/>
  <c r="E1590" i="12"/>
  <c r="E1591" i="12"/>
  <c r="E1592" i="12"/>
  <c r="E1593" i="12"/>
  <c r="E1594" i="12"/>
  <c r="E1595" i="12"/>
  <c r="E1596" i="12"/>
  <c r="E1597" i="12"/>
  <c r="E1598" i="12"/>
  <c r="E1599" i="12"/>
  <c r="H1599" i="12" s="1"/>
  <c r="E1600" i="12"/>
  <c r="E1601" i="12"/>
  <c r="I1601" i="12" s="1"/>
  <c r="E1602" i="12"/>
  <c r="E1603" i="12"/>
  <c r="W1603" i="12" s="1"/>
  <c r="E1604" i="12"/>
  <c r="E1605" i="12"/>
  <c r="AB1605" i="12" s="1"/>
  <c r="E1606" i="12"/>
  <c r="E1607" i="12"/>
  <c r="E1608" i="12"/>
  <c r="N1608" i="12" s="1"/>
  <c r="E1609" i="12"/>
  <c r="E1610" i="12"/>
  <c r="E1611" i="12"/>
  <c r="E1612" i="12"/>
  <c r="E1613" i="12"/>
  <c r="E1614" i="12"/>
  <c r="E1615" i="12"/>
  <c r="O1615" i="12" s="1"/>
  <c r="E1616" i="12"/>
  <c r="E1617" i="12"/>
  <c r="E1618" i="12"/>
  <c r="E1619" i="12"/>
  <c r="H1619" i="12" s="1"/>
  <c r="E1620" i="12"/>
  <c r="E1621" i="12"/>
  <c r="T1621" i="12" s="1"/>
  <c r="E1622" i="12"/>
  <c r="E1623" i="12"/>
  <c r="E1624" i="12"/>
  <c r="E1625" i="12"/>
  <c r="E1626" i="12"/>
  <c r="E1627" i="12"/>
  <c r="E1628" i="12"/>
  <c r="E1629" i="12"/>
  <c r="E1630" i="12"/>
  <c r="E1631" i="12"/>
  <c r="H1631" i="12" s="1"/>
  <c r="E1632" i="12"/>
  <c r="E1633" i="12"/>
  <c r="E1634" i="12"/>
  <c r="E1635" i="12"/>
  <c r="O1635" i="12" s="1"/>
  <c r="E1636" i="12"/>
  <c r="E1637" i="12"/>
  <c r="AF1637" i="12" s="1"/>
  <c r="E1638" i="12"/>
  <c r="E1639" i="12"/>
  <c r="E1640" i="12"/>
  <c r="E1641" i="12"/>
  <c r="E1642" i="12"/>
  <c r="E1643" i="12"/>
  <c r="E1644" i="12"/>
  <c r="AC1644" i="12" s="1"/>
  <c r="E1645" i="12"/>
  <c r="E1646" i="12"/>
  <c r="H1646" i="12" s="1"/>
  <c r="E1647" i="12"/>
  <c r="M1647" i="12" s="1"/>
  <c r="E1648" i="12"/>
  <c r="E1649" i="12"/>
  <c r="AD1649" i="12" s="1"/>
  <c r="E1650" i="12"/>
  <c r="E1651" i="12"/>
  <c r="E1652" i="12"/>
  <c r="E1653" i="12"/>
  <c r="AF1653" i="12" s="1"/>
  <c r="E1654" i="12"/>
  <c r="E1655" i="12"/>
  <c r="E1656" i="12"/>
  <c r="E1657" i="12"/>
  <c r="E1658" i="12"/>
  <c r="E1659" i="12"/>
  <c r="E1660" i="12"/>
  <c r="E1661" i="12"/>
  <c r="E1662" i="12"/>
  <c r="E1663" i="12"/>
  <c r="S1663" i="12" s="1"/>
  <c r="E1664" i="12"/>
  <c r="E1665" i="12"/>
  <c r="S1665" i="12" s="1"/>
  <c r="E1666" i="12"/>
  <c r="E1667" i="12"/>
  <c r="E1668" i="12"/>
  <c r="E1669" i="12"/>
  <c r="AF1669" i="12" s="1"/>
  <c r="E1670" i="12"/>
  <c r="E1671" i="12"/>
  <c r="E1672" i="12"/>
  <c r="AD1672" i="12" s="1"/>
  <c r="E1673" i="12"/>
  <c r="E1674" i="12"/>
  <c r="E1675" i="12"/>
  <c r="E1676" i="12"/>
  <c r="E1677" i="12"/>
  <c r="E1678" i="12"/>
  <c r="E1679" i="12"/>
  <c r="X1679" i="12" s="1"/>
  <c r="E1680" i="12"/>
  <c r="E1681" i="12"/>
  <c r="E1682" i="12"/>
  <c r="E1683" i="12"/>
  <c r="M1683" i="12" s="1"/>
  <c r="E1684" i="12"/>
  <c r="E1685" i="12"/>
  <c r="M1685" i="12" s="1"/>
  <c r="E1686" i="12"/>
  <c r="E1687" i="12"/>
  <c r="E1688" i="12"/>
  <c r="E1689" i="12"/>
  <c r="E1690" i="12"/>
  <c r="E1691" i="12"/>
  <c r="E1692" i="12"/>
  <c r="E1693" i="12"/>
  <c r="E1694" i="12"/>
  <c r="E1695" i="12"/>
  <c r="I1695" i="12" s="1"/>
  <c r="E1696" i="12"/>
  <c r="E1697" i="12"/>
  <c r="F1697" i="12" s="1"/>
  <c r="E1698" i="12"/>
  <c r="E1699" i="12"/>
  <c r="E1700" i="12"/>
  <c r="AB1700" i="12" s="1"/>
  <c r="E1701" i="12"/>
  <c r="G1701" i="12" s="1"/>
  <c r="E1702" i="12"/>
  <c r="E1703" i="12"/>
  <c r="E1704" i="12"/>
  <c r="P1704" i="12" s="1"/>
  <c r="E1705" i="12"/>
  <c r="E1706" i="12"/>
  <c r="E1707" i="12"/>
  <c r="AB1707" i="12" s="1"/>
  <c r="E1708" i="12"/>
  <c r="E1709" i="12"/>
  <c r="AD1709" i="12" s="1"/>
  <c r="E1710" i="12"/>
  <c r="E1711" i="12"/>
  <c r="K1711" i="12" s="1"/>
  <c r="E1712" i="12"/>
  <c r="E1713" i="12"/>
  <c r="J1713" i="12" s="1"/>
  <c r="E1714" i="12"/>
  <c r="E1715" i="12"/>
  <c r="T1715" i="12" s="1"/>
  <c r="E1716" i="12"/>
  <c r="L1716" i="12" s="1"/>
  <c r="E1717" i="12"/>
  <c r="AE1717" i="12" s="1"/>
  <c r="E1718" i="12"/>
  <c r="E1719" i="12"/>
  <c r="E1720" i="12"/>
  <c r="E1721" i="12"/>
  <c r="E1722" i="12"/>
  <c r="E1723" i="12"/>
  <c r="X1723" i="12" s="1"/>
  <c r="E1724" i="12"/>
  <c r="E1725" i="12"/>
  <c r="E1726" i="12"/>
  <c r="E1727" i="12"/>
  <c r="E1728" i="12"/>
  <c r="E1729" i="12"/>
  <c r="Q1729" i="12" s="1"/>
  <c r="E1730" i="12"/>
  <c r="E1731" i="12"/>
  <c r="AB1731" i="12" s="1"/>
  <c r="E1732" i="12"/>
  <c r="T1732" i="12" s="1"/>
  <c r="E1733" i="12"/>
  <c r="W1733" i="12" s="1"/>
  <c r="E1734" i="12"/>
  <c r="E1735" i="12"/>
  <c r="E1736" i="12"/>
  <c r="E1737" i="12"/>
  <c r="E1738" i="12"/>
  <c r="E1739" i="12"/>
  <c r="P1739" i="12" s="1"/>
  <c r="E1740" i="12"/>
  <c r="E1741" i="12"/>
  <c r="E1742" i="12"/>
  <c r="E1743" i="12"/>
  <c r="E1744" i="12"/>
  <c r="E1745" i="12"/>
  <c r="E1746" i="12"/>
  <c r="E1747" i="12"/>
  <c r="E1748" i="12"/>
  <c r="E1749" i="12"/>
  <c r="O1749" i="12" s="1"/>
  <c r="E1750" i="12"/>
  <c r="E1751" i="12"/>
  <c r="L1751" i="12" s="1"/>
  <c r="E1752" i="12"/>
  <c r="T1752" i="12" s="1"/>
  <c r="E1753" i="12"/>
  <c r="E1754" i="12"/>
  <c r="E1755" i="12"/>
  <c r="P1755" i="12" s="1"/>
  <c r="E1756" i="12"/>
  <c r="P1756" i="12" s="1"/>
  <c r="E1757" i="12"/>
  <c r="E1758" i="12"/>
  <c r="E1759" i="12"/>
  <c r="E1760" i="12"/>
  <c r="E1761" i="12"/>
  <c r="Q1761" i="12" s="1"/>
  <c r="E1762" i="12"/>
  <c r="E1763" i="12"/>
  <c r="E1764" i="12"/>
  <c r="T1764" i="12" s="1"/>
  <c r="E1765" i="12"/>
  <c r="F1765" i="12" s="1"/>
  <c r="E1766" i="12"/>
  <c r="E1767" i="12"/>
  <c r="E1768" i="12"/>
  <c r="AG1768" i="12" s="1"/>
  <c r="E1769" i="12"/>
  <c r="E1770" i="12"/>
  <c r="E1771" i="12"/>
  <c r="E1772" i="12"/>
  <c r="E1773" i="12"/>
  <c r="E1774" i="12"/>
  <c r="E1775" i="12"/>
  <c r="E1776" i="12"/>
  <c r="E1777" i="12"/>
  <c r="J1777" i="12" s="1"/>
  <c r="E1778" i="12"/>
  <c r="E1779" i="12"/>
  <c r="E1780" i="12"/>
  <c r="E1781" i="12"/>
  <c r="AE1781" i="12" s="1"/>
  <c r="E1782" i="12"/>
  <c r="E1783" i="12"/>
  <c r="AB1783" i="12" s="1"/>
  <c r="E1784" i="12"/>
  <c r="E1785" i="12"/>
  <c r="E1786" i="12"/>
  <c r="E1787" i="12"/>
  <c r="E1788" i="12"/>
  <c r="E1789" i="12"/>
  <c r="E1790" i="12"/>
  <c r="E1791" i="12"/>
  <c r="S1791" i="12" s="1"/>
  <c r="E1792" i="12"/>
  <c r="E1793" i="12"/>
  <c r="E1794" i="12"/>
  <c r="E1795" i="12"/>
  <c r="E1796" i="12"/>
  <c r="AB1796" i="12" s="1"/>
  <c r="E1797" i="12"/>
  <c r="W1797" i="12" s="1"/>
  <c r="E1798" i="12"/>
  <c r="E1799" i="12"/>
  <c r="K1799" i="12" s="1"/>
  <c r="E1800" i="12"/>
  <c r="E1801" i="12"/>
  <c r="E1802" i="12"/>
  <c r="E1803" i="12"/>
  <c r="E1804" i="12"/>
  <c r="E1805" i="12"/>
  <c r="E1806" i="12"/>
  <c r="E1807" i="12"/>
  <c r="E1808" i="12"/>
  <c r="E1809" i="12"/>
  <c r="Y1809" i="12" s="1"/>
  <c r="E1810" i="12"/>
  <c r="E1811" i="12"/>
  <c r="E1812" i="12"/>
  <c r="AB1812" i="12" s="1"/>
  <c r="E1813" i="12"/>
  <c r="O1813" i="12" s="1"/>
  <c r="E1814" i="12"/>
  <c r="E1815" i="12"/>
  <c r="E1816" i="12"/>
  <c r="E1817" i="12"/>
  <c r="N1817" i="12" s="1"/>
  <c r="E1818" i="12"/>
  <c r="E1819" i="12"/>
  <c r="G1819" i="12" s="1"/>
  <c r="E1820" i="12"/>
  <c r="E1821" i="12"/>
  <c r="E1822" i="12"/>
  <c r="E1823" i="12"/>
  <c r="E1824" i="12"/>
  <c r="E1825" i="12"/>
  <c r="N1825" i="12" s="1"/>
  <c r="E1826" i="12"/>
  <c r="E1827" i="12"/>
  <c r="E1828" i="12"/>
  <c r="E1829" i="12"/>
  <c r="R1829" i="12" s="1"/>
  <c r="E1830" i="12"/>
  <c r="E1831" i="12"/>
  <c r="E1832" i="12"/>
  <c r="E1833" i="12"/>
  <c r="E1834" i="12"/>
  <c r="E1835" i="12"/>
  <c r="E1836" i="12"/>
  <c r="E1837" i="12"/>
  <c r="E1838" i="12"/>
  <c r="E1839" i="12"/>
  <c r="H1839" i="12" s="1"/>
  <c r="E1840" i="12"/>
  <c r="E1841" i="12"/>
  <c r="F1841" i="12" s="1"/>
  <c r="E1842" i="12"/>
  <c r="E1843" i="12"/>
  <c r="AF1843" i="12" s="1"/>
  <c r="E1844" i="12"/>
  <c r="E1845" i="12"/>
  <c r="R1845" i="12" s="1"/>
  <c r="E1846" i="12"/>
  <c r="E1847" i="12"/>
  <c r="W1847" i="12" s="1"/>
  <c r="E1848" i="12"/>
  <c r="Y1848" i="12" s="1"/>
  <c r="E1849" i="12"/>
  <c r="E1850" i="12"/>
  <c r="E1851" i="12"/>
  <c r="AE1851" i="12" s="1"/>
  <c r="E1852" i="12"/>
  <c r="AD1852" i="12" s="1"/>
  <c r="E1853" i="12"/>
  <c r="Z1853" i="12" s="1"/>
  <c r="E1854" i="12"/>
  <c r="E1855" i="12"/>
  <c r="O1855" i="12" s="1"/>
  <c r="E1856" i="12"/>
  <c r="AD1856" i="12" s="1"/>
  <c r="E1857" i="12"/>
  <c r="J1857" i="12" s="1"/>
  <c r="E1858" i="12"/>
  <c r="E1859" i="12"/>
  <c r="E1860" i="12"/>
  <c r="AD1860" i="12" s="1"/>
  <c r="E1861" i="12"/>
  <c r="E1862" i="12"/>
  <c r="E1863" i="12"/>
  <c r="AE1863" i="12" s="1"/>
  <c r="E1864" i="12"/>
  <c r="E1865" i="12"/>
  <c r="AG1865" i="12" s="1"/>
  <c r="E1866" i="12"/>
  <c r="E1867" i="12"/>
  <c r="H1867" i="12" s="1"/>
  <c r="E1868" i="12"/>
  <c r="I1868" i="12" s="1"/>
  <c r="E1869" i="12"/>
  <c r="AE1869" i="12" s="1"/>
  <c r="E1870" i="12"/>
  <c r="E1871" i="12"/>
  <c r="Q1871" i="12" s="1"/>
  <c r="E1872" i="12"/>
  <c r="E1873" i="12"/>
  <c r="G1873" i="12" s="1"/>
  <c r="E1874" i="12"/>
  <c r="E1875" i="12"/>
  <c r="E1876" i="12"/>
  <c r="E1877" i="12"/>
  <c r="E1878" i="12"/>
  <c r="E1879" i="12"/>
  <c r="E1880" i="12"/>
  <c r="E1881" i="12"/>
  <c r="H1881" i="12" s="1"/>
  <c r="E1882" i="12"/>
  <c r="E1883" i="12"/>
  <c r="Y1883" i="12" s="1"/>
  <c r="E1884" i="12"/>
  <c r="I1884" i="12" s="1"/>
  <c r="E1885" i="12"/>
  <c r="E1886" i="12"/>
  <c r="E1887" i="12"/>
  <c r="E1888" i="12"/>
  <c r="E1889" i="12"/>
  <c r="E1890" i="12"/>
  <c r="E1891" i="12"/>
  <c r="E1892" i="12"/>
  <c r="E1893" i="12"/>
  <c r="E1894" i="12"/>
  <c r="E1895" i="12"/>
  <c r="AC1895" i="12" s="1"/>
  <c r="E1896" i="12"/>
  <c r="E1897" i="12"/>
  <c r="E1898" i="12"/>
  <c r="E1899" i="12"/>
  <c r="E1900" i="12"/>
  <c r="E1901" i="12"/>
  <c r="E1902" i="12"/>
  <c r="E1903" i="12"/>
  <c r="AG1903" i="12" s="1"/>
  <c r="E1904" i="12"/>
  <c r="E1905" i="12"/>
  <c r="E1906" i="12"/>
  <c r="E1907" i="12"/>
  <c r="E1908" i="12"/>
  <c r="E1909" i="12"/>
  <c r="E1910" i="12"/>
  <c r="E1911" i="12"/>
  <c r="E1912" i="12"/>
  <c r="E1913" i="12"/>
  <c r="E1914" i="12"/>
  <c r="E1915" i="12"/>
  <c r="E1916" i="12"/>
  <c r="E1917" i="12"/>
  <c r="E1918" i="12"/>
  <c r="E1919" i="12"/>
  <c r="L1919" i="12" s="1"/>
  <c r="E1920" i="12"/>
  <c r="W1920" i="12" s="1"/>
  <c r="E1921" i="12"/>
  <c r="L1921" i="12" s="1"/>
  <c r="E1922" i="12"/>
  <c r="E1923" i="12"/>
  <c r="E1924" i="12"/>
  <c r="E1925" i="12"/>
  <c r="E1926" i="12"/>
  <c r="E1927" i="12"/>
  <c r="R1927" i="12" s="1"/>
  <c r="E1928" i="12"/>
  <c r="E1929" i="12"/>
  <c r="W1929" i="12" s="1"/>
  <c r="E1930" i="12"/>
  <c r="E1931" i="12"/>
  <c r="V1931" i="12" s="1"/>
  <c r="E1932" i="12"/>
  <c r="E1933" i="12"/>
  <c r="E1934" i="12"/>
  <c r="E1935" i="12"/>
  <c r="E1936" i="12"/>
  <c r="E1937" i="12"/>
  <c r="E1938" i="12"/>
  <c r="E1939" i="12"/>
  <c r="E1940" i="12"/>
  <c r="AA1940" i="12" s="1"/>
  <c r="E1941" i="12"/>
  <c r="E1942" i="12"/>
  <c r="E1943" i="12"/>
  <c r="Y1943" i="12" s="1"/>
  <c r="E1944" i="12"/>
  <c r="E1945" i="12"/>
  <c r="N1945" i="12" s="1"/>
  <c r="E1946" i="12"/>
  <c r="E1947" i="12"/>
  <c r="Y1947" i="12" s="1"/>
  <c r="E1948" i="12"/>
  <c r="E1949" i="12"/>
  <c r="E1950" i="12"/>
  <c r="E1951" i="12"/>
  <c r="AG1951" i="12" s="1"/>
  <c r="E1952" i="12"/>
  <c r="E1953" i="12"/>
  <c r="E1954" i="12"/>
  <c r="E1955" i="12"/>
  <c r="E1956" i="12"/>
  <c r="E1957" i="12"/>
  <c r="E1958" i="12"/>
  <c r="E1959" i="12"/>
  <c r="E1960" i="12"/>
  <c r="E1961" i="12"/>
  <c r="AG1961" i="12" s="1"/>
  <c r="E1962" i="12"/>
  <c r="E1963" i="12"/>
  <c r="E1964" i="12"/>
  <c r="E1965" i="12"/>
  <c r="E1966" i="12"/>
  <c r="E1967" i="12"/>
  <c r="AG1967" i="12" s="1"/>
  <c r="E1968" i="12"/>
  <c r="E1969" i="12"/>
  <c r="E1970" i="12"/>
  <c r="E1971" i="12"/>
  <c r="E1972" i="12"/>
  <c r="V1972" i="12" s="1"/>
  <c r="E1973" i="12"/>
  <c r="X1973" i="12" s="1"/>
  <c r="E1974" i="12"/>
  <c r="E1975" i="12"/>
  <c r="E1976" i="12"/>
  <c r="E1977" i="12"/>
  <c r="P1977" i="12" s="1"/>
  <c r="E1978" i="12"/>
  <c r="E1979" i="12"/>
  <c r="E1980" i="12"/>
  <c r="E1981" i="12"/>
  <c r="T1981" i="12" s="1"/>
  <c r="E1982" i="12"/>
  <c r="E1983" i="12"/>
  <c r="E1984" i="12"/>
  <c r="E1985" i="12"/>
  <c r="E1986" i="12"/>
  <c r="E1987" i="12"/>
  <c r="E1988" i="12"/>
  <c r="F1988" i="12" s="1"/>
  <c r="E1989" i="12"/>
  <c r="E1990" i="12"/>
  <c r="E1991" i="12"/>
  <c r="E1992" i="12"/>
  <c r="E1993" i="12"/>
  <c r="AA1993" i="12" s="1"/>
  <c r="E1994" i="12"/>
  <c r="E1995" i="12"/>
  <c r="E1996" i="12"/>
  <c r="E1997" i="12"/>
  <c r="O1997" i="12" s="1"/>
  <c r="E1998" i="12"/>
  <c r="E1999" i="12"/>
  <c r="E2000" i="12"/>
  <c r="E2001" i="12"/>
  <c r="R2001" i="12" s="1"/>
  <c r="E2002" i="12"/>
  <c r="E2003" i="12"/>
  <c r="E2004" i="12"/>
  <c r="E2005" i="12"/>
  <c r="E2006" i="12"/>
  <c r="E2007" i="12"/>
  <c r="Y2007" i="12" s="1"/>
  <c r="E2008" i="12"/>
  <c r="E2009" i="12"/>
  <c r="AD2009" i="12" s="1"/>
  <c r="E2010" i="12"/>
  <c r="E2011" i="12"/>
  <c r="E2012" i="12"/>
  <c r="E2013" i="12"/>
  <c r="E2014" i="12"/>
  <c r="E2015" i="12"/>
  <c r="E2016" i="12"/>
  <c r="V2016" i="12" s="1"/>
  <c r="E2017" i="12"/>
  <c r="AB2017" i="12" s="1"/>
  <c r="E2018" i="12"/>
  <c r="E2019" i="12"/>
  <c r="E2020" i="12"/>
  <c r="E2021" i="12"/>
  <c r="E2022" i="12"/>
  <c r="E2023" i="12"/>
  <c r="E2024" i="12"/>
  <c r="E2025" i="12"/>
  <c r="E2026" i="12"/>
  <c r="E2027" i="12"/>
  <c r="AB2027" i="12" s="1"/>
  <c r="B4" i="12"/>
  <c r="C4" i="12"/>
  <c r="B5" i="12"/>
  <c r="C5" i="12"/>
  <c r="B6" i="12"/>
  <c r="C6" i="12"/>
  <c r="B7" i="12"/>
  <c r="C7" i="12"/>
  <c r="B8" i="12"/>
  <c r="C8" i="12"/>
  <c r="B9" i="12"/>
  <c r="C9" i="12"/>
  <c r="B10" i="12"/>
  <c r="C10" i="12"/>
  <c r="B11" i="12"/>
  <c r="C11" i="12"/>
  <c r="B12" i="12"/>
  <c r="C12" i="12"/>
  <c r="B13" i="12"/>
  <c r="C13" i="12"/>
  <c r="B14" i="12"/>
  <c r="C14" i="12"/>
  <c r="B15" i="12"/>
  <c r="C15" i="12"/>
  <c r="B16" i="12"/>
  <c r="C16" i="12"/>
  <c r="B17" i="12"/>
  <c r="C17" i="12"/>
  <c r="B18" i="12"/>
  <c r="C18" i="12"/>
  <c r="B19" i="12"/>
  <c r="C19" i="12"/>
  <c r="B20" i="12"/>
  <c r="C20" i="12"/>
  <c r="B21" i="12"/>
  <c r="C21" i="12"/>
  <c r="B22" i="12"/>
  <c r="C22" i="12"/>
  <c r="B23" i="12"/>
  <c r="C23" i="12"/>
  <c r="B24" i="12"/>
  <c r="C24" i="12"/>
  <c r="B25" i="12"/>
  <c r="C25" i="12"/>
  <c r="B26" i="12"/>
  <c r="C26" i="12"/>
  <c r="B27" i="12"/>
  <c r="C27" i="12"/>
  <c r="B28" i="12"/>
  <c r="C28" i="12"/>
  <c r="B29" i="12"/>
  <c r="C29" i="12"/>
  <c r="B30" i="12"/>
  <c r="C30" i="12"/>
  <c r="B31" i="12"/>
  <c r="C31" i="12"/>
  <c r="B32" i="12"/>
  <c r="C32" i="12"/>
  <c r="B33" i="12"/>
  <c r="C33" i="12"/>
  <c r="B34" i="12"/>
  <c r="C34" i="12"/>
  <c r="B35" i="12"/>
  <c r="C35" i="12"/>
  <c r="B36" i="12"/>
  <c r="C36" i="12"/>
  <c r="B37" i="12"/>
  <c r="C37" i="12"/>
  <c r="B38" i="12"/>
  <c r="C38" i="12"/>
  <c r="B39" i="12"/>
  <c r="C39" i="12"/>
  <c r="B40" i="12"/>
  <c r="C40" i="12"/>
  <c r="B41" i="12"/>
  <c r="C41" i="12"/>
  <c r="B42" i="12"/>
  <c r="C42" i="12"/>
  <c r="B43" i="12"/>
  <c r="C43" i="12"/>
  <c r="B44" i="12"/>
  <c r="C44" i="12"/>
  <c r="B45" i="12"/>
  <c r="C45" i="12"/>
  <c r="B46" i="12"/>
  <c r="C46" i="12"/>
  <c r="B47" i="12"/>
  <c r="C47" i="12"/>
  <c r="B48" i="12"/>
  <c r="C48" i="12"/>
  <c r="B49" i="12"/>
  <c r="C49" i="12"/>
  <c r="B50" i="12"/>
  <c r="C50" i="12"/>
  <c r="B51" i="12"/>
  <c r="C51" i="12"/>
  <c r="B52" i="12"/>
  <c r="C52" i="12"/>
  <c r="B53" i="12"/>
  <c r="C53" i="12"/>
  <c r="B54" i="12"/>
  <c r="C54" i="12"/>
  <c r="B55" i="12"/>
  <c r="C55" i="12"/>
  <c r="B56" i="12"/>
  <c r="C56" i="12"/>
  <c r="B57" i="12"/>
  <c r="C57" i="12"/>
  <c r="B58" i="12"/>
  <c r="C58" i="12"/>
  <c r="B59" i="12"/>
  <c r="C59" i="12"/>
  <c r="B60" i="12"/>
  <c r="C60" i="12"/>
  <c r="B61" i="12"/>
  <c r="C61" i="12"/>
  <c r="B62" i="12"/>
  <c r="C62" i="12"/>
  <c r="B63" i="12"/>
  <c r="C63" i="12"/>
  <c r="B64" i="12"/>
  <c r="C64" i="12"/>
  <c r="B65" i="12"/>
  <c r="C65" i="12"/>
  <c r="B66" i="12"/>
  <c r="C66" i="12"/>
  <c r="B67" i="12"/>
  <c r="C67" i="12"/>
  <c r="B68" i="12"/>
  <c r="C68" i="12"/>
  <c r="B69" i="12"/>
  <c r="C69" i="12"/>
  <c r="B70" i="12"/>
  <c r="C70" i="12"/>
  <c r="B71" i="12"/>
  <c r="C71" i="12"/>
  <c r="B72" i="12"/>
  <c r="C72" i="12"/>
  <c r="B73" i="12"/>
  <c r="C73" i="12"/>
  <c r="B74" i="12"/>
  <c r="C74" i="12"/>
  <c r="B75" i="12"/>
  <c r="C75" i="12"/>
  <c r="B76" i="12"/>
  <c r="C76" i="12"/>
  <c r="B77" i="12"/>
  <c r="C77" i="12"/>
  <c r="B78" i="12"/>
  <c r="C78" i="12"/>
  <c r="B79" i="12"/>
  <c r="C79" i="12"/>
  <c r="B80" i="12"/>
  <c r="C80" i="12"/>
  <c r="B81" i="12"/>
  <c r="C81" i="12"/>
  <c r="B82" i="12"/>
  <c r="C82" i="12"/>
  <c r="B83" i="12"/>
  <c r="C83" i="12"/>
  <c r="B84" i="12"/>
  <c r="C84" i="12"/>
  <c r="B85" i="12"/>
  <c r="C85" i="12"/>
  <c r="B86" i="12"/>
  <c r="C86" i="12"/>
  <c r="B87" i="12"/>
  <c r="C87" i="12"/>
  <c r="B88" i="12"/>
  <c r="C88" i="12"/>
  <c r="B89" i="12"/>
  <c r="C89" i="12"/>
  <c r="B90" i="12"/>
  <c r="C90" i="12"/>
  <c r="B91" i="12"/>
  <c r="C91" i="12"/>
  <c r="B92" i="12"/>
  <c r="C92" i="12"/>
  <c r="B93" i="12"/>
  <c r="C93" i="12"/>
  <c r="B94" i="12"/>
  <c r="C94" i="12"/>
  <c r="B95" i="12"/>
  <c r="C95" i="12"/>
  <c r="B96" i="12"/>
  <c r="C96" i="12"/>
  <c r="B97" i="12"/>
  <c r="C97" i="12"/>
  <c r="B98" i="12"/>
  <c r="C98" i="12"/>
  <c r="B99" i="12"/>
  <c r="C99" i="12"/>
  <c r="B100" i="12"/>
  <c r="C100" i="12"/>
  <c r="B101" i="12"/>
  <c r="C101" i="12"/>
  <c r="B102" i="12"/>
  <c r="C102" i="12"/>
  <c r="B103" i="12"/>
  <c r="C103" i="12"/>
  <c r="B104" i="12"/>
  <c r="C104" i="12"/>
  <c r="B105" i="12"/>
  <c r="C105" i="12"/>
  <c r="B106" i="12"/>
  <c r="C106" i="12"/>
  <c r="B107" i="12"/>
  <c r="C107" i="12"/>
  <c r="B108" i="12"/>
  <c r="C108" i="12"/>
  <c r="B109" i="12"/>
  <c r="C109" i="12"/>
  <c r="B110" i="12"/>
  <c r="C110" i="12"/>
  <c r="B111" i="12"/>
  <c r="C111" i="12"/>
  <c r="B112" i="12"/>
  <c r="C112" i="12"/>
  <c r="B113" i="12"/>
  <c r="C113" i="12"/>
  <c r="B114" i="12"/>
  <c r="C114" i="12"/>
  <c r="B115" i="12"/>
  <c r="C115" i="12"/>
  <c r="B116" i="12"/>
  <c r="C116" i="12"/>
  <c r="B117" i="12"/>
  <c r="C117" i="12"/>
  <c r="B118" i="12"/>
  <c r="C118" i="12"/>
  <c r="B119" i="12"/>
  <c r="C119" i="12"/>
  <c r="B120" i="12"/>
  <c r="C120" i="12"/>
  <c r="B121" i="12"/>
  <c r="C121" i="12"/>
  <c r="B122" i="12"/>
  <c r="C122" i="12"/>
  <c r="B123" i="12"/>
  <c r="C123" i="12"/>
  <c r="B124" i="12"/>
  <c r="C124" i="12"/>
  <c r="B125" i="12"/>
  <c r="C125" i="12"/>
  <c r="B126" i="12"/>
  <c r="C126" i="12"/>
  <c r="B127" i="12"/>
  <c r="C127" i="12"/>
  <c r="B128" i="12"/>
  <c r="C128" i="12"/>
  <c r="B129" i="12"/>
  <c r="C129" i="12"/>
  <c r="B130" i="12"/>
  <c r="C130" i="12"/>
  <c r="B131" i="12"/>
  <c r="C131" i="12"/>
  <c r="B132" i="12"/>
  <c r="C132" i="12"/>
  <c r="B133" i="12"/>
  <c r="C133" i="12"/>
  <c r="B134" i="12"/>
  <c r="C134" i="12"/>
  <c r="B135" i="12"/>
  <c r="C135" i="12"/>
  <c r="B136" i="12"/>
  <c r="C136" i="12"/>
  <c r="B137" i="12"/>
  <c r="C137" i="12"/>
  <c r="B138" i="12"/>
  <c r="C138" i="12"/>
  <c r="B139" i="12"/>
  <c r="C139" i="12"/>
  <c r="B140" i="12"/>
  <c r="C140" i="12"/>
  <c r="B141" i="12"/>
  <c r="C141" i="12"/>
  <c r="B142" i="12"/>
  <c r="C142" i="12"/>
  <c r="B143" i="12"/>
  <c r="C143" i="12"/>
  <c r="B144" i="12"/>
  <c r="C144" i="12"/>
  <c r="B145" i="12"/>
  <c r="C145" i="12"/>
  <c r="B146" i="12"/>
  <c r="C146" i="12"/>
  <c r="B147" i="12"/>
  <c r="C147" i="12"/>
  <c r="B148" i="12"/>
  <c r="C148" i="12"/>
  <c r="B149" i="12"/>
  <c r="C149" i="12"/>
  <c r="B150" i="12"/>
  <c r="C150" i="12"/>
  <c r="B151" i="12"/>
  <c r="C151" i="12"/>
  <c r="B152" i="12"/>
  <c r="C152" i="12"/>
  <c r="B153" i="12"/>
  <c r="C153" i="12"/>
  <c r="B154" i="12"/>
  <c r="C154" i="12"/>
  <c r="B155" i="12"/>
  <c r="C155" i="12"/>
  <c r="B156" i="12"/>
  <c r="C156" i="12"/>
  <c r="B157" i="12"/>
  <c r="C157" i="12"/>
  <c r="B158" i="12"/>
  <c r="C158" i="12"/>
  <c r="B159" i="12"/>
  <c r="C159" i="12"/>
  <c r="B160" i="12"/>
  <c r="C160" i="12"/>
  <c r="B161" i="12"/>
  <c r="C161" i="12"/>
  <c r="B162" i="12"/>
  <c r="C162" i="12"/>
  <c r="B163" i="12"/>
  <c r="C163" i="12"/>
  <c r="B164" i="12"/>
  <c r="C164" i="12"/>
  <c r="B165" i="12"/>
  <c r="C165" i="12"/>
  <c r="B166" i="12"/>
  <c r="C166" i="12"/>
  <c r="B167" i="12"/>
  <c r="C167" i="12"/>
  <c r="B168" i="12"/>
  <c r="C168" i="12"/>
  <c r="B169" i="12"/>
  <c r="C169" i="12"/>
  <c r="B170" i="12"/>
  <c r="C170" i="12"/>
  <c r="B171" i="12"/>
  <c r="C171" i="12"/>
  <c r="B172" i="12"/>
  <c r="C172" i="12"/>
  <c r="B173" i="12"/>
  <c r="C173" i="12"/>
  <c r="B174" i="12"/>
  <c r="C174" i="12"/>
  <c r="B175" i="12"/>
  <c r="C175" i="12"/>
  <c r="B176" i="12"/>
  <c r="C176" i="12"/>
  <c r="B177" i="12"/>
  <c r="C177" i="12"/>
  <c r="B178" i="12"/>
  <c r="C178" i="12"/>
  <c r="B179" i="12"/>
  <c r="C179" i="12"/>
  <c r="B180" i="12"/>
  <c r="C180" i="12"/>
  <c r="B181" i="12"/>
  <c r="C181" i="12"/>
  <c r="B182" i="12"/>
  <c r="C182" i="12"/>
  <c r="B183" i="12"/>
  <c r="C183" i="12"/>
  <c r="B184" i="12"/>
  <c r="C184" i="12"/>
  <c r="B185" i="12"/>
  <c r="C185" i="12"/>
  <c r="B186" i="12"/>
  <c r="C186" i="12"/>
  <c r="B187" i="12"/>
  <c r="C187" i="12"/>
  <c r="B188" i="12"/>
  <c r="C188" i="12"/>
  <c r="B189" i="12"/>
  <c r="C189" i="12"/>
  <c r="B190" i="12"/>
  <c r="C190" i="12"/>
  <c r="B191" i="12"/>
  <c r="C191" i="12"/>
  <c r="B192" i="12"/>
  <c r="C192" i="12"/>
  <c r="B193" i="12"/>
  <c r="C193" i="12"/>
  <c r="B194" i="12"/>
  <c r="C194" i="12"/>
  <c r="B195" i="12"/>
  <c r="C195" i="12"/>
  <c r="B196" i="12"/>
  <c r="C196" i="12"/>
  <c r="B197" i="12"/>
  <c r="C197" i="12"/>
  <c r="B198" i="12"/>
  <c r="C198" i="12"/>
  <c r="B199" i="12"/>
  <c r="C199" i="12"/>
  <c r="B200" i="12"/>
  <c r="C200" i="12"/>
  <c r="B201" i="12"/>
  <c r="C201" i="12"/>
  <c r="B202" i="12"/>
  <c r="C202" i="12"/>
  <c r="B203" i="12"/>
  <c r="C203" i="12"/>
  <c r="B204" i="12"/>
  <c r="C204" i="12"/>
  <c r="B205" i="12"/>
  <c r="C205" i="12"/>
  <c r="B206" i="12"/>
  <c r="C206" i="12"/>
  <c r="B207" i="12"/>
  <c r="C207" i="12"/>
  <c r="B208" i="12"/>
  <c r="C208" i="12"/>
  <c r="B209" i="12"/>
  <c r="C209" i="12"/>
  <c r="B210" i="12"/>
  <c r="C210" i="12"/>
  <c r="B211" i="12"/>
  <c r="C211" i="12"/>
  <c r="B212" i="12"/>
  <c r="C212" i="12"/>
  <c r="B213" i="12"/>
  <c r="C213" i="12"/>
  <c r="B214" i="12"/>
  <c r="C214" i="12"/>
  <c r="B215" i="12"/>
  <c r="C215" i="12"/>
  <c r="B216" i="12"/>
  <c r="C216" i="12"/>
  <c r="B217" i="12"/>
  <c r="C217" i="12"/>
  <c r="B218" i="12"/>
  <c r="C218" i="12"/>
  <c r="B219" i="12"/>
  <c r="C219" i="12"/>
  <c r="B220" i="12"/>
  <c r="C220" i="12"/>
  <c r="B221" i="12"/>
  <c r="C221" i="12"/>
  <c r="B222" i="12"/>
  <c r="C222" i="12"/>
  <c r="B223" i="12"/>
  <c r="C223" i="12"/>
  <c r="B224" i="12"/>
  <c r="C224" i="12"/>
  <c r="B225" i="12"/>
  <c r="C225" i="12"/>
  <c r="B226" i="12"/>
  <c r="C226" i="12"/>
  <c r="B227" i="12"/>
  <c r="C227" i="12"/>
  <c r="B228" i="12"/>
  <c r="C228" i="12"/>
  <c r="B229" i="12"/>
  <c r="C229" i="12"/>
  <c r="B230" i="12"/>
  <c r="C230" i="12"/>
  <c r="B231" i="12"/>
  <c r="C231" i="12"/>
  <c r="B232" i="12"/>
  <c r="C232" i="12"/>
  <c r="B233" i="12"/>
  <c r="C233" i="12"/>
  <c r="B234" i="12"/>
  <c r="C234" i="12"/>
  <c r="B235" i="12"/>
  <c r="C235" i="12"/>
  <c r="B236" i="12"/>
  <c r="C236" i="12"/>
  <c r="B237" i="12"/>
  <c r="C237" i="12"/>
  <c r="B238" i="12"/>
  <c r="C238" i="12"/>
  <c r="B239" i="12"/>
  <c r="C239" i="12"/>
  <c r="B240" i="12"/>
  <c r="C240" i="12"/>
  <c r="B241" i="12"/>
  <c r="C241" i="12"/>
  <c r="B242" i="12"/>
  <c r="C242" i="12"/>
  <c r="B243" i="12"/>
  <c r="C243" i="12"/>
  <c r="B244" i="12"/>
  <c r="C244" i="12"/>
  <c r="B245" i="12"/>
  <c r="C245" i="12"/>
  <c r="B246" i="12"/>
  <c r="C246" i="12"/>
  <c r="B247" i="12"/>
  <c r="C247" i="12"/>
  <c r="B248" i="12"/>
  <c r="C248" i="12"/>
  <c r="B249" i="12"/>
  <c r="C249" i="12"/>
  <c r="B250" i="12"/>
  <c r="C250" i="12"/>
  <c r="B251" i="12"/>
  <c r="C251" i="12"/>
  <c r="B252" i="12"/>
  <c r="C252" i="12"/>
  <c r="B253" i="12"/>
  <c r="C253" i="12"/>
  <c r="B254" i="12"/>
  <c r="C254" i="12"/>
  <c r="B255" i="12"/>
  <c r="C255" i="12"/>
  <c r="B256" i="12"/>
  <c r="C256" i="12"/>
  <c r="B257" i="12"/>
  <c r="C257" i="12"/>
  <c r="B258" i="12"/>
  <c r="C258" i="12"/>
  <c r="B259" i="12"/>
  <c r="C259" i="12"/>
  <c r="B260" i="12"/>
  <c r="C260" i="12"/>
  <c r="B261" i="12"/>
  <c r="C261" i="12"/>
  <c r="B262" i="12"/>
  <c r="C262" i="12"/>
  <c r="B263" i="12"/>
  <c r="C263" i="12"/>
  <c r="B264" i="12"/>
  <c r="C264" i="12"/>
  <c r="B265" i="12"/>
  <c r="C265" i="12"/>
  <c r="B266" i="12"/>
  <c r="C266" i="12"/>
  <c r="B267" i="12"/>
  <c r="C267" i="12"/>
  <c r="B268" i="12"/>
  <c r="C268" i="12"/>
  <c r="B269" i="12"/>
  <c r="C269" i="12"/>
  <c r="B270" i="12"/>
  <c r="C270" i="12"/>
  <c r="B271" i="12"/>
  <c r="C271" i="12"/>
  <c r="B272" i="12"/>
  <c r="C272" i="12"/>
  <c r="B273" i="12"/>
  <c r="C273" i="12"/>
  <c r="B274" i="12"/>
  <c r="C274" i="12"/>
  <c r="B275" i="12"/>
  <c r="C275" i="12"/>
  <c r="B276" i="12"/>
  <c r="C276" i="12"/>
  <c r="B277" i="12"/>
  <c r="C277" i="12"/>
  <c r="B278" i="12"/>
  <c r="C278" i="12"/>
  <c r="B279" i="12"/>
  <c r="C279" i="12"/>
  <c r="B280" i="12"/>
  <c r="C280" i="12"/>
  <c r="B281" i="12"/>
  <c r="C281" i="12"/>
  <c r="B282" i="12"/>
  <c r="C282" i="12"/>
  <c r="B283" i="12"/>
  <c r="C283" i="12"/>
  <c r="B284" i="12"/>
  <c r="C284" i="12"/>
  <c r="B285" i="12"/>
  <c r="C285" i="12"/>
  <c r="B286" i="12"/>
  <c r="C286" i="12"/>
  <c r="B287" i="12"/>
  <c r="C287" i="12"/>
  <c r="B288" i="12"/>
  <c r="C288" i="12"/>
  <c r="B289" i="12"/>
  <c r="C289" i="12"/>
  <c r="B290" i="12"/>
  <c r="C290" i="12"/>
  <c r="B291" i="12"/>
  <c r="C291" i="12"/>
  <c r="B292" i="12"/>
  <c r="C292" i="12"/>
  <c r="B293" i="12"/>
  <c r="C293" i="12"/>
  <c r="B294" i="12"/>
  <c r="C294" i="12"/>
  <c r="B295" i="12"/>
  <c r="C295" i="12"/>
  <c r="B296" i="12"/>
  <c r="C296" i="12"/>
  <c r="B297" i="12"/>
  <c r="C297" i="12"/>
  <c r="B298" i="12"/>
  <c r="C298" i="12"/>
  <c r="B299" i="12"/>
  <c r="C299" i="12"/>
  <c r="B300" i="12"/>
  <c r="C300" i="12"/>
  <c r="B301" i="12"/>
  <c r="C301" i="12"/>
  <c r="B302" i="12"/>
  <c r="C302" i="12"/>
  <c r="B303" i="12"/>
  <c r="C303" i="12"/>
  <c r="B304" i="12"/>
  <c r="C304" i="12"/>
  <c r="B305" i="12"/>
  <c r="C305" i="12"/>
  <c r="B306" i="12"/>
  <c r="C306" i="12"/>
  <c r="B307" i="12"/>
  <c r="C307" i="12"/>
  <c r="B308" i="12"/>
  <c r="C308" i="12"/>
  <c r="B309" i="12"/>
  <c r="C309" i="12"/>
  <c r="B310" i="12"/>
  <c r="C310" i="12"/>
  <c r="B311" i="12"/>
  <c r="C311" i="12"/>
  <c r="B312" i="12"/>
  <c r="C312" i="12"/>
  <c r="B313" i="12"/>
  <c r="C313" i="12"/>
  <c r="B314" i="12"/>
  <c r="C314" i="12"/>
  <c r="B315" i="12"/>
  <c r="C315" i="12"/>
  <c r="B316" i="12"/>
  <c r="C316" i="12"/>
  <c r="B317" i="12"/>
  <c r="C317" i="12"/>
  <c r="B318" i="12"/>
  <c r="C318" i="12"/>
  <c r="B319" i="12"/>
  <c r="C319" i="12"/>
  <c r="B320" i="12"/>
  <c r="C320" i="12"/>
  <c r="B321" i="12"/>
  <c r="C321" i="12"/>
  <c r="B322" i="12"/>
  <c r="C322" i="12"/>
  <c r="B323" i="12"/>
  <c r="C323" i="12"/>
  <c r="B324" i="12"/>
  <c r="C324" i="12"/>
  <c r="B325" i="12"/>
  <c r="C325" i="12"/>
  <c r="B326" i="12"/>
  <c r="C326" i="12"/>
  <c r="B327" i="12"/>
  <c r="C327" i="12"/>
  <c r="B328" i="12"/>
  <c r="C328" i="12"/>
  <c r="B329" i="12"/>
  <c r="C329" i="12"/>
  <c r="B330" i="12"/>
  <c r="C330" i="12"/>
  <c r="B331" i="12"/>
  <c r="C331" i="12"/>
  <c r="B332" i="12"/>
  <c r="C332" i="12"/>
  <c r="B333" i="12"/>
  <c r="C333" i="12"/>
  <c r="B334" i="12"/>
  <c r="C334" i="12"/>
  <c r="B335" i="12"/>
  <c r="C335" i="12"/>
  <c r="B336" i="12"/>
  <c r="C336" i="12"/>
  <c r="B337" i="12"/>
  <c r="C337" i="12"/>
  <c r="B338" i="12"/>
  <c r="C338" i="12"/>
  <c r="B339" i="12"/>
  <c r="C339" i="12"/>
  <c r="B340" i="12"/>
  <c r="C340" i="12"/>
  <c r="B341" i="12"/>
  <c r="C341" i="12"/>
  <c r="B342" i="12"/>
  <c r="C342" i="12"/>
  <c r="B343" i="12"/>
  <c r="C343" i="12"/>
  <c r="B344" i="12"/>
  <c r="C344" i="12"/>
  <c r="B345" i="12"/>
  <c r="C345" i="12"/>
  <c r="B346" i="12"/>
  <c r="C346" i="12"/>
  <c r="B347" i="12"/>
  <c r="C347" i="12"/>
  <c r="B348" i="12"/>
  <c r="C348" i="12"/>
  <c r="B349" i="12"/>
  <c r="C349" i="12"/>
  <c r="B350" i="12"/>
  <c r="C350" i="12"/>
  <c r="B351" i="12"/>
  <c r="C351" i="12"/>
  <c r="B352" i="12"/>
  <c r="C352" i="12"/>
  <c r="B353" i="12"/>
  <c r="C353" i="12"/>
  <c r="B354" i="12"/>
  <c r="C354" i="12"/>
  <c r="B355" i="12"/>
  <c r="C355" i="12"/>
  <c r="B356" i="12"/>
  <c r="C356" i="12"/>
  <c r="B357" i="12"/>
  <c r="C357" i="12"/>
  <c r="B358" i="12"/>
  <c r="C358" i="12"/>
  <c r="B359" i="12"/>
  <c r="C359" i="12"/>
  <c r="B360" i="12"/>
  <c r="C360" i="12"/>
  <c r="B361" i="12"/>
  <c r="C361" i="12"/>
  <c r="B362" i="12"/>
  <c r="C362" i="12"/>
  <c r="B363" i="12"/>
  <c r="C363" i="12"/>
  <c r="B364" i="12"/>
  <c r="C364" i="12"/>
  <c r="B365" i="12"/>
  <c r="C365" i="12"/>
  <c r="B366" i="12"/>
  <c r="C366" i="12"/>
  <c r="B367" i="12"/>
  <c r="C367" i="12"/>
  <c r="B368" i="12"/>
  <c r="C368" i="12"/>
  <c r="B369" i="12"/>
  <c r="C369" i="12"/>
  <c r="B370" i="12"/>
  <c r="C370" i="12"/>
  <c r="B371" i="12"/>
  <c r="C371" i="12"/>
  <c r="B372" i="12"/>
  <c r="C372" i="12"/>
  <c r="B373" i="12"/>
  <c r="C373" i="12"/>
  <c r="B374" i="12"/>
  <c r="C374" i="12"/>
  <c r="B375" i="12"/>
  <c r="C375" i="12"/>
  <c r="B376" i="12"/>
  <c r="C376" i="12"/>
  <c r="B377" i="12"/>
  <c r="C377" i="12"/>
  <c r="B378" i="12"/>
  <c r="C378" i="12"/>
  <c r="B379" i="12"/>
  <c r="C379" i="12"/>
  <c r="B380" i="12"/>
  <c r="C380" i="12"/>
  <c r="B381" i="12"/>
  <c r="C381" i="12"/>
  <c r="B382" i="12"/>
  <c r="C382" i="12"/>
  <c r="B383" i="12"/>
  <c r="C383" i="12"/>
  <c r="B384" i="12"/>
  <c r="C384" i="12"/>
  <c r="B385" i="12"/>
  <c r="C385" i="12"/>
  <c r="B386" i="12"/>
  <c r="C386" i="12"/>
  <c r="B387" i="12"/>
  <c r="C387" i="12"/>
  <c r="B388" i="12"/>
  <c r="C388" i="12"/>
  <c r="B389" i="12"/>
  <c r="C389" i="12"/>
  <c r="B390" i="12"/>
  <c r="C390" i="12"/>
  <c r="B391" i="12"/>
  <c r="C391" i="12"/>
  <c r="B392" i="12"/>
  <c r="C392" i="12"/>
  <c r="B393" i="12"/>
  <c r="C393" i="12"/>
  <c r="B394" i="12"/>
  <c r="C394" i="12"/>
  <c r="B395" i="12"/>
  <c r="C395" i="12"/>
  <c r="B396" i="12"/>
  <c r="C396" i="12"/>
  <c r="B397" i="12"/>
  <c r="C397" i="12"/>
  <c r="B398" i="12"/>
  <c r="C398" i="12"/>
  <c r="B399" i="12"/>
  <c r="C399" i="12"/>
  <c r="B400" i="12"/>
  <c r="C400" i="12"/>
  <c r="B401" i="12"/>
  <c r="C401" i="12"/>
  <c r="B402" i="12"/>
  <c r="C402" i="12"/>
  <c r="B403" i="12"/>
  <c r="C403" i="12"/>
  <c r="B404" i="12"/>
  <c r="C404" i="12"/>
  <c r="B405" i="12"/>
  <c r="C405" i="12"/>
  <c r="B406" i="12"/>
  <c r="C406" i="12"/>
  <c r="B407" i="12"/>
  <c r="C407" i="12"/>
  <c r="B408" i="12"/>
  <c r="C408" i="12"/>
  <c r="B409" i="12"/>
  <c r="C409" i="12"/>
  <c r="B410" i="12"/>
  <c r="C410" i="12"/>
  <c r="B411" i="12"/>
  <c r="C411" i="12"/>
  <c r="B412" i="12"/>
  <c r="C412" i="12"/>
  <c r="B413" i="12"/>
  <c r="C413" i="12"/>
  <c r="B414" i="12"/>
  <c r="C414" i="12"/>
  <c r="B415" i="12"/>
  <c r="C415" i="12"/>
  <c r="B416" i="12"/>
  <c r="C416" i="12"/>
  <c r="B417" i="12"/>
  <c r="C417" i="12"/>
  <c r="B418" i="12"/>
  <c r="C418" i="12"/>
  <c r="B419" i="12"/>
  <c r="C419" i="12"/>
  <c r="B420" i="12"/>
  <c r="C420" i="12"/>
  <c r="B421" i="12"/>
  <c r="C421" i="12"/>
  <c r="B422" i="12"/>
  <c r="C422" i="12"/>
  <c r="B423" i="12"/>
  <c r="C423" i="12"/>
  <c r="B424" i="12"/>
  <c r="C424" i="12"/>
  <c r="B425" i="12"/>
  <c r="C425" i="12"/>
  <c r="B426" i="12"/>
  <c r="C426" i="12"/>
  <c r="B427" i="12"/>
  <c r="C427" i="12"/>
  <c r="B428" i="12"/>
  <c r="C428" i="12"/>
  <c r="B429" i="12"/>
  <c r="C429" i="12"/>
  <c r="B430" i="12"/>
  <c r="C430" i="12"/>
  <c r="B431" i="12"/>
  <c r="C431" i="12"/>
  <c r="B432" i="12"/>
  <c r="C432" i="12"/>
  <c r="B433" i="12"/>
  <c r="C433" i="12"/>
  <c r="B434" i="12"/>
  <c r="C434" i="12"/>
  <c r="B435" i="12"/>
  <c r="C435" i="12"/>
  <c r="B436" i="12"/>
  <c r="C436" i="12"/>
  <c r="B437" i="12"/>
  <c r="C437" i="12"/>
  <c r="B438" i="12"/>
  <c r="C438" i="12"/>
  <c r="B439" i="12"/>
  <c r="C439" i="12"/>
  <c r="B440" i="12"/>
  <c r="C440" i="12"/>
  <c r="B441" i="12"/>
  <c r="C441" i="12"/>
  <c r="B442" i="12"/>
  <c r="C442" i="12"/>
  <c r="B443" i="12"/>
  <c r="C443" i="12"/>
  <c r="B444" i="12"/>
  <c r="C444" i="12"/>
  <c r="B445" i="12"/>
  <c r="C445" i="12"/>
  <c r="B446" i="12"/>
  <c r="C446" i="12"/>
  <c r="B447" i="12"/>
  <c r="C447" i="12"/>
  <c r="B448" i="12"/>
  <c r="C448" i="12"/>
  <c r="B449" i="12"/>
  <c r="C449" i="12"/>
  <c r="B450" i="12"/>
  <c r="C450" i="12"/>
  <c r="B451" i="12"/>
  <c r="C451" i="12"/>
  <c r="B452" i="12"/>
  <c r="C452" i="12"/>
  <c r="B453" i="12"/>
  <c r="C453" i="12"/>
  <c r="B454" i="12"/>
  <c r="C454" i="12"/>
  <c r="B455" i="12"/>
  <c r="C455" i="12"/>
  <c r="B456" i="12"/>
  <c r="C456" i="12"/>
  <c r="B457" i="12"/>
  <c r="C457" i="12"/>
  <c r="B458" i="12"/>
  <c r="C458" i="12"/>
  <c r="B459" i="12"/>
  <c r="C459" i="12"/>
  <c r="B460" i="12"/>
  <c r="C460" i="12"/>
  <c r="B461" i="12"/>
  <c r="C461" i="12"/>
  <c r="B462" i="12"/>
  <c r="C462" i="12"/>
  <c r="B463" i="12"/>
  <c r="C463" i="12"/>
  <c r="B464" i="12"/>
  <c r="C464" i="12"/>
  <c r="B465" i="12"/>
  <c r="C465" i="12"/>
  <c r="B466" i="12"/>
  <c r="C466" i="12"/>
  <c r="B467" i="12"/>
  <c r="C467" i="12"/>
  <c r="B468" i="12"/>
  <c r="C468" i="12"/>
  <c r="B469" i="12"/>
  <c r="C469" i="12"/>
  <c r="B470" i="12"/>
  <c r="C470" i="12"/>
  <c r="B471" i="12"/>
  <c r="C471" i="12"/>
  <c r="B472" i="12"/>
  <c r="C472" i="12"/>
  <c r="B473" i="12"/>
  <c r="C473" i="12"/>
  <c r="B474" i="12"/>
  <c r="C474" i="12"/>
  <c r="B475" i="12"/>
  <c r="C475" i="12"/>
  <c r="B476" i="12"/>
  <c r="C476" i="12"/>
  <c r="B477" i="12"/>
  <c r="C477" i="12"/>
  <c r="B478" i="12"/>
  <c r="C478" i="12"/>
  <c r="B479" i="12"/>
  <c r="C479" i="12"/>
  <c r="B480" i="12"/>
  <c r="C480" i="12"/>
  <c r="B481" i="12"/>
  <c r="C481" i="12"/>
  <c r="B482" i="12"/>
  <c r="C482" i="12"/>
  <c r="B483" i="12"/>
  <c r="C483" i="12"/>
  <c r="B484" i="12"/>
  <c r="C484" i="12"/>
  <c r="B485" i="12"/>
  <c r="C485" i="12"/>
  <c r="B486" i="12"/>
  <c r="C486" i="12"/>
  <c r="B487" i="12"/>
  <c r="C487" i="12"/>
  <c r="B488" i="12"/>
  <c r="C488" i="12"/>
  <c r="B489" i="12"/>
  <c r="C489" i="12"/>
  <c r="B490" i="12"/>
  <c r="C490" i="12"/>
  <c r="B491" i="12"/>
  <c r="C491" i="12"/>
  <c r="B492" i="12"/>
  <c r="C492" i="12"/>
  <c r="B493" i="12"/>
  <c r="C493" i="12"/>
  <c r="B494" i="12"/>
  <c r="C494" i="12"/>
  <c r="B495" i="12"/>
  <c r="C495" i="12"/>
  <c r="B496" i="12"/>
  <c r="C496" i="12"/>
  <c r="B497" i="12"/>
  <c r="C497" i="12"/>
  <c r="B498" i="12"/>
  <c r="C498" i="12"/>
  <c r="B499" i="12"/>
  <c r="C499" i="12"/>
  <c r="B500" i="12"/>
  <c r="C500" i="12"/>
  <c r="B501" i="12"/>
  <c r="C501" i="12"/>
  <c r="B502" i="12"/>
  <c r="C502" i="12"/>
  <c r="B503" i="12"/>
  <c r="C503" i="12"/>
  <c r="B504" i="12"/>
  <c r="C504" i="12"/>
  <c r="B505" i="12"/>
  <c r="C505" i="12"/>
  <c r="B506" i="12"/>
  <c r="C506" i="12"/>
  <c r="B507" i="12"/>
  <c r="C507" i="12"/>
  <c r="B508" i="12"/>
  <c r="C508" i="12"/>
  <c r="B509" i="12"/>
  <c r="C509" i="12"/>
  <c r="B510" i="12"/>
  <c r="C510" i="12"/>
  <c r="B511" i="12"/>
  <c r="C511" i="12"/>
  <c r="B512" i="12"/>
  <c r="C512" i="12"/>
  <c r="B513" i="12"/>
  <c r="C513" i="12"/>
  <c r="B514" i="12"/>
  <c r="C514" i="12"/>
  <c r="B515" i="12"/>
  <c r="C515" i="12"/>
  <c r="B516" i="12"/>
  <c r="C516" i="12"/>
  <c r="B517" i="12"/>
  <c r="C517" i="12"/>
  <c r="B518" i="12"/>
  <c r="C518" i="12"/>
  <c r="B519" i="12"/>
  <c r="C519" i="12"/>
  <c r="B520" i="12"/>
  <c r="C520" i="12"/>
  <c r="B521" i="12"/>
  <c r="C521" i="12"/>
  <c r="B522" i="12"/>
  <c r="C522" i="12"/>
  <c r="B523" i="12"/>
  <c r="C523" i="12"/>
  <c r="B524" i="12"/>
  <c r="C524" i="12"/>
  <c r="B525" i="12"/>
  <c r="C525" i="12"/>
  <c r="B526" i="12"/>
  <c r="C526" i="12"/>
  <c r="B527" i="12"/>
  <c r="C527" i="12"/>
  <c r="B528" i="12"/>
  <c r="C528" i="12"/>
  <c r="B529" i="12"/>
  <c r="C529" i="12"/>
  <c r="B530" i="12"/>
  <c r="C530" i="12"/>
  <c r="B531" i="12"/>
  <c r="C531" i="12"/>
  <c r="B532" i="12"/>
  <c r="C532" i="12"/>
  <c r="B533" i="12"/>
  <c r="C533" i="12"/>
  <c r="B534" i="12"/>
  <c r="C534" i="12"/>
  <c r="B535" i="12"/>
  <c r="C535" i="12"/>
  <c r="B536" i="12"/>
  <c r="C536" i="12"/>
  <c r="B537" i="12"/>
  <c r="C537" i="12"/>
  <c r="B538" i="12"/>
  <c r="C538" i="12"/>
  <c r="B539" i="12"/>
  <c r="C539" i="12"/>
  <c r="B540" i="12"/>
  <c r="C540" i="12"/>
  <c r="B541" i="12"/>
  <c r="C541" i="12"/>
  <c r="B542" i="12"/>
  <c r="C542" i="12"/>
  <c r="B543" i="12"/>
  <c r="C543" i="12"/>
  <c r="B544" i="12"/>
  <c r="C544" i="12"/>
  <c r="B545" i="12"/>
  <c r="C545" i="12"/>
  <c r="B546" i="12"/>
  <c r="C546" i="12"/>
  <c r="B547" i="12"/>
  <c r="C547" i="12"/>
  <c r="B548" i="12"/>
  <c r="C548" i="12"/>
  <c r="B549" i="12"/>
  <c r="C549" i="12"/>
  <c r="B550" i="12"/>
  <c r="C550" i="12"/>
  <c r="B551" i="12"/>
  <c r="C551" i="12"/>
  <c r="B552" i="12"/>
  <c r="C552" i="12"/>
  <c r="B553" i="12"/>
  <c r="C553" i="12"/>
  <c r="B554" i="12"/>
  <c r="C554" i="12"/>
  <c r="B555" i="12"/>
  <c r="C555" i="12"/>
  <c r="B556" i="12"/>
  <c r="C556" i="12"/>
  <c r="B557" i="12"/>
  <c r="C557" i="12"/>
  <c r="B558" i="12"/>
  <c r="C558" i="12"/>
  <c r="B559" i="12"/>
  <c r="C559" i="12"/>
  <c r="B560" i="12"/>
  <c r="C560" i="12"/>
  <c r="B561" i="12"/>
  <c r="C561" i="12"/>
  <c r="B562" i="12"/>
  <c r="C562" i="12"/>
  <c r="B563" i="12"/>
  <c r="C563" i="12"/>
  <c r="B564" i="12"/>
  <c r="C564" i="12"/>
  <c r="B565" i="12"/>
  <c r="C565" i="12"/>
  <c r="B566" i="12"/>
  <c r="C566" i="12"/>
  <c r="B567" i="12"/>
  <c r="C567" i="12"/>
  <c r="B568" i="12"/>
  <c r="C568" i="12"/>
  <c r="B569" i="12"/>
  <c r="C569" i="12"/>
  <c r="B570" i="12"/>
  <c r="C570" i="12"/>
  <c r="B571" i="12"/>
  <c r="C571" i="12"/>
  <c r="B572" i="12"/>
  <c r="C572" i="12"/>
  <c r="B573" i="12"/>
  <c r="C573" i="12"/>
  <c r="B574" i="12"/>
  <c r="C574" i="12"/>
  <c r="B575" i="12"/>
  <c r="C575" i="12"/>
  <c r="B576" i="12"/>
  <c r="C576" i="12"/>
  <c r="B577" i="12"/>
  <c r="C577" i="12"/>
  <c r="B578" i="12"/>
  <c r="C578" i="12"/>
  <c r="B579" i="12"/>
  <c r="C579" i="12"/>
  <c r="B580" i="12"/>
  <c r="C580" i="12"/>
  <c r="B581" i="12"/>
  <c r="C581" i="12"/>
  <c r="B582" i="12"/>
  <c r="C582" i="12"/>
  <c r="B583" i="12"/>
  <c r="C583" i="12"/>
  <c r="B584" i="12"/>
  <c r="C584" i="12"/>
  <c r="B585" i="12"/>
  <c r="C585" i="12"/>
  <c r="B586" i="12"/>
  <c r="C586" i="12"/>
  <c r="B587" i="12"/>
  <c r="C587" i="12"/>
  <c r="B588" i="12"/>
  <c r="C588" i="12"/>
  <c r="B589" i="12"/>
  <c r="C589" i="12"/>
  <c r="B590" i="12"/>
  <c r="C590" i="12"/>
  <c r="B591" i="12"/>
  <c r="C591" i="12"/>
  <c r="B592" i="12"/>
  <c r="C592" i="12"/>
  <c r="B593" i="12"/>
  <c r="C593" i="12"/>
  <c r="B594" i="12"/>
  <c r="C594" i="12"/>
  <c r="B595" i="12"/>
  <c r="C595" i="12"/>
  <c r="B596" i="12"/>
  <c r="C596" i="12"/>
  <c r="B597" i="12"/>
  <c r="C597" i="12"/>
  <c r="B598" i="12"/>
  <c r="C598" i="12"/>
  <c r="B599" i="12"/>
  <c r="C599" i="12"/>
  <c r="B600" i="12"/>
  <c r="C600" i="12"/>
  <c r="B601" i="12"/>
  <c r="C601" i="12"/>
  <c r="B602" i="12"/>
  <c r="C602" i="12"/>
  <c r="B603" i="12"/>
  <c r="C603" i="12"/>
  <c r="B604" i="12"/>
  <c r="C604" i="12"/>
  <c r="B605" i="12"/>
  <c r="C605" i="12"/>
  <c r="B606" i="12"/>
  <c r="C606" i="12"/>
  <c r="B607" i="12"/>
  <c r="C607" i="12"/>
  <c r="B608" i="12"/>
  <c r="C608" i="12"/>
  <c r="B609" i="12"/>
  <c r="C609" i="12"/>
  <c r="B610" i="12"/>
  <c r="C610" i="12"/>
  <c r="B611" i="12"/>
  <c r="C611" i="12"/>
  <c r="B612" i="12"/>
  <c r="C612" i="12"/>
  <c r="B613" i="12"/>
  <c r="C613" i="12"/>
  <c r="B614" i="12"/>
  <c r="C614" i="12"/>
  <c r="B615" i="12"/>
  <c r="C615" i="12"/>
  <c r="B616" i="12"/>
  <c r="C616" i="12"/>
  <c r="B617" i="12"/>
  <c r="C617" i="12"/>
  <c r="B618" i="12"/>
  <c r="C618" i="12"/>
  <c r="B619" i="12"/>
  <c r="C619" i="12"/>
  <c r="B620" i="12"/>
  <c r="C620" i="12"/>
  <c r="B621" i="12"/>
  <c r="C621" i="12"/>
  <c r="B622" i="12"/>
  <c r="C622" i="12"/>
  <c r="B623" i="12"/>
  <c r="C623" i="12"/>
  <c r="B624" i="12"/>
  <c r="C624" i="12"/>
  <c r="B625" i="12"/>
  <c r="C625" i="12"/>
  <c r="B626" i="12"/>
  <c r="C626" i="12"/>
  <c r="B627" i="12"/>
  <c r="C627" i="12"/>
  <c r="B628" i="12"/>
  <c r="C628" i="12"/>
  <c r="B629" i="12"/>
  <c r="C629" i="12"/>
  <c r="B630" i="12"/>
  <c r="C630" i="12"/>
  <c r="B631" i="12"/>
  <c r="C631" i="12"/>
  <c r="B632" i="12"/>
  <c r="C632" i="12"/>
  <c r="B633" i="12"/>
  <c r="C633" i="12"/>
  <c r="B634" i="12"/>
  <c r="C634" i="12"/>
  <c r="B635" i="12"/>
  <c r="C635" i="12"/>
  <c r="B636" i="12"/>
  <c r="C636" i="12"/>
  <c r="B637" i="12"/>
  <c r="C637" i="12"/>
  <c r="B638" i="12"/>
  <c r="C638" i="12"/>
  <c r="B639" i="12"/>
  <c r="C639" i="12"/>
  <c r="B640" i="12"/>
  <c r="C640" i="12"/>
  <c r="B641" i="12"/>
  <c r="C641" i="12"/>
  <c r="B642" i="12"/>
  <c r="C642" i="12"/>
  <c r="B643" i="12"/>
  <c r="C643" i="12"/>
  <c r="B644" i="12"/>
  <c r="C644" i="12"/>
  <c r="B645" i="12"/>
  <c r="C645" i="12"/>
  <c r="B646" i="12"/>
  <c r="C646" i="12"/>
  <c r="B647" i="12"/>
  <c r="C647" i="12"/>
  <c r="B648" i="12"/>
  <c r="C648" i="12"/>
  <c r="B649" i="12"/>
  <c r="C649" i="12"/>
  <c r="B650" i="12"/>
  <c r="C650" i="12"/>
  <c r="B651" i="12"/>
  <c r="C651" i="12"/>
  <c r="B652" i="12"/>
  <c r="C652" i="12"/>
  <c r="B653" i="12"/>
  <c r="C653" i="12"/>
  <c r="B654" i="12"/>
  <c r="C654" i="12"/>
  <c r="B655" i="12"/>
  <c r="C655" i="12"/>
  <c r="B656" i="12"/>
  <c r="C656" i="12"/>
  <c r="B657" i="12"/>
  <c r="C657" i="12"/>
  <c r="B658" i="12"/>
  <c r="C658" i="12"/>
  <c r="B659" i="12"/>
  <c r="C659" i="12"/>
  <c r="B660" i="12"/>
  <c r="C660" i="12"/>
  <c r="B661" i="12"/>
  <c r="C661" i="12"/>
  <c r="B662" i="12"/>
  <c r="C662" i="12"/>
  <c r="B663" i="12"/>
  <c r="C663" i="12"/>
  <c r="B664" i="12"/>
  <c r="C664" i="12"/>
  <c r="B665" i="12"/>
  <c r="C665" i="12"/>
  <c r="B666" i="12"/>
  <c r="C666" i="12"/>
  <c r="B667" i="12"/>
  <c r="C667" i="12"/>
  <c r="B668" i="12"/>
  <c r="C668" i="12"/>
  <c r="B669" i="12"/>
  <c r="C669" i="12"/>
  <c r="B670" i="12"/>
  <c r="C670" i="12"/>
  <c r="B671" i="12"/>
  <c r="C671" i="12"/>
  <c r="B672" i="12"/>
  <c r="C672" i="12"/>
  <c r="B673" i="12"/>
  <c r="C673" i="12"/>
  <c r="B674" i="12"/>
  <c r="C674" i="12"/>
  <c r="B675" i="12"/>
  <c r="C675" i="12"/>
  <c r="B676" i="12"/>
  <c r="C676" i="12"/>
  <c r="B677" i="12"/>
  <c r="C677" i="12"/>
  <c r="B678" i="12"/>
  <c r="C678" i="12"/>
  <c r="B679" i="12"/>
  <c r="C679" i="12"/>
  <c r="B680" i="12"/>
  <c r="C680" i="12"/>
  <c r="B681" i="12"/>
  <c r="C681" i="12"/>
  <c r="B682" i="12"/>
  <c r="C682" i="12"/>
  <c r="B683" i="12"/>
  <c r="C683" i="12"/>
  <c r="B684" i="12"/>
  <c r="C684" i="12"/>
  <c r="B685" i="12"/>
  <c r="C685" i="12"/>
  <c r="B686" i="12"/>
  <c r="C686" i="12"/>
  <c r="B687" i="12"/>
  <c r="C687" i="12"/>
  <c r="B688" i="12"/>
  <c r="C688" i="12"/>
  <c r="B689" i="12"/>
  <c r="C689" i="12"/>
  <c r="B690" i="12"/>
  <c r="C690" i="12"/>
  <c r="B691" i="12"/>
  <c r="C691" i="12"/>
  <c r="B692" i="12"/>
  <c r="C692" i="12"/>
  <c r="B693" i="12"/>
  <c r="C693" i="12"/>
  <c r="B694" i="12"/>
  <c r="C694" i="12"/>
  <c r="B695" i="12"/>
  <c r="C695" i="12"/>
  <c r="B696" i="12"/>
  <c r="C696" i="12"/>
  <c r="B697" i="12"/>
  <c r="C697" i="12"/>
  <c r="B698" i="12"/>
  <c r="C698" i="12"/>
  <c r="B699" i="12"/>
  <c r="C699" i="12"/>
  <c r="B700" i="12"/>
  <c r="C700" i="12"/>
  <c r="B701" i="12"/>
  <c r="C701" i="12"/>
  <c r="B702" i="12"/>
  <c r="C702" i="12"/>
  <c r="B703" i="12"/>
  <c r="C703" i="12"/>
  <c r="B704" i="12"/>
  <c r="C704" i="12"/>
  <c r="B705" i="12"/>
  <c r="C705" i="12"/>
  <c r="B706" i="12"/>
  <c r="C706" i="12"/>
  <c r="B707" i="12"/>
  <c r="C707" i="12"/>
  <c r="B708" i="12"/>
  <c r="C708" i="12"/>
  <c r="B709" i="12"/>
  <c r="C709" i="12"/>
  <c r="B710" i="12"/>
  <c r="C710" i="12"/>
  <c r="B711" i="12"/>
  <c r="C711" i="12"/>
  <c r="B712" i="12"/>
  <c r="C712" i="12"/>
  <c r="B713" i="12"/>
  <c r="C713" i="12"/>
  <c r="B714" i="12"/>
  <c r="C714" i="12"/>
  <c r="B715" i="12"/>
  <c r="C715" i="12"/>
  <c r="B716" i="12"/>
  <c r="C716" i="12"/>
  <c r="B717" i="12"/>
  <c r="C717" i="12"/>
  <c r="B718" i="12"/>
  <c r="C718" i="12"/>
  <c r="B719" i="12"/>
  <c r="C719" i="12"/>
  <c r="B720" i="12"/>
  <c r="C720" i="12"/>
  <c r="B721" i="12"/>
  <c r="C721" i="12"/>
  <c r="B722" i="12"/>
  <c r="C722" i="12"/>
  <c r="B723" i="12"/>
  <c r="C723" i="12"/>
  <c r="B724" i="12"/>
  <c r="C724" i="12"/>
  <c r="B725" i="12"/>
  <c r="C725" i="12"/>
  <c r="B726" i="12"/>
  <c r="C726" i="12"/>
  <c r="B727" i="12"/>
  <c r="C727" i="12"/>
  <c r="B728" i="12"/>
  <c r="C728" i="12"/>
  <c r="B729" i="12"/>
  <c r="C729" i="12"/>
  <c r="B730" i="12"/>
  <c r="C730" i="12"/>
  <c r="B731" i="12"/>
  <c r="C731" i="12"/>
  <c r="B732" i="12"/>
  <c r="C732" i="12"/>
  <c r="B733" i="12"/>
  <c r="C733" i="12"/>
  <c r="B734" i="12"/>
  <c r="C734" i="12"/>
  <c r="B735" i="12"/>
  <c r="C735" i="12"/>
  <c r="B736" i="12"/>
  <c r="C736" i="12"/>
  <c r="B737" i="12"/>
  <c r="C737" i="12"/>
  <c r="B738" i="12"/>
  <c r="C738" i="12"/>
  <c r="B739" i="12"/>
  <c r="C739" i="12"/>
  <c r="B740" i="12"/>
  <c r="C740" i="12"/>
  <c r="B741" i="12"/>
  <c r="C741" i="12"/>
  <c r="B742" i="12"/>
  <c r="C742" i="12"/>
  <c r="B743" i="12"/>
  <c r="C743" i="12"/>
  <c r="B744" i="12"/>
  <c r="C744" i="12"/>
  <c r="B745" i="12"/>
  <c r="C745" i="12"/>
  <c r="B746" i="12"/>
  <c r="C746" i="12"/>
  <c r="B747" i="12"/>
  <c r="C747" i="12"/>
  <c r="B748" i="12"/>
  <c r="C748" i="12"/>
  <c r="B749" i="12"/>
  <c r="C749" i="12"/>
  <c r="B750" i="12"/>
  <c r="C750" i="12"/>
  <c r="B751" i="12"/>
  <c r="C751" i="12"/>
  <c r="B752" i="12"/>
  <c r="C752" i="12"/>
  <c r="B753" i="12"/>
  <c r="C753" i="12"/>
  <c r="B754" i="12"/>
  <c r="C754" i="12"/>
  <c r="B755" i="12"/>
  <c r="C755" i="12"/>
  <c r="B756" i="12"/>
  <c r="C756" i="12"/>
  <c r="B757" i="12"/>
  <c r="C757" i="12"/>
  <c r="B758" i="12"/>
  <c r="C758" i="12"/>
  <c r="B759" i="12"/>
  <c r="C759" i="12"/>
  <c r="B760" i="12"/>
  <c r="C760" i="12"/>
  <c r="B761" i="12"/>
  <c r="C761" i="12"/>
  <c r="B762" i="12"/>
  <c r="C762" i="12"/>
  <c r="B763" i="12"/>
  <c r="C763" i="12"/>
  <c r="B764" i="12"/>
  <c r="C764" i="12"/>
  <c r="B765" i="12"/>
  <c r="C765" i="12"/>
  <c r="B766" i="12"/>
  <c r="C766" i="12"/>
  <c r="B767" i="12"/>
  <c r="C767" i="12"/>
  <c r="B768" i="12"/>
  <c r="C768" i="12"/>
  <c r="B769" i="12"/>
  <c r="C769" i="12"/>
  <c r="B770" i="12"/>
  <c r="C770" i="12"/>
  <c r="B771" i="12"/>
  <c r="C771" i="12"/>
  <c r="B772" i="12"/>
  <c r="C772" i="12"/>
  <c r="B773" i="12"/>
  <c r="C773" i="12"/>
  <c r="B774" i="12"/>
  <c r="C774" i="12"/>
  <c r="B775" i="12"/>
  <c r="C775" i="12"/>
  <c r="B776" i="12"/>
  <c r="C776" i="12"/>
  <c r="B777" i="12"/>
  <c r="C777" i="12"/>
  <c r="B778" i="12"/>
  <c r="C778" i="12"/>
  <c r="B779" i="12"/>
  <c r="C779" i="12"/>
  <c r="B780" i="12"/>
  <c r="C780" i="12"/>
  <c r="B781" i="12"/>
  <c r="C781" i="12"/>
  <c r="B782" i="12"/>
  <c r="C782" i="12"/>
  <c r="B783" i="12"/>
  <c r="C783" i="12"/>
  <c r="B784" i="12"/>
  <c r="C784" i="12"/>
  <c r="B785" i="12"/>
  <c r="C785" i="12"/>
  <c r="B786" i="12"/>
  <c r="C786" i="12"/>
  <c r="B787" i="12"/>
  <c r="C787" i="12"/>
  <c r="B788" i="12"/>
  <c r="C788" i="12"/>
  <c r="B789" i="12"/>
  <c r="C789" i="12"/>
  <c r="B790" i="12"/>
  <c r="C790" i="12"/>
  <c r="B791" i="12"/>
  <c r="C791" i="12"/>
  <c r="B792" i="12"/>
  <c r="C792" i="12"/>
  <c r="B793" i="12"/>
  <c r="C793" i="12"/>
  <c r="B794" i="12"/>
  <c r="C794" i="12"/>
  <c r="B795" i="12"/>
  <c r="C795" i="12"/>
  <c r="B796" i="12"/>
  <c r="C796" i="12"/>
  <c r="B797" i="12"/>
  <c r="C797" i="12"/>
  <c r="B798" i="12"/>
  <c r="C798" i="12"/>
  <c r="B799" i="12"/>
  <c r="C799" i="12"/>
  <c r="B800" i="12"/>
  <c r="C800" i="12"/>
  <c r="B801" i="12"/>
  <c r="C801" i="12"/>
  <c r="B802" i="12"/>
  <c r="C802" i="12"/>
  <c r="B803" i="12"/>
  <c r="C803" i="12"/>
  <c r="B804" i="12"/>
  <c r="C804" i="12"/>
  <c r="B805" i="12"/>
  <c r="C805" i="12"/>
  <c r="B806" i="12"/>
  <c r="C806" i="12"/>
  <c r="B807" i="12"/>
  <c r="C807" i="12"/>
  <c r="B808" i="12"/>
  <c r="C808" i="12"/>
  <c r="B809" i="12"/>
  <c r="C809" i="12"/>
  <c r="B810" i="12"/>
  <c r="C810" i="12"/>
  <c r="B811" i="12"/>
  <c r="C811" i="12"/>
  <c r="B812" i="12"/>
  <c r="C812" i="12"/>
  <c r="B813" i="12"/>
  <c r="C813" i="12"/>
  <c r="B814" i="12"/>
  <c r="C814" i="12"/>
  <c r="B815" i="12"/>
  <c r="C815" i="12"/>
  <c r="B816" i="12"/>
  <c r="C816" i="12"/>
  <c r="B817" i="12"/>
  <c r="C817" i="12"/>
  <c r="B818" i="12"/>
  <c r="C818" i="12"/>
  <c r="B819" i="12"/>
  <c r="C819" i="12"/>
  <c r="B820" i="12"/>
  <c r="C820" i="12"/>
  <c r="B821" i="12"/>
  <c r="C821" i="12"/>
  <c r="B822" i="12"/>
  <c r="C822" i="12"/>
  <c r="B823" i="12"/>
  <c r="C823" i="12"/>
  <c r="B824" i="12"/>
  <c r="C824" i="12"/>
  <c r="B825" i="12"/>
  <c r="C825" i="12"/>
  <c r="B826" i="12"/>
  <c r="C826" i="12"/>
  <c r="B827" i="12"/>
  <c r="C827" i="12"/>
  <c r="B828" i="12"/>
  <c r="C828" i="12"/>
  <c r="B829" i="12"/>
  <c r="C829" i="12"/>
  <c r="B830" i="12"/>
  <c r="C830" i="12"/>
  <c r="B831" i="12"/>
  <c r="C831" i="12"/>
  <c r="B832" i="12"/>
  <c r="C832" i="12"/>
  <c r="B833" i="12"/>
  <c r="C833" i="12"/>
  <c r="B834" i="12"/>
  <c r="C834" i="12"/>
  <c r="B835" i="12"/>
  <c r="C835" i="12"/>
  <c r="B836" i="12"/>
  <c r="C836" i="12"/>
  <c r="B837" i="12"/>
  <c r="C837" i="12"/>
  <c r="B838" i="12"/>
  <c r="C838" i="12"/>
  <c r="B839" i="12"/>
  <c r="C839" i="12"/>
  <c r="B840" i="12"/>
  <c r="C840" i="12"/>
  <c r="B841" i="12"/>
  <c r="C841" i="12"/>
  <c r="B842" i="12"/>
  <c r="C842" i="12"/>
  <c r="B843" i="12"/>
  <c r="C843" i="12"/>
  <c r="B844" i="12"/>
  <c r="C844" i="12"/>
  <c r="B845" i="12"/>
  <c r="C845" i="12"/>
  <c r="B846" i="12"/>
  <c r="C846" i="12"/>
  <c r="B847" i="12"/>
  <c r="C847" i="12"/>
  <c r="B848" i="12"/>
  <c r="C848" i="12"/>
  <c r="B849" i="12"/>
  <c r="C849" i="12"/>
  <c r="B850" i="12"/>
  <c r="C850" i="12"/>
  <c r="B851" i="12"/>
  <c r="C851" i="12"/>
  <c r="B852" i="12"/>
  <c r="C852" i="12"/>
  <c r="B853" i="12"/>
  <c r="C853" i="12"/>
  <c r="B854" i="12"/>
  <c r="C854" i="12"/>
  <c r="B855" i="12"/>
  <c r="C855" i="12"/>
  <c r="B856" i="12"/>
  <c r="C856" i="12"/>
  <c r="B857" i="12"/>
  <c r="C857" i="12"/>
  <c r="B858" i="12"/>
  <c r="C858" i="12"/>
  <c r="B859" i="12"/>
  <c r="C859" i="12"/>
  <c r="B860" i="12"/>
  <c r="C860" i="12"/>
  <c r="B861" i="12"/>
  <c r="C861" i="12"/>
  <c r="B862" i="12"/>
  <c r="C862" i="12"/>
  <c r="B863" i="12"/>
  <c r="C863" i="12"/>
  <c r="B864" i="12"/>
  <c r="C864" i="12"/>
  <c r="B865" i="12"/>
  <c r="C865" i="12"/>
  <c r="B866" i="12"/>
  <c r="C866" i="12"/>
  <c r="B867" i="12"/>
  <c r="C867" i="12"/>
  <c r="B868" i="12"/>
  <c r="C868" i="12"/>
  <c r="B869" i="12"/>
  <c r="C869" i="12"/>
  <c r="B870" i="12"/>
  <c r="C870" i="12"/>
  <c r="B871" i="12"/>
  <c r="C871" i="12"/>
  <c r="B872" i="12"/>
  <c r="C872" i="12"/>
  <c r="B873" i="12"/>
  <c r="C873" i="12"/>
  <c r="B874" i="12"/>
  <c r="C874" i="12"/>
  <c r="B875" i="12"/>
  <c r="C875" i="12"/>
  <c r="B876" i="12"/>
  <c r="C876" i="12"/>
  <c r="B877" i="12"/>
  <c r="C877" i="12"/>
  <c r="B878" i="12"/>
  <c r="C878" i="12"/>
  <c r="B879" i="12"/>
  <c r="C879" i="12"/>
  <c r="B880" i="12"/>
  <c r="C880" i="12"/>
  <c r="B881" i="12"/>
  <c r="C881" i="12"/>
  <c r="B882" i="12"/>
  <c r="C882" i="12"/>
  <c r="B883" i="12"/>
  <c r="C883" i="12"/>
  <c r="B884" i="12"/>
  <c r="C884" i="12"/>
  <c r="B885" i="12"/>
  <c r="C885" i="12"/>
  <c r="B886" i="12"/>
  <c r="C886" i="12"/>
  <c r="B887" i="12"/>
  <c r="C887" i="12"/>
  <c r="B888" i="12"/>
  <c r="C888" i="12"/>
  <c r="B889" i="12"/>
  <c r="C889" i="12"/>
  <c r="B890" i="12"/>
  <c r="C890" i="12"/>
  <c r="B891" i="12"/>
  <c r="C891" i="12"/>
  <c r="B892" i="12"/>
  <c r="C892" i="12"/>
  <c r="B893" i="12"/>
  <c r="C893" i="12"/>
  <c r="B894" i="12"/>
  <c r="C894" i="12"/>
  <c r="B895" i="12"/>
  <c r="C895" i="12"/>
  <c r="B896" i="12"/>
  <c r="C896" i="12"/>
  <c r="B897" i="12"/>
  <c r="C897" i="12"/>
  <c r="B898" i="12"/>
  <c r="C898" i="12"/>
  <c r="B899" i="12"/>
  <c r="C899" i="12"/>
  <c r="B900" i="12"/>
  <c r="C900" i="12"/>
  <c r="B901" i="12"/>
  <c r="C901" i="12"/>
  <c r="B902" i="12"/>
  <c r="C902" i="12"/>
  <c r="B903" i="12"/>
  <c r="C903" i="12"/>
  <c r="B904" i="12"/>
  <c r="C904" i="12"/>
  <c r="B905" i="12"/>
  <c r="C905" i="12"/>
  <c r="B906" i="12"/>
  <c r="C906" i="12"/>
  <c r="B907" i="12"/>
  <c r="C907" i="12"/>
  <c r="B908" i="12"/>
  <c r="C908" i="12"/>
  <c r="B909" i="12"/>
  <c r="C909" i="12"/>
  <c r="B910" i="12"/>
  <c r="C910" i="12"/>
  <c r="B911" i="12"/>
  <c r="C911" i="12"/>
  <c r="B912" i="12"/>
  <c r="C912" i="12"/>
  <c r="B913" i="12"/>
  <c r="C913" i="12"/>
  <c r="B914" i="12"/>
  <c r="C914" i="12"/>
  <c r="B915" i="12"/>
  <c r="C915" i="12"/>
  <c r="B916" i="12"/>
  <c r="C916" i="12"/>
  <c r="B917" i="12"/>
  <c r="C917" i="12"/>
  <c r="B918" i="12"/>
  <c r="C918" i="12"/>
  <c r="B919" i="12"/>
  <c r="C919" i="12"/>
  <c r="B920" i="12"/>
  <c r="C920" i="12"/>
  <c r="B921" i="12"/>
  <c r="C921" i="12"/>
  <c r="B922" i="12"/>
  <c r="C922" i="12"/>
  <c r="B923" i="12"/>
  <c r="C923" i="12"/>
  <c r="B924" i="12"/>
  <c r="C924" i="12"/>
  <c r="B925" i="12"/>
  <c r="C925" i="12"/>
  <c r="B926" i="12"/>
  <c r="C926" i="12"/>
  <c r="B927" i="12"/>
  <c r="C927" i="12"/>
  <c r="B928" i="12"/>
  <c r="C928" i="12"/>
  <c r="B929" i="12"/>
  <c r="C929" i="12"/>
  <c r="B930" i="12"/>
  <c r="C930" i="12"/>
  <c r="B931" i="12"/>
  <c r="C931" i="12"/>
  <c r="B932" i="12"/>
  <c r="C932" i="12"/>
  <c r="B933" i="12"/>
  <c r="C933" i="12"/>
  <c r="B934" i="12"/>
  <c r="C934" i="12"/>
  <c r="B935" i="12"/>
  <c r="C935" i="12"/>
  <c r="B936" i="12"/>
  <c r="C936" i="12"/>
  <c r="B937" i="12"/>
  <c r="C937" i="12"/>
  <c r="B938" i="12"/>
  <c r="C938" i="12"/>
  <c r="B939" i="12"/>
  <c r="C939" i="12"/>
  <c r="B940" i="12"/>
  <c r="C940" i="12"/>
  <c r="B941" i="12"/>
  <c r="C941" i="12"/>
  <c r="B942" i="12"/>
  <c r="C942" i="12"/>
  <c r="B943" i="12"/>
  <c r="C943" i="12"/>
  <c r="B944" i="12"/>
  <c r="C944" i="12"/>
  <c r="B945" i="12"/>
  <c r="C945" i="12"/>
  <c r="B946" i="12"/>
  <c r="C946" i="12"/>
  <c r="B947" i="12"/>
  <c r="C947" i="12"/>
  <c r="B948" i="12"/>
  <c r="C948" i="12"/>
  <c r="B949" i="12"/>
  <c r="C949" i="12"/>
  <c r="B950" i="12"/>
  <c r="C950" i="12"/>
  <c r="B951" i="12"/>
  <c r="C951" i="12"/>
  <c r="B952" i="12"/>
  <c r="C952" i="12"/>
  <c r="B953" i="12"/>
  <c r="C953" i="12"/>
  <c r="B954" i="12"/>
  <c r="C954" i="12"/>
  <c r="B955" i="12"/>
  <c r="C955" i="12"/>
  <c r="B956" i="12"/>
  <c r="C956" i="12"/>
  <c r="B957" i="12"/>
  <c r="C957" i="12"/>
  <c r="B958" i="12"/>
  <c r="C958" i="12"/>
  <c r="B959" i="12"/>
  <c r="C959" i="12"/>
  <c r="B960" i="12"/>
  <c r="C960" i="12"/>
  <c r="B961" i="12"/>
  <c r="C961" i="12"/>
  <c r="B962" i="12"/>
  <c r="C962" i="12"/>
  <c r="B963" i="12"/>
  <c r="C963" i="12"/>
  <c r="B964" i="12"/>
  <c r="C964" i="12"/>
  <c r="B965" i="12"/>
  <c r="C965" i="12"/>
  <c r="B966" i="12"/>
  <c r="C966" i="12"/>
  <c r="B967" i="12"/>
  <c r="C967" i="12"/>
  <c r="B968" i="12"/>
  <c r="C968" i="12"/>
  <c r="B969" i="12"/>
  <c r="C969" i="12"/>
  <c r="B970" i="12"/>
  <c r="C970" i="12"/>
  <c r="B971" i="12"/>
  <c r="C971" i="12"/>
  <c r="B972" i="12"/>
  <c r="C972" i="12"/>
  <c r="B973" i="12"/>
  <c r="C973" i="12"/>
  <c r="B974" i="12"/>
  <c r="C974" i="12"/>
  <c r="B975" i="12"/>
  <c r="C975" i="12"/>
  <c r="B976" i="12"/>
  <c r="C976" i="12"/>
  <c r="B977" i="12"/>
  <c r="C977" i="12"/>
  <c r="B978" i="12"/>
  <c r="C978" i="12"/>
  <c r="B979" i="12"/>
  <c r="C979" i="12"/>
  <c r="B980" i="12"/>
  <c r="C980" i="12"/>
  <c r="B981" i="12"/>
  <c r="C981" i="12"/>
  <c r="B982" i="12"/>
  <c r="C982" i="12"/>
  <c r="B983" i="12"/>
  <c r="C983" i="12"/>
  <c r="B984" i="12"/>
  <c r="C984" i="12"/>
  <c r="B985" i="12"/>
  <c r="C985" i="12"/>
  <c r="B986" i="12"/>
  <c r="C986" i="12"/>
  <c r="B987" i="12"/>
  <c r="C987" i="12"/>
  <c r="B988" i="12"/>
  <c r="C988" i="12"/>
  <c r="B989" i="12"/>
  <c r="C989" i="12"/>
  <c r="B990" i="12"/>
  <c r="C990" i="12"/>
  <c r="B991" i="12"/>
  <c r="C991" i="12"/>
  <c r="B992" i="12"/>
  <c r="C992" i="12"/>
  <c r="B993" i="12"/>
  <c r="C993" i="12"/>
  <c r="B994" i="12"/>
  <c r="C994" i="12"/>
  <c r="B995" i="12"/>
  <c r="C995" i="12"/>
  <c r="B996" i="12"/>
  <c r="C996" i="12"/>
  <c r="B997" i="12"/>
  <c r="C997" i="12"/>
  <c r="B998" i="12"/>
  <c r="C998" i="12"/>
  <c r="B999" i="12"/>
  <c r="C999" i="12"/>
  <c r="B1000" i="12"/>
  <c r="C1000" i="12"/>
  <c r="B1001" i="12"/>
  <c r="C1001" i="12"/>
  <c r="B1002" i="12"/>
  <c r="C1002" i="12"/>
  <c r="B1003" i="12"/>
  <c r="C1003" i="12"/>
  <c r="B1004" i="12"/>
  <c r="C1004" i="12"/>
  <c r="B1005" i="12"/>
  <c r="C1005" i="12"/>
  <c r="B1006" i="12"/>
  <c r="C1006" i="12"/>
  <c r="B1007" i="12"/>
  <c r="C1007" i="12"/>
  <c r="B1008" i="12"/>
  <c r="C1008" i="12"/>
  <c r="B1009" i="12"/>
  <c r="C1009" i="12"/>
  <c r="B1010" i="12"/>
  <c r="C1010" i="12"/>
  <c r="B1011" i="12"/>
  <c r="C1011" i="12"/>
  <c r="B1012" i="12"/>
  <c r="C1012" i="12"/>
  <c r="B1013" i="12"/>
  <c r="C1013" i="12"/>
  <c r="B1014" i="12"/>
  <c r="C1014" i="12"/>
  <c r="B1015" i="12"/>
  <c r="C1015" i="12"/>
  <c r="B1016" i="12"/>
  <c r="C1016" i="12"/>
  <c r="B1017" i="12"/>
  <c r="C1017" i="12"/>
  <c r="B1018" i="12"/>
  <c r="C1018" i="12"/>
  <c r="B1019" i="12"/>
  <c r="C1019" i="12"/>
  <c r="B1020" i="12"/>
  <c r="C1020" i="12"/>
  <c r="B1021" i="12"/>
  <c r="C1021" i="12"/>
  <c r="B1022" i="12"/>
  <c r="C1022" i="12"/>
  <c r="B1023" i="12"/>
  <c r="C1023" i="12"/>
  <c r="B1024" i="12"/>
  <c r="C1024" i="12"/>
  <c r="B1025" i="12"/>
  <c r="C1025" i="12"/>
  <c r="B1026" i="12"/>
  <c r="C1026" i="12"/>
  <c r="B1027" i="12"/>
  <c r="C1027" i="12"/>
  <c r="B1028" i="12"/>
  <c r="C1028" i="12"/>
  <c r="B1029" i="12"/>
  <c r="C1029" i="12"/>
  <c r="B1030" i="12"/>
  <c r="C1030" i="12"/>
  <c r="B1031" i="12"/>
  <c r="C1031" i="12"/>
  <c r="B1032" i="12"/>
  <c r="C1032" i="12"/>
  <c r="B1033" i="12"/>
  <c r="C1033" i="12"/>
  <c r="B1034" i="12"/>
  <c r="C1034" i="12"/>
  <c r="B1035" i="12"/>
  <c r="C1035" i="12"/>
  <c r="B1036" i="12"/>
  <c r="C1036" i="12"/>
  <c r="B1037" i="12"/>
  <c r="C1037" i="12"/>
  <c r="B1038" i="12"/>
  <c r="C1038" i="12"/>
  <c r="B1039" i="12"/>
  <c r="C1039" i="12"/>
  <c r="B1040" i="12"/>
  <c r="C1040" i="12"/>
  <c r="B1041" i="12"/>
  <c r="C1041" i="12"/>
  <c r="B1042" i="12"/>
  <c r="C1042" i="12"/>
  <c r="B1043" i="12"/>
  <c r="C1043" i="12"/>
  <c r="B1044" i="12"/>
  <c r="C1044" i="12"/>
  <c r="B1045" i="12"/>
  <c r="C1045" i="12"/>
  <c r="B1046" i="12"/>
  <c r="C1046" i="12"/>
  <c r="B1047" i="12"/>
  <c r="C1047" i="12"/>
  <c r="B1048" i="12"/>
  <c r="C1048" i="12"/>
  <c r="B1049" i="12"/>
  <c r="C1049" i="12"/>
  <c r="B1050" i="12"/>
  <c r="C1050" i="12"/>
  <c r="B1051" i="12"/>
  <c r="C1051" i="12"/>
  <c r="B1052" i="12"/>
  <c r="C1052" i="12"/>
  <c r="B1053" i="12"/>
  <c r="C1053" i="12"/>
  <c r="B1054" i="12"/>
  <c r="C1054" i="12"/>
  <c r="B1055" i="12"/>
  <c r="C1055" i="12"/>
  <c r="B1056" i="12"/>
  <c r="C1056" i="12"/>
  <c r="B1057" i="12"/>
  <c r="C1057" i="12"/>
  <c r="B1058" i="12"/>
  <c r="C1058" i="12"/>
  <c r="B1059" i="12"/>
  <c r="C1059" i="12"/>
  <c r="B1060" i="12"/>
  <c r="C1060" i="12"/>
  <c r="B1061" i="12"/>
  <c r="C1061" i="12"/>
  <c r="B1062" i="12"/>
  <c r="C1062" i="12"/>
  <c r="B1063" i="12"/>
  <c r="C1063" i="12"/>
  <c r="B1064" i="12"/>
  <c r="C1064" i="12"/>
  <c r="B1065" i="12"/>
  <c r="C1065" i="12"/>
  <c r="B1066" i="12"/>
  <c r="C1066" i="12"/>
  <c r="B1067" i="12"/>
  <c r="C1067" i="12"/>
  <c r="B1068" i="12"/>
  <c r="C1068" i="12"/>
  <c r="B1069" i="12"/>
  <c r="C1069" i="12"/>
  <c r="B1070" i="12"/>
  <c r="C1070" i="12"/>
  <c r="B1071" i="12"/>
  <c r="C1071" i="12"/>
  <c r="B1072" i="12"/>
  <c r="C1072" i="12"/>
  <c r="B1073" i="12"/>
  <c r="C1073" i="12"/>
  <c r="B1074" i="12"/>
  <c r="C1074" i="12"/>
  <c r="B1075" i="12"/>
  <c r="C1075" i="12"/>
  <c r="B1076" i="12"/>
  <c r="C1076" i="12"/>
  <c r="B1077" i="12"/>
  <c r="C1077" i="12"/>
  <c r="B1078" i="12"/>
  <c r="C1078" i="12"/>
  <c r="B1079" i="12"/>
  <c r="C1079" i="12"/>
  <c r="B1080" i="12"/>
  <c r="C1080" i="12"/>
  <c r="B1081" i="12"/>
  <c r="C1081" i="12"/>
  <c r="B1082" i="12"/>
  <c r="C1082" i="12"/>
  <c r="B1083" i="12"/>
  <c r="C1083" i="12"/>
  <c r="B1084" i="12"/>
  <c r="C1084" i="12"/>
  <c r="B1085" i="12"/>
  <c r="C1085" i="12"/>
  <c r="B1086" i="12"/>
  <c r="C1086" i="12"/>
  <c r="B1087" i="12"/>
  <c r="C1087" i="12"/>
  <c r="B1088" i="12"/>
  <c r="C1088" i="12"/>
  <c r="B1089" i="12"/>
  <c r="C1089" i="12"/>
  <c r="B1090" i="12"/>
  <c r="C1090" i="12"/>
  <c r="B1091" i="12"/>
  <c r="C1091" i="12"/>
  <c r="B1092" i="12"/>
  <c r="C1092" i="12"/>
  <c r="B1093" i="12"/>
  <c r="C1093" i="12"/>
  <c r="B1094" i="12"/>
  <c r="C1094" i="12"/>
  <c r="B1095" i="12"/>
  <c r="C1095" i="12"/>
  <c r="B1096" i="12"/>
  <c r="C1096" i="12"/>
  <c r="B1097" i="12"/>
  <c r="C1097" i="12"/>
  <c r="B1098" i="12"/>
  <c r="C1098" i="12"/>
  <c r="B1099" i="12"/>
  <c r="C1099" i="12"/>
  <c r="B1100" i="12"/>
  <c r="C1100" i="12"/>
  <c r="B1101" i="12"/>
  <c r="C1101" i="12"/>
  <c r="B1102" i="12"/>
  <c r="C1102" i="12"/>
  <c r="B1103" i="12"/>
  <c r="C1103" i="12"/>
  <c r="B1104" i="12"/>
  <c r="C1104" i="12"/>
  <c r="B1105" i="12"/>
  <c r="C1105" i="12"/>
  <c r="B1106" i="12"/>
  <c r="C1106" i="12"/>
  <c r="B1107" i="12"/>
  <c r="C1107" i="12"/>
  <c r="B1108" i="12"/>
  <c r="C1108" i="12"/>
  <c r="B1109" i="12"/>
  <c r="C1109" i="12"/>
  <c r="B1110" i="12"/>
  <c r="C1110" i="12"/>
  <c r="B1111" i="12"/>
  <c r="C1111" i="12"/>
  <c r="B1112" i="12"/>
  <c r="C1112" i="12"/>
  <c r="B1113" i="12"/>
  <c r="C1113" i="12"/>
  <c r="B1114" i="12"/>
  <c r="C1114" i="12"/>
  <c r="B1115" i="12"/>
  <c r="C1115" i="12"/>
  <c r="B1116" i="12"/>
  <c r="C1116" i="12"/>
  <c r="B1117" i="12"/>
  <c r="C1117" i="12"/>
  <c r="B1118" i="12"/>
  <c r="C1118" i="12"/>
  <c r="B1119" i="12"/>
  <c r="C1119" i="12"/>
  <c r="B1120" i="12"/>
  <c r="C1120" i="12"/>
  <c r="B1121" i="12"/>
  <c r="C1121" i="12"/>
  <c r="B1122" i="12"/>
  <c r="C1122" i="12"/>
  <c r="B1123" i="12"/>
  <c r="C1123" i="12"/>
  <c r="B1124" i="12"/>
  <c r="C1124" i="12"/>
  <c r="B1125" i="12"/>
  <c r="C1125" i="12"/>
  <c r="B1126" i="12"/>
  <c r="C1126" i="12"/>
  <c r="B1127" i="12"/>
  <c r="C1127" i="12"/>
  <c r="B1128" i="12"/>
  <c r="C1128" i="12"/>
  <c r="B1129" i="12"/>
  <c r="C1129" i="12"/>
  <c r="B1130" i="12"/>
  <c r="C1130" i="12"/>
  <c r="B1131" i="12"/>
  <c r="C1131" i="12"/>
  <c r="B1132" i="12"/>
  <c r="C1132" i="12"/>
  <c r="B1133" i="12"/>
  <c r="C1133" i="12"/>
  <c r="B1134" i="12"/>
  <c r="C1134" i="12"/>
  <c r="B1135" i="12"/>
  <c r="C1135" i="12"/>
  <c r="B1136" i="12"/>
  <c r="C1136" i="12"/>
  <c r="B1137" i="12"/>
  <c r="C1137" i="12"/>
  <c r="B1138" i="12"/>
  <c r="C1138" i="12"/>
  <c r="B1139" i="12"/>
  <c r="C1139" i="12"/>
  <c r="B1140" i="12"/>
  <c r="C1140" i="12"/>
  <c r="B1141" i="12"/>
  <c r="C1141" i="12"/>
  <c r="B1142" i="12"/>
  <c r="C1142" i="12"/>
  <c r="B1143" i="12"/>
  <c r="C1143" i="12"/>
  <c r="B1144" i="12"/>
  <c r="C1144" i="12"/>
  <c r="B1145" i="12"/>
  <c r="C1145" i="12"/>
  <c r="B1146" i="12"/>
  <c r="C1146" i="12"/>
  <c r="B1147" i="12"/>
  <c r="C1147" i="12"/>
  <c r="B1148" i="12"/>
  <c r="C1148" i="12"/>
  <c r="B1149" i="12"/>
  <c r="C1149" i="12"/>
  <c r="B1150" i="12"/>
  <c r="C1150" i="12"/>
  <c r="B1151" i="12"/>
  <c r="C1151" i="12"/>
  <c r="B1152" i="12"/>
  <c r="C1152" i="12"/>
  <c r="B1153" i="12"/>
  <c r="C1153" i="12"/>
  <c r="B1154" i="12"/>
  <c r="C1154" i="12"/>
  <c r="B1155" i="12"/>
  <c r="C1155" i="12"/>
  <c r="B1156" i="12"/>
  <c r="C1156" i="12"/>
  <c r="B1157" i="12"/>
  <c r="C1157" i="12"/>
  <c r="B1158" i="12"/>
  <c r="C1158" i="12"/>
  <c r="B1159" i="12"/>
  <c r="C1159" i="12"/>
  <c r="B1160" i="12"/>
  <c r="C1160" i="12"/>
  <c r="B1161" i="12"/>
  <c r="C1161" i="12"/>
  <c r="B1162" i="12"/>
  <c r="C1162" i="12"/>
  <c r="B1163" i="12"/>
  <c r="C1163" i="12"/>
  <c r="B1164" i="12"/>
  <c r="C1164" i="12"/>
  <c r="B1165" i="12"/>
  <c r="C1165" i="12"/>
  <c r="B1166" i="12"/>
  <c r="C1166" i="12"/>
  <c r="B1167" i="12"/>
  <c r="C1167" i="12"/>
  <c r="B1168" i="12"/>
  <c r="C1168" i="12"/>
  <c r="B1169" i="12"/>
  <c r="C1169" i="12"/>
  <c r="B1170" i="12"/>
  <c r="C1170" i="12"/>
  <c r="B1171" i="12"/>
  <c r="C1171" i="12"/>
  <c r="B1172" i="12"/>
  <c r="C1172" i="12"/>
  <c r="B1173" i="12"/>
  <c r="C1173" i="12"/>
  <c r="B1174" i="12"/>
  <c r="C1174" i="12"/>
  <c r="B1175" i="12"/>
  <c r="C1175" i="12"/>
  <c r="B1176" i="12"/>
  <c r="C1176" i="12"/>
  <c r="B1177" i="12"/>
  <c r="C1177" i="12"/>
  <c r="B1178" i="12"/>
  <c r="C1178" i="12"/>
  <c r="B1179" i="12"/>
  <c r="C1179" i="12"/>
  <c r="B1180" i="12"/>
  <c r="C1180" i="12"/>
  <c r="B1181" i="12"/>
  <c r="C1181" i="12"/>
  <c r="B1182" i="12"/>
  <c r="C1182" i="12"/>
  <c r="B1183" i="12"/>
  <c r="C1183" i="12"/>
  <c r="B1184" i="12"/>
  <c r="C1184" i="12"/>
  <c r="B1185" i="12"/>
  <c r="C1185" i="12"/>
  <c r="B1186" i="12"/>
  <c r="C1186" i="12"/>
  <c r="B1187" i="12"/>
  <c r="C1187" i="12"/>
  <c r="B1188" i="12"/>
  <c r="C1188" i="12"/>
  <c r="B1189" i="12"/>
  <c r="C1189" i="12"/>
  <c r="B1190" i="12"/>
  <c r="C1190" i="12"/>
  <c r="B1191" i="12"/>
  <c r="C1191" i="12"/>
  <c r="B1192" i="12"/>
  <c r="C1192" i="12"/>
  <c r="B1193" i="12"/>
  <c r="C1193" i="12"/>
  <c r="B1194" i="12"/>
  <c r="C1194" i="12"/>
  <c r="B1195" i="12"/>
  <c r="C1195" i="12"/>
  <c r="B1196" i="12"/>
  <c r="C1196" i="12"/>
  <c r="B1197" i="12"/>
  <c r="C1197" i="12"/>
  <c r="B1198" i="12"/>
  <c r="C1198" i="12"/>
  <c r="B1199" i="12"/>
  <c r="C1199" i="12"/>
  <c r="B1200" i="12"/>
  <c r="C1200" i="12"/>
  <c r="B1201" i="12"/>
  <c r="C1201" i="12"/>
  <c r="B1202" i="12"/>
  <c r="C1202" i="12"/>
  <c r="B1203" i="12"/>
  <c r="C1203" i="12"/>
  <c r="B1204" i="12"/>
  <c r="C1204" i="12"/>
  <c r="B1205" i="12"/>
  <c r="C1205" i="12"/>
  <c r="B1206" i="12"/>
  <c r="C1206" i="12"/>
  <c r="B1207" i="12"/>
  <c r="C1207" i="12"/>
  <c r="B1208" i="12"/>
  <c r="C1208" i="12"/>
  <c r="B1209" i="12"/>
  <c r="C1209" i="12"/>
  <c r="B1210" i="12"/>
  <c r="C1210" i="12"/>
  <c r="B1211" i="12"/>
  <c r="C1211" i="12"/>
  <c r="B1212" i="12"/>
  <c r="C1212" i="12"/>
  <c r="B1213" i="12"/>
  <c r="C1213" i="12"/>
  <c r="B1214" i="12"/>
  <c r="C1214" i="12"/>
  <c r="B1215" i="12"/>
  <c r="C1215" i="12"/>
  <c r="B1216" i="12"/>
  <c r="C1216" i="12"/>
  <c r="B1217" i="12"/>
  <c r="C1217" i="12"/>
  <c r="B1218" i="12"/>
  <c r="C1218" i="12"/>
  <c r="B1219" i="12"/>
  <c r="C1219" i="12"/>
  <c r="B1220" i="12"/>
  <c r="C1220" i="12"/>
  <c r="B1221" i="12"/>
  <c r="C1221" i="12"/>
  <c r="B1222" i="12"/>
  <c r="C1222" i="12"/>
  <c r="B1223" i="12"/>
  <c r="C1223" i="12"/>
  <c r="B1224" i="12"/>
  <c r="C1224" i="12"/>
  <c r="B1225" i="12"/>
  <c r="C1225" i="12"/>
  <c r="B1226" i="12"/>
  <c r="C1226" i="12"/>
  <c r="B1227" i="12"/>
  <c r="C1227" i="12"/>
  <c r="B1228" i="12"/>
  <c r="C1228" i="12"/>
  <c r="B1229" i="12"/>
  <c r="C1229" i="12"/>
  <c r="B1230" i="12"/>
  <c r="C1230" i="12"/>
  <c r="B1231" i="12"/>
  <c r="C1231" i="12"/>
  <c r="B1232" i="12"/>
  <c r="C1232" i="12"/>
  <c r="B1233" i="12"/>
  <c r="C1233" i="12"/>
  <c r="B1234" i="12"/>
  <c r="C1234" i="12"/>
  <c r="B1235" i="12"/>
  <c r="C1235" i="12"/>
  <c r="B1236" i="12"/>
  <c r="C1236" i="12"/>
  <c r="B1237" i="12"/>
  <c r="C1237" i="12"/>
  <c r="B1238" i="12"/>
  <c r="C1238" i="12"/>
  <c r="B1239" i="12"/>
  <c r="C1239" i="12"/>
  <c r="B1240" i="12"/>
  <c r="C1240" i="12"/>
  <c r="B1241" i="12"/>
  <c r="C1241" i="12"/>
  <c r="B1242" i="12"/>
  <c r="C1242" i="12"/>
  <c r="B1243" i="12"/>
  <c r="C1243" i="12"/>
  <c r="B1244" i="12"/>
  <c r="C1244" i="12"/>
  <c r="B1245" i="12"/>
  <c r="C1245" i="12"/>
  <c r="B1246" i="12"/>
  <c r="C1246" i="12"/>
  <c r="B1247" i="12"/>
  <c r="C1247" i="12"/>
  <c r="B1248" i="12"/>
  <c r="C1248" i="12"/>
  <c r="B1249" i="12"/>
  <c r="C1249" i="12"/>
  <c r="B1250" i="12"/>
  <c r="C1250" i="12"/>
  <c r="B1251" i="12"/>
  <c r="C1251" i="12"/>
  <c r="B1252" i="12"/>
  <c r="C1252" i="12"/>
  <c r="B1253" i="12"/>
  <c r="C1253" i="12"/>
  <c r="B1254" i="12"/>
  <c r="C1254" i="12"/>
  <c r="B1255" i="12"/>
  <c r="C1255" i="12"/>
  <c r="B1256" i="12"/>
  <c r="C1256" i="12"/>
  <c r="B1257" i="12"/>
  <c r="C1257" i="12"/>
  <c r="B1258" i="12"/>
  <c r="C1258" i="12"/>
  <c r="B1259" i="12"/>
  <c r="C1259" i="12"/>
  <c r="B1260" i="12"/>
  <c r="C1260" i="12"/>
  <c r="B1261" i="12"/>
  <c r="C1261" i="12"/>
  <c r="B1262" i="12"/>
  <c r="C1262" i="12"/>
  <c r="B1263" i="12"/>
  <c r="C1263" i="12"/>
  <c r="B1264" i="12"/>
  <c r="C1264" i="12"/>
  <c r="B1265" i="12"/>
  <c r="C1265" i="12"/>
  <c r="B1266" i="12"/>
  <c r="C1266" i="12"/>
  <c r="B1267" i="12"/>
  <c r="C1267" i="12"/>
  <c r="B1268" i="12"/>
  <c r="C1268" i="12"/>
  <c r="B1269" i="12"/>
  <c r="C1269" i="12"/>
  <c r="B1270" i="12"/>
  <c r="C1270" i="12"/>
  <c r="B1271" i="12"/>
  <c r="C1271" i="12"/>
  <c r="B1272" i="12"/>
  <c r="C1272" i="12"/>
  <c r="B1273" i="12"/>
  <c r="C1273" i="12"/>
  <c r="B1274" i="12"/>
  <c r="C1274" i="12"/>
  <c r="B1275" i="12"/>
  <c r="C1275" i="12"/>
  <c r="B1276" i="12"/>
  <c r="C1276" i="12"/>
  <c r="B1277" i="12"/>
  <c r="C1277" i="12"/>
  <c r="B1278" i="12"/>
  <c r="C1278" i="12"/>
  <c r="B1279" i="12"/>
  <c r="C1279" i="12"/>
  <c r="B1280" i="12"/>
  <c r="C1280" i="12"/>
  <c r="B1281" i="12"/>
  <c r="C1281" i="12"/>
  <c r="B1282" i="12"/>
  <c r="C1282" i="12"/>
  <c r="B1283" i="12"/>
  <c r="C1283" i="12"/>
  <c r="B1284" i="12"/>
  <c r="C1284" i="12"/>
  <c r="B1285" i="12"/>
  <c r="C1285" i="12"/>
  <c r="B1286" i="12"/>
  <c r="C1286" i="12"/>
  <c r="B1287" i="12"/>
  <c r="C1287" i="12"/>
  <c r="B1288" i="12"/>
  <c r="C1288" i="12"/>
  <c r="B1289" i="12"/>
  <c r="C1289" i="12"/>
  <c r="B1290" i="12"/>
  <c r="C1290" i="12"/>
  <c r="B1291" i="12"/>
  <c r="C1291" i="12"/>
  <c r="B1292" i="12"/>
  <c r="C1292" i="12"/>
  <c r="B1293" i="12"/>
  <c r="C1293" i="12"/>
  <c r="B1294" i="12"/>
  <c r="C1294" i="12"/>
  <c r="B1295" i="12"/>
  <c r="C1295" i="12"/>
  <c r="B1296" i="12"/>
  <c r="C1296" i="12"/>
  <c r="B1297" i="12"/>
  <c r="C1297" i="12"/>
  <c r="B1298" i="12"/>
  <c r="C1298" i="12"/>
  <c r="B1299" i="12"/>
  <c r="C1299" i="12"/>
  <c r="B1300" i="12"/>
  <c r="C1300" i="12"/>
  <c r="B1301" i="12"/>
  <c r="C1301" i="12"/>
  <c r="B1302" i="12"/>
  <c r="C1302" i="12"/>
  <c r="B1303" i="12"/>
  <c r="C1303" i="12"/>
  <c r="B1304" i="12"/>
  <c r="C1304" i="12"/>
  <c r="B1305" i="12"/>
  <c r="C1305" i="12"/>
  <c r="B1306" i="12"/>
  <c r="C1306" i="12"/>
  <c r="B1307" i="12"/>
  <c r="C1307" i="12"/>
  <c r="B1308" i="12"/>
  <c r="C1308" i="12"/>
  <c r="B1309" i="12"/>
  <c r="C1309" i="12"/>
  <c r="B1310" i="12"/>
  <c r="C1310" i="12"/>
  <c r="B1311" i="12"/>
  <c r="C1311" i="12"/>
  <c r="B1312" i="12"/>
  <c r="C1312" i="12"/>
  <c r="B1313" i="12"/>
  <c r="C1313" i="12"/>
  <c r="B1314" i="12"/>
  <c r="C1314" i="12"/>
  <c r="B1315" i="12"/>
  <c r="C1315" i="12"/>
  <c r="B1316" i="12"/>
  <c r="C1316" i="12"/>
  <c r="B1317" i="12"/>
  <c r="C1317" i="12"/>
  <c r="B1318" i="12"/>
  <c r="C1318" i="12"/>
  <c r="B1319" i="12"/>
  <c r="C1319" i="12"/>
  <c r="B1320" i="12"/>
  <c r="C1320" i="12"/>
  <c r="B1321" i="12"/>
  <c r="C1321" i="12"/>
  <c r="B1322" i="12"/>
  <c r="C1322" i="12"/>
  <c r="B1323" i="12"/>
  <c r="C1323" i="12"/>
  <c r="B1324" i="12"/>
  <c r="C1324" i="12"/>
  <c r="B1325" i="12"/>
  <c r="C1325" i="12"/>
  <c r="B1326" i="12"/>
  <c r="C1326" i="12"/>
  <c r="B1327" i="12"/>
  <c r="C1327" i="12"/>
  <c r="B1328" i="12"/>
  <c r="C1328" i="12"/>
  <c r="B1329" i="12"/>
  <c r="C1329" i="12"/>
  <c r="B1330" i="12"/>
  <c r="C1330" i="12"/>
  <c r="B1331" i="12"/>
  <c r="C1331" i="12"/>
  <c r="B1332" i="12"/>
  <c r="C1332" i="12"/>
  <c r="B1333" i="12"/>
  <c r="C1333" i="12"/>
  <c r="B1334" i="12"/>
  <c r="C1334" i="12"/>
  <c r="B1335" i="12"/>
  <c r="C1335" i="12"/>
  <c r="B1336" i="12"/>
  <c r="C1336" i="12"/>
  <c r="B1337" i="12"/>
  <c r="C1337" i="12"/>
  <c r="B1338" i="12"/>
  <c r="C1338" i="12"/>
  <c r="B1339" i="12"/>
  <c r="C1339" i="12"/>
  <c r="B1340" i="12"/>
  <c r="C1340" i="12"/>
  <c r="B1341" i="12"/>
  <c r="C1341" i="12"/>
  <c r="B1342" i="12"/>
  <c r="C1342" i="12"/>
  <c r="B1343" i="12"/>
  <c r="C1343" i="12"/>
  <c r="B1344" i="12"/>
  <c r="C1344" i="12"/>
  <c r="B1345" i="12"/>
  <c r="C1345" i="12"/>
  <c r="B1346" i="12"/>
  <c r="C1346" i="12"/>
  <c r="B1347" i="12"/>
  <c r="C1347" i="12"/>
  <c r="B1348" i="12"/>
  <c r="C1348" i="12"/>
  <c r="B1349" i="12"/>
  <c r="C1349" i="12"/>
  <c r="B1350" i="12"/>
  <c r="C1350" i="12"/>
  <c r="B1351" i="12"/>
  <c r="C1351" i="12"/>
  <c r="B1352" i="12"/>
  <c r="C1352" i="12"/>
  <c r="B1353" i="12"/>
  <c r="C1353" i="12"/>
  <c r="B1354" i="12"/>
  <c r="C1354" i="12"/>
  <c r="B1355" i="12"/>
  <c r="C1355" i="12"/>
  <c r="B1356" i="12"/>
  <c r="C1356" i="12"/>
  <c r="B1357" i="12"/>
  <c r="C1357" i="12"/>
  <c r="B1358" i="12"/>
  <c r="C1358" i="12"/>
  <c r="B1359" i="12"/>
  <c r="C1359" i="12"/>
  <c r="B1360" i="12"/>
  <c r="C1360" i="12"/>
  <c r="B1361" i="12"/>
  <c r="C1361" i="12"/>
  <c r="B1362" i="12"/>
  <c r="C1362" i="12"/>
  <c r="B1363" i="12"/>
  <c r="C1363" i="12"/>
  <c r="B1364" i="12"/>
  <c r="C1364" i="12"/>
  <c r="B1365" i="12"/>
  <c r="C1365" i="12"/>
  <c r="B1366" i="12"/>
  <c r="C1366" i="12"/>
  <c r="B1367" i="12"/>
  <c r="C1367" i="12"/>
  <c r="B1368" i="12"/>
  <c r="C1368" i="12"/>
  <c r="B1369" i="12"/>
  <c r="C1369" i="12"/>
  <c r="B1370" i="12"/>
  <c r="C1370" i="12"/>
  <c r="B1371" i="12"/>
  <c r="C1371" i="12"/>
  <c r="B1372" i="12"/>
  <c r="C1372" i="12"/>
  <c r="B1373" i="12"/>
  <c r="C1373" i="12"/>
  <c r="B1374" i="12"/>
  <c r="C1374" i="12"/>
  <c r="B1375" i="12"/>
  <c r="C1375" i="12"/>
  <c r="B1376" i="12"/>
  <c r="C1376" i="12"/>
  <c r="B1377" i="12"/>
  <c r="C1377" i="12"/>
  <c r="B1378" i="12"/>
  <c r="C1378" i="12"/>
  <c r="B1379" i="12"/>
  <c r="C1379" i="12"/>
  <c r="B1380" i="12"/>
  <c r="C1380" i="12"/>
  <c r="B1381" i="12"/>
  <c r="C1381" i="12"/>
  <c r="B1382" i="12"/>
  <c r="C1382" i="12"/>
  <c r="B1383" i="12"/>
  <c r="C1383" i="12"/>
  <c r="B1384" i="12"/>
  <c r="C1384" i="12"/>
  <c r="B1385" i="12"/>
  <c r="C1385" i="12"/>
  <c r="B1386" i="12"/>
  <c r="C1386" i="12"/>
  <c r="B1387" i="12"/>
  <c r="C1387" i="12"/>
  <c r="B1388" i="12"/>
  <c r="C1388" i="12"/>
  <c r="B1389" i="12"/>
  <c r="C1389" i="12"/>
  <c r="B1390" i="12"/>
  <c r="C1390" i="12"/>
  <c r="B1391" i="12"/>
  <c r="C1391" i="12"/>
  <c r="B1392" i="12"/>
  <c r="C1392" i="12"/>
  <c r="B1393" i="12"/>
  <c r="C1393" i="12"/>
  <c r="B1394" i="12"/>
  <c r="C1394" i="12"/>
  <c r="B1395" i="12"/>
  <c r="C1395" i="12"/>
  <c r="B1396" i="12"/>
  <c r="C1396" i="12"/>
  <c r="B1397" i="12"/>
  <c r="C1397" i="12"/>
  <c r="B1398" i="12"/>
  <c r="C1398" i="12"/>
  <c r="B1399" i="12"/>
  <c r="C1399" i="12"/>
  <c r="B1400" i="12"/>
  <c r="C1400" i="12"/>
  <c r="B1401" i="12"/>
  <c r="C1401" i="12"/>
  <c r="B1402" i="12"/>
  <c r="C1402" i="12"/>
  <c r="B1403" i="12"/>
  <c r="C1403" i="12"/>
  <c r="B1404" i="12"/>
  <c r="C1404" i="12"/>
  <c r="B1405" i="12"/>
  <c r="C1405" i="12"/>
  <c r="B1406" i="12"/>
  <c r="C1406" i="12"/>
  <c r="B1407" i="12"/>
  <c r="C1407" i="12"/>
  <c r="B1408" i="12"/>
  <c r="C1408" i="12"/>
  <c r="B1409" i="12"/>
  <c r="C1409" i="12"/>
  <c r="B1410" i="12"/>
  <c r="C1410" i="12"/>
  <c r="B1411" i="12"/>
  <c r="C1411" i="12"/>
  <c r="B1412" i="12"/>
  <c r="C1412" i="12"/>
  <c r="B1413" i="12"/>
  <c r="C1413" i="12"/>
  <c r="B1414" i="12"/>
  <c r="C1414" i="12"/>
  <c r="B1415" i="12"/>
  <c r="C1415" i="12"/>
  <c r="B1416" i="12"/>
  <c r="C1416" i="12"/>
  <c r="B1417" i="12"/>
  <c r="C1417" i="12"/>
  <c r="B1418" i="12"/>
  <c r="C1418" i="12"/>
  <c r="B1419" i="12"/>
  <c r="C1419" i="12"/>
  <c r="B1420" i="12"/>
  <c r="C1420" i="12"/>
  <c r="B1421" i="12"/>
  <c r="C1421" i="12"/>
  <c r="B1422" i="12"/>
  <c r="C1422" i="12"/>
  <c r="B1423" i="12"/>
  <c r="C1423" i="12"/>
  <c r="B1424" i="12"/>
  <c r="C1424" i="12"/>
  <c r="B1425" i="12"/>
  <c r="C1425" i="12"/>
  <c r="B1426" i="12"/>
  <c r="C1426" i="12"/>
  <c r="B1427" i="12"/>
  <c r="C1427" i="12"/>
  <c r="B1428" i="12"/>
  <c r="C1428" i="12"/>
  <c r="B1429" i="12"/>
  <c r="C1429" i="12"/>
  <c r="B1430" i="12"/>
  <c r="C1430" i="12"/>
  <c r="B1431" i="12"/>
  <c r="C1431" i="12"/>
  <c r="B1432" i="12"/>
  <c r="C1432" i="12"/>
  <c r="B1433" i="12"/>
  <c r="C1433" i="12"/>
  <c r="B1434" i="12"/>
  <c r="C1434" i="12"/>
  <c r="B1435" i="12"/>
  <c r="C1435" i="12"/>
  <c r="B1436" i="12"/>
  <c r="C1436" i="12"/>
  <c r="B1437" i="12"/>
  <c r="C1437" i="12"/>
  <c r="B1438" i="12"/>
  <c r="C1438" i="12"/>
  <c r="B1439" i="12"/>
  <c r="C1439" i="12"/>
  <c r="B1440" i="12"/>
  <c r="C1440" i="12"/>
  <c r="B1441" i="12"/>
  <c r="C1441" i="12"/>
  <c r="B1442" i="12"/>
  <c r="C1442" i="12"/>
  <c r="B1443" i="12"/>
  <c r="C1443" i="12"/>
  <c r="B1444" i="12"/>
  <c r="C1444" i="12"/>
  <c r="B1445" i="12"/>
  <c r="C1445" i="12"/>
  <c r="B1446" i="12"/>
  <c r="C1446" i="12"/>
  <c r="B1447" i="12"/>
  <c r="C1447" i="12"/>
  <c r="B1448" i="12"/>
  <c r="C1448" i="12"/>
  <c r="B1449" i="12"/>
  <c r="C1449" i="12"/>
  <c r="B1450" i="12"/>
  <c r="C1450" i="12"/>
  <c r="B1451" i="12"/>
  <c r="C1451" i="12"/>
  <c r="B1452" i="12"/>
  <c r="C1452" i="12"/>
  <c r="B1453" i="12"/>
  <c r="C1453" i="12"/>
  <c r="B1454" i="12"/>
  <c r="C1454" i="12"/>
  <c r="B1455" i="12"/>
  <c r="C1455" i="12"/>
  <c r="B1456" i="12"/>
  <c r="C1456" i="12"/>
  <c r="B1457" i="12"/>
  <c r="C1457" i="12"/>
  <c r="B1458" i="12"/>
  <c r="C1458" i="12"/>
  <c r="B1459" i="12"/>
  <c r="C1459" i="12"/>
  <c r="B1460" i="12"/>
  <c r="C1460" i="12"/>
  <c r="B1461" i="12"/>
  <c r="C1461" i="12"/>
  <c r="B1462" i="12"/>
  <c r="C1462" i="12"/>
  <c r="B1463" i="12"/>
  <c r="C1463" i="12"/>
  <c r="B1464" i="12"/>
  <c r="C1464" i="12"/>
  <c r="B1465" i="12"/>
  <c r="C1465" i="12"/>
  <c r="B1466" i="12"/>
  <c r="C1466" i="12"/>
  <c r="B1467" i="12"/>
  <c r="C1467" i="12"/>
  <c r="B1468" i="12"/>
  <c r="C1468" i="12"/>
  <c r="B1469" i="12"/>
  <c r="C1469" i="12"/>
  <c r="B1470" i="12"/>
  <c r="C1470" i="12"/>
  <c r="B1471" i="12"/>
  <c r="C1471" i="12"/>
  <c r="B1472" i="12"/>
  <c r="C1472" i="12"/>
  <c r="B1473" i="12"/>
  <c r="C1473" i="12"/>
  <c r="B1474" i="12"/>
  <c r="C1474" i="12"/>
  <c r="B1475" i="12"/>
  <c r="C1475" i="12"/>
  <c r="B1476" i="12"/>
  <c r="C1476" i="12"/>
  <c r="B1477" i="12"/>
  <c r="C1477" i="12"/>
  <c r="B1478" i="12"/>
  <c r="C1478" i="12"/>
  <c r="B1479" i="12"/>
  <c r="C1479" i="12"/>
  <c r="B1480" i="12"/>
  <c r="C1480" i="12"/>
  <c r="B1481" i="12"/>
  <c r="C1481" i="12"/>
  <c r="B1482" i="12"/>
  <c r="C1482" i="12"/>
  <c r="B1483" i="12"/>
  <c r="C1483" i="12"/>
  <c r="B1484" i="12"/>
  <c r="C1484" i="12"/>
  <c r="B1485" i="12"/>
  <c r="C1485" i="12"/>
  <c r="B1486" i="12"/>
  <c r="C1486" i="12"/>
  <c r="B1487" i="12"/>
  <c r="C1487" i="12"/>
  <c r="B1488" i="12"/>
  <c r="C1488" i="12"/>
  <c r="B1489" i="12"/>
  <c r="C1489" i="12"/>
  <c r="B1490" i="12"/>
  <c r="C1490" i="12"/>
  <c r="B1491" i="12"/>
  <c r="C1491" i="12"/>
  <c r="B1492" i="12"/>
  <c r="C1492" i="12"/>
  <c r="B1493" i="12"/>
  <c r="C1493" i="12"/>
  <c r="B1494" i="12"/>
  <c r="C1494" i="12"/>
  <c r="B1495" i="12"/>
  <c r="C1495" i="12"/>
  <c r="B1496" i="12"/>
  <c r="C1496" i="12"/>
  <c r="B1497" i="12"/>
  <c r="C1497" i="12"/>
  <c r="B1498" i="12"/>
  <c r="C1498" i="12"/>
  <c r="B1499" i="12"/>
  <c r="C1499" i="12"/>
  <c r="B1500" i="12"/>
  <c r="C1500" i="12"/>
  <c r="B1501" i="12"/>
  <c r="C1501" i="12"/>
  <c r="B1502" i="12"/>
  <c r="C1502" i="12"/>
  <c r="B1503" i="12"/>
  <c r="C1503" i="12"/>
  <c r="B1504" i="12"/>
  <c r="C1504" i="12"/>
  <c r="B1505" i="12"/>
  <c r="C1505" i="12"/>
  <c r="B1506" i="12"/>
  <c r="C1506" i="12"/>
  <c r="B1507" i="12"/>
  <c r="C1507" i="12"/>
  <c r="B1508" i="12"/>
  <c r="C1508" i="12"/>
  <c r="B1509" i="12"/>
  <c r="C1509" i="12"/>
  <c r="B1510" i="12"/>
  <c r="C1510" i="12"/>
  <c r="B1511" i="12"/>
  <c r="C1511" i="12"/>
  <c r="B1512" i="12"/>
  <c r="C1512" i="12"/>
  <c r="B1513" i="12"/>
  <c r="C1513" i="12"/>
  <c r="B1514" i="12"/>
  <c r="C1514" i="12"/>
  <c r="B1515" i="12"/>
  <c r="C1515" i="12"/>
  <c r="B1516" i="12"/>
  <c r="C1516" i="12"/>
  <c r="B1517" i="12"/>
  <c r="C1517" i="12"/>
  <c r="B1518" i="12"/>
  <c r="C1518" i="12"/>
  <c r="B1519" i="12"/>
  <c r="C1519" i="12"/>
  <c r="B1520" i="12"/>
  <c r="C1520" i="12"/>
  <c r="B1521" i="12"/>
  <c r="C1521" i="12"/>
  <c r="B1522" i="12"/>
  <c r="C1522" i="12"/>
  <c r="B1523" i="12"/>
  <c r="C1523" i="12"/>
  <c r="B1524" i="12"/>
  <c r="C1524" i="12"/>
  <c r="B1525" i="12"/>
  <c r="C1525" i="12"/>
  <c r="B1526" i="12"/>
  <c r="C1526" i="12"/>
  <c r="B1527" i="12"/>
  <c r="C1527" i="12"/>
  <c r="B1528" i="12"/>
  <c r="C1528" i="12"/>
  <c r="B1529" i="12"/>
  <c r="C1529" i="12"/>
  <c r="B1530" i="12"/>
  <c r="C1530" i="12"/>
  <c r="B1531" i="12"/>
  <c r="C1531" i="12"/>
  <c r="B1532" i="12"/>
  <c r="C1532" i="12"/>
  <c r="B1533" i="12"/>
  <c r="C1533" i="12"/>
  <c r="B1534" i="12"/>
  <c r="C1534" i="12"/>
  <c r="B1535" i="12"/>
  <c r="C1535" i="12"/>
  <c r="B1536" i="12"/>
  <c r="C1536" i="12"/>
  <c r="B1537" i="12"/>
  <c r="C1537" i="12"/>
  <c r="B1538" i="12"/>
  <c r="C1538" i="12"/>
  <c r="B1539" i="12"/>
  <c r="C1539" i="12"/>
  <c r="B1540" i="12"/>
  <c r="C1540" i="12"/>
  <c r="B1541" i="12"/>
  <c r="C1541" i="12"/>
  <c r="B1542" i="12"/>
  <c r="C1542" i="12"/>
  <c r="B1543" i="12"/>
  <c r="C1543" i="12"/>
  <c r="B1544" i="12"/>
  <c r="C1544" i="12"/>
  <c r="B1545" i="12"/>
  <c r="C1545" i="12"/>
  <c r="B1546" i="12"/>
  <c r="C1546" i="12"/>
  <c r="B1547" i="12"/>
  <c r="C1547" i="12"/>
  <c r="B1548" i="12"/>
  <c r="C1548" i="12"/>
  <c r="B1549" i="12"/>
  <c r="C1549" i="12"/>
  <c r="B1550" i="12"/>
  <c r="C1550" i="12"/>
  <c r="B1551" i="12"/>
  <c r="C1551" i="12"/>
  <c r="B1552" i="12"/>
  <c r="C1552" i="12"/>
  <c r="B1553" i="12"/>
  <c r="C1553" i="12"/>
  <c r="B1554" i="12"/>
  <c r="C1554" i="12"/>
  <c r="B1555" i="12"/>
  <c r="C1555" i="12"/>
  <c r="B1556" i="12"/>
  <c r="C1556" i="12"/>
  <c r="B1557" i="12"/>
  <c r="C1557" i="12"/>
  <c r="B1558" i="12"/>
  <c r="C1558" i="12"/>
  <c r="B1559" i="12"/>
  <c r="C1559" i="12"/>
  <c r="B1560" i="12"/>
  <c r="C1560" i="12"/>
  <c r="B1561" i="12"/>
  <c r="C1561" i="12"/>
  <c r="B1562" i="12"/>
  <c r="C1562" i="12"/>
  <c r="B1563" i="12"/>
  <c r="C1563" i="12"/>
  <c r="B1564" i="12"/>
  <c r="C1564" i="12"/>
  <c r="B1565" i="12"/>
  <c r="C1565" i="12"/>
  <c r="B1566" i="12"/>
  <c r="C1566" i="12"/>
  <c r="B1567" i="12"/>
  <c r="C1567" i="12"/>
  <c r="B1568" i="12"/>
  <c r="C1568" i="12"/>
  <c r="B1569" i="12"/>
  <c r="C1569" i="12"/>
  <c r="B1570" i="12"/>
  <c r="C1570" i="12"/>
  <c r="B1571" i="12"/>
  <c r="C1571" i="12"/>
  <c r="B1572" i="12"/>
  <c r="C1572" i="12"/>
  <c r="B1573" i="12"/>
  <c r="C1573" i="12"/>
  <c r="B1574" i="12"/>
  <c r="C1574" i="12"/>
  <c r="B1575" i="12"/>
  <c r="C1575" i="12"/>
  <c r="B1576" i="12"/>
  <c r="C1576" i="12"/>
  <c r="B1577" i="12"/>
  <c r="C1577" i="12"/>
  <c r="B1578" i="12"/>
  <c r="C1578" i="12"/>
  <c r="B1579" i="12"/>
  <c r="C1579" i="12"/>
  <c r="B1580" i="12"/>
  <c r="C1580" i="12"/>
  <c r="B1581" i="12"/>
  <c r="C1581" i="12"/>
  <c r="B1582" i="12"/>
  <c r="C1582" i="12"/>
  <c r="B1583" i="12"/>
  <c r="C1583" i="12"/>
  <c r="B1584" i="12"/>
  <c r="C1584" i="12"/>
  <c r="B1585" i="12"/>
  <c r="C1585" i="12"/>
  <c r="B1586" i="12"/>
  <c r="C1586" i="12"/>
  <c r="B1587" i="12"/>
  <c r="C1587" i="12"/>
  <c r="B1588" i="12"/>
  <c r="C1588" i="12"/>
  <c r="B1589" i="12"/>
  <c r="C1589" i="12"/>
  <c r="B1590" i="12"/>
  <c r="C1590" i="12"/>
  <c r="B1591" i="12"/>
  <c r="C1591" i="12"/>
  <c r="B1592" i="12"/>
  <c r="C1592" i="12"/>
  <c r="B1593" i="12"/>
  <c r="C1593" i="12"/>
  <c r="B1594" i="12"/>
  <c r="C1594" i="12"/>
  <c r="B1595" i="12"/>
  <c r="C1595" i="12"/>
  <c r="B1596" i="12"/>
  <c r="C1596" i="12"/>
  <c r="B1597" i="12"/>
  <c r="C1597" i="12"/>
  <c r="B1598" i="12"/>
  <c r="C1598" i="12"/>
  <c r="B1599" i="12"/>
  <c r="C1599" i="12"/>
  <c r="B1600" i="12"/>
  <c r="C1600" i="12"/>
  <c r="B1601" i="12"/>
  <c r="C1601" i="12"/>
  <c r="B1602" i="12"/>
  <c r="C1602" i="12"/>
  <c r="B1603" i="12"/>
  <c r="C1603" i="12"/>
  <c r="B1604" i="12"/>
  <c r="C1604" i="12"/>
  <c r="B1605" i="12"/>
  <c r="C1605" i="12"/>
  <c r="B1606" i="12"/>
  <c r="C1606" i="12"/>
  <c r="B1607" i="12"/>
  <c r="C1607" i="12"/>
  <c r="B1608" i="12"/>
  <c r="C1608" i="12"/>
  <c r="B1609" i="12"/>
  <c r="C1609" i="12"/>
  <c r="B1610" i="12"/>
  <c r="C1610" i="12"/>
  <c r="B1611" i="12"/>
  <c r="C1611" i="12"/>
  <c r="B1612" i="12"/>
  <c r="C1612" i="12"/>
  <c r="B1613" i="12"/>
  <c r="C1613" i="12"/>
  <c r="B1614" i="12"/>
  <c r="C1614" i="12"/>
  <c r="B1615" i="12"/>
  <c r="C1615" i="12"/>
  <c r="B1616" i="12"/>
  <c r="C1616" i="12"/>
  <c r="B1617" i="12"/>
  <c r="C1617" i="12"/>
  <c r="B1618" i="12"/>
  <c r="C1618" i="12"/>
  <c r="B1619" i="12"/>
  <c r="C1619" i="12"/>
  <c r="B1620" i="12"/>
  <c r="C1620" i="12"/>
  <c r="B1621" i="12"/>
  <c r="C1621" i="12"/>
  <c r="B1622" i="12"/>
  <c r="C1622" i="12"/>
  <c r="B1623" i="12"/>
  <c r="C1623" i="12"/>
  <c r="B1624" i="12"/>
  <c r="C1624" i="12"/>
  <c r="B1625" i="12"/>
  <c r="C1625" i="12"/>
  <c r="B1626" i="12"/>
  <c r="C1626" i="12"/>
  <c r="B1627" i="12"/>
  <c r="C1627" i="12"/>
  <c r="B1628" i="12"/>
  <c r="C1628" i="12"/>
  <c r="B1629" i="12"/>
  <c r="C1629" i="12"/>
  <c r="B1630" i="12"/>
  <c r="C1630" i="12"/>
  <c r="B1631" i="12"/>
  <c r="C1631" i="12"/>
  <c r="B1632" i="12"/>
  <c r="C1632" i="12"/>
  <c r="B1633" i="12"/>
  <c r="C1633" i="12"/>
  <c r="B1634" i="12"/>
  <c r="C1634" i="12"/>
  <c r="B1635" i="12"/>
  <c r="C1635" i="12"/>
  <c r="B1636" i="12"/>
  <c r="C1636" i="12"/>
  <c r="B1637" i="12"/>
  <c r="C1637" i="12"/>
  <c r="B1638" i="12"/>
  <c r="C1638" i="12"/>
  <c r="B1639" i="12"/>
  <c r="C1639" i="12"/>
  <c r="B1640" i="12"/>
  <c r="C1640" i="12"/>
  <c r="B1641" i="12"/>
  <c r="C1641" i="12"/>
  <c r="B1642" i="12"/>
  <c r="C1642" i="12"/>
  <c r="B1643" i="12"/>
  <c r="C1643" i="12"/>
  <c r="B1644" i="12"/>
  <c r="C1644" i="12"/>
  <c r="B1645" i="12"/>
  <c r="C1645" i="12"/>
  <c r="B1646" i="12"/>
  <c r="C1646" i="12"/>
  <c r="B1647" i="12"/>
  <c r="C1647" i="12"/>
  <c r="B1648" i="12"/>
  <c r="C1648" i="12"/>
  <c r="B1649" i="12"/>
  <c r="C1649" i="12"/>
  <c r="B1650" i="12"/>
  <c r="C1650" i="12"/>
  <c r="B1651" i="12"/>
  <c r="C1651" i="12"/>
  <c r="B1652" i="12"/>
  <c r="C1652" i="12"/>
  <c r="B1653" i="12"/>
  <c r="C1653" i="12"/>
  <c r="B1654" i="12"/>
  <c r="C1654" i="12"/>
  <c r="B1655" i="12"/>
  <c r="C1655" i="12"/>
  <c r="B1656" i="12"/>
  <c r="C1656" i="12"/>
  <c r="B1657" i="12"/>
  <c r="C1657" i="12"/>
  <c r="B1658" i="12"/>
  <c r="C1658" i="12"/>
  <c r="B1659" i="12"/>
  <c r="C1659" i="12"/>
  <c r="B1660" i="12"/>
  <c r="C1660" i="12"/>
  <c r="B1661" i="12"/>
  <c r="C1661" i="12"/>
  <c r="B1662" i="12"/>
  <c r="C1662" i="12"/>
  <c r="B1663" i="12"/>
  <c r="C1663" i="12"/>
  <c r="B1664" i="12"/>
  <c r="C1664" i="12"/>
  <c r="B1665" i="12"/>
  <c r="C1665" i="12"/>
  <c r="B1666" i="12"/>
  <c r="C1666" i="12"/>
  <c r="B1667" i="12"/>
  <c r="C1667" i="12"/>
  <c r="B1668" i="12"/>
  <c r="C1668" i="12"/>
  <c r="B1669" i="12"/>
  <c r="C1669" i="12"/>
  <c r="B1670" i="12"/>
  <c r="C1670" i="12"/>
  <c r="B1671" i="12"/>
  <c r="C1671" i="12"/>
  <c r="B1672" i="12"/>
  <c r="C1672" i="12"/>
  <c r="B1673" i="12"/>
  <c r="C1673" i="12"/>
  <c r="B1674" i="12"/>
  <c r="C1674" i="12"/>
  <c r="B1675" i="12"/>
  <c r="C1675" i="12"/>
  <c r="B1676" i="12"/>
  <c r="C1676" i="12"/>
  <c r="B1677" i="12"/>
  <c r="C1677" i="12"/>
  <c r="B1678" i="12"/>
  <c r="C1678" i="12"/>
  <c r="B1679" i="12"/>
  <c r="C1679" i="12"/>
  <c r="B1680" i="12"/>
  <c r="C1680" i="12"/>
  <c r="B1681" i="12"/>
  <c r="C1681" i="12"/>
  <c r="B1682" i="12"/>
  <c r="C1682" i="12"/>
  <c r="B1683" i="12"/>
  <c r="C1683" i="12"/>
  <c r="B1684" i="12"/>
  <c r="C1684" i="12"/>
  <c r="B1685" i="12"/>
  <c r="C1685" i="12"/>
  <c r="B1686" i="12"/>
  <c r="C1686" i="12"/>
  <c r="B1687" i="12"/>
  <c r="C1687" i="12"/>
  <c r="B1688" i="12"/>
  <c r="C1688" i="12"/>
  <c r="B1689" i="12"/>
  <c r="C1689" i="12"/>
  <c r="B1690" i="12"/>
  <c r="C1690" i="12"/>
  <c r="B1691" i="12"/>
  <c r="C1691" i="12"/>
  <c r="B1692" i="12"/>
  <c r="C1692" i="12"/>
  <c r="B1693" i="12"/>
  <c r="C1693" i="12"/>
  <c r="B1694" i="12"/>
  <c r="C1694" i="12"/>
  <c r="B1695" i="12"/>
  <c r="C1695" i="12"/>
  <c r="B1696" i="12"/>
  <c r="C1696" i="12"/>
  <c r="B1697" i="12"/>
  <c r="C1697" i="12"/>
  <c r="B1698" i="12"/>
  <c r="C1698" i="12"/>
  <c r="B1699" i="12"/>
  <c r="C1699" i="12"/>
  <c r="B1700" i="12"/>
  <c r="C1700" i="12"/>
  <c r="B1701" i="12"/>
  <c r="C1701" i="12"/>
  <c r="B1702" i="12"/>
  <c r="C1702" i="12"/>
  <c r="B1703" i="12"/>
  <c r="C1703" i="12"/>
  <c r="B1704" i="12"/>
  <c r="C1704" i="12"/>
  <c r="B1705" i="12"/>
  <c r="C1705" i="12"/>
  <c r="B1706" i="12"/>
  <c r="C1706" i="12"/>
  <c r="B1707" i="12"/>
  <c r="C1707" i="12"/>
  <c r="B1708" i="12"/>
  <c r="C1708" i="12"/>
  <c r="B1709" i="12"/>
  <c r="C1709" i="12"/>
  <c r="B1710" i="12"/>
  <c r="C1710" i="12"/>
  <c r="B1711" i="12"/>
  <c r="C1711" i="12"/>
  <c r="B1712" i="12"/>
  <c r="C1712" i="12"/>
  <c r="B1713" i="12"/>
  <c r="C1713" i="12"/>
  <c r="B1714" i="12"/>
  <c r="C1714" i="12"/>
  <c r="B1715" i="12"/>
  <c r="C1715" i="12"/>
  <c r="B1716" i="12"/>
  <c r="C1716" i="12"/>
  <c r="B1717" i="12"/>
  <c r="C1717" i="12"/>
  <c r="B1718" i="12"/>
  <c r="C1718" i="12"/>
  <c r="B1719" i="12"/>
  <c r="C1719" i="12"/>
  <c r="B1720" i="12"/>
  <c r="C1720" i="12"/>
  <c r="B1721" i="12"/>
  <c r="C1721" i="12"/>
  <c r="B1722" i="12"/>
  <c r="C1722" i="12"/>
  <c r="B1723" i="12"/>
  <c r="C1723" i="12"/>
  <c r="B1724" i="12"/>
  <c r="C1724" i="12"/>
  <c r="B1725" i="12"/>
  <c r="C1725" i="12"/>
  <c r="B1726" i="12"/>
  <c r="C1726" i="12"/>
  <c r="B1727" i="12"/>
  <c r="C1727" i="12"/>
  <c r="B1728" i="12"/>
  <c r="C1728" i="12"/>
  <c r="B1729" i="12"/>
  <c r="C1729" i="12"/>
  <c r="B1730" i="12"/>
  <c r="C1730" i="12"/>
  <c r="B1731" i="12"/>
  <c r="C1731" i="12"/>
  <c r="B1732" i="12"/>
  <c r="C1732" i="12"/>
  <c r="B1733" i="12"/>
  <c r="C1733" i="12"/>
  <c r="B1734" i="12"/>
  <c r="C1734" i="12"/>
  <c r="B1735" i="12"/>
  <c r="C1735" i="12"/>
  <c r="B1736" i="12"/>
  <c r="C1736" i="12"/>
  <c r="B1737" i="12"/>
  <c r="C1737" i="12"/>
  <c r="B1738" i="12"/>
  <c r="C1738" i="12"/>
  <c r="B1739" i="12"/>
  <c r="C1739" i="12"/>
  <c r="B1740" i="12"/>
  <c r="C1740" i="12"/>
  <c r="B1741" i="12"/>
  <c r="C1741" i="12"/>
  <c r="B1742" i="12"/>
  <c r="C1742" i="12"/>
  <c r="B1743" i="12"/>
  <c r="C1743" i="12"/>
  <c r="B1744" i="12"/>
  <c r="C1744" i="12"/>
  <c r="B1745" i="12"/>
  <c r="C1745" i="12"/>
  <c r="B1746" i="12"/>
  <c r="C1746" i="12"/>
  <c r="B1747" i="12"/>
  <c r="C1747" i="12"/>
  <c r="B1748" i="12"/>
  <c r="C1748" i="12"/>
  <c r="B1749" i="12"/>
  <c r="C1749" i="12"/>
  <c r="B1750" i="12"/>
  <c r="C1750" i="12"/>
  <c r="B1751" i="12"/>
  <c r="C1751" i="12"/>
  <c r="B1752" i="12"/>
  <c r="C1752" i="12"/>
  <c r="B1753" i="12"/>
  <c r="C1753" i="12"/>
  <c r="B1754" i="12"/>
  <c r="C1754" i="12"/>
  <c r="B1755" i="12"/>
  <c r="C1755" i="12"/>
  <c r="B1756" i="12"/>
  <c r="C1756" i="12"/>
  <c r="B1757" i="12"/>
  <c r="C1757" i="12"/>
  <c r="B1758" i="12"/>
  <c r="C1758" i="12"/>
  <c r="B1759" i="12"/>
  <c r="C1759" i="12"/>
  <c r="B1760" i="12"/>
  <c r="C1760" i="12"/>
  <c r="B1761" i="12"/>
  <c r="C1761" i="12"/>
  <c r="B1762" i="12"/>
  <c r="C1762" i="12"/>
  <c r="B1763" i="12"/>
  <c r="C1763" i="12"/>
  <c r="B1764" i="12"/>
  <c r="C1764" i="12"/>
  <c r="B1765" i="12"/>
  <c r="C1765" i="12"/>
  <c r="B1766" i="12"/>
  <c r="C1766" i="12"/>
  <c r="B1767" i="12"/>
  <c r="C1767" i="12"/>
  <c r="B1768" i="12"/>
  <c r="C1768" i="12"/>
  <c r="B1769" i="12"/>
  <c r="C1769" i="12"/>
  <c r="B1770" i="12"/>
  <c r="C1770" i="12"/>
  <c r="B1771" i="12"/>
  <c r="C1771" i="12"/>
  <c r="B1772" i="12"/>
  <c r="C1772" i="12"/>
  <c r="B1773" i="12"/>
  <c r="C1773" i="12"/>
  <c r="B1774" i="12"/>
  <c r="C1774" i="12"/>
  <c r="B1775" i="12"/>
  <c r="C1775" i="12"/>
  <c r="B1776" i="12"/>
  <c r="C1776" i="12"/>
  <c r="B1777" i="12"/>
  <c r="C1777" i="12"/>
  <c r="B1778" i="12"/>
  <c r="C1778" i="12"/>
  <c r="B1779" i="12"/>
  <c r="C1779" i="12"/>
  <c r="B1780" i="12"/>
  <c r="C1780" i="12"/>
  <c r="B1781" i="12"/>
  <c r="C1781" i="12"/>
  <c r="B1782" i="12"/>
  <c r="C1782" i="12"/>
  <c r="B1783" i="12"/>
  <c r="C1783" i="12"/>
  <c r="B1784" i="12"/>
  <c r="C1784" i="12"/>
  <c r="B1785" i="12"/>
  <c r="C1785" i="12"/>
  <c r="B1786" i="12"/>
  <c r="C1786" i="12"/>
  <c r="B1787" i="12"/>
  <c r="C1787" i="12"/>
  <c r="B1788" i="12"/>
  <c r="C1788" i="12"/>
  <c r="B1789" i="12"/>
  <c r="C1789" i="12"/>
  <c r="B1790" i="12"/>
  <c r="C1790" i="12"/>
  <c r="B1791" i="12"/>
  <c r="C1791" i="12"/>
  <c r="B1792" i="12"/>
  <c r="C1792" i="12"/>
  <c r="B1793" i="12"/>
  <c r="C1793" i="12"/>
  <c r="B1794" i="12"/>
  <c r="C1794" i="12"/>
  <c r="B1795" i="12"/>
  <c r="C1795" i="12"/>
  <c r="B1796" i="12"/>
  <c r="C1796" i="12"/>
  <c r="B1797" i="12"/>
  <c r="C1797" i="12"/>
  <c r="B1798" i="12"/>
  <c r="C1798" i="12"/>
  <c r="B1799" i="12"/>
  <c r="C1799" i="12"/>
  <c r="B1800" i="12"/>
  <c r="C1800" i="12"/>
  <c r="B1801" i="12"/>
  <c r="C1801" i="12"/>
  <c r="B1802" i="12"/>
  <c r="C1802" i="12"/>
  <c r="B1803" i="12"/>
  <c r="C1803" i="12"/>
  <c r="B1804" i="12"/>
  <c r="C1804" i="12"/>
  <c r="B1805" i="12"/>
  <c r="C1805" i="12"/>
  <c r="B1806" i="12"/>
  <c r="C1806" i="12"/>
  <c r="B1807" i="12"/>
  <c r="C1807" i="12"/>
  <c r="B1808" i="12"/>
  <c r="C1808" i="12"/>
  <c r="B1809" i="12"/>
  <c r="C1809" i="12"/>
  <c r="B1810" i="12"/>
  <c r="C1810" i="12"/>
  <c r="B1811" i="12"/>
  <c r="C1811" i="12"/>
  <c r="B1812" i="12"/>
  <c r="C1812" i="12"/>
  <c r="B1813" i="12"/>
  <c r="C1813" i="12"/>
  <c r="B1814" i="12"/>
  <c r="C1814" i="12"/>
  <c r="B1815" i="12"/>
  <c r="C1815" i="12"/>
  <c r="B1816" i="12"/>
  <c r="C1816" i="12"/>
  <c r="B1817" i="12"/>
  <c r="C1817" i="12"/>
  <c r="B1818" i="12"/>
  <c r="C1818" i="12"/>
  <c r="B1819" i="12"/>
  <c r="C1819" i="12"/>
  <c r="B1820" i="12"/>
  <c r="C1820" i="12"/>
  <c r="B1821" i="12"/>
  <c r="C1821" i="12"/>
  <c r="B1822" i="12"/>
  <c r="C1822" i="12"/>
  <c r="B1823" i="12"/>
  <c r="C1823" i="12"/>
  <c r="B1824" i="12"/>
  <c r="C1824" i="12"/>
  <c r="B1825" i="12"/>
  <c r="C1825" i="12"/>
  <c r="B1826" i="12"/>
  <c r="C1826" i="12"/>
  <c r="B1827" i="12"/>
  <c r="C1827" i="12"/>
  <c r="B1828" i="12"/>
  <c r="C1828" i="12"/>
  <c r="B1829" i="12"/>
  <c r="C1829" i="12"/>
  <c r="B1830" i="12"/>
  <c r="C1830" i="12"/>
  <c r="B1831" i="12"/>
  <c r="C1831" i="12"/>
  <c r="B1832" i="12"/>
  <c r="C1832" i="12"/>
  <c r="B1833" i="12"/>
  <c r="C1833" i="12"/>
  <c r="B1834" i="12"/>
  <c r="C1834" i="12"/>
  <c r="B1835" i="12"/>
  <c r="C1835" i="12"/>
  <c r="B1836" i="12"/>
  <c r="C1836" i="12"/>
  <c r="B1837" i="12"/>
  <c r="C1837" i="12"/>
  <c r="B1838" i="12"/>
  <c r="C1838" i="12"/>
  <c r="B1839" i="12"/>
  <c r="C1839" i="12"/>
  <c r="B1840" i="12"/>
  <c r="C1840" i="12"/>
  <c r="B1841" i="12"/>
  <c r="C1841" i="12"/>
  <c r="B1842" i="12"/>
  <c r="C1842" i="12"/>
  <c r="B1843" i="12"/>
  <c r="C1843" i="12"/>
  <c r="B1844" i="12"/>
  <c r="C1844" i="12"/>
  <c r="B1845" i="12"/>
  <c r="C1845" i="12"/>
  <c r="B1846" i="12"/>
  <c r="C1846" i="12"/>
  <c r="B1847" i="12"/>
  <c r="C1847" i="12"/>
  <c r="B1848" i="12"/>
  <c r="C1848" i="12"/>
  <c r="B1849" i="12"/>
  <c r="C1849" i="12"/>
  <c r="B1850" i="12"/>
  <c r="C1850" i="12"/>
  <c r="B1851" i="12"/>
  <c r="C1851" i="12"/>
  <c r="B1852" i="12"/>
  <c r="C1852" i="12"/>
  <c r="B1853" i="12"/>
  <c r="C1853" i="12"/>
  <c r="B1854" i="12"/>
  <c r="C1854" i="12"/>
  <c r="B1855" i="12"/>
  <c r="C1855" i="12"/>
  <c r="B1856" i="12"/>
  <c r="C1856" i="12"/>
  <c r="B1857" i="12"/>
  <c r="C1857" i="12"/>
  <c r="B1858" i="12"/>
  <c r="C1858" i="12"/>
  <c r="B1859" i="12"/>
  <c r="C1859" i="12"/>
  <c r="B1860" i="12"/>
  <c r="C1860" i="12"/>
  <c r="B1861" i="12"/>
  <c r="C1861" i="12"/>
  <c r="B1862" i="12"/>
  <c r="C1862" i="12"/>
  <c r="B1863" i="12"/>
  <c r="C1863" i="12"/>
  <c r="B1864" i="12"/>
  <c r="C1864" i="12"/>
  <c r="B1865" i="12"/>
  <c r="C1865" i="12"/>
  <c r="B1866" i="12"/>
  <c r="C1866" i="12"/>
  <c r="B1867" i="12"/>
  <c r="C1867" i="12"/>
  <c r="B1868" i="12"/>
  <c r="C1868" i="12"/>
  <c r="B1869" i="12"/>
  <c r="C1869" i="12"/>
  <c r="B1870" i="12"/>
  <c r="C1870" i="12"/>
  <c r="B1871" i="12"/>
  <c r="C1871" i="12"/>
  <c r="B1872" i="12"/>
  <c r="C1872" i="12"/>
  <c r="B1873" i="12"/>
  <c r="C1873" i="12"/>
  <c r="B1874" i="12"/>
  <c r="C1874" i="12"/>
  <c r="B1875" i="12"/>
  <c r="C1875" i="12"/>
  <c r="B1876" i="12"/>
  <c r="C1876" i="12"/>
  <c r="B1877" i="12"/>
  <c r="C1877" i="12"/>
  <c r="B1878" i="12"/>
  <c r="C1878" i="12"/>
  <c r="B1879" i="12"/>
  <c r="C1879" i="12"/>
  <c r="B1880" i="12"/>
  <c r="C1880" i="12"/>
  <c r="B1881" i="12"/>
  <c r="C1881" i="12"/>
  <c r="B1882" i="12"/>
  <c r="C1882" i="12"/>
  <c r="B1883" i="12"/>
  <c r="C1883" i="12"/>
  <c r="B1884" i="12"/>
  <c r="C1884" i="12"/>
  <c r="B1885" i="12"/>
  <c r="C1885" i="12"/>
  <c r="B1886" i="12"/>
  <c r="C1886" i="12"/>
  <c r="B1887" i="12"/>
  <c r="C1887" i="12"/>
  <c r="B1888" i="12"/>
  <c r="C1888" i="12"/>
  <c r="B1889" i="12"/>
  <c r="C1889" i="12"/>
  <c r="B1890" i="12"/>
  <c r="C1890" i="12"/>
  <c r="B1891" i="12"/>
  <c r="C1891" i="12"/>
  <c r="B1892" i="12"/>
  <c r="C1892" i="12"/>
  <c r="B1893" i="12"/>
  <c r="C1893" i="12"/>
  <c r="B1894" i="12"/>
  <c r="C1894" i="12"/>
  <c r="B1895" i="12"/>
  <c r="C1895" i="12"/>
  <c r="B1896" i="12"/>
  <c r="C1896" i="12"/>
  <c r="B1897" i="12"/>
  <c r="C1897" i="12"/>
  <c r="B1898" i="12"/>
  <c r="C1898" i="12"/>
  <c r="B1899" i="12"/>
  <c r="C1899" i="12"/>
  <c r="B1900" i="12"/>
  <c r="C1900" i="12"/>
  <c r="B1901" i="12"/>
  <c r="C1901" i="12"/>
  <c r="B1902" i="12"/>
  <c r="C1902" i="12"/>
  <c r="B1903" i="12"/>
  <c r="C1903" i="12"/>
  <c r="B1904" i="12"/>
  <c r="C1904" i="12"/>
  <c r="B1905" i="12"/>
  <c r="C1905" i="12"/>
  <c r="B1906" i="12"/>
  <c r="C1906" i="12"/>
  <c r="B1907" i="12"/>
  <c r="C1907" i="12"/>
  <c r="B1908" i="12"/>
  <c r="C1908" i="12"/>
  <c r="B1909" i="12"/>
  <c r="C1909" i="12"/>
  <c r="B1910" i="12"/>
  <c r="C1910" i="12"/>
  <c r="B1911" i="12"/>
  <c r="C1911" i="12"/>
  <c r="B1912" i="12"/>
  <c r="C1912" i="12"/>
  <c r="B1913" i="12"/>
  <c r="C1913" i="12"/>
  <c r="B1914" i="12"/>
  <c r="C1914" i="12"/>
  <c r="B1915" i="12"/>
  <c r="C1915" i="12"/>
  <c r="B1916" i="12"/>
  <c r="C1916" i="12"/>
  <c r="B1917" i="12"/>
  <c r="C1917" i="12"/>
  <c r="B1918" i="12"/>
  <c r="C1918" i="12"/>
  <c r="B1919" i="12"/>
  <c r="C1919" i="12"/>
  <c r="B1920" i="12"/>
  <c r="C1920" i="12"/>
  <c r="B1921" i="12"/>
  <c r="C1921" i="12"/>
  <c r="B1922" i="12"/>
  <c r="C1922" i="12"/>
  <c r="B1923" i="12"/>
  <c r="C1923" i="12"/>
  <c r="B1924" i="12"/>
  <c r="C1924" i="12"/>
  <c r="B1925" i="12"/>
  <c r="C1925" i="12"/>
  <c r="B1926" i="12"/>
  <c r="C1926" i="12"/>
  <c r="B1927" i="12"/>
  <c r="C1927" i="12"/>
  <c r="B1928" i="12"/>
  <c r="C1928" i="12"/>
  <c r="B1929" i="12"/>
  <c r="C1929" i="12"/>
  <c r="B1930" i="12"/>
  <c r="C1930" i="12"/>
  <c r="B1931" i="12"/>
  <c r="C1931" i="12"/>
  <c r="B1932" i="12"/>
  <c r="C1932" i="12"/>
  <c r="B1933" i="12"/>
  <c r="C1933" i="12"/>
  <c r="B1934" i="12"/>
  <c r="C1934" i="12"/>
  <c r="B1935" i="12"/>
  <c r="C1935" i="12"/>
  <c r="B1936" i="12"/>
  <c r="C1936" i="12"/>
  <c r="B1937" i="12"/>
  <c r="C1937" i="12"/>
  <c r="B1938" i="12"/>
  <c r="C1938" i="12"/>
  <c r="B1939" i="12"/>
  <c r="C1939" i="12"/>
  <c r="B1940" i="12"/>
  <c r="C1940" i="12"/>
  <c r="B1941" i="12"/>
  <c r="C1941" i="12"/>
  <c r="B1942" i="12"/>
  <c r="C1942" i="12"/>
  <c r="B1943" i="12"/>
  <c r="C1943" i="12"/>
  <c r="B1944" i="12"/>
  <c r="C1944" i="12"/>
  <c r="B1945" i="12"/>
  <c r="C1945" i="12"/>
  <c r="B1946" i="12"/>
  <c r="C1946" i="12"/>
  <c r="B1947" i="12"/>
  <c r="C1947" i="12"/>
  <c r="B1948" i="12"/>
  <c r="C1948" i="12"/>
  <c r="B1949" i="12"/>
  <c r="C1949" i="12"/>
  <c r="B1950" i="12"/>
  <c r="C1950" i="12"/>
  <c r="B1951" i="12"/>
  <c r="C1951" i="12"/>
  <c r="B1952" i="12"/>
  <c r="C1952" i="12"/>
  <c r="B1953" i="12"/>
  <c r="C1953" i="12"/>
  <c r="B1954" i="12"/>
  <c r="C1954" i="12"/>
  <c r="B1955" i="12"/>
  <c r="C1955" i="12"/>
  <c r="B1956" i="12"/>
  <c r="C1956" i="12"/>
  <c r="B1957" i="12"/>
  <c r="C1957" i="12"/>
  <c r="B1958" i="12"/>
  <c r="C1958" i="12"/>
  <c r="B1959" i="12"/>
  <c r="C1959" i="12"/>
  <c r="B1960" i="12"/>
  <c r="C1960" i="12"/>
  <c r="B1961" i="12"/>
  <c r="C1961" i="12"/>
  <c r="B1962" i="12"/>
  <c r="C1962" i="12"/>
  <c r="B1963" i="12"/>
  <c r="C1963" i="12"/>
  <c r="B1964" i="12"/>
  <c r="C1964" i="12"/>
  <c r="B1965" i="12"/>
  <c r="C1965" i="12"/>
  <c r="B1966" i="12"/>
  <c r="C1966" i="12"/>
  <c r="B1967" i="12"/>
  <c r="C1967" i="12"/>
  <c r="B1968" i="12"/>
  <c r="C1968" i="12"/>
  <c r="B1969" i="12"/>
  <c r="C1969" i="12"/>
  <c r="B1970" i="12"/>
  <c r="C1970" i="12"/>
  <c r="B1971" i="12"/>
  <c r="C1971" i="12"/>
  <c r="B1972" i="12"/>
  <c r="C1972" i="12"/>
  <c r="B1973" i="12"/>
  <c r="C1973" i="12"/>
  <c r="B1974" i="12"/>
  <c r="C1974" i="12"/>
  <c r="B1975" i="12"/>
  <c r="C1975" i="12"/>
  <c r="B1976" i="12"/>
  <c r="C1976" i="12"/>
  <c r="B1977" i="12"/>
  <c r="C1977" i="12"/>
  <c r="B1978" i="12"/>
  <c r="C1978" i="12"/>
  <c r="B1979" i="12"/>
  <c r="C1979" i="12"/>
  <c r="B1980" i="12"/>
  <c r="C1980" i="12"/>
  <c r="B1981" i="12"/>
  <c r="C1981" i="12"/>
  <c r="B1982" i="12"/>
  <c r="C1982" i="12"/>
  <c r="B1983" i="12"/>
  <c r="C1983" i="12"/>
  <c r="B1984" i="12"/>
  <c r="C1984" i="12"/>
  <c r="B1985" i="12"/>
  <c r="C1985" i="12"/>
  <c r="B1986" i="12"/>
  <c r="C1986" i="12"/>
  <c r="B1987" i="12"/>
  <c r="C1987" i="12"/>
  <c r="B1988" i="12"/>
  <c r="C1988" i="12"/>
  <c r="B1989" i="12"/>
  <c r="C1989" i="12"/>
  <c r="B1990" i="12"/>
  <c r="C1990" i="12"/>
  <c r="B1991" i="12"/>
  <c r="C1991" i="12"/>
  <c r="B1992" i="12"/>
  <c r="C1992" i="12"/>
  <c r="B1993" i="12"/>
  <c r="C1993" i="12"/>
  <c r="B1994" i="12"/>
  <c r="C1994" i="12"/>
  <c r="B1995" i="12"/>
  <c r="C1995" i="12"/>
  <c r="B1996" i="12"/>
  <c r="C1996" i="12"/>
  <c r="B1997" i="12"/>
  <c r="C1997" i="12"/>
  <c r="B1998" i="12"/>
  <c r="C1998" i="12"/>
  <c r="B1999" i="12"/>
  <c r="C1999" i="12"/>
  <c r="B2000" i="12"/>
  <c r="C2000" i="12"/>
  <c r="B2001" i="12"/>
  <c r="C2001" i="12"/>
  <c r="B2002" i="12"/>
  <c r="C2002" i="12"/>
  <c r="B2003" i="12"/>
  <c r="C2003" i="12"/>
  <c r="B2004" i="12"/>
  <c r="C2004" i="12"/>
  <c r="B2005" i="12"/>
  <c r="C2005" i="12"/>
  <c r="B2006" i="12"/>
  <c r="C2006" i="12"/>
  <c r="B2007" i="12"/>
  <c r="C2007" i="12"/>
  <c r="B2008" i="12"/>
  <c r="C2008" i="12"/>
  <c r="B2009" i="12"/>
  <c r="C2009" i="12"/>
  <c r="B2010" i="12"/>
  <c r="C2010" i="12"/>
  <c r="B2011" i="12"/>
  <c r="C2011" i="12"/>
  <c r="B2012" i="12"/>
  <c r="C2012" i="12"/>
  <c r="B2013" i="12"/>
  <c r="C2013" i="12"/>
  <c r="B2014" i="12"/>
  <c r="C2014" i="12"/>
  <c r="B2015" i="12"/>
  <c r="C2015" i="12"/>
  <c r="B2016" i="12"/>
  <c r="C2016" i="12"/>
  <c r="B2017" i="12"/>
  <c r="C2017" i="12"/>
  <c r="B2018" i="12"/>
  <c r="C2018" i="12"/>
  <c r="B2019" i="12"/>
  <c r="C2019" i="12"/>
  <c r="B2020" i="12"/>
  <c r="C2020" i="12"/>
  <c r="B2021" i="12"/>
  <c r="C2021" i="12"/>
  <c r="B2022" i="12"/>
  <c r="C2022" i="12"/>
  <c r="B2023" i="12"/>
  <c r="C2023" i="12"/>
  <c r="B2024" i="12"/>
  <c r="C2024" i="12"/>
  <c r="B2025" i="12"/>
  <c r="C2025" i="12"/>
  <c r="B2026" i="12"/>
  <c r="C2026" i="12"/>
  <c r="B2027" i="12"/>
  <c r="C2027" i="12"/>
  <c r="AA1988" i="12"/>
  <c r="Q1988" i="12"/>
  <c r="K1988" i="12"/>
  <c r="AC923" i="12"/>
  <c r="I923" i="12"/>
  <c r="J313" i="12"/>
  <c r="F273" i="12"/>
  <c r="AA204" i="12"/>
  <c r="I4" i="12"/>
  <c r="N921" i="12"/>
  <c r="AE900" i="12"/>
  <c r="Z868" i="12"/>
  <c r="G844" i="12"/>
  <c r="V92" i="12"/>
  <c r="V116" i="12"/>
  <c r="AD148" i="12"/>
  <c r="S148" i="12"/>
  <c r="Q348" i="12"/>
  <c r="S348" i="12"/>
  <c r="AI444" i="12"/>
  <c r="F444" i="12"/>
  <c r="I444" i="12"/>
  <c r="M476" i="12"/>
  <c r="I476" i="12"/>
  <c r="AD508" i="12"/>
  <c r="Q508" i="12"/>
  <c r="I540" i="12"/>
  <c r="AA545" i="12"/>
  <c r="AA572" i="12"/>
  <c r="N625" i="12"/>
  <c r="V649" i="12"/>
  <c r="AD649" i="12"/>
  <c r="J652" i="12"/>
  <c r="J676" i="12"/>
  <c r="AF708" i="12"/>
  <c r="F708" i="12"/>
  <c r="AD116" i="12"/>
  <c r="AG148" i="12"/>
  <c r="R412" i="12"/>
  <c r="AG412" i="12"/>
  <c r="J617" i="12"/>
  <c r="K620" i="12"/>
  <c r="AG81" i="12"/>
  <c r="AG121" i="12"/>
  <c r="AD121" i="12"/>
  <c r="X121" i="12"/>
  <c r="U11" i="12"/>
  <c r="F60" i="12"/>
  <c r="AA100" i="12"/>
  <c r="F100" i="12"/>
  <c r="AD172" i="12"/>
  <c r="Q172" i="12"/>
  <c r="K281" i="12"/>
  <c r="AF313" i="12"/>
  <c r="H345" i="12"/>
  <c r="AA388" i="12"/>
  <c r="K388" i="12"/>
  <c r="AA452" i="12"/>
  <c r="V452" i="12"/>
  <c r="F484" i="12"/>
  <c r="K484" i="12"/>
  <c r="AC548" i="12"/>
  <c r="H571" i="12"/>
  <c r="R571" i="12"/>
  <c r="AC580" i="12"/>
  <c r="AG603" i="12"/>
  <c r="S609" i="12"/>
  <c r="AI612" i="12"/>
  <c r="AI636" i="12"/>
  <c r="AD636" i="12"/>
  <c r="N636" i="12"/>
  <c r="AD643" i="12"/>
  <c r="AF700" i="12"/>
  <c r="M76" i="12"/>
  <c r="V76" i="12"/>
  <c r="Q148" i="12"/>
  <c r="S4" i="12"/>
  <c r="F41" i="12"/>
  <c r="F52" i="12"/>
  <c r="V52" i="12"/>
  <c r="F57" i="12"/>
  <c r="K76" i="12"/>
  <c r="AE81" i="12"/>
  <c r="Q84" i="12"/>
  <c r="S92" i="12"/>
  <c r="S100" i="12"/>
  <c r="X105" i="12"/>
  <c r="P113" i="12"/>
  <c r="G124" i="12"/>
  <c r="R124" i="12"/>
  <c r="AA148" i="12"/>
  <c r="X171" i="12"/>
  <c r="F188" i="12"/>
  <c r="N188" i="12"/>
  <c r="Y188" i="12"/>
  <c r="Y204" i="12"/>
  <c r="F225" i="12"/>
  <c r="AA225" i="12"/>
  <c r="AE241" i="12"/>
  <c r="W249" i="12"/>
  <c r="O281" i="12"/>
  <c r="Z281" i="12"/>
  <c r="R401" i="12"/>
  <c r="N404" i="12"/>
  <c r="AC412" i="12"/>
  <c r="AI417" i="12"/>
  <c r="G428" i="12"/>
  <c r="N444" i="12"/>
  <c r="G460" i="12"/>
  <c r="Y484" i="12"/>
  <c r="G492" i="12"/>
  <c r="Y516" i="12"/>
  <c r="N532" i="12"/>
  <c r="G556" i="12"/>
  <c r="R561" i="12"/>
  <c r="W577" i="12"/>
  <c r="S612" i="12"/>
  <c r="AI625" i="12"/>
  <c r="S636" i="12"/>
  <c r="J641" i="12"/>
  <c r="K644" i="12"/>
  <c r="AE676" i="12"/>
  <c r="G692" i="12"/>
  <c r="AC4" i="12"/>
  <c r="AG153" i="12"/>
  <c r="AG161" i="12"/>
  <c r="AB161" i="12"/>
  <c r="W188" i="12"/>
  <c r="V193" i="12"/>
  <c r="F193" i="12"/>
  <c r="N204" i="12"/>
  <c r="AG209" i="12"/>
  <c r="S225" i="12"/>
  <c r="H225" i="12"/>
  <c r="AI364" i="12"/>
  <c r="AA364" i="12"/>
  <c r="W364" i="12"/>
  <c r="H369" i="12"/>
  <c r="AF369" i="12"/>
  <c r="F369" i="12"/>
  <c r="S396" i="12"/>
  <c r="AD396" i="12"/>
  <c r="W396" i="12"/>
  <c r="I396" i="12"/>
  <c r="AA401" i="12"/>
  <c r="AA428" i="12"/>
  <c r="AD428" i="12"/>
  <c r="W428" i="12"/>
  <c r="I428" i="12"/>
  <c r="AG433" i="12"/>
  <c r="S433" i="12"/>
  <c r="M460" i="12"/>
  <c r="F460" i="12"/>
  <c r="Q460" i="12"/>
  <c r="I460" i="12"/>
  <c r="AA465" i="12"/>
  <c r="F465" i="12"/>
  <c r="AA492" i="12"/>
  <c r="Q492" i="12"/>
  <c r="V497" i="12"/>
  <c r="P497" i="12"/>
  <c r="AA524" i="12"/>
  <c r="M524" i="12"/>
  <c r="AD524" i="12"/>
  <c r="H529" i="12"/>
  <c r="AI556" i="12"/>
  <c r="AA556" i="12"/>
  <c r="W556" i="12"/>
  <c r="I556" i="12"/>
  <c r="AF561" i="12"/>
  <c r="F588" i="12"/>
  <c r="AD588" i="12"/>
  <c r="Q588" i="12"/>
  <c r="K593" i="12"/>
  <c r="F593" i="12"/>
  <c r="AF596" i="12"/>
  <c r="N596" i="12"/>
  <c r="AI596" i="12"/>
  <c r="R596" i="12"/>
  <c r="H617" i="12"/>
  <c r="AI620" i="12"/>
  <c r="Z620" i="12"/>
  <c r="V620" i="12"/>
  <c r="AD627" i="12"/>
  <c r="X657" i="12"/>
  <c r="V657" i="12"/>
  <c r="N660" i="12"/>
  <c r="F660" i="12"/>
  <c r="AF692" i="12"/>
  <c r="F692" i="12"/>
  <c r="AI692" i="12"/>
  <c r="Z692" i="12"/>
  <c r="J692" i="12"/>
  <c r="R92" i="12"/>
  <c r="K148" i="12"/>
  <c r="Y148" i="12"/>
  <c r="H185" i="12"/>
  <c r="V188" i="12"/>
  <c r="M204" i="12"/>
  <c r="W204" i="12"/>
  <c r="H233" i="12"/>
  <c r="AG364" i="12"/>
  <c r="Z369" i="12"/>
  <c r="Y380" i="12"/>
  <c r="T385" i="12"/>
  <c r="AE385" i="12"/>
  <c r="AG396" i="12"/>
  <c r="R428" i="12"/>
  <c r="AG428" i="12"/>
  <c r="O433" i="12"/>
  <c r="Y444" i="12"/>
  <c r="AG460" i="12"/>
  <c r="Z465" i="12"/>
  <c r="AE481" i="12"/>
  <c r="AG492" i="12"/>
  <c r="O497" i="12"/>
  <c r="J513" i="12"/>
  <c r="AE513" i="12"/>
  <c r="R524" i="12"/>
  <c r="O529" i="12"/>
  <c r="K540" i="12"/>
  <c r="Y572" i="12"/>
  <c r="AG588" i="12"/>
  <c r="O593" i="12"/>
  <c r="Z593" i="12"/>
  <c r="AF33" i="12"/>
  <c r="AA33" i="12"/>
  <c r="R41" i="12"/>
  <c r="V44" i="12"/>
  <c r="N44" i="12"/>
  <c r="AC52" i="12"/>
  <c r="S52" i="12"/>
  <c r="I52" i="12"/>
  <c r="N57" i="12"/>
  <c r="H57" i="12"/>
  <c r="AI28" i="12"/>
  <c r="AG49" i="12"/>
  <c r="AB49" i="12"/>
  <c r="R49" i="12"/>
  <c r="L49" i="12"/>
  <c r="W124" i="12"/>
  <c r="AG129" i="12"/>
  <c r="W140" i="12"/>
  <c r="Q140" i="12"/>
  <c r="AA169" i="12"/>
  <c r="P169" i="12"/>
  <c r="AA212" i="12"/>
  <c r="F212" i="12"/>
  <c r="S220" i="12"/>
  <c r="M220" i="12"/>
  <c r="P249" i="12"/>
  <c r="K249" i="12"/>
  <c r="F249" i="12"/>
  <c r="AA297" i="12"/>
  <c r="K297" i="12"/>
  <c r="AG329" i="12"/>
  <c r="AD329" i="12"/>
  <c r="X329" i="12"/>
  <c r="S329" i="12"/>
  <c r="AC372" i="12"/>
  <c r="AG372" i="12"/>
  <c r="AC404" i="12"/>
  <c r="Q404" i="12"/>
  <c r="AG404" i="12"/>
  <c r="V404" i="12"/>
  <c r="Q436" i="12"/>
  <c r="F436" i="12"/>
  <c r="K436" i="12"/>
  <c r="AC468" i="12"/>
  <c r="AG468" i="12"/>
  <c r="AC500" i="12"/>
  <c r="AA500" i="12"/>
  <c r="Q500" i="12"/>
  <c r="AG500" i="12"/>
  <c r="AA532" i="12"/>
  <c r="Q532" i="12"/>
  <c r="V532" i="12"/>
  <c r="K532" i="12"/>
  <c r="Q564" i="12"/>
  <c r="V564" i="12"/>
  <c r="K564" i="12"/>
  <c r="AF601" i="12"/>
  <c r="V601" i="12"/>
  <c r="N601" i="12"/>
  <c r="AF604" i="12"/>
  <c r="R604" i="12"/>
  <c r="V604" i="12"/>
  <c r="N604" i="12"/>
  <c r="F604" i="12"/>
  <c r="N611" i="12"/>
  <c r="H641" i="12"/>
  <c r="K641" i="12"/>
  <c r="AF644" i="12"/>
  <c r="AD644" i="12"/>
  <c r="V644" i="12"/>
  <c r="N644" i="12"/>
  <c r="AI644" i="12"/>
  <c r="AA665" i="12"/>
  <c r="P665" i="12"/>
  <c r="X665" i="12"/>
  <c r="H665" i="12"/>
  <c r="AF668" i="12"/>
  <c r="AI668" i="12"/>
  <c r="R668" i="12"/>
  <c r="F668" i="12"/>
  <c r="AF684" i="12"/>
  <c r="AD684" i="12"/>
  <c r="V684" i="12"/>
  <c r="F684" i="12"/>
  <c r="R684" i="12"/>
  <c r="Z33" i="12"/>
  <c r="K36" i="12"/>
  <c r="Y36" i="12"/>
  <c r="W44" i="12"/>
  <c r="AG44" i="12"/>
  <c r="Q52" i="12"/>
  <c r="G65" i="12"/>
  <c r="V65" i="12"/>
  <c r="I92" i="12"/>
  <c r="AA92" i="12"/>
  <c r="H113" i="12"/>
  <c r="V113" i="12"/>
  <c r="G121" i="12"/>
  <c r="N4" i="12"/>
  <c r="N28" i="12"/>
  <c r="AG28" i="12"/>
  <c r="AE33" i="12"/>
  <c r="V36" i="12"/>
  <c r="AI36" i="12"/>
  <c r="J41" i="12"/>
  <c r="P41" i="12"/>
  <c r="AD44" i="12"/>
  <c r="K49" i="12"/>
  <c r="N52" i="12"/>
  <c r="AA52" i="12"/>
  <c r="W57" i="12"/>
  <c r="F65" i="12"/>
  <c r="AA65" i="12"/>
  <c r="F76" i="12"/>
  <c r="Y76" i="12"/>
  <c r="AB81" i="12"/>
  <c r="F92" i="12"/>
  <c r="Q92" i="12"/>
  <c r="Y92" i="12"/>
  <c r="AI92" i="12"/>
  <c r="N113" i="12"/>
  <c r="F116" i="12"/>
  <c r="S116" i="12"/>
  <c r="AI116" i="12"/>
  <c r="F121" i="12"/>
  <c r="L121" i="12"/>
  <c r="AA121" i="12"/>
  <c r="AG124" i="12"/>
  <c r="L129" i="12"/>
  <c r="S129" i="12"/>
  <c r="Z129" i="12"/>
  <c r="M140" i="12"/>
  <c r="V140" i="12"/>
  <c r="F148" i="12"/>
  <c r="W153" i="12"/>
  <c r="P161" i="12"/>
  <c r="AE161" i="12"/>
  <c r="S169" i="12"/>
  <c r="Z169" i="12"/>
  <c r="AC188" i="12"/>
  <c r="J193" i="12"/>
  <c r="K204" i="12"/>
  <c r="S204" i="12"/>
  <c r="P209" i="12"/>
  <c r="W209" i="12"/>
  <c r="AG212" i="12"/>
  <c r="Z217" i="12"/>
  <c r="AF217" i="12"/>
  <c r="W220" i="12"/>
  <c r="AG220" i="12"/>
  <c r="T233" i="12"/>
  <c r="F241" i="12"/>
  <c r="L249" i="12"/>
  <c r="AI249" i="12"/>
  <c r="O265" i="12"/>
  <c r="G348" i="12"/>
  <c r="N364" i="12"/>
  <c r="AI369" i="12"/>
  <c r="Y372" i="12"/>
  <c r="G380" i="12"/>
  <c r="V380" i="12"/>
  <c r="G385" i="12"/>
  <c r="AC396" i="12"/>
  <c r="W401" i="12"/>
  <c r="AI401" i="12"/>
  <c r="Y404" i="12"/>
  <c r="G412" i="12"/>
  <c r="AB417" i="12"/>
  <c r="N428" i="12"/>
  <c r="Y436" i="12"/>
  <c r="G444" i="12"/>
  <c r="G449" i="12"/>
  <c r="AB449" i="12"/>
  <c r="N460" i="12"/>
  <c r="AC460" i="12"/>
  <c r="L465" i="12"/>
  <c r="G476" i="12"/>
  <c r="AB481" i="12"/>
  <c r="N492" i="12"/>
  <c r="AC492" i="12"/>
  <c r="W497" i="12"/>
  <c r="Y500" i="12"/>
  <c r="V508" i="12"/>
  <c r="AB513" i="12"/>
  <c r="AC524" i="12"/>
  <c r="W529" i="12"/>
  <c r="AI529" i="12"/>
  <c r="Y532" i="12"/>
  <c r="G545" i="12"/>
  <c r="AC556" i="12"/>
  <c r="AI561" i="12"/>
  <c r="Y564" i="12"/>
  <c r="G572" i="12"/>
  <c r="V572" i="12"/>
  <c r="N588" i="12"/>
  <c r="AC588" i="12"/>
  <c r="L593" i="12"/>
  <c r="AE596" i="12"/>
  <c r="O601" i="12"/>
  <c r="S604" i="12"/>
  <c r="O620" i="12"/>
  <c r="AE620" i="12"/>
  <c r="R625" i="12"/>
  <c r="AB625" i="12"/>
  <c r="G628" i="12"/>
  <c r="Z641" i="12"/>
  <c r="S644" i="12"/>
  <c r="AB649" i="12"/>
  <c r="W652" i="12"/>
  <c r="W657" i="12"/>
  <c r="O660" i="12"/>
  <c r="O665" i="12"/>
  <c r="S668" i="12"/>
  <c r="G676" i="12"/>
  <c r="S684" i="12"/>
  <c r="O692" i="12"/>
  <c r="AE692" i="12"/>
  <c r="W708" i="12"/>
  <c r="AF892" i="12"/>
  <c r="AE892" i="12"/>
  <c r="W892" i="12"/>
  <c r="G892" i="12"/>
  <c r="AG913" i="12"/>
  <c r="R913" i="12"/>
  <c r="L913" i="12"/>
  <c r="G913" i="12"/>
  <c r="AE953" i="12"/>
  <c r="J980" i="12"/>
  <c r="T1004" i="12"/>
  <c r="F1004" i="12"/>
  <c r="G1043" i="12"/>
  <c r="AE1049" i="12"/>
  <c r="AC1089" i="12"/>
  <c r="V1089" i="12"/>
  <c r="G1089" i="12"/>
  <c r="X1091" i="12"/>
  <c r="S1105" i="12"/>
  <c r="M1105" i="12"/>
  <c r="F1105" i="12"/>
  <c r="AC1116" i="12"/>
  <c r="V1116" i="12"/>
  <c r="N1116" i="12"/>
  <c r="Z257" i="12"/>
  <c r="AE257" i="12"/>
  <c r="O289" i="12"/>
  <c r="T289" i="12"/>
  <c r="AE289" i="12"/>
  <c r="O305" i="12"/>
  <c r="T305" i="12"/>
  <c r="T321" i="12"/>
  <c r="Z321" i="12"/>
  <c r="J337" i="12"/>
  <c r="O337" i="12"/>
  <c r="T337" i="12"/>
  <c r="N356" i="12"/>
  <c r="Y356" i="12"/>
  <c r="R363" i="12"/>
  <c r="J377" i="12"/>
  <c r="O377" i="12"/>
  <c r="T377" i="12"/>
  <c r="J393" i="12"/>
  <c r="O393" i="12"/>
  <c r="AE393" i="12"/>
  <c r="T409" i="12"/>
  <c r="AE409" i="12"/>
  <c r="J425" i="12"/>
  <c r="O425" i="12"/>
  <c r="Z425" i="12"/>
  <c r="O441" i="12"/>
  <c r="Z441" i="12"/>
  <c r="J457" i="12"/>
  <c r="Z457" i="12"/>
  <c r="AE457" i="12"/>
  <c r="J473" i="12"/>
  <c r="Z473" i="12"/>
  <c r="AE473" i="12"/>
  <c r="T489" i="12"/>
  <c r="AE489" i="12"/>
  <c r="O505" i="12"/>
  <c r="T505" i="12"/>
  <c r="O521" i="12"/>
  <c r="T521" i="12"/>
  <c r="Z521" i="12"/>
  <c r="J537" i="12"/>
  <c r="Z537" i="12"/>
  <c r="J553" i="12"/>
  <c r="T553" i="12"/>
  <c r="J569" i="12"/>
  <c r="O569" i="12"/>
  <c r="T569" i="12"/>
  <c r="AE569" i="12"/>
  <c r="O585" i="12"/>
  <c r="J673" i="12"/>
  <c r="O673" i="12"/>
  <c r="Z673" i="12"/>
  <c r="AE673" i="12"/>
  <c r="O681" i="12"/>
  <c r="Z681" i="12"/>
  <c r="T689" i="12"/>
  <c r="AE689" i="12"/>
  <c r="J697" i="12"/>
  <c r="T697" i="12"/>
  <c r="Z697" i="12"/>
  <c r="AE697" i="12"/>
  <c r="T705" i="12"/>
  <c r="O713" i="12"/>
  <c r="T713" i="12"/>
  <c r="Z713" i="12"/>
  <c r="J716" i="12"/>
  <c r="R716" i="12"/>
  <c r="Z716" i="12"/>
  <c r="O721" i="12"/>
  <c r="AE721" i="12"/>
  <c r="J724" i="12"/>
  <c r="R724" i="12"/>
  <c r="Z724" i="12"/>
  <c r="AI724" i="12"/>
  <c r="Z729" i="12"/>
  <c r="AE729" i="12"/>
  <c r="J732" i="12"/>
  <c r="R732" i="12"/>
  <c r="Z732" i="12"/>
  <c r="AI732" i="12"/>
  <c r="T737" i="12"/>
  <c r="AE737" i="12"/>
  <c r="J740" i="12"/>
  <c r="R740" i="12"/>
  <c r="Z740" i="12"/>
  <c r="AI740" i="12"/>
  <c r="T745" i="12"/>
  <c r="Z745" i="12"/>
  <c r="J748" i="12"/>
  <c r="R748" i="12"/>
  <c r="Z748" i="12"/>
  <c r="AI748" i="12"/>
  <c r="O753" i="12"/>
  <c r="T753" i="12"/>
  <c r="Z753" i="12"/>
  <c r="R756" i="12"/>
  <c r="Z756" i="12"/>
  <c r="AI756" i="12"/>
  <c r="J761" i="12"/>
  <c r="O761" i="12"/>
  <c r="T761" i="12"/>
  <c r="AE761" i="12"/>
  <c r="R764" i="12"/>
  <c r="Z764" i="12"/>
  <c r="AI764" i="12"/>
  <c r="J769" i="12"/>
  <c r="O769" i="12"/>
  <c r="Z769" i="12"/>
  <c r="AE769" i="12"/>
  <c r="R772" i="12"/>
  <c r="Z772" i="12"/>
  <c r="AI772" i="12"/>
  <c r="J777" i="12"/>
  <c r="T777" i="12"/>
  <c r="Z777" i="12"/>
  <c r="J780" i="12"/>
  <c r="Z780" i="12"/>
  <c r="AI780" i="12"/>
  <c r="J785" i="12"/>
  <c r="T785" i="12"/>
  <c r="AE785" i="12"/>
  <c r="J788" i="12"/>
  <c r="R788" i="12"/>
  <c r="AI788" i="12"/>
  <c r="J793" i="12"/>
  <c r="Z793" i="12"/>
  <c r="AE793" i="12"/>
  <c r="J796" i="12"/>
  <c r="R796" i="12"/>
  <c r="Z796" i="12"/>
  <c r="H801" i="12"/>
  <c r="X801" i="12"/>
  <c r="AD801" i="12"/>
  <c r="AG803" i="12"/>
  <c r="F804" i="12"/>
  <c r="N804" i="12"/>
  <c r="V804" i="12"/>
  <c r="K809" i="12"/>
  <c r="P809" i="12"/>
  <c r="V809" i="12"/>
  <c r="AF809" i="12"/>
  <c r="F811" i="12"/>
  <c r="J812" i="12"/>
  <c r="R812" i="12"/>
  <c r="AI812" i="12"/>
  <c r="H817" i="12"/>
  <c r="S817" i="12"/>
  <c r="X817" i="12"/>
  <c r="F820" i="12"/>
  <c r="N820" i="12"/>
  <c r="V820" i="12"/>
  <c r="F825" i="12"/>
  <c r="P825" i="12"/>
  <c r="AA825" i="12"/>
  <c r="AF825" i="12"/>
  <c r="Q827" i="12"/>
  <c r="J828" i="12"/>
  <c r="R828" i="12"/>
  <c r="AI828" i="12"/>
  <c r="H833" i="12"/>
  <c r="N833" i="12"/>
  <c r="S833" i="12"/>
  <c r="AD833" i="12"/>
  <c r="F836" i="12"/>
  <c r="N836" i="12"/>
  <c r="AD836" i="12"/>
  <c r="F841" i="12"/>
  <c r="K841" i="12"/>
  <c r="V841" i="12"/>
  <c r="AA841" i="12"/>
  <c r="AF841" i="12"/>
  <c r="Z843" i="12"/>
  <c r="R844" i="12"/>
  <c r="Z844" i="12"/>
  <c r="AI844" i="12"/>
  <c r="H849" i="12"/>
  <c r="N849" i="12"/>
  <c r="X849" i="12"/>
  <c r="F852" i="12"/>
  <c r="V852" i="12"/>
  <c r="AD852" i="12"/>
  <c r="F865" i="12"/>
  <c r="T865" i="12"/>
  <c r="Q867" i="12"/>
  <c r="K876" i="12"/>
  <c r="V876" i="12"/>
  <c r="N892" i="12"/>
  <c r="Z892" i="12"/>
  <c r="P897" i="12"/>
  <c r="X897" i="12"/>
  <c r="AE897" i="12"/>
  <c r="F908" i="12"/>
  <c r="R908" i="12"/>
  <c r="S913" i="12"/>
  <c r="Z915" i="12"/>
  <c r="G924" i="12"/>
  <c r="R924" i="12"/>
  <c r="F932" i="12"/>
  <c r="O932" i="12"/>
  <c r="F940" i="12"/>
  <c r="L956" i="12"/>
  <c r="V956" i="12"/>
  <c r="AD956" i="12"/>
  <c r="F961" i="12"/>
  <c r="G963" i="12"/>
  <c r="J964" i="12"/>
  <c r="U969" i="12"/>
  <c r="L979" i="12"/>
  <c r="AE979" i="12"/>
  <c r="K993" i="12"/>
  <c r="AC993" i="12"/>
  <c r="K1003" i="12"/>
  <c r="N1004" i="12"/>
  <c r="X1004" i="12"/>
  <c r="AG1004" i="12"/>
  <c r="L1036" i="12"/>
  <c r="T1036" i="12"/>
  <c r="AC1036" i="12"/>
  <c r="AG1043" i="12"/>
  <c r="P1044" i="12"/>
  <c r="L1052" i="12"/>
  <c r="V1052" i="12"/>
  <c r="Q1057" i="12"/>
  <c r="Y1057" i="12"/>
  <c r="G1059" i="12"/>
  <c r="J1060" i="12"/>
  <c r="U1065" i="12"/>
  <c r="W1075" i="12"/>
  <c r="AE1075" i="12"/>
  <c r="AG1089" i="12"/>
  <c r="AG1091" i="12"/>
  <c r="W1105" i="12"/>
  <c r="AG1105" i="12"/>
  <c r="T1107" i="12"/>
  <c r="AF1108" i="12"/>
  <c r="M1116" i="12"/>
  <c r="AG1116" i="12"/>
  <c r="N1121" i="12"/>
  <c r="Y1121" i="12"/>
  <c r="G1137" i="12"/>
  <c r="G1169" i="12"/>
  <c r="N1185" i="12"/>
  <c r="AC1185" i="12"/>
  <c r="G1233" i="12"/>
  <c r="N1249" i="12"/>
  <c r="G1265" i="12"/>
  <c r="N1281" i="12"/>
  <c r="AC1281" i="12"/>
  <c r="AB865" i="12"/>
  <c r="W865" i="12"/>
  <c r="G865" i="12"/>
  <c r="AD883" i="12"/>
  <c r="I883" i="12"/>
  <c r="AF908" i="12"/>
  <c r="AE908" i="12"/>
  <c r="W908" i="12"/>
  <c r="O908" i="12"/>
  <c r="AF924" i="12"/>
  <c r="AD924" i="12"/>
  <c r="V924" i="12"/>
  <c r="N924" i="12"/>
  <c r="F924" i="12"/>
  <c r="AF932" i="12"/>
  <c r="AI932" i="12"/>
  <c r="R932" i="12"/>
  <c r="J932" i="12"/>
  <c r="AC940" i="12"/>
  <c r="V940" i="12"/>
  <c r="N940" i="12"/>
  <c r="H940" i="12"/>
  <c r="AC961" i="12"/>
  <c r="G961" i="12"/>
  <c r="X963" i="12"/>
  <c r="Q963" i="12"/>
  <c r="I963" i="12"/>
  <c r="O1027" i="12"/>
  <c r="H1027" i="12"/>
  <c r="N1057" i="12"/>
  <c r="Q1059" i="12"/>
  <c r="I1059" i="12"/>
  <c r="AD1121" i="12"/>
  <c r="W1121" i="12"/>
  <c r="Q1121" i="12"/>
  <c r="AA1137" i="12"/>
  <c r="S1137" i="12"/>
  <c r="AD1137" i="12"/>
  <c r="W1137" i="12"/>
  <c r="I1137" i="12"/>
  <c r="AA1169" i="12"/>
  <c r="S1169" i="12"/>
  <c r="M1169" i="12"/>
  <c r="W1169" i="12"/>
  <c r="I1169" i="12"/>
  <c r="AA1201" i="12"/>
  <c r="S1201" i="12"/>
  <c r="F1201" i="12"/>
  <c r="W1201" i="12"/>
  <c r="Q1201" i="12"/>
  <c r="I1201" i="12"/>
  <c r="M1233" i="12"/>
  <c r="F1233" i="12"/>
  <c r="W1233" i="12"/>
  <c r="Q1233" i="12"/>
  <c r="I1233" i="12"/>
  <c r="S1265" i="12"/>
  <c r="M1265" i="12"/>
  <c r="W1265" i="12"/>
  <c r="Q1265" i="12"/>
  <c r="K804" i="12"/>
  <c r="S804" i="12"/>
  <c r="AA804" i="12"/>
  <c r="J809" i="12"/>
  <c r="O809" i="12"/>
  <c r="N811" i="12"/>
  <c r="Y811" i="12"/>
  <c r="K820" i="12"/>
  <c r="S820" i="12"/>
  <c r="AA820" i="12"/>
  <c r="O825" i="12"/>
  <c r="Z825" i="12"/>
  <c r="N827" i="12"/>
  <c r="Y827" i="12"/>
  <c r="K836" i="12"/>
  <c r="S836" i="12"/>
  <c r="AA836" i="12"/>
  <c r="O841" i="12"/>
  <c r="T841" i="12"/>
  <c r="K852" i="12"/>
  <c r="S852" i="12"/>
  <c r="AA852" i="12"/>
  <c r="S865" i="12"/>
  <c r="Z865" i="12"/>
  <c r="AF865" i="12"/>
  <c r="N908" i="12"/>
  <c r="O924" i="12"/>
  <c r="Z924" i="12"/>
  <c r="N932" i="12"/>
  <c r="W932" i="12"/>
  <c r="M940" i="12"/>
  <c r="X940" i="12"/>
  <c r="AG940" i="12"/>
  <c r="AG961" i="12"/>
  <c r="M963" i="12"/>
  <c r="W963" i="12"/>
  <c r="M1027" i="12"/>
  <c r="X1027" i="12"/>
  <c r="AG1027" i="12"/>
  <c r="AG1057" i="12"/>
  <c r="V1121" i="12"/>
  <c r="R1137" i="12"/>
  <c r="AG1137" i="12"/>
  <c r="AG1169" i="12"/>
  <c r="AG1201" i="12"/>
  <c r="R1233" i="12"/>
  <c r="AG1233" i="12"/>
  <c r="AE860" i="12"/>
  <c r="W860" i="12"/>
  <c r="O860" i="12"/>
  <c r="G860" i="12"/>
  <c r="AG881" i="12"/>
  <c r="AI881" i="12"/>
  <c r="W881" i="12"/>
  <c r="L881" i="12"/>
  <c r="G881" i="12"/>
  <c r="AD899" i="12"/>
  <c r="I899" i="12"/>
  <c r="W945" i="12"/>
  <c r="Q945" i="12"/>
  <c r="I945" i="12"/>
  <c r="X972" i="12"/>
  <c r="Q972" i="12"/>
  <c r="I972" i="12"/>
  <c r="AC988" i="12"/>
  <c r="V988" i="12"/>
  <c r="N988" i="12"/>
  <c r="H988" i="12"/>
  <c r="V1009" i="12"/>
  <c r="N1009" i="12"/>
  <c r="Q1011" i="12"/>
  <c r="I1011" i="12"/>
  <c r="P1012" i="12"/>
  <c r="AF1012" i="12"/>
  <c r="O1017" i="12"/>
  <c r="AI1025" i="12"/>
  <c r="S1025" i="12"/>
  <c r="F1025" i="12"/>
  <c r="AD1068" i="12"/>
  <c r="X1068" i="12"/>
  <c r="Q1068" i="12"/>
  <c r="I1068" i="12"/>
  <c r="T1084" i="12"/>
  <c r="M1084" i="12"/>
  <c r="F1084" i="12"/>
  <c r="J9" i="12"/>
  <c r="O9" i="12"/>
  <c r="T9" i="12"/>
  <c r="AE9" i="12"/>
  <c r="K12" i="12"/>
  <c r="R12" i="12"/>
  <c r="Y12" i="12"/>
  <c r="J17" i="12"/>
  <c r="O17" i="12"/>
  <c r="T17" i="12"/>
  <c r="AE17" i="12"/>
  <c r="N20" i="12"/>
  <c r="Y20" i="12"/>
  <c r="AI20" i="12"/>
  <c r="N68" i="12"/>
  <c r="Y68" i="12"/>
  <c r="AI68" i="12"/>
  <c r="O73" i="12"/>
  <c r="T73" i="12"/>
  <c r="Z73" i="12"/>
  <c r="J97" i="12"/>
  <c r="T97" i="12"/>
  <c r="AE97" i="12"/>
  <c r="K108" i="12"/>
  <c r="R108" i="12"/>
  <c r="Y108" i="12"/>
  <c r="J137" i="12"/>
  <c r="AE137" i="12"/>
  <c r="J145" i="12"/>
  <c r="O145" i="12"/>
  <c r="T145" i="12"/>
  <c r="Z145" i="12"/>
  <c r="AE145" i="12"/>
  <c r="K156" i="12"/>
  <c r="R156" i="12"/>
  <c r="Y156" i="12"/>
  <c r="N164" i="12"/>
  <c r="Y164" i="12"/>
  <c r="AI164" i="12"/>
  <c r="N180" i="12"/>
  <c r="Y180" i="12"/>
  <c r="AI180" i="12"/>
  <c r="Z201" i="12"/>
  <c r="AE201" i="12"/>
  <c r="N228" i="12"/>
  <c r="Y228" i="12"/>
  <c r="AI228" i="12"/>
  <c r="K236" i="12"/>
  <c r="N244" i="12"/>
  <c r="Y244" i="12"/>
  <c r="AI244" i="12"/>
  <c r="K252" i="12"/>
  <c r="R252" i="12"/>
  <c r="Y252" i="12"/>
  <c r="G257" i="12"/>
  <c r="R257" i="12"/>
  <c r="AB257" i="12"/>
  <c r="N260" i="12"/>
  <c r="Y260" i="12"/>
  <c r="AI260" i="12"/>
  <c r="K268" i="12"/>
  <c r="R268" i="12"/>
  <c r="Y268" i="12"/>
  <c r="AI273" i="12"/>
  <c r="N276" i="12"/>
  <c r="Y276" i="12"/>
  <c r="AI276" i="12"/>
  <c r="K284" i="12"/>
  <c r="R284" i="12"/>
  <c r="Y284" i="12"/>
  <c r="L289" i="12"/>
  <c r="R289" i="12"/>
  <c r="AB289" i="12"/>
  <c r="AI289" i="12"/>
  <c r="N292" i="12"/>
  <c r="Y292" i="12"/>
  <c r="AI292" i="12"/>
  <c r="K300" i="12"/>
  <c r="R300" i="12"/>
  <c r="Y300" i="12"/>
  <c r="G305" i="12"/>
  <c r="L305" i="12"/>
  <c r="W305" i="12"/>
  <c r="AB305" i="12"/>
  <c r="N308" i="12"/>
  <c r="Y308" i="12"/>
  <c r="AI308" i="12"/>
  <c r="K316" i="12"/>
  <c r="R316" i="12"/>
  <c r="Y316" i="12"/>
  <c r="G321" i="12"/>
  <c r="R321" i="12"/>
  <c r="W321" i="12"/>
  <c r="AB321" i="12"/>
  <c r="AI321" i="12"/>
  <c r="N324" i="12"/>
  <c r="Y324" i="12"/>
  <c r="AI324" i="12"/>
  <c r="L337" i="12"/>
  <c r="R337" i="12"/>
  <c r="W337" i="12"/>
  <c r="AB337" i="12"/>
  <c r="N340" i="12"/>
  <c r="O353" i="12"/>
  <c r="Z353" i="12"/>
  <c r="AE353" i="12"/>
  <c r="I356" i="12"/>
  <c r="S356" i="12"/>
  <c r="AD356" i="12"/>
  <c r="M363" i="12"/>
  <c r="R377" i="12"/>
  <c r="W377" i="12"/>
  <c r="AB377" i="12"/>
  <c r="G393" i="12"/>
  <c r="L393" i="12"/>
  <c r="R393" i="12"/>
  <c r="W393" i="12"/>
  <c r="G409" i="12"/>
  <c r="R409" i="12"/>
  <c r="W409" i="12"/>
  <c r="AB409" i="12"/>
  <c r="AI409" i="12"/>
  <c r="G425" i="12"/>
  <c r="R425" i="12"/>
  <c r="AI425" i="12"/>
  <c r="G441" i="12"/>
  <c r="L441" i="12"/>
  <c r="R441" i="12"/>
  <c r="W441" i="12"/>
  <c r="G457" i="12"/>
  <c r="L457" i="12"/>
  <c r="W457" i="12"/>
  <c r="AB457" i="12"/>
  <c r="AI457" i="12"/>
  <c r="G473" i="12"/>
  <c r="W473" i="12"/>
  <c r="AB473" i="12"/>
  <c r="AI473" i="12"/>
  <c r="L489" i="12"/>
  <c r="R489" i="12"/>
  <c r="AB489" i="12"/>
  <c r="G505" i="12"/>
  <c r="L505" i="12"/>
  <c r="R505" i="12"/>
  <c r="W505" i="12"/>
  <c r="G521" i="12"/>
  <c r="L521" i="12"/>
  <c r="W521" i="12"/>
  <c r="AB521" i="12"/>
  <c r="AI521" i="12"/>
  <c r="G537" i="12"/>
  <c r="R537" i="12"/>
  <c r="AB537" i="12"/>
  <c r="G553" i="12"/>
  <c r="L553" i="12"/>
  <c r="R553" i="12"/>
  <c r="AB553" i="12"/>
  <c r="AI553" i="12"/>
  <c r="G569" i="12"/>
  <c r="W569" i="12"/>
  <c r="AB569" i="12"/>
  <c r="G585" i="12"/>
  <c r="L585" i="12"/>
  <c r="R585" i="12"/>
  <c r="W585" i="12"/>
  <c r="AB585" i="12"/>
  <c r="G673" i="12"/>
  <c r="R673" i="12"/>
  <c r="W673" i="12"/>
  <c r="AB673" i="12"/>
  <c r="AI673" i="12"/>
  <c r="G681" i="12"/>
  <c r="L681" i="12"/>
  <c r="AB681" i="12"/>
  <c r="AI681" i="12"/>
  <c r="G689" i="12"/>
  <c r="L689" i="12"/>
  <c r="R689" i="12"/>
  <c r="W689" i="12"/>
  <c r="AB689" i="12"/>
  <c r="L697" i="12"/>
  <c r="R697" i="12"/>
  <c r="W697" i="12"/>
  <c r="AB697" i="12"/>
  <c r="AI697" i="12"/>
  <c r="G705" i="12"/>
  <c r="R705" i="12"/>
  <c r="AB705" i="12"/>
  <c r="AI705" i="12"/>
  <c r="G713" i="12"/>
  <c r="L713" i="12"/>
  <c r="R713" i="12"/>
  <c r="AB713" i="12"/>
  <c r="AI713" i="12"/>
  <c r="F716" i="12"/>
  <c r="N716" i="12"/>
  <c r="V716" i="12"/>
  <c r="AD716" i="12"/>
  <c r="G721" i="12"/>
  <c r="R721" i="12"/>
  <c r="W721" i="12"/>
  <c r="AB721" i="12"/>
  <c r="F724" i="12"/>
  <c r="N724" i="12"/>
  <c r="V724" i="12"/>
  <c r="AD724" i="12"/>
  <c r="G729" i="12"/>
  <c r="L729" i="12"/>
  <c r="R729" i="12"/>
  <c r="AB729" i="12"/>
  <c r="AI729" i="12"/>
  <c r="F732" i="12"/>
  <c r="N732" i="12"/>
  <c r="V732" i="12"/>
  <c r="AD732" i="12"/>
  <c r="G737" i="12"/>
  <c r="R737" i="12"/>
  <c r="W737" i="12"/>
  <c r="AB737" i="12"/>
  <c r="F740" i="12"/>
  <c r="N740" i="12"/>
  <c r="V740" i="12"/>
  <c r="AD740" i="12"/>
  <c r="L745" i="12"/>
  <c r="R745" i="12"/>
  <c r="AB745" i="12"/>
  <c r="AI745" i="12"/>
  <c r="F748" i="12"/>
  <c r="N748" i="12"/>
  <c r="V748" i="12"/>
  <c r="AD748" i="12"/>
  <c r="G753" i="12"/>
  <c r="R753" i="12"/>
  <c r="W753" i="12"/>
  <c r="AB753" i="12"/>
  <c r="AI753" i="12"/>
  <c r="F756" i="12"/>
  <c r="N756" i="12"/>
  <c r="V756" i="12"/>
  <c r="AD756" i="12"/>
  <c r="G761" i="12"/>
  <c r="L761" i="12"/>
  <c r="R761" i="12"/>
  <c r="W761" i="12"/>
  <c r="AB761" i="12"/>
  <c r="AI761" i="12"/>
  <c r="F764" i="12"/>
  <c r="N764" i="12"/>
  <c r="V764" i="12"/>
  <c r="AD764" i="12"/>
  <c r="G769" i="12"/>
  <c r="L769" i="12"/>
  <c r="R769" i="12"/>
  <c r="W769" i="12"/>
  <c r="F772" i="12"/>
  <c r="N772" i="12"/>
  <c r="V772" i="12"/>
  <c r="AD772" i="12"/>
  <c r="G777" i="12"/>
  <c r="L777" i="12"/>
  <c r="R777" i="12"/>
  <c r="AI777" i="12"/>
  <c r="F780" i="12"/>
  <c r="N780" i="12"/>
  <c r="V780" i="12"/>
  <c r="AD780" i="12"/>
  <c r="G785" i="12"/>
  <c r="R785" i="12"/>
  <c r="AB785" i="12"/>
  <c r="AI785" i="12"/>
  <c r="F788" i="12"/>
  <c r="N788" i="12"/>
  <c r="V788" i="12"/>
  <c r="AD788" i="12"/>
  <c r="G793" i="12"/>
  <c r="R793" i="12"/>
  <c r="W793" i="12"/>
  <c r="AB793" i="12"/>
  <c r="AI793" i="12"/>
  <c r="F796" i="12"/>
  <c r="N796" i="12"/>
  <c r="V796" i="12"/>
  <c r="AD796" i="12"/>
  <c r="F801" i="12"/>
  <c r="K801" i="12"/>
  <c r="P801" i="12"/>
  <c r="V801" i="12"/>
  <c r="AA801" i="12"/>
  <c r="F803" i="12"/>
  <c r="Q803" i="12"/>
  <c r="Z803" i="12"/>
  <c r="J804" i="12"/>
  <c r="R804" i="12"/>
  <c r="Z804" i="12"/>
  <c r="AI804" i="12"/>
  <c r="N809" i="12"/>
  <c r="S809" i="12"/>
  <c r="X809" i="12"/>
  <c r="J811" i="12"/>
  <c r="V811" i="12"/>
  <c r="F812" i="12"/>
  <c r="N812" i="12"/>
  <c r="V812" i="12"/>
  <c r="AD812" i="12"/>
  <c r="F817" i="12"/>
  <c r="P817" i="12"/>
  <c r="V817" i="12"/>
  <c r="AA817" i="12"/>
  <c r="AF817" i="12"/>
  <c r="F819" i="12"/>
  <c r="Q819" i="12"/>
  <c r="Z819" i="12"/>
  <c r="J820" i="12"/>
  <c r="R820" i="12"/>
  <c r="Z820" i="12"/>
  <c r="AI820" i="12"/>
  <c r="H825" i="12"/>
  <c r="N825" i="12"/>
  <c r="S825" i="12"/>
  <c r="X825" i="12"/>
  <c r="J827" i="12"/>
  <c r="V827" i="12"/>
  <c r="AG827" i="12"/>
  <c r="F828" i="12"/>
  <c r="N828" i="12"/>
  <c r="V828" i="12"/>
  <c r="AD828" i="12"/>
  <c r="K833" i="12"/>
  <c r="P833" i="12"/>
  <c r="V833" i="12"/>
  <c r="AA833" i="12"/>
  <c r="AF833" i="12"/>
  <c r="F835" i="12"/>
  <c r="Q835" i="12"/>
  <c r="Z835" i="12"/>
  <c r="J836" i="12"/>
  <c r="R836" i="12"/>
  <c r="Z836" i="12"/>
  <c r="AI836" i="12"/>
  <c r="H841" i="12"/>
  <c r="N841" i="12"/>
  <c r="S841" i="12"/>
  <c r="AD841" i="12"/>
  <c r="J843" i="12"/>
  <c r="V843" i="12"/>
  <c r="AG843" i="12"/>
  <c r="F844" i="12"/>
  <c r="N844" i="12"/>
  <c r="V844" i="12"/>
  <c r="AD844" i="12"/>
  <c r="F849" i="12"/>
  <c r="K849" i="12"/>
  <c r="P849" i="12"/>
  <c r="V849" i="12"/>
  <c r="AA849" i="12"/>
  <c r="AF849" i="12"/>
  <c r="F851" i="12"/>
  <c r="Q851" i="12"/>
  <c r="Z851" i="12"/>
  <c r="J852" i="12"/>
  <c r="R852" i="12"/>
  <c r="Z852" i="12"/>
  <c r="AI852" i="12"/>
  <c r="N860" i="12"/>
  <c r="Z860" i="12"/>
  <c r="P865" i="12"/>
  <c r="X865" i="12"/>
  <c r="AE865" i="12"/>
  <c r="J867" i="12"/>
  <c r="Y867" i="12"/>
  <c r="F876" i="12"/>
  <c r="R876" i="12"/>
  <c r="S881" i="12"/>
  <c r="Z881" i="12"/>
  <c r="AF881" i="12"/>
  <c r="N883" i="12"/>
  <c r="Z883" i="12"/>
  <c r="J892" i="12"/>
  <c r="S892" i="12"/>
  <c r="AD892" i="12"/>
  <c r="F897" i="12"/>
  <c r="N897" i="12"/>
  <c r="T897" i="12"/>
  <c r="Q899" i="12"/>
  <c r="AG899" i="12"/>
  <c r="K908" i="12"/>
  <c r="V908" i="12"/>
  <c r="AI908" i="12"/>
  <c r="H913" i="12"/>
  <c r="O913" i="12"/>
  <c r="V913" i="12"/>
  <c r="AD913" i="12"/>
  <c r="F915" i="12"/>
  <c r="K924" i="12"/>
  <c r="W924" i="12"/>
  <c r="AI924" i="12"/>
  <c r="K932" i="12"/>
  <c r="V932" i="12"/>
  <c r="AE932" i="12"/>
  <c r="P939" i="12"/>
  <c r="L940" i="12"/>
  <c r="T940" i="12"/>
  <c r="AD940" i="12"/>
  <c r="V945" i="12"/>
  <c r="AG945" i="12"/>
  <c r="U953" i="12"/>
  <c r="U955" i="12"/>
  <c r="H956" i="12"/>
  <c r="Q956" i="12"/>
  <c r="K961" i="12"/>
  <c r="AD961" i="12"/>
  <c r="L963" i="12"/>
  <c r="T963" i="12"/>
  <c r="AC963" i="12"/>
  <c r="AF964" i="12"/>
  <c r="U971" i="12"/>
  <c r="M972" i="12"/>
  <c r="V972" i="12"/>
  <c r="AG972" i="12"/>
  <c r="H979" i="12"/>
  <c r="Q979" i="12"/>
  <c r="AF980" i="12"/>
  <c r="M988" i="12"/>
  <c r="X988" i="12"/>
  <c r="AG988" i="12"/>
  <c r="N993" i="12"/>
  <c r="Y993" i="12"/>
  <c r="I1004" i="12"/>
  <c r="R1004" i="12"/>
  <c r="AC1004" i="12"/>
  <c r="M1009" i="12"/>
  <c r="W1009" i="12"/>
  <c r="M1011" i="12"/>
  <c r="W1011" i="12"/>
  <c r="AG1011" i="12"/>
  <c r="AF1019" i="12"/>
  <c r="N1025" i="12"/>
  <c r="W1025" i="12"/>
  <c r="AG1025" i="12"/>
  <c r="L1027" i="12"/>
  <c r="T1027" i="12"/>
  <c r="AE1027" i="12"/>
  <c r="AF1035" i="12"/>
  <c r="F1036" i="12"/>
  <c r="N1036" i="12"/>
  <c r="I1043" i="12"/>
  <c r="S1043" i="12"/>
  <c r="AC1043" i="12"/>
  <c r="AF1044" i="12"/>
  <c r="U1049" i="12"/>
  <c r="U1051" i="12"/>
  <c r="H1052" i="12"/>
  <c r="Q1052" i="12"/>
  <c r="K1057" i="12"/>
  <c r="S1057" i="12"/>
  <c r="L1059" i="12"/>
  <c r="T1059" i="12"/>
  <c r="AC1059" i="12"/>
  <c r="AF1060" i="12"/>
  <c r="U1067" i="12"/>
  <c r="M1068" i="12"/>
  <c r="V1068" i="12"/>
  <c r="AG1068" i="12"/>
  <c r="H1075" i="12"/>
  <c r="Q1075" i="12"/>
  <c r="U1076" i="12"/>
  <c r="N1084" i="12"/>
  <c r="X1084" i="12"/>
  <c r="AG1084" i="12"/>
  <c r="I1089" i="12"/>
  <c r="AA1089" i="12"/>
  <c r="H1091" i="12"/>
  <c r="S1091" i="12"/>
  <c r="AB1091" i="12"/>
  <c r="U1092" i="12"/>
  <c r="AE1097" i="12"/>
  <c r="I1105" i="12"/>
  <c r="AC1105" i="12"/>
  <c r="G1107" i="12"/>
  <c r="Q1107" i="12"/>
  <c r="Y1107" i="12"/>
  <c r="J1108" i="12"/>
  <c r="I1116" i="12"/>
  <c r="R1116" i="12"/>
  <c r="AB1116" i="12"/>
  <c r="K1121" i="12"/>
  <c r="S1121" i="12"/>
  <c r="AC1121" i="12"/>
  <c r="N1137" i="12"/>
  <c r="AC1137" i="12"/>
  <c r="G1153" i="12"/>
  <c r="AC1169" i="12"/>
  <c r="G1185" i="12"/>
  <c r="N1201" i="12"/>
  <c r="AC1201" i="12"/>
  <c r="G1217" i="12"/>
  <c r="N1233" i="12"/>
  <c r="G1249" i="12"/>
  <c r="N1265" i="12"/>
  <c r="AC1265" i="12"/>
  <c r="G1281" i="12"/>
  <c r="AF876" i="12"/>
  <c r="AE876" i="12"/>
  <c r="W876" i="12"/>
  <c r="O876" i="12"/>
  <c r="G876" i="12"/>
  <c r="AG897" i="12"/>
  <c r="AI897" i="12"/>
  <c r="AB897" i="12"/>
  <c r="W897" i="12"/>
  <c r="R897" i="12"/>
  <c r="L897" i="12"/>
  <c r="AD915" i="12"/>
  <c r="R915" i="12"/>
  <c r="I915" i="12"/>
  <c r="AB956" i="12"/>
  <c r="T956" i="12"/>
  <c r="M956" i="12"/>
  <c r="F956" i="12"/>
  <c r="AI979" i="12"/>
  <c r="AB979" i="12"/>
  <c r="T979" i="12"/>
  <c r="M979" i="12"/>
  <c r="G979" i="12"/>
  <c r="AD993" i="12"/>
  <c r="W993" i="12"/>
  <c r="Q993" i="12"/>
  <c r="AD1036" i="12"/>
  <c r="X1036" i="12"/>
  <c r="Q1036" i="12"/>
  <c r="I1036" i="12"/>
  <c r="AB1052" i="12"/>
  <c r="T1052" i="12"/>
  <c r="M1052" i="12"/>
  <c r="F1052" i="12"/>
  <c r="AI1075" i="12"/>
  <c r="AB1075" i="12"/>
  <c r="T1075" i="12"/>
  <c r="M1075" i="12"/>
  <c r="G1075" i="12"/>
  <c r="O1081" i="12"/>
  <c r="AE1081" i="12"/>
  <c r="P1083" i="12"/>
  <c r="AF1083" i="12"/>
  <c r="AC1107" i="12"/>
  <c r="W1107" i="12"/>
  <c r="O1107" i="12"/>
  <c r="H1107" i="12"/>
  <c r="AI1153" i="12"/>
  <c r="AA1153" i="12"/>
  <c r="M1153" i="12"/>
  <c r="F1153" i="12"/>
  <c r="AD1153" i="12"/>
  <c r="W1153" i="12"/>
  <c r="Q1153" i="12"/>
  <c r="I1153" i="12"/>
  <c r="AI1185" i="12"/>
  <c r="S1185" i="12"/>
  <c r="M1185" i="12"/>
  <c r="F1185" i="12"/>
  <c r="AD1185" i="12"/>
  <c r="W1185" i="12"/>
  <c r="Q1185" i="12"/>
  <c r="I1185" i="12"/>
  <c r="AI1217" i="12"/>
  <c r="AA1217" i="12"/>
  <c r="S1217" i="12"/>
  <c r="M1217" i="12"/>
  <c r="F1217" i="12"/>
  <c r="AD1217" i="12"/>
  <c r="W1217" i="12"/>
  <c r="I1217" i="12"/>
  <c r="AI1249" i="12"/>
  <c r="AA1249" i="12"/>
  <c r="S1249" i="12"/>
  <c r="M1249" i="12"/>
  <c r="F1249" i="12"/>
  <c r="AD1249" i="12"/>
  <c r="Q1249" i="12"/>
  <c r="I1249" i="12"/>
  <c r="AI1281" i="12"/>
  <c r="AA1281" i="12"/>
  <c r="S1281" i="12"/>
  <c r="M1281" i="12"/>
  <c r="AD1281" i="12"/>
  <c r="W1281" i="12"/>
  <c r="Q1281" i="12"/>
  <c r="I1281" i="12"/>
  <c r="K716" i="12"/>
  <c r="S716" i="12"/>
  <c r="AA716" i="12"/>
  <c r="K724" i="12"/>
  <c r="S724" i="12"/>
  <c r="AA724" i="12"/>
  <c r="K732" i="12"/>
  <c r="S732" i="12"/>
  <c r="AA732" i="12"/>
  <c r="K740" i="12"/>
  <c r="S740" i="12"/>
  <c r="AA740" i="12"/>
  <c r="K748" i="12"/>
  <c r="S748" i="12"/>
  <c r="AA748" i="12"/>
  <c r="K756" i="12"/>
  <c r="S756" i="12"/>
  <c r="AA756" i="12"/>
  <c r="K764" i="12"/>
  <c r="S764" i="12"/>
  <c r="AA764" i="12"/>
  <c r="K772" i="12"/>
  <c r="S772" i="12"/>
  <c r="AA772" i="12"/>
  <c r="K780" i="12"/>
  <c r="S780" i="12"/>
  <c r="AA780" i="12"/>
  <c r="K788" i="12"/>
  <c r="S788" i="12"/>
  <c r="AA788" i="12"/>
  <c r="K796" i="12"/>
  <c r="S796" i="12"/>
  <c r="AA796" i="12"/>
  <c r="J801" i="12"/>
  <c r="O801" i="12"/>
  <c r="Z801" i="12"/>
  <c r="AE801" i="12"/>
  <c r="N803" i="12"/>
  <c r="G804" i="12"/>
  <c r="O804" i="12"/>
  <c r="W804" i="12"/>
  <c r="AE804" i="12"/>
  <c r="L809" i="12"/>
  <c r="R809" i="12"/>
  <c r="W809" i="12"/>
  <c r="AB809" i="12"/>
  <c r="AI809" i="12"/>
  <c r="I811" i="12"/>
  <c r="R811" i="12"/>
  <c r="K812" i="12"/>
  <c r="S812" i="12"/>
  <c r="AA812" i="12"/>
  <c r="J817" i="12"/>
  <c r="O817" i="12"/>
  <c r="T817" i="12"/>
  <c r="Z817" i="12"/>
  <c r="AE817" i="12"/>
  <c r="N819" i="12"/>
  <c r="G820" i="12"/>
  <c r="O820" i="12"/>
  <c r="W820" i="12"/>
  <c r="AE820" i="12"/>
  <c r="G825" i="12"/>
  <c r="L825" i="12"/>
  <c r="R825" i="12"/>
  <c r="AB825" i="12"/>
  <c r="AI825" i="12"/>
  <c r="I827" i="12"/>
  <c r="R827" i="12"/>
  <c r="K828" i="12"/>
  <c r="S828" i="12"/>
  <c r="AA828" i="12"/>
  <c r="O833" i="12"/>
  <c r="T833" i="12"/>
  <c r="Z833" i="12"/>
  <c r="AE833" i="12"/>
  <c r="N835" i="12"/>
  <c r="G836" i="12"/>
  <c r="O836" i="12"/>
  <c r="W836" i="12"/>
  <c r="AE836" i="12"/>
  <c r="G841" i="12"/>
  <c r="L841" i="12"/>
  <c r="R841" i="12"/>
  <c r="W841" i="12"/>
  <c r="AB841" i="12"/>
  <c r="AI841" i="12"/>
  <c r="I843" i="12"/>
  <c r="R843" i="12"/>
  <c r="K844" i="12"/>
  <c r="S844" i="12"/>
  <c r="AA844" i="12"/>
  <c r="J849" i="12"/>
  <c r="O849" i="12"/>
  <c r="T849" i="12"/>
  <c r="AE849" i="12"/>
  <c r="N851" i="12"/>
  <c r="G852" i="12"/>
  <c r="O852" i="12"/>
  <c r="W852" i="12"/>
  <c r="AE852" i="12"/>
  <c r="H865" i="12"/>
  <c r="V865" i="12"/>
  <c r="AD865" i="12"/>
  <c r="N876" i="12"/>
  <c r="Z876" i="12"/>
  <c r="J883" i="12"/>
  <c r="Y883" i="12"/>
  <c r="S897" i="12"/>
  <c r="Z897" i="12"/>
  <c r="AF897" i="12"/>
  <c r="J908" i="12"/>
  <c r="S908" i="12"/>
  <c r="AD908" i="12"/>
  <c r="Q915" i="12"/>
  <c r="AG915" i="12"/>
  <c r="J924" i="12"/>
  <c r="S924" i="12"/>
  <c r="AE924" i="12"/>
  <c r="G932" i="12"/>
  <c r="S932" i="12"/>
  <c r="AD932" i="12"/>
  <c r="I940" i="12"/>
  <c r="R940" i="12"/>
  <c r="AB940" i="12"/>
  <c r="N956" i="12"/>
  <c r="X956" i="12"/>
  <c r="AG956" i="12"/>
  <c r="I961" i="12"/>
  <c r="R961" i="12"/>
  <c r="AA961" i="12"/>
  <c r="H963" i="12"/>
  <c r="S963" i="12"/>
  <c r="AB963" i="12"/>
  <c r="P964" i="12"/>
  <c r="AE969" i="12"/>
  <c r="O979" i="12"/>
  <c r="X979" i="12"/>
  <c r="AG979" i="12"/>
  <c r="V993" i="12"/>
  <c r="AG993" i="12"/>
  <c r="U1001" i="12"/>
  <c r="U1003" i="12"/>
  <c r="I1027" i="12"/>
  <c r="S1027" i="12"/>
  <c r="AB1027" i="12"/>
  <c r="AF1028" i="12"/>
  <c r="M1036" i="12"/>
  <c r="V1036" i="12"/>
  <c r="AG1036" i="12"/>
  <c r="U1044" i="12"/>
  <c r="N1052" i="12"/>
  <c r="X1052" i="12"/>
  <c r="AG1052" i="12"/>
  <c r="R1057" i="12"/>
  <c r="AA1057" i="12"/>
  <c r="H1059" i="12"/>
  <c r="S1059" i="12"/>
  <c r="AB1059" i="12"/>
  <c r="P1060" i="12"/>
  <c r="AE1065" i="12"/>
  <c r="O1075" i="12"/>
  <c r="X1075" i="12"/>
  <c r="AG1075" i="12"/>
  <c r="M1107" i="12"/>
  <c r="X1107" i="12"/>
  <c r="AG1107" i="12"/>
  <c r="G1121" i="12"/>
  <c r="R1121" i="12"/>
  <c r="K1137" i="12"/>
  <c r="Y1137" i="12"/>
  <c r="R1153" i="12"/>
  <c r="AG1153" i="12"/>
  <c r="K1169" i="12"/>
  <c r="Y1169" i="12"/>
  <c r="R1185" i="12"/>
  <c r="K1201" i="12"/>
  <c r="Y1201" i="12"/>
  <c r="R1217" i="12"/>
  <c r="AG1217" i="12"/>
  <c r="K1233" i="12"/>
  <c r="Y1233" i="12"/>
  <c r="R1249" i="12"/>
  <c r="K1265" i="12"/>
  <c r="Y1265" i="12"/>
  <c r="R1281" i="12"/>
  <c r="AG1281" i="12"/>
  <c r="AB1388" i="12"/>
  <c r="T1388" i="12"/>
  <c r="M1388" i="12"/>
  <c r="F1388" i="12"/>
  <c r="AC1425" i="12"/>
  <c r="V1425" i="12"/>
  <c r="N1425" i="12"/>
  <c r="G1425" i="12"/>
  <c r="AE1427" i="12"/>
  <c r="X1427" i="12"/>
  <c r="Q1427" i="12"/>
  <c r="I1427" i="12"/>
  <c r="AB1452" i="12"/>
  <c r="T1452" i="12"/>
  <c r="M1452" i="12"/>
  <c r="F1452" i="12"/>
  <c r="AC1489" i="12"/>
  <c r="V1489" i="12"/>
  <c r="G1489" i="12"/>
  <c r="AE1491" i="12"/>
  <c r="X1491" i="12"/>
  <c r="Q1491" i="12"/>
  <c r="I1491" i="12"/>
  <c r="AB1516" i="12"/>
  <c r="T1516" i="12"/>
  <c r="M1516" i="12"/>
  <c r="F1516" i="12"/>
  <c r="AC1553" i="12"/>
  <c r="V1553" i="12"/>
  <c r="N1553" i="12"/>
  <c r="G1553" i="12"/>
  <c r="AE1555" i="12"/>
  <c r="X1555" i="12"/>
  <c r="Q1555" i="12"/>
  <c r="I1555" i="12"/>
  <c r="AD1564" i="12"/>
  <c r="X1564" i="12"/>
  <c r="Q1564" i="12"/>
  <c r="I1564" i="12"/>
  <c r="AB1564" i="12"/>
  <c r="T1564" i="12"/>
  <c r="M1564" i="12"/>
  <c r="F1564" i="12"/>
  <c r="AD1596" i="12"/>
  <c r="X1596" i="12"/>
  <c r="Q1596" i="12"/>
  <c r="I1596" i="12"/>
  <c r="AB1596" i="12"/>
  <c r="T1596" i="12"/>
  <c r="M1596" i="12"/>
  <c r="F1596" i="12"/>
  <c r="AB1612" i="12"/>
  <c r="T1612" i="12"/>
  <c r="M1612" i="12"/>
  <c r="F1612" i="12"/>
  <c r="AD1612" i="12"/>
  <c r="V1612" i="12"/>
  <c r="L1612" i="12"/>
  <c r="Y1612" i="12"/>
  <c r="Q1612" i="12"/>
  <c r="H1612" i="12"/>
  <c r="AC1649" i="12"/>
  <c r="V1649" i="12"/>
  <c r="N1649" i="12"/>
  <c r="G1649" i="12"/>
  <c r="S1649" i="12"/>
  <c r="K1649" i="12"/>
  <c r="AI1649" i="12"/>
  <c r="Y1649" i="12"/>
  <c r="Q1649" i="12"/>
  <c r="F1649" i="12"/>
  <c r="K1297" i="12"/>
  <c r="Y1297" i="12"/>
  <c r="AG1297" i="12"/>
  <c r="K1313" i="12"/>
  <c r="R1313" i="12"/>
  <c r="Y1313" i="12"/>
  <c r="AG1313" i="12"/>
  <c r="K1329" i="12"/>
  <c r="Y1329" i="12"/>
  <c r="AG1329" i="12"/>
  <c r="K1345" i="12"/>
  <c r="R1345" i="12"/>
  <c r="Y1345" i="12"/>
  <c r="AG1345" i="12"/>
  <c r="K1361" i="12"/>
  <c r="Y1361" i="12"/>
  <c r="AG1361" i="12"/>
  <c r="K1377" i="12"/>
  <c r="R1377" i="12"/>
  <c r="Y1377" i="12"/>
  <c r="AG1377" i="12"/>
  <c r="N1388" i="12"/>
  <c r="X1388" i="12"/>
  <c r="AG1388" i="12"/>
  <c r="I1393" i="12"/>
  <c r="R1393" i="12"/>
  <c r="AA1393" i="12"/>
  <c r="H1395" i="12"/>
  <c r="S1395" i="12"/>
  <c r="AB1395" i="12"/>
  <c r="I1420" i="12"/>
  <c r="R1420" i="12"/>
  <c r="AC1420" i="12"/>
  <c r="M1425" i="12"/>
  <c r="W1425" i="12"/>
  <c r="AG1425" i="12"/>
  <c r="M1427" i="12"/>
  <c r="W1427" i="12"/>
  <c r="AG1427" i="12"/>
  <c r="N1452" i="12"/>
  <c r="X1452" i="12"/>
  <c r="AG1452" i="12"/>
  <c r="I1457" i="12"/>
  <c r="R1457" i="12"/>
  <c r="AA1457" i="12"/>
  <c r="H1459" i="12"/>
  <c r="S1459" i="12"/>
  <c r="AB1459" i="12"/>
  <c r="I1484" i="12"/>
  <c r="R1484" i="12"/>
  <c r="AC1484" i="12"/>
  <c r="M1489" i="12"/>
  <c r="AG1489" i="12"/>
  <c r="M1491" i="12"/>
  <c r="W1491" i="12"/>
  <c r="AG1491" i="12"/>
  <c r="N1516" i="12"/>
  <c r="X1516" i="12"/>
  <c r="AG1516" i="12"/>
  <c r="I1521" i="12"/>
  <c r="R1521" i="12"/>
  <c r="AA1521" i="12"/>
  <c r="H1523" i="12"/>
  <c r="S1523" i="12"/>
  <c r="AB1523" i="12"/>
  <c r="I1548" i="12"/>
  <c r="R1548" i="12"/>
  <c r="AC1548" i="12"/>
  <c r="M1553" i="12"/>
  <c r="W1553" i="12"/>
  <c r="AG1553" i="12"/>
  <c r="M1555" i="12"/>
  <c r="W1555" i="12"/>
  <c r="AG1555" i="12"/>
  <c r="R1564" i="12"/>
  <c r="AG1564" i="12"/>
  <c r="L1580" i="12"/>
  <c r="Y1580" i="12"/>
  <c r="R1596" i="12"/>
  <c r="AG1596" i="12"/>
  <c r="X1612" i="12"/>
  <c r="M1617" i="12"/>
  <c r="N1644" i="12"/>
  <c r="AG1644" i="12"/>
  <c r="W1649" i="12"/>
  <c r="AC1409" i="12"/>
  <c r="V1409" i="12"/>
  <c r="N1409" i="12"/>
  <c r="G1409" i="12"/>
  <c r="AE1411" i="12"/>
  <c r="X1411" i="12"/>
  <c r="Q1411" i="12"/>
  <c r="I1411" i="12"/>
  <c r="AB1436" i="12"/>
  <c r="T1436" i="12"/>
  <c r="M1436" i="12"/>
  <c r="F1436" i="12"/>
  <c r="AC1473" i="12"/>
  <c r="V1473" i="12"/>
  <c r="N1473" i="12"/>
  <c r="G1473" i="12"/>
  <c r="AE1475" i="12"/>
  <c r="X1475" i="12"/>
  <c r="Q1475" i="12"/>
  <c r="I1475" i="12"/>
  <c r="AB1500" i="12"/>
  <c r="T1500" i="12"/>
  <c r="M1500" i="12"/>
  <c r="F1500" i="12"/>
  <c r="AC1537" i="12"/>
  <c r="V1537" i="12"/>
  <c r="N1537" i="12"/>
  <c r="G1537" i="12"/>
  <c r="AE1539" i="12"/>
  <c r="X1539" i="12"/>
  <c r="Q1539" i="12"/>
  <c r="I1539" i="12"/>
  <c r="AI1571" i="12"/>
  <c r="AB1571" i="12"/>
  <c r="T1571" i="12"/>
  <c r="M1571" i="12"/>
  <c r="G1571" i="12"/>
  <c r="AE1571" i="12"/>
  <c r="X1571" i="12"/>
  <c r="Q1571" i="12"/>
  <c r="I1571" i="12"/>
  <c r="AI1603" i="12"/>
  <c r="AB1603" i="12"/>
  <c r="T1603" i="12"/>
  <c r="M1603" i="12"/>
  <c r="G1603" i="12"/>
  <c r="AE1603" i="12"/>
  <c r="X1603" i="12"/>
  <c r="Q1603" i="12"/>
  <c r="I1603" i="12"/>
  <c r="AE1619" i="12"/>
  <c r="X1619" i="12"/>
  <c r="Q1619" i="12"/>
  <c r="I1619" i="12"/>
  <c r="AI1619" i="12"/>
  <c r="Y1619" i="12"/>
  <c r="O1619" i="12"/>
  <c r="G1619" i="12"/>
  <c r="AC1619" i="12"/>
  <c r="T1619" i="12"/>
  <c r="L1619" i="12"/>
  <c r="AC1681" i="12"/>
  <c r="V1681" i="12"/>
  <c r="N1681" i="12"/>
  <c r="G1681" i="12"/>
  <c r="AI1681" i="12"/>
  <c r="Y1681" i="12"/>
  <c r="Q1681" i="12"/>
  <c r="F1681" i="12"/>
  <c r="AA1681" i="12"/>
  <c r="R1681" i="12"/>
  <c r="I1681" i="12"/>
  <c r="AD1681" i="12"/>
  <c r="S1681" i="12"/>
  <c r="K1681" i="12"/>
  <c r="J857" i="12"/>
  <c r="O857" i="12"/>
  <c r="T857" i="12"/>
  <c r="Z857" i="12"/>
  <c r="AE857" i="12"/>
  <c r="N859" i="12"/>
  <c r="K868" i="12"/>
  <c r="S868" i="12"/>
  <c r="AA868" i="12"/>
  <c r="J873" i="12"/>
  <c r="O873" i="12"/>
  <c r="T873" i="12"/>
  <c r="Z873" i="12"/>
  <c r="AE873" i="12"/>
  <c r="N875" i="12"/>
  <c r="K884" i="12"/>
  <c r="S884" i="12"/>
  <c r="AA884" i="12"/>
  <c r="J889" i="12"/>
  <c r="O889" i="12"/>
  <c r="T889" i="12"/>
  <c r="Z889" i="12"/>
  <c r="AE889" i="12"/>
  <c r="N891" i="12"/>
  <c r="K900" i="12"/>
  <c r="S900" i="12"/>
  <c r="AA900" i="12"/>
  <c r="J905" i="12"/>
  <c r="O905" i="12"/>
  <c r="T905" i="12"/>
  <c r="Z905" i="12"/>
  <c r="AE905" i="12"/>
  <c r="N907" i="12"/>
  <c r="K916" i="12"/>
  <c r="S916" i="12"/>
  <c r="AA916" i="12"/>
  <c r="J921" i="12"/>
  <c r="O921" i="12"/>
  <c r="T921" i="12"/>
  <c r="Z921" i="12"/>
  <c r="AE921" i="12"/>
  <c r="N923" i="12"/>
  <c r="J929" i="12"/>
  <c r="O929" i="12"/>
  <c r="T929" i="12"/>
  <c r="Z929" i="12"/>
  <c r="AE929" i="12"/>
  <c r="L947" i="12"/>
  <c r="S947" i="12"/>
  <c r="Y947" i="12"/>
  <c r="K977" i="12"/>
  <c r="R977" i="12"/>
  <c r="Y977" i="12"/>
  <c r="L995" i="12"/>
  <c r="S995" i="12"/>
  <c r="Y995" i="12"/>
  <c r="L1020" i="12"/>
  <c r="R1020" i="12"/>
  <c r="Y1020" i="12"/>
  <c r="K1041" i="12"/>
  <c r="R1041" i="12"/>
  <c r="Y1041" i="12"/>
  <c r="K1073" i="12"/>
  <c r="R1073" i="12"/>
  <c r="Y1073" i="12"/>
  <c r="L1100" i="12"/>
  <c r="R1100" i="12"/>
  <c r="Y1100" i="12"/>
  <c r="L1123" i="12"/>
  <c r="S1123" i="12"/>
  <c r="Y1123" i="12"/>
  <c r="H1132" i="12"/>
  <c r="N1132" i="12"/>
  <c r="V1132" i="12"/>
  <c r="AC1132" i="12"/>
  <c r="L1139" i="12"/>
  <c r="S1139" i="12"/>
  <c r="Y1139" i="12"/>
  <c r="H1148" i="12"/>
  <c r="N1148" i="12"/>
  <c r="V1148" i="12"/>
  <c r="AC1148" i="12"/>
  <c r="L1155" i="12"/>
  <c r="S1155" i="12"/>
  <c r="Y1155" i="12"/>
  <c r="H1164" i="12"/>
  <c r="N1164" i="12"/>
  <c r="V1164" i="12"/>
  <c r="AC1164" i="12"/>
  <c r="L1171" i="12"/>
  <c r="S1171" i="12"/>
  <c r="Y1171" i="12"/>
  <c r="H1180" i="12"/>
  <c r="N1180" i="12"/>
  <c r="V1180" i="12"/>
  <c r="AC1180" i="12"/>
  <c r="L1187" i="12"/>
  <c r="S1187" i="12"/>
  <c r="Y1187" i="12"/>
  <c r="H1196" i="12"/>
  <c r="N1196" i="12"/>
  <c r="V1196" i="12"/>
  <c r="AC1196" i="12"/>
  <c r="L1203" i="12"/>
  <c r="S1203" i="12"/>
  <c r="Y1203" i="12"/>
  <c r="H1212" i="12"/>
  <c r="N1212" i="12"/>
  <c r="V1212" i="12"/>
  <c r="AC1212" i="12"/>
  <c r="L1219" i="12"/>
  <c r="S1219" i="12"/>
  <c r="Y1219" i="12"/>
  <c r="H1228" i="12"/>
  <c r="N1228" i="12"/>
  <c r="V1228" i="12"/>
  <c r="AC1228" i="12"/>
  <c r="L1235" i="12"/>
  <c r="S1235" i="12"/>
  <c r="Y1235" i="12"/>
  <c r="H1244" i="12"/>
  <c r="N1244" i="12"/>
  <c r="V1244" i="12"/>
  <c r="AC1244" i="12"/>
  <c r="L1251" i="12"/>
  <c r="S1251" i="12"/>
  <c r="Y1251" i="12"/>
  <c r="H1260" i="12"/>
  <c r="N1260" i="12"/>
  <c r="V1260" i="12"/>
  <c r="AC1260" i="12"/>
  <c r="L1267" i="12"/>
  <c r="S1267" i="12"/>
  <c r="Y1267" i="12"/>
  <c r="H1276" i="12"/>
  <c r="N1276" i="12"/>
  <c r="V1276" i="12"/>
  <c r="AC1276" i="12"/>
  <c r="L1283" i="12"/>
  <c r="S1283" i="12"/>
  <c r="Y1283" i="12"/>
  <c r="H1292" i="12"/>
  <c r="N1292" i="12"/>
  <c r="V1292" i="12"/>
  <c r="AC1292" i="12"/>
  <c r="I1297" i="12"/>
  <c r="Q1297" i="12"/>
  <c r="W1297" i="12"/>
  <c r="AD1297" i="12"/>
  <c r="L1299" i="12"/>
  <c r="S1299" i="12"/>
  <c r="Y1299" i="12"/>
  <c r="H1308" i="12"/>
  <c r="N1308" i="12"/>
  <c r="V1308" i="12"/>
  <c r="AC1308" i="12"/>
  <c r="I1313" i="12"/>
  <c r="Q1313" i="12"/>
  <c r="W1313" i="12"/>
  <c r="AD1313" i="12"/>
  <c r="L1315" i="12"/>
  <c r="S1315" i="12"/>
  <c r="Y1315" i="12"/>
  <c r="H1324" i="12"/>
  <c r="N1324" i="12"/>
  <c r="V1324" i="12"/>
  <c r="AC1324" i="12"/>
  <c r="I1329" i="12"/>
  <c r="Q1329" i="12"/>
  <c r="W1329" i="12"/>
  <c r="AD1329" i="12"/>
  <c r="L1331" i="12"/>
  <c r="S1331" i="12"/>
  <c r="Y1331" i="12"/>
  <c r="H1340" i="12"/>
  <c r="N1340" i="12"/>
  <c r="V1340" i="12"/>
  <c r="AC1340" i="12"/>
  <c r="I1345" i="12"/>
  <c r="Q1345" i="12"/>
  <c r="W1345" i="12"/>
  <c r="AD1345" i="12"/>
  <c r="L1347" i="12"/>
  <c r="S1347" i="12"/>
  <c r="Y1347" i="12"/>
  <c r="H1356" i="12"/>
  <c r="N1356" i="12"/>
  <c r="V1356" i="12"/>
  <c r="AC1356" i="12"/>
  <c r="I1361" i="12"/>
  <c r="Q1361" i="12"/>
  <c r="W1361" i="12"/>
  <c r="AD1361" i="12"/>
  <c r="L1363" i="12"/>
  <c r="S1363" i="12"/>
  <c r="Y1363" i="12"/>
  <c r="H1372" i="12"/>
  <c r="N1372" i="12"/>
  <c r="V1372" i="12"/>
  <c r="AC1372" i="12"/>
  <c r="I1377" i="12"/>
  <c r="Q1377" i="12"/>
  <c r="W1377" i="12"/>
  <c r="AD1377" i="12"/>
  <c r="H1379" i="12"/>
  <c r="S1379" i="12"/>
  <c r="L1388" i="12"/>
  <c r="V1388" i="12"/>
  <c r="AD1388" i="12"/>
  <c r="F1393" i="12"/>
  <c r="Q1393" i="12"/>
  <c r="Y1393" i="12"/>
  <c r="G1395" i="12"/>
  <c r="O1395" i="12"/>
  <c r="Y1395" i="12"/>
  <c r="I1404" i="12"/>
  <c r="R1404" i="12"/>
  <c r="M1409" i="12"/>
  <c r="W1409" i="12"/>
  <c r="AG1409" i="12"/>
  <c r="M1411" i="12"/>
  <c r="W1411" i="12"/>
  <c r="AG1411" i="12"/>
  <c r="H1420" i="12"/>
  <c r="Q1420" i="12"/>
  <c r="K1425" i="12"/>
  <c r="S1425" i="12"/>
  <c r="AD1425" i="12"/>
  <c r="L1427" i="12"/>
  <c r="T1427" i="12"/>
  <c r="AC1427" i="12"/>
  <c r="N1436" i="12"/>
  <c r="X1436" i="12"/>
  <c r="AG1436" i="12"/>
  <c r="I1441" i="12"/>
  <c r="R1441" i="12"/>
  <c r="H1443" i="12"/>
  <c r="S1443" i="12"/>
  <c r="L1452" i="12"/>
  <c r="V1452" i="12"/>
  <c r="AD1452" i="12"/>
  <c r="F1457" i="12"/>
  <c r="Q1457" i="12"/>
  <c r="Y1457" i="12"/>
  <c r="G1459" i="12"/>
  <c r="O1459" i="12"/>
  <c r="Y1459" i="12"/>
  <c r="I1468" i="12"/>
  <c r="R1468" i="12"/>
  <c r="M1473" i="12"/>
  <c r="W1473" i="12"/>
  <c r="AG1473" i="12"/>
  <c r="M1475" i="12"/>
  <c r="W1475" i="12"/>
  <c r="AG1475" i="12"/>
  <c r="H1484" i="12"/>
  <c r="Q1484" i="12"/>
  <c r="K1489" i="12"/>
  <c r="S1489" i="12"/>
  <c r="AD1489" i="12"/>
  <c r="L1491" i="12"/>
  <c r="T1491" i="12"/>
  <c r="AC1491" i="12"/>
  <c r="N1500" i="12"/>
  <c r="X1500" i="12"/>
  <c r="AG1500" i="12"/>
  <c r="I1505" i="12"/>
  <c r="R1505" i="12"/>
  <c r="H1507" i="12"/>
  <c r="S1507" i="12"/>
  <c r="L1516" i="12"/>
  <c r="V1516" i="12"/>
  <c r="AD1516" i="12"/>
  <c r="F1521" i="12"/>
  <c r="Q1521" i="12"/>
  <c r="Y1521" i="12"/>
  <c r="G1523" i="12"/>
  <c r="O1523" i="12"/>
  <c r="Y1523" i="12"/>
  <c r="I1532" i="12"/>
  <c r="R1532" i="12"/>
  <c r="M1537" i="12"/>
  <c r="W1537" i="12"/>
  <c r="AG1537" i="12"/>
  <c r="M1539" i="12"/>
  <c r="W1539" i="12"/>
  <c r="AG1539" i="12"/>
  <c r="H1548" i="12"/>
  <c r="Q1548" i="12"/>
  <c r="K1553" i="12"/>
  <c r="S1553" i="12"/>
  <c r="AD1553" i="12"/>
  <c r="L1555" i="12"/>
  <c r="T1555" i="12"/>
  <c r="AC1555" i="12"/>
  <c r="N1564" i="12"/>
  <c r="AC1564" i="12"/>
  <c r="S1571" i="12"/>
  <c r="AG1571" i="12"/>
  <c r="H1580" i="12"/>
  <c r="L1587" i="12"/>
  <c r="N1596" i="12"/>
  <c r="AC1596" i="12"/>
  <c r="S1603" i="12"/>
  <c r="AG1603" i="12"/>
  <c r="R1612" i="12"/>
  <c r="I1617" i="12"/>
  <c r="W1619" i="12"/>
  <c r="I1644" i="12"/>
  <c r="R1649" i="12"/>
  <c r="AC1393" i="12"/>
  <c r="V1393" i="12"/>
  <c r="N1393" i="12"/>
  <c r="G1393" i="12"/>
  <c r="AE1395" i="12"/>
  <c r="X1395" i="12"/>
  <c r="Q1395" i="12"/>
  <c r="I1395" i="12"/>
  <c r="AB1420" i="12"/>
  <c r="T1420" i="12"/>
  <c r="M1420" i="12"/>
  <c r="F1420" i="12"/>
  <c r="AC1457" i="12"/>
  <c r="V1457" i="12"/>
  <c r="N1457" i="12"/>
  <c r="G1457" i="12"/>
  <c r="AE1459" i="12"/>
  <c r="X1459" i="12"/>
  <c r="Q1459" i="12"/>
  <c r="I1459" i="12"/>
  <c r="AB1484" i="12"/>
  <c r="T1484" i="12"/>
  <c r="M1484" i="12"/>
  <c r="F1484" i="12"/>
  <c r="AC1521" i="12"/>
  <c r="V1521" i="12"/>
  <c r="N1521" i="12"/>
  <c r="G1521" i="12"/>
  <c r="AE1523" i="12"/>
  <c r="X1523" i="12"/>
  <c r="Q1523" i="12"/>
  <c r="I1523" i="12"/>
  <c r="AB1548" i="12"/>
  <c r="T1548" i="12"/>
  <c r="M1548" i="12"/>
  <c r="F1548" i="12"/>
  <c r="AD1580" i="12"/>
  <c r="X1580" i="12"/>
  <c r="Q1580" i="12"/>
  <c r="I1580" i="12"/>
  <c r="AB1580" i="12"/>
  <c r="T1580" i="12"/>
  <c r="M1580" i="12"/>
  <c r="F1580" i="12"/>
  <c r="AC1617" i="12"/>
  <c r="V1617" i="12"/>
  <c r="N1617" i="12"/>
  <c r="G1617" i="12"/>
  <c r="AI1617" i="12"/>
  <c r="Y1617" i="12"/>
  <c r="Q1617" i="12"/>
  <c r="F1617" i="12"/>
  <c r="AD1617" i="12"/>
  <c r="S1617" i="12"/>
  <c r="K1617" i="12"/>
  <c r="AB1644" i="12"/>
  <c r="T1644" i="12"/>
  <c r="M1644" i="12"/>
  <c r="F1644" i="12"/>
  <c r="Y1644" i="12"/>
  <c r="Q1644" i="12"/>
  <c r="H1644" i="12"/>
  <c r="AD1644" i="12"/>
  <c r="V1644" i="12"/>
  <c r="L1644" i="12"/>
  <c r="M1393" i="12"/>
  <c r="W1393" i="12"/>
  <c r="AG1393" i="12"/>
  <c r="M1395" i="12"/>
  <c r="W1395" i="12"/>
  <c r="AG1395" i="12"/>
  <c r="N1420" i="12"/>
  <c r="X1420" i="12"/>
  <c r="AG1420" i="12"/>
  <c r="M1457" i="12"/>
  <c r="W1457" i="12"/>
  <c r="AG1457" i="12"/>
  <c r="M1459" i="12"/>
  <c r="W1459" i="12"/>
  <c r="AG1459" i="12"/>
  <c r="N1484" i="12"/>
  <c r="X1484" i="12"/>
  <c r="AG1484" i="12"/>
  <c r="M1521" i="12"/>
  <c r="W1521" i="12"/>
  <c r="AG1521" i="12"/>
  <c r="M1523" i="12"/>
  <c r="W1523" i="12"/>
  <c r="AG1523" i="12"/>
  <c r="N1548" i="12"/>
  <c r="X1548" i="12"/>
  <c r="AG1548" i="12"/>
  <c r="R1580" i="12"/>
  <c r="AG1580" i="12"/>
  <c r="W1617" i="12"/>
  <c r="X1644" i="12"/>
  <c r="AE1379" i="12"/>
  <c r="X1379" i="12"/>
  <c r="Q1379" i="12"/>
  <c r="I1379" i="12"/>
  <c r="AB1404" i="12"/>
  <c r="T1404" i="12"/>
  <c r="M1404" i="12"/>
  <c r="F1404" i="12"/>
  <c r="AC1441" i="12"/>
  <c r="V1441" i="12"/>
  <c r="N1441" i="12"/>
  <c r="G1441" i="12"/>
  <c r="AE1443" i="12"/>
  <c r="X1443" i="12"/>
  <c r="Q1443" i="12"/>
  <c r="I1443" i="12"/>
  <c r="AB1468" i="12"/>
  <c r="T1468" i="12"/>
  <c r="M1468" i="12"/>
  <c r="F1468" i="12"/>
  <c r="AC1505" i="12"/>
  <c r="V1505" i="12"/>
  <c r="N1505" i="12"/>
  <c r="G1505" i="12"/>
  <c r="AE1507" i="12"/>
  <c r="X1507" i="12"/>
  <c r="Q1507" i="12"/>
  <c r="I1507" i="12"/>
  <c r="AB1532" i="12"/>
  <c r="T1532" i="12"/>
  <c r="M1532" i="12"/>
  <c r="F1532" i="12"/>
  <c r="AI1587" i="12"/>
  <c r="AB1587" i="12"/>
  <c r="T1587" i="12"/>
  <c r="M1587" i="12"/>
  <c r="G1587" i="12"/>
  <c r="AE1587" i="12"/>
  <c r="X1587" i="12"/>
  <c r="Q1587" i="12"/>
  <c r="I1587" i="12"/>
  <c r="AE1683" i="12"/>
  <c r="X1683" i="12"/>
  <c r="Q1683" i="12"/>
  <c r="I1683" i="12"/>
  <c r="AI1683" i="12"/>
  <c r="Y1683" i="12"/>
  <c r="O1683" i="12"/>
  <c r="G1683" i="12"/>
  <c r="AB1683" i="12"/>
  <c r="S1683" i="12"/>
  <c r="H1683" i="12"/>
  <c r="AC1683" i="12"/>
  <c r="T1683" i="12"/>
  <c r="L1683" i="12"/>
  <c r="L1132" i="12"/>
  <c r="R1132" i="12"/>
  <c r="Y1132" i="12"/>
  <c r="L1148" i="12"/>
  <c r="R1148" i="12"/>
  <c r="Y1148" i="12"/>
  <c r="L1164" i="12"/>
  <c r="R1164" i="12"/>
  <c r="Y1164" i="12"/>
  <c r="L1180" i="12"/>
  <c r="R1180" i="12"/>
  <c r="Y1180" i="12"/>
  <c r="L1196" i="12"/>
  <c r="R1196" i="12"/>
  <c r="Y1196" i="12"/>
  <c r="L1212" i="12"/>
  <c r="R1212" i="12"/>
  <c r="Y1212" i="12"/>
  <c r="L1228" i="12"/>
  <c r="R1228" i="12"/>
  <c r="Y1228" i="12"/>
  <c r="L1244" i="12"/>
  <c r="R1244" i="12"/>
  <c r="Y1244" i="12"/>
  <c r="L1260" i="12"/>
  <c r="R1260" i="12"/>
  <c r="Y1260" i="12"/>
  <c r="L1276" i="12"/>
  <c r="R1276" i="12"/>
  <c r="Y1276" i="12"/>
  <c r="L1292" i="12"/>
  <c r="R1292" i="12"/>
  <c r="Y1292" i="12"/>
  <c r="F1297" i="12"/>
  <c r="M1297" i="12"/>
  <c r="S1297" i="12"/>
  <c r="AA1297" i="12"/>
  <c r="L1308" i="12"/>
  <c r="R1308" i="12"/>
  <c r="Y1308" i="12"/>
  <c r="F1313" i="12"/>
  <c r="M1313" i="12"/>
  <c r="S1313" i="12"/>
  <c r="AA1313" i="12"/>
  <c r="L1324" i="12"/>
  <c r="R1324" i="12"/>
  <c r="Y1324" i="12"/>
  <c r="F1329" i="12"/>
  <c r="M1329" i="12"/>
  <c r="S1329" i="12"/>
  <c r="AA1329" i="12"/>
  <c r="L1340" i="12"/>
  <c r="R1340" i="12"/>
  <c r="Y1340" i="12"/>
  <c r="F1345" i="12"/>
  <c r="M1345" i="12"/>
  <c r="S1345" i="12"/>
  <c r="AA1345" i="12"/>
  <c r="L1356" i="12"/>
  <c r="R1356" i="12"/>
  <c r="Y1356" i="12"/>
  <c r="F1361" i="12"/>
  <c r="M1361" i="12"/>
  <c r="S1361" i="12"/>
  <c r="AA1361" i="12"/>
  <c r="L1372" i="12"/>
  <c r="R1372" i="12"/>
  <c r="Y1372" i="12"/>
  <c r="F1377" i="12"/>
  <c r="M1377" i="12"/>
  <c r="S1377" i="12"/>
  <c r="AA1377" i="12"/>
  <c r="M1379" i="12"/>
  <c r="W1379" i="12"/>
  <c r="AG1379" i="12"/>
  <c r="H1388" i="12"/>
  <c r="Q1388" i="12"/>
  <c r="Y1388" i="12"/>
  <c r="K1393" i="12"/>
  <c r="S1393" i="12"/>
  <c r="AD1393" i="12"/>
  <c r="L1395" i="12"/>
  <c r="T1395" i="12"/>
  <c r="AC1395" i="12"/>
  <c r="N1404" i="12"/>
  <c r="X1404" i="12"/>
  <c r="AG1404" i="12"/>
  <c r="L1420" i="12"/>
  <c r="V1420" i="12"/>
  <c r="AD1420" i="12"/>
  <c r="F1425" i="12"/>
  <c r="Q1425" i="12"/>
  <c r="Y1425" i="12"/>
  <c r="AI1425" i="12"/>
  <c r="G1427" i="12"/>
  <c r="O1427" i="12"/>
  <c r="Y1427" i="12"/>
  <c r="AI1427" i="12"/>
  <c r="M1441" i="12"/>
  <c r="W1441" i="12"/>
  <c r="AG1441" i="12"/>
  <c r="M1443" i="12"/>
  <c r="W1443" i="12"/>
  <c r="AG1443" i="12"/>
  <c r="H1452" i="12"/>
  <c r="Q1452" i="12"/>
  <c r="Y1452" i="12"/>
  <c r="K1457" i="12"/>
  <c r="S1457" i="12"/>
  <c r="AD1457" i="12"/>
  <c r="L1459" i="12"/>
  <c r="T1459" i="12"/>
  <c r="AC1459" i="12"/>
  <c r="N1468" i="12"/>
  <c r="X1468" i="12"/>
  <c r="AG1468" i="12"/>
  <c r="L1484" i="12"/>
  <c r="V1484" i="12"/>
  <c r="AD1484" i="12"/>
  <c r="F1489" i="12"/>
  <c r="Q1489" i="12"/>
  <c r="Y1489" i="12"/>
  <c r="AI1489" i="12"/>
  <c r="G1491" i="12"/>
  <c r="O1491" i="12"/>
  <c r="Y1491" i="12"/>
  <c r="AI1491" i="12"/>
  <c r="M1505" i="12"/>
  <c r="W1505" i="12"/>
  <c r="AG1505" i="12"/>
  <c r="M1507" i="12"/>
  <c r="W1507" i="12"/>
  <c r="AG1507" i="12"/>
  <c r="H1516" i="12"/>
  <c r="Q1516" i="12"/>
  <c r="Y1516" i="12"/>
  <c r="K1521" i="12"/>
  <c r="S1521" i="12"/>
  <c r="AD1521" i="12"/>
  <c r="L1523" i="12"/>
  <c r="T1523" i="12"/>
  <c r="AC1523" i="12"/>
  <c r="N1532" i="12"/>
  <c r="X1532" i="12"/>
  <c r="AG1532" i="12"/>
  <c r="L1548" i="12"/>
  <c r="V1548" i="12"/>
  <c r="AD1548" i="12"/>
  <c r="F1553" i="12"/>
  <c r="Q1553" i="12"/>
  <c r="Y1553" i="12"/>
  <c r="AI1553" i="12"/>
  <c r="G1555" i="12"/>
  <c r="O1555" i="12"/>
  <c r="Y1555" i="12"/>
  <c r="AI1555" i="12"/>
  <c r="H1564" i="12"/>
  <c r="V1564" i="12"/>
  <c r="N1580" i="12"/>
  <c r="AC1580" i="12"/>
  <c r="S1587" i="12"/>
  <c r="AG1587" i="12"/>
  <c r="H1596" i="12"/>
  <c r="V1596" i="12"/>
  <c r="I1612" i="12"/>
  <c r="AC1612" i="12"/>
  <c r="R1617" i="12"/>
  <c r="R1644" i="12"/>
  <c r="I1649" i="12"/>
  <c r="AA1649" i="12"/>
  <c r="AB1628" i="12"/>
  <c r="T1628" i="12"/>
  <c r="M1628" i="12"/>
  <c r="F1628" i="12"/>
  <c r="AC1665" i="12"/>
  <c r="V1665" i="12"/>
  <c r="N1665" i="12"/>
  <c r="G1665" i="12"/>
  <c r="AE1667" i="12"/>
  <c r="X1667" i="12"/>
  <c r="Q1667" i="12"/>
  <c r="I1667" i="12"/>
  <c r="AB1692" i="12"/>
  <c r="T1692" i="12"/>
  <c r="M1692" i="12"/>
  <c r="F1692" i="12"/>
  <c r="AF1700" i="12"/>
  <c r="L1700" i="12"/>
  <c r="AD1745" i="12"/>
  <c r="Y1745" i="12"/>
  <c r="I1745" i="12"/>
  <c r="AG1745" i="12"/>
  <c r="Q1745" i="12"/>
  <c r="AD1777" i="12"/>
  <c r="AG1777" i="12"/>
  <c r="Q1777" i="12"/>
  <c r="Z1777" i="12"/>
  <c r="I1777" i="12"/>
  <c r="R1777" i="12"/>
  <c r="AG1835" i="12"/>
  <c r="AI1835" i="12"/>
  <c r="AA1835" i="12"/>
  <c r="S1835" i="12"/>
  <c r="K1835" i="12"/>
  <c r="AF1835" i="12"/>
  <c r="W1835" i="12"/>
  <c r="L1835" i="12"/>
  <c r="AB1835" i="12"/>
  <c r="P1835" i="12"/>
  <c r="G1835" i="12"/>
  <c r="AD1867" i="12"/>
  <c r="X1867" i="12"/>
  <c r="Q1867" i="12"/>
  <c r="I1867" i="12"/>
  <c r="Y1867" i="12"/>
  <c r="N1867" i="12"/>
  <c r="F1867" i="12"/>
  <c r="AC1867" i="12"/>
  <c r="T1867" i="12"/>
  <c r="L1867" i="12"/>
  <c r="AD1931" i="12"/>
  <c r="X1931" i="12"/>
  <c r="Q1931" i="12"/>
  <c r="I1931" i="12"/>
  <c r="Y1931" i="12"/>
  <c r="N1931" i="12"/>
  <c r="F1931" i="12"/>
  <c r="AB1931" i="12"/>
  <c r="R1931" i="12"/>
  <c r="H1931" i="12"/>
  <c r="AC1931" i="12"/>
  <c r="T1931" i="12"/>
  <c r="L1931" i="12"/>
  <c r="G1569" i="12"/>
  <c r="N1569" i="12"/>
  <c r="V1569" i="12"/>
  <c r="AC1569" i="12"/>
  <c r="G1585" i="12"/>
  <c r="N1585" i="12"/>
  <c r="V1585" i="12"/>
  <c r="AC1585" i="12"/>
  <c r="G1601" i="12"/>
  <c r="N1601" i="12"/>
  <c r="V1601" i="12"/>
  <c r="AC1601" i="12"/>
  <c r="N1628" i="12"/>
  <c r="X1628" i="12"/>
  <c r="AG1628" i="12"/>
  <c r="I1633" i="12"/>
  <c r="R1633" i="12"/>
  <c r="H1635" i="12"/>
  <c r="S1635" i="12"/>
  <c r="G1651" i="12"/>
  <c r="O1651" i="12"/>
  <c r="Y1651" i="12"/>
  <c r="I1660" i="12"/>
  <c r="R1660" i="12"/>
  <c r="M1665" i="12"/>
  <c r="W1665" i="12"/>
  <c r="AG1665" i="12"/>
  <c r="M1667" i="12"/>
  <c r="W1667" i="12"/>
  <c r="AG1667" i="12"/>
  <c r="H1676" i="12"/>
  <c r="Q1676" i="12"/>
  <c r="N1692" i="12"/>
  <c r="X1692" i="12"/>
  <c r="AG1692" i="12"/>
  <c r="I1697" i="12"/>
  <c r="R1697" i="12"/>
  <c r="H1699" i="12"/>
  <c r="T1699" i="12"/>
  <c r="L1707" i="12"/>
  <c r="X1707" i="12"/>
  <c r="AI1707" i="12"/>
  <c r="H1708" i="12"/>
  <c r="F1713" i="12"/>
  <c r="H1715" i="12"/>
  <c r="S1715" i="12"/>
  <c r="P1723" i="12"/>
  <c r="AF1723" i="12"/>
  <c r="I1724" i="12"/>
  <c r="H1731" i="12"/>
  <c r="K1779" i="12"/>
  <c r="H1795" i="12"/>
  <c r="X1835" i="12"/>
  <c r="T1843" i="12"/>
  <c r="V1867" i="12"/>
  <c r="Y1884" i="12"/>
  <c r="H1889" i="12"/>
  <c r="Z1921" i="12"/>
  <c r="AE1651" i="12"/>
  <c r="X1651" i="12"/>
  <c r="Q1651" i="12"/>
  <c r="I1651" i="12"/>
  <c r="AB1676" i="12"/>
  <c r="T1676" i="12"/>
  <c r="M1676" i="12"/>
  <c r="F1676" i="12"/>
  <c r="AF1708" i="12"/>
  <c r="P1708" i="12"/>
  <c r="AD1713" i="12"/>
  <c r="R1713" i="12"/>
  <c r="I1713" i="12"/>
  <c r="AG1715" i="12"/>
  <c r="AE1715" i="12"/>
  <c r="W1715" i="12"/>
  <c r="O1715" i="12"/>
  <c r="G1715" i="12"/>
  <c r="AG1724" i="12"/>
  <c r="X1724" i="12"/>
  <c r="L1724" i="12"/>
  <c r="AB1724" i="12"/>
  <c r="Q1724" i="12"/>
  <c r="H1724" i="12"/>
  <c r="AG1731" i="12"/>
  <c r="AI1731" i="12"/>
  <c r="AA1731" i="12"/>
  <c r="S1731" i="12"/>
  <c r="K1731" i="12"/>
  <c r="AE1731" i="12"/>
  <c r="W1731" i="12"/>
  <c r="O1731" i="12"/>
  <c r="G1731" i="12"/>
  <c r="AG1779" i="12"/>
  <c r="AF1779" i="12"/>
  <c r="X1779" i="12"/>
  <c r="P1779" i="12"/>
  <c r="H1779" i="12"/>
  <c r="AI1779" i="12"/>
  <c r="W1779" i="12"/>
  <c r="L1779" i="12"/>
  <c r="AB1779" i="12"/>
  <c r="S1779" i="12"/>
  <c r="G1779" i="12"/>
  <c r="AG1795" i="12"/>
  <c r="AI1795" i="12"/>
  <c r="AA1795" i="12"/>
  <c r="S1795" i="12"/>
  <c r="K1795" i="12"/>
  <c r="AF1795" i="12"/>
  <c r="W1795" i="12"/>
  <c r="L1795" i="12"/>
  <c r="AB1795" i="12"/>
  <c r="P1795" i="12"/>
  <c r="G1795" i="12"/>
  <c r="AF1796" i="12"/>
  <c r="L1796" i="12"/>
  <c r="T1796" i="12"/>
  <c r="AG1889" i="12"/>
  <c r="AF1889" i="12"/>
  <c r="AA1889" i="12"/>
  <c r="V1889" i="12"/>
  <c r="P1889" i="12"/>
  <c r="K1889" i="12"/>
  <c r="F1889" i="12"/>
  <c r="AE1889" i="12"/>
  <c r="X1889" i="12"/>
  <c r="R1889" i="12"/>
  <c r="J1889" i="12"/>
  <c r="AB1889" i="12"/>
  <c r="T1889" i="12"/>
  <c r="N1889" i="12"/>
  <c r="G1889" i="12"/>
  <c r="AC1936" i="12"/>
  <c r="M1651" i="12"/>
  <c r="W1651" i="12"/>
  <c r="AG1651" i="12"/>
  <c r="N1676" i="12"/>
  <c r="X1676" i="12"/>
  <c r="AG1676" i="12"/>
  <c r="K1707" i="12"/>
  <c r="T1707" i="12"/>
  <c r="AF1707" i="12"/>
  <c r="X1708" i="12"/>
  <c r="Q1713" i="12"/>
  <c r="AG1713" i="12"/>
  <c r="P1715" i="12"/>
  <c r="AA1715" i="12"/>
  <c r="T1716" i="12"/>
  <c r="L1723" i="12"/>
  <c r="AB1723" i="12"/>
  <c r="Y1724" i="12"/>
  <c r="T1731" i="12"/>
  <c r="AA1779" i="12"/>
  <c r="X1795" i="12"/>
  <c r="P1843" i="12"/>
  <c r="R1884" i="12"/>
  <c r="S1889" i="12"/>
  <c r="AI1889" i="12"/>
  <c r="S1921" i="12"/>
  <c r="AC1633" i="12"/>
  <c r="V1633" i="12"/>
  <c r="N1633" i="12"/>
  <c r="G1633" i="12"/>
  <c r="AE1635" i="12"/>
  <c r="X1635" i="12"/>
  <c r="Q1635" i="12"/>
  <c r="I1635" i="12"/>
  <c r="AB1660" i="12"/>
  <c r="T1660" i="12"/>
  <c r="M1660" i="12"/>
  <c r="F1660" i="12"/>
  <c r="AC1697" i="12"/>
  <c r="V1697" i="12"/>
  <c r="N1697" i="12"/>
  <c r="G1697" i="12"/>
  <c r="AG1699" i="12"/>
  <c r="AI1699" i="12"/>
  <c r="AA1699" i="12"/>
  <c r="S1699" i="12"/>
  <c r="K1699" i="12"/>
  <c r="AG1763" i="12"/>
  <c r="AE1763" i="12"/>
  <c r="W1763" i="12"/>
  <c r="O1763" i="12"/>
  <c r="G1763" i="12"/>
  <c r="AI1763" i="12"/>
  <c r="X1763" i="12"/>
  <c r="L1763" i="12"/>
  <c r="AB1763" i="12"/>
  <c r="S1763" i="12"/>
  <c r="H1763" i="12"/>
  <c r="AF1764" i="12"/>
  <c r="AB1764" i="12"/>
  <c r="L1764" i="12"/>
  <c r="AD1809" i="12"/>
  <c r="I1809" i="12"/>
  <c r="AG1809" i="12"/>
  <c r="Q1809" i="12"/>
  <c r="AG1811" i="12"/>
  <c r="AI1811" i="12"/>
  <c r="AA1811" i="12"/>
  <c r="S1811" i="12"/>
  <c r="K1811" i="12"/>
  <c r="AB1811" i="12"/>
  <c r="P1811" i="12"/>
  <c r="G1811" i="12"/>
  <c r="AF1811" i="12"/>
  <c r="W1811" i="12"/>
  <c r="L1811" i="12"/>
  <c r="AG1812" i="12"/>
  <c r="X1812" i="12"/>
  <c r="H1812" i="12"/>
  <c r="T1812" i="12"/>
  <c r="AF1812" i="12"/>
  <c r="L1812" i="12"/>
  <c r="AI1825" i="12"/>
  <c r="Z1825" i="12"/>
  <c r="J1825" i="12"/>
  <c r="AD1825" i="12"/>
  <c r="F1825" i="12"/>
  <c r="R1825" i="12"/>
  <c r="K1569" i="12"/>
  <c r="R1569" i="12"/>
  <c r="Y1569" i="12"/>
  <c r="K1585" i="12"/>
  <c r="R1585" i="12"/>
  <c r="Y1585" i="12"/>
  <c r="K1601" i="12"/>
  <c r="R1601" i="12"/>
  <c r="Y1601" i="12"/>
  <c r="M1633" i="12"/>
  <c r="W1633" i="12"/>
  <c r="AG1633" i="12"/>
  <c r="M1635" i="12"/>
  <c r="W1635" i="12"/>
  <c r="AG1635" i="12"/>
  <c r="L1651" i="12"/>
  <c r="T1651" i="12"/>
  <c r="AC1651" i="12"/>
  <c r="N1660" i="12"/>
  <c r="X1660" i="12"/>
  <c r="AG1660" i="12"/>
  <c r="L1676" i="12"/>
  <c r="V1676" i="12"/>
  <c r="AD1676" i="12"/>
  <c r="M1697" i="12"/>
  <c r="W1697" i="12"/>
  <c r="AG1697" i="12"/>
  <c r="O1699" i="12"/>
  <c r="X1699" i="12"/>
  <c r="H1707" i="12"/>
  <c r="S1707" i="12"/>
  <c r="Q1708" i="12"/>
  <c r="N1713" i="12"/>
  <c r="Z1713" i="12"/>
  <c r="L1715" i="12"/>
  <c r="X1715" i="12"/>
  <c r="AI1715" i="12"/>
  <c r="H1723" i="12"/>
  <c r="T1724" i="12"/>
  <c r="P1731" i="12"/>
  <c r="AF1731" i="12"/>
  <c r="R1745" i="12"/>
  <c r="AA1763" i="12"/>
  <c r="Y1777" i="12"/>
  <c r="T1779" i="12"/>
  <c r="T1795" i="12"/>
  <c r="X1811" i="12"/>
  <c r="O1835" i="12"/>
  <c r="K1843" i="12"/>
  <c r="M1867" i="12"/>
  <c r="AG1867" i="12"/>
  <c r="O1889" i="12"/>
  <c r="AD1889" i="12"/>
  <c r="AG1707" i="12"/>
  <c r="AE1707" i="12"/>
  <c r="W1707" i="12"/>
  <c r="O1707" i="12"/>
  <c r="G1707" i="12"/>
  <c r="AF1716" i="12"/>
  <c r="AB1716" i="12"/>
  <c r="AG1723" i="12"/>
  <c r="AE1723" i="12"/>
  <c r="W1723" i="12"/>
  <c r="O1723" i="12"/>
  <c r="G1723" i="12"/>
  <c r="AI1723" i="12"/>
  <c r="AA1723" i="12"/>
  <c r="S1723" i="12"/>
  <c r="K1723" i="12"/>
  <c r="AF1732" i="12"/>
  <c r="L1732" i="12"/>
  <c r="AB1732" i="12"/>
  <c r="AB1818" i="12"/>
  <c r="AG1843" i="12"/>
  <c r="AE1843" i="12"/>
  <c r="W1843" i="12"/>
  <c r="O1843" i="12"/>
  <c r="G1843" i="12"/>
  <c r="AB1843" i="12"/>
  <c r="S1843" i="12"/>
  <c r="H1843" i="12"/>
  <c r="AI1843" i="12"/>
  <c r="X1843" i="12"/>
  <c r="L1843" i="12"/>
  <c r="AG1884" i="12"/>
  <c r="AI1884" i="12"/>
  <c r="W1884" i="12"/>
  <c r="M1884" i="12"/>
  <c r="S1884" i="12"/>
  <c r="G1884" i="12"/>
  <c r="AC1884" i="12"/>
  <c r="N1884" i="12"/>
  <c r="AG1921" i="12"/>
  <c r="AF1921" i="12"/>
  <c r="AA1921" i="12"/>
  <c r="V1921" i="12"/>
  <c r="P1921" i="12"/>
  <c r="K1921" i="12"/>
  <c r="F1921" i="12"/>
  <c r="AB1921" i="12"/>
  <c r="T1921" i="12"/>
  <c r="N1921" i="12"/>
  <c r="G1921" i="12"/>
  <c r="AD1921" i="12"/>
  <c r="W1921" i="12"/>
  <c r="O1921" i="12"/>
  <c r="H1921" i="12"/>
  <c r="AE1921" i="12"/>
  <c r="X1921" i="12"/>
  <c r="R1921" i="12"/>
  <c r="J1921" i="12"/>
  <c r="T1938" i="12"/>
  <c r="P1707" i="12"/>
  <c r="AA1707" i="12"/>
  <c r="T1723" i="12"/>
  <c r="AA1843" i="12"/>
  <c r="AD1884" i="12"/>
  <c r="AI1921" i="12"/>
  <c r="AG1948" i="12"/>
  <c r="AI1948" i="12"/>
  <c r="W1948" i="12"/>
  <c r="M1948" i="12"/>
  <c r="AG1985" i="12"/>
  <c r="AF1985" i="12"/>
  <c r="AA1985" i="12"/>
  <c r="V1985" i="12"/>
  <c r="P1985" i="12"/>
  <c r="K1985" i="12"/>
  <c r="F1985" i="12"/>
  <c r="AD1995" i="12"/>
  <c r="X1995" i="12"/>
  <c r="Q1995" i="12"/>
  <c r="I1995" i="12"/>
  <c r="AG2012" i="12"/>
  <c r="AI2012" i="12"/>
  <c r="W2012" i="12"/>
  <c r="M2012" i="12"/>
  <c r="R1948" i="12"/>
  <c r="AD1948" i="12"/>
  <c r="L1985" i="12"/>
  <c r="S1985" i="12"/>
  <c r="Z1985" i="12"/>
  <c r="AI1985" i="12"/>
  <c r="M1995" i="12"/>
  <c r="V1995" i="12"/>
  <c r="AG1995" i="12"/>
  <c r="R2012" i="12"/>
  <c r="AD2012" i="12"/>
  <c r="AG1755" i="12"/>
  <c r="AI1755" i="12"/>
  <c r="AA1755" i="12"/>
  <c r="S1755" i="12"/>
  <c r="K1755" i="12"/>
  <c r="AG1788" i="12"/>
  <c r="X1788" i="12"/>
  <c r="L1788" i="12"/>
  <c r="AG1819" i="12"/>
  <c r="AI1819" i="12"/>
  <c r="AA1819" i="12"/>
  <c r="S1819" i="12"/>
  <c r="K1819" i="12"/>
  <c r="AI1841" i="12"/>
  <c r="Z1841" i="12"/>
  <c r="J1841" i="12"/>
  <c r="AG1868" i="12"/>
  <c r="AI1868" i="12"/>
  <c r="W1868" i="12"/>
  <c r="M1868" i="12"/>
  <c r="AG1905" i="12"/>
  <c r="AF1905" i="12"/>
  <c r="AA1905" i="12"/>
  <c r="V1905" i="12"/>
  <c r="P1905" i="12"/>
  <c r="K1905" i="12"/>
  <c r="F1905" i="12"/>
  <c r="AD1915" i="12"/>
  <c r="X1915" i="12"/>
  <c r="Q1915" i="12"/>
  <c r="I1915" i="12"/>
  <c r="AG1932" i="12"/>
  <c r="AI1932" i="12"/>
  <c r="W1932" i="12"/>
  <c r="M1932" i="12"/>
  <c r="AG1969" i="12"/>
  <c r="AF1969" i="12"/>
  <c r="AA1969" i="12"/>
  <c r="V1969" i="12"/>
  <c r="P1969" i="12"/>
  <c r="K1969" i="12"/>
  <c r="F1969" i="12"/>
  <c r="AD1979" i="12"/>
  <c r="X1979" i="12"/>
  <c r="Q1979" i="12"/>
  <c r="I1979" i="12"/>
  <c r="N1984" i="12"/>
  <c r="AG1996" i="12"/>
  <c r="AI1996" i="12"/>
  <c r="W1996" i="12"/>
  <c r="M1996" i="12"/>
  <c r="J1729" i="12"/>
  <c r="Z1729" i="12"/>
  <c r="L1739" i="12"/>
  <c r="T1739" i="12"/>
  <c r="AB1739" i="12"/>
  <c r="I1740" i="12"/>
  <c r="T1740" i="12"/>
  <c r="AF1740" i="12"/>
  <c r="H1747" i="12"/>
  <c r="P1747" i="12"/>
  <c r="X1747" i="12"/>
  <c r="AF1747" i="12"/>
  <c r="O1755" i="12"/>
  <c r="X1755" i="12"/>
  <c r="L1756" i="12"/>
  <c r="L1772" i="12"/>
  <c r="K1787" i="12"/>
  <c r="T1787" i="12"/>
  <c r="Q1788" i="12"/>
  <c r="AF1788" i="12"/>
  <c r="K1803" i="12"/>
  <c r="T1803" i="12"/>
  <c r="O1819" i="12"/>
  <c r="X1819" i="12"/>
  <c r="K1827" i="12"/>
  <c r="T1827" i="12"/>
  <c r="V1841" i="12"/>
  <c r="H1851" i="12"/>
  <c r="T1851" i="12"/>
  <c r="H1859" i="12"/>
  <c r="T1859" i="12"/>
  <c r="R1868" i="12"/>
  <c r="AD1868" i="12"/>
  <c r="H1873" i="12"/>
  <c r="O1873" i="12"/>
  <c r="W1873" i="12"/>
  <c r="H1883" i="12"/>
  <c r="R1883" i="12"/>
  <c r="F1899" i="12"/>
  <c r="N1899" i="12"/>
  <c r="I1900" i="12"/>
  <c r="Y1904" i="12"/>
  <c r="L1905" i="12"/>
  <c r="S1905" i="12"/>
  <c r="Z1905" i="12"/>
  <c r="AI1905" i="12"/>
  <c r="M1915" i="12"/>
  <c r="V1915" i="12"/>
  <c r="AG1915" i="12"/>
  <c r="G1916" i="12"/>
  <c r="R1932" i="12"/>
  <c r="AD1932" i="12"/>
  <c r="H1937" i="12"/>
  <c r="O1937" i="12"/>
  <c r="W1937" i="12"/>
  <c r="H1947" i="12"/>
  <c r="R1947" i="12"/>
  <c r="N1948" i="12"/>
  <c r="AC1948" i="12"/>
  <c r="G1953" i="12"/>
  <c r="N1953" i="12"/>
  <c r="T1953" i="12"/>
  <c r="F1963" i="12"/>
  <c r="N1963" i="12"/>
  <c r="I1964" i="12"/>
  <c r="L1969" i="12"/>
  <c r="S1969" i="12"/>
  <c r="Z1969" i="12"/>
  <c r="AI1969" i="12"/>
  <c r="M1979" i="12"/>
  <c r="V1979" i="12"/>
  <c r="AG1979" i="12"/>
  <c r="G1980" i="12"/>
  <c r="J1985" i="12"/>
  <c r="R1985" i="12"/>
  <c r="X1985" i="12"/>
  <c r="AE1985" i="12"/>
  <c r="M1986" i="12"/>
  <c r="L1995" i="12"/>
  <c r="T1995" i="12"/>
  <c r="AC1995" i="12"/>
  <c r="R1996" i="12"/>
  <c r="AD1996" i="12"/>
  <c r="K2000" i="12"/>
  <c r="H2001" i="12"/>
  <c r="O2001" i="12"/>
  <c r="W2001" i="12"/>
  <c r="H2011" i="12"/>
  <c r="R2011" i="12"/>
  <c r="N2012" i="12"/>
  <c r="AC2012" i="12"/>
  <c r="G2017" i="12"/>
  <c r="N2017" i="12"/>
  <c r="T2017" i="12"/>
  <c r="F2027" i="12"/>
  <c r="N2027" i="12"/>
  <c r="AD1899" i="12"/>
  <c r="X1899" i="12"/>
  <c r="Q1899" i="12"/>
  <c r="I1899" i="12"/>
  <c r="N1904" i="12"/>
  <c r="AG1916" i="12"/>
  <c r="AI1916" i="12"/>
  <c r="W1916" i="12"/>
  <c r="M1916" i="12"/>
  <c r="AG1953" i="12"/>
  <c r="AF1953" i="12"/>
  <c r="AA1953" i="12"/>
  <c r="V1953" i="12"/>
  <c r="P1953" i="12"/>
  <c r="K1953" i="12"/>
  <c r="F1953" i="12"/>
  <c r="AD1963" i="12"/>
  <c r="X1963" i="12"/>
  <c r="Q1963" i="12"/>
  <c r="I1963" i="12"/>
  <c r="AC1968" i="12"/>
  <c r="AG1980" i="12"/>
  <c r="AI1980" i="12"/>
  <c r="W1980" i="12"/>
  <c r="M1980" i="12"/>
  <c r="AG2017" i="12"/>
  <c r="AF2017" i="12"/>
  <c r="AA2017" i="12"/>
  <c r="V2017" i="12"/>
  <c r="P2017" i="12"/>
  <c r="K2017" i="12"/>
  <c r="F2017" i="12"/>
  <c r="AD2027" i="12"/>
  <c r="X2027" i="12"/>
  <c r="Q2027" i="12"/>
  <c r="I2027" i="12"/>
  <c r="M1899" i="12"/>
  <c r="V1899" i="12"/>
  <c r="AG1899" i="12"/>
  <c r="M1904" i="12"/>
  <c r="R1916" i="12"/>
  <c r="AD1916" i="12"/>
  <c r="I1948" i="12"/>
  <c r="Y1948" i="12"/>
  <c r="L1953" i="12"/>
  <c r="S1953" i="12"/>
  <c r="Z1953" i="12"/>
  <c r="AI1953" i="12"/>
  <c r="M1963" i="12"/>
  <c r="V1963" i="12"/>
  <c r="AG1963" i="12"/>
  <c r="AG1968" i="12"/>
  <c r="R1980" i="12"/>
  <c r="AD1980" i="12"/>
  <c r="H1985" i="12"/>
  <c r="O1985" i="12"/>
  <c r="W1985" i="12"/>
  <c r="AD1985" i="12"/>
  <c r="H1995" i="12"/>
  <c r="R1995" i="12"/>
  <c r="AB1995" i="12"/>
  <c r="I2012" i="12"/>
  <c r="Y2012" i="12"/>
  <c r="L2017" i="12"/>
  <c r="S2017" i="12"/>
  <c r="Z2017" i="12"/>
  <c r="AI2017" i="12"/>
  <c r="M2027" i="12"/>
  <c r="V2027" i="12"/>
  <c r="AG2027" i="12"/>
  <c r="AB1756" i="12"/>
  <c r="Q1756" i="12"/>
  <c r="H1756" i="12"/>
  <c r="AD1761" i="12"/>
  <c r="Z1761" i="12"/>
  <c r="J1761" i="12"/>
  <c r="AF1772" i="12"/>
  <c r="T1772" i="12"/>
  <c r="I1772" i="12"/>
  <c r="AG1787" i="12"/>
  <c r="AE1787" i="12"/>
  <c r="W1787" i="12"/>
  <c r="O1787" i="12"/>
  <c r="G1787" i="12"/>
  <c r="AG1803" i="12"/>
  <c r="AF1803" i="12"/>
  <c r="X1803" i="12"/>
  <c r="P1803" i="12"/>
  <c r="H1803" i="12"/>
  <c r="AG1827" i="12"/>
  <c r="AE1827" i="12"/>
  <c r="W1827" i="12"/>
  <c r="O1827" i="12"/>
  <c r="G1827" i="12"/>
  <c r="AG1851" i="12"/>
  <c r="AI1851" i="12"/>
  <c r="AA1851" i="12"/>
  <c r="S1851" i="12"/>
  <c r="K1851" i="12"/>
  <c r="AG1859" i="12"/>
  <c r="AI1859" i="12"/>
  <c r="AA1859" i="12"/>
  <c r="S1859" i="12"/>
  <c r="K1859" i="12"/>
  <c r="AG1873" i="12"/>
  <c r="AF1873" i="12"/>
  <c r="AA1873" i="12"/>
  <c r="V1873" i="12"/>
  <c r="P1873" i="12"/>
  <c r="K1873" i="12"/>
  <c r="F1873" i="12"/>
  <c r="AD1883" i="12"/>
  <c r="X1883" i="12"/>
  <c r="Q1883" i="12"/>
  <c r="I1883" i="12"/>
  <c r="AG1900" i="12"/>
  <c r="AI1900" i="12"/>
  <c r="W1900" i="12"/>
  <c r="M1900" i="12"/>
  <c r="AG1937" i="12"/>
  <c r="AF1937" i="12"/>
  <c r="AA1937" i="12"/>
  <c r="V1937" i="12"/>
  <c r="P1937" i="12"/>
  <c r="K1937" i="12"/>
  <c r="F1937" i="12"/>
  <c r="AD1947" i="12"/>
  <c r="X1947" i="12"/>
  <c r="Q1947" i="12"/>
  <c r="I1947" i="12"/>
  <c r="V1952" i="12"/>
  <c r="AG1964" i="12"/>
  <c r="AI1964" i="12"/>
  <c r="W1964" i="12"/>
  <c r="M1964" i="12"/>
  <c r="AG2001" i="12"/>
  <c r="AF2001" i="12"/>
  <c r="AA2001" i="12"/>
  <c r="V2001" i="12"/>
  <c r="P2001" i="12"/>
  <c r="K2001" i="12"/>
  <c r="F2001" i="12"/>
  <c r="AD2011" i="12"/>
  <c r="X2011" i="12"/>
  <c r="Q2011" i="12"/>
  <c r="I2011" i="12"/>
  <c r="R1729" i="12"/>
  <c r="P1740" i="12"/>
  <c r="L1747" i="12"/>
  <c r="T1747" i="12"/>
  <c r="AB1747" i="12"/>
  <c r="T1756" i="12"/>
  <c r="AG1756" i="12"/>
  <c r="Y1761" i="12"/>
  <c r="Q1772" i="12"/>
  <c r="AG1772" i="12"/>
  <c r="P1787" i="12"/>
  <c r="AA1787" i="12"/>
  <c r="AB1800" i="12"/>
  <c r="O1803" i="12"/>
  <c r="AA1803" i="12"/>
  <c r="P1827" i="12"/>
  <c r="AA1827" i="12"/>
  <c r="O1851" i="12"/>
  <c r="X1851" i="12"/>
  <c r="O1859" i="12"/>
  <c r="X1859" i="12"/>
  <c r="L1873" i="12"/>
  <c r="S1873" i="12"/>
  <c r="Z1873" i="12"/>
  <c r="AI1873" i="12"/>
  <c r="M1883" i="12"/>
  <c r="V1883" i="12"/>
  <c r="AG1883" i="12"/>
  <c r="L1899" i="12"/>
  <c r="T1899" i="12"/>
  <c r="AC1899" i="12"/>
  <c r="R1900" i="12"/>
  <c r="AD1900" i="12"/>
  <c r="N1916" i="12"/>
  <c r="AC1916" i="12"/>
  <c r="L1937" i="12"/>
  <c r="S1937" i="12"/>
  <c r="Z1937" i="12"/>
  <c r="AI1937" i="12"/>
  <c r="M1947" i="12"/>
  <c r="V1947" i="12"/>
  <c r="AG1947" i="12"/>
  <c r="G1948" i="12"/>
  <c r="S1948" i="12"/>
  <c r="J1953" i="12"/>
  <c r="R1953" i="12"/>
  <c r="X1953" i="12"/>
  <c r="AE1953" i="12"/>
  <c r="L1963" i="12"/>
  <c r="T1963" i="12"/>
  <c r="AC1963" i="12"/>
  <c r="R1964" i="12"/>
  <c r="AD1964" i="12"/>
  <c r="N1980" i="12"/>
  <c r="AC1980" i="12"/>
  <c r="G1985" i="12"/>
  <c r="N1985" i="12"/>
  <c r="T1985" i="12"/>
  <c r="AB1985" i="12"/>
  <c r="F1995" i="12"/>
  <c r="N1995" i="12"/>
  <c r="Y1995" i="12"/>
  <c r="L2001" i="12"/>
  <c r="S2001" i="12"/>
  <c r="Z2001" i="12"/>
  <c r="AI2001" i="12"/>
  <c r="M2011" i="12"/>
  <c r="V2011" i="12"/>
  <c r="AG2011" i="12"/>
  <c r="G2012" i="12"/>
  <c r="S2012" i="12"/>
  <c r="J2017" i="12"/>
  <c r="R2017" i="12"/>
  <c r="X2017" i="12"/>
  <c r="AE2017" i="12"/>
  <c r="L2027" i="12"/>
  <c r="T2027" i="12"/>
  <c r="AC2027" i="12"/>
  <c r="L1771" i="12"/>
  <c r="T1771" i="12"/>
  <c r="AB1771" i="12"/>
  <c r="R1793" i="12"/>
  <c r="P1804" i="12"/>
  <c r="R1817" i="12"/>
  <c r="R1833" i="12"/>
  <c r="R1849" i="12"/>
  <c r="R1857" i="12"/>
  <c r="J1865" i="12"/>
  <c r="O1865" i="12"/>
  <c r="T1865" i="12"/>
  <c r="Z1865" i="12"/>
  <c r="AE1865" i="12"/>
  <c r="J1881" i="12"/>
  <c r="O1881" i="12"/>
  <c r="T1881" i="12"/>
  <c r="Z1881" i="12"/>
  <c r="AE1881" i="12"/>
  <c r="J1897" i="12"/>
  <c r="O1897" i="12"/>
  <c r="T1897" i="12"/>
  <c r="Z1897" i="12"/>
  <c r="AE1897" i="12"/>
  <c r="N1911" i="12"/>
  <c r="Y1911" i="12"/>
  <c r="J1913" i="12"/>
  <c r="O1913" i="12"/>
  <c r="T1913" i="12"/>
  <c r="Z1913" i="12"/>
  <c r="AE1913" i="12"/>
  <c r="J1929" i="12"/>
  <c r="O1929" i="12"/>
  <c r="T1929" i="12"/>
  <c r="Z1929" i="12"/>
  <c r="AE1929" i="12"/>
  <c r="N1943" i="12"/>
  <c r="J1945" i="12"/>
  <c r="O1945" i="12"/>
  <c r="T1945" i="12"/>
  <c r="Z1945" i="12"/>
  <c r="AE1945" i="12"/>
  <c r="J1961" i="12"/>
  <c r="O1961" i="12"/>
  <c r="T1961" i="12"/>
  <c r="Z1961" i="12"/>
  <c r="AE1961" i="12"/>
  <c r="N1975" i="12"/>
  <c r="J1977" i="12"/>
  <c r="O1977" i="12"/>
  <c r="T1977" i="12"/>
  <c r="Z1977" i="12"/>
  <c r="AE1977" i="12"/>
  <c r="J1993" i="12"/>
  <c r="O1993" i="12"/>
  <c r="T1993" i="12"/>
  <c r="Z1993" i="12"/>
  <c r="AE1993" i="12"/>
  <c r="N2007" i="12"/>
  <c r="J2009" i="12"/>
  <c r="O2009" i="12"/>
  <c r="T2009" i="12"/>
  <c r="Z2009" i="12"/>
  <c r="AE2009" i="12"/>
  <c r="J2025" i="12"/>
  <c r="O2025" i="12"/>
  <c r="T2025" i="12"/>
  <c r="Z2025" i="12"/>
  <c r="AE2025" i="12"/>
  <c r="AI19" i="12"/>
  <c r="AE19" i="12"/>
  <c r="AA19" i="12"/>
  <c r="W19" i="12"/>
  <c r="S19" i="12"/>
  <c r="O19" i="12"/>
  <c r="K19" i="12"/>
  <c r="G19" i="12"/>
  <c r="AD19" i="12"/>
  <c r="Y19" i="12"/>
  <c r="T19" i="12"/>
  <c r="N19" i="12"/>
  <c r="I19" i="12"/>
  <c r="AG19" i="12"/>
  <c r="AB19" i="12"/>
  <c r="V19" i="12"/>
  <c r="Q19" i="12"/>
  <c r="L19" i="12"/>
  <c r="F19" i="12"/>
  <c r="AI35" i="12"/>
  <c r="AE35" i="12"/>
  <c r="AA35" i="12"/>
  <c r="W35" i="12"/>
  <c r="S35" i="12"/>
  <c r="O35" i="12"/>
  <c r="K35" i="12"/>
  <c r="G35" i="12"/>
  <c r="AD35" i="12"/>
  <c r="Y35" i="12"/>
  <c r="T35" i="12"/>
  <c r="N35" i="12"/>
  <c r="I35" i="12"/>
  <c r="AG35" i="12"/>
  <c r="AB35" i="12"/>
  <c r="V35" i="12"/>
  <c r="Q35" i="12"/>
  <c r="L35" i="12"/>
  <c r="F35" i="12"/>
  <c r="AI51" i="12"/>
  <c r="AE51" i="12"/>
  <c r="AA51" i="12"/>
  <c r="W51" i="12"/>
  <c r="S51" i="12"/>
  <c r="O51" i="12"/>
  <c r="K51" i="12"/>
  <c r="G51" i="12"/>
  <c r="AD51" i="12"/>
  <c r="Y51" i="12"/>
  <c r="T51" i="12"/>
  <c r="N51" i="12"/>
  <c r="I51" i="12"/>
  <c r="AG51" i="12"/>
  <c r="AB51" i="12"/>
  <c r="V51" i="12"/>
  <c r="Q51" i="12"/>
  <c r="L51" i="12"/>
  <c r="F51" i="12"/>
  <c r="O90" i="12"/>
  <c r="AI147" i="12"/>
  <c r="AE147" i="12"/>
  <c r="AA147" i="12"/>
  <c r="W147" i="12"/>
  <c r="S147" i="12"/>
  <c r="O147" i="12"/>
  <c r="K147" i="12"/>
  <c r="G147" i="12"/>
  <c r="AD147" i="12"/>
  <c r="Y147" i="12"/>
  <c r="T147" i="12"/>
  <c r="N147" i="12"/>
  <c r="I147" i="12"/>
  <c r="AG147" i="12"/>
  <c r="AB147" i="12"/>
  <c r="V147" i="12"/>
  <c r="Q147" i="12"/>
  <c r="L147" i="12"/>
  <c r="F147" i="12"/>
  <c r="AC147" i="12"/>
  <c r="X147" i="12"/>
  <c r="R147" i="12"/>
  <c r="M147" i="12"/>
  <c r="H147" i="12"/>
  <c r="AA152" i="12"/>
  <c r="M152" i="12"/>
  <c r="AI179" i="12"/>
  <c r="AE179" i="12"/>
  <c r="AA179" i="12"/>
  <c r="W179" i="12"/>
  <c r="S179" i="12"/>
  <c r="O179" i="12"/>
  <c r="K179" i="12"/>
  <c r="G179" i="12"/>
  <c r="AD179" i="12"/>
  <c r="Y179" i="12"/>
  <c r="T179" i="12"/>
  <c r="N179" i="12"/>
  <c r="I179" i="12"/>
  <c r="AG179" i="12"/>
  <c r="AB179" i="12"/>
  <c r="V179" i="12"/>
  <c r="Q179" i="12"/>
  <c r="L179" i="12"/>
  <c r="F179" i="12"/>
  <c r="AC179" i="12"/>
  <c r="X179" i="12"/>
  <c r="R179" i="12"/>
  <c r="M179" i="12"/>
  <c r="H179" i="12"/>
  <c r="M11" i="12"/>
  <c r="X11" i="12"/>
  <c r="X18" i="12"/>
  <c r="P19" i="12"/>
  <c r="Z19" i="12"/>
  <c r="M27" i="12"/>
  <c r="X27" i="12"/>
  <c r="P35" i="12"/>
  <c r="Z35" i="12"/>
  <c r="M43" i="12"/>
  <c r="X43" i="12"/>
  <c r="P51" i="12"/>
  <c r="Z51" i="12"/>
  <c r="R59" i="12"/>
  <c r="U67" i="12"/>
  <c r="J83" i="12"/>
  <c r="U99" i="12"/>
  <c r="J115" i="12"/>
  <c r="U131" i="12"/>
  <c r="Z147" i="12"/>
  <c r="Z179" i="12"/>
  <c r="U211" i="12"/>
  <c r="J227" i="12"/>
  <c r="AI83" i="12"/>
  <c r="AE83" i="12"/>
  <c r="AA83" i="12"/>
  <c r="W83" i="12"/>
  <c r="S83" i="12"/>
  <c r="O83" i="12"/>
  <c r="K83" i="12"/>
  <c r="G83" i="12"/>
  <c r="AD83" i="12"/>
  <c r="Y83" i="12"/>
  <c r="T83" i="12"/>
  <c r="N83" i="12"/>
  <c r="I83" i="12"/>
  <c r="AG83" i="12"/>
  <c r="AB83" i="12"/>
  <c r="V83" i="12"/>
  <c r="Q83" i="12"/>
  <c r="L83" i="12"/>
  <c r="F83" i="12"/>
  <c r="AC83" i="12"/>
  <c r="X83" i="12"/>
  <c r="R83" i="12"/>
  <c r="M83" i="12"/>
  <c r="H83" i="12"/>
  <c r="AB88" i="12"/>
  <c r="AI115" i="12"/>
  <c r="AE115" i="12"/>
  <c r="AA115" i="12"/>
  <c r="W115" i="12"/>
  <c r="S115" i="12"/>
  <c r="O115" i="12"/>
  <c r="K115" i="12"/>
  <c r="G115" i="12"/>
  <c r="AD115" i="12"/>
  <c r="Y115" i="12"/>
  <c r="T115" i="12"/>
  <c r="N115" i="12"/>
  <c r="I115" i="12"/>
  <c r="AG115" i="12"/>
  <c r="AB115" i="12"/>
  <c r="V115" i="12"/>
  <c r="Q115" i="12"/>
  <c r="L115" i="12"/>
  <c r="F115" i="12"/>
  <c r="AC115" i="12"/>
  <c r="X115" i="12"/>
  <c r="R115" i="12"/>
  <c r="M115" i="12"/>
  <c r="H115" i="12"/>
  <c r="K120" i="12"/>
  <c r="I202" i="12"/>
  <c r="AI227" i="12"/>
  <c r="AE227" i="12"/>
  <c r="AA227" i="12"/>
  <c r="W227" i="12"/>
  <c r="S227" i="12"/>
  <c r="O227" i="12"/>
  <c r="K227" i="12"/>
  <c r="G227" i="12"/>
  <c r="AD227" i="12"/>
  <c r="Y227" i="12"/>
  <c r="T227" i="12"/>
  <c r="N227" i="12"/>
  <c r="I227" i="12"/>
  <c r="AG227" i="12"/>
  <c r="AB227" i="12"/>
  <c r="V227" i="12"/>
  <c r="Q227" i="12"/>
  <c r="L227" i="12"/>
  <c r="F227" i="12"/>
  <c r="AC227" i="12"/>
  <c r="X227" i="12"/>
  <c r="R227" i="12"/>
  <c r="M227" i="12"/>
  <c r="H227" i="12"/>
  <c r="Y232" i="12"/>
  <c r="K232" i="12"/>
  <c r="Z83" i="12"/>
  <c r="Z115" i="12"/>
  <c r="P131" i="12"/>
  <c r="U147" i="12"/>
  <c r="P211" i="12"/>
  <c r="Z227" i="12"/>
  <c r="W10" i="12"/>
  <c r="AA24" i="12"/>
  <c r="I26" i="12"/>
  <c r="Y40" i="12"/>
  <c r="K40" i="12"/>
  <c r="T42" i="12"/>
  <c r="P56" i="12"/>
  <c r="I56" i="12"/>
  <c r="AE58" i="12"/>
  <c r="I74" i="12"/>
  <c r="M74" i="12"/>
  <c r="G138" i="12"/>
  <c r="AI163" i="12"/>
  <c r="AE163" i="12"/>
  <c r="AA163" i="12"/>
  <c r="W163" i="12"/>
  <c r="S163" i="12"/>
  <c r="O163" i="12"/>
  <c r="K163" i="12"/>
  <c r="G163" i="12"/>
  <c r="AD163" i="12"/>
  <c r="Y163" i="12"/>
  <c r="T163" i="12"/>
  <c r="N163" i="12"/>
  <c r="I163" i="12"/>
  <c r="AG163" i="12"/>
  <c r="AB163" i="12"/>
  <c r="V163" i="12"/>
  <c r="Q163" i="12"/>
  <c r="L163" i="12"/>
  <c r="F163" i="12"/>
  <c r="AC163" i="12"/>
  <c r="X163" i="12"/>
  <c r="R163" i="12"/>
  <c r="M163" i="12"/>
  <c r="H163" i="12"/>
  <c r="AI168" i="12"/>
  <c r="V168" i="12"/>
  <c r="G168" i="12"/>
  <c r="AI195" i="12"/>
  <c r="AE195" i="12"/>
  <c r="AA195" i="12"/>
  <c r="W195" i="12"/>
  <c r="S195" i="12"/>
  <c r="O195" i="12"/>
  <c r="K195" i="12"/>
  <c r="G195" i="12"/>
  <c r="AD195" i="12"/>
  <c r="Y195" i="12"/>
  <c r="T195" i="12"/>
  <c r="N195" i="12"/>
  <c r="I195" i="12"/>
  <c r="AG195" i="12"/>
  <c r="AB195" i="12"/>
  <c r="V195" i="12"/>
  <c r="Q195" i="12"/>
  <c r="L195" i="12"/>
  <c r="F195" i="12"/>
  <c r="R195" i="12"/>
  <c r="H195" i="12"/>
  <c r="AC195" i="12"/>
  <c r="X195" i="12"/>
  <c r="M195" i="12"/>
  <c r="F218" i="12"/>
  <c r="H11" i="12"/>
  <c r="R11" i="12"/>
  <c r="J19" i="12"/>
  <c r="U19" i="12"/>
  <c r="AF19" i="12"/>
  <c r="H27" i="12"/>
  <c r="R27" i="12"/>
  <c r="S34" i="12"/>
  <c r="J35" i="12"/>
  <c r="U35" i="12"/>
  <c r="AF35" i="12"/>
  <c r="P42" i="12"/>
  <c r="H43" i="12"/>
  <c r="R43" i="12"/>
  <c r="J51" i="12"/>
  <c r="U51" i="12"/>
  <c r="AF51" i="12"/>
  <c r="H59" i="12"/>
  <c r="J67" i="12"/>
  <c r="U83" i="12"/>
  <c r="J99" i="12"/>
  <c r="U115" i="12"/>
  <c r="J131" i="12"/>
  <c r="P147" i="12"/>
  <c r="Z163" i="12"/>
  <c r="P179" i="12"/>
  <c r="Z195" i="12"/>
  <c r="J211" i="12"/>
  <c r="U227" i="12"/>
  <c r="AI11" i="12"/>
  <c r="AE11" i="12"/>
  <c r="AA11" i="12"/>
  <c r="W11" i="12"/>
  <c r="S11" i="12"/>
  <c r="O11" i="12"/>
  <c r="K11" i="12"/>
  <c r="G11" i="12"/>
  <c r="AG11" i="12"/>
  <c r="AB11" i="12"/>
  <c r="V11" i="12"/>
  <c r="Q11" i="12"/>
  <c r="L11" i="12"/>
  <c r="F11" i="12"/>
  <c r="AD11" i="12"/>
  <c r="Y11" i="12"/>
  <c r="T11" i="12"/>
  <c r="N11" i="12"/>
  <c r="I11" i="12"/>
  <c r="AF16" i="12"/>
  <c r="Q16" i="12"/>
  <c r="S16" i="12"/>
  <c r="I16" i="12"/>
  <c r="O18" i="12"/>
  <c r="AI27" i="12"/>
  <c r="AE27" i="12"/>
  <c r="AA27" i="12"/>
  <c r="W27" i="12"/>
  <c r="S27" i="12"/>
  <c r="O27" i="12"/>
  <c r="K27" i="12"/>
  <c r="G27" i="12"/>
  <c r="AG27" i="12"/>
  <c r="AB27" i="12"/>
  <c r="V27" i="12"/>
  <c r="Q27" i="12"/>
  <c r="L27" i="12"/>
  <c r="F27" i="12"/>
  <c r="AD27" i="12"/>
  <c r="Y27" i="12"/>
  <c r="T27" i="12"/>
  <c r="N27" i="12"/>
  <c r="I27" i="12"/>
  <c r="AF32" i="12"/>
  <c r="X32" i="12"/>
  <c r="AA32" i="12"/>
  <c r="S32" i="12"/>
  <c r="I32" i="12"/>
  <c r="Q34" i="12"/>
  <c r="AI43" i="12"/>
  <c r="AE43" i="12"/>
  <c r="AA43" i="12"/>
  <c r="W43" i="12"/>
  <c r="S43" i="12"/>
  <c r="O43" i="12"/>
  <c r="K43" i="12"/>
  <c r="G43" i="12"/>
  <c r="AG43" i="12"/>
  <c r="AB43" i="12"/>
  <c r="V43" i="12"/>
  <c r="Q43" i="12"/>
  <c r="L43" i="12"/>
  <c r="F43" i="12"/>
  <c r="AD43" i="12"/>
  <c r="Y43" i="12"/>
  <c r="T43" i="12"/>
  <c r="N43" i="12"/>
  <c r="I43" i="12"/>
  <c r="X48" i="12"/>
  <c r="T48" i="12"/>
  <c r="AG48" i="12"/>
  <c r="AA48" i="12"/>
  <c r="Q48" i="12"/>
  <c r="F48" i="12"/>
  <c r="AD48" i="12"/>
  <c r="I48" i="12"/>
  <c r="AG50" i="12"/>
  <c r="T50" i="12"/>
  <c r="AI59" i="12"/>
  <c r="AE59" i="12"/>
  <c r="AA59" i="12"/>
  <c r="W59" i="12"/>
  <c r="S59" i="12"/>
  <c r="O59" i="12"/>
  <c r="K59" i="12"/>
  <c r="G59" i="12"/>
  <c r="AG59" i="12"/>
  <c r="AB59" i="12"/>
  <c r="V59" i="12"/>
  <c r="Q59" i="12"/>
  <c r="L59" i="12"/>
  <c r="F59" i="12"/>
  <c r="AD59" i="12"/>
  <c r="Y59" i="12"/>
  <c r="T59" i="12"/>
  <c r="N59" i="12"/>
  <c r="I59" i="12"/>
  <c r="AF59" i="12"/>
  <c r="Z59" i="12"/>
  <c r="P59" i="12"/>
  <c r="J59" i="12"/>
  <c r="U59" i="12"/>
  <c r="AI67" i="12"/>
  <c r="AE67" i="12"/>
  <c r="AA67" i="12"/>
  <c r="W67" i="12"/>
  <c r="S67" i="12"/>
  <c r="O67" i="12"/>
  <c r="K67" i="12"/>
  <c r="G67" i="12"/>
  <c r="AD67" i="12"/>
  <c r="Y67" i="12"/>
  <c r="T67" i="12"/>
  <c r="N67" i="12"/>
  <c r="I67" i="12"/>
  <c r="AG67" i="12"/>
  <c r="AB67" i="12"/>
  <c r="V67" i="12"/>
  <c r="Q67" i="12"/>
  <c r="L67" i="12"/>
  <c r="F67" i="12"/>
  <c r="AC67" i="12"/>
  <c r="X67" i="12"/>
  <c r="R67" i="12"/>
  <c r="M67" i="12"/>
  <c r="H67" i="12"/>
  <c r="AB72" i="12"/>
  <c r="X72" i="12"/>
  <c r="L72" i="12"/>
  <c r="H72" i="12"/>
  <c r="AI72" i="12"/>
  <c r="Y72" i="12"/>
  <c r="S72" i="12"/>
  <c r="AG72" i="12"/>
  <c r="AA72" i="12"/>
  <c r="V72" i="12"/>
  <c r="K72" i="12"/>
  <c r="F72" i="12"/>
  <c r="R72" i="12"/>
  <c r="M72" i="12"/>
  <c r="G72" i="12"/>
  <c r="AI99" i="12"/>
  <c r="AE99" i="12"/>
  <c r="AA99" i="12"/>
  <c r="W99" i="12"/>
  <c r="S99" i="12"/>
  <c r="O99" i="12"/>
  <c r="K99" i="12"/>
  <c r="G99" i="12"/>
  <c r="AD99" i="12"/>
  <c r="Y99" i="12"/>
  <c r="T99" i="12"/>
  <c r="N99" i="12"/>
  <c r="I99" i="12"/>
  <c r="AG99" i="12"/>
  <c r="AB99" i="12"/>
  <c r="V99" i="12"/>
  <c r="Q99" i="12"/>
  <c r="L99" i="12"/>
  <c r="F99" i="12"/>
  <c r="AC99" i="12"/>
  <c r="X99" i="12"/>
  <c r="R99" i="12"/>
  <c r="M99" i="12"/>
  <c r="H99" i="12"/>
  <c r="AB104" i="12"/>
  <c r="X104" i="12"/>
  <c r="L104" i="12"/>
  <c r="H104" i="12"/>
  <c r="AI104" i="12"/>
  <c r="Y104" i="12"/>
  <c r="S104" i="12"/>
  <c r="AG104" i="12"/>
  <c r="AA104" i="12"/>
  <c r="V104" i="12"/>
  <c r="K104" i="12"/>
  <c r="F104" i="12"/>
  <c r="M104" i="12"/>
  <c r="W104" i="12"/>
  <c r="G104" i="12"/>
  <c r="AI131" i="12"/>
  <c r="AE131" i="12"/>
  <c r="AA131" i="12"/>
  <c r="W131" i="12"/>
  <c r="S131" i="12"/>
  <c r="O131" i="12"/>
  <c r="K131" i="12"/>
  <c r="G131" i="12"/>
  <c r="AD131" i="12"/>
  <c r="Y131" i="12"/>
  <c r="T131" i="12"/>
  <c r="N131" i="12"/>
  <c r="I131" i="12"/>
  <c r="AG131" i="12"/>
  <c r="AB131" i="12"/>
  <c r="V131" i="12"/>
  <c r="Q131" i="12"/>
  <c r="L131" i="12"/>
  <c r="F131" i="12"/>
  <c r="AC131" i="12"/>
  <c r="X131" i="12"/>
  <c r="R131" i="12"/>
  <c r="M131" i="12"/>
  <c r="H131" i="12"/>
  <c r="AB136" i="12"/>
  <c r="X136" i="12"/>
  <c r="L136" i="12"/>
  <c r="H136" i="12"/>
  <c r="AI136" i="12"/>
  <c r="Y136" i="12"/>
  <c r="S136" i="12"/>
  <c r="AG136" i="12"/>
  <c r="AA136" i="12"/>
  <c r="V136" i="12"/>
  <c r="K136" i="12"/>
  <c r="F136" i="12"/>
  <c r="W136" i="12"/>
  <c r="R136" i="12"/>
  <c r="G136" i="12"/>
  <c r="V154" i="12"/>
  <c r="AE154" i="12"/>
  <c r="AG154" i="12"/>
  <c r="AC154" i="12"/>
  <c r="Y186" i="12"/>
  <c r="O186" i="12"/>
  <c r="H186" i="12"/>
  <c r="AI186" i="12"/>
  <c r="AI211" i="12"/>
  <c r="AE211" i="12"/>
  <c r="AA211" i="12"/>
  <c r="W211" i="12"/>
  <c r="S211" i="12"/>
  <c r="O211" i="12"/>
  <c r="K211" i="12"/>
  <c r="G211" i="12"/>
  <c r="AD211" i="12"/>
  <c r="Y211" i="12"/>
  <c r="T211" i="12"/>
  <c r="N211" i="12"/>
  <c r="I211" i="12"/>
  <c r="AG211" i="12"/>
  <c r="AB211" i="12"/>
  <c r="V211" i="12"/>
  <c r="Q211" i="12"/>
  <c r="L211" i="12"/>
  <c r="F211" i="12"/>
  <c r="AC211" i="12"/>
  <c r="X211" i="12"/>
  <c r="R211" i="12"/>
  <c r="M211" i="12"/>
  <c r="H211" i="12"/>
  <c r="AB216" i="12"/>
  <c r="X216" i="12"/>
  <c r="L216" i="12"/>
  <c r="H216" i="12"/>
  <c r="AI216" i="12"/>
  <c r="Y216" i="12"/>
  <c r="S216" i="12"/>
  <c r="AG216" i="12"/>
  <c r="AA216" i="12"/>
  <c r="V216" i="12"/>
  <c r="K216" i="12"/>
  <c r="F216" i="12"/>
  <c r="M216" i="12"/>
  <c r="G216" i="12"/>
  <c r="W216" i="12"/>
  <c r="P11" i="12"/>
  <c r="Z11" i="12"/>
  <c r="O16" i="12"/>
  <c r="Z16" i="12"/>
  <c r="AA18" i="12"/>
  <c r="P27" i="12"/>
  <c r="Z27" i="12"/>
  <c r="Z32" i="12"/>
  <c r="P43" i="12"/>
  <c r="Z43" i="12"/>
  <c r="O48" i="12"/>
  <c r="X59" i="12"/>
  <c r="Z67" i="12"/>
  <c r="Z99" i="12"/>
  <c r="Z104" i="12"/>
  <c r="Z131" i="12"/>
  <c r="J147" i="12"/>
  <c r="AF147" i="12"/>
  <c r="J152" i="12"/>
  <c r="AA154" i="12"/>
  <c r="Z211" i="12"/>
  <c r="O232" i="12"/>
  <c r="AI75" i="12"/>
  <c r="AE75" i="12"/>
  <c r="AA75" i="12"/>
  <c r="W75" i="12"/>
  <c r="S75" i="12"/>
  <c r="O75" i="12"/>
  <c r="K75" i="12"/>
  <c r="G75" i="12"/>
  <c r="AF96" i="12"/>
  <c r="AB96" i="12"/>
  <c r="T96" i="12"/>
  <c r="P96" i="12"/>
  <c r="J98" i="12"/>
  <c r="AB112" i="12"/>
  <c r="X112" i="12"/>
  <c r="T112" i="12"/>
  <c r="L112" i="12"/>
  <c r="H112" i="12"/>
  <c r="X160" i="12"/>
  <c r="T160" i="12"/>
  <c r="P160" i="12"/>
  <c r="H160" i="12"/>
  <c r="AF176" i="12"/>
  <c r="T176" i="12"/>
  <c r="P176" i="12"/>
  <c r="L176" i="12"/>
  <c r="Z226" i="12"/>
  <c r="F226" i="12"/>
  <c r="AI235" i="12"/>
  <c r="AE235" i="12"/>
  <c r="AA235" i="12"/>
  <c r="W235" i="12"/>
  <c r="S235" i="12"/>
  <c r="O235" i="12"/>
  <c r="K235" i="12"/>
  <c r="G235" i="12"/>
  <c r="AB256" i="12"/>
  <c r="X256" i="12"/>
  <c r="L256" i="12"/>
  <c r="H256" i="12"/>
  <c r="AI267" i="12"/>
  <c r="AE267" i="12"/>
  <c r="AA267" i="12"/>
  <c r="W267" i="12"/>
  <c r="S267" i="12"/>
  <c r="O267" i="12"/>
  <c r="K267" i="12"/>
  <c r="G267" i="12"/>
  <c r="AI283" i="12"/>
  <c r="AE283" i="12"/>
  <c r="AA283" i="12"/>
  <c r="W283" i="12"/>
  <c r="S283" i="12"/>
  <c r="O283" i="12"/>
  <c r="K283" i="12"/>
  <c r="G283" i="12"/>
  <c r="AF304" i="12"/>
  <c r="AB304" i="12"/>
  <c r="P304" i="12"/>
  <c r="L304" i="12"/>
  <c r="H304" i="12"/>
  <c r="Z322" i="12"/>
  <c r="R322" i="12"/>
  <c r="AI331" i="12"/>
  <c r="AE331" i="12"/>
  <c r="AA331" i="12"/>
  <c r="W331" i="12"/>
  <c r="S331" i="12"/>
  <c r="O331" i="12"/>
  <c r="K331" i="12"/>
  <c r="G331" i="12"/>
  <c r="H368" i="12"/>
  <c r="AI379" i="12"/>
  <c r="AE379" i="12"/>
  <c r="AA379" i="12"/>
  <c r="W379" i="12"/>
  <c r="S379" i="12"/>
  <c r="O379" i="12"/>
  <c r="K379" i="12"/>
  <c r="G379" i="12"/>
  <c r="V386" i="12"/>
  <c r="AF400" i="12"/>
  <c r="AB400" i="12"/>
  <c r="T400" i="12"/>
  <c r="P400" i="12"/>
  <c r="AF416" i="12"/>
  <c r="AB416" i="12"/>
  <c r="X416" i="12"/>
  <c r="P416" i="12"/>
  <c r="L416" i="12"/>
  <c r="N418" i="12"/>
  <c r="AI427" i="12"/>
  <c r="AE427" i="12"/>
  <c r="AA427" i="12"/>
  <c r="W427" i="12"/>
  <c r="S427" i="12"/>
  <c r="O427" i="12"/>
  <c r="K427" i="12"/>
  <c r="G427" i="12"/>
  <c r="X432" i="12"/>
  <c r="T432" i="12"/>
  <c r="P432" i="12"/>
  <c r="H432" i="12"/>
  <c r="Z434" i="12"/>
  <c r="AI443" i="12"/>
  <c r="AE443" i="12"/>
  <c r="AA443" i="12"/>
  <c r="W443" i="12"/>
  <c r="S443" i="12"/>
  <c r="O443" i="12"/>
  <c r="K443" i="12"/>
  <c r="G443" i="12"/>
  <c r="AF448" i="12"/>
  <c r="AB448" i="12"/>
  <c r="P448" i="12"/>
  <c r="L448" i="12"/>
  <c r="H448" i="12"/>
  <c r="AD450" i="12"/>
  <c r="AI459" i="12"/>
  <c r="AE459" i="12"/>
  <c r="AA459" i="12"/>
  <c r="W459" i="12"/>
  <c r="S459" i="12"/>
  <c r="O459" i="12"/>
  <c r="K459" i="12"/>
  <c r="G459" i="12"/>
  <c r="AF464" i="12"/>
  <c r="X464" i="12"/>
  <c r="T464" i="12"/>
  <c r="H464" i="12"/>
  <c r="V466" i="12"/>
  <c r="J466" i="12"/>
  <c r="AI475" i="12"/>
  <c r="AE475" i="12"/>
  <c r="AA475" i="12"/>
  <c r="W475" i="12"/>
  <c r="S475" i="12"/>
  <c r="O475" i="12"/>
  <c r="K475" i="12"/>
  <c r="G475" i="12"/>
  <c r="AF480" i="12"/>
  <c r="AB480" i="12"/>
  <c r="X480" i="12"/>
  <c r="P480" i="12"/>
  <c r="L480" i="12"/>
  <c r="Z482" i="12"/>
  <c r="V482" i="12"/>
  <c r="AI491" i="12"/>
  <c r="AE491" i="12"/>
  <c r="AA491" i="12"/>
  <c r="W491" i="12"/>
  <c r="S491" i="12"/>
  <c r="O491" i="12"/>
  <c r="K491" i="12"/>
  <c r="G491" i="12"/>
  <c r="X496" i="12"/>
  <c r="T496" i="12"/>
  <c r="P496" i="12"/>
  <c r="H496" i="12"/>
  <c r="F498" i="12"/>
  <c r="AI507" i="12"/>
  <c r="AE507" i="12"/>
  <c r="AA507" i="12"/>
  <c r="W507" i="12"/>
  <c r="S507" i="12"/>
  <c r="O507" i="12"/>
  <c r="K507" i="12"/>
  <c r="G507" i="12"/>
  <c r="AF512" i="12"/>
  <c r="AB512" i="12"/>
  <c r="P512" i="12"/>
  <c r="L512" i="12"/>
  <c r="H512" i="12"/>
  <c r="AI523" i="12"/>
  <c r="AE523" i="12"/>
  <c r="AA523" i="12"/>
  <c r="W523" i="12"/>
  <c r="S523" i="12"/>
  <c r="O523" i="12"/>
  <c r="K523" i="12"/>
  <c r="G523" i="12"/>
  <c r="AF528" i="12"/>
  <c r="X528" i="12"/>
  <c r="T528" i="12"/>
  <c r="H528" i="12"/>
  <c r="AD530" i="12"/>
  <c r="AI539" i="12"/>
  <c r="AE539" i="12"/>
  <c r="AA539" i="12"/>
  <c r="W539" i="12"/>
  <c r="S539" i="12"/>
  <c r="O539" i="12"/>
  <c r="K539" i="12"/>
  <c r="G539" i="12"/>
  <c r="AF544" i="12"/>
  <c r="AB544" i="12"/>
  <c r="X544" i="12"/>
  <c r="P544" i="12"/>
  <c r="L544" i="12"/>
  <c r="R546" i="12"/>
  <c r="AI555" i="12"/>
  <c r="AE555" i="12"/>
  <c r="AA555" i="12"/>
  <c r="W555" i="12"/>
  <c r="S555" i="12"/>
  <c r="O555" i="12"/>
  <c r="K555" i="12"/>
  <c r="G555" i="12"/>
  <c r="X560" i="12"/>
  <c r="T560" i="12"/>
  <c r="P560" i="12"/>
  <c r="H560" i="12"/>
  <c r="J562" i="12"/>
  <c r="AI571" i="12"/>
  <c r="AE571" i="12"/>
  <c r="AA571" i="12"/>
  <c r="W571" i="12"/>
  <c r="S571" i="12"/>
  <c r="O571" i="12"/>
  <c r="K571" i="12"/>
  <c r="G571" i="12"/>
  <c r="AF576" i="12"/>
  <c r="AB576" i="12"/>
  <c r="P576" i="12"/>
  <c r="L576" i="12"/>
  <c r="H576" i="12"/>
  <c r="J578" i="12"/>
  <c r="AI587" i="12"/>
  <c r="AE587" i="12"/>
  <c r="AA587" i="12"/>
  <c r="W587" i="12"/>
  <c r="S587" i="12"/>
  <c r="O587" i="12"/>
  <c r="K587" i="12"/>
  <c r="G587" i="12"/>
  <c r="AF592" i="12"/>
  <c r="X592" i="12"/>
  <c r="T592" i="12"/>
  <c r="H592" i="12"/>
  <c r="Z674" i="12"/>
  <c r="S674" i="12"/>
  <c r="AI682" i="12"/>
  <c r="AD690" i="12"/>
  <c r="AA690" i="12"/>
  <c r="J698" i="12"/>
  <c r="J706" i="12"/>
  <c r="W706" i="12"/>
  <c r="O714" i="12"/>
  <c r="N722" i="12"/>
  <c r="Z730" i="12"/>
  <c r="W730" i="12"/>
  <c r="AE738" i="12"/>
  <c r="V746" i="12"/>
  <c r="AD754" i="12"/>
  <c r="S754" i="12"/>
  <c r="J762" i="12"/>
  <c r="G762" i="12"/>
  <c r="AA770" i="12"/>
  <c r="N778" i="12"/>
  <c r="O778" i="12"/>
  <c r="J786" i="12"/>
  <c r="AD794" i="12"/>
  <c r="F794" i="12"/>
  <c r="U82" i="12"/>
  <c r="J91" i="12"/>
  <c r="J96" i="12"/>
  <c r="O96" i="12"/>
  <c r="U96" i="12"/>
  <c r="Z96" i="12"/>
  <c r="AE96" i="12"/>
  <c r="K98" i="12"/>
  <c r="J112" i="12"/>
  <c r="O112" i="12"/>
  <c r="U112" i="12"/>
  <c r="Z112" i="12"/>
  <c r="AE112" i="12"/>
  <c r="K146" i="12"/>
  <c r="U146" i="12"/>
  <c r="J155" i="12"/>
  <c r="U155" i="12"/>
  <c r="U160" i="12"/>
  <c r="AE160" i="12"/>
  <c r="U162" i="12"/>
  <c r="J171" i="12"/>
  <c r="P171" i="12"/>
  <c r="Z171" i="12"/>
  <c r="J176" i="12"/>
  <c r="O176" i="12"/>
  <c r="U176" i="12"/>
  <c r="Z176" i="12"/>
  <c r="AE176" i="12"/>
  <c r="P178" i="12"/>
  <c r="U178" i="12"/>
  <c r="P187" i="12"/>
  <c r="P203" i="12"/>
  <c r="K210" i="12"/>
  <c r="AA210" i="12"/>
  <c r="J224" i="12"/>
  <c r="U224" i="12"/>
  <c r="U226" i="12"/>
  <c r="AA226" i="12"/>
  <c r="P235" i="12"/>
  <c r="AF235" i="12"/>
  <c r="X250" i="12"/>
  <c r="AC250" i="12"/>
  <c r="J256" i="12"/>
  <c r="O256" i="12"/>
  <c r="U256" i="12"/>
  <c r="Z256" i="12"/>
  <c r="AE256" i="12"/>
  <c r="AA258" i="12"/>
  <c r="H259" i="12"/>
  <c r="X259" i="12"/>
  <c r="R264" i="12"/>
  <c r="AC264" i="12"/>
  <c r="AC266" i="12"/>
  <c r="AI266" i="12"/>
  <c r="J267" i="12"/>
  <c r="P267" i="12"/>
  <c r="U267" i="12"/>
  <c r="Z267" i="12"/>
  <c r="AF267" i="12"/>
  <c r="R275" i="12"/>
  <c r="H282" i="12"/>
  <c r="M282" i="12"/>
  <c r="AI282" i="12"/>
  <c r="J283" i="12"/>
  <c r="P283" i="12"/>
  <c r="U283" i="12"/>
  <c r="Z283" i="12"/>
  <c r="AF283" i="12"/>
  <c r="O288" i="12"/>
  <c r="U290" i="12"/>
  <c r="H291" i="12"/>
  <c r="M291" i="12"/>
  <c r="R291" i="12"/>
  <c r="X291" i="12"/>
  <c r="AC291" i="12"/>
  <c r="H298" i="12"/>
  <c r="J299" i="12"/>
  <c r="AA306" i="12"/>
  <c r="M307" i="12"/>
  <c r="W312" i="12"/>
  <c r="J320" i="12"/>
  <c r="U320" i="12"/>
  <c r="AA322" i="12"/>
  <c r="M323" i="12"/>
  <c r="X323" i="12"/>
  <c r="AC323" i="12"/>
  <c r="M328" i="12"/>
  <c r="W328" i="12"/>
  <c r="AC328" i="12"/>
  <c r="U338" i="12"/>
  <c r="AA338" i="12"/>
  <c r="H339" i="12"/>
  <c r="M339" i="12"/>
  <c r="R339" i="12"/>
  <c r="X339" i="12"/>
  <c r="AC339" i="12"/>
  <c r="G344" i="12"/>
  <c r="R344" i="12"/>
  <c r="AC344" i="12"/>
  <c r="M371" i="12"/>
  <c r="X371" i="12"/>
  <c r="AC371" i="12"/>
  <c r="P386" i="12"/>
  <c r="U386" i="12"/>
  <c r="H387" i="12"/>
  <c r="AC387" i="12"/>
  <c r="R392" i="12"/>
  <c r="O400" i="12"/>
  <c r="Z400" i="12"/>
  <c r="AE400" i="12"/>
  <c r="M403" i="12"/>
  <c r="R403" i="12"/>
  <c r="X403" i="12"/>
  <c r="AC403" i="12"/>
  <c r="G408" i="12"/>
  <c r="U416" i="12"/>
  <c r="AE416" i="12"/>
  <c r="P418" i="12"/>
  <c r="AF418" i="12"/>
  <c r="H419" i="12"/>
  <c r="M419" i="12"/>
  <c r="R419" i="12"/>
  <c r="X419" i="12"/>
  <c r="AC419" i="12"/>
  <c r="G424" i="12"/>
  <c r="M424" i="12"/>
  <c r="R424" i="12"/>
  <c r="W424" i="12"/>
  <c r="AC424" i="12"/>
  <c r="P427" i="12"/>
  <c r="U427" i="12"/>
  <c r="AF427" i="12"/>
  <c r="J432" i="12"/>
  <c r="O432" i="12"/>
  <c r="U432" i="12"/>
  <c r="Z432" i="12"/>
  <c r="AE432" i="12"/>
  <c r="H435" i="12"/>
  <c r="M435" i="12"/>
  <c r="R435" i="12"/>
  <c r="X435" i="12"/>
  <c r="AC435" i="12"/>
  <c r="G440" i="12"/>
  <c r="M440" i="12"/>
  <c r="R440" i="12"/>
  <c r="W440" i="12"/>
  <c r="AC440" i="12"/>
  <c r="AC442" i="12"/>
  <c r="J443" i="12"/>
  <c r="P443" i="12"/>
  <c r="U443" i="12"/>
  <c r="Z443" i="12"/>
  <c r="AF443" i="12"/>
  <c r="J448" i="12"/>
  <c r="O448" i="12"/>
  <c r="U448" i="12"/>
  <c r="Z448" i="12"/>
  <c r="AE448" i="12"/>
  <c r="AF450" i="12"/>
  <c r="H451" i="12"/>
  <c r="M451" i="12"/>
  <c r="R451" i="12"/>
  <c r="X451" i="12"/>
  <c r="AC451" i="12"/>
  <c r="G456" i="12"/>
  <c r="M456" i="12"/>
  <c r="R456" i="12"/>
  <c r="W456" i="12"/>
  <c r="AC456" i="12"/>
  <c r="H458" i="12"/>
  <c r="M458" i="12"/>
  <c r="J459" i="12"/>
  <c r="P459" i="12"/>
  <c r="U459" i="12"/>
  <c r="Z459" i="12"/>
  <c r="AF459" i="12"/>
  <c r="J464" i="12"/>
  <c r="O464" i="12"/>
  <c r="U464" i="12"/>
  <c r="Z464" i="12"/>
  <c r="AE464" i="12"/>
  <c r="K466" i="12"/>
  <c r="AF466" i="12"/>
  <c r="H467" i="12"/>
  <c r="M467" i="12"/>
  <c r="R467" i="12"/>
  <c r="X467" i="12"/>
  <c r="AC467" i="12"/>
  <c r="G472" i="12"/>
  <c r="M472" i="12"/>
  <c r="R472" i="12"/>
  <c r="W472" i="12"/>
  <c r="AC472" i="12"/>
  <c r="S474" i="12"/>
  <c r="AI474" i="12"/>
  <c r="J475" i="12"/>
  <c r="P475" i="12"/>
  <c r="U475" i="12"/>
  <c r="Z475" i="12"/>
  <c r="AF475" i="12"/>
  <c r="J480" i="12"/>
  <c r="O480" i="12"/>
  <c r="U480" i="12"/>
  <c r="Z480" i="12"/>
  <c r="AE480" i="12"/>
  <c r="K482" i="12"/>
  <c r="H483" i="12"/>
  <c r="M483" i="12"/>
  <c r="R483" i="12"/>
  <c r="X483" i="12"/>
  <c r="AC483" i="12"/>
  <c r="G488" i="12"/>
  <c r="M488" i="12"/>
  <c r="R488" i="12"/>
  <c r="W488" i="12"/>
  <c r="AC488" i="12"/>
  <c r="S490" i="12"/>
  <c r="X490" i="12"/>
  <c r="J491" i="12"/>
  <c r="P491" i="12"/>
  <c r="U491" i="12"/>
  <c r="Z491" i="12"/>
  <c r="AF491" i="12"/>
  <c r="J496" i="12"/>
  <c r="O496" i="12"/>
  <c r="U496" i="12"/>
  <c r="Z496" i="12"/>
  <c r="AE496" i="12"/>
  <c r="P498" i="12"/>
  <c r="U498" i="12"/>
  <c r="AF498" i="12"/>
  <c r="H499" i="12"/>
  <c r="M499" i="12"/>
  <c r="R499" i="12"/>
  <c r="X499" i="12"/>
  <c r="AC499" i="12"/>
  <c r="G504" i="12"/>
  <c r="M504" i="12"/>
  <c r="R504" i="12"/>
  <c r="W504" i="12"/>
  <c r="AC504" i="12"/>
  <c r="X506" i="12"/>
  <c r="AC506" i="12"/>
  <c r="J507" i="12"/>
  <c r="P507" i="12"/>
  <c r="U507" i="12"/>
  <c r="Z507" i="12"/>
  <c r="AF507" i="12"/>
  <c r="J512" i="12"/>
  <c r="O512" i="12"/>
  <c r="U512" i="12"/>
  <c r="Z512" i="12"/>
  <c r="AE512" i="12"/>
  <c r="AF514" i="12"/>
  <c r="H515" i="12"/>
  <c r="M515" i="12"/>
  <c r="R515" i="12"/>
  <c r="X515" i="12"/>
  <c r="AC515" i="12"/>
  <c r="G520" i="12"/>
  <c r="M520" i="12"/>
  <c r="R520" i="12"/>
  <c r="W520" i="12"/>
  <c r="AC520" i="12"/>
  <c r="H522" i="12"/>
  <c r="M522" i="12"/>
  <c r="J523" i="12"/>
  <c r="P523" i="12"/>
  <c r="U523" i="12"/>
  <c r="Z523" i="12"/>
  <c r="AF523" i="12"/>
  <c r="J528" i="12"/>
  <c r="O528" i="12"/>
  <c r="U528" i="12"/>
  <c r="Z528" i="12"/>
  <c r="AE528" i="12"/>
  <c r="P530" i="12"/>
  <c r="AA530" i="12"/>
  <c r="H531" i="12"/>
  <c r="M531" i="12"/>
  <c r="R531" i="12"/>
  <c r="X531" i="12"/>
  <c r="AC531" i="12"/>
  <c r="G536" i="12"/>
  <c r="M536" i="12"/>
  <c r="R536" i="12"/>
  <c r="W536" i="12"/>
  <c r="AC536" i="12"/>
  <c r="M538" i="12"/>
  <c r="S538" i="12"/>
  <c r="AC538" i="12"/>
  <c r="AI538" i="12"/>
  <c r="J539" i="12"/>
  <c r="P539" i="12"/>
  <c r="U539" i="12"/>
  <c r="Z539" i="12"/>
  <c r="AF539" i="12"/>
  <c r="J544" i="12"/>
  <c r="O544" i="12"/>
  <c r="U544" i="12"/>
  <c r="Z544" i="12"/>
  <c r="AE544" i="12"/>
  <c r="P546" i="12"/>
  <c r="U546" i="12"/>
  <c r="AF546" i="12"/>
  <c r="H547" i="12"/>
  <c r="M547" i="12"/>
  <c r="R547" i="12"/>
  <c r="X547" i="12"/>
  <c r="AC547" i="12"/>
  <c r="G552" i="12"/>
  <c r="M552" i="12"/>
  <c r="R552" i="12"/>
  <c r="W552" i="12"/>
  <c r="AC552" i="12"/>
  <c r="H554" i="12"/>
  <c r="S554" i="12"/>
  <c r="X554" i="12"/>
  <c r="AI554" i="12"/>
  <c r="J555" i="12"/>
  <c r="P555" i="12"/>
  <c r="U555" i="12"/>
  <c r="Z555" i="12"/>
  <c r="AF555" i="12"/>
  <c r="J560" i="12"/>
  <c r="O560" i="12"/>
  <c r="U560" i="12"/>
  <c r="Z560" i="12"/>
  <c r="AE560" i="12"/>
  <c r="K562" i="12"/>
  <c r="U562" i="12"/>
  <c r="AA562" i="12"/>
  <c r="H563" i="12"/>
  <c r="M563" i="12"/>
  <c r="R563" i="12"/>
  <c r="X563" i="12"/>
  <c r="AC563" i="12"/>
  <c r="G568" i="12"/>
  <c r="M568" i="12"/>
  <c r="R568" i="12"/>
  <c r="W568" i="12"/>
  <c r="AC568" i="12"/>
  <c r="M570" i="12"/>
  <c r="X570" i="12"/>
  <c r="AC570" i="12"/>
  <c r="J571" i="12"/>
  <c r="P571" i="12"/>
  <c r="U571" i="12"/>
  <c r="Z571" i="12"/>
  <c r="AF571" i="12"/>
  <c r="J576" i="12"/>
  <c r="O576" i="12"/>
  <c r="U576" i="12"/>
  <c r="Z576" i="12"/>
  <c r="AE576" i="12"/>
  <c r="P578" i="12"/>
  <c r="AA578" i="12"/>
  <c r="AF578" i="12"/>
  <c r="H579" i="12"/>
  <c r="M579" i="12"/>
  <c r="R579" i="12"/>
  <c r="X579" i="12"/>
  <c r="AC579" i="12"/>
  <c r="G584" i="12"/>
  <c r="M584" i="12"/>
  <c r="R584" i="12"/>
  <c r="W584" i="12"/>
  <c r="AC584" i="12"/>
  <c r="H586" i="12"/>
  <c r="S586" i="12"/>
  <c r="AC586" i="12"/>
  <c r="AI586" i="12"/>
  <c r="J587" i="12"/>
  <c r="P587" i="12"/>
  <c r="U587" i="12"/>
  <c r="Z587" i="12"/>
  <c r="AF587" i="12"/>
  <c r="J592" i="12"/>
  <c r="O592" i="12"/>
  <c r="U592" i="12"/>
  <c r="Z592" i="12"/>
  <c r="AE592" i="12"/>
  <c r="M674" i="12"/>
  <c r="AC674" i="12"/>
  <c r="I675" i="12"/>
  <c r="Q675" i="12"/>
  <c r="Y675" i="12"/>
  <c r="AG675" i="12"/>
  <c r="M682" i="12"/>
  <c r="U682" i="12"/>
  <c r="I683" i="12"/>
  <c r="Q683" i="12"/>
  <c r="Y683" i="12"/>
  <c r="AG683" i="12"/>
  <c r="U690" i="12"/>
  <c r="AC690" i="12"/>
  <c r="I691" i="12"/>
  <c r="Q691" i="12"/>
  <c r="Y691" i="12"/>
  <c r="AG691" i="12"/>
  <c r="M698" i="12"/>
  <c r="AC698" i="12"/>
  <c r="I699" i="12"/>
  <c r="Q699" i="12"/>
  <c r="Y699" i="12"/>
  <c r="AG699" i="12"/>
  <c r="M706" i="12"/>
  <c r="U706" i="12"/>
  <c r="I707" i="12"/>
  <c r="Q707" i="12"/>
  <c r="Y707" i="12"/>
  <c r="AG707" i="12"/>
  <c r="U714" i="12"/>
  <c r="AC714" i="12"/>
  <c r="I715" i="12"/>
  <c r="Q715" i="12"/>
  <c r="Y715" i="12"/>
  <c r="AG715" i="12"/>
  <c r="M722" i="12"/>
  <c r="AC722" i="12"/>
  <c r="I723" i="12"/>
  <c r="Q723" i="12"/>
  <c r="Y723" i="12"/>
  <c r="AG723" i="12"/>
  <c r="U730" i="12"/>
  <c r="I731" i="12"/>
  <c r="Q731" i="12"/>
  <c r="Y731" i="12"/>
  <c r="AG731" i="12"/>
  <c r="M738" i="12"/>
  <c r="AC738" i="12"/>
  <c r="I739" i="12"/>
  <c r="Q739" i="12"/>
  <c r="Y739" i="12"/>
  <c r="AG739" i="12"/>
  <c r="M746" i="12"/>
  <c r="U746" i="12"/>
  <c r="I747" i="12"/>
  <c r="Q747" i="12"/>
  <c r="Y747" i="12"/>
  <c r="AG747" i="12"/>
  <c r="U754" i="12"/>
  <c r="AC754" i="12"/>
  <c r="I755" i="12"/>
  <c r="Q755" i="12"/>
  <c r="Y755" i="12"/>
  <c r="AG755" i="12"/>
  <c r="M762" i="12"/>
  <c r="AC762" i="12"/>
  <c r="I763" i="12"/>
  <c r="Q763" i="12"/>
  <c r="Y763" i="12"/>
  <c r="AG763" i="12"/>
  <c r="M770" i="12"/>
  <c r="U770" i="12"/>
  <c r="I771" i="12"/>
  <c r="Q771" i="12"/>
  <c r="Y771" i="12"/>
  <c r="AG771" i="12"/>
  <c r="U778" i="12"/>
  <c r="AC778" i="12"/>
  <c r="I779" i="12"/>
  <c r="Q779" i="12"/>
  <c r="Y779" i="12"/>
  <c r="AG779" i="12"/>
  <c r="M786" i="12"/>
  <c r="AC786" i="12"/>
  <c r="I787" i="12"/>
  <c r="Q787" i="12"/>
  <c r="Y787" i="12"/>
  <c r="AG787" i="12"/>
  <c r="U794" i="12"/>
  <c r="I795" i="12"/>
  <c r="Q795" i="12"/>
  <c r="Y795" i="12"/>
  <c r="AG795" i="12"/>
  <c r="AF64" i="12"/>
  <c r="AB64" i="12"/>
  <c r="X64" i="12"/>
  <c r="T64" i="12"/>
  <c r="P64" i="12"/>
  <c r="L64" i="12"/>
  <c r="H64" i="12"/>
  <c r="AD66" i="12"/>
  <c r="Z66" i="12"/>
  <c r="V66" i="12"/>
  <c r="R66" i="12"/>
  <c r="N66" i="12"/>
  <c r="J66" i="12"/>
  <c r="F66" i="12"/>
  <c r="AF80" i="12"/>
  <c r="AB80" i="12"/>
  <c r="X80" i="12"/>
  <c r="T80" i="12"/>
  <c r="P80" i="12"/>
  <c r="L80" i="12"/>
  <c r="H80" i="12"/>
  <c r="AD82" i="12"/>
  <c r="Z82" i="12"/>
  <c r="V82" i="12"/>
  <c r="R82" i="12"/>
  <c r="N82" i="12"/>
  <c r="J82" i="12"/>
  <c r="F82" i="12"/>
  <c r="AI91" i="12"/>
  <c r="AE91" i="12"/>
  <c r="AA91" i="12"/>
  <c r="W91" i="12"/>
  <c r="S91" i="12"/>
  <c r="O91" i="12"/>
  <c r="K91" i="12"/>
  <c r="G91" i="12"/>
  <c r="AI107" i="12"/>
  <c r="AE107" i="12"/>
  <c r="AA107" i="12"/>
  <c r="W107" i="12"/>
  <c r="S107" i="12"/>
  <c r="O107" i="12"/>
  <c r="K107" i="12"/>
  <c r="G107" i="12"/>
  <c r="AD114" i="12"/>
  <c r="Z114" i="12"/>
  <c r="V114" i="12"/>
  <c r="R114" i="12"/>
  <c r="N114" i="12"/>
  <c r="J114" i="12"/>
  <c r="F114" i="12"/>
  <c r="AI123" i="12"/>
  <c r="AE123" i="12"/>
  <c r="AA123" i="12"/>
  <c r="W123" i="12"/>
  <c r="S123" i="12"/>
  <c r="O123" i="12"/>
  <c r="K123" i="12"/>
  <c r="G123" i="12"/>
  <c r="AF128" i="12"/>
  <c r="AB128" i="12"/>
  <c r="X128" i="12"/>
  <c r="T128" i="12"/>
  <c r="P128" i="12"/>
  <c r="L128" i="12"/>
  <c r="H128" i="12"/>
  <c r="AD130" i="12"/>
  <c r="Z130" i="12"/>
  <c r="V130" i="12"/>
  <c r="R130" i="12"/>
  <c r="N130" i="12"/>
  <c r="J130" i="12"/>
  <c r="F130" i="12"/>
  <c r="AI139" i="12"/>
  <c r="AE139" i="12"/>
  <c r="AA139" i="12"/>
  <c r="W139" i="12"/>
  <c r="S139" i="12"/>
  <c r="O139" i="12"/>
  <c r="K139" i="12"/>
  <c r="G139" i="12"/>
  <c r="AF144" i="12"/>
  <c r="AB144" i="12"/>
  <c r="X144" i="12"/>
  <c r="T144" i="12"/>
  <c r="P144" i="12"/>
  <c r="L144" i="12"/>
  <c r="H144" i="12"/>
  <c r="AD146" i="12"/>
  <c r="Z146" i="12"/>
  <c r="V146" i="12"/>
  <c r="R146" i="12"/>
  <c r="N146" i="12"/>
  <c r="J146" i="12"/>
  <c r="F146" i="12"/>
  <c r="AI155" i="12"/>
  <c r="AE155" i="12"/>
  <c r="AA155" i="12"/>
  <c r="W155" i="12"/>
  <c r="S155" i="12"/>
  <c r="O155" i="12"/>
  <c r="K155" i="12"/>
  <c r="G155" i="12"/>
  <c r="AD162" i="12"/>
  <c r="Z162" i="12"/>
  <c r="V162" i="12"/>
  <c r="R162" i="12"/>
  <c r="N162" i="12"/>
  <c r="J162" i="12"/>
  <c r="F162" i="12"/>
  <c r="AI171" i="12"/>
  <c r="AE171" i="12"/>
  <c r="AA171" i="12"/>
  <c r="W171" i="12"/>
  <c r="S171" i="12"/>
  <c r="O171" i="12"/>
  <c r="K171" i="12"/>
  <c r="G171" i="12"/>
  <c r="AI187" i="12"/>
  <c r="AE187" i="12"/>
  <c r="AA187" i="12"/>
  <c r="W187" i="12"/>
  <c r="S187" i="12"/>
  <c r="O187" i="12"/>
  <c r="K187" i="12"/>
  <c r="G187" i="12"/>
  <c r="AD194" i="12"/>
  <c r="Z194" i="12"/>
  <c r="V194" i="12"/>
  <c r="R194" i="12"/>
  <c r="N194" i="12"/>
  <c r="J194" i="12"/>
  <c r="F194" i="12"/>
  <c r="AI203" i="12"/>
  <c r="AE203" i="12"/>
  <c r="AA203" i="12"/>
  <c r="W203" i="12"/>
  <c r="S203" i="12"/>
  <c r="O203" i="12"/>
  <c r="K203" i="12"/>
  <c r="G203" i="12"/>
  <c r="AF208" i="12"/>
  <c r="AB208" i="12"/>
  <c r="X208" i="12"/>
  <c r="T208" i="12"/>
  <c r="P208" i="12"/>
  <c r="L208" i="12"/>
  <c r="H208" i="12"/>
  <c r="AD210" i="12"/>
  <c r="Z210" i="12"/>
  <c r="V210" i="12"/>
  <c r="R210" i="12"/>
  <c r="N210" i="12"/>
  <c r="J210" i="12"/>
  <c r="F210" i="12"/>
  <c r="AI219" i="12"/>
  <c r="AE219" i="12"/>
  <c r="AA219" i="12"/>
  <c r="W219" i="12"/>
  <c r="S219" i="12"/>
  <c r="O219" i="12"/>
  <c r="K219" i="12"/>
  <c r="G219" i="12"/>
  <c r="AF224" i="12"/>
  <c r="AB224" i="12"/>
  <c r="X224" i="12"/>
  <c r="T224" i="12"/>
  <c r="P224" i="12"/>
  <c r="L224" i="12"/>
  <c r="H224" i="12"/>
  <c r="AF240" i="12"/>
  <c r="AB240" i="12"/>
  <c r="X240" i="12"/>
  <c r="T240" i="12"/>
  <c r="P240" i="12"/>
  <c r="L240" i="12"/>
  <c r="H240" i="12"/>
  <c r="AD242" i="12"/>
  <c r="Z242" i="12"/>
  <c r="V242" i="12"/>
  <c r="R242" i="12"/>
  <c r="N242" i="12"/>
  <c r="J242" i="12"/>
  <c r="F242" i="12"/>
  <c r="G251" i="12"/>
  <c r="AF272" i="12"/>
  <c r="AB272" i="12"/>
  <c r="X272" i="12"/>
  <c r="T272" i="12"/>
  <c r="P272" i="12"/>
  <c r="L272" i="12"/>
  <c r="H272" i="12"/>
  <c r="AD274" i="12"/>
  <c r="Z274" i="12"/>
  <c r="V274" i="12"/>
  <c r="R274" i="12"/>
  <c r="N274" i="12"/>
  <c r="J274" i="12"/>
  <c r="F274" i="12"/>
  <c r="AD290" i="12"/>
  <c r="Z290" i="12"/>
  <c r="V290" i="12"/>
  <c r="R290" i="12"/>
  <c r="N290" i="12"/>
  <c r="J290" i="12"/>
  <c r="F290" i="12"/>
  <c r="AI299" i="12"/>
  <c r="AE299" i="12"/>
  <c r="AA299" i="12"/>
  <c r="W299" i="12"/>
  <c r="S299" i="12"/>
  <c r="O299" i="12"/>
  <c r="K299" i="12"/>
  <c r="G299" i="12"/>
  <c r="AD306" i="12"/>
  <c r="Z306" i="12"/>
  <c r="V306" i="12"/>
  <c r="R306" i="12"/>
  <c r="N306" i="12"/>
  <c r="J306" i="12"/>
  <c r="F306" i="12"/>
  <c r="AI315" i="12"/>
  <c r="AE315" i="12"/>
  <c r="AA315" i="12"/>
  <c r="W315" i="12"/>
  <c r="S315" i="12"/>
  <c r="O315" i="12"/>
  <c r="K315" i="12"/>
  <c r="G315" i="12"/>
  <c r="AF320" i="12"/>
  <c r="AB320" i="12"/>
  <c r="X320" i="12"/>
  <c r="T320" i="12"/>
  <c r="P320" i="12"/>
  <c r="L320" i="12"/>
  <c r="H320" i="12"/>
  <c r="AF336" i="12"/>
  <c r="AB336" i="12"/>
  <c r="X336" i="12"/>
  <c r="T336" i="12"/>
  <c r="P336" i="12"/>
  <c r="L336" i="12"/>
  <c r="H336" i="12"/>
  <c r="O347" i="12"/>
  <c r="AF352" i="12"/>
  <c r="AB352" i="12"/>
  <c r="X352" i="12"/>
  <c r="T352" i="12"/>
  <c r="P352" i="12"/>
  <c r="L352" i="12"/>
  <c r="H352" i="12"/>
  <c r="F354" i="12"/>
  <c r="AI363" i="12"/>
  <c r="AE363" i="12"/>
  <c r="AA363" i="12"/>
  <c r="W363" i="12"/>
  <c r="S363" i="12"/>
  <c r="O363" i="12"/>
  <c r="K363" i="12"/>
  <c r="G363" i="12"/>
  <c r="AD370" i="12"/>
  <c r="Z370" i="12"/>
  <c r="V370" i="12"/>
  <c r="R370" i="12"/>
  <c r="N370" i="12"/>
  <c r="J370" i="12"/>
  <c r="F370" i="12"/>
  <c r="AF384" i="12"/>
  <c r="AB384" i="12"/>
  <c r="X384" i="12"/>
  <c r="T384" i="12"/>
  <c r="P384" i="12"/>
  <c r="L384" i="12"/>
  <c r="H384" i="12"/>
  <c r="AI395" i="12"/>
  <c r="AE395" i="12"/>
  <c r="AA395" i="12"/>
  <c r="W395" i="12"/>
  <c r="S395" i="12"/>
  <c r="O395" i="12"/>
  <c r="K395" i="12"/>
  <c r="G395" i="12"/>
  <c r="AD402" i="12"/>
  <c r="Z402" i="12"/>
  <c r="V402" i="12"/>
  <c r="R402" i="12"/>
  <c r="N402" i="12"/>
  <c r="J402" i="12"/>
  <c r="F402" i="12"/>
  <c r="AI411" i="12"/>
  <c r="AE411" i="12"/>
  <c r="AA411" i="12"/>
  <c r="W411" i="12"/>
  <c r="S411" i="12"/>
  <c r="O411" i="12"/>
  <c r="K411" i="12"/>
  <c r="G411" i="12"/>
  <c r="AF12" i="12"/>
  <c r="AB12" i="12"/>
  <c r="X12" i="12"/>
  <c r="T12" i="12"/>
  <c r="P12" i="12"/>
  <c r="L12" i="12"/>
  <c r="H12" i="12"/>
  <c r="AF28" i="12"/>
  <c r="AB28" i="12"/>
  <c r="X28" i="12"/>
  <c r="T28" i="12"/>
  <c r="P28" i="12"/>
  <c r="L28" i="12"/>
  <c r="H28" i="12"/>
  <c r="AF44" i="12"/>
  <c r="AB44" i="12"/>
  <c r="X44" i="12"/>
  <c r="T44" i="12"/>
  <c r="P44" i="12"/>
  <c r="L44" i="12"/>
  <c r="H44" i="12"/>
  <c r="AF60" i="12"/>
  <c r="AB60" i="12"/>
  <c r="X60" i="12"/>
  <c r="T60" i="12"/>
  <c r="P60" i="12"/>
  <c r="L60" i="12"/>
  <c r="H60" i="12"/>
  <c r="AF76" i="12"/>
  <c r="AB76" i="12"/>
  <c r="X76" i="12"/>
  <c r="T76" i="12"/>
  <c r="P76" i="12"/>
  <c r="L76" i="12"/>
  <c r="H76" i="12"/>
  <c r="AF92" i="12"/>
  <c r="AB92" i="12"/>
  <c r="X92" i="12"/>
  <c r="T92" i="12"/>
  <c r="P92" i="12"/>
  <c r="L92" i="12"/>
  <c r="H92" i="12"/>
  <c r="AF108" i="12"/>
  <c r="AB108" i="12"/>
  <c r="X108" i="12"/>
  <c r="T108" i="12"/>
  <c r="P108" i="12"/>
  <c r="L108" i="12"/>
  <c r="H108" i="12"/>
  <c r="AF124" i="12"/>
  <c r="AB124" i="12"/>
  <c r="X124" i="12"/>
  <c r="T124" i="12"/>
  <c r="P124" i="12"/>
  <c r="L124" i="12"/>
  <c r="H124" i="12"/>
  <c r="AF140" i="12"/>
  <c r="AB140" i="12"/>
  <c r="X140" i="12"/>
  <c r="T140" i="12"/>
  <c r="P140" i="12"/>
  <c r="L140" i="12"/>
  <c r="H140" i="12"/>
  <c r="AF156" i="12"/>
  <c r="AB156" i="12"/>
  <c r="X156" i="12"/>
  <c r="T156" i="12"/>
  <c r="P156" i="12"/>
  <c r="L156" i="12"/>
  <c r="H156" i="12"/>
  <c r="AF172" i="12"/>
  <c r="AB172" i="12"/>
  <c r="X172" i="12"/>
  <c r="T172" i="12"/>
  <c r="P172" i="12"/>
  <c r="L172" i="12"/>
  <c r="H172" i="12"/>
  <c r="AF188" i="12"/>
  <c r="AB188" i="12"/>
  <c r="X188" i="12"/>
  <c r="T188" i="12"/>
  <c r="P188" i="12"/>
  <c r="L188" i="12"/>
  <c r="H188" i="12"/>
  <c r="AF204" i="12"/>
  <c r="AB204" i="12"/>
  <c r="X204" i="12"/>
  <c r="T204" i="12"/>
  <c r="P204" i="12"/>
  <c r="L204" i="12"/>
  <c r="H204" i="12"/>
  <c r="AF220" i="12"/>
  <c r="AB220" i="12"/>
  <c r="X220" i="12"/>
  <c r="T220" i="12"/>
  <c r="P220" i="12"/>
  <c r="L220" i="12"/>
  <c r="H220" i="12"/>
  <c r="AF236" i="12"/>
  <c r="AF252" i="12"/>
  <c r="AB252" i="12"/>
  <c r="X252" i="12"/>
  <c r="T252" i="12"/>
  <c r="P252" i="12"/>
  <c r="L252" i="12"/>
  <c r="H252" i="12"/>
  <c r="AF268" i="12"/>
  <c r="AB268" i="12"/>
  <c r="X268" i="12"/>
  <c r="T268" i="12"/>
  <c r="P268" i="12"/>
  <c r="L268" i="12"/>
  <c r="H268" i="12"/>
  <c r="AF284" i="12"/>
  <c r="AB284" i="12"/>
  <c r="X284" i="12"/>
  <c r="T284" i="12"/>
  <c r="P284" i="12"/>
  <c r="L284" i="12"/>
  <c r="H284" i="12"/>
  <c r="AF300" i="12"/>
  <c r="AB300" i="12"/>
  <c r="X300" i="12"/>
  <c r="T300" i="12"/>
  <c r="P300" i="12"/>
  <c r="L300" i="12"/>
  <c r="H300" i="12"/>
  <c r="AF316" i="12"/>
  <c r="AB316" i="12"/>
  <c r="X316" i="12"/>
  <c r="T316" i="12"/>
  <c r="P316" i="12"/>
  <c r="L316" i="12"/>
  <c r="H316" i="12"/>
  <c r="P332" i="12"/>
  <c r="AF348" i="12"/>
  <c r="AB348" i="12"/>
  <c r="X348" i="12"/>
  <c r="T348" i="12"/>
  <c r="P348" i="12"/>
  <c r="L348" i="12"/>
  <c r="H348" i="12"/>
  <c r="AF364" i="12"/>
  <c r="AB364" i="12"/>
  <c r="X364" i="12"/>
  <c r="T364" i="12"/>
  <c r="P364" i="12"/>
  <c r="L364" i="12"/>
  <c r="H364" i="12"/>
  <c r="AF380" i="12"/>
  <c r="AB380" i="12"/>
  <c r="X380" i="12"/>
  <c r="T380" i="12"/>
  <c r="P380" i="12"/>
  <c r="L380" i="12"/>
  <c r="H380" i="12"/>
  <c r="AF396" i="12"/>
  <c r="AB396" i="12"/>
  <c r="X396" i="12"/>
  <c r="T396" i="12"/>
  <c r="P396" i="12"/>
  <c r="L396" i="12"/>
  <c r="H396" i="12"/>
  <c r="AF412" i="12"/>
  <c r="AB412" i="12"/>
  <c r="X412" i="12"/>
  <c r="T412" i="12"/>
  <c r="P412" i="12"/>
  <c r="L412" i="12"/>
  <c r="H412" i="12"/>
  <c r="AF428" i="12"/>
  <c r="AB428" i="12"/>
  <c r="X428" i="12"/>
  <c r="T428" i="12"/>
  <c r="P428" i="12"/>
  <c r="L428" i="12"/>
  <c r="H428" i="12"/>
  <c r="AF444" i="12"/>
  <c r="AB444" i="12"/>
  <c r="X444" i="12"/>
  <c r="T444" i="12"/>
  <c r="P444" i="12"/>
  <c r="L444" i="12"/>
  <c r="H444" i="12"/>
  <c r="AF460" i="12"/>
  <c r="AB460" i="12"/>
  <c r="X460" i="12"/>
  <c r="T460" i="12"/>
  <c r="P460" i="12"/>
  <c r="L460" i="12"/>
  <c r="H460" i="12"/>
  <c r="AF476" i="12"/>
  <c r="AB476" i="12"/>
  <c r="X476" i="12"/>
  <c r="T476" i="12"/>
  <c r="P476" i="12"/>
  <c r="L476" i="12"/>
  <c r="H476" i="12"/>
  <c r="AF492" i="12"/>
  <c r="AB492" i="12"/>
  <c r="X492" i="12"/>
  <c r="T492" i="12"/>
  <c r="P492" i="12"/>
  <c r="L492" i="12"/>
  <c r="H492" i="12"/>
  <c r="AF508" i="12"/>
  <c r="AB508" i="12"/>
  <c r="X508" i="12"/>
  <c r="T508" i="12"/>
  <c r="P508" i="12"/>
  <c r="L508" i="12"/>
  <c r="H508" i="12"/>
  <c r="AF524" i="12"/>
  <c r="AB524" i="12"/>
  <c r="X524" i="12"/>
  <c r="T524" i="12"/>
  <c r="P524" i="12"/>
  <c r="L524" i="12"/>
  <c r="H524" i="12"/>
  <c r="AF540" i="12"/>
  <c r="AB540" i="12"/>
  <c r="X540" i="12"/>
  <c r="T540" i="12"/>
  <c r="P540" i="12"/>
  <c r="L540" i="12"/>
  <c r="H540" i="12"/>
  <c r="AF556" i="12"/>
  <c r="AB556" i="12"/>
  <c r="X556" i="12"/>
  <c r="T556" i="12"/>
  <c r="P556" i="12"/>
  <c r="L556" i="12"/>
  <c r="H556" i="12"/>
  <c r="AF572" i="12"/>
  <c r="AB572" i="12"/>
  <c r="X572" i="12"/>
  <c r="T572" i="12"/>
  <c r="P572" i="12"/>
  <c r="L572" i="12"/>
  <c r="H572" i="12"/>
  <c r="AF588" i="12"/>
  <c r="AB588" i="12"/>
  <c r="X588" i="12"/>
  <c r="T588" i="12"/>
  <c r="P588" i="12"/>
  <c r="L588" i="12"/>
  <c r="H588" i="12"/>
  <c r="AD594" i="12"/>
  <c r="Z594" i="12"/>
  <c r="V594" i="12"/>
  <c r="R594" i="12"/>
  <c r="N594" i="12"/>
  <c r="J594" i="12"/>
  <c r="F594" i="12"/>
  <c r="AI594" i="12"/>
  <c r="AE594" i="12"/>
  <c r="AA594" i="12"/>
  <c r="W594" i="12"/>
  <c r="S594" i="12"/>
  <c r="O594" i="12"/>
  <c r="K594" i="12"/>
  <c r="G594" i="12"/>
  <c r="AD602" i="12"/>
  <c r="Z602" i="12"/>
  <c r="V602" i="12"/>
  <c r="R602" i="12"/>
  <c r="N602" i="12"/>
  <c r="J602" i="12"/>
  <c r="F602" i="12"/>
  <c r="AI602" i="12"/>
  <c r="AA602" i="12"/>
  <c r="W602" i="12"/>
  <c r="O602" i="12"/>
  <c r="K602" i="12"/>
  <c r="G602" i="12"/>
  <c r="AE602" i="12"/>
  <c r="S602" i="12"/>
  <c r="AD610" i="12"/>
  <c r="Z610" i="12"/>
  <c r="V610" i="12"/>
  <c r="R610" i="12"/>
  <c r="N610" i="12"/>
  <c r="J610" i="12"/>
  <c r="F610" i="12"/>
  <c r="AI610" i="12"/>
  <c r="AA610" i="12"/>
  <c r="W610" i="12"/>
  <c r="O610" i="12"/>
  <c r="K610" i="12"/>
  <c r="G610" i="12"/>
  <c r="AE610" i="12"/>
  <c r="S610" i="12"/>
  <c r="AD618" i="12"/>
  <c r="Z618" i="12"/>
  <c r="V618" i="12"/>
  <c r="R618" i="12"/>
  <c r="N618" i="12"/>
  <c r="J618" i="12"/>
  <c r="F618" i="12"/>
  <c r="AE618" i="12"/>
  <c r="W618" i="12"/>
  <c r="O618" i="12"/>
  <c r="G618" i="12"/>
  <c r="AI618" i="12"/>
  <c r="AA618" i="12"/>
  <c r="S618" i="12"/>
  <c r="K618" i="12"/>
  <c r="AD626" i="12"/>
  <c r="Z626" i="12"/>
  <c r="V626" i="12"/>
  <c r="R626" i="12"/>
  <c r="N626" i="12"/>
  <c r="J626" i="12"/>
  <c r="F626" i="12"/>
  <c r="AE626" i="12"/>
  <c r="AA626" i="12"/>
  <c r="S626" i="12"/>
  <c r="O626" i="12"/>
  <c r="G626" i="12"/>
  <c r="AI626" i="12"/>
  <c r="W626" i="12"/>
  <c r="K626" i="12"/>
  <c r="AD634" i="12"/>
  <c r="Z634" i="12"/>
  <c r="V634" i="12"/>
  <c r="R634" i="12"/>
  <c r="N634" i="12"/>
  <c r="J634" i="12"/>
  <c r="F634" i="12"/>
  <c r="AI634" i="12"/>
  <c r="AE634" i="12"/>
  <c r="W634" i="12"/>
  <c r="S634" i="12"/>
  <c r="O634" i="12"/>
  <c r="G634" i="12"/>
  <c r="AA634" i="12"/>
  <c r="K634" i="12"/>
  <c r="AD642" i="12"/>
  <c r="Z642" i="12"/>
  <c r="V642" i="12"/>
  <c r="R642" i="12"/>
  <c r="N642" i="12"/>
  <c r="J642" i="12"/>
  <c r="F642" i="12"/>
  <c r="AI642" i="12"/>
  <c r="AE642" i="12"/>
  <c r="AA642" i="12"/>
  <c r="W642" i="12"/>
  <c r="S642" i="12"/>
  <c r="O642" i="12"/>
  <c r="K642" i="12"/>
  <c r="G642" i="12"/>
  <c r="AD650" i="12"/>
  <c r="Z650" i="12"/>
  <c r="V650" i="12"/>
  <c r="R650" i="12"/>
  <c r="N650" i="12"/>
  <c r="J650" i="12"/>
  <c r="F650" i="12"/>
  <c r="AE650" i="12"/>
  <c r="AA650" i="12"/>
  <c r="W650" i="12"/>
  <c r="O650" i="12"/>
  <c r="K650" i="12"/>
  <c r="G650" i="12"/>
  <c r="AI650" i="12"/>
  <c r="S650" i="12"/>
  <c r="AD658" i="12"/>
  <c r="Z658" i="12"/>
  <c r="V658" i="12"/>
  <c r="R658" i="12"/>
  <c r="N658" i="12"/>
  <c r="J658" i="12"/>
  <c r="F658" i="12"/>
  <c r="AI658" i="12"/>
  <c r="AE658" i="12"/>
  <c r="W658" i="12"/>
  <c r="S658" i="12"/>
  <c r="O658" i="12"/>
  <c r="G658" i="12"/>
  <c r="AA658" i="12"/>
  <c r="K658" i="12"/>
  <c r="AD666" i="12"/>
  <c r="Z666" i="12"/>
  <c r="V666" i="12"/>
  <c r="R666" i="12"/>
  <c r="N666" i="12"/>
  <c r="J666" i="12"/>
  <c r="F666" i="12"/>
  <c r="AE666" i="12"/>
  <c r="AA666" i="12"/>
  <c r="W666" i="12"/>
  <c r="S666" i="12"/>
  <c r="K666" i="12"/>
  <c r="G666" i="12"/>
  <c r="AI666" i="12"/>
  <c r="O666" i="12"/>
  <c r="AI803" i="12"/>
  <c r="AE803" i="12"/>
  <c r="AA803" i="12"/>
  <c r="W803" i="12"/>
  <c r="S803" i="12"/>
  <c r="O803" i="12"/>
  <c r="K803" i="12"/>
  <c r="G803" i="12"/>
  <c r="X803" i="12"/>
  <c r="P803" i="12"/>
  <c r="H803" i="12"/>
  <c r="AF803" i="12"/>
  <c r="AB803" i="12"/>
  <c r="T803" i="12"/>
  <c r="L803" i="12"/>
  <c r="AI811" i="12"/>
  <c r="AE811" i="12"/>
  <c r="AA811" i="12"/>
  <c r="W811" i="12"/>
  <c r="S811" i="12"/>
  <c r="O811" i="12"/>
  <c r="K811" i="12"/>
  <c r="G811" i="12"/>
  <c r="AF811" i="12"/>
  <c r="X811" i="12"/>
  <c r="T811" i="12"/>
  <c r="P811" i="12"/>
  <c r="H811" i="12"/>
  <c r="AB811" i="12"/>
  <c r="L811" i="12"/>
  <c r="AI819" i="12"/>
  <c r="AE819" i="12"/>
  <c r="AA819" i="12"/>
  <c r="W819" i="12"/>
  <c r="S819" i="12"/>
  <c r="O819" i="12"/>
  <c r="K819" i="12"/>
  <c r="G819" i="12"/>
  <c r="T819" i="12"/>
  <c r="H819" i="12"/>
  <c r="AF819" i="12"/>
  <c r="AB819" i="12"/>
  <c r="X819" i="12"/>
  <c r="P819" i="12"/>
  <c r="L819" i="12"/>
  <c r="AI827" i="12"/>
  <c r="AE827" i="12"/>
  <c r="AA827" i="12"/>
  <c r="W827" i="12"/>
  <c r="S827" i="12"/>
  <c r="O827" i="12"/>
  <c r="K827" i="12"/>
  <c r="G827" i="12"/>
  <c r="AF827" i="12"/>
  <c r="AB827" i="12"/>
  <c r="X827" i="12"/>
  <c r="T827" i="12"/>
  <c r="P827" i="12"/>
  <c r="H827" i="12"/>
  <c r="L827" i="12"/>
  <c r="AI835" i="12"/>
  <c r="AE835" i="12"/>
  <c r="AA835" i="12"/>
  <c r="W835" i="12"/>
  <c r="S835" i="12"/>
  <c r="O835" i="12"/>
  <c r="K835" i="12"/>
  <c r="G835" i="12"/>
  <c r="AF835" i="12"/>
  <c r="X835" i="12"/>
  <c r="T835" i="12"/>
  <c r="P835" i="12"/>
  <c r="H835" i="12"/>
  <c r="AB835" i="12"/>
  <c r="L835" i="12"/>
  <c r="AI843" i="12"/>
  <c r="AE843" i="12"/>
  <c r="AA843" i="12"/>
  <c r="W843" i="12"/>
  <c r="S843" i="12"/>
  <c r="O843" i="12"/>
  <c r="K843" i="12"/>
  <c r="G843" i="12"/>
  <c r="AF843" i="12"/>
  <c r="AB843" i="12"/>
  <c r="X843" i="12"/>
  <c r="T843" i="12"/>
  <c r="L843" i="12"/>
  <c r="H843" i="12"/>
  <c r="P843" i="12"/>
  <c r="AI851" i="12"/>
  <c r="AE851" i="12"/>
  <c r="AA851" i="12"/>
  <c r="W851" i="12"/>
  <c r="S851" i="12"/>
  <c r="O851" i="12"/>
  <c r="K851" i="12"/>
  <c r="G851" i="12"/>
  <c r="AF851" i="12"/>
  <c r="AB851" i="12"/>
  <c r="X851" i="12"/>
  <c r="T851" i="12"/>
  <c r="P851" i="12"/>
  <c r="L851" i="12"/>
  <c r="H851" i="12"/>
  <c r="AI859" i="12"/>
  <c r="AE859" i="12"/>
  <c r="AA859" i="12"/>
  <c r="W859" i="12"/>
  <c r="S859" i="12"/>
  <c r="O859" i="12"/>
  <c r="K859" i="12"/>
  <c r="G859" i="12"/>
  <c r="X859" i="12"/>
  <c r="P859" i="12"/>
  <c r="H859" i="12"/>
  <c r="AF859" i="12"/>
  <c r="AB859" i="12"/>
  <c r="T859" i="12"/>
  <c r="L859" i="12"/>
  <c r="AI867" i="12"/>
  <c r="AE867" i="12"/>
  <c r="AA867" i="12"/>
  <c r="W867" i="12"/>
  <c r="S867" i="12"/>
  <c r="O867" i="12"/>
  <c r="K867" i="12"/>
  <c r="G867" i="12"/>
  <c r="AB867" i="12"/>
  <c r="T867" i="12"/>
  <c r="P867" i="12"/>
  <c r="H867" i="12"/>
  <c r="AF867" i="12"/>
  <c r="X867" i="12"/>
  <c r="L867" i="12"/>
  <c r="AI875" i="12"/>
  <c r="AE875" i="12"/>
  <c r="AA875" i="12"/>
  <c r="W875" i="12"/>
  <c r="S875" i="12"/>
  <c r="O875" i="12"/>
  <c r="K875" i="12"/>
  <c r="G875" i="12"/>
  <c r="T875" i="12"/>
  <c r="L875" i="12"/>
  <c r="AF875" i="12"/>
  <c r="AB875" i="12"/>
  <c r="X875" i="12"/>
  <c r="P875" i="12"/>
  <c r="H875" i="12"/>
  <c r="AI883" i="12"/>
  <c r="AE883" i="12"/>
  <c r="AA883" i="12"/>
  <c r="W883" i="12"/>
  <c r="S883" i="12"/>
  <c r="O883" i="12"/>
  <c r="K883" i="12"/>
  <c r="G883" i="12"/>
  <c r="AF883" i="12"/>
  <c r="AB883" i="12"/>
  <c r="X883" i="12"/>
  <c r="T883" i="12"/>
  <c r="L883" i="12"/>
  <c r="H883" i="12"/>
  <c r="P883" i="12"/>
  <c r="AI891" i="12"/>
  <c r="AE891" i="12"/>
  <c r="AA891" i="12"/>
  <c r="W891" i="12"/>
  <c r="S891" i="12"/>
  <c r="O891" i="12"/>
  <c r="K891" i="12"/>
  <c r="G891" i="12"/>
  <c r="AF891" i="12"/>
  <c r="AB891" i="12"/>
  <c r="X891" i="12"/>
  <c r="T891" i="12"/>
  <c r="P891" i="12"/>
  <c r="L891" i="12"/>
  <c r="H891" i="12"/>
  <c r="AI899" i="12"/>
  <c r="AE899" i="12"/>
  <c r="AA899" i="12"/>
  <c r="W899" i="12"/>
  <c r="S899" i="12"/>
  <c r="O899" i="12"/>
  <c r="K899" i="12"/>
  <c r="G899" i="12"/>
  <c r="AF899" i="12"/>
  <c r="AB899" i="12"/>
  <c r="X899" i="12"/>
  <c r="T899" i="12"/>
  <c r="P899" i="12"/>
  <c r="L899" i="12"/>
  <c r="H899" i="12"/>
  <c r="AI907" i="12"/>
  <c r="AE907" i="12"/>
  <c r="AA907" i="12"/>
  <c r="W907" i="12"/>
  <c r="S907" i="12"/>
  <c r="O907" i="12"/>
  <c r="K907" i="12"/>
  <c r="G907" i="12"/>
  <c r="AF907" i="12"/>
  <c r="AB907" i="12"/>
  <c r="X907" i="12"/>
  <c r="T907" i="12"/>
  <c r="P907" i="12"/>
  <c r="L907" i="12"/>
  <c r="H907" i="12"/>
  <c r="AI915" i="12"/>
  <c r="AE915" i="12"/>
  <c r="AA915" i="12"/>
  <c r="W915" i="12"/>
  <c r="S915" i="12"/>
  <c r="O915" i="12"/>
  <c r="K915" i="12"/>
  <c r="G915" i="12"/>
  <c r="AF915" i="12"/>
  <c r="AB915" i="12"/>
  <c r="X915" i="12"/>
  <c r="T915" i="12"/>
  <c r="P915" i="12"/>
  <c r="L915" i="12"/>
  <c r="H915" i="12"/>
  <c r="AD923" i="12"/>
  <c r="Z923" i="12"/>
  <c r="V923" i="12"/>
  <c r="R923" i="12"/>
  <c r="AI923" i="12"/>
  <c r="AE923" i="12"/>
  <c r="AA923" i="12"/>
  <c r="W923" i="12"/>
  <c r="S923" i="12"/>
  <c r="O923" i="12"/>
  <c r="K923" i="12"/>
  <c r="G923" i="12"/>
  <c r="AF923" i="12"/>
  <c r="AB923" i="12"/>
  <c r="X923" i="12"/>
  <c r="T923" i="12"/>
  <c r="P923" i="12"/>
  <c r="L923" i="12"/>
  <c r="H923" i="12"/>
  <c r="AF937" i="12"/>
  <c r="AB937" i="12"/>
  <c r="X937" i="12"/>
  <c r="T937" i="12"/>
  <c r="P937" i="12"/>
  <c r="L937" i="12"/>
  <c r="H937" i="12"/>
  <c r="AG937" i="12"/>
  <c r="AA937" i="12"/>
  <c r="V937" i="12"/>
  <c r="Q937" i="12"/>
  <c r="K937" i="12"/>
  <c r="F937" i="12"/>
  <c r="AC937" i="12"/>
  <c r="W937" i="12"/>
  <c r="R937" i="12"/>
  <c r="M937" i="12"/>
  <c r="G937" i="12"/>
  <c r="AI937" i="12"/>
  <c r="AD937" i="12"/>
  <c r="Y937" i="12"/>
  <c r="S937" i="12"/>
  <c r="N937" i="12"/>
  <c r="I937" i="12"/>
  <c r="AD939" i="12"/>
  <c r="Z939" i="12"/>
  <c r="V939" i="12"/>
  <c r="R939" i="12"/>
  <c r="N939" i="12"/>
  <c r="J939" i="12"/>
  <c r="F939" i="12"/>
  <c r="AG939" i="12"/>
  <c r="AB939" i="12"/>
  <c r="W939" i="12"/>
  <c r="Q939" i="12"/>
  <c r="L939" i="12"/>
  <c r="G939" i="12"/>
  <c r="AI939" i="12"/>
  <c r="AC939" i="12"/>
  <c r="X939" i="12"/>
  <c r="S939" i="12"/>
  <c r="M939" i="12"/>
  <c r="H939" i="12"/>
  <c r="AE939" i="12"/>
  <c r="Y939" i="12"/>
  <c r="T939" i="12"/>
  <c r="O939" i="12"/>
  <c r="I939" i="12"/>
  <c r="AI964" i="12"/>
  <c r="AE964" i="12"/>
  <c r="AA964" i="12"/>
  <c r="W964" i="12"/>
  <c r="S964" i="12"/>
  <c r="O964" i="12"/>
  <c r="K964" i="12"/>
  <c r="G964" i="12"/>
  <c r="AG964" i="12"/>
  <c r="AB964" i="12"/>
  <c r="V964" i="12"/>
  <c r="Q964" i="12"/>
  <c r="L964" i="12"/>
  <c r="F964" i="12"/>
  <c r="AC964" i="12"/>
  <c r="X964" i="12"/>
  <c r="R964" i="12"/>
  <c r="M964" i="12"/>
  <c r="H964" i="12"/>
  <c r="AD964" i="12"/>
  <c r="Y964" i="12"/>
  <c r="T964" i="12"/>
  <c r="N964" i="12"/>
  <c r="I964" i="12"/>
  <c r="AF969" i="12"/>
  <c r="AB969" i="12"/>
  <c r="X969" i="12"/>
  <c r="T969" i="12"/>
  <c r="P969" i="12"/>
  <c r="L969" i="12"/>
  <c r="H969" i="12"/>
  <c r="AG969" i="12"/>
  <c r="AA969" i="12"/>
  <c r="V969" i="12"/>
  <c r="Q969" i="12"/>
  <c r="K969" i="12"/>
  <c r="F969" i="12"/>
  <c r="AC969" i="12"/>
  <c r="W969" i="12"/>
  <c r="R969" i="12"/>
  <c r="M969" i="12"/>
  <c r="G969" i="12"/>
  <c r="AI969" i="12"/>
  <c r="AD969" i="12"/>
  <c r="Y969" i="12"/>
  <c r="S969" i="12"/>
  <c r="N969" i="12"/>
  <c r="I969" i="12"/>
  <c r="AD971" i="12"/>
  <c r="Z971" i="12"/>
  <c r="V971" i="12"/>
  <c r="R971" i="12"/>
  <c r="N971" i="12"/>
  <c r="J971" i="12"/>
  <c r="F971" i="12"/>
  <c r="AG971" i="12"/>
  <c r="AB971" i="12"/>
  <c r="W971" i="12"/>
  <c r="Q971" i="12"/>
  <c r="L971" i="12"/>
  <c r="G971" i="12"/>
  <c r="AI971" i="12"/>
  <c r="AC971" i="12"/>
  <c r="X971" i="12"/>
  <c r="S971" i="12"/>
  <c r="M971" i="12"/>
  <c r="H971" i="12"/>
  <c r="AE971" i="12"/>
  <c r="Y971" i="12"/>
  <c r="T971" i="12"/>
  <c r="O971" i="12"/>
  <c r="I971" i="12"/>
  <c r="AI996" i="12"/>
  <c r="AE996" i="12"/>
  <c r="AA996" i="12"/>
  <c r="W996" i="12"/>
  <c r="S996" i="12"/>
  <c r="O996" i="12"/>
  <c r="K996" i="12"/>
  <c r="G996" i="12"/>
  <c r="AG996" i="12"/>
  <c r="AB996" i="12"/>
  <c r="V996" i="12"/>
  <c r="Q996" i="12"/>
  <c r="L996" i="12"/>
  <c r="F996" i="12"/>
  <c r="AC996" i="12"/>
  <c r="X996" i="12"/>
  <c r="R996" i="12"/>
  <c r="M996" i="12"/>
  <c r="H996" i="12"/>
  <c r="AD996" i="12"/>
  <c r="Y996" i="12"/>
  <c r="T996" i="12"/>
  <c r="N996" i="12"/>
  <c r="I996" i="12"/>
  <c r="AF1001" i="12"/>
  <c r="AB1001" i="12"/>
  <c r="X1001" i="12"/>
  <c r="T1001" i="12"/>
  <c r="P1001" i="12"/>
  <c r="L1001" i="12"/>
  <c r="H1001" i="12"/>
  <c r="AG1001" i="12"/>
  <c r="AA1001" i="12"/>
  <c r="V1001" i="12"/>
  <c r="Q1001" i="12"/>
  <c r="K1001" i="12"/>
  <c r="F1001" i="12"/>
  <c r="AC1001" i="12"/>
  <c r="W1001" i="12"/>
  <c r="R1001" i="12"/>
  <c r="M1001" i="12"/>
  <c r="G1001" i="12"/>
  <c r="AI1001" i="12"/>
  <c r="AD1001" i="12"/>
  <c r="Y1001" i="12"/>
  <c r="S1001" i="12"/>
  <c r="N1001" i="12"/>
  <c r="I1001" i="12"/>
  <c r="AD1003" i="12"/>
  <c r="Z1003" i="12"/>
  <c r="V1003" i="12"/>
  <c r="R1003" i="12"/>
  <c r="N1003" i="12"/>
  <c r="J1003" i="12"/>
  <c r="F1003" i="12"/>
  <c r="AG1003" i="12"/>
  <c r="AB1003" i="12"/>
  <c r="W1003" i="12"/>
  <c r="Q1003" i="12"/>
  <c r="L1003" i="12"/>
  <c r="G1003" i="12"/>
  <c r="AI1003" i="12"/>
  <c r="AC1003" i="12"/>
  <c r="X1003" i="12"/>
  <c r="S1003" i="12"/>
  <c r="M1003" i="12"/>
  <c r="H1003" i="12"/>
  <c r="AE1003" i="12"/>
  <c r="Y1003" i="12"/>
  <c r="T1003" i="12"/>
  <c r="O1003" i="12"/>
  <c r="I1003" i="12"/>
  <c r="AI1028" i="12"/>
  <c r="AE1028" i="12"/>
  <c r="AA1028" i="12"/>
  <c r="W1028" i="12"/>
  <c r="S1028" i="12"/>
  <c r="O1028" i="12"/>
  <c r="K1028" i="12"/>
  <c r="G1028" i="12"/>
  <c r="AG1028" i="12"/>
  <c r="AB1028" i="12"/>
  <c r="V1028" i="12"/>
  <c r="Q1028" i="12"/>
  <c r="L1028" i="12"/>
  <c r="F1028" i="12"/>
  <c r="AC1028" i="12"/>
  <c r="X1028" i="12"/>
  <c r="R1028" i="12"/>
  <c r="M1028" i="12"/>
  <c r="H1028" i="12"/>
  <c r="AD1028" i="12"/>
  <c r="Y1028" i="12"/>
  <c r="T1028" i="12"/>
  <c r="N1028" i="12"/>
  <c r="I1028" i="12"/>
  <c r="AF1033" i="12"/>
  <c r="AB1033" i="12"/>
  <c r="X1033" i="12"/>
  <c r="T1033" i="12"/>
  <c r="P1033" i="12"/>
  <c r="L1033" i="12"/>
  <c r="H1033" i="12"/>
  <c r="AG1033" i="12"/>
  <c r="AA1033" i="12"/>
  <c r="V1033" i="12"/>
  <c r="Q1033" i="12"/>
  <c r="K1033" i="12"/>
  <c r="F1033" i="12"/>
  <c r="AC1033" i="12"/>
  <c r="W1033" i="12"/>
  <c r="R1033" i="12"/>
  <c r="M1033" i="12"/>
  <c r="G1033" i="12"/>
  <c r="AI1033" i="12"/>
  <c r="AD1033" i="12"/>
  <c r="Y1033" i="12"/>
  <c r="S1033" i="12"/>
  <c r="N1033" i="12"/>
  <c r="I1033" i="12"/>
  <c r="AD1035" i="12"/>
  <c r="Z1035" i="12"/>
  <c r="V1035" i="12"/>
  <c r="R1035" i="12"/>
  <c r="N1035" i="12"/>
  <c r="J1035" i="12"/>
  <c r="F1035" i="12"/>
  <c r="AG1035" i="12"/>
  <c r="AB1035" i="12"/>
  <c r="W1035" i="12"/>
  <c r="Q1035" i="12"/>
  <c r="L1035" i="12"/>
  <c r="G1035" i="12"/>
  <c r="AI1035" i="12"/>
  <c r="AC1035" i="12"/>
  <c r="X1035" i="12"/>
  <c r="S1035" i="12"/>
  <c r="M1035" i="12"/>
  <c r="H1035" i="12"/>
  <c r="AE1035" i="12"/>
  <c r="Y1035" i="12"/>
  <c r="T1035" i="12"/>
  <c r="O1035" i="12"/>
  <c r="I1035" i="12"/>
  <c r="AI1060" i="12"/>
  <c r="AE1060" i="12"/>
  <c r="AA1060" i="12"/>
  <c r="W1060" i="12"/>
  <c r="S1060" i="12"/>
  <c r="O1060" i="12"/>
  <c r="K1060" i="12"/>
  <c r="G1060" i="12"/>
  <c r="AG1060" i="12"/>
  <c r="AB1060" i="12"/>
  <c r="V1060" i="12"/>
  <c r="Q1060" i="12"/>
  <c r="L1060" i="12"/>
  <c r="F1060" i="12"/>
  <c r="AC1060" i="12"/>
  <c r="X1060" i="12"/>
  <c r="R1060" i="12"/>
  <c r="M1060" i="12"/>
  <c r="H1060" i="12"/>
  <c r="AD1060" i="12"/>
  <c r="Y1060" i="12"/>
  <c r="T1060" i="12"/>
  <c r="N1060" i="12"/>
  <c r="I1060" i="12"/>
  <c r="AF1065" i="12"/>
  <c r="AB1065" i="12"/>
  <c r="X1065" i="12"/>
  <c r="T1065" i="12"/>
  <c r="P1065" i="12"/>
  <c r="L1065" i="12"/>
  <c r="H1065" i="12"/>
  <c r="AG1065" i="12"/>
  <c r="AA1065" i="12"/>
  <c r="V1065" i="12"/>
  <c r="Q1065" i="12"/>
  <c r="K1065" i="12"/>
  <c r="F1065" i="12"/>
  <c r="AC1065" i="12"/>
  <c r="W1065" i="12"/>
  <c r="R1065" i="12"/>
  <c r="M1065" i="12"/>
  <c r="G1065" i="12"/>
  <c r="AI1065" i="12"/>
  <c r="AD1065" i="12"/>
  <c r="Y1065" i="12"/>
  <c r="S1065" i="12"/>
  <c r="N1065" i="12"/>
  <c r="I1065" i="12"/>
  <c r="AD1067" i="12"/>
  <c r="Z1067" i="12"/>
  <c r="V1067" i="12"/>
  <c r="R1067" i="12"/>
  <c r="N1067" i="12"/>
  <c r="J1067" i="12"/>
  <c r="F1067" i="12"/>
  <c r="AG1067" i="12"/>
  <c r="AB1067" i="12"/>
  <c r="W1067" i="12"/>
  <c r="Q1067" i="12"/>
  <c r="L1067" i="12"/>
  <c r="G1067" i="12"/>
  <c r="AI1067" i="12"/>
  <c r="AC1067" i="12"/>
  <c r="X1067" i="12"/>
  <c r="S1067" i="12"/>
  <c r="M1067" i="12"/>
  <c r="H1067" i="12"/>
  <c r="AE1067" i="12"/>
  <c r="Y1067" i="12"/>
  <c r="T1067" i="12"/>
  <c r="O1067" i="12"/>
  <c r="I1067" i="12"/>
  <c r="AI1092" i="12"/>
  <c r="AE1092" i="12"/>
  <c r="AA1092" i="12"/>
  <c r="W1092" i="12"/>
  <c r="S1092" i="12"/>
  <c r="O1092" i="12"/>
  <c r="K1092" i="12"/>
  <c r="G1092" i="12"/>
  <c r="AG1092" i="12"/>
  <c r="AB1092" i="12"/>
  <c r="V1092" i="12"/>
  <c r="Q1092" i="12"/>
  <c r="L1092" i="12"/>
  <c r="F1092" i="12"/>
  <c r="AC1092" i="12"/>
  <c r="X1092" i="12"/>
  <c r="R1092" i="12"/>
  <c r="M1092" i="12"/>
  <c r="H1092" i="12"/>
  <c r="AD1092" i="12"/>
  <c r="Y1092" i="12"/>
  <c r="T1092" i="12"/>
  <c r="N1092" i="12"/>
  <c r="I1092" i="12"/>
  <c r="AF1097" i="12"/>
  <c r="AB1097" i="12"/>
  <c r="X1097" i="12"/>
  <c r="T1097" i="12"/>
  <c r="P1097" i="12"/>
  <c r="L1097" i="12"/>
  <c r="H1097" i="12"/>
  <c r="AG1097" i="12"/>
  <c r="AA1097" i="12"/>
  <c r="V1097" i="12"/>
  <c r="Q1097" i="12"/>
  <c r="K1097" i="12"/>
  <c r="F1097" i="12"/>
  <c r="AC1097" i="12"/>
  <c r="W1097" i="12"/>
  <c r="R1097" i="12"/>
  <c r="M1097" i="12"/>
  <c r="G1097" i="12"/>
  <c r="AI1097" i="12"/>
  <c r="AD1097" i="12"/>
  <c r="Y1097" i="12"/>
  <c r="S1097" i="12"/>
  <c r="N1097" i="12"/>
  <c r="I1097" i="12"/>
  <c r="AD1099" i="12"/>
  <c r="Z1099" i="12"/>
  <c r="V1099" i="12"/>
  <c r="R1099" i="12"/>
  <c r="N1099" i="12"/>
  <c r="J1099" i="12"/>
  <c r="F1099" i="12"/>
  <c r="AG1099" i="12"/>
  <c r="AB1099" i="12"/>
  <c r="W1099" i="12"/>
  <c r="Q1099" i="12"/>
  <c r="L1099" i="12"/>
  <c r="G1099" i="12"/>
  <c r="AI1099" i="12"/>
  <c r="AC1099" i="12"/>
  <c r="X1099" i="12"/>
  <c r="S1099" i="12"/>
  <c r="M1099" i="12"/>
  <c r="H1099" i="12"/>
  <c r="AE1099" i="12"/>
  <c r="Y1099" i="12"/>
  <c r="T1099" i="12"/>
  <c r="O1099" i="12"/>
  <c r="I1099" i="12"/>
  <c r="J64" i="12"/>
  <c r="O64" i="12"/>
  <c r="U64" i="12"/>
  <c r="Z64" i="12"/>
  <c r="AE64" i="12"/>
  <c r="K66" i="12"/>
  <c r="P66" i="12"/>
  <c r="U66" i="12"/>
  <c r="AA66" i="12"/>
  <c r="AF66" i="12"/>
  <c r="J75" i="12"/>
  <c r="P75" i="12"/>
  <c r="U75" i="12"/>
  <c r="Z75" i="12"/>
  <c r="AF75" i="12"/>
  <c r="J80" i="12"/>
  <c r="U80" i="12"/>
  <c r="Z80" i="12"/>
  <c r="AE80" i="12"/>
  <c r="P82" i="12"/>
  <c r="P91" i="12"/>
  <c r="U91" i="12"/>
  <c r="AF91" i="12"/>
  <c r="J107" i="12"/>
  <c r="P107" i="12"/>
  <c r="U107" i="12"/>
  <c r="Z107" i="12"/>
  <c r="AF107" i="12"/>
  <c r="K114" i="12"/>
  <c r="P114" i="12"/>
  <c r="U114" i="12"/>
  <c r="AA114" i="12"/>
  <c r="AF114" i="12"/>
  <c r="J123" i="12"/>
  <c r="U123" i="12"/>
  <c r="Z123" i="12"/>
  <c r="AF123" i="12"/>
  <c r="J128" i="12"/>
  <c r="O128" i="12"/>
  <c r="U128" i="12"/>
  <c r="AE128" i="12"/>
  <c r="P130" i="12"/>
  <c r="J139" i="12"/>
  <c r="P139" i="12"/>
  <c r="Z139" i="12"/>
  <c r="AF139" i="12"/>
  <c r="O144" i="12"/>
  <c r="U144" i="12"/>
  <c r="AE144" i="12"/>
  <c r="P146" i="12"/>
  <c r="P155" i="12"/>
  <c r="Z155" i="12"/>
  <c r="J160" i="12"/>
  <c r="O160" i="12"/>
  <c r="Z160" i="12"/>
  <c r="P162" i="12"/>
  <c r="U171" i="12"/>
  <c r="J187" i="12"/>
  <c r="U187" i="12"/>
  <c r="Z187" i="12"/>
  <c r="O192" i="12"/>
  <c r="K194" i="12"/>
  <c r="P194" i="12"/>
  <c r="U194" i="12"/>
  <c r="AA194" i="12"/>
  <c r="AF194" i="12"/>
  <c r="J203" i="12"/>
  <c r="U203" i="12"/>
  <c r="AF203" i="12"/>
  <c r="J208" i="12"/>
  <c r="U208" i="12"/>
  <c r="Z208" i="12"/>
  <c r="AE208" i="12"/>
  <c r="P210" i="12"/>
  <c r="J219" i="12"/>
  <c r="P219" i="12"/>
  <c r="U219" i="12"/>
  <c r="Z219" i="12"/>
  <c r="AF219" i="12"/>
  <c r="O224" i="12"/>
  <c r="Z224" i="12"/>
  <c r="J235" i="12"/>
  <c r="U235" i="12"/>
  <c r="Z235" i="12"/>
  <c r="J240" i="12"/>
  <c r="O240" i="12"/>
  <c r="U240" i="12"/>
  <c r="Z240" i="12"/>
  <c r="AE240" i="12"/>
  <c r="K242" i="12"/>
  <c r="P242" i="12"/>
  <c r="U242" i="12"/>
  <c r="AA242" i="12"/>
  <c r="AF242" i="12"/>
  <c r="G248" i="12"/>
  <c r="M248" i="12"/>
  <c r="R248" i="12"/>
  <c r="W248" i="12"/>
  <c r="AC248" i="12"/>
  <c r="M259" i="12"/>
  <c r="R259" i="12"/>
  <c r="AC259" i="12"/>
  <c r="G264" i="12"/>
  <c r="M264" i="12"/>
  <c r="W264" i="12"/>
  <c r="X266" i="12"/>
  <c r="J272" i="12"/>
  <c r="U272" i="12"/>
  <c r="Z272" i="12"/>
  <c r="AE272" i="12"/>
  <c r="K274" i="12"/>
  <c r="P274" i="12"/>
  <c r="U274" i="12"/>
  <c r="AA274" i="12"/>
  <c r="AF274" i="12"/>
  <c r="H275" i="12"/>
  <c r="M275" i="12"/>
  <c r="X275" i="12"/>
  <c r="AC275" i="12"/>
  <c r="S282" i="12"/>
  <c r="P290" i="12"/>
  <c r="G296" i="12"/>
  <c r="M296" i="12"/>
  <c r="R296" i="12"/>
  <c r="W296" i="12"/>
  <c r="AC296" i="12"/>
  <c r="M298" i="12"/>
  <c r="S298" i="12"/>
  <c r="X298" i="12"/>
  <c r="AC298" i="12"/>
  <c r="P299" i="12"/>
  <c r="U299" i="12"/>
  <c r="AF299" i="12"/>
  <c r="J304" i="12"/>
  <c r="O304" i="12"/>
  <c r="U304" i="12"/>
  <c r="Z304" i="12"/>
  <c r="AE304" i="12"/>
  <c r="P306" i="12"/>
  <c r="H307" i="12"/>
  <c r="R307" i="12"/>
  <c r="X307" i="12"/>
  <c r="AC307" i="12"/>
  <c r="G312" i="12"/>
  <c r="M312" i="12"/>
  <c r="R312" i="12"/>
  <c r="AC312" i="12"/>
  <c r="H314" i="12"/>
  <c r="M314" i="12"/>
  <c r="S314" i="12"/>
  <c r="AC314" i="12"/>
  <c r="AI314" i="12"/>
  <c r="J315" i="12"/>
  <c r="P315" i="12"/>
  <c r="U315" i="12"/>
  <c r="Z315" i="12"/>
  <c r="AF315" i="12"/>
  <c r="O320" i="12"/>
  <c r="Z320" i="12"/>
  <c r="H323" i="12"/>
  <c r="R323" i="12"/>
  <c r="G328" i="12"/>
  <c r="R328" i="12"/>
  <c r="H330" i="12"/>
  <c r="M330" i="12"/>
  <c r="S330" i="12"/>
  <c r="X330" i="12"/>
  <c r="AC330" i="12"/>
  <c r="AI330" i="12"/>
  <c r="J331" i="12"/>
  <c r="P331" i="12"/>
  <c r="U331" i="12"/>
  <c r="Z331" i="12"/>
  <c r="AF331" i="12"/>
  <c r="J336" i="12"/>
  <c r="U336" i="12"/>
  <c r="Z336" i="12"/>
  <c r="AE336" i="12"/>
  <c r="M344" i="12"/>
  <c r="W344" i="12"/>
  <c r="M346" i="12"/>
  <c r="S346" i="12"/>
  <c r="X346" i="12"/>
  <c r="AC346" i="12"/>
  <c r="AI346" i="12"/>
  <c r="J347" i="12"/>
  <c r="J352" i="12"/>
  <c r="U352" i="12"/>
  <c r="Z352" i="12"/>
  <c r="AE352" i="12"/>
  <c r="K354" i="12"/>
  <c r="H355" i="12"/>
  <c r="M355" i="12"/>
  <c r="R355" i="12"/>
  <c r="X355" i="12"/>
  <c r="AC355" i="12"/>
  <c r="G360" i="12"/>
  <c r="M360" i="12"/>
  <c r="R360" i="12"/>
  <c r="W360" i="12"/>
  <c r="AC360" i="12"/>
  <c r="H362" i="12"/>
  <c r="M362" i="12"/>
  <c r="S362" i="12"/>
  <c r="X362" i="12"/>
  <c r="AC362" i="12"/>
  <c r="AI362" i="12"/>
  <c r="J363" i="12"/>
  <c r="U363" i="12"/>
  <c r="Z363" i="12"/>
  <c r="AF363" i="12"/>
  <c r="K370" i="12"/>
  <c r="P370" i="12"/>
  <c r="U370" i="12"/>
  <c r="AA370" i="12"/>
  <c r="AF370" i="12"/>
  <c r="H371" i="12"/>
  <c r="R371" i="12"/>
  <c r="H378" i="12"/>
  <c r="M378" i="12"/>
  <c r="S378" i="12"/>
  <c r="X378" i="12"/>
  <c r="AC378" i="12"/>
  <c r="AI378" i="12"/>
  <c r="J379" i="12"/>
  <c r="P379" i="12"/>
  <c r="U379" i="12"/>
  <c r="Z379" i="12"/>
  <c r="AF379" i="12"/>
  <c r="J384" i="12"/>
  <c r="O384" i="12"/>
  <c r="Z384" i="12"/>
  <c r="AE384" i="12"/>
  <c r="M387" i="12"/>
  <c r="R387" i="12"/>
  <c r="X387" i="12"/>
  <c r="G392" i="12"/>
  <c r="M392" i="12"/>
  <c r="W392" i="12"/>
  <c r="AC392" i="12"/>
  <c r="M394" i="12"/>
  <c r="S394" i="12"/>
  <c r="X394" i="12"/>
  <c r="AC394" i="12"/>
  <c r="AI394" i="12"/>
  <c r="J395" i="12"/>
  <c r="P395" i="12"/>
  <c r="U395" i="12"/>
  <c r="Z395" i="12"/>
  <c r="AF395" i="12"/>
  <c r="J400" i="12"/>
  <c r="U400" i="12"/>
  <c r="K402" i="12"/>
  <c r="P402" i="12"/>
  <c r="U402" i="12"/>
  <c r="AA402" i="12"/>
  <c r="AF402" i="12"/>
  <c r="H403" i="12"/>
  <c r="M408" i="12"/>
  <c r="R408" i="12"/>
  <c r="W408" i="12"/>
  <c r="AC408" i="12"/>
  <c r="H410" i="12"/>
  <c r="M410" i="12"/>
  <c r="X410" i="12"/>
  <c r="AC410" i="12"/>
  <c r="J411" i="12"/>
  <c r="P411" i="12"/>
  <c r="Z411" i="12"/>
  <c r="AF411" i="12"/>
  <c r="J416" i="12"/>
  <c r="O416" i="12"/>
  <c r="Z416" i="12"/>
  <c r="H426" i="12"/>
  <c r="M426" i="12"/>
  <c r="S426" i="12"/>
  <c r="X426" i="12"/>
  <c r="AC426" i="12"/>
  <c r="AI426" i="12"/>
  <c r="J427" i="12"/>
  <c r="Z427" i="12"/>
  <c r="G4" i="12"/>
  <c r="M4" i="12"/>
  <c r="R4" i="12"/>
  <c r="W4" i="12"/>
  <c r="J12" i="12"/>
  <c r="O12" i="12"/>
  <c r="U12" i="12"/>
  <c r="Z12" i="12"/>
  <c r="AE12" i="12"/>
  <c r="G20" i="12"/>
  <c r="M20" i="12"/>
  <c r="R20" i="12"/>
  <c r="W20" i="12"/>
  <c r="J28" i="12"/>
  <c r="O28" i="12"/>
  <c r="U28" i="12"/>
  <c r="Z28" i="12"/>
  <c r="AE28" i="12"/>
  <c r="G36" i="12"/>
  <c r="M36" i="12"/>
  <c r="R36" i="12"/>
  <c r="W36" i="12"/>
  <c r="J44" i="12"/>
  <c r="O44" i="12"/>
  <c r="U44" i="12"/>
  <c r="Z44" i="12"/>
  <c r="AE44" i="12"/>
  <c r="G52" i="12"/>
  <c r="M52" i="12"/>
  <c r="R52" i="12"/>
  <c r="W52" i="12"/>
  <c r="J60" i="12"/>
  <c r="O60" i="12"/>
  <c r="U60" i="12"/>
  <c r="Z60" i="12"/>
  <c r="AE60" i="12"/>
  <c r="I64" i="12"/>
  <c r="N64" i="12"/>
  <c r="S64" i="12"/>
  <c r="Y64" i="12"/>
  <c r="AD64" i="12"/>
  <c r="AI64" i="12"/>
  <c r="I66" i="12"/>
  <c r="O66" i="12"/>
  <c r="T66" i="12"/>
  <c r="Y66" i="12"/>
  <c r="AE66" i="12"/>
  <c r="G68" i="12"/>
  <c r="M68" i="12"/>
  <c r="R68" i="12"/>
  <c r="W68" i="12"/>
  <c r="I75" i="12"/>
  <c r="N75" i="12"/>
  <c r="T75" i="12"/>
  <c r="Y75" i="12"/>
  <c r="AD75" i="12"/>
  <c r="J76" i="12"/>
  <c r="O76" i="12"/>
  <c r="U76" i="12"/>
  <c r="Z76" i="12"/>
  <c r="AE76" i="12"/>
  <c r="I80" i="12"/>
  <c r="N80" i="12"/>
  <c r="S80" i="12"/>
  <c r="Y80" i="12"/>
  <c r="AD80" i="12"/>
  <c r="AI80" i="12"/>
  <c r="I82" i="12"/>
  <c r="O82" i="12"/>
  <c r="T82" i="12"/>
  <c r="Y82" i="12"/>
  <c r="AE82" i="12"/>
  <c r="G84" i="12"/>
  <c r="M84" i="12"/>
  <c r="R84" i="12"/>
  <c r="W84" i="12"/>
  <c r="I91" i="12"/>
  <c r="N91" i="12"/>
  <c r="T91" i="12"/>
  <c r="Y91" i="12"/>
  <c r="AD91" i="12"/>
  <c r="J92" i="12"/>
  <c r="O92" i="12"/>
  <c r="U92" i="12"/>
  <c r="Z92" i="12"/>
  <c r="AE92" i="12"/>
  <c r="I96" i="12"/>
  <c r="N96" i="12"/>
  <c r="S96" i="12"/>
  <c r="Y96" i="12"/>
  <c r="AD96" i="12"/>
  <c r="AI96" i="12"/>
  <c r="I98" i="12"/>
  <c r="O98" i="12"/>
  <c r="T98" i="12"/>
  <c r="Y98" i="12"/>
  <c r="AE98" i="12"/>
  <c r="G100" i="12"/>
  <c r="M100" i="12"/>
  <c r="R100" i="12"/>
  <c r="W100" i="12"/>
  <c r="I107" i="12"/>
  <c r="N107" i="12"/>
  <c r="T107" i="12"/>
  <c r="Y107" i="12"/>
  <c r="AD107" i="12"/>
  <c r="J108" i="12"/>
  <c r="O108" i="12"/>
  <c r="U108" i="12"/>
  <c r="Z108" i="12"/>
  <c r="AE108" i="12"/>
  <c r="I112" i="12"/>
  <c r="N112" i="12"/>
  <c r="S112" i="12"/>
  <c r="Y112" i="12"/>
  <c r="AD112" i="12"/>
  <c r="AI112" i="12"/>
  <c r="I114" i="12"/>
  <c r="O114" i="12"/>
  <c r="T114" i="12"/>
  <c r="Y114" i="12"/>
  <c r="AE114" i="12"/>
  <c r="G116" i="12"/>
  <c r="M116" i="12"/>
  <c r="R116" i="12"/>
  <c r="W116" i="12"/>
  <c r="I123" i="12"/>
  <c r="N123" i="12"/>
  <c r="T123" i="12"/>
  <c r="Y123" i="12"/>
  <c r="AD123" i="12"/>
  <c r="J124" i="12"/>
  <c r="O124" i="12"/>
  <c r="U124" i="12"/>
  <c r="Z124" i="12"/>
  <c r="AE124" i="12"/>
  <c r="I128" i="12"/>
  <c r="N128" i="12"/>
  <c r="S128" i="12"/>
  <c r="Y128" i="12"/>
  <c r="AD128" i="12"/>
  <c r="AI128" i="12"/>
  <c r="I130" i="12"/>
  <c r="O130" i="12"/>
  <c r="T130" i="12"/>
  <c r="Y130" i="12"/>
  <c r="AE130" i="12"/>
  <c r="G132" i="12"/>
  <c r="M132" i="12"/>
  <c r="R132" i="12"/>
  <c r="W132" i="12"/>
  <c r="I139" i="12"/>
  <c r="N139" i="12"/>
  <c r="T139" i="12"/>
  <c r="Y139" i="12"/>
  <c r="AD139" i="12"/>
  <c r="J140" i="12"/>
  <c r="O140" i="12"/>
  <c r="U140" i="12"/>
  <c r="Z140" i="12"/>
  <c r="AE140" i="12"/>
  <c r="I144" i="12"/>
  <c r="N144" i="12"/>
  <c r="S144" i="12"/>
  <c r="Y144" i="12"/>
  <c r="AD144" i="12"/>
  <c r="AI144" i="12"/>
  <c r="I146" i="12"/>
  <c r="O146" i="12"/>
  <c r="T146" i="12"/>
  <c r="Y146" i="12"/>
  <c r="AE146" i="12"/>
  <c r="G148" i="12"/>
  <c r="M148" i="12"/>
  <c r="R148" i="12"/>
  <c r="W148" i="12"/>
  <c r="I155" i="12"/>
  <c r="N155" i="12"/>
  <c r="T155" i="12"/>
  <c r="Y155" i="12"/>
  <c r="AD155" i="12"/>
  <c r="J156" i="12"/>
  <c r="O156" i="12"/>
  <c r="U156" i="12"/>
  <c r="Z156" i="12"/>
  <c r="AE156" i="12"/>
  <c r="I160" i="12"/>
  <c r="N160" i="12"/>
  <c r="S160" i="12"/>
  <c r="Y160" i="12"/>
  <c r="AD160" i="12"/>
  <c r="AI160" i="12"/>
  <c r="I162" i="12"/>
  <c r="O162" i="12"/>
  <c r="T162" i="12"/>
  <c r="Y162" i="12"/>
  <c r="AE162" i="12"/>
  <c r="G164" i="12"/>
  <c r="M164" i="12"/>
  <c r="R164" i="12"/>
  <c r="W164" i="12"/>
  <c r="I171" i="12"/>
  <c r="N171" i="12"/>
  <c r="T171" i="12"/>
  <c r="Y171" i="12"/>
  <c r="AD171" i="12"/>
  <c r="J172" i="12"/>
  <c r="O172" i="12"/>
  <c r="U172" i="12"/>
  <c r="Z172" i="12"/>
  <c r="AE172" i="12"/>
  <c r="I176" i="12"/>
  <c r="N176" i="12"/>
  <c r="S176" i="12"/>
  <c r="Y176" i="12"/>
  <c r="AD176" i="12"/>
  <c r="AI176" i="12"/>
  <c r="I178" i="12"/>
  <c r="O178" i="12"/>
  <c r="T178" i="12"/>
  <c r="Y178" i="12"/>
  <c r="AE178" i="12"/>
  <c r="G180" i="12"/>
  <c r="M180" i="12"/>
  <c r="R180" i="12"/>
  <c r="W180" i="12"/>
  <c r="I187" i="12"/>
  <c r="N187" i="12"/>
  <c r="T187" i="12"/>
  <c r="Y187" i="12"/>
  <c r="AD187" i="12"/>
  <c r="J188" i="12"/>
  <c r="O188" i="12"/>
  <c r="U188" i="12"/>
  <c r="Z188" i="12"/>
  <c r="AE188" i="12"/>
  <c r="I194" i="12"/>
  <c r="O194" i="12"/>
  <c r="T194" i="12"/>
  <c r="Y194" i="12"/>
  <c r="AE194" i="12"/>
  <c r="G196" i="12"/>
  <c r="M196" i="12"/>
  <c r="R196" i="12"/>
  <c r="W196" i="12"/>
  <c r="I203" i="12"/>
  <c r="N203" i="12"/>
  <c r="T203" i="12"/>
  <c r="Y203" i="12"/>
  <c r="AD203" i="12"/>
  <c r="J204" i="12"/>
  <c r="O204" i="12"/>
  <c r="U204" i="12"/>
  <c r="Z204" i="12"/>
  <c r="AE204" i="12"/>
  <c r="I208" i="12"/>
  <c r="N208" i="12"/>
  <c r="S208" i="12"/>
  <c r="Y208" i="12"/>
  <c r="AD208" i="12"/>
  <c r="AI208" i="12"/>
  <c r="I210" i="12"/>
  <c r="O210" i="12"/>
  <c r="T210" i="12"/>
  <c r="Y210" i="12"/>
  <c r="AE210" i="12"/>
  <c r="G212" i="12"/>
  <c r="M212" i="12"/>
  <c r="R212" i="12"/>
  <c r="W212" i="12"/>
  <c r="I219" i="12"/>
  <c r="N219" i="12"/>
  <c r="T219" i="12"/>
  <c r="Y219" i="12"/>
  <c r="AD219" i="12"/>
  <c r="J220" i="12"/>
  <c r="O220" i="12"/>
  <c r="U220" i="12"/>
  <c r="Z220" i="12"/>
  <c r="AE220" i="12"/>
  <c r="I224" i="12"/>
  <c r="N224" i="12"/>
  <c r="S224" i="12"/>
  <c r="Y224" i="12"/>
  <c r="AD224" i="12"/>
  <c r="AI224" i="12"/>
  <c r="I226" i="12"/>
  <c r="O226" i="12"/>
  <c r="T226" i="12"/>
  <c r="Y226" i="12"/>
  <c r="AE226" i="12"/>
  <c r="G228" i="12"/>
  <c r="M228" i="12"/>
  <c r="R228" i="12"/>
  <c r="W228" i="12"/>
  <c r="I235" i="12"/>
  <c r="N235" i="12"/>
  <c r="T235" i="12"/>
  <c r="Y235" i="12"/>
  <c r="AD235" i="12"/>
  <c r="J236" i="12"/>
  <c r="I240" i="12"/>
  <c r="N240" i="12"/>
  <c r="S240" i="12"/>
  <c r="Y240" i="12"/>
  <c r="AD240" i="12"/>
  <c r="AI240" i="12"/>
  <c r="I242" i="12"/>
  <c r="O242" i="12"/>
  <c r="T242" i="12"/>
  <c r="Y242" i="12"/>
  <c r="AE242" i="12"/>
  <c r="G244" i="12"/>
  <c r="M244" i="12"/>
  <c r="R244" i="12"/>
  <c r="W244" i="12"/>
  <c r="F248" i="12"/>
  <c r="K248" i="12"/>
  <c r="Q248" i="12"/>
  <c r="V248" i="12"/>
  <c r="AA248" i="12"/>
  <c r="G250" i="12"/>
  <c r="L250" i="12"/>
  <c r="Q250" i="12"/>
  <c r="W250" i="12"/>
  <c r="AB250" i="12"/>
  <c r="N251" i="12"/>
  <c r="J252" i="12"/>
  <c r="O252" i="12"/>
  <c r="U252" i="12"/>
  <c r="Z252" i="12"/>
  <c r="AE252" i="12"/>
  <c r="I256" i="12"/>
  <c r="N256" i="12"/>
  <c r="S256" i="12"/>
  <c r="Y256" i="12"/>
  <c r="AD256" i="12"/>
  <c r="AI256" i="12"/>
  <c r="I258" i="12"/>
  <c r="F259" i="12"/>
  <c r="L259" i="12"/>
  <c r="Q259" i="12"/>
  <c r="V259" i="12"/>
  <c r="AB259" i="12"/>
  <c r="G260" i="12"/>
  <c r="M260" i="12"/>
  <c r="R260" i="12"/>
  <c r="W260" i="12"/>
  <c r="F264" i="12"/>
  <c r="K264" i="12"/>
  <c r="Q264" i="12"/>
  <c r="V264" i="12"/>
  <c r="AA264" i="12"/>
  <c r="AG264" i="12"/>
  <c r="G266" i="12"/>
  <c r="L266" i="12"/>
  <c r="Q266" i="12"/>
  <c r="W266" i="12"/>
  <c r="AB266" i="12"/>
  <c r="I267" i="12"/>
  <c r="N267" i="12"/>
  <c r="T267" i="12"/>
  <c r="Y267" i="12"/>
  <c r="AD267" i="12"/>
  <c r="J268" i="12"/>
  <c r="O268" i="12"/>
  <c r="U268" i="12"/>
  <c r="Z268" i="12"/>
  <c r="AE268" i="12"/>
  <c r="I272" i="12"/>
  <c r="N272" i="12"/>
  <c r="S272" i="12"/>
  <c r="Y272" i="12"/>
  <c r="AD272" i="12"/>
  <c r="AI272" i="12"/>
  <c r="I274" i="12"/>
  <c r="O274" i="12"/>
  <c r="T274" i="12"/>
  <c r="Y274" i="12"/>
  <c r="AE274" i="12"/>
  <c r="F275" i="12"/>
  <c r="L275" i="12"/>
  <c r="Q275" i="12"/>
  <c r="V275" i="12"/>
  <c r="AB275" i="12"/>
  <c r="AG275" i="12"/>
  <c r="G276" i="12"/>
  <c r="M276" i="12"/>
  <c r="R276" i="12"/>
  <c r="W276" i="12"/>
  <c r="F280" i="12"/>
  <c r="V280" i="12"/>
  <c r="G282" i="12"/>
  <c r="L282" i="12"/>
  <c r="Q282" i="12"/>
  <c r="W282" i="12"/>
  <c r="AB282" i="12"/>
  <c r="AG282" i="12"/>
  <c r="I283" i="12"/>
  <c r="N283" i="12"/>
  <c r="T283" i="12"/>
  <c r="Y283" i="12"/>
  <c r="AD283" i="12"/>
  <c r="J284" i="12"/>
  <c r="O284" i="12"/>
  <c r="U284" i="12"/>
  <c r="Z284" i="12"/>
  <c r="AE284" i="12"/>
  <c r="I288" i="12"/>
  <c r="N288" i="12"/>
  <c r="Y288" i="12"/>
  <c r="AD288" i="12"/>
  <c r="AI288" i="12"/>
  <c r="I290" i="12"/>
  <c r="O290" i="12"/>
  <c r="T290" i="12"/>
  <c r="Y290" i="12"/>
  <c r="AE290" i="12"/>
  <c r="F291" i="12"/>
  <c r="L291" i="12"/>
  <c r="Q291" i="12"/>
  <c r="V291" i="12"/>
  <c r="AB291" i="12"/>
  <c r="AG291" i="12"/>
  <c r="G292" i="12"/>
  <c r="M292" i="12"/>
  <c r="R292" i="12"/>
  <c r="W292" i="12"/>
  <c r="F296" i="12"/>
  <c r="K296" i="12"/>
  <c r="Q296" i="12"/>
  <c r="V296" i="12"/>
  <c r="AA296" i="12"/>
  <c r="AG296" i="12"/>
  <c r="G298" i="12"/>
  <c r="L298" i="12"/>
  <c r="Q298" i="12"/>
  <c r="W298" i="12"/>
  <c r="AB298" i="12"/>
  <c r="AG298" i="12"/>
  <c r="I299" i="12"/>
  <c r="N299" i="12"/>
  <c r="T299" i="12"/>
  <c r="Y299" i="12"/>
  <c r="AD299" i="12"/>
  <c r="J300" i="12"/>
  <c r="O300" i="12"/>
  <c r="U300" i="12"/>
  <c r="Z300" i="12"/>
  <c r="AE300" i="12"/>
  <c r="I304" i="12"/>
  <c r="N304" i="12"/>
  <c r="S304" i="12"/>
  <c r="Y304" i="12"/>
  <c r="AD304" i="12"/>
  <c r="AI304" i="12"/>
  <c r="I306" i="12"/>
  <c r="O306" i="12"/>
  <c r="T306" i="12"/>
  <c r="Y306" i="12"/>
  <c r="AE306" i="12"/>
  <c r="F307" i="12"/>
  <c r="L307" i="12"/>
  <c r="Q307" i="12"/>
  <c r="V307" i="12"/>
  <c r="AB307" i="12"/>
  <c r="G308" i="12"/>
  <c r="M308" i="12"/>
  <c r="R308" i="12"/>
  <c r="W308" i="12"/>
  <c r="F312" i="12"/>
  <c r="K312" i="12"/>
  <c r="Q312" i="12"/>
  <c r="V312" i="12"/>
  <c r="AA312" i="12"/>
  <c r="G314" i="12"/>
  <c r="L314" i="12"/>
  <c r="Q314" i="12"/>
  <c r="W314" i="12"/>
  <c r="AB314" i="12"/>
  <c r="I315" i="12"/>
  <c r="N315" i="12"/>
  <c r="T315" i="12"/>
  <c r="Y315" i="12"/>
  <c r="AD315" i="12"/>
  <c r="J316" i="12"/>
  <c r="O316" i="12"/>
  <c r="U316" i="12"/>
  <c r="Z316" i="12"/>
  <c r="AE316" i="12"/>
  <c r="I320" i="12"/>
  <c r="N320" i="12"/>
  <c r="S320" i="12"/>
  <c r="Y320" i="12"/>
  <c r="AD320" i="12"/>
  <c r="AI320" i="12"/>
  <c r="I322" i="12"/>
  <c r="O322" i="12"/>
  <c r="T322" i="12"/>
  <c r="Y322" i="12"/>
  <c r="AE322" i="12"/>
  <c r="F323" i="12"/>
  <c r="L323" i="12"/>
  <c r="Q323" i="12"/>
  <c r="V323" i="12"/>
  <c r="AB323" i="12"/>
  <c r="G324" i="12"/>
  <c r="M324" i="12"/>
  <c r="R324" i="12"/>
  <c r="W324" i="12"/>
  <c r="F328" i="12"/>
  <c r="K328" i="12"/>
  <c r="Q328" i="12"/>
  <c r="V328" i="12"/>
  <c r="AA328" i="12"/>
  <c r="G330" i="12"/>
  <c r="L330" i="12"/>
  <c r="Q330" i="12"/>
  <c r="W330" i="12"/>
  <c r="AB330" i="12"/>
  <c r="I331" i="12"/>
  <c r="N331" i="12"/>
  <c r="T331" i="12"/>
  <c r="Y331" i="12"/>
  <c r="AD331" i="12"/>
  <c r="J332" i="12"/>
  <c r="O332" i="12"/>
  <c r="U332" i="12"/>
  <c r="Z332" i="12"/>
  <c r="AE332" i="12"/>
  <c r="I336" i="12"/>
  <c r="N336" i="12"/>
  <c r="S336" i="12"/>
  <c r="Y336" i="12"/>
  <c r="AD336" i="12"/>
  <c r="AI336" i="12"/>
  <c r="I338" i="12"/>
  <c r="O338" i="12"/>
  <c r="T338" i="12"/>
  <c r="Y338" i="12"/>
  <c r="AE338" i="12"/>
  <c r="F339" i="12"/>
  <c r="L339" i="12"/>
  <c r="Q339" i="12"/>
  <c r="V339" i="12"/>
  <c r="AB339" i="12"/>
  <c r="G340" i="12"/>
  <c r="M340" i="12"/>
  <c r="R340" i="12"/>
  <c r="W340" i="12"/>
  <c r="F344" i="12"/>
  <c r="K344" i="12"/>
  <c r="Q344" i="12"/>
  <c r="V344" i="12"/>
  <c r="AA344" i="12"/>
  <c r="G346" i="12"/>
  <c r="L346" i="12"/>
  <c r="Q346" i="12"/>
  <c r="W346" i="12"/>
  <c r="AB346" i="12"/>
  <c r="I347" i="12"/>
  <c r="N347" i="12"/>
  <c r="T347" i="12"/>
  <c r="Y347" i="12"/>
  <c r="AD347" i="12"/>
  <c r="J348" i="12"/>
  <c r="O348" i="12"/>
  <c r="U348" i="12"/>
  <c r="Z348" i="12"/>
  <c r="AE348" i="12"/>
  <c r="I352" i="12"/>
  <c r="N352" i="12"/>
  <c r="S352" i="12"/>
  <c r="Y352" i="12"/>
  <c r="AD352" i="12"/>
  <c r="AI352" i="12"/>
  <c r="I354" i="12"/>
  <c r="O354" i="12"/>
  <c r="T354" i="12"/>
  <c r="Y354" i="12"/>
  <c r="AE354" i="12"/>
  <c r="F355" i="12"/>
  <c r="L355" i="12"/>
  <c r="Q355" i="12"/>
  <c r="V355" i="12"/>
  <c r="AB355" i="12"/>
  <c r="G356" i="12"/>
  <c r="M356" i="12"/>
  <c r="R356" i="12"/>
  <c r="W356" i="12"/>
  <c r="F360" i="12"/>
  <c r="K360" i="12"/>
  <c r="Q360" i="12"/>
  <c r="V360" i="12"/>
  <c r="AA360" i="12"/>
  <c r="G362" i="12"/>
  <c r="L362" i="12"/>
  <c r="Q362" i="12"/>
  <c r="W362" i="12"/>
  <c r="AB362" i="12"/>
  <c r="I363" i="12"/>
  <c r="N363" i="12"/>
  <c r="T363" i="12"/>
  <c r="Y363" i="12"/>
  <c r="AD363" i="12"/>
  <c r="J364" i="12"/>
  <c r="O364" i="12"/>
  <c r="U364" i="12"/>
  <c r="Z364" i="12"/>
  <c r="AE364" i="12"/>
  <c r="I368" i="12"/>
  <c r="N368" i="12"/>
  <c r="S368" i="12"/>
  <c r="Y368" i="12"/>
  <c r="AD368" i="12"/>
  <c r="AI368" i="12"/>
  <c r="I370" i="12"/>
  <c r="O370" i="12"/>
  <c r="T370" i="12"/>
  <c r="Y370" i="12"/>
  <c r="AE370" i="12"/>
  <c r="F371" i="12"/>
  <c r="L371" i="12"/>
  <c r="Q371" i="12"/>
  <c r="V371" i="12"/>
  <c r="AB371" i="12"/>
  <c r="G372" i="12"/>
  <c r="M372" i="12"/>
  <c r="R372" i="12"/>
  <c r="W372" i="12"/>
  <c r="F376" i="12"/>
  <c r="K376" i="12"/>
  <c r="Q376" i="12"/>
  <c r="V376" i="12"/>
  <c r="AA376" i="12"/>
  <c r="G378" i="12"/>
  <c r="L378" i="12"/>
  <c r="Q378" i="12"/>
  <c r="W378" i="12"/>
  <c r="AB378" i="12"/>
  <c r="I379" i="12"/>
  <c r="N379" i="12"/>
  <c r="T379" i="12"/>
  <c r="Y379" i="12"/>
  <c r="AD379" i="12"/>
  <c r="J380" i="12"/>
  <c r="O380" i="12"/>
  <c r="U380" i="12"/>
  <c r="Z380" i="12"/>
  <c r="AE380" i="12"/>
  <c r="I384" i="12"/>
  <c r="N384" i="12"/>
  <c r="S384" i="12"/>
  <c r="Y384" i="12"/>
  <c r="AD384" i="12"/>
  <c r="AI384" i="12"/>
  <c r="I386" i="12"/>
  <c r="O386" i="12"/>
  <c r="T386" i="12"/>
  <c r="Y386" i="12"/>
  <c r="AE386" i="12"/>
  <c r="F387" i="12"/>
  <c r="L387" i="12"/>
  <c r="Q387" i="12"/>
  <c r="V387" i="12"/>
  <c r="AB387" i="12"/>
  <c r="G388" i="12"/>
  <c r="M388" i="12"/>
  <c r="R388" i="12"/>
  <c r="W388" i="12"/>
  <c r="F392" i="12"/>
  <c r="K392" i="12"/>
  <c r="Q392" i="12"/>
  <c r="V392" i="12"/>
  <c r="AA392" i="12"/>
  <c r="G394" i="12"/>
  <c r="L394" i="12"/>
  <c r="Q394" i="12"/>
  <c r="W394" i="12"/>
  <c r="AB394" i="12"/>
  <c r="I395" i="12"/>
  <c r="N395" i="12"/>
  <c r="T395" i="12"/>
  <c r="Y395" i="12"/>
  <c r="AD395" i="12"/>
  <c r="J396" i="12"/>
  <c r="O396" i="12"/>
  <c r="U396" i="12"/>
  <c r="Z396" i="12"/>
  <c r="AE396" i="12"/>
  <c r="I400" i="12"/>
  <c r="N400" i="12"/>
  <c r="S400" i="12"/>
  <c r="Y400" i="12"/>
  <c r="AD400" i="12"/>
  <c r="AI400" i="12"/>
  <c r="I402" i="12"/>
  <c r="O402" i="12"/>
  <c r="T402" i="12"/>
  <c r="Y402" i="12"/>
  <c r="AE402" i="12"/>
  <c r="F403" i="12"/>
  <c r="L403" i="12"/>
  <c r="Q403" i="12"/>
  <c r="V403" i="12"/>
  <c r="AB403" i="12"/>
  <c r="G404" i="12"/>
  <c r="M404" i="12"/>
  <c r="R404" i="12"/>
  <c r="W404" i="12"/>
  <c r="F408" i="12"/>
  <c r="K408" i="12"/>
  <c r="Q408" i="12"/>
  <c r="V408" i="12"/>
  <c r="AA408" i="12"/>
  <c r="G410" i="12"/>
  <c r="L410" i="12"/>
  <c r="Q410" i="12"/>
  <c r="W410" i="12"/>
  <c r="AB410" i="12"/>
  <c r="I411" i="12"/>
  <c r="N411" i="12"/>
  <c r="T411" i="12"/>
  <c r="Y411" i="12"/>
  <c r="AD411" i="12"/>
  <c r="J412" i="12"/>
  <c r="O412" i="12"/>
  <c r="U412" i="12"/>
  <c r="Z412" i="12"/>
  <c r="AE412" i="12"/>
  <c r="I416" i="12"/>
  <c r="N416" i="12"/>
  <c r="S416" i="12"/>
  <c r="Y416" i="12"/>
  <c r="AD416" i="12"/>
  <c r="AI416" i="12"/>
  <c r="I418" i="12"/>
  <c r="O418" i="12"/>
  <c r="T418" i="12"/>
  <c r="Y418" i="12"/>
  <c r="AE418" i="12"/>
  <c r="F419" i="12"/>
  <c r="L419" i="12"/>
  <c r="Q419" i="12"/>
  <c r="V419" i="12"/>
  <c r="AB419" i="12"/>
  <c r="G420" i="12"/>
  <c r="M420" i="12"/>
  <c r="R420" i="12"/>
  <c r="W420" i="12"/>
  <c r="F424" i="12"/>
  <c r="K424" i="12"/>
  <c r="Q424" i="12"/>
  <c r="V424" i="12"/>
  <c r="AA424" i="12"/>
  <c r="G426" i="12"/>
  <c r="L426" i="12"/>
  <c r="Q426" i="12"/>
  <c r="W426" i="12"/>
  <c r="AB426" i="12"/>
  <c r="I427" i="12"/>
  <c r="N427" i="12"/>
  <c r="T427" i="12"/>
  <c r="Y427" i="12"/>
  <c r="AD427" i="12"/>
  <c r="J428" i="12"/>
  <c r="O428" i="12"/>
  <c r="U428" i="12"/>
  <c r="Z428" i="12"/>
  <c r="AE428" i="12"/>
  <c r="I432" i="12"/>
  <c r="N432" i="12"/>
  <c r="S432" i="12"/>
  <c r="Y432" i="12"/>
  <c r="AD432" i="12"/>
  <c r="AI432" i="12"/>
  <c r="I434" i="12"/>
  <c r="O434" i="12"/>
  <c r="T434" i="12"/>
  <c r="Y434" i="12"/>
  <c r="AE434" i="12"/>
  <c r="F435" i="12"/>
  <c r="L435" i="12"/>
  <c r="Q435" i="12"/>
  <c r="V435" i="12"/>
  <c r="AB435" i="12"/>
  <c r="G436" i="12"/>
  <c r="M436" i="12"/>
  <c r="R436" i="12"/>
  <c r="W436" i="12"/>
  <c r="F440" i="12"/>
  <c r="K440" i="12"/>
  <c r="Q440" i="12"/>
  <c r="V440" i="12"/>
  <c r="AA440" i="12"/>
  <c r="G442" i="12"/>
  <c r="L442" i="12"/>
  <c r="Q442" i="12"/>
  <c r="W442" i="12"/>
  <c r="AB442" i="12"/>
  <c r="I443" i="12"/>
  <c r="N443" i="12"/>
  <c r="T443" i="12"/>
  <c r="Y443" i="12"/>
  <c r="AD443" i="12"/>
  <c r="J444" i="12"/>
  <c r="O444" i="12"/>
  <c r="U444" i="12"/>
  <c r="Z444" i="12"/>
  <c r="AE444" i="12"/>
  <c r="I448" i="12"/>
  <c r="N448" i="12"/>
  <c r="S448" i="12"/>
  <c r="Y448" i="12"/>
  <c r="AD448" i="12"/>
  <c r="AI448" i="12"/>
  <c r="I450" i="12"/>
  <c r="O450" i="12"/>
  <c r="T450" i="12"/>
  <c r="Y450" i="12"/>
  <c r="AE450" i="12"/>
  <c r="F451" i="12"/>
  <c r="L451" i="12"/>
  <c r="Q451" i="12"/>
  <c r="V451" i="12"/>
  <c r="AB451" i="12"/>
  <c r="G452" i="12"/>
  <c r="M452" i="12"/>
  <c r="R452" i="12"/>
  <c r="W452" i="12"/>
  <c r="F456" i="12"/>
  <c r="K456" i="12"/>
  <c r="Q456" i="12"/>
  <c r="V456" i="12"/>
  <c r="AA456" i="12"/>
  <c r="G458" i="12"/>
  <c r="L458" i="12"/>
  <c r="Q458" i="12"/>
  <c r="W458" i="12"/>
  <c r="AB458" i="12"/>
  <c r="I459" i="12"/>
  <c r="N459" i="12"/>
  <c r="T459" i="12"/>
  <c r="Y459" i="12"/>
  <c r="AD459" i="12"/>
  <c r="J460" i="12"/>
  <c r="O460" i="12"/>
  <c r="U460" i="12"/>
  <c r="Z460" i="12"/>
  <c r="AE460" i="12"/>
  <c r="I464" i="12"/>
  <c r="N464" i="12"/>
  <c r="S464" i="12"/>
  <c r="Y464" i="12"/>
  <c r="AD464" i="12"/>
  <c r="AI464" i="12"/>
  <c r="I466" i="12"/>
  <c r="O466" i="12"/>
  <c r="T466" i="12"/>
  <c r="Y466" i="12"/>
  <c r="AE466" i="12"/>
  <c r="F467" i="12"/>
  <c r="L467" i="12"/>
  <c r="Q467" i="12"/>
  <c r="V467" i="12"/>
  <c r="AB467" i="12"/>
  <c r="G468" i="12"/>
  <c r="M468" i="12"/>
  <c r="R468" i="12"/>
  <c r="W468" i="12"/>
  <c r="F472" i="12"/>
  <c r="K472" i="12"/>
  <c r="Q472" i="12"/>
  <c r="V472" i="12"/>
  <c r="AA472" i="12"/>
  <c r="G474" i="12"/>
  <c r="L474" i="12"/>
  <c r="Q474" i="12"/>
  <c r="W474" i="12"/>
  <c r="AB474" i="12"/>
  <c r="I475" i="12"/>
  <c r="N475" i="12"/>
  <c r="T475" i="12"/>
  <c r="Y475" i="12"/>
  <c r="AD475" i="12"/>
  <c r="J476" i="12"/>
  <c r="O476" i="12"/>
  <c r="U476" i="12"/>
  <c r="Z476" i="12"/>
  <c r="AE476" i="12"/>
  <c r="I480" i="12"/>
  <c r="N480" i="12"/>
  <c r="S480" i="12"/>
  <c r="Y480" i="12"/>
  <c r="AD480" i="12"/>
  <c r="AI480" i="12"/>
  <c r="I482" i="12"/>
  <c r="O482" i="12"/>
  <c r="T482" i="12"/>
  <c r="Y482" i="12"/>
  <c r="AE482" i="12"/>
  <c r="F483" i="12"/>
  <c r="L483" i="12"/>
  <c r="Q483" i="12"/>
  <c r="V483" i="12"/>
  <c r="AB483" i="12"/>
  <c r="G484" i="12"/>
  <c r="M484" i="12"/>
  <c r="R484" i="12"/>
  <c r="W484" i="12"/>
  <c r="F488" i="12"/>
  <c r="K488" i="12"/>
  <c r="Q488" i="12"/>
  <c r="V488" i="12"/>
  <c r="AA488" i="12"/>
  <c r="G490" i="12"/>
  <c r="L490" i="12"/>
  <c r="Q490" i="12"/>
  <c r="W490" i="12"/>
  <c r="AB490" i="12"/>
  <c r="I491" i="12"/>
  <c r="N491" i="12"/>
  <c r="T491" i="12"/>
  <c r="Y491" i="12"/>
  <c r="AD491" i="12"/>
  <c r="J492" i="12"/>
  <c r="O492" i="12"/>
  <c r="U492" i="12"/>
  <c r="Z492" i="12"/>
  <c r="AE492" i="12"/>
  <c r="I496" i="12"/>
  <c r="N496" i="12"/>
  <c r="S496" i="12"/>
  <c r="Y496" i="12"/>
  <c r="AD496" i="12"/>
  <c r="AI496" i="12"/>
  <c r="I498" i="12"/>
  <c r="O498" i="12"/>
  <c r="T498" i="12"/>
  <c r="Y498" i="12"/>
  <c r="AE498" i="12"/>
  <c r="F499" i="12"/>
  <c r="L499" i="12"/>
  <c r="Q499" i="12"/>
  <c r="V499" i="12"/>
  <c r="AB499" i="12"/>
  <c r="G500" i="12"/>
  <c r="M500" i="12"/>
  <c r="R500" i="12"/>
  <c r="W500" i="12"/>
  <c r="F504" i="12"/>
  <c r="K504" i="12"/>
  <c r="Q504" i="12"/>
  <c r="V504" i="12"/>
  <c r="AA504" i="12"/>
  <c r="G506" i="12"/>
  <c r="L506" i="12"/>
  <c r="Q506" i="12"/>
  <c r="W506" i="12"/>
  <c r="AB506" i="12"/>
  <c r="I507" i="12"/>
  <c r="N507" i="12"/>
  <c r="T507" i="12"/>
  <c r="Y507" i="12"/>
  <c r="AD507" i="12"/>
  <c r="J508" i="12"/>
  <c r="O508" i="12"/>
  <c r="U508" i="12"/>
  <c r="Z508" i="12"/>
  <c r="AE508" i="12"/>
  <c r="I512" i="12"/>
  <c r="N512" i="12"/>
  <c r="S512" i="12"/>
  <c r="Y512" i="12"/>
  <c r="AD512" i="12"/>
  <c r="AI512" i="12"/>
  <c r="I514" i="12"/>
  <c r="O514" i="12"/>
  <c r="T514" i="12"/>
  <c r="Y514" i="12"/>
  <c r="AE514" i="12"/>
  <c r="F515" i="12"/>
  <c r="L515" i="12"/>
  <c r="Q515" i="12"/>
  <c r="V515" i="12"/>
  <c r="AB515" i="12"/>
  <c r="G516" i="12"/>
  <c r="M516" i="12"/>
  <c r="R516" i="12"/>
  <c r="W516" i="12"/>
  <c r="F520" i="12"/>
  <c r="K520" i="12"/>
  <c r="Q520" i="12"/>
  <c r="V520" i="12"/>
  <c r="AA520" i="12"/>
  <c r="G522" i="12"/>
  <c r="L522" i="12"/>
  <c r="Q522" i="12"/>
  <c r="W522" i="12"/>
  <c r="AB522" i="12"/>
  <c r="I523" i="12"/>
  <c r="N523" i="12"/>
  <c r="T523" i="12"/>
  <c r="Y523" i="12"/>
  <c r="AD523" i="12"/>
  <c r="J524" i="12"/>
  <c r="O524" i="12"/>
  <c r="U524" i="12"/>
  <c r="Z524" i="12"/>
  <c r="AE524" i="12"/>
  <c r="I528" i="12"/>
  <c r="N528" i="12"/>
  <c r="S528" i="12"/>
  <c r="Y528" i="12"/>
  <c r="AD528" i="12"/>
  <c r="AI528" i="12"/>
  <c r="I530" i="12"/>
  <c r="O530" i="12"/>
  <c r="T530" i="12"/>
  <c r="Y530" i="12"/>
  <c r="AE530" i="12"/>
  <c r="F531" i="12"/>
  <c r="L531" i="12"/>
  <c r="Q531" i="12"/>
  <c r="V531" i="12"/>
  <c r="AB531" i="12"/>
  <c r="G532" i="12"/>
  <c r="M532" i="12"/>
  <c r="R532" i="12"/>
  <c r="W532" i="12"/>
  <c r="F536" i="12"/>
  <c r="K536" i="12"/>
  <c r="Q536" i="12"/>
  <c r="V536" i="12"/>
  <c r="AA536" i="12"/>
  <c r="G538" i="12"/>
  <c r="L538" i="12"/>
  <c r="Q538" i="12"/>
  <c r="W538" i="12"/>
  <c r="AB538" i="12"/>
  <c r="I539" i="12"/>
  <c r="N539" i="12"/>
  <c r="T539" i="12"/>
  <c r="Y539" i="12"/>
  <c r="AD539" i="12"/>
  <c r="J540" i="12"/>
  <c r="O540" i="12"/>
  <c r="U540" i="12"/>
  <c r="Z540" i="12"/>
  <c r="AE540" i="12"/>
  <c r="I544" i="12"/>
  <c r="N544" i="12"/>
  <c r="S544" i="12"/>
  <c r="Y544" i="12"/>
  <c r="AD544" i="12"/>
  <c r="AI544" i="12"/>
  <c r="I546" i="12"/>
  <c r="O546" i="12"/>
  <c r="T546" i="12"/>
  <c r="Y546" i="12"/>
  <c r="AE546" i="12"/>
  <c r="F547" i="12"/>
  <c r="L547" i="12"/>
  <c r="Q547" i="12"/>
  <c r="V547" i="12"/>
  <c r="AB547" i="12"/>
  <c r="G548" i="12"/>
  <c r="M548" i="12"/>
  <c r="R548" i="12"/>
  <c r="W548" i="12"/>
  <c r="F552" i="12"/>
  <c r="K552" i="12"/>
  <c r="Q552" i="12"/>
  <c r="V552" i="12"/>
  <c r="AA552" i="12"/>
  <c r="G554" i="12"/>
  <c r="L554" i="12"/>
  <c r="Q554" i="12"/>
  <c r="W554" i="12"/>
  <c r="AB554" i="12"/>
  <c r="I555" i="12"/>
  <c r="N555" i="12"/>
  <c r="T555" i="12"/>
  <c r="Y555" i="12"/>
  <c r="AD555" i="12"/>
  <c r="J556" i="12"/>
  <c r="O556" i="12"/>
  <c r="U556" i="12"/>
  <c r="Z556" i="12"/>
  <c r="AE556" i="12"/>
  <c r="I560" i="12"/>
  <c r="N560" i="12"/>
  <c r="S560" i="12"/>
  <c r="Y560" i="12"/>
  <c r="AD560" i="12"/>
  <c r="AI560" i="12"/>
  <c r="I562" i="12"/>
  <c r="O562" i="12"/>
  <c r="T562" i="12"/>
  <c r="Y562" i="12"/>
  <c r="AE562" i="12"/>
  <c r="F563" i="12"/>
  <c r="L563" i="12"/>
  <c r="Q563" i="12"/>
  <c r="V563" i="12"/>
  <c r="AB563" i="12"/>
  <c r="G564" i="12"/>
  <c r="M564" i="12"/>
  <c r="R564" i="12"/>
  <c r="W564" i="12"/>
  <c r="F568" i="12"/>
  <c r="K568" i="12"/>
  <c r="Q568" i="12"/>
  <c r="V568" i="12"/>
  <c r="AA568" i="12"/>
  <c r="G570" i="12"/>
  <c r="L570" i="12"/>
  <c r="Q570" i="12"/>
  <c r="W570" i="12"/>
  <c r="AB570" i="12"/>
  <c r="I571" i="12"/>
  <c r="N571" i="12"/>
  <c r="T571" i="12"/>
  <c r="Y571" i="12"/>
  <c r="AD571" i="12"/>
  <c r="J572" i="12"/>
  <c r="O572" i="12"/>
  <c r="U572" i="12"/>
  <c r="Z572" i="12"/>
  <c r="AE572" i="12"/>
  <c r="I576" i="12"/>
  <c r="N576" i="12"/>
  <c r="S576" i="12"/>
  <c r="Y576" i="12"/>
  <c r="AD576" i="12"/>
  <c r="AI576" i="12"/>
  <c r="I578" i="12"/>
  <c r="O578" i="12"/>
  <c r="T578" i="12"/>
  <c r="Y578" i="12"/>
  <c r="AE578" i="12"/>
  <c r="F579" i="12"/>
  <c r="L579" i="12"/>
  <c r="Q579" i="12"/>
  <c r="V579" i="12"/>
  <c r="AB579" i="12"/>
  <c r="G580" i="12"/>
  <c r="M580" i="12"/>
  <c r="R580" i="12"/>
  <c r="W580" i="12"/>
  <c r="F584" i="12"/>
  <c r="K584" i="12"/>
  <c r="Q584" i="12"/>
  <c r="V584" i="12"/>
  <c r="AA584" i="12"/>
  <c r="G586" i="12"/>
  <c r="L586" i="12"/>
  <c r="Q586" i="12"/>
  <c r="W586" i="12"/>
  <c r="AB586" i="12"/>
  <c r="I587" i="12"/>
  <c r="N587" i="12"/>
  <c r="T587" i="12"/>
  <c r="Y587" i="12"/>
  <c r="AD587" i="12"/>
  <c r="J588" i="12"/>
  <c r="O588" i="12"/>
  <c r="U588" i="12"/>
  <c r="Z588" i="12"/>
  <c r="AE588" i="12"/>
  <c r="I592" i="12"/>
  <c r="N592" i="12"/>
  <c r="S592" i="12"/>
  <c r="Y592" i="12"/>
  <c r="AD592" i="12"/>
  <c r="AI592" i="12"/>
  <c r="M594" i="12"/>
  <c r="U594" i="12"/>
  <c r="AC594" i="12"/>
  <c r="I595" i="12"/>
  <c r="Q595" i="12"/>
  <c r="Y595" i="12"/>
  <c r="M602" i="12"/>
  <c r="U602" i="12"/>
  <c r="AC602" i="12"/>
  <c r="I603" i="12"/>
  <c r="Q603" i="12"/>
  <c r="Y603" i="12"/>
  <c r="M610" i="12"/>
  <c r="U610" i="12"/>
  <c r="AC610" i="12"/>
  <c r="I611" i="12"/>
  <c r="Q611" i="12"/>
  <c r="Y611" i="12"/>
  <c r="M618" i="12"/>
  <c r="U618" i="12"/>
  <c r="AC618" i="12"/>
  <c r="I619" i="12"/>
  <c r="Q619" i="12"/>
  <c r="Y619" i="12"/>
  <c r="M626" i="12"/>
  <c r="U626" i="12"/>
  <c r="AC626" i="12"/>
  <c r="I627" i="12"/>
  <c r="Q627" i="12"/>
  <c r="Y627" i="12"/>
  <c r="M634" i="12"/>
  <c r="U634" i="12"/>
  <c r="AC634" i="12"/>
  <c r="I635" i="12"/>
  <c r="Q635" i="12"/>
  <c r="Y635" i="12"/>
  <c r="M642" i="12"/>
  <c r="U642" i="12"/>
  <c r="AC642" i="12"/>
  <c r="I643" i="12"/>
  <c r="Q643" i="12"/>
  <c r="Y643" i="12"/>
  <c r="M650" i="12"/>
  <c r="U650" i="12"/>
  <c r="AC650" i="12"/>
  <c r="I651" i="12"/>
  <c r="Q651" i="12"/>
  <c r="Y651" i="12"/>
  <c r="M658" i="12"/>
  <c r="U658" i="12"/>
  <c r="AC658" i="12"/>
  <c r="I659" i="12"/>
  <c r="Q659" i="12"/>
  <c r="Y659" i="12"/>
  <c r="M666" i="12"/>
  <c r="U666" i="12"/>
  <c r="AC666" i="12"/>
  <c r="I667" i="12"/>
  <c r="Q667" i="12"/>
  <c r="Y667" i="12"/>
  <c r="L674" i="12"/>
  <c r="T674" i="12"/>
  <c r="AB674" i="12"/>
  <c r="F675" i="12"/>
  <c r="N675" i="12"/>
  <c r="V675" i="12"/>
  <c r="L682" i="12"/>
  <c r="T682" i="12"/>
  <c r="AB682" i="12"/>
  <c r="F683" i="12"/>
  <c r="N683" i="12"/>
  <c r="V683" i="12"/>
  <c r="J687" i="12"/>
  <c r="L690" i="12"/>
  <c r="T690" i="12"/>
  <c r="AB690" i="12"/>
  <c r="F691" i="12"/>
  <c r="N691" i="12"/>
  <c r="V691" i="12"/>
  <c r="L698" i="12"/>
  <c r="T698" i="12"/>
  <c r="AB698" i="12"/>
  <c r="F699" i="12"/>
  <c r="N699" i="12"/>
  <c r="V699" i="12"/>
  <c r="L706" i="12"/>
  <c r="T706" i="12"/>
  <c r="AB706" i="12"/>
  <c r="F707" i="12"/>
  <c r="N707" i="12"/>
  <c r="V707" i="12"/>
  <c r="L714" i="12"/>
  <c r="T714" i="12"/>
  <c r="AB714" i="12"/>
  <c r="F715" i="12"/>
  <c r="N715" i="12"/>
  <c r="V715" i="12"/>
  <c r="L722" i="12"/>
  <c r="T722" i="12"/>
  <c r="AB722" i="12"/>
  <c r="F723" i="12"/>
  <c r="N723" i="12"/>
  <c r="V723" i="12"/>
  <c r="L730" i="12"/>
  <c r="T730" i="12"/>
  <c r="AB730" i="12"/>
  <c r="F731" i="12"/>
  <c r="N731" i="12"/>
  <c r="V731" i="12"/>
  <c r="L738" i="12"/>
  <c r="T738" i="12"/>
  <c r="AB738" i="12"/>
  <c r="F739" i="12"/>
  <c r="N739" i="12"/>
  <c r="V739" i="12"/>
  <c r="L746" i="12"/>
  <c r="T746" i="12"/>
  <c r="AB746" i="12"/>
  <c r="F747" i="12"/>
  <c r="N747" i="12"/>
  <c r="V747" i="12"/>
  <c r="L754" i="12"/>
  <c r="T754" i="12"/>
  <c r="AB754" i="12"/>
  <c r="F755" i="12"/>
  <c r="N755" i="12"/>
  <c r="V755" i="12"/>
  <c r="L762" i="12"/>
  <c r="T762" i="12"/>
  <c r="AB762" i="12"/>
  <c r="F763" i="12"/>
  <c r="N763" i="12"/>
  <c r="V763" i="12"/>
  <c r="L770" i="12"/>
  <c r="T770" i="12"/>
  <c r="AB770" i="12"/>
  <c r="F771" i="12"/>
  <c r="N771" i="12"/>
  <c r="V771" i="12"/>
  <c r="L778" i="12"/>
  <c r="T778" i="12"/>
  <c r="AB778" i="12"/>
  <c r="F779" i="12"/>
  <c r="N779" i="12"/>
  <c r="V779" i="12"/>
  <c r="L786" i="12"/>
  <c r="T786" i="12"/>
  <c r="AB786" i="12"/>
  <c r="F787" i="12"/>
  <c r="N787" i="12"/>
  <c r="V787" i="12"/>
  <c r="L794" i="12"/>
  <c r="T794" i="12"/>
  <c r="AB794" i="12"/>
  <c r="F795" i="12"/>
  <c r="N795" i="12"/>
  <c r="V795" i="12"/>
  <c r="I802" i="12"/>
  <c r="Q802" i="12"/>
  <c r="Y802" i="12"/>
  <c r="M803" i="12"/>
  <c r="U803" i="12"/>
  <c r="AC803" i="12"/>
  <c r="I810" i="12"/>
  <c r="Q810" i="12"/>
  <c r="Y810" i="12"/>
  <c r="M811" i="12"/>
  <c r="U811" i="12"/>
  <c r="AC811" i="12"/>
  <c r="I818" i="12"/>
  <c r="Q818" i="12"/>
  <c r="Y818" i="12"/>
  <c r="M819" i="12"/>
  <c r="U819" i="12"/>
  <c r="AC819" i="12"/>
  <c r="I826" i="12"/>
  <c r="Q826" i="12"/>
  <c r="Y826" i="12"/>
  <c r="M827" i="12"/>
  <c r="U827" i="12"/>
  <c r="AC827" i="12"/>
  <c r="I834" i="12"/>
  <c r="Q834" i="12"/>
  <c r="Y834" i="12"/>
  <c r="M835" i="12"/>
  <c r="U835" i="12"/>
  <c r="AC835" i="12"/>
  <c r="I842" i="12"/>
  <c r="Q842" i="12"/>
  <c r="Y842" i="12"/>
  <c r="M843" i="12"/>
  <c r="U843" i="12"/>
  <c r="AC843" i="12"/>
  <c r="I850" i="12"/>
  <c r="Q850" i="12"/>
  <c r="Y850" i="12"/>
  <c r="M851" i="12"/>
  <c r="U851" i="12"/>
  <c r="AC851" i="12"/>
  <c r="I858" i="12"/>
  <c r="Q858" i="12"/>
  <c r="Y858" i="12"/>
  <c r="M859" i="12"/>
  <c r="U859" i="12"/>
  <c r="AC859" i="12"/>
  <c r="I866" i="12"/>
  <c r="Q866" i="12"/>
  <c r="Y866" i="12"/>
  <c r="M867" i="12"/>
  <c r="U867" i="12"/>
  <c r="AC867" i="12"/>
  <c r="I874" i="12"/>
  <c r="Q874" i="12"/>
  <c r="Y874" i="12"/>
  <c r="M875" i="12"/>
  <c r="U875" i="12"/>
  <c r="AC875" i="12"/>
  <c r="I882" i="12"/>
  <c r="Q882" i="12"/>
  <c r="Y882" i="12"/>
  <c r="M883" i="12"/>
  <c r="U883" i="12"/>
  <c r="AC883" i="12"/>
  <c r="I890" i="12"/>
  <c r="Q890" i="12"/>
  <c r="Y890" i="12"/>
  <c r="M891" i="12"/>
  <c r="U891" i="12"/>
  <c r="AC891" i="12"/>
  <c r="I898" i="12"/>
  <c r="Q898" i="12"/>
  <c r="Y898" i="12"/>
  <c r="M899" i="12"/>
  <c r="U899" i="12"/>
  <c r="AC899" i="12"/>
  <c r="I906" i="12"/>
  <c r="Q906" i="12"/>
  <c r="Y906" i="12"/>
  <c r="M907" i="12"/>
  <c r="U907" i="12"/>
  <c r="AC907" i="12"/>
  <c r="I914" i="12"/>
  <c r="Q914" i="12"/>
  <c r="Y914" i="12"/>
  <c r="M915" i="12"/>
  <c r="U915" i="12"/>
  <c r="AC915" i="12"/>
  <c r="I922" i="12"/>
  <c r="Q922" i="12"/>
  <c r="Y922" i="12"/>
  <c r="M923" i="12"/>
  <c r="Y923" i="12"/>
  <c r="I931" i="12"/>
  <c r="Z937" i="12"/>
  <c r="AA939" i="12"/>
  <c r="Z964" i="12"/>
  <c r="Z969" i="12"/>
  <c r="AA971" i="12"/>
  <c r="Z996" i="12"/>
  <c r="Z1001" i="12"/>
  <c r="AA1003" i="12"/>
  <c r="Z1028" i="12"/>
  <c r="Z1033" i="12"/>
  <c r="AA1035" i="12"/>
  <c r="Z1060" i="12"/>
  <c r="Z1065" i="12"/>
  <c r="AA1067" i="12"/>
  <c r="Z1092" i="12"/>
  <c r="Z1097" i="12"/>
  <c r="AA1099" i="12"/>
  <c r="AF248" i="12"/>
  <c r="AB248" i="12"/>
  <c r="X248" i="12"/>
  <c r="T248" i="12"/>
  <c r="P248" i="12"/>
  <c r="L248" i="12"/>
  <c r="H248" i="12"/>
  <c r="AD250" i="12"/>
  <c r="Z250" i="12"/>
  <c r="V250" i="12"/>
  <c r="R250" i="12"/>
  <c r="N250" i="12"/>
  <c r="J250" i="12"/>
  <c r="F250" i="12"/>
  <c r="AI259" i="12"/>
  <c r="AE259" i="12"/>
  <c r="AA259" i="12"/>
  <c r="W259" i="12"/>
  <c r="S259" i="12"/>
  <c r="O259" i="12"/>
  <c r="K259" i="12"/>
  <c r="G259" i="12"/>
  <c r="AD266" i="12"/>
  <c r="Z266" i="12"/>
  <c r="V266" i="12"/>
  <c r="R266" i="12"/>
  <c r="N266" i="12"/>
  <c r="J266" i="12"/>
  <c r="F266" i="12"/>
  <c r="AI307" i="12"/>
  <c r="AE307" i="12"/>
  <c r="AA307" i="12"/>
  <c r="W307" i="12"/>
  <c r="S307" i="12"/>
  <c r="O307" i="12"/>
  <c r="K307" i="12"/>
  <c r="G307" i="12"/>
  <c r="AF312" i="12"/>
  <c r="AB312" i="12"/>
  <c r="X312" i="12"/>
  <c r="T312" i="12"/>
  <c r="P312" i="12"/>
  <c r="L312" i="12"/>
  <c r="H312" i="12"/>
  <c r="AD314" i="12"/>
  <c r="Z314" i="12"/>
  <c r="V314" i="12"/>
  <c r="R314" i="12"/>
  <c r="N314" i="12"/>
  <c r="J314" i="12"/>
  <c r="F314" i="12"/>
  <c r="AI323" i="12"/>
  <c r="AE323" i="12"/>
  <c r="AA323" i="12"/>
  <c r="W323" i="12"/>
  <c r="S323" i="12"/>
  <c r="O323" i="12"/>
  <c r="K323" i="12"/>
  <c r="G323" i="12"/>
  <c r="AF328" i="12"/>
  <c r="AB328" i="12"/>
  <c r="X328" i="12"/>
  <c r="T328" i="12"/>
  <c r="P328" i="12"/>
  <c r="L328" i="12"/>
  <c r="H328" i="12"/>
  <c r="AD330" i="12"/>
  <c r="Z330" i="12"/>
  <c r="V330" i="12"/>
  <c r="R330" i="12"/>
  <c r="N330" i="12"/>
  <c r="J330" i="12"/>
  <c r="F330" i="12"/>
  <c r="AI339" i="12"/>
  <c r="AE339" i="12"/>
  <c r="AA339" i="12"/>
  <c r="W339" i="12"/>
  <c r="S339" i="12"/>
  <c r="O339" i="12"/>
  <c r="K339" i="12"/>
  <c r="G339" i="12"/>
  <c r="AF344" i="12"/>
  <c r="AB344" i="12"/>
  <c r="X344" i="12"/>
  <c r="T344" i="12"/>
  <c r="P344" i="12"/>
  <c r="L344" i="12"/>
  <c r="H344" i="12"/>
  <c r="AD346" i="12"/>
  <c r="Z346" i="12"/>
  <c r="V346" i="12"/>
  <c r="R346" i="12"/>
  <c r="N346" i="12"/>
  <c r="J346" i="12"/>
  <c r="F346" i="12"/>
  <c r="AI355" i="12"/>
  <c r="AE355" i="12"/>
  <c r="AA355" i="12"/>
  <c r="W355" i="12"/>
  <c r="S355" i="12"/>
  <c r="O355" i="12"/>
  <c r="K355" i="12"/>
  <c r="G355" i="12"/>
  <c r="AF360" i="12"/>
  <c r="AB360" i="12"/>
  <c r="X360" i="12"/>
  <c r="T360" i="12"/>
  <c r="P360" i="12"/>
  <c r="L360" i="12"/>
  <c r="H360" i="12"/>
  <c r="AD362" i="12"/>
  <c r="Z362" i="12"/>
  <c r="V362" i="12"/>
  <c r="R362" i="12"/>
  <c r="N362" i="12"/>
  <c r="J362" i="12"/>
  <c r="F362" i="12"/>
  <c r="AI371" i="12"/>
  <c r="AE371" i="12"/>
  <c r="AA371" i="12"/>
  <c r="W371" i="12"/>
  <c r="S371" i="12"/>
  <c r="O371" i="12"/>
  <c r="K371" i="12"/>
  <c r="G371" i="12"/>
  <c r="AF376" i="12"/>
  <c r="AB376" i="12"/>
  <c r="X376" i="12"/>
  <c r="T376" i="12"/>
  <c r="P376" i="12"/>
  <c r="L376" i="12"/>
  <c r="H376" i="12"/>
  <c r="AD378" i="12"/>
  <c r="Z378" i="12"/>
  <c r="V378" i="12"/>
  <c r="R378" i="12"/>
  <c r="N378" i="12"/>
  <c r="J378" i="12"/>
  <c r="F378" i="12"/>
  <c r="AI387" i="12"/>
  <c r="AE387" i="12"/>
  <c r="AA387" i="12"/>
  <c r="W387" i="12"/>
  <c r="S387" i="12"/>
  <c r="O387" i="12"/>
  <c r="K387" i="12"/>
  <c r="G387" i="12"/>
  <c r="AF392" i="12"/>
  <c r="AB392" i="12"/>
  <c r="X392" i="12"/>
  <c r="T392" i="12"/>
  <c r="P392" i="12"/>
  <c r="L392" i="12"/>
  <c r="H392" i="12"/>
  <c r="AD394" i="12"/>
  <c r="Z394" i="12"/>
  <c r="V394" i="12"/>
  <c r="R394" i="12"/>
  <c r="N394" i="12"/>
  <c r="J394" i="12"/>
  <c r="F394" i="12"/>
  <c r="AI403" i="12"/>
  <c r="AE403" i="12"/>
  <c r="AA403" i="12"/>
  <c r="W403" i="12"/>
  <c r="S403" i="12"/>
  <c r="O403" i="12"/>
  <c r="K403" i="12"/>
  <c r="G403" i="12"/>
  <c r="AF408" i="12"/>
  <c r="AB408" i="12"/>
  <c r="X408" i="12"/>
  <c r="T408" i="12"/>
  <c r="P408" i="12"/>
  <c r="L408" i="12"/>
  <c r="H408" i="12"/>
  <c r="AD410" i="12"/>
  <c r="Z410" i="12"/>
  <c r="V410" i="12"/>
  <c r="R410" i="12"/>
  <c r="N410" i="12"/>
  <c r="J410" i="12"/>
  <c r="F410" i="12"/>
  <c r="AI419" i="12"/>
  <c r="AE419" i="12"/>
  <c r="AA419" i="12"/>
  <c r="W419" i="12"/>
  <c r="S419" i="12"/>
  <c r="O419" i="12"/>
  <c r="K419" i="12"/>
  <c r="G419" i="12"/>
  <c r="AF424" i="12"/>
  <c r="AB424" i="12"/>
  <c r="X424" i="12"/>
  <c r="T424" i="12"/>
  <c r="P424" i="12"/>
  <c r="L424" i="12"/>
  <c r="H424" i="12"/>
  <c r="AD426" i="12"/>
  <c r="Z426" i="12"/>
  <c r="V426" i="12"/>
  <c r="R426" i="12"/>
  <c r="N426" i="12"/>
  <c r="J426" i="12"/>
  <c r="F426" i="12"/>
  <c r="AI435" i="12"/>
  <c r="AE435" i="12"/>
  <c r="AA435" i="12"/>
  <c r="W435" i="12"/>
  <c r="S435" i="12"/>
  <c r="O435" i="12"/>
  <c r="K435" i="12"/>
  <c r="G435" i="12"/>
  <c r="AF440" i="12"/>
  <c r="AB440" i="12"/>
  <c r="X440" i="12"/>
  <c r="T440" i="12"/>
  <c r="P440" i="12"/>
  <c r="L440" i="12"/>
  <c r="H440" i="12"/>
  <c r="AD442" i="12"/>
  <c r="Z442" i="12"/>
  <c r="V442" i="12"/>
  <c r="R442" i="12"/>
  <c r="N442" i="12"/>
  <c r="J442" i="12"/>
  <c r="F442" i="12"/>
  <c r="AI451" i="12"/>
  <c r="AE451" i="12"/>
  <c r="AA451" i="12"/>
  <c r="W451" i="12"/>
  <c r="S451" i="12"/>
  <c r="O451" i="12"/>
  <c r="K451" i="12"/>
  <c r="G451" i="12"/>
  <c r="AF456" i="12"/>
  <c r="AB456" i="12"/>
  <c r="X456" i="12"/>
  <c r="T456" i="12"/>
  <c r="P456" i="12"/>
  <c r="L456" i="12"/>
  <c r="H456" i="12"/>
  <c r="AD458" i="12"/>
  <c r="Z458" i="12"/>
  <c r="V458" i="12"/>
  <c r="R458" i="12"/>
  <c r="N458" i="12"/>
  <c r="J458" i="12"/>
  <c r="F458" i="12"/>
  <c r="AI467" i="12"/>
  <c r="AE467" i="12"/>
  <c r="AA467" i="12"/>
  <c r="W467" i="12"/>
  <c r="S467" i="12"/>
  <c r="O467" i="12"/>
  <c r="K467" i="12"/>
  <c r="G467" i="12"/>
  <c r="AF472" i="12"/>
  <c r="AB472" i="12"/>
  <c r="X472" i="12"/>
  <c r="T472" i="12"/>
  <c r="P472" i="12"/>
  <c r="L472" i="12"/>
  <c r="H472" i="12"/>
  <c r="AD474" i="12"/>
  <c r="Z474" i="12"/>
  <c r="V474" i="12"/>
  <c r="R474" i="12"/>
  <c r="N474" i="12"/>
  <c r="J474" i="12"/>
  <c r="F474" i="12"/>
  <c r="AI483" i="12"/>
  <c r="AE483" i="12"/>
  <c r="AA483" i="12"/>
  <c r="W483" i="12"/>
  <c r="S483" i="12"/>
  <c r="O483" i="12"/>
  <c r="K483" i="12"/>
  <c r="G483" i="12"/>
  <c r="AF488" i="12"/>
  <c r="AB488" i="12"/>
  <c r="X488" i="12"/>
  <c r="T488" i="12"/>
  <c r="P488" i="12"/>
  <c r="L488" i="12"/>
  <c r="H488" i="12"/>
  <c r="AD490" i="12"/>
  <c r="Z490" i="12"/>
  <c r="V490" i="12"/>
  <c r="R490" i="12"/>
  <c r="N490" i="12"/>
  <c r="J490" i="12"/>
  <c r="F490" i="12"/>
  <c r="AI499" i="12"/>
  <c r="AE499" i="12"/>
  <c r="AA499" i="12"/>
  <c r="W499" i="12"/>
  <c r="S499" i="12"/>
  <c r="O499" i="12"/>
  <c r="K499" i="12"/>
  <c r="G499" i="12"/>
  <c r="AF504" i="12"/>
  <c r="AB504" i="12"/>
  <c r="X504" i="12"/>
  <c r="T504" i="12"/>
  <c r="P504" i="12"/>
  <c r="L504" i="12"/>
  <c r="H504" i="12"/>
  <c r="AD506" i="12"/>
  <c r="Z506" i="12"/>
  <c r="V506" i="12"/>
  <c r="R506" i="12"/>
  <c r="N506" i="12"/>
  <c r="J506" i="12"/>
  <c r="F506" i="12"/>
  <c r="AI515" i="12"/>
  <c r="AE515" i="12"/>
  <c r="AA515" i="12"/>
  <c r="W515" i="12"/>
  <c r="S515" i="12"/>
  <c r="O515" i="12"/>
  <c r="K515" i="12"/>
  <c r="G515" i="12"/>
  <c r="AF520" i="12"/>
  <c r="AB520" i="12"/>
  <c r="X520" i="12"/>
  <c r="T520" i="12"/>
  <c r="P520" i="12"/>
  <c r="L520" i="12"/>
  <c r="H520" i="12"/>
  <c r="AD522" i="12"/>
  <c r="Z522" i="12"/>
  <c r="V522" i="12"/>
  <c r="R522" i="12"/>
  <c r="N522" i="12"/>
  <c r="J522" i="12"/>
  <c r="F522" i="12"/>
  <c r="AI531" i="12"/>
  <c r="AE531" i="12"/>
  <c r="AA531" i="12"/>
  <c r="W531" i="12"/>
  <c r="S531" i="12"/>
  <c r="O531" i="12"/>
  <c r="K531" i="12"/>
  <c r="G531" i="12"/>
  <c r="AF536" i="12"/>
  <c r="AB536" i="12"/>
  <c r="X536" i="12"/>
  <c r="T536" i="12"/>
  <c r="P536" i="12"/>
  <c r="L536" i="12"/>
  <c r="H536" i="12"/>
  <c r="AD538" i="12"/>
  <c r="Z538" i="12"/>
  <c r="V538" i="12"/>
  <c r="R538" i="12"/>
  <c r="N538" i="12"/>
  <c r="J538" i="12"/>
  <c r="F538" i="12"/>
  <c r="AI547" i="12"/>
  <c r="AE547" i="12"/>
  <c r="AA547" i="12"/>
  <c r="W547" i="12"/>
  <c r="S547" i="12"/>
  <c r="O547" i="12"/>
  <c r="K547" i="12"/>
  <c r="G547" i="12"/>
  <c r="AF552" i="12"/>
  <c r="AB552" i="12"/>
  <c r="X552" i="12"/>
  <c r="T552" i="12"/>
  <c r="P552" i="12"/>
  <c r="L552" i="12"/>
  <c r="H552" i="12"/>
  <c r="AD554" i="12"/>
  <c r="Z554" i="12"/>
  <c r="V554" i="12"/>
  <c r="R554" i="12"/>
  <c r="N554" i="12"/>
  <c r="J554" i="12"/>
  <c r="F554" i="12"/>
  <c r="AI563" i="12"/>
  <c r="AE563" i="12"/>
  <c r="AA563" i="12"/>
  <c r="W563" i="12"/>
  <c r="S563" i="12"/>
  <c r="O563" i="12"/>
  <c r="K563" i="12"/>
  <c r="G563" i="12"/>
  <c r="AF568" i="12"/>
  <c r="AB568" i="12"/>
  <c r="X568" i="12"/>
  <c r="T568" i="12"/>
  <c r="P568" i="12"/>
  <c r="L568" i="12"/>
  <c r="H568" i="12"/>
  <c r="AD570" i="12"/>
  <c r="Z570" i="12"/>
  <c r="V570" i="12"/>
  <c r="R570" i="12"/>
  <c r="N570" i="12"/>
  <c r="J570" i="12"/>
  <c r="F570" i="12"/>
  <c r="AI579" i="12"/>
  <c r="AE579" i="12"/>
  <c r="AA579" i="12"/>
  <c r="W579" i="12"/>
  <c r="S579" i="12"/>
  <c r="O579" i="12"/>
  <c r="K579" i="12"/>
  <c r="G579" i="12"/>
  <c r="AF584" i="12"/>
  <c r="AB584" i="12"/>
  <c r="X584" i="12"/>
  <c r="T584" i="12"/>
  <c r="P584" i="12"/>
  <c r="L584" i="12"/>
  <c r="H584" i="12"/>
  <c r="AD586" i="12"/>
  <c r="Z586" i="12"/>
  <c r="V586" i="12"/>
  <c r="R586" i="12"/>
  <c r="N586" i="12"/>
  <c r="J586" i="12"/>
  <c r="F586" i="12"/>
  <c r="AI675" i="12"/>
  <c r="AE675" i="12"/>
  <c r="AA675" i="12"/>
  <c r="W675" i="12"/>
  <c r="S675" i="12"/>
  <c r="O675" i="12"/>
  <c r="K675" i="12"/>
  <c r="G675" i="12"/>
  <c r="AF675" i="12"/>
  <c r="X675" i="12"/>
  <c r="P675" i="12"/>
  <c r="L675" i="12"/>
  <c r="AB675" i="12"/>
  <c r="T675" i="12"/>
  <c r="H675" i="12"/>
  <c r="AI683" i="12"/>
  <c r="AE683" i="12"/>
  <c r="AA683" i="12"/>
  <c r="W683" i="12"/>
  <c r="S683" i="12"/>
  <c r="O683" i="12"/>
  <c r="K683" i="12"/>
  <c r="G683" i="12"/>
  <c r="AF683" i="12"/>
  <c r="AB683" i="12"/>
  <c r="X683" i="12"/>
  <c r="T683" i="12"/>
  <c r="P683" i="12"/>
  <c r="L683" i="12"/>
  <c r="H683" i="12"/>
  <c r="AI691" i="12"/>
  <c r="AE691" i="12"/>
  <c r="AA691" i="12"/>
  <c r="W691" i="12"/>
  <c r="S691" i="12"/>
  <c r="O691" i="12"/>
  <c r="K691" i="12"/>
  <c r="G691" i="12"/>
  <c r="AB691" i="12"/>
  <c r="X691" i="12"/>
  <c r="P691" i="12"/>
  <c r="L691" i="12"/>
  <c r="AF691" i="12"/>
  <c r="T691" i="12"/>
  <c r="H691" i="12"/>
  <c r="AI699" i="12"/>
  <c r="AE699" i="12"/>
  <c r="AA699" i="12"/>
  <c r="W699" i="12"/>
  <c r="S699" i="12"/>
  <c r="O699" i="12"/>
  <c r="K699" i="12"/>
  <c r="G699" i="12"/>
  <c r="AB699" i="12"/>
  <c r="T699" i="12"/>
  <c r="L699" i="12"/>
  <c r="H699" i="12"/>
  <c r="AF699" i="12"/>
  <c r="X699" i="12"/>
  <c r="P699" i="12"/>
  <c r="AI702" i="12"/>
  <c r="AI707" i="12"/>
  <c r="AE707" i="12"/>
  <c r="AA707" i="12"/>
  <c r="W707" i="12"/>
  <c r="S707" i="12"/>
  <c r="O707" i="12"/>
  <c r="K707" i="12"/>
  <c r="G707" i="12"/>
  <c r="AF707" i="12"/>
  <c r="AB707" i="12"/>
  <c r="X707" i="12"/>
  <c r="T707" i="12"/>
  <c r="P707" i="12"/>
  <c r="L707" i="12"/>
  <c r="H707" i="12"/>
  <c r="V710" i="12"/>
  <c r="AI715" i="12"/>
  <c r="AE715" i="12"/>
  <c r="AA715" i="12"/>
  <c r="W715" i="12"/>
  <c r="S715" i="12"/>
  <c r="O715" i="12"/>
  <c r="K715" i="12"/>
  <c r="G715" i="12"/>
  <c r="AF715" i="12"/>
  <c r="AB715" i="12"/>
  <c r="X715" i="12"/>
  <c r="P715" i="12"/>
  <c r="L715" i="12"/>
  <c r="H715" i="12"/>
  <c r="T715" i="12"/>
  <c r="AI723" i="12"/>
  <c r="AE723" i="12"/>
  <c r="AA723" i="12"/>
  <c r="W723" i="12"/>
  <c r="S723" i="12"/>
  <c r="O723" i="12"/>
  <c r="K723" i="12"/>
  <c r="G723" i="12"/>
  <c r="AF723" i="12"/>
  <c r="AB723" i="12"/>
  <c r="T723" i="12"/>
  <c r="P723" i="12"/>
  <c r="H723" i="12"/>
  <c r="X723" i="12"/>
  <c r="L723" i="12"/>
  <c r="AI731" i="12"/>
  <c r="AE731" i="12"/>
  <c r="AA731" i="12"/>
  <c r="W731" i="12"/>
  <c r="S731" i="12"/>
  <c r="O731" i="12"/>
  <c r="K731" i="12"/>
  <c r="G731" i="12"/>
  <c r="AB731" i="12"/>
  <c r="X731" i="12"/>
  <c r="T731" i="12"/>
  <c r="P731" i="12"/>
  <c r="L731" i="12"/>
  <c r="AF731" i="12"/>
  <c r="H731" i="12"/>
  <c r="AI739" i="12"/>
  <c r="AE739" i="12"/>
  <c r="AA739" i="12"/>
  <c r="W739" i="12"/>
  <c r="S739" i="12"/>
  <c r="O739" i="12"/>
  <c r="K739" i="12"/>
  <c r="G739" i="12"/>
  <c r="AF739" i="12"/>
  <c r="AB739" i="12"/>
  <c r="X739" i="12"/>
  <c r="T739" i="12"/>
  <c r="P739" i="12"/>
  <c r="L739" i="12"/>
  <c r="H739" i="12"/>
  <c r="AI747" i="12"/>
  <c r="AE747" i="12"/>
  <c r="AA747" i="12"/>
  <c r="W747" i="12"/>
  <c r="S747" i="12"/>
  <c r="O747" i="12"/>
  <c r="K747" i="12"/>
  <c r="G747" i="12"/>
  <c r="AF747" i="12"/>
  <c r="AB747" i="12"/>
  <c r="T747" i="12"/>
  <c r="L747" i="12"/>
  <c r="H747" i="12"/>
  <c r="X747" i="12"/>
  <c r="P747" i="12"/>
  <c r="N750" i="12"/>
  <c r="AI755" i="12"/>
  <c r="AE755" i="12"/>
  <c r="AA755" i="12"/>
  <c r="W755" i="12"/>
  <c r="S755" i="12"/>
  <c r="O755" i="12"/>
  <c r="K755" i="12"/>
  <c r="G755" i="12"/>
  <c r="AF755" i="12"/>
  <c r="X755" i="12"/>
  <c r="P755" i="12"/>
  <c r="L755" i="12"/>
  <c r="AB755" i="12"/>
  <c r="T755" i="12"/>
  <c r="H755" i="12"/>
  <c r="AI763" i="12"/>
  <c r="AE763" i="12"/>
  <c r="AA763" i="12"/>
  <c r="W763" i="12"/>
  <c r="S763" i="12"/>
  <c r="O763" i="12"/>
  <c r="K763" i="12"/>
  <c r="G763" i="12"/>
  <c r="AB763" i="12"/>
  <c r="T763" i="12"/>
  <c r="L763" i="12"/>
  <c r="H763" i="12"/>
  <c r="AF763" i="12"/>
  <c r="X763" i="12"/>
  <c r="P763" i="12"/>
  <c r="AI771" i="12"/>
  <c r="AE771" i="12"/>
  <c r="AA771" i="12"/>
  <c r="W771" i="12"/>
  <c r="S771" i="12"/>
  <c r="O771" i="12"/>
  <c r="K771" i="12"/>
  <c r="G771" i="12"/>
  <c r="AF771" i="12"/>
  <c r="X771" i="12"/>
  <c r="T771" i="12"/>
  <c r="P771" i="12"/>
  <c r="H771" i="12"/>
  <c r="AB771" i="12"/>
  <c r="L771" i="12"/>
  <c r="AI779" i="12"/>
  <c r="AE779" i="12"/>
  <c r="AA779" i="12"/>
  <c r="W779" i="12"/>
  <c r="S779" i="12"/>
  <c r="O779" i="12"/>
  <c r="K779" i="12"/>
  <c r="G779" i="12"/>
  <c r="AF779" i="12"/>
  <c r="X779" i="12"/>
  <c r="T779" i="12"/>
  <c r="P779" i="12"/>
  <c r="H779" i="12"/>
  <c r="AB779" i="12"/>
  <c r="L779" i="12"/>
  <c r="J782" i="12"/>
  <c r="AI787" i="12"/>
  <c r="AE787" i="12"/>
  <c r="AA787" i="12"/>
  <c r="W787" i="12"/>
  <c r="S787" i="12"/>
  <c r="O787" i="12"/>
  <c r="K787" i="12"/>
  <c r="G787" i="12"/>
  <c r="T787" i="12"/>
  <c r="H787" i="12"/>
  <c r="AF787" i="12"/>
  <c r="AB787" i="12"/>
  <c r="X787" i="12"/>
  <c r="P787" i="12"/>
  <c r="L787" i="12"/>
  <c r="AI795" i="12"/>
  <c r="AE795" i="12"/>
  <c r="AA795" i="12"/>
  <c r="W795" i="12"/>
  <c r="S795" i="12"/>
  <c r="O795" i="12"/>
  <c r="K795" i="12"/>
  <c r="G795" i="12"/>
  <c r="AF795" i="12"/>
  <c r="AB795" i="12"/>
  <c r="X795" i="12"/>
  <c r="T795" i="12"/>
  <c r="P795" i="12"/>
  <c r="L795" i="12"/>
  <c r="H795" i="12"/>
  <c r="AD931" i="12"/>
  <c r="Z931" i="12"/>
  <c r="V931" i="12"/>
  <c r="R931" i="12"/>
  <c r="N931" i="12"/>
  <c r="J931" i="12"/>
  <c r="F931" i="12"/>
  <c r="AI931" i="12"/>
  <c r="AE931" i="12"/>
  <c r="AA931" i="12"/>
  <c r="W931" i="12"/>
  <c r="S931" i="12"/>
  <c r="O931" i="12"/>
  <c r="K931" i="12"/>
  <c r="G931" i="12"/>
  <c r="AF931" i="12"/>
  <c r="AB931" i="12"/>
  <c r="X931" i="12"/>
  <c r="T931" i="12"/>
  <c r="P931" i="12"/>
  <c r="L931" i="12"/>
  <c r="H931" i="12"/>
  <c r="J243" i="12"/>
  <c r="P243" i="12"/>
  <c r="O248" i="12"/>
  <c r="U248" i="12"/>
  <c r="Z248" i="12"/>
  <c r="AE248" i="12"/>
  <c r="K250" i="12"/>
  <c r="P250" i="12"/>
  <c r="U250" i="12"/>
  <c r="AA250" i="12"/>
  <c r="AF250" i="12"/>
  <c r="J264" i="12"/>
  <c r="K266" i="12"/>
  <c r="U266" i="12"/>
  <c r="AA266" i="12"/>
  <c r="AF266" i="12"/>
  <c r="J275" i="12"/>
  <c r="U275" i="12"/>
  <c r="Z275" i="12"/>
  <c r="K282" i="12"/>
  <c r="U282" i="12"/>
  <c r="J291" i="12"/>
  <c r="J296" i="12"/>
  <c r="U296" i="12"/>
  <c r="Z296" i="12"/>
  <c r="P298" i="12"/>
  <c r="K314" i="12"/>
  <c r="U314" i="12"/>
  <c r="AA314" i="12"/>
  <c r="AF314" i="12"/>
  <c r="J323" i="12"/>
  <c r="P323" i="12"/>
  <c r="U323" i="12"/>
  <c r="Z323" i="12"/>
  <c r="AF323" i="12"/>
  <c r="J328" i="12"/>
  <c r="O328" i="12"/>
  <c r="U328" i="12"/>
  <c r="Z328" i="12"/>
  <c r="AE328" i="12"/>
  <c r="K330" i="12"/>
  <c r="P330" i="12"/>
  <c r="U330" i="12"/>
  <c r="AA330" i="12"/>
  <c r="AF330" i="12"/>
  <c r="J339" i="12"/>
  <c r="P339" i="12"/>
  <c r="U339" i="12"/>
  <c r="Z339" i="12"/>
  <c r="AF339" i="12"/>
  <c r="J344" i="12"/>
  <c r="O344" i="12"/>
  <c r="U344" i="12"/>
  <c r="Z344" i="12"/>
  <c r="AE344" i="12"/>
  <c r="K346" i="12"/>
  <c r="P346" i="12"/>
  <c r="U346" i="12"/>
  <c r="AA346" i="12"/>
  <c r="AF346" i="12"/>
  <c r="J355" i="12"/>
  <c r="P355" i="12"/>
  <c r="U355" i="12"/>
  <c r="Z355" i="12"/>
  <c r="AF355" i="12"/>
  <c r="J360" i="12"/>
  <c r="O360" i="12"/>
  <c r="U360" i="12"/>
  <c r="Z360" i="12"/>
  <c r="AE360" i="12"/>
  <c r="K362" i="12"/>
  <c r="P362" i="12"/>
  <c r="U362" i="12"/>
  <c r="AA362" i="12"/>
  <c r="AF362" i="12"/>
  <c r="J371" i="12"/>
  <c r="P371" i="12"/>
  <c r="U371" i="12"/>
  <c r="Z371" i="12"/>
  <c r="AF371" i="12"/>
  <c r="J376" i="12"/>
  <c r="O376" i="12"/>
  <c r="U376" i="12"/>
  <c r="Z376" i="12"/>
  <c r="AE376" i="12"/>
  <c r="K378" i="12"/>
  <c r="P378" i="12"/>
  <c r="U378" i="12"/>
  <c r="AA378" i="12"/>
  <c r="AF378" i="12"/>
  <c r="J387" i="12"/>
  <c r="P387" i="12"/>
  <c r="U387" i="12"/>
  <c r="Z387" i="12"/>
  <c r="AF387" i="12"/>
  <c r="J392" i="12"/>
  <c r="O392" i="12"/>
  <c r="U392" i="12"/>
  <c r="Z392" i="12"/>
  <c r="AE392" i="12"/>
  <c r="K394" i="12"/>
  <c r="P394" i="12"/>
  <c r="U394" i="12"/>
  <c r="AA394" i="12"/>
  <c r="AF394" i="12"/>
  <c r="J403" i="12"/>
  <c r="P403" i="12"/>
  <c r="U403" i="12"/>
  <c r="Z403" i="12"/>
  <c r="AF403" i="12"/>
  <c r="J408" i="12"/>
  <c r="O408" i="12"/>
  <c r="U408" i="12"/>
  <c r="Z408" i="12"/>
  <c r="AE408" i="12"/>
  <c r="K410" i="12"/>
  <c r="P410" i="12"/>
  <c r="U410" i="12"/>
  <c r="AA410" i="12"/>
  <c r="AF410" i="12"/>
  <c r="J419" i="12"/>
  <c r="P419" i="12"/>
  <c r="U419" i="12"/>
  <c r="Z419" i="12"/>
  <c r="AF419" i="12"/>
  <c r="J424" i="12"/>
  <c r="O424" i="12"/>
  <c r="U424" i="12"/>
  <c r="Z424" i="12"/>
  <c r="AE424" i="12"/>
  <c r="K426" i="12"/>
  <c r="P426" i="12"/>
  <c r="U426" i="12"/>
  <c r="AA426" i="12"/>
  <c r="AF426" i="12"/>
  <c r="J435" i="12"/>
  <c r="P435" i="12"/>
  <c r="U435" i="12"/>
  <c r="Z435" i="12"/>
  <c r="AF435" i="12"/>
  <c r="J440" i="12"/>
  <c r="O440" i="12"/>
  <c r="U440" i="12"/>
  <c r="Z440" i="12"/>
  <c r="AE440" i="12"/>
  <c r="K442" i="12"/>
  <c r="P442" i="12"/>
  <c r="U442" i="12"/>
  <c r="AA442" i="12"/>
  <c r="AF442" i="12"/>
  <c r="J451" i="12"/>
  <c r="P451" i="12"/>
  <c r="U451" i="12"/>
  <c r="Z451" i="12"/>
  <c r="AF451" i="12"/>
  <c r="J456" i="12"/>
  <c r="O456" i="12"/>
  <c r="U456" i="12"/>
  <c r="Z456" i="12"/>
  <c r="AE456" i="12"/>
  <c r="K458" i="12"/>
  <c r="P458" i="12"/>
  <c r="U458" i="12"/>
  <c r="AA458" i="12"/>
  <c r="AF458" i="12"/>
  <c r="J467" i="12"/>
  <c r="P467" i="12"/>
  <c r="U467" i="12"/>
  <c r="Z467" i="12"/>
  <c r="AF467" i="12"/>
  <c r="J472" i="12"/>
  <c r="O472" i="12"/>
  <c r="U472" i="12"/>
  <c r="Z472" i="12"/>
  <c r="AE472" i="12"/>
  <c r="K474" i="12"/>
  <c r="P474" i="12"/>
  <c r="U474" i="12"/>
  <c r="AA474" i="12"/>
  <c r="AF474" i="12"/>
  <c r="J483" i="12"/>
  <c r="P483" i="12"/>
  <c r="U483" i="12"/>
  <c r="Z483" i="12"/>
  <c r="AF483" i="12"/>
  <c r="J488" i="12"/>
  <c r="O488" i="12"/>
  <c r="U488" i="12"/>
  <c r="Z488" i="12"/>
  <c r="AE488" i="12"/>
  <c r="K490" i="12"/>
  <c r="P490" i="12"/>
  <c r="U490" i="12"/>
  <c r="AA490" i="12"/>
  <c r="AF490" i="12"/>
  <c r="J499" i="12"/>
  <c r="P499" i="12"/>
  <c r="U499" i="12"/>
  <c r="Z499" i="12"/>
  <c r="AF499" i="12"/>
  <c r="J504" i="12"/>
  <c r="O504" i="12"/>
  <c r="U504" i="12"/>
  <c r="Z504" i="12"/>
  <c r="AE504" i="12"/>
  <c r="K506" i="12"/>
  <c r="P506" i="12"/>
  <c r="U506" i="12"/>
  <c r="AA506" i="12"/>
  <c r="AF506" i="12"/>
  <c r="J515" i="12"/>
  <c r="P515" i="12"/>
  <c r="U515" i="12"/>
  <c r="Z515" i="12"/>
  <c r="AF515" i="12"/>
  <c r="J520" i="12"/>
  <c r="O520" i="12"/>
  <c r="U520" i="12"/>
  <c r="Z520" i="12"/>
  <c r="AE520" i="12"/>
  <c r="K522" i="12"/>
  <c r="P522" i="12"/>
  <c r="U522" i="12"/>
  <c r="AA522" i="12"/>
  <c r="AF522" i="12"/>
  <c r="J531" i="12"/>
  <c r="P531" i="12"/>
  <c r="U531" i="12"/>
  <c r="Z531" i="12"/>
  <c r="AF531" i="12"/>
  <c r="J536" i="12"/>
  <c r="O536" i="12"/>
  <c r="U536" i="12"/>
  <c r="Z536" i="12"/>
  <c r="AE536" i="12"/>
  <c r="K538" i="12"/>
  <c r="P538" i="12"/>
  <c r="U538" i="12"/>
  <c r="AA538" i="12"/>
  <c r="AF538" i="12"/>
  <c r="J547" i="12"/>
  <c r="P547" i="12"/>
  <c r="U547" i="12"/>
  <c r="Z547" i="12"/>
  <c r="AF547" i="12"/>
  <c r="J552" i="12"/>
  <c r="O552" i="12"/>
  <c r="U552" i="12"/>
  <c r="Z552" i="12"/>
  <c r="AE552" i="12"/>
  <c r="K554" i="12"/>
  <c r="P554" i="12"/>
  <c r="U554" i="12"/>
  <c r="AA554" i="12"/>
  <c r="AF554" i="12"/>
  <c r="J563" i="12"/>
  <c r="P563" i="12"/>
  <c r="U563" i="12"/>
  <c r="Z563" i="12"/>
  <c r="AF563" i="12"/>
  <c r="J568" i="12"/>
  <c r="O568" i="12"/>
  <c r="U568" i="12"/>
  <c r="Z568" i="12"/>
  <c r="AE568" i="12"/>
  <c r="K570" i="12"/>
  <c r="P570" i="12"/>
  <c r="U570" i="12"/>
  <c r="AA570" i="12"/>
  <c r="AF570" i="12"/>
  <c r="J579" i="12"/>
  <c r="P579" i="12"/>
  <c r="U579" i="12"/>
  <c r="Z579" i="12"/>
  <c r="AF579" i="12"/>
  <c r="J584" i="12"/>
  <c r="O584" i="12"/>
  <c r="U584" i="12"/>
  <c r="Z584" i="12"/>
  <c r="AE584" i="12"/>
  <c r="K586" i="12"/>
  <c r="P586" i="12"/>
  <c r="U586" i="12"/>
  <c r="AA586" i="12"/>
  <c r="AF586" i="12"/>
  <c r="M675" i="12"/>
  <c r="U675" i="12"/>
  <c r="AC675" i="12"/>
  <c r="M683" i="12"/>
  <c r="U683" i="12"/>
  <c r="AC683" i="12"/>
  <c r="M691" i="12"/>
  <c r="U691" i="12"/>
  <c r="AC691" i="12"/>
  <c r="M699" i="12"/>
  <c r="U699" i="12"/>
  <c r="AC699" i="12"/>
  <c r="M707" i="12"/>
  <c r="U707" i="12"/>
  <c r="AC707" i="12"/>
  <c r="M715" i="12"/>
  <c r="U715" i="12"/>
  <c r="AC715" i="12"/>
  <c r="M723" i="12"/>
  <c r="U723" i="12"/>
  <c r="AC723" i="12"/>
  <c r="M731" i="12"/>
  <c r="U731" i="12"/>
  <c r="AC731" i="12"/>
  <c r="M739" i="12"/>
  <c r="U739" i="12"/>
  <c r="AC739" i="12"/>
  <c r="M747" i="12"/>
  <c r="U747" i="12"/>
  <c r="AC747" i="12"/>
  <c r="M755" i="12"/>
  <c r="U755" i="12"/>
  <c r="AC755" i="12"/>
  <c r="M763" i="12"/>
  <c r="U763" i="12"/>
  <c r="AC763" i="12"/>
  <c r="M771" i="12"/>
  <c r="U771" i="12"/>
  <c r="AC771" i="12"/>
  <c r="M779" i="12"/>
  <c r="U779" i="12"/>
  <c r="AC779" i="12"/>
  <c r="M787" i="12"/>
  <c r="U787" i="12"/>
  <c r="AC787" i="12"/>
  <c r="M795" i="12"/>
  <c r="U795" i="12"/>
  <c r="AC795" i="12"/>
  <c r="U931" i="12"/>
  <c r="AI243" i="12"/>
  <c r="AE243" i="12"/>
  <c r="AA243" i="12"/>
  <c r="W243" i="12"/>
  <c r="S243" i="12"/>
  <c r="O243" i="12"/>
  <c r="K243" i="12"/>
  <c r="G243" i="12"/>
  <c r="AF264" i="12"/>
  <c r="AB264" i="12"/>
  <c r="X264" i="12"/>
  <c r="T264" i="12"/>
  <c r="P264" i="12"/>
  <c r="L264" i="12"/>
  <c r="H264" i="12"/>
  <c r="AI275" i="12"/>
  <c r="AE275" i="12"/>
  <c r="AA275" i="12"/>
  <c r="W275" i="12"/>
  <c r="S275" i="12"/>
  <c r="O275" i="12"/>
  <c r="K275" i="12"/>
  <c r="G275" i="12"/>
  <c r="AF280" i="12"/>
  <c r="AB280" i="12"/>
  <c r="X280" i="12"/>
  <c r="T280" i="12"/>
  <c r="P280" i="12"/>
  <c r="L280" i="12"/>
  <c r="H280" i="12"/>
  <c r="AD282" i="12"/>
  <c r="Z282" i="12"/>
  <c r="V282" i="12"/>
  <c r="R282" i="12"/>
  <c r="N282" i="12"/>
  <c r="J282" i="12"/>
  <c r="F282" i="12"/>
  <c r="AI291" i="12"/>
  <c r="AE291" i="12"/>
  <c r="AA291" i="12"/>
  <c r="W291" i="12"/>
  <c r="S291" i="12"/>
  <c r="O291" i="12"/>
  <c r="K291" i="12"/>
  <c r="G291" i="12"/>
  <c r="AF296" i="12"/>
  <c r="AB296" i="12"/>
  <c r="X296" i="12"/>
  <c r="T296" i="12"/>
  <c r="P296" i="12"/>
  <c r="L296" i="12"/>
  <c r="H296" i="12"/>
  <c r="AD298" i="12"/>
  <c r="Z298" i="12"/>
  <c r="V298" i="12"/>
  <c r="R298" i="12"/>
  <c r="N298" i="12"/>
  <c r="J298" i="12"/>
  <c r="F298" i="12"/>
  <c r="AF4" i="12"/>
  <c r="AB4" i="12"/>
  <c r="X4" i="12"/>
  <c r="T4" i="12"/>
  <c r="P4" i="12"/>
  <c r="L4" i="12"/>
  <c r="H4" i="12"/>
  <c r="AF20" i="12"/>
  <c r="AB20" i="12"/>
  <c r="X20" i="12"/>
  <c r="T20" i="12"/>
  <c r="P20" i="12"/>
  <c r="L20" i="12"/>
  <c r="H20" i="12"/>
  <c r="AF36" i="12"/>
  <c r="AB36" i="12"/>
  <c r="X36" i="12"/>
  <c r="T36" i="12"/>
  <c r="P36" i="12"/>
  <c r="L36" i="12"/>
  <c r="H36" i="12"/>
  <c r="AF52" i="12"/>
  <c r="AB52" i="12"/>
  <c r="X52" i="12"/>
  <c r="T52" i="12"/>
  <c r="P52" i="12"/>
  <c r="L52" i="12"/>
  <c r="H52" i="12"/>
  <c r="AF68" i="12"/>
  <c r="AB68" i="12"/>
  <c r="X68" i="12"/>
  <c r="T68" i="12"/>
  <c r="P68" i="12"/>
  <c r="L68" i="12"/>
  <c r="H68" i="12"/>
  <c r="AF84" i="12"/>
  <c r="AB84" i="12"/>
  <c r="X84" i="12"/>
  <c r="T84" i="12"/>
  <c r="P84" i="12"/>
  <c r="L84" i="12"/>
  <c r="H84" i="12"/>
  <c r="AF100" i="12"/>
  <c r="AB100" i="12"/>
  <c r="X100" i="12"/>
  <c r="T100" i="12"/>
  <c r="P100" i="12"/>
  <c r="L100" i="12"/>
  <c r="H100" i="12"/>
  <c r="AF116" i="12"/>
  <c r="AB116" i="12"/>
  <c r="X116" i="12"/>
  <c r="T116" i="12"/>
  <c r="P116" i="12"/>
  <c r="L116" i="12"/>
  <c r="H116" i="12"/>
  <c r="AF132" i="12"/>
  <c r="AB132" i="12"/>
  <c r="X132" i="12"/>
  <c r="T132" i="12"/>
  <c r="P132" i="12"/>
  <c r="L132" i="12"/>
  <c r="H132" i="12"/>
  <c r="AF148" i="12"/>
  <c r="AB148" i="12"/>
  <c r="X148" i="12"/>
  <c r="T148" i="12"/>
  <c r="P148" i="12"/>
  <c r="L148" i="12"/>
  <c r="H148" i="12"/>
  <c r="AF164" i="12"/>
  <c r="AB164" i="12"/>
  <c r="X164" i="12"/>
  <c r="T164" i="12"/>
  <c r="P164" i="12"/>
  <c r="L164" i="12"/>
  <c r="H164" i="12"/>
  <c r="V166" i="12"/>
  <c r="AF180" i="12"/>
  <c r="AB180" i="12"/>
  <c r="X180" i="12"/>
  <c r="T180" i="12"/>
  <c r="P180" i="12"/>
  <c r="L180" i="12"/>
  <c r="H180" i="12"/>
  <c r="AF196" i="12"/>
  <c r="AB196" i="12"/>
  <c r="X196" i="12"/>
  <c r="T196" i="12"/>
  <c r="P196" i="12"/>
  <c r="L196" i="12"/>
  <c r="H196" i="12"/>
  <c r="R198" i="12"/>
  <c r="AF212" i="12"/>
  <c r="AB212" i="12"/>
  <c r="X212" i="12"/>
  <c r="T212" i="12"/>
  <c r="P212" i="12"/>
  <c r="L212" i="12"/>
  <c r="H212" i="12"/>
  <c r="AF228" i="12"/>
  <c r="AB228" i="12"/>
  <c r="X228" i="12"/>
  <c r="T228" i="12"/>
  <c r="P228" i="12"/>
  <c r="L228" i="12"/>
  <c r="H228" i="12"/>
  <c r="AF244" i="12"/>
  <c r="AB244" i="12"/>
  <c r="X244" i="12"/>
  <c r="T244" i="12"/>
  <c r="P244" i="12"/>
  <c r="L244" i="12"/>
  <c r="H244" i="12"/>
  <c r="AF260" i="12"/>
  <c r="AB260" i="12"/>
  <c r="X260" i="12"/>
  <c r="T260" i="12"/>
  <c r="P260" i="12"/>
  <c r="L260" i="12"/>
  <c r="H260" i="12"/>
  <c r="AF276" i="12"/>
  <c r="AB276" i="12"/>
  <c r="X276" i="12"/>
  <c r="T276" i="12"/>
  <c r="P276" i="12"/>
  <c r="L276" i="12"/>
  <c r="H276" i="12"/>
  <c r="AF292" i="12"/>
  <c r="AB292" i="12"/>
  <c r="X292" i="12"/>
  <c r="T292" i="12"/>
  <c r="P292" i="12"/>
  <c r="L292" i="12"/>
  <c r="H292" i="12"/>
  <c r="AF308" i="12"/>
  <c r="AB308" i="12"/>
  <c r="X308" i="12"/>
  <c r="T308" i="12"/>
  <c r="P308" i="12"/>
  <c r="L308" i="12"/>
  <c r="H308" i="12"/>
  <c r="AF324" i="12"/>
  <c r="AB324" i="12"/>
  <c r="X324" i="12"/>
  <c r="T324" i="12"/>
  <c r="P324" i="12"/>
  <c r="L324" i="12"/>
  <c r="H324" i="12"/>
  <c r="AF340" i="12"/>
  <c r="AB340" i="12"/>
  <c r="X340" i="12"/>
  <c r="T340" i="12"/>
  <c r="P340" i="12"/>
  <c r="L340" i="12"/>
  <c r="H340" i="12"/>
  <c r="F342" i="12"/>
  <c r="AF356" i="12"/>
  <c r="AB356" i="12"/>
  <c r="X356" i="12"/>
  <c r="T356" i="12"/>
  <c r="P356" i="12"/>
  <c r="L356" i="12"/>
  <c r="H356" i="12"/>
  <c r="AD358" i="12"/>
  <c r="AF372" i="12"/>
  <c r="AB372" i="12"/>
  <c r="X372" i="12"/>
  <c r="T372" i="12"/>
  <c r="P372" i="12"/>
  <c r="L372" i="12"/>
  <c r="H372" i="12"/>
  <c r="J374" i="12"/>
  <c r="AF388" i="12"/>
  <c r="AB388" i="12"/>
  <c r="X388" i="12"/>
  <c r="T388" i="12"/>
  <c r="P388" i="12"/>
  <c r="L388" i="12"/>
  <c r="H388" i="12"/>
  <c r="AF404" i="12"/>
  <c r="AB404" i="12"/>
  <c r="X404" i="12"/>
  <c r="T404" i="12"/>
  <c r="P404" i="12"/>
  <c r="L404" i="12"/>
  <c r="H404" i="12"/>
  <c r="AF420" i="12"/>
  <c r="AB420" i="12"/>
  <c r="X420" i="12"/>
  <c r="T420" i="12"/>
  <c r="P420" i="12"/>
  <c r="L420" i="12"/>
  <c r="H420" i="12"/>
  <c r="AF436" i="12"/>
  <c r="AB436" i="12"/>
  <c r="X436" i="12"/>
  <c r="T436" i="12"/>
  <c r="P436" i="12"/>
  <c r="L436" i="12"/>
  <c r="H436" i="12"/>
  <c r="AF452" i="12"/>
  <c r="AB452" i="12"/>
  <c r="X452" i="12"/>
  <c r="T452" i="12"/>
  <c r="P452" i="12"/>
  <c r="L452" i="12"/>
  <c r="H452" i="12"/>
  <c r="AF468" i="12"/>
  <c r="AB468" i="12"/>
  <c r="X468" i="12"/>
  <c r="T468" i="12"/>
  <c r="P468" i="12"/>
  <c r="L468" i="12"/>
  <c r="H468" i="12"/>
  <c r="AF484" i="12"/>
  <c r="AB484" i="12"/>
  <c r="X484" i="12"/>
  <c r="T484" i="12"/>
  <c r="P484" i="12"/>
  <c r="L484" i="12"/>
  <c r="H484" i="12"/>
  <c r="AF500" i="12"/>
  <c r="AB500" i="12"/>
  <c r="X500" i="12"/>
  <c r="T500" i="12"/>
  <c r="P500" i="12"/>
  <c r="L500" i="12"/>
  <c r="H500" i="12"/>
  <c r="AF516" i="12"/>
  <c r="AB516" i="12"/>
  <c r="X516" i="12"/>
  <c r="T516" i="12"/>
  <c r="P516" i="12"/>
  <c r="L516" i="12"/>
  <c r="H516" i="12"/>
  <c r="AF532" i="12"/>
  <c r="AB532" i="12"/>
  <c r="X532" i="12"/>
  <c r="T532" i="12"/>
  <c r="P532" i="12"/>
  <c r="L532" i="12"/>
  <c r="H532" i="12"/>
  <c r="Z534" i="12"/>
  <c r="AF548" i="12"/>
  <c r="AB548" i="12"/>
  <c r="X548" i="12"/>
  <c r="T548" i="12"/>
  <c r="P548" i="12"/>
  <c r="L548" i="12"/>
  <c r="H548" i="12"/>
  <c r="AF564" i="12"/>
  <c r="AB564" i="12"/>
  <c r="X564" i="12"/>
  <c r="T564" i="12"/>
  <c r="P564" i="12"/>
  <c r="L564" i="12"/>
  <c r="H564" i="12"/>
  <c r="V566" i="12"/>
  <c r="AF580" i="12"/>
  <c r="AB580" i="12"/>
  <c r="X580" i="12"/>
  <c r="T580" i="12"/>
  <c r="P580" i="12"/>
  <c r="L580" i="12"/>
  <c r="H580" i="12"/>
  <c r="AI595" i="12"/>
  <c r="AE595" i="12"/>
  <c r="AA595" i="12"/>
  <c r="W595" i="12"/>
  <c r="S595" i="12"/>
  <c r="O595" i="12"/>
  <c r="K595" i="12"/>
  <c r="G595" i="12"/>
  <c r="AF595" i="12"/>
  <c r="AB595" i="12"/>
  <c r="X595" i="12"/>
  <c r="T595" i="12"/>
  <c r="P595" i="12"/>
  <c r="L595" i="12"/>
  <c r="H595" i="12"/>
  <c r="AI603" i="12"/>
  <c r="AE603" i="12"/>
  <c r="AA603" i="12"/>
  <c r="W603" i="12"/>
  <c r="S603" i="12"/>
  <c r="O603" i="12"/>
  <c r="K603" i="12"/>
  <c r="G603" i="12"/>
  <c r="L603" i="12"/>
  <c r="AF603" i="12"/>
  <c r="AB603" i="12"/>
  <c r="X603" i="12"/>
  <c r="T603" i="12"/>
  <c r="P603" i="12"/>
  <c r="H603" i="12"/>
  <c r="AI611" i="12"/>
  <c r="AE611" i="12"/>
  <c r="AA611" i="12"/>
  <c r="W611" i="12"/>
  <c r="S611" i="12"/>
  <c r="O611" i="12"/>
  <c r="K611" i="12"/>
  <c r="G611" i="12"/>
  <c r="T611" i="12"/>
  <c r="AF611" i="12"/>
  <c r="AB611" i="12"/>
  <c r="X611" i="12"/>
  <c r="P611" i="12"/>
  <c r="L611" i="12"/>
  <c r="H611" i="12"/>
  <c r="K614" i="12"/>
  <c r="AI619" i="12"/>
  <c r="AE619" i="12"/>
  <c r="AA619" i="12"/>
  <c r="W619" i="12"/>
  <c r="S619" i="12"/>
  <c r="O619" i="12"/>
  <c r="K619" i="12"/>
  <c r="G619" i="12"/>
  <c r="L619" i="12"/>
  <c r="AF619" i="12"/>
  <c r="AB619" i="12"/>
  <c r="X619" i="12"/>
  <c r="T619" i="12"/>
  <c r="P619" i="12"/>
  <c r="H619" i="12"/>
  <c r="AD622" i="12"/>
  <c r="AI627" i="12"/>
  <c r="AE627" i="12"/>
  <c r="AA627" i="12"/>
  <c r="W627" i="12"/>
  <c r="S627" i="12"/>
  <c r="O627" i="12"/>
  <c r="K627" i="12"/>
  <c r="G627" i="12"/>
  <c r="AF627" i="12"/>
  <c r="AB627" i="12"/>
  <c r="X627" i="12"/>
  <c r="P627" i="12"/>
  <c r="L627" i="12"/>
  <c r="H627" i="12"/>
  <c r="T627" i="12"/>
  <c r="AI635" i="12"/>
  <c r="AE635" i="12"/>
  <c r="AA635" i="12"/>
  <c r="W635" i="12"/>
  <c r="S635" i="12"/>
  <c r="O635" i="12"/>
  <c r="K635" i="12"/>
  <c r="G635" i="12"/>
  <c r="AF635" i="12"/>
  <c r="X635" i="12"/>
  <c r="T635" i="12"/>
  <c r="P635" i="12"/>
  <c r="L635" i="12"/>
  <c r="H635" i="12"/>
  <c r="AB635" i="12"/>
  <c r="V638" i="12"/>
  <c r="AI643" i="12"/>
  <c r="AE643" i="12"/>
  <c r="AA643" i="12"/>
  <c r="W643" i="12"/>
  <c r="S643" i="12"/>
  <c r="O643" i="12"/>
  <c r="K643" i="12"/>
  <c r="G643" i="12"/>
  <c r="AF643" i="12"/>
  <c r="AB643" i="12"/>
  <c r="X643" i="12"/>
  <c r="T643" i="12"/>
  <c r="P643" i="12"/>
  <c r="L643" i="12"/>
  <c r="H643" i="12"/>
  <c r="AI651" i="12"/>
  <c r="AE651" i="12"/>
  <c r="AA651" i="12"/>
  <c r="W651" i="12"/>
  <c r="S651" i="12"/>
  <c r="O651" i="12"/>
  <c r="K651" i="12"/>
  <c r="G651" i="12"/>
  <c r="AF651" i="12"/>
  <c r="AB651" i="12"/>
  <c r="X651" i="12"/>
  <c r="T651" i="12"/>
  <c r="P651" i="12"/>
  <c r="H651" i="12"/>
  <c r="L651" i="12"/>
  <c r="Z654" i="12"/>
  <c r="AI659" i="12"/>
  <c r="AE659" i="12"/>
  <c r="AA659" i="12"/>
  <c r="W659" i="12"/>
  <c r="S659" i="12"/>
  <c r="O659" i="12"/>
  <c r="K659" i="12"/>
  <c r="G659" i="12"/>
  <c r="AF659" i="12"/>
  <c r="AB659" i="12"/>
  <c r="T659" i="12"/>
  <c r="L659" i="12"/>
  <c r="H659" i="12"/>
  <c r="X659" i="12"/>
  <c r="P659" i="12"/>
  <c r="W662" i="12"/>
  <c r="AI667" i="12"/>
  <c r="AE667" i="12"/>
  <c r="AA667" i="12"/>
  <c r="W667" i="12"/>
  <c r="S667" i="12"/>
  <c r="O667" i="12"/>
  <c r="K667" i="12"/>
  <c r="G667" i="12"/>
  <c r="AB667" i="12"/>
  <c r="T667" i="12"/>
  <c r="P667" i="12"/>
  <c r="H667" i="12"/>
  <c r="AF667" i="12"/>
  <c r="X667" i="12"/>
  <c r="L667" i="12"/>
  <c r="AD802" i="12"/>
  <c r="Z802" i="12"/>
  <c r="V802" i="12"/>
  <c r="R802" i="12"/>
  <c r="N802" i="12"/>
  <c r="J802" i="12"/>
  <c r="F802" i="12"/>
  <c r="AE802" i="12"/>
  <c r="S802" i="12"/>
  <c r="G802" i="12"/>
  <c r="AI802" i="12"/>
  <c r="AA802" i="12"/>
  <c r="W802" i="12"/>
  <c r="O802" i="12"/>
  <c r="K802" i="12"/>
  <c r="AD810" i="12"/>
  <c r="Z810" i="12"/>
  <c r="V810" i="12"/>
  <c r="R810" i="12"/>
  <c r="N810" i="12"/>
  <c r="J810" i="12"/>
  <c r="F810" i="12"/>
  <c r="AI810" i="12"/>
  <c r="AA810" i="12"/>
  <c r="W810" i="12"/>
  <c r="S810" i="12"/>
  <c r="K810" i="12"/>
  <c r="G810" i="12"/>
  <c r="AE810" i="12"/>
  <c r="O810" i="12"/>
  <c r="AD818" i="12"/>
  <c r="Z818" i="12"/>
  <c r="V818" i="12"/>
  <c r="R818" i="12"/>
  <c r="N818" i="12"/>
  <c r="J818" i="12"/>
  <c r="F818" i="12"/>
  <c r="AI818" i="12"/>
  <c r="AE818" i="12"/>
  <c r="W818" i="12"/>
  <c r="S818" i="12"/>
  <c r="O818" i="12"/>
  <c r="K818" i="12"/>
  <c r="G818" i="12"/>
  <c r="AA818" i="12"/>
  <c r="AD826" i="12"/>
  <c r="Z826" i="12"/>
  <c r="V826" i="12"/>
  <c r="R826" i="12"/>
  <c r="N826" i="12"/>
  <c r="J826" i="12"/>
  <c r="F826" i="12"/>
  <c r="AI826" i="12"/>
  <c r="AA826" i="12"/>
  <c r="W826" i="12"/>
  <c r="S826" i="12"/>
  <c r="O826" i="12"/>
  <c r="G826" i="12"/>
  <c r="AE826" i="12"/>
  <c r="K826" i="12"/>
  <c r="AD834" i="12"/>
  <c r="Z834" i="12"/>
  <c r="V834" i="12"/>
  <c r="R834" i="12"/>
  <c r="N834" i="12"/>
  <c r="J834" i="12"/>
  <c r="F834" i="12"/>
  <c r="AE834" i="12"/>
  <c r="AA834" i="12"/>
  <c r="W834" i="12"/>
  <c r="S834" i="12"/>
  <c r="K834" i="12"/>
  <c r="G834" i="12"/>
  <c r="AI834" i="12"/>
  <c r="O834" i="12"/>
  <c r="AD842" i="12"/>
  <c r="Z842" i="12"/>
  <c r="V842" i="12"/>
  <c r="R842" i="12"/>
  <c r="N842" i="12"/>
  <c r="J842" i="12"/>
  <c r="F842" i="12"/>
  <c r="AE842" i="12"/>
  <c r="AA842" i="12"/>
  <c r="O842" i="12"/>
  <c r="G842" i="12"/>
  <c r="AI842" i="12"/>
  <c r="W842" i="12"/>
  <c r="S842" i="12"/>
  <c r="K842" i="12"/>
  <c r="AD850" i="12"/>
  <c r="Z850" i="12"/>
  <c r="V850" i="12"/>
  <c r="R850" i="12"/>
  <c r="N850" i="12"/>
  <c r="J850" i="12"/>
  <c r="F850" i="12"/>
  <c r="S850" i="12"/>
  <c r="AI850" i="12"/>
  <c r="AE850" i="12"/>
  <c r="AA850" i="12"/>
  <c r="W850" i="12"/>
  <c r="O850" i="12"/>
  <c r="K850" i="12"/>
  <c r="G850" i="12"/>
  <c r="AD858" i="12"/>
  <c r="Z858" i="12"/>
  <c r="V858" i="12"/>
  <c r="R858" i="12"/>
  <c r="N858" i="12"/>
  <c r="J858" i="12"/>
  <c r="F858" i="12"/>
  <c r="AE858" i="12"/>
  <c r="W858" i="12"/>
  <c r="S858" i="12"/>
  <c r="K858" i="12"/>
  <c r="G858" i="12"/>
  <c r="AI858" i="12"/>
  <c r="AA858" i="12"/>
  <c r="O858" i="12"/>
  <c r="AD866" i="12"/>
  <c r="Z866" i="12"/>
  <c r="V866" i="12"/>
  <c r="R866" i="12"/>
  <c r="N866" i="12"/>
  <c r="J866" i="12"/>
  <c r="F866" i="12"/>
  <c r="AE866" i="12"/>
  <c r="AA866" i="12"/>
  <c r="S866" i="12"/>
  <c r="O866" i="12"/>
  <c r="K866" i="12"/>
  <c r="G866" i="12"/>
  <c r="AI866" i="12"/>
  <c r="W866" i="12"/>
  <c r="AD874" i="12"/>
  <c r="Z874" i="12"/>
  <c r="V874" i="12"/>
  <c r="R874" i="12"/>
  <c r="N874" i="12"/>
  <c r="J874" i="12"/>
  <c r="F874" i="12"/>
  <c r="AI874" i="12"/>
  <c r="AA874" i="12"/>
  <c r="W874" i="12"/>
  <c r="S874" i="12"/>
  <c r="K874" i="12"/>
  <c r="G874" i="12"/>
  <c r="AE874" i="12"/>
  <c r="O874" i="12"/>
  <c r="AD882" i="12"/>
  <c r="Z882" i="12"/>
  <c r="V882" i="12"/>
  <c r="R882" i="12"/>
  <c r="N882" i="12"/>
  <c r="J882" i="12"/>
  <c r="F882" i="12"/>
  <c r="AE882" i="12"/>
  <c r="AA882" i="12"/>
  <c r="S882" i="12"/>
  <c r="K882" i="12"/>
  <c r="AI882" i="12"/>
  <c r="W882" i="12"/>
  <c r="O882" i="12"/>
  <c r="G882" i="12"/>
  <c r="AD890" i="12"/>
  <c r="Z890" i="12"/>
  <c r="V890" i="12"/>
  <c r="R890" i="12"/>
  <c r="N890" i="12"/>
  <c r="J890" i="12"/>
  <c r="F890" i="12"/>
  <c r="AE890" i="12"/>
  <c r="AI890" i="12"/>
  <c r="AA890" i="12"/>
  <c r="W890" i="12"/>
  <c r="S890" i="12"/>
  <c r="O890" i="12"/>
  <c r="K890" i="12"/>
  <c r="G890" i="12"/>
  <c r="AD898" i="12"/>
  <c r="Z898" i="12"/>
  <c r="V898" i="12"/>
  <c r="R898" i="12"/>
  <c r="N898" i="12"/>
  <c r="J898" i="12"/>
  <c r="F898" i="12"/>
  <c r="AI898" i="12"/>
  <c r="AE898" i="12"/>
  <c r="AA898" i="12"/>
  <c r="W898" i="12"/>
  <c r="S898" i="12"/>
  <c r="O898" i="12"/>
  <c r="K898" i="12"/>
  <c r="G898" i="12"/>
  <c r="AD906" i="12"/>
  <c r="Z906" i="12"/>
  <c r="V906" i="12"/>
  <c r="R906" i="12"/>
  <c r="N906" i="12"/>
  <c r="J906" i="12"/>
  <c r="F906" i="12"/>
  <c r="AI906" i="12"/>
  <c r="AE906" i="12"/>
  <c r="AA906" i="12"/>
  <c r="W906" i="12"/>
  <c r="S906" i="12"/>
  <c r="O906" i="12"/>
  <c r="K906" i="12"/>
  <c r="G906" i="12"/>
  <c r="AD914" i="12"/>
  <c r="Z914" i="12"/>
  <c r="V914" i="12"/>
  <c r="R914" i="12"/>
  <c r="N914" i="12"/>
  <c r="J914" i="12"/>
  <c r="F914" i="12"/>
  <c r="AI914" i="12"/>
  <c r="AE914" i="12"/>
  <c r="AA914" i="12"/>
  <c r="W914" i="12"/>
  <c r="S914" i="12"/>
  <c r="O914" i="12"/>
  <c r="K914" i="12"/>
  <c r="G914" i="12"/>
  <c r="AD922" i="12"/>
  <c r="Z922" i="12"/>
  <c r="V922" i="12"/>
  <c r="R922" i="12"/>
  <c r="N922" i="12"/>
  <c r="J922" i="12"/>
  <c r="F922" i="12"/>
  <c r="AI922" i="12"/>
  <c r="AE922" i="12"/>
  <c r="AA922" i="12"/>
  <c r="W922" i="12"/>
  <c r="S922" i="12"/>
  <c r="O922" i="12"/>
  <c r="K922" i="12"/>
  <c r="G922" i="12"/>
  <c r="AI948" i="12"/>
  <c r="AE948" i="12"/>
  <c r="AA948" i="12"/>
  <c r="W948" i="12"/>
  <c r="S948" i="12"/>
  <c r="O948" i="12"/>
  <c r="K948" i="12"/>
  <c r="G948" i="12"/>
  <c r="AG948" i="12"/>
  <c r="AB948" i="12"/>
  <c r="V948" i="12"/>
  <c r="Q948" i="12"/>
  <c r="L948" i="12"/>
  <c r="F948" i="12"/>
  <c r="AC948" i="12"/>
  <c r="X948" i="12"/>
  <c r="R948" i="12"/>
  <c r="M948" i="12"/>
  <c r="H948" i="12"/>
  <c r="AD948" i="12"/>
  <c r="Y948" i="12"/>
  <c r="T948" i="12"/>
  <c r="N948" i="12"/>
  <c r="I948" i="12"/>
  <c r="AF953" i="12"/>
  <c r="AB953" i="12"/>
  <c r="X953" i="12"/>
  <c r="T953" i="12"/>
  <c r="P953" i="12"/>
  <c r="L953" i="12"/>
  <c r="H953" i="12"/>
  <c r="AG953" i="12"/>
  <c r="AA953" i="12"/>
  <c r="V953" i="12"/>
  <c r="Q953" i="12"/>
  <c r="K953" i="12"/>
  <c r="F953" i="12"/>
  <c r="AC953" i="12"/>
  <c r="W953" i="12"/>
  <c r="R953" i="12"/>
  <c r="M953" i="12"/>
  <c r="G953" i="12"/>
  <c r="AI953" i="12"/>
  <c r="AD953" i="12"/>
  <c r="Y953" i="12"/>
  <c r="S953" i="12"/>
  <c r="N953" i="12"/>
  <c r="I953" i="12"/>
  <c r="AD955" i="12"/>
  <c r="Z955" i="12"/>
  <c r="V955" i="12"/>
  <c r="R955" i="12"/>
  <c r="N955" i="12"/>
  <c r="J955" i="12"/>
  <c r="F955" i="12"/>
  <c r="AG955" i="12"/>
  <c r="AB955" i="12"/>
  <c r="W955" i="12"/>
  <c r="Q955" i="12"/>
  <c r="L955" i="12"/>
  <c r="G955" i="12"/>
  <c r="AI955" i="12"/>
  <c r="AC955" i="12"/>
  <c r="X955" i="12"/>
  <c r="S955" i="12"/>
  <c r="M955" i="12"/>
  <c r="H955" i="12"/>
  <c r="AE955" i="12"/>
  <c r="Y955" i="12"/>
  <c r="T955" i="12"/>
  <c r="O955" i="12"/>
  <c r="I955" i="12"/>
  <c r="AI980" i="12"/>
  <c r="AE980" i="12"/>
  <c r="AA980" i="12"/>
  <c r="W980" i="12"/>
  <c r="S980" i="12"/>
  <c r="O980" i="12"/>
  <c r="K980" i="12"/>
  <c r="G980" i="12"/>
  <c r="AG980" i="12"/>
  <c r="AB980" i="12"/>
  <c r="V980" i="12"/>
  <c r="Q980" i="12"/>
  <c r="L980" i="12"/>
  <c r="F980" i="12"/>
  <c r="AC980" i="12"/>
  <c r="X980" i="12"/>
  <c r="R980" i="12"/>
  <c r="M980" i="12"/>
  <c r="H980" i="12"/>
  <c r="AD980" i="12"/>
  <c r="Y980" i="12"/>
  <c r="T980" i="12"/>
  <c r="N980" i="12"/>
  <c r="I980" i="12"/>
  <c r="AF985" i="12"/>
  <c r="AB985" i="12"/>
  <c r="X985" i="12"/>
  <c r="T985" i="12"/>
  <c r="P985" i="12"/>
  <c r="L985" i="12"/>
  <c r="H985" i="12"/>
  <c r="AG985" i="12"/>
  <c r="AA985" i="12"/>
  <c r="V985" i="12"/>
  <c r="Q985" i="12"/>
  <c r="K985" i="12"/>
  <c r="F985" i="12"/>
  <c r="AC985" i="12"/>
  <c r="W985" i="12"/>
  <c r="R985" i="12"/>
  <c r="M985" i="12"/>
  <c r="G985" i="12"/>
  <c r="AI985" i="12"/>
  <c r="AD985" i="12"/>
  <c r="Y985" i="12"/>
  <c r="S985" i="12"/>
  <c r="N985" i="12"/>
  <c r="I985" i="12"/>
  <c r="AD987" i="12"/>
  <c r="Z987" i="12"/>
  <c r="V987" i="12"/>
  <c r="R987" i="12"/>
  <c r="N987" i="12"/>
  <c r="J987" i="12"/>
  <c r="F987" i="12"/>
  <c r="AG987" i="12"/>
  <c r="AB987" i="12"/>
  <c r="W987" i="12"/>
  <c r="Q987" i="12"/>
  <c r="L987" i="12"/>
  <c r="G987" i="12"/>
  <c r="AI987" i="12"/>
  <c r="AC987" i="12"/>
  <c r="X987" i="12"/>
  <c r="S987" i="12"/>
  <c r="M987" i="12"/>
  <c r="H987" i="12"/>
  <c r="AE987" i="12"/>
  <c r="Y987" i="12"/>
  <c r="T987" i="12"/>
  <c r="O987" i="12"/>
  <c r="I987" i="12"/>
  <c r="AI1012" i="12"/>
  <c r="AE1012" i="12"/>
  <c r="AA1012" i="12"/>
  <c r="W1012" i="12"/>
  <c r="S1012" i="12"/>
  <c r="O1012" i="12"/>
  <c r="K1012" i="12"/>
  <c r="G1012" i="12"/>
  <c r="AG1012" i="12"/>
  <c r="AB1012" i="12"/>
  <c r="V1012" i="12"/>
  <c r="Q1012" i="12"/>
  <c r="L1012" i="12"/>
  <c r="F1012" i="12"/>
  <c r="AC1012" i="12"/>
  <c r="X1012" i="12"/>
  <c r="R1012" i="12"/>
  <c r="M1012" i="12"/>
  <c r="H1012" i="12"/>
  <c r="AD1012" i="12"/>
  <c r="Y1012" i="12"/>
  <c r="T1012" i="12"/>
  <c r="N1012" i="12"/>
  <c r="I1012" i="12"/>
  <c r="AF1017" i="12"/>
  <c r="AB1017" i="12"/>
  <c r="X1017" i="12"/>
  <c r="T1017" i="12"/>
  <c r="P1017" i="12"/>
  <c r="L1017" i="12"/>
  <c r="H1017" i="12"/>
  <c r="AG1017" i="12"/>
  <c r="AA1017" i="12"/>
  <c r="V1017" i="12"/>
  <c r="Q1017" i="12"/>
  <c r="K1017" i="12"/>
  <c r="F1017" i="12"/>
  <c r="AC1017" i="12"/>
  <c r="W1017" i="12"/>
  <c r="R1017" i="12"/>
  <c r="M1017" i="12"/>
  <c r="G1017" i="12"/>
  <c r="AI1017" i="12"/>
  <c r="AD1017" i="12"/>
  <c r="Y1017" i="12"/>
  <c r="S1017" i="12"/>
  <c r="N1017" i="12"/>
  <c r="I1017" i="12"/>
  <c r="AD1019" i="12"/>
  <c r="Z1019" i="12"/>
  <c r="V1019" i="12"/>
  <c r="R1019" i="12"/>
  <c r="N1019" i="12"/>
  <c r="J1019" i="12"/>
  <c r="F1019" i="12"/>
  <c r="AG1019" i="12"/>
  <c r="AB1019" i="12"/>
  <c r="W1019" i="12"/>
  <c r="Q1019" i="12"/>
  <c r="L1019" i="12"/>
  <c r="G1019" i="12"/>
  <c r="AI1019" i="12"/>
  <c r="AC1019" i="12"/>
  <c r="X1019" i="12"/>
  <c r="S1019" i="12"/>
  <c r="M1019" i="12"/>
  <c r="H1019" i="12"/>
  <c r="AE1019" i="12"/>
  <c r="Y1019" i="12"/>
  <c r="T1019" i="12"/>
  <c r="O1019" i="12"/>
  <c r="I1019" i="12"/>
  <c r="AI1044" i="12"/>
  <c r="AE1044" i="12"/>
  <c r="AA1044" i="12"/>
  <c r="W1044" i="12"/>
  <c r="S1044" i="12"/>
  <c r="O1044" i="12"/>
  <c r="K1044" i="12"/>
  <c r="G1044" i="12"/>
  <c r="AG1044" i="12"/>
  <c r="AB1044" i="12"/>
  <c r="V1044" i="12"/>
  <c r="Q1044" i="12"/>
  <c r="L1044" i="12"/>
  <c r="F1044" i="12"/>
  <c r="AC1044" i="12"/>
  <c r="X1044" i="12"/>
  <c r="R1044" i="12"/>
  <c r="M1044" i="12"/>
  <c r="H1044" i="12"/>
  <c r="AD1044" i="12"/>
  <c r="Y1044" i="12"/>
  <c r="T1044" i="12"/>
  <c r="N1044" i="12"/>
  <c r="I1044" i="12"/>
  <c r="AF1049" i="12"/>
  <c r="AB1049" i="12"/>
  <c r="X1049" i="12"/>
  <c r="T1049" i="12"/>
  <c r="P1049" i="12"/>
  <c r="L1049" i="12"/>
  <c r="H1049" i="12"/>
  <c r="AG1049" i="12"/>
  <c r="AA1049" i="12"/>
  <c r="V1049" i="12"/>
  <c r="Q1049" i="12"/>
  <c r="K1049" i="12"/>
  <c r="F1049" i="12"/>
  <c r="AC1049" i="12"/>
  <c r="W1049" i="12"/>
  <c r="R1049" i="12"/>
  <c r="M1049" i="12"/>
  <c r="G1049" i="12"/>
  <c r="AI1049" i="12"/>
  <c r="AD1049" i="12"/>
  <c r="Y1049" i="12"/>
  <c r="S1049" i="12"/>
  <c r="N1049" i="12"/>
  <c r="I1049" i="12"/>
  <c r="AD1051" i="12"/>
  <c r="Z1051" i="12"/>
  <c r="V1051" i="12"/>
  <c r="R1051" i="12"/>
  <c r="N1051" i="12"/>
  <c r="J1051" i="12"/>
  <c r="F1051" i="12"/>
  <c r="AG1051" i="12"/>
  <c r="AB1051" i="12"/>
  <c r="W1051" i="12"/>
  <c r="Q1051" i="12"/>
  <c r="L1051" i="12"/>
  <c r="G1051" i="12"/>
  <c r="AI1051" i="12"/>
  <c r="AC1051" i="12"/>
  <c r="X1051" i="12"/>
  <c r="S1051" i="12"/>
  <c r="M1051" i="12"/>
  <c r="H1051" i="12"/>
  <c r="AE1051" i="12"/>
  <c r="Y1051" i="12"/>
  <c r="T1051" i="12"/>
  <c r="O1051" i="12"/>
  <c r="I1051" i="12"/>
  <c r="AI1076" i="12"/>
  <c r="AE1076" i="12"/>
  <c r="AA1076" i="12"/>
  <c r="W1076" i="12"/>
  <c r="S1076" i="12"/>
  <c r="O1076" i="12"/>
  <c r="K1076" i="12"/>
  <c r="G1076" i="12"/>
  <c r="AG1076" i="12"/>
  <c r="AB1076" i="12"/>
  <c r="V1076" i="12"/>
  <c r="Q1076" i="12"/>
  <c r="L1076" i="12"/>
  <c r="F1076" i="12"/>
  <c r="AC1076" i="12"/>
  <c r="X1076" i="12"/>
  <c r="R1076" i="12"/>
  <c r="M1076" i="12"/>
  <c r="H1076" i="12"/>
  <c r="AD1076" i="12"/>
  <c r="Y1076" i="12"/>
  <c r="T1076" i="12"/>
  <c r="N1076" i="12"/>
  <c r="I1076" i="12"/>
  <c r="AF1081" i="12"/>
  <c r="AB1081" i="12"/>
  <c r="X1081" i="12"/>
  <c r="T1081" i="12"/>
  <c r="P1081" i="12"/>
  <c r="L1081" i="12"/>
  <c r="H1081" i="12"/>
  <c r="AG1081" i="12"/>
  <c r="AA1081" i="12"/>
  <c r="V1081" i="12"/>
  <c r="Q1081" i="12"/>
  <c r="K1081" i="12"/>
  <c r="F1081" i="12"/>
  <c r="AC1081" i="12"/>
  <c r="W1081" i="12"/>
  <c r="R1081" i="12"/>
  <c r="M1081" i="12"/>
  <c r="G1081" i="12"/>
  <c r="AI1081" i="12"/>
  <c r="AD1081" i="12"/>
  <c r="Y1081" i="12"/>
  <c r="S1081" i="12"/>
  <c r="N1081" i="12"/>
  <c r="I1081" i="12"/>
  <c r="AD1083" i="12"/>
  <c r="Z1083" i="12"/>
  <c r="V1083" i="12"/>
  <c r="R1083" i="12"/>
  <c r="N1083" i="12"/>
  <c r="J1083" i="12"/>
  <c r="F1083" i="12"/>
  <c r="AG1083" i="12"/>
  <c r="AB1083" i="12"/>
  <c r="W1083" i="12"/>
  <c r="Q1083" i="12"/>
  <c r="L1083" i="12"/>
  <c r="G1083" i="12"/>
  <c r="AI1083" i="12"/>
  <c r="AC1083" i="12"/>
  <c r="X1083" i="12"/>
  <c r="S1083" i="12"/>
  <c r="M1083" i="12"/>
  <c r="H1083" i="12"/>
  <c r="AE1083" i="12"/>
  <c r="Y1083" i="12"/>
  <c r="T1083" i="12"/>
  <c r="O1083" i="12"/>
  <c r="I1083" i="12"/>
  <c r="AI1108" i="12"/>
  <c r="AE1108" i="12"/>
  <c r="AA1108" i="12"/>
  <c r="W1108" i="12"/>
  <c r="S1108" i="12"/>
  <c r="O1108" i="12"/>
  <c r="K1108" i="12"/>
  <c r="G1108" i="12"/>
  <c r="AG1108" i="12"/>
  <c r="AB1108" i="12"/>
  <c r="V1108" i="12"/>
  <c r="Q1108" i="12"/>
  <c r="L1108" i="12"/>
  <c r="F1108" i="12"/>
  <c r="AC1108" i="12"/>
  <c r="X1108" i="12"/>
  <c r="R1108" i="12"/>
  <c r="M1108" i="12"/>
  <c r="H1108" i="12"/>
  <c r="AD1108" i="12"/>
  <c r="Y1108" i="12"/>
  <c r="T1108" i="12"/>
  <c r="N1108" i="12"/>
  <c r="I1108" i="12"/>
  <c r="AF1113" i="12"/>
  <c r="AB1113" i="12"/>
  <c r="X1113" i="12"/>
  <c r="T1113" i="12"/>
  <c r="P1113" i="12"/>
  <c r="L1113" i="12"/>
  <c r="H1113" i="12"/>
  <c r="AG1113" i="12"/>
  <c r="AA1113" i="12"/>
  <c r="V1113" i="12"/>
  <c r="Q1113" i="12"/>
  <c r="K1113" i="12"/>
  <c r="F1113" i="12"/>
  <c r="AC1113" i="12"/>
  <c r="W1113" i="12"/>
  <c r="R1113" i="12"/>
  <c r="M1113" i="12"/>
  <c r="G1113" i="12"/>
  <c r="AI1113" i="12"/>
  <c r="AD1113" i="12"/>
  <c r="Y1113" i="12"/>
  <c r="S1113" i="12"/>
  <c r="N1113" i="12"/>
  <c r="I1113" i="12"/>
  <c r="AD1115" i="12"/>
  <c r="Z1115" i="12"/>
  <c r="V1115" i="12"/>
  <c r="R1115" i="12"/>
  <c r="N1115" i="12"/>
  <c r="J1115" i="12"/>
  <c r="F1115" i="12"/>
  <c r="AG1115" i="12"/>
  <c r="AB1115" i="12"/>
  <c r="W1115" i="12"/>
  <c r="Q1115" i="12"/>
  <c r="L1115" i="12"/>
  <c r="G1115" i="12"/>
  <c r="AI1115" i="12"/>
  <c r="AC1115" i="12"/>
  <c r="X1115" i="12"/>
  <c r="S1115" i="12"/>
  <c r="M1115" i="12"/>
  <c r="H1115" i="12"/>
  <c r="AE1115" i="12"/>
  <c r="Y1115" i="12"/>
  <c r="T1115" i="12"/>
  <c r="O1115" i="12"/>
  <c r="I1115" i="12"/>
  <c r="U243" i="12"/>
  <c r="AF243" i="12"/>
  <c r="J248" i="12"/>
  <c r="J259" i="12"/>
  <c r="P259" i="12"/>
  <c r="U259" i="12"/>
  <c r="Z259" i="12"/>
  <c r="AF259" i="12"/>
  <c r="O264" i="12"/>
  <c r="Z264" i="12"/>
  <c r="AE264" i="12"/>
  <c r="P266" i="12"/>
  <c r="P275" i="12"/>
  <c r="O280" i="12"/>
  <c r="U280" i="12"/>
  <c r="Z280" i="12"/>
  <c r="AE280" i="12"/>
  <c r="P282" i="12"/>
  <c r="AA282" i="12"/>
  <c r="P291" i="12"/>
  <c r="U291" i="12"/>
  <c r="AF291" i="12"/>
  <c r="O296" i="12"/>
  <c r="K298" i="12"/>
  <c r="U298" i="12"/>
  <c r="AA298" i="12"/>
  <c r="J307" i="12"/>
  <c r="P307" i="12"/>
  <c r="U307" i="12"/>
  <c r="Z307" i="12"/>
  <c r="AF307" i="12"/>
  <c r="J312" i="12"/>
  <c r="O312" i="12"/>
  <c r="U312" i="12"/>
  <c r="Z312" i="12"/>
  <c r="AE312" i="12"/>
  <c r="P314" i="12"/>
  <c r="J4" i="12"/>
  <c r="O4" i="12"/>
  <c r="U4" i="12"/>
  <c r="Z4" i="12"/>
  <c r="AE4" i="12"/>
  <c r="J20" i="12"/>
  <c r="O20" i="12"/>
  <c r="U20" i="12"/>
  <c r="Z20" i="12"/>
  <c r="AE20" i="12"/>
  <c r="P22" i="12"/>
  <c r="J36" i="12"/>
  <c r="O36" i="12"/>
  <c r="U36" i="12"/>
  <c r="Z36" i="12"/>
  <c r="AE36" i="12"/>
  <c r="J52" i="12"/>
  <c r="O52" i="12"/>
  <c r="U52" i="12"/>
  <c r="Z52" i="12"/>
  <c r="AE52" i="12"/>
  <c r="F64" i="12"/>
  <c r="K64" i="12"/>
  <c r="Q64" i="12"/>
  <c r="V64" i="12"/>
  <c r="AA64" i="12"/>
  <c r="AG64" i="12"/>
  <c r="G66" i="12"/>
  <c r="L66" i="12"/>
  <c r="Q66" i="12"/>
  <c r="W66" i="12"/>
  <c r="AB66" i="12"/>
  <c r="AG66" i="12"/>
  <c r="J68" i="12"/>
  <c r="O68" i="12"/>
  <c r="U68" i="12"/>
  <c r="Z68" i="12"/>
  <c r="AE68" i="12"/>
  <c r="F75" i="12"/>
  <c r="L75" i="12"/>
  <c r="Q75" i="12"/>
  <c r="V75" i="12"/>
  <c r="AB75" i="12"/>
  <c r="AG75" i="12"/>
  <c r="F80" i="12"/>
  <c r="K80" i="12"/>
  <c r="Q80" i="12"/>
  <c r="V80" i="12"/>
  <c r="AA80" i="12"/>
  <c r="AG80" i="12"/>
  <c r="G82" i="12"/>
  <c r="L82" i="12"/>
  <c r="Q82" i="12"/>
  <c r="W82" i="12"/>
  <c r="AB82" i="12"/>
  <c r="AG82" i="12"/>
  <c r="J84" i="12"/>
  <c r="O84" i="12"/>
  <c r="U84" i="12"/>
  <c r="Z84" i="12"/>
  <c r="AE84" i="12"/>
  <c r="F91" i="12"/>
  <c r="L91" i="12"/>
  <c r="Q91" i="12"/>
  <c r="V91" i="12"/>
  <c r="AB91" i="12"/>
  <c r="AG91" i="12"/>
  <c r="F96" i="12"/>
  <c r="K96" i="12"/>
  <c r="Q96" i="12"/>
  <c r="V96" i="12"/>
  <c r="AA96" i="12"/>
  <c r="AG96" i="12"/>
  <c r="G98" i="12"/>
  <c r="L98" i="12"/>
  <c r="Q98" i="12"/>
  <c r="W98" i="12"/>
  <c r="AB98" i="12"/>
  <c r="AG98" i="12"/>
  <c r="J100" i="12"/>
  <c r="O100" i="12"/>
  <c r="U100" i="12"/>
  <c r="Z100" i="12"/>
  <c r="AE100" i="12"/>
  <c r="U102" i="12"/>
  <c r="F107" i="12"/>
  <c r="L107" i="12"/>
  <c r="Q107" i="12"/>
  <c r="V107" i="12"/>
  <c r="AB107" i="12"/>
  <c r="AG107" i="12"/>
  <c r="F112" i="12"/>
  <c r="K112" i="12"/>
  <c r="Q112" i="12"/>
  <c r="V112" i="12"/>
  <c r="AA112" i="12"/>
  <c r="AG112" i="12"/>
  <c r="G114" i="12"/>
  <c r="L114" i="12"/>
  <c r="Q114" i="12"/>
  <c r="W114" i="12"/>
  <c r="AB114" i="12"/>
  <c r="AG114" i="12"/>
  <c r="J116" i="12"/>
  <c r="O116" i="12"/>
  <c r="U116" i="12"/>
  <c r="Z116" i="12"/>
  <c r="AE116" i="12"/>
  <c r="AA118" i="12"/>
  <c r="F123" i="12"/>
  <c r="L123" i="12"/>
  <c r="Q123" i="12"/>
  <c r="V123" i="12"/>
  <c r="AB123" i="12"/>
  <c r="AG123" i="12"/>
  <c r="F128" i="12"/>
  <c r="K128" i="12"/>
  <c r="Q128" i="12"/>
  <c r="V128" i="12"/>
  <c r="AA128" i="12"/>
  <c r="AG128" i="12"/>
  <c r="G130" i="12"/>
  <c r="L130" i="12"/>
  <c r="Q130" i="12"/>
  <c r="W130" i="12"/>
  <c r="AB130" i="12"/>
  <c r="AG130" i="12"/>
  <c r="J132" i="12"/>
  <c r="O132" i="12"/>
  <c r="U132" i="12"/>
  <c r="Z132" i="12"/>
  <c r="AE132" i="12"/>
  <c r="F139" i="12"/>
  <c r="L139" i="12"/>
  <c r="Q139" i="12"/>
  <c r="V139" i="12"/>
  <c r="AB139" i="12"/>
  <c r="AG139" i="12"/>
  <c r="F144" i="12"/>
  <c r="K144" i="12"/>
  <c r="Q144" i="12"/>
  <c r="V144" i="12"/>
  <c r="AA144" i="12"/>
  <c r="AG144" i="12"/>
  <c r="G146" i="12"/>
  <c r="L146" i="12"/>
  <c r="Q146" i="12"/>
  <c r="W146" i="12"/>
  <c r="AB146" i="12"/>
  <c r="AG146" i="12"/>
  <c r="J148" i="12"/>
  <c r="O148" i="12"/>
  <c r="U148" i="12"/>
  <c r="Z148" i="12"/>
  <c r="AE148" i="12"/>
  <c r="F155" i="12"/>
  <c r="L155" i="12"/>
  <c r="Q155" i="12"/>
  <c r="V155" i="12"/>
  <c r="AB155" i="12"/>
  <c r="AG155" i="12"/>
  <c r="F160" i="12"/>
  <c r="K160" i="12"/>
  <c r="Q160" i="12"/>
  <c r="V160" i="12"/>
  <c r="AA160" i="12"/>
  <c r="AG160" i="12"/>
  <c r="G162" i="12"/>
  <c r="L162" i="12"/>
  <c r="Q162" i="12"/>
  <c r="W162" i="12"/>
  <c r="AB162" i="12"/>
  <c r="AG162" i="12"/>
  <c r="J164" i="12"/>
  <c r="O164" i="12"/>
  <c r="U164" i="12"/>
  <c r="Z164" i="12"/>
  <c r="AE164" i="12"/>
  <c r="F171" i="12"/>
  <c r="L171" i="12"/>
  <c r="Q171" i="12"/>
  <c r="V171" i="12"/>
  <c r="AB171" i="12"/>
  <c r="AG171" i="12"/>
  <c r="F176" i="12"/>
  <c r="K176" i="12"/>
  <c r="Q176" i="12"/>
  <c r="V176" i="12"/>
  <c r="AA176" i="12"/>
  <c r="AG176" i="12"/>
  <c r="G178" i="12"/>
  <c r="L178" i="12"/>
  <c r="Q178" i="12"/>
  <c r="W178" i="12"/>
  <c r="AB178" i="12"/>
  <c r="AG178" i="12"/>
  <c r="J180" i="12"/>
  <c r="O180" i="12"/>
  <c r="U180" i="12"/>
  <c r="Z180" i="12"/>
  <c r="AE180" i="12"/>
  <c r="F187" i="12"/>
  <c r="L187" i="12"/>
  <c r="Q187" i="12"/>
  <c r="V187" i="12"/>
  <c r="AB187" i="12"/>
  <c r="AG187" i="12"/>
  <c r="F192" i="12"/>
  <c r="K192" i="12"/>
  <c r="Q192" i="12"/>
  <c r="V192" i="12"/>
  <c r="AA192" i="12"/>
  <c r="AG192" i="12"/>
  <c r="G194" i="12"/>
  <c r="L194" i="12"/>
  <c r="Q194" i="12"/>
  <c r="W194" i="12"/>
  <c r="AB194" i="12"/>
  <c r="AG194" i="12"/>
  <c r="J196" i="12"/>
  <c r="O196" i="12"/>
  <c r="U196" i="12"/>
  <c r="Z196" i="12"/>
  <c r="AE196" i="12"/>
  <c r="P198" i="12"/>
  <c r="F203" i="12"/>
  <c r="L203" i="12"/>
  <c r="Q203" i="12"/>
  <c r="V203" i="12"/>
  <c r="AB203" i="12"/>
  <c r="AG203" i="12"/>
  <c r="F208" i="12"/>
  <c r="K208" i="12"/>
  <c r="Q208" i="12"/>
  <c r="V208" i="12"/>
  <c r="AA208" i="12"/>
  <c r="AG208" i="12"/>
  <c r="G210" i="12"/>
  <c r="L210" i="12"/>
  <c r="Q210" i="12"/>
  <c r="W210" i="12"/>
  <c r="AB210" i="12"/>
  <c r="AG210" i="12"/>
  <c r="J212" i="12"/>
  <c r="O212" i="12"/>
  <c r="U212" i="12"/>
  <c r="Z212" i="12"/>
  <c r="AE212" i="12"/>
  <c r="F219" i="12"/>
  <c r="L219" i="12"/>
  <c r="Q219" i="12"/>
  <c r="V219" i="12"/>
  <c r="AB219" i="12"/>
  <c r="AG219" i="12"/>
  <c r="F224" i="12"/>
  <c r="K224" i="12"/>
  <c r="Q224" i="12"/>
  <c r="V224" i="12"/>
  <c r="AA224" i="12"/>
  <c r="AG224" i="12"/>
  <c r="G226" i="12"/>
  <c r="L226" i="12"/>
  <c r="Q226" i="12"/>
  <c r="W226" i="12"/>
  <c r="AB226" i="12"/>
  <c r="AG226" i="12"/>
  <c r="J228" i="12"/>
  <c r="O228" i="12"/>
  <c r="U228" i="12"/>
  <c r="Z228" i="12"/>
  <c r="AE228" i="12"/>
  <c r="F235" i="12"/>
  <c r="L235" i="12"/>
  <c r="Q235" i="12"/>
  <c r="V235" i="12"/>
  <c r="AB235" i="12"/>
  <c r="AG235" i="12"/>
  <c r="F240" i="12"/>
  <c r="K240" i="12"/>
  <c r="Q240" i="12"/>
  <c r="V240" i="12"/>
  <c r="AA240" i="12"/>
  <c r="AG240" i="12"/>
  <c r="G242" i="12"/>
  <c r="L242" i="12"/>
  <c r="Q242" i="12"/>
  <c r="W242" i="12"/>
  <c r="AB242" i="12"/>
  <c r="AG242" i="12"/>
  <c r="I243" i="12"/>
  <c r="N243" i="12"/>
  <c r="T243" i="12"/>
  <c r="Y243" i="12"/>
  <c r="AD243" i="12"/>
  <c r="J244" i="12"/>
  <c r="O244" i="12"/>
  <c r="U244" i="12"/>
  <c r="Z244" i="12"/>
  <c r="AE244" i="12"/>
  <c r="I248" i="12"/>
  <c r="N248" i="12"/>
  <c r="S248" i="12"/>
  <c r="Y248" i="12"/>
  <c r="AD248" i="12"/>
  <c r="AI248" i="12"/>
  <c r="I250" i="12"/>
  <c r="O250" i="12"/>
  <c r="T250" i="12"/>
  <c r="Y250" i="12"/>
  <c r="AE250" i="12"/>
  <c r="F251" i="12"/>
  <c r="L251" i="12"/>
  <c r="Q251" i="12"/>
  <c r="V251" i="12"/>
  <c r="AB251" i="12"/>
  <c r="AG251" i="12"/>
  <c r="F256" i="12"/>
  <c r="K256" i="12"/>
  <c r="Q256" i="12"/>
  <c r="V256" i="12"/>
  <c r="AA256" i="12"/>
  <c r="AG256" i="12"/>
  <c r="G258" i="12"/>
  <c r="L258" i="12"/>
  <c r="Q258" i="12"/>
  <c r="W258" i="12"/>
  <c r="AB258" i="12"/>
  <c r="AG258" i="12"/>
  <c r="I259" i="12"/>
  <c r="N259" i="12"/>
  <c r="T259" i="12"/>
  <c r="Y259" i="12"/>
  <c r="AD259" i="12"/>
  <c r="J260" i="12"/>
  <c r="O260" i="12"/>
  <c r="U260" i="12"/>
  <c r="Z260" i="12"/>
  <c r="AE260" i="12"/>
  <c r="I264" i="12"/>
  <c r="N264" i="12"/>
  <c r="S264" i="12"/>
  <c r="Y264" i="12"/>
  <c r="AD264" i="12"/>
  <c r="AI264" i="12"/>
  <c r="I266" i="12"/>
  <c r="O266" i="12"/>
  <c r="T266" i="12"/>
  <c r="Y266" i="12"/>
  <c r="AE266" i="12"/>
  <c r="F267" i="12"/>
  <c r="L267" i="12"/>
  <c r="Q267" i="12"/>
  <c r="V267" i="12"/>
  <c r="AB267" i="12"/>
  <c r="AG267" i="12"/>
  <c r="F272" i="12"/>
  <c r="K272" i="12"/>
  <c r="Q272" i="12"/>
  <c r="V272" i="12"/>
  <c r="AA272" i="12"/>
  <c r="AG272" i="12"/>
  <c r="G274" i="12"/>
  <c r="L274" i="12"/>
  <c r="Q274" i="12"/>
  <c r="W274" i="12"/>
  <c r="AB274" i="12"/>
  <c r="AG274" i="12"/>
  <c r="I275" i="12"/>
  <c r="N275" i="12"/>
  <c r="T275" i="12"/>
  <c r="Y275" i="12"/>
  <c r="AD275" i="12"/>
  <c r="J276" i="12"/>
  <c r="O276" i="12"/>
  <c r="U276" i="12"/>
  <c r="Z276" i="12"/>
  <c r="AE276" i="12"/>
  <c r="I280" i="12"/>
  <c r="N280" i="12"/>
  <c r="S280" i="12"/>
  <c r="Y280" i="12"/>
  <c r="AD280" i="12"/>
  <c r="AI280" i="12"/>
  <c r="I282" i="12"/>
  <c r="O282" i="12"/>
  <c r="T282" i="12"/>
  <c r="Y282" i="12"/>
  <c r="AE282" i="12"/>
  <c r="F283" i="12"/>
  <c r="L283" i="12"/>
  <c r="Q283" i="12"/>
  <c r="V283" i="12"/>
  <c r="AB283" i="12"/>
  <c r="AG283" i="12"/>
  <c r="F288" i="12"/>
  <c r="K288" i="12"/>
  <c r="Q288" i="12"/>
  <c r="V288" i="12"/>
  <c r="AA288" i="12"/>
  <c r="AG288" i="12"/>
  <c r="G290" i="12"/>
  <c r="L290" i="12"/>
  <c r="Q290" i="12"/>
  <c r="W290" i="12"/>
  <c r="AB290" i="12"/>
  <c r="AG290" i="12"/>
  <c r="I291" i="12"/>
  <c r="N291" i="12"/>
  <c r="T291" i="12"/>
  <c r="Y291" i="12"/>
  <c r="AD291" i="12"/>
  <c r="J292" i="12"/>
  <c r="O292" i="12"/>
  <c r="U292" i="12"/>
  <c r="Z292" i="12"/>
  <c r="AE292" i="12"/>
  <c r="I296" i="12"/>
  <c r="N296" i="12"/>
  <c r="S296" i="12"/>
  <c r="Y296" i="12"/>
  <c r="AD296" i="12"/>
  <c r="AI296" i="12"/>
  <c r="I298" i="12"/>
  <c r="O298" i="12"/>
  <c r="T298" i="12"/>
  <c r="Y298" i="12"/>
  <c r="AE298" i="12"/>
  <c r="F299" i="12"/>
  <c r="L299" i="12"/>
  <c r="Q299" i="12"/>
  <c r="V299" i="12"/>
  <c r="AB299" i="12"/>
  <c r="AG299" i="12"/>
  <c r="F304" i="12"/>
  <c r="K304" i="12"/>
  <c r="Q304" i="12"/>
  <c r="V304" i="12"/>
  <c r="AA304" i="12"/>
  <c r="AG304" i="12"/>
  <c r="G306" i="12"/>
  <c r="L306" i="12"/>
  <c r="Q306" i="12"/>
  <c r="W306" i="12"/>
  <c r="AB306" i="12"/>
  <c r="AG306" i="12"/>
  <c r="I307" i="12"/>
  <c r="N307" i="12"/>
  <c r="T307" i="12"/>
  <c r="Y307" i="12"/>
  <c r="AD307" i="12"/>
  <c r="J308" i="12"/>
  <c r="O308" i="12"/>
  <c r="U308" i="12"/>
  <c r="Z308" i="12"/>
  <c r="AE308" i="12"/>
  <c r="P310" i="12"/>
  <c r="I312" i="12"/>
  <c r="N312" i="12"/>
  <c r="S312" i="12"/>
  <c r="Y312" i="12"/>
  <c r="AD312" i="12"/>
  <c r="AI312" i="12"/>
  <c r="I314" i="12"/>
  <c r="O314" i="12"/>
  <c r="T314" i="12"/>
  <c r="Y314" i="12"/>
  <c r="AE314" i="12"/>
  <c r="F315" i="12"/>
  <c r="L315" i="12"/>
  <c r="Q315" i="12"/>
  <c r="V315" i="12"/>
  <c r="AB315" i="12"/>
  <c r="AG315" i="12"/>
  <c r="F320" i="12"/>
  <c r="K320" i="12"/>
  <c r="Q320" i="12"/>
  <c r="V320" i="12"/>
  <c r="AA320" i="12"/>
  <c r="AG320" i="12"/>
  <c r="G322" i="12"/>
  <c r="L322" i="12"/>
  <c r="Q322" i="12"/>
  <c r="W322" i="12"/>
  <c r="AB322" i="12"/>
  <c r="AG322" i="12"/>
  <c r="I323" i="12"/>
  <c r="N323" i="12"/>
  <c r="T323" i="12"/>
  <c r="Y323" i="12"/>
  <c r="AD323" i="12"/>
  <c r="J324" i="12"/>
  <c r="O324" i="12"/>
  <c r="U324" i="12"/>
  <c r="Z324" i="12"/>
  <c r="AE324" i="12"/>
  <c r="U326" i="12"/>
  <c r="I328" i="12"/>
  <c r="N328" i="12"/>
  <c r="S328" i="12"/>
  <c r="Y328" i="12"/>
  <c r="AD328" i="12"/>
  <c r="AI328" i="12"/>
  <c r="I330" i="12"/>
  <c r="O330" i="12"/>
  <c r="T330" i="12"/>
  <c r="Y330" i="12"/>
  <c r="AE330" i="12"/>
  <c r="F331" i="12"/>
  <c r="L331" i="12"/>
  <c r="Q331" i="12"/>
  <c r="V331" i="12"/>
  <c r="AB331" i="12"/>
  <c r="AG331" i="12"/>
  <c r="F336" i="12"/>
  <c r="K336" i="12"/>
  <c r="Q336" i="12"/>
  <c r="V336" i="12"/>
  <c r="AA336" i="12"/>
  <c r="AG336" i="12"/>
  <c r="G338" i="12"/>
  <c r="L338" i="12"/>
  <c r="Q338" i="12"/>
  <c r="W338" i="12"/>
  <c r="AB338" i="12"/>
  <c r="AG338" i="12"/>
  <c r="I339" i="12"/>
  <c r="N339" i="12"/>
  <c r="T339" i="12"/>
  <c r="Y339" i="12"/>
  <c r="AD339" i="12"/>
  <c r="J340" i="12"/>
  <c r="O340" i="12"/>
  <c r="U340" i="12"/>
  <c r="Z340" i="12"/>
  <c r="AE340" i="12"/>
  <c r="I344" i="12"/>
  <c r="N344" i="12"/>
  <c r="S344" i="12"/>
  <c r="Y344" i="12"/>
  <c r="AD344" i="12"/>
  <c r="AI344" i="12"/>
  <c r="I346" i="12"/>
  <c r="O346" i="12"/>
  <c r="T346" i="12"/>
  <c r="Y346" i="12"/>
  <c r="AE346" i="12"/>
  <c r="F347" i="12"/>
  <c r="L347" i="12"/>
  <c r="Q347" i="12"/>
  <c r="V347" i="12"/>
  <c r="AB347" i="12"/>
  <c r="AG347" i="12"/>
  <c r="F352" i="12"/>
  <c r="K352" i="12"/>
  <c r="Q352" i="12"/>
  <c r="V352" i="12"/>
  <c r="AA352" i="12"/>
  <c r="AG352" i="12"/>
  <c r="G354" i="12"/>
  <c r="L354" i="12"/>
  <c r="Q354" i="12"/>
  <c r="W354" i="12"/>
  <c r="AB354" i="12"/>
  <c r="AG354" i="12"/>
  <c r="I355" i="12"/>
  <c r="N355" i="12"/>
  <c r="T355" i="12"/>
  <c r="Y355" i="12"/>
  <c r="AD355" i="12"/>
  <c r="J356" i="12"/>
  <c r="O356" i="12"/>
  <c r="U356" i="12"/>
  <c r="Z356" i="12"/>
  <c r="AE356" i="12"/>
  <c r="I360" i="12"/>
  <c r="N360" i="12"/>
  <c r="S360" i="12"/>
  <c r="Y360" i="12"/>
  <c r="AD360" i="12"/>
  <c r="AI360" i="12"/>
  <c r="I362" i="12"/>
  <c r="O362" i="12"/>
  <c r="T362" i="12"/>
  <c r="Y362" i="12"/>
  <c r="AE362" i="12"/>
  <c r="F363" i="12"/>
  <c r="L363" i="12"/>
  <c r="Q363" i="12"/>
  <c r="V363" i="12"/>
  <c r="AB363" i="12"/>
  <c r="AG363" i="12"/>
  <c r="F368" i="12"/>
  <c r="K368" i="12"/>
  <c r="Q368" i="12"/>
  <c r="V368" i="12"/>
  <c r="AA368" i="12"/>
  <c r="AG368" i="12"/>
  <c r="G370" i="12"/>
  <c r="L370" i="12"/>
  <c r="Q370" i="12"/>
  <c r="W370" i="12"/>
  <c r="AB370" i="12"/>
  <c r="AG370" i="12"/>
  <c r="I371" i="12"/>
  <c r="N371" i="12"/>
  <c r="T371" i="12"/>
  <c r="Y371" i="12"/>
  <c r="AD371" i="12"/>
  <c r="J372" i="12"/>
  <c r="O372" i="12"/>
  <c r="U372" i="12"/>
  <c r="Z372" i="12"/>
  <c r="AE372" i="12"/>
  <c r="I376" i="12"/>
  <c r="N376" i="12"/>
  <c r="S376" i="12"/>
  <c r="Y376" i="12"/>
  <c r="AD376" i="12"/>
  <c r="AI376" i="12"/>
  <c r="I378" i="12"/>
  <c r="O378" i="12"/>
  <c r="T378" i="12"/>
  <c r="Y378" i="12"/>
  <c r="AE378" i="12"/>
  <c r="F379" i="12"/>
  <c r="L379" i="12"/>
  <c r="Q379" i="12"/>
  <c r="V379" i="12"/>
  <c r="AB379" i="12"/>
  <c r="AG379" i="12"/>
  <c r="F384" i="12"/>
  <c r="K384" i="12"/>
  <c r="Q384" i="12"/>
  <c r="V384" i="12"/>
  <c r="AA384" i="12"/>
  <c r="AG384" i="12"/>
  <c r="G386" i="12"/>
  <c r="L386" i="12"/>
  <c r="Q386" i="12"/>
  <c r="W386" i="12"/>
  <c r="AB386" i="12"/>
  <c r="AG386" i="12"/>
  <c r="I387" i="12"/>
  <c r="N387" i="12"/>
  <c r="T387" i="12"/>
  <c r="Y387" i="12"/>
  <c r="AD387" i="12"/>
  <c r="J388" i="12"/>
  <c r="O388" i="12"/>
  <c r="U388" i="12"/>
  <c r="Z388" i="12"/>
  <c r="AE388" i="12"/>
  <c r="AF390" i="12"/>
  <c r="I392" i="12"/>
  <c r="N392" i="12"/>
  <c r="S392" i="12"/>
  <c r="Y392" i="12"/>
  <c r="AD392" i="12"/>
  <c r="AI392" i="12"/>
  <c r="I394" i="12"/>
  <c r="O394" i="12"/>
  <c r="T394" i="12"/>
  <c r="Y394" i="12"/>
  <c r="AE394" i="12"/>
  <c r="F395" i="12"/>
  <c r="L395" i="12"/>
  <c r="Q395" i="12"/>
  <c r="V395" i="12"/>
  <c r="AB395" i="12"/>
  <c r="AG395" i="12"/>
  <c r="F400" i="12"/>
  <c r="K400" i="12"/>
  <c r="Q400" i="12"/>
  <c r="V400" i="12"/>
  <c r="AA400" i="12"/>
  <c r="AG400" i="12"/>
  <c r="G402" i="12"/>
  <c r="L402" i="12"/>
  <c r="Q402" i="12"/>
  <c r="W402" i="12"/>
  <c r="AB402" i="12"/>
  <c r="AG402" i="12"/>
  <c r="I403" i="12"/>
  <c r="N403" i="12"/>
  <c r="T403" i="12"/>
  <c r="Y403" i="12"/>
  <c r="AD403" i="12"/>
  <c r="J404" i="12"/>
  <c r="O404" i="12"/>
  <c r="U404" i="12"/>
  <c r="Z404" i="12"/>
  <c r="AE404" i="12"/>
  <c r="K406" i="12"/>
  <c r="I408" i="12"/>
  <c r="N408" i="12"/>
  <c r="S408" i="12"/>
  <c r="Y408" i="12"/>
  <c r="AD408" i="12"/>
  <c r="AI408" i="12"/>
  <c r="I410" i="12"/>
  <c r="O410" i="12"/>
  <c r="T410" i="12"/>
  <c r="Y410" i="12"/>
  <c r="AE410" i="12"/>
  <c r="F411" i="12"/>
  <c r="L411" i="12"/>
  <c r="Q411" i="12"/>
  <c r="V411" i="12"/>
  <c r="AB411" i="12"/>
  <c r="AG411" i="12"/>
  <c r="F416" i="12"/>
  <c r="K416" i="12"/>
  <c r="Q416" i="12"/>
  <c r="V416" i="12"/>
  <c r="AA416" i="12"/>
  <c r="AG416" i="12"/>
  <c r="G418" i="12"/>
  <c r="L418" i="12"/>
  <c r="Q418" i="12"/>
  <c r="W418" i="12"/>
  <c r="AB418" i="12"/>
  <c r="AG418" i="12"/>
  <c r="I419" i="12"/>
  <c r="N419" i="12"/>
  <c r="T419" i="12"/>
  <c r="Y419" i="12"/>
  <c r="AD419" i="12"/>
  <c r="J420" i="12"/>
  <c r="O420" i="12"/>
  <c r="U420" i="12"/>
  <c r="Z420" i="12"/>
  <c r="AE420" i="12"/>
  <c r="I424" i="12"/>
  <c r="N424" i="12"/>
  <c r="S424" i="12"/>
  <c r="Y424" i="12"/>
  <c r="AD424" i="12"/>
  <c r="AI424" i="12"/>
  <c r="I426" i="12"/>
  <c r="O426" i="12"/>
  <c r="T426" i="12"/>
  <c r="Y426" i="12"/>
  <c r="AE426" i="12"/>
  <c r="F427" i="12"/>
  <c r="L427" i="12"/>
  <c r="Q427" i="12"/>
  <c r="V427" i="12"/>
  <c r="AB427" i="12"/>
  <c r="AG427" i="12"/>
  <c r="F432" i="12"/>
  <c r="K432" i="12"/>
  <c r="Q432" i="12"/>
  <c r="V432" i="12"/>
  <c r="AA432" i="12"/>
  <c r="AG432" i="12"/>
  <c r="G434" i="12"/>
  <c r="L434" i="12"/>
  <c r="Q434" i="12"/>
  <c r="W434" i="12"/>
  <c r="AB434" i="12"/>
  <c r="AG434" i="12"/>
  <c r="I435" i="12"/>
  <c r="N435" i="12"/>
  <c r="T435" i="12"/>
  <c r="Y435" i="12"/>
  <c r="AD435" i="12"/>
  <c r="J436" i="12"/>
  <c r="O436" i="12"/>
  <c r="U436" i="12"/>
  <c r="Z436" i="12"/>
  <c r="AE436" i="12"/>
  <c r="I440" i="12"/>
  <c r="N440" i="12"/>
  <c r="S440" i="12"/>
  <c r="Y440" i="12"/>
  <c r="AD440" i="12"/>
  <c r="AI440" i="12"/>
  <c r="I442" i="12"/>
  <c r="O442" i="12"/>
  <c r="T442" i="12"/>
  <c r="Y442" i="12"/>
  <c r="AE442" i="12"/>
  <c r="F443" i="12"/>
  <c r="L443" i="12"/>
  <c r="Q443" i="12"/>
  <c r="V443" i="12"/>
  <c r="AB443" i="12"/>
  <c r="AG443" i="12"/>
  <c r="F448" i="12"/>
  <c r="K448" i="12"/>
  <c r="Q448" i="12"/>
  <c r="V448" i="12"/>
  <c r="AA448" i="12"/>
  <c r="AG448" i="12"/>
  <c r="G450" i="12"/>
  <c r="L450" i="12"/>
  <c r="Q450" i="12"/>
  <c r="W450" i="12"/>
  <c r="AB450" i="12"/>
  <c r="AG450" i="12"/>
  <c r="I451" i="12"/>
  <c r="N451" i="12"/>
  <c r="T451" i="12"/>
  <c r="Y451" i="12"/>
  <c r="AD451" i="12"/>
  <c r="J452" i="12"/>
  <c r="O452" i="12"/>
  <c r="U452" i="12"/>
  <c r="Z452" i="12"/>
  <c r="AE452" i="12"/>
  <c r="I456" i="12"/>
  <c r="N456" i="12"/>
  <c r="S456" i="12"/>
  <c r="Y456" i="12"/>
  <c r="AD456" i="12"/>
  <c r="AI456" i="12"/>
  <c r="I458" i="12"/>
  <c r="O458" i="12"/>
  <c r="T458" i="12"/>
  <c r="Y458" i="12"/>
  <c r="AE458" i="12"/>
  <c r="F459" i="12"/>
  <c r="L459" i="12"/>
  <c r="Q459" i="12"/>
  <c r="V459" i="12"/>
  <c r="AB459" i="12"/>
  <c r="AG459" i="12"/>
  <c r="F464" i="12"/>
  <c r="K464" i="12"/>
  <c r="Q464" i="12"/>
  <c r="V464" i="12"/>
  <c r="AA464" i="12"/>
  <c r="AG464" i="12"/>
  <c r="G466" i="12"/>
  <c r="L466" i="12"/>
  <c r="Q466" i="12"/>
  <c r="W466" i="12"/>
  <c r="AB466" i="12"/>
  <c r="AG466" i="12"/>
  <c r="I467" i="12"/>
  <c r="N467" i="12"/>
  <c r="T467" i="12"/>
  <c r="Y467" i="12"/>
  <c r="AD467" i="12"/>
  <c r="J468" i="12"/>
  <c r="O468" i="12"/>
  <c r="U468" i="12"/>
  <c r="Z468" i="12"/>
  <c r="AE468" i="12"/>
  <c r="I472" i="12"/>
  <c r="N472" i="12"/>
  <c r="S472" i="12"/>
  <c r="Y472" i="12"/>
  <c r="AD472" i="12"/>
  <c r="AI472" i="12"/>
  <c r="I474" i="12"/>
  <c r="O474" i="12"/>
  <c r="T474" i="12"/>
  <c r="Y474" i="12"/>
  <c r="AE474" i="12"/>
  <c r="F475" i="12"/>
  <c r="L475" i="12"/>
  <c r="Q475" i="12"/>
  <c r="V475" i="12"/>
  <c r="AB475" i="12"/>
  <c r="AG475" i="12"/>
  <c r="F480" i="12"/>
  <c r="K480" i="12"/>
  <c r="Q480" i="12"/>
  <c r="V480" i="12"/>
  <c r="AA480" i="12"/>
  <c r="AG480" i="12"/>
  <c r="G482" i="12"/>
  <c r="L482" i="12"/>
  <c r="Q482" i="12"/>
  <c r="W482" i="12"/>
  <c r="AB482" i="12"/>
  <c r="AG482" i="12"/>
  <c r="I483" i="12"/>
  <c r="N483" i="12"/>
  <c r="T483" i="12"/>
  <c r="Y483" i="12"/>
  <c r="AD483" i="12"/>
  <c r="J484" i="12"/>
  <c r="O484" i="12"/>
  <c r="U484" i="12"/>
  <c r="Z484" i="12"/>
  <c r="AE484" i="12"/>
  <c r="AA486" i="12"/>
  <c r="I488" i="12"/>
  <c r="N488" i="12"/>
  <c r="S488" i="12"/>
  <c r="Y488" i="12"/>
  <c r="AD488" i="12"/>
  <c r="AI488" i="12"/>
  <c r="I490" i="12"/>
  <c r="O490" i="12"/>
  <c r="T490" i="12"/>
  <c r="Y490" i="12"/>
  <c r="AE490" i="12"/>
  <c r="F491" i="12"/>
  <c r="L491" i="12"/>
  <c r="Q491" i="12"/>
  <c r="V491" i="12"/>
  <c r="AB491" i="12"/>
  <c r="AG491" i="12"/>
  <c r="P495" i="12"/>
  <c r="F496" i="12"/>
  <c r="K496" i="12"/>
  <c r="Q496" i="12"/>
  <c r="V496" i="12"/>
  <c r="AA496" i="12"/>
  <c r="AG496" i="12"/>
  <c r="G498" i="12"/>
  <c r="L498" i="12"/>
  <c r="Q498" i="12"/>
  <c r="W498" i="12"/>
  <c r="AB498" i="12"/>
  <c r="AG498" i="12"/>
  <c r="I499" i="12"/>
  <c r="N499" i="12"/>
  <c r="T499" i="12"/>
  <c r="Y499" i="12"/>
  <c r="AD499" i="12"/>
  <c r="J500" i="12"/>
  <c r="O500" i="12"/>
  <c r="U500" i="12"/>
  <c r="Z500" i="12"/>
  <c r="AE500" i="12"/>
  <c r="I504" i="12"/>
  <c r="N504" i="12"/>
  <c r="S504" i="12"/>
  <c r="Y504" i="12"/>
  <c r="AD504" i="12"/>
  <c r="AI504" i="12"/>
  <c r="I506" i="12"/>
  <c r="O506" i="12"/>
  <c r="T506" i="12"/>
  <c r="Y506" i="12"/>
  <c r="AE506" i="12"/>
  <c r="F507" i="12"/>
  <c r="L507" i="12"/>
  <c r="Q507" i="12"/>
  <c r="V507" i="12"/>
  <c r="AB507" i="12"/>
  <c r="AG507" i="12"/>
  <c r="F512" i="12"/>
  <c r="K512" i="12"/>
  <c r="Q512" i="12"/>
  <c r="V512" i="12"/>
  <c r="AA512" i="12"/>
  <c r="AG512" i="12"/>
  <c r="G514" i="12"/>
  <c r="L514" i="12"/>
  <c r="Q514" i="12"/>
  <c r="W514" i="12"/>
  <c r="AB514" i="12"/>
  <c r="AG514" i="12"/>
  <c r="I515" i="12"/>
  <c r="N515" i="12"/>
  <c r="T515" i="12"/>
  <c r="Y515" i="12"/>
  <c r="AD515" i="12"/>
  <c r="J516" i="12"/>
  <c r="O516" i="12"/>
  <c r="U516" i="12"/>
  <c r="Z516" i="12"/>
  <c r="AE516" i="12"/>
  <c r="I520" i="12"/>
  <c r="N520" i="12"/>
  <c r="S520" i="12"/>
  <c r="Y520" i="12"/>
  <c r="AD520" i="12"/>
  <c r="AI520" i="12"/>
  <c r="I522" i="12"/>
  <c r="O522" i="12"/>
  <c r="T522" i="12"/>
  <c r="Y522" i="12"/>
  <c r="AE522" i="12"/>
  <c r="F523" i="12"/>
  <c r="L523" i="12"/>
  <c r="Q523" i="12"/>
  <c r="V523" i="12"/>
  <c r="AB523" i="12"/>
  <c r="AG523" i="12"/>
  <c r="F528" i="12"/>
  <c r="K528" i="12"/>
  <c r="Q528" i="12"/>
  <c r="V528" i="12"/>
  <c r="AA528" i="12"/>
  <c r="AG528" i="12"/>
  <c r="G530" i="12"/>
  <c r="L530" i="12"/>
  <c r="Q530" i="12"/>
  <c r="W530" i="12"/>
  <c r="AB530" i="12"/>
  <c r="AG530" i="12"/>
  <c r="I531" i="12"/>
  <c r="N531" i="12"/>
  <c r="T531" i="12"/>
  <c r="Y531" i="12"/>
  <c r="AD531" i="12"/>
  <c r="J532" i="12"/>
  <c r="O532" i="12"/>
  <c r="U532" i="12"/>
  <c r="Z532" i="12"/>
  <c r="AE532" i="12"/>
  <c r="I536" i="12"/>
  <c r="N536" i="12"/>
  <c r="S536" i="12"/>
  <c r="Y536" i="12"/>
  <c r="AD536" i="12"/>
  <c r="AI536" i="12"/>
  <c r="I538" i="12"/>
  <c r="O538" i="12"/>
  <c r="T538" i="12"/>
  <c r="Y538" i="12"/>
  <c r="AE538" i="12"/>
  <c r="F539" i="12"/>
  <c r="L539" i="12"/>
  <c r="Q539" i="12"/>
  <c r="V539" i="12"/>
  <c r="AB539" i="12"/>
  <c r="AG539" i="12"/>
  <c r="F544" i="12"/>
  <c r="K544" i="12"/>
  <c r="Q544" i="12"/>
  <c r="V544" i="12"/>
  <c r="AA544" i="12"/>
  <c r="AG544" i="12"/>
  <c r="G546" i="12"/>
  <c r="L546" i="12"/>
  <c r="Q546" i="12"/>
  <c r="W546" i="12"/>
  <c r="AB546" i="12"/>
  <c r="AG546" i="12"/>
  <c r="I547" i="12"/>
  <c r="N547" i="12"/>
  <c r="T547" i="12"/>
  <c r="Y547" i="12"/>
  <c r="AD547" i="12"/>
  <c r="J548" i="12"/>
  <c r="O548" i="12"/>
  <c r="U548" i="12"/>
  <c r="Z548" i="12"/>
  <c r="AE548" i="12"/>
  <c r="AF550" i="12"/>
  <c r="I552" i="12"/>
  <c r="N552" i="12"/>
  <c r="S552" i="12"/>
  <c r="Y552" i="12"/>
  <c r="AD552" i="12"/>
  <c r="AI552" i="12"/>
  <c r="I554" i="12"/>
  <c r="O554" i="12"/>
  <c r="T554" i="12"/>
  <c r="Y554" i="12"/>
  <c r="AE554" i="12"/>
  <c r="F555" i="12"/>
  <c r="L555" i="12"/>
  <c r="Q555" i="12"/>
  <c r="V555" i="12"/>
  <c r="AB555" i="12"/>
  <c r="AG555" i="12"/>
  <c r="F560" i="12"/>
  <c r="K560" i="12"/>
  <c r="Q560" i="12"/>
  <c r="V560" i="12"/>
  <c r="AA560" i="12"/>
  <c r="AG560" i="12"/>
  <c r="G562" i="12"/>
  <c r="L562" i="12"/>
  <c r="Q562" i="12"/>
  <c r="W562" i="12"/>
  <c r="AB562" i="12"/>
  <c r="AG562" i="12"/>
  <c r="I563" i="12"/>
  <c r="N563" i="12"/>
  <c r="T563" i="12"/>
  <c r="Y563" i="12"/>
  <c r="AD563" i="12"/>
  <c r="J564" i="12"/>
  <c r="O564" i="12"/>
  <c r="U564" i="12"/>
  <c r="Z564" i="12"/>
  <c r="AE564" i="12"/>
  <c r="K566" i="12"/>
  <c r="I568" i="12"/>
  <c r="N568" i="12"/>
  <c r="S568" i="12"/>
  <c r="Y568" i="12"/>
  <c r="AD568" i="12"/>
  <c r="AI568" i="12"/>
  <c r="I570" i="12"/>
  <c r="O570" i="12"/>
  <c r="T570" i="12"/>
  <c r="Y570" i="12"/>
  <c r="AE570" i="12"/>
  <c r="F571" i="12"/>
  <c r="L571" i="12"/>
  <c r="Q571" i="12"/>
  <c r="V571" i="12"/>
  <c r="AB571" i="12"/>
  <c r="AG571" i="12"/>
  <c r="F576" i="12"/>
  <c r="K576" i="12"/>
  <c r="Q576" i="12"/>
  <c r="V576" i="12"/>
  <c r="AA576" i="12"/>
  <c r="AG576" i="12"/>
  <c r="G578" i="12"/>
  <c r="L578" i="12"/>
  <c r="Q578" i="12"/>
  <c r="W578" i="12"/>
  <c r="AB578" i="12"/>
  <c r="AG578" i="12"/>
  <c r="I579" i="12"/>
  <c r="N579" i="12"/>
  <c r="T579" i="12"/>
  <c r="Y579" i="12"/>
  <c r="AD579" i="12"/>
  <c r="J580" i="12"/>
  <c r="O580" i="12"/>
  <c r="U580" i="12"/>
  <c r="Z580" i="12"/>
  <c r="AE580" i="12"/>
  <c r="P582" i="12"/>
  <c r="I584" i="12"/>
  <c r="N584" i="12"/>
  <c r="S584" i="12"/>
  <c r="Y584" i="12"/>
  <c r="AD584" i="12"/>
  <c r="AI584" i="12"/>
  <c r="I586" i="12"/>
  <c r="O586" i="12"/>
  <c r="T586" i="12"/>
  <c r="Y586" i="12"/>
  <c r="AE586" i="12"/>
  <c r="F587" i="12"/>
  <c r="L587" i="12"/>
  <c r="Q587" i="12"/>
  <c r="V587" i="12"/>
  <c r="AB587" i="12"/>
  <c r="AG587" i="12"/>
  <c r="F592" i="12"/>
  <c r="K592" i="12"/>
  <c r="Q592" i="12"/>
  <c r="V592" i="12"/>
  <c r="AA592" i="12"/>
  <c r="AG592" i="12"/>
  <c r="M595" i="12"/>
  <c r="U595" i="12"/>
  <c r="AC595" i="12"/>
  <c r="M603" i="12"/>
  <c r="U603" i="12"/>
  <c r="AC603" i="12"/>
  <c r="M611" i="12"/>
  <c r="U611" i="12"/>
  <c r="AC611" i="12"/>
  <c r="AC614" i="12"/>
  <c r="M619" i="12"/>
  <c r="U619" i="12"/>
  <c r="AC619" i="12"/>
  <c r="M627" i="12"/>
  <c r="U627" i="12"/>
  <c r="AC627" i="12"/>
  <c r="M635" i="12"/>
  <c r="U635" i="12"/>
  <c r="AC635" i="12"/>
  <c r="M643" i="12"/>
  <c r="U643" i="12"/>
  <c r="AC643" i="12"/>
  <c r="M651" i="12"/>
  <c r="U651" i="12"/>
  <c r="AC651" i="12"/>
  <c r="M654" i="12"/>
  <c r="M659" i="12"/>
  <c r="U659" i="12"/>
  <c r="AC659" i="12"/>
  <c r="M667" i="12"/>
  <c r="U667" i="12"/>
  <c r="AC667" i="12"/>
  <c r="H674" i="12"/>
  <c r="P674" i="12"/>
  <c r="X674" i="12"/>
  <c r="AF674" i="12"/>
  <c r="J675" i="12"/>
  <c r="R675" i="12"/>
  <c r="Z675" i="12"/>
  <c r="V679" i="12"/>
  <c r="H682" i="12"/>
  <c r="P682" i="12"/>
  <c r="X682" i="12"/>
  <c r="AF682" i="12"/>
  <c r="J683" i="12"/>
  <c r="R683" i="12"/>
  <c r="Z683" i="12"/>
  <c r="H690" i="12"/>
  <c r="P690" i="12"/>
  <c r="X690" i="12"/>
  <c r="AF690" i="12"/>
  <c r="J691" i="12"/>
  <c r="R691" i="12"/>
  <c r="Z691" i="12"/>
  <c r="T694" i="12"/>
  <c r="H698" i="12"/>
  <c r="P698" i="12"/>
  <c r="X698" i="12"/>
  <c r="AF698" i="12"/>
  <c r="J699" i="12"/>
  <c r="R699" i="12"/>
  <c r="Z699" i="12"/>
  <c r="AB702" i="12"/>
  <c r="H706" i="12"/>
  <c r="P706" i="12"/>
  <c r="X706" i="12"/>
  <c r="AF706" i="12"/>
  <c r="J707" i="12"/>
  <c r="R707" i="12"/>
  <c r="Z707" i="12"/>
  <c r="L710" i="12"/>
  <c r="H714" i="12"/>
  <c r="P714" i="12"/>
  <c r="X714" i="12"/>
  <c r="AF714" i="12"/>
  <c r="J715" i="12"/>
  <c r="R715" i="12"/>
  <c r="Z715" i="12"/>
  <c r="H722" i="12"/>
  <c r="P722" i="12"/>
  <c r="X722" i="12"/>
  <c r="AF722" i="12"/>
  <c r="J723" i="12"/>
  <c r="R723" i="12"/>
  <c r="Z723" i="12"/>
  <c r="H730" i="12"/>
  <c r="P730" i="12"/>
  <c r="X730" i="12"/>
  <c r="AF730" i="12"/>
  <c r="J731" i="12"/>
  <c r="R731" i="12"/>
  <c r="Z731" i="12"/>
  <c r="AB734" i="12"/>
  <c r="H738" i="12"/>
  <c r="P738" i="12"/>
  <c r="X738" i="12"/>
  <c r="AF738" i="12"/>
  <c r="J739" i="12"/>
  <c r="R739" i="12"/>
  <c r="Z739" i="12"/>
  <c r="L742" i="12"/>
  <c r="H746" i="12"/>
  <c r="P746" i="12"/>
  <c r="X746" i="12"/>
  <c r="AF746" i="12"/>
  <c r="J747" i="12"/>
  <c r="R747" i="12"/>
  <c r="Z747" i="12"/>
  <c r="H754" i="12"/>
  <c r="P754" i="12"/>
  <c r="X754" i="12"/>
  <c r="AF754" i="12"/>
  <c r="J755" i="12"/>
  <c r="R755" i="12"/>
  <c r="Z755" i="12"/>
  <c r="H762" i="12"/>
  <c r="P762" i="12"/>
  <c r="X762" i="12"/>
  <c r="AF762" i="12"/>
  <c r="J763" i="12"/>
  <c r="R763" i="12"/>
  <c r="Z763" i="12"/>
  <c r="AB766" i="12"/>
  <c r="H770" i="12"/>
  <c r="P770" i="12"/>
  <c r="X770" i="12"/>
  <c r="AF770" i="12"/>
  <c r="J771" i="12"/>
  <c r="R771" i="12"/>
  <c r="Z771" i="12"/>
  <c r="L774" i="12"/>
  <c r="H778" i="12"/>
  <c r="P778" i="12"/>
  <c r="X778" i="12"/>
  <c r="AF778" i="12"/>
  <c r="J779" i="12"/>
  <c r="R779" i="12"/>
  <c r="Z779" i="12"/>
  <c r="H786" i="12"/>
  <c r="P786" i="12"/>
  <c r="X786" i="12"/>
  <c r="AF786" i="12"/>
  <c r="J787" i="12"/>
  <c r="R787" i="12"/>
  <c r="Z787" i="12"/>
  <c r="H794" i="12"/>
  <c r="P794" i="12"/>
  <c r="X794" i="12"/>
  <c r="AF794" i="12"/>
  <c r="J795" i="12"/>
  <c r="R795" i="12"/>
  <c r="Z795" i="12"/>
  <c r="AB798" i="12"/>
  <c r="M802" i="12"/>
  <c r="U802" i="12"/>
  <c r="AC802" i="12"/>
  <c r="M810" i="12"/>
  <c r="U810" i="12"/>
  <c r="AC810" i="12"/>
  <c r="M818" i="12"/>
  <c r="U818" i="12"/>
  <c r="AC818" i="12"/>
  <c r="M826" i="12"/>
  <c r="U826" i="12"/>
  <c r="AC826" i="12"/>
  <c r="M834" i="12"/>
  <c r="U834" i="12"/>
  <c r="AC834" i="12"/>
  <c r="M842" i="12"/>
  <c r="U842" i="12"/>
  <c r="AC842" i="12"/>
  <c r="M850" i="12"/>
  <c r="U850" i="12"/>
  <c r="AC850" i="12"/>
  <c r="M858" i="12"/>
  <c r="U858" i="12"/>
  <c r="AC858" i="12"/>
  <c r="M866" i="12"/>
  <c r="U866" i="12"/>
  <c r="AC866" i="12"/>
  <c r="M874" i="12"/>
  <c r="U874" i="12"/>
  <c r="AC874" i="12"/>
  <c r="M882" i="12"/>
  <c r="U882" i="12"/>
  <c r="AC882" i="12"/>
  <c r="M890" i="12"/>
  <c r="U890" i="12"/>
  <c r="AC890" i="12"/>
  <c r="M898" i="12"/>
  <c r="U898" i="12"/>
  <c r="AC898" i="12"/>
  <c r="U903" i="12"/>
  <c r="M906" i="12"/>
  <c r="U906" i="12"/>
  <c r="AC906" i="12"/>
  <c r="M914" i="12"/>
  <c r="U914" i="12"/>
  <c r="AC914" i="12"/>
  <c r="M922" i="12"/>
  <c r="U922" i="12"/>
  <c r="AC922" i="12"/>
  <c r="Q931" i="12"/>
  <c r="AG931" i="12"/>
  <c r="Z948" i="12"/>
  <c r="Z953" i="12"/>
  <c r="AA955" i="12"/>
  <c r="O969" i="12"/>
  <c r="P971" i="12"/>
  <c r="Z980" i="12"/>
  <c r="Z985" i="12"/>
  <c r="AA987" i="12"/>
  <c r="P996" i="12"/>
  <c r="O1001" i="12"/>
  <c r="P1003" i="12"/>
  <c r="Z1012" i="12"/>
  <c r="Z1017" i="12"/>
  <c r="AA1019" i="12"/>
  <c r="P1028" i="12"/>
  <c r="O1033" i="12"/>
  <c r="P1035" i="12"/>
  <c r="Z1044" i="12"/>
  <c r="Z1049" i="12"/>
  <c r="AA1051" i="12"/>
  <c r="O1065" i="12"/>
  <c r="P1067" i="12"/>
  <c r="Z1076" i="12"/>
  <c r="Z1081" i="12"/>
  <c r="AA1083" i="12"/>
  <c r="P1092" i="12"/>
  <c r="O1097" i="12"/>
  <c r="P1099" i="12"/>
  <c r="Z1108" i="12"/>
  <c r="Z1113" i="12"/>
  <c r="AA1115" i="12"/>
  <c r="AI1124" i="12"/>
  <c r="AE1124" i="12"/>
  <c r="AA1124" i="12"/>
  <c r="W1124" i="12"/>
  <c r="S1124" i="12"/>
  <c r="O1124" i="12"/>
  <c r="K1124" i="12"/>
  <c r="G1124" i="12"/>
  <c r="AF1129" i="12"/>
  <c r="AB1129" i="12"/>
  <c r="X1129" i="12"/>
  <c r="T1129" i="12"/>
  <c r="P1129" i="12"/>
  <c r="L1129" i="12"/>
  <c r="H1129" i="12"/>
  <c r="AD1131" i="12"/>
  <c r="Z1131" i="12"/>
  <c r="V1131" i="12"/>
  <c r="R1131" i="12"/>
  <c r="N1131" i="12"/>
  <c r="J1131" i="12"/>
  <c r="F1131" i="12"/>
  <c r="AI1140" i="12"/>
  <c r="AE1140" i="12"/>
  <c r="AA1140" i="12"/>
  <c r="W1140" i="12"/>
  <c r="S1140" i="12"/>
  <c r="O1140" i="12"/>
  <c r="K1140" i="12"/>
  <c r="G1140" i="12"/>
  <c r="AF1145" i="12"/>
  <c r="AB1145" i="12"/>
  <c r="X1145" i="12"/>
  <c r="T1145" i="12"/>
  <c r="P1145" i="12"/>
  <c r="L1145" i="12"/>
  <c r="H1145" i="12"/>
  <c r="AD1147" i="12"/>
  <c r="Z1147" i="12"/>
  <c r="V1147" i="12"/>
  <c r="R1147" i="12"/>
  <c r="N1147" i="12"/>
  <c r="J1147" i="12"/>
  <c r="F1147" i="12"/>
  <c r="AI1156" i="12"/>
  <c r="AE1156" i="12"/>
  <c r="AA1156" i="12"/>
  <c r="W1156" i="12"/>
  <c r="S1156" i="12"/>
  <c r="O1156" i="12"/>
  <c r="K1156" i="12"/>
  <c r="G1156" i="12"/>
  <c r="AF1161" i="12"/>
  <c r="AB1161" i="12"/>
  <c r="X1161" i="12"/>
  <c r="T1161" i="12"/>
  <c r="P1161" i="12"/>
  <c r="L1161" i="12"/>
  <c r="H1161" i="12"/>
  <c r="AD1163" i="12"/>
  <c r="Z1163" i="12"/>
  <c r="V1163" i="12"/>
  <c r="R1163" i="12"/>
  <c r="N1163" i="12"/>
  <c r="J1163" i="12"/>
  <c r="F1163" i="12"/>
  <c r="AI1172" i="12"/>
  <c r="AE1172" i="12"/>
  <c r="AA1172" i="12"/>
  <c r="W1172" i="12"/>
  <c r="S1172" i="12"/>
  <c r="O1172" i="12"/>
  <c r="K1172" i="12"/>
  <c r="G1172" i="12"/>
  <c r="AF1177" i="12"/>
  <c r="AB1177" i="12"/>
  <c r="X1177" i="12"/>
  <c r="T1177" i="12"/>
  <c r="P1177" i="12"/>
  <c r="L1177" i="12"/>
  <c r="H1177" i="12"/>
  <c r="AD1179" i="12"/>
  <c r="Z1179" i="12"/>
  <c r="V1179" i="12"/>
  <c r="R1179" i="12"/>
  <c r="N1179" i="12"/>
  <c r="J1179" i="12"/>
  <c r="F1179" i="12"/>
  <c r="AI1188" i="12"/>
  <c r="AE1188" i="12"/>
  <c r="AA1188" i="12"/>
  <c r="W1188" i="12"/>
  <c r="S1188" i="12"/>
  <c r="O1188" i="12"/>
  <c r="K1188" i="12"/>
  <c r="G1188" i="12"/>
  <c r="AF1193" i="12"/>
  <c r="AB1193" i="12"/>
  <c r="X1193" i="12"/>
  <c r="T1193" i="12"/>
  <c r="P1193" i="12"/>
  <c r="L1193" i="12"/>
  <c r="H1193" i="12"/>
  <c r="AD1195" i="12"/>
  <c r="Z1195" i="12"/>
  <c r="V1195" i="12"/>
  <c r="R1195" i="12"/>
  <c r="N1195" i="12"/>
  <c r="J1195" i="12"/>
  <c r="F1195" i="12"/>
  <c r="AI1204" i="12"/>
  <c r="AE1204" i="12"/>
  <c r="AA1204" i="12"/>
  <c r="W1204" i="12"/>
  <c r="S1204" i="12"/>
  <c r="O1204" i="12"/>
  <c r="K1204" i="12"/>
  <c r="G1204" i="12"/>
  <c r="AF1209" i="12"/>
  <c r="AB1209" i="12"/>
  <c r="X1209" i="12"/>
  <c r="T1209" i="12"/>
  <c r="P1209" i="12"/>
  <c r="L1209" i="12"/>
  <c r="H1209" i="12"/>
  <c r="AD1211" i="12"/>
  <c r="Z1211" i="12"/>
  <c r="V1211" i="12"/>
  <c r="R1211" i="12"/>
  <c r="N1211" i="12"/>
  <c r="J1211" i="12"/>
  <c r="F1211" i="12"/>
  <c r="AI1220" i="12"/>
  <c r="AE1220" i="12"/>
  <c r="AA1220" i="12"/>
  <c r="W1220" i="12"/>
  <c r="S1220" i="12"/>
  <c r="O1220" i="12"/>
  <c r="K1220" i="12"/>
  <c r="G1220" i="12"/>
  <c r="AF1225" i="12"/>
  <c r="AB1225" i="12"/>
  <c r="X1225" i="12"/>
  <c r="T1225" i="12"/>
  <c r="P1225" i="12"/>
  <c r="L1225" i="12"/>
  <c r="H1225" i="12"/>
  <c r="AD1227" i="12"/>
  <c r="Z1227" i="12"/>
  <c r="V1227" i="12"/>
  <c r="R1227" i="12"/>
  <c r="N1227" i="12"/>
  <c r="J1227" i="12"/>
  <c r="F1227" i="12"/>
  <c r="AI1236" i="12"/>
  <c r="AE1236" i="12"/>
  <c r="AA1236" i="12"/>
  <c r="W1236" i="12"/>
  <c r="S1236" i="12"/>
  <c r="O1236" i="12"/>
  <c r="K1236" i="12"/>
  <c r="G1236" i="12"/>
  <c r="AF1241" i="12"/>
  <c r="AB1241" i="12"/>
  <c r="X1241" i="12"/>
  <c r="T1241" i="12"/>
  <c r="P1241" i="12"/>
  <c r="L1241" i="12"/>
  <c r="H1241" i="12"/>
  <c r="AD1243" i="12"/>
  <c r="Z1243" i="12"/>
  <c r="V1243" i="12"/>
  <c r="R1243" i="12"/>
  <c r="N1243" i="12"/>
  <c r="J1243" i="12"/>
  <c r="F1243" i="12"/>
  <c r="AI1252" i="12"/>
  <c r="AE1252" i="12"/>
  <c r="AA1252" i="12"/>
  <c r="W1252" i="12"/>
  <c r="S1252" i="12"/>
  <c r="O1252" i="12"/>
  <c r="K1252" i="12"/>
  <c r="G1252" i="12"/>
  <c r="AF1257" i="12"/>
  <c r="AB1257" i="12"/>
  <c r="X1257" i="12"/>
  <c r="T1257" i="12"/>
  <c r="P1257" i="12"/>
  <c r="L1257" i="12"/>
  <c r="H1257" i="12"/>
  <c r="AD1259" i="12"/>
  <c r="Z1259" i="12"/>
  <c r="V1259" i="12"/>
  <c r="R1259" i="12"/>
  <c r="N1259" i="12"/>
  <c r="J1259" i="12"/>
  <c r="F1259" i="12"/>
  <c r="AI1268" i="12"/>
  <c r="AE1268" i="12"/>
  <c r="AA1268" i="12"/>
  <c r="W1268" i="12"/>
  <c r="S1268" i="12"/>
  <c r="O1268" i="12"/>
  <c r="K1268" i="12"/>
  <c r="G1268" i="12"/>
  <c r="AF1273" i="12"/>
  <c r="AB1273" i="12"/>
  <c r="X1273" i="12"/>
  <c r="T1273" i="12"/>
  <c r="P1273" i="12"/>
  <c r="L1273" i="12"/>
  <c r="H1273" i="12"/>
  <c r="AD1275" i="12"/>
  <c r="Z1275" i="12"/>
  <c r="V1275" i="12"/>
  <c r="R1275" i="12"/>
  <c r="N1275" i="12"/>
  <c r="J1275" i="12"/>
  <c r="F1275" i="12"/>
  <c r="AI1284" i="12"/>
  <c r="AE1284" i="12"/>
  <c r="AA1284" i="12"/>
  <c r="W1284" i="12"/>
  <c r="S1284" i="12"/>
  <c r="O1284" i="12"/>
  <c r="K1284" i="12"/>
  <c r="G1284" i="12"/>
  <c r="AF1289" i="12"/>
  <c r="AB1289" i="12"/>
  <c r="X1289" i="12"/>
  <c r="T1289" i="12"/>
  <c r="P1289" i="12"/>
  <c r="L1289" i="12"/>
  <c r="H1289" i="12"/>
  <c r="AD1291" i="12"/>
  <c r="Z1291" i="12"/>
  <c r="V1291" i="12"/>
  <c r="R1291" i="12"/>
  <c r="N1291" i="12"/>
  <c r="J1291" i="12"/>
  <c r="F1291" i="12"/>
  <c r="AI1300" i="12"/>
  <c r="AE1300" i="12"/>
  <c r="AA1300" i="12"/>
  <c r="W1300" i="12"/>
  <c r="S1300" i="12"/>
  <c r="O1300" i="12"/>
  <c r="K1300" i="12"/>
  <c r="G1300" i="12"/>
  <c r="AF1305" i="12"/>
  <c r="AB1305" i="12"/>
  <c r="X1305" i="12"/>
  <c r="T1305" i="12"/>
  <c r="P1305" i="12"/>
  <c r="L1305" i="12"/>
  <c r="H1305" i="12"/>
  <c r="AD1307" i="12"/>
  <c r="Z1307" i="12"/>
  <c r="V1307" i="12"/>
  <c r="R1307" i="12"/>
  <c r="N1307" i="12"/>
  <c r="J1307" i="12"/>
  <c r="F1307" i="12"/>
  <c r="AI1316" i="12"/>
  <c r="AE1316" i="12"/>
  <c r="AA1316" i="12"/>
  <c r="W1316" i="12"/>
  <c r="S1316" i="12"/>
  <c r="O1316" i="12"/>
  <c r="K1316" i="12"/>
  <c r="G1316" i="12"/>
  <c r="AF1321" i="12"/>
  <c r="AB1321" i="12"/>
  <c r="X1321" i="12"/>
  <c r="T1321" i="12"/>
  <c r="P1321" i="12"/>
  <c r="L1321" i="12"/>
  <c r="H1321" i="12"/>
  <c r="AD1323" i="12"/>
  <c r="Z1323" i="12"/>
  <c r="V1323" i="12"/>
  <c r="R1323" i="12"/>
  <c r="N1323" i="12"/>
  <c r="J1323" i="12"/>
  <c r="F1323" i="12"/>
  <c r="AI1332" i="12"/>
  <c r="AE1332" i="12"/>
  <c r="AA1332" i="12"/>
  <c r="W1332" i="12"/>
  <c r="S1332" i="12"/>
  <c r="O1332" i="12"/>
  <c r="K1332" i="12"/>
  <c r="G1332" i="12"/>
  <c r="AF1337" i="12"/>
  <c r="AB1337" i="12"/>
  <c r="X1337" i="12"/>
  <c r="T1337" i="12"/>
  <c r="P1337" i="12"/>
  <c r="L1337" i="12"/>
  <c r="H1337" i="12"/>
  <c r="AD1339" i="12"/>
  <c r="Z1339" i="12"/>
  <c r="V1339" i="12"/>
  <c r="R1339" i="12"/>
  <c r="N1339" i="12"/>
  <c r="J1339" i="12"/>
  <c r="F1339" i="12"/>
  <c r="AI1348" i="12"/>
  <c r="AE1348" i="12"/>
  <c r="AA1348" i="12"/>
  <c r="W1348" i="12"/>
  <c r="S1348" i="12"/>
  <c r="O1348" i="12"/>
  <c r="K1348" i="12"/>
  <c r="G1348" i="12"/>
  <c r="AF1353" i="12"/>
  <c r="AB1353" i="12"/>
  <c r="X1353" i="12"/>
  <c r="T1353" i="12"/>
  <c r="P1353" i="12"/>
  <c r="L1353" i="12"/>
  <c r="H1353" i="12"/>
  <c r="AD1355" i="12"/>
  <c r="Z1355" i="12"/>
  <c r="V1355" i="12"/>
  <c r="R1355" i="12"/>
  <c r="N1355" i="12"/>
  <c r="J1355" i="12"/>
  <c r="F1355" i="12"/>
  <c r="AI1364" i="12"/>
  <c r="AE1364" i="12"/>
  <c r="AA1364" i="12"/>
  <c r="W1364" i="12"/>
  <c r="S1364" i="12"/>
  <c r="O1364" i="12"/>
  <c r="K1364" i="12"/>
  <c r="G1364" i="12"/>
  <c r="AF1369" i="12"/>
  <c r="AB1369" i="12"/>
  <c r="X1369" i="12"/>
  <c r="T1369" i="12"/>
  <c r="P1369" i="12"/>
  <c r="L1369" i="12"/>
  <c r="H1369" i="12"/>
  <c r="AD1371" i="12"/>
  <c r="Z1371" i="12"/>
  <c r="V1371" i="12"/>
  <c r="R1371" i="12"/>
  <c r="N1371" i="12"/>
  <c r="J1371" i="12"/>
  <c r="F1371" i="12"/>
  <c r="AI1380" i="12"/>
  <c r="AE1380" i="12"/>
  <c r="AA1380" i="12"/>
  <c r="W1380" i="12"/>
  <c r="S1380" i="12"/>
  <c r="O1380" i="12"/>
  <c r="K1380" i="12"/>
  <c r="G1380" i="12"/>
  <c r="AF1385" i="12"/>
  <c r="AB1385" i="12"/>
  <c r="X1385" i="12"/>
  <c r="T1385" i="12"/>
  <c r="P1385" i="12"/>
  <c r="L1385" i="12"/>
  <c r="H1385" i="12"/>
  <c r="AD1387" i="12"/>
  <c r="Z1387" i="12"/>
  <c r="V1387" i="12"/>
  <c r="R1387" i="12"/>
  <c r="N1387" i="12"/>
  <c r="J1387" i="12"/>
  <c r="F1387" i="12"/>
  <c r="AI1396" i="12"/>
  <c r="AE1396" i="12"/>
  <c r="AA1396" i="12"/>
  <c r="W1396" i="12"/>
  <c r="S1396" i="12"/>
  <c r="O1396" i="12"/>
  <c r="K1396" i="12"/>
  <c r="G1396" i="12"/>
  <c r="AF1401" i="12"/>
  <c r="AB1401" i="12"/>
  <c r="X1401" i="12"/>
  <c r="T1401" i="12"/>
  <c r="P1401" i="12"/>
  <c r="L1401" i="12"/>
  <c r="H1401" i="12"/>
  <c r="AD1403" i="12"/>
  <c r="Z1403" i="12"/>
  <c r="V1403" i="12"/>
  <c r="R1403" i="12"/>
  <c r="N1403" i="12"/>
  <c r="J1403" i="12"/>
  <c r="F1403" i="12"/>
  <c r="AI1412" i="12"/>
  <c r="AE1412" i="12"/>
  <c r="AA1412" i="12"/>
  <c r="W1412" i="12"/>
  <c r="S1412" i="12"/>
  <c r="O1412" i="12"/>
  <c r="K1412" i="12"/>
  <c r="G1412" i="12"/>
  <c r="AF1417" i="12"/>
  <c r="AB1417" i="12"/>
  <c r="X1417" i="12"/>
  <c r="T1417" i="12"/>
  <c r="P1417" i="12"/>
  <c r="L1417" i="12"/>
  <c r="H1417" i="12"/>
  <c r="AD1419" i="12"/>
  <c r="Z1419" i="12"/>
  <c r="V1419" i="12"/>
  <c r="R1419" i="12"/>
  <c r="N1419" i="12"/>
  <c r="J1419" i="12"/>
  <c r="F1419" i="12"/>
  <c r="AI1428" i="12"/>
  <c r="AE1428" i="12"/>
  <c r="AA1428" i="12"/>
  <c r="W1428" i="12"/>
  <c r="S1428" i="12"/>
  <c r="O1428" i="12"/>
  <c r="K1428" i="12"/>
  <c r="G1428" i="12"/>
  <c r="AF1433" i="12"/>
  <c r="AB1433" i="12"/>
  <c r="X1433" i="12"/>
  <c r="T1433" i="12"/>
  <c r="P1433" i="12"/>
  <c r="L1433" i="12"/>
  <c r="H1433" i="12"/>
  <c r="AD1435" i="12"/>
  <c r="Z1435" i="12"/>
  <c r="V1435" i="12"/>
  <c r="R1435" i="12"/>
  <c r="N1435" i="12"/>
  <c r="J1435" i="12"/>
  <c r="F1435" i="12"/>
  <c r="AI1444" i="12"/>
  <c r="AE1444" i="12"/>
  <c r="AA1444" i="12"/>
  <c r="W1444" i="12"/>
  <c r="S1444" i="12"/>
  <c r="O1444" i="12"/>
  <c r="K1444" i="12"/>
  <c r="G1444" i="12"/>
  <c r="AF1449" i="12"/>
  <c r="AB1449" i="12"/>
  <c r="X1449" i="12"/>
  <c r="T1449" i="12"/>
  <c r="P1449" i="12"/>
  <c r="L1449" i="12"/>
  <c r="H1449" i="12"/>
  <c r="AD1451" i="12"/>
  <c r="Z1451" i="12"/>
  <c r="V1451" i="12"/>
  <c r="R1451" i="12"/>
  <c r="N1451" i="12"/>
  <c r="J1451" i="12"/>
  <c r="F1451" i="12"/>
  <c r="AI1460" i="12"/>
  <c r="AE1460" i="12"/>
  <c r="AA1460" i="12"/>
  <c r="W1460" i="12"/>
  <c r="S1460" i="12"/>
  <c r="O1460" i="12"/>
  <c r="K1460" i="12"/>
  <c r="G1460" i="12"/>
  <c r="AF1465" i="12"/>
  <c r="AB1465" i="12"/>
  <c r="X1465" i="12"/>
  <c r="T1465" i="12"/>
  <c r="P1465" i="12"/>
  <c r="L1465" i="12"/>
  <c r="H1465" i="12"/>
  <c r="AD1467" i="12"/>
  <c r="Z1467" i="12"/>
  <c r="V1467" i="12"/>
  <c r="R1467" i="12"/>
  <c r="N1467" i="12"/>
  <c r="J1467" i="12"/>
  <c r="F1467" i="12"/>
  <c r="AI1476" i="12"/>
  <c r="AE1476" i="12"/>
  <c r="AA1476" i="12"/>
  <c r="W1476" i="12"/>
  <c r="S1476" i="12"/>
  <c r="O1476" i="12"/>
  <c r="K1476" i="12"/>
  <c r="G1476" i="12"/>
  <c r="AF1481" i="12"/>
  <c r="AB1481" i="12"/>
  <c r="X1481" i="12"/>
  <c r="T1481" i="12"/>
  <c r="P1481" i="12"/>
  <c r="L1481" i="12"/>
  <c r="H1481" i="12"/>
  <c r="AD1483" i="12"/>
  <c r="Z1483" i="12"/>
  <c r="V1483" i="12"/>
  <c r="R1483" i="12"/>
  <c r="N1483" i="12"/>
  <c r="J1483" i="12"/>
  <c r="F1483" i="12"/>
  <c r="AI1492" i="12"/>
  <c r="AE1492" i="12"/>
  <c r="AA1492" i="12"/>
  <c r="W1492" i="12"/>
  <c r="S1492" i="12"/>
  <c r="O1492" i="12"/>
  <c r="K1492" i="12"/>
  <c r="G1492" i="12"/>
  <c r="AF1497" i="12"/>
  <c r="AB1497" i="12"/>
  <c r="X1497" i="12"/>
  <c r="T1497" i="12"/>
  <c r="P1497" i="12"/>
  <c r="L1497" i="12"/>
  <c r="H1497" i="12"/>
  <c r="AD1499" i="12"/>
  <c r="Z1499" i="12"/>
  <c r="V1499" i="12"/>
  <c r="R1499" i="12"/>
  <c r="N1499" i="12"/>
  <c r="J1499" i="12"/>
  <c r="F1499" i="12"/>
  <c r="AI1508" i="12"/>
  <c r="AE1508" i="12"/>
  <c r="AA1508" i="12"/>
  <c r="W1508" i="12"/>
  <c r="S1508" i="12"/>
  <c r="O1508" i="12"/>
  <c r="K1508" i="12"/>
  <c r="G1508" i="12"/>
  <c r="AF1513" i="12"/>
  <c r="AB1513" i="12"/>
  <c r="X1513" i="12"/>
  <c r="T1513" i="12"/>
  <c r="P1513" i="12"/>
  <c r="L1513" i="12"/>
  <c r="H1513" i="12"/>
  <c r="AD1515" i="12"/>
  <c r="Z1515" i="12"/>
  <c r="V1515" i="12"/>
  <c r="R1515" i="12"/>
  <c r="N1515" i="12"/>
  <c r="J1515" i="12"/>
  <c r="F1515" i="12"/>
  <c r="AI1524" i="12"/>
  <c r="AE1524" i="12"/>
  <c r="AA1524" i="12"/>
  <c r="W1524" i="12"/>
  <c r="S1524" i="12"/>
  <c r="O1524" i="12"/>
  <c r="K1524" i="12"/>
  <c r="G1524" i="12"/>
  <c r="AF1529" i="12"/>
  <c r="AB1529" i="12"/>
  <c r="X1529" i="12"/>
  <c r="T1529" i="12"/>
  <c r="P1529" i="12"/>
  <c r="L1529" i="12"/>
  <c r="H1529" i="12"/>
  <c r="AD1531" i="12"/>
  <c r="Z1531" i="12"/>
  <c r="V1531" i="12"/>
  <c r="R1531" i="12"/>
  <c r="N1531" i="12"/>
  <c r="J1531" i="12"/>
  <c r="F1531" i="12"/>
  <c r="AI1540" i="12"/>
  <c r="AE1540" i="12"/>
  <c r="AA1540" i="12"/>
  <c r="W1540" i="12"/>
  <c r="S1540" i="12"/>
  <c r="O1540" i="12"/>
  <c r="K1540" i="12"/>
  <c r="G1540" i="12"/>
  <c r="AF1545" i="12"/>
  <c r="AB1545" i="12"/>
  <c r="X1545" i="12"/>
  <c r="T1545" i="12"/>
  <c r="P1545" i="12"/>
  <c r="L1545" i="12"/>
  <c r="H1545" i="12"/>
  <c r="AD1547" i="12"/>
  <c r="Z1547" i="12"/>
  <c r="V1547" i="12"/>
  <c r="R1547" i="12"/>
  <c r="N1547" i="12"/>
  <c r="J1547" i="12"/>
  <c r="F1547" i="12"/>
  <c r="AI1556" i="12"/>
  <c r="AE1556" i="12"/>
  <c r="AA1556" i="12"/>
  <c r="W1556" i="12"/>
  <c r="S1556" i="12"/>
  <c r="O1556" i="12"/>
  <c r="K1556" i="12"/>
  <c r="G1556" i="12"/>
  <c r="AF1561" i="12"/>
  <c r="AB1561" i="12"/>
  <c r="X1561" i="12"/>
  <c r="T1561" i="12"/>
  <c r="P1561" i="12"/>
  <c r="L1561" i="12"/>
  <c r="H1561" i="12"/>
  <c r="AD1563" i="12"/>
  <c r="Z1563" i="12"/>
  <c r="V1563" i="12"/>
  <c r="R1563" i="12"/>
  <c r="N1563" i="12"/>
  <c r="J1563" i="12"/>
  <c r="F1563" i="12"/>
  <c r="AI1572" i="12"/>
  <c r="AE1572" i="12"/>
  <c r="AA1572" i="12"/>
  <c r="W1572" i="12"/>
  <c r="S1572" i="12"/>
  <c r="O1572" i="12"/>
  <c r="K1572" i="12"/>
  <c r="G1572" i="12"/>
  <c r="AF1577" i="12"/>
  <c r="AB1577" i="12"/>
  <c r="X1577" i="12"/>
  <c r="T1577" i="12"/>
  <c r="P1577" i="12"/>
  <c r="L1577" i="12"/>
  <c r="H1577" i="12"/>
  <c r="AD1579" i="12"/>
  <c r="Z1579" i="12"/>
  <c r="V1579" i="12"/>
  <c r="R1579" i="12"/>
  <c r="N1579" i="12"/>
  <c r="J1579" i="12"/>
  <c r="F1579" i="12"/>
  <c r="AI1588" i="12"/>
  <c r="AE1588" i="12"/>
  <c r="AA1588" i="12"/>
  <c r="W1588" i="12"/>
  <c r="S1588" i="12"/>
  <c r="O1588" i="12"/>
  <c r="K1588" i="12"/>
  <c r="G1588" i="12"/>
  <c r="AF1593" i="12"/>
  <c r="AB1593" i="12"/>
  <c r="X1593" i="12"/>
  <c r="T1593" i="12"/>
  <c r="P1593" i="12"/>
  <c r="L1593" i="12"/>
  <c r="H1593" i="12"/>
  <c r="AD1595" i="12"/>
  <c r="Z1595" i="12"/>
  <c r="V1595" i="12"/>
  <c r="R1595" i="12"/>
  <c r="N1595" i="12"/>
  <c r="J1595" i="12"/>
  <c r="F1595" i="12"/>
  <c r="AI1604" i="12"/>
  <c r="AE1604" i="12"/>
  <c r="AA1604" i="12"/>
  <c r="W1604" i="12"/>
  <c r="S1604" i="12"/>
  <c r="O1604" i="12"/>
  <c r="K1604" i="12"/>
  <c r="G1604" i="12"/>
  <c r="AF1609" i="12"/>
  <c r="AB1609" i="12"/>
  <c r="X1609" i="12"/>
  <c r="T1609" i="12"/>
  <c r="P1609" i="12"/>
  <c r="L1609" i="12"/>
  <c r="H1609" i="12"/>
  <c r="AD1611" i="12"/>
  <c r="Z1611" i="12"/>
  <c r="V1611" i="12"/>
  <c r="R1611" i="12"/>
  <c r="N1611" i="12"/>
  <c r="J1611" i="12"/>
  <c r="F1611" i="12"/>
  <c r="AI1620" i="12"/>
  <c r="AE1620" i="12"/>
  <c r="AA1620" i="12"/>
  <c r="W1620" i="12"/>
  <c r="S1620" i="12"/>
  <c r="O1620" i="12"/>
  <c r="K1620" i="12"/>
  <c r="G1620" i="12"/>
  <c r="AF1625" i="12"/>
  <c r="AB1625" i="12"/>
  <c r="X1625" i="12"/>
  <c r="T1625" i="12"/>
  <c r="P1625" i="12"/>
  <c r="L1625" i="12"/>
  <c r="H1625" i="12"/>
  <c r="AD1627" i="12"/>
  <c r="Z1627" i="12"/>
  <c r="V1627" i="12"/>
  <c r="R1627" i="12"/>
  <c r="N1627" i="12"/>
  <c r="J1627" i="12"/>
  <c r="F1627" i="12"/>
  <c r="AI1636" i="12"/>
  <c r="AE1636" i="12"/>
  <c r="AA1636" i="12"/>
  <c r="W1636" i="12"/>
  <c r="S1636" i="12"/>
  <c r="O1636" i="12"/>
  <c r="K1636" i="12"/>
  <c r="G1636" i="12"/>
  <c r="AF1641" i="12"/>
  <c r="AB1641" i="12"/>
  <c r="X1641" i="12"/>
  <c r="T1641" i="12"/>
  <c r="P1641" i="12"/>
  <c r="L1641" i="12"/>
  <c r="H1641" i="12"/>
  <c r="AD1643" i="12"/>
  <c r="Z1643" i="12"/>
  <c r="V1643" i="12"/>
  <c r="R1643" i="12"/>
  <c r="N1643" i="12"/>
  <c r="J1643" i="12"/>
  <c r="F1643" i="12"/>
  <c r="AI1652" i="12"/>
  <c r="AE1652" i="12"/>
  <c r="AA1652" i="12"/>
  <c r="W1652" i="12"/>
  <c r="S1652" i="12"/>
  <c r="O1652" i="12"/>
  <c r="K1652" i="12"/>
  <c r="G1652" i="12"/>
  <c r="AF1657" i="12"/>
  <c r="AB1657" i="12"/>
  <c r="X1657" i="12"/>
  <c r="T1657" i="12"/>
  <c r="P1657" i="12"/>
  <c r="L1657" i="12"/>
  <c r="H1657" i="12"/>
  <c r="AD1659" i="12"/>
  <c r="Z1659" i="12"/>
  <c r="V1659" i="12"/>
  <c r="R1659" i="12"/>
  <c r="N1659" i="12"/>
  <c r="J1659" i="12"/>
  <c r="F1659" i="12"/>
  <c r="AI1668" i="12"/>
  <c r="AE1668" i="12"/>
  <c r="AA1668" i="12"/>
  <c r="W1668" i="12"/>
  <c r="S1668" i="12"/>
  <c r="O1668" i="12"/>
  <c r="K1668" i="12"/>
  <c r="G1668" i="12"/>
  <c r="AF1673" i="12"/>
  <c r="AB1673" i="12"/>
  <c r="X1673" i="12"/>
  <c r="T1673" i="12"/>
  <c r="P1673" i="12"/>
  <c r="L1673" i="12"/>
  <c r="H1673" i="12"/>
  <c r="AD1675" i="12"/>
  <c r="Z1675" i="12"/>
  <c r="V1675" i="12"/>
  <c r="R1675" i="12"/>
  <c r="N1675" i="12"/>
  <c r="J1675" i="12"/>
  <c r="F1675" i="12"/>
  <c r="AI1684" i="12"/>
  <c r="AE1684" i="12"/>
  <c r="AA1684" i="12"/>
  <c r="W1684" i="12"/>
  <c r="S1684" i="12"/>
  <c r="O1684" i="12"/>
  <c r="K1684" i="12"/>
  <c r="G1684" i="12"/>
  <c r="AF1689" i="12"/>
  <c r="AB1689" i="12"/>
  <c r="X1689" i="12"/>
  <c r="T1689" i="12"/>
  <c r="P1689" i="12"/>
  <c r="L1689" i="12"/>
  <c r="H1689" i="12"/>
  <c r="AD1691" i="12"/>
  <c r="Z1691" i="12"/>
  <c r="V1691" i="12"/>
  <c r="R1691" i="12"/>
  <c r="N1691" i="12"/>
  <c r="J1691" i="12"/>
  <c r="F1691" i="12"/>
  <c r="AI1705" i="12"/>
  <c r="AE1705" i="12"/>
  <c r="AA1705" i="12"/>
  <c r="W1705" i="12"/>
  <c r="S1705" i="12"/>
  <c r="O1705" i="12"/>
  <c r="K1705" i="12"/>
  <c r="G1705" i="12"/>
  <c r="AF1705" i="12"/>
  <c r="AB1705" i="12"/>
  <c r="X1705" i="12"/>
  <c r="T1705" i="12"/>
  <c r="P1705" i="12"/>
  <c r="L1705" i="12"/>
  <c r="H1705" i="12"/>
  <c r="AD1712" i="12"/>
  <c r="Z1712" i="12"/>
  <c r="V1712" i="12"/>
  <c r="R1712" i="12"/>
  <c r="N1712" i="12"/>
  <c r="J1712" i="12"/>
  <c r="F1712" i="12"/>
  <c r="AI1712" i="12"/>
  <c r="AE1712" i="12"/>
  <c r="AA1712" i="12"/>
  <c r="W1712" i="12"/>
  <c r="S1712" i="12"/>
  <c r="O1712" i="12"/>
  <c r="K1712" i="12"/>
  <c r="G1712" i="12"/>
  <c r="AI1721" i="12"/>
  <c r="AE1721" i="12"/>
  <c r="AA1721" i="12"/>
  <c r="W1721" i="12"/>
  <c r="S1721" i="12"/>
  <c r="O1721" i="12"/>
  <c r="K1721" i="12"/>
  <c r="G1721" i="12"/>
  <c r="AF1721" i="12"/>
  <c r="AB1721" i="12"/>
  <c r="X1721" i="12"/>
  <c r="T1721" i="12"/>
  <c r="P1721" i="12"/>
  <c r="L1721" i="12"/>
  <c r="H1721" i="12"/>
  <c r="AD1728" i="12"/>
  <c r="Z1728" i="12"/>
  <c r="V1728" i="12"/>
  <c r="R1728" i="12"/>
  <c r="N1728" i="12"/>
  <c r="J1728" i="12"/>
  <c r="F1728" i="12"/>
  <c r="AI1728" i="12"/>
  <c r="AE1728" i="12"/>
  <c r="AA1728" i="12"/>
  <c r="W1728" i="12"/>
  <c r="S1728" i="12"/>
  <c r="O1728" i="12"/>
  <c r="K1728" i="12"/>
  <c r="G1728" i="12"/>
  <c r="AI1737" i="12"/>
  <c r="AE1737" i="12"/>
  <c r="AA1737" i="12"/>
  <c r="W1737" i="12"/>
  <c r="S1737" i="12"/>
  <c r="O1737" i="12"/>
  <c r="K1737" i="12"/>
  <c r="G1737" i="12"/>
  <c r="AF1737" i="12"/>
  <c r="AB1737" i="12"/>
  <c r="X1737" i="12"/>
  <c r="T1737" i="12"/>
  <c r="P1737" i="12"/>
  <c r="L1737" i="12"/>
  <c r="H1737" i="12"/>
  <c r="AD1744" i="12"/>
  <c r="Z1744" i="12"/>
  <c r="V1744" i="12"/>
  <c r="R1744" i="12"/>
  <c r="N1744" i="12"/>
  <c r="J1744" i="12"/>
  <c r="F1744" i="12"/>
  <c r="AI1744" i="12"/>
  <c r="AE1744" i="12"/>
  <c r="AA1744" i="12"/>
  <c r="W1744" i="12"/>
  <c r="S1744" i="12"/>
  <c r="O1744" i="12"/>
  <c r="K1744" i="12"/>
  <c r="G1744" i="12"/>
  <c r="AI1753" i="12"/>
  <c r="AE1753" i="12"/>
  <c r="AA1753" i="12"/>
  <c r="W1753" i="12"/>
  <c r="S1753" i="12"/>
  <c r="O1753" i="12"/>
  <c r="K1753" i="12"/>
  <c r="G1753" i="12"/>
  <c r="AF1753" i="12"/>
  <c r="AB1753" i="12"/>
  <c r="X1753" i="12"/>
  <c r="T1753" i="12"/>
  <c r="P1753" i="12"/>
  <c r="L1753" i="12"/>
  <c r="H1753" i="12"/>
  <c r="AD1760" i="12"/>
  <c r="Z1760" i="12"/>
  <c r="V1760" i="12"/>
  <c r="R1760" i="12"/>
  <c r="N1760" i="12"/>
  <c r="J1760" i="12"/>
  <c r="F1760" i="12"/>
  <c r="AI1760" i="12"/>
  <c r="AE1760" i="12"/>
  <c r="AA1760" i="12"/>
  <c r="W1760" i="12"/>
  <c r="S1760" i="12"/>
  <c r="O1760" i="12"/>
  <c r="K1760" i="12"/>
  <c r="G1760" i="12"/>
  <c r="AI1769" i="12"/>
  <c r="AE1769" i="12"/>
  <c r="AA1769" i="12"/>
  <c r="W1769" i="12"/>
  <c r="S1769" i="12"/>
  <c r="O1769" i="12"/>
  <c r="K1769" i="12"/>
  <c r="G1769" i="12"/>
  <c r="AF1769" i="12"/>
  <c r="AB1769" i="12"/>
  <c r="X1769" i="12"/>
  <c r="T1769" i="12"/>
  <c r="P1769" i="12"/>
  <c r="L1769" i="12"/>
  <c r="H1769" i="12"/>
  <c r="AD1776" i="12"/>
  <c r="Z1776" i="12"/>
  <c r="V1776" i="12"/>
  <c r="R1776" i="12"/>
  <c r="N1776" i="12"/>
  <c r="J1776" i="12"/>
  <c r="F1776" i="12"/>
  <c r="AI1776" i="12"/>
  <c r="AE1776" i="12"/>
  <c r="AA1776" i="12"/>
  <c r="W1776" i="12"/>
  <c r="S1776" i="12"/>
  <c r="O1776" i="12"/>
  <c r="K1776" i="12"/>
  <c r="G1776" i="12"/>
  <c r="AI1785" i="12"/>
  <c r="AE1785" i="12"/>
  <c r="AA1785" i="12"/>
  <c r="W1785" i="12"/>
  <c r="S1785" i="12"/>
  <c r="O1785" i="12"/>
  <c r="K1785" i="12"/>
  <c r="G1785" i="12"/>
  <c r="AF1785" i="12"/>
  <c r="AB1785" i="12"/>
  <c r="X1785" i="12"/>
  <c r="T1785" i="12"/>
  <c r="P1785" i="12"/>
  <c r="L1785" i="12"/>
  <c r="H1785" i="12"/>
  <c r="AD1792" i="12"/>
  <c r="Z1792" i="12"/>
  <c r="V1792" i="12"/>
  <c r="R1792" i="12"/>
  <c r="N1792" i="12"/>
  <c r="J1792" i="12"/>
  <c r="F1792" i="12"/>
  <c r="AI1792" i="12"/>
  <c r="AE1792" i="12"/>
  <c r="AA1792" i="12"/>
  <c r="W1792" i="12"/>
  <c r="S1792" i="12"/>
  <c r="O1792" i="12"/>
  <c r="K1792" i="12"/>
  <c r="G1792" i="12"/>
  <c r="AI1801" i="12"/>
  <c r="AE1801" i="12"/>
  <c r="AA1801" i="12"/>
  <c r="W1801" i="12"/>
  <c r="S1801" i="12"/>
  <c r="O1801" i="12"/>
  <c r="K1801" i="12"/>
  <c r="G1801" i="12"/>
  <c r="AF1801" i="12"/>
  <c r="AB1801" i="12"/>
  <c r="X1801" i="12"/>
  <c r="T1801" i="12"/>
  <c r="P1801" i="12"/>
  <c r="L1801" i="12"/>
  <c r="H1801" i="12"/>
  <c r="AD1808" i="12"/>
  <c r="Z1808" i="12"/>
  <c r="V1808" i="12"/>
  <c r="R1808" i="12"/>
  <c r="N1808" i="12"/>
  <c r="J1808" i="12"/>
  <c r="F1808" i="12"/>
  <c r="AI1808" i="12"/>
  <c r="AE1808" i="12"/>
  <c r="AA1808" i="12"/>
  <c r="W1808" i="12"/>
  <c r="S1808" i="12"/>
  <c r="O1808" i="12"/>
  <c r="K1808" i="12"/>
  <c r="G1808" i="12"/>
  <c r="AD1820" i="12"/>
  <c r="Z1820" i="12"/>
  <c r="V1820" i="12"/>
  <c r="R1820" i="12"/>
  <c r="N1820" i="12"/>
  <c r="J1820" i="12"/>
  <c r="F1820" i="12"/>
  <c r="AI1820" i="12"/>
  <c r="AE1820" i="12"/>
  <c r="AA1820" i="12"/>
  <c r="W1820" i="12"/>
  <c r="S1820" i="12"/>
  <c r="O1820" i="12"/>
  <c r="K1820" i="12"/>
  <c r="G1820" i="12"/>
  <c r="AF1820" i="12"/>
  <c r="AB1820" i="12"/>
  <c r="X1820" i="12"/>
  <c r="T1820" i="12"/>
  <c r="P1820" i="12"/>
  <c r="L1820" i="12"/>
  <c r="H1820" i="12"/>
  <c r="AD1828" i="12"/>
  <c r="Z1828" i="12"/>
  <c r="V1828" i="12"/>
  <c r="R1828" i="12"/>
  <c r="N1828" i="12"/>
  <c r="J1828" i="12"/>
  <c r="F1828" i="12"/>
  <c r="AI1828" i="12"/>
  <c r="AE1828" i="12"/>
  <c r="AA1828" i="12"/>
  <c r="W1828" i="12"/>
  <c r="S1828" i="12"/>
  <c r="O1828" i="12"/>
  <c r="K1828" i="12"/>
  <c r="G1828" i="12"/>
  <c r="AF1828" i="12"/>
  <c r="AB1828" i="12"/>
  <c r="X1828" i="12"/>
  <c r="T1828" i="12"/>
  <c r="P1828" i="12"/>
  <c r="L1828" i="12"/>
  <c r="H1828" i="12"/>
  <c r="AD1836" i="12"/>
  <c r="Z1836" i="12"/>
  <c r="V1836" i="12"/>
  <c r="R1836" i="12"/>
  <c r="N1836" i="12"/>
  <c r="J1836" i="12"/>
  <c r="F1836" i="12"/>
  <c r="AI1836" i="12"/>
  <c r="AE1836" i="12"/>
  <c r="AA1836" i="12"/>
  <c r="W1836" i="12"/>
  <c r="S1836" i="12"/>
  <c r="O1836" i="12"/>
  <c r="K1836" i="12"/>
  <c r="G1836" i="12"/>
  <c r="AF1836" i="12"/>
  <c r="AB1836" i="12"/>
  <c r="X1836" i="12"/>
  <c r="T1836" i="12"/>
  <c r="P1836" i="12"/>
  <c r="L1836" i="12"/>
  <c r="H1836" i="12"/>
  <c r="AD1844" i="12"/>
  <c r="Z1844" i="12"/>
  <c r="V1844" i="12"/>
  <c r="R1844" i="12"/>
  <c r="N1844" i="12"/>
  <c r="J1844" i="12"/>
  <c r="F1844" i="12"/>
  <c r="AI1844" i="12"/>
  <c r="AE1844" i="12"/>
  <c r="AA1844" i="12"/>
  <c r="W1844" i="12"/>
  <c r="S1844" i="12"/>
  <c r="O1844" i="12"/>
  <c r="K1844" i="12"/>
  <c r="G1844" i="12"/>
  <c r="AF1844" i="12"/>
  <c r="AB1844" i="12"/>
  <c r="X1844" i="12"/>
  <c r="T1844" i="12"/>
  <c r="P1844" i="12"/>
  <c r="L1844" i="12"/>
  <c r="H1844" i="12"/>
  <c r="J1124" i="12"/>
  <c r="P1124" i="12"/>
  <c r="U1124" i="12"/>
  <c r="Z1124" i="12"/>
  <c r="AF1124" i="12"/>
  <c r="J1129" i="12"/>
  <c r="O1129" i="12"/>
  <c r="U1129" i="12"/>
  <c r="Z1129" i="12"/>
  <c r="AE1129" i="12"/>
  <c r="K1131" i="12"/>
  <c r="P1131" i="12"/>
  <c r="U1131" i="12"/>
  <c r="AA1131" i="12"/>
  <c r="AF1131" i="12"/>
  <c r="J1140" i="12"/>
  <c r="P1140" i="12"/>
  <c r="U1140" i="12"/>
  <c r="Z1140" i="12"/>
  <c r="AF1140" i="12"/>
  <c r="J1145" i="12"/>
  <c r="O1145" i="12"/>
  <c r="U1145" i="12"/>
  <c r="Z1145" i="12"/>
  <c r="AE1145" i="12"/>
  <c r="K1147" i="12"/>
  <c r="P1147" i="12"/>
  <c r="U1147" i="12"/>
  <c r="AA1147" i="12"/>
  <c r="AF1147" i="12"/>
  <c r="J1156" i="12"/>
  <c r="P1156" i="12"/>
  <c r="U1156" i="12"/>
  <c r="Z1156" i="12"/>
  <c r="AF1156" i="12"/>
  <c r="J1161" i="12"/>
  <c r="O1161" i="12"/>
  <c r="U1161" i="12"/>
  <c r="Z1161" i="12"/>
  <c r="AE1161" i="12"/>
  <c r="K1163" i="12"/>
  <c r="P1163" i="12"/>
  <c r="U1163" i="12"/>
  <c r="AA1163" i="12"/>
  <c r="AF1163" i="12"/>
  <c r="J1172" i="12"/>
  <c r="P1172" i="12"/>
  <c r="U1172" i="12"/>
  <c r="Z1172" i="12"/>
  <c r="AF1172" i="12"/>
  <c r="J1177" i="12"/>
  <c r="O1177" i="12"/>
  <c r="U1177" i="12"/>
  <c r="Z1177" i="12"/>
  <c r="AE1177" i="12"/>
  <c r="K1179" i="12"/>
  <c r="P1179" i="12"/>
  <c r="U1179" i="12"/>
  <c r="AA1179" i="12"/>
  <c r="AF1179" i="12"/>
  <c r="J1188" i="12"/>
  <c r="P1188" i="12"/>
  <c r="U1188" i="12"/>
  <c r="Z1188" i="12"/>
  <c r="AF1188" i="12"/>
  <c r="J1193" i="12"/>
  <c r="O1193" i="12"/>
  <c r="U1193" i="12"/>
  <c r="Z1193" i="12"/>
  <c r="AE1193" i="12"/>
  <c r="K1195" i="12"/>
  <c r="P1195" i="12"/>
  <c r="U1195" i="12"/>
  <c r="AA1195" i="12"/>
  <c r="AF1195" i="12"/>
  <c r="J1204" i="12"/>
  <c r="P1204" i="12"/>
  <c r="U1204" i="12"/>
  <c r="Z1204" i="12"/>
  <c r="AF1204" i="12"/>
  <c r="J1209" i="12"/>
  <c r="O1209" i="12"/>
  <c r="U1209" i="12"/>
  <c r="Z1209" i="12"/>
  <c r="AE1209" i="12"/>
  <c r="K1211" i="12"/>
  <c r="P1211" i="12"/>
  <c r="U1211" i="12"/>
  <c r="AA1211" i="12"/>
  <c r="AF1211" i="12"/>
  <c r="J1220" i="12"/>
  <c r="P1220" i="12"/>
  <c r="U1220" i="12"/>
  <c r="Z1220" i="12"/>
  <c r="AF1220" i="12"/>
  <c r="J1225" i="12"/>
  <c r="O1225" i="12"/>
  <c r="U1225" i="12"/>
  <c r="Z1225" i="12"/>
  <c r="AE1225" i="12"/>
  <c r="K1227" i="12"/>
  <c r="P1227" i="12"/>
  <c r="U1227" i="12"/>
  <c r="AA1227" i="12"/>
  <c r="AF1227" i="12"/>
  <c r="J1236" i="12"/>
  <c r="P1236" i="12"/>
  <c r="U1236" i="12"/>
  <c r="Z1236" i="12"/>
  <c r="AF1236" i="12"/>
  <c r="J1241" i="12"/>
  <c r="O1241" i="12"/>
  <c r="U1241" i="12"/>
  <c r="Z1241" i="12"/>
  <c r="AE1241" i="12"/>
  <c r="K1243" i="12"/>
  <c r="P1243" i="12"/>
  <c r="U1243" i="12"/>
  <c r="AA1243" i="12"/>
  <c r="AF1243" i="12"/>
  <c r="J1252" i="12"/>
  <c r="P1252" i="12"/>
  <c r="U1252" i="12"/>
  <c r="Z1252" i="12"/>
  <c r="AF1252" i="12"/>
  <c r="J1257" i="12"/>
  <c r="O1257" i="12"/>
  <c r="U1257" i="12"/>
  <c r="Z1257" i="12"/>
  <c r="AE1257" i="12"/>
  <c r="K1259" i="12"/>
  <c r="P1259" i="12"/>
  <c r="U1259" i="12"/>
  <c r="AA1259" i="12"/>
  <c r="AF1259" i="12"/>
  <c r="J1268" i="12"/>
  <c r="P1268" i="12"/>
  <c r="U1268" i="12"/>
  <c r="Z1268" i="12"/>
  <c r="AF1268" i="12"/>
  <c r="J1273" i="12"/>
  <c r="O1273" i="12"/>
  <c r="U1273" i="12"/>
  <c r="Z1273" i="12"/>
  <c r="AE1273" i="12"/>
  <c r="K1275" i="12"/>
  <c r="P1275" i="12"/>
  <c r="U1275" i="12"/>
  <c r="AA1275" i="12"/>
  <c r="AF1275" i="12"/>
  <c r="J1284" i="12"/>
  <c r="P1284" i="12"/>
  <c r="U1284" i="12"/>
  <c r="Z1284" i="12"/>
  <c r="AF1284" i="12"/>
  <c r="J1289" i="12"/>
  <c r="O1289" i="12"/>
  <c r="U1289" i="12"/>
  <c r="Z1289" i="12"/>
  <c r="AE1289" i="12"/>
  <c r="K1291" i="12"/>
  <c r="P1291" i="12"/>
  <c r="U1291" i="12"/>
  <c r="AA1291" i="12"/>
  <c r="AF1291" i="12"/>
  <c r="J1300" i="12"/>
  <c r="P1300" i="12"/>
  <c r="U1300" i="12"/>
  <c r="Z1300" i="12"/>
  <c r="AF1300" i="12"/>
  <c r="J1305" i="12"/>
  <c r="O1305" i="12"/>
  <c r="U1305" i="12"/>
  <c r="Z1305" i="12"/>
  <c r="AE1305" i="12"/>
  <c r="K1307" i="12"/>
  <c r="P1307" i="12"/>
  <c r="U1307" i="12"/>
  <c r="AA1307" i="12"/>
  <c r="AF1307" i="12"/>
  <c r="J1316" i="12"/>
  <c r="P1316" i="12"/>
  <c r="U1316" i="12"/>
  <c r="Z1316" i="12"/>
  <c r="AF1316" i="12"/>
  <c r="J1321" i="12"/>
  <c r="O1321" i="12"/>
  <c r="U1321" i="12"/>
  <c r="Z1321" i="12"/>
  <c r="AE1321" i="12"/>
  <c r="K1323" i="12"/>
  <c r="P1323" i="12"/>
  <c r="U1323" i="12"/>
  <c r="AA1323" i="12"/>
  <c r="AF1323" i="12"/>
  <c r="J1332" i="12"/>
  <c r="P1332" i="12"/>
  <c r="U1332" i="12"/>
  <c r="Z1332" i="12"/>
  <c r="AF1332" i="12"/>
  <c r="J1337" i="12"/>
  <c r="O1337" i="12"/>
  <c r="U1337" i="12"/>
  <c r="Z1337" i="12"/>
  <c r="AE1337" i="12"/>
  <c r="K1339" i="12"/>
  <c r="P1339" i="12"/>
  <c r="U1339" i="12"/>
  <c r="AA1339" i="12"/>
  <c r="AF1339" i="12"/>
  <c r="J1348" i="12"/>
  <c r="P1348" i="12"/>
  <c r="U1348" i="12"/>
  <c r="Z1348" i="12"/>
  <c r="AF1348" i="12"/>
  <c r="J1353" i="12"/>
  <c r="O1353" i="12"/>
  <c r="U1353" i="12"/>
  <c r="Z1353" i="12"/>
  <c r="AE1353" i="12"/>
  <c r="K1355" i="12"/>
  <c r="P1355" i="12"/>
  <c r="U1355" i="12"/>
  <c r="AA1355" i="12"/>
  <c r="AF1355" i="12"/>
  <c r="J1364" i="12"/>
  <c r="P1364" i="12"/>
  <c r="U1364" i="12"/>
  <c r="Z1364" i="12"/>
  <c r="AF1364" i="12"/>
  <c r="J1369" i="12"/>
  <c r="O1369" i="12"/>
  <c r="U1369" i="12"/>
  <c r="Z1369" i="12"/>
  <c r="AE1369" i="12"/>
  <c r="K1371" i="12"/>
  <c r="P1371" i="12"/>
  <c r="U1371" i="12"/>
  <c r="AA1371" i="12"/>
  <c r="AF1371" i="12"/>
  <c r="J1380" i="12"/>
  <c r="P1380" i="12"/>
  <c r="U1380" i="12"/>
  <c r="Z1380" i="12"/>
  <c r="AF1380" i="12"/>
  <c r="J1385" i="12"/>
  <c r="O1385" i="12"/>
  <c r="U1385" i="12"/>
  <c r="Z1385" i="12"/>
  <c r="AE1385" i="12"/>
  <c r="K1387" i="12"/>
  <c r="P1387" i="12"/>
  <c r="U1387" i="12"/>
  <c r="AA1387" i="12"/>
  <c r="AF1387" i="12"/>
  <c r="J1396" i="12"/>
  <c r="P1396" i="12"/>
  <c r="U1396" i="12"/>
  <c r="Z1396" i="12"/>
  <c r="AF1396" i="12"/>
  <c r="J1401" i="12"/>
  <c r="O1401" i="12"/>
  <c r="U1401" i="12"/>
  <c r="Z1401" i="12"/>
  <c r="AE1401" i="12"/>
  <c r="K1403" i="12"/>
  <c r="P1403" i="12"/>
  <c r="U1403" i="12"/>
  <c r="AA1403" i="12"/>
  <c r="AF1403" i="12"/>
  <c r="J1412" i="12"/>
  <c r="P1412" i="12"/>
  <c r="U1412" i="12"/>
  <c r="Z1412" i="12"/>
  <c r="AF1412" i="12"/>
  <c r="J1417" i="12"/>
  <c r="O1417" i="12"/>
  <c r="U1417" i="12"/>
  <c r="Z1417" i="12"/>
  <c r="AE1417" i="12"/>
  <c r="K1419" i="12"/>
  <c r="P1419" i="12"/>
  <c r="U1419" i="12"/>
  <c r="AA1419" i="12"/>
  <c r="AF1419" i="12"/>
  <c r="J1428" i="12"/>
  <c r="P1428" i="12"/>
  <c r="U1428" i="12"/>
  <c r="Z1428" i="12"/>
  <c r="AF1428" i="12"/>
  <c r="J1433" i="12"/>
  <c r="O1433" i="12"/>
  <c r="U1433" i="12"/>
  <c r="Z1433" i="12"/>
  <c r="AE1433" i="12"/>
  <c r="K1435" i="12"/>
  <c r="P1435" i="12"/>
  <c r="U1435" i="12"/>
  <c r="AA1435" i="12"/>
  <c r="AF1435" i="12"/>
  <c r="J1444" i="12"/>
  <c r="P1444" i="12"/>
  <c r="U1444" i="12"/>
  <c r="Z1444" i="12"/>
  <c r="AF1444" i="12"/>
  <c r="J1449" i="12"/>
  <c r="O1449" i="12"/>
  <c r="U1449" i="12"/>
  <c r="Z1449" i="12"/>
  <c r="AE1449" i="12"/>
  <c r="K1451" i="12"/>
  <c r="P1451" i="12"/>
  <c r="U1451" i="12"/>
  <c r="AA1451" i="12"/>
  <c r="AF1451" i="12"/>
  <c r="J1460" i="12"/>
  <c r="P1460" i="12"/>
  <c r="U1460" i="12"/>
  <c r="Z1460" i="12"/>
  <c r="AF1460" i="12"/>
  <c r="J1465" i="12"/>
  <c r="O1465" i="12"/>
  <c r="U1465" i="12"/>
  <c r="Z1465" i="12"/>
  <c r="AE1465" i="12"/>
  <c r="K1467" i="12"/>
  <c r="P1467" i="12"/>
  <c r="U1467" i="12"/>
  <c r="AA1467" i="12"/>
  <c r="AF1467" i="12"/>
  <c r="J1476" i="12"/>
  <c r="P1476" i="12"/>
  <c r="U1476" i="12"/>
  <c r="Z1476" i="12"/>
  <c r="AF1476" i="12"/>
  <c r="J1481" i="12"/>
  <c r="O1481" i="12"/>
  <c r="U1481" i="12"/>
  <c r="Z1481" i="12"/>
  <c r="AE1481" i="12"/>
  <c r="K1483" i="12"/>
  <c r="P1483" i="12"/>
  <c r="U1483" i="12"/>
  <c r="AA1483" i="12"/>
  <c r="AF1483" i="12"/>
  <c r="J1492" i="12"/>
  <c r="P1492" i="12"/>
  <c r="U1492" i="12"/>
  <c r="Z1492" i="12"/>
  <c r="AF1492" i="12"/>
  <c r="J1497" i="12"/>
  <c r="O1497" i="12"/>
  <c r="U1497" i="12"/>
  <c r="Z1497" i="12"/>
  <c r="AE1497" i="12"/>
  <c r="K1499" i="12"/>
  <c r="P1499" i="12"/>
  <c r="U1499" i="12"/>
  <c r="AA1499" i="12"/>
  <c r="AF1499" i="12"/>
  <c r="J1508" i="12"/>
  <c r="P1508" i="12"/>
  <c r="U1508" i="12"/>
  <c r="Z1508" i="12"/>
  <c r="AF1508" i="12"/>
  <c r="J1513" i="12"/>
  <c r="O1513" i="12"/>
  <c r="U1513" i="12"/>
  <c r="Z1513" i="12"/>
  <c r="AE1513" i="12"/>
  <c r="K1515" i="12"/>
  <c r="P1515" i="12"/>
  <c r="U1515" i="12"/>
  <c r="AA1515" i="12"/>
  <c r="AF1515" i="12"/>
  <c r="J1524" i="12"/>
  <c r="P1524" i="12"/>
  <c r="U1524" i="12"/>
  <c r="Z1524" i="12"/>
  <c r="AF1524" i="12"/>
  <c r="J1529" i="12"/>
  <c r="O1529" i="12"/>
  <c r="U1529" i="12"/>
  <c r="Z1529" i="12"/>
  <c r="AE1529" i="12"/>
  <c r="K1531" i="12"/>
  <c r="P1531" i="12"/>
  <c r="U1531" i="12"/>
  <c r="AA1531" i="12"/>
  <c r="AF1531" i="12"/>
  <c r="J1540" i="12"/>
  <c r="P1540" i="12"/>
  <c r="U1540" i="12"/>
  <c r="Z1540" i="12"/>
  <c r="AF1540" i="12"/>
  <c r="J1545" i="12"/>
  <c r="O1545" i="12"/>
  <c r="U1545" i="12"/>
  <c r="Z1545" i="12"/>
  <c r="AE1545" i="12"/>
  <c r="K1547" i="12"/>
  <c r="P1547" i="12"/>
  <c r="U1547" i="12"/>
  <c r="AA1547" i="12"/>
  <c r="AF1547" i="12"/>
  <c r="J1556" i="12"/>
  <c r="P1556" i="12"/>
  <c r="U1556" i="12"/>
  <c r="Z1556" i="12"/>
  <c r="AF1556" i="12"/>
  <c r="J1561" i="12"/>
  <c r="O1561" i="12"/>
  <c r="U1561" i="12"/>
  <c r="Z1561" i="12"/>
  <c r="AE1561" i="12"/>
  <c r="K1563" i="12"/>
  <c r="P1563" i="12"/>
  <c r="U1563" i="12"/>
  <c r="AA1563" i="12"/>
  <c r="AF1563" i="12"/>
  <c r="J1572" i="12"/>
  <c r="P1572" i="12"/>
  <c r="U1572" i="12"/>
  <c r="Z1572" i="12"/>
  <c r="AF1572" i="12"/>
  <c r="J1577" i="12"/>
  <c r="O1577" i="12"/>
  <c r="U1577" i="12"/>
  <c r="Z1577" i="12"/>
  <c r="AE1577" i="12"/>
  <c r="K1579" i="12"/>
  <c r="P1579" i="12"/>
  <c r="U1579" i="12"/>
  <c r="AA1579" i="12"/>
  <c r="AF1579" i="12"/>
  <c r="J1588" i="12"/>
  <c r="P1588" i="12"/>
  <c r="U1588" i="12"/>
  <c r="Z1588" i="12"/>
  <c r="AF1588" i="12"/>
  <c r="J1593" i="12"/>
  <c r="O1593" i="12"/>
  <c r="U1593" i="12"/>
  <c r="Z1593" i="12"/>
  <c r="AE1593" i="12"/>
  <c r="K1595" i="12"/>
  <c r="P1595" i="12"/>
  <c r="U1595" i="12"/>
  <c r="AA1595" i="12"/>
  <c r="AF1595" i="12"/>
  <c r="J1604" i="12"/>
  <c r="P1604" i="12"/>
  <c r="U1604" i="12"/>
  <c r="Z1604" i="12"/>
  <c r="AF1604" i="12"/>
  <c r="J1609" i="12"/>
  <c r="O1609" i="12"/>
  <c r="U1609" i="12"/>
  <c r="Z1609" i="12"/>
  <c r="AE1609" i="12"/>
  <c r="K1611" i="12"/>
  <c r="P1611" i="12"/>
  <c r="U1611" i="12"/>
  <c r="AA1611" i="12"/>
  <c r="AF1611" i="12"/>
  <c r="J1620" i="12"/>
  <c r="P1620" i="12"/>
  <c r="U1620" i="12"/>
  <c r="Z1620" i="12"/>
  <c r="AF1620" i="12"/>
  <c r="J1625" i="12"/>
  <c r="O1625" i="12"/>
  <c r="U1625" i="12"/>
  <c r="Z1625" i="12"/>
  <c r="AE1625" i="12"/>
  <c r="K1627" i="12"/>
  <c r="P1627" i="12"/>
  <c r="U1627" i="12"/>
  <c r="AA1627" i="12"/>
  <c r="AF1627" i="12"/>
  <c r="J1636" i="12"/>
  <c r="P1636" i="12"/>
  <c r="U1636" i="12"/>
  <c r="Z1636" i="12"/>
  <c r="AF1636" i="12"/>
  <c r="J1641" i="12"/>
  <c r="O1641" i="12"/>
  <c r="U1641" i="12"/>
  <c r="Z1641" i="12"/>
  <c r="AE1641" i="12"/>
  <c r="K1643" i="12"/>
  <c r="P1643" i="12"/>
  <c r="U1643" i="12"/>
  <c r="AA1643" i="12"/>
  <c r="AF1643" i="12"/>
  <c r="J1652" i="12"/>
  <c r="P1652" i="12"/>
  <c r="U1652" i="12"/>
  <c r="Z1652" i="12"/>
  <c r="AF1652" i="12"/>
  <c r="J1657" i="12"/>
  <c r="O1657" i="12"/>
  <c r="U1657" i="12"/>
  <c r="Z1657" i="12"/>
  <c r="AE1657" i="12"/>
  <c r="K1659" i="12"/>
  <c r="P1659" i="12"/>
  <c r="U1659" i="12"/>
  <c r="AA1659" i="12"/>
  <c r="AF1659" i="12"/>
  <c r="J1668" i="12"/>
  <c r="P1668" i="12"/>
  <c r="U1668" i="12"/>
  <c r="Z1668" i="12"/>
  <c r="AF1668" i="12"/>
  <c r="J1673" i="12"/>
  <c r="O1673" i="12"/>
  <c r="U1673" i="12"/>
  <c r="Z1673" i="12"/>
  <c r="AE1673" i="12"/>
  <c r="K1675" i="12"/>
  <c r="P1675" i="12"/>
  <c r="U1675" i="12"/>
  <c r="AA1675" i="12"/>
  <c r="AF1675" i="12"/>
  <c r="J1684" i="12"/>
  <c r="P1684" i="12"/>
  <c r="U1684" i="12"/>
  <c r="Z1684" i="12"/>
  <c r="AF1684" i="12"/>
  <c r="J1689" i="12"/>
  <c r="O1689" i="12"/>
  <c r="U1689" i="12"/>
  <c r="Z1689" i="12"/>
  <c r="AE1689" i="12"/>
  <c r="K1691" i="12"/>
  <c r="P1691" i="12"/>
  <c r="U1691" i="12"/>
  <c r="AA1691" i="12"/>
  <c r="AF1691" i="12"/>
  <c r="M1705" i="12"/>
  <c r="U1705" i="12"/>
  <c r="AC1705" i="12"/>
  <c r="M1712" i="12"/>
  <c r="U1712" i="12"/>
  <c r="AC1712" i="12"/>
  <c r="M1721" i="12"/>
  <c r="U1721" i="12"/>
  <c r="AC1721" i="12"/>
  <c r="M1728" i="12"/>
  <c r="U1728" i="12"/>
  <c r="AC1728" i="12"/>
  <c r="M1737" i="12"/>
  <c r="U1737" i="12"/>
  <c r="AC1737" i="12"/>
  <c r="M1744" i="12"/>
  <c r="U1744" i="12"/>
  <c r="AC1744" i="12"/>
  <c r="M1753" i="12"/>
  <c r="U1753" i="12"/>
  <c r="AC1753" i="12"/>
  <c r="M1760" i="12"/>
  <c r="U1760" i="12"/>
  <c r="AC1760" i="12"/>
  <c r="M1769" i="12"/>
  <c r="U1769" i="12"/>
  <c r="AC1769" i="12"/>
  <c r="M1776" i="12"/>
  <c r="U1776" i="12"/>
  <c r="AC1776" i="12"/>
  <c r="M1785" i="12"/>
  <c r="U1785" i="12"/>
  <c r="AC1785" i="12"/>
  <c r="M1792" i="12"/>
  <c r="U1792" i="12"/>
  <c r="AC1792" i="12"/>
  <c r="M1801" i="12"/>
  <c r="U1801" i="12"/>
  <c r="AC1801" i="12"/>
  <c r="M1808" i="12"/>
  <c r="U1808" i="12"/>
  <c r="AC1808" i="12"/>
  <c r="U1820" i="12"/>
  <c r="U1828" i="12"/>
  <c r="U1836" i="12"/>
  <c r="U1844" i="12"/>
  <c r="AI936" i="12"/>
  <c r="AE936" i="12"/>
  <c r="AA936" i="12"/>
  <c r="W936" i="12"/>
  <c r="S936" i="12"/>
  <c r="O936" i="12"/>
  <c r="AI944" i="12"/>
  <c r="AE944" i="12"/>
  <c r="AA944" i="12"/>
  <c r="W944" i="12"/>
  <c r="S944" i="12"/>
  <c r="O944" i="12"/>
  <c r="K944" i="12"/>
  <c r="G944" i="12"/>
  <c r="AI960" i="12"/>
  <c r="AE960" i="12"/>
  <c r="AA960" i="12"/>
  <c r="W960" i="12"/>
  <c r="S960" i="12"/>
  <c r="O960" i="12"/>
  <c r="K960" i="12"/>
  <c r="G960" i="12"/>
  <c r="T965" i="12"/>
  <c r="H965" i="12"/>
  <c r="AI976" i="12"/>
  <c r="AE976" i="12"/>
  <c r="AA976" i="12"/>
  <c r="W976" i="12"/>
  <c r="S976" i="12"/>
  <c r="O976" i="12"/>
  <c r="K976" i="12"/>
  <c r="G976" i="12"/>
  <c r="X981" i="12"/>
  <c r="AI992" i="12"/>
  <c r="AE992" i="12"/>
  <c r="AA992" i="12"/>
  <c r="W992" i="12"/>
  <c r="S992" i="12"/>
  <c r="O992" i="12"/>
  <c r="K992" i="12"/>
  <c r="G992" i="12"/>
  <c r="L997" i="12"/>
  <c r="AI1008" i="12"/>
  <c r="AE1008" i="12"/>
  <c r="AA1008" i="12"/>
  <c r="W1008" i="12"/>
  <c r="S1008" i="12"/>
  <c r="O1008" i="12"/>
  <c r="K1008" i="12"/>
  <c r="G1008" i="12"/>
  <c r="L1013" i="12"/>
  <c r="H1013" i="12"/>
  <c r="AI1024" i="12"/>
  <c r="AE1024" i="12"/>
  <c r="AA1024" i="12"/>
  <c r="W1024" i="12"/>
  <c r="S1024" i="12"/>
  <c r="O1024" i="12"/>
  <c r="K1024" i="12"/>
  <c r="G1024" i="12"/>
  <c r="V1031" i="12"/>
  <c r="AI1040" i="12"/>
  <c r="AE1040" i="12"/>
  <c r="AA1040" i="12"/>
  <c r="W1040" i="12"/>
  <c r="S1040" i="12"/>
  <c r="O1040" i="12"/>
  <c r="K1040" i="12"/>
  <c r="G1040" i="12"/>
  <c r="H1045" i="12"/>
  <c r="N1047" i="12"/>
  <c r="AI1056" i="12"/>
  <c r="AE1056" i="12"/>
  <c r="AA1056" i="12"/>
  <c r="W1056" i="12"/>
  <c r="S1056" i="12"/>
  <c r="O1056" i="12"/>
  <c r="K1056" i="12"/>
  <c r="G1056" i="12"/>
  <c r="P1061" i="12"/>
  <c r="H1061" i="12"/>
  <c r="AI1072" i="12"/>
  <c r="AE1072" i="12"/>
  <c r="AA1072" i="12"/>
  <c r="W1072" i="12"/>
  <c r="S1072" i="12"/>
  <c r="O1072" i="12"/>
  <c r="K1072" i="12"/>
  <c r="G1072" i="12"/>
  <c r="AI1088" i="12"/>
  <c r="AE1088" i="12"/>
  <c r="AA1088" i="12"/>
  <c r="W1088" i="12"/>
  <c r="S1088" i="12"/>
  <c r="O1088" i="12"/>
  <c r="K1088" i="12"/>
  <c r="G1088" i="12"/>
  <c r="H1093" i="12"/>
  <c r="AI1104" i="12"/>
  <c r="AE1104" i="12"/>
  <c r="AA1104" i="12"/>
  <c r="W1104" i="12"/>
  <c r="S1104" i="12"/>
  <c r="O1104" i="12"/>
  <c r="K1104" i="12"/>
  <c r="G1104" i="12"/>
  <c r="AB1109" i="12"/>
  <c r="H1109" i="12"/>
  <c r="J1111" i="12"/>
  <c r="AI1120" i="12"/>
  <c r="AE1120" i="12"/>
  <c r="AA1120" i="12"/>
  <c r="W1120" i="12"/>
  <c r="S1120" i="12"/>
  <c r="O1120" i="12"/>
  <c r="K1120" i="12"/>
  <c r="G1120" i="12"/>
  <c r="N1127" i="12"/>
  <c r="AI1136" i="12"/>
  <c r="AE1136" i="12"/>
  <c r="AA1136" i="12"/>
  <c r="W1136" i="12"/>
  <c r="S1136" i="12"/>
  <c r="O1136" i="12"/>
  <c r="K1136" i="12"/>
  <c r="G1136" i="12"/>
  <c r="AF1141" i="12"/>
  <c r="AI1152" i="12"/>
  <c r="AE1152" i="12"/>
  <c r="AA1152" i="12"/>
  <c r="W1152" i="12"/>
  <c r="S1152" i="12"/>
  <c r="O1152" i="12"/>
  <c r="K1152" i="12"/>
  <c r="G1152" i="12"/>
  <c r="AF1157" i="12"/>
  <c r="AB1157" i="12"/>
  <c r="AI1168" i="12"/>
  <c r="AE1168" i="12"/>
  <c r="AA1168" i="12"/>
  <c r="W1168" i="12"/>
  <c r="S1168" i="12"/>
  <c r="O1168" i="12"/>
  <c r="K1168" i="12"/>
  <c r="G1168" i="12"/>
  <c r="N1175" i="12"/>
  <c r="AI1184" i="12"/>
  <c r="AE1184" i="12"/>
  <c r="AA1184" i="12"/>
  <c r="W1184" i="12"/>
  <c r="S1184" i="12"/>
  <c r="O1184" i="12"/>
  <c r="K1184" i="12"/>
  <c r="G1184" i="12"/>
  <c r="AB1189" i="12"/>
  <c r="F1191" i="12"/>
  <c r="AI1200" i="12"/>
  <c r="AE1200" i="12"/>
  <c r="AA1200" i="12"/>
  <c r="W1200" i="12"/>
  <c r="S1200" i="12"/>
  <c r="O1200" i="12"/>
  <c r="K1200" i="12"/>
  <c r="G1200" i="12"/>
  <c r="AB1205" i="12"/>
  <c r="AD1207" i="12"/>
  <c r="AI1216" i="12"/>
  <c r="AE1216" i="12"/>
  <c r="AA1216" i="12"/>
  <c r="W1216" i="12"/>
  <c r="S1216" i="12"/>
  <c r="O1216" i="12"/>
  <c r="K1216" i="12"/>
  <c r="G1216" i="12"/>
  <c r="AI1232" i="12"/>
  <c r="AE1232" i="12"/>
  <c r="AA1232" i="12"/>
  <c r="W1232" i="12"/>
  <c r="S1232" i="12"/>
  <c r="O1232" i="12"/>
  <c r="K1232" i="12"/>
  <c r="G1232" i="12"/>
  <c r="AF1237" i="12"/>
  <c r="T1237" i="12"/>
  <c r="H1237" i="12"/>
  <c r="AI1248" i="12"/>
  <c r="AE1248" i="12"/>
  <c r="AA1248" i="12"/>
  <c r="W1248" i="12"/>
  <c r="S1248" i="12"/>
  <c r="O1248" i="12"/>
  <c r="K1248" i="12"/>
  <c r="G1248" i="12"/>
  <c r="N1255" i="12"/>
  <c r="AI1264" i="12"/>
  <c r="AE1264" i="12"/>
  <c r="AA1264" i="12"/>
  <c r="W1264" i="12"/>
  <c r="S1264" i="12"/>
  <c r="O1264" i="12"/>
  <c r="K1264" i="12"/>
  <c r="G1264" i="12"/>
  <c r="X1269" i="12"/>
  <c r="T1269" i="12"/>
  <c r="Z1271" i="12"/>
  <c r="AI1280" i="12"/>
  <c r="AE1280" i="12"/>
  <c r="AA1280" i="12"/>
  <c r="W1280" i="12"/>
  <c r="S1280" i="12"/>
  <c r="O1280" i="12"/>
  <c r="K1280" i="12"/>
  <c r="G1280" i="12"/>
  <c r="T1285" i="12"/>
  <c r="AI1296" i="12"/>
  <c r="AE1296" i="12"/>
  <c r="AA1296" i="12"/>
  <c r="W1296" i="12"/>
  <c r="S1296" i="12"/>
  <c r="O1296" i="12"/>
  <c r="K1296" i="12"/>
  <c r="G1296" i="12"/>
  <c r="AF1301" i="12"/>
  <c r="AB1301" i="12"/>
  <c r="AI1312" i="12"/>
  <c r="AE1312" i="12"/>
  <c r="AA1312" i="12"/>
  <c r="W1312" i="12"/>
  <c r="S1312" i="12"/>
  <c r="O1312" i="12"/>
  <c r="K1312" i="12"/>
  <c r="G1312" i="12"/>
  <c r="X1317" i="12"/>
  <c r="L1317" i="12"/>
  <c r="AI1328" i="12"/>
  <c r="AE1328" i="12"/>
  <c r="AA1328" i="12"/>
  <c r="W1328" i="12"/>
  <c r="S1328" i="12"/>
  <c r="O1328" i="12"/>
  <c r="K1328" i="12"/>
  <c r="G1328" i="12"/>
  <c r="AF1333" i="12"/>
  <c r="F1335" i="12"/>
  <c r="AI1344" i="12"/>
  <c r="AE1344" i="12"/>
  <c r="AA1344" i="12"/>
  <c r="W1344" i="12"/>
  <c r="S1344" i="12"/>
  <c r="O1344" i="12"/>
  <c r="K1344" i="12"/>
  <c r="G1344" i="12"/>
  <c r="AB1349" i="12"/>
  <c r="T1349" i="12"/>
  <c r="AD1351" i="12"/>
  <c r="AI1360" i="12"/>
  <c r="AE1360" i="12"/>
  <c r="AA1360" i="12"/>
  <c r="W1360" i="12"/>
  <c r="S1360" i="12"/>
  <c r="O1360" i="12"/>
  <c r="K1360" i="12"/>
  <c r="G1360" i="12"/>
  <c r="T1365" i="12"/>
  <c r="L1365" i="12"/>
  <c r="AI1376" i="12"/>
  <c r="AE1376" i="12"/>
  <c r="AA1376" i="12"/>
  <c r="W1376" i="12"/>
  <c r="S1376" i="12"/>
  <c r="O1376" i="12"/>
  <c r="K1376" i="12"/>
  <c r="G1376" i="12"/>
  <c r="AF1381" i="12"/>
  <c r="H1381" i="12"/>
  <c r="AI1392" i="12"/>
  <c r="AE1392" i="12"/>
  <c r="AA1392" i="12"/>
  <c r="W1392" i="12"/>
  <c r="S1392" i="12"/>
  <c r="O1392" i="12"/>
  <c r="K1392" i="12"/>
  <c r="G1392" i="12"/>
  <c r="X1397" i="12"/>
  <c r="T1397" i="12"/>
  <c r="Z1399" i="12"/>
  <c r="AI1408" i="12"/>
  <c r="AE1408" i="12"/>
  <c r="AA1408" i="12"/>
  <c r="W1408" i="12"/>
  <c r="S1408" i="12"/>
  <c r="O1408" i="12"/>
  <c r="K1408" i="12"/>
  <c r="G1408" i="12"/>
  <c r="X1413" i="12"/>
  <c r="L1413" i="12"/>
  <c r="H1413" i="12"/>
  <c r="V1415" i="12"/>
  <c r="AI1424" i="12"/>
  <c r="AE1424" i="12"/>
  <c r="AA1424" i="12"/>
  <c r="W1424" i="12"/>
  <c r="S1424" i="12"/>
  <c r="O1424" i="12"/>
  <c r="K1424" i="12"/>
  <c r="G1424" i="12"/>
  <c r="L1429" i="12"/>
  <c r="AI1440" i="12"/>
  <c r="AE1440" i="12"/>
  <c r="AA1440" i="12"/>
  <c r="W1440" i="12"/>
  <c r="S1440" i="12"/>
  <c r="O1440" i="12"/>
  <c r="K1440" i="12"/>
  <c r="G1440" i="12"/>
  <c r="AF1445" i="12"/>
  <c r="X1445" i="12"/>
  <c r="AI1456" i="12"/>
  <c r="AE1456" i="12"/>
  <c r="AA1456" i="12"/>
  <c r="W1456" i="12"/>
  <c r="S1456" i="12"/>
  <c r="O1456" i="12"/>
  <c r="K1456" i="12"/>
  <c r="G1456" i="12"/>
  <c r="AB1461" i="12"/>
  <c r="P1461" i="12"/>
  <c r="L1461" i="12"/>
  <c r="F1463" i="12"/>
  <c r="AI1472" i="12"/>
  <c r="AE1472" i="12"/>
  <c r="AA1472" i="12"/>
  <c r="W1472" i="12"/>
  <c r="S1472" i="12"/>
  <c r="O1472" i="12"/>
  <c r="K1472" i="12"/>
  <c r="G1472" i="12"/>
  <c r="P1477" i="12"/>
  <c r="AD1479" i="12"/>
  <c r="R1479" i="12"/>
  <c r="AI1488" i="12"/>
  <c r="AE1488" i="12"/>
  <c r="AA1488" i="12"/>
  <c r="W1488" i="12"/>
  <c r="S1488" i="12"/>
  <c r="O1488" i="12"/>
  <c r="K1488" i="12"/>
  <c r="G1488" i="12"/>
  <c r="H1493" i="12"/>
  <c r="V1495" i="12"/>
  <c r="AI1504" i="12"/>
  <c r="AE1504" i="12"/>
  <c r="AA1504" i="12"/>
  <c r="W1504" i="12"/>
  <c r="S1504" i="12"/>
  <c r="O1504" i="12"/>
  <c r="K1504" i="12"/>
  <c r="G1504" i="12"/>
  <c r="AF1509" i="12"/>
  <c r="X1509" i="12"/>
  <c r="AI1520" i="12"/>
  <c r="AE1520" i="12"/>
  <c r="AA1520" i="12"/>
  <c r="W1520" i="12"/>
  <c r="S1520" i="12"/>
  <c r="O1520" i="12"/>
  <c r="K1520" i="12"/>
  <c r="G1520" i="12"/>
  <c r="AB1525" i="12"/>
  <c r="P1525" i="12"/>
  <c r="L1525" i="12"/>
  <c r="AI1536" i="12"/>
  <c r="AE1536" i="12"/>
  <c r="AA1536" i="12"/>
  <c r="W1536" i="12"/>
  <c r="S1536" i="12"/>
  <c r="O1536" i="12"/>
  <c r="K1536" i="12"/>
  <c r="G1536" i="12"/>
  <c r="L1541" i="12"/>
  <c r="AI1552" i="12"/>
  <c r="AE1552" i="12"/>
  <c r="AA1552" i="12"/>
  <c r="W1552" i="12"/>
  <c r="S1552" i="12"/>
  <c r="O1552" i="12"/>
  <c r="K1552" i="12"/>
  <c r="G1552" i="12"/>
  <c r="AF1557" i="12"/>
  <c r="AB1557" i="12"/>
  <c r="AI1568" i="12"/>
  <c r="AE1568" i="12"/>
  <c r="AA1568" i="12"/>
  <c r="W1568" i="12"/>
  <c r="S1568" i="12"/>
  <c r="O1568" i="12"/>
  <c r="K1568" i="12"/>
  <c r="G1568" i="12"/>
  <c r="AF1573" i="12"/>
  <c r="X1573" i="12"/>
  <c r="P1573" i="12"/>
  <c r="AI1584" i="12"/>
  <c r="AE1584" i="12"/>
  <c r="AA1584" i="12"/>
  <c r="W1584" i="12"/>
  <c r="S1584" i="12"/>
  <c r="O1584" i="12"/>
  <c r="K1584" i="12"/>
  <c r="G1584" i="12"/>
  <c r="T1589" i="12"/>
  <c r="H1589" i="12"/>
  <c r="V1591" i="12"/>
  <c r="AI1600" i="12"/>
  <c r="AE1600" i="12"/>
  <c r="AA1600" i="12"/>
  <c r="W1600" i="12"/>
  <c r="S1600" i="12"/>
  <c r="O1600" i="12"/>
  <c r="K1600" i="12"/>
  <c r="G1600" i="12"/>
  <c r="H1605" i="12"/>
  <c r="V1607" i="12"/>
  <c r="AI1616" i="12"/>
  <c r="AE1616" i="12"/>
  <c r="AA1616" i="12"/>
  <c r="W1616" i="12"/>
  <c r="S1616" i="12"/>
  <c r="O1616" i="12"/>
  <c r="K1616" i="12"/>
  <c r="G1616" i="12"/>
  <c r="AB1621" i="12"/>
  <c r="X1621" i="12"/>
  <c r="AI1632" i="12"/>
  <c r="AE1632" i="12"/>
  <c r="AA1632" i="12"/>
  <c r="W1632" i="12"/>
  <c r="S1632" i="12"/>
  <c r="O1632" i="12"/>
  <c r="K1632" i="12"/>
  <c r="G1632" i="12"/>
  <c r="X1637" i="12"/>
  <c r="P1637" i="12"/>
  <c r="H1637" i="12"/>
  <c r="N1639" i="12"/>
  <c r="AI1648" i="12"/>
  <c r="AE1648" i="12"/>
  <c r="AA1648" i="12"/>
  <c r="W1648" i="12"/>
  <c r="S1648" i="12"/>
  <c r="O1648" i="12"/>
  <c r="K1648" i="12"/>
  <c r="G1648" i="12"/>
  <c r="T1653" i="12"/>
  <c r="L1653" i="12"/>
  <c r="H1653" i="12"/>
  <c r="Z1655" i="12"/>
  <c r="AI1664" i="12"/>
  <c r="AE1664" i="12"/>
  <c r="AA1664" i="12"/>
  <c r="W1664" i="12"/>
  <c r="S1664" i="12"/>
  <c r="O1664" i="12"/>
  <c r="K1664" i="12"/>
  <c r="G1664" i="12"/>
  <c r="T1669" i="12"/>
  <c r="L1669" i="12"/>
  <c r="H1669" i="12"/>
  <c r="AI1680" i="12"/>
  <c r="AE1680" i="12"/>
  <c r="AA1680" i="12"/>
  <c r="W1680" i="12"/>
  <c r="S1680" i="12"/>
  <c r="O1680" i="12"/>
  <c r="K1680" i="12"/>
  <c r="G1680" i="12"/>
  <c r="P1685" i="12"/>
  <c r="H1685" i="12"/>
  <c r="N1687" i="12"/>
  <c r="F1687" i="12"/>
  <c r="AI1696" i="12"/>
  <c r="AE1696" i="12"/>
  <c r="AA1696" i="12"/>
  <c r="W1696" i="12"/>
  <c r="S1696" i="12"/>
  <c r="O1696" i="12"/>
  <c r="K1696" i="12"/>
  <c r="G1696" i="12"/>
  <c r="W1701" i="12"/>
  <c r="O1701" i="12"/>
  <c r="K1701" i="12"/>
  <c r="T1701" i="12"/>
  <c r="L1701" i="12"/>
  <c r="H1701" i="12"/>
  <c r="AD1708" i="12"/>
  <c r="Z1708" i="12"/>
  <c r="V1708" i="12"/>
  <c r="R1708" i="12"/>
  <c r="N1708" i="12"/>
  <c r="J1708" i="12"/>
  <c r="F1708" i="12"/>
  <c r="AI1708" i="12"/>
  <c r="AE1708" i="12"/>
  <c r="AA1708" i="12"/>
  <c r="W1708" i="12"/>
  <c r="S1708" i="12"/>
  <c r="O1708" i="12"/>
  <c r="K1708" i="12"/>
  <c r="G1708" i="12"/>
  <c r="AI1717" i="12"/>
  <c r="O1717" i="12"/>
  <c r="G1717" i="12"/>
  <c r="AF1717" i="12"/>
  <c r="L1717" i="12"/>
  <c r="AD1724" i="12"/>
  <c r="Z1724" i="12"/>
  <c r="V1724" i="12"/>
  <c r="R1724" i="12"/>
  <c r="N1724" i="12"/>
  <c r="J1724" i="12"/>
  <c r="F1724" i="12"/>
  <c r="AI1724" i="12"/>
  <c r="AE1724" i="12"/>
  <c r="AA1724" i="12"/>
  <c r="W1724" i="12"/>
  <c r="S1724" i="12"/>
  <c r="O1724" i="12"/>
  <c r="K1724" i="12"/>
  <c r="G1724" i="12"/>
  <c r="AE1733" i="12"/>
  <c r="AA1733" i="12"/>
  <c r="G1733" i="12"/>
  <c r="AB1733" i="12"/>
  <c r="X1733" i="12"/>
  <c r="AD1740" i="12"/>
  <c r="Z1740" i="12"/>
  <c r="V1740" i="12"/>
  <c r="R1740" i="12"/>
  <c r="N1740" i="12"/>
  <c r="J1740" i="12"/>
  <c r="F1740" i="12"/>
  <c r="AI1740" i="12"/>
  <c r="AE1740" i="12"/>
  <c r="AA1740" i="12"/>
  <c r="W1740" i="12"/>
  <c r="S1740" i="12"/>
  <c r="O1740" i="12"/>
  <c r="K1740" i="12"/>
  <c r="G1740" i="12"/>
  <c r="AE1749" i="12"/>
  <c r="W1749" i="12"/>
  <c r="S1749" i="12"/>
  <c r="AB1749" i="12"/>
  <c r="T1749" i="12"/>
  <c r="P1749" i="12"/>
  <c r="AD1756" i="12"/>
  <c r="Z1756" i="12"/>
  <c r="V1756" i="12"/>
  <c r="R1756" i="12"/>
  <c r="N1756" i="12"/>
  <c r="J1756" i="12"/>
  <c r="F1756" i="12"/>
  <c r="AI1756" i="12"/>
  <c r="AE1756" i="12"/>
  <c r="AA1756" i="12"/>
  <c r="W1756" i="12"/>
  <c r="S1756" i="12"/>
  <c r="O1756" i="12"/>
  <c r="K1756" i="12"/>
  <c r="G1756" i="12"/>
  <c r="W1765" i="12"/>
  <c r="O1765" i="12"/>
  <c r="K1765" i="12"/>
  <c r="T1765" i="12"/>
  <c r="L1765" i="12"/>
  <c r="H1765" i="12"/>
  <c r="AD1772" i="12"/>
  <c r="Z1772" i="12"/>
  <c r="V1772" i="12"/>
  <c r="R1772" i="12"/>
  <c r="N1772" i="12"/>
  <c r="J1772" i="12"/>
  <c r="F1772" i="12"/>
  <c r="AI1772" i="12"/>
  <c r="AE1772" i="12"/>
  <c r="AA1772" i="12"/>
  <c r="W1772" i="12"/>
  <c r="S1772" i="12"/>
  <c r="O1772" i="12"/>
  <c r="K1772" i="12"/>
  <c r="G1772" i="12"/>
  <c r="AI1781" i="12"/>
  <c r="O1781" i="12"/>
  <c r="G1781" i="12"/>
  <c r="AF1781" i="12"/>
  <c r="L1781" i="12"/>
  <c r="AD1788" i="12"/>
  <c r="Z1788" i="12"/>
  <c r="V1788" i="12"/>
  <c r="R1788" i="12"/>
  <c r="N1788" i="12"/>
  <c r="J1788" i="12"/>
  <c r="F1788" i="12"/>
  <c r="AI1788" i="12"/>
  <c r="AE1788" i="12"/>
  <c r="AA1788" i="12"/>
  <c r="W1788" i="12"/>
  <c r="S1788" i="12"/>
  <c r="O1788" i="12"/>
  <c r="K1788" i="12"/>
  <c r="G1788" i="12"/>
  <c r="AE1797" i="12"/>
  <c r="AA1797" i="12"/>
  <c r="G1797" i="12"/>
  <c r="AB1797" i="12"/>
  <c r="X1797" i="12"/>
  <c r="AD1804" i="12"/>
  <c r="Z1804" i="12"/>
  <c r="V1804" i="12"/>
  <c r="R1804" i="12"/>
  <c r="N1804" i="12"/>
  <c r="J1804" i="12"/>
  <c r="F1804" i="12"/>
  <c r="AI1804" i="12"/>
  <c r="AE1804" i="12"/>
  <c r="AA1804" i="12"/>
  <c r="W1804" i="12"/>
  <c r="S1804" i="12"/>
  <c r="O1804" i="12"/>
  <c r="K1804" i="12"/>
  <c r="G1804" i="12"/>
  <c r="AE1813" i="12"/>
  <c r="W1813" i="12"/>
  <c r="S1813" i="12"/>
  <c r="AB1813" i="12"/>
  <c r="T1813" i="12"/>
  <c r="P1813" i="12"/>
  <c r="I596" i="12"/>
  <c r="M596" i="12"/>
  <c r="Q596" i="12"/>
  <c r="U596" i="12"/>
  <c r="Y596" i="12"/>
  <c r="AC596" i="12"/>
  <c r="AG596" i="12"/>
  <c r="M600" i="12"/>
  <c r="Q600" i="12"/>
  <c r="Y600" i="12"/>
  <c r="AC600" i="12"/>
  <c r="AG600" i="12"/>
  <c r="M604" i="12"/>
  <c r="AC604" i="12"/>
  <c r="Q608" i="12"/>
  <c r="AC608" i="12"/>
  <c r="I612" i="12"/>
  <c r="M612" i="12"/>
  <c r="Q612" i="12"/>
  <c r="U612" i="12"/>
  <c r="Y612" i="12"/>
  <c r="AC612" i="12"/>
  <c r="AG612" i="12"/>
  <c r="Q616" i="12"/>
  <c r="AC616" i="12"/>
  <c r="U620" i="12"/>
  <c r="Q624" i="12"/>
  <c r="Y624" i="12"/>
  <c r="AG624" i="12"/>
  <c r="AC628" i="12"/>
  <c r="M632" i="12"/>
  <c r="Q632" i="12"/>
  <c r="U632" i="12"/>
  <c r="Y632" i="12"/>
  <c r="AC632" i="12"/>
  <c r="AG632" i="12"/>
  <c r="M636" i="12"/>
  <c r="U636" i="12"/>
  <c r="Y636" i="12"/>
  <c r="AG636" i="12"/>
  <c r="U640" i="12"/>
  <c r="Q644" i="12"/>
  <c r="Y644" i="12"/>
  <c r="AG644" i="12"/>
  <c r="I648" i="12"/>
  <c r="Q648" i="12"/>
  <c r="U648" i="12"/>
  <c r="Y648" i="12"/>
  <c r="AG648" i="12"/>
  <c r="Y652" i="12"/>
  <c r="I656" i="12"/>
  <c r="U656" i="12"/>
  <c r="I660" i="12"/>
  <c r="M660" i="12"/>
  <c r="Q660" i="12"/>
  <c r="Y660" i="12"/>
  <c r="AC660" i="12"/>
  <c r="AG660" i="12"/>
  <c r="I664" i="12"/>
  <c r="M664" i="12"/>
  <c r="Q664" i="12"/>
  <c r="U664" i="12"/>
  <c r="Y664" i="12"/>
  <c r="AC664" i="12"/>
  <c r="AG664" i="12"/>
  <c r="Y668" i="12"/>
  <c r="M672" i="12"/>
  <c r="Q672" i="12"/>
  <c r="U672" i="12"/>
  <c r="Y672" i="12"/>
  <c r="AC672" i="12"/>
  <c r="AG672" i="12"/>
  <c r="I676" i="12"/>
  <c r="M676" i="12"/>
  <c r="Q676" i="12"/>
  <c r="U676" i="12"/>
  <c r="Y676" i="12"/>
  <c r="AC676" i="12"/>
  <c r="AG676" i="12"/>
  <c r="I680" i="12"/>
  <c r="AC680" i="12"/>
  <c r="I688" i="12"/>
  <c r="Q688" i="12"/>
  <c r="U688" i="12"/>
  <c r="AC688" i="12"/>
  <c r="AG688" i="12"/>
  <c r="M692" i="12"/>
  <c r="Q692" i="12"/>
  <c r="U692" i="12"/>
  <c r="Y692" i="12"/>
  <c r="AC692" i="12"/>
  <c r="AG692" i="12"/>
  <c r="I696" i="12"/>
  <c r="M696" i="12"/>
  <c r="Q696" i="12"/>
  <c r="U696" i="12"/>
  <c r="Y696" i="12"/>
  <c r="AC696" i="12"/>
  <c r="AG696" i="12"/>
  <c r="I700" i="12"/>
  <c r="Q700" i="12"/>
  <c r="U700" i="12"/>
  <c r="Y700" i="12"/>
  <c r="AC700" i="12"/>
  <c r="AG700" i="12"/>
  <c r="I704" i="12"/>
  <c r="M704" i="12"/>
  <c r="Q704" i="12"/>
  <c r="U704" i="12"/>
  <c r="Y704" i="12"/>
  <c r="AC704" i="12"/>
  <c r="AG704" i="12"/>
  <c r="M708" i="12"/>
  <c r="I712" i="12"/>
  <c r="M712" i="12"/>
  <c r="Q712" i="12"/>
  <c r="U712" i="12"/>
  <c r="Y712" i="12"/>
  <c r="AC712" i="12"/>
  <c r="AG712" i="12"/>
  <c r="M716" i="12"/>
  <c r="AC716" i="12"/>
  <c r="I720" i="12"/>
  <c r="M720" i="12"/>
  <c r="Q720" i="12"/>
  <c r="U720" i="12"/>
  <c r="Y720" i="12"/>
  <c r="AC720" i="12"/>
  <c r="AG720" i="12"/>
  <c r="I724" i="12"/>
  <c r="Q724" i="12"/>
  <c r="U724" i="12"/>
  <c r="Y724" i="12"/>
  <c r="AC724" i="12"/>
  <c r="AG724" i="12"/>
  <c r="I728" i="12"/>
  <c r="M728" i="12"/>
  <c r="Q728" i="12"/>
  <c r="U728" i="12"/>
  <c r="Y728" i="12"/>
  <c r="AC728" i="12"/>
  <c r="AG728" i="12"/>
  <c r="I740" i="12"/>
  <c r="M740" i="12"/>
  <c r="Q740" i="12"/>
  <c r="U740" i="12"/>
  <c r="Y740" i="12"/>
  <c r="AC740" i="12"/>
  <c r="AG740" i="12"/>
  <c r="I744" i="12"/>
  <c r="Q744" i="12"/>
  <c r="Y744" i="12"/>
  <c r="AG744" i="12"/>
  <c r="M748" i="12"/>
  <c r="U748" i="12"/>
  <c r="AC748" i="12"/>
  <c r="AG748" i="12"/>
  <c r="I752" i="12"/>
  <c r="M752" i="12"/>
  <c r="Q752" i="12"/>
  <c r="U752" i="12"/>
  <c r="Y752" i="12"/>
  <c r="AC752" i="12"/>
  <c r="AG752" i="12"/>
  <c r="I756" i="12"/>
  <c r="M756" i="12"/>
  <c r="Q756" i="12"/>
  <c r="U756" i="12"/>
  <c r="Y756" i="12"/>
  <c r="AC756" i="12"/>
  <c r="AG756" i="12"/>
  <c r="I760" i="12"/>
  <c r="M760" i="12"/>
  <c r="Q760" i="12"/>
  <c r="U760" i="12"/>
  <c r="Y760" i="12"/>
  <c r="AC760" i="12"/>
  <c r="AG760" i="12"/>
  <c r="I764" i="12"/>
  <c r="M764" i="12"/>
  <c r="Q764" i="12"/>
  <c r="U764" i="12"/>
  <c r="Y764" i="12"/>
  <c r="AC764" i="12"/>
  <c r="AG764" i="12"/>
  <c r="U768" i="12"/>
  <c r="M772" i="12"/>
  <c r="U772" i="12"/>
  <c r="Y772" i="12"/>
  <c r="AG772" i="12"/>
  <c r="Q776" i="12"/>
  <c r="AC776" i="12"/>
  <c r="Q780" i="12"/>
  <c r="Y780" i="12"/>
  <c r="AG780" i="12"/>
  <c r="Y784" i="12"/>
  <c r="M788" i="12"/>
  <c r="U788" i="12"/>
  <c r="Y788" i="12"/>
  <c r="AG788" i="12"/>
  <c r="Q792" i="12"/>
  <c r="M804" i="12"/>
  <c r="Y804" i="12"/>
  <c r="AG804" i="12"/>
  <c r="I808" i="12"/>
  <c r="U808" i="12"/>
  <c r="AC808" i="12"/>
  <c r="I812" i="12"/>
  <c r="M812" i="12"/>
  <c r="Q812" i="12"/>
  <c r="Y812" i="12"/>
  <c r="AC812" i="12"/>
  <c r="AG812" i="12"/>
  <c r="AC816" i="12"/>
  <c r="I820" i="12"/>
  <c r="M820" i="12"/>
  <c r="Q820" i="12"/>
  <c r="U820" i="12"/>
  <c r="Y820" i="12"/>
  <c r="AC820" i="12"/>
  <c r="AG820" i="12"/>
  <c r="Q824" i="12"/>
  <c r="M828" i="12"/>
  <c r="Q828" i="12"/>
  <c r="U828" i="12"/>
  <c r="Y828" i="12"/>
  <c r="AC828" i="12"/>
  <c r="AG828" i="12"/>
  <c r="M832" i="12"/>
  <c r="AC832" i="12"/>
  <c r="I836" i="12"/>
  <c r="M836" i="12"/>
  <c r="U836" i="12"/>
  <c r="Y836" i="12"/>
  <c r="AG836" i="12"/>
  <c r="Q840" i="12"/>
  <c r="AC840" i="12"/>
  <c r="Y844" i="12"/>
  <c r="Q848" i="12"/>
  <c r="I852" i="12"/>
  <c r="M852" i="12"/>
  <c r="Q852" i="12"/>
  <c r="U852" i="12"/>
  <c r="Y852" i="12"/>
  <c r="AC852" i="12"/>
  <c r="AG852" i="12"/>
  <c r="I856" i="12"/>
  <c r="Q856" i="12"/>
  <c r="AG856" i="12"/>
  <c r="I860" i="12"/>
  <c r="U860" i="12"/>
  <c r="AC860" i="12"/>
  <c r="U864" i="12"/>
  <c r="I868" i="12"/>
  <c r="Q868" i="12"/>
  <c r="U868" i="12"/>
  <c r="Y868" i="12"/>
  <c r="AC868" i="12"/>
  <c r="AG868" i="12"/>
  <c r="I872" i="12"/>
  <c r="Y872" i="12"/>
  <c r="I876" i="12"/>
  <c r="Y876" i="12"/>
  <c r="I880" i="12"/>
  <c r="Q880" i="12"/>
  <c r="Y880" i="12"/>
  <c r="AG880" i="12"/>
  <c r="AC884" i="12"/>
  <c r="I892" i="12"/>
  <c r="M892" i="12"/>
  <c r="Q892" i="12"/>
  <c r="U892" i="12"/>
  <c r="Y892" i="12"/>
  <c r="AC892" i="12"/>
  <c r="AG892" i="12"/>
  <c r="I896" i="12"/>
  <c r="M896" i="12"/>
  <c r="Q896" i="12"/>
  <c r="U896" i="12"/>
  <c r="Y896" i="12"/>
  <c r="AC896" i="12"/>
  <c r="AG896" i="12"/>
  <c r="I900" i="12"/>
  <c r="M900" i="12"/>
  <c r="Q900" i="12"/>
  <c r="U900" i="12"/>
  <c r="Y900" i="12"/>
  <c r="AC900" i="12"/>
  <c r="AG900" i="12"/>
  <c r="I904" i="12"/>
  <c r="M904" i="12"/>
  <c r="Q904" i="12"/>
  <c r="U904" i="12"/>
  <c r="Y904" i="12"/>
  <c r="AC904" i="12"/>
  <c r="AG904" i="12"/>
  <c r="I908" i="12"/>
  <c r="M908" i="12"/>
  <c r="Q908" i="12"/>
  <c r="U908" i="12"/>
  <c r="Y908" i="12"/>
  <c r="AC908" i="12"/>
  <c r="AG908" i="12"/>
  <c r="I912" i="12"/>
  <c r="M912" i="12"/>
  <c r="Q912" i="12"/>
  <c r="U912" i="12"/>
  <c r="Y912" i="12"/>
  <c r="AC912" i="12"/>
  <c r="AG912" i="12"/>
  <c r="I916" i="12"/>
  <c r="M916" i="12"/>
  <c r="Q916" i="12"/>
  <c r="U916" i="12"/>
  <c r="Y916" i="12"/>
  <c r="AC916" i="12"/>
  <c r="AG916" i="12"/>
  <c r="I920" i="12"/>
  <c r="M920" i="12"/>
  <c r="Q920" i="12"/>
  <c r="U920" i="12"/>
  <c r="Y920" i="12"/>
  <c r="AC920" i="12"/>
  <c r="AG920" i="12"/>
  <c r="I924" i="12"/>
  <c r="M924" i="12"/>
  <c r="Q924" i="12"/>
  <c r="U924" i="12"/>
  <c r="Y924" i="12"/>
  <c r="AC924" i="12"/>
  <c r="AG924" i="12"/>
  <c r="O926" i="12"/>
  <c r="I928" i="12"/>
  <c r="M928" i="12"/>
  <c r="Q928" i="12"/>
  <c r="U928" i="12"/>
  <c r="Y928" i="12"/>
  <c r="AC928" i="12"/>
  <c r="AG928" i="12"/>
  <c r="G930" i="12"/>
  <c r="K930" i="12"/>
  <c r="O930" i="12"/>
  <c r="S930" i="12"/>
  <c r="W930" i="12"/>
  <c r="AA930" i="12"/>
  <c r="AE930" i="12"/>
  <c r="AI930" i="12"/>
  <c r="I932" i="12"/>
  <c r="M932" i="12"/>
  <c r="Q932" i="12"/>
  <c r="U932" i="12"/>
  <c r="Y932" i="12"/>
  <c r="AC932" i="12"/>
  <c r="AG932" i="12"/>
  <c r="W934" i="12"/>
  <c r="I936" i="12"/>
  <c r="M936" i="12"/>
  <c r="R936" i="12"/>
  <c r="X936" i="12"/>
  <c r="AC936" i="12"/>
  <c r="G941" i="12"/>
  <c r="M941" i="12"/>
  <c r="R941" i="12"/>
  <c r="W941" i="12"/>
  <c r="AC941" i="12"/>
  <c r="M943" i="12"/>
  <c r="X943" i="12"/>
  <c r="J944" i="12"/>
  <c r="P944" i="12"/>
  <c r="U944" i="12"/>
  <c r="Z944" i="12"/>
  <c r="AF944" i="12"/>
  <c r="J949" i="12"/>
  <c r="O949" i="12"/>
  <c r="U949" i="12"/>
  <c r="Z949" i="12"/>
  <c r="AE949" i="12"/>
  <c r="U951" i="12"/>
  <c r="H952" i="12"/>
  <c r="M952" i="12"/>
  <c r="R952" i="12"/>
  <c r="X952" i="12"/>
  <c r="AC952" i="12"/>
  <c r="G957" i="12"/>
  <c r="M957" i="12"/>
  <c r="R957" i="12"/>
  <c r="W957" i="12"/>
  <c r="AC957" i="12"/>
  <c r="AC959" i="12"/>
  <c r="J960" i="12"/>
  <c r="P960" i="12"/>
  <c r="U960" i="12"/>
  <c r="Z960" i="12"/>
  <c r="AF960" i="12"/>
  <c r="J965" i="12"/>
  <c r="O965" i="12"/>
  <c r="U965" i="12"/>
  <c r="Z965" i="12"/>
  <c r="AE965" i="12"/>
  <c r="H968" i="12"/>
  <c r="M968" i="12"/>
  <c r="R968" i="12"/>
  <c r="X968" i="12"/>
  <c r="AC968" i="12"/>
  <c r="G973" i="12"/>
  <c r="M973" i="12"/>
  <c r="R973" i="12"/>
  <c r="W973" i="12"/>
  <c r="AC973" i="12"/>
  <c r="M975" i="12"/>
  <c r="J976" i="12"/>
  <c r="P976" i="12"/>
  <c r="U976" i="12"/>
  <c r="Z976" i="12"/>
  <c r="AF976" i="12"/>
  <c r="J981" i="12"/>
  <c r="O981" i="12"/>
  <c r="U981" i="12"/>
  <c r="Z981" i="12"/>
  <c r="AE981" i="12"/>
  <c r="U983" i="12"/>
  <c r="H984" i="12"/>
  <c r="M984" i="12"/>
  <c r="R984" i="12"/>
  <c r="X984" i="12"/>
  <c r="AC984" i="12"/>
  <c r="G989" i="12"/>
  <c r="M989" i="12"/>
  <c r="R989" i="12"/>
  <c r="W989" i="12"/>
  <c r="AC989" i="12"/>
  <c r="S991" i="12"/>
  <c r="AC991" i="12"/>
  <c r="J992" i="12"/>
  <c r="P992" i="12"/>
  <c r="U992" i="12"/>
  <c r="Z992" i="12"/>
  <c r="AF992" i="12"/>
  <c r="J997" i="12"/>
  <c r="O997" i="12"/>
  <c r="U997" i="12"/>
  <c r="Z997" i="12"/>
  <c r="AE997" i="12"/>
  <c r="AA999" i="12"/>
  <c r="H1000" i="12"/>
  <c r="M1000" i="12"/>
  <c r="R1000" i="12"/>
  <c r="X1000" i="12"/>
  <c r="AC1000" i="12"/>
  <c r="G1005" i="12"/>
  <c r="M1005" i="12"/>
  <c r="R1005" i="12"/>
  <c r="W1005" i="12"/>
  <c r="AC1005" i="12"/>
  <c r="J1008" i="12"/>
  <c r="P1008" i="12"/>
  <c r="U1008" i="12"/>
  <c r="Z1008" i="12"/>
  <c r="AF1008" i="12"/>
  <c r="J1013" i="12"/>
  <c r="O1013" i="12"/>
  <c r="U1013" i="12"/>
  <c r="Z1013" i="12"/>
  <c r="AE1013" i="12"/>
  <c r="P1015" i="12"/>
  <c r="H1016" i="12"/>
  <c r="M1016" i="12"/>
  <c r="R1016" i="12"/>
  <c r="X1016" i="12"/>
  <c r="AC1016" i="12"/>
  <c r="G1021" i="12"/>
  <c r="M1021" i="12"/>
  <c r="R1021" i="12"/>
  <c r="W1021" i="12"/>
  <c r="AC1021" i="12"/>
  <c r="S1023" i="12"/>
  <c r="AI1023" i="12"/>
  <c r="J1024" i="12"/>
  <c r="P1024" i="12"/>
  <c r="U1024" i="12"/>
  <c r="Z1024" i="12"/>
  <c r="AF1024" i="12"/>
  <c r="J1029" i="12"/>
  <c r="O1029" i="12"/>
  <c r="U1029" i="12"/>
  <c r="Z1029" i="12"/>
  <c r="AE1029" i="12"/>
  <c r="H1032" i="12"/>
  <c r="M1032" i="12"/>
  <c r="R1032" i="12"/>
  <c r="X1032" i="12"/>
  <c r="AC1032" i="12"/>
  <c r="G1037" i="12"/>
  <c r="M1037" i="12"/>
  <c r="R1037" i="12"/>
  <c r="W1037" i="12"/>
  <c r="AC1037" i="12"/>
  <c r="H1039" i="12"/>
  <c r="J1040" i="12"/>
  <c r="P1040" i="12"/>
  <c r="U1040" i="12"/>
  <c r="Z1040" i="12"/>
  <c r="AF1040" i="12"/>
  <c r="J1045" i="12"/>
  <c r="O1045" i="12"/>
  <c r="U1045" i="12"/>
  <c r="Z1045" i="12"/>
  <c r="AE1045" i="12"/>
  <c r="K1047" i="12"/>
  <c r="U1047" i="12"/>
  <c r="H1048" i="12"/>
  <c r="M1048" i="12"/>
  <c r="R1048" i="12"/>
  <c r="X1048" i="12"/>
  <c r="AC1048" i="12"/>
  <c r="G1053" i="12"/>
  <c r="M1053" i="12"/>
  <c r="R1053" i="12"/>
  <c r="W1053" i="12"/>
  <c r="AC1053" i="12"/>
  <c r="M1055" i="12"/>
  <c r="X1055" i="12"/>
  <c r="J1056" i="12"/>
  <c r="P1056" i="12"/>
  <c r="U1056" i="12"/>
  <c r="Z1056" i="12"/>
  <c r="AF1056" i="12"/>
  <c r="J1061" i="12"/>
  <c r="O1061" i="12"/>
  <c r="U1061" i="12"/>
  <c r="Z1061" i="12"/>
  <c r="AE1061" i="12"/>
  <c r="P1063" i="12"/>
  <c r="AA1063" i="12"/>
  <c r="H1064" i="12"/>
  <c r="M1064" i="12"/>
  <c r="R1064" i="12"/>
  <c r="X1064" i="12"/>
  <c r="AC1064" i="12"/>
  <c r="G1069" i="12"/>
  <c r="M1069" i="12"/>
  <c r="R1069" i="12"/>
  <c r="W1069" i="12"/>
  <c r="AC1069" i="12"/>
  <c r="S1071" i="12"/>
  <c r="AC1071" i="12"/>
  <c r="J1072" i="12"/>
  <c r="P1072" i="12"/>
  <c r="U1072" i="12"/>
  <c r="Z1072" i="12"/>
  <c r="AF1072" i="12"/>
  <c r="J1077" i="12"/>
  <c r="O1077" i="12"/>
  <c r="U1077" i="12"/>
  <c r="Z1077" i="12"/>
  <c r="AE1077" i="12"/>
  <c r="U1079" i="12"/>
  <c r="AF1079" i="12"/>
  <c r="H1080" i="12"/>
  <c r="M1080" i="12"/>
  <c r="R1080" i="12"/>
  <c r="X1080" i="12"/>
  <c r="AC1080" i="12"/>
  <c r="G1085" i="12"/>
  <c r="M1085" i="12"/>
  <c r="R1085" i="12"/>
  <c r="W1085" i="12"/>
  <c r="AC1085" i="12"/>
  <c r="X1087" i="12"/>
  <c r="AI1087" i="12"/>
  <c r="J1088" i="12"/>
  <c r="P1088" i="12"/>
  <c r="U1088" i="12"/>
  <c r="Z1088" i="12"/>
  <c r="AF1088" i="12"/>
  <c r="J1093" i="12"/>
  <c r="O1093" i="12"/>
  <c r="U1093" i="12"/>
  <c r="Z1093" i="12"/>
  <c r="AE1093" i="12"/>
  <c r="AA1095" i="12"/>
  <c r="H1096" i="12"/>
  <c r="M1096" i="12"/>
  <c r="R1096" i="12"/>
  <c r="X1096" i="12"/>
  <c r="AC1096" i="12"/>
  <c r="G1101" i="12"/>
  <c r="M1101" i="12"/>
  <c r="R1101" i="12"/>
  <c r="W1101" i="12"/>
  <c r="AC1101" i="12"/>
  <c r="AC1103" i="12"/>
  <c r="J1104" i="12"/>
  <c r="P1104" i="12"/>
  <c r="U1104" i="12"/>
  <c r="Z1104" i="12"/>
  <c r="AF1104" i="12"/>
  <c r="J1109" i="12"/>
  <c r="O1109" i="12"/>
  <c r="U1109" i="12"/>
  <c r="Z1109" i="12"/>
  <c r="AE1109" i="12"/>
  <c r="AF1111" i="12"/>
  <c r="H1112" i="12"/>
  <c r="M1112" i="12"/>
  <c r="R1112" i="12"/>
  <c r="X1112" i="12"/>
  <c r="AC1112" i="12"/>
  <c r="G1117" i="12"/>
  <c r="M1117" i="12"/>
  <c r="R1117" i="12"/>
  <c r="W1117" i="12"/>
  <c r="AC1117" i="12"/>
  <c r="AI1119" i="12"/>
  <c r="J1120" i="12"/>
  <c r="P1120" i="12"/>
  <c r="U1120" i="12"/>
  <c r="Z1120" i="12"/>
  <c r="AF1120" i="12"/>
  <c r="I1124" i="12"/>
  <c r="N1124" i="12"/>
  <c r="T1124" i="12"/>
  <c r="Y1124" i="12"/>
  <c r="AD1124" i="12"/>
  <c r="J1125" i="12"/>
  <c r="O1125" i="12"/>
  <c r="U1125" i="12"/>
  <c r="Z1125" i="12"/>
  <c r="AE1125" i="12"/>
  <c r="K1127" i="12"/>
  <c r="U1127" i="12"/>
  <c r="H1128" i="12"/>
  <c r="M1128" i="12"/>
  <c r="R1128" i="12"/>
  <c r="X1128" i="12"/>
  <c r="AC1128" i="12"/>
  <c r="I1129" i="12"/>
  <c r="N1129" i="12"/>
  <c r="S1129" i="12"/>
  <c r="Y1129" i="12"/>
  <c r="AD1129" i="12"/>
  <c r="AI1129" i="12"/>
  <c r="I1131" i="12"/>
  <c r="O1131" i="12"/>
  <c r="T1131" i="12"/>
  <c r="Y1131" i="12"/>
  <c r="AE1131" i="12"/>
  <c r="G1133" i="12"/>
  <c r="M1133" i="12"/>
  <c r="R1133" i="12"/>
  <c r="W1133" i="12"/>
  <c r="AC1133" i="12"/>
  <c r="H1135" i="12"/>
  <c r="J1136" i="12"/>
  <c r="P1136" i="12"/>
  <c r="U1136" i="12"/>
  <c r="Z1136" i="12"/>
  <c r="AF1136" i="12"/>
  <c r="I1140" i="12"/>
  <c r="N1140" i="12"/>
  <c r="T1140" i="12"/>
  <c r="Y1140" i="12"/>
  <c r="AD1140" i="12"/>
  <c r="J1141" i="12"/>
  <c r="O1141" i="12"/>
  <c r="U1141" i="12"/>
  <c r="Z1141" i="12"/>
  <c r="AE1141" i="12"/>
  <c r="P1143" i="12"/>
  <c r="AA1143" i="12"/>
  <c r="H1144" i="12"/>
  <c r="M1144" i="12"/>
  <c r="R1144" i="12"/>
  <c r="X1144" i="12"/>
  <c r="AC1144" i="12"/>
  <c r="I1145" i="12"/>
  <c r="N1145" i="12"/>
  <c r="S1145" i="12"/>
  <c r="Y1145" i="12"/>
  <c r="AD1145" i="12"/>
  <c r="AI1145" i="12"/>
  <c r="I1147" i="12"/>
  <c r="O1147" i="12"/>
  <c r="T1147" i="12"/>
  <c r="Y1147" i="12"/>
  <c r="AE1147" i="12"/>
  <c r="G1149" i="12"/>
  <c r="M1149" i="12"/>
  <c r="R1149" i="12"/>
  <c r="W1149" i="12"/>
  <c r="AC1149" i="12"/>
  <c r="M1151" i="12"/>
  <c r="J1152" i="12"/>
  <c r="P1152" i="12"/>
  <c r="U1152" i="12"/>
  <c r="Z1152" i="12"/>
  <c r="AF1152" i="12"/>
  <c r="I1156" i="12"/>
  <c r="N1156" i="12"/>
  <c r="T1156" i="12"/>
  <c r="Y1156" i="12"/>
  <c r="AD1156" i="12"/>
  <c r="J1157" i="12"/>
  <c r="O1157" i="12"/>
  <c r="U1157" i="12"/>
  <c r="Z1157" i="12"/>
  <c r="AE1157" i="12"/>
  <c r="U1159" i="12"/>
  <c r="AF1159" i="12"/>
  <c r="H1160" i="12"/>
  <c r="M1160" i="12"/>
  <c r="R1160" i="12"/>
  <c r="X1160" i="12"/>
  <c r="AC1160" i="12"/>
  <c r="I1161" i="12"/>
  <c r="N1161" i="12"/>
  <c r="S1161" i="12"/>
  <c r="Y1161" i="12"/>
  <c r="AD1161" i="12"/>
  <c r="AI1161" i="12"/>
  <c r="I1163" i="12"/>
  <c r="O1163" i="12"/>
  <c r="T1163" i="12"/>
  <c r="Y1163" i="12"/>
  <c r="AE1163" i="12"/>
  <c r="G1165" i="12"/>
  <c r="M1165" i="12"/>
  <c r="R1165" i="12"/>
  <c r="W1165" i="12"/>
  <c r="AC1165" i="12"/>
  <c r="H1167" i="12"/>
  <c r="S1167" i="12"/>
  <c r="J1168" i="12"/>
  <c r="P1168" i="12"/>
  <c r="U1168" i="12"/>
  <c r="Z1168" i="12"/>
  <c r="AF1168" i="12"/>
  <c r="I1172" i="12"/>
  <c r="N1172" i="12"/>
  <c r="T1172" i="12"/>
  <c r="Y1172" i="12"/>
  <c r="AD1172" i="12"/>
  <c r="J1173" i="12"/>
  <c r="O1173" i="12"/>
  <c r="U1173" i="12"/>
  <c r="Z1173" i="12"/>
  <c r="AE1173" i="12"/>
  <c r="AA1175" i="12"/>
  <c r="H1176" i="12"/>
  <c r="M1176" i="12"/>
  <c r="R1176" i="12"/>
  <c r="X1176" i="12"/>
  <c r="AC1176" i="12"/>
  <c r="I1177" i="12"/>
  <c r="N1177" i="12"/>
  <c r="S1177" i="12"/>
  <c r="Y1177" i="12"/>
  <c r="AD1177" i="12"/>
  <c r="AI1177" i="12"/>
  <c r="I1179" i="12"/>
  <c r="O1179" i="12"/>
  <c r="T1179" i="12"/>
  <c r="Y1179" i="12"/>
  <c r="AE1179" i="12"/>
  <c r="G1181" i="12"/>
  <c r="M1181" i="12"/>
  <c r="R1181" i="12"/>
  <c r="W1181" i="12"/>
  <c r="AC1181" i="12"/>
  <c r="M1183" i="12"/>
  <c r="X1183" i="12"/>
  <c r="J1184" i="12"/>
  <c r="P1184" i="12"/>
  <c r="U1184" i="12"/>
  <c r="Z1184" i="12"/>
  <c r="AF1184" i="12"/>
  <c r="I1188" i="12"/>
  <c r="N1188" i="12"/>
  <c r="T1188" i="12"/>
  <c r="Y1188" i="12"/>
  <c r="AD1188" i="12"/>
  <c r="J1189" i="12"/>
  <c r="O1189" i="12"/>
  <c r="U1189" i="12"/>
  <c r="Z1189" i="12"/>
  <c r="AE1189" i="12"/>
  <c r="AF1191" i="12"/>
  <c r="H1192" i="12"/>
  <c r="M1192" i="12"/>
  <c r="R1192" i="12"/>
  <c r="X1192" i="12"/>
  <c r="AC1192" i="12"/>
  <c r="I1193" i="12"/>
  <c r="N1193" i="12"/>
  <c r="S1193" i="12"/>
  <c r="Y1193" i="12"/>
  <c r="AD1193" i="12"/>
  <c r="AI1193" i="12"/>
  <c r="I1195" i="12"/>
  <c r="O1195" i="12"/>
  <c r="T1195" i="12"/>
  <c r="Y1195" i="12"/>
  <c r="AE1195" i="12"/>
  <c r="G1197" i="12"/>
  <c r="M1197" i="12"/>
  <c r="R1197" i="12"/>
  <c r="W1197" i="12"/>
  <c r="AC1197" i="12"/>
  <c r="S1199" i="12"/>
  <c r="AC1199" i="12"/>
  <c r="J1200" i="12"/>
  <c r="P1200" i="12"/>
  <c r="U1200" i="12"/>
  <c r="Z1200" i="12"/>
  <c r="AF1200" i="12"/>
  <c r="I1204" i="12"/>
  <c r="N1204" i="12"/>
  <c r="T1204" i="12"/>
  <c r="Y1204" i="12"/>
  <c r="AD1204" i="12"/>
  <c r="J1205" i="12"/>
  <c r="O1205" i="12"/>
  <c r="U1205" i="12"/>
  <c r="Z1205" i="12"/>
  <c r="AE1205" i="12"/>
  <c r="H1208" i="12"/>
  <c r="M1208" i="12"/>
  <c r="R1208" i="12"/>
  <c r="X1208" i="12"/>
  <c r="AC1208" i="12"/>
  <c r="I1209" i="12"/>
  <c r="N1209" i="12"/>
  <c r="S1209" i="12"/>
  <c r="Y1209" i="12"/>
  <c r="AD1209" i="12"/>
  <c r="AI1209" i="12"/>
  <c r="I1211" i="12"/>
  <c r="O1211" i="12"/>
  <c r="T1211" i="12"/>
  <c r="Y1211" i="12"/>
  <c r="AE1211" i="12"/>
  <c r="G1213" i="12"/>
  <c r="M1213" i="12"/>
  <c r="R1213" i="12"/>
  <c r="W1213" i="12"/>
  <c r="AC1213" i="12"/>
  <c r="X1215" i="12"/>
  <c r="AI1215" i="12"/>
  <c r="J1216" i="12"/>
  <c r="P1216" i="12"/>
  <c r="U1216" i="12"/>
  <c r="Z1216" i="12"/>
  <c r="AF1216" i="12"/>
  <c r="I1220" i="12"/>
  <c r="N1220" i="12"/>
  <c r="T1220" i="12"/>
  <c r="Y1220" i="12"/>
  <c r="AD1220" i="12"/>
  <c r="J1221" i="12"/>
  <c r="O1221" i="12"/>
  <c r="U1221" i="12"/>
  <c r="Z1221" i="12"/>
  <c r="AE1221" i="12"/>
  <c r="K1223" i="12"/>
  <c r="H1224" i="12"/>
  <c r="M1224" i="12"/>
  <c r="R1224" i="12"/>
  <c r="X1224" i="12"/>
  <c r="AC1224" i="12"/>
  <c r="I1225" i="12"/>
  <c r="N1225" i="12"/>
  <c r="S1225" i="12"/>
  <c r="Y1225" i="12"/>
  <c r="AD1225" i="12"/>
  <c r="AI1225" i="12"/>
  <c r="I1227" i="12"/>
  <c r="O1227" i="12"/>
  <c r="T1227" i="12"/>
  <c r="Y1227" i="12"/>
  <c r="AE1227" i="12"/>
  <c r="G1229" i="12"/>
  <c r="M1229" i="12"/>
  <c r="R1229" i="12"/>
  <c r="W1229" i="12"/>
  <c r="AC1229" i="12"/>
  <c r="AC1231" i="12"/>
  <c r="J1232" i="12"/>
  <c r="P1232" i="12"/>
  <c r="U1232" i="12"/>
  <c r="Z1232" i="12"/>
  <c r="AF1232" i="12"/>
  <c r="I1236" i="12"/>
  <c r="N1236" i="12"/>
  <c r="T1236" i="12"/>
  <c r="Y1236" i="12"/>
  <c r="AD1236" i="12"/>
  <c r="J1237" i="12"/>
  <c r="O1237" i="12"/>
  <c r="U1237" i="12"/>
  <c r="Z1237" i="12"/>
  <c r="AE1237" i="12"/>
  <c r="P1239" i="12"/>
  <c r="H1240" i="12"/>
  <c r="M1240" i="12"/>
  <c r="R1240" i="12"/>
  <c r="X1240" i="12"/>
  <c r="AC1240" i="12"/>
  <c r="I1241" i="12"/>
  <c r="N1241" i="12"/>
  <c r="S1241" i="12"/>
  <c r="Y1241" i="12"/>
  <c r="AD1241" i="12"/>
  <c r="AI1241" i="12"/>
  <c r="I1243" i="12"/>
  <c r="O1243" i="12"/>
  <c r="T1243" i="12"/>
  <c r="Y1243" i="12"/>
  <c r="AE1243" i="12"/>
  <c r="G1245" i="12"/>
  <c r="M1245" i="12"/>
  <c r="R1245" i="12"/>
  <c r="W1245" i="12"/>
  <c r="AC1245" i="12"/>
  <c r="AI1247" i="12"/>
  <c r="J1248" i="12"/>
  <c r="P1248" i="12"/>
  <c r="U1248" i="12"/>
  <c r="Z1248" i="12"/>
  <c r="AF1248" i="12"/>
  <c r="I1252" i="12"/>
  <c r="N1252" i="12"/>
  <c r="T1252" i="12"/>
  <c r="Y1252" i="12"/>
  <c r="AD1252" i="12"/>
  <c r="J1253" i="12"/>
  <c r="O1253" i="12"/>
  <c r="U1253" i="12"/>
  <c r="Z1253" i="12"/>
  <c r="AE1253" i="12"/>
  <c r="K1255" i="12"/>
  <c r="U1255" i="12"/>
  <c r="H1256" i="12"/>
  <c r="M1256" i="12"/>
  <c r="R1256" i="12"/>
  <c r="X1256" i="12"/>
  <c r="AC1256" i="12"/>
  <c r="I1257" i="12"/>
  <c r="N1257" i="12"/>
  <c r="S1257" i="12"/>
  <c r="Y1257" i="12"/>
  <c r="AD1257" i="12"/>
  <c r="AI1257" i="12"/>
  <c r="I1259" i="12"/>
  <c r="O1259" i="12"/>
  <c r="T1259" i="12"/>
  <c r="Y1259" i="12"/>
  <c r="AE1259" i="12"/>
  <c r="G1261" i="12"/>
  <c r="M1261" i="12"/>
  <c r="R1261" i="12"/>
  <c r="W1261" i="12"/>
  <c r="AC1261" i="12"/>
  <c r="H1263" i="12"/>
  <c r="J1264" i="12"/>
  <c r="P1264" i="12"/>
  <c r="U1264" i="12"/>
  <c r="Z1264" i="12"/>
  <c r="AF1264" i="12"/>
  <c r="I1268" i="12"/>
  <c r="N1268" i="12"/>
  <c r="T1268" i="12"/>
  <c r="Y1268" i="12"/>
  <c r="AD1268" i="12"/>
  <c r="J1269" i="12"/>
  <c r="O1269" i="12"/>
  <c r="U1269" i="12"/>
  <c r="Z1269" i="12"/>
  <c r="AE1269" i="12"/>
  <c r="P1271" i="12"/>
  <c r="AA1271" i="12"/>
  <c r="H1272" i="12"/>
  <c r="M1272" i="12"/>
  <c r="R1272" i="12"/>
  <c r="X1272" i="12"/>
  <c r="AC1272" i="12"/>
  <c r="I1273" i="12"/>
  <c r="N1273" i="12"/>
  <c r="S1273" i="12"/>
  <c r="Y1273" i="12"/>
  <c r="AD1273" i="12"/>
  <c r="AI1273" i="12"/>
  <c r="I1275" i="12"/>
  <c r="O1275" i="12"/>
  <c r="T1275" i="12"/>
  <c r="Y1275" i="12"/>
  <c r="AE1275" i="12"/>
  <c r="G1277" i="12"/>
  <c r="M1277" i="12"/>
  <c r="R1277" i="12"/>
  <c r="W1277" i="12"/>
  <c r="AC1277" i="12"/>
  <c r="M1279" i="12"/>
  <c r="J1280" i="12"/>
  <c r="P1280" i="12"/>
  <c r="U1280" i="12"/>
  <c r="Z1280" i="12"/>
  <c r="AF1280" i="12"/>
  <c r="I1284" i="12"/>
  <c r="N1284" i="12"/>
  <c r="T1284" i="12"/>
  <c r="Y1284" i="12"/>
  <c r="AD1284" i="12"/>
  <c r="J1285" i="12"/>
  <c r="O1285" i="12"/>
  <c r="U1285" i="12"/>
  <c r="Z1285" i="12"/>
  <c r="AE1285" i="12"/>
  <c r="U1287" i="12"/>
  <c r="AF1287" i="12"/>
  <c r="H1288" i="12"/>
  <c r="M1288" i="12"/>
  <c r="R1288" i="12"/>
  <c r="X1288" i="12"/>
  <c r="AC1288" i="12"/>
  <c r="I1289" i="12"/>
  <c r="N1289" i="12"/>
  <c r="S1289" i="12"/>
  <c r="Y1289" i="12"/>
  <c r="AD1289" i="12"/>
  <c r="AI1289" i="12"/>
  <c r="I1291" i="12"/>
  <c r="O1291" i="12"/>
  <c r="T1291" i="12"/>
  <c r="Y1291" i="12"/>
  <c r="AE1291" i="12"/>
  <c r="G1293" i="12"/>
  <c r="M1293" i="12"/>
  <c r="R1293" i="12"/>
  <c r="W1293" i="12"/>
  <c r="AC1293" i="12"/>
  <c r="H1295" i="12"/>
  <c r="S1295" i="12"/>
  <c r="J1296" i="12"/>
  <c r="P1296" i="12"/>
  <c r="U1296" i="12"/>
  <c r="Z1296" i="12"/>
  <c r="AF1296" i="12"/>
  <c r="I1300" i="12"/>
  <c r="N1300" i="12"/>
  <c r="T1300" i="12"/>
  <c r="Y1300" i="12"/>
  <c r="AD1300" i="12"/>
  <c r="J1301" i="12"/>
  <c r="O1301" i="12"/>
  <c r="U1301" i="12"/>
  <c r="Z1301" i="12"/>
  <c r="AE1301" i="12"/>
  <c r="AA1303" i="12"/>
  <c r="H1304" i="12"/>
  <c r="M1304" i="12"/>
  <c r="R1304" i="12"/>
  <c r="X1304" i="12"/>
  <c r="AC1304" i="12"/>
  <c r="I1305" i="12"/>
  <c r="N1305" i="12"/>
  <c r="S1305" i="12"/>
  <c r="Y1305" i="12"/>
  <c r="AD1305" i="12"/>
  <c r="AI1305" i="12"/>
  <c r="I1307" i="12"/>
  <c r="O1307" i="12"/>
  <c r="T1307" i="12"/>
  <c r="Y1307" i="12"/>
  <c r="AE1307" i="12"/>
  <c r="G1309" i="12"/>
  <c r="M1309" i="12"/>
  <c r="R1309" i="12"/>
  <c r="W1309" i="12"/>
  <c r="AC1309" i="12"/>
  <c r="M1311" i="12"/>
  <c r="X1311" i="12"/>
  <c r="J1312" i="12"/>
  <c r="P1312" i="12"/>
  <c r="U1312" i="12"/>
  <c r="Z1312" i="12"/>
  <c r="AF1312" i="12"/>
  <c r="I1316" i="12"/>
  <c r="N1316" i="12"/>
  <c r="T1316" i="12"/>
  <c r="Y1316" i="12"/>
  <c r="AD1316" i="12"/>
  <c r="J1317" i="12"/>
  <c r="O1317" i="12"/>
  <c r="U1317" i="12"/>
  <c r="Z1317" i="12"/>
  <c r="AE1317" i="12"/>
  <c r="AF1319" i="12"/>
  <c r="H1320" i="12"/>
  <c r="M1320" i="12"/>
  <c r="R1320" i="12"/>
  <c r="X1320" i="12"/>
  <c r="AC1320" i="12"/>
  <c r="I1321" i="12"/>
  <c r="N1321" i="12"/>
  <c r="S1321" i="12"/>
  <c r="Y1321" i="12"/>
  <c r="AD1321" i="12"/>
  <c r="AI1321" i="12"/>
  <c r="I1323" i="12"/>
  <c r="O1323" i="12"/>
  <c r="T1323" i="12"/>
  <c r="Y1323" i="12"/>
  <c r="AE1323" i="12"/>
  <c r="G1325" i="12"/>
  <c r="M1325" i="12"/>
  <c r="R1325" i="12"/>
  <c r="W1325" i="12"/>
  <c r="AC1325" i="12"/>
  <c r="S1327" i="12"/>
  <c r="AC1327" i="12"/>
  <c r="J1328" i="12"/>
  <c r="P1328" i="12"/>
  <c r="U1328" i="12"/>
  <c r="Z1328" i="12"/>
  <c r="AF1328" i="12"/>
  <c r="I1332" i="12"/>
  <c r="N1332" i="12"/>
  <c r="T1332" i="12"/>
  <c r="Y1332" i="12"/>
  <c r="AD1332" i="12"/>
  <c r="J1333" i="12"/>
  <c r="O1333" i="12"/>
  <c r="U1333" i="12"/>
  <c r="Z1333" i="12"/>
  <c r="AE1333" i="12"/>
  <c r="H1336" i="12"/>
  <c r="M1336" i="12"/>
  <c r="R1336" i="12"/>
  <c r="X1336" i="12"/>
  <c r="AC1336" i="12"/>
  <c r="I1337" i="12"/>
  <c r="N1337" i="12"/>
  <c r="S1337" i="12"/>
  <c r="Y1337" i="12"/>
  <c r="AD1337" i="12"/>
  <c r="AI1337" i="12"/>
  <c r="I1339" i="12"/>
  <c r="O1339" i="12"/>
  <c r="T1339" i="12"/>
  <c r="Y1339" i="12"/>
  <c r="AE1339" i="12"/>
  <c r="G1341" i="12"/>
  <c r="M1341" i="12"/>
  <c r="R1341" i="12"/>
  <c r="W1341" i="12"/>
  <c r="AC1341" i="12"/>
  <c r="X1343" i="12"/>
  <c r="AI1343" i="12"/>
  <c r="J1344" i="12"/>
  <c r="P1344" i="12"/>
  <c r="U1344" i="12"/>
  <c r="Z1344" i="12"/>
  <c r="AF1344" i="12"/>
  <c r="I1348" i="12"/>
  <c r="N1348" i="12"/>
  <c r="T1348" i="12"/>
  <c r="Y1348" i="12"/>
  <c r="AD1348" i="12"/>
  <c r="J1349" i="12"/>
  <c r="O1349" i="12"/>
  <c r="U1349" i="12"/>
  <c r="Z1349" i="12"/>
  <c r="AE1349" i="12"/>
  <c r="K1351" i="12"/>
  <c r="H1352" i="12"/>
  <c r="M1352" i="12"/>
  <c r="R1352" i="12"/>
  <c r="X1352" i="12"/>
  <c r="AC1352" i="12"/>
  <c r="I1353" i="12"/>
  <c r="N1353" i="12"/>
  <c r="S1353" i="12"/>
  <c r="Y1353" i="12"/>
  <c r="AD1353" i="12"/>
  <c r="AI1353" i="12"/>
  <c r="I1355" i="12"/>
  <c r="O1355" i="12"/>
  <c r="T1355" i="12"/>
  <c r="Y1355" i="12"/>
  <c r="AE1355" i="12"/>
  <c r="G1357" i="12"/>
  <c r="M1357" i="12"/>
  <c r="R1357" i="12"/>
  <c r="W1357" i="12"/>
  <c r="AC1357" i="12"/>
  <c r="AC1359" i="12"/>
  <c r="J1360" i="12"/>
  <c r="P1360" i="12"/>
  <c r="U1360" i="12"/>
  <c r="Z1360" i="12"/>
  <c r="AF1360" i="12"/>
  <c r="I1364" i="12"/>
  <c r="N1364" i="12"/>
  <c r="T1364" i="12"/>
  <c r="Y1364" i="12"/>
  <c r="AD1364" i="12"/>
  <c r="J1365" i="12"/>
  <c r="O1365" i="12"/>
  <c r="U1365" i="12"/>
  <c r="Z1365" i="12"/>
  <c r="AE1365" i="12"/>
  <c r="P1367" i="12"/>
  <c r="H1368" i="12"/>
  <c r="M1368" i="12"/>
  <c r="R1368" i="12"/>
  <c r="X1368" i="12"/>
  <c r="AC1368" i="12"/>
  <c r="I1369" i="12"/>
  <c r="N1369" i="12"/>
  <c r="S1369" i="12"/>
  <c r="Y1369" i="12"/>
  <c r="AD1369" i="12"/>
  <c r="AI1369" i="12"/>
  <c r="I1371" i="12"/>
  <c r="O1371" i="12"/>
  <c r="T1371" i="12"/>
  <c r="Y1371" i="12"/>
  <c r="AE1371" i="12"/>
  <c r="G1373" i="12"/>
  <c r="M1373" i="12"/>
  <c r="R1373" i="12"/>
  <c r="W1373" i="12"/>
  <c r="AC1373" i="12"/>
  <c r="AI1375" i="12"/>
  <c r="J1376" i="12"/>
  <c r="P1376" i="12"/>
  <c r="U1376" i="12"/>
  <c r="Z1376" i="12"/>
  <c r="AF1376" i="12"/>
  <c r="I1380" i="12"/>
  <c r="N1380" i="12"/>
  <c r="T1380" i="12"/>
  <c r="Y1380" i="12"/>
  <c r="AD1380" i="12"/>
  <c r="J1381" i="12"/>
  <c r="O1381" i="12"/>
  <c r="U1381" i="12"/>
  <c r="Z1381" i="12"/>
  <c r="AE1381" i="12"/>
  <c r="K1383" i="12"/>
  <c r="U1383" i="12"/>
  <c r="H1384" i="12"/>
  <c r="M1384" i="12"/>
  <c r="R1384" i="12"/>
  <c r="X1384" i="12"/>
  <c r="AC1384" i="12"/>
  <c r="I1385" i="12"/>
  <c r="N1385" i="12"/>
  <c r="S1385" i="12"/>
  <c r="Y1385" i="12"/>
  <c r="AD1385" i="12"/>
  <c r="AI1385" i="12"/>
  <c r="I1387" i="12"/>
  <c r="O1387" i="12"/>
  <c r="T1387" i="12"/>
  <c r="Y1387" i="12"/>
  <c r="AE1387" i="12"/>
  <c r="G1389" i="12"/>
  <c r="M1389" i="12"/>
  <c r="R1389" i="12"/>
  <c r="W1389" i="12"/>
  <c r="AC1389" i="12"/>
  <c r="H1391" i="12"/>
  <c r="J1392" i="12"/>
  <c r="P1392" i="12"/>
  <c r="U1392" i="12"/>
  <c r="Z1392" i="12"/>
  <c r="AF1392" i="12"/>
  <c r="I1396" i="12"/>
  <c r="N1396" i="12"/>
  <c r="T1396" i="12"/>
  <c r="Y1396" i="12"/>
  <c r="AD1396" i="12"/>
  <c r="J1397" i="12"/>
  <c r="O1397" i="12"/>
  <c r="U1397" i="12"/>
  <c r="Z1397" i="12"/>
  <c r="AE1397" i="12"/>
  <c r="P1399" i="12"/>
  <c r="AA1399" i="12"/>
  <c r="H1400" i="12"/>
  <c r="M1400" i="12"/>
  <c r="R1400" i="12"/>
  <c r="X1400" i="12"/>
  <c r="AC1400" i="12"/>
  <c r="I1401" i="12"/>
  <c r="N1401" i="12"/>
  <c r="S1401" i="12"/>
  <c r="Y1401" i="12"/>
  <c r="AD1401" i="12"/>
  <c r="AI1401" i="12"/>
  <c r="I1403" i="12"/>
  <c r="O1403" i="12"/>
  <c r="T1403" i="12"/>
  <c r="Y1403" i="12"/>
  <c r="AE1403" i="12"/>
  <c r="G1405" i="12"/>
  <c r="M1405" i="12"/>
  <c r="R1405" i="12"/>
  <c r="W1405" i="12"/>
  <c r="AC1405" i="12"/>
  <c r="M1407" i="12"/>
  <c r="J1408" i="12"/>
  <c r="P1408" i="12"/>
  <c r="U1408" i="12"/>
  <c r="Z1408" i="12"/>
  <c r="AF1408" i="12"/>
  <c r="I1412" i="12"/>
  <c r="N1412" i="12"/>
  <c r="T1412" i="12"/>
  <c r="Y1412" i="12"/>
  <c r="AD1412" i="12"/>
  <c r="J1413" i="12"/>
  <c r="O1413" i="12"/>
  <c r="U1413" i="12"/>
  <c r="Z1413" i="12"/>
  <c r="AE1413" i="12"/>
  <c r="U1415" i="12"/>
  <c r="AF1415" i="12"/>
  <c r="H1416" i="12"/>
  <c r="M1416" i="12"/>
  <c r="R1416" i="12"/>
  <c r="X1416" i="12"/>
  <c r="AC1416" i="12"/>
  <c r="I1417" i="12"/>
  <c r="N1417" i="12"/>
  <c r="S1417" i="12"/>
  <c r="Y1417" i="12"/>
  <c r="AD1417" i="12"/>
  <c r="AI1417" i="12"/>
  <c r="I1419" i="12"/>
  <c r="O1419" i="12"/>
  <c r="T1419" i="12"/>
  <c r="Y1419" i="12"/>
  <c r="AE1419" i="12"/>
  <c r="G1421" i="12"/>
  <c r="M1421" i="12"/>
  <c r="R1421" i="12"/>
  <c r="W1421" i="12"/>
  <c r="AC1421" i="12"/>
  <c r="H1423" i="12"/>
  <c r="S1423" i="12"/>
  <c r="J1424" i="12"/>
  <c r="P1424" i="12"/>
  <c r="U1424" i="12"/>
  <c r="Z1424" i="12"/>
  <c r="AF1424" i="12"/>
  <c r="I1428" i="12"/>
  <c r="N1428" i="12"/>
  <c r="T1428" i="12"/>
  <c r="Y1428" i="12"/>
  <c r="AD1428" i="12"/>
  <c r="J1429" i="12"/>
  <c r="O1429" i="12"/>
  <c r="U1429" i="12"/>
  <c r="Z1429" i="12"/>
  <c r="AE1429" i="12"/>
  <c r="AA1431" i="12"/>
  <c r="H1432" i="12"/>
  <c r="M1432" i="12"/>
  <c r="R1432" i="12"/>
  <c r="X1432" i="12"/>
  <c r="AC1432" i="12"/>
  <c r="I1433" i="12"/>
  <c r="N1433" i="12"/>
  <c r="S1433" i="12"/>
  <c r="Y1433" i="12"/>
  <c r="AD1433" i="12"/>
  <c r="AI1433" i="12"/>
  <c r="I1435" i="12"/>
  <c r="O1435" i="12"/>
  <c r="T1435" i="12"/>
  <c r="Y1435" i="12"/>
  <c r="AE1435" i="12"/>
  <c r="G1437" i="12"/>
  <c r="M1437" i="12"/>
  <c r="R1437" i="12"/>
  <c r="W1437" i="12"/>
  <c r="AC1437" i="12"/>
  <c r="M1439" i="12"/>
  <c r="X1439" i="12"/>
  <c r="J1440" i="12"/>
  <c r="P1440" i="12"/>
  <c r="U1440" i="12"/>
  <c r="Z1440" i="12"/>
  <c r="AF1440" i="12"/>
  <c r="I1444" i="12"/>
  <c r="N1444" i="12"/>
  <c r="T1444" i="12"/>
  <c r="Y1444" i="12"/>
  <c r="AD1444" i="12"/>
  <c r="J1445" i="12"/>
  <c r="O1445" i="12"/>
  <c r="U1445" i="12"/>
  <c r="Z1445" i="12"/>
  <c r="AE1445" i="12"/>
  <c r="AF1447" i="12"/>
  <c r="H1448" i="12"/>
  <c r="M1448" i="12"/>
  <c r="R1448" i="12"/>
  <c r="X1448" i="12"/>
  <c r="AC1448" i="12"/>
  <c r="I1449" i="12"/>
  <c r="N1449" i="12"/>
  <c r="S1449" i="12"/>
  <c r="Y1449" i="12"/>
  <c r="AD1449" i="12"/>
  <c r="AI1449" i="12"/>
  <c r="I1451" i="12"/>
  <c r="O1451" i="12"/>
  <c r="T1451" i="12"/>
  <c r="Y1451" i="12"/>
  <c r="AE1451" i="12"/>
  <c r="G1453" i="12"/>
  <c r="M1453" i="12"/>
  <c r="R1453" i="12"/>
  <c r="W1453" i="12"/>
  <c r="AC1453" i="12"/>
  <c r="S1455" i="12"/>
  <c r="AC1455" i="12"/>
  <c r="J1456" i="12"/>
  <c r="P1456" i="12"/>
  <c r="U1456" i="12"/>
  <c r="Z1456" i="12"/>
  <c r="AF1456" i="12"/>
  <c r="I1460" i="12"/>
  <c r="N1460" i="12"/>
  <c r="T1460" i="12"/>
  <c r="Y1460" i="12"/>
  <c r="AD1460" i="12"/>
  <c r="J1461" i="12"/>
  <c r="O1461" i="12"/>
  <c r="U1461" i="12"/>
  <c r="Z1461" i="12"/>
  <c r="AE1461" i="12"/>
  <c r="H1464" i="12"/>
  <c r="M1464" i="12"/>
  <c r="R1464" i="12"/>
  <c r="X1464" i="12"/>
  <c r="AC1464" i="12"/>
  <c r="I1465" i="12"/>
  <c r="N1465" i="12"/>
  <c r="S1465" i="12"/>
  <c r="Y1465" i="12"/>
  <c r="AD1465" i="12"/>
  <c r="AI1465" i="12"/>
  <c r="I1467" i="12"/>
  <c r="O1467" i="12"/>
  <c r="T1467" i="12"/>
  <c r="Y1467" i="12"/>
  <c r="AE1467" i="12"/>
  <c r="G1469" i="12"/>
  <c r="M1469" i="12"/>
  <c r="R1469" i="12"/>
  <c r="W1469" i="12"/>
  <c r="AC1469" i="12"/>
  <c r="X1471" i="12"/>
  <c r="AI1471" i="12"/>
  <c r="J1472" i="12"/>
  <c r="P1472" i="12"/>
  <c r="U1472" i="12"/>
  <c r="Z1472" i="12"/>
  <c r="AF1472" i="12"/>
  <c r="I1476" i="12"/>
  <c r="N1476" i="12"/>
  <c r="T1476" i="12"/>
  <c r="Y1476" i="12"/>
  <c r="AD1476" i="12"/>
  <c r="J1477" i="12"/>
  <c r="O1477" i="12"/>
  <c r="U1477" i="12"/>
  <c r="Z1477" i="12"/>
  <c r="AE1477" i="12"/>
  <c r="K1479" i="12"/>
  <c r="H1480" i="12"/>
  <c r="M1480" i="12"/>
  <c r="R1480" i="12"/>
  <c r="X1480" i="12"/>
  <c r="AC1480" i="12"/>
  <c r="I1481" i="12"/>
  <c r="N1481" i="12"/>
  <c r="S1481" i="12"/>
  <c r="Y1481" i="12"/>
  <c r="AD1481" i="12"/>
  <c r="AI1481" i="12"/>
  <c r="I1483" i="12"/>
  <c r="O1483" i="12"/>
  <c r="T1483" i="12"/>
  <c r="Y1483" i="12"/>
  <c r="AE1483" i="12"/>
  <c r="G1485" i="12"/>
  <c r="M1485" i="12"/>
  <c r="R1485" i="12"/>
  <c r="W1485" i="12"/>
  <c r="AC1485" i="12"/>
  <c r="AC1487" i="12"/>
  <c r="J1488" i="12"/>
  <c r="P1488" i="12"/>
  <c r="U1488" i="12"/>
  <c r="Z1488" i="12"/>
  <c r="AF1488" i="12"/>
  <c r="I1492" i="12"/>
  <c r="N1492" i="12"/>
  <c r="T1492" i="12"/>
  <c r="Y1492" i="12"/>
  <c r="AD1492" i="12"/>
  <c r="J1493" i="12"/>
  <c r="O1493" i="12"/>
  <c r="U1493" i="12"/>
  <c r="Z1493" i="12"/>
  <c r="AE1493" i="12"/>
  <c r="P1495" i="12"/>
  <c r="H1496" i="12"/>
  <c r="M1496" i="12"/>
  <c r="R1496" i="12"/>
  <c r="X1496" i="12"/>
  <c r="AC1496" i="12"/>
  <c r="I1497" i="12"/>
  <c r="N1497" i="12"/>
  <c r="S1497" i="12"/>
  <c r="Y1497" i="12"/>
  <c r="AD1497" i="12"/>
  <c r="AI1497" i="12"/>
  <c r="I1499" i="12"/>
  <c r="O1499" i="12"/>
  <c r="T1499" i="12"/>
  <c r="Y1499" i="12"/>
  <c r="AE1499" i="12"/>
  <c r="G1501" i="12"/>
  <c r="M1501" i="12"/>
  <c r="R1501" i="12"/>
  <c r="W1501" i="12"/>
  <c r="AC1501" i="12"/>
  <c r="AI1503" i="12"/>
  <c r="J1504" i="12"/>
  <c r="P1504" i="12"/>
  <c r="U1504" i="12"/>
  <c r="Z1504" i="12"/>
  <c r="AF1504" i="12"/>
  <c r="I1508" i="12"/>
  <c r="N1508" i="12"/>
  <c r="T1508" i="12"/>
  <c r="Y1508" i="12"/>
  <c r="AD1508" i="12"/>
  <c r="J1509" i="12"/>
  <c r="O1509" i="12"/>
  <c r="U1509" i="12"/>
  <c r="Z1509" i="12"/>
  <c r="AE1509" i="12"/>
  <c r="K1511" i="12"/>
  <c r="U1511" i="12"/>
  <c r="H1512" i="12"/>
  <c r="M1512" i="12"/>
  <c r="R1512" i="12"/>
  <c r="X1512" i="12"/>
  <c r="AC1512" i="12"/>
  <c r="I1513" i="12"/>
  <c r="N1513" i="12"/>
  <c r="S1513" i="12"/>
  <c r="Y1513" i="12"/>
  <c r="AD1513" i="12"/>
  <c r="AI1513" i="12"/>
  <c r="I1515" i="12"/>
  <c r="O1515" i="12"/>
  <c r="T1515" i="12"/>
  <c r="Y1515" i="12"/>
  <c r="AE1515" i="12"/>
  <c r="G1517" i="12"/>
  <c r="M1517" i="12"/>
  <c r="R1517" i="12"/>
  <c r="W1517" i="12"/>
  <c r="AC1517" i="12"/>
  <c r="H1519" i="12"/>
  <c r="J1520" i="12"/>
  <c r="P1520" i="12"/>
  <c r="U1520" i="12"/>
  <c r="Z1520" i="12"/>
  <c r="AF1520" i="12"/>
  <c r="I1524" i="12"/>
  <c r="N1524" i="12"/>
  <c r="T1524" i="12"/>
  <c r="Y1524" i="12"/>
  <c r="AD1524" i="12"/>
  <c r="J1525" i="12"/>
  <c r="O1525" i="12"/>
  <c r="U1525" i="12"/>
  <c r="Z1525" i="12"/>
  <c r="AE1525" i="12"/>
  <c r="P1527" i="12"/>
  <c r="AA1527" i="12"/>
  <c r="H1528" i="12"/>
  <c r="M1528" i="12"/>
  <c r="R1528" i="12"/>
  <c r="X1528" i="12"/>
  <c r="AC1528" i="12"/>
  <c r="I1529" i="12"/>
  <c r="N1529" i="12"/>
  <c r="S1529" i="12"/>
  <c r="Y1529" i="12"/>
  <c r="AD1529" i="12"/>
  <c r="AI1529" i="12"/>
  <c r="I1531" i="12"/>
  <c r="O1531" i="12"/>
  <c r="T1531" i="12"/>
  <c r="Y1531" i="12"/>
  <c r="AE1531" i="12"/>
  <c r="G1533" i="12"/>
  <c r="M1533" i="12"/>
  <c r="R1533" i="12"/>
  <c r="W1533" i="12"/>
  <c r="AC1533" i="12"/>
  <c r="M1535" i="12"/>
  <c r="J1536" i="12"/>
  <c r="P1536" i="12"/>
  <c r="U1536" i="12"/>
  <c r="Z1536" i="12"/>
  <c r="AF1536" i="12"/>
  <c r="I1540" i="12"/>
  <c r="N1540" i="12"/>
  <c r="T1540" i="12"/>
  <c r="Y1540" i="12"/>
  <c r="AD1540" i="12"/>
  <c r="J1541" i="12"/>
  <c r="O1541" i="12"/>
  <c r="U1541" i="12"/>
  <c r="Z1541" i="12"/>
  <c r="AE1541" i="12"/>
  <c r="U1543" i="12"/>
  <c r="AF1543" i="12"/>
  <c r="H1544" i="12"/>
  <c r="M1544" i="12"/>
  <c r="R1544" i="12"/>
  <c r="X1544" i="12"/>
  <c r="AC1544" i="12"/>
  <c r="I1545" i="12"/>
  <c r="N1545" i="12"/>
  <c r="S1545" i="12"/>
  <c r="Y1545" i="12"/>
  <c r="AD1545" i="12"/>
  <c r="AI1545" i="12"/>
  <c r="I1547" i="12"/>
  <c r="O1547" i="12"/>
  <c r="T1547" i="12"/>
  <c r="Y1547" i="12"/>
  <c r="AE1547" i="12"/>
  <c r="G1549" i="12"/>
  <c r="M1549" i="12"/>
  <c r="R1549" i="12"/>
  <c r="W1549" i="12"/>
  <c r="AC1549" i="12"/>
  <c r="H1551" i="12"/>
  <c r="S1551" i="12"/>
  <c r="J1552" i="12"/>
  <c r="P1552" i="12"/>
  <c r="U1552" i="12"/>
  <c r="Z1552" i="12"/>
  <c r="AF1552" i="12"/>
  <c r="I1556" i="12"/>
  <c r="N1556" i="12"/>
  <c r="T1556" i="12"/>
  <c r="Y1556" i="12"/>
  <c r="AD1556" i="12"/>
  <c r="J1557" i="12"/>
  <c r="O1557" i="12"/>
  <c r="U1557" i="12"/>
  <c r="Z1557" i="12"/>
  <c r="AE1557" i="12"/>
  <c r="AA1559" i="12"/>
  <c r="H1560" i="12"/>
  <c r="M1560" i="12"/>
  <c r="R1560" i="12"/>
  <c r="X1560" i="12"/>
  <c r="AC1560" i="12"/>
  <c r="I1561" i="12"/>
  <c r="N1561" i="12"/>
  <c r="S1561" i="12"/>
  <c r="Y1561" i="12"/>
  <c r="AD1561" i="12"/>
  <c r="AI1561" i="12"/>
  <c r="I1563" i="12"/>
  <c r="O1563" i="12"/>
  <c r="T1563" i="12"/>
  <c r="Y1563" i="12"/>
  <c r="AE1563" i="12"/>
  <c r="G1565" i="12"/>
  <c r="M1565" i="12"/>
  <c r="R1565" i="12"/>
  <c r="W1565" i="12"/>
  <c r="AC1565" i="12"/>
  <c r="M1567" i="12"/>
  <c r="S1567" i="12"/>
  <c r="X1567" i="12"/>
  <c r="J1568" i="12"/>
  <c r="P1568" i="12"/>
  <c r="U1568" i="12"/>
  <c r="Z1568" i="12"/>
  <c r="AF1568" i="12"/>
  <c r="I1572" i="12"/>
  <c r="N1572" i="12"/>
  <c r="T1572" i="12"/>
  <c r="Y1572" i="12"/>
  <c r="AD1572" i="12"/>
  <c r="J1573" i="12"/>
  <c r="O1573" i="12"/>
  <c r="U1573" i="12"/>
  <c r="Z1573" i="12"/>
  <c r="AE1573" i="12"/>
  <c r="AF1575" i="12"/>
  <c r="H1576" i="12"/>
  <c r="M1576" i="12"/>
  <c r="R1576" i="12"/>
  <c r="X1576" i="12"/>
  <c r="AC1576" i="12"/>
  <c r="I1577" i="12"/>
  <c r="N1577" i="12"/>
  <c r="S1577" i="12"/>
  <c r="Y1577" i="12"/>
  <c r="AD1577" i="12"/>
  <c r="AI1577" i="12"/>
  <c r="I1579" i="12"/>
  <c r="O1579" i="12"/>
  <c r="T1579" i="12"/>
  <c r="Y1579" i="12"/>
  <c r="AE1579" i="12"/>
  <c r="G1581" i="12"/>
  <c r="M1581" i="12"/>
  <c r="R1581" i="12"/>
  <c r="W1581" i="12"/>
  <c r="AC1581" i="12"/>
  <c r="S1583" i="12"/>
  <c r="X1583" i="12"/>
  <c r="AC1583" i="12"/>
  <c r="J1584" i="12"/>
  <c r="P1584" i="12"/>
  <c r="U1584" i="12"/>
  <c r="Z1584" i="12"/>
  <c r="AF1584" i="12"/>
  <c r="I1588" i="12"/>
  <c r="N1588" i="12"/>
  <c r="T1588" i="12"/>
  <c r="Y1588" i="12"/>
  <c r="AD1588" i="12"/>
  <c r="J1589" i="12"/>
  <c r="O1589" i="12"/>
  <c r="U1589" i="12"/>
  <c r="Z1589" i="12"/>
  <c r="AE1589" i="12"/>
  <c r="H1592" i="12"/>
  <c r="M1592" i="12"/>
  <c r="R1592" i="12"/>
  <c r="X1592" i="12"/>
  <c r="AC1592" i="12"/>
  <c r="I1593" i="12"/>
  <c r="N1593" i="12"/>
  <c r="S1593" i="12"/>
  <c r="Y1593" i="12"/>
  <c r="AD1593" i="12"/>
  <c r="AI1593" i="12"/>
  <c r="I1595" i="12"/>
  <c r="O1595" i="12"/>
  <c r="T1595" i="12"/>
  <c r="Y1595" i="12"/>
  <c r="AE1595" i="12"/>
  <c r="G1597" i="12"/>
  <c r="M1597" i="12"/>
  <c r="R1597" i="12"/>
  <c r="W1597" i="12"/>
  <c r="AC1597" i="12"/>
  <c r="X1599" i="12"/>
  <c r="AC1599" i="12"/>
  <c r="AI1599" i="12"/>
  <c r="J1600" i="12"/>
  <c r="P1600" i="12"/>
  <c r="U1600" i="12"/>
  <c r="Z1600" i="12"/>
  <c r="AF1600" i="12"/>
  <c r="I1604" i="12"/>
  <c r="N1604" i="12"/>
  <c r="T1604" i="12"/>
  <c r="Y1604" i="12"/>
  <c r="AD1604" i="12"/>
  <c r="J1605" i="12"/>
  <c r="O1605" i="12"/>
  <c r="U1605" i="12"/>
  <c r="Z1605" i="12"/>
  <c r="AE1605" i="12"/>
  <c r="K1607" i="12"/>
  <c r="H1608" i="12"/>
  <c r="M1608" i="12"/>
  <c r="R1608" i="12"/>
  <c r="X1608" i="12"/>
  <c r="AC1608" i="12"/>
  <c r="I1609" i="12"/>
  <c r="N1609" i="12"/>
  <c r="S1609" i="12"/>
  <c r="Y1609" i="12"/>
  <c r="AD1609" i="12"/>
  <c r="AI1609" i="12"/>
  <c r="I1611" i="12"/>
  <c r="O1611" i="12"/>
  <c r="T1611" i="12"/>
  <c r="Y1611" i="12"/>
  <c r="AE1611" i="12"/>
  <c r="G1613" i="12"/>
  <c r="M1613" i="12"/>
  <c r="R1613" i="12"/>
  <c r="W1613" i="12"/>
  <c r="AC1613" i="12"/>
  <c r="AC1615" i="12"/>
  <c r="AI1615" i="12"/>
  <c r="J1616" i="12"/>
  <c r="P1616" i="12"/>
  <c r="U1616" i="12"/>
  <c r="Z1616" i="12"/>
  <c r="AF1616" i="12"/>
  <c r="I1620" i="12"/>
  <c r="N1620" i="12"/>
  <c r="T1620" i="12"/>
  <c r="Y1620" i="12"/>
  <c r="AD1620" i="12"/>
  <c r="J1621" i="12"/>
  <c r="O1621" i="12"/>
  <c r="U1621" i="12"/>
  <c r="Z1621" i="12"/>
  <c r="AE1621" i="12"/>
  <c r="K1623" i="12"/>
  <c r="P1623" i="12"/>
  <c r="H1624" i="12"/>
  <c r="M1624" i="12"/>
  <c r="R1624" i="12"/>
  <c r="X1624" i="12"/>
  <c r="AC1624" i="12"/>
  <c r="I1625" i="12"/>
  <c r="N1625" i="12"/>
  <c r="S1625" i="12"/>
  <c r="Y1625" i="12"/>
  <c r="AD1625" i="12"/>
  <c r="AI1625" i="12"/>
  <c r="I1627" i="12"/>
  <c r="O1627" i="12"/>
  <c r="T1627" i="12"/>
  <c r="Y1627" i="12"/>
  <c r="AE1627" i="12"/>
  <c r="G1629" i="12"/>
  <c r="M1629" i="12"/>
  <c r="R1629" i="12"/>
  <c r="W1629" i="12"/>
  <c r="AC1629" i="12"/>
  <c r="AI1631" i="12"/>
  <c r="J1632" i="12"/>
  <c r="P1632" i="12"/>
  <c r="U1632" i="12"/>
  <c r="Z1632" i="12"/>
  <c r="AF1632" i="12"/>
  <c r="I1636" i="12"/>
  <c r="N1636" i="12"/>
  <c r="T1636" i="12"/>
  <c r="Y1636" i="12"/>
  <c r="AD1636" i="12"/>
  <c r="J1637" i="12"/>
  <c r="O1637" i="12"/>
  <c r="U1637" i="12"/>
  <c r="Z1637" i="12"/>
  <c r="AE1637" i="12"/>
  <c r="K1639" i="12"/>
  <c r="P1639" i="12"/>
  <c r="U1639" i="12"/>
  <c r="H1640" i="12"/>
  <c r="M1640" i="12"/>
  <c r="R1640" i="12"/>
  <c r="X1640" i="12"/>
  <c r="AC1640" i="12"/>
  <c r="I1641" i="12"/>
  <c r="N1641" i="12"/>
  <c r="S1641" i="12"/>
  <c r="Y1641" i="12"/>
  <c r="AD1641" i="12"/>
  <c r="AI1641" i="12"/>
  <c r="I1643" i="12"/>
  <c r="O1643" i="12"/>
  <c r="T1643" i="12"/>
  <c r="Y1643" i="12"/>
  <c r="AE1643" i="12"/>
  <c r="G1645" i="12"/>
  <c r="M1645" i="12"/>
  <c r="R1645" i="12"/>
  <c r="W1645" i="12"/>
  <c r="AC1645" i="12"/>
  <c r="H1647" i="12"/>
  <c r="J1648" i="12"/>
  <c r="P1648" i="12"/>
  <c r="U1648" i="12"/>
  <c r="Z1648" i="12"/>
  <c r="AF1648" i="12"/>
  <c r="I1652" i="12"/>
  <c r="N1652" i="12"/>
  <c r="T1652" i="12"/>
  <c r="Y1652" i="12"/>
  <c r="AD1652" i="12"/>
  <c r="J1653" i="12"/>
  <c r="O1653" i="12"/>
  <c r="U1653" i="12"/>
  <c r="Z1653" i="12"/>
  <c r="AE1653" i="12"/>
  <c r="P1655" i="12"/>
  <c r="U1655" i="12"/>
  <c r="AA1655" i="12"/>
  <c r="H1656" i="12"/>
  <c r="M1656" i="12"/>
  <c r="R1656" i="12"/>
  <c r="X1656" i="12"/>
  <c r="AC1656" i="12"/>
  <c r="I1657" i="12"/>
  <c r="N1657" i="12"/>
  <c r="S1657" i="12"/>
  <c r="Y1657" i="12"/>
  <c r="AD1657" i="12"/>
  <c r="AI1657" i="12"/>
  <c r="I1659" i="12"/>
  <c r="O1659" i="12"/>
  <c r="T1659" i="12"/>
  <c r="Y1659" i="12"/>
  <c r="AE1659" i="12"/>
  <c r="G1661" i="12"/>
  <c r="M1661" i="12"/>
  <c r="R1661" i="12"/>
  <c r="W1661" i="12"/>
  <c r="AC1661" i="12"/>
  <c r="H1663" i="12"/>
  <c r="M1663" i="12"/>
  <c r="J1664" i="12"/>
  <c r="P1664" i="12"/>
  <c r="U1664" i="12"/>
  <c r="Z1664" i="12"/>
  <c r="AF1664" i="12"/>
  <c r="I1668" i="12"/>
  <c r="N1668" i="12"/>
  <c r="T1668" i="12"/>
  <c r="Y1668" i="12"/>
  <c r="AD1668" i="12"/>
  <c r="J1669" i="12"/>
  <c r="O1669" i="12"/>
  <c r="U1669" i="12"/>
  <c r="Z1669" i="12"/>
  <c r="AE1669" i="12"/>
  <c r="U1671" i="12"/>
  <c r="AA1671" i="12"/>
  <c r="AF1671" i="12"/>
  <c r="H1672" i="12"/>
  <c r="M1672" i="12"/>
  <c r="R1672" i="12"/>
  <c r="X1672" i="12"/>
  <c r="AC1672" i="12"/>
  <c r="I1673" i="12"/>
  <c r="N1673" i="12"/>
  <c r="S1673" i="12"/>
  <c r="Y1673" i="12"/>
  <c r="AD1673" i="12"/>
  <c r="AI1673" i="12"/>
  <c r="I1675" i="12"/>
  <c r="O1675" i="12"/>
  <c r="T1675" i="12"/>
  <c r="Y1675" i="12"/>
  <c r="AE1675" i="12"/>
  <c r="G1677" i="12"/>
  <c r="M1677" i="12"/>
  <c r="R1677" i="12"/>
  <c r="W1677" i="12"/>
  <c r="AC1677" i="12"/>
  <c r="H1679" i="12"/>
  <c r="M1679" i="12"/>
  <c r="S1679" i="12"/>
  <c r="J1680" i="12"/>
  <c r="P1680" i="12"/>
  <c r="U1680" i="12"/>
  <c r="Z1680" i="12"/>
  <c r="AF1680" i="12"/>
  <c r="I1684" i="12"/>
  <c r="N1684" i="12"/>
  <c r="T1684" i="12"/>
  <c r="Y1684" i="12"/>
  <c r="AD1684" i="12"/>
  <c r="J1685" i="12"/>
  <c r="O1685" i="12"/>
  <c r="U1685" i="12"/>
  <c r="Z1685" i="12"/>
  <c r="AE1685" i="12"/>
  <c r="AA1687" i="12"/>
  <c r="AF1687" i="12"/>
  <c r="H1688" i="12"/>
  <c r="M1688" i="12"/>
  <c r="R1688" i="12"/>
  <c r="X1688" i="12"/>
  <c r="AC1688" i="12"/>
  <c r="I1689" i="12"/>
  <c r="N1689" i="12"/>
  <c r="S1689" i="12"/>
  <c r="Y1689" i="12"/>
  <c r="AD1689" i="12"/>
  <c r="AI1689" i="12"/>
  <c r="I1691" i="12"/>
  <c r="O1691" i="12"/>
  <c r="T1691" i="12"/>
  <c r="Y1691" i="12"/>
  <c r="AE1691" i="12"/>
  <c r="G1693" i="12"/>
  <c r="M1693" i="12"/>
  <c r="R1693" i="12"/>
  <c r="W1693" i="12"/>
  <c r="AC1693" i="12"/>
  <c r="M1695" i="12"/>
  <c r="S1695" i="12"/>
  <c r="X1695" i="12"/>
  <c r="J1696" i="12"/>
  <c r="P1696" i="12"/>
  <c r="U1696" i="12"/>
  <c r="Z1696" i="12"/>
  <c r="AF1696" i="12"/>
  <c r="I1700" i="12"/>
  <c r="Q1700" i="12"/>
  <c r="Y1700" i="12"/>
  <c r="AG1700" i="12"/>
  <c r="M1701" i="12"/>
  <c r="U1701" i="12"/>
  <c r="AC1701" i="12"/>
  <c r="J1705" i="12"/>
  <c r="R1705" i="12"/>
  <c r="Z1705" i="12"/>
  <c r="M1708" i="12"/>
  <c r="U1708" i="12"/>
  <c r="AC1708" i="12"/>
  <c r="I1709" i="12"/>
  <c r="Q1709" i="12"/>
  <c r="Y1709" i="12"/>
  <c r="AG1709" i="12"/>
  <c r="L1712" i="12"/>
  <c r="T1712" i="12"/>
  <c r="AB1712" i="12"/>
  <c r="I1716" i="12"/>
  <c r="Q1716" i="12"/>
  <c r="Y1716" i="12"/>
  <c r="AG1716" i="12"/>
  <c r="M1717" i="12"/>
  <c r="U1717" i="12"/>
  <c r="AC1717" i="12"/>
  <c r="H1720" i="12"/>
  <c r="P1720" i="12"/>
  <c r="X1720" i="12"/>
  <c r="J1721" i="12"/>
  <c r="R1721" i="12"/>
  <c r="Z1721" i="12"/>
  <c r="M1724" i="12"/>
  <c r="U1724" i="12"/>
  <c r="AC1724" i="12"/>
  <c r="I1725" i="12"/>
  <c r="Q1725" i="12"/>
  <c r="Y1725" i="12"/>
  <c r="AG1725" i="12"/>
  <c r="L1728" i="12"/>
  <c r="T1728" i="12"/>
  <c r="AB1728" i="12"/>
  <c r="F1729" i="12"/>
  <c r="N1729" i="12"/>
  <c r="V1729" i="12"/>
  <c r="I1732" i="12"/>
  <c r="Q1732" i="12"/>
  <c r="Y1732" i="12"/>
  <c r="AG1732" i="12"/>
  <c r="M1733" i="12"/>
  <c r="U1733" i="12"/>
  <c r="AC1733" i="12"/>
  <c r="H1736" i="12"/>
  <c r="P1736" i="12"/>
  <c r="X1736" i="12"/>
  <c r="J1737" i="12"/>
  <c r="R1737" i="12"/>
  <c r="Z1737" i="12"/>
  <c r="M1740" i="12"/>
  <c r="U1740" i="12"/>
  <c r="AC1740" i="12"/>
  <c r="I1741" i="12"/>
  <c r="Q1741" i="12"/>
  <c r="Y1741" i="12"/>
  <c r="AG1741" i="12"/>
  <c r="L1744" i="12"/>
  <c r="T1744" i="12"/>
  <c r="AB1744" i="12"/>
  <c r="F1745" i="12"/>
  <c r="N1745" i="12"/>
  <c r="V1745" i="12"/>
  <c r="I1748" i="12"/>
  <c r="Q1748" i="12"/>
  <c r="Y1748" i="12"/>
  <c r="AG1748" i="12"/>
  <c r="M1749" i="12"/>
  <c r="U1749" i="12"/>
  <c r="AC1749" i="12"/>
  <c r="H1752" i="12"/>
  <c r="P1752" i="12"/>
  <c r="X1752" i="12"/>
  <c r="J1753" i="12"/>
  <c r="R1753" i="12"/>
  <c r="Z1753" i="12"/>
  <c r="M1756" i="12"/>
  <c r="U1756" i="12"/>
  <c r="AC1756" i="12"/>
  <c r="I1757" i="12"/>
  <c r="Q1757" i="12"/>
  <c r="Y1757" i="12"/>
  <c r="AG1757" i="12"/>
  <c r="L1760" i="12"/>
  <c r="T1760" i="12"/>
  <c r="AB1760" i="12"/>
  <c r="F1761" i="12"/>
  <c r="N1761" i="12"/>
  <c r="V1761" i="12"/>
  <c r="I1764" i="12"/>
  <c r="Q1764" i="12"/>
  <c r="Y1764" i="12"/>
  <c r="AG1764" i="12"/>
  <c r="M1765" i="12"/>
  <c r="U1765" i="12"/>
  <c r="AC1765" i="12"/>
  <c r="H1768" i="12"/>
  <c r="P1768" i="12"/>
  <c r="X1768" i="12"/>
  <c r="J1769" i="12"/>
  <c r="R1769" i="12"/>
  <c r="Z1769" i="12"/>
  <c r="M1772" i="12"/>
  <c r="U1772" i="12"/>
  <c r="AC1772" i="12"/>
  <c r="I1773" i="12"/>
  <c r="Q1773" i="12"/>
  <c r="Y1773" i="12"/>
  <c r="AG1773" i="12"/>
  <c r="L1776" i="12"/>
  <c r="T1776" i="12"/>
  <c r="AB1776" i="12"/>
  <c r="F1777" i="12"/>
  <c r="N1777" i="12"/>
  <c r="V1777" i="12"/>
  <c r="I1780" i="12"/>
  <c r="Q1780" i="12"/>
  <c r="Y1780" i="12"/>
  <c r="AG1780" i="12"/>
  <c r="M1781" i="12"/>
  <c r="U1781" i="12"/>
  <c r="AC1781" i="12"/>
  <c r="H1784" i="12"/>
  <c r="P1784" i="12"/>
  <c r="X1784" i="12"/>
  <c r="J1785" i="12"/>
  <c r="R1785" i="12"/>
  <c r="Z1785" i="12"/>
  <c r="M1788" i="12"/>
  <c r="U1788" i="12"/>
  <c r="AC1788" i="12"/>
  <c r="I1789" i="12"/>
  <c r="Q1789" i="12"/>
  <c r="Y1789" i="12"/>
  <c r="AG1789" i="12"/>
  <c r="L1792" i="12"/>
  <c r="T1792" i="12"/>
  <c r="AB1792" i="12"/>
  <c r="F1793" i="12"/>
  <c r="N1793" i="12"/>
  <c r="V1793" i="12"/>
  <c r="I1796" i="12"/>
  <c r="Q1796" i="12"/>
  <c r="Y1796" i="12"/>
  <c r="AG1796" i="12"/>
  <c r="M1797" i="12"/>
  <c r="U1797" i="12"/>
  <c r="AC1797" i="12"/>
  <c r="H1800" i="12"/>
  <c r="P1800" i="12"/>
  <c r="X1800" i="12"/>
  <c r="J1801" i="12"/>
  <c r="R1801" i="12"/>
  <c r="Z1801" i="12"/>
  <c r="M1804" i="12"/>
  <c r="U1804" i="12"/>
  <c r="AC1804" i="12"/>
  <c r="I1805" i="12"/>
  <c r="Q1805" i="12"/>
  <c r="Y1805" i="12"/>
  <c r="AG1805" i="12"/>
  <c r="L1808" i="12"/>
  <c r="T1808" i="12"/>
  <c r="AB1808" i="12"/>
  <c r="F1809" i="12"/>
  <c r="N1809" i="12"/>
  <c r="V1809" i="12"/>
  <c r="I1812" i="12"/>
  <c r="Q1812" i="12"/>
  <c r="Y1812" i="12"/>
  <c r="M1813" i="12"/>
  <c r="U1813" i="12"/>
  <c r="AC1813" i="12"/>
  <c r="I1816" i="12"/>
  <c r="Q1820" i="12"/>
  <c r="AG1820" i="12"/>
  <c r="I1824" i="12"/>
  <c r="Q1828" i="12"/>
  <c r="AG1828" i="12"/>
  <c r="I1832" i="12"/>
  <c r="Q1836" i="12"/>
  <c r="AG1836" i="12"/>
  <c r="I1840" i="12"/>
  <c r="Q1844" i="12"/>
  <c r="AG1844" i="12"/>
  <c r="I1848" i="12"/>
  <c r="AI940" i="12"/>
  <c r="AE940" i="12"/>
  <c r="AA940" i="12"/>
  <c r="W940" i="12"/>
  <c r="S940" i="12"/>
  <c r="O940" i="12"/>
  <c r="K940" i="12"/>
  <c r="G940" i="12"/>
  <c r="AF945" i="12"/>
  <c r="AB945" i="12"/>
  <c r="X945" i="12"/>
  <c r="T945" i="12"/>
  <c r="P945" i="12"/>
  <c r="L945" i="12"/>
  <c r="H945" i="12"/>
  <c r="AD947" i="12"/>
  <c r="Z947" i="12"/>
  <c r="V947" i="12"/>
  <c r="R947" i="12"/>
  <c r="N947" i="12"/>
  <c r="J947" i="12"/>
  <c r="F947" i="12"/>
  <c r="AI956" i="12"/>
  <c r="AE956" i="12"/>
  <c r="AA956" i="12"/>
  <c r="W956" i="12"/>
  <c r="S956" i="12"/>
  <c r="O956" i="12"/>
  <c r="K956" i="12"/>
  <c r="G956" i="12"/>
  <c r="AF961" i="12"/>
  <c r="AB961" i="12"/>
  <c r="X961" i="12"/>
  <c r="T961" i="12"/>
  <c r="P961" i="12"/>
  <c r="L961" i="12"/>
  <c r="H961" i="12"/>
  <c r="AD963" i="12"/>
  <c r="Z963" i="12"/>
  <c r="V963" i="12"/>
  <c r="R963" i="12"/>
  <c r="N963" i="12"/>
  <c r="J963" i="12"/>
  <c r="F963" i="12"/>
  <c r="AI972" i="12"/>
  <c r="AE972" i="12"/>
  <c r="AA972" i="12"/>
  <c r="W972" i="12"/>
  <c r="S972" i="12"/>
  <c r="O972" i="12"/>
  <c r="K972" i="12"/>
  <c r="G972" i="12"/>
  <c r="AF977" i="12"/>
  <c r="AB977" i="12"/>
  <c r="X977" i="12"/>
  <c r="T977" i="12"/>
  <c r="P977" i="12"/>
  <c r="L977" i="12"/>
  <c r="H977" i="12"/>
  <c r="AD979" i="12"/>
  <c r="Z979" i="12"/>
  <c r="V979" i="12"/>
  <c r="R979" i="12"/>
  <c r="N979" i="12"/>
  <c r="J979" i="12"/>
  <c r="F979" i="12"/>
  <c r="AI988" i="12"/>
  <c r="AE988" i="12"/>
  <c r="AA988" i="12"/>
  <c r="W988" i="12"/>
  <c r="S988" i="12"/>
  <c r="O988" i="12"/>
  <c r="K988" i="12"/>
  <c r="G988" i="12"/>
  <c r="AF993" i="12"/>
  <c r="AB993" i="12"/>
  <c r="X993" i="12"/>
  <c r="T993" i="12"/>
  <c r="P993" i="12"/>
  <c r="L993" i="12"/>
  <c r="H993" i="12"/>
  <c r="AD995" i="12"/>
  <c r="Z995" i="12"/>
  <c r="V995" i="12"/>
  <c r="R995" i="12"/>
  <c r="N995" i="12"/>
  <c r="J995" i="12"/>
  <c r="F995" i="12"/>
  <c r="AI1004" i="12"/>
  <c r="AE1004" i="12"/>
  <c r="AA1004" i="12"/>
  <c r="W1004" i="12"/>
  <c r="S1004" i="12"/>
  <c r="O1004" i="12"/>
  <c r="K1004" i="12"/>
  <c r="G1004" i="12"/>
  <c r="AF1009" i="12"/>
  <c r="AB1009" i="12"/>
  <c r="X1009" i="12"/>
  <c r="T1009" i="12"/>
  <c r="P1009" i="12"/>
  <c r="L1009" i="12"/>
  <c r="H1009" i="12"/>
  <c r="AD1011" i="12"/>
  <c r="Z1011" i="12"/>
  <c r="V1011" i="12"/>
  <c r="R1011" i="12"/>
  <c r="N1011" i="12"/>
  <c r="J1011" i="12"/>
  <c r="F1011" i="12"/>
  <c r="AI1020" i="12"/>
  <c r="AE1020" i="12"/>
  <c r="AA1020" i="12"/>
  <c r="W1020" i="12"/>
  <c r="S1020" i="12"/>
  <c r="O1020" i="12"/>
  <c r="K1020" i="12"/>
  <c r="G1020" i="12"/>
  <c r="AF1025" i="12"/>
  <c r="AB1025" i="12"/>
  <c r="X1025" i="12"/>
  <c r="T1025" i="12"/>
  <c r="P1025" i="12"/>
  <c r="L1025" i="12"/>
  <c r="H1025" i="12"/>
  <c r="AD1027" i="12"/>
  <c r="Z1027" i="12"/>
  <c r="V1027" i="12"/>
  <c r="R1027" i="12"/>
  <c r="N1027" i="12"/>
  <c r="J1027" i="12"/>
  <c r="F1027" i="12"/>
  <c r="AI1036" i="12"/>
  <c r="AE1036" i="12"/>
  <c r="AA1036" i="12"/>
  <c r="W1036" i="12"/>
  <c r="S1036" i="12"/>
  <c r="O1036" i="12"/>
  <c r="K1036" i="12"/>
  <c r="G1036" i="12"/>
  <c r="AF1041" i="12"/>
  <c r="AB1041" i="12"/>
  <c r="X1041" i="12"/>
  <c r="T1041" i="12"/>
  <c r="P1041" i="12"/>
  <c r="L1041" i="12"/>
  <c r="H1041" i="12"/>
  <c r="AD1043" i="12"/>
  <c r="Z1043" i="12"/>
  <c r="V1043" i="12"/>
  <c r="R1043" i="12"/>
  <c r="N1043" i="12"/>
  <c r="J1043" i="12"/>
  <c r="F1043" i="12"/>
  <c r="AI1052" i="12"/>
  <c r="AE1052" i="12"/>
  <c r="AA1052" i="12"/>
  <c r="W1052" i="12"/>
  <c r="S1052" i="12"/>
  <c r="O1052" i="12"/>
  <c r="K1052" i="12"/>
  <c r="G1052" i="12"/>
  <c r="AF1057" i="12"/>
  <c r="AB1057" i="12"/>
  <c r="X1057" i="12"/>
  <c r="T1057" i="12"/>
  <c r="P1057" i="12"/>
  <c r="L1057" i="12"/>
  <c r="H1057" i="12"/>
  <c r="AD1059" i="12"/>
  <c r="Z1059" i="12"/>
  <c r="V1059" i="12"/>
  <c r="R1059" i="12"/>
  <c r="N1059" i="12"/>
  <c r="J1059" i="12"/>
  <c r="F1059" i="12"/>
  <c r="AI1068" i="12"/>
  <c r="AE1068" i="12"/>
  <c r="AA1068" i="12"/>
  <c r="W1068" i="12"/>
  <c r="S1068" i="12"/>
  <c r="O1068" i="12"/>
  <c r="K1068" i="12"/>
  <c r="G1068" i="12"/>
  <c r="AF1073" i="12"/>
  <c r="AB1073" i="12"/>
  <c r="X1073" i="12"/>
  <c r="T1073" i="12"/>
  <c r="P1073" i="12"/>
  <c r="L1073" i="12"/>
  <c r="H1073" i="12"/>
  <c r="AD1075" i="12"/>
  <c r="Z1075" i="12"/>
  <c r="V1075" i="12"/>
  <c r="R1075" i="12"/>
  <c r="N1075" i="12"/>
  <c r="J1075" i="12"/>
  <c r="F1075" i="12"/>
  <c r="AI1084" i="12"/>
  <c r="AE1084" i="12"/>
  <c r="AA1084" i="12"/>
  <c r="W1084" i="12"/>
  <c r="S1084" i="12"/>
  <c r="O1084" i="12"/>
  <c r="K1084" i="12"/>
  <c r="G1084" i="12"/>
  <c r="AF1089" i="12"/>
  <c r="AB1089" i="12"/>
  <c r="X1089" i="12"/>
  <c r="T1089" i="12"/>
  <c r="P1089" i="12"/>
  <c r="L1089" i="12"/>
  <c r="H1089" i="12"/>
  <c r="AD1091" i="12"/>
  <c r="Z1091" i="12"/>
  <c r="V1091" i="12"/>
  <c r="R1091" i="12"/>
  <c r="N1091" i="12"/>
  <c r="J1091" i="12"/>
  <c r="F1091" i="12"/>
  <c r="AI1100" i="12"/>
  <c r="AE1100" i="12"/>
  <c r="AA1100" i="12"/>
  <c r="W1100" i="12"/>
  <c r="S1100" i="12"/>
  <c r="O1100" i="12"/>
  <c r="K1100" i="12"/>
  <c r="G1100" i="12"/>
  <c r="AF1105" i="12"/>
  <c r="AB1105" i="12"/>
  <c r="X1105" i="12"/>
  <c r="T1105" i="12"/>
  <c r="P1105" i="12"/>
  <c r="L1105" i="12"/>
  <c r="H1105" i="12"/>
  <c r="AD1107" i="12"/>
  <c r="Z1107" i="12"/>
  <c r="V1107" i="12"/>
  <c r="R1107" i="12"/>
  <c r="N1107" i="12"/>
  <c r="J1107" i="12"/>
  <c r="F1107" i="12"/>
  <c r="AI1116" i="12"/>
  <c r="AE1116" i="12"/>
  <c r="AA1116" i="12"/>
  <c r="W1116" i="12"/>
  <c r="S1116" i="12"/>
  <c r="O1116" i="12"/>
  <c r="K1116" i="12"/>
  <c r="G1116" i="12"/>
  <c r="AF1121" i="12"/>
  <c r="AB1121" i="12"/>
  <c r="X1121" i="12"/>
  <c r="T1121" i="12"/>
  <c r="P1121" i="12"/>
  <c r="L1121" i="12"/>
  <c r="H1121" i="12"/>
  <c r="AD1123" i="12"/>
  <c r="Z1123" i="12"/>
  <c r="V1123" i="12"/>
  <c r="R1123" i="12"/>
  <c r="N1123" i="12"/>
  <c r="J1123" i="12"/>
  <c r="F1123" i="12"/>
  <c r="AI1132" i="12"/>
  <c r="AE1132" i="12"/>
  <c r="AA1132" i="12"/>
  <c r="W1132" i="12"/>
  <c r="S1132" i="12"/>
  <c r="O1132" i="12"/>
  <c r="K1132" i="12"/>
  <c r="G1132" i="12"/>
  <c r="AF1137" i="12"/>
  <c r="AB1137" i="12"/>
  <c r="X1137" i="12"/>
  <c r="T1137" i="12"/>
  <c r="P1137" i="12"/>
  <c r="L1137" i="12"/>
  <c r="H1137" i="12"/>
  <c r="AD1139" i="12"/>
  <c r="Z1139" i="12"/>
  <c r="V1139" i="12"/>
  <c r="R1139" i="12"/>
  <c r="N1139" i="12"/>
  <c r="J1139" i="12"/>
  <c r="F1139" i="12"/>
  <c r="AI1148" i="12"/>
  <c r="AE1148" i="12"/>
  <c r="AA1148" i="12"/>
  <c r="W1148" i="12"/>
  <c r="S1148" i="12"/>
  <c r="O1148" i="12"/>
  <c r="K1148" i="12"/>
  <c r="G1148" i="12"/>
  <c r="AF1153" i="12"/>
  <c r="AB1153" i="12"/>
  <c r="X1153" i="12"/>
  <c r="T1153" i="12"/>
  <c r="P1153" i="12"/>
  <c r="L1153" i="12"/>
  <c r="H1153" i="12"/>
  <c r="AD1155" i="12"/>
  <c r="Z1155" i="12"/>
  <c r="V1155" i="12"/>
  <c r="R1155" i="12"/>
  <c r="N1155" i="12"/>
  <c r="J1155" i="12"/>
  <c r="F1155" i="12"/>
  <c r="AI1164" i="12"/>
  <c r="AE1164" i="12"/>
  <c r="AA1164" i="12"/>
  <c r="W1164" i="12"/>
  <c r="S1164" i="12"/>
  <c r="O1164" i="12"/>
  <c r="K1164" i="12"/>
  <c r="G1164" i="12"/>
  <c r="AF1169" i="12"/>
  <c r="AB1169" i="12"/>
  <c r="X1169" i="12"/>
  <c r="T1169" i="12"/>
  <c r="P1169" i="12"/>
  <c r="L1169" i="12"/>
  <c r="H1169" i="12"/>
  <c r="AD1171" i="12"/>
  <c r="Z1171" i="12"/>
  <c r="V1171" i="12"/>
  <c r="R1171" i="12"/>
  <c r="N1171" i="12"/>
  <c r="J1171" i="12"/>
  <c r="F1171" i="12"/>
  <c r="AI1180" i="12"/>
  <c r="AE1180" i="12"/>
  <c r="AA1180" i="12"/>
  <c r="W1180" i="12"/>
  <c r="S1180" i="12"/>
  <c r="O1180" i="12"/>
  <c r="K1180" i="12"/>
  <c r="G1180" i="12"/>
  <c r="AF1185" i="12"/>
  <c r="AB1185" i="12"/>
  <c r="X1185" i="12"/>
  <c r="T1185" i="12"/>
  <c r="P1185" i="12"/>
  <c r="L1185" i="12"/>
  <c r="H1185" i="12"/>
  <c r="AD1187" i="12"/>
  <c r="Z1187" i="12"/>
  <c r="V1187" i="12"/>
  <c r="R1187" i="12"/>
  <c r="N1187" i="12"/>
  <c r="J1187" i="12"/>
  <c r="F1187" i="12"/>
  <c r="AI1196" i="12"/>
  <c r="AE1196" i="12"/>
  <c r="AA1196" i="12"/>
  <c r="W1196" i="12"/>
  <c r="S1196" i="12"/>
  <c r="O1196" i="12"/>
  <c r="K1196" i="12"/>
  <c r="G1196" i="12"/>
  <c r="AF1201" i="12"/>
  <c r="AB1201" i="12"/>
  <c r="X1201" i="12"/>
  <c r="T1201" i="12"/>
  <c r="P1201" i="12"/>
  <c r="L1201" i="12"/>
  <c r="H1201" i="12"/>
  <c r="AD1203" i="12"/>
  <c r="Z1203" i="12"/>
  <c r="V1203" i="12"/>
  <c r="R1203" i="12"/>
  <c r="N1203" i="12"/>
  <c r="J1203" i="12"/>
  <c r="F1203" i="12"/>
  <c r="AI1212" i="12"/>
  <c r="AE1212" i="12"/>
  <c r="AA1212" i="12"/>
  <c r="W1212" i="12"/>
  <c r="S1212" i="12"/>
  <c r="O1212" i="12"/>
  <c r="K1212" i="12"/>
  <c r="G1212" i="12"/>
  <c r="AF1217" i="12"/>
  <c r="AB1217" i="12"/>
  <c r="X1217" i="12"/>
  <c r="T1217" i="12"/>
  <c r="P1217" i="12"/>
  <c r="L1217" i="12"/>
  <c r="H1217" i="12"/>
  <c r="AD1219" i="12"/>
  <c r="Z1219" i="12"/>
  <c r="V1219" i="12"/>
  <c r="R1219" i="12"/>
  <c r="N1219" i="12"/>
  <c r="J1219" i="12"/>
  <c r="F1219" i="12"/>
  <c r="AI1228" i="12"/>
  <c r="AE1228" i="12"/>
  <c r="AA1228" i="12"/>
  <c r="W1228" i="12"/>
  <c r="S1228" i="12"/>
  <c r="O1228" i="12"/>
  <c r="K1228" i="12"/>
  <c r="G1228" i="12"/>
  <c r="AF1233" i="12"/>
  <c r="AB1233" i="12"/>
  <c r="X1233" i="12"/>
  <c r="T1233" i="12"/>
  <c r="P1233" i="12"/>
  <c r="L1233" i="12"/>
  <c r="H1233" i="12"/>
  <c r="AD1235" i="12"/>
  <c r="Z1235" i="12"/>
  <c r="V1235" i="12"/>
  <c r="R1235" i="12"/>
  <c r="N1235" i="12"/>
  <c r="J1235" i="12"/>
  <c r="F1235" i="12"/>
  <c r="AI1244" i="12"/>
  <c r="AE1244" i="12"/>
  <c r="AA1244" i="12"/>
  <c r="W1244" i="12"/>
  <c r="S1244" i="12"/>
  <c r="O1244" i="12"/>
  <c r="K1244" i="12"/>
  <c r="G1244" i="12"/>
  <c r="AF1249" i="12"/>
  <c r="AB1249" i="12"/>
  <c r="X1249" i="12"/>
  <c r="T1249" i="12"/>
  <c r="P1249" i="12"/>
  <c r="L1249" i="12"/>
  <c r="H1249" i="12"/>
  <c r="AD1251" i="12"/>
  <c r="Z1251" i="12"/>
  <c r="V1251" i="12"/>
  <c r="R1251" i="12"/>
  <c r="N1251" i="12"/>
  <c r="J1251" i="12"/>
  <c r="F1251" i="12"/>
  <c r="AI1260" i="12"/>
  <c r="AE1260" i="12"/>
  <c r="AA1260" i="12"/>
  <c r="W1260" i="12"/>
  <c r="S1260" i="12"/>
  <c r="O1260" i="12"/>
  <c r="K1260" i="12"/>
  <c r="G1260" i="12"/>
  <c r="AF1265" i="12"/>
  <c r="AB1265" i="12"/>
  <c r="X1265" i="12"/>
  <c r="T1265" i="12"/>
  <c r="P1265" i="12"/>
  <c r="L1265" i="12"/>
  <c r="H1265" i="12"/>
  <c r="AD1267" i="12"/>
  <c r="Z1267" i="12"/>
  <c r="V1267" i="12"/>
  <c r="R1267" i="12"/>
  <c r="N1267" i="12"/>
  <c r="J1267" i="12"/>
  <c r="F1267" i="12"/>
  <c r="AI1276" i="12"/>
  <c r="AE1276" i="12"/>
  <c r="AA1276" i="12"/>
  <c r="W1276" i="12"/>
  <c r="S1276" i="12"/>
  <c r="O1276" i="12"/>
  <c r="K1276" i="12"/>
  <c r="G1276" i="12"/>
  <c r="AF1281" i="12"/>
  <c r="AB1281" i="12"/>
  <c r="X1281" i="12"/>
  <c r="T1281" i="12"/>
  <c r="P1281" i="12"/>
  <c r="L1281" i="12"/>
  <c r="H1281" i="12"/>
  <c r="AD1283" i="12"/>
  <c r="Z1283" i="12"/>
  <c r="V1283" i="12"/>
  <c r="R1283" i="12"/>
  <c r="N1283" i="12"/>
  <c r="J1283" i="12"/>
  <c r="F1283" i="12"/>
  <c r="AI1292" i="12"/>
  <c r="AE1292" i="12"/>
  <c r="AA1292" i="12"/>
  <c r="W1292" i="12"/>
  <c r="S1292" i="12"/>
  <c r="O1292" i="12"/>
  <c r="K1292" i="12"/>
  <c r="G1292" i="12"/>
  <c r="AF1297" i="12"/>
  <c r="AB1297" i="12"/>
  <c r="X1297" i="12"/>
  <c r="T1297" i="12"/>
  <c r="P1297" i="12"/>
  <c r="L1297" i="12"/>
  <c r="H1297" i="12"/>
  <c r="AD1299" i="12"/>
  <c r="Z1299" i="12"/>
  <c r="V1299" i="12"/>
  <c r="R1299" i="12"/>
  <c r="N1299" i="12"/>
  <c r="J1299" i="12"/>
  <c r="F1299" i="12"/>
  <c r="AI1308" i="12"/>
  <c r="AE1308" i="12"/>
  <c r="AA1308" i="12"/>
  <c r="W1308" i="12"/>
  <c r="S1308" i="12"/>
  <c r="O1308" i="12"/>
  <c r="K1308" i="12"/>
  <c r="G1308" i="12"/>
  <c r="AF1313" i="12"/>
  <c r="AB1313" i="12"/>
  <c r="X1313" i="12"/>
  <c r="T1313" i="12"/>
  <c r="P1313" i="12"/>
  <c r="L1313" i="12"/>
  <c r="H1313" i="12"/>
  <c r="AD1315" i="12"/>
  <c r="Z1315" i="12"/>
  <c r="V1315" i="12"/>
  <c r="R1315" i="12"/>
  <c r="N1315" i="12"/>
  <c r="J1315" i="12"/>
  <c r="F1315" i="12"/>
  <c r="AI1324" i="12"/>
  <c r="AE1324" i="12"/>
  <c r="AA1324" i="12"/>
  <c r="W1324" i="12"/>
  <c r="S1324" i="12"/>
  <c r="O1324" i="12"/>
  <c r="K1324" i="12"/>
  <c r="G1324" i="12"/>
  <c r="AF1329" i="12"/>
  <c r="AB1329" i="12"/>
  <c r="X1329" i="12"/>
  <c r="T1329" i="12"/>
  <c r="P1329" i="12"/>
  <c r="L1329" i="12"/>
  <c r="H1329" i="12"/>
  <c r="AD1331" i="12"/>
  <c r="Z1331" i="12"/>
  <c r="V1331" i="12"/>
  <c r="R1331" i="12"/>
  <c r="N1331" i="12"/>
  <c r="J1331" i="12"/>
  <c r="F1331" i="12"/>
  <c r="AI1340" i="12"/>
  <c r="AE1340" i="12"/>
  <c r="AA1340" i="12"/>
  <c r="W1340" i="12"/>
  <c r="S1340" i="12"/>
  <c r="O1340" i="12"/>
  <c r="K1340" i="12"/>
  <c r="G1340" i="12"/>
  <c r="AF1345" i="12"/>
  <c r="AB1345" i="12"/>
  <c r="X1345" i="12"/>
  <c r="T1345" i="12"/>
  <c r="P1345" i="12"/>
  <c r="L1345" i="12"/>
  <c r="H1345" i="12"/>
  <c r="AD1347" i="12"/>
  <c r="Z1347" i="12"/>
  <c r="V1347" i="12"/>
  <c r="R1347" i="12"/>
  <c r="N1347" i="12"/>
  <c r="J1347" i="12"/>
  <c r="F1347" i="12"/>
  <c r="AI1356" i="12"/>
  <c r="AE1356" i="12"/>
  <c r="AA1356" i="12"/>
  <c r="W1356" i="12"/>
  <c r="S1356" i="12"/>
  <c r="O1356" i="12"/>
  <c r="K1356" i="12"/>
  <c r="G1356" i="12"/>
  <c r="AF1361" i="12"/>
  <c r="AB1361" i="12"/>
  <c r="X1361" i="12"/>
  <c r="T1361" i="12"/>
  <c r="P1361" i="12"/>
  <c r="L1361" i="12"/>
  <c r="H1361" i="12"/>
  <c r="AD1363" i="12"/>
  <c r="Z1363" i="12"/>
  <c r="V1363" i="12"/>
  <c r="R1363" i="12"/>
  <c r="N1363" i="12"/>
  <c r="J1363" i="12"/>
  <c r="F1363" i="12"/>
  <c r="AI1372" i="12"/>
  <c r="AE1372" i="12"/>
  <c r="AA1372" i="12"/>
  <c r="W1372" i="12"/>
  <c r="S1372" i="12"/>
  <c r="O1372" i="12"/>
  <c r="K1372" i="12"/>
  <c r="G1372" i="12"/>
  <c r="AF1377" i="12"/>
  <c r="AB1377" i="12"/>
  <c r="X1377" i="12"/>
  <c r="T1377" i="12"/>
  <c r="P1377" i="12"/>
  <c r="L1377" i="12"/>
  <c r="H1377" i="12"/>
  <c r="AD1379" i="12"/>
  <c r="Z1379" i="12"/>
  <c r="V1379" i="12"/>
  <c r="R1379" i="12"/>
  <c r="N1379" i="12"/>
  <c r="J1379" i="12"/>
  <c r="F1379" i="12"/>
  <c r="AI1388" i="12"/>
  <c r="AE1388" i="12"/>
  <c r="AA1388" i="12"/>
  <c r="W1388" i="12"/>
  <c r="S1388" i="12"/>
  <c r="O1388" i="12"/>
  <c r="K1388" i="12"/>
  <c r="G1388" i="12"/>
  <c r="AF1393" i="12"/>
  <c r="AB1393" i="12"/>
  <c r="X1393" i="12"/>
  <c r="T1393" i="12"/>
  <c r="P1393" i="12"/>
  <c r="L1393" i="12"/>
  <c r="H1393" i="12"/>
  <c r="AD1395" i="12"/>
  <c r="Z1395" i="12"/>
  <c r="V1395" i="12"/>
  <c r="R1395" i="12"/>
  <c r="N1395" i="12"/>
  <c r="J1395" i="12"/>
  <c r="F1395" i="12"/>
  <c r="AI1404" i="12"/>
  <c r="AE1404" i="12"/>
  <c r="AA1404" i="12"/>
  <c r="W1404" i="12"/>
  <c r="S1404" i="12"/>
  <c r="O1404" i="12"/>
  <c r="K1404" i="12"/>
  <c r="G1404" i="12"/>
  <c r="AF1409" i="12"/>
  <c r="AB1409" i="12"/>
  <c r="X1409" i="12"/>
  <c r="T1409" i="12"/>
  <c r="P1409" i="12"/>
  <c r="L1409" i="12"/>
  <c r="H1409" i="12"/>
  <c r="AD1411" i="12"/>
  <c r="Z1411" i="12"/>
  <c r="V1411" i="12"/>
  <c r="R1411" i="12"/>
  <c r="N1411" i="12"/>
  <c r="J1411" i="12"/>
  <c r="F1411" i="12"/>
  <c r="AI1420" i="12"/>
  <c r="AE1420" i="12"/>
  <c r="AA1420" i="12"/>
  <c r="W1420" i="12"/>
  <c r="S1420" i="12"/>
  <c r="O1420" i="12"/>
  <c r="K1420" i="12"/>
  <c r="G1420" i="12"/>
  <c r="AF1425" i="12"/>
  <c r="AB1425" i="12"/>
  <c r="X1425" i="12"/>
  <c r="T1425" i="12"/>
  <c r="P1425" i="12"/>
  <c r="L1425" i="12"/>
  <c r="H1425" i="12"/>
  <c r="AD1427" i="12"/>
  <c r="Z1427" i="12"/>
  <c r="V1427" i="12"/>
  <c r="R1427" i="12"/>
  <c r="N1427" i="12"/>
  <c r="J1427" i="12"/>
  <c r="F1427" i="12"/>
  <c r="AI1436" i="12"/>
  <c r="AE1436" i="12"/>
  <c r="AA1436" i="12"/>
  <c r="W1436" i="12"/>
  <c r="S1436" i="12"/>
  <c r="O1436" i="12"/>
  <c r="K1436" i="12"/>
  <c r="G1436" i="12"/>
  <c r="AF1441" i="12"/>
  <c r="AB1441" i="12"/>
  <c r="X1441" i="12"/>
  <c r="T1441" i="12"/>
  <c r="P1441" i="12"/>
  <c r="L1441" i="12"/>
  <c r="H1441" i="12"/>
  <c r="AD1443" i="12"/>
  <c r="Z1443" i="12"/>
  <c r="V1443" i="12"/>
  <c r="R1443" i="12"/>
  <c r="N1443" i="12"/>
  <c r="J1443" i="12"/>
  <c r="F1443" i="12"/>
  <c r="AI1452" i="12"/>
  <c r="AE1452" i="12"/>
  <c r="AA1452" i="12"/>
  <c r="W1452" i="12"/>
  <c r="S1452" i="12"/>
  <c r="O1452" i="12"/>
  <c r="K1452" i="12"/>
  <c r="G1452" i="12"/>
  <c r="AF1457" i="12"/>
  <c r="AB1457" i="12"/>
  <c r="X1457" i="12"/>
  <c r="T1457" i="12"/>
  <c r="P1457" i="12"/>
  <c r="L1457" i="12"/>
  <c r="H1457" i="12"/>
  <c r="AD1459" i="12"/>
  <c r="Z1459" i="12"/>
  <c r="V1459" i="12"/>
  <c r="R1459" i="12"/>
  <c r="N1459" i="12"/>
  <c r="J1459" i="12"/>
  <c r="F1459" i="12"/>
  <c r="AI1468" i="12"/>
  <c r="AE1468" i="12"/>
  <c r="AA1468" i="12"/>
  <c r="W1468" i="12"/>
  <c r="S1468" i="12"/>
  <c r="O1468" i="12"/>
  <c r="K1468" i="12"/>
  <c r="G1468" i="12"/>
  <c r="AF1473" i="12"/>
  <c r="AB1473" i="12"/>
  <c r="X1473" i="12"/>
  <c r="T1473" i="12"/>
  <c r="P1473" i="12"/>
  <c r="L1473" i="12"/>
  <c r="H1473" i="12"/>
  <c r="AD1475" i="12"/>
  <c r="Z1475" i="12"/>
  <c r="V1475" i="12"/>
  <c r="R1475" i="12"/>
  <c r="N1475" i="12"/>
  <c r="J1475" i="12"/>
  <c r="F1475" i="12"/>
  <c r="AI1484" i="12"/>
  <c r="AE1484" i="12"/>
  <c r="AA1484" i="12"/>
  <c r="W1484" i="12"/>
  <c r="S1484" i="12"/>
  <c r="O1484" i="12"/>
  <c r="K1484" i="12"/>
  <c r="G1484" i="12"/>
  <c r="AF1489" i="12"/>
  <c r="AB1489" i="12"/>
  <c r="X1489" i="12"/>
  <c r="T1489" i="12"/>
  <c r="P1489" i="12"/>
  <c r="L1489" i="12"/>
  <c r="H1489" i="12"/>
  <c r="AD1491" i="12"/>
  <c r="Z1491" i="12"/>
  <c r="V1491" i="12"/>
  <c r="R1491" i="12"/>
  <c r="N1491" i="12"/>
  <c r="J1491" i="12"/>
  <c r="F1491" i="12"/>
  <c r="AI1500" i="12"/>
  <c r="AE1500" i="12"/>
  <c r="AA1500" i="12"/>
  <c r="W1500" i="12"/>
  <c r="S1500" i="12"/>
  <c r="O1500" i="12"/>
  <c r="K1500" i="12"/>
  <c r="G1500" i="12"/>
  <c r="AF1505" i="12"/>
  <c r="AB1505" i="12"/>
  <c r="X1505" i="12"/>
  <c r="T1505" i="12"/>
  <c r="P1505" i="12"/>
  <c r="L1505" i="12"/>
  <c r="H1505" i="12"/>
  <c r="AD1507" i="12"/>
  <c r="Z1507" i="12"/>
  <c r="V1507" i="12"/>
  <c r="R1507" i="12"/>
  <c r="N1507" i="12"/>
  <c r="J1507" i="12"/>
  <c r="F1507" i="12"/>
  <c r="AI1516" i="12"/>
  <c r="AE1516" i="12"/>
  <c r="AA1516" i="12"/>
  <c r="W1516" i="12"/>
  <c r="S1516" i="12"/>
  <c r="O1516" i="12"/>
  <c r="K1516" i="12"/>
  <c r="G1516" i="12"/>
  <c r="AF1521" i="12"/>
  <c r="AB1521" i="12"/>
  <c r="X1521" i="12"/>
  <c r="T1521" i="12"/>
  <c r="P1521" i="12"/>
  <c r="L1521" i="12"/>
  <c r="H1521" i="12"/>
  <c r="AD1523" i="12"/>
  <c r="Z1523" i="12"/>
  <c r="V1523" i="12"/>
  <c r="R1523" i="12"/>
  <c r="N1523" i="12"/>
  <c r="J1523" i="12"/>
  <c r="F1523" i="12"/>
  <c r="AI1532" i="12"/>
  <c r="AE1532" i="12"/>
  <c r="AA1532" i="12"/>
  <c r="W1532" i="12"/>
  <c r="S1532" i="12"/>
  <c r="O1532" i="12"/>
  <c r="K1532" i="12"/>
  <c r="G1532" i="12"/>
  <c r="AF1537" i="12"/>
  <c r="AB1537" i="12"/>
  <c r="X1537" i="12"/>
  <c r="T1537" i="12"/>
  <c r="P1537" i="12"/>
  <c r="L1537" i="12"/>
  <c r="H1537" i="12"/>
  <c r="AD1539" i="12"/>
  <c r="Z1539" i="12"/>
  <c r="V1539" i="12"/>
  <c r="R1539" i="12"/>
  <c r="N1539" i="12"/>
  <c r="J1539" i="12"/>
  <c r="F1539" i="12"/>
  <c r="AI1548" i="12"/>
  <c r="AE1548" i="12"/>
  <c r="AA1548" i="12"/>
  <c r="W1548" i="12"/>
  <c r="S1548" i="12"/>
  <c r="O1548" i="12"/>
  <c r="K1548" i="12"/>
  <c r="G1548" i="12"/>
  <c r="AF1553" i="12"/>
  <c r="AB1553" i="12"/>
  <c r="X1553" i="12"/>
  <c r="T1553" i="12"/>
  <c r="P1553" i="12"/>
  <c r="L1553" i="12"/>
  <c r="H1553" i="12"/>
  <c r="AD1555" i="12"/>
  <c r="Z1555" i="12"/>
  <c r="V1555" i="12"/>
  <c r="R1555" i="12"/>
  <c r="N1555" i="12"/>
  <c r="J1555" i="12"/>
  <c r="F1555" i="12"/>
  <c r="AI1564" i="12"/>
  <c r="AE1564" i="12"/>
  <c r="AA1564" i="12"/>
  <c r="W1564" i="12"/>
  <c r="S1564" i="12"/>
  <c r="O1564" i="12"/>
  <c r="K1564" i="12"/>
  <c r="G1564" i="12"/>
  <c r="AF1569" i="12"/>
  <c r="AB1569" i="12"/>
  <c r="X1569" i="12"/>
  <c r="T1569" i="12"/>
  <c r="P1569" i="12"/>
  <c r="L1569" i="12"/>
  <c r="H1569" i="12"/>
  <c r="AD1571" i="12"/>
  <c r="Z1571" i="12"/>
  <c r="V1571" i="12"/>
  <c r="R1571" i="12"/>
  <c r="N1571" i="12"/>
  <c r="J1571" i="12"/>
  <c r="F1571" i="12"/>
  <c r="AI1580" i="12"/>
  <c r="AE1580" i="12"/>
  <c r="AA1580" i="12"/>
  <c r="W1580" i="12"/>
  <c r="S1580" i="12"/>
  <c r="O1580" i="12"/>
  <c r="K1580" i="12"/>
  <c r="G1580" i="12"/>
  <c r="AF1585" i="12"/>
  <c r="AB1585" i="12"/>
  <c r="X1585" i="12"/>
  <c r="T1585" i="12"/>
  <c r="P1585" i="12"/>
  <c r="L1585" i="12"/>
  <c r="H1585" i="12"/>
  <c r="AD1587" i="12"/>
  <c r="Z1587" i="12"/>
  <c r="V1587" i="12"/>
  <c r="R1587" i="12"/>
  <c r="N1587" i="12"/>
  <c r="J1587" i="12"/>
  <c r="F1587" i="12"/>
  <c r="AI1596" i="12"/>
  <c r="AE1596" i="12"/>
  <c r="AA1596" i="12"/>
  <c r="W1596" i="12"/>
  <c r="S1596" i="12"/>
  <c r="O1596" i="12"/>
  <c r="K1596" i="12"/>
  <c r="G1596" i="12"/>
  <c r="AF1601" i="12"/>
  <c r="AB1601" i="12"/>
  <c r="X1601" i="12"/>
  <c r="T1601" i="12"/>
  <c r="P1601" i="12"/>
  <c r="L1601" i="12"/>
  <c r="H1601" i="12"/>
  <c r="AD1603" i="12"/>
  <c r="Z1603" i="12"/>
  <c r="V1603" i="12"/>
  <c r="R1603" i="12"/>
  <c r="N1603" i="12"/>
  <c r="J1603" i="12"/>
  <c r="F1603" i="12"/>
  <c r="AI1612" i="12"/>
  <c r="AE1612" i="12"/>
  <c r="AA1612" i="12"/>
  <c r="W1612" i="12"/>
  <c r="S1612" i="12"/>
  <c r="O1612" i="12"/>
  <c r="K1612" i="12"/>
  <c r="G1612" i="12"/>
  <c r="AF1617" i="12"/>
  <c r="AB1617" i="12"/>
  <c r="X1617" i="12"/>
  <c r="T1617" i="12"/>
  <c r="P1617" i="12"/>
  <c r="L1617" i="12"/>
  <c r="H1617" i="12"/>
  <c r="AD1619" i="12"/>
  <c r="Z1619" i="12"/>
  <c r="V1619" i="12"/>
  <c r="R1619" i="12"/>
  <c r="N1619" i="12"/>
  <c r="J1619" i="12"/>
  <c r="F1619" i="12"/>
  <c r="AI1628" i="12"/>
  <c r="AE1628" i="12"/>
  <c r="AA1628" i="12"/>
  <c r="W1628" i="12"/>
  <c r="S1628" i="12"/>
  <c r="O1628" i="12"/>
  <c r="K1628" i="12"/>
  <c r="G1628" i="12"/>
  <c r="AF1633" i="12"/>
  <c r="AB1633" i="12"/>
  <c r="X1633" i="12"/>
  <c r="T1633" i="12"/>
  <c r="P1633" i="12"/>
  <c r="L1633" i="12"/>
  <c r="H1633" i="12"/>
  <c r="AD1635" i="12"/>
  <c r="Z1635" i="12"/>
  <c r="V1635" i="12"/>
  <c r="R1635" i="12"/>
  <c r="N1635" i="12"/>
  <c r="J1635" i="12"/>
  <c r="F1635" i="12"/>
  <c r="AI1644" i="12"/>
  <c r="AE1644" i="12"/>
  <c r="AA1644" i="12"/>
  <c r="W1644" i="12"/>
  <c r="S1644" i="12"/>
  <c r="O1644" i="12"/>
  <c r="K1644" i="12"/>
  <c r="G1644" i="12"/>
  <c r="AF1649" i="12"/>
  <c r="AB1649" i="12"/>
  <c r="X1649" i="12"/>
  <c r="T1649" i="12"/>
  <c r="P1649" i="12"/>
  <c r="L1649" i="12"/>
  <c r="H1649" i="12"/>
  <c r="AD1651" i="12"/>
  <c r="Z1651" i="12"/>
  <c r="V1651" i="12"/>
  <c r="R1651" i="12"/>
  <c r="N1651" i="12"/>
  <c r="J1651" i="12"/>
  <c r="F1651" i="12"/>
  <c r="AI1660" i="12"/>
  <c r="AE1660" i="12"/>
  <c r="AA1660" i="12"/>
  <c r="W1660" i="12"/>
  <c r="S1660" i="12"/>
  <c r="O1660" i="12"/>
  <c r="K1660" i="12"/>
  <c r="G1660" i="12"/>
  <c r="AF1665" i="12"/>
  <c r="AB1665" i="12"/>
  <c r="X1665" i="12"/>
  <c r="T1665" i="12"/>
  <c r="P1665" i="12"/>
  <c r="L1665" i="12"/>
  <c r="H1665" i="12"/>
  <c r="AD1667" i="12"/>
  <c r="Z1667" i="12"/>
  <c r="V1667" i="12"/>
  <c r="R1667" i="12"/>
  <c r="N1667" i="12"/>
  <c r="J1667" i="12"/>
  <c r="F1667" i="12"/>
  <c r="AI1676" i="12"/>
  <c r="AE1676" i="12"/>
  <c r="AA1676" i="12"/>
  <c r="W1676" i="12"/>
  <c r="S1676" i="12"/>
  <c r="O1676" i="12"/>
  <c r="K1676" i="12"/>
  <c r="G1676" i="12"/>
  <c r="AF1681" i="12"/>
  <c r="AB1681" i="12"/>
  <c r="X1681" i="12"/>
  <c r="T1681" i="12"/>
  <c r="P1681" i="12"/>
  <c r="L1681" i="12"/>
  <c r="H1681" i="12"/>
  <c r="AD1683" i="12"/>
  <c r="Z1683" i="12"/>
  <c r="V1683" i="12"/>
  <c r="R1683" i="12"/>
  <c r="N1683" i="12"/>
  <c r="J1683" i="12"/>
  <c r="F1683" i="12"/>
  <c r="AI1692" i="12"/>
  <c r="AE1692" i="12"/>
  <c r="AA1692" i="12"/>
  <c r="W1692" i="12"/>
  <c r="S1692" i="12"/>
  <c r="O1692" i="12"/>
  <c r="K1692" i="12"/>
  <c r="G1692" i="12"/>
  <c r="AF1697" i="12"/>
  <c r="AB1697" i="12"/>
  <c r="X1697" i="12"/>
  <c r="T1697" i="12"/>
  <c r="P1697" i="12"/>
  <c r="L1697" i="12"/>
  <c r="H1697" i="12"/>
  <c r="AD1704" i="12"/>
  <c r="Z1704" i="12"/>
  <c r="V1704" i="12"/>
  <c r="R1704" i="12"/>
  <c r="N1704" i="12"/>
  <c r="J1704" i="12"/>
  <c r="F1704" i="12"/>
  <c r="AI1704" i="12"/>
  <c r="AE1704" i="12"/>
  <c r="AA1704" i="12"/>
  <c r="W1704" i="12"/>
  <c r="S1704" i="12"/>
  <c r="O1704" i="12"/>
  <c r="K1704" i="12"/>
  <c r="G1704" i="12"/>
  <c r="AI1713" i="12"/>
  <c r="AE1713" i="12"/>
  <c r="AA1713" i="12"/>
  <c r="W1713" i="12"/>
  <c r="S1713" i="12"/>
  <c r="O1713" i="12"/>
  <c r="K1713" i="12"/>
  <c r="G1713" i="12"/>
  <c r="AF1713" i="12"/>
  <c r="AB1713" i="12"/>
  <c r="X1713" i="12"/>
  <c r="T1713" i="12"/>
  <c r="P1713" i="12"/>
  <c r="L1713" i="12"/>
  <c r="H1713" i="12"/>
  <c r="AD1720" i="12"/>
  <c r="Z1720" i="12"/>
  <c r="V1720" i="12"/>
  <c r="R1720" i="12"/>
  <c r="N1720" i="12"/>
  <c r="J1720" i="12"/>
  <c r="F1720" i="12"/>
  <c r="AI1720" i="12"/>
  <c r="AE1720" i="12"/>
  <c r="AA1720" i="12"/>
  <c r="W1720" i="12"/>
  <c r="S1720" i="12"/>
  <c r="O1720" i="12"/>
  <c r="K1720" i="12"/>
  <c r="G1720" i="12"/>
  <c r="AI1729" i="12"/>
  <c r="AE1729" i="12"/>
  <c r="AA1729" i="12"/>
  <c r="W1729" i="12"/>
  <c r="S1729" i="12"/>
  <c r="O1729" i="12"/>
  <c r="K1729" i="12"/>
  <c r="G1729" i="12"/>
  <c r="AF1729" i="12"/>
  <c r="AB1729" i="12"/>
  <c r="X1729" i="12"/>
  <c r="T1729" i="12"/>
  <c r="P1729" i="12"/>
  <c r="L1729" i="12"/>
  <c r="H1729" i="12"/>
  <c r="AD1736" i="12"/>
  <c r="Z1736" i="12"/>
  <c r="V1736" i="12"/>
  <c r="R1736" i="12"/>
  <c r="N1736" i="12"/>
  <c r="J1736" i="12"/>
  <c r="F1736" i="12"/>
  <c r="AI1736" i="12"/>
  <c r="AE1736" i="12"/>
  <c r="AA1736" i="12"/>
  <c r="W1736" i="12"/>
  <c r="S1736" i="12"/>
  <c r="O1736" i="12"/>
  <c r="K1736" i="12"/>
  <c r="G1736" i="12"/>
  <c r="AI1745" i="12"/>
  <c r="AE1745" i="12"/>
  <c r="AA1745" i="12"/>
  <c r="W1745" i="12"/>
  <c r="S1745" i="12"/>
  <c r="O1745" i="12"/>
  <c r="K1745" i="12"/>
  <c r="G1745" i="12"/>
  <c r="AF1745" i="12"/>
  <c r="AB1745" i="12"/>
  <c r="X1745" i="12"/>
  <c r="T1745" i="12"/>
  <c r="P1745" i="12"/>
  <c r="L1745" i="12"/>
  <c r="H1745" i="12"/>
  <c r="AD1752" i="12"/>
  <c r="Z1752" i="12"/>
  <c r="V1752" i="12"/>
  <c r="R1752" i="12"/>
  <c r="N1752" i="12"/>
  <c r="J1752" i="12"/>
  <c r="F1752" i="12"/>
  <c r="AI1752" i="12"/>
  <c r="AE1752" i="12"/>
  <c r="AA1752" i="12"/>
  <c r="W1752" i="12"/>
  <c r="S1752" i="12"/>
  <c r="O1752" i="12"/>
  <c r="K1752" i="12"/>
  <c r="G1752" i="12"/>
  <c r="AI1761" i="12"/>
  <c r="AE1761" i="12"/>
  <c r="AA1761" i="12"/>
  <c r="W1761" i="12"/>
  <c r="S1761" i="12"/>
  <c r="O1761" i="12"/>
  <c r="K1761" i="12"/>
  <c r="G1761" i="12"/>
  <c r="AF1761" i="12"/>
  <c r="AB1761" i="12"/>
  <c r="X1761" i="12"/>
  <c r="T1761" i="12"/>
  <c r="P1761" i="12"/>
  <c r="L1761" i="12"/>
  <c r="H1761" i="12"/>
  <c r="AD1768" i="12"/>
  <c r="Z1768" i="12"/>
  <c r="V1768" i="12"/>
  <c r="R1768" i="12"/>
  <c r="N1768" i="12"/>
  <c r="J1768" i="12"/>
  <c r="F1768" i="12"/>
  <c r="AI1768" i="12"/>
  <c r="AE1768" i="12"/>
  <c r="AA1768" i="12"/>
  <c r="W1768" i="12"/>
  <c r="S1768" i="12"/>
  <c r="O1768" i="12"/>
  <c r="K1768" i="12"/>
  <c r="G1768" i="12"/>
  <c r="AI1777" i="12"/>
  <c r="AE1777" i="12"/>
  <c r="AA1777" i="12"/>
  <c r="W1777" i="12"/>
  <c r="S1777" i="12"/>
  <c r="O1777" i="12"/>
  <c r="K1777" i="12"/>
  <c r="G1777" i="12"/>
  <c r="AF1777" i="12"/>
  <c r="AB1777" i="12"/>
  <c r="X1777" i="12"/>
  <c r="T1777" i="12"/>
  <c r="P1777" i="12"/>
  <c r="L1777" i="12"/>
  <c r="H1777" i="12"/>
  <c r="AD1784" i="12"/>
  <c r="Z1784" i="12"/>
  <c r="V1784" i="12"/>
  <c r="R1784" i="12"/>
  <c r="N1784" i="12"/>
  <c r="J1784" i="12"/>
  <c r="F1784" i="12"/>
  <c r="AI1784" i="12"/>
  <c r="AE1784" i="12"/>
  <c r="AA1784" i="12"/>
  <c r="W1784" i="12"/>
  <c r="S1784" i="12"/>
  <c r="O1784" i="12"/>
  <c r="K1784" i="12"/>
  <c r="G1784" i="12"/>
  <c r="AI1793" i="12"/>
  <c r="AE1793" i="12"/>
  <c r="AA1793" i="12"/>
  <c r="W1793" i="12"/>
  <c r="S1793" i="12"/>
  <c r="O1793" i="12"/>
  <c r="K1793" i="12"/>
  <c r="G1793" i="12"/>
  <c r="AF1793" i="12"/>
  <c r="AB1793" i="12"/>
  <c r="X1793" i="12"/>
  <c r="T1793" i="12"/>
  <c r="P1793" i="12"/>
  <c r="L1793" i="12"/>
  <c r="H1793" i="12"/>
  <c r="AD1800" i="12"/>
  <c r="Z1800" i="12"/>
  <c r="V1800" i="12"/>
  <c r="R1800" i="12"/>
  <c r="N1800" i="12"/>
  <c r="J1800" i="12"/>
  <c r="F1800" i="12"/>
  <c r="AI1800" i="12"/>
  <c r="AE1800" i="12"/>
  <c r="AA1800" i="12"/>
  <c r="W1800" i="12"/>
  <c r="S1800" i="12"/>
  <c r="O1800" i="12"/>
  <c r="K1800" i="12"/>
  <c r="G1800" i="12"/>
  <c r="AI1809" i="12"/>
  <c r="AE1809" i="12"/>
  <c r="AA1809" i="12"/>
  <c r="W1809" i="12"/>
  <c r="S1809" i="12"/>
  <c r="O1809" i="12"/>
  <c r="K1809" i="12"/>
  <c r="G1809" i="12"/>
  <c r="AF1809" i="12"/>
  <c r="AB1809" i="12"/>
  <c r="X1809" i="12"/>
  <c r="T1809" i="12"/>
  <c r="P1809" i="12"/>
  <c r="L1809" i="12"/>
  <c r="H1809" i="12"/>
  <c r="AD1816" i="12"/>
  <c r="Z1816" i="12"/>
  <c r="V1816" i="12"/>
  <c r="R1816" i="12"/>
  <c r="N1816" i="12"/>
  <c r="J1816" i="12"/>
  <c r="F1816" i="12"/>
  <c r="AI1816" i="12"/>
  <c r="AE1816" i="12"/>
  <c r="AA1816" i="12"/>
  <c r="W1816" i="12"/>
  <c r="S1816" i="12"/>
  <c r="O1816" i="12"/>
  <c r="K1816" i="12"/>
  <c r="G1816" i="12"/>
  <c r="AF1816" i="12"/>
  <c r="AB1816" i="12"/>
  <c r="X1816" i="12"/>
  <c r="T1816" i="12"/>
  <c r="P1816" i="12"/>
  <c r="L1816" i="12"/>
  <c r="H1816" i="12"/>
  <c r="AD1824" i="12"/>
  <c r="Z1824" i="12"/>
  <c r="V1824" i="12"/>
  <c r="R1824" i="12"/>
  <c r="N1824" i="12"/>
  <c r="J1824" i="12"/>
  <c r="F1824" i="12"/>
  <c r="AI1824" i="12"/>
  <c r="AE1824" i="12"/>
  <c r="AA1824" i="12"/>
  <c r="W1824" i="12"/>
  <c r="S1824" i="12"/>
  <c r="O1824" i="12"/>
  <c r="K1824" i="12"/>
  <c r="G1824" i="12"/>
  <c r="AF1824" i="12"/>
  <c r="AB1824" i="12"/>
  <c r="X1824" i="12"/>
  <c r="T1824" i="12"/>
  <c r="P1824" i="12"/>
  <c r="L1824" i="12"/>
  <c r="H1824" i="12"/>
  <c r="AD1832" i="12"/>
  <c r="Z1832" i="12"/>
  <c r="V1832" i="12"/>
  <c r="R1832" i="12"/>
  <c r="N1832" i="12"/>
  <c r="J1832" i="12"/>
  <c r="F1832" i="12"/>
  <c r="AI1832" i="12"/>
  <c r="AE1832" i="12"/>
  <c r="AA1832" i="12"/>
  <c r="W1832" i="12"/>
  <c r="S1832" i="12"/>
  <c r="O1832" i="12"/>
  <c r="K1832" i="12"/>
  <c r="G1832" i="12"/>
  <c r="AF1832" i="12"/>
  <c r="AB1832" i="12"/>
  <c r="X1832" i="12"/>
  <c r="T1832" i="12"/>
  <c r="P1832" i="12"/>
  <c r="L1832" i="12"/>
  <c r="H1832" i="12"/>
  <c r="AD1840" i="12"/>
  <c r="Z1840" i="12"/>
  <c r="V1840" i="12"/>
  <c r="R1840" i="12"/>
  <c r="N1840" i="12"/>
  <c r="J1840" i="12"/>
  <c r="F1840" i="12"/>
  <c r="AI1840" i="12"/>
  <c r="AE1840" i="12"/>
  <c r="AA1840" i="12"/>
  <c r="W1840" i="12"/>
  <c r="S1840" i="12"/>
  <c r="O1840" i="12"/>
  <c r="K1840" i="12"/>
  <c r="G1840" i="12"/>
  <c r="AF1840" i="12"/>
  <c r="AB1840" i="12"/>
  <c r="X1840" i="12"/>
  <c r="T1840" i="12"/>
  <c r="P1840" i="12"/>
  <c r="L1840" i="12"/>
  <c r="H1840" i="12"/>
  <c r="AD1848" i="12"/>
  <c r="Z1848" i="12"/>
  <c r="V1848" i="12"/>
  <c r="R1848" i="12"/>
  <c r="N1848" i="12"/>
  <c r="J1848" i="12"/>
  <c r="F1848" i="12"/>
  <c r="AI1848" i="12"/>
  <c r="AE1848" i="12"/>
  <c r="AA1848" i="12"/>
  <c r="W1848" i="12"/>
  <c r="S1848" i="12"/>
  <c r="O1848" i="12"/>
  <c r="K1848" i="12"/>
  <c r="G1848" i="12"/>
  <c r="AF1848" i="12"/>
  <c r="AB1848" i="12"/>
  <c r="X1848" i="12"/>
  <c r="T1848" i="12"/>
  <c r="P1848" i="12"/>
  <c r="L1848" i="12"/>
  <c r="H1848" i="12"/>
  <c r="I600" i="12"/>
  <c r="U600" i="12"/>
  <c r="I604" i="12"/>
  <c r="Q604" i="12"/>
  <c r="U604" i="12"/>
  <c r="Y604" i="12"/>
  <c r="AG604" i="12"/>
  <c r="I608" i="12"/>
  <c r="M608" i="12"/>
  <c r="U608" i="12"/>
  <c r="Y608" i="12"/>
  <c r="AG608" i="12"/>
  <c r="I616" i="12"/>
  <c r="M616" i="12"/>
  <c r="U616" i="12"/>
  <c r="Y616" i="12"/>
  <c r="AG616" i="12"/>
  <c r="I620" i="12"/>
  <c r="M620" i="12"/>
  <c r="Q620" i="12"/>
  <c r="Y620" i="12"/>
  <c r="AC620" i="12"/>
  <c r="AG620" i="12"/>
  <c r="I624" i="12"/>
  <c r="M624" i="12"/>
  <c r="U624" i="12"/>
  <c r="AC624" i="12"/>
  <c r="I628" i="12"/>
  <c r="M628" i="12"/>
  <c r="Q628" i="12"/>
  <c r="U628" i="12"/>
  <c r="Y628" i="12"/>
  <c r="AG628" i="12"/>
  <c r="I632" i="12"/>
  <c r="I636" i="12"/>
  <c r="Q636" i="12"/>
  <c r="AC636" i="12"/>
  <c r="I640" i="12"/>
  <c r="M640" i="12"/>
  <c r="Q640" i="12"/>
  <c r="Y640" i="12"/>
  <c r="AC640" i="12"/>
  <c r="AG640" i="12"/>
  <c r="I644" i="12"/>
  <c r="M644" i="12"/>
  <c r="U644" i="12"/>
  <c r="AC644" i="12"/>
  <c r="M648" i="12"/>
  <c r="AC648" i="12"/>
  <c r="I652" i="12"/>
  <c r="M652" i="12"/>
  <c r="Q652" i="12"/>
  <c r="U652" i="12"/>
  <c r="AC652" i="12"/>
  <c r="AG652" i="12"/>
  <c r="M656" i="12"/>
  <c r="Q656" i="12"/>
  <c r="Y656" i="12"/>
  <c r="AC656" i="12"/>
  <c r="AG656" i="12"/>
  <c r="U660" i="12"/>
  <c r="I668" i="12"/>
  <c r="M668" i="12"/>
  <c r="Q668" i="12"/>
  <c r="U668" i="12"/>
  <c r="AC668" i="12"/>
  <c r="AG668" i="12"/>
  <c r="M680" i="12"/>
  <c r="Q680" i="12"/>
  <c r="U680" i="12"/>
  <c r="Y680" i="12"/>
  <c r="AG680" i="12"/>
  <c r="I684" i="12"/>
  <c r="M684" i="12"/>
  <c r="Q684" i="12"/>
  <c r="U684" i="12"/>
  <c r="Y684" i="12"/>
  <c r="AC684" i="12"/>
  <c r="AG684" i="12"/>
  <c r="M688" i="12"/>
  <c r="Y688" i="12"/>
  <c r="I692" i="12"/>
  <c r="M700" i="12"/>
  <c r="I708" i="12"/>
  <c r="Q708" i="12"/>
  <c r="U708" i="12"/>
  <c r="Y708" i="12"/>
  <c r="AC708" i="12"/>
  <c r="AG708" i="12"/>
  <c r="I716" i="12"/>
  <c r="Q716" i="12"/>
  <c r="U716" i="12"/>
  <c r="Y716" i="12"/>
  <c r="AG716" i="12"/>
  <c r="M724" i="12"/>
  <c r="I732" i="12"/>
  <c r="M732" i="12"/>
  <c r="Q732" i="12"/>
  <c r="U732" i="12"/>
  <c r="Y732" i="12"/>
  <c r="AC732" i="12"/>
  <c r="AG732" i="12"/>
  <c r="I736" i="12"/>
  <c r="M736" i="12"/>
  <c r="Q736" i="12"/>
  <c r="U736" i="12"/>
  <c r="Y736" i="12"/>
  <c r="AC736" i="12"/>
  <c r="AG736" i="12"/>
  <c r="M744" i="12"/>
  <c r="U744" i="12"/>
  <c r="AC744" i="12"/>
  <c r="I748" i="12"/>
  <c r="Q748" i="12"/>
  <c r="Y748" i="12"/>
  <c r="I768" i="12"/>
  <c r="M768" i="12"/>
  <c r="Q768" i="12"/>
  <c r="Y768" i="12"/>
  <c r="AC768" i="12"/>
  <c r="AG768" i="12"/>
  <c r="I772" i="12"/>
  <c r="Q772" i="12"/>
  <c r="AC772" i="12"/>
  <c r="I776" i="12"/>
  <c r="M776" i="12"/>
  <c r="U776" i="12"/>
  <c r="Y776" i="12"/>
  <c r="AG776" i="12"/>
  <c r="I780" i="12"/>
  <c r="M780" i="12"/>
  <c r="U780" i="12"/>
  <c r="AC780" i="12"/>
  <c r="I784" i="12"/>
  <c r="M784" i="12"/>
  <c r="Q784" i="12"/>
  <c r="U784" i="12"/>
  <c r="AC784" i="12"/>
  <c r="AG784" i="12"/>
  <c r="I788" i="12"/>
  <c r="Q788" i="12"/>
  <c r="AC788" i="12"/>
  <c r="I792" i="12"/>
  <c r="M792" i="12"/>
  <c r="U792" i="12"/>
  <c r="Y792" i="12"/>
  <c r="AC792" i="12"/>
  <c r="AG792" i="12"/>
  <c r="I796" i="12"/>
  <c r="M796" i="12"/>
  <c r="Q796" i="12"/>
  <c r="U796" i="12"/>
  <c r="Y796" i="12"/>
  <c r="AC796" i="12"/>
  <c r="AG796" i="12"/>
  <c r="I800" i="12"/>
  <c r="Q800" i="12"/>
  <c r="U800" i="12"/>
  <c r="Y800" i="12"/>
  <c r="AC800" i="12"/>
  <c r="AG800" i="12"/>
  <c r="I804" i="12"/>
  <c r="Q804" i="12"/>
  <c r="U804" i="12"/>
  <c r="AC804" i="12"/>
  <c r="M808" i="12"/>
  <c r="Q808" i="12"/>
  <c r="Y808" i="12"/>
  <c r="AG808" i="12"/>
  <c r="U812" i="12"/>
  <c r="I816" i="12"/>
  <c r="M816" i="12"/>
  <c r="Q816" i="12"/>
  <c r="U816" i="12"/>
  <c r="Y816" i="12"/>
  <c r="AG816" i="12"/>
  <c r="I824" i="12"/>
  <c r="M824" i="12"/>
  <c r="U824" i="12"/>
  <c r="Y824" i="12"/>
  <c r="AC824" i="12"/>
  <c r="AG824" i="12"/>
  <c r="I828" i="12"/>
  <c r="I832" i="12"/>
  <c r="Q832" i="12"/>
  <c r="U832" i="12"/>
  <c r="Y832" i="12"/>
  <c r="AG832" i="12"/>
  <c r="Q836" i="12"/>
  <c r="AC836" i="12"/>
  <c r="I840" i="12"/>
  <c r="M840" i="12"/>
  <c r="U840" i="12"/>
  <c r="Y840" i="12"/>
  <c r="AG840" i="12"/>
  <c r="I844" i="12"/>
  <c r="M844" i="12"/>
  <c r="Q844" i="12"/>
  <c r="U844" i="12"/>
  <c r="AC844" i="12"/>
  <c r="AG844" i="12"/>
  <c r="I848" i="12"/>
  <c r="M848" i="12"/>
  <c r="U848" i="12"/>
  <c r="Y848" i="12"/>
  <c r="AC848" i="12"/>
  <c r="AG848" i="12"/>
  <c r="M856" i="12"/>
  <c r="U856" i="12"/>
  <c r="Y856" i="12"/>
  <c r="AC856" i="12"/>
  <c r="M860" i="12"/>
  <c r="Q860" i="12"/>
  <c r="Y860" i="12"/>
  <c r="AG860" i="12"/>
  <c r="I864" i="12"/>
  <c r="M864" i="12"/>
  <c r="Q864" i="12"/>
  <c r="Y864" i="12"/>
  <c r="AC864" i="12"/>
  <c r="AG864" i="12"/>
  <c r="M868" i="12"/>
  <c r="M872" i="12"/>
  <c r="Q872" i="12"/>
  <c r="U872" i="12"/>
  <c r="AC872" i="12"/>
  <c r="AG872" i="12"/>
  <c r="M876" i="12"/>
  <c r="Q876" i="12"/>
  <c r="U876" i="12"/>
  <c r="AC876" i="12"/>
  <c r="AG876" i="12"/>
  <c r="M880" i="12"/>
  <c r="U880" i="12"/>
  <c r="AC880" i="12"/>
  <c r="I884" i="12"/>
  <c r="M884" i="12"/>
  <c r="Q884" i="12"/>
  <c r="U884" i="12"/>
  <c r="Y884" i="12"/>
  <c r="AG884" i="12"/>
  <c r="I888" i="12"/>
  <c r="M888" i="12"/>
  <c r="Q888" i="12"/>
  <c r="U888" i="12"/>
  <c r="Y888" i="12"/>
  <c r="AC888" i="12"/>
  <c r="AG888" i="12"/>
  <c r="I5" i="12"/>
  <c r="M5" i="12"/>
  <c r="Q5" i="12"/>
  <c r="U5" i="12"/>
  <c r="Y5" i="12"/>
  <c r="AC5" i="12"/>
  <c r="I9" i="12"/>
  <c r="M9" i="12"/>
  <c r="Q9" i="12"/>
  <c r="U9" i="12"/>
  <c r="Y9" i="12"/>
  <c r="AC9" i="12"/>
  <c r="I13" i="12"/>
  <c r="M13" i="12"/>
  <c r="Q13" i="12"/>
  <c r="U13" i="12"/>
  <c r="Y13" i="12"/>
  <c r="AC13" i="12"/>
  <c r="I17" i="12"/>
  <c r="M17" i="12"/>
  <c r="Q17" i="12"/>
  <c r="U17" i="12"/>
  <c r="Y17" i="12"/>
  <c r="AC17" i="12"/>
  <c r="I21" i="12"/>
  <c r="M21" i="12"/>
  <c r="Q21" i="12"/>
  <c r="U21" i="12"/>
  <c r="Y21" i="12"/>
  <c r="AC21" i="12"/>
  <c r="I25" i="12"/>
  <c r="M25" i="12"/>
  <c r="Q25" i="12"/>
  <c r="U25" i="12"/>
  <c r="Y25" i="12"/>
  <c r="AC25" i="12"/>
  <c r="I29" i="12"/>
  <c r="M29" i="12"/>
  <c r="Q29" i="12"/>
  <c r="U29" i="12"/>
  <c r="Y29" i="12"/>
  <c r="AC29" i="12"/>
  <c r="I33" i="12"/>
  <c r="M33" i="12"/>
  <c r="Q33" i="12"/>
  <c r="U33" i="12"/>
  <c r="Y33" i="12"/>
  <c r="AC33" i="12"/>
  <c r="I37" i="12"/>
  <c r="M37" i="12"/>
  <c r="Q37" i="12"/>
  <c r="U37" i="12"/>
  <c r="Y37" i="12"/>
  <c r="AC37" i="12"/>
  <c r="I41" i="12"/>
  <c r="M41" i="12"/>
  <c r="Q41" i="12"/>
  <c r="U41" i="12"/>
  <c r="Y41" i="12"/>
  <c r="AC41" i="12"/>
  <c r="I45" i="12"/>
  <c r="M45" i="12"/>
  <c r="Q45" i="12"/>
  <c r="U45" i="12"/>
  <c r="Y45" i="12"/>
  <c r="AC45" i="12"/>
  <c r="I49" i="12"/>
  <c r="M49" i="12"/>
  <c r="Q49" i="12"/>
  <c r="U49" i="12"/>
  <c r="Y49" i="12"/>
  <c r="AC49" i="12"/>
  <c r="I53" i="12"/>
  <c r="M53" i="12"/>
  <c r="Q53" i="12"/>
  <c r="U53" i="12"/>
  <c r="Y53" i="12"/>
  <c r="AC53" i="12"/>
  <c r="I57" i="12"/>
  <c r="M57" i="12"/>
  <c r="Q57" i="12"/>
  <c r="U57" i="12"/>
  <c r="Y57" i="12"/>
  <c r="AC57" i="12"/>
  <c r="I61" i="12"/>
  <c r="M61" i="12"/>
  <c r="Q61" i="12"/>
  <c r="U61" i="12"/>
  <c r="Y61" i="12"/>
  <c r="AC61" i="12"/>
  <c r="I65" i="12"/>
  <c r="M65" i="12"/>
  <c r="Q65" i="12"/>
  <c r="U65" i="12"/>
  <c r="Y65" i="12"/>
  <c r="AC65" i="12"/>
  <c r="I69" i="12"/>
  <c r="M69" i="12"/>
  <c r="Q69" i="12"/>
  <c r="U69" i="12"/>
  <c r="Y69" i="12"/>
  <c r="AC69" i="12"/>
  <c r="I73" i="12"/>
  <c r="M73" i="12"/>
  <c r="Q73" i="12"/>
  <c r="U73" i="12"/>
  <c r="Y73" i="12"/>
  <c r="AC73" i="12"/>
  <c r="I77" i="12"/>
  <c r="M77" i="12"/>
  <c r="Q77" i="12"/>
  <c r="U77" i="12"/>
  <c r="Y77" i="12"/>
  <c r="AC77" i="12"/>
  <c r="I81" i="12"/>
  <c r="M81" i="12"/>
  <c r="Q81" i="12"/>
  <c r="U81" i="12"/>
  <c r="Y81" i="12"/>
  <c r="AC81" i="12"/>
  <c r="I85" i="12"/>
  <c r="M85" i="12"/>
  <c r="Q85" i="12"/>
  <c r="U85" i="12"/>
  <c r="Y85" i="12"/>
  <c r="AC85" i="12"/>
  <c r="I89" i="12"/>
  <c r="M89" i="12"/>
  <c r="Q89" i="12"/>
  <c r="U89" i="12"/>
  <c r="Y89" i="12"/>
  <c r="AC89" i="12"/>
  <c r="I93" i="12"/>
  <c r="M93" i="12"/>
  <c r="Q93" i="12"/>
  <c r="U93" i="12"/>
  <c r="Y93" i="12"/>
  <c r="AC93" i="12"/>
  <c r="I97" i="12"/>
  <c r="M97" i="12"/>
  <c r="Q97" i="12"/>
  <c r="U97" i="12"/>
  <c r="Y97" i="12"/>
  <c r="AC97" i="12"/>
  <c r="I101" i="12"/>
  <c r="M101" i="12"/>
  <c r="Q101" i="12"/>
  <c r="U101" i="12"/>
  <c r="Y101" i="12"/>
  <c r="AC101" i="12"/>
  <c r="I105" i="12"/>
  <c r="M105" i="12"/>
  <c r="Q105" i="12"/>
  <c r="U105" i="12"/>
  <c r="Y105" i="12"/>
  <c r="AC105" i="12"/>
  <c r="I109" i="12"/>
  <c r="M109" i="12"/>
  <c r="Q109" i="12"/>
  <c r="U109" i="12"/>
  <c r="Y109" i="12"/>
  <c r="AC109" i="12"/>
  <c r="I113" i="12"/>
  <c r="M113" i="12"/>
  <c r="Q113" i="12"/>
  <c r="U113" i="12"/>
  <c r="Y113" i="12"/>
  <c r="AC113" i="12"/>
  <c r="I117" i="12"/>
  <c r="M117" i="12"/>
  <c r="Q117" i="12"/>
  <c r="U117" i="12"/>
  <c r="Y117" i="12"/>
  <c r="AC117" i="12"/>
  <c r="I121" i="12"/>
  <c r="M121" i="12"/>
  <c r="Q121" i="12"/>
  <c r="U121" i="12"/>
  <c r="Y121" i="12"/>
  <c r="AC121" i="12"/>
  <c r="I125" i="12"/>
  <c r="M125" i="12"/>
  <c r="Q125" i="12"/>
  <c r="U125" i="12"/>
  <c r="Y125" i="12"/>
  <c r="AC125" i="12"/>
  <c r="I129" i="12"/>
  <c r="M129" i="12"/>
  <c r="Q129" i="12"/>
  <c r="U129" i="12"/>
  <c r="Y129" i="12"/>
  <c r="AC129" i="12"/>
  <c r="I133" i="12"/>
  <c r="M133" i="12"/>
  <c r="Q133" i="12"/>
  <c r="U133" i="12"/>
  <c r="Y133" i="12"/>
  <c r="AC133" i="12"/>
  <c r="I137" i="12"/>
  <c r="M137" i="12"/>
  <c r="Q137" i="12"/>
  <c r="U137" i="12"/>
  <c r="Y137" i="12"/>
  <c r="AC137" i="12"/>
  <c r="I141" i="12"/>
  <c r="M141" i="12"/>
  <c r="Q141" i="12"/>
  <c r="U141" i="12"/>
  <c r="Y141" i="12"/>
  <c r="AC141" i="12"/>
  <c r="I145" i="12"/>
  <c r="M145" i="12"/>
  <c r="Q145" i="12"/>
  <c r="U145" i="12"/>
  <c r="Y145" i="12"/>
  <c r="AC145" i="12"/>
  <c r="I149" i="12"/>
  <c r="M149" i="12"/>
  <c r="Q149" i="12"/>
  <c r="U149" i="12"/>
  <c r="Y149" i="12"/>
  <c r="AC149" i="12"/>
  <c r="I153" i="12"/>
  <c r="M153" i="12"/>
  <c r="Q153" i="12"/>
  <c r="U153" i="12"/>
  <c r="Y153" i="12"/>
  <c r="AC153" i="12"/>
  <c r="I157" i="12"/>
  <c r="M157" i="12"/>
  <c r="Q157" i="12"/>
  <c r="U157" i="12"/>
  <c r="Y157" i="12"/>
  <c r="AC157" i="12"/>
  <c r="I161" i="12"/>
  <c r="M161" i="12"/>
  <c r="Q161" i="12"/>
  <c r="U161" i="12"/>
  <c r="Y161" i="12"/>
  <c r="AC161" i="12"/>
  <c r="I165" i="12"/>
  <c r="M165" i="12"/>
  <c r="Q165" i="12"/>
  <c r="U165" i="12"/>
  <c r="Y165" i="12"/>
  <c r="AC165" i="12"/>
  <c r="I169" i="12"/>
  <c r="M169" i="12"/>
  <c r="Q169" i="12"/>
  <c r="U169" i="12"/>
  <c r="Y169" i="12"/>
  <c r="AC169" i="12"/>
  <c r="I173" i="12"/>
  <c r="M173" i="12"/>
  <c r="Q173" i="12"/>
  <c r="U173" i="12"/>
  <c r="Y173" i="12"/>
  <c r="AC173" i="12"/>
  <c r="I177" i="12"/>
  <c r="M177" i="12"/>
  <c r="Q177" i="12"/>
  <c r="U177" i="12"/>
  <c r="Y177" i="12"/>
  <c r="AC177" i="12"/>
  <c r="I181" i="12"/>
  <c r="M181" i="12"/>
  <c r="Q181" i="12"/>
  <c r="U181" i="12"/>
  <c r="Y181" i="12"/>
  <c r="AC181" i="12"/>
  <c r="I185" i="12"/>
  <c r="M185" i="12"/>
  <c r="Q185" i="12"/>
  <c r="U185" i="12"/>
  <c r="Y185" i="12"/>
  <c r="AC185" i="12"/>
  <c r="I189" i="12"/>
  <c r="M189" i="12"/>
  <c r="Q189" i="12"/>
  <c r="U189" i="12"/>
  <c r="Y189" i="12"/>
  <c r="AC189" i="12"/>
  <c r="I193" i="12"/>
  <c r="M193" i="12"/>
  <c r="Q193" i="12"/>
  <c r="U193" i="12"/>
  <c r="Y193" i="12"/>
  <c r="AC193" i="12"/>
  <c r="I197" i="12"/>
  <c r="M197" i="12"/>
  <c r="Q197" i="12"/>
  <c r="U197" i="12"/>
  <c r="Y197" i="12"/>
  <c r="AC197" i="12"/>
  <c r="I201" i="12"/>
  <c r="M201" i="12"/>
  <c r="Q201" i="12"/>
  <c r="U201" i="12"/>
  <c r="Y201" i="12"/>
  <c r="AC201" i="12"/>
  <c r="I205" i="12"/>
  <c r="M205" i="12"/>
  <c r="Q205" i="12"/>
  <c r="U205" i="12"/>
  <c r="Y205" i="12"/>
  <c r="AC205" i="12"/>
  <c r="I209" i="12"/>
  <c r="M209" i="12"/>
  <c r="Q209" i="12"/>
  <c r="U209" i="12"/>
  <c r="Y209" i="12"/>
  <c r="AC209" i="12"/>
  <c r="I213" i="12"/>
  <c r="M213" i="12"/>
  <c r="Q213" i="12"/>
  <c r="U213" i="12"/>
  <c r="Y213" i="12"/>
  <c r="AC213" i="12"/>
  <c r="I217" i="12"/>
  <c r="M217" i="12"/>
  <c r="Q217" i="12"/>
  <c r="U217" i="12"/>
  <c r="Y217" i="12"/>
  <c r="AC217" i="12"/>
  <c r="I221" i="12"/>
  <c r="M221" i="12"/>
  <c r="Q221" i="12"/>
  <c r="U221" i="12"/>
  <c r="Y221" i="12"/>
  <c r="AC221" i="12"/>
  <c r="I225" i="12"/>
  <c r="M225" i="12"/>
  <c r="Q225" i="12"/>
  <c r="U225" i="12"/>
  <c r="Y225" i="12"/>
  <c r="AC225" i="12"/>
  <c r="I229" i="12"/>
  <c r="M229" i="12"/>
  <c r="Q229" i="12"/>
  <c r="U229" i="12"/>
  <c r="Y229" i="12"/>
  <c r="AC229" i="12"/>
  <c r="I233" i="12"/>
  <c r="M233" i="12"/>
  <c r="Q233" i="12"/>
  <c r="U233" i="12"/>
  <c r="Y233" i="12"/>
  <c r="AC233" i="12"/>
  <c r="I237" i="12"/>
  <c r="M237" i="12"/>
  <c r="Q237" i="12"/>
  <c r="U237" i="12"/>
  <c r="Y237" i="12"/>
  <c r="AC237" i="12"/>
  <c r="I241" i="12"/>
  <c r="M241" i="12"/>
  <c r="Q241" i="12"/>
  <c r="U241" i="12"/>
  <c r="Y241" i="12"/>
  <c r="AC241" i="12"/>
  <c r="I245" i="12"/>
  <c r="M245" i="12"/>
  <c r="Q245" i="12"/>
  <c r="U245" i="12"/>
  <c r="Y245" i="12"/>
  <c r="AC245" i="12"/>
  <c r="I249" i="12"/>
  <c r="M249" i="12"/>
  <c r="Q249" i="12"/>
  <c r="U249" i="12"/>
  <c r="Y249" i="12"/>
  <c r="AC249" i="12"/>
  <c r="I253" i="12"/>
  <c r="M253" i="12"/>
  <c r="Q253" i="12"/>
  <c r="U253" i="12"/>
  <c r="Y253" i="12"/>
  <c r="AC253" i="12"/>
  <c r="I257" i="12"/>
  <c r="M257" i="12"/>
  <c r="Q257" i="12"/>
  <c r="U257" i="12"/>
  <c r="Y257" i="12"/>
  <c r="AC257" i="12"/>
  <c r="I261" i="12"/>
  <c r="M261" i="12"/>
  <c r="Q261" i="12"/>
  <c r="U261" i="12"/>
  <c r="Y261" i="12"/>
  <c r="AC261" i="12"/>
  <c r="I265" i="12"/>
  <c r="M265" i="12"/>
  <c r="Q265" i="12"/>
  <c r="U265" i="12"/>
  <c r="Y265" i="12"/>
  <c r="AC265" i="12"/>
  <c r="I269" i="12"/>
  <c r="M269" i="12"/>
  <c r="Q269" i="12"/>
  <c r="U269" i="12"/>
  <c r="Y269" i="12"/>
  <c r="AC269" i="12"/>
  <c r="I273" i="12"/>
  <c r="M273" i="12"/>
  <c r="Q273" i="12"/>
  <c r="U273" i="12"/>
  <c r="Y273" i="12"/>
  <c r="AC273" i="12"/>
  <c r="I277" i="12"/>
  <c r="M277" i="12"/>
  <c r="Q277" i="12"/>
  <c r="U277" i="12"/>
  <c r="Y277" i="12"/>
  <c r="AC277" i="12"/>
  <c r="I281" i="12"/>
  <c r="M281" i="12"/>
  <c r="Q281" i="12"/>
  <c r="U281" i="12"/>
  <c r="Y281" i="12"/>
  <c r="AC281" i="12"/>
  <c r="I285" i="12"/>
  <c r="M285" i="12"/>
  <c r="Q285" i="12"/>
  <c r="U285" i="12"/>
  <c r="Y285" i="12"/>
  <c r="AC285" i="12"/>
  <c r="I289" i="12"/>
  <c r="M289" i="12"/>
  <c r="Q289" i="12"/>
  <c r="U289" i="12"/>
  <c r="Y289" i="12"/>
  <c r="AC289" i="12"/>
  <c r="I293" i="12"/>
  <c r="M293" i="12"/>
  <c r="Q293" i="12"/>
  <c r="U293" i="12"/>
  <c r="Y293" i="12"/>
  <c r="AC293" i="12"/>
  <c r="I297" i="12"/>
  <c r="M297" i="12"/>
  <c r="Q297" i="12"/>
  <c r="U297" i="12"/>
  <c r="Y297" i="12"/>
  <c r="AC297" i="12"/>
  <c r="I301" i="12"/>
  <c r="M301" i="12"/>
  <c r="Q301" i="12"/>
  <c r="U301" i="12"/>
  <c r="Y301" i="12"/>
  <c r="AC301" i="12"/>
  <c r="I305" i="12"/>
  <c r="M305" i="12"/>
  <c r="Q305" i="12"/>
  <c r="U305" i="12"/>
  <c r="Y305" i="12"/>
  <c r="AC305" i="12"/>
  <c r="I309" i="12"/>
  <c r="M309" i="12"/>
  <c r="Q309" i="12"/>
  <c r="U309" i="12"/>
  <c r="Y309" i="12"/>
  <c r="AC309" i="12"/>
  <c r="I313" i="12"/>
  <c r="M313" i="12"/>
  <c r="Q313" i="12"/>
  <c r="U313" i="12"/>
  <c r="Y313" i="12"/>
  <c r="AC313" i="12"/>
  <c r="I317" i="12"/>
  <c r="M317" i="12"/>
  <c r="Q317" i="12"/>
  <c r="U317" i="12"/>
  <c r="Y317" i="12"/>
  <c r="AC317" i="12"/>
  <c r="I321" i="12"/>
  <c r="M321" i="12"/>
  <c r="Q321" i="12"/>
  <c r="U321" i="12"/>
  <c r="Y321" i="12"/>
  <c r="AC321" i="12"/>
  <c r="I325" i="12"/>
  <c r="M325" i="12"/>
  <c r="Q325" i="12"/>
  <c r="U325" i="12"/>
  <c r="Y325" i="12"/>
  <c r="AC325" i="12"/>
  <c r="I329" i="12"/>
  <c r="M329" i="12"/>
  <c r="Q329" i="12"/>
  <c r="U329" i="12"/>
  <c r="Y329" i="12"/>
  <c r="AC329" i="12"/>
  <c r="I333" i="12"/>
  <c r="M333" i="12"/>
  <c r="Q333" i="12"/>
  <c r="U333" i="12"/>
  <c r="Y333" i="12"/>
  <c r="AC333" i="12"/>
  <c r="I337" i="12"/>
  <c r="M337" i="12"/>
  <c r="Q337" i="12"/>
  <c r="U337" i="12"/>
  <c r="Y337" i="12"/>
  <c r="AC337" i="12"/>
  <c r="I341" i="12"/>
  <c r="M341" i="12"/>
  <c r="Q341" i="12"/>
  <c r="U341" i="12"/>
  <c r="Y341" i="12"/>
  <c r="AC341" i="12"/>
  <c r="I345" i="12"/>
  <c r="M345" i="12"/>
  <c r="Q345" i="12"/>
  <c r="U345" i="12"/>
  <c r="Y345" i="12"/>
  <c r="AC345" i="12"/>
  <c r="I349" i="12"/>
  <c r="M349" i="12"/>
  <c r="Q349" i="12"/>
  <c r="U349" i="12"/>
  <c r="Y349" i="12"/>
  <c r="AC349" i="12"/>
  <c r="I353" i="12"/>
  <c r="M353" i="12"/>
  <c r="Q353" i="12"/>
  <c r="U353" i="12"/>
  <c r="Y353" i="12"/>
  <c r="AC353" i="12"/>
  <c r="I357" i="12"/>
  <c r="M357" i="12"/>
  <c r="Q357" i="12"/>
  <c r="U357" i="12"/>
  <c r="Y357" i="12"/>
  <c r="AC357" i="12"/>
  <c r="I361" i="12"/>
  <c r="M361" i="12"/>
  <c r="Q361" i="12"/>
  <c r="U361" i="12"/>
  <c r="Y361" i="12"/>
  <c r="AC361" i="12"/>
  <c r="I365" i="12"/>
  <c r="M365" i="12"/>
  <c r="Q365" i="12"/>
  <c r="U365" i="12"/>
  <c r="Y365" i="12"/>
  <c r="AC365" i="12"/>
  <c r="I369" i="12"/>
  <c r="M369" i="12"/>
  <c r="Q369" i="12"/>
  <c r="U369" i="12"/>
  <c r="Y369" i="12"/>
  <c r="AC369" i="12"/>
  <c r="I373" i="12"/>
  <c r="M373" i="12"/>
  <c r="Q373" i="12"/>
  <c r="U373" i="12"/>
  <c r="Y373" i="12"/>
  <c r="AC373" i="12"/>
  <c r="I377" i="12"/>
  <c r="M377" i="12"/>
  <c r="Q377" i="12"/>
  <c r="U377" i="12"/>
  <c r="Y377" i="12"/>
  <c r="AC377" i="12"/>
  <c r="I381" i="12"/>
  <c r="M381" i="12"/>
  <c r="Q381" i="12"/>
  <c r="U381" i="12"/>
  <c r="Y381" i="12"/>
  <c r="AC381" i="12"/>
  <c r="I385" i="12"/>
  <c r="M385" i="12"/>
  <c r="Q385" i="12"/>
  <c r="U385" i="12"/>
  <c r="Y385" i="12"/>
  <c r="AC385" i="12"/>
  <c r="I389" i="12"/>
  <c r="M389" i="12"/>
  <c r="Q389" i="12"/>
  <c r="U389" i="12"/>
  <c r="Y389" i="12"/>
  <c r="AC389" i="12"/>
  <c r="I393" i="12"/>
  <c r="M393" i="12"/>
  <c r="Q393" i="12"/>
  <c r="U393" i="12"/>
  <c r="Y393" i="12"/>
  <c r="AC393" i="12"/>
  <c r="I397" i="12"/>
  <c r="M397" i="12"/>
  <c r="Q397" i="12"/>
  <c r="U397" i="12"/>
  <c r="Y397" i="12"/>
  <c r="AC397" i="12"/>
  <c r="I401" i="12"/>
  <c r="M401" i="12"/>
  <c r="Q401" i="12"/>
  <c r="U401" i="12"/>
  <c r="Y401" i="12"/>
  <c r="AC401" i="12"/>
  <c r="I405" i="12"/>
  <c r="M405" i="12"/>
  <c r="Q405" i="12"/>
  <c r="U405" i="12"/>
  <c r="Y405" i="12"/>
  <c r="AC405" i="12"/>
  <c r="I409" i="12"/>
  <c r="M409" i="12"/>
  <c r="Q409" i="12"/>
  <c r="U409" i="12"/>
  <c r="Y409" i="12"/>
  <c r="AC409" i="12"/>
  <c r="I413" i="12"/>
  <c r="M413" i="12"/>
  <c r="Q413" i="12"/>
  <c r="U413" i="12"/>
  <c r="Y413" i="12"/>
  <c r="AC413" i="12"/>
  <c r="I417" i="12"/>
  <c r="M417" i="12"/>
  <c r="Q417" i="12"/>
  <c r="U417" i="12"/>
  <c r="Y417" i="12"/>
  <c r="AC417" i="12"/>
  <c r="I421" i="12"/>
  <c r="M421" i="12"/>
  <c r="Q421" i="12"/>
  <c r="U421" i="12"/>
  <c r="Y421" i="12"/>
  <c r="AC421" i="12"/>
  <c r="I425" i="12"/>
  <c r="M425" i="12"/>
  <c r="Q425" i="12"/>
  <c r="U425" i="12"/>
  <c r="Y425" i="12"/>
  <c r="AC425" i="12"/>
  <c r="I429" i="12"/>
  <c r="M429" i="12"/>
  <c r="Q429" i="12"/>
  <c r="U429" i="12"/>
  <c r="Y429" i="12"/>
  <c r="AC429" i="12"/>
  <c r="I433" i="12"/>
  <c r="M433" i="12"/>
  <c r="Q433" i="12"/>
  <c r="U433" i="12"/>
  <c r="Y433" i="12"/>
  <c r="AC433" i="12"/>
  <c r="I437" i="12"/>
  <c r="M437" i="12"/>
  <c r="Q437" i="12"/>
  <c r="U437" i="12"/>
  <c r="Y437" i="12"/>
  <c r="AC437" i="12"/>
  <c r="I441" i="12"/>
  <c r="M441" i="12"/>
  <c r="Q441" i="12"/>
  <c r="U441" i="12"/>
  <c r="Y441" i="12"/>
  <c r="AC441" i="12"/>
  <c r="I445" i="12"/>
  <c r="M445" i="12"/>
  <c r="Q445" i="12"/>
  <c r="U445" i="12"/>
  <c r="Y445" i="12"/>
  <c r="AC445" i="12"/>
  <c r="I449" i="12"/>
  <c r="M449" i="12"/>
  <c r="Q449" i="12"/>
  <c r="U449" i="12"/>
  <c r="Y449" i="12"/>
  <c r="AC449" i="12"/>
  <c r="I453" i="12"/>
  <c r="M453" i="12"/>
  <c r="Q453" i="12"/>
  <c r="U453" i="12"/>
  <c r="Y453" i="12"/>
  <c r="AC453" i="12"/>
  <c r="I457" i="12"/>
  <c r="M457" i="12"/>
  <c r="Q457" i="12"/>
  <c r="U457" i="12"/>
  <c r="Y457" i="12"/>
  <c r="AC457" i="12"/>
  <c r="I461" i="12"/>
  <c r="M461" i="12"/>
  <c r="Q461" i="12"/>
  <c r="U461" i="12"/>
  <c r="Y461" i="12"/>
  <c r="AC461" i="12"/>
  <c r="I465" i="12"/>
  <c r="M465" i="12"/>
  <c r="Q465" i="12"/>
  <c r="U465" i="12"/>
  <c r="Y465" i="12"/>
  <c r="AC465" i="12"/>
  <c r="I469" i="12"/>
  <c r="M469" i="12"/>
  <c r="Q469" i="12"/>
  <c r="U469" i="12"/>
  <c r="Y469" i="12"/>
  <c r="AC469" i="12"/>
  <c r="I473" i="12"/>
  <c r="M473" i="12"/>
  <c r="Q473" i="12"/>
  <c r="U473" i="12"/>
  <c r="Y473" i="12"/>
  <c r="AC473" i="12"/>
  <c r="I477" i="12"/>
  <c r="M477" i="12"/>
  <c r="Q477" i="12"/>
  <c r="U477" i="12"/>
  <c r="Y477" i="12"/>
  <c r="AC477" i="12"/>
  <c r="I481" i="12"/>
  <c r="M481" i="12"/>
  <c r="Q481" i="12"/>
  <c r="U481" i="12"/>
  <c r="Y481" i="12"/>
  <c r="AC481" i="12"/>
  <c r="I485" i="12"/>
  <c r="M485" i="12"/>
  <c r="Q485" i="12"/>
  <c r="U485" i="12"/>
  <c r="Y485" i="12"/>
  <c r="AC485" i="12"/>
  <c r="I489" i="12"/>
  <c r="M489" i="12"/>
  <c r="Q489" i="12"/>
  <c r="U489" i="12"/>
  <c r="Y489" i="12"/>
  <c r="AC489" i="12"/>
  <c r="I493" i="12"/>
  <c r="M493" i="12"/>
  <c r="Q493" i="12"/>
  <c r="U493" i="12"/>
  <c r="Y493" i="12"/>
  <c r="AC493" i="12"/>
  <c r="I497" i="12"/>
  <c r="M497" i="12"/>
  <c r="Q497" i="12"/>
  <c r="U497" i="12"/>
  <c r="Y497" i="12"/>
  <c r="AC497" i="12"/>
  <c r="I501" i="12"/>
  <c r="M501" i="12"/>
  <c r="Q501" i="12"/>
  <c r="U501" i="12"/>
  <c r="Y501" i="12"/>
  <c r="AC501" i="12"/>
  <c r="I505" i="12"/>
  <c r="M505" i="12"/>
  <c r="Q505" i="12"/>
  <c r="U505" i="12"/>
  <c r="Y505" i="12"/>
  <c r="AC505" i="12"/>
  <c r="I509" i="12"/>
  <c r="M509" i="12"/>
  <c r="Q509" i="12"/>
  <c r="U509" i="12"/>
  <c r="Y509" i="12"/>
  <c r="AC509" i="12"/>
  <c r="I513" i="12"/>
  <c r="M513" i="12"/>
  <c r="Q513" i="12"/>
  <c r="U513" i="12"/>
  <c r="Y513" i="12"/>
  <c r="AC513" i="12"/>
  <c r="I517" i="12"/>
  <c r="M517" i="12"/>
  <c r="Q517" i="12"/>
  <c r="U517" i="12"/>
  <c r="Y517" i="12"/>
  <c r="AC517" i="12"/>
  <c r="I521" i="12"/>
  <c r="M521" i="12"/>
  <c r="Q521" i="12"/>
  <c r="U521" i="12"/>
  <c r="Y521" i="12"/>
  <c r="AC521" i="12"/>
  <c r="I525" i="12"/>
  <c r="M525" i="12"/>
  <c r="Q525" i="12"/>
  <c r="U525" i="12"/>
  <c r="Y525" i="12"/>
  <c r="AC525" i="12"/>
  <c r="I529" i="12"/>
  <c r="M529" i="12"/>
  <c r="Q529" i="12"/>
  <c r="U529" i="12"/>
  <c r="Y529" i="12"/>
  <c r="AC529" i="12"/>
  <c r="I533" i="12"/>
  <c r="M533" i="12"/>
  <c r="Q533" i="12"/>
  <c r="U533" i="12"/>
  <c r="Y533" i="12"/>
  <c r="AC533" i="12"/>
  <c r="I537" i="12"/>
  <c r="M537" i="12"/>
  <c r="Q537" i="12"/>
  <c r="U537" i="12"/>
  <c r="Y537" i="12"/>
  <c r="AC537" i="12"/>
  <c r="I541" i="12"/>
  <c r="M541" i="12"/>
  <c r="Q541" i="12"/>
  <c r="U541" i="12"/>
  <c r="Y541" i="12"/>
  <c r="AC541" i="12"/>
  <c r="I545" i="12"/>
  <c r="M545" i="12"/>
  <c r="Q545" i="12"/>
  <c r="U545" i="12"/>
  <c r="Y545" i="12"/>
  <c r="AC545" i="12"/>
  <c r="I549" i="12"/>
  <c r="M549" i="12"/>
  <c r="Q549" i="12"/>
  <c r="U549" i="12"/>
  <c r="Y549" i="12"/>
  <c r="AC549" i="12"/>
  <c r="I553" i="12"/>
  <c r="M553" i="12"/>
  <c r="Q553" i="12"/>
  <c r="U553" i="12"/>
  <c r="Y553" i="12"/>
  <c r="AC553" i="12"/>
  <c r="I557" i="12"/>
  <c r="M557" i="12"/>
  <c r="Q557" i="12"/>
  <c r="U557" i="12"/>
  <c r="Y557" i="12"/>
  <c r="AC557" i="12"/>
  <c r="I561" i="12"/>
  <c r="M561" i="12"/>
  <c r="Q561" i="12"/>
  <c r="U561" i="12"/>
  <c r="Y561" i="12"/>
  <c r="AC561" i="12"/>
  <c r="I565" i="12"/>
  <c r="M565" i="12"/>
  <c r="Q565" i="12"/>
  <c r="U565" i="12"/>
  <c r="Y565" i="12"/>
  <c r="AC565" i="12"/>
  <c r="I569" i="12"/>
  <c r="M569" i="12"/>
  <c r="Q569" i="12"/>
  <c r="U569" i="12"/>
  <c r="Y569" i="12"/>
  <c r="AC569" i="12"/>
  <c r="I573" i="12"/>
  <c r="M573" i="12"/>
  <c r="Q573" i="12"/>
  <c r="U573" i="12"/>
  <c r="Y573" i="12"/>
  <c r="AC573" i="12"/>
  <c r="I577" i="12"/>
  <c r="M577" i="12"/>
  <c r="Q577" i="12"/>
  <c r="U577" i="12"/>
  <c r="Y577" i="12"/>
  <c r="AC577" i="12"/>
  <c r="I581" i="12"/>
  <c r="M581" i="12"/>
  <c r="Q581" i="12"/>
  <c r="U581" i="12"/>
  <c r="Y581" i="12"/>
  <c r="AC581" i="12"/>
  <c r="I585" i="12"/>
  <c r="M585" i="12"/>
  <c r="Q585" i="12"/>
  <c r="U585" i="12"/>
  <c r="Y585" i="12"/>
  <c r="AC585" i="12"/>
  <c r="I589" i="12"/>
  <c r="M589" i="12"/>
  <c r="Q589" i="12"/>
  <c r="U589" i="12"/>
  <c r="Y589" i="12"/>
  <c r="AC589" i="12"/>
  <c r="I593" i="12"/>
  <c r="M593" i="12"/>
  <c r="Q593" i="12"/>
  <c r="U593" i="12"/>
  <c r="Y593" i="12"/>
  <c r="AC593" i="12"/>
  <c r="H596" i="12"/>
  <c r="L596" i="12"/>
  <c r="P596" i="12"/>
  <c r="T596" i="12"/>
  <c r="X596" i="12"/>
  <c r="AB596" i="12"/>
  <c r="I597" i="12"/>
  <c r="M597" i="12"/>
  <c r="Q597" i="12"/>
  <c r="U597" i="12"/>
  <c r="Y597" i="12"/>
  <c r="AC597" i="12"/>
  <c r="H600" i="12"/>
  <c r="L600" i="12"/>
  <c r="P600" i="12"/>
  <c r="T600" i="12"/>
  <c r="X600" i="12"/>
  <c r="AB600" i="12"/>
  <c r="I601" i="12"/>
  <c r="M601" i="12"/>
  <c r="Q601" i="12"/>
  <c r="U601" i="12"/>
  <c r="Y601" i="12"/>
  <c r="AC601" i="12"/>
  <c r="H604" i="12"/>
  <c r="L604" i="12"/>
  <c r="P604" i="12"/>
  <c r="T604" i="12"/>
  <c r="X604" i="12"/>
  <c r="AB604" i="12"/>
  <c r="I605" i="12"/>
  <c r="M605" i="12"/>
  <c r="Q605" i="12"/>
  <c r="U605" i="12"/>
  <c r="Y605" i="12"/>
  <c r="AC605" i="12"/>
  <c r="H608" i="12"/>
  <c r="L608" i="12"/>
  <c r="P608" i="12"/>
  <c r="T608" i="12"/>
  <c r="X608" i="12"/>
  <c r="AB608" i="12"/>
  <c r="I609" i="12"/>
  <c r="M609" i="12"/>
  <c r="Q609" i="12"/>
  <c r="U609" i="12"/>
  <c r="Y609" i="12"/>
  <c r="AC609" i="12"/>
  <c r="H612" i="12"/>
  <c r="L612" i="12"/>
  <c r="P612" i="12"/>
  <c r="T612" i="12"/>
  <c r="X612" i="12"/>
  <c r="AB612" i="12"/>
  <c r="I613" i="12"/>
  <c r="M613" i="12"/>
  <c r="Q613" i="12"/>
  <c r="U613" i="12"/>
  <c r="Y613" i="12"/>
  <c r="AC613" i="12"/>
  <c r="H616" i="12"/>
  <c r="L616" i="12"/>
  <c r="P616" i="12"/>
  <c r="T616" i="12"/>
  <c r="X616" i="12"/>
  <c r="AB616" i="12"/>
  <c r="I617" i="12"/>
  <c r="M617" i="12"/>
  <c r="Q617" i="12"/>
  <c r="U617" i="12"/>
  <c r="Y617" i="12"/>
  <c r="AC617" i="12"/>
  <c r="H620" i="12"/>
  <c r="L620" i="12"/>
  <c r="P620" i="12"/>
  <c r="T620" i="12"/>
  <c r="X620" i="12"/>
  <c r="AB620" i="12"/>
  <c r="I621" i="12"/>
  <c r="M621" i="12"/>
  <c r="Q621" i="12"/>
  <c r="U621" i="12"/>
  <c r="Y621" i="12"/>
  <c r="AC621" i="12"/>
  <c r="H624" i="12"/>
  <c r="L624" i="12"/>
  <c r="P624" i="12"/>
  <c r="T624" i="12"/>
  <c r="X624" i="12"/>
  <c r="AB624" i="12"/>
  <c r="I625" i="12"/>
  <c r="M625" i="12"/>
  <c r="Q625" i="12"/>
  <c r="U625" i="12"/>
  <c r="Y625" i="12"/>
  <c r="AC625" i="12"/>
  <c r="H628" i="12"/>
  <c r="L628" i="12"/>
  <c r="P628" i="12"/>
  <c r="T628" i="12"/>
  <c r="X628" i="12"/>
  <c r="AB628" i="12"/>
  <c r="I629" i="12"/>
  <c r="M629" i="12"/>
  <c r="Q629" i="12"/>
  <c r="U629" i="12"/>
  <c r="Y629" i="12"/>
  <c r="AC629" i="12"/>
  <c r="H632" i="12"/>
  <c r="L632" i="12"/>
  <c r="P632" i="12"/>
  <c r="T632" i="12"/>
  <c r="X632" i="12"/>
  <c r="AB632" i="12"/>
  <c r="I633" i="12"/>
  <c r="M633" i="12"/>
  <c r="Q633" i="12"/>
  <c r="U633" i="12"/>
  <c r="Y633" i="12"/>
  <c r="AC633" i="12"/>
  <c r="H636" i="12"/>
  <c r="L636" i="12"/>
  <c r="P636" i="12"/>
  <c r="T636" i="12"/>
  <c r="X636" i="12"/>
  <c r="AB636" i="12"/>
  <c r="I637" i="12"/>
  <c r="M637" i="12"/>
  <c r="Q637" i="12"/>
  <c r="U637" i="12"/>
  <c r="Y637" i="12"/>
  <c r="AC637" i="12"/>
  <c r="H640" i="12"/>
  <c r="L640" i="12"/>
  <c r="P640" i="12"/>
  <c r="T640" i="12"/>
  <c r="X640" i="12"/>
  <c r="AB640" i="12"/>
  <c r="I641" i="12"/>
  <c r="M641" i="12"/>
  <c r="Q641" i="12"/>
  <c r="U641" i="12"/>
  <c r="Y641" i="12"/>
  <c r="AC641" i="12"/>
  <c r="H644" i="12"/>
  <c r="L644" i="12"/>
  <c r="P644" i="12"/>
  <c r="T644" i="12"/>
  <c r="X644" i="12"/>
  <c r="AB644" i="12"/>
  <c r="I645" i="12"/>
  <c r="M645" i="12"/>
  <c r="Q645" i="12"/>
  <c r="U645" i="12"/>
  <c r="Y645" i="12"/>
  <c r="AC645" i="12"/>
  <c r="H648" i="12"/>
  <c r="L648" i="12"/>
  <c r="P648" i="12"/>
  <c r="T648" i="12"/>
  <c r="X648" i="12"/>
  <c r="AB648" i="12"/>
  <c r="I649" i="12"/>
  <c r="M649" i="12"/>
  <c r="Q649" i="12"/>
  <c r="U649" i="12"/>
  <c r="Y649" i="12"/>
  <c r="AC649" i="12"/>
  <c r="H652" i="12"/>
  <c r="L652" i="12"/>
  <c r="P652" i="12"/>
  <c r="T652" i="12"/>
  <c r="X652" i="12"/>
  <c r="AB652" i="12"/>
  <c r="I653" i="12"/>
  <c r="M653" i="12"/>
  <c r="Q653" i="12"/>
  <c r="U653" i="12"/>
  <c r="Y653" i="12"/>
  <c r="AC653" i="12"/>
  <c r="H656" i="12"/>
  <c r="L656" i="12"/>
  <c r="P656" i="12"/>
  <c r="T656" i="12"/>
  <c r="X656" i="12"/>
  <c r="AB656" i="12"/>
  <c r="I657" i="12"/>
  <c r="M657" i="12"/>
  <c r="Q657" i="12"/>
  <c r="U657" i="12"/>
  <c r="Y657" i="12"/>
  <c r="AC657" i="12"/>
  <c r="H660" i="12"/>
  <c r="L660" i="12"/>
  <c r="P660" i="12"/>
  <c r="T660" i="12"/>
  <c r="X660" i="12"/>
  <c r="AB660" i="12"/>
  <c r="I661" i="12"/>
  <c r="M661" i="12"/>
  <c r="Q661" i="12"/>
  <c r="U661" i="12"/>
  <c r="Y661" i="12"/>
  <c r="AC661" i="12"/>
  <c r="H664" i="12"/>
  <c r="L664" i="12"/>
  <c r="P664" i="12"/>
  <c r="T664" i="12"/>
  <c r="X664" i="12"/>
  <c r="AB664" i="12"/>
  <c r="I665" i="12"/>
  <c r="M665" i="12"/>
  <c r="Q665" i="12"/>
  <c r="U665" i="12"/>
  <c r="Y665" i="12"/>
  <c r="AC665" i="12"/>
  <c r="H668" i="12"/>
  <c r="L668" i="12"/>
  <c r="P668" i="12"/>
  <c r="T668" i="12"/>
  <c r="X668" i="12"/>
  <c r="AB668" i="12"/>
  <c r="I669" i="12"/>
  <c r="M669" i="12"/>
  <c r="Q669" i="12"/>
  <c r="U669" i="12"/>
  <c r="Y669" i="12"/>
  <c r="AC669" i="12"/>
  <c r="H672" i="12"/>
  <c r="L672" i="12"/>
  <c r="P672" i="12"/>
  <c r="T672" i="12"/>
  <c r="X672" i="12"/>
  <c r="AB672" i="12"/>
  <c r="I673" i="12"/>
  <c r="M673" i="12"/>
  <c r="Q673" i="12"/>
  <c r="U673" i="12"/>
  <c r="Y673" i="12"/>
  <c r="AC673" i="12"/>
  <c r="H676" i="12"/>
  <c r="L676" i="12"/>
  <c r="P676" i="12"/>
  <c r="T676" i="12"/>
  <c r="X676" i="12"/>
  <c r="AB676" i="12"/>
  <c r="I677" i="12"/>
  <c r="M677" i="12"/>
  <c r="Q677" i="12"/>
  <c r="U677" i="12"/>
  <c r="Y677" i="12"/>
  <c r="AC677" i="12"/>
  <c r="H680" i="12"/>
  <c r="L680" i="12"/>
  <c r="P680" i="12"/>
  <c r="T680" i="12"/>
  <c r="X680" i="12"/>
  <c r="AB680" i="12"/>
  <c r="I681" i="12"/>
  <c r="M681" i="12"/>
  <c r="Q681" i="12"/>
  <c r="U681" i="12"/>
  <c r="Y681" i="12"/>
  <c r="AC681" i="12"/>
  <c r="H684" i="12"/>
  <c r="L684" i="12"/>
  <c r="P684" i="12"/>
  <c r="T684" i="12"/>
  <c r="X684" i="12"/>
  <c r="AB684" i="12"/>
  <c r="I685" i="12"/>
  <c r="M685" i="12"/>
  <c r="Q685" i="12"/>
  <c r="U685" i="12"/>
  <c r="Y685" i="12"/>
  <c r="AC685" i="12"/>
  <c r="H688" i="12"/>
  <c r="L688" i="12"/>
  <c r="P688" i="12"/>
  <c r="T688" i="12"/>
  <c r="X688" i="12"/>
  <c r="AB688" i="12"/>
  <c r="I689" i="12"/>
  <c r="M689" i="12"/>
  <c r="Q689" i="12"/>
  <c r="U689" i="12"/>
  <c r="Y689" i="12"/>
  <c r="AC689" i="12"/>
  <c r="H692" i="12"/>
  <c r="L692" i="12"/>
  <c r="P692" i="12"/>
  <c r="T692" i="12"/>
  <c r="X692" i="12"/>
  <c r="AB692" i="12"/>
  <c r="I693" i="12"/>
  <c r="M693" i="12"/>
  <c r="Q693" i="12"/>
  <c r="U693" i="12"/>
  <c r="Y693" i="12"/>
  <c r="AC693" i="12"/>
  <c r="H696" i="12"/>
  <c r="L696" i="12"/>
  <c r="P696" i="12"/>
  <c r="T696" i="12"/>
  <c r="X696" i="12"/>
  <c r="AB696" i="12"/>
  <c r="I697" i="12"/>
  <c r="M697" i="12"/>
  <c r="Q697" i="12"/>
  <c r="U697" i="12"/>
  <c r="Y697" i="12"/>
  <c r="AC697" i="12"/>
  <c r="H700" i="12"/>
  <c r="L700" i="12"/>
  <c r="P700" i="12"/>
  <c r="T700" i="12"/>
  <c r="X700" i="12"/>
  <c r="AB700" i="12"/>
  <c r="I701" i="12"/>
  <c r="M701" i="12"/>
  <c r="Q701" i="12"/>
  <c r="U701" i="12"/>
  <c r="Y701" i="12"/>
  <c r="AC701" i="12"/>
  <c r="H704" i="12"/>
  <c r="L704" i="12"/>
  <c r="P704" i="12"/>
  <c r="T704" i="12"/>
  <c r="X704" i="12"/>
  <c r="AB704" i="12"/>
  <c r="I705" i="12"/>
  <c r="M705" i="12"/>
  <c r="Q705" i="12"/>
  <c r="U705" i="12"/>
  <c r="Y705" i="12"/>
  <c r="AC705" i="12"/>
  <c r="H708" i="12"/>
  <c r="L708" i="12"/>
  <c r="P708" i="12"/>
  <c r="T708" i="12"/>
  <c r="X708" i="12"/>
  <c r="AB708" i="12"/>
  <c r="I709" i="12"/>
  <c r="M709" i="12"/>
  <c r="Q709" i="12"/>
  <c r="U709" i="12"/>
  <c r="Y709" i="12"/>
  <c r="AC709" i="12"/>
  <c r="H712" i="12"/>
  <c r="L712" i="12"/>
  <c r="P712" i="12"/>
  <c r="T712" i="12"/>
  <c r="X712" i="12"/>
  <c r="AB712" i="12"/>
  <c r="I713" i="12"/>
  <c r="M713" i="12"/>
  <c r="Q713" i="12"/>
  <c r="U713" i="12"/>
  <c r="Y713" i="12"/>
  <c r="AC713" i="12"/>
  <c r="H716" i="12"/>
  <c r="L716" i="12"/>
  <c r="P716" i="12"/>
  <c r="T716" i="12"/>
  <c r="X716" i="12"/>
  <c r="AB716" i="12"/>
  <c r="I717" i="12"/>
  <c r="M717" i="12"/>
  <c r="Q717" i="12"/>
  <c r="U717" i="12"/>
  <c r="Y717" i="12"/>
  <c r="AC717" i="12"/>
  <c r="H720" i="12"/>
  <c r="L720" i="12"/>
  <c r="P720" i="12"/>
  <c r="T720" i="12"/>
  <c r="X720" i="12"/>
  <c r="AB720" i="12"/>
  <c r="I721" i="12"/>
  <c r="M721" i="12"/>
  <c r="Q721" i="12"/>
  <c r="U721" i="12"/>
  <c r="Y721" i="12"/>
  <c r="AC721" i="12"/>
  <c r="H724" i="12"/>
  <c r="L724" i="12"/>
  <c r="P724" i="12"/>
  <c r="T724" i="12"/>
  <c r="X724" i="12"/>
  <c r="AB724" i="12"/>
  <c r="I725" i="12"/>
  <c r="M725" i="12"/>
  <c r="Q725" i="12"/>
  <c r="U725" i="12"/>
  <c r="Y725" i="12"/>
  <c r="AC725" i="12"/>
  <c r="H728" i="12"/>
  <c r="L728" i="12"/>
  <c r="P728" i="12"/>
  <c r="T728" i="12"/>
  <c r="X728" i="12"/>
  <c r="AB728" i="12"/>
  <c r="I729" i="12"/>
  <c r="M729" i="12"/>
  <c r="Q729" i="12"/>
  <c r="U729" i="12"/>
  <c r="Y729" i="12"/>
  <c r="AC729" i="12"/>
  <c r="H732" i="12"/>
  <c r="L732" i="12"/>
  <c r="P732" i="12"/>
  <c r="T732" i="12"/>
  <c r="X732" i="12"/>
  <c r="AB732" i="12"/>
  <c r="I733" i="12"/>
  <c r="M733" i="12"/>
  <c r="Q733" i="12"/>
  <c r="U733" i="12"/>
  <c r="Y733" i="12"/>
  <c r="AC733" i="12"/>
  <c r="H736" i="12"/>
  <c r="L736" i="12"/>
  <c r="P736" i="12"/>
  <c r="T736" i="12"/>
  <c r="X736" i="12"/>
  <c r="AB736" i="12"/>
  <c r="I737" i="12"/>
  <c r="M737" i="12"/>
  <c r="Q737" i="12"/>
  <c r="U737" i="12"/>
  <c r="Y737" i="12"/>
  <c r="AC737" i="12"/>
  <c r="H740" i="12"/>
  <c r="L740" i="12"/>
  <c r="P740" i="12"/>
  <c r="T740" i="12"/>
  <c r="X740" i="12"/>
  <c r="AB740" i="12"/>
  <c r="I741" i="12"/>
  <c r="M741" i="12"/>
  <c r="Q741" i="12"/>
  <c r="U741" i="12"/>
  <c r="Y741" i="12"/>
  <c r="AC741" i="12"/>
  <c r="H744" i="12"/>
  <c r="L744" i="12"/>
  <c r="P744" i="12"/>
  <c r="T744" i="12"/>
  <c r="X744" i="12"/>
  <c r="AB744" i="12"/>
  <c r="I745" i="12"/>
  <c r="M745" i="12"/>
  <c r="Q745" i="12"/>
  <c r="U745" i="12"/>
  <c r="Y745" i="12"/>
  <c r="AC745" i="12"/>
  <c r="H748" i="12"/>
  <c r="L748" i="12"/>
  <c r="P748" i="12"/>
  <c r="T748" i="12"/>
  <c r="X748" i="12"/>
  <c r="AB748" i="12"/>
  <c r="I749" i="12"/>
  <c r="M749" i="12"/>
  <c r="Q749" i="12"/>
  <c r="U749" i="12"/>
  <c r="Y749" i="12"/>
  <c r="AC749" i="12"/>
  <c r="H752" i="12"/>
  <c r="L752" i="12"/>
  <c r="P752" i="12"/>
  <c r="T752" i="12"/>
  <c r="X752" i="12"/>
  <c r="AB752" i="12"/>
  <c r="I753" i="12"/>
  <c r="M753" i="12"/>
  <c r="Q753" i="12"/>
  <c r="U753" i="12"/>
  <c r="Y753" i="12"/>
  <c r="AC753" i="12"/>
  <c r="H756" i="12"/>
  <c r="L756" i="12"/>
  <c r="P756" i="12"/>
  <c r="T756" i="12"/>
  <c r="X756" i="12"/>
  <c r="AB756" i="12"/>
  <c r="I757" i="12"/>
  <c r="M757" i="12"/>
  <c r="Q757" i="12"/>
  <c r="U757" i="12"/>
  <c r="Y757" i="12"/>
  <c r="AC757" i="12"/>
  <c r="H760" i="12"/>
  <c r="L760" i="12"/>
  <c r="P760" i="12"/>
  <c r="T760" i="12"/>
  <c r="X760" i="12"/>
  <c r="AB760" i="12"/>
  <c r="I761" i="12"/>
  <c r="M761" i="12"/>
  <c r="Q761" i="12"/>
  <c r="U761" i="12"/>
  <c r="Y761" i="12"/>
  <c r="AC761" i="12"/>
  <c r="H764" i="12"/>
  <c r="L764" i="12"/>
  <c r="P764" i="12"/>
  <c r="T764" i="12"/>
  <c r="X764" i="12"/>
  <c r="AB764" i="12"/>
  <c r="I765" i="12"/>
  <c r="M765" i="12"/>
  <c r="Q765" i="12"/>
  <c r="U765" i="12"/>
  <c r="Y765" i="12"/>
  <c r="AC765" i="12"/>
  <c r="H768" i="12"/>
  <c r="L768" i="12"/>
  <c r="P768" i="12"/>
  <c r="T768" i="12"/>
  <c r="X768" i="12"/>
  <c r="AB768" i="12"/>
  <c r="I769" i="12"/>
  <c r="M769" i="12"/>
  <c r="Q769" i="12"/>
  <c r="U769" i="12"/>
  <c r="Y769" i="12"/>
  <c r="AC769" i="12"/>
  <c r="H772" i="12"/>
  <c r="L772" i="12"/>
  <c r="P772" i="12"/>
  <c r="T772" i="12"/>
  <c r="X772" i="12"/>
  <c r="AB772" i="12"/>
  <c r="I773" i="12"/>
  <c r="M773" i="12"/>
  <c r="Q773" i="12"/>
  <c r="U773" i="12"/>
  <c r="Y773" i="12"/>
  <c r="AC773" i="12"/>
  <c r="H776" i="12"/>
  <c r="L776" i="12"/>
  <c r="P776" i="12"/>
  <c r="T776" i="12"/>
  <c r="X776" i="12"/>
  <c r="AB776" i="12"/>
  <c r="I777" i="12"/>
  <c r="M777" i="12"/>
  <c r="Q777" i="12"/>
  <c r="U777" i="12"/>
  <c r="Y777" i="12"/>
  <c r="AC777" i="12"/>
  <c r="H780" i="12"/>
  <c r="L780" i="12"/>
  <c r="P780" i="12"/>
  <c r="T780" i="12"/>
  <c r="X780" i="12"/>
  <c r="AB780" i="12"/>
  <c r="I781" i="12"/>
  <c r="M781" i="12"/>
  <c r="Q781" i="12"/>
  <c r="U781" i="12"/>
  <c r="Y781" i="12"/>
  <c r="AC781" i="12"/>
  <c r="H784" i="12"/>
  <c r="L784" i="12"/>
  <c r="P784" i="12"/>
  <c r="T784" i="12"/>
  <c r="X784" i="12"/>
  <c r="AB784" i="12"/>
  <c r="I785" i="12"/>
  <c r="M785" i="12"/>
  <c r="Q785" i="12"/>
  <c r="U785" i="12"/>
  <c r="Y785" i="12"/>
  <c r="AC785" i="12"/>
  <c r="H788" i="12"/>
  <c r="L788" i="12"/>
  <c r="P788" i="12"/>
  <c r="T788" i="12"/>
  <c r="X788" i="12"/>
  <c r="AB788" i="12"/>
  <c r="I789" i="12"/>
  <c r="M789" i="12"/>
  <c r="Q789" i="12"/>
  <c r="U789" i="12"/>
  <c r="Y789" i="12"/>
  <c r="AC789" i="12"/>
  <c r="H792" i="12"/>
  <c r="L792" i="12"/>
  <c r="P792" i="12"/>
  <c r="T792" i="12"/>
  <c r="X792" i="12"/>
  <c r="AB792" i="12"/>
  <c r="I793" i="12"/>
  <c r="M793" i="12"/>
  <c r="Q793" i="12"/>
  <c r="U793" i="12"/>
  <c r="Y793" i="12"/>
  <c r="AC793" i="12"/>
  <c r="H796" i="12"/>
  <c r="L796" i="12"/>
  <c r="P796" i="12"/>
  <c r="T796" i="12"/>
  <c r="X796" i="12"/>
  <c r="AB796" i="12"/>
  <c r="I797" i="12"/>
  <c r="M797" i="12"/>
  <c r="Q797" i="12"/>
  <c r="U797" i="12"/>
  <c r="Y797" i="12"/>
  <c r="AC797" i="12"/>
  <c r="H800" i="12"/>
  <c r="L800" i="12"/>
  <c r="P800" i="12"/>
  <c r="T800" i="12"/>
  <c r="X800" i="12"/>
  <c r="AB800" i="12"/>
  <c r="I801" i="12"/>
  <c r="M801" i="12"/>
  <c r="Q801" i="12"/>
  <c r="U801" i="12"/>
  <c r="Y801" i="12"/>
  <c r="AC801" i="12"/>
  <c r="H804" i="12"/>
  <c r="L804" i="12"/>
  <c r="P804" i="12"/>
  <c r="T804" i="12"/>
  <c r="X804" i="12"/>
  <c r="AB804" i="12"/>
  <c r="I805" i="12"/>
  <c r="M805" i="12"/>
  <c r="Q805" i="12"/>
  <c r="U805" i="12"/>
  <c r="Y805" i="12"/>
  <c r="AC805" i="12"/>
  <c r="H808" i="12"/>
  <c r="L808" i="12"/>
  <c r="P808" i="12"/>
  <c r="T808" i="12"/>
  <c r="X808" i="12"/>
  <c r="AB808" i="12"/>
  <c r="I809" i="12"/>
  <c r="M809" i="12"/>
  <c r="Q809" i="12"/>
  <c r="U809" i="12"/>
  <c r="Y809" i="12"/>
  <c r="AC809" i="12"/>
  <c r="H812" i="12"/>
  <c r="L812" i="12"/>
  <c r="P812" i="12"/>
  <c r="T812" i="12"/>
  <c r="X812" i="12"/>
  <c r="AB812" i="12"/>
  <c r="I813" i="12"/>
  <c r="M813" i="12"/>
  <c r="Q813" i="12"/>
  <c r="U813" i="12"/>
  <c r="Y813" i="12"/>
  <c r="AC813" i="12"/>
  <c r="H816" i="12"/>
  <c r="L816" i="12"/>
  <c r="P816" i="12"/>
  <c r="T816" i="12"/>
  <c r="X816" i="12"/>
  <c r="AB816" i="12"/>
  <c r="I817" i="12"/>
  <c r="M817" i="12"/>
  <c r="Q817" i="12"/>
  <c r="U817" i="12"/>
  <c r="Y817" i="12"/>
  <c r="AC817" i="12"/>
  <c r="H820" i="12"/>
  <c r="L820" i="12"/>
  <c r="P820" i="12"/>
  <c r="T820" i="12"/>
  <c r="X820" i="12"/>
  <c r="AB820" i="12"/>
  <c r="I821" i="12"/>
  <c r="M821" i="12"/>
  <c r="Q821" i="12"/>
  <c r="U821" i="12"/>
  <c r="Y821" i="12"/>
  <c r="AC821" i="12"/>
  <c r="H824" i="12"/>
  <c r="L824" i="12"/>
  <c r="P824" i="12"/>
  <c r="T824" i="12"/>
  <c r="X824" i="12"/>
  <c r="AB824" i="12"/>
  <c r="I825" i="12"/>
  <c r="M825" i="12"/>
  <c r="Q825" i="12"/>
  <c r="U825" i="12"/>
  <c r="Y825" i="12"/>
  <c r="AC825" i="12"/>
  <c r="H828" i="12"/>
  <c r="L828" i="12"/>
  <c r="P828" i="12"/>
  <c r="T828" i="12"/>
  <c r="X828" i="12"/>
  <c r="AB828" i="12"/>
  <c r="I829" i="12"/>
  <c r="M829" i="12"/>
  <c r="Q829" i="12"/>
  <c r="U829" i="12"/>
  <c r="Y829" i="12"/>
  <c r="AC829" i="12"/>
  <c r="H832" i="12"/>
  <c r="L832" i="12"/>
  <c r="P832" i="12"/>
  <c r="T832" i="12"/>
  <c r="X832" i="12"/>
  <c r="AB832" i="12"/>
  <c r="I833" i="12"/>
  <c r="M833" i="12"/>
  <c r="Q833" i="12"/>
  <c r="U833" i="12"/>
  <c r="Y833" i="12"/>
  <c r="AC833" i="12"/>
  <c r="H836" i="12"/>
  <c r="L836" i="12"/>
  <c r="P836" i="12"/>
  <c r="T836" i="12"/>
  <c r="X836" i="12"/>
  <c r="AB836" i="12"/>
  <c r="I837" i="12"/>
  <c r="M837" i="12"/>
  <c r="Q837" i="12"/>
  <c r="U837" i="12"/>
  <c r="Y837" i="12"/>
  <c r="AC837" i="12"/>
  <c r="H840" i="12"/>
  <c r="L840" i="12"/>
  <c r="P840" i="12"/>
  <c r="T840" i="12"/>
  <c r="X840" i="12"/>
  <c r="AB840" i="12"/>
  <c r="I841" i="12"/>
  <c r="M841" i="12"/>
  <c r="Q841" i="12"/>
  <c r="U841" i="12"/>
  <c r="Y841" i="12"/>
  <c r="AC841" i="12"/>
  <c r="H844" i="12"/>
  <c r="L844" i="12"/>
  <c r="P844" i="12"/>
  <c r="T844" i="12"/>
  <c r="X844" i="12"/>
  <c r="AB844" i="12"/>
  <c r="I845" i="12"/>
  <c r="M845" i="12"/>
  <c r="Q845" i="12"/>
  <c r="U845" i="12"/>
  <c r="Y845" i="12"/>
  <c r="AC845" i="12"/>
  <c r="H848" i="12"/>
  <c r="L848" i="12"/>
  <c r="P848" i="12"/>
  <c r="T848" i="12"/>
  <c r="X848" i="12"/>
  <c r="AB848" i="12"/>
  <c r="I849" i="12"/>
  <c r="M849" i="12"/>
  <c r="Q849" i="12"/>
  <c r="U849" i="12"/>
  <c r="Y849" i="12"/>
  <c r="AC849" i="12"/>
  <c r="H852" i="12"/>
  <c r="L852" i="12"/>
  <c r="P852" i="12"/>
  <c r="T852" i="12"/>
  <c r="X852" i="12"/>
  <c r="AB852" i="12"/>
  <c r="I853" i="12"/>
  <c r="M853" i="12"/>
  <c r="Q853" i="12"/>
  <c r="U853" i="12"/>
  <c r="Y853" i="12"/>
  <c r="AC853" i="12"/>
  <c r="H856" i="12"/>
  <c r="L856" i="12"/>
  <c r="P856" i="12"/>
  <c r="T856" i="12"/>
  <c r="X856" i="12"/>
  <c r="AB856" i="12"/>
  <c r="I857" i="12"/>
  <c r="M857" i="12"/>
  <c r="Q857" i="12"/>
  <c r="U857" i="12"/>
  <c r="Y857" i="12"/>
  <c r="AC857" i="12"/>
  <c r="H860" i="12"/>
  <c r="L860" i="12"/>
  <c r="P860" i="12"/>
  <c r="T860" i="12"/>
  <c r="X860" i="12"/>
  <c r="AB860" i="12"/>
  <c r="I861" i="12"/>
  <c r="M861" i="12"/>
  <c r="Q861" i="12"/>
  <c r="U861" i="12"/>
  <c r="Y861" i="12"/>
  <c r="AC861" i="12"/>
  <c r="H864" i="12"/>
  <c r="L864" i="12"/>
  <c r="P864" i="12"/>
  <c r="T864" i="12"/>
  <c r="X864" i="12"/>
  <c r="AB864" i="12"/>
  <c r="I865" i="12"/>
  <c r="M865" i="12"/>
  <c r="Q865" i="12"/>
  <c r="U865" i="12"/>
  <c r="Y865" i="12"/>
  <c r="AC865" i="12"/>
  <c r="H868" i="12"/>
  <c r="L868" i="12"/>
  <c r="P868" i="12"/>
  <c r="T868" i="12"/>
  <c r="X868" i="12"/>
  <c r="AB868" i="12"/>
  <c r="I869" i="12"/>
  <c r="M869" i="12"/>
  <c r="Q869" i="12"/>
  <c r="U869" i="12"/>
  <c r="Y869" i="12"/>
  <c r="AC869" i="12"/>
  <c r="H872" i="12"/>
  <c r="L872" i="12"/>
  <c r="P872" i="12"/>
  <c r="T872" i="12"/>
  <c r="X872" i="12"/>
  <c r="AB872" i="12"/>
  <c r="I873" i="12"/>
  <c r="M873" i="12"/>
  <c r="Q873" i="12"/>
  <c r="U873" i="12"/>
  <c r="Y873" i="12"/>
  <c r="AC873" i="12"/>
  <c r="H876" i="12"/>
  <c r="L876" i="12"/>
  <c r="P876" i="12"/>
  <c r="T876" i="12"/>
  <c r="X876" i="12"/>
  <c r="AB876" i="12"/>
  <c r="I877" i="12"/>
  <c r="M877" i="12"/>
  <c r="Q877" i="12"/>
  <c r="U877" i="12"/>
  <c r="Y877" i="12"/>
  <c r="AC877" i="12"/>
  <c r="H880" i="12"/>
  <c r="L880" i="12"/>
  <c r="P880" i="12"/>
  <c r="T880" i="12"/>
  <c r="X880" i="12"/>
  <c r="AB880" i="12"/>
  <c r="I881" i="12"/>
  <c r="M881" i="12"/>
  <c r="Q881" i="12"/>
  <c r="U881" i="12"/>
  <c r="Y881" i="12"/>
  <c r="AC881" i="12"/>
  <c r="H884" i="12"/>
  <c r="L884" i="12"/>
  <c r="P884" i="12"/>
  <c r="T884" i="12"/>
  <c r="X884" i="12"/>
  <c r="AB884" i="12"/>
  <c r="I885" i="12"/>
  <c r="M885" i="12"/>
  <c r="Q885" i="12"/>
  <c r="U885" i="12"/>
  <c r="Y885" i="12"/>
  <c r="AC885" i="12"/>
  <c r="H888" i="12"/>
  <c r="L888" i="12"/>
  <c r="P888" i="12"/>
  <c r="T888" i="12"/>
  <c r="X888" i="12"/>
  <c r="AB888" i="12"/>
  <c r="I889" i="12"/>
  <c r="M889" i="12"/>
  <c r="Q889" i="12"/>
  <c r="U889" i="12"/>
  <c r="Y889" i="12"/>
  <c r="AC889" i="12"/>
  <c r="H892" i="12"/>
  <c r="L892" i="12"/>
  <c r="P892" i="12"/>
  <c r="T892" i="12"/>
  <c r="X892" i="12"/>
  <c r="AB892" i="12"/>
  <c r="I893" i="12"/>
  <c r="M893" i="12"/>
  <c r="Q893" i="12"/>
  <c r="U893" i="12"/>
  <c r="Y893" i="12"/>
  <c r="AC893" i="12"/>
  <c r="H896" i="12"/>
  <c r="L896" i="12"/>
  <c r="P896" i="12"/>
  <c r="T896" i="12"/>
  <c r="X896" i="12"/>
  <c r="AB896" i="12"/>
  <c r="I897" i="12"/>
  <c r="M897" i="12"/>
  <c r="Q897" i="12"/>
  <c r="U897" i="12"/>
  <c r="Y897" i="12"/>
  <c r="AC897" i="12"/>
  <c r="H900" i="12"/>
  <c r="L900" i="12"/>
  <c r="P900" i="12"/>
  <c r="T900" i="12"/>
  <c r="X900" i="12"/>
  <c r="AB900" i="12"/>
  <c r="I901" i="12"/>
  <c r="M901" i="12"/>
  <c r="Q901" i="12"/>
  <c r="U901" i="12"/>
  <c r="Y901" i="12"/>
  <c r="AC901" i="12"/>
  <c r="H904" i="12"/>
  <c r="L904" i="12"/>
  <c r="P904" i="12"/>
  <c r="T904" i="12"/>
  <c r="X904" i="12"/>
  <c r="AB904" i="12"/>
  <c r="I905" i="12"/>
  <c r="M905" i="12"/>
  <c r="Q905" i="12"/>
  <c r="U905" i="12"/>
  <c r="Y905" i="12"/>
  <c r="AC905" i="12"/>
  <c r="H908" i="12"/>
  <c r="L908" i="12"/>
  <c r="P908" i="12"/>
  <c r="T908" i="12"/>
  <c r="X908" i="12"/>
  <c r="AB908" i="12"/>
  <c r="I909" i="12"/>
  <c r="M909" i="12"/>
  <c r="Q909" i="12"/>
  <c r="U909" i="12"/>
  <c r="Y909" i="12"/>
  <c r="AC909" i="12"/>
  <c r="H912" i="12"/>
  <c r="L912" i="12"/>
  <c r="P912" i="12"/>
  <c r="T912" i="12"/>
  <c r="X912" i="12"/>
  <c r="AB912" i="12"/>
  <c r="I913" i="12"/>
  <c r="M913" i="12"/>
  <c r="Q913" i="12"/>
  <c r="U913" i="12"/>
  <c r="Y913" i="12"/>
  <c r="AC913" i="12"/>
  <c r="H916" i="12"/>
  <c r="L916" i="12"/>
  <c r="P916" i="12"/>
  <c r="T916" i="12"/>
  <c r="X916" i="12"/>
  <c r="AB916" i="12"/>
  <c r="I917" i="12"/>
  <c r="M917" i="12"/>
  <c r="Q917" i="12"/>
  <c r="U917" i="12"/>
  <c r="Y917" i="12"/>
  <c r="AC917" i="12"/>
  <c r="H920" i="12"/>
  <c r="L920" i="12"/>
  <c r="P920" i="12"/>
  <c r="T920" i="12"/>
  <c r="X920" i="12"/>
  <c r="AB920" i="12"/>
  <c r="I921" i="12"/>
  <c r="M921" i="12"/>
  <c r="Q921" i="12"/>
  <c r="U921" i="12"/>
  <c r="Y921" i="12"/>
  <c r="AC921" i="12"/>
  <c r="H924" i="12"/>
  <c r="L924" i="12"/>
  <c r="P924" i="12"/>
  <c r="T924" i="12"/>
  <c r="X924" i="12"/>
  <c r="AB924" i="12"/>
  <c r="I925" i="12"/>
  <c r="M925" i="12"/>
  <c r="Q925" i="12"/>
  <c r="U925" i="12"/>
  <c r="Y925" i="12"/>
  <c r="AC925" i="12"/>
  <c r="Z926" i="12"/>
  <c r="H928" i="12"/>
  <c r="L928" i="12"/>
  <c r="P928" i="12"/>
  <c r="T928" i="12"/>
  <c r="X928" i="12"/>
  <c r="AB928" i="12"/>
  <c r="I929" i="12"/>
  <c r="M929" i="12"/>
  <c r="Q929" i="12"/>
  <c r="U929" i="12"/>
  <c r="Y929" i="12"/>
  <c r="AC929" i="12"/>
  <c r="F930" i="12"/>
  <c r="J930" i="12"/>
  <c r="N930" i="12"/>
  <c r="R930" i="12"/>
  <c r="V930" i="12"/>
  <c r="Z930" i="12"/>
  <c r="AD930" i="12"/>
  <c r="H932" i="12"/>
  <c r="L932" i="12"/>
  <c r="P932" i="12"/>
  <c r="T932" i="12"/>
  <c r="X932" i="12"/>
  <c r="AB932" i="12"/>
  <c r="I933" i="12"/>
  <c r="M933" i="12"/>
  <c r="Q933" i="12"/>
  <c r="U933" i="12"/>
  <c r="Y933" i="12"/>
  <c r="AC933" i="12"/>
  <c r="H936" i="12"/>
  <c r="L936" i="12"/>
  <c r="Q936" i="12"/>
  <c r="V936" i="12"/>
  <c r="AB936" i="12"/>
  <c r="AG936" i="12"/>
  <c r="J940" i="12"/>
  <c r="P940" i="12"/>
  <c r="U940" i="12"/>
  <c r="Z940" i="12"/>
  <c r="AF940" i="12"/>
  <c r="F941" i="12"/>
  <c r="K941" i="12"/>
  <c r="Q941" i="12"/>
  <c r="V941" i="12"/>
  <c r="AA941" i="12"/>
  <c r="G943" i="12"/>
  <c r="L943" i="12"/>
  <c r="Q943" i="12"/>
  <c r="W943" i="12"/>
  <c r="AB943" i="12"/>
  <c r="I944" i="12"/>
  <c r="N944" i="12"/>
  <c r="T944" i="12"/>
  <c r="Y944" i="12"/>
  <c r="AD944" i="12"/>
  <c r="J945" i="12"/>
  <c r="O945" i="12"/>
  <c r="U945" i="12"/>
  <c r="Z945" i="12"/>
  <c r="AE945" i="12"/>
  <c r="K947" i="12"/>
  <c r="P947" i="12"/>
  <c r="U947" i="12"/>
  <c r="AA947" i="12"/>
  <c r="AF947" i="12"/>
  <c r="I949" i="12"/>
  <c r="N949" i="12"/>
  <c r="S949" i="12"/>
  <c r="Y949" i="12"/>
  <c r="AD949" i="12"/>
  <c r="AI949" i="12"/>
  <c r="I951" i="12"/>
  <c r="O951" i="12"/>
  <c r="T951" i="12"/>
  <c r="Y951" i="12"/>
  <c r="AE951" i="12"/>
  <c r="F952" i="12"/>
  <c r="L952" i="12"/>
  <c r="Q952" i="12"/>
  <c r="V952" i="12"/>
  <c r="AB952" i="12"/>
  <c r="J956" i="12"/>
  <c r="P956" i="12"/>
  <c r="U956" i="12"/>
  <c r="Z956" i="12"/>
  <c r="AF956" i="12"/>
  <c r="F957" i="12"/>
  <c r="K957" i="12"/>
  <c r="Q957" i="12"/>
  <c r="V957" i="12"/>
  <c r="AA957" i="12"/>
  <c r="G959" i="12"/>
  <c r="L959" i="12"/>
  <c r="Q959" i="12"/>
  <c r="W959" i="12"/>
  <c r="AB959" i="12"/>
  <c r="I960" i="12"/>
  <c r="N960" i="12"/>
  <c r="T960" i="12"/>
  <c r="Y960" i="12"/>
  <c r="AD960" i="12"/>
  <c r="J961" i="12"/>
  <c r="O961" i="12"/>
  <c r="U961" i="12"/>
  <c r="Z961" i="12"/>
  <c r="AE961" i="12"/>
  <c r="K963" i="12"/>
  <c r="P963" i="12"/>
  <c r="U963" i="12"/>
  <c r="AA963" i="12"/>
  <c r="AF963" i="12"/>
  <c r="I965" i="12"/>
  <c r="N965" i="12"/>
  <c r="S965" i="12"/>
  <c r="Y965" i="12"/>
  <c r="AD965" i="12"/>
  <c r="AI965" i="12"/>
  <c r="I967" i="12"/>
  <c r="O967" i="12"/>
  <c r="T967" i="12"/>
  <c r="Y967" i="12"/>
  <c r="AE967" i="12"/>
  <c r="F968" i="12"/>
  <c r="L968" i="12"/>
  <c r="Q968" i="12"/>
  <c r="V968" i="12"/>
  <c r="AB968" i="12"/>
  <c r="J972" i="12"/>
  <c r="P972" i="12"/>
  <c r="U972" i="12"/>
  <c r="Z972" i="12"/>
  <c r="AF972" i="12"/>
  <c r="F973" i="12"/>
  <c r="K973" i="12"/>
  <c r="Q973" i="12"/>
  <c r="V973" i="12"/>
  <c r="AA973" i="12"/>
  <c r="G975" i="12"/>
  <c r="L975" i="12"/>
  <c r="Q975" i="12"/>
  <c r="W975" i="12"/>
  <c r="AB975" i="12"/>
  <c r="I976" i="12"/>
  <c r="N976" i="12"/>
  <c r="T976" i="12"/>
  <c r="Y976" i="12"/>
  <c r="AD976" i="12"/>
  <c r="J977" i="12"/>
  <c r="O977" i="12"/>
  <c r="U977" i="12"/>
  <c r="Z977" i="12"/>
  <c r="AE977" i="12"/>
  <c r="K979" i="12"/>
  <c r="P979" i="12"/>
  <c r="U979" i="12"/>
  <c r="AA979" i="12"/>
  <c r="AF979" i="12"/>
  <c r="I981" i="12"/>
  <c r="N981" i="12"/>
  <c r="S981" i="12"/>
  <c r="Y981" i="12"/>
  <c r="AD981" i="12"/>
  <c r="AI981" i="12"/>
  <c r="I983" i="12"/>
  <c r="O983" i="12"/>
  <c r="T983" i="12"/>
  <c r="Y983" i="12"/>
  <c r="AE983" i="12"/>
  <c r="F984" i="12"/>
  <c r="L984" i="12"/>
  <c r="Q984" i="12"/>
  <c r="V984" i="12"/>
  <c r="AB984" i="12"/>
  <c r="J988" i="12"/>
  <c r="P988" i="12"/>
  <c r="U988" i="12"/>
  <c r="Z988" i="12"/>
  <c r="AF988" i="12"/>
  <c r="F989" i="12"/>
  <c r="K989" i="12"/>
  <c r="Q989" i="12"/>
  <c r="V989" i="12"/>
  <c r="AA989" i="12"/>
  <c r="G991" i="12"/>
  <c r="L991" i="12"/>
  <c r="Q991" i="12"/>
  <c r="W991" i="12"/>
  <c r="AB991" i="12"/>
  <c r="I992" i="12"/>
  <c r="N992" i="12"/>
  <c r="T992" i="12"/>
  <c r="Y992" i="12"/>
  <c r="AD992" i="12"/>
  <c r="J993" i="12"/>
  <c r="O993" i="12"/>
  <c r="U993" i="12"/>
  <c r="Z993" i="12"/>
  <c r="AE993" i="12"/>
  <c r="K995" i="12"/>
  <c r="P995" i="12"/>
  <c r="U995" i="12"/>
  <c r="AA995" i="12"/>
  <c r="AF995" i="12"/>
  <c r="I997" i="12"/>
  <c r="N997" i="12"/>
  <c r="S997" i="12"/>
  <c r="Y997" i="12"/>
  <c r="AD997" i="12"/>
  <c r="AI997" i="12"/>
  <c r="I999" i="12"/>
  <c r="O999" i="12"/>
  <c r="T999" i="12"/>
  <c r="Y999" i="12"/>
  <c r="AE999" i="12"/>
  <c r="F1000" i="12"/>
  <c r="L1000" i="12"/>
  <c r="Q1000" i="12"/>
  <c r="V1000" i="12"/>
  <c r="AB1000" i="12"/>
  <c r="J1004" i="12"/>
  <c r="P1004" i="12"/>
  <c r="U1004" i="12"/>
  <c r="Z1004" i="12"/>
  <c r="AF1004" i="12"/>
  <c r="F1005" i="12"/>
  <c r="K1005" i="12"/>
  <c r="Q1005" i="12"/>
  <c r="V1005" i="12"/>
  <c r="AA1005" i="12"/>
  <c r="G1007" i="12"/>
  <c r="L1007" i="12"/>
  <c r="Q1007" i="12"/>
  <c r="W1007" i="12"/>
  <c r="AB1007" i="12"/>
  <c r="I1008" i="12"/>
  <c r="N1008" i="12"/>
  <c r="T1008" i="12"/>
  <c r="Y1008" i="12"/>
  <c r="AD1008" i="12"/>
  <c r="J1009" i="12"/>
  <c r="O1009" i="12"/>
  <c r="U1009" i="12"/>
  <c r="Z1009" i="12"/>
  <c r="AE1009" i="12"/>
  <c r="K1011" i="12"/>
  <c r="P1011" i="12"/>
  <c r="U1011" i="12"/>
  <c r="AA1011" i="12"/>
  <c r="AF1011" i="12"/>
  <c r="I1013" i="12"/>
  <c r="N1013" i="12"/>
  <c r="S1013" i="12"/>
  <c r="Y1013" i="12"/>
  <c r="AD1013" i="12"/>
  <c r="AI1013" i="12"/>
  <c r="I1015" i="12"/>
  <c r="O1015" i="12"/>
  <c r="T1015" i="12"/>
  <c r="Y1015" i="12"/>
  <c r="AE1015" i="12"/>
  <c r="F1016" i="12"/>
  <c r="L1016" i="12"/>
  <c r="Q1016" i="12"/>
  <c r="V1016" i="12"/>
  <c r="AB1016" i="12"/>
  <c r="J1020" i="12"/>
  <c r="P1020" i="12"/>
  <c r="U1020" i="12"/>
  <c r="Z1020" i="12"/>
  <c r="AF1020" i="12"/>
  <c r="F1021" i="12"/>
  <c r="K1021" i="12"/>
  <c r="Q1021" i="12"/>
  <c r="V1021" i="12"/>
  <c r="AA1021" i="12"/>
  <c r="G1023" i="12"/>
  <c r="L1023" i="12"/>
  <c r="Q1023" i="12"/>
  <c r="W1023" i="12"/>
  <c r="AB1023" i="12"/>
  <c r="I1024" i="12"/>
  <c r="N1024" i="12"/>
  <c r="T1024" i="12"/>
  <c r="Y1024" i="12"/>
  <c r="AD1024" i="12"/>
  <c r="J1025" i="12"/>
  <c r="O1025" i="12"/>
  <c r="U1025" i="12"/>
  <c r="Z1025" i="12"/>
  <c r="AE1025" i="12"/>
  <c r="K1027" i="12"/>
  <c r="P1027" i="12"/>
  <c r="U1027" i="12"/>
  <c r="AA1027" i="12"/>
  <c r="AF1027" i="12"/>
  <c r="I1029" i="12"/>
  <c r="N1029" i="12"/>
  <c r="S1029" i="12"/>
  <c r="Y1029" i="12"/>
  <c r="AD1029" i="12"/>
  <c r="AI1029" i="12"/>
  <c r="I1031" i="12"/>
  <c r="O1031" i="12"/>
  <c r="T1031" i="12"/>
  <c r="Y1031" i="12"/>
  <c r="AE1031" i="12"/>
  <c r="F1032" i="12"/>
  <c r="L1032" i="12"/>
  <c r="Q1032" i="12"/>
  <c r="V1032" i="12"/>
  <c r="AB1032" i="12"/>
  <c r="J1036" i="12"/>
  <c r="P1036" i="12"/>
  <c r="U1036" i="12"/>
  <c r="Z1036" i="12"/>
  <c r="AF1036" i="12"/>
  <c r="F1037" i="12"/>
  <c r="K1037" i="12"/>
  <c r="Q1037" i="12"/>
  <c r="V1037" i="12"/>
  <c r="AA1037" i="12"/>
  <c r="G1039" i="12"/>
  <c r="L1039" i="12"/>
  <c r="Q1039" i="12"/>
  <c r="W1039" i="12"/>
  <c r="AB1039" i="12"/>
  <c r="I1040" i="12"/>
  <c r="N1040" i="12"/>
  <c r="T1040" i="12"/>
  <c r="Y1040" i="12"/>
  <c r="AD1040" i="12"/>
  <c r="J1041" i="12"/>
  <c r="O1041" i="12"/>
  <c r="U1041" i="12"/>
  <c r="Z1041" i="12"/>
  <c r="AE1041" i="12"/>
  <c r="K1043" i="12"/>
  <c r="P1043" i="12"/>
  <c r="U1043" i="12"/>
  <c r="AA1043" i="12"/>
  <c r="AF1043" i="12"/>
  <c r="I1045" i="12"/>
  <c r="N1045" i="12"/>
  <c r="S1045" i="12"/>
  <c r="Y1045" i="12"/>
  <c r="AD1045" i="12"/>
  <c r="AI1045" i="12"/>
  <c r="I1047" i="12"/>
  <c r="O1047" i="12"/>
  <c r="T1047" i="12"/>
  <c r="Y1047" i="12"/>
  <c r="AE1047" i="12"/>
  <c r="F1048" i="12"/>
  <c r="L1048" i="12"/>
  <c r="Q1048" i="12"/>
  <c r="V1048" i="12"/>
  <c r="AB1048" i="12"/>
  <c r="J1052" i="12"/>
  <c r="P1052" i="12"/>
  <c r="U1052" i="12"/>
  <c r="Z1052" i="12"/>
  <c r="AF1052" i="12"/>
  <c r="F1053" i="12"/>
  <c r="K1053" i="12"/>
  <c r="Q1053" i="12"/>
  <c r="V1053" i="12"/>
  <c r="AA1053" i="12"/>
  <c r="G1055" i="12"/>
  <c r="L1055" i="12"/>
  <c r="Q1055" i="12"/>
  <c r="W1055" i="12"/>
  <c r="AB1055" i="12"/>
  <c r="I1056" i="12"/>
  <c r="N1056" i="12"/>
  <c r="T1056" i="12"/>
  <c r="Y1056" i="12"/>
  <c r="AD1056" i="12"/>
  <c r="J1057" i="12"/>
  <c r="O1057" i="12"/>
  <c r="U1057" i="12"/>
  <c r="Z1057" i="12"/>
  <c r="AE1057" i="12"/>
  <c r="K1059" i="12"/>
  <c r="P1059" i="12"/>
  <c r="U1059" i="12"/>
  <c r="AA1059" i="12"/>
  <c r="AF1059" i="12"/>
  <c r="I1061" i="12"/>
  <c r="N1061" i="12"/>
  <c r="S1061" i="12"/>
  <c r="Y1061" i="12"/>
  <c r="AD1061" i="12"/>
  <c r="AI1061" i="12"/>
  <c r="I1063" i="12"/>
  <c r="O1063" i="12"/>
  <c r="T1063" i="12"/>
  <c r="Y1063" i="12"/>
  <c r="AE1063" i="12"/>
  <c r="F1064" i="12"/>
  <c r="L1064" i="12"/>
  <c r="Q1064" i="12"/>
  <c r="V1064" i="12"/>
  <c r="AB1064" i="12"/>
  <c r="J1068" i="12"/>
  <c r="P1068" i="12"/>
  <c r="U1068" i="12"/>
  <c r="Z1068" i="12"/>
  <c r="AF1068" i="12"/>
  <c r="F1069" i="12"/>
  <c r="K1069" i="12"/>
  <c r="Q1069" i="12"/>
  <c r="V1069" i="12"/>
  <c r="AA1069" i="12"/>
  <c r="G1071" i="12"/>
  <c r="L1071" i="12"/>
  <c r="Q1071" i="12"/>
  <c r="W1071" i="12"/>
  <c r="AB1071" i="12"/>
  <c r="I1072" i="12"/>
  <c r="N1072" i="12"/>
  <c r="T1072" i="12"/>
  <c r="Y1072" i="12"/>
  <c r="AD1072" i="12"/>
  <c r="J1073" i="12"/>
  <c r="O1073" i="12"/>
  <c r="U1073" i="12"/>
  <c r="Z1073" i="12"/>
  <c r="AE1073" i="12"/>
  <c r="K1075" i="12"/>
  <c r="P1075" i="12"/>
  <c r="U1075" i="12"/>
  <c r="AA1075" i="12"/>
  <c r="AF1075" i="12"/>
  <c r="I1077" i="12"/>
  <c r="N1077" i="12"/>
  <c r="S1077" i="12"/>
  <c r="Y1077" i="12"/>
  <c r="AD1077" i="12"/>
  <c r="AI1077" i="12"/>
  <c r="I1079" i="12"/>
  <c r="O1079" i="12"/>
  <c r="T1079" i="12"/>
  <c r="Y1079" i="12"/>
  <c r="AE1079" i="12"/>
  <c r="F1080" i="12"/>
  <c r="L1080" i="12"/>
  <c r="Q1080" i="12"/>
  <c r="V1080" i="12"/>
  <c r="AB1080" i="12"/>
  <c r="J1084" i="12"/>
  <c r="P1084" i="12"/>
  <c r="U1084" i="12"/>
  <c r="Z1084" i="12"/>
  <c r="AF1084" i="12"/>
  <c r="F1085" i="12"/>
  <c r="K1085" i="12"/>
  <c r="Q1085" i="12"/>
  <c r="V1085" i="12"/>
  <c r="AA1085" i="12"/>
  <c r="G1087" i="12"/>
  <c r="L1087" i="12"/>
  <c r="Q1087" i="12"/>
  <c r="W1087" i="12"/>
  <c r="AB1087" i="12"/>
  <c r="I1088" i="12"/>
  <c r="N1088" i="12"/>
  <c r="T1088" i="12"/>
  <c r="Y1088" i="12"/>
  <c r="AD1088" i="12"/>
  <c r="J1089" i="12"/>
  <c r="O1089" i="12"/>
  <c r="U1089" i="12"/>
  <c r="Z1089" i="12"/>
  <c r="AE1089" i="12"/>
  <c r="K1091" i="12"/>
  <c r="P1091" i="12"/>
  <c r="U1091" i="12"/>
  <c r="AA1091" i="12"/>
  <c r="AF1091" i="12"/>
  <c r="I1093" i="12"/>
  <c r="N1093" i="12"/>
  <c r="S1093" i="12"/>
  <c r="Y1093" i="12"/>
  <c r="AD1093" i="12"/>
  <c r="AI1093" i="12"/>
  <c r="I1095" i="12"/>
  <c r="O1095" i="12"/>
  <c r="T1095" i="12"/>
  <c r="Y1095" i="12"/>
  <c r="AE1095" i="12"/>
  <c r="F1096" i="12"/>
  <c r="L1096" i="12"/>
  <c r="Q1096" i="12"/>
  <c r="V1096" i="12"/>
  <c r="AB1096" i="12"/>
  <c r="J1100" i="12"/>
  <c r="P1100" i="12"/>
  <c r="U1100" i="12"/>
  <c r="Z1100" i="12"/>
  <c r="AF1100" i="12"/>
  <c r="F1101" i="12"/>
  <c r="K1101" i="12"/>
  <c r="Q1101" i="12"/>
  <c r="V1101" i="12"/>
  <c r="AA1101" i="12"/>
  <c r="G1103" i="12"/>
  <c r="L1103" i="12"/>
  <c r="Q1103" i="12"/>
  <c r="W1103" i="12"/>
  <c r="AB1103" i="12"/>
  <c r="I1104" i="12"/>
  <c r="N1104" i="12"/>
  <c r="T1104" i="12"/>
  <c r="Y1104" i="12"/>
  <c r="AD1104" i="12"/>
  <c r="J1105" i="12"/>
  <c r="O1105" i="12"/>
  <c r="U1105" i="12"/>
  <c r="Z1105" i="12"/>
  <c r="AE1105" i="12"/>
  <c r="K1107" i="12"/>
  <c r="P1107" i="12"/>
  <c r="U1107" i="12"/>
  <c r="AA1107" i="12"/>
  <c r="AF1107" i="12"/>
  <c r="I1109" i="12"/>
  <c r="N1109" i="12"/>
  <c r="S1109" i="12"/>
  <c r="Y1109" i="12"/>
  <c r="AD1109" i="12"/>
  <c r="AI1109" i="12"/>
  <c r="I1111" i="12"/>
  <c r="O1111" i="12"/>
  <c r="T1111" i="12"/>
  <c r="Y1111" i="12"/>
  <c r="AE1111" i="12"/>
  <c r="F1112" i="12"/>
  <c r="L1112" i="12"/>
  <c r="Q1112" i="12"/>
  <c r="V1112" i="12"/>
  <c r="AB1112" i="12"/>
  <c r="J1116" i="12"/>
  <c r="P1116" i="12"/>
  <c r="U1116" i="12"/>
  <c r="Z1116" i="12"/>
  <c r="AF1116" i="12"/>
  <c r="F1117" i="12"/>
  <c r="K1117" i="12"/>
  <c r="Q1117" i="12"/>
  <c r="V1117" i="12"/>
  <c r="AA1117" i="12"/>
  <c r="G1119" i="12"/>
  <c r="L1119" i="12"/>
  <c r="Q1119" i="12"/>
  <c r="W1119" i="12"/>
  <c r="AB1119" i="12"/>
  <c r="I1120" i="12"/>
  <c r="N1120" i="12"/>
  <c r="T1120" i="12"/>
  <c r="Y1120" i="12"/>
  <c r="AD1120" i="12"/>
  <c r="J1121" i="12"/>
  <c r="O1121" i="12"/>
  <c r="U1121" i="12"/>
  <c r="Z1121" i="12"/>
  <c r="AE1121" i="12"/>
  <c r="K1123" i="12"/>
  <c r="P1123" i="12"/>
  <c r="U1123" i="12"/>
  <c r="AA1123" i="12"/>
  <c r="AF1123" i="12"/>
  <c r="H1124" i="12"/>
  <c r="M1124" i="12"/>
  <c r="R1124" i="12"/>
  <c r="X1124" i="12"/>
  <c r="AC1124" i="12"/>
  <c r="I1125" i="12"/>
  <c r="N1125" i="12"/>
  <c r="S1125" i="12"/>
  <c r="Y1125" i="12"/>
  <c r="AD1125" i="12"/>
  <c r="AI1125" i="12"/>
  <c r="I1127" i="12"/>
  <c r="O1127" i="12"/>
  <c r="T1127" i="12"/>
  <c r="Y1127" i="12"/>
  <c r="AE1127" i="12"/>
  <c r="F1128" i="12"/>
  <c r="L1128" i="12"/>
  <c r="Q1128" i="12"/>
  <c r="V1128" i="12"/>
  <c r="AB1128" i="12"/>
  <c r="G1129" i="12"/>
  <c r="M1129" i="12"/>
  <c r="R1129" i="12"/>
  <c r="W1129" i="12"/>
  <c r="AC1129" i="12"/>
  <c r="H1131" i="12"/>
  <c r="M1131" i="12"/>
  <c r="S1131" i="12"/>
  <c r="X1131" i="12"/>
  <c r="AC1131" i="12"/>
  <c r="AI1131" i="12"/>
  <c r="J1132" i="12"/>
  <c r="P1132" i="12"/>
  <c r="U1132" i="12"/>
  <c r="Z1132" i="12"/>
  <c r="AF1132" i="12"/>
  <c r="F1133" i="12"/>
  <c r="K1133" i="12"/>
  <c r="Q1133" i="12"/>
  <c r="V1133" i="12"/>
  <c r="AA1133" i="12"/>
  <c r="G1135" i="12"/>
  <c r="L1135" i="12"/>
  <c r="Q1135" i="12"/>
  <c r="W1135" i="12"/>
  <c r="AB1135" i="12"/>
  <c r="I1136" i="12"/>
  <c r="N1136" i="12"/>
  <c r="T1136" i="12"/>
  <c r="Y1136" i="12"/>
  <c r="AD1136" i="12"/>
  <c r="J1137" i="12"/>
  <c r="O1137" i="12"/>
  <c r="U1137" i="12"/>
  <c r="Z1137" i="12"/>
  <c r="AE1137" i="12"/>
  <c r="K1139" i="12"/>
  <c r="P1139" i="12"/>
  <c r="U1139" i="12"/>
  <c r="AA1139" i="12"/>
  <c r="AF1139" i="12"/>
  <c r="H1140" i="12"/>
  <c r="M1140" i="12"/>
  <c r="R1140" i="12"/>
  <c r="X1140" i="12"/>
  <c r="AC1140" i="12"/>
  <c r="I1141" i="12"/>
  <c r="N1141" i="12"/>
  <c r="S1141" i="12"/>
  <c r="Y1141" i="12"/>
  <c r="AD1141" i="12"/>
  <c r="AI1141" i="12"/>
  <c r="I1143" i="12"/>
  <c r="O1143" i="12"/>
  <c r="T1143" i="12"/>
  <c r="Y1143" i="12"/>
  <c r="AE1143" i="12"/>
  <c r="F1144" i="12"/>
  <c r="L1144" i="12"/>
  <c r="Q1144" i="12"/>
  <c r="V1144" i="12"/>
  <c r="AB1144" i="12"/>
  <c r="G1145" i="12"/>
  <c r="M1145" i="12"/>
  <c r="R1145" i="12"/>
  <c r="W1145" i="12"/>
  <c r="AC1145" i="12"/>
  <c r="H1147" i="12"/>
  <c r="M1147" i="12"/>
  <c r="S1147" i="12"/>
  <c r="X1147" i="12"/>
  <c r="AC1147" i="12"/>
  <c r="AI1147" i="12"/>
  <c r="J1148" i="12"/>
  <c r="P1148" i="12"/>
  <c r="U1148" i="12"/>
  <c r="Z1148" i="12"/>
  <c r="AF1148" i="12"/>
  <c r="F1149" i="12"/>
  <c r="K1149" i="12"/>
  <c r="Q1149" i="12"/>
  <c r="V1149" i="12"/>
  <c r="AA1149" i="12"/>
  <c r="G1151" i="12"/>
  <c r="L1151" i="12"/>
  <c r="Q1151" i="12"/>
  <c r="W1151" i="12"/>
  <c r="AB1151" i="12"/>
  <c r="I1152" i="12"/>
  <c r="N1152" i="12"/>
  <c r="T1152" i="12"/>
  <c r="Y1152" i="12"/>
  <c r="AD1152" i="12"/>
  <c r="J1153" i="12"/>
  <c r="O1153" i="12"/>
  <c r="U1153" i="12"/>
  <c r="Z1153" i="12"/>
  <c r="AE1153" i="12"/>
  <c r="K1155" i="12"/>
  <c r="P1155" i="12"/>
  <c r="U1155" i="12"/>
  <c r="AA1155" i="12"/>
  <c r="AF1155" i="12"/>
  <c r="H1156" i="12"/>
  <c r="M1156" i="12"/>
  <c r="R1156" i="12"/>
  <c r="X1156" i="12"/>
  <c r="AC1156" i="12"/>
  <c r="I1157" i="12"/>
  <c r="N1157" i="12"/>
  <c r="S1157" i="12"/>
  <c r="Y1157" i="12"/>
  <c r="AD1157" i="12"/>
  <c r="AI1157" i="12"/>
  <c r="I1159" i="12"/>
  <c r="O1159" i="12"/>
  <c r="T1159" i="12"/>
  <c r="Y1159" i="12"/>
  <c r="AE1159" i="12"/>
  <c r="F1160" i="12"/>
  <c r="L1160" i="12"/>
  <c r="Q1160" i="12"/>
  <c r="V1160" i="12"/>
  <c r="AB1160" i="12"/>
  <c r="G1161" i="12"/>
  <c r="M1161" i="12"/>
  <c r="R1161" i="12"/>
  <c r="W1161" i="12"/>
  <c r="AC1161" i="12"/>
  <c r="H1163" i="12"/>
  <c r="M1163" i="12"/>
  <c r="S1163" i="12"/>
  <c r="X1163" i="12"/>
  <c r="AC1163" i="12"/>
  <c r="AI1163" i="12"/>
  <c r="J1164" i="12"/>
  <c r="P1164" i="12"/>
  <c r="U1164" i="12"/>
  <c r="Z1164" i="12"/>
  <c r="AF1164" i="12"/>
  <c r="F1165" i="12"/>
  <c r="K1165" i="12"/>
  <c r="Q1165" i="12"/>
  <c r="V1165" i="12"/>
  <c r="AA1165" i="12"/>
  <c r="G1167" i="12"/>
  <c r="L1167" i="12"/>
  <c r="Q1167" i="12"/>
  <c r="W1167" i="12"/>
  <c r="AB1167" i="12"/>
  <c r="I1168" i="12"/>
  <c r="N1168" i="12"/>
  <c r="T1168" i="12"/>
  <c r="Y1168" i="12"/>
  <c r="AD1168" i="12"/>
  <c r="J1169" i="12"/>
  <c r="O1169" i="12"/>
  <c r="U1169" i="12"/>
  <c r="Z1169" i="12"/>
  <c r="AE1169" i="12"/>
  <c r="K1171" i="12"/>
  <c r="P1171" i="12"/>
  <c r="U1171" i="12"/>
  <c r="AA1171" i="12"/>
  <c r="AF1171" i="12"/>
  <c r="H1172" i="12"/>
  <c r="M1172" i="12"/>
  <c r="R1172" i="12"/>
  <c r="X1172" i="12"/>
  <c r="AC1172" i="12"/>
  <c r="I1173" i="12"/>
  <c r="N1173" i="12"/>
  <c r="S1173" i="12"/>
  <c r="Y1173" i="12"/>
  <c r="AD1173" i="12"/>
  <c r="AI1173" i="12"/>
  <c r="I1175" i="12"/>
  <c r="O1175" i="12"/>
  <c r="T1175" i="12"/>
  <c r="Y1175" i="12"/>
  <c r="AE1175" i="12"/>
  <c r="F1176" i="12"/>
  <c r="L1176" i="12"/>
  <c r="Q1176" i="12"/>
  <c r="V1176" i="12"/>
  <c r="AB1176" i="12"/>
  <c r="G1177" i="12"/>
  <c r="M1177" i="12"/>
  <c r="R1177" i="12"/>
  <c r="W1177" i="12"/>
  <c r="AC1177" i="12"/>
  <c r="H1179" i="12"/>
  <c r="M1179" i="12"/>
  <c r="S1179" i="12"/>
  <c r="X1179" i="12"/>
  <c r="AC1179" i="12"/>
  <c r="AI1179" i="12"/>
  <c r="J1180" i="12"/>
  <c r="P1180" i="12"/>
  <c r="U1180" i="12"/>
  <c r="Z1180" i="12"/>
  <c r="AF1180" i="12"/>
  <c r="F1181" i="12"/>
  <c r="K1181" i="12"/>
  <c r="Q1181" i="12"/>
  <c r="V1181" i="12"/>
  <c r="AA1181" i="12"/>
  <c r="G1183" i="12"/>
  <c r="L1183" i="12"/>
  <c r="Q1183" i="12"/>
  <c r="W1183" i="12"/>
  <c r="AB1183" i="12"/>
  <c r="I1184" i="12"/>
  <c r="N1184" i="12"/>
  <c r="T1184" i="12"/>
  <c r="Y1184" i="12"/>
  <c r="AD1184" i="12"/>
  <c r="J1185" i="12"/>
  <c r="O1185" i="12"/>
  <c r="U1185" i="12"/>
  <c r="Z1185" i="12"/>
  <c r="AE1185" i="12"/>
  <c r="K1187" i="12"/>
  <c r="P1187" i="12"/>
  <c r="U1187" i="12"/>
  <c r="AA1187" i="12"/>
  <c r="AF1187" i="12"/>
  <c r="H1188" i="12"/>
  <c r="M1188" i="12"/>
  <c r="R1188" i="12"/>
  <c r="X1188" i="12"/>
  <c r="AC1188" i="12"/>
  <c r="I1189" i="12"/>
  <c r="N1189" i="12"/>
  <c r="S1189" i="12"/>
  <c r="Y1189" i="12"/>
  <c r="AD1189" i="12"/>
  <c r="AI1189" i="12"/>
  <c r="I1191" i="12"/>
  <c r="O1191" i="12"/>
  <c r="T1191" i="12"/>
  <c r="Y1191" i="12"/>
  <c r="AE1191" i="12"/>
  <c r="F1192" i="12"/>
  <c r="L1192" i="12"/>
  <c r="Q1192" i="12"/>
  <c r="V1192" i="12"/>
  <c r="AB1192" i="12"/>
  <c r="G1193" i="12"/>
  <c r="M1193" i="12"/>
  <c r="R1193" i="12"/>
  <c r="W1193" i="12"/>
  <c r="AC1193" i="12"/>
  <c r="H1195" i="12"/>
  <c r="M1195" i="12"/>
  <c r="S1195" i="12"/>
  <c r="X1195" i="12"/>
  <c r="AC1195" i="12"/>
  <c r="AI1195" i="12"/>
  <c r="J1196" i="12"/>
  <c r="P1196" i="12"/>
  <c r="U1196" i="12"/>
  <c r="Z1196" i="12"/>
  <c r="AF1196" i="12"/>
  <c r="F1197" i="12"/>
  <c r="K1197" i="12"/>
  <c r="Q1197" i="12"/>
  <c r="V1197" i="12"/>
  <c r="AA1197" i="12"/>
  <c r="G1199" i="12"/>
  <c r="L1199" i="12"/>
  <c r="Q1199" i="12"/>
  <c r="W1199" i="12"/>
  <c r="AB1199" i="12"/>
  <c r="I1200" i="12"/>
  <c r="N1200" i="12"/>
  <c r="T1200" i="12"/>
  <c r="Y1200" i="12"/>
  <c r="AD1200" i="12"/>
  <c r="J1201" i="12"/>
  <c r="O1201" i="12"/>
  <c r="U1201" i="12"/>
  <c r="Z1201" i="12"/>
  <c r="AE1201" i="12"/>
  <c r="K1203" i="12"/>
  <c r="P1203" i="12"/>
  <c r="U1203" i="12"/>
  <c r="AA1203" i="12"/>
  <c r="AF1203" i="12"/>
  <c r="H1204" i="12"/>
  <c r="M1204" i="12"/>
  <c r="R1204" i="12"/>
  <c r="X1204" i="12"/>
  <c r="AC1204" i="12"/>
  <c r="I1205" i="12"/>
  <c r="N1205" i="12"/>
  <c r="S1205" i="12"/>
  <c r="Y1205" i="12"/>
  <c r="AD1205" i="12"/>
  <c r="AI1205" i="12"/>
  <c r="I1207" i="12"/>
  <c r="O1207" i="12"/>
  <c r="T1207" i="12"/>
  <c r="Y1207" i="12"/>
  <c r="AE1207" i="12"/>
  <c r="F1208" i="12"/>
  <c r="L1208" i="12"/>
  <c r="Q1208" i="12"/>
  <c r="V1208" i="12"/>
  <c r="AB1208" i="12"/>
  <c r="G1209" i="12"/>
  <c r="M1209" i="12"/>
  <c r="R1209" i="12"/>
  <c r="W1209" i="12"/>
  <c r="AC1209" i="12"/>
  <c r="H1211" i="12"/>
  <c r="M1211" i="12"/>
  <c r="S1211" i="12"/>
  <c r="X1211" i="12"/>
  <c r="AC1211" i="12"/>
  <c r="AI1211" i="12"/>
  <c r="J1212" i="12"/>
  <c r="P1212" i="12"/>
  <c r="U1212" i="12"/>
  <c r="Z1212" i="12"/>
  <c r="AF1212" i="12"/>
  <c r="F1213" i="12"/>
  <c r="K1213" i="12"/>
  <c r="Q1213" i="12"/>
  <c r="V1213" i="12"/>
  <c r="AA1213" i="12"/>
  <c r="G1215" i="12"/>
  <c r="L1215" i="12"/>
  <c r="Q1215" i="12"/>
  <c r="W1215" i="12"/>
  <c r="AB1215" i="12"/>
  <c r="I1216" i="12"/>
  <c r="N1216" i="12"/>
  <c r="T1216" i="12"/>
  <c r="Y1216" i="12"/>
  <c r="AD1216" i="12"/>
  <c r="J1217" i="12"/>
  <c r="O1217" i="12"/>
  <c r="U1217" i="12"/>
  <c r="Z1217" i="12"/>
  <c r="AE1217" i="12"/>
  <c r="K1219" i="12"/>
  <c r="P1219" i="12"/>
  <c r="U1219" i="12"/>
  <c r="AA1219" i="12"/>
  <c r="AF1219" i="12"/>
  <c r="H1220" i="12"/>
  <c r="M1220" i="12"/>
  <c r="R1220" i="12"/>
  <c r="X1220" i="12"/>
  <c r="AC1220" i="12"/>
  <c r="I1221" i="12"/>
  <c r="N1221" i="12"/>
  <c r="S1221" i="12"/>
  <c r="Y1221" i="12"/>
  <c r="AD1221" i="12"/>
  <c r="AI1221" i="12"/>
  <c r="I1223" i="12"/>
  <c r="O1223" i="12"/>
  <c r="T1223" i="12"/>
  <c r="Y1223" i="12"/>
  <c r="AE1223" i="12"/>
  <c r="F1224" i="12"/>
  <c r="L1224" i="12"/>
  <c r="Q1224" i="12"/>
  <c r="V1224" i="12"/>
  <c r="AB1224" i="12"/>
  <c r="G1225" i="12"/>
  <c r="M1225" i="12"/>
  <c r="R1225" i="12"/>
  <c r="W1225" i="12"/>
  <c r="AC1225" i="12"/>
  <c r="H1227" i="12"/>
  <c r="M1227" i="12"/>
  <c r="S1227" i="12"/>
  <c r="X1227" i="12"/>
  <c r="AC1227" i="12"/>
  <c r="AI1227" i="12"/>
  <c r="J1228" i="12"/>
  <c r="P1228" i="12"/>
  <c r="U1228" i="12"/>
  <c r="Z1228" i="12"/>
  <c r="AF1228" i="12"/>
  <c r="F1229" i="12"/>
  <c r="K1229" i="12"/>
  <c r="Q1229" i="12"/>
  <c r="V1229" i="12"/>
  <c r="AA1229" i="12"/>
  <c r="G1231" i="12"/>
  <c r="L1231" i="12"/>
  <c r="Q1231" i="12"/>
  <c r="W1231" i="12"/>
  <c r="AB1231" i="12"/>
  <c r="I1232" i="12"/>
  <c r="N1232" i="12"/>
  <c r="T1232" i="12"/>
  <c r="Y1232" i="12"/>
  <c r="AD1232" i="12"/>
  <c r="J1233" i="12"/>
  <c r="O1233" i="12"/>
  <c r="U1233" i="12"/>
  <c r="Z1233" i="12"/>
  <c r="AE1233" i="12"/>
  <c r="K1235" i="12"/>
  <c r="P1235" i="12"/>
  <c r="U1235" i="12"/>
  <c r="AA1235" i="12"/>
  <c r="AF1235" i="12"/>
  <c r="H1236" i="12"/>
  <c r="M1236" i="12"/>
  <c r="R1236" i="12"/>
  <c r="X1236" i="12"/>
  <c r="AC1236" i="12"/>
  <c r="I1237" i="12"/>
  <c r="N1237" i="12"/>
  <c r="S1237" i="12"/>
  <c r="Y1237" i="12"/>
  <c r="AD1237" i="12"/>
  <c r="AI1237" i="12"/>
  <c r="I1239" i="12"/>
  <c r="O1239" i="12"/>
  <c r="T1239" i="12"/>
  <c r="Y1239" i="12"/>
  <c r="AE1239" i="12"/>
  <c r="F1240" i="12"/>
  <c r="L1240" i="12"/>
  <c r="Q1240" i="12"/>
  <c r="V1240" i="12"/>
  <c r="AB1240" i="12"/>
  <c r="G1241" i="12"/>
  <c r="M1241" i="12"/>
  <c r="R1241" i="12"/>
  <c r="W1241" i="12"/>
  <c r="AC1241" i="12"/>
  <c r="H1243" i="12"/>
  <c r="M1243" i="12"/>
  <c r="S1243" i="12"/>
  <c r="X1243" i="12"/>
  <c r="AC1243" i="12"/>
  <c r="AI1243" i="12"/>
  <c r="J1244" i="12"/>
  <c r="P1244" i="12"/>
  <c r="U1244" i="12"/>
  <c r="Z1244" i="12"/>
  <c r="AF1244" i="12"/>
  <c r="F1245" i="12"/>
  <c r="K1245" i="12"/>
  <c r="Q1245" i="12"/>
  <c r="V1245" i="12"/>
  <c r="AA1245" i="12"/>
  <c r="G1247" i="12"/>
  <c r="L1247" i="12"/>
  <c r="Q1247" i="12"/>
  <c r="W1247" i="12"/>
  <c r="AB1247" i="12"/>
  <c r="I1248" i="12"/>
  <c r="N1248" i="12"/>
  <c r="T1248" i="12"/>
  <c r="Y1248" i="12"/>
  <c r="AD1248" i="12"/>
  <c r="J1249" i="12"/>
  <c r="O1249" i="12"/>
  <c r="U1249" i="12"/>
  <c r="Z1249" i="12"/>
  <c r="AE1249" i="12"/>
  <c r="K1251" i="12"/>
  <c r="P1251" i="12"/>
  <c r="U1251" i="12"/>
  <c r="AA1251" i="12"/>
  <c r="AF1251" i="12"/>
  <c r="H1252" i="12"/>
  <c r="M1252" i="12"/>
  <c r="R1252" i="12"/>
  <c r="X1252" i="12"/>
  <c r="AC1252" i="12"/>
  <c r="I1253" i="12"/>
  <c r="N1253" i="12"/>
  <c r="S1253" i="12"/>
  <c r="Y1253" i="12"/>
  <c r="AD1253" i="12"/>
  <c r="AI1253" i="12"/>
  <c r="I1255" i="12"/>
  <c r="O1255" i="12"/>
  <c r="T1255" i="12"/>
  <c r="Y1255" i="12"/>
  <c r="AE1255" i="12"/>
  <c r="F1256" i="12"/>
  <c r="L1256" i="12"/>
  <c r="Q1256" i="12"/>
  <c r="V1256" i="12"/>
  <c r="AB1256" i="12"/>
  <c r="G1257" i="12"/>
  <c r="M1257" i="12"/>
  <c r="R1257" i="12"/>
  <c r="W1257" i="12"/>
  <c r="AC1257" i="12"/>
  <c r="H1259" i="12"/>
  <c r="M1259" i="12"/>
  <c r="S1259" i="12"/>
  <c r="X1259" i="12"/>
  <c r="AC1259" i="12"/>
  <c r="AI1259" i="12"/>
  <c r="J1260" i="12"/>
  <c r="P1260" i="12"/>
  <c r="U1260" i="12"/>
  <c r="Z1260" i="12"/>
  <c r="AF1260" i="12"/>
  <c r="F1261" i="12"/>
  <c r="K1261" i="12"/>
  <c r="Q1261" i="12"/>
  <c r="V1261" i="12"/>
  <c r="AA1261" i="12"/>
  <c r="G1263" i="12"/>
  <c r="L1263" i="12"/>
  <c r="Q1263" i="12"/>
  <c r="W1263" i="12"/>
  <c r="AB1263" i="12"/>
  <c r="I1264" i="12"/>
  <c r="N1264" i="12"/>
  <c r="T1264" i="12"/>
  <c r="Y1264" i="12"/>
  <c r="AD1264" i="12"/>
  <c r="J1265" i="12"/>
  <c r="O1265" i="12"/>
  <c r="U1265" i="12"/>
  <c r="Z1265" i="12"/>
  <c r="AE1265" i="12"/>
  <c r="K1267" i="12"/>
  <c r="P1267" i="12"/>
  <c r="U1267" i="12"/>
  <c r="AA1267" i="12"/>
  <c r="AF1267" i="12"/>
  <c r="H1268" i="12"/>
  <c r="M1268" i="12"/>
  <c r="R1268" i="12"/>
  <c r="X1268" i="12"/>
  <c r="AC1268" i="12"/>
  <c r="I1269" i="12"/>
  <c r="N1269" i="12"/>
  <c r="S1269" i="12"/>
  <c r="Y1269" i="12"/>
  <c r="AD1269" i="12"/>
  <c r="AI1269" i="12"/>
  <c r="I1271" i="12"/>
  <c r="O1271" i="12"/>
  <c r="T1271" i="12"/>
  <c r="Y1271" i="12"/>
  <c r="AE1271" i="12"/>
  <c r="F1272" i="12"/>
  <c r="L1272" i="12"/>
  <c r="Q1272" i="12"/>
  <c r="V1272" i="12"/>
  <c r="AB1272" i="12"/>
  <c r="G1273" i="12"/>
  <c r="M1273" i="12"/>
  <c r="R1273" i="12"/>
  <c r="W1273" i="12"/>
  <c r="AC1273" i="12"/>
  <c r="H1275" i="12"/>
  <c r="M1275" i="12"/>
  <c r="S1275" i="12"/>
  <c r="X1275" i="12"/>
  <c r="AC1275" i="12"/>
  <c r="AI1275" i="12"/>
  <c r="J1276" i="12"/>
  <c r="P1276" i="12"/>
  <c r="U1276" i="12"/>
  <c r="Z1276" i="12"/>
  <c r="AF1276" i="12"/>
  <c r="F1277" i="12"/>
  <c r="K1277" i="12"/>
  <c r="Q1277" i="12"/>
  <c r="V1277" i="12"/>
  <c r="AA1277" i="12"/>
  <c r="G1279" i="12"/>
  <c r="L1279" i="12"/>
  <c r="Q1279" i="12"/>
  <c r="W1279" i="12"/>
  <c r="AB1279" i="12"/>
  <c r="I1280" i="12"/>
  <c r="N1280" i="12"/>
  <c r="T1280" i="12"/>
  <c r="Y1280" i="12"/>
  <c r="AD1280" i="12"/>
  <c r="J1281" i="12"/>
  <c r="O1281" i="12"/>
  <c r="U1281" i="12"/>
  <c r="Z1281" i="12"/>
  <c r="AE1281" i="12"/>
  <c r="K1283" i="12"/>
  <c r="P1283" i="12"/>
  <c r="U1283" i="12"/>
  <c r="AA1283" i="12"/>
  <c r="AF1283" i="12"/>
  <c r="H1284" i="12"/>
  <c r="M1284" i="12"/>
  <c r="R1284" i="12"/>
  <c r="X1284" i="12"/>
  <c r="AC1284" i="12"/>
  <c r="I1285" i="12"/>
  <c r="N1285" i="12"/>
  <c r="S1285" i="12"/>
  <c r="Y1285" i="12"/>
  <c r="AD1285" i="12"/>
  <c r="AI1285" i="12"/>
  <c r="I1287" i="12"/>
  <c r="O1287" i="12"/>
  <c r="T1287" i="12"/>
  <c r="Y1287" i="12"/>
  <c r="AE1287" i="12"/>
  <c r="F1288" i="12"/>
  <c r="L1288" i="12"/>
  <c r="Q1288" i="12"/>
  <c r="V1288" i="12"/>
  <c r="AB1288" i="12"/>
  <c r="G1289" i="12"/>
  <c r="M1289" i="12"/>
  <c r="R1289" i="12"/>
  <c r="W1289" i="12"/>
  <c r="AC1289" i="12"/>
  <c r="H1291" i="12"/>
  <c r="M1291" i="12"/>
  <c r="S1291" i="12"/>
  <c r="X1291" i="12"/>
  <c r="AC1291" i="12"/>
  <c r="AI1291" i="12"/>
  <c r="J1292" i="12"/>
  <c r="P1292" i="12"/>
  <c r="U1292" i="12"/>
  <c r="Z1292" i="12"/>
  <c r="AF1292" i="12"/>
  <c r="F1293" i="12"/>
  <c r="K1293" i="12"/>
  <c r="Q1293" i="12"/>
  <c r="V1293" i="12"/>
  <c r="AA1293" i="12"/>
  <c r="G1295" i="12"/>
  <c r="L1295" i="12"/>
  <c r="Q1295" i="12"/>
  <c r="W1295" i="12"/>
  <c r="AB1295" i="12"/>
  <c r="I1296" i="12"/>
  <c r="N1296" i="12"/>
  <c r="T1296" i="12"/>
  <c r="Y1296" i="12"/>
  <c r="AD1296" i="12"/>
  <c r="J1297" i="12"/>
  <c r="O1297" i="12"/>
  <c r="U1297" i="12"/>
  <c r="Z1297" i="12"/>
  <c r="AE1297" i="12"/>
  <c r="K1299" i="12"/>
  <c r="P1299" i="12"/>
  <c r="U1299" i="12"/>
  <c r="AA1299" i="12"/>
  <c r="AF1299" i="12"/>
  <c r="H1300" i="12"/>
  <c r="M1300" i="12"/>
  <c r="R1300" i="12"/>
  <c r="X1300" i="12"/>
  <c r="AC1300" i="12"/>
  <c r="I1301" i="12"/>
  <c r="N1301" i="12"/>
  <c r="S1301" i="12"/>
  <c r="Y1301" i="12"/>
  <c r="AD1301" i="12"/>
  <c r="AI1301" i="12"/>
  <c r="I1303" i="12"/>
  <c r="O1303" i="12"/>
  <c r="T1303" i="12"/>
  <c r="Y1303" i="12"/>
  <c r="AE1303" i="12"/>
  <c r="F1304" i="12"/>
  <c r="L1304" i="12"/>
  <c r="Q1304" i="12"/>
  <c r="V1304" i="12"/>
  <c r="AB1304" i="12"/>
  <c r="G1305" i="12"/>
  <c r="M1305" i="12"/>
  <c r="R1305" i="12"/>
  <c r="W1305" i="12"/>
  <c r="AC1305" i="12"/>
  <c r="H1307" i="12"/>
  <c r="M1307" i="12"/>
  <c r="S1307" i="12"/>
  <c r="X1307" i="12"/>
  <c r="AC1307" i="12"/>
  <c r="AI1307" i="12"/>
  <c r="J1308" i="12"/>
  <c r="P1308" i="12"/>
  <c r="U1308" i="12"/>
  <c r="Z1308" i="12"/>
  <c r="AF1308" i="12"/>
  <c r="F1309" i="12"/>
  <c r="K1309" i="12"/>
  <c r="Q1309" i="12"/>
  <c r="V1309" i="12"/>
  <c r="AA1309" i="12"/>
  <c r="G1311" i="12"/>
  <c r="L1311" i="12"/>
  <c r="Q1311" i="12"/>
  <c r="W1311" i="12"/>
  <c r="AB1311" i="12"/>
  <c r="I1312" i="12"/>
  <c r="N1312" i="12"/>
  <c r="T1312" i="12"/>
  <c r="Y1312" i="12"/>
  <c r="AD1312" i="12"/>
  <c r="J1313" i="12"/>
  <c r="O1313" i="12"/>
  <c r="U1313" i="12"/>
  <c r="Z1313" i="12"/>
  <c r="AE1313" i="12"/>
  <c r="K1315" i="12"/>
  <c r="P1315" i="12"/>
  <c r="U1315" i="12"/>
  <c r="AA1315" i="12"/>
  <c r="AF1315" i="12"/>
  <c r="H1316" i="12"/>
  <c r="M1316" i="12"/>
  <c r="R1316" i="12"/>
  <c r="X1316" i="12"/>
  <c r="AC1316" i="12"/>
  <c r="I1317" i="12"/>
  <c r="N1317" i="12"/>
  <c r="S1317" i="12"/>
  <c r="Y1317" i="12"/>
  <c r="AD1317" i="12"/>
  <c r="AI1317" i="12"/>
  <c r="I1319" i="12"/>
  <c r="O1319" i="12"/>
  <c r="T1319" i="12"/>
  <c r="Y1319" i="12"/>
  <c r="AE1319" i="12"/>
  <c r="F1320" i="12"/>
  <c r="L1320" i="12"/>
  <c r="Q1320" i="12"/>
  <c r="V1320" i="12"/>
  <c r="AB1320" i="12"/>
  <c r="G1321" i="12"/>
  <c r="M1321" i="12"/>
  <c r="R1321" i="12"/>
  <c r="W1321" i="12"/>
  <c r="AC1321" i="12"/>
  <c r="H1323" i="12"/>
  <c r="M1323" i="12"/>
  <c r="S1323" i="12"/>
  <c r="X1323" i="12"/>
  <c r="AC1323" i="12"/>
  <c r="AI1323" i="12"/>
  <c r="J1324" i="12"/>
  <c r="P1324" i="12"/>
  <c r="U1324" i="12"/>
  <c r="Z1324" i="12"/>
  <c r="AF1324" i="12"/>
  <c r="F1325" i="12"/>
  <c r="K1325" i="12"/>
  <c r="Q1325" i="12"/>
  <c r="V1325" i="12"/>
  <c r="AA1325" i="12"/>
  <c r="G1327" i="12"/>
  <c r="L1327" i="12"/>
  <c r="Q1327" i="12"/>
  <c r="W1327" i="12"/>
  <c r="AB1327" i="12"/>
  <c r="I1328" i="12"/>
  <c r="N1328" i="12"/>
  <c r="T1328" i="12"/>
  <c r="Y1328" i="12"/>
  <c r="AD1328" i="12"/>
  <c r="J1329" i="12"/>
  <c r="O1329" i="12"/>
  <c r="U1329" i="12"/>
  <c r="Z1329" i="12"/>
  <c r="AE1329" i="12"/>
  <c r="K1331" i="12"/>
  <c r="P1331" i="12"/>
  <c r="U1331" i="12"/>
  <c r="AA1331" i="12"/>
  <c r="AF1331" i="12"/>
  <c r="H1332" i="12"/>
  <c r="M1332" i="12"/>
  <c r="R1332" i="12"/>
  <c r="X1332" i="12"/>
  <c r="AC1332" i="12"/>
  <c r="I1333" i="12"/>
  <c r="N1333" i="12"/>
  <c r="S1333" i="12"/>
  <c r="Y1333" i="12"/>
  <c r="AD1333" i="12"/>
  <c r="AI1333" i="12"/>
  <c r="I1335" i="12"/>
  <c r="O1335" i="12"/>
  <c r="T1335" i="12"/>
  <c r="Y1335" i="12"/>
  <c r="AE1335" i="12"/>
  <c r="F1336" i="12"/>
  <c r="L1336" i="12"/>
  <c r="Q1336" i="12"/>
  <c r="V1336" i="12"/>
  <c r="AB1336" i="12"/>
  <c r="G1337" i="12"/>
  <c r="M1337" i="12"/>
  <c r="R1337" i="12"/>
  <c r="W1337" i="12"/>
  <c r="AC1337" i="12"/>
  <c r="H1339" i="12"/>
  <c r="M1339" i="12"/>
  <c r="S1339" i="12"/>
  <c r="X1339" i="12"/>
  <c r="AC1339" i="12"/>
  <c r="AI1339" i="12"/>
  <c r="J1340" i="12"/>
  <c r="P1340" i="12"/>
  <c r="U1340" i="12"/>
  <c r="Z1340" i="12"/>
  <c r="AF1340" i="12"/>
  <c r="F1341" i="12"/>
  <c r="K1341" i="12"/>
  <c r="Q1341" i="12"/>
  <c r="V1341" i="12"/>
  <c r="AA1341" i="12"/>
  <c r="G1343" i="12"/>
  <c r="L1343" i="12"/>
  <c r="Q1343" i="12"/>
  <c r="W1343" i="12"/>
  <c r="AB1343" i="12"/>
  <c r="I1344" i="12"/>
  <c r="N1344" i="12"/>
  <c r="T1344" i="12"/>
  <c r="Y1344" i="12"/>
  <c r="AD1344" i="12"/>
  <c r="J1345" i="12"/>
  <c r="O1345" i="12"/>
  <c r="U1345" i="12"/>
  <c r="Z1345" i="12"/>
  <c r="AE1345" i="12"/>
  <c r="K1347" i="12"/>
  <c r="P1347" i="12"/>
  <c r="U1347" i="12"/>
  <c r="AA1347" i="12"/>
  <c r="AF1347" i="12"/>
  <c r="H1348" i="12"/>
  <c r="M1348" i="12"/>
  <c r="R1348" i="12"/>
  <c r="X1348" i="12"/>
  <c r="AC1348" i="12"/>
  <c r="I1349" i="12"/>
  <c r="N1349" i="12"/>
  <c r="S1349" i="12"/>
  <c r="Y1349" i="12"/>
  <c r="AD1349" i="12"/>
  <c r="AI1349" i="12"/>
  <c r="I1351" i="12"/>
  <c r="O1351" i="12"/>
  <c r="T1351" i="12"/>
  <c r="Y1351" i="12"/>
  <c r="AE1351" i="12"/>
  <c r="F1352" i="12"/>
  <c r="L1352" i="12"/>
  <c r="Q1352" i="12"/>
  <c r="V1352" i="12"/>
  <c r="AB1352" i="12"/>
  <c r="G1353" i="12"/>
  <c r="M1353" i="12"/>
  <c r="R1353" i="12"/>
  <c r="W1353" i="12"/>
  <c r="AC1353" i="12"/>
  <c r="H1355" i="12"/>
  <c r="M1355" i="12"/>
  <c r="S1355" i="12"/>
  <c r="X1355" i="12"/>
  <c r="AC1355" i="12"/>
  <c r="AI1355" i="12"/>
  <c r="J1356" i="12"/>
  <c r="P1356" i="12"/>
  <c r="U1356" i="12"/>
  <c r="Z1356" i="12"/>
  <c r="AF1356" i="12"/>
  <c r="F1357" i="12"/>
  <c r="K1357" i="12"/>
  <c r="Q1357" i="12"/>
  <c r="V1357" i="12"/>
  <c r="AA1357" i="12"/>
  <c r="G1359" i="12"/>
  <c r="L1359" i="12"/>
  <c r="Q1359" i="12"/>
  <c r="W1359" i="12"/>
  <c r="AB1359" i="12"/>
  <c r="I1360" i="12"/>
  <c r="N1360" i="12"/>
  <c r="T1360" i="12"/>
  <c r="Y1360" i="12"/>
  <c r="AD1360" i="12"/>
  <c r="J1361" i="12"/>
  <c r="O1361" i="12"/>
  <c r="U1361" i="12"/>
  <c r="Z1361" i="12"/>
  <c r="AE1361" i="12"/>
  <c r="K1363" i="12"/>
  <c r="P1363" i="12"/>
  <c r="U1363" i="12"/>
  <c r="AA1363" i="12"/>
  <c r="AF1363" i="12"/>
  <c r="H1364" i="12"/>
  <c r="M1364" i="12"/>
  <c r="R1364" i="12"/>
  <c r="X1364" i="12"/>
  <c r="AC1364" i="12"/>
  <c r="I1365" i="12"/>
  <c r="N1365" i="12"/>
  <c r="S1365" i="12"/>
  <c r="Y1365" i="12"/>
  <c r="AD1365" i="12"/>
  <c r="AI1365" i="12"/>
  <c r="I1367" i="12"/>
  <c r="O1367" i="12"/>
  <c r="T1367" i="12"/>
  <c r="Y1367" i="12"/>
  <c r="AE1367" i="12"/>
  <c r="F1368" i="12"/>
  <c r="L1368" i="12"/>
  <c r="Q1368" i="12"/>
  <c r="V1368" i="12"/>
  <c r="AB1368" i="12"/>
  <c r="G1369" i="12"/>
  <c r="M1369" i="12"/>
  <c r="R1369" i="12"/>
  <c r="W1369" i="12"/>
  <c r="AC1369" i="12"/>
  <c r="H1371" i="12"/>
  <c r="M1371" i="12"/>
  <c r="S1371" i="12"/>
  <c r="X1371" i="12"/>
  <c r="AC1371" i="12"/>
  <c r="AI1371" i="12"/>
  <c r="J1372" i="12"/>
  <c r="P1372" i="12"/>
  <c r="U1372" i="12"/>
  <c r="Z1372" i="12"/>
  <c r="AF1372" i="12"/>
  <c r="F1373" i="12"/>
  <c r="K1373" i="12"/>
  <c r="Q1373" i="12"/>
  <c r="V1373" i="12"/>
  <c r="AA1373" i="12"/>
  <c r="G1375" i="12"/>
  <c r="L1375" i="12"/>
  <c r="Q1375" i="12"/>
  <c r="W1375" i="12"/>
  <c r="AB1375" i="12"/>
  <c r="I1376" i="12"/>
  <c r="N1376" i="12"/>
  <c r="T1376" i="12"/>
  <c r="Y1376" i="12"/>
  <c r="AD1376" i="12"/>
  <c r="J1377" i="12"/>
  <c r="O1377" i="12"/>
  <c r="U1377" i="12"/>
  <c r="Z1377" i="12"/>
  <c r="AE1377" i="12"/>
  <c r="K1379" i="12"/>
  <c r="P1379" i="12"/>
  <c r="U1379" i="12"/>
  <c r="AA1379" i="12"/>
  <c r="AF1379" i="12"/>
  <c r="H1380" i="12"/>
  <c r="M1380" i="12"/>
  <c r="R1380" i="12"/>
  <c r="X1380" i="12"/>
  <c r="AC1380" i="12"/>
  <c r="I1381" i="12"/>
  <c r="N1381" i="12"/>
  <c r="S1381" i="12"/>
  <c r="Y1381" i="12"/>
  <c r="AD1381" i="12"/>
  <c r="AI1381" i="12"/>
  <c r="I1383" i="12"/>
  <c r="O1383" i="12"/>
  <c r="T1383" i="12"/>
  <c r="Y1383" i="12"/>
  <c r="AE1383" i="12"/>
  <c r="F1384" i="12"/>
  <c r="L1384" i="12"/>
  <c r="Q1384" i="12"/>
  <c r="V1384" i="12"/>
  <c r="AB1384" i="12"/>
  <c r="G1385" i="12"/>
  <c r="M1385" i="12"/>
  <c r="R1385" i="12"/>
  <c r="W1385" i="12"/>
  <c r="AC1385" i="12"/>
  <c r="H1387" i="12"/>
  <c r="M1387" i="12"/>
  <c r="S1387" i="12"/>
  <c r="X1387" i="12"/>
  <c r="AC1387" i="12"/>
  <c r="AI1387" i="12"/>
  <c r="J1388" i="12"/>
  <c r="P1388" i="12"/>
  <c r="U1388" i="12"/>
  <c r="Z1388" i="12"/>
  <c r="AF1388" i="12"/>
  <c r="F1389" i="12"/>
  <c r="K1389" i="12"/>
  <c r="Q1389" i="12"/>
  <c r="V1389" i="12"/>
  <c r="AA1389" i="12"/>
  <c r="G1391" i="12"/>
  <c r="L1391" i="12"/>
  <c r="Q1391" i="12"/>
  <c r="W1391" i="12"/>
  <c r="AB1391" i="12"/>
  <c r="I1392" i="12"/>
  <c r="N1392" i="12"/>
  <c r="T1392" i="12"/>
  <c r="Y1392" i="12"/>
  <c r="AD1392" i="12"/>
  <c r="J1393" i="12"/>
  <c r="O1393" i="12"/>
  <c r="U1393" i="12"/>
  <c r="Z1393" i="12"/>
  <c r="AE1393" i="12"/>
  <c r="K1395" i="12"/>
  <c r="P1395" i="12"/>
  <c r="U1395" i="12"/>
  <c r="AA1395" i="12"/>
  <c r="AF1395" i="12"/>
  <c r="H1396" i="12"/>
  <c r="M1396" i="12"/>
  <c r="R1396" i="12"/>
  <c r="X1396" i="12"/>
  <c r="AC1396" i="12"/>
  <c r="I1397" i="12"/>
  <c r="N1397" i="12"/>
  <c r="S1397" i="12"/>
  <c r="Y1397" i="12"/>
  <c r="AD1397" i="12"/>
  <c r="AI1397" i="12"/>
  <c r="I1399" i="12"/>
  <c r="O1399" i="12"/>
  <c r="T1399" i="12"/>
  <c r="Y1399" i="12"/>
  <c r="AE1399" i="12"/>
  <c r="F1400" i="12"/>
  <c r="L1400" i="12"/>
  <c r="Q1400" i="12"/>
  <c r="V1400" i="12"/>
  <c r="AB1400" i="12"/>
  <c r="G1401" i="12"/>
  <c r="M1401" i="12"/>
  <c r="R1401" i="12"/>
  <c r="W1401" i="12"/>
  <c r="AC1401" i="12"/>
  <c r="H1403" i="12"/>
  <c r="M1403" i="12"/>
  <c r="S1403" i="12"/>
  <c r="X1403" i="12"/>
  <c r="AC1403" i="12"/>
  <c r="AI1403" i="12"/>
  <c r="J1404" i="12"/>
  <c r="P1404" i="12"/>
  <c r="U1404" i="12"/>
  <c r="Z1404" i="12"/>
  <c r="AF1404" i="12"/>
  <c r="F1405" i="12"/>
  <c r="K1405" i="12"/>
  <c r="Q1405" i="12"/>
  <c r="V1405" i="12"/>
  <c r="AA1405" i="12"/>
  <c r="G1407" i="12"/>
  <c r="L1407" i="12"/>
  <c r="Q1407" i="12"/>
  <c r="W1407" i="12"/>
  <c r="AB1407" i="12"/>
  <c r="I1408" i="12"/>
  <c r="N1408" i="12"/>
  <c r="T1408" i="12"/>
  <c r="Y1408" i="12"/>
  <c r="AD1408" i="12"/>
  <c r="J1409" i="12"/>
  <c r="O1409" i="12"/>
  <c r="U1409" i="12"/>
  <c r="Z1409" i="12"/>
  <c r="AE1409" i="12"/>
  <c r="K1411" i="12"/>
  <c r="P1411" i="12"/>
  <c r="U1411" i="12"/>
  <c r="AA1411" i="12"/>
  <c r="AF1411" i="12"/>
  <c r="H1412" i="12"/>
  <c r="M1412" i="12"/>
  <c r="R1412" i="12"/>
  <c r="X1412" i="12"/>
  <c r="AC1412" i="12"/>
  <c r="I1413" i="12"/>
  <c r="N1413" i="12"/>
  <c r="S1413" i="12"/>
  <c r="Y1413" i="12"/>
  <c r="AD1413" i="12"/>
  <c r="AI1413" i="12"/>
  <c r="I1415" i="12"/>
  <c r="O1415" i="12"/>
  <c r="T1415" i="12"/>
  <c r="Y1415" i="12"/>
  <c r="AE1415" i="12"/>
  <c r="F1416" i="12"/>
  <c r="L1416" i="12"/>
  <c r="Q1416" i="12"/>
  <c r="V1416" i="12"/>
  <c r="AB1416" i="12"/>
  <c r="G1417" i="12"/>
  <c r="M1417" i="12"/>
  <c r="R1417" i="12"/>
  <c r="W1417" i="12"/>
  <c r="AC1417" i="12"/>
  <c r="H1419" i="12"/>
  <c r="M1419" i="12"/>
  <c r="S1419" i="12"/>
  <c r="X1419" i="12"/>
  <c r="AC1419" i="12"/>
  <c r="AI1419" i="12"/>
  <c r="J1420" i="12"/>
  <c r="P1420" i="12"/>
  <c r="U1420" i="12"/>
  <c r="Z1420" i="12"/>
  <c r="AF1420" i="12"/>
  <c r="F1421" i="12"/>
  <c r="K1421" i="12"/>
  <c r="Q1421" i="12"/>
  <c r="V1421" i="12"/>
  <c r="AA1421" i="12"/>
  <c r="G1423" i="12"/>
  <c r="L1423" i="12"/>
  <c r="Q1423" i="12"/>
  <c r="W1423" i="12"/>
  <c r="AB1423" i="12"/>
  <c r="I1424" i="12"/>
  <c r="N1424" i="12"/>
  <c r="T1424" i="12"/>
  <c r="Y1424" i="12"/>
  <c r="AD1424" i="12"/>
  <c r="J1425" i="12"/>
  <c r="O1425" i="12"/>
  <c r="U1425" i="12"/>
  <c r="Z1425" i="12"/>
  <c r="AE1425" i="12"/>
  <c r="K1427" i="12"/>
  <c r="P1427" i="12"/>
  <c r="U1427" i="12"/>
  <c r="AA1427" i="12"/>
  <c r="AF1427" i="12"/>
  <c r="H1428" i="12"/>
  <c r="M1428" i="12"/>
  <c r="R1428" i="12"/>
  <c r="X1428" i="12"/>
  <c r="AC1428" i="12"/>
  <c r="I1429" i="12"/>
  <c r="N1429" i="12"/>
  <c r="S1429" i="12"/>
  <c r="Y1429" i="12"/>
  <c r="AD1429" i="12"/>
  <c r="AI1429" i="12"/>
  <c r="I1431" i="12"/>
  <c r="O1431" i="12"/>
  <c r="T1431" i="12"/>
  <c r="Y1431" i="12"/>
  <c r="AE1431" i="12"/>
  <c r="F1432" i="12"/>
  <c r="L1432" i="12"/>
  <c r="Q1432" i="12"/>
  <c r="V1432" i="12"/>
  <c r="AB1432" i="12"/>
  <c r="G1433" i="12"/>
  <c r="M1433" i="12"/>
  <c r="R1433" i="12"/>
  <c r="W1433" i="12"/>
  <c r="AC1433" i="12"/>
  <c r="H1435" i="12"/>
  <c r="M1435" i="12"/>
  <c r="S1435" i="12"/>
  <c r="X1435" i="12"/>
  <c r="AC1435" i="12"/>
  <c r="AI1435" i="12"/>
  <c r="J1436" i="12"/>
  <c r="P1436" i="12"/>
  <c r="U1436" i="12"/>
  <c r="Z1436" i="12"/>
  <c r="AF1436" i="12"/>
  <c r="F1437" i="12"/>
  <c r="K1437" i="12"/>
  <c r="Q1437" i="12"/>
  <c r="V1437" i="12"/>
  <c r="AA1437" i="12"/>
  <c r="G1439" i="12"/>
  <c r="L1439" i="12"/>
  <c r="Q1439" i="12"/>
  <c r="W1439" i="12"/>
  <c r="AB1439" i="12"/>
  <c r="I1440" i="12"/>
  <c r="N1440" i="12"/>
  <c r="T1440" i="12"/>
  <c r="Y1440" i="12"/>
  <c r="AD1440" i="12"/>
  <c r="J1441" i="12"/>
  <c r="O1441" i="12"/>
  <c r="U1441" i="12"/>
  <c r="Z1441" i="12"/>
  <c r="AE1441" i="12"/>
  <c r="K1443" i="12"/>
  <c r="P1443" i="12"/>
  <c r="U1443" i="12"/>
  <c r="AA1443" i="12"/>
  <c r="AF1443" i="12"/>
  <c r="H1444" i="12"/>
  <c r="M1444" i="12"/>
  <c r="R1444" i="12"/>
  <c r="X1444" i="12"/>
  <c r="AC1444" i="12"/>
  <c r="I1445" i="12"/>
  <c r="N1445" i="12"/>
  <c r="S1445" i="12"/>
  <c r="Y1445" i="12"/>
  <c r="AD1445" i="12"/>
  <c r="AI1445" i="12"/>
  <c r="I1447" i="12"/>
  <c r="O1447" i="12"/>
  <c r="T1447" i="12"/>
  <c r="Y1447" i="12"/>
  <c r="AE1447" i="12"/>
  <c r="F1448" i="12"/>
  <c r="L1448" i="12"/>
  <c r="Q1448" i="12"/>
  <c r="V1448" i="12"/>
  <c r="AB1448" i="12"/>
  <c r="G1449" i="12"/>
  <c r="M1449" i="12"/>
  <c r="R1449" i="12"/>
  <c r="W1449" i="12"/>
  <c r="AC1449" i="12"/>
  <c r="H1451" i="12"/>
  <c r="M1451" i="12"/>
  <c r="S1451" i="12"/>
  <c r="X1451" i="12"/>
  <c r="AC1451" i="12"/>
  <c r="AI1451" i="12"/>
  <c r="J1452" i="12"/>
  <c r="P1452" i="12"/>
  <c r="U1452" i="12"/>
  <c r="Z1452" i="12"/>
  <c r="AF1452" i="12"/>
  <c r="F1453" i="12"/>
  <c r="K1453" i="12"/>
  <c r="Q1453" i="12"/>
  <c r="V1453" i="12"/>
  <c r="AA1453" i="12"/>
  <c r="G1455" i="12"/>
  <c r="L1455" i="12"/>
  <c r="Q1455" i="12"/>
  <c r="W1455" i="12"/>
  <c r="AB1455" i="12"/>
  <c r="I1456" i="12"/>
  <c r="N1456" i="12"/>
  <c r="T1456" i="12"/>
  <c r="Y1456" i="12"/>
  <c r="AD1456" i="12"/>
  <c r="J1457" i="12"/>
  <c r="O1457" i="12"/>
  <c r="U1457" i="12"/>
  <c r="Z1457" i="12"/>
  <c r="AE1457" i="12"/>
  <c r="K1459" i="12"/>
  <c r="P1459" i="12"/>
  <c r="U1459" i="12"/>
  <c r="AA1459" i="12"/>
  <c r="AF1459" i="12"/>
  <c r="H1460" i="12"/>
  <c r="M1460" i="12"/>
  <c r="R1460" i="12"/>
  <c r="X1460" i="12"/>
  <c r="AC1460" i="12"/>
  <c r="I1461" i="12"/>
  <c r="N1461" i="12"/>
  <c r="S1461" i="12"/>
  <c r="Y1461" i="12"/>
  <c r="AD1461" i="12"/>
  <c r="AI1461" i="12"/>
  <c r="I1463" i="12"/>
  <c r="O1463" i="12"/>
  <c r="T1463" i="12"/>
  <c r="Y1463" i="12"/>
  <c r="AE1463" i="12"/>
  <c r="F1464" i="12"/>
  <c r="L1464" i="12"/>
  <c r="Q1464" i="12"/>
  <c r="V1464" i="12"/>
  <c r="AB1464" i="12"/>
  <c r="G1465" i="12"/>
  <c r="M1465" i="12"/>
  <c r="R1465" i="12"/>
  <c r="W1465" i="12"/>
  <c r="AC1465" i="12"/>
  <c r="H1467" i="12"/>
  <c r="M1467" i="12"/>
  <c r="S1467" i="12"/>
  <c r="X1467" i="12"/>
  <c r="AC1467" i="12"/>
  <c r="AI1467" i="12"/>
  <c r="J1468" i="12"/>
  <c r="P1468" i="12"/>
  <c r="U1468" i="12"/>
  <c r="Z1468" i="12"/>
  <c r="AF1468" i="12"/>
  <c r="F1469" i="12"/>
  <c r="K1469" i="12"/>
  <c r="Q1469" i="12"/>
  <c r="V1469" i="12"/>
  <c r="AA1469" i="12"/>
  <c r="G1471" i="12"/>
  <c r="L1471" i="12"/>
  <c r="Q1471" i="12"/>
  <c r="W1471" i="12"/>
  <c r="AB1471" i="12"/>
  <c r="I1472" i="12"/>
  <c r="N1472" i="12"/>
  <c r="T1472" i="12"/>
  <c r="Y1472" i="12"/>
  <c r="AD1472" i="12"/>
  <c r="J1473" i="12"/>
  <c r="O1473" i="12"/>
  <c r="U1473" i="12"/>
  <c r="Z1473" i="12"/>
  <c r="AE1473" i="12"/>
  <c r="K1475" i="12"/>
  <c r="P1475" i="12"/>
  <c r="U1475" i="12"/>
  <c r="AA1475" i="12"/>
  <c r="AF1475" i="12"/>
  <c r="H1476" i="12"/>
  <c r="M1476" i="12"/>
  <c r="R1476" i="12"/>
  <c r="X1476" i="12"/>
  <c r="AC1476" i="12"/>
  <c r="I1477" i="12"/>
  <c r="N1477" i="12"/>
  <c r="S1477" i="12"/>
  <c r="Y1477" i="12"/>
  <c r="AD1477" i="12"/>
  <c r="AI1477" i="12"/>
  <c r="I1479" i="12"/>
  <c r="O1479" i="12"/>
  <c r="T1479" i="12"/>
  <c r="Y1479" i="12"/>
  <c r="AE1479" i="12"/>
  <c r="F1480" i="12"/>
  <c r="L1480" i="12"/>
  <c r="Q1480" i="12"/>
  <c r="V1480" i="12"/>
  <c r="AB1480" i="12"/>
  <c r="G1481" i="12"/>
  <c r="M1481" i="12"/>
  <c r="R1481" i="12"/>
  <c r="W1481" i="12"/>
  <c r="AC1481" i="12"/>
  <c r="H1483" i="12"/>
  <c r="M1483" i="12"/>
  <c r="S1483" i="12"/>
  <c r="X1483" i="12"/>
  <c r="AC1483" i="12"/>
  <c r="AI1483" i="12"/>
  <c r="J1484" i="12"/>
  <c r="P1484" i="12"/>
  <c r="U1484" i="12"/>
  <c r="Z1484" i="12"/>
  <c r="AF1484" i="12"/>
  <c r="F1485" i="12"/>
  <c r="K1485" i="12"/>
  <c r="Q1485" i="12"/>
  <c r="V1485" i="12"/>
  <c r="AA1485" i="12"/>
  <c r="G1487" i="12"/>
  <c r="L1487" i="12"/>
  <c r="Q1487" i="12"/>
  <c r="W1487" i="12"/>
  <c r="AB1487" i="12"/>
  <c r="I1488" i="12"/>
  <c r="N1488" i="12"/>
  <c r="T1488" i="12"/>
  <c r="Y1488" i="12"/>
  <c r="AD1488" i="12"/>
  <c r="J1489" i="12"/>
  <c r="O1489" i="12"/>
  <c r="U1489" i="12"/>
  <c r="Z1489" i="12"/>
  <c r="AE1489" i="12"/>
  <c r="K1491" i="12"/>
  <c r="P1491" i="12"/>
  <c r="U1491" i="12"/>
  <c r="AA1491" i="12"/>
  <c r="AF1491" i="12"/>
  <c r="H1492" i="12"/>
  <c r="M1492" i="12"/>
  <c r="R1492" i="12"/>
  <c r="X1492" i="12"/>
  <c r="AC1492" i="12"/>
  <c r="I1493" i="12"/>
  <c r="N1493" i="12"/>
  <c r="S1493" i="12"/>
  <c r="Y1493" i="12"/>
  <c r="AD1493" i="12"/>
  <c r="AI1493" i="12"/>
  <c r="I1495" i="12"/>
  <c r="O1495" i="12"/>
  <c r="T1495" i="12"/>
  <c r="Y1495" i="12"/>
  <c r="AE1495" i="12"/>
  <c r="F1496" i="12"/>
  <c r="L1496" i="12"/>
  <c r="Q1496" i="12"/>
  <c r="V1496" i="12"/>
  <c r="AB1496" i="12"/>
  <c r="G1497" i="12"/>
  <c r="M1497" i="12"/>
  <c r="R1497" i="12"/>
  <c r="W1497" i="12"/>
  <c r="AC1497" i="12"/>
  <c r="H1499" i="12"/>
  <c r="M1499" i="12"/>
  <c r="S1499" i="12"/>
  <c r="X1499" i="12"/>
  <c r="AC1499" i="12"/>
  <c r="AI1499" i="12"/>
  <c r="J1500" i="12"/>
  <c r="P1500" i="12"/>
  <c r="U1500" i="12"/>
  <c r="Z1500" i="12"/>
  <c r="AF1500" i="12"/>
  <c r="F1501" i="12"/>
  <c r="K1501" i="12"/>
  <c r="Q1501" i="12"/>
  <c r="V1501" i="12"/>
  <c r="AA1501" i="12"/>
  <c r="G1503" i="12"/>
  <c r="L1503" i="12"/>
  <c r="Q1503" i="12"/>
  <c r="W1503" i="12"/>
  <c r="AB1503" i="12"/>
  <c r="I1504" i="12"/>
  <c r="N1504" i="12"/>
  <c r="T1504" i="12"/>
  <c r="Y1504" i="12"/>
  <c r="AD1504" i="12"/>
  <c r="J1505" i="12"/>
  <c r="O1505" i="12"/>
  <c r="U1505" i="12"/>
  <c r="Z1505" i="12"/>
  <c r="AE1505" i="12"/>
  <c r="K1507" i="12"/>
  <c r="P1507" i="12"/>
  <c r="U1507" i="12"/>
  <c r="AA1507" i="12"/>
  <c r="AF1507" i="12"/>
  <c r="H1508" i="12"/>
  <c r="M1508" i="12"/>
  <c r="R1508" i="12"/>
  <c r="X1508" i="12"/>
  <c r="AC1508" i="12"/>
  <c r="I1509" i="12"/>
  <c r="N1509" i="12"/>
  <c r="S1509" i="12"/>
  <c r="Y1509" i="12"/>
  <c r="AD1509" i="12"/>
  <c r="AI1509" i="12"/>
  <c r="I1511" i="12"/>
  <c r="O1511" i="12"/>
  <c r="T1511" i="12"/>
  <c r="Y1511" i="12"/>
  <c r="AE1511" i="12"/>
  <c r="F1512" i="12"/>
  <c r="L1512" i="12"/>
  <c r="Q1512" i="12"/>
  <c r="V1512" i="12"/>
  <c r="AB1512" i="12"/>
  <c r="G1513" i="12"/>
  <c r="M1513" i="12"/>
  <c r="R1513" i="12"/>
  <c r="W1513" i="12"/>
  <c r="AC1513" i="12"/>
  <c r="H1515" i="12"/>
  <c r="M1515" i="12"/>
  <c r="S1515" i="12"/>
  <c r="X1515" i="12"/>
  <c r="AC1515" i="12"/>
  <c r="AI1515" i="12"/>
  <c r="J1516" i="12"/>
  <c r="P1516" i="12"/>
  <c r="U1516" i="12"/>
  <c r="Z1516" i="12"/>
  <c r="AF1516" i="12"/>
  <c r="F1517" i="12"/>
  <c r="K1517" i="12"/>
  <c r="Q1517" i="12"/>
  <c r="V1517" i="12"/>
  <c r="AA1517" i="12"/>
  <c r="G1519" i="12"/>
  <c r="L1519" i="12"/>
  <c r="Q1519" i="12"/>
  <c r="W1519" i="12"/>
  <c r="AB1519" i="12"/>
  <c r="I1520" i="12"/>
  <c r="N1520" i="12"/>
  <c r="T1520" i="12"/>
  <c r="Y1520" i="12"/>
  <c r="AD1520" i="12"/>
  <c r="J1521" i="12"/>
  <c r="O1521" i="12"/>
  <c r="U1521" i="12"/>
  <c r="Z1521" i="12"/>
  <c r="AE1521" i="12"/>
  <c r="K1523" i="12"/>
  <c r="P1523" i="12"/>
  <c r="U1523" i="12"/>
  <c r="AA1523" i="12"/>
  <c r="AF1523" i="12"/>
  <c r="H1524" i="12"/>
  <c r="M1524" i="12"/>
  <c r="R1524" i="12"/>
  <c r="X1524" i="12"/>
  <c r="AC1524" i="12"/>
  <c r="I1525" i="12"/>
  <c r="N1525" i="12"/>
  <c r="S1525" i="12"/>
  <c r="Y1525" i="12"/>
  <c r="AD1525" i="12"/>
  <c r="AI1525" i="12"/>
  <c r="I1527" i="12"/>
  <c r="O1527" i="12"/>
  <c r="T1527" i="12"/>
  <c r="Y1527" i="12"/>
  <c r="AE1527" i="12"/>
  <c r="F1528" i="12"/>
  <c r="L1528" i="12"/>
  <c r="Q1528" i="12"/>
  <c r="V1528" i="12"/>
  <c r="AB1528" i="12"/>
  <c r="G1529" i="12"/>
  <c r="M1529" i="12"/>
  <c r="R1529" i="12"/>
  <c r="W1529" i="12"/>
  <c r="AC1529" i="12"/>
  <c r="H1531" i="12"/>
  <c r="M1531" i="12"/>
  <c r="S1531" i="12"/>
  <c r="X1531" i="12"/>
  <c r="AC1531" i="12"/>
  <c r="AI1531" i="12"/>
  <c r="J1532" i="12"/>
  <c r="P1532" i="12"/>
  <c r="U1532" i="12"/>
  <c r="Z1532" i="12"/>
  <c r="AF1532" i="12"/>
  <c r="F1533" i="12"/>
  <c r="K1533" i="12"/>
  <c r="Q1533" i="12"/>
  <c r="V1533" i="12"/>
  <c r="AA1533" i="12"/>
  <c r="G1535" i="12"/>
  <c r="L1535" i="12"/>
  <c r="Q1535" i="12"/>
  <c r="W1535" i="12"/>
  <c r="AB1535" i="12"/>
  <c r="I1536" i="12"/>
  <c r="N1536" i="12"/>
  <c r="T1536" i="12"/>
  <c r="Y1536" i="12"/>
  <c r="AD1536" i="12"/>
  <c r="J1537" i="12"/>
  <c r="O1537" i="12"/>
  <c r="U1537" i="12"/>
  <c r="Z1537" i="12"/>
  <c r="AE1537" i="12"/>
  <c r="K1539" i="12"/>
  <c r="P1539" i="12"/>
  <c r="U1539" i="12"/>
  <c r="AA1539" i="12"/>
  <c r="AF1539" i="12"/>
  <c r="H1540" i="12"/>
  <c r="M1540" i="12"/>
  <c r="R1540" i="12"/>
  <c r="X1540" i="12"/>
  <c r="AC1540" i="12"/>
  <c r="I1541" i="12"/>
  <c r="N1541" i="12"/>
  <c r="S1541" i="12"/>
  <c r="Y1541" i="12"/>
  <c r="AD1541" i="12"/>
  <c r="AI1541" i="12"/>
  <c r="I1543" i="12"/>
  <c r="O1543" i="12"/>
  <c r="T1543" i="12"/>
  <c r="Y1543" i="12"/>
  <c r="AE1543" i="12"/>
  <c r="F1544" i="12"/>
  <c r="L1544" i="12"/>
  <c r="Q1544" i="12"/>
  <c r="V1544" i="12"/>
  <c r="AB1544" i="12"/>
  <c r="G1545" i="12"/>
  <c r="M1545" i="12"/>
  <c r="R1545" i="12"/>
  <c r="W1545" i="12"/>
  <c r="AC1545" i="12"/>
  <c r="H1547" i="12"/>
  <c r="M1547" i="12"/>
  <c r="S1547" i="12"/>
  <c r="X1547" i="12"/>
  <c r="AC1547" i="12"/>
  <c r="AI1547" i="12"/>
  <c r="J1548" i="12"/>
  <c r="P1548" i="12"/>
  <c r="U1548" i="12"/>
  <c r="Z1548" i="12"/>
  <c r="AF1548" i="12"/>
  <c r="F1549" i="12"/>
  <c r="K1549" i="12"/>
  <c r="Q1549" i="12"/>
  <c r="V1549" i="12"/>
  <c r="AA1549" i="12"/>
  <c r="G1551" i="12"/>
  <c r="L1551" i="12"/>
  <c r="Q1551" i="12"/>
  <c r="W1551" i="12"/>
  <c r="AB1551" i="12"/>
  <c r="I1552" i="12"/>
  <c r="N1552" i="12"/>
  <c r="T1552" i="12"/>
  <c r="Y1552" i="12"/>
  <c r="AD1552" i="12"/>
  <c r="J1553" i="12"/>
  <c r="O1553" i="12"/>
  <c r="U1553" i="12"/>
  <c r="Z1553" i="12"/>
  <c r="AE1553" i="12"/>
  <c r="K1555" i="12"/>
  <c r="P1555" i="12"/>
  <c r="U1555" i="12"/>
  <c r="AA1555" i="12"/>
  <c r="AF1555" i="12"/>
  <c r="H1556" i="12"/>
  <c r="M1556" i="12"/>
  <c r="R1556" i="12"/>
  <c r="X1556" i="12"/>
  <c r="AC1556" i="12"/>
  <c r="I1557" i="12"/>
  <c r="N1557" i="12"/>
  <c r="S1557" i="12"/>
  <c r="Y1557" i="12"/>
  <c r="AD1557" i="12"/>
  <c r="AI1557" i="12"/>
  <c r="I1559" i="12"/>
  <c r="O1559" i="12"/>
  <c r="T1559" i="12"/>
  <c r="Y1559" i="12"/>
  <c r="AE1559" i="12"/>
  <c r="F1560" i="12"/>
  <c r="L1560" i="12"/>
  <c r="Q1560" i="12"/>
  <c r="V1560" i="12"/>
  <c r="AB1560" i="12"/>
  <c r="G1561" i="12"/>
  <c r="M1561" i="12"/>
  <c r="R1561" i="12"/>
  <c r="W1561" i="12"/>
  <c r="AC1561" i="12"/>
  <c r="H1563" i="12"/>
  <c r="M1563" i="12"/>
  <c r="S1563" i="12"/>
  <c r="X1563" i="12"/>
  <c r="AC1563" i="12"/>
  <c r="AI1563" i="12"/>
  <c r="J1564" i="12"/>
  <c r="P1564" i="12"/>
  <c r="U1564" i="12"/>
  <c r="Z1564" i="12"/>
  <c r="AF1564" i="12"/>
  <c r="F1565" i="12"/>
  <c r="K1565" i="12"/>
  <c r="Q1565" i="12"/>
  <c r="V1565" i="12"/>
  <c r="AA1565" i="12"/>
  <c r="G1567" i="12"/>
  <c r="L1567" i="12"/>
  <c r="Q1567" i="12"/>
  <c r="W1567" i="12"/>
  <c r="AB1567" i="12"/>
  <c r="I1568" i="12"/>
  <c r="N1568" i="12"/>
  <c r="T1568" i="12"/>
  <c r="Y1568" i="12"/>
  <c r="AD1568" i="12"/>
  <c r="J1569" i="12"/>
  <c r="O1569" i="12"/>
  <c r="U1569" i="12"/>
  <c r="Z1569" i="12"/>
  <c r="AE1569" i="12"/>
  <c r="K1571" i="12"/>
  <c r="P1571" i="12"/>
  <c r="U1571" i="12"/>
  <c r="AA1571" i="12"/>
  <c r="AF1571" i="12"/>
  <c r="H1572" i="12"/>
  <c r="M1572" i="12"/>
  <c r="R1572" i="12"/>
  <c r="X1572" i="12"/>
  <c r="AC1572" i="12"/>
  <c r="I1573" i="12"/>
  <c r="N1573" i="12"/>
  <c r="S1573" i="12"/>
  <c r="Y1573" i="12"/>
  <c r="AD1573" i="12"/>
  <c r="AI1573" i="12"/>
  <c r="I1575" i="12"/>
  <c r="O1575" i="12"/>
  <c r="T1575" i="12"/>
  <c r="Y1575" i="12"/>
  <c r="AE1575" i="12"/>
  <c r="F1576" i="12"/>
  <c r="L1576" i="12"/>
  <c r="Q1576" i="12"/>
  <c r="V1576" i="12"/>
  <c r="AB1576" i="12"/>
  <c r="G1577" i="12"/>
  <c r="M1577" i="12"/>
  <c r="R1577" i="12"/>
  <c r="W1577" i="12"/>
  <c r="AC1577" i="12"/>
  <c r="H1579" i="12"/>
  <c r="M1579" i="12"/>
  <c r="S1579" i="12"/>
  <c r="X1579" i="12"/>
  <c r="AC1579" i="12"/>
  <c r="AI1579" i="12"/>
  <c r="J1580" i="12"/>
  <c r="P1580" i="12"/>
  <c r="U1580" i="12"/>
  <c r="Z1580" i="12"/>
  <c r="AF1580" i="12"/>
  <c r="F1581" i="12"/>
  <c r="K1581" i="12"/>
  <c r="Q1581" i="12"/>
  <c r="V1581" i="12"/>
  <c r="AA1581" i="12"/>
  <c r="G1583" i="12"/>
  <c r="L1583" i="12"/>
  <c r="Q1583" i="12"/>
  <c r="W1583" i="12"/>
  <c r="AB1583" i="12"/>
  <c r="I1584" i="12"/>
  <c r="N1584" i="12"/>
  <c r="T1584" i="12"/>
  <c r="Y1584" i="12"/>
  <c r="AD1584" i="12"/>
  <c r="J1585" i="12"/>
  <c r="O1585" i="12"/>
  <c r="U1585" i="12"/>
  <c r="Z1585" i="12"/>
  <c r="AE1585" i="12"/>
  <c r="K1587" i="12"/>
  <c r="P1587" i="12"/>
  <c r="U1587" i="12"/>
  <c r="AA1587" i="12"/>
  <c r="AF1587" i="12"/>
  <c r="H1588" i="12"/>
  <c r="M1588" i="12"/>
  <c r="R1588" i="12"/>
  <c r="X1588" i="12"/>
  <c r="AC1588" i="12"/>
  <c r="I1589" i="12"/>
  <c r="N1589" i="12"/>
  <c r="S1589" i="12"/>
  <c r="Y1589" i="12"/>
  <c r="AD1589" i="12"/>
  <c r="AI1589" i="12"/>
  <c r="I1591" i="12"/>
  <c r="O1591" i="12"/>
  <c r="T1591" i="12"/>
  <c r="Y1591" i="12"/>
  <c r="AE1591" i="12"/>
  <c r="F1592" i="12"/>
  <c r="L1592" i="12"/>
  <c r="Q1592" i="12"/>
  <c r="V1592" i="12"/>
  <c r="AB1592" i="12"/>
  <c r="G1593" i="12"/>
  <c r="M1593" i="12"/>
  <c r="R1593" i="12"/>
  <c r="W1593" i="12"/>
  <c r="AC1593" i="12"/>
  <c r="H1595" i="12"/>
  <c r="M1595" i="12"/>
  <c r="S1595" i="12"/>
  <c r="X1595" i="12"/>
  <c r="AC1595" i="12"/>
  <c r="AI1595" i="12"/>
  <c r="J1596" i="12"/>
  <c r="P1596" i="12"/>
  <c r="U1596" i="12"/>
  <c r="Z1596" i="12"/>
  <c r="AF1596" i="12"/>
  <c r="F1597" i="12"/>
  <c r="K1597" i="12"/>
  <c r="Q1597" i="12"/>
  <c r="V1597" i="12"/>
  <c r="AA1597" i="12"/>
  <c r="G1599" i="12"/>
  <c r="L1599" i="12"/>
  <c r="Q1599" i="12"/>
  <c r="W1599" i="12"/>
  <c r="AB1599" i="12"/>
  <c r="I1600" i="12"/>
  <c r="N1600" i="12"/>
  <c r="T1600" i="12"/>
  <c r="Y1600" i="12"/>
  <c r="AD1600" i="12"/>
  <c r="J1601" i="12"/>
  <c r="O1601" i="12"/>
  <c r="U1601" i="12"/>
  <c r="Z1601" i="12"/>
  <c r="AE1601" i="12"/>
  <c r="K1603" i="12"/>
  <c r="P1603" i="12"/>
  <c r="U1603" i="12"/>
  <c r="AA1603" i="12"/>
  <c r="AF1603" i="12"/>
  <c r="H1604" i="12"/>
  <c r="M1604" i="12"/>
  <c r="R1604" i="12"/>
  <c r="X1604" i="12"/>
  <c r="AC1604" i="12"/>
  <c r="I1605" i="12"/>
  <c r="N1605" i="12"/>
  <c r="S1605" i="12"/>
  <c r="Y1605" i="12"/>
  <c r="AD1605" i="12"/>
  <c r="AI1605" i="12"/>
  <c r="I1607" i="12"/>
  <c r="O1607" i="12"/>
  <c r="T1607" i="12"/>
  <c r="Y1607" i="12"/>
  <c r="AE1607" i="12"/>
  <c r="F1608" i="12"/>
  <c r="L1608" i="12"/>
  <c r="Q1608" i="12"/>
  <c r="V1608" i="12"/>
  <c r="AB1608" i="12"/>
  <c r="G1609" i="12"/>
  <c r="M1609" i="12"/>
  <c r="R1609" i="12"/>
  <c r="W1609" i="12"/>
  <c r="AC1609" i="12"/>
  <c r="H1611" i="12"/>
  <c r="M1611" i="12"/>
  <c r="S1611" i="12"/>
  <c r="X1611" i="12"/>
  <c r="AC1611" i="12"/>
  <c r="AI1611" i="12"/>
  <c r="J1612" i="12"/>
  <c r="P1612" i="12"/>
  <c r="U1612" i="12"/>
  <c r="Z1612" i="12"/>
  <c r="AF1612" i="12"/>
  <c r="F1613" i="12"/>
  <c r="K1613" i="12"/>
  <c r="Q1613" i="12"/>
  <c r="V1613" i="12"/>
  <c r="AA1613" i="12"/>
  <c r="G1615" i="12"/>
  <c r="L1615" i="12"/>
  <c r="Q1615" i="12"/>
  <c r="W1615" i="12"/>
  <c r="AB1615" i="12"/>
  <c r="I1616" i="12"/>
  <c r="N1616" i="12"/>
  <c r="T1616" i="12"/>
  <c r="Y1616" i="12"/>
  <c r="AD1616" i="12"/>
  <c r="J1617" i="12"/>
  <c r="O1617" i="12"/>
  <c r="U1617" i="12"/>
  <c r="Z1617" i="12"/>
  <c r="AE1617" i="12"/>
  <c r="K1619" i="12"/>
  <c r="P1619" i="12"/>
  <c r="U1619" i="12"/>
  <c r="AA1619" i="12"/>
  <c r="AF1619" i="12"/>
  <c r="H1620" i="12"/>
  <c r="M1620" i="12"/>
  <c r="R1620" i="12"/>
  <c r="X1620" i="12"/>
  <c r="AC1620" i="12"/>
  <c r="I1621" i="12"/>
  <c r="N1621" i="12"/>
  <c r="S1621" i="12"/>
  <c r="Y1621" i="12"/>
  <c r="AD1621" i="12"/>
  <c r="AI1621" i="12"/>
  <c r="I1623" i="12"/>
  <c r="O1623" i="12"/>
  <c r="T1623" i="12"/>
  <c r="Y1623" i="12"/>
  <c r="AE1623" i="12"/>
  <c r="F1624" i="12"/>
  <c r="L1624" i="12"/>
  <c r="Q1624" i="12"/>
  <c r="V1624" i="12"/>
  <c r="AB1624" i="12"/>
  <c r="G1625" i="12"/>
  <c r="M1625" i="12"/>
  <c r="R1625" i="12"/>
  <c r="W1625" i="12"/>
  <c r="AC1625" i="12"/>
  <c r="H1627" i="12"/>
  <c r="M1627" i="12"/>
  <c r="S1627" i="12"/>
  <c r="X1627" i="12"/>
  <c r="AC1627" i="12"/>
  <c r="AI1627" i="12"/>
  <c r="J1628" i="12"/>
  <c r="P1628" i="12"/>
  <c r="U1628" i="12"/>
  <c r="Z1628" i="12"/>
  <c r="AF1628" i="12"/>
  <c r="F1629" i="12"/>
  <c r="K1629" i="12"/>
  <c r="Q1629" i="12"/>
  <c r="V1629" i="12"/>
  <c r="AA1629" i="12"/>
  <c r="G1631" i="12"/>
  <c r="L1631" i="12"/>
  <c r="Q1631" i="12"/>
  <c r="W1631" i="12"/>
  <c r="AB1631" i="12"/>
  <c r="I1632" i="12"/>
  <c r="N1632" i="12"/>
  <c r="T1632" i="12"/>
  <c r="Y1632" i="12"/>
  <c r="AD1632" i="12"/>
  <c r="J1633" i="12"/>
  <c r="O1633" i="12"/>
  <c r="U1633" i="12"/>
  <c r="Z1633" i="12"/>
  <c r="AE1633" i="12"/>
  <c r="K1635" i="12"/>
  <c r="P1635" i="12"/>
  <c r="U1635" i="12"/>
  <c r="AA1635" i="12"/>
  <c r="AF1635" i="12"/>
  <c r="H1636" i="12"/>
  <c r="M1636" i="12"/>
  <c r="R1636" i="12"/>
  <c r="X1636" i="12"/>
  <c r="AC1636" i="12"/>
  <c r="I1637" i="12"/>
  <c r="N1637" i="12"/>
  <c r="S1637" i="12"/>
  <c r="Y1637" i="12"/>
  <c r="AD1637" i="12"/>
  <c r="AI1637" i="12"/>
  <c r="I1639" i="12"/>
  <c r="O1639" i="12"/>
  <c r="T1639" i="12"/>
  <c r="Y1639" i="12"/>
  <c r="AE1639" i="12"/>
  <c r="F1640" i="12"/>
  <c r="L1640" i="12"/>
  <c r="Q1640" i="12"/>
  <c r="V1640" i="12"/>
  <c r="AB1640" i="12"/>
  <c r="G1641" i="12"/>
  <c r="M1641" i="12"/>
  <c r="R1641" i="12"/>
  <c r="W1641" i="12"/>
  <c r="AC1641" i="12"/>
  <c r="H1643" i="12"/>
  <c r="M1643" i="12"/>
  <c r="S1643" i="12"/>
  <c r="X1643" i="12"/>
  <c r="AC1643" i="12"/>
  <c r="AI1643" i="12"/>
  <c r="J1644" i="12"/>
  <c r="P1644" i="12"/>
  <c r="U1644" i="12"/>
  <c r="Z1644" i="12"/>
  <c r="AF1644" i="12"/>
  <c r="F1645" i="12"/>
  <c r="K1645" i="12"/>
  <c r="Q1645" i="12"/>
  <c r="V1645" i="12"/>
  <c r="AA1645" i="12"/>
  <c r="G1647" i="12"/>
  <c r="L1647" i="12"/>
  <c r="Q1647" i="12"/>
  <c r="W1647" i="12"/>
  <c r="AB1647" i="12"/>
  <c r="I1648" i="12"/>
  <c r="N1648" i="12"/>
  <c r="T1648" i="12"/>
  <c r="Y1648" i="12"/>
  <c r="AD1648" i="12"/>
  <c r="J1649" i="12"/>
  <c r="O1649" i="12"/>
  <c r="U1649" i="12"/>
  <c r="Z1649" i="12"/>
  <c r="AE1649" i="12"/>
  <c r="K1651" i="12"/>
  <c r="P1651" i="12"/>
  <c r="U1651" i="12"/>
  <c r="AA1651" i="12"/>
  <c r="AF1651" i="12"/>
  <c r="H1652" i="12"/>
  <c r="M1652" i="12"/>
  <c r="R1652" i="12"/>
  <c r="X1652" i="12"/>
  <c r="AC1652" i="12"/>
  <c r="I1653" i="12"/>
  <c r="N1653" i="12"/>
  <c r="S1653" i="12"/>
  <c r="Y1653" i="12"/>
  <c r="AD1653" i="12"/>
  <c r="AI1653" i="12"/>
  <c r="I1655" i="12"/>
  <c r="O1655" i="12"/>
  <c r="T1655" i="12"/>
  <c r="Y1655" i="12"/>
  <c r="AE1655" i="12"/>
  <c r="F1656" i="12"/>
  <c r="L1656" i="12"/>
  <c r="Q1656" i="12"/>
  <c r="V1656" i="12"/>
  <c r="AB1656" i="12"/>
  <c r="G1657" i="12"/>
  <c r="M1657" i="12"/>
  <c r="R1657" i="12"/>
  <c r="W1657" i="12"/>
  <c r="AC1657" i="12"/>
  <c r="H1659" i="12"/>
  <c r="M1659" i="12"/>
  <c r="S1659" i="12"/>
  <c r="X1659" i="12"/>
  <c r="AC1659" i="12"/>
  <c r="AI1659" i="12"/>
  <c r="J1660" i="12"/>
  <c r="P1660" i="12"/>
  <c r="U1660" i="12"/>
  <c r="Z1660" i="12"/>
  <c r="AF1660" i="12"/>
  <c r="F1661" i="12"/>
  <c r="K1661" i="12"/>
  <c r="Q1661" i="12"/>
  <c r="V1661" i="12"/>
  <c r="AA1661" i="12"/>
  <c r="G1663" i="12"/>
  <c r="L1663" i="12"/>
  <c r="Q1663" i="12"/>
  <c r="W1663" i="12"/>
  <c r="AB1663" i="12"/>
  <c r="I1664" i="12"/>
  <c r="N1664" i="12"/>
  <c r="T1664" i="12"/>
  <c r="Y1664" i="12"/>
  <c r="AD1664" i="12"/>
  <c r="J1665" i="12"/>
  <c r="O1665" i="12"/>
  <c r="U1665" i="12"/>
  <c r="Z1665" i="12"/>
  <c r="AE1665" i="12"/>
  <c r="K1667" i="12"/>
  <c r="P1667" i="12"/>
  <c r="U1667" i="12"/>
  <c r="AA1667" i="12"/>
  <c r="AF1667" i="12"/>
  <c r="H1668" i="12"/>
  <c r="M1668" i="12"/>
  <c r="R1668" i="12"/>
  <c r="X1668" i="12"/>
  <c r="AC1668" i="12"/>
  <c r="I1669" i="12"/>
  <c r="N1669" i="12"/>
  <c r="S1669" i="12"/>
  <c r="Y1669" i="12"/>
  <c r="AD1669" i="12"/>
  <c r="AI1669" i="12"/>
  <c r="I1671" i="12"/>
  <c r="O1671" i="12"/>
  <c r="T1671" i="12"/>
  <c r="Y1671" i="12"/>
  <c r="AE1671" i="12"/>
  <c r="F1672" i="12"/>
  <c r="L1672" i="12"/>
  <c r="Q1672" i="12"/>
  <c r="V1672" i="12"/>
  <c r="AB1672" i="12"/>
  <c r="G1673" i="12"/>
  <c r="M1673" i="12"/>
  <c r="R1673" i="12"/>
  <c r="W1673" i="12"/>
  <c r="AC1673" i="12"/>
  <c r="H1675" i="12"/>
  <c r="M1675" i="12"/>
  <c r="S1675" i="12"/>
  <c r="X1675" i="12"/>
  <c r="AC1675" i="12"/>
  <c r="AI1675" i="12"/>
  <c r="J1676" i="12"/>
  <c r="P1676" i="12"/>
  <c r="U1676" i="12"/>
  <c r="Z1676" i="12"/>
  <c r="AF1676" i="12"/>
  <c r="F1677" i="12"/>
  <c r="K1677" i="12"/>
  <c r="Q1677" i="12"/>
  <c r="V1677" i="12"/>
  <c r="AA1677" i="12"/>
  <c r="G1679" i="12"/>
  <c r="L1679" i="12"/>
  <c r="Q1679" i="12"/>
  <c r="W1679" i="12"/>
  <c r="AB1679" i="12"/>
  <c r="I1680" i="12"/>
  <c r="N1680" i="12"/>
  <c r="T1680" i="12"/>
  <c r="Y1680" i="12"/>
  <c r="AD1680" i="12"/>
  <c r="J1681" i="12"/>
  <c r="O1681" i="12"/>
  <c r="U1681" i="12"/>
  <c r="Z1681" i="12"/>
  <c r="AE1681" i="12"/>
  <c r="K1683" i="12"/>
  <c r="P1683" i="12"/>
  <c r="U1683" i="12"/>
  <c r="AA1683" i="12"/>
  <c r="AF1683" i="12"/>
  <c r="H1684" i="12"/>
  <c r="M1684" i="12"/>
  <c r="R1684" i="12"/>
  <c r="X1684" i="12"/>
  <c r="AC1684" i="12"/>
  <c r="I1685" i="12"/>
  <c r="N1685" i="12"/>
  <c r="S1685" i="12"/>
  <c r="Y1685" i="12"/>
  <c r="AD1685" i="12"/>
  <c r="AI1685" i="12"/>
  <c r="I1687" i="12"/>
  <c r="O1687" i="12"/>
  <c r="T1687" i="12"/>
  <c r="Y1687" i="12"/>
  <c r="AE1687" i="12"/>
  <c r="F1688" i="12"/>
  <c r="L1688" i="12"/>
  <c r="Q1688" i="12"/>
  <c r="V1688" i="12"/>
  <c r="AB1688" i="12"/>
  <c r="G1689" i="12"/>
  <c r="M1689" i="12"/>
  <c r="R1689" i="12"/>
  <c r="W1689" i="12"/>
  <c r="AC1689" i="12"/>
  <c r="H1691" i="12"/>
  <c r="M1691" i="12"/>
  <c r="S1691" i="12"/>
  <c r="X1691" i="12"/>
  <c r="AC1691" i="12"/>
  <c r="AI1691" i="12"/>
  <c r="J1692" i="12"/>
  <c r="P1692" i="12"/>
  <c r="U1692" i="12"/>
  <c r="Z1692" i="12"/>
  <c r="AF1692" i="12"/>
  <c r="F1693" i="12"/>
  <c r="K1693" i="12"/>
  <c r="Q1693" i="12"/>
  <c r="V1693" i="12"/>
  <c r="AA1693" i="12"/>
  <c r="G1695" i="12"/>
  <c r="L1695" i="12"/>
  <c r="Q1695" i="12"/>
  <c r="W1695" i="12"/>
  <c r="AB1695" i="12"/>
  <c r="I1696" i="12"/>
  <c r="N1696" i="12"/>
  <c r="T1696" i="12"/>
  <c r="Y1696" i="12"/>
  <c r="AD1696" i="12"/>
  <c r="J1697" i="12"/>
  <c r="O1697" i="12"/>
  <c r="U1697" i="12"/>
  <c r="Z1697" i="12"/>
  <c r="AE1697" i="12"/>
  <c r="H1700" i="12"/>
  <c r="P1700" i="12"/>
  <c r="X1700" i="12"/>
  <c r="J1701" i="12"/>
  <c r="R1701" i="12"/>
  <c r="Z1701" i="12"/>
  <c r="M1704" i="12"/>
  <c r="U1704" i="12"/>
  <c r="AC1704" i="12"/>
  <c r="I1705" i="12"/>
  <c r="Q1705" i="12"/>
  <c r="Y1705" i="12"/>
  <c r="AG1705" i="12"/>
  <c r="L1708" i="12"/>
  <c r="T1708" i="12"/>
  <c r="AB1708" i="12"/>
  <c r="F1709" i="12"/>
  <c r="N1709" i="12"/>
  <c r="V1709" i="12"/>
  <c r="I1712" i="12"/>
  <c r="Q1712" i="12"/>
  <c r="Y1712" i="12"/>
  <c r="AG1712" i="12"/>
  <c r="M1713" i="12"/>
  <c r="U1713" i="12"/>
  <c r="AC1713" i="12"/>
  <c r="H1716" i="12"/>
  <c r="P1716" i="12"/>
  <c r="X1716" i="12"/>
  <c r="J1717" i="12"/>
  <c r="R1717" i="12"/>
  <c r="Z1717" i="12"/>
  <c r="M1720" i="12"/>
  <c r="U1720" i="12"/>
  <c r="AC1720" i="12"/>
  <c r="I1721" i="12"/>
  <c r="Q1721" i="12"/>
  <c r="Y1721" i="12"/>
  <c r="AG1721" i="12"/>
  <c r="F1725" i="12"/>
  <c r="N1725" i="12"/>
  <c r="V1725" i="12"/>
  <c r="I1728" i="12"/>
  <c r="Q1728" i="12"/>
  <c r="Y1728" i="12"/>
  <c r="AG1728" i="12"/>
  <c r="M1729" i="12"/>
  <c r="U1729" i="12"/>
  <c r="AC1729" i="12"/>
  <c r="H1732" i="12"/>
  <c r="P1732" i="12"/>
  <c r="X1732" i="12"/>
  <c r="M1736" i="12"/>
  <c r="U1736" i="12"/>
  <c r="AC1736" i="12"/>
  <c r="I1737" i="12"/>
  <c r="Q1737" i="12"/>
  <c r="Y1737" i="12"/>
  <c r="AG1737" i="12"/>
  <c r="F1741" i="12"/>
  <c r="N1741" i="12"/>
  <c r="V1741" i="12"/>
  <c r="I1744" i="12"/>
  <c r="Q1744" i="12"/>
  <c r="Y1744" i="12"/>
  <c r="AG1744" i="12"/>
  <c r="M1745" i="12"/>
  <c r="U1745" i="12"/>
  <c r="AC1745" i="12"/>
  <c r="H1748" i="12"/>
  <c r="P1748" i="12"/>
  <c r="X1748" i="12"/>
  <c r="M1752" i="12"/>
  <c r="U1752" i="12"/>
  <c r="AC1752" i="12"/>
  <c r="I1753" i="12"/>
  <c r="Q1753" i="12"/>
  <c r="Y1753" i="12"/>
  <c r="AG1753" i="12"/>
  <c r="F1757" i="12"/>
  <c r="N1757" i="12"/>
  <c r="V1757" i="12"/>
  <c r="I1760" i="12"/>
  <c r="Q1760" i="12"/>
  <c r="Y1760" i="12"/>
  <c r="AG1760" i="12"/>
  <c r="M1761" i="12"/>
  <c r="U1761" i="12"/>
  <c r="AC1761" i="12"/>
  <c r="H1764" i="12"/>
  <c r="P1764" i="12"/>
  <c r="X1764" i="12"/>
  <c r="M1768" i="12"/>
  <c r="U1768" i="12"/>
  <c r="AC1768" i="12"/>
  <c r="I1769" i="12"/>
  <c r="Q1769" i="12"/>
  <c r="Y1769" i="12"/>
  <c r="AG1769" i="12"/>
  <c r="F1773" i="12"/>
  <c r="N1773" i="12"/>
  <c r="V1773" i="12"/>
  <c r="I1776" i="12"/>
  <c r="Q1776" i="12"/>
  <c r="Y1776" i="12"/>
  <c r="AG1776" i="12"/>
  <c r="M1777" i="12"/>
  <c r="U1777" i="12"/>
  <c r="AC1777" i="12"/>
  <c r="H1780" i="12"/>
  <c r="P1780" i="12"/>
  <c r="X1780" i="12"/>
  <c r="M1784" i="12"/>
  <c r="U1784" i="12"/>
  <c r="AC1784" i="12"/>
  <c r="I1785" i="12"/>
  <c r="Q1785" i="12"/>
  <c r="Y1785" i="12"/>
  <c r="AG1785" i="12"/>
  <c r="F1789" i="12"/>
  <c r="N1789" i="12"/>
  <c r="V1789" i="12"/>
  <c r="I1792" i="12"/>
  <c r="Q1792" i="12"/>
  <c r="Y1792" i="12"/>
  <c r="AG1792" i="12"/>
  <c r="M1793" i="12"/>
  <c r="U1793" i="12"/>
  <c r="AC1793" i="12"/>
  <c r="H1796" i="12"/>
  <c r="P1796" i="12"/>
  <c r="X1796" i="12"/>
  <c r="M1800" i="12"/>
  <c r="U1800" i="12"/>
  <c r="AC1800" i="12"/>
  <c r="I1801" i="12"/>
  <c r="Q1801" i="12"/>
  <c r="Y1801" i="12"/>
  <c r="AG1801" i="12"/>
  <c r="F1805" i="12"/>
  <c r="N1805" i="12"/>
  <c r="V1805" i="12"/>
  <c r="I1808" i="12"/>
  <c r="Q1808" i="12"/>
  <c r="Y1808" i="12"/>
  <c r="AG1808" i="12"/>
  <c r="M1809" i="12"/>
  <c r="U1809" i="12"/>
  <c r="AC1809" i="12"/>
  <c r="U1816" i="12"/>
  <c r="M1820" i="12"/>
  <c r="AC1820" i="12"/>
  <c r="U1824" i="12"/>
  <c r="M1828" i="12"/>
  <c r="AC1828" i="12"/>
  <c r="U1832" i="12"/>
  <c r="M1836" i="12"/>
  <c r="AC1836" i="12"/>
  <c r="U1840" i="12"/>
  <c r="M1844" i="12"/>
  <c r="AC1844" i="12"/>
  <c r="U1848" i="12"/>
  <c r="AF941" i="12"/>
  <c r="AB941" i="12"/>
  <c r="X941" i="12"/>
  <c r="T941" i="12"/>
  <c r="P941" i="12"/>
  <c r="L941" i="12"/>
  <c r="H941" i="12"/>
  <c r="AD943" i="12"/>
  <c r="Z943" i="12"/>
  <c r="V943" i="12"/>
  <c r="R943" i="12"/>
  <c r="N943" i="12"/>
  <c r="J943" i="12"/>
  <c r="F943" i="12"/>
  <c r="AI952" i="12"/>
  <c r="AE952" i="12"/>
  <c r="AA952" i="12"/>
  <c r="W952" i="12"/>
  <c r="S952" i="12"/>
  <c r="O952" i="12"/>
  <c r="K952" i="12"/>
  <c r="G952" i="12"/>
  <c r="AF957" i="12"/>
  <c r="AB957" i="12"/>
  <c r="X957" i="12"/>
  <c r="T957" i="12"/>
  <c r="P957" i="12"/>
  <c r="L957" i="12"/>
  <c r="H957" i="12"/>
  <c r="AD959" i="12"/>
  <c r="Z959" i="12"/>
  <c r="V959" i="12"/>
  <c r="R959" i="12"/>
  <c r="N959" i="12"/>
  <c r="J959" i="12"/>
  <c r="F959" i="12"/>
  <c r="AI968" i="12"/>
  <c r="AE968" i="12"/>
  <c r="AA968" i="12"/>
  <c r="W968" i="12"/>
  <c r="S968" i="12"/>
  <c r="O968" i="12"/>
  <c r="K968" i="12"/>
  <c r="G968" i="12"/>
  <c r="AF973" i="12"/>
  <c r="AB973" i="12"/>
  <c r="X973" i="12"/>
  <c r="T973" i="12"/>
  <c r="P973" i="12"/>
  <c r="L973" i="12"/>
  <c r="H973" i="12"/>
  <c r="AD975" i="12"/>
  <c r="Z975" i="12"/>
  <c r="V975" i="12"/>
  <c r="R975" i="12"/>
  <c r="N975" i="12"/>
  <c r="J975" i="12"/>
  <c r="F975" i="12"/>
  <c r="AI984" i="12"/>
  <c r="AE984" i="12"/>
  <c r="AA984" i="12"/>
  <c r="W984" i="12"/>
  <c r="S984" i="12"/>
  <c r="O984" i="12"/>
  <c r="K984" i="12"/>
  <c r="G984" i="12"/>
  <c r="AF989" i="12"/>
  <c r="AB989" i="12"/>
  <c r="X989" i="12"/>
  <c r="T989" i="12"/>
  <c r="P989" i="12"/>
  <c r="L989" i="12"/>
  <c r="H989" i="12"/>
  <c r="AD991" i="12"/>
  <c r="Z991" i="12"/>
  <c r="V991" i="12"/>
  <c r="R991" i="12"/>
  <c r="N991" i="12"/>
  <c r="J991" i="12"/>
  <c r="F991" i="12"/>
  <c r="AI1000" i="12"/>
  <c r="AE1000" i="12"/>
  <c r="AA1000" i="12"/>
  <c r="W1000" i="12"/>
  <c r="S1000" i="12"/>
  <c r="O1000" i="12"/>
  <c r="K1000" i="12"/>
  <c r="G1000" i="12"/>
  <c r="AF1005" i="12"/>
  <c r="AB1005" i="12"/>
  <c r="X1005" i="12"/>
  <c r="T1005" i="12"/>
  <c r="P1005" i="12"/>
  <c r="L1005" i="12"/>
  <c r="H1005" i="12"/>
  <c r="AD1007" i="12"/>
  <c r="Z1007" i="12"/>
  <c r="V1007" i="12"/>
  <c r="R1007" i="12"/>
  <c r="N1007" i="12"/>
  <c r="J1007" i="12"/>
  <c r="F1007" i="12"/>
  <c r="AI1016" i="12"/>
  <c r="AE1016" i="12"/>
  <c r="AA1016" i="12"/>
  <c r="W1016" i="12"/>
  <c r="S1016" i="12"/>
  <c r="O1016" i="12"/>
  <c r="K1016" i="12"/>
  <c r="G1016" i="12"/>
  <c r="AF1021" i="12"/>
  <c r="AB1021" i="12"/>
  <c r="X1021" i="12"/>
  <c r="T1021" i="12"/>
  <c r="P1021" i="12"/>
  <c r="L1021" i="12"/>
  <c r="H1021" i="12"/>
  <c r="AD1023" i="12"/>
  <c r="Z1023" i="12"/>
  <c r="V1023" i="12"/>
  <c r="R1023" i="12"/>
  <c r="N1023" i="12"/>
  <c r="J1023" i="12"/>
  <c r="F1023" i="12"/>
  <c r="AI1032" i="12"/>
  <c r="AE1032" i="12"/>
  <c r="AA1032" i="12"/>
  <c r="W1032" i="12"/>
  <c r="S1032" i="12"/>
  <c r="O1032" i="12"/>
  <c r="K1032" i="12"/>
  <c r="G1032" i="12"/>
  <c r="AF1037" i="12"/>
  <c r="AB1037" i="12"/>
  <c r="X1037" i="12"/>
  <c r="T1037" i="12"/>
  <c r="P1037" i="12"/>
  <c r="L1037" i="12"/>
  <c r="H1037" i="12"/>
  <c r="AD1039" i="12"/>
  <c r="Z1039" i="12"/>
  <c r="V1039" i="12"/>
  <c r="R1039" i="12"/>
  <c r="N1039" i="12"/>
  <c r="J1039" i="12"/>
  <c r="F1039" i="12"/>
  <c r="AI1048" i="12"/>
  <c r="AE1048" i="12"/>
  <c r="AA1048" i="12"/>
  <c r="W1048" i="12"/>
  <c r="S1048" i="12"/>
  <c r="O1048" i="12"/>
  <c r="K1048" i="12"/>
  <c r="G1048" i="12"/>
  <c r="AF1053" i="12"/>
  <c r="AB1053" i="12"/>
  <c r="X1053" i="12"/>
  <c r="T1053" i="12"/>
  <c r="P1053" i="12"/>
  <c r="L1053" i="12"/>
  <c r="H1053" i="12"/>
  <c r="AD1055" i="12"/>
  <c r="Z1055" i="12"/>
  <c r="V1055" i="12"/>
  <c r="R1055" i="12"/>
  <c r="N1055" i="12"/>
  <c r="J1055" i="12"/>
  <c r="F1055" i="12"/>
  <c r="AI1064" i="12"/>
  <c r="AE1064" i="12"/>
  <c r="AA1064" i="12"/>
  <c r="W1064" i="12"/>
  <c r="S1064" i="12"/>
  <c r="O1064" i="12"/>
  <c r="K1064" i="12"/>
  <c r="G1064" i="12"/>
  <c r="AF1069" i="12"/>
  <c r="AB1069" i="12"/>
  <c r="X1069" i="12"/>
  <c r="T1069" i="12"/>
  <c r="P1069" i="12"/>
  <c r="L1069" i="12"/>
  <c r="H1069" i="12"/>
  <c r="AD1071" i="12"/>
  <c r="Z1071" i="12"/>
  <c r="V1071" i="12"/>
  <c r="R1071" i="12"/>
  <c r="N1071" i="12"/>
  <c r="J1071" i="12"/>
  <c r="F1071" i="12"/>
  <c r="AI1080" i="12"/>
  <c r="AE1080" i="12"/>
  <c r="AA1080" i="12"/>
  <c r="W1080" i="12"/>
  <c r="S1080" i="12"/>
  <c r="O1080" i="12"/>
  <c r="K1080" i="12"/>
  <c r="G1080" i="12"/>
  <c r="AF1085" i="12"/>
  <c r="AB1085" i="12"/>
  <c r="X1085" i="12"/>
  <c r="T1085" i="12"/>
  <c r="P1085" i="12"/>
  <c r="L1085" i="12"/>
  <c r="H1085" i="12"/>
  <c r="AD1087" i="12"/>
  <c r="Z1087" i="12"/>
  <c r="V1087" i="12"/>
  <c r="R1087" i="12"/>
  <c r="N1087" i="12"/>
  <c r="J1087" i="12"/>
  <c r="F1087" i="12"/>
  <c r="AI1096" i="12"/>
  <c r="AE1096" i="12"/>
  <c r="AA1096" i="12"/>
  <c r="W1096" i="12"/>
  <c r="S1096" i="12"/>
  <c r="O1096" i="12"/>
  <c r="K1096" i="12"/>
  <c r="G1096" i="12"/>
  <c r="AF1101" i="12"/>
  <c r="AB1101" i="12"/>
  <c r="X1101" i="12"/>
  <c r="T1101" i="12"/>
  <c r="P1101" i="12"/>
  <c r="L1101" i="12"/>
  <c r="H1101" i="12"/>
  <c r="AD1103" i="12"/>
  <c r="Z1103" i="12"/>
  <c r="V1103" i="12"/>
  <c r="R1103" i="12"/>
  <c r="N1103" i="12"/>
  <c r="J1103" i="12"/>
  <c r="F1103" i="12"/>
  <c r="AI1112" i="12"/>
  <c r="AE1112" i="12"/>
  <c r="AA1112" i="12"/>
  <c r="W1112" i="12"/>
  <c r="S1112" i="12"/>
  <c r="O1112" i="12"/>
  <c r="K1112" i="12"/>
  <c r="G1112" i="12"/>
  <c r="AF1117" i="12"/>
  <c r="AB1117" i="12"/>
  <c r="X1117" i="12"/>
  <c r="T1117" i="12"/>
  <c r="P1117" i="12"/>
  <c r="L1117" i="12"/>
  <c r="H1117" i="12"/>
  <c r="AD1119" i="12"/>
  <c r="Z1119" i="12"/>
  <c r="V1119" i="12"/>
  <c r="R1119" i="12"/>
  <c r="N1119" i="12"/>
  <c r="J1119" i="12"/>
  <c r="F1119" i="12"/>
  <c r="AI1128" i="12"/>
  <c r="AE1128" i="12"/>
  <c r="AA1128" i="12"/>
  <c r="W1128" i="12"/>
  <c r="S1128" i="12"/>
  <c r="O1128" i="12"/>
  <c r="K1128" i="12"/>
  <c r="G1128" i="12"/>
  <c r="AF1133" i="12"/>
  <c r="AB1133" i="12"/>
  <c r="X1133" i="12"/>
  <c r="T1133" i="12"/>
  <c r="P1133" i="12"/>
  <c r="L1133" i="12"/>
  <c r="H1133" i="12"/>
  <c r="AD1135" i="12"/>
  <c r="Z1135" i="12"/>
  <c r="V1135" i="12"/>
  <c r="R1135" i="12"/>
  <c r="N1135" i="12"/>
  <c r="J1135" i="12"/>
  <c r="F1135" i="12"/>
  <c r="AI1144" i="12"/>
  <c r="AE1144" i="12"/>
  <c r="AA1144" i="12"/>
  <c r="W1144" i="12"/>
  <c r="S1144" i="12"/>
  <c r="O1144" i="12"/>
  <c r="K1144" i="12"/>
  <c r="G1144" i="12"/>
  <c r="AF1149" i="12"/>
  <c r="AB1149" i="12"/>
  <c r="X1149" i="12"/>
  <c r="T1149" i="12"/>
  <c r="P1149" i="12"/>
  <c r="L1149" i="12"/>
  <c r="H1149" i="12"/>
  <c r="AD1151" i="12"/>
  <c r="Z1151" i="12"/>
  <c r="V1151" i="12"/>
  <c r="R1151" i="12"/>
  <c r="N1151" i="12"/>
  <c r="J1151" i="12"/>
  <c r="F1151" i="12"/>
  <c r="AI1160" i="12"/>
  <c r="AE1160" i="12"/>
  <c r="AA1160" i="12"/>
  <c r="W1160" i="12"/>
  <c r="S1160" i="12"/>
  <c r="O1160" i="12"/>
  <c r="K1160" i="12"/>
  <c r="G1160" i="12"/>
  <c r="AF1165" i="12"/>
  <c r="AB1165" i="12"/>
  <c r="X1165" i="12"/>
  <c r="T1165" i="12"/>
  <c r="P1165" i="12"/>
  <c r="L1165" i="12"/>
  <c r="H1165" i="12"/>
  <c r="AD1167" i="12"/>
  <c r="Z1167" i="12"/>
  <c r="V1167" i="12"/>
  <c r="R1167" i="12"/>
  <c r="N1167" i="12"/>
  <c r="J1167" i="12"/>
  <c r="F1167" i="12"/>
  <c r="AI1176" i="12"/>
  <c r="AE1176" i="12"/>
  <c r="AA1176" i="12"/>
  <c r="W1176" i="12"/>
  <c r="S1176" i="12"/>
  <c r="O1176" i="12"/>
  <c r="K1176" i="12"/>
  <c r="G1176" i="12"/>
  <c r="AF1181" i="12"/>
  <c r="AB1181" i="12"/>
  <c r="X1181" i="12"/>
  <c r="T1181" i="12"/>
  <c r="P1181" i="12"/>
  <c r="L1181" i="12"/>
  <c r="H1181" i="12"/>
  <c r="AD1183" i="12"/>
  <c r="Z1183" i="12"/>
  <c r="V1183" i="12"/>
  <c r="R1183" i="12"/>
  <c r="N1183" i="12"/>
  <c r="J1183" i="12"/>
  <c r="F1183" i="12"/>
  <c r="AI1192" i="12"/>
  <c r="AE1192" i="12"/>
  <c r="AA1192" i="12"/>
  <c r="W1192" i="12"/>
  <c r="S1192" i="12"/>
  <c r="O1192" i="12"/>
  <c r="K1192" i="12"/>
  <c r="G1192" i="12"/>
  <c r="AF1197" i="12"/>
  <c r="AB1197" i="12"/>
  <c r="X1197" i="12"/>
  <c r="T1197" i="12"/>
  <c r="P1197" i="12"/>
  <c r="L1197" i="12"/>
  <c r="H1197" i="12"/>
  <c r="AD1199" i="12"/>
  <c r="Z1199" i="12"/>
  <c r="V1199" i="12"/>
  <c r="R1199" i="12"/>
  <c r="N1199" i="12"/>
  <c r="J1199" i="12"/>
  <c r="F1199" i="12"/>
  <c r="AI1208" i="12"/>
  <c r="AE1208" i="12"/>
  <c r="AA1208" i="12"/>
  <c r="W1208" i="12"/>
  <c r="S1208" i="12"/>
  <c r="O1208" i="12"/>
  <c r="K1208" i="12"/>
  <c r="G1208" i="12"/>
  <c r="AF1213" i="12"/>
  <c r="AB1213" i="12"/>
  <c r="X1213" i="12"/>
  <c r="T1213" i="12"/>
  <c r="P1213" i="12"/>
  <c r="L1213" i="12"/>
  <c r="H1213" i="12"/>
  <c r="AD1215" i="12"/>
  <c r="Z1215" i="12"/>
  <c r="V1215" i="12"/>
  <c r="R1215" i="12"/>
  <c r="N1215" i="12"/>
  <c r="J1215" i="12"/>
  <c r="F1215" i="12"/>
  <c r="AI1224" i="12"/>
  <c r="AE1224" i="12"/>
  <c r="AA1224" i="12"/>
  <c r="W1224" i="12"/>
  <c r="S1224" i="12"/>
  <c r="O1224" i="12"/>
  <c r="K1224" i="12"/>
  <c r="G1224" i="12"/>
  <c r="AF1229" i="12"/>
  <c r="AB1229" i="12"/>
  <c r="X1229" i="12"/>
  <c r="T1229" i="12"/>
  <c r="P1229" i="12"/>
  <c r="L1229" i="12"/>
  <c r="H1229" i="12"/>
  <c r="AD1231" i="12"/>
  <c r="Z1231" i="12"/>
  <c r="V1231" i="12"/>
  <c r="R1231" i="12"/>
  <c r="N1231" i="12"/>
  <c r="J1231" i="12"/>
  <c r="F1231" i="12"/>
  <c r="AI1240" i="12"/>
  <c r="AE1240" i="12"/>
  <c r="AA1240" i="12"/>
  <c r="W1240" i="12"/>
  <c r="S1240" i="12"/>
  <c r="O1240" i="12"/>
  <c r="K1240" i="12"/>
  <c r="G1240" i="12"/>
  <c r="AF1245" i="12"/>
  <c r="AB1245" i="12"/>
  <c r="X1245" i="12"/>
  <c r="T1245" i="12"/>
  <c r="P1245" i="12"/>
  <c r="L1245" i="12"/>
  <c r="H1245" i="12"/>
  <c r="AD1247" i="12"/>
  <c r="Z1247" i="12"/>
  <c r="V1247" i="12"/>
  <c r="R1247" i="12"/>
  <c r="N1247" i="12"/>
  <c r="J1247" i="12"/>
  <c r="F1247" i="12"/>
  <c r="AI1256" i="12"/>
  <c r="AE1256" i="12"/>
  <c r="AA1256" i="12"/>
  <c r="W1256" i="12"/>
  <c r="S1256" i="12"/>
  <c r="O1256" i="12"/>
  <c r="K1256" i="12"/>
  <c r="G1256" i="12"/>
  <c r="AF1261" i="12"/>
  <c r="AB1261" i="12"/>
  <c r="X1261" i="12"/>
  <c r="T1261" i="12"/>
  <c r="P1261" i="12"/>
  <c r="L1261" i="12"/>
  <c r="H1261" i="12"/>
  <c r="AD1263" i="12"/>
  <c r="Z1263" i="12"/>
  <c r="V1263" i="12"/>
  <c r="R1263" i="12"/>
  <c r="N1263" i="12"/>
  <c r="J1263" i="12"/>
  <c r="F1263" i="12"/>
  <c r="AI1272" i="12"/>
  <c r="AE1272" i="12"/>
  <c r="AA1272" i="12"/>
  <c r="W1272" i="12"/>
  <c r="S1272" i="12"/>
  <c r="O1272" i="12"/>
  <c r="K1272" i="12"/>
  <c r="G1272" i="12"/>
  <c r="AF1277" i="12"/>
  <c r="AB1277" i="12"/>
  <c r="X1277" i="12"/>
  <c r="T1277" i="12"/>
  <c r="P1277" i="12"/>
  <c r="L1277" i="12"/>
  <c r="H1277" i="12"/>
  <c r="AD1279" i="12"/>
  <c r="Z1279" i="12"/>
  <c r="V1279" i="12"/>
  <c r="R1279" i="12"/>
  <c r="N1279" i="12"/>
  <c r="J1279" i="12"/>
  <c r="F1279" i="12"/>
  <c r="AI1288" i="12"/>
  <c r="AE1288" i="12"/>
  <c r="AA1288" i="12"/>
  <c r="W1288" i="12"/>
  <c r="S1288" i="12"/>
  <c r="O1288" i="12"/>
  <c r="K1288" i="12"/>
  <c r="G1288" i="12"/>
  <c r="AF1293" i="12"/>
  <c r="AB1293" i="12"/>
  <c r="X1293" i="12"/>
  <c r="T1293" i="12"/>
  <c r="P1293" i="12"/>
  <c r="L1293" i="12"/>
  <c r="H1293" i="12"/>
  <c r="AD1295" i="12"/>
  <c r="Z1295" i="12"/>
  <c r="V1295" i="12"/>
  <c r="R1295" i="12"/>
  <c r="N1295" i="12"/>
  <c r="J1295" i="12"/>
  <c r="F1295" i="12"/>
  <c r="AI1304" i="12"/>
  <c r="AE1304" i="12"/>
  <c r="AA1304" i="12"/>
  <c r="W1304" i="12"/>
  <c r="S1304" i="12"/>
  <c r="O1304" i="12"/>
  <c r="K1304" i="12"/>
  <c r="G1304" i="12"/>
  <c r="AF1309" i="12"/>
  <c r="AB1309" i="12"/>
  <c r="X1309" i="12"/>
  <c r="T1309" i="12"/>
  <c r="P1309" i="12"/>
  <c r="L1309" i="12"/>
  <c r="H1309" i="12"/>
  <c r="AD1311" i="12"/>
  <c r="Z1311" i="12"/>
  <c r="V1311" i="12"/>
  <c r="R1311" i="12"/>
  <c r="N1311" i="12"/>
  <c r="J1311" i="12"/>
  <c r="F1311" i="12"/>
  <c r="AI1320" i="12"/>
  <c r="AE1320" i="12"/>
  <c r="AA1320" i="12"/>
  <c r="W1320" i="12"/>
  <c r="S1320" i="12"/>
  <c r="O1320" i="12"/>
  <c r="K1320" i="12"/>
  <c r="G1320" i="12"/>
  <c r="AF1325" i="12"/>
  <c r="AB1325" i="12"/>
  <c r="X1325" i="12"/>
  <c r="T1325" i="12"/>
  <c r="P1325" i="12"/>
  <c r="L1325" i="12"/>
  <c r="H1325" i="12"/>
  <c r="AD1327" i="12"/>
  <c r="Z1327" i="12"/>
  <c r="V1327" i="12"/>
  <c r="R1327" i="12"/>
  <c r="N1327" i="12"/>
  <c r="J1327" i="12"/>
  <c r="F1327" i="12"/>
  <c r="AI1336" i="12"/>
  <c r="AE1336" i="12"/>
  <c r="AA1336" i="12"/>
  <c r="W1336" i="12"/>
  <c r="S1336" i="12"/>
  <c r="O1336" i="12"/>
  <c r="K1336" i="12"/>
  <c r="G1336" i="12"/>
  <c r="AF1341" i="12"/>
  <c r="AB1341" i="12"/>
  <c r="X1341" i="12"/>
  <c r="T1341" i="12"/>
  <c r="P1341" i="12"/>
  <c r="L1341" i="12"/>
  <c r="H1341" i="12"/>
  <c r="AD1343" i="12"/>
  <c r="Z1343" i="12"/>
  <c r="V1343" i="12"/>
  <c r="R1343" i="12"/>
  <c r="N1343" i="12"/>
  <c r="J1343" i="12"/>
  <c r="F1343" i="12"/>
  <c r="AI1352" i="12"/>
  <c r="AE1352" i="12"/>
  <c r="AA1352" i="12"/>
  <c r="W1352" i="12"/>
  <c r="S1352" i="12"/>
  <c r="O1352" i="12"/>
  <c r="K1352" i="12"/>
  <c r="G1352" i="12"/>
  <c r="AF1357" i="12"/>
  <c r="AB1357" i="12"/>
  <c r="X1357" i="12"/>
  <c r="T1357" i="12"/>
  <c r="P1357" i="12"/>
  <c r="L1357" i="12"/>
  <c r="H1357" i="12"/>
  <c r="AD1359" i="12"/>
  <c r="Z1359" i="12"/>
  <c r="V1359" i="12"/>
  <c r="R1359" i="12"/>
  <c r="N1359" i="12"/>
  <c r="J1359" i="12"/>
  <c r="F1359" i="12"/>
  <c r="AI1368" i="12"/>
  <c r="AE1368" i="12"/>
  <c r="AA1368" i="12"/>
  <c r="W1368" i="12"/>
  <c r="S1368" i="12"/>
  <c r="O1368" i="12"/>
  <c r="K1368" i="12"/>
  <c r="G1368" i="12"/>
  <c r="AF1373" i="12"/>
  <c r="AB1373" i="12"/>
  <c r="X1373" i="12"/>
  <c r="T1373" i="12"/>
  <c r="P1373" i="12"/>
  <c r="L1373" i="12"/>
  <c r="H1373" i="12"/>
  <c r="AD1375" i="12"/>
  <c r="Z1375" i="12"/>
  <c r="V1375" i="12"/>
  <c r="R1375" i="12"/>
  <c r="N1375" i="12"/>
  <c r="J1375" i="12"/>
  <c r="F1375" i="12"/>
  <c r="AI1384" i="12"/>
  <c r="AE1384" i="12"/>
  <c r="AA1384" i="12"/>
  <c r="W1384" i="12"/>
  <c r="S1384" i="12"/>
  <c r="O1384" i="12"/>
  <c r="K1384" i="12"/>
  <c r="G1384" i="12"/>
  <c r="AF1389" i="12"/>
  <c r="AB1389" i="12"/>
  <c r="X1389" i="12"/>
  <c r="T1389" i="12"/>
  <c r="P1389" i="12"/>
  <c r="L1389" i="12"/>
  <c r="H1389" i="12"/>
  <c r="AD1391" i="12"/>
  <c r="Z1391" i="12"/>
  <c r="V1391" i="12"/>
  <c r="R1391" i="12"/>
  <c r="N1391" i="12"/>
  <c r="J1391" i="12"/>
  <c r="F1391" i="12"/>
  <c r="AI1400" i="12"/>
  <c r="AE1400" i="12"/>
  <c r="AA1400" i="12"/>
  <c r="W1400" i="12"/>
  <c r="S1400" i="12"/>
  <c r="O1400" i="12"/>
  <c r="K1400" i="12"/>
  <c r="G1400" i="12"/>
  <c r="AF1405" i="12"/>
  <c r="AB1405" i="12"/>
  <c r="X1405" i="12"/>
  <c r="T1405" i="12"/>
  <c r="P1405" i="12"/>
  <c r="L1405" i="12"/>
  <c r="H1405" i="12"/>
  <c r="AD1407" i="12"/>
  <c r="Z1407" i="12"/>
  <c r="V1407" i="12"/>
  <c r="R1407" i="12"/>
  <c r="N1407" i="12"/>
  <c r="J1407" i="12"/>
  <c r="F1407" i="12"/>
  <c r="AI1416" i="12"/>
  <c r="AE1416" i="12"/>
  <c r="AA1416" i="12"/>
  <c r="W1416" i="12"/>
  <c r="S1416" i="12"/>
  <c r="O1416" i="12"/>
  <c r="K1416" i="12"/>
  <c r="G1416" i="12"/>
  <c r="AF1421" i="12"/>
  <c r="AB1421" i="12"/>
  <c r="X1421" i="12"/>
  <c r="T1421" i="12"/>
  <c r="P1421" i="12"/>
  <c r="L1421" i="12"/>
  <c r="H1421" i="12"/>
  <c r="AD1423" i="12"/>
  <c r="Z1423" i="12"/>
  <c r="V1423" i="12"/>
  <c r="R1423" i="12"/>
  <c r="N1423" i="12"/>
  <c r="J1423" i="12"/>
  <c r="F1423" i="12"/>
  <c r="AI1432" i="12"/>
  <c r="AE1432" i="12"/>
  <c r="AA1432" i="12"/>
  <c r="W1432" i="12"/>
  <c r="S1432" i="12"/>
  <c r="O1432" i="12"/>
  <c r="K1432" i="12"/>
  <c r="G1432" i="12"/>
  <c r="AF1437" i="12"/>
  <c r="AB1437" i="12"/>
  <c r="X1437" i="12"/>
  <c r="T1437" i="12"/>
  <c r="P1437" i="12"/>
  <c r="L1437" i="12"/>
  <c r="H1437" i="12"/>
  <c r="AD1439" i="12"/>
  <c r="Z1439" i="12"/>
  <c r="V1439" i="12"/>
  <c r="R1439" i="12"/>
  <c r="N1439" i="12"/>
  <c r="J1439" i="12"/>
  <c r="F1439" i="12"/>
  <c r="AI1448" i="12"/>
  <c r="AE1448" i="12"/>
  <c r="AA1448" i="12"/>
  <c r="W1448" i="12"/>
  <c r="S1448" i="12"/>
  <c r="O1448" i="12"/>
  <c r="K1448" i="12"/>
  <c r="G1448" i="12"/>
  <c r="AF1453" i="12"/>
  <c r="AB1453" i="12"/>
  <c r="X1453" i="12"/>
  <c r="T1453" i="12"/>
  <c r="P1453" i="12"/>
  <c r="L1453" i="12"/>
  <c r="H1453" i="12"/>
  <c r="AD1455" i="12"/>
  <c r="Z1455" i="12"/>
  <c r="V1455" i="12"/>
  <c r="R1455" i="12"/>
  <c r="N1455" i="12"/>
  <c r="J1455" i="12"/>
  <c r="F1455" i="12"/>
  <c r="AI1464" i="12"/>
  <c r="AE1464" i="12"/>
  <c r="AA1464" i="12"/>
  <c r="W1464" i="12"/>
  <c r="S1464" i="12"/>
  <c r="O1464" i="12"/>
  <c r="K1464" i="12"/>
  <c r="G1464" i="12"/>
  <c r="AF1469" i="12"/>
  <c r="AB1469" i="12"/>
  <c r="X1469" i="12"/>
  <c r="T1469" i="12"/>
  <c r="P1469" i="12"/>
  <c r="L1469" i="12"/>
  <c r="H1469" i="12"/>
  <c r="AD1471" i="12"/>
  <c r="Z1471" i="12"/>
  <c r="V1471" i="12"/>
  <c r="R1471" i="12"/>
  <c r="N1471" i="12"/>
  <c r="J1471" i="12"/>
  <c r="F1471" i="12"/>
  <c r="AI1480" i="12"/>
  <c r="AE1480" i="12"/>
  <c r="AA1480" i="12"/>
  <c r="W1480" i="12"/>
  <c r="S1480" i="12"/>
  <c r="O1480" i="12"/>
  <c r="K1480" i="12"/>
  <c r="G1480" i="12"/>
  <c r="AF1485" i="12"/>
  <c r="AB1485" i="12"/>
  <c r="X1485" i="12"/>
  <c r="T1485" i="12"/>
  <c r="P1485" i="12"/>
  <c r="L1485" i="12"/>
  <c r="H1485" i="12"/>
  <c r="AD1487" i="12"/>
  <c r="Z1487" i="12"/>
  <c r="V1487" i="12"/>
  <c r="R1487" i="12"/>
  <c r="N1487" i="12"/>
  <c r="J1487" i="12"/>
  <c r="F1487" i="12"/>
  <c r="AI1496" i="12"/>
  <c r="AE1496" i="12"/>
  <c r="AA1496" i="12"/>
  <c r="W1496" i="12"/>
  <c r="S1496" i="12"/>
  <c r="O1496" i="12"/>
  <c r="K1496" i="12"/>
  <c r="G1496" i="12"/>
  <c r="AF1501" i="12"/>
  <c r="AB1501" i="12"/>
  <c r="X1501" i="12"/>
  <c r="T1501" i="12"/>
  <c r="P1501" i="12"/>
  <c r="L1501" i="12"/>
  <c r="H1501" i="12"/>
  <c r="AD1503" i="12"/>
  <c r="Z1503" i="12"/>
  <c r="V1503" i="12"/>
  <c r="R1503" i="12"/>
  <c r="N1503" i="12"/>
  <c r="J1503" i="12"/>
  <c r="F1503" i="12"/>
  <c r="AI1512" i="12"/>
  <c r="AE1512" i="12"/>
  <c r="AA1512" i="12"/>
  <c r="W1512" i="12"/>
  <c r="S1512" i="12"/>
  <c r="O1512" i="12"/>
  <c r="K1512" i="12"/>
  <c r="G1512" i="12"/>
  <c r="AF1517" i="12"/>
  <c r="AB1517" i="12"/>
  <c r="X1517" i="12"/>
  <c r="T1517" i="12"/>
  <c r="P1517" i="12"/>
  <c r="L1517" i="12"/>
  <c r="H1517" i="12"/>
  <c r="AD1519" i="12"/>
  <c r="Z1519" i="12"/>
  <c r="V1519" i="12"/>
  <c r="R1519" i="12"/>
  <c r="N1519" i="12"/>
  <c r="J1519" i="12"/>
  <c r="F1519" i="12"/>
  <c r="AI1528" i="12"/>
  <c r="AE1528" i="12"/>
  <c r="AA1528" i="12"/>
  <c r="W1528" i="12"/>
  <c r="S1528" i="12"/>
  <c r="O1528" i="12"/>
  <c r="K1528" i="12"/>
  <c r="G1528" i="12"/>
  <c r="AF1533" i="12"/>
  <c r="AB1533" i="12"/>
  <c r="X1533" i="12"/>
  <c r="T1533" i="12"/>
  <c r="P1533" i="12"/>
  <c r="L1533" i="12"/>
  <c r="H1533" i="12"/>
  <c r="AD1535" i="12"/>
  <c r="Z1535" i="12"/>
  <c r="V1535" i="12"/>
  <c r="R1535" i="12"/>
  <c r="N1535" i="12"/>
  <c r="J1535" i="12"/>
  <c r="F1535" i="12"/>
  <c r="AI1544" i="12"/>
  <c r="AE1544" i="12"/>
  <c r="AA1544" i="12"/>
  <c r="W1544" i="12"/>
  <c r="S1544" i="12"/>
  <c r="O1544" i="12"/>
  <c r="K1544" i="12"/>
  <c r="G1544" i="12"/>
  <c r="AF1549" i="12"/>
  <c r="AB1549" i="12"/>
  <c r="X1549" i="12"/>
  <c r="T1549" i="12"/>
  <c r="P1549" i="12"/>
  <c r="L1549" i="12"/>
  <c r="H1549" i="12"/>
  <c r="AD1551" i="12"/>
  <c r="Z1551" i="12"/>
  <c r="V1551" i="12"/>
  <c r="R1551" i="12"/>
  <c r="N1551" i="12"/>
  <c r="J1551" i="12"/>
  <c r="F1551" i="12"/>
  <c r="AI1560" i="12"/>
  <c r="AE1560" i="12"/>
  <c r="AA1560" i="12"/>
  <c r="W1560" i="12"/>
  <c r="S1560" i="12"/>
  <c r="O1560" i="12"/>
  <c r="K1560" i="12"/>
  <c r="G1560" i="12"/>
  <c r="AF1565" i="12"/>
  <c r="AB1565" i="12"/>
  <c r="X1565" i="12"/>
  <c r="T1565" i="12"/>
  <c r="P1565" i="12"/>
  <c r="L1565" i="12"/>
  <c r="H1565" i="12"/>
  <c r="AD1567" i="12"/>
  <c r="Z1567" i="12"/>
  <c r="V1567" i="12"/>
  <c r="R1567" i="12"/>
  <c r="N1567" i="12"/>
  <c r="J1567" i="12"/>
  <c r="F1567" i="12"/>
  <c r="AI1576" i="12"/>
  <c r="AE1576" i="12"/>
  <c r="AA1576" i="12"/>
  <c r="W1576" i="12"/>
  <c r="S1576" i="12"/>
  <c r="O1576" i="12"/>
  <c r="K1576" i="12"/>
  <c r="G1576" i="12"/>
  <c r="AF1581" i="12"/>
  <c r="AB1581" i="12"/>
  <c r="X1581" i="12"/>
  <c r="T1581" i="12"/>
  <c r="P1581" i="12"/>
  <c r="L1581" i="12"/>
  <c r="H1581" i="12"/>
  <c r="AD1583" i="12"/>
  <c r="Z1583" i="12"/>
  <c r="V1583" i="12"/>
  <c r="R1583" i="12"/>
  <c r="N1583" i="12"/>
  <c r="J1583" i="12"/>
  <c r="F1583" i="12"/>
  <c r="AI1592" i="12"/>
  <c r="AE1592" i="12"/>
  <c r="AA1592" i="12"/>
  <c r="W1592" i="12"/>
  <c r="S1592" i="12"/>
  <c r="O1592" i="12"/>
  <c r="K1592" i="12"/>
  <c r="G1592" i="12"/>
  <c r="AF1597" i="12"/>
  <c r="AB1597" i="12"/>
  <c r="X1597" i="12"/>
  <c r="T1597" i="12"/>
  <c r="P1597" i="12"/>
  <c r="L1597" i="12"/>
  <c r="H1597" i="12"/>
  <c r="AD1599" i="12"/>
  <c r="Z1599" i="12"/>
  <c r="V1599" i="12"/>
  <c r="R1599" i="12"/>
  <c r="N1599" i="12"/>
  <c r="J1599" i="12"/>
  <c r="F1599" i="12"/>
  <c r="AI1608" i="12"/>
  <c r="AE1608" i="12"/>
  <c r="AA1608" i="12"/>
  <c r="W1608" i="12"/>
  <c r="S1608" i="12"/>
  <c r="O1608" i="12"/>
  <c r="K1608" i="12"/>
  <c r="G1608" i="12"/>
  <c r="AF1613" i="12"/>
  <c r="AB1613" i="12"/>
  <c r="X1613" i="12"/>
  <c r="T1613" i="12"/>
  <c r="P1613" i="12"/>
  <c r="L1613" i="12"/>
  <c r="H1613" i="12"/>
  <c r="AD1615" i="12"/>
  <c r="Z1615" i="12"/>
  <c r="V1615" i="12"/>
  <c r="R1615" i="12"/>
  <c r="N1615" i="12"/>
  <c r="J1615" i="12"/>
  <c r="F1615" i="12"/>
  <c r="AI1624" i="12"/>
  <c r="AE1624" i="12"/>
  <c r="AA1624" i="12"/>
  <c r="W1624" i="12"/>
  <c r="S1624" i="12"/>
  <c r="O1624" i="12"/>
  <c r="K1624" i="12"/>
  <c r="G1624" i="12"/>
  <c r="AF1629" i="12"/>
  <c r="AB1629" i="12"/>
  <c r="X1629" i="12"/>
  <c r="T1629" i="12"/>
  <c r="P1629" i="12"/>
  <c r="L1629" i="12"/>
  <c r="H1629" i="12"/>
  <c r="AD1631" i="12"/>
  <c r="Z1631" i="12"/>
  <c r="V1631" i="12"/>
  <c r="R1631" i="12"/>
  <c r="N1631" i="12"/>
  <c r="J1631" i="12"/>
  <c r="F1631" i="12"/>
  <c r="AI1640" i="12"/>
  <c r="AE1640" i="12"/>
  <c r="AA1640" i="12"/>
  <c r="W1640" i="12"/>
  <c r="S1640" i="12"/>
  <c r="O1640" i="12"/>
  <c r="K1640" i="12"/>
  <c r="G1640" i="12"/>
  <c r="AF1645" i="12"/>
  <c r="AB1645" i="12"/>
  <c r="X1645" i="12"/>
  <c r="T1645" i="12"/>
  <c r="P1645" i="12"/>
  <c r="L1645" i="12"/>
  <c r="H1645" i="12"/>
  <c r="AD1647" i="12"/>
  <c r="Z1647" i="12"/>
  <c r="V1647" i="12"/>
  <c r="R1647" i="12"/>
  <c r="N1647" i="12"/>
  <c r="J1647" i="12"/>
  <c r="F1647" i="12"/>
  <c r="AI1656" i="12"/>
  <c r="AE1656" i="12"/>
  <c r="AA1656" i="12"/>
  <c r="W1656" i="12"/>
  <c r="S1656" i="12"/>
  <c r="O1656" i="12"/>
  <c r="K1656" i="12"/>
  <c r="G1656" i="12"/>
  <c r="AF1661" i="12"/>
  <c r="AB1661" i="12"/>
  <c r="X1661" i="12"/>
  <c r="T1661" i="12"/>
  <c r="P1661" i="12"/>
  <c r="L1661" i="12"/>
  <c r="H1661" i="12"/>
  <c r="AD1663" i="12"/>
  <c r="Z1663" i="12"/>
  <c r="V1663" i="12"/>
  <c r="R1663" i="12"/>
  <c r="N1663" i="12"/>
  <c r="J1663" i="12"/>
  <c r="F1663" i="12"/>
  <c r="AI1672" i="12"/>
  <c r="AE1672" i="12"/>
  <c r="AA1672" i="12"/>
  <c r="W1672" i="12"/>
  <c r="S1672" i="12"/>
  <c r="O1672" i="12"/>
  <c r="K1672" i="12"/>
  <c r="G1672" i="12"/>
  <c r="AF1677" i="12"/>
  <c r="AB1677" i="12"/>
  <c r="X1677" i="12"/>
  <c r="T1677" i="12"/>
  <c r="P1677" i="12"/>
  <c r="L1677" i="12"/>
  <c r="H1677" i="12"/>
  <c r="AD1679" i="12"/>
  <c r="Z1679" i="12"/>
  <c r="V1679" i="12"/>
  <c r="R1679" i="12"/>
  <c r="N1679" i="12"/>
  <c r="J1679" i="12"/>
  <c r="F1679" i="12"/>
  <c r="AI1688" i="12"/>
  <c r="AE1688" i="12"/>
  <c r="AA1688" i="12"/>
  <c r="W1688" i="12"/>
  <c r="S1688" i="12"/>
  <c r="O1688" i="12"/>
  <c r="K1688" i="12"/>
  <c r="G1688" i="12"/>
  <c r="AF1693" i="12"/>
  <c r="AB1693" i="12"/>
  <c r="X1693" i="12"/>
  <c r="T1693" i="12"/>
  <c r="P1693" i="12"/>
  <c r="L1693" i="12"/>
  <c r="H1693" i="12"/>
  <c r="AD1695" i="12"/>
  <c r="Z1695" i="12"/>
  <c r="V1695" i="12"/>
  <c r="R1695" i="12"/>
  <c r="N1695" i="12"/>
  <c r="J1695" i="12"/>
  <c r="F1695" i="12"/>
  <c r="AD1700" i="12"/>
  <c r="Z1700" i="12"/>
  <c r="V1700" i="12"/>
  <c r="R1700" i="12"/>
  <c r="N1700" i="12"/>
  <c r="J1700" i="12"/>
  <c r="F1700" i="12"/>
  <c r="AI1700" i="12"/>
  <c r="AE1700" i="12"/>
  <c r="AA1700" i="12"/>
  <c r="W1700" i="12"/>
  <c r="S1700" i="12"/>
  <c r="O1700" i="12"/>
  <c r="K1700" i="12"/>
  <c r="G1700" i="12"/>
  <c r="AI1709" i="12"/>
  <c r="AE1709" i="12"/>
  <c r="AA1709" i="12"/>
  <c r="W1709" i="12"/>
  <c r="S1709" i="12"/>
  <c r="O1709" i="12"/>
  <c r="K1709" i="12"/>
  <c r="G1709" i="12"/>
  <c r="AF1709" i="12"/>
  <c r="AB1709" i="12"/>
  <c r="X1709" i="12"/>
  <c r="T1709" i="12"/>
  <c r="P1709" i="12"/>
  <c r="L1709" i="12"/>
  <c r="H1709" i="12"/>
  <c r="AD1716" i="12"/>
  <c r="Z1716" i="12"/>
  <c r="V1716" i="12"/>
  <c r="R1716" i="12"/>
  <c r="N1716" i="12"/>
  <c r="J1716" i="12"/>
  <c r="F1716" i="12"/>
  <c r="AI1716" i="12"/>
  <c r="AE1716" i="12"/>
  <c r="AA1716" i="12"/>
  <c r="W1716" i="12"/>
  <c r="S1716" i="12"/>
  <c r="O1716" i="12"/>
  <c r="K1716" i="12"/>
  <c r="G1716" i="12"/>
  <c r="AI1725" i="12"/>
  <c r="AE1725" i="12"/>
  <c r="AA1725" i="12"/>
  <c r="W1725" i="12"/>
  <c r="S1725" i="12"/>
  <c r="O1725" i="12"/>
  <c r="K1725" i="12"/>
  <c r="G1725" i="12"/>
  <c r="AF1725" i="12"/>
  <c r="AB1725" i="12"/>
  <c r="X1725" i="12"/>
  <c r="T1725" i="12"/>
  <c r="P1725" i="12"/>
  <c r="L1725" i="12"/>
  <c r="H1725" i="12"/>
  <c r="AD1732" i="12"/>
  <c r="Z1732" i="12"/>
  <c r="V1732" i="12"/>
  <c r="R1732" i="12"/>
  <c r="N1732" i="12"/>
  <c r="J1732" i="12"/>
  <c r="F1732" i="12"/>
  <c r="AI1732" i="12"/>
  <c r="AE1732" i="12"/>
  <c r="AA1732" i="12"/>
  <c r="W1732" i="12"/>
  <c r="S1732" i="12"/>
  <c r="O1732" i="12"/>
  <c r="K1732" i="12"/>
  <c r="G1732" i="12"/>
  <c r="AI1741" i="12"/>
  <c r="AE1741" i="12"/>
  <c r="AA1741" i="12"/>
  <c r="W1741" i="12"/>
  <c r="S1741" i="12"/>
  <c r="O1741" i="12"/>
  <c r="K1741" i="12"/>
  <c r="G1741" i="12"/>
  <c r="AF1741" i="12"/>
  <c r="AB1741" i="12"/>
  <c r="X1741" i="12"/>
  <c r="T1741" i="12"/>
  <c r="P1741" i="12"/>
  <c r="L1741" i="12"/>
  <c r="H1741" i="12"/>
  <c r="AD1748" i="12"/>
  <c r="Z1748" i="12"/>
  <c r="V1748" i="12"/>
  <c r="R1748" i="12"/>
  <c r="N1748" i="12"/>
  <c r="J1748" i="12"/>
  <c r="F1748" i="12"/>
  <c r="AI1748" i="12"/>
  <c r="AE1748" i="12"/>
  <c r="AA1748" i="12"/>
  <c r="W1748" i="12"/>
  <c r="S1748" i="12"/>
  <c r="O1748" i="12"/>
  <c r="K1748" i="12"/>
  <c r="G1748" i="12"/>
  <c r="AI1757" i="12"/>
  <c r="AE1757" i="12"/>
  <c r="AA1757" i="12"/>
  <c r="W1757" i="12"/>
  <c r="S1757" i="12"/>
  <c r="O1757" i="12"/>
  <c r="K1757" i="12"/>
  <c r="G1757" i="12"/>
  <c r="AF1757" i="12"/>
  <c r="AB1757" i="12"/>
  <c r="X1757" i="12"/>
  <c r="T1757" i="12"/>
  <c r="P1757" i="12"/>
  <c r="L1757" i="12"/>
  <c r="H1757" i="12"/>
  <c r="AD1764" i="12"/>
  <c r="Z1764" i="12"/>
  <c r="V1764" i="12"/>
  <c r="R1764" i="12"/>
  <c r="N1764" i="12"/>
  <c r="J1764" i="12"/>
  <c r="F1764" i="12"/>
  <c r="AI1764" i="12"/>
  <c r="AE1764" i="12"/>
  <c r="AA1764" i="12"/>
  <c r="W1764" i="12"/>
  <c r="S1764" i="12"/>
  <c r="O1764" i="12"/>
  <c r="K1764" i="12"/>
  <c r="G1764" i="12"/>
  <c r="AI1773" i="12"/>
  <c r="AE1773" i="12"/>
  <c r="AA1773" i="12"/>
  <c r="W1773" i="12"/>
  <c r="S1773" i="12"/>
  <c r="O1773" i="12"/>
  <c r="K1773" i="12"/>
  <c r="G1773" i="12"/>
  <c r="AF1773" i="12"/>
  <c r="AB1773" i="12"/>
  <c r="X1773" i="12"/>
  <c r="T1773" i="12"/>
  <c r="P1773" i="12"/>
  <c r="L1773" i="12"/>
  <c r="H1773" i="12"/>
  <c r="AD1780" i="12"/>
  <c r="Z1780" i="12"/>
  <c r="V1780" i="12"/>
  <c r="R1780" i="12"/>
  <c r="N1780" i="12"/>
  <c r="J1780" i="12"/>
  <c r="F1780" i="12"/>
  <c r="AI1780" i="12"/>
  <c r="AE1780" i="12"/>
  <c r="AA1780" i="12"/>
  <c r="W1780" i="12"/>
  <c r="S1780" i="12"/>
  <c r="O1780" i="12"/>
  <c r="K1780" i="12"/>
  <c r="G1780" i="12"/>
  <c r="AI1789" i="12"/>
  <c r="AE1789" i="12"/>
  <c r="AA1789" i="12"/>
  <c r="W1789" i="12"/>
  <c r="S1789" i="12"/>
  <c r="O1789" i="12"/>
  <c r="K1789" i="12"/>
  <c r="G1789" i="12"/>
  <c r="AF1789" i="12"/>
  <c r="AB1789" i="12"/>
  <c r="X1789" i="12"/>
  <c r="T1789" i="12"/>
  <c r="P1789" i="12"/>
  <c r="L1789" i="12"/>
  <c r="H1789" i="12"/>
  <c r="AD1796" i="12"/>
  <c r="Z1796" i="12"/>
  <c r="V1796" i="12"/>
  <c r="R1796" i="12"/>
  <c r="N1796" i="12"/>
  <c r="J1796" i="12"/>
  <c r="F1796" i="12"/>
  <c r="AI1796" i="12"/>
  <c r="AE1796" i="12"/>
  <c r="AA1796" i="12"/>
  <c r="W1796" i="12"/>
  <c r="S1796" i="12"/>
  <c r="O1796" i="12"/>
  <c r="K1796" i="12"/>
  <c r="G1796" i="12"/>
  <c r="AI1805" i="12"/>
  <c r="AE1805" i="12"/>
  <c r="AA1805" i="12"/>
  <c r="W1805" i="12"/>
  <c r="S1805" i="12"/>
  <c r="O1805" i="12"/>
  <c r="K1805" i="12"/>
  <c r="G1805" i="12"/>
  <c r="AF1805" i="12"/>
  <c r="AB1805" i="12"/>
  <c r="X1805" i="12"/>
  <c r="T1805" i="12"/>
  <c r="P1805" i="12"/>
  <c r="L1805" i="12"/>
  <c r="H1805" i="12"/>
  <c r="AD1812" i="12"/>
  <c r="Z1812" i="12"/>
  <c r="V1812" i="12"/>
  <c r="R1812" i="12"/>
  <c r="N1812" i="12"/>
  <c r="J1812" i="12"/>
  <c r="F1812" i="12"/>
  <c r="AI1812" i="12"/>
  <c r="AE1812" i="12"/>
  <c r="AA1812" i="12"/>
  <c r="W1812" i="12"/>
  <c r="S1812" i="12"/>
  <c r="O1812" i="12"/>
  <c r="K1812" i="12"/>
  <c r="G1812" i="12"/>
  <c r="I926" i="12"/>
  <c r="U926" i="12"/>
  <c r="Y926" i="12"/>
  <c r="I930" i="12"/>
  <c r="M930" i="12"/>
  <c r="Q930" i="12"/>
  <c r="U930" i="12"/>
  <c r="Y930" i="12"/>
  <c r="AC930" i="12"/>
  <c r="I934" i="12"/>
  <c r="Q934" i="12"/>
  <c r="U934" i="12"/>
  <c r="Y934" i="12"/>
  <c r="J941" i="12"/>
  <c r="O941" i="12"/>
  <c r="U941" i="12"/>
  <c r="Z941" i="12"/>
  <c r="AE941" i="12"/>
  <c r="K943" i="12"/>
  <c r="P943" i="12"/>
  <c r="U943" i="12"/>
  <c r="AA943" i="12"/>
  <c r="AF943" i="12"/>
  <c r="J952" i="12"/>
  <c r="P952" i="12"/>
  <c r="U952" i="12"/>
  <c r="Z952" i="12"/>
  <c r="AF952" i="12"/>
  <c r="J957" i="12"/>
  <c r="O957" i="12"/>
  <c r="U957" i="12"/>
  <c r="Z957" i="12"/>
  <c r="AE957" i="12"/>
  <c r="K959" i="12"/>
  <c r="P959" i="12"/>
  <c r="U959" i="12"/>
  <c r="AA959" i="12"/>
  <c r="AF959" i="12"/>
  <c r="J968" i="12"/>
  <c r="P968" i="12"/>
  <c r="U968" i="12"/>
  <c r="Z968" i="12"/>
  <c r="AF968" i="12"/>
  <c r="J973" i="12"/>
  <c r="O973" i="12"/>
  <c r="U973" i="12"/>
  <c r="Z973" i="12"/>
  <c r="AE973" i="12"/>
  <c r="K975" i="12"/>
  <c r="P975" i="12"/>
  <c r="U975" i="12"/>
  <c r="AA975" i="12"/>
  <c r="AF975" i="12"/>
  <c r="J984" i="12"/>
  <c r="P984" i="12"/>
  <c r="U984" i="12"/>
  <c r="Z984" i="12"/>
  <c r="AF984" i="12"/>
  <c r="J989" i="12"/>
  <c r="O989" i="12"/>
  <c r="U989" i="12"/>
  <c r="Z989" i="12"/>
  <c r="AE989" i="12"/>
  <c r="K991" i="12"/>
  <c r="P991" i="12"/>
  <c r="U991" i="12"/>
  <c r="AA991" i="12"/>
  <c r="AF991" i="12"/>
  <c r="J1000" i="12"/>
  <c r="P1000" i="12"/>
  <c r="U1000" i="12"/>
  <c r="Z1000" i="12"/>
  <c r="AF1000" i="12"/>
  <c r="J1005" i="12"/>
  <c r="O1005" i="12"/>
  <c r="U1005" i="12"/>
  <c r="Z1005" i="12"/>
  <c r="AE1005" i="12"/>
  <c r="K1007" i="12"/>
  <c r="P1007" i="12"/>
  <c r="U1007" i="12"/>
  <c r="AA1007" i="12"/>
  <c r="AF1007" i="12"/>
  <c r="J1016" i="12"/>
  <c r="P1016" i="12"/>
  <c r="U1016" i="12"/>
  <c r="Z1016" i="12"/>
  <c r="AF1016" i="12"/>
  <c r="J1021" i="12"/>
  <c r="O1021" i="12"/>
  <c r="U1021" i="12"/>
  <c r="Z1021" i="12"/>
  <c r="AE1021" i="12"/>
  <c r="K1023" i="12"/>
  <c r="P1023" i="12"/>
  <c r="U1023" i="12"/>
  <c r="AA1023" i="12"/>
  <c r="AF1023" i="12"/>
  <c r="J1032" i="12"/>
  <c r="P1032" i="12"/>
  <c r="U1032" i="12"/>
  <c r="Z1032" i="12"/>
  <c r="AF1032" i="12"/>
  <c r="J1037" i="12"/>
  <c r="O1037" i="12"/>
  <c r="U1037" i="12"/>
  <c r="Z1037" i="12"/>
  <c r="AE1037" i="12"/>
  <c r="K1039" i="12"/>
  <c r="P1039" i="12"/>
  <c r="U1039" i="12"/>
  <c r="AA1039" i="12"/>
  <c r="AF1039" i="12"/>
  <c r="J1048" i="12"/>
  <c r="P1048" i="12"/>
  <c r="U1048" i="12"/>
  <c r="Z1048" i="12"/>
  <c r="AF1048" i="12"/>
  <c r="J1053" i="12"/>
  <c r="O1053" i="12"/>
  <c r="U1053" i="12"/>
  <c r="Z1053" i="12"/>
  <c r="AE1053" i="12"/>
  <c r="K1055" i="12"/>
  <c r="P1055" i="12"/>
  <c r="U1055" i="12"/>
  <c r="AA1055" i="12"/>
  <c r="AF1055" i="12"/>
  <c r="J1064" i="12"/>
  <c r="P1064" i="12"/>
  <c r="U1064" i="12"/>
  <c r="Z1064" i="12"/>
  <c r="AF1064" i="12"/>
  <c r="J1069" i="12"/>
  <c r="O1069" i="12"/>
  <c r="U1069" i="12"/>
  <c r="Z1069" i="12"/>
  <c r="AE1069" i="12"/>
  <c r="K1071" i="12"/>
  <c r="P1071" i="12"/>
  <c r="U1071" i="12"/>
  <c r="AA1071" i="12"/>
  <c r="AF1071" i="12"/>
  <c r="J1080" i="12"/>
  <c r="P1080" i="12"/>
  <c r="U1080" i="12"/>
  <c r="Z1080" i="12"/>
  <c r="AF1080" i="12"/>
  <c r="J1085" i="12"/>
  <c r="O1085" i="12"/>
  <c r="U1085" i="12"/>
  <c r="Z1085" i="12"/>
  <c r="AE1085" i="12"/>
  <c r="K1087" i="12"/>
  <c r="P1087" i="12"/>
  <c r="U1087" i="12"/>
  <c r="AA1087" i="12"/>
  <c r="AF1087" i="12"/>
  <c r="J1096" i="12"/>
  <c r="P1096" i="12"/>
  <c r="U1096" i="12"/>
  <c r="Z1096" i="12"/>
  <c r="AF1096" i="12"/>
  <c r="J1101" i="12"/>
  <c r="O1101" i="12"/>
  <c r="U1101" i="12"/>
  <c r="Z1101" i="12"/>
  <c r="AE1101" i="12"/>
  <c r="K1103" i="12"/>
  <c r="P1103" i="12"/>
  <c r="U1103" i="12"/>
  <c r="AA1103" i="12"/>
  <c r="AF1103" i="12"/>
  <c r="J1112" i="12"/>
  <c r="P1112" i="12"/>
  <c r="U1112" i="12"/>
  <c r="Z1112" i="12"/>
  <c r="AF1112" i="12"/>
  <c r="J1117" i="12"/>
  <c r="O1117" i="12"/>
  <c r="U1117" i="12"/>
  <c r="Z1117" i="12"/>
  <c r="AE1117" i="12"/>
  <c r="K1119" i="12"/>
  <c r="P1119" i="12"/>
  <c r="U1119" i="12"/>
  <c r="AA1119" i="12"/>
  <c r="AF1119" i="12"/>
  <c r="F1124" i="12"/>
  <c r="L1124" i="12"/>
  <c r="Q1124" i="12"/>
  <c r="V1124" i="12"/>
  <c r="AB1124" i="12"/>
  <c r="AG1124" i="12"/>
  <c r="J1128" i="12"/>
  <c r="P1128" i="12"/>
  <c r="U1128" i="12"/>
  <c r="Z1128" i="12"/>
  <c r="AF1128" i="12"/>
  <c r="F1129" i="12"/>
  <c r="K1129" i="12"/>
  <c r="Q1129" i="12"/>
  <c r="V1129" i="12"/>
  <c r="AA1129" i="12"/>
  <c r="AG1129" i="12"/>
  <c r="G1131" i="12"/>
  <c r="L1131" i="12"/>
  <c r="Q1131" i="12"/>
  <c r="W1131" i="12"/>
  <c r="AB1131" i="12"/>
  <c r="AG1131" i="12"/>
  <c r="J1133" i="12"/>
  <c r="O1133" i="12"/>
  <c r="U1133" i="12"/>
  <c r="Z1133" i="12"/>
  <c r="AE1133" i="12"/>
  <c r="K1135" i="12"/>
  <c r="P1135" i="12"/>
  <c r="U1135" i="12"/>
  <c r="AA1135" i="12"/>
  <c r="AF1135" i="12"/>
  <c r="F1140" i="12"/>
  <c r="L1140" i="12"/>
  <c r="Q1140" i="12"/>
  <c r="V1140" i="12"/>
  <c r="AB1140" i="12"/>
  <c r="AG1140" i="12"/>
  <c r="J1144" i="12"/>
  <c r="P1144" i="12"/>
  <c r="U1144" i="12"/>
  <c r="Z1144" i="12"/>
  <c r="AF1144" i="12"/>
  <c r="F1145" i="12"/>
  <c r="K1145" i="12"/>
  <c r="Q1145" i="12"/>
  <c r="V1145" i="12"/>
  <c r="AA1145" i="12"/>
  <c r="AG1145" i="12"/>
  <c r="G1147" i="12"/>
  <c r="L1147" i="12"/>
  <c r="Q1147" i="12"/>
  <c r="W1147" i="12"/>
  <c r="AB1147" i="12"/>
  <c r="AG1147" i="12"/>
  <c r="J1149" i="12"/>
  <c r="O1149" i="12"/>
  <c r="U1149" i="12"/>
  <c r="Z1149" i="12"/>
  <c r="AE1149" i="12"/>
  <c r="K1151" i="12"/>
  <c r="P1151" i="12"/>
  <c r="U1151" i="12"/>
  <c r="AA1151" i="12"/>
  <c r="AF1151" i="12"/>
  <c r="F1156" i="12"/>
  <c r="L1156" i="12"/>
  <c r="Q1156" i="12"/>
  <c r="V1156" i="12"/>
  <c r="AB1156" i="12"/>
  <c r="AG1156" i="12"/>
  <c r="J1160" i="12"/>
  <c r="P1160" i="12"/>
  <c r="U1160" i="12"/>
  <c r="Z1160" i="12"/>
  <c r="AF1160" i="12"/>
  <c r="F1161" i="12"/>
  <c r="K1161" i="12"/>
  <c r="Q1161" i="12"/>
  <c r="V1161" i="12"/>
  <c r="AA1161" i="12"/>
  <c r="AG1161" i="12"/>
  <c r="G1163" i="12"/>
  <c r="L1163" i="12"/>
  <c r="Q1163" i="12"/>
  <c r="W1163" i="12"/>
  <c r="AB1163" i="12"/>
  <c r="AG1163" i="12"/>
  <c r="J1165" i="12"/>
  <c r="O1165" i="12"/>
  <c r="U1165" i="12"/>
  <c r="Z1165" i="12"/>
  <c r="AE1165" i="12"/>
  <c r="K1167" i="12"/>
  <c r="P1167" i="12"/>
  <c r="U1167" i="12"/>
  <c r="AA1167" i="12"/>
  <c r="AF1167" i="12"/>
  <c r="F1172" i="12"/>
  <c r="L1172" i="12"/>
  <c r="Q1172" i="12"/>
  <c r="V1172" i="12"/>
  <c r="AB1172" i="12"/>
  <c r="AG1172" i="12"/>
  <c r="J1176" i="12"/>
  <c r="P1176" i="12"/>
  <c r="U1176" i="12"/>
  <c r="Z1176" i="12"/>
  <c r="AF1176" i="12"/>
  <c r="F1177" i="12"/>
  <c r="K1177" i="12"/>
  <c r="Q1177" i="12"/>
  <c r="V1177" i="12"/>
  <c r="AA1177" i="12"/>
  <c r="AG1177" i="12"/>
  <c r="G1179" i="12"/>
  <c r="L1179" i="12"/>
  <c r="Q1179" i="12"/>
  <c r="W1179" i="12"/>
  <c r="AB1179" i="12"/>
  <c r="AG1179" i="12"/>
  <c r="J1181" i="12"/>
  <c r="O1181" i="12"/>
  <c r="U1181" i="12"/>
  <c r="Z1181" i="12"/>
  <c r="AE1181" i="12"/>
  <c r="K1183" i="12"/>
  <c r="P1183" i="12"/>
  <c r="U1183" i="12"/>
  <c r="AA1183" i="12"/>
  <c r="AF1183" i="12"/>
  <c r="F1188" i="12"/>
  <c r="L1188" i="12"/>
  <c r="Q1188" i="12"/>
  <c r="V1188" i="12"/>
  <c r="AB1188" i="12"/>
  <c r="AG1188" i="12"/>
  <c r="J1192" i="12"/>
  <c r="P1192" i="12"/>
  <c r="U1192" i="12"/>
  <c r="Z1192" i="12"/>
  <c r="AF1192" i="12"/>
  <c r="F1193" i="12"/>
  <c r="K1193" i="12"/>
  <c r="Q1193" i="12"/>
  <c r="V1193" i="12"/>
  <c r="AA1193" i="12"/>
  <c r="AG1193" i="12"/>
  <c r="G1195" i="12"/>
  <c r="L1195" i="12"/>
  <c r="Q1195" i="12"/>
  <c r="W1195" i="12"/>
  <c r="AB1195" i="12"/>
  <c r="AG1195" i="12"/>
  <c r="J1197" i="12"/>
  <c r="O1197" i="12"/>
  <c r="U1197" i="12"/>
  <c r="Z1197" i="12"/>
  <c r="AE1197" i="12"/>
  <c r="K1199" i="12"/>
  <c r="P1199" i="12"/>
  <c r="U1199" i="12"/>
  <c r="AA1199" i="12"/>
  <c r="AF1199" i="12"/>
  <c r="F1204" i="12"/>
  <c r="L1204" i="12"/>
  <c r="Q1204" i="12"/>
  <c r="V1204" i="12"/>
  <c r="AB1204" i="12"/>
  <c r="AG1204" i="12"/>
  <c r="J1208" i="12"/>
  <c r="P1208" i="12"/>
  <c r="U1208" i="12"/>
  <c r="Z1208" i="12"/>
  <c r="AF1208" i="12"/>
  <c r="F1209" i="12"/>
  <c r="K1209" i="12"/>
  <c r="Q1209" i="12"/>
  <c r="V1209" i="12"/>
  <c r="AA1209" i="12"/>
  <c r="AG1209" i="12"/>
  <c r="G1211" i="12"/>
  <c r="L1211" i="12"/>
  <c r="Q1211" i="12"/>
  <c r="W1211" i="12"/>
  <c r="AB1211" i="12"/>
  <c r="AG1211" i="12"/>
  <c r="J1213" i="12"/>
  <c r="O1213" i="12"/>
  <c r="U1213" i="12"/>
  <c r="Z1213" i="12"/>
  <c r="AE1213" i="12"/>
  <c r="K1215" i="12"/>
  <c r="P1215" i="12"/>
  <c r="U1215" i="12"/>
  <c r="AA1215" i="12"/>
  <c r="AF1215" i="12"/>
  <c r="F1220" i="12"/>
  <c r="L1220" i="12"/>
  <c r="Q1220" i="12"/>
  <c r="V1220" i="12"/>
  <c r="AB1220" i="12"/>
  <c r="AG1220" i="12"/>
  <c r="J1224" i="12"/>
  <c r="P1224" i="12"/>
  <c r="U1224" i="12"/>
  <c r="Z1224" i="12"/>
  <c r="AF1224" i="12"/>
  <c r="F1225" i="12"/>
  <c r="K1225" i="12"/>
  <c r="Q1225" i="12"/>
  <c r="V1225" i="12"/>
  <c r="AA1225" i="12"/>
  <c r="AG1225" i="12"/>
  <c r="G1227" i="12"/>
  <c r="L1227" i="12"/>
  <c r="Q1227" i="12"/>
  <c r="W1227" i="12"/>
  <c r="AB1227" i="12"/>
  <c r="AG1227" i="12"/>
  <c r="J1229" i="12"/>
  <c r="O1229" i="12"/>
  <c r="U1229" i="12"/>
  <c r="Z1229" i="12"/>
  <c r="AE1229" i="12"/>
  <c r="K1231" i="12"/>
  <c r="P1231" i="12"/>
  <c r="U1231" i="12"/>
  <c r="AA1231" i="12"/>
  <c r="AF1231" i="12"/>
  <c r="F1236" i="12"/>
  <c r="L1236" i="12"/>
  <c r="Q1236" i="12"/>
  <c r="V1236" i="12"/>
  <c r="AB1236" i="12"/>
  <c r="AG1236" i="12"/>
  <c r="J1240" i="12"/>
  <c r="P1240" i="12"/>
  <c r="U1240" i="12"/>
  <c r="Z1240" i="12"/>
  <c r="AF1240" i="12"/>
  <c r="F1241" i="12"/>
  <c r="K1241" i="12"/>
  <c r="Q1241" i="12"/>
  <c r="V1241" i="12"/>
  <c r="AA1241" i="12"/>
  <c r="AG1241" i="12"/>
  <c r="G1243" i="12"/>
  <c r="L1243" i="12"/>
  <c r="Q1243" i="12"/>
  <c r="W1243" i="12"/>
  <c r="AB1243" i="12"/>
  <c r="AG1243" i="12"/>
  <c r="J1245" i="12"/>
  <c r="O1245" i="12"/>
  <c r="U1245" i="12"/>
  <c r="Z1245" i="12"/>
  <c r="AE1245" i="12"/>
  <c r="K1247" i="12"/>
  <c r="P1247" i="12"/>
  <c r="U1247" i="12"/>
  <c r="AA1247" i="12"/>
  <c r="AF1247" i="12"/>
  <c r="F1252" i="12"/>
  <c r="L1252" i="12"/>
  <c r="Q1252" i="12"/>
  <c r="V1252" i="12"/>
  <c r="AB1252" i="12"/>
  <c r="AG1252" i="12"/>
  <c r="J1256" i="12"/>
  <c r="P1256" i="12"/>
  <c r="U1256" i="12"/>
  <c r="Z1256" i="12"/>
  <c r="AF1256" i="12"/>
  <c r="F1257" i="12"/>
  <c r="K1257" i="12"/>
  <c r="Q1257" i="12"/>
  <c r="V1257" i="12"/>
  <c r="AA1257" i="12"/>
  <c r="AG1257" i="12"/>
  <c r="G1259" i="12"/>
  <c r="L1259" i="12"/>
  <c r="Q1259" i="12"/>
  <c r="W1259" i="12"/>
  <c r="AB1259" i="12"/>
  <c r="AG1259" i="12"/>
  <c r="J1261" i="12"/>
  <c r="O1261" i="12"/>
  <c r="U1261" i="12"/>
  <c r="Z1261" i="12"/>
  <c r="AE1261" i="12"/>
  <c r="K1263" i="12"/>
  <c r="P1263" i="12"/>
  <c r="U1263" i="12"/>
  <c r="AA1263" i="12"/>
  <c r="AF1263" i="12"/>
  <c r="F1268" i="12"/>
  <c r="L1268" i="12"/>
  <c r="Q1268" i="12"/>
  <c r="V1268" i="12"/>
  <c r="AB1268" i="12"/>
  <c r="AG1268" i="12"/>
  <c r="J1272" i="12"/>
  <c r="P1272" i="12"/>
  <c r="U1272" i="12"/>
  <c r="Z1272" i="12"/>
  <c r="AF1272" i="12"/>
  <c r="F1273" i="12"/>
  <c r="K1273" i="12"/>
  <c r="Q1273" i="12"/>
  <c r="V1273" i="12"/>
  <c r="AA1273" i="12"/>
  <c r="AG1273" i="12"/>
  <c r="G1275" i="12"/>
  <c r="L1275" i="12"/>
  <c r="Q1275" i="12"/>
  <c r="W1275" i="12"/>
  <c r="AB1275" i="12"/>
  <c r="AG1275" i="12"/>
  <c r="J1277" i="12"/>
  <c r="O1277" i="12"/>
  <c r="U1277" i="12"/>
  <c r="Z1277" i="12"/>
  <c r="AE1277" i="12"/>
  <c r="K1279" i="12"/>
  <c r="P1279" i="12"/>
  <c r="U1279" i="12"/>
  <c r="AA1279" i="12"/>
  <c r="AF1279" i="12"/>
  <c r="F1284" i="12"/>
  <c r="L1284" i="12"/>
  <c r="Q1284" i="12"/>
  <c r="V1284" i="12"/>
  <c r="AB1284" i="12"/>
  <c r="AG1284" i="12"/>
  <c r="J1288" i="12"/>
  <c r="P1288" i="12"/>
  <c r="U1288" i="12"/>
  <c r="Z1288" i="12"/>
  <c r="AF1288" i="12"/>
  <c r="F1289" i="12"/>
  <c r="K1289" i="12"/>
  <c r="Q1289" i="12"/>
  <c r="V1289" i="12"/>
  <c r="AA1289" i="12"/>
  <c r="AG1289" i="12"/>
  <c r="G1291" i="12"/>
  <c r="L1291" i="12"/>
  <c r="Q1291" i="12"/>
  <c r="W1291" i="12"/>
  <c r="AB1291" i="12"/>
  <c r="AG1291" i="12"/>
  <c r="J1293" i="12"/>
  <c r="O1293" i="12"/>
  <c r="U1293" i="12"/>
  <c r="Z1293" i="12"/>
  <c r="AE1293" i="12"/>
  <c r="K1295" i="12"/>
  <c r="P1295" i="12"/>
  <c r="U1295" i="12"/>
  <c r="AA1295" i="12"/>
  <c r="AF1295" i="12"/>
  <c r="F1300" i="12"/>
  <c r="L1300" i="12"/>
  <c r="Q1300" i="12"/>
  <c r="V1300" i="12"/>
  <c r="AB1300" i="12"/>
  <c r="AG1300" i="12"/>
  <c r="J1304" i="12"/>
  <c r="P1304" i="12"/>
  <c r="U1304" i="12"/>
  <c r="Z1304" i="12"/>
  <c r="AF1304" i="12"/>
  <c r="F1305" i="12"/>
  <c r="K1305" i="12"/>
  <c r="Q1305" i="12"/>
  <c r="V1305" i="12"/>
  <c r="AA1305" i="12"/>
  <c r="AG1305" i="12"/>
  <c r="G1307" i="12"/>
  <c r="L1307" i="12"/>
  <c r="Q1307" i="12"/>
  <c r="W1307" i="12"/>
  <c r="AB1307" i="12"/>
  <c r="AG1307" i="12"/>
  <c r="J1309" i="12"/>
  <c r="O1309" i="12"/>
  <c r="U1309" i="12"/>
  <c r="Z1309" i="12"/>
  <c r="AE1309" i="12"/>
  <c r="K1311" i="12"/>
  <c r="P1311" i="12"/>
  <c r="U1311" i="12"/>
  <c r="AA1311" i="12"/>
  <c r="AF1311" i="12"/>
  <c r="F1316" i="12"/>
  <c r="L1316" i="12"/>
  <c r="Q1316" i="12"/>
  <c r="V1316" i="12"/>
  <c r="AB1316" i="12"/>
  <c r="AG1316" i="12"/>
  <c r="J1320" i="12"/>
  <c r="P1320" i="12"/>
  <c r="U1320" i="12"/>
  <c r="Z1320" i="12"/>
  <c r="AF1320" i="12"/>
  <c r="F1321" i="12"/>
  <c r="K1321" i="12"/>
  <c r="Q1321" i="12"/>
  <c r="V1321" i="12"/>
  <c r="AA1321" i="12"/>
  <c r="AG1321" i="12"/>
  <c r="G1323" i="12"/>
  <c r="L1323" i="12"/>
  <c r="Q1323" i="12"/>
  <c r="W1323" i="12"/>
  <c r="AB1323" i="12"/>
  <c r="AG1323" i="12"/>
  <c r="J1325" i="12"/>
  <c r="O1325" i="12"/>
  <c r="U1325" i="12"/>
  <c r="Z1325" i="12"/>
  <c r="AE1325" i="12"/>
  <c r="K1327" i="12"/>
  <c r="P1327" i="12"/>
  <c r="U1327" i="12"/>
  <c r="AA1327" i="12"/>
  <c r="AF1327" i="12"/>
  <c r="F1332" i="12"/>
  <c r="L1332" i="12"/>
  <c r="Q1332" i="12"/>
  <c r="V1332" i="12"/>
  <c r="AB1332" i="12"/>
  <c r="AG1332" i="12"/>
  <c r="J1336" i="12"/>
  <c r="P1336" i="12"/>
  <c r="U1336" i="12"/>
  <c r="Z1336" i="12"/>
  <c r="AF1336" i="12"/>
  <c r="F1337" i="12"/>
  <c r="K1337" i="12"/>
  <c r="Q1337" i="12"/>
  <c r="V1337" i="12"/>
  <c r="AA1337" i="12"/>
  <c r="AG1337" i="12"/>
  <c r="G1339" i="12"/>
  <c r="L1339" i="12"/>
  <c r="Q1339" i="12"/>
  <c r="W1339" i="12"/>
  <c r="AB1339" i="12"/>
  <c r="AG1339" i="12"/>
  <c r="J1341" i="12"/>
  <c r="O1341" i="12"/>
  <c r="U1341" i="12"/>
  <c r="Z1341" i="12"/>
  <c r="AE1341" i="12"/>
  <c r="K1343" i="12"/>
  <c r="P1343" i="12"/>
  <c r="U1343" i="12"/>
  <c r="AA1343" i="12"/>
  <c r="AF1343" i="12"/>
  <c r="F1348" i="12"/>
  <c r="L1348" i="12"/>
  <c r="Q1348" i="12"/>
  <c r="V1348" i="12"/>
  <c r="AB1348" i="12"/>
  <c r="AG1348" i="12"/>
  <c r="J1352" i="12"/>
  <c r="P1352" i="12"/>
  <c r="U1352" i="12"/>
  <c r="Z1352" i="12"/>
  <c r="AF1352" i="12"/>
  <c r="F1353" i="12"/>
  <c r="K1353" i="12"/>
  <c r="Q1353" i="12"/>
  <c r="V1353" i="12"/>
  <c r="AA1353" i="12"/>
  <c r="AG1353" i="12"/>
  <c r="G1355" i="12"/>
  <c r="L1355" i="12"/>
  <c r="Q1355" i="12"/>
  <c r="W1355" i="12"/>
  <c r="AB1355" i="12"/>
  <c r="AG1355" i="12"/>
  <c r="J1357" i="12"/>
  <c r="O1357" i="12"/>
  <c r="U1357" i="12"/>
  <c r="Z1357" i="12"/>
  <c r="AE1357" i="12"/>
  <c r="K1359" i="12"/>
  <c r="P1359" i="12"/>
  <c r="U1359" i="12"/>
  <c r="AA1359" i="12"/>
  <c r="AF1359" i="12"/>
  <c r="F1364" i="12"/>
  <c r="L1364" i="12"/>
  <c r="Q1364" i="12"/>
  <c r="V1364" i="12"/>
  <c r="AB1364" i="12"/>
  <c r="AG1364" i="12"/>
  <c r="J1368" i="12"/>
  <c r="P1368" i="12"/>
  <c r="U1368" i="12"/>
  <c r="Z1368" i="12"/>
  <c r="AF1368" i="12"/>
  <c r="F1369" i="12"/>
  <c r="K1369" i="12"/>
  <c r="Q1369" i="12"/>
  <c r="V1369" i="12"/>
  <c r="AA1369" i="12"/>
  <c r="AG1369" i="12"/>
  <c r="G1371" i="12"/>
  <c r="L1371" i="12"/>
  <c r="Q1371" i="12"/>
  <c r="W1371" i="12"/>
  <c r="AB1371" i="12"/>
  <c r="AG1371" i="12"/>
  <c r="J1373" i="12"/>
  <c r="O1373" i="12"/>
  <c r="U1373" i="12"/>
  <c r="Z1373" i="12"/>
  <c r="AE1373" i="12"/>
  <c r="K1375" i="12"/>
  <c r="P1375" i="12"/>
  <c r="U1375" i="12"/>
  <c r="AA1375" i="12"/>
  <c r="AF1375" i="12"/>
  <c r="F1380" i="12"/>
  <c r="L1380" i="12"/>
  <c r="Q1380" i="12"/>
  <c r="V1380" i="12"/>
  <c r="AB1380" i="12"/>
  <c r="AG1380" i="12"/>
  <c r="J1384" i="12"/>
  <c r="P1384" i="12"/>
  <c r="U1384" i="12"/>
  <c r="Z1384" i="12"/>
  <c r="AF1384" i="12"/>
  <c r="F1385" i="12"/>
  <c r="K1385" i="12"/>
  <c r="Q1385" i="12"/>
  <c r="V1385" i="12"/>
  <c r="AA1385" i="12"/>
  <c r="AG1385" i="12"/>
  <c r="G1387" i="12"/>
  <c r="L1387" i="12"/>
  <c r="Q1387" i="12"/>
  <c r="W1387" i="12"/>
  <c r="AB1387" i="12"/>
  <c r="AG1387" i="12"/>
  <c r="J1389" i="12"/>
  <c r="O1389" i="12"/>
  <c r="U1389" i="12"/>
  <c r="Z1389" i="12"/>
  <c r="AE1389" i="12"/>
  <c r="K1391" i="12"/>
  <c r="P1391" i="12"/>
  <c r="U1391" i="12"/>
  <c r="AA1391" i="12"/>
  <c r="AF1391" i="12"/>
  <c r="F1396" i="12"/>
  <c r="L1396" i="12"/>
  <c r="Q1396" i="12"/>
  <c r="V1396" i="12"/>
  <c r="AB1396" i="12"/>
  <c r="AG1396" i="12"/>
  <c r="J1400" i="12"/>
  <c r="P1400" i="12"/>
  <c r="U1400" i="12"/>
  <c r="Z1400" i="12"/>
  <c r="AF1400" i="12"/>
  <c r="F1401" i="12"/>
  <c r="K1401" i="12"/>
  <c r="Q1401" i="12"/>
  <c r="V1401" i="12"/>
  <c r="AA1401" i="12"/>
  <c r="AG1401" i="12"/>
  <c r="G1403" i="12"/>
  <c r="L1403" i="12"/>
  <c r="Q1403" i="12"/>
  <c r="W1403" i="12"/>
  <c r="AB1403" i="12"/>
  <c r="AG1403" i="12"/>
  <c r="J1405" i="12"/>
  <c r="O1405" i="12"/>
  <c r="U1405" i="12"/>
  <c r="Z1405" i="12"/>
  <c r="AE1405" i="12"/>
  <c r="K1407" i="12"/>
  <c r="P1407" i="12"/>
  <c r="U1407" i="12"/>
  <c r="AA1407" i="12"/>
  <c r="AF1407" i="12"/>
  <c r="F1412" i="12"/>
  <c r="L1412" i="12"/>
  <c r="Q1412" i="12"/>
  <c r="V1412" i="12"/>
  <c r="AB1412" i="12"/>
  <c r="AG1412" i="12"/>
  <c r="J1416" i="12"/>
  <c r="P1416" i="12"/>
  <c r="U1416" i="12"/>
  <c r="Z1416" i="12"/>
  <c r="AF1416" i="12"/>
  <c r="F1417" i="12"/>
  <c r="K1417" i="12"/>
  <c r="Q1417" i="12"/>
  <c r="V1417" i="12"/>
  <c r="AA1417" i="12"/>
  <c r="AG1417" i="12"/>
  <c r="G1419" i="12"/>
  <c r="L1419" i="12"/>
  <c r="Q1419" i="12"/>
  <c r="W1419" i="12"/>
  <c r="AB1419" i="12"/>
  <c r="AG1419" i="12"/>
  <c r="J1421" i="12"/>
  <c r="O1421" i="12"/>
  <c r="U1421" i="12"/>
  <c r="Z1421" i="12"/>
  <c r="AE1421" i="12"/>
  <c r="K1423" i="12"/>
  <c r="P1423" i="12"/>
  <c r="U1423" i="12"/>
  <c r="AA1423" i="12"/>
  <c r="AF1423" i="12"/>
  <c r="F1428" i="12"/>
  <c r="L1428" i="12"/>
  <c r="Q1428" i="12"/>
  <c r="V1428" i="12"/>
  <c r="AB1428" i="12"/>
  <c r="AG1428" i="12"/>
  <c r="J1432" i="12"/>
  <c r="P1432" i="12"/>
  <c r="U1432" i="12"/>
  <c r="Z1432" i="12"/>
  <c r="AF1432" i="12"/>
  <c r="F1433" i="12"/>
  <c r="K1433" i="12"/>
  <c r="Q1433" i="12"/>
  <c r="V1433" i="12"/>
  <c r="AA1433" i="12"/>
  <c r="AG1433" i="12"/>
  <c r="G1435" i="12"/>
  <c r="L1435" i="12"/>
  <c r="Q1435" i="12"/>
  <c r="W1435" i="12"/>
  <c r="AB1435" i="12"/>
  <c r="AG1435" i="12"/>
  <c r="J1437" i="12"/>
  <c r="O1437" i="12"/>
  <c r="U1437" i="12"/>
  <c r="Z1437" i="12"/>
  <c r="AE1437" i="12"/>
  <c r="K1439" i="12"/>
  <c r="P1439" i="12"/>
  <c r="U1439" i="12"/>
  <c r="AA1439" i="12"/>
  <c r="AF1439" i="12"/>
  <c r="F1444" i="12"/>
  <c r="L1444" i="12"/>
  <c r="Q1444" i="12"/>
  <c r="V1444" i="12"/>
  <c r="AB1444" i="12"/>
  <c r="AG1444" i="12"/>
  <c r="J1448" i="12"/>
  <c r="P1448" i="12"/>
  <c r="U1448" i="12"/>
  <c r="Z1448" i="12"/>
  <c r="AF1448" i="12"/>
  <c r="F1449" i="12"/>
  <c r="K1449" i="12"/>
  <c r="Q1449" i="12"/>
  <c r="V1449" i="12"/>
  <c r="AA1449" i="12"/>
  <c r="AG1449" i="12"/>
  <c r="G1451" i="12"/>
  <c r="L1451" i="12"/>
  <c r="Q1451" i="12"/>
  <c r="W1451" i="12"/>
  <c r="AB1451" i="12"/>
  <c r="AG1451" i="12"/>
  <c r="J1453" i="12"/>
  <c r="O1453" i="12"/>
  <c r="U1453" i="12"/>
  <c r="Z1453" i="12"/>
  <c r="AE1453" i="12"/>
  <c r="K1455" i="12"/>
  <c r="P1455" i="12"/>
  <c r="U1455" i="12"/>
  <c r="AA1455" i="12"/>
  <c r="AF1455" i="12"/>
  <c r="F1460" i="12"/>
  <c r="L1460" i="12"/>
  <c r="Q1460" i="12"/>
  <c r="V1460" i="12"/>
  <c r="AB1460" i="12"/>
  <c r="AG1460" i="12"/>
  <c r="J1464" i="12"/>
  <c r="P1464" i="12"/>
  <c r="U1464" i="12"/>
  <c r="Z1464" i="12"/>
  <c r="AF1464" i="12"/>
  <c r="F1465" i="12"/>
  <c r="K1465" i="12"/>
  <c r="Q1465" i="12"/>
  <c r="V1465" i="12"/>
  <c r="AA1465" i="12"/>
  <c r="AG1465" i="12"/>
  <c r="G1467" i="12"/>
  <c r="L1467" i="12"/>
  <c r="Q1467" i="12"/>
  <c r="W1467" i="12"/>
  <c r="AB1467" i="12"/>
  <c r="AG1467" i="12"/>
  <c r="J1469" i="12"/>
  <c r="O1469" i="12"/>
  <c r="U1469" i="12"/>
  <c r="Z1469" i="12"/>
  <c r="AE1469" i="12"/>
  <c r="K1471" i="12"/>
  <c r="P1471" i="12"/>
  <c r="U1471" i="12"/>
  <c r="AA1471" i="12"/>
  <c r="AF1471" i="12"/>
  <c r="F1476" i="12"/>
  <c r="L1476" i="12"/>
  <c r="Q1476" i="12"/>
  <c r="V1476" i="12"/>
  <c r="AB1476" i="12"/>
  <c r="AG1476" i="12"/>
  <c r="J1480" i="12"/>
  <c r="P1480" i="12"/>
  <c r="U1480" i="12"/>
  <c r="Z1480" i="12"/>
  <c r="AF1480" i="12"/>
  <c r="F1481" i="12"/>
  <c r="K1481" i="12"/>
  <c r="Q1481" i="12"/>
  <c r="V1481" i="12"/>
  <c r="AA1481" i="12"/>
  <c r="AG1481" i="12"/>
  <c r="G1483" i="12"/>
  <c r="L1483" i="12"/>
  <c r="Q1483" i="12"/>
  <c r="W1483" i="12"/>
  <c r="AB1483" i="12"/>
  <c r="AG1483" i="12"/>
  <c r="J1485" i="12"/>
  <c r="O1485" i="12"/>
  <c r="U1485" i="12"/>
  <c r="Z1485" i="12"/>
  <c r="AE1485" i="12"/>
  <c r="K1487" i="12"/>
  <c r="P1487" i="12"/>
  <c r="U1487" i="12"/>
  <c r="AA1487" i="12"/>
  <c r="AF1487" i="12"/>
  <c r="F1492" i="12"/>
  <c r="L1492" i="12"/>
  <c r="Q1492" i="12"/>
  <c r="V1492" i="12"/>
  <c r="AB1492" i="12"/>
  <c r="AG1492" i="12"/>
  <c r="J1496" i="12"/>
  <c r="P1496" i="12"/>
  <c r="U1496" i="12"/>
  <c r="Z1496" i="12"/>
  <c r="AF1496" i="12"/>
  <c r="F1497" i="12"/>
  <c r="K1497" i="12"/>
  <c r="Q1497" i="12"/>
  <c r="V1497" i="12"/>
  <c r="AA1497" i="12"/>
  <c r="AG1497" i="12"/>
  <c r="G1499" i="12"/>
  <c r="L1499" i="12"/>
  <c r="Q1499" i="12"/>
  <c r="W1499" i="12"/>
  <c r="AB1499" i="12"/>
  <c r="AG1499" i="12"/>
  <c r="J1501" i="12"/>
  <c r="O1501" i="12"/>
  <c r="U1501" i="12"/>
  <c r="Z1501" i="12"/>
  <c r="AE1501" i="12"/>
  <c r="K1503" i="12"/>
  <c r="P1503" i="12"/>
  <c r="U1503" i="12"/>
  <c r="AA1503" i="12"/>
  <c r="AF1503" i="12"/>
  <c r="F1508" i="12"/>
  <c r="L1508" i="12"/>
  <c r="Q1508" i="12"/>
  <c r="V1508" i="12"/>
  <c r="AB1508" i="12"/>
  <c r="AG1508" i="12"/>
  <c r="J1512" i="12"/>
  <c r="P1512" i="12"/>
  <c r="U1512" i="12"/>
  <c r="Z1512" i="12"/>
  <c r="AF1512" i="12"/>
  <c r="F1513" i="12"/>
  <c r="K1513" i="12"/>
  <c r="Q1513" i="12"/>
  <c r="V1513" i="12"/>
  <c r="AA1513" i="12"/>
  <c r="AG1513" i="12"/>
  <c r="G1515" i="12"/>
  <c r="L1515" i="12"/>
  <c r="Q1515" i="12"/>
  <c r="W1515" i="12"/>
  <c r="AB1515" i="12"/>
  <c r="AG1515" i="12"/>
  <c r="J1517" i="12"/>
  <c r="O1517" i="12"/>
  <c r="U1517" i="12"/>
  <c r="Z1517" i="12"/>
  <c r="AE1517" i="12"/>
  <c r="K1519" i="12"/>
  <c r="P1519" i="12"/>
  <c r="U1519" i="12"/>
  <c r="AA1519" i="12"/>
  <c r="AF1519" i="12"/>
  <c r="F1524" i="12"/>
  <c r="L1524" i="12"/>
  <c r="Q1524" i="12"/>
  <c r="V1524" i="12"/>
  <c r="AB1524" i="12"/>
  <c r="AG1524" i="12"/>
  <c r="J1528" i="12"/>
  <c r="P1528" i="12"/>
  <c r="U1528" i="12"/>
  <c r="Z1528" i="12"/>
  <c r="AF1528" i="12"/>
  <c r="F1529" i="12"/>
  <c r="K1529" i="12"/>
  <c r="Q1529" i="12"/>
  <c r="V1529" i="12"/>
  <c r="AA1529" i="12"/>
  <c r="AG1529" i="12"/>
  <c r="G1531" i="12"/>
  <c r="L1531" i="12"/>
  <c r="Q1531" i="12"/>
  <c r="W1531" i="12"/>
  <c r="AB1531" i="12"/>
  <c r="AG1531" i="12"/>
  <c r="J1533" i="12"/>
  <c r="O1533" i="12"/>
  <c r="U1533" i="12"/>
  <c r="Z1533" i="12"/>
  <c r="AE1533" i="12"/>
  <c r="K1535" i="12"/>
  <c r="P1535" i="12"/>
  <c r="U1535" i="12"/>
  <c r="AA1535" i="12"/>
  <c r="AF1535" i="12"/>
  <c r="F1540" i="12"/>
  <c r="L1540" i="12"/>
  <c r="Q1540" i="12"/>
  <c r="V1540" i="12"/>
  <c r="AB1540" i="12"/>
  <c r="AG1540" i="12"/>
  <c r="J1544" i="12"/>
  <c r="P1544" i="12"/>
  <c r="U1544" i="12"/>
  <c r="Z1544" i="12"/>
  <c r="AF1544" i="12"/>
  <c r="F1545" i="12"/>
  <c r="K1545" i="12"/>
  <c r="Q1545" i="12"/>
  <c r="V1545" i="12"/>
  <c r="AA1545" i="12"/>
  <c r="AG1545" i="12"/>
  <c r="G1547" i="12"/>
  <c r="L1547" i="12"/>
  <c r="Q1547" i="12"/>
  <c r="W1547" i="12"/>
  <c r="AB1547" i="12"/>
  <c r="AG1547" i="12"/>
  <c r="J1549" i="12"/>
  <c r="O1549" i="12"/>
  <c r="U1549" i="12"/>
  <c r="Z1549" i="12"/>
  <c r="AE1549" i="12"/>
  <c r="K1551" i="12"/>
  <c r="P1551" i="12"/>
  <c r="U1551" i="12"/>
  <c r="AA1551" i="12"/>
  <c r="AF1551" i="12"/>
  <c r="F1556" i="12"/>
  <c r="L1556" i="12"/>
  <c r="Q1556" i="12"/>
  <c r="V1556" i="12"/>
  <c r="AB1556" i="12"/>
  <c r="AG1556" i="12"/>
  <c r="J1560" i="12"/>
  <c r="P1560" i="12"/>
  <c r="U1560" i="12"/>
  <c r="Z1560" i="12"/>
  <c r="AF1560" i="12"/>
  <c r="F1561" i="12"/>
  <c r="K1561" i="12"/>
  <c r="Q1561" i="12"/>
  <c r="V1561" i="12"/>
  <c r="AA1561" i="12"/>
  <c r="AG1561" i="12"/>
  <c r="G1563" i="12"/>
  <c r="L1563" i="12"/>
  <c r="Q1563" i="12"/>
  <c r="W1563" i="12"/>
  <c r="AB1563" i="12"/>
  <c r="AG1563" i="12"/>
  <c r="J1565" i="12"/>
  <c r="O1565" i="12"/>
  <c r="U1565" i="12"/>
  <c r="Z1565" i="12"/>
  <c r="AE1565" i="12"/>
  <c r="K1567" i="12"/>
  <c r="P1567" i="12"/>
  <c r="U1567" i="12"/>
  <c r="AA1567" i="12"/>
  <c r="AF1567" i="12"/>
  <c r="F1572" i="12"/>
  <c r="L1572" i="12"/>
  <c r="Q1572" i="12"/>
  <c r="V1572" i="12"/>
  <c r="AB1572" i="12"/>
  <c r="AG1572" i="12"/>
  <c r="J1576" i="12"/>
  <c r="P1576" i="12"/>
  <c r="U1576" i="12"/>
  <c r="Z1576" i="12"/>
  <c r="AF1576" i="12"/>
  <c r="F1577" i="12"/>
  <c r="K1577" i="12"/>
  <c r="Q1577" i="12"/>
  <c r="V1577" i="12"/>
  <c r="AA1577" i="12"/>
  <c r="AG1577" i="12"/>
  <c r="G1579" i="12"/>
  <c r="L1579" i="12"/>
  <c r="Q1579" i="12"/>
  <c r="W1579" i="12"/>
  <c r="AB1579" i="12"/>
  <c r="AG1579" i="12"/>
  <c r="J1581" i="12"/>
  <c r="O1581" i="12"/>
  <c r="U1581" i="12"/>
  <c r="Z1581" i="12"/>
  <c r="AE1581" i="12"/>
  <c r="K1583" i="12"/>
  <c r="P1583" i="12"/>
  <c r="U1583" i="12"/>
  <c r="AA1583" i="12"/>
  <c r="AF1583" i="12"/>
  <c r="F1588" i="12"/>
  <c r="L1588" i="12"/>
  <c r="Q1588" i="12"/>
  <c r="V1588" i="12"/>
  <c r="AB1588" i="12"/>
  <c r="AG1588" i="12"/>
  <c r="J1592" i="12"/>
  <c r="P1592" i="12"/>
  <c r="U1592" i="12"/>
  <c r="Z1592" i="12"/>
  <c r="AF1592" i="12"/>
  <c r="F1593" i="12"/>
  <c r="K1593" i="12"/>
  <c r="Q1593" i="12"/>
  <c r="V1593" i="12"/>
  <c r="AA1593" i="12"/>
  <c r="AG1593" i="12"/>
  <c r="G1595" i="12"/>
  <c r="L1595" i="12"/>
  <c r="Q1595" i="12"/>
  <c r="W1595" i="12"/>
  <c r="AB1595" i="12"/>
  <c r="AG1595" i="12"/>
  <c r="J1597" i="12"/>
  <c r="O1597" i="12"/>
  <c r="U1597" i="12"/>
  <c r="Z1597" i="12"/>
  <c r="AE1597" i="12"/>
  <c r="K1599" i="12"/>
  <c r="P1599" i="12"/>
  <c r="U1599" i="12"/>
  <c r="AA1599" i="12"/>
  <c r="AF1599" i="12"/>
  <c r="F1604" i="12"/>
  <c r="L1604" i="12"/>
  <c r="Q1604" i="12"/>
  <c r="V1604" i="12"/>
  <c r="AB1604" i="12"/>
  <c r="AG1604" i="12"/>
  <c r="J1608" i="12"/>
  <c r="P1608" i="12"/>
  <c r="U1608" i="12"/>
  <c r="Z1608" i="12"/>
  <c r="AF1608" i="12"/>
  <c r="F1609" i="12"/>
  <c r="K1609" i="12"/>
  <c r="Q1609" i="12"/>
  <c r="V1609" i="12"/>
  <c r="AA1609" i="12"/>
  <c r="AG1609" i="12"/>
  <c r="G1611" i="12"/>
  <c r="L1611" i="12"/>
  <c r="Q1611" i="12"/>
  <c r="W1611" i="12"/>
  <c r="AB1611" i="12"/>
  <c r="AG1611" i="12"/>
  <c r="J1613" i="12"/>
  <c r="O1613" i="12"/>
  <c r="U1613" i="12"/>
  <c r="Z1613" i="12"/>
  <c r="AE1613" i="12"/>
  <c r="K1615" i="12"/>
  <c r="P1615" i="12"/>
  <c r="U1615" i="12"/>
  <c r="AA1615" i="12"/>
  <c r="AF1615" i="12"/>
  <c r="F1620" i="12"/>
  <c r="L1620" i="12"/>
  <c r="Q1620" i="12"/>
  <c r="V1620" i="12"/>
  <c r="AB1620" i="12"/>
  <c r="AG1620" i="12"/>
  <c r="J1624" i="12"/>
  <c r="P1624" i="12"/>
  <c r="U1624" i="12"/>
  <c r="Z1624" i="12"/>
  <c r="AF1624" i="12"/>
  <c r="F1625" i="12"/>
  <c r="K1625" i="12"/>
  <c r="Q1625" i="12"/>
  <c r="V1625" i="12"/>
  <c r="AA1625" i="12"/>
  <c r="AG1625" i="12"/>
  <c r="G1627" i="12"/>
  <c r="L1627" i="12"/>
  <c r="Q1627" i="12"/>
  <c r="W1627" i="12"/>
  <c r="AB1627" i="12"/>
  <c r="AG1627" i="12"/>
  <c r="J1629" i="12"/>
  <c r="O1629" i="12"/>
  <c r="U1629" i="12"/>
  <c r="Z1629" i="12"/>
  <c r="AE1629" i="12"/>
  <c r="K1631" i="12"/>
  <c r="P1631" i="12"/>
  <c r="U1631" i="12"/>
  <c r="AA1631" i="12"/>
  <c r="AF1631" i="12"/>
  <c r="F1636" i="12"/>
  <c r="L1636" i="12"/>
  <c r="Q1636" i="12"/>
  <c r="V1636" i="12"/>
  <c r="AB1636" i="12"/>
  <c r="AG1636" i="12"/>
  <c r="J1640" i="12"/>
  <c r="P1640" i="12"/>
  <c r="U1640" i="12"/>
  <c r="Z1640" i="12"/>
  <c r="AF1640" i="12"/>
  <c r="F1641" i="12"/>
  <c r="K1641" i="12"/>
  <c r="Q1641" i="12"/>
  <c r="V1641" i="12"/>
  <c r="AA1641" i="12"/>
  <c r="AG1641" i="12"/>
  <c r="G1643" i="12"/>
  <c r="L1643" i="12"/>
  <c r="Q1643" i="12"/>
  <c r="W1643" i="12"/>
  <c r="AB1643" i="12"/>
  <c r="AG1643" i="12"/>
  <c r="J1645" i="12"/>
  <c r="O1645" i="12"/>
  <c r="U1645" i="12"/>
  <c r="Z1645" i="12"/>
  <c r="AE1645" i="12"/>
  <c r="K1647" i="12"/>
  <c r="P1647" i="12"/>
  <c r="U1647" i="12"/>
  <c r="AA1647" i="12"/>
  <c r="AF1647" i="12"/>
  <c r="F1652" i="12"/>
  <c r="L1652" i="12"/>
  <c r="Q1652" i="12"/>
  <c r="V1652" i="12"/>
  <c r="AB1652" i="12"/>
  <c r="AG1652" i="12"/>
  <c r="J1656" i="12"/>
  <c r="P1656" i="12"/>
  <c r="U1656" i="12"/>
  <c r="Z1656" i="12"/>
  <c r="AF1656" i="12"/>
  <c r="F1657" i="12"/>
  <c r="K1657" i="12"/>
  <c r="Q1657" i="12"/>
  <c r="V1657" i="12"/>
  <c r="AA1657" i="12"/>
  <c r="AG1657" i="12"/>
  <c r="G1659" i="12"/>
  <c r="L1659" i="12"/>
  <c r="Q1659" i="12"/>
  <c r="W1659" i="12"/>
  <c r="AB1659" i="12"/>
  <c r="AG1659" i="12"/>
  <c r="J1661" i="12"/>
  <c r="O1661" i="12"/>
  <c r="U1661" i="12"/>
  <c r="Z1661" i="12"/>
  <c r="AE1661" i="12"/>
  <c r="K1663" i="12"/>
  <c r="P1663" i="12"/>
  <c r="U1663" i="12"/>
  <c r="AA1663" i="12"/>
  <c r="AF1663" i="12"/>
  <c r="F1668" i="12"/>
  <c r="L1668" i="12"/>
  <c r="Q1668" i="12"/>
  <c r="V1668" i="12"/>
  <c r="AB1668" i="12"/>
  <c r="AG1668" i="12"/>
  <c r="J1672" i="12"/>
  <c r="P1672" i="12"/>
  <c r="U1672" i="12"/>
  <c r="Z1672" i="12"/>
  <c r="AF1672" i="12"/>
  <c r="F1673" i="12"/>
  <c r="K1673" i="12"/>
  <c r="Q1673" i="12"/>
  <c r="V1673" i="12"/>
  <c r="AA1673" i="12"/>
  <c r="AG1673" i="12"/>
  <c r="G1675" i="12"/>
  <c r="L1675" i="12"/>
  <c r="Q1675" i="12"/>
  <c r="W1675" i="12"/>
  <c r="AB1675" i="12"/>
  <c r="AG1675" i="12"/>
  <c r="J1677" i="12"/>
  <c r="O1677" i="12"/>
  <c r="U1677" i="12"/>
  <c r="Z1677" i="12"/>
  <c r="AE1677" i="12"/>
  <c r="K1679" i="12"/>
  <c r="P1679" i="12"/>
  <c r="U1679" i="12"/>
  <c r="AA1679" i="12"/>
  <c r="AF1679" i="12"/>
  <c r="F1684" i="12"/>
  <c r="L1684" i="12"/>
  <c r="Q1684" i="12"/>
  <c r="V1684" i="12"/>
  <c r="AB1684" i="12"/>
  <c r="AG1684" i="12"/>
  <c r="J1688" i="12"/>
  <c r="P1688" i="12"/>
  <c r="U1688" i="12"/>
  <c r="Z1688" i="12"/>
  <c r="AF1688" i="12"/>
  <c r="F1689" i="12"/>
  <c r="K1689" i="12"/>
  <c r="Q1689" i="12"/>
  <c r="V1689" i="12"/>
  <c r="AA1689" i="12"/>
  <c r="AG1689" i="12"/>
  <c r="G1691" i="12"/>
  <c r="L1691" i="12"/>
  <c r="Q1691" i="12"/>
  <c r="W1691" i="12"/>
  <c r="AB1691" i="12"/>
  <c r="AG1691" i="12"/>
  <c r="J1693" i="12"/>
  <c r="O1693" i="12"/>
  <c r="U1693" i="12"/>
  <c r="Z1693" i="12"/>
  <c r="AE1693" i="12"/>
  <c r="K1695" i="12"/>
  <c r="P1695" i="12"/>
  <c r="U1695" i="12"/>
  <c r="AA1695" i="12"/>
  <c r="AF1695" i="12"/>
  <c r="M1700" i="12"/>
  <c r="U1700" i="12"/>
  <c r="AC1700" i="12"/>
  <c r="F1705" i="12"/>
  <c r="N1705" i="12"/>
  <c r="V1705" i="12"/>
  <c r="AD1705" i="12"/>
  <c r="M1709" i="12"/>
  <c r="U1709" i="12"/>
  <c r="AC1709" i="12"/>
  <c r="H1712" i="12"/>
  <c r="P1712" i="12"/>
  <c r="X1712" i="12"/>
  <c r="AF1712" i="12"/>
  <c r="M1716" i="12"/>
  <c r="U1716" i="12"/>
  <c r="AC1716" i="12"/>
  <c r="F1721" i="12"/>
  <c r="N1721" i="12"/>
  <c r="V1721" i="12"/>
  <c r="AD1721" i="12"/>
  <c r="M1725" i="12"/>
  <c r="U1725" i="12"/>
  <c r="AC1725" i="12"/>
  <c r="H1728" i="12"/>
  <c r="P1728" i="12"/>
  <c r="X1728" i="12"/>
  <c r="AF1728" i="12"/>
  <c r="M1732" i="12"/>
  <c r="U1732" i="12"/>
  <c r="AC1732" i="12"/>
  <c r="F1737" i="12"/>
  <c r="N1737" i="12"/>
  <c r="V1737" i="12"/>
  <c r="AD1737" i="12"/>
  <c r="M1741" i="12"/>
  <c r="U1741" i="12"/>
  <c r="AC1741" i="12"/>
  <c r="H1744" i="12"/>
  <c r="P1744" i="12"/>
  <c r="X1744" i="12"/>
  <c r="AF1744" i="12"/>
  <c r="M1748" i="12"/>
  <c r="U1748" i="12"/>
  <c r="AC1748" i="12"/>
  <c r="F1753" i="12"/>
  <c r="N1753" i="12"/>
  <c r="V1753" i="12"/>
  <c r="AD1753" i="12"/>
  <c r="M1757" i="12"/>
  <c r="U1757" i="12"/>
  <c r="AC1757" i="12"/>
  <c r="H1760" i="12"/>
  <c r="P1760" i="12"/>
  <c r="X1760" i="12"/>
  <c r="AF1760" i="12"/>
  <c r="M1764" i="12"/>
  <c r="U1764" i="12"/>
  <c r="AC1764" i="12"/>
  <c r="F1769" i="12"/>
  <c r="N1769" i="12"/>
  <c r="V1769" i="12"/>
  <c r="AD1769" i="12"/>
  <c r="M1773" i="12"/>
  <c r="U1773" i="12"/>
  <c r="AC1773" i="12"/>
  <c r="H1776" i="12"/>
  <c r="P1776" i="12"/>
  <c r="X1776" i="12"/>
  <c r="AF1776" i="12"/>
  <c r="M1780" i="12"/>
  <c r="U1780" i="12"/>
  <c r="AC1780" i="12"/>
  <c r="F1785" i="12"/>
  <c r="N1785" i="12"/>
  <c r="V1785" i="12"/>
  <c r="AD1785" i="12"/>
  <c r="M1789" i="12"/>
  <c r="U1789" i="12"/>
  <c r="AC1789" i="12"/>
  <c r="H1792" i="12"/>
  <c r="P1792" i="12"/>
  <c r="X1792" i="12"/>
  <c r="AF1792" i="12"/>
  <c r="M1796" i="12"/>
  <c r="U1796" i="12"/>
  <c r="AC1796" i="12"/>
  <c r="F1801" i="12"/>
  <c r="N1801" i="12"/>
  <c r="V1801" i="12"/>
  <c r="AD1801" i="12"/>
  <c r="M1805" i="12"/>
  <c r="U1805" i="12"/>
  <c r="AC1805" i="12"/>
  <c r="H1808" i="12"/>
  <c r="P1808" i="12"/>
  <c r="X1808" i="12"/>
  <c r="AF1808" i="12"/>
  <c r="J1809" i="12"/>
  <c r="R1809" i="12"/>
  <c r="Z1809" i="12"/>
  <c r="M1812" i="12"/>
  <c r="U1812" i="12"/>
  <c r="AC1812" i="12"/>
  <c r="Q1816" i="12"/>
  <c r="AG1816" i="12"/>
  <c r="I1820" i="12"/>
  <c r="Y1820" i="12"/>
  <c r="Q1824" i="12"/>
  <c r="AG1824" i="12"/>
  <c r="I1828" i="12"/>
  <c r="Y1828" i="12"/>
  <c r="Q1832" i="12"/>
  <c r="AG1832" i="12"/>
  <c r="I1836" i="12"/>
  <c r="Y1836" i="12"/>
  <c r="Q1840" i="12"/>
  <c r="AG1840" i="12"/>
  <c r="I1844" i="12"/>
  <c r="Y1844" i="12"/>
  <c r="Q1848" i="12"/>
  <c r="AG1848" i="12"/>
  <c r="AF1864" i="12"/>
  <c r="AB1864" i="12"/>
  <c r="X1864" i="12"/>
  <c r="T1864" i="12"/>
  <c r="P1864" i="12"/>
  <c r="L1864" i="12"/>
  <c r="H1864" i="12"/>
  <c r="AD1866" i="12"/>
  <c r="Z1866" i="12"/>
  <c r="V1866" i="12"/>
  <c r="R1866" i="12"/>
  <c r="N1866" i="12"/>
  <c r="J1866" i="12"/>
  <c r="F1866" i="12"/>
  <c r="AI1875" i="12"/>
  <c r="AE1875" i="12"/>
  <c r="AA1875" i="12"/>
  <c r="W1875" i="12"/>
  <c r="S1875" i="12"/>
  <c r="O1875" i="12"/>
  <c r="K1875" i="12"/>
  <c r="G1875" i="12"/>
  <c r="AF1880" i="12"/>
  <c r="AB1880" i="12"/>
  <c r="X1880" i="12"/>
  <c r="T1880" i="12"/>
  <c r="P1880" i="12"/>
  <c r="L1880" i="12"/>
  <c r="H1880" i="12"/>
  <c r="AD1882" i="12"/>
  <c r="Z1882" i="12"/>
  <c r="V1882" i="12"/>
  <c r="R1882" i="12"/>
  <c r="N1882" i="12"/>
  <c r="J1882" i="12"/>
  <c r="F1882" i="12"/>
  <c r="AI1891" i="12"/>
  <c r="AE1891" i="12"/>
  <c r="AA1891" i="12"/>
  <c r="W1891" i="12"/>
  <c r="S1891" i="12"/>
  <c r="O1891" i="12"/>
  <c r="K1891" i="12"/>
  <c r="G1891" i="12"/>
  <c r="AF1896" i="12"/>
  <c r="AB1896" i="12"/>
  <c r="X1896" i="12"/>
  <c r="T1896" i="12"/>
  <c r="P1896" i="12"/>
  <c r="L1896" i="12"/>
  <c r="H1896" i="12"/>
  <c r="AD1898" i="12"/>
  <c r="Z1898" i="12"/>
  <c r="V1898" i="12"/>
  <c r="R1898" i="12"/>
  <c r="N1898" i="12"/>
  <c r="J1898" i="12"/>
  <c r="F1898" i="12"/>
  <c r="AI1907" i="12"/>
  <c r="AE1907" i="12"/>
  <c r="AA1907" i="12"/>
  <c r="W1907" i="12"/>
  <c r="S1907" i="12"/>
  <c r="O1907" i="12"/>
  <c r="K1907" i="12"/>
  <c r="G1907" i="12"/>
  <c r="AF1912" i="12"/>
  <c r="AB1912" i="12"/>
  <c r="X1912" i="12"/>
  <c r="T1912" i="12"/>
  <c r="P1912" i="12"/>
  <c r="L1912" i="12"/>
  <c r="H1912" i="12"/>
  <c r="AD1914" i="12"/>
  <c r="Z1914" i="12"/>
  <c r="V1914" i="12"/>
  <c r="R1914" i="12"/>
  <c r="N1914" i="12"/>
  <c r="J1914" i="12"/>
  <c r="F1914" i="12"/>
  <c r="AI1923" i="12"/>
  <c r="AE1923" i="12"/>
  <c r="AA1923" i="12"/>
  <c r="W1923" i="12"/>
  <c r="S1923" i="12"/>
  <c r="O1923" i="12"/>
  <c r="K1923" i="12"/>
  <c r="G1923" i="12"/>
  <c r="AF1928" i="12"/>
  <c r="AB1928" i="12"/>
  <c r="X1928" i="12"/>
  <c r="T1928" i="12"/>
  <c r="P1928" i="12"/>
  <c r="L1928" i="12"/>
  <c r="H1928" i="12"/>
  <c r="AD1930" i="12"/>
  <c r="Z1930" i="12"/>
  <c r="V1930" i="12"/>
  <c r="R1930" i="12"/>
  <c r="N1930" i="12"/>
  <c r="J1930" i="12"/>
  <c r="F1930" i="12"/>
  <c r="AI1939" i="12"/>
  <c r="AE1939" i="12"/>
  <c r="AA1939" i="12"/>
  <c r="W1939" i="12"/>
  <c r="S1939" i="12"/>
  <c r="O1939" i="12"/>
  <c r="K1939" i="12"/>
  <c r="G1939" i="12"/>
  <c r="AF1944" i="12"/>
  <c r="AB1944" i="12"/>
  <c r="X1944" i="12"/>
  <c r="T1944" i="12"/>
  <c r="P1944" i="12"/>
  <c r="L1944" i="12"/>
  <c r="H1944" i="12"/>
  <c r="AD1946" i="12"/>
  <c r="Z1946" i="12"/>
  <c r="V1946" i="12"/>
  <c r="R1946" i="12"/>
  <c r="N1946" i="12"/>
  <c r="J1946" i="12"/>
  <c r="F1946" i="12"/>
  <c r="AI1955" i="12"/>
  <c r="AE1955" i="12"/>
  <c r="AA1955" i="12"/>
  <c r="W1955" i="12"/>
  <c r="S1955" i="12"/>
  <c r="O1955" i="12"/>
  <c r="K1955" i="12"/>
  <c r="G1955" i="12"/>
  <c r="AF1960" i="12"/>
  <c r="AB1960" i="12"/>
  <c r="X1960" i="12"/>
  <c r="T1960" i="12"/>
  <c r="P1960" i="12"/>
  <c r="L1960" i="12"/>
  <c r="H1960" i="12"/>
  <c r="AD1962" i="12"/>
  <c r="Z1962" i="12"/>
  <c r="V1962" i="12"/>
  <c r="R1962" i="12"/>
  <c r="N1962" i="12"/>
  <c r="J1962" i="12"/>
  <c r="F1962" i="12"/>
  <c r="AI1971" i="12"/>
  <c r="AE1971" i="12"/>
  <c r="AA1971" i="12"/>
  <c r="W1971" i="12"/>
  <c r="S1971" i="12"/>
  <c r="O1971" i="12"/>
  <c r="K1971" i="12"/>
  <c r="G1971" i="12"/>
  <c r="AF1976" i="12"/>
  <c r="AB1976" i="12"/>
  <c r="X1976" i="12"/>
  <c r="T1976" i="12"/>
  <c r="P1976" i="12"/>
  <c r="L1976" i="12"/>
  <c r="H1976" i="12"/>
  <c r="AD1978" i="12"/>
  <c r="Z1978" i="12"/>
  <c r="V1978" i="12"/>
  <c r="R1978" i="12"/>
  <c r="N1978" i="12"/>
  <c r="J1978" i="12"/>
  <c r="F1978" i="12"/>
  <c r="AI1987" i="12"/>
  <c r="AE1987" i="12"/>
  <c r="AA1987" i="12"/>
  <c r="W1987" i="12"/>
  <c r="S1987" i="12"/>
  <c r="O1987" i="12"/>
  <c r="K1987" i="12"/>
  <c r="G1987" i="12"/>
  <c r="AF1992" i="12"/>
  <c r="AB1992" i="12"/>
  <c r="X1992" i="12"/>
  <c r="T1992" i="12"/>
  <c r="P1992" i="12"/>
  <c r="L1992" i="12"/>
  <c r="H1992" i="12"/>
  <c r="AD1994" i="12"/>
  <c r="Z1994" i="12"/>
  <c r="V1994" i="12"/>
  <c r="R1994" i="12"/>
  <c r="N1994" i="12"/>
  <c r="J1994" i="12"/>
  <c r="F1994" i="12"/>
  <c r="AI2003" i="12"/>
  <c r="AE2003" i="12"/>
  <c r="AA2003" i="12"/>
  <c r="W2003" i="12"/>
  <c r="S2003" i="12"/>
  <c r="O2003" i="12"/>
  <c r="K2003" i="12"/>
  <c r="G2003" i="12"/>
  <c r="AF2008" i="12"/>
  <c r="AB2008" i="12"/>
  <c r="X2008" i="12"/>
  <c r="T2008" i="12"/>
  <c r="P2008" i="12"/>
  <c r="L2008" i="12"/>
  <c r="H2008" i="12"/>
  <c r="AD2010" i="12"/>
  <c r="Z2010" i="12"/>
  <c r="V2010" i="12"/>
  <c r="R2010" i="12"/>
  <c r="N2010" i="12"/>
  <c r="J2010" i="12"/>
  <c r="F2010" i="12"/>
  <c r="AI2019" i="12"/>
  <c r="AE2019" i="12"/>
  <c r="AA2019" i="12"/>
  <c r="W2019" i="12"/>
  <c r="S2019" i="12"/>
  <c r="O2019" i="12"/>
  <c r="K2019" i="12"/>
  <c r="G2019" i="12"/>
  <c r="AF2024" i="12"/>
  <c r="AB2024" i="12"/>
  <c r="X2024" i="12"/>
  <c r="T2024" i="12"/>
  <c r="P2024" i="12"/>
  <c r="L2024" i="12"/>
  <c r="H2024" i="12"/>
  <c r="AD2026" i="12"/>
  <c r="Z2026" i="12"/>
  <c r="V2026" i="12"/>
  <c r="R2026" i="12"/>
  <c r="N2026" i="12"/>
  <c r="J2026" i="12"/>
  <c r="F2026" i="12"/>
  <c r="I1852" i="12"/>
  <c r="M1852" i="12"/>
  <c r="Q1852" i="12"/>
  <c r="U1852" i="12"/>
  <c r="Y1852" i="12"/>
  <c r="AC1852" i="12"/>
  <c r="AG1852" i="12"/>
  <c r="I1856" i="12"/>
  <c r="M1856" i="12"/>
  <c r="Q1856" i="12"/>
  <c r="U1856" i="12"/>
  <c r="Y1856" i="12"/>
  <c r="AC1856" i="12"/>
  <c r="AG1856" i="12"/>
  <c r="I1860" i="12"/>
  <c r="M1860" i="12"/>
  <c r="Q1860" i="12"/>
  <c r="U1860" i="12"/>
  <c r="Y1860" i="12"/>
  <c r="AC1860" i="12"/>
  <c r="AG1860" i="12"/>
  <c r="J1864" i="12"/>
  <c r="O1864" i="12"/>
  <c r="U1864" i="12"/>
  <c r="Z1864" i="12"/>
  <c r="AE1864" i="12"/>
  <c r="K1866" i="12"/>
  <c r="P1866" i="12"/>
  <c r="U1866" i="12"/>
  <c r="AA1866" i="12"/>
  <c r="AF1866" i="12"/>
  <c r="J1875" i="12"/>
  <c r="P1875" i="12"/>
  <c r="U1875" i="12"/>
  <c r="Z1875" i="12"/>
  <c r="AF1875" i="12"/>
  <c r="J1880" i="12"/>
  <c r="O1880" i="12"/>
  <c r="U1880" i="12"/>
  <c r="Z1880" i="12"/>
  <c r="AE1880" i="12"/>
  <c r="K1882" i="12"/>
  <c r="P1882" i="12"/>
  <c r="U1882" i="12"/>
  <c r="AA1882" i="12"/>
  <c r="AF1882" i="12"/>
  <c r="J1891" i="12"/>
  <c r="P1891" i="12"/>
  <c r="U1891" i="12"/>
  <c r="Z1891" i="12"/>
  <c r="AF1891" i="12"/>
  <c r="J1896" i="12"/>
  <c r="O1896" i="12"/>
  <c r="U1896" i="12"/>
  <c r="Z1896" i="12"/>
  <c r="AE1896" i="12"/>
  <c r="K1898" i="12"/>
  <c r="P1898" i="12"/>
  <c r="U1898" i="12"/>
  <c r="AA1898" i="12"/>
  <c r="AF1898" i="12"/>
  <c r="J1907" i="12"/>
  <c r="P1907" i="12"/>
  <c r="U1907" i="12"/>
  <c r="Z1907" i="12"/>
  <c r="AF1907" i="12"/>
  <c r="J1912" i="12"/>
  <c r="O1912" i="12"/>
  <c r="U1912" i="12"/>
  <c r="Z1912" i="12"/>
  <c r="AE1912" i="12"/>
  <c r="K1914" i="12"/>
  <c r="P1914" i="12"/>
  <c r="U1914" i="12"/>
  <c r="AA1914" i="12"/>
  <c r="AF1914" i="12"/>
  <c r="J1923" i="12"/>
  <c r="P1923" i="12"/>
  <c r="U1923" i="12"/>
  <c r="Z1923" i="12"/>
  <c r="AF1923" i="12"/>
  <c r="J1928" i="12"/>
  <c r="O1928" i="12"/>
  <c r="U1928" i="12"/>
  <c r="Z1928" i="12"/>
  <c r="AE1928" i="12"/>
  <c r="K1930" i="12"/>
  <c r="P1930" i="12"/>
  <c r="U1930" i="12"/>
  <c r="AA1930" i="12"/>
  <c r="AF1930" i="12"/>
  <c r="J1939" i="12"/>
  <c r="P1939" i="12"/>
  <c r="U1939" i="12"/>
  <c r="Z1939" i="12"/>
  <c r="AF1939" i="12"/>
  <c r="J1944" i="12"/>
  <c r="O1944" i="12"/>
  <c r="U1944" i="12"/>
  <c r="Z1944" i="12"/>
  <c r="AE1944" i="12"/>
  <c r="K1946" i="12"/>
  <c r="P1946" i="12"/>
  <c r="U1946" i="12"/>
  <c r="AA1946" i="12"/>
  <c r="AF1946" i="12"/>
  <c r="J1955" i="12"/>
  <c r="P1955" i="12"/>
  <c r="U1955" i="12"/>
  <c r="Z1955" i="12"/>
  <c r="AF1955" i="12"/>
  <c r="J1960" i="12"/>
  <c r="O1960" i="12"/>
  <c r="U1960" i="12"/>
  <c r="Z1960" i="12"/>
  <c r="AE1960" i="12"/>
  <c r="K1962" i="12"/>
  <c r="P1962" i="12"/>
  <c r="U1962" i="12"/>
  <c r="AA1962" i="12"/>
  <c r="AF1962" i="12"/>
  <c r="J1971" i="12"/>
  <c r="P1971" i="12"/>
  <c r="U1971" i="12"/>
  <c r="Z1971" i="12"/>
  <c r="AF1971" i="12"/>
  <c r="J1976" i="12"/>
  <c r="O1976" i="12"/>
  <c r="U1976" i="12"/>
  <c r="Z1976" i="12"/>
  <c r="AE1976" i="12"/>
  <c r="K1978" i="12"/>
  <c r="P1978" i="12"/>
  <c r="U1978" i="12"/>
  <c r="AA1978" i="12"/>
  <c r="AF1978" i="12"/>
  <c r="J1987" i="12"/>
  <c r="P1987" i="12"/>
  <c r="U1987" i="12"/>
  <c r="Z1987" i="12"/>
  <c r="AF1987" i="12"/>
  <c r="J1992" i="12"/>
  <c r="O1992" i="12"/>
  <c r="U1992" i="12"/>
  <c r="Z1992" i="12"/>
  <c r="AE1992" i="12"/>
  <c r="K1994" i="12"/>
  <c r="P1994" i="12"/>
  <c r="U1994" i="12"/>
  <c r="AA1994" i="12"/>
  <c r="AF1994" i="12"/>
  <c r="J2003" i="12"/>
  <c r="P2003" i="12"/>
  <c r="U2003" i="12"/>
  <c r="Z2003" i="12"/>
  <c r="AF2003" i="12"/>
  <c r="J2008" i="12"/>
  <c r="O2008" i="12"/>
  <c r="U2008" i="12"/>
  <c r="Z2008" i="12"/>
  <c r="AE2008" i="12"/>
  <c r="K2010" i="12"/>
  <c r="P2010" i="12"/>
  <c r="U2010" i="12"/>
  <c r="AA2010" i="12"/>
  <c r="AF2010" i="12"/>
  <c r="J2019" i="12"/>
  <c r="P2019" i="12"/>
  <c r="U2019" i="12"/>
  <c r="Z2019" i="12"/>
  <c r="AF2019" i="12"/>
  <c r="J2024" i="12"/>
  <c r="O2024" i="12"/>
  <c r="U2024" i="12"/>
  <c r="Z2024" i="12"/>
  <c r="AE2024" i="12"/>
  <c r="K2026" i="12"/>
  <c r="P2026" i="12"/>
  <c r="U2026" i="12"/>
  <c r="AA2026" i="12"/>
  <c r="AF2026" i="12"/>
  <c r="AI1871" i="12"/>
  <c r="AE1871" i="12"/>
  <c r="AA1871" i="12"/>
  <c r="W1871" i="12"/>
  <c r="S1871" i="12"/>
  <c r="O1871" i="12"/>
  <c r="K1871" i="12"/>
  <c r="G1871" i="12"/>
  <c r="AF1876" i="12"/>
  <c r="AB1876" i="12"/>
  <c r="X1876" i="12"/>
  <c r="T1876" i="12"/>
  <c r="P1876" i="12"/>
  <c r="L1876" i="12"/>
  <c r="H1876" i="12"/>
  <c r="AD1878" i="12"/>
  <c r="V1878" i="12"/>
  <c r="R1878" i="12"/>
  <c r="N1878" i="12"/>
  <c r="F1878" i="12"/>
  <c r="AI1887" i="12"/>
  <c r="AE1887" i="12"/>
  <c r="AA1887" i="12"/>
  <c r="W1887" i="12"/>
  <c r="S1887" i="12"/>
  <c r="O1887" i="12"/>
  <c r="K1887" i="12"/>
  <c r="G1887" i="12"/>
  <c r="AF1892" i="12"/>
  <c r="AB1892" i="12"/>
  <c r="X1892" i="12"/>
  <c r="T1892" i="12"/>
  <c r="P1892" i="12"/>
  <c r="L1892" i="12"/>
  <c r="H1892" i="12"/>
  <c r="AD1894" i="12"/>
  <c r="Z1894" i="12"/>
  <c r="V1894" i="12"/>
  <c r="N1894" i="12"/>
  <c r="J1894" i="12"/>
  <c r="F1894" i="12"/>
  <c r="AI1903" i="12"/>
  <c r="AE1903" i="12"/>
  <c r="AA1903" i="12"/>
  <c r="W1903" i="12"/>
  <c r="S1903" i="12"/>
  <c r="O1903" i="12"/>
  <c r="K1903" i="12"/>
  <c r="G1903" i="12"/>
  <c r="AF1908" i="12"/>
  <c r="AB1908" i="12"/>
  <c r="X1908" i="12"/>
  <c r="T1908" i="12"/>
  <c r="P1908" i="12"/>
  <c r="L1908" i="12"/>
  <c r="H1908" i="12"/>
  <c r="AD1910" i="12"/>
  <c r="V1910" i="12"/>
  <c r="R1910" i="12"/>
  <c r="N1910" i="12"/>
  <c r="F1910" i="12"/>
  <c r="AI1919" i="12"/>
  <c r="AE1919" i="12"/>
  <c r="AA1919" i="12"/>
  <c r="W1919" i="12"/>
  <c r="S1919" i="12"/>
  <c r="O1919" i="12"/>
  <c r="K1919" i="12"/>
  <c r="G1919" i="12"/>
  <c r="AF1924" i="12"/>
  <c r="AB1924" i="12"/>
  <c r="X1924" i="12"/>
  <c r="T1924" i="12"/>
  <c r="P1924" i="12"/>
  <c r="L1924" i="12"/>
  <c r="H1924" i="12"/>
  <c r="AD1926" i="12"/>
  <c r="Z1926" i="12"/>
  <c r="V1926" i="12"/>
  <c r="N1926" i="12"/>
  <c r="J1926" i="12"/>
  <c r="F1926" i="12"/>
  <c r="AI1935" i="12"/>
  <c r="AE1935" i="12"/>
  <c r="AA1935" i="12"/>
  <c r="W1935" i="12"/>
  <c r="S1935" i="12"/>
  <c r="O1935" i="12"/>
  <c r="K1935" i="12"/>
  <c r="G1935" i="12"/>
  <c r="AF1940" i="12"/>
  <c r="AB1940" i="12"/>
  <c r="X1940" i="12"/>
  <c r="T1940" i="12"/>
  <c r="P1940" i="12"/>
  <c r="L1940" i="12"/>
  <c r="H1940" i="12"/>
  <c r="AD1942" i="12"/>
  <c r="V1942" i="12"/>
  <c r="R1942" i="12"/>
  <c r="N1942" i="12"/>
  <c r="F1942" i="12"/>
  <c r="AI1951" i="12"/>
  <c r="AE1951" i="12"/>
  <c r="AA1951" i="12"/>
  <c r="W1951" i="12"/>
  <c r="S1951" i="12"/>
  <c r="O1951" i="12"/>
  <c r="K1951" i="12"/>
  <c r="G1951" i="12"/>
  <c r="AF1956" i="12"/>
  <c r="AB1956" i="12"/>
  <c r="X1956" i="12"/>
  <c r="T1956" i="12"/>
  <c r="P1956" i="12"/>
  <c r="L1956" i="12"/>
  <c r="H1956" i="12"/>
  <c r="AD1958" i="12"/>
  <c r="Z1958" i="12"/>
  <c r="V1958" i="12"/>
  <c r="N1958" i="12"/>
  <c r="J1958" i="12"/>
  <c r="F1958" i="12"/>
  <c r="AI1967" i="12"/>
  <c r="AE1967" i="12"/>
  <c r="AA1967" i="12"/>
  <c r="W1967" i="12"/>
  <c r="S1967" i="12"/>
  <c r="O1967" i="12"/>
  <c r="K1967" i="12"/>
  <c r="G1967" i="12"/>
  <c r="AF1972" i="12"/>
  <c r="AB1972" i="12"/>
  <c r="X1972" i="12"/>
  <c r="T1972" i="12"/>
  <c r="P1972" i="12"/>
  <c r="L1972" i="12"/>
  <c r="H1972" i="12"/>
  <c r="AD1974" i="12"/>
  <c r="V1974" i="12"/>
  <c r="R1974" i="12"/>
  <c r="N1974" i="12"/>
  <c r="F1974" i="12"/>
  <c r="AI1983" i="12"/>
  <c r="AE1983" i="12"/>
  <c r="AA1983" i="12"/>
  <c r="W1983" i="12"/>
  <c r="S1983" i="12"/>
  <c r="O1983" i="12"/>
  <c r="K1983" i="12"/>
  <c r="G1983" i="12"/>
  <c r="AF1988" i="12"/>
  <c r="AB1988" i="12"/>
  <c r="X1988" i="12"/>
  <c r="T1988" i="12"/>
  <c r="P1988" i="12"/>
  <c r="L1988" i="12"/>
  <c r="H1988" i="12"/>
  <c r="AD1990" i="12"/>
  <c r="Z1990" i="12"/>
  <c r="V1990" i="12"/>
  <c r="N1990" i="12"/>
  <c r="J1990" i="12"/>
  <c r="F1990" i="12"/>
  <c r="AI1999" i="12"/>
  <c r="AE1999" i="12"/>
  <c r="AA1999" i="12"/>
  <c r="W1999" i="12"/>
  <c r="S1999" i="12"/>
  <c r="O1999" i="12"/>
  <c r="K1999" i="12"/>
  <c r="G1999" i="12"/>
  <c r="AF2004" i="12"/>
  <c r="AB2004" i="12"/>
  <c r="X2004" i="12"/>
  <c r="T2004" i="12"/>
  <c r="P2004" i="12"/>
  <c r="L2004" i="12"/>
  <c r="H2004" i="12"/>
  <c r="AD2006" i="12"/>
  <c r="V2006" i="12"/>
  <c r="R2006" i="12"/>
  <c r="N2006" i="12"/>
  <c r="F2006" i="12"/>
  <c r="AI2015" i="12"/>
  <c r="AE2015" i="12"/>
  <c r="AA2015" i="12"/>
  <c r="W2015" i="12"/>
  <c r="S2015" i="12"/>
  <c r="O2015" i="12"/>
  <c r="K2015" i="12"/>
  <c r="G2015" i="12"/>
  <c r="AF2020" i="12"/>
  <c r="AB2020" i="12"/>
  <c r="X2020" i="12"/>
  <c r="T2020" i="12"/>
  <c r="P2020" i="12"/>
  <c r="L2020" i="12"/>
  <c r="H2020" i="12"/>
  <c r="AD2022" i="12"/>
  <c r="Z2022" i="12"/>
  <c r="V2022" i="12"/>
  <c r="N2022" i="12"/>
  <c r="J2022" i="12"/>
  <c r="F2022" i="12"/>
  <c r="I1817" i="12"/>
  <c r="M1817" i="12"/>
  <c r="Q1817" i="12"/>
  <c r="U1817" i="12"/>
  <c r="Y1817" i="12"/>
  <c r="AC1817" i="12"/>
  <c r="AG1817" i="12"/>
  <c r="I1821" i="12"/>
  <c r="M1821" i="12"/>
  <c r="Q1821" i="12"/>
  <c r="U1821" i="12"/>
  <c r="Y1821" i="12"/>
  <c r="AC1821" i="12"/>
  <c r="AG1821" i="12"/>
  <c r="I1825" i="12"/>
  <c r="M1825" i="12"/>
  <c r="Q1825" i="12"/>
  <c r="U1825" i="12"/>
  <c r="Y1825" i="12"/>
  <c r="AC1825" i="12"/>
  <c r="AG1825" i="12"/>
  <c r="I1829" i="12"/>
  <c r="M1829" i="12"/>
  <c r="Q1829" i="12"/>
  <c r="U1829" i="12"/>
  <c r="Y1829" i="12"/>
  <c r="AC1829" i="12"/>
  <c r="AG1829" i="12"/>
  <c r="I1833" i="12"/>
  <c r="M1833" i="12"/>
  <c r="Q1833" i="12"/>
  <c r="U1833" i="12"/>
  <c r="Y1833" i="12"/>
  <c r="AC1833" i="12"/>
  <c r="AG1833" i="12"/>
  <c r="I1837" i="12"/>
  <c r="M1837" i="12"/>
  <c r="Q1837" i="12"/>
  <c r="U1837" i="12"/>
  <c r="Y1837" i="12"/>
  <c r="AC1837" i="12"/>
  <c r="AG1837" i="12"/>
  <c r="I1841" i="12"/>
  <c r="M1841" i="12"/>
  <c r="Q1841" i="12"/>
  <c r="U1841" i="12"/>
  <c r="Y1841" i="12"/>
  <c r="AC1841" i="12"/>
  <c r="AG1841" i="12"/>
  <c r="I1845" i="12"/>
  <c r="M1845" i="12"/>
  <c r="Q1845" i="12"/>
  <c r="U1845" i="12"/>
  <c r="Y1845" i="12"/>
  <c r="AC1845" i="12"/>
  <c r="AG1845" i="12"/>
  <c r="I1849" i="12"/>
  <c r="M1849" i="12"/>
  <c r="Q1849" i="12"/>
  <c r="U1849" i="12"/>
  <c r="Y1849" i="12"/>
  <c r="AC1849" i="12"/>
  <c r="AG1849" i="12"/>
  <c r="H1852" i="12"/>
  <c r="L1852" i="12"/>
  <c r="P1852" i="12"/>
  <c r="T1852" i="12"/>
  <c r="X1852" i="12"/>
  <c r="AB1852" i="12"/>
  <c r="AF1852" i="12"/>
  <c r="I1853" i="12"/>
  <c r="M1853" i="12"/>
  <c r="Q1853" i="12"/>
  <c r="U1853" i="12"/>
  <c r="Y1853" i="12"/>
  <c r="AC1853" i="12"/>
  <c r="AG1853" i="12"/>
  <c r="H1856" i="12"/>
  <c r="L1856" i="12"/>
  <c r="P1856" i="12"/>
  <c r="T1856" i="12"/>
  <c r="X1856" i="12"/>
  <c r="AB1856" i="12"/>
  <c r="AF1856" i="12"/>
  <c r="I1857" i="12"/>
  <c r="M1857" i="12"/>
  <c r="Q1857" i="12"/>
  <c r="U1857" i="12"/>
  <c r="Y1857" i="12"/>
  <c r="AC1857" i="12"/>
  <c r="AG1857" i="12"/>
  <c r="H1860" i="12"/>
  <c r="L1860" i="12"/>
  <c r="P1860" i="12"/>
  <c r="T1860" i="12"/>
  <c r="X1860" i="12"/>
  <c r="AB1860" i="12"/>
  <c r="AF1860" i="12"/>
  <c r="I1861" i="12"/>
  <c r="M1861" i="12"/>
  <c r="Q1861" i="12"/>
  <c r="U1861" i="12"/>
  <c r="Y1861" i="12"/>
  <c r="AC1861" i="12"/>
  <c r="AG1861" i="12"/>
  <c r="I1864" i="12"/>
  <c r="N1864" i="12"/>
  <c r="S1864" i="12"/>
  <c r="Y1864" i="12"/>
  <c r="AD1864" i="12"/>
  <c r="AI1864" i="12"/>
  <c r="I1866" i="12"/>
  <c r="O1866" i="12"/>
  <c r="T1866" i="12"/>
  <c r="Y1866" i="12"/>
  <c r="AE1866" i="12"/>
  <c r="J1871" i="12"/>
  <c r="P1871" i="12"/>
  <c r="U1871" i="12"/>
  <c r="Z1871" i="12"/>
  <c r="AF1871" i="12"/>
  <c r="I1875" i="12"/>
  <c r="N1875" i="12"/>
  <c r="T1875" i="12"/>
  <c r="Y1875" i="12"/>
  <c r="AD1875" i="12"/>
  <c r="J1876" i="12"/>
  <c r="O1876" i="12"/>
  <c r="U1876" i="12"/>
  <c r="Z1876" i="12"/>
  <c r="AE1876" i="12"/>
  <c r="P1878" i="12"/>
  <c r="U1878" i="12"/>
  <c r="AA1878" i="12"/>
  <c r="I1880" i="12"/>
  <c r="N1880" i="12"/>
  <c r="S1880" i="12"/>
  <c r="Y1880" i="12"/>
  <c r="AD1880" i="12"/>
  <c r="AI1880" i="12"/>
  <c r="I1882" i="12"/>
  <c r="O1882" i="12"/>
  <c r="T1882" i="12"/>
  <c r="Y1882" i="12"/>
  <c r="AE1882" i="12"/>
  <c r="J1887" i="12"/>
  <c r="P1887" i="12"/>
  <c r="U1887" i="12"/>
  <c r="Z1887" i="12"/>
  <c r="AF1887" i="12"/>
  <c r="I1891" i="12"/>
  <c r="N1891" i="12"/>
  <c r="T1891" i="12"/>
  <c r="Y1891" i="12"/>
  <c r="AD1891" i="12"/>
  <c r="J1892" i="12"/>
  <c r="O1892" i="12"/>
  <c r="U1892" i="12"/>
  <c r="Z1892" i="12"/>
  <c r="AE1892" i="12"/>
  <c r="K1894" i="12"/>
  <c r="U1894" i="12"/>
  <c r="AA1894" i="12"/>
  <c r="AF1894" i="12"/>
  <c r="I1896" i="12"/>
  <c r="N1896" i="12"/>
  <c r="S1896" i="12"/>
  <c r="Y1896" i="12"/>
  <c r="AD1896" i="12"/>
  <c r="AI1896" i="12"/>
  <c r="I1898" i="12"/>
  <c r="O1898" i="12"/>
  <c r="T1898" i="12"/>
  <c r="Y1898" i="12"/>
  <c r="AE1898" i="12"/>
  <c r="J1903" i="12"/>
  <c r="P1903" i="12"/>
  <c r="U1903" i="12"/>
  <c r="Z1903" i="12"/>
  <c r="AF1903" i="12"/>
  <c r="I1907" i="12"/>
  <c r="N1907" i="12"/>
  <c r="T1907" i="12"/>
  <c r="Y1907" i="12"/>
  <c r="AD1907" i="12"/>
  <c r="J1908" i="12"/>
  <c r="O1908" i="12"/>
  <c r="U1908" i="12"/>
  <c r="Z1908" i="12"/>
  <c r="AE1908" i="12"/>
  <c r="K1910" i="12"/>
  <c r="P1910" i="12"/>
  <c r="AA1910" i="12"/>
  <c r="AF1910" i="12"/>
  <c r="I1912" i="12"/>
  <c r="N1912" i="12"/>
  <c r="S1912" i="12"/>
  <c r="Y1912" i="12"/>
  <c r="AD1912" i="12"/>
  <c r="AI1912" i="12"/>
  <c r="I1914" i="12"/>
  <c r="O1914" i="12"/>
  <c r="T1914" i="12"/>
  <c r="Y1914" i="12"/>
  <c r="AE1914" i="12"/>
  <c r="J1919" i="12"/>
  <c r="P1919" i="12"/>
  <c r="U1919" i="12"/>
  <c r="Z1919" i="12"/>
  <c r="AF1919" i="12"/>
  <c r="I1923" i="12"/>
  <c r="N1923" i="12"/>
  <c r="T1923" i="12"/>
  <c r="Y1923" i="12"/>
  <c r="AD1923" i="12"/>
  <c r="J1924" i="12"/>
  <c r="O1924" i="12"/>
  <c r="U1924" i="12"/>
  <c r="Z1924" i="12"/>
  <c r="AE1924" i="12"/>
  <c r="K1926" i="12"/>
  <c r="P1926" i="12"/>
  <c r="U1926" i="12"/>
  <c r="AF1926" i="12"/>
  <c r="I1928" i="12"/>
  <c r="N1928" i="12"/>
  <c r="S1928" i="12"/>
  <c r="Y1928" i="12"/>
  <c r="AD1928" i="12"/>
  <c r="AI1928" i="12"/>
  <c r="I1930" i="12"/>
  <c r="O1930" i="12"/>
  <c r="T1930" i="12"/>
  <c r="Y1930" i="12"/>
  <c r="AE1930" i="12"/>
  <c r="J1935" i="12"/>
  <c r="P1935" i="12"/>
  <c r="U1935" i="12"/>
  <c r="Z1935" i="12"/>
  <c r="AF1935" i="12"/>
  <c r="I1939" i="12"/>
  <c r="N1939" i="12"/>
  <c r="T1939" i="12"/>
  <c r="Y1939" i="12"/>
  <c r="AD1939" i="12"/>
  <c r="J1940" i="12"/>
  <c r="O1940" i="12"/>
  <c r="U1940" i="12"/>
  <c r="Z1940" i="12"/>
  <c r="AE1940" i="12"/>
  <c r="P1942" i="12"/>
  <c r="U1942" i="12"/>
  <c r="AA1942" i="12"/>
  <c r="I1944" i="12"/>
  <c r="N1944" i="12"/>
  <c r="S1944" i="12"/>
  <c r="Y1944" i="12"/>
  <c r="AD1944" i="12"/>
  <c r="AI1944" i="12"/>
  <c r="I1946" i="12"/>
  <c r="O1946" i="12"/>
  <c r="T1946" i="12"/>
  <c r="Y1946" i="12"/>
  <c r="AE1946" i="12"/>
  <c r="J1951" i="12"/>
  <c r="P1951" i="12"/>
  <c r="U1951" i="12"/>
  <c r="Z1951" i="12"/>
  <c r="AF1951" i="12"/>
  <c r="I1955" i="12"/>
  <c r="N1955" i="12"/>
  <c r="T1955" i="12"/>
  <c r="Y1955" i="12"/>
  <c r="AD1955" i="12"/>
  <c r="J1956" i="12"/>
  <c r="O1956" i="12"/>
  <c r="U1956" i="12"/>
  <c r="Z1956" i="12"/>
  <c r="AE1956" i="12"/>
  <c r="K1958" i="12"/>
  <c r="U1958" i="12"/>
  <c r="AA1958" i="12"/>
  <c r="AF1958" i="12"/>
  <c r="I1960" i="12"/>
  <c r="N1960" i="12"/>
  <c r="S1960" i="12"/>
  <c r="Y1960" i="12"/>
  <c r="AD1960" i="12"/>
  <c r="AI1960" i="12"/>
  <c r="I1962" i="12"/>
  <c r="O1962" i="12"/>
  <c r="T1962" i="12"/>
  <c r="Y1962" i="12"/>
  <c r="AE1962" i="12"/>
  <c r="J1967" i="12"/>
  <c r="P1967" i="12"/>
  <c r="U1967" i="12"/>
  <c r="Z1967" i="12"/>
  <c r="AF1967" i="12"/>
  <c r="I1971" i="12"/>
  <c r="N1971" i="12"/>
  <c r="T1971" i="12"/>
  <c r="Y1971" i="12"/>
  <c r="AD1971" i="12"/>
  <c r="J1972" i="12"/>
  <c r="O1972" i="12"/>
  <c r="U1972" i="12"/>
  <c r="Z1972" i="12"/>
  <c r="AE1972" i="12"/>
  <c r="K1974" i="12"/>
  <c r="P1974" i="12"/>
  <c r="AA1974" i="12"/>
  <c r="AF1974" i="12"/>
  <c r="I1976" i="12"/>
  <c r="N1976" i="12"/>
  <c r="S1976" i="12"/>
  <c r="Y1976" i="12"/>
  <c r="AD1976" i="12"/>
  <c r="AI1976" i="12"/>
  <c r="I1978" i="12"/>
  <c r="O1978" i="12"/>
  <c r="T1978" i="12"/>
  <c r="Y1978" i="12"/>
  <c r="AE1978" i="12"/>
  <c r="J1983" i="12"/>
  <c r="P1983" i="12"/>
  <c r="U1983" i="12"/>
  <c r="Z1983" i="12"/>
  <c r="AF1983" i="12"/>
  <c r="I1987" i="12"/>
  <c r="N1987" i="12"/>
  <c r="T1987" i="12"/>
  <c r="Y1987" i="12"/>
  <c r="AD1987" i="12"/>
  <c r="J1988" i="12"/>
  <c r="O1988" i="12"/>
  <c r="U1988" i="12"/>
  <c r="Z1988" i="12"/>
  <c r="AE1988" i="12"/>
  <c r="K1990" i="12"/>
  <c r="P1990" i="12"/>
  <c r="U1990" i="12"/>
  <c r="AF1990" i="12"/>
  <c r="I1992" i="12"/>
  <c r="N1992" i="12"/>
  <c r="S1992" i="12"/>
  <c r="Y1992" i="12"/>
  <c r="AD1992" i="12"/>
  <c r="AI1992" i="12"/>
  <c r="I1994" i="12"/>
  <c r="O1994" i="12"/>
  <c r="T1994" i="12"/>
  <c r="Y1994" i="12"/>
  <c r="AE1994" i="12"/>
  <c r="J1999" i="12"/>
  <c r="P1999" i="12"/>
  <c r="U1999" i="12"/>
  <c r="Z1999" i="12"/>
  <c r="AF1999" i="12"/>
  <c r="I2003" i="12"/>
  <c r="N2003" i="12"/>
  <c r="T2003" i="12"/>
  <c r="Y2003" i="12"/>
  <c r="AD2003" i="12"/>
  <c r="J2004" i="12"/>
  <c r="O2004" i="12"/>
  <c r="U2004" i="12"/>
  <c r="Z2004" i="12"/>
  <c r="AE2004" i="12"/>
  <c r="P2006" i="12"/>
  <c r="U2006" i="12"/>
  <c r="AA2006" i="12"/>
  <c r="I2008" i="12"/>
  <c r="N2008" i="12"/>
  <c r="S2008" i="12"/>
  <c r="Y2008" i="12"/>
  <c r="AD2008" i="12"/>
  <c r="AI2008" i="12"/>
  <c r="I2010" i="12"/>
  <c r="O2010" i="12"/>
  <c r="T2010" i="12"/>
  <c r="Y2010" i="12"/>
  <c r="AE2010" i="12"/>
  <c r="J2015" i="12"/>
  <c r="P2015" i="12"/>
  <c r="U2015" i="12"/>
  <c r="Z2015" i="12"/>
  <c r="AF2015" i="12"/>
  <c r="I2019" i="12"/>
  <c r="N2019" i="12"/>
  <c r="T2019" i="12"/>
  <c r="Y2019" i="12"/>
  <c r="AD2019" i="12"/>
  <c r="J2020" i="12"/>
  <c r="O2020" i="12"/>
  <c r="U2020" i="12"/>
  <c r="Z2020" i="12"/>
  <c r="AE2020" i="12"/>
  <c r="K2022" i="12"/>
  <c r="U2022" i="12"/>
  <c r="AA2022" i="12"/>
  <c r="AF2022" i="12"/>
  <c r="I2024" i="12"/>
  <c r="N2024" i="12"/>
  <c r="S2024" i="12"/>
  <c r="Y2024" i="12"/>
  <c r="AD2024" i="12"/>
  <c r="AI2024" i="12"/>
  <c r="I2026" i="12"/>
  <c r="O2026" i="12"/>
  <c r="T2026" i="12"/>
  <c r="Y2026" i="12"/>
  <c r="AE2026" i="12"/>
  <c r="AI1867" i="12"/>
  <c r="AE1867" i="12"/>
  <c r="AA1867" i="12"/>
  <c r="W1867" i="12"/>
  <c r="S1867" i="12"/>
  <c r="O1867" i="12"/>
  <c r="K1867" i="12"/>
  <c r="G1867" i="12"/>
  <c r="AF1872" i="12"/>
  <c r="AB1872" i="12"/>
  <c r="X1872" i="12"/>
  <c r="T1872" i="12"/>
  <c r="P1872" i="12"/>
  <c r="L1872" i="12"/>
  <c r="H1872" i="12"/>
  <c r="AD1874" i="12"/>
  <c r="Z1874" i="12"/>
  <c r="V1874" i="12"/>
  <c r="R1874" i="12"/>
  <c r="N1874" i="12"/>
  <c r="J1874" i="12"/>
  <c r="F1874" i="12"/>
  <c r="AI1883" i="12"/>
  <c r="AE1883" i="12"/>
  <c r="AA1883" i="12"/>
  <c r="W1883" i="12"/>
  <c r="S1883" i="12"/>
  <c r="O1883" i="12"/>
  <c r="K1883" i="12"/>
  <c r="G1883" i="12"/>
  <c r="AF1888" i="12"/>
  <c r="AB1888" i="12"/>
  <c r="X1888" i="12"/>
  <c r="T1888" i="12"/>
  <c r="P1888" i="12"/>
  <c r="L1888" i="12"/>
  <c r="H1888" i="12"/>
  <c r="AD1890" i="12"/>
  <c r="Z1890" i="12"/>
  <c r="V1890" i="12"/>
  <c r="R1890" i="12"/>
  <c r="N1890" i="12"/>
  <c r="J1890" i="12"/>
  <c r="F1890" i="12"/>
  <c r="AI1899" i="12"/>
  <c r="AE1899" i="12"/>
  <c r="AA1899" i="12"/>
  <c r="W1899" i="12"/>
  <c r="S1899" i="12"/>
  <c r="O1899" i="12"/>
  <c r="K1899" i="12"/>
  <c r="G1899" i="12"/>
  <c r="AF1904" i="12"/>
  <c r="AB1904" i="12"/>
  <c r="X1904" i="12"/>
  <c r="T1904" i="12"/>
  <c r="P1904" i="12"/>
  <c r="L1904" i="12"/>
  <c r="H1904" i="12"/>
  <c r="AD1906" i="12"/>
  <c r="Z1906" i="12"/>
  <c r="V1906" i="12"/>
  <c r="R1906" i="12"/>
  <c r="N1906" i="12"/>
  <c r="J1906" i="12"/>
  <c r="F1906" i="12"/>
  <c r="AI1915" i="12"/>
  <c r="AE1915" i="12"/>
  <c r="AA1915" i="12"/>
  <c r="W1915" i="12"/>
  <c r="S1915" i="12"/>
  <c r="O1915" i="12"/>
  <c r="K1915" i="12"/>
  <c r="G1915" i="12"/>
  <c r="AF1920" i="12"/>
  <c r="AB1920" i="12"/>
  <c r="X1920" i="12"/>
  <c r="T1920" i="12"/>
  <c r="P1920" i="12"/>
  <c r="L1920" i="12"/>
  <c r="H1920" i="12"/>
  <c r="AD1922" i="12"/>
  <c r="Z1922" i="12"/>
  <c r="V1922" i="12"/>
  <c r="R1922" i="12"/>
  <c r="N1922" i="12"/>
  <c r="J1922" i="12"/>
  <c r="F1922" i="12"/>
  <c r="AI1931" i="12"/>
  <c r="AE1931" i="12"/>
  <c r="AA1931" i="12"/>
  <c r="W1931" i="12"/>
  <c r="S1931" i="12"/>
  <c r="O1931" i="12"/>
  <c r="K1931" i="12"/>
  <c r="G1931" i="12"/>
  <c r="AF1936" i="12"/>
  <c r="AB1936" i="12"/>
  <c r="X1936" i="12"/>
  <c r="T1936" i="12"/>
  <c r="P1936" i="12"/>
  <c r="L1936" i="12"/>
  <c r="H1936" i="12"/>
  <c r="AD1938" i="12"/>
  <c r="Z1938" i="12"/>
  <c r="V1938" i="12"/>
  <c r="R1938" i="12"/>
  <c r="N1938" i="12"/>
  <c r="J1938" i="12"/>
  <c r="F1938" i="12"/>
  <c r="AI1947" i="12"/>
  <c r="AE1947" i="12"/>
  <c r="AA1947" i="12"/>
  <c r="W1947" i="12"/>
  <c r="S1947" i="12"/>
  <c r="O1947" i="12"/>
  <c r="K1947" i="12"/>
  <c r="G1947" i="12"/>
  <c r="AF1952" i="12"/>
  <c r="AB1952" i="12"/>
  <c r="X1952" i="12"/>
  <c r="T1952" i="12"/>
  <c r="P1952" i="12"/>
  <c r="L1952" i="12"/>
  <c r="H1952" i="12"/>
  <c r="AD1954" i="12"/>
  <c r="Z1954" i="12"/>
  <c r="V1954" i="12"/>
  <c r="R1954" i="12"/>
  <c r="N1954" i="12"/>
  <c r="J1954" i="12"/>
  <c r="F1954" i="12"/>
  <c r="AI1963" i="12"/>
  <c r="AE1963" i="12"/>
  <c r="AA1963" i="12"/>
  <c r="W1963" i="12"/>
  <c r="S1963" i="12"/>
  <c r="O1963" i="12"/>
  <c r="K1963" i="12"/>
  <c r="G1963" i="12"/>
  <c r="AF1968" i="12"/>
  <c r="AB1968" i="12"/>
  <c r="X1968" i="12"/>
  <c r="T1968" i="12"/>
  <c r="P1968" i="12"/>
  <c r="L1968" i="12"/>
  <c r="H1968" i="12"/>
  <c r="AD1970" i="12"/>
  <c r="Z1970" i="12"/>
  <c r="V1970" i="12"/>
  <c r="R1970" i="12"/>
  <c r="N1970" i="12"/>
  <c r="J1970" i="12"/>
  <c r="F1970" i="12"/>
  <c r="AI1979" i="12"/>
  <c r="AE1979" i="12"/>
  <c r="AA1979" i="12"/>
  <c r="W1979" i="12"/>
  <c r="S1979" i="12"/>
  <c r="O1979" i="12"/>
  <c r="K1979" i="12"/>
  <c r="G1979" i="12"/>
  <c r="AF1984" i="12"/>
  <c r="AB1984" i="12"/>
  <c r="X1984" i="12"/>
  <c r="T1984" i="12"/>
  <c r="P1984" i="12"/>
  <c r="L1984" i="12"/>
  <c r="H1984" i="12"/>
  <c r="AD1986" i="12"/>
  <c r="Z1986" i="12"/>
  <c r="V1986" i="12"/>
  <c r="R1986" i="12"/>
  <c r="N1986" i="12"/>
  <c r="J1986" i="12"/>
  <c r="F1986" i="12"/>
  <c r="AI1995" i="12"/>
  <c r="AE1995" i="12"/>
  <c r="AA1995" i="12"/>
  <c r="W1995" i="12"/>
  <c r="S1995" i="12"/>
  <c r="O1995" i="12"/>
  <c r="K1995" i="12"/>
  <c r="G1995" i="12"/>
  <c r="AF2000" i="12"/>
  <c r="AB2000" i="12"/>
  <c r="X2000" i="12"/>
  <c r="T2000" i="12"/>
  <c r="P2000" i="12"/>
  <c r="L2000" i="12"/>
  <c r="H2000" i="12"/>
  <c r="AD2002" i="12"/>
  <c r="Z2002" i="12"/>
  <c r="V2002" i="12"/>
  <c r="R2002" i="12"/>
  <c r="N2002" i="12"/>
  <c r="J2002" i="12"/>
  <c r="F2002" i="12"/>
  <c r="AI2011" i="12"/>
  <c r="AE2011" i="12"/>
  <c r="AA2011" i="12"/>
  <c r="W2011" i="12"/>
  <c r="S2011" i="12"/>
  <c r="O2011" i="12"/>
  <c r="K2011" i="12"/>
  <c r="G2011" i="12"/>
  <c r="AF2016" i="12"/>
  <c r="AB2016" i="12"/>
  <c r="X2016" i="12"/>
  <c r="T2016" i="12"/>
  <c r="P2016" i="12"/>
  <c r="L2016" i="12"/>
  <c r="H2016" i="12"/>
  <c r="AD2018" i="12"/>
  <c r="Z2018" i="12"/>
  <c r="V2018" i="12"/>
  <c r="R2018" i="12"/>
  <c r="N2018" i="12"/>
  <c r="J2018" i="12"/>
  <c r="F2018" i="12"/>
  <c r="AI2027" i="12"/>
  <c r="AE2027" i="12"/>
  <c r="AA2027" i="12"/>
  <c r="W2027" i="12"/>
  <c r="S2027" i="12"/>
  <c r="O2027" i="12"/>
  <c r="K2027" i="12"/>
  <c r="G2027" i="12"/>
  <c r="I938" i="12"/>
  <c r="M938" i="12"/>
  <c r="Q938" i="12"/>
  <c r="U938" i="12"/>
  <c r="Y938" i="12"/>
  <c r="AC938" i="12"/>
  <c r="I942" i="12"/>
  <c r="Q942" i="12"/>
  <c r="U942" i="12"/>
  <c r="Y942" i="12"/>
  <c r="I946" i="12"/>
  <c r="M946" i="12"/>
  <c r="Q946" i="12"/>
  <c r="U946" i="12"/>
  <c r="Y946" i="12"/>
  <c r="AC946" i="12"/>
  <c r="I950" i="12"/>
  <c r="Q950" i="12"/>
  <c r="U950" i="12"/>
  <c r="Y950" i="12"/>
  <c r="I954" i="12"/>
  <c r="M954" i="12"/>
  <c r="Q954" i="12"/>
  <c r="U954" i="12"/>
  <c r="Y954" i="12"/>
  <c r="AC954" i="12"/>
  <c r="I958" i="12"/>
  <c r="Q958" i="12"/>
  <c r="U958" i="12"/>
  <c r="Y958" i="12"/>
  <c r="I962" i="12"/>
  <c r="M962" i="12"/>
  <c r="Q962" i="12"/>
  <c r="U962" i="12"/>
  <c r="Y962" i="12"/>
  <c r="AC962" i="12"/>
  <c r="I966" i="12"/>
  <c r="Q966" i="12"/>
  <c r="U966" i="12"/>
  <c r="Y966" i="12"/>
  <c r="I970" i="12"/>
  <c r="M970" i="12"/>
  <c r="Q970" i="12"/>
  <c r="U970" i="12"/>
  <c r="Y970" i="12"/>
  <c r="AC970" i="12"/>
  <c r="I974" i="12"/>
  <c r="Q974" i="12"/>
  <c r="U974" i="12"/>
  <c r="Y974" i="12"/>
  <c r="I978" i="12"/>
  <c r="M978" i="12"/>
  <c r="Q978" i="12"/>
  <c r="U978" i="12"/>
  <c r="Y978" i="12"/>
  <c r="AC978" i="12"/>
  <c r="I982" i="12"/>
  <c r="Q982" i="12"/>
  <c r="U982" i="12"/>
  <c r="Y982" i="12"/>
  <c r="I986" i="12"/>
  <c r="M986" i="12"/>
  <c r="Q986" i="12"/>
  <c r="U986" i="12"/>
  <c r="Y986" i="12"/>
  <c r="AC986" i="12"/>
  <c r="I990" i="12"/>
  <c r="Q990" i="12"/>
  <c r="U990" i="12"/>
  <c r="Y990" i="12"/>
  <c r="I994" i="12"/>
  <c r="M994" i="12"/>
  <c r="Q994" i="12"/>
  <c r="U994" i="12"/>
  <c r="Y994" i="12"/>
  <c r="AC994" i="12"/>
  <c r="I998" i="12"/>
  <c r="Q998" i="12"/>
  <c r="U998" i="12"/>
  <c r="Y998" i="12"/>
  <c r="I1002" i="12"/>
  <c r="M1002" i="12"/>
  <c r="Q1002" i="12"/>
  <c r="U1002" i="12"/>
  <c r="Y1002" i="12"/>
  <c r="AC1002" i="12"/>
  <c r="I1006" i="12"/>
  <c r="Q1006" i="12"/>
  <c r="U1006" i="12"/>
  <c r="Y1006" i="12"/>
  <c r="I1010" i="12"/>
  <c r="M1010" i="12"/>
  <c r="Q1010" i="12"/>
  <c r="U1010" i="12"/>
  <c r="Y1010" i="12"/>
  <c r="AC1010" i="12"/>
  <c r="I1014" i="12"/>
  <c r="Q1014" i="12"/>
  <c r="U1014" i="12"/>
  <c r="Y1014" i="12"/>
  <c r="I1018" i="12"/>
  <c r="M1018" i="12"/>
  <c r="Q1018" i="12"/>
  <c r="U1018" i="12"/>
  <c r="Y1018" i="12"/>
  <c r="AC1018" i="12"/>
  <c r="I1022" i="12"/>
  <c r="Q1022" i="12"/>
  <c r="U1022" i="12"/>
  <c r="Y1022" i="12"/>
  <c r="I1026" i="12"/>
  <c r="M1026" i="12"/>
  <c r="Q1026" i="12"/>
  <c r="U1026" i="12"/>
  <c r="Y1026" i="12"/>
  <c r="AC1026" i="12"/>
  <c r="I1030" i="12"/>
  <c r="Q1030" i="12"/>
  <c r="U1030" i="12"/>
  <c r="Y1030" i="12"/>
  <c r="I1034" i="12"/>
  <c r="M1034" i="12"/>
  <c r="Q1034" i="12"/>
  <c r="U1034" i="12"/>
  <c r="Y1034" i="12"/>
  <c r="AC1034" i="12"/>
  <c r="I1038" i="12"/>
  <c r="Q1038" i="12"/>
  <c r="U1038" i="12"/>
  <c r="Y1038" i="12"/>
  <c r="I1042" i="12"/>
  <c r="M1042" i="12"/>
  <c r="Q1042" i="12"/>
  <c r="U1042" i="12"/>
  <c r="Y1042" i="12"/>
  <c r="AC1042" i="12"/>
  <c r="I1046" i="12"/>
  <c r="Q1046" i="12"/>
  <c r="U1046" i="12"/>
  <c r="Y1046" i="12"/>
  <c r="I1050" i="12"/>
  <c r="M1050" i="12"/>
  <c r="Q1050" i="12"/>
  <c r="U1050" i="12"/>
  <c r="Y1050" i="12"/>
  <c r="AC1050" i="12"/>
  <c r="I1054" i="12"/>
  <c r="Q1054" i="12"/>
  <c r="U1054" i="12"/>
  <c r="Y1054" i="12"/>
  <c r="I1058" i="12"/>
  <c r="M1058" i="12"/>
  <c r="Q1058" i="12"/>
  <c r="U1058" i="12"/>
  <c r="Y1058" i="12"/>
  <c r="AC1058" i="12"/>
  <c r="I1062" i="12"/>
  <c r="Q1062" i="12"/>
  <c r="U1062" i="12"/>
  <c r="Y1062" i="12"/>
  <c r="I1066" i="12"/>
  <c r="M1066" i="12"/>
  <c r="Q1066" i="12"/>
  <c r="U1066" i="12"/>
  <c r="Y1066" i="12"/>
  <c r="AC1066" i="12"/>
  <c r="I1070" i="12"/>
  <c r="Q1070" i="12"/>
  <c r="U1070" i="12"/>
  <c r="Y1070" i="12"/>
  <c r="I1074" i="12"/>
  <c r="M1074" i="12"/>
  <c r="Q1074" i="12"/>
  <c r="U1074" i="12"/>
  <c r="Y1074" i="12"/>
  <c r="AC1074" i="12"/>
  <c r="I1078" i="12"/>
  <c r="Q1078" i="12"/>
  <c r="U1078" i="12"/>
  <c r="Y1078" i="12"/>
  <c r="I1082" i="12"/>
  <c r="M1082" i="12"/>
  <c r="Q1082" i="12"/>
  <c r="U1082" i="12"/>
  <c r="Y1082" i="12"/>
  <c r="AC1082" i="12"/>
  <c r="I1086" i="12"/>
  <c r="Q1086" i="12"/>
  <c r="U1086" i="12"/>
  <c r="Y1086" i="12"/>
  <c r="I1090" i="12"/>
  <c r="M1090" i="12"/>
  <c r="Q1090" i="12"/>
  <c r="U1090" i="12"/>
  <c r="Y1090" i="12"/>
  <c r="AC1090" i="12"/>
  <c r="I1094" i="12"/>
  <c r="Q1094" i="12"/>
  <c r="U1094" i="12"/>
  <c r="Y1094" i="12"/>
  <c r="I1098" i="12"/>
  <c r="M1098" i="12"/>
  <c r="Q1098" i="12"/>
  <c r="U1098" i="12"/>
  <c r="Y1098" i="12"/>
  <c r="AC1098" i="12"/>
  <c r="I1102" i="12"/>
  <c r="Q1102" i="12"/>
  <c r="U1102" i="12"/>
  <c r="Y1102" i="12"/>
  <c r="I1106" i="12"/>
  <c r="M1106" i="12"/>
  <c r="Q1106" i="12"/>
  <c r="U1106" i="12"/>
  <c r="Y1106" i="12"/>
  <c r="AC1106" i="12"/>
  <c r="I1110" i="12"/>
  <c r="Q1110" i="12"/>
  <c r="U1110" i="12"/>
  <c r="Y1110" i="12"/>
  <c r="I1114" i="12"/>
  <c r="M1114" i="12"/>
  <c r="Q1114" i="12"/>
  <c r="U1114" i="12"/>
  <c r="Y1114" i="12"/>
  <c r="AC1114" i="12"/>
  <c r="I1118" i="12"/>
  <c r="Q1118" i="12"/>
  <c r="U1118" i="12"/>
  <c r="Y1118" i="12"/>
  <c r="AC1118" i="12"/>
  <c r="I1122" i="12"/>
  <c r="M1122" i="12"/>
  <c r="Q1122" i="12"/>
  <c r="U1122" i="12"/>
  <c r="Y1122" i="12"/>
  <c r="AC1122" i="12"/>
  <c r="I1126" i="12"/>
  <c r="M1126" i="12"/>
  <c r="Q1126" i="12"/>
  <c r="U1126" i="12"/>
  <c r="Y1126" i="12"/>
  <c r="AC1126" i="12"/>
  <c r="I1130" i="12"/>
  <c r="M1130" i="12"/>
  <c r="Q1130" i="12"/>
  <c r="U1130" i="12"/>
  <c r="Y1130" i="12"/>
  <c r="AC1130" i="12"/>
  <c r="I1134" i="12"/>
  <c r="M1134" i="12"/>
  <c r="Q1134" i="12"/>
  <c r="U1134" i="12"/>
  <c r="Y1134" i="12"/>
  <c r="AC1134" i="12"/>
  <c r="I1138" i="12"/>
  <c r="M1138" i="12"/>
  <c r="Q1138" i="12"/>
  <c r="U1138" i="12"/>
  <c r="Y1138" i="12"/>
  <c r="AC1138" i="12"/>
  <c r="I1142" i="12"/>
  <c r="M1142" i="12"/>
  <c r="Q1142" i="12"/>
  <c r="U1142" i="12"/>
  <c r="Y1142" i="12"/>
  <c r="AC1142" i="12"/>
  <c r="I1146" i="12"/>
  <c r="M1146" i="12"/>
  <c r="Q1146" i="12"/>
  <c r="U1146" i="12"/>
  <c r="Y1146" i="12"/>
  <c r="AC1146" i="12"/>
  <c r="I1150" i="12"/>
  <c r="M1150" i="12"/>
  <c r="Q1150" i="12"/>
  <c r="U1150" i="12"/>
  <c r="Y1150" i="12"/>
  <c r="AC1150" i="12"/>
  <c r="I1154" i="12"/>
  <c r="M1154" i="12"/>
  <c r="Q1154" i="12"/>
  <c r="U1154" i="12"/>
  <c r="Y1154" i="12"/>
  <c r="AC1154" i="12"/>
  <c r="I1158" i="12"/>
  <c r="M1158" i="12"/>
  <c r="Q1158" i="12"/>
  <c r="U1158" i="12"/>
  <c r="Y1158" i="12"/>
  <c r="AC1158" i="12"/>
  <c r="I1162" i="12"/>
  <c r="M1162" i="12"/>
  <c r="Q1162" i="12"/>
  <c r="U1162" i="12"/>
  <c r="Y1162" i="12"/>
  <c r="AC1162" i="12"/>
  <c r="I1166" i="12"/>
  <c r="M1166" i="12"/>
  <c r="Q1166" i="12"/>
  <c r="U1166" i="12"/>
  <c r="Y1166" i="12"/>
  <c r="AC1166" i="12"/>
  <c r="I1170" i="12"/>
  <c r="M1170" i="12"/>
  <c r="Q1170" i="12"/>
  <c r="U1170" i="12"/>
  <c r="Y1170" i="12"/>
  <c r="AC1170" i="12"/>
  <c r="I1174" i="12"/>
  <c r="M1174" i="12"/>
  <c r="Q1174" i="12"/>
  <c r="U1174" i="12"/>
  <c r="Y1174" i="12"/>
  <c r="AC1174" i="12"/>
  <c r="I1178" i="12"/>
  <c r="M1178" i="12"/>
  <c r="Q1178" i="12"/>
  <c r="U1178" i="12"/>
  <c r="Y1178" i="12"/>
  <c r="AC1178" i="12"/>
  <c r="I1182" i="12"/>
  <c r="M1182" i="12"/>
  <c r="Q1182" i="12"/>
  <c r="U1182" i="12"/>
  <c r="Y1182" i="12"/>
  <c r="AC1182" i="12"/>
  <c r="I1186" i="12"/>
  <c r="M1186" i="12"/>
  <c r="Q1186" i="12"/>
  <c r="U1186" i="12"/>
  <c r="Y1186" i="12"/>
  <c r="AC1186" i="12"/>
  <c r="I1190" i="12"/>
  <c r="M1190" i="12"/>
  <c r="Q1190" i="12"/>
  <c r="U1190" i="12"/>
  <c r="Y1190" i="12"/>
  <c r="AC1190" i="12"/>
  <c r="I1194" i="12"/>
  <c r="M1194" i="12"/>
  <c r="Q1194" i="12"/>
  <c r="U1194" i="12"/>
  <c r="Y1194" i="12"/>
  <c r="AC1194" i="12"/>
  <c r="I1198" i="12"/>
  <c r="M1198" i="12"/>
  <c r="Q1198" i="12"/>
  <c r="U1198" i="12"/>
  <c r="Y1198" i="12"/>
  <c r="AC1198" i="12"/>
  <c r="I1202" i="12"/>
  <c r="M1202" i="12"/>
  <c r="Q1202" i="12"/>
  <c r="U1202" i="12"/>
  <c r="Y1202" i="12"/>
  <c r="AC1202" i="12"/>
  <c r="I1206" i="12"/>
  <c r="M1206" i="12"/>
  <c r="Q1206" i="12"/>
  <c r="U1206" i="12"/>
  <c r="Y1206" i="12"/>
  <c r="AC1206" i="12"/>
  <c r="I1210" i="12"/>
  <c r="M1210" i="12"/>
  <c r="Q1210" i="12"/>
  <c r="U1210" i="12"/>
  <c r="Y1210" i="12"/>
  <c r="AC1210" i="12"/>
  <c r="I1214" i="12"/>
  <c r="M1214" i="12"/>
  <c r="Q1214" i="12"/>
  <c r="U1214" i="12"/>
  <c r="Y1214" i="12"/>
  <c r="AC1214" i="12"/>
  <c r="I1218" i="12"/>
  <c r="M1218" i="12"/>
  <c r="Q1218" i="12"/>
  <c r="U1218" i="12"/>
  <c r="Y1218" i="12"/>
  <c r="AC1218" i="12"/>
  <c r="I1222" i="12"/>
  <c r="M1222" i="12"/>
  <c r="Q1222" i="12"/>
  <c r="U1222" i="12"/>
  <c r="Y1222" i="12"/>
  <c r="AC1222" i="12"/>
  <c r="I1226" i="12"/>
  <c r="M1226" i="12"/>
  <c r="Q1226" i="12"/>
  <c r="U1226" i="12"/>
  <c r="Y1226" i="12"/>
  <c r="AC1226" i="12"/>
  <c r="I1230" i="12"/>
  <c r="M1230" i="12"/>
  <c r="Q1230" i="12"/>
  <c r="U1230" i="12"/>
  <c r="Y1230" i="12"/>
  <c r="AC1230" i="12"/>
  <c r="I1234" i="12"/>
  <c r="M1234" i="12"/>
  <c r="Q1234" i="12"/>
  <c r="U1234" i="12"/>
  <c r="Y1234" i="12"/>
  <c r="AC1234" i="12"/>
  <c r="I1238" i="12"/>
  <c r="M1238" i="12"/>
  <c r="Q1238" i="12"/>
  <c r="U1238" i="12"/>
  <c r="Y1238" i="12"/>
  <c r="AC1238" i="12"/>
  <c r="I1242" i="12"/>
  <c r="M1242" i="12"/>
  <c r="Q1242" i="12"/>
  <c r="U1242" i="12"/>
  <c r="Y1242" i="12"/>
  <c r="AC1242" i="12"/>
  <c r="I1246" i="12"/>
  <c r="M1246" i="12"/>
  <c r="Q1246" i="12"/>
  <c r="U1246" i="12"/>
  <c r="Y1246" i="12"/>
  <c r="AC1246" i="12"/>
  <c r="I1250" i="12"/>
  <c r="M1250" i="12"/>
  <c r="Q1250" i="12"/>
  <c r="U1250" i="12"/>
  <c r="Y1250" i="12"/>
  <c r="AC1250" i="12"/>
  <c r="I1254" i="12"/>
  <c r="M1254" i="12"/>
  <c r="Q1254" i="12"/>
  <c r="U1254" i="12"/>
  <c r="Y1254" i="12"/>
  <c r="AC1254" i="12"/>
  <c r="I1258" i="12"/>
  <c r="M1258" i="12"/>
  <c r="Q1258" i="12"/>
  <c r="U1258" i="12"/>
  <c r="Y1258" i="12"/>
  <c r="AC1258" i="12"/>
  <c r="I1262" i="12"/>
  <c r="M1262" i="12"/>
  <c r="Q1262" i="12"/>
  <c r="U1262" i="12"/>
  <c r="Y1262" i="12"/>
  <c r="AC1262" i="12"/>
  <c r="I1266" i="12"/>
  <c r="M1266" i="12"/>
  <c r="Q1266" i="12"/>
  <c r="U1266" i="12"/>
  <c r="Y1266" i="12"/>
  <c r="AC1266" i="12"/>
  <c r="I1270" i="12"/>
  <c r="M1270" i="12"/>
  <c r="Q1270" i="12"/>
  <c r="U1270" i="12"/>
  <c r="Y1270" i="12"/>
  <c r="AC1270" i="12"/>
  <c r="I1274" i="12"/>
  <c r="M1274" i="12"/>
  <c r="Q1274" i="12"/>
  <c r="U1274" i="12"/>
  <c r="Y1274" i="12"/>
  <c r="AC1274" i="12"/>
  <c r="I1278" i="12"/>
  <c r="M1278" i="12"/>
  <c r="Q1278" i="12"/>
  <c r="U1278" i="12"/>
  <c r="Y1278" i="12"/>
  <c r="AC1278" i="12"/>
  <c r="I1282" i="12"/>
  <c r="M1282" i="12"/>
  <c r="Q1282" i="12"/>
  <c r="U1282" i="12"/>
  <c r="Y1282" i="12"/>
  <c r="AC1282" i="12"/>
  <c r="I1286" i="12"/>
  <c r="M1286" i="12"/>
  <c r="Q1286" i="12"/>
  <c r="U1286" i="12"/>
  <c r="Y1286" i="12"/>
  <c r="AC1286" i="12"/>
  <c r="I1290" i="12"/>
  <c r="M1290" i="12"/>
  <c r="Q1290" i="12"/>
  <c r="U1290" i="12"/>
  <c r="Y1290" i="12"/>
  <c r="AC1290" i="12"/>
  <c r="I1294" i="12"/>
  <c r="M1294" i="12"/>
  <c r="Q1294" i="12"/>
  <c r="U1294" i="12"/>
  <c r="Y1294" i="12"/>
  <c r="AC1294" i="12"/>
  <c r="I1298" i="12"/>
  <c r="M1298" i="12"/>
  <c r="Q1298" i="12"/>
  <c r="U1298" i="12"/>
  <c r="Y1298" i="12"/>
  <c r="AC1298" i="12"/>
  <c r="I1302" i="12"/>
  <c r="M1302" i="12"/>
  <c r="Q1302" i="12"/>
  <c r="U1302" i="12"/>
  <c r="Y1302" i="12"/>
  <c r="AC1302" i="12"/>
  <c r="I1306" i="12"/>
  <c r="M1306" i="12"/>
  <c r="Q1306" i="12"/>
  <c r="U1306" i="12"/>
  <c r="Y1306" i="12"/>
  <c r="AC1306" i="12"/>
  <c r="I1310" i="12"/>
  <c r="M1310" i="12"/>
  <c r="Q1310" i="12"/>
  <c r="U1310" i="12"/>
  <c r="Y1310" i="12"/>
  <c r="AC1310" i="12"/>
  <c r="I1314" i="12"/>
  <c r="M1314" i="12"/>
  <c r="Q1314" i="12"/>
  <c r="U1314" i="12"/>
  <c r="Y1314" i="12"/>
  <c r="AC1314" i="12"/>
  <c r="I1318" i="12"/>
  <c r="M1318" i="12"/>
  <c r="Q1318" i="12"/>
  <c r="U1318" i="12"/>
  <c r="Y1318" i="12"/>
  <c r="AC1318" i="12"/>
  <c r="I1322" i="12"/>
  <c r="M1322" i="12"/>
  <c r="Q1322" i="12"/>
  <c r="U1322" i="12"/>
  <c r="Y1322" i="12"/>
  <c r="AC1322" i="12"/>
  <c r="I1326" i="12"/>
  <c r="M1326" i="12"/>
  <c r="Q1326" i="12"/>
  <c r="U1326" i="12"/>
  <c r="Y1326" i="12"/>
  <c r="AC1326" i="12"/>
  <c r="I1330" i="12"/>
  <c r="M1330" i="12"/>
  <c r="Q1330" i="12"/>
  <c r="U1330" i="12"/>
  <c r="Y1330" i="12"/>
  <c r="AC1330" i="12"/>
  <c r="I1334" i="12"/>
  <c r="M1334" i="12"/>
  <c r="Q1334" i="12"/>
  <c r="U1334" i="12"/>
  <c r="Y1334" i="12"/>
  <c r="AC1334" i="12"/>
  <c r="I1338" i="12"/>
  <c r="M1338" i="12"/>
  <c r="Q1338" i="12"/>
  <c r="U1338" i="12"/>
  <c r="Y1338" i="12"/>
  <c r="AC1338" i="12"/>
  <c r="I1342" i="12"/>
  <c r="M1342" i="12"/>
  <c r="Q1342" i="12"/>
  <c r="U1342" i="12"/>
  <c r="Y1342" i="12"/>
  <c r="AC1342" i="12"/>
  <c r="I1346" i="12"/>
  <c r="M1346" i="12"/>
  <c r="Q1346" i="12"/>
  <c r="U1346" i="12"/>
  <c r="Y1346" i="12"/>
  <c r="AC1346" i="12"/>
  <c r="I1350" i="12"/>
  <c r="M1350" i="12"/>
  <c r="Q1350" i="12"/>
  <c r="U1350" i="12"/>
  <c r="Y1350" i="12"/>
  <c r="AC1350" i="12"/>
  <c r="I1354" i="12"/>
  <c r="M1354" i="12"/>
  <c r="Q1354" i="12"/>
  <c r="U1354" i="12"/>
  <c r="Y1354" i="12"/>
  <c r="AC1354" i="12"/>
  <c r="I1358" i="12"/>
  <c r="M1358" i="12"/>
  <c r="Q1358" i="12"/>
  <c r="U1358" i="12"/>
  <c r="Y1358" i="12"/>
  <c r="AC1358" i="12"/>
  <c r="I1362" i="12"/>
  <c r="M1362" i="12"/>
  <c r="Q1362" i="12"/>
  <c r="U1362" i="12"/>
  <c r="Y1362" i="12"/>
  <c r="AC1362" i="12"/>
  <c r="I1366" i="12"/>
  <c r="M1366" i="12"/>
  <c r="Q1366" i="12"/>
  <c r="U1366" i="12"/>
  <c r="Y1366" i="12"/>
  <c r="AC1366" i="12"/>
  <c r="I1370" i="12"/>
  <c r="M1370" i="12"/>
  <c r="Q1370" i="12"/>
  <c r="U1370" i="12"/>
  <c r="Y1370" i="12"/>
  <c r="AC1370" i="12"/>
  <c r="I1374" i="12"/>
  <c r="M1374" i="12"/>
  <c r="Q1374" i="12"/>
  <c r="U1374" i="12"/>
  <c r="Y1374" i="12"/>
  <c r="AC1374" i="12"/>
  <c r="I1378" i="12"/>
  <c r="M1378" i="12"/>
  <c r="Q1378" i="12"/>
  <c r="U1378" i="12"/>
  <c r="Y1378" i="12"/>
  <c r="AC1378" i="12"/>
  <c r="I1382" i="12"/>
  <c r="M1382" i="12"/>
  <c r="Q1382" i="12"/>
  <c r="U1382" i="12"/>
  <c r="Y1382" i="12"/>
  <c r="AC1382" i="12"/>
  <c r="I1386" i="12"/>
  <c r="M1386" i="12"/>
  <c r="Q1386" i="12"/>
  <c r="U1386" i="12"/>
  <c r="Y1386" i="12"/>
  <c r="AC1386" i="12"/>
  <c r="I1390" i="12"/>
  <c r="M1390" i="12"/>
  <c r="Q1390" i="12"/>
  <c r="U1390" i="12"/>
  <c r="Y1390" i="12"/>
  <c r="AC1390" i="12"/>
  <c r="I1394" i="12"/>
  <c r="M1394" i="12"/>
  <c r="Q1394" i="12"/>
  <c r="U1394" i="12"/>
  <c r="Y1394" i="12"/>
  <c r="AC1394" i="12"/>
  <c r="I1398" i="12"/>
  <c r="M1398" i="12"/>
  <c r="Q1398" i="12"/>
  <c r="U1398" i="12"/>
  <c r="Y1398" i="12"/>
  <c r="AC1398" i="12"/>
  <c r="I1402" i="12"/>
  <c r="M1402" i="12"/>
  <c r="Q1402" i="12"/>
  <c r="U1402" i="12"/>
  <c r="Y1402" i="12"/>
  <c r="AC1402" i="12"/>
  <c r="I1406" i="12"/>
  <c r="M1406" i="12"/>
  <c r="Q1406" i="12"/>
  <c r="U1406" i="12"/>
  <c r="Y1406" i="12"/>
  <c r="AC1406" i="12"/>
  <c r="I1410" i="12"/>
  <c r="M1410" i="12"/>
  <c r="Q1410" i="12"/>
  <c r="U1410" i="12"/>
  <c r="Y1410" i="12"/>
  <c r="AC1410" i="12"/>
  <c r="I1414" i="12"/>
  <c r="M1414" i="12"/>
  <c r="Q1414" i="12"/>
  <c r="U1414" i="12"/>
  <c r="Y1414" i="12"/>
  <c r="AC1414" i="12"/>
  <c r="I1418" i="12"/>
  <c r="M1418" i="12"/>
  <c r="Q1418" i="12"/>
  <c r="U1418" i="12"/>
  <c r="Y1418" i="12"/>
  <c r="AC1418" i="12"/>
  <c r="I1422" i="12"/>
  <c r="M1422" i="12"/>
  <c r="Q1422" i="12"/>
  <c r="U1422" i="12"/>
  <c r="Y1422" i="12"/>
  <c r="AC1422" i="12"/>
  <c r="I1426" i="12"/>
  <c r="M1426" i="12"/>
  <c r="Q1426" i="12"/>
  <c r="U1426" i="12"/>
  <c r="Y1426" i="12"/>
  <c r="AC1426" i="12"/>
  <c r="I1430" i="12"/>
  <c r="M1430" i="12"/>
  <c r="Q1430" i="12"/>
  <c r="U1430" i="12"/>
  <c r="Y1430" i="12"/>
  <c r="AC1430" i="12"/>
  <c r="I1434" i="12"/>
  <c r="M1434" i="12"/>
  <c r="Q1434" i="12"/>
  <c r="U1434" i="12"/>
  <c r="Y1434" i="12"/>
  <c r="AC1434" i="12"/>
  <c r="I1438" i="12"/>
  <c r="M1438" i="12"/>
  <c r="Q1438" i="12"/>
  <c r="U1438" i="12"/>
  <c r="Y1438" i="12"/>
  <c r="AC1438" i="12"/>
  <c r="I1442" i="12"/>
  <c r="M1442" i="12"/>
  <c r="Q1442" i="12"/>
  <c r="U1442" i="12"/>
  <c r="Y1442" i="12"/>
  <c r="AC1442" i="12"/>
  <c r="I1446" i="12"/>
  <c r="M1446" i="12"/>
  <c r="Q1446" i="12"/>
  <c r="U1446" i="12"/>
  <c r="Y1446" i="12"/>
  <c r="AC1446" i="12"/>
  <c r="I1450" i="12"/>
  <c r="M1450" i="12"/>
  <c r="Q1450" i="12"/>
  <c r="U1450" i="12"/>
  <c r="Y1450" i="12"/>
  <c r="AC1450" i="12"/>
  <c r="I1454" i="12"/>
  <c r="M1454" i="12"/>
  <c r="Q1454" i="12"/>
  <c r="U1454" i="12"/>
  <c r="Y1454" i="12"/>
  <c r="AC1454" i="12"/>
  <c r="I1458" i="12"/>
  <c r="M1458" i="12"/>
  <c r="Q1458" i="12"/>
  <c r="U1458" i="12"/>
  <c r="Y1458" i="12"/>
  <c r="AC1458" i="12"/>
  <c r="I1462" i="12"/>
  <c r="M1462" i="12"/>
  <c r="Q1462" i="12"/>
  <c r="U1462" i="12"/>
  <c r="Y1462" i="12"/>
  <c r="AC1462" i="12"/>
  <c r="I1466" i="12"/>
  <c r="M1466" i="12"/>
  <c r="Q1466" i="12"/>
  <c r="U1466" i="12"/>
  <c r="Y1466" i="12"/>
  <c r="AC1466" i="12"/>
  <c r="I1470" i="12"/>
  <c r="M1470" i="12"/>
  <c r="Q1470" i="12"/>
  <c r="U1470" i="12"/>
  <c r="Y1470" i="12"/>
  <c r="AC1470" i="12"/>
  <c r="I1474" i="12"/>
  <c r="M1474" i="12"/>
  <c r="Q1474" i="12"/>
  <c r="U1474" i="12"/>
  <c r="Y1474" i="12"/>
  <c r="AC1474" i="12"/>
  <c r="I1478" i="12"/>
  <c r="M1478" i="12"/>
  <c r="Q1478" i="12"/>
  <c r="U1478" i="12"/>
  <c r="Y1478" i="12"/>
  <c r="AC1478" i="12"/>
  <c r="I1482" i="12"/>
  <c r="M1482" i="12"/>
  <c r="Q1482" i="12"/>
  <c r="U1482" i="12"/>
  <c r="Y1482" i="12"/>
  <c r="AC1482" i="12"/>
  <c r="I1486" i="12"/>
  <c r="M1486" i="12"/>
  <c r="Q1486" i="12"/>
  <c r="U1486" i="12"/>
  <c r="Y1486" i="12"/>
  <c r="AC1486" i="12"/>
  <c r="I1490" i="12"/>
  <c r="M1490" i="12"/>
  <c r="Q1490" i="12"/>
  <c r="U1490" i="12"/>
  <c r="Y1490" i="12"/>
  <c r="AC1490" i="12"/>
  <c r="I1494" i="12"/>
  <c r="M1494" i="12"/>
  <c r="Q1494" i="12"/>
  <c r="U1494" i="12"/>
  <c r="Y1494" i="12"/>
  <c r="AC1494" i="12"/>
  <c r="I1498" i="12"/>
  <c r="M1498" i="12"/>
  <c r="Q1498" i="12"/>
  <c r="U1498" i="12"/>
  <c r="Y1498" i="12"/>
  <c r="AC1498" i="12"/>
  <c r="I1502" i="12"/>
  <c r="M1502" i="12"/>
  <c r="Q1502" i="12"/>
  <c r="U1502" i="12"/>
  <c r="Y1502" i="12"/>
  <c r="AC1502" i="12"/>
  <c r="I1506" i="12"/>
  <c r="M1506" i="12"/>
  <c r="Q1506" i="12"/>
  <c r="U1506" i="12"/>
  <c r="Y1506" i="12"/>
  <c r="AC1506" i="12"/>
  <c r="I1510" i="12"/>
  <c r="M1510" i="12"/>
  <c r="Q1510" i="12"/>
  <c r="U1510" i="12"/>
  <c r="Y1510" i="12"/>
  <c r="AC1510" i="12"/>
  <c r="I1514" i="12"/>
  <c r="M1514" i="12"/>
  <c r="Q1514" i="12"/>
  <c r="U1514" i="12"/>
  <c r="Y1514" i="12"/>
  <c r="AC1514" i="12"/>
  <c r="I1518" i="12"/>
  <c r="M1518" i="12"/>
  <c r="Q1518" i="12"/>
  <c r="U1518" i="12"/>
  <c r="Y1518" i="12"/>
  <c r="AC1518" i="12"/>
  <c r="I1522" i="12"/>
  <c r="M1522" i="12"/>
  <c r="Q1522" i="12"/>
  <c r="U1522" i="12"/>
  <c r="Y1522" i="12"/>
  <c r="AC1522" i="12"/>
  <c r="I1526" i="12"/>
  <c r="M1526" i="12"/>
  <c r="Q1526" i="12"/>
  <c r="U1526" i="12"/>
  <c r="Y1526" i="12"/>
  <c r="AC1526" i="12"/>
  <c r="I1530" i="12"/>
  <c r="M1530" i="12"/>
  <c r="Q1530" i="12"/>
  <c r="U1530" i="12"/>
  <c r="Y1530" i="12"/>
  <c r="AC1530" i="12"/>
  <c r="I1534" i="12"/>
  <c r="M1534" i="12"/>
  <c r="Q1534" i="12"/>
  <c r="U1534" i="12"/>
  <c r="Y1534" i="12"/>
  <c r="AC1534" i="12"/>
  <c r="I1538" i="12"/>
  <c r="M1538" i="12"/>
  <c r="Q1538" i="12"/>
  <c r="U1538" i="12"/>
  <c r="Y1538" i="12"/>
  <c r="AC1538" i="12"/>
  <c r="I1542" i="12"/>
  <c r="M1542" i="12"/>
  <c r="Q1542" i="12"/>
  <c r="U1542" i="12"/>
  <c r="Y1542" i="12"/>
  <c r="AC1542" i="12"/>
  <c r="I1546" i="12"/>
  <c r="M1546" i="12"/>
  <c r="Q1546" i="12"/>
  <c r="U1546" i="12"/>
  <c r="Y1546" i="12"/>
  <c r="AC1546" i="12"/>
  <c r="I1550" i="12"/>
  <c r="M1550" i="12"/>
  <c r="Q1550" i="12"/>
  <c r="U1550" i="12"/>
  <c r="Y1550" i="12"/>
  <c r="AC1550" i="12"/>
  <c r="I1554" i="12"/>
  <c r="M1554" i="12"/>
  <c r="Q1554" i="12"/>
  <c r="U1554" i="12"/>
  <c r="Y1554" i="12"/>
  <c r="AC1554" i="12"/>
  <c r="I1558" i="12"/>
  <c r="M1558" i="12"/>
  <c r="Q1558" i="12"/>
  <c r="U1558" i="12"/>
  <c r="Y1558" i="12"/>
  <c r="AC1558" i="12"/>
  <c r="I1562" i="12"/>
  <c r="M1562" i="12"/>
  <c r="Q1562" i="12"/>
  <c r="U1562" i="12"/>
  <c r="Y1562" i="12"/>
  <c r="AC1562" i="12"/>
  <c r="I1566" i="12"/>
  <c r="M1566" i="12"/>
  <c r="Q1566" i="12"/>
  <c r="U1566" i="12"/>
  <c r="Y1566" i="12"/>
  <c r="AC1566" i="12"/>
  <c r="I1570" i="12"/>
  <c r="M1570" i="12"/>
  <c r="Q1570" i="12"/>
  <c r="U1570" i="12"/>
  <c r="Y1570" i="12"/>
  <c r="AC1570" i="12"/>
  <c r="I1574" i="12"/>
  <c r="M1574" i="12"/>
  <c r="Q1574" i="12"/>
  <c r="U1574" i="12"/>
  <c r="Y1574" i="12"/>
  <c r="AC1574" i="12"/>
  <c r="I1578" i="12"/>
  <c r="M1578" i="12"/>
  <c r="Q1578" i="12"/>
  <c r="U1578" i="12"/>
  <c r="Y1578" i="12"/>
  <c r="AC1578" i="12"/>
  <c r="I1582" i="12"/>
  <c r="M1582" i="12"/>
  <c r="Q1582" i="12"/>
  <c r="U1582" i="12"/>
  <c r="Y1582" i="12"/>
  <c r="AC1582" i="12"/>
  <c r="I1586" i="12"/>
  <c r="M1586" i="12"/>
  <c r="Q1586" i="12"/>
  <c r="U1586" i="12"/>
  <c r="Y1586" i="12"/>
  <c r="AC1586" i="12"/>
  <c r="I1590" i="12"/>
  <c r="M1590" i="12"/>
  <c r="Q1590" i="12"/>
  <c r="U1590" i="12"/>
  <c r="Y1590" i="12"/>
  <c r="AC1590" i="12"/>
  <c r="I1594" i="12"/>
  <c r="M1594" i="12"/>
  <c r="Q1594" i="12"/>
  <c r="U1594" i="12"/>
  <c r="Y1594" i="12"/>
  <c r="AC1594" i="12"/>
  <c r="I1598" i="12"/>
  <c r="M1598" i="12"/>
  <c r="Q1598" i="12"/>
  <c r="U1598" i="12"/>
  <c r="Y1598" i="12"/>
  <c r="AC1598" i="12"/>
  <c r="I1602" i="12"/>
  <c r="M1602" i="12"/>
  <c r="Q1602" i="12"/>
  <c r="U1602" i="12"/>
  <c r="Y1602" i="12"/>
  <c r="AC1602" i="12"/>
  <c r="I1606" i="12"/>
  <c r="M1606" i="12"/>
  <c r="Q1606" i="12"/>
  <c r="U1606" i="12"/>
  <c r="Y1606" i="12"/>
  <c r="AC1606" i="12"/>
  <c r="I1610" i="12"/>
  <c r="M1610" i="12"/>
  <c r="Q1610" i="12"/>
  <c r="U1610" i="12"/>
  <c r="Y1610" i="12"/>
  <c r="AC1610" i="12"/>
  <c r="I1614" i="12"/>
  <c r="M1614" i="12"/>
  <c r="Q1614" i="12"/>
  <c r="U1614" i="12"/>
  <c r="Y1614" i="12"/>
  <c r="AC1614" i="12"/>
  <c r="I1618" i="12"/>
  <c r="M1618" i="12"/>
  <c r="Q1618" i="12"/>
  <c r="U1618" i="12"/>
  <c r="Y1618" i="12"/>
  <c r="AC1618" i="12"/>
  <c r="I1622" i="12"/>
  <c r="M1622" i="12"/>
  <c r="Q1622" i="12"/>
  <c r="U1622" i="12"/>
  <c r="Y1622" i="12"/>
  <c r="AC1622" i="12"/>
  <c r="I1626" i="12"/>
  <c r="M1626" i="12"/>
  <c r="Q1626" i="12"/>
  <c r="U1626" i="12"/>
  <c r="Y1626" i="12"/>
  <c r="AC1626" i="12"/>
  <c r="I1630" i="12"/>
  <c r="M1630" i="12"/>
  <c r="Q1630" i="12"/>
  <c r="U1630" i="12"/>
  <c r="Y1630" i="12"/>
  <c r="AC1630" i="12"/>
  <c r="I1634" i="12"/>
  <c r="M1634" i="12"/>
  <c r="Q1634" i="12"/>
  <c r="U1634" i="12"/>
  <c r="Y1634" i="12"/>
  <c r="AC1634" i="12"/>
  <c r="I1638" i="12"/>
  <c r="M1638" i="12"/>
  <c r="Q1638" i="12"/>
  <c r="U1638" i="12"/>
  <c r="Y1638" i="12"/>
  <c r="AC1638" i="12"/>
  <c r="I1642" i="12"/>
  <c r="M1642" i="12"/>
  <c r="Q1642" i="12"/>
  <c r="U1642" i="12"/>
  <c r="Y1642" i="12"/>
  <c r="AC1642" i="12"/>
  <c r="I1646" i="12"/>
  <c r="M1646" i="12"/>
  <c r="Q1646" i="12"/>
  <c r="U1646" i="12"/>
  <c r="Y1646" i="12"/>
  <c r="AC1646" i="12"/>
  <c r="I1650" i="12"/>
  <c r="M1650" i="12"/>
  <c r="Q1650" i="12"/>
  <c r="U1650" i="12"/>
  <c r="Y1650" i="12"/>
  <c r="AC1650" i="12"/>
  <c r="I1654" i="12"/>
  <c r="M1654" i="12"/>
  <c r="Q1654" i="12"/>
  <c r="U1654" i="12"/>
  <c r="Y1654" i="12"/>
  <c r="AC1654" i="12"/>
  <c r="I1658" i="12"/>
  <c r="M1658" i="12"/>
  <c r="Q1658" i="12"/>
  <c r="U1658" i="12"/>
  <c r="Y1658" i="12"/>
  <c r="AC1658" i="12"/>
  <c r="I1662" i="12"/>
  <c r="M1662" i="12"/>
  <c r="Q1662" i="12"/>
  <c r="U1662" i="12"/>
  <c r="Y1662" i="12"/>
  <c r="AC1662" i="12"/>
  <c r="I1666" i="12"/>
  <c r="M1666" i="12"/>
  <c r="Q1666" i="12"/>
  <c r="U1666" i="12"/>
  <c r="Y1666" i="12"/>
  <c r="AC1666" i="12"/>
  <c r="I1670" i="12"/>
  <c r="M1670" i="12"/>
  <c r="Q1670" i="12"/>
  <c r="U1670" i="12"/>
  <c r="Y1670" i="12"/>
  <c r="AC1670" i="12"/>
  <c r="I1674" i="12"/>
  <c r="M1674" i="12"/>
  <c r="Q1674" i="12"/>
  <c r="U1674" i="12"/>
  <c r="Y1674" i="12"/>
  <c r="AC1674" i="12"/>
  <c r="I1678" i="12"/>
  <c r="M1678" i="12"/>
  <c r="Q1678" i="12"/>
  <c r="U1678" i="12"/>
  <c r="Y1678" i="12"/>
  <c r="AC1678" i="12"/>
  <c r="I1682" i="12"/>
  <c r="M1682" i="12"/>
  <c r="Q1682" i="12"/>
  <c r="U1682" i="12"/>
  <c r="Y1682" i="12"/>
  <c r="AC1682" i="12"/>
  <c r="I1686" i="12"/>
  <c r="M1686" i="12"/>
  <c r="Q1686" i="12"/>
  <c r="U1686" i="12"/>
  <c r="Y1686" i="12"/>
  <c r="AC1686" i="12"/>
  <c r="I1690" i="12"/>
  <c r="M1690" i="12"/>
  <c r="Q1690" i="12"/>
  <c r="U1690" i="12"/>
  <c r="Y1690" i="12"/>
  <c r="AC1690" i="12"/>
  <c r="I1694" i="12"/>
  <c r="M1694" i="12"/>
  <c r="Q1694" i="12"/>
  <c r="U1694" i="12"/>
  <c r="Y1694" i="12"/>
  <c r="AC1694" i="12"/>
  <c r="I1698" i="12"/>
  <c r="M1698" i="12"/>
  <c r="Q1698" i="12"/>
  <c r="U1698" i="12"/>
  <c r="Y1698" i="12"/>
  <c r="AC1698" i="12"/>
  <c r="F1699" i="12"/>
  <c r="J1699" i="12"/>
  <c r="N1699" i="12"/>
  <c r="R1699" i="12"/>
  <c r="V1699" i="12"/>
  <c r="Z1699" i="12"/>
  <c r="AD1699" i="12"/>
  <c r="I1702" i="12"/>
  <c r="M1702" i="12"/>
  <c r="Q1702" i="12"/>
  <c r="U1702" i="12"/>
  <c r="Y1702" i="12"/>
  <c r="AC1702" i="12"/>
  <c r="F1703" i="12"/>
  <c r="J1703" i="12"/>
  <c r="N1703" i="12"/>
  <c r="R1703" i="12"/>
  <c r="V1703" i="12"/>
  <c r="Z1703" i="12"/>
  <c r="AD1703" i="12"/>
  <c r="I1706" i="12"/>
  <c r="M1706" i="12"/>
  <c r="Q1706" i="12"/>
  <c r="U1706" i="12"/>
  <c r="Y1706" i="12"/>
  <c r="AC1706" i="12"/>
  <c r="F1707" i="12"/>
  <c r="J1707" i="12"/>
  <c r="N1707" i="12"/>
  <c r="R1707" i="12"/>
  <c r="V1707" i="12"/>
  <c r="Z1707" i="12"/>
  <c r="AD1707" i="12"/>
  <c r="I1710" i="12"/>
  <c r="M1710" i="12"/>
  <c r="Q1710" i="12"/>
  <c r="U1710" i="12"/>
  <c r="Y1710" i="12"/>
  <c r="AC1710" i="12"/>
  <c r="F1711" i="12"/>
  <c r="J1711" i="12"/>
  <c r="N1711" i="12"/>
  <c r="R1711" i="12"/>
  <c r="V1711" i="12"/>
  <c r="Z1711" i="12"/>
  <c r="AD1711" i="12"/>
  <c r="I1714" i="12"/>
  <c r="M1714" i="12"/>
  <c r="Q1714" i="12"/>
  <c r="U1714" i="12"/>
  <c r="Y1714" i="12"/>
  <c r="AC1714" i="12"/>
  <c r="F1715" i="12"/>
  <c r="J1715" i="12"/>
  <c r="N1715" i="12"/>
  <c r="R1715" i="12"/>
  <c r="V1715" i="12"/>
  <c r="Z1715" i="12"/>
  <c r="AD1715" i="12"/>
  <c r="I1718" i="12"/>
  <c r="M1718" i="12"/>
  <c r="Q1718" i="12"/>
  <c r="U1718" i="12"/>
  <c r="Y1718" i="12"/>
  <c r="AC1718" i="12"/>
  <c r="F1719" i="12"/>
  <c r="J1719" i="12"/>
  <c r="N1719" i="12"/>
  <c r="R1719" i="12"/>
  <c r="V1719" i="12"/>
  <c r="Z1719" i="12"/>
  <c r="AD1719" i="12"/>
  <c r="I1722" i="12"/>
  <c r="M1722" i="12"/>
  <c r="Q1722" i="12"/>
  <c r="U1722" i="12"/>
  <c r="Y1722" i="12"/>
  <c r="AC1722" i="12"/>
  <c r="F1723" i="12"/>
  <c r="J1723" i="12"/>
  <c r="N1723" i="12"/>
  <c r="R1723" i="12"/>
  <c r="V1723" i="12"/>
  <c r="Z1723" i="12"/>
  <c r="AD1723" i="12"/>
  <c r="I1726" i="12"/>
  <c r="M1726" i="12"/>
  <c r="Q1726" i="12"/>
  <c r="U1726" i="12"/>
  <c r="Y1726" i="12"/>
  <c r="AC1726" i="12"/>
  <c r="F1727" i="12"/>
  <c r="J1727" i="12"/>
  <c r="N1727" i="12"/>
  <c r="R1727" i="12"/>
  <c r="V1727" i="12"/>
  <c r="Z1727" i="12"/>
  <c r="AD1727" i="12"/>
  <c r="I1730" i="12"/>
  <c r="M1730" i="12"/>
  <c r="Q1730" i="12"/>
  <c r="U1730" i="12"/>
  <c r="Y1730" i="12"/>
  <c r="AC1730" i="12"/>
  <c r="F1731" i="12"/>
  <c r="J1731" i="12"/>
  <c r="N1731" i="12"/>
  <c r="R1731" i="12"/>
  <c r="V1731" i="12"/>
  <c r="Z1731" i="12"/>
  <c r="AD1731" i="12"/>
  <c r="I1734" i="12"/>
  <c r="M1734" i="12"/>
  <c r="Q1734" i="12"/>
  <c r="U1734" i="12"/>
  <c r="Y1734" i="12"/>
  <c r="AC1734" i="12"/>
  <c r="F1735" i="12"/>
  <c r="J1735" i="12"/>
  <c r="N1735" i="12"/>
  <c r="R1735" i="12"/>
  <c r="V1735" i="12"/>
  <c r="Z1735" i="12"/>
  <c r="AD1735" i="12"/>
  <c r="I1738" i="12"/>
  <c r="M1738" i="12"/>
  <c r="Q1738" i="12"/>
  <c r="U1738" i="12"/>
  <c r="Y1738" i="12"/>
  <c r="AC1738" i="12"/>
  <c r="F1739" i="12"/>
  <c r="J1739" i="12"/>
  <c r="N1739" i="12"/>
  <c r="R1739" i="12"/>
  <c r="V1739" i="12"/>
  <c r="Z1739" i="12"/>
  <c r="AD1739" i="12"/>
  <c r="I1742" i="12"/>
  <c r="M1742" i="12"/>
  <c r="Q1742" i="12"/>
  <c r="U1742" i="12"/>
  <c r="Y1742" i="12"/>
  <c r="AC1742" i="12"/>
  <c r="F1743" i="12"/>
  <c r="J1743" i="12"/>
  <c r="N1743" i="12"/>
  <c r="R1743" i="12"/>
  <c r="V1743" i="12"/>
  <c r="Z1743" i="12"/>
  <c r="AD1743" i="12"/>
  <c r="I1746" i="12"/>
  <c r="M1746" i="12"/>
  <c r="Q1746" i="12"/>
  <c r="U1746" i="12"/>
  <c r="Y1746" i="12"/>
  <c r="AC1746" i="12"/>
  <c r="F1747" i="12"/>
  <c r="J1747" i="12"/>
  <c r="N1747" i="12"/>
  <c r="R1747" i="12"/>
  <c r="V1747" i="12"/>
  <c r="Z1747" i="12"/>
  <c r="AD1747" i="12"/>
  <c r="I1750" i="12"/>
  <c r="M1750" i="12"/>
  <c r="Q1750" i="12"/>
  <c r="U1750" i="12"/>
  <c r="Y1750" i="12"/>
  <c r="AC1750" i="12"/>
  <c r="F1751" i="12"/>
  <c r="J1751" i="12"/>
  <c r="N1751" i="12"/>
  <c r="R1751" i="12"/>
  <c r="V1751" i="12"/>
  <c r="Z1751" i="12"/>
  <c r="AD1751" i="12"/>
  <c r="I1754" i="12"/>
  <c r="M1754" i="12"/>
  <c r="Q1754" i="12"/>
  <c r="U1754" i="12"/>
  <c r="Y1754" i="12"/>
  <c r="AC1754" i="12"/>
  <c r="F1755" i="12"/>
  <c r="J1755" i="12"/>
  <c r="N1755" i="12"/>
  <c r="R1755" i="12"/>
  <c r="V1755" i="12"/>
  <c r="Z1755" i="12"/>
  <c r="AD1755" i="12"/>
  <c r="I1758" i="12"/>
  <c r="M1758" i="12"/>
  <c r="Q1758" i="12"/>
  <c r="U1758" i="12"/>
  <c r="Y1758" i="12"/>
  <c r="AC1758" i="12"/>
  <c r="F1759" i="12"/>
  <c r="J1759" i="12"/>
  <c r="N1759" i="12"/>
  <c r="R1759" i="12"/>
  <c r="V1759" i="12"/>
  <c r="Z1759" i="12"/>
  <c r="AD1759" i="12"/>
  <c r="I1762" i="12"/>
  <c r="M1762" i="12"/>
  <c r="Q1762" i="12"/>
  <c r="U1762" i="12"/>
  <c r="Y1762" i="12"/>
  <c r="AC1762" i="12"/>
  <c r="F1763" i="12"/>
  <c r="J1763" i="12"/>
  <c r="N1763" i="12"/>
  <c r="R1763" i="12"/>
  <c r="V1763" i="12"/>
  <c r="Z1763" i="12"/>
  <c r="AD1763" i="12"/>
  <c r="I1766" i="12"/>
  <c r="M1766" i="12"/>
  <c r="Q1766" i="12"/>
  <c r="U1766" i="12"/>
  <c r="Y1766" i="12"/>
  <c r="AC1766" i="12"/>
  <c r="F1767" i="12"/>
  <c r="J1767" i="12"/>
  <c r="N1767" i="12"/>
  <c r="R1767" i="12"/>
  <c r="V1767" i="12"/>
  <c r="Z1767" i="12"/>
  <c r="AD1767" i="12"/>
  <c r="I1770" i="12"/>
  <c r="M1770" i="12"/>
  <c r="Q1770" i="12"/>
  <c r="U1770" i="12"/>
  <c r="Y1770" i="12"/>
  <c r="AC1770" i="12"/>
  <c r="F1771" i="12"/>
  <c r="J1771" i="12"/>
  <c r="N1771" i="12"/>
  <c r="R1771" i="12"/>
  <c r="V1771" i="12"/>
  <c r="Z1771" i="12"/>
  <c r="AD1771" i="12"/>
  <c r="I1774" i="12"/>
  <c r="M1774" i="12"/>
  <c r="Q1774" i="12"/>
  <c r="U1774" i="12"/>
  <c r="Y1774" i="12"/>
  <c r="AC1774" i="12"/>
  <c r="F1775" i="12"/>
  <c r="J1775" i="12"/>
  <c r="N1775" i="12"/>
  <c r="R1775" i="12"/>
  <c r="V1775" i="12"/>
  <c r="Z1775" i="12"/>
  <c r="AD1775" i="12"/>
  <c r="I1778" i="12"/>
  <c r="M1778" i="12"/>
  <c r="Q1778" i="12"/>
  <c r="U1778" i="12"/>
  <c r="Y1778" i="12"/>
  <c r="AC1778" i="12"/>
  <c r="F1779" i="12"/>
  <c r="J1779" i="12"/>
  <c r="N1779" i="12"/>
  <c r="R1779" i="12"/>
  <c r="V1779" i="12"/>
  <c r="Z1779" i="12"/>
  <c r="AD1779" i="12"/>
  <c r="I1782" i="12"/>
  <c r="M1782" i="12"/>
  <c r="Q1782" i="12"/>
  <c r="U1782" i="12"/>
  <c r="Y1782" i="12"/>
  <c r="AC1782" i="12"/>
  <c r="F1783" i="12"/>
  <c r="J1783" i="12"/>
  <c r="N1783" i="12"/>
  <c r="R1783" i="12"/>
  <c r="V1783" i="12"/>
  <c r="Z1783" i="12"/>
  <c r="AD1783" i="12"/>
  <c r="I1786" i="12"/>
  <c r="M1786" i="12"/>
  <c r="Q1786" i="12"/>
  <c r="U1786" i="12"/>
  <c r="Y1786" i="12"/>
  <c r="AC1786" i="12"/>
  <c r="F1787" i="12"/>
  <c r="J1787" i="12"/>
  <c r="N1787" i="12"/>
  <c r="R1787" i="12"/>
  <c r="V1787" i="12"/>
  <c r="Z1787" i="12"/>
  <c r="AD1787" i="12"/>
  <c r="I1790" i="12"/>
  <c r="M1790" i="12"/>
  <c r="Q1790" i="12"/>
  <c r="U1790" i="12"/>
  <c r="Y1790" i="12"/>
  <c r="AC1790" i="12"/>
  <c r="F1791" i="12"/>
  <c r="J1791" i="12"/>
  <c r="N1791" i="12"/>
  <c r="R1791" i="12"/>
  <c r="V1791" i="12"/>
  <c r="Z1791" i="12"/>
  <c r="AD1791" i="12"/>
  <c r="I1794" i="12"/>
  <c r="M1794" i="12"/>
  <c r="Q1794" i="12"/>
  <c r="U1794" i="12"/>
  <c r="Y1794" i="12"/>
  <c r="AC1794" i="12"/>
  <c r="F1795" i="12"/>
  <c r="J1795" i="12"/>
  <c r="N1795" i="12"/>
  <c r="R1795" i="12"/>
  <c r="V1795" i="12"/>
  <c r="Z1795" i="12"/>
  <c r="AD1795" i="12"/>
  <c r="I1798" i="12"/>
  <c r="M1798" i="12"/>
  <c r="Q1798" i="12"/>
  <c r="U1798" i="12"/>
  <c r="Y1798" i="12"/>
  <c r="AC1798" i="12"/>
  <c r="F1799" i="12"/>
  <c r="J1799" i="12"/>
  <c r="N1799" i="12"/>
  <c r="R1799" i="12"/>
  <c r="V1799" i="12"/>
  <c r="Z1799" i="12"/>
  <c r="AD1799" i="12"/>
  <c r="I1802" i="12"/>
  <c r="M1802" i="12"/>
  <c r="Q1802" i="12"/>
  <c r="U1802" i="12"/>
  <c r="Y1802" i="12"/>
  <c r="AC1802" i="12"/>
  <c r="F1803" i="12"/>
  <c r="J1803" i="12"/>
  <c r="N1803" i="12"/>
  <c r="R1803" i="12"/>
  <c r="V1803" i="12"/>
  <c r="Z1803" i="12"/>
  <c r="AD1803" i="12"/>
  <c r="I1806" i="12"/>
  <c r="M1806" i="12"/>
  <c r="Q1806" i="12"/>
  <c r="U1806" i="12"/>
  <c r="Y1806" i="12"/>
  <c r="AC1806" i="12"/>
  <c r="F1807" i="12"/>
  <c r="J1807" i="12"/>
  <c r="N1807" i="12"/>
  <c r="R1807" i="12"/>
  <c r="V1807" i="12"/>
  <c r="Z1807" i="12"/>
  <c r="AD1807" i="12"/>
  <c r="I1810" i="12"/>
  <c r="M1810" i="12"/>
  <c r="Q1810" i="12"/>
  <c r="U1810" i="12"/>
  <c r="Y1810" i="12"/>
  <c r="AC1810" i="12"/>
  <c r="F1811" i="12"/>
  <c r="J1811" i="12"/>
  <c r="N1811" i="12"/>
  <c r="R1811" i="12"/>
  <c r="V1811" i="12"/>
  <c r="Z1811" i="12"/>
  <c r="AD1811" i="12"/>
  <c r="I1814" i="12"/>
  <c r="M1814" i="12"/>
  <c r="Q1814" i="12"/>
  <c r="U1814" i="12"/>
  <c r="Y1814" i="12"/>
  <c r="AC1814" i="12"/>
  <c r="F1815" i="12"/>
  <c r="J1815" i="12"/>
  <c r="N1815" i="12"/>
  <c r="R1815" i="12"/>
  <c r="V1815" i="12"/>
  <c r="Z1815" i="12"/>
  <c r="AD1815" i="12"/>
  <c r="H1817" i="12"/>
  <c r="L1817" i="12"/>
  <c r="P1817" i="12"/>
  <c r="T1817" i="12"/>
  <c r="X1817" i="12"/>
  <c r="AB1817" i="12"/>
  <c r="AF1817" i="12"/>
  <c r="I1818" i="12"/>
  <c r="M1818" i="12"/>
  <c r="Q1818" i="12"/>
  <c r="U1818" i="12"/>
  <c r="Y1818" i="12"/>
  <c r="AC1818" i="12"/>
  <c r="F1819" i="12"/>
  <c r="J1819" i="12"/>
  <c r="N1819" i="12"/>
  <c r="R1819" i="12"/>
  <c r="V1819" i="12"/>
  <c r="Z1819" i="12"/>
  <c r="AD1819" i="12"/>
  <c r="H1821" i="12"/>
  <c r="L1821" i="12"/>
  <c r="P1821" i="12"/>
  <c r="T1821" i="12"/>
  <c r="X1821" i="12"/>
  <c r="AB1821" i="12"/>
  <c r="AF1821" i="12"/>
  <c r="I1822" i="12"/>
  <c r="M1822" i="12"/>
  <c r="Q1822" i="12"/>
  <c r="U1822" i="12"/>
  <c r="Y1822" i="12"/>
  <c r="AC1822" i="12"/>
  <c r="F1823" i="12"/>
  <c r="J1823" i="12"/>
  <c r="N1823" i="12"/>
  <c r="R1823" i="12"/>
  <c r="V1823" i="12"/>
  <c r="Z1823" i="12"/>
  <c r="AD1823" i="12"/>
  <c r="H1825" i="12"/>
  <c r="L1825" i="12"/>
  <c r="P1825" i="12"/>
  <c r="T1825" i="12"/>
  <c r="X1825" i="12"/>
  <c r="AB1825" i="12"/>
  <c r="AF1825" i="12"/>
  <c r="I1826" i="12"/>
  <c r="M1826" i="12"/>
  <c r="Q1826" i="12"/>
  <c r="U1826" i="12"/>
  <c r="Y1826" i="12"/>
  <c r="AC1826" i="12"/>
  <c r="F1827" i="12"/>
  <c r="J1827" i="12"/>
  <c r="N1827" i="12"/>
  <c r="R1827" i="12"/>
  <c r="V1827" i="12"/>
  <c r="Z1827" i="12"/>
  <c r="AD1827" i="12"/>
  <c r="H1829" i="12"/>
  <c r="L1829" i="12"/>
  <c r="P1829" i="12"/>
  <c r="T1829" i="12"/>
  <c r="X1829" i="12"/>
  <c r="AB1829" i="12"/>
  <c r="AF1829" i="12"/>
  <c r="I1830" i="12"/>
  <c r="M1830" i="12"/>
  <c r="Q1830" i="12"/>
  <c r="U1830" i="12"/>
  <c r="Y1830" i="12"/>
  <c r="AC1830" i="12"/>
  <c r="F1831" i="12"/>
  <c r="J1831" i="12"/>
  <c r="N1831" i="12"/>
  <c r="R1831" i="12"/>
  <c r="V1831" i="12"/>
  <c r="Z1831" i="12"/>
  <c r="AD1831" i="12"/>
  <c r="H1833" i="12"/>
  <c r="L1833" i="12"/>
  <c r="P1833" i="12"/>
  <c r="T1833" i="12"/>
  <c r="X1833" i="12"/>
  <c r="AB1833" i="12"/>
  <c r="AF1833" i="12"/>
  <c r="I1834" i="12"/>
  <c r="M1834" i="12"/>
  <c r="Q1834" i="12"/>
  <c r="U1834" i="12"/>
  <c r="Y1834" i="12"/>
  <c r="AC1834" i="12"/>
  <c r="F1835" i="12"/>
  <c r="J1835" i="12"/>
  <c r="N1835" i="12"/>
  <c r="R1835" i="12"/>
  <c r="V1835" i="12"/>
  <c r="Z1835" i="12"/>
  <c r="AD1835" i="12"/>
  <c r="H1837" i="12"/>
  <c r="L1837" i="12"/>
  <c r="P1837" i="12"/>
  <c r="T1837" i="12"/>
  <c r="X1837" i="12"/>
  <c r="AB1837" i="12"/>
  <c r="AF1837" i="12"/>
  <c r="I1838" i="12"/>
  <c r="M1838" i="12"/>
  <c r="Q1838" i="12"/>
  <c r="U1838" i="12"/>
  <c r="Y1838" i="12"/>
  <c r="AC1838" i="12"/>
  <c r="F1839" i="12"/>
  <c r="J1839" i="12"/>
  <c r="N1839" i="12"/>
  <c r="R1839" i="12"/>
  <c r="V1839" i="12"/>
  <c r="Z1839" i="12"/>
  <c r="AD1839" i="12"/>
  <c r="H1841" i="12"/>
  <c r="L1841" i="12"/>
  <c r="P1841" i="12"/>
  <c r="T1841" i="12"/>
  <c r="X1841" i="12"/>
  <c r="AB1841" i="12"/>
  <c r="AF1841" i="12"/>
  <c r="I1842" i="12"/>
  <c r="M1842" i="12"/>
  <c r="Q1842" i="12"/>
  <c r="U1842" i="12"/>
  <c r="Y1842" i="12"/>
  <c r="AC1842" i="12"/>
  <c r="F1843" i="12"/>
  <c r="J1843" i="12"/>
  <c r="N1843" i="12"/>
  <c r="R1843" i="12"/>
  <c r="V1843" i="12"/>
  <c r="Z1843" i="12"/>
  <c r="AD1843" i="12"/>
  <c r="H1845" i="12"/>
  <c r="L1845" i="12"/>
  <c r="P1845" i="12"/>
  <c r="T1845" i="12"/>
  <c r="X1845" i="12"/>
  <c r="AB1845" i="12"/>
  <c r="AF1845" i="12"/>
  <c r="I1846" i="12"/>
  <c r="M1846" i="12"/>
  <c r="Q1846" i="12"/>
  <c r="U1846" i="12"/>
  <c r="Y1846" i="12"/>
  <c r="AC1846" i="12"/>
  <c r="F1847" i="12"/>
  <c r="J1847" i="12"/>
  <c r="N1847" i="12"/>
  <c r="R1847" i="12"/>
  <c r="V1847" i="12"/>
  <c r="Z1847" i="12"/>
  <c r="AD1847" i="12"/>
  <c r="H1849" i="12"/>
  <c r="L1849" i="12"/>
  <c r="P1849" i="12"/>
  <c r="T1849" i="12"/>
  <c r="X1849" i="12"/>
  <c r="AB1849" i="12"/>
  <c r="AF1849" i="12"/>
  <c r="I1850" i="12"/>
  <c r="M1850" i="12"/>
  <c r="Q1850" i="12"/>
  <c r="U1850" i="12"/>
  <c r="Y1850" i="12"/>
  <c r="AC1850" i="12"/>
  <c r="F1851" i="12"/>
  <c r="J1851" i="12"/>
  <c r="N1851" i="12"/>
  <c r="R1851" i="12"/>
  <c r="V1851" i="12"/>
  <c r="Z1851" i="12"/>
  <c r="AD1851" i="12"/>
  <c r="G1852" i="12"/>
  <c r="K1852" i="12"/>
  <c r="O1852" i="12"/>
  <c r="S1852" i="12"/>
  <c r="W1852" i="12"/>
  <c r="AA1852" i="12"/>
  <c r="AE1852" i="12"/>
  <c r="AI1852" i="12"/>
  <c r="H1853" i="12"/>
  <c r="L1853" i="12"/>
  <c r="P1853" i="12"/>
  <c r="T1853" i="12"/>
  <c r="X1853" i="12"/>
  <c r="AB1853" i="12"/>
  <c r="AF1853" i="12"/>
  <c r="I1854" i="12"/>
  <c r="M1854" i="12"/>
  <c r="Q1854" i="12"/>
  <c r="U1854" i="12"/>
  <c r="Y1854" i="12"/>
  <c r="AC1854" i="12"/>
  <c r="F1855" i="12"/>
  <c r="J1855" i="12"/>
  <c r="N1855" i="12"/>
  <c r="R1855" i="12"/>
  <c r="V1855" i="12"/>
  <c r="Z1855" i="12"/>
  <c r="AD1855" i="12"/>
  <c r="G1856" i="12"/>
  <c r="K1856" i="12"/>
  <c r="O1856" i="12"/>
  <c r="S1856" i="12"/>
  <c r="W1856" i="12"/>
  <c r="AA1856" i="12"/>
  <c r="AE1856" i="12"/>
  <c r="AI1856" i="12"/>
  <c r="H1857" i="12"/>
  <c r="L1857" i="12"/>
  <c r="P1857" i="12"/>
  <c r="T1857" i="12"/>
  <c r="X1857" i="12"/>
  <c r="AB1857" i="12"/>
  <c r="AF1857" i="12"/>
  <c r="I1858" i="12"/>
  <c r="M1858" i="12"/>
  <c r="Q1858" i="12"/>
  <c r="U1858" i="12"/>
  <c r="Y1858" i="12"/>
  <c r="AC1858" i="12"/>
  <c r="F1859" i="12"/>
  <c r="J1859" i="12"/>
  <c r="N1859" i="12"/>
  <c r="R1859" i="12"/>
  <c r="V1859" i="12"/>
  <c r="Z1859" i="12"/>
  <c r="AD1859" i="12"/>
  <c r="G1860" i="12"/>
  <c r="K1860" i="12"/>
  <c r="O1860" i="12"/>
  <c r="S1860" i="12"/>
  <c r="W1860" i="12"/>
  <c r="AA1860" i="12"/>
  <c r="AE1860" i="12"/>
  <c r="AI1860" i="12"/>
  <c r="H1861" i="12"/>
  <c r="L1861" i="12"/>
  <c r="P1861" i="12"/>
  <c r="T1861" i="12"/>
  <c r="X1861" i="12"/>
  <c r="AB1861" i="12"/>
  <c r="AF1861" i="12"/>
  <c r="I1862" i="12"/>
  <c r="M1862" i="12"/>
  <c r="Q1862" i="12"/>
  <c r="U1862" i="12"/>
  <c r="Y1862" i="12"/>
  <c r="AC1862" i="12"/>
  <c r="F1863" i="12"/>
  <c r="J1863" i="12"/>
  <c r="N1863" i="12"/>
  <c r="R1863" i="12"/>
  <c r="V1863" i="12"/>
  <c r="Z1863" i="12"/>
  <c r="AD1863" i="12"/>
  <c r="G1864" i="12"/>
  <c r="M1864" i="12"/>
  <c r="R1864" i="12"/>
  <c r="W1864" i="12"/>
  <c r="AC1864" i="12"/>
  <c r="H1866" i="12"/>
  <c r="M1866" i="12"/>
  <c r="S1866" i="12"/>
  <c r="X1866" i="12"/>
  <c r="AC1866" i="12"/>
  <c r="AI1866" i="12"/>
  <c r="J1867" i="12"/>
  <c r="P1867" i="12"/>
  <c r="U1867" i="12"/>
  <c r="Z1867" i="12"/>
  <c r="AF1867" i="12"/>
  <c r="F1868" i="12"/>
  <c r="K1868" i="12"/>
  <c r="Q1868" i="12"/>
  <c r="V1868" i="12"/>
  <c r="AA1868" i="12"/>
  <c r="G1870" i="12"/>
  <c r="L1870" i="12"/>
  <c r="Q1870" i="12"/>
  <c r="W1870" i="12"/>
  <c r="AB1870" i="12"/>
  <c r="I1871" i="12"/>
  <c r="N1871" i="12"/>
  <c r="T1871" i="12"/>
  <c r="Y1871" i="12"/>
  <c r="AD1871" i="12"/>
  <c r="J1872" i="12"/>
  <c r="O1872" i="12"/>
  <c r="U1872" i="12"/>
  <c r="Z1872" i="12"/>
  <c r="AE1872" i="12"/>
  <c r="K1874" i="12"/>
  <c r="P1874" i="12"/>
  <c r="U1874" i="12"/>
  <c r="AA1874" i="12"/>
  <c r="AF1874" i="12"/>
  <c r="H1875" i="12"/>
  <c r="M1875" i="12"/>
  <c r="R1875" i="12"/>
  <c r="X1875" i="12"/>
  <c r="AC1875" i="12"/>
  <c r="I1876" i="12"/>
  <c r="N1876" i="12"/>
  <c r="S1876" i="12"/>
  <c r="Y1876" i="12"/>
  <c r="AD1876" i="12"/>
  <c r="AI1876" i="12"/>
  <c r="I1878" i="12"/>
  <c r="O1878" i="12"/>
  <c r="T1878" i="12"/>
  <c r="Y1878" i="12"/>
  <c r="AE1878" i="12"/>
  <c r="F1879" i="12"/>
  <c r="L1879" i="12"/>
  <c r="Q1879" i="12"/>
  <c r="V1879" i="12"/>
  <c r="AB1879" i="12"/>
  <c r="G1880" i="12"/>
  <c r="M1880" i="12"/>
  <c r="R1880" i="12"/>
  <c r="W1880" i="12"/>
  <c r="AC1880" i="12"/>
  <c r="H1882" i="12"/>
  <c r="M1882" i="12"/>
  <c r="S1882" i="12"/>
  <c r="X1882" i="12"/>
  <c r="AC1882" i="12"/>
  <c r="AI1882" i="12"/>
  <c r="J1883" i="12"/>
  <c r="P1883" i="12"/>
  <c r="U1883" i="12"/>
  <c r="Z1883" i="12"/>
  <c r="AF1883" i="12"/>
  <c r="F1884" i="12"/>
  <c r="K1884" i="12"/>
  <c r="Q1884" i="12"/>
  <c r="V1884" i="12"/>
  <c r="AA1884" i="12"/>
  <c r="G1886" i="12"/>
  <c r="L1886" i="12"/>
  <c r="Q1886" i="12"/>
  <c r="W1886" i="12"/>
  <c r="AB1886" i="12"/>
  <c r="I1887" i="12"/>
  <c r="N1887" i="12"/>
  <c r="T1887" i="12"/>
  <c r="Y1887" i="12"/>
  <c r="AD1887" i="12"/>
  <c r="J1888" i="12"/>
  <c r="O1888" i="12"/>
  <c r="U1888" i="12"/>
  <c r="Z1888" i="12"/>
  <c r="AE1888" i="12"/>
  <c r="K1890" i="12"/>
  <c r="P1890" i="12"/>
  <c r="U1890" i="12"/>
  <c r="AA1890" i="12"/>
  <c r="AF1890" i="12"/>
  <c r="H1891" i="12"/>
  <c r="M1891" i="12"/>
  <c r="R1891" i="12"/>
  <c r="X1891" i="12"/>
  <c r="AC1891" i="12"/>
  <c r="I1892" i="12"/>
  <c r="N1892" i="12"/>
  <c r="S1892" i="12"/>
  <c r="Y1892" i="12"/>
  <c r="AD1892" i="12"/>
  <c r="AI1892" i="12"/>
  <c r="I1894" i="12"/>
  <c r="O1894" i="12"/>
  <c r="T1894" i="12"/>
  <c r="Y1894" i="12"/>
  <c r="AE1894" i="12"/>
  <c r="F1895" i="12"/>
  <c r="L1895" i="12"/>
  <c r="Q1895" i="12"/>
  <c r="V1895" i="12"/>
  <c r="AB1895" i="12"/>
  <c r="G1896" i="12"/>
  <c r="M1896" i="12"/>
  <c r="R1896" i="12"/>
  <c r="W1896" i="12"/>
  <c r="AC1896" i="12"/>
  <c r="H1898" i="12"/>
  <c r="M1898" i="12"/>
  <c r="S1898" i="12"/>
  <c r="X1898" i="12"/>
  <c r="AC1898" i="12"/>
  <c r="AI1898" i="12"/>
  <c r="J1899" i="12"/>
  <c r="P1899" i="12"/>
  <c r="U1899" i="12"/>
  <c r="Z1899" i="12"/>
  <c r="AF1899" i="12"/>
  <c r="F1900" i="12"/>
  <c r="K1900" i="12"/>
  <c r="Q1900" i="12"/>
  <c r="V1900" i="12"/>
  <c r="AA1900" i="12"/>
  <c r="G1902" i="12"/>
  <c r="L1902" i="12"/>
  <c r="Q1902" i="12"/>
  <c r="W1902" i="12"/>
  <c r="AB1902" i="12"/>
  <c r="I1903" i="12"/>
  <c r="N1903" i="12"/>
  <c r="T1903" i="12"/>
  <c r="Y1903" i="12"/>
  <c r="AD1903" i="12"/>
  <c r="J1904" i="12"/>
  <c r="O1904" i="12"/>
  <c r="U1904" i="12"/>
  <c r="Z1904" i="12"/>
  <c r="AE1904" i="12"/>
  <c r="K1906" i="12"/>
  <c r="P1906" i="12"/>
  <c r="U1906" i="12"/>
  <c r="AA1906" i="12"/>
  <c r="AF1906" i="12"/>
  <c r="H1907" i="12"/>
  <c r="M1907" i="12"/>
  <c r="R1907" i="12"/>
  <c r="X1907" i="12"/>
  <c r="AC1907" i="12"/>
  <c r="I1908" i="12"/>
  <c r="N1908" i="12"/>
  <c r="S1908" i="12"/>
  <c r="Y1908" i="12"/>
  <c r="AD1908" i="12"/>
  <c r="AI1908" i="12"/>
  <c r="I1910" i="12"/>
  <c r="O1910" i="12"/>
  <c r="T1910" i="12"/>
  <c r="Y1910" i="12"/>
  <c r="AE1910" i="12"/>
  <c r="F1911" i="12"/>
  <c r="L1911" i="12"/>
  <c r="Q1911" i="12"/>
  <c r="V1911" i="12"/>
  <c r="AB1911" i="12"/>
  <c r="G1912" i="12"/>
  <c r="M1912" i="12"/>
  <c r="R1912" i="12"/>
  <c r="W1912" i="12"/>
  <c r="AC1912" i="12"/>
  <c r="H1914" i="12"/>
  <c r="M1914" i="12"/>
  <c r="S1914" i="12"/>
  <c r="X1914" i="12"/>
  <c r="AC1914" i="12"/>
  <c r="AI1914" i="12"/>
  <c r="J1915" i="12"/>
  <c r="P1915" i="12"/>
  <c r="U1915" i="12"/>
  <c r="Z1915" i="12"/>
  <c r="AF1915" i="12"/>
  <c r="F1916" i="12"/>
  <c r="K1916" i="12"/>
  <c r="Q1916" i="12"/>
  <c r="V1916" i="12"/>
  <c r="AA1916" i="12"/>
  <c r="G1918" i="12"/>
  <c r="L1918" i="12"/>
  <c r="Q1918" i="12"/>
  <c r="W1918" i="12"/>
  <c r="AB1918" i="12"/>
  <c r="I1919" i="12"/>
  <c r="N1919" i="12"/>
  <c r="T1919" i="12"/>
  <c r="Y1919" i="12"/>
  <c r="AD1919" i="12"/>
  <c r="J1920" i="12"/>
  <c r="O1920" i="12"/>
  <c r="U1920" i="12"/>
  <c r="Z1920" i="12"/>
  <c r="AE1920" i="12"/>
  <c r="K1922" i="12"/>
  <c r="P1922" i="12"/>
  <c r="U1922" i="12"/>
  <c r="AA1922" i="12"/>
  <c r="AF1922" i="12"/>
  <c r="H1923" i="12"/>
  <c r="M1923" i="12"/>
  <c r="R1923" i="12"/>
  <c r="X1923" i="12"/>
  <c r="AC1923" i="12"/>
  <c r="I1924" i="12"/>
  <c r="N1924" i="12"/>
  <c r="S1924" i="12"/>
  <c r="Y1924" i="12"/>
  <c r="AD1924" i="12"/>
  <c r="AI1924" i="12"/>
  <c r="I1926" i="12"/>
  <c r="O1926" i="12"/>
  <c r="T1926" i="12"/>
  <c r="Y1926" i="12"/>
  <c r="AE1926" i="12"/>
  <c r="F1927" i="12"/>
  <c r="L1927" i="12"/>
  <c r="Q1927" i="12"/>
  <c r="V1927" i="12"/>
  <c r="AB1927" i="12"/>
  <c r="G1928" i="12"/>
  <c r="M1928" i="12"/>
  <c r="R1928" i="12"/>
  <c r="W1928" i="12"/>
  <c r="AC1928" i="12"/>
  <c r="H1930" i="12"/>
  <c r="M1930" i="12"/>
  <c r="S1930" i="12"/>
  <c r="X1930" i="12"/>
  <c r="AC1930" i="12"/>
  <c r="AI1930" i="12"/>
  <c r="J1931" i="12"/>
  <c r="P1931" i="12"/>
  <c r="U1931" i="12"/>
  <c r="Z1931" i="12"/>
  <c r="AF1931" i="12"/>
  <c r="F1932" i="12"/>
  <c r="K1932" i="12"/>
  <c r="Q1932" i="12"/>
  <c r="V1932" i="12"/>
  <c r="AA1932" i="12"/>
  <c r="G1934" i="12"/>
  <c r="L1934" i="12"/>
  <c r="Q1934" i="12"/>
  <c r="W1934" i="12"/>
  <c r="AB1934" i="12"/>
  <c r="I1935" i="12"/>
  <c r="N1935" i="12"/>
  <c r="T1935" i="12"/>
  <c r="Y1935" i="12"/>
  <c r="AD1935" i="12"/>
  <c r="J1936" i="12"/>
  <c r="O1936" i="12"/>
  <c r="U1936" i="12"/>
  <c r="Z1936" i="12"/>
  <c r="AE1936" i="12"/>
  <c r="K1938" i="12"/>
  <c r="P1938" i="12"/>
  <c r="U1938" i="12"/>
  <c r="AA1938" i="12"/>
  <c r="AF1938" i="12"/>
  <c r="H1939" i="12"/>
  <c r="M1939" i="12"/>
  <c r="R1939" i="12"/>
  <c r="X1939" i="12"/>
  <c r="AC1939" i="12"/>
  <c r="I1940" i="12"/>
  <c r="N1940" i="12"/>
  <c r="S1940" i="12"/>
  <c r="Y1940" i="12"/>
  <c r="AD1940" i="12"/>
  <c r="AI1940" i="12"/>
  <c r="I1942" i="12"/>
  <c r="O1942" i="12"/>
  <c r="T1942" i="12"/>
  <c r="Y1942" i="12"/>
  <c r="AE1942" i="12"/>
  <c r="F1943" i="12"/>
  <c r="L1943" i="12"/>
  <c r="Q1943" i="12"/>
  <c r="V1943" i="12"/>
  <c r="AB1943" i="12"/>
  <c r="G1944" i="12"/>
  <c r="M1944" i="12"/>
  <c r="R1944" i="12"/>
  <c r="W1944" i="12"/>
  <c r="AC1944" i="12"/>
  <c r="H1946" i="12"/>
  <c r="M1946" i="12"/>
  <c r="S1946" i="12"/>
  <c r="X1946" i="12"/>
  <c r="AC1946" i="12"/>
  <c r="AI1946" i="12"/>
  <c r="J1947" i="12"/>
  <c r="P1947" i="12"/>
  <c r="U1947" i="12"/>
  <c r="Z1947" i="12"/>
  <c r="AF1947" i="12"/>
  <c r="F1948" i="12"/>
  <c r="K1948" i="12"/>
  <c r="Q1948" i="12"/>
  <c r="V1948" i="12"/>
  <c r="AA1948" i="12"/>
  <c r="G1950" i="12"/>
  <c r="L1950" i="12"/>
  <c r="Q1950" i="12"/>
  <c r="W1950" i="12"/>
  <c r="AB1950" i="12"/>
  <c r="I1951" i="12"/>
  <c r="N1951" i="12"/>
  <c r="T1951" i="12"/>
  <c r="Y1951" i="12"/>
  <c r="AD1951" i="12"/>
  <c r="J1952" i="12"/>
  <c r="O1952" i="12"/>
  <c r="U1952" i="12"/>
  <c r="Z1952" i="12"/>
  <c r="AE1952" i="12"/>
  <c r="K1954" i="12"/>
  <c r="P1954" i="12"/>
  <c r="U1954" i="12"/>
  <c r="AA1954" i="12"/>
  <c r="AF1954" i="12"/>
  <c r="H1955" i="12"/>
  <c r="M1955" i="12"/>
  <c r="R1955" i="12"/>
  <c r="X1955" i="12"/>
  <c r="AC1955" i="12"/>
  <c r="I1956" i="12"/>
  <c r="N1956" i="12"/>
  <c r="S1956" i="12"/>
  <c r="Y1956" i="12"/>
  <c r="AD1956" i="12"/>
  <c r="AI1956" i="12"/>
  <c r="I1958" i="12"/>
  <c r="O1958" i="12"/>
  <c r="T1958" i="12"/>
  <c r="Y1958" i="12"/>
  <c r="AE1958" i="12"/>
  <c r="F1959" i="12"/>
  <c r="L1959" i="12"/>
  <c r="Q1959" i="12"/>
  <c r="V1959" i="12"/>
  <c r="AB1959" i="12"/>
  <c r="G1960" i="12"/>
  <c r="M1960" i="12"/>
  <c r="R1960" i="12"/>
  <c r="W1960" i="12"/>
  <c r="AC1960" i="12"/>
  <c r="H1962" i="12"/>
  <c r="M1962" i="12"/>
  <c r="S1962" i="12"/>
  <c r="X1962" i="12"/>
  <c r="AC1962" i="12"/>
  <c r="AI1962" i="12"/>
  <c r="J1963" i="12"/>
  <c r="P1963" i="12"/>
  <c r="U1963" i="12"/>
  <c r="Z1963" i="12"/>
  <c r="AF1963" i="12"/>
  <c r="F1964" i="12"/>
  <c r="K1964" i="12"/>
  <c r="Q1964" i="12"/>
  <c r="V1964" i="12"/>
  <c r="AA1964" i="12"/>
  <c r="G1966" i="12"/>
  <c r="L1966" i="12"/>
  <c r="Q1966" i="12"/>
  <c r="W1966" i="12"/>
  <c r="AB1966" i="12"/>
  <c r="I1967" i="12"/>
  <c r="N1967" i="12"/>
  <c r="T1967" i="12"/>
  <c r="Y1967" i="12"/>
  <c r="AD1967" i="12"/>
  <c r="J1968" i="12"/>
  <c r="O1968" i="12"/>
  <c r="U1968" i="12"/>
  <c r="Z1968" i="12"/>
  <c r="AE1968" i="12"/>
  <c r="K1970" i="12"/>
  <c r="P1970" i="12"/>
  <c r="U1970" i="12"/>
  <c r="AA1970" i="12"/>
  <c r="AF1970" i="12"/>
  <c r="H1971" i="12"/>
  <c r="M1971" i="12"/>
  <c r="R1971" i="12"/>
  <c r="X1971" i="12"/>
  <c r="AC1971" i="12"/>
  <c r="I1972" i="12"/>
  <c r="N1972" i="12"/>
  <c r="S1972" i="12"/>
  <c r="Y1972" i="12"/>
  <c r="AD1972" i="12"/>
  <c r="AI1972" i="12"/>
  <c r="I1974" i="12"/>
  <c r="O1974" i="12"/>
  <c r="T1974" i="12"/>
  <c r="Y1974" i="12"/>
  <c r="AE1974" i="12"/>
  <c r="F1975" i="12"/>
  <c r="L1975" i="12"/>
  <c r="Q1975" i="12"/>
  <c r="V1975" i="12"/>
  <c r="AB1975" i="12"/>
  <c r="G1976" i="12"/>
  <c r="M1976" i="12"/>
  <c r="R1976" i="12"/>
  <c r="W1976" i="12"/>
  <c r="AC1976" i="12"/>
  <c r="H1978" i="12"/>
  <c r="M1978" i="12"/>
  <c r="S1978" i="12"/>
  <c r="X1978" i="12"/>
  <c r="AC1978" i="12"/>
  <c r="AI1978" i="12"/>
  <c r="J1979" i="12"/>
  <c r="P1979" i="12"/>
  <c r="U1979" i="12"/>
  <c r="Z1979" i="12"/>
  <c r="AF1979" i="12"/>
  <c r="F1980" i="12"/>
  <c r="K1980" i="12"/>
  <c r="Q1980" i="12"/>
  <c r="V1980" i="12"/>
  <c r="AA1980" i="12"/>
  <c r="G1982" i="12"/>
  <c r="L1982" i="12"/>
  <c r="Q1982" i="12"/>
  <c r="W1982" i="12"/>
  <c r="AB1982" i="12"/>
  <c r="I1983" i="12"/>
  <c r="N1983" i="12"/>
  <c r="T1983" i="12"/>
  <c r="Y1983" i="12"/>
  <c r="AD1983" i="12"/>
  <c r="J1984" i="12"/>
  <c r="O1984" i="12"/>
  <c r="U1984" i="12"/>
  <c r="Z1984" i="12"/>
  <c r="AE1984" i="12"/>
  <c r="K1986" i="12"/>
  <c r="P1986" i="12"/>
  <c r="U1986" i="12"/>
  <c r="AA1986" i="12"/>
  <c r="AF1986" i="12"/>
  <c r="H1987" i="12"/>
  <c r="M1987" i="12"/>
  <c r="R1987" i="12"/>
  <c r="X1987" i="12"/>
  <c r="AC1987" i="12"/>
  <c r="I1988" i="12"/>
  <c r="N1988" i="12"/>
  <c r="S1988" i="12"/>
  <c r="Y1988" i="12"/>
  <c r="AD1988" i="12"/>
  <c r="AI1988" i="12"/>
  <c r="I1990" i="12"/>
  <c r="O1990" i="12"/>
  <c r="T1990" i="12"/>
  <c r="Y1990" i="12"/>
  <c r="AE1990" i="12"/>
  <c r="F1991" i="12"/>
  <c r="L1991" i="12"/>
  <c r="Q1991" i="12"/>
  <c r="V1991" i="12"/>
  <c r="AB1991" i="12"/>
  <c r="G1992" i="12"/>
  <c r="M1992" i="12"/>
  <c r="R1992" i="12"/>
  <c r="W1992" i="12"/>
  <c r="AC1992" i="12"/>
  <c r="H1994" i="12"/>
  <c r="M1994" i="12"/>
  <c r="S1994" i="12"/>
  <c r="X1994" i="12"/>
  <c r="AC1994" i="12"/>
  <c r="AI1994" i="12"/>
  <c r="J1995" i="12"/>
  <c r="P1995" i="12"/>
  <c r="U1995" i="12"/>
  <c r="Z1995" i="12"/>
  <c r="AF1995" i="12"/>
  <c r="F1996" i="12"/>
  <c r="K1996" i="12"/>
  <c r="Q1996" i="12"/>
  <c r="V1996" i="12"/>
  <c r="AA1996" i="12"/>
  <c r="G1998" i="12"/>
  <c r="L1998" i="12"/>
  <c r="Q1998" i="12"/>
  <c r="W1998" i="12"/>
  <c r="AB1998" i="12"/>
  <c r="I1999" i="12"/>
  <c r="N1999" i="12"/>
  <c r="T1999" i="12"/>
  <c r="Y1999" i="12"/>
  <c r="AD1999" i="12"/>
  <c r="J2000" i="12"/>
  <c r="O2000" i="12"/>
  <c r="U2000" i="12"/>
  <c r="Z2000" i="12"/>
  <c r="AE2000" i="12"/>
  <c r="K2002" i="12"/>
  <c r="P2002" i="12"/>
  <c r="U2002" i="12"/>
  <c r="AA2002" i="12"/>
  <c r="AF2002" i="12"/>
  <c r="H2003" i="12"/>
  <c r="M2003" i="12"/>
  <c r="R2003" i="12"/>
  <c r="X2003" i="12"/>
  <c r="AC2003" i="12"/>
  <c r="I2004" i="12"/>
  <c r="N2004" i="12"/>
  <c r="S2004" i="12"/>
  <c r="Y2004" i="12"/>
  <c r="AD2004" i="12"/>
  <c r="AI2004" i="12"/>
  <c r="I2006" i="12"/>
  <c r="O2006" i="12"/>
  <c r="T2006" i="12"/>
  <c r="Y2006" i="12"/>
  <c r="AE2006" i="12"/>
  <c r="F2007" i="12"/>
  <c r="L2007" i="12"/>
  <c r="Q2007" i="12"/>
  <c r="V2007" i="12"/>
  <c r="AB2007" i="12"/>
  <c r="G2008" i="12"/>
  <c r="M2008" i="12"/>
  <c r="R2008" i="12"/>
  <c r="W2008" i="12"/>
  <c r="AC2008" i="12"/>
  <c r="H2010" i="12"/>
  <c r="M2010" i="12"/>
  <c r="S2010" i="12"/>
  <c r="X2010" i="12"/>
  <c r="AC2010" i="12"/>
  <c r="AI2010" i="12"/>
  <c r="J2011" i="12"/>
  <c r="P2011" i="12"/>
  <c r="U2011" i="12"/>
  <c r="Z2011" i="12"/>
  <c r="AF2011" i="12"/>
  <c r="F2012" i="12"/>
  <c r="K2012" i="12"/>
  <c r="Q2012" i="12"/>
  <c r="V2012" i="12"/>
  <c r="AA2012" i="12"/>
  <c r="G2014" i="12"/>
  <c r="L2014" i="12"/>
  <c r="Q2014" i="12"/>
  <c r="W2014" i="12"/>
  <c r="AB2014" i="12"/>
  <c r="I2015" i="12"/>
  <c r="N2015" i="12"/>
  <c r="T2015" i="12"/>
  <c r="Y2015" i="12"/>
  <c r="AD2015" i="12"/>
  <c r="J2016" i="12"/>
  <c r="O2016" i="12"/>
  <c r="U2016" i="12"/>
  <c r="Z2016" i="12"/>
  <c r="AE2016" i="12"/>
  <c r="K2018" i="12"/>
  <c r="P2018" i="12"/>
  <c r="U2018" i="12"/>
  <c r="AA2018" i="12"/>
  <c r="AF2018" i="12"/>
  <c r="H2019" i="12"/>
  <c r="M2019" i="12"/>
  <c r="R2019" i="12"/>
  <c r="X2019" i="12"/>
  <c r="AC2019" i="12"/>
  <c r="I2020" i="12"/>
  <c r="N2020" i="12"/>
  <c r="S2020" i="12"/>
  <c r="Y2020" i="12"/>
  <c r="AD2020" i="12"/>
  <c r="AI2020" i="12"/>
  <c r="I2022" i="12"/>
  <c r="O2022" i="12"/>
  <c r="T2022" i="12"/>
  <c r="Y2022" i="12"/>
  <c r="AE2022" i="12"/>
  <c r="F2023" i="12"/>
  <c r="L2023" i="12"/>
  <c r="Q2023" i="12"/>
  <c r="V2023" i="12"/>
  <c r="AB2023" i="12"/>
  <c r="G2024" i="12"/>
  <c r="M2024" i="12"/>
  <c r="R2024" i="12"/>
  <c r="W2024" i="12"/>
  <c r="AC2024" i="12"/>
  <c r="H2026" i="12"/>
  <c r="M2026" i="12"/>
  <c r="S2026" i="12"/>
  <c r="X2026" i="12"/>
  <c r="AC2026" i="12"/>
  <c r="AI2026" i="12"/>
  <c r="J2027" i="12"/>
  <c r="P2027" i="12"/>
  <c r="U2027" i="12"/>
  <c r="Z2027" i="12"/>
  <c r="AF2027" i="12"/>
  <c r="AF1868" i="12"/>
  <c r="AB1868" i="12"/>
  <c r="X1868" i="12"/>
  <c r="T1868" i="12"/>
  <c r="P1868" i="12"/>
  <c r="L1868" i="12"/>
  <c r="H1868" i="12"/>
  <c r="AD1870" i="12"/>
  <c r="Z1870" i="12"/>
  <c r="V1870" i="12"/>
  <c r="R1870" i="12"/>
  <c r="N1870" i="12"/>
  <c r="J1870" i="12"/>
  <c r="F1870" i="12"/>
  <c r="AI1879" i="12"/>
  <c r="AE1879" i="12"/>
  <c r="AA1879" i="12"/>
  <c r="W1879" i="12"/>
  <c r="S1879" i="12"/>
  <c r="O1879" i="12"/>
  <c r="K1879" i="12"/>
  <c r="G1879" i="12"/>
  <c r="AF1884" i="12"/>
  <c r="AB1884" i="12"/>
  <c r="X1884" i="12"/>
  <c r="T1884" i="12"/>
  <c r="P1884" i="12"/>
  <c r="L1884" i="12"/>
  <c r="H1884" i="12"/>
  <c r="AD1886" i="12"/>
  <c r="Z1886" i="12"/>
  <c r="V1886" i="12"/>
  <c r="R1886" i="12"/>
  <c r="N1886" i="12"/>
  <c r="J1886" i="12"/>
  <c r="F1886" i="12"/>
  <c r="AI1895" i="12"/>
  <c r="AE1895" i="12"/>
  <c r="AA1895" i="12"/>
  <c r="W1895" i="12"/>
  <c r="S1895" i="12"/>
  <c r="O1895" i="12"/>
  <c r="K1895" i="12"/>
  <c r="G1895" i="12"/>
  <c r="AF1900" i="12"/>
  <c r="AB1900" i="12"/>
  <c r="X1900" i="12"/>
  <c r="T1900" i="12"/>
  <c r="P1900" i="12"/>
  <c r="L1900" i="12"/>
  <c r="H1900" i="12"/>
  <c r="AD1902" i="12"/>
  <c r="Z1902" i="12"/>
  <c r="V1902" i="12"/>
  <c r="R1902" i="12"/>
  <c r="N1902" i="12"/>
  <c r="J1902" i="12"/>
  <c r="F1902" i="12"/>
  <c r="AI1911" i="12"/>
  <c r="AE1911" i="12"/>
  <c r="AA1911" i="12"/>
  <c r="W1911" i="12"/>
  <c r="S1911" i="12"/>
  <c r="O1911" i="12"/>
  <c r="K1911" i="12"/>
  <c r="G1911" i="12"/>
  <c r="AF1916" i="12"/>
  <c r="AB1916" i="12"/>
  <c r="X1916" i="12"/>
  <c r="T1916" i="12"/>
  <c r="P1916" i="12"/>
  <c r="L1916" i="12"/>
  <c r="H1916" i="12"/>
  <c r="AD1918" i="12"/>
  <c r="Z1918" i="12"/>
  <c r="V1918" i="12"/>
  <c r="R1918" i="12"/>
  <c r="N1918" i="12"/>
  <c r="J1918" i="12"/>
  <c r="F1918" i="12"/>
  <c r="AI1927" i="12"/>
  <c r="AE1927" i="12"/>
  <c r="AA1927" i="12"/>
  <c r="W1927" i="12"/>
  <c r="S1927" i="12"/>
  <c r="O1927" i="12"/>
  <c r="K1927" i="12"/>
  <c r="G1927" i="12"/>
  <c r="AF1932" i="12"/>
  <c r="AB1932" i="12"/>
  <c r="X1932" i="12"/>
  <c r="T1932" i="12"/>
  <c r="P1932" i="12"/>
  <c r="L1932" i="12"/>
  <c r="H1932" i="12"/>
  <c r="AD1934" i="12"/>
  <c r="Z1934" i="12"/>
  <c r="V1934" i="12"/>
  <c r="R1934" i="12"/>
  <c r="N1934" i="12"/>
  <c r="J1934" i="12"/>
  <c r="F1934" i="12"/>
  <c r="AI1943" i="12"/>
  <c r="AE1943" i="12"/>
  <c r="AA1943" i="12"/>
  <c r="W1943" i="12"/>
  <c r="S1943" i="12"/>
  <c r="O1943" i="12"/>
  <c r="K1943" i="12"/>
  <c r="G1943" i="12"/>
  <c r="AF1948" i="12"/>
  <c r="AB1948" i="12"/>
  <c r="X1948" i="12"/>
  <c r="T1948" i="12"/>
  <c r="P1948" i="12"/>
  <c r="L1948" i="12"/>
  <c r="H1948" i="12"/>
  <c r="AD1950" i="12"/>
  <c r="Z1950" i="12"/>
  <c r="V1950" i="12"/>
  <c r="R1950" i="12"/>
  <c r="N1950" i="12"/>
  <c r="J1950" i="12"/>
  <c r="F1950" i="12"/>
  <c r="AI1959" i="12"/>
  <c r="AE1959" i="12"/>
  <c r="AA1959" i="12"/>
  <c r="W1959" i="12"/>
  <c r="S1959" i="12"/>
  <c r="O1959" i="12"/>
  <c r="K1959" i="12"/>
  <c r="G1959" i="12"/>
  <c r="AF1964" i="12"/>
  <c r="AB1964" i="12"/>
  <c r="X1964" i="12"/>
  <c r="T1964" i="12"/>
  <c r="P1964" i="12"/>
  <c r="L1964" i="12"/>
  <c r="H1964" i="12"/>
  <c r="AD1966" i="12"/>
  <c r="Z1966" i="12"/>
  <c r="V1966" i="12"/>
  <c r="R1966" i="12"/>
  <c r="N1966" i="12"/>
  <c r="J1966" i="12"/>
  <c r="F1966" i="12"/>
  <c r="AI1975" i="12"/>
  <c r="AE1975" i="12"/>
  <c r="AA1975" i="12"/>
  <c r="W1975" i="12"/>
  <c r="S1975" i="12"/>
  <c r="O1975" i="12"/>
  <c r="K1975" i="12"/>
  <c r="G1975" i="12"/>
  <c r="AF1980" i="12"/>
  <c r="AB1980" i="12"/>
  <c r="X1980" i="12"/>
  <c r="T1980" i="12"/>
  <c r="P1980" i="12"/>
  <c r="L1980" i="12"/>
  <c r="H1980" i="12"/>
  <c r="AD1982" i="12"/>
  <c r="Z1982" i="12"/>
  <c r="V1982" i="12"/>
  <c r="R1982" i="12"/>
  <c r="N1982" i="12"/>
  <c r="J1982" i="12"/>
  <c r="F1982" i="12"/>
  <c r="AI1991" i="12"/>
  <c r="AE1991" i="12"/>
  <c r="AA1991" i="12"/>
  <c r="W1991" i="12"/>
  <c r="S1991" i="12"/>
  <c r="O1991" i="12"/>
  <c r="K1991" i="12"/>
  <c r="G1991" i="12"/>
  <c r="AF1996" i="12"/>
  <c r="AB1996" i="12"/>
  <c r="X1996" i="12"/>
  <c r="T1996" i="12"/>
  <c r="P1996" i="12"/>
  <c r="L1996" i="12"/>
  <c r="H1996" i="12"/>
  <c r="AD1998" i="12"/>
  <c r="Z1998" i="12"/>
  <c r="V1998" i="12"/>
  <c r="R1998" i="12"/>
  <c r="N1998" i="12"/>
  <c r="J1998" i="12"/>
  <c r="F1998" i="12"/>
  <c r="AI2007" i="12"/>
  <c r="AE2007" i="12"/>
  <c r="AA2007" i="12"/>
  <c r="W2007" i="12"/>
  <c r="S2007" i="12"/>
  <c r="O2007" i="12"/>
  <c r="K2007" i="12"/>
  <c r="G2007" i="12"/>
  <c r="AF2012" i="12"/>
  <c r="AB2012" i="12"/>
  <c r="X2012" i="12"/>
  <c r="T2012" i="12"/>
  <c r="P2012" i="12"/>
  <c r="L2012" i="12"/>
  <c r="H2012" i="12"/>
  <c r="AD2014" i="12"/>
  <c r="Z2014" i="12"/>
  <c r="V2014" i="12"/>
  <c r="R2014" i="12"/>
  <c r="N2014" i="12"/>
  <c r="J2014" i="12"/>
  <c r="F2014" i="12"/>
  <c r="AI2023" i="12"/>
  <c r="AE2023" i="12"/>
  <c r="AA2023" i="12"/>
  <c r="W2023" i="12"/>
  <c r="S2023" i="12"/>
  <c r="O2023" i="12"/>
  <c r="K2023" i="12"/>
  <c r="G2023" i="12"/>
  <c r="I1699" i="12"/>
  <c r="M1699" i="12"/>
  <c r="Q1699" i="12"/>
  <c r="U1699" i="12"/>
  <c r="Y1699" i="12"/>
  <c r="AC1699" i="12"/>
  <c r="I1703" i="12"/>
  <c r="M1703" i="12"/>
  <c r="Q1703" i="12"/>
  <c r="U1703" i="12"/>
  <c r="Y1703" i="12"/>
  <c r="AC1703" i="12"/>
  <c r="I1707" i="12"/>
  <c r="M1707" i="12"/>
  <c r="Q1707" i="12"/>
  <c r="U1707" i="12"/>
  <c r="Y1707" i="12"/>
  <c r="AC1707" i="12"/>
  <c r="I1711" i="12"/>
  <c r="M1711" i="12"/>
  <c r="Q1711" i="12"/>
  <c r="U1711" i="12"/>
  <c r="Y1711" i="12"/>
  <c r="AC1711" i="12"/>
  <c r="I1715" i="12"/>
  <c r="M1715" i="12"/>
  <c r="Q1715" i="12"/>
  <c r="U1715" i="12"/>
  <c r="Y1715" i="12"/>
  <c r="AC1715" i="12"/>
  <c r="I1719" i="12"/>
  <c r="M1719" i="12"/>
  <c r="Q1719" i="12"/>
  <c r="U1719" i="12"/>
  <c r="Y1719" i="12"/>
  <c r="AC1719" i="12"/>
  <c r="I1723" i="12"/>
  <c r="M1723" i="12"/>
  <c r="Q1723" i="12"/>
  <c r="U1723" i="12"/>
  <c r="Y1723" i="12"/>
  <c r="AC1723" i="12"/>
  <c r="I1727" i="12"/>
  <c r="M1727" i="12"/>
  <c r="Q1727" i="12"/>
  <c r="U1727" i="12"/>
  <c r="Y1727" i="12"/>
  <c r="AC1727" i="12"/>
  <c r="I1731" i="12"/>
  <c r="M1731" i="12"/>
  <c r="Q1731" i="12"/>
  <c r="U1731" i="12"/>
  <c r="Y1731" i="12"/>
  <c r="AC1731" i="12"/>
  <c r="I1735" i="12"/>
  <c r="M1735" i="12"/>
  <c r="Q1735" i="12"/>
  <c r="U1735" i="12"/>
  <c r="Y1735" i="12"/>
  <c r="AC1735" i="12"/>
  <c r="I1739" i="12"/>
  <c r="M1739" i="12"/>
  <c r="Q1739" i="12"/>
  <c r="U1739" i="12"/>
  <c r="Y1739" i="12"/>
  <c r="AC1739" i="12"/>
  <c r="I1743" i="12"/>
  <c r="M1743" i="12"/>
  <c r="Q1743" i="12"/>
  <c r="U1743" i="12"/>
  <c r="Y1743" i="12"/>
  <c r="AC1743" i="12"/>
  <c r="I1747" i="12"/>
  <c r="M1747" i="12"/>
  <c r="Q1747" i="12"/>
  <c r="U1747" i="12"/>
  <c r="Y1747" i="12"/>
  <c r="AC1747" i="12"/>
  <c r="I1751" i="12"/>
  <c r="M1751" i="12"/>
  <c r="Q1751" i="12"/>
  <c r="U1751" i="12"/>
  <c r="Y1751" i="12"/>
  <c r="AC1751" i="12"/>
  <c r="I1755" i="12"/>
  <c r="M1755" i="12"/>
  <c r="Q1755" i="12"/>
  <c r="U1755" i="12"/>
  <c r="Y1755" i="12"/>
  <c r="AC1755" i="12"/>
  <c r="I1759" i="12"/>
  <c r="M1759" i="12"/>
  <c r="Q1759" i="12"/>
  <c r="U1759" i="12"/>
  <c r="Y1759" i="12"/>
  <c r="AC1759" i="12"/>
  <c r="I1763" i="12"/>
  <c r="M1763" i="12"/>
  <c r="Q1763" i="12"/>
  <c r="U1763" i="12"/>
  <c r="Y1763" i="12"/>
  <c r="AC1763" i="12"/>
  <c r="I1767" i="12"/>
  <c r="M1767" i="12"/>
  <c r="Q1767" i="12"/>
  <c r="U1767" i="12"/>
  <c r="Y1767" i="12"/>
  <c r="AC1767" i="12"/>
  <c r="I1771" i="12"/>
  <c r="M1771" i="12"/>
  <c r="Q1771" i="12"/>
  <c r="U1771" i="12"/>
  <c r="Y1771" i="12"/>
  <c r="AC1771" i="12"/>
  <c r="I1775" i="12"/>
  <c r="M1775" i="12"/>
  <c r="Q1775" i="12"/>
  <c r="U1775" i="12"/>
  <c r="Y1775" i="12"/>
  <c r="AC1775" i="12"/>
  <c r="I1779" i="12"/>
  <c r="M1779" i="12"/>
  <c r="Q1779" i="12"/>
  <c r="U1779" i="12"/>
  <c r="Y1779" i="12"/>
  <c r="AC1779" i="12"/>
  <c r="I1783" i="12"/>
  <c r="M1783" i="12"/>
  <c r="Q1783" i="12"/>
  <c r="U1783" i="12"/>
  <c r="Y1783" i="12"/>
  <c r="AC1783" i="12"/>
  <c r="I1787" i="12"/>
  <c r="M1787" i="12"/>
  <c r="Q1787" i="12"/>
  <c r="U1787" i="12"/>
  <c r="Y1787" i="12"/>
  <c r="AC1787" i="12"/>
  <c r="I1791" i="12"/>
  <c r="M1791" i="12"/>
  <c r="Q1791" i="12"/>
  <c r="U1791" i="12"/>
  <c r="Y1791" i="12"/>
  <c r="AC1791" i="12"/>
  <c r="I1795" i="12"/>
  <c r="M1795" i="12"/>
  <c r="Q1795" i="12"/>
  <c r="U1795" i="12"/>
  <c r="Y1795" i="12"/>
  <c r="AC1795" i="12"/>
  <c r="I1799" i="12"/>
  <c r="M1799" i="12"/>
  <c r="Q1799" i="12"/>
  <c r="U1799" i="12"/>
  <c r="Y1799" i="12"/>
  <c r="AC1799" i="12"/>
  <c r="I1803" i="12"/>
  <c r="M1803" i="12"/>
  <c r="Q1803" i="12"/>
  <c r="U1803" i="12"/>
  <c r="Y1803" i="12"/>
  <c r="AC1803" i="12"/>
  <c r="I1807" i="12"/>
  <c r="M1807" i="12"/>
  <c r="Q1807" i="12"/>
  <c r="U1807" i="12"/>
  <c r="Y1807" i="12"/>
  <c r="AC1807" i="12"/>
  <c r="I1811" i="12"/>
  <c r="M1811" i="12"/>
  <c r="Q1811" i="12"/>
  <c r="U1811" i="12"/>
  <c r="Y1811" i="12"/>
  <c r="AC1811" i="12"/>
  <c r="I1815" i="12"/>
  <c r="M1815" i="12"/>
  <c r="Q1815" i="12"/>
  <c r="U1815" i="12"/>
  <c r="Y1815" i="12"/>
  <c r="AC1815" i="12"/>
  <c r="G1817" i="12"/>
  <c r="K1817" i="12"/>
  <c r="O1817" i="12"/>
  <c r="S1817" i="12"/>
  <c r="W1817" i="12"/>
  <c r="AA1817" i="12"/>
  <c r="AE1817" i="12"/>
  <c r="I1819" i="12"/>
  <c r="M1819" i="12"/>
  <c r="Q1819" i="12"/>
  <c r="U1819" i="12"/>
  <c r="Y1819" i="12"/>
  <c r="AC1819" i="12"/>
  <c r="G1821" i="12"/>
  <c r="K1821" i="12"/>
  <c r="O1821" i="12"/>
  <c r="S1821" i="12"/>
  <c r="W1821" i="12"/>
  <c r="AA1821" i="12"/>
  <c r="AE1821" i="12"/>
  <c r="I1823" i="12"/>
  <c r="M1823" i="12"/>
  <c r="Q1823" i="12"/>
  <c r="U1823" i="12"/>
  <c r="Y1823" i="12"/>
  <c r="AC1823" i="12"/>
  <c r="G1825" i="12"/>
  <c r="K1825" i="12"/>
  <c r="O1825" i="12"/>
  <c r="S1825" i="12"/>
  <c r="W1825" i="12"/>
  <c r="AA1825" i="12"/>
  <c r="AE1825" i="12"/>
  <c r="I1827" i="12"/>
  <c r="M1827" i="12"/>
  <c r="Q1827" i="12"/>
  <c r="U1827" i="12"/>
  <c r="Y1827" i="12"/>
  <c r="AC1827" i="12"/>
  <c r="G1829" i="12"/>
  <c r="K1829" i="12"/>
  <c r="O1829" i="12"/>
  <c r="S1829" i="12"/>
  <c r="W1829" i="12"/>
  <c r="AA1829" i="12"/>
  <c r="AE1829" i="12"/>
  <c r="I1831" i="12"/>
  <c r="M1831" i="12"/>
  <c r="Q1831" i="12"/>
  <c r="U1831" i="12"/>
  <c r="Y1831" i="12"/>
  <c r="AC1831" i="12"/>
  <c r="G1833" i="12"/>
  <c r="K1833" i="12"/>
  <c r="O1833" i="12"/>
  <c r="S1833" i="12"/>
  <c r="W1833" i="12"/>
  <c r="AA1833" i="12"/>
  <c r="AE1833" i="12"/>
  <c r="I1835" i="12"/>
  <c r="M1835" i="12"/>
  <c r="Q1835" i="12"/>
  <c r="U1835" i="12"/>
  <c r="Y1835" i="12"/>
  <c r="AC1835" i="12"/>
  <c r="G1837" i="12"/>
  <c r="K1837" i="12"/>
  <c r="O1837" i="12"/>
  <c r="S1837" i="12"/>
  <c r="W1837" i="12"/>
  <c r="AA1837" i="12"/>
  <c r="AE1837" i="12"/>
  <c r="I1839" i="12"/>
  <c r="M1839" i="12"/>
  <c r="Q1839" i="12"/>
  <c r="U1839" i="12"/>
  <c r="Y1839" i="12"/>
  <c r="AC1839" i="12"/>
  <c r="G1841" i="12"/>
  <c r="K1841" i="12"/>
  <c r="O1841" i="12"/>
  <c r="S1841" i="12"/>
  <c r="W1841" i="12"/>
  <c r="AA1841" i="12"/>
  <c r="AE1841" i="12"/>
  <c r="I1843" i="12"/>
  <c r="M1843" i="12"/>
  <c r="Q1843" i="12"/>
  <c r="U1843" i="12"/>
  <c r="Y1843" i="12"/>
  <c r="AC1843" i="12"/>
  <c r="G1845" i="12"/>
  <c r="K1845" i="12"/>
  <c r="O1845" i="12"/>
  <c r="S1845" i="12"/>
  <c r="W1845" i="12"/>
  <c r="AA1845" i="12"/>
  <c r="AE1845" i="12"/>
  <c r="I1847" i="12"/>
  <c r="M1847" i="12"/>
  <c r="Q1847" i="12"/>
  <c r="U1847" i="12"/>
  <c r="Y1847" i="12"/>
  <c r="AC1847" i="12"/>
  <c r="G1849" i="12"/>
  <c r="K1849" i="12"/>
  <c r="O1849" i="12"/>
  <c r="S1849" i="12"/>
  <c r="W1849" i="12"/>
  <c r="AA1849" i="12"/>
  <c r="AE1849" i="12"/>
  <c r="I1851" i="12"/>
  <c r="M1851" i="12"/>
  <c r="Q1851" i="12"/>
  <c r="U1851" i="12"/>
  <c r="Y1851" i="12"/>
  <c r="AC1851" i="12"/>
  <c r="F1852" i="12"/>
  <c r="J1852" i="12"/>
  <c r="N1852" i="12"/>
  <c r="R1852" i="12"/>
  <c r="V1852" i="12"/>
  <c r="Z1852" i="12"/>
  <c r="G1853" i="12"/>
  <c r="K1853" i="12"/>
  <c r="O1853" i="12"/>
  <c r="S1853" i="12"/>
  <c r="W1853" i="12"/>
  <c r="AA1853" i="12"/>
  <c r="AE1853" i="12"/>
  <c r="I1855" i="12"/>
  <c r="M1855" i="12"/>
  <c r="Q1855" i="12"/>
  <c r="U1855" i="12"/>
  <c r="Y1855" i="12"/>
  <c r="AC1855" i="12"/>
  <c r="F1856" i="12"/>
  <c r="J1856" i="12"/>
  <c r="N1856" i="12"/>
  <c r="R1856" i="12"/>
  <c r="V1856" i="12"/>
  <c r="Z1856" i="12"/>
  <c r="G1857" i="12"/>
  <c r="K1857" i="12"/>
  <c r="O1857" i="12"/>
  <c r="S1857" i="12"/>
  <c r="W1857" i="12"/>
  <c r="AA1857" i="12"/>
  <c r="AE1857" i="12"/>
  <c r="I1859" i="12"/>
  <c r="M1859" i="12"/>
  <c r="Q1859" i="12"/>
  <c r="U1859" i="12"/>
  <c r="Y1859" i="12"/>
  <c r="AC1859" i="12"/>
  <c r="F1860" i="12"/>
  <c r="J1860" i="12"/>
  <c r="N1860" i="12"/>
  <c r="R1860" i="12"/>
  <c r="V1860" i="12"/>
  <c r="Z1860" i="12"/>
  <c r="G1861" i="12"/>
  <c r="K1861" i="12"/>
  <c r="O1861" i="12"/>
  <c r="S1861" i="12"/>
  <c r="W1861" i="12"/>
  <c r="AA1861" i="12"/>
  <c r="AE1861" i="12"/>
  <c r="I1863" i="12"/>
  <c r="M1863" i="12"/>
  <c r="Q1863" i="12"/>
  <c r="U1863" i="12"/>
  <c r="Y1863" i="12"/>
  <c r="AC1863" i="12"/>
  <c r="F1864" i="12"/>
  <c r="K1864" i="12"/>
  <c r="Q1864" i="12"/>
  <c r="V1864" i="12"/>
  <c r="AA1864" i="12"/>
  <c r="AG1864" i="12"/>
  <c r="G1866" i="12"/>
  <c r="L1866" i="12"/>
  <c r="Q1866" i="12"/>
  <c r="W1866" i="12"/>
  <c r="AB1866" i="12"/>
  <c r="AG1866" i="12"/>
  <c r="J1868" i="12"/>
  <c r="O1868" i="12"/>
  <c r="U1868" i="12"/>
  <c r="Z1868" i="12"/>
  <c r="AE1868" i="12"/>
  <c r="K1870" i="12"/>
  <c r="P1870" i="12"/>
  <c r="U1870" i="12"/>
  <c r="AA1870" i="12"/>
  <c r="AF1870" i="12"/>
  <c r="H1871" i="12"/>
  <c r="M1871" i="12"/>
  <c r="R1871" i="12"/>
  <c r="X1871" i="12"/>
  <c r="AC1871" i="12"/>
  <c r="F1875" i="12"/>
  <c r="L1875" i="12"/>
  <c r="Q1875" i="12"/>
  <c r="V1875" i="12"/>
  <c r="AB1875" i="12"/>
  <c r="AG1875" i="12"/>
  <c r="G1876" i="12"/>
  <c r="M1876" i="12"/>
  <c r="R1876" i="12"/>
  <c r="W1876" i="12"/>
  <c r="AC1876" i="12"/>
  <c r="H1878" i="12"/>
  <c r="M1878" i="12"/>
  <c r="S1878" i="12"/>
  <c r="X1878" i="12"/>
  <c r="AC1878" i="12"/>
  <c r="AI1878" i="12"/>
  <c r="J1879" i="12"/>
  <c r="P1879" i="12"/>
  <c r="U1879" i="12"/>
  <c r="Z1879" i="12"/>
  <c r="AF1879" i="12"/>
  <c r="F1880" i="12"/>
  <c r="K1880" i="12"/>
  <c r="Q1880" i="12"/>
  <c r="V1880" i="12"/>
  <c r="AA1880" i="12"/>
  <c r="AG1880" i="12"/>
  <c r="G1882" i="12"/>
  <c r="L1882" i="12"/>
  <c r="Q1882" i="12"/>
  <c r="W1882" i="12"/>
  <c r="AB1882" i="12"/>
  <c r="AG1882" i="12"/>
  <c r="J1884" i="12"/>
  <c r="O1884" i="12"/>
  <c r="U1884" i="12"/>
  <c r="Z1884" i="12"/>
  <c r="AE1884" i="12"/>
  <c r="K1886" i="12"/>
  <c r="P1886" i="12"/>
  <c r="U1886" i="12"/>
  <c r="AA1886" i="12"/>
  <c r="AF1886" i="12"/>
  <c r="H1887" i="12"/>
  <c r="M1887" i="12"/>
  <c r="R1887" i="12"/>
  <c r="X1887" i="12"/>
  <c r="AC1887" i="12"/>
  <c r="F1891" i="12"/>
  <c r="L1891" i="12"/>
  <c r="Q1891" i="12"/>
  <c r="V1891" i="12"/>
  <c r="AB1891" i="12"/>
  <c r="AG1891" i="12"/>
  <c r="G1892" i="12"/>
  <c r="M1892" i="12"/>
  <c r="R1892" i="12"/>
  <c r="W1892" i="12"/>
  <c r="AC1892" i="12"/>
  <c r="H1894" i="12"/>
  <c r="M1894" i="12"/>
  <c r="S1894" i="12"/>
  <c r="X1894" i="12"/>
  <c r="AC1894" i="12"/>
  <c r="AI1894" i="12"/>
  <c r="J1895" i="12"/>
  <c r="P1895" i="12"/>
  <c r="U1895" i="12"/>
  <c r="Z1895" i="12"/>
  <c r="AF1895" i="12"/>
  <c r="F1896" i="12"/>
  <c r="K1896" i="12"/>
  <c r="Q1896" i="12"/>
  <c r="V1896" i="12"/>
  <c r="AA1896" i="12"/>
  <c r="AG1896" i="12"/>
  <c r="G1898" i="12"/>
  <c r="L1898" i="12"/>
  <c r="Q1898" i="12"/>
  <c r="W1898" i="12"/>
  <c r="AB1898" i="12"/>
  <c r="AG1898" i="12"/>
  <c r="J1900" i="12"/>
  <c r="O1900" i="12"/>
  <c r="U1900" i="12"/>
  <c r="Z1900" i="12"/>
  <c r="AE1900" i="12"/>
  <c r="K1902" i="12"/>
  <c r="P1902" i="12"/>
  <c r="U1902" i="12"/>
  <c r="AA1902" i="12"/>
  <c r="AF1902" i="12"/>
  <c r="H1903" i="12"/>
  <c r="M1903" i="12"/>
  <c r="R1903" i="12"/>
  <c r="X1903" i="12"/>
  <c r="AC1903" i="12"/>
  <c r="F1907" i="12"/>
  <c r="L1907" i="12"/>
  <c r="Q1907" i="12"/>
  <c r="V1907" i="12"/>
  <c r="AB1907" i="12"/>
  <c r="AG1907" i="12"/>
  <c r="G1908" i="12"/>
  <c r="M1908" i="12"/>
  <c r="R1908" i="12"/>
  <c r="W1908" i="12"/>
  <c r="AC1908" i="12"/>
  <c r="H1910" i="12"/>
  <c r="M1910" i="12"/>
  <c r="S1910" i="12"/>
  <c r="X1910" i="12"/>
  <c r="AC1910" i="12"/>
  <c r="AI1910" i="12"/>
  <c r="J1911" i="12"/>
  <c r="P1911" i="12"/>
  <c r="U1911" i="12"/>
  <c r="Z1911" i="12"/>
  <c r="AF1911" i="12"/>
  <c r="F1912" i="12"/>
  <c r="K1912" i="12"/>
  <c r="Q1912" i="12"/>
  <c r="V1912" i="12"/>
  <c r="AA1912" i="12"/>
  <c r="AG1912" i="12"/>
  <c r="G1914" i="12"/>
  <c r="L1914" i="12"/>
  <c r="Q1914" i="12"/>
  <c r="W1914" i="12"/>
  <c r="AB1914" i="12"/>
  <c r="AG1914" i="12"/>
  <c r="J1916" i="12"/>
  <c r="O1916" i="12"/>
  <c r="U1916" i="12"/>
  <c r="Z1916" i="12"/>
  <c r="AE1916" i="12"/>
  <c r="K1918" i="12"/>
  <c r="P1918" i="12"/>
  <c r="U1918" i="12"/>
  <c r="AA1918" i="12"/>
  <c r="AF1918" i="12"/>
  <c r="H1919" i="12"/>
  <c r="M1919" i="12"/>
  <c r="R1919" i="12"/>
  <c r="X1919" i="12"/>
  <c r="AC1919" i="12"/>
  <c r="F1923" i="12"/>
  <c r="L1923" i="12"/>
  <c r="Q1923" i="12"/>
  <c r="V1923" i="12"/>
  <c r="AB1923" i="12"/>
  <c r="AG1923" i="12"/>
  <c r="G1924" i="12"/>
  <c r="M1924" i="12"/>
  <c r="R1924" i="12"/>
  <c r="W1924" i="12"/>
  <c r="AC1924" i="12"/>
  <c r="H1926" i="12"/>
  <c r="M1926" i="12"/>
  <c r="S1926" i="12"/>
  <c r="X1926" i="12"/>
  <c r="AC1926" i="12"/>
  <c r="AI1926" i="12"/>
  <c r="J1927" i="12"/>
  <c r="P1927" i="12"/>
  <c r="U1927" i="12"/>
  <c r="Z1927" i="12"/>
  <c r="AF1927" i="12"/>
  <c r="F1928" i="12"/>
  <c r="K1928" i="12"/>
  <c r="Q1928" i="12"/>
  <c r="V1928" i="12"/>
  <c r="AA1928" i="12"/>
  <c r="AG1928" i="12"/>
  <c r="G1930" i="12"/>
  <c r="L1930" i="12"/>
  <c r="Q1930" i="12"/>
  <c r="W1930" i="12"/>
  <c r="AB1930" i="12"/>
  <c r="AG1930" i="12"/>
  <c r="J1932" i="12"/>
  <c r="O1932" i="12"/>
  <c r="U1932" i="12"/>
  <c r="Z1932" i="12"/>
  <c r="AE1932" i="12"/>
  <c r="K1934" i="12"/>
  <c r="P1934" i="12"/>
  <c r="U1934" i="12"/>
  <c r="AA1934" i="12"/>
  <c r="AF1934" i="12"/>
  <c r="H1935" i="12"/>
  <c r="M1935" i="12"/>
  <c r="R1935" i="12"/>
  <c r="X1935" i="12"/>
  <c r="AC1935" i="12"/>
  <c r="F1939" i="12"/>
  <c r="L1939" i="12"/>
  <c r="Q1939" i="12"/>
  <c r="V1939" i="12"/>
  <c r="AB1939" i="12"/>
  <c r="AG1939" i="12"/>
  <c r="G1940" i="12"/>
  <c r="M1940" i="12"/>
  <c r="R1940" i="12"/>
  <c r="W1940" i="12"/>
  <c r="AC1940" i="12"/>
  <c r="H1942" i="12"/>
  <c r="M1942" i="12"/>
  <c r="S1942" i="12"/>
  <c r="X1942" i="12"/>
  <c r="AC1942" i="12"/>
  <c r="AI1942" i="12"/>
  <c r="J1943" i="12"/>
  <c r="P1943" i="12"/>
  <c r="U1943" i="12"/>
  <c r="Z1943" i="12"/>
  <c r="AF1943" i="12"/>
  <c r="F1944" i="12"/>
  <c r="K1944" i="12"/>
  <c r="Q1944" i="12"/>
  <c r="V1944" i="12"/>
  <c r="AA1944" i="12"/>
  <c r="AG1944" i="12"/>
  <c r="G1946" i="12"/>
  <c r="L1946" i="12"/>
  <c r="Q1946" i="12"/>
  <c r="W1946" i="12"/>
  <c r="AB1946" i="12"/>
  <c r="AG1946" i="12"/>
  <c r="J1948" i="12"/>
  <c r="O1948" i="12"/>
  <c r="U1948" i="12"/>
  <c r="Z1948" i="12"/>
  <c r="AE1948" i="12"/>
  <c r="K1950" i="12"/>
  <c r="P1950" i="12"/>
  <c r="U1950" i="12"/>
  <c r="AA1950" i="12"/>
  <c r="AF1950" i="12"/>
  <c r="H1951" i="12"/>
  <c r="M1951" i="12"/>
  <c r="R1951" i="12"/>
  <c r="X1951" i="12"/>
  <c r="AC1951" i="12"/>
  <c r="F1955" i="12"/>
  <c r="L1955" i="12"/>
  <c r="Q1955" i="12"/>
  <c r="V1955" i="12"/>
  <c r="AB1955" i="12"/>
  <c r="AG1955" i="12"/>
  <c r="G1956" i="12"/>
  <c r="M1956" i="12"/>
  <c r="R1956" i="12"/>
  <c r="W1956" i="12"/>
  <c r="AC1956" i="12"/>
  <c r="H1958" i="12"/>
  <c r="M1958" i="12"/>
  <c r="S1958" i="12"/>
  <c r="X1958" i="12"/>
  <c r="AC1958" i="12"/>
  <c r="AI1958" i="12"/>
  <c r="J1959" i="12"/>
  <c r="P1959" i="12"/>
  <c r="U1959" i="12"/>
  <c r="Z1959" i="12"/>
  <c r="AF1959" i="12"/>
  <c r="F1960" i="12"/>
  <c r="K1960" i="12"/>
  <c r="Q1960" i="12"/>
  <c r="V1960" i="12"/>
  <c r="AA1960" i="12"/>
  <c r="AG1960" i="12"/>
  <c r="G1962" i="12"/>
  <c r="L1962" i="12"/>
  <c r="Q1962" i="12"/>
  <c r="W1962" i="12"/>
  <c r="AB1962" i="12"/>
  <c r="AG1962" i="12"/>
  <c r="J1964" i="12"/>
  <c r="O1964" i="12"/>
  <c r="U1964" i="12"/>
  <c r="Z1964" i="12"/>
  <c r="AE1964" i="12"/>
  <c r="K1966" i="12"/>
  <c r="P1966" i="12"/>
  <c r="U1966" i="12"/>
  <c r="AA1966" i="12"/>
  <c r="AF1966" i="12"/>
  <c r="H1967" i="12"/>
  <c r="M1967" i="12"/>
  <c r="R1967" i="12"/>
  <c r="X1967" i="12"/>
  <c r="AC1967" i="12"/>
  <c r="F1971" i="12"/>
  <c r="L1971" i="12"/>
  <c r="Q1971" i="12"/>
  <c r="V1971" i="12"/>
  <c r="AB1971" i="12"/>
  <c r="AG1971" i="12"/>
  <c r="G1972" i="12"/>
  <c r="M1972" i="12"/>
  <c r="R1972" i="12"/>
  <c r="W1972" i="12"/>
  <c r="AC1972" i="12"/>
  <c r="H1974" i="12"/>
  <c r="M1974" i="12"/>
  <c r="S1974" i="12"/>
  <c r="X1974" i="12"/>
  <c r="AC1974" i="12"/>
  <c r="AI1974" i="12"/>
  <c r="J1975" i="12"/>
  <c r="P1975" i="12"/>
  <c r="U1975" i="12"/>
  <c r="Z1975" i="12"/>
  <c r="AF1975" i="12"/>
  <c r="F1976" i="12"/>
  <c r="K1976" i="12"/>
  <c r="Q1976" i="12"/>
  <c r="V1976" i="12"/>
  <c r="AA1976" i="12"/>
  <c r="AG1976" i="12"/>
  <c r="G1978" i="12"/>
  <c r="L1978" i="12"/>
  <c r="Q1978" i="12"/>
  <c r="W1978" i="12"/>
  <c r="AB1978" i="12"/>
  <c r="AG1978" i="12"/>
  <c r="J1980" i="12"/>
  <c r="O1980" i="12"/>
  <c r="U1980" i="12"/>
  <c r="Z1980" i="12"/>
  <c r="AE1980" i="12"/>
  <c r="K1982" i="12"/>
  <c r="P1982" i="12"/>
  <c r="U1982" i="12"/>
  <c r="AA1982" i="12"/>
  <c r="AF1982" i="12"/>
  <c r="H1983" i="12"/>
  <c r="M1983" i="12"/>
  <c r="R1983" i="12"/>
  <c r="X1983" i="12"/>
  <c r="AC1983" i="12"/>
  <c r="F1987" i="12"/>
  <c r="L1987" i="12"/>
  <c r="Q1987" i="12"/>
  <c r="V1987" i="12"/>
  <c r="AB1987" i="12"/>
  <c r="AG1987" i="12"/>
  <c r="G1988" i="12"/>
  <c r="M1988" i="12"/>
  <c r="R1988" i="12"/>
  <c r="W1988" i="12"/>
  <c r="AC1988" i="12"/>
  <c r="H1990" i="12"/>
  <c r="M1990" i="12"/>
  <c r="S1990" i="12"/>
  <c r="X1990" i="12"/>
  <c r="AC1990" i="12"/>
  <c r="AI1990" i="12"/>
  <c r="J1991" i="12"/>
  <c r="P1991" i="12"/>
  <c r="U1991" i="12"/>
  <c r="Z1991" i="12"/>
  <c r="AF1991" i="12"/>
  <c r="F1992" i="12"/>
  <c r="K1992" i="12"/>
  <c r="Q1992" i="12"/>
  <c r="V1992" i="12"/>
  <c r="AA1992" i="12"/>
  <c r="AG1992" i="12"/>
  <c r="G1994" i="12"/>
  <c r="L1994" i="12"/>
  <c r="Q1994" i="12"/>
  <c r="W1994" i="12"/>
  <c r="AB1994" i="12"/>
  <c r="AG1994" i="12"/>
  <c r="J1996" i="12"/>
  <c r="O1996" i="12"/>
  <c r="U1996" i="12"/>
  <c r="Z1996" i="12"/>
  <c r="AE1996" i="12"/>
  <c r="K1998" i="12"/>
  <c r="P1998" i="12"/>
  <c r="U1998" i="12"/>
  <c r="AA1998" i="12"/>
  <c r="AF1998" i="12"/>
  <c r="H1999" i="12"/>
  <c r="M1999" i="12"/>
  <c r="R1999" i="12"/>
  <c r="X1999" i="12"/>
  <c r="AC1999" i="12"/>
  <c r="F2003" i="12"/>
  <c r="L2003" i="12"/>
  <c r="Q2003" i="12"/>
  <c r="V2003" i="12"/>
  <c r="AB2003" i="12"/>
  <c r="AG2003" i="12"/>
  <c r="G2004" i="12"/>
  <c r="M2004" i="12"/>
  <c r="R2004" i="12"/>
  <c r="W2004" i="12"/>
  <c r="AC2004" i="12"/>
  <c r="H2006" i="12"/>
  <c r="M2006" i="12"/>
  <c r="S2006" i="12"/>
  <c r="X2006" i="12"/>
  <c r="AC2006" i="12"/>
  <c r="AI2006" i="12"/>
  <c r="J2007" i="12"/>
  <c r="P2007" i="12"/>
  <c r="U2007" i="12"/>
  <c r="Z2007" i="12"/>
  <c r="AF2007" i="12"/>
  <c r="F2008" i="12"/>
  <c r="K2008" i="12"/>
  <c r="Q2008" i="12"/>
  <c r="V2008" i="12"/>
  <c r="AA2008" i="12"/>
  <c r="AG2008" i="12"/>
  <c r="G2010" i="12"/>
  <c r="L2010" i="12"/>
  <c r="Q2010" i="12"/>
  <c r="W2010" i="12"/>
  <c r="AB2010" i="12"/>
  <c r="AG2010" i="12"/>
  <c r="J2012" i="12"/>
  <c r="O2012" i="12"/>
  <c r="U2012" i="12"/>
  <c r="Z2012" i="12"/>
  <c r="AE2012" i="12"/>
  <c r="K2014" i="12"/>
  <c r="P2014" i="12"/>
  <c r="U2014" i="12"/>
  <c r="AA2014" i="12"/>
  <c r="AF2014" i="12"/>
  <c r="H2015" i="12"/>
  <c r="M2015" i="12"/>
  <c r="R2015" i="12"/>
  <c r="X2015" i="12"/>
  <c r="AC2015" i="12"/>
  <c r="F2019" i="12"/>
  <c r="L2019" i="12"/>
  <c r="Q2019" i="12"/>
  <c r="V2019" i="12"/>
  <c r="AB2019" i="12"/>
  <c r="AG2019" i="12"/>
  <c r="G2020" i="12"/>
  <c r="M2020" i="12"/>
  <c r="R2020" i="12"/>
  <c r="W2020" i="12"/>
  <c r="AC2020" i="12"/>
  <c r="H2022" i="12"/>
  <c r="M2022" i="12"/>
  <c r="S2022" i="12"/>
  <c r="X2022" i="12"/>
  <c r="AC2022" i="12"/>
  <c r="AI2022" i="12"/>
  <c r="J2023" i="12"/>
  <c r="P2023" i="12"/>
  <c r="U2023" i="12"/>
  <c r="Z2023" i="12"/>
  <c r="AF2023" i="12"/>
  <c r="F2024" i="12"/>
  <c r="K2024" i="12"/>
  <c r="Q2024" i="12"/>
  <c r="V2024" i="12"/>
  <c r="AA2024" i="12"/>
  <c r="AG2024" i="12"/>
  <c r="G2026" i="12"/>
  <c r="L2026" i="12"/>
  <c r="Q2026" i="12"/>
  <c r="W2026" i="12"/>
  <c r="AB2026" i="12"/>
  <c r="AG2026" i="12"/>
  <c r="I1865" i="12"/>
  <c r="M1865" i="12"/>
  <c r="Q1865" i="12"/>
  <c r="U1865" i="12"/>
  <c r="Y1865" i="12"/>
  <c r="AC1865" i="12"/>
  <c r="I1869" i="12"/>
  <c r="M1869" i="12"/>
  <c r="Q1869" i="12"/>
  <c r="U1869" i="12"/>
  <c r="Y1869" i="12"/>
  <c r="AC1869" i="12"/>
  <c r="I1873" i="12"/>
  <c r="M1873" i="12"/>
  <c r="Q1873" i="12"/>
  <c r="U1873" i="12"/>
  <c r="Y1873" i="12"/>
  <c r="AC1873" i="12"/>
  <c r="I1877" i="12"/>
  <c r="M1877" i="12"/>
  <c r="Q1877" i="12"/>
  <c r="U1877" i="12"/>
  <c r="Y1877" i="12"/>
  <c r="AC1877" i="12"/>
  <c r="I1881" i="12"/>
  <c r="M1881" i="12"/>
  <c r="Q1881" i="12"/>
  <c r="U1881" i="12"/>
  <c r="Y1881" i="12"/>
  <c r="AC1881" i="12"/>
  <c r="I1885" i="12"/>
  <c r="M1885" i="12"/>
  <c r="Q1885" i="12"/>
  <c r="U1885" i="12"/>
  <c r="Y1885" i="12"/>
  <c r="AC1885" i="12"/>
  <c r="I1889" i="12"/>
  <c r="M1889" i="12"/>
  <c r="Q1889" i="12"/>
  <c r="U1889" i="12"/>
  <c r="Y1889" i="12"/>
  <c r="AC1889" i="12"/>
  <c r="I1893" i="12"/>
  <c r="M1893" i="12"/>
  <c r="Q1893" i="12"/>
  <c r="U1893" i="12"/>
  <c r="Y1893" i="12"/>
  <c r="AC1893" i="12"/>
  <c r="I1897" i="12"/>
  <c r="M1897" i="12"/>
  <c r="Q1897" i="12"/>
  <c r="U1897" i="12"/>
  <c r="Y1897" i="12"/>
  <c r="AC1897" i="12"/>
  <c r="I1901" i="12"/>
  <c r="M1901" i="12"/>
  <c r="Q1901" i="12"/>
  <c r="U1901" i="12"/>
  <c r="Y1901" i="12"/>
  <c r="AC1901" i="12"/>
  <c r="I1905" i="12"/>
  <c r="M1905" i="12"/>
  <c r="Q1905" i="12"/>
  <c r="U1905" i="12"/>
  <c r="Y1905" i="12"/>
  <c r="AC1905" i="12"/>
  <c r="I1909" i="12"/>
  <c r="M1909" i="12"/>
  <c r="Q1909" i="12"/>
  <c r="U1909" i="12"/>
  <c r="Y1909" i="12"/>
  <c r="AC1909" i="12"/>
  <c r="I1913" i="12"/>
  <c r="M1913" i="12"/>
  <c r="Q1913" i="12"/>
  <c r="U1913" i="12"/>
  <c r="Y1913" i="12"/>
  <c r="AC1913" i="12"/>
  <c r="I1917" i="12"/>
  <c r="M1917" i="12"/>
  <c r="Q1917" i="12"/>
  <c r="U1917" i="12"/>
  <c r="Y1917" i="12"/>
  <c r="AC1917" i="12"/>
  <c r="I1921" i="12"/>
  <c r="M1921" i="12"/>
  <c r="Q1921" i="12"/>
  <c r="U1921" i="12"/>
  <c r="Y1921" i="12"/>
  <c r="AC1921" i="12"/>
  <c r="I1925" i="12"/>
  <c r="M1925" i="12"/>
  <c r="Q1925" i="12"/>
  <c r="U1925" i="12"/>
  <c r="Y1925" i="12"/>
  <c r="AC1925" i="12"/>
  <c r="I1929" i="12"/>
  <c r="M1929" i="12"/>
  <c r="Q1929" i="12"/>
  <c r="U1929" i="12"/>
  <c r="Y1929" i="12"/>
  <c r="AC1929" i="12"/>
  <c r="I1933" i="12"/>
  <c r="M1933" i="12"/>
  <c r="Q1933" i="12"/>
  <c r="U1933" i="12"/>
  <c r="Y1933" i="12"/>
  <c r="AC1933" i="12"/>
  <c r="I1937" i="12"/>
  <c r="M1937" i="12"/>
  <c r="Q1937" i="12"/>
  <c r="U1937" i="12"/>
  <c r="Y1937" i="12"/>
  <c r="AC1937" i="12"/>
  <c r="I1941" i="12"/>
  <c r="M1941" i="12"/>
  <c r="Q1941" i="12"/>
  <c r="U1941" i="12"/>
  <c r="Y1941" i="12"/>
  <c r="AC1941" i="12"/>
  <c r="I1945" i="12"/>
  <c r="M1945" i="12"/>
  <c r="Q1945" i="12"/>
  <c r="U1945" i="12"/>
  <c r="Y1945" i="12"/>
  <c r="AC1945" i="12"/>
  <c r="I1949" i="12"/>
  <c r="M1949" i="12"/>
  <c r="Q1949" i="12"/>
  <c r="U1949" i="12"/>
  <c r="Y1949" i="12"/>
  <c r="AC1949" i="12"/>
  <c r="I1953" i="12"/>
  <c r="M1953" i="12"/>
  <c r="Q1953" i="12"/>
  <c r="U1953" i="12"/>
  <c r="Y1953" i="12"/>
  <c r="AC1953" i="12"/>
  <c r="I1957" i="12"/>
  <c r="M1957" i="12"/>
  <c r="Q1957" i="12"/>
  <c r="U1957" i="12"/>
  <c r="Y1957" i="12"/>
  <c r="AC1957" i="12"/>
  <c r="I1961" i="12"/>
  <c r="M1961" i="12"/>
  <c r="Q1961" i="12"/>
  <c r="U1961" i="12"/>
  <c r="Y1961" i="12"/>
  <c r="AC1961" i="12"/>
  <c r="I1965" i="12"/>
  <c r="M1965" i="12"/>
  <c r="Q1965" i="12"/>
  <c r="U1965" i="12"/>
  <c r="Y1965" i="12"/>
  <c r="AC1965" i="12"/>
  <c r="I1969" i="12"/>
  <c r="M1969" i="12"/>
  <c r="Q1969" i="12"/>
  <c r="U1969" i="12"/>
  <c r="Y1969" i="12"/>
  <c r="AC1969" i="12"/>
  <c r="I1973" i="12"/>
  <c r="M1973" i="12"/>
  <c r="Q1973" i="12"/>
  <c r="U1973" i="12"/>
  <c r="Y1973" i="12"/>
  <c r="AC1973" i="12"/>
  <c r="I1977" i="12"/>
  <c r="M1977" i="12"/>
  <c r="Q1977" i="12"/>
  <c r="U1977" i="12"/>
  <c r="Y1977" i="12"/>
  <c r="AC1977" i="12"/>
  <c r="I1981" i="12"/>
  <c r="M1981" i="12"/>
  <c r="Q1981" i="12"/>
  <c r="U1981" i="12"/>
  <c r="Y1981" i="12"/>
  <c r="AC1981" i="12"/>
  <c r="I1985" i="12"/>
  <c r="M1985" i="12"/>
  <c r="Q1985" i="12"/>
  <c r="U1985" i="12"/>
  <c r="Y1985" i="12"/>
  <c r="AC1985" i="12"/>
  <c r="I1989" i="12"/>
  <c r="M1989" i="12"/>
  <c r="Q1989" i="12"/>
  <c r="U1989" i="12"/>
  <c r="Y1989" i="12"/>
  <c r="AC1989" i="12"/>
  <c r="I1993" i="12"/>
  <c r="M1993" i="12"/>
  <c r="Q1993" i="12"/>
  <c r="U1993" i="12"/>
  <c r="Y1993" i="12"/>
  <c r="AC1993" i="12"/>
  <c r="I1997" i="12"/>
  <c r="M1997" i="12"/>
  <c r="Q1997" i="12"/>
  <c r="U1997" i="12"/>
  <c r="Y1997" i="12"/>
  <c r="AC1997" i="12"/>
  <c r="I2001" i="12"/>
  <c r="M2001" i="12"/>
  <c r="Q2001" i="12"/>
  <c r="U2001" i="12"/>
  <c r="Y2001" i="12"/>
  <c r="AC2001" i="12"/>
  <c r="I2005" i="12"/>
  <c r="M2005" i="12"/>
  <c r="Q2005" i="12"/>
  <c r="U2005" i="12"/>
  <c r="Y2005" i="12"/>
  <c r="AC2005" i="12"/>
  <c r="I2009" i="12"/>
  <c r="M2009" i="12"/>
  <c r="Q2009" i="12"/>
  <c r="U2009" i="12"/>
  <c r="Y2009" i="12"/>
  <c r="AC2009" i="12"/>
  <c r="I2013" i="12"/>
  <c r="M2013" i="12"/>
  <c r="Q2013" i="12"/>
  <c r="U2013" i="12"/>
  <c r="Y2013" i="12"/>
  <c r="AC2013" i="12"/>
  <c r="I2017" i="12"/>
  <c r="M2017" i="12"/>
  <c r="Q2017" i="12"/>
  <c r="U2017" i="12"/>
  <c r="Y2017" i="12"/>
  <c r="AC2017" i="12"/>
  <c r="I2021" i="12"/>
  <c r="M2021" i="12"/>
  <c r="Q2021" i="12"/>
  <c r="U2021" i="12"/>
  <c r="Y2021" i="12"/>
  <c r="AC2021" i="12"/>
  <c r="I2025" i="12"/>
  <c r="M2025" i="12"/>
  <c r="Q2025" i="12"/>
  <c r="U2025" i="12"/>
  <c r="Y2025" i="12"/>
  <c r="AC2025" i="12"/>
  <c r="J210" i="6"/>
  <c r="J204" i="6"/>
  <c r="J196" i="6"/>
  <c r="B181" i="6"/>
  <c r="B177" i="6"/>
  <c r="B173" i="6"/>
  <c r="J167" i="6"/>
  <c r="S167" i="6" s="1"/>
  <c r="J164" i="6"/>
  <c r="J161" i="6"/>
  <c r="J155" i="6"/>
  <c r="J152" i="6"/>
  <c r="J141" i="6"/>
  <c r="B137" i="6"/>
  <c r="J133" i="6"/>
  <c r="J130" i="6"/>
  <c r="S130" i="6" s="1"/>
  <c r="J126" i="6"/>
  <c r="J121" i="6"/>
  <c r="J118" i="6"/>
  <c r="J113" i="6"/>
  <c r="S113" i="6" s="1"/>
  <c r="J106" i="6"/>
  <c r="B91" i="6"/>
  <c r="B102" i="6"/>
  <c r="B101" i="6"/>
  <c r="B100" i="6"/>
  <c r="B99" i="6"/>
  <c r="B98" i="6"/>
  <c r="B97" i="6"/>
  <c r="B96" i="6"/>
  <c r="B95" i="6"/>
  <c r="J87" i="6"/>
  <c r="S87" i="6" s="1"/>
  <c r="J84" i="6"/>
  <c r="S84" i="6" s="1"/>
  <c r="J81" i="6"/>
  <c r="H147" i="2"/>
  <c r="H183" i="2"/>
  <c r="E11" i="2"/>
  <c r="C53" i="2" s="1"/>
  <c r="B16" i="2"/>
  <c r="B23" i="2"/>
  <c r="C26" i="2"/>
  <c r="C25" i="2"/>
  <c r="C30" i="2"/>
  <c r="C31" i="2"/>
  <c r="C28" i="2"/>
  <c r="C29" i="2"/>
  <c r="C27" i="2"/>
  <c r="C32" i="2"/>
  <c r="C34" i="2"/>
  <c r="C44" i="2"/>
  <c r="C33" i="2"/>
  <c r="C37" i="2"/>
  <c r="C40" i="2"/>
  <c r="C38" i="2"/>
  <c r="C36" i="2"/>
  <c r="C35" i="2"/>
  <c r="C41" i="2"/>
  <c r="C39" i="2"/>
  <c r="C43" i="2"/>
  <c r="C46" i="2"/>
  <c r="C42" i="2"/>
  <c r="C47" i="2"/>
  <c r="C49" i="2"/>
  <c r="C50" i="2"/>
  <c r="C45" i="2"/>
  <c r="C59" i="2"/>
  <c r="C60" i="2"/>
  <c r="C61" i="2"/>
  <c r="C62" i="2"/>
  <c r="C63" i="2"/>
  <c r="C68" i="2"/>
  <c r="C69" i="2"/>
  <c r="C70" i="2"/>
  <c r="C71" i="2"/>
  <c r="C72" i="2"/>
  <c r="D76" i="2"/>
  <c r="E76" i="2"/>
  <c r="F76" i="2"/>
  <c r="D77" i="2"/>
  <c r="E77" i="2"/>
  <c r="F77" i="2"/>
  <c r="D79" i="2"/>
  <c r="E79" i="2"/>
  <c r="F79" i="2"/>
  <c r="D78" i="2"/>
  <c r="E78" i="2"/>
  <c r="F78" i="2"/>
  <c r="D80" i="2"/>
  <c r="E80" i="2"/>
  <c r="F80" i="2"/>
  <c r="D81" i="2"/>
  <c r="E81" i="2"/>
  <c r="F81" i="2"/>
  <c r="D82" i="2"/>
  <c r="E82" i="2"/>
  <c r="F82" i="2"/>
  <c r="D89" i="2"/>
  <c r="E89" i="2"/>
  <c r="F89" i="2"/>
  <c r="D83" i="2"/>
  <c r="E83" i="2"/>
  <c r="F83" i="2"/>
  <c r="D86" i="2"/>
  <c r="E86" i="2"/>
  <c r="F86" i="2"/>
  <c r="D85" i="2"/>
  <c r="E85" i="2"/>
  <c r="F85" i="2"/>
  <c r="D94" i="2"/>
  <c r="E94" i="2"/>
  <c r="F94" i="2"/>
  <c r="D88" i="2"/>
  <c r="E88" i="2"/>
  <c r="F88" i="2"/>
  <c r="D91" i="2"/>
  <c r="E91" i="2"/>
  <c r="F91" i="2"/>
  <c r="D90" i="2"/>
  <c r="E90" i="2"/>
  <c r="F90" i="2"/>
  <c r="D84" i="2"/>
  <c r="E84" i="2"/>
  <c r="F84" i="2"/>
  <c r="D92" i="2"/>
  <c r="E92" i="2"/>
  <c r="F92" i="2"/>
  <c r="D96" i="2"/>
  <c r="E96" i="2"/>
  <c r="F96" i="2"/>
  <c r="D87" i="2"/>
  <c r="E87" i="2"/>
  <c r="F87" i="2"/>
  <c r="D98" i="2"/>
  <c r="E98" i="2"/>
  <c r="F98" i="2"/>
  <c r="D97" i="2"/>
  <c r="E97" i="2"/>
  <c r="F97" i="2"/>
  <c r="D93" i="2"/>
  <c r="E93" i="2"/>
  <c r="F93" i="2"/>
  <c r="D95" i="2"/>
  <c r="E95" i="2"/>
  <c r="F95" i="2"/>
  <c r="D100" i="2"/>
  <c r="E100" i="2"/>
  <c r="F100" i="2"/>
  <c r="D103" i="2"/>
  <c r="E103" i="2"/>
  <c r="F103" i="2"/>
  <c r="D101" i="2"/>
  <c r="E101" i="2"/>
  <c r="F101" i="2"/>
  <c r="D99" i="2"/>
  <c r="E99" i="2"/>
  <c r="F99" i="2"/>
  <c r="D102" i="2"/>
  <c r="E102" i="2"/>
  <c r="F102" i="2"/>
  <c r="B111" i="2"/>
  <c r="C111" i="2"/>
  <c r="D111" i="2"/>
  <c r="T112" i="2" s="1"/>
  <c r="E111" i="2"/>
  <c r="U112" i="2" s="1"/>
  <c r="F111" i="2"/>
  <c r="V112" i="2" s="1"/>
  <c r="G111" i="2"/>
  <c r="W112" i="2" s="1"/>
  <c r="R111" i="2"/>
  <c r="C114" i="2"/>
  <c r="D114" i="2"/>
  <c r="T115" i="2" s="1"/>
  <c r="E114" i="2"/>
  <c r="U115" i="2" s="1"/>
  <c r="F114" i="2"/>
  <c r="V115" i="2" s="1"/>
  <c r="G114" i="2"/>
  <c r="W115" i="2" s="1"/>
  <c r="J114" i="2"/>
  <c r="R114" i="2" s="1"/>
  <c r="C117" i="2"/>
  <c r="D117" i="2"/>
  <c r="T118" i="2" s="1"/>
  <c r="E117" i="2"/>
  <c r="U118" i="2" s="1"/>
  <c r="F117" i="2"/>
  <c r="V118" i="2" s="1"/>
  <c r="G117" i="2"/>
  <c r="W118" i="2" s="1"/>
  <c r="J117" i="2"/>
  <c r="B117" i="2" s="1"/>
  <c r="C120" i="2"/>
  <c r="D120" i="2"/>
  <c r="T121" i="2" s="1"/>
  <c r="E120" i="2"/>
  <c r="U121" i="2" s="1"/>
  <c r="F120" i="2"/>
  <c r="V121" i="2" s="1"/>
  <c r="G120" i="2"/>
  <c r="W121" i="2" s="1"/>
  <c r="J120" i="2"/>
  <c r="R120" i="2" s="1"/>
  <c r="F124" i="2"/>
  <c r="F125" i="2"/>
  <c r="F126" i="2"/>
  <c r="F127" i="2"/>
  <c r="B130" i="2"/>
  <c r="B134" i="2"/>
  <c r="D134" i="2"/>
  <c r="E134" i="2"/>
  <c r="S134" i="2" s="1"/>
  <c r="F134" i="2"/>
  <c r="T134" i="2" s="1"/>
  <c r="G134" i="2"/>
  <c r="U134" i="2" s="1"/>
  <c r="H134" i="2"/>
  <c r="V134" i="2" s="1"/>
  <c r="B135" i="2"/>
  <c r="D135" i="2"/>
  <c r="E135" i="2"/>
  <c r="S135" i="2" s="1"/>
  <c r="F135" i="2"/>
  <c r="T135" i="2" s="1"/>
  <c r="G135" i="2"/>
  <c r="H135" i="2"/>
  <c r="V135" i="2" s="1"/>
  <c r="B136" i="2"/>
  <c r="D136" i="2"/>
  <c r="E136" i="2"/>
  <c r="S136" i="2" s="1"/>
  <c r="F136" i="2"/>
  <c r="T136" i="2" s="1"/>
  <c r="G136" i="2"/>
  <c r="U136" i="2" s="1"/>
  <c r="H136" i="2"/>
  <c r="V136" i="2" s="1"/>
  <c r="B137" i="2"/>
  <c r="D137" i="2"/>
  <c r="E137" i="2"/>
  <c r="S137" i="2" s="1"/>
  <c r="F137" i="2"/>
  <c r="T137" i="2" s="1"/>
  <c r="G137" i="2"/>
  <c r="U137" i="2" s="1"/>
  <c r="H137" i="2"/>
  <c r="V137" i="2" s="1"/>
  <c r="B138" i="2"/>
  <c r="D138" i="2"/>
  <c r="E138" i="2"/>
  <c r="S138" i="2" s="1"/>
  <c r="F138" i="2"/>
  <c r="T138" i="2" s="1"/>
  <c r="G138" i="2"/>
  <c r="U138" i="2" s="1"/>
  <c r="H138" i="2"/>
  <c r="V138" i="2" s="1"/>
  <c r="B139" i="2"/>
  <c r="D139" i="2"/>
  <c r="E139" i="2"/>
  <c r="S139" i="2" s="1"/>
  <c r="F139" i="2"/>
  <c r="T139" i="2" s="1"/>
  <c r="G139" i="2"/>
  <c r="U139" i="2" s="1"/>
  <c r="H139" i="2"/>
  <c r="V139" i="2" s="1"/>
  <c r="B140" i="2"/>
  <c r="D140" i="2"/>
  <c r="E140" i="2"/>
  <c r="S140" i="2" s="1"/>
  <c r="F140" i="2"/>
  <c r="T140" i="2" s="1"/>
  <c r="G140" i="2"/>
  <c r="U140" i="2" s="1"/>
  <c r="H140" i="2"/>
  <c r="V140" i="2" s="1"/>
  <c r="B141" i="2"/>
  <c r="D141" i="2"/>
  <c r="E141" i="2"/>
  <c r="S141" i="2" s="1"/>
  <c r="F141" i="2"/>
  <c r="T141" i="2" s="1"/>
  <c r="G141" i="2"/>
  <c r="U141" i="2" s="1"/>
  <c r="H141" i="2"/>
  <c r="V141" i="2" s="1"/>
  <c r="C145" i="2"/>
  <c r="D145" i="2"/>
  <c r="T146" i="2" s="1"/>
  <c r="E145" i="2"/>
  <c r="U146" i="2" s="1"/>
  <c r="F145" i="2"/>
  <c r="V146" i="2" s="1"/>
  <c r="G145" i="2"/>
  <c r="W146" i="2" s="1"/>
  <c r="J145" i="2"/>
  <c r="B145" i="2" s="1"/>
  <c r="B150" i="2"/>
  <c r="C150" i="2"/>
  <c r="D150" i="2"/>
  <c r="T151" i="2" s="1"/>
  <c r="E150" i="2"/>
  <c r="U151" i="2" s="1"/>
  <c r="F150" i="2"/>
  <c r="V151" i="2" s="1"/>
  <c r="G150" i="2"/>
  <c r="W151" i="2" s="1"/>
  <c r="R150" i="2"/>
  <c r="C153" i="2"/>
  <c r="D153" i="2"/>
  <c r="T154" i="2" s="1"/>
  <c r="E153" i="2"/>
  <c r="U154" i="2" s="1"/>
  <c r="F153" i="2"/>
  <c r="V154" i="2" s="1"/>
  <c r="G153" i="2"/>
  <c r="W154" i="2" s="1"/>
  <c r="J153" i="2"/>
  <c r="R153" i="2" s="1"/>
  <c r="C159" i="2"/>
  <c r="D159" i="2"/>
  <c r="T160" i="2" s="1"/>
  <c r="E159" i="2"/>
  <c r="U160" i="2" s="1"/>
  <c r="F159" i="2"/>
  <c r="V160" i="2" s="1"/>
  <c r="G159" i="2"/>
  <c r="W160" i="2" s="1"/>
  <c r="J159" i="2"/>
  <c r="B159" i="2" s="1"/>
  <c r="C163" i="2"/>
  <c r="D163" i="2"/>
  <c r="T164" i="2" s="1"/>
  <c r="E163" i="2"/>
  <c r="U164" i="2" s="1"/>
  <c r="F163" i="2"/>
  <c r="V164" i="2" s="1"/>
  <c r="G163" i="2"/>
  <c r="W164" i="2" s="1"/>
  <c r="J163" i="2"/>
  <c r="R163" i="2" s="1"/>
  <c r="C168" i="2"/>
  <c r="D168" i="2"/>
  <c r="T169" i="2" s="1"/>
  <c r="E168" i="2"/>
  <c r="U169" i="2" s="1"/>
  <c r="F168" i="2"/>
  <c r="V169" i="2" s="1"/>
  <c r="G168" i="2"/>
  <c r="W169" i="2" s="1"/>
  <c r="J168" i="2"/>
  <c r="B168" i="2" s="1"/>
  <c r="C172" i="2"/>
  <c r="D172" i="2"/>
  <c r="T173" i="2" s="1"/>
  <c r="E172" i="2"/>
  <c r="F172" i="2"/>
  <c r="V173" i="2" s="1"/>
  <c r="G172" i="2"/>
  <c r="W173" i="2" s="1"/>
  <c r="J172" i="2"/>
  <c r="R172" i="2" s="1"/>
  <c r="C176" i="2"/>
  <c r="D176" i="2"/>
  <c r="T177" i="2" s="1"/>
  <c r="E176" i="2"/>
  <c r="U177" i="2" s="1"/>
  <c r="F176" i="2"/>
  <c r="V177" i="2" s="1"/>
  <c r="G176" i="2"/>
  <c r="W177" i="2" s="1"/>
  <c r="J176" i="2"/>
  <c r="B176" i="2" s="1"/>
  <c r="L181" i="2"/>
  <c r="M181" i="2"/>
  <c r="B183" i="2"/>
  <c r="C183" i="2"/>
  <c r="D183" i="2"/>
  <c r="E183" i="2"/>
  <c r="U184" i="2" s="1"/>
  <c r="F183" i="2"/>
  <c r="V184" i="2" s="1"/>
  <c r="G183" i="2"/>
  <c r="W184" i="2" s="1"/>
  <c r="R183" i="2"/>
  <c r="C191" i="2"/>
  <c r="D191" i="2"/>
  <c r="T192" i="2" s="1"/>
  <c r="E191" i="2"/>
  <c r="F191" i="2"/>
  <c r="V192" i="2" s="1"/>
  <c r="G191" i="2"/>
  <c r="W192" i="2" s="1"/>
  <c r="R191" i="2"/>
  <c r="C195" i="2"/>
  <c r="D195" i="2"/>
  <c r="T196" i="2" s="1"/>
  <c r="E195" i="2"/>
  <c r="U196" i="2" s="1"/>
  <c r="F195" i="2"/>
  <c r="V196" i="2" s="1"/>
  <c r="G195" i="2"/>
  <c r="W196" i="2" s="1"/>
  <c r="J195" i="2"/>
  <c r="R195" i="2" s="1"/>
  <c r="C199" i="2"/>
  <c r="D199" i="2"/>
  <c r="T200" i="2" s="1"/>
  <c r="E199" i="2"/>
  <c r="U200" i="2" s="1"/>
  <c r="F199" i="2"/>
  <c r="V200" i="2" s="1"/>
  <c r="G199" i="2"/>
  <c r="W200" i="2" s="1"/>
  <c r="J199" i="2"/>
  <c r="R199" i="2" s="1"/>
  <c r="C206" i="2"/>
  <c r="D206" i="2"/>
  <c r="T207" i="2" s="1"/>
  <c r="E206" i="2"/>
  <c r="U207" i="2" s="1"/>
  <c r="F206" i="2"/>
  <c r="V207" i="2" s="1"/>
  <c r="G206" i="2"/>
  <c r="W207" i="2" s="1"/>
  <c r="J206" i="2"/>
  <c r="R206" i="2" s="1"/>
  <c r="C210" i="2"/>
  <c r="D210" i="2"/>
  <c r="T211" i="2" s="1"/>
  <c r="E210" i="2"/>
  <c r="U211" i="2" s="1"/>
  <c r="F210" i="2"/>
  <c r="V211" i="2" s="1"/>
  <c r="G210" i="2"/>
  <c r="W211" i="2" s="1"/>
  <c r="J210" i="2"/>
  <c r="R210" i="2" s="1"/>
  <c r="C214" i="2"/>
  <c r="D214" i="2"/>
  <c r="T215" i="2" s="1"/>
  <c r="E214" i="2"/>
  <c r="U215" i="2" s="1"/>
  <c r="F214" i="2"/>
  <c r="V215" i="2" s="1"/>
  <c r="G214" i="2"/>
  <c r="W215" i="2" s="1"/>
  <c r="J214" i="2"/>
  <c r="R214" i="2" s="1"/>
  <c r="B219" i="2"/>
  <c r="H220" i="2"/>
  <c r="I220" i="2"/>
  <c r="B222" i="2"/>
  <c r="H223" i="2"/>
  <c r="I223" i="2"/>
  <c r="C225" i="2"/>
  <c r="D225" i="2"/>
  <c r="T226" i="2" s="1"/>
  <c r="E225" i="2"/>
  <c r="U226" i="2" s="1"/>
  <c r="F225" i="2"/>
  <c r="V226" i="2" s="1"/>
  <c r="G225" i="2"/>
  <c r="W226" i="2" s="1"/>
  <c r="J225" i="2"/>
  <c r="R225" i="2" s="1"/>
  <c r="B232" i="2"/>
  <c r="C232" i="2"/>
  <c r="D232" i="2"/>
  <c r="T233" i="2" s="1"/>
  <c r="E232" i="2"/>
  <c r="U233" i="2" s="1"/>
  <c r="F232" i="2"/>
  <c r="V233" i="2" s="1"/>
  <c r="G232" i="2"/>
  <c r="W233" i="2" s="1"/>
  <c r="R232" i="2"/>
  <c r="C238" i="2"/>
  <c r="D238" i="2"/>
  <c r="T239" i="2" s="1"/>
  <c r="E238" i="2"/>
  <c r="U239" i="2" s="1"/>
  <c r="F238" i="2"/>
  <c r="V239" i="2" s="1"/>
  <c r="G238" i="2"/>
  <c r="W239" i="2" s="1"/>
  <c r="J238" i="2"/>
  <c r="B238" i="2"/>
  <c r="C247" i="2"/>
  <c r="D247" i="2"/>
  <c r="T248" i="2" s="1"/>
  <c r="E247" i="2"/>
  <c r="U248" i="2" s="1"/>
  <c r="F247" i="2"/>
  <c r="V248" i="2" s="1"/>
  <c r="G247" i="2"/>
  <c r="W248" i="2" s="1"/>
  <c r="J247" i="2"/>
  <c r="R247" i="2" s="1"/>
  <c r="C253" i="2"/>
  <c r="D253" i="2"/>
  <c r="T254" i="2" s="1"/>
  <c r="E253" i="2"/>
  <c r="U254" i="2" s="1"/>
  <c r="F253" i="2"/>
  <c r="V254" i="2" s="1"/>
  <c r="G253" i="2"/>
  <c r="W254" i="2" s="1"/>
  <c r="J253" i="2"/>
  <c r="B253" i="2" s="1"/>
  <c r="Q261" i="2"/>
  <c r="T262" i="2"/>
  <c r="U262" i="2"/>
  <c r="V262" i="2"/>
  <c r="Y261" i="2" s="1"/>
  <c r="P261" i="2" s="1"/>
  <c r="W262" i="2"/>
  <c r="D4"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45" i="12"/>
  <c r="D246" i="12"/>
  <c r="D247" i="12"/>
  <c r="D248" i="12"/>
  <c r="D249" i="12"/>
  <c r="D250" i="12"/>
  <c r="D251" i="12"/>
  <c r="D252" i="12"/>
  <c r="D253" i="12"/>
  <c r="D254" i="12"/>
  <c r="D255" i="12"/>
  <c r="D256" i="12"/>
  <c r="D257" i="12"/>
  <c r="D258" i="12"/>
  <c r="D259" i="12"/>
  <c r="D260" i="12"/>
  <c r="D261" i="12"/>
  <c r="D262" i="12"/>
  <c r="D263" i="12"/>
  <c r="D264" i="12"/>
  <c r="D265" i="12"/>
  <c r="D266" i="12"/>
  <c r="D267" i="12"/>
  <c r="D268" i="12"/>
  <c r="D269" i="12"/>
  <c r="D270" i="12"/>
  <c r="D271" i="12"/>
  <c r="D272" i="12"/>
  <c r="D273" i="12"/>
  <c r="D274" i="12"/>
  <c r="D275" i="12"/>
  <c r="D276" i="12"/>
  <c r="D277" i="12"/>
  <c r="D278" i="12"/>
  <c r="D279" i="12"/>
  <c r="D280" i="12"/>
  <c r="D281" i="12"/>
  <c r="D282" i="12"/>
  <c r="D283" i="12"/>
  <c r="D284" i="12"/>
  <c r="D285" i="12"/>
  <c r="D286" i="12"/>
  <c r="D287" i="12"/>
  <c r="D288" i="12"/>
  <c r="D289" i="12"/>
  <c r="D290" i="12"/>
  <c r="D291" i="12"/>
  <c r="D292" i="12"/>
  <c r="D293" i="12"/>
  <c r="D294" i="12"/>
  <c r="D295" i="12"/>
  <c r="D296" i="12"/>
  <c r="D297" i="12"/>
  <c r="D298" i="12"/>
  <c r="D299" i="12"/>
  <c r="D300" i="12"/>
  <c r="D301" i="12"/>
  <c r="D302" i="12"/>
  <c r="D303" i="12"/>
  <c r="D304" i="12"/>
  <c r="D305" i="12"/>
  <c r="D306" i="12"/>
  <c r="D307" i="12"/>
  <c r="D308" i="12"/>
  <c r="D309" i="12"/>
  <c r="D310" i="12"/>
  <c r="D311" i="12"/>
  <c r="D312" i="12"/>
  <c r="D313" i="12"/>
  <c r="D314" i="12"/>
  <c r="D315" i="12"/>
  <c r="D316" i="12"/>
  <c r="D317" i="12"/>
  <c r="D318" i="12"/>
  <c r="D319" i="12"/>
  <c r="D320" i="12"/>
  <c r="D321" i="12"/>
  <c r="D322" i="12"/>
  <c r="D323" i="12"/>
  <c r="D324" i="12"/>
  <c r="D325" i="12"/>
  <c r="D326" i="12"/>
  <c r="D327" i="12"/>
  <c r="D328" i="12"/>
  <c r="D329" i="12"/>
  <c r="D330" i="12"/>
  <c r="D331" i="12"/>
  <c r="D332" i="12"/>
  <c r="D333" i="12"/>
  <c r="D334" i="12"/>
  <c r="D335" i="12"/>
  <c r="D336" i="12"/>
  <c r="D337" i="12"/>
  <c r="D338" i="12"/>
  <c r="D339" i="12"/>
  <c r="D340" i="12"/>
  <c r="D341" i="12"/>
  <c r="D342" i="12"/>
  <c r="D343" i="12"/>
  <c r="D344" i="12"/>
  <c r="D345" i="12"/>
  <c r="D346" i="12"/>
  <c r="D347" i="12"/>
  <c r="D348" i="12"/>
  <c r="D349" i="12"/>
  <c r="D350" i="12"/>
  <c r="D351" i="12"/>
  <c r="D352" i="12"/>
  <c r="D353" i="12"/>
  <c r="D354" i="12"/>
  <c r="D355" i="12"/>
  <c r="D356" i="12"/>
  <c r="D357" i="12"/>
  <c r="D358" i="12"/>
  <c r="D359" i="12"/>
  <c r="D360" i="12"/>
  <c r="D361" i="12"/>
  <c r="D362" i="12"/>
  <c r="D363" i="12"/>
  <c r="D364" i="12"/>
  <c r="D365" i="12"/>
  <c r="D366" i="12"/>
  <c r="D367" i="12"/>
  <c r="D368" i="12"/>
  <c r="D369" i="12"/>
  <c r="D370" i="12"/>
  <c r="D371" i="12"/>
  <c r="D372" i="12"/>
  <c r="D373" i="12"/>
  <c r="D374" i="12"/>
  <c r="D375" i="12"/>
  <c r="D376" i="12"/>
  <c r="D377" i="12"/>
  <c r="D378" i="12"/>
  <c r="D379" i="12"/>
  <c r="D380" i="12"/>
  <c r="D381" i="12"/>
  <c r="D382" i="12"/>
  <c r="D383" i="12"/>
  <c r="D384" i="12"/>
  <c r="D385" i="12"/>
  <c r="D386" i="12"/>
  <c r="D387" i="12"/>
  <c r="D388" i="12"/>
  <c r="D389" i="12"/>
  <c r="D390" i="12"/>
  <c r="D391" i="12"/>
  <c r="D392" i="12"/>
  <c r="D393" i="12"/>
  <c r="D394" i="12"/>
  <c r="D395" i="12"/>
  <c r="D396" i="12"/>
  <c r="D397" i="12"/>
  <c r="D398" i="12"/>
  <c r="D399" i="12"/>
  <c r="D400" i="12"/>
  <c r="D401" i="12"/>
  <c r="D402" i="12"/>
  <c r="D403" i="12"/>
  <c r="D404" i="12"/>
  <c r="D405" i="12"/>
  <c r="D406" i="12"/>
  <c r="D407" i="12"/>
  <c r="D408" i="12"/>
  <c r="D409" i="12"/>
  <c r="D410" i="12"/>
  <c r="D411" i="12"/>
  <c r="D412" i="12"/>
  <c r="D413" i="12"/>
  <c r="D414" i="12"/>
  <c r="D415" i="12"/>
  <c r="D416" i="12"/>
  <c r="D417" i="12"/>
  <c r="D418" i="12"/>
  <c r="D419" i="12"/>
  <c r="D420" i="12"/>
  <c r="D421" i="12"/>
  <c r="D422" i="12"/>
  <c r="D423" i="12"/>
  <c r="D424" i="12"/>
  <c r="D425" i="12"/>
  <c r="D426" i="12"/>
  <c r="D427" i="12"/>
  <c r="D428" i="12"/>
  <c r="D429" i="12"/>
  <c r="D430" i="12"/>
  <c r="D431" i="12"/>
  <c r="D432" i="12"/>
  <c r="D433" i="12"/>
  <c r="D434" i="12"/>
  <c r="D435" i="12"/>
  <c r="D436" i="12"/>
  <c r="D437" i="12"/>
  <c r="D438" i="12"/>
  <c r="D439" i="12"/>
  <c r="D440" i="12"/>
  <c r="D441" i="12"/>
  <c r="D442" i="12"/>
  <c r="D443" i="12"/>
  <c r="D444" i="12"/>
  <c r="D445" i="12"/>
  <c r="D446" i="12"/>
  <c r="D447" i="12"/>
  <c r="D448" i="12"/>
  <c r="D449" i="12"/>
  <c r="D450" i="12"/>
  <c r="D451" i="12"/>
  <c r="D452" i="12"/>
  <c r="D453" i="12"/>
  <c r="D454" i="12"/>
  <c r="D455" i="12"/>
  <c r="D456" i="12"/>
  <c r="D457" i="12"/>
  <c r="D458" i="12"/>
  <c r="D459" i="12"/>
  <c r="D460" i="12"/>
  <c r="D461" i="12"/>
  <c r="D462" i="12"/>
  <c r="D463" i="12"/>
  <c r="D464" i="12"/>
  <c r="D465" i="12"/>
  <c r="D466" i="12"/>
  <c r="D467" i="12"/>
  <c r="D468" i="12"/>
  <c r="D469" i="12"/>
  <c r="D470" i="12"/>
  <c r="D471" i="12"/>
  <c r="D472" i="12"/>
  <c r="D473" i="12"/>
  <c r="D474" i="12"/>
  <c r="D475" i="12"/>
  <c r="D476" i="12"/>
  <c r="D477" i="12"/>
  <c r="D478" i="12"/>
  <c r="D479" i="12"/>
  <c r="D480" i="12"/>
  <c r="D481" i="12"/>
  <c r="D482" i="12"/>
  <c r="D483" i="12"/>
  <c r="D484" i="12"/>
  <c r="D485" i="12"/>
  <c r="D486" i="12"/>
  <c r="D487" i="12"/>
  <c r="D488" i="12"/>
  <c r="D489" i="12"/>
  <c r="D490" i="12"/>
  <c r="D491" i="12"/>
  <c r="D492" i="12"/>
  <c r="D493" i="12"/>
  <c r="D494" i="12"/>
  <c r="D495" i="12"/>
  <c r="D496" i="12"/>
  <c r="D497" i="12"/>
  <c r="D498" i="12"/>
  <c r="D499" i="12"/>
  <c r="D500" i="12"/>
  <c r="D501" i="12"/>
  <c r="D502" i="12"/>
  <c r="D503" i="12"/>
  <c r="D504" i="12"/>
  <c r="D505" i="12"/>
  <c r="D506" i="12"/>
  <c r="D507" i="12"/>
  <c r="D508" i="12"/>
  <c r="D509" i="12"/>
  <c r="D510" i="12"/>
  <c r="D511" i="12"/>
  <c r="D512" i="12"/>
  <c r="D513" i="12"/>
  <c r="D514" i="12"/>
  <c r="D515" i="12"/>
  <c r="D516" i="12"/>
  <c r="D517" i="12"/>
  <c r="D518" i="12"/>
  <c r="D519" i="12"/>
  <c r="D520" i="12"/>
  <c r="D521" i="12"/>
  <c r="D522" i="12"/>
  <c r="D523" i="12"/>
  <c r="D524" i="12"/>
  <c r="D525" i="12"/>
  <c r="D526" i="12"/>
  <c r="D527" i="12"/>
  <c r="D528" i="12"/>
  <c r="D529" i="12"/>
  <c r="D530" i="12"/>
  <c r="D531" i="12"/>
  <c r="D532" i="12"/>
  <c r="D533" i="12"/>
  <c r="D534" i="12"/>
  <c r="D535" i="12"/>
  <c r="D536" i="12"/>
  <c r="D537" i="12"/>
  <c r="D538" i="12"/>
  <c r="D539" i="12"/>
  <c r="D540" i="12"/>
  <c r="D541" i="12"/>
  <c r="D542" i="12"/>
  <c r="D543" i="12"/>
  <c r="D544" i="12"/>
  <c r="D545" i="12"/>
  <c r="D546" i="12"/>
  <c r="D547" i="12"/>
  <c r="D548" i="12"/>
  <c r="D549" i="12"/>
  <c r="D550" i="12"/>
  <c r="D551" i="12"/>
  <c r="D552" i="12"/>
  <c r="D553" i="12"/>
  <c r="D554" i="12"/>
  <c r="D555" i="12"/>
  <c r="D556" i="12"/>
  <c r="D557" i="12"/>
  <c r="D558" i="12"/>
  <c r="D559" i="12"/>
  <c r="D560" i="12"/>
  <c r="D561" i="12"/>
  <c r="D562" i="12"/>
  <c r="D563" i="12"/>
  <c r="D564" i="12"/>
  <c r="D565" i="12"/>
  <c r="D566" i="12"/>
  <c r="D567" i="12"/>
  <c r="D568" i="12"/>
  <c r="D569" i="12"/>
  <c r="D570" i="12"/>
  <c r="D571" i="12"/>
  <c r="D572" i="12"/>
  <c r="D573" i="12"/>
  <c r="D574" i="12"/>
  <c r="D575" i="12"/>
  <c r="D576" i="12"/>
  <c r="D577" i="12"/>
  <c r="D578" i="12"/>
  <c r="D579" i="12"/>
  <c r="D580" i="12"/>
  <c r="D581" i="12"/>
  <c r="D582" i="12"/>
  <c r="D583" i="12"/>
  <c r="D584" i="12"/>
  <c r="D585" i="12"/>
  <c r="D586" i="12"/>
  <c r="D587" i="12"/>
  <c r="D588" i="12"/>
  <c r="D589" i="12"/>
  <c r="D590" i="12"/>
  <c r="D591" i="12"/>
  <c r="D592" i="12"/>
  <c r="D593" i="12"/>
  <c r="D594" i="12"/>
  <c r="D595" i="12"/>
  <c r="D596" i="12"/>
  <c r="D597" i="12"/>
  <c r="D598" i="12"/>
  <c r="D599" i="12"/>
  <c r="D600" i="12"/>
  <c r="D601" i="12"/>
  <c r="D602" i="12"/>
  <c r="D603" i="12"/>
  <c r="D604" i="12"/>
  <c r="D605" i="12"/>
  <c r="D606" i="12"/>
  <c r="D607" i="12"/>
  <c r="D608" i="12"/>
  <c r="D609" i="12"/>
  <c r="D610" i="12"/>
  <c r="D611" i="12"/>
  <c r="D612" i="12"/>
  <c r="D613" i="12"/>
  <c r="D614" i="12"/>
  <c r="D615" i="12"/>
  <c r="D616" i="12"/>
  <c r="D617" i="12"/>
  <c r="D618" i="12"/>
  <c r="D619" i="12"/>
  <c r="D620" i="12"/>
  <c r="D621" i="12"/>
  <c r="D622" i="12"/>
  <c r="D623" i="12"/>
  <c r="D624" i="12"/>
  <c r="D625" i="12"/>
  <c r="D626" i="12"/>
  <c r="D627" i="12"/>
  <c r="D628" i="12"/>
  <c r="D629" i="12"/>
  <c r="D630" i="12"/>
  <c r="D631" i="12"/>
  <c r="D632" i="12"/>
  <c r="D633" i="12"/>
  <c r="D634" i="12"/>
  <c r="D635" i="12"/>
  <c r="D636" i="12"/>
  <c r="D637" i="12"/>
  <c r="D638" i="12"/>
  <c r="D639" i="12"/>
  <c r="D640" i="12"/>
  <c r="D641" i="12"/>
  <c r="D642" i="12"/>
  <c r="D643" i="12"/>
  <c r="D644" i="12"/>
  <c r="D645" i="12"/>
  <c r="D646" i="12"/>
  <c r="D647" i="12"/>
  <c r="D648" i="12"/>
  <c r="D649" i="12"/>
  <c r="D650" i="12"/>
  <c r="D651" i="12"/>
  <c r="D652" i="12"/>
  <c r="D653" i="12"/>
  <c r="D654" i="12"/>
  <c r="D655" i="12"/>
  <c r="D656" i="12"/>
  <c r="D657" i="12"/>
  <c r="D658" i="12"/>
  <c r="D659" i="12"/>
  <c r="D660" i="12"/>
  <c r="D661" i="12"/>
  <c r="D662" i="12"/>
  <c r="D663" i="12"/>
  <c r="D664" i="12"/>
  <c r="D665" i="12"/>
  <c r="D666" i="12"/>
  <c r="D667" i="12"/>
  <c r="D668" i="12"/>
  <c r="D669" i="12"/>
  <c r="D670" i="12"/>
  <c r="D671" i="12"/>
  <c r="D672" i="12"/>
  <c r="D673" i="12"/>
  <c r="D674" i="12"/>
  <c r="D675" i="12"/>
  <c r="D676" i="12"/>
  <c r="D677" i="12"/>
  <c r="D678" i="12"/>
  <c r="D679" i="12"/>
  <c r="D680" i="12"/>
  <c r="D681" i="12"/>
  <c r="D682" i="12"/>
  <c r="D683" i="12"/>
  <c r="D684" i="12"/>
  <c r="D685" i="12"/>
  <c r="D686" i="12"/>
  <c r="D687" i="12"/>
  <c r="D688" i="12"/>
  <c r="D689" i="12"/>
  <c r="D690" i="12"/>
  <c r="D691" i="12"/>
  <c r="D692" i="12"/>
  <c r="D693" i="12"/>
  <c r="D694" i="12"/>
  <c r="D695" i="12"/>
  <c r="D696" i="12"/>
  <c r="D697" i="12"/>
  <c r="D698" i="12"/>
  <c r="D699" i="12"/>
  <c r="D700" i="12"/>
  <c r="D701" i="12"/>
  <c r="D702" i="12"/>
  <c r="D703" i="12"/>
  <c r="D704" i="12"/>
  <c r="D705" i="12"/>
  <c r="D706" i="12"/>
  <c r="D707" i="12"/>
  <c r="D708" i="12"/>
  <c r="D709" i="12"/>
  <c r="D710" i="12"/>
  <c r="D711" i="12"/>
  <c r="D712" i="12"/>
  <c r="D713" i="12"/>
  <c r="D714" i="12"/>
  <c r="D715" i="12"/>
  <c r="D716" i="12"/>
  <c r="D717" i="12"/>
  <c r="D718" i="12"/>
  <c r="D719" i="12"/>
  <c r="D720" i="12"/>
  <c r="D721" i="12"/>
  <c r="D722" i="12"/>
  <c r="D723" i="12"/>
  <c r="D724" i="12"/>
  <c r="D725" i="12"/>
  <c r="D726" i="12"/>
  <c r="D727" i="12"/>
  <c r="D728" i="12"/>
  <c r="D729" i="12"/>
  <c r="D730" i="12"/>
  <c r="D731" i="12"/>
  <c r="D732" i="12"/>
  <c r="D733" i="12"/>
  <c r="D734" i="12"/>
  <c r="D735" i="12"/>
  <c r="D736" i="12"/>
  <c r="D737" i="12"/>
  <c r="D738" i="12"/>
  <c r="D739" i="12"/>
  <c r="D740" i="12"/>
  <c r="D741" i="12"/>
  <c r="D742" i="12"/>
  <c r="D743" i="12"/>
  <c r="D744" i="12"/>
  <c r="D745" i="12"/>
  <c r="D746" i="12"/>
  <c r="D747" i="12"/>
  <c r="D748" i="12"/>
  <c r="D749" i="12"/>
  <c r="D750" i="12"/>
  <c r="D751" i="12"/>
  <c r="D752" i="12"/>
  <c r="D753" i="12"/>
  <c r="D754" i="12"/>
  <c r="D755" i="12"/>
  <c r="D756" i="12"/>
  <c r="D757" i="12"/>
  <c r="D758" i="12"/>
  <c r="D759" i="12"/>
  <c r="D760" i="12"/>
  <c r="D761" i="12"/>
  <c r="D762" i="12"/>
  <c r="D763" i="12"/>
  <c r="D764" i="12"/>
  <c r="D765" i="12"/>
  <c r="D766" i="12"/>
  <c r="D767" i="12"/>
  <c r="D768" i="12"/>
  <c r="D769" i="12"/>
  <c r="D770" i="12"/>
  <c r="D771" i="12"/>
  <c r="D772" i="12"/>
  <c r="D773" i="12"/>
  <c r="D774" i="12"/>
  <c r="D775" i="12"/>
  <c r="D776" i="12"/>
  <c r="D777" i="12"/>
  <c r="D778" i="12"/>
  <c r="D779" i="12"/>
  <c r="D780" i="12"/>
  <c r="D781" i="12"/>
  <c r="D782" i="12"/>
  <c r="D783" i="12"/>
  <c r="D784" i="12"/>
  <c r="D785" i="12"/>
  <c r="D786" i="12"/>
  <c r="D787" i="12"/>
  <c r="D788" i="12"/>
  <c r="D789" i="12"/>
  <c r="D790" i="12"/>
  <c r="D791" i="12"/>
  <c r="D792" i="12"/>
  <c r="D793" i="12"/>
  <c r="D794" i="12"/>
  <c r="D795" i="12"/>
  <c r="D796" i="12"/>
  <c r="D797" i="12"/>
  <c r="D798" i="12"/>
  <c r="D799" i="12"/>
  <c r="D800" i="12"/>
  <c r="D801" i="12"/>
  <c r="D802" i="12"/>
  <c r="D803" i="12"/>
  <c r="D804" i="12"/>
  <c r="D805" i="12"/>
  <c r="D806" i="12"/>
  <c r="D807" i="12"/>
  <c r="D808" i="12"/>
  <c r="D809" i="12"/>
  <c r="D810" i="12"/>
  <c r="D811" i="12"/>
  <c r="D812" i="12"/>
  <c r="D813" i="12"/>
  <c r="D814" i="12"/>
  <c r="D815" i="12"/>
  <c r="D816" i="12"/>
  <c r="D817" i="12"/>
  <c r="D818" i="12"/>
  <c r="D819" i="12"/>
  <c r="D820" i="12"/>
  <c r="D821" i="12"/>
  <c r="D822" i="12"/>
  <c r="D823" i="12"/>
  <c r="D824" i="12"/>
  <c r="D825" i="12"/>
  <c r="D826" i="12"/>
  <c r="D827" i="12"/>
  <c r="D828" i="12"/>
  <c r="D829" i="12"/>
  <c r="D830" i="12"/>
  <c r="D831" i="12"/>
  <c r="D832" i="12"/>
  <c r="D833" i="12"/>
  <c r="D834" i="12"/>
  <c r="D835" i="12"/>
  <c r="D836" i="12"/>
  <c r="D837" i="12"/>
  <c r="D838" i="12"/>
  <c r="D839" i="12"/>
  <c r="D840" i="12"/>
  <c r="D841" i="12"/>
  <c r="D842" i="12"/>
  <c r="D843" i="12"/>
  <c r="D844" i="12"/>
  <c r="D845" i="12"/>
  <c r="D846" i="12"/>
  <c r="D847" i="12"/>
  <c r="D848" i="12"/>
  <c r="D849" i="12"/>
  <c r="D850" i="12"/>
  <c r="D851" i="12"/>
  <c r="D852" i="12"/>
  <c r="D853" i="12"/>
  <c r="D854" i="12"/>
  <c r="D855" i="12"/>
  <c r="D856" i="12"/>
  <c r="D857" i="12"/>
  <c r="D858" i="12"/>
  <c r="D859" i="12"/>
  <c r="D860" i="12"/>
  <c r="D861" i="12"/>
  <c r="D862" i="12"/>
  <c r="D863" i="12"/>
  <c r="D864" i="12"/>
  <c r="D865" i="12"/>
  <c r="D866" i="12"/>
  <c r="D867" i="12"/>
  <c r="D868" i="12"/>
  <c r="D869" i="12"/>
  <c r="D870" i="12"/>
  <c r="D871" i="12"/>
  <c r="D872" i="12"/>
  <c r="D873" i="12"/>
  <c r="D874" i="12"/>
  <c r="D875" i="12"/>
  <c r="D876" i="12"/>
  <c r="D877" i="12"/>
  <c r="D878" i="12"/>
  <c r="D879" i="12"/>
  <c r="D880" i="12"/>
  <c r="D881" i="12"/>
  <c r="D882" i="12"/>
  <c r="D883" i="12"/>
  <c r="D884" i="12"/>
  <c r="D885" i="12"/>
  <c r="D886" i="12"/>
  <c r="D887" i="12"/>
  <c r="D888" i="12"/>
  <c r="D889" i="12"/>
  <c r="D890" i="12"/>
  <c r="D891" i="12"/>
  <c r="D892" i="12"/>
  <c r="D893" i="12"/>
  <c r="D894" i="12"/>
  <c r="D895" i="12"/>
  <c r="D896" i="12"/>
  <c r="D897" i="12"/>
  <c r="D898" i="12"/>
  <c r="D899" i="12"/>
  <c r="D900" i="12"/>
  <c r="D901" i="12"/>
  <c r="D902" i="12"/>
  <c r="D903" i="12"/>
  <c r="D904" i="12"/>
  <c r="D905" i="12"/>
  <c r="D906" i="12"/>
  <c r="D907" i="12"/>
  <c r="D908" i="12"/>
  <c r="D909" i="12"/>
  <c r="D910" i="12"/>
  <c r="D911" i="12"/>
  <c r="D912" i="12"/>
  <c r="D913" i="12"/>
  <c r="D914" i="12"/>
  <c r="D915" i="12"/>
  <c r="D916" i="12"/>
  <c r="D917" i="12"/>
  <c r="D918" i="12"/>
  <c r="D919" i="12"/>
  <c r="D920" i="12"/>
  <c r="D921" i="12"/>
  <c r="D922" i="12"/>
  <c r="D923" i="12"/>
  <c r="D924" i="12"/>
  <c r="D925" i="12"/>
  <c r="D926" i="12"/>
  <c r="D927" i="12"/>
  <c r="D928" i="12"/>
  <c r="D929" i="12"/>
  <c r="D930" i="12"/>
  <c r="D931" i="12"/>
  <c r="D932" i="12"/>
  <c r="D933" i="12"/>
  <c r="D934" i="12"/>
  <c r="D935" i="12"/>
  <c r="D936" i="12"/>
  <c r="D937" i="12"/>
  <c r="D938" i="12"/>
  <c r="D939" i="12"/>
  <c r="D940" i="12"/>
  <c r="D941" i="12"/>
  <c r="D942" i="12"/>
  <c r="D943" i="12"/>
  <c r="D944" i="12"/>
  <c r="D945" i="12"/>
  <c r="D946" i="12"/>
  <c r="D947" i="12"/>
  <c r="D948" i="12"/>
  <c r="D949" i="12"/>
  <c r="D950" i="12"/>
  <c r="D951" i="12"/>
  <c r="D952" i="12"/>
  <c r="D953" i="12"/>
  <c r="D954" i="12"/>
  <c r="D955" i="12"/>
  <c r="D956" i="12"/>
  <c r="D957" i="12"/>
  <c r="D958" i="12"/>
  <c r="D959" i="12"/>
  <c r="D960" i="12"/>
  <c r="D961" i="12"/>
  <c r="D962" i="12"/>
  <c r="D963" i="12"/>
  <c r="D964" i="12"/>
  <c r="D965" i="12"/>
  <c r="D966" i="12"/>
  <c r="D967" i="12"/>
  <c r="D968" i="12"/>
  <c r="D969" i="12"/>
  <c r="D970" i="12"/>
  <c r="D971" i="12"/>
  <c r="D972" i="12"/>
  <c r="D973" i="12"/>
  <c r="D974" i="12"/>
  <c r="D975" i="12"/>
  <c r="D976" i="12"/>
  <c r="D977" i="12"/>
  <c r="D978" i="12"/>
  <c r="D979" i="12"/>
  <c r="D980" i="12"/>
  <c r="D981" i="12"/>
  <c r="D982" i="12"/>
  <c r="D983" i="12"/>
  <c r="D984" i="12"/>
  <c r="D985" i="12"/>
  <c r="D986" i="12"/>
  <c r="D987" i="12"/>
  <c r="D988" i="12"/>
  <c r="D989" i="12"/>
  <c r="D990" i="12"/>
  <c r="D991" i="12"/>
  <c r="D992" i="12"/>
  <c r="D993" i="12"/>
  <c r="D994" i="12"/>
  <c r="D995" i="12"/>
  <c r="D996" i="12"/>
  <c r="D997" i="12"/>
  <c r="D998" i="12"/>
  <c r="D999" i="12"/>
  <c r="D1000" i="12"/>
  <c r="D1001" i="12"/>
  <c r="D1002" i="12"/>
  <c r="D1003" i="12"/>
  <c r="D1004" i="12"/>
  <c r="D1005" i="12"/>
  <c r="D1006" i="12"/>
  <c r="D1007" i="12"/>
  <c r="D1008" i="12"/>
  <c r="D1009" i="12"/>
  <c r="D1010" i="12"/>
  <c r="D1011" i="12"/>
  <c r="D1012" i="12"/>
  <c r="D1013" i="12"/>
  <c r="D1014" i="12"/>
  <c r="D1015" i="12"/>
  <c r="D1016" i="12"/>
  <c r="D1017" i="12"/>
  <c r="D1018" i="12"/>
  <c r="D1019" i="12"/>
  <c r="D1020" i="12"/>
  <c r="D1021" i="12"/>
  <c r="D1022" i="12"/>
  <c r="D1023" i="12"/>
  <c r="D1024" i="12"/>
  <c r="D1025" i="12"/>
  <c r="D1026" i="12"/>
  <c r="D1027" i="12"/>
  <c r="D1028" i="12"/>
  <c r="D1029" i="12"/>
  <c r="D1030" i="12"/>
  <c r="D1031" i="12"/>
  <c r="D1032" i="12"/>
  <c r="D1033" i="12"/>
  <c r="D1034" i="12"/>
  <c r="D1035" i="12"/>
  <c r="D1036" i="12"/>
  <c r="D1037" i="12"/>
  <c r="D1038" i="12"/>
  <c r="D1039" i="12"/>
  <c r="D1040" i="12"/>
  <c r="D1041" i="12"/>
  <c r="D1042" i="12"/>
  <c r="D1043" i="12"/>
  <c r="D1044" i="12"/>
  <c r="D1045" i="12"/>
  <c r="D1046" i="12"/>
  <c r="D1047" i="12"/>
  <c r="D1048" i="12"/>
  <c r="D1049" i="12"/>
  <c r="D1050" i="12"/>
  <c r="D1051" i="12"/>
  <c r="D1052" i="12"/>
  <c r="D1053" i="12"/>
  <c r="D1054" i="12"/>
  <c r="D1055" i="12"/>
  <c r="D1056" i="12"/>
  <c r="D1057" i="12"/>
  <c r="D1058" i="12"/>
  <c r="D1059" i="12"/>
  <c r="D1060" i="12"/>
  <c r="D1061" i="12"/>
  <c r="D1062" i="12"/>
  <c r="D1063" i="12"/>
  <c r="D1064" i="12"/>
  <c r="D1065" i="12"/>
  <c r="D1066" i="12"/>
  <c r="D1067" i="12"/>
  <c r="D1068" i="12"/>
  <c r="D1069" i="12"/>
  <c r="D1070" i="12"/>
  <c r="D1071" i="12"/>
  <c r="D1072" i="12"/>
  <c r="D1073" i="12"/>
  <c r="D1074" i="12"/>
  <c r="D1075" i="12"/>
  <c r="D1076" i="12"/>
  <c r="D1077" i="12"/>
  <c r="D1078" i="12"/>
  <c r="D1079" i="12"/>
  <c r="D1080" i="12"/>
  <c r="D1081" i="12"/>
  <c r="D1082" i="12"/>
  <c r="D1083" i="12"/>
  <c r="D1084" i="12"/>
  <c r="D1085" i="12"/>
  <c r="D1086" i="12"/>
  <c r="D1087" i="12"/>
  <c r="D1088" i="12"/>
  <c r="D1089" i="12"/>
  <c r="D1090" i="12"/>
  <c r="D1091" i="12"/>
  <c r="D1092" i="12"/>
  <c r="D1093" i="12"/>
  <c r="D1094" i="12"/>
  <c r="D1095" i="12"/>
  <c r="D1096" i="12"/>
  <c r="D1097" i="12"/>
  <c r="D1098" i="12"/>
  <c r="D1099" i="12"/>
  <c r="D1100" i="12"/>
  <c r="D1101" i="12"/>
  <c r="D1102" i="12"/>
  <c r="D1103" i="12"/>
  <c r="D1104" i="12"/>
  <c r="D1105" i="12"/>
  <c r="D1106" i="12"/>
  <c r="D1107" i="12"/>
  <c r="D1108" i="12"/>
  <c r="D1109" i="12"/>
  <c r="D1110" i="12"/>
  <c r="D1111" i="12"/>
  <c r="D1112" i="12"/>
  <c r="D1113" i="12"/>
  <c r="D1114" i="12"/>
  <c r="D1115" i="12"/>
  <c r="D1116" i="12"/>
  <c r="D1117" i="12"/>
  <c r="D1118" i="12"/>
  <c r="D1119" i="12"/>
  <c r="D1120" i="12"/>
  <c r="D1121" i="12"/>
  <c r="D1122" i="12"/>
  <c r="D1123" i="12"/>
  <c r="D1124" i="12"/>
  <c r="D1125" i="12"/>
  <c r="D1126" i="12"/>
  <c r="D1127" i="12"/>
  <c r="D1128" i="12"/>
  <c r="D1129" i="12"/>
  <c r="D1130" i="12"/>
  <c r="D1131" i="12"/>
  <c r="D1132" i="12"/>
  <c r="D1133" i="12"/>
  <c r="D1134" i="12"/>
  <c r="D1135" i="12"/>
  <c r="D1136" i="12"/>
  <c r="D1137" i="12"/>
  <c r="D1138" i="12"/>
  <c r="D1139" i="12"/>
  <c r="D1140" i="12"/>
  <c r="D1141" i="12"/>
  <c r="D1142" i="12"/>
  <c r="D1143" i="12"/>
  <c r="D1144" i="12"/>
  <c r="D1145" i="12"/>
  <c r="D1146" i="12"/>
  <c r="D1147" i="12"/>
  <c r="D1148" i="12"/>
  <c r="D1149" i="12"/>
  <c r="D1150" i="12"/>
  <c r="D1151" i="12"/>
  <c r="D1152" i="12"/>
  <c r="D1153" i="12"/>
  <c r="D1154" i="12"/>
  <c r="D1155" i="12"/>
  <c r="D1156" i="12"/>
  <c r="D1157" i="12"/>
  <c r="D1158" i="12"/>
  <c r="D1159" i="12"/>
  <c r="D1160" i="12"/>
  <c r="D1161" i="12"/>
  <c r="D1162" i="12"/>
  <c r="D1163" i="12"/>
  <c r="D1164" i="12"/>
  <c r="D1165" i="12"/>
  <c r="D1166" i="12"/>
  <c r="D1167" i="12"/>
  <c r="D1168" i="12"/>
  <c r="D1169" i="12"/>
  <c r="D1170" i="12"/>
  <c r="D1171" i="12"/>
  <c r="D1172" i="12"/>
  <c r="D1173" i="12"/>
  <c r="D1174" i="12"/>
  <c r="D1175" i="12"/>
  <c r="D1176" i="12"/>
  <c r="D1177" i="12"/>
  <c r="D1178" i="12"/>
  <c r="D1179" i="12"/>
  <c r="D1180" i="12"/>
  <c r="D1181" i="12"/>
  <c r="D1182" i="12"/>
  <c r="D1183" i="12"/>
  <c r="D1184" i="12"/>
  <c r="D1185" i="12"/>
  <c r="D1186" i="12"/>
  <c r="D1187" i="12"/>
  <c r="D1188" i="12"/>
  <c r="D1189" i="12"/>
  <c r="D1190" i="12"/>
  <c r="D1191" i="12"/>
  <c r="D1192" i="12"/>
  <c r="D1193" i="12"/>
  <c r="D1194" i="12"/>
  <c r="D1195" i="12"/>
  <c r="D1196" i="12"/>
  <c r="D1197" i="12"/>
  <c r="D1198" i="12"/>
  <c r="D1199" i="12"/>
  <c r="D1200" i="12"/>
  <c r="D1201" i="12"/>
  <c r="D1202" i="12"/>
  <c r="D1203" i="12"/>
  <c r="D1204" i="12"/>
  <c r="D1205" i="12"/>
  <c r="D1206" i="12"/>
  <c r="D1207" i="12"/>
  <c r="D1208" i="12"/>
  <c r="D1209" i="12"/>
  <c r="D1210" i="12"/>
  <c r="D1211" i="12"/>
  <c r="D1212" i="12"/>
  <c r="D1213" i="12"/>
  <c r="D1214" i="12"/>
  <c r="D1215" i="12"/>
  <c r="D1216" i="12"/>
  <c r="D1217" i="12"/>
  <c r="D1218" i="12"/>
  <c r="D1219" i="12"/>
  <c r="D1220" i="12"/>
  <c r="D1221" i="12"/>
  <c r="D1222" i="12"/>
  <c r="D1223" i="12"/>
  <c r="D1224" i="12"/>
  <c r="D1225" i="12"/>
  <c r="D1226" i="12"/>
  <c r="D1227" i="12"/>
  <c r="D1228" i="12"/>
  <c r="D1229" i="12"/>
  <c r="D1230" i="12"/>
  <c r="D1231" i="12"/>
  <c r="D1232" i="12"/>
  <c r="D1233" i="12"/>
  <c r="D1234" i="12"/>
  <c r="D1235" i="12"/>
  <c r="D1236" i="12"/>
  <c r="D1237" i="12"/>
  <c r="D1238" i="12"/>
  <c r="D1239" i="12"/>
  <c r="D1240" i="12"/>
  <c r="D1241" i="12"/>
  <c r="D1242" i="12"/>
  <c r="D1243" i="12"/>
  <c r="D1244" i="12"/>
  <c r="D1245" i="12"/>
  <c r="D1246" i="12"/>
  <c r="D1247" i="12"/>
  <c r="D1248" i="12"/>
  <c r="D1249" i="12"/>
  <c r="D1250" i="12"/>
  <c r="D1251" i="12"/>
  <c r="D1252" i="12"/>
  <c r="D1253" i="12"/>
  <c r="D1254" i="12"/>
  <c r="D1255" i="12"/>
  <c r="D1256" i="12"/>
  <c r="D1257" i="12"/>
  <c r="D1258" i="12"/>
  <c r="D1259" i="12"/>
  <c r="D1260" i="12"/>
  <c r="D1261" i="12"/>
  <c r="D1262" i="12"/>
  <c r="D1263" i="12"/>
  <c r="D1264" i="12"/>
  <c r="D1265" i="12"/>
  <c r="D1266" i="12"/>
  <c r="D1267" i="12"/>
  <c r="D1268" i="12"/>
  <c r="D1269" i="12"/>
  <c r="D1270" i="12"/>
  <c r="D1271" i="12"/>
  <c r="D1272" i="12"/>
  <c r="D1273" i="12"/>
  <c r="D1274" i="12"/>
  <c r="D1275" i="12"/>
  <c r="D1276" i="12"/>
  <c r="D1277" i="12"/>
  <c r="D1278" i="12"/>
  <c r="D1279" i="12"/>
  <c r="D1280" i="12"/>
  <c r="D1281" i="12"/>
  <c r="D1282" i="12"/>
  <c r="D1283" i="12"/>
  <c r="D1284" i="12"/>
  <c r="D1285" i="12"/>
  <c r="D1286" i="12"/>
  <c r="D1287" i="12"/>
  <c r="D1288" i="12"/>
  <c r="D1289" i="12"/>
  <c r="D1290" i="12"/>
  <c r="D1291" i="12"/>
  <c r="D1292" i="12"/>
  <c r="D1293" i="12"/>
  <c r="D1294" i="12"/>
  <c r="D1295" i="12"/>
  <c r="D1296" i="12"/>
  <c r="D1297" i="12"/>
  <c r="D1298" i="12"/>
  <c r="D1299" i="12"/>
  <c r="D1300" i="12"/>
  <c r="D1301" i="12"/>
  <c r="D1302" i="12"/>
  <c r="D1303" i="12"/>
  <c r="D1304" i="12"/>
  <c r="D1305" i="12"/>
  <c r="D1306" i="12"/>
  <c r="D1307" i="12"/>
  <c r="D1308" i="12"/>
  <c r="D1309" i="12"/>
  <c r="D1310" i="12"/>
  <c r="D1311" i="12"/>
  <c r="D1312" i="12"/>
  <c r="D1313" i="12"/>
  <c r="D1314" i="12"/>
  <c r="D1315" i="12"/>
  <c r="D1316" i="12"/>
  <c r="D1317" i="12"/>
  <c r="D1318" i="12"/>
  <c r="D1319" i="12"/>
  <c r="D1320" i="12"/>
  <c r="D1321" i="12"/>
  <c r="D1322" i="12"/>
  <c r="D1323" i="12"/>
  <c r="D1324" i="12"/>
  <c r="D1325" i="12"/>
  <c r="D1326" i="12"/>
  <c r="D1327" i="12"/>
  <c r="D1328" i="12"/>
  <c r="D1329" i="12"/>
  <c r="D1330" i="12"/>
  <c r="D1331" i="12"/>
  <c r="D1332" i="12"/>
  <c r="D1333" i="12"/>
  <c r="D1334" i="12"/>
  <c r="D1335" i="12"/>
  <c r="D1336" i="12"/>
  <c r="D1337" i="12"/>
  <c r="D1338" i="12"/>
  <c r="D1339" i="12"/>
  <c r="D1340" i="12"/>
  <c r="D1341" i="12"/>
  <c r="D1342" i="12"/>
  <c r="D1343" i="12"/>
  <c r="D1344" i="12"/>
  <c r="D1345" i="12"/>
  <c r="D1346" i="12"/>
  <c r="D1347" i="12"/>
  <c r="D1348" i="12"/>
  <c r="D1349" i="12"/>
  <c r="D1350" i="12"/>
  <c r="D1351" i="12"/>
  <c r="D1352" i="12"/>
  <c r="D1353" i="12"/>
  <c r="D1354" i="12"/>
  <c r="D1355" i="12"/>
  <c r="D1356" i="12"/>
  <c r="D1357" i="12"/>
  <c r="D1358" i="12"/>
  <c r="D1359" i="12"/>
  <c r="D1360" i="12"/>
  <c r="D1361" i="12"/>
  <c r="D1362" i="12"/>
  <c r="D1363" i="12"/>
  <c r="D1364" i="12"/>
  <c r="D1365" i="12"/>
  <c r="D1366" i="12"/>
  <c r="D1367" i="12"/>
  <c r="D1368" i="12"/>
  <c r="D1369" i="12"/>
  <c r="D1370" i="12"/>
  <c r="D1371" i="12"/>
  <c r="D1372" i="12"/>
  <c r="D1373" i="12"/>
  <c r="D1374" i="12"/>
  <c r="D1375" i="12"/>
  <c r="D1376" i="12"/>
  <c r="D1377" i="12"/>
  <c r="D1378" i="12"/>
  <c r="D1379" i="12"/>
  <c r="D1380" i="12"/>
  <c r="D1381" i="12"/>
  <c r="D1382" i="12"/>
  <c r="D1383" i="12"/>
  <c r="D1384" i="12"/>
  <c r="D1385" i="12"/>
  <c r="D1386" i="12"/>
  <c r="D1387" i="12"/>
  <c r="D1388" i="12"/>
  <c r="D1389" i="12"/>
  <c r="D1390" i="12"/>
  <c r="D1391" i="12"/>
  <c r="D1392" i="12"/>
  <c r="D1393" i="12"/>
  <c r="D1394" i="12"/>
  <c r="D1395" i="12"/>
  <c r="D1396" i="12"/>
  <c r="D1397" i="12"/>
  <c r="D1398" i="12"/>
  <c r="D1399" i="12"/>
  <c r="D1400" i="12"/>
  <c r="D1401" i="12"/>
  <c r="D1402" i="12"/>
  <c r="D1403" i="12"/>
  <c r="D1404" i="12"/>
  <c r="D1405" i="12"/>
  <c r="D1406" i="12"/>
  <c r="D1407" i="12"/>
  <c r="D1408" i="12"/>
  <c r="D1409" i="12"/>
  <c r="D1410" i="12"/>
  <c r="D1411" i="12"/>
  <c r="D1412" i="12"/>
  <c r="D1413" i="12"/>
  <c r="D1414" i="12"/>
  <c r="D1415" i="12"/>
  <c r="D1416" i="12"/>
  <c r="D1417" i="12"/>
  <c r="D1418" i="12"/>
  <c r="D1419" i="12"/>
  <c r="D1420" i="12"/>
  <c r="D1421" i="12"/>
  <c r="D1422" i="12"/>
  <c r="D1423" i="12"/>
  <c r="D1424" i="12"/>
  <c r="D1425" i="12"/>
  <c r="D1426" i="12"/>
  <c r="D1427" i="12"/>
  <c r="D1428" i="12"/>
  <c r="D1429" i="12"/>
  <c r="D1430" i="12"/>
  <c r="D1431" i="12"/>
  <c r="D1432" i="12"/>
  <c r="D1433" i="12"/>
  <c r="D1434" i="12"/>
  <c r="D1435" i="12"/>
  <c r="D1436" i="12"/>
  <c r="D1437" i="12"/>
  <c r="D1438" i="12"/>
  <c r="D1439" i="12"/>
  <c r="D1440" i="12"/>
  <c r="D1441" i="12"/>
  <c r="D1442" i="12"/>
  <c r="D1443" i="12"/>
  <c r="D1444" i="12"/>
  <c r="D1445" i="12"/>
  <c r="D1446" i="12"/>
  <c r="D1447" i="12"/>
  <c r="D1448" i="12"/>
  <c r="D1449" i="12"/>
  <c r="D1450" i="12"/>
  <c r="D1451" i="12"/>
  <c r="D1452" i="12"/>
  <c r="D1453" i="12"/>
  <c r="D1454" i="12"/>
  <c r="D1455" i="12"/>
  <c r="D1456" i="12"/>
  <c r="D1457" i="12"/>
  <c r="D1458" i="12"/>
  <c r="D1459" i="12"/>
  <c r="D1460" i="12"/>
  <c r="D1461" i="12"/>
  <c r="D1462" i="12"/>
  <c r="D1463" i="12"/>
  <c r="D1464" i="12"/>
  <c r="D1465" i="12"/>
  <c r="D1466" i="12"/>
  <c r="D1467" i="12"/>
  <c r="D1468" i="12"/>
  <c r="D1469" i="12"/>
  <c r="D1470" i="12"/>
  <c r="D1471" i="12"/>
  <c r="D1472" i="12"/>
  <c r="D1473" i="12"/>
  <c r="D1474" i="12"/>
  <c r="D1475" i="12"/>
  <c r="D1476" i="12"/>
  <c r="D1477" i="12"/>
  <c r="D1478" i="12"/>
  <c r="D1479" i="12"/>
  <c r="D1480" i="12"/>
  <c r="D1481" i="12"/>
  <c r="D1482" i="12"/>
  <c r="D1483" i="12"/>
  <c r="D1484" i="12"/>
  <c r="D1485" i="12"/>
  <c r="D1486" i="12"/>
  <c r="D1487" i="12"/>
  <c r="D1488" i="12"/>
  <c r="D1489" i="12"/>
  <c r="D1490" i="12"/>
  <c r="D1491" i="12"/>
  <c r="D1492" i="12"/>
  <c r="D1493" i="12"/>
  <c r="D1494" i="12"/>
  <c r="D1495" i="12"/>
  <c r="D1496" i="12"/>
  <c r="D1497" i="12"/>
  <c r="D1498" i="12"/>
  <c r="D1499" i="12"/>
  <c r="D1500" i="12"/>
  <c r="D1501" i="12"/>
  <c r="D1502" i="12"/>
  <c r="D1503" i="12"/>
  <c r="D1504" i="12"/>
  <c r="D1505" i="12"/>
  <c r="D1506" i="12"/>
  <c r="D1507" i="12"/>
  <c r="D1508" i="12"/>
  <c r="D1509" i="12"/>
  <c r="D1510" i="12"/>
  <c r="D1511" i="12"/>
  <c r="D1512" i="12"/>
  <c r="D1513" i="12"/>
  <c r="D1514" i="12"/>
  <c r="D1515" i="12"/>
  <c r="D1516" i="12"/>
  <c r="D1517" i="12"/>
  <c r="D1518" i="12"/>
  <c r="D1519" i="12"/>
  <c r="D1520" i="12"/>
  <c r="D1521" i="12"/>
  <c r="D1522" i="12"/>
  <c r="D1523" i="12"/>
  <c r="D1524" i="12"/>
  <c r="D1525" i="12"/>
  <c r="D1526" i="12"/>
  <c r="D1527" i="12"/>
  <c r="D1528" i="12"/>
  <c r="D1529" i="12"/>
  <c r="D1530" i="12"/>
  <c r="D1531" i="12"/>
  <c r="D1532" i="12"/>
  <c r="D1533" i="12"/>
  <c r="D1534" i="12"/>
  <c r="D1535" i="12"/>
  <c r="D1536" i="12"/>
  <c r="D1537" i="12"/>
  <c r="D1538" i="12"/>
  <c r="D1539" i="12"/>
  <c r="D1540" i="12"/>
  <c r="D1541" i="12"/>
  <c r="D1542" i="12"/>
  <c r="D1543" i="12"/>
  <c r="D1544" i="12"/>
  <c r="D1545" i="12"/>
  <c r="D1546" i="12"/>
  <c r="D1547" i="12"/>
  <c r="D1548" i="12"/>
  <c r="D1549" i="12"/>
  <c r="D1550" i="12"/>
  <c r="D1551" i="12"/>
  <c r="D1552" i="12"/>
  <c r="D1553" i="12"/>
  <c r="D1554" i="12"/>
  <c r="D1555" i="12"/>
  <c r="D1556" i="12"/>
  <c r="D1557" i="12"/>
  <c r="D1558" i="12"/>
  <c r="D1559" i="12"/>
  <c r="D1560" i="12"/>
  <c r="D1561" i="12"/>
  <c r="D1562" i="12"/>
  <c r="D1563" i="12"/>
  <c r="D1564" i="12"/>
  <c r="D1565" i="12"/>
  <c r="D1566" i="12"/>
  <c r="D1567" i="12"/>
  <c r="D1568" i="12"/>
  <c r="D1569" i="12"/>
  <c r="D1570" i="12"/>
  <c r="D1571" i="12"/>
  <c r="D1572" i="12"/>
  <c r="D1573" i="12"/>
  <c r="D1574" i="12"/>
  <c r="D1575" i="12"/>
  <c r="D1576" i="12"/>
  <c r="D1577" i="12"/>
  <c r="D1578" i="12"/>
  <c r="D1579" i="12"/>
  <c r="D1580" i="12"/>
  <c r="D1581" i="12"/>
  <c r="D1582" i="12"/>
  <c r="D1583" i="12"/>
  <c r="D1584" i="12"/>
  <c r="D1585" i="12"/>
  <c r="D1586" i="12"/>
  <c r="D1587" i="12"/>
  <c r="D1588" i="12"/>
  <c r="D1589" i="12"/>
  <c r="D1590" i="12"/>
  <c r="D1591" i="12"/>
  <c r="D1592" i="12"/>
  <c r="D1593" i="12"/>
  <c r="D1594" i="12"/>
  <c r="D1595" i="12"/>
  <c r="D1596" i="12"/>
  <c r="D1597" i="12"/>
  <c r="D1598" i="12"/>
  <c r="D1599" i="12"/>
  <c r="D1600" i="12"/>
  <c r="D1601" i="12"/>
  <c r="D1602" i="12"/>
  <c r="D1603" i="12"/>
  <c r="D1604" i="12"/>
  <c r="D1605" i="12"/>
  <c r="D1606" i="12"/>
  <c r="D1607" i="12"/>
  <c r="D1608" i="12"/>
  <c r="D1609" i="12"/>
  <c r="D1610" i="12"/>
  <c r="D1611" i="12"/>
  <c r="D1612" i="12"/>
  <c r="D1613" i="12"/>
  <c r="D1614" i="12"/>
  <c r="D1615" i="12"/>
  <c r="D1616" i="12"/>
  <c r="D1617" i="12"/>
  <c r="D1618" i="12"/>
  <c r="D1619" i="12"/>
  <c r="D1620" i="12"/>
  <c r="D1621" i="12"/>
  <c r="D1622" i="12"/>
  <c r="D1623" i="12"/>
  <c r="D1624" i="12"/>
  <c r="D1625" i="12"/>
  <c r="D1626" i="12"/>
  <c r="D1627" i="12"/>
  <c r="D1628" i="12"/>
  <c r="D1629" i="12"/>
  <c r="D1630" i="12"/>
  <c r="D1631" i="12"/>
  <c r="D1632" i="12"/>
  <c r="D1633" i="12"/>
  <c r="D1634" i="12"/>
  <c r="D1635" i="12"/>
  <c r="D1636" i="12"/>
  <c r="D1637" i="12"/>
  <c r="D1638" i="12"/>
  <c r="D1639" i="12"/>
  <c r="D1640" i="12"/>
  <c r="D1641" i="12"/>
  <c r="D1642" i="12"/>
  <c r="D1643" i="12"/>
  <c r="D1644" i="12"/>
  <c r="D1645" i="12"/>
  <c r="D1646" i="12"/>
  <c r="D1647" i="12"/>
  <c r="D1648" i="12"/>
  <c r="D1649" i="12"/>
  <c r="D1650" i="12"/>
  <c r="D1651" i="12"/>
  <c r="D1652" i="12"/>
  <c r="D1653" i="12"/>
  <c r="D1654" i="12"/>
  <c r="D1655" i="12"/>
  <c r="D1656" i="12"/>
  <c r="D1657" i="12"/>
  <c r="D1658" i="12"/>
  <c r="D1659" i="12"/>
  <c r="D1660" i="12"/>
  <c r="D1661" i="12"/>
  <c r="D1662" i="12"/>
  <c r="D1663" i="12"/>
  <c r="D1664" i="12"/>
  <c r="D1665" i="12"/>
  <c r="D1666" i="12"/>
  <c r="D1667" i="12"/>
  <c r="D1668" i="12"/>
  <c r="D1669" i="12"/>
  <c r="D1670" i="12"/>
  <c r="D1671" i="12"/>
  <c r="D1672" i="12"/>
  <c r="D1673" i="12"/>
  <c r="D1674" i="12"/>
  <c r="D1675" i="12"/>
  <c r="D1676" i="12"/>
  <c r="D1677" i="12"/>
  <c r="D1678" i="12"/>
  <c r="D1679" i="12"/>
  <c r="D1680" i="12"/>
  <c r="D1681" i="12"/>
  <c r="D1682" i="12"/>
  <c r="D1683" i="12"/>
  <c r="D1684" i="12"/>
  <c r="D1685" i="12"/>
  <c r="D1686" i="12"/>
  <c r="D1687" i="12"/>
  <c r="D1688" i="12"/>
  <c r="D1689" i="12"/>
  <c r="D1690" i="12"/>
  <c r="D1691" i="12"/>
  <c r="D1692" i="12"/>
  <c r="D1693" i="12"/>
  <c r="D1694" i="12"/>
  <c r="D1695" i="12"/>
  <c r="D1696" i="12"/>
  <c r="D1697" i="12"/>
  <c r="D1698" i="12"/>
  <c r="D1699" i="12"/>
  <c r="D1700" i="12"/>
  <c r="D1701" i="12"/>
  <c r="D1702" i="12"/>
  <c r="D1703" i="12"/>
  <c r="D1704" i="12"/>
  <c r="D1705" i="12"/>
  <c r="D1706" i="12"/>
  <c r="D1707" i="12"/>
  <c r="D1708" i="12"/>
  <c r="D1709" i="12"/>
  <c r="D1710" i="12"/>
  <c r="D1711" i="12"/>
  <c r="D1712" i="12"/>
  <c r="D1713" i="12"/>
  <c r="D1714" i="12"/>
  <c r="D1715" i="12"/>
  <c r="D1716" i="12"/>
  <c r="D1717" i="12"/>
  <c r="D1718" i="12"/>
  <c r="D1719" i="12"/>
  <c r="D1720" i="12"/>
  <c r="D1721" i="12"/>
  <c r="D1722" i="12"/>
  <c r="D1723" i="12"/>
  <c r="D1724" i="12"/>
  <c r="D1725" i="12"/>
  <c r="D1726" i="12"/>
  <c r="D1727" i="12"/>
  <c r="D1728" i="12"/>
  <c r="D1729" i="12"/>
  <c r="D1730" i="12"/>
  <c r="D1731" i="12"/>
  <c r="D1732" i="12"/>
  <c r="D1733" i="12"/>
  <c r="D1734" i="12"/>
  <c r="D1735" i="12"/>
  <c r="D1736" i="12"/>
  <c r="D1737" i="12"/>
  <c r="D1738" i="12"/>
  <c r="D1739" i="12"/>
  <c r="D1740" i="12"/>
  <c r="D1741" i="12"/>
  <c r="D1742" i="12"/>
  <c r="D1743" i="12"/>
  <c r="D1744" i="12"/>
  <c r="D1745" i="12"/>
  <c r="D1746" i="12"/>
  <c r="D1747" i="12"/>
  <c r="D1748" i="12"/>
  <c r="D1749" i="12"/>
  <c r="D1750" i="12"/>
  <c r="D1751" i="12"/>
  <c r="D1752" i="12"/>
  <c r="D1753" i="12"/>
  <c r="D1754" i="12"/>
  <c r="D1755" i="12"/>
  <c r="D1756" i="12"/>
  <c r="D1757" i="12"/>
  <c r="D1758" i="12"/>
  <c r="D1759" i="12"/>
  <c r="D1760" i="12"/>
  <c r="D1761" i="12"/>
  <c r="D1762" i="12"/>
  <c r="D1763" i="12"/>
  <c r="D1764" i="12"/>
  <c r="D1765" i="12"/>
  <c r="D1766" i="12"/>
  <c r="D1767" i="12"/>
  <c r="D1768" i="12"/>
  <c r="D1769" i="12"/>
  <c r="D1770" i="12"/>
  <c r="D1771" i="12"/>
  <c r="D1772" i="12"/>
  <c r="D1773" i="12"/>
  <c r="D1774" i="12"/>
  <c r="D1775" i="12"/>
  <c r="D1776" i="12"/>
  <c r="D1777" i="12"/>
  <c r="D1778" i="12"/>
  <c r="D1779" i="12"/>
  <c r="D1780" i="12"/>
  <c r="D1781" i="12"/>
  <c r="D1782" i="12"/>
  <c r="D1783" i="12"/>
  <c r="D1784" i="12"/>
  <c r="D1785" i="12"/>
  <c r="D1786" i="12"/>
  <c r="D1787" i="12"/>
  <c r="D1788" i="12"/>
  <c r="D1789" i="12"/>
  <c r="D1790" i="12"/>
  <c r="D1791" i="12"/>
  <c r="D1792" i="12"/>
  <c r="D1793" i="12"/>
  <c r="D1794" i="12"/>
  <c r="D1795" i="12"/>
  <c r="D1796" i="12"/>
  <c r="D1797" i="12"/>
  <c r="D1798" i="12"/>
  <c r="D1799" i="12"/>
  <c r="D1800" i="12"/>
  <c r="D1801" i="12"/>
  <c r="D1802" i="12"/>
  <c r="D1803" i="12"/>
  <c r="D1804" i="12"/>
  <c r="D1805" i="12"/>
  <c r="D1806" i="12"/>
  <c r="D1807" i="12"/>
  <c r="D1808" i="12"/>
  <c r="D1809" i="12"/>
  <c r="D1810" i="12"/>
  <c r="D1811" i="12"/>
  <c r="D1812" i="12"/>
  <c r="D1813" i="12"/>
  <c r="D1814" i="12"/>
  <c r="D1815" i="12"/>
  <c r="D1816" i="12"/>
  <c r="D1817" i="12"/>
  <c r="D1818" i="12"/>
  <c r="D1819" i="12"/>
  <c r="D1820" i="12"/>
  <c r="D1821" i="12"/>
  <c r="D1822" i="12"/>
  <c r="D1823" i="12"/>
  <c r="D1824" i="12"/>
  <c r="D1825" i="12"/>
  <c r="D1826" i="12"/>
  <c r="D1827" i="12"/>
  <c r="D1828" i="12"/>
  <c r="D1829" i="12"/>
  <c r="D1830" i="12"/>
  <c r="D1831" i="12"/>
  <c r="D1832" i="12"/>
  <c r="D1833" i="12"/>
  <c r="D1834" i="12"/>
  <c r="D1835" i="12"/>
  <c r="D1836" i="12"/>
  <c r="D1837" i="12"/>
  <c r="D1838" i="12"/>
  <c r="D1839" i="12"/>
  <c r="D1840" i="12"/>
  <c r="D1841" i="12"/>
  <c r="D1842" i="12"/>
  <c r="D1843" i="12"/>
  <c r="D1844" i="12"/>
  <c r="D1845" i="12"/>
  <c r="D1846" i="12"/>
  <c r="D1847" i="12"/>
  <c r="D1848" i="12"/>
  <c r="D1849" i="12"/>
  <c r="D1850" i="12"/>
  <c r="D1851" i="12"/>
  <c r="D1852" i="12"/>
  <c r="D1853" i="12"/>
  <c r="D1854" i="12"/>
  <c r="D1855" i="12"/>
  <c r="D1856" i="12"/>
  <c r="D1857" i="12"/>
  <c r="D1858" i="12"/>
  <c r="D1859" i="12"/>
  <c r="D1860" i="12"/>
  <c r="D1861" i="12"/>
  <c r="D1862" i="12"/>
  <c r="D1863" i="12"/>
  <c r="D1864" i="12"/>
  <c r="D1865" i="12"/>
  <c r="D1866" i="12"/>
  <c r="D1867" i="12"/>
  <c r="D1868" i="12"/>
  <c r="D1869" i="12"/>
  <c r="D1870" i="12"/>
  <c r="D1871" i="12"/>
  <c r="D1872" i="12"/>
  <c r="D1873" i="12"/>
  <c r="D1874" i="12"/>
  <c r="D1875" i="12"/>
  <c r="D1876" i="12"/>
  <c r="D1877" i="12"/>
  <c r="D1878" i="12"/>
  <c r="D1879" i="12"/>
  <c r="D1880" i="12"/>
  <c r="D1881" i="12"/>
  <c r="D1882" i="12"/>
  <c r="D1883" i="12"/>
  <c r="D1884" i="12"/>
  <c r="D1885" i="12"/>
  <c r="D1886" i="12"/>
  <c r="D1887" i="12"/>
  <c r="D1888" i="12"/>
  <c r="D1889" i="12"/>
  <c r="D1890" i="12"/>
  <c r="D1891" i="12"/>
  <c r="D1892" i="12"/>
  <c r="D1893" i="12"/>
  <c r="D1894" i="12"/>
  <c r="D1895" i="12"/>
  <c r="D1896" i="12"/>
  <c r="D1897" i="12"/>
  <c r="D1898" i="12"/>
  <c r="D1899" i="12"/>
  <c r="D1900" i="12"/>
  <c r="D1901" i="12"/>
  <c r="D1902" i="12"/>
  <c r="D1903" i="12"/>
  <c r="D1904" i="12"/>
  <c r="D1905" i="12"/>
  <c r="D1906" i="12"/>
  <c r="D1907" i="12"/>
  <c r="D1908" i="12"/>
  <c r="D1909" i="12"/>
  <c r="D1910" i="12"/>
  <c r="D1911" i="12"/>
  <c r="D1912" i="12"/>
  <c r="D1913" i="12"/>
  <c r="D1914" i="12"/>
  <c r="D1915" i="12"/>
  <c r="D1916" i="12"/>
  <c r="D1917" i="12"/>
  <c r="D1918" i="12"/>
  <c r="D1919" i="12"/>
  <c r="D1920" i="12"/>
  <c r="D1921" i="12"/>
  <c r="D1922" i="12"/>
  <c r="D1923" i="12"/>
  <c r="D1924" i="12"/>
  <c r="D1925" i="12"/>
  <c r="D1926" i="12"/>
  <c r="D1927" i="12"/>
  <c r="D1928" i="12"/>
  <c r="D1929" i="12"/>
  <c r="D1930" i="12"/>
  <c r="D1931" i="12"/>
  <c r="D1932" i="12"/>
  <c r="D1933" i="12"/>
  <c r="D1934" i="12"/>
  <c r="D1935" i="12"/>
  <c r="D1936" i="12"/>
  <c r="D1937" i="12"/>
  <c r="D1938" i="12"/>
  <c r="D1939" i="12"/>
  <c r="D1940" i="12"/>
  <c r="D1941" i="12"/>
  <c r="D1942" i="12"/>
  <c r="D1943" i="12"/>
  <c r="D1944" i="12"/>
  <c r="D1945" i="12"/>
  <c r="D1946" i="12"/>
  <c r="D1947" i="12"/>
  <c r="D1948" i="12"/>
  <c r="D1949" i="12"/>
  <c r="D1950" i="12"/>
  <c r="D1951" i="12"/>
  <c r="D1952" i="12"/>
  <c r="D1953" i="12"/>
  <c r="D1954" i="12"/>
  <c r="D1955" i="12"/>
  <c r="D1956" i="12"/>
  <c r="D1957" i="12"/>
  <c r="D1958" i="12"/>
  <c r="D1959" i="12"/>
  <c r="D1960" i="12"/>
  <c r="D1961" i="12"/>
  <c r="D1962" i="12"/>
  <c r="D1963" i="12"/>
  <c r="D1964" i="12"/>
  <c r="D1965" i="12"/>
  <c r="D1966" i="12"/>
  <c r="D1967" i="12"/>
  <c r="D1968" i="12"/>
  <c r="D1969" i="12"/>
  <c r="D1970" i="12"/>
  <c r="D1971" i="12"/>
  <c r="D1972" i="12"/>
  <c r="D1973" i="12"/>
  <c r="D1974" i="12"/>
  <c r="D1975" i="12"/>
  <c r="D1976" i="12"/>
  <c r="D1977" i="12"/>
  <c r="D1978" i="12"/>
  <c r="D1979" i="12"/>
  <c r="D1980" i="12"/>
  <c r="D1981" i="12"/>
  <c r="D1982" i="12"/>
  <c r="D1983" i="12"/>
  <c r="D1984" i="12"/>
  <c r="D1985" i="12"/>
  <c r="D1986" i="12"/>
  <c r="D1987" i="12"/>
  <c r="D1988" i="12"/>
  <c r="D1989" i="12"/>
  <c r="D1990" i="12"/>
  <c r="D1991" i="12"/>
  <c r="D1992" i="12"/>
  <c r="D1993" i="12"/>
  <c r="D1994" i="12"/>
  <c r="D1995" i="12"/>
  <c r="D1996" i="12"/>
  <c r="D1997" i="12"/>
  <c r="D1998" i="12"/>
  <c r="D1999" i="12"/>
  <c r="D2000" i="12"/>
  <c r="D2001" i="12"/>
  <c r="D2002" i="12"/>
  <c r="D2003" i="12"/>
  <c r="D2004" i="12"/>
  <c r="D2005" i="12"/>
  <c r="D2006" i="12"/>
  <c r="D2007" i="12"/>
  <c r="D2008" i="12"/>
  <c r="D2009" i="12"/>
  <c r="D2010" i="12"/>
  <c r="D2011" i="12"/>
  <c r="D2012" i="12"/>
  <c r="D2013" i="12"/>
  <c r="D2014" i="12"/>
  <c r="D2015" i="12"/>
  <c r="D2016" i="12"/>
  <c r="D2017" i="12"/>
  <c r="D2018" i="12"/>
  <c r="D2019" i="12"/>
  <c r="D2020" i="12"/>
  <c r="D2021" i="12"/>
  <c r="D2022" i="12"/>
  <c r="D2023" i="12"/>
  <c r="D2024" i="12"/>
  <c r="D2025" i="12"/>
  <c r="D2026" i="12"/>
  <c r="D2027" i="12"/>
  <c r="C40" i="6"/>
  <c r="B78" i="6"/>
  <c r="B81" i="6"/>
  <c r="B106" i="6"/>
  <c r="S106" i="6"/>
  <c r="B110" i="6"/>
  <c r="S110" i="6"/>
  <c r="B113" i="6"/>
  <c r="B118" i="6"/>
  <c r="S118" i="6"/>
  <c r="B121" i="6"/>
  <c r="S121" i="6"/>
  <c r="S126" i="6"/>
  <c r="B129" i="6"/>
  <c r="S133" i="6"/>
  <c r="B135" i="6"/>
  <c r="S141" i="6"/>
  <c r="B143" i="6"/>
  <c r="S147" i="6"/>
  <c r="B149" i="6"/>
  <c r="S152" i="6"/>
  <c r="B154" i="6"/>
  <c r="S155" i="6"/>
  <c r="B157" i="6"/>
  <c r="S161" i="6"/>
  <c r="B163" i="6"/>
  <c r="S164" i="6"/>
  <c r="R179" i="6"/>
  <c r="S190" i="6"/>
  <c r="B192" i="6"/>
  <c r="S196" i="6"/>
  <c r="B198" i="6"/>
  <c r="S204" i="6"/>
  <c r="B206" i="6"/>
  <c r="S210" i="6"/>
  <c r="B212" i="6"/>
  <c r="B87" i="6"/>
  <c r="AH747" i="12"/>
  <c r="AH739" i="12"/>
  <c r="AH248" i="12"/>
  <c r="AH472" i="12"/>
  <c r="B206" i="2"/>
  <c r="R176" i="2"/>
  <c r="R159" i="2"/>
  <c r="D72" i="2"/>
  <c r="R168" i="2"/>
  <c r="B225" i="2"/>
  <c r="B214" i="2"/>
  <c r="B195" i="2"/>
  <c r="R238" i="2"/>
  <c r="R117" i="2"/>
  <c r="Q140" i="2"/>
  <c r="J140" i="2" s="1"/>
  <c r="D19" i="2"/>
  <c r="B169" i="6"/>
  <c r="B166" i="6"/>
  <c r="Q183" i="2"/>
  <c r="D20" i="2"/>
  <c r="U192" i="2"/>
  <c r="G100" i="2"/>
  <c r="D17" i="2"/>
  <c r="F184" i="2"/>
  <c r="G87" i="2"/>
  <c r="G85" i="2"/>
  <c r="G79" i="2"/>
  <c r="D18" i="2"/>
  <c r="B114" i="2"/>
  <c r="B199" i="2"/>
  <c r="B163" i="2"/>
  <c r="H145" i="2"/>
  <c r="R145" i="2"/>
  <c r="T184" i="2"/>
  <c r="AG2018" i="12" l="1"/>
  <c r="H2018" i="12"/>
  <c r="X2018" i="12"/>
  <c r="W2018" i="12"/>
  <c r="Q2018" i="12"/>
  <c r="M2018" i="12"/>
  <c r="S2018" i="12"/>
  <c r="I2018" i="12"/>
  <c r="L2002" i="12"/>
  <c r="T2002" i="12"/>
  <c r="H2002" i="12"/>
  <c r="G2002" i="12"/>
  <c r="AC2002" i="12"/>
  <c r="S2002" i="12"/>
  <c r="O2002" i="12"/>
  <c r="X2002" i="12"/>
  <c r="M2002" i="12"/>
  <c r="Y2002" i="12"/>
  <c r="Q2002" i="12"/>
  <c r="AG2002" i="12"/>
  <c r="AB2002" i="12"/>
  <c r="AI2002" i="12"/>
  <c r="W2002" i="12"/>
  <c r="AE2002" i="12"/>
  <c r="I2002" i="12"/>
  <c r="AE1986" i="12"/>
  <c r="X1986" i="12"/>
  <c r="W1986" i="12"/>
  <c r="Q1986" i="12"/>
  <c r="I1986" i="12"/>
  <c r="AG1986" i="12"/>
  <c r="AI1970" i="12"/>
  <c r="X1970" i="12"/>
  <c r="G1970" i="12"/>
  <c r="Q1970" i="12"/>
  <c r="L1970" i="12"/>
  <c r="O1970" i="12"/>
  <c r="I1970" i="12"/>
  <c r="T1970" i="12"/>
  <c r="M1970" i="12"/>
  <c r="AE1970" i="12"/>
  <c r="Y1970" i="12"/>
  <c r="W1970" i="12"/>
  <c r="AC1970" i="12"/>
  <c r="AG1970" i="12"/>
  <c r="Y1954" i="12"/>
  <c r="H1954" i="12"/>
  <c r="S1954" i="12"/>
  <c r="AE1954" i="12"/>
  <c r="M1954" i="12"/>
  <c r="X1954" i="12"/>
  <c r="W1954" i="12"/>
  <c r="AG1954" i="12"/>
  <c r="Q1954" i="12"/>
  <c r="M1938" i="12"/>
  <c r="Y1938" i="12"/>
  <c r="L1938" i="12"/>
  <c r="O1938" i="12"/>
  <c r="G1938" i="12"/>
  <c r="W1938" i="12"/>
  <c r="AE1938" i="12"/>
  <c r="AB1938" i="12"/>
  <c r="AG1938" i="12"/>
  <c r="Q1938" i="12"/>
  <c r="H1938" i="12"/>
  <c r="X1938" i="12"/>
  <c r="I1938" i="12"/>
  <c r="AI1938" i="12"/>
  <c r="AC1938" i="12"/>
  <c r="S1938" i="12"/>
  <c r="I1922" i="12"/>
  <c r="M1922" i="12"/>
  <c r="W1922" i="12"/>
  <c r="AE1922" i="12"/>
  <c r="Q1922" i="12"/>
  <c r="AG1922" i="12"/>
  <c r="AB1906" i="12"/>
  <c r="AG1906" i="12"/>
  <c r="T1906" i="12"/>
  <c r="AC1906" i="12"/>
  <c r="G1906" i="12"/>
  <c r="Q1906" i="12"/>
  <c r="O1906" i="12"/>
  <c r="L1906" i="12"/>
  <c r="Y1906" i="12"/>
  <c r="M1906" i="12"/>
  <c r="X1906" i="12"/>
  <c r="W1906" i="12"/>
  <c r="AE1906" i="12"/>
  <c r="I1906" i="12"/>
  <c r="H1890" i="12"/>
  <c r="I1890" i="12"/>
  <c r="W1890" i="12"/>
  <c r="S1890" i="12"/>
  <c r="AG1890" i="12"/>
  <c r="AE1890" i="12"/>
  <c r="X1890" i="12"/>
  <c r="M1890" i="12"/>
  <c r="Q1890" i="12"/>
  <c r="Q1874" i="12"/>
  <c r="W1874" i="12"/>
  <c r="I1874" i="12"/>
  <c r="M1874" i="12"/>
  <c r="O1874" i="12"/>
  <c r="H1874" i="12"/>
  <c r="Y1874" i="12"/>
  <c r="L1874" i="12"/>
  <c r="AG1874" i="12"/>
  <c r="G1874" i="12"/>
  <c r="AD1858" i="12"/>
  <c r="AF1858" i="12"/>
  <c r="N1858" i="12"/>
  <c r="AA1858" i="12"/>
  <c r="G1858" i="12"/>
  <c r="P1858" i="12"/>
  <c r="K1858" i="12"/>
  <c r="R1858" i="12"/>
  <c r="J1858" i="12"/>
  <c r="T1858" i="12"/>
  <c r="F1858" i="12"/>
  <c r="V1850" i="12"/>
  <c r="S1850" i="12"/>
  <c r="H1850" i="12"/>
  <c r="P1850" i="12"/>
  <c r="AI1850" i="12"/>
  <c r="K1850" i="12"/>
  <c r="L1850" i="12"/>
  <c r="X1850" i="12"/>
  <c r="AB1850" i="12"/>
  <c r="AG1850" i="12"/>
  <c r="O1850" i="12"/>
  <c r="Z1850" i="12"/>
  <c r="R1850" i="12"/>
  <c r="N1850" i="12"/>
  <c r="T1850" i="12"/>
  <c r="AD1842" i="12"/>
  <c r="K1842" i="12"/>
  <c r="H1842" i="12"/>
  <c r="Z1842" i="12"/>
  <c r="X1842" i="12"/>
  <c r="R1842" i="12"/>
  <c r="AI1834" i="12"/>
  <c r="P1834" i="12"/>
  <c r="AG1834" i="12"/>
  <c r="V1834" i="12"/>
  <c r="Z1834" i="12"/>
  <c r="F1834" i="12"/>
  <c r="AG1826" i="12"/>
  <c r="P1826" i="12"/>
  <c r="AD1826" i="12"/>
  <c r="J1826" i="12"/>
  <c r="R1826" i="12"/>
  <c r="X1826" i="12"/>
  <c r="H1826" i="12"/>
  <c r="T1826" i="12"/>
  <c r="AI1826" i="12"/>
  <c r="L1826" i="12"/>
  <c r="F1826" i="12"/>
  <c r="O1826" i="12"/>
  <c r="Z1818" i="12"/>
  <c r="N1818" i="12"/>
  <c r="X1818" i="12"/>
  <c r="AG1818" i="12"/>
  <c r="R1818" i="12"/>
  <c r="O1818" i="12"/>
  <c r="AF1818" i="12"/>
  <c r="H1818" i="12"/>
  <c r="K1818" i="12"/>
  <c r="AD1818" i="12"/>
  <c r="S1818" i="12"/>
  <c r="P1818" i="12"/>
  <c r="T1818" i="12"/>
  <c r="V1810" i="12"/>
  <c r="S1810" i="12"/>
  <c r="K1810" i="12"/>
  <c r="AI1810" i="12"/>
  <c r="W1810" i="12"/>
  <c r="F1810" i="12"/>
  <c r="AG1810" i="12"/>
  <c r="L1810" i="12"/>
  <c r="AF1810" i="12"/>
  <c r="T1802" i="12"/>
  <c r="O1802" i="12"/>
  <c r="J1802" i="12"/>
  <c r="Z1802" i="12"/>
  <c r="AG1794" i="12"/>
  <c r="P1794" i="12"/>
  <c r="L1794" i="12"/>
  <c r="AA1794" i="12"/>
  <c r="S1794" i="12"/>
  <c r="V1794" i="12"/>
  <c r="AI1794" i="12"/>
  <c r="W1786" i="12"/>
  <c r="O1786" i="12"/>
  <c r="AG1786" i="12"/>
  <c r="P1786" i="12"/>
  <c r="G1786" i="12"/>
  <c r="AD1786" i="12"/>
  <c r="N1786" i="12"/>
  <c r="K1786" i="12"/>
  <c r="AA1786" i="12"/>
  <c r="AF1786" i="12"/>
  <c r="Z1786" i="12"/>
  <c r="H1786" i="12"/>
  <c r="T1786" i="12"/>
  <c r="L1786" i="12"/>
  <c r="J1778" i="12"/>
  <c r="T1778" i="12"/>
  <c r="Z1778" i="12"/>
  <c r="AE1778" i="12"/>
  <c r="O1778" i="12"/>
  <c r="J1770" i="12"/>
  <c r="N1770" i="12"/>
  <c r="F1770" i="12"/>
  <c r="AG1770" i="12"/>
  <c r="W1770" i="12"/>
  <c r="AB1770" i="12"/>
  <c r="L1770" i="12"/>
  <c r="P1770" i="12"/>
  <c r="AF1770" i="12"/>
  <c r="S1762" i="12"/>
  <c r="R1762" i="12"/>
  <c r="H1762" i="12"/>
  <c r="O1762" i="12"/>
  <c r="K1762" i="12"/>
  <c r="AF1762" i="12"/>
  <c r="AD1762" i="12"/>
  <c r="AG1762" i="12"/>
  <c r="N1762" i="12"/>
  <c r="Z1762" i="12"/>
  <c r="F1754" i="12"/>
  <c r="AE1754" i="12"/>
  <c r="X1754" i="12"/>
  <c r="H1754" i="12"/>
  <c r="AF1754" i="12"/>
  <c r="AG1754" i="12"/>
  <c r="V1754" i="12"/>
  <c r="P1754" i="12"/>
  <c r="T1746" i="12"/>
  <c r="O1746" i="12"/>
  <c r="Z1746" i="12"/>
  <c r="J1738" i="12"/>
  <c r="O1738" i="12"/>
  <c r="AI1738" i="12"/>
  <c r="R1738" i="12"/>
  <c r="T1738" i="12"/>
  <c r="W1738" i="12"/>
  <c r="AE1738" i="12"/>
  <c r="AF1730" i="12"/>
  <c r="T1730" i="12"/>
  <c r="P1730" i="12"/>
  <c r="AE1730" i="12"/>
  <c r="G1730" i="12"/>
  <c r="K1730" i="12"/>
  <c r="AD1730" i="12"/>
  <c r="AI1730" i="12"/>
  <c r="S1730" i="12"/>
  <c r="O1730" i="12"/>
  <c r="AG1730" i="12"/>
  <c r="X1730" i="12"/>
  <c r="G1722" i="12"/>
  <c r="AD1722" i="12"/>
  <c r="X1722" i="12"/>
  <c r="N1722" i="12"/>
  <c r="AF1722" i="12"/>
  <c r="Z1722" i="12"/>
  <c r="K1722" i="12"/>
  <c r="W1722" i="12"/>
  <c r="H1722" i="12"/>
  <c r="P1722" i="12"/>
  <c r="L1722" i="12"/>
  <c r="X1714" i="12"/>
  <c r="K1714" i="12"/>
  <c r="S1714" i="12"/>
  <c r="AF1714" i="12"/>
  <c r="H1714" i="12"/>
  <c r="G1714" i="12"/>
  <c r="O1714" i="12"/>
  <c r="AD1706" i="12"/>
  <c r="H1706" i="12"/>
  <c r="K1706" i="12"/>
  <c r="Z1706" i="12"/>
  <c r="S1706" i="12"/>
  <c r="R1706" i="12"/>
  <c r="X1698" i="12"/>
  <c r="AE1698" i="12"/>
  <c r="T1698" i="12"/>
  <c r="L1698" i="12"/>
  <c r="AA1698" i="12"/>
  <c r="S1698" i="12"/>
  <c r="K1698" i="12"/>
  <c r="V1698" i="12"/>
  <c r="F1698" i="12"/>
  <c r="J1698" i="12"/>
  <c r="AG1690" i="12"/>
  <c r="J1690" i="12"/>
  <c r="S1682" i="12"/>
  <c r="Z1682" i="12"/>
  <c r="AI1682" i="12"/>
  <c r="V1682" i="12"/>
  <c r="AA1682" i="12"/>
  <c r="K1682" i="12"/>
  <c r="F1682" i="12"/>
  <c r="W1682" i="12"/>
  <c r="S1674" i="12"/>
  <c r="AF1674" i="12"/>
  <c r="AG1674" i="12"/>
  <c r="AI1674" i="12"/>
  <c r="L1674" i="12"/>
  <c r="K1674" i="12"/>
  <c r="AB1666" i="12"/>
  <c r="AE1666" i="12"/>
  <c r="J1658" i="12"/>
  <c r="P1658" i="12"/>
  <c r="AG1658" i="12"/>
  <c r="AE1658" i="12"/>
  <c r="AI1658" i="12"/>
  <c r="L1658" i="12"/>
  <c r="K1658" i="12"/>
  <c r="F1658" i="12"/>
  <c r="AB1658" i="12"/>
  <c r="G1658" i="12"/>
  <c r="AF1658" i="12"/>
  <c r="AF1650" i="12"/>
  <c r="P1650" i="12"/>
  <c r="Z1650" i="12"/>
  <c r="AI1650" i="12"/>
  <c r="AG1650" i="12"/>
  <c r="V1642" i="12"/>
  <c r="K1642" i="12"/>
  <c r="AG1642" i="12"/>
  <c r="Z1642" i="12"/>
  <c r="AB1642" i="12"/>
  <c r="AI1642" i="12"/>
  <c r="H1642" i="12"/>
  <c r="L1642" i="12"/>
  <c r="AF1642" i="12"/>
  <c r="O1642" i="12"/>
  <c r="G1642" i="12"/>
  <c r="N1634" i="12"/>
  <c r="AA1634" i="12"/>
  <c r="AI1634" i="12"/>
  <c r="AB1634" i="12"/>
  <c r="T1634" i="12"/>
  <c r="AF1618" i="12"/>
  <c r="P1618" i="12"/>
  <c r="K1618" i="12"/>
  <c r="S1618" i="12"/>
  <c r="Z1618" i="12"/>
  <c r="H1618" i="12"/>
  <c r="AG1618" i="12"/>
  <c r="W1618" i="12"/>
  <c r="O1610" i="12"/>
  <c r="V1610" i="12"/>
  <c r="G1610" i="12"/>
  <c r="AB1610" i="12"/>
  <c r="J1610" i="12"/>
  <c r="AI1610" i="12"/>
  <c r="R1610" i="12"/>
  <c r="Z1610" i="12"/>
  <c r="AD1602" i="12"/>
  <c r="X1602" i="12"/>
  <c r="Z1602" i="12"/>
  <c r="S1602" i="12"/>
  <c r="J1594" i="12"/>
  <c r="O1594" i="12"/>
  <c r="G1594" i="12"/>
  <c r="T1594" i="12"/>
  <c r="R1594" i="12"/>
  <c r="AI1594" i="12"/>
  <c r="L1594" i="12"/>
  <c r="G1578" i="12"/>
  <c r="J1578" i="12"/>
  <c r="W1578" i="12"/>
  <c r="T1578" i="12"/>
  <c r="R1578" i="12"/>
  <c r="O1578" i="12"/>
  <c r="AB1578" i="12"/>
  <c r="AF1570" i="12"/>
  <c r="Z1570" i="12"/>
  <c r="S1570" i="12"/>
  <c r="L1562" i="12"/>
  <c r="AB1562" i="12"/>
  <c r="J1562" i="12"/>
  <c r="R1562" i="12"/>
  <c r="AI1562" i="12"/>
  <c r="O1562" i="12"/>
  <c r="T1562" i="12"/>
  <c r="Z1554" i="12"/>
  <c r="H1554" i="12"/>
  <c r="AA1554" i="12"/>
  <c r="AI1554" i="12"/>
  <c r="V1554" i="12"/>
  <c r="S1554" i="12"/>
  <c r="S1546" i="12"/>
  <c r="AI1546" i="12"/>
  <c r="R1530" i="12"/>
  <c r="F1530" i="12"/>
  <c r="AI1514" i="12"/>
  <c r="AF1514" i="12"/>
  <c r="K1514" i="12"/>
  <c r="Z1514" i="12"/>
  <c r="J1506" i="12"/>
  <c r="R1506" i="12"/>
  <c r="G1506" i="12"/>
  <c r="X1506" i="12"/>
  <c r="S1490" i="12"/>
  <c r="L1490" i="12"/>
  <c r="F1490" i="12"/>
  <c r="AI1474" i="12"/>
  <c r="AB1474" i="12"/>
  <c r="K1466" i="12"/>
  <c r="P1466" i="12"/>
  <c r="AI1466" i="12"/>
  <c r="X1466" i="12"/>
  <c r="N1442" i="12"/>
  <c r="S1442" i="12"/>
  <c r="AI1410" i="12"/>
  <c r="N1410" i="12"/>
  <c r="G1410" i="12"/>
  <c r="J1410" i="12"/>
  <c r="L1378" i="12"/>
  <c r="T1378" i="12"/>
  <c r="Z1378" i="12"/>
  <c r="AE1378" i="12"/>
  <c r="K1370" i="12"/>
  <c r="P1370" i="12"/>
  <c r="T1370" i="12"/>
  <c r="F1370" i="12"/>
  <c r="K1354" i="12"/>
  <c r="AA1354" i="12"/>
  <c r="AB1346" i="12"/>
  <c r="J1346" i="12"/>
  <c r="O1346" i="12"/>
  <c r="R1346" i="12"/>
  <c r="AA1338" i="12"/>
  <c r="V1338" i="12"/>
  <c r="AF1338" i="12"/>
  <c r="J1330" i="12"/>
  <c r="Z1330" i="12"/>
  <c r="AF1322" i="12"/>
  <c r="X1322" i="12"/>
  <c r="F1322" i="12"/>
  <c r="Z1314" i="12"/>
  <c r="T1314" i="12"/>
  <c r="AE1314" i="12"/>
  <c r="G1314" i="12"/>
  <c r="P1306" i="12"/>
  <c r="X1306" i="12"/>
  <c r="K1306" i="12"/>
  <c r="AI1266" i="12"/>
  <c r="AE1266" i="12"/>
  <c r="G1250" i="12"/>
  <c r="T1250" i="12"/>
  <c r="T1234" i="12"/>
  <c r="AI1234" i="12"/>
  <c r="Z1234" i="12"/>
  <c r="V1210" i="12"/>
  <c r="G1210" i="12"/>
  <c r="AB1202" i="12"/>
  <c r="AE1202" i="12"/>
  <c r="L1186" i="12"/>
  <c r="T1186" i="12"/>
  <c r="Z1186" i="12"/>
  <c r="AE1186" i="12"/>
  <c r="AG874" i="12"/>
  <c r="X874" i="12"/>
  <c r="V794" i="12"/>
  <c r="W794" i="12"/>
  <c r="R794" i="12"/>
  <c r="O794" i="12"/>
  <c r="N794" i="12"/>
  <c r="K794" i="12"/>
  <c r="AI794" i="12"/>
  <c r="Y786" i="12"/>
  <c r="Z786" i="12"/>
  <c r="W786" i="12"/>
  <c r="V786" i="12"/>
  <c r="S786" i="12"/>
  <c r="R786" i="12"/>
  <c r="K786" i="12"/>
  <c r="F786" i="12"/>
  <c r="G786" i="12"/>
  <c r="Y778" i="12"/>
  <c r="AD778" i="12"/>
  <c r="AA778" i="12"/>
  <c r="Z778" i="12"/>
  <c r="W778" i="12"/>
  <c r="V778" i="12"/>
  <c r="S778" i="12"/>
  <c r="J778" i="12"/>
  <c r="AE778" i="12"/>
  <c r="AE770" i="12"/>
  <c r="AD770" i="12"/>
  <c r="W770" i="12"/>
  <c r="Z770" i="12"/>
  <c r="S770" i="12"/>
  <c r="R770" i="12"/>
  <c r="G770" i="12"/>
  <c r="N770" i="12"/>
  <c r="AI770" i="12"/>
  <c r="Y762" i="12"/>
  <c r="F762" i="12"/>
  <c r="S762" i="12"/>
  <c r="AI762" i="12"/>
  <c r="AD762" i="12"/>
  <c r="AE762" i="12"/>
  <c r="V762" i="12"/>
  <c r="W762" i="12"/>
  <c r="R762" i="12"/>
  <c r="O762" i="12"/>
  <c r="J754" i="12"/>
  <c r="W754" i="12"/>
  <c r="F754" i="12"/>
  <c r="O754" i="12"/>
  <c r="AA754" i="12"/>
  <c r="Z754" i="12"/>
  <c r="K754" i="12"/>
  <c r="V754" i="12"/>
  <c r="G754" i="12"/>
  <c r="N746" i="12"/>
  <c r="K746" i="12"/>
  <c r="J746" i="12"/>
  <c r="W746" i="12"/>
  <c r="F746" i="12"/>
  <c r="G746" i="12"/>
  <c r="AD746" i="12"/>
  <c r="AE746" i="12"/>
  <c r="Z746" i="12"/>
  <c r="AA746" i="12"/>
  <c r="R738" i="12"/>
  <c r="W738" i="12"/>
  <c r="N738" i="12"/>
  <c r="S738" i="12"/>
  <c r="J738" i="12"/>
  <c r="O738" i="12"/>
  <c r="G738" i="12"/>
  <c r="AD738" i="12"/>
  <c r="AI738" i="12"/>
  <c r="V730" i="12"/>
  <c r="O730" i="12"/>
  <c r="R730" i="12"/>
  <c r="K730" i="12"/>
  <c r="N730" i="12"/>
  <c r="AE730" i="12"/>
  <c r="F730" i="12"/>
  <c r="G730" i="12"/>
  <c r="AI730" i="12"/>
  <c r="Z722" i="12"/>
  <c r="S722" i="12"/>
  <c r="V722" i="12"/>
  <c r="O722" i="12"/>
  <c r="R722" i="12"/>
  <c r="G722" i="12"/>
  <c r="J722" i="12"/>
  <c r="AA722" i="12"/>
  <c r="F722" i="12"/>
  <c r="K722" i="12"/>
  <c r="AD714" i="12"/>
  <c r="AE714" i="12"/>
  <c r="Z714" i="12"/>
  <c r="W714" i="12"/>
  <c r="V714" i="12"/>
  <c r="S714" i="12"/>
  <c r="N714" i="12"/>
  <c r="G714" i="12"/>
  <c r="J714" i="12"/>
  <c r="AA714" i="12"/>
  <c r="AG706" i="12"/>
  <c r="AE706" i="12"/>
  <c r="AD706" i="12"/>
  <c r="AA706" i="12"/>
  <c r="Z706" i="12"/>
  <c r="S706" i="12"/>
  <c r="R706" i="12"/>
  <c r="G706" i="12"/>
  <c r="N706" i="12"/>
  <c r="AI706" i="12"/>
  <c r="F698" i="12"/>
  <c r="K698" i="12"/>
  <c r="AI698" i="12"/>
  <c r="AD698" i="12"/>
  <c r="AE698" i="12"/>
  <c r="V698" i="12"/>
  <c r="S698" i="12"/>
  <c r="R698" i="12"/>
  <c r="O698" i="12"/>
  <c r="J690" i="12"/>
  <c r="W690" i="12"/>
  <c r="F690" i="12"/>
  <c r="O690" i="12"/>
  <c r="AE690" i="12"/>
  <c r="Z690" i="12"/>
  <c r="K690" i="12"/>
  <c r="V690" i="12"/>
  <c r="G690" i="12"/>
  <c r="AG682" i="12"/>
  <c r="N682" i="12"/>
  <c r="K682" i="12"/>
  <c r="J682" i="12"/>
  <c r="G682" i="12"/>
  <c r="F682" i="12"/>
  <c r="W682" i="12"/>
  <c r="AD682" i="12"/>
  <c r="AE682" i="12"/>
  <c r="Z682" i="12"/>
  <c r="AA682" i="12"/>
  <c r="R674" i="12"/>
  <c r="K674" i="12"/>
  <c r="N674" i="12"/>
  <c r="AI674" i="12"/>
  <c r="J674" i="12"/>
  <c r="W674" i="12"/>
  <c r="AE674" i="12"/>
  <c r="AD674" i="12"/>
  <c r="AA674" i="12"/>
  <c r="F578" i="12"/>
  <c r="AD578" i="12"/>
  <c r="V578" i="12"/>
  <c r="R578" i="12"/>
  <c r="V562" i="12"/>
  <c r="R562" i="12"/>
  <c r="N562" i="12"/>
  <c r="F562" i="12"/>
  <c r="J546" i="12"/>
  <c r="F546" i="12"/>
  <c r="Z546" i="12"/>
  <c r="V546" i="12"/>
  <c r="AG538" i="12"/>
  <c r="H538" i="12"/>
  <c r="AI530" i="12"/>
  <c r="Z530" i="12"/>
  <c r="V530" i="12"/>
  <c r="R530" i="12"/>
  <c r="J530" i="12"/>
  <c r="F530" i="12"/>
  <c r="U530" i="12"/>
  <c r="AG522" i="12"/>
  <c r="S522" i="12"/>
  <c r="N514" i="12"/>
  <c r="J514" i="12"/>
  <c r="F514" i="12"/>
  <c r="AD514" i="12"/>
  <c r="Z514" i="12"/>
  <c r="P514" i="12"/>
  <c r="AG506" i="12"/>
  <c r="M506" i="12"/>
  <c r="AC498" i="12"/>
  <c r="AD498" i="12"/>
  <c r="Z498" i="12"/>
  <c r="V498" i="12"/>
  <c r="N498" i="12"/>
  <c r="J498" i="12"/>
  <c r="K498" i="12"/>
  <c r="AG490" i="12"/>
  <c r="AI490" i="12"/>
  <c r="H490" i="12"/>
  <c r="R482" i="12"/>
  <c r="N482" i="12"/>
  <c r="J482" i="12"/>
  <c r="AF482" i="12"/>
  <c r="AD482" i="12"/>
  <c r="AG474" i="12"/>
  <c r="X474" i="12"/>
  <c r="AC474" i="12"/>
  <c r="M466" i="12"/>
  <c r="AD466" i="12"/>
  <c r="U466" i="12"/>
  <c r="Z466" i="12"/>
  <c r="AA466" i="12"/>
  <c r="R466" i="12"/>
  <c r="N466" i="12"/>
  <c r="AG458" i="12"/>
  <c r="S458" i="12"/>
  <c r="X458" i="12"/>
  <c r="V450" i="12"/>
  <c r="R450" i="12"/>
  <c r="P450" i="12"/>
  <c r="N450" i="12"/>
  <c r="U450" i="12"/>
  <c r="F450" i="12"/>
  <c r="AG442" i="12"/>
  <c r="H442" i="12"/>
  <c r="M442" i="12"/>
  <c r="S442" i="12"/>
  <c r="AI442" i="12"/>
  <c r="X434" i="12"/>
  <c r="F434" i="12"/>
  <c r="K434" i="12"/>
  <c r="AD434" i="12"/>
  <c r="P434" i="12"/>
  <c r="V434" i="12"/>
  <c r="R434" i="12"/>
  <c r="AF434" i="12"/>
  <c r="AI418" i="12"/>
  <c r="R418" i="12"/>
  <c r="AD418" i="12"/>
  <c r="Z418" i="12"/>
  <c r="V418" i="12"/>
  <c r="K418" i="12"/>
  <c r="J418" i="12"/>
  <c r="F418" i="12"/>
  <c r="AA418" i="12"/>
  <c r="AG394" i="12"/>
  <c r="H394" i="12"/>
  <c r="R386" i="12"/>
  <c r="AA386" i="12"/>
  <c r="AD386" i="12"/>
  <c r="AF386" i="12"/>
  <c r="Z386" i="12"/>
  <c r="N386" i="12"/>
  <c r="J386" i="12"/>
  <c r="K386" i="12"/>
  <c r="AG346" i="12"/>
  <c r="H346" i="12"/>
  <c r="R338" i="12"/>
  <c r="AF338" i="12"/>
  <c r="AD338" i="12"/>
  <c r="V338" i="12"/>
  <c r="N338" i="12"/>
  <c r="P338" i="12"/>
  <c r="M322" i="12"/>
  <c r="V322" i="12"/>
  <c r="F322" i="12"/>
  <c r="N322" i="12"/>
  <c r="J322" i="12"/>
  <c r="K322" i="12"/>
  <c r="P322" i="12"/>
  <c r="AD322" i="12"/>
  <c r="AF322" i="12"/>
  <c r="K306" i="12"/>
  <c r="U306" i="12"/>
  <c r="AF282" i="12"/>
  <c r="X282" i="12"/>
  <c r="AG266" i="12"/>
  <c r="H266" i="12"/>
  <c r="M266" i="12"/>
  <c r="S266" i="12"/>
  <c r="AG250" i="12"/>
  <c r="H250" i="12"/>
  <c r="M250" i="12"/>
  <c r="S250" i="12"/>
  <c r="AI250" i="12"/>
  <c r="N234" i="12"/>
  <c r="AG234" i="12"/>
  <c r="S234" i="12"/>
  <c r="AA234" i="12"/>
  <c r="J234" i="12"/>
  <c r="AB234" i="12"/>
  <c r="M234" i="12"/>
  <c r="F234" i="12"/>
  <c r="W234" i="12"/>
  <c r="H234" i="12"/>
  <c r="Z234" i="12"/>
  <c r="T234" i="12"/>
  <c r="G234" i="12"/>
  <c r="AD234" i="12"/>
  <c r="L234" i="12"/>
  <c r="V234" i="12"/>
  <c r="AI234" i="12"/>
  <c r="R234" i="12"/>
  <c r="AC234" i="12"/>
  <c r="Y234" i="12"/>
  <c r="I234" i="12"/>
  <c r="AE234" i="12"/>
  <c r="O234" i="12"/>
  <c r="X234" i="12"/>
  <c r="M226" i="12"/>
  <c r="R226" i="12"/>
  <c r="V226" i="12"/>
  <c r="N226" i="12"/>
  <c r="K226" i="12"/>
  <c r="J226" i="12"/>
  <c r="P226" i="12"/>
  <c r="AF226" i="12"/>
  <c r="P218" i="12"/>
  <c r="R218" i="12"/>
  <c r="I218" i="12"/>
  <c r="AC218" i="12"/>
  <c r="N218" i="12"/>
  <c r="AG218" i="12"/>
  <c r="X218" i="12"/>
  <c r="J218" i="12"/>
  <c r="AB218" i="12"/>
  <c r="S218" i="12"/>
  <c r="AE218" i="12"/>
  <c r="Q218" i="12"/>
  <c r="H218" i="12"/>
  <c r="Z218" i="12"/>
  <c r="T218" i="12"/>
  <c r="G218" i="12"/>
  <c r="AA218" i="12"/>
  <c r="AI218" i="12"/>
  <c r="AD218" i="12"/>
  <c r="M218" i="12"/>
  <c r="V218" i="12"/>
  <c r="Y218" i="12"/>
  <c r="O218" i="12"/>
  <c r="W218" i="12"/>
  <c r="J202" i="12"/>
  <c r="AB202" i="12"/>
  <c r="H202" i="12"/>
  <c r="F202" i="12"/>
  <c r="W202" i="12"/>
  <c r="AI202" i="12"/>
  <c r="AE202" i="12"/>
  <c r="Q202" i="12"/>
  <c r="M202" i="12"/>
  <c r="AA202" i="12"/>
  <c r="K202" i="12"/>
  <c r="V202" i="12"/>
  <c r="O202" i="12"/>
  <c r="AC202" i="12"/>
  <c r="AG202" i="12"/>
  <c r="AD202" i="12"/>
  <c r="L202" i="12"/>
  <c r="Z202" i="12"/>
  <c r="G202" i="12"/>
  <c r="N202" i="12"/>
  <c r="S202" i="12"/>
  <c r="U202" i="12"/>
  <c r="T202" i="12"/>
  <c r="X202" i="12"/>
  <c r="R202" i="12"/>
  <c r="Y202" i="12"/>
  <c r="U186" i="12"/>
  <c r="K186" i="12"/>
  <c r="J186" i="12"/>
  <c r="AB186" i="12"/>
  <c r="AC186" i="12"/>
  <c r="Z186" i="12"/>
  <c r="T186" i="12"/>
  <c r="G186" i="12"/>
  <c r="AD186" i="12"/>
  <c r="I186" i="12"/>
  <c r="X186" i="12"/>
  <c r="AA186" i="12"/>
  <c r="V186" i="12"/>
  <c r="AG186" i="12"/>
  <c r="M186" i="12"/>
  <c r="R186" i="12"/>
  <c r="W186" i="12"/>
  <c r="F186" i="12"/>
  <c r="L186" i="12"/>
  <c r="AE186" i="12"/>
  <c r="S186" i="12"/>
  <c r="V178" i="12"/>
  <c r="F178" i="12"/>
  <c r="AA178" i="12"/>
  <c r="AD178" i="12"/>
  <c r="AF178" i="12"/>
  <c r="Z178" i="12"/>
  <c r="N178" i="12"/>
  <c r="J178" i="12"/>
  <c r="K178" i="12"/>
  <c r="J170" i="12"/>
  <c r="AB170" i="12"/>
  <c r="AI170" i="12"/>
  <c r="F170" i="12"/>
  <c r="W170" i="12"/>
  <c r="X170" i="12"/>
  <c r="AA170" i="12"/>
  <c r="K170" i="12"/>
  <c r="AE170" i="12"/>
  <c r="Q170" i="12"/>
  <c r="M170" i="12"/>
  <c r="V170" i="12"/>
  <c r="O170" i="12"/>
  <c r="AC170" i="12"/>
  <c r="N170" i="12"/>
  <c r="H170" i="12"/>
  <c r="U170" i="12"/>
  <c r="Y170" i="12"/>
  <c r="T170" i="12"/>
  <c r="AG170" i="12"/>
  <c r="Z170" i="12"/>
  <c r="G170" i="12"/>
  <c r="AD170" i="12"/>
  <c r="R170" i="12"/>
  <c r="I170" i="12"/>
  <c r="S170" i="12"/>
  <c r="U154" i="12"/>
  <c r="J154" i="12"/>
  <c r="AB154" i="12"/>
  <c r="M154" i="12"/>
  <c r="K154" i="12"/>
  <c r="Z154" i="12"/>
  <c r="T154" i="12"/>
  <c r="G154" i="12"/>
  <c r="R154" i="12"/>
  <c r="W154" i="12"/>
  <c r="N154" i="12"/>
  <c r="Q154" i="12"/>
  <c r="F154" i="12"/>
  <c r="L154" i="12"/>
  <c r="Y154" i="12"/>
  <c r="X154" i="12"/>
  <c r="O154" i="12"/>
  <c r="S154" i="12"/>
  <c r="F138" i="12"/>
  <c r="W138" i="12"/>
  <c r="S138" i="12"/>
  <c r="AE138" i="12"/>
  <c r="Q138" i="12"/>
  <c r="H138" i="12"/>
  <c r="AD138" i="12"/>
  <c r="Y138" i="12"/>
  <c r="L138" i="12"/>
  <c r="V138" i="12"/>
  <c r="O138" i="12"/>
  <c r="M138" i="12"/>
  <c r="AA138" i="12"/>
  <c r="N138" i="12"/>
  <c r="AG138" i="12"/>
  <c r="AC138" i="12"/>
  <c r="T138" i="12"/>
  <c r="I138" i="12"/>
  <c r="AB138" i="12"/>
  <c r="AI138" i="12"/>
  <c r="Z138" i="12"/>
  <c r="X138" i="12"/>
  <c r="R138" i="12"/>
  <c r="K130" i="12"/>
  <c r="U130" i="12"/>
  <c r="AA130" i="12"/>
  <c r="AF122" i="12"/>
  <c r="F122" i="12"/>
  <c r="W122" i="12"/>
  <c r="M122" i="12"/>
  <c r="AE122" i="12"/>
  <c r="Q122" i="12"/>
  <c r="H122" i="12"/>
  <c r="AD122" i="12"/>
  <c r="Y122" i="12"/>
  <c r="L122" i="12"/>
  <c r="R122" i="12"/>
  <c r="I122" i="12"/>
  <c r="AC122" i="12"/>
  <c r="AG122" i="12"/>
  <c r="AB122" i="12"/>
  <c r="Z122" i="12"/>
  <c r="G122" i="12"/>
  <c r="P122" i="12"/>
  <c r="N122" i="12"/>
  <c r="X122" i="12"/>
  <c r="AA122" i="12"/>
  <c r="T122" i="12"/>
  <c r="V122" i="12"/>
  <c r="O122" i="12"/>
  <c r="AI122" i="12"/>
  <c r="S122" i="12"/>
  <c r="P106" i="12"/>
  <c r="F106" i="12"/>
  <c r="W106" i="12"/>
  <c r="X106" i="12"/>
  <c r="AA106" i="12"/>
  <c r="AE106" i="12"/>
  <c r="Q106" i="12"/>
  <c r="M106" i="12"/>
  <c r="AD106" i="12"/>
  <c r="Y106" i="12"/>
  <c r="L106" i="12"/>
  <c r="V106" i="12"/>
  <c r="O106" i="12"/>
  <c r="AC106" i="12"/>
  <c r="N106" i="12"/>
  <c r="AG106" i="12"/>
  <c r="H106" i="12"/>
  <c r="I106" i="12"/>
  <c r="AB106" i="12"/>
  <c r="G106" i="12"/>
  <c r="Z106" i="12"/>
  <c r="AI106" i="12"/>
  <c r="R106" i="12"/>
  <c r="J106" i="12"/>
  <c r="F98" i="12"/>
  <c r="V98" i="12"/>
  <c r="Z98" i="12"/>
  <c r="U98" i="12"/>
  <c r="R98" i="12"/>
  <c r="AA98" i="12"/>
  <c r="N98" i="12"/>
  <c r="AF98" i="12"/>
  <c r="K90" i="12"/>
  <c r="F90" i="12"/>
  <c r="W90" i="12"/>
  <c r="AI90" i="12"/>
  <c r="AE90" i="12"/>
  <c r="Q90" i="12"/>
  <c r="M90" i="12"/>
  <c r="AD90" i="12"/>
  <c r="Y90" i="12"/>
  <c r="L90" i="12"/>
  <c r="R90" i="12"/>
  <c r="I90" i="12"/>
  <c r="X90" i="12"/>
  <c r="N90" i="12"/>
  <c r="S90" i="12"/>
  <c r="J90" i="12"/>
  <c r="H90" i="12"/>
  <c r="AA90" i="12"/>
  <c r="T90" i="12"/>
  <c r="AG90" i="12"/>
  <c r="Z90" i="12"/>
  <c r="G90" i="12"/>
  <c r="P90" i="12"/>
  <c r="AB90" i="12"/>
  <c r="AC90" i="12"/>
  <c r="V90" i="12"/>
  <c r="S82" i="12"/>
  <c r="K82" i="12"/>
  <c r="K74" i="12"/>
  <c r="F74" i="12"/>
  <c r="W74" i="12"/>
  <c r="H74" i="12"/>
  <c r="AE74" i="12"/>
  <c r="Q74" i="12"/>
  <c r="S74" i="12"/>
  <c r="AD74" i="12"/>
  <c r="Y74" i="12"/>
  <c r="L74" i="12"/>
  <c r="V74" i="12"/>
  <c r="O74" i="12"/>
  <c r="AI74" i="12"/>
  <c r="AA74" i="12"/>
  <c r="N74" i="12"/>
  <c r="AG74" i="12"/>
  <c r="X74" i="12"/>
  <c r="AB74" i="12"/>
  <c r="G74" i="12"/>
  <c r="AC74" i="12"/>
  <c r="R74" i="12"/>
  <c r="J74" i="12"/>
  <c r="T74" i="12"/>
  <c r="AD58" i="12"/>
  <c r="Y58" i="12"/>
  <c r="L58" i="12"/>
  <c r="P58" i="12"/>
  <c r="Z58" i="12"/>
  <c r="T58" i="12"/>
  <c r="G58" i="12"/>
  <c r="AA58" i="12"/>
  <c r="V58" i="12"/>
  <c r="O58" i="12"/>
  <c r="N58" i="12"/>
  <c r="AG58" i="12"/>
  <c r="F58" i="12"/>
  <c r="W58" i="12"/>
  <c r="I58" i="12"/>
  <c r="AB58" i="12"/>
  <c r="Q58" i="12"/>
  <c r="R58" i="12"/>
  <c r="J58" i="12"/>
  <c r="X50" i="12"/>
  <c r="V50" i="12"/>
  <c r="Q50" i="12"/>
  <c r="R50" i="12"/>
  <c r="M50" i="12"/>
  <c r="N50" i="12"/>
  <c r="G50" i="12"/>
  <c r="P50" i="12"/>
  <c r="S50" i="12"/>
  <c r="F50" i="12"/>
  <c r="Y50" i="12"/>
  <c r="AD50" i="12"/>
  <c r="AB50" i="12"/>
  <c r="O50" i="12"/>
  <c r="I50" i="12"/>
  <c r="AI50" i="12"/>
  <c r="Z50" i="12"/>
  <c r="H50" i="12"/>
  <c r="J50" i="12"/>
  <c r="W50" i="12"/>
  <c r="L50" i="12"/>
  <c r="AE50" i="12"/>
  <c r="N42" i="12"/>
  <c r="AG42" i="12"/>
  <c r="AA42" i="12"/>
  <c r="J42" i="12"/>
  <c r="AB42" i="12"/>
  <c r="F42" i="12"/>
  <c r="W42" i="12"/>
  <c r="AD42" i="12"/>
  <c r="Y42" i="12"/>
  <c r="L42" i="12"/>
  <c r="V42" i="12"/>
  <c r="O42" i="12"/>
  <c r="I42" i="12"/>
  <c r="Q42" i="12"/>
  <c r="G42" i="12"/>
  <c r="Z42" i="12"/>
  <c r="R42" i="12"/>
  <c r="AE42" i="12"/>
  <c r="M34" i="12"/>
  <c r="AG34" i="12"/>
  <c r="T34" i="12"/>
  <c r="AD34" i="12"/>
  <c r="AB34" i="12"/>
  <c r="O34" i="12"/>
  <c r="H34" i="12"/>
  <c r="Z34" i="12"/>
  <c r="W34" i="12"/>
  <c r="I34" i="12"/>
  <c r="X34" i="12"/>
  <c r="R34" i="12"/>
  <c r="L34" i="12"/>
  <c r="J34" i="12"/>
  <c r="AE34" i="12"/>
  <c r="AA34" i="12"/>
  <c r="V34" i="12"/>
  <c r="N34" i="12"/>
  <c r="F34" i="12"/>
  <c r="P34" i="12"/>
  <c r="AI34" i="12"/>
  <c r="G34" i="12"/>
  <c r="Y34" i="12"/>
  <c r="AD26" i="12"/>
  <c r="Y26" i="12"/>
  <c r="Z26" i="12"/>
  <c r="T26" i="12"/>
  <c r="V26" i="12"/>
  <c r="O26" i="12"/>
  <c r="J26" i="12"/>
  <c r="N26" i="12"/>
  <c r="L26" i="12"/>
  <c r="F26" i="12"/>
  <c r="G26" i="12"/>
  <c r="AE26" i="12"/>
  <c r="AG26" i="12"/>
  <c r="W26" i="12"/>
  <c r="P26" i="12"/>
  <c r="AB26" i="12"/>
  <c r="AA26" i="12"/>
  <c r="Q26" i="12"/>
  <c r="R26" i="12"/>
  <c r="AI18" i="12"/>
  <c r="Z18" i="12"/>
  <c r="W18" i="12"/>
  <c r="I18" i="12"/>
  <c r="H18" i="12"/>
  <c r="V18" i="12"/>
  <c r="Q18" i="12"/>
  <c r="S18" i="12"/>
  <c r="R18" i="12"/>
  <c r="L18" i="12"/>
  <c r="J18" i="12"/>
  <c r="AE18" i="12"/>
  <c r="M18" i="12"/>
  <c r="AG18" i="12"/>
  <c r="T18" i="12"/>
  <c r="AD18" i="12"/>
  <c r="N18" i="12"/>
  <c r="AB18" i="12"/>
  <c r="G18" i="12"/>
  <c r="P18" i="12"/>
  <c r="Y18" i="12"/>
  <c r="U10" i="12"/>
  <c r="R10" i="12"/>
  <c r="I10" i="12"/>
  <c r="N10" i="12"/>
  <c r="AG10" i="12"/>
  <c r="J10" i="12"/>
  <c r="AB10" i="12"/>
  <c r="AD10" i="12"/>
  <c r="Y10" i="12"/>
  <c r="L10" i="12"/>
  <c r="AE10" i="12"/>
  <c r="T10" i="12"/>
  <c r="O10" i="12"/>
  <c r="Q10" i="12"/>
  <c r="V10" i="12"/>
  <c r="AA10" i="12"/>
  <c r="Z10" i="12"/>
  <c r="F10" i="12"/>
  <c r="P10" i="12"/>
  <c r="G10" i="12"/>
  <c r="J794" i="12"/>
  <c r="N786" i="12"/>
  <c r="R778" i="12"/>
  <c r="K762" i="12"/>
  <c r="N754" i="12"/>
  <c r="K738" i="12"/>
  <c r="AA730" i="12"/>
  <c r="AD722" i="12"/>
  <c r="O706" i="12"/>
  <c r="N698" i="12"/>
  <c r="O682" i="12"/>
  <c r="F674" i="12"/>
  <c r="N578" i="12"/>
  <c r="Z562" i="12"/>
  <c r="AD546" i="12"/>
  <c r="J450" i="12"/>
  <c r="J434" i="12"/>
  <c r="AE2018" i="12"/>
  <c r="I1954" i="12"/>
  <c r="AC770" i="12"/>
  <c r="U762" i="12"/>
  <c r="M754" i="12"/>
  <c r="AC706" i="12"/>
  <c r="U698" i="12"/>
  <c r="M690" i="12"/>
  <c r="AI570" i="12"/>
  <c r="AF562" i="12"/>
  <c r="AC554" i="12"/>
  <c r="AA546" i="12"/>
  <c r="X538" i="12"/>
  <c r="K530" i="12"/>
  <c r="AI506" i="12"/>
  <c r="AA498" i="12"/>
  <c r="M490" i="12"/>
  <c r="P466" i="12"/>
  <c r="X442" i="12"/>
  <c r="U418" i="12"/>
  <c r="K338" i="12"/>
  <c r="U322" i="12"/>
  <c r="AI298" i="12"/>
  <c r="K290" i="12"/>
  <c r="AC282" i="12"/>
  <c r="P98" i="12"/>
  <c r="AA82" i="12"/>
  <c r="Z794" i="12"/>
  <c r="AD786" i="12"/>
  <c r="O770" i="12"/>
  <c r="AA762" i="12"/>
  <c r="R754" i="12"/>
  <c r="AA738" i="12"/>
  <c r="J730" i="12"/>
  <c r="K714" i="12"/>
  <c r="F706" i="12"/>
  <c r="Z698" i="12"/>
  <c r="S682" i="12"/>
  <c r="V674" i="12"/>
  <c r="Z578" i="12"/>
  <c r="AD562" i="12"/>
  <c r="F482" i="12"/>
  <c r="F466" i="12"/>
  <c r="Z450" i="12"/>
  <c r="N434" i="12"/>
  <c r="F386" i="12"/>
  <c r="Q186" i="12"/>
  <c r="I154" i="12"/>
  <c r="F18" i="12"/>
  <c r="Z74" i="12"/>
  <c r="J122" i="12"/>
  <c r="X1922" i="12"/>
  <c r="N1842" i="12"/>
  <c r="S794" i="12"/>
  <c r="O786" i="12"/>
  <c r="G778" i="12"/>
  <c r="K770" i="12"/>
  <c r="N762" i="12"/>
  <c r="O746" i="12"/>
  <c r="F738" i="12"/>
  <c r="AD730" i="12"/>
  <c r="AI714" i="12"/>
  <c r="V706" i="12"/>
  <c r="AI690" i="12"/>
  <c r="R682" i="12"/>
  <c r="AA1810" i="12"/>
  <c r="AF1850" i="12"/>
  <c r="AC794" i="12"/>
  <c r="U786" i="12"/>
  <c r="M778" i="12"/>
  <c r="AC730" i="12"/>
  <c r="U722" i="12"/>
  <c r="M714" i="12"/>
  <c r="X586" i="12"/>
  <c r="U578" i="12"/>
  <c r="S570" i="12"/>
  <c r="P562" i="12"/>
  <c r="M554" i="12"/>
  <c r="K546" i="12"/>
  <c r="AI522" i="12"/>
  <c r="AA514" i="12"/>
  <c r="S506" i="12"/>
  <c r="AA482" i="12"/>
  <c r="M474" i="12"/>
  <c r="AA450" i="12"/>
  <c r="AA434" i="12"/>
  <c r="X314" i="12"/>
  <c r="AA162" i="12"/>
  <c r="G794" i="12"/>
  <c r="AE786" i="12"/>
  <c r="K778" i="12"/>
  <c r="F770" i="12"/>
  <c r="Z762" i="12"/>
  <c r="S746" i="12"/>
  <c r="V738" i="12"/>
  <c r="AI722" i="12"/>
  <c r="F714" i="12"/>
  <c r="W698" i="12"/>
  <c r="S690" i="12"/>
  <c r="V682" i="12"/>
  <c r="R514" i="12"/>
  <c r="R498" i="12"/>
  <c r="F338" i="12"/>
  <c r="AD226" i="12"/>
  <c r="AD98" i="12"/>
  <c r="AA50" i="12"/>
  <c r="N186" i="12"/>
  <c r="AD154" i="12"/>
  <c r="J138" i="12"/>
  <c r="L170" i="12"/>
  <c r="AC522" i="12"/>
  <c r="U514" i="12"/>
  <c r="H506" i="12"/>
  <c r="U482" i="12"/>
  <c r="H474" i="12"/>
  <c r="AI458" i="12"/>
  <c r="K450" i="12"/>
  <c r="U434" i="12"/>
  <c r="AI410" i="12"/>
  <c r="AA794" i="12"/>
  <c r="AA786" i="12"/>
  <c r="AI778" i="12"/>
  <c r="J770" i="12"/>
  <c r="AE754" i="12"/>
  <c r="AI746" i="12"/>
  <c r="Z738" i="12"/>
  <c r="W722" i="12"/>
  <c r="R714" i="12"/>
  <c r="G698" i="12"/>
  <c r="N690" i="12"/>
  <c r="G674" i="12"/>
  <c r="V514" i="12"/>
  <c r="J338" i="12"/>
  <c r="R178" i="12"/>
  <c r="H154" i="12"/>
  <c r="S106" i="12"/>
  <c r="AE1802" i="12"/>
  <c r="K1770" i="12"/>
  <c r="M794" i="12"/>
  <c r="AC746" i="12"/>
  <c r="U738" i="12"/>
  <c r="M730" i="12"/>
  <c r="AC682" i="12"/>
  <c r="U674" i="12"/>
  <c r="M586" i="12"/>
  <c r="K578" i="12"/>
  <c r="H570" i="12"/>
  <c r="AF530" i="12"/>
  <c r="X522" i="12"/>
  <c r="K514" i="12"/>
  <c r="AC490" i="12"/>
  <c r="P482" i="12"/>
  <c r="AC458" i="12"/>
  <c r="S410" i="12"/>
  <c r="AE794" i="12"/>
  <c r="AI786" i="12"/>
  <c r="F778" i="12"/>
  <c r="V770" i="12"/>
  <c r="AI754" i="12"/>
  <c r="R746" i="12"/>
  <c r="S730" i="12"/>
  <c r="AE722" i="12"/>
  <c r="K706" i="12"/>
  <c r="AA698" i="12"/>
  <c r="R690" i="12"/>
  <c r="O674" i="12"/>
  <c r="N546" i="12"/>
  <c r="N530" i="12"/>
  <c r="Z338" i="12"/>
  <c r="AI154" i="12"/>
  <c r="L218" i="12"/>
  <c r="T106" i="12"/>
  <c r="Q234" i="12"/>
  <c r="V1762" i="12"/>
  <c r="R2022" i="12"/>
  <c r="P2022" i="12"/>
  <c r="J2006" i="12"/>
  <c r="AF2006" i="12"/>
  <c r="Z2006" i="12"/>
  <c r="K2006" i="12"/>
  <c r="R1990" i="12"/>
  <c r="AA1990" i="12"/>
  <c r="Z1974" i="12"/>
  <c r="U1974" i="12"/>
  <c r="J1974" i="12"/>
  <c r="P1958" i="12"/>
  <c r="R1958" i="12"/>
  <c r="J1942" i="12"/>
  <c r="K1942" i="12"/>
  <c r="Z1942" i="12"/>
  <c r="AF1942" i="12"/>
  <c r="R1926" i="12"/>
  <c r="AA1926" i="12"/>
  <c r="Z1910" i="12"/>
  <c r="J1910" i="12"/>
  <c r="U1910" i="12"/>
  <c r="R1894" i="12"/>
  <c r="P1894" i="12"/>
  <c r="J1878" i="12"/>
  <c r="AF1878" i="12"/>
  <c r="Z1878" i="12"/>
  <c r="K1878" i="12"/>
  <c r="AI1110" i="12"/>
  <c r="AC1110" i="12"/>
  <c r="M1110" i="12"/>
  <c r="H1102" i="12"/>
  <c r="M1102" i="12"/>
  <c r="AC1102" i="12"/>
  <c r="S1094" i="12"/>
  <c r="AC1094" i="12"/>
  <c r="M1094" i="12"/>
  <c r="M1086" i="12"/>
  <c r="AC1086" i="12"/>
  <c r="AC1078" i="12"/>
  <c r="M1078" i="12"/>
  <c r="M1070" i="12"/>
  <c r="AC1070" i="12"/>
  <c r="AC1062" i="12"/>
  <c r="M1062" i="12"/>
  <c r="O1054" i="12"/>
  <c r="M1054" i="12"/>
  <c r="AC1054" i="12"/>
  <c r="AC1046" i="12"/>
  <c r="M1046" i="12"/>
  <c r="V1038" i="12"/>
  <c r="M1038" i="12"/>
  <c r="AC1038" i="12"/>
  <c r="AC1030" i="12"/>
  <c r="M1030" i="12"/>
  <c r="AF1022" i="12"/>
  <c r="M1022" i="12"/>
  <c r="AC1022" i="12"/>
  <c r="R1014" i="12"/>
  <c r="AC1014" i="12"/>
  <c r="M1014" i="12"/>
  <c r="M1006" i="12"/>
  <c r="AC1006" i="12"/>
  <c r="AC998" i="12"/>
  <c r="M998" i="12"/>
  <c r="M990" i="12"/>
  <c r="AC990" i="12"/>
  <c r="Z982" i="12"/>
  <c r="AC982" i="12"/>
  <c r="M982" i="12"/>
  <c r="M974" i="12"/>
  <c r="AC974" i="12"/>
  <c r="AC966" i="12"/>
  <c r="M966" i="12"/>
  <c r="H958" i="12"/>
  <c r="M958" i="12"/>
  <c r="AC958" i="12"/>
  <c r="AC950" i="12"/>
  <c r="M950" i="12"/>
  <c r="M942" i="12"/>
  <c r="AC942" i="12"/>
  <c r="AA934" i="12"/>
  <c r="F934" i="12"/>
  <c r="M934" i="12"/>
  <c r="AE934" i="12"/>
  <c r="J934" i="12"/>
  <c r="AI934" i="12"/>
  <c r="N934" i="12"/>
  <c r="G934" i="12"/>
  <c r="R934" i="12"/>
  <c r="K934" i="12"/>
  <c r="V934" i="12"/>
  <c r="AC934" i="12"/>
  <c r="O934" i="12"/>
  <c r="Z934" i="12"/>
  <c r="S934" i="12"/>
  <c r="AD934" i="12"/>
  <c r="T926" i="12"/>
  <c r="S926" i="12"/>
  <c r="AD926" i="12"/>
  <c r="AC926" i="12"/>
  <c r="W926" i="12"/>
  <c r="AA926" i="12"/>
  <c r="F926" i="12"/>
  <c r="AE926" i="12"/>
  <c r="J926" i="12"/>
  <c r="AI926" i="12"/>
  <c r="N926" i="12"/>
  <c r="M926" i="12"/>
  <c r="G926" i="12"/>
  <c r="R926" i="12"/>
  <c r="Q926" i="12"/>
  <c r="K926" i="12"/>
  <c r="V926" i="12"/>
  <c r="M798" i="12"/>
  <c r="AE798" i="12"/>
  <c r="G798" i="12"/>
  <c r="Z798" i="12"/>
  <c r="L798" i="12"/>
  <c r="AC798" i="12"/>
  <c r="T798" i="12"/>
  <c r="G790" i="12"/>
  <c r="M790" i="12"/>
  <c r="J790" i="12"/>
  <c r="S790" i="12"/>
  <c r="L790" i="12"/>
  <c r="T790" i="12"/>
  <c r="AB790" i="12"/>
  <c r="P782" i="12"/>
  <c r="AD782" i="12"/>
  <c r="K782" i="12"/>
  <c r="L782" i="12"/>
  <c r="T782" i="12"/>
  <c r="AB782" i="12"/>
  <c r="F774" i="12"/>
  <c r="R774" i="12"/>
  <c r="S774" i="12"/>
  <c r="W774" i="12"/>
  <c r="AC774" i="12"/>
  <c r="T774" i="12"/>
  <c r="AB774" i="12"/>
  <c r="Z766" i="12"/>
  <c r="AD766" i="12"/>
  <c r="U766" i="12"/>
  <c r="AE766" i="12"/>
  <c r="S766" i="12"/>
  <c r="L766" i="12"/>
  <c r="T766" i="12"/>
  <c r="V758" i="12"/>
  <c r="O758" i="12"/>
  <c r="M758" i="12"/>
  <c r="J758" i="12"/>
  <c r="AE758" i="12"/>
  <c r="L758" i="12"/>
  <c r="T758" i="12"/>
  <c r="AB758" i="12"/>
  <c r="AE750" i="12"/>
  <c r="AD750" i="12"/>
  <c r="AI750" i="12"/>
  <c r="L750" i="12"/>
  <c r="T750" i="12"/>
  <c r="AB750" i="12"/>
  <c r="O742" i="12"/>
  <c r="V742" i="12"/>
  <c r="S742" i="12"/>
  <c r="K742" i="12"/>
  <c r="AC742" i="12"/>
  <c r="T742" i="12"/>
  <c r="AB742" i="12"/>
  <c r="AI734" i="12"/>
  <c r="N734" i="12"/>
  <c r="M734" i="12"/>
  <c r="AA734" i="12"/>
  <c r="L734" i="12"/>
  <c r="T734" i="12"/>
  <c r="J726" i="12"/>
  <c r="AE726" i="12"/>
  <c r="W726" i="12"/>
  <c r="V726" i="12"/>
  <c r="L726" i="12"/>
  <c r="T726" i="12"/>
  <c r="AB726" i="12"/>
  <c r="U718" i="12"/>
  <c r="AA718" i="12"/>
  <c r="S718" i="12"/>
  <c r="L718" i="12"/>
  <c r="T718" i="12"/>
  <c r="AB718" i="12"/>
  <c r="F710" i="12"/>
  <c r="T710" i="12"/>
  <c r="AB710" i="12"/>
  <c r="AE702" i="12"/>
  <c r="M702" i="12"/>
  <c r="L702" i="12"/>
  <c r="AC702" i="12"/>
  <c r="T702" i="12"/>
  <c r="Z702" i="12"/>
  <c r="AB694" i="12"/>
  <c r="AI694" i="12"/>
  <c r="L694" i="12"/>
  <c r="U686" i="12"/>
  <c r="L686" i="12"/>
  <c r="T686" i="12"/>
  <c r="AB686" i="12"/>
  <c r="L678" i="12"/>
  <c r="T678" i="12"/>
  <c r="AB678" i="12"/>
  <c r="Q670" i="12"/>
  <c r="AI670" i="12"/>
  <c r="AD670" i="12"/>
  <c r="AA670" i="12"/>
  <c r="Z670" i="12"/>
  <c r="W670" i="12"/>
  <c r="U670" i="12"/>
  <c r="V670" i="12"/>
  <c r="O670" i="12"/>
  <c r="AC670" i="12"/>
  <c r="R670" i="12"/>
  <c r="G670" i="12"/>
  <c r="N670" i="12"/>
  <c r="J670" i="12"/>
  <c r="F670" i="12"/>
  <c r="M670" i="12"/>
  <c r="AE670" i="12"/>
  <c r="S670" i="12"/>
  <c r="K670" i="12"/>
  <c r="J662" i="12"/>
  <c r="O662" i="12"/>
  <c r="F662" i="12"/>
  <c r="G662" i="12"/>
  <c r="AA662" i="12"/>
  <c r="AD662" i="12"/>
  <c r="K662" i="12"/>
  <c r="M662" i="12"/>
  <c r="Z662" i="12"/>
  <c r="AI662" i="12"/>
  <c r="S662" i="12"/>
  <c r="V662" i="12"/>
  <c r="R662" i="12"/>
  <c r="N662" i="12"/>
  <c r="U662" i="12"/>
  <c r="AE662" i="12"/>
  <c r="AC662" i="12"/>
  <c r="Q654" i="12"/>
  <c r="R654" i="12"/>
  <c r="G654" i="12"/>
  <c r="N654" i="12"/>
  <c r="AI654" i="12"/>
  <c r="J654" i="12"/>
  <c r="AA654" i="12"/>
  <c r="F654" i="12"/>
  <c r="O654" i="12"/>
  <c r="AE654" i="12"/>
  <c r="V654" i="12"/>
  <c r="U654" i="12"/>
  <c r="W654" i="12"/>
  <c r="AC654" i="12"/>
  <c r="S654" i="12"/>
  <c r="K654" i="12"/>
  <c r="AD654" i="12"/>
  <c r="Z646" i="12"/>
  <c r="W646" i="12"/>
  <c r="V646" i="12"/>
  <c r="O646" i="12"/>
  <c r="R646" i="12"/>
  <c r="K646" i="12"/>
  <c r="N646" i="12"/>
  <c r="G646" i="12"/>
  <c r="J646" i="12"/>
  <c r="AI646" i="12"/>
  <c r="M646" i="12"/>
  <c r="AD646" i="12"/>
  <c r="U646" i="12"/>
  <c r="F646" i="12"/>
  <c r="AC646" i="12"/>
  <c r="AE646" i="12"/>
  <c r="AA646" i="12"/>
  <c r="S646" i="12"/>
  <c r="Q638" i="12"/>
  <c r="R638" i="12"/>
  <c r="N638" i="12"/>
  <c r="AE638" i="12"/>
  <c r="U638" i="12"/>
  <c r="AA638" i="12"/>
  <c r="AC638" i="12"/>
  <c r="O638" i="12"/>
  <c r="K638" i="12"/>
  <c r="G638" i="12"/>
  <c r="W638" i="12"/>
  <c r="M638" i="12"/>
  <c r="AD638" i="12"/>
  <c r="J630" i="12"/>
  <c r="F630" i="12"/>
  <c r="AE630" i="12"/>
  <c r="AA630" i="12"/>
  <c r="M630" i="12"/>
  <c r="S630" i="12"/>
  <c r="U630" i="12"/>
  <c r="AC630" i="12"/>
  <c r="AD630" i="12"/>
  <c r="Z630" i="12"/>
  <c r="V630" i="12"/>
  <c r="W630" i="12"/>
  <c r="G630" i="12"/>
  <c r="F622" i="12"/>
  <c r="AI622" i="12"/>
  <c r="AA622" i="12"/>
  <c r="O622" i="12"/>
  <c r="K622" i="12"/>
  <c r="R622" i="12"/>
  <c r="N622" i="12"/>
  <c r="AE622" i="12"/>
  <c r="M622" i="12"/>
  <c r="U622" i="12"/>
  <c r="AC622" i="12"/>
  <c r="F614" i="12"/>
  <c r="G614" i="12"/>
  <c r="AI614" i="12"/>
  <c r="W614" i="12"/>
  <c r="Z614" i="12"/>
  <c r="O614" i="12"/>
  <c r="V614" i="12"/>
  <c r="N614" i="12"/>
  <c r="M614" i="12"/>
  <c r="J614" i="12"/>
  <c r="U614" i="12"/>
  <c r="AI606" i="12"/>
  <c r="AA606" i="12"/>
  <c r="S606" i="12"/>
  <c r="U606" i="12"/>
  <c r="K606" i="12"/>
  <c r="AC606" i="12"/>
  <c r="AD606" i="12"/>
  <c r="G606" i="12"/>
  <c r="M606" i="12"/>
  <c r="V606" i="12"/>
  <c r="R606" i="12"/>
  <c r="N606" i="12"/>
  <c r="AE598" i="12"/>
  <c r="AA598" i="12"/>
  <c r="S598" i="12"/>
  <c r="AD598" i="12"/>
  <c r="W598" i="12"/>
  <c r="M598" i="12"/>
  <c r="Z598" i="12"/>
  <c r="K598" i="12"/>
  <c r="U598" i="12"/>
  <c r="V598" i="12"/>
  <c r="J598" i="12"/>
  <c r="F598" i="12"/>
  <c r="AC598" i="12"/>
  <c r="H582" i="12"/>
  <c r="AD582" i="12"/>
  <c r="R582" i="12"/>
  <c r="N582" i="12"/>
  <c r="F582" i="12"/>
  <c r="K582" i="12"/>
  <c r="U582" i="12"/>
  <c r="AA582" i="12"/>
  <c r="AF582" i="12"/>
  <c r="F566" i="12"/>
  <c r="P566" i="12"/>
  <c r="U566" i="12"/>
  <c r="AA566" i="12"/>
  <c r="Z566" i="12"/>
  <c r="AF566" i="12"/>
  <c r="N566" i="12"/>
  <c r="J566" i="12"/>
  <c r="AD550" i="12"/>
  <c r="V550" i="12"/>
  <c r="R550" i="12"/>
  <c r="N550" i="12"/>
  <c r="K550" i="12"/>
  <c r="P550" i="12"/>
  <c r="U550" i="12"/>
  <c r="AA550" i="12"/>
  <c r="M534" i="12"/>
  <c r="J534" i="12"/>
  <c r="F534" i="12"/>
  <c r="P534" i="12"/>
  <c r="U534" i="12"/>
  <c r="AA534" i="12"/>
  <c r="AF534" i="12"/>
  <c r="V534" i="12"/>
  <c r="K534" i="12"/>
  <c r="AD534" i="12"/>
  <c r="AD518" i="12"/>
  <c r="R518" i="12"/>
  <c r="N518" i="12"/>
  <c r="K518" i="12"/>
  <c r="P518" i="12"/>
  <c r="U518" i="12"/>
  <c r="AA518" i="12"/>
  <c r="AF518" i="12"/>
  <c r="F518" i="12"/>
  <c r="H502" i="12"/>
  <c r="N502" i="12"/>
  <c r="J502" i="12"/>
  <c r="P502" i="12"/>
  <c r="F502" i="12"/>
  <c r="U502" i="12"/>
  <c r="AA502" i="12"/>
  <c r="AF502" i="12"/>
  <c r="K502" i="12"/>
  <c r="Z502" i="12"/>
  <c r="V502" i="12"/>
  <c r="AD486" i="12"/>
  <c r="K486" i="12"/>
  <c r="V486" i="12"/>
  <c r="P486" i="12"/>
  <c r="AF486" i="12"/>
  <c r="R486" i="12"/>
  <c r="N486" i="12"/>
  <c r="U486" i="12"/>
  <c r="Z470" i="12"/>
  <c r="V470" i="12"/>
  <c r="U470" i="12"/>
  <c r="J470" i="12"/>
  <c r="AA470" i="12"/>
  <c r="F470" i="12"/>
  <c r="AF470" i="12"/>
  <c r="AD470" i="12"/>
  <c r="K470" i="12"/>
  <c r="P470" i="12"/>
  <c r="K454" i="12"/>
  <c r="AD454" i="12"/>
  <c r="P454" i="12"/>
  <c r="R454" i="12"/>
  <c r="N454" i="12"/>
  <c r="U454" i="12"/>
  <c r="F454" i="12"/>
  <c r="AA454" i="12"/>
  <c r="AF454" i="12"/>
  <c r="M438" i="12"/>
  <c r="Z438" i="12"/>
  <c r="V438" i="12"/>
  <c r="U438" i="12"/>
  <c r="N438" i="12"/>
  <c r="AA438" i="12"/>
  <c r="J438" i="12"/>
  <c r="AF438" i="12"/>
  <c r="F438" i="12"/>
  <c r="K438" i="12"/>
  <c r="P438" i="12"/>
  <c r="N422" i="12"/>
  <c r="K422" i="12"/>
  <c r="P422" i="12"/>
  <c r="U422" i="12"/>
  <c r="AD422" i="12"/>
  <c r="AA422" i="12"/>
  <c r="V422" i="12"/>
  <c r="AF422" i="12"/>
  <c r="R422" i="12"/>
  <c r="AD406" i="12"/>
  <c r="U406" i="12"/>
  <c r="Z406" i="12"/>
  <c r="AA406" i="12"/>
  <c r="V406" i="12"/>
  <c r="AF406" i="12"/>
  <c r="J406" i="12"/>
  <c r="P406" i="12"/>
  <c r="F406" i="12"/>
  <c r="N390" i="12"/>
  <c r="F390" i="12"/>
  <c r="K390" i="12"/>
  <c r="P390" i="12"/>
  <c r="AD390" i="12"/>
  <c r="R390" i="12"/>
  <c r="U390" i="12"/>
  <c r="AA390" i="12"/>
  <c r="U374" i="12"/>
  <c r="Z374" i="12"/>
  <c r="AA374" i="12"/>
  <c r="V374" i="12"/>
  <c r="AF374" i="12"/>
  <c r="N374" i="12"/>
  <c r="F374" i="12"/>
  <c r="K374" i="12"/>
  <c r="P374" i="12"/>
  <c r="V358" i="12"/>
  <c r="R358" i="12"/>
  <c r="N358" i="12"/>
  <c r="K358" i="12"/>
  <c r="P358" i="12"/>
  <c r="U358" i="12"/>
  <c r="AA358" i="12"/>
  <c r="AF358" i="12"/>
  <c r="U342" i="12"/>
  <c r="AA342" i="12"/>
  <c r="AD342" i="12"/>
  <c r="AF342" i="12"/>
  <c r="Z342" i="12"/>
  <c r="K342" i="12"/>
  <c r="P342" i="12"/>
  <c r="V342" i="12"/>
  <c r="J342" i="12"/>
  <c r="AD326" i="12"/>
  <c r="R326" i="12"/>
  <c r="N326" i="12"/>
  <c r="F326" i="12"/>
  <c r="K326" i="12"/>
  <c r="P326" i="12"/>
  <c r="AA326" i="12"/>
  <c r="AF326" i="12"/>
  <c r="F310" i="12"/>
  <c r="U310" i="12"/>
  <c r="AA310" i="12"/>
  <c r="AF310" i="12"/>
  <c r="Z310" i="12"/>
  <c r="V310" i="12"/>
  <c r="N310" i="12"/>
  <c r="J310" i="12"/>
  <c r="K310" i="12"/>
  <c r="AD294" i="12"/>
  <c r="V294" i="12"/>
  <c r="R294" i="12"/>
  <c r="K294" i="12"/>
  <c r="N294" i="12"/>
  <c r="P294" i="12"/>
  <c r="U294" i="12"/>
  <c r="AA294" i="12"/>
  <c r="AF294" i="12"/>
  <c r="J278" i="12"/>
  <c r="F278" i="12"/>
  <c r="U278" i="12"/>
  <c r="AA278" i="12"/>
  <c r="AF278" i="12"/>
  <c r="AD278" i="12"/>
  <c r="K278" i="12"/>
  <c r="Z278" i="12"/>
  <c r="P278" i="12"/>
  <c r="V278" i="12"/>
  <c r="H262" i="12"/>
  <c r="AD262" i="12"/>
  <c r="R262" i="12"/>
  <c r="K262" i="12"/>
  <c r="N262" i="12"/>
  <c r="P262" i="12"/>
  <c r="U262" i="12"/>
  <c r="AA262" i="12"/>
  <c r="F262" i="12"/>
  <c r="AF262" i="12"/>
  <c r="N246" i="12"/>
  <c r="J246" i="12"/>
  <c r="U246" i="12"/>
  <c r="F246" i="12"/>
  <c r="AA246" i="12"/>
  <c r="AF246" i="12"/>
  <c r="K246" i="12"/>
  <c r="P246" i="12"/>
  <c r="Z246" i="12"/>
  <c r="V246" i="12"/>
  <c r="AA230" i="12"/>
  <c r="AF230" i="12"/>
  <c r="AD230" i="12"/>
  <c r="V230" i="12"/>
  <c r="R230" i="12"/>
  <c r="K230" i="12"/>
  <c r="N230" i="12"/>
  <c r="P230" i="12"/>
  <c r="U230" i="12"/>
  <c r="Z214" i="12"/>
  <c r="V214" i="12"/>
  <c r="J214" i="12"/>
  <c r="K214" i="12"/>
  <c r="F214" i="12"/>
  <c r="P214" i="12"/>
  <c r="U214" i="12"/>
  <c r="AA214" i="12"/>
  <c r="AD214" i="12"/>
  <c r="AF214" i="12"/>
  <c r="AA198" i="12"/>
  <c r="AF198" i="12"/>
  <c r="AD198" i="12"/>
  <c r="N198" i="12"/>
  <c r="U198" i="12"/>
  <c r="F198" i="12"/>
  <c r="K198" i="12"/>
  <c r="Z182" i="12"/>
  <c r="V182" i="12"/>
  <c r="N182" i="12"/>
  <c r="K182" i="12"/>
  <c r="J182" i="12"/>
  <c r="P182" i="12"/>
  <c r="F182" i="12"/>
  <c r="U182" i="12"/>
  <c r="AA182" i="12"/>
  <c r="AF182" i="12"/>
  <c r="N166" i="12"/>
  <c r="AA166" i="12"/>
  <c r="AF166" i="12"/>
  <c r="R166" i="12"/>
  <c r="K166" i="12"/>
  <c r="P166" i="12"/>
  <c r="U166" i="12"/>
  <c r="AD166" i="12"/>
  <c r="AD150" i="12"/>
  <c r="Z150" i="12"/>
  <c r="K150" i="12"/>
  <c r="V150" i="12"/>
  <c r="P150" i="12"/>
  <c r="J150" i="12"/>
  <c r="U150" i="12"/>
  <c r="AA150" i="12"/>
  <c r="AF150" i="12"/>
  <c r="F150" i="12"/>
  <c r="R134" i="12"/>
  <c r="F134" i="12"/>
  <c r="AA134" i="12"/>
  <c r="AF134" i="12"/>
  <c r="K134" i="12"/>
  <c r="P134" i="12"/>
  <c r="U134" i="12"/>
  <c r="AD134" i="12"/>
  <c r="K118" i="12"/>
  <c r="P118" i="12"/>
  <c r="Z118" i="12"/>
  <c r="U118" i="12"/>
  <c r="AF118" i="12"/>
  <c r="N118" i="12"/>
  <c r="J118" i="12"/>
  <c r="F118" i="12"/>
  <c r="AA102" i="12"/>
  <c r="V102" i="12"/>
  <c r="AF102" i="12"/>
  <c r="R102" i="12"/>
  <c r="N102" i="12"/>
  <c r="K102" i="12"/>
  <c r="P102" i="12"/>
  <c r="M86" i="12"/>
  <c r="Z86" i="12"/>
  <c r="V86" i="12"/>
  <c r="J86" i="12"/>
  <c r="K86" i="12"/>
  <c r="P86" i="12"/>
  <c r="U86" i="12"/>
  <c r="AA86" i="12"/>
  <c r="AD86" i="12"/>
  <c r="AF86" i="12"/>
  <c r="AA70" i="12"/>
  <c r="AF70" i="12"/>
  <c r="K70" i="12"/>
  <c r="AD70" i="12"/>
  <c r="P70" i="12"/>
  <c r="R70" i="12"/>
  <c r="U70" i="12"/>
  <c r="F70" i="12"/>
  <c r="P54" i="12"/>
  <c r="Z54" i="12"/>
  <c r="U54" i="12"/>
  <c r="N54" i="12"/>
  <c r="AA54" i="12"/>
  <c r="J54" i="12"/>
  <c r="AF54" i="12"/>
  <c r="K54" i="12"/>
  <c r="F54" i="12"/>
  <c r="V38" i="12"/>
  <c r="R38" i="12"/>
  <c r="AA38" i="12"/>
  <c r="N38" i="12"/>
  <c r="AF38" i="12"/>
  <c r="K38" i="12"/>
  <c r="P38" i="12"/>
  <c r="U38" i="12"/>
  <c r="J22" i="12"/>
  <c r="K22" i="12"/>
  <c r="U22" i="12"/>
  <c r="AA22" i="12"/>
  <c r="AD22" i="12"/>
  <c r="AF22" i="12"/>
  <c r="Z22" i="12"/>
  <c r="V22" i="12"/>
  <c r="K6" i="12"/>
  <c r="AD6" i="12"/>
  <c r="P6" i="12"/>
  <c r="R6" i="12"/>
  <c r="U6" i="12"/>
  <c r="AA6" i="12"/>
  <c r="AF6" i="12"/>
  <c r="F6" i="12"/>
  <c r="G99" i="2"/>
  <c r="R878" i="12"/>
  <c r="U878" i="12"/>
  <c r="AD718" i="12"/>
  <c r="N718" i="12"/>
  <c r="G710" i="12"/>
  <c r="S710" i="12"/>
  <c r="AE694" i="12"/>
  <c r="F694" i="12"/>
  <c r="O686" i="12"/>
  <c r="J686" i="12"/>
  <c r="K686" i="12"/>
  <c r="N678" i="12"/>
  <c r="AE678" i="12"/>
  <c r="V708" i="12"/>
  <c r="O708" i="12"/>
  <c r="J644" i="12"/>
  <c r="Z644" i="12"/>
  <c r="Q556" i="12"/>
  <c r="R556" i="12"/>
  <c r="AC532" i="12"/>
  <c r="AG532" i="12"/>
  <c r="W492" i="12"/>
  <c r="R492" i="12"/>
  <c r="Q468" i="12"/>
  <c r="AA468" i="12"/>
  <c r="Y468" i="12"/>
  <c r="AC444" i="12"/>
  <c r="AG444" i="12"/>
  <c r="M428" i="12"/>
  <c r="AC428" i="12"/>
  <c r="M396" i="12"/>
  <c r="N396" i="12"/>
  <c r="G364" i="12"/>
  <c r="I364" i="12"/>
  <c r="F204" i="12"/>
  <c r="AC204" i="12"/>
  <c r="AI148" i="12"/>
  <c r="V148" i="12"/>
  <c r="M124" i="12"/>
  <c r="I124" i="12"/>
  <c r="V124" i="12"/>
  <c r="Y116" i="12"/>
  <c r="AA116" i="12"/>
  <c r="N76" i="12"/>
  <c r="R76" i="12"/>
  <c r="J891" i="12"/>
  <c r="V891" i="12"/>
  <c r="K633" i="12"/>
  <c r="P633" i="12"/>
  <c r="L617" i="12"/>
  <c r="S617" i="12"/>
  <c r="X529" i="12"/>
  <c r="P529" i="12"/>
  <c r="N345" i="12"/>
  <c r="AD345" i="12"/>
  <c r="N297" i="12"/>
  <c r="H297" i="12"/>
  <c r="F209" i="12"/>
  <c r="K209" i="12"/>
  <c r="Z105" i="12"/>
  <c r="N105" i="12"/>
  <c r="R65" i="12"/>
  <c r="AE65" i="12"/>
  <c r="AB65" i="12"/>
  <c r="AI65" i="12"/>
  <c r="V33" i="12"/>
  <c r="AI33" i="12"/>
  <c r="Z705" i="12"/>
  <c r="AE705" i="12"/>
  <c r="P641" i="12"/>
  <c r="AF641" i="12"/>
  <c r="AE585" i="12"/>
  <c r="J585" i="12"/>
  <c r="G577" i="12"/>
  <c r="R577" i="12"/>
  <c r="AG561" i="12"/>
  <c r="F561" i="12"/>
  <c r="W537" i="12"/>
  <c r="T537" i="12"/>
  <c r="G489" i="12"/>
  <c r="Z489" i="12"/>
  <c r="K481" i="12"/>
  <c r="AA481" i="12"/>
  <c r="N465" i="12"/>
  <c r="W465" i="12"/>
  <c r="J441" i="12"/>
  <c r="AE441" i="12"/>
  <c r="AA433" i="12"/>
  <c r="F433" i="12"/>
  <c r="L433" i="12"/>
  <c r="Z409" i="12"/>
  <c r="J409" i="12"/>
  <c r="Z401" i="12"/>
  <c r="V401" i="12"/>
  <c r="L401" i="12"/>
  <c r="P369" i="12"/>
  <c r="K369" i="12"/>
  <c r="Z233" i="12"/>
  <c r="AB233" i="12"/>
  <c r="N225" i="12"/>
  <c r="AF225" i="12"/>
  <c r="AA129" i="12"/>
  <c r="AF129" i="12"/>
  <c r="O105" i="12"/>
  <c r="T105" i="12"/>
  <c r="AF89" i="12"/>
  <c r="W89" i="12"/>
  <c r="AI49" i="12"/>
  <c r="S49" i="12"/>
  <c r="X1116" i="12"/>
  <c r="H1116" i="12"/>
  <c r="R892" i="12"/>
  <c r="K892" i="12"/>
  <c r="O892" i="12"/>
  <c r="Z700" i="12"/>
  <c r="J700" i="12"/>
  <c r="AI684" i="12"/>
  <c r="J684" i="12"/>
  <c r="O676" i="12"/>
  <c r="W676" i="12"/>
  <c r="Z668" i="12"/>
  <c r="J668" i="12"/>
  <c r="AE660" i="12"/>
  <c r="Z660" i="12"/>
  <c r="V628" i="12"/>
  <c r="AI628" i="12"/>
  <c r="S628" i="12"/>
  <c r="J604" i="12"/>
  <c r="Z604" i="12"/>
  <c r="G596" i="12"/>
  <c r="V596" i="12"/>
  <c r="S596" i="12"/>
  <c r="F572" i="12"/>
  <c r="AC572" i="12"/>
  <c r="AD540" i="12"/>
  <c r="G540" i="12"/>
  <c r="F524" i="12"/>
  <c r="Q524" i="12"/>
  <c r="AG524" i="12"/>
  <c r="AI508" i="12"/>
  <c r="G508" i="12"/>
  <c r="V500" i="12"/>
  <c r="F500" i="12"/>
  <c r="S492" i="12"/>
  <c r="F492" i="12"/>
  <c r="V476" i="12"/>
  <c r="N476" i="12"/>
  <c r="K476" i="12"/>
  <c r="N436" i="12"/>
  <c r="V436" i="12"/>
  <c r="S412" i="12"/>
  <c r="Y412" i="12"/>
  <c r="N372" i="12"/>
  <c r="V372" i="12"/>
  <c r="S364" i="12"/>
  <c r="AC364" i="12"/>
  <c r="AG356" i="12"/>
  <c r="AI356" i="12"/>
  <c r="K348" i="12"/>
  <c r="AA348" i="12"/>
  <c r="I220" i="12"/>
  <c r="AI220" i="12"/>
  <c r="Q212" i="12"/>
  <c r="S212" i="12"/>
  <c r="AD188" i="12"/>
  <c r="S188" i="12"/>
  <c r="N92" i="12"/>
  <c r="K92" i="12"/>
  <c r="K52" i="12"/>
  <c r="AD52" i="12"/>
  <c r="AG52" i="12"/>
  <c r="G44" i="12"/>
  <c r="F44" i="12"/>
  <c r="N961" i="12"/>
  <c r="M961" i="12"/>
  <c r="AI913" i="12"/>
  <c r="K913" i="12"/>
  <c r="O689" i="12"/>
  <c r="J689" i="12"/>
  <c r="AF617" i="12"/>
  <c r="P617" i="12"/>
  <c r="AG601" i="12"/>
  <c r="Z601" i="12"/>
  <c r="X593" i="12"/>
  <c r="AG593" i="12"/>
  <c r="Z553" i="12"/>
  <c r="O553" i="12"/>
  <c r="Z513" i="12"/>
  <c r="G513" i="12"/>
  <c r="J505" i="12"/>
  <c r="AE505" i="12"/>
  <c r="AB505" i="12"/>
  <c r="R497" i="12"/>
  <c r="AG497" i="12"/>
  <c r="Z497" i="12"/>
  <c r="AE449" i="12"/>
  <c r="R449" i="12"/>
  <c r="T417" i="12"/>
  <c r="R417" i="12"/>
  <c r="T393" i="12"/>
  <c r="AI393" i="12"/>
  <c r="W385" i="12"/>
  <c r="R385" i="12"/>
  <c r="AD297" i="12"/>
  <c r="F297" i="12"/>
  <c r="T257" i="12"/>
  <c r="AI257" i="12"/>
  <c r="Z225" i="12"/>
  <c r="J225" i="12"/>
  <c r="AA209" i="12"/>
  <c r="AE209" i="12"/>
  <c r="T137" i="12"/>
  <c r="O137" i="12"/>
  <c r="X113" i="12"/>
  <c r="F113" i="12"/>
  <c r="H81" i="12"/>
  <c r="N81" i="12"/>
  <c r="J73" i="12"/>
  <c r="AE73" i="12"/>
  <c r="G41" i="12"/>
  <c r="S41" i="12"/>
  <c r="C184" i="2"/>
  <c r="G84" i="2"/>
  <c r="G89" i="2"/>
  <c r="U1028" i="12"/>
  <c r="J1028" i="12"/>
  <c r="Y1004" i="12"/>
  <c r="AD1004" i="12"/>
  <c r="M1004" i="12"/>
  <c r="Z908" i="12"/>
  <c r="Z932" i="12"/>
  <c r="G908" i="12"/>
  <c r="Q940" i="12"/>
  <c r="N852" i="12"/>
  <c r="J844" i="12"/>
  <c r="V836" i="12"/>
  <c r="AD820" i="12"/>
  <c r="Z812" i="12"/>
  <c r="AD804" i="12"/>
  <c r="AI796" i="12"/>
  <c r="R780" i="12"/>
  <c r="J772" i="12"/>
  <c r="J756" i="12"/>
  <c r="AI716" i="12"/>
  <c r="G708" i="12"/>
  <c r="W628" i="12"/>
  <c r="V540" i="12"/>
  <c r="N684" i="12"/>
  <c r="F532" i="12"/>
  <c r="K468" i="12"/>
  <c r="AC436" i="12"/>
  <c r="AA372" i="12"/>
  <c r="AG556" i="12"/>
  <c r="K508" i="12"/>
  <c r="R396" i="12"/>
  <c r="M492" i="12"/>
  <c r="F396" i="12"/>
  <c r="AE628" i="12"/>
  <c r="N540" i="12"/>
  <c r="N692" i="12"/>
  <c r="K692" i="12"/>
  <c r="V676" i="12"/>
  <c r="F676" i="12"/>
  <c r="AD668" i="12"/>
  <c r="K668" i="12"/>
  <c r="J660" i="12"/>
  <c r="AI660" i="12"/>
  <c r="F620" i="12"/>
  <c r="S620" i="12"/>
  <c r="AA460" i="12"/>
  <c r="R460" i="12"/>
  <c r="Q428" i="12"/>
  <c r="AI428" i="12"/>
  <c r="V420" i="12"/>
  <c r="F420" i="12"/>
  <c r="AD364" i="12"/>
  <c r="F364" i="12"/>
  <c r="AG204" i="12"/>
  <c r="G204" i="12"/>
  <c r="I188" i="12"/>
  <c r="M188" i="12"/>
  <c r="M172" i="12"/>
  <c r="V172" i="12"/>
  <c r="AG84" i="12"/>
  <c r="I84" i="12"/>
  <c r="G76" i="12"/>
  <c r="AC76" i="12"/>
  <c r="S36" i="12"/>
  <c r="N36" i="12"/>
  <c r="AG4" i="12"/>
  <c r="AD4" i="12"/>
  <c r="AG1041" i="12"/>
  <c r="H1929" i="12"/>
  <c r="H172" i="2"/>
  <c r="F173" i="2" s="1"/>
  <c r="G103" i="2"/>
  <c r="G91" i="2"/>
  <c r="G81" i="2"/>
  <c r="D70" i="2"/>
  <c r="H184" i="2"/>
  <c r="N1913" i="12"/>
  <c r="AB1913" i="12"/>
  <c r="AA1617" i="12"/>
  <c r="AG1617" i="12"/>
  <c r="AA1489" i="12"/>
  <c r="N1489" i="12"/>
  <c r="W1489" i="12"/>
  <c r="V1361" i="12"/>
  <c r="R1361" i="12"/>
  <c r="G1329" i="12"/>
  <c r="R1329" i="12"/>
  <c r="G1297" i="12"/>
  <c r="R1297" i="12"/>
  <c r="K1281" i="12"/>
  <c r="F1281" i="12"/>
  <c r="AA1265" i="12"/>
  <c r="AD1265" i="12"/>
  <c r="R1265" i="12"/>
  <c r="K1249" i="12"/>
  <c r="AC1249" i="12"/>
  <c r="W1249" i="12"/>
  <c r="AG1249" i="12"/>
  <c r="AI1233" i="12"/>
  <c r="AC1233" i="12"/>
  <c r="AD1233" i="12"/>
  <c r="AC1217" i="12"/>
  <c r="Q1217" i="12"/>
  <c r="AI1201" i="12"/>
  <c r="R1201" i="12"/>
  <c r="G1201" i="12"/>
  <c r="AD1201" i="12"/>
  <c r="K1185" i="12"/>
  <c r="AA1185" i="12"/>
  <c r="AG1185" i="12"/>
  <c r="AI1169" i="12"/>
  <c r="N1169" i="12"/>
  <c r="F1169" i="12"/>
  <c r="AC1153" i="12"/>
  <c r="S1153" i="12"/>
  <c r="AI1137" i="12"/>
  <c r="F1137" i="12"/>
  <c r="AA1121" i="12"/>
  <c r="F1121" i="12"/>
  <c r="AG1121" i="12"/>
  <c r="AA1105" i="12"/>
  <c r="AI1105" i="12"/>
  <c r="R1105" i="12"/>
  <c r="N1105" i="12"/>
  <c r="M1089" i="12"/>
  <c r="R1089" i="12"/>
  <c r="N1089" i="12"/>
  <c r="AC1057" i="12"/>
  <c r="M1057" i="12"/>
  <c r="AD1057" i="12"/>
  <c r="I1057" i="12"/>
  <c r="J1049" i="12"/>
  <c r="O1049" i="12"/>
  <c r="Y1025" i="12"/>
  <c r="M1025" i="12"/>
  <c r="G1009" i="12"/>
  <c r="AG1009" i="12"/>
  <c r="AE1001" i="12"/>
  <c r="J1001" i="12"/>
  <c r="S993" i="12"/>
  <c r="F993" i="12"/>
  <c r="I993" i="12"/>
  <c r="M993" i="12"/>
  <c r="V961" i="12"/>
  <c r="S961" i="12"/>
  <c r="Q961" i="12"/>
  <c r="J953" i="12"/>
  <c r="O953" i="12"/>
  <c r="AF913" i="12"/>
  <c r="AB913" i="12"/>
  <c r="J897" i="12"/>
  <c r="G897" i="12"/>
  <c r="K897" i="12"/>
  <c r="AB881" i="12"/>
  <c r="K881" i="12"/>
  <c r="L865" i="12"/>
  <c r="J865" i="12"/>
  <c r="O865" i="12"/>
  <c r="AG865" i="12"/>
  <c r="K865" i="12"/>
  <c r="Z849" i="12"/>
  <c r="AD849" i="12"/>
  <c r="AG841" i="12"/>
  <c r="P841" i="12"/>
  <c r="AE841" i="12"/>
  <c r="X841" i="12"/>
  <c r="J841" i="12"/>
  <c r="X833" i="12"/>
  <c r="F833" i="12"/>
  <c r="J833" i="12"/>
  <c r="AD825" i="12"/>
  <c r="W825" i="12"/>
  <c r="K825" i="12"/>
  <c r="T825" i="12"/>
  <c r="K817" i="12"/>
  <c r="N817" i="12"/>
  <c r="F809" i="12"/>
  <c r="AD809" i="12"/>
  <c r="G809" i="12"/>
  <c r="AA809" i="12"/>
  <c r="T809" i="12"/>
  <c r="S801" i="12"/>
  <c r="T801" i="12"/>
  <c r="T793" i="12"/>
  <c r="O793" i="12"/>
  <c r="L793" i="12"/>
  <c r="O785" i="12"/>
  <c r="W785" i="12"/>
  <c r="O777" i="12"/>
  <c r="AB777" i="12"/>
  <c r="AI769" i="12"/>
  <c r="T769" i="12"/>
  <c r="AB769" i="12"/>
  <c r="AE753" i="12"/>
  <c r="J753" i="12"/>
  <c r="G745" i="12"/>
  <c r="O745" i="12"/>
  <c r="L737" i="12"/>
  <c r="J737" i="12"/>
  <c r="T729" i="12"/>
  <c r="W729" i="12"/>
  <c r="J729" i="12"/>
  <c r="AI721" i="12"/>
  <c r="J721" i="12"/>
  <c r="J705" i="12"/>
  <c r="W705" i="12"/>
  <c r="V697" i="12"/>
  <c r="G697" i="12"/>
  <c r="O697" i="12"/>
  <c r="R681" i="12"/>
  <c r="T681" i="12"/>
  <c r="L673" i="12"/>
  <c r="T673" i="12"/>
  <c r="K665" i="12"/>
  <c r="V665" i="12"/>
  <c r="Z665" i="12"/>
  <c r="G657" i="12"/>
  <c r="H657" i="12"/>
  <c r="AG657" i="12"/>
  <c r="AI657" i="12"/>
  <c r="AE657" i="12"/>
  <c r="R657" i="12"/>
  <c r="P657" i="12"/>
  <c r="N649" i="12"/>
  <c r="O649" i="12"/>
  <c r="R649" i="12"/>
  <c r="AA641" i="12"/>
  <c r="V641" i="12"/>
  <c r="X633" i="12"/>
  <c r="Z633" i="12"/>
  <c r="V625" i="12"/>
  <c r="AG625" i="12"/>
  <c r="AD625" i="12"/>
  <c r="G625" i="12"/>
  <c r="Z617" i="12"/>
  <c r="N617" i="12"/>
  <c r="Z609" i="12"/>
  <c r="N609" i="12"/>
  <c r="H609" i="12"/>
  <c r="V609" i="12"/>
  <c r="O609" i="12"/>
  <c r="P601" i="12"/>
  <c r="AA601" i="12"/>
  <c r="H601" i="12"/>
  <c r="P593" i="12"/>
  <c r="G593" i="12"/>
  <c r="AD593" i="12"/>
  <c r="AI585" i="12"/>
  <c r="Z585" i="12"/>
  <c r="V577" i="12"/>
  <c r="S577" i="12"/>
  <c r="AI577" i="12"/>
  <c r="AB577" i="12"/>
  <c r="Z569" i="12"/>
  <c r="R569" i="12"/>
  <c r="L561" i="12"/>
  <c r="S561" i="12"/>
  <c r="AE545" i="12"/>
  <c r="T545" i="12"/>
  <c r="N545" i="12"/>
  <c r="O545" i="12"/>
  <c r="AE537" i="12"/>
  <c r="AI537" i="12"/>
  <c r="G529" i="12"/>
  <c r="R529" i="12"/>
  <c r="V529" i="12"/>
  <c r="F521" i="12"/>
  <c r="J521" i="12"/>
  <c r="R521" i="12"/>
  <c r="AE521" i="12"/>
  <c r="S513" i="12"/>
  <c r="K513" i="12"/>
  <c r="T513" i="12"/>
  <c r="O513" i="12"/>
  <c r="AA497" i="12"/>
  <c r="L497" i="12"/>
  <c r="K497" i="12"/>
  <c r="O489" i="12"/>
  <c r="AI489" i="12"/>
  <c r="T481" i="12"/>
  <c r="O481" i="12"/>
  <c r="S481" i="12"/>
  <c r="R481" i="12"/>
  <c r="L473" i="12"/>
  <c r="R473" i="12"/>
  <c r="O473" i="12"/>
  <c r="K465" i="12"/>
  <c r="O465" i="12"/>
  <c r="AI465" i="12"/>
  <c r="G465" i="12"/>
  <c r="T457" i="12"/>
  <c r="O457" i="12"/>
  <c r="L449" i="12"/>
  <c r="W449" i="12"/>
  <c r="AA449" i="12"/>
  <c r="AB441" i="12"/>
  <c r="T441" i="12"/>
  <c r="Z433" i="12"/>
  <c r="N433" i="12"/>
  <c r="R433" i="12"/>
  <c r="T425" i="12"/>
  <c r="L425" i="12"/>
  <c r="AF401" i="12"/>
  <c r="O401" i="12"/>
  <c r="Z393" i="12"/>
  <c r="AB393" i="12"/>
  <c r="AB385" i="12"/>
  <c r="L385" i="12"/>
  <c r="L377" i="12"/>
  <c r="AE377" i="12"/>
  <c r="K353" i="12"/>
  <c r="T353" i="12"/>
  <c r="O345" i="12"/>
  <c r="AA345" i="12"/>
  <c r="Z345" i="12"/>
  <c r="V345" i="12"/>
  <c r="S345" i="12"/>
  <c r="G337" i="12"/>
  <c r="Z337" i="12"/>
  <c r="V329" i="12"/>
  <c r="F329" i="12"/>
  <c r="O329" i="12"/>
  <c r="N329" i="12"/>
  <c r="AE321" i="12"/>
  <c r="L321" i="12"/>
  <c r="V313" i="12"/>
  <c r="AA313" i="12"/>
  <c r="J305" i="12"/>
  <c r="AI305" i="12"/>
  <c r="AE305" i="12"/>
  <c r="Z289" i="12"/>
  <c r="G289" i="12"/>
  <c r="J289" i="12"/>
  <c r="AG281" i="12"/>
  <c r="AA281" i="12"/>
  <c r="H265" i="12"/>
  <c r="V265" i="12"/>
  <c r="O257" i="12"/>
  <c r="W257" i="12"/>
  <c r="Z241" i="12"/>
  <c r="X241" i="12"/>
  <c r="O241" i="12"/>
  <c r="AA241" i="12"/>
  <c r="N233" i="12"/>
  <c r="S233" i="12"/>
  <c r="AE225" i="12"/>
  <c r="X225" i="12"/>
  <c r="L225" i="12"/>
  <c r="T225" i="12"/>
  <c r="R217" i="12"/>
  <c r="AG217" i="12"/>
  <c r="L209" i="12"/>
  <c r="S209" i="12"/>
  <c r="R209" i="12"/>
  <c r="T209" i="12"/>
  <c r="J209" i="12"/>
  <c r="J201" i="12"/>
  <c r="O201" i="12"/>
  <c r="AA193" i="12"/>
  <c r="T193" i="12"/>
  <c r="R193" i="12"/>
  <c r="S193" i="12"/>
  <c r="V177" i="12"/>
  <c r="AI177" i="12"/>
  <c r="P177" i="12"/>
  <c r="L177" i="12"/>
  <c r="V169" i="12"/>
  <c r="AI169" i="12"/>
  <c r="F161" i="12"/>
  <c r="Z161" i="12"/>
  <c r="X161" i="12"/>
  <c r="N161" i="12"/>
  <c r="R153" i="12"/>
  <c r="S153" i="12"/>
  <c r="F129" i="12"/>
  <c r="K129" i="12"/>
  <c r="AI129" i="12"/>
  <c r="P121" i="12"/>
  <c r="T121" i="12"/>
  <c r="W121" i="12"/>
  <c r="AE121" i="12"/>
  <c r="AF121" i="12"/>
  <c r="O121" i="12"/>
  <c r="T113" i="12"/>
  <c r="G113" i="12"/>
  <c r="O113" i="12"/>
  <c r="AB113" i="12"/>
  <c r="J113" i="12"/>
  <c r="AI105" i="12"/>
  <c r="K105" i="12"/>
  <c r="AB105" i="12"/>
  <c r="F105" i="12"/>
  <c r="S81" i="12"/>
  <c r="T81" i="12"/>
  <c r="L81" i="12"/>
  <c r="AD81" i="12"/>
  <c r="AG65" i="12"/>
  <c r="Z65" i="12"/>
  <c r="O65" i="12"/>
  <c r="AF65" i="12"/>
  <c r="P65" i="12"/>
  <c r="W65" i="12"/>
  <c r="T57" i="12"/>
  <c r="S57" i="12"/>
  <c r="L57" i="12"/>
  <c r="AE57" i="12"/>
  <c r="W49" i="12"/>
  <c r="Z49" i="12"/>
  <c r="J33" i="12"/>
  <c r="F33" i="12"/>
  <c r="L25" i="12"/>
  <c r="F25" i="12"/>
  <c r="AI25" i="12"/>
  <c r="R644" i="12"/>
  <c r="F644" i="12"/>
  <c r="AF620" i="12"/>
  <c r="J620" i="12"/>
  <c r="N612" i="12"/>
  <c r="Z612" i="12"/>
  <c r="AI604" i="12"/>
  <c r="AD604" i="12"/>
  <c r="Z596" i="12"/>
  <c r="AA596" i="12"/>
  <c r="J596" i="12"/>
  <c r="S588" i="12"/>
  <c r="M588" i="12"/>
  <c r="K580" i="12"/>
  <c r="AG580" i="12"/>
  <c r="AA564" i="12"/>
  <c r="N564" i="12"/>
  <c r="F564" i="12"/>
  <c r="M556" i="12"/>
  <c r="S556" i="12"/>
  <c r="I524" i="12"/>
  <c r="W524" i="12"/>
  <c r="V516" i="12"/>
  <c r="AC516" i="12"/>
  <c r="Y508" i="12"/>
  <c r="N508" i="12"/>
  <c r="Y476" i="12"/>
  <c r="Q476" i="12"/>
  <c r="Q412" i="12"/>
  <c r="N412" i="12"/>
  <c r="F404" i="12"/>
  <c r="K404" i="12"/>
  <c r="Q396" i="12"/>
  <c r="AI396" i="12"/>
  <c r="AG388" i="12"/>
  <c r="Q388" i="12"/>
  <c r="N380" i="12"/>
  <c r="Q380" i="12"/>
  <c r="K372" i="12"/>
  <c r="F372" i="12"/>
  <c r="N348" i="12"/>
  <c r="Y348" i="12"/>
  <c r="AD140" i="12"/>
  <c r="G140" i="12"/>
  <c r="I140" i="12"/>
  <c r="AD124" i="12"/>
  <c r="Q124" i="12"/>
  <c r="I116" i="12"/>
  <c r="N116" i="12"/>
  <c r="AG60" i="12"/>
  <c r="S60" i="12"/>
  <c r="M28" i="12"/>
  <c r="R28" i="12"/>
  <c r="F28" i="12"/>
  <c r="D60" i="2"/>
  <c r="H153" i="2"/>
  <c r="G154" i="2" s="1"/>
  <c r="H111" i="2"/>
  <c r="F112" i="2" s="1"/>
  <c r="G184" i="2"/>
  <c r="U173" i="2"/>
  <c r="Q136" i="2"/>
  <c r="D68" i="2"/>
  <c r="Q141" i="2"/>
  <c r="M141" i="2" s="1"/>
  <c r="D71" i="2"/>
  <c r="H159" i="2"/>
  <c r="F160" i="2" s="1"/>
  <c r="B247" i="2"/>
  <c r="H225" i="2"/>
  <c r="Q225" i="2" s="1"/>
  <c r="Q137" i="2"/>
  <c r="K137" i="2" s="1"/>
  <c r="Q135" i="2"/>
  <c r="P135" i="2" s="1"/>
  <c r="E184" i="2"/>
  <c r="H176" i="2"/>
  <c r="D177" i="2" s="1"/>
  <c r="D184" i="2"/>
  <c r="Q138" i="2"/>
  <c r="J138" i="2" s="1"/>
  <c r="X1813" i="12"/>
  <c r="AA1813" i="12"/>
  <c r="AF1797" i="12"/>
  <c r="AI1797" i="12"/>
  <c r="H1781" i="12"/>
  <c r="K1781" i="12"/>
  <c r="P1765" i="12"/>
  <c r="S1765" i="12"/>
  <c r="X1749" i="12"/>
  <c r="AA1749" i="12"/>
  <c r="AF1733" i="12"/>
  <c r="AI1733" i="12"/>
  <c r="H1717" i="12"/>
  <c r="K1717" i="12"/>
  <c r="P1701" i="12"/>
  <c r="S1701" i="12"/>
  <c r="L1685" i="12"/>
  <c r="P1669" i="12"/>
  <c r="P1653" i="12"/>
  <c r="T1637" i="12"/>
  <c r="L1589" i="12"/>
  <c r="AB1573" i="12"/>
  <c r="H1541" i="12"/>
  <c r="T1525" i="12"/>
  <c r="L1477" i="12"/>
  <c r="T1461" i="12"/>
  <c r="H1429" i="12"/>
  <c r="T1413" i="12"/>
  <c r="AB1397" i="12"/>
  <c r="P1365" i="12"/>
  <c r="AF1349" i="12"/>
  <c r="P1317" i="12"/>
  <c r="H1285" i="12"/>
  <c r="AF1269" i="12"/>
  <c r="AF1813" i="12"/>
  <c r="AI1813" i="12"/>
  <c r="H1797" i="12"/>
  <c r="K1797" i="12"/>
  <c r="P1781" i="12"/>
  <c r="S1781" i="12"/>
  <c r="X1765" i="12"/>
  <c r="AA1765" i="12"/>
  <c r="AF1749" i="12"/>
  <c r="AI1749" i="12"/>
  <c r="H1733" i="12"/>
  <c r="K1733" i="12"/>
  <c r="P1717" i="12"/>
  <c r="S1717" i="12"/>
  <c r="X1701" i="12"/>
  <c r="AA1701" i="12"/>
  <c r="T1685" i="12"/>
  <c r="X1669" i="12"/>
  <c r="X1653" i="12"/>
  <c r="L1605" i="12"/>
  <c r="X1589" i="12"/>
  <c r="H1557" i="12"/>
  <c r="P1541" i="12"/>
  <c r="P1493" i="12"/>
  <c r="T1477" i="12"/>
  <c r="T1429" i="12"/>
  <c r="L1381" i="12"/>
  <c r="AB1365" i="12"/>
  <c r="L1333" i="12"/>
  <c r="AB1317" i="12"/>
  <c r="X1285" i="12"/>
  <c r="H1253" i="12"/>
  <c r="X1221" i="12"/>
  <c r="AB1093" i="12"/>
  <c r="P997" i="12"/>
  <c r="H949" i="12"/>
  <c r="AG1988" i="12"/>
  <c r="V1988" i="12"/>
  <c r="AE708" i="12"/>
  <c r="J708" i="12"/>
  <c r="N700" i="12"/>
  <c r="AD700" i="12"/>
  <c r="G660" i="12"/>
  <c r="AD660" i="12"/>
  <c r="G652" i="12"/>
  <c r="Z652" i="12"/>
  <c r="AA548" i="12"/>
  <c r="AG548" i="12"/>
  <c r="V468" i="12"/>
  <c r="F468" i="12"/>
  <c r="AD460" i="12"/>
  <c r="W460" i="12"/>
  <c r="Y452" i="12"/>
  <c r="AG452" i="12"/>
  <c r="AG436" i="12"/>
  <c r="AA436" i="12"/>
  <c r="F428" i="12"/>
  <c r="S428" i="12"/>
  <c r="M364" i="12"/>
  <c r="R364" i="12"/>
  <c r="R220" i="12"/>
  <c r="F220" i="12"/>
  <c r="AG196" i="12"/>
  <c r="Q196" i="12"/>
  <c r="K132" i="12"/>
  <c r="Q132" i="12"/>
  <c r="Q76" i="12"/>
  <c r="AA76" i="12"/>
  <c r="AA36" i="12"/>
  <c r="AD36" i="12"/>
  <c r="Q4" i="12"/>
  <c r="V4" i="12"/>
  <c r="G1813" i="12"/>
  <c r="L1797" i="12"/>
  <c r="O1797" i="12"/>
  <c r="T1781" i="12"/>
  <c r="W1781" i="12"/>
  <c r="AB1765" i="12"/>
  <c r="AE1765" i="12"/>
  <c r="G1749" i="12"/>
  <c r="L1733" i="12"/>
  <c r="O1733" i="12"/>
  <c r="T1717" i="12"/>
  <c r="W1717" i="12"/>
  <c r="AB1701" i="12"/>
  <c r="AE1701" i="12"/>
  <c r="X1685" i="12"/>
  <c r="AB1669" i="12"/>
  <c r="AB1653" i="12"/>
  <c r="H1621" i="12"/>
  <c r="T1605" i="12"/>
  <c r="L1557" i="12"/>
  <c r="X1541" i="12"/>
  <c r="H1509" i="12"/>
  <c r="T1493" i="12"/>
  <c r="AB1477" i="12"/>
  <c r="H1445" i="12"/>
  <c r="X1429" i="12"/>
  <c r="P1381" i="12"/>
  <c r="P1333" i="12"/>
  <c r="T1253" i="12"/>
  <c r="X1173" i="12"/>
  <c r="L1125" i="12"/>
  <c r="L949" i="12"/>
  <c r="U135" i="2"/>
  <c r="H1813" i="12"/>
  <c r="K1813" i="12"/>
  <c r="P1797" i="12"/>
  <c r="S1797" i="12"/>
  <c r="X1781" i="12"/>
  <c r="AA1781" i="12"/>
  <c r="AF1765" i="12"/>
  <c r="AI1765" i="12"/>
  <c r="H1749" i="12"/>
  <c r="K1749" i="12"/>
  <c r="P1733" i="12"/>
  <c r="S1733" i="12"/>
  <c r="X1717" i="12"/>
  <c r="AA1717" i="12"/>
  <c r="AF1701" i="12"/>
  <c r="AI1701" i="12"/>
  <c r="AB1685" i="12"/>
  <c r="L1621" i="12"/>
  <c r="X1605" i="12"/>
  <c r="H1573" i="12"/>
  <c r="P1557" i="12"/>
  <c r="AB1541" i="12"/>
  <c r="P1509" i="12"/>
  <c r="X1493" i="12"/>
  <c r="P1445" i="12"/>
  <c r="H1397" i="12"/>
  <c r="X1381" i="12"/>
  <c r="X1333" i="12"/>
  <c r="P1301" i="12"/>
  <c r="X1253" i="12"/>
  <c r="L1077" i="12"/>
  <c r="H1029" i="12"/>
  <c r="L981" i="12"/>
  <c r="Q139" i="2"/>
  <c r="P139" i="2" s="1"/>
  <c r="L1813" i="12"/>
  <c r="T1797" i="12"/>
  <c r="AB1781" i="12"/>
  <c r="G1765" i="12"/>
  <c r="L1749" i="12"/>
  <c r="T1733" i="12"/>
  <c r="AB1717" i="12"/>
  <c r="AF1685" i="12"/>
  <c r="X1557" i="12"/>
  <c r="Q134" i="2"/>
  <c r="N134" i="2" s="1"/>
  <c r="AD967" i="12"/>
  <c r="R967" i="12"/>
  <c r="AB1637" i="12"/>
  <c r="L1637" i="12"/>
  <c r="M1621" i="12"/>
  <c r="AF1621" i="12"/>
  <c r="P1621" i="12"/>
  <c r="AF1605" i="12"/>
  <c r="P1605" i="12"/>
  <c r="AF1589" i="12"/>
  <c r="P1589" i="12"/>
  <c r="M1573" i="12"/>
  <c r="T1573" i="12"/>
  <c r="M1541" i="12"/>
  <c r="T1541" i="12"/>
  <c r="M1525" i="12"/>
  <c r="H1525" i="12"/>
  <c r="X1525" i="12"/>
  <c r="L1509" i="12"/>
  <c r="AB1509" i="12"/>
  <c r="M1493" i="12"/>
  <c r="L1493" i="12"/>
  <c r="AB1493" i="12"/>
  <c r="H1477" i="12"/>
  <c r="X1477" i="12"/>
  <c r="M1461" i="12"/>
  <c r="H1461" i="12"/>
  <c r="X1461" i="12"/>
  <c r="M1445" i="12"/>
  <c r="L1445" i="12"/>
  <c r="AB1445" i="12"/>
  <c r="M1429" i="12"/>
  <c r="P1429" i="12"/>
  <c r="AF1429" i="12"/>
  <c r="M1413" i="12"/>
  <c r="P1413" i="12"/>
  <c r="AF1413" i="12"/>
  <c r="M1397" i="12"/>
  <c r="P1397" i="12"/>
  <c r="AF1397" i="12"/>
  <c r="M1381" i="12"/>
  <c r="T1381" i="12"/>
  <c r="X1365" i="12"/>
  <c r="H1365" i="12"/>
  <c r="G1349" i="12"/>
  <c r="X1349" i="12"/>
  <c r="L1349" i="12"/>
  <c r="H1349" i="12"/>
  <c r="T1333" i="12"/>
  <c r="H1333" i="12"/>
  <c r="T1317" i="12"/>
  <c r="H1317" i="12"/>
  <c r="X1301" i="12"/>
  <c r="L1301" i="12"/>
  <c r="H1301" i="12"/>
  <c r="AB1285" i="12"/>
  <c r="P1285" i="12"/>
  <c r="L1285" i="12"/>
  <c r="AB1269" i="12"/>
  <c r="P1269" i="12"/>
  <c r="L1269" i="12"/>
  <c r="M1253" i="12"/>
  <c r="AB1253" i="12"/>
  <c r="P1253" i="12"/>
  <c r="L1253" i="12"/>
  <c r="AB1237" i="12"/>
  <c r="P1237" i="12"/>
  <c r="L1237" i="12"/>
  <c r="AF1221" i="12"/>
  <c r="T1221" i="12"/>
  <c r="P1221" i="12"/>
  <c r="L1221" i="12"/>
  <c r="H1221" i="12"/>
  <c r="AF1205" i="12"/>
  <c r="T1205" i="12"/>
  <c r="P1205" i="12"/>
  <c r="L1205" i="12"/>
  <c r="H1205" i="12"/>
  <c r="AF1189" i="12"/>
  <c r="T1189" i="12"/>
  <c r="P1189" i="12"/>
  <c r="L1189" i="12"/>
  <c r="H1189" i="12"/>
  <c r="AF1173" i="12"/>
  <c r="T1173" i="12"/>
  <c r="P1173" i="12"/>
  <c r="L1173" i="12"/>
  <c r="H1173" i="12"/>
  <c r="X1157" i="12"/>
  <c r="T1157" i="12"/>
  <c r="P1157" i="12"/>
  <c r="L1157" i="12"/>
  <c r="Q1141" i="12"/>
  <c r="H1141" i="12"/>
  <c r="AB1141" i="12"/>
  <c r="X1141" i="12"/>
  <c r="T1141" i="12"/>
  <c r="P1141" i="12"/>
  <c r="H1125" i="12"/>
  <c r="AB1125" i="12"/>
  <c r="X1125" i="12"/>
  <c r="T1125" i="12"/>
  <c r="P1125" i="12"/>
  <c r="X1109" i="12"/>
  <c r="T1109" i="12"/>
  <c r="P1109" i="12"/>
  <c r="L1109" i="12"/>
  <c r="X1093" i="12"/>
  <c r="T1093" i="12"/>
  <c r="P1093" i="12"/>
  <c r="L1093" i="12"/>
  <c r="H1077" i="12"/>
  <c r="AB1077" i="12"/>
  <c r="X1077" i="12"/>
  <c r="T1077" i="12"/>
  <c r="P1077" i="12"/>
  <c r="M1061" i="12"/>
  <c r="L1061" i="12"/>
  <c r="AF1061" i="12"/>
  <c r="AB1061" i="12"/>
  <c r="X1061" i="12"/>
  <c r="T1061" i="12"/>
  <c r="L1045" i="12"/>
  <c r="AF1045" i="12"/>
  <c r="AB1045" i="12"/>
  <c r="X1045" i="12"/>
  <c r="T1045" i="12"/>
  <c r="M1029" i="12"/>
  <c r="L1029" i="12"/>
  <c r="AF1029" i="12"/>
  <c r="AB1029" i="12"/>
  <c r="X1029" i="12"/>
  <c r="T1029" i="12"/>
  <c r="P1013" i="12"/>
  <c r="AF1013" i="12"/>
  <c r="AB1013" i="12"/>
  <c r="X1013" i="12"/>
  <c r="K997" i="12"/>
  <c r="T997" i="12"/>
  <c r="H997" i="12"/>
  <c r="AF997" i="12"/>
  <c r="AB997" i="12"/>
  <c r="T981" i="12"/>
  <c r="H981" i="12"/>
  <c r="AF981" i="12"/>
  <c r="AB981" i="12"/>
  <c r="M965" i="12"/>
  <c r="P965" i="12"/>
  <c r="AF965" i="12"/>
  <c r="AB965" i="12"/>
  <c r="X965" i="12"/>
  <c r="P949" i="12"/>
  <c r="AF949" i="12"/>
  <c r="AB949" i="12"/>
  <c r="X949" i="12"/>
  <c r="Y120" i="12"/>
  <c r="AD692" i="12"/>
  <c r="S692" i="12"/>
  <c r="K684" i="12"/>
  <c r="Z684" i="12"/>
  <c r="G668" i="12"/>
  <c r="N668" i="12"/>
  <c r="K660" i="12"/>
  <c r="V660" i="12"/>
  <c r="R628" i="12"/>
  <c r="O628" i="12"/>
  <c r="AA620" i="12"/>
  <c r="R620" i="12"/>
  <c r="W596" i="12"/>
  <c r="AD596" i="12"/>
  <c r="G588" i="12"/>
  <c r="AI588" i="12"/>
  <c r="I588" i="12"/>
  <c r="R588" i="12"/>
  <c r="R572" i="12"/>
  <c r="AG572" i="12"/>
  <c r="I564" i="12"/>
  <c r="AC564" i="12"/>
  <c r="AD556" i="12"/>
  <c r="N556" i="12"/>
  <c r="S540" i="12"/>
  <c r="AC540" i="12"/>
  <c r="Y540" i="12"/>
  <c r="S524" i="12"/>
  <c r="N524" i="12"/>
  <c r="AD500" i="12"/>
  <c r="N500" i="12"/>
  <c r="K500" i="12"/>
  <c r="V492" i="12"/>
  <c r="AI492" i="12"/>
  <c r="I492" i="12"/>
  <c r="S444" i="12"/>
  <c r="K444" i="12"/>
  <c r="V444" i="12"/>
  <c r="K412" i="12"/>
  <c r="V412" i="12"/>
  <c r="G396" i="12"/>
  <c r="AA396" i="12"/>
  <c r="AA380" i="12"/>
  <c r="AC380" i="12"/>
  <c r="K380" i="12"/>
  <c r="AD372" i="12"/>
  <c r="Q372" i="12"/>
  <c r="K364" i="12"/>
  <c r="Q364" i="12"/>
  <c r="AG348" i="12"/>
  <c r="V348" i="12"/>
  <c r="Y220" i="12"/>
  <c r="AA220" i="12"/>
  <c r="K212" i="12"/>
  <c r="AC212" i="12"/>
  <c r="Q204" i="12"/>
  <c r="V204" i="12"/>
  <c r="AD204" i="12"/>
  <c r="AG188" i="12"/>
  <c r="K188" i="12"/>
  <c r="AA140" i="12"/>
  <c r="R140" i="12"/>
  <c r="M92" i="12"/>
  <c r="AD92" i="12"/>
  <c r="S76" i="12"/>
  <c r="AI76" i="12"/>
  <c r="AC44" i="12"/>
  <c r="M44" i="12"/>
  <c r="K44" i="12"/>
  <c r="I28" i="12"/>
  <c r="S28" i="12"/>
  <c r="W28" i="12"/>
  <c r="N8" i="12"/>
  <c r="M184" i="12"/>
  <c r="P67" i="12"/>
  <c r="AF67" i="12"/>
  <c r="L592" i="12"/>
  <c r="T576" i="12"/>
  <c r="AB560" i="12"/>
  <c r="L528" i="12"/>
  <c r="T512" i="12"/>
  <c r="AB496" i="12"/>
  <c r="L464" i="12"/>
  <c r="T448" i="12"/>
  <c r="AB432" i="12"/>
  <c r="H400" i="12"/>
  <c r="T304" i="12"/>
  <c r="P256" i="12"/>
  <c r="X176" i="12"/>
  <c r="AB160" i="12"/>
  <c r="AF112" i="12"/>
  <c r="H96" i="12"/>
  <c r="Z216" i="12"/>
  <c r="Z136" i="12"/>
  <c r="O32" i="12"/>
  <c r="R216" i="12"/>
  <c r="I216" i="12"/>
  <c r="P216" i="12"/>
  <c r="AC136" i="12"/>
  <c r="I136" i="12"/>
  <c r="P136" i="12"/>
  <c r="R104" i="12"/>
  <c r="I104" i="12"/>
  <c r="P104" i="12"/>
  <c r="W72" i="12"/>
  <c r="I72" i="12"/>
  <c r="P72" i="12"/>
  <c r="S48" i="12"/>
  <c r="H48" i="12"/>
  <c r="AA16" i="12"/>
  <c r="AB40" i="12"/>
  <c r="Z88" i="12"/>
  <c r="K88" i="12"/>
  <c r="AA184" i="12"/>
  <c r="P592" i="12"/>
  <c r="AF560" i="12"/>
  <c r="H544" i="12"/>
  <c r="P528" i="12"/>
  <c r="X512" i="12"/>
  <c r="AF496" i="12"/>
  <c r="H480" i="12"/>
  <c r="P464" i="12"/>
  <c r="X448" i="12"/>
  <c r="AF432" i="12"/>
  <c r="H416" i="12"/>
  <c r="L400" i="12"/>
  <c r="T256" i="12"/>
  <c r="AB176" i="12"/>
  <c r="AF160" i="12"/>
  <c r="L96" i="12"/>
  <c r="Z48" i="12"/>
  <c r="AC216" i="12"/>
  <c r="N216" i="12"/>
  <c r="T216" i="12"/>
  <c r="M136" i="12"/>
  <c r="N136" i="12"/>
  <c r="T136" i="12"/>
  <c r="AC104" i="12"/>
  <c r="N104" i="12"/>
  <c r="T104" i="12"/>
  <c r="AC72" i="12"/>
  <c r="N72" i="12"/>
  <c r="T72" i="12"/>
  <c r="Y48" i="12"/>
  <c r="P48" i="12"/>
  <c r="U72" i="12"/>
  <c r="W48" i="12"/>
  <c r="P980" i="12"/>
  <c r="S660" i="12"/>
  <c r="K572" i="12"/>
  <c r="R692" i="12"/>
  <c r="R660" i="12"/>
  <c r="N620" i="12"/>
  <c r="F596" i="12"/>
  <c r="AA588" i="12"/>
  <c r="F556" i="12"/>
  <c r="AI524" i="12"/>
  <c r="AD492" i="12"/>
  <c r="AI460" i="12"/>
  <c r="S700" i="12"/>
  <c r="AE652" i="12"/>
  <c r="N572" i="12"/>
  <c r="G524" i="12"/>
  <c r="Y420" i="12"/>
  <c r="R700" i="12"/>
  <c r="R636" i="12"/>
  <c r="AD612" i="12"/>
  <c r="Q580" i="12"/>
  <c r="S708" i="12"/>
  <c r="K596" i="12"/>
  <c r="N652" i="12"/>
  <c r="AD628" i="12"/>
  <c r="F508" i="12"/>
  <c r="AA476" i="12"/>
  <c r="I380" i="12"/>
  <c r="L560" i="12"/>
  <c r="L496" i="12"/>
  <c r="T480" i="12"/>
  <c r="AB464" i="12"/>
  <c r="L432" i="12"/>
  <c r="T416" i="12"/>
  <c r="X288" i="12"/>
  <c r="H192" i="12"/>
  <c r="H176" i="12"/>
  <c r="AE152" i="12"/>
  <c r="Z72" i="12"/>
  <c r="Q216" i="12"/>
  <c r="AD216" i="12"/>
  <c r="Q136" i="12"/>
  <c r="AD136" i="12"/>
  <c r="Q104" i="12"/>
  <c r="AD104" i="12"/>
  <c r="Q72" i="12"/>
  <c r="AD72" i="12"/>
  <c r="AF72" i="12"/>
  <c r="K48" i="12"/>
  <c r="AA2020" i="12"/>
  <c r="Q2020" i="12"/>
  <c r="F2020" i="12"/>
  <c r="K2004" i="12"/>
  <c r="AA2004" i="12"/>
  <c r="F2004" i="12"/>
  <c r="S1996" i="12"/>
  <c r="AC1996" i="12"/>
  <c r="I1996" i="12"/>
  <c r="I1980" i="12"/>
  <c r="S1980" i="12"/>
  <c r="Y1980" i="12"/>
  <c r="N1964" i="12"/>
  <c r="G1964" i="12"/>
  <c r="AG1956" i="12"/>
  <c r="K1956" i="12"/>
  <c r="V1956" i="12"/>
  <c r="S1932" i="12"/>
  <c r="I1932" i="12"/>
  <c r="Y1932" i="12"/>
  <c r="Q1924" i="12"/>
  <c r="K1924" i="12"/>
  <c r="V1924" i="12"/>
  <c r="AG1924" i="12"/>
  <c r="F1908" i="12"/>
  <c r="AA1908" i="12"/>
  <c r="Q1908" i="12"/>
  <c r="V1908" i="12"/>
  <c r="Y1900" i="12"/>
  <c r="S1900" i="12"/>
  <c r="G1900" i="12"/>
  <c r="F1892" i="12"/>
  <c r="V1892" i="12"/>
  <c r="AA1892" i="12"/>
  <c r="AG1876" i="12"/>
  <c r="Q1876" i="12"/>
  <c r="AG1804" i="12"/>
  <c r="T1804" i="12"/>
  <c r="X1804" i="12"/>
  <c r="L1804" i="12"/>
  <c r="I1804" i="12"/>
  <c r="I1788" i="12"/>
  <c r="T1788" i="12"/>
  <c r="AB1780" i="12"/>
  <c r="AF1780" i="12"/>
  <c r="AB1772" i="12"/>
  <c r="P1772" i="12"/>
  <c r="H1772" i="12"/>
  <c r="L1748" i="12"/>
  <c r="AB1748" i="12"/>
  <c r="AF1748" i="12"/>
  <c r="AB1740" i="12"/>
  <c r="AG1740" i="12"/>
  <c r="AF1724" i="12"/>
  <c r="P1724" i="12"/>
  <c r="I1708" i="12"/>
  <c r="AG1708" i="12"/>
  <c r="H1692" i="12"/>
  <c r="AD1692" i="12"/>
  <c r="AC1692" i="12"/>
  <c r="Q1692" i="12"/>
  <c r="Y1676" i="12"/>
  <c r="R1676" i="12"/>
  <c r="H1660" i="12"/>
  <c r="AD1660" i="12"/>
  <c r="V1660" i="12"/>
  <c r="H1628" i="12"/>
  <c r="R1628" i="12"/>
  <c r="AD1628" i="12"/>
  <c r="L1628" i="12"/>
  <c r="AG1612" i="12"/>
  <c r="N1612" i="12"/>
  <c r="H1532" i="12"/>
  <c r="L1532" i="12"/>
  <c r="R1436" i="12"/>
  <c r="Y1436" i="12"/>
  <c r="F1244" i="12"/>
  <c r="AG1244" i="12"/>
  <c r="AB1132" i="12"/>
  <c r="AG1132" i="12"/>
  <c r="I1084" i="12"/>
  <c r="H1084" i="12"/>
  <c r="R1052" i="12"/>
  <c r="AC1052" i="12"/>
  <c r="AB1036" i="12"/>
  <c r="R1036" i="12"/>
  <c r="H1036" i="12"/>
  <c r="M1020" i="12"/>
  <c r="N1020" i="12"/>
  <c r="AD1020" i="12"/>
  <c r="V1020" i="12"/>
  <c r="AG1020" i="12"/>
  <c r="T1020" i="12"/>
  <c r="I1020" i="12"/>
  <c r="X1020" i="12"/>
  <c r="AC1020" i="12"/>
  <c r="H1004" i="12"/>
  <c r="L1004" i="12"/>
  <c r="U996" i="12"/>
  <c r="J996" i="12"/>
  <c r="AF996" i="12"/>
  <c r="I988" i="12"/>
  <c r="AD988" i="12"/>
  <c r="F988" i="12"/>
  <c r="AB988" i="12"/>
  <c r="L988" i="12"/>
  <c r="T988" i="12"/>
  <c r="Y988" i="12"/>
  <c r="F972" i="12"/>
  <c r="AB972" i="12"/>
  <c r="N972" i="12"/>
  <c r="H972" i="12"/>
  <c r="AC972" i="12"/>
  <c r="AC956" i="12"/>
  <c r="R956" i="12"/>
  <c r="Y956" i="12"/>
  <c r="U948" i="12"/>
  <c r="P948" i="12"/>
  <c r="G916" i="12"/>
  <c r="AI916" i="12"/>
  <c r="W916" i="12"/>
  <c r="AD916" i="12"/>
  <c r="R916" i="12"/>
  <c r="N900" i="12"/>
  <c r="V900" i="12"/>
  <c r="J900" i="12"/>
  <c r="W900" i="12"/>
  <c r="Z900" i="12"/>
  <c r="F900" i="12"/>
  <c r="AF884" i="12"/>
  <c r="G884" i="12"/>
  <c r="J884" i="12"/>
  <c r="AD884" i="12"/>
  <c r="R884" i="12"/>
  <c r="W884" i="12"/>
  <c r="N884" i="12"/>
  <c r="AI884" i="12"/>
  <c r="AD876" i="12"/>
  <c r="J876" i="12"/>
  <c r="N868" i="12"/>
  <c r="AE868" i="12"/>
  <c r="O868" i="12"/>
  <c r="F868" i="12"/>
  <c r="G868" i="12"/>
  <c r="V868" i="12"/>
  <c r="V860" i="12"/>
  <c r="R860" i="12"/>
  <c r="J860" i="12"/>
  <c r="AD860" i="12"/>
  <c r="G828" i="12"/>
  <c r="W828" i="12"/>
  <c r="AE828" i="12"/>
  <c r="G764" i="12"/>
  <c r="W764" i="12"/>
  <c r="Z708" i="12"/>
  <c r="AD708" i="12"/>
  <c r="N708" i="12"/>
  <c r="AI708" i="12"/>
  <c r="R708" i="12"/>
  <c r="AI700" i="12"/>
  <c r="V700" i="12"/>
  <c r="F700" i="12"/>
  <c r="W692" i="12"/>
  <c r="AA692" i="12"/>
  <c r="R676" i="12"/>
  <c r="AD676" i="12"/>
  <c r="S676" i="12"/>
  <c r="N676" i="12"/>
  <c r="AI676" i="12"/>
  <c r="Z676" i="12"/>
  <c r="AI652" i="12"/>
  <c r="R652" i="12"/>
  <c r="AD652" i="12"/>
  <c r="V652" i="12"/>
  <c r="S652" i="12"/>
  <c r="J636" i="12"/>
  <c r="V636" i="12"/>
  <c r="F628" i="12"/>
  <c r="N628" i="12"/>
  <c r="Z628" i="12"/>
  <c r="J628" i="12"/>
  <c r="AF628" i="12"/>
  <c r="F612" i="12"/>
  <c r="K612" i="12"/>
  <c r="R612" i="12"/>
  <c r="AF612" i="12"/>
  <c r="V612" i="12"/>
  <c r="V588" i="12"/>
  <c r="K588" i="12"/>
  <c r="Y588" i="12"/>
  <c r="F580" i="12"/>
  <c r="V580" i="12"/>
  <c r="AD548" i="12"/>
  <c r="F548" i="12"/>
  <c r="V548" i="12"/>
  <c r="F540" i="12"/>
  <c r="R540" i="12"/>
  <c r="W540" i="12"/>
  <c r="AI540" i="12"/>
  <c r="AA540" i="12"/>
  <c r="AA516" i="12"/>
  <c r="AG516" i="12"/>
  <c r="K516" i="12"/>
  <c r="W508" i="12"/>
  <c r="I508" i="12"/>
  <c r="S508" i="12"/>
  <c r="R508" i="12"/>
  <c r="M508" i="12"/>
  <c r="AG508" i="12"/>
  <c r="AA484" i="12"/>
  <c r="Q484" i="12"/>
  <c r="AG484" i="12"/>
  <c r="V484" i="12"/>
  <c r="AI476" i="12"/>
  <c r="S476" i="12"/>
  <c r="AG476" i="12"/>
  <c r="F476" i="12"/>
  <c r="W476" i="12"/>
  <c r="AC452" i="12"/>
  <c r="K452" i="12"/>
  <c r="Q452" i="12"/>
  <c r="F452" i="12"/>
  <c r="Q444" i="12"/>
  <c r="AA444" i="12"/>
  <c r="R444" i="12"/>
  <c r="M444" i="12"/>
  <c r="AD444" i="12"/>
  <c r="W444" i="12"/>
  <c r="N420" i="12"/>
  <c r="AG420" i="12"/>
  <c r="K420" i="12"/>
  <c r="AC420" i="12"/>
  <c r="AA420" i="12"/>
  <c r="AA412" i="12"/>
  <c r="M412" i="12"/>
  <c r="AD412" i="12"/>
  <c r="W412" i="12"/>
  <c r="F388" i="12"/>
  <c r="V388" i="12"/>
  <c r="AC388" i="12"/>
  <c r="S380" i="12"/>
  <c r="F380" i="12"/>
  <c r="R380" i="12"/>
  <c r="AD380" i="12"/>
  <c r="AG380" i="12"/>
  <c r="F348" i="12"/>
  <c r="W348" i="12"/>
  <c r="I348" i="12"/>
  <c r="AI348" i="12"/>
  <c r="AI284" i="12"/>
  <c r="N284" i="12"/>
  <c r="AD260" i="12"/>
  <c r="AC260" i="12"/>
  <c r="Q244" i="12"/>
  <c r="S244" i="12"/>
  <c r="K196" i="12"/>
  <c r="AC196" i="12"/>
  <c r="AG172" i="12"/>
  <c r="S172" i="12"/>
  <c r="W172" i="12"/>
  <c r="I172" i="12"/>
  <c r="F156" i="12"/>
  <c r="W156" i="12"/>
  <c r="N148" i="12"/>
  <c r="I148" i="12"/>
  <c r="AC148" i="12"/>
  <c r="AC132" i="12"/>
  <c r="V132" i="12"/>
  <c r="AC124" i="12"/>
  <c r="F124" i="12"/>
  <c r="AI124" i="12"/>
  <c r="Y124" i="12"/>
  <c r="S124" i="12"/>
  <c r="K124" i="12"/>
  <c r="K116" i="12"/>
  <c r="Q116" i="12"/>
  <c r="AA108" i="12"/>
  <c r="AD108" i="12"/>
  <c r="AI108" i="12"/>
  <c r="S108" i="12"/>
  <c r="Q108" i="12"/>
  <c r="N108" i="12"/>
  <c r="G108" i="12"/>
  <c r="F108" i="12"/>
  <c r="N100" i="12"/>
  <c r="K100" i="12"/>
  <c r="AD100" i="12"/>
  <c r="AC100" i="12"/>
  <c r="Q100" i="12"/>
  <c r="W92" i="12"/>
  <c r="G92" i="12"/>
  <c r="AG92" i="12"/>
  <c r="AC92" i="12"/>
  <c r="S84" i="12"/>
  <c r="AI84" i="12"/>
  <c r="AA84" i="12"/>
  <c r="Y84" i="12"/>
  <c r="N84" i="12"/>
  <c r="K84" i="12"/>
  <c r="AC84" i="12"/>
  <c r="AD84" i="12"/>
  <c r="I76" i="12"/>
  <c r="AG76" i="12"/>
  <c r="AD76" i="12"/>
  <c r="W76" i="12"/>
  <c r="Q68" i="12"/>
  <c r="I68" i="12"/>
  <c r="F68" i="12"/>
  <c r="AG68" i="12"/>
  <c r="S68" i="12"/>
  <c r="K60" i="12"/>
  <c r="V60" i="12"/>
  <c r="Q60" i="12"/>
  <c r="I60" i="12"/>
  <c r="G60" i="12"/>
  <c r="AA60" i="12"/>
  <c r="N60" i="12"/>
  <c r="M60" i="12"/>
  <c r="AI44" i="12"/>
  <c r="AA44" i="12"/>
  <c r="Y44" i="12"/>
  <c r="Q36" i="12"/>
  <c r="AG36" i="12"/>
  <c r="AC36" i="12"/>
  <c r="F36" i="12"/>
  <c r="AD28" i="12"/>
  <c r="V28" i="12"/>
  <c r="K28" i="12"/>
  <c r="S20" i="12"/>
  <c r="F20" i="12"/>
  <c r="AG20" i="12"/>
  <c r="AD20" i="12"/>
  <c r="Q20" i="12"/>
  <c r="K20" i="12"/>
  <c r="AI12" i="12"/>
  <c r="N12" i="12"/>
  <c r="AD12" i="12"/>
  <c r="AA12" i="12"/>
  <c r="S12" i="12"/>
  <c r="Q12" i="12"/>
  <c r="G12" i="12"/>
  <c r="F12" i="12"/>
  <c r="Y4" i="12"/>
  <c r="F4" i="12"/>
  <c r="Y1036" i="12"/>
  <c r="Q1740" i="12"/>
  <c r="J220" i="2"/>
  <c r="Q220" i="2" s="1"/>
  <c r="I956" i="12"/>
  <c r="C26" i="6"/>
  <c r="H102" i="6"/>
  <c r="X102" i="6" s="1"/>
  <c r="F100" i="6"/>
  <c r="V100" i="6" s="1"/>
  <c r="D126" i="6"/>
  <c r="U128" i="6" s="1"/>
  <c r="E84" i="6"/>
  <c r="V85" i="6" s="1"/>
  <c r="D118" i="6"/>
  <c r="U119" i="6" s="1"/>
  <c r="D167" i="6"/>
  <c r="U168" i="6" s="1"/>
  <c r="D46" i="6"/>
  <c r="E65" i="6"/>
  <c r="D97" i="6"/>
  <c r="E96" i="6"/>
  <c r="F147" i="6"/>
  <c r="W148" i="6" s="1"/>
  <c r="D102" i="6"/>
  <c r="D61" i="6"/>
  <c r="D100" i="6"/>
  <c r="F210" i="6"/>
  <c r="W211" i="6" s="1"/>
  <c r="C28" i="6"/>
  <c r="G99" i="6"/>
  <c r="W99" i="6" s="1"/>
  <c r="D141" i="6"/>
  <c r="U142" i="6" s="1"/>
  <c r="E210" i="6"/>
  <c r="V211" i="6" s="1"/>
  <c r="H95" i="6"/>
  <c r="X95" i="6" s="1"/>
  <c r="D164" i="6"/>
  <c r="U165" i="6" s="1"/>
  <c r="C210" i="6"/>
  <c r="E73" i="6"/>
  <c r="E95" i="6"/>
  <c r="F110" i="6"/>
  <c r="W111" i="6" s="1"/>
  <c r="G141" i="6"/>
  <c r="X142" i="6" s="1"/>
  <c r="E204" i="6"/>
  <c r="V205" i="6" s="1"/>
  <c r="F70" i="6"/>
  <c r="F96" i="6"/>
  <c r="V96" i="6" s="1"/>
  <c r="D95" i="6"/>
  <c r="G110" i="6"/>
  <c r="X111" i="6" s="1"/>
  <c r="E152" i="6"/>
  <c r="V153" i="6" s="1"/>
  <c r="D68" i="6"/>
  <c r="E100" i="6"/>
  <c r="G96" i="6"/>
  <c r="W96" i="6" s="1"/>
  <c r="C110" i="6"/>
  <c r="E118" i="6"/>
  <c r="V119" i="6" s="1"/>
  <c r="G152" i="6"/>
  <c r="X153" i="6" s="1"/>
  <c r="C121" i="6"/>
  <c r="D147" i="6"/>
  <c r="U148" i="6" s="1"/>
  <c r="E161" i="6"/>
  <c r="V162" i="6" s="1"/>
  <c r="E126" i="6"/>
  <c r="D152" i="6"/>
  <c r="U153" i="6" s="1"/>
  <c r="F121" i="6"/>
  <c r="W122" i="6" s="1"/>
  <c r="C126" i="6"/>
  <c r="H184" i="6"/>
  <c r="F46" i="6"/>
  <c r="E184" i="6"/>
  <c r="E46" i="6"/>
  <c r="G102" i="6"/>
  <c r="W102" i="6" s="1"/>
  <c r="G84" i="6"/>
  <c r="X85" i="6" s="1"/>
  <c r="D81" i="6"/>
  <c r="U82" i="6" s="1"/>
  <c r="E71" i="6"/>
  <c r="F68" i="6"/>
  <c r="D66" i="6"/>
  <c r="E63" i="6"/>
  <c r="F52" i="6"/>
  <c r="F106" i="6"/>
  <c r="W107" i="6" s="1"/>
  <c r="G113" i="6"/>
  <c r="X114" i="6" s="1"/>
  <c r="C37" i="6"/>
  <c r="E147" i="6"/>
  <c r="V148" i="6" s="1"/>
  <c r="F167" i="6"/>
  <c r="W168" i="6" s="1"/>
  <c r="C147" i="6"/>
  <c r="G155" i="6"/>
  <c r="X156" i="6" s="1"/>
  <c r="G121" i="6"/>
  <c r="X122" i="6" s="1"/>
  <c r="C152" i="6"/>
  <c r="C29" i="6"/>
  <c r="H121" i="6"/>
  <c r="K178" i="6"/>
  <c r="D210" i="6"/>
  <c r="U211" i="6" s="1"/>
  <c r="G210" i="6"/>
  <c r="X211" i="6" s="1"/>
  <c r="C27" i="6"/>
  <c r="H101" i="6"/>
  <c r="X101" i="6" s="1"/>
  <c r="G101" i="6"/>
  <c r="W101" i="6" s="1"/>
  <c r="F84" i="6"/>
  <c r="W85" i="6" s="1"/>
  <c r="C81" i="6"/>
  <c r="F73" i="6"/>
  <c r="D71" i="6"/>
  <c r="E68" i="6"/>
  <c r="F65" i="6"/>
  <c r="D63" i="6"/>
  <c r="D50" i="6"/>
  <c r="G100" i="6"/>
  <c r="W100" i="6" s="1"/>
  <c r="H99" i="6"/>
  <c r="X99" i="6" s="1"/>
  <c r="E98" i="6"/>
  <c r="U98" i="6" s="1"/>
  <c r="D106" i="6"/>
  <c r="E106" i="6"/>
  <c r="V107" i="6" s="1"/>
  <c r="C118" i="6"/>
  <c r="C141" i="6"/>
  <c r="C164" i="6"/>
  <c r="K138" i="6"/>
  <c r="G147" i="6"/>
  <c r="X148" i="6" s="1"/>
  <c r="C167" i="6"/>
  <c r="E141" i="6"/>
  <c r="V142" i="6" s="1"/>
  <c r="D121" i="6"/>
  <c r="U122" i="6" s="1"/>
  <c r="D204" i="6"/>
  <c r="U205" i="6" s="1"/>
  <c r="G204" i="6"/>
  <c r="X205" i="6" s="1"/>
  <c r="F204" i="6"/>
  <c r="W205" i="6" s="1"/>
  <c r="G196" i="6"/>
  <c r="X197" i="6" s="1"/>
  <c r="E45" i="6"/>
  <c r="E102" i="6"/>
  <c r="U102" i="6" s="1"/>
  <c r="C30" i="6"/>
  <c r="G87" i="6"/>
  <c r="X88" i="6" s="1"/>
  <c r="D84" i="6"/>
  <c r="U85" i="6" s="1"/>
  <c r="G78" i="6"/>
  <c r="X79" i="6" s="1"/>
  <c r="D73" i="6"/>
  <c r="E70" i="6"/>
  <c r="F67" i="6"/>
  <c r="D65" i="6"/>
  <c r="F60" i="6"/>
  <c r="F98" i="6"/>
  <c r="V98" i="6" s="1"/>
  <c r="D98" i="6"/>
  <c r="C106" i="6"/>
  <c r="G118" i="6"/>
  <c r="X119" i="6" s="1"/>
  <c r="C18" i="6"/>
  <c r="G167" i="6"/>
  <c r="X168" i="6" s="1"/>
  <c r="G133" i="6"/>
  <c r="X134" i="6" s="1"/>
  <c r="F161" i="6"/>
  <c r="W162" i="6" s="1"/>
  <c r="F133" i="6"/>
  <c r="F141" i="6"/>
  <c r="W142" i="6" s="1"/>
  <c r="F164" i="6"/>
  <c r="W165" i="6" s="1"/>
  <c r="D133" i="6"/>
  <c r="U134" i="6" s="1"/>
  <c r="C39" i="6"/>
  <c r="C204" i="6"/>
  <c r="E196" i="6"/>
  <c r="V197" i="6" s="1"/>
  <c r="D196" i="6"/>
  <c r="U197" i="6" s="1"/>
  <c r="E190" i="6"/>
  <c r="V191" i="6" s="1"/>
  <c r="F47" i="6"/>
  <c r="D101" i="6"/>
  <c r="F87" i="6"/>
  <c r="W88" i="6" s="1"/>
  <c r="C84" i="6"/>
  <c r="F78" i="6"/>
  <c r="W79" i="6" s="1"/>
  <c r="F72" i="6"/>
  <c r="D70" i="6"/>
  <c r="E67" i="6"/>
  <c r="F64" i="6"/>
  <c r="E60" i="6"/>
  <c r="E99" i="6"/>
  <c r="I9" i="6"/>
  <c r="C36" i="6"/>
  <c r="F99" i="6"/>
  <c r="V99" i="6" s="1"/>
  <c r="D99" i="6"/>
  <c r="G97" i="6"/>
  <c r="W97" i="6" s="1"/>
  <c r="F97" i="6"/>
  <c r="V97" i="6" s="1"/>
  <c r="E110" i="6"/>
  <c r="V111" i="6" s="1"/>
  <c r="E113" i="6"/>
  <c r="C113" i="6"/>
  <c r="E164" i="6"/>
  <c r="V165" i="6" s="1"/>
  <c r="E130" i="6"/>
  <c r="V131" i="6" s="1"/>
  <c r="D155" i="6"/>
  <c r="U156" i="6" s="1"/>
  <c r="D130" i="6"/>
  <c r="U131" i="6" s="1"/>
  <c r="L138" i="6"/>
  <c r="D161" i="6"/>
  <c r="U162" i="6" s="1"/>
  <c r="C133" i="6"/>
  <c r="F45" i="6"/>
  <c r="F196" i="6"/>
  <c r="W197" i="6" s="1"/>
  <c r="G190" i="6"/>
  <c r="X191" i="6" s="1"/>
  <c r="C196" i="6"/>
  <c r="I184" i="6"/>
  <c r="H106" i="6"/>
  <c r="H108" i="6" s="1"/>
  <c r="E101" i="6"/>
  <c r="U101" i="6" s="1"/>
  <c r="E87" i="6"/>
  <c r="V88" i="6" s="1"/>
  <c r="G81" i="6"/>
  <c r="X82" i="6" s="1"/>
  <c r="E78" i="6"/>
  <c r="V79" i="6" s="1"/>
  <c r="E72" i="6"/>
  <c r="F69" i="6"/>
  <c r="D67" i="6"/>
  <c r="E64" i="6"/>
  <c r="D58" i="6"/>
  <c r="C17" i="6"/>
  <c r="H98" i="6"/>
  <c r="X98" i="6" s="1"/>
  <c r="G98" i="6"/>
  <c r="W98" i="6" s="1"/>
  <c r="H96" i="6"/>
  <c r="X96" i="6" s="1"/>
  <c r="F95" i="6"/>
  <c r="V95" i="6" s="1"/>
  <c r="G106" i="6"/>
  <c r="X107" i="6" s="1"/>
  <c r="F118" i="6"/>
  <c r="W119" i="6" s="1"/>
  <c r="F113" i="6"/>
  <c r="W114" i="6" s="1"/>
  <c r="G161" i="6"/>
  <c r="X162" i="6" s="1"/>
  <c r="G126" i="6"/>
  <c r="X128" i="6" s="1"/>
  <c r="C155" i="6"/>
  <c r="E167" i="6"/>
  <c r="V168" i="6" s="1"/>
  <c r="E133" i="6"/>
  <c r="V134" i="6" s="1"/>
  <c r="C161" i="6"/>
  <c r="F130" i="6"/>
  <c r="W131" i="6" s="1"/>
  <c r="D47" i="6"/>
  <c r="D190" i="6"/>
  <c r="G184" i="6"/>
  <c r="F190" i="6"/>
  <c r="W191" i="6" s="1"/>
  <c r="J178" i="6"/>
  <c r="K175" i="6"/>
  <c r="F102" i="6"/>
  <c r="V102" i="6" s="1"/>
  <c r="D87" i="6"/>
  <c r="U88" i="6" s="1"/>
  <c r="F81" i="6"/>
  <c r="W82" i="6" s="1"/>
  <c r="D78" i="6"/>
  <c r="U79" i="6" s="1"/>
  <c r="D72" i="6"/>
  <c r="E69" i="6"/>
  <c r="F66" i="6"/>
  <c r="D64" i="6"/>
  <c r="F57" i="6"/>
  <c r="H100" i="6"/>
  <c r="X100" i="6" s="1"/>
  <c r="C19" i="6"/>
  <c r="E97" i="6"/>
  <c r="U97" i="6" s="1"/>
  <c r="H97" i="6"/>
  <c r="X97" i="6" s="1"/>
  <c r="G95" i="6"/>
  <c r="W95" i="6" s="1"/>
  <c r="D96" i="6"/>
  <c r="S96" i="6" s="1"/>
  <c r="D110" i="6"/>
  <c r="U111" i="6" s="1"/>
  <c r="D113" i="6"/>
  <c r="U114" i="6" s="1"/>
  <c r="C20" i="6"/>
  <c r="E155" i="6"/>
  <c r="V156" i="6" s="1"/>
  <c r="E121" i="6"/>
  <c r="V122" i="6" s="1"/>
  <c r="F152" i="6"/>
  <c r="W153" i="6" s="1"/>
  <c r="G164" i="6"/>
  <c r="X165" i="6" s="1"/>
  <c r="G130" i="6"/>
  <c r="X131" i="6" s="1"/>
  <c r="F155" i="6"/>
  <c r="W156" i="6" s="1"/>
  <c r="F126" i="6"/>
  <c r="W128" i="6" s="1"/>
  <c r="C130" i="6"/>
  <c r="C190" i="6"/>
  <c r="D45" i="6"/>
  <c r="F184" i="6"/>
  <c r="J175" i="6"/>
  <c r="C38" i="6"/>
  <c r="F101" i="6"/>
  <c r="C87" i="6"/>
  <c r="E81" i="6"/>
  <c r="V82" i="6" s="1"/>
  <c r="C78" i="6"/>
  <c r="F71" i="6"/>
  <c r="D69" i="6"/>
  <c r="E66" i="6"/>
  <c r="F63" i="6"/>
  <c r="E55" i="6"/>
  <c r="E61" i="6"/>
  <c r="F58" i="6"/>
  <c r="D56" i="6"/>
  <c r="E53" i="6"/>
  <c r="F50" i="6"/>
  <c r="D48" i="6"/>
  <c r="E58" i="6"/>
  <c r="F55" i="6"/>
  <c r="D53" i="6"/>
  <c r="E50" i="6"/>
  <c r="E47" i="6"/>
  <c r="D55" i="6"/>
  <c r="E52" i="6"/>
  <c r="F49" i="6"/>
  <c r="F62" i="6"/>
  <c r="D60" i="6"/>
  <c r="E57" i="6"/>
  <c r="F54" i="6"/>
  <c r="D52" i="6"/>
  <c r="E49" i="6"/>
  <c r="E62" i="6"/>
  <c r="F59" i="6"/>
  <c r="D57" i="6"/>
  <c r="E54" i="6"/>
  <c r="F51" i="6"/>
  <c r="D49" i="6"/>
  <c r="D62" i="6"/>
  <c r="E59" i="6"/>
  <c r="F56" i="6"/>
  <c r="D54" i="6"/>
  <c r="E51" i="6"/>
  <c r="F48" i="6"/>
  <c r="F61" i="6"/>
  <c r="D59" i="6"/>
  <c r="E56" i="6"/>
  <c r="F53" i="6"/>
  <c r="D51" i="6"/>
  <c r="H210" i="2"/>
  <c r="H211" i="2" s="1"/>
  <c r="H191" i="2"/>
  <c r="H192" i="2" s="1"/>
  <c r="H150" i="2"/>
  <c r="D151" i="2" s="1"/>
  <c r="G97" i="2"/>
  <c r="G88" i="2"/>
  <c r="G80" i="2"/>
  <c r="D69" i="2"/>
  <c r="H114" i="2"/>
  <c r="G115" i="2" s="1"/>
  <c r="G98" i="2"/>
  <c r="G77" i="2"/>
  <c r="G92" i="2"/>
  <c r="G83" i="2"/>
  <c r="G76" i="2"/>
  <c r="D61" i="2"/>
  <c r="L140" i="2"/>
  <c r="G93" i="2"/>
  <c r="D62" i="2"/>
  <c r="Q1972" i="12"/>
  <c r="K1972" i="12"/>
  <c r="Y1868" i="12"/>
  <c r="S1868" i="12"/>
  <c r="L1780" i="12"/>
  <c r="T1780" i="12"/>
  <c r="F1212" i="12"/>
  <c r="AB1212" i="12"/>
  <c r="F1068" i="12"/>
  <c r="AC1068" i="12"/>
  <c r="R900" i="12"/>
  <c r="AD900" i="12"/>
  <c r="W732" i="12"/>
  <c r="G732" i="12"/>
  <c r="S252" i="12"/>
  <c r="V252" i="12"/>
  <c r="AG132" i="12"/>
  <c r="Y132" i="12"/>
  <c r="AA68" i="12"/>
  <c r="V68" i="12"/>
  <c r="G28" i="12"/>
  <c r="Q28" i="12"/>
  <c r="H199" i="2"/>
  <c r="Q199" i="2" s="1"/>
  <c r="Y199" i="2" s="1"/>
  <c r="P199" i="2" s="1"/>
  <c r="Q155" i="6" s="1"/>
  <c r="B153" i="2"/>
  <c r="H195" i="2"/>
  <c r="H196" i="2" s="1"/>
  <c r="H206" i="2"/>
  <c r="G207" i="2" s="1"/>
  <c r="H168" i="2"/>
  <c r="C169" i="2" s="1"/>
  <c r="B210" i="2"/>
  <c r="I145" i="2"/>
  <c r="Q145" i="2" s="1"/>
  <c r="Y145" i="2" s="1"/>
  <c r="P145" i="2" s="1"/>
  <c r="Q106" i="6" s="1"/>
  <c r="B172" i="2"/>
  <c r="H214" i="2"/>
  <c r="F215" i="2" s="1"/>
  <c r="H163" i="2"/>
  <c r="H164" i="2" s="1"/>
  <c r="H117" i="2"/>
  <c r="D118" i="2" s="1"/>
  <c r="H120" i="2"/>
  <c r="C121" i="2" s="1"/>
  <c r="D59" i="2"/>
  <c r="D63" i="2"/>
  <c r="Q62" i="2"/>
  <c r="B120" i="2"/>
  <c r="AA1823" i="12"/>
  <c r="T1823" i="12"/>
  <c r="P1815" i="12"/>
  <c r="S1815" i="12"/>
  <c r="X1807" i="12"/>
  <c r="AG1807" i="12"/>
  <c r="AB1775" i="12"/>
  <c r="L1775" i="12"/>
  <c r="T1775" i="12"/>
  <c r="K1767" i="12"/>
  <c r="P1767" i="12"/>
  <c r="L1703" i="12"/>
  <c r="O1703" i="12"/>
  <c r="AD1687" i="12"/>
  <c r="Z1687" i="12"/>
  <c r="R1687" i="12"/>
  <c r="J1671" i="12"/>
  <c r="F1671" i="12"/>
  <c r="Z1671" i="12"/>
  <c r="R1655" i="12"/>
  <c r="N1655" i="12"/>
  <c r="J1655" i="12"/>
  <c r="Z1639" i="12"/>
  <c r="V1639" i="12"/>
  <c r="R1639" i="12"/>
  <c r="J1639" i="12"/>
  <c r="X1623" i="12"/>
  <c r="AD1623" i="12"/>
  <c r="Z1623" i="12"/>
  <c r="R1623" i="12"/>
  <c r="J1607" i="12"/>
  <c r="F1607" i="12"/>
  <c r="Z1607" i="12"/>
  <c r="R1591" i="12"/>
  <c r="N1591" i="12"/>
  <c r="J1591" i="12"/>
  <c r="Z1575" i="12"/>
  <c r="V1575" i="12"/>
  <c r="R1575" i="12"/>
  <c r="J1575" i="12"/>
  <c r="AD1559" i="12"/>
  <c r="Z1559" i="12"/>
  <c r="R1559" i="12"/>
  <c r="N1543" i="12"/>
  <c r="J1543" i="12"/>
  <c r="F1543" i="12"/>
  <c r="Z1543" i="12"/>
  <c r="V1527" i="12"/>
  <c r="R1527" i="12"/>
  <c r="N1527" i="12"/>
  <c r="J1527" i="12"/>
  <c r="AD1511" i="12"/>
  <c r="Z1511" i="12"/>
  <c r="V1511" i="12"/>
  <c r="R1511" i="12"/>
  <c r="J1511" i="12"/>
  <c r="M1495" i="12"/>
  <c r="F1495" i="12"/>
  <c r="AD1495" i="12"/>
  <c r="Z1495" i="12"/>
  <c r="R1495" i="12"/>
  <c r="N1479" i="12"/>
  <c r="J1479" i="12"/>
  <c r="F1479" i="12"/>
  <c r="Z1479" i="12"/>
  <c r="V1463" i="12"/>
  <c r="R1463" i="12"/>
  <c r="N1463" i="12"/>
  <c r="J1463" i="12"/>
  <c r="X1447" i="12"/>
  <c r="AD1447" i="12"/>
  <c r="Z1447" i="12"/>
  <c r="V1447" i="12"/>
  <c r="R1447" i="12"/>
  <c r="J1447" i="12"/>
  <c r="F1431" i="12"/>
  <c r="AD1431" i="12"/>
  <c r="Z1431" i="12"/>
  <c r="R1431" i="12"/>
  <c r="N1415" i="12"/>
  <c r="J1415" i="12"/>
  <c r="F1415" i="12"/>
  <c r="Z1415" i="12"/>
  <c r="V1399" i="12"/>
  <c r="R1399" i="12"/>
  <c r="N1399" i="12"/>
  <c r="J1399" i="12"/>
  <c r="AD1383" i="12"/>
  <c r="Z1383" i="12"/>
  <c r="V1383" i="12"/>
  <c r="R1383" i="12"/>
  <c r="J1383" i="12"/>
  <c r="F1367" i="12"/>
  <c r="AD1367" i="12"/>
  <c r="Z1367" i="12"/>
  <c r="R1367" i="12"/>
  <c r="AC1351" i="12"/>
  <c r="N1351" i="12"/>
  <c r="J1351" i="12"/>
  <c r="F1351" i="12"/>
  <c r="Z1351" i="12"/>
  <c r="V1335" i="12"/>
  <c r="R1335" i="12"/>
  <c r="N1335" i="12"/>
  <c r="J1335" i="12"/>
  <c r="AD1319" i="12"/>
  <c r="Z1319" i="12"/>
  <c r="V1319" i="12"/>
  <c r="R1319" i="12"/>
  <c r="J1319" i="12"/>
  <c r="S1303" i="12"/>
  <c r="F1303" i="12"/>
  <c r="AD1303" i="12"/>
  <c r="Z1303" i="12"/>
  <c r="R1303" i="12"/>
  <c r="H1287" i="12"/>
  <c r="N1287" i="12"/>
  <c r="J1287" i="12"/>
  <c r="F1287" i="12"/>
  <c r="Z1287" i="12"/>
  <c r="S1271" i="12"/>
  <c r="V1271" i="12"/>
  <c r="R1271" i="12"/>
  <c r="N1271" i="12"/>
  <c r="J1271" i="12"/>
  <c r="Q1255" i="12"/>
  <c r="AD1255" i="12"/>
  <c r="Z1255" i="12"/>
  <c r="V1255" i="12"/>
  <c r="R1255" i="12"/>
  <c r="J1255" i="12"/>
  <c r="M1239" i="12"/>
  <c r="F1239" i="12"/>
  <c r="AD1239" i="12"/>
  <c r="Z1239" i="12"/>
  <c r="R1239" i="12"/>
  <c r="W1223" i="12"/>
  <c r="N1223" i="12"/>
  <c r="J1223" i="12"/>
  <c r="F1223" i="12"/>
  <c r="Z1223" i="12"/>
  <c r="V1207" i="12"/>
  <c r="R1207" i="12"/>
  <c r="N1207" i="12"/>
  <c r="J1207" i="12"/>
  <c r="AD1191" i="12"/>
  <c r="Z1191" i="12"/>
  <c r="V1191" i="12"/>
  <c r="R1191" i="12"/>
  <c r="J1191" i="12"/>
  <c r="F1175" i="12"/>
  <c r="AD1175" i="12"/>
  <c r="Z1175" i="12"/>
  <c r="R1175" i="12"/>
  <c r="AB1159" i="12"/>
  <c r="N1159" i="12"/>
  <c r="J1159" i="12"/>
  <c r="F1159" i="12"/>
  <c r="Z1159" i="12"/>
  <c r="AI1143" i="12"/>
  <c r="V1143" i="12"/>
  <c r="R1143" i="12"/>
  <c r="N1143" i="12"/>
  <c r="J1143" i="12"/>
  <c r="AG1127" i="12"/>
  <c r="AD1127" i="12"/>
  <c r="Z1127" i="12"/>
  <c r="V1127" i="12"/>
  <c r="R1127" i="12"/>
  <c r="J1127" i="12"/>
  <c r="F1111" i="12"/>
  <c r="AD1111" i="12"/>
  <c r="Z1111" i="12"/>
  <c r="R1111" i="12"/>
  <c r="H1095" i="12"/>
  <c r="N1095" i="12"/>
  <c r="J1095" i="12"/>
  <c r="F1095" i="12"/>
  <c r="Z1095" i="12"/>
  <c r="Q1079" i="12"/>
  <c r="V1079" i="12"/>
  <c r="R1079" i="12"/>
  <c r="N1079" i="12"/>
  <c r="J1079" i="12"/>
  <c r="AD1063" i="12"/>
  <c r="Z1063" i="12"/>
  <c r="V1063" i="12"/>
  <c r="R1063" i="12"/>
  <c r="J1063" i="12"/>
  <c r="F1047" i="12"/>
  <c r="AD1047" i="12"/>
  <c r="Z1047" i="12"/>
  <c r="R1047" i="12"/>
  <c r="S1039" i="12"/>
  <c r="AC1039" i="12"/>
  <c r="N1031" i="12"/>
  <c r="J1031" i="12"/>
  <c r="P1031" i="12"/>
  <c r="F1031" i="12"/>
  <c r="AA1031" i="12"/>
  <c r="Z1031" i="12"/>
  <c r="M1023" i="12"/>
  <c r="X1023" i="12"/>
  <c r="V1015" i="12"/>
  <c r="R1015" i="12"/>
  <c r="K1015" i="12"/>
  <c r="N1015" i="12"/>
  <c r="J1015" i="12"/>
  <c r="U1015" i="12"/>
  <c r="H1007" i="12"/>
  <c r="S1007" i="12"/>
  <c r="X999" i="12"/>
  <c r="AD999" i="12"/>
  <c r="Z999" i="12"/>
  <c r="V999" i="12"/>
  <c r="R999" i="12"/>
  <c r="P999" i="12"/>
  <c r="J999" i="12"/>
  <c r="X983" i="12"/>
  <c r="F983" i="12"/>
  <c r="AD983" i="12"/>
  <c r="Z983" i="12"/>
  <c r="K983" i="12"/>
  <c r="R983" i="12"/>
  <c r="N967" i="12"/>
  <c r="J967" i="12"/>
  <c r="F967" i="12"/>
  <c r="Z967" i="12"/>
  <c r="V951" i="12"/>
  <c r="R951" i="12"/>
  <c r="AF951" i="12"/>
  <c r="N951" i="12"/>
  <c r="J951" i="12"/>
  <c r="F935" i="12"/>
  <c r="G935" i="12"/>
  <c r="AI935" i="12"/>
  <c r="AF935" i="12"/>
  <c r="AD935" i="12"/>
  <c r="AE935" i="12"/>
  <c r="AB935" i="12"/>
  <c r="Z935" i="12"/>
  <c r="AA935" i="12"/>
  <c r="X935" i="12"/>
  <c r="U935" i="12"/>
  <c r="V935" i="12"/>
  <c r="W935" i="12"/>
  <c r="T935" i="12"/>
  <c r="N935" i="12"/>
  <c r="J935" i="12"/>
  <c r="S935" i="12"/>
  <c r="K935" i="12"/>
  <c r="L935" i="12"/>
  <c r="M935" i="12"/>
  <c r="R935" i="12"/>
  <c r="O935" i="12"/>
  <c r="Q935" i="12"/>
  <c r="P935" i="12"/>
  <c r="AG935" i="12"/>
  <c r="H935" i="12"/>
  <c r="AC935" i="12"/>
  <c r="I935" i="12"/>
  <c r="Y935" i="12"/>
  <c r="N927" i="12"/>
  <c r="O927" i="12"/>
  <c r="L927" i="12"/>
  <c r="J927" i="12"/>
  <c r="K927" i="12"/>
  <c r="H927" i="12"/>
  <c r="F927" i="12"/>
  <c r="G927" i="12"/>
  <c r="U927" i="12"/>
  <c r="AI927" i="12"/>
  <c r="AF927" i="12"/>
  <c r="AD927" i="12"/>
  <c r="AE927" i="12"/>
  <c r="AB927" i="12"/>
  <c r="R927" i="12"/>
  <c r="AA927" i="12"/>
  <c r="W927" i="12"/>
  <c r="X927" i="12"/>
  <c r="Z927" i="12"/>
  <c r="P927" i="12"/>
  <c r="T927" i="12"/>
  <c r="AG927" i="12"/>
  <c r="V927" i="12"/>
  <c r="AC927" i="12"/>
  <c r="Q927" i="12"/>
  <c r="I927" i="12"/>
  <c r="Y927" i="12"/>
  <c r="S927" i="12"/>
  <c r="M927" i="12"/>
  <c r="Q919" i="12"/>
  <c r="Y919" i="12"/>
  <c r="AA919" i="12"/>
  <c r="X919" i="12"/>
  <c r="W919" i="12"/>
  <c r="T919" i="12"/>
  <c r="S919" i="12"/>
  <c r="P919" i="12"/>
  <c r="O919" i="12"/>
  <c r="L919" i="12"/>
  <c r="K919" i="12"/>
  <c r="H919" i="12"/>
  <c r="G919" i="12"/>
  <c r="I919" i="12"/>
  <c r="AB919" i="12"/>
  <c r="M919" i="12"/>
  <c r="U919" i="12"/>
  <c r="AC919" i="12"/>
  <c r="AI919" i="12"/>
  <c r="AE919" i="12"/>
  <c r="Y911" i="12"/>
  <c r="I911" i="12"/>
  <c r="AI911" i="12"/>
  <c r="AF911" i="12"/>
  <c r="AE911" i="12"/>
  <c r="AB911" i="12"/>
  <c r="AA911" i="12"/>
  <c r="X911" i="12"/>
  <c r="W911" i="12"/>
  <c r="T911" i="12"/>
  <c r="S911" i="12"/>
  <c r="P911" i="12"/>
  <c r="O911" i="12"/>
  <c r="L911" i="12"/>
  <c r="K911" i="12"/>
  <c r="G911" i="12"/>
  <c r="M911" i="12"/>
  <c r="H911" i="12"/>
  <c r="U911" i="12"/>
  <c r="Q911" i="12"/>
  <c r="AC911" i="12"/>
  <c r="Q903" i="12"/>
  <c r="Y903" i="12"/>
  <c r="K903" i="12"/>
  <c r="H903" i="12"/>
  <c r="G903" i="12"/>
  <c r="AI903" i="12"/>
  <c r="AF903" i="12"/>
  <c r="AE903" i="12"/>
  <c r="AB903" i="12"/>
  <c r="AA903" i="12"/>
  <c r="X903" i="12"/>
  <c r="W903" i="12"/>
  <c r="T903" i="12"/>
  <c r="S903" i="12"/>
  <c r="AC903" i="12"/>
  <c r="O903" i="12"/>
  <c r="P903" i="12"/>
  <c r="L903" i="12"/>
  <c r="M903" i="12"/>
  <c r="V895" i="12"/>
  <c r="I895" i="12"/>
  <c r="Y895" i="12"/>
  <c r="Q895" i="12"/>
  <c r="S895" i="12"/>
  <c r="P895" i="12"/>
  <c r="O895" i="12"/>
  <c r="L895" i="12"/>
  <c r="K895" i="12"/>
  <c r="H895" i="12"/>
  <c r="G895" i="12"/>
  <c r="AI895" i="12"/>
  <c r="AF895" i="12"/>
  <c r="AE895" i="12"/>
  <c r="AB895" i="12"/>
  <c r="T895" i="12"/>
  <c r="M895" i="12"/>
  <c r="U895" i="12"/>
  <c r="AC895" i="12"/>
  <c r="AA895" i="12"/>
  <c r="W895" i="12"/>
  <c r="I887" i="12"/>
  <c r="Q887" i="12"/>
  <c r="AA887" i="12"/>
  <c r="X887" i="12"/>
  <c r="Y887" i="12"/>
  <c r="W887" i="12"/>
  <c r="T887" i="12"/>
  <c r="S887" i="12"/>
  <c r="P887" i="12"/>
  <c r="O887" i="12"/>
  <c r="H887" i="12"/>
  <c r="K887" i="12"/>
  <c r="L887" i="12"/>
  <c r="G887" i="12"/>
  <c r="AI887" i="12"/>
  <c r="M887" i="12"/>
  <c r="AE887" i="12"/>
  <c r="U887" i="12"/>
  <c r="AF887" i="12"/>
  <c r="AC887" i="12"/>
  <c r="AB887" i="12"/>
  <c r="I879" i="12"/>
  <c r="Q879" i="12"/>
  <c r="Y879" i="12"/>
  <c r="AI879" i="12"/>
  <c r="H879" i="12"/>
  <c r="AE879" i="12"/>
  <c r="AF879" i="12"/>
  <c r="AA879" i="12"/>
  <c r="AB879" i="12"/>
  <c r="W879" i="12"/>
  <c r="X879" i="12"/>
  <c r="S879" i="12"/>
  <c r="T879" i="12"/>
  <c r="O879" i="12"/>
  <c r="P879" i="12"/>
  <c r="K879" i="12"/>
  <c r="G879" i="12"/>
  <c r="L879" i="12"/>
  <c r="M879" i="12"/>
  <c r="U879" i="12"/>
  <c r="AC879" i="12"/>
  <c r="I871" i="12"/>
  <c r="Q871" i="12"/>
  <c r="Y871" i="12"/>
  <c r="K871" i="12"/>
  <c r="H871" i="12"/>
  <c r="G871" i="12"/>
  <c r="AI871" i="12"/>
  <c r="AB871" i="12"/>
  <c r="AE871" i="12"/>
  <c r="T871" i="12"/>
  <c r="AA871" i="12"/>
  <c r="L871" i="12"/>
  <c r="W871" i="12"/>
  <c r="AF871" i="12"/>
  <c r="P871" i="12"/>
  <c r="AC871" i="12"/>
  <c r="S871" i="12"/>
  <c r="O871" i="12"/>
  <c r="M871" i="12"/>
  <c r="Q863" i="12"/>
  <c r="Y863" i="12"/>
  <c r="S863" i="12"/>
  <c r="L863" i="12"/>
  <c r="O863" i="12"/>
  <c r="H863" i="12"/>
  <c r="K863" i="12"/>
  <c r="X863" i="12"/>
  <c r="G863" i="12"/>
  <c r="AI863" i="12"/>
  <c r="AF863" i="12"/>
  <c r="I863" i="12"/>
  <c r="AE863" i="12"/>
  <c r="AB863" i="12"/>
  <c r="M863" i="12"/>
  <c r="U863" i="12"/>
  <c r="AA863" i="12"/>
  <c r="AC863" i="12"/>
  <c r="W863" i="12"/>
  <c r="T863" i="12"/>
  <c r="P863" i="12"/>
  <c r="Q855" i="12"/>
  <c r="AA855" i="12"/>
  <c r="T855" i="12"/>
  <c r="W855" i="12"/>
  <c r="P855" i="12"/>
  <c r="S855" i="12"/>
  <c r="H855" i="12"/>
  <c r="O855" i="12"/>
  <c r="X855" i="12"/>
  <c r="I855" i="12"/>
  <c r="K855" i="12"/>
  <c r="L855" i="12"/>
  <c r="Y855" i="12"/>
  <c r="G855" i="12"/>
  <c r="AE855" i="12"/>
  <c r="AF855" i="12"/>
  <c r="AB855" i="12"/>
  <c r="M855" i="12"/>
  <c r="U855" i="12"/>
  <c r="AC855" i="12"/>
  <c r="I847" i="12"/>
  <c r="Y847" i="12"/>
  <c r="AI847" i="12"/>
  <c r="AB847" i="12"/>
  <c r="AE847" i="12"/>
  <c r="X847" i="12"/>
  <c r="AA847" i="12"/>
  <c r="T847" i="12"/>
  <c r="W847" i="12"/>
  <c r="L847" i="12"/>
  <c r="S847" i="12"/>
  <c r="AF847" i="12"/>
  <c r="Q847" i="12"/>
  <c r="O847" i="12"/>
  <c r="P847" i="12"/>
  <c r="M847" i="12"/>
  <c r="K847" i="12"/>
  <c r="U847" i="12"/>
  <c r="G847" i="12"/>
  <c r="AC847" i="12"/>
  <c r="R839" i="12"/>
  <c r="I839" i="12"/>
  <c r="Q839" i="12"/>
  <c r="Y839" i="12"/>
  <c r="K839" i="12"/>
  <c r="P839" i="12"/>
  <c r="G839" i="12"/>
  <c r="AI839" i="12"/>
  <c r="AF839" i="12"/>
  <c r="AE839" i="12"/>
  <c r="AB839" i="12"/>
  <c r="AA839" i="12"/>
  <c r="T839" i="12"/>
  <c r="W839" i="12"/>
  <c r="L839" i="12"/>
  <c r="AC839" i="12"/>
  <c r="S839" i="12"/>
  <c r="O839" i="12"/>
  <c r="H839" i="12"/>
  <c r="X839" i="12"/>
  <c r="M839" i="12"/>
  <c r="I831" i="12"/>
  <c r="Q831" i="12"/>
  <c r="Y831" i="12"/>
  <c r="S831" i="12"/>
  <c r="L831" i="12"/>
  <c r="O831" i="12"/>
  <c r="H831" i="12"/>
  <c r="K831" i="12"/>
  <c r="X831" i="12"/>
  <c r="G831" i="12"/>
  <c r="AI831" i="12"/>
  <c r="AF831" i="12"/>
  <c r="AE831" i="12"/>
  <c r="AB831" i="12"/>
  <c r="W831" i="12"/>
  <c r="M831" i="12"/>
  <c r="T831" i="12"/>
  <c r="U831" i="12"/>
  <c r="P831" i="12"/>
  <c r="AC831" i="12"/>
  <c r="R823" i="12"/>
  <c r="I823" i="12"/>
  <c r="Q823" i="12"/>
  <c r="Y823" i="12"/>
  <c r="AA823" i="12"/>
  <c r="X823" i="12"/>
  <c r="W823" i="12"/>
  <c r="T823" i="12"/>
  <c r="S823" i="12"/>
  <c r="P823" i="12"/>
  <c r="O823" i="12"/>
  <c r="L823" i="12"/>
  <c r="K823" i="12"/>
  <c r="H823" i="12"/>
  <c r="G823" i="12"/>
  <c r="M823" i="12"/>
  <c r="U823" i="12"/>
  <c r="AI823" i="12"/>
  <c r="AC823" i="12"/>
  <c r="AE823" i="12"/>
  <c r="AF823" i="12"/>
  <c r="Z815" i="12"/>
  <c r="Q815" i="12"/>
  <c r="Y815" i="12"/>
  <c r="AI815" i="12"/>
  <c r="AF815" i="12"/>
  <c r="AE815" i="12"/>
  <c r="AB815" i="12"/>
  <c r="AA815" i="12"/>
  <c r="T815" i="12"/>
  <c r="I815" i="12"/>
  <c r="W815" i="12"/>
  <c r="P815" i="12"/>
  <c r="S815" i="12"/>
  <c r="L815" i="12"/>
  <c r="O815" i="12"/>
  <c r="H815" i="12"/>
  <c r="K815" i="12"/>
  <c r="G815" i="12"/>
  <c r="X815" i="12"/>
  <c r="M815" i="12"/>
  <c r="U815" i="12"/>
  <c r="AC815" i="12"/>
  <c r="Y807" i="12"/>
  <c r="I807" i="12"/>
  <c r="K807" i="12"/>
  <c r="L807" i="12"/>
  <c r="G807" i="12"/>
  <c r="AI807" i="12"/>
  <c r="H807" i="12"/>
  <c r="AE807" i="12"/>
  <c r="AF807" i="12"/>
  <c r="Q807" i="12"/>
  <c r="AA807" i="12"/>
  <c r="AB807" i="12"/>
  <c r="W807" i="12"/>
  <c r="X807" i="12"/>
  <c r="O807" i="12"/>
  <c r="AC807" i="12"/>
  <c r="T807" i="12"/>
  <c r="P807" i="12"/>
  <c r="M807" i="12"/>
  <c r="W799" i="12"/>
  <c r="P799" i="12"/>
  <c r="U799" i="12"/>
  <c r="S799" i="12"/>
  <c r="L799" i="12"/>
  <c r="AC799" i="12"/>
  <c r="O799" i="12"/>
  <c r="H799" i="12"/>
  <c r="K799" i="12"/>
  <c r="T799" i="12"/>
  <c r="G799" i="12"/>
  <c r="AI799" i="12"/>
  <c r="AE799" i="12"/>
  <c r="AA799" i="12"/>
  <c r="AB799" i="12"/>
  <c r="AF799" i="12"/>
  <c r="X799" i="12"/>
  <c r="M799" i="12"/>
  <c r="R799" i="12"/>
  <c r="J799" i="12"/>
  <c r="Z799" i="12"/>
  <c r="N799" i="12"/>
  <c r="V799" i="12"/>
  <c r="AD799" i="12"/>
  <c r="AE791" i="12"/>
  <c r="T791" i="12"/>
  <c r="AA791" i="12"/>
  <c r="L791" i="12"/>
  <c r="W791" i="12"/>
  <c r="H791" i="12"/>
  <c r="S791" i="12"/>
  <c r="AF791" i="12"/>
  <c r="O791" i="12"/>
  <c r="X791" i="12"/>
  <c r="P791" i="12"/>
  <c r="AI791" i="12"/>
  <c r="U791" i="12"/>
  <c r="G791" i="12"/>
  <c r="K791" i="12"/>
  <c r="AB791" i="12"/>
  <c r="M791" i="12"/>
  <c r="J791" i="12"/>
  <c r="AC791" i="12"/>
  <c r="Z791" i="12"/>
  <c r="R791" i="12"/>
  <c r="F791" i="12"/>
  <c r="N791" i="12"/>
  <c r="V791" i="12"/>
  <c r="AD791" i="12"/>
  <c r="G783" i="12"/>
  <c r="AI783" i="12"/>
  <c r="AF783" i="12"/>
  <c r="AE783" i="12"/>
  <c r="X783" i="12"/>
  <c r="AA783" i="12"/>
  <c r="T783" i="12"/>
  <c r="M783" i="12"/>
  <c r="W783" i="12"/>
  <c r="P783" i="12"/>
  <c r="U783" i="12"/>
  <c r="O783" i="12"/>
  <c r="K783" i="12"/>
  <c r="L783" i="12"/>
  <c r="H783" i="12"/>
  <c r="S783" i="12"/>
  <c r="AB783" i="12"/>
  <c r="J783" i="12"/>
  <c r="AC783" i="12"/>
  <c r="R783" i="12"/>
  <c r="Z783" i="12"/>
  <c r="F783" i="12"/>
  <c r="N783" i="12"/>
  <c r="V783" i="12"/>
  <c r="AD783" i="12"/>
  <c r="O775" i="12"/>
  <c r="H775" i="12"/>
  <c r="K775" i="12"/>
  <c r="T775" i="12"/>
  <c r="M775" i="12"/>
  <c r="G775" i="12"/>
  <c r="U775" i="12"/>
  <c r="AI775" i="12"/>
  <c r="AF775" i="12"/>
  <c r="AC775" i="12"/>
  <c r="AE775" i="12"/>
  <c r="AB775" i="12"/>
  <c r="AA775" i="12"/>
  <c r="S775" i="12"/>
  <c r="P775" i="12"/>
  <c r="W775" i="12"/>
  <c r="X775" i="12"/>
  <c r="L775" i="12"/>
  <c r="J775" i="12"/>
  <c r="R775" i="12"/>
  <c r="Z775" i="12"/>
  <c r="AD775" i="12"/>
  <c r="F775" i="12"/>
  <c r="N775" i="12"/>
  <c r="W767" i="12"/>
  <c r="P767" i="12"/>
  <c r="U767" i="12"/>
  <c r="S767" i="12"/>
  <c r="L767" i="12"/>
  <c r="AC767" i="12"/>
  <c r="O767" i="12"/>
  <c r="H767" i="12"/>
  <c r="K767" i="12"/>
  <c r="T767" i="12"/>
  <c r="G767" i="12"/>
  <c r="AF767" i="12"/>
  <c r="AB767" i="12"/>
  <c r="X767" i="12"/>
  <c r="M767" i="12"/>
  <c r="AE767" i="12"/>
  <c r="AA767" i="12"/>
  <c r="J767" i="12"/>
  <c r="R767" i="12"/>
  <c r="Z767" i="12"/>
  <c r="AI767" i="12"/>
  <c r="N767" i="12"/>
  <c r="V767" i="12"/>
  <c r="AD767" i="12"/>
  <c r="AE759" i="12"/>
  <c r="P759" i="12"/>
  <c r="AA759" i="12"/>
  <c r="L759" i="12"/>
  <c r="W759" i="12"/>
  <c r="AF759" i="12"/>
  <c r="S759" i="12"/>
  <c r="AB759" i="12"/>
  <c r="O759" i="12"/>
  <c r="T759" i="12"/>
  <c r="AI759" i="12"/>
  <c r="K759" i="12"/>
  <c r="M759" i="12"/>
  <c r="X759" i="12"/>
  <c r="AC759" i="12"/>
  <c r="J759" i="12"/>
  <c r="R759" i="12"/>
  <c r="Z759" i="12"/>
  <c r="G759" i="12"/>
  <c r="U759" i="12"/>
  <c r="H759" i="12"/>
  <c r="F759" i="12"/>
  <c r="N759" i="12"/>
  <c r="V759" i="12"/>
  <c r="AD759" i="12"/>
  <c r="G751" i="12"/>
  <c r="AI751" i="12"/>
  <c r="H751" i="12"/>
  <c r="AE751" i="12"/>
  <c r="AF751" i="12"/>
  <c r="AA751" i="12"/>
  <c r="AB751" i="12"/>
  <c r="M751" i="12"/>
  <c r="W751" i="12"/>
  <c r="X751" i="12"/>
  <c r="U751" i="12"/>
  <c r="P751" i="12"/>
  <c r="L751" i="12"/>
  <c r="AC751" i="12"/>
  <c r="S751" i="12"/>
  <c r="K751" i="12"/>
  <c r="R751" i="12"/>
  <c r="Z751" i="12"/>
  <c r="O751" i="12"/>
  <c r="T751" i="12"/>
  <c r="J751" i="12"/>
  <c r="F751" i="12"/>
  <c r="N751" i="12"/>
  <c r="V751" i="12"/>
  <c r="AD751" i="12"/>
  <c r="O743" i="12"/>
  <c r="P743" i="12"/>
  <c r="K743" i="12"/>
  <c r="H743" i="12"/>
  <c r="M743" i="12"/>
  <c r="G743" i="12"/>
  <c r="U743" i="12"/>
  <c r="AI743" i="12"/>
  <c r="T743" i="12"/>
  <c r="AC743" i="12"/>
  <c r="AE743" i="12"/>
  <c r="L743" i="12"/>
  <c r="W743" i="12"/>
  <c r="S743" i="12"/>
  <c r="AF743" i="12"/>
  <c r="X743" i="12"/>
  <c r="Z743" i="12"/>
  <c r="AA743" i="12"/>
  <c r="AB743" i="12"/>
  <c r="J743" i="12"/>
  <c r="R743" i="12"/>
  <c r="AD743" i="12"/>
  <c r="F743" i="12"/>
  <c r="N743" i="12"/>
  <c r="W735" i="12"/>
  <c r="T735" i="12"/>
  <c r="U735" i="12"/>
  <c r="S735" i="12"/>
  <c r="P735" i="12"/>
  <c r="AC735" i="12"/>
  <c r="O735" i="12"/>
  <c r="L735" i="12"/>
  <c r="K735" i="12"/>
  <c r="H735" i="12"/>
  <c r="G735" i="12"/>
  <c r="AI735" i="12"/>
  <c r="AA735" i="12"/>
  <c r="AB735" i="12"/>
  <c r="M735" i="12"/>
  <c r="AE735" i="12"/>
  <c r="AF735" i="12"/>
  <c r="X735" i="12"/>
  <c r="R735" i="12"/>
  <c r="J735" i="12"/>
  <c r="N735" i="12"/>
  <c r="V735" i="12"/>
  <c r="AD735" i="12"/>
  <c r="Z735" i="12"/>
  <c r="AE727" i="12"/>
  <c r="X727" i="12"/>
  <c r="AA727" i="12"/>
  <c r="P727" i="12"/>
  <c r="W727" i="12"/>
  <c r="L727" i="12"/>
  <c r="S727" i="12"/>
  <c r="AB727" i="12"/>
  <c r="O727" i="12"/>
  <c r="T727" i="12"/>
  <c r="G727" i="12"/>
  <c r="AF727" i="12"/>
  <c r="M727" i="12"/>
  <c r="H727" i="12"/>
  <c r="U727" i="12"/>
  <c r="AI727" i="12"/>
  <c r="AC727" i="12"/>
  <c r="K727" i="12"/>
  <c r="J727" i="12"/>
  <c r="Z727" i="12"/>
  <c r="F727" i="12"/>
  <c r="N727" i="12"/>
  <c r="V727" i="12"/>
  <c r="AD727" i="12"/>
  <c r="R727" i="12"/>
  <c r="G719" i="12"/>
  <c r="AI719" i="12"/>
  <c r="AF719" i="12"/>
  <c r="AE719" i="12"/>
  <c r="X719" i="12"/>
  <c r="AA719" i="12"/>
  <c r="T719" i="12"/>
  <c r="M719" i="12"/>
  <c r="W719" i="12"/>
  <c r="P719" i="12"/>
  <c r="U719" i="12"/>
  <c r="S719" i="12"/>
  <c r="AC719" i="12"/>
  <c r="O719" i="12"/>
  <c r="L719" i="12"/>
  <c r="H719" i="12"/>
  <c r="K719" i="12"/>
  <c r="AB719" i="12"/>
  <c r="J719" i="12"/>
  <c r="R719" i="12"/>
  <c r="Z719" i="12"/>
  <c r="F719" i="12"/>
  <c r="N719" i="12"/>
  <c r="V719" i="12"/>
  <c r="AD719" i="12"/>
  <c r="O711" i="12"/>
  <c r="L711" i="12"/>
  <c r="K711" i="12"/>
  <c r="H711" i="12"/>
  <c r="M711" i="12"/>
  <c r="G711" i="12"/>
  <c r="U711" i="12"/>
  <c r="AI711" i="12"/>
  <c r="AF711" i="12"/>
  <c r="AC711" i="12"/>
  <c r="AE711" i="12"/>
  <c r="AB711" i="12"/>
  <c r="T711" i="12"/>
  <c r="P711" i="12"/>
  <c r="AA711" i="12"/>
  <c r="S711" i="12"/>
  <c r="W711" i="12"/>
  <c r="X711" i="12"/>
  <c r="J711" i="12"/>
  <c r="R711" i="12"/>
  <c r="Z711" i="12"/>
  <c r="AD711" i="12"/>
  <c r="F711" i="12"/>
  <c r="N711" i="12"/>
  <c r="W703" i="12"/>
  <c r="T703" i="12"/>
  <c r="U703" i="12"/>
  <c r="S703" i="12"/>
  <c r="P703" i="12"/>
  <c r="AC703" i="12"/>
  <c r="O703" i="12"/>
  <c r="L703" i="12"/>
  <c r="K703" i="12"/>
  <c r="H703" i="12"/>
  <c r="G703" i="12"/>
  <c r="AE703" i="12"/>
  <c r="AA703" i="12"/>
  <c r="AF703" i="12"/>
  <c r="M703" i="12"/>
  <c r="X703" i="12"/>
  <c r="AB703" i="12"/>
  <c r="J703" i="12"/>
  <c r="R703" i="12"/>
  <c r="Z703" i="12"/>
  <c r="AI703" i="12"/>
  <c r="N703" i="12"/>
  <c r="V703" i="12"/>
  <c r="AD703" i="12"/>
  <c r="AE695" i="12"/>
  <c r="T695" i="12"/>
  <c r="AA695" i="12"/>
  <c r="L695" i="12"/>
  <c r="W695" i="12"/>
  <c r="AF695" i="12"/>
  <c r="S695" i="12"/>
  <c r="X695" i="12"/>
  <c r="O695" i="12"/>
  <c r="P695" i="12"/>
  <c r="M695" i="12"/>
  <c r="U695" i="12"/>
  <c r="AC695" i="12"/>
  <c r="K695" i="12"/>
  <c r="AB695" i="12"/>
  <c r="J695" i="12"/>
  <c r="R695" i="12"/>
  <c r="Z695" i="12"/>
  <c r="AI695" i="12"/>
  <c r="G695" i="12"/>
  <c r="H695" i="12"/>
  <c r="F695" i="12"/>
  <c r="N695" i="12"/>
  <c r="V695" i="12"/>
  <c r="AD695" i="12"/>
  <c r="G687" i="12"/>
  <c r="AI687" i="12"/>
  <c r="AB687" i="12"/>
  <c r="AE687" i="12"/>
  <c r="X687" i="12"/>
  <c r="AA687" i="12"/>
  <c r="P687" i="12"/>
  <c r="M687" i="12"/>
  <c r="W687" i="12"/>
  <c r="H687" i="12"/>
  <c r="U687" i="12"/>
  <c r="K687" i="12"/>
  <c r="AC687" i="12"/>
  <c r="AF687" i="12"/>
  <c r="T687" i="12"/>
  <c r="S687" i="12"/>
  <c r="R687" i="12"/>
  <c r="Z687" i="12"/>
  <c r="O687" i="12"/>
  <c r="L687" i="12"/>
  <c r="F687" i="12"/>
  <c r="N687" i="12"/>
  <c r="V687" i="12"/>
  <c r="AD687" i="12"/>
  <c r="O679" i="12"/>
  <c r="L679" i="12"/>
  <c r="K679" i="12"/>
  <c r="H679" i="12"/>
  <c r="M679" i="12"/>
  <c r="G679" i="12"/>
  <c r="U679" i="12"/>
  <c r="AI679" i="12"/>
  <c r="AF679" i="12"/>
  <c r="AC679" i="12"/>
  <c r="AE679" i="12"/>
  <c r="AB679" i="12"/>
  <c r="AA679" i="12"/>
  <c r="W679" i="12"/>
  <c r="X679" i="12"/>
  <c r="P679" i="12"/>
  <c r="Z679" i="12"/>
  <c r="S679" i="12"/>
  <c r="T679" i="12"/>
  <c r="J679" i="12"/>
  <c r="R679" i="12"/>
  <c r="AD679" i="12"/>
  <c r="F679" i="12"/>
  <c r="N679" i="12"/>
  <c r="G671" i="12"/>
  <c r="AI671" i="12"/>
  <c r="AF671" i="12"/>
  <c r="AE671" i="12"/>
  <c r="AB671" i="12"/>
  <c r="W671" i="12"/>
  <c r="T671" i="12"/>
  <c r="O671" i="12"/>
  <c r="L671" i="12"/>
  <c r="AA671" i="12"/>
  <c r="S671" i="12"/>
  <c r="K671" i="12"/>
  <c r="X671" i="12"/>
  <c r="P671" i="12"/>
  <c r="H671" i="12"/>
  <c r="U671" i="12"/>
  <c r="M671" i="12"/>
  <c r="AC671" i="12"/>
  <c r="O663" i="12"/>
  <c r="T663" i="12"/>
  <c r="K663" i="12"/>
  <c r="L663" i="12"/>
  <c r="G663" i="12"/>
  <c r="AE663" i="12"/>
  <c r="X663" i="12"/>
  <c r="W663" i="12"/>
  <c r="H663" i="12"/>
  <c r="AB663" i="12"/>
  <c r="AI663" i="12"/>
  <c r="M663" i="12"/>
  <c r="AA663" i="12"/>
  <c r="U663" i="12"/>
  <c r="S663" i="12"/>
  <c r="AF663" i="12"/>
  <c r="AC663" i="12"/>
  <c r="P663" i="12"/>
  <c r="W655" i="12"/>
  <c r="AB655" i="12"/>
  <c r="S655" i="12"/>
  <c r="T655" i="12"/>
  <c r="O655" i="12"/>
  <c r="P655" i="12"/>
  <c r="G655" i="12"/>
  <c r="AE655" i="12"/>
  <c r="L655" i="12"/>
  <c r="K655" i="12"/>
  <c r="X655" i="12"/>
  <c r="AF655" i="12"/>
  <c r="M655" i="12"/>
  <c r="H655" i="12"/>
  <c r="U655" i="12"/>
  <c r="AC655" i="12"/>
  <c r="AI655" i="12"/>
  <c r="AA655" i="12"/>
  <c r="AE647" i="12"/>
  <c r="AB647" i="12"/>
  <c r="AA647" i="12"/>
  <c r="X647" i="12"/>
  <c r="W647" i="12"/>
  <c r="P647" i="12"/>
  <c r="O647" i="12"/>
  <c r="H647" i="12"/>
  <c r="G647" i="12"/>
  <c r="M647" i="12"/>
  <c r="AI647" i="12"/>
  <c r="U647" i="12"/>
  <c r="S647" i="12"/>
  <c r="AC647" i="12"/>
  <c r="K647" i="12"/>
  <c r="AF647" i="12"/>
  <c r="L647" i="12"/>
  <c r="T647" i="12"/>
  <c r="G639" i="12"/>
  <c r="AI639" i="12"/>
  <c r="AF639" i="12"/>
  <c r="AE639" i="12"/>
  <c r="AB639" i="12"/>
  <c r="W639" i="12"/>
  <c r="T639" i="12"/>
  <c r="O639" i="12"/>
  <c r="H639" i="12"/>
  <c r="L639" i="12"/>
  <c r="U639" i="12"/>
  <c r="P639" i="12"/>
  <c r="AC639" i="12"/>
  <c r="AA639" i="12"/>
  <c r="S639" i="12"/>
  <c r="K639" i="12"/>
  <c r="M639" i="12"/>
  <c r="X639" i="12"/>
  <c r="O631" i="12"/>
  <c r="H631" i="12"/>
  <c r="K631" i="12"/>
  <c r="X631" i="12"/>
  <c r="G631" i="12"/>
  <c r="AE631" i="12"/>
  <c r="AB631" i="12"/>
  <c r="W631" i="12"/>
  <c r="P631" i="12"/>
  <c r="AA631" i="12"/>
  <c r="AC631" i="12"/>
  <c r="S631" i="12"/>
  <c r="AF631" i="12"/>
  <c r="T631" i="12"/>
  <c r="L631" i="12"/>
  <c r="M631" i="12"/>
  <c r="U631" i="12"/>
  <c r="AI631" i="12"/>
  <c r="W623" i="12"/>
  <c r="T623" i="12"/>
  <c r="S623" i="12"/>
  <c r="P623" i="12"/>
  <c r="O623" i="12"/>
  <c r="L623" i="12"/>
  <c r="G623" i="12"/>
  <c r="AE623" i="12"/>
  <c r="AB623" i="12"/>
  <c r="AI623" i="12"/>
  <c r="AA623" i="12"/>
  <c r="K623" i="12"/>
  <c r="AF623" i="12"/>
  <c r="X623" i="12"/>
  <c r="U623" i="12"/>
  <c r="M623" i="12"/>
  <c r="AC623" i="12"/>
  <c r="H623" i="12"/>
  <c r="AE615" i="12"/>
  <c r="AB615" i="12"/>
  <c r="AA615" i="12"/>
  <c r="T615" i="12"/>
  <c r="W615" i="12"/>
  <c r="P615" i="12"/>
  <c r="O615" i="12"/>
  <c r="X615" i="12"/>
  <c r="G615" i="12"/>
  <c r="AF615" i="12"/>
  <c r="L615" i="12"/>
  <c r="H615" i="12"/>
  <c r="M615" i="12"/>
  <c r="AI615" i="12"/>
  <c r="S615" i="12"/>
  <c r="AC615" i="12"/>
  <c r="U615" i="12"/>
  <c r="K615" i="12"/>
  <c r="N607" i="12"/>
  <c r="G607" i="12"/>
  <c r="AI607" i="12"/>
  <c r="AF607" i="12"/>
  <c r="AE607" i="12"/>
  <c r="AB607" i="12"/>
  <c r="W607" i="12"/>
  <c r="T607" i="12"/>
  <c r="O607" i="12"/>
  <c r="H607" i="12"/>
  <c r="AA607" i="12"/>
  <c r="S607" i="12"/>
  <c r="K607" i="12"/>
  <c r="X607" i="12"/>
  <c r="M607" i="12"/>
  <c r="L607" i="12"/>
  <c r="U607" i="12"/>
  <c r="P607" i="12"/>
  <c r="AC607" i="12"/>
  <c r="O599" i="12"/>
  <c r="AF599" i="12"/>
  <c r="K599" i="12"/>
  <c r="P599" i="12"/>
  <c r="G599" i="12"/>
  <c r="AE599" i="12"/>
  <c r="X599" i="12"/>
  <c r="W599" i="12"/>
  <c r="L599" i="12"/>
  <c r="H599" i="12"/>
  <c r="M599" i="12"/>
  <c r="AI599" i="12"/>
  <c r="U599" i="12"/>
  <c r="AA599" i="12"/>
  <c r="AC599" i="12"/>
  <c r="S599" i="12"/>
  <c r="AB599" i="12"/>
  <c r="T599" i="12"/>
  <c r="H591" i="12"/>
  <c r="M591" i="12"/>
  <c r="R591" i="12"/>
  <c r="AE591" i="12"/>
  <c r="AA591" i="12"/>
  <c r="W591" i="12"/>
  <c r="S591" i="12"/>
  <c r="X591" i="12"/>
  <c r="O591" i="12"/>
  <c r="K591" i="12"/>
  <c r="AF591" i="12"/>
  <c r="AI591" i="12"/>
  <c r="G591" i="12"/>
  <c r="J591" i="12"/>
  <c r="P591" i="12"/>
  <c r="U591" i="12"/>
  <c r="W583" i="12"/>
  <c r="S583" i="12"/>
  <c r="O583" i="12"/>
  <c r="G583" i="12"/>
  <c r="AE583" i="12"/>
  <c r="J583" i="12"/>
  <c r="AI583" i="12"/>
  <c r="P583" i="12"/>
  <c r="AA583" i="12"/>
  <c r="U583" i="12"/>
  <c r="K583" i="12"/>
  <c r="Z583" i="12"/>
  <c r="AF583" i="12"/>
  <c r="H575" i="12"/>
  <c r="M575" i="12"/>
  <c r="R575" i="12"/>
  <c r="X575" i="12"/>
  <c r="S575" i="12"/>
  <c r="O575" i="12"/>
  <c r="K575" i="12"/>
  <c r="G575" i="12"/>
  <c r="AI575" i="12"/>
  <c r="AE575" i="12"/>
  <c r="J575" i="12"/>
  <c r="P575" i="12"/>
  <c r="AA575" i="12"/>
  <c r="U575" i="12"/>
  <c r="W575" i="12"/>
  <c r="Z575" i="12"/>
  <c r="AA567" i="12"/>
  <c r="W567" i="12"/>
  <c r="S567" i="12"/>
  <c r="K567" i="12"/>
  <c r="AI567" i="12"/>
  <c r="AE567" i="12"/>
  <c r="J567" i="12"/>
  <c r="O567" i="12"/>
  <c r="P567" i="12"/>
  <c r="G567" i="12"/>
  <c r="U567" i="12"/>
  <c r="Z567" i="12"/>
  <c r="AF567" i="12"/>
  <c r="H559" i="12"/>
  <c r="M559" i="12"/>
  <c r="R559" i="12"/>
  <c r="X559" i="12"/>
  <c r="AI559" i="12"/>
  <c r="AE559" i="12"/>
  <c r="AA559" i="12"/>
  <c r="W559" i="12"/>
  <c r="S559" i="12"/>
  <c r="O559" i="12"/>
  <c r="G559" i="12"/>
  <c r="J559" i="12"/>
  <c r="P559" i="12"/>
  <c r="U559" i="12"/>
  <c r="Z559" i="12"/>
  <c r="AF559" i="12"/>
  <c r="AE551" i="12"/>
  <c r="AA551" i="12"/>
  <c r="W551" i="12"/>
  <c r="O551" i="12"/>
  <c r="G551" i="12"/>
  <c r="K551" i="12"/>
  <c r="U551" i="12"/>
  <c r="Z551" i="12"/>
  <c r="AF551" i="12"/>
  <c r="AI551" i="12"/>
  <c r="J551" i="12"/>
  <c r="S551" i="12"/>
  <c r="P551" i="12"/>
  <c r="R543" i="12"/>
  <c r="X543" i="12"/>
  <c r="H543" i="12"/>
  <c r="M543" i="12"/>
  <c r="W543" i="12"/>
  <c r="S543" i="12"/>
  <c r="O543" i="12"/>
  <c r="K543" i="12"/>
  <c r="G543" i="12"/>
  <c r="AI543" i="12"/>
  <c r="AE543" i="12"/>
  <c r="J543" i="12"/>
  <c r="P543" i="12"/>
  <c r="AA543" i="12"/>
  <c r="U543" i="12"/>
  <c r="Z543" i="12"/>
  <c r="AF543" i="12"/>
  <c r="AI535" i="12"/>
  <c r="AE535" i="12"/>
  <c r="AA535" i="12"/>
  <c r="S535" i="12"/>
  <c r="K535" i="12"/>
  <c r="Z535" i="12"/>
  <c r="AF535" i="12"/>
  <c r="W535" i="12"/>
  <c r="O535" i="12"/>
  <c r="G535" i="12"/>
  <c r="P535" i="12"/>
  <c r="J535" i="12"/>
  <c r="U535" i="12"/>
  <c r="H527" i="12"/>
  <c r="R527" i="12"/>
  <c r="G527" i="12"/>
  <c r="AI527" i="12"/>
  <c r="AE527" i="12"/>
  <c r="M527" i="12"/>
  <c r="AA527" i="12"/>
  <c r="X527" i="12"/>
  <c r="W527" i="12"/>
  <c r="S527" i="12"/>
  <c r="O527" i="12"/>
  <c r="J527" i="12"/>
  <c r="P527" i="12"/>
  <c r="U527" i="12"/>
  <c r="Z527" i="12"/>
  <c r="AF527" i="12"/>
  <c r="K527" i="12"/>
  <c r="G519" i="12"/>
  <c r="AI519" i="12"/>
  <c r="AE519" i="12"/>
  <c r="W519" i="12"/>
  <c r="O519" i="12"/>
  <c r="AA519" i="12"/>
  <c r="S519" i="12"/>
  <c r="J519" i="12"/>
  <c r="K519" i="12"/>
  <c r="P519" i="12"/>
  <c r="Z519" i="12"/>
  <c r="U519" i="12"/>
  <c r="AF519" i="12"/>
  <c r="H511" i="12"/>
  <c r="M511" i="12"/>
  <c r="X511" i="12"/>
  <c r="R511" i="12"/>
  <c r="AA511" i="12"/>
  <c r="W511" i="12"/>
  <c r="S511" i="12"/>
  <c r="O511" i="12"/>
  <c r="K511" i="12"/>
  <c r="G511" i="12"/>
  <c r="AI511" i="12"/>
  <c r="P511" i="12"/>
  <c r="U511" i="12"/>
  <c r="AE511" i="12"/>
  <c r="Z511" i="12"/>
  <c r="AF511" i="12"/>
  <c r="K503" i="12"/>
  <c r="G503" i="12"/>
  <c r="AI503" i="12"/>
  <c r="AA503" i="12"/>
  <c r="S503" i="12"/>
  <c r="AE503" i="12"/>
  <c r="W503" i="12"/>
  <c r="O503" i="12"/>
  <c r="J503" i="12"/>
  <c r="P503" i="12"/>
  <c r="U503" i="12"/>
  <c r="AF503" i="12"/>
  <c r="Z503" i="12"/>
  <c r="H495" i="12"/>
  <c r="M495" i="12"/>
  <c r="R495" i="12"/>
  <c r="X495" i="12"/>
  <c r="K495" i="12"/>
  <c r="G495" i="12"/>
  <c r="AI495" i="12"/>
  <c r="AE495" i="12"/>
  <c r="AA495" i="12"/>
  <c r="W495" i="12"/>
  <c r="S495" i="12"/>
  <c r="U495" i="12"/>
  <c r="Z495" i="12"/>
  <c r="AF495" i="12"/>
  <c r="O495" i="12"/>
  <c r="J495" i="12"/>
  <c r="O487" i="12"/>
  <c r="K487" i="12"/>
  <c r="G487" i="12"/>
  <c r="AE487" i="12"/>
  <c r="W487" i="12"/>
  <c r="S487" i="12"/>
  <c r="J487" i="12"/>
  <c r="P487" i="12"/>
  <c r="U487" i="12"/>
  <c r="Z487" i="12"/>
  <c r="AF487" i="12"/>
  <c r="AI487" i="12"/>
  <c r="AA487" i="12"/>
  <c r="H479" i="12"/>
  <c r="M479" i="12"/>
  <c r="R479" i="12"/>
  <c r="X479" i="12"/>
  <c r="AE479" i="12"/>
  <c r="AA479" i="12"/>
  <c r="W479" i="12"/>
  <c r="S479" i="12"/>
  <c r="O479" i="12"/>
  <c r="K479" i="12"/>
  <c r="Z479" i="12"/>
  <c r="G479" i="12"/>
  <c r="U479" i="12"/>
  <c r="AI479" i="12"/>
  <c r="AF479" i="12"/>
  <c r="J479" i="12"/>
  <c r="S471" i="12"/>
  <c r="O471" i="12"/>
  <c r="U471" i="12"/>
  <c r="K471" i="12"/>
  <c r="Z471" i="12"/>
  <c r="AI471" i="12"/>
  <c r="AA471" i="12"/>
  <c r="J471" i="12"/>
  <c r="P471" i="12"/>
  <c r="AE471" i="12"/>
  <c r="AF471" i="12"/>
  <c r="W471" i="12"/>
  <c r="G471" i="12"/>
  <c r="R463" i="12"/>
  <c r="X463" i="12"/>
  <c r="H463" i="12"/>
  <c r="M463" i="12"/>
  <c r="O463" i="12"/>
  <c r="K463" i="12"/>
  <c r="G463" i="12"/>
  <c r="P463" i="12"/>
  <c r="AI463" i="12"/>
  <c r="U463" i="12"/>
  <c r="AE463" i="12"/>
  <c r="AA463" i="12"/>
  <c r="AF463" i="12"/>
  <c r="W463" i="12"/>
  <c r="J463" i="12"/>
  <c r="Z463" i="12"/>
  <c r="S463" i="12"/>
  <c r="W455" i="12"/>
  <c r="S455" i="12"/>
  <c r="Z455" i="12"/>
  <c r="O455" i="12"/>
  <c r="AF455" i="12"/>
  <c r="G455" i="12"/>
  <c r="AE455" i="12"/>
  <c r="J455" i="12"/>
  <c r="AI455" i="12"/>
  <c r="AA455" i="12"/>
  <c r="K455" i="12"/>
  <c r="P455" i="12"/>
  <c r="U455" i="12"/>
  <c r="X447" i="12"/>
  <c r="H447" i="12"/>
  <c r="M447" i="12"/>
  <c r="R447" i="12"/>
  <c r="AI447" i="12"/>
  <c r="J447" i="12"/>
  <c r="AE447" i="12"/>
  <c r="AA447" i="12"/>
  <c r="U447" i="12"/>
  <c r="W447" i="12"/>
  <c r="Z447" i="12"/>
  <c r="S447" i="12"/>
  <c r="O447" i="12"/>
  <c r="K447" i="12"/>
  <c r="G447" i="12"/>
  <c r="P447" i="12"/>
  <c r="AF447" i="12"/>
  <c r="AE439" i="12"/>
  <c r="AA439" i="12"/>
  <c r="W439" i="12"/>
  <c r="AF439" i="12"/>
  <c r="S439" i="12"/>
  <c r="K439" i="12"/>
  <c r="P439" i="12"/>
  <c r="AI439" i="12"/>
  <c r="O439" i="12"/>
  <c r="J439" i="12"/>
  <c r="G439" i="12"/>
  <c r="U439" i="12"/>
  <c r="Z439" i="12"/>
  <c r="R431" i="12"/>
  <c r="H431" i="12"/>
  <c r="M431" i="12"/>
  <c r="X431" i="12"/>
  <c r="S431" i="12"/>
  <c r="P431" i="12"/>
  <c r="O431" i="12"/>
  <c r="K431" i="12"/>
  <c r="Z431" i="12"/>
  <c r="G431" i="12"/>
  <c r="AF431" i="12"/>
  <c r="AI431" i="12"/>
  <c r="AE431" i="12"/>
  <c r="AA431" i="12"/>
  <c r="W431" i="12"/>
  <c r="J431" i="12"/>
  <c r="U431" i="12"/>
  <c r="AI423" i="12"/>
  <c r="AE423" i="12"/>
  <c r="AA423" i="12"/>
  <c r="W423" i="12"/>
  <c r="S423" i="12"/>
  <c r="P423" i="12"/>
  <c r="K423" i="12"/>
  <c r="Z423" i="12"/>
  <c r="G423" i="12"/>
  <c r="J423" i="12"/>
  <c r="U423" i="12"/>
  <c r="AF423" i="12"/>
  <c r="O423" i="12"/>
  <c r="M415" i="12"/>
  <c r="X415" i="12"/>
  <c r="H415" i="12"/>
  <c r="R415" i="12"/>
  <c r="G415" i="12"/>
  <c r="U415" i="12"/>
  <c r="AI415" i="12"/>
  <c r="AE415" i="12"/>
  <c r="AF415" i="12"/>
  <c r="AA415" i="12"/>
  <c r="W415" i="12"/>
  <c r="S415" i="12"/>
  <c r="O415" i="12"/>
  <c r="J415" i="12"/>
  <c r="P415" i="12"/>
  <c r="AG407" i="12"/>
  <c r="G407" i="12"/>
  <c r="AI407" i="12"/>
  <c r="AE407" i="12"/>
  <c r="AA407" i="12"/>
  <c r="W407" i="12"/>
  <c r="J407" i="12"/>
  <c r="O407" i="12"/>
  <c r="U407" i="12"/>
  <c r="AF407" i="12"/>
  <c r="S407" i="12"/>
  <c r="P407" i="12"/>
  <c r="Z407" i="12"/>
  <c r="K407" i="12"/>
  <c r="H399" i="12"/>
  <c r="R399" i="12"/>
  <c r="M399" i="12"/>
  <c r="X399" i="12"/>
  <c r="W399" i="12"/>
  <c r="Z399" i="12"/>
  <c r="S399" i="12"/>
  <c r="O399" i="12"/>
  <c r="K399" i="12"/>
  <c r="G399" i="12"/>
  <c r="AI399" i="12"/>
  <c r="J399" i="12"/>
  <c r="AE399" i="12"/>
  <c r="AF399" i="12"/>
  <c r="AA399" i="12"/>
  <c r="P399" i="12"/>
  <c r="H391" i="12"/>
  <c r="K391" i="12"/>
  <c r="G391" i="12"/>
  <c r="AI391" i="12"/>
  <c r="AE391" i="12"/>
  <c r="AA391" i="12"/>
  <c r="W391" i="12"/>
  <c r="J391" i="12"/>
  <c r="S391" i="12"/>
  <c r="P391" i="12"/>
  <c r="Z391" i="12"/>
  <c r="U391" i="12"/>
  <c r="AF391" i="12"/>
  <c r="O391" i="12"/>
  <c r="H383" i="12"/>
  <c r="M383" i="12"/>
  <c r="X383" i="12"/>
  <c r="AI383" i="12"/>
  <c r="AA383" i="12"/>
  <c r="R383" i="12"/>
  <c r="K383" i="12"/>
  <c r="AF383" i="12"/>
  <c r="G383" i="12"/>
  <c r="AE383" i="12"/>
  <c r="W383" i="12"/>
  <c r="P383" i="12"/>
  <c r="S383" i="12"/>
  <c r="U383" i="12"/>
  <c r="Z383" i="12"/>
  <c r="O383" i="12"/>
  <c r="V375" i="12"/>
  <c r="O375" i="12"/>
  <c r="K375" i="12"/>
  <c r="G375" i="12"/>
  <c r="AI375" i="12"/>
  <c r="AE375" i="12"/>
  <c r="W375" i="12"/>
  <c r="S375" i="12"/>
  <c r="P375" i="12"/>
  <c r="U375" i="12"/>
  <c r="AF375" i="12"/>
  <c r="Z375" i="12"/>
  <c r="AA375" i="12"/>
  <c r="J375" i="12"/>
  <c r="M367" i="12"/>
  <c r="R367" i="12"/>
  <c r="S367" i="12"/>
  <c r="H367" i="12"/>
  <c r="X367" i="12"/>
  <c r="K367" i="12"/>
  <c r="AI367" i="12"/>
  <c r="AE367" i="12"/>
  <c r="J367" i="12"/>
  <c r="AA367" i="12"/>
  <c r="W367" i="12"/>
  <c r="U367" i="12"/>
  <c r="O367" i="12"/>
  <c r="P367" i="12"/>
  <c r="G367" i="12"/>
  <c r="Z367" i="12"/>
  <c r="AF367" i="12"/>
  <c r="S359" i="12"/>
  <c r="O359" i="12"/>
  <c r="K359" i="12"/>
  <c r="G359" i="12"/>
  <c r="AI359" i="12"/>
  <c r="U359" i="12"/>
  <c r="Z359" i="12"/>
  <c r="AA359" i="12"/>
  <c r="J359" i="12"/>
  <c r="P359" i="12"/>
  <c r="AF359" i="12"/>
  <c r="AE359" i="12"/>
  <c r="W359" i="12"/>
  <c r="R351" i="12"/>
  <c r="X351" i="12"/>
  <c r="G351" i="12"/>
  <c r="AE351" i="12"/>
  <c r="H351" i="12"/>
  <c r="M351" i="12"/>
  <c r="O351" i="12"/>
  <c r="AI351" i="12"/>
  <c r="J351" i="12"/>
  <c r="AA351" i="12"/>
  <c r="P351" i="12"/>
  <c r="W351" i="12"/>
  <c r="S351" i="12"/>
  <c r="Z351" i="12"/>
  <c r="K351" i="12"/>
  <c r="U351" i="12"/>
  <c r="AF351" i="12"/>
  <c r="W343" i="12"/>
  <c r="S343" i="12"/>
  <c r="O343" i="12"/>
  <c r="K343" i="12"/>
  <c r="G343" i="12"/>
  <c r="Z343" i="12"/>
  <c r="AF343" i="12"/>
  <c r="AE343" i="12"/>
  <c r="J343" i="12"/>
  <c r="AI343" i="12"/>
  <c r="AA343" i="12"/>
  <c r="P343" i="12"/>
  <c r="U343" i="12"/>
  <c r="X335" i="12"/>
  <c r="H335" i="12"/>
  <c r="M335" i="12"/>
  <c r="W335" i="12"/>
  <c r="R335" i="12"/>
  <c r="O335" i="12"/>
  <c r="AE335" i="12"/>
  <c r="AI335" i="12"/>
  <c r="AA335" i="12"/>
  <c r="P335" i="12"/>
  <c r="S335" i="12"/>
  <c r="U335" i="12"/>
  <c r="K335" i="12"/>
  <c r="G335" i="12"/>
  <c r="AF335" i="12"/>
  <c r="J335" i="12"/>
  <c r="Z335" i="12"/>
  <c r="S327" i="12"/>
  <c r="O327" i="12"/>
  <c r="K327" i="12"/>
  <c r="G327" i="12"/>
  <c r="AI327" i="12"/>
  <c r="AA327" i="12"/>
  <c r="W327" i="12"/>
  <c r="AF327" i="12"/>
  <c r="P327" i="12"/>
  <c r="J327" i="12"/>
  <c r="AE327" i="12"/>
  <c r="U327" i="12"/>
  <c r="Z327" i="12"/>
  <c r="M319" i="12"/>
  <c r="K319" i="12"/>
  <c r="H319" i="12"/>
  <c r="AI319" i="12"/>
  <c r="R319" i="12"/>
  <c r="X319" i="12"/>
  <c r="S319" i="12"/>
  <c r="J319" i="12"/>
  <c r="AE319" i="12"/>
  <c r="AA319" i="12"/>
  <c r="U319" i="12"/>
  <c r="W319" i="12"/>
  <c r="Z319" i="12"/>
  <c r="O319" i="12"/>
  <c r="G319" i="12"/>
  <c r="P319" i="12"/>
  <c r="W311" i="12"/>
  <c r="S311" i="12"/>
  <c r="O311" i="12"/>
  <c r="K311" i="12"/>
  <c r="G311" i="12"/>
  <c r="J311" i="12"/>
  <c r="AE311" i="12"/>
  <c r="U311" i="12"/>
  <c r="AI311" i="12"/>
  <c r="AA311" i="12"/>
  <c r="P311" i="12"/>
  <c r="Z311" i="12"/>
  <c r="AF311" i="12"/>
  <c r="H303" i="12"/>
  <c r="R303" i="12"/>
  <c r="AA303" i="12"/>
  <c r="S303" i="12"/>
  <c r="M303" i="12"/>
  <c r="X303" i="12"/>
  <c r="AI303" i="12"/>
  <c r="AE303" i="12"/>
  <c r="P303" i="12"/>
  <c r="W303" i="12"/>
  <c r="O303" i="12"/>
  <c r="Z303" i="12"/>
  <c r="K303" i="12"/>
  <c r="AF303" i="12"/>
  <c r="G303" i="12"/>
  <c r="J303" i="12"/>
  <c r="U303" i="12"/>
  <c r="Q295" i="12"/>
  <c r="J295" i="12"/>
  <c r="P295" i="12"/>
  <c r="Z295" i="12"/>
  <c r="AI295" i="12"/>
  <c r="U295" i="12"/>
  <c r="AF295" i="12"/>
  <c r="H287" i="12"/>
  <c r="M287" i="12"/>
  <c r="X287" i="12"/>
  <c r="R287" i="12"/>
  <c r="O287" i="12"/>
  <c r="G287" i="12"/>
  <c r="W287" i="12"/>
  <c r="AI287" i="12"/>
  <c r="U287" i="12"/>
  <c r="AE287" i="12"/>
  <c r="AA287" i="12"/>
  <c r="AF287" i="12"/>
  <c r="S287" i="12"/>
  <c r="K287" i="12"/>
  <c r="J287" i="12"/>
  <c r="P287" i="12"/>
  <c r="Z287" i="12"/>
  <c r="AA279" i="12"/>
  <c r="W279" i="12"/>
  <c r="S279" i="12"/>
  <c r="O279" i="12"/>
  <c r="K279" i="12"/>
  <c r="J279" i="12"/>
  <c r="AE279" i="12"/>
  <c r="U279" i="12"/>
  <c r="AF279" i="12"/>
  <c r="AI279" i="12"/>
  <c r="G279" i="12"/>
  <c r="P279" i="12"/>
  <c r="Z279" i="12"/>
  <c r="H271" i="12"/>
  <c r="M271" i="12"/>
  <c r="X271" i="12"/>
  <c r="AE271" i="12"/>
  <c r="W271" i="12"/>
  <c r="R271" i="12"/>
  <c r="G271" i="12"/>
  <c r="AA271" i="12"/>
  <c r="Z271" i="12"/>
  <c r="S271" i="12"/>
  <c r="O271" i="12"/>
  <c r="K271" i="12"/>
  <c r="J271" i="12"/>
  <c r="P271" i="12"/>
  <c r="AI271" i="12"/>
  <c r="U271" i="12"/>
  <c r="AF271" i="12"/>
  <c r="AE263" i="12"/>
  <c r="AA263" i="12"/>
  <c r="W263" i="12"/>
  <c r="S263" i="12"/>
  <c r="O263" i="12"/>
  <c r="AI263" i="12"/>
  <c r="U263" i="12"/>
  <c r="K263" i="12"/>
  <c r="Z263" i="12"/>
  <c r="G263" i="12"/>
  <c r="AF263" i="12"/>
  <c r="J263" i="12"/>
  <c r="P263" i="12"/>
  <c r="M255" i="12"/>
  <c r="X255" i="12"/>
  <c r="S255" i="12"/>
  <c r="K255" i="12"/>
  <c r="H255" i="12"/>
  <c r="R255" i="12"/>
  <c r="AA255" i="12"/>
  <c r="AE255" i="12"/>
  <c r="AF255" i="12"/>
  <c r="W255" i="12"/>
  <c r="O255" i="12"/>
  <c r="G255" i="12"/>
  <c r="P255" i="12"/>
  <c r="J255" i="12"/>
  <c r="U255" i="12"/>
  <c r="Z255" i="12"/>
  <c r="AI247" i="12"/>
  <c r="AE247" i="12"/>
  <c r="AA247" i="12"/>
  <c r="W247" i="12"/>
  <c r="S247" i="12"/>
  <c r="K247" i="12"/>
  <c r="G247" i="12"/>
  <c r="Z247" i="12"/>
  <c r="AF247" i="12"/>
  <c r="J247" i="12"/>
  <c r="O247" i="12"/>
  <c r="P247" i="12"/>
  <c r="U247" i="12"/>
  <c r="M239" i="12"/>
  <c r="X239" i="12"/>
  <c r="AI239" i="12"/>
  <c r="H239" i="12"/>
  <c r="R239" i="12"/>
  <c r="AA239" i="12"/>
  <c r="K239" i="12"/>
  <c r="S239" i="12"/>
  <c r="O239" i="12"/>
  <c r="G239" i="12"/>
  <c r="J239" i="12"/>
  <c r="U239" i="12"/>
  <c r="AE239" i="12"/>
  <c r="W239" i="12"/>
  <c r="P239" i="12"/>
  <c r="Z239" i="12"/>
  <c r="AF239" i="12"/>
  <c r="AE231" i="12"/>
  <c r="AA231" i="12"/>
  <c r="W231" i="12"/>
  <c r="S231" i="12"/>
  <c r="O231" i="12"/>
  <c r="P231" i="12"/>
  <c r="U231" i="12"/>
  <c r="K231" i="12"/>
  <c r="AF231" i="12"/>
  <c r="J231" i="12"/>
  <c r="Z231" i="12"/>
  <c r="AI231" i="12"/>
  <c r="G231" i="12"/>
  <c r="M223" i="12"/>
  <c r="R223" i="12"/>
  <c r="W223" i="12"/>
  <c r="X223" i="12"/>
  <c r="O223" i="12"/>
  <c r="AE223" i="12"/>
  <c r="S223" i="12"/>
  <c r="K223" i="12"/>
  <c r="G223" i="12"/>
  <c r="J223" i="12"/>
  <c r="P223" i="12"/>
  <c r="Z223" i="12"/>
  <c r="H223" i="12"/>
  <c r="AI223" i="12"/>
  <c r="AA223" i="12"/>
  <c r="U223" i="12"/>
  <c r="AI215" i="12"/>
  <c r="AE215" i="12"/>
  <c r="AA215" i="12"/>
  <c r="W215" i="12"/>
  <c r="S215" i="12"/>
  <c r="O215" i="12"/>
  <c r="Z215" i="12"/>
  <c r="K215" i="12"/>
  <c r="AF215" i="12"/>
  <c r="J215" i="12"/>
  <c r="P215" i="12"/>
  <c r="U215" i="12"/>
  <c r="G215" i="12"/>
  <c r="G207" i="12"/>
  <c r="AE207" i="12"/>
  <c r="O207" i="12"/>
  <c r="S207" i="12"/>
  <c r="K207" i="12"/>
  <c r="P207" i="12"/>
  <c r="U207" i="12"/>
  <c r="AI207" i="12"/>
  <c r="AF207" i="12"/>
  <c r="AA207" i="12"/>
  <c r="J207" i="12"/>
  <c r="W207" i="12"/>
  <c r="Z207" i="12"/>
  <c r="G199" i="12"/>
  <c r="AI199" i="12"/>
  <c r="AE199" i="12"/>
  <c r="AA199" i="12"/>
  <c r="W199" i="12"/>
  <c r="O199" i="12"/>
  <c r="J199" i="12"/>
  <c r="K199" i="12"/>
  <c r="P199" i="12"/>
  <c r="U199" i="12"/>
  <c r="AF199" i="12"/>
  <c r="Z199" i="12"/>
  <c r="S199" i="12"/>
  <c r="M191" i="12"/>
  <c r="X191" i="12"/>
  <c r="AA191" i="12"/>
  <c r="S191" i="12"/>
  <c r="H191" i="12"/>
  <c r="AI191" i="12"/>
  <c r="K191" i="12"/>
  <c r="J191" i="12"/>
  <c r="R191" i="12"/>
  <c r="G191" i="12"/>
  <c r="U191" i="12"/>
  <c r="Z191" i="12"/>
  <c r="AE191" i="12"/>
  <c r="W191" i="12"/>
  <c r="P191" i="12"/>
  <c r="AF191" i="12"/>
  <c r="O191" i="12"/>
  <c r="K183" i="12"/>
  <c r="G183" i="12"/>
  <c r="AI183" i="12"/>
  <c r="AE183" i="12"/>
  <c r="AA183" i="12"/>
  <c r="AF183" i="12"/>
  <c r="J183" i="12"/>
  <c r="S183" i="12"/>
  <c r="U183" i="12"/>
  <c r="P183" i="12"/>
  <c r="Z183" i="12"/>
  <c r="W183" i="12"/>
  <c r="O183" i="12"/>
  <c r="H175" i="12"/>
  <c r="M175" i="12"/>
  <c r="X175" i="12"/>
  <c r="K175" i="12"/>
  <c r="R175" i="12"/>
  <c r="AI175" i="12"/>
  <c r="S175" i="12"/>
  <c r="G175" i="12"/>
  <c r="P175" i="12"/>
  <c r="U175" i="12"/>
  <c r="Z175" i="12"/>
  <c r="AF175" i="12"/>
  <c r="AE175" i="12"/>
  <c r="AA175" i="12"/>
  <c r="W175" i="12"/>
  <c r="O175" i="12"/>
  <c r="J175" i="12"/>
  <c r="O167" i="12"/>
  <c r="K167" i="12"/>
  <c r="G167" i="12"/>
  <c r="AI167" i="12"/>
  <c r="AE167" i="12"/>
  <c r="J167" i="12"/>
  <c r="W167" i="12"/>
  <c r="U167" i="12"/>
  <c r="AF167" i="12"/>
  <c r="AA167" i="12"/>
  <c r="S167" i="12"/>
  <c r="P167" i="12"/>
  <c r="Z167" i="12"/>
  <c r="M159" i="12"/>
  <c r="R159" i="12"/>
  <c r="X159" i="12"/>
  <c r="AE159" i="12"/>
  <c r="W159" i="12"/>
  <c r="H159" i="12"/>
  <c r="G159" i="12"/>
  <c r="K159" i="12"/>
  <c r="U159" i="12"/>
  <c r="Z159" i="12"/>
  <c r="AF159" i="12"/>
  <c r="AI159" i="12"/>
  <c r="AA159" i="12"/>
  <c r="S159" i="12"/>
  <c r="P159" i="12"/>
  <c r="O159" i="12"/>
  <c r="S151" i="12"/>
  <c r="O151" i="12"/>
  <c r="K151" i="12"/>
  <c r="G151" i="12"/>
  <c r="AI151" i="12"/>
  <c r="J151" i="12"/>
  <c r="AE151" i="12"/>
  <c r="P151" i="12"/>
  <c r="AA151" i="12"/>
  <c r="U151" i="12"/>
  <c r="AF151" i="12"/>
  <c r="W151" i="12"/>
  <c r="Z151" i="12"/>
  <c r="X143" i="12"/>
  <c r="M143" i="12"/>
  <c r="O143" i="12"/>
  <c r="H143" i="12"/>
  <c r="G143" i="12"/>
  <c r="R143" i="12"/>
  <c r="W143" i="12"/>
  <c r="Z143" i="12"/>
  <c r="AF143" i="12"/>
  <c r="AI143" i="12"/>
  <c r="AE143" i="12"/>
  <c r="AA143" i="12"/>
  <c r="J143" i="12"/>
  <c r="S143" i="12"/>
  <c r="P143" i="12"/>
  <c r="U143" i="12"/>
  <c r="W135" i="12"/>
  <c r="S135" i="12"/>
  <c r="O135" i="12"/>
  <c r="K135" i="12"/>
  <c r="G135" i="12"/>
  <c r="AE135" i="12"/>
  <c r="U135" i="12"/>
  <c r="AA135" i="12"/>
  <c r="Z135" i="12"/>
  <c r="AF135" i="12"/>
  <c r="J135" i="12"/>
  <c r="AI135" i="12"/>
  <c r="P135" i="12"/>
  <c r="M127" i="12"/>
  <c r="X127" i="12"/>
  <c r="G127" i="12"/>
  <c r="AE127" i="12"/>
  <c r="H127" i="12"/>
  <c r="O127" i="12"/>
  <c r="K127" i="12"/>
  <c r="AF127" i="12"/>
  <c r="R127" i="12"/>
  <c r="AI127" i="12"/>
  <c r="J127" i="12"/>
  <c r="AA127" i="12"/>
  <c r="P127" i="12"/>
  <c r="W127" i="12"/>
  <c r="U127" i="12"/>
  <c r="S127" i="12"/>
  <c r="Z127" i="12"/>
  <c r="AA119" i="12"/>
  <c r="W119" i="12"/>
  <c r="S119" i="12"/>
  <c r="O119" i="12"/>
  <c r="K119" i="12"/>
  <c r="AF119" i="12"/>
  <c r="J119" i="12"/>
  <c r="AE119" i="12"/>
  <c r="U119" i="12"/>
  <c r="AI119" i="12"/>
  <c r="P119" i="12"/>
  <c r="G119" i="12"/>
  <c r="Z119" i="12"/>
  <c r="H111" i="12"/>
  <c r="M111" i="12"/>
  <c r="X111" i="12"/>
  <c r="AA111" i="12"/>
  <c r="R111" i="12"/>
  <c r="S111" i="12"/>
  <c r="AI111" i="12"/>
  <c r="G111" i="12"/>
  <c r="J111" i="12"/>
  <c r="AE111" i="12"/>
  <c r="P111" i="12"/>
  <c r="W111" i="12"/>
  <c r="U111" i="12"/>
  <c r="O111" i="12"/>
  <c r="K111" i="12"/>
  <c r="Z111" i="12"/>
  <c r="AF111" i="12"/>
  <c r="AE103" i="12"/>
  <c r="AA103" i="12"/>
  <c r="W103" i="12"/>
  <c r="S103" i="12"/>
  <c r="O103" i="12"/>
  <c r="J103" i="12"/>
  <c r="K103" i="12"/>
  <c r="U103" i="12"/>
  <c r="AF103" i="12"/>
  <c r="AI103" i="12"/>
  <c r="G103" i="12"/>
  <c r="P103" i="12"/>
  <c r="Z103" i="12"/>
  <c r="M95" i="12"/>
  <c r="R95" i="12"/>
  <c r="X95" i="12"/>
  <c r="S95" i="12"/>
  <c r="K95" i="12"/>
  <c r="H95" i="12"/>
  <c r="AA95" i="12"/>
  <c r="O95" i="12"/>
  <c r="G95" i="12"/>
  <c r="J95" i="12"/>
  <c r="P95" i="12"/>
  <c r="U95" i="12"/>
  <c r="AI95" i="12"/>
  <c r="Z95" i="12"/>
  <c r="AE95" i="12"/>
  <c r="AF95" i="12"/>
  <c r="W95" i="12"/>
  <c r="AI87" i="12"/>
  <c r="AE87" i="12"/>
  <c r="AA87" i="12"/>
  <c r="W87" i="12"/>
  <c r="S87" i="12"/>
  <c r="J87" i="12"/>
  <c r="O87" i="12"/>
  <c r="P87" i="12"/>
  <c r="K87" i="12"/>
  <c r="U87" i="12"/>
  <c r="AF87" i="12"/>
  <c r="G87" i="12"/>
  <c r="Z87" i="12"/>
  <c r="Y79" i="12"/>
  <c r="X79" i="12"/>
  <c r="M79" i="12"/>
  <c r="G79" i="12"/>
  <c r="H79" i="12"/>
  <c r="AE79" i="12"/>
  <c r="R79" i="12"/>
  <c r="O79" i="12"/>
  <c r="S79" i="12"/>
  <c r="K79" i="12"/>
  <c r="J79" i="12"/>
  <c r="P79" i="12"/>
  <c r="U79" i="12"/>
  <c r="Z79" i="12"/>
  <c r="AI79" i="12"/>
  <c r="AF79" i="12"/>
  <c r="AA79" i="12"/>
  <c r="W79" i="12"/>
  <c r="G71" i="12"/>
  <c r="AI71" i="12"/>
  <c r="AE71" i="12"/>
  <c r="AA71" i="12"/>
  <c r="W71" i="12"/>
  <c r="O71" i="12"/>
  <c r="U71" i="12"/>
  <c r="K71" i="12"/>
  <c r="Z71" i="12"/>
  <c r="AF71" i="12"/>
  <c r="J71" i="12"/>
  <c r="S71" i="12"/>
  <c r="P71" i="12"/>
  <c r="M63" i="12"/>
  <c r="X63" i="12"/>
  <c r="AE63" i="12"/>
  <c r="W63" i="12"/>
  <c r="H63" i="12"/>
  <c r="G63" i="12"/>
  <c r="S63" i="12"/>
  <c r="J63" i="12"/>
  <c r="O63" i="12"/>
  <c r="P63" i="12"/>
  <c r="K63" i="12"/>
  <c r="U63" i="12"/>
  <c r="R63" i="12"/>
  <c r="Z63" i="12"/>
  <c r="AF63" i="12"/>
  <c r="AI63" i="12"/>
  <c r="AA63" i="12"/>
  <c r="K55" i="12"/>
  <c r="G55" i="12"/>
  <c r="AI55" i="12"/>
  <c r="AE55" i="12"/>
  <c r="AA55" i="12"/>
  <c r="J55" i="12"/>
  <c r="P55" i="12"/>
  <c r="Z55" i="12"/>
  <c r="S55" i="12"/>
  <c r="W55" i="12"/>
  <c r="AF55" i="12"/>
  <c r="O55" i="12"/>
  <c r="U55" i="12"/>
  <c r="H47" i="12"/>
  <c r="M47" i="12"/>
  <c r="X47" i="12"/>
  <c r="S47" i="12"/>
  <c r="R47" i="12"/>
  <c r="K47" i="12"/>
  <c r="AA47" i="12"/>
  <c r="W47" i="12"/>
  <c r="O47" i="12"/>
  <c r="J47" i="12"/>
  <c r="G47" i="12"/>
  <c r="P47" i="12"/>
  <c r="U47" i="12"/>
  <c r="Z47" i="12"/>
  <c r="AF47" i="12"/>
  <c r="AI47" i="12"/>
  <c r="AE47" i="12"/>
  <c r="O39" i="12"/>
  <c r="K39" i="12"/>
  <c r="G39" i="12"/>
  <c r="AI39" i="12"/>
  <c r="AE39" i="12"/>
  <c r="P39" i="12"/>
  <c r="U39" i="12"/>
  <c r="Z39" i="12"/>
  <c r="W39" i="12"/>
  <c r="S39" i="12"/>
  <c r="J39" i="12"/>
  <c r="AF39" i="12"/>
  <c r="AA39" i="12"/>
  <c r="M31" i="12"/>
  <c r="R31" i="12"/>
  <c r="X31" i="12"/>
  <c r="K31" i="12"/>
  <c r="AI31" i="12"/>
  <c r="H31" i="12"/>
  <c r="S31" i="12"/>
  <c r="AA31" i="12"/>
  <c r="W31" i="12"/>
  <c r="O31" i="12"/>
  <c r="J31" i="12"/>
  <c r="G31" i="12"/>
  <c r="P31" i="12"/>
  <c r="U31" i="12"/>
  <c r="Z31" i="12"/>
  <c r="AF31" i="12"/>
  <c r="S23" i="12"/>
  <c r="O23" i="12"/>
  <c r="K23" i="12"/>
  <c r="G23" i="12"/>
  <c r="AI23" i="12"/>
  <c r="Z23" i="12"/>
  <c r="AE23" i="12"/>
  <c r="AF23" i="12"/>
  <c r="AA23" i="12"/>
  <c r="P23" i="12"/>
  <c r="U23" i="12"/>
  <c r="J23" i="12"/>
  <c r="W23" i="12"/>
  <c r="X15" i="12"/>
  <c r="M15" i="12"/>
  <c r="AE15" i="12"/>
  <c r="H15" i="12"/>
  <c r="R15" i="12"/>
  <c r="W15" i="12"/>
  <c r="G15" i="12"/>
  <c r="AA15" i="12"/>
  <c r="S15" i="12"/>
  <c r="O15" i="12"/>
  <c r="K15" i="12"/>
  <c r="J15" i="12"/>
  <c r="P15" i="12"/>
  <c r="U15" i="12"/>
  <c r="AF15" i="12"/>
  <c r="AI15" i="12"/>
  <c r="W7" i="12"/>
  <c r="S7" i="12"/>
  <c r="O7" i="12"/>
  <c r="K7" i="12"/>
  <c r="G7" i="12"/>
  <c r="AE7" i="12"/>
  <c r="AA7" i="12"/>
  <c r="P7" i="12"/>
  <c r="Z7" i="12"/>
  <c r="J7" i="12"/>
  <c r="U7" i="12"/>
  <c r="AF7" i="12"/>
  <c r="AI7" i="12"/>
  <c r="AF1559" i="12"/>
  <c r="M1551" i="12"/>
  <c r="AA1543" i="12"/>
  <c r="H1535" i="12"/>
  <c r="U1527" i="12"/>
  <c r="P1511" i="12"/>
  <c r="K1495" i="12"/>
  <c r="AI1487" i="12"/>
  <c r="AC1471" i="12"/>
  <c r="X1455" i="12"/>
  <c r="S1439" i="12"/>
  <c r="AF1431" i="12"/>
  <c r="M1423" i="12"/>
  <c r="AA1415" i="12"/>
  <c r="H1407" i="12"/>
  <c r="U1399" i="12"/>
  <c r="P1383" i="12"/>
  <c r="K1367" i="12"/>
  <c r="AI1359" i="12"/>
  <c r="AC1343" i="12"/>
  <c r="X1327" i="12"/>
  <c r="S1311" i="12"/>
  <c r="AF1303" i="12"/>
  <c r="M1295" i="12"/>
  <c r="AA1287" i="12"/>
  <c r="H1279" i="12"/>
  <c r="U1271" i="12"/>
  <c r="P1255" i="12"/>
  <c r="K1239" i="12"/>
  <c r="AI1231" i="12"/>
  <c r="AC1215" i="12"/>
  <c r="X1199" i="12"/>
  <c r="S1183" i="12"/>
  <c r="AF1175" i="12"/>
  <c r="M1167" i="12"/>
  <c r="AA1159" i="12"/>
  <c r="H1151" i="12"/>
  <c r="U1143" i="12"/>
  <c r="P1127" i="12"/>
  <c r="AI1103" i="12"/>
  <c r="AF1095" i="12"/>
  <c r="AC1087" i="12"/>
  <c r="AA1079" i="12"/>
  <c r="X1071" i="12"/>
  <c r="U1063" i="12"/>
  <c r="S1055" i="12"/>
  <c r="P1047" i="12"/>
  <c r="AC1023" i="12"/>
  <c r="AF999" i="12"/>
  <c r="X991" i="12"/>
  <c r="P983" i="12"/>
  <c r="AA951" i="12"/>
  <c r="S943" i="12"/>
  <c r="J1687" i="12"/>
  <c r="AD1655" i="12"/>
  <c r="F1639" i="12"/>
  <c r="AD1607" i="12"/>
  <c r="F1591" i="12"/>
  <c r="V1559" i="12"/>
  <c r="R1543" i="12"/>
  <c r="V1479" i="12"/>
  <c r="AD1415" i="12"/>
  <c r="F1399" i="12"/>
  <c r="Z1335" i="12"/>
  <c r="AD1271" i="12"/>
  <c r="F1255" i="12"/>
  <c r="N1191" i="12"/>
  <c r="J1175" i="12"/>
  <c r="N1111" i="12"/>
  <c r="V1047" i="12"/>
  <c r="R1031" i="12"/>
  <c r="V967" i="12"/>
  <c r="F703" i="12"/>
  <c r="AF319" i="12"/>
  <c r="AF919" i="12"/>
  <c r="AI255" i="12"/>
  <c r="H1695" i="12"/>
  <c r="U1687" i="12"/>
  <c r="P1671" i="12"/>
  <c r="K1655" i="12"/>
  <c r="AI1647" i="12"/>
  <c r="AC1631" i="12"/>
  <c r="X1615" i="12"/>
  <c r="S1599" i="12"/>
  <c r="AF1591" i="12"/>
  <c r="M1583" i="12"/>
  <c r="AA1575" i="12"/>
  <c r="H1567" i="12"/>
  <c r="U1559" i="12"/>
  <c r="P1543" i="12"/>
  <c r="K1527" i="12"/>
  <c r="AI1519" i="12"/>
  <c r="AC1503" i="12"/>
  <c r="X1487" i="12"/>
  <c r="S1471" i="12"/>
  <c r="AF1463" i="12"/>
  <c r="M1455" i="12"/>
  <c r="AA1447" i="12"/>
  <c r="H1439" i="12"/>
  <c r="U1431" i="12"/>
  <c r="P1415" i="12"/>
  <c r="K1399" i="12"/>
  <c r="AI1391" i="12"/>
  <c r="AC1375" i="12"/>
  <c r="X1359" i="12"/>
  <c r="S1343" i="12"/>
  <c r="AF1335" i="12"/>
  <c r="M1327" i="12"/>
  <c r="AA1319" i="12"/>
  <c r="H1311" i="12"/>
  <c r="U1303" i="12"/>
  <c r="P1287" i="12"/>
  <c r="K1271" i="12"/>
  <c r="AI1263" i="12"/>
  <c r="AC1247" i="12"/>
  <c r="X1231" i="12"/>
  <c r="S1215" i="12"/>
  <c r="AF1207" i="12"/>
  <c r="M1199" i="12"/>
  <c r="AA1191" i="12"/>
  <c r="H1183" i="12"/>
  <c r="U1175" i="12"/>
  <c r="P1159" i="12"/>
  <c r="K1143" i="12"/>
  <c r="AI1135" i="12"/>
  <c r="AC1119" i="12"/>
  <c r="AA1111" i="12"/>
  <c r="X1103" i="12"/>
  <c r="U1095" i="12"/>
  <c r="S1087" i="12"/>
  <c r="P1079" i="12"/>
  <c r="M1071" i="12"/>
  <c r="K1063" i="12"/>
  <c r="H1055" i="12"/>
  <c r="AF1031" i="12"/>
  <c r="H1023" i="12"/>
  <c r="AI1007" i="12"/>
  <c r="U999" i="12"/>
  <c r="H991" i="12"/>
  <c r="AF967" i="12"/>
  <c r="X959" i="12"/>
  <c r="P951" i="12"/>
  <c r="H943" i="12"/>
  <c r="V1687" i="12"/>
  <c r="N1671" i="12"/>
  <c r="AD1639" i="12"/>
  <c r="F1623" i="12"/>
  <c r="Z1591" i="12"/>
  <c r="AD1543" i="12"/>
  <c r="F1527" i="12"/>
  <c r="Z1463" i="12"/>
  <c r="AD1399" i="12"/>
  <c r="F1383" i="12"/>
  <c r="N1319" i="12"/>
  <c r="J1303" i="12"/>
  <c r="N1239" i="12"/>
  <c r="V1175" i="12"/>
  <c r="R1159" i="12"/>
  <c r="V1095" i="12"/>
  <c r="AD1031" i="12"/>
  <c r="F1015" i="12"/>
  <c r="Z951" i="12"/>
  <c r="F799" i="12"/>
  <c r="J511" i="12"/>
  <c r="U399" i="12"/>
  <c r="J159" i="12"/>
  <c r="AA831" i="12"/>
  <c r="AB823" i="12"/>
  <c r="K143" i="12"/>
  <c r="P1687" i="12"/>
  <c r="K1671" i="12"/>
  <c r="AI1663" i="12"/>
  <c r="AC1647" i="12"/>
  <c r="X1631" i="12"/>
  <c r="S1615" i="12"/>
  <c r="AF1607" i="12"/>
  <c r="M1599" i="12"/>
  <c r="AA1591" i="12"/>
  <c r="H1583" i="12"/>
  <c r="U1575" i="12"/>
  <c r="P1559" i="12"/>
  <c r="K1543" i="12"/>
  <c r="AI1535" i="12"/>
  <c r="AC1519" i="12"/>
  <c r="X1503" i="12"/>
  <c r="S1487" i="12"/>
  <c r="AF1479" i="12"/>
  <c r="M1471" i="12"/>
  <c r="AA1463" i="12"/>
  <c r="H1455" i="12"/>
  <c r="U1447" i="12"/>
  <c r="P1431" i="12"/>
  <c r="K1415" i="12"/>
  <c r="AI1407" i="12"/>
  <c r="AC1391" i="12"/>
  <c r="X1375" i="12"/>
  <c r="S1359" i="12"/>
  <c r="AF1351" i="12"/>
  <c r="M1343" i="12"/>
  <c r="AA1335" i="12"/>
  <c r="H1327" i="12"/>
  <c r="U1319" i="12"/>
  <c r="P1303" i="12"/>
  <c r="K1287" i="12"/>
  <c r="AI1279" i="12"/>
  <c r="AC1263" i="12"/>
  <c r="X1247" i="12"/>
  <c r="S1231" i="12"/>
  <c r="AF1223" i="12"/>
  <c r="M1215" i="12"/>
  <c r="AA1207" i="12"/>
  <c r="H1199" i="12"/>
  <c r="U1191" i="12"/>
  <c r="P1175" i="12"/>
  <c r="K1159" i="12"/>
  <c r="AI1151" i="12"/>
  <c r="AC1135" i="12"/>
  <c r="X1119" i="12"/>
  <c r="U1111" i="12"/>
  <c r="S1103" i="12"/>
  <c r="P1095" i="12"/>
  <c r="M1087" i="12"/>
  <c r="K1079" i="12"/>
  <c r="H1071" i="12"/>
  <c r="U1031" i="12"/>
  <c r="AC1007" i="12"/>
  <c r="K999" i="12"/>
  <c r="AI975" i="12"/>
  <c r="AA967" i="12"/>
  <c r="S959" i="12"/>
  <c r="K951" i="12"/>
  <c r="R1671" i="12"/>
  <c r="J1623" i="12"/>
  <c r="AD1591" i="12"/>
  <c r="F1575" i="12"/>
  <c r="Z1527" i="12"/>
  <c r="AD1463" i="12"/>
  <c r="F1447" i="12"/>
  <c r="N1383" i="12"/>
  <c r="J1367" i="12"/>
  <c r="N1303" i="12"/>
  <c r="V1239" i="12"/>
  <c r="R1223" i="12"/>
  <c r="V1159" i="12"/>
  <c r="AD1095" i="12"/>
  <c r="F1079" i="12"/>
  <c r="Z1015" i="12"/>
  <c r="AD951" i="12"/>
  <c r="V743" i="12"/>
  <c r="AI855" i="12"/>
  <c r="H847" i="12"/>
  <c r="K1687" i="12"/>
  <c r="AI1679" i="12"/>
  <c r="AC1663" i="12"/>
  <c r="X1647" i="12"/>
  <c r="S1631" i="12"/>
  <c r="AF1623" i="12"/>
  <c r="M1615" i="12"/>
  <c r="AA1607" i="12"/>
  <c r="U1591" i="12"/>
  <c r="P1575" i="12"/>
  <c r="K1559" i="12"/>
  <c r="AI1551" i="12"/>
  <c r="AC1535" i="12"/>
  <c r="X1519" i="12"/>
  <c r="S1503" i="12"/>
  <c r="AF1495" i="12"/>
  <c r="M1487" i="12"/>
  <c r="AA1479" i="12"/>
  <c r="H1471" i="12"/>
  <c r="U1463" i="12"/>
  <c r="P1447" i="12"/>
  <c r="K1431" i="12"/>
  <c r="AI1423" i="12"/>
  <c r="AC1407" i="12"/>
  <c r="X1391" i="12"/>
  <c r="S1375" i="12"/>
  <c r="AF1367" i="12"/>
  <c r="M1359" i="12"/>
  <c r="AA1351" i="12"/>
  <c r="U1335" i="12"/>
  <c r="P1319" i="12"/>
  <c r="K1303" i="12"/>
  <c r="AI1295" i="12"/>
  <c r="AC1279" i="12"/>
  <c r="X1263" i="12"/>
  <c r="S1247" i="12"/>
  <c r="AF1239" i="12"/>
  <c r="M1231" i="12"/>
  <c r="AA1223" i="12"/>
  <c r="U1207" i="12"/>
  <c r="P1191" i="12"/>
  <c r="K1175" i="12"/>
  <c r="AI1167" i="12"/>
  <c r="AC1151" i="12"/>
  <c r="X1135" i="12"/>
  <c r="S1119" i="12"/>
  <c r="P1111" i="12"/>
  <c r="M1103" i="12"/>
  <c r="K1095" i="12"/>
  <c r="AI1039" i="12"/>
  <c r="K1031" i="12"/>
  <c r="X1007" i="12"/>
  <c r="AC975" i="12"/>
  <c r="U967" i="12"/>
  <c r="M959" i="12"/>
  <c r="V1671" i="12"/>
  <c r="N1623" i="12"/>
  <c r="N1575" i="12"/>
  <c r="AD1527" i="12"/>
  <c r="F1511" i="12"/>
  <c r="N1447" i="12"/>
  <c r="J1431" i="12"/>
  <c r="N1367" i="12"/>
  <c r="V1303" i="12"/>
  <c r="R1287" i="12"/>
  <c r="V1223" i="12"/>
  <c r="AD1159" i="12"/>
  <c r="F1143" i="12"/>
  <c r="Z1079" i="12"/>
  <c r="AD1015" i="12"/>
  <c r="F999" i="12"/>
  <c r="U871" i="12"/>
  <c r="F767" i="12"/>
  <c r="Z591" i="12"/>
  <c r="P479" i="12"/>
  <c r="X871" i="12"/>
  <c r="K559" i="12"/>
  <c r="K415" i="12"/>
  <c r="AE31" i="12"/>
  <c r="AI1695" i="12"/>
  <c r="AC1679" i="12"/>
  <c r="X1663" i="12"/>
  <c r="S1647" i="12"/>
  <c r="AF1639" i="12"/>
  <c r="M1631" i="12"/>
  <c r="AA1623" i="12"/>
  <c r="H1615" i="12"/>
  <c r="U1607" i="12"/>
  <c r="P1591" i="12"/>
  <c r="K1575" i="12"/>
  <c r="AI1567" i="12"/>
  <c r="AC1551" i="12"/>
  <c r="X1535" i="12"/>
  <c r="S1519" i="12"/>
  <c r="AF1511" i="12"/>
  <c r="M1503" i="12"/>
  <c r="AA1495" i="12"/>
  <c r="H1487" i="12"/>
  <c r="U1479" i="12"/>
  <c r="P1463" i="12"/>
  <c r="K1447" i="12"/>
  <c r="AI1439" i="12"/>
  <c r="AC1423" i="12"/>
  <c r="X1407" i="12"/>
  <c r="S1391" i="12"/>
  <c r="AF1383" i="12"/>
  <c r="M1375" i="12"/>
  <c r="AA1367" i="12"/>
  <c r="U1351" i="12"/>
  <c r="P1335" i="12"/>
  <c r="K1319" i="12"/>
  <c r="AI1311" i="12"/>
  <c r="AC1295" i="12"/>
  <c r="X1279" i="12"/>
  <c r="S1263" i="12"/>
  <c r="AF1255" i="12"/>
  <c r="M1247" i="12"/>
  <c r="AA1239" i="12"/>
  <c r="U1223" i="12"/>
  <c r="P1207" i="12"/>
  <c r="K1191" i="12"/>
  <c r="AI1183" i="12"/>
  <c r="AC1167" i="12"/>
  <c r="X1151" i="12"/>
  <c r="S1135" i="12"/>
  <c r="AF1127" i="12"/>
  <c r="M1119" i="12"/>
  <c r="K1111" i="12"/>
  <c r="AI1055" i="12"/>
  <c r="AF1047" i="12"/>
  <c r="X1039" i="12"/>
  <c r="AF1015" i="12"/>
  <c r="M1007" i="12"/>
  <c r="AF983" i="12"/>
  <c r="X975" i="12"/>
  <c r="P967" i="12"/>
  <c r="H959" i="12"/>
  <c r="AD1671" i="12"/>
  <c r="F1655" i="12"/>
  <c r="V1623" i="12"/>
  <c r="N1607" i="12"/>
  <c r="AD1575" i="12"/>
  <c r="F1559" i="12"/>
  <c r="N1511" i="12"/>
  <c r="J1495" i="12"/>
  <c r="N1431" i="12"/>
  <c r="V1367" i="12"/>
  <c r="R1351" i="12"/>
  <c r="V1287" i="12"/>
  <c r="AD1223" i="12"/>
  <c r="F1207" i="12"/>
  <c r="Z1143" i="12"/>
  <c r="AD1079" i="12"/>
  <c r="F1063" i="12"/>
  <c r="N999" i="12"/>
  <c r="J983" i="12"/>
  <c r="V711" i="12"/>
  <c r="Z415" i="12"/>
  <c r="AC1695" i="12"/>
  <c r="AF1655" i="12"/>
  <c r="AA1639" i="12"/>
  <c r="U1623" i="12"/>
  <c r="P1607" i="12"/>
  <c r="K1591" i="12"/>
  <c r="AI1583" i="12"/>
  <c r="AF1527" i="12"/>
  <c r="AA1511" i="12"/>
  <c r="U1495" i="12"/>
  <c r="P1479" i="12"/>
  <c r="K1463" i="12"/>
  <c r="AF1399" i="12"/>
  <c r="M1391" i="12"/>
  <c r="AA1383" i="12"/>
  <c r="U1367" i="12"/>
  <c r="P1351" i="12"/>
  <c r="K1335" i="12"/>
  <c r="AF1271" i="12"/>
  <c r="AA1255" i="12"/>
  <c r="U1239" i="12"/>
  <c r="P1223" i="12"/>
  <c r="K1207" i="12"/>
  <c r="AI1199" i="12"/>
  <c r="AF1143" i="12"/>
  <c r="AA1127" i="12"/>
  <c r="AI1071" i="12"/>
  <c r="AF1063" i="12"/>
  <c r="AC1055" i="12"/>
  <c r="AA1047" i="12"/>
  <c r="M1039" i="12"/>
  <c r="AA1015" i="12"/>
  <c r="AI991" i="12"/>
  <c r="AA983" i="12"/>
  <c r="S975" i="12"/>
  <c r="K967" i="12"/>
  <c r="AI943" i="12"/>
  <c r="V1655" i="12"/>
  <c r="R1607" i="12"/>
  <c r="J1559" i="12"/>
  <c r="N1495" i="12"/>
  <c r="V1431" i="12"/>
  <c r="R1415" i="12"/>
  <c r="V1351" i="12"/>
  <c r="AD1287" i="12"/>
  <c r="F1271" i="12"/>
  <c r="Z1207" i="12"/>
  <c r="AD1143" i="12"/>
  <c r="F1127" i="12"/>
  <c r="N1063" i="12"/>
  <c r="J1047" i="12"/>
  <c r="N983" i="12"/>
  <c r="U807" i="12"/>
  <c r="F735" i="12"/>
  <c r="X895" i="12"/>
  <c r="AH683" i="12"/>
  <c r="AH586" i="12"/>
  <c r="AH392" i="12"/>
  <c r="AH1060" i="12"/>
  <c r="AH675" i="12"/>
  <c r="Q1509" i="12"/>
  <c r="M1509" i="12"/>
  <c r="AH211" i="12"/>
  <c r="AH92" i="12"/>
  <c r="AH131" i="12"/>
  <c r="AB1874" i="12"/>
  <c r="AE1874" i="12"/>
  <c r="AC1874" i="12"/>
  <c r="X1874" i="12"/>
  <c r="T1874" i="12"/>
  <c r="S1874" i="12"/>
  <c r="AI1874" i="12"/>
  <c r="W1858" i="12"/>
  <c r="L1858" i="12"/>
  <c r="H1858" i="12"/>
  <c r="AE1858" i="12"/>
  <c r="S1858" i="12"/>
  <c r="O1858" i="12"/>
  <c r="Z1858" i="12"/>
  <c r="AG1858" i="12"/>
  <c r="X1858" i="12"/>
  <c r="AI1858" i="12"/>
  <c r="V1858" i="12"/>
  <c r="AB1858" i="12"/>
  <c r="W1850" i="12"/>
  <c r="AD1850" i="12"/>
  <c r="F1850" i="12"/>
  <c r="G1850" i="12"/>
  <c r="AE1850" i="12"/>
  <c r="AA1850" i="12"/>
  <c r="J1850" i="12"/>
  <c r="AF1842" i="12"/>
  <c r="AG1842" i="12"/>
  <c r="S1842" i="12"/>
  <c r="AF1834" i="12"/>
  <c r="L1834" i="12"/>
  <c r="AA1834" i="12"/>
  <c r="S1834" i="12"/>
  <c r="K1834" i="12"/>
  <c r="S1826" i="12"/>
  <c r="AE1826" i="12"/>
  <c r="N1826" i="12"/>
  <c r="W1826" i="12"/>
  <c r="G1826" i="12"/>
  <c r="AA1826" i="12"/>
  <c r="AF1826" i="12"/>
  <c r="AB1826" i="12"/>
  <c r="W1818" i="12"/>
  <c r="AA1818" i="12"/>
  <c r="G1818" i="12"/>
  <c r="L1818" i="12"/>
  <c r="V1818" i="12"/>
  <c r="AE1818" i="12"/>
  <c r="F1818" i="12"/>
  <c r="J1818" i="12"/>
  <c r="AI1818" i="12"/>
  <c r="J1810" i="12"/>
  <c r="H1810" i="12"/>
  <c r="O1810" i="12"/>
  <c r="P1810" i="12"/>
  <c r="Z1810" i="12"/>
  <c r="O1794" i="12"/>
  <c r="K1794" i="12"/>
  <c r="F1794" i="12"/>
  <c r="AF1794" i="12"/>
  <c r="Z1794" i="12"/>
  <c r="V1786" i="12"/>
  <c r="AB1786" i="12"/>
  <c r="X1786" i="12"/>
  <c r="F1786" i="12"/>
  <c r="S1786" i="12"/>
  <c r="AE1786" i="12"/>
  <c r="R1786" i="12"/>
  <c r="AI1786" i="12"/>
  <c r="J1786" i="12"/>
  <c r="G1770" i="12"/>
  <c r="X1770" i="12"/>
  <c r="AI1770" i="12"/>
  <c r="AA1770" i="12"/>
  <c r="S1770" i="12"/>
  <c r="Z1770" i="12"/>
  <c r="F1762" i="12"/>
  <c r="G1762" i="12"/>
  <c r="X1762" i="12"/>
  <c r="AA1754" i="12"/>
  <c r="S1754" i="12"/>
  <c r="O1754" i="12"/>
  <c r="AB1754" i="12"/>
  <c r="N1754" i="12"/>
  <c r="Z1754" i="12"/>
  <c r="K1754" i="12"/>
  <c r="F1746" i="12"/>
  <c r="AE1746" i="12"/>
  <c r="J1746" i="12"/>
  <c r="G1738" i="12"/>
  <c r="L1738" i="12"/>
  <c r="Z1738" i="12"/>
  <c r="AB1738" i="12"/>
  <c r="AB1730" i="12"/>
  <c r="L1730" i="12"/>
  <c r="AA1730" i="12"/>
  <c r="N1730" i="12"/>
  <c r="Z1730" i="12"/>
  <c r="W1730" i="12"/>
  <c r="J1730" i="12"/>
  <c r="V1730" i="12"/>
  <c r="H1730" i="12"/>
  <c r="R1730" i="12"/>
  <c r="F1730" i="12"/>
  <c r="T1722" i="12"/>
  <c r="AA1722" i="12"/>
  <c r="AI1722" i="12"/>
  <c r="AG1722" i="12"/>
  <c r="V1722" i="12"/>
  <c r="R1722" i="12"/>
  <c r="S1722" i="12"/>
  <c r="F1722" i="12"/>
  <c r="O1722" i="12"/>
  <c r="V1714" i="12"/>
  <c r="AG1714" i="12"/>
  <c r="R1714" i="12"/>
  <c r="AD1714" i="12"/>
  <c r="Z1714" i="12"/>
  <c r="N1714" i="12"/>
  <c r="X1706" i="12"/>
  <c r="AF1706" i="12"/>
  <c r="AG1706" i="12"/>
  <c r="N1706" i="12"/>
  <c r="H1698" i="12"/>
  <c r="G1698" i="12"/>
  <c r="AG1698" i="12"/>
  <c r="Z1698" i="12"/>
  <c r="N1698" i="12"/>
  <c r="AF1698" i="12"/>
  <c r="AI1698" i="12"/>
  <c r="P1698" i="12"/>
  <c r="R1698" i="12"/>
  <c r="T1690" i="12"/>
  <c r="F1690" i="12"/>
  <c r="AF1690" i="12"/>
  <c r="H1682" i="12"/>
  <c r="AG1682" i="12"/>
  <c r="O1682" i="12"/>
  <c r="AF1682" i="12"/>
  <c r="P1682" i="12"/>
  <c r="L1682" i="12"/>
  <c r="AB1674" i="12"/>
  <c r="W1674" i="12"/>
  <c r="Z1674" i="12"/>
  <c r="V1666" i="12"/>
  <c r="R1666" i="12"/>
  <c r="AD1658" i="12"/>
  <c r="N1658" i="12"/>
  <c r="W1658" i="12"/>
  <c r="S1658" i="12"/>
  <c r="T1658" i="12"/>
  <c r="R1658" i="12"/>
  <c r="Z1658" i="12"/>
  <c r="X1658" i="12"/>
  <c r="L1650" i="12"/>
  <c r="S1650" i="12"/>
  <c r="AA1650" i="12"/>
  <c r="AD1642" i="12"/>
  <c r="W1642" i="12"/>
  <c r="R1642" i="12"/>
  <c r="S1642" i="12"/>
  <c r="S1634" i="12"/>
  <c r="V1634" i="12"/>
  <c r="J1634" i="12"/>
  <c r="O1626" i="12"/>
  <c r="AF1626" i="12"/>
  <c r="AA1618" i="12"/>
  <c r="V1618" i="12"/>
  <c r="L1618" i="12"/>
  <c r="O1618" i="12"/>
  <c r="F1618" i="12"/>
  <c r="AI1618" i="12"/>
  <c r="L1610" i="12"/>
  <c r="AD1610" i="12"/>
  <c r="S1610" i="12"/>
  <c r="AG1610" i="12"/>
  <c r="W1610" i="12"/>
  <c r="K1602" i="12"/>
  <c r="F1602" i="12"/>
  <c r="AG1602" i="12"/>
  <c r="O1602" i="12"/>
  <c r="AG1594" i="12"/>
  <c r="W1594" i="12"/>
  <c r="Z1594" i="12"/>
  <c r="AB1594" i="12"/>
  <c r="AE1594" i="12"/>
  <c r="S1586" i="12"/>
  <c r="F1586" i="12"/>
  <c r="AG1578" i="12"/>
  <c r="AI1578" i="12"/>
  <c r="Z1578" i="12"/>
  <c r="AE1578" i="12"/>
  <c r="L1578" i="12"/>
  <c r="N1570" i="12"/>
  <c r="H1570" i="12"/>
  <c r="J1570" i="12"/>
  <c r="O1570" i="12"/>
  <c r="S1562" i="12"/>
  <c r="Z1562" i="12"/>
  <c r="G1562" i="12"/>
  <c r="AE1562" i="12"/>
  <c r="W1562" i="12"/>
  <c r="K1538" i="12"/>
  <c r="J1538" i="12"/>
  <c r="AE1530" i="12"/>
  <c r="V1530" i="12"/>
  <c r="G1530" i="12"/>
  <c r="AB1514" i="12"/>
  <c r="S1514" i="12"/>
  <c r="AF1506" i="12"/>
  <c r="V1506" i="12"/>
  <c r="F1498" i="12"/>
  <c r="N1498" i="12"/>
  <c r="AG1498" i="12"/>
  <c r="P1498" i="12"/>
  <c r="AE1474" i="12"/>
  <c r="N1474" i="12"/>
  <c r="T1474" i="12"/>
  <c r="J1466" i="12"/>
  <c r="L1466" i="12"/>
  <c r="AE1466" i="12"/>
  <c r="AG1442" i="12"/>
  <c r="W1442" i="12"/>
  <c r="J1434" i="12"/>
  <c r="AA1434" i="12"/>
  <c r="X1434" i="12"/>
  <c r="AA1426" i="12"/>
  <c r="F1426" i="12"/>
  <c r="H1426" i="12"/>
  <c r="V1402" i="12"/>
  <c r="K1402" i="12"/>
  <c r="F1402" i="12"/>
  <c r="AI1402" i="12"/>
  <c r="P1394" i="12"/>
  <c r="F1394" i="12"/>
  <c r="L1386" i="12"/>
  <c r="AF1386" i="12"/>
  <c r="P1354" i="12"/>
  <c r="V1354" i="12"/>
  <c r="N1354" i="12"/>
  <c r="X1354" i="12"/>
  <c r="O1330" i="12"/>
  <c r="T1330" i="12"/>
  <c r="W1298" i="12"/>
  <c r="T1298" i="12"/>
  <c r="AI1298" i="12"/>
  <c r="Z1298" i="12"/>
  <c r="G1282" i="12"/>
  <c r="AB1282" i="12"/>
  <c r="Z1250" i="12"/>
  <c r="AE1250" i="12"/>
  <c r="R1250" i="12"/>
  <c r="T1170" i="12"/>
  <c r="L1170" i="12"/>
  <c r="Z1170" i="12"/>
  <c r="L1138" i="12"/>
  <c r="AE1138" i="12"/>
  <c r="AF1082" i="12"/>
  <c r="S1082" i="12"/>
  <c r="V1050" i="12"/>
  <c r="Z1050" i="12"/>
  <c r="P1034" i="12"/>
  <c r="G1034" i="12"/>
  <c r="V1876" i="12"/>
  <c r="K1876" i="12"/>
  <c r="V1692" i="12"/>
  <c r="L1692" i="12"/>
  <c r="AC1628" i="12"/>
  <c r="V1628" i="12"/>
  <c r="AG1180" i="12"/>
  <c r="X1180" i="12"/>
  <c r="R972" i="12"/>
  <c r="T972" i="12"/>
  <c r="J916" i="12"/>
  <c r="N916" i="12"/>
  <c r="AA892" i="12"/>
  <c r="F892" i="12"/>
  <c r="G756" i="12"/>
  <c r="O756" i="12"/>
  <c r="W660" i="12"/>
  <c r="AA660" i="12"/>
  <c r="AF652" i="12"/>
  <c r="F652" i="12"/>
  <c r="O652" i="12"/>
  <c r="AF636" i="12"/>
  <c r="F636" i="12"/>
  <c r="W620" i="12"/>
  <c r="G620" i="12"/>
  <c r="AI580" i="12"/>
  <c r="AA580" i="12"/>
  <c r="Y580" i="12"/>
  <c r="Q548" i="12"/>
  <c r="Y548" i="12"/>
  <c r="Q540" i="12"/>
  <c r="AG540" i="12"/>
  <c r="I516" i="12"/>
  <c r="Q516" i="12"/>
  <c r="AA508" i="12"/>
  <c r="AC508" i="12"/>
  <c r="AD476" i="12"/>
  <c r="R476" i="12"/>
  <c r="AI468" i="12"/>
  <c r="N468" i="12"/>
  <c r="AI412" i="12"/>
  <c r="I412" i="12"/>
  <c r="AH412" i="12" s="1"/>
  <c r="W380" i="12"/>
  <c r="AH380" i="12" s="1"/>
  <c r="AI380" i="12"/>
  <c r="M348" i="12"/>
  <c r="AD348" i="12"/>
  <c r="R348" i="12"/>
  <c r="AC348" i="12"/>
  <c r="F276" i="12"/>
  <c r="AG276" i="12"/>
  <c r="F196" i="12"/>
  <c r="AD196" i="12"/>
  <c r="AA188" i="12"/>
  <c r="Q188" i="12"/>
  <c r="AG116" i="12"/>
  <c r="AC116" i="12"/>
  <c r="M108" i="12"/>
  <c r="W108" i="12"/>
  <c r="V100" i="12"/>
  <c r="AG100" i="12"/>
  <c r="AD60" i="12"/>
  <c r="Y60" i="12"/>
  <c r="W60" i="12"/>
  <c r="I44" i="12"/>
  <c r="R44" i="12"/>
  <c r="Q44" i="12"/>
  <c r="AC20" i="12"/>
  <c r="V20" i="12"/>
  <c r="M12" i="12"/>
  <c r="W12" i="12"/>
  <c r="AI4" i="12"/>
  <c r="K4" i="12"/>
  <c r="AH4" i="12" s="1"/>
  <c r="O1443" i="12"/>
  <c r="T1443" i="12"/>
  <c r="X1011" i="12"/>
  <c r="AB1011" i="12"/>
  <c r="AD595" i="12"/>
  <c r="AG595" i="12"/>
  <c r="R411" i="12"/>
  <c r="AC411" i="12"/>
  <c r="AF83" i="12"/>
  <c r="P83" i="12"/>
  <c r="L1660" i="12"/>
  <c r="Y1708" i="12"/>
  <c r="AH1708" i="12" s="1"/>
  <c r="T1748" i="12"/>
  <c r="AH1748" i="12" s="1"/>
  <c r="N14" i="15"/>
  <c r="S14" i="15" s="1"/>
  <c r="N22" i="15"/>
  <c r="S22" i="15" s="1"/>
  <c r="N30" i="15"/>
  <c r="S30" i="15" s="1"/>
  <c r="O1770" i="12"/>
  <c r="R1770" i="12"/>
  <c r="T1770" i="12"/>
  <c r="AE1770" i="12"/>
  <c r="Z1690" i="12"/>
  <c r="R1690" i="12"/>
  <c r="V1690" i="12"/>
  <c r="L1690" i="12"/>
  <c r="O1690" i="12"/>
  <c r="AB1690" i="12"/>
  <c r="H1690" i="12"/>
  <c r="W1690" i="12"/>
  <c r="AE1690" i="12"/>
  <c r="G1690" i="12"/>
  <c r="X1690" i="12"/>
  <c r="AA1690" i="12"/>
  <c r="P1690" i="12"/>
  <c r="N1690" i="12"/>
  <c r="AI1690" i="12"/>
  <c r="AD1690" i="12"/>
  <c r="F1674" i="12"/>
  <c r="R1674" i="12"/>
  <c r="G1674" i="12"/>
  <c r="Z1666" i="12"/>
  <c r="K1666" i="12"/>
  <c r="O1666" i="12"/>
  <c r="F1666" i="12"/>
  <c r="H1666" i="12"/>
  <c r="N1666" i="12"/>
  <c r="AG1666" i="12"/>
  <c r="G1666" i="12"/>
  <c r="AF1666" i="12"/>
  <c r="AD1666" i="12"/>
  <c r="AA1666" i="12"/>
  <c r="W1666" i="12"/>
  <c r="AI1666" i="12"/>
  <c r="P1666" i="12"/>
  <c r="X1666" i="12"/>
  <c r="T1666" i="12"/>
  <c r="J1666" i="12"/>
  <c r="V1650" i="12"/>
  <c r="K1650" i="12"/>
  <c r="F1650" i="12"/>
  <c r="AG1634" i="12"/>
  <c r="X1634" i="12"/>
  <c r="AF1634" i="12"/>
  <c r="R1634" i="12"/>
  <c r="L1634" i="12"/>
  <c r="P1634" i="12"/>
  <c r="G1634" i="12"/>
  <c r="K1634" i="12"/>
  <c r="F1634" i="12"/>
  <c r="AE1634" i="12"/>
  <c r="AB1626" i="12"/>
  <c r="W1626" i="12"/>
  <c r="F1626" i="12"/>
  <c r="AE1626" i="12"/>
  <c r="H1626" i="12"/>
  <c r="V1626" i="12"/>
  <c r="S1626" i="12"/>
  <c r="AA1626" i="12"/>
  <c r="AD1626" i="12"/>
  <c r="N1602" i="12"/>
  <c r="H1602" i="12"/>
  <c r="T1602" i="12"/>
  <c r="AF1602" i="12"/>
  <c r="AA1602" i="12"/>
  <c r="V1602" i="12"/>
  <c r="P1602" i="12"/>
  <c r="J1602" i="12"/>
  <c r="H1586" i="12"/>
  <c r="AF1586" i="12"/>
  <c r="O1586" i="12"/>
  <c r="AA1586" i="12"/>
  <c r="V1586" i="12"/>
  <c r="P1586" i="12"/>
  <c r="AG1586" i="12"/>
  <c r="K1586" i="12"/>
  <c r="Z1586" i="12"/>
  <c r="X1586" i="12"/>
  <c r="N1586" i="12"/>
  <c r="AE1570" i="12"/>
  <c r="AD1570" i="12"/>
  <c r="P1570" i="12"/>
  <c r="X1570" i="12"/>
  <c r="K1570" i="12"/>
  <c r="AA1570" i="12"/>
  <c r="V1570" i="12"/>
  <c r="F1570" i="12"/>
  <c r="AG1570" i="12"/>
  <c r="T1570" i="12"/>
  <c r="T1554" i="12"/>
  <c r="AG1554" i="12"/>
  <c r="AF1554" i="12"/>
  <c r="W1554" i="12"/>
  <c r="P1554" i="12"/>
  <c r="K1554" i="12"/>
  <c r="F1554" i="12"/>
  <c r="L1554" i="12"/>
  <c r="O1554" i="12"/>
  <c r="L1546" i="12"/>
  <c r="G1546" i="12"/>
  <c r="W1546" i="12"/>
  <c r="AF1546" i="12"/>
  <c r="R1546" i="12"/>
  <c r="AG1546" i="12"/>
  <c r="K1546" i="12"/>
  <c r="AB1546" i="12"/>
  <c r="Z1546" i="12"/>
  <c r="AI1538" i="12"/>
  <c r="L1538" i="12"/>
  <c r="X1538" i="12"/>
  <c r="G1538" i="12"/>
  <c r="S1538" i="12"/>
  <c r="AE1538" i="12"/>
  <c r="N1538" i="12"/>
  <c r="AG1538" i="12"/>
  <c r="Z1538" i="12"/>
  <c r="T1538" i="12"/>
  <c r="AF1538" i="12"/>
  <c r="AB1538" i="12"/>
  <c r="R1538" i="12"/>
  <c r="AA1530" i="12"/>
  <c r="AG1530" i="12"/>
  <c r="K1530" i="12"/>
  <c r="H1530" i="12"/>
  <c r="AI1530" i="12"/>
  <c r="S1530" i="12"/>
  <c r="T1530" i="12"/>
  <c r="Z1530" i="12"/>
  <c r="J1530" i="12"/>
  <c r="AB1530" i="12"/>
  <c r="AF1530" i="12"/>
  <c r="P1530" i="12"/>
  <c r="W1530" i="12"/>
  <c r="X1530" i="12"/>
  <c r="O1530" i="12"/>
  <c r="L1530" i="12"/>
  <c r="AD1530" i="12"/>
  <c r="N1530" i="12"/>
  <c r="P1522" i="12"/>
  <c r="AI1522" i="12"/>
  <c r="K1522" i="12"/>
  <c r="AG1522" i="12"/>
  <c r="L1522" i="12"/>
  <c r="AF1522" i="12"/>
  <c r="S1522" i="12"/>
  <c r="AA1522" i="12"/>
  <c r="Z1522" i="12"/>
  <c r="V1522" i="12"/>
  <c r="W1514" i="12"/>
  <c r="R1514" i="12"/>
  <c r="O1514" i="12"/>
  <c r="L1514" i="12"/>
  <c r="V1514" i="12"/>
  <c r="G1514" i="12"/>
  <c r="AG1514" i="12"/>
  <c r="H1514" i="12"/>
  <c r="AB1506" i="12"/>
  <c r="N1506" i="12"/>
  <c r="Z1506" i="12"/>
  <c r="T1506" i="12"/>
  <c r="AG1506" i="12"/>
  <c r="AI1506" i="12"/>
  <c r="H1506" i="12"/>
  <c r="K1506" i="12"/>
  <c r="AE1506" i="12"/>
  <c r="O1506" i="12"/>
  <c r="F1506" i="12"/>
  <c r="L1506" i="12"/>
  <c r="W1506" i="12"/>
  <c r="S1506" i="12"/>
  <c r="AD1506" i="12"/>
  <c r="AA1506" i="12"/>
  <c r="P1506" i="12"/>
  <c r="K1498" i="12"/>
  <c r="X1498" i="12"/>
  <c r="S1498" i="12"/>
  <c r="AE1498" i="12"/>
  <c r="T1498" i="12"/>
  <c r="AA1498" i="12"/>
  <c r="R1498" i="12"/>
  <c r="J1498" i="12"/>
  <c r="AF1498" i="12"/>
  <c r="AB1490" i="12"/>
  <c r="H1490" i="12"/>
  <c r="AA1490" i="12"/>
  <c r="O1490" i="12"/>
  <c r="V1490" i="12"/>
  <c r="AG1490" i="12"/>
  <c r="Z1490" i="12"/>
  <c r="W1490" i="12"/>
  <c r="AF1490" i="12"/>
  <c r="AI1490" i="12"/>
  <c r="P1490" i="12"/>
  <c r="K1490" i="12"/>
  <c r="P1482" i="12"/>
  <c r="S1482" i="12"/>
  <c r="AG1482" i="12"/>
  <c r="Z1482" i="12"/>
  <c r="W1482" i="12"/>
  <c r="R1482" i="12"/>
  <c r="L1482" i="12"/>
  <c r="K1482" i="12"/>
  <c r="G1482" i="12"/>
  <c r="AF1482" i="12"/>
  <c r="AB1482" i="12"/>
  <c r="J1474" i="12"/>
  <c r="R1474" i="12"/>
  <c r="L1474" i="12"/>
  <c r="AG1474" i="12"/>
  <c r="S1474" i="12"/>
  <c r="P1474" i="12"/>
  <c r="Z1474" i="12"/>
  <c r="G1474" i="12"/>
  <c r="X1474" i="12"/>
  <c r="AA1466" i="12"/>
  <c r="O1466" i="12"/>
  <c r="F1466" i="12"/>
  <c r="AB1466" i="12"/>
  <c r="S1466" i="12"/>
  <c r="V1466" i="12"/>
  <c r="N1466" i="12"/>
  <c r="W1466" i="12"/>
  <c r="Z1466" i="12"/>
  <c r="AD1466" i="12"/>
  <c r="AG1466" i="12"/>
  <c r="R1466" i="12"/>
  <c r="AF1466" i="12"/>
  <c r="H1466" i="12"/>
  <c r="T1466" i="12"/>
  <c r="G1466" i="12"/>
  <c r="X1458" i="12"/>
  <c r="F1458" i="12"/>
  <c r="L1458" i="12"/>
  <c r="AG1458" i="12"/>
  <c r="AF1458" i="12"/>
  <c r="S1458" i="12"/>
  <c r="AA1458" i="12"/>
  <c r="Z1458" i="12"/>
  <c r="V1458" i="12"/>
  <c r="AI1458" i="12"/>
  <c r="K1458" i="12"/>
  <c r="AE1450" i="12"/>
  <c r="H1450" i="12"/>
  <c r="L1450" i="12"/>
  <c r="O1450" i="12"/>
  <c r="G1450" i="12"/>
  <c r="AI1450" i="12"/>
  <c r="S1450" i="12"/>
  <c r="AB1450" i="12"/>
  <c r="Z1450" i="12"/>
  <c r="V1450" i="12"/>
  <c r="W1450" i="12"/>
  <c r="AF1450" i="12"/>
  <c r="R1450" i="12"/>
  <c r="AG1450" i="12"/>
  <c r="AB1442" i="12"/>
  <c r="AF1442" i="12"/>
  <c r="AI1442" i="12"/>
  <c r="AA1442" i="12"/>
  <c r="P1442" i="12"/>
  <c r="J1442" i="12"/>
  <c r="K1442" i="12"/>
  <c r="R1442" i="12"/>
  <c r="H1442" i="12"/>
  <c r="F1442" i="12"/>
  <c r="X1442" i="12"/>
  <c r="O1442" i="12"/>
  <c r="L1442" i="12"/>
  <c r="AE1442" i="12"/>
  <c r="AD1442" i="12"/>
  <c r="G1442" i="12"/>
  <c r="Z1442" i="12"/>
  <c r="T1442" i="12"/>
  <c r="V1442" i="12"/>
  <c r="Z1434" i="12"/>
  <c r="AF1434" i="12"/>
  <c r="K1434" i="12"/>
  <c r="S1434" i="12"/>
  <c r="F1434" i="12"/>
  <c r="N1434" i="12"/>
  <c r="T1434" i="12"/>
  <c r="G1434" i="12"/>
  <c r="P1434" i="12"/>
  <c r="AE1434" i="12"/>
  <c r="R1426" i="12"/>
  <c r="P1426" i="12"/>
  <c r="K1426" i="12"/>
  <c r="W1426" i="12"/>
  <c r="L1426" i="12"/>
  <c r="AG1426" i="12"/>
  <c r="S1426" i="12"/>
  <c r="AF1426" i="12"/>
  <c r="Z1426" i="12"/>
  <c r="V1426" i="12"/>
  <c r="O1426" i="12"/>
  <c r="P1418" i="12"/>
  <c r="AI1418" i="12"/>
  <c r="AB1418" i="12"/>
  <c r="W1418" i="12"/>
  <c r="AF1418" i="12"/>
  <c r="R1418" i="12"/>
  <c r="L1418" i="12"/>
  <c r="G1418" i="12"/>
  <c r="K1418" i="12"/>
  <c r="AG1418" i="12"/>
  <c r="Z1418" i="12"/>
  <c r="X1410" i="12"/>
  <c r="T1410" i="12"/>
  <c r="AE1410" i="12"/>
  <c r="AB1410" i="12"/>
  <c r="V1410" i="12"/>
  <c r="F1410" i="12"/>
  <c r="Z1410" i="12"/>
  <c r="R1410" i="12"/>
  <c r="R1402" i="12"/>
  <c r="Z1402" i="12"/>
  <c r="O1402" i="12"/>
  <c r="L1402" i="12"/>
  <c r="AF1402" i="12"/>
  <c r="T1402" i="12"/>
  <c r="W1402" i="12"/>
  <c r="P1402" i="12"/>
  <c r="G1402" i="12"/>
  <c r="X1402" i="12"/>
  <c r="AE1402" i="12"/>
  <c r="AG1402" i="12"/>
  <c r="N1402" i="12"/>
  <c r="AB1402" i="12"/>
  <c r="S1402" i="12"/>
  <c r="AG1394" i="12"/>
  <c r="AI1394" i="12"/>
  <c r="AF1394" i="12"/>
  <c r="L1394" i="12"/>
  <c r="S1394" i="12"/>
  <c r="AA1394" i="12"/>
  <c r="Z1394" i="12"/>
  <c r="V1394" i="12"/>
  <c r="K1394" i="12"/>
  <c r="AG1386" i="12"/>
  <c r="O1386" i="12"/>
  <c r="AI1386" i="12"/>
  <c r="V1386" i="12"/>
  <c r="AB1386" i="12"/>
  <c r="W1386" i="12"/>
  <c r="K1386" i="12"/>
  <c r="R1386" i="12"/>
  <c r="S1386" i="12"/>
  <c r="G1386" i="12"/>
  <c r="H1386" i="12"/>
  <c r="AD1378" i="12"/>
  <c r="R1378" i="12"/>
  <c r="W1378" i="12"/>
  <c r="AG1378" i="12"/>
  <c r="J1378" i="12"/>
  <c r="G1378" i="12"/>
  <c r="AF1378" i="12"/>
  <c r="O1378" i="12"/>
  <c r="H1370" i="12"/>
  <c r="S1370" i="12"/>
  <c r="V1370" i="12"/>
  <c r="X1370" i="12"/>
  <c r="AA1370" i="12"/>
  <c r="AD1370" i="12"/>
  <c r="AF1370" i="12"/>
  <c r="N1370" i="12"/>
  <c r="AF1362" i="12"/>
  <c r="G1362" i="12"/>
  <c r="L1362" i="12"/>
  <c r="R1362" i="12"/>
  <c r="J1362" i="12"/>
  <c r="W1362" i="12"/>
  <c r="O1362" i="12"/>
  <c r="AB1362" i="12"/>
  <c r="T1362" i="12"/>
  <c r="AI1362" i="12"/>
  <c r="Z1362" i="12"/>
  <c r="AF1354" i="12"/>
  <c r="Z1354" i="12"/>
  <c r="H1354" i="12"/>
  <c r="F1354" i="12"/>
  <c r="S1354" i="12"/>
  <c r="AD1354" i="12"/>
  <c r="T1346" i="12"/>
  <c r="Z1346" i="12"/>
  <c r="G1346" i="12"/>
  <c r="AE1346" i="12"/>
  <c r="L1346" i="12"/>
  <c r="W1346" i="12"/>
  <c r="AI1346" i="12"/>
  <c r="J1338" i="12"/>
  <c r="X1338" i="12"/>
  <c r="AE1338" i="12"/>
  <c r="AD1338" i="12"/>
  <c r="N1338" i="12"/>
  <c r="S1338" i="12"/>
  <c r="F1338" i="12"/>
  <c r="K1338" i="12"/>
  <c r="P1338" i="12"/>
  <c r="H1338" i="12"/>
  <c r="AB1330" i="12"/>
  <c r="AI1330" i="12"/>
  <c r="G1330" i="12"/>
  <c r="AE1330" i="12"/>
  <c r="L1330" i="12"/>
  <c r="R1330" i="12"/>
  <c r="W1330" i="12"/>
  <c r="N1322" i="12"/>
  <c r="S1322" i="12"/>
  <c r="O1322" i="12"/>
  <c r="K1322" i="12"/>
  <c r="P1322" i="12"/>
  <c r="V1322" i="12"/>
  <c r="AA1322" i="12"/>
  <c r="H1322" i="12"/>
  <c r="J1322" i="12"/>
  <c r="AD1322" i="12"/>
  <c r="H1314" i="12"/>
  <c r="R1314" i="12"/>
  <c r="W1314" i="12"/>
  <c r="AB1314" i="12"/>
  <c r="AI1314" i="12"/>
  <c r="J1314" i="12"/>
  <c r="O1314" i="12"/>
  <c r="L1314" i="12"/>
  <c r="H1306" i="12"/>
  <c r="F1306" i="12"/>
  <c r="V1306" i="12"/>
  <c r="O1306" i="12"/>
  <c r="AA1306" i="12"/>
  <c r="T1306" i="12"/>
  <c r="N1306" i="12"/>
  <c r="AF1306" i="12"/>
  <c r="S1306" i="12"/>
  <c r="AD1306" i="12"/>
  <c r="G1298" i="12"/>
  <c r="AE1298" i="12"/>
  <c r="L1298" i="12"/>
  <c r="J1298" i="12"/>
  <c r="R1298" i="12"/>
  <c r="O1298" i="12"/>
  <c r="AB1298" i="12"/>
  <c r="F1290" i="12"/>
  <c r="AE1290" i="12"/>
  <c r="L1290" i="12"/>
  <c r="L1282" i="12"/>
  <c r="J1282" i="12"/>
  <c r="R1282" i="12"/>
  <c r="O1282" i="12"/>
  <c r="T1282" i="12"/>
  <c r="Z1282" i="12"/>
  <c r="AE1282" i="12"/>
  <c r="W1282" i="12"/>
  <c r="AI1282" i="12"/>
  <c r="W1274" i="12"/>
  <c r="G1274" i="12"/>
  <c r="O1274" i="12"/>
  <c r="AF1274" i="12"/>
  <c r="K1274" i="12"/>
  <c r="J1266" i="12"/>
  <c r="O1266" i="12"/>
  <c r="L1266" i="12"/>
  <c r="R1266" i="12"/>
  <c r="W1266" i="12"/>
  <c r="T1266" i="12"/>
  <c r="AB1266" i="12"/>
  <c r="Z1266" i="12"/>
  <c r="G1266" i="12"/>
  <c r="K1258" i="12"/>
  <c r="AE1258" i="12"/>
  <c r="AI1258" i="12"/>
  <c r="X1250" i="12"/>
  <c r="W1250" i="12"/>
  <c r="J1250" i="12"/>
  <c r="AB1250" i="12"/>
  <c r="O1250" i="12"/>
  <c r="L1250" i="12"/>
  <c r="AI1250" i="12"/>
  <c r="P1242" i="12"/>
  <c r="X1242" i="12"/>
  <c r="AG1242" i="12"/>
  <c r="G1234" i="12"/>
  <c r="J1234" i="12"/>
  <c r="L1234" i="12"/>
  <c r="O1234" i="12"/>
  <c r="AE1234" i="12"/>
  <c r="R1234" i="12"/>
  <c r="W1234" i="12"/>
  <c r="AB1234" i="12"/>
  <c r="L1226" i="12"/>
  <c r="X1226" i="12"/>
  <c r="J1226" i="12"/>
  <c r="T1226" i="12"/>
  <c r="K1218" i="12"/>
  <c r="AI1218" i="12"/>
  <c r="J1218" i="12"/>
  <c r="O1218" i="12"/>
  <c r="W1218" i="12"/>
  <c r="T1218" i="12"/>
  <c r="AB1218" i="12"/>
  <c r="Z1218" i="12"/>
  <c r="AE1218" i="12"/>
  <c r="G1218" i="12"/>
  <c r="R1218" i="12"/>
  <c r="L1210" i="12"/>
  <c r="H1210" i="12"/>
  <c r="AD1210" i="12"/>
  <c r="R1202" i="12"/>
  <c r="J1202" i="12"/>
  <c r="W1202" i="12"/>
  <c r="O1202" i="12"/>
  <c r="G1202" i="12"/>
  <c r="T1202" i="12"/>
  <c r="L1202" i="12"/>
  <c r="Z1202" i="12"/>
  <c r="AI1202" i="12"/>
  <c r="Z1194" i="12"/>
  <c r="AI1194" i="12"/>
  <c r="AD1194" i="12"/>
  <c r="J1194" i="12"/>
  <c r="J1186" i="12"/>
  <c r="G1186" i="12"/>
  <c r="O1186" i="12"/>
  <c r="W1186" i="12"/>
  <c r="AB1186" i="12"/>
  <c r="AI1186" i="12"/>
  <c r="R1186" i="12"/>
  <c r="F1178" i="12"/>
  <c r="N1178" i="12"/>
  <c r="Z1178" i="12"/>
  <c r="W1178" i="12"/>
  <c r="AA1178" i="12"/>
  <c r="X1170" i="12"/>
  <c r="AB1170" i="12"/>
  <c r="J1170" i="12"/>
  <c r="AI1170" i="12"/>
  <c r="O1170" i="12"/>
  <c r="AE1170" i="12"/>
  <c r="G1170" i="12"/>
  <c r="R1170" i="12"/>
  <c r="L1162" i="12"/>
  <c r="K1162" i="12"/>
  <c r="L1154" i="12"/>
  <c r="J1154" i="12"/>
  <c r="R1154" i="12"/>
  <c r="O1154" i="12"/>
  <c r="G1154" i="12"/>
  <c r="T1154" i="12"/>
  <c r="W1154" i="12"/>
  <c r="Z1154" i="12"/>
  <c r="AB1154" i="12"/>
  <c r="AE1154" i="12"/>
  <c r="AI1154" i="12"/>
  <c r="AF1146" i="12"/>
  <c r="K1146" i="12"/>
  <c r="S1146" i="12"/>
  <c r="O1146" i="12"/>
  <c r="J1138" i="12"/>
  <c r="O1138" i="12"/>
  <c r="AI1138" i="12"/>
  <c r="T1138" i="12"/>
  <c r="G1138" i="12"/>
  <c r="Z1138" i="12"/>
  <c r="R1138" i="12"/>
  <c r="AB1138" i="12"/>
  <c r="F1130" i="12"/>
  <c r="O1130" i="12"/>
  <c r="AE1130" i="12"/>
  <c r="AI1130" i="12"/>
  <c r="K1122" i="12"/>
  <c r="AD1122" i="12"/>
  <c r="L1114" i="12"/>
  <c r="Z1114" i="12"/>
  <c r="T1106" i="12"/>
  <c r="Z1106" i="12"/>
  <c r="J1106" i="12"/>
  <c r="O1106" i="12"/>
  <c r="AE1106" i="12"/>
  <c r="T1098" i="12"/>
  <c r="Z1098" i="12"/>
  <c r="J1098" i="12"/>
  <c r="AE1098" i="12"/>
  <c r="AF1090" i="12"/>
  <c r="K1090" i="12"/>
  <c r="S1090" i="12"/>
  <c r="N1090" i="12"/>
  <c r="F1058" i="12"/>
  <c r="O1058" i="12"/>
  <c r="O1042" i="12"/>
  <c r="AD1042" i="12"/>
  <c r="P1042" i="12"/>
  <c r="J1026" i="12"/>
  <c r="O1026" i="12"/>
  <c r="T1026" i="12"/>
  <c r="Z1026" i="12"/>
  <c r="AG1018" i="12"/>
  <c r="J1018" i="12"/>
  <c r="O1018" i="12"/>
  <c r="T1018" i="12"/>
  <c r="Z1018" i="12"/>
  <c r="W1010" i="12"/>
  <c r="AE1010" i="12"/>
  <c r="AB994" i="12"/>
  <c r="K994" i="12"/>
  <c r="Z978" i="12"/>
  <c r="AB978" i="12"/>
  <c r="S970" i="12"/>
  <c r="O970" i="12"/>
  <c r="X954" i="12"/>
  <c r="AG954" i="12"/>
  <c r="P954" i="12"/>
  <c r="P946" i="12"/>
  <c r="W946" i="12"/>
  <c r="AD946" i="12"/>
  <c r="O938" i="12"/>
  <c r="H938" i="12"/>
  <c r="K938" i="12"/>
  <c r="X922" i="12"/>
  <c r="AB922" i="12"/>
  <c r="AF914" i="12"/>
  <c r="T914" i="12"/>
  <c r="AG898" i="12"/>
  <c r="T898" i="12"/>
  <c r="AF210" i="12"/>
  <c r="H210" i="12"/>
  <c r="AF170" i="12"/>
  <c r="P170" i="12"/>
  <c r="AF138" i="12"/>
  <c r="K138" i="12"/>
  <c r="AF1787" i="12"/>
  <c r="H1787" i="12"/>
  <c r="O995" i="12"/>
  <c r="T995" i="12"/>
  <c r="K939" i="12"/>
  <c r="AF939" i="12"/>
  <c r="Z859" i="12"/>
  <c r="F859" i="12"/>
  <c r="N843" i="12"/>
  <c r="F843" i="12"/>
  <c r="Q811" i="12"/>
  <c r="AG811" i="12"/>
  <c r="F651" i="12"/>
  <c r="N651" i="12"/>
  <c r="H443" i="12"/>
  <c r="AC443" i="12"/>
  <c r="R139" i="12"/>
  <c r="X139" i="12"/>
  <c r="P115" i="12"/>
  <c r="AF115" i="12"/>
  <c r="AD1905" i="12"/>
  <c r="J1905" i="12"/>
  <c r="V1265" i="12"/>
  <c r="AI1265" i="12"/>
  <c r="I1265" i="12"/>
  <c r="AG1265" i="12"/>
  <c r="V1233" i="12"/>
  <c r="AA1233" i="12"/>
  <c r="V1201" i="12"/>
  <c r="M1201" i="12"/>
  <c r="V1169" i="12"/>
  <c r="AD1169" i="12"/>
  <c r="R1169" i="12"/>
  <c r="K1153" i="12"/>
  <c r="N1153" i="12"/>
  <c r="V1137" i="12"/>
  <c r="Q1137" i="12"/>
  <c r="AI1121" i="12"/>
  <c r="I1121" i="12"/>
  <c r="AH1121" i="12" s="1"/>
  <c r="AI1057" i="12"/>
  <c r="F1057" i="12"/>
  <c r="V1057" i="12"/>
  <c r="W1057" i="12"/>
  <c r="AD1025" i="12"/>
  <c r="AA1025" i="12"/>
  <c r="AI961" i="12"/>
  <c r="Y961" i="12"/>
  <c r="AH961" i="12" s="1"/>
  <c r="W961" i="12"/>
  <c r="S945" i="12"/>
  <c r="AD945" i="12"/>
  <c r="AE913" i="12"/>
  <c r="W913" i="12"/>
  <c r="Z913" i="12"/>
  <c r="AA865" i="12"/>
  <c r="N865" i="12"/>
  <c r="AI865" i="12"/>
  <c r="AI849" i="12"/>
  <c r="S849" i="12"/>
  <c r="AG825" i="12"/>
  <c r="V825" i="12"/>
  <c r="J825" i="12"/>
  <c r="W817" i="12"/>
  <c r="AD817" i="12"/>
  <c r="AG809" i="12"/>
  <c r="Z809" i="12"/>
  <c r="H809" i="12"/>
  <c r="L801" i="12"/>
  <c r="N801" i="12"/>
  <c r="AF801" i="12"/>
  <c r="Z785" i="12"/>
  <c r="L785" i="12"/>
  <c r="AE777" i="12"/>
  <c r="W777" i="12"/>
  <c r="V753" i="12"/>
  <c r="L753" i="12"/>
  <c r="P745" i="12"/>
  <c r="J745" i="12"/>
  <c r="W745" i="12"/>
  <c r="O737" i="12"/>
  <c r="AI737" i="12"/>
  <c r="Z721" i="12"/>
  <c r="L721" i="12"/>
  <c r="AE713" i="12"/>
  <c r="W713" i="12"/>
  <c r="S705" i="12"/>
  <c r="O705" i="12"/>
  <c r="L705" i="12"/>
  <c r="N689" i="12"/>
  <c r="Z689" i="12"/>
  <c r="AI689" i="12"/>
  <c r="J681" i="12"/>
  <c r="W681" i="12"/>
  <c r="S665" i="12"/>
  <c r="AG665" i="12"/>
  <c r="N665" i="12"/>
  <c r="K657" i="12"/>
  <c r="F657" i="12"/>
  <c r="Z657" i="12"/>
  <c r="L657" i="12"/>
  <c r="S649" i="12"/>
  <c r="L649" i="12"/>
  <c r="AD641" i="12"/>
  <c r="X641" i="12"/>
  <c r="O641" i="12"/>
  <c r="AG633" i="12"/>
  <c r="V633" i="12"/>
  <c r="K617" i="12"/>
  <c r="W617" i="12"/>
  <c r="F617" i="12"/>
  <c r="AI617" i="12"/>
  <c r="AG609" i="12"/>
  <c r="AD609" i="12"/>
  <c r="X601" i="12"/>
  <c r="S601" i="12"/>
  <c r="S593" i="12"/>
  <c r="W593" i="12"/>
  <c r="V593" i="12"/>
  <c r="AI593" i="12"/>
  <c r="S585" i="12"/>
  <c r="T585" i="12"/>
  <c r="AD577" i="12"/>
  <c r="X577" i="12"/>
  <c r="Z577" i="12"/>
  <c r="K569" i="12"/>
  <c r="AI569" i="12"/>
  <c r="N561" i="12"/>
  <c r="G561" i="12"/>
  <c r="H561" i="12"/>
  <c r="AE553" i="12"/>
  <c r="W553" i="12"/>
  <c r="K545" i="12"/>
  <c r="R545" i="12"/>
  <c r="AB545" i="12"/>
  <c r="K537" i="12"/>
  <c r="O537" i="12"/>
  <c r="L537" i="12"/>
  <c r="S529" i="12"/>
  <c r="N529" i="12"/>
  <c r="L529" i="12"/>
  <c r="Z505" i="12"/>
  <c r="AI505" i="12"/>
  <c r="AD497" i="12"/>
  <c r="AI497" i="12"/>
  <c r="AF497" i="12"/>
  <c r="AG489" i="12"/>
  <c r="J489" i="12"/>
  <c r="W489" i="12"/>
  <c r="L481" i="12"/>
  <c r="G481" i="12"/>
  <c r="X465" i="12"/>
  <c r="S465" i="12"/>
  <c r="AA441" i="12"/>
  <c r="AI441" i="12"/>
  <c r="AB433" i="12"/>
  <c r="AD433" i="12"/>
  <c r="W433" i="12"/>
  <c r="X433" i="12"/>
  <c r="AI433" i="12"/>
  <c r="AE425" i="12"/>
  <c r="W425" i="12"/>
  <c r="O417" i="12"/>
  <c r="AF417" i="12"/>
  <c r="V417" i="12"/>
  <c r="G417" i="12"/>
  <c r="AG409" i="12"/>
  <c r="O409" i="12"/>
  <c r="L409" i="12"/>
  <c r="AD401" i="12"/>
  <c r="N401" i="12"/>
  <c r="Z377" i="12"/>
  <c r="AI377" i="12"/>
  <c r="AD369" i="12"/>
  <c r="N369" i="12"/>
  <c r="AE337" i="12"/>
  <c r="AI337" i="12"/>
  <c r="J329" i="12"/>
  <c r="AF329" i="12"/>
  <c r="H329" i="12"/>
  <c r="T329" i="12"/>
  <c r="AA329" i="12"/>
  <c r="AD321" i="12"/>
  <c r="O321" i="12"/>
  <c r="X313" i="12"/>
  <c r="N313" i="12"/>
  <c r="AF305" i="12"/>
  <c r="R305" i="12"/>
  <c r="R297" i="12"/>
  <c r="V297" i="12"/>
  <c r="P297" i="12"/>
  <c r="X257" i="12"/>
  <c r="J257" i="12"/>
  <c r="L257" i="12"/>
  <c r="AG249" i="12"/>
  <c r="S249" i="12"/>
  <c r="V249" i="12"/>
  <c r="Z249" i="12"/>
  <c r="K233" i="12"/>
  <c r="P233" i="12"/>
  <c r="X233" i="12"/>
  <c r="O233" i="12"/>
  <c r="AE233" i="12"/>
  <c r="W233" i="12"/>
  <c r="G233" i="12"/>
  <c r="AB217" i="12"/>
  <c r="H217" i="12"/>
  <c r="W217" i="12"/>
  <c r="AD209" i="12"/>
  <c r="X209" i="12"/>
  <c r="L193" i="12"/>
  <c r="P193" i="12"/>
  <c r="AE193" i="12"/>
  <c r="K193" i="12"/>
  <c r="AE185" i="12"/>
  <c r="T185" i="12"/>
  <c r="F177" i="12"/>
  <c r="AF177" i="12"/>
  <c r="K169" i="12"/>
  <c r="W169" i="12"/>
  <c r="F169" i="12"/>
  <c r="K161" i="12"/>
  <c r="T161" i="12"/>
  <c r="L161" i="12"/>
  <c r="G161" i="12"/>
  <c r="S161" i="12"/>
  <c r="J161" i="12"/>
  <c r="Z153" i="12"/>
  <c r="AE153" i="12"/>
  <c r="N137" i="12"/>
  <c r="AB137" i="12"/>
  <c r="Z137" i="12"/>
  <c r="V121" i="12"/>
  <c r="K121" i="12"/>
  <c r="J121" i="12"/>
  <c r="G97" i="12"/>
  <c r="Z97" i="12"/>
  <c r="AA81" i="12"/>
  <c r="F81" i="12"/>
  <c r="X81" i="12"/>
  <c r="K57" i="12"/>
  <c r="J57" i="12"/>
  <c r="AF57" i="12"/>
  <c r="P57" i="12"/>
  <c r="AB41" i="12"/>
  <c r="W41" i="12"/>
  <c r="K41" i="12"/>
  <c r="AA25" i="12"/>
  <c r="S25" i="12"/>
  <c r="P25" i="12"/>
  <c r="Z25" i="12"/>
  <c r="K9" i="12"/>
  <c r="Z9" i="12"/>
  <c r="AI1817" i="12"/>
  <c r="X1865" i="12"/>
  <c r="V1940" i="12"/>
  <c r="K1940" i="12"/>
  <c r="Y1916" i="12"/>
  <c r="S1916" i="12"/>
  <c r="Y1788" i="12"/>
  <c r="H1788" i="12"/>
  <c r="Y1756" i="12"/>
  <c r="AF1756" i="12"/>
  <c r="H1740" i="12"/>
  <c r="Y1740" i="12"/>
  <c r="L1596" i="12"/>
  <c r="Y1596" i="12"/>
  <c r="X1132" i="12"/>
  <c r="AD1132" i="12"/>
  <c r="I1052" i="12"/>
  <c r="Y1052" i="12"/>
  <c r="H1020" i="12"/>
  <c r="F1020" i="12"/>
  <c r="V1004" i="12"/>
  <c r="Q1004" i="12"/>
  <c r="R988" i="12"/>
  <c r="Q988" i="12"/>
  <c r="AH988" i="12" s="1"/>
  <c r="AF948" i="12"/>
  <c r="J948" i="12"/>
  <c r="F916" i="12"/>
  <c r="AF916" i="12"/>
  <c r="R868" i="12"/>
  <c r="W868" i="12"/>
  <c r="J868" i="12"/>
  <c r="G780" i="12"/>
  <c r="O780" i="12"/>
  <c r="Y100" i="12"/>
  <c r="I100" i="12"/>
  <c r="Y52" i="12"/>
  <c r="AH52" i="12" s="1"/>
  <c r="AI52" i="12"/>
  <c r="P1859" i="12"/>
  <c r="L1859" i="12"/>
  <c r="O1795" i="12"/>
  <c r="AE1795" i="12"/>
  <c r="K1771" i="12"/>
  <c r="AI1771" i="12"/>
  <c r="T1219" i="12"/>
  <c r="I1219" i="12"/>
  <c r="G1187" i="12"/>
  <c r="AG1187" i="12"/>
  <c r="L1107" i="12"/>
  <c r="AE1107" i="12"/>
  <c r="L1091" i="12"/>
  <c r="M1091" i="12"/>
  <c r="O1059" i="12"/>
  <c r="W1059" i="12"/>
  <c r="Y1059" i="12"/>
  <c r="X1059" i="12"/>
  <c r="AG1059" i="12"/>
  <c r="AF1051" i="12"/>
  <c r="K1051" i="12"/>
  <c r="Q1027" i="12"/>
  <c r="Y1027" i="12"/>
  <c r="AC1027" i="12"/>
  <c r="K1019" i="12"/>
  <c r="P1019" i="12"/>
  <c r="U1019" i="12"/>
  <c r="S979" i="12"/>
  <c r="W979" i="12"/>
  <c r="AI963" i="12"/>
  <c r="O963" i="12"/>
  <c r="AG963" i="12"/>
  <c r="Y963" i="12"/>
  <c r="P955" i="12"/>
  <c r="AF955" i="12"/>
  <c r="K955" i="12"/>
  <c r="Y915" i="12"/>
  <c r="N915" i="12"/>
  <c r="Q883" i="12"/>
  <c r="AG883" i="12"/>
  <c r="J875" i="12"/>
  <c r="F875" i="12"/>
  <c r="J819" i="12"/>
  <c r="AG819" i="12"/>
  <c r="AG667" i="12"/>
  <c r="F667" i="12"/>
  <c r="AD667" i="12"/>
  <c r="V659" i="12"/>
  <c r="AD659" i="12"/>
  <c r="V635" i="12"/>
  <c r="AD635" i="12"/>
  <c r="N635" i="12"/>
  <c r="R619" i="12"/>
  <c r="F619" i="12"/>
  <c r="R603" i="12"/>
  <c r="J603" i="12"/>
  <c r="AC587" i="12"/>
  <c r="R587" i="12"/>
  <c r="AC491" i="12"/>
  <c r="H491" i="12"/>
  <c r="R491" i="12"/>
  <c r="R395" i="12"/>
  <c r="AC395" i="12"/>
  <c r="H395" i="12"/>
  <c r="H171" i="12"/>
  <c r="M171" i="12"/>
  <c r="J163" i="12"/>
  <c r="AF163" i="12"/>
  <c r="AC155" i="12"/>
  <c r="R155" i="12"/>
  <c r="M155" i="12"/>
  <c r="X155" i="12"/>
  <c r="M59" i="12"/>
  <c r="AC59" i="12"/>
  <c r="F1010" i="12"/>
  <c r="AI1010" i="12"/>
  <c r="H634" i="12"/>
  <c r="Q634" i="12"/>
  <c r="AC194" i="12"/>
  <c r="M194" i="12"/>
  <c r="AC98" i="12"/>
  <c r="H98" i="12"/>
  <c r="H58" i="12"/>
  <c r="U58" i="12"/>
  <c r="AF34" i="12"/>
  <c r="AC34" i="12"/>
  <c r="AG1771" i="12"/>
  <c r="Y2027" i="12"/>
  <c r="Y1665" i="12"/>
  <c r="AG1729" i="12"/>
  <c r="M766" i="12"/>
  <c r="U750" i="12"/>
  <c r="AC734" i="12"/>
  <c r="M694" i="12"/>
  <c r="AC678" i="12"/>
  <c r="W798" i="12"/>
  <c r="AI790" i="12"/>
  <c r="N782" i="12"/>
  <c r="V774" i="12"/>
  <c r="AA758" i="12"/>
  <c r="S750" i="12"/>
  <c r="F742" i="12"/>
  <c r="Z734" i="12"/>
  <c r="AI718" i="12"/>
  <c r="W710" i="12"/>
  <c r="S702" i="12"/>
  <c r="J694" i="12"/>
  <c r="P718" i="12"/>
  <c r="AD1729" i="12"/>
  <c r="U734" i="12"/>
  <c r="AA798" i="12"/>
  <c r="F790" i="12"/>
  <c r="R782" i="12"/>
  <c r="Z774" i="12"/>
  <c r="AI766" i="12"/>
  <c r="K758" i="12"/>
  <c r="J750" i="12"/>
  <c r="R742" i="12"/>
  <c r="AD734" i="12"/>
  <c r="K726" i="12"/>
  <c r="G718" i="12"/>
  <c r="AA710" i="12"/>
  <c r="N702" i="12"/>
  <c r="V694" i="12"/>
  <c r="G686" i="12"/>
  <c r="P766" i="12"/>
  <c r="AH1785" i="12"/>
  <c r="AH1721" i="12"/>
  <c r="AH1724" i="12"/>
  <c r="AH568" i="12"/>
  <c r="AH554" i="12"/>
  <c r="AH515" i="12"/>
  <c r="AH499" i="12"/>
  <c r="AH474" i="12"/>
  <c r="AH442" i="12"/>
  <c r="AH419" i="12"/>
  <c r="AH330" i="12"/>
  <c r="AH266" i="12"/>
  <c r="AH259" i="12"/>
  <c r="AH264" i="12"/>
  <c r="U702" i="12"/>
  <c r="AH488" i="12"/>
  <c r="AH339" i="12"/>
  <c r="N798" i="12"/>
  <c r="V790" i="12"/>
  <c r="AE782" i="12"/>
  <c r="O774" i="12"/>
  <c r="AA766" i="12"/>
  <c r="F758" i="12"/>
  <c r="R750" i="12"/>
  <c r="Z742" i="12"/>
  <c r="O734" i="12"/>
  <c r="O726" i="12"/>
  <c r="J718" i="12"/>
  <c r="R710" i="12"/>
  <c r="AD702" i="12"/>
  <c r="K694" i="12"/>
  <c r="P798" i="12"/>
  <c r="S905" i="12"/>
  <c r="V1297" i="12"/>
  <c r="AD1857" i="12"/>
  <c r="F409" i="12"/>
  <c r="U798" i="12"/>
  <c r="AD798" i="12"/>
  <c r="W790" i="12"/>
  <c r="O782" i="12"/>
  <c r="AA774" i="12"/>
  <c r="N766" i="12"/>
  <c r="W750" i="12"/>
  <c r="G742" i="12"/>
  <c r="AE734" i="12"/>
  <c r="F726" i="12"/>
  <c r="R718" i="12"/>
  <c r="Z710" i="12"/>
  <c r="O702" i="12"/>
  <c r="S694" i="12"/>
  <c r="G678" i="12"/>
  <c r="AF398" i="12"/>
  <c r="O937" i="12"/>
  <c r="AB1865" i="12"/>
  <c r="U782" i="12"/>
  <c r="AC766" i="12"/>
  <c r="M726" i="12"/>
  <c r="AC710" i="12"/>
  <c r="AA782" i="12"/>
  <c r="Q1505" i="12"/>
  <c r="AB1937" i="12"/>
  <c r="X1937" i="12"/>
  <c r="R1897" i="12"/>
  <c r="AF1897" i="12"/>
  <c r="AG1897" i="12"/>
  <c r="Z1889" i="12"/>
  <c r="W1889" i="12"/>
  <c r="V1881" i="12"/>
  <c r="W1881" i="12"/>
  <c r="N1833" i="12"/>
  <c r="J1833" i="12"/>
  <c r="I1569" i="12"/>
  <c r="Q1569" i="12"/>
  <c r="AD1105" i="12"/>
  <c r="V1105" i="12"/>
  <c r="F1089" i="12"/>
  <c r="Y1089" i="12"/>
  <c r="AI1089" i="12"/>
  <c r="AG1073" i="12"/>
  <c r="M1073" i="12"/>
  <c r="AI1009" i="12"/>
  <c r="AA1009" i="12"/>
  <c r="I1009" i="12"/>
  <c r="AI977" i="12"/>
  <c r="S977" i="12"/>
  <c r="F977" i="12"/>
  <c r="Q977" i="12"/>
  <c r="AB833" i="12"/>
  <c r="L833" i="12"/>
  <c r="J665" i="12"/>
  <c r="F665" i="12"/>
  <c r="AD665" i="12"/>
  <c r="S657" i="12"/>
  <c r="J657" i="12"/>
  <c r="N657" i="12"/>
  <c r="O657" i="12"/>
  <c r="AF649" i="12"/>
  <c r="AA649" i="12"/>
  <c r="AE641" i="12"/>
  <c r="T641" i="12"/>
  <c r="S641" i="12"/>
  <c r="F641" i="12"/>
  <c r="N641" i="12"/>
  <c r="H633" i="12"/>
  <c r="F633" i="12"/>
  <c r="AD633" i="12"/>
  <c r="AA625" i="12"/>
  <c r="L625" i="12"/>
  <c r="J625" i="12"/>
  <c r="W625" i="12"/>
  <c r="T617" i="12"/>
  <c r="AA617" i="12"/>
  <c r="V617" i="12"/>
  <c r="X609" i="12"/>
  <c r="P609" i="12"/>
  <c r="K609" i="12"/>
  <c r="G601" i="12"/>
  <c r="J601" i="12"/>
  <c r="F601" i="12"/>
  <c r="T601" i="12"/>
  <c r="AD601" i="12"/>
  <c r="AE593" i="12"/>
  <c r="AF593" i="12"/>
  <c r="AA593" i="12"/>
  <c r="AG577" i="12"/>
  <c r="O577" i="12"/>
  <c r="AF577" i="12"/>
  <c r="P577" i="12"/>
  <c r="L577" i="12"/>
  <c r="AA561" i="12"/>
  <c r="V561" i="12"/>
  <c r="P545" i="12"/>
  <c r="F545" i="12"/>
  <c r="AI545" i="12"/>
  <c r="AG529" i="12"/>
  <c r="K529" i="12"/>
  <c r="AD529" i="12"/>
  <c r="F529" i="12"/>
  <c r="AI513" i="12"/>
  <c r="F513" i="12"/>
  <c r="X513" i="12"/>
  <c r="AA513" i="12"/>
  <c r="L513" i="12"/>
  <c r="P513" i="12"/>
  <c r="W513" i="12"/>
  <c r="X497" i="12"/>
  <c r="H497" i="12"/>
  <c r="P481" i="12"/>
  <c r="W481" i="12"/>
  <c r="AG481" i="12"/>
  <c r="AI481" i="12"/>
  <c r="H465" i="12"/>
  <c r="AF465" i="12"/>
  <c r="AG449" i="12"/>
  <c r="O449" i="12"/>
  <c r="AI449" i="12"/>
  <c r="V433" i="12"/>
  <c r="G433" i="12"/>
  <c r="P433" i="12"/>
  <c r="P401" i="12"/>
  <c r="G401" i="12"/>
  <c r="AG401" i="12"/>
  <c r="S385" i="12"/>
  <c r="J385" i="12"/>
  <c r="X369" i="12"/>
  <c r="L369" i="12"/>
  <c r="R369" i="12"/>
  <c r="S369" i="12"/>
  <c r="W369" i="12"/>
  <c r="X345" i="12"/>
  <c r="AG345" i="12"/>
  <c r="AI329" i="12"/>
  <c r="P329" i="12"/>
  <c r="K329" i="12"/>
  <c r="P313" i="12"/>
  <c r="H313" i="12"/>
  <c r="L297" i="12"/>
  <c r="J297" i="12"/>
  <c r="AG297" i="12"/>
  <c r="X297" i="12"/>
  <c r="O297" i="12"/>
  <c r="T297" i="12"/>
  <c r="AF297" i="12"/>
  <c r="S297" i="12"/>
  <c r="Z297" i="12"/>
  <c r="P281" i="12"/>
  <c r="F281" i="12"/>
  <c r="N281" i="12"/>
  <c r="H249" i="12"/>
  <c r="AF249" i="12"/>
  <c r="AA249" i="12"/>
  <c r="S241" i="12"/>
  <c r="G241" i="12"/>
  <c r="J241" i="12"/>
  <c r="V241" i="12"/>
  <c r="N241" i="12"/>
  <c r="P241" i="12"/>
  <c r="AD241" i="12"/>
  <c r="T241" i="12"/>
  <c r="P225" i="12"/>
  <c r="AD225" i="12"/>
  <c r="R225" i="12"/>
  <c r="W225" i="12"/>
  <c r="L217" i="12"/>
  <c r="K217" i="12"/>
  <c r="G217" i="12"/>
  <c r="S217" i="12"/>
  <c r="N209" i="12"/>
  <c r="Z209" i="12"/>
  <c r="G169" i="12"/>
  <c r="AG169" i="12"/>
  <c r="AF169" i="12"/>
  <c r="L169" i="12"/>
  <c r="L153" i="12"/>
  <c r="N153" i="12"/>
  <c r="AF153" i="12"/>
  <c r="J153" i="12"/>
  <c r="T153" i="12"/>
  <c r="H153" i="12"/>
  <c r="P153" i="12"/>
  <c r="V129" i="12"/>
  <c r="W129" i="12"/>
  <c r="P129" i="12"/>
  <c r="H121" i="12"/>
  <c r="AI121" i="12"/>
  <c r="AE113" i="12"/>
  <c r="AD113" i="12"/>
  <c r="AA113" i="12"/>
  <c r="AF113" i="12"/>
  <c r="AG105" i="12"/>
  <c r="S105" i="12"/>
  <c r="AE105" i="12"/>
  <c r="W105" i="12"/>
  <c r="L105" i="12"/>
  <c r="AD105" i="12"/>
  <c r="G105" i="12"/>
  <c r="G89" i="12"/>
  <c r="K89" i="12"/>
  <c r="R89" i="12"/>
  <c r="O89" i="12"/>
  <c r="P81" i="12"/>
  <c r="O81" i="12"/>
  <c r="K81" i="12"/>
  <c r="R81" i="12"/>
  <c r="W81" i="12"/>
  <c r="G81" i="12"/>
  <c r="W73" i="12"/>
  <c r="V73" i="12"/>
  <c r="L65" i="12"/>
  <c r="T65" i="12"/>
  <c r="AA57" i="12"/>
  <c r="AG57" i="12"/>
  <c r="R57" i="12"/>
  <c r="AD57" i="12"/>
  <c r="Z57" i="12"/>
  <c r="AE49" i="12"/>
  <c r="H49" i="12"/>
  <c r="O49" i="12"/>
  <c r="G49" i="12"/>
  <c r="AF49" i="12"/>
  <c r="V49" i="12"/>
  <c r="Z41" i="12"/>
  <c r="X41" i="12"/>
  <c r="AF41" i="12"/>
  <c r="AE41" i="12"/>
  <c r="AG33" i="12"/>
  <c r="N33" i="12"/>
  <c r="G33" i="12"/>
  <c r="P33" i="12"/>
  <c r="L33" i="12"/>
  <c r="R33" i="12"/>
  <c r="T33" i="12"/>
  <c r="K33" i="12"/>
  <c r="S33" i="12"/>
  <c r="X33" i="12"/>
  <c r="AG25" i="12"/>
  <c r="AF25" i="12"/>
  <c r="M434" i="12"/>
  <c r="S434" i="12"/>
  <c r="T1700" i="12"/>
  <c r="AH1700" i="12" s="1"/>
  <c r="P1812" i="12"/>
  <c r="AH1812" i="12" s="1"/>
  <c r="I1916" i="12"/>
  <c r="N36" i="15"/>
  <c r="N8" i="15"/>
  <c r="S8" i="15" s="1"/>
  <c r="N27" i="15"/>
  <c r="S27" i="15" s="1"/>
  <c r="N19" i="15"/>
  <c r="S19" i="15" s="1"/>
  <c r="N11" i="15"/>
  <c r="S11" i="15" s="1"/>
  <c r="N9" i="15"/>
  <c r="S9" i="15" s="1"/>
  <c r="N17" i="15"/>
  <c r="S17" i="15" s="1"/>
  <c r="N25" i="15"/>
  <c r="S25" i="15" s="1"/>
  <c r="N12" i="15"/>
  <c r="S12" i="15" s="1"/>
  <c r="N34" i="15"/>
  <c r="N28" i="15"/>
  <c r="S28" i="15" s="1"/>
  <c r="N20" i="15"/>
  <c r="S20" i="15" s="1"/>
  <c r="N6" i="15"/>
  <c r="S6" i="15" s="1"/>
  <c r="N7" i="15"/>
  <c r="S7" i="15" s="1"/>
  <c r="N10" i="15"/>
  <c r="S10" i="15" s="1"/>
  <c r="N13" i="15"/>
  <c r="S13" i="15" s="1"/>
  <c r="N15" i="15"/>
  <c r="S15" i="15" s="1"/>
  <c r="N16" i="15"/>
  <c r="S16" i="15" s="1"/>
  <c r="N18" i="15"/>
  <c r="S18" i="15" s="1"/>
  <c r="N21" i="15"/>
  <c r="S21" i="15" s="1"/>
  <c r="N23" i="15"/>
  <c r="S23" i="15" s="1"/>
  <c r="N24" i="15"/>
  <c r="S24" i="15" s="1"/>
  <c r="N26" i="15"/>
  <c r="S26" i="15" s="1"/>
  <c r="N29" i="15"/>
  <c r="S29" i="15" s="1"/>
  <c r="N31" i="15"/>
  <c r="S31" i="15" s="1"/>
  <c r="N32" i="15"/>
  <c r="N35" i="15"/>
  <c r="N33" i="15"/>
  <c r="AH426" i="12"/>
  <c r="AH403" i="12"/>
  <c r="AH362" i="12"/>
  <c r="AH328" i="12"/>
  <c r="AH312" i="12"/>
  <c r="AH296" i="12"/>
  <c r="AH1065" i="12"/>
  <c r="AH1028" i="12"/>
  <c r="AH1003" i="12"/>
  <c r="AH1001" i="12"/>
  <c r="AH996" i="12"/>
  <c r="AH969" i="12"/>
  <c r="AH964" i="12"/>
  <c r="AH444" i="12"/>
  <c r="AH67" i="12"/>
  <c r="AG2021" i="12"/>
  <c r="AD2021" i="12"/>
  <c r="X2021" i="12"/>
  <c r="S2021" i="12"/>
  <c r="K2021" i="12"/>
  <c r="N2021" i="12"/>
  <c r="AE2021" i="12"/>
  <c r="O2021" i="12"/>
  <c r="T2021" i="12"/>
  <c r="H2021" i="12"/>
  <c r="V2021" i="12"/>
  <c r="AA2021" i="12"/>
  <c r="R2021" i="12"/>
  <c r="AB2021" i="12"/>
  <c r="AI2021" i="12"/>
  <c r="Z2021" i="12"/>
  <c r="AF2021" i="12"/>
  <c r="W2021" i="12"/>
  <c r="G2021" i="12"/>
  <c r="L2021" i="12"/>
  <c r="J2021" i="12"/>
  <c r="F2021" i="12"/>
  <c r="P2021" i="12"/>
  <c r="N2013" i="12"/>
  <c r="J2013" i="12"/>
  <c r="O2013" i="12"/>
  <c r="T2013" i="12"/>
  <c r="Z2013" i="12"/>
  <c r="AE2013" i="12"/>
  <c r="X2005" i="12"/>
  <c r="K2005" i="12"/>
  <c r="S2005" i="12"/>
  <c r="R2005" i="12"/>
  <c r="N2005" i="12"/>
  <c r="Z2005" i="12"/>
  <c r="H2005" i="12"/>
  <c r="AF2005" i="12"/>
  <c r="AD2005" i="12"/>
  <c r="AG2005" i="12"/>
  <c r="Z1997" i="12"/>
  <c r="AE1997" i="12"/>
  <c r="T1997" i="12"/>
  <c r="J1997" i="12"/>
  <c r="F1989" i="12"/>
  <c r="AG1989" i="12"/>
  <c r="R1989" i="12"/>
  <c r="L1989" i="12"/>
  <c r="AD1989" i="12"/>
  <c r="Z1989" i="12"/>
  <c r="T1989" i="12"/>
  <c r="X1989" i="12"/>
  <c r="AF1989" i="12"/>
  <c r="AA1989" i="12"/>
  <c r="S1989" i="12"/>
  <c r="J1989" i="12"/>
  <c r="N1989" i="12"/>
  <c r="P1989" i="12"/>
  <c r="K1989" i="12"/>
  <c r="W1989" i="12"/>
  <c r="AE1989" i="12"/>
  <c r="H1989" i="12"/>
  <c r="J1981" i="12"/>
  <c r="O1981" i="12"/>
  <c r="AE1981" i="12"/>
  <c r="Z1981" i="12"/>
  <c r="N1973" i="12"/>
  <c r="H1973" i="12"/>
  <c r="K1973" i="12"/>
  <c r="G1973" i="12"/>
  <c r="R1973" i="12"/>
  <c r="O1973" i="12"/>
  <c r="Z1973" i="12"/>
  <c r="V1973" i="12"/>
  <c r="AG1973" i="12"/>
  <c r="AF1973" i="12"/>
  <c r="S1973" i="12"/>
  <c r="AD1973" i="12"/>
  <c r="J1965" i="12"/>
  <c r="O1965" i="12"/>
  <c r="T1965" i="12"/>
  <c r="Z1965" i="12"/>
  <c r="AE1965" i="12"/>
  <c r="AD1957" i="12"/>
  <c r="X1957" i="12"/>
  <c r="S1957" i="12"/>
  <c r="N1957" i="12"/>
  <c r="K1957" i="12"/>
  <c r="V1957" i="12"/>
  <c r="AI1957" i="12"/>
  <c r="AB1957" i="12"/>
  <c r="AG1957" i="12"/>
  <c r="R1957" i="12"/>
  <c r="H1957" i="12"/>
  <c r="Z1957" i="12"/>
  <c r="J1957" i="12"/>
  <c r="F1957" i="12"/>
  <c r="AE1957" i="12"/>
  <c r="O1957" i="12"/>
  <c r="AA1957" i="12"/>
  <c r="W1957" i="12"/>
  <c r="G1957" i="12"/>
  <c r="L1957" i="12"/>
  <c r="T1957" i="12"/>
  <c r="AF1957" i="12"/>
  <c r="P1957" i="12"/>
  <c r="T1949" i="12"/>
  <c r="Z1949" i="12"/>
  <c r="AE1949" i="12"/>
  <c r="O1949" i="12"/>
  <c r="J1949" i="12"/>
  <c r="AG1941" i="12"/>
  <c r="AD1941" i="12"/>
  <c r="X1941" i="12"/>
  <c r="N1941" i="12"/>
  <c r="R1941" i="12"/>
  <c r="H1941" i="12"/>
  <c r="Z1941" i="12"/>
  <c r="AF1941" i="12"/>
  <c r="S1941" i="12"/>
  <c r="K1941" i="12"/>
  <c r="J1933" i="12"/>
  <c r="O1933" i="12"/>
  <c r="AE1933" i="12"/>
  <c r="T1933" i="12"/>
  <c r="Z1933" i="12"/>
  <c r="T1925" i="12"/>
  <c r="X1925" i="12"/>
  <c r="J1925" i="12"/>
  <c r="AA1925" i="12"/>
  <c r="S1925" i="12"/>
  <c r="P1925" i="12"/>
  <c r="N1925" i="12"/>
  <c r="W1925" i="12"/>
  <c r="H1925" i="12"/>
  <c r="AE1925" i="12"/>
  <c r="K1925" i="12"/>
  <c r="L1925" i="12"/>
  <c r="AD1925" i="12"/>
  <c r="AF1925" i="12"/>
  <c r="F1925" i="12"/>
  <c r="R1925" i="12"/>
  <c r="AG1925" i="12"/>
  <c r="Z1925" i="12"/>
  <c r="J1917" i="12"/>
  <c r="O1917" i="12"/>
  <c r="T1917" i="12"/>
  <c r="Z1917" i="12"/>
  <c r="AE1917" i="12"/>
  <c r="AG1909" i="12"/>
  <c r="K1909" i="12"/>
  <c r="AD1909" i="12"/>
  <c r="R1909" i="12"/>
  <c r="G1909" i="12"/>
  <c r="X1909" i="12"/>
  <c r="Z1909" i="12"/>
  <c r="H1909" i="12"/>
  <c r="V1909" i="12"/>
  <c r="N1909" i="12"/>
  <c r="O1909" i="12"/>
  <c r="S1909" i="12"/>
  <c r="AF1909" i="12"/>
  <c r="Z1901" i="12"/>
  <c r="AE1901" i="12"/>
  <c r="T1901" i="12"/>
  <c r="J1901" i="12"/>
  <c r="O1901" i="12"/>
  <c r="X1893" i="12"/>
  <c r="F1893" i="12"/>
  <c r="J1893" i="12"/>
  <c r="N1893" i="12"/>
  <c r="V1893" i="12"/>
  <c r="H1893" i="12"/>
  <c r="O1893" i="12"/>
  <c r="AF1893" i="12"/>
  <c r="Z1893" i="12"/>
  <c r="AI1893" i="12"/>
  <c r="G1893" i="12"/>
  <c r="AA1893" i="12"/>
  <c r="AE1893" i="12"/>
  <c r="AB1893" i="12"/>
  <c r="W1893" i="12"/>
  <c r="P1893" i="12"/>
  <c r="AG1893" i="12"/>
  <c r="AD1893" i="12"/>
  <c r="L1893" i="12"/>
  <c r="S1893" i="12"/>
  <c r="T1893" i="12"/>
  <c r="J1885" i="12"/>
  <c r="O1885" i="12"/>
  <c r="AE1885" i="12"/>
  <c r="T1885" i="12"/>
  <c r="Z1885" i="12"/>
  <c r="AG1877" i="12"/>
  <c r="AD1877" i="12"/>
  <c r="X1877" i="12"/>
  <c r="S1877" i="12"/>
  <c r="K1877" i="12"/>
  <c r="N1877" i="12"/>
  <c r="R1877" i="12"/>
  <c r="H1877" i="12"/>
  <c r="Z1877" i="12"/>
  <c r="AF1877" i="12"/>
  <c r="J1869" i="12"/>
  <c r="O1869" i="12"/>
  <c r="T1869" i="12"/>
  <c r="Z1869" i="12"/>
  <c r="N1861" i="12"/>
  <c r="AD1861" i="12"/>
  <c r="AI1861" i="12"/>
  <c r="Z1861" i="12"/>
  <c r="V1861" i="12"/>
  <c r="J1861" i="12"/>
  <c r="R1861" i="12"/>
  <c r="F1861" i="12"/>
  <c r="N1853" i="12"/>
  <c r="J1853" i="12"/>
  <c r="AD1853" i="12"/>
  <c r="F1853" i="12"/>
  <c r="V1853" i="12"/>
  <c r="R1853" i="12"/>
  <c r="AI1853" i="12"/>
  <c r="Z1837" i="12"/>
  <c r="J1837" i="12"/>
  <c r="V1837" i="12"/>
  <c r="AI1837" i="12"/>
  <c r="AI1821" i="12"/>
  <c r="Z1821" i="12"/>
  <c r="J1821" i="12"/>
  <c r="AD1821" i="12"/>
  <c r="F1821" i="12"/>
  <c r="R1821" i="12"/>
  <c r="R1813" i="12"/>
  <c r="AG1813" i="12"/>
  <c r="V1813" i="12"/>
  <c r="AD1813" i="12"/>
  <c r="Y1813" i="12"/>
  <c r="J1813" i="12"/>
  <c r="Z1813" i="12"/>
  <c r="N1813" i="12"/>
  <c r="F1813" i="12"/>
  <c r="AD1805" i="12"/>
  <c r="R1805" i="12"/>
  <c r="V1797" i="12"/>
  <c r="Q1797" i="12"/>
  <c r="J1797" i="12"/>
  <c r="AD1797" i="12"/>
  <c r="I1797" i="12"/>
  <c r="AG1797" i="12"/>
  <c r="Z1789" i="12"/>
  <c r="AD1789" i="12"/>
  <c r="J1789" i="12"/>
  <c r="R1789" i="12"/>
  <c r="J1781" i="12"/>
  <c r="Q1781" i="12"/>
  <c r="V1781" i="12"/>
  <c r="AG1781" i="12"/>
  <c r="Y1781" i="12"/>
  <c r="AD1781" i="12"/>
  <c r="R1781" i="12"/>
  <c r="I1781" i="12"/>
  <c r="Z1781" i="12"/>
  <c r="N1781" i="12"/>
  <c r="F1781" i="12"/>
  <c r="J1765" i="12"/>
  <c r="R1765" i="12"/>
  <c r="AG1765" i="12"/>
  <c r="Z1765" i="12"/>
  <c r="Q1765" i="12"/>
  <c r="R1757" i="12"/>
  <c r="AD1757" i="12"/>
  <c r="Z1757" i="12"/>
  <c r="J1757" i="12"/>
  <c r="AD1749" i="12"/>
  <c r="N1749" i="12"/>
  <c r="R1749" i="12"/>
  <c r="I1749" i="12"/>
  <c r="AD1733" i="12"/>
  <c r="I1733" i="12"/>
  <c r="Z1733" i="12"/>
  <c r="F1733" i="12"/>
  <c r="AG1733" i="12"/>
  <c r="J1733" i="12"/>
  <c r="Q1733" i="12"/>
  <c r="Y1733" i="12"/>
  <c r="R1733" i="12"/>
  <c r="V1733" i="12"/>
  <c r="N1733" i="12"/>
  <c r="R1725" i="12"/>
  <c r="AD1725" i="12"/>
  <c r="J1725" i="12"/>
  <c r="Z1725" i="12"/>
  <c r="I1717" i="12"/>
  <c r="N1717" i="12"/>
  <c r="V1717" i="12"/>
  <c r="F1717" i="12"/>
  <c r="Y1717" i="12"/>
  <c r="Y1701" i="12"/>
  <c r="F1701" i="12"/>
  <c r="AG1701" i="12"/>
  <c r="AD1701" i="12"/>
  <c r="N1701" i="12"/>
  <c r="I1701" i="12"/>
  <c r="Q1701" i="12"/>
  <c r="V1701" i="12"/>
  <c r="I1693" i="12"/>
  <c r="AI1693" i="12"/>
  <c r="AD1693" i="12"/>
  <c r="AG1693" i="12"/>
  <c r="Y1677" i="12"/>
  <c r="AI1677" i="12"/>
  <c r="AG1677" i="12"/>
  <c r="AD1677" i="12"/>
  <c r="I1677" i="12"/>
  <c r="K1669" i="12"/>
  <c r="M1669" i="12"/>
  <c r="AG1661" i="12"/>
  <c r="AI1661" i="12"/>
  <c r="AD1661" i="12"/>
  <c r="I1661" i="12"/>
  <c r="R1653" i="12"/>
  <c r="M1653" i="12"/>
  <c r="AG1645" i="12"/>
  <c r="I1645" i="12"/>
  <c r="N1645" i="12"/>
  <c r="Y1645" i="12"/>
  <c r="AD1645" i="12"/>
  <c r="AA1637" i="12"/>
  <c r="M1637" i="12"/>
  <c r="S1629" i="12"/>
  <c r="AI1629" i="12"/>
  <c r="AD1629" i="12"/>
  <c r="I1629" i="12"/>
  <c r="AG1629" i="12"/>
  <c r="AG1613" i="12"/>
  <c r="AD1613" i="12"/>
  <c r="I1613" i="12"/>
  <c r="Y1613" i="12"/>
  <c r="N1613" i="12"/>
  <c r="K1605" i="12"/>
  <c r="M1605" i="12"/>
  <c r="AG1597" i="12"/>
  <c r="AD1597" i="12"/>
  <c r="I1597" i="12"/>
  <c r="S1597" i="12"/>
  <c r="R1589" i="12"/>
  <c r="M1589" i="12"/>
  <c r="S1581" i="12"/>
  <c r="AD1581" i="12"/>
  <c r="I1581" i="12"/>
  <c r="AG1581" i="12"/>
  <c r="S1565" i="12"/>
  <c r="I1565" i="12"/>
  <c r="AG1565" i="12"/>
  <c r="AD1565" i="12"/>
  <c r="AC1557" i="12"/>
  <c r="M1557" i="12"/>
  <c r="N1549" i="12"/>
  <c r="S1549" i="12"/>
  <c r="AG1549" i="12"/>
  <c r="Y1549" i="12"/>
  <c r="AD1549" i="12"/>
  <c r="AI1549" i="12"/>
  <c r="I1549" i="12"/>
  <c r="Y1533" i="12"/>
  <c r="AI1533" i="12"/>
  <c r="AG1533" i="12"/>
  <c r="AD1533" i="12"/>
  <c r="I1533" i="12"/>
  <c r="S1517" i="12"/>
  <c r="AI1517" i="12"/>
  <c r="AD1517" i="12"/>
  <c r="Y1517" i="12"/>
  <c r="I1517" i="12"/>
  <c r="N1517" i="12"/>
  <c r="AG1517" i="12"/>
  <c r="I1501" i="12"/>
  <c r="AI1501" i="12"/>
  <c r="AD1501" i="12"/>
  <c r="AG1501" i="12"/>
  <c r="N1485" i="12"/>
  <c r="Y1485" i="12"/>
  <c r="AG1485" i="12"/>
  <c r="S1485" i="12"/>
  <c r="AD1485" i="12"/>
  <c r="AI1485" i="12"/>
  <c r="I1485" i="12"/>
  <c r="V1477" i="12"/>
  <c r="M1477" i="12"/>
  <c r="I1469" i="12"/>
  <c r="AI1469" i="12"/>
  <c r="AD1469" i="12"/>
  <c r="AG1469" i="12"/>
  <c r="S1453" i="12"/>
  <c r="I1453" i="12"/>
  <c r="AI1453" i="12"/>
  <c r="Y1453" i="12"/>
  <c r="N1453" i="12"/>
  <c r="AD1453" i="12"/>
  <c r="AG1453" i="12"/>
  <c r="S1437" i="12"/>
  <c r="AD1437" i="12"/>
  <c r="I1437" i="12"/>
  <c r="AI1437" i="12"/>
  <c r="AG1437" i="12"/>
  <c r="N1421" i="12"/>
  <c r="AG1421" i="12"/>
  <c r="S1421" i="12"/>
  <c r="I1421" i="12"/>
  <c r="Y1421" i="12"/>
  <c r="AD1421" i="12"/>
  <c r="AI1421" i="12"/>
  <c r="AD1405" i="12"/>
  <c r="AI1405" i="12"/>
  <c r="I1405" i="12"/>
  <c r="AG1405" i="12"/>
  <c r="S1389" i="12"/>
  <c r="AG1389" i="12"/>
  <c r="AD1389" i="12"/>
  <c r="AI1389" i="12"/>
  <c r="N1389" i="12"/>
  <c r="I1389" i="12"/>
  <c r="Y1389" i="12"/>
  <c r="Y1373" i="12"/>
  <c r="N1373" i="12"/>
  <c r="AI1373" i="12"/>
  <c r="R1365" i="12"/>
  <c r="V1365" i="12"/>
  <c r="K1365" i="12"/>
  <c r="AA1365" i="12"/>
  <c r="Q1365" i="12"/>
  <c r="AC1365" i="12"/>
  <c r="G1365" i="12"/>
  <c r="AG1365" i="12"/>
  <c r="F1365" i="12"/>
  <c r="N1357" i="12"/>
  <c r="AI1357" i="12"/>
  <c r="Y1357" i="12"/>
  <c r="AG1341" i="12"/>
  <c r="Y1341" i="12"/>
  <c r="N1341" i="12"/>
  <c r="AI1341" i="12"/>
  <c r="AG1333" i="12"/>
  <c r="G1333" i="12"/>
  <c r="K1333" i="12"/>
  <c r="AA1333" i="12"/>
  <c r="Q1333" i="12"/>
  <c r="F1333" i="12"/>
  <c r="R1333" i="12"/>
  <c r="V1333" i="12"/>
  <c r="AC1333" i="12"/>
  <c r="N1325" i="12"/>
  <c r="AI1325" i="12"/>
  <c r="Y1325" i="12"/>
  <c r="G1317" i="12"/>
  <c r="W1317" i="12"/>
  <c r="I1309" i="12"/>
  <c r="N1309" i="12"/>
  <c r="Y1309" i="12"/>
  <c r="AI1309" i="12"/>
  <c r="V1301" i="12"/>
  <c r="AA1301" i="12"/>
  <c r="Q1301" i="12"/>
  <c r="F1301" i="12"/>
  <c r="AC1301" i="12"/>
  <c r="AG1301" i="12"/>
  <c r="G1301" i="12"/>
  <c r="K1301" i="12"/>
  <c r="R1301" i="12"/>
  <c r="N1293" i="12"/>
  <c r="AI1293" i="12"/>
  <c r="Y1293" i="12"/>
  <c r="K1285" i="12"/>
  <c r="M1285" i="12"/>
  <c r="Y1277" i="12"/>
  <c r="N1277" i="12"/>
  <c r="AI1277" i="12"/>
  <c r="R1269" i="12"/>
  <c r="AA1269" i="12"/>
  <c r="W1269" i="12"/>
  <c r="F1269" i="12"/>
  <c r="G1269" i="12"/>
  <c r="AG1269" i="12"/>
  <c r="K1269" i="12"/>
  <c r="V1269" i="12"/>
  <c r="Q1269" i="12"/>
  <c r="I1261" i="12"/>
  <c r="AI1261" i="12"/>
  <c r="N1261" i="12"/>
  <c r="Y1261" i="12"/>
  <c r="AI1245" i="12"/>
  <c r="N1245" i="12"/>
  <c r="Y1245" i="12"/>
  <c r="F1237" i="12"/>
  <c r="AG1237" i="12"/>
  <c r="V1237" i="12"/>
  <c r="K1237" i="12"/>
  <c r="Q1237" i="12"/>
  <c r="W1237" i="12"/>
  <c r="AA1237" i="12"/>
  <c r="N1229" i="12"/>
  <c r="Y1229" i="12"/>
  <c r="AI1229" i="12"/>
  <c r="R1221" i="12"/>
  <c r="M1221" i="12"/>
  <c r="AI1213" i="12"/>
  <c r="Y1213" i="12"/>
  <c r="N1213" i="12"/>
  <c r="V1205" i="12"/>
  <c r="K1205" i="12"/>
  <c r="AA1205" i="12"/>
  <c r="Q1205" i="12"/>
  <c r="AG1205" i="12"/>
  <c r="F1205" i="12"/>
  <c r="W1205" i="12"/>
  <c r="N1197" i="12"/>
  <c r="AI1197" i="12"/>
  <c r="Y1197" i="12"/>
  <c r="AA1189" i="12"/>
  <c r="M1189" i="12"/>
  <c r="Y1181" i="12"/>
  <c r="N1181" i="12"/>
  <c r="AI1181" i="12"/>
  <c r="V1173" i="12"/>
  <c r="AA1173" i="12"/>
  <c r="Q1173" i="12"/>
  <c r="F1173" i="12"/>
  <c r="AG1173" i="12"/>
  <c r="K1173" i="12"/>
  <c r="W1173" i="12"/>
  <c r="N1165" i="12"/>
  <c r="AI1165" i="12"/>
  <c r="Y1165" i="12"/>
  <c r="M1157" i="12"/>
  <c r="R1157" i="12"/>
  <c r="Y1149" i="12"/>
  <c r="N1149" i="12"/>
  <c r="AI1149" i="12"/>
  <c r="R1141" i="12"/>
  <c r="AA1141" i="12"/>
  <c r="F1141" i="12"/>
  <c r="W1141" i="12"/>
  <c r="AG1141" i="12"/>
  <c r="K1141" i="12"/>
  <c r="G1141" i="12"/>
  <c r="V1141" i="12"/>
  <c r="AI1133" i="12"/>
  <c r="N1133" i="12"/>
  <c r="Y1133" i="12"/>
  <c r="V1125" i="12"/>
  <c r="M1125" i="12"/>
  <c r="AA1109" i="12"/>
  <c r="W1109" i="12"/>
  <c r="K1109" i="12"/>
  <c r="G1109" i="12"/>
  <c r="G1093" i="12"/>
  <c r="F1093" i="12"/>
  <c r="R1093" i="12"/>
  <c r="AG1093" i="12"/>
  <c r="Q1093" i="12"/>
  <c r="AA1093" i="12"/>
  <c r="AG1077" i="12"/>
  <c r="AC1077" i="12"/>
  <c r="Q1077" i="12"/>
  <c r="I1069" i="12"/>
  <c r="AD1069" i="12"/>
  <c r="AG1053" i="12"/>
  <c r="I1053" i="12"/>
  <c r="Y1053" i="12"/>
  <c r="AD1053" i="12"/>
  <c r="AI1053" i="12"/>
  <c r="AC1045" i="12"/>
  <c r="Q1045" i="12"/>
  <c r="G1045" i="12"/>
  <c r="AG1045" i="12"/>
  <c r="R1045" i="12"/>
  <c r="K1013" i="12"/>
  <c r="W1013" i="12"/>
  <c r="Q981" i="12"/>
  <c r="AC981" i="12"/>
  <c r="V981" i="12"/>
  <c r="AD973" i="12"/>
  <c r="AG973" i="12"/>
  <c r="AG949" i="12"/>
  <c r="Q949" i="12"/>
  <c r="AD941" i="12"/>
  <c r="S941" i="12"/>
  <c r="Y941" i="12"/>
  <c r="AE933" i="12"/>
  <c r="J933" i="12"/>
  <c r="O933" i="12"/>
  <c r="Z933" i="12"/>
  <c r="T933" i="12"/>
  <c r="L925" i="12"/>
  <c r="Z925" i="12"/>
  <c r="O917" i="12"/>
  <c r="K917" i="12"/>
  <c r="AD917" i="12"/>
  <c r="K909" i="12"/>
  <c r="T909" i="12"/>
  <c r="Z909" i="12"/>
  <c r="AF909" i="12"/>
  <c r="H909" i="12"/>
  <c r="AG909" i="12"/>
  <c r="R909" i="12"/>
  <c r="S901" i="12"/>
  <c r="Z901" i="12"/>
  <c r="P901" i="12"/>
  <c r="AI901" i="12"/>
  <c r="N901" i="12"/>
  <c r="F901" i="12"/>
  <c r="L901" i="12"/>
  <c r="AG893" i="12"/>
  <c r="AF893" i="12"/>
  <c r="O877" i="12"/>
  <c r="AB877" i="12"/>
  <c r="G877" i="12"/>
  <c r="V877" i="12"/>
  <c r="H869" i="12"/>
  <c r="W869" i="12"/>
  <c r="AD869" i="12"/>
  <c r="AA869" i="12"/>
  <c r="X869" i="12"/>
  <c r="O869" i="12"/>
  <c r="N861" i="12"/>
  <c r="Z861" i="12"/>
  <c r="L845" i="12"/>
  <c r="R845" i="12"/>
  <c r="T837" i="12"/>
  <c r="Z837" i="12"/>
  <c r="J837" i="12"/>
  <c r="Z813" i="12"/>
  <c r="G813" i="12"/>
  <c r="W813" i="12"/>
  <c r="R813" i="12"/>
  <c r="AE805" i="12"/>
  <c r="T805" i="12"/>
  <c r="AI797" i="12"/>
  <c r="G797" i="12"/>
  <c r="G789" i="12"/>
  <c r="AI789" i="12"/>
  <c r="AI781" i="12"/>
  <c r="G781" i="12"/>
  <c r="G773" i="12"/>
  <c r="AI773" i="12"/>
  <c r="AI765" i="12"/>
  <c r="G765" i="12"/>
  <c r="G757" i="12"/>
  <c r="AI757" i="12"/>
  <c r="AI749" i="12"/>
  <c r="G749" i="12"/>
  <c r="G741" i="12"/>
  <c r="AI741" i="12"/>
  <c r="AI733" i="12"/>
  <c r="G733" i="12"/>
  <c r="G725" i="12"/>
  <c r="AI725" i="12"/>
  <c r="J717" i="12"/>
  <c r="AI717" i="12"/>
  <c r="Z717" i="12"/>
  <c r="G717" i="12"/>
  <c r="G709" i="12"/>
  <c r="AI709" i="12"/>
  <c r="J701" i="12"/>
  <c r="L701" i="12"/>
  <c r="W701" i="12"/>
  <c r="AB701" i="12"/>
  <c r="G693" i="12"/>
  <c r="AI693" i="12"/>
  <c r="W685" i="12"/>
  <c r="AB685" i="12"/>
  <c r="L685" i="12"/>
  <c r="AI677" i="12"/>
  <c r="G677" i="12"/>
  <c r="T669" i="12"/>
  <c r="O669" i="12"/>
  <c r="J653" i="12"/>
  <c r="Z653" i="12"/>
  <c r="T653" i="12"/>
  <c r="AE637" i="12"/>
  <c r="O637" i="12"/>
  <c r="T637" i="12"/>
  <c r="T621" i="12"/>
  <c r="Z621" i="12"/>
  <c r="J605" i="12"/>
  <c r="T605" i="12"/>
  <c r="AE605" i="12"/>
  <c r="L581" i="12"/>
  <c r="R581" i="12"/>
  <c r="G565" i="12"/>
  <c r="W565" i="12"/>
  <c r="AI565" i="12"/>
  <c r="G517" i="12"/>
  <c r="W517" i="12"/>
  <c r="AB517" i="12"/>
  <c r="R469" i="12"/>
  <c r="G469" i="12"/>
  <c r="AB453" i="12"/>
  <c r="W453" i="12"/>
  <c r="G453" i="12"/>
  <c r="L389" i="12"/>
  <c r="R389" i="12"/>
  <c r="W373" i="12"/>
  <c r="AI373" i="12"/>
  <c r="G373" i="12"/>
  <c r="Z317" i="12"/>
  <c r="O317" i="12"/>
  <c r="Z301" i="12"/>
  <c r="J301" i="12"/>
  <c r="T301" i="12"/>
  <c r="O269" i="12"/>
  <c r="T269" i="12"/>
  <c r="AE269" i="12"/>
  <c r="Z253" i="12"/>
  <c r="J253" i="12"/>
  <c r="T253" i="12"/>
  <c r="J237" i="12"/>
  <c r="O237" i="12"/>
  <c r="Z237" i="12"/>
  <c r="S213" i="12"/>
  <c r="AI213" i="12"/>
  <c r="J117" i="12"/>
  <c r="T117" i="12"/>
  <c r="Z117" i="12"/>
  <c r="R29" i="12"/>
  <c r="AD29" i="12"/>
  <c r="AH771" i="12"/>
  <c r="AH584" i="12"/>
  <c r="AH522" i="12"/>
  <c r="AH456" i="12"/>
  <c r="AH440" i="12"/>
  <c r="AH282" i="12"/>
  <c r="AH1836" i="12"/>
  <c r="AH570" i="12"/>
  <c r="AH536" i="12"/>
  <c r="AH520" i="12"/>
  <c r="AH408" i="12"/>
  <c r="AH387" i="12"/>
  <c r="AH314" i="12"/>
  <c r="AH298" i="12"/>
  <c r="AH147" i="12"/>
  <c r="AH1049" i="12"/>
  <c r="AH1044" i="12"/>
  <c r="AH980" i="12"/>
  <c r="AH953" i="12"/>
  <c r="AH148" i="12"/>
  <c r="AH36" i="12"/>
  <c r="AH275" i="12"/>
  <c r="AH579" i="12"/>
  <c r="AH563" i="12"/>
  <c r="AH504" i="12"/>
  <c r="AH490" i="12"/>
  <c r="AH458" i="12"/>
  <c r="AH435" i="12"/>
  <c r="AH424" i="12"/>
  <c r="AH323" i="12"/>
  <c r="AH795" i="12"/>
  <c r="AH787" i="12"/>
  <c r="AH763" i="12"/>
  <c r="AH755" i="12"/>
  <c r="AH723" i="12"/>
  <c r="AH715" i="12"/>
  <c r="AH707" i="12"/>
  <c r="AH699" i="12"/>
  <c r="AH691" i="12"/>
  <c r="AH547" i="12"/>
  <c r="AH538" i="12"/>
  <c r="AH531" i="12"/>
  <c r="AH483" i="12"/>
  <c r="AH410" i="12"/>
  <c r="AH394" i="12"/>
  <c r="AH378" i="12"/>
  <c r="AH355" i="12"/>
  <c r="AH346" i="12"/>
  <c r="AH344" i="12"/>
  <c r="AH779" i="12"/>
  <c r="AH731" i="12"/>
  <c r="AH588" i="12"/>
  <c r="AH552" i="12"/>
  <c r="AH506" i="12"/>
  <c r="AH467" i="12"/>
  <c r="AH451" i="12"/>
  <c r="AH371" i="12"/>
  <c r="AH360" i="12"/>
  <c r="AH307" i="12"/>
  <c r="AH291" i="12"/>
  <c r="AH250" i="12"/>
  <c r="AH76" i="12"/>
  <c r="AH1332" i="12"/>
  <c r="M2016" i="12"/>
  <c r="W2016" i="12"/>
  <c r="AC2016" i="12"/>
  <c r="AG2016" i="12"/>
  <c r="I2016" i="12"/>
  <c r="N2016" i="12"/>
  <c r="R2016" i="12"/>
  <c r="G2016" i="12"/>
  <c r="R2000" i="12"/>
  <c r="Q2000" i="12"/>
  <c r="AA2000" i="12"/>
  <c r="Y2000" i="12"/>
  <c r="AI2000" i="12"/>
  <c r="AC2000" i="12"/>
  <c r="W2000" i="12"/>
  <c r="S2000" i="12"/>
  <c r="V2000" i="12"/>
  <c r="AG2000" i="12"/>
  <c r="AD2000" i="12"/>
  <c r="G2000" i="12"/>
  <c r="I2000" i="12"/>
  <c r="F2000" i="12"/>
  <c r="AD1984" i="12"/>
  <c r="M1984" i="12"/>
  <c r="W1984" i="12"/>
  <c r="AG1984" i="12"/>
  <c r="AC1984" i="12"/>
  <c r="V1984" i="12"/>
  <c r="G1984" i="12"/>
  <c r="Q1968" i="12"/>
  <c r="N1968" i="12"/>
  <c r="K1968" i="12"/>
  <c r="Y1968" i="12"/>
  <c r="G1968" i="12"/>
  <c r="S1968" i="12"/>
  <c r="AD1968" i="12"/>
  <c r="M1968" i="12"/>
  <c r="W1968" i="12"/>
  <c r="F1968" i="12"/>
  <c r="V1968" i="12"/>
  <c r="G1952" i="12"/>
  <c r="I1952" i="12"/>
  <c r="R1952" i="12"/>
  <c r="M1952" i="12"/>
  <c r="AC1952" i="12"/>
  <c r="W1952" i="12"/>
  <c r="N1952" i="12"/>
  <c r="W1936" i="12"/>
  <c r="N1936" i="12"/>
  <c r="I1936" i="12"/>
  <c r="AG1936" i="12"/>
  <c r="G1936" i="12"/>
  <c r="AD1936" i="12"/>
  <c r="AI1936" i="12"/>
  <c r="S1936" i="12"/>
  <c r="Y1936" i="12"/>
  <c r="K1936" i="12"/>
  <c r="Q1936" i="12"/>
  <c r="F1936" i="12"/>
  <c r="V1936" i="12"/>
  <c r="R1936" i="12"/>
  <c r="R1920" i="12"/>
  <c r="V1920" i="12"/>
  <c r="N1920" i="12"/>
  <c r="G1920" i="12"/>
  <c r="M1920" i="12"/>
  <c r="AG1920" i="12"/>
  <c r="AC1920" i="12"/>
  <c r="F1904" i="12"/>
  <c r="AC1904" i="12"/>
  <c r="Q1904" i="12"/>
  <c r="V1904" i="12"/>
  <c r="G1904" i="12"/>
  <c r="W1904" i="12"/>
  <c r="S1904" i="12"/>
  <c r="AG1904" i="12"/>
  <c r="AD1904" i="12"/>
  <c r="Q1888" i="12"/>
  <c r="AC1888" i="12"/>
  <c r="M1888" i="12"/>
  <c r="V1888" i="12"/>
  <c r="W1888" i="12"/>
  <c r="I1888" i="12"/>
  <c r="N1888" i="12"/>
  <c r="AG1888" i="12"/>
  <c r="AA1872" i="12"/>
  <c r="F1872" i="12"/>
  <c r="Q1872" i="12"/>
  <c r="AC1848" i="12"/>
  <c r="M1848" i="12"/>
  <c r="AC1840" i="12"/>
  <c r="Y1840" i="12"/>
  <c r="M1840" i="12"/>
  <c r="AC1832" i="12"/>
  <c r="Y1832" i="12"/>
  <c r="M1832" i="12"/>
  <c r="Y1816" i="12"/>
  <c r="M1816" i="12"/>
  <c r="AC1816" i="12"/>
  <c r="Y1800" i="12"/>
  <c r="I1800" i="12"/>
  <c r="AB1784" i="12"/>
  <c r="T1784" i="12"/>
  <c r="AF1768" i="12"/>
  <c r="Q1768" i="12"/>
  <c r="Y1768" i="12"/>
  <c r="R1600" i="12"/>
  <c r="H1600" i="12"/>
  <c r="N1576" i="12"/>
  <c r="T1576" i="12"/>
  <c r="W880" i="12"/>
  <c r="AE880" i="12"/>
  <c r="G1888" i="12"/>
  <c r="M2000" i="12"/>
  <c r="K1904" i="12"/>
  <c r="AF1800" i="12"/>
  <c r="R1888" i="12"/>
  <c r="N2000" i="12"/>
  <c r="Y1872" i="12"/>
  <c r="AG1952" i="12"/>
  <c r="AA1936" i="12"/>
  <c r="R1349" i="12"/>
  <c r="AG1349" i="12"/>
  <c r="F1349" i="12"/>
  <c r="AG1317" i="12"/>
  <c r="V1317" i="12"/>
  <c r="AC1317" i="12"/>
  <c r="AA1285" i="12"/>
  <c r="R1285" i="12"/>
  <c r="AG1285" i="12"/>
  <c r="R1253" i="12"/>
  <c r="G1253" i="12"/>
  <c r="Q1253" i="12"/>
  <c r="R1237" i="12"/>
  <c r="G1237" i="12"/>
  <c r="K1221" i="12"/>
  <c r="V1221" i="12"/>
  <c r="R1205" i="12"/>
  <c r="G1205" i="12"/>
  <c r="F1189" i="12"/>
  <c r="W1189" i="12"/>
  <c r="R1189" i="12"/>
  <c r="R1173" i="12"/>
  <c r="G1173" i="12"/>
  <c r="V1157" i="12"/>
  <c r="AG1157" i="12"/>
  <c r="W1157" i="12"/>
  <c r="AA1125" i="12"/>
  <c r="Q1125" i="12"/>
  <c r="R1125" i="12"/>
  <c r="AG1117" i="12"/>
  <c r="S1117" i="12"/>
  <c r="Q1109" i="12"/>
  <c r="M1109" i="12"/>
  <c r="AG1109" i="12"/>
  <c r="AI1085" i="12"/>
  <c r="AD1085" i="12"/>
  <c r="Y1069" i="12"/>
  <c r="AG1069" i="12"/>
  <c r="S1069" i="12"/>
  <c r="AA1045" i="12"/>
  <c r="F1045" i="12"/>
  <c r="G1013" i="12"/>
  <c r="R1013" i="12"/>
  <c r="M1013" i="12"/>
  <c r="AC1013" i="12"/>
  <c r="I1005" i="12"/>
  <c r="S1005" i="12"/>
  <c r="R997" i="12"/>
  <c r="W997" i="12"/>
  <c r="M981" i="12"/>
  <c r="F981" i="12"/>
  <c r="AG981" i="12"/>
  <c r="K981" i="12"/>
  <c r="AA981" i="12"/>
  <c r="Y973" i="12"/>
  <c r="I973" i="12"/>
  <c r="S973" i="12"/>
  <c r="Y957" i="12"/>
  <c r="AG957" i="12"/>
  <c r="AD957" i="12"/>
  <c r="I957" i="12"/>
  <c r="R949" i="12"/>
  <c r="G949" i="12"/>
  <c r="F949" i="12"/>
  <c r="AC949" i="12"/>
  <c r="AB925" i="12"/>
  <c r="K925" i="12"/>
  <c r="W925" i="12"/>
  <c r="S925" i="12"/>
  <c r="G925" i="12"/>
  <c r="AF925" i="12"/>
  <c r="H917" i="12"/>
  <c r="W917" i="12"/>
  <c r="P909" i="12"/>
  <c r="X909" i="12"/>
  <c r="F909" i="12"/>
  <c r="S909" i="12"/>
  <c r="L909" i="12"/>
  <c r="N909" i="12"/>
  <c r="AA909" i="12"/>
  <c r="AD909" i="12"/>
  <c r="AF901" i="12"/>
  <c r="AA901" i="12"/>
  <c r="G901" i="12"/>
  <c r="V901" i="12"/>
  <c r="T901" i="12"/>
  <c r="K901" i="12"/>
  <c r="J901" i="12"/>
  <c r="AG901" i="12"/>
  <c r="K893" i="12"/>
  <c r="R893" i="12"/>
  <c r="Z893" i="12"/>
  <c r="X893" i="12"/>
  <c r="S893" i="12"/>
  <c r="AF885" i="12"/>
  <c r="AA885" i="12"/>
  <c r="L885" i="12"/>
  <c r="F885" i="12"/>
  <c r="S885" i="12"/>
  <c r="AI885" i="12"/>
  <c r="T877" i="12"/>
  <c r="P877" i="12"/>
  <c r="S877" i="12"/>
  <c r="W877" i="12"/>
  <c r="H877" i="12"/>
  <c r="AE877" i="12"/>
  <c r="R877" i="12"/>
  <c r="Z877" i="12"/>
  <c r="J877" i="12"/>
  <c r="K869" i="12"/>
  <c r="J869" i="12"/>
  <c r="R869" i="12"/>
  <c r="AE869" i="12"/>
  <c r="P869" i="12"/>
  <c r="O861" i="12"/>
  <c r="V861" i="12"/>
  <c r="AB861" i="12"/>
  <c r="G861" i="12"/>
  <c r="J853" i="12"/>
  <c r="O853" i="12"/>
  <c r="T853" i="12"/>
  <c r="AE853" i="12"/>
  <c r="AB845" i="12"/>
  <c r="AI845" i="12"/>
  <c r="G845" i="12"/>
  <c r="W845" i="12"/>
  <c r="O837" i="12"/>
  <c r="AE837" i="12"/>
  <c r="O829" i="12"/>
  <c r="L829" i="12"/>
  <c r="R829" i="12"/>
  <c r="W829" i="12"/>
  <c r="AI829" i="12"/>
  <c r="G829" i="12"/>
  <c r="T821" i="12"/>
  <c r="Z821" i="12"/>
  <c r="AE821" i="12"/>
  <c r="O821" i="12"/>
  <c r="O813" i="12"/>
  <c r="AI813" i="12"/>
  <c r="L813" i="12"/>
  <c r="AB813" i="12"/>
  <c r="J805" i="12"/>
  <c r="O805" i="12"/>
  <c r="Z805" i="12"/>
  <c r="R797" i="12"/>
  <c r="W797" i="12"/>
  <c r="AB797" i="12"/>
  <c r="Z797" i="12"/>
  <c r="L797" i="12"/>
  <c r="R789" i="12"/>
  <c r="W789" i="12"/>
  <c r="AB789" i="12"/>
  <c r="L789" i="12"/>
  <c r="R781" i="12"/>
  <c r="W781" i="12"/>
  <c r="AB781" i="12"/>
  <c r="O781" i="12"/>
  <c r="L781" i="12"/>
  <c r="R773" i="12"/>
  <c r="W773" i="12"/>
  <c r="AB773" i="12"/>
  <c r="L773" i="12"/>
  <c r="R765" i="12"/>
  <c r="Z765" i="12"/>
  <c r="W765" i="12"/>
  <c r="AB765" i="12"/>
  <c r="L765" i="12"/>
  <c r="AE757" i="12"/>
  <c r="R757" i="12"/>
  <c r="W757" i="12"/>
  <c r="AB757" i="12"/>
  <c r="T757" i="12"/>
  <c r="L757" i="12"/>
  <c r="T749" i="12"/>
  <c r="R749" i="12"/>
  <c r="W749" i="12"/>
  <c r="AB749" i="12"/>
  <c r="J749" i="12"/>
  <c r="L749" i="12"/>
  <c r="J741" i="12"/>
  <c r="R741" i="12"/>
  <c r="W741" i="12"/>
  <c r="AB741" i="12"/>
  <c r="L741" i="12"/>
  <c r="AE733" i="12"/>
  <c r="R733" i="12"/>
  <c r="W733" i="12"/>
  <c r="AB733" i="12"/>
  <c r="L733" i="12"/>
  <c r="T725" i="12"/>
  <c r="R725" i="12"/>
  <c r="AE725" i="12"/>
  <c r="W725" i="12"/>
  <c r="AB725" i="12"/>
  <c r="L725" i="12"/>
  <c r="R717" i="12"/>
  <c r="W717" i="12"/>
  <c r="AB717" i="12"/>
  <c r="O717" i="12"/>
  <c r="T717" i="12"/>
  <c r="AE717" i="12"/>
  <c r="L717" i="12"/>
  <c r="R709" i="12"/>
  <c r="W709" i="12"/>
  <c r="AB709" i="12"/>
  <c r="L709" i="12"/>
  <c r="G701" i="12"/>
  <c r="T701" i="12"/>
  <c r="R701" i="12"/>
  <c r="AI701" i="12"/>
  <c r="AE693" i="12"/>
  <c r="R693" i="12"/>
  <c r="W693" i="12"/>
  <c r="AB693" i="12"/>
  <c r="T693" i="12"/>
  <c r="L693" i="12"/>
  <c r="Z685" i="12"/>
  <c r="G685" i="12"/>
  <c r="R685" i="12"/>
  <c r="AI685" i="12"/>
  <c r="Z677" i="12"/>
  <c r="R677" i="12"/>
  <c r="W677" i="12"/>
  <c r="AB677" i="12"/>
  <c r="L677" i="12"/>
  <c r="AE669" i="12"/>
  <c r="J669" i="12"/>
  <c r="Z669" i="12"/>
  <c r="L661" i="12"/>
  <c r="R661" i="12"/>
  <c r="AB661" i="12"/>
  <c r="G661" i="12"/>
  <c r="Z645" i="12"/>
  <c r="G645" i="12"/>
  <c r="R645" i="12"/>
  <c r="W645" i="12"/>
  <c r="O645" i="12"/>
  <c r="G629" i="12"/>
  <c r="R629" i="12"/>
  <c r="W629" i="12"/>
  <c r="AI629" i="12"/>
  <c r="J621" i="12"/>
  <c r="O621" i="12"/>
  <c r="AE621" i="12"/>
  <c r="L613" i="12"/>
  <c r="R613" i="12"/>
  <c r="W613" i="12"/>
  <c r="G613" i="12"/>
  <c r="Z605" i="12"/>
  <c r="O605" i="12"/>
  <c r="R597" i="12"/>
  <c r="W597" i="12"/>
  <c r="AI597" i="12"/>
  <c r="G597" i="12"/>
  <c r="AB581" i="12"/>
  <c r="W581" i="12"/>
  <c r="J565" i="12"/>
  <c r="R565" i="12"/>
  <c r="J549" i="12"/>
  <c r="G549" i="12"/>
  <c r="R549" i="12"/>
  <c r="W549" i="12"/>
  <c r="AI549" i="12"/>
  <c r="O533" i="12"/>
  <c r="W533" i="12"/>
  <c r="AB533" i="12"/>
  <c r="L533" i="12"/>
  <c r="Z517" i="12"/>
  <c r="O517" i="12"/>
  <c r="R517" i="12"/>
  <c r="AI517" i="12"/>
  <c r="O501" i="12"/>
  <c r="G501" i="12"/>
  <c r="L501" i="12"/>
  <c r="AE501" i="12"/>
  <c r="AB501" i="12"/>
  <c r="L485" i="12"/>
  <c r="W485" i="12"/>
  <c r="AB485" i="12"/>
  <c r="G485" i="12"/>
  <c r="T469" i="12"/>
  <c r="AI469" i="12"/>
  <c r="AB469" i="12"/>
  <c r="AE453" i="12"/>
  <c r="L453" i="12"/>
  <c r="G437" i="12"/>
  <c r="R437" i="12"/>
  <c r="AI437" i="12"/>
  <c r="R421" i="12"/>
  <c r="AB421" i="12"/>
  <c r="AI421" i="12"/>
  <c r="L421" i="12"/>
  <c r="L405" i="12"/>
  <c r="AI405" i="12"/>
  <c r="W405" i="12"/>
  <c r="AI389" i="12"/>
  <c r="O389" i="12"/>
  <c r="AB389" i="12"/>
  <c r="O373" i="12"/>
  <c r="L373" i="12"/>
  <c r="J333" i="12"/>
  <c r="T333" i="12"/>
  <c r="Z333" i="12"/>
  <c r="T317" i="12"/>
  <c r="J317" i="12"/>
  <c r="AE317" i="12"/>
  <c r="Z285" i="12"/>
  <c r="O285" i="12"/>
  <c r="AE197" i="12"/>
  <c r="O197" i="12"/>
  <c r="Z197" i="12"/>
  <c r="J157" i="12"/>
  <c r="T157" i="12"/>
  <c r="Z157" i="12"/>
  <c r="T133" i="12"/>
  <c r="Z133" i="12"/>
  <c r="J133" i="12"/>
  <c r="AE109" i="12"/>
  <c r="J109" i="12"/>
  <c r="V37" i="12"/>
  <c r="AA37" i="12"/>
  <c r="Z13" i="12"/>
  <c r="AE13" i="12"/>
  <c r="O13" i="12"/>
  <c r="G1865" i="12"/>
  <c r="AI1865" i="12"/>
  <c r="Q1793" i="12"/>
  <c r="AD1793" i="12"/>
  <c r="R1537" i="12"/>
  <c r="AI1537" i="12"/>
  <c r="K1025" i="12"/>
  <c r="G1025" i="12"/>
  <c r="R1344" i="12"/>
  <c r="S784" i="12"/>
  <c r="V768" i="12"/>
  <c r="L1056" i="12"/>
  <c r="L944" i="12"/>
  <c r="L139" i="2"/>
  <c r="L1736" i="12"/>
  <c r="Q1736" i="12"/>
  <c r="AF1736" i="12"/>
  <c r="Y1736" i="12"/>
  <c r="AB1736" i="12"/>
  <c r="T1736" i="12"/>
  <c r="I1736" i="12"/>
  <c r="AG1736" i="12"/>
  <c r="Y1720" i="12"/>
  <c r="L1720" i="12"/>
  <c r="T1720" i="12"/>
  <c r="AB1720" i="12"/>
  <c r="L1696" i="12"/>
  <c r="AB1696" i="12"/>
  <c r="R1696" i="12"/>
  <c r="Q1696" i="12"/>
  <c r="AG1696" i="12"/>
  <c r="F1696" i="12"/>
  <c r="I1688" i="12"/>
  <c r="AG1688" i="12"/>
  <c r="AD1688" i="12"/>
  <c r="X1680" i="12"/>
  <c r="AC1680" i="12"/>
  <c r="AB1680" i="12"/>
  <c r="M1680" i="12"/>
  <c r="Q1680" i="12"/>
  <c r="F1680" i="12"/>
  <c r="V1680" i="12"/>
  <c r="H1680" i="12"/>
  <c r="AG1672" i="12"/>
  <c r="I1672" i="12"/>
  <c r="Y1672" i="12"/>
  <c r="X1664" i="12"/>
  <c r="AG1664" i="12"/>
  <c r="AB1664" i="12"/>
  <c r="Q1664" i="12"/>
  <c r="F1664" i="12"/>
  <c r="R1664" i="12"/>
  <c r="AG1656" i="12"/>
  <c r="AD1656" i="12"/>
  <c r="I1656" i="12"/>
  <c r="L1648" i="12"/>
  <c r="F1648" i="12"/>
  <c r="V1648" i="12"/>
  <c r="X1648" i="12"/>
  <c r="I1640" i="12"/>
  <c r="T1640" i="12"/>
  <c r="AC1632" i="12"/>
  <c r="AB1632" i="12"/>
  <c r="L1632" i="12"/>
  <c r="Q1632" i="12"/>
  <c r="F1632" i="12"/>
  <c r="R1632" i="12"/>
  <c r="AG1632" i="12"/>
  <c r="T1624" i="12"/>
  <c r="AG1624" i="12"/>
  <c r="AD1624" i="12"/>
  <c r="I1624" i="12"/>
  <c r="X1616" i="12"/>
  <c r="AB1616" i="12"/>
  <c r="AG1616" i="12"/>
  <c r="F1616" i="12"/>
  <c r="AC1616" i="12"/>
  <c r="L1600" i="12"/>
  <c r="AC1600" i="12"/>
  <c r="F1600" i="12"/>
  <c r="X1600" i="12"/>
  <c r="Y1592" i="12"/>
  <c r="AD1592" i="12"/>
  <c r="AB1584" i="12"/>
  <c r="X1584" i="12"/>
  <c r="H1584" i="12"/>
  <c r="R1584" i="12"/>
  <c r="AG1584" i="12"/>
  <c r="L1584" i="12"/>
  <c r="Q1568" i="12"/>
  <c r="R1568" i="12"/>
  <c r="H1568" i="12"/>
  <c r="AC1568" i="12"/>
  <c r="H1552" i="12"/>
  <c r="V1552" i="12"/>
  <c r="F1552" i="12"/>
  <c r="Y1544" i="12"/>
  <c r="AG1544" i="12"/>
  <c r="AD1544" i="12"/>
  <c r="AD1528" i="12"/>
  <c r="I1528" i="12"/>
  <c r="Q1520" i="12"/>
  <c r="F1520" i="12"/>
  <c r="M1520" i="12"/>
  <c r="AC1520" i="12"/>
  <c r="N1512" i="12"/>
  <c r="AD1512" i="12"/>
  <c r="L1504" i="12"/>
  <c r="Q1504" i="12"/>
  <c r="AG1504" i="12"/>
  <c r="AB1504" i="12"/>
  <c r="R1504" i="12"/>
  <c r="AC1488" i="12"/>
  <c r="R1488" i="12"/>
  <c r="H1488" i="12"/>
  <c r="V1488" i="12"/>
  <c r="Y1480" i="12"/>
  <c r="AD1480" i="12"/>
  <c r="I1480" i="12"/>
  <c r="T1480" i="12"/>
  <c r="AB1472" i="12"/>
  <c r="AG1472" i="12"/>
  <c r="I1464" i="12"/>
  <c r="AG1464" i="12"/>
  <c r="AD1464" i="12"/>
  <c r="AB1456" i="12"/>
  <c r="F1456" i="12"/>
  <c r="M1456" i="12"/>
  <c r="AC1456" i="12"/>
  <c r="R1456" i="12"/>
  <c r="L1456" i="12"/>
  <c r="H1456" i="12"/>
  <c r="N1448" i="12"/>
  <c r="AD1448" i="12"/>
  <c r="L1440" i="12"/>
  <c r="AG1440" i="12"/>
  <c r="AB1440" i="12"/>
  <c r="Q1440" i="12"/>
  <c r="F1440" i="12"/>
  <c r="R1440" i="12"/>
  <c r="F1424" i="12"/>
  <c r="AG1424" i="12"/>
  <c r="H1424" i="12"/>
  <c r="AC1424" i="12"/>
  <c r="V1424" i="12"/>
  <c r="Y1416" i="12"/>
  <c r="AD1416" i="12"/>
  <c r="I1416" i="12"/>
  <c r="AB1408" i="12"/>
  <c r="AG1408" i="12"/>
  <c r="AG1400" i="12"/>
  <c r="AD1400" i="12"/>
  <c r="I1400" i="12"/>
  <c r="F1392" i="12"/>
  <c r="AG1392" i="12"/>
  <c r="M1392" i="12"/>
  <c r="X1392" i="12"/>
  <c r="H1392" i="12"/>
  <c r="AC1392" i="12"/>
  <c r="I1384" i="12"/>
  <c r="N1384" i="12"/>
  <c r="H1376" i="12"/>
  <c r="M1376" i="12"/>
  <c r="I1368" i="12"/>
  <c r="Y1368" i="12"/>
  <c r="N1368" i="12"/>
  <c r="AC1328" i="12"/>
  <c r="M1328" i="12"/>
  <c r="N1320" i="12"/>
  <c r="Y1320" i="12"/>
  <c r="M1312" i="12"/>
  <c r="H1312" i="12"/>
  <c r="N1304" i="12"/>
  <c r="Y1304" i="12"/>
  <c r="N1288" i="12"/>
  <c r="Y1288" i="12"/>
  <c r="N1272" i="12"/>
  <c r="Y1272" i="12"/>
  <c r="N1256" i="12"/>
  <c r="Y1256" i="12"/>
  <c r="N1240" i="12"/>
  <c r="Y1240" i="12"/>
  <c r="N1192" i="12"/>
  <c r="Y1192" i="12"/>
  <c r="Y1176" i="12"/>
  <c r="N1176" i="12"/>
  <c r="T1160" i="12"/>
  <c r="Y1160" i="12"/>
  <c r="N1160" i="12"/>
  <c r="AD1144" i="12"/>
  <c r="N1144" i="12"/>
  <c r="Y1144" i="12"/>
  <c r="AG1128" i="12"/>
  <c r="Y1128" i="12"/>
  <c r="N1128" i="12"/>
  <c r="X1088" i="12"/>
  <c r="L1088" i="12"/>
  <c r="AG1088" i="12"/>
  <c r="H1072" i="12"/>
  <c r="X1072" i="12"/>
  <c r="AD1016" i="12"/>
  <c r="Y1016" i="12"/>
  <c r="H976" i="12"/>
  <c r="X976" i="12"/>
  <c r="AI912" i="12"/>
  <c r="Z912" i="12"/>
  <c r="AF912" i="12"/>
  <c r="N912" i="12"/>
  <c r="N904" i="12"/>
  <c r="V904" i="12"/>
  <c r="S904" i="12"/>
  <c r="AD896" i="12"/>
  <c r="O896" i="12"/>
  <c r="M800" i="12"/>
  <c r="K800" i="12"/>
  <c r="AD776" i="12"/>
  <c r="AA776" i="12"/>
  <c r="AD760" i="12"/>
  <c r="J760" i="12"/>
  <c r="V752" i="12"/>
  <c r="S752" i="12"/>
  <c r="AD744" i="12"/>
  <c r="AA744" i="12"/>
  <c r="V736" i="12"/>
  <c r="K736" i="12"/>
  <c r="V720" i="12"/>
  <c r="S720" i="12"/>
  <c r="AE232" i="12"/>
  <c r="AF232" i="12"/>
  <c r="AD232" i="12"/>
  <c r="Q232" i="12"/>
  <c r="U232" i="12"/>
  <c r="X232" i="12"/>
  <c r="S232" i="12"/>
  <c r="F232" i="12"/>
  <c r="T232" i="12"/>
  <c r="N232" i="12"/>
  <c r="AC232" i="12"/>
  <c r="P232" i="12"/>
  <c r="I232" i="12"/>
  <c r="W232" i="12"/>
  <c r="L232" i="12"/>
  <c r="AG232" i="12"/>
  <c r="R232" i="12"/>
  <c r="Z232" i="12"/>
  <c r="J232" i="12"/>
  <c r="H232" i="12"/>
  <c r="AA232" i="12"/>
  <c r="M232" i="12"/>
  <c r="AI232" i="12"/>
  <c r="V232" i="12"/>
  <c r="G232" i="12"/>
  <c r="AE216" i="12"/>
  <c r="O216" i="12"/>
  <c r="U216" i="12"/>
  <c r="J216" i="12"/>
  <c r="J200" i="12"/>
  <c r="L200" i="12"/>
  <c r="AG200" i="12"/>
  <c r="R200" i="12"/>
  <c r="U184" i="12"/>
  <c r="L184" i="12"/>
  <c r="AG184" i="12"/>
  <c r="R184" i="12"/>
  <c r="Z184" i="12"/>
  <c r="AI184" i="12"/>
  <c r="V184" i="12"/>
  <c r="G184" i="12"/>
  <c r="AF184" i="12"/>
  <c r="AD184" i="12"/>
  <c r="Q184" i="12"/>
  <c r="AB184" i="12"/>
  <c r="Y184" i="12"/>
  <c r="K184" i="12"/>
  <c r="X184" i="12"/>
  <c r="S184" i="12"/>
  <c r="F184" i="12"/>
  <c r="T184" i="12"/>
  <c r="N184" i="12"/>
  <c r="AC184" i="12"/>
  <c r="P184" i="12"/>
  <c r="I184" i="12"/>
  <c r="W184" i="12"/>
  <c r="H168" i="12"/>
  <c r="AA168" i="12"/>
  <c r="M168" i="12"/>
  <c r="AF168" i="12"/>
  <c r="AD168" i="12"/>
  <c r="Q168" i="12"/>
  <c r="AB168" i="12"/>
  <c r="Y168" i="12"/>
  <c r="K168" i="12"/>
  <c r="X168" i="12"/>
  <c r="S168" i="12"/>
  <c r="F168" i="12"/>
  <c r="T168" i="12"/>
  <c r="N168" i="12"/>
  <c r="AC168" i="12"/>
  <c r="P168" i="12"/>
  <c r="I168" i="12"/>
  <c r="W168" i="12"/>
  <c r="Z168" i="12"/>
  <c r="L168" i="12"/>
  <c r="AG168" i="12"/>
  <c r="R168" i="12"/>
  <c r="L152" i="12"/>
  <c r="AG152" i="12"/>
  <c r="R152" i="12"/>
  <c r="AI152" i="12"/>
  <c r="V152" i="12"/>
  <c r="G152" i="12"/>
  <c r="AF152" i="12"/>
  <c r="AD152" i="12"/>
  <c r="Q152" i="12"/>
  <c r="O152" i="12"/>
  <c r="AB152" i="12"/>
  <c r="Y152" i="12"/>
  <c r="K152" i="12"/>
  <c r="X152" i="12"/>
  <c r="S152" i="12"/>
  <c r="F152" i="12"/>
  <c r="Z152" i="12"/>
  <c r="T152" i="12"/>
  <c r="N152" i="12"/>
  <c r="AC152" i="12"/>
  <c r="P152" i="12"/>
  <c r="I152" i="12"/>
  <c r="W152" i="12"/>
  <c r="U152" i="12"/>
  <c r="AE136" i="12"/>
  <c r="J136" i="12"/>
  <c r="U136" i="12"/>
  <c r="O136" i="12"/>
  <c r="J120" i="12"/>
  <c r="AF120" i="12"/>
  <c r="AD120" i="12"/>
  <c r="Q120" i="12"/>
  <c r="X120" i="12"/>
  <c r="S120" i="12"/>
  <c r="F120" i="12"/>
  <c r="T120" i="12"/>
  <c r="N120" i="12"/>
  <c r="G120" i="12"/>
  <c r="Z120" i="12"/>
  <c r="P120" i="12"/>
  <c r="I120" i="12"/>
  <c r="AC120" i="12"/>
  <c r="L120" i="12"/>
  <c r="AG120" i="12"/>
  <c r="W120" i="12"/>
  <c r="U120" i="12"/>
  <c r="H120" i="12"/>
  <c r="AA120" i="12"/>
  <c r="R120" i="12"/>
  <c r="AI120" i="12"/>
  <c r="V120" i="12"/>
  <c r="M120" i="12"/>
  <c r="O104" i="12"/>
  <c r="J104" i="12"/>
  <c r="U104" i="12"/>
  <c r="AE88" i="12"/>
  <c r="AF88" i="12"/>
  <c r="AD88" i="12"/>
  <c r="Q88" i="12"/>
  <c r="X88" i="12"/>
  <c r="S88" i="12"/>
  <c r="F88" i="12"/>
  <c r="J88" i="12"/>
  <c r="T88" i="12"/>
  <c r="N88" i="12"/>
  <c r="AC88" i="12"/>
  <c r="P88" i="12"/>
  <c r="I88" i="12"/>
  <c r="W88" i="12"/>
  <c r="L88" i="12"/>
  <c r="AG88" i="12"/>
  <c r="R88" i="12"/>
  <c r="H88" i="12"/>
  <c r="AA88" i="12"/>
  <c r="M88" i="12"/>
  <c r="AI88" i="12"/>
  <c r="V88" i="12"/>
  <c r="G88" i="12"/>
  <c r="U88" i="12"/>
  <c r="T56" i="12"/>
  <c r="N56" i="12"/>
  <c r="L56" i="12"/>
  <c r="AG56" i="12"/>
  <c r="H56" i="12"/>
  <c r="AA56" i="12"/>
  <c r="AI56" i="12"/>
  <c r="V56" i="12"/>
  <c r="AF56" i="12"/>
  <c r="AD56" i="12"/>
  <c r="Q56" i="12"/>
  <c r="AB56" i="12"/>
  <c r="Y56" i="12"/>
  <c r="K56" i="12"/>
  <c r="O56" i="12"/>
  <c r="X56" i="12"/>
  <c r="S56" i="12"/>
  <c r="F56" i="12"/>
  <c r="Z56" i="12"/>
  <c r="U48" i="12"/>
  <c r="M48" i="12"/>
  <c r="R48" i="12"/>
  <c r="AB48" i="12"/>
  <c r="V48" i="12"/>
  <c r="N48" i="12"/>
  <c r="L48" i="12"/>
  <c r="AI48" i="12"/>
  <c r="G48" i="12"/>
  <c r="AF40" i="12"/>
  <c r="AD40" i="12"/>
  <c r="Q40" i="12"/>
  <c r="X40" i="12"/>
  <c r="S40" i="12"/>
  <c r="F40" i="12"/>
  <c r="Z40" i="12"/>
  <c r="T40" i="12"/>
  <c r="N40" i="12"/>
  <c r="P40" i="12"/>
  <c r="I40" i="12"/>
  <c r="L40" i="12"/>
  <c r="AG40" i="12"/>
  <c r="H40" i="12"/>
  <c r="AA40" i="12"/>
  <c r="AI40" i="12"/>
  <c r="V40" i="12"/>
  <c r="W32" i="12"/>
  <c r="AG32" i="12"/>
  <c r="Y32" i="12"/>
  <c r="G32" i="12"/>
  <c r="AB32" i="12"/>
  <c r="V32" i="12"/>
  <c r="N32" i="12"/>
  <c r="R32" i="12"/>
  <c r="T32" i="12"/>
  <c r="K32" i="12"/>
  <c r="P32" i="12"/>
  <c r="F32" i="12"/>
  <c r="L32" i="12"/>
  <c r="AI32" i="12"/>
  <c r="M32" i="12"/>
  <c r="H32" i="12"/>
  <c r="AD32" i="12"/>
  <c r="L24" i="12"/>
  <c r="AG24" i="12"/>
  <c r="AI24" i="12"/>
  <c r="V24" i="12"/>
  <c r="AF24" i="12"/>
  <c r="AD24" i="12"/>
  <c r="Q24" i="12"/>
  <c r="AB24" i="12"/>
  <c r="Y24" i="12"/>
  <c r="K24" i="12"/>
  <c r="O24" i="12"/>
  <c r="X24" i="12"/>
  <c r="S24" i="12"/>
  <c r="F24" i="12"/>
  <c r="Z24" i="12"/>
  <c r="T24" i="12"/>
  <c r="N24" i="12"/>
  <c r="P24" i="12"/>
  <c r="I24" i="12"/>
  <c r="AG16" i="12"/>
  <c r="Y16" i="12"/>
  <c r="AB16" i="12"/>
  <c r="V16" i="12"/>
  <c r="N16" i="12"/>
  <c r="T16" i="12"/>
  <c r="K16" i="12"/>
  <c r="G16" i="12"/>
  <c r="P16" i="12"/>
  <c r="F16" i="12"/>
  <c r="M16" i="12"/>
  <c r="R16" i="12"/>
  <c r="L16" i="12"/>
  <c r="AI16" i="12"/>
  <c r="W16" i="12"/>
  <c r="H16" i="12"/>
  <c r="AD16" i="12"/>
  <c r="R8" i="12"/>
  <c r="X8" i="12"/>
  <c r="S8" i="12"/>
  <c r="F8" i="12"/>
  <c r="Z8" i="12"/>
  <c r="P8" i="12"/>
  <c r="I8" i="12"/>
  <c r="L8" i="12"/>
  <c r="AG8" i="12"/>
  <c r="H8" i="12"/>
  <c r="AA8" i="12"/>
  <c r="AI8" i="12"/>
  <c r="V8" i="12"/>
  <c r="AF8" i="12"/>
  <c r="AD8" i="12"/>
  <c r="Q8" i="12"/>
  <c r="AB8" i="12"/>
  <c r="Y8" i="12"/>
  <c r="K8" i="12"/>
  <c r="O8" i="12"/>
  <c r="L1680" i="12"/>
  <c r="AG1528" i="12"/>
  <c r="F1504" i="12"/>
  <c r="AB1536" i="12"/>
  <c r="AI1633" i="12"/>
  <c r="AD1633" i="12"/>
  <c r="I1409" i="12"/>
  <c r="AD1409" i="12"/>
  <c r="V1281" i="12"/>
  <c r="Y1281" i="12"/>
  <c r="W1041" i="12"/>
  <c r="N1041" i="12"/>
  <c r="U985" i="12"/>
  <c r="AE985" i="12"/>
  <c r="P929" i="12"/>
  <c r="L929" i="12"/>
  <c r="K929" i="12"/>
  <c r="R665" i="12"/>
  <c r="T665" i="12"/>
  <c r="AF657" i="12"/>
  <c r="AA657" i="12"/>
  <c r="H649" i="12"/>
  <c r="W649" i="12"/>
  <c r="AI649" i="12"/>
  <c r="W633" i="12"/>
  <c r="AF633" i="12"/>
  <c r="S633" i="12"/>
  <c r="AA633" i="12"/>
  <c r="N633" i="12"/>
  <c r="O633" i="12"/>
  <c r="P625" i="12"/>
  <c r="Z625" i="12"/>
  <c r="G617" i="12"/>
  <c r="AD617" i="12"/>
  <c r="R617" i="12"/>
  <c r="AG617" i="12"/>
  <c r="X617" i="12"/>
  <c r="O617" i="12"/>
  <c r="L609" i="12"/>
  <c r="AF609" i="12"/>
  <c r="AA609" i="12"/>
  <c r="R593" i="12"/>
  <c r="N593" i="12"/>
  <c r="J593" i="12"/>
  <c r="H593" i="12"/>
  <c r="AD561" i="12"/>
  <c r="P561" i="12"/>
  <c r="O561" i="12"/>
  <c r="X561" i="12"/>
  <c r="K561" i="12"/>
  <c r="Z561" i="12"/>
  <c r="L545" i="12"/>
  <c r="X545" i="12"/>
  <c r="W545" i="12"/>
  <c r="AF529" i="12"/>
  <c r="Z529" i="12"/>
  <c r="AA529" i="12"/>
  <c r="S497" i="12"/>
  <c r="F497" i="12"/>
  <c r="G497" i="12"/>
  <c r="N497" i="12"/>
  <c r="Z481" i="12"/>
  <c r="F481" i="12"/>
  <c r="J481" i="12"/>
  <c r="AB465" i="12"/>
  <c r="R465" i="12"/>
  <c r="AG465" i="12"/>
  <c r="V465" i="12"/>
  <c r="AD465" i="12"/>
  <c r="P465" i="12"/>
  <c r="F449" i="12"/>
  <c r="V449" i="12"/>
  <c r="Z449" i="12"/>
  <c r="J449" i="12"/>
  <c r="K449" i="12"/>
  <c r="T449" i="12"/>
  <c r="J433" i="12"/>
  <c r="H433" i="12"/>
  <c r="AF433" i="12"/>
  <c r="L417" i="12"/>
  <c r="AE417" i="12"/>
  <c r="H417" i="12"/>
  <c r="W417" i="12"/>
  <c r="X401" i="12"/>
  <c r="K401" i="12"/>
  <c r="S401" i="12"/>
  <c r="F401" i="12"/>
  <c r="F385" i="12"/>
  <c r="O385" i="12"/>
  <c r="AI385" i="12"/>
  <c r="Z385" i="12"/>
  <c r="AA369" i="12"/>
  <c r="G369" i="12"/>
  <c r="AG369" i="12"/>
  <c r="V369" i="12"/>
  <c r="O369" i="12"/>
  <c r="AI361" i="12"/>
  <c r="V361" i="12"/>
  <c r="P345" i="12"/>
  <c r="K345" i="12"/>
  <c r="F313" i="12"/>
  <c r="O313" i="12"/>
  <c r="AD313" i="12"/>
  <c r="Z313" i="12"/>
  <c r="V281" i="12"/>
  <c r="AD281" i="12"/>
  <c r="X281" i="12"/>
  <c r="AG241" i="12"/>
  <c r="K241" i="12"/>
  <c r="H241" i="12"/>
  <c r="AI233" i="12"/>
  <c r="J233" i="12"/>
  <c r="AD233" i="12"/>
  <c r="AF233" i="12"/>
  <c r="R233" i="12"/>
  <c r="AI225" i="12"/>
  <c r="AG225" i="12"/>
  <c r="K225" i="12"/>
  <c r="F217" i="12"/>
  <c r="O217" i="12"/>
  <c r="V217" i="12"/>
  <c r="H209" i="12"/>
  <c r="AF209" i="12"/>
  <c r="G193" i="12"/>
  <c r="AG193" i="12"/>
  <c r="Z193" i="12"/>
  <c r="N193" i="12"/>
  <c r="AF193" i="12"/>
  <c r="AI193" i="12"/>
  <c r="S177" i="12"/>
  <c r="AG177" i="12"/>
  <c r="Z177" i="12"/>
  <c r="J169" i="12"/>
  <c r="H169" i="12"/>
  <c r="O169" i="12"/>
  <c r="W161" i="12"/>
  <c r="AF161" i="12"/>
  <c r="R161" i="12"/>
  <c r="AD153" i="12"/>
  <c r="F153" i="12"/>
  <c r="X153" i="12"/>
  <c r="K153" i="12"/>
  <c r="H129" i="12"/>
  <c r="O129" i="12"/>
  <c r="R121" i="12"/>
  <c r="Z121" i="12"/>
  <c r="AI113" i="12"/>
  <c r="K113" i="12"/>
  <c r="Z113" i="12"/>
  <c r="V105" i="12"/>
  <c r="J105" i="12"/>
  <c r="P105" i="12"/>
  <c r="R105" i="12"/>
  <c r="H105" i="12"/>
  <c r="L89" i="12"/>
  <c r="AI89" i="12"/>
  <c r="S89" i="12"/>
  <c r="AB89" i="12"/>
  <c r="Z89" i="12"/>
  <c r="Z81" i="12"/>
  <c r="AI81" i="12"/>
  <c r="J81" i="12"/>
  <c r="S65" i="12"/>
  <c r="AD65" i="12"/>
  <c r="N65" i="12"/>
  <c r="J65" i="12"/>
  <c r="AB57" i="12"/>
  <c r="X57" i="12"/>
  <c r="N41" i="12"/>
  <c r="AG41" i="12"/>
  <c r="T41" i="12"/>
  <c r="AI41" i="12"/>
  <c r="M918" i="12"/>
  <c r="J918" i="12"/>
  <c r="K918" i="12"/>
  <c r="AC918" i="12"/>
  <c r="U918" i="12"/>
  <c r="AC910" i="12"/>
  <c r="R910" i="12"/>
  <c r="S910" i="12"/>
  <c r="M910" i="12"/>
  <c r="Z902" i="12"/>
  <c r="AA902" i="12"/>
  <c r="M902" i="12"/>
  <c r="AC902" i="12"/>
  <c r="U902" i="12"/>
  <c r="AC894" i="12"/>
  <c r="AI894" i="12"/>
  <c r="M894" i="12"/>
  <c r="J886" i="12"/>
  <c r="G886" i="12"/>
  <c r="M886" i="12"/>
  <c r="AC886" i="12"/>
  <c r="U886" i="12"/>
  <c r="G878" i="12"/>
  <c r="AC878" i="12"/>
  <c r="M878" i="12"/>
  <c r="M870" i="12"/>
  <c r="AC870" i="12"/>
  <c r="Z870" i="12"/>
  <c r="U870" i="12"/>
  <c r="AC862" i="12"/>
  <c r="AI862" i="12"/>
  <c r="M862" i="12"/>
  <c r="M854" i="12"/>
  <c r="AC854" i="12"/>
  <c r="J854" i="12"/>
  <c r="S854" i="12"/>
  <c r="U854" i="12"/>
  <c r="AC846" i="12"/>
  <c r="R846" i="12"/>
  <c r="K846" i="12"/>
  <c r="M846" i="12"/>
  <c r="M838" i="12"/>
  <c r="F838" i="12"/>
  <c r="AC838" i="12"/>
  <c r="U838" i="12"/>
  <c r="AC830" i="12"/>
  <c r="AA830" i="12"/>
  <c r="M830" i="12"/>
  <c r="M822" i="12"/>
  <c r="F822" i="12"/>
  <c r="AC822" i="12"/>
  <c r="U822" i="12"/>
  <c r="AC814" i="12"/>
  <c r="M814" i="12"/>
  <c r="M806" i="12"/>
  <c r="AC806" i="12"/>
  <c r="U806" i="12"/>
  <c r="Y798" i="12"/>
  <c r="X798" i="12"/>
  <c r="H798" i="12"/>
  <c r="V798" i="12"/>
  <c r="S798" i="12"/>
  <c r="R798" i="12"/>
  <c r="K798" i="12"/>
  <c r="J798" i="12"/>
  <c r="AI798" i="12"/>
  <c r="F798" i="12"/>
  <c r="O798" i="12"/>
  <c r="I790" i="12"/>
  <c r="H790" i="12"/>
  <c r="X790" i="12"/>
  <c r="AD790" i="12"/>
  <c r="AE790" i="12"/>
  <c r="U790" i="12"/>
  <c r="Z790" i="12"/>
  <c r="AA790" i="12"/>
  <c r="AC790" i="12"/>
  <c r="R790" i="12"/>
  <c r="O790" i="12"/>
  <c r="P790" i="12"/>
  <c r="N790" i="12"/>
  <c r="K790" i="12"/>
  <c r="X782" i="12"/>
  <c r="H782" i="12"/>
  <c r="F782" i="12"/>
  <c r="G782" i="12"/>
  <c r="AI782" i="12"/>
  <c r="M782" i="12"/>
  <c r="Z782" i="12"/>
  <c r="W782" i="12"/>
  <c r="AC782" i="12"/>
  <c r="V782" i="12"/>
  <c r="S782" i="12"/>
  <c r="H774" i="12"/>
  <c r="P774" i="12"/>
  <c r="X774" i="12"/>
  <c r="N774" i="12"/>
  <c r="K774" i="12"/>
  <c r="J774" i="12"/>
  <c r="G774" i="12"/>
  <c r="AI774" i="12"/>
  <c r="M774" i="12"/>
  <c r="AD774" i="12"/>
  <c r="AE774" i="12"/>
  <c r="U774" i="12"/>
  <c r="Y766" i="12"/>
  <c r="X766" i="12"/>
  <c r="H766" i="12"/>
  <c r="V766" i="12"/>
  <c r="O766" i="12"/>
  <c r="R766" i="12"/>
  <c r="G766" i="12"/>
  <c r="J766" i="12"/>
  <c r="W766" i="12"/>
  <c r="F766" i="12"/>
  <c r="K766" i="12"/>
  <c r="I758" i="12"/>
  <c r="H758" i="12"/>
  <c r="P758" i="12"/>
  <c r="X758" i="12"/>
  <c r="AD758" i="12"/>
  <c r="W758" i="12"/>
  <c r="U758" i="12"/>
  <c r="Z758" i="12"/>
  <c r="S758" i="12"/>
  <c r="AC758" i="12"/>
  <c r="R758" i="12"/>
  <c r="G758" i="12"/>
  <c r="N758" i="12"/>
  <c r="AI758" i="12"/>
  <c r="X750" i="12"/>
  <c r="H750" i="12"/>
  <c r="F750" i="12"/>
  <c r="K750" i="12"/>
  <c r="AA750" i="12"/>
  <c r="M750" i="12"/>
  <c r="Z750" i="12"/>
  <c r="O750" i="12"/>
  <c r="AC750" i="12"/>
  <c r="P750" i="12"/>
  <c r="V750" i="12"/>
  <c r="G750" i="12"/>
  <c r="H742" i="12"/>
  <c r="P742" i="12"/>
  <c r="X742" i="12"/>
  <c r="N742" i="12"/>
  <c r="AI742" i="12"/>
  <c r="J742" i="12"/>
  <c r="AA742" i="12"/>
  <c r="AE742" i="12"/>
  <c r="M742" i="12"/>
  <c r="AD742" i="12"/>
  <c r="W742" i="12"/>
  <c r="U742" i="12"/>
  <c r="Y734" i="12"/>
  <c r="X734" i="12"/>
  <c r="H734" i="12"/>
  <c r="V734" i="12"/>
  <c r="W734" i="12"/>
  <c r="P734" i="12"/>
  <c r="R734" i="12"/>
  <c r="S734" i="12"/>
  <c r="J734" i="12"/>
  <c r="K734" i="12"/>
  <c r="F734" i="12"/>
  <c r="G734" i="12"/>
  <c r="I726" i="12"/>
  <c r="H726" i="12"/>
  <c r="P726" i="12"/>
  <c r="X726" i="12"/>
  <c r="AD726" i="12"/>
  <c r="AA726" i="12"/>
  <c r="U726" i="12"/>
  <c r="Z726" i="12"/>
  <c r="S726" i="12"/>
  <c r="AC726" i="12"/>
  <c r="R726" i="12"/>
  <c r="G726" i="12"/>
  <c r="N726" i="12"/>
  <c r="AI726" i="12"/>
  <c r="X718" i="12"/>
  <c r="H718" i="12"/>
  <c r="F718" i="12"/>
  <c r="K718" i="12"/>
  <c r="AE718" i="12"/>
  <c r="M718" i="12"/>
  <c r="Z718" i="12"/>
  <c r="W718" i="12"/>
  <c r="AC718" i="12"/>
  <c r="V718" i="12"/>
  <c r="O718" i="12"/>
  <c r="H710" i="12"/>
  <c r="P710" i="12"/>
  <c r="X710" i="12"/>
  <c r="N710" i="12"/>
  <c r="O710" i="12"/>
  <c r="J710" i="12"/>
  <c r="K710" i="12"/>
  <c r="AI710" i="12"/>
  <c r="M710" i="12"/>
  <c r="AD710" i="12"/>
  <c r="AE710" i="12"/>
  <c r="U710" i="12"/>
  <c r="Y702" i="12"/>
  <c r="X702" i="12"/>
  <c r="H702" i="12"/>
  <c r="V702" i="12"/>
  <c r="AA702" i="12"/>
  <c r="R702" i="12"/>
  <c r="W702" i="12"/>
  <c r="P702" i="12"/>
  <c r="J702" i="12"/>
  <c r="K702" i="12"/>
  <c r="F702" i="12"/>
  <c r="G702" i="12"/>
  <c r="H694" i="12"/>
  <c r="P694" i="12"/>
  <c r="I694" i="12"/>
  <c r="X694" i="12"/>
  <c r="AD694" i="12"/>
  <c r="AA694" i="12"/>
  <c r="U694" i="12"/>
  <c r="Z694" i="12"/>
  <c r="W694" i="12"/>
  <c r="AC694" i="12"/>
  <c r="R694" i="12"/>
  <c r="O694" i="12"/>
  <c r="N694" i="12"/>
  <c r="G694" i="12"/>
  <c r="X686" i="12"/>
  <c r="AI686" i="12"/>
  <c r="AD686" i="12"/>
  <c r="AE686" i="12"/>
  <c r="Z686" i="12"/>
  <c r="AA686" i="12"/>
  <c r="R686" i="12"/>
  <c r="H686" i="12"/>
  <c r="P686" i="12"/>
  <c r="V686" i="12"/>
  <c r="W686" i="12"/>
  <c r="N686" i="12"/>
  <c r="M686" i="12"/>
  <c r="F686" i="12"/>
  <c r="AC686" i="12"/>
  <c r="S686" i="12"/>
  <c r="J678" i="12"/>
  <c r="O678" i="12"/>
  <c r="F678" i="12"/>
  <c r="K678" i="12"/>
  <c r="H678" i="12"/>
  <c r="W678" i="12"/>
  <c r="P678" i="12"/>
  <c r="X678" i="12"/>
  <c r="Z678" i="12"/>
  <c r="AI678" i="12"/>
  <c r="R678" i="12"/>
  <c r="AA678" i="12"/>
  <c r="S678" i="12"/>
  <c r="AD678" i="12"/>
  <c r="M678" i="12"/>
  <c r="V678" i="12"/>
  <c r="U678" i="12"/>
  <c r="Y670" i="12"/>
  <c r="I670" i="12"/>
  <c r="I662" i="12"/>
  <c r="Q662" i="12"/>
  <c r="Y662" i="12"/>
  <c r="AB654" i="12"/>
  <c r="Y654" i="12"/>
  <c r="I654" i="12"/>
  <c r="I646" i="12"/>
  <c r="Q646" i="12"/>
  <c r="Y646" i="12"/>
  <c r="AB638" i="12"/>
  <c r="Y638" i="12"/>
  <c r="I638" i="12"/>
  <c r="J638" i="12"/>
  <c r="AI638" i="12"/>
  <c r="F638" i="12"/>
  <c r="Z638" i="12"/>
  <c r="S638" i="12"/>
  <c r="T630" i="12"/>
  <c r="I630" i="12"/>
  <c r="Q630" i="12"/>
  <c r="Y630" i="12"/>
  <c r="R630" i="12"/>
  <c r="O630" i="12"/>
  <c r="N630" i="12"/>
  <c r="K630" i="12"/>
  <c r="AI630" i="12"/>
  <c r="L622" i="12"/>
  <c r="Y622" i="12"/>
  <c r="I622" i="12"/>
  <c r="Z622" i="12"/>
  <c r="W622" i="12"/>
  <c r="V622" i="12"/>
  <c r="S622" i="12"/>
  <c r="Q622" i="12"/>
  <c r="J622" i="12"/>
  <c r="G622" i="12"/>
  <c r="I614" i="12"/>
  <c r="Q614" i="12"/>
  <c r="Y614" i="12"/>
  <c r="AE614" i="12"/>
  <c r="AD614" i="12"/>
  <c r="S614" i="12"/>
  <c r="R614" i="12"/>
  <c r="AA614" i="12"/>
  <c r="L606" i="12"/>
  <c r="Y606" i="12"/>
  <c r="I606" i="12"/>
  <c r="J606" i="12"/>
  <c r="AE606" i="12"/>
  <c r="Q606" i="12"/>
  <c r="F606" i="12"/>
  <c r="O606" i="12"/>
  <c r="Z606" i="12"/>
  <c r="W606" i="12"/>
  <c r="I598" i="12"/>
  <c r="Q598" i="12"/>
  <c r="Y598" i="12"/>
  <c r="R598" i="12"/>
  <c r="O598" i="12"/>
  <c r="N598" i="12"/>
  <c r="G598" i="12"/>
  <c r="AI598" i="12"/>
  <c r="N590" i="12"/>
  <c r="AA590" i="12"/>
  <c r="AF590" i="12"/>
  <c r="K590" i="12"/>
  <c r="P590" i="12"/>
  <c r="M582" i="12"/>
  <c r="S582" i="12"/>
  <c r="X582" i="12"/>
  <c r="AC582" i="12"/>
  <c r="Z582" i="12"/>
  <c r="V582" i="12"/>
  <c r="J582" i="12"/>
  <c r="V574" i="12"/>
  <c r="K574" i="12"/>
  <c r="P574" i="12"/>
  <c r="U574" i="12"/>
  <c r="AA574" i="12"/>
  <c r="AF574" i="12"/>
  <c r="AC566" i="12"/>
  <c r="H566" i="12"/>
  <c r="M566" i="12"/>
  <c r="S566" i="12"/>
  <c r="AD566" i="12"/>
  <c r="X566" i="12"/>
  <c r="R566" i="12"/>
  <c r="AD558" i="12"/>
  <c r="P558" i="12"/>
  <c r="U558" i="12"/>
  <c r="AA558" i="12"/>
  <c r="AF558" i="12"/>
  <c r="O550" i="12"/>
  <c r="H550" i="12"/>
  <c r="M550" i="12"/>
  <c r="S550" i="12"/>
  <c r="X550" i="12"/>
  <c r="AC550" i="12"/>
  <c r="J550" i="12"/>
  <c r="F550" i="12"/>
  <c r="Z550" i="12"/>
  <c r="F542" i="12"/>
  <c r="AF542" i="12"/>
  <c r="K542" i="12"/>
  <c r="P542" i="12"/>
  <c r="U542" i="12"/>
  <c r="AA542" i="12"/>
  <c r="S534" i="12"/>
  <c r="X534" i="12"/>
  <c r="AC534" i="12"/>
  <c r="H534" i="12"/>
  <c r="R534" i="12"/>
  <c r="N534" i="12"/>
  <c r="N526" i="12"/>
  <c r="K526" i="12"/>
  <c r="P526" i="12"/>
  <c r="U526" i="12"/>
  <c r="AA526" i="12"/>
  <c r="AF526" i="12"/>
  <c r="AC518" i="12"/>
  <c r="H518" i="12"/>
  <c r="M518" i="12"/>
  <c r="S518" i="12"/>
  <c r="Z518" i="12"/>
  <c r="V518" i="12"/>
  <c r="X518" i="12"/>
  <c r="J518" i="12"/>
  <c r="U510" i="12"/>
  <c r="AA510" i="12"/>
  <c r="M502" i="12"/>
  <c r="AD502" i="12"/>
  <c r="R502" i="12"/>
  <c r="H486" i="12"/>
  <c r="X486" i="12"/>
  <c r="AC486" i="12"/>
  <c r="J486" i="12"/>
  <c r="F486" i="12"/>
  <c r="Z486" i="12"/>
  <c r="K478" i="12"/>
  <c r="P478" i="12"/>
  <c r="X470" i="12"/>
  <c r="R470" i="12"/>
  <c r="N470" i="12"/>
  <c r="K462" i="12"/>
  <c r="AF462" i="12"/>
  <c r="S454" i="12"/>
  <c r="Z454" i="12"/>
  <c r="V454" i="12"/>
  <c r="J454" i="12"/>
  <c r="AD438" i="12"/>
  <c r="R438" i="12"/>
  <c r="H422" i="12"/>
  <c r="AC422" i="12"/>
  <c r="J422" i="12"/>
  <c r="F422" i="12"/>
  <c r="Z422" i="12"/>
  <c r="X406" i="12"/>
  <c r="R406" i="12"/>
  <c r="N406" i="12"/>
  <c r="S390" i="12"/>
  <c r="Z390" i="12"/>
  <c r="V390" i="12"/>
  <c r="J390" i="12"/>
  <c r="M374" i="12"/>
  <c r="AD374" i="12"/>
  <c r="R374" i="12"/>
  <c r="H358" i="12"/>
  <c r="AC358" i="12"/>
  <c r="J358" i="12"/>
  <c r="F358" i="12"/>
  <c r="Z358" i="12"/>
  <c r="X342" i="12"/>
  <c r="R342" i="12"/>
  <c r="N342" i="12"/>
  <c r="K334" i="12"/>
  <c r="AF334" i="12"/>
  <c r="S326" i="12"/>
  <c r="Z326" i="12"/>
  <c r="V326" i="12"/>
  <c r="J326" i="12"/>
  <c r="M310" i="12"/>
  <c r="AD310" i="12"/>
  <c r="R310" i="12"/>
  <c r="S294" i="12"/>
  <c r="J294" i="12"/>
  <c r="F294" i="12"/>
  <c r="Z294" i="12"/>
  <c r="X278" i="12"/>
  <c r="R278" i="12"/>
  <c r="N278" i="12"/>
  <c r="AC262" i="12"/>
  <c r="Z262" i="12"/>
  <c r="V262" i="12"/>
  <c r="J262" i="12"/>
  <c r="AD246" i="12"/>
  <c r="R246" i="12"/>
  <c r="J230" i="12"/>
  <c r="F230" i="12"/>
  <c r="Z230" i="12"/>
  <c r="X214" i="12"/>
  <c r="R214" i="12"/>
  <c r="N214" i="12"/>
  <c r="X198" i="12"/>
  <c r="Z198" i="12"/>
  <c r="V198" i="12"/>
  <c r="J198" i="12"/>
  <c r="M182" i="12"/>
  <c r="AD182" i="12"/>
  <c r="R182" i="12"/>
  <c r="J166" i="12"/>
  <c r="F166" i="12"/>
  <c r="Z166" i="12"/>
  <c r="M150" i="12"/>
  <c r="R150" i="12"/>
  <c r="N150" i="12"/>
  <c r="Z134" i="12"/>
  <c r="V134" i="12"/>
  <c r="N134" i="12"/>
  <c r="J134" i="12"/>
  <c r="M118" i="12"/>
  <c r="AD118" i="12"/>
  <c r="V118" i="12"/>
  <c r="R118" i="12"/>
  <c r="J102" i="12"/>
  <c r="F102" i="12"/>
  <c r="AD102" i="12"/>
  <c r="Z102" i="12"/>
  <c r="R86" i="12"/>
  <c r="N86" i="12"/>
  <c r="F86" i="12"/>
  <c r="Z70" i="12"/>
  <c r="V70" i="12"/>
  <c r="N70" i="12"/>
  <c r="J70" i="12"/>
  <c r="AC54" i="12"/>
  <c r="AD54" i="12"/>
  <c r="V54" i="12"/>
  <c r="R54" i="12"/>
  <c r="H38" i="12"/>
  <c r="J38" i="12"/>
  <c r="F38" i="12"/>
  <c r="AD38" i="12"/>
  <c r="Z38" i="12"/>
  <c r="R22" i="12"/>
  <c r="AC22" i="12"/>
  <c r="N22" i="12"/>
  <c r="F22" i="12"/>
  <c r="H6" i="12"/>
  <c r="Z6" i="12"/>
  <c r="V6" i="12"/>
  <c r="N6" i="12"/>
  <c r="J6" i="12"/>
  <c r="AG1085" i="12"/>
  <c r="I1085" i="12"/>
  <c r="N869" i="12"/>
  <c r="AI869" i="12"/>
  <c r="O789" i="12"/>
  <c r="Z789" i="12"/>
  <c r="X709" i="12"/>
  <c r="J709" i="12"/>
  <c r="J613" i="12"/>
  <c r="Z613" i="12"/>
  <c r="AF589" i="12"/>
  <c r="Z589" i="12"/>
  <c r="K557" i="12"/>
  <c r="Z557" i="12"/>
  <c r="K525" i="12"/>
  <c r="S525" i="12"/>
  <c r="J525" i="12"/>
  <c r="Z525" i="12"/>
  <c r="S493" i="12"/>
  <c r="Z493" i="12"/>
  <c r="AF461" i="12"/>
  <c r="N461" i="12"/>
  <c r="T293" i="12"/>
  <c r="S293" i="12"/>
  <c r="AF261" i="12"/>
  <c r="O261" i="12"/>
  <c r="N261" i="12"/>
  <c r="Z205" i="12"/>
  <c r="F205" i="12"/>
  <c r="R205" i="12"/>
  <c r="AE205" i="12"/>
  <c r="AD189" i="12"/>
  <c r="J189" i="12"/>
  <c r="O149" i="12"/>
  <c r="AI149" i="12"/>
  <c r="AG141" i="12"/>
  <c r="R141" i="12"/>
  <c r="AA77" i="12"/>
  <c r="V77" i="12"/>
  <c r="AE61" i="12"/>
  <c r="AI61" i="12"/>
  <c r="AI45" i="12"/>
  <c r="S45" i="12"/>
  <c r="AC2011" i="12"/>
  <c r="Y2011" i="12"/>
  <c r="T2011" i="12"/>
  <c r="F2011" i="12"/>
  <c r="L1979" i="12"/>
  <c r="AB1979" i="12"/>
  <c r="H1979" i="12"/>
  <c r="AB1963" i="12"/>
  <c r="R1963" i="12"/>
  <c r="N1947" i="12"/>
  <c r="L1947" i="12"/>
  <c r="H1915" i="12"/>
  <c r="T1915" i="12"/>
  <c r="R1915" i="12"/>
  <c r="L1915" i="12"/>
  <c r="Y1899" i="12"/>
  <c r="AB1899" i="12"/>
  <c r="R1899" i="12"/>
  <c r="H1899" i="12"/>
  <c r="AC1883" i="12"/>
  <c r="N1883" i="12"/>
  <c r="T1883" i="12"/>
  <c r="L1883" i="12"/>
  <c r="F1883" i="12"/>
  <c r="AB1883" i="12"/>
  <c r="R1867" i="12"/>
  <c r="AB1867" i="12"/>
  <c r="G1859" i="12"/>
  <c r="AE1859" i="12"/>
  <c r="AF1859" i="12"/>
  <c r="AB1851" i="12"/>
  <c r="AF1851" i="12"/>
  <c r="L1851" i="12"/>
  <c r="G1851" i="12"/>
  <c r="T1835" i="12"/>
  <c r="H1835" i="12"/>
  <c r="X1827" i="12"/>
  <c r="S1827" i="12"/>
  <c r="L1827" i="12"/>
  <c r="AF1827" i="12"/>
  <c r="P1819" i="12"/>
  <c r="T1819" i="12"/>
  <c r="AF1819" i="12"/>
  <c r="AB1819" i="12"/>
  <c r="AE1811" i="12"/>
  <c r="O1811" i="12"/>
  <c r="AI1803" i="12"/>
  <c r="AB1803" i="12"/>
  <c r="W1803" i="12"/>
  <c r="L1803" i="12"/>
  <c r="S1787" i="12"/>
  <c r="L1787" i="12"/>
  <c r="AE1779" i="12"/>
  <c r="O1779" i="12"/>
  <c r="S1771" i="12"/>
  <c r="AF1771" i="12"/>
  <c r="X1771" i="12"/>
  <c r="W1771" i="12"/>
  <c r="O1771" i="12"/>
  <c r="H1771" i="12"/>
  <c r="P1763" i="12"/>
  <c r="K1763" i="12"/>
  <c r="AF1763" i="12"/>
  <c r="T1763" i="12"/>
  <c r="AB1755" i="12"/>
  <c r="H1755" i="12"/>
  <c r="L1755" i="12"/>
  <c r="G1755" i="12"/>
  <c r="AF1755" i="12"/>
  <c r="S1747" i="12"/>
  <c r="K1747" i="12"/>
  <c r="G1747" i="12"/>
  <c r="AG1747" i="12"/>
  <c r="AI1747" i="12"/>
  <c r="G1739" i="12"/>
  <c r="AI1739" i="12"/>
  <c r="AE1739" i="12"/>
  <c r="AA1739" i="12"/>
  <c r="W1739" i="12"/>
  <c r="O1739" i="12"/>
  <c r="AB1715" i="12"/>
  <c r="AF1715" i="12"/>
  <c r="K1715" i="12"/>
  <c r="W1699" i="12"/>
  <c r="G1699" i="12"/>
  <c r="G1667" i="12"/>
  <c r="S1667" i="12"/>
  <c r="AI1651" i="12"/>
  <c r="S1651" i="12"/>
  <c r="G1635" i="12"/>
  <c r="AB1635" i="12"/>
  <c r="O1587" i="12"/>
  <c r="W1587" i="12"/>
  <c r="Y1571" i="12"/>
  <c r="H1571" i="12"/>
  <c r="W1571" i="12"/>
  <c r="O1571" i="12"/>
  <c r="M1267" i="12"/>
  <c r="Q1267" i="12"/>
  <c r="W1251" i="12"/>
  <c r="T1251" i="12"/>
  <c r="AC1235" i="12"/>
  <c r="AG1235" i="12"/>
  <c r="I1203" i="12"/>
  <c r="M1203" i="12"/>
  <c r="O1171" i="12"/>
  <c r="I1171" i="12"/>
  <c r="O1155" i="12"/>
  <c r="M1155" i="12"/>
  <c r="AB1139" i="12"/>
  <c r="T1139" i="12"/>
  <c r="U1115" i="12"/>
  <c r="K1115" i="12"/>
  <c r="Q1091" i="12"/>
  <c r="I1091" i="12"/>
  <c r="AC1091" i="12"/>
  <c r="G1091" i="12"/>
  <c r="W1091" i="12"/>
  <c r="S1075" i="12"/>
  <c r="AC1075" i="12"/>
  <c r="L1075" i="12"/>
  <c r="AF1067" i="12"/>
  <c r="K1067" i="12"/>
  <c r="AI1059" i="12"/>
  <c r="AE1059" i="12"/>
  <c r="M1059" i="12"/>
  <c r="AI1043" i="12"/>
  <c r="AB1043" i="12"/>
  <c r="T1043" i="12"/>
  <c r="M1043" i="12"/>
  <c r="AE1043" i="12"/>
  <c r="X1043" i="12"/>
  <c r="AI1027" i="12"/>
  <c r="G1027" i="12"/>
  <c r="W1027" i="12"/>
  <c r="T1011" i="12"/>
  <c r="Y1011" i="12"/>
  <c r="S1011" i="12"/>
  <c r="O1011" i="12"/>
  <c r="AE1011" i="12"/>
  <c r="Q995" i="12"/>
  <c r="AE995" i="12"/>
  <c r="M995" i="12"/>
  <c r="H995" i="12"/>
  <c r="G995" i="12"/>
  <c r="AI995" i="12"/>
  <c r="K971" i="12"/>
  <c r="AF971" i="12"/>
  <c r="Q947" i="12"/>
  <c r="AG947" i="12"/>
  <c r="AE947" i="12"/>
  <c r="W947" i="12"/>
  <c r="O947" i="12"/>
  <c r="H947" i="12"/>
  <c r="Z907" i="12"/>
  <c r="R907" i="12"/>
  <c r="J907" i="12"/>
  <c r="Y899" i="12"/>
  <c r="Z899" i="12"/>
  <c r="J899" i="12"/>
  <c r="F899" i="12"/>
  <c r="R899" i="12"/>
  <c r="I891" i="12"/>
  <c r="AD891" i="12"/>
  <c r="V883" i="12"/>
  <c r="F883" i="12"/>
  <c r="R883" i="12"/>
  <c r="AD875" i="12"/>
  <c r="I875" i="12"/>
  <c r="F867" i="12"/>
  <c r="AD867" i="12"/>
  <c r="R867" i="12"/>
  <c r="Z867" i="12"/>
  <c r="I867" i="12"/>
  <c r="J859" i="12"/>
  <c r="AG859" i="12"/>
  <c r="I859" i="12"/>
  <c r="J851" i="12"/>
  <c r="V851" i="12"/>
  <c r="AG851" i="12"/>
  <c r="AD843" i="12"/>
  <c r="Q843" i="12"/>
  <c r="Y843" i="12"/>
  <c r="V835" i="12"/>
  <c r="AG835" i="12"/>
  <c r="AD827" i="12"/>
  <c r="F827" i="12"/>
  <c r="I819" i="12"/>
  <c r="V819" i="12"/>
  <c r="AD811" i="12"/>
  <c r="Z811" i="12"/>
  <c r="J803" i="12"/>
  <c r="V803" i="12"/>
  <c r="Z667" i="12"/>
  <c r="N667" i="12"/>
  <c r="V667" i="12"/>
  <c r="N659" i="12"/>
  <c r="F659" i="12"/>
  <c r="Z659" i="12"/>
  <c r="R659" i="12"/>
  <c r="J659" i="12"/>
  <c r="AG659" i="12"/>
  <c r="J651" i="12"/>
  <c r="AG651" i="12"/>
  <c r="R651" i="12"/>
  <c r="V651" i="12"/>
  <c r="Z651" i="12"/>
  <c r="AD651" i="12"/>
  <c r="N643" i="12"/>
  <c r="V643" i="12"/>
  <c r="F643" i="12"/>
  <c r="AG635" i="12"/>
  <c r="F635" i="12"/>
  <c r="R627" i="12"/>
  <c r="V627" i="12"/>
  <c r="F627" i="12"/>
  <c r="J627" i="12"/>
  <c r="Z627" i="12"/>
  <c r="AG627" i="12"/>
  <c r="AG619" i="12"/>
  <c r="AD619" i="12"/>
  <c r="V619" i="12"/>
  <c r="J619" i="12"/>
  <c r="N619" i="12"/>
  <c r="V611" i="12"/>
  <c r="F611" i="12"/>
  <c r="AG611" i="12"/>
  <c r="Z603" i="12"/>
  <c r="V603" i="12"/>
  <c r="F603" i="12"/>
  <c r="AD603" i="12"/>
  <c r="N603" i="12"/>
  <c r="R595" i="12"/>
  <c r="N595" i="12"/>
  <c r="V595" i="12"/>
  <c r="J595" i="12"/>
  <c r="F595" i="12"/>
  <c r="Z595" i="12"/>
  <c r="M587" i="12"/>
  <c r="X587" i="12"/>
  <c r="H587" i="12"/>
  <c r="M571" i="12"/>
  <c r="X571" i="12"/>
  <c r="AC571" i="12"/>
  <c r="M555" i="12"/>
  <c r="X555" i="12"/>
  <c r="AC555" i="12"/>
  <c r="H555" i="12"/>
  <c r="AC539" i="12"/>
  <c r="R539" i="12"/>
  <c r="H523" i="12"/>
  <c r="R523" i="12"/>
  <c r="X507" i="12"/>
  <c r="AC507" i="12"/>
  <c r="H507" i="12"/>
  <c r="R507" i="12"/>
  <c r="H475" i="12"/>
  <c r="AC475" i="12"/>
  <c r="R475" i="12"/>
  <c r="AC459" i="12"/>
  <c r="H459" i="12"/>
  <c r="M443" i="12"/>
  <c r="R443" i="12"/>
  <c r="X443" i="12"/>
  <c r="AC427" i="12"/>
  <c r="H427" i="12"/>
  <c r="R427" i="12"/>
  <c r="U411" i="12"/>
  <c r="H411" i="12"/>
  <c r="AC379" i="12"/>
  <c r="H379" i="12"/>
  <c r="R379" i="12"/>
  <c r="H363" i="12"/>
  <c r="X363" i="12"/>
  <c r="P363" i="12"/>
  <c r="AC363" i="12"/>
  <c r="H331" i="12"/>
  <c r="X331" i="12"/>
  <c r="H315" i="12"/>
  <c r="M315" i="12"/>
  <c r="Z299" i="12"/>
  <c r="M299" i="12"/>
  <c r="H299" i="12"/>
  <c r="X299" i="12"/>
  <c r="H283" i="12"/>
  <c r="X283" i="12"/>
  <c r="P227" i="12"/>
  <c r="AF227" i="12"/>
  <c r="AC219" i="12"/>
  <c r="H219" i="12"/>
  <c r="M219" i="12"/>
  <c r="X203" i="12"/>
  <c r="M203" i="12"/>
  <c r="R203" i="12"/>
  <c r="U195" i="12"/>
  <c r="AF195" i="12"/>
  <c r="P195" i="12"/>
  <c r="AC187" i="12"/>
  <c r="AF187" i="12"/>
  <c r="R187" i="12"/>
  <c r="U179" i="12"/>
  <c r="AF179" i="12"/>
  <c r="AC171" i="12"/>
  <c r="AF171" i="12"/>
  <c r="AC139" i="12"/>
  <c r="M139" i="12"/>
  <c r="H139" i="12"/>
  <c r="U139" i="12"/>
  <c r="M123" i="12"/>
  <c r="H123" i="12"/>
  <c r="X123" i="12"/>
  <c r="AC123" i="12"/>
  <c r="P123" i="12"/>
  <c r="X107" i="12"/>
  <c r="AC107" i="12"/>
  <c r="R107" i="12"/>
  <c r="M107" i="12"/>
  <c r="AF99" i="12"/>
  <c r="P99" i="12"/>
  <c r="Z91" i="12"/>
  <c r="M91" i="12"/>
  <c r="X91" i="12"/>
  <c r="AC91" i="12"/>
  <c r="AC75" i="12"/>
  <c r="R75" i="12"/>
  <c r="R51" i="12"/>
  <c r="X51" i="12"/>
  <c r="AC51" i="12"/>
  <c r="H51" i="12"/>
  <c r="M51" i="12"/>
  <c r="U43" i="12"/>
  <c r="AF43" i="12"/>
  <c r="J43" i="12"/>
  <c r="AC43" i="12"/>
  <c r="M35" i="12"/>
  <c r="AC35" i="12"/>
  <c r="R35" i="12"/>
  <c r="H35" i="12"/>
  <c r="X35" i="12"/>
  <c r="AC27" i="12"/>
  <c r="J27" i="12"/>
  <c r="U27" i="12"/>
  <c r="AF27" i="12"/>
  <c r="R19" i="12"/>
  <c r="M19" i="12"/>
  <c r="H19" i="12"/>
  <c r="J11" i="12"/>
  <c r="AC11" i="12"/>
  <c r="AF11" i="12"/>
  <c r="T1755" i="12"/>
  <c r="X1787" i="12"/>
  <c r="G1803" i="12"/>
  <c r="H1819" i="12"/>
  <c r="F1979" i="12"/>
  <c r="AB2011" i="12"/>
  <c r="T1187" i="12"/>
  <c r="O1299" i="12"/>
  <c r="AE1819" i="12"/>
  <c r="Y1979" i="12"/>
  <c r="AI1299" i="12"/>
  <c r="AB1667" i="12"/>
  <c r="AG1739" i="12"/>
  <c r="W1747" i="12"/>
  <c r="AI1827" i="12"/>
  <c r="AB1915" i="12"/>
  <c r="AC1315" i="12"/>
  <c r="AC1587" i="12"/>
  <c r="H1739" i="12"/>
  <c r="AE1747" i="12"/>
  <c r="AE1835" i="12"/>
  <c r="L1897" i="12"/>
  <c r="K1897" i="12"/>
  <c r="AC1361" i="12"/>
  <c r="G1361" i="12"/>
  <c r="AB657" i="12"/>
  <c r="T657" i="12"/>
  <c r="AF625" i="12"/>
  <c r="O625" i="12"/>
  <c r="AB593" i="12"/>
  <c r="T593" i="12"/>
  <c r="K577" i="12"/>
  <c r="F577" i="12"/>
  <c r="S545" i="12"/>
  <c r="AD545" i="12"/>
  <c r="Z545" i="12"/>
  <c r="S473" i="12"/>
  <c r="N473" i="12"/>
  <c r="S417" i="12"/>
  <c r="AA417" i="12"/>
  <c r="Z417" i="12"/>
  <c r="AF345" i="12"/>
  <c r="F345" i="12"/>
  <c r="K313" i="12"/>
  <c r="AG313" i="12"/>
  <c r="S313" i="12"/>
  <c r="F233" i="12"/>
  <c r="L233" i="12"/>
  <c r="K201" i="12"/>
  <c r="H201" i="12"/>
  <c r="K177" i="12"/>
  <c r="AA177" i="12"/>
  <c r="S121" i="12"/>
  <c r="N121" i="12"/>
  <c r="AA105" i="12"/>
  <c r="AF105" i="12"/>
  <c r="V81" i="12"/>
  <c r="AF81" i="12"/>
  <c r="V25" i="12"/>
  <c r="K25" i="12"/>
  <c r="F918" i="12"/>
  <c r="G918" i="12"/>
  <c r="AI918" i="12"/>
  <c r="AD918" i="12"/>
  <c r="AE918" i="12"/>
  <c r="Z918" i="12"/>
  <c r="AA918" i="12"/>
  <c r="V918" i="12"/>
  <c r="W918" i="12"/>
  <c r="R918" i="12"/>
  <c r="S918" i="12"/>
  <c r="N918" i="12"/>
  <c r="O918" i="12"/>
  <c r="N910" i="12"/>
  <c r="O910" i="12"/>
  <c r="J910" i="12"/>
  <c r="K910" i="12"/>
  <c r="F910" i="12"/>
  <c r="G910" i="12"/>
  <c r="AI910" i="12"/>
  <c r="AD910" i="12"/>
  <c r="AE910" i="12"/>
  <c r="Z910" i="12"/>
  <c r="AA910" i="12"/>
  <c r="V910" i="12"/>
  <c r="W910" i="12"/>
  <c r="V902" i="12"/>
  <c r="W902" i="12"/>
  <c r="R902" i="12"/>
  <c r="S902" i="12"/>
  <c r="N902" i="12"/>
  <c r="O902" i="12"/>
  <c r="J902" i="12"/>
  <c r="K902" i="12"/>
  <c r="F902" i="12"/>
  <c r="G902" i="12"/>
  <c r="AI902" i="12"/>
  <c r="AD902" i="12"/>
  <c r="AE902" i="12"/>
  <c r="AD894" i="12"/>
  <c r="AE894" i="12"/>
  <c r="Z894" i="12"/>
  <c r="AA894" i="12"/>
  <c r="V894" i="12"/>
  <c r="W894" i="12"/>
  <c r="R894" i="12"/>
  <c r="S894" i="12"/>
  <c r="N894" i="12"/>
  <c r="O894" i="12"/>
  <c r="J894" i="12"/>
  <c r="K894" i="12"/>
  <c r="F894" i="12"/>
  <c r="G894" i="12"/>
  <c r="L886" i="12"/>
  <c r="F886" i="12"/>
  <c r="O886" i="12"/>
  <c r="AI886" i="12"/>
  <c r="AD886" i="12"/>
  <c r="AE886" i="12"/>
  <c r="Z886" i="12"/>
  <c r="AA886" i="12"/>
  <c r="V886" i="12"/>
  <c r="W886" i="12"/>
  <c r="R886" i="12"/>
  <c r="S886" i="12"/>
  <c r="N886" i="12"/>
  <c r="K886" i="12"/>
  <c r="L878" i="12"/>
  <c r="N878" i="12"/>
  <c r="AE878" i="12"/>
  <c r="J878" i="12"/>
  <c r="W878" i="12"/>
  <c r="F878" i="12"/>
  <c r="K878" i="12"/>
  <c r="AI878" i="12"/>
  <c r="AD878" i="12"/>
  <c r="AA878" i="12"/>
  <c r="Z878" i="12"/>
  <c r="S878" i="12"/>
  <c r="V878" i="12"/>
  <c r="O878" i="12"/>
  <c r="V870" i="12"/>
  <c r="O870" i="12"/>
  <c r="R870" i="12"/>
  <c r="K870" i="12"/>
  <c r="N870" i="12"/>
  <c r="G870" i="12"/>
  <c r="J870" i="12"/>
  <c r="AI870" i="12"/>
  <c r="F870" i="12"/>
  <c r="S870" i="12"/>
  <c r="AE870" i="12"/>
  <c r="AD870" i="12"/>
  <c r="AA870" i="12"/>
  <c r="AD862" i="12"/>
  <c r="AE862" i="12"/>
  <c r="Z862" i="12"/>
  <c r="AA862" i="12"/>
  <c r="V862" i="12"/>
  <c r="S862" i="12"/>
  <c r="R862" i="12"/>
  <c r="O862" i="12"/>
  <c r="N862" i="12"/>
  <c r="K862" i="12"/>
  <c r="J862" i="12"/>
  <c r="W862" i="12"/>
  <c r="F862" i="12"/>
  <c r="G862" i="12"/>
  <c r="F854" i="12"/>
  <c r="G854" i="12"/>
  <c r="AE854" i="12"/>
  <c r="AD854" i="12"/>
  <c r="W854" i="12"/>
  <c r="Z854" i="12"/>
  <c r="O854" i="12"/>
  <c r="V854" i="12"/>
  <c r="K854" i="12"/>
  <c r="R854" i="12"/>
  <c r="AI854" i="12"/>
  <c r="N854" i="12"/>
  <c r="AA854" i="12"/>
  <c r="N846" i="12"/>
  <c r="G846" i="12"/>
  <c r="J846" i="12"/>
  <c r="AE846" i="12"/>
  <c r="F846" i="12"/>
  <c r="O846" i="12"/>
  <c r="AI846" i="12"/>
  <c r="AA846" i="12"/>
  <c r="AD846" i="12"/>
  <c r="W846" i="12"/>
  <c r="Z846" i="12"/>
  <c r="S846" i="12"/>
  <c r="AI838" i="12"/>
  <c r="AA838" i="12"/>
  <c r="S838" i="12"/>
  <c r="Z838" i="12"/>
  <c r="O838" i="12"/>
  <c r="V838" i="12"/>
  <c r="G838" i="12"/>
  <c r="R838" i="12"/>
  <c r="W838" i="12"/>
  <c r="J838" i="12"/>
  <c r="W830" i="12"/>
  <c r="K830" i="12"/>
  <c r="AD830" i="12"/>
  <c r="G830" i="12"/>
  <c r="R830" i="12"/>
  <c r="AE830" i="12"/>
  <c r="N830" i="12"/>
  <c r="J830" i="12"/>
  <c r="AI830" i="12"/>
  <c r="S822" i="12"/>
  <c r="G822" i="12"/>
  <c r="AI822" i="12"/>
  <c r="V822" i="12"/>
  <c r="AD814" i="12"/>
  <c r="N814" i="12"/>
  <c r="AA814" i="12"/>
  <c r="W814" i="12"/>
  <c r="V806" i="12"/>
  <c r="F806" i="12"/>
  <c r="S806" i="12"/>
  <c r="G806" i="12"/>
  <c r="K510" i="12"/>
  <c r="P510" i="12"/>
  <c r="V510" i="12"/>
  <c r="AF510" i="12"/>
  <c r="S502" i="12"/>
  <c r="X502" i="12"/>
  <c r="AC502" i="12"/>
  <c r="AA494" i="12"/>
  <c r="AF494" i="12"/>
  <c r="AD494" i="12"/>
  <c r="K494" i="12"/>
  <c r="P494" i="12"/>
  <c r="O486" i="12"/>
  <c r="M486" i="12"/>
  <c r="S486" i="12"/>
  <c r="F478" i="12"/>
  <c r="U478" i="12"/>
  <c r="AA478" i="12"/>
  <c r="AF478" i="12"/>
  <c r="AC470" i="12"/>
  <c r="H470" i="12"/>
  <c r="M470" i="12"/>
  <c r="S470" i="12"/>
  <c r="P462" i="12"/>
  <c r="U462" i="12"/>
  <c r="AA462" i="12"/>
  <c r="N462" i="12"/>
  <c r="H454" i="12"/>
  <c r="M454" i="12"/>
  <c r="X454" i="12"/>
  <c r="AC454" i="12"/>
  <c r="AF446" i="12"/>
  <c r="V446" i="12"/>
  <c r="K446" i="12"/>
  <c r="P446" i="12"/>
  <c r="U446" i="12"/>
  <c r="S438" i="12"/>
  <c r="X438" i="12"/>
  <c r="AC438" i="12"/>
  <c r="H438" i="12"/>
  <c r="K430" i="12"/>
  <c r="P430" i="12"/>
  <c r="AD430" i="12"/>
  <c r="AA430" i="12"/>
  <c r="AF430" i="12"/>
  <c r="M422" i="12"/>
  <c r="S422" i="12"/>
  <c r="X422" i="12"/>
  <c r="U414" i="12"/>
  <c r="AA414" i="12"/>
  <c r="AF414" i="12"/>
  <c r="F414" i="12"/>
  <c r="K414" i="12"/>
  <c r="H406" i="12"/>
  <c r="M406" i="12"/>
  <c r="S406" i="12"/>
  <c r="AC406" i="12"/>
  <c r="N398" i="12"/>
  <c r="P398" i="12"/>
  <c r="U398" i="12"/>
  <c r="AA398" i="12"/>
  <c r="X390" i="12"/>
  <c r="AC390" i="12"/>
  <c r="H390" i="12"/>
  <c r="M390" i="12"/>
  <c r="K382" i="12"/>
  <c r="P382" i="12"/>
  <c r="U382" i="12"/>
  <c r="V382" i="12"/>
  <c r="AF382" i="12"/>
  <c r="H374" i="12"/>
  <c r="S374" i="12"/>
  <c r="X374" i="12"/>
  <c r="AC374" i="12"/>
  <c r="AA366" i="12"/>
  <c r="AF366" i="12"/>
  <c r="AD366" i="12"/>
  <c r="K366" i="12"/>
  <c r="P366" i="12"/>
  <c r="M358" i="12"/>
  <c r="S358" i="12"/>
  <c r="X358" i="12"/>
  <c r="K350" i="12"/>
  <c r="F350" i="12"/>
  <c r="U350" i="12"/>
  <c r="AA350" i="12"/>
  <c r="AF350" i="12"/>
  <c r="AC342" i="12"/>
  <c r="H342" i="12"/>
  <c r="M342" i="12"/>
  <c r="S342" i="12"/>
  <c r="P334" i="12"/>
  <c r="U334" i="12"/>
  <c r="AA334" i="12"/>
  <c r="N334" i="12"/>
  <c r="H326" i="12"/>
  <c r="M326" i="12"/>
  <c r="X326" i="12"/>
  <c r="AC326" i="12"/>
  <c r="AF318" i="12"/>
  <c r="N318" i="12"/>
  <c r="K318" i="12"/>
  <c r="P318" i="12"/>
  <c r="U318" i="12"/>
  <c r="Q310" i="12"/>
  <c r="S310" i="12"/>
  <c r="X310" i="12"/>
  <c r="AC310" i="12"/>
  <c r="H310" i="12"/>
  <c r="Z302" i="12"/>
  <c r="K302" i="12"/>
  <c r="P302" i="12"/>
  <c r="AA302" i="12"/>
  <c r="AF302" i="12"/>
  <c r="H294" i="12"/>
  <c r="M294" i="12"/>
  <c r="X294" i="12"/>
  <c r="AC294" i="12"/>
  <c r="AF286" i="12"/>
  <c r="R286" i="12"/>
  <c r="K286" i="12"/>
  <c r="P286" i="12"/>
  <c r="U286" i="12"/>
  <c r="H278" i="12"/>
  <c r="M278" i="12"/>
  <c r="S278" i="12"/>
  <c r="AC278" i="12"/>
  <c r="Z270" i="12"/>
  <c r="K270" i="12"/>
  <c r="U270" i="12"/>
  <c r="AA270" i="12"/>
  <c r="AF270" i="12"/>
  <c r="M262" i="12"/>
  <c r="S262" i="12"/>
  <c r="X262" i="12"/>
  <c r="K254" i="12"/>
  <c r="P254" i="12"/>
  <c r="U254" i="12"/>
  <c r="AA254" i="12"/>
  <c r="AF254" i="12"/>
  <c r="H246" i="12"/>
  <c r="M246" i="12"/>
  <c r="S246" i="12"/>
  <c r="X246" i="12"/>
  <c r="AC246" i="12"/>
  <c r="K238" i="12"/>
  <c r="P238" i="12"/>
  <c r="U238" i="12"/>
  <c r="J238" i="12"/>
  <c r="AA238" i="12"/>
  <c r="AF238" i="12"/>
  <c r="AE230" i="12"/>
  <c r="H230" i="12"/>
  <c r="M230" i="12"/>
  <c r="S230" i="12"/>
  <c r="X230" i="12"/>
  <c r="AC230" i="12"/>
  <c r="K222" i="12"/>
  <c r="J222" i="12"/>
  <c r="P222" i="12"/>
  <c r="U222" i="12"/>
  <c r="AA222" i="12"/>
  <c r="AF222" i="12"/>
  <c r="AC214" i="12"/>
  <c r="H214" i="12"/>
  <c r="M214" i="12"/>
  <c r="S214" i="12"/>
  <c r="K206" i="12"/>
  <c r="R206" i="12"/>
  <c r="P206" i="12"/>
  <c r="U206" i="12"/>
  <c r="AA206" i="12"/>
  <c r="AF206" i="12"/>
  <c r="AC198" i="12"/>
  <c r="H198" i="12"/>
  <c r="M198" i="12"/>
  <c r="S198" i="12"/>
  <c r="Z190" i="12"/>
  <c r="K190" i="12"/>
  <c r="P190" i="12"/>
  <c r="U190" i="12"/>
  <c r="AA190" i="12"/>
  <c r="AF190" i="12"/>
  <c r="O182" i="12"/>
  <c r="S182" i="12"/>
  <c r="X182" i="12"/>
  <c r="AC182" i="12"/>
  <c r="H182" i="12"/>
  <c r="U174" i="12"/>
  <c r="AA174" i="12"/>
  <c r="AF174" i="12"/>
  <c r="K174" i="12"/>
  <c r="H166" i="12"/>
  <c r="M166" i="12"/>
  <c r="S166" i="12"/>
  <c r="X166" i="12"/>
  <c r="AC166" i="12"/>
  <c r="J158" i="12"/>
  <c r="K158" i="12"/>
  <c r="P158" i="12"/>
  <c r="U158" i="12"/>
  <c r="AA158" i="12"/>
  <c r="AF158" i="12"/>
  <c r="S150" i="12"/>
  <c r="X150" i="12"/>
  <c r="AC150" i="12"/>
  <c r="H150" i="12"/>
  <c r="U142" i="12"/>
  <c r="AA142" i="12"/>
  <c r="R142" i="12"/>
  <c r="AF142" i="12"/>
  <c r="K142" i="12"/>
  <c r="H134" i="12"/>
  <c r="M134" i="12"/>
  <c r="S134" i="12"/>
  <c r="X134" i="12"/>
  <c r="AC134" i="12"/>
  <c r="Z126" i="12"/>
  <c r="K126" i="12"/>
  <c r="P126" i="12"/>
  <c r="U126" i="12"/>
  <c r="AA126" i="12"/>
  <c r="AF126" i="12"/>
  <c r="S118" i="12"/>
  <c r="X118" i="12"/>
  <c r="AC118" i="12"/>
  <c r="H118" i="12"/>
  <c r="U110" i="12"/>
  <c r="AA110" i="12"/>
  <c r="AF110" i="12"/>
  <c r="K110" i="12"/>
  <c r="H102" i="12"/>
  <c r="M102" i="12"/>
  <c r="S102" i="12"/>
  <c r="X102" i="12"/>
  <c r="AC102" i="12"/>
  <c r="K94" i="12"/>
  <c r="J94" i="12"/>
  <c r="P94" i="12"/>
  <c r="U94" i="12"/>
  <c r="AA94" i="12"/>
  <c r="AF94" i="12"/>
  <c r="S86" i="12"/>
  <c r="X86" i="12"/>
  <c r="AC86" i="12"/>
  <c r="H86" i="12"/>
  <c r="U78" i="12"/>
  <c r="AA78" i="12"/>
  <c r="AF78" i="12"/>
  <c r="R78" i="12"/>
  <c r="K78" i="12"/>
  <c r="H70" i="12"/>
  <c r="M70" i="12"/>
  <c r="S70" i="12"/>
  <c r="X70" i="12"/>
  <c r="AC70" i="12"/>
  <c r="K62" i="12"/>
  <c r="Z62" i="12"/>
  <c r="P62" i="12"/>
  <c r="U62" i="12"/>
  <c r="AA62" i="12"/>
  <c r="AF62" i="12"/>
  <c r="H54" i="12"/>
  <c r="M54" i="12"/>
  <c r="S54" i="12"/>
  <c r="X54" i="12"/>
  <c r="U46" i="12"/>
  <c r="AA46" i="12"/>
  <c r="AF46" i="12"/>
  <c r="K46" i="12"/>
  <c r="M38" i="12"/>
  <c r="S38" i="12"/>
  <c r="X38" i="12"/>
  <c r="AC38" i="12"/>
  <c r="K30" i="12"/>
  <c r="P30" i="12"/>
  <c r="J30" i="12"/>
  <c r="U30" i="12"/>
  <c r="AA30" i="12"/>
  <c r="AF30" i="12"/>
  <c r="H22" i="12"/>
  <c r="M22" i="12"/>
  <c r="S22" i="12"/>
  <c r="X22" i="12"/>
  <c r="U14" i="12"/>
  <c r="AA14" i="12"/>
  <c r="AF14" i="12"/>
  <c r="R14" i="12"/>
  <c r="K14" i="12"/>
  <c r="M6" i="12"/>
  <c r="S6" i="12"/>
  <c r="X6" i="12"/>
  <c r="AC6" i="12"/>
  <c r="AG1626" i="12"/>
  <c r="T1626" i="12"/>
  <c r="AI1626" i="12"/>
  <c r="N1626" i="12"/>
  <c r="R1626" i="12"/>
  <c r="X1626" i="12"/>
  <c r="L1626" i="12"/>
  <c r="P1626" i="12"/>
  <c r="G1626" i="12"/>
  <c r="J1626" i="12"/>
  <c r="H1538" i="12"/>
  <c r="F1538" i="12"/>
  <c r="AA1538" i="12"/>
  <c r="V1538" i="12"/>
  <c r="P1538" i="12"/>
  <c r="L1498" i="12"/>
  <c r="G1498" i="12"/>
  <c r="AI1498" i="12"/>
  <c r="AB1498" i="12"/>
  <c r="W1498" i="12"/>
  <c r="K1474" i="12"/>
  <c r="F1474" i="12"/>
  <c r="AF1474" i="12"/>
  <c r="AA1474" i="12"/>
  <c r="V1474" i="12"/>
  <c r="R1434" i="12"/>
  <c r="L1434" i="12"/>
  <c r="AG1434" i="12"/>
  <c r="AI1434" i="12"/>
  <c r="AB1434" i="12"/>
  <c r="AD1410" i="12"/>
  <c r="P1410" i="12"/>
  <c r="K1410" i="12"/>
  <c r="AG1410" i="12"/>
  <c r="AF1410" i="12"/>
  <c r="L1410" i="12"/>
  <c r="AA1410" i="12"/>
  <c r="S1410" i="12"/>
  <c r="AA1402" i="12"/>
  <c r="H1402" i="12"/>
  <c r="AD1402" i="12"/>
  <c r="AB1370" i="12"/>
  <c r="Z1370" i="12"/>
  <c r="AE1370" i="12"/>
  <c r="J1370" i="12"/>
  <c r="O1370" i="12"/>
  <c r="AE1354" i="12"/>
  <c r="J1354" i="12"/>
  <c r="O1354" i="12"/>
  <c r="T1354" i="12"/>
  <c r="O1338" i="12"/>
  <c r="T1338" i="12"/>
  <c r="Z1338" i="12"/>
  <c r="T1322" i="12"/>
  <c r="Z1322" i="12"/>
  <c r="AE1322" i="12"/>
  <c r="W1306" i="12"/>
  <c r="J1306" i="12"/>
  <c r="Z1306" i="12"/>
  <c r="AE1306" i="12"/>
  <c r="G1290" i="12"/>
  <c r="AD1290" i="12"/>
  <c r="W1290" i="12"/>
  <c r="J1290" i="12"/>
  <c r="AI1290" i="12"/>
  <c r="T1290" i="12"/>
  <c r="AF1290" i="12"/>
  <c r="AA1274" i="12"/>
  <c r="N1274" i="12"/>
  <c r="V1274" i="12"/>
  <c r="H1274" i="12"/>
  <c r="P1274" i="12"/>
  <c r="R1274" i="12"/>
  <c r="F1274" i="12"/>
  <c r="Z1274" i="12"/>
  <c r="AD1274" i="12"/>
  <c r="AG1274" i="12"/>
  <c r="X1274" i="12"/>
  <c r="AD1258" i="12"/>
  <c r="S1258" i="12"/>
  <c r="Z1258" i="12"/>
  <c r="G1258" i="12"/>
  <c r="R1258" i="12"/>
  <c r="L1258" i="12"/>
  <c r="J1258" i="12"/>
  <c r="AF1258" i="12"/>
  <c r="W1258" i="12"/>
  <c r="T1258" i="12"/>
  <c r="W1242" i="12"/>
  <c r="L1242" i="12"/>
  <c r="K1242" i="12"/>
  <c r="O1242" i="12"/>
  <c r="G1242" i="12"/>
  <c r="F1242" i="12"/>
  <c r="Z1242" i="12"/>
  <c r="R1242" i="12"/>
  <c r="AD1242" i="12"/>
  <c r="AF1242" i="12"/>
  <c r="S1242" i="12"/>
  <c r="AA1242" i="12"/>
  <c r="N1242" i="12"/>
  <c r="V1242" i="12"/>
  <c r="H1242" i="12"/>
  <c r="AG1226" i="12"/>
  <c r="P1226" i="12"/>
  <c r="F1226" i="12"/>
  <c r="W1226" i="12"/>
  <c r="AE1226" i="12"/>
  <c r="AI1226" i="12"/>
  <c r="R1226" i="12"/>
  <c r="Z1226" i="12"/>
  <c r="AI1210" i="12"/>
  <c r="R1210" i="12"/>
  <c r="AG1210" i="12"/>
  <c r="X1210" i="12"/>
  <c r="AF1210" i="12"/>
  <c r="S1210" i="12"/>
  <c r="AA1210" i="12"/>
  <c r="N1210" i="12"/>
  <c r="P1210" i="12"/>
  <c r="K1210" i="12"/>
  <c r="O1210" i="12"/>
  <c r="F1210" i="12"/>
  <c r="Z1210" i="12"/>
  <c r="T1194" i="12"/>
  <c r="V1194" i="12"/>
  <c r="L1194" i="12"/>
  <c r="AE1194" i="12"/>
  <c r="P1194" i="12"/>
  <c r="W1194" i="12"/>
  <c r="H1194" i="12"/>
  <c r="AI1178" i="12"/>
  <c r="V1178" i="12"/>
  <c r="H1178" i="12"/>
  <c r="P1178" i="12"/>
  <c r="K1178" i="12"/>
  <c r="O1178" i="12"/>
  <c r="AD1178" i="12"/>
  <c r="G1178" i="12"/>
  <c r="AG1178" i="12"/>
  <c r="X1178" i="12"/>
  <c r="L1178" i="12"/>
  <c r="R1178" i="12"/>
  <c r="AF1178" i="12"/>
  <c r="S1178" i="12"/>
  <c r="W1162" i="12"/>
  <c r="V1162" i="12"/>
  <c r="AI1162" i="12"/>
  <c r="P1162" i="12"/>
  <c r="AD1162" i="12"/>
  <c r="J1162" i="12"/>
  <c r="H1162" i="12"/>
  <c r="T1162" i="12"/>
  <c r="AE1162" i="12"/>
  <c r="AI1146" i="12"/>
  <c r="F1146" i="12"/>
  <c r="Z1146" i="12"/>
  <c r="AD1146" i="12"/>
  <c r="L1146" i="12"/>
  <c r="AG1146" i="12"/>
  <c r="X1146" i="12"/>
  <c r="R1146" i="12"/>
  <c r="AA1146" i="12"/>
  <c r="N1146" i="12"/>
  <c r="V1146" i="12"/>
  <c r="H1146" i="12"/>
  <c r="P1146" i="12"/>
  <c r="AA1130" i="12"/>
  <c r="V1130" i="12"/>
  <c r="J1130" i="12"/>
  <c r="P1130" i="12"/>
  <c r="T1130" i="12"/>
  <c r="N1130" i="12"/>
  <c r="Z1130" i="12"/>
  <c r="H1130" i="12"/>
  <c r="L1130" i="12"/>
  <c r="W1130" i="12"/>
  <c r="AG1122" i="12"/>
  <c r="Z1122" i="12"/>
  <c r="H1122" i="12"/>
  <c r="AB1122" i="12"/>
  <c r="O1122" i="12"/>
  <c r="G1122" i="12"/>
  <c r="V1122" i="12"/>
  <c r="AF1114" i="12"/>
  <c r="AG1114" i="12"/>
  <c r="R1114" i="12"/>
  <c r="G1114" i="12"/>
  <c r="K1114" i="12"/>
  <c r="S1114" i="12"/>
  <c r="AE1090" i="12"/>
  <c r="AA1090" i="12"/>
  <c r="V1090" i="12"/>
  <c r="G1090" i="12"/>
  <c r="P1090" i="12"/>
  <c r="L1090" i="12"/>
  <c r="T1090" i="12"/>
  <c r="F1090" i="12"/>
  <c r="Z1090" i="12"/>
  <c r="AI1090" i="12"/>
  <c r="X1090" i="12"/>
  <c r="AG1090" i="12"/>
  <c r="AA1082" i="12"/>
  <c r="Z1082" i="12"/>
  <c r="V1082" i="12"/>
  <c r="AI1082" i="12"/>
  <c r="K1082" i="12"/>
  <c r="L1082" i="12"/>
  <c r="S1074" i="12"/>
  <c r="G1074" i="12"/>
  <c r="O1074" i="12"/>
  <c r="AD1074" i="12"/>
  <c r="R1074" i="12"/>
  <c r="V1074" i="12"/>
  <c r="G1066" i="12"/>
  <c r="AD1066" i="12"/>
  <c r="R1066" i="12"/>
  <c r="V1066" i="12"/>
  <c r="H1066" i="12"/>
  <c r="AF1066" i="12"/>
  <c r="AB1066" i="12"/>
  <c r="AG1058" i="12"/>
  <c r="K1058" i="12"/>
  <c r="H1058" i="12"/>
  <c r="W1058" i="12"/>
  <c r="AD1058" i="12"/>
  <c r="AI1058" i="12"/>
  <c r="G1050" i="12"/>
  <c r="P1050" i="12"/>
  <c r="AI1050" i="12"/>
  <c r="N1050" i="12"/>
  <c r="K1050" i="12"/>
  <c r="T1050" i="12"/>
  <c r="F1050" i="12"/>
  <c r="AG1050" i="12"/>
  <c r="AF1050" i="12"/>
  <c r="L1050" i="12"/>
  <c r="AA1050" i="12"/>
  <c r="S1050" i="12"/>
  <c r="F1042" i="12"/>
  <c r="R1042" i="12"/>
  <c r="W1042" i="12"/>
  <c r="V1042" i="12"/>
  <c r="T1042" i="12"/>
  <c r="AE1042" i="12"/>
  <c r="AB1042" i="12"/>
  <c r="X1042" i="12"/>
  <c r="S1042" i="12"/>
  <c r="H1042" i="12"/>
  <c r="J1042" i="12"/>
  <c r="G1042" i="12"/>
  <c r="AG1034" i="12"/>
  <c r="W1034" i="12"/>
  <c r="O1034" i="12"/>
  <c r="AD1034" i="12"/>
  <c r="AE1034" i="12"/>
  <c r="V1034" i="12"/>
  <c r="S1034" i="12"/>
  <c r="AB1034" i="12"/>
  <c r="L1034" i="12"/>
  <c r="Z1034" i="12"/>
  <c r="AF1034" i="12"/>
  <c r="J1034" i="12"/>
  <c r="AA1010" i="12"/>
  <c r="AD1010" i="12"/>
  <c r="V1010" i="12"/>
  <c r="P1010" i="12"/>
  <c r="J1010" i="12"/>
  <c r="R1010" i="12"/>
  <c r="H1010" i="12"/>
  <c r="N1010" i="12"/>
  <c r="X1010" i="12"/>
  <c r="O1010" i="12"/>
  <c r="V1002" i="12"/>
  <c r="K1002" i="12"/>
  <c r="S1002" i="12"/>
  <c r="H1002" i="12"/>
  <c r="O1002" i="12"/>
  <c r="AD1002" i="12"/>
  <c r="G994" i="12"/>
  <c r="S994" i="12"/>
  <c r="Z994" i="12"/>
  <c r="AG994" i="12"/>
  <c r="AF994" i="12"/>
  <c r="J986" i="12"/>
  <c r="H986" i="12"/>
  <c r="O986" i="12"/>
  <c r="V986" i="12"/>
  <c r="S986" i="12"/>
  <c r="R986" i="12"/>
  <c r="L986" i="12"/>
  <c r="G978" i="12"/>
  <c r="S978" i="12"/>
  <c r="O978" i="12"/>
  <c r="N978" i="12"/>
  <c r="V978" i="12"/>
  <c r="K978" i="12"/>
  <c r="AD970" i="12"/>
  <c r="H970" i="12"/>
  <c r="V970" i="12"/>
  <c r="AB970" i="12"/>
  <c r="Z970" i="12"/>
  <c r="AF970" i="12"/>
  <c r="G970" i="12"/>
  <c r="W962" i="12"/>
  <c r="AD962" i="12"/>
  <c r="AG962" i="12"/>
  <c r="AF962" i="12"/>
  <c r="P962" i="12"/>
  <c r="L962" i="12"/>
  <c r="H962" i="12"/>
  <c r="AF954" i="12"/>
  <c r="AA954" i="12"/>
  <c r="V954" i="12"/>
  <c r="L954" i="12"/>
  <c r="G954" i="12"/>
  <c r="K954" i="12"/>
  <c r="Z954" i="12"/>
  <c r="N954" i="12"/>
  <c r="F954" i="12"/>
  <c r="AI954" i="12"/>
  <c r="J954" i="12"/>
  <c r="T954" i="12"/>
  <c r="N946" i="12"/>
  <c r="S946" i="12"/>
  <c r="X946" i="12"/>
  <c r="AE946" i="12"/>
  <c r="H946" i="12"/>
  <c r="T946" i="12"/>
  <c r="AI946" i="12"/>
  <c r="O946" i="12"/>
  <c r="AB946" i="12"/>
  <c r="J946" i="12"/>
  <c r="V946" i="12"/>
  <c r="R938" i="12"/>
  <c r="Z938" i="12"/>
  <c r="G938" i="12"/>
  <c r="V938" i="12"/>
  <c r="AB938" i="12"/>
  <c r="S938" i="12"/>
  <c r="AG930" i="12"/>
  <c r="L930" i="12"/>
  <c r="X930" i="12"/>
  <c r="AG906" i="12"/>
  <c r="H906" i="12"/>
  <c r="AB906" i="12"/>
  <c r="P906" i="12"/>
  <c r="P890" i="12"/>
  <c r="X890" i="12"/>
  <c r="T874" i="12"/>
  <c r="AB874" i="12"/>
  <c r="L874" i="12"/>
  <c r="H874" i="12"/>
  <c r="AG858" i="12"/>
  <c r="AB858" i="12"/>
  <c r="X858" i="12"/>
  <c r="X850" i="12"/>
  <c r="T850" i="12"/>
  <c r="L850" i="12"/>
  <c r="AB850" i="12"/>
  <c r="P850" i="12"/>
  <c r="H842" i="12"/>
  <c r="T842" i="12"/>
  <c r="L834" i="12"/>
  <c r="AB834" i="12"/>
  <c r="P834" i="12"/>
  <c r="H826" i="12"/>
  <c r="T826" i="12"/>
  <c r="H818" i="12"/>
  <c r="X818" i="12"/>
  <c r="L818" i="12"/>
  <c r="AB818" i="12"/>
  <c r="P810" i="12"/>
  <c r="AF810" i="12"/>
  <c r="T810" i="12"/>
  <c r="H802" i="12"/>
  <c r="P802" i="12"/>
  <c r="X802" i="12"/>
  <c r="L802" i="12"/>
  <c r="AB802" i="12"/>
  <c r="AB666" i="12"/>
  <c r="Y666" i="12"/>
  <c r="AG650" i="12"/>
  <c r="P650" i="12"/>
  <c r="X642" i="12"/>
  <c r="Y642" i="12"/>
  <c r="AG642" i="12"/>
  <c r="H626" i="12"/>
  <c r="I626" i="12"/>
  <c r="AF618" i="12"/>
  <c r="X618" i="12"/>
  <c r="AG610" i="12"/>
  <c r="Q610" i="12"/>
  <c r="AG602" i="12"/>
  <c r="Y602" i="12"/>
  <c r="X602" i="12"/>
  <c r="H594" i="12"/>
  <c r="I594" i="12"/>
  <c r="X578" i="12"/>
  <c r="H578" i="12"/>
  <c r="S578" i="12"/>
  <c r="M562" i="12"/>
  <c r="AC562" i="12"/>
  <c r="AI562" i="12"/>
  <c r="AI546" i="12"/>
  <c r="AC546" i="12"/>
  <c r="H546" i="12"/>
  <c r="S546" i="12"/>
  <c r="AI514" i="12"/>
  <c r="AC514" i="12"/>
  <c r="H514" i="12"/>
  <c r="S514" i="12"/>
  <c r="AC482" i="12"/>
  <c r="H482" i="12"/>
  <c r="S482" i="12"/>
  <c r="AI482" i="12"/>
  <c r="S466" i="12"/>
  <c r="X466" i="12"/>
  <c r="AC450" i="12"/>
  <c r="H450" i="12"/>
  <c r="S450" i="12"/>
  <c r="AI450" i="12"/>
  <c r="AC418" i="12"/>
  <c r="H418" i="12"/>
  <c r="S418" i="12"/>
  <c r="AI402" i="12"/>
  <c r="S402" i="12"/>
  <c r="AI386" i="12"/>
  <c r="AC386" i="12"/>
  <c r="H386" i="12"/>
  <c r="S386" i="12"/>
  <c r="X370" i="12"/>
  <c r="M370" i="12"/>
  <c r="H370" i="12"/>
  <c r="AF306" i="12"/>
  <c r="X306" i="12"/>
  <c r="M290" i="12"/>
  <c r="X290" i="12"/>
  <c r="AC226" i="12"/>
  <c r="H226" i="12"/>
  <c r="AI226" i="12"/>
  <c r="AF202" i="12"/>
  <c r="P202" i="12"/>
  <c r="AI178" i="12"/>
  <c r="AC178" i="12"/>
  <c r="AI146" i="12"/>
  <c r="AC146" i="12"/>
  <c r="AF130" i="12"/>
  <c r="AC130" i="12"/>
  <c r="M130" i="12"/>
  <c r="M66" i="12"/>
  <c r="AC66" i="12"/>
  <c r="H66" i="12"/>
  <c r="U26" i="12"/>
  <c r="S26" i="12"/>
  <c r="AC26" i="12"/>
  <c r="M26" i="12"/>
  <c r="X10" i="12"/>
  <c r="K10" i="12"/>
  <c r="AC1979" i="12"/>
  <c r="N1979" i="12"/>
  <c r="T1947" i="12"/>
  <c r="F1947" i="12"/>
  <c r="AG1931" i="12"/>
  <c r="M1931" i="12"/>
  <c r="N1915" i="12"/>
  <c r="Y1915" i="12"/>
  <c r="S1803" i="12"/>
  <c r="AE1803" i="12"/>
  <c r="AB1787" i="12"/>
  <c r="AI1787" i="12"/>
  <c r="P1771" i="12"/>
  <c r="AE1771" i="12"/>
  <c r="S1739" i="12"/>
  <c r="X1739" i="12"/>
  <c r="AC1603" i="12"/>
  <c r="Y1603" i="12"/>
  <c r="L1539" i="12"/>
  <c r="S1539" i="12"/>
  <c r="Y1043" i="12"/>
  <c r="H1043" i="12"/>
  <c r="V907" i="12"/>
  <c r="Y907" i="12"/>
  <c r="Z875" i="12"/>
  <c r="R875" i="12"/>
  <c r="R667" i="12"/>
  <c r="J667" i="12"/>
  <c r="M283" i="12"/>
  <c r="R283" i="12"/>
  <c r="X267" i="12"/>
  <c r="AC267" i="12"/>
  <c r="X219" i="12"/>
  <c r="R219" i="12"/>
  <c r="H203" i="12"/>
  <c r="Z203" i="12"/>
  <c r="H91" i="12"/>
  <c r="R91" i="12"/>
  <c r="H75" i="12"/>
  <c r="X75" i="12"/>
  <c r="R1881" i="12"/>
  <c r="N1881" i="12"/>
  <c r="Z1857" i="12"/>
  <c r="F1857" i="12"/>
  <c r="AI1345" i="12"/>
  <c r="G1345" i="12"/>
  <c r="AE1113" i="12"/>
  <c r="O1113" i="12"/>
  <c r="G1073" i="12"/>
  <c r="AI1073" i="12"/>
  <c r="K945" i="12"/>
  <c r="AA945" i="12"/>
  <c r="P649" i="12"/>
  <c r="Z649" i="12"/>
  <c r="AB617" i="12"/>
  <c r="AE617" i="12"/>
  <c r="AD513" i="12"/>
  <c r="N513" i="12"/>
  <c r="X481" i="12"/>
  <c r="N481" i="12"/>
  <c r="X449" i="12"/>
  <c r="H449" i="12"/>
  <c r="L281" i="12"/>
  <c r="AF281" i="12"/>
  <c r="S281" i="12"/>
  <c r="R241" i="12"/>
  <c r="AF241" i="12"/>
  <c r="K185" i="12"/>
  <c r="Z185" i="12"/>
  <c r="W113" i="12"/>
  <c r="S113" i="12"/>
  <c r="P89" i="12"/>
  <c r="AG89" i="12"/>
  <c r="V2020" i="12"/>
  <c r="AG2020" i="12"/>
  <c r="K2020" i="12"/>
  <c r="AG2004" i="12"/>
  <c r="Q2004" i="12"/>
  <c r="V2004" i="12"/>
  <c r="N1996" i="12"/>
  <c r="Y1996" i="12"/>
  <c r="G1996" i="12"/>
  <c r="AA1972" i="12"/>
  <c r="AG1972" i="12"/>
  <c r="F1972" i="12"/>
  <c r="S1964" i="12"/>
  <c r="AC1964" i="12"/>
  <c r="Y1964" i="12"/>
  <c r="AA1956" i="12"/>
  <c r="F1956" i="12"/>
  <c r="Q1956" i="12"/>
  <c r="F1940" i="12"/>
  <c r="Q1940" i="12"/>
  <c r="AG1940" i="12"/>
  <c r="G1932" i="12"/>
  <c r="AC1932" i="12"/>
  <c r="N1932" i="12"/>
  <c r="AA1924" i="12"/>
  <c r="F1924" i="12"/>
  <c r="AG1908" i="12"/>
  <c r="K1908" i="12"/>
  <c r="N1900" i="12"/>
  <c r="AC1900" i="12"/>
  <c r="Q1892" i="12"/>
  <c r="K1892" i="12"/>
  <c r="AG1892" i="12"/>
  <c r="AA1876" i="12"/>
  <c r="F1876" i="12"/>
  <c r="G1868" i="12"/>
  <c r="AC1868" i="12"/>
  <c r="N1868" i="12"/>
  <c r="AB1804" i="12"/>
  <c r="Q1804" i="12"/>
  <c r="H1804" i="12"/>
  <c r="AB1788" i="12"/>
  <c r="P1788" i="12"/>
  <c r="X1772" i="12"/>
  <c r="Y1772" i="12"/>
  <c r="I1756" i="12"/>
  <c r="X1756" i="12"/>
  <c r="L1740" i="12"/>
  <c r="X1740" i="12"/>
  <c r="R1692" i="12"/>
  <c r="I1692" i="12"/>
  <c r="Y1692" i="12"/>
  <c r="I1676" i="12"/>
  <c r="AC1676" i="12"/>
  <c r="Q1660" i="12"/>
  <c r="AC1660" i="12"/>
  <c r="Y1660" i="12"/>
  <c r="I1628" i="12"/>
  <c r="Y1628" i="12"/>
  <c r="Q1628" i="12"/>
  <c r="AC1452" i="12"/>
  <c r="R1452" i="12"/>
  <c r="F884" i="12"/>
  <c r="O884" i="12"/>
  <c r="AA676" i="12"/>
  <c r="K676" i="12"/>
  <c r="N124" i="12"/>
  <c r="AA124" i="12"/>
  <c r="AC108" i="12"/>
  <c r="I108" i="12"/>
  <c r="V108" i="12"/>
  <c r="AG108" i="12"/>
  <c r="V84" i="12"/>
  <c r="F84" i="12"/>
  <c r="K68" i="12"/>
  <c r="AD68" i="12"/>
  <c r="AC68" i="12"/>
  <c r="AC60" i="12"/>
  <c r="R60" i="12"/>
  <c r="AC28" i="12"/>
  <c r="Y28" i="12"/>
  <c r="I20" i="12"/>
  <c r="AA20" i="12"/>
  <c r="AC12" i="12"/>
  <c r="I12" i="12"/>
  <c r="V12" i="12"/>
  <c r="AG12" i="12"/>
  <c r="N1905" i="12"/>
  <c r="X1905" i="12"/>
  <c r="R1873" i="12"/>
  <c r="AB1873" i="12"/>
  <c r="F1833" i="12"/>
  <c r="Z1833" i="12"/>
  <c r="F1817" i="12"/>
  <c r="AD1817" i="12"/>
  <c r="J1745" i="12"/>
  <c r="Z1745" i="12"/>
  <c r="R1665" i="12"/>
  <c r="K1665" i="12"/>
  <c r="AA1633" i="12"/>
  <c r="Q1633" i="12"/>
  <c r="Q1585" i="12"/>
  <c r="S1585" i="12"/>
  <c r="AD1569" i="12"/>
  <c r="AI1569" i="12"/>
  <c r="AA1505" i="12"/>
  <c r="AD1505" i="12"/>
  <c r="V1329" i="12"/>
  <c r="AI1329" i="12"/>
  <c r="I1041" i="12"/>
  <c r="AC1041" i="12"/>
  <c r="Q1009" i="12"/>
  <c r="K1009" i="12"/>
  <c r="AA993" i="12"/>
  <c r="G993" i="12"/>
  <c r="N977" i="12"/>
  <c r="AG977" i="12"/>
  <c r="F929" i="12"/>
  <c r="X929" i="12"/>
  <c r="AD505" i="12"/>
  <c r="X505" i="12"/>
  <c r="AD409" i="12"/>
  <c r="AA409" i="12"/>
  <c r="X249" i="12"/>
  <c r="AB249" i="12"/>
  <c r="T177" i="12"/>
  <c r="R177" i="12"/>
  <c r="F49" i="12"/>
  <c r="AD49" i="12"/>
  <c r="W2022" i="12"/>
  <c r="AB2022" i="12"/>
  <c r="G2022" i="12"/>
  <c r="AG2022" i="12"/>
  <c r="I2014" i="12"/>
  <c r="S2014" i="12"/>
  <c r="AI2014" i="12"/>
  <c r="M2014" i="12"/>
  <c r="AG2014" i="12"/>
  <c r="AE2014" i="12"/>
  <c r="T2014" i="12"/>
  <c r="Q2006" i="12"/>
  <c r="L2006" i="12"/>
  <c r="AB2006" i="12"/>
  <c r="G2006" i="12"/>
  <c r="W2006" i="12"/>
  <c r="AG2006" i="12"/>
  <c r="AI1998" i="12"/>
  <c r="AC1998" i="12"/>
  <c r="M1998" i="12"/>
  <c r="AG1998" i="12"/>
  <c r="Y1998" i="12"/>
  <c r="AE1998" i="12"/>
  <c r="T1998" i="12"/>
  <c r="I1998" i="12"/>
  <c r="H1998" i="12"/>
  <c r="X1998" i="12"/>
  <c r="O1998" i="12"/>
  <c r="S1998" i="12"/>
  <c r="AB1990" i="12"/>
  <c r="AG1990" i="12"/>
  <c r="G1990" i="12"/>
  <c r="AC1982" i="12"/>
  <c r="I1982" i="12"/>
  <c r="S1982" i="12"/>
  <c r="AI1982" i="12"/>
  <c r="AG1982" i="12"/>
  <c r="AE1982" i="12"/>
  <c r="T1982" i="12"/>
  <c r="Q1974" i="12"/>
  <c r="AG1974" i="12"/>
  <c r="AB1974" i="12"/>
  <c r="G1974" i="12"/>
  <c r="W1974" i="12"/>
  <c r="X1966" i="12"/>
  <c r="AE1966" i="12"/>
  <c r="T1966" i="12"/>
  <c r="I1966" i="12"/>
  <c r="S1966" i="12"/>
  <c r="AI1966" i="12"/>
  <c r="O1966" i="12"/>
  <c r="AC1966" i="12"/>
  <c r="H1966" i="12"/>
  <c r="AG1966" i="12"/>
  <c r="AG1958" i="12"/>
  <c r="AB1958" i="12"/>
  <c r="O1950" i="12"/>
  <c r="M1950" i="12"/>
  <c r="AG1950" i="12"/>
  <c r="AE1950" i="12"/>
  <c r="T1950" i="12"/>
  <c r="S1950" i="12"/>
  <c r="I1950" i="12"/>
  <c r="AI1950" i="12"/>
  <c r="AG1942" i="12"/>
  <c r="G1942" i="12"/>
  <c r="L1942" i="12"/>
  <c r="Q1942" i="12"/>
  <c r="AB1942" i="12"/>
  <c r="W1942" i="12"/>
  <c r="S1934" i="12"/>
  <c r="AI1934" i="12"/>
  <c r="Y1934" i="12"/>
  <c r="M1934" i="12"/>
  <c r="AG1934" i="12"/>
  <c r="AC1934" i="12"/>
  <c r="AE1934" i="12"/>
  <c r="O1934" i="12"/>
  <c r="T1934" i="12"/>
  <c r="I1934" i="12"/>
  <c r="X1934" i="12"/>
  <c r="H1934" i="12"/>
  <c r="L1926" i="12"/>
  <c r="AG1926" i="12"/>
  <c r="AB1926" i="12"/>
  <c r="G1926" i="12"/>
  <c r="AG1918" i="12"/>
  <c r="AE1918" i="12"/>
  <c r="T1918" i="12"/>
  <c r="I1918" i="12"/>
  <c r="S1918" i="12"/>
  <c r="AI1918" i="12"/>
  <c r="Q1910" i="12"/>
  <c r="AB1910" i="12"/>
  <c r="G1910" i="12"/>
  <c r="W1910" i="12"/>
  <c r="AG1910" i="12"/>
  <c r="AC1902" i="12"/>
  <c r="H1902" i="12"/>
  <c r="AG1902" i="12"/>
  <c r="AE1902" i="12"/>
  <c r="T1902" i="12"/>
  <c r="S1902" i="12"/>
  <c r="I1902" i="12"/>
  <c r="O1902" i="12"/>
  <c r="AG1894" i="12"/>
  <c r="AB1894" i="12"/>
  <c r="G1894" i="12"/>
  <c r="AC1886" i="12"/>
  <c r="AE1886" i="12"/>
  <c r="T1886" i="12"/>
  <c r="I1886" i="12"/>
  <c r="S1886" i="12"/>
  <c r="AI1886" i="12"/>
  <c r="M1886" i="12"/>
  <c r="AG1886" i="12"/>
  <c r="Q1878" i="12"/>
  <c r="AB1878" i="12"/>
  <c r="G1878" i="12"/>
  <c r="AG1878" i="12"/>
  <c r="L1878" i="12"/>
  <c r="W1878" i="12"/>
  <c r="T1870" i="12"/>
  <c r="I1870" i="12"/>
  <c r="AI1870" i="12"/>
  <c r="X1870" i="12"/>
  <c r="AC1870" i="12"/>
  <c r="O1870" i="12"/>
  <c r="S1870" i="12"/>
  <c r="AG1870" i="12"/>
  <c r="AE1870" i="12"/>
  <c r="H1870" i="12"/>
  <c r="V1862" i="12"/>
  <c r="K1862" i="12"/>
  <c r="W1862" i="12"/>
  <c r="AF1862" i="12"/>
  <c r="AG1862" i="12"/>
  <c r="P1862" i="12"/>
  <c r="Z1862" i="12"/>
  <c r="AD1862" i="12"/>
  <c r="J1862" i="12"/>
  <c r="X1862" i="12"/>
  <c r="AI1862" i="12"/>
  <c r="S1862" i="12"/>
  <c r="AA1862" i="12"/>
  <c r="O1862" i="12"/>
  <c r="G1862" i="12"/>
  <c r="N1862" i="12"/>
  <c r="T1862" i="12"/>
  <c r="AB1862" i="12"/>
  <c r="H1862" i="12"/>
  <c r="L1862" i="12"/>
  <c r="AE1862" i="12"/>
  <c r="R1862" i="12"/>
  <c r="F1862" i="12"/>
  <c r="V1854" i="12"/>
  <c r="O1854" i="12"/>
  <c r="H1854" i="12"/>
  <c r="L1854" i="12"/>
  <c r="AE1854" i="12"/>
  <c r="F1854" i="12"/>
  <c r="AB1854" i="12"/>
  <c r="G1854" i="12"/>
  <c r="W1854" i="12"/>
  <c r="AG1854" i="12"/>
  <c r="P1854" i="12"/>
  <c r="R1854" i="12"/>
  <c r="AD1854" i="12"/>
  <c r="J1854" i="12"/>
  <c r="AF1854" i="12"/>
  <c r="X1854" i="12"/>
  <c r="AI1854" i="12"/>
  <c r="K1854" i="12"/>
  <c r="S1854" i="12"/>
  <c r="AA1854" i="12"/>
  <c r="Z1854" i="12"/>
  <c r="N1854" i="12"/>
  <c r="T1854" i="12"/>
  <c r="AE1846" i="12"/>
  <c r="V1846" i="12"/>
  <c r="P1846" i="12"/>
  <c r="L1846" i="12"/>
  <c r="K1846" i="12"/>
  <c r="S1846" i="12"/>
  <c r="F1846" i="12"/>
  <c r="Z1846" i="12"/>
  <c r="AI1846" i="12"/>
  <c r="AG1846" i="12"/>
  <c r="AF1846" i="12"/>
  <c r="AA1846" i="12"/>
  <c r="AI1838" i="12"/>
  <c r="X1838" i="12"/>
  <c r="K1838" i="12"/>
  <c r="S1838" i="12"/>
  <c r="R1838" i="12"/>
  <c r="N1838" i="12"/>
  <c r="Z1838" i="12"/>
  <c r="H1838" i="12"/>
  <c r="AF1838" i="12"/>
  <c r="AG1838" i="12"/>
  <c r="AD1838" i="12"/>
  <c r="AA1830" i="12"/>
  <c r="G1830" i="12"/>
  <c r="V1830" i="12"/>
  <c r="AE1830" i="12"/>
  <c r="P1830" i="12"/>
  <c r="X1830" i="12"/>
  <c r="F1830" i="12"/>
  <c r="J1830" i="12"/>
  <c r="S1830" i="12"/>
  <c r="AB1830" i="12"/>
  <c r="AI1830" i="12"/>
  <c r="N1830" i="12"/>
  <c r="R1830" i="12"/>
  <c r="AG1830" i="12"/>
  <c r="L1830" i="12"/>
  <c r="AF1830" i="12"/>
  <c r="Z1830" i="12"/>
  <c r="K1830" i="12"/>
  <c r="T1830" i="12"/>
  <c r="AD1822" i="12"/>
  <c r="L1822" i="12"/>
  <c r="X1822" i="12"/>
  <c r="F1822" i="12"/>
  <c r="R1822" i="12"/>
  <c r="S1822" i="12"/>
  <c r="AE1822" i="12"/>
  <c r="AF1822" i="12"/>
  <c r="H1822" i="12"/>
  <c r="P1822" i="12"/>
  <c r="AI1822" i="12"/>
  <c r="J1822" i="12"/>
  <c r="N1822" i="12"/>
  <c r="K1822" i="12"/>
  <c r="AA1822" i="12"/>
  <c r="Z1822" i="12"/>
  <c r="T1822" i="12"/>
  <c r="W1822" i="12"/>
  <c r="AG1822" i="12"/>
  <c r="P1814" i="12"/>
  <c r="K1814" i="12"/>
  <c r="S1814" i="12"/>
  <c r="F1814" i="12"/>
  <c r="Z1814" i="12"/>
  <c r="H1814" i="12"/>
  <c r="AI1814" i="12"/>
  <c r="O1814" i="12"/>
  <c r="AG1814" i="12"/>
  <c r="W1814" i="12"/>
  <c r="AF1814" i="12"/>
  <c r="AA1814" i="12"/>
  <c r="V1814" i="12"/>
  <c r="L1814" i="12"/>
  <c r="O1806" i="12"/>
  <c r="T1806" i="12"/>
  <c r="Z1806" i="12"/>
  <c r="AE1806" i="12"/>
  <c r="H1798" i="12"/>
  <c r="F1798" i="12"/>
  <c r="J1798" i="12"/>
  <c r="AB1798" i="12"/>
  <c r="AG1798" i="12"/>
  <c r="T1798" i="12"/>
  <c r="AA1798" i="12"/>
  <c r="G1798" i="12"/>
  <c r="V1798" i="12"/>
  <c r="AE1798" i="12"/>
  <c r="K1798" i="12"/>
  <c r="N1798" i="12"/>
  <c r="X1798" i="12"/>
  <c r="R1798" i="12"/>
  <c r="S1798" i="12"/>
  <c r="AI1798" i="12"/>
  <c r="AF1798" i="12"/>
  <c r="P1798" i="12"/>
  <c r="W1790" i="12"/>
  <c r="AG1790" i="12"/>
  <c r="AF1790" i="12"/>
  <c r="AD1790" i="12"/>
  <c r="X1790" i="12"/>
  <c r="S1790" i="12"/>
  <c r="N1790" i="12"/>
  <c r="H1790" i="12"/>
  <c r="K1790" i="12"/>
  <c r="R1790" i="12"/>
  <c r="Z1790" i="12"/>
  <c r="J1782" i="12"/>
  <c r="O1782" i="12"/>
  <c r="T1782" i="12"/>
  <c r="Z1782" i="12"/>
  <c r="AE1782" i="12"/>
  <c r="Z1774" i="12"/>
  <c r="W1774" i="12"/>
  <c r="AA1774" i="12"/>
  <c r="AF1774" i="12"/>
  <c r="H1774" i="12"/>
  <c r="R1774" i="12"/>
  <c r="T1774" i="12"/>
  <c r="L1774" i="12"/>
  <c r="N1774" i="12"/>
  <c r="AE1774" i="12"/>
  <c r="AG1774" i="12"/>
  <c r="X1774" i="12"/>
  <c r="S1774" i="12"/>
  <c r="AI1774" i="12"/>
  <c r="AB1774" i="12"/>
  <c r="G1774" i="12"/>
  <c r="P1774" i="12"/>
  <c r="O1774" i="12"/>
  <c r="J1774" i="12"/>
  <c r="AD1774" i="12"/>
  <c r="F1774" i="12"/>
  <c r="V1766" i="12"/>
  <c r="O1766" i="12"/>
  <c r="K1766" i="12"/>
  <c r="N1766" i="12"/>
  <c r="W1766" i="12"/>
  <c r="H1766" i="12"/>
  <c r="P1766" i="12"/>
  <c r="R1766" i="12"/>
  <c r="G1766" i="12"/>
  <c r="AI1766" i="12"/>
  <c r="J1766" i="12"/>
  <c r="AF1766" i="12"/>
  <c r="AB1766" i="12"/>
  <c r="AA1766" i="12"/>
  <c r="AG1766" i="12"/>
  <c r="T1766" i="12"/>
  <c r="AD1766" i="12"/>
  <c r="L1766" i="12"/>
  <c r="X1766" i="12"/>
  <c r="F1766" i="12"/>
  <c r="AE1766" i="12"/>
  <c r="Z1766" i="12"/>
  <c r="AD1758" i="12"/>
  <c r="O1758" i="12"/>
  <c r="V1758" i="12"/>
  <c r="W1758" i="12"/>
  <c r="P1758" i="12"/>
  <c r="Z1758" i="12"/>
  <c r="K1758" i="12"/>
  <c r="AI1758" i="12"/>
  <c r="F1758" i="12"/>
  <c r="AG1758" i="12"/>
  <c r="AF1758" i="12"/>
  <c r="H1758" i="12"/>
  <c r="S1758" i="12"/>
  <c r="AA1758" i="12"/>
  <c r="R1750" i="12"/>
  <c r="T1750" i="12"/>
  <c r="Z1750" i="12"/>
  <c r="AE1750" i="12"/>
  <c r="J1750" i="12"/>
  <c r="O1750" i="12"/>
  <c r="AB1742" i="12"/>
  <c r="AI1742" i="12"/>
  <c r="J1742" i="12"/>
  <c r="G1742" i="12"/>
  <c r="O1742" i="12"/>
  <c r="L1742" i="12"/>
  <c r="T1742" i="12"/>
  <c r="R1742" i="12"/>
  <c r="Z1742" i="12"/>
  <c r="W1742" i="12"/>
  <c r="AB1734" i="12"/>
  <c r="L1734" i="12"/>
  <c r="AA1734" i="12"/>
  <c r="N1734" i="12"/>
  <c r="AD1726" i="12"/>
  <c r="S1726" i="12"/>
  <c r="F1726" i="12"/>
  <c r="R1718" i="12"/>
  <c r="J1718" i="12"/>
  <c r="AB1718" i="12"/>
  <c r="K1710" i="12"/>
  <c r="S1710" i="12"/>
  <c r="L1702" i="12"/>
  <c r="T1702" i="12"/>
  <c r="L1694" i="12"/>
  <c r="AA1694" i="12"/>
  <c r="K1694" i="12"/>
  <c r="W1694" i="12"/>
  <c r="AI1686" i="12"/>
  <c r="AG1686" i="12"/>
  <c r="AF1686" i="12"/>
  <c r="AI1678" i="12"/>
  <c r="X1678" i="12"/>
  <c r="Z1678" i="12"/>
  <c r="O1678" i="12"/>
  <c r="F1670" i="12"/>
  <c r="T1670" i="12"/>
  <c r="AE1670" i="12"/>
  <c r="K1670" i="12"/>
  <c r="R1662" i="12"/>
  <c r="AI1662" i="12"/>
  <c r="G1662" i="12"/>
  <c r="H1654" i="12"/>
  <c r="V1654" i="12"/>
  <c r="W1654" i="12"/>
  <c r="AB1638" i="12"/>
  <c r="K1638" i="12"/>
  <c r="X1638" i="12"/>
  <c r="R1638" i="12"/>
  <c r="K1630" i="12"/>
  <c r="X1630" i="12"/>
  <c r="AI1630" i="12"/>
  <c r="G1622" i="12"/>
  <c r="AG1622" i="12"/>
  <c r="O1614" i="12"/>
  <c r="X1614" i="12"/>
  <c r="W1606" i="12"/>
  <c r="AI1606" i="12"/>
  <c r="V1598" i="12"/>
  <c r="H1598" i="12"/>
  <c r="P1598" i="12"/>
  <c r="K1598" i="12"/>
  <c r="O1598" i="12"/>
  <c r="T1598" i="12"/>
  <c r="AD1598" i="12"/>
  <c r="AG1598" i="12"/>
  <c r="X1598" i="12"/>
  <c r="AF1598" i="12"/>
  <c r="AA1598" i="12"/>
  <c r="F1598" i="12"/>
  <c r="S1598" i="12"/>
  <c r="N1598" i="12"/>
  <c r="Z1598" i="12"/>
  <c r="R1590" i="12"/>
  <c r="W1590" i="12"/>
  <c r="J1590" i="12"/>
  <c r="AB1590" i="12"/>
  <c r="O1590" i="12"/>
  <c r="Z1590" i="12"/>
  <c r="AE1590" i="12"/>
  <c r="G1590" i="12"/>
  <c r="L1590" i="12"/>
  <c r="AI1590" i="12"/>
  <c r="T1590" i="12"/>
  <c r="AD1582" i="12"/>
  <c r="S1582" i="12"/>
  <c r="AF1582" i="12"/>
  <c r="Z1582" i="12"/>
  <c r="K1582" i="12"/>
  <c r="F1582" i="12"/>
  <c r="P1574" i="12"/>
  <c r="W1574" i="12"/>
  <c r="AE1574" i="12"/>
  <c r="AB1574" i="12"/>
  <c r="AI1574" i="12"/>
  <c r="J1574" i="12"/>
  <c r="G1574" i="12"/>
  <c r="O1574" i="12"/>
  <c r="T1574" i="12"/>
  <c r="L1574" i="12"/>
  <c r="Z1574" i="12"/>
  <c r="R1574" i="12"/>
  <c r="AG1566" i="12"/>
  <c r="X1566" i="12"/>
  <c r="AF1566" i="12"/>
  <c r="S1566" i="12"/>
  <c r="AA1566" i="12"/>
  <c r="N1566" i="12"/>
  <c r="P1566" i="12"/>
  <c r="O1566" i="12"/>
  <c r="K1566" i="12"/>
  <c r="Z1566" i="12"/>
  <c r="T1566" i="12"/>
  <c r="V1566" i="12"/>
  <c r="F1566" i="12"/>
  <c r="AD1566" i="12"/>
  <c r="H1566" i="12"/>
  <c r="K1558" i="12"/>
  <c r="AI1558" i="12"/>
  <c r="AB1558" i="12"/>
  <c r="W1558" i="12"/>
  <c r="L1558" i="12"/>
  <c r="Z1558" i="12"/>
  <c r="H1550" i="12"/>
  <c r="K1550" i="12"/>
  <c r="R1550" i="12"/>
  <c r="Z1550" i="12"/>
  <c r="AD1550" i="12"/>
  <c r="X1550" i="12"/>
  <c r="AG1550" i="12"/>
  <c r="S1550" i="12"/>
  <c r="N1550" i="12"/>
  <c r="AF1550" i="12"/>
  <c r="AG1542" i="12"/>
  <c r="S1542" i="12"/>
  <c r="P1542" i="12"/>
  <c r="F1542" i="12"/>
  <c r="AI1542" i="12"/>
  <c r="Z1542" i="12"/>
  <c r="X1542" i="12"/>
  <c r="AB1542" i="12"/>
  <c r="AF1542" i="12"/>
  <c r="AE1542" i="12"/>
  <c r="R1542" i="12"/>
  <c r="L1542" i="12"/>
  <c r="J1542" i="12"/>
  <c r="W1542" i="12"/>
  <c r="K1542" i="12"/>
  <c r="AD1542" i="12"/>
  <c r="G1542" i="12"/>
  <c r="T1534" i="12"/>
  <c r="H1534" i="12"/>
  <c r="AA1534" i="12"/>
  <c r="AF1534" i="12"/>
  <c r="AI1534" i="12"/>
  <c r="AE1534" i="12"/>
  <c r="F1534" i="12"/>
  <c r="L1534" i="12"/>
  <c r="G1526" i="12"/>
  <c r="AG1526" i="12"/>
  <c r="K1526" i="12"/>
  <c r="AB1526" i="12"/>
  <c r="Z1526" i="12"/>
  <c r="W1526" i="12"/>
  <c r="AF1526" i="12"/>
  <c r="S1526" i="12"/>
  <c r="AI1526" i="12"/>
  <c r="R1526" i="12"/>
  <c r="L1526" i="12"/>
  <c r="AG1518" i="12"/>
  <c r="AD1518" i="12"/>
  <c r="R1518" i="12"/>
  <c r="S1518" i="12"/>
  <c r="Z1518" i="12"/>
  <c r="AF1518" i="12"/>
  <c r="G1510" i="12"/>
  <c r="AA1510" i="12"/>
  <c r="P1510" i="12"/>
  <c r="S1510" i="12"/>
  <c r="F1510" i="12"/>
  <c r="T1510" i="12"/>
  <c r="AI1510" i="12"/>
  <c r="R1510" i="12"/>
  <c r="F1502" i="12"/>
  <c r="AE1502" i="12"/>
  <c r="L1502" i="12"/>
  <c r="T1502" i="12"/>
  <c r="AG1502" i="12"/>
  <c r="X1502" i="12"/>
  <c r="K1502" i="12"/>
  <c r="S1502" i="12"/>
  <c r="R1502" i="12"/>
  <c r="J1502" i="12"/>
  <c r="N1502" i="12"/>
  <c r="H1502" i="12"/>
  <c r="Z1502" i="12"/>
  <c r="P1502" i="12"/>
  <c r="AF1502" i="12"/>
  <c r="W1502" i="12"/>
  <c r="O1502" i="12"/>
  <c r="AD1502" i="12"/>
  <c r="AI1494" i="12"/>
  <c r="L1494" i="12"/>
  <c r="G1494" i="12"/>
  <c r="K1494" i="12"/>
  <c r="G1486" i="12"/>
  <c r="H1486" i="12"/>
  <c r="R1486" i="12"/>
  <c r="Z1486" i="12"/>
  <c r="AF1486" i="12"/>
  <c r="O1486" i="12"/>
  <c r="V1486" i="12"/>
  <c r="AD1486" i="12"/>
  <c r="X1486" i="12"/>
  <c r="AG1486" i="12"/>
  <c r="S1486" i="12"/>
  <c r="N1486" i="12"/>
  <c r="K1486" i="12"/>
  <c r="G1478" i="12"/>
  <c r="X1478" i="12"/>
  <c r="AE1478" i="12"/>
  <c r="AG1478" i="12"/>
  <c r="O1478" i="12"/>
  <c r="V1478" i="12"/>
  <c r="T1478" i="12"/>
  <c r="AB1478" i="12"/>
  <c r="K1478" i="12"/>
  <c r="AD1478" i="12"/>
  <c r="W1478" i="12"/>
  <c r="S1478" i="12"/>
  <c r="P1478" i="12"/>
  <c r="AI1478" i="12"/>
  <c r="Z1478" i="12"/>
  <c r="R1478" i="12"/>
  <c r="AF1478" i="12"/>
  <c r="L1478" i="12"/>
  <c r="J1478" i="12"/>
  <c r="AE1470" i="12"/>
  <c r="AA1470" i="12"/>
  <c r="AI1470" i="12"/>
  <c r="R1470" i="12"/>
  <c r="S1470" i="12"/>
  <c r="Z1470" i="12"/>
  <c r="F1470" i="12"/>
  <c r="W1470" i="12"/>
  <c r="L1470" i="12"/>
  <c r="T1470" i="12"/>
  <c r="N1470" i="12"/>
  <c r="AF1470" i="12"/>
  <c r="P1470" i="12"/>
  <c r="H1462" i="12"/>
  <c r="V1462" i="12"/>
  <c r="G1462" i="12"/>
  <c r="K1462" i="12"/>
  <c r="AG1462" i="12"/>
  <c r="S1462" i="12"/>
  <c r="AB1462" i="12"/>
  <c r="AF1462" i="12"/>
  <c r="W1462" i="12"/>
  <c r="Z1462" i="12"/>
  <c r="O1462" i="12"/>
  <c r="AI1462" i="12"/>
  <c r="R1462" i="12"/>
  <c r="L1462" i="12"/>
  <c r="N1454" i="12"/>
  <c r="K1454" i="12"/>
  <c r="R1454" i="12"/>
  <c r="Z1454" i="12"/>
  <c r="X1454" i="12"/>
  <c r="S1454" i="12"/>
  <c r="AE1446" i="12"/>
  <c r="AG1446" i="12"/>
  <c r="AB1446" i="12"/>
  <c r="K1446" i="12"/>
  <c r="F1446" i="12"/>
  <c r="N1446" i="12"/>
  <c r="T1446" i="12"/>
  <c r="AA1446" i="12"/>
  <c r="AA1438" i="12"/>
  <c r="N1438" i="12"/>
  <c r="H1438" i="12"/>
  <c r="K1438" i="12"/>
  <c r="R1438" i="12"/>
  <c r="AG1438" i="12"/>
  <c r="AF1438" i="12"/>
  <c r="J1438" i="12"/>
  <c r="AD1438" i="12"/>
  <c r="P1438" i="12"/>
  <c r="AE1438" i="12"/>
  <c r="X1438" i="12"/>
  <c r="S1438" i="12"/>
  <c r="G1438" i="12"/>
  <c r="Z1438" i="12"/>
  <c r="F1438" i="12"/>
  <c r="L1438" i="12"/>
  <c r="W1438" i="12"/>
  <c r="AG1430" i="12"/>
  <c r="AI1430" i="12"/>
  <c r="AB1430" i="12"/>
  <c r="AF1430" i="12"/>
  <c r="R1430" i="12"/>
  <c r="AE1422" i="12"/>
  <c r="G1422" i="12"/>
  <c r="H1422" i="12"/>
  <c r="Z1422" i="12"/>
  <c r="O1422" i="12"/>
  <c r="AF1422" i="12"/>
  <c r="V1422" i="12"/>
  <c r="AD1422" i="12"/>
  <c r="X1422" i="12"/>
  <c r="S1422" i="12"/>
  <c r="N1422" i="12"/>
  <c r="K1422" i="12"/>
  <c r="R1422" i="12"/>
  <c r="AG1422" i="12"/>
  <c r="N1414" i="12"/>
  <c r="AI1414" i="12"/>
  <c r="AE1414" i="12"/>
  <c r="T1414" i="12"/>
  <c r="L1414" i="12"/>
  <c r="K1414" i="12"/>
  <c r="G1414" i="12"/>
  <c r="S1414" i="12"/>
  <c r="AF1414" i="12"/>
  <c r="H1414" i="12"/>
  <c r="J1414" i="12"/>
  <c r="O1414" i="12"/>
  <c r="AD1414" i="12"/>
  <c r="P1414" i="12"/>
  <c r="X1414" i="12"/>
  <c r="Z1414" i="12"/>
  <c r="AG1414" i="12"/>
  <c r="AF1406" i="12"/>
  <c r="AI1406" i="12"/>
  <c r="AG1406" i="12"/>
  <c r="J1406" i="12"/>
  <c r="H1406" i="12"/>
  <c r="P1406" i="12"/>
  <c r="W1406" i="12"/>
  <c r="F1406" i="12"/>
  <c r="L1406" i="12"/>
  <c r="K1406" i="12"/>
  <c r="R1406" i="12"/>
  <c r="T1406" i="12"/>
  <c r="AA1406" i="12"/>
  <c r="G1398" i="12"/>
  <c r="K1398" i="12"/>
  <c r="S1398" i="12"/>
  <c r="H1398" i="12"/>
  <c r="AG1398" i="12"/>
  <c r="Z1398" i="12"/>
  <c r="O1398" i="12"/>
  <c r="V1398" i="12"/>
  <c r="AB1398" i="12"/>
  <c r="W1398" i="12"/>
  <c r="AI1398" i="12"/>
  <c r="R1398" i="12"/>
  <c r="L1398" i="12"/>
  <c r="AF1398" i="12"/>
  <c r="AD1390" i="12"/>
  <c r="H1390" i="12"/>
  <c r="K1390" i="12"/>
  <c r="R1390" i="12"/>
  <c r="AF1390" i="12"/>
  <c r="G1382" i="12"/>
  <c r="X1382" i="12"/>
  <c r="AE1382" i="12"/>
  <c r="N1382" i="12"/>
  <c r="Z1382" i="12"/>
  <c r="T1382" i="12"/>
  <c r="F1382" i="12"/>
  <c r="AA1382" i="12"/>
  <c r="AF1382" i="12"/>
  <c r="T1374" i="12"/>
  <c r="Z1374" i="12"/>
  <c r="AE1374" i="12"/>
  <c r="J1366" i="12"/>
  <c r="AD1366" i="12"/>
  <c r="V1366" i="12"/>
  <c r="O1366" i="12"/>
  <c r="AA1366" i="12"/>
  <c r="T1366" i="12"/>
  <c r="AF1366" i="12"/>
  <c r="AE1366" i="12"/>
  <c r="F1366" i="12"/>
  <c r="X1366" i="12"/>
  <c r="K1366" i="12"/>
  <c r="P1366" i="12"/>
  <c r="F1350" i="12"/>
  <c r="P1350" i="12"/>
  <c r="J1350" i="12"/>
  <c r="N1350" i="12"/>
  <c r="V1350" i="12"/>
  <c r="K1350" i="12"/>
  <c r="T1350" i="12"/>
  <c r="AA1350" i="12"/>
  <c r="AF1350" i="12"/>
  <c r="Z1342" i="12"/>
  <c r="J1342" i="12"/>
  <c r="O1342" i="12"/>
  <c r="T1342" i="12"/>
  <c r="AE1342" i="12"/>
  <c r="K1334" i="12"/>
  <c r="P1334" i="12"/>
  <c r="J1334" i="12"/>
  <c r="V1334" i="12"/>
  <c r="AE1334" i="12"/>
  <c r="H1334" i="12"/>
  <c r="AF1334" i="12"/>
  <c r="N1334" i="12"/>
  <c r="F1334" i="12"/>
  <c r="AA1334" i="12"/>
  <c r="S1334" i="12"/>
  <c r="AD1334" i="12"/>
  <c r="Z1326" i="12"/>
  <c r="AE1326" i="12"/>
  <c r="AE1318" i="12"/>
  <c r="AA1318" i="12"/>
  <c r="AF1318" i="12"/>
  <c r="F1318" i="12"/>
  <c r="K1318" i="12"/>
  <c r="H1318" i="12"/>
  <c r="AD1318" i="12"/>
  <c r="P1318" i="12"/>
  <c r="V1318" i="12"/>
  <c r="T1318" i="12"/>
  <c r="Z1318" i="12"/>
  <c r="J1310" i="12"/>
  <c r="O1310" i="12"/>
  <c r="Z1310" i="12"/>
  <c r="N1302" i="12"/>
  <c r="J1302" i="12"/>
  <c r="X1302" i="12"/>
  <c r="F1302" i="12"/>
  <c r="O1302" i="12"/>
  <c r="K1302" i="12"/>
  <c r="T1302" i="12"/>
  <c r="AE1302" i="12"/>
  <c r="V1302" i="12"/>
  <c r="AA1302" i="12"/>
  <c r="P1302" i="12"/>
  <c r="H1302" i="12"/>
  <c r="AF1302" i="12"/>
  <c r="T1294" i="12"/>
  <c r="Z1294" i="12"/>
  <c r="O1294" i="12"/>
  <c r="O1262" i="12"/>
  <c r="T1262" i="12"/>
  <c r="Z1262" i="12"/>
  <c r="R1238" i="12"/>
  <c r="AG1238" i="12"/>
  <c r="X1238" i="12"/>
  <c r="O1230" i="12"/>
  <c r="T1230" i="12"/>
  <c r="Z1230" i="12"/>
  <c r="L1206" i="12"/>
  <c r="AD1206" i="12"/>
  <c r="G1206" i="12"/>
  <c r="O1198" i="12"/>
  <c r="T1198" i="12"/>
  <c r="Z1198" i="12"/>
  <c r="T1182" i="12"/>
  <c r="J1182" i="12"/>
  <c r="Z1166" i="12"/>
  <c r="AE1166" i="12"/>
  <c r="R1158" i="12"/>
  <c r="L1158" i="12"/>
  <c r="Z1150" i="12"/>
  <c r="J1150" i="12"/>
  <c r="O1150" i="12"/>
  <c r="T1150" i="12"/>
  <c r="AE1150" i="12"/>
  <c r="J1118" i="12"/>
  <c r="AE1118" i="12"/>
  <c r="K1086" i="12"/>
  <c r="R1086" i="12"/>
  <c r="J1078" i="12"/>
  <c r="O1078" i="12"/>
  <c r="Z1078" i="12"/>
  <c r="S1062" i="12"/>
  <c r="N1062" i="12"/>
  <c r="Z1046" i="12"/>
  <c r="J1046" i="12"/>
  <c r="O1046" i="12"/>
  <c r="T1046" i="12"/>
  <c r="AE1046" i="12"/>
  <c r="Z1030" i="12"/>
  <c r="O1030" i="12"/>
  <c r="V1006" i="12"/>
  <c r="P1006" i="12"/>
  <c r="O1006" i="12"/>
  <c r="Z998" i="12"/>
  <c r="J998" i="12"/>
  <c r="O998" i="12"/>
  <c r="J990" i="12"/>
  <c r="O990" i="12"/>
  <c r="Z990" i="12"/>
  <c r="S966" i="12"/>
  <c r="L966" i="12"/>
  <c r="O950" i="12"/>
  <c r="T950" i="12"/>
  <c r="Z950" i="12"/>
  <c r="O942" i="12"/>
  <c r="T942" i="12"/>
  <c r="Z942" i="12"/>
  <c r="AG862" i="12"/>
  <c r="T862" i="12"/>
  <c r="P846" i="12"/>
  <c r="V846" i="12"/>
  <c r="N838" i="12"/>
  <c r="K838" i="12"/>
  <c r="AD838" i="12"/>
  <c r="AE838" i="12"/>
  <c r="P830" i="12"/>
  <c r="Z830" i="12"/>
  <c r="V830" i="12"/>
  <c r="S830" i="12"/>
  <c r="F830" i="12"/>
  <c r="O830" i="12"/>
  <c r="I822" i="12"/>
  <c r="AE822" i="12"/>
  <c r="AD822" i="12"/>
  <c r="AA822" i="12"/>
  <c r="Z822" i="12"/>
  <c r="W822" i="12"/>
  <c r="R822" i="12"/>
  <c r="O822" i="12"/>
  <c r="N822" i="12"/>
  <c r="K822" i="12"/>
  <c r="J822" i="12"/>
  <c r="P814" i="12"/>
  <c r="J814" i="12"/>
  <c r="O814" i="12"/>
  <c r="F814" i="12"/>
  <c r="G814" i="12"/>
  <c r="AE814" i="12"/>
  <c r="Z814" i="12"/>
  <c r="S814" i="12"/>
  <c r="V814" i="12"/>
  <c r="K814" i="12"/>
  <c r="R814" i="12"/>
  <c r="AI814" i="12"/>
  <c r="R806" i="12"/>
  <c r="K806" i="12"/>
  <c r="N806" i="12"/>
  <c r="AE806" i="12"/>
  <c r="J806" i="12"/>
  <c r="O806" i="12"/>
  <c r="AI806" i="12"/>
  <c r="AD806" i="12"/>
  <c r="AA806" i="12"/>
  <c r="Z806" i="12"/>
  <c r="W806" i="12"/>
  <c r="AF798" i="12"/>
  <c r="AG798" i="12"/>
  <c r="I798" i="12"/>
  <c r="Q798" i="12"/>
  <c r="AF790" i="12"/>
  <c r="Q790" i="12"/>
  <c r="Y790" i="12"/>
  <c r="AG790" i="12"/>
  <c r="AF782" i="12"/>
  <c r="I782" i="12"/>
  <c r="Q782" i="12"/>
  <c r="Y782" i="12"/>
  <c r="AG782" i="12"/>
  <c r="AF774" i="12"/>
  <c r="I774" i="12"/>
  <c r="Q774" i="12"/>
  <c r="Y774" i="12"/>
  <c r="AG774" i="12"/>
  <c r="AF766" i="12"/>
  <c r="AG766" i="12"/>
  <c r="I766" i="12"/>
  <c r="Q766" i="12"/>
  <c r="AF758" i="12"/>
  <c r="Q758" i="12"/>
  <c r="Y758" i="12"/>
  <c r="AG758" i="12"/>
  <c r="AF750" i="12"/>
  <c r="I750" i="12"/>
  <c r="Q750" i="12"/>
  <c r="Y750" i="12"/>
  <c r="AG750" i="12"/>
  <c r="AF742" i="12"/>
  <c r="I742" i="12"/>
  <c r="Q742" i="12"/>
  <c r="Y742" i="12"/>
  <c r="AG742" i="12"/>
  <c r="AF734" i="12"/>
  <c r="AG734" i="12"/>
  <c r="I734" i="12"/>
  <c r="Q734" i="12"/>
  <c r="AF726" i="12"/>
  <c r="Q726" i="12"/>
  <c r="Y726" i="12"/>
  <c r="AG726" i="12"/>
  <c r="AF718" i="12"/>
  <c r="I718" i="12"/>
  <c r="Q718" i="12"/>
  <c r="Y718" i="12"/>
  <c r="AG718" i="12"/>
  <c r="AF710" i="12"/>
  <c r="I710" i="12"/>
  <c r="Q710" i="12"/>
  <c r="Y710" i="12"/>
  <c r="AG710" i="12"/>
  <c r="AF702" i="12"/>
  <c r="AG702" i="12"/>
  <c r="I702" i="12"/>
  <c r="Q702" i="12"/>
  <c r="AF694" i="12"/>
  <c r="Q694" i="12"/>
  <c r="Y694" i="12"/>
  <c r="AG694" i="12"/>
  <c r="AF686" i="12"/>
  <c r="I686" i="12"/>
  <c r="Q686" i="12"/>
  <c r="Y686" i="12"/>
  <c r="AG686" i="12"/>
  <c r="AF678" i="12"/>
  <c r="I678" i="12"/>
  <c r="Q678" i="12"/>
  <c r="Y678" i="12"/>
  <c r="AG678" i="12"/>
  <c r="J590" i="12"/>
  <c r="F590" i="12"/>
  <c r="AD590" i="12"/>
  <c r="Z590" i="12"/>
  <c r="V590" i="12"/>
  <c r="R590" i="12"/>
  <c r="S574" i="12"/>
  <c r="R574" i="12"/>
  <c r="N574" i="12"/>
  <c r="J574" i="12"/>
  <c r="F574" i="12"/>
  <c r="AD574" i="12"/>
  <c r="Z574" i="12"/>
  <c r="Z558" i="12"/>
  <c r="V558" i="12"/>
  <c r="R558" i="12"/>
  <c r="N558" i="12"/>
  <c r="J558" i="12"/>
  <c r="F558" i="12"/>
  <c r="AG542" i="12"/>
  <c r="AD542" i="12"/>
  <c r="Z542" i="12"/>
  <c r="V542" i="12"/>
  <c r="R542" i="12"/>
  <c r="N542" i="12"/>
  <c r="J542" i="12"/>
  <c r="J526" i="12"/>
  <c r="F526" i="12"/>
  <c r="AD526" i="12"/>
  <c r="Z526" i="12"/>
  <c r="V526" i="12"/>
  <c r="R526" i="12"/>
  <c r="S510" i="12"/>
  <c r="R510" i="12"/>
  <c r="N510" i="12"/>
  <c r="J510" i="12"/>
  <c r="F510" i="12"/>
  <c r="AD510" i="12"/>
  <c r="Z510" i="12"/>
  <c r="AG494" i="12"/>
  <c r="Z494" i="12"/>
  <c r="V494" i="12"/>
  <c r="R494" i="12"/>
  <c r="N494" i="12"/>
  <c r="J494" i="12"/>
  <c r="F494" i="12"/>
  <c r="AG478" i="12"/>
  <c r="AD478" i="12"/>
  <c r="Z478" i="12"/>
  <c r="V478" i="12"/>
  <c r="R478" i="12"/>
  <c r="N478" i="12"/>
  <c r="J478" i="12"/>
  <c r="J462" i="12"/>
  <c r="F462" i="12"/>
  <c r="AD462" i="12"/>
  <c r="Z462" i="12"/>
  <c r="V462" i="12"/>
  <c r="R462" i="12"/>
  <c r="G446" i="12"/>
  <c r="R446" i="12"/>
  <c r="N446" i="12"/>
  <c r="J446" i="12"/>
  <c r="F446" i="12"/>
  <c r="AD446" i="12"/>
  <c r="Z446" i="12"/>
  <c r="Z430" i="12"/>
  <c r="V430" i="12"/>
  <c r="R430" i="12"/>
  <c r="N430" i="12"/>
  <c r="J430" i="12"/>
  <c r="F430" i="12"/>
  <c r="M414" i="12"/>
  <c r="AD414" i="12"/>
  <c r="Z414" i="12"/>
  <c r="V414" i="12"/>
  <c r="R414" i="12"/>
  <c r="N414" i="12"/>
  <c r="J414" i="12"/>
  <c r="J398" i="12"/>
  <c r="F398" i="12"/>
  <c r="AD398" i="12"/>
  <c r="Z398" i="12"/>
  <c r="V398" i="12"/>
  <c r="R398" i="12"/>
  <c r="R382" i="12"/>
  <c r="N382" i="12"/>
  <c r="J382" i="12"/>
  <c r="F382" i="12"/>
  <c r="AD382" i="12"/>
  <c r="Z382" i="12"/>
  <c r="T366" i="12"/>
  <c r="Z366" i="12"/>
  <c r="V366" i="12"/>
  <c r="R366" i="12"/>
  <c r="N366" i="12"/>
  <c r="J366" i="12"/>
  <c r="F366" i="12"/>
  <c r="AD350" i="12"/>
  <c r="Z350" i="12"/>
  <c r="V350" i="12"/>
  <c r="R350" i="12"/>
  <c r="N350" i="12"/>
  <c r="J350" i="12"/>
  <c r="J334" i="12"/>
  <c r="F334" i="12"/>
  <c r="AD334" i="12"/>
  <c r="Z334" i="12"/>
  <c r="V334" i="12"/>
  <c r="R334" i="12"/>
  <c r="J318" i="12"/>
  <c r="F318" i="12"/>
  <c r="AD318" i="12"/>
  <c r="Z318" i="12"/>
  <c r="V318" i="12"/>
  <c r="R318" i="12"/>
  <c r="Y286" i="12"/>
  <c r="N286" i="12"/>
  <c r="J286" i="12"/>
  <c r="F286" i="12"/>
  <c r="AD286" i="12"/>
  <c r="Z286" i="12"/>
  <c r="V286" i="12"/>
  <c r="V270" i="12"/>
  <c r="R270" i="12"/>
  <c r="N270" i="12"/>
  <c r="J270" i="12"/>
  <c r="F270" i="12"/>
  <c r="AD270" i="12"/>
  <c r="AD254" i="12"/>
  <c r="Z254" i="12"/>
  <c r="V254" i="12"/>
  <c r="R254" i="12"/>
  <c r="N254" i="12"/>
  <c r="J254" i="12"/>
  <c r="F254" i="12"/>
  <c r="F238" i="12"/>
  <c r="AD238" i="12"/>
  <c r="Z238" i="12"/>
  <c r="V238" i="12"/>
  <c r="R238" i="12"/>
  <c r="N238" i="12"/>
  <c r="F222" i="12"/>
  <c r="AD222" i="12"/>
  <c r="Z222" i="12"/>
  <c r="V222" i="12"/>
  <c r="R222" i="12"/>
  <c r="N222" i="12"/>
  <c r="N206" i="12"/>
  <c r="J206" i="12"/>
  <c r="F206" i="12"/>
  <c r="AD206" i="12"/>
  <c r="Z206" i="12"/>
  <c r="V206" i="12"/>
  <c r="AG190" i="12"/>
  <c r="V190" i="12"/>
  <c r="R190" i="12"/>
  <c r="N190" i="12"/>
  <c r="J190" i="12"/>
  <c r="F190" i="12"/>
  <c r="AD190" i="12"/>
  <c r="AD174" i="12"/>
  <c r="Z174" i="12"/>
  <c r="V174" i="12"/>
  <c r="R174" i="12"/>
  <c r="N174" i="12"/>
  <c r="J174" i="12"/>
  <c r="F174" i="12"/>
  <c r="F158" i="12"/>
  <c r="AD158" i="12"/>
  <c r="Z158" i="12"/>
  <c r="V158" i="12"/>
  <c r="R158" i="12"/>
  <c r="N158" i="12"/>
  <c r="N142" i="12"/>
  <c r="J142" i="12"/>
  <c r="F142" i="12"/>
  <c r="AD142" i="12"/>
  <c r="Z142" i="12"/>
  <c r="V142" i="12"/>
  <c r="V126" i="12"/>
  <c r="R126" i="12"/>
  <c r="N126" i="12"/>
  <c r="J126" i="12"/>
  <c r="F126" i="12"/>
  <c r="AD126" i="12"/>
  <c r="AD110" i="12"/>
  <c r="Z110" i="12"/>
  <c r="V110" i="12"/>
  <c r="R110" i="12"/>
  <c r="N110" i="12"/>
  <c r="J110" i="12"/>
  <c r="F110" i="12"/>
  <c r="F94" i="12"/>
  <c r="AD94" i="12"/>
  <c r="Z94" i="12"/>
  <c r="V94" i="12"/>
  <c r="R94" i="12"/>
  <c r="N94" i="12"/>
  <c r="N78" i="12"/>
  <c r="J78" i="12"/>
  <c r="F78" i="12"/>
  <c r="AD78" i="12"/>
  <c r="Z78" i="12"/>
  <c r="V78" i="12"/>
  <c r="V62" i="12"/>
  <c r="R62" i="12"/>
  <c r="N62" i="12"/>
  <c r="J62" i="12"/>
  <c r="F62" i="12"/>
  <c r="AD62" i="12"/>
  <c r="L46" i="12"/>
  <c r="AD46" i="12"/>
  <c r="Z46" i="12"/>
  <c r="V46" i="12"/>
  <c r="R46" i="12"/>
  <c r="N46" i="12"/>
  <c r="J46" i="12"/>
  <c r="F46" i="12"/>
  <c r="F30" i="12"/>
  <c r="AD30" i="12"/>
  <c r="Z30" i="12"/>
  <c r="V30" i="12"/>
  <c r="R30" i="12"/>
  <c r="N30" i="12"/>
  <c r="N14" i="12"/>
  <c r="J14" i="12"/>
  <c r="F14" i="12"/>
  <c r="AD14" i="12"/>
  <c r="Z14" i="12"/>
  <c r="V14" i="12"/>
  <c r="AI1902" i="12"/>
  <c r="N1510" i="12"/>
  <c r="J1806" i="12"/>
  <c r="L1758" i="12"/>
  <c r="AE1742" i="12"/>
  <c r="S1766" i="12"/>
  <c r="G1958" i="12"/>
  <c r="X397" i="12"/>
  <c r="AB205" i="12"/>
  <c r="O141" i="12"/>
  <c r="S21" i="12"/>
  <c r="H2027" i="12"/>
  <c r="R2027" i="12"/>
  <c r="W1859" i="12"/>
  <c r="AB1859" i="12"/>
  <c r="W1851" i="12"/>
  <c r="P1851" i="12"/>
  <c r="H1827" i="12"/>
  <c r="AB1827" i="12"/>
  <c r="L1819" i="12"/>
  <c r="W1819" i="12"/>
  <c r="H1811" i="12"/>
  <c r="T1811" i="12"/>
  <c r="W1755" i="12"/>
  <c r="AE1755" i="12"/>
  <c r="AA1747" i="12"/>
  <c r="O1747" i="12"/>
  <c r="X1731" i="12"/>
  <c r="L1731" i="12"/>
  <c r="AG1683" i="12"/>
  <c r="W1683" i="12"/>
  <c r="T1267" i="12"/>
  <c r="H1267" i="12"/>
  <c r="X947" i="12"/>
  <c r="AC947" i="12"/>
  <c r="AG891" i="12"/>
  <c r="Q891" i="12"/>
  <c r="X459" i="12"/>
  <c r="M459" i="12"/>
  <c r="M187" i="12"/>
  <c r="X187" i="12"/>
  <c r="P163" i="12"/>
  <c r="U163" i="12"/>
  <c r="AD557" i="12"/>
  <c r="H493" i="12"/>
  <c r="F429" i="12"/>
  <c r="L189" i="12"/>
  <c r="AA1913" i="12"/>
  <c r="AI1913" i="12"/>
  <c r="AD1897" i="12"/>
  <c r="S1897" i="12"/>
  <c r="P1881" i="12"/>
  <c r="AD1881" i="12"/>
  <c r="S1865" i="12"/>
  <c r="H1865" i="12"/>
  <c r="J1849" i="12"/>
  <c r="AI1849" i="12"/>
  <c r="J1793" i="12"/>
  <c r="Z1793" i="12"/>
  <c r="AD1697" i="12"/>
  <c r="AI1697" i="12"/>
  <c r="M1601" i="12"/>
  <c r="S1601" i="12"/>
  <c r="I1537" i="12"/>
  <c r="S1537" i="12"/>
  <c r="S1409" i="12"/>
  <c r="F1409" i="12"/>
  <c r="AC1313" i="12"/>
  <c r="G1313" i="12"/>
  <c r="V1153" i="12"/>
  <c r="Y1153" i="12"/>
  <c r="J1097" i="12"/>
  <c r="U1097" i="12"/>
  <c r="U1081" i="12"/>
  <c r="J1081" i="12"/>
  <c r="U937" i="12"/>
  <c r="AE937" i="12"/>
  <c r="AB929" i="12"/>
  <c r="V929" i="12"/>
  <c r="G833" i="12"/>
  <c r="R833" i="12"/>
  <c r="AG393" i="12"/>
  <c r="F393" i="12"/>
  <c r="G313" i="12"/>
  <c r="AI313" i="12"/>
  <c r="S289" i="12"/>
  <c r="V289" i="12"/>
  <c r="AF145" i="12"/>
  <c r="AG145" i="12"/>
  <c r="R25" i="12"/>
  <c r="O25" i="12"/>
  <c r="H365" i="12"/>
  <c r="N189" i="12"/>
  <c r="W1990" i="12"/>
  <c r="Q1990" i="12"/>
  <c r="L1990" i="12"/>
  <c r="AD1830" i="12"/>
  <c r="W1830" i="12"/>
  <c r="N1806" i="12"/>
  <c r="R1806" i="12"/>
  <c r="P1806" i="12"/>
  <c r="AG1806" i="12"/>
  <c r="R1782" i="12"/>
  <c r="AD1782" i="12"/>
  <c r="P1782" i="12"/>
  <c r="S1782" i="12"/>
  <c r="S1750" i="12"/>
  <c r="AF1750" i="12"/>
  <c r="V1750" i="12"/>
  <c r="AG1742" i="12"/>
  <c r="AD1742" i="12"/>
  <c r="L1598" i="12"/>
  <c r="J1598" i="12"/>
  <c r="AG1582" i="12"/>
  <c r="X1582" i="12"/>
  <c r="AA1582" i="12"/>
  <c r="N1582" i="12"/>
  <c r="V1582" i="12"/>
  <c r="H1582" i="12"/>
  <c r="P1582" i="12"/>
  <c r="O1582" i="12"/>
  <c r="G1566" i="12"/>
  <c r="J1566" i="12"/>
  <c r="X1558" i="12"/>
  <c r="R1558" i="12"/>
  <c r="S1558" i="12"/>
  <c r="G1558" i="12"/>
  <c r="AG1558" i="12"/>
  <c r="AE1558" i="12"/>
  <c r="G1550" i="12"/>
  <c r="O1550" i="12"/>
  <c r="V1550" i="12"/>
  <c r="AA1542" i="12"/>
  <c r="H1542" i="12"/>
  <c r="N1542" i="12"/>
  <c r="O1542" i="12"/>
  <c r="T1542" i="12"/>
  <c r="V1542" i="12"/>
  <c r="AG1534" i="12"/>
  <c r="K1534" i="12"/>
  <c r="J1534" i="12"/>
  <c r="X1534" i="12"/>
  <c r="R1534" i="12"/>
  <c r="P1534" i="12"/>
  <c r="N1534" i="12"/>
  <c r="Z1534" i="12"/>
  <c r="W1534" i="12"/>
  <c r="F1526" i="12"/>
  <c r="H1526" i="12"/>
  <c r="O1526" i="12"/>
  <c r="V1526" i="12"/>
  <c r="X1518" i="12"/>
  <c r="N1518" i="12"/>
  <c r="H1518" i="12"/>
  <c r="K1518" i="12"/>
  <c r="L1510" i="12"/>
  <c r="K1510" i="12"/>
  <c r="J1510" i="12"/>
  <c r="Z1510" i="12"/>
  <c r="X1510" i="12"/>
  <c r="AF1510" i="12"/>
  <c r="AE1510" i="12"/>
  <c r="AI1502" i="12"/>
  <c r="G1502" i="12"/>
  <c r="AA1502" i="12"/>
  <c r="V1502" i="12"/>
  <c r="AB1502" i="12"/>
  <c r="AG1494" i="12"/>
  <c r="AB1494" i="12"/>
  <c r="S1494" i="12"/>
  <c r="W1494" i="12"/>
  <c r="Z1494" i="12"/>
  <c r="R1494" i="12"/>
  <c r="AF1494" i="12"/>
  <c r="AA1478" i="12"/>
  <c r="F1478" i="12"/>
  <c r="H1478" i="12"/>
  <c r="N1478" i="12"/>
  <c r="AD1470" i="12"/>
  <c r="X1470" i="12"/>
  <c r="K1470" i="12"/>
  <c r="J1470" i="12"/>
  <c r="H1454" i="12"/>
  <c r="AF1454" i="12"/>
  <c r="AG1454" i="12"/>
  <c r="AD1454" i="12"/>
  <c r="AI1446" i="12"/>
  <c r="W1446" i="12"/>
  <c r="S1446" i="12"/>
  <c r="J1446" i="12"/>
  <c r="Z1446" i="12"/>
  <c r="P1446" i="12"/>
  <c r="AF1446" i="12"/>
  <c r="X1446" i="12"/>
  <c r="AI1438" i="12"/>
  <c r="T1438" i="12"/>
  <c r="O1438" i="12"/>
  <c r="V1438" i="12"/>
  <c r="AB1438" i="12"/>
  <c r="W1430" i="12"/>
  <c r="L1430" i="12"/>
  <c r="K1430" i="12"/>
  <c r="G1430" i="12"/>
  <c r="S1430" i="12"/>
  <c r="Z1430" i="12"/>
  <c r="AA1414" i="12"/>
  <c r="V1414" i="12"/>
  <c r="AB1414" i="12"/>
  <c r="W1414" i="12"/>
  <c r="F1414" i="12"/>
  <c r="R1414" i="12"/>
  <c r="Z1406" i="12"/>
  <c r="AE1406" i="12"/>
  <c r="AG1390" i="12"/>
  <c r="Z1390" i="12"/>
  <c r="X1390" i="12"/>
  <c r="S1390" i="12"/>
  <c r="N1390" i="12"/>
  <c r="K1382" i="12"/>
  <c r="J1382" i="12"/>
  <c r="R1382" i="12"/>
  <c r="S1382" i="12"/>
  <c r="P1382" i="12"/>
  <c r="AI1374" i="12"/>
  <c r="J1374" i="12"/>
  <c r="O1374" i="12"/>
  <c r="Z1366" i="12"/>
  <c r="H1366" i="12"/>
  <c r="N1366" i="12"/>
  <c r="S1366" i="12"/>
  <c r="J1358" i="12"/>
  <c r="T1358" i="12"/>
  <c r="Z1358" i="12"/>
  <c r="AE1358" i="12"/>
  <c r="O1350" i="12"/>
  <c r="H1350" i="12"/>
  <c r="Z1350" i="12"/>
  <c r="S1350" i="12"/>
  <c r="AE1350" i="12"/>
  <c r="X1350" i="12"/>
  <c r="AD1350" i="12"/>
  <c r="X1334" i="12"/>
  <c r="O1334" i="12"/>
  <c r="T1334" i="12"/>
  <c r="Z1334" i="12"/>
  <c r="J1326" i="12"/>
  <c r="O1326" i="12"/>
  <c r="T1326" i="12"/>
  <c r="N1318" i="12"/>
  <c r="J1318" i="12"/>
  <c r="S1318" i="12"/>
  <c r="O1318" i="12"/>
  <c r="X1318" i="12"/>
  <c r="T1310" i="12"/>
  <c r="AE1310" i="12"/>
  <c r="Z1302" i="12"/>
  <c r="S1302" i="12"/>
  <c r="AD1302" i="12"/>
  <c r="AE1294" i="12"/>
  <c r="J1294" i="12"/>
  <c r="J1278" i="12"/>
  <c r="T1278" i="12"/>
  <c r="Z1278" i="12"/>
  <c r="AE1278" i="12"/>
  <c r="AF1270" i="12"/>
  <c r="S1270" i="12"/>
  <c r="AE1262" i="12"/>
  <c r="J1262" i="12"/>
  <c r="J1246" i="12"/>
  <c r="T1246" i="12"/>
  <c r="Z1246" i="12"/>
  <c r="AE1246" i="12"/>
  <c r="AE1230" i="12"/>
  <c r="J1230" i="12"/>
  <c r="V1222" i="12"/>
  <c r="G1222" i="12"/>
  <c r="AI1222" i="12"/>
  <c r="J1214" i="12"/>
  <c r="T1214" i="12"/>
  <c r="Z1214" i="12"/>
  <c r="AE1214" i="12"/>
  <c r="AE1198" i="12"/>
  <c r="J1198" i="12"/>
  <c r="O1182" i="12"/>
  <c r="Z1182" i="12"/>
  <c r="AE1182" i="12"/>
  <c r="J1166" i="12"/>
  <c r="O1166" i="12"/>
  <c r="T1166" i="12"/>
  <c r="J1134" i="12"/>
  <c r="T1134" i="12"/>
  <c r="Z1134" i="12"/>
  <c r="AE1134" i="12"/>
  <c r="O1118" i="12"/>
  <c r="T1118" i="12"/>
  <c r="Z1118" i="12"/>
  <c r="T1078" i="12"/>
  <c r="AE1078" i="12"/>
  <c r="AB1062" i="12"/>
  <c r="Z1062" i="12"/>
  <c r="T998" i="12"/>
  <c r="AE998" i="12"/>
  <c r="T990" i="12"/>
  <c r="AE990" i="12"/>
  <c r="F974" i="12"/>
  <c r="AI974" i="12"/>
  <c r="P966" i="12"/>
  <c r="Z966" i="12"/>
  <c r="AE950" i="12"/>
  <c r="J950" i="12"/>
  <c r="AE942" i="12"/>
  <c r="J942" i="12"/>
  <c r="P918" i="12"/>
  <c r="AF918" i="12"/>
  <c r="X870" i="12"/>
  <c r="AF870" i="12"/>
  <c r="P646" i="12"/>
  <c r="T646" i="12"/>
  <c r="Y422" i="12"/>
  <c r="O422" i="12"/>
  <c r="W198" i="12"/>
  <c r="O198" i="12"/>
  <c r="N1190" i="12"/>
  <c r="H1950" i="12"/>
  <c r="AB650" i="12"/>
  <c r="X626" i="12"/>
  <c r="AC578" i="12"/>
  <c r="AI466" i="12"/>
  <c r="S1290" i="12"/>
  <c r="L946" i="12"/>
  <c r="R1290" i="12"/>
  <c r="P1058" i="12"/>
  <c r="W986" i="12"/>
  <c r="X970" i="12"/>
  <c r="Y634" i="12"/>
  <c r="Y610" i="12"/>
  <c r="X562" i="12"/>
  <c r="X650" i="12"/>
  <c r="AG626" i="12"/>
  <c r="P1674" i="12"/>
  <c r="W1210" i="12"/>
  <c r="AB1290" i="12"/>
  <c r="AG1290" i="12"/>
  <c r="X1290" i="12"/>
  <c r="AA1290" i="12"/>
  <c r="N1290" i="12"/>
  <c r="V1290" i="12"/>
  <c r="H1290" i="12"/>
  <c r="P1290" i="12"/>
  <c r="O1290" i="12"/>
  <c r="L1274" i="12"/>
  <c r="AI1274" i="12"/>
  <c r="AB1258" i="12"/>
  <c r="AG1258" i="12"/>
  <c r="X1258" i="12"/>
  <c r="O1258" i="12"/>
  <c r="AA1258" i="12"/>
  <c r="N1258" i="12"/>
  <c r="V1258" i="12"/>
  <c r="H1258" i="12"/>
  <c r="P1258" i="12"/>
  <c r="AB1226" i="12"/>
  <c r="AD1226" i="12"/>
  <c r="AF1226" i="12"/>
  <c r="S1226" i="12"/>
  <c r="AA1226" i="12"/>
  <c r="N1226" i="12"/>
  <c r="G1226" i="12"/>
  <c r="V1226" i="12"/>
  <c r="H1226" i="12"/>
  <c r="O1226" i="12"/>
  <c r="AB1194" i="12"/>
  <c r="F1194" i="12"/>
  <c r="O1194" i="12"/>
  <c r="AG1194" i="12"/>
  <c r="X1194" i="12"/>
  <c r="G1194" i="12"/>
  <c r="AF1194" i="12"/>
  <c r="S1194" i="12"/>
  <c r="R1194" i="12"/>
  <c r="AA1194" i="12"/>
  <c r="N1194" i="12"/>
  <c r="AB1162" i="12"/>
  <c r="F1162" i="12"/>
  <c r="AG1162" i="12"/>
  <c r="X1162" i="12"/>
  <c r="G1162" i="12"/>
  <c r="AF1162" i="12"/>
  <c r="S1162" i="12"/>
  <c r="O1162" i="12"/>
  <c r="R1162" i="12"/>
  <c r="AA1162" i="12"/>
  <c r="N1162" i="12"/>
  <c r="Z1162" i="12"/>
  <c r="AB1130" i="12"/>
  <c r="K1130" i="12"/>
  <c r="AD1130" i="12"/>
  <c r="G1130" i="12"/>
  <c r="AG1130" i="12"/>
  <c r="X1130" i="12"/>
  <c r="R1130" i="12"/>
  <c r="AF1130" i="12"/>
  <c r="S1130" i="12"/>
  <c r="AI1122" i="12"/>
  <c r="S1122" i="12"/>
  <c r="W1122" i="12"/>
  <c r="AF1122" i="12"/>
  <c r="R1122" i="12"/>
  <c r="L1122" i="12"/>
  <c r="AI1114" i="12"/>
  <c r="AB1114" i="12"/>
  <c r="W1114" i="12"/>
  <c r="J1090" i="12"/>
  <c r="R1090" i="12"/>
  <c r="J1082" i="12"/>
  <c r="P1082" i="12"/>
  <c r="F1082" i="12"/>
  <c r="AG1082" i="12"/>
  <c r="AA1074" i="12"/>
  <c r="X1074" i="12"/>
  <c r="K1074" i="12"/>
  <c r="N1074" i="12"/>
  <c r="Z1074" i="12"/>
  <c r="H1074" i="12"/>
  <c r="AF1074" i="12"/>
  <c r="AG1066" i="12"/>
  <c r="X1066" i="12"/>
  <c r="S1066" i="12"/>
  <c r="N1066" i="12"/>
  <c r="K1066" i="12"/>
  <c r="AF1058" i="12"/>
  <c r="AA1058" i="12"/>
  <c r="L1058" i="12"/>
  <c r="V1058" i="12"/>
  <c r="S1058" i="12"/>
  <c r="AB1050" i="12"/>
  <c r="J1050" i="12"/>
  <c r="X1050" i="12"/>
  <c r="AE1050" i="12"/>
  <c r="AI1042" i="12"/>
  <c r="L1042" i="12"/>
  <c r="N1042" i="12"/>
  <c r="K1042" i="12"/>
  <c r="AA1042" i="12"/>
  <c r="Z1042" i="12"/>
  <c r="AF1042" i="12"/>
  <c r="AG1042" i="12"/>
  <c r="AI1034" i="12"/>
  <c r="F1034" i="12"/>
  <c r="X1034" i="12"/>
  <c r="T1034" i="12"/>
  <c r="N1034" i="12"/>
  <c r="AA1034" i="12"/>
  <c r="H1034" i="12"/>
  <c r="K1034" i="12"/>
  <c r="R1034" i="12"/>
  <c r="AB1010" i="12"/>
  <c r="G1010" i="12"/>
  <c r="K1010" i="12"/>
  <c r="T1010" i="12"/>
  <c r="L1010" i="12"/>
  <c r="AG1010" i="12"/>
  <c r="S1010" i="12"/>
  <c r="AF1010" i="12"/>
  <c r="Z1010" i="12"/>
  <c r="F1002" i="12"/>
  <c r="L1002" i="12"/>
  <c r="AG1002" i="12"/>
  <c r="Z1002" i="12"/>
  <c r="AF1002" i="12"/>
  <c r="AI1002" i="12"/>
  <c r="AA1002" i="12"/>
  <c r="AI994" i="12"/>
  <c r="W994" i="12"/>
  <c r="R994" i="12"/>
  <c r="L994" i="12"/>
  <c r="G986" i="12"/>
  <c r="K986" i="12"/>
  <c r="AG986" i="12"/>
  <c r="Z986" i="12"/>
  <c r="AI986" i="12"/>
  <c r="AF986" i="12"/>
  <c r="AB986" i="12"/>
  <c r="R978" i="12"/>
  <c r="AG978" i="12"/>
  <c r="AF978" i="12"/>
  <c r="AD978" i="12"/>
  <c r="X978" i="12"/>
  <c r="AA970" i="12"/>
  <c r="N970" i="12"/>
  <c r="K970" i="12"/>
  <c r="AG970" i="12"/>
  <c r="R970" i="12"/>
  <c r="V962" i="12"/>
  <c r="K962" i="12"/>
  <c r="S962" i="12"/>
  <c r="F962" i="12"/>
  <c r="Z962" i="12"/>
  <c r="AI962" i="12"/>
  <c r="W954" i="12"/>
  <c r="R954" i="12"/>
  <c r="AE954" i="12"/>
  <c r="AA946" i="12"/>
  <c r="R946" i="12"/>
  <c r="K946" i="12"/>
  <c r="G946" i="12"/>
  <c r="Z946" i="12"/>
  <c r="AF946" i="12"/>
  <c r="F946" i="12"/>
  <c r="AG946" i="12"/>
  <c r="AF938" i="12"/>
  <c r="AG938" i="12"/>
  <c r="AD938" i="12"/>
  <c r="X938" i="12"/>
  <c r="AF930" i="12"/>
  <c r="AB930" i="12"/>
  <c r="AG922" i="12"/>
  <c r="L922" i="12"/>
  <c r="AF906" i="12"/>
  <c r="L906" i="12"/>
  <c r="X906" i="12"/>
  <c r="AG890" i="12"/>
  <c r="AB890" i="12"/>
  <c r="L890" i="12"/>
  <c r="T858" i="12"/>
  <c r="L858" i="12"/>
  <c r="AF858" i="12"/>
  <c r="AG850" i="12"/>
  <c r="H850" i="12"/>
  <c r="P842" i="12"/>
  <c r="X842" i="12"/>
  <c r="AF842" i="12"/>
  <c r="AB842" i="12"/>
  <c r="AG834" i="12"/>
  <c r="T834" i="12"/>
  <c r="H834" i="12"/>
  <c r="X834" i="12"/>
  <c r="AB826" i="12"/>
  <c r="X826" i="12"/>
  <c r="P826" i="12"/>
  <c r="AG818" i="12"/>
  <c r="P818" i="12"/>
  <c r="AF818" i="12"/>
  <c r="AG810" i="12"/>
  <c r="H810" i="12"/>
  <c r="AG802" i="12"/>
  <c r="AF802" i="12"/>
  <c r="T802" i="12"/>
  <c r="Y738" i="12"/>
  <c r="Q738" i="12"/>
  <c r="L666" i="12"/>
  <c r="Q666" i="12"/>
  <c r="H666" i="12"/>
  <c r="T658" i="12"/>
  <c r="AF658" i="12"/>
  <c r="H658" i="12"/>
  <c r="Y658" i="12"/>
  <c r="X658" i="12"/>
  <c r="AF650" i="12"/>
  <c r="L650" i="12"/>
  <c r="T650" i="12"/>
  <c r="Q650" i="12"/>
  <c r="I650" i="12"/>
  <c r="H650" i="12"/>
  <c r="L642" i="12"/>
  <c r="AB642" i="12"/>
  <c r="Q642" i="12"/>
  <c r="X634" i="12"/>
  <c r="L634" i="12"/>
  <c r="AB634" i="12"/>
  <c r="AF626" i="12"/>
  <c r="P626" i="12"/>
  <c r="L626" i="12"/>
  <c r="Y626" i="12"/>
  <c r="AB626" i="12"/>
  <c r="Q626" i="12"/>
  <c r="T618" i="12"/>
  <c r="L618" i="12"/>
  <c r="AB618" i="12"/>
  <c r="Y618" i="12"/>
  <c r="Q618" i="12"/>
  <c r="P610" i="12"/>
  <c r="I610" i="12"/>
  <c r="H610" i="12"/>
  <c r="X610" i="12"/>
  <c r="L610" i="12"/>
  <c r="AF602" i="12"/>
  <c r="L602" i="12"/>
  <c r="Q602" i="12"/>
  <c r="H602" i="12"/>
  <c r="X594" i="12"/>
  <c r="AF594" i="12"/>
  <c r="L594" i="12"/>
  <c r="T594" i="12"/>
  <c r="M578" i="12"/>
  <c r="AI578" i="12"/>
  <c r="AC530" i="12"/>
  <c r="X530" i="12"/>
  <c r="M530" i="12"/>
  <c r="AI498" i="12"/>
  <c r="M498" i="12"/>
  <c r="X482" i="12"/>
  <c r="M482" i="12"/>
  <c r="H434" i="12"/>
  <c r="AI434" i="12"/>
  <c r="M402" i="12"/>
  <c r="X402" i="12"/>
  <c r="AC402" i="12"/>
  <c r="S370" i="12"/>
  <c r="AC370" i="12"/>
  <c r="AI370" i="12"/>
  <c r="AC210" i="12"/>
  <c r="AI210" i="12"/>
  <c r="S210" i="12"/>
  <c r="H178" i="12"/>
  <c r="X178" i="12"/>
  <c r="AI162" i="12"/>
  <c r="X162" i="12"/>
  <c r="AF154" i="12"/>
  <c r="P154" i="12"/>
  <c r="H146" i="12"/>
  <c r="S146" i="12"/>
  <c r="AF146" i="12"/>
  <c r="M146" i="12"/>
  <c r="X146" i="12"/>
  <c r="P138" i="12"/>
  <c r="U138" i="12"/>
  <c r="S130" i="12"/>
  <c r="H130" i="12"/>
  <c r="X130" i="12"/>
  <c r="AI130" i="12"/>
  <c r="AI98" i="12"/>
  <c r="M98" i="12"/>
  <c r="AI82" i="12"/>
  <c r="AC82" i="12"/>
  <c r="M82" i="12"/>
  <c r="AF82" i="12"/>
  <c r="S58" i="12"/>
  <c r="X58" i="12"/>
  <c r="AI58" i="12"/>
  <c r="K42" i="12"/>
  <c r="U42" i="12"/>
  <c r="S42" i="12"/>
  <c r="X26" i="12"/>
  <c r="AI26" i="12"/>
  <c r="H26" i="12"/>
  <c r="AC18" i="12"/>
  <c r="U18" i="12"/>
  <c r="AI10" i="12"/>
  <c r="H10" i="12"/>
  <c r="M10" i="12"/>
  <c r="Z1290" i="12"/>
  <c r="K1290" i="12"/>
  <c r="F1258" i="12"/>
  <c r="K1226" i="12"/>
  <c r="K1194" i="12"/>
  <c r="AI1242" i="12"/>
  <c r="W1146" i="12"/>
  <c r="Z1066" i="12"/>
  <c r="Z1058" i="12"/>
  <c r="R1050" i="12"/>
  <c r="AG1074" i="12"/>
  <c r="P1002" i="12"/>
  <c r="H978" i="12"/>
  <c r="AA962" i="12"/>
  <c r="N938" i="12"/>
  <c r="AG634" i="12"/>
  <c r="AB610" i="12"/>
  <c r="X498" i="12"/>
  <c r="AG666" i="12"/>
  <c r="H642" i="12"/>
  <c r="AB602" i="12"/>
  <c r="Y594" i="12"/>
  <c r="L658" i="12"/>
  <c r="AC434" i="12"/>
  <c r="H402" i="12"/>
  <c r="J672" i="12"/>
  <c r="V672" i="12"/>
  <c r="R1979" i="12"/>
  <c r="T1979" i="12"/>
  <c r="Y1963" i="12"/>
  <c r="H1963" i="12"/>
  <c r="AB1947" i="12"/>
  <c r="AC1947" i="12"/>
  <c r="AA1771" i="12"/>
  <c r="G1771" i="12"/>
  <c r="AF1739" i="12"/>
  <c r="K1739" i="12"/>
  <c r="AB1651" i="12"/>
  <c r="H1651" i="12"/>
  <c r="I1283" i="12"/>
  <c r="AC1283" i="12"/>
  <c r="M1171" i="12"/>
  <c r="AI1171" i="12"/>
  <c r="AI1107" i="12"/>
  <c r="I1107" i="12"/>
  <c r="V915" i="12"/>
  <c r="J915" i="12"/>
  <c r="AC19" i="12"/>
  <c r="X19" i="12"/>
  <c r="W1905" i="12"/>
  <c r="T1905" i="12"/>
  <c r="AD377" i="12"/>
  <c r="H377" i="12"/>
  <c r="P337" i="12"/>
  <c r="AD337" i="12"/>
  <c r="AE217" i="12"/>
  <c r="AD217" i="12"/>
  <c r="M1349" i="12"/>
  <c r="V1349" i="12"/>
  <c r="K1349" i="12"/>
  <c r="AA1349" i="12"/>
  <c r="Q1349" i="12"/>
  <c r="AC1349" i="12"/>
  <c r="M1317" i="12"/>
  <c r="K1317" i="12"/>
  <c r="AA1317" i="12"/>
  <c r="Q1317" i="12"/>
  <c r="F1317" i="12"/>
  <c r="R1317" i="12"/>
  <c r="AC1285" i="12"/>
  <c r="G1285" i="12"/>
  <c r="Q1285" i="12"/>
  <c r="F1285" i="12"/>
  <c r="W1285" i="12"/>
  <c r="V1285" i="12"/>
  <c r="AC1253" i="12"/>
  <c r="AG1253" i="12"/>
  <c r="V1253" i="12"/>
  <c r="K1253" i="12"/>
  <c r="AA1253" i="12"/>
  <c r="F1253" i="12"/>
  <c r="W1253" i="12"/>
  <c r="AC1221" i="12"/>
  <c r="AA1221" i="12"/>
  <c r="W1221" i="12"/>
  <c r="Q1221" i="12"/>
  <c r="F1221" i="12"/>
  <c r="G1221" i="12"/>
  <c r="AG1221" i="12"/>
  <c r="AC1189" i="12"/>
  <c r="G1189" i="12"/>
  <c r="AG1189" i="12"/>
  <c r="V1189" i="12"/>
  <c r="K1189" i="12"/>
  <c r="Q1189" i="12"/>
  <c r="AC1157" i="12"/>
  <c r="G1157" i="12"/>
  <c r="K1157" i="12"/>
  <c r="AA1157" i="12"/>
  <c r="Q1157" i="12"/>
  <c r="F1157" i="12"/>
  <c r="AC1125" i="12"/>
  <c r="F1125" i="12"/>
  <c r="W1125" i="12"/>
  <c r="AG1125" i="12"/>
  <c r="G1125" i="12"/>
  <c r="K1125" i="12"/>
  <c r="N1117" i="12"/>
  <c r="AI1117" i="12"/>
  <c r="AD1117" i="12"/>
  <c r="R1109" i="12"/>
  <c r="F1109" i="12"/>
  <c r="V1109" i="12"/>
  <c r="AC1109" i="12"/>
  <c r="M1093" i="12"/>
  <c r="AC1093" i="12"/>
  <c r="R1077" i="12"/>
  <c r="G1077" i="12"/>
  <c r="W1045" i="12"/>
  <c r="M1045" i="12"/>
  <c r="AG1037" i="12"/>
  <c r="S1037" i="12"/>
  <c r="AD1037" i="12"/>
  <c r="V1013" i="12"/>
  <c r="AG1013" i="12"/>
  <c r="AA1013" i="12"/>
  <c r="Q1013" i="12"/>
  <c r="F1013" i="12"/>
  <c r="AG1005" i="12"/>
  <c r="AI1005" i="12"/>
  <c r="AD1005" i="12"/>
  <c r="G997" i="12"/>
  <c r="Q997" i="12"/>
  <c r="AG997" i="12"/>
  <c r="AC997" i="12"/>
  <c r="AG989" i="12"/>
  <c r="AI989" i="12"/>
  <c r="N989" i="12"/>
  <c r="M949" i="12"/>
  <c r="AA949" i="12"/>
  <c r="I941" i="12"/>
  <c r="AG941" i="12"/>
  <c r="AI941" i="12"/>
  <c r="N941" i="12"/>
  <c r="AG925" i="12"/>
  <c r="AI925" i="12"/>
  <c r="R925" i="12"/>
  <c r="AG917" i="12"/>
  <c r="AF917" i="12"/>
  <c r="V917" i="12"/>
  <c r="L917" i="12"/>
  <c r="S917" i="12"/>
  <c r="AA917" i="12"/>
  <c r="Z917" i="12"/>
  <c r="P917" i="12"/>
  <c r="AI917" i="12"/>
  <c r="F917" i="12"/>
  <c r="W909" i="12"/>
  <c r="AE909" i="12"/>
  <c r="J909" i="12"/>
  <c r="R901" i="12"/>
  <c r="X901" i="12"/>
  <c r="AE901" i="12"/>
  <c r="N893" i="12"/>
  <c r="H893" i="12"/>
  <c r="AD893" i="12"/>
  <c r="V885" i="12"/>
  <c r="P885" i="12"/>
  <c r="K885" i="12"/>
  <c r="AG885" i="12"/>
  <c r="AI877" i="12"/>
  <c r="AF877" i="12"/>
  <c r="AG877" i="12"/>
  <c r="F877" i="12"/>
  <c r="AD877" i="12"/>
  <c r="L877" i="12"/>
  <c r="X877" i="12"/>
  <c r="AA877" i="12"/>
  <c r="N877" i="12"/>
  <c r="K877" i="12"/>
  <c r="AB869" i="12"/>
  <c r="F869" i="12"/>
  <c r="L869" i="12"/>
  <c r="AG869" i="12"/>
  <c r="S869" i="12"/>
  <c r="G869" i="12"/>
  <c r="AF869" i="12"/>
  <c r="Z869" i="12"/>
  <c r="T869" i="12"/>
  <c r="V869" i="12"/>
  <c r="AG861" i="12"/>
  <c r="AD861" i="12"/>
  <c r="S861" i="12"/>
  <c r="H861" i="12"/>
  <c r="K861" i="12"/>
  <c r="R861" i="12"/>
  <c r="X861" i="12"/>
  <c r="AF861" i="12"/>
  <c r="J845" i="12"/>
  <c r="O845" i="12"/>
  <c r="T845" i="12"/>
  <c r="Z845" i="12"/>
  <c r="AE845" i="12"/>
  <c r="T829" i="12"/>
  <c r="Z829" i="12"/>
  <c r="AE829" i="12"/>
  <c r="J829" i="12"/>
  <c r="AE813" i="12"/>
  <c r="J813" i="12"/>
  <c r="T813" i="12"/>
  <c r="J797" i="12"/>
  <c r="O797" i="12"/>
  <c r="T797" i="12"/>
  <c r="AE797" i="12"/>
  <c r="AD789" i="12"/>
  <c r="AE789" i="12"/>
  <c r="J789" i="12"/>
  <c r="T789" i="12"/>
  <c r="T781" i="12"/>
  <c r="Z781" i="12"/>
  <c r="AE781" i="12"/>
  <c r="J781" i="12"/>
  <c r="J773" i="12"/>
  <c r="O773" i="12"/>
  <c r="T773" i="12"/>
  <c r="Z773" i="12"/>
  <c r="AE773" i="12"/>
  <c r="J765" i="12"/>
  <c r="O765" i="12"/>
  <c r="T765" i="12"/>
  <c r="AE765" i="12"/>
  <c r="J757" i="12"/>
  <c r="O757" i="12"/>
  <c r="Z757" i="12"/>
  <c r="Z749" i="12"/>
  <c r="AE749" i="12"/>
  <c r="X749" i="12"/>
  <c r="O749" i="12"/>
  <c r="O741" i="12"/>
  <c r="T741" i="12"/>
  <c r="Z741" i="12"/>
  <c r="AE741" i="12"/>
  <c r="J733" i="12"/>
  <c r="O733" i="12"/>
  <c r="T733" i="12"/>
  <c r="Z733" i="12"/>
  <c r="J725" i="12"/>
  <c r="O725" i="12"/>
  <c r="Z725" i="12"/>
  <c r="O709" i="12"/>
  <c r="T709" i="12"/>
  <c r="Z709" i="12"/>
  <c r="AE709" i="12"/>
  <c r="Z701" i="12"/>
  <c r="AE701" i="12"/>
  <c r="O701" i="12"/>
  <c r="J693" i="12"/>
  <c r="O693" i="12"/>
  <c r="Z693" i="12"/>
  <c r="T685" i="12"/>
  <c r="J685" i="12"/>
  <c r="O685" i="12"/>
  <c r="AE685" i="12"/>
  <c r="AE677" i="12"/>
  <c r="J677" i="12"/>
  <c r="O677" i="12"/>
  <c r="T677" i="12"/>
  <c r="AG677" i="12"/>
  <c r="T661" i="12"/>
  <c r="J661" i="12"/>
  <c r="O661" i="12"/>
  <c r="Z661" i="12"/>
  <c r="AE661" i="12"/>
  <c r="W661" i="12"/>
  <c r="O653" i="12"/>
  <c r="AE653" i="12"/>
  <c r="AE645" i="12"/>
  <c r="L645" i="12"/>
  <c r="J645" i="12"/>
  <c r="T645" i="12"/>
  <c r="AB645" i="12"/>
  <c r="J637" i="12"/>
  <c r="Z637" i="12"/>
  <c r="O629" i="12"/>
  <c r="AE629" i="12"/>
  <c r="J629" i="12"/>
  <c r="T629" i="12"/>
  <c r="Z629" i="12"/>
  <c r="L629" i="12"/>
  <c r="O613" i="12"/>
  <c r="AE613" i="12"/>
  <c r="AB613" i="12"/>
  <c r="T613" i="12"/>
  <c r="Z597" i="12"/>
  <c r="J597" i="12"/>
  <c r="O597" i="12"/>
  <c r="T597" i="12"/>
  <c r="L597" i="12"/>
  <c r="AE597" i="12"/>
  <c r="AB597" i="12"/>
  <c r="V589" i="12"/>
  <c r="H589" i="12"/>
  <c r="P589" i="12"/>
  <c r="F589" i="12"/>
  <c r="AD589" i="12"/>
  <c r="J589" i="12"/>
  <c r="X589" i="12"/>
  <c r="T589" i="12"/>
  <c r="S589" i="12"/>
  <c r="N589" i="12"/>
  <c r="AG589" i="12"/>
  <c r="O589" i="12"/>
  <c r="AA589" i="12"/>
  <c r="J581" i="12"/>
  <c r="O581" i="12"/>
  <c r="T581" i="12"/>
  <c r="Z581" i="12"/>
  <c r="AE581" i="12"/>
  <c r="AI581" i="12"/>
  <c r="G581" i="12"/>
  <c r="AF573" i="12"/>
  <c r="S573" i="12"/>
  <c r="O573" i="12"/>
  <c r="Z573" i="12"/>
  <c r="F573" i="12"/>
  <c r="H565" i="12"/>
  <c r="T565" i="12"/>
  <c r="O565" i="12"/>
  <c r="Z565" i="12"/>
  <c r="AE565" i="12"/>
  <c r="L565" i="12"/>
  <c r="AB565" i="12"/>
  <c r="AF557" i="12"/>
  <c r="S557" i="12"/>
  <c r="AA557" i="12"/>
  <c r="N557" i="12"/>
  <c r="P557" i="12"/>
  <c r="X557" i="12"/>
  <c r="H557" i="12"/>
  <c r="J557" i="12"/>
  <c r="T557" i="12"/>
  <c r="AG557" i="12"/>
  <c r="V557" i="12"/>
  <c r="O557" i="12"/>
  <c r="F557" i="12"/>
  <c r="AF549" i="12"/>
  <c r="O549" i="12"/>
  <c r="AE549" i="12"/>
  <c r="T549" i="12"/>
  <c r="Z549" i="12"/>
  <c r="L549" i="12"/>
  <c r="Z541" i="12"/>
  <c r="P541" i="12"/>
  <c r="AD541" i="12"/>
  <c r="O541" i="12"/>
  <c r="AG533" i="12"/>
  <c r="Z533" i="12"/>
  <c r="T533" i="12"/>
  <c r="AE533" i="12"/>
  <c r="R533" i="12"/>
  <c r="J533" i="12"/>
  <c r="AI533" i="12"/>
  <c r="G525" i="12"/>
  <c r="T525" i="12"/>
  <c r="AD525" i="12"/>
  <c r="AG525" i="12"/>
  <c r="X525" i="12"/>
  <c r="AA525" i="12"/>
  <c r="N525" i="12"/>
  <c r="H525" i="12"/>
  <c r="AF525" i="12"/>
  <c r="V525" i="12"/>
  <c r="P525" i="12"/>
  <c r="O525" i="12"/>
  <c r="F525" i="12"/>
  <c r="X517" i="12"/>
  <c r="J517" i="12"/>
  <c r="AE517" i="12"/>
  <c r="T517" i="12"/>
  <c r="L517" i="12"/>
  <c r="AA509" i="12"/>
  <c r="O509" i="12"/>
  <c r="K509" i="12"/>
  <c r="Z509" i="12"/>
  <c r="S501" i="12"/>
  <c r="T501" i="12"/>
  <c r="R501" i="12"/>
  <c r="J501" i="12"/>
  <c r="Z501" i="12"/>
  <c r="AI501" i="12"/>
  <c r="R493" i="12"/>
  <c r="T493" i="12"/>
  <c r="K493" i="12"/>
  <c r="F493" i="12"/>
  <c r="AG493" i="12"/>
  <c r="X493" i="12"/>
  <c r="J493" i="12"/>
  <c r="AF493" i="12"/>
  <c r="AA493" i="12"/>
  <c r="V493" i="12"/>
  <c r="P493" i="12"/>
  <c r="AD493" i="12"/>
  <c r="O493" i="12"/>
  <c r="N493" i="12"/>
  <c r="O485" i="12"/>
  <c r="AE485" i="12"/>
  <c r="AI485" i="12"/>
  <c r="J485" i="12"/>
  <c r="Z485" i="12"/>
  <c r="R485" i="12"/>
  <c r="O477" i="12"/>
  <c r="Z477" i="12"/>
  <c r="V477" i="12"/>
  <c r="X477" i="12"/>
  <c r="H477" i="12"/>
  <c r="Z469" i="12"/>
  <c r="L469" i="12"/>
  <c r="J469" i="12"/>
  <c r="W469" i="12"/>
  <c r="O469" i="12"/>
  <c r="AE469" i="12"/>
  <c r="J461" i="12"/>
  <c r="V461" i="12"/>
  <c r="H461" i="12"/>
  <c r="T461" i="12"/>
  <c r="P461" i="12"/>
  <c r="F461" i="12"/>
  <c r="AA461" i="12"/>
  <c r="K461" i="12"/>
  <c r="AD461" i="12"/>
  <c r="X461" i="12"/>
  <c r="S461" i="12"/>
  <c r="O461" i="12"/>
  <c r="AG461" i="12"/>
  <c r="J453" i="12"/>
  <c r="AI453" i="12"/>
  <c r="O453" i="12"/>
  <c r="T453" i="12"/>
  <c r="Z453" i="12"/>
  <c r="R453" i="12"/>
  <c r="S445" i="12"/>
  <c r="O445" i="12"/>
  <c r="AF445" i="12"/>
  <c r="T437" i="12"/>
  <c r="J437" i="12"/>
  <c r="L437" i="12"/>
  <c r="O437" i="12"/>
  <c r="Z437" i="12"/>
  <c r="W437" i="12"/>
  <c r="AE437" i="12"/>
  <c r="AA429" i="12"/>
  <c r="N429" i="12"/>
  <c r="Z429" i="12"/>
  <c r="J429" i="12"/>
  <c r="V429" i="12"/>
  <c r="H429" i="12"/>
  <c r="K429" i="12"/>
  <c r="T429" i="12"/>
  <c r="AD429" i="12"/>
  <c r="X429" i="12"/>
  <c r="S429" i="12"/>
  <c r="AG429" i="12"/>
  <c r="P429" i="12"/>
  <c r="O429" i="12"/>
  <c r="O421" i="12"/>
  <c r="AE421" i="12"/>
  <c r="J421" i="12"/>
  <c r="T421" i="12"/>
  <c r="Z421" i="12"/>
  <c r="G421" i="12"/>
  <c r="W421" i="12"/>
  <c r="Z413" i="12"/>
  <c r="O413" i="12"/>
  <c r="AD413" i="12"/>
  <c r="Z405" i="12"/>
  <c r="J405" i="12"/>
  <c r="O405" i="12"/>
  <c r="R405" i="12"/>
  <c r="T405" i="12"/>
  <c r="AE405" i="12"/>
  <c r="AB405" i="12"/>
  <c r="AF397" i="12"/>
  <c r="S397" i="12"/>
  <c r="O397" i="12"/>
  <c r="AA397" i="12"/>
  <c r="N397" i="12"/>
  <c r="Z397" i="12"/>
  <c r="T397" i="12"/>
  <c r="P397" i="12"/>
  <c r="H397" i="12"/>
  <c r="AG397" i="12"/>
  <c r="J397" i="12"/>
  <c r="V397" i="12"/>
  <c r="K397" i="12"/>
  <c r="AD397" i="12"/>
  <c r="J389" i="12"/>
  <c r="T389" i="12"/>
  <c r="Z389" i="12"/>
  <c r="AE389" i="12"/>
  <c r="G389" i="12"/>
  <c r="W389" i="12"/>
  <c r="F381" i="12"/>
  <c r="O381" i="12"/>
  <c r="T373" i="12"/>
  <c r="Z373" i="12"/>
  <c r="AE373" i="12"/>
  <c r="R373" i="12"/>
  <c r="AB373" i="12"/>
  <c r="J373" i="12"/>
  <c r="AD365" i="12"/>
  <c r="AG365" i="12"/>
  <c r="X365" i="12"/>
  <c r="O365" i="12"/>
  <c r="J365" i="12"/>
  <c r="AA365" i="12"/>
  <c r="N365" i="12"/>
  <c r="AF365" i="12"/>
  <c r="V365" i="12"/>
  <c r="P365" i="12"/>
  <c r="Z365" i="12"/>
  <c r="K365" i="12"/>
  <c r="T365" i="12"/>
  <c r="S365" i="12"/>
  <c r="AG357" i="12"/>
  <c r="O357" i="12"/>
  <c r="V357" i="12"/>
  <c r="Z357" i="12"/>
  <c r="N349" i="12"/>
  <c r="O349" i="12"/>
  <c r="Z349" i="12"/>
  <c r="O341" i="12"/>
  <c r="Z341" i="12"/>
  <c r="P341" i="12"/>
  <c r="L333" i="12"/>
  <c r="O333" i="12"/>
  <c r="AE333" i="12"/>
  <c r="AI325" i="12"/>
  <c r="AA325" i="12"/>
  <c r="N325" i="12"/>
  <c r="Z309" i="12"/>
  <c r="O309" i="12"/>
  <c r="O301" i="12"/>
  <c r="AE301" i="12"/>
  <c r="K293" i="12"/>
  <c r="Z293" i="12"/>
  <c r="F293" i="12"/>
  <c r="AG293" i="12"/>
  <c r="X293" i="12"/>
  <c r="AF293" i="12"/>
  <c r="AA293" i="12"/>
  <c r="V293" i="12"/>
  <c r="O293" i="12"/>
  <c r="P293" i="12"/>
  <c r="AD293" i="12"/>
  <c r="J293" i="12"/>
  <c r="N293" i="12"/>
  <c r="T285" i="12"/>
  <c r="AE285" i="12"/>
  <c r="P277" i="12"/>
  <c r="O277" i="12"/>
  <c r="J269" i="12"/>
  <c r="Z269" i="12"/>
  <c r="V261" i="12"/>
  <c r="H261" i="12"/>
  <c r="J261" i="12"/>
  <c r="P261" i="12"/>
  <c r="F261" i="12"/>
  <c r="AA261" i="12"/>
  <c r="Z261" i="12"/>
  <c r="K261" i="12"/>
  <c r="AD261" i="12"/>
  <c r="T261" i="12"/>
  <c r="X261" i="12"/>
  <c r="S261" i="12"/>
  <c r="AG261" i="12"/>
  <c r="O253" i="12"/>
  <c r="AE253" i="12"/>
  <c r="V245" i="12"/>
  <c r="L245" i="12"/>
  <c r="T237" i="12"/>
  <c r="AE237" i="12"/>
  <c r="S229" i="12"/>
  <c r="X229" i="12"/>
  <c r="T221" i="12"/>
  <c r="O221" i="12"/>
  <c r="L213" i="12"/>
  <c r="Z213" i="12"/>
  <c r="V213" i="12"/>
  <c r="G213" i="12"/>
  <c r="AF213" i="12"/>
  <c r="AG213" i="12"/>
  <c r="AB213" i="12"/>
  <c r="W213" i="12"/>
  <c r="R213" i="12"/>
  <c r="K213" i="12"/>
  <c r="G205" i="12"/>
  <c r="AI205" i="12"/>
  <c r="L205" i="12"/>
  <c r="J205" i="12"/>
  <c r="K205" i="12"/>
  <c r="P205" i="12"/>
  <c r="AG205" i="12"/>
  <c r="S205" i="12"/>
  <c r="X205" i="12"/>
  <c r="W205" i="12"/>
  <c r="AF205" i="12"/>
  <c r="J197" i="12"/>
  <c r="T197" i="12"/>
  <c r="P189" i="12"/>
  <c r="AG189" i="12"/>
  <c r="K189" i="12"/>
  <c r="W189" i="12"/>
  <c r="X189" i="12"/>
  <c r="Z189" i="12"/>
  <c r="H189" i="12"/>
  <c r="AE189" i="12"/>
  <c r="R189" i="12"/>
  <c r="AF189" i="12"/>
  <c r="S189" i="12"/>
  <c r="Z181" i="12"/>
  <c r="AF181" i="12"/>
  <c r="AG165" i="12"/>
  <c r="O165" i="12"/>
  <c r="N165" i="12"/>
  <c r="W165" i="12"/>
  <c r="T165" i="12"/>
  <c r="S165" i="12"/>
  <c r="J165" i="12"/>
  <c r="AE165" i="12"/>
  <c r="G165" i="12"/>
  <c r="H165" i="12"/>
  <c r="AB165" i="12"/>
  <c r="AD165" i="12"/>
  <c r="AE157" i="12"/>
  <c r="O157" i="12"/>
  <c r="F149" i="12"/>
  <c r="G149" i="12"/>
  <c r="T149" i="12"/>
  <c r="V149" i="12"/>
  <c r="AB149" i="12"/>
  <c r="AA149" i="12"/>
  <c r="K141" i="12"/>
  <c r="AD141" i="12"/>
  <c r="Z141" i="12"/>
  <c r="X141" i="12"/>
  <c r="AF141" i="12"/>
  <c r="S141" i="12"/>
  <c r="N141" i="12"/>
  <c r="H141" i="12"/>
  <c r="O133" i="12"/>
  <c r="AE133" i="12"/>
  <c r="G125" i="12"/>
  <c r="AG125" i="12"/>
  <c r="AA125" i="12"/>
  <c r="X125" i="12"/>
  <c r="R125" i="12"/>
  <c r="AD125" i="12"/>
  <c r="S125" i="12"/>
  <c r="K125" i="12"/>
  <c r="N125" i="12"/>
  <c r="Z125" i="12"/>
  <c r="H125" i="12"/>
  <c r="AF125" i="12"/>
  <c r="AG117" i="12"/>
  <c r="AE117" i="12"/>
  <c r="O117" i="12"/>
  <c r="O109" i="12"/>
  <c r="Z109" i="12"/>
  <c r="G93" i="12"/>
  <c r="F93" i="12"/>
  <c r="N93" i="12"/>
  <c r="H93" i="12"/>
  <c r="AA93" i="12"/>
  <c r="O93" i="12"/>
  <c r="V93" i="12"/>
  <c r="T93" i="12"/>
  <c r="AD93" i="12"/>
  <c r="P93" i="12"/>
  <c r="S77" i="12"/>
  <c r="G77" i="12"/>
  <c r="O77" i="12"/>
  <c r="K77" i="12"/>
  <c r="W77" i="12"/>
  <c r="AB77" i="12"/>
  <c r="L77" i="12"/>
  <c r="AI77" i="12"/>
  <c r="AF77" i="12"/>
  <c r="T77" i="12"/>
  <c r="G69" i="12"/>
  <c r="F69" i="12"/>
  <c r="W69" i="12"/>
  <c r="T69" i="12"/>
  <c r="Z69" i="12"/>
  <c r="H69" i="12"/>
  <c r="O69" i="12"/>
  <c r="X69" i="12"/>
  <c r="AD69" i="12"/>
  <c r="N69" i="12"/>
  <c r="AG61" i="12"/>
  <c r="R61" i="12"/>
  <c r="N61" i="12"/>
  <c r="AF61" i="12"/>
  <c r="X61" i="12"/>
  <c r="V61" i="12"/>
  <c r="AA61" i="12"/>
  <c r="L61" i="12"/>
  <c r="P61" i="12"/>
  <c r="S61" i="12"/>
  <c r="K61" i="12"/>
  <c r="Z61" i="12"/>
  <c r="J61" i="12"/>
  <c r="T53" i="12"/>
  <c r="N53" i="12"/>
  <c r="P53" i="12"/>
  <c r="H53" i="12"/>
  <c r="W53" i="12"/>
  <c r="AG53" i="12"/>
  <c r="J53" i="12"/>
  <c r="AD53" i="12"/>
  <c r="AE53" i="12"/>
  <c r="X53" i="12"/>
  <c r="K53" i="12"/>
  <c r="S53" i="12"/>
  <c r="R53" i="12"/>
  <c r="Z53" i="12"/>
  <c r="Z45" i="12"/>
  <c r="AE45" i="12"/>
  <c r="AG45" i="12"/>
  <c r="AF45" i="12"/>
  <c r="AB45" i="12"/>
  <c r="W45" i="12"/>
  <c r="P45" i="12"/>
  <c r="R45" i="12"/>
  <c r="X45" i="12"/>
  <c r="L45" i="12"/>
  <c r="G45" i="12"/>
  <c r="K45" i="12"/>
  <c r="G37" i="12"/>
  <c r="J37" i="12"/>
  <c r="H37" i="12"/>
  <c r="N37" i="12"/>
  <c r="K37" i="12"/>
  <c r="O37" i="12"/>
  <c r="AD37" i="12"/>
  <c r="T37" i="12"/>
  <c r="T29" i="12"/>
  <c r="H29" i="12"/>
  <c r="AB29" i="12"/>
  <c r="W29" i="12"/>
  <c r="G29" i="12"/>
  <c r="O29" i="12"/>
  <c r="N29" i="12"/>
  <c r="AF29" i="12"/>
  <c r="J13" i="12"/>
  <c r="T13" i="12"/>
  <c r="AD1585" i="12"/>
  <c r="AA1697" i="12"/>
  <c r="AD1849" i="12"/>
  <c r="P1865" i="12"/>
  <c r="N1865" i="12"/>
  <c r="X1881" i="12"/>
  <c r="L1889" i="12"/>
  <c r="V1897" i="12"/>
  <c r="AE1905" i="12"/>
  <c r="Q1665" i="12"/>
  <c r="K1697" i="12"/>
  <c r="I1793" i="12"/>
  <c r="V1825" i="12"/>
  <c r="AH1825" i="12" s="1"/>
  <c r="F1849" i="12"/>
  <c r="F1865" i="12"/>
  <c r="J1873" i="12"/>
  <c r="AB1881" i="12"/>
  <c r="N1897" i="12"/>
  <c r="X1897" i="12"/>
  <c r="L1913" i="12"/>
  <c r="V1313" i="12"/>
  <c r="S1505" i="12"/>
  <c r="AE1834" i="12"/>
  <c r="H1834" i="12"/>
  <c r="AB882" i="12"/>
  <c r="AF882" i="12"/>
  <c r="AG754" i="12"/>
  <c r="I754" i="12"/>
  <c r="Q698" i="12"/>
  <c r="Y698" i="12"/>
  <c r="AG690" i="12"/>
  <c r="I690" i="12"/>
  <c r="P658" i="12"/>
  <c r="AB658" i="12"/>
  <c r="Q658" i="12"/>
  <c r="AG658" i="12"/>
  <c r="P618" i="12"/>
  <c r="H618" i="12"/>
  <c r="AG618" i="12"/>
  <c r="P594" i="12"/>
  <c r="AB594" i="12"/>
  <c r="Q594" i="12"/>
  <c r="AG594" i="12"/>
  <c r="H562" i="12"/>
  <c r="S562" i="12"/>
  <c r="H530" i="12"/>
  <c r="S530" i="12"/>
  <c r="H498" i="12"/>
  <c r="S498" i="12"/>
  <c r="AC466" i="12"/>
  <c r="H466" i="12"/>
  <c r="AF234" i="12"/>
  <c r="U234" i="12"/>
  <c r="S194" i="12"/>
  <c r="H194" i="12"/>
  <c r="U122" i="12"/>
  <c r="K122" i="12"/>
  <c r="AF50" i="12"/>
  <c r="AC50" i="12"/>
  <c r="V1945" i="12"/>
  <c r="G1945" i="12"/>
  <c r="AA1945" i="12"/>
  <c r="R1929" i="12"/>
  <c r="AG1929" i="12"/>
  <c r="X1913" i="12"/>
  <c r="K1913" i="12"/>
  <c r="S1913" i="12"/>
  <c r="R1905" i="12"/>
  <c r="AB1905" i="12"/>
  <c r="H1905" i="12"/>
  <c r="O1905" i="12"/>
  <c r="G1905" i="12"/>
  <c r="G1897" i="12"/>
  <c r="P1897" i="12"/>
  <c r="AI1897" i="12"/>
  <c r="AB1897" i="12"/>
  <c r="F1897" i="12"/>
  <c r="AA1897" i="12"/>
  <c r="F1881" i="12"/>
  <c r="G1881" i="12"/>
  <c r="AA1881" i="12"/>
  <c r="AF1881" i="12"/>
  <c r="L1881" i="12"/>
  <c r="AG1881" i="12"/>
  <c r="K1881" i="12"/>
  <c r="X1873" i="12"/>
  <c r="T1873" i="12"/>
  <c r="N1873" i="12"/>
  <c r="K1865" i="12"/>
  <c r="AF1865" i="12"/>
  <c r="W1865" i="12"/>
  <c r="R1865" i="12"/>
  <c r="V1865" i="12"/>
  <c r="AD1865" i="12"/>
  <c r="AI1857" i="12"/>
  <c r="V1857" i="12"/>
  <c r="N1857" i="12"/>
  <c r="N1849" i="12"/>
  <c r="Z1849" i="12"/>
  <c r="V1849" i="12"/>
  <c r="N1841" i="12"/>
  <c r="R1841" i="12"/>
  <c r="AD1841" i="12"/>
  <c r="V1833" i="12"/>
  <c r="AI1833" i="12"/>
  <c r="AD1833" i="12"/>
  <c r="J1817" i="12"/>
  <c r="Z1817" i="12"/>
  <c r="V1817" i="12"/>
  <c r="AG1793" i="12"/>
  <c r="Y1793" i="12"/>
  <c r="AG1761" i="12"/>
  <c r="R1761" i="12"/>
  <c r="I1761" i="12"/>
  <c r="V1713" i="12"/>
  <c r="Y1713" i="12"/>
  <c r="W1681" i="12"/>
  <c r="AG1681" i="12"/>
  <c r="M1681" i="12"/>
  <c r="AD1665" i="12"/>
  <c r="F1665" i="12"/>
  <c r="AG1649" i="12"/>
  <c r="M1649" i="12"/>
  <c r="Y1633" i="12"/>
  <c r="F1633" i="12"/>
  <c r="AD1601" i="12"/>
  <c r="W1601" i="12"/>
  <c r="Q1601" i="12"/>
  <c r="AA1585" i="12"/>
  <c r="W1585" i="12"/>
  <c r="AG1569" i="12"/>
  <c r="AA1569" i="12"/>
  <c r="W1569" i="12"/>
  <c r="AA1553" i="12"/>
  <c r="I1553" i="12"/>
  <c r="Q1537" i="12"/>
  <c r="K1537" i="12"/>
  <c r="AA1425" i="12"/>
  <c r="I1425" i="12"/>
  <c r="AI1409" i="12"/>
  <c r="Y1409" i="12"/>
  <c r="Q1409" i="12"/>
  <c r="AC1377" i="12"/>
  <c r="AI1377" i="12"/>
  <c r="N1345" i="12"/>
  <c r="AC1345" i="12"/>
  <c r="V1345" i="12"/>
  <c r="AI1297" i="12"/>
  <c r="AC1297" i="12"/>
  <c r="N1297" i="12"/>
  <c r="V1217" i="12"/>
  <c r="K1217" i="12"/>
  <c r="Y1217" i="12"/>
  <c r="Y1185" i="12"/>
  <c r="V1185" i="12"/>
  <c r="K1105" i="12"/>
  <c r="Q1105" i="12"/>
  <c r="G1105" i="12"/>
  <c r="Y1105" i="12"/>
  <c r="Q1089" i="12"/>
  <c r="AD1089" i="12"/>
  <c r="AA1073" i="12"/>
  <c r="S1073" i="12"/>
  <c r="Q1073" i="12"/>
  <c r="AD1073" i="12"/>
  <c r="N1073" i="12"/>
  <c r="F1041" i="12"/>
  <c r="V1041" i="12"/>
  <c r="Q1041" i="12"/>
  <c r="Q1025" i="12"/>
  <c r="V1025" i="12"/>
  <c r="R1025" i="12"/>
  <c r="F1009" i="12"/>
  <c r="AD1009" i="12"/>
  <c r="S1009" i="12"/>
  <c r="O985" i="12"/>
  <c r="J985" i="12"/>
  <c r="I977" i="12"/>
  <c r="W977" i="12"/>
  <c r="V977" i="12"/>
  <c r="R945" i="12"/>
  <c r="AC945" i="12"/>
  <c r="F945" i="12"/>
  <c r="Y945" i="12"/>
  <c r="AI929" i="12"/>
  <c r="W929" i="12"/>
  <c r="S929" i="12"/>
  <c r="H929" i="12"/>
  <c r="AD929" i="12"/>
  <c r="G929" i="12"/>
  <c r="W889" i="12"/>
  <c r="P889" i="12"/>
  <c r="AE881" i="12"/>
  <c r="X881" i="12"/>
  <c r="X857" i="12"/>
  <c r="V857" i="12"/>
  <c r="K649" i="12"/>
  <c r="F649" i="12"/>
  <c r="AG649" i="12"/>
  <c r="X649" i="12"/>
  <c r="X625" i="12"/>
  <c r="K625" i="12"/>
  <c r="S625" i="12"/>
  <c r="F625" i="12"/>
  <c r="H625" i="12"/>
  <c r="N577" i="12"/>
  <c r="H577" i="12"/>
  <c r="AA577" i="12"/>
  <c r="S553" i="12"/>
  <c r="N553" i="12"/>
  <c r="H545" i="12"/>
  <c r="AF545" i="12"/>
  <c r="AG545" i="12"/>
  <c r="V545" i="12"/>
  <c r="AF521" i="12"/>
  <c r="H521" i="12"/>
  <c r="H513" i="12"/>
  <c r="AF513" i="12"/>
  <c r="AG513" i="12"/>
  <c r="V513" i="12"/>
  <c r="AD489" i="12"/>
  <c r="AF489" i="12"/>
  <c r="F489" i="12"/>
  <c r="AD481" i="12"/>
  <c r="H481" i="12"/>
  <c r="AF481" i="12"/>
  <c r="V481" i="12"/>
  <c r="V457" i="12"/>
  <c r="S457" i="12"/>
  <c r="S449" i="12"/>
  <c r="N449" i="12"/>
  <c r="AF449" i="12"/>
  <c r="H425" i="12"/>
  <c r="F425" i="12"/>
  <c r="AG417" i="12"/>
  <c r="K417" i="12"/>
  <c r="X417" i="12"/>
  <c r="F417" i="12"/>
  <c r="N417" i="12"/>
  <c r="H321" i="12"/>
  <c r="AF321" i="12"/>
  <c r="K321" i="12"/>
  <c r="K305" i="12"/>
  <c r="N305" i="12"/>
  <c r="W241" i="12"/>
  <c r="AI241" i="12"/>
  <c r="AB241" i="12"/>
  <c r="L241" i="12"/>
  <c r="AA233" i="12"/>
  <c r="AG233" i="12"/>
  <c r="V233" i="12"/>
  <c r="AB153" i="12"/>
  <c r="V153" i="12"/>
  <c r="AD137" i="12"/>
  <c r="P137" i="12"/>
  <c r="AG113" i="12"/>
  <c r="R113" i="12"/>
  <c r="L113" i="12"/>
  <c r="H97" i="12"/>
  <c r="W97" i="12"/>
  <c r="V97" i="12"/>
  <c r="H73" i="12"/>
  <c r="G73" i="12"/>
  <c r="X65" i="12"/>
  <c r="H65" i="12"/>
  <c r="K65" i="12"/>
  <c r="AB17" i="12"/>
  <c r="AD17" i="12"/>
  <c r="B132" i="6"/>
  <c r="B84" i="6"/>
  <c r="W2013" i="12"/>
  <c r="S2013" i="12"/>
  <c r="P2013" i="12"/>
  <c r="H2013" i="12"/>
  <c r="AI2013" i="12"/>
  <c r="F2013" i="12"/>
  <c r="AA2013" i="12"/>
  <c r="AF2013" i="12"/>
  <c r="R2013" i="12"/>
  <c r="O2005" i="12"/>
  <c r="J2005" i="12"/>
  <c r="V2005" i="12"/>
  <c r="T2005" i="12"/>
  <c r="L2005" i="12"/>
  <c r="AI2005" i="12"/>
  <c r="P2005" i="12"/>
  <c r="F2005" i="12"/>
  <c r="N1997" i="12"/>
  <c r="AD1997" i="12"/>
  <c r="AG1997" i="12"/>
  <c r="W1997" i="12"/>
  <c r="R1997" i="12"/>
  <c r="P1997" i="12"/>
  <c r="AF1997" i="12"/>
  <c r="H1997" i="12"/>
  <c r="AA1997" i="12"/>
  <c r="V1997" i="12"/>
  <c r="K1997" i="12"/>
  <c r="AB1989" i="12"/>
  <c r="G1989" i="12"/>
  <c r="V1989" i="12"/>
  <c r="X1981" i="12"/>
  <c r="G1981" i="12"/>
  <c r="P1981" i="12"/>
  <c r="AI1981" i="12"/>
  <c r="L1981" i="12"/>
  <c r="AB1981" i="12"/>
  <c r="F1981" i="12"/>
  <c r="W1981" i="12"/>
  <c r="S1981" i="12"/>
  <c r="N1981" i="12"/>
  <c r="V1981" i="12"/>
  <c r="AD1981" i="12"/>
  <c r="H1981" i="12"/>
  <c r="AA1973" i="12"/>
  <c r="P1973" i="12"/>
  <c r="AE1973" i="12"/>
  <c r="T1973" i="12"/>
  <c r="J1973" i="12"/>
  <c r="AB1973" i="12"/>
  <c r="W1973" i="12"/>
  <c r="L1973" i="12"/>
  <c r="R1965" i="12"/>
  <c r="V1965" i="12"/>
  <c r="L1965" i="12"/>
  <c r="AB1965" i="12"/>
  <c r="H1965" i="12"/>
  <c r="AA1965" i="12"/>
  <c r="G1965" i="12"/>
  <c r="W1965" i="12"/>
  <c r="AG1965" i="12"/>
  <c r="F1965" i="12"/>
  <c r="AI1965" i="12"/>
  <c r="X1965" i="12"/>
  <c r="K1965" i="12"/>
  <c r="S1965" i="12"/>
  <c r="AB1949" i="12"/>
  <c r="K1949" i="12"/>
  <c r="AD1949" i="12"/>
  <c r="H1949" i="12"/>
  <c r="X1949" i="12"/>
  <c r="R1949" i="12"/>
  <c r="P1949" i="12"/>
  <c r="AF1949" i="12"/>
  <c r="L1949" i="12"/>
  <c r="V1949" i="12"/>
  <c r="AG1949" i="12"/>
  <c r="AA1949" i="12"/>
  <c r="N1949" i="12"/>
  <c r="J1941" i="12"/>
  <c r="AE1941" i="12"/>
  <c r="F1941" i="12"/>
  <c r="AA1941" i="12"/>
  <c r="V1941" i="12"/>
  <c r="T1941" i="12"/>
  <c r="G1941" i="12"/>
  <c r="W1941" i="12"/>
  <c r="O1941" i="12"/>
  <c r="AB1941" i="12"/>
  <c r="AI1933" i="12"/>
  <c r="P1933" i="12"/>
  <c r="AA1933" i="12"/>
  <c r="F1933" i="12"/>
  <c r="V1933" i="12"/>
  <c r="R1933" i="12"/>
  <c r="L1933" i="12"/>
  <c r="AD1933" i="12"/>
  <c r="H1933" i="12"/>
  <c r="X1933" i="12"/>
  <c r="K1933" i="12"/>
  <c r="AG1933" i="12"/>
  <c r="AF1933" i="12"/>
  <c r="S1933" i="12"/>
  <c r="AI1925" i="12"/>
  <c r="O1925" i="12"/>
  <c r="AB1925" i="12"/>
  <c r="G1925" i="12"/>
  <c r="V1925" i="12"/>
  <c r="AI1917" i="12"/>
  <c r="P1917" i="12"/>
  <c r="S1917" i="12"/>
  <c r="N1917" i="12"/>
  <c r="AD1917" i="12"/>
  <c r="G1917" i="12"/>
  <c r="AA1917" i="12"/>
  <c r="F1917" i="12"/>
  <c r="V1917" i="12"/>
  <c r="H1917" i="12"/>
  <c r="AF1917" i="12"/>
  <c r="R1917" i="12"/>
  <c r="AG1917" i="12"/>
  <c r="W1917" i="12"/>
  <c r="AI1909" i="12"/>
  <c r="W1909" i="12"/>
  <c r="P1909" i="12"/>
  <c r="L1909" i="12"/>
  <c r="AB1909" i="12"/>
  <c r="AA1909" i="12"/>
  <c r="T1909" i="12"/>
  <c r="F1909" i="12"/>
  <c r="AB1901" i="12"/>
  <c r="L1901" i="12"/>
  <c r="AA1901" i="12"/>
  <c r="H1901" i="12"/>
  <c r="W1901" i="12"/>
  <c r="AG1901" i="12"/>
  <c r="R1901" i="12"/>
  <c r="AI1901" i="12"/>
  <c r="P1901" i="12"/>
  <c r="AD1901" i="12"/>
  <c r="K1901" i="12"/>
  <c r="F1901" i="12"/>
  <c r="AF1901" i="12"/>
  <c r="X1901" i="12"/>
  <c r="N1901" i="12"/>
  <c r="S1901" i="12"/>
  <c r="R1893" i="12"/>
  <c r="K1893" i="12"/>
  <c r="AD1885" i="12"/>
  <c r="N1885" i="12"/>
  <c r="X1885" i="12"/>
  <c r="F1885" i="12"/>
  <c r="S1885" i="12"/>
  <c r="AI1885" i="12"/>
  <c r="P1885" i="12"/>
  <c r="AF1885" i="12"/>
  <c r="L1885" i="12"/>
  <c r="AA1885" i="12"/>
  <c r="G1885" i="12"/>
  <c r="AB1885" i="12"/>
  <c r="R1885" i="12"/>
  <c r="AG1885" i="12"/>
  <c r="V1885" i="12"/>
  <c r="K1885" i="12"/>
  <c r="AB1877" i="12"/>
  <c r="J1877" i="12"/>
  <c r="P1877" i="12"/>
  <c r="AI1877" i="12"/>
  <c r="L1877" i="12"/>
  <c r="AA1877" i="12"/>
  <c r="F1877" i="12"/>
  <c r="W1877" i="12"/>
  <c r="T1877" i="12"/>
  <c r="G1877" i="12"/>
  <c r="AE1877" i="12"/>
  <c r="O1877" i="12"/>
  <c r="V1877" i="12"/>
  <c r="S1869" i="12"/>
  <c r="AG1869" i="12"/>
  <c r="X1869" i="12"/>
  <c r="F1869" i="12"/>
  <c r="R1869" i="12"/>
  <c r="AF1869" i="12"/>
  <c r="N1869" i="12"/>
  <c r="AD1869" i="12"/>
  <c r="L1869" i="12"/>
  <c r="AA1869" i="12"/>
  <c r="H1869" i="12"/>
  <c r="AB1869" i="12"/>
  <c r="P1869" i="12"/>
  <c r="AI1869" i="12"/>
  <c r="K1869" i="12"/>
  <c r="W1869" i="12"/>
  <c r="F1845" i="12"/>
  <c r="AI1845" i="12"/>
  <c r="Z1845" i="12"/>
  <c r="V1845" i="12"/>
  <c r="J1845" i="12"/>
  <c r="AD1845" i="12"/>
  <c r="N1845" i="12"/>
  <c r="N1837" i="12"/>
  <c r="R1837" i="12"/>
  <c r="F1837" i="12"/>
  <c r="AD1837" i="12"/>
  <c r="AI1829" i="12"/>
  <c r="Z1829" i="12"/>
  <c r="J1829" i="12"/>
  <c r="AD1829" i="12"/>
  <c r="N1829" i="12"/>
  <c r="V1829" i="12"/>
  <c r="F1829" i="12"/>
  <c r="V1821" i="12"/>
  <c r="N1821" i="12"/>
  <c r="Q1813" i="12"/>
  <c r="I1813" i="12"/>
  <c r="Z1805" i="12"/>
  <c r="J1805" i="12"/>
  <c r="N1797" i="12"/>
  <c r="Y1797" i="12"/>
  <c r="R1797" i="12"/>
  <c r="F1797" i="12"/>
  <c r="Z1797" i="12"/>
  <c r="Z1773" i="12"/>
  <c r="J1773" i="12"/>
  <c r="AD1773" i="12"/>
  <c r="R1773" i="12"/>
  <c r="V1765" i="12"/>
  <c r="N1765" i="12"/>
  <c r="Y1765" i="12"/>
  <c r="I1765" i="12"/>
  <c r="AD1765" i="12"/>
  <c r="AG1749" i="12"/>
  <c r="V1749" i="12"/>
  <c r="J1749" i="12"/>
  <c r="F1749" i="12"/>
  <c r="Y1749" i="12"/>
  <c r="Q1749" i="12"/>
  <c r="Z1749" i="12"/>
  <c r="Z1741" i="12"/>
  <c r="J1741" i="12"/>
  <c r="R1741" i="12"/>
  <c r="AD1741" i="12"/>
  <c r="AC1461" i="12"/>
  <c r="G1461" i="12"/>
  <c r="F1461" i="12"/>
  <c r="K1429" i="12"/>
  <c r="G1429" i="12"/>
  <c r="AC1413" i="12"/>
  <c r="AG1413" i="12"/>
  <c r="W1413" i="12"/>
  <c r="F1413" i="12"/>
  <c r="K1397" i="12"/>
  <c r="F1397" i="12"/>
  <c r="AG1397" i="12"/>
  <c r="Q1397" i="12"/>
  <c r="G1381" i="12"/>
  <c r="K1381" i="12"/>
  <c r="Q1381" i="12"/>
  <c r="AA1381" i="12"/>
  <c r="AD1373" i="12"/>
  <c r="S1373" i="12"/>
  <c r="S1357" i="12"/>
  <c r="I1357" i="12"/>
  <c r="AD1357" i="12"/>
  <c r="AG1357" i="12"/>
  <c r="I1325" i="12"/>
  <c r="AD1325" i="12"/>
  <c r="S1277" i="12"/>
  <c r="I1277" i="12"/>
  <c r="AD1277" i="12"/>
  <c r="AG1277" i="12"/>
  <c r="AD1245" i="12"/>
  <c r="S1245" i="12"/>
  <c r="I1229" i="12"/>
  <c r="AG1229" i="12"/>
  <c r="AD1213" i="12"/>
  <c r="S1213" i="12"/>
  <c r="I1213" i="12"/>
  <c r="AG1213" i="12"/>
  <c r="S1197" i="12"/>
  <c r="AG1197" i="12"/>
  <c r="I1197" i="12"/>
  <c r="AD1197" i="12"/>
  <c r="AD1181" i="12"/>
  <c r="AG1181" i="12"/>
  <c r="S1181" i="12"/>
  <c r="I1181" i="12"/>
  <c r="M1173" i="12"/>
  <c r="AC1173" i="12"/>
  <c r="I1165" i="12"/>
  <c r="AD1165" i="12"/>
  <c r="S1165" i="12"/>
  <c r="AG1165" i="12"/>
  <c r="AD1149" i="12"/>
  <c r="AG1149" i="12"/>
  <c r="AC1141" i="12"/>
  <c r="M1141" i="12"/>
  <c r="AD1133" i="12"/>
  <c r="AG1133" i="12"/>
  <c r="S1133" i="12"/>
  <c r="I1133" i="12"/>
  <c r="Y1117" i="12"/>
  <c r="I1117" i="12"/>
  <c r="AI1101" i="12"/>
  <c r="AD1101" i="12"/>
  <c r="S1101" i="12"/>
  <c r="I1101" i="12"/>
  <c r="W1093" i="12"/>
  <c r="V1093" i="12"/>
  <c r="K1093" i="12"/>
  <c r="K1077" i="12"/>
  <c r="M1077" i="12"/>
  <c r="W1077" i="12"/>
  <c r="F1077" i="12"/>
  <c r="AI1069" i="12"/>
  <c r="N1069" i="12"/>
  <c r="V1061" i="12"/>
  <c r="R1061" i="12"/>
  <c r="K1061" i="12"/>
  <c r="W1061" i="12"/>
  <c r="AA1061" i="12"/>
  <c r="G1061" i="12"/>
  <c r="AC1061" i="12"/>
  <c r="Q1061" i="12"/>
  <c r="S1053" i="12"/>
  <c r="N1053" i="12"/>
  <c r="Y1037" i="12"/>
  <c r="I1037" i="12"/>
  <c r="Q1029" i="12"/>
  <c r="AG1029" i="12"/>
  <c r="AC1029" i="12"/>
  <c r="AA1029" i="12"/>
  <c r="V1029" i="12"/>
  <c r="K1029" i="12"/>
  <c r="F1029" i="12"/>
  <c r="W1029" i="12"/>
  <c r="I1021" i="12"/>
  <c r="AI1021" i="12"/>
  <c r="AD1021" i="12"/>
  <c r="S1021" i="12"/>
  <c r="AG1021" i="12"/>
  <c r="N1021" i="12"/>
  <c r="N1005" i="12"/>
  <c r="Y1005" i="12"/>
  <c r="V997" i="12"/>
  <c r="F997" i="12"/>
  <c r="M997" i="12"/>
  <c r="AA997" i="12"/>
  <c r="I989" i="12"/>
  <c r="S989" i="12"/>
  <c r="Y989" i="12"/>
  <c r="W981" i="12"/>
  <c r="G981" i="12"/>
  <c r="R981" i="12"/>
  <c r="AI973" i="12"/>
  <c r="N973" i="12"/>
  <c r="V965" i="12"/>
  <c r="K965" i="12"/>
  <c r="AG965" i="12"/>
  <c r="AC965" i="12"/>
  <c r="AA965" i="12"/>
  <c r="G965" i="12"/>
  <c r="W965" i="12"/>
  <c r="R965" i="12"/>
  <c r="N957" i="12"/>
  <c r="S957" i="12"/>
  <c r="K949" i="12"/>
  <c r="W949" i="12"/>
  <c r="V949" i="12"/>
  <c r="K933" i="12"/>
  <c r="X933" i="12"/>
  <c r="G933" i="12"/>
  <c r="AB933" i="12"/>
  <c r="S933" i="12"/>
  <c r="L933" i="12"/>
  <c r="R933" i="12"/>
  <c r="H933" i="12"/>
  <c r="W933" i="12"/>
  <c r="AI933" i="12"/>
  <c r="AG933" i="12"/>
  <c r="P933" i="12"/>
  <c r="N933" i="12"/>
  <c r="V933" i="12"/>
  <c r="AF933" i="12"/>
  <c r="AD933" i="12"/>
  <c r="X925" i="12"/>
  <c r="AE925" i="12"/>
  <c r="J925" i="12"/>
  <c r="H925" i="12"/>
  <c r="P925" i="12"/>
  <c r="AD925" i="12"/>
  <c r="T925" i="12"/>
  <c r="AA925" i="12"/>
  <c r="V925" i="12"/>
  <c r="X917" i="12"/>
  <c r="R917" i="12"/>
  <c r="AE917" i="12"/>
  <c r="J917" i="12"/>
  <c r="T917" i="12"/>
  <c r="G917" i="12"/>
  <c r="G909" i="12"/>
  <c r="AB909" i="12"/>
  <c r="O909" i="12"/>
  <c r="V909" i="12"/>
  <c r="AI909" i="12"/>
  <c r="AD901" i="12"/>
  <c r="O901" i="12"/>
  <c r="AB901" i="12"/>
  <c r="W901" i="12"/>
  <c r="H901" i="12"/>
  <c r="G893" i="12"/>
  <c r="O893" i="12"/>
  <c r="L893" i="12"/>
  <c r="J893" i="12"/>
  <c r="V893" i="12"/>
  <c r="AI893" i="12"/>
  <c r="P893" i="12"/>
  <c r="AE893" i="12"/>
  <c r="AB893" i="12"/>
  <c r="F893" i="12"/>
  <c r="AD885" i="12"/>
  <c r="AB885" i="12"/>
  <c r="G885" i="12"/>
  <c r="J885" i="12"/>
  <c r="W885" i="12"/>
  <c r="AE885" i="12"/>
  <c r="N885" i="12"/>
  <c r="H885" i="12"/>
  <c r="O885" i="12"/>
  <c r="T885" i="12"/>
  <c r="F861" i="12"/>
  <c r="AA861" i="12"/>
  <c r="T861" i="12"/>
  <c r="J861" i="12"/>
  <c r="W861" i="12"/>
  <c r="L861" i="12"/>
  <c r="AG853" i="12"/>
  <c r="W853" i="12"/>
  <c r="AB853" i="12"/>
  <c r="S853" i="12"/>
  <c r="AA853" i="12"/>
  <c r="AF853" i="12"/>
  <c r="F853" i="12"/>
  <c r="AD853" i="12"/>
  <c r="R853" i="12"/>
  <c r="N853" i="12"/>
  <c r="L853" i="12"/>
  <c r="K853" i="12"/>
  <c r="AI853" i="12"/>
  <c r="X853" i="12"/>
  <c r="AF845" i="12"/>
  <c r="K845" i="12"/>
  <c r="H845" i="12"/>
  <c r="AA845" i="12"/>
  <c r="V845" i="12"/>
  <c r="AG845" i="12"/>
  <c r="P845" i="12"/>
  <c r="AD845" i="12"/>
  <c r="X845" i="12"/>
  <c r="F845" i="12"/>
  <c r="S845" i="12"/>
  <c r="N845" i="12"/>
  <c r="AI837" i="12"/>
  <c r="AA837" i="12"/>
  <c r="R837" i="12"/>
  <c r="X837" i="12"/>
  <c r="W837" i="12"/>
  <c r="N837" i="12"/>
  <c r="K837" i="12"/>
  <c r="S837" i="12"/>
  <c r="AG837" i="12"/>
  <c r="AD837" i="12"/>
  <c r="L837" i="12"/>
  <c r="H837" i="12"/>
  <c r="P837" i="12"/>
  <c r="G837" i="12"/>
  <c r="AF837" i="12"/>
  <c r="AA829" i="12"/>
  <c r="S829" i="12"/>
  <c r="V829" i="12"/>
  <c r="N829" i="12"/>
  <c r="K829" i="12"/>
  <c r="H829" i="12"/>
  <c r="P829" i="12"/>
  <c r="AD829" i="12"/>
  <c r="F829" i="12"/>
  <c r="W821" i="12"/>
  <c r="V821" i="12"/>
  <c r="AA821" i="12"/>
  <c r="S821" i="12"/>
  <c r="H821" i="12"/>
  <c r="F821" i="12"/>
  <c r="AI821" i="12"/>
  <c r="AD821" i="12"/>
  <c r="P821" i="12"/>
  <c r="AB821" i="12"/>
  <c r="L821" i="12"/>
  <c r="K821" i="12"/>
  <c r="P813" i="12"/>
  <c r="AG813" i="12"/>
  <c r="K813" i="12"/>
  <c r="H813" i="12"/>
  <c r="F813" i="12"/>
  <c r="AD813" i="12"/>
  <c r="AA813" i="12"/>
  <c r="N813" i="12"/>
  <c r="X813" i="12"/>
  <c r="V805" i="12"/>
  <c r="N805" i="12"/>
  <c r="AI805" i="12"/>
  <c r="L805" i="12"/>
  <c r="F805" i="12"/>
  <c r="S805" i="12"/>
  <c r="AB805" i="12"/>
  <c r="P805" i="12"/>
  <c r="X805" i="12"/>
  <c r="K805" i="12"/>
  <c r="W805" i="12"/>
  <c r="AD805" i="12"/>
  <c r="AA805" i="12"/>
  <c r="G805" i="12"/>
  <c r="AA797" i="12"/>
  <c r="X797" i="12"/>
  <c r="V797" i="12"/>
  <c r="K797" i="12"/>
  <c r="S797" i="12"/>
  <c r="AF797" i="12"/>
  <c r="H797" i="12"/>
  <c r="F797" i="12"/>
  <c r="AG797" i="12"/>
  <c r="AA789" i="12"/>
  <c r="V789" i="12"/>
  <c r="AG789" i="12"/>
  <c r="P789" i="12"/>
  <c r="AF789" i="12"/>
  <c r="N789" i="12"/>
  <c r="S789" i="12"/>
  <c r="H789" i="12"/>
  <c r="X789" i="12"/>
  <c r="AG781" i="12"/>
  <c r="AF781" i="12"/>
  <c r="P781" i="12"/>
  <c r="H781" i="12"/>
  <c r="AA781" i="12"/>
  <c r="X781" i="12"/>
  <c r="F781" i="12"/>
  <c r="V781" i="12"/>
  <c r="K781" i="12"/>
  <c r="N781" i="12"/>
  <c r="P773" i="12"/>
  <c r="H773" i="12"/>
  <c r="X773" i="12"/>
  <c r="N773" i="12"/>
  <c r="F773" i="12"/>
  <c r="V773" i="12"/>
  <c r="S773" i="12"/>
  <c r="AG773" i="12"/>
  <c r="AF773" i="12"/>
  <c r="AG765" i="12"/>
  <c r="AD765" i="12"/>
  <c r="F765" i="12"/>
  <c r="P765" i="12"/>
  <c r="N765" i="12"/>
  <c r="K765" i="12"/>
  <c r="AA765" i="12"/>
  <c r="V765" i="12"/>
  <c r="S765" i="12"/>
  <c r="AF765" i="12"/>
  <c r="F757" i="12"/>
  <c r="AG757" i="12"/>
  <c r="AF757" i="12"/>
  <c r="S757" i="12"/>
  <c r="AD757" i="12"/>
  <c r="X757" i="12"/>
  <c r="H757" i="12"/>
  <c r="V757" i="12"/>
  <c r="K757" i="12"/>
  <c r="N757" i="12"/>
  <c r="S749" i="12"/>
  <c r="N749" i="12"/>
  <c r="K749" i="12"/>
  <c r="AF749" i="12"/>
  <c r="V749" i="12"/>
  <c r="P749" i="12"/>
  <c r="AA749" i="12"/>
  <c r="AF741" i="12"/>
  <c r="AD741" i="12"/>
  <c r="AA741" i="12"/>
  <c r="S741" i="12"/>
  <c r="P741" i="12"/>
  <c r="K741" i="12"/>
  <c r="H741" i="12"/>
  <c r="X741" i="12"/>
  <c r="AG741" i="12"/>
  <c r="N741" i="12"/>
  <c r="AD733" i="12"/>
  <c r="AF733" i="12"/>
  <c r="AA733" i="12"/>
  <c r="AG733" i="12"/>
  <c r="F733" i="12"/>
  <c r="H733" i="12"/>
  <c r="V733" i="12"/>
  <c r="S733" i="12"/>
  <c r="K733" i="12"/>
  <c r="P733" i="12"/>
  <c r="F725" i="12"/>
  <c r="H725" i="12"/>
  <c r="V725" i="12"/>
  <c r="N725" i="12"/>
  <c r="AF725" i="12"/>
  <c r="AD725" i="12"/>
  <c r="AA725" i="12"/>
  <c r="P725" i="12"/>
  <c r="K725" i="12"/>
  <c r="X725" i="12"/>
  <c r="S717" i="12"/>
  <c r="F717" i="12"/>
  <c r="N717" i="12"/>
  <c r="AG717" i="12"/>
  <c r="K717" i="12"/>
  <c r="P717" i="12"/>
  <c r="X717" i="12"/>
  <c r="AF717" i="12"/>
  <c r="AD717" i="12"/>
  <c r="H717" i="12"/>
  <c r="V717" i="12"/>
  <c r="AA717" i="12"/>
  <c r="AG709" i="12"/>
  <c r="S709" i="12"/>
  <c r="N709" i="12"/>
  <c r="H709" i="12"/>
  <c r="AA709" i="12"/>
  <c r="P709" i="12"/>
  <c r="AD709" i="12"/>
  <c r="F709" i="12"/>
  <c r="V709" i="12"/>
  <c r="N701" i="12"/>
  <c r="H701" i="12"/>
  <c r="AF701" i="12"/>
  <c r="F701" i="12"/>
  <c r="AG701" i="12"/>
  <c r="AA701" i="12"/>
  <c r="AD701" i="12"/>
  <c r="V701" i="12"/>
  <c r="S701" i="12"/>
  <c r="X701" i="12"/>
  <c r="P701" i="12"/>
  <c r="K701" i="12"/>
  <c r="K693" i="12"/>
  <c r="X693" i="12"/>
  <c r="F693" i="12"/>
  <c r="V693" i="12"/>
  <c r="AG693" i="12"/>
  <c r="P693" i="12"/>
  <c r="H693" i="12"/>
  <c r="S693" i="12"/>
  <c r="AF693" i="12"/>
  <c r="AA693" i="12"/>
  <c r="AF685" i="12"/>
  <c r="AA685" i="12"/>
  <c r="AG685" i="12"/>
  <c r="P685" i="12"/>
  <c r="F685" i="12"/>
  <c r="V685" i="12"/>
  <c r="S685" i="12"/>
  <c r="X685" i="12"/>
  <c r="K685" i="12"/>
  <c r="AA677" i="12"/>
  <c r="AD677" i="12"/>
  <c r="X677" i="12"/>
  <c r="P677" i="12"/>
  <c r="S677" i="12"/>
  <c r="AF677" i="12"/>
  <c r="K677" i="12"/>
  <c r="H677" i="12"/>
  <c r="N677" i="12"/>
  <c r="W669" i="12"/>
  <c r="AD669" i="12"/>
  <c r="AB669" i="12"/>
  <c r="X669" i="12"/>
  <c r="AI669" i="12"/>
  <c r="R669" i="12"/>
  <c r="L669" i="12"/>
  <c r="AF669" i="12"/>
  <c r="P669" i="12"/>
  <c r="V669" i="12"/>
  <c r="N669" i="12"/>
  <c r="X661" i="12"/>
  <c r="S661" i="12"/>
  <c r="AA661" i="12"/>
  <c r="X653" i="12"/>
  <c r="S653" i="12"/>
  <c r="AF653" i="12"/>
  <c r="AG653" i="12"/>
  <c r="G653" i="12"/>
  <c r="W653" i="12"/>
  <c r="R653" i="12"/>
  <c r="V645" i="12"/>
  <c r="AG645" i="12"/>
  <c r="S645" i="12"/>
  <c r="P645" i="12"/>
  <c r="P637" i="12"/>
  <c r="AA637" i="12"/>
  <c r="AF637" i="12"/>
  <c r="R637" i="12"/>
  <c r="X637" i="12"/>
  <c r="F637" i="12"/>
  <c r="N637" i="12"/>
  <c r="K637" i="12"/>
  <c r="K629" i="12"/>
  <c r="H629" i="12"/>
  <c r="V629" i="12"/>
  <c r="AA629" i="12"/>
  <c r="AI621" i="12"/>
  <c r="W621" i="12"/>
  <c r="S621" i="12"/>
  <c r="X613" i="12"/>
  <c r="AG613" i="12"/>
  <c r="V613" i="12"/>
  <c r="H613" i="12"/>
  <c r="N605" i="12"/>
  <c r="G605" i="12"/>
  <c r="AI605" i="12"/>
  <c r="R605" i="12"/>
  <c r="S605" i="12"/>
  <c r="S597" i="12"/>
  <c r="P597" i="12"/>
  <c r="AD597" i="12"/>
  <c r="AG597" i="12"/>
  <c r="F597" i="12"/>
  <c r="G589" i="12"/>
  <c r="AB589" i="12"/>
  <c r="L589" i="12"/>
  <c r="W589" i="12"/>
  <c r="R589" i="12"/>
  <c r="K581" i="12"/>
  <c r="F581" i="12"/>
  <c r="AF581" i="12"/>
  <c r="AD581" i="12"/>
  <c r="N581" i="12"/>
  <c r="AB573" i="12"/>
  <c r="J573" i="12"/>
  <c r="AE573" i="12"/>
  <c r="W573" i="12"/>
  <c r="L573" i="12"/>
  <c r="V573" i="12"/>
  <c r="H573" i="12"/>
  <c r="P573" i="12"/>
  <c r="K573" i="12"/>
  <c r="AD573" i="12"/>
  <c r="AG573" i="12"/>
  <c r="X573" i="12"/>
  <c r="AA573" i="12"/>
  <c r="N573" i="12"/>
  <c r="J541" i="12"/>
  <c r="AF541" i="12"/>
  <c r="S541" i="12"/>
  <c r="AA541" i="12"/>
  <c r="N541" i="12"/>
  <c r="V541" i="12"/>
  <c r="H541" i="12"/>
  <c r="K541" i="12"/>
  <c r="F541" i="12"/>
  <c r="AG541" i="12"/>
  <c r="X541" i="12"/>
  <c r="AI509" i="12"/>
  <c r="AD509" i="12"/>
  <c r="AG509" i="12"/>
  <c r="X509" i="12"/>
  <c r="AF509" i="12"/>
  <c r="S509" i="12"/>
  <c r="V509" i="12"/>
  <c r="H509" i="12"/>
  <c r="P509" i="12"/>
  <c r="F509" i="12"/>
  <c r="AA485" i="12"/>
  <c r="H485" i="12"/>
  <c r="F485" i="12"/>
  <c r="AD485" i="12"/>
  <c r="K485" i="12"/>
  <c r="P485" i="12"/>
  <c r="G477" i="12"/>
  <c r="L477" i="12"/>
  <c r="K477" i="12"/>
  <c r="F477" i="12"/>
  <c r="AD477" i="12"/>
  <c r="AG477" i="12"/>
  <c r="AF477" i="12"/>
  <c r="S477" i="12"/>
  <c r="AA477" i="12"/>
  <c r="N477" i="12"/>
  <c r="P477" i="12"/>
  <c r="P469" i="12"/>
  <c r="X469" i="12"/>
  <c r="AG469" i="12"/>
  <c r="F469" i="12"/>
  <c r="S469" i="12"/>
  <c r="W461" i="12"/>
  <c r="R461" i="12"/>
  <c r="AB461" i="12"/>
  <c r="K453" i="12"/>
  <c r="X453" i="12"/>
  <c r="N453" i="12"/>
  <c r="AD453" i="12"/>
  <c r="J445" i="12"/>
  <c r="L445" i="12"/>
  <c r="AB445" i="12"/>
  <c r="V445" i="12"/>
  <c r="H445" i="12"/>
  <c r="P445" i="12"/>
  <c r="K445" i="12"/>
  <c r="F445" i="12"/>
  <c r="AD445" i="12"/>
  <c r="T445" i="12"/>
  <c r="AG445" i="12"/>
  <c r="X445" i="12"/>
  <c r="AA445" i="12"/>
  <c r="N445" i="12"/>
  <c r="S437" i="12"/>
  <c r="X437" i="12"/>
  <c r="V437" i="12"/>
  <c r="AG437" i="12"/>
  <c r="L429" i="12"/>
  <c r="W429" i="12"/>
  <c r="V421" i="12"/>
  <c r="X421" i="12"/>
  <c r="L413" i="12"/>
  <c r="AB413" i="12"/>
  <c r="G413" i="12"/>
  <c r="AF413" i="12"/>
  <c r="S413" i="12"/>
  <c r="AA413" i="12"/>
  <c r="N413" i="12"/>
  <c r="V413" i="12"/>
  <c r="H413" i="12"/>
  <c r="P413" i="12"/>
  <c r="K413" i="12"/>
  <c r="F413" i="12"/>
  <c r="AG413" i="12"/>
  <c r="X413" i="12"/>
  <c r="AG405" i="12"/>
  <c r="S405" i="12"/>
  <c r="AF405" i="12"/>
  <c r="N405" i="12"/>
  <c r="AE397" i="12"/>
  <c r="G397" i="12"/>
  <c r="AB397" i="12"/>
  <c r="S389" i="12"/>
  <c r="V389" i="12"/>
  <c r="AF389" i="12"/>
  <c r="AG389" i="12"/>
  <c r="AB381" i="12"/>
  <c r="J381" i="12"/>
  <c r="AG381" i="12"/>
  <c r="X381" i="12"/>
  <c r="AF381" i="12"/>
  <c r="S381" i="12"/>
  <c r="AA381" i="12"/>
  <c r="N381" i="12"/>
  <c r="V381" i="12"/>
  <c r="H381" i="12"/>
  <c r="P381" i="12"/>
  <c r="K381" i="12"/>
  <c r="AD381" i="12"/>
  <c r="AD373" i="12"/>
  <c r="S373" i="12"/>
  <c r="N373" i="12"/>
  <c r="K373" i="12"/>
  <c r="AG373" i="12"/>
  <c r="P373" i="12"/>
  <c r="AF373" i="12"/>
  <c r="W365" i="12"/>
  <c r="L365" i="12"/>
  <c r="R365" i="12"/>
  <c r="J357" i="12"/>
  <c r="R357" i="12"/>
  <c r="G357" i="12"/>
  <c r="X357" i="12"/>
  <c r="K357" i="12"/>
  <c r="S357" i="12"/>
  <c r="F357" i="12"/>
  <c r="N357" i="12"/>
  <c r="H357" i="12"/>
  <c r="AF357" i="12"/>
  <c r="AA357" i="12"/>
  <c r="AD357" i="12"/>
  <c r="P357" i="12"/>
  <c r="AE349" i="12"/>
  <c r="AB349" i="12"/>
  <c r="T349" i="12"/>
  <c r="R349" i="12"/>
  <c r="AF349" i="12"/>
  <c r="AA349" i="12"/>
  <c r="AG349" i="12"/>
  <c r="V349" i="12"/>
  <c r="AD349" i="12"/>
  <c r="P349" i="12"/>
  <c r="X349" i="12"/>
  <c r="K349" i="12"/>
  <c r="S349" i="12"/>
  <c r="F349" i="12"/>
  <c r="H349" i="12"/>
  <c r="R341" i="12"/>
  <c r="J341" i="12"/>
  <c r="AB341" i="12"/>
  <c r="L341" i="12"/>
  <c r="F341" i="12"/>
  <c r="AD341" i="12"/>
  <c r="AG341" i="12"/>
  <c r="X341" i="12"/>
  <c r="AF341" i="12"/>
  <c r="S341" i="12"/>
  <c r="AA341" i="12"/>
  <c r="N341" i="12"/>
  <c r="V341" i="12"/>
  <c r="H341" i="12"/>
  <c r="K341" i="12"/>
  <c r="AG333" i="12"/>
  <c r="X333" i="12"/>
  <c r="AD333" i="12"/>
  <c r="K333" i="12"/>
  <c r="R333" i="12"/>
  <c r="F333" i="12"/>
  <c r="AG317" i="12"/>
  <c r="AI317" i="12"/>
  <c r="P317" i="12"/>
  <c r="G317" i="12"/>
  <c r="AA317" i="12"/>
  <c r="L309" i="12"/>
  <c r="F309" i="12"/>
  <c r="AD309" i="12"/>
  <c r="AG309" i="12"/>
  <c r="X309" i="12"/>
  <c r="T309" i="12"/>
  <c r="AF309" i="12"/>
  <c r="S309" i="12"/>
  <c r="AA309" i="12"/>
  <c r="N309" i="12"/>
  <c r="V309" i="12"/>
  <c r="H309" i="12"/>
  <c r="K309" i="12"/>
  <c r="AD301" i="12"/>
  <c r="V301" i="12"/>
  <c r="G301" i="12"/>
  <c r="AI301" i="12"/>
  <c r="AE293" i="12"/>
  <c r="AB293" i="12"/>
  <c r="AI293" i="12"/>
  <c r="X285" i="12"/>
  <c r="AB285" i="12"/>
  <c r="AI285" i="12"/>
  <c r="AD285" i="12"/>
  <c r="S285" i="12"/>
  <c r="AI277" i="12"/>
  <c r="L277" i="12"/>
  <c r="F277" i="12"/>
  <c r="AD277" i="12"/>
  <c r="AG277" i="12"/>
  <c r="X277" i="12"/>
  <c r="AF277" i="12"/>
  <c r="S277" i="12"/>
  <c r="AA277" i="12"/>
  <c r="N277" i="12"/>
  <c r="Z277" i="12"/>
  <c r="V277" i="12"/>
  <c r="H277" i="12"/>
  <c r="K277" i="12"/>
  <c r="K269" i="12"/>
  <c r="AD269" i="12"/>
  <c r="AB269" i="12"/>
  <c r="G261" i="12"/>
  <c r="W261" i="12"/>
  <c r="L261" i="12"/>
  <c r="AI261" i="12"/>
  <c r="L253" i="12"/>
  <c r="R253" i="12"/>
  <c r="G253" i="12"/>
  <c r="W253" i="12"/>
  <c r="P253" i="12"/>
  <c r="H253" i="12"/>
  <c r="AG253" i="12"/>
  <c r="V253" i="12"/>
  <c r="K253" i="12"/>
  <c r="R245" i="12"/>
  <c r="AB245" i="12"/>
  <c r="J245" i="12"/>
  <c r="T245" i="12"/>
  <c r="K245" i="12"/>
  <c r="F245" i="12"/>
  <c r="AG245" i="12"/>
  <c r="AF245" i="12"/>
  <c r="Z245" i="12"/>
  <c r="AA245" i="12"/>
  <c r="AI245" i="12"/>
  <c r="P245" i="12"/>
  <c r="H237" i="12"/>
  <c r="P237" i="12"/>
  <c r="AA221" i="12"/>
  <c r="R221" i="12"/>
  <c r="J213" i="12"/>
  <c r="H213" i="12"/>
  <c r="O213" i="12"/>
  <c r="O205" i="12"/>
  <c r="N205" i="12"/>
  <c r="T205" i="12"/>
  <c r="V197" i="12"/>
  <c r="K197" i="12"/>
  <c r="H197" i="12"/>
  <c r="AG197" i="12"/>
  <c r="AF197" i="12"/>
  <c r="G197" i="12"/>
  <c r="N197" i="12"/>
  <c r="R197" i="12"/>
  <c r="X197" i="12"/>
  <c r="V189" i="12"/>
  <c r="O189" i="12"/>
  <c r="AI189" i="12"/>
  <c r="F189" i="12"/>
  <c r="T189" i="12"/>
  <c r="AA189" i="12"/>
  <c r="AD181" i="12"/>
  <c r="AB181" i="12"/>
  <c r="O181" i="12"/>
  <c r="H181" i="12"/>
  <c r="V181" i="12"/>
  <c r="P181" i="12"/>
  <c r="L181" i="12"/>
  <c r="K181" i="12"/>
  <c r="S181" i="12"/>
  <c r="F181" i="12"/>
  <c r="AI181" i="12"/>
  <c r="AG181" i="12"/>
  <c r="AA181" i="12"/>
  <c r="AA173" i="12"/>
  <c r="AB173" i="12"/>
  <c r="L173" i="12"/>
  <c r="AG173" i="12"/>
  <c r="Z173" i="12"/>
  <c r="AD173" i="12"/>
  <c r="AF173" i="12"/>
  <c r="X173" i="12"/>
  <c r="S173" i="12"/>
  <c r="N173" i="12"/>
  <c r="H173" i="12"/>
  <c r="R173" i="12"/>
  <c r="AA165" i="12"/>
  <c r="AI165" i="12"/>
  <c r="V165" i="12"/>
  <c r="P165" i="12"/>
  <c r="K165" i="12"/>
  <c r="F165" i="12"/>
  <c r="R165" i="12"/>
  <c r="L165" i="12"/>
  <c r="X165" i="12"/>
  <c r="AF165" i="12"/>
  <c r="Z165" i="12"/>
  <c r="AF157" i="12"/>
  <c r="AB157" i="12"/>
  <c r="N157" i="12"/>
  <c r="AG149" i="12"/>
  <c r="P149" i="12"/>
  <c r="AD149" i="12"/>
  <c r="K149" i="12"/>
  <c r="W149" i="12"/>
  <c r="X149" i="12"/>
  <c r="R149" i="12"/>
  <c r="AE149" i="12"/>
  <c r="S149" i="12"/>
  <c r="Z149" i="12"/>
  <c r="N149" i="12"/>
  <c r="AF149" i="12"/>
  <c r="H149" i="12"/>
  <c r="J149" i="12"/>
  <c r="AB141" i="12"/>
  <c r="P141" i="12"/>
  <c r="W141" i="12"/>
  <c r="L141" i="12"/>
  <c r="G141" i="12"/>
  <c r="V141" i="12"/>
  <c r="W133" i="12"/>
  <c r="AB133" i="12"/>
  <c r="AA133" i="12"/>
  <c r="AI133" i="12"/>
  <c r="H133" i="12"/>
  <c r="V125" i="12"/>
  <c r="O125" i="12"/>
  <c r="K109" i="12"/>
  <c r="AI109" i="12"/>
  <c r="N109" i="12"/>
  <c r="N101" i="12"/>
  <c r="AE101" i="12"/>
  <c r="AI101" i="12"/>
  <c r="K101" i="12"/>
  <c r="AB101" i="12"/>
  <c r="S101" i="12"/>
  <c r="W101" i="12"/>
  <c r="Z101" i="12"/>
  <c r="R101" i="12"/>
  <c r="L101" i="12"/>
  <c r="G101" i="12"/>
  <c r="AG101" i="12"/>
  <c r="AF93" i="12"/>
  <c r="K93" i="12"/>
  <c r="AG93" i="12"/>
  <c r="AI93" i="12"/>
  <c r="AB93" i="12"/>
  <c r="J93" i="12"/>
  <c r="W93" i="12"/>
  <c r="R93" i="12"/>
  <c r="S93" i="12"/>
  <c r="X93" i="12"/>
  <c r="L93" i="12"/>
  <c r="Z93" i="12"/>
  <c r="AE93" i="12"/>
  <c r="F85" i="12"/>
  <c r="X85" i="12"/>
  <c r="R85" i="12"/>
  <c r="S85" i="12"/>
  <c r="Z85" i="12"/>
  <c r="N85" i="12"/>
  <c r="AF85" i="12"/>
  <c r="H85" i="12"/>
  <c r="AD85" i="12"/>
  <c r="K85" i="12"/>
  <c r="H77" i="12"/>
  <c r="AG77" i="12"/>
  <c r="AD77" i="12"/>
  <c r="R77" i="12"/>
  <c r="J77" i="12"/>
  <c r="X77" i="12"/>
  <c r="Z77" i="12"/>
  <c r="P77" i="12"/>
  <c r="N77" i="12"/>
  <c r="AE77" i="12"/>
  <c r="AG69" i="12"/>
  <c r="AF69" i="12"/>
  <c r="AA69" i="12"/>
  <c r="V69" i="12"/>
  <c r="P69" i="12"/>
  <c r="L69" i="12"/>
  <c r="J69" i="12"/>
  <c r="K69" i="12"/>
  <c r="S69" i="12"/>
  <c r="R69" i="12"/>
  <c r="AI69" i="12"/>
  <c r="AE69" i="12"/>
  <c r="AB61" i="12"/>
  <c r="G61" i="12"/>
  <c r="T61" i="12"/>
  <c r="O53" i="12"/>
  <c r="F53" i="12"/>
  <c r="L53" i="12"/>
  <c r="AA53" i="12"/>
  <c r="V45" i="12"/>
  <c r="H45" i="12"/>
  <c r="F45" i="12"/>
  <c r="N45" i="12"/>
  <c r="T45" i="12"/>
  <c r="AG37" i="12"/>
  <c r="Z37" i="12"/>
  <c r="X37" i="12"/>
  <c r="AI37" i="12"/>
  <c r="AF37" i="12"/>
  <c r="AE37" i="12"/>
  <c r="AB37" i="12"/>
  <c r="W37" i="12"/>
  <c r="R37" i="12"/>
  <c r="L37" i="12"/>
  <c r="S37" i="12"/>
  <c r="P37" i="12"/>
  <c r="V29" i="12"/>
  <c r="L29" i="12"/>
  <c r="AE29" i="12"/>
  <c r="P29" i="12"/>
  <c r="S29" i="12"/>
  <c r="K29" i="12"/>
  <c r="Z29" i="12"/>
  <c r="F29" i="12"/>
  <c r="AI29" i="12"/>
  <c r="AG29" i="12"/>
  <c r="J29" i="12"/>
  <c r="AA29" i="12"/>
  <c r="X29" i="12"/>
  <c r="H21" i="12"/>
  <c r="G21" i="12"/>
  <c r="F21" i="12"/>
  <c r="AG21" i="12"/>
  <c r="L21" i="12"/>
  <c r="AF21" i="12"/>
  <c r="AA21" i="12"/>
  <c r="Z21" i="12"/>
  <c r="V21" i="12"/>
  <c r="AI21" i="12"/>
  <c r="K21" i="12"/>
  <c r="H13" i="12"/>
  <c r="G13" i="12"/>
  <c r="V13" i="12"/>
  <c r="S13" i="12"/>
  <c r="X821" i="12"/>
  <c r="AE861" i="12"/>
  <c r="O925" i="12"/>
  <c r="AI1037" i="12"/>
  <c r="W1349" i="12"/>
  <c r="F1842" i="12"/>
  <c r="AB1842" i="12"/>
  <c r="J1842" i="12"/>
  <c r="T1842" i="12"/>
  <c r="Z1826" i="12"/>
  <c r="K1826" i="12"/>
  <c r="AG1802" i="12"/>
  <c r="K1802" i="12"/>
  <c r="G1802" i="12"/>
  <c r="V1802" i="12"/>
  <c r="AD1778" i="12"/>
  <c r="G1778" i="12"/>
  <c r="N1778" i="12"/>
  <c r="G1754" i="12"/>
  <c r="J1754" i="12"/>
  <c r="T1754" i="12"/>
  <c r="AG1746" i="12"/>
  <c r="S1746" i="12"/>
  <c r="K1746" i="12"/>
  <c r="X1738" i="12"/>
  <c r="F1738" i="12"/>
  <c r="AE1714" i="12"/>
  <c r="AI1714" i="12"/>
  <c r="AE1706" i="12"/>
  <c r="G1706" i="12"/>
  <c r="G1682" i="12"/>
  <c r="AB1682" i="12"/>
  <c r="O1650" i="12"/>
  <c r="R1650" i="12"/>
  <c r="Z1634" i="12"/>
  <c r="O1634" i="12"/>
  <c r="H1634" i="12"/>
  <c r="G1618" i="12"/>
  <c r="T1618" i="12"/>
  <c r="R1602" i="12"/>
  <c r="G1602" i="12"/>
  <c r="H1522" i="12"/>
  <c r="X1522" i="12"/>
  <c r="G1394" i="12"/>
  <c r="AD1394" i="12"/>
  <c r="N1394" i="12"/>
  <c r="AE1394" i="12"/>
  <c r="AE1386" i="12"/>
  <c r="AD1386" i="12"/>
  <c r="K1378" i="12"/>
  <c r="X1378" i="12"/>
  <c r="R1354" i="12"/>
  <c r="AG1354" i="12"/>
  <c r="G1354" i="12"/>
  <c r="L1354" i="12"/>
  <c r="K1346" i="12"/>
  <c r="P1346" i="12"/>
  <c r="AF1330" i="12"/>
  <c r="H1330" i="12"/>
  <c r="K1330" i="12"/>
  <c r="L1322" i="12"/>
  <c r="R1322" i="12"/>
  <c r="F1298" i="12"/>
  <c r="AF1298" i="12"/>
  <c r="N1282" i="12"/>
  <c r="P1282" i="12"/>
  <c r="AD1266" i="12"/>
  <c r="N1266" i="12"/>
  <c r="AE1242" i="12"/>
  <c r="J1242" i="12"/>
  <c r="AA1234" i="12"/>
  <c r="K1234" i="12"/>
  <c r="T1210" i="12"/>
  <c r="J1210" i="12"/>
  <c r="H1202" i="12"/>
  <c r="AD1202" i="12"/>
  <c r="AF1202" i="12"/>
  <c r="K1202" i="12"/>
  <c r="AG1186" i="12"/>
  <c r="H1186" i="12"/>
  <c r="X1186" i="12"/>
  <c r="AD1186" i="12"/>
  <c r="T1178" i="12"/>
  <c r="J1178" i="12"/>
  <c r="K1170" i="12"/>
  <c r="H1170" i="12"/>
  <c r="AG1138" i="12"/>
  <c r="AA1138" i="12"/>
  <c r="P1122" i="12"/>
  <c r="N1122" i="12"/>
  <c r="AD1114" i="12"/>
  <c r="J1114" i="12"/>
  <c r="AB1106" i="12"/>
  <c r="S1106" i="12"/>
  <c r="H1106" i="12"/>
  <c r="W1106" i="12"/>
  <c r="N1106" i="12"/>
  <c r="R1098" i="12"/>
  <c r="P1098" i="12"/>
  <c r="G1098" i="12"/>
  <c r="H1098" i="12"/>
  <c r="H1090" i="12"/>
  <c r="O1090" i="12"/>
  <c r="AB1090" i="12"/>
  <c r="W1082" i="12"/>
  <c r="H1082" i="12"/>
  <c r="T1066" i="12"/>
  <c r="L1066" i="12"/>
  <c r="J1058" i="12"/>
  <c r="G1058" i="12"/>
  <c r="AG1026" i="12"/>
  <c r="AD1026" i="12"/>
  <c r="R1026" i="12"/>
  <c r="W1026" i="12"/>
  <c r="W1018" i="12"/>
  <c r="V1018" i="12"/>
  <c r="AB1018" i="12"/>
  <c r="AB1002" i="12"/>
  <c r="J1002" i="12"/>
  <c r="P994" i="12"/>
  <c r="H994" i="12"/>
  <c r="J994" i="12"/>
  <c r="X986" i="12"/>
  <c r="AA986" i="12"/>
  <c r="W978" i="12"/>
  <c r="P978" i="12"/>
  <c r="L978" i="12"/>
  <c r="L970" i="12"/>
  <c r="AI970" i="12"/>
  <c r="G962" i="12"/>
  <c r="AB962" i="12"/>
  <c r="T962" i="12"/>
  <c r="X962" i="12"/>
  <c r="W938" i="12"/>
  <c r="T938" i="12"/>
  <c r="H930" i="12"/>
  <c r="P930" i="12"/>
  <c r="T930" i="12"/>
  <c r="P874" i="12"/>
  <c r="AF874" i="12"/>
  <c r="AF866" i="12"/>
  <c r="AG866" i="12"/>
  <c r="H866" i="12"/>
  <c r="L866" i="12"/>
  <c r="L826" i="12"/>
  <c r="AG826" i="12"/>
  <c r="AB810" i="12"/>
  <c r="L810" i="12"/>
  <c r="AG794" i="12"/>
  <c r="I794" i="12"/>
  <c r="I762" i="12"/>
  <c r="AG762" i="12"/>
  <c r="Q762" i="12"/>
  <c r="I746" i="12"/>
  <c r="Y746" i="12"/>
  <c r="Y730" i="12"/>
  <c r="AG730" i="12"/>
  <c r="Y722" i="12"/>
  <c r="Q722" i="12"/>
  <c r="I714" i="12"/>
  <c r="AG714" i="12"/>
  <c r="T642" i="12"/>
  <c r="AF642" i="12"/>
  <c r="I642" i="12"/>
  <c r="P642" i="12"/>
  <c r="X450" i="12"/>
  <c r="M450" i="12"/>
  <c r="X386" i="12"/>
  <c r="M386" i="12"/>
  <c r="S322" i="12"/>
  <c r="AC322" i="12"/>
  <c r="H322" i="12"/>
  <c r="H306" i="12"/>
  <c r="S306" i="12"/>
  <c r="M306" i="12"/>
  <c r="S290" i="12"/>
  <c r="H290" i="12"/>
  <c r="AC290" i="12"/>
  <c r="AC274" i="12"/>
  <c r="AI274" i="12"/>
  <c r="AC242" i="12"/>
  <c r="S242" i="12"/>
  <c r="M242" i="12"/>
  <c r="X226" i="12"/>
  <c r="S226" i="12"/>
  <c r="AF218" i="12"/>
  <c r="U218" i="12"/>
  <c r="K218" i="12"/>
  <c r="M210" i="12"/>
  <c r="X210" i="12"/>
  <c r="S178" i="12"/>
  <c r="M178" i="12"/>
  <c r="AF162" i="12"/>
  <c r="S162" i="12"/>
  <c r="AC162" i="12"/>
  <c r="X114" i="12"/>
  <c r="AI114" i="12"/>
  <c r="H114" i="12"/>
  <c r="AF106" i="12"/>
  <c r="K106" i="12"/>
  <c r="U106" i="12"/>
  <c r="S98" i="12"/>
  <c r="X98" i="12"/>
  <c r="U90" i="12"/>
  <c r="AF90" i="12"/>
  <c r="X82" i="12"/>
  <c r="H82" i="12"/>
  <c r="U74" i="12"/>
  <c r="P74" i="12"/>
  <c r="AF74" i="12"/>
  <c r="S66" i="12"/>
  <c r="X66" i="12"/>
  <c r="AF58" i="12"/>
  <c r="K58" i="12"/>
  <c r="AC58" i="12"/>
  <c r="M58" i="12"/>
  <c r="U50" i="12"/>
  <c r="K50" i="12"/>
  <c r="X42" i="12"/>
  <c r="H42" i="12"/>
  <c r="AC42" i="12"/>
  <c r="M42" i="12"/>
  <c r="AF42" i="12"/>
  <c r="AI42" i="12"/>
  <c r="K34" i="12"/>
  <c r="U34" i="12"/>
  <c r="K26" i="12"/>
  <c r="AF26" i="12"/>
  <c r="K18" i="12"/>
  <c r="AF18" i="12"/>
  <c r="AC10" i="12"/>
  <c r="S10" i="12"/>
  <c r="AF10" i="12"/>
  <c r="F1106" i="12"/>
  <c r="AE1114" i="12"/>
  <c r="T1814" i="12"/>
  <c r="X1814" i="12"/>
  <c r="L1718" i="12"/>
  <c r="Z1734" i="12"/>
  <c r="AD1734" i="12"/>
  <c r="G1734" i="12"/>
  <c r="L1726" i="12"/>
  <c r="AE1710" i="12"/>
  <c r="J1670" i="12"/>
  <c r="AF1614" i="12"/>
  <c r="AE1606" i="12"/>
  <c r="AG1654" i="12"/>
  <c r="T1734" i="12"/>
  <c r="O1726" i="12"/>
  <c r="V1726" i="12"/>
  <c r="AG1726" i="12"/>
  <c r="P1710" i="12"/>
  <c r="S1694" i="12"/>
  <c r="R1670" i="12"/>
  <c r="F1694" i="12"/>
  <c r="K1686" i="12"/>
  <c r="Z1646" i="12"/>
  <c r="Z1622" i="12"/>
  <c r="G1614" i="12"/>
  <c r="R1606" i="12"/>
  <c r="L1686" i="12"/>
  <c r="N1646" i="12"/>
  <c r="L1622" i="12"/>
  <c r="R1630" i="12"/>
  <c r="N1638" i="12"/>
  <c r="AI1638" i="12"/>
  <c r="W1630" i="12"/>
  <c r="AB1662" i="12"/>
  <c r="S1662" i="12"/>
  <c r="AE1718" i="12"/>
  <c r="G1718" i="12"/>
  <c r="O1734" i="12"/>
  <c r="F1734" i="12"/>
  <c r="X1710" i="12"/>
  <c r="AF1654" i="12"/>
  <c r="Z1614" i="12"/>
  <c r="Z1606" i="12"/>
  <c r="J1734" i="12"/>
  <c r="AA1726" i="12"/>
  <c r="V1710" i="12"/>
  <c r="X1694" i="12"/>
  <c r="W1670" i="12"/>
  <c r="T1710" i="12"/>
  <c r="R1646" i="12"/>
  <c r="S1622" i="12"/>
  <c r="L1606" i="12"/>
  <c r="R1686" i="12"/>
  <c r="S1646" i="12"/>
  <c r="R1622" i="12"/>
  <c r="T1638" i="12"/>
  <c r="AG1638" i="12"/>
  <c r="F1630" i="12"/>
  <c r="AE1630" i="12"/>
  <c r="AF1662" i="12"/>
  <c r="J1662" i="12"/>
  <c r="F1662" i="12"/>
  <c r="X1662" i="12"/>
  <c r="Z1158" i="12"/>
  <c r="Z1718" i="12"/>
  <c r="K1734" i="12"/>
  <c r="R1710" i="12"/>
  <c r="Z1654" i="12"/>
  <c r="R1614" i="12"/>
  <c r="T1606" i="12"/>
  <c r="H1678" i="12"/>
  <c r="G1654" i="12"/>
  <c r="H1614" i="12"/>
  <c r="AF1694" i="12"/>
  <c r="AF1670" i="12"/>
  <c r="AF1726" i="12"/>
  <c r="AA1710" i="12"/>
  <c r="AD1694" i="12"/>
  <c r="AB1670" i="12"/>
  <c r="N1710" i="12"/>
  <c r="K1646" i="12"/>
  <c r="K1622" i="12"/>
  <c r="G1606" i="12"/>
  <c r="W1686" i="12"/>
  <c r="X1646" i="12"/>
  <c r="W1622" i="12"/>
  <c r="AA1638" i="12"/>
  <c r="L1630" i="12"/>
  <c r="H1630" i="12"/>
  <c r="P1662" i="12"/>
  <c r="L1662" i="12"/>
  <c r="AD1662" i="12"/>
  <c r="F1158" i="12"/>
  <c r="T1718" i="12"/>
  <c r="AE1702" i="12"/>
  <c r="P1734" i="12"/>
  <c r="J1710" i="12"/>
  <c r="S1654" i="12"/>
  <c r="K1614" i="12"/>
  <c r="O1606" i="12"/>
  <c r="N1678" i="12"/>
  <c r="L1654" i="12"/>
  <c r="N1614" i="12"/>
  <c r="AI1710" i="12"/>
  <c r="Z1694" i="12"/>
  <c r="Z1670" i="12"/>
  <c r="H1726" i="12"/>
  <c r="AF1710" i="12"/>
  <c r="AG1694" i="12"/>
  <c r="AI1670" i="12"/>
  <c r="AI1734" i="12"/>
  <c r="R1726" i="12"/>
  <c r="G1710" i="12"/>
  <c r="AB1686" i="12"/>
  <c r="AD1646" i="12"/>
  <c r="AB1622" i="12"/>
  <c r="AF1638" i="12"/>
  <c r="J1638" i="12"/>
  <c r="G1638" i="12"/>
  <c r="T1630" i="12"/>
  <c r="N1630" i="12"/>
  <c r="W1662" i="12"/>
  <c r="T1662" i="12"/>
  <c r="AG1662" i="12"/>
  <c r="O1718" i="12"/>
  <c r="AI1718" i="12"/>
  <c r="Z1702" i="12"/>
  <c r="H1734" i="12"/>
  <c r="V1734" i="12"/>
  <c r="AE1694" i="12"/>
  <c r="AF1678" i="12"/>
  <c r="K1654" i="12"/>
  <c r="J1606" i="12"/>
  <c r="S1678" i="12"/>
  <c r="R1654" i="12"/>
  <c r="S1614" i="12"/>
  <c r="Z1710" i="12"/>
  <c r="R1694" i="12"/>
  <c r="S1670" i="12"/>
  <c r="N1726" i="12"/>
  <c r="AG1710" i="12"/>
  <c r="AG1670" i="12"/>
  <c r="W1734" i="12"/>
  <c r="G1726" i="12"/>
  <c r="V1678" i="12"/>
  <c r="AG1646" i="12"/>
  <c r="AI1622" i="12"/>
  <c r="S1638" i="12"/>
  <c r="P1638" i="12"/>
  <c r="L1638" i="12"/>
  <c r="AA1630" i="12"/>
  <c r="S1630" i="12"/>
  <c r="AE1662" i="12"/>
  <c r="AA1662" i="12"/>
  <c r="AE1686" i="12"/>
  <c r="H1686" i="12"/>
  <c r="AD1534" i="12"/>
  <c r="S1534" i="12"/>
  <c r="AG1510" i="12"/>
  <c r="AB1510" i="12"/>
  <c r="W1510" i="12"/>
  <c r="H1470" i="12"/>
  <c r="AG1470" i="12"/>
  <c r="AD1446" i="12"/>
  <c r="R1446" i="12"/>
  <c r="L1446" i="12"/>
  <c r="G1446" i="12"/>
  <c r="AD1406" i="12"/>
  <c r="X1406" i="12"/>
  <c r="S1406" i="12"/>
  <c r="N1406" i="12"/>
  <c r="L1382" i="12"/>
  <c r="AG1382" i="12"/>
  <c r="AI1382" i="12"/>
  <c r="AB1382" i="12"/>
  <c r="W1382" i="12"/>
  <c r="AB1286" i="12"/>
  <c r="AD1286" i="12"/>
  <c r="AG1286" i="12"/>
  <c r="X1286" i="12"/>
  <c r="R1286" i="12"/>
  <c r="N1286" i="12"/>
  <c r="AI1286" i="12"/>
  <c r="AF1286" i="12"/>
  <c r="H1286" i="12"/>
  <c r="V1286" i="12"/>
  <c r="P1286" i="12"/>
  <c r="K1286" i="12"/>
  <c r="O1286" i="12"/>
  <c r="J1286" i="12"/>
  <c r="F1286" i="12"/>
  <c r="Z1286" i="12"/>
  <c r="L1286" i="12"/>
  <c r="T1286" i="12"/>
  <c r="G1286" i="12"/>
  <c r="S1286" i="12"/>
  <c r="W1286" i="12"/>
  <c r="AE1286" i="12"/>
  <c r="AE1270" i="12"/>
  <c r="AI1270" i="12"/>
  <c r="G1270" i="12"/>
  <c r="AD1270" i="12"/>
  <c r="R1270" i="12"/>
  <c r="AG1270" i="12"/>
  <c r="X1270" i="12"/>
  <c r="AA1270" i="12"/>
  <c r="N1270" i="12"/>
  <c r="V1270" i="12"/>
  <c r="H1270" i="12"/>
  <c r="P1270" i="12"/>
  <c r="L1270" i="12"/>
  <c r="K1270" i="12"/>
  <c r="O1270" i="12"/>
  <c r="W1270" i="12"/>
  <c r="F1270" i="12"/>
  <c r="Z1270" i="12"/>
  <c r="AB1254" i="12"/>
  <c r="F1254" i="12"/>
  <c r="AD1254" i="12"/>
  <c r="G1254" i="12"/>
  <c r="P1254" i="12"/>
  <c r="W1254" i="12"/>
  <c r="R1254" i="12"/>
  <c r="K1254" i="12"/>
  <c r="AI1254" i="12"/>
  <c r="S1254" i="12"/>
  <c r="AG1254" i="12"/>
  <c r="N1254" i="12"/>
  <c r="AF1254" i="12"/>
  <c r="H1254" i="12"/>
  <c r="J1254" i="12"/>
  <c r="AA1254" i="12"/>
  <c r="O1254" i="12"/>
  <c r="T1254" i="12"/>
  <c r="V1254" i="12"/>
  <c r="Z1254" i="12"/>
  <c r="L1254" i="12"/>
  <c r="AE1254" i="12"/>
  <c r="W1238" i="12"/>
  <c r="F1238" i="12"/>
  <c r="AI1238" i="12"/>
  <c r="G1238" i="12"/>
  <c r="AD1238" i="12"/>
  <c r="AF1238" i="12"/>
  <c r="S1238" i="12"/>
  <c r="AA1238" i="12"/>
  <c r="N1238" i="12"/>
  <c r="V1238" i="12"/>
  <c r="H1238" i="12"/>
  <c r="P1238" i="12"/>
  <c r="O1238" i="12"/>
  <c r="L1238" i="12"/>
  <c r="K1238" i="12"/>
  <c r="Z1238" i="12"/>
  <c r="AB1222" i="12"/>
  <c r="R1222" i="12"/>
  <c r="K1222" i="12"/>
  <c r="F1222" i="12"/>
  <c r="AF1222" i="12"/>
  <c r="H1222" i="12"/>
  <c r="Z1222" i="12"/>
  <c r="L1222" i="12"/>
  <c r="AA1222" i="12"/>
  <c r="W1222" i="12"/>
  <c r="P1222" i="12"/>
  <c r="AD1222" i="12"/>
  <c r="X1222" i="12"/>
  <c r="J1222" i="12"/>
  <c r="S1222" i="12"/>
  <c r="T1222" i="12"/>
  <c r="AG1222" i="12"/>
  <c r="N1222" i="12"/>
  <c r="O1222" i="12"/>
  <c r="AE1222" i="12"/>
  <c r="AI1206" i="12"/>
  <c r="K1206" i="12"/>
  <c r="F1206" i="12"/>
  <c r="W1206" i="12"/>
  <c r="R1206" i="12"/>
  <c r="AG1206" i="12"/>
  <c r="X1206" i="12"/>
  <c r="AF1206" i="12"/>
  <c r="S1206" i="12"/>
  <c r="AA1206" i="12"/>
  <c r="N1206" i="12"/>
  <c r="V1206" i="12"/>
  <c r="H1206" i="12"/>
  <c r="O1206" i="12"/>
  <c r="P1206" i="12"/>
  <c r="Z1206" i="12"/>
  <c r="AB1190" i="12"/>
  <c r="G1190" i="12"/>
  <c r="P1190" i="12"/>
  <c r="R1190" i="12"/>
  <c r="K1190" i="12"/>
  <c r="X1190" i="12"/>
  <c r="O1190" i="12"/>
  <c r="S1190" i="12"/>
  <c r="Z1190" i="12"/>
  <c r="L1190" i="12"/>
  <c r="AF1190" i="12"/>
  <c r="H1190" i="12"/>
  <c r="AI1190" i="12"/>
  <c r="AA1190" i="12"/>
  <c r="V1190" i="12"/>
  <c r="J1190" i="12"/>
  <c r="F1190" i="12"/>
  <c r="T1190" i="12"/>
  <c r="AD1190" i="12"/>
  <c r="AE1190" i="12"/>
  <c r="W1174" i="12"/>
  <c r="AI1174" i="12"/>
  <c r="P1174" i="12"/>
  <c r="K1174" i="12"/>
  <c r="G1174" i="12"/>
  <c r="AD1174" i="12"/>
  <c r="R1174" i="12"/>
  <c r="AG1174" i="12"/>
  <c r="X1174" i="12"/>
  <c r="AF1174" i="12"/>
  <c r="S1174" i="12"/>
  <c r="AA1174" i="12"/>
  <c r="N1174" i="12"/>
  <c r="O1174" i="12"/>
  <c r="L1174" i="12"/>
  <c r="V1174" i="12"/>
  <c r="H1174" i="12"/>
  <c r="Z1174" i="12"/>
  <c r="AB1158" i="12"/>
  <c r="V1158" i="12"/>
  <c r="H1158" i="12"/>
  <c r="G1158" i="12"/>
  <c r="P1158" i="12"/>
  <c r="AA1158" i="12"/>
  <c r="K1158" i="12"/>
  <c r="O1158" i="12"/>
  <c r="AD1158" i="12"/>
  <c r="W1158" i="12"/>
  <c r="X1158" i="12"/>
  <c r="AI1158" i="12"/>
  <c r="S1158" i="12"/>
  <c r="J1158" i="12"/>
  <c r="AG1158" i="12"/>
  <c r="N1158" i="12"/>
  <c r="T1158" i="12"/>
  <c r="AF1158" i="12"/>
  <c r="AE1158" i="12"/>
  <c r="L1142" i="12"/>
  <c r="W1142" i="12"/>
  <c r="V1142" i="12"/>
  <c r="H1142" i="12"/>
  <c r="P1142" i="12"/>
  <c r="AI1142" i="12"/>
  <c r="F1142" i="12"/>
  <c r="G1142" i="12"/>
  <c r="AD1142" i="12"/>
  <c r="R1142" i="12"/>
  <c r="AG1142" i="12"/>
  <c r="X1142" i="12"/>
  <c r="AF1142" i="12"/>
  <c r="S1142" i="12"/>
  <c r="O1142" i="12"/>
  <c r="AA1142" i="12"/>
  <c r="N1142" i="12"/>
  <c r="Z1142" i="12"/>
  <c r="AB1126" i="12"/>
  <c r="AA1126" i="12"/>
  <c r="N1126" i="12"/>
  <c r="V1126" i="12"/>
  <c r="H1126" i="12"/>
  <c r="AD1126" i="12"/>
  <c r="X1126" i="12"/>
  <c r="AG1126" i="12"/>
  <c r="Z1126" i="12"/>
  <c r="L1126" i="12"/>
  <c r="AF1126" i="12"/>
  <c r="W1126" i="12"/>
  <c r="G1126" i="12"/>
  <c r="P1126" i="12"/>
  <c r="AI1126" i="12"/>
  <c r="J1126" i="12"/>
  <c r="R1126" i="12"/>
  <c r="K1126" i="12"/>
  <c r="T1126" i="12"/>
  <c r="F1126" i="12"/>
  <c r="AE1126" i="12"/>
  <c r="K1110" i="12"/>
  <c r="S1110" i="12"/>
  <c r="F1110" i="12"/>
  <c r="Z1110" i="12"/>
  <c r="AG1110" i="12"/>
  <c r="AF1110" i="12"/>
  <c r="AA1110" i="12"/>
  <c r="V1110" i="12"/>
  <c r="P1110" i="12"/>
  <c r="L1110" i="12"/>
  <c r="AA1102" i="12"/>
  <c r="AB1102" i="12"/>
  <c r="W1102" i="12"/>
  <c r="AI1102" i="12"/>
  <c r="AF1102" i="12"/>
  <c r="O1102" i="12"/>
  <c r="AG1102" i="12"/>
  <c r="V1102" i="12"/>
  <c r="R1102" i="12"/>
  <c r="K1102" i="12"/>
  <c r="AD1102" i="12"/>
  <c r="L1102" i="12"/>
  <c r="S1102" i="12"/>
  <c r="G1102" i="12"/>
  <c r="Z1102" i="12"/>
  <c r="J1094" i="12"/>
  <c r="AG1094" i="12"/>
  <c r="Z1094" i="12"/>
  <c r="AD1094" i="12"/>
  <c r="AF1094" i="12"/>
  <c r="H1094" i="12"/>
  <c r="X1094" i="12"/>
  <c r="N1094" i="12"/>
  <c r="K1094" i="12"/>
  <c r="R1094" i="12"/>
  <c r="G1094" i="12"/>
  <c r="O1094" i="12"/>
  <c r="V1094" i="12"/>
  <c r="AB1094" i="12"/>
  <c r="AE1086" i="12"/>
  <c r="W1086" i="12"/>
  <c r="H1086" i="12"/>
  <c r="AG1086" i="12"/>
  <c r="J1086" i="12"/>
  <c r="F1086" i="12"/>
  <c r="AD1086" i="12"/>
  <c r="Z1086" i="12"/>
  <c r="P1086" i="12"/>
  <c r="L1086" i="12"/>
  <c r="X1086" i="12"/>
  <c r="AF1086" i="12"/>
  <c r="T1086" i="12"/>
  <c r="S1086" i="12"/>
  <c r="AA1086" i="12"/>
  <c r="N1086" i="12"/>
  <c r="K1070" i="12"/>
  <c r="AI1070" i="12"/>
  <c r="F1070" i="12"/>
  <c r="AG1070" i="12"/>
  <c r="AF1070" i="12"/>
  <c r="AA1070" i="12"/>
  <c r="L1070" i="12"/>
  <c r="V1070" i="12"/>
  <c r="S1070" i="12"/>
  <c r="P1070" i="12"/>
  <c r="Z1070" i="12"/>
  <c r="AE1062" i="12"/>
  <c r="AG1062" i="12"/>
  <c r="F1062" i="12"/>
  <c r="AI1062" i="12"/>
  <c r="K1062" i="12"/>
  <c r="T1062" i="12"/>
  <c r="W1062" i="12"/>
  <c r="J1062" i="12"/>
  <c r="R1062" i="12"/>
  <c r="AF1062" i="12"/>
  <c r="P1062" i="12"/>
  <c r="L1062" i="12"/>
  <c r="X1062" i="12"/>
  <c r="G1062" i="12"/>
  <c r="AD1054" i="12"/>
  <c r="AF1054" i="12"/>
  <c r="X1054" i="12"/>
  <c r="AG1054" i="12"/>
  <c r="Z1054" i="12"/>
  <c r="R1054" i="12"/>
  <c r="G1054" i="12"/>
  <c r="S1054" i="12"/>
  <c r="V1054" i="12"/>
  <c r="N1054" i="12"/>
  <c r="AB1054" i="12"/>
  <c r="H1054" i="12"/>
  <c r="K1054" i="12"/>
  <c r="R1038" i="12"/>
  <c r="X1038" i="12"/>
  <c r="J1038" i="12"/>
  <c r="T1038" i="12"/>
  <c r="AF1038" i="12"/>
  <c r="Z1038" i="12"/>
  <c r="AA1038" i="12"/>
  <c r="AI1038" i="12"/>
  <c r="P1038" i="12"/>
  <c r="AE1038" i="12"/>
  <c r="K1038" i="12"/>
  <c r="F1038" i="12"/>
  <c r="G1038" i="12"/>
  <c r="L1038" i="12"/>
  <c r="N1038" i="12"/>
  <c r="AG1038" i="12"/>
  <c r="S1038" i="12"/>
  <c r="W1030" i="12"/>
  <c r="R1030" i="12"/>
  <c r="AG1030" i="12"/>
  <c r="AB1030" i="12"/>
  <c r="K1030" i="12"/>
  <c r="S1030" i="12"/>
  <c r="H1030" i="12"/>
  <c r="AF1030" i="12"/>
  <c r="V1030" i="12"/>
  <c r="AD1030" i="12"/>
  <c r="AI1030" i="12"/>
  <c r="L1030" i="12"/>
  <c r="G1030" i="12"/>
  <c r="L1022" i="12"/>
  <c r="S1022" i="12"/>
  <c r="G1022" i="12"/>
  <c r="Z1022" i="12"/>
  <c r="AG1022" i="12"/>
  <c r="AI1022" i="12"/>
  <c r="AB1022" i="12"/>
  <c r="W1022" i="12"/>
  <c r="R1022" i="12"/>
  <c r="K1022" i="12"/>
  <c r="H1014" i="12"/>
  <c r="K1014" i="12"/>
  <c r="AG1014" i="12"/>
  <c r="Z1014" i="12"/>
  <c r="AD1014" i="12"/>
  <c r="AF1014" i="12"/>
  <c r="X1014" i="12"/>
  <c r="S1014" i="12"/>
  <c r="N1014" i="12"/>
  <c r="AI1006" i="12"/>
  <c r="L1006" i="12"/>
  <c r="T1006" i="12"/>
  <c r="AG1006" i="12"/>
  <c r="F1006" i="12"/>
  <c r="X1006" i="12"/>
  <c r="R1006" i="12"/>
  <c r="S1006" i="12"/>
  <c r="Z1006" i="12"/>
  <c r="J1006" i="12"/>
  <c r="G1006" i="12"/>
  <c r="H1006" i="12"/>
  <c r="W1006" i="12"/>
  <c r="AE1006" i="12"/>
  <c r="AB1006" i="12"/>
  <c r="AA1006" i="12"/>
  <c r="AD1006" i="12"/>
  <c r="K1006" i="12"/>
  <c r="P982" i="12"/>
  <c r="L982" i="12"/>
  <c r="K982" i="12"/>
  <c r="S982" i="12"/>
  <c r="AF982" i="12"/>
  <c r="V982" i="12"/>
  <c r="AG982" i="12"/>
  <c r="AA982" i="12"/>
  <c r="AI982" i="12"/>
  <c r="H982" i="12"/>
  <c r="O982" i="12"/>
  <c r="W982" i="12"/>
  <c r="AD982" i="12"/>
  <c r="P974" i="12"/>
  <c r="S974" i="12"/>
  <c r="K974" i="12"/>
  <c r="Z974" i="12"/>
  <c r="AG974" i="12"/>
  <c r="AF974" i="12"/>
  <c r="AA974" i="12"/>
  <c r="V974" i="12"/>
  <c r="L974" i="12"/>
  <c r="AE966" i="12"/>
  <c r="X966" i="12"/>
  <c r="W966" i="12"/>
  <c r="J966" i="12"/>
  <c r="R966" i="12"/>
  <c r="K966" i="12"/>
  <c r="F966" i="12"/>
  <c r="G966" i="12"/>
  <c r="N966" i="12"/>
  <c r="AF966" i="12"/>
  <c r="T966" i="12"/>
  <c r="AG966" i="12"/>
  <c r="AI966" i="12"/>
  <c r="AB966" i="12"/>
  <c r="Z958" i="12"/>
  <c r="AG958" i="12"/>
  <c r="AF958" i="12"/>
  <c r="N958" i="12"/>
  <c r="R958" i="12"/>
  <c r="X958" i="12"/>
  <c r="S958" i="12"/>
  <c r="G958" i="12"/>
  <c r="O958" i="12"/>
  <c r="K958" i="12"/>
  <c r="V958" i="12"/>
  <c r="AB958" i="12"/>
  <c r="AD958" i="12"/>
  <c r="AF934" i="12"/>
  <c r="AG934" i="12"/>
  <c r="H934" i="12"/>
  <c r="AB934" i="12"/>
  <c r="L934" i="12"/>
  <c r="T934" i="12"/>
  <c r="P934" i="12"/>
  <c r="X934" i="12"/>
  <c r="T918" i="12"/>
  <c r="Q918" i="12"/>
  <c r="AG918" i="12"/>
  <c r="AB918" i="12"/>
  <c r="H918" i="12"/>
  <c r="X918" i="12"/>
  <c r="L918" i="12"/>
  <c r="I918" i="12"/>
  <c r="Y918" i="12"/>
  <c r="AG910" i="12"/>
  <c r="AB910" i="12"/>
  <c r="Q910" i="12"/>
  <c r="H910" i="12"/>
  <c r="T910" i="12"/>
  <c r="L902" i="12"/>
  <c r="Q902" i="12"/>
  <c r="AF902" i="12"/>
  <c r="X902" i="12"/>
  <c r="I902" i="12"/>
  <c r="Y902" i="12"/>
  <c r="AG902" i="12"/>
  <c r="X894" i="12"/>
  <c r="AB894" i="12"/>
  <c r="Q894" i="12"/>
  <c r="I894" i="12"/>
  <c r="P894" i="12"/>
  <c r="L894" i="12"/>
  <c r="AF894" i="12"/>
  <c r="Y894" i="12"/>
  <c r="T894" i="12"/>
  <c r="AG894" i="12"/>
  <c r="AG886" i="12"/>
  <c r="X886" i="12"/>
  <c r="P886" i="12"/>
  <c r="AB886" i="12"/>
  <c r="Q886" i="12"/>
  <c r="H886" i="12"/>
  <c r="AF886" i="12"/>
  <c r="AG878" i="12"/>
  <c r="H878" i="12"/>
  <c r="T878" i="12"/>
  <c r="Y878" i="12"/>
  <c r="AB878" i="12"/>
  <c r="Q878" i="12"/>
  <c r="AG870" i="12"/>
  <c r="Q870" i="12"/>
  <c r="L870" i="12"/>
  <c r="AF862" i="12"/>
  <c r="AB862" i="12"/>
  <c r="Q862" i="12"/>
  <c r="I862" i="12"/>
  <c r="H862" i="12"/>
  <c r="Y854" i="12"/>
  <c r="P854" i="12"/>
  <c r="I854" i="12"/>
  <c r="T854" i="12"/>
  <c r="T838" i="12"/>
  <c r="Y838" i="12"/>
  <c r="I838" i="12"/>
  <c r="L822" i="12"/>
  <c r="Y822" i="12"/>
  <c r="P822" i="12"/>
  <c r="T822" i="12"/>
  <c r="P806" i="12"/>
  <c r="Y806" i="12"/>
  <c r="I806" i="12"/>
  <c r="T806" i="12"/>
  <c r="L670" i="12"/>
  <c r="AB670" i="12"/>
  <c r="T670" i="12"/>
  <c r="H662" i="12"/>
  <c r="T662" i="12"/>
  <c r="X654" i="12"/>
  <c r="T654" i="12"/>
  <c r="L654" i="12"/>
  <c r="L638" i="12"/>
  <c r="T638" i="12"/>
  <c r="AB622" i="12"/>
  <c r="T622" i="12"/>
  <c r="P614" i="12"/>
  <c r="T614" i="12"/>
  <c r="T606" i="12"/>
  <c r="AB606" i="12"/>
  <c r="AB598" i="12"/>
  <c r="T598" i="12"/>
  <c r="Q590" i="12"/>
  <c r="AG590" i="12"/>
  <c r="L590" i="12"/>
  <c r="I590" i="12"/>
  <c r="Y590" i="12"/>
  <c r="AB590" i="12"/>
  <c r="T590" i="12"/>
  <c r="M590" i="12"/>
  <c r="AE590" i="12"/>
  <c r="G590" i="12"/>
  <c r="X590" i="12"/>
  <c r="S590" i="12"/>
  <c r="AI590" i="12"/>
  <c r="O582" i="12"/>
  <c r="Y582" i="12"/>
  <c r="Q574" i="12"/>
  <c r="I574" i="12"/>
  <c r="AB574" i="12"/>
  <c r="T574" i="12"/>
  <c r="M574" i="12"/>
  <c r="AE574" i="12"/>
  <c r="G574" i="12"/>
  <c r="L574" i="12"/>
  <c r="X574" i="12"/>
  <c r="AG574" i="12"/>
  <c r="AI574" i="12"/>
  <c r="O566" i="12"/>
  <c r="Y566" i="12"/>
  <c r="X558" i="12"/>
  <c r="Q558" i="12"/>
  <c r="AI558" i="12"/>
  <c r="AB558" i="12"/>
  <c r="T558" i="12"/>
  <c r="S558" i="12"/>
  <c r="M558" i="12"/>
  <c r="AG558" i="12"/>
  <c r="AE558" i="12"/>
  <c r="G558" i="12"/>
  <c r="I558" i="12"/>
  <c r="W550" i="12"/>
  <c r="Y550" i="12"/>
  <c r="X542" i="12"/>
  <c r="Q542" i="12"/>
  <c r="AI542" i="12"/>
  <c r="AB542" i="12"/>
  <c r="L542" i="12"/>
  <c r="T542" i="12"/>
  <c r="S542" i="12"/>
  <c r="M542" i="12"/>
  <c r="AE542" i="12"/>
  <c r="G542" i="12"/>
  <c r="I542" i="12"/>
  <c r="T534" i="12"/>
  <c r="O534" i="12"/>
  <c r="Y534" i="12"/>
  <c r="AE526" i="12"/>
  <c r="G526" i="12"/>
  <c r="X526" i="12"/>
  <c r="I526" i="12"/>
  <c r="S526" i="12"/>
  <c r="AI526" i="12"/>
  <c r="AG526" i="12"/>
  <c r="AB526" i="12"/>
  <c r="T526" i="12"/>
  <c r="M526" i="12"/>
  <c r="Q526" i="12"/>
  <c r="AG518" i="12"/>
  <c r="O518" i="12"/>
  <c r="Y518" i="12"/>
  <c r="AC510" i="12"/>
  <c r="AE510" i="12"/>
  <c r="G510" i="12"/>
  <c r="X510" i="12"/>
  <c r="L510" i="12"/>
  <c r="I510" i="12"/>
  <c r="AI510" i="12"/>
  <c r="AB510" i="12"/>
  <c r="AG510" i="12"/>
  <c r="T510" i="12"/>
  <c r="M510" i="12"/>
  <c r="Q510" i="12"/>
  <c r="L502" i="12"/>
  <c r="O502" i="12"/>
  <c r="Y502" i="12"/>
  <c r="M494" i="12"/>
  <c r="AE494" i="12"/>
  <c r="G494" i="12"/>
  <c r="S494" i="12"/>
  <c r="Q494" i="12"/>
  <c r="I494" i="12"/>
  <c r="AI494" i="12"/>
  <c r="AB494" i="12"/>
  <c r="T494" i="12"/>
  <c r="X494" i="12"/>
  <c r="Q486" i="12"/>
  <c r="Y486" i="12"/>
  <c r="Y478" i="12"/>
  <c r="M478" i="12"/>
  <c r="L478" i="12"/>
  <c r="AE478" i="12"/>
  <c r="G478" i="12"/>
  <c r="Q478" i="12"/>
  <c r="I478" i="12"/>
  <c r="AI478" i="12"/>
  <c r="AB478" i="12"/>
  <c r="T478" i="12"/>
  <c r="X478" i="12"/>
  <c r="S478" i="12"/>
  <c r="Q470" i="12"/>
  <c r="O470" i="12"/>
  <c r="Y470" i="12"/>
  <c r="T462" i="12"/>
  <c r="AG462" i="12"/>
  <c r="M462" i="12"/>
  <c r="X462" i="12"/>
  <c r="Q462" i="12"/>
  <c r="I462" i="12"/>
  <c r="AI462" i="12"/>
  <c r="AB462" i="12"/>
  <c r="S462" i="12"/>
  <c r="AE462" i="12"/>
  <c r="G462" i="12"/>
  <c r="O454" i="12"/>
  <c r="Y454" i="12"/>
  <c r="T446" i="12"/>
  <c r="M446" i="12"/>
  <c r="X446" i="12"/>
  <c r="Q446" i="12"/>
  <c r="I446" i="12"/>
  <c r="AI446" i="12"/>
  <c r="L446" i="12"/>
  <c r="AB446" i="12"/>
  <c r="S446" i="12"/>
  <c r="AE446" i="12"/>
  <c r="AG446" i="12"/>
  <c r="O438" i="12"/>
  <c r="Y438" i="12"/>
  <c r="W430" i="12"/>
  <c r="AB430" i="12"/>
  <c r="T430" i="12"/>
  <c r="AE430" i="12"/>
  <c r="G430" i="12"/>
  <c r="X430" i="12"/>
  <c r="Q430" i="12"/>
  <c r="S430" i="12"/>
  <c r="O430" i="12"/>
  <c r="I430" i="12"/>
  <c r="AG430" i="12"/>
  <c r="AI430" i="12"/>
  <c r="M430" i="12"/>
  <c r="AC414" i="12"/>
  <c r="AB414" i="12"/>
  <c r="T414" i="12"/>
  <c r="S414" i="12"/>
  <c r="AE414" i="12"/>
  <c r="G414" i="12"/>
  <c r="X414" i="12"/>
  <c r="L414" i="12"/>
  <c r="Q414" i="12"/>
  <c r="I414" i="12"/>
  <c r="AI414" i="12"/>
  <c r="AG414" i="12"/>
  <c r="O406" i="12"/>
  <c r="Y406" i="12"/>
  <c r="Y398" i="12"/>
  <c r="AB398" i="12"/>
  <c r="T398" i="12"/>
  <c r="AE398" i="12"/>
  <c r="G398" i="12"/>
  <c r="S398" i="12"/>
  <c r="X398" i="12"/>
  <c r="AG398" i="12"/>
  <c r="Q398" i="12"/>
  <c r="I398" i="12"/>
  <c r="AI398" i="12"/>
  <c r="M398" i="12"/>
  <c r="O390" i="12"/>
  <c r="Y390" i="12"/>
  <c r="AI382" i="12"/>
  <c r="S382" i="12"/>
  <c r="AB382" i="12"/>
  <c r="AG382" i="12"/>
  <c r="L382" i="12"/>
  <c r="M382" i="12"/>
  <c r="AE382" i="12"/>
  <c r="G382" i="12"/>
  <c r="X382" i="12"/>
  <c r="Q382" i="12"/>
  <c r="I382" i="12"/>
  <c r="T382" i="12"/>
  <c r="AE374" i="12"/>
  <c r="O374" i="12"/>
  <c r="Y374" i="12"/>
  <c r="AC366" i="12"/>
  <c r="AI366" i="12"/>
  <c r="AB366" i="12"/>
  <c r="S366" i="12"/>
  <c r="M366" i="12"/>
  <c r="AE366" i="12"/>
  <c r="G366" i="12"/>
  <c r="X366" i="12"/>
  <c r="Q366" i="12"/>
  <c r="I366" i="12"/>
  <c r="AG366" i="12"/>
  <c r="L358" i="12"/>
  <c r="AB358" i="12"/>
  <c r="Q358" i="12"/>
  <c r="G358" i="12"/>
  <c r="AG358" i="12"/>
  <c r="W358" i="12"/>
  <c r="Y358" i="12"/>
  <c r="AI358" i="12"/>
  <c r="Q350" i="12"/>
  <c r="AI350" i="12"/>
  <c r="I350" i="12"/>
  <c r="L350" i="12"/>
  <c r="T350" i="12"/>
  <c r="M350" i="12"/>
  <c r="G350" i="12"/>
  <c r="AE350" i="12"/>
  <c r="X350" i="12"/>
  <c r="S350" i="12"/>
  <c r="AG350" i="12"/>
  <c r="AB350" i="12"/>
  <c r="G342" i="12"/>
  <c r="AG342" i="12"/>
  <c r="W342" i="12"/>
  <c r="L342" i="12"/>
  <c r="AB342" i="12"/>
  <c r="Q342" i="12"/>
  <c r="Y342" i="12"/>
  <c r="AI342" i="12"/>
  <c r="L334" i="12"/>
  <c r="S334" i="12"/>
  <c r="O334" i="12"/>
  <c r="W334" i="12"/>
  <c r="Y334" i="12"/>
  <c r="AG334" i="12"/>
  <c r="H334" i="12"/>
  <c r="AB326" i="12"/>
  <c r="Y326" i="12"/>
  <c r="Q326" i="12"/>
  <c r="AI326" i="12"/>
  <c r="L326" i="12"/>
  <c r="S318" i="12"/>
  <c r="Y318" i="12"/>
  <c r="L318" i="12"/>
  <c r="W318" i="12"/>
  <c r="AG318" i="12"/>
  <c r="H318" i="12"/>
  <c r="O318" i="12"/>
  <c r="Y294" i="12"/>
  <c r="W294" i="12"/>
  <c r="L294" i="12"/>
  <c r="G294" i="12"/>
  <c r="AI294" i="12"/>
  <c r="L286" i="12"/>
  <c r="W286" i="12"/>
  <c r="S286" i="12"/>
  <c r="AG286" i="12"/>
  <c r="H286" i="12"/>
  <c r="O286" i="12"/>
  <c r="AB278" i="12"/>
  <c r="Y278" i="12"/>
  <c r="Q278" i="12"/>
  <c r="AI278" i="12"/>
  <c r="AG278" i="12"/>
  <c r="W278" i="12"/>
  <c r="L278" i="12"/>
  <c r="G278" i="12"/>
  <c r="AG270" i="12"/>
  <c r="L270" i="12"/>
  <c r="Y270" i="12"/>
  <c r="S270" i="12"/>
  <c r="O270" i="12"/>
  <c r="W270" i="12"/>
  <c r="H270" i="12"/>
  <c r="L262" i="12"/>
  <c r="Q262" i="12"/>
  <c r="AG262" i="12"/>
  <c r="W262" i="12"/>
  <c r="Y262" i="12"/>
  <c r="O254" i="12"/>
  <c r="H254" i="12"/>
  <c r="M254" i="12"/>
  <c r="X254" i="12"/>
  <c r="AG254" i="12"/>
  <c r="Y246" i="12"/>
  <c r="AB246" i="12"/>
  <c r="G246" i="12"/>
  <c r="AG246" i="12"/>
  <c r="Q246" i="12"/>
  <c r="W246" i="12"/>
  <c r="AE246" i="12"/>
  <c r="L246" i="12"/>
  <c r="O246" i="12"/>
  <c r="AI246" i="12"/>
  <c r="S238" i="12"/>
  <c r="M238" i="12"/>
  <c r="X238" i="12"/>
  <c r="AC238" i="12"/>
  <c r="W238" i="12"/>
  <c r="O238" i="12"/>
  <c r="H238" i="12"/>
  <c r="I238" i="12"/>
  <c r="AG238" i="12"/>
  <c r="AG230" i="12"/>
  <c r="W230" i="12"/>
  <c r="AI230" i="12"/>
  <c r="L230" i="12"/>
  <c r="Q230" i="12"/>
  <c r="I230" i="12"/>
  <c r="W222" i="12"/>
  <c r="AG222" i="12"/>
  <c r="M222" i="12"/>
  <c r="I222" i="12"/>
  <c r="O214" i="12"/>
  <c r="Y214" i="12"/>
  <c r="L206" i="12"/>
  <c r="S206" i="12"/>
  <c r="Y206" i="12"/>
  <c r="L198" i="12"/>
  <c r="Y198" i="12"/>
  <c r="T198" i="12"/>
  <c r="AB198" i="12"/>
  <c r="AI198" i="12"/>
  <c r="G198" i="12"/>
  <c r="O190" i="12"/>
  <c r="X190" i="12"/>
  <c r="AB190" i="12"/>
  <c r="L182" i="12"/>
  <c r="AE182" i="12"/>
  <c r="AI182" i="12"/>
  <c r="G182" i="12"/>
  <c r="AG182" i="12"/>
  <c r="W182" i="12"/>
  <c r="Q182" i="12"/>
  <c r="AB182" i="12"/>
  <c r="AI174" i="12"/>
  <c r="T174" i="12"/>
  <c r="L174" i="12"/>
  <c r="AC174" i="12"/>
  <c r="Q174" i="12"/>
  <c r="W174" i="12"/>
  <c r="Y174" i="12"/>
  <c r="O174" i="12"/>
  <c r="I174" i="12"/>
  <c r="X174" i="12"/>
  <c r="S174" i="12"/>
  <c r="H174" i="12"/>
  <c r="AE174" i="12"/>
  <c r="AI166" i="12"/>
  <c r="L166" i="12"/>
  <c r="Q166" i="12"/>
  <c r="AE166" i="12"/>
  <c r="AG166" i="12"/>
  <c r="H158" i="12"/>
  <c r="M158" i="12"/>
  <c r="X158" i="12"/>
  <c r="AC158" i="12"/>
  <c r="W158" i="12"/>
  <c r="AG158" i="12"/>
  <c r="G150" i="12"/>
  <c r="L150" i="12"/>
  <c r="AI150" i="12"/>
  <c r="AB150" i="12"/>
  <c r="Q150" i="12"/>
  <c r="T150" i="12"/>
  <c r="AG150" i="12"/>
  <c r="AI142" i="12"/>
  <c r="X142" i="12"/>
  <c r="AE142" i="12"/>
  <c r="AB142" i="12"/>
  <c r="AG142" i="12"/>
  <c r="H142" i="12"/>
  <c r="M142" i="12"/>
  <c r="Q142" i="12"/>
  <c r="G142" i="12"/>
  <c r="L142" i="12"/>
  <c r="O142" i="12"/>
  <c r="W142" i="12"/>
  <c r="T142" i="12"/>
  <c r="T134" i="12"/>
  <c r="AE134" i="12"/>
  <c r="AG134" i="12"/>
  <c r="I134" i="12"/>
  <c r="O134" i="12"/>
  <c r="AB134" i="12"/>
  <c r="L134" i="12"/>
  <c r="Y134" i="12"/>
  <c r="AI134" i="12"/>
  <c r="Q134" i="12"/>
  <c r="G134" i="12"/>
  <c r="W134" i="12"/>
  <c r="O126" i="12"/>
  <c r="AI126" i="12"/>
  <c r="X126" i="12"/>
  <c r="H126" i="12"/>
  <c r="T126" i="12"/>
  <c r="Q126" i="12"/>
  <c r="M126" i="12"/>
  <c r="G126" i="12"/>
  <c r="W126" i="12"/>
  <c r="AE126" i="12"/>
  <c r="AG126" i="12"/>
  <c r="AB126" i="12"/>
  <c r="L126" i="12"/>
  <c r="T118" i="12"/>
  <c r="I118" i="12"/>
  <c r="AI118" i="12"/>
  <c r="L118" i="12"/>
  <c r="AE118" i="12"/>
  <c r="Q118" i="12"/>
  <c r="AG118" i="12"/>
  <c r="S110" i="12"/>
  <c r="M110" i="12"/>
  <c r="X110" i="12"/>
  <c r="W110" i="12"/>
  <c r="O110" i="12"/>
  <c r="H110" i="12"/>
  <c r="I110" i="12"/>
  <c r="AC110" i="12"/>
  <c r="AG110" i="12"/>
  <c r="O102" i="12"/>
  <c r="Y102" i="12"/>
  <c r="G94" i="12"/>
  <c r="L94" i="12"/>
  <c r="S94" i="12"/>
  <c r="Y94" i="12"/>
  <c r="AI86" i="12"/>
  <c r="G86" i="12"/>
  <c r="O86" i="12"/>
  <c r="I86" i="12"/>
  <c r="AE86" i="12"/>
  <c r="W86" i="12"/>
  <c r="AG86" i="12"/>
  <c r="AB86" i="12"/>
  <c r="L86" i="12"/>
  <c r="Q86" i="12"/>
  <c r="Y86" i="12"/>
  <c r="T86" i="12"/>
  <c r="AI78" i="12"/>
  <c r="O78" i="12"/>
  <c r="I78" i="12"/>
  <c r="T78" i="12"/>
  <c r="S78" i="12"/>
  <c r="M78" i="12"/>
  <c r="G78" i="12"/>
  <c r="AB78" i="12"/>
  <c r="X78" i="12"/>
  <c r="AG78" i="12"/>
  <c r="AG70" i="12"/>
  <c r="L70" i="12"/>
  <c r="Q70" i="12"/>
  <c r="AI70" i="12"/>
  <c r="AE70" i="12"/>
  <c r="S62" i="12"/>
  <c r="AE62" i="12"/>
  <c r="X62" i="12"/>
  <c r="Q62" i="12"/>
  <c r="I62" i="12"/>
  <c r="H62" i="12"/>
  <c r="M62" i="12"/>
  <c r="W62" i="12"/>
  <c r="AG62" i="12"/>
  <c r="AG54" i="12"/>
  <c r="G54" i="12"/>
  <c r="T54" i="12"/>
  <c r="S46" i="12"/>
  <c r="Y46" i="12"/>
  <c r="Y38" i="12"/>
  <c r="O38" i="12"/>
  <c r="M30" i="12"/>
  <c r="W30" i="12"/>
  <c r="X30" i="12"/>
  <c r="AG30" i="12"/>
  <c r="AI22" i="12"/>
  <c r="AE22" i="12"/>
  <c r="AG22" i="12"/>
  <c r="W22" i="12"/>
  <c r="O22" i="12"/>
  <c r="L22" i="12"/>
  <c r="AB22" i="12"/>
  <c r="G22" i="12"/>
  <c r="Q22" i="12"/>
  <c r="I14" i="12"/>
  <c r="AC14" i="12"/>
  <c r="O14" i="12"/>
  <c r="H14" i="12"/>
  <c r="W14" i="12"/>
  <c r="AG14" i="12"/>
  <c r="S14" i="12"/>
  <c r="M14" i="12"/>
  <c r="X14" i="12"/>
  <c r="Q6" i="12"/>
  <c r="AG6" i="12"/>
  <c r="I6" i="12"/>
  <c r="W1718" i="12"/>
  <c r="O1702" i="12"/>
  <c r="S1734" i="12"/>
  <c r="AF1734" i="12"/>
  <c r="AI1726" i="12"/>
  <c r="P1694" i="12"/>
  <c r="R1678" i="12"/>
  <c r="X1670" i="12"/>
  <c r="AD1678" i="12"/>
  <c r="AB1654" i="12"/>
  <c r="AD1614" i="12"/>
  <c r="L1710" i="12"/>
  <c r="K1726" i="12"/>
  <c r="X1726" i="12"/>
  <c r="F1710" i="12"/>
  <c r="H1694" i="12"/>
  <c r="G1670" i="12"/>
  <c r="T1694" i="12"/>
  <c r="Z1686" i="12"/>
  <c r="G1678" i="12"/>
  <c r="N1670" i="12"/>
  <c r="O1654" i="12"/>
  <c r="V1614" i="12"/>
  <c r="AB1606" i="12"/>
  <c r="AE1638" i="12"/>
  <c r="W1638" i="12"/>
  <c r="J1630" i="12"/>
  <c r="AD1630" i="12"/>
  <c r="O1662" i="12"/>
  <c r="H1662" i="12"/>
  <c r="AG1190" i="12"/>
  <c r="S1126" i="12"/>
  <c r="N1006" i="12"/>
  <c r="P838" i="12"/>
  <c r="F982" i="12"/>
  <c r="J1702" i="12"/>
  <c r="X1734" i="12"/>
  <c r="AG1734" i="12"/>
  <c r="R1734" i="12"/>
  <c r="W1726" i="12"/>
  <c r="J1694" i="12"/>
  <c r="K1678" i="12"/>
  <c r="P1670" i="12"/>
  <c r="AG1678" i="12"/>
  <c r="AI1654" i="12"/>
  <c r="AG1614" i="12"/>
  <c r="AE1734" i="12"/>
  <c r="Z1726" i="12"/>
  <c r="P1726" i="12"/>
  <c r="N1694" i="12"/>
  <c r="L1670" i="12"/>
  <c r="S1686" i="12"/>
  <c r="AF1646" i="12"/>
  <c r="AF1622" i="12"/>
  <c r="G1686" i="12"/>
  <c r="AF1630" i="12"/>
  <c r="F1638" i="12"/>
  <c r="P1630" i="12"/>
  <c r="AG1630" i="12"/>
  <c r="V1662" i="12"/>
  <c r="N1662" i="12"/>
  <c r="O1126" i="12"/>
  <c r="AF1006" i="12"/>
  <c r="H894" i="12"/>
  <c r="P862" i="12"/>
  <c r="AE1699" i="12"/>
  <c r="AF1699" i="12"/>
  <c r="AB1699" i="12"/>
  <c r="AI1667" i="12"/>
  <c r="L1667" i="12"/>
  <c r="H1667" i="12"/>
  <c r="Y1635" i="12"/>
  <c r="AI1635" i="12"/>
  <c r="AG1619" i="12"/>
  <c r="AB1619" i="12"/>
  <c r="AC1571" i="12"/>
  <c r="L1571" i="12"/>
  <c r="T1315" i="12"/>
  <c r="W1315" i="12"/>
  <c r="Q1251" i="12"/>
  <c r="O1251" i="12"/>
  <c r="X1235" i="12"/>
  <c r="G1235" i="12"/>
  <c r="Q1203" i="12"/>
  <c r="AI1203" i="12"/>
  <c r="AC1203" i="12"/>
  <c r="AB1187" i="12"/>
  <c r="W1187" i="12"/>
  <c r="AE1155" i="12"/>
  <c r="I1155" i="12"/>
  <c r="W1139" i="12"/>
  <c r="AG1139" i="12"/>
  <c r="AI1091" i="12"/>
  <c r="T1091" i="12"/>
  <c r="Y1091" i="12"/>
  <c r="O1091" i="12"/>
  <c r="U1083" i="12"/>
  <c r="K1083" i="12"/>
  <c r="I1075" i="12"/>
  <c r="Y1075" i="12"/>
  <c r="L1043" i="12"/>
  <c r="W1043" i="12"/>
  <c r="Q1043" i="12"/>
  <c r="K1035" i="12"/>
  <c r="U1035" i="12"/>
  <c r="AI1011" i="12"/>
  <c r="L1011" i="12"/>
  <c r="H1011" i="12"/>
  <c r="X995" i="12"/>
  <c r="AG995" i="12"/>
  <c r="AB995" i="12"/>
  <c r="W995" i="12"/>
  <c r="P987" i="12"/>
  <c r="AF987" i="12"/>
  <c r="U987" i="12"/>
  <c r="AC979" i="12"/>
  <c r="I979" i="12"/>
  <c r="Y979" i="12"/>
  <c r="T947" i="12"/>
  <c r="AB947" i="12"/>
  <c r="G947" i="12"/>
  <c r="M947" i="12"/>
  <c r="AI947" i="12"/>
  <c r="I947" i="12"/>
  <c r="M931" i="12"/>
  <c r="AC931" i="12"/>
  <c r="F923" i="12"/>
  <c r="Q923" i="12"/>
  <c r="U923" i="12"/>
  <c r="J923" i="12"/>
  <c r="I907" i="12"/>
  <c r="AD907" i="12"/>
  <c r="V899" i="12"/>
  <c r="N899" i="12"/>
  <c r="Z891" i="12"/>
  <c r="R891" i="12"/>
  <c r="F891" i="12"/>
  <c r="Y891" i="12"/>
  <c r="Q875" i="12"/>
  <c r="V875" i="12"/>
  <c r="Y875" i="12"/>
  <c r="AG875" i="12"/>
  <c r="V867" i="12"/>
  <c r="N867" i="12"/>
  <c r="Q859" i="12"/>
  <c r="V859" i="12"/>
  <c r="R859" i="12"/>
  <c r="R851" i="12"/>
  <c r="Y851" i="12"/>
  <c r="I851" i="12"/>
  <c r="R611" i="12"/>
  <c r="J611" i="12"/>
  <c r="Z611" i="12"/>
  <c r="M491" i="12"/>
  <c r="X491" i="12"/>
  <c r="X475" i="12"/>
  <c r="M475" i="12"/>
  <c r="X379" i="12"/>
  <c r="M379" i="12"/>
  <c r="X315" i="12"/>
  <c r="R315" i="12"/>
  <c r="AC315" i="12"/>
  <c r="AC299" i="12"/>
  <c r="R299" i="12"/>
  <c r="M267" i="12"/>
  <c r="H267" i="12"/>
  <c r="H155" i="12"/>
  <c r="AF155" i="12"/>
  <c r="AE1610" i="12"/>
  <c r="AA1610" i="12"/>
  <c r="K1610" i="12"/>
  <c r="AF1594" i="12"/>
  <c r="N1594" i="12"/>
  <c r="T1586" i="12"/>
  <c r="G1586" i="12"/>
  <c r="AD1578" i="12"/>
  <c r="F1578" i="12"/>
  <c r="AE1546" i="12"/>
  <c r="X1546" i="12"/>
  <c r="T1514" i="12"/>
  <c r="X1514" i="12"/>
  <c r="N1362" i="12"/>
  <c r="AD1362" i="12"/>
  <c r="V1362" i="12"/>
  <c r="R1338" i="12"/>
  <c r="W1338" i="12"/>
  <c r="AG1338" i="12"/>
  <c r="P1314" i="12"/>
  <c r="K1314" i="12"/>
  <c r="S1298" i="12"/>
  <c r="AD1298" i="12"/>
  <c r="P1298" i="12"/>
  <c r="H1218" i="12"/>
  <c r="AF1218" i="12"/>
  <c r="AD1218" i="12"/>
  <c r="P1170" i="12"/>
  <c r="AD1170" i="12"/>
  <c r="AA1170" i="12"/>
  <c r="H1114" i="12"/>
  <c r="F1114" i="12"/>
  <c r="AA1098" i="12"/>
  <c r="AF1098" i="12"/>
  <c r="AD1098" i="12"/>
  <c r="AB1082" i="12"/>
  <c r="X1082" i="12"/>
  <c r="T1074" i="12"/>
  <c r="P1074" i="12"/>
  <c r="AB1058" i="12"/>
  <c r="X1058" i="12"/>
  <c r="W1050" i="12"/>
  <c r="H1050" i="12"/>
  <c r="P1026" i="12"/>
  <c r="L1026" i="12"/>
  <c r="N1018" i="12"/>
  <c r="L1018" i="12"/>
  <c r="AD994" i="12"/>
  <c r="AA994" i="12"/>
  <c r="AD954" i="12"/>
  <c r="O954" i="12"/>
  <c r="L938" i="12"/>
  <c r="J938" i="12"/>
  <c r="AG882" i="12"/>
  <c r="H882" i="12"/>
  <c r="Y770" i="12"/>
  <c r="Q770" i="12"/>
  <c r="Q754" i="12"/>
  <c r="Y754" i="12"/>
  <c r="Y714" i="12"/>
  <c r="Q714" i="12"/>
  <c r="I698" i="12"/>
  <c r="AG698" i="12"/>
  <c r="P634" i="12"/>
  <c r="T634" i="12"/>
  <c r="T610" i="12"/>
  <c r="AF610" i="12"/>
  <c r="P602" i="12"/>
  <c r="T602" i="12"/>
  <c r="I602" i="12"/>
  <c r="X546" i="12"/>
  <c r="M546" i="12"/>
  <c r="X514" i="12"/>
  <c r="M514" i="12"/>
  <c r="X418" i="12"/>
  <c r="M418" i="12"/>
  <c r="AI306" i="12"/>
  <c r="AC306" i="12"/>
  <c r="AF290" i="12"/>
  <c r="AI290" i="12"/>
  <c r="P234" i="12"/>
  <c r="K234" i="12"/>
  <c r="AI194" i="12"/>
  <c r="X194" i="12"/>
  <c r="P186" i="12"/>
  <c r="AF186" i="12"/>
  <c r="M162" i="12"/>
  <c r="H162" i="12"/>
  <c r="AC114" i="12"/>
  <c r="S114" i="12"/>
  <c r="Y1697" i="12"/>
  <c r="S1697" i="12"/>
  <c r="AA1601" i="12"/>
  <c r="AG1601" i="12"/>
  <c r="AI1585" i="12"/>
  <c r="AG1585" i="12"/>
  <c r="M1569" i="12"/>
  <c r="F1569" i="12"/>
  <c r="Y1537" i="12"/>
  <c r="AA1537" i="12"/>
  <c r="AI1505" i="12"/>
  <c r="Y1505" i="12"/>
  <c r="V1377" i="12"/>
  <c r="G1377" i="12"/>
  <c r="Y1249" i="12"/>
  <c r="V1249" i="12"/>
  <c r="U1113" i="12"/>
  <c r="J1113" i="12"/>
  <c r="AI1041" i="12"/>
  <c r="S1041" i="12"/>
  <c r="G977" i="12"/>
  <c r="AC977" i="12"/>
  <c r="AF929" i="12"/>
  <c r="AA929" i="12"/>
  <c r="G921" i="12"/>
  <c r="S921" i="12"/>
  <c r="AB873" i="12"/>
  <c r="V873" i="12"/>
  <c r="AD785" i="12"/>
  <c r="H785" i="12"/>
  <c r="F673" i="12"/>
  <c r="AA673" i="12"/>
  <c r="AD449" i="12"/>
  <c r="P449" i="12"/>
  <c r="AD417" i="12"/>
  <c r="P417" i="12"/>
  <c r="AD393" i="12"/>
  <c r="AA393" i="12"/>
  <c r="AE329" i="12"/>
  <c r="G329" i="12"/>
  <c r="V209" i="12"/>
  <c r="O209" i="12"/>
  <c r="X201" i="12"/>
  <c r="W201" i="12"/>
  <c r="AD145" i="12"/>
  <c r="R145" i="12"/>
  <c r="R129" i="12"/>
  <c r="N129" i="12"/>
  <c r="P1234" i="12"/>
  <c r="S1250" i="12"/>
  <c r="AD1282" i="12"/>
  <c r="AG1306" i="12"/>
  <c r="R1370" i="12"/>
  <c r="T1539" i="12"/>
  <c r="Y1587" i="12"/>
  <c r="M1619" i="12"/>
  <c r="T1635" i="12"/>
  <c r="T1667" i="12"/>
  <c r="L1699" i="12"/>
  <c r="P1738" i="12"/>
  <c r="AF1234" i="12"/>
  <c r="M1283" i="12"/>
  <c r="L1570" i="12"/>
  <c r="H1587" i="12"/>
  <c r="L1603" i="12"/>
  <c r="S1619" i="12"/>
  <c r="Y1667" i="12"/>
  <c r="P1699" i="12"/>
  <c r="AD2023" i="12"/>
  <c r="Y2023" i="12"/>
  <c r="N2023" i="12"/>
  <c r="Y1991" i="12"/>
  <c r="N1991" i="12"/>
  <c r="AC1975" i="12"/>
  <c r="Y1975" i="12"/>
  <c r="Y1959" i="12"/>
  <c r="N1959" i="12"/>
  <c r="Y1879" i="12"/>
  <c r="N1879" i="12"/>
  <c r="S1847" i="12"/>
  <c r="T1847" i="12"/>
  <c r="W1839" i="12"/>
  <c r="L1839" i="12"/>
  <c r="AA1839" i="12"/>
  <c r="O1831" i="12"/>
  <c r="AG1831" i="12"/>
  <c r="S1831" i="12"/>
  <c r="W1823" i="12"/>
  <c r="O1823" i="12"/>
  <c r="G1823" i="12"/>
  <c r="P1823" i="12"/>
  <c r="AG1823" i="12"/>
  <c r="AE1823" i="12"/>
  <c r="O1807" i="12"/>
  <c r="AA1807" i="12"/>
  <c r="AF1807" i="12"/>
  <c r="P1807" i="12"/>
  <c r="H1807" i="12"/>
  <c r="AG1783" i="12"/>
  <c r="AI1783" i="12"/>
  <c r="O1767" i="12"/>
  <c r="AA1767" i="12"/>
  <c r="G1767" i="12"/>
  <c r="AI1759" i="12"/>
  <c r="P1759" i="12"/>
  <c r="W1759" i="12"/>
  <c r="X1759" i="12"/>
  <c r="T1751" i="12"/>
  <c r="X1751" i="12"/>
  <c r="AB1751" i="12"/>
  <c r="T1735" i="12"/>
  <c r="K1735" i="12"/>
  <c r="AI1727" i="12"/>
  <c r="K1727" i="12"/>
  <c r="AG1727" i="12"/>
  <c r="H1703" i="12"/>
  <c r="G1703" i="12"/>
  <c r="X1671" i="12"/>
  <c r="M1671" i="12"/>
  <c r="X1655" i="12"/>
  <c r="M1655" i="12"/>
  <c r="M1575" i="12"/>
  <c r="X1575" i="12"/>
  <c r="H1319" i="12"/>
  <c r="AG1319" i="12"/>
  <c r="AG1103" i="12"/>
  <c r="Y1103" i="12"/>
  <c r="AG951" i="12"/>
  <c r="S951" i="12"/>
  <c r="Y783" i="12"/>
  <c r="I783" i="12"/>
  <c r="R1618" i="12"/>
  <c r="L2018" i="12"/>
  <c r="AC2018" i="12"/>
  <c r="H1986" i="12"/>
  <c r="S1986" i="12"/>
  <c r="G1954" i="12"/>
  <c r="AC1954" i="12"/>
  <c r="L1954" i="12"/>
  <c r="AI1922" i="12"/>
  <c r="T1922" i="12"/>
  <c r="AB1890" i="12"/>
  <c r="T1890" i="12"/>
  <c r="Y1890" i="12"/>
  <c r="V1842" i="12"/>
  <c r="L1842" i="12"/>
  <c r="AE1842" i="12"/>
  <c r="G1842" i="12"/>
  <c r="W1842" i="12"/>
  <c r="W1834" i="12"/>
  <c r="O1834" i="12"/>
  <c r="J1834" i="12"/>
  <c r="AB1834" i="12"/>
  <c r="N1810" i="12"/>
  <c r="G1810" i="12"/>
  <c r="AE1810" i="12"/>
  <c r="R1810" i="12"/>
  <c r="AF1802" i="12"/>
  <c r="L1802" i="12"/>
  <c r="AA1802" i="12"/>
  <c r="H1802" i="12"/>
  <c r="W1802" i="12"/>
  <c r="F1802" i="12"/>
  <c r="P1802" i="12"/>
  <c r="AD1794" i="12"/>
  <c r="H1794" i="12"/>
  <c r="W1794" i="12"/>
  <c r="R1794" i="12"/>
  <c r="AE1794" i="12"/>
  <c r="J1794" i="12"/>
  <c r="X1778" i="12"/>
  <c r="H1778" i="12"/>
  <c r="V1778" i="12"/>
  <c r="F1778" i="12"/>
  <c r="AI1778" i="12"/>
  <c r="P1778" i="12"/>
  <c r="AA1778" i="12"/>
  <c r="K1778" i="12"/>
  <c r="V1770" i="12"/>
  <c r="H1770" i="12"/>
  <c r="J1762" i="12"/>
  <c r="AE1762" i="12"/>
  <c r="W1762" i="12"/>
  <c r="P1762" i="12"/>
  <c r="AI1762" i="12"/>
  <c r="AB1762" i="12"/>
  <c r="R1754" i="12"/>
  <c r="AI1754" i="12"/>
  <c r="W1754" i="12"/>
  <c r="L1754" i="12"/>
  <c r="AF1746" i="12"/>
  <c r="P1746" i="12"/>
  <c r="AB1746" i="12"/>
  <c r="L1746" i="12"/>
  <c r="X1746" i="12"/>
  <c r="G1746" i="12"/>
  <c r="AI1746" i="12"/>
  <c r="R1746" i="12"/>
  <c r="H1738" i="12"/>
  <c r="AA1738" i="12"/>
  <c r="AG1738" i="12"/>
  <c r="V1738" i="12"/>
  <c r="N1738" i="12"/>
  <c r="AE1722" i="12"/>
  <c r="AB1722" i="12"/>
  <c r="P1714" i="12"/>
  <c r="W1714" i="12"/>
  <c r="L1714" i="12"/>
  <c r="F1714" i="12"/>
  <c r="AA1714" i="12"/>
  <c r="P1706" i="12"/>
  <c r="AI1706" i="12"/>
  <c r="L1706" i="12"/>
  <c r="AA1706" i="12"/>
  <c r="F1706" i="12"/>
  <c r="T1706" i="12"/>
  <c r="W1698" i="12"/>
  <c r="AD1698" i="12"/>
  <c r="X1682" i="12"/>
  <c r="AE1682" i="12"/>
  <c r="J1682" i="12"/>
  <c r="AD1682" i="12"/>
  <c r="X1674" i="12"/>
  <c r="T1674" i="12"/>
  <c r="P1642" i="12"/>
  <c r="J1642" i="12"/>
  <c r="AE1642" i="12"/>
  <c r="W1634" i="12"/>
  <c r="AD1634" i="12"/>
  <c r="L1602" i="12"/>
  <c r="AI1602" i="12"/>
  <c r="X1594" i="12"/>
  <c r="AA1594" i="12"/>
  <c r="L1586" i="12"/>
  <c r="W1586" i="12"/>
  <c r="S1578" i="12"/>
  <c r="V1578" i="12"/>
  <c r="G1570" i="12"/>
  <c r="AB1570" i="12"/>
  <c r="X1554" i="12"/>
  <c r="J1554" i="12"/>
  <c r="AB1522" i="12"/>
  <c r="AD1522" i="12"/>
  <c r="X1394" i="12"/>
  <c r="J1394" i="12"/>
  <c r="T1386" i="12"/>
  <c r="AA1386" i="12"/>
  <c r="AB1378" i="12"/>
  <c r="AA1378" i="12"/>
  <c r="F1378" i="12"/>
  <c r="AG1362" i="12"/>
  <c r="AA1362" i="12"/>
  <c r="K1362" i="12"/>
  <c r="N1346" i="12"/>
  <c r="F1346" i="12"/>
  <c r="AA1346" i="12"/>
  <c r="H1346" i="12"/>
  <c r="G1338" i="12"/>
  <c r="L1338" i="12"/>
  <c r="N1330" i="12"/>
  <c r="P1330" i="12"/>
  <c r="N1314" i="12"/>
  <c r="AF1314" i="12"/>
  <c r="F1282" i="12"/>
  <c r="V1282" i="12"/>
  <c r="H1282" i="12"/>
  <c r="H1266" i="12"/>
  <c r="K1266" i="12"/>
  <c r="N1250" i="12"/>
  <c r="F1250" i="12"/>
  <c r="AD1250" i="12"/>
  <c r="K1250" i="12"/>
  <c r="AB1242" i="12"/>
  <c r="T1242" i="12"/>
  <c r="N1234" i="12"/>
  <c r="X1234" i="12"/>
  <c r="P1218" i="12"/>
  <c r="AG1218" i="12"/>
  <c r="AA1218" i="12"/>
  <c r="F1218" i="12"/>
  <c r="AE1210" i="12"/>
  <c r="AB1210" i="12"/>
  <c r="AG1202" i="12"/>
  <c r="V1202" i="12"/>
  <c r="X1202" i="12"/>
  <c r="AF1186" i="12"/>
  <c r="S1186" i="12"/>
  <c r="AE1178" i="12"/>
  <c r="AB1178" i="12"/>
  <c r="F1154" i="12"/>
  <c r="AF1154" i="12"/>
  <c r="AA1122" i="12"/>
  <c r="X1122" i="12"/>
  <c r="X1114" i="12"/>
  <c r="N1114" i="12"/>
  <c r="V1114" i="12"/>
  <c r="X1106" i="12"/>
  <c r="L1106" i="12"/>
  <c r="AA1106" i="12"/>
  <c r="AG1106" i="12"/>
  <c r="X1098" i="12"/>
  <c r="AI1098" i="12"/>
  <c r="K1098" i="12"/>
  <c r="W1098" i="12"/>
  <c r="L1098" i="12"/>
  <c r="AD1082" i="12"/>
  <c r="AE1082" i="12"/>
  <c r="T1082" i="12"/>
  <c r="G1082" i="12"/>
  <c r="F1074" i="12"/>
  <c r="W1074" i="12"/>
  <c r="J1074" i="12"/>
  <c r="W1066" i="12"/>
  <c r="F1066" i="12"/>
  <c r="AA1066" i="12"/>
  <c r="J1066" i="12"/>
  <c r="R1058" i="12"/>
  <c r="N1058" i="12"/>
  <c r="S1026" i="12"/>
  <c r="AI1026" i="12"/>
  <c r="F1026" i="12"/>
  <c r="V1026" i="12"/>
  <c r="AD1018" i="12"/>
  <c r="G1018" i="12"/>
  <c r="S1018" i="12"/>
  <c r="H1018" i="12"/>
  <c r="N1002" i="12"/>
  <c r="AE1002" i="12"/>
  <c r="G1002" i="12"/>
  <c r="T994" i="12"/>
  <c r="X994" i="12"/>
  <c r="AE986" i="12"/>
  <c r="T986" i="12"/>
  <c r="F978" i="12"/>
  <c r="T978" i="12"/>
  <c r="J978" i="12"/>
  <c r="F970" i="12"/>
  <c r="AE970" i="12"/>
  <c r="J970" i="12"/>
  <c r="R962" i="12"/>
  <c r="J962" i="12"/>
  <c r="F938" i="12"/>
  <c r="P938" i="12"/>
  <c r="AI1313" i="12"/>
  <c r="N1313" i="12"/>
  <c r="K1089" i="12"/>
  <c r="S1089" i="12"/>
  <c r="W1570" i="12"/>
  <c r="AA1578" i="12"/>
  <c r="T1610" i="12"/>
  <c r="N1650" i="12"/>
  <c r="V1674" i="12"/>
  <c r="S1738" i="12"/>
  <c r="N1746" i="12"/>
  <c r="AD1754" i="12"/>
  <c r="AD1770" i="12"/>
  <c r="L1778" i="12"/>
  <c r="N1794" i="12"/>
  <c r="S1802" i="12"/>
  <c r="V1826" i="12"/>
  <c r="G1834" i="12"/>
  <c r="AA1842" i="12"/>
  <c r="O1706" i="12"/>
  <c r="AB1714" i="12"/>
  <c r="AD1738" i="12"/>
  <c r="V1746" i="12"/>
  <c r="L1762" i="12"/>
  <c r="S1778" i="12"/>
  <c r="T1794" i="12"/>
  <c r="X1802" i="12"/>
  <c r="T1810" i="12"/>
  <c r="N1834" i="12"/>
  <c r="AI1842" i="12"/>
  <c r="G1890" i="12"/>
  <c r="G1922" i="12"/>
  <c r="AB1986" i="12"/>
  <c r="V1706" i="12"/>
  <c r="J1714" i="12"/>
  <c r="AA1746" i="12"/>
  <c r="T1762" i="12"/>
  <c r="W1778" i="12"/>
  <c r="AB1794" i="12"/>
  <c r="AD1802" i="12"/>
  <c r="X1810" i="12"/>
  <c r="R1834" i="12"/>
  <c r="AI1890" i="12"/>
  <c r="H1922" i="12"/>
  <c r="AI1986" i="12"/>
  <c r="T2018" i="12"/>
  <c r="R1554" i="12"/>
  <c r="J1586" i="12"/>
  <c r="S1594" i="12"/>
  <c r="AD1618" i="12"/>
  <c r="S1690" i="12"/>
  <c r="W1706" i="12"/>
  <c r="T1714" i="12"/>
  <c r="J1722" i="12"/>
  <c r="AD1746" i="12"/>
  <c r="AA1762" i="12"/>
  <c r="AB1778" i="12"/>
  <c r="AD1834" i="12"/>
  <c r="H1906" i="12"/>
  <c r="AB1922" i="12"/>
  <c r="H1970" i="12"/>
  <c r="AD2013" i="12"/>
  <c r="G2013" i="12"/>
  <c r="W2005" i="12"/>
  <c r="AB2005" i="12"/>
  <c r="X1997" i="12"/>
  <c r="G1997" i="12"/>
  <c r="F1573" i="12"/>
  <c r="AG1573" i="12"/>
  <c r="W1557" i="12"/>
  <c r="AA1557" i="12"/>
  <c r="AC1493" i="12"/>
  <c r="W1493" i="12"/>
  <c r="W1477" i="12"/>
  <c r="AA1477" i="12"/>
  <c r="G1445" i="12"/>
  <c r="AG1445" i="12"/>
  <c r="K1445" i="12"/>
  <c r="N1437" i="12"/>
  <c r="Y1437" i="12"/>
  <c r="F1429" i="12"/>
  <c r="AC1429" i="12"/>
  <c r="Q1429" i="12"/>
  <c r="V1413" i="12"/>
  <c r="AA1413" i="12"/>
  <c r="Q1413" i="12"/>
  <c r="R1413" i="12"/>
  <c r="K1413" i="12"/>
  <c r="G1413" i="12"/>
  <c r="S1405" i="12"/>
  <c r="Y1405" i="12"/>
  <c r="N1405" i="12"/>
  <c r="R1397" i="12"/>
  <c r="AC1397" i="12"/>
  <c r="W1397" i="12"/>
  <c r="AA1397" i="12"/>
  <c r="V1397" i="12"/>
  <c r="G1397" i="12"/>
  <c r="V1381" i="12"/>
  <c r="AG1381" i="12"/>
  <c r="F1381" i="12"/>
  <c r="AC1381" i="12"/>
  <c r="W1381" i="12"/>
  <c r="R1381" i="12"/>
  <c r="I1373" i="12"/>
  <c r="AG1373" i="12"/>
  <c r="W1365" i="12"/>
  <c r="M1365" i="12"/>
  <c r="AD1341" i="12"/>
  <c r="S1341" i="12"/>
  <c r="I1341" i="12"/>
  <c r="M1333" i="12"/>
  <c r="W1333" i="12"/>
  <c r="S1325" i="12"/>
  <c r="AG1325" i="12"/>
  <c r="AG1293" i="12"/>
  <c r="AD1293" i="12"/>
  <c r="S1293" i="12"/>
  <c r="I1293" i="12"/>
  <c r="AC1269" i="12"/>
  <c r="M1269" i="12"/>
  <c r="AD1261" i="12"/>
  <c r="S1261" i="12"/>
  <c r="AG1261" i="12"/>
  <c r="I1245" i="12"/>
  <c r="AG1245" i="12"/>
  <c r="AC1237" i="12"/>
  <c r="M1237" i="12"/>
  <c r="AD1229" i="12"/>
  <c r="S1229" i="12"/>
  <c r="M1205" i="12"/>
  <c r="AC1205" i="12"/>
  <c r="S1149" i="12"/>
  <c r="I1149" i="12"/>
  <c r="N1101" i="12"/>
  <c r="AG1101" i="12"/>
  <c r="AA1077" i="12"/>
  <c r="V1077" i="12"/>
  <c r="V1045" i="12"/>
  <c r="K1045" i="12"/>
  <c r="G1029" i="12"/>
  <c r="R1029" i="12"/>
  <c r="Q965" i="12"/>
  <c r="F965" i="12"/>
  <c r="F933" i="12"/>
  <c r="AA933" i="12"/>
  <c r="F925" i="12"/>
  <c r="N925" i="12"/>
  <c r="N917" i="12"/>
  <c r="AB917" i="12"/>
  <c r="AA893" i="12"/>
  <c r="T893" i="12"/>
  <c r="W893" i="12"/>
  <c r="R885" i="12"/>
  <c r="X885" i="12"/>
  <c r="AI861" i="12"/>
  <c r="P861" i="12"/>
  <c r="P853" i="12"/>
  <c r="H853" i="12"/>
  <c r="F837" i="12"/>
  <c r="AB837" i="12"/>
  <c r="V837" i="12"/>
  <c r="X829" i="12"/>
  <c r="AG829" i="12"/>
  <c r="AF829" i="12"/>
  <c r="AG821" i="12"/>
  <c r="N821" i="12"/>
  <c r="G821" i="12"/>
  <c r="V813" i="12"/>
  <c r="AF813" i="12"/>
  <c r="S813" i="12"/>
  <c r="AG805" i="12"/>
  <c r="H805" i="12"/>
  <c r="N797" i="12"/>
  <c r="AD797" i="12"/>
  <c r="P797" i="12"/>
  <c r="F789" i="12"/>
  <c r="K789" i="12"/>
  <c r="S781" i="12"/>
  <c r="AD781" i="12"/>
  <c r="K773" i="12"/>
  <c r="AA773" i="12"/>
  <c r="AD773" i="12"/>
  <c r="X765" i="12"/>
  <c r="H765" i="12"/>
  <c r="P757" i="12"/>
  <c r="AA757" i="12"/>
  <c r="H749" i="12"/>
  <c r="AD749" i="12"/>
  <c r="AG749" i="12"/>
  <c r="F749" i="12"/>
  <c r="V741" i="12"/>
  <c r="F741" i="12"/>
  <c r="N733" i="12"/>
  <c r="X733" i="12"/>
  <c r="S725" i="12"/>
  <c r="AG725" i="12"/>
  <c r="AF709" i="12"/>
  <c r="K709" i="12"/>
  <c r="AD693" i="12"/>
  <c r="N693" i="12"/>
  <c r="N685" i="12"/>
  <c r="AD685" i="12"/>
  <c r="H685" i="12"/>
  <c r="K669" i="12"/>
  <c r="AA669" i="12"/>
  <c r="H669" i="12"/>
  <c r="G669" i="12"/>
  <c r="F669" i="12"/>
  <c r="N661" i="12"/>
  <c r="K661" i="12"/>
  <c r="AD661" i="12"/>
  <c r="H661" i="12"/>
  <c r="F661" i="12"/>
  <c r="AD653" i="12"/>
  <c r="F653" i="12"/>
  <c r="N653" i="12"/>
  <c r="AA653" i="12"/>
  <c r="V653" i="12"/>
  <c r="L653" i="12"/>
  <c r="K653" i="12"/>
  <c r="AF645" i="12"/>
  <c r="N645" i="12"/>
  <c r="K645" i="12"/>
  <c r="AA645" i="12"/>
  <c r="AD645" i="12"/>
  <c r="F645" i="12"/>
  <c r="H645" i="12"/>
  <c r="X645" i="12"/>
  <c r="W637" i="12"/>
  <c r="G637" i="12"/>
  <c r="AI637" i="12"/>
  <c r="S637" i="12"/>
  <c r="L637" i="12"/>
  <c r="F629" i="12"/>
  <c r="S629" i="12"/>
  <c r="AF629" i="12"/>
  <c r="AD629" i="12"/>
  <c r="AA621" i="12"/>
  <c r="F621" i="12"/>
  <c r="AD621" i="12"/>
  <c r="L621" i="12"/>
  <c r="AF621" i="12"/>
  <c r="X621" i="12"/>
  <c r="R621" i="12"/>
  <c r="K621" i="12"/>
  <c r="N621" i="12"/>
  <c r="G621" i="12"/>
  <c r="S613" i="12"/>
  <c r="AF613" i="12"/>
  <c r="N613" i="12"/>
  <c r="K613" i="12"/>
  <c r="AD613" i="12"/>
  <c r="AG605" i="12"/>
  <c r="W605" i="12"/>
  <c r="AD605" i="12"/>
  <c r="H605" i="12"/>
  <c r="P605" i="12"/>
  <c r="V605" i="12"/>
  <c r="AB605" i="12"/>
  <c r="H597" i="12"/>
  <c r="N597" i="12"/>
  <c r="AF597" i="12"/>
  <c r="K597" i="12"/>
  <c r="X597" i="12"/>
  <c r="AA597" i="12"/>
  <c r="V597" i="12"/>
  <c r="AA581" i="12"/>
  <c r="H581" i="12"/>
  <c r="V581" i="12"/>
  <c r="X581" i="12"/>
  <c r="S581" i="12"/>
  <c r="AG581" i="12"/>
  <c r="P581" i="12"/>
  <c r="AI573" i="12"/>
  <c r="G573" i="12"/>
  <c r="AE557" i="12"/>
  <c r="AB557" i="12"/>
  <c r="AF485" i="12"/>
  <c r="X485" i="12"/>
  <c r="AG485" i="12"/>
  <c r="V485" i="12"/>
  <c r="S485" i="12"/>
  <c r="N485" i="12"/>
  <c r="AE477" i="12"/>
  <c r="AB477" i="12"/>
  <c r="R477" i="12"/>
  <c r="AI477" i="12"/>
  <c r="J477" i="12"/>
  <c r="N469" i="12"/>
  <c r="AF469" i="12"/>
  <c r="K469" i="12"/>
  <c r="AA469" i="12"/>
  <c r="L461" i="12"/>
  <c r="AI461" i="12"/>
  <c r="H453" i="12"/>
  <c r="V453" i="12"/>
  <c r="P453" i="12"/>
  <c r="AF453" i="12"/>
  <c r="AI445" i="12"/>
  <c r="G445" i="12"/>
  <c r="AE445" i="12"/>
  <c r="W445" i="12"/>
  <c r="R445" i="12"/>
  <c r="N437" i="12"/>
  <c r="AD437" i="12"/>
  <c r="P437" i="12"/>
  <c r="H437" i="12"/>
  <c r="AF437" i="12"/>
  <c r="AA437" i="12"/>
  <c r="K437" i="12"/>
  <c r="F437" i="12"/>
  <c r="G429" i="12"/>
  <c r="AB429" i="12"/>
  <c r="R429" i="12"/>
  <c r="AF421" i="12"/>
  <c r="H421" i="12"/>
  <c r="AA421" i="12"/>
  <c r="P421" i="12"/>
  <c r="F421" i="12"/>
  <c r="AG421" i="12"/>
  <c r="J413" i="12"/>
  <c r="AI413" i="12"/>
  <c r="AE413" i="12"/>
  <c r="R413" i="12"/>
  <c r="K405" i="12"/>
  <c r="AD405" i="12"/>
  <c r="H405" i="12"/>
  <c r="V405" i="12"/>
  <c r="X405" i="12"/>
  <c r="P405" i="12"/>
  <c r="AI397" i="12"/>
  <c r="L397" i="12"/>
  <c r="K389" i="12"/>
  <c r="AA389" i="12"/>
  <c r="F389" i="12"/>
  <c r="X389" i="12"/>
  <c r="W381" i="12"/>
  <c r="G381" i="12"/>
  <c r="T381" i="12"/>
  <c r="R381" i="12"/>
  <c r="L381" i="12"/>
  <c r="H373" i="12"/>
  <c r="AA373" i="12"/>
  <c r="F373" i="12"/>
  <c r="X373" i="12"/>
  <c r="V373" i="12"/>
  <c r="AI365" i="12"/>
  <c r="G365" i="12"/>
  <c r="AE365" i="12"/>
  <c r="AB365" i="12"/>
  <c r="AE357" i="12"/>
  <c r="AB357" i="12"/>
  <c r="W357" i="12"/>
  <c r="T357" i="12"/>
  <c r="W349" i="12"/>
  <c r="L349" i="12"/>
  <c r="J349" i="12"/>
  <c r="AI349" i="12"/>
  <c r="G349" i="12"/>
  <c r="AE341" i="12"/>
  <c r="W341" i="12"/>
  <c r="T341" i="12"/>
  <c r="W333" i="12"/>
  <c r="AB333" i="12"/>
  <c r="H333" i="12"/>
  <c r="V333" i="12"/>
  <c r="S333" i="12"/>
  <c r="AF333" i="12"/>
  <c r="S317" i="12"/>
  <c r="L317" i="12"/>
  <c r="F317" i="12"/>
  <c r="X317" i="12"/>
  <c r="AF317" i="12"/>
  <c r="K317" i="12"/>
  <c r="N317" i="12"/>
  <c r="R317" i="12"/>
  <c r="V317" i="12"/>
  <c r="AB317" i="12"/>
  <c r="AD317" i="12"/>
  <c r="J309" i="12"/>
  <c r="AI309" i="12"/>
  <c r="R309" i="12"/>
  <c r="G309" i="12"/>
  <c r="AE309" i="12"/>
  <c r="W309" i="12"/>
  <c r="AB309" i="12"/>
  <c r="H301" i="12"/>
  <c r="W301" i="12"/>
  <c r="L301" i="12"/>
  <c r="AA301" i="12"/>
  <c r="R301" i="12"/>
  <c r="P301" i="12"/>
  <c r="N301" i="12"/>
  <c r="AG301" i="12"/>
  <c r="G293" i="12"/>
  <c r="R293" i="12"/>
  <c r="K285" i="12"/>
  <c r="H285" i="12"/>
  <c r="W285" i="12"/>
  <c r="AG285" i="12"/>
  <c r="L285" i="12"/>
  <c r="R285" i="12"/>
  <c r="G285" i="12"/>
  <c r="AA285" i="12"/>
  <c r="N285" i="12"/>
  <c r="AF285" i="12"/>
  <c r="F285" i="12"/>
  <c r="AE277" i="12"/>
  <c r="T277" i="12"/>
  <c r="G277" i="12"/>
  <c r="X269" i="12"/>
  <c r="AG269" i="12"/>
  <c r="F269" i="12"/>
  <c r="R269" i="12"/>
  <c r="S269" i="12"/>
  <c r="L269" i="12"/>
  <c r="AF269" i="12"/>
  <c r="N269" i="12"/>
  <c r="AB253" i="12"/>
  <c r="AF253" i="12"/>
  <c r="N253" i="12"/>
  <c r="F253" i="12"/>
  <c r="S253" i="12"/>
  <c r="AI253" i="12"/>
  <c r="AA253" i="12"/>
  <c r="G245" i="12"/>
  <c r="X245" i="12"/>
  <c r="AD245" i="12"/>
  <c r="AE245" i="12"/>
  <c r="K237" i="12"/>
  <c r="AF237" i="12"/>
  <c r="S237" i="12"/>
  <c r="G237" i="12"/>
  <c r="L237" i="12"/>
  <c r="N237" i="12"/>
  <c r="V237" i="12"/>
  <c r="AA237" i="12"/>
  <c r="AB237" i="12"/>
  <c r="X213" i="12"/>
  <c r="AA213" i="12"/>
  <c r="AE213" i="12"/>
  <c r="N213" i="12"/>
  <c r="P213" i="12"/>
  <c r="F213" i="12"/>
  <c r="V205" i="12"/>
  <c r="AA205" i="12"/>
  <c r="AB197" i="12"/>
  <c r="F197" i="12"/>
  <c r="P197" i="12"/>
  <c r="AD197" i="12"/>
  <c r="X181" i="12"/>
  <c r="G181" i="12"/>
  <c r="W181" i="12"/>
  <c r="AE181" i="12"/>
  <c r="R181" i="12"/>
  <c r="P173" i="12"/>
  <c r="F173" i="12"/>
  <c r="T173" i="12"/>
  <c r="J173" i="12"/>
  <c r="G173" i="12"/>
  <c r="P157" i="12"/>
  <c r="F157" i="12"/>
  <c r="H157" i="12"/>
  <c r="AD157" i="12"/>
  <c r="S157" i="12"/>
  <c r="W157" i="12"/>
  <c r="AI157" i="12"/>
  <c r="R157" i="12"/>
  <c r="G157" i="12"/>
  <c r="AE141" i="12"/>
  <c r="J141" i="12"/>
  <c r="N133" i="12"/>
  <c r="P133" i="12"/>
  <c r="AD133" i="12"/>
  <c r="AG133" i="12"/>
  <c r="G133" i="12"/>
  <c r="R133" i="12"/>
  <c r="V133" i="12"/>
  <c r="K133" i="12"/>
  <c r="AF133" i="12"/>
  <c r="L133" i="12"/>
  <c r="S133" i="12"/>
  <c r="J125" i="12"/>
  <c r="AB125" i="12"/>
  <c r="AA117" i="12"/>
  <c r="R117" i="12"/>
  <c r="G117" i="12"/>
  <c r="P117" i="12"/>
  <c r="AD117" i="12"/>
  <c r="X109" i="12"/>
  <c r="L109" i="12"/>
  <c r="AA109" i="12"/>
  <c r="W85" i="12"/>
  <c r="G85" i="12"/>
  <c r="J21" i="12"/>
  <c r="X21" i="12"/>
  <c r="AD1718" i="12"/>
  <c r="AA1718" i="12"/>
  <c r="X1718" i="12"/>
  <c r="H1718" i="12"/>
  <c r="P1702" i="12"/>
  <c r="N1702" i="12"/>
  <c r="R1648" i="12"/>
  <c r="AC1648" i="12"/>
  <c r="M1648" i="12"/>
  <c r="H1648" i="12"/>
  <c r="AG1648" i="12"/>
  <c r="AB1648" i="12"/>
  <c r="Q1648" i="12"/>
  <c r="AG1640" i="12"/>
  <c r="AD1640" i="12"/>
  <c r="N1640" i="12"/>
  <c r="Y1640" i="12"/>
  <c r="L1616" i="12"/>
  <c r="M1616" i="12"/>
  <c r="Q1616" i="12"/>
  <c r="R1616" i="12"/>
  <c r="V1616" i="12"/>
  <c r="H1616" i="12"/>
  <c r="Y1608" i="12"/>
  <c r="AG1608" i="12"/>
  <c r="T1608" i="12"/>
  <c r="AD1608" i="12"/>
  <c r="I1608" i="12"/>
  <c r="M1600" i="12"/>
  <c r="AB1600" i="12"/>
  <c r="Q1600" i="12"/>
  <c r="AG1600" i="12"/>
  <c r="V1600" i="12"/>
  <c r="N1592" i="12"/>
  <c r="I1592" i="12"/>
  <c r="AG1592" i="12"/>
  <c r="T1592" i="12"/>
  <c r="AC1584" i="12"/>
  <c r="V1584" i="12"/>
  <c r="Q1584" i="12"/>
  <c r="M1584" i="12"/>
  <c r="Y1576" i="12"/>
  <c r="AG1576" i="12"/>
  <c r="AD1576" i="12"/>
  <c r="I1576" i="12"/>
  <c r="M1568" i="12"/>
  <c r="F1568" i="12"/>
  <c r="AG1568" i="12"/>
  <c r="X1568" i="12"/>
  <c r="V1568" i="12"/>
  <c r="L1568" i="12"/>
  <c r="AB1568" i="12"/>
  <c r="N1560" i="12"/>
  <c r="Y1560" i="12"/>
  <c r="AG1560" i="12"/>
  <c r="AD1560" i="12"/>
  <c r="I1560" i="12"/>
  <c r="AB1552" i="12"/>
  <c r="R1552" i="12"/>
  <c r="Q1552" i="12"/>
  <c r="AG1552" i="12"/>
  <c r="AC1552" i="12"/>
  <c r="N1544" i="12"/>
  <c r="T1544" i="12"/>
  <c r="I1544" i="12"/>
  <c r="M1536" i="12"/>
  <c r="Q1536" i="12"/>
  <c r="AG1536" i="12"/>
  <c r="F1536" i="12"/>
  <c r="V1520" i="12"/>
  <c r="AB1520" i="12"/>
  <c r="L1520" i="12"/>
  <c r="H1520" i="12"/>
  <c r="X1520" i="12"/>
  <c r="R1520" i="12"/>
  <c r="T1512" i="12"/>
  <c r="AG1512" i="12"/>
  <c r="I1512" i="12"/>
  <c r="AG1496" i="12"/>
  <c r="AD1496" i="12"/>
  <c r="I1496" i="12"/>
  <c r="AB1488" i="12"/>
  <c r="AG1488" i="12"/>
  <c r="M1488" i="12"/>
  <c r="Q1488" i="12"/>
  <c r="N1480" i="12"/>
  <c r="AG1480" i="12"/>
  <c r="R1472" i="12"/>
  <c r="Q1472" i="12"/>
  <c r="F1472" i="12"/>
  <c r="V1456" i="12"/>
  <c r="Q1456" i="12"/>
  <c r="X1456" i="12"/>
  <c r="AG1456" i="12"/>
  <c r="T1448" i="12"/>
  <c r="AG1448" i="12"/>
  <c r="I1448" i="12"/>
  <c r="Y1448" i="12"/>
  <c r="AG1432" i="12"/>
  <c r="AD1432" i="12"/>
  <c r="I1432" i="12"/>
  <c r="AB1424" i="12"/>
  <c r="Q1424" i="12"/>
  <c r="R1424" i="12"/>
  <c r="M1424" i="12"/>
  <c r="N1416" i="12"/>
  <c r="AG1416" i="12"/>
  <c r="T1416" i="12"/>
  <c r="Q1408" i="12"/>
  <c r="F1408" i="12"/>
  <c r="R1408" i="12"/>
  <c r="V1392" i="12"/>
  <c r="Q1392" i="12"/>
  <c r="L1392" i="12"/>
  <c r="R1392" i="12"/>
  <c r="T1384" i="12"/>
  <c r="AG1384" i="12"/>
  <c r="AD1384" i="12"/>
  <c r="Y1384" i="12"/>
  <c r="R1376" i="12"/>
  <c r="AC1376" i="12"/>
  <c r="F1360" i="12"/>
  <c r="H1360" i="12"/>
  <c r="R1360" i="12"/>
  <c r="AC1360" i="12"/>
  <c r="T1352" i="12"/>
  <c r="N1352" i="12"/>
  <c r="AC1344" i="12"/>
  <c r="H1344" i="12"/>
  <c r="I1336" i="12"/>
  <c r="N1336" i="12"/>
  <c r="H1328" i="12"/>
  <c r="R1328" i="12"/>
  <c r="V1312" i="12"/>
  <c r="R1312" i="12"/>
  <c r="AC1312" i="12"/>
  <c r="V1296" i="12"/>
  <c r="H1296" i="12"/>
  <c r="R1296" i="12"/>
  <c r="AC1296" i="12"/>
  <c r="H1280" i="12"/>
  <c r="R1280" i="12"/>
  <c r="AC1280" i="12"/>
  <c r="H1264" i="12"/>
  <c r="R1264" i="12"/>
  <c r="AC1264" i="12"/>
  <c r="X1248" i="12"/>
  <c r="H1248" i="12"/>
  <c r="R1248" i="12"/>
  <c r="AC1248" i="12"/>
  <c r="H1232" i="12"/>
  <c r="R1232" i="12"/>
  <c r="AC1232" i="12"/>
  <c r="AD1224" i="12"/>
  <c r="N1224" i="12"/>
  <c r="H1216" i="12"/>
  <c r="R1216" i="12"/>
  <c r="AC1216" i="12"/>
  <c r="I1208" i="12"/>
  <c r="N1208" i="12"/>
  <c r="H1200" i="12"/>
  <c r="R1200" i="12"/>
  <c r="AC1200" i="12"/>
  <c r="Q1184" i="12"/>
  <c r="H1184" i="12"/>
  <c r="R1184" i="12"/>
  <c r="AC1184" i="12"/>
  <c r="H1168" i="12"/>
  <c r="R1168" i="12"/>
  <c r="AC1168" i="12"/>
  <c r="H1152" i="12"/>
  <c r="R1152" i="12"/>
  <c r="AC1152" i="12"/>
  <c r="H1136" i="12"/>
  <c r="R1136" i="12"/>
  <c r="AC1136" i="12"/>
  <c r="L1120" i="12"/>
  <c r="X1120" i="12"/>
  <c r="Q1104" i="12"/>
  <c r="M1104" i="12"/>
  <c r="AG1096" i="12"/>
  <c r="N1096" i="12"/>
  <c r="AD1096" i="12"/>
  <c r="Y1080" i="12"/>
  <c r="AG1080" i="12"/>
  <c r="T1080" i="12"/>
  <c r="Y1064" i="12"/>
  <c r="AG1064" i="12"/>
  <c r="I1064" i="12"/>
  <c r="M1056" i="12"/>
  <c r="AB1056" i="12"/>
  <c r="Q1056" i="12"/>
  <c r="X1056" i="12"/>
  <c r="F1056" i="12"/>
  <c r="R1056" i="12"/>
  <c r="AG1056" i="12"/>
  <c r="AG1048" i="12"/>
  <c r="AD1048" i="12"/>
  <c r="R1040" i="12"/>
  <c r="AC1040" i="12"/>
  <c r="H1040" i="12"/>
  <c r="AG1040" i="12"/>
  <c r="X1040" i="12"/>
  <c r="V1040" i="12"/>
  <c r="L1040" i="12"/>
  <c r="M1040" i="12"/>
  <c r="AB1040" i="12"/>
  <c r="I1016" i="12"/>
  <c r="T1016" i="12"/>
  <c r="AG1016" i="12"/>
  <c r="N1016" i="12"/>
  <c r="M1008" i="12"/>
  <c r="AB1008" i="12"/>
  <c r="Q1008" i="12"/>
  <c r="F1008" i="12"/>
  <c r="R1008" i="12"/>
  <c r="AG1008" i="12"/>
  <c r="AC992" i="12"/>
  <c r="R992" i="12"/>
  <c r="H992" i="12"/>
  <c r="Q992" i="12"/>
  <c r="AG992" i="12"/>
  <c r="Y968" i="12"/>
  <c r="AD968" i="12"/>
  <c r="I968" i="12"/>
  <c r="V960" i="12"/>
  <c r="M960" i="12"/>
  <c r="AB960" i="12"/>
  <c r="Q960" i="12"/>
  <c r="F960" i="12"/>
  <c r="L960" i="12"/>
  <c r="R960" i="12"/>
  <c r="X960" i="12"/>
  <c r="AG960" i="12"/>
  <c r="Y952" i="12"/>
  <c r="AG952" i="12"/>
  <c r="AD952" i="12"/>
  <c r="T952" i="12"/>
  <c r="AG944" i="12"/>
  <c r="X944" i="12"/>
  <c r="M944" i="12"/>
  <c r="AB944" i="12"/>
  <c r="Y936" i="12"/>
  <c r="N936" i="12"/>
  <c r="P936" i="12"/>
  <c r="F936" i="12"/>
  <c r="AF928" i="12"/>
  <c r="AI928" i="12"/>
  <c r="Z928" i="12"/>
  <c r="R928" i="12"/>
  <c r="W928" i="12"/>
  <c r="J928" i="12"/>
  <c r="G920" i="12"/>
  <c r="N920" i="12"/>
  <c r="AF920" i="12"/>
  <c r="W920" i="12"/>
  <c r="AI920" i="12"/>
  <c r="Z920" i="12"/>
  <c r="R920" i="12"/>
  <c r="J920" i="12"/>
  <c r="K912" i="12"/>
  <c r="AD912" i="12"/>
  <c r="V912" i="12"/>
  <c r="O912" i="12"/>
  <c r="G912" i="12"/>
  <c r="F912" i="12"/>
  <c r="R912" i="12"/>
  <c r="W904" i="12"/>
  <c r="AE904" i="12"/>
  <c r="AD904" i="12"/>
  <c r="AF904" i="12"/>
  <c r="R904" i="12"/>
  <c r="K904" i="12"/>
  <c r="G904" i="12"/>
  <c r="V896" i="12"/>
  <c r="N896" i="12"/>
  <c r="F896" i="12"/>
  <c r="Z896" i="12"/>
  <c r="AF896" i="12"/>
  <c r="J888" i="12"/>
  <c r="G888" i="12"/>
  <c r="S888" i="12"/>
  <c r="AD888" i="12"/>
  <c r="AI880" i="12"/>
  <c r="O880" i="12"/>
  <c r="Z880" i="12"/>
  <c r="AD880" i="12"/>
  <c r="J880" i="12"/>
  <c r="K880" i="12"/>
  <c r="S880" i="12"/>
  <c r="F872" i="12"/>
  <c r="AF872" i="12"/>
  <c r="V872" i="12"/>
  <c r="O872" i="12"/>
  <c r="AI872" i="12"/>
  <c r="N872" i="12"/>
  <c r="Z872" i="12"/>
  <c r="W872" i="12"/>
  <c r="R872" i="12"/>
  <c r="AF864" i="12"/>
  <c r="J864" i="12"/>
  <c r="S864" i="12"/>
  <c r="AE864" i="12"/>
  <c r="F856" i="12"/>
  <c r="AF856" i="12"/>
  <c r="AI856" i="12"/>
  <c r="W856" i="12"/>
  <c r="Z856" i="12"/>
  <c r="R856" i="12"/>
  <c r="J856" i="12"/>
  <c r="AI848" i="12"/>
  <c r="K848" i="12"/>
  <c r="AA848" i="12"/>
  <c r="G840" i="12"/>
  <c r="O840" i="12"/>
  <c r="AE840" i="12"/>
  <c r="S832" i="12"/>
  <c r="AA832" i="12"/>
  <c r="W824" i="12"/>
  <c r="AE824" i="12"/>
  <c r="S824" i="12"/>
  <c r="G824" i="12"/>
  <c r="K816" i="12"/>
  <c r="S816" i="12"/>
  <c r="S808" i="12"/>
  <c r="AF808" i="12"/>
  <c r="G808" i="12"/>
  <c r="O808" i="12"/>
  <c r="W808" i="12"/>
  <c r="AE808" i="12"/>
  <c r="O800" i="12"/>
  <c r="F800" i="12"/>
  <c r="S800" i="12"/>
  <c r="R800" i="12"/>
  <c r="AA800" i="12"/>
  <c r="Z800" i="12"/>
  <c r="AI800" i="12"/>
  <c r="J792" i="12"/>
  <c r="AD792" i="12"/>
  <c r="Z792" i="12"/>
  <c r="K792" i="12"/>
  <c r="F792" i="12"/>
  <c r="S792" i="12"/>
  <c r="N792" i="12"/>
  <c r="AA792" i="12"/>
  <c r="AA784" i="12"/>
  <c r="F784" i="12"/>
  <c r="V784" i="12"/>
  <c r="AD784" i="12"/>
  <c r="K784" i="12"/>
  <c r="K776" i="12"/>
  <c r="S776" i="12"/>
  <c r="F776" i="12"/>
  <c r="N776" i="12"/>
  <c r="V776" i="12"/>
  <c r="AI768" i="12"/>
  <c r="F768" i="12"/>
  <c r="N768" i="12"/>
  <c r="AD768" i="12"/>
  <c r="S768" i="12"/>
  <c r="AA768" i="12"/>
  <c r="R768" i="12"/>
  <c r="W760" i="12"/>
  <c r="F760" i="12"/>
  <c r="K760" i="12"/>
  <c r="N760" i="12"/>
  <c r="S760" i="12"/>
  <c r="V760" i="12"/>
  <c r="AA760" i="12"/>
  <c r="AI752" i="12"/>
  <c r="F752" i="12"/>
  <c r="AA752" i="12"/>
  <c r="N752" i="12"/>
  <c r="AD752" i="12"/>
  <c r="K752" i="12"/>
  <c r="K744" i="12"/>
  <c r="S744" i="12"/>
  <c r="F744" i="12"/>
  <c r="N744" i="12"/>
  <c r="V744" i="12"/>
  <c r="F736" i="12"/>
  <c r="N736" i="12"/>
  <c r="AD736" i="12"/>
  <c r="S736" i="12"/>
  <c r="AA736" i="12"/>
  <c r="F728" i="12"/>
  <c r="K728" i="12"/>
  <c r="N728" i="12"/>
  <c r="S728" i="12"/>
  <c r="V728" i="12"/>
  <c r="AA728" i="12"/>
  <c r="F720" i="12"/>
  <c r="AA720" i="12"/>
  <c r="N720" i="12"/>
  <c r="AD720" i="12"/>
  <c r="K720" i="12"/>
  <c r="N688" i="12"/>
  <c r="V688" i="12"/>
  <c r="Z672" i="12"/>
  <c r="G672" i="12"/>
  <c r="N672" i="12"/>
  <c r="AD672" i="12"/>
  <c r="AA664" i="12"/>
  <c r="K664" i="12"/>
  <c r="N656" i="12"/>
  <c r="G656" i="12"/>
  <c r="O656" i="12"/>
  <c r="W656" i="12"/>
  <c r="AE656" i="12"/>
  <c r="K648" i="12"/>
  <c r="AA648" i="12"/>
  <c r="W640" i="12"/>
  <c r="Z640" i="12"/>
  <c r="AE640" i="12"/>
  <c r="G640" i="12"/>
  <c r="K632" i="12"/>
  <c r="S632" i="12"/>
  <c r="AA632" i="12"/>
  <c r="G624" i="12"/>
  <c r="W624" i="12"/>
  <c r="S624" i="12"/>
  <c r="AE624" i="12"/>
  <c r="S616" i="12"/>
  <c r="AA616" i="12"/>
  <c r="G608" i="12"/>
  <c r="O608" i="12"/>
  <c r="W608" i="12"/>
  <c r="K600" i="12"/>
  <c r="S600" i="12"/>
  <c r="AA600" i="12"/>
  <c r="M384" i="12"/>
  <c r="W384" i="12"/>
  <c r="M240" i="12"/>
  <c r="G240" i="12"/>
  <c r="O168" i="12"/>
  <c r="AE168" i="12"/>
  <c r="R24" i="12"/>
  <c r="W24" i="12"/>
  <c r="Y1870" i="12"/>
  <c r="M1870" i="12"/>
  <c r="V2013" i="12"/>
  <c r="AG2013" i="12"/>
  <c r="AB1997" i="12"/>
  <c r="L1997" i="12"/>
  <c r="O1989" i="12"/>
  <c r="AI1989" i="12"/>
  <c r="AA1981" i="12"/>
  <c r="K1981" i="12"/>
  <c r="AF1965" i="12"/>
  <c r="N1965" i="12"/>
  <c r="W1949" i="12"/>
  <c r="G1949" i="12"/>
  <c r="P1941" i="12"/>
  <c r="AI1941" i="12"/>
  <c r="L1941" i="12"/>
  <c r="W1933" i="12"/>
  <c r="G1933" i="12"/>
  <c r="AB1917" i="12"/>
  <c r="L1917" i="12"/>
  <c r="J1909" i="12"/>
  <c r="AE1909" i="12"/>
  <c r="V1901" i="12"/>
  <c r="G1901" i="12"/>
  <c r="W1885" i="12"/>
  <c r="H1885" i="12"/>
  <c r="V1869" i="12"/>
  <c r="G1869" i="12"/>
  <c r="AF1804" i="12"/>
  <c r="Y1804" i="12"/>
  <c r="G1986" i="12"/>
  <c r="AC1986" i="12"/>
  <c r="S1922" i="12"/>
  <c r="AC1922" i="12"/>
  <c r="S1906" i="12"/>
  <c r="AI1906" i="12"/>
  <c r="P1842" i="12"/>
  <c r="O1842" i="12"/>
  <c r="T1834" i="12"/>
  <c r="X1834" i="12"/>
  <c r="AB1810" i="12"/>
  <c r="AD1810" i="12"/>
  <c r="AI1802" i="12"/>
  <c r="R1802" i="12"/>
  <c r="C173" i="2"/>
  <c r="F1505" i="12"/>
  <c r="N1977" i="12"/>
  <c r="AF2025" i="12"/>
  <c r="AG2025" i="12"/>
  <c r="AF2009" i="12"/>
  <c r="N2009" i="12"/>
  <c r="AG2009" i="12"/>
  <c r="N1993" i="12"/>
  <c r="AB1993" i="12"/>
  <c r="X1993" i="12"/>
  <c r="L1993" i="12"/>
  <c r="AD1977" i="12"/>
  <c r="L1977" i="12"/>
  <c r="G1969" i="12"/>
  <c r="X1969" i="12"/>
  <c r="W1969" i="12"/>
  <c r="T1969" i="12"/>
  <c r="AD1961" i="12"/>
  <c r="AF1961" i="12"/>
  <c r="AB1961" i="12"/>
  <c r="W1953" i="12"/>
  <c r="AD1953" i="12"/>
  <c r="O1953" i="12"/>
  <c r="H1953" i="12"/>
  <c r="AB1953" i="12"/>
  <c r="AF1945" i="12"/>
  <c r="L1945" i="12"/>
  <c r="R1945" i="12"/>
  <c r="X1945" i="12"/>
  <c r="AG1945" i="12"/>
  <c r="K1945" i="12"/>
  <c r="AD1945" i="12"/>
  <c r="W1945" i="12"/>
  <c r="P1945" i="12"/>
  <c r="H1945" i="12"/>
  <c r="AB1945" i="12"/>
  <c r="T1937" i="12"/>
  <c r="R1937" i="12"/>
  <c r="N1937" i="12"/>
  <c r="J1937" i="12"/>
  <c r="G1937" i="12"/>
  <c r="V1929" i="12"/>
  <c r="AD1929" i="12"/>
  <c r="G1929" i="12"/>
  <c r="P1929" i="12"/>
  <c r="AI1929" i="12"/>
  <c r="AB1929" i="12"/>
  <c r="S1929" i="12"/>
  <c r="N1929" i="12"/>
  <c r="AA1929" i="12"/>
  <c r="F1929" i="12"/>
  <c r="L1929" i="12"/>
  <c r="AF1929" i="12"/>
  <c r="F1913" i="12"/>
  <c r="AF1913" i="12"/>
  <c r="R1913" i="12"/>
  <c r="AG1913" i="12"/>
  <c r="W1913" i="12"/>
  <c r="AD1913" i="12"/>
  <c r="H1913" i="12"/>
  <c r="P1913" i="12"/>
  <c r="AI1601" i="12"/>
  <c r="F1601" i="12"/>
  <c r="AI1361" i="12"/>
  <c r="N1361" i="12"/>
  <c r="I1073" i="12"/>
  <c r="F1073" i="12"/>
  <c r="U1033" i="12"/>
  <c r="AE1033" i="12"/>
  <c r="J1033" i="12"/>
  <c r="R1009" i="12"/>
  <c r="Y1009" i="12"/>
  <c r="AI945" i="12"/>
  <c r="N945" i="12"/>
  <c r="G945" i="12"/>
  <c r="AD793" i="12"/>
  <c r="H793" i="12"/>
  <c r="AD777" i="12"/>
  <c r="H777" i="12"/>
  <c r="AF737" i="12"/>
  <c r="K737" i="12"/>
  <c r="AA721" i="12"/>
  <c r="F721" i="12"/>
  <c r="V569" i="12"/>
  <c r="S569" i="12"/>
  <c r="P569" i="12"/>
  <c r="N569" i="12"/>
  <c r="J561" i="12"/>
  <c r="AB561" i="12"/>
  <c r="K553" i="12"/>
  <c r="H553" i="12"/>
  <c r="F553" i="12"/>
  <c r="AF553" i="12"/>
  <c r="AD553" i="12"/>
  <c r="H537" i="12"/>
  <c r="AG537" i="12"/>
  <c r="AB529" i="12"/>
  <c r="AE529" i="12"/>
  <c r="T529" i="12"/>
  <c r="J529" i="12"/>
  <c r="AD521" i="12"/>
  <c r="AG521" i="12"/>
  <c r="AA521" i="12"/>
  <c r="X521" i="12"/>
  <c r="S521" i="12"/>
  <c r="P521" i="12"/>
  <c r="K521" i="12"/>
  <c r="V505" i="12"/>
  <c r="P505" i="12"/>
  <c r="N505" i="12"/>
  <c r="K505" i="12"/>
  <c r="H505" i="12"/>
  <c r="AF505" i="12"/>
  <c r="F505" i="12"/>
  <c r="T497" i="12"/>
  <c r="AE497" i="12"/>
  <c r="J497" i="12"/>
  <c r="AB497" i="12"/>
  <c r="AA489" i="12"/>
  <c r="X489" i="12"/>
  <c r="S489" i="12"/>
  <c r="P489" i="12"/>
  <c r="K489" i="12"/>
  <c r="H489" i="12"/>
  <c r="P473" i="12"/>
  <c r="H473" i="12"/>
  <c r="AE465" i="12"/>
  <c r="T465" i="12"/>
  <c r="J465" i="12"/>
  <c r="P457" i="12"/>
  <c r="N457" i="12"/>
  <c r="AF457" i="12"/>
  <c r="K457" i="12"/>
  <c r="AD457" i="12"/>
  <c r="H457" i="12"/>
  <c r="AA457" i="12"/>
  <c r="F457" i="12"/>
  <c r="X457" i="12"/>
  <c r="AG457" i="12"/>
  <c r="AG425" i="12"/>
  <c r="AF425" i="12"/>
  <c r="AD425" i="12"/>
  <c r="AA425" i="12"/>
  <c r="X425" i="12"/>
  <c r="S409" i="12"/>
  <c r="X409" i="12"/>
  <c r="V409" i="12"/>
  <c r="P409" i="12"/>
  <c r="N409" i="12"/>
  <c r="K409" i="12"/>
  <c r="AF409" i="12"/>
  <c r="H409" i="12"/>
  <c r="AE401" i="12"/>
  <c r="T401" i="12"/>
  <c r="J401" i="12"/>
  <c r="AB401" i="12"/>
  <c r="P393" i="12"/>
  <c r="X393" i="12"/>
  <c r="V393" i="12"/>
  <c r="S393" i="12"/>
  <c r="N393" i="12"/>
  <c r="K393" i="12"/>
  <c r="AF393" i="12"/>
  <c r="H393" i="12"/>
  <c r="AB345" i="12"/>
  <c r="AE345" i="12"/>
  <c r="N337" i="12"/>
  <c r="K337" i="12"/>
  <c r="H337" i="12"/>
  <c r="AF337" i="12"/>
  <c r="AA321" i="12"/>
  <c r="F321" i="12"/>
  <c r="X321" i="12"/>
  <c r="AG321" i="12"/>
  <c r="V321" i="12"/>
  <c r="S321" i="12"/>
  <c r="P321" i="12"/>
  <c r="N321" i="12"/>
  <c r="AE313" i="12"/>
  <c r="AB313" i="12"/>
  <c r="W313" i="12"/>
  <c r="T313" i="12"/>
  <c r="R313" i="12"/>
  <c r="L313" i="12"/>
  <c r="AD305" i="12"/>
  <c r="H305" i="12"/>
  <c r="AA305" i="12"/>
  <c r="F305" i="12"/>
  <c r="X305" i="12"/>
  <c r="AG305" i="12"/>
  <c r="V305" i="12"/>
  <c r="S305" i="12"/>
  <c r="P305" i="12"/>
  <c r="G297" i="12"/>
  <c r="AE297" i="12"/>
  <c r="AI297" i="12"/>
  <c r="AB297" i="12"/>
  <c r="W297" i="12"/>
  <c r="P289" i="12"/>
  <c r="N289" i="12"/>
  <c r="AF289" i="12"/>
  <c r="K289" i="12"/>
  <c r="AD289" i="12"/>
  <c r="H289" i="12"/>
  <c r="AA289" i="12"/>
  <c r="F289" i="12"/>
  <c r="X289" i="12"/>
  <c r="AG289" i="12"/>
  <c r="V257" i="12"/>
  <c r="S257" i="12"/>
  <c r="P257" i="12"/>
  <c r="AG257" i="12"/>
  <c r="AB225" i="12"/>
  <c r="V225" i="12"/>
  <c r="O225" i="12"/>
  <c r="G225" i="12"/>
  <c r="AA217" i="12"/>
  <c r="X217" i="12"/>
  <c r="T217" i="12"/>
  <c r="P217" i="12"/>
  <c r="N217" i="12"/>
  <c r="J217" i="12"/>
  <c r="G209" i="12"/>
  <c r="AI209" i="12"/>
  <c r="AB209" i="12"/>
  <c r="V201" i="12"/>
  <c r="G201" i="12"/>
  <c r="AI201" i="12"/>
  <c r="S201" i="12"/>
  <c r="F201" i="12"/>
  <c r="AF201" i="12"/>
  <c r="R201" i="12"/>
  <c r="AG201" i="12"/>
  <c r="AD201" i="12"/>
  <c r="P201" i="12"/>
  <c r="AB201" i="12"/>
  <c r="N201" i="12"/>
  <c r="AA201" i="12"/>
  <c r="L201" i="12"/>
  <c r="AB193" i="12"/>
  <c r="AD193" i="12"/>
  <c r="O193" i="12"/>
  <c r="H193" i="12"/>
  <c r="O177" i="12"/>
  <c r="AE177" i="12"/>
  <c r="N177" i="12"/>
  <c r="AD177" i="12"/>
  <c r="J177" i="12"/>
  <c r="AB177" i="12"/>
  <c r="H177" i="12"/>
  <c r="X177" i="12"/>
  <c r="G177" i="12"/>
  <c r="W177" i="12"/>
  <c r="AE169" i="12"/>
  <c r="AD169" i="12"/>
  <c r="AB169" i="12"/>
  <c r="X169" i="12"/>
  <c r="T169" i="12"/>
  <c r="R169" i="12"/>
  <c r="N169" i="12"/>
  <c r="AD161" i="12"/>
  <c r="V161" i="12"/>
  <c r="O161" i="12"/>
  <c r="H161" i="12"/>
  <c r="AA161" i="12"/>
  <c r="O153" i="12"/>
  <c r="G153" i="12"/>
  <c r="AI153" i="12"/>
  <c r="AB145" i="12"/>
  <c r="N145" i="12"/>
  <c r="AA145" i="12"/>
  <c r="L145" i="12"/>
  <c r="X145" i="12"/>
  <c r="K145" i="12"/>
  <c r="W145" i="12"/>
  <c r="H145" i="12"/>
  <c r="V145" i="12"/>
  <c r="G145" i="12"/>
  <c r="AI145" i="12"/>
  <c r="S145" i="12"/>
  <c r="F145" i="12"/>
  <c r="AA137" i="12"/>
  <c r="L137" i="12"/>
  <c r="X137" i="12"/>
  <c r="K137" i="12"/>
  <c r="W137" i="12"/>
  <c r="H137" i="12"/>
  <c r="V137" i="12"/>
  <c r="G137" i="12"/>
  <c r="AI137" i="12"/>
  <c r="S137" i="12"/>
  <c r="F137" i="12"/>
  <c r="AF137" i="12"/>
  <c r="R137" i="12"/>
  <c r="AG137" i="12"/>
  <c r="J129" i="12"/>
  <c r="G129" i="12"/>
  <c r="AE129" i="12"/>
  <c r="AD129" i="12"/>
  <c r="AB129" i="12"/>
  <c r="X129" i="12"/>
  <c r="T129" i="12"/>
  <c r="AI97" i="12"/>
  <c r="S97" i="12"/>
  <c r="F97" i="12"/>
  <c r="AF97" i="12"/>
  <c r="R97" i="12"/>
  <c r="AG97" i="12"/>
  <c r="AD97" i="12"/>
  <c r="P97" i="12"/>
  <c r="AB97" i="12"/>
  <c r="N97" i="12"/>
  <c r="AA97" i="12"/>
  <c r="L97" i="12"/>
  <c r="X97" i="12"/>
  <c r="K97" i="12"/>
  <c r="AE89" i="12"/>
  <c r="N89" i="12"/>
  <c r="AD89" i="12"/>
  <c r="J89" i="12"/>
  <c r="AA89" i="12"/>
  <c r="H89" i="12"/>
  <c r="X89" i="12"/>
  <c r="F89" i="12"/>
  <c r="V89" i="12"/>
  <c r="T89" i="12"/>
  <c r="AI73" i="12"/>
  <c r="S73" i="12"/>
  <c r="F73" i="12"/>
  <c r="AF73" i="12"/>
  <c r="R73" i="12"/>
  <c r="AG73" i="12"/>
  <c r="AD73" i="12"/>
  <c r="P73" i="12"/>
  <c r="AB73" i="12"/>
  <c r="N73" i="12"/>
  <c r="AA73" i="12"/>
  <c r="L73" i="12"/>
  <c r="X73" i="12"/>
  <c r="K73" i="12"/>
  <c r="V57" i="12"/>
  <c r="O57" i="12"/>
  <c r="G57" i="12"/>
  <c r="AI57" i="12"/>
  <c r="AA49" i="12"/>
  <c r="X49" i="12"/>
  <c r="T49" i="12"/>
  <c r="P49" i="12"/>
  <c r="N49" i="12"/>
  <c r="J49" i="12"/>
  <c r="AD41" i="12"/>
  <c r="V41" i="12"/>
  <c r="O41" i="12"/>
  <c r="H41" i="12"/>
  <c r="AA41" i="12"/>
  <c r="AD33" i="12"/>
  <c r="W33" i="12"/>
  <c r="O33" i="12"/>
  <c r="H33" i="12"/>
  <c r="AB33" i="12"/>
  <c r="AE25" i="12"/>
  <c r="N25" i="12"/>
  <c r="AD25" i="12"/>
  <c r="J25" i="12"/>
  <c r="AB25" i="12"/>
  <c r="H25" i="12"/>
  <c r="X25" i="12"/>
  <c r="G25" i="12"/>
  <c r="W25" i="12"/>
  <c r="T25" i="12"/>
  <c r="AA17" i="12"/>
  <c r="S17" i="12"/>
  <c r="P17" i="12"/>
  <c r="N17" i="12"/>
  <c r="F17" i="12"/>
  <c r="AI17" i="12"/>
  <c r="W9" i="12"/>
  <c r="AD9" i="12"/>
  <c r="AA9" i="12"/>
  <c r="X9" i="12"/>
  <c r="P9" i="12"/>
  <c r="L9" i="12"/>
  <c r="AB2013" i="12"/>
  <c r="L2013" i="12"/>
  <c r="AE2005" i="12"/>
  <c r="AA2005" i="12"/>
  <c r="G2005" i="12"/>
  <c r="AI1997" i="12"/>
  <c r="S1997" i="12"/>
  <c r="F1997" i="12"/>
  <c r="AF1981" i="12"/>
  <c r="R1981" i="12"/>
  <c r="AG1981" i="12"/>
  <c r="AI1973" i="12"/>
  <c r="F1973" i="12"/>
  <c r="AD1965" i="12"/>
  <c r="P1965" i="12"/>
  <c r="AI1949" i="12"/>
  <c r="S1949" i="12"/>
  <c r="F1949" i="12"/>
  <c r="AB1933" i="12"/>
  <c r="N1933" i="12"/>
  <c r="X1917" i="12"/>
  <c r="K1917" i="12"/>
  <c r="N2011" i="12"/>
  <c r="L2011" i="12"/>
  <c r="AC1915" i="12"/>
  <c r="F1915" i="12"/>
  <c r="S1970" i="12"/>
  <c r="AB1970" i="12"/>
  <c r="AB2015" i="12"/>
  <c r="F2015" i="12"/>
  <c r="T2007" i="12"/>
  <c r="AC2007" i="12"/>
  <c r="I2007" i="12"/>
  <c r="AG1999" i="12"/>
  <c r="F1999" i="12"/>
  <c r="V1999" i="12"/>
  <c r="Q1999" i="12"/>
  <c r="L1999" i="12"/>
  <c r="AG1991" i="12"/>
  <c r="M1991" i="12"/>
  <c r="X1991" i="12"/>
  <c r="I1991" i="12"/>
  <c r="T1991" i="12"/>
  <c r="AG1983" i="12"/>
  <c r="V1983" i="12"/>
  <c r="I1943" i="12"/>
  <c r="M1943" i="12"/>
  <c r="R1943" i="12"/>
  <c r="AG1935" i="12"/>
  <c r="F1935" i="12"/>
  <c r="AB1935" i="12"/>
  <c r="H1911" i="12"/>
  <c r="R1911" i="12"/>
  <c r="AC1911" i="12"/>
  <c r="F1887" i="12"/>
  <c r="V1887" i="12"/>
  <c r="X1879" i="12"/>
  <c r="H1879" i="12"/>
  <c r="I1879" i="12"/>
  <c r="S1863" i="12"/>
  <c r="AB1863" i="12"/>
  <c r="O1863" i="12"/>
  <c r="P1863" i="12"/>
  <c r="G1863" i="12"/>
  <c r="AA1863" i="12"/>
  <c r="AG1863" i="12"/>
  <c r="W1863" i="12"/>
  <c r="AG1855" i="12"/>
  <c r="AE1855" i="12"/>
  <c r="W1855" i="12"/>
  <c r="G1855" i="12"/>
  <c r="P1855" i="12"/>
  <c r="AA1855" i="12"/>
  <c r="AE1847" i="12"/>
  <c r="AG1847" i="12"/>
  <c r="AB1847" i="12"/>
  <c r="AI1847" i="12"/>
  <c r="P1847" i="12"/>
  <c r="X1847" i="12"/>
  <c r="AA1847" i="12"/>
  <c r="G1847" i="12"/>
  <c r="O1847" i="12"/>
  <c r="K1847" i="12"/>
  <c r="H1847" i="12"/>
  <c r="AF1847" i="12"/>
  <c r="L1847" i="12"/>
  <c r="AF1839" i="12"/>
  <c r="G1839" i="12"/>
  <c r="AB1839" i="12"/>
  <c r="S1839" i="12"/>
  <c r="AG1839" i="12"/>
  <c r="AI1839" i="12"/>
  <c r="AE1839" i="12"/>
  <c r="X1839" i="12"/>
  <c r="O1839" i="12"/>
  <c r="W1831" i="12"/>
  <c r="AE1831" i="12"/>
  <c r="L1831" i="12"/>
  <c r="AI1831" i="12"/>
  <c r="AA1831" i="12"/>
  <c r="K1831" i="12"/>
  <c r="X1831" i="12"/>
  <c r="AF1823" i="12"/>
  <c r="L1823" i="12"/>
  <c r="S1823" i="12"/>
  <c r="H1823" i="12"/>
  <c r="K1823" i="12"/>
  <c r="AE1815" i="12"/>
  <c r="AG1815" i="12"/>
  <c r="AF1815" i="12"/>
  <c r="AI1815" i="12"/>
  <c r="W1815" i="12"/>
  <c r="H1815" i="12"/>
  <c r="AA1815" i="12"/>
  <c r="L1815" i="12"/>
  <c r="T1815" i="12"/>
  <c r="K1815" i="12"/>
  <c r="O1815" i="12"/>
  <c r="AB1815" i="12"/>
  <c r="X1815" i="12"/>
  <c r="G1815" i="12"/>
  <c r="AE1807" i="12"/>
  <c r="AB1807" i="12"/>
  <c r="W1807" i="12"/>
  <c r="K1807" i="12"/>
  <c r="T1807" i="12"/>
  <c r="T1799" i="12"/>
  <c r="AI1799" i="12"/>
  <c r="AA1799" i="12"/>
  <c r="S1799" i="12"/>
  <c r="O1799" i="12"/>
  <c r="X1799" i="12"/>
  <c r="AG1799" i="12"/>
  <c r="AG1791" i="12"/>
  <c r="AI1791" i="12"/>
  <c r="AE1791" i="12"/>
  <c r="X1791" i="12"/>
  <c r="K1791" i="12"/>
  <c r="W1791" i="12"/>
  <c r="L1791" i="12"/>
  <c r="AA1791" i="12"/>
  <c r="O1791" i="12"/>
  <c r="G1791" i="12"/>
  <c r="T1791" i="12"/>
  <c r="AB1791" i="12"/>
  <c r="H1791" i="12"/>
  <c r="AE1783" i="12"/>
  <c r="X1783" i="12"/>
  <c r="G1783" i="12"/>
  <c r="P1783" i="12"/>
  <c r="K1783" i="12"/>
  <c r="H1783" i="12"/>
  <c r="AA1783" i="12"/>
  <c r="W1783" i="12"/>
  <c r="L1783" i="12"/>
  <c r="T1783" i="12"/>
  <c r="O1783" i="12"/>
  <c r="AF1783" i="12"/>
  <c r="S1783" i="12"/>
  <c r="S1775" i="12"/>
  <c r="G1775" i="12"/>
  <c r="O1775" i="12"/>
  <c r="H1775" i="12"/>
  <c r="AE1775" i="12"/>
  <c r="L1767" i="12"/>
  <c r="AB1767" i="12"/>
  <c r="AE1767" i="12"/>
  <c r="W1767" i="12"/>
  <c r="T1767" i="12"/>
  <c r="AG1767" i="12"/>
  <c r="AE1759" i="12"/>
  <c r="O1759" i="12"/>
  <c r="S1759" i="12"/>
  <c r="H1759" i="12"/>
  <c r="K1759" i="12"/>
  <c r="AB1759" i="12"/>
  <c r="G1759" i="12"/>
  <c r="AG1759" i="12"/>
  <c r="AF1759" i="12"/>
  <c r="T1759" i="12"/>
  <c r="AA1759" i="12"/>
  <c r="L1759" i="12"/>
  <c r="S1751" i="12"/>
  <c r="AG1751" i="12"/>
  <c r="H1751" i="12"/>
  <c r="P1751" i="12"/>
  <c r="AF1751" i="12"/>
  <c r="W1743" i="12"/>
  <c r="AA1743" i="12"/>
  <c r="G1743" i="12"/>
  <c r="L1743" i="12"/>
  <c r="T1743" i="12"/>
  <c r="AB1743" i="12"/>
  <c r="AB1735" i="12"/>
  <c r="W1735" i="12"/>
  <c r="O1735" i="12"/>
  <c r="AG1735" i="12"/>
  <c r="G1735" i="12"/>
  <c r="AI1735" i="12"/>
  <c r="AA1735" i="12"/>
  <c r="P1735" i="12"/>
  <c r="H1735" i="12"/>
  <c r="S1735" i="12"/>
  <c r="AF1735" i="12"/>
  <c r="AE1735" i="12"/>
  <c r="X1727" i="12"/>
  <c r="W1727" i="12"/>
  <c r="T1727" i="12"/>
  <c r="O1727" i="12"/>
  <c r="G1727" i="12"/>
  <c r="P1727" i="12"/>
  <c r="AF1727" i="12"/>
  <c r="L1727" i="12"/>
  <c r="H1727" i="12"/>
  <c r="AA1727" i="12"/>
  <c r="AB1727" i="12"/>
  <c r="S1727" i="12"/>
  <c r="AE1727" i="12"/>
  <c r="O1719" i="12"/>
  <c r="T1719" i="12"/>
  <c r="AB1719" i="12"/>
  <c r="L1719" i="12"/>
  <c r="AI1711" i="12"/>
  <c r="O1711" i="12"/>
  <c r="AA1711" i="12"/>
  <c r="X1711" i="12"/>
  <c r="S1711" i="12"/>
  <c r="H1711" i="12"/>
  <c r="T1711" i="12"/>
  <c r="AG1711" i="12"/>
  <c r="K1703" i="12"/>
  <c r="AI1703" i="12"/>
  <c r="AG1703" i="12"/>
  <c r="AF1703" i="12"/>
  <c r="X1703" i="12"/>
  <c r="P1703" i="12"/>
  <c r="S1703" i="12"/>
  <c r="AA1703" i="12"/>
  <c r="W1703" i="12"/>
  <c r="AG1695" i="12"/>
  <c r="AE1695" i="12"/>
  <c r="G1687" i="12"/>
  <c r="M1687" i="12"/>
  <c r="X1687" i="12"/>
  <c r="Y1679" i="12"/>
  <c r="AG1679" i="12"/>
  <c r="AE1679" i="12"/>
  <c r="I1679" i="12"/>
  <c r="AG1663" i="12"/>
  <c r="AE1663" i="12"/>
  <c r="I1663" i="12"/>
  <c r="AE1647" i="12"/>
  <c r="I1647" i="12"/>
  <c r="O1647" i="12"/>
  <c r="Y1647" i="12"/>
  <c r="T1647" i="12"/>
  <c r="AG1647" i="12"/>
  <c r="M1639" i="12"/>
  <c r="X1639" i="12"/>
  <c r="AG1631" i="12"/>
  <c r="AE1631" i="12"/>
  <c r="I1631" i="12"/>
  <c r="W1623" i="12"/>
  <c r="M1623" i="12"/>
  <c r="T1615" i="12"/>
  <c r="AG1615" i="12"/>
  <c r="AE1615" i="12"/>
  <c r="I1615" i="12"/>
  <c r="Y1615" i="12"/>
  <c r="M1607" i="12"/>
  <c r="X1607" i="12"/>
  <c r="Y1599" i="12"/>
  <c r="AG1599" i="12"/>
  <c r="T1599" i="12"/>
  <c r="AE1599" i="12"/>
  <c r="I1599" i="12"/>
  <c r="AB1591" i="12"/>
  <c r="M1591" i="12"/>
  <c r="X1591" i="12"/>
  <c r="I1583" i="12"/>
  <c r="AG1583" i="12"/>
  <c r="AE1583" i="12"/>
  <c r="AG1567" i="12"/>
  <c r="T1567" i="12"/>
  <c r="AE1567" i="12"/>
  <c r="I1567" i="12"/>
  <c r="H1559" i="12"/>
  <c r="M1559" i="12"/>
  <c r="X1559" i="12"/>
  <c r="O1551" i="12"/>
  <c r="Y1551" i="12"/>
  <c r="T1551" i="12"/>
  <c r="AG1551" i="12"/>
  <c r="AE1551" i="12"/>
  <c r="I1551" i="12"/>
  <c r="X1543" i="12"/>
  <c r="M1543" i="12"/>
  <c r="AG1535" i="12"/>
  <c r="AE1535" i="12"/>
  <c r="I1535" i="12"/>
  <c r="AC1527" i="12"/>
  <c r="M1527" i="12"/>
  <c r="X1527" i="12"/>
  <c r="T1519" i="12"/>
  <c r="AG1519" i="12"/>
  <c r="AE1519" i="12"/>
  <c r="Y1519" i="12"/>
  <c r="I1519" i="12"/>
  <c r="O1519" i="12"/>
  <c r="H1511" i="12"/>
  <c r="M1511" i="12"/>
  <c r="X1511" i="12"/>
  <c r="AG1503" i="12"/>
  <c r="AE1503" i="12"/>
  <c r="I1503" i="12"/>
  <c r="AB1495" i="12"/>
  <c r="X1495" i="12"/>
  <c r="O1487" i="12"/>
  <c r="I1487" i="12"/>
  <c r="Y1487" i="12"/>
  <c r="T1487" i="12"/>
  <c r="AE1487" i="12"/>
  <c r="Q1479" i="12"/>
  <c r="M1479" i="12"/>
  <c r="X1479" i="12"/>
  <c r="Y1471" i="12"/>
  <c r="I1471" i="12"/>
  <c r="AE1471" i="12"/>
  <c r="W1463" i="12"/>
  <c r="M1463" i="12"/>
  <c r="X1463" i="12"/>
  <c r="T1455" i="12"/>
  <c r="AE1455" i="12"/>
  <c r="Y1455" i="12"/>
  <c r="I1455" i="12"/>
  <c r="O1455" i="12"/>
  <c r="AG1455" i="12"/>
  <c r="G1447" i="12"/>
  <c r="M1447" i="12"/>
  <c r="O1439" i="12"/>
  <c r="AE1439" i="12"/>
  <c r="I1439" i="12"/>
  <c r="AG1439" i="12"/>
  <c r="L1431" i="12"/>
  <c r="M1431" i="12"/>
  <c r="X1431" i="12"/>
  <c r="O1423" i="12"/>
  <c r="Y1423" i="12"/>
  <c r="AG1423" i="12"/>
  <c r="AE1423" i="12"/>
  <c r="T1423" i="12"/>
  <c r="I1423" i="12"/>
  <c r="S1415" i="12"/>
  <c r="X1415" i="12"/>
  <c r="M1415" i="12"/>
  <c r="O1407" i="12"/>
  <c r="AG1407" i="12"/>
  <c r="AE1407" i="12"/>
  <c r="I1407" i="12"/>
  <c r="H1399" i="12"/>
  <c r="M1399" i="12"/>
  <c r="X1399" i="12"/>
  <c r="T1391" i="12"/>
  <c r="AG1391" i="12"/>
  <c r="AE1391" i="12"/>
  <c r="Y1391" i="12"/>
  <c r="O1391" i="12"/>
  <c r="S1383" i="12"/>
  <c r="M1383" i="12"/>
  <c r="X1383" i="12"/>
  <c r="Y1375" i="12"/>
  <c r="O1375" i="12"/>
  <c r="M1367" i="12"/>
  <c r="G1367" i="12"/>
  <c r="AC1367" i="12"/>
  <c r="S1367" i="12"/>
  <c r="AG1367" i="12"/>
  <c r="H1367" i="12"/>
  <c r="W1367" i="12"/>
  <c r="L1367" i="12"/>
  <c r="Q1367" i="12"/>
  <c r="AB1367" i="12"/>
  <c r="X1367" i="12"/>
  <c r="AI1367" i="12"/>
  <c r="O1359" i="12"/>
  <c r="Y1359" i="12"/>
  <c r="M1351" i="12"/>
  <c r="X1351" i="12"/>
  <c r="AI1351" i="12"/>
  <c r="AG1351" i="12"/>
  <c r="H1351" i="12"/>
  <c r="W1351" i="12"/>
  <c r="L1351" i="12"/>
  <c r="AB1351" i="12"/>
  <c r="Q1351" i="12"/>
  <c r="G1351" i="12"/>
  <c r="S1351" i="12"/>
  <c r="O1343" i="12"/>
  <c r="Y1343" i="12"/>
  <c r="M1335" i="12"/>
  <c r="S1335" i="12"/>
  <c r="AG1335" i="12"/>
  <c r="H1335" i="12"/>
  <c r="W1335" i="12"/>
  <c r="L1335" i="12"/>
  <c r="AB1335" i="12"/>
  <c r="Q1335" i="12"/>
  <c r="AC1335" i="12"/>
  <c r="G1335" i="12"/>
  <c r="X1335" i="12"/>
  <c r="AI1335" i="12"/>
  <c r="Y1327" i="12"/>
  <c r="O1327" i="12"/>
  <c r="X1319" i="12"/>
  <c r="AI1319" i="12"/>
  <c r="L1319" i="12"/>
  <c r="AB1319" i="12"/>
  <c r="Q1319" i="12"/>
  <c r="G1319" i="12"/>
  <c r="AC1319" i="12"/>
  <c r="S1319" i="12"/>
  <c r="W1319" i="12"/>
  <c r="O1311" i="12"/>
  <c r="Y1311" i="12"/>
  <c r="M1303" i="12"/>
  <c r="W1303" i="12"/>
  <c r="L1303" i="12"/>
  <c r="AB1303" i="12"/>
  <c r="Q1303" i="12"/>
  <c r="G1303" i="12"/>
  <c r="AC1303" i="12"/>
  <c r="AG1303" i="12"/>
  <c r="H1303" i="12"/>
  <c r="AI1303" i="12"/>
  <c r="X1303" i="12"/>
  <c r="Y1295" i="12"/>
  <c r="O1295" i="12"/>
  <c r="S1287" i="12"/>
  <c r="W1287" i="12"/>
  <c r="L1287" i="12"/>
  <c r="AB1287" i="12"/>
  <c r="Q1287" i="12"/>
  <c r="X1287" i="12"/>
  <c r="G1287" i="12"/>
  <c r="AG1287" i="12"/>
  <c r="O1279" i="12"/>
  <c r="Y1279" i="12"/>
  <c r="AC1271" i="12"/>
  <c r="G1271" i="12"/>
  <c r="AG1271" i="12"/>
  <c r="W1271" i="12"/>
  <c r="X1271" i="12"/>
  <c r="L1271" i="12"/>
  <c r="H1271" i="12"/>
  <c r="Q1271" i="12"/>
  <c r="M1271" i="12"/>
  <c r="AI1271" i="12"/>
  <c r="AB1271" i="12"/>
  <c r="Y1263" i="12"/>
  <c r="O1263" i="12"/>
  <c r="S1255" i="12"/>
  <c r="X1255" i="12"/>
  <c r="AG1255" i="12"/>
  <c r="W1255" i="12"/>
  <c r="L1255" i="12"/>
  <c r="H1255" i="12"/>
  <c r="AB1255" i="12"/>
  <c r="G1255" i="12"/>
  <c r="O1247" i="12"/>
  <c r="Y1247" i="12"/>
  <c r="AC1239" i="12"/>
  <c r="L1239" i="12"/>
  <c r="AB1239" i="12"/>
  <c r="Q1239" i="12"/>
  <c r="G1239" i="12"/>
  <c r="X1239" i="12"/>
  <c r="W1239" i="12"/>
  <c r="H1239" i="12"/>
  <c r="S1239" i="12"/>
  <c r="AG1239" i="12"/>
  <c r="AI1239" i="12"/>
  <c r="O1231" i="12"/>
  <c r="Y1231" i="12"/>
  <c r="AB1223" i="12"/>
  <c r="S1223" i="12"/>
  <c r="Q1223" i="12"/>
  <c r="G1223" i="12"/>
  <c r="H1223" i="12"/>
  <c r="AG1223" i="12"/>
  <c r="X1223" i="12"/>
  <c r="L1223" i="12"/>
  <c r="AE1215" i="12"/>
  <c r="Y1215" i="12"/>
  <c r="O1215" i="12"/>
  <c r="AC1207" i="12"/>
  <c r="AG1207" i="12"/>
  <c r="W1207" i="12"/>
  <c r="L1207" i="12"/>
  <c r="AB1207" i="12"/>
  <c r="X1207" i="12"/>
  <c r="H1207" i="12"/>
  <c r="Q1207" i="12"/>
  <c r="M1207" i="12"/>
  <c r="S1207" i="12"/>
  <c r="AI1207" i="12"/>
  <c r="G1207" i="12"/>
  <c r="AG1199" i="12"/>
  <c r="Y1199" i="12"/>
  <c r="S1191" i="12"/>
  <c r="AG1191" i="12"/>
  <c r="W1191" i="12"/>
  <c r="L1191" i="12"/>
  <c r="X1191" i="12"/>
  <c r="H1191" i="12"/>
  <c r="AB1191" i="12"/>
  <c r="Q1191" i="12"/>
  <c r="G1191" i="12"/>
  <c r="I1183" i="12"/>
  <c r="Y1183" i="12"/>
  <c r="O1183" i="12"/>
  <c r="AC1175" i="12"/>
  <c r="Q1175" i="12"/>
  <c r="G1175" i="12"/>
  <c r="H1175" i="12"/>
  <c r="AG1175" i="12"/>
  <c r="X1175" i="12"/>
  <c r="W1175" i="12"/>
  <c r="AB1175" i="12"/>
  <c r="M1175" i="12"/>
  <c r="AI1175" i="12"/>
  <c r="S1175" i="12"/>
  <c r="L1175" i="12"/>
  <c r="Y1167" i="12"/>
  <c r="O1167" i="12"/>
  <c r="AC1159" i="12"/>
  <c r="S1159" i="12"/>
  <c r="G1159" i="12"/>
  <c r="H1159" i="12"/>
  <c r="AG1159" i="12"/>
  <c r="W1159" i="12"/>
  <c r="L1159" i="12"/>
  <c r="Q1159" i="12"/>
  <c r="X1159" i="12"/>
  <c r="O1151" i="12"/>
  <c r="Y1151" i="12"/>
  <c r="AC1143" i="12"/>
  <c r="W1143" i="12"/>
  <c r="L1143" i="12"/>
  <c r="AB1143" i="12"/>
  <c r="H1143" i="12"/>
  <c r="Q1143" i="12"/>
  <c r="G1143" i="12"/>
  <c r="X1143" i="12"/>
  <c r="AG1143" i="12"/>
  <c r="S1143" i="12"/>
  <c r="M1143" i="12"/>
  <c r="Y1135" i="12"/>
  <c r="O1135" i="12"/>
  <c r="S1127" i="12"/>
  <c r="L1127" i="12"/>
  <c r="H1127" i="12"/>
  <c r="AB1127" i="12"/>
  <c r="Q1127" i="12"/>
  <c r="G1127" i="12"/>
  <c r="X1127" i="12"/>
  <c r="W1127" i="12"/>
  <c r="Y1119" i="12"/>
  <c r="AG1119" i="12"/>
  <c r="AE1119" i="12"/>
  <c r="O1119" i="12"/>
  <c r="M1111" i="12"/>
  <c r="AB1111" i="12"/>
  <c r="AG1111" i="12"/>
  <c r="G1111" i="12"/>
  <c r="W1111" i="12"/>
  <c r="Q1111" i="12"/>
  <c r="S1111" i="12"/>
  <c r="L1111" i="12"/>
  <c r="AC1111" i="12"/>
  <c r="M1095" i="12"/>
  <c r="AC1095" i="12"/>
  <c r="AB1095" i="12"/>
  <c r="Q1095" i="12"/>
  <c r="G1095" i="12"/>
  <c r="S1095" i="12"/>
  <c r="AG1095" i="12"/>
  <c r="W1095" i="12"/>
  <c r="Y1087" i="12"/>
  <c r="AE1087" i="12"/>
  <c r="I1087" i="12"/>
  <c r="AG1087" i="12"/>
  <c r="AB1079" i="12"/>
  <c r="AC1079" i="12"/>
  <c r="S1079" i="12"/>
  <c r="H1079" i="12"/>
  <c r="AG1079" i="12"/>
  <c r="I1071" i="12"/>
  <c r="Y1071" i="12"/>
  <c r="AE1071" i="12"/>
  <c r="AG1071" i="12"/>
  <c r="AG1063" i="12"/>
  <c r="M1063" i="12"/>
  <c r="X1063" i="12"/>
  <c r="Y1055" i="12"/>
  <c r="I1055" i="12"/>
  <c r="AE1055" i="12"/>
  <c r="M1047" i="12"/>
  <c r="AB1047" i="12"/>
  <c r="G1047" i="12"/>
  <c r="W1047" i="12"/>
  <c r="Q1047" i="12"/>
  <c r="AC1047" i="12"/>
  <c r="AG1047" i="12"/>
  <c r="S1047" i="12"/>
  <c r="H1047" i="12"/>
  <c r="T1039" i="12"/>
  <c r="AE1039" i="12"/>
  <c r="AG1039" i="12"/>
  <c r="O1039" i="12"/>
  <c r="M1031" i="12"/>
  <c r="X1031" i="12"/>
  <c r="AE1023" i="12"/>
  <c r="Y1023" i="12"/>
  <c r="AI1015" i="12"/>
  <c r="G1015" i="12"/>
  <c r="S1015" i="12"/>
  <c r="AG1015" i="12"/>
  <c r="H1015" i="12"/>
  <c r="W1015" i="12"/>
  <c r="Q1015" i="12"/>
  <c r="AC1015" i="12"/>
  <c r="X1015" i="12"/>
  <c r="AB1015" i="12"/>
  <c r="M1015" i="12"/>
  <c r="L1015" i="12"/>
  <c r="AG1007" i="12"/>
  <c r="AE1007" i="12"/>
  <c r="I1007" i="12"/>
  <c r="T1007" i="12"/>
  <c r="AC999" i="12"/>
  <c r="S999" i="12"/>
  <c r="H999" i="12"/>
  <c r="AG999" i="12"/>
  <c r="Q999" i="12"/>
  <c r="L999" i="12"/>
  <c r="I991" i="12"/>
  <c r="AG991" i="12"/>
  <c r="O991" i="12"/>
  <c r="AE991" i="12"/>
  <c r="Y991" i="12"/>
  <c r="T991" i="12"/>
  <c r="AI983" i="12"/>
  <c r="AG983" i="12"/>
  <c r="W983" i="12"/>
  <c r="G983" i="12"/>
  <c r="L983" i="12"/>
  <c r="Q983" i="12"/>
  <c r="S983" i="12"/>
  <c r="AC983" i="12"/>
  <c r="AB983" i="12"/>
  <c r="H983" i="12"/>
  <c r="M983" i="12"/>
  <c r="Y975" i="12"/>
  <c r="T975" i="12"/>
  <c r="AG975" i="12"/>
  <c r="AE975" i="12"/>
  <c r="M967" i="12"/>
  <c r="X967" i="12"/>
  <c r="Y959" i="12"/>
  <c r="AG959" i="12"/>
  <c r="AE959" i="12"/>
  <c r="I959" i="12"/>
  <c r="M951" i="12"/>
  <c r="AB951" i="12"/>
  <c r="W951" i="12"/>
  <c r="AC951" i="12"/>
  <c r="Q951" i="12"/>
  <c r="G951" i="12"/>
  <c r="H951" i="12"/>
  <c r="AE943" i="12"/>
  <c r="O943" i="12"/>
  <c r="AG943" i="12"/>
  <c r="T943" i="12"/>
  <c r="AG919" i="12"/>
  <c r="V919" i="12"/>
  <c r="F919" i="12"/>
  <c r="Z919" i="12"/>
  <c r="R911" i="12"/>
  <c r="AD911" i="12"/>
  <c r="F911" i="12"/>
  <c r="N911" i="12"/>
  <c r="V911" i="12"/>
  <c r="AG911" i="12"/>
  <c r="AD903" i="12"/>
  <c r="J903" i="12"/>
  <c r="AG903" i="12"/>
  <c r="V903" i="12"/>
  <c r="Z903" i="12"/>
  <c r="F903" i="12"/>
  <c r="R903" i="12"/>
  <c r="N903" i="12"/>
  <c r="AG895" i="12"/>
  <c r="AD895" i="12"/>
  <c r="N895" i="12"/>
  <c r="R887" i="12"/>
  <c r="AG887" i="12"/>
  <c r="Z887" i="12"/>
  <c r="V887" i="12"/>
  <c r="F887" i="12"/>
  <c r="N887" i="12"/>
  <c r="Z879" i="12"/>
  <c r="AG879" i="12"/>
  <c r="AD879" i="12"/>
  <c r="N879" i="12"/>
  <c r="V879" i="12"/>
  <c r="F879" i="12"/>
  <c r="R879" i="12"/>
  <c r="J879" i="12"/>
  <c r="R871" i="12"/>
  <c r="AG871" i="12"/>
  <c r="V871" i="12"/>
  <c r="F871" i="12"/>
  <c r="Z871" i="12"/>
  <c r="J871" i="12"/>
  <c r="AG863" i="12"/>
  <c r="AD863" i="12"/>
  <c r="V863" i="12"/>
  <c r="N863" i="12"/>
  <c r="J863" i="12"/>
  <c r="AG855" i="12"/>
  <c r="V855" i="12"/>
  <c r="F855" i="12"/>
  <c r="Z855" i="12"/>
  <c r="AD847" i="12"/>
  <c r="R847" i="12"/>
  <c r="Z847" i="12"/>
  <c r="J847" i="12"/>
  <c r="AD831" i="12"/>
  <c r="R831" i="12"/>
  <c r="J831" i="12"/>
  <c r="Z831" i="12"/>
  <c r="R815" i="12"/>
  <c r="J815" i="12"/>
  <c r="J807" i="12"/>
  <c r="R807" i="12"/>
  <c r="Q799" i="12"/>
  <c r="Y799" i="12"/>
  <c r="I799" i="12"/>
  <c r="Q791" i="12"/>
  <c r="Y791" i="12"/>
  <c r="I791" i="12"/>
  <c r="Q775" i="12"/>
  <c r="Y775" i="12"/>
  <c r="I775" i="12"/>
  <c r="Y767" i="12"/>
  <c r="I767" i="12"/>
  <c r="I759" i="12"/>
  <c r="Y759" i="12"/>
  <c r="I751" i="12"/>
  <c r="Y751" i="12"/>
  <c r="Y743" i="12"/>
  <c r="I743" i="12"/>
  <c r="I735" i="12"/>
  <c r="Y735" i="12"/>
  <c r="AG727" i="12"/>
  <c r="I727" i="12"/>
  <c r="Y727" i="12"/>
  <c r="Y719" i="12"/>
  <c r="I719" i="12"/>
  <c r="I711" i="12"/>
  <c r="Y711" i="12"/>
  <c r="AG703" i="12"/>
  <c r="Y703" i="12"/>
  <c r="Q703" i="12"/>
  <c r="I703" i="12"/>
  <c r="Q695" i="12"/>
  <c r="I695" i="12"/>
  <c r="Y695" i="12"/>
  <c r="Q687" i="12"/>
  <c r="AG687" i="12"/>
  <c r="I687" i="12"/>
  <c r="Y687" i="12"/>
  <c r="I679" i="12"/>
  <c r="Y679" i="12"/>
  <c r="AD671" i="12"/>
  <c r="N671" i="12"/>
  <c r="R663" i="12"/>
  <c r="N663" i="12"/>
  <c r="Y663" i="12"/>
  <c r="I663" i="12"/>
  <c r="Y655" i="12"/>
  <c r="N655" i="12"/>
  <c r="R647" i="12"/>
  <c r="N647" i="12"/>
  <c r="Y647" i="12"/>
  <c r="I647" i="12"/>
  <c r="F639" i="12"/>
  <c r="N639" i="12"/>
  <c r="J631" i="12"/>
  <c r="I631" i="12"/>
  <c r="R631" i="12"/>
  <c r="N631" i="12"/>
  <c r="Y631" i="12"/>
  <c r="F623" i="12"/>
  <c r="N623" i="12"/>
  <c r="Z615" i="12"/>
  <c r="I615" i="12"/>
  <c r="N615" i="12"/>
  <c r="R615" i="12"/>
  <c r="Y615" i="12"/>
  <c r="I599" i="12"/>
  <c r="N599" i="12"/>
  <c r="R599" i="12"/>
  <c r="Y599" i="12"/>
  <c r="AD591" i="12"/>
  <c r="Q591" i="12"/>
  <c r="F591" i="12"/>
  <c r="N591" i="12"/>
  <c r="I591" i="12"/>
  <c r="T591" i="12"/>
  <c r="AC591" i="12"/>
  <c r="AG591" i="12"/>
  <c r="V591" i="12"/>
  <c r="L591" i="12"/>
  <c r="AB591" i="12"/>
  <c r="Y591" i="12"/>
  <c r="AG583" i="12"/>
  <c r="H583" i="12"/>
  <c r="N583" i="12"/>
  <c r="V583" i="12"/>
  <c r="L583" i="12"/>
  <c r="Y583" i="12"/>
  <c r="R583" i="12"/>
  <c r="N575" i="12"/>
  <c r="AG575" i="12"/>
  <c r="V575" i="12"/>
  <c r="L575" i="12"/>
  <c r="AB575" i="12"/>
  <c r="T575" i="12"/>
  <c r="Q575" i="12"/>
  <c r="F575" i="12"/>
  <c r="AC575" i="12"/>
  <c r="Y575" i="12"/>
  <c r="I575" i="12"/>
  <c r="AD575" i="12"/>
  <c r="M567" i="12"/>
  <c r="I567" i="12"/>
  <c r="F567" i="12"/>
  <c r="R567" i="12"/>
  <c r="Y567" i="12"/>
  <c r="H567" i="12"/>
  <c r="AG567" i="12"/>
  <c r="N567" i="12"/>
  <c r="V567" i="12"/>
  <c r="L567" i="12"/>
  <c r="AB559" i="12"/>
  <c r="Q559" i="12"/>
  <c r="F559" i="12"/>
  <c r="V559" i="12"/>
  <c r="L559" i="12"/>
  <c r="T559" i="12"/>
  <c r="AG559" i="12"/>
  <c r="AC559" i="12"/>
  <c r="I559" i="12"/>
  <c r="Y559" i="12"/>
  <c r="AC551" i="12"/>
  <c r="H551" i="12"/>
  <c r="L551" i="12"/>
  <c r="N551" i="12"/>
  <c r="R551" i="12"/>
  <c r="V551" i="12"/>
  <c r="Y551" i="12"/>
  <c r="AG551" i="12"/>
  <c r="AG543" i="12"/>
  <c r="V543" i="12"/>
  <c r="Y543" i="12"/>
  <c r="L543" i="12"/>
  <c r="AB543" i="12"/>
  <c r="Q543" i="12"/>
  <c r="F543" i="12"/>
  <c r="AC543" i="12"/>
  <c r="N543" i="12"/>
  <c r="I543" i="12"/>
  <c r="AD543" i="12"/>
  <c r="T543" i="12"/>
  <c r="X535" i="12"/>
  <c r="AB535" i="12"/>
  <c r="N535" i="12"/>
  <c r="V535" i="12"/>
  <c r="L535" i="12"/>
  <c r="R535" i="12"/>
  <c r="Y535" i="12"/>
  <c r="H535" i="12"/>
  <c r="AG535" i="12"/>
  <c r="L527" i="12"/>
  <c r="AB527" i="12"/>
  <c r="Y527" i="12"/>
  <c r="Q527" i="12"/>
  <c r="I527" i="12"/>
  <c r="AC527" i="12"/>
  <c r="AG527" i="12"/>
  <c r="V527" i="12"/>
  <c r="F527" i="12"/>
  <c r="T527" i="12"/>
  <c r="AG519" i="12"/>
  <c r="V519" i="12"/>
  <c r="L519" i="12"/>
  <c r="Y519" i="12"/>
  <c r="N519" i="12"/>
  <c r="H519" i="12"/>
  <c r="R519" i="12"/>
  <c r="AC511" i="12"/>
  <c r="AG511" i="12"/>
  <c r="V511" i="12"/>
  <c r="L511" i="12"/>
  <c r="T511" i="12"/>
  <c r="AB511" i="12"/>
  <c r="Y511" i="12"/>
  <c r="Q511" i="12"/>
  <c r="F511" i="12"/>
  <c r="N511" i="12"/>
  <c r="I511" i="12"/>
  <c r="AD511" i="12"/>
  <c r="AC503" i="12"/>
  <c r="F503" i="12"/>
  <c r="R503" i="12"/>
  <c r="Y503" i="12"/>
  <c r="AG503" i="12"/>
  <c r="H503" i="12"/>
  <c r="L503" i="12"/>
  <c r="V503" i="12"/>
  <c r="N503" i="12"/>
  <c r="N495" i="12"/>
  <c r="V495" i="12"/>
  <c r="L495" i="12"/>
  <c r="AB495" i="12"/>
  <c r="Q495" i="12"/>
  <c r="F495" i="12"/>
  <c r="T495" i="12"/>
  <c r="I495" i="12"/>
  <c r="AG495" i="12"/>
  <c r="Y495" i="12"/>
  <c r="AC495" i="12"/>
  <c r="L487" i="12"/>
  <c r="R487" i="12"/>
  <c r="Y487" i="12"/>
  <c r="AG487" i="12"/>
  <c r="H487" i="12"/>
  <c r="N487" i="12"/>
  <c r="V487" i="12"/>
  <c r="AC479" i="12"/>
  <c r="AG479" i="12"/>
  <c r="V479" i="12"/>
  <c r="L479" i="12"/>
  <c r="AB479" i="12"/>
  <c r="F479" i="12"/>
  <c r="N479" i="12"/>
  <c r="I479" i="12"/>
  <c r="AD479" i="12"/>
  <c r="Q479" i="12"/>
  <c r="Y479" i="12"/>
  <c r="T479" i="12"/>
  <c r="I471" i="12"/>
  <c r="X471" i="12"/>
  <c r="M471" i="12"/>
  <c r="L471" i="12"/>
  <c r="H471" i="12"/>
  <c r="R471" i="12"/>
  <c r="N471" i="12"/>
  <c r="Y471" i="12"/>
  <c r="V471" i="12"/>
  <c r="AG471" i="12"/>
  <c r="AG463" i="12"/>
  <c r="V463" i="12"/>
  <c r="Y463" i="12"/>
  <c r="L463" i="12"/>
  <c r="AC463" i="12"/>
  <c r="I463" i="12"/>
  <c r="AB463" i="12"/>
  <c r="Q463" i="12"/>
  <c r="F463" i="12"/>
  <c r="T463" i="12"/>
  <c r="AB455" i="12"/>
  <c r="AG455" i="12"/>
  <c r="H455" i="12"/>
  <c r="N455" i="12"/>
  <c r="V455" i="12"/>
  <c r="L455" i="12"/>
  <c r="Y455" i="12"/>
  <c r="R455" i="12"/>
  <c r="AB447" i="12"/>
  <c r="Y447" i="12"/>
  <c r="T447" i="12"/>
  <c r="I447" i="12"/>
  <c r="N447" i="12"/>
  <c r="AD447" i="12"/>
  <c r="X439" i="12"/>
  <c r="R439" i="12"/>
  <c r="Y439" i="12"/>
  <c r="H439" i="12"/>
  <c r="AG439" i="12"/>
  <c r="N439" i="12"/>
  <c r="V439" i="12"/>
  <c r="L439" i="12"/>
  <c r="AC431" i="12"/>
  <c r="AG431" i="12"/>
  <c r="V431" i="12"/>
  <c r="I431" i="12"/>
  <c r="Q431" i="12"/>
  <c r="Y431" i="12"/>
  <c r="F431" i="12"/>
  <c r="T431" i="12"/>
  <c r="AB431" i="12"/>
  <c r="L431" i="12"/>
  <c r="M423" i="12"/>
  <c r="H423" i="12"/>
  <c r="L423" i="12"/>
  <c r="N423" i="12"/>
  <c r="R423" i="12"/>
  <c r="V423" i="12"/>
  <c r="Y423" i="12"/>
  <c r="AG423" i="12"/>
  <c r="Y415" i="12"/>
  <c r="L415" i="12"/>
  <c r="I415" i="12"/>
  <c r="N415" i="12"/>
  <c r="AD415" i="12"/>
  <c r="T415" i="12"/>
  <c r="M407" i="12"/>
  <c r="N407" i="12"/>
  <c r="V407" i="12"/>
  <c r="L407" i="12"/>
  <c r="R407" i="12"/>
  <c r="Y407" i="12"/>
  <c r="H407" i="12"/>
  <c r="AD399" i="12"/>
  <c r="N399" i="12"/>
  <c r="AC399" i="12"/>
  <c r="Y399" i="12"/>
  <c r="AG399" i="12"/>
  <c r="V399" i="12"/>
  <c r="L399" i="12"/>
  <c r="AB399" i="12"/>
  <c r="I399" i="12"/>
  <c r="Q399" i="12"/>
  <c r="F399" i="12"/>
  <c r="T399" i="12"/>
  <c r="X391" i="12"/>
  <c r="F391" i="12"/>
  <c r="AC391" i="12"/>
  <c r="AD391" i="12"/>
  <c r="I391" i="12"/>
  <c r="AG391" i="12"/>
  <c r="V391" i="12"/>
  <c r="L391" i="12"/>
  <c r="Y391" i="12"/>
  <c r="N391" i="12"/>
  <c r="R391" i="12"/>
  <c r="F383" i="12"/>
  <c r="Y383" i="12"/>
  <c r="AC383" i="12"/>
  <c r="AG383" i="12"/>
  <c r="T383" i="12"/>
  <c r="V383" i="12"/>
  <c r="L383" i="12"/>
  <c r="Q383" i="12"/>
  <c r="AB383" i="12"/>
  <c r="I383" i="12"/>
  <c r="N383" i="12"/>
  <c r="AD383" i="12"/>
  <c r="AD375" i="12"/>
  <c r="T375" i="12"/>
  <c r="R375" i="12"/>
  <c r="Y375" i="12"/>
  <c r="AG375" i="12"/>
  <c r="H375" i="12"/>
  <c r="N375" i="12"/>
  <c r="L375" i="12"/>
  <c r="AD367" i="12"/>
  <c r="F367" i="12"/>
  <c r="AC367" i="12"/>
  <c r="N367" i="12"/>
  <c r="Q367" i="12"/>
  <c r="I367" i="12"/>
  <c r="Y367" i="12"/>
  <c r="T367" i="12"/>
  <c r="AG367" i="12"/>
  <c r="V367" i="12"/>
  <c r="AB367" i="12"/>
  <c r="L367" i="12"/>
  <c r="V359" i="12"/>
  <c r="L359" i="12"/>
  <c r="N359" i="12"/>
  <c r="X359" i="12"/>
  <c r="Q359" i="12"/>
  <c r="I359" i="12"/>
  <c r="AB359" i="12"/>
  <c r="T359" i="12"/>
  <c r="AC359" i="12"/>
  <c r="M359" i="12"/>
  <c r="R359" i="12"/>
  <c r="AD359" i="12"/>
  <c r="F359" i="12"/>
  <c r="AG359" i="12"/>
  <c r="AB351" i="12"/>
  <c r="Q351" i="12"/>
  <c r="F351" i="12"/>
  <c r="AG351" i="12"/>
  <c r="V351" i="12"/>
  <c r="N351" i="12"/>
  <c r="L351" i="12"/>
  <c r="Y351" i="12"/>
  <c r="AC351" i="12"/>
  <c r="T351" i="12"/>
  <c r="I351" i="12"/>
  <c r="AD351" i="12"/>
  <c r="V343" i="12"/>
  <c r="AC343" i="12"/>
  <c r="T343" i="12"/>
  <c r="L343" i="12"/>
  <c r="M343" i="12"/>
  <c r="F343" i="12"/>
  <c r="H343" i="12"/>
  <c r="AD343" i="12"/>
  <c r="X343" i="12"/>
  <c r="R343" i="12"/>
  <c r="Q343" i="12"/>
  <c r="AG343" i="12"/>
  <c r="AB343" i="12"/>
  <c r="I343" i="12"/>
  <c r="L335" i="12"/>
  <c r="F335" i="12"/>
  <c r="Y335" i="12"/>
  <c r="I335" i="12"/>
  <c r="T335" i="12"/>
  <c r="AD335" i="12"/>
  <c r="Q335" i="12"/>
  <c r="N335" i="12"/>
  <c r="AC327" i="12"/>
  <c r="V327" i="12"/>
  <c r="AB327" i="12"/>
  <c r="T327" i="12"/>
  <c r="M327" i="12"/>
  <c r="R327" i="12"/>
  <c r="F327" i="12"/>
  <c r="AG327" i="12"/>
  <c r="AD327" i="12"/>
  <c r="X327" i="12"/>
  <c r="Q327" i="12"/>
  <c r="I327" i="12"/>
  <c r="Q319" i="12"/>
  <c r="AB319" i="12"/>
  <c r="AG319" i="12"/>
  <c r="N319" i="12"/>
  <c r="I319" i="12"/>
  <c r="Y319" i="12"/>
  <c r="T319" i="12"/>
  <c r="AD319" i="12"/>
  <c r="Y311" i="12"/>
  <c r="H311" i="12"/>
  <c r="N311" i="12"/>
  <c r="Q311" i="12"/>
  <c r="AG311" i="12"/>
  <c r="L311" i="12"/>
  <c r="I311" i="12"/>
  <c r="AB311" i="12"/>
  <c r="T311" i="12"/>
  <c r="M311" i="12"/>
  <c r="F311" i="12"/>
  <c r="X311" i="12"/>
  <c r="R311" i="12"/>
  <c r="AD311" i="12"/>
  <c r="V303" i="12"/>
  <c r="Q303" i="12"/>
  <c r="L303" i="12"/>
  <c r="N303" i="12"/>
  <c r="Y303" i="12"/>
  <c r="I303" i="12"/>
  <c r="AC303" i="12"/>
  <c r="T303" i="12"/>
  <c r="AD303" i="12"/>
  <c r="AC287" i="12"/>
  <c r="Q287" i="12"/>
  <c r="L287" i="12"/>
  <c r="F287" i="12"/>
  <c r="AD287" i="12"/>
  <c r="N287" i="12"/>
  <c r="Y287" i="12"/>
  <c r="T287" i="12"/>
  <c r="I287" i="12"/>
  <c r="H279" i="12"/>
  <c r="F279" i="12"/>
  <c r="AD279" i="12"/>
  <c r="L279" i="12"/>
  <c r="X279" i="12"/>
  <c r="R279" i="12"/>
  <c r="AG279" i="12"/>
  <c r="AB279" i="12"/>
  <c r="Y279" i="12"/>
  <c r="T279" i="12"/>
  <c r="M279" i="12"/>
  <c r="I279" i="12"/>
  <c r="Q279" i="12"/>
  <c r="N271" i="12"/>
  <c r="I271" i="12"/>
  <c r="Y271" i="12"/>
  <c r="T271" i="12"/>
  <c r="AD271" i="12"/>
  <c r="N263" i="12"/>
  <c r="T263" i="12"/>
  <c r="M263" i="12"/>
  <c r="F263" i="12"/>
  <c r="V263" i="12"/>
  <c r="AD263" i="12"/>
  <c r="L263" i="12"/>
  <c r="X263" i="12"/>
  <c r="Q263" i="12"/>
  <c r="AB263" i="12"/>
  <c r="I263" i="12"/>
  <c r="R263" i="12"/>
  <c r="AG263" i="12"/>
  <c r="F255" i="12"/>
  <c r="T255" i="12"/>
  <c r="I255" i="12"/>
  <c r="Y255" i="12"/>
  <c r="AB255" i="12"/>
  <c r="Q255" i="12"/>
  <c r="AC255" i="12"/>
  <c r="AD255" i="12"/>
  <c r="V247" i="12"/>
  <c r="L247" i="12"/>
  <c r="AC247" i="12"/>
  <c r="Q247" i="12"/>
  <c r="F247" i="12"/>
  <c r="I247" i="12"/>
  <c r="AG247" i="12"/>
  <c r="R247" i="12"/>
  <c r="AB247" i="12"/>
  <c r="T247" i="12"/>
  <c r="X247" i="12"/>
  <c r="M247" i="12"/>
  <c r="N247" i="12"/>
  <c r="V239" i="12"/>
  <c r="L239" i="12"/>
  <c r="AC239" i="12"/>
  <c r="AD239" i="12"/>
  <c r="T239" i="12"/>
  <c r="I239" i="12"/>
  <c r="Q239" i="12"/>
  <c r="AG239" i="12"/>
  <c r="N231" i="12"/>
  <c r="X231" i="12"/>
  <c r="AG231" i="12"/>
  <c r="V231" i="12"/>
  <c r="AD231" i="12"/>
  <c r="AB231" i="12"/>
  <c r="T231" i="12"/>
  <c r="F231" i="12"/>
  <c r="I231" i="12"/>
  <c r="M231" i="12"/>
  <c r="R231" i="12"/>
  <c r="L231" i="12"/>
  <c r="AC231" i="12"/>
  <c r="H231" i="12"/>
  <c r="Q231" i="12"/>
  <c r="Y231" i="12"/>
  <c r="F223" i="12"/>
  <c r="T223" i="12"/>
  <c r="N223" i="12"/>
  <c r="AG223" i="12"/>
  <c r="I223" i="12"/>
  <c r="V223" i="12"/>
  <c r="L223" i="12"/>
  <c r="AD223" i="12"/>
  <c r="Q223" i="12"/>
  <c r="AC223" i="12"/>
  <c r="L215" i="12"/>
  <c r="Q215" i="12"/>
  <c r="AC215" i="12"/>
  <c r="F215" i="12"/>
  <c r="V215" i="12"/>
  <c r="I215" i="12"/>
  <c r="R215" i="12"/>
  <c r="M215" i="12"/>
  <c r="X215" i="12"/>
  <c r="AG215" i="12"/>
  <c r="N215" i="12"/>
  <c r="H215" i="12"/>
  <c r="V207" i="12"/>
  <c r="N207" i="12"/>
  <c r="V199" i="12"/>
  <c r="I199" i="12"/>
  <c r="H199" i="12"/>
  <c r="AG199" i="12"/>
  <c r="AD199" i="12"/>
  <c r="AC199" i="12"/>
  <c r="AB199" i="12"/>
  <c r="M199" i="12"/>
  <c r="L199" i="12"/>
  <c r="Y199" i="12"/>
  <c r="R199" i="12"/>
  <c r="Y191" i="12"/>
  <c r="V191" i="12"/>
  <c r="I191" i="12"/>
  <c r="AC191" i="12"/>
  <c r="T191" i="12"/>
  <c r="L191" i="12"/>
  <c r="AG191" i="12"/>
  <c r="AD191" i="12"/>
  <c r="AB191" i="12"/>
  <c r="F191" i="12"/>
  <c r="N191" i="12"/>
  <c r="Q191" i="12"/>
  <c r="AD183" i="12"/>
  <c r="V183" i="12"/>
  <c r="L183" i="12"/>
  <c r="AB183" i="12"/>
  <c r="Y183" i="12"/>
  <c r="F183" i="12"/>
  <c r="I183" i="12"/>
  <c r="R183" i="12"/>
  <c r="N183" i="12"/>
  <c r="X183" i="12"/>
  <c r="M183" i="12"/>
  <c r="AG183" i="12"/>
  <c r="T183" i="12"/>
  <c r="N175" i="12"/>
  <c r="AD175" i="12"/>
  <c r="Q175" i="12"/>
  <c r="T175" i="12"/>
  <c r="Y175" i="12"/>
  <c r="F175" i="12"/>
  <c r="AB175" i="12"/>
  <c r="AG175" i="12"/>
  <c r="AC175" i="12"/>
  <c r="H167" i="12"/>
  <c r="AB167" i="12"/>
  <c r="N167" i="12"/>
  <c r="T167" i="12"/>
  <c r="X167" i="12"/>
  <c r="M167" i="12"/>
  <c r="AG167" i="12"/>
  <c r="L167" i="12"/>
  <c r="R167" i="12"/>
  <c r="Q167" i="12"/>
  <c r="V167" i="12"/>
  <c r="AD167" i="12"/>
  <c r="F167" i="12"/>
  <c r="AB159" i="12"/>
  <c r="L159" i="12"/>
  <c r="I159" i="12"/>
  <c r="F159" i="12"/>
  <c r="Q159" i="12"/>
  <c r="AC159" i="12"/>
  <c r="AD159" i="12"/>
  <c r="T159" i="12"/>
  <c r="AG159" i="12"/>
  <c r="AD151" i="12"/>
  <c r="X151" i="12"/>
  <c r="L151" i="12"/>
  <c r="Q151" i="12"/>
  <c r="M151" i="12"/>
  <c r="T151" i="12"/>
  <c r="H151" i="12"/>
  <c r="I151" i="12"/>
  <c r="AG151" i="12"/>
  <c r="AC151" i="12"/>
  <c r="R151" i="12"/>
  <c r="V151" i="12"/>
  <c r="AB151" i="12"/>
  <c r="F151" i="12"/>
  <c r="N151" i="12"/>
  <c r="Y151" i="12"/>
  <c r="L143" i="12"/>
  <c r="AB143" i="12"/>
  <c r="AG143" i="12"/>
  <c r="Q143" i="12"/>
  <c r="F143" i="12"/>
  <c r="V143" i="12"/>
  <c r="AC143" i="12"/>
  <c r="T143" i="12"/>
  <c r="AB135" i="12"/>
  <c r="T135" i="12"/>
  <c r="I135" i="12"/>
  <c r="H135" i="12"/>
  <c r="F135" i="12"/>
  <c r="X135" i="12"/>
  <c r="L135" i="12"/>
  <c r="AC135" i="12"/>
  <c r="R135" i="12"/>
  <c r="Y135" i="12"/>
  <c r="AD127" i="12"/>
  <c r="V127" i="12"/>
  <c r="Q127" i="12"/>
  <c r="F127" i="12"/>
  <c r="T127" i="12"/>
  <c r="I127" i="12"/>
  <c r="AG127" i="12"/>
  <c r="L127" i="12"/>
  <c r="AC127" i="12"/>
  <c r="AB127" i="12"/>
  <c r="AD119" i="12"/>
  <c r="AB119" i="12"/>
  <c r="Q119" i="12"/>
  <c r="N119" i="12"/>
  <c r="M119" i="12"/>
  <c r="H119" i="12"/>
  <c r="L119" i="12"/>
  <c r="R119" i="12"/>
  <c r="Y119" i="12"/>
  <c r="V111" i="12"/>
  <c r="F111" i="12"/>
  <c r="L111" i="12"/>
  <c r="AC111" i="12"/>
  <c r="AD111" i="12"/>
  <c r="T111" i="12"/>
  <c r="I111" i="12"/>
  <c r="Q111" i="12"/>
  <c r="N111" i="12"/>
  <c r="AG111" i="12"/>
  <c r="AB103" i="12"/>
  <c r="Q103" i="12"/>
  <c r="L103" i="12"/>
  <c r="AC103" i="12"/>
  <c r="V103" i="12"/>
  <c r="N103" i="12"/>
  <c r="H103" i="12"/>
  <c r="M103" i="12"/>
  <c r="X103" i="12"/>
  <c r="AG103" i="12"/>
  <c r="I103" i="12"/>
  <c r="AG95" i="12"/>
  <c r="AD95" i="12"/>
  <c r="AB95" i="12"/>
  <c r="T95" i="12"/>
  <c r="F95" i="12"/>
  <c r="AC95" i="12"/>
  <c r="N95" i="12"/>
  <c r="Y95" i="12"/>
  <c r="T87" i="12"/>
  <c r="R87" i="12"/>
  <c r="N87" i="12"/>
  <c r="V87" i="12"/>
  <c r="H87" i="12"/>
  <c r="AD87" i="12"/>
  <c r="X87" i="12"/>
  <c r="Q87" i="12"/>
  <c r="I87" i="12"/>
  <c r="M87" i="12"/>
  <c r="AG87" i="12"/>
  <c r="N79" i="12"/>
  <c r="AC79" i="12"/>
  <c r="AB79" i="12"/>
  <c r="Q79" i="12"/>
  <c r="F79" i="12"/>
  <c r="T79" i="12"/>
  <c r="AG79" i="12"/>
  <c r="I79" i="12"/>
  <c r="L79" i="12"/>
  <c r="V79" i="12"/>
  <c r="AD79" i="12"/>
  <c r="AC71" i="12"/>
  <c r="AB71" i="12"/>
  <c r="H71" i="12"/>
  <c r="T71" i="12"/>
  <c r="Q71" i="12"/>
  <c r="M71" i="12"/>
  <c r="X71" i="12"/>
  <c r="Y71" i="12"/>
  <c r="AG71" i="12"/>
  <c r="L71" i="12"/>
  <c r="V71" i="12"/>
  <c r="F71" i="12"/>
  <c r="AD71" i="12"/>
  <c r="T63" i="12"/>
  <c r="I63" i="12"/>
  <c r="N63" i="12"/>
  <c r="F63" i="12"/>
  <c r="AC63" i="12"/>
  <c r="AG63" i="12"/>
  <c r="Q63" i="12"/>
  <c r="V63" i="12"/>
  <c r="AD63" i="12"/>
  <c r="L63" i="12"/>
  <c r="AB55" i="12"/>
  <c r="R55" i="12"/>
  <c r="H55" i="12"/>
  <c r="N55" i="12"/>
  <c r="X55" i="12"/>
  <c r="Q55" i="12"/>
  <c r="I55" i="12"/>
  <c r="AD55" i="12"/>
  <c r="L55" i="12"/>
  <c r="M55" i="12"/>
  <c r="T55" i="12"/>
  <c r="F55" i="12"/>
  <c r="V55" i="12"/>
  <c r="AC55" i="12"/>
  <c r="AG55" i="12"/>
  <c r="Y55" i="12"/>
  <c r="AD47" i="12"/>
  <c r="AB47" i="12"/>
  <c r="V47" i="12"/>
  <c r="Q47" i="12"/>
  <c r="AC47" i="12"/>
  <c r="N47" i="12"/>
  <c r="Y47" i="12"/>
  <c r="AG39" i="12"/>
  <c r="M39" i="12"/>
  <c r="AC39" i="12"/>
  <c r="X39" i="12"/>
  <c r="V39" i="12"/>
  <c r="N39" i="12"/>
  <c r="T39" i="12"/>
  <c r="H39" i="12"/>
  <c r="AD39" i="12"/>
  <c r="R39" i="12"/>
  <c r="AB39" i="12"/>
  <c r="F39" i="12"/>
  <c r="Q39" i="12"/>
  <c r="Y39" i="12"/>
  <c r="I39" i="12"/>
  <c r="L39" i="12"/>
  <c r="V31" i="12"/>
  <c r="L31" i="12"/>
  <c r="N31" i="12"/>
  <c r="AC31" i="12"/>
  <c r="Q31" i="12"/>
  <c r="AG31" i="12"/>
  <c r="AD31" i="12"/>
  <c r="H23" i="12"/>
  <c r="N23" i="12"/>
  <c r="X23" i="12"/>
  <c r="AG23" i="12"/>
  <c r="I23" i="12"/>
  <c r="AB23" i="12"/>
  <c r="R23" i="12"/>
  <c r="T23" i="12"/>
  <c r="M23" i="12"/>
  <c r="F23" i="12"/>
  <c r="F15" i="12"/>
  <c r="AB15" i="12"/>
  <c r="L15" i="12"/>
  <c r="V15" i="12"/>
  <c r="AD15" i="12"/>
  <c r="N15" i="12"/>
  <c r="T15" i="12"/>
  <c r="Y15" i="12"/>
  <c r="I15" i="12"/>
  <c r="AC15" i="12"/>
  <c r="Q15" i="12"/>
  <c r="AG15" i="12"/>
  <c r="I7" i="12"/>
  <c r="AG7" i="12"/>
  <c r="AD7" i="12"/>
  <c r="AC7" i="12"/>
  <c r="AB7" i="12"/>
  <c r="V7" i="12"/>
  <c r="M7" i="12"/>
  <c r="H7" i="12"/>
  <c r="L7" i="12"/>
  <c r="R7" i="12"/>
  <c r="Y7" i="12"/>
  <c r="O2014" i="12"/>
  <c r="AC2014" i="12"/>
  <c r="X2014" i="12"/>
  <c r="H2014" i="12"/>
  <c r="Y2014" i="12"/>
  <c r="Y1982" i="12"/>
  <c r="X1982" i="12"/>
  <c r="O1982" i="12"/>
  <c r="M1982" i="12"/>
  <c r="H1982" i="12"/>
  <c r="L1958" i="12"/>
  <c r="Q1958" i="12"/>
  <c r="Y1950" i="12"/>
  <c r="AC1950" i="12"/>
  <c r="W1926" i="12"/>
  <c r="Q1926" i="12"/>
  <c r="AC1918" i="12"/>
  <c r="Y1918" i="12"/>
  <c r="X1918" i="12"/>
  <c r="O1918" i="12"/>
  <c r="M1918" i="12"/>
  <c r="Y1902" i="12"/>
  <c r="M1902" i="12"/>
  <c r="X1902" i="12"/>
  <c r="L1894" i="12"/>
  <c r="Q1894" i="12"/>
  <c r="X1886" i="12"/>
  <c r="O1886" i="12"/>
  <c r="H1886" i="12"/>
  <c r="Y1886" i="12"/>
  <c r="AD1846" i="12"/>
  <c r="J1846" i="12"/>
  <c r="AB1846" i="12"/>
  <c r="H1846" i="12"/>
  <c r="X1846" i="12"/>
  <c r="G1846" i="12"/>
  <c r="W1846" i="12"/>
  <c r="T1846" i="12"/>
  <c r="AE1838" i="12"/>
  <c r="L1838" i="12"/>
  <c r="AB1838" i="12"/>
  <c r="J1838" i="12"/>
  <c r="AA1838" i="12"/>
  <c r="G1838" i="12"/>
  <c r="W1838" i="12"/>
  <c r="F1838" i="12"/>
  <c r="V1838" i="12"/>
  <c r="O1830" i="12"/>
  <c r="H1830" i="12"/>
  <c r="AB1822" i="12"/>
  <c r="V1822" i="12"/>
  <c r="N1814" i="12"/>
  <c r="J1814" i="12"/>
  <c r="G1814" i="12"/>
  <c r="AE1814" i="12"/>
  <c r="AD1814" i="12"/>
  <c r="AB1814" i="12"/>
  <c r="AA1806" i="12"/>
  <c r="L1806" i="12"/>
  <c r="X1806" i="12"/>
  <c r="K1806" i="12"/>
  <c r="W1806" i="12"/>
  <c r="H1806" i="12"/>
  <c r="V1806" i="12"/>
  <c r="G1806" i="12"/>
  <c r="AI1806" i="12"/>
  <c r="S1806" i="12"/>
  <c r="F1806" i="12"/>
  <c r="AD1798" i="12"/>
  <c r="Z1798" i="12"/>
  <c r="W1798" i="12"/>
  <c r="O1798" i="12"/>
  <c r="P1790" i="12"/>
  <c r="AI1790" i="12"/>
  <c r="O1790" i="12"/>
  <c r="AE1790" i="12"/>
  <c r="L1790" i="12"/>
  <c r="AB1790" i="12"/>
  <c r="J1790" i="12"/>
  <c r="AA1790" i="12"/>
  <c r="G1790" i="12"/>
  <c r="AB1782" i="12"/>
  <c r="N1782" i="12"/>
  <c r="AA1782" i="12"/>
  <c r="L1782" i="12"/>
  <c r="X1782" i="12"/>
  <c r="K1782" i="12"/>
  <c r="W1782" i="12"/>
  <c r="H1782" i="12"/>
  <c r="V1782" i="12"/>
  <c r="G1782" i="12"/>
  <c r="AB1758" i="12"/>
  <c r="X1758" i="12"/>
  <c r="T1758" i="12"/>
  <c r="R1758" i="12"/>
  <c r="N1758" i="12"/>
  <c r="AD1750" i="12"/>
  <c r="P1750" i="12"/>
  <c r="AB1750" i="12"/>
  <c r="N1750" i="12"/>
  <c r="AA1750" i="12"/>
  <c r="L1750" i="12"/>
  <c r="X1750" i="12"/>
  <c r="K1750" i="12"/>
  <c r="W1750" i="12"/>
  <c r="H1750" i="12"/>
  <c r="V1742" i="12"/>
  <c r="S1742" i="12"/>
  <c r="P1742" i="12"/>
  <c r="N1742" i="12"/>
  <c r="AF1742" i="12"/>
  <c r="K1742" i="12"/>
  <c r="AE1726" i="12"/>
  <c r="T1726" i="12"/>
  <c r="J1726" i="12"/>
  <c r="AB1726" i="12"/>
  <c r="V1718" i="12"/>
  <c r="S1718" i="12"/>
  <c r="P1718" i="12"/>
  <c r="N1718" i="12"/>
  <c r="AF1718" i="12"/>
  <c r="K1718" i="12"/>
  <c r="W1710" i="12"/>
  <c r="O1710" i="12"/>
  <c r="H1710" i="12"/>
  <c r="AB1710" i="12"/>
  <c r="X1702" i="12"/>
  <c r="K1702" i="12"/>
  <c r="W1702" i="12"/>
  <c r="H1702" i="12"/>
  <c r="V1702" i="12"/>
  <c r="G1702" i="12"/>
  <c r="AI1702" i="12"/>
  <c r="S1702" i="12"/>
  <c r="F1702" i="12"/>
  <c r="AF1702" i="12"/>
  <c r="R1702" i="12"/>
  <c r="AG1702" i="12"/>
  <c r="AB1694" i="12"/>
  <c r="V1694" i="12"/>
  <c r="O1694" i="12"/>
  <c r="G1694" i="12"/>
  <c r="AI1694" i="12"/>
  <c r="N1686" i="12"/>
  <c r="AD1686" i="12"/>
  <c r="AA1686" i="12"/>
  <c r="T1686" i="12"/>
  <c r="P1686" i="12"/>
  <c r="O1686" i="12"/>
  <c r="T1678" i="12"/>
  <c r="L1678" i="12"/>
  <c r="J1678" i="12"/>
  <c r="F1678" i="12"/>
  <c r="AB1678" i="12"/>
  <c r="I270" i="12"/>
  <c r="M270" i="12"/>
  <c r="AA1702" i="12"/>
  <c r="F1742" i="12"/>
  <c r="AI1750" i="12"/>
  <c r="G1758" i="12"/>
  <c r="AF1782" i="12"/>
  <c r="L1798" i="12"/>
  <c r="AB1806" i="12"/>
  <c r="X1950" i="12"/>
  <c r="Q2022" i="12"/>
  <c r="AB1702" i="12"/>
  <c r="H1742" i="12"/>
  <c r="AG1750" i="12"/>
  <c r="J1758" i="12"/>
  <c r="V1774" i="12"/>
  <c r="AI1782" i="12"/>
  <c r="F1790" i="12"/>
  <c r="AD1806" i="12"/>
  <c r="O1838" i="12"/>
  <c r="N1846" i="12"/>
  <c r="H1918" i="12"/>
  <c r="L2022" i="12"/>
  <c r="AD1702" i="12"/>
  <c r="AD1710" i="12"/>
  <c r="AG1718" i="12"/>
  <c r="X1742" i="12"/>
  <c r="F1750" i="12"/>
  <c r="AE1758" i="12"/>
  <c r="K1774" i="12"/>
  <c r="AG1782" i="12"/>
  <c r="T1790" i="12"/>
  <c r="AF1806" i="12"/>
  <c r="G1822" i="12"/>
  <c r="P1838" i="12"/>
  <c r="O1846" i="12"/>
  <c r="L1910" i="12"/>
  <c r="M1966" i="12"/>
  <c r="L1974" i="12"/>
  <c r="AE1678" i="12"/>
  <c r="F1718" i="12"/>
  <c r="AA1742" i="12"/>
  <c r="G1750" i="12"/>
  <c r="F1782" i="12"/>
  <c r="V1790" i="12"/>
  <c r="R1814" i="12"/>
  <c r="O1822" i="12"/>
  <c r="T1838" i="12"/>
  <c r="R1846" i="12"/>
  <c r="W1894" i="12"/>
  <c r="W1958" i="12"/>
  <c r="Y1966" i="12"/>
  <c r="X2013" i="12"/>
  <c r="K2013" i="12"/>
  <c r="AD2025" i="12"/>
  <c r="AB2025" i="12"/>
  <c r="AG1959" i="12"/>
  <c r="AD1959" i="12"/>
  <c r="AB1855" i="12"/>
  <c r="AI1855" i="12"/>
  <c r="L967" i="12"/>
  <c r="AG967" i="12"/>
  <c r="G967" i="12"/>
  <c r="N855" i="12"/>
  <c r="J855" i="12"/>
  <c r="Q663" i="12"/>
  <c r="Z663" i="12"/>
  <c r="AD607" i="12"/>
  <c r="I607" i="12"/>
  <c r="AG607" i="12"/>
  <c r="J607" i="12"/>
  <c r="F599" i="12"/>
  <c r="AD599" i="12"/>
  <c r="Q583" i="12"/>
  <c r="AC583" i="12"/>
  <c r="AD583" i="12"/>
  <c r="AD567" i="12"/>
  <c r="Q567" i="12"/>
  <c r="AC567" i="12"/>
  <c r="M551" i="12"/>
  <c r="AD551" i="12"/>
  <c r="Q551" i="12"/>
  <c r="T535" i="12"/>
  <c r="Q535" i="12"/>
  <c r="M535" i="12"/>
  <c r="F519" i="12"/>
  <c r="AB519" i="12"/>
  <c r="X519" i="12"/>
  <c r="I519" i="12"/>
  <c r="AD503" i="12"/>
  <c r="AB503" i="12"/>
  <c r="X503" i="12"/>
  <c r="I503" i="12"/>
  <c r="M487" i="12"/>
  <c r="Q487" i="12"/>
  <c r="Q455" i="12"/>
  <c r="T455" i="12"/>
  <c r="AB391" i="12"/>
  <c r="T391" i="12"/>
  <c r="Q391" i="12"/>
  <c r="M391" i="12"/>
  <c r="X375" i="12"/>
  <c r="AC375" i="12"/>
  <c r="Y359" i="12"/>
  <c r="H359" i="12"/>
  <c r="N343" i="12"/>
  <c r="Y343" i="12"/>
  <c r="AC335" i="12"/>
  <c r="AG335" i="12"/>
  <c r="AB335" i="12"/>
  <c r="V335" i="12"/>
  <c r="Y327" i="12"/>
  <c r="N327" i="12"/>
  <c r="L327" i="12"/>
  <c r="H327" i="12"/>
  <c r="V319" i="12"/>
  <c r="L319" i="12"/>
  <c r="F319" i="12"/>
  <c r="AC319" i="12"/>
  <c r="AC311" i="12"/>
  <c r="V311" i="12"/>
  <c r="F303" i="12"/>
  <c r="AG303" i="12"/>
  <c r="AB303" i="12"/>
  <c r="H263" i="12"/>
  <c r="AC263" i="12"/>
  <c r="Y263" i="12"/>
  <c r="AG255" i="12"/>
  <c r="V255" i="12"/>
  <c r="N255" i="12"/>
  <c r="L255" i="12"/>
  <c r="H247" i="12"/>
  <c r="AD247" i="12"/>
  <c r="Y247" i="12"/>
  <c r="AB239" i="12"/>
  <c r="N239" i="12"/>
  <c r="F239" i="12"/>
  <c r="Y239" i="12"/>
  <c r="AB215" i="12"/>
  <c r="AD215" i="12"/>
  <c r="Y215" i="12"/>
  <c r="T215" i="12"/>
  <c r="X199" i="12"/>
  <c r="F199" i="12"/>
  <c r="T199" i="12"/>
  <c r="Q199" i="12"/>
  <c r="N199" i="12"/>
  <c r="Q183" i="12"/>
  <c r="H183" i="12"/>
  <c r="AC183" i="12"/>
  <c r="V175" i="12"/>
  <c r="L175" i="12"/>
  <c r="I175" i="12"/>
  <c r="AC167" i="12"/>
  <c r="I167" i="12"/>
  <c r="Y167" i="12"/>
  <c r="Y159" i="12"/>
  <c r="V159" i="12"/>
  <c r="N159" i="12"/>
  <c r="AD143" i="12"/>
  <c r="N143" i="12"/>
  <c r="I143" i="12"/>
  <c r="Y143" i="12"/>
  <c r="V135" i="12"/>
  <c r="AG135" i="12"/>
  <c r="Q135" i="12"/>
  <c r="N135" i="12"/>
  <c r="AD135" i="12"/>
  <c r="M135" i="12"/>
  <c r="N127" i="12"/>
  <c r="Y127" i="12"/>
  <c r="AC119" i="12"/>
  <c r="I119" i="12"/>
  <c r="X119" i="12"/>
  <c r="F119" i="12"/>
  <c r="V119" i="12"/>
  <c r="AG119" i="12"/>
  <c r="T119" i="12"/>
  <c r="Y111" i="12"/>
  <c r="AB111" i="12"/>
  <c r="AD103" i="12"/>
  <c r="F103" i="12"/>
  <c r="Y103" i="12"/>
  <c r="T103" i="12"/>
  <c r="R103" i="12"/>
  <c r="V95" i="12"/>
  <c r="Q95" i="12"/>
  <c r="L95" i="12"/>
  <c r="I95" i="12"/>
  <c r="L87" i="12"/>
  <c r="AC87" i="12"/>
  <c r="F87" i="12"/>
  <c r="AB87" i="12"/>
  <c r="Y87" i="12"/>
  <c r="R71" i="12"/>
  <c r="I71" i="12"/>
  <c r="N71" i="12"/>
  <c r="Y63" i="12"/>
  <c r="AB63" i="12"/>
  <c r="T47" i="12"/>
  <c r="L47" i="12"/>
  <c r="I47" i="12"/>
  <c r="AG47" i="12"/>
  <c r="F47" i="12"/>
  <c r="X7" i="12"/>
  <c r="F7" i="12"/>
  <c r="T7" i="12"/>
  <c r="Q7" i="12"/>
  <c r="N7" i="12"/>
  <c r="AB1999" i="12"/>
  <c r="M1879" i="12"/>
  <c r="AB1983" i="12"/>
  <c r="AF1863" i="12"/>
  <c r="AI1767" i="12"/>
  <c r="Q1983" i="12"/>
  <c r="S1855" i="12"/>
  <c r="W1751" i="12"/>
  <c r="R1991" i="12"/>
  <c r="AG1887" i="12"/>
  <c r="AI1807" i="12"/>
  <c r="F1983" i="12"/>
  <c r="AB1887" i="12"/>
  <c r="W1799" i="12"/>
  <c r="V1951" i="12"/>
  <c r="K1751" i="12"/>
  <c r="AC1991" i="12"/>
  <c r="V1871" i="12"/>
  <c r="M1975" i="12"/>
  <c r="T1855" i="12"/>
  <c r="AA1751" i="12"/>
  <c r="I1975" i="12"/>
  <c r="AF1831" i="12"/>
  <c r="AE1743" i="12"/>
  <c r="L1983" i="12"/>
  <c r="AD1879" i="12"/>
  <c r="AB1799" i="12"/>
  <c r="AD1975" i="12"/>
  <c r="AC1879" i="12"/>
  <c r="W1775" i="12"/>
  <c r="H1895" i="12"/>
  <c r="R1975" i="12"/>
  <c r="AI1863" i="12"/>
  <c r="Q1967" i="12"/>
  <c r="H1831" i="12"/>
  <c r="AF1743" i="12"/>
  <c r="L1967" i="12"/>
  <c r="G1831" i="12"/>
  <c r="H1743" i="12"/>
  <c r="H1975" i="12"/>
  <c r="AG1879" i="12"/>
  <c r="X1775" i="12"/>
  <c r="AG1975" i="12"/>
  <c r="AB1871" i="12"/>
  <c r="S1767" i="12"/>
  <c r="Q1887" i="12"/>
  <c r="F551" i="12"/>
  <c r="Z671" i="12"/>
  <c r="AB1967" i="12"/>
  <c r="H1863" i="12"/>
  <c r="R2023" i="12"/>
  <c r="R1959" i="12"/>
  <c r="K1743" i="12"/>
  <c r="M2023" i="12"/>
  <c r="M1959" i="12"/>
  <c r="X1823" i="12"/>
  <c r="F1967" i="12"/>
  <c r="AG1871" i="12"/>
  <c r="AG1775" i="12"/>
  <c r="H2023" i="12"/>
  <c r="V1967" i="12"/>
  <c r="T1863" i="12"/>
  <c r="O1751" i="12"/>
  <c r="T1959" i="12"/>
  <c r="X1855" i="12"/>
  <c r="V2015" i="12"/>
  <c r="AB1951" i="12"/>
  <c r="AF1799" i="12"/>
  <c r="AD2007" i="12"/>
  <c r="Q1951" i="12"/>
  <c r="AE1799" i="12"/>
  <c r="I1959" i="12"/>
  <c r="X1863" i="12"/>
  <c r="X1767" i="12"/>
  <c r="AG2015" i="12"/>
  <c r="H1959" i="12"/>
  <c r="K1855" i="12"/>
  <c r="X1743" i="12"/>
  <c r="AG2023" i="12"/>
  <c r="H1855" i="12"/>
  <c r="X455" i="12"/>
  <c r="T471" i="12"/>
  <c r="AD495" i="12"/>
  <c r="Q631" i="12"/>
  <c r="V655" i="12"/>
  <c r="AG1943" i="12"/>
  <c r="T2023" i="12"/>
  <c r="AC1943" i="12"/>
  <c r="K1839" i="12"/>
  <c r="H2007" i="12"/>
  <c r="X1943" i="12"/>
  <c r="G1799" i="12"/>
  <c r="AG2007" i="12"/>
  <c r="T1943" i="12"/>
  <c r="AA1775" i="12"/>
  <c r="I2023" i="12"/>
  <c r="L1951" i="12"/>
  <c r="L1855" i="12"/>
  <c r="X2007" i="12"/>
  <c r="F1951" i="12"/>
  <c r="AB1831" i="12"/>
  <c r="AG1743" i="12"/>
  <c r="N1961" i="12"/>
  <c r="AA1977" i="12"/>
  <c r="J2001" i="12"/>
  <c r="P2009" i="12"/>
  <c r="N2025" i="12"/>
  <c r="P1961" i="12"/>
  <c r="AB1977" i="12"/>
  <c r="N2001" i="12"/>
  <c r="R2009" i="12"/>
  <c r="P2025" i="12"/>
  <c r="R1961" i="12"/>
  <c r="K1993" i="12"/>
  <c r="AB2009" i="12"/>
  <c r="R2025" i="12"/>
  <c r="AA2025" i="12"/>
  <c r="L2025" i="12"/>
  <c r="X2025" i="12"/>
  <c r="K2025" i="12"/>
  <c r="W2025" i="12"/>
  <c r="H2025" i="12"/>
  <c r="V2025" i="12"/>
  <c r="G2025" i="12"/>
  <c r="AI2025" i="12"/>
  <c r="S2025" i="12"/>
  <c r="F2025" i="12"/>
  <c r="AD2017" i="12"/>
  <c r="W2017" i="12"/>
  <c r="O2017" i="12"/>
  <c r="H2017" i="12"/>
  <c r="AA2009" i="12"/>
  <c r="L2009" i="12"/>
  <c r="X2009" i="12"/>
  <c r="K2009" i="12"/>
  <c r="W2009" i="12"/>
  <c r="H2009" i="12"/>
  <c r="V2009" i="12"/>
  <c r="G2009" i="12"/>
  <c r="AI2009" i="12"/>
  <c r="S2009" i="12"/>
  <c r="F2009" i="12"/>
  <c r="G2001" i="12"/>
  <c r="AE2001" i="12"/>
  <c r="AD2001" i="12"/>
  <c r="AB2001" i="12"/>
  <c r="X2001" i="12"/>
  <c r="T2001" i="12"/>
  <c r="W1993" i="12"/>
  <c r="H1993" i="12"/>
  <c r="V1993" i="12"/>
  <c r="G1993" i="12"/>
  <c r="AI1993" i="12"/>
  <c r="S1993" i="12"/>
  <c r="F1993" i="12"/>
  <c r="AF1993" i="12"/>
  <c r="R1993" i="12"/>
  <c r="AG1993" i="12"/>
  <c r="AD1993" i="12"/>
  <c r="P1993" i="12"/>
  <c r="X1977" i="12"/>
  <c r="K1977" i="12"/>
  <c r="W1977" i="12"/>
  <c r="H1977" i="12"/>
  <c r="V1977" i="12"/>
  <c r="G1977" i="12"/>
  <c r="AI1977" i="12"/>
  <c r="S1977" i="12"/>
  <c r="F1977" i="12"/>
  <c r="AF1977" i="12"/>
  <c r="R1977" i="12"/>
  <c r="AG1977" i="12"/>
  <c r="R1969" i="12"/>
  <c r="O1969" i="12"/>
  <c r="AE1969" i="12"/>
  <c r="N1969" i="12"/>
  <c r="AD1969" i="12"/>
  <c r="J1969" i="12"/>
  <c r="AB1969" i="12"/>
  <c r="H1969" i="12"/>
  <c r="AA1961" i="12"/>
  <c r="L1961" i="12"/>
  <c r="X1961" i="12"/>
  <c r="K1961" i="12"/>
  <c r="W1961" i="12"/>
  <c r="H1961" i="12"/>
  <c r="V1961" i="12"/>
  <c r="G1961" i="12"/>
  <c r="AI1961" i="12"/>
  <c r="S1961" i="12"/>
  <c r="F1961" i="12"/>
  <c r="AI1945" i="12"/>
  <c r="S1945" i="12"/>
  <c r="F1945" i="12"/>
  <c r="AE1937" i="12"/>
  <c r="AD1937" i="12"/>
  <c r="X1929" i="12"/>
  <c r="K1929" i="12"/>
  <c r="V1913" i="12"/>
  <c r="G1913" i="12"/>
  <c r="W1897" i="12"/>
  <c r="H1897" i="12"/>
  <c r="AI1881" i="12"/>
  <c r="S1881" i="12"/>
  <c r="AE1873" i="12"/>
  <c r="AD1873" i="12"/>
  <c r="AA1865" i="12"/>
  <c r="L1865" i="12"/>
  <c r="Y1729" i="12"/>
  <c r="I1729" i="12"/>
  <c r="AA1665" i="12"/>
  <c r="AI1665" i="12"/>
  <c r="K1409" i="12"/>
  <c r="R1409" i="12"/>
  <c r="AC1329" i="12"/>
  <c r="N1329" i="12"/>
  <c r="AA1041" i="12"/>
  <c r="M1041" i="12"/>
  <c r="G1041" i="12"/>
  <c r="I1025" i="12"/>
  <c r="AC1025" i="12"/>
  <c r="R993" i="12"/>
  <c r="AI993" i="12"/>
  <c r="AF769" i="12"/>
  <c r="K769" i="12"/>
  <c r="F729" i="12"/>
  <c r="AA729" i="12"/>
  <c r="AG681" i="12"/>
  <c r="X681" i="12"/>
  <c r="AF569" i="12"/>
  <c r="H569" i="12"/>
  <c r="AD569" i="12"/>
  <c r="AG569" i="12"/>
  <c r="X569" i="12"/>
  <c r="AE561" i="12"/>
  <c r="T561" i="12"/>
  <c r="P553" i="12"/>
  <c r="AA553" i="12"/>
  <c r="AG553" i="12"/>
  <c r="X553" i="12"/>
  <c r="V553" i="12"/>
  <c r="AF537" i="12"/>
  <c r="AD537" i="12"/>
  <c r="X537" i="12"/>
  <c r="Z863" i="12"/>
  <c r="F863" i="12"/>
  <c r="G2018" i="12"/>
  <c r="O2018" i="12"/>
  <c r="AB2018" i="12"/>
  <c r="AI2018" i="12"/>
  <c r="Y1986" i="12"/>
  <c r="O1986" i="12"/>
  <c r="L1986" i="12"/>
  <c r="AI1954" i="12"/>
  <c r="T1954" i="12"/>
  <c r="O1954" i="12"/>
  <c r="Y1922" i="12"/>
  <c r="O1922" i="12"/>
  <c r="L1922" i="12"/>
  <c r="AC1890" i="12"/>
  <c r="O1890" i="12"/>
  <c r="L1890" i="12"/>
  <c r="AB1802" i="12"/>
  <c r="N1802" i="12"/>
  <c r="X1794" i="12"/>
  <c r="G1794" i="12"/>
  <c r="AF1778" i="12"/>
  <c r="R1778" i="12"/>
  <c r="AG1778" i="12"/>
  <c r="W1746" i="12"/>
  <c r="H1746" i="12"/>
  <c r="AF1738" i="12"/>
  <c r="K1738" i="12"/>
  <c r="AB1706" i="12"/>
  <c r="J1706" i="12"/>
  <c r="AB1698" i="12"/>
  <c r="O1698" i="12"/>
  <c r="H1658" i="12"/>
  <c r="O1658" i="12"/>
  <c r="AB1650" i="12"/>
  <c r="G1650" i="12"/>
  <c r="K1626" i="12"/>
  <c r="Z1626" i="12"/>
  <c r="AE1618" i="12"/>
  <c r="J1618" i="12"/>
  <c r="X1610" i="12"/>
  <c r="N1610" i="12"/>
  <c r="F1594" i="12"/>
  <c r="AD1594" i="12"/>
  <c r="X1578" i="12"/>
  <c r="AF1578" i="12"/>
  <c r="AE1274" i="12"/>
  <c r="AB1274" i="12"/>
  <c r="AD1106" i="12"/>
  <c r="K1106" i="12"/>
  <c r="AF1026" i="12"/>
  <c r="G1026" i="12"/>
  <c r="AA1018" i="12"/>
  <c r="F1018" i="12"/>
  <c r="AE994" i="12"/>
  <c r="F994" i="12"/>
  <c r="H954" i="12"/>
  <c r="AB954" i="12"/>
  <c r="Q794" i="12"/>
  <c r="Y794" i="12"/>
  <c r="AG746" i="12"/>
  <c r="Q746" i="12"/>
  <c r="AG722" i="12"/>
  <c r="I722" i="12"/>
  <c r="J223" i="2"/>
  <c r="Q223" i="2" s="1"/>
  <c r="AB1954" i="12"/>
  <c r="T1986" i="12"/>
  <c r="Y2018" i="12"/>
  <c r="F1061" i="12"/>
  <c r="AG1061" i="12"/>
  <c r="V853" i="12"/>
  <c r="G853" i="12"/>
  <c r="AF821" i="12"/>
  <c r="R821" i="12"/>
  <c r="AF805" i="12"/>
  <c r="R805" i="12"/>
  <c r="V677" i="12"/>
  <c r="F677" i="12"/>
  <c r="AG669" i="12"/>
  <c r="S669" i="12"/>
  <c r="P661" i="12"/>
  <c r="AG661" i="12"/>
  <c r="AF661" i="12"/>
  <c r="V661" i="12"/>
  <c r="P653" i="12"/>
  <c r="H653" i="12"/>
  <c r="AB653" i="12"/>
  <c r="AI653" i="12"/>
  <c r="AD637" i="12"/>
  <c r="H637" i="12"/>
  <c r="AG637" i="12"/>
  <c r="V637" i="12"/>
  <c r="AB637" i="12"/>
  <c r="P629" i="12"/>
  <c r="X629" i="12"/>
  <c r="N629" i="12"/>
  <c r="AG629" i="12"/>
  <c r="P621" i="12"/>
  <c r="H621" i="12"/>
  <c r="AG621" i="12"/>
  <c r="V621" i="12"/>
  <c r="AB621" i="12"/>
  <c r="P613" i="12"/>
  <c r="AA613" i="12"/>
  <c r="F613" i="12"/>
  <c r="AA605" i="12"/>
  <c r="F605" i="12"/>
  <c r="X605" i="12"/>
  <c r="AF605" i="12"/>
  <c r="K605" i="12"/>
  <c r="AE589" i="12"/>
  <c r="AI589" i="12"/>
  <c r="T573" i="12"/>
  <c r="R573" i="12"/>
  <c r="W477" i="12"/>
  <c r="T477" i="12"/>
  <c r="AD469" i="12"/>
  <c r="H469" i="12"/>
  <c r="V469" i="12"/>
  <c r="G461" i="12"/>
  <c r="AE461" i="12"/>
  <c r="AA453" i="12"/>
  <c r="AG453" i="12"/>
  <c r="S453" i="12"/>
  <c r="F453" i="12"/>
  <c r="AE429" i="12"/>
  <c r="AI429" i="12"/>
  <c r="K421" i="12"/>
  <c r="S421" i="12"/>
  <c r="AD421" i="12"/>
  <c r="N421" i="12"/>
  <c r="W413" i="12"/>
  <c r="T413" i="12"/>
  <c r="W397" i="12"/>
  <c r="R397" i="12"/>
  <c r="AD389" i="12"/>
  <c r="P389" i="12"/>
  <c r="N389" i="12"/>
  <c r="AI381" i="12"/>
  <c r="AE381" i="12"/>
  <c r="L357" i="12"/>
  <c r="AI357" i="12"/>
  <c r="AI341" i="12"/>
  <c r="G341" i="12"/>
  <c r="G333" i="12"/>
  <c r="N333" i="12"/>
  <c r="AA333" i="12"/>
  <c r="AI333" i="12"/>
  <c r="P333" i="12"/>
  <c r="W317" i="12"/>
  <c r="H317" i="12"/>
  <c r="AF301" i="12"/>
  <c r="F301" i="12"/>
  <c r="K301" i="12"/>
  <c r="S301" i="12"/>
  <c r="X301" i="12"/>
  <c r="V285" i="12"/>
  <c r="P285" i="12"/>
  <c r="J277" i="12"/>
  <c r="R277" i="12"/>
  <c r="AB277" i="12"/>
  <c r="W277" i="12"/>
  <c r="AI269" i="12"/>
  <c r="W269" i="12"/>
  <c r="G269" i="12"/>
  <c r="AA269" i="12"/>
  <c r="H269" i="12"/>
  <c r="V269" i="12"/>
  <c r="P269" i="12"/>
  <c r="AB261" i="12"/>
  <c r="R261" i="12"/>
  <c r="AE261" i="12"/>
  <c r="X253" i="12"/>
  <c r="AD253" i="12"/>
  <c r="W245" i="12"/>
  <c r="H245" i="12"/>
  <c r="N245" i="12"/>
  <c r="O245" i="12"/>
  <c r="F237" i="12"/>
  <c r="AG237" i="12"/>
  <c r="W237" i="12"/>
  <c r="X237" i="12"/>
  <c r="R237" i="12"/>
  <c r="T213" i="12"/>
  <c r="AD213" i="12"/>
  <c r="H205" i="12"/>
  <c r="AD205" i="12"/>
  <c r="W197" i="12"/>
  <c r="AA197" i="12"/>
  <c r="S197" i="12"/>
  <c r="L197" i="12"/>
  <c r="AI197" i="12"/>
  <c r="AB189" i="12"/>
  <c r="G189" i="12"/>
  <c r="T181" i="12"/>
  <c r="J181" i="12"/>
  <c r="N181" i="12"/>
  <c r="AE173" i="12"/>
  <c r="O173" i="12"/>
  <c r="V173" i="12"/>
  <c r="W173" i="12"/>
  <c r="AI173" i="12"/>
  <c r="V157" i="12"/>
  <c r="X157" i="12"/>
  <c r="L157" i="12"/>
  <c r="K157" i="12"/>
  <c r="AA157" i="12"/>
  <c r="AG157" i="12"/>
  <c r="AA141" i="12"/>
  <c r="AI141" i="12"/>
  <c r="T141" i="12"/>
  <c r="F141" i="12"/>
  <c r="X133" i="12"/>
  <c r="F133" i="12"/>
  <c r="AD109" i="12"/>
  <c r="G109" i="12"/>
  <c r="H232" i="2"/>
  <c r="D233" i="2" s="1"/>
  <c r="G101" i="2"/>
  <c r="G95" i="2"/>
  <c r="G96" i="2"/>
  <c r="G90" i="2"/>
  <c r="G94" i="2"/>
  <c r="G86" i="2"/>
  <c r="G82" i="2"/>
  <c r="G78" i="2"/>
  <c r="G102" i="2"/>
  <c r="N1642" i="12"/>
  <c r="X1650" i="12"/>
  <c r="L1666" i="12"/>
  <c r="P1678" i="12"/>
  <c r="T1682" i="12"/>
  <c r="J1686" i="12"/>
  <c r="R1425" i="12"/>
  <c r="S1569" i="12"/>
  <c r="N1618" i="12"/>
  <c r="S1666" i="12"/>
  <c r="K1690" i="12"/>
  <c r="Q1697" i="12"/>
  <c r="R1682" i="12"/>
  <c r="N1682" i="12"/>
  <c r="O1674" i="12"/>
  <c r="J1674" i="12"/>
  <c r="W1650" i="12"/>
  <c r="T1650" i="12"/>
  <c r="X1642" i="12"/>
  <c r="T1642" i="12"/>
  <c r="H1610" i="12"/>
  <c r="AF1610" i="12"/>
  <c r="AE1602" i="12"/>
  <c r="AB1602" i="12"/>
  <c r="W1602" i="12"/>
  <c r="K1594" i="12"/>
  <c r="H1594" i="12"/>
  <c r="AI1586" i="12"/>
  <c r="AE1586" i="12"/>
  <c r="K1578" i="12"/>
  <c r="H1578" i="12"/>
  <c r="P1562" i="12"/>
  <c r="X1562" i="12"/>
  <c r="V1562" i="12"/>
  <c r="V1546" i="12"/>
  <c r="F1546" i="12"/>
  <c r="P1514" i="12"/>
  <c r="J1514" i="12"/>
  <c r="W1394" i="12"/>
  <c r="R1394" i="12"/>
  <c r="P1386" i="12"/>
  <c r="F1386" i="12"/>
  <c r="S1378" i="12"/>
  <c r="N1378" i="12"/>
  <c r="G1370" i="12"/>
  <c r="AG1370" i="12"/>
  <c r="H1362" i="12"/>
  <c r="F1362" i="12"/>
  <c r="AF1346" i="12"/>
  <c r="AD1346" i="12"/>
  <c r="AA1330" i="12"/>
  <c r="S1330" i="12"/>
  <c r="AB1322" i="12"/>
  <c r="W1322" i="12"/>
  <c r="AD1314" i="12"/>
  <c r="X1314" i="12"/>
  <c r="R1306" i="12"/>
  <c r="L1306" i="12"/>
  <c r="G1306" i="12"/>
  <c r="AA1298" i="12"/>
  <c r="V1298" i="12"/>
  <c r="AG1282" i="12"/>
  <c r="AF1282" i="12"/>
  <c r="X1266" i="12"/>
  <c r="P1266" i="12"/>
  <c r="AG1250" i="12"/>
  <c r="AF1250" i="12"/>
  <c r="F1234" i="12"/>
  <c r="AG1234" i="12"/>
  <c r="X1218" i="12"/>
  <c r="V1218" i="12"/>
  <c r="S1202" i="12"/>
  <c r="N1202" i="12"/>
  <c r="N1186" i="12"/>
  <c r="K1186" i="12"/>
  <c r="F1170" i="12"/>
  <c r="AF1170" i="12"/>
  <c r="AG1170" i="12"/>
  <c r="J1122" i="12"/>
  <c r="F1122" i="12"/>
  <c r="T1114" i="12"/>
  <c r="O1114" i="12"/>
  <c r="AI1106" i="12"/>
  <c r="R1106" i="12"/>
  <c r="AF1106" i="12"/>
  <c r="P1106" i="12"/>
  <c r="V1098" i="12"/>
  <c r="F1098" i="12"/>
  <c r="S1098" i="12"/>
  <c r="AG1098" i="12"/>
  <c r="W1090" i="12"/>
  <c r="AD1090" i="12"/>
  <c r="R1082" i="12"/>
  <c r="O1082" i="12"/>
  <c r="N1082" i="12"/>
  <c r="L1074" i="12"/>
  <c r="AI1074" i="12"/>
  <c r="AE1074" i="12"/>
  <c r="P1066" i="12"/>
  <c r="AI1066" i="12"/>
  <c r="AE1066" i="12"/>
  <c r="T1058" i="12"/>
  <c r="AE1058" i="12"/>
  <c r="O1050" i="12"/>
  <c r="AD1050" i="12"/>
  <c r="AA1026" i="12"/>
  <c r="K1026" i="12"/>
  <c r="X1026" i="12"/>
  <c r="H1026" i="12"/>
  <c r="AI1018" i="12"/>
  <c r="R1018" i="12"/>
  <c r="AF1018" i="12"/>
  <c r="P1018" i="12"/>
  <c r="T1002" i="12"/>
  <c r="X1002" i="12"/>
  <c r="R1002" i="12"/>
  <c r="V994" i="12"/>
  <c r="O994" i="12"/>
  <c r="N994" i="12"/>
  <c r="F986" i="12"/>
  <c r="P986" i="12"/>
  <c r="N986" i="12"/>
  <c r="AA978" i="12"/>
  <c r="AI978" i="12"/>
  <c r="AE978" i="12"/>
  <c r="W970" i="12"/>
  <c r="T970" i="12"/>
  <c r="P970" i="12"/>
  <c r="N962" i="12"/>
  <c r="AE962" i="12"/>
  <c r="AA938" i="12"/>
  <c r="AI938" i="12"/>
  <c r="AE938" i="12"/>
  <c r="L882" i="12"/>
  <c r="X882" i="12"/>
  <c r="P882" i="12"/>
  <c r="AB866" i="12"/>
  <c r="X866" i="12"/>
  <c r="P866" i="12"/>
  <c r="P858" i="12"/>
  <c r="H858" i="12"/>
  <c r="AG786" i="12"/>
  <c r="Q786" i="12"/>
  <c r="I786" i="12"/>
  <c r="I778" i="12"/>
  <c r="Q778" i="12"/>
  <c r="AG778" i="12"/>
  <c r="I770" i="12"/>
  <c r="AG770" i="12"/>
  <c r="I738" i="12"/>
  <c r="AG738" i="12"/>
  <c r="Q730" i="12"/>
  <c r="I730" i="12"/>
  <c r="I706" i="12"/>
  <c r="Y706" i="12"/>
  <c r="Q706" i="12"/>
  <c r="Y690" i="12"/>
  <c r="Q690" i="12"/>
  <c r="I634" i="12"/>
  <c r="AF634" i="12"/>
  <c r="K1633" i="12"/>
  <c r="S1633" i="12"/>
  <c r="F1585" i="12"/>
  <c r="M1585" i="12"/>
  <c r="AC1073" i="12"/>
  <c r="W1073" i="12"/>
  <c r="AE1017" i="12"/>
  <c r="J1017" i="12"/>
  <c r="AA977" i="12"/>
  <c r="AD977" i="12"/>
  <c r="M977" i="12"/>
  <c r="R929" i="12"/>
  <c r="N929" i="12"/>
  <c r="AG929" i="12"/>
  <c r="AA761" i="12"/>
  <c r="F761" i="12"/>
  <c r="T1343" i="12"/>
  <c r="AE1343" i="12"/>
  <c r="AG679" i="12"/>
  <c r="Q679" i="12"/>
  <c r="X1686" i="12"/>
  <c r="F1686" i="12"/>
  <c r="V1686" i="12"/>
  <c r="AA1678" i="12"/>
  <c r="W1678" i="12"/>
  <c r="D154" i="2"/>
  <c r="R253" i="2"/>
  <c r="H154" i="2"/>
  <c r="H247" i="2"/>
  <c r="Q247" i="2" s="1"/>
  <c r="Y247" i="2" s="1"/>
  <c r="P247" i="2" s="1"/>
  <c r="Q204" i="6" s="1"/>
  <c r="E173" i="2"/>
  <c r="H253" i="2"/>
  <c r="F254" i="2" s="1"/>
  <c r="F154" i="2"/>
  <c r="H173" i="2"/>
  <c r="H238" i="2"/>
  <c r="H239" i="2" s="1"/>
  <c r="F1888" i="12"/>
  <c r="M1936" i="12"/>
  <c r="AA2016" i="12"/>
  <c r="K2016" i="12"/>
  <c r="F2016" i="12"/>
  <c r="Y2016" i="12"/>
  <c r="Q2016" i="12"/>
  <c r="AD2016" i="12"/>
  <c r="AI2016" i="12"/>
  <c r="S2016" i="12"/>
  <c r="Y1984" i="12"/>
  <c r="F1984" i="12"/>
  <c r="I1984" i="12"/>
  <c r="Q1984" i="12"/>
  <c r="AI1984" i="12"/>
  <c r="R1984" i="12"/>
  <c r="S1984" i="12"/>
  <c r="AA1984" i="12"/>
  <c r="K1984" i="12"/>
  <c r="I1968" i="12"/>
  <c r="AA1968" i="12"/>
  <c r="AI1968" i="12"/>
  <c r="R1968" i="12"/>
  <c r="AD1952" i="12"/>
  <c r="AI1952" i="12"/>
  <c r="F1952" i="12"/>
  <c r="Q1952" i="12"/>
  <c r="Y1952" i="12"/>
  <c r="S1952" i="12"/>
  <c r="K1952" i="12"/>
  <c r="AA1952" i="12"/>
  <c r="S1920" i="12"/>
  <c r="F1920" i="12"/>
  <c r="AD1920" i="12"/>
  <c r="I1920" i="12"/>
  <c r="Q1920" i="12"/>
  <c r="AI1920" i="12"/>
  <c r="Y1920" i="12"/>
  <c r="AA1920" i="12"/>
  <c r="AI1904" i="12"/>
  <c r="I1904" i="12"/>
  <c r="R1904" i="12"/>
  <c r="AA1904" i="12"/>
  <c r="Y1888" i="12"/>
  <c r="K1888" i="12"/>
  <c r="S1888" i="12"/>
  <c r="AD1888" i="12"/>
  <c r="AI1888" i="12"/>
  <c r="AA1888" i="12"/>
  <c r="Y1824" i="12"/>
  <c r="M1824" i="12"/>
  <c r="AC1824" i="12"/>
  <c r="AG1800" i="12"/>
  <c r="L1800" i="12"/>
  <c r="Q1800" i="12"/>
  <c r="T1800" i="12"/>
  <c r="Q1784" i="12"/>
  <c r="I1784" i="12"/>
  <c r="L1784" i="12"/>
  <c r="AG1784" i="12"/>
  <c r="Y1784" i="12"/>
  <c r="AF1784" i="12"/>
  <c r="AB1768" i="12"/>
  <c r="T1768" i="12"/>
  <c r="I1768" i="12"/>
  <c r="L1768" i="12"/>
  <c r="AG1752" i="12"/>
  <c r="AF1752" i="12"/>
  <c r="I1752" i="12"/>
  <c r="Q1752" i="12"/>
  <c r="L1752" i="12"/>
  <c r="Y1752" i="12"/>
  <c r="AB1752" i="12"/>
  <c r="AF1720" i="12"/>
  <c r="I1720" i="12"/>
  <c r="AG1720" i="12"/>
  <c r="Q1720" i="12"/>
  <c r="I1704" i="12"/>
  <c r="T1704" i="12"/>
  <c r="X1704" i="12"/>
  <c r="AB1704" i="12"/>
  <c r="Y1704" i="12"/>
  <c r="H1704" i="12"/>
  <c r="Q1704" i="12"/>
  <c r="AF1704" i="12"/>
  <c r="AG1704" i="12"/>
  <c r="AC1696" i="12"/>
  <c r="X1696" i="12"/>
  <c r="H1696" i="12"/>
  <c r="M1696" i="12"/>
  <c r="V1696" i="12"/>
  <c r="Y1688" i="12"/>
  <c r="T1688" i="12"/>
  <c r="N1688" i="12"/>
  <c r="R1680" i="12"/>
  <c r="AG1680" i="12"/>
  <c r="L1408" i="12"/>
  <c r="V1408" i="12"/>
  <c r="X1408" i="12"/>
  <c r="AC1120" i="12"/>
  <c r="H1120" i="12"/>
  <c r="AG1120" i="12"/>
  <c r="AB1088" i="12"/>
  <c r="F1088" i="12"/>
  <c r="V1072" i="12"/>
  <c r="Q1072" i="12"/>
  <c r="V1056" i="12"/>
  <c r="H1056" i="12"/>
  <c r="I1048" i="12"/>
  <c r="N1048" i="12"/>
  <c r="Y1048" i="12"/>
  <c r="Y1032" i="12"/>
  <c r="I1032" i="12"/>
  <c r="I1000" i="12"/>
  <c r="Y1000" i="12"/>
  <c r="AG1000" i="12"/>
  <c r="L976" i="12"/>
  <c r="V976" i="12"/>
  <c r="AC976" i="12"/>
  <c r="V944" i="12"/>
  <c r="AC944" i="12"/>
  <c r="R944" i="12"/>
  <c r="H944" i="12"/>
  <c r="AA904" i="12"/>
  <c r="F904" i="12"/>
  <c r="AI904" i="12"/>
  <c r="Z904" i="12"/>
  <c r="J904" i="12"/>
  <c r="AE888" i="12"/>
  <c r="W888" i="12"/>
  <c r="Z888" i="12"/>
  <c r="AA880" i="12"/>
  <c r="AF880" i="12"/>
  <c r="R880" i="12"/>
  <c r="V880" i="12"/>
  <c r="N880" i="12"/>
  <c r="F880" i="12"/>
  <c r="AI864" i="12"/>
  <c r="V864" i="12"/>
  <c r="F864" i="12"/>
  <c r="O864" i="12"/>
  <c r="AI840" i="12"/>
  <c r="S840" i="12"/>
  <c r="F832" i="12"/>
  <c r="V832" i="12"/>
  <c r="AF824" i="12"/>
  <c r="Z824" i="12"/>
  <c r="W800" i="12"/>
  <c r="V800" i="12"/>
  <c r="AE800" i="12"/>
  <c r="O784" i="12"/>
  <c r="AI784" i="12"/>
  <c r="AI776" i="12"/>
  <c r="J776" i="12"/>
  <c r="Z776" i="12"/>
  <c r="AE752" i="12"/>
  <c r="R752" i="12"/>
  <c r="O744" i="12"/>
  <c r="Z744" i="12"/>
  <c r="Z736" i="12"/>
  <c r="R736" i="12"/>
  <c r="R728" i="12"/>
  <c r="J728" i="12"/>
  <c r="Z728" i="12"/>
  <c r="Z720" i="12"/>
  <c r="AI720" i="12"/>
  <c r="W712" i="12"/>
  <c r="AF712" i="12"/>
  <c r="K712" i="12"/>
  <c r="F712" i="12"/>
  <c r="J712" i="12"/>
  <c r="S712" i="12"/>
  <c r="N704" i="12"/>
  <c r="AF704" i="12"/>
  <c r="V704" i="12"/>
  <c r="Z704" i="12"/>
  <c r="S704" i="12"/>
  <c r="O704" i="12"/>
  <c r="AD696" i="12"/>
  <c r="O696" i="12"/>
  <c r="W696" i="12"/>
  <c r="AI680" i="12"/>
  <c r="O680" i="12"/>
  <c r="AF680" i="12"/>
  <c r="G680" i="12"/>
  <c r="F680" i="12"/>
  <c r="K640" i="12"/>
  <c r="AA640" i="12"/>
  <c r="S608" i="12"/>
  <c r="K608" i="12"/>
  <c r="AC576" i="12"/>
  <c r="G576" i="12"/>
  <c r="R320" i="12"/>
  <c r="AE320" i="12"/>
  <c r="R256" i="12"/>
  <c r="G256" i="12"/>
  <c r="M160" i="12"/>
  <c r="R160" i="12"/>
  <c r="Z144" i="12"/>
  <c r="W144" i="12"/>
  <c r="J144" i="12"/>
  <c r="W128" i="12"/>
  <c r="M128" i="12"/>
  <c r="W112" i="12"/>
  <c r="G112" i="12"/>
  <c r="M112" i="12"/>
  <c r="G96" i="12"/>
  <c r="M96" i="12"/>
  <c r="G80" i="12"/>
  <c r="R80" i="12"/>
  <c r="AE72" i="12"/>
  <c r="O72" i="12"/>
  <c r="AC56" i="12"/>
  <c r="G56" i="12"/>
  <c r="U56" i="12"/>
  <c r="U40" i="12"/>
  <c r="G40" i="12"/>
  <c r="AE40" i="12"/>
  <c r="AC16" i="12"/>
  <c r="J16" i="12"/>
  <c r="K1920" i="12"/>
  <c r="L1704" i="12"/>
  <c r="AH1792" i="12"/>
  <c r="AH1728" i="12"/>
  <c r="AH1691" i="12"/>
  <c r="AH1796" i="12"/>
  <c r="AH1809" i="12"/>
  <c r="AH1777" i="12"/>
  <c r="AH1712" i="12"/>
  <c r="AH1657" i="12"/>
  <c r="AH1572" i="12"/>
  <c r="AH1563" i="12"/>
  <c r="AH1531" i="12"/>
  <c r="AH1529" i="12"/>
  <c r="AH1444" i="12"/>
  <c r="AH1435" i="12"/>
  <c r="AH1401" i="12"/>
  <c r="AH1396" i="12"/>
  <c r="AH1316" i="12"/>
  <c r="AH1307" i="12"/>
  <c r="AH1275" i="12"/>
  <c r="AH1273" i="12"/>
  <c r="AH1257" i="12"/>
  <c r="AH1188" i="12"/>
  <c r="AH1179" i="12"/>
  <c r="AH1145" i="12"/>
  <c r="AH1140" i="12"/>
  <c r="AH1673" i="12"/>
  <c r="AH1545" i="12"/>
  <c r="AH1417" i="12"/>
  <c r="AH1289" i="12"/>
  <c r="AH1161" i="12"/>
  <c r="AH932" i="12"/>
  <c r="AH841" i="12"/>
  <c r="AH820" i="12"/>
  <c r="AH1612" i="12"/>
  <c r="AH1548" i="12"/>
  <c r="AH1484" i="12"/>
  <c r="AH1420" i="12"/>
  <c r="AH1036" i="12"/>
  <c r="AH1460" i="12"/>
  <c r="AH1204" i="12"/>
  <c r="R784" i="12"/>
  <c r="Z760" i="12"/>
  <c r="J744" i="12"/>
  <c r="AI736" i="12"/>
  <c r="R720" i="12"/>
  <c r="S656" i="12"/>
  <c r="AA608" i="12"/>
  <c r="AG1032" i="12"/>
  <c r="AF888" i="12"/>
  <c r="AE712" i="12"/>
  <c r="F704" i="12"/>
  <c r="AC320" i="12"/>
  <c r="U24" i="12"/>
  <c r="S680" i="12"/>
  <c r="V712" i="12"/>
  <c r="Z680" i="12"/>
  <c r="G712" i="12"/>
  <c r="S688" i="12"/>
  <c r="F688" i="12"/>
  <c r="AE16" i="12"/>
  <c r="Z848" i="12"/>
  <c r="AG1352" i="12"/>
  <c r="R496" i="12"/>
  <c r="V608" i="12"/>
  <c r="AI832" i="12"/>
  <c r="AD1000" i="12"/>
  <c r="N888" i="12"/>
  <c r="J784" i="12"/>
  <c r="R760" i="12"/>
  <c r="J720" i="12"/>
  <c r="K656" i="12"/>
  <c r="O712" i="12"/>
  <c r="AC128" i="12"/>
  <c r="U16" i="12"/>
  <c r="AD712" i="12"/>
  <c r="AA712" i="12"/>
  <c r="V848" i="12"/>
  <c r="R1104" i="12"/>
  <c r="V1536" i="12"/>
  <c r="AF848" i="12"/>
  <c r="AE784" i="12"/>
  <c r="T1672" i="12"/>
  <c r="N1672" i="12"/>
  <c r="AC1664" i="12"/>
  <c r="V1664" i="12"/>
  <c r="H1664" i="12"/>
  <c r="L1664" i="12"/>
  <c r="M1664" i="12"/>
  <c r="Y1656" i="12"/>
  <c r="T1656" i="12"/>
  <c r="N1656" i="12"/>
  <c r="H1632" i="12"/>
  <c r="M1632" i="12"/>
  <c r="X1632" i="12"/>
  <c r="Y1624" i="12"/>
  <c r="N1624" i="12"/>
  <c r="L1552" i="12"/>
  <c r="X1552" i="12"/>
  <c r="AC1536" i="12"/>
  <c r="X1536" i="12"/>
  <c r="H1536" i="12"/>
  <c r="L1536" i="12"/>
  <c r="Y1528" i="12"/>
  <c r="T1528" i="12"/>
  <c r="N1528" i="12"/>
  <c r="X1504" i="12"/>
  <c r="H1504" i="12"/>
  <c r="M1504" i="12"/>
  <c r="Y1496" i="12"/>
  <c r="T1496" i="12"/>
  <c r="L1488" i="12"/>
  <c r="X1488" i="12"/>
  <c r="AC1472" i="12"/>
  <c r="H1472" i="12"/>
  <c r="X1472" i="12"/>
  <c r="M1472" i="12"/>
  <c r="L1472" i="12"/>
  <c r="V1472" i="12"/>
  <c r="Y1464" i="12"/>
  <c r="T1464" i="12"/>
  <c r="N1464" i="12"/>
  <c r="X1440" i="12"/>
  <c r="AC1440" i="12"/>
  <c r="H1440" i="12"/>
  <c r="V1440" i="12"/>
  <c r="M1440" i="12"/>
  <c r="Y1432" i="12"/>
  <c r="T1432" i="12"/>
  <c r="L1424" i="12"/>
  <c r="X1424" i="12"/>
  <c r="AC1408" i="12"/>
  <c r="M1408" i="12"/>
  <c r="Y1400" i="12"/>
  <c r="T1400" i="12"/>
  <c r="N1400" i="12"/>
  <c r="L1376" i="12"/>
  <c r="X1376" i="12"/>
  <c r="Q1376" i="12"/>
  <c r="AB1376" i="12"/>
  <c r="AG1376" i="12"/>
  <c r="AG1368" i="12"/>
  <c r="T1368" i="12"/>
  <c r="AD1368" i="12"/>
  <c r="X1360" i="12"/>
  <c r="AB1360" i="12"/>
  <c r="V1360" i="12"/>
  <c r="L1360" i="12"/>
  <c r="Q1360" i="12"/>
  <c r="AD1352" i="12"/>
  <c r="I1352" i="12"/>
  <c r="AG1344" i="12"/>
  <c r="X1344" i="12"/>
  <c r="L1344" i="12"/>
  <c r="V1344" i="12"/>
  <c r="AB1344" i="12"/>
  <c r="Q1344" i="12"/>
  <c r="AD1336" i="12"/>
  <c r="AG1336" i="12"/>
  <c r="V1328" i="12"/>
  <c r="L1328" i="12"/>
  <c r="AG1328" i="12"/>
  <c r="F1328" i="12"/>
  <c r="X1328" i="12"/>
  <c r="T1320" i="12"/>
  <c r="I1320" i="12"/>
  <c r="AD1320" i="12"/>
  <c r="AG1320" i="12"/>
  <c r="L1312" i="12"/>
  <c r="AB1312" i="12"/>
  <c r="AG1312" i="12"/>
  <c r="F1312" i="12"/>
  <c r="Q1312" i="12"/>
  <c r="X1312" i="12"/>
  <c r="AG1304" i="12"/>
  <c r="T1304" i="12"/>
  <c r="I1304" i="12"/>
  <c r="AD1304" i="12"/>
  <c r="X1296" i="12"/>
  <c r="L1296" i="12"/>
  <c r="AG1288" i="12"/>
  <c r="T1288" i="12"/>
  <c r="AD1288" i="12"/>
  <c r="I1288" i="12"/>
  <c r="F1280" i="12"/>
  <c r="L1280" i="12"/>
  <c r="V1280" i="12"/>
  <c r="AG1280" i="12"/>
  <c r="AB1280" i="12"/>
  <c r="Q1280" i="12"/>
  <c r="X1280" i="12"/>
  <c r="AD1272" i="12"/>
  <c r="T1272" i="12"/>
  <c r="AG1272" i="12"/>
  <c r="AB1264" i="12"/>
  <c r="L1264" i="12"/>
  <c r="Q1264" i="12"/>
  <c r="V1264" i="12"/>
  <c r="AG1264" i="12"/>
  <c r="AD1256" i="12"/>
  <c r="T1256" i="12"/>
  <c r="AG1256" i="12"/>
  <c r="I1256" i="12"/>
  <c r="AG1248" i="12"/>
  <c r="F1248" i="12"/>
  <c r="Q1248" i="12"/>
  <c r="I1240" i="12"/>
  <c r="T1240" i="12"/>
  <c r="AD1240" i="12"/>
  <c r="AG1240" i="12"/>
  <c r="L1232" i="12"/>
  <c r="AB1232" i="12"/>
  <c r="Q1232" i="12"/>
  <c r="AG1232" i="12"/>
  <c r="X1232" i="12"/>
  <c r="V1232" i="12"/>
  <c r="T1224" i="12"/>
  <c r="I1224" i="12"/>
  <c r="Q1216" i="12"/>
  <c r="V1216" i="12"/>
  <c r="F1216" i="12"/>
  <c r="AG1216" i="12"/>
  <c r="X1216" i="12"/>
  <c r="AD1208" i="12"/>
  <c r="T1208" i="12"/>
  <c r="AG1208" i="12"/>
  <c r="AG1200" i="12"/>
  <c r="L1200" i="12"/>
  <c r="X1200" i="12"/>
  <c r="Q1200" i="12"/>
  <c r="AB1200" i="12"/>
  <c r="AD1192" i="12"/>
  <c r="I1192" i="12"/>
  <c r="T1192" i="12"/>
  <c r="AG1192" i="12"/>
  <c r="AD1176" i="12"/>
  <c r="T1176" i="12"/>
  <c r="AG1176" i="12"/>
  <c r="I1176" i="12"/>
  <c r="V1168" i="12"/>
  <c r="AB1168" i="12"/>
  <c r="L1168" i="12"/>
  <c r="AG1168" i="12"/>
  <c r="Q1168" i="12"/>
  <c r="X1168" i="12"/>
  <c r="AD1160" i="12"/>
  <c r="AG1160" i="12"/>
  <c r="I1160" i="12"/>
  <c r="AB1152" i="12"/>
  <c r="X1152" i="12"/>
  <c r="Q1152" i="12"/>
  <c r="V1152" i="12"/>
  <c r="AG1144" i="12"/>
  <c r="I1144" i="12"/>
  <c r="T1144" i="12"/>
  <c r="F1136" i="12"/>
  <c r="V1136" i="12"/>
  <c r="AG1136" i="12"/>
  <c r="Q1136" i="12"/>
  <c r="AB1136" i="12"/>
  <c r="X1136" i="12"/>
  <c r="I1128" i="12"/>
  <c r="T1128" i="12"/>
  <c r="AD1128" i="12"/>
  <c r="M1120" i="12"/>
  <c r="V1120" i="12"/>
  <c r="F1120" i="12"/>
  <c r="AD1112" i="12"/>
  <c r="I1112" i="12"/>
  <c r="T1112" i="12"/>
  <c r="AG1112" i="12"/>
  <c r="V1104" i="12"/>
  <c r="X1104" i="12"/>
  <c r="F1104" i="12"/>
  <c r="H1104" i="12"/>
  <c r="AG1104" i="12"/>
  <c r="L1104" i="12"/>
  <c r="T1096" i="12"/>
  <c r="I1096" i="12"/>
  <c r="AC1088" i="12"/>
  <c r="H1088" i="12"/>
  <c r="M1088" i="12"/>
  <c r="V1088" i="12"/>
  <c r="AB1072" i="12"/>
  <c r="F1072" i="12"/>
  <c r="M1072" i="12"/>
  <c r="R1072" i="12"/>
  <c r="T1064" i="12"/>
  <c r="N1064" i="12"/>
  <c r="V1024" i="12"/>
  <c r="H1024" i="12"/>
  <c r="AB1024" i="12"/>
  <c r="AG1024" i="12"/>
  <c r="F1024" i="12"/>
  <c r="Q1024" i="12"/>
  <c r="X1024" i="12"/>
  <c r="X1008" i="12"/>
  <c r="V1008" i="12"/>
  <c r="AC1008" i="12"/>
  <c r="L1008" i="12"/>
  <c r="AB992" i="12"/>
  <c r="L992" i="12"/>
  <c r="F992" i="12"/>
  <c r="M992" i="12"/>
  <c r="I984" i="12"/>
  <c r="AG984" i="12"/>
  <c r="N984" i="12"/>
  <c r="M976" i="12"/>
  <c r="AB976" i="12"/>
  <c r="F976" i="12"/>
  <c r="AD928" i="12"/>
  <c r="V928" i="12"/>
  <c r="G928" i="12"/>
  <c r="K928" i="12"/>
  <c r="O928" i="12"/>
  <c r="S928" i="12"/>
  <c r="AA928" i="12"/>
  <c r="AD920" i="12"/>
  <c r="V920" i="12"/>
  <c r="K920" i="12"/>
  <c r="AE920" i="12"/>
  <c r="F920" i="12"/>
  <c r="O920" i="12"/>
  <c r="AA920" i="12"/>
  <c r="AE912" i="12"/>
  <c r="AA912" i="12"/>
  <c r="J912" i="12"/>
  <c r="AE896" i="12"/>
  <c r="J896" i="12"/>
  <c r="W896" i="12"/>
  <c r="AA896" i="12"/>
  <c r="AI896" i="12"/>
  <c r="R896" i="12"/>
  <c r="G896" i="12"/>
  <c r="AA888" i="12"/>
  <c r="V888" i="12"/>
  <c r="K888" i="12"/>
  <c r="O888" i="12"/>
  <c r="S872" i="12"/>
  <c r="AD872" i="12"/>
  <c r="AA872" i="12"/>
  <c r="R864" i="12"/>
  <c r="G864" i="12"/>
  <c r="W864" i="12"/>
  <c r="K864" i="12"/>
  <c r="O856" i="12"/>
  <c r="V856" i="12"/>
  <c r="S856" i="12"/>
  <c r="G856" i="12"/>
  <c r="AA856" i="12"/>
  <c r="K856" i="12"/>
  <c r="G848" i="12"/>
  <c r="AE848" i="12"/>
  <c r="R848" i="12"/>
  <c r="W848" i="12"/>
  <c r="J848" i="12"/>
  <c r="O848" i="12"/>
  <c r="AD848" i="12"/>
  <c r="N848" i="12"/>
  <c r="J840" i="12"/>
  <c r="Z840" i="12"/>
  <c r="AF840" i="12"/>
  <c r="V840" i="12"/>
  <c r="AD840" i="12"/>
  <c r="R840" i="12"/>
  <c r="W832" i="12"/>
  <c r="AF832" i="12"/>
  <c r="G832" i="12"/>
  <c r="N832" i="12"/>
  <c r="O832" i="12"/>
  <c r="AD832" i="12"/>
  <c r="R832" i="12"/>
  <c r="AE832" i="12"/>
  <c r="J832" i="12"/>
  <c r="Z832" i="12"/>
  <c r="AI824" i="12"/>
  <c r="J824" i="12"/>
  <c r="V824" i="12"/>
  <c r="R824" i="12"/>
  <c r="AD824" i="12"/>
  <c r="N824" i="12"/>
  <c r="AI816" i="12"/>
  <c r="N816" i="12"/>
  <c r="G816" i="12"/>
  <c r="AE816" i="12"/>
  <c r="J816" i="12"/>
  <c r="R816" i="12"/>
  <c r="O816" i="12"/>
  <c r="W816" i="12"/>
  <c r="R808" i="12"/>
  <c r="V808" i="12"/>
  <c r="AI808" i="12"/>
  <c r="AD808" i="12"/>
  <c r="N808" i="12"/>
  <c r="J808" i="12"/>
  <c r="F808" i="12"/>
  <c r="Z808" i="12"/>
  <c r="AD800" i="12"/>
  <c r="N800" i="12"/>
  <c r="AF800" i="12"/>
  <c r="G800" i="12"/>
  <c r="AF792" i="12"/>
  <c r="O792" i="12"/>
  <c r="W792" i="12"/>
  <c r="G792" i="12"/>
  <c r="AE776" i="12"/>
  <c r="G776" i="12"/>
  <c r="O776" i="12"/>
  <c r="W776" i="12"/>
  <c r="AF776" i="12"/>
  <c r="AE768" i="12"/>
  <c r="O768" i="12"/>
  <c r="AF768" i="12"/>
  <c r="W768" i="12"/>
  <c r="G768" i="12"/>
  <c r="AF760" i="12"/>
  <c r="O760" i="12"/>
  <c r="G760" i="12"/>
  <c r="AE760" i="12"/>
  <c r="O752" i="12"/>
  <c r="G752" i="12"/>
  <c r="AF752" i="12"/>
  <c r="AE744" i="12"/>
  <c r="AF744" i="12"/>
  <c r="W744" i="12"/>
  <c r="AE736" i="12"/>
  <c r="O736" i="12"/>
  <c r="W736" i="12"/>
  <c r="AF736" i="12"/>
  <c r="G736" i="12"/>
  <c r="AE704" i="12"/>
  <c r="AA704" i="12"/>
  <c r="AA696" i="12"/>
  <c r="K696" i="12"/>
  <c r="AF696" i="12"/>
  <c r="J696" i="12"/>
  <c r="S696" i="12"/>
  <c r="F696" i="12"/>
  <c r="Z696" i="12"/>
  <c r="R696" i="12"/>
  <c r="AE688" i="12"/>
  <c r="G688" i="12"/>
  <c r="W688" i="12"/>
  <c r="AA688" i="12"/>
  <c r="O688" i="12"/>
  <c r="K688" i="12"/>
  <c r="W680" i="12"/>
  <c r="AA680" i="12"/>
  <c r="S672" i="12"/>
  <c r="AA672" i="12"/>
  <c r="K672" i="12"/>
  <c r="AE672" i="12"/>
  <c r="W672" i="12"/>
  <c r="O672" i="12"/>
  <c r="R664" i="12"/>
  <c r="G664" i="12"/>
  <c r="Z664" i="12"/>
  <c r="V664" i="12"/>
  <c r="F664" i="12"/>
  <c r="AE664" i="12"/>
  <c r="AD664" i="12"/>
  <c r="AF664" i="12"/>
  <c r="N664" i="12"/>
  <c r="W664" i="12"/>
  <c r="J664" i="12"/>
  <c r="AI664" i="12"/>
  <c r="V656" i="12"/>
  <c r="J656" i="12"/>
  <c r="AD656" i="12"/>
  <c r="R656" i="12"/>
  <c r="AF656" i="12"/>
  <c r="AI656" i="12"/>
  <c r="AD648" i="12"/>
  <c r="J648" i="12"/>
  <c r="AE648" i="12"/>
  <c r="W648" i="12"/>
  <c r="F648" i="12"/>
  <c r="R648" i="12"/>
  <c r="G648" i="12"/>
  <c r="N648" i="12"/>
  <c r="AF648" i="12"/>
  <c r="V648" i="12"/>
  <c r="AI640" i="12"/>
  <c r="N640" i="12"/>
  <c r="R640" i="12"/>
  <c r="AF640" i="12"/>
  <c r="AD640" i="12"/>
  <c r="F640" i="12"/>
  <c r="AI632" i="12"/>
  <c r="O632" i="12"/>
  <c r="Z632" i="12"/>
  <c r="AD632" i="12"/>
  <c r="J632" i="12"/>
  <c r="R632" i="12"/>
  <c r="G632" i="12"/>
  <c r="V632" i="12"/>
  <c r="F632" i="12"/>
  <c r="AF632" i="12"/>
  <c r="W632" i="12"/>
  <c r="Z624" i="12"/>
  <c r="AI624" i="12"/>
  <c r="V624" i="12"/>
  <c r="AD624" i="12"/>
  <c r="W616" i="12"/>
  <c r="F616" i="12"/>
  <c r="Z616" i="12"/>
  <c r="N616" i="12"/>
  <c r="G616" i="12"/>
  <c r="AE616" i="12"/>
  <c r="AD616" i="12"/>
  <c r="R616" i="12"/>
  <c r="AF616" i="12"/>
  <c r="J616" i="12"/>
  <c r="O616" i="12"/>
  <c r="AI616" i="12"/>
  <c r="V616" i="12"/>
  <c r="F608" i="12"/>
  <c r="J608" i="12"/>
  <c r="AI608" i="12"/>
  <c r="N608" i="12"/>
  <c r="AD608" i="12"/>
  <c r="AD600" i="12"/>
  <c r="V600" i="12"/>
  <c r="W600" i="12"/>
  <c r="Z600" i="12"/>
  <c r="AE600" i="12"/>
  <c r="J600" i="12"/>
  <c r="O600" i="12"/>
  <c r="R600" i="12"/>
  <c r="F600" i="12"/>
  <c r="AI600" i="12"/>
  <c r="AF600" i="12"/>
  <c r="G600" i="12"/>
  <c r="AC592" i="12"/>
  <c r="G592" i="12"/>
  <c r="M592" i="12"/>
  <c r="W592" i="12"/>
  <c r="W576" i="12"/>
  <c r="R576" i="12"/>
  <c r="M576" i="12"/>
  <c r="AC560" i="12"/>
  <c r="M560" i="12"/>
  <c r="W560" i="12"/>
  <c r="G560" i="12"/>
  <c r="M544" i="12"/>
  <c r="AC544" i="12"/>
  <c r="G544" i="12"/>
  <c r="R544" i="12"/>
  <c r="W544" i="12"/>
  <c r="AC528" i="12"/>
  <c r="M528" i="12"/>
  <c r="W528" i="12"/>
  <c r="G528" i="12"/>
  <c r="R512" i="12"/>
  <c r="G512" i="12"/>
  <c r="M512" i="12"/>
  <c r="W512" i="12"/>
  <c r="AC496" i="12"/>
  <c r="M496" i="12"/>
  <c r="AC480" i="12"/>
  <c r="W480" i="12"/>
  <c r="G480" i="12"/>
  <c r="AC464" i="12"/>
  <c r="W464" i="12"/>
  <c r="M464" i="12"/>
  <c r="G464" i="12"/>
  <c r="AC448" i="12"/>
  <c r="R448" i="12"/>
  <c r="W448" i="12"/>
  <c r="G448" i="12"/>
  <c r="W432" i="12"/>
  <c r="G432" i="12"/>
  <c r="M432" i="12"/>
  <c r="AC432" i="12"/>
  <c r="AC416" i="12"/>
  <c r="R416" i="12"/>
  <c r="G416" i="12"/>
  <c r="AC384" i="12"/>
  <c r="G384" i="12"/>
  <c r="U384" i="12"/>
  <c r="R384" i="12"/>
  <c r="W352" i="12"/>
  <c r="AC352" i="12"/>
  <c r="O352" i="12"/>
  <c r="G352" i="12"/>
  <c r="W336" i="12"/>
  <c r="M336" i="12"/>
  <c r="M320" i="12"/>
  <c r="W320" i="12"/>
  <c r="M304" i="12"/>
  <c r="W304" i="12"/>
  <c r="AC304" i="12"/>
  <c r="W272" i="12"/>
  <c r="M272" i="12"/>
  <c r="R272" i="12"/>
  <c r="O272" i="12"/>
  <c r="W256" i="12"/>
  <c r="M256" i="12"/>
  <c r="R240" i="12"/>
  <c r="AC240" i="12"/>
  <c r="M224" i="12"/>
  <c r="R224" i="12"/>
  <c r="AC224" i="12"/>
  <c r="AE224" i="12"/>
  <c r="G224" i="12"/>
  <c r="R208" i="12"/>
  <c r="O208" i="12"/>
  <c r="G208" i="12"/>
  <c r="W208" i="12"/>
  <c r="AE184" i="12"/>
  <c r="J184" i="12"/>
  <c r="O184" i="12"/>
  <c r="W176" i="12"/>
  <c r="G176" i="12"/>
  <c r="M176" i="12"/>
  <c r="R176" i="12"/>
  <c r="J168" i="12"/>
  <c r="U168" i="12"/>
  <c r="R144" i="12"/>
  <c r="M144" i="12"/>
  <c r="G144" i="12"/>
  <c r="AE120" i="12"/>
  <c r="O120" i="12"/>
  <c r="R112" i="12"/>
  <c r="AC112" i="12"/>
  <c r="W96" i="12"/>
  <c r="R96" i="12"/>
  <c r="M80" i="12"/>
  <c r="O80" i="12"/>
  <c r="AC64" i="12"/>
  <c r="W64" i="12"/>
  <c r="M64" i="12"/>
  <c r="R64" i="12"/>
  <c r="G64" i="12"/>
  <c r="AE56" i="12"/>
  <c r="W56" i="12"/>
  <c r="AE48" i="12"/>
  <c r="AC48" i="12"/>
  <c r="J40" i="12"/>
  <c r="W40" i="12"/>
  <c r="AE32" i="12"/>
  <c r="AC32" i="12"/>
  <c r="J32" i="12"/>
  <c r="U32" i="12"/>
  <c r="J24" i="12"/>
  <c r="AC24" i="12"/>
  <c r="AE24" i="12"/>
  <c r="Y1096" i="12"/>
  <c r="AC1072" i="12"/>
  <c r="F944" i="12"/>
  <c r="AE872" i="12"/>
  <c r="J800" i="12"/>
  <c r="AI792" i="12"/>
  <c r="R776" i="12"/>
  <c r="Z752" i="12"/>
  <c r="J736" i="12"/>
  <c r="AI728" i="12"/>
  <c r="AI672" i="12"/>
  <c r="S640" i="12"/>
  <c r="R352" i="12"/>
  <c r="Q1088" i="12"/>
  <c r="L1072" i="12"/>
  <c r="T1000" i="12"/>
  <c r="AG976" i="12"/>
  <c r="N864" i="12"/>
  <c r="AE680" i="12"/>
  <c r="AC40" i="12"/>
  <c r="AD704" i="12"/>
  <c r="AC256" i="12"/>
  <c r="AC160" i="12"/>
  <c r="R712" i="12"/>
  <c r="N680" i="12"/>
  <c r="K704" i="12"/>
  <c r="M24" i="12"/>
  <c r="AD688" i="12"/>
  <c r="J48" i="12"/>
  <c r="F816" i="12"/>
  <c r="N840" i="12"/>
  <c r="AE856" i="12"/>
  <c r="L1024" i="12"/>
  <c r="F1376" i="12"/>
  <c r="AG1360" i="12"/>
  <c r="AB1296" i="12"/>
  <c r="F1264" i="12"/>
  <c r="V1504" i="12"/>
  <c r="N1080" i="12"/>
  <c r="AB1216" i="12"/>
  <c r="N632" i="12"/>
  <c r="G784" i="12"/>
  <c r="R624" i="12"/>
  <c r="G744" i="12"/>
  <c r="AE792" i="12"/>
  <c r="M416" i="12"/>
  <c r="AF672" i="12"/>
  <c r="G704" i="12"/>
  <c r="G128" i="12"/>
  <c r="AA864" i="12"/>
  <c r="O1446" i="12"/>
  <c r="F1558" i="12"/>
  <c r="Z712" i="12"/>
  <c r="V680" i="12"/>
  <c r="AC208" i="12"/>
  <c r="J688" i="12"/>
  <c r="AF688" i="12"/>
  <c r="G272" i="12"/>
  <c r="Z816" i="12"/>
  <c r="F840" i="12"/>
  <c r="AC1024" i="12"/>
  <c r="Q1328" i="12"/>
  <c r="T1336" i="12"/>
  <c r="I1272" i="12"/>
  <c r="L1248" i="12"/>
  <c r="H1408" i="12"/>
  <c r="H1008" i="12"/>
  <c r="F1200" i="12"/>
  <c r="O664" i="12"/>
  <c r="AB1328" i="12"/>
  <c r="R592" i="12"/>
  <c r="I672" i="12"/>
  <c r="W704" i="12"/>
  <c r="AE104" i="12"/>
  <c r="O648" i="12"/>
  <c r="AI648" i="12"/>
  <c r="R56" i="12"/>
  <c r="AF816" i="12"/>
  <c r="AA1670" i="12"/>
  <c r="AD1670" i="12"/>
  <c r="V1670" i="12"/>
  <c r="H1670" i="12"/>
  <c r="O1670" i="12"/>
  <c r="Z1662" i="12"/>
  <c r="K1662" i="12"/>
  <c r="F1654" i="12"/>
  <c r="N1654" i="12"/>
  <c r="AA1654" i="12"/>
  <c r="X1654" i="12"/>
  <c r="T1654" i="12"/>
  <c r="J1654" i="12"/>
  <c r="AE1654" i="12"/>
  <c r="P1654" i="12"/>
  <c r="AD1654" i="12"/>
  <c r="V1646" i="12"/>
  <c r="P1646" i="12"/>
  <c r="T1646" i="12"/>
  <c r="O1646" i="12"/>
  <c r="L1646" i="12"/>
  <c r="AE1646" i="12"/>
  <c r="G1646" i="12"/>
  <c r="AA1646" i="12"/>
  <c r="W1646" i="12"/>
  <c r="AB1646" i="12"/>
  <c r="J1646" i="12"/>
  <c r="F1646" i="12"/>
  <c r="AI1646" i="12"/>
  <c r="V1638" i="12"/>
  <c r="H1638" i="12"/>
  <c r="Z1638" i="12"/>
  <c r="AD1638" i="12"/>
  <c r="O1638" i="12"/>
  <c r="O1630" i="12"/>
  <c r="Z1630" i="12"/>
  <c r="V1630" i="12"/>
  <c r="G1630" i="12"/>
  <c r="AB1630" i="12"/>
  <c r="AA1622" i="12"/>
  <c r="H1622" i="12"/>
  <c r="AE1622" i="12"/>
  <c r="J1622" i="12"/>
  <c r="P1622" i="12"/>
  <c r="O1622" i="12"/>
  <c r="N1622" i="12"/>
  <c r="AD1622" i="12"/>
  <c r="V1622" i="12"/>
  <c r="T1622" i="12"/>
  <c r="X1622" i="12"/>
  <c r="AI1614" i="12"/>
  <c r="F1614" i="12"/>
  <c r="AA1614" i="12"/>
  <c r="AE1614" i="12"/>
  <c r="W1614" i="12"/>
  <c r="T1614" i="12"/>
  <c r="L1614" i="12"/>
  <c r="AB1614" i="12"/>
  <c r="P1614" i="12"/>
  <c r="J1614" i="12"/>
  <c r="AA1606" i="12"/>
  <c r="F1606" i="12"/>
  <c r="N1606" i="12"/>
  <c r="H1606" i="12"/>
  <c r="AF1606" i="12"/>
  <c r="AG1606" i="12"/>
  <c r="AD1606" i="12"/>
  <c r="V1606" i="12"/>
  <c r="P1606" i="12"/>
  <c r="K1606" i="12"/>
  <c r="X1606" i="12"/>
  <c r="G1598" i="12"/>
  <c r="AE1598" i="12"/>
  <c r="AB1598" i="12"/>
  <c r="W1598" i="12"/>
  <c r="R1598" i="12"/>
  <c r="AI1598" i="12"/>
  <c r="N1590" i="12"/>
  <c r="AA1590" i="12"/>
  <c r="AG1590" i="12"/>
  <c r="AF1590" i="12"/>
  <c r="F1590" i="12"/>
  <c r="AD1590" i="12"/>
  <c r="X1590" i="12"/>
  <c r="S1590" i="12"/>
  <c r="K1590" i="12"/>
  <c r="H1590" i="12"/>
  <c r="V1590" i="12"/>
  <c r="P1590" i="12"/>
  <c r="AE1582" i="12"/>
  <c r="G1582" i="12"/>
  <c r="AB1582" i="12"/>
  <c r="W1582" i="12"/>
  <c r="T1582" i="12"/>
  <c r="L1582" i="12"/>
  <c r="AI1582" i="12"/>
  <c r="J1582" i="12"/>
  <c r="R1582" i="12"/>
  <c r="X1574" i="12"/>
  <c r="AG1574" i="12"/>
  <c r="V1574" i="12"/>
  <c r="H1574" i="12"/>
  <c r="AF1574" i="12"/>
  <c r="F1574" i="12"/>
  <c r="AD1574" i="12"/>
  <c r="S1574" i="12"/>
  <c r="N1574" i="12"/>
  <c r="K1574" i="12"/>
  <c r="AA1574" i="12"/>
  <c r="O1518" i="12"/>
  <c r="AI1518" i="12"/>
  <c r="H1510" i="12"/>
  <c r="O1510" i="12"/>
  <c r="V1510" i="12"/>
  <c r="AD1510" i="12"/>
  <c r="V1494" i="12"/>
  <c r="T1494" i="12"/>
  <c r="F1494" i="12"/>
  <c r="AE1494" i="12"/>
  <c r="AD1494" i="12"/>
  <c r="P1494" i="12"/>
  <c r="N1494" i="12"/>
  <c r="J1494" i="12"/>
  <c r="X1494" i="12"/>
  <c r="O1494" i="12"/>
  <c r="AI1486" i="12"/>
  <c r="T1486" i="12"/>
  <c r="W1486" i="12"/>
  <c r="L1486" i="12"/>
  <c r="F1486" i="12"/>
  <c r="AB1486" i="12"/>
  <c r="J1486" i="12"/>
  <c r="V1470" i="12"/>
  <c r="G1470" i="12"/>
  <c r="AB1470" i="12"/>
  <c r="O1470" i="12"/>
  <c r="P1462" i="12"/>
  <c r="AE1462" i="12"/>
  <c r="X1462" i="12"/>
  <c r="F1462" i="12"/>
  <c r="AD1462" i="12"/>
  <c r="T1462" i="12"/>
  <c r="W1454" i="12"/>
  <c r="J1454" i="12"/>
  <c r="F1454" i="12"/>
  <c r="AI1454" i="12"/>
  <c r="AE1454" i="12"/>
  <c r="V1454" i="12"/>
  <c r="O1454" i="12"/>
  <c r="L1454" i="12"/>
  <c r="AA1454" i="12"/>
  <c r="P1454" i="12"/>
  <c r="N1430" i="12"/>
  <c r="P1430" i="12"/>
  <c r="AE1430" i="12"/>
  <c r="V1430" i="12"/>
  <c r="O1430" i="12"/>
  <c r="H1430" i="12"/>
  <c r="X1430" i="12"/>
  <c r="T1430" i="12"/>
  <c r="P1422" i="12"/>
  <c r="T1422" i="12"/>
  <c r="AI1422" i="12"/>
  <c r="W1422" i="12"/>
  <c r="F1422" i="12"/>
  <c r="AB1422" i="12"/>
  <c r="L1422" i="12"/>
  <c r="AG566" i="12"/>
  <c r="G566" i="12"/>
  <c r="Y494" i="12"/>
  <c r="AC494" i="12"/>
  <c r="I438" i="12"/>
  <c r="Q438" i="12"/>
  <c r="T422" i="12"/>
  <c r="W422" i="12"/>
  <c r="L406" i="12"/>
  <c r="I406" i="12"/>
  <c r="AE358" i="12"/>
  <c r="T358" i="12"/>
  <c r="AC350" i="12"/>
  <c r="W350" i="12"/>
  <c r="T334" i="12"/>
  <c r="Q334" i="12"/>
  <c r="W326" i="12"/>
  <c r="G326" i="12"/>
  <c r="AG326" i="12"/>
  <c r="AB318" i="12"/>
  <c r="X318" i="12"/>
  <c r="AE294" i="12"/>
  <c r="Q294" i="12"/>
  <c r="AG294" i="12"/>
  <c r="AB294" i="12"/>
  <c r="AI262" i="12"/>
  <c r="AB262" i="12"/>
  <c r="G262" i="12"/>
  <c r="S254" i="12"/>
  <c r="W254" i="12"/>
  <c r="Q254" i="12"/>
  <c r="AC254" i="12"/>
  <c r="AE238" i="12"/>
  <c r="AI238" i="12"/>
  <c r="T222" i="12"/>
  <c r="Q222" i="12"/>
  <c r="AE222" i="12"/>
  <c r="X222" i="12"/>
  <c r="AG206" i="12"/>
  <c r="W206" i="12"/>
  <c r="T206" i="12"/>
  <c r="AE198" i="12"/>
  <c r="I198" i="12"/>
  <c r="Q198" i="12"/>
  <c r="AG198" i="12"/>
  <c r="Y190" i="12"/>
  <c r="AC190" i="12"/>
  <c r="G190" i="12"/>
  <c r="AI190" i="12"/>
  <c r="T190" i="12"/>
  <c r="M190" i="12"/>
  <c r="AB174" i="12"/>
  <c r="AG174" i="12"/>
  <c r="M174" i="12"/>
  <c r="G174" i="12"/>
  <c r="AB166" i="12"/>
  <c r="Y166" i="12"/>
  <c r="W166" i="12"/>
  <c r="L158" i="12"/>
  <c r="O158" i="12"/>
  <c r="AI158" i="12"/>
  <c r="I158" i="12"/>
  <c r="AC142" i="12"/>
  <c r="S142" i="12"/>
  <c r="L110" i="12"/>
  <c r="Q110" i="12"/>
  <c r="T102" i="12"/>
  <c r="Q102" i="12"/>
  <c r="X94" i="12"/>
  <c r="W94" i="12"/>
  <c r="AG94" i="12"/>
  <c r="AB70" i="12"/>
  <c r="W70" i="12"/>
  <c r="AC62" i="12"/>
  <c r="AI62" i="12"/>
  <c r="Q54" i="12"/>
  <c r="AI54" i="12"/>
  <c r="AB54" i="12"/>
  <c r="T46" i="12"/>
  <c r="Q46" i="12"/>
  <c r="AB38" i="12"/>
  <c r="W38" i="12"/>
  <c r="O30" i="12"/>
  <c r="L30" i="12"/>
  <c r="AE30" i="12"/>
  <c r="Q30" i="12"/>
  <c r="I30" i="12"/>
  <c r="L14" i="12"/>
  <c r="G14" i="12"/>
  <c r="G6" i="12"/>
  <c r="T6" i="12"/>
  <c r="AI6" i="12"/>
  <c r="AE6" i="12"/>
  <c r="Q976" i="12"/>
  <c r="H960" i="12"/>
  <c r="W912" i="12"/>
  <c r="K872" i="12"/>
  <c r="AA840" i="12"/>
  <c r="AA824" i="12"/>
  <c r="AA808" i="12"/>
  <c r="R792" i="12"/>
  <c r="Z768" i="12"/>
  <c r="J752" i="12"/>
  <c r="AI744" i="12"/>
  <c r="R672" i="12"/>
  <c r="AA624" i="12"/>
  <c r="AG1072" i="12"/>
  <c r="R888" i="12"/>
  <c r="AD864" i="12"/>
  <c r="M40" i="12"/>
  <c r="R704" i="12"/>
  <c r="AC96" i="12"/>
  <c r="AI712" i="12"/>
  <c r="AD680" i="12"/>
  <c r="AE696" i="12"/>
  <c r="W240" i="12"/>
  <c r="O88" i="12"/>
  <c r="AC80" i="12"/>
  <c r="R688" i="12"/>
  <c r="G336" i="12"/>
  <c r="G304" i="12"/>
  <c r="AC272" i="12"/>
  <c r="AI696" i="12"/>
  <c r="V816" i="12"/>
  <c r="S896" i="12"/>
  <c r="S912" i="12"/>
  <c r="S920" i="12"/>
  <c r="R976" i="12"/>
  <c r="R1024" i="12"/>
  <c r="AB1248" i="12"/>
  <c r="AG1296" i="12"/>
  <c r="V1200" i="12"/>
  <c r="F1152" i="12"/>
  <c r="F1344" i="12"/>
  <c r="AB1120" i="12"/>
  <c r="Z648" i="12"/>
  <c r="AG1152" i="12"/>
  <c r="R528" i="12"/>
  <c r="V640" i="12"/>
  <c r="F672" i="12"/>
  <c r="F624" i="12"/>
  <c r="N1432" i="12"/>
  <c r="J640" i="12"/>
  <c r="Z656" i="12"/>
  <c r="F1622" i="12"/>
  <c r="W80" i="12"/>
  <c r="J56" i="12"/>
  <c r="R40" i="12"/>
  <c r="Z688" i="12"/>
  <c r="AC336" i="12"/>
  <c r="R304" i="12"/>
  <c r="N696" i="12"/>
  <c r="F824" i="12"/>
  <c r="K896" i="12"/>
  <c r="F928" i="12"/>
  <c r="T984" i="12"/>
  <c r="V992" i="12"/>
  <c r="N1032" i="12"/>
  <c r="F1232" i="12"/>
  <c r="V1248" i="12"/>
  <c r="F1168" i="12"/>
  <c r="N1112" i="12"/>
  <c r="Q1296" i="12"/>
  <c r="V1632" i="12"/>
  <c r="AC1104" i="12"/>
  <c r="AE632" i="12"/>
  <c r="AD816" i="12"/>
  <c r="M480" i="12"/>
  <c r="N624" i="12"/>
  <c r="F656" i="12"/>
  <c r="L1136" i="12"/>
  <c r="R608" i="12"/>
  <c r="AB1104" i="12"/>
  <c r="AF624" i="12"/>
  <c r="R128" i="12"/>
  <c r="AA1462" i="12"/>
  <c r="S1606" i="12"/>
  <c r="Q1120" i="12"/>
  <c r="R1088" i="12"/>
  <c r="F1040" i="12"/>
  <c r="O904" i="12"/>
  <c r="G880" i="12"/>
  <c r="Z864" i="12"/>
  <c r="K840" i="12"/>
  <c r="K824" i="12"/>
  <c r="K808" i="12"/>
  <c r="Z784" i="12"/>
  <c r="J768" i="12"/>
  <c r="AI760" i="12"/>
  <c r="R744" i="12"/>
  <c r="AA656" i="12"/>
  <c r="K624" i="12"/>
  <c r="R1120" i="12"/>
  <c r="AD1032" i="12"/>
  <c r="AI888" i="12"/>
  <c r="G696" i="12"/>
  <c r="W160" i="12"/>
  <c r="AI704" i="12"/>
  <c r="G320" i="12"/>
  <c r="AC144" i="12"/>
  <c r="Z128" i="12"/>
  <c r="M56" i="12"/>
  <c r="G24" i="12"/>
  <c r="N712" i="12"/>
  <c r="R680" i="12"/>
  <c r="G160" i="12"/>
  <c r="AI688" i="12"/>
  <c r="R336" i="12"/>
  <c r="K680" i="12"/>
  <c r="V696" i="12"/>
  <c r="F848" i="12"/>
  <c r="G872" i="12"/>
  <c r="AE928" i="12"/>
  <c r="AD984" i="12"/>
  <c r="X992" i="12"/>
  <c r="L1216" i="12"/>
  <c r="AG1224" i="12"/>
  <c r="L1152" i="12"/>
  <c r="AC1504" i="12"/>
  <c r="X1264" i="12"/>
  <c r="V1376" i="12"/>
  <c r="I1080" i="12"/>
  <c r="N1496" i="12"/>
  <c r="AF608" i="12"/>
  <c r="AF784" i="12"/>
  <c r="Z608" i="12"/>
  <c r="F1296" i="12"/>
  <c r="J624" i="12"/>
  <c r="F888" i="12"/>
  <c r="G496" i="12"/>
  <c r="AD856" i="12"/>
  <c r="N600" i="12"/>
  <c r="W784" i="12"/>
  <c r="W752" i="12"/>
  <c r="P1486" i="12"/>
  <c r="AE1674" i="12"/>
  <c r="N1674" i="12"/>
  <c r="AD1674" i="12"/>
  <c r="H1674" i="12"/>
  <c r="AA1658" i="12"/>
  <c r="V1658" i="12"/>
  <c r="AD1650" i="12"/>
  <c r="J1650" i="12"/>
  <c r="AE1650" i="12"/>
  <c r="H1650" i="12"/>
  <c r="F1642" i="12"/>
  <c r="AA1642" i="12"/>
  <c r="AB1618" i="12"/>
  <c r="X1618" i="12"/>
  <c r="P1610" i="12"/>
  <c r="F1610" i="12"/>
  <c r="V1594" i="12"/>
  <c r="P1594" i="12"/>
  <c r="R1586" i="12"/>
  <c r="AB1586" i="12"/>
  <c r="N1578" i="12"/>
  <c r="P1578" i="12"/>
  <c r="AI1570" i="12"/>
  <c r="R1570" i="12"/>
  <c r="J1546" i="12"/>
  <c r="AD1546" i="12"/>
  <c r="G1522" i="12"/>
  <c r="W1522" i="12"/>
  <c r="T1394" i="12"/>
  <c r="O1394" i="12"/>
  <c r="N1386" i="12"/>
  <c r="X1386" i="12"/>
  <c r="J1386" i="12"/>
  <c r="P1378" i="12"/>
  <c r="AI1378" i="12"/>
  <c r="H1378" i="12"/>
  <c r="V1378" i="12"/>
  <c r="W1370" i="12"/>
  <c r="L1370" i="12"/>
  <c r="AI1370" i="12"/>
  <c r="S1362" i="12"/>
  <c r="P1362" i="12"/>
  <c r="X1362" i="12"/>
  <c r="AI1354" i="12"/>
  <c r="W1354" i="12"/>
  <c r="AB1354" i="12"/>
  <c r="V1346" i="12"/>
  <c r="S1346" i="12"/>
  <c r="AI1338" i="12"/>
  <c r="AB1338" i="12"/>
  <c r="AD1330" i="12"/>
  <c r="F1330" i="12"/>
  <c r="V1330" i="12"/>
  <c r="AG1322" i="12"/>
  <c r="G1322" i="12"/>
  <c r="AI1322" i="12"/>
  <c r="V1314" i="12"/>
  <c r="F1314" i="12"/>
  <c r="N1298" i="12"/>
  <c r="H1298" i="12"/>
  <c r="K1298" i="12"/>
  <c r="AA1282" i="12"/>
  <c r="X1282" i="12"/>
  <c r="T1274" i="12"/>
  <c r="J1274" i="12"/>
  <c r="S1266" i="12"/>
  <c r="AF1266" i="12"/>
  <c r="AG1266" i="12"/>
  <c r="V1266" i="12"/>
  <c r="AA1250" i="12"/>
  <c r="H1250" i="12"/>
  <c r="S1234" i="12"/>
  <c r="V1234" i="12"/>
  <c r="S1218" i="12"/>
  <c r="N1218" i="12"/>
  <c r="AA1202" i="12"/>
  <c r="F1202" i="12"/>
  <c r="P1202" i="12"/>
  <c r="P1186" i="12"/>
  <c r="V1186" i="12"/>
  <c r="N1170" i="12"/>
  <c r="V1170" i="12"/>
  <c r="S1170" i="12"/>
  <c r="AE1122" i="12"/>
  <c r="T1122" i="12"/>
  <c r="AA1114" i="12"/>
  <c r="P1114" i="12"/>
  <c r="V1106" i="12"/>
  <c r="G1106" i="12"/>
  <c r="AB1098" i="12"/>
  <c r="N1098" i="12"/>
  <c r="AB1026" i="12"/>
  <c r="N1026" i="12"/>
  <c r="X1018" i="12"/>
  <c r="K1018" i="12"/>
  <c r="AA569" i="12"/>
  <c r="F569" i="12"/>
  <c r="V521" i="12"/>
  <c r="N521" i="12"/>
  <c r="S505" i="12"/>
  <c r="AA505" i="12"/>
  <c r="AG505" i="12"/>
  <c r="N489" i="12"/>
  <c r="V489" i="12"/>
  <c r="T1407" i="12"/>
  <c r="Y1407" i="12"/>
  <c r="J671" i="12"/>
  <c r="R671" i="12"/>
  <c r="I1665" i="12"/>
  <c r="AA1674" i="12"/>
  <c r="O1667" i="12"/>
  <c r="AC1667" i="12"/>
  <c r="AC1635" i="12"/>
  <c r="L1635" i="12"/>
  <c r="H1603" i="12"/>
  <c r="O1603" i="12"/>
  <c r="AG1299" i="12"/>
  <c r="I1299" i="12"/>
  <c r="AB1235" i="12"/>
  <c r="AI1235" i="12"/>
  <c r="Q1219" i="12"/>
  <c r="O1219" i="12"/>
  <c r="AE1203" i="12"/>
  <c r="O1203" i="12"/>
  <c r="H1187" i="12"/>
  <c r="X1187" i="12"/>
  <c r="Q1171" i="12"/>
  <c r="AE1171" i="12"/>
  <c r="AI1155" i="12"/>
  <c r="T1155" i="12"/>
  <c r="P1115" i="12"/>
  <c r="AF1115" i="12"/>
  <c r="AC1011" i="12"/>
  <c r="G1011" i="12"/>
  <c r="AC995" i="12"/>
  <c r="I995" i="12"/>
  <c r="AG907" i="12"/>
  <c r="F907" i="12"/>
  <c r="AD859" i="12"/>
  <c r="Y859" i="12"/>
  <c r="AH1764" i="12"/>
  <c r="AH1644" i="12"/>
  <c r="AH940" i="12"/>
  <c r="AH1611" i="12"/>
  <c r="AH1499" i="12"/>
  <c r="AH1243" i="12"/>
  <c r="AH1380" i="12"/>
  <c r="AH1124" i="12"/>
  <c r="AH1337" i="12"/>
  <c r="AH1387" i="12"/>
  <c r="AH2008" i="12"/>
  <c r="AH1992" i="12"/>
  <c r="AH1971" i="12"/>
  <c r="AH1914" i="12"/>
  <c r="AH1880" i="12"/>
  <c r="AH1996" i="12"/>
  <c r="AH2024" i="12"/>
  <c r="AH1946" i="12"/>
  <c r="AH1896" i="12"/>
  <c r="AH1801" i="12"/>
  <c r="AH1760" i="12"/>
  <c r="AH1753" i="12"/>
  <c r="AH1737" i="12"/>
  <c r="AH1684" i="12"/>
  <c r="AH1675" i="12"/>
  <c r="AH1659" i="12"/>
  <c r="AH1652" i="12"/>
  <c r="AH1641" i="12"/>
  <c r="AH1636" i="12"/>
  <c r="AH1627" i="12"/>
  <c r="AH1604" i="12"/>
  <c r="AH1593" i="12"/>
  <c r="AH1561" i="12"/>
  <c r="AH1556" i="12"/>
  <c r="AH1547" i="12"/>
  <c r="AH1524" i="12"/>
  <c r="AH1513" i="12"/>
  <c r="AH1508" i="12"/>
  <c r="AH1481" i="12"/>
  <c r="AH1467" i="12"/>
  <c r="AH1465" i="12"/>
  <c r="AH1449" i="12"/>
  <c r="AH1428" i="12"/>
  <c r="AH1419" i="12"/>
  <c r="AH1403" i="12"/>
  <c r="AH1385" i="12"/>
  <c r="AH1371" i="12"/>
  <c r="AH1355" i="12"/>
  <c r="AH1353" i="12"/>
  <c r="AH1348" i="12"/>
  <c r="AH1339" i="12"/>
  <c r="AH1321" i="12"/>
  <c r="AH1305" i="12"/>
  <c r="AH1300" i="12"/>
  <c r="AH1291" i="12"/>
  <c r="AH1268" i="12"/>
  <c r="AH1252" i="12"/>
  <c r="AH1225" i="12"/>
  <c r="AH1211" i="12"/>
  <c r="AH1209" i="12"/>
  <c r="AH1193" i="12"/>
  <c r="AH1172" i="12"/>
  <c r="AH1163" i="12"/>
  <c r="AH1156" i="12"/>
  <c r="AH1147" i="12"/>
  <c r="AH1131" i="12"/>
  <c r="AH1129" i="12"/>
  <c r="AH1820" i="12"/>
  <c r="AH1776" i="12"/>
  <c r="AH1769" i="12"/>
  <c r="AH1588" i="12"/>
  <c r="AH1580" i="12"/>
  <c r="AH1579" i="12"/>
  <c r="AH1523" i="12"/>
  <c r="AH1459" i="12"/>
  <c r="AH1451" i="12"/>
  <c r="AH1395" i="12"/>
  <c r="AH1323" i="12"/>
  <c r="AH1195" i="12"/>
  <c r="AH956" i="12"/>
  <c r="AH924" i="12"/>
  <c r="AH804" i="12"/>
  <c r="AH2010" i="12"/>
  <c r="AH1938" i="12"/>
  <c r="AH1962" i="12"/>
  <c r="AH2019" i="12"/>
  <c r="AH2003" i="12"/>
  <c r="AH1994" i="12"/>
  <c r="AH1705" i="12"/>
  <c r="AH1521" i="12"/>
  <c r="AH1457" i="12"/>
  <c r="AH1393" i="12"/>
  <c r="AH1852" i="12"/>
  <c r="AH2002" i="12"/>
  <c r="AH1944" i="12"/>
  <c r="AH1912" i="12"/>
  <c r="AH1882" i="12"/>
  <c r="AH1978" i="12"/>
  <c r="AH1939" i="12"/>
  <c r="AH1930" i="12"/>
  <c r="AH1928" i="12"/>
  <c r="AH1875" i="12"/>
  <c r="AH1866" i="12"/>
  <c r="AH1732" i="12"/>
  <c r="AH1643" i="12"/>
  <c r="AH1609" i="12"/>
  <c r="AH1595" i="12"/>
  <c r="AH1976" i="12"/>
  <c r="AH1955" i="12"/>
  <c r="AH1891" i="12"/>
  <c r="AH1864" i="12"/>
  <c r="AH1843" i="12"/>
  <c r="AH1923" i="12"/>
  <c r="AH1960" i="12"/>
  <c r="AH1860" i="12"/>
  <c r="AH1689" i="12"/>
  <c r="AH1620" i="12"/>
  <c r="AH1515" i="12"/>
  <c r="AH1492" i="12"/>
  <c r="AH1433" i="12"/>
  <c r="AH1364" i="12"/>
  <c r="AH1259" i="12"/>
  <c r="AH1236" i="12"/>
  <c r="AH1177" i="12"/>
  <c r="AH1985" i="12"/>
  <c r="AH2026" i="12"/>
  <c r="AH1988" i="12"/>
  <c r="AH1907" i="12"/>
  <c r="AH1898" i="12"/>
  <c r="AH2012" i="12"/>
  <c r="AH1948" i="12"/>
  <c r="AH1884" i="12"/>
  <c r="AH1995" i="12"/>
  <c r="AH1987" i="12"/>
  <c r="AH1980" i="12"/>
  <c r="AH1723" i="12"/>
  <c r="AH1707" i="12"/>
  <c r="AH1856" i="12"/>
  <c r="AH1844" i="12"/>
  <c r="AH1828" i="12"/>
  <c r="AH1808" i="12"/>
  <c r="AH1744" i="12"/>
  <c r="AH1716" i="12"/>
  <c r="AH1668" i="12"/>
  <c r="AH1625" i="12"/>
  <c r="AH1577" i="12"/>
  <c r="AH1540" i="12"/>
  <c r="AH1497" i="12"/>
  <c r="AH1483" i="12"/>
  <c r="AH1476" i="12"/>
  <c r="AH1412" i="12"/>
  <c r="AH1369" i="12"/>
  <c r="AH1284" i="12"/>
  <c r="AH1241" i="12"/>
  <c r="AH1227" i="12"/>
  <c r="AH1220" i="12"/>
  <c r="AH1921" i="12"/>
  <c r="AH1617" i="12"/>
  <c r="AH908" i="12"/>
  <c r="AH852" i="12"/>
  <c r="AH836" i="12"/>
  <c r="AH692" i="12"/>
  <c r="AH596" i="12"/>
  <c r="AC1063" i="12"/>
  <c r="O1071" i="12"/>
  <c r="M1159" i="12"/>
  <c r="Q1415" i="12"/>
  <c r="AB1527" i="12"/>
  <c r="O1599" i="12"/>
  <c r="K139" i="2"/>
  <c r="AI1159" i="12"/>
  <c r="X2023" i="12"/>
  <c r="AC2023" i="12"/>
  <c r="L2015" i="12"/>
  <c r="Q2015" i="12"/>
  <c r="M2007" i="12"/>
  <c r="R2007" i="12"/>
  <c r="AD1991" i="12"/>
  <c r="H1991" i="12"/>
  <c r="T1975" i="12"/>
  <c r="X1975" i="12"/>
  <c r="X1959" i="12"/>
  <c r="AC1959" i="12"/>
  <c r="AD1943" i="12"/>
  <c r="H1943" i="12"/>
  <c r="R1879" i="12"/>
  <c r="T1879" i="12"/>
  <c r="F1871" i="12"/>
  <c r="L1871" i="12"/>
  <c r="K1863" i="12"/>
  <c r="L1863" i="12"/>
  <c r="P1839" i="12"/>
  <c r="T1839" i="12"/>
  <c r="P1831" i="12"/>
  <c r="T1831" i="12"/>
  <c r="AB1823" i="12"/>
  <c r="AI1823" i="12"/>
  <c r="L1807" i="12"/>
  <c r="S1807" i="12"/>
  <c r="G1807" i="12"/>
  <c r="L1799" i="12"/>
  <c r="P1799" i="12"/>
  <c r="H1799" i="12"/>
  <c r="P1791" i="12"/>
  <c r="AF1791" i="12"/>
  <c r="AI1775" i="12"/>
  <c r="AF1775" i="12"/>
  <c r="P1775" i="12"/>
  <c r="K1775" i="12"/>
  <c r="AF1767" i="12"/>
  <c r="H1767" i="12"/>
  <c r="AI1751" i="12"/>
  <c r="AE1751" i="12"/>
  <c r="G1751" i="12"/>
  <c r="P1743" i="12"/>
  <c r="AI1743" i="12"/>
  <c r="S1743" i="12"/>
  <c r="O1743" i="12"/>
  <c r="L1735" i="12"/>
  <c r="X1735" i="12"/>
  <c r="AA1719" i="12"/>
  <c r="G1719" i="12"/>
  <c r="X1719" i="12"/>
  <c r="AG1719" i="12"/>
  <c r="W1719" i="12"/>
  <c r="S1719" i="12"/>
  <c r="P1719" i="12"/>
  <c r="AF1719" i="12"/>
  <c r="K1719" i="12"/>
  <c r="AE1719" i="12"/>
  <c r="H1719" i="12"/>
  <c r="W1711" i="12"/>
  <c r="P1711" i="12"/>
  <c r="L1711" i="12"/>
  <c r="G1711" i="12"/>
  <c r="AE1711" i="12"/>
  <c r="AF1711" i="12"/>
  <c r="AB1711" i="12"/>
  <c r="AE1703" i="12"/>
  <c r="T1703" i="12"/>
  <c r="AB1703" i="12"/>
  <c r="Y1695" i="12"/>
  <c r="T1695" i="12"/>
  <c r="O1695" i="12"/>
  <c r="W1687" i="12"/>
  <c r="S1687" i="12"/>
  <c r="Q1687" i="12"/>
  <c r="L1687" i="12"/>
  <c r="H1687" i="12"/>
  <c r="AC1687" i="12"/>
  <c r="AI1687" i="12"/>
  <c r="AB1687" i="12"/>
  <c r="T1679" i="12"/>
  <c r="O1679" i="12"/>
  <c r="S1671" i="12"/>
  <c r="Q1671" i="12"/>
  <c r="L1671" i="12"/>
  <c r="H1671" i="12"/>
  <c r="AG1671" i="12"/>
  <c r="G1671" i="12"/>
  <c r="AB1671" i="12"/>
  <c r="W1671" i="12"/>
  <c r="Y1663" i="12"/>
  <c r="T1663" i="12"/>
  <c r="AB1655" i="12"/>
  <c r="W1655" i="12"/>
  <c r="S1655" i="12"/>
  <c r="Q1655" i="12"/>
  <c r="L1655" i="12"/>
  <c r="AG1655" i="12"/>
  <c r="G1655" i="12"/>
  <c r="AC1655" i="12"/>
  <c r="AI1655" i="12"/>
  <c r="H1639" i="12"/>
  <c r="AG1639" i="12"/>
  <c r="G1639" i="12"/>
  <c r="AC1639" i="12"/>
  <c r="AI1639" i="12"/>
  <c r="AB1639" i="12"/>
  <c r="W1639" i="12"/>
  <c r="Q1639" i="12"/>
  <c r="L1639" i="12"/>
  <c r="T1631" i="12"/>
  <c r="O1631" i="12"/>
  <c r="Y1631" i="12"/>
  <c r="L1623" i="12"/>
  <c r="H1623" i="12"/>
  <c r="AG1623" i="12"/>
  <c r="G1623" i="12"/>
  <c r="AC1623" i="12"/>
  <c r="AI1623" i="12"/>
  <c r="AB1623" i="12"/>
  <c r="S1623" i="12"/>
  <c r="Q1623" i="12"/>
  <c r="W1607" i="12"/>
  <c r="S1607" i="12"/>
  <c r="Q1607" i="12"/>
  <c r="L1607" i="12"/>
  <c r="H1607" i="12"/>
  <c r="AC1607" i="12"/>
  <c r="AI1607" i="12"/>
  <c r="AB1607" i="12"/>
  <c r="Q1591" i="12"/>
  <c r="L1591" i="12"/>
  <c r="H1591" i="12"/>
  <c r="AG1591" i="12"/>
  <c r="G1591" i="12"/>
  <c r="AC1591" i="12"/>
  <c r="AI1591" i="12"/>
  <c r="W1591" i="12"/>
  <c r="S1591" i="12"/>
  <c r="O1583" i="12"/>
  <c r="Y1583" i="12"/>
  <c r="Q1575" i="12"/>
  <c r="L1575" i="12"/>
  <c r="H1575" i="12"/>
  <c r="AG1575" i="12"/>
  <c r="G1575" i="12"/>
  <c r="AC1575" i="12"/>
  <c r="AI1575" i="12"/>
  <c r="W1575" i="12"/>
  <c r="S1575" i="12"/>
  <c r="Y1567" i="12"/>
  <c r="O1567" i="12"/>
  <c r="AC1559" i="12"/>
  <c r="AI1559" i="12"/>
  <c r="AB1559" i="12"/>
  <c r="W1559" i="12"/>
  <c r="S1559" i="12"/>
  <c r="Q1559" i="12"/>
  <c r="AG1559" i="12"/>
  <c r="G1559" i="12"/>
  <c r="AB1543" i="12"/>
  <c r="W1543" i="12"/>
  <c r="S1543" i="12"/>
  <c r="Q1543" i="12"/>
  <c r="L1543" i="12"/>
  <c r="AC1543" i="12"/>
  <c r="AI1543" i="12"/>
  <c r="T1535" i="12"/>
  <c r="O1535" i="12"/>
  <c r="S1527" i="12"/>
  <c r="Q1527" i="12"/>
  <c r="L1527" i="12"/>
  <c r="H1527" i="12"/>
  <c r="AG1527" i="12"/>
  <c r="G1527" i="12"/>
  <c r="W1527" i="12"/>
  <c r="AI1415" i="12"/>
  <c r="H1415" i="12"/>
  <c r="AC1415" i="12"/>
  <c r="AB1415" i="12"/>
  <c r="W1415" i="12"/>
  <c r="L1415" i="12"/>
  <c r="AG1399" i="12"/>
  <c r="AC1399" i="12"/>
  <c r="AB1399" i="12"/>
  <c r="W1399" i="12"/>
  <c r="S1399" i="12"/>
  <c r="AI1399" i="12"/>
  <c r="W1383" i="12"/>
  <c r="L1383" i="12"/>
  <c r="H1383" i="12"/>
  <c r="G1383" i="12"/>
  <c r="AG1383" i="12"/>
  <c r="AI1383" i="12"/>
  <c r="AC1383" i="12"/>
  <c r="Q1383" i="12"/>
  <c r="AE1375" i="12"/>
  <c r="T1375" i="12"/>
  <c r="I1375" i="12"/>
  <c r="AG1375" i="12"/>
  <c r="AE1359" i="12"/>
  <c r="T1359" i="12"/>
  <c r="I1359" i="12"/>
  <c r="AG1359" i="12"/>
  <c r="AG1343" i="12"/>
  <c r="I1343" i="12"/>
  <c r="AG1327" i="12"/>
  <c r="AE1327" i="12"/>
  <c r="T1311" i="12"/>
  <c r="AG1311" i="12"/>
  <c r="AE1295" i="12"/>
  <c r="T1295" i="12"/>
  <c r="M1287" i="12"/>
  <c r="AC1287" i="12"/>
  <c r="AI1287" i="12"/>
  <c r="AE1279" i="12"/>
  <c r="T1279" i="12"/>
  <c r="I1279" i="12"/>
  <c r="AG1279" i="12"/>
  <c r="I1263" i="12"/>
  <c r="AG1263" i="12"/>
  <c r="T1263" i="12"/>
  <c r="AC1255" i="12"/>
  <c r="AI1255" i="12"/>
  <c r="M1255" i="12"/>
  <c r="I1247" i="12"/>
  <c r="AE1247" i="12"/>
  <c r="AG1231" i="12"/>
  <c r="I1231" i="12"/>
  <c r="AI1223" i="12"/>
  <c r="M1223" i="12"/>
  <c r="AC1223" i="12"/>
  <c r="AE1183" i="12"/>
  <c r="AG1183" i="12"/>
  <c r="AG1167" i="12"/>
  <c r="AE1167" i="12"/>
  <c r="T1167" i="12"/>
  <c r="I1167" i="12"/>
  <c r="AE1151" i="12"/>
  <c r="T1151" i="12"/>
  <c r="I1151" i="12"/>
  <c r="AG1151" i="12"/>
  <c r="I1135" i="12"/>
  <c r="AG1135" i="12"/>
  <c r="T1135" i="12"/>
  <c r="M1127" i="12"/>
  <c r="AC1127" i="12"/>
  <c r="AI1127" i="12"/>
  <c r="T1119" i="12"/>
  <c r="I1119" i="12"/>
  <c r="X1111" i="12"/>
  <c r="H1111" i="12"/>
  <c r="AI1111" i="12"/>
  <c r="AE1103" i="12"/>
  <c r="T1103" i="12"/>
  <c r="O1103" i="12"/>
  <c r="X1095" i="12"/>
  <c r="L1095" i="12"/>
  <c r="AI1095" i="12"/>
  <c r="S1063" i="12"/>
  <c r="Q1063" i="12"/>
  <c r="L1063" i="12"/>
  <c r="H1063" i="12"/>
  <c r="W1063" i="12"/>
  <c r="O1055" i="12"/>
  <c r="T1055" i="12"/>
  <c r="G1031" i="12"/>
  <c r="AG1031" i="12"/>
  <c r="AB967" i="12"/>
  <c r="W967" i="12"/>
  <c r="S967" i="12"/>
  <c r="Q967" i="12"/>
  <c r="AC967" i="12"/>
  <c r="AI967" i="12"/>
  <c r="T959" i="12"/>
  <c r="O959" i="12"/>
  <c r="X951" i="12"/>
  <c r="L951" i="12"/>
  <c r="I943" i="12"/>
  <c r="Y943" i="12"/>
  <c r="R919" i="12"/>
  <c r="AD919" i="12"/>
  <c r="J839" i="12"/>
  <c r="F839" i="12"/>
  <c r="N839" i="12"/>
  <c r="AD823" i="12"/>
  <c r="N823" i="12"/>
  <c r="V823" i="12"/>
  <c r="V663" i="12"/>
  <c r="J663" i="12"/>
  <c r="AD655" i="12"/>
  <c r="Z655" i="12"/>
  <c r="Q647" i="12"/>
  <c r="V647" i="12"/>
  <c r="J647" i="12"/>
  <c r="Z647" i="12"/>
  <c r="J639" i="12"/>
  <c r="AG639" i="12"/>
  <c r="AD639" i="12"/>
  <c r="I639" i="12"/>
  <c r="Z631" i="12"/>
  <c r="V631" i="12"/>
  <c r="Z623" i="12"/>
  <c r="AG623" i="12"/>
  <c r="AD623" i="12"/>
  <c r="V623" i="12"/>
  <c r="AG615" i="12"/>
  <c r="V615" i="12"/>
  <c r="Y607" i="12"/>
  <c r="F607" i="12"/>
  <c r="AG599" i="12"/>
  <c r="Z599" i="12"/>
  <c r="I583" i="12"/>
  <c r="F583" i="12"/>
  <c r="M583" i="12"/>
  <c r="X567" i="12"/>
  <c r="T567" i="12"/>
  <c r="AB567" i="12"/>
  <c r="N559" i="12"/>
  <c r="AD559" i="12"/>
  <c r="I551" i="12"/>
  <c r="X551" i="12"/>
  <c r="T551" i="12"/>
  <c r="AB551" i="12"/>
  <c r="I535" i="12"/>
  <c r="AC535" i="12"/>
  <c r="AD535" i="12"/>
  <c r="F535" i="12"/>
  <c r="AD527" i="12"/>
  <c r="N527" i="12"/>
  <c r="Q519" i="12"/>
  <c r="M519" i="12"/>
  <c r="T519" i="12"/>
  <c r="Q503" i="12"/>
  <c r="M503" i="12"/>
  <c r="T503" i="12"/>
  <c r="F487" i="12"/>
  <c r="I487" i="12"/>
  <c r="L1887" i="12"/>
  <c r="J139" i="2"/>
  <c r="AI951" i="12"/>
  <c r="I1103" i="12"/>
  <c r="T1183" i="12"/>
  <c r="AG1247" i="12"/>
  <c r="I1311" i="12"/>
  <c r="M1319" i="12"/>
  <c r="I1327" i="12"/>
  <c r="AB1383" i="12"/>
  <c r="G1543" i="12"/>
  <c r="L1559" i="12"/>
  <c r="AG1687" i="12"/>
  <c r="AI1719" i="12"/>
  <c r="AI1063" i="12"/>
  <c r="AE1135" i="12"/>
  <c r="T1231" i="12"/>
  <c r="T1247" i="12"/>
  <c r="AE1311" i="12"/>
  <c r="T1327" i="12"/>
  <c r="Y1535" i="12"/>
  <c r="H1543" i="12"/>
  <c r="AB1575" i="12"/>
  <c r="S1639" i="12"/>
  <c r="M139" i="2"/>
  <c r="H967" i="12"/>
  <c r="G1063" i="12"/>
  <c r="AE1231" i="12"/>
  <c r="AE1263" i="12"/>
  <c r="AG1295" i="12"/>
  <c r="AG1543" i="12"/>
  <c r="G1607" i="12"/>
  <c r="AI1671" i="12"/>
  <c r="AF1855" i="12"/>
  <c r="N139" i="2"/>
  <c r="AB1063" i="12"/>
  <c r="I1295" i="12"/>
  <c r="G1399" i="12"/>
  <c r="AI1527" i="12"/>
  <c r="AG1607" i="12"/>
  <c r="H1655" i="12"/>
  <c r="O1663" i="12"/>
  <c r="AC1671" i="12"/>
  <c r="AI1565" i="12"/>
  <c r="Y1565" i="12"/>
  <c r="R1557" i="12"/>
  <c r="V1557" i="12"/>
  <c r="K1557" i="12"/>
  <c r="Q1557" i="12"/>
  <c r="G1557" i="12"/>
  <c r="AG1557" i="12"/>
  <c r="F1557" i="12"/>
  <c r="G1541" i="12"/>
  <c r="W1541" i="12"/>
  <c r="AA1541" i="12"/>
  <c r="V1541" i="12"/>
  <c r="R1541" i="12"/>
  <c r="Q1541" i="12"/>
  <c r="K1541" i="12"/>
  <c r="R1525" i="12"/>
  <c r="AG1525" i="12"/>
  <c r="Q1525" i="12"/>
  <c r="K1525" i="12"/>
  <c r="G1525" i="12"/>
  <c r="AC1525" i="12"/>
  <c r="F1525" i="12"/>
  <c r="W1525" i="12"/>
  <c r="G1509" i="12"/>
  <c r="K1509" i="12"/>
  <c r="AG1509" i="12"/>
  <c r="AC1509" i="12"/>
  <c r="F1509" i="12"/>
  <c r="W1509" i="12"/>
  <c r="AA1509" i="12"/>
  <c r="N1501" i="12"/>
  <c r="S1501" i="12"/>
  <c r="Y1501" i="12"/>
  <c r="AA1493" i="12"/>
  <c r="Q1493" i="12"/>
  <c r="K1493" i="12"/>
  <c r="G1493" i="12"/>
  <c r="AG1493" i="12"/>
  <c r="Q1477" i="12"/>
  <c r="G1477" i="12"/>
  <c r="K1477" i="12"/>
  <c r="AG1477" i="12"/>
  <c r="F1477" i="12"/>
  <c r="AC1477" i="12"/>
  <c r="Y1469" i="12"/>
  <c r="N1469" i="12"/>
  <c r="S1469" i="12"/>
  <c r="K1461" i="12"/>
  <c r="AA1461" i="12"/>
  <c r="V1461" i="12"/>
  <c r="R1461" i="12"/>
  <c r="Q1461" i="12"/>
  <c r="Q1445" i="12"/>
  <c r="AC1445" i="12"/>
  <c r="W1445" i="12"/>
  <c r="AA1445" i="12"/>
  <c r="V1445" i="12"/>
  <c r="W1429" i="12"/>
  <c r="AA1429" i="12"/>
  <c r="V1429" i="12"/>
  <c r="R1429" i="12"/>
  <c r="AG1429" i="12"/>
  <c r="O1406" i="12"/>
  <c r="AB1406" i="12"/>
  <c r="V1406" i="12"/>
  <c r="G1406" i="12"/>
  <c r="P1398" i="12"/>
  <c r="J1398" i="12"/>
  <c r="F1398" i="12"/>
  <c r="AD1398" i="12"/>
  <c r="AE1398" i="12"/>
  <c r="N1398" i="12"/>
  <c r="AA1398" i="12"/>
  <c r="X1398" i="12"/>
  <c r="T1398" i="12"/>
  <c r="AI1390" i="12"/>
  <c r="O1390" i="12"/>
  <c r="AA1390" i="12"/>
  <c r="F1390" i="12"/>
  <c r="W1390" i="12"/>
  <c r="V1390" i="12"/>
  <c r="T1390" i="12"/>
  <c r="J1390" i="12"/>
  <c r="G1390" i="12"/>
  <c r="AB1390" i="12"/>
  <c r="P1390" i="12"/>
  <c r="L1390" i="12"/>
  <c r="AE1390" i="12"/>
  <c r="V1382" i="12"/>
  <c r="AD1382" i="12"/>
  <c r="O1382" i="12"/>
  <c r="H1382" i="12"/>
  <c r="AA1374" i="12"/>
  <c r="L1374" i="12"/>
  <c r="AB1374" i="12"/>
  <c r="K1374" i="12"/>
  <c r="X1374" i="12"/>
  <c r="H1374" i="12"/>
  <c r="W1374" i="12"/>
  <c r="G1374" i="12"/>
  <c r="V1374" i="12"/>
  <c r="F1374" i="12"/>
  <c r="R1374" i="12"/>
  <c r="P1374" i="12"/>
  <c r="N1374" i="12"/>
  <c r="S1374" i="12"/>
  <c r="AG1374" i="12"/>
  <c r="AF1374" i="12"/>
  <c r="AD1374" i="12"/>
  <c r="W1366" i="12"/>
  <c r="L1366" i="12"/>
  <c r="G1366" i="12"/>
  <c r="AG1366" i="12"/>
  <c r="AI1366" i="12"/>
  <c r="AB1366" i="12"/>
  <c r="R1366" i="12"/>
  <c r="AD1358" i="12"/>
  <c r="P1358" i="12"/>
  <c r="X1358" i="12"/>
  <c r="H1358" i="12"/>
  <c r="W1358" i="12"/>
  <c r="G1358" i="12"/>
  <c r="V1358" i="12"/>
  <c r="F1358" i="12"/>
  <c r="S1358" i="12"/>
  <c r="AG1358" i="12"/>
  <c r="AF1358" i="12"/>
  <c r="AB1358" i="12"/>
  <c r="AA1358" i="12"/>
  <c r="L1358" i="12"/>
  <c r="K1358" i="12"/>
  <c r="AI1358" i="12"/>
  <c r="R1358" i="12"/>
  <c r="N1358" i="12"/>
  <c r="AI1350" i="12"/>
  <c r="AG1350" i="12"/>
  <c r="AB1350" i="12"/>
  <c r="L1350" i="12"/>
  <c r="G1350" i="12"/>
  <c r="W1350" i="12"/>
  <c r="R1350" i="12"/>
  <c r="AF1342" i="12"/>
  <c r="R1342" i="12"/>
  <c r="AG1342" i="12"/>
  <c r="AI1342" i="12"/>
  <c r="P1342" i="12"/>
  <c r="AD1342" i="12"/>
  <c r="N1342" i="12"/>
  <c r="AB1342" i="12"/>
  <c r="L1342" i="12"/>
  <c r="AA1342" i="12"/>
  <c r="K1342" i="12"/>
  <c r="X1342" i="12"/>
  <c r="W1342" i="12"/>
  <c r="V1342" i="12"/>
  <c r="S1342" i="12"/>
  <c r="H1342" i="12"/>
  <c r="G1342" i="12"/>
  <c r="F1342" i="12"/>
  <c r="W1334" i="12"/>
  <c r="R1334" i="12"/>
  <c r="L1334" i="12"/>
  <c r="G1334" i="12"/>
  <c r="AG1334" i="12"/>
  <c r="AI1334" i="12"/>
  <c r="AB1334" i="12"/>
  <c r="V1326" i="12"/>
  <c r="G1326" i="12"/>
  <c r="AA1326" i="12"/>
  <c r="K1326" i="12"/>
  <c r="X1326" i="12"/>
  <c r="H1326" i="12"/>
  <c r="W1326" i="12"/>
  <c r="F1326" i="12"/>
  <c r="S1326" i="12"/>
  <c r="AG1326" i="12"/>
  <c r="AI1326" i="12"/>
  <c r="AF1326" i="12"/>
  <c r="AD1326" i="12"/>
  <c r="N1326" i="12"/>
  <c r="L1326" i="12"/>
  <c r="AB1326" i="12"/>
  <c r="R1326" i="12"/>
  <c r="P1326" i="12"/>
  <c r="G1318" i="12"/>
  <c r="L1318" i="12"/>
  <c r="R1318" i="12"/>
  <c r="AG1318" i="12"/>
  <c r="AI1318" i="12"/>
  <c r="AB1318" i="12"/>
  <c r="W1318" i="12"/>
  <c r="W1310" i="12"/>
  <c r="G1310" i="12"/>
  <c r="R1310" i="12"/>
  <c r="AI1310" i="12"/>
  <c r="N1310" i="12"/>
  <c r="AF1310" i="12"/>
  <c r="L1310" i="12"/>
  <c r="AB1310" i="12"/>
  <c r="K1310" i="12"/>
  <c r="S1310" i="12"/>
  <c r="H1310" i="12"/>
  <c r="F1310" i="12"/>
  <c r="X1310" i="12"/>
  <c r="V1310" i="12"/>
  <c r="AG1310" i="12"/>
  <c r="AB1302" i="12"/>
  <c r="W1302" i="12"/>
  <c r="AI1302" i="12"/>
  <c r="R1302" i="12"/>
  <c r="G1302" i="12"/>
  <c r="AG1302" i="12"/>
  <c r="L1302" i="12"/>
  <c r="X1294" i="12"/>
  <c r="H1294" i="12"/>
  <c r="X1278" i="12"/>
  <c r="H1278" i="12"/>
  <c r="L1262" i="12"/>
  <c r="AB1262" i="12"/>
  <c r="AD1246" i="12"/>
  <c r="L1246" i="12"/>
  <c r="W1230" i="12"/>
  <c r="G1230" i="12"/>
  <c r="AF1214" i="12"/>
  <c r="N1214" i="12"/>
  <c r="AB1214" i="12"/>
  <c r="L1214" i="12"/>
  <c r="AA1214" i="12"/>
  <c r="K1214" i="12"/>
  <c r="X1214" i="12"/>
  <c r="H1214" i="12"/>
  <c r="S1214" i="12"/>
  <c r="R1214" i="12"/>
  <c r="G1214" i="12"/>
  <c r="AI1214" i="12"/>
  <c r="W1214" i="12"/>
  <c r="V1214" i="12"/>
  <c r="F1214" i="12"/>
  <c r="AG1214" i="12"/>
  <c r="J1206" i="12"/>
  <c r="AE1206" i="12"/>
  <c r="T1206" i="12"/>
  <c r="AB1206" i="12"/>
  <c r="AF1198" i="12"/>
  <c r="P1198" i="12"/>
  <c r="AD1198" i="12"/>
  <c r="N1198" i="12"/>
  <c r="AB1198" i="12"/>
  <c r="L1198" i="12"/>
  <c r="AA1198" i="12"/>
  <c r="K1198" i="12"/>
  <c r="X1198" i="12"/>
  <c r="W1198" i="12"/>
  <c r="V1198" i="12"/>
  <c r="R1198" i="12"/>
  <c r="H1198" i="12"/>
  <c r="AG1198" i="12"/>
  <c r="AB1182" i="12"/>
  <c r="L1182" i="12"/>
  <c r="AA1182" i="12"/>
  <c r="K1182" i="12"/>
  <c r="X1182" i="12"/>
  <c r="H1182" i="12"/>
  <c r="W1182" i="12"/>
  <c r="G1182" i="12"/>
  <c r="N1182" i="12"/>
  <c r="F1182" i="12"/>
  <c r="V1182" i="12"/>
  <c r="S1182" i="12"/>
  <c r="P1182" i="12"/>
  <c r="AI1182" i="12"/>
  <c r="AD1182" i="12"/>
  <c r="T1174" i="12"/>
  <c r="AE1174" i="12"/>
  <c r="J1174" i="12"/>
  <c r="AB1174" i="12"/>
  <c r="AI1166" i="12"/>
  <c r="S1166" i="12"/>
  <c r="F1166" i="12"/>
  <c r="AF1166" i="12"/>
  <c r="R1166" i="12"/>
  <c r="AG1166" i="12"/>
  <c r="AD1166" i="12"/>
  <c r="P1166" i="12"/>
  <c r="AB1166" i="12"/>
  <c r="N1166" i="12"/>
  <c r="H1166" i="12"/>
  <c r="G1166" i="12"/>
  <c r="AA1166" i="12"/>
  <c r="X1166" i="12"/>
  <c r="W1166" i="12"/>
  <c r="V1166" i="12"/>
  <c r="L1166" i="12"/>
  <c r="K1166" i="12"/>
  <c r="W1150" i="12"/>
  <c r="H1150" i="12"/>
  <c r="V1150" i="12"/>
  <c r="G1150" i="12"/>
  <c r="AI1150" i="12"/>
  <c r="S1150" i="12"/>
  <c r="F1150" i="12"/>
  <c r="AF1150" i="12"/>
  <c r="R1150" i="12"/>
  <c r="AG1150" i="12"/>
  <c r="AB1150" i="12"/>
  <c r="AA1150" i="12"/>
  <c r="X1150" i="12"/>
  <c r="AD1150" i="12"/>
  <c r="P1150" i="12"/>
  <c r="N1150" i="12"/>
  <c r="L1150" i="12"/>
  <c r="AB1142" i="12"/>
  <c r="AE1142" i="12"/>
  <c r="T1142" i="12"/>
  <c r="J1142" i="12"/>
  <c r="X1134" i="12"/>
  <c r="K1134" i="12"/>
  <c r="W1134" i="12"/>
  <c r="H1134" i="12"/>
  <c r="V1134" i="12"/>
  <c r="G1134" i="12"/>
  <c r="AI1134" i="12"/>
  <c r="S1134" i="12"/>
  <c r="F1134" i="12"/>
  <c r="N1134" i="12"/>
  <c r="L1134" i="12"/>
  <c r="AF1134" i="12"/>
  <c r="AG1134" i="12"/>
  <c r="AB1134" i="12"/>
  <c r="AA1134" i="12"/>
  <c r="R1134" i="12"/>
  <c r="P1134" i="12"/>
  <c r="AD1134" i="12"/>
  <c r="AA1118" i="12"/>
  <c r="K1118" i="12"/>
  <c r="AD1110" i="12"/>
  <c r="J1110" i="12"/>
  <c r="AB1086" i="12"/>
  <c r="V1086" i="12"/>
  <c r="O1086" i="12"/>
  <c r="G1086" i="12"/>
  <c r="AI1086" i="12"/>
  <c r="AB1078" i="12"/>
  <c r="N1078" i="12"/>
  <c r="AA1078" i="12"/>
  <c r="L1078" i="12"/>
  <c r="X1078" i="12"/>
  <c r="K1078" i="12"/>
  <c r="W1078" i="12"/>
  <c r="AG1078" i="12"/>
  <c r="V1078" i="12"/>
  <c r="S1078" i="12"/>
  <c r="R1078" i="12"/>
  <c r="G1078" i="12"/>
  <c r="F1078" i="12"/>
  <c r="AI1078" i="12"/>
  <c r="AF1078" i="12"/>
  <c r="AD1078" i="12"/>
  <c r="P1078" i="12"/>
  <c r="AE1070" i="12"/>
  <c r="N1070" i="12"/>
  <c r="AE1054" i="12"/>
  <c r="AA1054" i="12"/>
  <c r="W1054" i="12"/>
  <c r="J1054" i="12"/>
  <c r="F1054" i="12"/>
  <c r="AI1054" i="12"/>
  <c r="T1054" i="12"/>
  <c r="P1054" i="12"/>
  <c r="L1054" i="12"/>
  <c r="AI1046" i="12"/>
  <c r="S1046" i="12"/>
  <c r="F1046" i="12"/>
  <c r="AF1046" i="12"/>
  <c r="R1046" i="12"/>
  <c r="AG1046" i="12"/>
  <c r="AD1046" i="12"/>
  <c r="P1046" i="12"/>
  <c r="K1046" i="12"/>
  <c r="AB1046" i="12"/>
  <c r="H1046" i="12"/>
  <c r="AA1046" i="12"/>
  <c r="G1046" i="12"/>
  <c r="X1046" i="12"/>
  <c r="W1046" i="12"/>
  <c r="V1046" i="12"/>
  <c r="N1046" i="12"/>
  <c r="L1046" i="12"/>
  <c r="H1038" i="12"/>
  <c r="AB1038" i="12"/>
  <c r="O1038" i="12"/>
  <c r="AD1038" i="12"/>
  <c r="W1038" i="12"/>
  <c r="J1030" i="12"/>
  <c r="F1030" i="12"/>
  <c r="AE1030" i="12"/>
  <c r="AA1030" i="12"/>
  <c r="X1030" i="12"/>
  <c r="T1030" i="12"/>
  <c r="P1030" i="12"/>
  <c r="N1030" i="12"/>
  <c r="O1022" i="12"/>
  <c r="AE1022" i="12"/>
  <c r="N1022" i="12"/>
  <c r="AD1022" i="12"/>
  <c r="J1022" i="12"/>
  <c r="H1022" i="12"/>
  <c r="F1022" i="12"/>
  <c r="AA1022" i="12"/>
  <c r="X1022" i="12"/>
  <c r="V1022" i="12"/>
  <c r="T1022" i="12"/>
  <c r="P1022" i="12"/>
  <c r="AA1014" i="12"/>
  <c r="G1014" i="12"/>
  <c r="W1014" i="12"/>
  <c r="F1014" i="12"/>
  <c r="V1014" i="12"/>
  <c r="L1014" i="12"/>
  <c r="J1014" i="12"/>
  <c r="AI1014" i="12"/>
  <c r="AE1014" i="12"/>
  <c r="AB1014" i="12"/>
  <c r="T1014" i="12"/>
  <c r="P1014" i="12"/>
  <c r="X998" i="12"/>
  <c r="K998" i="12"/>
  <c r="W998" i="12"/>
  <c r="H998" i="12"/>
  <c r="V998" i="12"/>
  <c r="G998" i="12"/>
  <c r="AI998" i="12"/>
  <c r="N998" i="12"/>
  <c r="AF998" i="12"/>
  <c r="L998" i="12"/>
  <c r="AD998" i="12"/>
  <c r="F998" i="12"/>
  <c r="AB998" i="12"/>
  <c r="AG998" i="12"/>
  <c r="R998" i="12"/>
  <c r="P998" i="12"/>
  <c r="AA998" i="12"/>
  <c r="W990" i="12"/>
  <c r="H990" i="12"/>
  <c r="V990" i="12"/>
  <c r="G990" i="12"/>
  <c r="AI990" i="12"/>
  <c r="S990" i="12"/>
  <c r="F990" i="12"/>
  <c r="N990" i="12"/>
  <c r="AF990" i="12"/>
  <c r="L990" i="12"/>
  <c r="AD990" i="12"/>
  <c r="K990" i="12"/>
  <c r="AB990" i="12"/>
  <c r="AG990" i="12"/>
  <c r="X990" i="12"/>
  <c r="R990" i="12"/>
  <c r="P990" i="12"/>
  <c r="T982" i="12"/>
  <c r="R982" i="12"/>
  <c r="N982" i="12"/>
  <c r="J982" i="12"/>
  <c r="G982" i="12"/>
  <c r="AE982" i="12"/>
  <c r="AB982" i="12"/>
  <c r="X982" i="12"/>
  <c r="AB974" i="12"/>
  <c r="H974" i="12"/>
  <c r="X974" i="12"/>
  <c r="G974" i="12"/>
  <c r="W974" i="12"/>
  <c r="N974" i="12"/>
  <c r="J974" i="12"/>
  <c r="AE974" i="12"/>
  <c r="AD974" i="12"/>
  <c r="T974" i="12"/>
  <c r="R974" i="12"/>
  <c r="O974" i="12"/>
  <c r="AD966" i="12"/>
  <c r="V966" i="12"/>
  <c r="O966" i="12"/>
  <c r="H966" i="12"/>
  <c r="AA966" i="12"/>
  <c r="L958" i="12"/>
  <c r="J958" i="12"/>
  <c r="AI958" i="12"/>
  <c r="F958" i="12"/>
  <c r="AE958" i="12"/>
  <c r="AA958" i="12"/>
  <c r="W958" i="12"/>
  <c r="T958" i="12"/>
  <c r="P958" i="12"/>
  <c r="AB950" i="12"/>
  <c r="N950" i="12"/>
  <c r="AA950" i="12"/>
  <c r="L950" i="12"/>
  <c r="X950" i="12"/>
  <c r="K950" i="12"/>
  <c r="AF950" i="12"/>
  <c r="G950" i="12"/>
  <c r="AD950" i="12"/>
  <c r="F950" i="12"/>
  <c r="W950" i="12"/>
  <c r="AG950" i="12"/>
  <c r="V950" i="12"/>
  <c r="AI950" i="12"/>
  <c r="S950" i="12"/>
  <c r="R950" i="12"/>
  <c r="P950" i="12"/>
  <c r="H950" i="12"/>
  <c r="AA942" i="12"/>
  <c r="L942" i="12"/>
  <c r="X942" i="12"/>
  <c r="K942" i="12"/>
  <c r="W942" i="12"/>
  <c r="H942" i="12"/>
  <c r="AI942" i="12"/>
  <c r="N942" i="12"/>
  <c r="AF942" i="12"/>
  <c r="G942" i="12"/>
  <c r="AD942" i="12"/>
  <c r="F942" i="12"/>
  <c r="AB942" i="12"/>
  <c r="AG942" i="12"/>
  <c r="V942" i="12"/>
  <c r="S942" i="12"/>
  <c r="R942" i="12"/>
  <c r="P942" i="12"/>
  <c r="X926" i="12"/>
  <c r="P926" i="12"/>
  <c r="L926" i="12"/>
  <c r="AF926" i="12"/>
  <c r="AB926" i="12"/>
  <c r="H926" i="12"/>
  <c r="P910" i="12"/>
  <c r="L910" i="12"/>
  <c r="I910" i="12"/>
  <c r="Y910" i="12"/>
  <c r="X910" i="12"/>
  <c r="P902" i="12"/>
  <c r="H902" i="12"/>
  <c r="AB902" i="12"/>
  <c r="T902" i="12"/>
  <c r="Y886" i="12"/>
  <c r="I886" i="12"/>
  <c r="T886" i="12"/>
  <c r="X878" i="12"/>
  <c r="P878" i="12"/>
  <c r="I878" i="12"/>
  <c r="AF878" i="12"/>
  <c r="H870" i="12"/>
  <c r="Y870" i="12"/>
  <c r="T870" i="12"/>
  <c r="P870" i="12"/>
  <c r="I870" i="12"/>
  <c r="AB870" i="12"/>
  <c r="X862" i="12"/>
  <c r="L862" i="12"/>
  <c r="Y862" i="12"/>
  <c r="AG854" i="12"/>
  <c r="AB854" i="12"/>
  <c r="X854" i="12"/>
  <c r="H854" i="12"/>
  <c r="AF854" i="12"/>
  <c r="L854" i="12"/>
  <c r="I846" i="12"/>
  <c r="AG846" i="12"/>
  <c r="H846" i="12"/>
  <c r="AF846" i="12"/>
  <c r="Y846" i="12"/>
  <c r="AB846" i="12"/>
  <c r="T846" i="12"/>
  <c r="Q846" i="12"/>
  <c r="L846" i="12"/>
  <c r="AB838" i="12"/>
  <c r="X838" i="12"/>
  <c r="Q838" i="12"/>
  <c r="AG838" i="12"/>
  <c r="L838" i="12"/>
  <c r="H838" i="12"/>
  <c r="AF838" i="12"/>
  <c r="T830" i="12"/>
  <c r="Q830" i="12"/>
  <c r="L830" i="12"/>
  <c r="AG830" i="12"/>
  <c r="AF830" i="12"/>
  <c r="AB830" i="12"/>
  <c r="X830" i="12"/>
  <c r="I830" i="12"/>
  <c r="H830" i="12"/>
  <c r="Y830" i="12"/>
  <c r="H822" i="12"/>
  <c r="AF822" i="12"/>
  <c r="AG822" i="12"/>
  <c r="AB822" i="12"/>
  <c r="X822" i="12"/>
  <c r="Q822" i="12"/>
  <c r="L814" i="12"/>
  <c r="I814" i="12"/>
  <c r="AG814" i="12"/>
  <c r="H814" i="12"/>
  <c r="Y814" i="12"/>
  <c r="AF814" i="12"/>
  <c r="AB814" i="12"/>
  <c r="X814" i="12"/>
  <c r="T814" i="12"/>
  <c r="Q814" i="12"/>
  <c r="AF806" i="12"/>
  <c r="AG806" i="12"/>
  <c r="L806" i="12"/>
  <c r="H806" i="12"/>
  <c r="AB806" i="12"/>
  <c r="X806" i="12"/>
  <c r="Q806" i="12"/>
  <c r="X670" i="12"/>
  <c r="H670" i="12"/>
  <c r="AF670" i="12"/>
  <c r="P670" i="12"/>
  <c r="AG670" i="12"/>
  <c r="AG662" i="12"/>
  <c r="AF662" i="12"/>
  <c r="AB662" i="12"/>
  <c r="X662" i="12"/>
  <c r="P662" i="12"/>
  <c r="L662" i="12"/>
  <c r="H654" i="12"/>
  <c r="AG654" i="12"/>
  <c r="P654" i="12"/>
  <c r="AF654" i="12"/>
  <c r="AG646" i="12"/>
  <c r="AF646" i="12"/>
  <c r="AB646" i="12"/>
  <c r="L646" i="12"/>
  <c r="H646" i="12"/>
  <c r="X646" i="12"/>
  <c r="AF638" i="12"/>
  <c r="X638" i="12"/>
  <c r="P638" i="12"/>
  <c r="H638" i="12"/>
  <c r="AG638" i="12"/>
  <c r="AG630" i="12"/>
  <c r="AF630" i="12"/>
  <c r="AB630" i="12"/>
  <c r="X630" i="12"/>
  <c r="P630" i="12"/>
  <c r="L630" i="12"/>
  <c r="H630" i="12"/>
  <c r="P622" i="12"/>
  <c r="H622" i="12"/>
  <c r="AG622" i="12"/>
  <c r="AF622" i="12"/>
  <c r="X622" i="12"/>
  <c r="L614" i="12"/>
  <c r="H614" i="12"/>
  <c r="AG614" i="12"/>
  <c r="AF614" i="12"/>
  <c r="AB614" i="12"/>
  <c r="X614" i="12"/>
  <c r="AF606" i="12"/>
  <c r="X606" i="12"/>
  <c r="P606" i="12"/>
  <c r="H606" i="12"/>
  <c r="AG606" i="12"/>
  <c r="P598" i="12"/>
  <c r="L598" i="12"/>
  <c r="H598" i="12"/>
  <c r="X598" i="12"/>
  <c r="AG598" i="12"/>
  <c r="AF598" i="12"/>
  <c r="W590" i="12"/>
  <c r="O590" i="12"/>
  <c r="H590" i="12"/>
  <c r="AC590" i="12"/>
  <c r="AG582" i="12"/>
  <c r="G582" i="12"/>
  <c r="AE582" i="12"/>
  <c r="AB582" i="12"/>
  <c r="W582" i="12"/>
  <c r="T582" i="12"/>
  <c r="Q582" i="12"/>
  <c r="L582" i="12"/>
  <c r="I582" i="12"/>
  <c r="AI582" i="12"/>
  <c r="AC574" i="12"/>
  <c r="W574" i="12"/>
  <c r="O574" i="12"/>
  <c r="H574" i="12"/>
  <c r="Y574" i="12"/>
  <c r="AE566" i="12"/>
  <c r="AI566" i="12"/>
  <c r="AB566" i="12"/>
  <c r="W566" i="12"/>
  <c r="T566" i="12"/>
  <c r="Q566" i="12"/>
  <c r="L566" i="12"/>
  <c r="I566" i="12"/>
  <c r="AC558" i="12"/>
  <c r="Y558" i="12"/>
  <c r="W558" i="12"/>
  <c r="O558" i="12"/>
  <c r="L558" i="12"/>
  <c r="H558" i="12"/>
  <c r="Q550" i="12"/>
  <c r="T550" i="12"/>
  <c r="L550" i="12"/>
  <c r="I550" i="12"/>
  <c r="G550" i="12"/>
  <c r="AG550" i="12"/>
  <c r="AI550" i="12"/>
  <c r="AE550" i="12"/>
  <c r="AB550" i="12"/>
  <c r="O542" i="12"/>
  <c r="AC542" i="12"/>
  <c r="W542" i="12"/>
  <c r="H542" i="12"/>
  <c r="Y542" i="12"/>
  <c r="Q534" i="12"/>
  <c r="L534" i="12"/>
  <c r="I534" i="12"/>
  <c r="G534" i="12"/>
  <c r="AG534" i="12"/>
  <c r="AI534" i="12"/>
  <c r="AE534" i="12"/>
  <c r="AB534" i="12"/>
  <c r="W534" i="12"/>
  <c r="H526" i="12"/>
  <c r="L526" i="12"/>
  <c r="Q518" i="12"/>
  <c r="L518" i="12"/>
  <c r="G518" i="12"/>
  <c r="W502" i="12"/>
  <c r="T502" i="12"/>
  <c r="Q502" i="12"/>
  <c r="W494" i="12"/>
  <c r="L494" i="12"/>
  <c r="H446" i="12"/>
  <c r="AC446" i="12"/>
  <c r="W446" i="12"/>
  <c r="O446" i="12"/>
  <c r="Y446" i="12"/>
  <c r="L438" i="12"/>
  <c r="G438" i="12"/>
  <c r="AG438" i="12"/>
  <c r="AI438" i="12"/>
  <c r="AE438" i="12"/>
  <c r="AB438" i="12"/>
  <c r="W438" i="12"/>
  <c r="T438" i="12"/>
  <c r="Y430" i="12"/>
  <c r="L430" i="12"/>
  <c r="H430" i="12"/>
  <c r="AC430" i="12"/>
  <c r="I422" i="12"/>
  <c r="Q422" i="12"/>
  <c r="L422" i="12"/>
  <c r="G422" i="12"/>
  <c r="AG422" i="12"/>
  <c r="AI422" i="12"/>
  <c r="AE422" i="12"/>
  <c r="AB422" i="12"/>
  <c r="W414" i="12"/>
  <c r="O414" i="12"/>
  <c r="H414" i="12"/>
  <c r="Y414" i="12"/>
  <c r="AI406" i="12"/>
  <c r="AE406" i="12"/>
  <c r="AB406" i="12"/>
  <c r="W406" i="12"/>
  <c r="T406" i="12"/>
  <c r="Q406" i="12"/>
  <c r="O398" i="12"/>
  <c r="L398" i="12"/>
  <c r="H398" i="12"/>
  <c r="T390" i="12"/>
  <c r="Q390" i="12"/>
  <c r="L390" i="12"/>
  <c r="I390" i="12"/>
  <c r="I358" i="12"/>
  <c r="O358" i="12"/>
  <c r="Y350" i="12"/>
  <c r="O350" i="12"/>
  <c r="H350" i="12"/>
  <c r="AE342" i="12"/>
  <c r="T342" i="12"/>
  <c r="I342" i="12"/>
  <c r="O342" i="12"/>
  <c r="M334" i="12"/>
  <c r="I334" i="12"/>
  <c r="AI334" i="12"/>
  <c r="G334" i="12"/>
  <c r="AE334" i="12"/>
  <c r="AC334" i="12"/>
  <c r="AB334" i="12"/>
  <c r="X334" i="12"/>
  <c r="AE326" i="12"/>
  <c r="T326" i="12"/>
  <c r="O326" i="12"/>
  <c r="I326" i="12"/>
  <c r="T318" i="12"/>
  <c r="Q318" i="12"/>
  <c r="M318" i="12"/>
  <c r="I318" i="12"/>
  <c r="AI318" i="12"/>
  <c r="G318" i="12"/>
  <c r="AE318" i="12"/>
  <c r="AC318" i="12"/>
  <c r="AI270" i="12"/>
  <c r="G270" i="12"/>
  <c r="AE270" i="12"/>
  <c r="AC270" i="12"/>
  <c r="AB270" i="12"/>
  <c r="X270" i="12"/>
  <c r="T270" i="12"/>
  <c r="Q270" i="12"/>
  <c r="AE262" i="12"/>
  <c r="T262" i="12"/>
  <c r="O262" i="12"/>
  <c r="I262" i="12"/>
  <c r="L254" i="12"/>
  <c r="AI254" i="12"/>
  <c r="I254" i="12"/>
  <c r="AE254" i="12"/>
  <c r="G254" i="12"/>
  <c r="AB254" i="12"/>
  <c r="Y254" i="12"/>
  <c r="T254" i="12"/>
  <c r="I246" i="12"/>
  <c r="T246" i="12"/>
  <c r="Y238" i="12"/>
  <c r="T238" i="12"/>
  <c r="Q238" i="12"/>
  <c r="L238" i="12"/>
  <c r="G238" i="12"/>
  <c r="AB238" i="12"/>
  <c r="I214" i="12"/>
  <c r="W214" i="12"/>
  <c r="Q214" i="12"/>
  <c r="L214" i="12"/>
  <c r="Q206" i="12"/>
  <c r="AI206" i="12"/>
  <c r="O206" i="12"/>
  <c r="AE206" i="12"/>
  <c r="M206" i="12"/>
  <c r="AC206" i="12"/>
  <c r="I206" i="12"/>
  <c r="AB206" i="12"/>
  <c r="H206" i="12"/>
  <c r="X206" i="12"/>
  <c r="G206" i="12"/>
  <c r="W190" i="12"/>
  <c r="S190" i="12"/>
  <c r="Q190" i="12"/>
  <c r="L190" i="12"/>
  <c r="I190" i="12"/>
  <c r="AE190" i="12"/>
  <c r="H190" i="12"/>
  <c r="Y182" i="12"/>
  <c r="I182" i="12"/>
  <c r="T182" i="12"/>
  <c r="T166" i="12"/>
  <c r="O166" i="12"/>
  <c r="I166" i="12"/>
  <c r="G166" i="12"/>
  <c r="AE158" i="12"/>
  <c r="G158" i="12"/>
  <c r="AB158" i="12"/>
  <c r="Y158" i="12"/>
  <c r="T158" i="12"/>
  <c r="S158" i="12"/>
  <c r="Q158" i="12"/>
  <c r="AE150" i="12"/>
  <c r="W150" i="12"/>
  <c r="O150" i="12"/>
  <c r="I150" i="12"/>
  <c r="Y150" i="12"/>
  <c r="I142" i="12"/>
  <c r="Y142" i="12"/>
  <c r="AC126" i="12"/>
  <c r="S126" i="12"/>
  <c r="I126" i="12"/>
  <c r="Y126" i="12"/>
  <c r="AB118" i="12"/>
  <c r="W118" i="12"/>
  <c r="O118" i="12"/>
  <c r="G118" i="12"/>
  <c r="Y118" i="12"/>
  <c r="G110" i="12"/>
  <c r="AB110" i="12"/>
  <c r="AI110" i="12"/>
  <c r="AE110" i="12"/>
  <c r="Y110" i="12"/>
  <c r="T110" i="12"/>
  <c r="L102" i="12"/>
  <c r="I102" i="12"/>
  <c r="AG102" i="12"/>
  <c r="G102" i="12"/>
  <c r="AE102" i="12"/>
  <c r="AI102" i="12"/>
  <c r="AB102" i="12"/>
  <c r="W102" i="12"/>
  <c r="T94" i="12"/>
  <c r="Q94" i="12"/>
  <c r="AI94" i="12"/>
  <c r="O94" i="12"/>
  <c r="AE94" i="12"/>
  <c r="M94" i="12"/>
  <c r="AC94" i="12"/>
  <c r="I94" i="12"/>
  <c r="AB94" i="12"/>
  <c r="H94" i="12"/>
  <c r="AE78" i="12"/>
  <c r="L78" i="12"/>
  <c r="AC78" i="12"/>
  <c r="I70" i="12"/>
  <c r="T70" i="12"/>
  <c r="O70" i="12"/>
  <c r="Y62" i="12"/>
  <c r="G62" i="12"/>
  <c r="W54" i="12"/>
  <c r="AE54" i="12"/>
  <c r="Y54" i="12"/>
  <c r="AI46" i="12"/>
  <c r="O46" i="12"/>
  <c r="AE46" i="12"/>
  <c r="M46" i="12"/>
  <c r="AC46" i="12"/>
  <c r="I46" i="12"/>
  <c r="AB46" i="12"/>
  <c r="H46" i="12"/>
  <c r="X46" i="12"/>
  <c r="G46" i="12"/>
  <c r="W46" i="12"/>
  <c r="AG46" i="12"/>
  <c r="T38" i="12"/>
  <c r="Q38" i="12"/>
  <c r="L38" i="12"/>
  <c r="I38" i="12"/>
  <c r="AG38" i="12"/>
  <c r="G38" i="12"/>
  <c r="AE38" i="12"/>
  <c r="AI38" i="12"/>
  <c r="AI30" i="12"/>
  <c r="H30" i="12"/>
  <c r="AC30" i="12"/>
  <c r="G30" i="12"/>
  <c r="AB30" i="12"/>
  <c r="Y30" i="12"/>
  <c r="T30" i="12"/>
  <c r="S30" i="12"/>
  <c r="Y22" i="12"/>
  <c r="I22" i="12"/>
  <c r="T22" i="12"/>
  <c r="AB14" i="12"/>
  <c r="AI14" i="12"/>
  <c r="AE14" i="12"/>
  <c r="Y14" i="12"/>
  <c r="T14" i="12"/>
  <c r="Q14" i="12"/>
  <c r="AB6" i="12"/>
  <c r="Y6" i="12"/>
  <c r="W6" i="12"/>
  <c r="O6" i="12"/>
  <c r="L6" i="12"/>
  <c r="F1541" i="12"/>
  <c r="AG1541" i="12"/>
  <c r="S1533" i="12"/>
  <c r="N1565" i="12"/>
  <c r="D211" i="2"/>
  <c r="W1461" i="12"/>
  <c r="V1493" i="12"/>
  <c r="AC1541" i="12"/>
  <c r="N1533" i="12"/>
  <c r="O1014" i="12"/>
  <c r="G1198" i="12"/>
  <c r="M134" i="2"/>
  <c r="Q854" i="12"/>
  <c r="S998" i="12"/>
  <c r="AA1310" i="12"/>
  <c r="V1525" i="12"/>
  <c r="X846" i="12"/>
  <c r="AF910" i="12"/>
  <c r="AG926" i="12"/>
  <c r="H1078" i="12"/>
  <c r="K1150" i="12"/>
  <c r="R1445" i="12"/>
  <c r="AG1461" i="12"/>
  <c r="F1493" i="12"/>
  <c r="R1509" i="12"/>
  <c r="AA1525" i="12"/>
  <c r="AA990" i="12"/>
  <c r="F1445" i="12"/>
  <c r="R1477" i="12"/>
  <c r="R1493" i="12"/>
  <c r="V1509" i="12"/>
  <c r="Y1564" i="12"/>
  <c r="L1564" i="12"/>
  <c r="Y1532" i="12"/>
  <c r="AD1532" i="12"/>
  <c r="V1532" i="12"/>
  <c r="Q1532" i="12"/>
  <c r="AC1516" i="12"/>
  <c r="R1516" i="12"/>
  <c r="I1516" i="12"/>
  <c r="R1500" i="12"/>
  <c r="AD1500" i="12"/>
  <c r="AC1500" i="12"/>
  <c r="Y1500" i="12"/>
  <c r="V1500" i="12"/>
  <c r="Q1500" i="12"/>
  <c r="L1500" i="12"/>
  <c r="I1500" i="12"/>
  <c r="H1500" i="12"/>
  <c r="H1468" i="12"/>
  <c r="AD1468" i="12"/>
  <c r="Y1468" i="12"/>
  <c r="V1468" i="12"/>
  <c r="Q1468" i="12"/>
  <c r="L1468" i="12"/>
  <c r="AC1468" i="12"/>
  <c r="V1436" i="12"/>
  <c r="Q1436" i="12"/>
  <c r="L1436" i="12"/>
  <c r="I1436" i="12"/>
  <c r="H1436" i="12"/>
  <c r="AD1436" i="12"/>
  <c r="AC1436" i="12"/>
  <c r="AB1555" i="12"/>
  <c r="S1555" i="12"/>
  <c r="H1555" i="12"/>
  <c r="Y1539" i="12"/>
  <c r="H1539" i="12"/>
  <c r="AI1539" i="12"/>
  <c r="G1539" i="12"/>
  <c r="AC1539" i="12"/>
  <c r="AB1539" i="12"/>
  <c r="AB1507" i="12"/>
  <c r="Y1507" i="12"/>
  <c r="T1507" i="12"/>
  <c r="O1507" i="12"/>
  <c r="L1507" i="12"/>
  <c r="AI1507" i="12"/>
  <c r="AB1491" i="12"/>
  <c r="S1491" i="12"/>
  <c r="H1491" i="12"/>
  <c r="T1475" i="12"/>
  <c r="O1475" i="12"/>
  <c r="L1475" i="12"/>
  <c r="H1475" i="12"/>
  <c r="AI1475" i="12"/>
  <c r="G1475" i="12"/>
  <c r="Y1475" i="12"/>
  <c r="S1475" i="12"/>
  <c r="AC1475" i="12"/>
  <c r="AB1475" i="12"/>
  <c r="G1443" i="12"/>
  <c r="AB1443" i="12"/>
  <c r="AI1443" i="12"/>
  <c r="AC1443" i="12"/>
  <c r="S1427" i="12"/>
  <c r="H1427" i="12"/>
  <c r="L1404" i="12"/>
  <c r="Q1404" i="12"/>
  <c r="H1404" i="12"/>
  <c r="AC1404" i="12"/>
  <c r="AD1404" i="12"/>
  <c r="V1404" i="12"/>
  <c r="X1308" i="12"/>
  <c r="AG1308" i="12"/>
  <c r="Q1308" i="12"/>
  <c r="M1308" i="12"/>
  <c r="I1308" i="12"/>
  <c r="F1308" i="12"/>
  <c r="T1308" i="12"/>
  <c r="Q1292" i="12"/>
  <c r="M1292" i="12"/>
  <c r="I1292" i="12"/>
  <c r="AG1292" i="12"/>
  <c r="AD1292" i="12"/>
  <c r="X1292" i="12"/>
  <c r="T1292" i="12"/>
  <c r="AG1276" i="12"/>
  <c r="T1276" i="12"/>
  <c r="Q1276" i="12"/>
  <c r="M1276" i="12"/>
  <c r="F1276" i="12"/>
  <c r="AD1276" i="12"/>
  <c r="AB1276" i="12"/>
  <c r="M1260" i="12"/>
  <c r="X1260" i="12"/>
  <c r="AB1260" i="12"/>
  <c r="T1260" i="12"/>
  <c r="Q1260" i="12"/>
  <c r="I1260" i="12"/>
  <c r="F1260" i="12"/>
  <c r="I1244" i="12"/>
  <c r="AD1244" i="12"/>
  <c r="X1244" i="12"/>
  <c r="T1244" i="12"/>
  <c r="M1244" i="12"/>
  <c r="F1228" i="12"/>
  <c r="M1228" i="12"/>
  <c r="T1228" i="12"/>
  <c r="Q1228" i="12"/>
  <c r="I1228" i="12"/>
  <c r="AG1228" i="12"/>
  <c r="AD1228" i="12"/>
  <c r="AB1228" i="12"/>
  <c r="X1228" i="12"/>
  <c r="X1212" i="12"/>
  <c r="T1212" i="12"/>
  <c r="Q1212" i="12"/>
  <c r="M1212" i="12"/>
  <c r="I1196" i="12"/>
  <c r="AB1196" i="12"/>
  <c r="X1196" i="12"/>
  <c r="T1196" i="12"/>
  <c r="Q1196" i="12"/>
  <c r="AD1196" i="12"/>
  <c r="M1196" i="12"/>
  <c r="F1196" i="12"/>
  <c r="T1180" i="12"/>
  <c r="Q1180" i="12"/>
  <c r="M1180" i="12"/>
  <c r="I1180" i="12"/>
  <c r="AD1180" i="12"/>
  <c r="AB1180" i="12"/>
  <c r="M1164" i="12"/>
  <c r="F1164" i="12"/>
  <c r="AG1164" i="12"/>
  <c r="AD1164" i="12"/>
  <c r="AB1164" i="12"/>
  <c r="X1164" i="12"/>
  <c r="Q1164" i="12"/>
  <c r="I1164" i="12"/>
  <c r="I1148" i="12"/>
  <c r="Q1148" i="12"/>
  <c r="M1148" i="12"/>
  <c r="F1148" i="12"/>
  <c r="AG1148" i="12"/>
  <c r="AB1148" i="12"/>
  <c r="X1148" i="12"/>
  <c r="T1148" i="12"/>
  <c r="Q1132" i="12"/>
  <c r="T1132" i="12"/>
  <c r="M1132" i="12"/>
  <c r="I1132" i="12"/>
  <c r="F1132" i="12"/>
  <c r="V1084" i="12"/>
  <c r="R1084" i="12"/>
  <c r="Q1084" i="12"/>
  <c r="AD1084" i="12"/>
  <c r="AC1084" i="12"/>
  <c r="Y1084" i="12"/>
  <c r="L1084" i="12"/>
  <c r="P1076" i="12"/>
  <c r="J1076" i="12"/>
  <c r="AF1076" i="12"/>
  <c r="AB1068" i="12"/>
  <c r="Y1068" i="12"/>
  <c r="T1068" i="12"/>
  <c r="R1068" i="12"/>
  <c r="N1068" i="12"/>
  <c r="L1068" i="12"/>
  <c r="H1068" i="12"/>
  <c r="AB1020" i="12"/>
  <c r="Q1020" i="12"/>
  <c r="J1012" i="12"/>
  <c r="U1012" i="12"/>
  <c r="Y972" i="12"/>
  <c r="L972" i="12"/>
  <c r="AE916" i="12"/>
  <c r="Z916" i="12"/>
  <c r="V916" i="12"/>
  <c r="O916" i="12"/>
  <c r="AF900" i="12"/>
  <c r="AI900" i="12"/>
  <c r="G900" i="12"/>
  <c r="AI892" i="12"/>
  <c r="V892" i="12"/>
  <c r="AE884" i="12"/>
  <c r="Z884" i="12"/>
  <c r="V884" i="12"/>
  <c r="S876" i="12"/>
  <c r="AA876" i="12"/>
  <c r="AI868" i="12"/>
  <c r="AD868" i="12"/>
  <c r="AF868" i="12"/>
  <c r="AI860" i="12"/>
  <c r="AA860" i="12"/>
  <c r="S860" i="12"/>
  <c r="K860" i="12"/>
  <c r="F860" i="12"/>
  <c r="AE844" i="12"/>
  <c r="O844" i="12"/>
  <c r="AF844" i="12"/>
  <c r="AF828" i="12"/>
  <c r="O828" i="12"/>
  <c r="W812" i="12"/>
  <c r="AE812" i="12"/>
  <c r="O812" i="12"/>
  <c r="G812" i="12"/>
  <c r="W796" i="12"/>
  <c r="O796" i="12"/>
  <c r="G796" i="12"/>
  <c r="AF796" i="12"/>
  <c r="G788" i="12"/>
  <c r="AF788" i="12"/>
  <c r="AE788" i="12"/>
  <c r="W788" i="12"/>
  <c r="O788" i="12"/>
  <c r="AE780" i="12"/>
  <c r="W780" i="12"/>
  <c r="W772" i="12"/>
  <c r="O772" i="12"/>
  <c r="G772" i="12"/>
  <c r="AF772" i="12"/>
  <c r="O764" i="12"/>
  <c r="AF764" i="12"/>
  <c r="AE764" i="12"/>
  <c r="AE756" i="12"/>
  <c r="AF756" i="12"/>
  <c r="G748" i="12"/>
  <c r="W748" i="12"/>
  <c r="O748" i="12"/>
  <c r="AF748" i="12"/>
  <c r="AE740" i="12"/>
  <c r="O740" i="12"/>
  <c r="W740" i="12"/>
  <c r="G740" i="12"/>
  <c r="AF740" i="12"/>
  <c r="AF732" i="12"/>
  <c r="AE732" i="12"/>
  <c r="AE724" i="12"/>
  <c r="O724" i="12"/>
  <c r="G724" i="12"/>
  <c r="AF724" i="12"/>
  <c r="AA708" i="12"/>
  <c r="K708" i="12"/>
  <c r="Y623" i="12"/>
  <c r="Y639" i="12"/>
  <c r="R655" i="12"/>
  <c r="AG695" i="12"/>
  <c r="Q727" i="12"/>
  <c r="AG775" i="12"/>
  <c r="Z823" i="12"/>
  <c r="R863" i="12"/>
  <c r="AC1507" i="12"/>
  <c r="AG791" i="12"/>
  <c r="AG831" i="12"/>
  <c r="AG799" i="12"/>
  <c r="L605" i="12"/>
  <c r="L1443" i="12"/>
  <c r="I1452" i="12"/>
  <c r="AC1532" i="12"/>
  <c r="N919" i="12"/>
  <c r="J919" i="12"/>
  <c r="J911" i="12"/>
  <c r="Z911" i="12"/>
  <c r="Z895" i="12"/>
  <c r="R895" i="12"/>
  <c r="J895" i="12"/>
  <c r="F895" i="12"/>
  <c r="AD887" i="12"/>
  <c r="J887" i="12"/>
  <c r="N871" i="12"/>
  <c r="AD871" i="12"/>
  <c r="AD855" i="12"/>
  <c r="R855" i="12"/>
  <c r="AG847" i="12"/>
  <c r="V847" i="12"/>
  <c r="N847" i="12"/>
  <c r="F847" i="12"/>
  <c r="AD839" i="12"/>
  <c r="Z839" i="12"/>
  <c r="V839" i="12"/>
  <c r="AG839" i="12"/>
  <c r="V831" i="12"/>
  <c r="N831" i="12"/>
  <c r="F831" i="12"/>
  <c r="J823" i="12"/>
  <c r="F823" i="12"/>
  <c r="AG823" i="12"/>
  <c r="F815" i="12"/>
  <c r="AG815" i="12"/>
  <c r="AD815" i="12"/>
  <c r="V815" i="12"/>
  <c r="N815" i="12"/>
  <c r="F807" i="12"/>
  <c r="AG807" i="12"/>
  <c r="AD807" i="12"/>
  <c r="Z807" i="12"/>
  <c r="V807" i="12"/>
  <c r="N807" i="12"/>
  <c r="Q783" i="12"/>
  <c r="AG783" i="12"/>
  <c r="Q719" i="12"/>
  <c r="AG719" i="12"/>
  <c r="AG711" i="12"/>
  <c r="Q711" i="12"/>
  <c r="V671" i="12"/>
  <c r="Q671" i="12"/>
  <c r="I671" i="12"/>
  <c r="F671" i="12"/>
  <c r="Y671" i="12"/>
  <c r="AG671" i="12"/>
  <c r="F663" i="12"/>
  <c r="AD663" i="12"/>
  <c r="AG663" i="12"/>
  <c r="Q655" i="12"/>
  <c r="J655" i="12"/>
  <c r="I655" i="12"/>
  <c r="AG655" i="12"/>
  <c r="F655" i="12"/>
  <c r="F647" i="12"/>
  <c r="AD647" i="12"/>
  <c r="AG647" i="12"/>
  <c r="Z639" i="12"/>
  <c r="V639" i="12"/>
  <c r="R639" i="12"/>
  <c r="Q639" i="12"/>
  <c r="F631" i="12"/>
  <c r="AD631" i="12"/>
  <c r="AG631" i="12"/>
  <c r="R623" i="12"/>
  <c r="Q623" i="12"/>
  <c r="J623" i="12"/>
  <c r="I623" i="12"/>
  <c r="Q615" i="12"/>
  <c r="J615" i="12"/>
  <c r="F615" i="12"/>
  <c r="AD615" i="12"/>
  <c r="Z607" i="12"/>
  <c r="V607" i="12"/>
  <c r="R607" i="12"/>
  <c r="Q607" i="12"/>
  <c r="V599" i="12"/>
  <c r="Q599" i="12"/>
  <c r="J599" i="12"/>
  <c r="AB583" i="12"/>
  <c r="X583" i="12"/>
  <c r="T583" i="12"/>
  <c r="AF1562" i="12"/>
  <c r="K1562" i="12"/>
  <c r="N1562" i="12"/>
  <c r="H1562" i="12"/>
  <c r="AD1562" i="12"/>
  <c r="F1562" i="12"/>
  <c r="AA1562" i="12"/>
  <c r="AG1562" i="12"/>
  <c r="N1554" i="12"/>
  <c r="G1554" i="12"/>
  <c r="AD1554" i="12"/>
  <c r="AE1554" i="12"/>
  <c r="AB1554" i="12"/>
  <c r="AA1546" i="12"/>
  <c r="H1546" i="12"/>
  <c r="T1546" i="12"/>
  <c r="P1546" i="12"/>
  <c r="O1546" i="12"/>
  <c r="N1546" i="12"/>
  <c r="W1538" i="12"/>
  <c r="AD1538" i="12"/>
  <c r="O1538" i="12"/>
  <c r="R1522" i="12"/>
  <c r="T1522" i="12"/>
  <c r="O1522" i="12"/>
  <c r="N1522" i="12"/>
  <c r="AE1522" i="12"/>
  <c r="J1522" i="12"/>
  <c r="N1514" i="12"/>
  <c r="F1514" i="12"/>
  <c r="AD1514" i="12"/>
  <c r="AE1514" i="12"/>
  <c r="AA1514" i="12"/>
  <c r="I1347" i="12"/>
  <c r="AI1347" i="12"/>
  <c r="Q1315" i="12"/>
  <c r="O1315" i="12"/>
  <c r="M1315" i="12"/>
  <c r="I1315" i="12"/>
  <c r="AI1315" i="12"/>
  <c r="G1315" i="12"/>
  <c r="AE1315" i="12"/>
  <c r="AG1315" i="12"/>
  <c r="W1299" i="12"/>
  <c r="AC1299" i="12"/>
  <c r="X1299" i="12"/>
  <c r="T1299" i="12"/>
  <c r="Q1299" i="12"/>
  <c r="AE1283" i="12"/>
  <c r="G1283" i="12"/>
  <c r="W1283" i="12"/>
  <c r="T1283" i="12"/>
  <c r="Q1283" i="12"/>
  <c r="O1283" i="12"/>
  <c r="X1267" i="12"/>
  <c r="G1267" i="12"/>
  <c r="AC1267" i="12"/>
  <c r="AG1267" i="12"/>
  <c r="AB1267" i="12"/>
  <c r="W1267" i="12"/>
  <c r="M1251" i="12"/>
  <c r="G1251" i="12"/>
  <c r="AI1251" i="12"/>
  <c r="AG1251" i="12"/>
  <c r="AB1251" i="12"/>
  <c r="X1251" i="12"/>
  <c r="AE1235" i="12"/>
  <c r="H1235" i="12"/>
  <c r="W1235" i="12"/>
  <c r="O1235" i="12"/>
  <c r="M1235" i="12"/>
  <c r="I1235" i="12"/>
  <c r="AC1219" i="12"/>
  <c r="H1219" i="12"/>
  <c r="AI1219" i="12"/>
  <c r="G1219" i="12"/>
  <c r="AB1219" i="12"/>
  <c r="AG1219" i="12"/>
  <c r="X1219" i="12"/>
  <c r="W1219" i="12"/>
  <c r="AB1203" i="12"/>
  <c r="H1203" i="12"/>
  <c r="X1203" i="12"/>
  <c r="G1203" i="12"/>
  <c r="W1203" i="12"/>
  <c r="AG1203" i="12"/>
  <c r="T1203" i="12"/>
  <c r="Q1187" i="12"/>
  <c r="AI1187" i="12"/>
  <c r="O1187" i="12"/>
  <c r="AE1187" i="12"/>
  <c r="M1187" i="12"/>
  <c r="AC1187" i="12"/>
  <c r="I1187" i="12"/>
  <c r="AC1171" i="12"/>
  <c r="H1171" i="12"/>
  <c r="AB1171" i="12"/>
  <c r="G1171" i="12"/>
  <c r="X1171" i="12"/>
  <c r="T1171" i="12"/>
  <c r="Q1155" i="12"/>
  <c r="AC1155" i="12"/>
  <c r="H1155" i="12"/>
  <c r="AB1155" i="12"/>
  <c r="G1155" i="12"/>
  <c r="X1155" i="12"/>
  <c r="AG1155" i="12"/>
  <c r="W1155" i="12"/>
  <c r="O1139" i="12"/>
  <c r="AI1139" i="12"/>
  <c r="M1139" i="12"/>
  <c r="AE1139" i="12"/>
  <c r="I1139" i="12"/>
  <c r="AC1139" i="12"/>
  <c r="H1139" i="12"/>
  <c r="X1123" i="12"/>
  <c r="AG1123" i="12"/>
  <c r="AB1107" i="12"/>
  <c r="S1107" i="12"/>
  <c r="AF1099" i="12"/>
  <c r="K1099" i="12"/>
  <c r="U1099" i="12"/>
  <c r="AA1494" i="12"/>
  <c r="H1494" i="12"/>
  <c r="AA1486" i="12"/>
  <c r="AE1486" i="12"/>
  <c r="J1462" i="12"/>
  <c r="N1462" i="12"/>
  <c r="T1454" i="12"/>
  <c r="AB1454" i="12"/>
  <c r="G1454" i="12"/>
  <c r="H1446" i="12"/>
  <c r="V1446" i="12"/>
  <c r="AA1430" i="12"/>
  <c r="F1430" i="12"/>
  <c r="J1422" i="12"/>
  <c r="AA1422" i="12"/>
  <c r="L1399" i="12"/>
  <c r="Q1399" i="12"/>
  <c r="Q172" i="2"/>
  <c r="Y172" i="2" s="1"/>
  <c r="P172" i="2" s="1"/>
  <c r="Q130" i="6" s="1"/>
  <c r="G173" i="2"/>
  <c r="AD1717" i="12"/>
  <c r="Q1717" i="12"/>
  <c r="AG1717" i="12"/>
  <c r="R1709" i="12"/>
  <c r="J1709" i="12"/>
  <c r="Z1709" i="12"/>
  <c r="Y1693" i="12"/>
  <c r="S1693" i="12"/>
  <c r="N1693" i="12"/>
  <c r="AG1685" i="12"/>
  <c r="F1685" i="12"/>
  <c r="AC1685" i="12"/>
  <c r="W1685" i="12"/>
  <c r="V1685" i="12"/>
  <c r="R1685" i="12"/>
  <c r="Q1685" i="12"/>
  <c r="K1685" i="12"/>
  <c r="G1685" i="12"/>
  <c r="S1677" i="12"/>
  <c r="N1677" i="12"/>
  <c r="R1669" i="12"/>
  <c r="Q1669" i="12"/>
  <c r="G1669" i="12"/>
  <c r="AG1669" i="12"/>
  <c r="F1669" i="12"/>
  <c r="AC1669" i="12"/>
  <c r="W1669" i="12"/>
  <c r="AA1669" i="12"/>
  <c r="V1669" i="12"/>
  <c r="Y1661" i="12"/>
  <c r="N1661" i="12"/>
  <c r="S1661" i="12"/>
  <c r="AA1653" i="12"/>
  <c r="V1653" i="12"/>
  <c r="Q1653" i="12"/>
  <c r="K1653" i="12"/>
  <c r="G1653" i="12"/>
  <c r="AG1653" i="12"/>
  <c r="F1653" i="12"/>
  <c r="AC1653" i="12"/>
  <c r="W1653" i="12"/>
  <c r="AI1645" i="12"/>
  <c r="S1645" i="12"/>
  <c r="AG1637" i="12"/>
  <c r="F1637" i="12"/>
  <c r="AC1637" i="12"/>
  <c r="W1637" i="12"/>
  <c r="V1637" i="12"/>
  <c r="R1637" i="12"/>
  <c r="Q1637" i="12"/>
  <c r="K1637" i="12"/>
  <c r="G1637" i="12"/>
  <c r="Y1629" i="12"/>
  <c r="N1629" i="12"/>
  <c r="V1621" i="12"/>
  <c r="R1621" i="12"/>
  <c r="K1621" i="12"/>
  <c r="G1621" i="12"/>
  <c r="AG1621" i="12"/>
  <c r="F1621" i="12"/>
  <c r="AC1621" i="12"/>
  <c r="W1621" i="12"/>
  <c r="AA1621" i="12"/>
  <c r="S1613" i="12"/>
  <c r="AI1613" i="12"/>
  <c r="R1605" i="12"/>
  <c r="Q1605" i="12"/>
  <c r="G1605" i="12"/>
  <c r="AG1605" i="12"/>
  <c r="F1605" i="12"/>
  <c r="AC1605" i="12"/>
  <c r="W1605" i="12"/>
  <c r="AA1605" i="12"/>
  <c r="V1605" i="12"/>
  <c r="Y1597" i="12"/>
  <c r="N1597" i="12"/>
  <c r="AI1597" i="12"/>
  <c r="AA1589" i="12"/>
  <c r="V1589" i="12"/>
  <c r="Q1589" i="12"/>
  <c r="K1589" i="12"/>
  <c r="G1589" i="12"/>
  <c r="AG1589" i="12"/>
  <c r="F1589" i="12"/>
  <c r="AC1589" i="12"/>
  <c r="W1589" i="12"/>
  <c r="AI1581" i="12"/>
  <c r="N1581" i="12"/>
  <c r="Y1581" i="12"/>
  <c r="K1573" i="12"/>
  <c r="G1573" i="12"/>
  <c r="AC1573" i="12"/>
  <c r="W1573" i="12"/>
  <c r="AA1573" i="12"/>
  <c r="V1573" i="12"/>
  <c r="R1573" i="12"/>
  <c r="Q1573" i="12"/>
  <c r="R1566" i="12"/>
  <c r="L1566" i="12"/>
  <c r="AE1566" i="12"/>
  <c r="AI1566" i="12"/>
  <c r="AB1566" i="12"/>
  <c r="W1566" i="12"/>
  <c r="AD1558" i="12"/>
  <c r="J1558" i="12"/>
  <c r="AA1558" i="12"/>
  <c r="H1558" i="12"/>
  <c r="V1558" i="12"/>
  <c r="T1558" i="12"/>
  <c r="P1558" i="12"/>
  <c r="O1558" i="12"/>
  <c r="AF1558" i="12"/>
  <c r="N1558" i="12"/>
  <c r="AI1550" i="12"/>
  <c r="F1550" i="12"/>
  <c r="AE1550" i="12"/>
  <c r="AB1550" i="12"/>
  <c r="W1550" i="12"/>
  <c r="T1550" i="12"/>
  <c r="P1550" i="12"/>
  <c r="L1550" i="12"/>
  <c r="J1550" i="12"/>
  <c r="G1534" i="12"/>
  <c r="AB1534" i="12"/>
  <c r="V1534" i="12"/>
  <c r="O1534" i="12"/>
  <c r="N1526" i="12"/>
  <c r="J1526" i="12"/>
  <c r="AE1526" i="12"/>
  <c r="AD1526" i="12"/>
  <c r="AA1526" i="12"/>
  <c r="X1526" i="12"/>
  <c r="T1526" i="12"/>
  <c r="P1526" i="12"/>
  <c r="T1518" i="12"/>
  <c r="P1518" i="12"/>
  <c r="AE1518" i="12"/>
  <c r="L1518" i="12"/>
  <c r="AB1518" i="12"/>
  <c r="J1518" i="12"/>
  <c r="AA1518" i="12"/>
  <c r="G1518" i="12"/>
  <c r="W1518" i="12"/>
  <c r="F1518" i="12"/>
  <c r="V1518" i="12"/>
  <c r="Q1511" i="12"/>
  <c r="L1511" i="12"/>
  <c r="AG1511" i="12"/>
  <c r="G1511" i="12"/>
  <c r="AC1511" i="12"/>
  <c r="AI1511" i="12"/>
  <c r="AB1511" i="12"/>
  <c r="W1511" i="12"/>
  <c r="S1511" i="12"/>
  <c r="Y1503" i="12"/>
  <c r="T1503" i="12"/>
  <c r="O1503" i="12"/>
  <c r="AG1495" i="12"/>
  <c r="G1495" i="12"/>
  <c r="AC1495" i="12"/>
  <c r="AI1495" i="12"/>
  <c r="W1495" i="12"/>
  <c r="S1495" i="12"/>
  <c r="Q1495" i="12"/>
  <c r="L1495" i="12"/>
  <c r="H1495" i="12"/>
  <c r="W1479" i="12"/>
  <c r="AB1479" i="12"/>
  <c r="S1479" i="12"/>
  <c r="L1479" i="12"/>
  <c r="H1479" i="12"/>
  <c r="G1479" i="12"/>
  <c r="AG1479" i="12"/>
  <c r="AI1479" i="12"/>
  <c r="AC1479" i="12"/>
  <c r="O1471" i="12"/>
  <c r="T1471" i="12"/>
  <c r="AC1463" i="12"/>
  <c r="AB1463" i="12"/>
  <c r="S1463" i="12"/>
  <c r="Q1463" i="12"/>
  <c r="L1463" i="12"/>
  <c r="H1463" i="12"/>
  <c r="AI1463" i="12"/>
  <c r="Q1447" i="12"/>
  <c r="L1447" i="12"/>
  <c r="H1447" i="12"/>
  <c r="AG1447" i="12"/>
  <c r="AI1447" i="12"/>
  <c r="AC1447" i="12"/>
  <c r="AB1447" i="12"/>
  <c r="W1447" i="12"/>
  <c r="S1447" i="12"/>
  <c r="Y1439" i="12"/>
  <c r="T1439" i="12"/>
  <c r="W1431" i="12"/>
  <c r="S1431" i="12"/>
  <c r="Q1431" i="12"/>
  <c r="H1431" i="12"/>
  <c r="G1431" i="12"/>
  <c r="AG1431" i="12"/>
  <c r="AI1431" i="12"/>
  <c r="AC1431" i="12"/>
  <c r="AB1431" i="12"/>
  <c r="W833" i="12"/>
  <c r="AG833" i="12"/>
  <c r="AI833" i="12"/>
  <c r="AI817" i="12"/>
  <c r="AB817" i="12"/>
  <c r="R817" i="12"/>
  <c r="L817" i="12"/>
  <c r="G817" i="12"/>
  <c r="AG817" i="12"/>
  <c r="W801" i="12"/>
  <c r="R801" i="12"/>
  <c r="G801" i="12"/>
  <c r="AG801" i="12"/>
  <c r="AI801" i="12"/>
  <c r="AB801" i="12"/>
  <c r="N793" i="12"/>
  <c r="AF793" i="12"/>
  <c r="K793" i="12"/>
  <c r="AA793" i="12"/>
  <c r="F793" i="12"/>
  <c r="X793" i="12"/>
  <c r="AG793" i="12"/>
  <c r="V793" i="12"/>
  <c r="S793" i="12"/>
  <c r="P793" i="12"/>
  <c r="N785" i="12"/>
  <c r="AF785" i="12"/>
  <c r="K785" i="12"/>
  <c r="AA785" i="12"/>
  <c r="F785" i="12"/>
  <c r="X785" i="12"/>
  <c r="AG785" i="12"/>
  <c r="V785" i="12"/>
  <c r="S785" i="12"/>
  <c r="P785" i="12"/>
  <c r="N777" i="12"/>
  <c r="AF777" i="12"/>
  <c r="K777" i="12"/>
  <c r="AA777" i="12"/>
  <c r="F777" i="12"/>
  <c r="X777" i="12"/>
  <c r="AG777" i="12"/>
  <c r="V777" i="12"/>
  <c r="S777" i="12"/>
  <c r="P777" i="12"/>
  <c r="P769" i="12"/>
  <c r="N769" i="12"/>
  <c r="AD769" i="12"/>
  <c r="H769" i="12"/>
  <c r="AA769" i="12"/>
  <c r="F769" i="12"/>
  <c r="X769" i="12"/>
  <c r="AG769" i="12"/>
  <c r="V769" i="12"/>
  <c r="S769" i="12"/>
  <c r="AF761" i="12"/>
  <c r="K761" i="12"/>
  <c r="AD761" i="12"/>
  <c r="H761" i="12"/>
  <c r="X761" i="12"/>
  <c r="AG761" i="12"/>
  <c r="V761" i="12"/>
  <c r="S761" i="12"/>
  <c r="P761" i="12"/>
  <c r="N761" i="12"/>
  <c r="AA753" i="12"/>
  <c r="F753" i="12"/>
  <c r="X753" i="12"/>
  <c r="AG753" i="12"/>
  <c r="S753" i="12"/>
  <c r="P753" i="12"/>
  <c r="N753" i="12"/>
  <c r="AF753" i="12"/>
  <c r="K753" i="12"/>
  <c r="AD753" i="12"/>
  <c r="H753" i="12"/>
  <c r="V745" i="12"/>
  <c r="S745" i="12"/>
  <c r="N745" i="12"/>
  <c r="AF745" i="12"/>
  <c r="K745" i="12"/>
  <c r="AD745" i="12"/>
  <c r="H745" i="12"/>
  <c r="AA745" i="12"/>
  <c r="F745" i="12"/>
  <c r="X745" i="12"/>
  <c r="AG745" i="12"/>
  <c r="P737" i="12"/>
  <c r="N737" i="12"/>
  <c r="AD737" i="12"/>
  <c r="H737" i="12"/>
  <c r="AA737" i="12"/>
  <c r="F737" i="12"/>
  <c r="X737" i="12"/>
  <c r="AG737" i="12"/>
  <c r="V737" i="12"/>
  <c r="S737" i="12"/>
  <c r="AF729" i="12"/>
  <c r="K729" i="12"/>
  <c r="AD729" i="12"/>
  <c r="H729" i="12"/>
  <c r="X729" i="12"/>
  <c r="AG729" i="12"/>
  <c r="V729" i="12"/>
  <c r="S729" i="12"/>
  <c r="P729" i="12"/>
  <c r="N729" i="12"/>
  <c r="AF721" i="12"/>
  <c r="K721" i="12"/>
  <c r="AD721" i="12"/>
  <c r="H721" i="12"/>
  <c r="X721" i="12"/>
  <c r="AG721" i="12"/>
  <c r="V721" i="12"/>
  <c r="S721" i="12"/>
  <c r="P721" i="12"/>
  <c r="N721" i="12"/>
  <c r="X713" i="12"/>
  <c r="AG713" i="12"/>
  <c r="AD681" i="12"/>
  <c r="H681" i="12"/>
  <c r="AA681" i="12"/>
  <c r="F681" i="12"/>
  <c r="V681" i="12"/>
  <c r="S681" i="12"/>
  <c r="P681" i="12"/>
  <c r="N681" i="12"/>
  <c r="AF681" i="12"/>
  <c r="K681" i="12"/>
  <c r="AF673" i="12"/>
  <c r="K673" i="12"/>
  <c r="AD673" i="12"/>
  <c r="H673" i="12"/>
  <c r="X673" i="12"/>
  <c r="AG673" i="12"/>
  <c r="V673" i="12"/>
  <c r="S673" i="12"/>
  <c r="P673" i="12"/>
  <c r="N673" i="12"/>
  <c r="AB665" i="12"/>
  <c r="W665" i="12"/>
  <c r="L665" i="12"/>
  <c r="G665" i="12"/>
  <c r="AE665" i="12"/>
  <c r="AI665" i="12"/>
  <c r="T649" i="12"/>
  <c r="J649" i="12"/>
  <c r="AE649" i="12"/>
  <c r="L641" i="12"/>
  <c r="G641" i="12"/>
  <c r="AI641" i="12"/>
  <c r="AB641" i="12"/>
  <c r="W641" i="12"/>
  <c r="R641" i="12"/>
  <c r="AE633" i="12"/>
  <c r="AB633" i="12"/>
  <c r="T633" i="12"/>
  <c r="R633" i="12"/>
  <c r="L633" i="12"/>
  <c r="J633" i="12"/>
  <c r="AI633" i="12"/>
  <c r="G633" i="12"/>
  <c r="AE625" i="12"/>
  <c r="T625" i="12"/>
  <c r="T609" i="12"/>
  <c r="R609" i="12"/>
  <c r="J609" i="12"/>
  <c r="AI609" i="12"/>
  <c r="G609" i="12"/>
  <c r="AE609" i="12"/>
  <c r="AB609" i="12"/>
  <c r="W609" i="12"/>
  <c r="R601" i="12"/>
  <c r="L601" i="12"/>
  <c r="AE601" i="12"/>
  <c r="AI601" i="12"/>
  <c r="AB601" i="12"/>
  <c r="W601" i="12"/>
  <c r="X585" i="12"/>
  <c r="AG585" i="12"/>
  <c r="V585" i="12"/>
  <c r="P585" i="12"/>
  <c r="N585" i="12"/>
  <c r="AF585" i="12"/>
  <c r="K585" i="12"/>
  <c r="AD585" i="12"/>
  <c r="H585" i="12"/>
  <c r="AA585" i="12"/>
  <c r="F585" i="12"/>
  <c r="T577" i="12"/>
  <c r="J577" i="12"/>
  <c r="AE577" i="12"/>
  <c r="D173" i="2"/>
  <c r="AA1550" i="12"/>
  <c r="Q1621" i="12"/>
  <c r="AA1685" i="12"/>
  <c r="Q153" i="2"/>
  <c r="Y153" i="2" s="1"/>
  <c r="P153" i="2" s="1"/>
  <c r="Q113" i="6" s="1"/>
  <c r="AD1537" i="12"/>
  <c r="F1537" i="12"/>
  <c r="V1498" i="12"/>
  <c r="O1498" i="12"/>
  <c r="H1498" i="12"/>
  <c r="AD1498" i="12"/>
  <c r="R1490" i="12"/>
  <c r="N1490" i="12"/>
  <c r="J1490" i="12"/>
  <c r="G1490" i="12"/>
  <c r="AD1490" i="12"/>
  <c r="AE1490" i="12"/>
  <c r="X1490" i="12"/>
  <c r="T1490" i="12"/>
  <c r="O1482" i="12"/>
  <c r="AD1482" i="12"/>
  <c r="H1482" i="12"/>
  <c r="AA1482" i="12"/>
  <c r="F1482" i="12"/>
  <c r="X1482" i="12"/>
  <c r="V1482" i="12"/>
  <c r="T1482" i="12"/>
  <c r="N1482" i="12"/>
  <c r="AE1482" i="12"/>
  <c r="J1482" i="12"/>
  <c r="O1474" i="12"/>
  <c r="H1474" i="12"/>
  <c r="AD1474" i="12"/>
  <c r="W1474" i="12"/>
  <c r="W1458" i="12"/>
  <c r="O1458" i="12"/>
  <c r="N1458" i="12"/>
  <c r="AE1458" i="12"/>
  <c r="J1458" i="12"/>
  <c r="AD1458" i="12"/>
  <c r="H1458" i="12"/>
  <c r="AB1458" i="12"/>
  <c r="G1458" i="12"/>
  <c r="T1458" i="12"/>
  <c r="R1458" i="12"/>
  <c r="J1450" i="12"/>
  <c r="T1450" i="12"/>
  <c r="P1450" i="12"/>
  <c r="N1450" i="12"/>
  <c r="F1450" i="12"/>
  <c r="AD1450" i="12"/>
  <c r="AA1450" i="12"/>
  <c r="X1450" i="12"/>
  <c r="AD1434" i="12"/>
  <c r="V1434" i="12"/>
  <c r="O1434" i="12"/>
  <c r="H1434" i="12"/>
  <c r="X1426" i="12"/>
  <c r="G1426" i="12"/>
  <c r="AD1426" i="12"/>
  <c r="AE1426" i="12"/>
  <c r="AB1426" i="12"/>
  <c r="T1426" i="12"/>
  <c r="N1426" i="12"/>
  <c r="J1426" i="12"/>
  <c r="S1411" i="12"/>
  <c r="AC1411" i="12"/>
  <c r="AB1411" i="12"/>
  <c r="Y1411" i="12"/>
  <c r="T1411" i="12"/>
  <c r="O1411" i="12"/>
  <c r="H1411" i="12"/>
  <c r="AI1411" i="12"/>
  <c r="G1411" i="12"/>
  <c r="G1379" i="12"/>
  <c r="AI1379" i="12"/>
  <c r="AC1379" i="12"/>
  <c r="Y1379" i="12"/>
  <c r="T1379" i="12"/>
  <c r="O1379" i="12"/>
  <c r="AB1379" i="12"/>
  <c r="AI1363" i="12"/>
  <c r="M1363" i="12"/>
  <c r="AE1363" i="12"/>
  <c r="I1363" i="12"/>
  <c r="AC1363" i="12"/>
  <c r="G1363" i="12"/>
  <c r="X1363" i="12"/>
  <c r="AG1363" i="12"/>
  <c r="W1363" i="12"/>
  <c r="Q1363" i="12"/>
  <c r="O1363" i="12"/>
  <c r="X1347" i="12"/>
  <c r="AG1347" i="12"/>
  <c r="W1347" i="12"/>
  <c r="T1347" i="12"/>
  <c r="Q1347" i="12"/>
  <c r="O1347" i="12"/>
  <c r="AC1347" i="12"/>
  <c r="H1347" i="12"/>
  <c r="AB1347" i="12"/>
  <c r="G1347" i="12"/>
  <c r="AI1331" i="12"/>
  <c r="I1331" i="12"/>
  <c r="AC1331" i="12"/>
  <c r="H1331" i="12"/>
  <c r="AB1331" i="12"/>
  <c r="G1331" i="12"/>
  <c r="X1331" i="12"/>
  <c r="AG1331" i="12"/>
  <c r="W1331" i="12"/>
  <c r="Q1331" i="12"/>
  <c r="O1331" i="12"/>
  <c r="N135" i="2"/>
  <c r="E154" i="2"/>
  <c r="C154" i="2"/>
  <c r="C196" i="2"/>
  <c r="G196" i="2"/>
  <c r="G226" i="2"/>
  <c r="AE125" i="12"/>
  <c r="T125" i="12"/>
  <c r="L125" i="12"/>
  <c r="F125" i="12"/>
  <c r="P125" i="12"/>
  <c r="W125" i="12"/>
  <c r="AI125" i="12"/>
  <c r="AF117" i="12"/>
  <c r="F117" i="12"/>
  <c r="H117" i="12"/>
  <c r="S117" i="12"/>
  <c r="W117" i="12"/>
  <c r="K117" i="12"/>
  <c r="N117" i="12"/>
  <c r="AI117" i="12"/>
  <c r="X117" i="12"/>
  <c r="AB117" i="12"/>
  <c r="V117" i="12"/>
  <c r="L117" i="12"/>
  <c r="AB109" i="12"/>
  <c r="V109" i="12"/>
  <c r="AF109" i="12"/>
  <c r="H109" i="12"/>
  <c r="R109" i="12"/>
  <c r="F109" i="12"/>
  <c r="W109" i="12"/>
  <c r="AG109" i="12"/>
  <c r="P109" i="12"/>
  <c r="S109" i="12"/>
  <c r="O101" i="12"/>
  <c r="T101" i="12"/>
  <c r="H101" i="12"/>
  <c r="AA101" i="12"/>
  <c r="V101" i="12"/>
  <c r="P101" i="12"/>
  <c r="F101" i="12"/>
  <c r="J101" i="12"/>
  <c r="X101" i="12"/>
  <c r="AD101" i="12"/>
  <c r="AA85" i="12"/>
  <c r="AE85" i="12"/>
  <c r="T85" i="12"/>
  <c r="L85" i="12"/>
  <c r="O85" i="12"/>
  <c r="J85" i="12"/>
  <c r="AI85" i="12"/>
  <c r="AB85" i="12"/>
  <c r="P85" i="12"/>
  <c r="V85" i="12"/>
  <c r="H61" i="12"/>
  <c r="W61" i="12"/>
  <c r="AD61" i="12"/>
  <c r="O61" i="12"/>
  <c r="V53" i="12"/>
  <c r="AI53" i="12"/>
  <c r="AB53" i="12"/>
  <c r="G53" i="12"/>
  <c r="AD45" i="12"/>
  <c r="O45" i="12"/>
  <c r="AA45" i="12"/>
  <c r="AB21" i="12"/>
  <c r="AD21" i="12"/>
  <c r="O21" i="12"/>
  <c r="W21" i="12"/>
  <c r="R21" i="12"/>
  <c r="AE21" i="12"/>
  <c r="N21" i="12"/>
  <c r="T21" i="12"/>
  <c r="W13" i="12"/>
  <c r="P13" i="12"/>
  <c r="AI13" i="12"/>
  <c r="AD13" i="12"/>
  <c r="AB13" i="12"/>
  <c r="AG13" i="12"/>
  <c r="AA13" i="12"/>
  <c r="R13" i="12"/>
  <c r="L13" i="12"/>
  <c r="K13" i="12"/>
  <c r="AF13" i="12"/>
  <c r="N13" i="12"/>
  <c r="X13" i="12"/>
  <c r="F13" i="12"/>
  <c r="AD5" i="12"/>
  <c r="V5" i="12"/>
  <c r="F921" i="12"/>
  <c r="AF921" i="12"/>
  <c r="AA921" i="12"/>
  <c r="R921" i="12"/>
  <c r="L921" i="12"/>
  <c r="AG921" i="12"/>
  <c r="X921" i="12"/>
  <c r="W921" i="12"/>
  <c r="AD921" i="12"/>
  <c r="V921" i="12"/>
  <c r="H921" i="12"/>
  <c r="P921" i="12"/>
  <c r="K921" i="12"/>
  <c r="AI921" i="12"/>
  <c r="AB921" i="12"/>
  <c r="J913" i="12"/>
  <c r="N913" i="12"/>
  <c r="F913" i="12"/>
  <c r="AA913" i="12"/>
  <c r="X913" i="12"/>
  <c r="T913" i="12"/>
  <c r="P913" i="12"/>
  <c r="AA905" i="12"/>
  <c r="F905" i="12"/>
  <c r="L905" i="12"/>
  <c r="AF905" i="12"/>
  <c r="W905" i="12"/>
  <c r="R905" i="12"/>
  <c r="AB905" i="12"/>
  <c r="H905" i="12"/>
  <c r="AG905" i="12"/>
  <c r="X905" i="12"/>
  <c r="V905" i="12"/>
  <c r="N905" i="12"/>
  <c r="G905" i="12"/>
  <c r="K905" i="12"/>
  <c r="AD905" i="12"/>
  <c r="AI905" i="12"/>
  <c r="AD897" i="12"/>
  <c r="O897" i="12"/>
  <c r="V897" i="12"/>
  <c r="H897" i="12"/>
  <c r="AA897" i="12"/>
  <c r="S889" i="12"/>
  <c r="K889" i="12"/>
  <c r="AB889" i="12"/>
  <c r="H889" i="12"/>
  <c r="V889" i="12"/>
  <c r="N889" i="12"/>
  <c r="F889" i="12"/>
  <c r="G889" i="12"/>
  <c r="AA889" i="12"/>
  <c r="AF889" i="12"/>
  <c r="L889" i="12"/>
  <c r="R889" i="12"/>
  <c r="AG889" i="12"/>
  <c r="AI889" i="12"/>
  <c r="AD889" i="12"/>
  <c r="AA881" i="12"/>
  <c r="F881" i="12"/>
  <c r="N881" i="12"/>
  <c r="V881" i="12"/>
  <c r="H881" i="12"/>
  <c r="T881" i="12"/>
  <c r="P881" i="12"/>
  <c r="O881" i="12"/>
  <c r="AD881" i="12"/>
  <c r="J881" i="12"/>
  <c r="R873" i="12"/>
  <c r="P873" i="12"/>
  <c r="G873" i="12"/>
  <c r="N873" i="12"/>
  <c r="AA873" i="12"/>
  <c r="AG873" i="12"/>
  <c r="L873" i="12"/>
  <c r="X873" i="12"/>
  <c r="AI873" i="12"/>
  <c r="K873" i="12"/>
  <c r="S873" i="12"/>
  <c r="W873" i="12"/>
  <c r="AF873" i="12"/>
  <c r="F873" i="12"/>
  <c r="H873" i="12"/>
  <c r="N857" i="12"/>
  <c r="G857" i="12"/>
  <c r="K857" i="12"/>
  <c r="AD857" i="12"/>
  <c r="AI857" i="12"/>
  <c r="P857" i="12"/>
  <c r="S857" i="12"/>
  <c r="AA857" i="12"/>
  <c r="F857" i="12"/>
  <c r="L857" i="12"/>
  <c r="AF857" i="12"/>
  <c r="W857" i="12"/>
  <c r="R857" i="12"/>
  <c r="AB857" i="12"/>
  <c r="H857" i="12"/>
  <c r="AG857" i="12"/>
  <c r="W849" i="12"/>
  <c r="L849" i="12"/>
  <c r="AB849" i="12"/>
  <c r="G849" i="12"/>
  <c r="R849" i="12"/>
  <c r="AG849" i="12"/>
  <c r="L842" i="12"/>
  <c r="AG842" i="12"/>
  <c r="AD835" i="12"/>
  <c r="R835" i="12"/>
  <c r="I835" i="12"/>
  <c r="Y835" i="12"/>
  <c r="Y819" i="12"/>
  <c r="AD819" i="12"/>
  <c r="R819" i="12"/>
  <c r="AD803" i="12"/>
  <c r="R803" i="12"/>
  <c r="I803" i="12"/>
  <c r="Y803" i="12"/>
  <c r="W716" i="12"/>
  <c r="O716" i="12"/>
  <c r="G716" i="12"/>
  <c r="AF716" i="12"/>
  <c r="AE700" i="12"/>
  <c r="AA700" i="12"/>
  <c r="W700" i="12"/>
  <c r="O700" i="12"/>
  <c r="K700" i="12"/>
  <c r="G700" i="12"/>
  <c r="AE684" i="12"/>
  <c r="W684" i="12"/>
  <c r="O684" i="12"/>
  <c r="G684" i="12"/>
  <c r="AA684" i="12"/>
  <c r="AA668" i="12"/>
  <c r="AE668" i="12"/>
  <c r="W668" i="12"/>
  <c r="O668" i="12"/>
  <c r="AA652" i="12"/>
  <c r="K652" i="12"/>
  <c r="AE644" i="12"/>
  <c r="W644" i="12"/>
  <c r="O644" i="12"/>
  <c r="G644" i="12"/>
  <c r="AA644" i="12"/>
  <c r="AE636" i="12"/>
  <c r="AA636" i="12"/>
  <c r="W636" i="12"/>
  <c r="O636" i="12"/>
  <c r="K636" i="12"/>
  <c r="G636" i="12"/>
  <c r="AI564" i="12"/>
  <c r="AD564" i="12"/>
  <c r="S564" i="12"/>
  <c r="Y556" i="12"/>
  <c r="K556" i="12"/>
  <c r="V556" i="12"/>
  <c r="S548" i="12"/>
  <c r="N548" i="12"/>
  <c r="I548" i="12"/>
  <c r="AI548" i="12"/>
  <c r="Y524" i="12"/>
  <c r="K524" i="12"/>
  <c r="V524" i="12"/>
  <c r="S500" i="12"/>
  <c r="I500" i="12"/>
  <c r="AI500" i="12"/>
  <c r="Y492" i="12"/>
  <c r="K492" i="12"/>
  <c r="AI484" i="12"/>
  <c r="AD484" i="12"/>
  <c r="S484" i="12"/>
  <c r="N484" i="12"/>
  <c r="I484" i="12"/>
  <c r="S468" i="12"/>
  <c r="AD468" i="12"/>
  <c r="I468" i="12"/>
  <c r="Y460" i="12"/>
  <c r="K460" i="12"/>
  <c r="V460" i="12"/>
  <c r="N452" i="12"/>
  <c r="AI452" i="12"/>
  <c r="AD452" i="12"/>
  <c r="S452" i="12"/>
  <c r="I452" i="12"/>
  <c r="AD436" i="12"/>
  <c r="S436" i="12"/>
  <c r="I436" i="12"/>
  <c r="AI436" i="12"/>
  <c r="Y428" i="12"/>
  <c r="K428" i="12"/>
  <c r="V428" i="12"/>
  <c r="I420" i="12"/>
  <c r="AI420" i="12"/>
  <c r="AD420" i="12"/>
  <c r="S420" i="12"/>
  <c r="S388" i="12"/>
  <c r="N388" i="12"/>
  <c r="I388" i="12"/>
  <c r="S372" i="12"/>
  <c r="I372" i="12"/>
  <c r="AI372" i="12"/>
  <c r="V364" i="12"/>
  <c r="Y364" i="12"/>
  <c r="AA356" i="12"/>
  <c r="V356" i="12"/>
  <c r="Q356" i="12"/>
  <c r="K356" i="12"/>
  <c r="F356" i="12"/>
  <c r="AC356" i="12"/>
  <c r="Q324" i="12"/>
  <c r="K324" i="12"/>
  <c r="I324" i="12"/>
  <c r="M316" i="12"/>
  <c r="N316" i="12"/>
  <c r="I308" i="12"/>
  <c r="AA308" i="12"/>
  <c r="F308" i="12"/>
  <c r="AC308" i="12"/>
  <c r="AI300" i="12"/>
  <c r="AD300" i="12"/>
  <c r="S300" i="12"/>
  <c r="Q300" i="12"/>
  <c r="N300" i="12"/>
  <c r="M300" i="12"/>
  <c r="S292" i="12"/>
  <c r="Q292" i="12"/>
  <c r="K292" i="12"/>
  <c r="I292" i="12"/>
  <c r="AG292" i="12"/>
  <c r="F292" i="12"/>
  <c r="AD292" i="12"/>
  <c r="AC292" i="12"/>
  <c r="AA292" i="12"/>
  <c r="AD284" i="12"/>
  <c r="M284" i="12"/>
  <c r="AC284" i="12"/>
  <c r="I284" i="12"/>
  <c r="AA284" i="12"/>
  <c r="G284" i="12"/>
  <c r="W284" i="12"/>
  <c r="F284" i="12"/>
  <c r="V284" i="12"/>
  <c r="AG284" i="12"/>
  <c r="S284" i="12"/>
  <c r="Q284" i="12"/>
  <c r="AD276" i="12"/>
  <c r="AC276" i="12"/>
  <c r="AA276" i="12"/>
  <c r="V276" i="12"/>
  <c r="S276" i="12"/>
  <c r="Q276" i="12"/>
  <c r="K276" i="12"/>
  <c r="I276" i="12"/>
  <c r="Q268" i="12"/>
  <c r="AI268" i="12"/>
  <c r="N268" i="12"/>
  <c r="AD268" i="12"/>
  <c r="M268" i="12"/>
  <c r="AC268" i="12"/>
  <c r="I268" i="12"/>
  <c r="AA268" i="12"/>
  <c r="G268" i="12"/>
  <c r="W268" i="12"/>
  <c r="F268" i="12"/>
  <c r="V268" i="12"/>
  <c r="AG268" i="12"/>
  <c r="AA260" i="12"/>
  <c r="V260" i="12"/>
  <c r="S260" i="12"/>
  <c r="Q260" i="12"/>
  <c r="K260" i="12"/>
  <c r="I260" i="12"/>
  <c r="AG260" i="12"/>
  <c r="F260" i="12"/>
  <c r="AG228" i="12"/>
  <c r="AD228" i="12"/>
  <c r="K228" i="12"/>
  <c r="I228" i="12"/>
  <c r="F228" i="12"/>
  <c r="AC228" i="12"/>
  <c r="V220" i="12"/>
  <c r="Q220" i="12"/>
  <c r="K220" i="12"/>
  <c r="G220" i="12"/>
  <c r="AC220" i="12"/>
  <c r="AD220" i="12"/>
  <c r="AI212" i="12"/>
  <c r="AD212" i="12"/>
  <c r="V212" i="12"/>
  <c r="N212" i="12"/>
  <c r="I212" i="12"/>
  <c r="Y212" i="12"/>
  <c r="R204" i="12"/>
  <c r="I204" i="12"/>
  <c r="AI204" i="12"/>
  <c r="AI196" i="12"/>
  <c r="AA196" i="12"/>
  <c r="Y196" i="12"/>
  <c r="S196" i="12"/>
  <c r="N196" i="12"/>
  <c r="I196" i="12"/>
  <c r="R188" i="12"/>
  <c r="G188" i="12"/>
  <c r="AI188" i="12"/>
  <c r="Q180" i="12"/>
  <c r="K180" i="12"/>
  <c r="I180" i="12"/>
  <c r="AG180" i="12"/>
  <c r="F180" i="12"/>
  <c r="AD180" i="12"/>
  <c r="AC180" i="12"/>
  <c r="AA180" i="12"/>
  <c r="V180" i="12"/>
  <c r="R172" i="12"/>
  <c r="N172" i="12"/>
  <c r="K172" i="12"/>
  <c r="AI172" i="12"/>
  <c r="G172" i="12"/>
  <c r="AC172" i="12"/>
  <c r="F172" i="12"/>
  <c r="AA172" i="12"/>
  <c r="Y172" i="12"/>
  <c r="K164" i="12"/>
  <c r="AA164" i="12"/>
  <c r="S164" i="12"/>
  <c r="Q164" i="12"/>
  <c r="V156" i="12"/>
  <c r="AG156" i="12"/>
  <c r="S156" i="12"/>
  <c r="Q156" i="12"/>
  <c r="AI156" i="12"/>
  <c r="N156" i="12"/>
  <c r="AD156" i="12"/>
  <c r="M156" i="12"/>
  <c r="AC156" i="12"/>
  <c r="I156" i="12"/>
  <c r="AA156" i="12"/>
  <c r="G156" i="12"/>
  <c r="AI140" i="12"/>
  <c r="AC140" i="12"/>
  <c r="Y140" i="12"/>
  <c r="S140" i="12"/>
  <c r="N140" i="12"/>
  <c r="K140" i="12"/>
  <c r="F140" i="12"/>
  <c r="S132" i="12"/>
  <c r="N132" i="12"/>
  <c r="I132" i="12"/>
  <c r="F132" i="12"/>
  <c r="AI132" i="12"/>
  <c r="AA132" i="12"/>
  <c r="T1087" i="12"/>
  <c r="O1087" i="12"/>
  <c r="X1079" i="12"/>
  <c r="W1079" i="12"/>
  <c r="M1079" i="12"/>
  <c r="L1079" i="12"/>
  <c r="G1079" i="12"/>
  <c r="AI1079" i="12"/>
  <c r="AC1388" i="12"/>
  <c r="R1388" i="12"/>
  <c r="I1388" i="12"/>
  <c r="T1372" i="12"/>
  <c r="X1372" i="12"/>
  <c r="Q1372" i="12"/>
  <c r="M1372" i="12"/>
  <c r="I1372" i="12"/>
  <c r="F1372" i="12"/>
  <c r="AG1372" i="12"/>
  <c r="AD1372" i="12"/>
  <c r="AB1356" i="12"/>
  <c r="F1356" i="12"/>
  <c r="AG1356" i="12"/>
  <c r="AD1356" i="12"/>
  <c r="X1356" i="12"/>
  <c r="T1356" i="12"/>
  <c r="Q1356" i="12"/>
  <c r="M1356" i="12"/>
  <c r="AB1340" i="12"/>
  <c r="M1340" i="12"/>
  <c r="I1340" i="12"/>
  <c r="F1340" i="12"/>
  <c r="AG1340" i="12"/>
  <c r="AD1340" i="12"/>
  <c r="X1340" i="12"/>
  <c r="T1340" i="12"/>
  <c r="F1324" i="12"/>
  <c r="AD1324" i="12"/>
  <c r="AB1324" i="12"/>
  <c r="X1324" i="12"/>
  <c r="T1324" i="12"/>
  <c r="Q1324" i="12"/>
  <c r="M1324" i="12"/>
  <c r="I1324" i="12"/>
  <c r="X1118" i="12"/>
  <c r="G1118" i="12"/>
  <c r="V1118" i="12"/>
  <c r="F1118" i="12"/>
  <c r="S1118" i="12"/>
  <c r="AG1118" i="12"/>
  <c r="AI1118" i="12"/>
  <c r="R1118" i="12"/>
  <c r="AF1118" i="12"/>
  <c r="P1118" i="12"/>
  <c r="AD1118" i="12"/>
  <c r="N1118" i="12"/>
  <c r="AB1118" i="12"/>
  <c r="L1118" i="12"/>
  <c r="AB1110" i="12"/>
  <c r="H1110" i="12"/>
  <c r="X1110" i="12"/>
  <c r="G1110" i="12"/>
  <c r="W1110" i="12"/>
  <c r="T1110" i="12"/>
  <c r="R1110" i="12"/>
  <c r="O1110" i="12"/>
  <c r="AE1110" i="12"/>
  <c r="N1110" i="12"/>
  <c r="X1102" i="12"/>
  <c r="T1102" i="12"/>
  <c r="P1102" i="12"/>
  <c r="N1102" i="12"/>
  <c r="J1102" i="12"/>
  <c r="F1102" i="12"/>
  <c r="AE1102" i="12"/>
  <c r="AI1094" i="12"/>
  <c r="F1094" i="12"/>
  <c r="AE1094" i="12"/>
  <c r="AA1094" i="12"/>
  <c r="W1094" i="12"/>
  <c r="T1094" i="12"/>
  <c r="P1094" i="12"/>
  <c r="L1094" i="12"/>
  <c r="Q195" i="2"/>
  <c r="Y195" i="2" s="1"/>
  <c r="P195" i="2" s="1"/>
  <c r="Q152" i="6" s="1"/>
  <c r="H226" i="2"/>
  <c r="F118" i="2"/>
  <c r="R1489" i="12"/>
  <c r="I1489" i="12"/>
  <c r="F1473" i="12"/>
  <c r="Q1473" i="12"/>
  <c r="AI1473" i="12"/>
  <c r="I1473" i="12"/>
  <c r="AD1473" i="12"/>
  <c r="AA1473" i="12"/>
  <c r="K1473" i="12"/>
  <c r="Y1473" i="12"/>
  <c r="S1473" i="12"/>
  <c r="S1441" i="12"/>
  <c r="K1441" i="12"/>
  <c r="AA1441" i="12"/>
  <c r="AI1441" i="12"/>
  <c r="AD1441" i="12"/>
  <c r="Y1441" i="12"/>
  <c r="Q1441" i="12"/>
  <c r="V1418" i="12"/>
  <c r="O1418" i="12"/>
  <c r="N1418" i="12"/>
  <c r="AE1418" i="12"/>
  <c r="J1418" i="12"/>
  <c r="AD1418" i="12"/>
  <c r="H1418" i="12"/>
  <c r="AA1418" i="12"/>
  <c r="F1418" i="12"/>
  <c r="X1418" i="12"/>
  <c r="T1418" i="12"/>
  <c r="H1410" i="12"/>
  <c r="W1410" i="12"/>
  <c r="O1410" i="12"/>
  <c r="AB1394" i="12"/>
  <c r="H1394" i="12"/>
  <c r="AB1363" i="12"/>
  <c r="H1363" i="12"/>
  <c r="AE1347" i="12"/>
  <c r="M1347" i="12"/>
  <c r="AE1331" i="12"/>
  <c r="M1331" i="12"/>
  <c r="AB1308" i="12"/>
  <c r="AD1308" i="12"/>
  <c r="AB1292" i="12"/>
  <c r="F1292" i="12"/>
  <c r="X1276" i="12"/>
  <c r="I1276" i="12"/>
  <c r="AB1244" i="12"/>
  <c r="Q1244" i="12"/>
  <c r="AG1463" i="12"/>
  <c r="G1463" i="12"/>
  <c r="X1346" i="12"/>
  <c r="AG1346" i="12"/>
  <c r="X1330" i="12"/>
  <c r="AG1330" i="12"/>
  <c r="AB1299" i="12"/>
  <c r="G1299" i="12"/>
  <c r="X1283" i="12"/>
  <c r="AG1283" i="12"/>
  <c r="AE1267" i="12"/>
  <c r="I1267" i="12"/>
  <c r="AE1251" i="12"/>
  <c r="H1251" i="12"/>
  <c r="Q1235" i="12"/>
  <c r="T1235" i="12"/>
  <c r="AD1430" i="12"/>
  <c r="J1430" i="12"/>
  <c r="AG1415" i="12"/>
  <c r="G1415" i="12"/>
  <c r="S1314" i="12"/>
  <c r="AA1314" i="12"/>
  <c r="AG1314" i="12"/>
  <c r="AI1306" i="12"/>
  <c r="AB1306" i="12"/>
  <c r="S1282" i="12"/>
  <c r="K1282" i="12"/>
  <c r="V1250" i="12"/>
  <c r="P1250" i="12"/>
  <c r="AD1234" i="12"/>
  <c r="H1234" i="12"/>
  <c r="E8" i="16"/>
  <c r="AD1310" i="12"/>
  <c r="P1310" i="12"/>
  <c r="Z5" i="12"/>
  <c r="P5" i="12"/>
  <c r="W5" i="12"/>
  <c r="M1927" i="12"/>
  <c r="AB1903" i="12"/>
  <c r="AD1927" i="12"/>
  <c r="F1903" i="12"/>
  <c r="AG1895" i="12"/>
  <c r="Q1919" i="12"/>
  <c r="T5" i="12"/>
  <c r="I1872" i="12"/>
  <c r="AB5" i="12"/>
  <c r="H5" i="12"/>
  <c r="AF5" i="12"/>
  <c r="F1919" i="12"/>
  <c r="T1895" i="12"/>
  <c r="L1935" i="12"/>
  <c r="AG1927" i="12"/>
  <c r="I1895" i="12"/>
  <c r="AD1895" i="12"/>
  <c r="I1911" i="12"/>
  <c r="T1927" i="12"/>
  <c r="AI1872" i="12"/>
  <c r="O5" i="12"/>
  <c r="R1872" i="12"/>
  <c r="N5" i="12"/>
  <c r="X5" i="12"/>
  <c r="R5" i="12"/>
  <c r="AD1911" i="12"/>
  <c r="H1927" i="12"/>
  <c r="T1911" i="12"/>
  <c r="P140" i="2"/>
  <c r="E226" i="2"/>
  <c r="P134" i="2"/>
  <c r="G192" i="2"/>
  <c r="N140" i="2"/>
  <c r="M140" i="2"/>
  <c r="C112" i="2"/>
  <c r="K140" i="2"/>
  <c r="Y1927" i="12"/>
  <c r="Y1895" i="12"/>
  <c r="G1872" i="12"/>
  <c r="J5" i="12"/>
  <c r="AA5" i="12"/>
  <c r="K5" i="12"/>
  <c r="AG5" i="12"/>
  <c r="AG1911" i="12"/>
  <c r="X1911" i="12"/>
  <c r="L1903" i="12"/>
  <c r="X1927" i="12"/>
  <c r="P138" i="2"/>
  <c r="D192" i="2"/>
  <c r="N181" i="2"/>
  <c r="Q181" i="2" s="1"/>
  <c r="N1927" i="12"/>
  <c r="N1895" i="12"/>
  <c r="K1872" i="12"/>
  <c r="N1872" i="12"/>
  <c r="L5" i="12"/>
  <c r="G5" i="12"/>
  <c r="X1895" i="12"/>
  <c r="Q1935" i="12"/>
  <c r="Q1903" i="12"/>
  <c r="M1895" i="12"/>
  <c r="V1935" i="12"/>
  <c r="AB1919" i="12"/>
  <c r="F5" i="12"/>
  <c r="AG1872" i="12"/>
  <c r="W1872" i="12"/>
  <c r="S1872" i="12"/>
  <c r="V1872" i="12"/>
  <c r="I1927" i="12"/>
  <c r="R1895" i="12"/>
  <c r="AC1927" i="12"/>
  <c r="M1911" i="12"/>
  <c r="S5" i="12"/>
  <c r="M1872" i="12"/>
  <c r="AD1872" i="12"/>
  <c r="AC1872" i="12"/>
  <c r="V1919" i="12"/>
  <c r="AG1919" i="12"/>
  <c r="V1903" i="12"/>
  <c r="AI5" i="12"/>
  <c r="H389" i="12"/>
  <c r="E13" i="16"/>
  <c r="H215" i="2"/>
  <c r="J141" i="2"/>
  <c r="K134" i="2"/>
  <c r="J134" i="2"/>
  <c r="AD1309" i="12"/>
  <c r="S1309" i="12"/>
  <c r="AG1309" i="12"/>
  <c r="W1301" i="12"/>
  <c r="M1301" i="12"/>
  <c r="AB1294" i="12"/>
  <c r="N1294" i="12"/>
  <c r="V1294" i="12"/>
  <c r="F1294" i="12"/>
  <c r="S1294" i="12"/>
  <c r="AG1294" i="12"/>
  <c r="AI1294" i="12"/>
  <c r="R1294" i="12"/>
  <c r="AF1294" i="12"/>
  <c r="P1294" i="12"/>
  <c r="AD1294" i="12"/>
  <c r="L1294" i="12"/>
  <c r="AA1294" i="12"/>
  <c r="K1294" i="12"/>
  <c r="W1294" i="12"/>
  <c r="G1294" i="12"/>
  <c r="AA1278" i="12"/>
  <c r="L1278" i="12"/>
  <c r="V1278" i="12"/>
  <c r="F1278" i="12"/>
  <c r="S1278" i="12"/>
  <c r="AG1278" i="12"/>
  <c r="AI1278" i="12"/>
  <c r="R1278" i="12"/>
  <c r="AF1278" i="12"/>
  <c r="P1278" i="12"/>
  <c r="AD1278" i="12"/>
  <c r="N1278" i="12"/>
  <c r="AB1278" i="12"/>
  <c r="K1278" i="12"/>
  <c r="W1278" i="12"/>
  <c r="G1278" i="12"/>
  <c r="J1270" i="12"/>
  <c r="AB1270" i="12"/>
  <c r="T1270" i="12"/>
  <c r="AD1262" i="12"/>
  <c r="P1262" i="12"/>
  <c r="X1262" i="12"/>
  <c r="H1262" i="12"/>
  <c r="W1262" i="12"/>
  <c r="G1262" i="12"/>
  <c r="V1262" i="12"/>
  <c r="F1262" i="12"/>
  <c r="S1262" i="12"/>
  <c r="AG1262" i="12"/>
  <c r="AI1262" i="12"/>
  <c r="R1262" i="12"/>
  <c r="AF1262" i="12"/>
  <c r="N1262" i="12"/>
  <c r="AA1262" i="12"/>
  <c r="K1262" i="12"/>
  <c r="AB1246" i="12"/>
  <c r="N1246" i="12"/>
  <c r="X1246" i="12"/>
  <c r="H1246" i="12"/>
  <c r="W1246" i="12"/>
  <c r="G1246" i="12"/>
  <c r="V1246" i="12"/>
  <c r="F1246" i="12"/>
  <c r="S1246" i="12"/>
  <c r="AG1246" i="12"/>
  <c r="AI1246" i="12"/>
  <c r="R1246" i="12"/>
  <c r="AF1246" i="12"/>
  <c r="P1246" i="12"/>
  <c r="AA1246" i="12"/>
  <c r="K1246" i="12"/>
  <c r="AB1238" i="12"/>
  <c r="AE1238" i="12"/>
  <c r="T1238" i="12"/>
  <c r="J1238" i="12"/>
  <c r="AF1230" i="12"/>
  <c r="R1230" i="12"/>
  <c r="AG1230" i="12"/>
  <c r="S1230" i="12"/>
  <c r="AI1230" i="12"/>
  <c r="P1230" i="12"/>
  <c r="AD1230" i="12"/>
  <c r="N1230" i="12"/>
  <c r="AB1230" i="12"/>
  <c r="L1230" i="12"/>
  <c r="AA1230" i="12"/>
  <c r="K1230" i="12"/>
  <c r="X1230" i="12"/>
  <c r="H1230" i="12"/>
  <c r="V1230" i="12"/>
  <c r="F1230" i="12"/>
  <c r="Y682" i="12"/>
  <c r="Q682" i="12"/>
  <c r="I682" i="12"/>
  <c r="Y674" i="12"/>
  <c r="Q674" i="12"/>
  <c r="I674" i="12"/>
  <c r="AG674" i="12"/>
  <c r="AF666" i="12"/>
  <c r="T666" i="12"/>
  <c r="P666" i="12"/>
  <c r="I666" i="12"/>
  <c r="O728" i="12"/>
  <c r="G728" i="12"/>
  <c r="W728" i="12"/>
  <c r="AF728" i="12"/>
  <c r="AE728" i="12"/>
  <c r="O720" i="12"/>
  <c r="AF720" i="12"/>
  <c r="G720" i="12"/>
  <c r="W720" i="12"/>
  <c r="AE720" i="12"/>
  <c r="S713" i="12"/>
  <c r="P713" i="12"/>
  <c r="N713" i="12"/>
  <c r="AF713" i="12"/>
  <c r="K713" i="12"/>
  <c r="AD713" i="12"/>
  <c r="H713" i="12"/>
  <c r="AA713" i="12"/>
  <c r="F713" i="12"/>
  <c r="V713" i="12"/>
  <c r="N705" i="12"/>
  <c r="AF705" i="12"/>
  <c r="K705" i="12"/>
  <c r="AD705" i="12"/>
  <c r="H705" i="12"/>
  <c r="AA705" i="12"/>
  <c r="F705" i="12"/>
  <c r="X705" i="12"/>
  <c r="AG705" i="12"/>
  <c r="V705" i="12"/>
  <c r="P705" i="12"/>
  <c r="P697" i="12"/>
  <c r="N697" i="12"/>
  <c r="AF697" i="12"/>
  <c r="K697" i="12"/>
  <c r="AD697" i="12"/>
  <c r="H697" i="12"/>
  <c r="AA697" i="12"/>
  <c r="F697" i="12"/>
  <c r="X697" i="12"/>
  <c r="AG697" i="12"/>
  <c r="S697" i="12"/>
  <c r="AD689" i="12"/>
  <c r="H689" i="12"/>
  <c r="AA689" i="12"/>
  <c r="F689" i="12"/>
  <c r="X689" i="12"/>
  <c r="AG689" i="12"/>
  <c r="V689" i="12"/>
  <c r="S689" i="12"/>
  <c r="P689" i="12"/>
  <c r="AF689" i="12"/>
  <c r="K689" i="12"/>
  <c r="AC8" i="12"/>
  <c r="AE8" i="12"/>
  <c r="J8" i="12"/>
  <c r="W8" i="12"/>
  <c r="U8" i="12"/>
  <c r="G8" i="12"/>
  <c r="M8" i="12"/>
  <c r="Q767" i="12"/>
  <c r="AG767" i="12"/>
  <c r="Q759" i="12"/>
  <c r="AG759" i="12"/>
  <c r="Q751" i="12"/>
  <c r="AG751" i="12"/>
  <c r="Q743" i="12"/>
  <c r="AG743" i="12"/>
  <c r="Q735" i="12"/>
  <c r="AG735" i="12"/>
  <c r="F31" i="12"/>
  <c r="AB31" i="12"/>
  <c r="Y31" i="12"/>
  <c r="T31" i="12"/>
  <c r="I31" i="12"/>
  <c r="AD23" i="12"/>
  <c r="Y23" i="12"/>
  <c r="V23" i="12"/>
  <c r="Q23" i="12"/>
  <c r="L23" i="12"/>
  <c r="AC23" i="12"/>
  <c r="L141" i="2"/>
  <c r="N968" i="12"/>
  <c r="T968" i="12"/>
  <c r="N952" i="12"/>
  <c r="I952" i="12"/>
  <c r="Z936" i="12"/>
  <c r="U936" i="12"/>
  <c r="G936" i="12"/>
  <c r="AF936" i="12"/>
  <c r="J936" i="12"/>
  <c r="K936" i="12"/>
  <c r="T936" i="12"/>
  <c r="AF922" i="12"/>
  <c r="T922" i="12"/>
  <c r="P922" i="12"/>
  <c r="H922" i="12"/>
  <c r="X914" i="12"/>
  <c r="P914" i="12"/>
  <c r="L914" i="12"/>
  <c r="H914" i="12"/>
  <c r="AG914" i="12"/>
  <c r="AB914" i="12"/>
  <c r="AF898" i="12"/>
  <c r="AB898" i="12"/>
  <c r="X898" i="12"/>
  <c r="P898" i="12"/>
  <c r="L898" i="12"/>
  <c r="H898" i="12"/>
  <c r="AF890" i="12"/>
  <c r="T890" i="12"/>
  <c r="H890" i="12"/>
  <c r="X1047" i="12"/>
  <c r="L1047" i="12"/>
  <c r="AI1047" i="12"/>
  <c r="Y1039" i="12"/>
  <c r="I1039" i="12"/>
  <c r="AB1031" i="12"/>
  <c r="W1031" i="12"/>
  <c r="S1031" i="12"/>
  <c r="Q1031" i="12"/>
  <c r="L1031" i="12"/>
  <c r="H1031" i="12"/>
  <c r="AC1031" i="12"/>
  <c r="AI1031" i="12"/>
  <c r="O1023" i="12"/>
  <c r="I1023" i="12"/>
  <c r="AG1023" i="12"/>
  <c r="T1023" i="12"/>
  <c r="Y1007" i="12"/>
  <c r="O1007" i="12"/>
  <c r="AB999" i="12"/>
  <c r="W999" i="12"/>
  <c r="M999" i="12"/>
  <c r="G999" i="12"/>
  <c r="AI999" i="12"/>
  <c r="O975" i="12"/>
  <c r="I975" i="12"/>
  <c r="AC400" i="12"/>
  <c r="W400" i="12"/>
  <c r="M400" i="12"/>
  <c r="G400" i="12"/>
  <c r="R400" i="12"/>
  <c r="H385" i="12"/>
  <c r="AF385" i="12"/>
  <c r="AA385" i="12"/>
  <c r="AG385" i="12"/>
  <c r="V385" i="12"/>
  <c r="AD385" i="12"/>
  <c r="P385" i="12"/>
  <c r="X385" i="12"/>
  <c r="K385" i="12"/>
  <c r="N385" i="12"/>
  <c r="X377" i="12"/>
  <c r="AG377" i="12"/>
  <c r="V377" i="12"/>
  <c r="S377" i="12"/>
  <c r="P377" i="12"/>
  <c r="N377" i="12"/>
  <c r="AF377" i="12"/>
  <c r="K377" i="12"/>
  <c r="AA377" i="12"/>
  <c r="F377" i="12"/>
  <c r="T369" i="12"/>
  <c r="AE369" i="12"/>
  <c r="J369" i="12"/>
  <c r="AB369" i="12"/>
  <c r="F353" i="12"/>
  <c r="AG353" i="12"/>
  <c r="AA353" i="12"/>
  <c r="X353" i="12"/>
  <c r="V353" i="12"/>
  <c r="S353" i="12"/>
  <c r="G353" i="12"/>
  <c r="AD1154" i="12"/>
  <c r="H1154" i="12"/>
  <c r="X1154" i="12"/>
  <c r="V1154" i="12"/>
  <c r="S1154" i="12"/>
  <c r="P1154" i="12"/>
  <c r="N1154" i="12"/>
  <c r="K1154" i="12"/>
  <c r="AA1154" i="12"/>
  <c r="AG1154" i="12"/>
  <c r="T1146" i="12"/>
  <c r="J1146" i="12"/>
  <c r="AB1146" i="12"/>
  <c r="AE1146" i="12"/>
  <c r="P1138" i="12"/>
  <c r="V1138" i="12"/>
  <c r="S1138" i="12"/>
  <c r="N1138" i="12"/>
  <c r="K1138" i="12"/>
  <c r="AF1138" i="12"/>
  <c r="H1138" i="12"/>
  <c r="AD1138" i="12"/>
  <c r="F1138" i="12"/>
  <c r="X1138" i="12"/>
  <c r="T1123" i="12"/>
  <c r="Q1123" i="12"/>
  <c r="O1123" i="12"/>
  <c r="AI1123" i="12"/>
  <c r="M1123" i="12"/>
  <c r="AE1123" i="12"/>
  <c r="I1123" i="12"/>
  <c r="AC1123" i="12"/>
  <c r="H1123" i="12"/>
  <c r="AB1123" i="12"/>
  <c r="G1123" i="12"/>
  <c r="W1123" i="12"/>
  <c r="L1116" i="12"/>
  <c r="Y1116" i="12"/>
  <c r="T1116" i="12"/>
  <c r="Q1116" i="12"/>
  <c r="F1116" i="12"/>
  <c r="AD1116" i="12"/>
  <c r="U1108" i="12"/>
  <c r="P1108" i="12"/>
  <c r="N1100" i="12"/>
  <c r="AD1100" i="12"/>
  <c r="M1100" i="12"/>
  <c r="AC1100" i="12"/>
  <c r="I1100" i="12"/>
  <c r="AB1100" i="12"/>
  <c r="H1100" i="12"/>
  <c r="X1100" i="12"/>
  <c r="F1100" i="12"/>
  <c r="V1100" i="12"/>
  <c r="AG1100" i="12"/>
  <c r="Q1100" i="12"/>
  <c r="J1092" i="12"/>
  <c r="AF1092" i="12"/>
  <c r="Y1085" i="12"/>
  <c r="S1085" i="12"/>
  <c r="N1085" i="12"/>
  <c r="AB1070" i="12"/>
  <c r="H1070" i="12"/>
  <c r="X1070" i="12"/>
  <c r="G1070" i="12"/>
  <c r="W1070" i="12"/>
  <c r="T1070" i="12"/>
  <c r="R1070" i="12"/>
  <c r="O1070" i="12"/>
  <c r="AD1070" i="12"/>
  <c r="J1070" i="12"/>
  <c r="AD1062" i="12"/>
  <c r="V1062" i="12"/>
  <c r="O1062" i="12"/>
  <c r="H1062" i="12"/>
  <c r="AA1062" i="12"/>
  <c r="F447" i="12"/>
  <c r="AC447" i="12"/>
  <c r="AG447" i="12"/>
  <c r="V447" i="12"/>
  <c r="L447" i="12"/>
  <c r="Q447" i="12"/>
  <c r="AD439" i="12"/>
  <c r="AB439" i="12"/>
  <c r="T439" i="12"/>
  <c r="N431" i="12"/>
  <c r="AD431" i="12"/>
  <c r="F423" i="12"/>
  <c r="AB423" i="12"/>
  <c r="X423" i="12"/>
  <c r="T423" i="12"/>
  <c r="Q423" i="12"/>
  <c r="I423" i="12"/>
  <c r="Q415" i="12"/>
  <c r="F415" i="12"/>
  <c r="AC415" i="12"/>
  <c r="AG415" i="12"/>
  <c r="V415" i="12"/>
  <c r="AB415" i="12"/>
  <c r="AB407" i="12"/>
  <c r="F407" i="12"/>
  <c r="AC407" i="12"/>
  <c r="AD407" i="12"/>
  <c r="X407" i="12"/>
  <c r="T407" i="12"/>
  <c r="Q407" i="12"/>
  <c r="I407" i="12"/>
  <c r="P141" i="2"/>
  <c r="W139" i="2"/>
  <c r="X1184" i="12"/>
  <c r="F1184" i="12"/>
  <c r="L1184" i="12"/>
  <c r="V1184" i="12"/>
  <c r="AB1184" i="12"/>
  <c r="AG1184" i="12"/>
  <c r="S565" i="12"/>
  <c r="F565" i="12"/>
  <c r="P565" i="12"/>
  <c r="V565" i="12"/>
  <c r="N565" i="12"/>
  <c r="AF565" i="12"/>
  <c r="K565" i="12"/>
  <c r="X565" i="12"/>
  <c r="AD565" i="12"/>
  <c r="AG565" i="12"/>
  <c r="AA565" i="12"/>
  <c r="R557" i="12"/>
  <c r="L557" i="12"/>
  <c r="G557" i="12"/>
  <c r="AI557" i="12"/>
  <c r="W557" i="12"/>
  <c r="AD549" i="12"/>
  <c r="AA549" i="12"/>
  <c r="F549" i="12"/>
  <c r="H549" i="12"/>
  <c r="V549" i="12"/>
  <c r="X549" i="12"/>
  <c r="S549" i="12"/>
  <c r="AG549" i="12"/>
  <c r="P549" i="12"/>
  <c r="N549" i="12"/>
  <c r="K549" i="12"/>
  <c r="G541" i="12"/>
  <c r="AB541" i="12"/>
  <c r="W541" i="12"/>
  <c r="T541" i="12"/>
  <c r="AE541" i="12"/>
  <c r="R541" i="12"/>
  <c r="L541" i="12"/>
  <c r="AI541" i="12"/>
  <c r="P533" i="12"/>
  <c r="K533" i="12"/>
  <c r="S533" i="12"/>
  <c r="AD533" i="12"/>
  <c r="N533" i="12"/>
  <c r="H533" i="12"/>
  <c r="AA533" i="12"/>
  <c r="F533" i="12"/>
  <c r="X533" i="12"/>
  <c r="AF533" i="12"/>
  <c r="V533" i="12"/>
  <c r="AI525" i="12"/>
  <c r="W525" i="12"/>
  <c r="R525" i="12"/>
  <c r="L525" i="12"/>
  <c r="AB525" i="12"/>
  <c r="AE525" i="12"/>
  <c r="S517" i="12"/>
  <c r="AF517" i="12"/>
  <c r="V517" i="12"/>
  <c r="K517" i="12"/>
  <c r="P517" i="12"/>
  <c r="AD517" i="12"/>
  <c r="H517" i="12"/>
  <c r="AA517" i="12"/>
  <c r="F517" i="12"/>
  <c r="N517" i="12"/>
  <c r="AG517" i="12"/>
  <c r="T509" i="12"/>
  <c r="AE509" i="12"/>
  <c r="AB509" i="12"/>
  <c r="W509" i="12"/>
  <c r="R509" i="12"/>
  <c r="L509" i="12"/>
  <c r="J509" i="12"/>
  <c r="G509" i="12"/>
  <c r="N501" i="12"/>
  <c r="AD501" i="12"/>
  <c r="AF501" i="12"/>
  <c r="K501" i="12"/>
  <c r="X501" i="12"/>
  <c r="AA501" i="12"/>
  <c r="AG501" i="12"/>
  <c r="F501" i="12"/>
  <c r="H501" i="12"/>
  <c r="V501" i="12"/>
  <c r="P501" i="12"/>
  <c r="AE493" i="12"/>
  <c r="AI493" i="12"/>
  <c r="AB493" i="12"/>
  <c r="L493" i="12"/>
  <c r="W493" i="12"/>
  <c r="G493" i="12"/>
  <c r="I486" i="12"/>
  <c r="T486" i="12"/>
  <c r="L486" i="12"/>
  <c r="AB470" i="12"/>
  <c r="T470" i="12"/>
  <c r="L470" i="12"/>
  <c r="AC462" i="12"/>
  <c r="Y462" i="12"/>
  <c r="W462" i="12"/>
  <c r="O462" i="12"/>
  <c r="AE454" i="12"/>
  <c r="AB454" i="12"/>
  <c r="W454" i="12"/>
  <c r="T454" i="12"/>
  <c r="I1215" i="12"/>
  <c r="AG1215" i="12"/>
  <c r="T1215" i="12"/>
  <c r="AE1199" i="12"/>
  <c r="T1199" i="12"/>
  <c r="I1199" i="12"/>
  <c r="M1191" i="12"/>
  <c r="AC1191" i="12"/>
  <c r="AI1191" i="12"/>
  <c r="R643" i="12"/>
  <c r="J643" i="12"/>
  <c r="Z643" i="12"/>
  <c r="Z635" i="12"/>
  <c r="J635" i="12"/>
  <c r="R635" i="12"/>
  <c r="AA628" i="12"/>
  <c r="K628" i="12"/>
  <c r="AE612" i="12"/>
  <c r="AA612" i="12"/>
  <c r="W612" i="12"/>
  <c r="O612" i="12"/>
  <c r="G612" i="12"/>
  <c r="AE604" i="12"/>
  <c r="W604" i="12"/>
  <c r="O604" i="12"/>
  <c r="G604" i="12"/>
  <c r="AA604" i="12"/>
  <c r="S580" i="12"/>
  <c r="N580" i="12"/>
  <c r="I580" i="12"/>
  <c r="AD580" i="12"/>
  <c r="M572" i="12"/>
  <c r="AD572" i="12"/>
  <c r="W572" i="12"/>
  <c r="Q572" i="12"/>
  <c r="AI572" i="12"/>
  <c r="I572" i="12"/>
  <c r="S572" i="12"/>
  <c r="X1139" i="12"/>
  <c r="G1139" i="12"/>
  <c r="AD1214" i="12"/>
  <c r="P1214" i="12"/>
  <c r="AI1198" i="12"/>
  <c r="S1198" i="12"/>
  <c r="F1198" i="12"/>
  <c r="AB1315" i="12"/>
  <c r="H1315" i="12"/>
  <c r="AE1299" i="12"/>
  <c r="M1299" i="12"/>
  <c r="AD1260" i="12"/>
  <c r="AG1260" i="12"/>
  <c r="AF1182" i="12"/>
  <c r="R1182" i="12"/>
  <c r="AG1182" i="12"/>
  <c r="X1298" i="12"/>
  <c r="AG1298" i="12"/>
  <c r="AB1283" i="12"/>
  <c r="H1283" i="12"/>
  <c r="AI1267" i="12"/>
  <c r="O1267" i="12"/>
  <c r="AC1251" i="12"/>
  <c r="I1251" i="12"/>
  <c r="AE1219" i="12"/>
  <c r="M1219" i="12"/>
  <c r="AD1212" i="12"/>
  <c r="AG1212" i="12"/>
  <c r="AA1266" i="12"/>
  <c r="F1266" i="12"/>
  <c r="AA1186" i="12"/>
  <c r="F1186" i="12"/>
  <c r="W1171" i="12"/>
  <c r="AG1171" i="12"/>
  <c r="W1118" i="12"/>
  <c r="H1118" i="12"/>
  <c r="E6" i="16"/>
  <c r="L135" i="2"/>
  <c r="W141" i="2"/>
  <c r="W140" i="2"/>
  <c r="K135" i="2"/>
  <c r="I146" i="2"/>
  <c r="K141" i="2"/>
  <c r="E15" i="16"/>
  <c r="E11" i="16"/>
  <c r="Y225" i="2"/>
  <c r="P225" i="2" s="1"/>
  <c r="E112" i="2"/>
  <c r="Q111" i="2"/>
  <c r="Y111" i="2" s="1"/>
  <c r="P111" i="2" s="1"/>
  <c r="Q78" i="6" s="1"/>
  <c r="W138" i="2"/>
  <c r="G112" i="2"/>
  <c r="K138" i="2"/>
  <c r="L134" i="2"/>
  <c r="C52" i="2"/>
  <c r="H354" i="12"/>
  <c r="AD354" i="12"/>
  <c r="U354" i="12"/>
  <c r="Z354" i="12"/>
  <c r="AA354" i="12"/>
  <c r="V354" i="12"/>
  <c r="AF354" i="12"/>
  <c r="AC354" i="12"/>
  <c r="X354" i="12"/>
  <c r="R354" i="12"/>
  <c r="S354" i="12"/>
  <c r="N354" i="12"/>
  <c r="AI354" i="12"/>
  <c r="J354" i="12"/>
  <c r="M354" i="12"/>
  <c r="P354" i="12"/>
  <c r="H347" i="12"/>
  <c r="R347" i="12"/>
  <c r="G347" i="12"/>
  <c r="Z347" i="12"/>
  <c r="AI347" i="12"/>
  <c r="AF347" i="12"/>
  <c r="AC347" i="12"/>
  <c r="AE347" i="12"/>
  <c r="X347" i="12"/>
  <c r="AA347" i="12"/>
  <c r="P347" i="12"/>
  <c r="W347" i="12"/>
  <c r="M347" i="12"/>
  <c r="S347" i="12"/>
  <c r="K347" i="12"/>
  <c r="U347" i="12"/>
  <c r="V340" i="12"/>
  <c r="S340" i="12"/>
  <c r="Q340" i="12"/>
  <c r="K340" i="12"/>
  <c r="AC340" i="12"/>
  <c r="AI340" i="12"/>
  <c r="AG340" i="12"/>
  <c r="AD340" i="12"/>
  <c r="AA340" i="12"/>
  <c r="F340" i="12"/>
  <c r="Y340" i="12"/>
  <c r="V332" i="12"/>
  <c r="AG332" i="12"/>
  <c r="S332" i="12"/>
  <c r="Q332" i="12"/>
  <c r="AI332" i="12"/>
  <c r="N332" i="12"/>
  <c r="I332" i="12"/>
  <c r="H332" i="12"/>
  <c r="G332" i="12"/>
  <c r="F332" i="12"/>
  <c r="K332" i="12"/>
  <c r="AF332" i="12"/>
  <c r="AD332" i="12"/>
  <c r="R332" i="12"/>
  <c r="AB332" i="12"/>
  <c r="AC332" i="12"/>
  <c r="Y332" i="12"/>
  <c r="X332" i="12"/>
  <c r="AA332" i="12"/>
  <c r="T332" i="12"/>
  <c r="M332" i="12"/>
  <c r="L332" i="12"/>
  <c r="W325" i="12"/>
  <c r="P325" i="12"/>
  <c r="L325" i="12"/>
  <c r="K325" i="12"/>
  <c r="R325" i="12"/>
  <c r="F325" i="12"/>
  <c r="O325" i="12"/>
  <c r="AD325" i="12"/>
  <c r="Z325" i="12"/>
  <c r="G325" i="12"/>
  <c r="J325" i="12"/>
  <c r="AG325" i="12"/>
  <c r="X325" i="12"/>
  <c r="AE325" i="12"/>
  <c r="T325" i="12"/>
  <c r="AF325" i="12"/>
  <c r="S325" i="12"/>
  <c r="AB325" i="12"/>
  <c r="V325" i="12"/>
  <c r="H325" i="12"/>
  <c r="AE310" i="12"/>
  <c r="T310" i="12"/>
  <c r="I310" i="12"/>
  <c r="O310" i="12"/>
  <c r="AI310" i="12"/>
  <c r="AG310" i="12"/>
  <c r="W310" i="12"/>
  <c r="L310" i="12"/>
  <c r="AB310" i="12"/>
  <c r="G310" i="12"/>
  <c r="Y310" i="12"/>
  <c r="I302" i="12"/>
  <c r="AI302" i="12"/>
  <c r="G302" i="12"/>
  <c r="AE302" i="12"/>
  <c r="AC302" i="12"/>
  <c r="AB302" i="12"/>
  <c r="R302" i="12"/>
  <c r="L302" i="12"/>
  <c r="N302" i="12"/>
  <c r="X302" i="12"/>
  <c r="S302" i="12"/>
  <c r="J302" i="12"/>
  <c r="T302" i="12"/>
  <c r="Y302" i="12"/>
  <c r="H302" i="12"/>
  <c r="F302" i="12"/>
  <c r="Q302" i="12"/>
  <c r="AG302" i="12"/>
  <c r="O302" i="12"/>
  <c r="M302" i="12"/>
  <c r="W302" i="12"/>
  <c r="AD302" i="12"/>
  <c r="V302" i="12"/>
  <c r="AG376" i="12"/>
  <c r="R376" i="12"/>
  <c r="AC376" i="12"/>
  <c r="G376" i="12"/>
  <c r="M376" i="12"/>
  <c r="W376" i="12"/>
  <c r="M368" i="12"/>
  <c r="R368" i="12"/>
  <c r="AF368" i="12"/>
  <c r="U368" i="12"/>
  <c r="G368" i="12"/>
  <c r="AB368" i="12"/>
  <c r="Z368" i="12"/>
  <c r="X368" i="12"/>
  <c r="AE368" i="12"/>
  <c r="AC368" i="12"/>
  <c r="T368" i="12"/>
  <c r="W368" i="12"/>
  <c r="P368" i="12"/>
  <c r="L368" i="12"/>
  <c r="O368" i="12"/>
  <c r="J368" i="12"/>
  <c r="R361" i="12"/>
  <c r="T361" i="12"/>
  <c r="L361" i="12"/>
  <c r="J361" i="12"/>
  <c r="G361" i="12"/>
  <c r="AB361" i="12"/>
  <c r="X361" i="12"/>
  <c r="K361" i="12"/>
  <c r="W361" i="12"/>
  <c r="S361" i="12"/>
  <c r="F361" i="12"/>
  <c r="O361" i="12"/>
  <c r="N361" i="12"/>
  <c r="Z361" i="12"/>
  <c r="H361" i="12"/>
  <c r="AF361" i="12"/>
  <c r="AA361" i="12"/>
  <c r="AE361" i="12"/>
  <c r="AD361" i="12"/>
  <c r="P361" i="12"/>
  <c r="Y183" i="2"/>
  <c r="P183" i="2" s="1"/>
  <c r="Q142" i="6" s="1"/>
  <c r="W135" i="2"/>
  <c r="W134" i="2"/>
  <c r="AI200" i="12"/>
  <c r="V200" i="12"/>
  <c r="G200" i="12"/>
  <c r="AF200" i="12"/>
  <c r="AD200" i="12"/>
  <c r="Q200" i="12"/>
  <c r="Z200" i="12"/>
  <c r="AE200" i="12"/>
  <c r="AB200" i="12"/>
  <c r="Y200" i="12"/>
  <c r="K200" i="12"/>
  <c r="X200" i="12"/>
  <c r="S200" i="12"/>
  <c r="F200" i="12"/>
  <c r="U200" i="12"/>
  <c r="T200" i="12"/>
  <c r="N200" i="12"/>
  <c r="AC200" i="12"/>
  <c r="P200" i="12"/>
  <c r="I200" i="12"/>
  <c r="W200" i="12"/>
  <c r="O200" i="12"/>
  <c r="H200" i="12"/>
  <c r="AA200" i="12"/>
  <c r="M200" i="12"/>
  <c r="R192" i="12"/>
  <c r="AF192" i="12"/>
  <c r="U192" i="12"/>
  <c r="I192" i="12"/>
  <c r="W192" i="12"/>
  <c r="AB192" i="12"/>
  <c r="Z192" i="12"/>
  <c r="N192" i="12"/>
  <c r="X192" i="12"/>
  <c r="AE192" i="12"/>
  <c r="S192" i="12"/>
  <c r="G192" i="12"/>
  <c r="AC192" i="12"/>
  <c r="T192" i="12"/>
  <c r="Y192" i="12"/>
  <c r="P192" i="12"/>
  <c r="AD192" i="12"/>
  <c r="L192" i="12"/>
  <c r="J192" i="12"/>
  <c r="AI192" i="12"/>
  <c r="W185" i="12"/>
  <c r="AG185" i="12"/>
  <c r="AD185" i="12"/>
  <c r="AF185" i="12"/>
  <c r="AA185" i="12"/>
  <c r="J185" i="12"/>
  <c r="V185" i="12"/>
  <c r="L185" i="12"/>
  <c r="R185" i="12"/>
  <c r="G185" i="12"/>
  <c r="P185" i="12"/>
  <c r="S185" i="12"/>
  <c r="X185" i="12"/>
  <c r="N185" i="12"/>
  <c r="F185" i="12"/>
  <c r="AI185" i="12"/>
  <c r="O185" i="12"/>
  <c r="AB185" i="12"/>
  <c r="D226" i="2"/>
  <c r="J137" i="2"/>
  <c r="N138" i="2"/>
  <c r="Q207" i="12"/>
  <c r="H207" i="12"/>
  <c r="L207" i="12"/>
  <c r="M207" i="12"/>
  <c r="I207" i="12"/>
  <c r="R207" i="12"/>
  <c r="AG207" i="12"/>
  <c r="F207" i="12"/>
  <c r="X207" i="12"/>
  <c r="AD207" i="12"/>
  <c r="AC207" i="12"/>
  <c r="AB207" i="12"/>
  <c r="T207" i="12"/>
  <c r="Y207" i="12"/>
  <c r="D160" i="2"/>
  <c r="H112" i="2"/>
  <c r="E160" i="2"/>
  <c r="D112" i="2"/>
  <c r="C160" i="2"/>
  <c r="Q159" i="2"/>
  <c r="Y159" i="2" s="1"/>
  <c r="P159" i="2" s="1"/>
  <c r="Q118" i="6" s="1"/>
  <c r="Q150" i="2"/>
  <c r="Y150" i="2" s="1"/>
  <c r="P150" i="2" s="1"/>
  <c r="Q110" i="6" s="1"/>
  <c r="M138" i="2"/>
  <c r="Q236" i="12"/>
  <c r="AI236" i="12"/>
  <c r="N236" i="12"/>
  <c r="AD236" i="12"/>
  <c r="M236" i="12"/>
  <c r="AC236" i="12"/>
  <c r="I236" i="12"/>
  <c r="S236" i="12"/>
  <c r="Y236" i="12"/>
  <c r="X236" i="12"/>
  <c r="U236" i="12"/>
  <c r="G236" i="12"/>
  <c r="T236" i="12"/>
  <c r="Z236" i="12"/>
  <c r="F236" i="12"/>
  <c r="P236" i="12"/>
  <c r="AE236" i="12"/>
  <c r="AG236" i="12"/>
  <c r="L236" i="12"/>
  <c r="H236" i="12"/>
  <c r="AA236" i="12"/>
  <c r="V236" i="12"/>
  <c r="R236" i="12"/>
  <c r="AB236" i="12"/>
  <c r="O236" i="12"/>
  <c r="AB229" i="12"/>
  <c r="AG229" i="12"/>
  <c r="AI229" i="12"/>
  <c r="W229" i="12"/>
  <c r="AD229" i="12"/>
  <c r="AF229" i="12"/>
  <c r="O229" i="12"/>
  <c r="AA229" i="12"/>
  <c r="G229" i="12"/>
  <c r="V229" i="12"/>
  <c r="N229" i="12"/>
  <c r="P229" i="12"/>
  <c r="J229" i="12"/>
  <c r="T229" i="12"/>
  <c r="K229" i="12"/>
  <c r="L229" i="12"/>
  <c r="R229" i="12"/>
  <c r="H229" i="12"/>
  <c r="Z229" i="12"/>
  <c r="AE229" i="12"/>
  <c r="P221" i="12"/>
  <c r="AE221" i="12"/>
  <c r="AD221" i="12"/>
  <c r="K221" i="12"/>
  <c r="F221" i="12"/>
  <c r="L221" i="12"/>
  <c r="S221" i="12"/>
  <c r="AG221" i="12"/>
  <c r="Z221" i="12"/>
  <c r="G221" i="12"/>
  <c r="AF221" i="12"/>
  <c r="AI221" i="12"/>
  <c r="J221" i="12"/>
  <c r="H221" i="12"/>
  <c r="N221" i="12"/>
  <c r="V221" i="12"/>
  <c r="X221" i="12"/>
  <c r="W221" i="12"/>
  <c r="AB221" i="12"/>
  <c r="N141" i="2"/>
  <c r="X258" i="12"/>
  <c r="AI258" i="12"/>
  <c r="R258" i="12"/>
  <c r="T258" i="12"/>
  <c r="N258" i="12"/>
  <c r="Y258" i="12"/>
  <c r="AC258" i="12"/>
  <c r="J258" i="12"/>
  <c r="AE258" i="12"/>
  <c r="S258" i="12"/>
  <c r="F258" i="12"/>
  <c r="K258" i="12"/>
  <c r="M258" i="12"/>
  <c r="P258" i="12"/>
  <c r="H258" i="12"/>
  <c r="AD258" i="12"/>
  <c r="U258" i="12"/>
  <c r="V258" i="12"/>
  <c r="AF258" i="12"/>
  <c r="O258" i="12"/>
  <c r="H251" i="12"/>
  <c r="U251" i="12"/>
  <c r="AE251" i="12"/>
  <c r="Y251" i="12"/>
  <c r="X251" i="12"/>
  <c r="AA251" i="12"/>
  <c r="AD251" i="12"/>
  <c r="W251" i="12"/>
  <c r="J251" i="12"/>
  <c r="AC251" i="12"/>
  <c r="S251" i="12"/>
  <c r="P251" i="12"/>
  <c r="R251" i="12"/>
  <c r="O251" i="12"/>
  <c r="Z251" i="12"/>
  <c r="M251" i="12"/>
  <c r="K251" i="12"/>
  <c r="AF251" i="12"/>
  <c r="I251" i="12"/>
  <c r="AI251" i="12"/>
  <c r="T251" i="12"/>
  <c r="Z243" i="12"/>
  <c r="H243" i="12"/>
  <c r="L243" i="12"/>
  <c r="M243" i="12"/>
  <c r="Q243" i="12"/>
  <c r="R243" i="12"/>
  <c r="V243" i="12"/>
  <c r="X243" i="12"/>
  <c r="AB243" i="12"/>
  <c r="AC243" i="12"/>
  <c r="AG243" i="12"/>
  <c r="F243" i="12"/>
  <c r="G288" i="12"/>
  <c r="P288" i="12"/>
  <c r="AE288" i="12"/>
  <c r="L288" i="12"/>
  <c r="H288" i="12"/>
  <c r="J288" i="12"/>
  <c r="AF288" i="12"/>
  <c r="Z288" i="12"/>
  <c r="S288" i="12"/>
  <c r="AB288" i="12"/>
  <c r="M288" i="12"/>
  <c r="W288" i="12"/>
  <c r="AC288" i="12"/>
  <c r="T288" i="12"/>
  <c r="U288" i="12"/>
  <c r="J280" i="12"/>
  <c r="M280" i="12"/>
  <c r="AG280" i="12"/>
  <c r="R280" i="12"/>
  <c r="W280" i="12"/>
  <c r="AC280" i="12"/>
  <c r="K280" i="12"/>
  <c r="Q280" i="12"/>
  <c r="G280" i="12"/>
  <c r="AA280" i="12"/>
  <c r="V273" i="12"/>
  <c r="S273" i="12"/>
  <c r="P273" i="12"/>
  <c r="N273" i="12"/>
  <c r="AF273" i="12"/>
  <c r="AD273" i="12"/>
  <c r="J273" i="12"/>
  <c r="G273" i="12"/>
  <c r="AA273" i="12"/>
  <c r="O273" i="12"/>
  <c r="L273" i="12"/>
  <c r="X273" i="12"/>
  <c r="T273" i="12"/>
  <c r="R273" i="12"/>
  <c r="K273" i="12"/>
  <c r="Z273" i="12"/>
  <c r="W273" i="12"/>
  <c r="H273" i="12"/>
  <c r="AE273" i="12"/>
  <c r="AB273" i="12"/>
  <c r="AG273" i="12"/>
  <c r="AB265" i="12"/>
  <c r="W265" i="12"/>
  <c r="R265" i="12"/>
  <c r="L265" i="12"/>
  <c r="K265" i="12"/>
  <c r="J265" i="12"/>
  <c r="F265" i="12"/>
  <c r="T265" i="12"/>
  <c r="AD265" i="12"/>
  <c r="AI265" i="12"/>
  <c r="AG265" i="12"/>
  <c r="X265" i="12"/>
  <c r="G265" i="12"/>
  <c r="AF265" i="12"/>
  <c r="S265" i="12"/>
  <c r="AE265" i="12"/>
  <c r="AA265" i="12"/>
  <c r="N265" i="12"/>
  <c r="P265" i="12"/>
  <c r="Z265" i="12"/>
  <c r="AC295" i="12"/>
  <c r="Y295" i="12"/>
  <c r="V295" i="12"/>
  <c r="AB295" i="12"/>
  <c r="AA295" i="12"/>
  <c r="T295" i="12"/>
  <c r="W295" i="12"/>
  <c r="M295" i="12"/>
  <c r="S295" i="12"/>
  <c r="N295" i="12"/>
  <c r="F295" i="12"/>
  <c r="R295" i="12"/>
  <c r="O295" i="12"/>
  <c r="L295" i="12"/>
  <c r="AD295" i="12"/>
  <c r="AG295" i="12"/>
  <c r="K295" i="12"/>
  <c r="H295" i="12"/>
  <c r="X295" i="12"/>
  <c r="G295" i="12"/>
  <c r="I295" i="12"/>
  <c r="AE295" i="12"/>
  <c r="AI281" i="12"/>
  <c r="G281" i="12"/>
  <c r="AE281" i="12"/>
  <c r="AB281" i="12"/>
  <c r="W281" i="12"/>
  <c r="S274" i="12"/>
  <c r="M274" i="12"/>
  <c r="H274" i="12"/>
  <c r="X274" i="12"/>
  <c r="AD252" i="12"/>
  <c r="M252" i="12"/>
  <c r="AC252" i="12"/>
  <c r="I252" i="12"/>
  <c r="AA252" i="12"/>
  <c r="G252" i="12"/>
  <c r="W252" i="12"/>
  <c r="F252" i="12"/>
  <c r="AG244" i="12"/>
  <c r="F244" i="12"/>
  <c r="AD244" i="12"/>
  <c r="AC244" i="12"/>
  <c r="AA244" i="12"/>
  <c r="V244" i="12"/>
  <c r="AB230" i="12"/>
  <c r="T230" i="12"/>
  <c r="O230" i="12"/>
  <c r="G230" i="12"/>
  <c r="AI222" i="12"/>
  <c r="H222" i="12"/>
  <c r="AC222" i="12"/>
  <c r="G222" i="12"/>
  <c r="AB222" i="12"/>
  <c r="Y222" i="12"/>
  <c r="N9" i="12"/>
  <c r="AB9" i="12"/>
  <c r="AG17" i="12"/>
  <c r="R17" i="12"/>
  <c r="AF17" i="12"/>
  <c r="AB62" i="12"/>
  <c r="Y70" i="12"/>
  <c r="H78" i="12"/>
  <c r="V164" i="12"/>
  <c r="W193" i="12"/>
  <c r="T214" i="12"/>
  <c r="AI252" i="12"/>
  <c r="J281" i="12"/>
  <c r="AF473" i="12"/>
  <c r="K473" i="12"/>
  <c r="AD473" i="12"/>
  <c r="F473" i="12"/>
  <c r="AA473" i="12"/>
  <c r="AG473" i="12"/>
  <c r="X473" i="12"/>
  <c r="V473" i="12"/>
  <c r="AA405" i="12"/>
  <c r="F405" i="12"/>
  <c r="W398" i="12"/>
  <c r="AC398" i="12"/>
  <c r="AE390" i="12"/>
  <c r="AI390" i="12"/>
  <c r="G390" i="12"/>
  <c r="AG390" i="12"/>
  <c r="AB390" i="12"/>
  <c r="W390" i="12"/>
  <c r="AB375" i="12"/>
  <c r="Q375" i="12"/>
  <c r="M375" i="12"/>
  <c r="I375" i="12"/>
  <c r="F375" i="12"/>
  <c r="W353" i="12"/>
  <c r="H353" i="12"/>
  <c r="AI353" i="12"/>
  <c r="R353" i="12"/>
  <c r="AF353" i="12"/>
  <c r="P353" i="12"/>
  <c r="AD353" i="12"/>
  <c r="N353" i="12"/>
  <c r="AB353" i="12"/>
  <c r="L353" i="12"/>
  <c r="AC331" i="12"/>
  <c r="R331" i="12"/>
  <c r="M331" i="12"/>
  <c r="AG324" i="12"/>
  <c r="F324" i="12"/>
  <c r="AD324" i="12"/>
  <c r="AC324" i="12"/>
  <c r="AA324" i="12"/>
  <c r="V324" i="12"/>
  <c r="AB301" i="12"/>
  <c r="T294" i="12"/>
  <c r="O294" i="12"/>
  <c r="I294" i="12"/>
  <c r="AG287" i="12"/>
  <c r="AB287" i="12"/>
  <c r="V287" i="12"/>
  <c r="AC279" i="12"/>
  <c r="V279" i="12"/>
  <c r="N279" i="12"/>
  <c r="N257" i="12"/>
  <c r="AF257" i="12"/>
  <c r="K257" i="12"/>
  <c r="AD257" i="12"/>
  <c r="H257" i="12"/>
  <c r="AA257" i="12"/>
  <c r="F257" i="12"/>
  <c r="X242" i="12"/>
  <c r="AI242" i="12"/>
  <c r="R235" i="12"/>
  <c r="M235" i="12"/>
  <c r="H235" i="12"/>
  <c r="X235" i="12"/>
  <c r="AA228" i="12"/>
  <c r="V228" i="12"/>
  <c r="S228" i="12"/>
  <c r="Q228" i="12"/>
  <c r="AC526" i="12"/>
  <c r="Y526" i="12"/>
  <c r="W526" i="12"/>
  <c r="I518" i="12"/>
  <c r="AE518" i="12"/>
  <c r="AB518" i="12"/>
  <c r="W518" i="12"/>
  <c r="T518" i="12"/>
  <c r="X441" i="12"/>
  <c r="AG441" i="12"/>
  <c r="N441" i="12"/>
  <c r="K441" i="12"/>
  <c r="AF441" i="12"/>
  <c r="H441" i="12"/>
  <c r="AD441" i="12"/>
  <c r="F441" i="12"/>
  <c r="M427" i="12"/>
  <c r="X427" i="12"/>
  <c r="AD404" i="12"/>
  <c r="S404" i="12"/>
  <c r="I404" i="12"/>
  <c r="AC382" i="12"/>
  <c r="W382" i="12"/>
  <c r="O382" i="12"/>
  <c r="AG374" i="12"/>
  <c r="G374" i="12"/>
  <c r="T374" i="12"/>
  <c r="Q374" i="12"/>
  <c r="L374" i="12"/>
  <c r="I374" i="12"/>
  <c r="O366" i="12"/>
  <c r="Y366" i="12"/>
  <c r="W366" i="12"/>
  <c r="L366" i="12"/>
  <c r="H366" i="12"/>
  <c r="R345" i="12"/>
  <c r="L345" i="12"/>
  <c r="J345" i="12"/>
  <c r="AI345" i="12"/>
  <c r="G345" i="12"/>
  <c r="AI338" i="12"/>
  <c r="AC338" i="12"/>
  <c r="S338" i="12"/>
  <c r="M338" i="12"/>
  <c r="AC316" i="12"/>
  <c r="I316" i="12"/>
  <c r="AA316" i="12"/>
  <c r="G316" i="12"/>
  <c r="W316" i="12"/>
  <c r="F316" i="12"/>
  <c r="V316" i="12"/>
  <c r="AG316" i="12"/>
  <c r="V308" i="12"/>
  <c r="S308" i="12"/>
  <c r="Q308" i="12"/>
  <c r="K308" i="12"/>
  <c r="L293" i="12"/>
  <c r="W293" i="12"/>
  <c r="AI286" i="12"/>
  <c r="G286" i="12"/>
  <c r="AE286" i="12"/>
  <c r="AC286" i="12"/>
  <c r="AB286" i="12"/>
  <c r="X286" i="12"/>
  <c r="I278" i="12"/>
  <c r="O278" i="12"/>
  <c r="AG271" i="12"/>
  <c r="AB271" i="12"/>
  <c r="V271" i="12"/>
  <c r="Q271" i="12"/>
  <c r="N249" i="12"/>
  <c r="J249" i="12"/>
  <c r="G249" i="12"/>
  <c r="AE249" i="12"/>
  <c r="AD249" i="12"/>
  <c r="AG9" i="12"/>
  <c r="R9" i="12"/>
  <c r="AF9" i="12"/>
  <c r="G17" i="12"/>
  <c r="V17" i="12"/>
  <c r="I54" i="12"/>
  <c r="L62" i="12"/>
  <c r="Q78" i="12"/>
  <c r="AC164" i="12"/>
  <c r="AD164" i="12"/>
  <c r="AB214" i="12"/>
  <c r="AI237" i="12"/>
  <c r="R281" i="12"/>
  <c r="I286" i="12"/>
  <c r="AD308" i="12"/>
  <c r="Q316" i="12"/>
  <c r="X338" i="12"/>
  <c r="Y382" i="12"/>
  <c r="O526" i="12"/>
  <c r="AI532" i="12"/>
  <c r="AD532" i="12"/>
  <c r="S532" i="12"/>
  <c r="I532" i="12"/>
  <c r="W510" i="12"/>
  <c r="O510" i="12"/>
  <c r="H510" i="12"/>
  <c r="Y510" i="12"/>
  <c r="AG502" i="12"/>
  <c r="G502" i="12"/>
  <c r="I502" i="12"/>
  <c r="AI502" i="12"/>
  <c r="AE502" i="12"/>
  <c r="AB502" i="12"/>
  <c r="O494" i="12"/>
  <c r="H494" i="12"/>
  <c r="T487" i="12"/>
  <c r="AC487" i="12"/>
  <c r="AD487" i="12"/>
  <c r="AB487" i="12"/>
  <c r="X487" i="12"/>
  <c r="Q471" i="12"/>
  <c r="F471" i="12"/>
  <c r="AC471" i="12"/>
  <c r="AD471" i="12"/>
  <c r="AB471" i="12"/>
  <c r="N463" i="12"/>
  <c r="AD463" i="12"/>
  <c r="I455" i="12"/>
  <c r="M455" i="12"/>
  <c r="F455" i="12"/>
  <c r="AC455" i="12"/>
  <c r="AD455" i="12"/>
  <c r="AE433" i="12"/>
  <c r="T433" i="12"/>
  <c r="X411" i="12"/>
  <c r="M411" i="12"/>
  <c r="Y396" i="12"/>
  <c r="K396" i="12"/>
  <c r="V396" i="12"/>
  <c r="AA337" i="12"/>
  <c r="F337" i="12"/>
  <c r="X337" i="12"/>
  <c r="AG337" i="12"/>
  <c r="V337" i="12"/>
  <c r="S337" i="12"/>
  <c r="AB329" i="12"/>
  <c r="W329" i="12"/>
  <c r="R329" i="12"/>
  <c r="L329" i="12"/>
  <c r="X322" i="12"/>
  <c r="AI322" i="12"/>
  <c r="AC300" i="12"/>
  <c r="I300" i="12"/>
  <c r="AA300" i="12"/>
  <c r="G300" i="12"/>
  <c r="W300" i="12"/>
  <c r="F300" i="12"/>
  <c r="V300" i="12"/>
  <c r="AG300" i="12"/>
  <c r="F9" i="12"/>
  <c r="S9" i="12"/>
  <c r="AI9" i="12"/>
  <c r="H17" i="12"/>
  <c r="W17" i="12"/>
  <c r="L54" i="12"/>
  <c r="O62" i="12"/>
  <c r="W78" i="12"/>
  <c r="F164" i="12"/>
  <c r="AG164" i="12"/>
  <c r="AI214" i="12"/>
  <c r="AE214" i="12"/>
  <c r="L222" i="12"/>
  <c r="AG252" i="12"/>
  <c r="AC271" i="12"/>
  <c r="T281" i="12"/>
  <c r="M286" i="12"/>
  <c r="AG308" i="12"/>
  <c r="S316" i="12"/>
  <c r="H338" i="12"/>
  <c r="AI374" i="12"/>
  <c r="H382" i="12"/>
  <c r="P441" i="12"/>
  <c r="X539" i="12"/>
  <c r="M539" i="12"/>
  <c r="AB486" i="12"/>
  <c r="G486" i="12"/>
  <c r="AG486" i="12"/>
  <c r="AI486" i="12"/>
  <c r="AE486" i="12"/>
  <c r="W486" i="12"/>
  <c r="AC478" i="12"/>
  <c r="W478" i="12"/>
  <c r="O478" i="12"/>
  <c r="H478" i="12"/>
  <c r="W470" i="12"/>
  <c r="I470" i="12"/>
  <c r="G470" i="12"/>
  <c r="AG470" i="12"/>
  <c r="AI470" i="12"/>
  <c r="AE470" i="12"/>
  <c r="L462" i="12"/>
  <c r="H462" i="12"/>
  <c r="Q454" i="12"/>
  <c r="L454" i="12"/>
  <c r="I454" i="12"/>
  <c r="G454" i="12"/>
  <c r="AG454" i="12"/>
  <c r="AI454" i="12"/>
  <c r="F439" i="12"/>
  <c r="Q439" i="12"/>
  <c r="M439" i="12"/>
  <c r="I439" i="12"/>
  <c r="AC439" i="12"/>
  <c r="V425" i="12"/>
  <c r="S425" i="12"/>
  <c r="P425" i="12"/>
  <c r="N425" i="12"/>
  <c r="K425" i="12"/>
  <c r="X395" i="12"/>
  <c r="M395" i="12"/>
  <c r="AI388" i="12"/>
  <c r="AD388" i="12"/>
  <c r="G9" i="12"/>
  <c r="V9" i="12"/>
  <c r="K17" i="12"/>
  <c r="X17" i="12"/>
  <c r="O54" i="12"/>
  <c r="T62" i="12"/>
  <c r="G70" i="12"/>
  <c r="Y78" i="12"/>
  <c r="I164" i="12"/>
  <c r="G214" i="12"/>
  <c r="AG214" i="12"/>
  <c r="O222" i="12"/>
  <c r="Y230" i="12"/>
  <c r="I244" i="12"/>
  <c r="R249" i="12"/>
  <c r="N252" i="12"/>
  <c r="F271" i="12"/>
  <c r="T278" i="12"/>
  <c r="Q286" i="12"/>
  <c r="AD316" i="12"/>
  <c r="T345" i="12"/>
  <c r="W374" i="12"/>
  <c r="AI404" i="12"/>
  <c r="S441" i="12"/>
  <c r="M523" i="12"/>
  <c r="X523" i="12"/>
  <c r="AI516" i="12"/>
  <c r="AD516" i="12"/>
  <c r="S516" i="12"/>
  <c r="N516" i="12"/>
  <c r="H9" i="12"/>
  <c r="L17" i="12"/>
  <c r="S222" i="12"/>
  <c r="K244" i="12"/>
  <c r="T249" i="12"/>
  <c r="Q252" i="12"/>
  <c r="L271" i="12"/>
  <c r="AE278" i="12"/>
  <c r="T286" i="12"/>
  <c r="AI316" i="12"/>
  <c r="W345" i="12"/>
  <c r="AB374" i="12"/>
  <c r="V441" i="12"/>
  <c r="AI518" i="12"/>
  <c r="AA537" i="12"/>
  <c r="F537" i="12"/>
  <c r="V537" i="12"/>
  <c r="S537" i="12"/>
  <c r="P537" i="12"/>
  <c r="N537" i="12"/>
  <c r="AD237" i="12"/>
  <c r="AB223" i="12"/>
  <c r="Y223" i="12"/>
  <c r="AD423" i="12"/>
  <c r="AC423" i="12"/>
  <c r="AD519" i="12"/>
  <c r="AC519" i="12"/>
  <c r="AG406" i="12"/>
  <c r="G406" i="12"/>
  <c r="E7" i="16"/>
  <c r="E12" i="16"/>
  <c r="U99" i="6"/>
  <c r="U100" i="6"/>
  <c r="F177" i="2"/>
  <c r="H177" i="2"/>
  <c r="G177" i="2"/>
  <c r="Q176" i="2"/>
  <c r="Y176" i="2" s="1"/>
  <c r="P176" i="2" s="1"/>
  <c r="Q133" i="6" s="1"/>
  <c r="C177" i="2"/>
  <c r="H146" i="2"/>
  <c r="C146" i="2"/>
  <c r="E146" i="2"/>
  <c r="D146" i="2"/>
  <c r="J136" i="2"/>
  <c r="L136" i="2"/>
  <c r="K136" i="2"/>
  <c r="P136" i="2"/>
  <c r="N136" i="2"/>
  <c r="M136" i="2"/>
  <c r="W136" i="2"/>
  <c r="E177" i="2"/>
  <c r="G164" i="2"/>
  <c r="E164" i="2"/>
  <c r="U96" i="6"/>
  <c r="V114" i="6"/>
  <c r="W134" i="6"/>
  <c r="U107" i="6"/>
  <c r="L137" i="2"/>
  <c r="M137" i="2"/>
  <c r="C151" i="2"/>
  <c r="H118" i="2"/>
  <c r="C226" i="2"/>
  <c r="R29" i="6"/>
  <c r="D207" i="2"/>
  <c r="F226" i="2"/>
  <c r="F200" i="2"/>
  <c r="J135" i="2"/>
  <c r="L138" i="2"/>
  <c r="M135" i="2"/>
  <c r="G160" i="2"/>
  <c r="H160" i="2"/>
  <c r="U95" i="6"/>
  <c r="V128" i="6"/>
  <c r="U191" i="6"/>
  <c r="P137" i="2"/>
  <c r="W137" i="2"/>
  <c r="G118" i="2"/>
  <c r="E118" i="2"/>
  <c r="N137" i="2"/>
  <c r="Q114" i="2"/>
  <c r="Y114" i="2" s="1"/>
  <c r="P114" i="2" s="1"/>
  <c r="Q81" i="6" s="1"/>
  <c r="C118" i="2"/>
  <c r="B27" i="16"/>
  <c r="AH1779" i="12" l="1"/>
  <c r="AH1281" i="12"/>
  <c r="AH1731" i="12"/>
  <c r="AH1660" i="12"/>
  <c r="AH1848" i="12"/>
  <c r="AH1185" i="12"/>
  <c r="AH1649" i="12"/>
  <c r="AH1683" i="12"/>
  <c r="G121" i="2"/>
  <c r="AH1780" i="12"/>
  <c r="H121" i="2"/>
  <c r="AH1651" i="12"/>
  <c r="C207" i="2"/>
  <c r="AH1940" i="12"/>
  <c r="D36" i="6"/>
  <c r="S99" i="6"/>
  <c r="P99" i="6" s="1"/>
  <c r="D122" i="6"/>
  <c r="H147" i="6"/>
  <c r="D148" i="6" s="1"/>
  <c r="Q117" i="2"/>
  <c r="Y117" i="2" s="1"/>
  <c r="P117" i="2" s="1"/>
  <c r="Q84" i="6" s="1"/>
  <c r="E207" i="2"/>
  <c r="Q191" i="2"/>
  <c r="Y191" i="2" s="1"/>
  <c r="P191" i="2" s="1"/>
  <c r="Q147" i="6" s="1"/>
  <c r="AH1788" i="12"/>
  <c r="AH1924" i="12"/>
  <c r="AH1956" i="12"/>
  <c r="AH1233" i="12"/>
  <c r="AH1963" i="12"/>
  <c r="Q120" i="2"/>
  <c r="AH1729" i="12"/>
  <c r="D121" i="2"/>
  <c r="F121" i="2"/>
  <c r="E192" i="2"/>
  <c r="E151" i="2"/>
  <c r="H207" i="2"/>
  <c r="G151" i="2"/>
  <c r="C192" i="2"/>
  <c r="E121" i="2"/>
  <c r="Q206" i="2"/>
  <c r="Y206" i="2" s="1"/>
  <c r="P206" i="2" s="1"/>
  <c r="Q161" i="6" s="1"/>
  <c r="F151" i="2"/>
  <c r="H151" i="2"/>
  <c r="F207" i="2"/>
  <c r="F192" i="2"/>
  <c r="D196" i="2"/>
  <c r="AH1906" i="12"/>
  <c r="AH717" i="12"/>
  <c r="AH1213" i="12"/>
  <c r="AH1277" i="12"/>
  <c r="AH1889" i="12"/>
  <c r="AH2021" i="12"/>
  <c r="AH513" i="12"/>
  <c r="AH1904" i="12"/>
  <c r="AH1972" i="12"/>
  <c r="G146" i="2"/>
  <c r="E169" i="2"/>
  <c r="AH1571" i="12"/>
  <c r="AH892" i="12"/>
  <c r="Q163" i="2"/>
  <c r="Y163" i="2" s="1"/>
  <c r="P163" i="2" s="1"/>
  <c r="Q121" i="6" s="1"/>
  <c r="F146" i="2"/>
  <c r="AH1313" i="12"/>
  <c r="AH1894" i="12"/>
  <c r="Q210" i="2"/>
  <c r="Y210" i="2" s="1"/>
  <c r="P210" i="2" s="1"/>
  <c r="Q164" i="6" s="1"/>
  <c r="D164" i="2"/>
  <c r="C164" i="2"/>
  <c r="AH893" i="12"/>
  <c r="AH59" i="12"/>
  <c r="G211" i="2"/>
  <c r="F211" i="2"/>
  <c r="F164" i="2"/>
  <c r="C211" i="2"/>
  <c r="E211" i="2"/>
  <c r="AH1672" i="12"/>
  <c r="AH941" i="12"/>
  <c r="AH1053" i="12"/>
  <c r="AH1789" i="12"/>
  <c r="AH1853" i="12"/>
  <c r="AH1795" i="12"/>
  <c r="AH1997" i="12"/>
  <c r="AH113" i="12"/>
  <c r="AH241" i="12"/>
  <c r="AH521" i="12"/>
  <c r="AH1217" i="12"/>
  <c r="AH1881" i="12"/>
  <c r="AH1905" i="12"/>
  <c r="AH365" i="12"/>
  <c r="AH597" i="12"/>
  <c r="AH869" i="12"/>
  <c r="AH1125" i="12"/>
  <c r="AH1157" i="12"/>
  <c r="AH1317" i="12"/>
  <c r="AH1979" i="12"/>
  <c r="AH946" i="12"/>
  <c r="AH1034" i="12"/>
  <c r="AH1194" i="12"/>
  <c r="AH1226" i="12"/>
  <c r="AH1414" i="12"/>
  <c r="AH1478" i="12"/>
  <c r="AH1793" i="12"/>
  <c r="AH1819" i="12"/>
  <c r="AH2027" i="12"/>
  <c r="AH1438" i="12"/>
  <c r="AH1502" i="12"/>
  <c r="AH1766" i="12"/>
  <c r="AH1774" i="12"/>
  <c r="AH1862" i="12"/>
  <c r="AH1934" i="12"/>
  <c r="AH1942" i="12"/>
  <c r="AH1998" i="12"/>
  <c r="AH2006" i="12"/>
  <c r="AH1676" i="12"/>
  <c r="AH1900" i="12"/>
  <c r="AH1932" i="12"/>
  <c r="AH1964" i="12"/>
  <c r="AH2004" i="12"/>
  <c r="AH1931" i="12"/>
  <c r="AH233" i="12"/>
  <c r="AH827" i="12"/>
  <c r="AH1067" i="12"/>
  <c r="AH1715" i="12"/>
  <c r="AH1835" i="12"/>
  <c r="AH1867" i="12"/>
  <c r="AH1899" i="12"/>
  <c r="AH1947" i="12"/>
  <c r="AH121" i="12"/>
  <c r="AH617" i="12"/>
  <c r="AH1736" i="12"/>
  <c r="AH957" i="12"/>
  <c r="AH1816" i="12"/>
  <c r="AH1936" i="12"/>
  <c r="AH2000" i="12"/>
  <c r="AH1877" i="12"/>
  <c r="AH1137" i="12"/>
  <c r="AH660" i="12"/>
  <c r="AH1576" i="12"/>
  <c r="AH1970" i="12"/>
  <c r="AH1377" i="12"/>
  <c r="AH949" i="12"/>
  <c r="AH1741" i="12"/>
  <c r="AH545" i="12"/>
  <c r="AH1297" i="12"/>
  <c r="AH1841" i="12"/>
  <c r="AH1990" i="12"/>
  <c r="AH1926" i="12"/>
  <c r="AH1908" i="12"/>
  <c r="AH2020" i="12"/>
  <c r="AH1733" i="12"/>
  <c r="AH963" i="12"/>
  <c r="AH1201" i="12"/>
  <c r="AH939" i="12"/>
  <c r="AH170" i="12"/>
  <c r="AH508" i="12"/>
  <c r="H161" i="6"/>
  <c r="F162" i="6" s="1"/>
  <c r="H248" i="2"/>
  <c r="AH1425" i="12"/>
  <c r="AH1005" i="12"/>
  <c r="AH1713" i="12"/>
  <c r="AH1117" i="12"/>
  <c r="AH676" i="12"/>
  <c r="AH1628" i="12"/>
  <c r="AH1811" i="12"/>
  <c r="E196" i="2"/>
  <c r="F196" i="2"/>
  <c r="AH1345" i="12"/>
  <c r="AH1892" i="12"/>
  <c r="AH297" i="12"/>
  <c r="AH979" i="12"/>
  <c r="AH1051" i="12"/>
  <c r="AH1004" i="12"/>
  <c r="AH1596" i="12"/>
  <c r="AH809" i="12"/>
  <c r="AH1057" i="12"/>
  <c r="AH1153" i="12"/>
  <c r="AH1265" i="12"/>
  <c r="AH116" i="12"/>
  <c r="AH620" i="12"/>
  <c r="AH1722" i="12"/>
  <c r="AH1242" i="12"/>
  <c r="AH1680" i="12"/>
  <c r="AH417" i="12"/>
  <c r="AH1237" i="12"/>
  <c r="AH1553" i="12"/>
  <c r="AH1505" i="12"/>
  <c r="AH653" i="12"/>
  <c r="AH1817" i="12"/>
  <c r="AH1747" i="12"/>
  <c r="AH1883" i="12"/>
  <c r="AH65" i="12"/>
  <c r="AH1549" i="12"/>
  <c r="AH1757" i="12"/>
  <c r="AH1059" i="12"/>
  <c r="AH1859" i="12"/>
  <c r="AH948" i="12"/>
  <c r="AH1052" i="12"/>
  <c r="AH865" i="12"/>
  <c r="AH1570" i="12"/>
  <c r="AH1773" i="12"/>
  <c r="AH1876" i="12"/>
  <c r="AH1075" i="12"/>
  <c r="AH1763" i="12"/>
  <c r="AH1389" i="12"/>
  <c r="AH1485" i="12"/>
  <c r="AH1861" i="12"/>
  <c r="AH1893" i="12"/>
  <c r="AH1957" i="12"/>
  <c r="AH1973" i="12"/>
  <c r="AH1951" i="12"/>
  <c r="AH1999" i="12"/>
  <c r="AH1953" i="12"/>
  <c r="E115" i="2"/>
  <c r="C215" i="2"/>
  <c r="AH825" i="12"/>
  <c r="AH83" i="12"/>
  <c r="AH1913" i="12"/>
  <c r="AH413" i="12"/>
  <c r="AH1830" i="12"/>
  <c r="AH1854" i="12"/>
  <c r="AH1902" i="12"/>
  <c r="AH1091" i="12"/>
  <c r="AH725" i="12"/>
  <c r="AH1910" i="12"/>
  <c r="AH41" i="12"/>
  <c r="AH1456" i="12"/>
  <c r="AH1592" i="12"/>
  <c r="AH1077" i="12"/>
  <c r="AH1933" i="12"/>
  <c r="AH2013" i="12"/>
  <c r="C200" i="2"/>
  <c r="AH193" i="12"/>
  <c r="AH1384" i="12"/>
  <c r="AH1480" i="12"/>
  <c r="AH1954" i="12"/>
  <c r="AH934" i="12"/>
  <c r="AH1734" i="12"/>
  <c r="AH930" i="12"/>
  <c r="AH165" i="12"/>
  <c r="AH829" i="12"/>
  <c r="AH1101" i="12"/>
  <c r="AH1829" i="12"/>
  <c r="AH1901" i="12"/>
  <c r="AH1949" i="12"/>
  <c r="AH1965" i="12"/>
  <c r="AH1981" i="12"/>
  <c r="AH2005" i="12"/>
  <c r="AH1681" i="12"/>
  <c r="AH1849" i="12"/>
  <c r="AH978" i="12"/>
  <c r="AH1851" i="12"/>
  <c r="AH1221" i="12"/>
  <c r="AH1725" i="12"/>
  <c r="AH1010" i="12"/>
  <c r="AH657" i="12"/>
  <c r="AH1169" i="12"/>
  <c r="AH1858" i="12"/>
  <c r="AH1043" i="12"/>
  <c r="AH1361" i="12"/>
  <c r="AH1739" i="12"/>
  <c r="AH1141" i="12"/>
  <c r="AH1269" i="12"/>
  <c r="AH1805" i="12"/>
  <c r="AH1917" i="12"/>
  <c r="AH1402" i="12"/>
  <c r="AH242" i="12"/>
  <c r="AH476" i="12"/>
  <c r="AH1178" i="12"/>
  <c r="AH1771" i="12"/>
  <c r="AH1890" i="12"/>
  <c r="AH1173" i="12"/>
  <c r="AH1325" i="12"/>
  <c r="AH1797" i="12"/>
  <c r="AH1885" i="12"/>
  <c r="D200" i="2"/>
  <c r="H200" i="2"/>
  <c r="F233" i="2"/>
  <c r="E200" i="2"/>
  <c r="AH791" i="12"/>
  <c r="AH1682" i="12"/>
  <c r="AH57" i="12"/>
  <c r="AH1357" i="12"/>
  <c r="AH1421" i="12"/>
  <c r="AH1869" i="12"/>
  <c r="C115" i="2"/>
  <c r="E233" i="2"/>
  <c r="Q232" i="2"/>
  <c r="Y232" i="2" s="1"/>
  <c r="P232" i="2" s="1"/>
  <c r="Q190" i="6" s="1"/>
  <c r="AH1803" i="12"/>
  <c r="AH1840" i="12"/>
  <c r="AH1027" i="12"/>
  <c r="AH1865" i="12"/>
  <c r="AH789" i="12"/>
  <c r="AH1042" i="12"/>
  <c r="AH1755" i="12"/>
  <c r="AH1197" i="12"/>
  <c r="AH1453" i="12"/>
  <c r="AH1701" i="12"/>
  <c r="AH1781" i="12"/>
  <c r="G233" i="2"/>
  <c r="G200" i="2"/>
  <c r="Q214" i="2"/>
  <c r="Y214" i="2" s="1"/>
  <c r="P214" i="2" s="1"/>
  <c r="Q167" i="6" s="1"/>
  <c r="AH1585" i="12"/>
  <c r="AH133" i="12"/>
  <c r="AH37" i="12"/>
  <c r="AH105" i="12"/>
  <c r="AH217" i="12"/>
  <c r="AH929" i="12"/>
  <c r="AH669" i="12"/>
  <c r="AH749" i="12"/>
  <c r="AH901" i="12"/>
  <c r="AH909" i="12"/>
  <c r="AH1013" i="12"/>
  <c r="AH1253" i="12"/>
  <c r="AH677" i="12"/>
  <c r="AH1181" i="12"/>
  <c r="AH1205" i="12"/>
  <c r="AH1285" i="12"/>
  <c r="AH1765" i="12"/>
  <c r="AH169" i="12"/>
  <c r="AH1787" i="12"/>
  <c r="AH1130" i="12"/>
  <c r="AH1506" i="12"/>
  <c r="AH1690" i="12"/>
  <c r="AH1714" i="12"/>
  <c r="AH1826" i="12"/>
  <c r="AH781" i="12"/>
  <c r="AH1381" i="12"/>
  <c r="AH1586" i="12"/>
  <c r="AH1587" i="12"/>
  <c r="AH1006" i="12"/>
  <c r="AH1158" i="12"/>
  <c r="AH1190" i="12"/>
  <c r="AH1254" i="12"/>
  <c r="AH93" i="12"/>
  <c r="AH349" i="12"/>
  <c r="AH357" i="12"/>
  <c r="AH733" i="12"/>
  <c r="AH773" i="12"/>
  <c r="AH813" i="12"/>
  <c r="AH837" i="12"/>
  <c r="AH845" i="12"/>
  <c r="AH885" i="12"/>
  <c r="AH933" i="12"/>
  <c r="AH1165" i="12"/>
  <c r="AH1837" i="12"/>
  <c r="AH29" i="12"/>
  <c r="AH757" i="12"/>
  <c r="C233" i="2"/>
  <c r="F115" i="2"/>
  <c r="D215" i="2"/>
  <c r="E215" i="2"/>
  <c r="H169" i="2"/>
  <c r="AH1613" i="12"/>
  <c r="AH727" i="12"/>
  <c r="AH1656" i="12"/>
  <c r="AH1827" i="12"/>
  <c r="AH1772" i="12"/>
  <c r="AH1832" i="12"/>
  <c r="AH77" i="12"/>
  <c r="AH877" i="12"/>
  <c r="AH429" i="12"/>
  <c r="AH1405" i="12"/>
  <c r="AH1842" i="12"/>
  <c r="AH947" i="12"/>
  <c r="AH1126" i="12"/>
  <c r="AH1222" i="12"/>
  <c r="AH149" i="12"/>
  <c r="AH373" i="12"/>
  <c r="AH445" i="12"/>
  <c r="AH453" i="12"/>
  <c r="AH589" i="12"/>
  <c r="AH685" i="12"/>
  <c r="AH709" i="12"/>
  <c r="AH741" i="12"/>
  <c r="AH797" i="12"/>
  <c r="AH1021" i="12"/>
  <c r="AH1061" i="12"/>
  <c r="AH1133" i="12"/>
  <c r="AH1749" i="12"/>
  <c r="D115" i="2"/>
  <c r="H233" i="2"/>
  <c r="G169" i="2"/>
  <c r="G215" i="2"/>
  <c r="AH104" i="12"/>
  <c r="AH765" i="12"/>
  <c r="AH1373" i="12"/>
  <c r="H118" i="6"/>
  <c r="H119" i="6" s="1"/>
  <c r="D40" i="6"/>
  <c r="AH69" i="12"/>
  <c r="AH1090" i="12"/>
  <c r="AH760" i="12"/>
  <c r="AH1845" i="12"/>
  <c r="AH1229" i="12"/>
  <c r="AH1333" i="12"/>
  <c r="AH1517" i="12"/>
  <c r="AH1813" i="12"/>
  <c r="AH659" i="12"/>
  <c r="AH1290" i="12"/>
  <c r="AH1634" i="12"/>
  <c r="AH1692" i="12"/>
  <c r="AH1698" i="12"/>
  <c r="AH1754" i="12"/>
  <c r="AH1818" i="12"/>
  <c r="AH927" i="12"/>
  <c r="AH935" i="12"/>
  <c r="D28" i="6"/>
  <c r="D30" i="6"/>
  <c r="H84" i="6"/>
  <c r="D85" i="6" s="1"/>
  <c r="D38" i="6"/>
  <c r="D27" i="6"/>
  <c r="D26" i="6"/>
  <c r="D29" i="6"/>
  <c r="S100" i="6"/>
  <c r="L100" i="6" s="1"/>
  <c r="D37" i="6"/>
  <c r="H87" i="6"/>
  <c r="R87" i="6" s="1"/>
  <c r="Z87" i="6" s="1"/>
  <c r="P87" i="6" s="1"/>
  <c r="H113" i="6"/>
  <c r="H114" i="6" s="1"/>
  <c r="H185" i="6"/>
  <c r="G185" i="6"/>
  <c r="S98" i="6"/>
  <c r="L98" i="6" s="1"/>
  <c r="I106" i="6"/>
  <c r="I107" i="6" s="1"/>
  <c r="S102" i="6"/>
  <c r="N102" i="6" s="1"/>
  <c r="H164" i="6"/>
  <c r="E185" i="6"/>
  <c r="Q168" i="2"/>
  <c r="Y168" i="2" s="1"/>
  <c r="P168" i="2" s="1"/>
  <c r="Q126" i="6" s="1"/>
  <c r="AH799" i="12"/>
  <c r="AH695" i="12"/>
  <c r="AH1319" i="12"/>
  <c r="AH88" i="12"/>
  <c r="AH1920" i="12"/>
  <c r="AH205" i="12"/>
  <c r="AH1986" i="12"/>
  <c r="AH1615" i="12"/>
  <c r="AH1069" i="12"/>
  <c r="AH1093" i="12"/>
  <c r="AH1821" i="12"/>
  <c r="AH1989" i="12"/>
  <c r="AH1916" i="12"/>
  <c r="AH1833" i="12"/>
  <c r="AH322" i="12"/>
  <c r="D169" i="2"/>
  <c r="AH1823" i="12"/>
  <c r="AH981" i="12"/>
  <c r="AH1109" i="12"/>
  <c r="AH1878" i="12"/>
  <c r="AH1868" i="12"/>
  <c r="AH938" i="12"/>
  <c r="AH481" i="12"/>
  <c r="AH1857" i="12"/>
  <c r="AH1306" i="12"/>
  <c r="AH1599" i="12"/>
  <c r="AH1512" i="12"/>
  <c r="AH1437" i="12"/>
  <c r="AH1286" i="12"/>
  <c r="AH701" i="12"/>
  <c r="AH1037" i="12"/>
  <c r="AH1897" i="12"/>
  <c r="AH1258" i="12"/>
  <c r="AH68" i="12"/>
  <c r="AH124" i="12"/>
  <c r="AH627" i="12"/>
  <c r="AH973" i="12"/>
  <c r="AH1738" i="12"/>
  <c r="AH341" i="12"/>
  <c r="AH465" i="12"/>
  <c r="AH1601" i="12"/>
  <c r="AH1909" i="12"/>
  <c r="AH1530" i="12"/>
  <c r="AH853" i="12"/>
  <c r="AH301" i="12"/>
  <c r="AH1645" i="12"/>
  <c r="AH863" i="12"/>
  <c r="AH1565" i="12"/>
  <c r="AH1665" i="12"/>
  <c r="AH1442" i="12"/>
  <c r="AH540" i="12"/>
  <c r="AH1730" i="12"/>
  <c r="AH1786" i="12"/>
  <c r="AH1850" i="12"/>
  <c r="AH1874" i="12"/>
  <c r="AH237" i="12"/>
  <c r="AH1329" i="12"/>
  <c r="AH1982" i="12"/>
  <c r="AH1544" i="12"/>
  <c r="AH989" i="12"/>
  <c r="AH1761" i="12"/>
  <c r="AH1834" i="12"/>
  <c r="AH1162" i="12"/>
  <c r="AH1542" i="12"/>
  <c r="AH1974" i="12"/>
  <c r="AH2022" i="12"/>
  <c r="AH1915" i="12"/>
  <c r="AH593" i="12"/>
  <c r="AH1416" i="12"/>
  <c r="AH1616" i="12"/>
  <c r="AH81" i="12"/>
  <c r="AH1452" i="12"/>
  <c r="F169" i="2"/>
  <c r="AH389" i="12"/>
  <c r="AH775" i="12"/>
  <c r="H115" i="2"/>
  <c r="AH348" i="12"/>
  <c r="AH962" i="12"/>
  <c r="AH944" i="12"/>
  <c r="AH1074" i="12"/>
  <c r="AH1666" i="12"/>
  <c r="AH197" i="12"/>
  <c r="AH993" i="12"/>
  <c r="AH1822" i="12"/>
  <c r="AH1487" i="12"/>
  <c r="AH313" i="12"/>
  <c r="AH1392" i="12"/>
  <c r="AH581" i="12"/>
  <c r="AH874" i="12"/>
  <c r="AH44" i="12"/>
  <c r="AH955" i="12"/>
  <c r="AH1019" i="12"/>
  <c r="AH100" i="12"/>
  <c r="AH843" i="12"/>
  <c r="L175" i="6"/>
  <c r="R175" i="6" s="1"/>
  <c r="E122" i="6"/>
  <c r="D39" i="6"/>
  <c r="H122" i="6"/>
  <c r="R121" i="6"/>
  <c r="Z121" i="6" s="1"/>
  <c r="P121" i="6" s="1"/>
  <c r="H78" i="6"/>
  <c r="C79" i="6" s="1"/>
  <c r="D18" i="6"/>
  <c r="H81" i="6"/>
  <c r="C82" i="6" s="1"/>
  <c r="D19" i="6"/>
  <c r="S101" i="6"/>
  <c r="J101" i="6" s="1"/>
  <c r="H196" i="6"/>
  <c r="G197" i="6" s="1"/>
  <c r="H190" i="6"/>
  <c r="R190" i="6" s="1"/>
  <c r="S95" i="6"/>
  <c r="N95" i="6" s="1"/>
  <c r="I185" i="6"/>
  <c r="H133" i="6"/>
  <c r="C134" i="6" s="1"/>
  <c r="D17" i="6"/>
  <c r="L178" i="6"/>
  <c r="F185" i="6"/>
  <c r="H152" i="6"/>
  <c r="C153" i="6" s="1"/>
  <c r="H126" i="6"/>
  <c r="G127" i="6" s="1"/>
  <c r="D20" i="6"/>
  <c r="H204" i="6"/>
  <c r="G205" i="6" s="1"/>
  <c r="M138" i="6"/>
  <c r="R138" i="6" s="1"/>
  <c r="H141" i="6"/>
  <c r="R141" i="6" s="1"/>
  <c r="Z141" i="6" s="1"/>
  <c r="P142" i="6" s="1"/>
  <c r="J184" i="6"/>
  <c r="R184" i="6" s="1"/>
  <c r="H210" i="6"/>
  <c r="H211" i="6" s="1"/>
  <c r="S97" i="6"/>
  <c r="P97" i="6" s="1"/>
  <c r="H167" i="6"/>
  <c r="F168" i="6" s="1"/>
  <c r="G122" i="6"/>
  <c r="F122" i="6"/>
  <c r="C122" i="6"/>
  <c r="H130" i="6"/>
  <c r="R130" i="6" s="1"/>
  <c r="Z130" i="6" s="1"/>
  <c r="P130" i="6" s="1"/>
  <c r="H110" i="6"/>
  <c r="G111" i="6" s="1"/>
  <c r="H155" i="6"/>
  <c r="C156" i="6" s="1"/>
  <c r="V101" i="6"/>
  <c r="AH816" i="12"/>
  <c r="AH1952" i="12"/>
  <c r="AH1968" i="12"/>
  <c r="AH1984" i="12"/>
  <c r="AH2016" i="12"/>
  <c r="AH1922" i="12"/>
  <c r="AH1000" i="12"/>
  <c r="AH1824" i="12"/>
  <c r="AH1650" i="12"/>
  <c r="AH1794" i="12"/>
  <c r="AH1207" i="12"/>
  <c r="AH1519" i="12"/>
  <c r="AH161" i="12"/>
  <c r="AH225" i="12"/>
  <c r="AH1170" i="12"/>
  <c r="AH1670" i="12"/>
  <c r="AH1192" i="12"/>
  <c r="AH1304" i="12"/>
  <c r="AH1328" i="12"/>
  <c r="AH1464" i="12"/>
  <c r="AH1488" i="12"/>
  <c r="AH1528" i="12"/>
  <c r="AH1624" i="12"/>
  <c r="AH2011" i="12"/>
  <c r="AH1696" i="12"/>
  <c r="AH1633" i="12"/>
  <c r="AH157" i="12"/>
  <c r="AH181" i="12"/>
  <c r="AH261" i="12"/>
  <c r="AH477" i="12"/>
  <c r="AH805" i="12"/>
  <c r="AH1409" i="12"/>
  <c r="AH1873" i="12"/>
  <c r="AH1718" i="12"/>
  <c r="AH1798" i="12"/>
  <c r="AH367" i="12"/>
  <c r="AH399" i="12"/>
  <c r="AH1143" i="12"/>
  <c r="AH1303" i="12"/>
  <c r="AH1783" i="12"/>
  <c r="AH73" i="12"/>
  <c r="AH97" i="12"/>
  <c r="AH137" i="12"/>
  <c r="AH153" i="12"/>
  <c r="AH201" i="12"/>
  <c r="AH409" i="12"/>
  <c r="AH457" i="12"/>
  <c r="AH553" i="12"/>
  <c r="AH1870" i="12"/>
  <c r="AH744" i="12"/>
  <c r="AH1008" i="12"/>
  <c r="AH1424" i="12"/>
  <c r="AH1448" i="12"/>
  <c r="AH1584" i="12"/>
  <c r="AH1640" i="12"/>
  <c r="AH1648" i="12"/>
  <c r="AH253" i="12"/>
  <c r="AH285" i="12"/>
  <c r="AH437" i="12"/>
  <c r="AH485" i="12"/>
  <c r="AH621" i="12"/>
  <c r="AH925" i="12"/>
  <c r="AH1045" i="12"/>
  <c r="AH1261" i="12"/>
  <c r="AH1293" i="12"/>
  <c r="AH1365" i="12"/>
  <c r="AH1762" i="12"/>
  <c r="AH1089" i="12"/>
  <c r="AH1066" i="12"/>
  <c r="AH1810" i="12"/>
  <c r="AH1249" i="12"/>
  <c r="AH1569" i="12"/>
  <c r="AH1678" i="12"/>
  <c r="AH1466" i="12"/>
  <c r="AH1336" i="12"/>
  <c r="AH1128" i="12"/>
  <c r="AH1160" i="12"/>
  <c r="AH1352" i="12"/>
  <c r="AH1368" i="12"/>
  <c r="AH1400" i="12"/>
  <c r="AH605" i="12"/>
  <c r="D239" i="2"/>
  <c r="AH171" i="12"/>
  <c r="AH227" i="12"/>
  <c r="AH883" i="12"/>
  <c r="AH861" i="12"/>
  <c r="AH578" i="12"/>
  <c r="AH1064" i="12"/>
  <c r="AH202" i="12"/>
  <c r="AH115" i="12"/>
  <c r="F239" i="2"/>
  <c r="C239" i="2"/>
  <c r="E239" i="2"/>
  <c r="AH784" i="12"/>
  <c r="AH1224" i="12"/>
  <c r="AH776" i="12"/>
  <c r="AH1688" i="12"/>
  <c r="AH994" i="12"/>
  <c r="AH1058" i="12"/>
  <c r="AH1082" i="12"/>
  <c r="AH173" i="12"/>
  <c r="AH189" i="12"/>
  <c r="AH245" i="12"/>
  <c r="AH269" i="12"/>
  <c r="AH277" i="12"/>
  <c r="AH461" i="12"/>
  <c r="AH573" i="12"/>
  <c r="AH613" i="12"/>
  <c r="AH629" i="12"/>
  <c r="AH821" i="12"/>
  <c r="AH1041" i="12"/>
  <c r="C248" i="2"/>
  <c r="E248" i="2"/>
  <c r="D248" i="2"/>
  <c r="F248" i="2"/>
  <c r="G248" i="2"/>
  <c r="AH122" i="12"/>
  <c r="AH2018" i="12"/>
  <c r="AH1560" i="12"/>
  <c r="AH1937" i="12"/>
  <c r="AH2001" i="12"/>
  <c r="AH2017" i="12"/>
  <c r="AH1983" i="12"/>
  <c r="AH309" i="12"/>
  <c r="AH489" i="12"/>
  <c r="AH1106" i="12"/>
  <c r="AH1958" i="12"/>
  <c r="AH1642" i="12"/>
  <c r="AH977" i="12"/>
  <c r="AH18" i="12"/>
  <c r="AH210" i="12"/>
  <c r="AH1391" i="12"/>
  <c r="AH1551" i="12"/>
  <c r="AH401" i="12"/>
  <c r="AH529" i="12"/>
  <c r="AH1941" i="12"/>
  <c r="AH1025" i="12"/>
  <c r="AH34" i="12"/>
  <c r="AH826" i="12"/>
  <c r="AH704" i="12"/>
  <c r="AH1218" i="12"/>
  <c r="AH1362" i="12"/>
  <c r="AH1602" i="12"/>
  <c r="AH637" i="12"/>
  <c r="AH661" i="12"/>
  <c r="AH1961" i="12"/>
  <c r="AH1969" i="12"/>
  <c r="AH1977" i="12"/>
  <c r="AH1993" i="12"/>
  <c r="AH2009" i="12"/>
  <c r="AH1966" i="12"/>
  <c r="AH1026" i="12"/>
  <c r="AH1378" i="12"/>
  <c r="AH840" i="12"/>
  <c r="AH1590" i="12"/>
  <c r="AH792" i="12"/>
  <c r="AH1112" i="12"/>
  <c r="AH1136" i="12"/>
  <c r="AH712" i="12"/>
  <c r="AH1432" i="12"/>
  <c r="AH16" i="12"/>
  <c r="AH800" i="12"/>
  <c r="AH141" i="12"/>
  <c r="AH333" i="12"/>
  <c r="AH421" i="12"/>
  <c r="AH2025" i="12"/>
  <c r="AH1967" i="12"/>
  <c r="AH1782" i="12"/>
  <c r="AH1750" i="12"/>
  <c r="AH1950" i="12"/>
  <c r="AH1694" i="12"/>
  <c r="AH1702" i="12"/>
  <c r="AH1710" i="12"/>
  <c r="AH1742" i="12"/>
  <c r="AH290" i="12"/>
  <c r="AH84" i="12"/>
  <c r="AH99" i="12"/>
  <c r="AH459" i="12"/>
  <c r="AH714" i="12"/>
  <c r="AH74" i="12"/>
  <c r="AH226" i="12"/>
  <c r="AH386" i="12"/>
  <c r="AH482" i="12"/>
  <c r="AH1740" i="12"/>
  <c r="AH1758" i="12"/>
  <c r="AH1814" i="12"/>
  <c r="AH1838" i="12"/>
  <c r="AH1886" i="12"/>
  <c r="AH1918" i="12"/>
  <c r="AH2014" i="12"/>
  <c r="AH47" i="12"/>
  <c r="AH79" i="12"/>
  <c r="AH111" i="12"/>
  <c r="AH143" i="12"/>
  <c r="AH303" i="12"/>
  <c r="AH359" i="12"/>
  <c r="AH591" i="12"/>
  <c r="AH679" i="12"/>
  <c r="AH879" i="12"/>
  <c r="AH991" i="12"/>
  <c r="AH1239" i="12"/>
  <c r="AH1271" i="12"/>
  <c r="AH1335" i="12"/>
  <c r="AH1351" i="12"/>
  <c r="AH1367" i="12"/>
  <c r="AH1423" i="12"/>
  <c r="AH1455" i="12"/>
  <c r="AH1647" i="12"/>
  <c r="AH1759" i="12"/>
  <c r="AH1815" i="12"/>
  <c r="AH1847" i="12"/>
  <c r="AH25" i="12"/>
  <c r="AH33" i="12"/>
  <c r="AH49" i="12"/>
  <c r="AH89" i="12"/>
  <c r="AH129" i="12"/>
  <c r="AH145" i="12"/>
  <c r="AH177" i="12"/>
  <c r="AH289" i="12"/>
  <c r="AH305" i="12"/>
  <c r="AH393" i="12"/>
  <c r="AH497" i="12"/>
  <c r="AH1016" i="12"/>
  <c r="AH1520" i="12"/>
  <c r="AH1568" i="12"/>
  <c r="AH1608" i="12"/>
  <c r="AH645" i="12"/>
  <c r="AH917" i="12"/>
  <c r="AH1029" i="12"/>
  <c r="AH1149" i="12"/>
  <c r="AH1245" i="12"/>
  <c r="AH1341" i="12"/>
  <c r="AH1397" i="12"/>
  <c r="AH1413" i="12"/>
  <c r="AH449" i="12"/>
  <c r="AH1619" i="12"/>
  <c r="AH1699" i="12"/>
  <c r="AH1349" i="12"/>
  <c r="AH997" i="12"/>
  <c r="AH530" i="12"/>
  <c r="AH618" i="12"/>
  <c r="AH370" i="12"/>
  <c r="AH790" i="12"/>
  <c r="AH108" i="12"/>
  <c r="AH1756" i="12"/>
  <c r="AH11" i="12"/>
  <c r="AH139" i="12"/>
  <c r="AH651" i="12"/>
  <c r="AH971" i="12"/>
  <c r="AH752" i="12"/>
  <c r="AH1888" i="12"/>
  <c r="AH1122" i="12"/>
  <c r="AH1686" i="12"/>
  <c r="AH1806" i="12"/>
  <c r="AH1846" i="12"/>
  <c r="AH15" i="12"/>
  <c r="AH335" i="12"/>
  <c r="AH495" i="12"/>
  <c r="AH1727" i="12"/>
  <c r="AH569" i="12"/>
  <c r="AH1929" i="12"/>
  <c r="AH1945" i="12"/>
  <c r="AH1056" i="12"/>
  <c r="AH1496" i="12"/>
  <c r="AH213" i="12"/>
  <c r="AH317" i="12"/>
  <c r="AH397" i="12"/>
  <c r="AH469" i="12"/>
  <c r="AH1706" i="12"/>
  <c r="AH1746" i="12"/>
  <c r="AH1770" i="12"/>
  <c r="AH1802" i="12"/>
  <c r="AH209" i="12"/>
  <c r="AH1697" i="12"/>
  <c r="AH954" i="12"/>
  <c r="AH1726" i="12"/>
  <c r="AH1002" i="12"/>
  <c r="AH381" i="12"/>
  <c r="AH693" i="12"/>
  <c r="AH1105" i="12"/>
  <c r="AH546" i="12"/>
  <c r="AH1274" i="12"/>
  <c r="AH505" i="12"/>
  <c r="AH1202" i="12"/>
  <c r="AH1354" i="12"/>
  <c r="AH1618" i="12"/>
  <c r="AH1658" i="12"/>
  <c r="AH680" i="12"/>
  <c r="AH1606" i="12"/>
  <c r="AH1168" i="12"/>
  <c r="AH824" i="12"/>
  <c r="AH1622" i="12"/>
  <c r="AH1510" i="12"/>
  <c r="AH1574" i="12"/>
  <c r="AH1598" i="12"/>
  <c r="AH1638" i="12"/>
  <c r="AH1654" i="12"/>
  <c r="AH1080" i="12"/>
  <c r="AH1072" i="12"/>
  <c r="AH600" i="12"/>
  <c r="AH672" i="12"/>
  <c r="AH688" i="12"/>
  <c r="AH696" i="12"/>
  <c r="AH736" i="12"/>
  <c r="AH768" i="12"/>
  <c r="AH808" i="12"/>
  <c r="AH832" i="12"/>
  <c r="AH896" i="12"/>
  <c r="AH976" i="12"/>
  <c r="AH1096" i="12"/>
  <c r="AH1144" i="12"/>
  <c r="AH1176" i="12"/>
  <c r="AH1200" i="12"/>
  <c r="AH1248" i="12"/>
  <c r="AH1288" i="12"/>
  <c r="AH1320" i="12"/>
  <c r="AH1632" i="12"/>
  <c r="AH945" i="12"/>
  <c r="AH562" i="12"/>
  <c r="AH667" i="12"/>
  <c r="AH1855" i="12"/>
  <c r="AH1943" i="12"/>
  <c r="AH1603" i="12"/>
  <c r="AH880" i="12"/>
  <c r="AH960" i="12"/>
  <c r="AH162" i="12"/>
  <c r="AH867" i="12"/>
  <c r="AH894" i="12"/>
  <c r="AH466" i="12"/>
  <c r="AH1338" i="12"/>
  <c r="AH904" i="12"/>
  <c r="AH219" i="12"/>
  <c r="AH1887" i="12"/>
  <c r="AH1159" i="12"/>
  <c r="AH1040" i="12"/>
  <c r="AH722" i="12"/>
  <c r="AH306" i="12"/>
  <c r="AH698" i="12"/>
  <c r="AH915" i="12"/>
  <c r="AH402" i="12"/>
  <c r="AH802" i="12"/>
  <c r="AH1071" i="12"/>
  <c r="AH475" i="12"/>
  <c r="AH1048" i="12"/>
  <c r="AH1752" i="12"/>
  <c r="AH1800" i="12"/>
  <c r="AH1017" i="12"/>
  <c r="AH786" i="12"/>
  <c r="AH970" i="12"/>
  <c r="AH986" i="12"/>
  <c r="AH1050" i="12"/>
  <c r="AH746" i="12"/>
  <c r="AH1626" i="12"/>
  <c r="AH1778" i="12"/>
  <c r="AH561" i="12"/>
  <c r="AH194" i="12"/>
  <c r="AH136" i="12"/>
  <c r="AH1097" i="12"/>
  <c r="AH163" i="12"/>
  <c r="AH216" i="12"/>
  <c r="AH218" i="12"/>
  <c r="AH1407" i="12"/>
  <c r="AH507" i="12"/>
  <c r="AH619" i="12"/>
  <c r="AH154" i="12"/>
  <c r="AH931" i="12"/>
  <c r="AH138" i="12"/>
  <c r="AH232" i="12"/>
  <c r="AH152" i="12"/>
  <c r="AH51" i="12"/>
  <c r="AH195" i="12"/>
  <c r="AH363" i="12"/>
  <c r="AH587" i="12"/>
  <c r="AH611" i="12"/>
  <c r="AH710" i="12"/>
  <c r="AH798" i="12"/>
  <c r="AH555" i="12"/>
  <c r="AH811" i="12"/>
  <c r="AH123" i="12"/>
  <c r="AH443" i="12"/>
  <c r="AH603" i="12"/>
  <c r="AH27" i="12"/>
  <c r="AH43" i="12"/>
  <c r="AH107" i="12"/>
  <c r="AH179" i="12"/>
  <c r="AH595" i="12"/>
  <c r="AH1113" i="12"/>
  <c r="AH418" i="12"/>
  <c r="AH299" i="12"/>
  <c r="AH1081" i="12"/>
  <c r="AH734" i="12"/>
  <c r="AH75" i="12"/>
  <c r="AH610" i="12"/>
  <c r="AH754" i="12"/>
  <c r="AH491" i="12"/>
  <c r="AH834" i="12"/>
  <c r="AH35" i="12"/>
  <c r="AH571" i="12"/>
  <c r="AH992" i="12"/>
  <c r="AH1745" i="12"/>
  <c r="AH906" i="12"/>
  <c r="AH91" i="12"/>
  <c r="AH283" i="12"/>
  <c r="AH1662" i="12"/>
  <c r="AH203" i="12"/>
  <c r="AH1032" i="12"/>
  <c r="AH1720" i="12"/>
  <c r="AH1768" i="12"/>
  <c r="AH1582" i="12"/>
  <c r="AH1240" i="12"/>
  <c r="AH187" i="12"/>
  <c r="AH726" i="12"/>
  <c r="AH20" i="12"/>
  <c r="AH1386" i="12"/>
  <c r="AH28" i="12"/>
  <c r="AH937" i="12"/>
  <c r="AH60" i="12"/>
  <c r="AH1370" i="12"/>
  <c r="AH12" i="12"/>
  <c r="AH42" i="12"/>
  <c r="AH818" i="12"/>
  <c r="AH1594" i="12"/>
  <c r="AH1408" i="12"/>
  <c r="AH782" i="12"/>
  <c r="AH702" i="12"/>
  <c r="AH742" i="12"/>
  <c r="AH1272" i="12"/>
  <c r="AH686" i="12"/>
  <c r="AH758" i="12"/>
  <c r="AH1784" i="12"/>
  <c r="AH774" i="12"/>
  <c r="AH718" i="12"/>
  <c r="AH678" i="12"/>
  <c r="AH766" i="12"/>
  <c r="AH1098" i="12"/>
  <c r="AH1344" i="12"/>
  <c r="AH694" i="12"/>
  <c r="AH750" i="12"/>
  <c r="AH851" i="12"/>
  <c r="AH434" i="12"/>
  <c r="AH650" i="12"/>
  <c r="AH1394" i="12"/>
  <c r="AH498" i="12"/>
  <c r="AH864" i="12"/>
  <c r="AH1189" i="12"/>
  <c r="AH1804" i="12"/>
  <c r="AH82" i="12"/>
  <c r="AH850" i="12"/>
  <c r="AH1256" i="12"/>
  <c r="AH1035" i="12"/>
  <c r="AH90" i="12"/>
  <c r="AH19" i="12"/>
  <c r="AH130" i="12"/>
  <c r="AH146" i="12"/>
  <c r="AH626" i="12"/>
  <c r="AH1083" i="12"/>
  <c r="AH642" i="12"/>
  <c r="AH965" i="12"/>
  <c r="AH899" i="12"/>
  <c r="AH658" i="12"/>
  <c r="AH594" i="12"/>
  <c r="AH985" i="12"/>
  <c r="AH450" i="12"/>
  <c r="AH1925" i="12"/>
  <c r="R78" i="6"/>
  <c r="Z78" i="6" s="1"/>
  <c r="P78" i="6" s="1"/>
  <c r="S78" i="6" s="1"/>
  <c r="D127" i="6"/>
  <c r="AH58" i="12"/>
  <c r="AH1470" i="12"/>
  <c r="AH1210" i="12"/>
  <c r="AH810" i="12"/>
  <c r="AH26" i="12"/>
  <c r="AH66" i="12"/>
  <c r="AH50" i="12"/>
  <c r="AH98" i="12"/>
  <c r="AH918" i="12"/>
  <c r="AH10" i="12"/>
  <c r="AH106" i="12"/>
  <c r="AH178" i="12"/>
  <c r="AH762" i="12"/>
  <c r="AH1635" i="12"/>
  <c r="AH155" i="12"/>
  <c r="AH379" i="12"/>
  <c r="AH923" i="12"/>
  <c r="AH602" i="12"/>
  <c r="AH267" i="12"/>
  <c r="AH186" i="12"/>
  <c r="AH134" i="12"/>
  <c r="AH875" i="12"/>
  <c r="AH86" i="12"/>
  <c r="AH114" i="12"/>
  <c r="AH234" i="12"/>
  <c r="AH514" i="12"/>
  <c r="AH315" i="12"/>
  <c r="AH891" i="12"/>
  <c r="AH987" i="12"/>
  <c r="AH24" i="12"/>
  <c r="AH1831" i="12"/>
  <c r="AH388" i="12"/>
  <c r="AH1790" i="12"/>
  <c r="AH703" i="12"/>
  <c r="F148" i="6"/>
  <c r="E148" i="6"/>
  <c r="C148" i="6"/>
  <c r="AH496" i="12"/>
  <c r="AH160" i="12"/>
  <c r="AH1614" i="12"/>
  <c r="AH1630" i="12"/>
  <c r="AH1600" i="12"/>
  <c r="AH1646" i="12"/>
  <c r="AH640" i="12"/>
  <c r="AH632" i="12"/>
  <c r="AH648" i="12"/>
  <c r="AH656" i="12"/>
  <c r="AH856" i="12"/>
  <c r="AH872" i="12"/>
  <c r="AH920" i="12"/>
  <c r="AH984" i="12"/>
  <c r="AH1104" i="12"/>
  <c r="AH1232" i="12"/>
  <c r="AH1264" i="12"/>
  <c r="AH1312" i="12"/>
  <c r="AH1360" i="12"/>
  <c r="AH1440" i="12"/>
  <c r="AH1504" i="12"/>
  <c r="AH888" i="12"/>
  <c r="AH1103" i="12"/>
  <c r="AH995" i="12"/>
  <c r="AH1667" i="12"/>
  <c r="AH1610" i="12"/>
  <c r="AH608" i="12"/>
  <c r="AH1704" i="12"/>
  <c r="AH1018" i="12"/>
  <c r="AH1578" i="12"/>
  <c r="AH1489" i="12"/>
  <c r="AH204" i="12"/>
  <c r="AH738" i="12"/>
  <c r="AH320" i="12"/>
  <c r="AH48" i="12"/>
  <c r="AH1033" i="12"/>
  <c r="AH183" i="12"/>
  <c r="AH848" i="12"/>
  <c r="AH1114" i="12"/>
  <c r="AH1322" i="12"/>
  <c r="AH120" i="12"/>
  <c r="AH127" i="12"/>
  <c r="AH343" i="12"/>
  <c r="AH151" i="12"/>
  <c r="AH903" i="12"/>
  <c r="AH967" i="12"/>
  <c r="AH311" i="12"/>
  <c r="AH1009" i="12"/>
  <c r="AH321" i="12"/>
  <c r="AH1311" i="12"/>
  <c r="AH1296" i="12"/>
  <c r="AH1183" i="12"/>
  <c r="AH1415" i="12"/>
  <c r="AH576" i="12"/>
  <c r="AH575" i="12"/>
  <c r="AH1015" i="12"/>
  <c r="AH119" i="12"/>
  <c r="AH159" i="12"/>
  <c r="AH55" i="12"/>
  <c r="AH511" i="12"/>
  <c r="AH543" i="12"/>
  <c r="AH39" i="12"/>
  <c r="AH191" i="12"/>
  <c r="AH983" i="12"/>
  <c r="AH168" i="12"/>
  <c r="AH95" i="12"/>
  <c r="AH391" i="12"/>
  <c r="AH794" i="12"/>
  <c r="AH687" i="12"/>
  <c r="AH951" i="12"/>
  <c r="AH1343" i="12"/>
  <c r="AH167" i="12"/>
  <c r="AH479" i="12"/>
  <c r="AH351" i="12"/>
  <c r="AH383" i="12"/>
  <c r="AH1175" i="12"/>
  <c r="AH231" i="12"/>
  <c r="AH87" i="12"/>
  <c r="AH199" i="12"/>
  <c r="AH7" i="12"/>
  <c r="AH63" i="12"/>
  <c r="AH103" i="12"/>
  <c r="AH215" i="12"/>
  <c r="AH319" i="12"/>
  <c r="AH72" i="12"/>
  <c r="AH263" i="12"/>
  <c r="AH71" i="12"/>
  <c r="AH247" i="12"/>
  <c r="AH432" i="12"/>
  <c r="AH255" i="12"/>
  <c r="AH327" i="12"/>
  <c r="AH135" i="12"/>
  <c r="AH175" i="12"/>
  <c r="AH239" i="12"/>
  <c r="R126" i="6"/>
  <c r="Z126" i="6" s="1"/>
  <c r="P126" i="6" s="1"/>
  <c r="AH1092" i="12"/>
  <c r="AH1310" i="12"/>
  <c r="AH1430" i="12"/>
  <c r="AH1463" i="12"/>
  <c r="E79" i="6"/>
  <c r="C127" i="6"/>
  <c r="E127" i="6"/>
  <c r="J98" i="6"/>
  <c r="AH1267" i="12"/>
  <c r="AH1567" i="12"/>
  <c r="N98" i="6"/>
  <c r="Y98" i="6"/>
  <c r="H79" i="6"/>
  <c r="F127" i="6"/>
  <c r="M98" i="6"/>
  <c r="K98" i="6"/>
  <c r="F79" i="6"/>
  <c r="H127" i="6"/>
  <c r="R155" i="6"/>
  <c r="Z155" i="6" s="1"/>
  <c r="P155" i="6" s="1"/>
  <c r="AH1073" i="12"/>
  <c r="AH690" i="12"/>
  <c r="P98" i="6"/>
  <c r="AH1693" i="12"/>
  <c r="AH1107" i="12"/>
  <c r="AH780" i="12"/>
  <c r="AH1427" i="12"/>
  <c r="AH1564" i="12"/>
  <c r="AH858" i="12"/>
  <c r="AH866" i="12"/>
  <c r="AH1597" i="12"/>
  <c r="AH1677" i="12"/>
  <c r="AH1399" i="12"/>
  <c r="AH876" i="12"/>
  <c r="AH1445" i="12"/>
  <c r="AH907" i="12"/>
  <c r="AH448" i="12"/>
  <c r="AH706" i="12"/>
  <c r="AH1208" i="12"/>
  <c r="AH730" i="12"/>
  <c r="AH778" i="12"/>
  <c r="AH1664" i="12"/>
  <c r="AH634" i="12"/>
  <c r="AH882" i="12"/>
  <c r="AH859" i="12"/>
  <c r="AH770" i="12"/>
  <c r="AH1472" i="12"/>
  <c r="Q253" i="2"/>
  <c r="Y253" i="2" s="1"/>
  <c r="P253" i="2" s="1"/>
  <c r="Q210" i="6" s="1"/>
  <c r="D254" i="2"/>
  <c r="H254" i="2"/>
  <c r="G239" i="2"/>
  <c r="G254" i="2"/>
  <c r="C254" i="2"/>
  <c r="E254" i="2"/>
  <c r="Q238" i="2"/>
  <c r="Y238" i="2" s="1"/>
  <c r="P238" i="2" s="1"/>
  <c r="Q196" i="6" s="1"/>
  <c r="AH1552" i="12"/>
  <c r="AH1376" i="12"/>
  <c r="AH616" i="12"/>
  <c r="AH1088" i="12"/>
  <c r="AH112" i="12"/>
  <c r="AH1011" i="12"/>
  <c r="AH174" i="12"/>
  <c r="AH32" i="12"/>
  <c r="AH664" i="12"/>
  <c r="AH1120" i="12"/>
  <c r="AH1115" i="12"/>
  <c r="AH96" i="12"/>
  <c r="AH184" i="12"/>
  <c r="AH384" i="12"/>
  <c r="AH512" i="12"/>
  <c r="AH544" i="12"/>
  <c r="AH624" i="12"/>
  <c r="AH1152" i="12"/>
  <c r="AH64" i="12"/>
  <c r="AH480" i="12"/>
  <c r="AH855" i="12"/>
  <c r="AH272" i="12"/>
  <c r="AH352" i="12"/>
  <c r="AH416" i="12"/>
  <c r="AH528" i="12"/>
  <c r="AH1280" i="12"/>
  <c r="AH928" i="12"/>
  <c r="AH56" i="12"/>
  <c r="AH128" i="12"/>
  <c r="AH208" i="12"/>
  <c r="AH560" i="12"/>
  <c r="AH198" i="12"/>
  <c r="AH40" i="12"/>
  <c r="AH240" i="12"/>
  <c r="AH592" i="12"/>
  <c r="AH912" i="12"/>
  <c r="AH176" i="12"/>
  <c r="AH256" i="12"/>
  <c r="AH464" i="12"/>
  <c r="AH1024" i="12"/>
  <c r="AH1536" i="12"/>
  <c r="AH833" i="12"/>
  <c r="AH304" i="12"/>
  <c r="AH144" i="12"/>
  <c r="AH224" i="12"/>
  <c r="AH1216" i="12"/>
  <c r="AH1674" i="12"/>
  <c r="AH336" i="12"/>
  <c r="AH80" i="12"/>
  <c r="AH1462" i="12"/>
  <c r="AH142" i="12"/>
  <c r="AH585" i="12"/>
  <c r="AH673" i="12"/>
  <c r="AH756" i="12"/>
  <c r="AH1076" i="12"/>
  <c r="AH70" i="12"/>
  <c r="AH1661" i="12"/>
  <c r="AH1327" i="12"/>
  <c r="AH831" i="12"/>
  <c r="AH772" i="12"/>
  <c r="AH1554" i="12"/>
  <c r="AH1012" i="12"/>
  <c r="AH1404" i="12"/>
  <c r="AH350" i="12"/>
  <c r="AH1631" i="12"/>
  <c r="AH1791" i="12"/>
  <c r="AH1871" i="12"/>
  <c r="AH1975" i="12"/>
  <c r="AH2023" i="12"/>
  <c r="AH1663" i="12"/>
  <c r="AH1063" i="12"/>
  <c r="AH1219" i="12"/>
  <c r="AH1139" i="12"/>
  <c r="AH1108" i="12"/>
  <c r="AH975" i="12"/>
  <c r="AH1167" i="12"/>
  <c r="AH1743" i="12"/>
  <c r="AH1879" i="12"/>
  <c r="AH796" i="12"/>
  <c r="AH1180" i="12"/>
  <c r="AH1491" i="12"/>
  <c r="AH1775" i="12"/>
  <c r="AH188" i="12"/>
  <c r="AH548" i="12"/>
  <c r="AH625" i="12"/>
  <c r="AH1538" i="12"/>
  <c r="AH711" i="12"/>
  <c r="AH959" i="12"/>
  <c r="AH1111" i="12"/>
  <c r="AH1295" i="12"/>
  <c r="AH527" i="12"/>
  <c r="AH1095" i="12"/>
  <c r="AH1119" i="12"/>
  <c r="AH1679" i="12"/>
  <c r="AH1751" i="12"/>
  <c r="AH1863" i="12"/>
  <c r="AH1959" i="12"/>
  <c r="AH972" i="12"/>
  <c r="AH2015" i="12"/>
  <c r="AH719" i="12"/>
  <c r="AH535" i="12"/>
  <c r="AH1695" i="12"/>
  <c r="AH1439" i="12"/>
  <c r="AH708" i="12"/>
  <c r="AH1767" i="12"/>
  <c r="AH1991" i="12"/>
  <c r="AH729" i="12"/>
  <c r="AH737" i="12"/>
  <c r="AH745" i="12"/>
  <c r="AH1669" i="12"/>
  <c r="AH1546" i="12"/>
  <c r="AH1068" i="12"/>
  <c r="AH1500" i="12"/>
  <c r="AH6" i="12"/>
  <c r="AH246" i="12"/>
  <c r="AH414" i="12"/>
  <c r="AH1516" i="12"/>
  <c r="AH1703" i="12"/>
  <c r="AH1127" i="12"/>
  <c r="AH38" i="12"/>
  <c r="AH46" i="12"/>
  <c r="AH542" i="12"/>
  <c r="AH550" i="12"/>
  <c r="AH582" i="12"/>
  <c r="AH806" i="12"/>
  <c r="AH1358" i="12"/>
  <c r="AH1382" i="12"/>
  <c r="AH567" i="12"/>
  <c r="AH1231" i="12"/>
  <c r="AH1287" i="12"/>
  <c r="AH1623" i="12"/>
  <c r="AH1687" i="12"/>
  <c r="AH1493" i="12"/>
  <c r="AH1533" i="12"/>
  <c r="AH1607" i="12"/>
  <c r="AH1543" i="12"/>
  <c r="AH1263" i="12"/>
  <c r="AH1583" i="12"/>
  <c r="AH1807" i="12"/>
  <c r="AH1839" i="12"/>
  <c r="AH2007" i="12"/>
  <c r="AH1486" i="12"/>
  <c r="AH844" i="12"/>
  <c r="AH1135" i="12"/>
  <c r="AH1359" i="12"/>
  <c r="AH1655" i="12"/>
  <c r="AH1247" i="12"/>
  <c r="AH1279" i="12"/>
  <c r="AH1575" i="12"/>
  <c r="AH1719" i="12"/>
  <c r="AH1709" i="12"/>
  <c r="AH639" i="12"/>
  <c r="AH430" i="12"/>
  <c r="AH574" i="12"/>
  <c r="AH638" i="12"/>
  <c r="AH1206" i="12"/>
  <c r="AH551" i="12"/>
  <c r="AH1055" i="12"/>
  <c r="AH1151" i="12"/>
  <c r="AH1255" i="12"/>
  <c r="AH1535" i="12"/>
  <c r="AH1383" i="12"/>
  <c r="AH1559" i="12"/>
  <c r="AH1639" i="12"/>
  <c r="AH1671" i="12"/>
  <c r="AH1573" i="12"/>
  <c r="AH1020" i="12"/>
  <c r="AH1469" i="12"/>
  <c r="AH503" i="12"/>
  <c r="AH559" i="12"/>
  <c r="AH943" i="12"/>
  <c r="AH1223" i="12"/>
  <c r="AH1375" i="12"/>
  <c r="AH1527" i="12"/>
  <c r="AH1591" i="12"/>
  <c r="AH1711" i="12"/>
  <c r="AH1735" i="12"/>
  <c r="AH1799" i="12"/>
  <c r="AH1228" i="12"/>
  <c r="AH854" i="12"/>
  <c r="AH1134" i="12"/>
  <c r="AH1509" i="12"/>
  <c r="AH628" i="12"/>
  <c r="AH1526" i="12"/>
  <c r="AH1187" i="12"/>
  <c r="AH1514" i="12"/>
  <c r="AH1562" i="12"/>
  <c r="AH815" i="12"/>
  <c r="AH839" i="12"/>
  <c r="AH724" i="12"/>
  <c r="AH1132" i="12"/>
  <c r="AH1541" i="12"/>
  <c r="AH150" i="12"/>
  <c r="AH182" i="12"/>
  <c r="AH262" i="12"/>
  <c r="AH358" i="12"/>
  <c r="AH598" i="12"/>
  <c r="AH646" i="12"/>
  <c r="AH654" i="12"/>
  <c r="AH942" i="12"/>
  <c r="AH966" i="12"/>
  <c r="AH1030" i="12"/>
  <c r="AH1078" i="12"/>
  <c r="AH1142" i="12"/>
  <c r="AH1174" i="12"/>
  <c r="AH1302" i="12"/>
  <c r="AH1334" i="12"/>
  <c r="AH1350" i="12"/>
  <c r="AH1477" i="12"/>
  <c r="AH599" i="12"/>
  <c r="AH615" i="12"/>
  <c r="AH647" i="12"/>
  <c r="AH663" i="12"/>
  <c r="AH868" i="12"/>
  <c r="AH1084" i="12"/>
  <c r="AH1148" i="12"/>
  <c r="AH1475" i="12"/>
  <c r="AH30" i="12"/>
  <c r="AH158" i="12"/>
  <c r="AH206" i="12"/>
  <c r="AH238" i="12"/>
  <c r="AH342" i="12"/>
  <c r="AH622" i="12"/>
  <c r="AH662" i="12"/>
  <c r="AH814" i="12"/>
  <c r="AH886" i="12"/>
  <c r="AH910" i="12"/>
  <c r="AH1406" i="12"/>
  <c r="AH1446" i="12"/>
  <c r="AH1494" i="12"/>
  <c r="AH1203" i="12"/>
  <c r="AH1522" i="12"/>
  <c r="AH631" i="12"/>
  <c r="AH655" i="12"/>
  <c r="AH823" i="12"/>
  <c r="AH871" i="12"/>
  <c r="AH911" i="12"/>
  <c r="AH764" i="12"/>
  <c r="AH812" i="12"/>
  <c r="AH900" i="12"/>
  <c r="AH1539" i="12"/>
  <c r="AH102" i="12"/>
  <c r="AH126" i="12"/>
  <c r="AH190" i="12"/>
  <c r="AH270" i="12"/>
  <c r="AH446" i="12"/>
  <c r="AH534" i="12"/>
  <c r="AH566" i="12"/>
  <c r="AH590" i="12"/>
  <c r="AH670" i="12"/>
  <c r="AH822" i="12"/>
  <c r="AH846" i="12"/>
  <c r="AH990" i="12"/>
  <c r="AH1014" i="12"/>
  <c r="AH1318" i="12"/>
  <c r="AH1454" i="12"/>
  <c r="AH807" i="12"/>
  <c r="AH847" i="12"/>
  <c r="AH887" i="12"/>
  <c r="AH919" i="12"/>
  <c r="AH732" i="12"/>
  <c r="AH860" i="12"/>
  <c r="AH1164" i="12"/>
  <c r="AH1196" i="12"/>
  <c r="AH1507" i="12"/>
  <c r="AH1436" i="12"/>
  <c r="AH1532" i="12"/>
  <c r="AH22" i="12"/>
  <c r="AH110" i="12"/>
  <c r="AH166" i="12"/>
  <c r="AH254" i="12"/>
  <c r="AH630" i="12"/>
  <c r="AH870" i="12"/>
  <c r="AH958" i="12"/>
  <c r="AH982" i="12"/>
  <c r="AH1022" i="12"/>
  <c r="AH1366" i="12"/>
  <c r="AH1461" i="12"/>
  <c r="AH1557" i="12"/>
  <c r="AH607" i="12"/>
  <c r="AH623" i="12"/>
  <c r="AH671" i="12"/>
  <c r="AH1443" i="12"/>
  <c r="AH14" i="12"/>
  <c r="AH94" i="12"/>
  <c r="AH326" i="12"/>
  <c r="AH334" i="12"/>
  <c r="AH438" i="12"/>
  <c r="AH558" i="12"/>
  <c r="AH606" i="12"/>
  <c r="AH614" i="12"/>
  <c r="AH830" i="12"/>
  <c r="AH862" i="12"/>
  <c r="AH926" i="12"/>
  <c r="AH950" i="12"/>
  <c r="AH974" i="12"/>
  <c r="AH1166" i="12"/>
  <c r="AH1342" i="12"/>
  <c r="AH1390" i="12"/>
  <c r="AH1501" i="12"/>
  <c r="AH577" i="12"/>
  <c r="AH1534" i="12"/>
  <c r="AH1566" i="12"/>
  <c r="AH1099" i="12"/>
  <c r="AH1155" i="12"/>
  <c r="AH783" i="12"/>
  <c r="AH895" i="12"/>
  <c r="AH748" i="12"/>
  <c r="AH788" i="12"/>
  <c r="AH884" i="12"/>
  <c r="AH916" i="12"/>
  <c r="AH118" i="12"/>
  <c r="AH878" i="12"/>
  <c r="AH902" i="12"/>
  <c r="AH1054" i="12"/>
  <c r="AH1326" i="12"/>
  <c r="AH1374" i="12"/>
  <c r="AH1525" i="12"/>
  <c r="AH1422" i="12"/>
  <c r="AH583" i="12"/>
  <c r="AH740" i="12"/>
  <c r="AH828" i="12"/>
  <c r="AH1555" i="12"/>
  <c r="AH1468" i="12"/>
  <c r="AH318" i="12"/>
  <c r="AH422" i="12"/>
  <c r="AH838" i="12"/>
  <c r="AH998" i="12"/>
  <c r="AH1038" i="12"/>
  <c r="AH1046" i="12"/>
  <c r="AH1086" i="12"/>
  <c r="AH1150" i="12"/>
  <c r="AH1398" i="12"/>
  <c r="AH1429" i="12"/>
  <c r="AH564" i="12"/>
  <c r="AH1537" i="12"/>
  <c r="AH601" i="12"/>
  <c r="AH641" i="12"/>
  <c r="AH785" i="12"/>
  <c r="AH1717" i="12"/>
  <c r="AH1212" i="12"/>
  <c r="AH1007" i="12"/>
  <c r="AH793" i="12"/>
  <c r="AH801" i="12"/>
  <c r="AH1431" i="12"/>
  <c r="AH1471" i="12"/>
  <c r="AH1518" i="12"/>
  <c r="AH1581" i="12"/>
  <c r="AH649" i="12"/>
  <c r="AH681" i="12"/>
  <c r="AH753" i="12"/>
  <c r="AH761" i="12"/>
  <c r="AH769" i="12"/>
  <c r="AH1495" i="12"/>
  <c r="AH1653" i="12"/>
  <c r="AH633" i="12"/>
  <c r="AH1605" i="12"/>
  <c r="AH1629" i="12"/>
  <c r="AH609" i="12"/>
  <c r="AH1503" i="12"/>
  <c r="AH1511" i="12"/>
  <c r="AH1637" i="12"/>
  <c r="AH1434" i="12"/>
  <c r="AH777" i="12"/>
  <c r="AH817" i="12"/>
  <c r="AH1479" i="12"/>
  <c r="AH1589" i="12"/>
  <c r="AH1621" i="12"/>
  <c r="AH665" i="12"/>
  <c r="AH721" i="12"/>
  <c r="AH1447" i="12"/>
  <c r="AH1550" i="12"/>
  <c r="AH1558" i="12"/>
  <c r="AH1685" i="12"/>
  <c r="AH751" i="12"/>
  <c r="AH1301" i="12"/>
  <c r="AH1276" i="12"/>
  <c r="AH1347" i="12"/>
  <c r="AH1410" i="12"/>
  <c r="AH1388" i="12"/>
  <c r="AH260" i="12"/>
  <c r="AH364" i="12"/>
  <c r="AH460" i="12"/>
  <c r="AH524" i="12"/>
  <c r="AH819" i="12"/>
  <c r="AH842" i="12"/>
  <c r="AH1474" i="12"/>
  <c r="AH1482" i="12"/>
  <c r="AH1490" i="12"/>
  <c r="X2" i="12"/>
  <c r="AH1292" i="12"/>
  <c r="AH1363" i="12"/>
  <c r="AH1102" i="12"/>
  <c r="AH1372" i="12"/>
  <c r="AH172" i="12"/>
  <c r="AH268" i="12"/>
  <c r="AH356" i="12"/>
  <c r="AH372" i="12"/>
  <c r="Y2" i="12"/>
  <c r="AH423" i="12"/>
  <c r="AH101" i="12"/>
  <c r="AH125" i="12"/>
  <c r="AB2" i="12"/>
  <c r="H162" i="6"/>
  <c r="AH1379" i="12"/>
  <c r="AH1426" i="12"/>
  <c r="AH1458" i="12"/>
  <c r="R161" i="6"/>
  <c r="Z161" i="6" s="1"/>
  <c r="P161" i="6" s="1"/>
  <c r="AH1186" i="12"/>
  <c r="AH1251" i="12"/>
  <c r="AH635" i="12"/>
  <c r="AH1244" i="12"/>
  <c r="AH1331" i="12"/>
  <c r="AH684" i="12"/>
  <c r="AH857" i="12"/>
  <c r="AH53" i="12"/>
  <c r="AH1411" i="12"/>
  <c r="AH1450" i="12"/>
  <c r="AH1498" i="12"/>
  <c r="AH420" i="12"/>
  <c r="AH452" i="12"/>
  <c r="AH468" i="12"/>
  <c r="AH492" i="12"/>
  <c r="AH700" i="12"/>
  <c r="AH905" i="12"/>
  <c r="AH85" i="12"/>
  <c r="AH1309" i="12"/>
  <c r="AH1282" i="12"/>
  <c r="AH1346" i="12"/>
  <c r="AH1418" i="12"/>
  <c r="AH1473" i="12"/>
  <c r="AH644" i="12"/>
  <c r="AH849" i="12"/>
  <c r="AH1340" i="12"/>
  <c r="AH1079" i="12"/>
  <c r="AH292" i="12"/>
  <c r="AH428" i="12"/>
  <c r="AH636" i="12"/>
  <c r="AH835" i="12"/>
  <c r="AH21" i="12"/>
  <c r="AH45" i="12"/>
  <c r="AH310" i="12"/>
  <c r="AH5" i="12"/>
  <c r="AH1308" i="12"/>
  <c r="AH132" i="12"/>
  <c r="AH180" i="12"/>
  <c r="AH196" i="12"/>
  <c r="AH276" i="12"/>
  <c r="AH484" i="12"/>
  <c r="AH500" i="12"/>
  <c r="AH803" i="12"/>
  <c r="AH13" i="12"/>
  <c r="AH61" i="12"/>
  <c r="AH1110" i="12"/>
  <c r="AH1356" i="12"/>
  <c r="AH220" i="12"/>
  <c r="AH881" i="12"/>
  <c r="AH109" i="12"/>
  <c r="AH117" i="12"/>
  <c r="AH1234" i="12"/>
  <c r="AH1235" i="12"/>
  <c r="AH1094" i="12"/>
  <c r="AH1324" i="12"/>
  <c r="AH212" i="12"/>
  <c r="AH436" i="12"/>
  <c r="AH556" i="12"/>
  <c r="AH652" i="12"/>
  <c r="AH156" i="12"/>
  <c r="AH873" i="12"/>
  <c r="AH889" i="12"/>
  <c r="AH897" i="12"/>
  <c r="AH913" i="12"/>
  <c r="AH643" i="12"/>
  <c r="AH1039" i="12"/>
  <c r="AH952" i="12"/>
  <c r="AH1250" i="12"/>
  <c r="AH1314" i="12"/>
  <c r="AH1330" i="12"/>
  <c r="AH1441" i="12"/>
  <c r="AH1087" i="12"/>
  <c r="AH140" i="12"/>
  <c r="AH284" i="12"/>
  <c r="AH668" i="12"/>
  <c r="AH716" i="12"/>
  <c r="AH921" i="12"/>
  <c r="E88" i="6"/>
  <c r="C191" i="6"/>
  <c r="E107" i="6"/>
  <c r="P101" i="6"/>
  <c r="C162" i="6"/>
  <c r="E191" i="6"/>
  <c r="D162" i="6"/>
  <c r="E162" i="6"/>
  <c r="G114" i="6"/>
  <c r="G162" i="6"/>
  <c r="R196" i="6"/>
  <c r="Z196" i="6" s="1"/>
  <c r="P196" i="6" s="1"/>
  <c r="D197" i="6"/>
  <c r="E197" i="6"/>
  <c r="R167" i="6"/>
  <c r="Z167" i="6" s="1"/>
  <c r="P167" i="6" s="1"/>
  <c r="AH1903" i="12"/>
  <c r="AH580" i="12"/>
  <c r="AH743" i="12"/>
  <c r="AH1927" i="12"/>
  <c r="AH1911" i="12"/>
  <c r="AH1270" i="12"/>
  <c r="AH1872" i="12"/>
  <c r="AH1895" i="12"/>
  <c r="AH533" i="12"/>
  <c r="AH549" i="12"/>
  <c r="AH415" i="12"/>
  <c r="AH1138" i="12"/>
  <c r="AH23" i="12"/>
  <c r="AH728" i="12"/>
  <c r="AH1935" i="12"/>
  <c r="AH1299" i="12"/>
  <c r="AH1085" i="12"/>
  <c r="AH1031" i="12"/>
  <c r="AH674" i="12"/>
  <c r="AH1047" i="12"/>
  <c r="AH1919" i="12"/>
  <c r="N2" i="12"/>
  <c r="V2" i="12"/>
  <c r="N99" i="6"/>
  <c r="AH382" i="12"/>
  <c r="G156" i="6"/>
  <c r="AH1182" i="12"/>
  <c r="AH1198" i="12"/>
  <c r="AH572" i="12"/>
  <c r="AH517" i="12"/>
  <c r="AH1070" i="12"/>
  <c r="AH1116" i="12"/>
  <c r="AH999" i="12"/>
  <c r="AH1023" i="12"/>
  <c r="AH890" i="12"/>
  <c r="AC2" i="12"/>
  <c r="S2" i="12"/>
  <c r="AH223" i="12"/>
  <c r="AH395" i="12"/>
  <c r="AH1266" i="12"/>
  <c r="AH541" i="12"/>
  <c r="AH1184" i="12"/>
  <c r="AH369" i="12"/>
  <c r="AH400" i="12"/>
  <c r="AH8" i="12"/>
  <c r="AH705" i="12"/>
  <c r="AH713" i="12"/>
  <c r="AH1230" i="12"/>
  <c r="AH1238" i="12"/>
  <c r="T2" i="12"/>
  <c r="AH462" i="12"/>
  <c r="AH494" i="12"/>
  <c r="AH398" i="12"/>
  <c r="AH1118" i="12"/>
  <c r="AH1283" i="12"/>
  <c r="AH1260" i="12"/>
  <c r="AH1214" i="12"/>
  <c r="AH604" i="12"/>
  <c r="AH525" i="12"/>
  <c r="AH565" i="12"/>
  <c r="AH431" i="12"/>
  <c r="AH898" i="12"/>
  <c r="AH914" i="12"/>
  <c r="AH31" i="12"/>
  <c r="AH759" i="12"/>
  <c r="AH1215" i="12"/>
  <c r="AH407" i="12"/>
  <c r="AH447" i="12"/>
  <c r="AH1100" i="12"/>
  <c r="AH377" i="12"/>
  <c r="AH720" i="12"/>
  <c r="AE2" i="12"/>
  <c r="AG2" i="12"/>
  <c r="AD2" i="12"/>
  <c r="AF2" i="12"/>
  <c r="AH523" i="12"/>
  <c r="AH493" i="12"/>
  <c r="AH1146" i="12"/>
  <c r="AH968" i="12"/>
  <c r="AH735" i="12"/>
  <c r="AH767" i="12"/>
  <c r="AH697" i="12"/>
  <c r="AH1278" i="12"/>
  <c r="AH1294" i="12"/>
  <c r="AH1171" i="12"/>
  <c r="AH1298" i="12"/>
  <c r="AH1315" i="12"/>
  <c r="AH1191" i="12"/>
  <c r="AH501" i="12"/>
  <c r="AH509" i="12"/>
  <c r="AH1062" i="12"/>
  <c r="AH1123" i="12"/>
  <c r="AH689" i="12"/>
  <c r="AH1246" i="12"/>
  <c r="AH1262" i="12"/>
  <c r="L2" i="12"/>
  <c r="AH454" i="12"/>
  <c r="AH532" i="12"/>
  <c r="AH612" i="12"/>
  <c r="AH1199" i="12"/>
  <c r="AH557" i="12"/>
  <c r="AH1154" i="12"/>
  <c r="AH385" i="12"/>
  <c r="AH922" i="12"/>
  <c r="AH936" i="12"/>
  <c r="AH666" i="12"/>
  <c r="AH682" i="12"/>
  <c r="D114" i="6"/>
  <c r="F107" i="6"/>
  <c r="AH329" i="12"/>
  <c r="H148" i="6"/>
  <c r="G148" i="6"/>
  <c r="R147" i="6"/>
  <c r="Z147" i="6" s="1"/>
  <c r="P147" i="6" s="1"/>
  <c r="R106" i="6"/>
  <c r="Z106" i="6" s="1"/>
  <c r="P106" i="6" s="1"/>
  <c r="D107" i="6"/>
  <c r="AH539" i="12"/>
  <c r="AH518" i="12"/>
  <c r="AH316" i="12"/>
  <c r="AH374" i="12"/>
  <c r="AH375" i="12"/>
  <c r="AH390" i="12"/>
  <c r="M97" i="6"/>
  <c r="L97" i="6"/>
  <c r="AH537" i="12"/>
  <c r="AH516" i="12"/>
  <c r="AH470" i="12"/>
  <c r="AH433" i="12"/>
  <c r="AH463" i="12"/>
  <c r="AH54" i="12"/>
  <c r="AH249" i="12"/>
  <c r="AH278" i="12"/>
  <c r="AH293" i="12"/>
  <c r="AH427" i="12"/>
  <c r="AH294" i="12"/>
  <c r="AH324" i="12"/>
  <c r="AH221" i="12"/>
  <c r="AH229" i="12"/>
  <c r="D191" i="6"/>
  <c r="F191" i="6"/>
  <c r="G191" i="6"/>
  <c r="H191" i="6"/>
  <c r="AH192" i="12"/>
  <c r="AH340" i="12"/>
  <c r="AH300" i="12"/>
  <c r="AH337" i="12"/>
  <c r="AH502" i="12"/>
  <c r="AH308" i="12"/>
  <c r="AH345" i="12"/>
  <c r="AH441" i="12"/>
  <c r="AH228" i="12"/>
  <c r="AH230" i="12"/>
  <c r="AH244" i="12"/>
  <c r="AH185" i="12"/>
  <c r="U2" i="12"/>
  <c r="AH361" i="12"/>
  <c r="AH354" i="12"/>
  <c r="AH406" i="12"/>
  <c r="AH338" i="12"/>
  <c r="AH487" i="12"/>
  <c r="AH17" i="12"/>
  <c r="AH279" i="12"/>
  <c r="AH331" i="12"/>
  <c r="AH473" i="12"/>
  <c r="AH281" i="12"/>
  <c r="E82" i="6"/>
  <c r="F205" i="6"/>
  <c r="H205" i="6"/>
  <c r="R204" i="6"/>
  <c r="Z204" i="6" s="1"/>
  <c r="P204" i="6" s="1"/>
  <c r="E205" i="6"/>
  <c r="D205" i="6"/>
  <c r="C205" i="6"/>
  <c r="J2" i="12"/>
  <c r="AH302" i="12"/>
  <c r="AH425" i="12"/>
  <c r="AH478" i="12"/>
  <c r="AH486" i="12"/>
  <c r="AH526" i="12"/>
  <c r="AH257" i="12"/>
  <c r="AH78" i="12"/>
  <c r="AH252" i="12"/>
  <c r="AH273" i="12"/>
  <c r="AH288" i="12"/>
  <c r="AH236" i="12"/>
  <c r="G85" i="6"/>
  <c r="R84" i="6"/>
  <c r="Z84" i="6" s="1"/>
  <c r="P84" i="6" s="1"/>
  <c r="H85" i="6"/>
  <c r="E85" i="6"/>
  <c r="C85" i="6"/>
  <c r="F85" i="6"/>
  <c r="E168" i="6"/>
  <c r="H168" i="6"/>
  <c r="G168" i="6"/>
  <c r="C168" i="6"/>
  <c r="D168" i="6"/>
  <c r="AA2" i="12"/>
  <c r="AH325" i="12"/>
  <c r="AH519" i="12"/>
  <c r="AH214" i="12"/>
  <c r="AH439" i="12"/>
  <c r="AH396" i="12"/>
  <c r="AH455" i="12"/>
  <c r="AH471" i="12"/>
  <c r="AH510" i="12"/>
  <c r="AH404" i="12"/>
  <c r="AH405" i="12"/>
  <c r="AH274" i="12"/>
  <c r="AH280" i="12"/>
  <c r="AH243" i="12"/>
  <c r="AH251" i="12"/>
  <c r="M2" i="12"/>
  <c r="AH271" i="12"/>
  <c r="AH164" i="12"/>
  <c r="AH9" i="12"/>
  <c r="AH286" i="12"/>
  <c r="AH287" i="12"/>
  <c r="AH353" i="12"/>
  <c r="AH222" i="12"/>
  <c r="G79" i="6"/>
  <c r="D79" i="6"/>
  <c r="AH207" i="12"/>
  <c r="P2" i="12"/>
  <c r="Z2" i="12"/>
  <c r="AH332" i="12"/>
  <c r="H107" i="6"/>
  <c r="AH411" i="12"/>
  <c r="AH366" i="12"/>
  <c r="AH235" i="12"/>
  <c r="AH258" i="12"/>
  <c r="AH376" i="12"/>
  <c r="AH62" i="12"/>
  <c r="AH295" i="12"/>
  <c r="AH265" i="12"/>
  <c r="F197" i="6"/>
  <c r="H197" i="6"/>
  <c r="C197" i="6"/>
  <c r="O2" i="12"/>
  <c r="W2" i="12"/>
  <c r="AH200" i="12"/>
  <c r="Q2" i="12"/>
  <c r="AH368" i="12"/>
  <c r="AH347" i="12"/>
  <c r="G2" i="12"/>
  <c r="R2" i="12"/>
  <c r="F2" i="12"/>
  <c r="F211" i="6"/>
  <c r="J99" i="6"/>
  <c r="M99" i="6"/>
  <c r="Y99" i="6"/>
  <c r="L99" i="6"/>
  <c r="K99" i="6"/>
  <c r="I2" i="12"/>
  <c r="R164" i="6"/>
  <c r="Z164" i="6" s="1"/>
  <c r="P164" i="6" s="1"/>
  <c r="F165" i="6"/>
  <c r="C165" i="6"/>
  <c r="G165" i="6"/>
  <c r="D165" i="6"/>
  <c r="H165" i="6"/>
  <c r="L96" i="6"/>
  <c r="J96" i="6"/>
  <c r="Y96" i="6"/>
  <c r="N96" i="6"/>
  <c r="M96" i="6"/>
  <c r="H2" i="12"/>
  <c r="K2" i="12"/>
  <c r="K96" i="6"/>
  <c r="R118" i="6"/>
  <c r="Z118" i="6" s="1"/>
  <c r="P118" i="6" s="1"/>
  <c r="C211" i="6"/>
  <c r="Z190" i="6"/>
  <c r="P190" i="6" s="1"/>
  <c r="G126" i="2"/>
  <c r="G124" i="2"/>
  <c r="G125" i="2"/>
  <c r="G127" i="2"/>
  <c r="Y120" i="2"/>
  <c r="P120" i="2" s="1"/>
  <c r="Q87" i="6" s="1"/>
  <c r="P96" i="6"/>
  <c r="E119" i="6"/>
  <c r="E165" i="6"/>
  <c r="C114" i="6"/>
  <c r="G119" i="6"/>
  <c r="F114" i="6"/>
  <c r="K97" i="6"/>
  <c r="N97" i="6"/>
  <c r="Y97" i="6"/>
  <c r="J97" i="6"/>
  <c r="H153" i="6"/>
  <c r="G153" i="6"/>
  <c r="F153" i="6"/>
  <c r="R152" i="6"/>
  <c r="Z152" i="6" s="1"/>
  <c r="P152" i="6" s="1"/>
  <c r="D153" i="6"/>
  <c r="E153" i="6"/>
  <c r="D119" i="6"/>
  <c r="Y100" i="6"/>
  <c r="R113" i="6"/>
  <c r="Z113" i="6" s="1"/>
  <c r="P113" i="6" s="1"/>
  <c r="E142" i="6"/>
  <c r="E114" i="6"/>
  <c r="F119" i="6"/>
  <c r="C119" i="6"/>
  <c r="R210" i="6"/>
  <c r="Z210" i="6" s="1"/>
  <c r="P210" i="6" s="1"/>
  <c r="C107" i="6"/>
  <c r="G107" i="6"/>
  <c r="J100" i="6" l="1"/>
  <c r="P102" i="6"/>
  <c r="K100" i="6"/>
  <c r="P100" i="6"/>
  <c r="M100" i="6"/>
  <c r="N100" i="6"/>
  <c r="D134" i="6"/>
  <c r="R133" i="6"/>
  <c r="Z133" i="6" s="1"/>
  <c r="P133" i="6" s="1"/>
  <c r="H134" i="6"/>
  <c r="G88" i="6"/>
  <c r="C88" i="6"/>
  <c r="F134" i="6"/>
  <c r="F88" i="6"/>
  <c r="H88" i="6"/>
  <c r="E134" i="6"/>
  <c r="G134" i="6"/>
  <c r="D88" i="6"/>
  <c r="F111" i="6"/>
  <c r="E111" i="6"/>
  <c r="C111" i="6"/>
  <c r="H111" i="6"/>
  <c r="R110" i="6"/>
  <c r="Z110" i="6" s="1"/>
  <c r="P110" i="6" s="1"/>
  <c r="D111" i="6"/>
  <c r="N101" i="6"/>
  <c r="M101" i="6"/>
  <c r="F156" i="6"/>
  <c r="H156" i="6"/>
  <c r="E156" i="6"/>
  <c r="D156" i="6"/>
  <c r="E211" i="6"/>
  <c r="G211" i="6"/>
  <c r="Y101" i="6"/>
  <c r="L101" i="6"/>
  <c r="K101" i="6"/>
  <c r="D211" i="6"/>
  <c r="M102" i="6"/>
  <c r="K102" i="6"/>
  <c r="Y102" i="6"/>
  <c r="L102" i="6"/>
  <c r="J102" i="6"/>
  <c r="G142" i="6"/>
  <c r="G82" i="6"/>
  <c r="F142" i="6"/>
  <c r="F82" i="6"/>
  <c r="F131" i="6"/>
  <c r="E131" i="6"/>
  <c r="H82" i="6"/>
  <c r="C131" i="6"/>
  <c r="D142" i="6"/>
  <c r="R81" i="6"/>
  <c r="Z81" i="6" s="1"/>
  <c r="P81" i="6" s="1"/>
  <c r="S81" i="6" s="1"/>
  <c r="D131" i="6"/>
  <c r="G131" i="6"/>
  <c r="C142" i="6"/>
  <c r="H142" i="6"/>
  <c r="D82" i="6"/>
  <c r="H131" i="6"/>
  <c r="J95" i="6"/>
  <c r="P95" i="6"/>
  <c r="M95" i="6"/>
  <c r="K95" i="6"/>
  <c r="Y95" i="6"/>
  <c r="L95" i="6"/>
</calcChain>
</file>

<file path=xl/sharedStrings.xml><?xml version="1.0" encoding="utf-8"?>
<sst xmlns="http://schemas.openxmlformats.org/spreadsheetml/2006/main" count="7902" uniqueCount="1481">
  <si>
    <t>CUESTIONARIO DE SATISFACCIÓN DE USUARIOS SOBRE LOS SERVICIOS BIBLIOTECARIOS.</t>
  </si>
  <si>
    <t>2. INSTALACIONES Y EQUIPOS</t>
  </si>
  <si>
    <t xml:space="preserve">2.1 El horario de la biblioteca </t>
  </si>
  <si>
    <t>2.2 El número de puestos de lectura</t>
  </si>
  <si>
    <t>2.3 La comodidad de las instalaciones</t>
  </si>
  <si>
    <t>3. RECURSOS DE INFORMACIÓN (Libros, revistas, audiovisuales, etc.)</t>
  </si>
  <si>
    <t>3.4 La facilidad para acceder a los recursos electrónicos que necesita</t>
  </si>
  <si>
    <t>4.2 La idoneidad de los plazos de préstamo</t>
  </si>
  <si>
    <t>4.3 El número de documentos que se pueden obtener en préstamo</t>
  </si>
  <si>
    <t>4.4 La sencillez para formalizar el préstamo</t>
  </si>
  <si>
    <t>4.5. La sencillez para reservar y renovar el préstamo de documentos</t>
  </si>
  <si>
    <t>5. LA FORMACIÓN DE USUARIOS</t>
  </si>
  <si>
    <t>6. EL PERSONAL DE LA BIBLIOTECA</t>
  </si>
  <si>
    <t>6.1 La capacidad de gestión y resolución de las preguntas del personal de la biblioteca</t>
  </si>
  <si>
    <t>6.2 La cordialidad y amabilidad en el trato del personal de la biblioteca</t>
  </si>
  <si>
    <t>7. VALORACIÓN GLOBAL</t>
  </si>
  <si>
    <t>8. OBSERVACIONES Y SUGERENCIAS</t>
  </si>
  <si>
    <t>8.1 Hemos reservado este espacio para que nos exponga brevemente aquellas sugerencias o propuestas que considere que podrían mejorar el servicio de Biblioteca</t>
  </si>
  <si>
    <t>Fecha</t>
  </si>
  <si>
    <t>N/C</t>
  </si>
  <si>
    <t>La formación de usuarios:</t>
  </si>
  <si>
    <t>Muy útil</t>
  </si>
  <si>
    <t>No</t>
  </si>
  <si>
    <t xml:space="preserve">Poco útil               </t>
  </si>
  <si>
    <t xml:space="preserve">Normal             </t>
  </si>
  <si>
    <t xml:space="preserve">Útil              </t>
  </si>
  <si>
    <t>6.</t>
  </si>
  <si>
    <t>El personal de la biblioteca:</t>
  </si>
  <si>
    <t>7.</t>
  </si>
  <si>
    <t>Valoración global:</t>
  </si>
  <si>
    <r>
      <t xml:space="preserve">Su mayor o menor satisfacción con cada uno de ellos (" </t>
    </r>
    <r>
      <rPr>
        <b/>
        <sz val="11"/>
        <color indexed="10"/>
        <rFont val="Arial"/>
        <family val="2"/>
      </rPr>
      <t>1= muy insatisfecho</t>
    </r>
    <r>
      <rPr>
        <sz val="11"/>
        <rFont val="Arial"/>
        <family val="2"/>
      </rPr>
      <t>", "</t>
    </r>
    <r>
      <rPr>
        <b/>
        <sz val="11"/>
        <color indexed="12"/>
        <rFont val="Arial"/>
        <family val="2"/>
      </rPr>
      <t>5= muy satisfecho</t>
    </r>
    <r>
      <rPr>
        <sz val="11"/>
        <rFont val="Arial"/>
        <family val="2"/>
      </rPr>
      <t>")</t>
    </r>
  </si>
  <si>
    <r>
      <t>5.</t>
    </r>
    <r>
      <rPr>
        <b/>
        <sz val="10.5"/>
        <rFont val="Times New Roman"/>
        <family val="1"/>
      </rPr>
      <t xml:space="preserve"> </t>
    </r>
  </si>
  <si>
    <r>
      <t xml:space="preserve">Nada útil  </t>
    </r>
    <r>
      <rPr>
        <sz val="10"/>
        <rFont val="Arial"/>
        <family val="2"/>
      </rPr>
      <t xml:space="preserve">           </t>
    </r>
  </si>
  <si>
    <t>CUESTIONARIO DE SATISFACCIÓN DE USUARIOS SOBRE LOS SERVICIOS BIBLIOTECARIOS</t>
  </si>
  <si>
    <t>ENCUESTA DE EVALUACIÓN DE LA BIBLIOTECA</t>
  </si>
  <si>
    <t>Encuestas contestadas</t>
  </si>
  <si>
    <t>1.</t>
  </si>
  <si>
    <t>Datos personales:</t>
  </si>
  <si>
    <t>NC</t>
  </si>
  <si>
    <t xml:space="preserve">1.2 </t>
  </si>
  <si>
    <t>1.2.1 ¿Qué curso estudias?</t>
  </si>
  <si>
    <t>N</t>
  </si>
  <si>
    <t>%</t>
  </si>
  <si>
    <t xml:space="preserve">Nunca </t>
  </si>
  <si>
    <t xml:space="preserve">2. </t>
  </si>
  <si>
    <t>Instalaciones y equipos:</t>
  </si>
  <si>
    <t>L</t>
  </si>
  <si>
    <t>K</t>
  </si>
  <si>
    <t>J</t>
  </si>
  <si>
    <t>? nc</t>
  </si>
  <si>
    <t>Su mayor o menor satisfacción con cada uno de ellos ("1= muy insatisfecho", "5= muy satisfecho")</t>
  </si>
  <si>
    <t>4.</t>
  </si>
  <si>
    <t>El préstamo:</t>
  </si>
  <si>
    <t>id</t>
  </si>
  <si>
    <t>Si usted es alumno, indique el ciclo en el que está matriculado</t>
  </si>
  <si>
    <t>2.1 El horario de la biblioteca 1 (Muy insatisfecho) ; 2 (Insatisfecho) ; 3 (Normal) ; 4 (Satisfecho) ; 5 (Muy satisfecho)</t>
  </si>
  <si>
    <t>3.2 La adecuación de la colección a sus necesidades 1 (Muy insatisfecho) ; 2 (Insatisfecho) ; 3 (Normal) ; 4 (Satisfecho) ; 5 (Muy satisfecho)</t>
  </si>
  <si>
    <t>3.3 La facilidad para localizar los libros, revistas u otros documentos</t>
  </si>
  <si>
    <t>3.5 La respuesta obtenida al solicitar alguna información</t>
  </si>
  <si>
    <t xml:space="preserve"> 3.6 La facilidad para consultar el catálogo de la biblioteca</t>
  </si>
  <si>
    <t>3.7 La facilidad para hacer sugerencias y comentarios o peticiones para nuevas adquisiciones</t>
  </si>
  <si>
    <t>4.1 La agilidad al ser atendido en el mostrador de préstamo 1 (Muy insatisfecho) ; 2 (Insatisfecho) ; 3 (Normal) ; 4 (Satisfecho) ; 5 (Muy satisfecho)</t>
  </si>
  <si>
    <t>5.1 ¿Conoce la oferta de cursos de formación de usuarios que tiene la biblioteca?</t>
  </si>
  <si>
    <t>5.2 ¿Ha asistido a algún curso de formación de usuarios?</t>
  </si>
  <si>
    <t>6.1 La capacidad de gestión y resolución de las preguntas del personal de la biblioteca 1 (Muy insatisfecho) ; 2 (Insatisfecho) ; 3 (Normal) ; 4 (Satisfecho) ; 5 (Muy satisfecho)</t>
  </si>
  <si>
    <t>ENF</t>
  </si>
  <si>
    <t>EST</t>
  </si>
  <si>
    <t>EMP</t>
  </si>
  <si>
    <t>OPT</t>
  </si>
  <si>
    <t>TRS</t>
  </si>
  <si>
    <t>BBA</t>
  </si>
  <si>
    <t>BIO</t>
  </si>
  <si>
    <t>BYD</t>
  </si>
  <si>
    <t>INF</t>
  </si>
  <si>
    <t>CEE</t>
  </si>
  <si>
    <t>FIS</t>
  </si>
  <si>
    <t>GEO</t>
  </si>
  <si>
    <t>MAT</t>
  </si>
  <si>
    <t>CPS</t>
  </si>
  <si>
    <t>QUI</t>
  </si>
  <si>
    <t>DER</t>
  </si>
  <si>
    <t>EDU</t>
  </si>
  <si>
    <t>FAR</t>
  </si>
  <si>
    <t>FLL</t>
  </si>
  <si>
    <t>FLS</t>
  </si>
  <si>
    <t>FDI</t>
  </si>
  <si>
    <t>MED</t>
  </si>
  <si>
    <t>ODO</t>
  </si>
  <si>
    <t>PSI</t>
  </si>
  <si>
    <t>VET</t>
  </si>
  <si>
    <t>BUC</t>
  </si>
  <si>
    <t>Centro de procedencia del usuario</t>
  </si>
  <si>
    <t>4.1 La agilidad al ser atendido en el mostrador de préstamo</t>
  </si>
  <si>
    <t xml:space="preserve">4.1 La agilidad al ser atendido en el mostrador de préstamo </t>
  </si>
  <si>
    <t>Correos electrónicos enviados</t>
  </si>
  <si>
    <t>El Servicio de Evaluación de la Biblioteca de la Universidad Complutense está realizando una encuesta de opinión sobre los servicios bibliotecarios. Por favor, cumplimente la siguiente encuesta y pulse enviar datos para hacérnosla llegar</t>
  </si>
  <si>
    <t>1. USUARIOS ALUMNOS</t>
  </si>
  <si>
    <t>Indique, la frecuencia y tipo de utilización por su parte del servicio de biblioteca</t>
  </si>
  <si>
    <t>Biblioteca 1</t>
  </si>
  <si>
    <t>Biblioteca 2</t>
  </si>
  <si>
    <t>Biblioteca 3</t>
  </si>
  <si>
    <t>4.SERVICIO DE PRÉSTAMO</t>
  </si>
  <si>
    <t>5.3 Si lo ha hecho, la información que ha recibido le ha resultado...</t>
  </si>
  <si>
    <t xml:space="preserve">7.1 ¿Cómo valoraría globalmente el servicio de biblioteca? </t>
  </si>
  <si>
    <t>7.2 En su opinión, ¿cómo ha evolucionado este servicio en los dos últimos años?</t>
  </si>
  <si>
    <t>Biblioteca Histórica</t>
  </si>
  <si>
    <t>Otro</t>
  </si>
  <si>
    <t>Indique, la frecuencia y tipo de utilización por su parte del servicio de biblioteca:</t>
  </si>
  <si>
    <t>1.3 Acudiendo personalmente a la Biblioteca:</t>
  </si>
  <si>
    <t xml:space="preserve">Sólo en época de exámenes </t>
  </si>
  <si>
    <t xml:space="preserve">De vez en cuando (1 o 2 veces al mes) </t>
  </si>
  <si>
    <t xml:space="preserve">Frecuentemente (1 o 2 veces por semana) </t>
  </si>
  <si>
    <t xml:space="preserve">Muy Frecuentemente (3 o más veces por semana) </t>
  </si>
  <si>
    <t>1.4 Utilizando la Biblioteca de forma virtual:</t>
  </si>
  <si>
    <t>F. Bellas Artes</t>
  </si>
  <si>
    <t>F. Ciencias Biológicas</t>
  </si>
  <si>
    <t>F. Ciencias de la Documentación</t>
  </si>
  <si>
    <t>F. Ciencias de la Información</t>
  </si>
  <si>
    <t>F. Ciencias Económicas y Empresariales</t>
  </si>
  <si>
    <t>F. Ciencias Físicas</t>
  </si>
  <si>
    <t>F. Ciencias Geológicas</t>
  </si>
  <si>
    <t>F. Ciencias Matemáticas</t>
  </si>
  <si>
    <t>F. Ciencias Políticas y Sociología</t>
  </si>
  <si>
    <t>F. Ciencias Químicas</t>
  </si>
  <si>
    <t>F. Derecho</t>
  </si>
  <si>
    <t>F. Educación - Centro de Formación del Profesorado</t>
  </si>
  <si>
    <t>F. Farmacia</t>
  </si>
  <si>
    <t>F. Filología</t>
  </si>
  <si>
    <t>F. Filosofía</t>
  </si>
  <si>
    <t>F. Geografía e Historia</t>
  </si>
  <si>
    <t>F. Informática</t>
  </si>
  <si>
    <t>F. Medicina</t>
  </si>
  <si>
    <t>F. Odontología</t>
  </si>
  <si>
    <t>F. Psicología</t>
  </si>
  <si>
    <t>F. Veterinaria</t>
  </si>
  <si>
    <t>Biblioteca Maria Zambrano</t>
  </si>
  <si>
    <t>1º</t>
  </si>
  <si>
    <t>2º</t>
  </si>
  <si>
    <t>3º</t>
  </si>
  <si>
    <t>1.5 Si utiliza los servicios de la Biblioteca, elija, por orden de preferencia, hasta tres bibliotecas de la Universidad Complutense a las que suele acudir:</t>
  </si>
  <si>
    <t>GHI</t>
  </si>
  <si>
    <t>RLS</t>
  </si>
  <si>
    <t>BHI</t>
  </si>
  <si>
    <t>MBZ</t>
  </si>
  <si>
    <t>1.2 ¿A qué Facultad pertenece?</t>
  </si>
  <si>
    <t>1.5 Si utiliza los servicios de la Biblioteca, elija, por orden de preferencia, hasta tres bibliotecas de centro de la Universidad Complutense a las que suele acudir</t>
  </si>
  <si>
    <t>3.8 La facilidad para localizar en el catálogo y en el campus virtual las bibliografías recomendadas por los profesores</t>
  </si>
  <si>
    <t>3.10 Los contenidos y la facilidad de uso de la página web de la Biblioteca</t>
  </si>
  <si>
    <t xml:space="preserve"> 4.6. La facilidad para conocer el estado de sus préstamos y reservas a través de "Mi Cuenta"</t>
  </si>
  <si>
    <t>F. Comercio y Turismo</t>
  </si>
  <si>
    <t>F. Enfermería, Fisioterapia y Podología</t>
  </si>
  <si>
    <t>F. Estudios Estadísticos</t>
  </si>
  <si>
    <t>F. Óptica y Optometría</t>
  </si>
  <si>
    <t>F. Trabajo Social</t>
  </si>
  <si>
    <t>Cod. Centro</t>
  </si>
  <si>
    <t>Cod centro</t>
  </si>
  <si>
    <t>E. Relaciones Laborales</t>
  </si>
  <si>
    <t>No he recibido información</t>
  </si>
  <si>
    <t>Centro</t>
  </si>
  <si>
    <t>BMZ</t>
  </si>
  <si>
    <t>Acudiendo personalmente a la Biblioteca:</t>
  </si>
  <si>
    <t>Utilizando la Biblioteca de forma virtual:</t>
  </si>
  <si>
    <t>Humanidades</t>
  </si>
  <si>
    <t>1.1 Indique los estudios en los que está matriculado</t>
  </si>
  <si>
    <t>1.3 Acudiendo personalmente a la Biblioteca (para un préstamo, utilizar un puesto de lectura, realizar una consulta, etc)</t>
  </si>
  <si>
    <t>1.4 Utilizando la Biblioteca de forma virtual (consultando el catálogo, las revistas o bases de datos electrónicas, etc)</t>
  </si>
  <si>
    <t>1.6 Si acude a otras bibliotecas o centros de documentación fuera de la Universidad Complutense, le rogamos que nos indique cuales</t>
  </si>
  <si>
    <t>2.6 Si la biblioteca estuviera abierta más allá del horario habitual, yo acudiría...(puede elegir varias opciones)</t>
  </si>
  <si>
    <t>sólo entre lunes y viernes y entre las 9 y 21 h.</t>
  </si>
  <si>
    <t>muchos sábados y domingos en época de exámenes</t>
  </si>
  <si>
    <t>muchos sábados durante todo el curso</t>
  </si>
  <si>
    <t>en exámenes por la noche más allá de las 21h.</t>
  </si>
  <si>
    <t>F. Derecho (Departamentos)</t>
  </si>
  <si>
    <t>F. Filología (Sala General o Clásicas)</t>
  </si>
  <si>
    <t>F. Derecho (departamentos)</t>
  </si>
  <si>
    <t>F. Filología (sala Geneal o Clásicas)</t>
  </si>
  <si>
    <t>Area</t>
  </si>
  <si>
    <t>DER (DP)</t>
  </si>
  <si>
    <t>FLL (A)</t>
  </si>
  <si>
    <t>Media</t>
  </si>
  <si>
    <t>Total general</t>
  </si>
  <si>
    <t>Cuenta de id</t>
  </si>
  <si>
    <t>2.4 El equipamiento informático</t>
  </si>
  <si>
    <t>2.5 Si la biblioteca estuviera abierta más allá del horario habitual, yo acudiría...(puede elegir varias opciones) (sólo entre lunes y viernes y entre las 9 y 21 h.)</t>
  </si>
  <si>
    <t>2.5 Si la biblioteca estuviera abierta más allá del horario habitual, yo acudiría...(puede elegir varias opciones) (muchos sábados y domingos en época de exámenes)</t>
  </si>
  <si>
    <t>2.5 Si la biblioteca estuviera abierta más allá del horario habitual, yo acudiría...(puede elegir varias opciones) (muchos sábados durante todo el curso)</t>
  </si>
  <si>
    <t>2.5 Si la biblioteca estuviera abierta más allá del horario habitual, yo acudiría...(puede elegir varias opciones) (en exámenes por la noche hasta las... (hora de la noche):)</t>
  </si>
  <si>
    <t>2.5 Si la biblioteca estuviera abierta más allá del horario habitual, yo acudiría...(puede elegir varias opciones) (otra)</t>
  </si>
  <si>
    <t>3. RECURSOS DE INFORMACIÓN (Libros, revistas, recursos electrónicos, audiovisuales, etc.)</t>
  </si>
  <si>
    <t>¿De dónde obtiene usted la mayor parte de la información que necesita para sus estudios? (1-nada, 2- poco, 3-algo, 4-bastante, 5-mucho).</t>
  </si>
  <si>
    <t>3.1 Valore la utilidad de la información básica sobre la biblioteca que se recibe al inicio de los estudios</t>
  </si>
  <si>
    <t>AECID</t>
  </si>
  <si>
    <t>Nada</t>
  </si>
  <si>
    <t>Poco</t>
  </si>
  <si>
    <t>Algo</t>
  </si>
  <si>
    <t>Bastante</t>
  </si>
  <si>
    <t>Mucho</t>
  </si>
  <si>
    <t xml:space="preserve">3.2 La adecuación de la colección a sus necesidades </t>
  </si>
  <si>
    <t>24h</t>
  </si>
  <si>
    <t>BNE</t>
  </si>
  <si>
    <t>Datos</t>
  </si>
  <si>
    <t>Suma de De libros electrónicos suscritos por la biblioteca</t>
  </si>
  <si>
    <t>Suma de De los libros impresos y revistas impresas que hay o me proporciona la biblioteca De la U. Complutense</t>
  </si>
  <si>
    <t>Suma de De los libros que yo mismo me compro o De los que me presta alguien que los ha comprado</t>
  </si>
  <si>
    <t>Suma de De los documentos colocados en el campus virtual por los profesores</t>
  </si>
  <si>
    <t>Suma de De los recursos libres y gratuitos que encuentro en internet</t>
  </si>
  <si>
    <t>Suma de De los apuntes y fotocopias que se obtienen en las clases</t>
  </si>
  <si>
    <t>Suma de De los documentos que encuentro en otros archivos o bibliotecas</t>
  </si>
  <si>
    <t>arean</t>
  </si>
  <si>
    <t>area</t>
  </si>
  <si>
    <t>Ciencias Experimentales</t>
  </si>
  <si>
    <t>Ciencias Sociales</t>
  </si>
  <si>
    <t>Ciencias de la Salud</t>
  </si>
  <si>
    <t>UNED</t>
  </si>
  <si>
    <t>PRESTAMO DEVOLUCION</t>
  </si>
  <si>
    <t>depart</t>
  </si>
  <si>
    <t>revist</t>
  </si>
  <si>
    <t>catálogo</t>
  </si>
  <si>
    <t>bases</t>
  </si>
  <si>
    <t>manua</t>
  </si>
  <si>
    <t>interbib</t>
  </si>
  <si>
    <t>compr</t>
  </si>
  <si>
    <t>vigi</t>
  </si>
  <si>
    <t>hora</t>
  </si>
  <si>
    <t>calor</t>
  </si>
  <si>
    <t>depósi</t>
  </si>
  <si>
    <t>ruid</t>
  </si>
  <si>
    <t>fotoco</t>
  </si>
  <si>
    <t>señal</t>
  </si>
  <si>
    <t>puesto</t>
  </si>
  <si>
    <t>sill</t>
  </si>
  <si>
    <t>ordena</t>
  </si>
  <si>
    <t>luz</t>
  </si>
  <si>
    <t>limpe</t>
  </si>
  <si>
    <t>persona</t>
  </si>
  <si>
    <t xml:space="preserve">cuenta </t>
  </si>
  <si>
    <t>dig</t>
  </si>
  <si>
    <t>carn</t>
  </si>
  <si>
    <t xml:space="preserve">cursos </t>
  </si>
  <si>
    <t>web</t>
  </si>
  <si>
    <t>mail</t>
  </si>
  <si>
    <t>x</t>
  </si>
  <si>
    <t>¿A qué Facultad o Escuela pertenece?</t>
  </si>
  <si>
    <t>Observaciones</t>
  </si>
  <si>
    <t>RENOVACION RESERVA</t>
  </si>
  <si>
    <t>DEPARTAMENTO</t>
  </si>
  <si>
    <t>REVISTAS HEMEROTECA</t>
  </si>
  <si>
    <t>CATALOGO</t>
  </si>
  <si>
    <t>RECURSOS ELECTRONICOS</t>
  </si>
  <si>
    <t>COLECCIÓN MANUALES</t>
  </si>
  <si>
    <t>PRESTAMO INTERBIBLIOTECARIO</t>
  </si>
  <si>
    <t>ADQUISICIONES</t>
  </si>
  <si>
    <t>SEGURIDAD ROBO VIGILAN</t>
  </si>
  <si>
    <t xml:space="preserve">APERTURA HORA EXAMEN </t>
  </si>
  <si>
    <t>CALOR FRIO TEMPERATURA</t>
  </si>
  <si>
    <t>DEPOSITO</t>
  </si>
  <si>
    <t>SILENCIO RUIDO</t>
  </si>
  <si>
    <t>FOTOCOPIA</t>
  </si>
  <si>
    <t>SEÑALIZACON ACCESO UBICACIÓN</t>
  </si>
  <si>
    <t>ESPACIO SITIO PUESTOS DE LECTURA</t>
  </si>
  <si>
    <t>INSTALACIONES MESAS SILLAS ENCHUFES</t>
  </si>
  <si>
    <t>ORDENADORES PORTATILES IMPRESORAS</t>
  </si>
  <si>
    <t>LUZ ILUMINACION</t>
  </si>
  <si>
    <t>LIMPEZA BAÑOS</t>
  </si>
  <si>
    <t>PERSONAL</t>
  </si>
  <si>
    <t>MI CUENTA</t>
  </si>
  <si>
    <t>ON-LINE DIGITAL</t>
  </si>
  <si>
    <t>CARNÉ</t>
  </si>
  <si>
    <t>CURSOS FORMACION INFORMACIÓN</t>
  </si>
  <si>
    <t>WEB INTERNET</t>
  </si>
  <si>
    <t>CORREO</t>
  </si>
  <si>
    <t>contar</t>
  </si>
  <si>
    <t>CSIC</t>
  </si>
  <si>
    <t>UC3M</t>
  </si>
  <si>
    <t>CES Felipe II</t>
  </si>
  <si>
    <t>depósito</t>
  </si>
  <si>
    <t>Etiquetas de fila</t>
  </si>
  <si>
    <t>Grado de uso (1-5)</t>
  </si>
  <si>
    <t>Grado de uso   (1-5)</t>
  </si>
  <si>
    <t>Autónoma</t>
  </si>
  <si>
    <t>UAM</t>
  </si>
  <si>
    <t>Autonoma</t>
  </si>
  <si>
    <t>UPM</t>
  </si>
  <si>
    <t>URJC</t>
  </si>
  <si>
    <t>Politécnica</t>
  </si>
  <si>
    <t>C.A. Reina Sofía</t>
  </si>
  <si>
    <t>Municipales</t>
  </si>
  <si>
    <t>C.S.</t>
  </si>
  <si>
    <t>Hospitales</t>
  </si>
  <si>
    <t>R. Academias</t>
  </si>
  <si>
    <t>CAM</t>
  </si>
  <si>
    <t>Pública</t>
  </si>
  <si>
    <t>Publica</t>
  </si>
  <si>
    <t>Municipal</t>
  </si>
  <si>
    <t>Comunidad</t>
  </si>
  <si>
    <t>Nacional</t>
  </si>
  <si>
    <t>Juan Carlos</t>
  </si>
  <si>
    <t>Reina</t>
  </si>
  <si>
    <t>Hospital</t>
  </si>
  <si>
    <t>Real</t>
  </si>
  <si>
    <t>Etiquetas de columna</t>
  </si>
  <si>
    <t>Muy insatisfecho</t>
  </si>
  <si>
    <t>Insatisfecho</t>
  </si>
  <si>
    <t>Normal</t>
  </si>
  <si>
    <t>Satisfecho</t>
  </si>
  <si>
    <t>Muy satisfecho</t>
  </si>
  <si>
    <t>Insatisfechos</t>
  </si>
  <si>
    <t>Satisfechos</t>
  </si>
  <si>
    <t>Valoración</t>
  </si>
  <si>
    <t>Grado y doble grado</t>
  </si>
  <si>
    <t>Master</t>
  </si>
  <si>
    <t>Doctorado</t>
  </si>
  <si>
    <t>Bibliotecas municipales</t>
  </si>
  <si>
    <t>app</t>
  </si>
  <si>
    <t>(en blanco)</t>
  </si>
  <si>
    <t>ENCUESTA DE EVALUACIÓN DE LA BIBLIOTECA. ESTUDIANTES</t>
  </si>
  <si>
    <t>Bibliotecas de la comunidad de Madrid</t>
  </si>
  <si>
    <t>Biblioteca Conde Duque</t>
  </si>
  <si>
    <t>24 horas</t>
  </si>
  <si>
    <t>22h</t>
  </si>
  <si>
    <t>Biblioteca AECID</t>
  </si>
  <si>
    <t>De los libros impresos y revistas impresas que hay o me proporciona la biblioteca De la U. Complutense</t>
  </si>
  <si>
    <t>De las revistas en línea suscritas por la biblioteca</t>
  </si>
  <si>
    <t>De libros electrónicos suscritos por la biblioteca</t>
  </si>
  <si>
    <t>De los libros que yo mismo me compro o De los que me presta alguien que los ha comprado</t>
  </si>
  <si>
    <t>De los documentos colocados en el campus virtual por los profesores</t>
  </si>
  <si>
    <t>De los recursos libres y gratuitos que encuentro en internet</t>
  </si>
  <si>
    <t>De los apuntes y fotocopias que se obtienen en las clases</t>
  </si>
  <si>
    <t>De los documentos que encuentro en otros archivos o bibliotecas</t>
  </si>
  <si>
    <t>Suma de De las revistas en línea suscritas por la biblioteca</t>
  </si>
  <si>
    <t>Biblioteca municipal de Pinto</t>
  </si>
  <si>
    <t>00.30h</t>
  </si>
  <si>
    <t xml:space="preserve">Ampliar el horario </t>
  </si>
  <si>
    <t>3.9. ¿Conoce el repositorio institucional E-Prints Complutense que recoge la producción académica de nuestros profesores, investigadores y alumnos?</t>
  </si>
  <si>
    <t>Biblioteca Nacional</t>
  </si>
  <si>
    <t>-</t>
  </si>
  <si>
    <t>Centro cultural Sanchinarro</t>
  </si>
  <si>
    <t>23h</t>
  </si>
  <si>
    <t>Biblioteca municipal</t>
  </si>
  <si>
    <t>No conocía los cursos</t>
  </si>
  <si>
    <t>Biblioteca municipal de Móstoles</t>
  </si>
  <si>
    <t>Aecid</t>
  </si>
  <si>
    <t>Biblioteca Federico García Lorca</t>
  </si>
  <si>
    <t>Biblioteca Rafael Alberti</t>
  </si>
  <si>
    <t>00.00</t>
  </si>
  <si>
    <t>Biblioteca Municipal de Pinto</t>
  </si>
  <si>
    <t>Biblioteca el Parque, Alcorcón</t>
  </si>
  <si>
    <t>Biblioteca Iván de Vargas</t>
  </si>
  <si>
    <t>Bibliotecas Públicas de Madrid</t>
  </si>
  <si>
    <t>Falta de tiempo.</t>
  </si>
  <si>
    <t>Biblioteca de Moratalaz</t>
  </si>
  <si>
    <t>Biblioteca Ángel González</t>
  </si>
  <si>
    <t>Biblioteca Manuel Alvar</t>
  </si>
  <si>
    <t>Facultades de origen de los usuarios</t>
  </si>
  <si>
    <t>Bibliotecas a las que acuden</t>
  </si>
  <si>
    <t>Indique su mayor o menor grado de satisfacción en relación a los siguientes aspectos, los valores serían 1 (Muy insatisfecho) ; 2 (Insatisfecho) ; 3 (Normal) ; 4 (Satisfecho) ; 5 (Muy satisfecho)</t>
  </si>
  <si>
    <t>Sí</t>
  </si>
  <si>
    <t xml:space="preserve">Agradecería que el personal de la biblioteca hablara en voz baja siempre porque cada vez que van a buscar algún ejemplar o ayudar a alguien van hablando en voz excesivamente alta y eso trastoca el silencio que debe imperar en una biblioteca. Se puede hacer todo igual en voz baja sin molestar a nadie. </t>
  </si>
  <si>
    <t>Biblioteca hospital Gregorio Marañón&lt;br&gt;</t>
  </si>
  <si>
    <t xml:space="preserve">Abrir antes de las 9. </t>
  </si>
  <si>
    <t>En la biblioteca de farmacia hace falta más puntos de luz para cargar dispositivos. Regular mejor la temperatura del aire acondicionado y calefacción.</t>
  </si>
  <si>
    <t xml:space="preserve">3:00 a.m </t>
  </si>
  <si>
    <t>No he tenido tiempo</t>
  </si>
  <si>
    <t>No he asistido a cursos de formación porque no me he enterado de qué cursos se daban, falta info</t>
  </si>
  <si>
    <t>No tengo tiempo para asistir a esos cursos.</t>
  </si>
  <si>
    <t>Bibliotecas de la comunidad de madrid</t>
  </si>
  <si>
    <t>El nuevo catálogo para buscar los libros es muy poco intuitivo, normalmente cuando buscas en la biblioteca de ccinfo es porque quieres el documento ahí, no en las bibliotecas de todo el mundo.&lt;br&gt;No he realizado cursos de la biblioteca porque no sabía de si existencia</t>
  </si>
  <si>
    <t>Me gustaría que la biblioteca abriera más pronto</t>
  </si>
  <si>
    <t>Biblioteca Nacional, Casa de Velazquez</t>
  </si>
  <si>
    <t>De las últimas veces que he pedido libros de depósito en la biblioteca de geografía e historia, la mayoría tenía que esperar porque faltaban varios de los libros pedidos para la hora que, según la web, iban a estar disponibles.</t>
  </si>
  <si>
    <t>Biblioteca UC3M Getafe</t>
  </si>
  <si>
    <t xml:space="preserve">Ya que la universidad imparte programas de grado y posgrado online, es imperative mejorar la oferta de libros electrónicos que tiene la biblioteca. </t>
  </si>
  <si>
    <t>No conocía ningún curso</t>
  </si>
  <si>
    <t xml:space="preserve">Abrir fines de semana para estudio.&lt;br&gt;&lt;br&gt;No he asistido a cursos de información porque no obtengo información de cuándo son o cuando empiezan </t>
  </si>
  <si>
    <t>Biblioteca Gabriel García Márquez</t>
  </si>
  <si>
    <t xml:space="preserve">En la facultad de Farmacia, mejores instalaciones, tipo regletas en las mesas. Más mesas porque a la mínima se llena. </t>
  </si>
  <si>
    <t xml:space="preserve">Hace mucha cola claor en la biblioteca. </t>
  </si>
  <si>
    <t>Venía de otra universidad en la que cursé el grado y ya sabía cómo funcionan las bibliotecas universitarias</t>
  </si>
  <si>
    <t>Biblioteca de Conde Duque</t>
  </si>
  <si>
    <t>Únicamente la calefacción, es escasa en la primera y la segunda planta de la biblioteca de geografía e historia</t>
  </si>
  <si>
    <t>Se debería informar a los alumnos de los recursos electrónicos de los que cuenta la biblioteca porque yo me enteré gracias a que un profesor los mencionó en clase. Porque no tenemos que dar por sentado que el alumno al entrar a la carrera debe saberlo todo, es más bien al contrario</t>
  </si>
  <si>
    <t>Biblioteca del Centro de Investigaciones Sociologicas (CIS)</t>
  </si>
  <si>
    <t>Bibliotecas municipales y de la comunidad. Biblioteca Nacional</t>
  </si>
  <si>
    <t>No he asistido a cursos que facilita la biblioteca porque no he encontrado de momento motivo alguno para hacerlo</t>
  </si>
  <si>
    <t xml:space="preserve">Biblioteca Munical Casa de la Cadena (Pinto) </t>
  </si>
  <si>
    <t>En la biblioteca de la Facultad de Optica, en época de examenes, deberian dejar entrar únicamente a los estudiantes de la propia facultad y no a gente de institutos cercanos ya que ocupan muchas plazas y sueles quedarte sin sitio donde ponerte.</t>
  </si>
  <si>
    <t>ESIC</t>
  </si>
  <si>
    <t>En exámenes deberías ser 24 hrs. Hace muchísimo frio</t>
  </si>
  <si>
    <t xml:space="preserve">No conozco los cursos de formación </t>
  </si>
  <si>
    <t>María Moliner</t>
  </si>
  <si>
    <t xml:space="preserve">Yo que vengo de otra universidad, encuentro algunas incomodidades en el servicio de bibliotecas de la Complutense, sobre todo en el hecho de que si quiero un libro de otra facultad tengo que desplazarme ahí para obtenerlo y después para devolverlo. En mi antigua universidad existía un servicio muy cómodo que consistía en que si necesitaba un libro de otra facultad me lo traían a mi biblioteca y después podía devolverlo en cualquier otra biblioteca de la red de mi universidad. </t>
  </si>
  <si>
    <t>No he asistido a ningún curso de formación para usuarios porque no he sido informada de ellos y aún así, no lo considero necesario, ya puedo hacer todo lo que necesito.</t>
  </si>
  <si>
    <t>Biblioteca Municipal Conde Duque</t>
  </si>
  <si>
    <t>La biblioteca de Bellas Artes es fantástica, deberian acudir a ella de todas las facultades. En mi opinión tendría que  tener un horario más amplio y tener un apartado especial de libros de artista para poder consultarlos</t>
  </si>
  <si>
    <t>Biblioteca de la Universidad de Alcalá</t>
  </si>
  <si>
    <t xml:space="preserve">Cambien el catálogo virtual </t>
  </si>
  <si>
    <t xml:space="preserve">No hice los cursos porque no creí que se adecuaran a mi. &lt;br&gt;&lt;br&gt;Mejoraría la web, antes podías ver la estantería donde estaba el libro al consultar el catálogo; ahora hay que buscarlo y se tarda más. </t>
  </si>
  <si>
    <t>Abrir los sábados y domingos</t>
  </si>
  <si>
    <t>Salas de lectura municipales</t>
  </si>
  <si>
    <t>Bibliotecas públicas (municipales y de la comunidad)</t>
  </si>
  <si>
    <t xml:space="preserve">Extender el plazo de préstamo (1 mes). </t>
  </si>
  <si>
    <t>Para añadir referencias bibliográficas en el TFG</t>
  </si>
  <si>
    <t>Desconocimiento</t>
  </si>
  <si>
    <t>Centro Juvenil Chamberí</t>
  </si>
  <si>
    <t>ME PARECE INDIGNANTE:&lt;br&gt;-que el personal de la biblioteca lleve zapatos que hagan ruido al andar, es decir tacones. En una biblioteca, el personal es el primero que tiene que dar ejemplo.</t>
  </si>
  <si>
    <t xml:space="preserve">La formación de usuarios no me ha parecido atractiva a priori. No sé si me sería útil por lo poco que sé al respecto. </t>
  </si>
  <si>
    <t>Biblioteca de la Universidad Carlos III, campus de Leganés</t>
  </si>
  <si>
    <t>José Hierro, Alcorcón</t>
  </si>
  <si>
    <t>En las festividades como Navidad, antes de la época de exámenes, por favor mantengan el horario habitual.</t>
  </si>
  <si>
    <t>No acudo</t>
  </si>
  <si>
    <t>El día siguiente</t>
  </si>
  <si>
    <t>Biblioteca Municipal Retiro y Biblioteca Municipal Ángel González, Biblioteca Central de la UNED.</t>
  </si>
  <si>
    <t>En primer lugar me gustaría tener la opción de poder reservar más sala durante una misma reserva, que haya más días para reservarla, que se pueda hacer por el campus virtual y sobre todo, que el personal sea más amable y simpático.</t>
  </si>
  <si>
    <t>Realmente tienen más opciones y buenas que la Universidad en la que hice mi grado.</t>
  </si>
  <si>
    <t>No he asistido porque no me interesaba</t>
  </si>
  <si>
    <t>Como sugerencia podría ampliarse el horario de la misma, en este caso la de Facultad de Ciencias Geológicas, tanto entre semana como fines de semana</t>
  </si>
  <si>
    <t>Más libros estarían bien, pero entiendo las limitaciones económicas.</t>
  </si>
  <si>
    <t xml:space="preserve">Biblioteca Federico García Lorca (Torrejón de Ardoz) </t>
  </si>
  <si>
    <t>9am</t>
  </si>
  <si>
    <t>No conozco los cursos de formación de usuarios</t>
  </si>
  <si>
    <t>Biblioteca del Campus de Leganés de la Universidad Carlos III de Madrid.</t>
  </si>
  <si>
    <t>No he asistido porque no conocía esa oferta.</t>
  </si>
  <si>
    <t>No he realizado ningún curso de formación de la biblioteca porque no sabía de su existencia, creo que se debería hacer una mejor difusión, por lo menos mandar un correo a todos los alumnos.</t>
  </si>
  <si>
    <t>Biblioteca Antonio Mingote y Biblioteca Luis Rosales.</t>
  </si>
  <si>
    <t>Biblioteca Pública de Ciempozuelos, Biblioteca Pública de Chinchón</t>
  </si>
  <si>
    <t>La biblioteca no es muy grande</t>
  </si>
  <si>
    <t xml:space="preserve">Sala de estudio Centro Social Junta de Retiro </t>
  </si>
  <si>
    <t xml:space="preserve">El personal de la María Zambrano es bastante desagradable en el trato, aún viéndonos a diario y dedicándole mi mejor sonrisa. Los ordenadores de la sala de grupos no funcionan nunca bien, y las reclamaciones (2) han sido entregadas formalmente. Siguen igual, y la suciedad en el mismo sitio que el verano pasado, los cables enredados y los enchufes rotos. </t>
  </si>
  <si>
    <t>1-3am</t>
  </si>
  <si>
    <t>A mi parecer el horario de la biblioteca debería ampliarse a sábados y no sólo entre semana.&lt;br&gt;&lt;br&gt;No conocía los cursos de información de usuarios.</t>
  </si>
  <si>
    <t>La biblioteca de la Facultad de Educación debería ampliar su horario, por lo menos hasta las 22.00 Y abrir los fines de semana, pues las bibliotecas que abren estos días están a rebosar.&lt;br&gt;</t>
  </si>
  <si>
    <t xml:space="preserve">Porque, con carácter general conozco los recursos de los que dispongo y sobretodo los que necesito. </t>
  </si>
  <si>
    <t>Biblioteca del Museo Lázaro Galdiano</t>
  </si>
  <si>
    <t xml:space="preserve">No he asistido al curso porque no sabía que existía </t>
  </si>
  <si>
    <t>12:00 o 1:00</t>
  </si>
  <si>
    <t xml:space="preserve">El nuevo sistema informático presenta muchos fallos y es menos intuitivo que el anterior. </t>
  </si>
  <si>
    <t>A mi juicio los cursos formativos de la biblioteca tienen una publicidad de muy poca repercusión. No he ido a ninguno porque prácticamente no me he enterado de ninguno</t>
  </si>
  <si>
    <t>No he tenido conocimiento sobre los cursos</t>
  </si>
  <si>
    <t>0:00-1:00</t>
  </si>
  <si>
    <t xml:space="preserve">Bibliotecas municipales </t>
  </si>
  <si>
    <t>No he recibido información sobre los cursos de formación de la biblioteca</t>
  </si>
  <si>
    <t>Biblioteca de Usera y biblioteca nacional</t>
  </si>
  <si>
    <t>No he asistido a ningún curso de formación porque ya había utilizado la biblioteca antes y lo había hecho de forma intuitiva.</t>
  </si>
  <si>
    <t>Biblioteca Miguel Hernández, Collafo Villalba</t>
  </si>
  <si>
    <t>E,S, Arquitectura</t>
  </si>
  <si>
    <t xml:space="preserve">no tenía constancia de ello </t>
  </si>
  <si>
    <t>La Faciltad de Veterinaria es grande, y además también acoge el grado de CyTA, y sin embargo la biblioteca es pequeña en mi opinión. Además las salas para grupos no están nada insonorizadas, lo que es un problema para unos y para otros.</t>
  </si>
  <si>
    <t>Mejora de la difusión de las ofertas de curso de formación de biblioteca, para facilitar ai conocimiento</t>
  </si>
  <si>
    <t>00:00 horas</t>
  </si>
  <si>
    <t>Creo que la web de la biblioteca funcionaba mejor antes de las modificaciones que se hicieron en el verano del 2018</t>
  </si>
  <si>
    <t>Central UNED</t>
  </si>
  <si>
    <t>Como cada año y van unos cuantos desde 2005, creo que la BUCM es uno de los grandes activos de la Complutense. Este año he finalizado mis estudios de doctorado. Les agradezco su atención, amabilidad, disponibilidad y como no, la riqueza de los fondos físicos y electrónicos. &lt;br&gt;En el apartado de sugerencias, solo decir que en los últimos años eché de menos alguna biblioteca abierta en agosto, pero entiendo que obedece a razones presupuestarias.&lt;br&gt;&lt;br&gt;Un cordial saludo.</t>
  </si>
  <si>
    <t>Aumentar el número de enchufes para portátiles, tablets y móviles. Poner luz en las mesas</t>
  </si>
  <si>
    <t>Centro cultural Alfredo Kraus y Julio Cortazar</t>
  </si>
  <si>
    <t xml:space="preserve">Todo lo que contestado va enfocado a la biblioteca dd ciencias geológicas. Cabe decir de este lugar que es insoportable el nivel de ruido que se alcanza, tanto por las personas que estudian como por l@s bibliotecari@s. </t>
  </si>
  <si>
    <t>Abrir por lo menos hasta las 22 de diario estaría muy bien, ya que hay gente que venimos de más lejos y poder quedarnos a estudiar hasta tarde y ya luego ir a casa se agradecería. Y en la Zambrano pondría más luces en las mesas, hay pocas con ellas.</t>
  </si>
  <si>
    <t>Odontología</t>
  </si>
  <si>
    <t>Soy estudiante de máster por primera vez, y no sé cómo funciona la biblioteca. Me gustaría que hubiera charlas a principio de curso para conocer los recursos que ofrece la biblioteca.&lt;br&gt;Me gustaría también que hubiera más bibliotecas abiertas los sábados y domingos.</t>
  </si>
  <si>
    <t>Considero que el horario de la bilbioteca María Zambrano podría ampliarse a lo largo del curso hasta más allá de las 21h, además considero poco productivo poner las barreras que se han puesto para salir de la bilbioteca y considero que es peligroso en caso de emergencia. Por otro lado, pienso que la página web es mejorable y la versión Smartphone es muy complicada de utilizar, sobretodo la nueva versión que se instaló en el año 2018. Por lo demás, las instalaciones son estupendas y la María Zambrano es la mejor biblioteca de Madrid &lt;3&lt;br&gt;</t>
  </si>
  <si>
    <t xml:space="preserve">Ampliación del periodo de préstamo </t>
  </si>
  <si>
    <t>No he recibido información sobre los cursos</t>
  </si>
  <si>
    <t>Regular la temperatura,hace demasiado calor en las zonas con mesas para trabajos comunes</t>
  </si>
  <si>
    <t xml:space="preserve">Centro de estudio las californias </t>
  </si>
  <si>
    <t xml:space="preserve">Asegurar un silencio suficiente en las instalaciones para el estudio sería muy importante. y una buena mejora </t>
  </si>
  <si>
    <t>Biblioteca pública del centro Nicolás Salméron por cercanía a domicilio.</t>
  </si>
  <si>
    <t xml:space="preserve">En la última pregunta he puesto que se ha quedado igual porque en general es así, pero me apaño peor ahora con la página web de la biblioteca, antes (hace 3-4 años) era mucho más fácil. </t>
  </si>
  <si>
    <t>Seria bueno enviar un correo a todos los usuarios (Solo los que usamos la biblioteca) con las capacitaciones o eventos relevantes que se realizan por parte de Biblioteca.&lt;br&gt;No vi un proceso para que nosotros podamos sugeriri la adquisicion de un libro.</t>
  </si>
  <si>
    <t xml:space="preserve">Biblioteca pública Mario Vargas Llosa, Biblioteca Eugenio Trias. </t>
  </si>
  <si>
    <t xml:space="preserve">Por un lado, no he acudido a cursos de formación porque los horarios me resultan imposibles. Por otro lado, hay cosas del servicio de la biblioteca que han mejorado, pero hay otras, especialmente vinculadas a la integración a WorldCat que han empeorado notablemente. </t>
  </si>
  <si>
    <t>No he asistido a ningún curso de formación por falta de información de los mismos y por imposibilidad de encontrarlo en la plataforma virtual.</t>
  </si>
  <si>
    <t>Tengo que acudir a bibliotecas cercanas como la de enfermería o medicina porque en la mía (farmacia) no hay enchufesor. Todas las personas que usan ordenador propio para estudiar no pueden estudiar en FARMACIA.</t>
  </si>
  <si>
    <t xml:space="preserve">Creo que en la biblioteca se estudiaría mucho mejor si las instalaciones fueran las adecuadas. O hace calor o hace mucho frío depende de dónde te sientes. Además hoy en día es muy normal trabajar con ordenadores y en esta biblioteca no hay enchufes cerca para poder cargamos. </t>
  </si>
  <si>
    <t xml:space="preserve">Biblioteca pública Ángel González </t>
  </si>
  <si>
    <t>No acudi porque cambiaron y anularon el curso varias veces sin presentarte allí en dos apasiones el pinente</t>
  </si>
  <si>
    <t>El formato del catálogo cisne ha empeorado bastante, es mucho más difícil orientarse en él y buscar los libro que uno quiere</t>
  </si>
  <si>
    <t>Las instalaciones de la biblioteca están muy bien y las aulas de trabajo en grupo resultan muy útiles, sobre todo en época de exámenes, lo que pasa, es que muchas veces es imposible estudiar en ellas porque vienen grupos de alumnos de la facultad de biológicas y suelen hacer mucho ruido. La biblioteca de la facultad de biológicas es muy grande y tiene muchos aulas de trabajo que muchas veces están vacías, por lo que me hubiera gustado que haya un mayor control en este aspecto.&lt;br&gt;</t>
  </si>
  <si>
    <t>Conde Duque</t>
  </si>
  <si>
    <t>Más ejemplares de libros de las últimas ediciones, en el caso de derecho muchas veces las ediciones antiguas no podemos cogerlas porque la ley esta derogada y nos vemos en la obligación de comprar los libros porque no hay apenas ejemplares en la biblioteca al día</t>
  </si>
  <si>
    <t>Exclusivamente a la Facultad de Farmacia: es incómoda, pequeña y carece de instalación eléctrica suficiente más que 1 enchufe. Las mesas crujen y son incómodas. Los contrastes de temperatura son muy grandes</t>
  </si>
  <si>
    <t xml:space="preserve">En la biblioteca de la facultad de ciencias matemáticas a veces hay mucho cambio de temperatura entre unas salas y otras o dependiendo del día </t>
  </si>
  <si>
    <t>No aplica</t>
  </si>
  <si>
    <t>4:30/5:00</t>
  </si>
  <si>
    <t>Biblioteca pedro salinas&lt;br&gt;</t>
  </si>
  <si>
    <t>La 1</t>
  </si>
  <si>
    <t>Mo está bien aue la maria zambrano deje de abrir hasta la una cuando alumnos como los de medicina seguimos de exámenes</t>
  </si>
  <si>
    <t>La biblioteca podría abrirse a las ocho y media, esa es la ampliación de horario que me gustaría.</t>
  </si>
  <si>
    <t>Suelo ir a la de mi barrio, se llama biblioteca Ángel Gonzalez y está en campamento.</t>
  </si>
  <si>
    <t>1:00am</t>
  </si>
  <si>
    <t>No tenía conocimiento de que existen cursos de formación a usuarios. &lt;br&gt;&lt;br&gt;Cuando las fotocopiadoras fallan el personal de la biblioteca no apoya para avisar al servicio correspondiente responsable del mantenimiento alegando que está externalizado</t>
  </si>
  <si>
    <t>Desconocía tales cursos de la biblioteca.</t>
  </si>
  <si>
    <t>4 de la madrugada</t>
  </si>
  <si>
    <t>Ampliar el horario de la biblioteca, mejorar en temas informáticos como son los ordenadores, renovar materiales como son las sillas (son viejas y un poco incómodas) y ampliar el tamaño de la biblioteca ya que hay muchos alumnos en comparación con el tamaño de esta. &lt;br&gt;No he asistido a ningún curso de formación de usuarios debido a que no he recibido noticia sobre qué esto existiese</t>
  </si>
  <si>
    <t>Demasiados libros solo son para lectura en sala, lo que hace imposible leerlos porque son demasiado extensos</t>
  </si>
  <si>
    <t xml:space="preserve">No he asistido a los cursos, porque en el momento en que se ofertan no necesito buscar recursos y lo dejo. Cuando a la hora de la verdad lo necesito, me encuentro entre la espalda y la pared y siempre me arrepiento de no iré </t>
  </si>
  <si>
    <t>Biblioteca del pabellón docente del hospital doce de octubre</t>
  </si>
  <si>
    <t>La bibliografía está un poco anticuada, me cuesta encontrar libros actuales de algunos temas.</t>
  </si>
  <si>
    <t xml:space="preserve">Biblioteca moratalaz </t>
  </si>
  <si>
    <t>Por favor que la biblioteca de Clásicas no la cierren a lAs cinco de la tarde !</t>
  </si>
  <si>
    <t>Biblioteca carlos III &lt;br&gt;Biblioteca latina Antonio Mingote</t>
  </si>
  <si>
    <t>Respondiendo a la pregunta, básicamente por que no he recibido información de dichos cursos</t>
  </si>
  <si>
    <t>El curso sobre herramientas para tfg y el de tfm</t>
  </si>
  <si>
    <t xml:space="preserve">Bibliotecas públicas </t>
  </si>
  <si>
    <t xml:space="preserve">Considero que faltan manuales de Derecho, en concreto. </t>
  </si>
  <si>
    <t>Biblioteca Miguel Hernández, Collado Villalba</t>
  </si>
  <si>
    <t>Como estudiante de la Facultad de Derecho y usuario frecuente de la Biblioteca María Zambrano, me gustaría exponer mi descontento con el hecho de tener que estudiar con mis compañeros en época de exámenes en la Facultad de Geografía e Historia en muchas ocasiones debido a la gran afluencia de la biblioteca asociada a mi Facultad, en la que hay manuales y legislación que no puede salir -como es lógico y comprensible- de la sala y, por tanto, no podemos estudiar satisfactoriamente. Me parece un gran avance la instalación de tornos de acceso a la B. María Zambrano, pero creo que sería recomendable filtrar entre estudiantes de las Facultades de Derecho y de Filología en momentos de máxima afluencia, habida cuenta de que el resto de Facultades disponen de sus propias bibliotecas (ej.: F. Geografía e Historia, donde estudiamos muchos alumnos de la Facultad de Derecho).</t>
  </si>
  <si>
    <t>Para los cursos clínicos de los estudiantes de Medicina, deberían habilitar el acceso gratuito e ilimitado a bases de datos como UptoDate. Es la mejor base de datos, tiene recursos actualizados día a día. Considero que su acceso es fundamental para la formación y el mejor ejemplo de ello es que en universidades extranjeras se otorga acceso a esta base de datos.</t>
  </si>
  <si>
    <t>Biblioteca "Gloria Fuertes" (Parla)</t>
  </si>
  <si>
    <t xml:space="preserve">Red de Bibliotecas Municipales de Madrid ; Centro de Documentación de la Escuela de Animación de Madrid </t>
  </si>
  <si>
    <t xml:space="preserve">En mi opinion, la facultad de veterinaria es cosiderabkemente grande como para poseer una biblioteca de mayores dimensiones para nuestro uso. Creo que las instalaciones estan bien, pero una reforma lo antes posible seria de gran utilidad para todos. </t>
  </si>
  <si>
    <t>Vicálvaro</t>
  </si>
  <si>
    <t>Gracias por este espacio.&lt;br&gt;1. No asistí a cursos porque ya me dieron uno al empezar la carrera (que se agradece).&lt;br&gt;2. Me gusta el mobiliario de madera, da paz, no lo cambien, es cálido.&lt;br&gt;3. La temperatura, otros años tuve mucho calor y ahora a veces siento frío (F. Educación Biblioteca).&lt;br&gt;4.los baños están helados y huelen mal y la cadena no funciona.</t>
  </si>
  <si>
    <t xml:space="preserve">Respondiendo a la pregunta 5.2.: no he hecho ningún curso de formación porque los cursos ofertados no he creido que fueran de gran interés o aportación </t>
  </si>
  <si>
    <t xml:space="preserve">Bibliotecas públicas de la comunidad de Madrid </t>
  </si>
  <si>
    <t xml:space="preserve">No se proporciona información a los estudiantes sobre los cursos de formación de la biblioteca.&lt;br&gt;Por favor, sería un detalle que las bibliotecarias acudieran con calzado que no suene al caminar por la sala de estudio. </t>
  </si>
  <si>
    <t>Municipal de Las Rozas</t>
  </si>
  <si>
    <t>Debería haber más ejemplares de libros y gestionar mejor los retrasos de la gente ala hora de devolver los libros.</t>
  </si>
  <si>
    <t xml:space="preserve">Biblioteca Municipal de Móstoles </t>
  </si>
  <si>
    <t>En la 7.1 he escrito Igual ya que solo llevo un año</t>
  </si>
  <si>
    <t>Biblioteca León tolstoi y biblioteca de las rozas</t>
  </si>
  <si>
    <t>Ampliación horario a sábados y domingos, 9-21h. La biblioteca no es un artículo de lujo, sino de primera necesidad que no cabe excepcionar en fines de semana.</t>
  </si>
  <si>
    <t>El personal de la biblioteca sigue haciendo uso de un tono de voz elevado, incluso después de haberles ñlamado la atención.</t>
  </si>
  <si>
    <t>No porque no he sido avisada sobre la realización de estos.</t>
  </si>
  <si>
    <t>Mayor flexibilidad de horarios o tutoriales online con reconocimeinto de creditos por cursarlo.&lt;br&gt;&lt;br&gt;Creo que en la Facultad de Educación sería conveniente poner unas hojas a la entrada que indicaran en qué estantería y sección se encuentra cada temática bibliográfica.</t>
  </si>
  <si>
    <t>Algunos sabados tenemos examenes y seria una buena idea que la biblioteca estuviera abierta por la mañana</t>
  </si>
  <si>
    <t xml:space="preserve">La web de la biblioteca ahora es mucho menos intuitiva, es más difícil encontrar los libros y se pierde mucho tiempo en la web. Algunos de los trabajadores son desagradables, parece que les moleste que les pidas ayuda (hay excepciones). </t>
  </si>
  <si>
    <t>QUE EL USO DE LA BIBLIOTECA SEA EXCLUSIVO PARA ESTUDIANTES DE LA FACULTAD DE ÓPTICA Y OPTOMETRÍA EN ÉPOCA DE EXÁMENES DEBIDO A QUE HAY MUY POCO ESPACIO.</t>
  </si>
  <si>
    <t>Mayor  número de ejemplares en las mismas.&lt;br&gt;</t>
  </si>
  <si>
    <t>No conocía que la UCM ofrecía cursos de formación.</t>
  </si>
  <si>
    <t>Biblioteca Islámica</t>
  </si>
  <si>
    <t>Biblioteca de la Carlos III</t>
  </si>
  <si>
    <t>Biblioteca Luis Rosales de Carabanchel</t>
  </si>
  <si>
    <t>Los empleados deberían tomarse más en serio el registrar los libros que son devueltos, solamente he hecho uso del servicio de préstamo con un libro y no lo registraron cuando lo devolví, hasta tal punto que me avisaron de que se me iba a caducar el periodo de reserva cuando lo había devuelto hace una semana, fui a la biblioteca a reclamar y el libro estaba en la estantería. Si no llego a encontralo, me hubiesen hecho responsable de la pérdida, y tieniendo en cuenta que es un libro con un valor de casi cien euros no es ninguna broma.</t>
  </si>
  <si>
    <t>Hay ciertos libros que deberia haber mas cantidad de ellos porque es muy solicitado y sólo hay 1 o 2 en ciertas ocasiones, por tanto creo que sería necesario disponer de un mayor número de ellos</t>
  </si>
  <si>
    <t>En época de exámenes el acceso a la biblioteca Maria Zambrano, la cual me corresponde por ser alumno de la facultad de derecho, es horrible. Es imposible coger sitio para estudiar, y lo mismo pasa con conectarse a la red pública. Creo que debería de estar vigilado el acceso a esta, ya que se cuela todo el mundo que quiere.</t>
  </si>
  <si>
    <t>No se lo que son los cursos de formación.</t>
  </si>
  <si>
    <t xml:space="preserve">Las que estén cerca de mi casa </t>
  </si>
  <si>
    <t xml:space="preserve">No obtuve información sobre los cursos/no me interesa </t>
  </si>
  <si>
    <t>Incompatibilidad de horario</t>
  </si>
  <si>
    <t>El plazo de los libros y revistas es adecuado, pero los test es muy deficiente sin hablar de la penalización por entregarlo tarde.&lt;br&gt;El personal en general es bastante desagradable aunque hay alguno que te ayuda en lo que puede con una sonrisa.&lt;br&gt;Deberían explicar en primero de grado a los alumnos como funciona la biblioteca, sus recursos, etc.</t>
  </si>
  <si>
    <t>AECID/ BIBLIOTECA PUBLICA</t>
  </si>
  <si>
    <t>No he asistido a ningún curso por desconocimiento de los mismos.</t>
  </si>
  <si>
    <t>Se necesita ampliar el horario para el estudio y renovar y ampliar las fuentes (libros, revistas, manuales, etc) para la obtención de información.</t>
  </si>
  <si>
    <t xml:space="preserve">No conozco los cursos de formación, porque no se nos ha informado acerca de ello. Pero sobretodo, es difícil comprender el sistema en el que están  colocados los libros y al final acabas por irte sin ellos con tal de no estar llamando  a la persona encargada todo el día. También estaría bien ampliar el horario de la biblioteca de clásicas. </t>
  </si>
  <si>
    <t>Doce</t>
  </si>
  <si>
    <t>Me gustaría que las bibliotecas tuvieran un horario más amplio, y contará con más ejemplares de los libros que los profesores más demandan en las clases como manuales habituales.</t>
  </si>
  <si>
    <t>No se dan muchas instrucciones a la hora de reservar un ejemplar en préstamo. Si por ejemplo reservo un libro que tiene otra persona no sé si lo puedo ir a recoger cuando quiera o me tienen que avisar . Esta misma mañana me han mandado un aviso por e-mail diciendo que una reserva había caducado porque no había ido a recoger el libro, pero en ningún momento me habían comunicado que el libro en préstamo ya estaba disponible para ir a buscarlo.</t>
  </si>
  <si>
    <t>24 horas en examenes, y fines de semana pero una apertura de las salas principales no la de trabajos en grupo donde no se respeta el silencio</t>
  </si>
  <si>
    <t xml:space="preserve"> Pienso que se puede mejorar en varios aspectos. &lt;br&gt;En Derecho no tenemos biblioteca, es imposible concentrarse en ese pasillo. La apertura de fines de semana no es óptima porque no habilitan salas de estudio óptimas.para el estudio. .</t>
  </si>
  <si>
    <t>Biblioteca municipal de San Sebastián de los Reyes</t>
  </si>
  <si>
    <t>Creo que la biblioteca como ubicación e instalaciones ha ido mejorando con el paso del tiempo. El servicio de atención al estudiante es muy correcto. Para alumnos que nos encontramos realizando el doctorado, echo en falta algún espacio no tan masificado donde poder trabajar y consultar recursos tanto físicos como electrónicos que no sea compartido con el resto de alumnos (normalmente más ruidosos y con más movimiento en la sala). Del mismo modo que existe un espacio para trabajos grupales (previa reserva) creo que seria muy positivo que los alumnos de máster y sobre todo los de doctorado, también dispusiéramos de un entorno en el que poder trabajar cómodamente. La actividad del estudiante de doctorado suele ser una actividad algo "solitaria" y la mayor parte de los estudiantes de este tipo no gozamos de beca para poder cursar este tipo de estudios, lo que supone no disponer de un despacho físico. Esta situación hace que el estudiante de doctorado tenga que desarrollar su actividad o bien en su domicilio (alejado del contacto institucional y personal con otros investigadores, y profesores) o bien en la biblioteca, donde, a pesar de haber mejorado existen muchos momentos y periodos en los que es complicado trabajar en ella por el volumen de personas que acuden y el ruido que generan de forma inevitable.</t>
  </si>
  <si>
    <t>La biblioteca de la Facultad de Óptica y Optometria tiene unos horarios muy reducidos en la época de exámenes y los estudiantes de la zona no tenemos otra opción que ir a Zambrano (la cual está muy alejada).&lt;br&gt;Además, respecto a los cursos de formación en mis cuatro años de carrera no he oído nada sobre ellos ni he recibido información.</t>
  </si>
  <si>
    <t>Cualquier hora</t>
  </si>
  <si>
    <t>Mejorar Wifi en algunas zonas de la biblioteca</t>
  </si>
  <si>
    <t>La Biblioteca Manuel Alvar</t>
  </si>
  <si>
    <t>No me ha interesado asistir nunca.</t>
  </si>
  <si>
    <t>Biblioteca de pozuelo de alarcon</t>
  </si>
  <si>
    <t>No tengo tiempo</t>
  </si>
  <si>
    <t>Biblioteca de la Universidad Rey Juan Carlos (Móstoles)&lt;br&gt;Biblioteca Central y Biblioteca Norte de Móstoles&lt;br&gt;Biblioteca de la Junta de Loranca</t>
  </si>
  <si>
    <t xml:space="preserve">En la biblioteca de la facultad de Veterinaria faltan más enchufes en algunos puestos de lectura y sobre todo falta insonorizar las salas de grupo porque se escucha mucho ruido cuando la gente de estas salas habla. </t>
  </si>
  <si>
    <t>21.30</t>
  </si>
  <si>
    <t>En general está excelente, pero veo importante la necesidad de aumentar la cantidad de enchufes en la biblioteca de medicina, para el uso de los ordenadores.</t>
  </si>
  <si>
    <t>Bibliotecas públicas de la Comunidad de Madrid</t>
  </si>
  <si>
    <t xml:space="preserve">En general, me siento bastante satisfecha con los servicios de la biblioteca y con la atención y el trato recibidos a la hora de gestionar los préstamos. No obstante, sería mejor que hubiese más scanners en la sala, puesto que algunos de nosotros necesitamos escanear cierta información de algunos de los libros que pedimos para consulta en sala, y la verdad es que sólo tenemos 1 (antes había 2) y eso alarga mucho la espera de quienes necesitan utilizarlo. Sería muy bueno si hubiera alguna posibilidad de mejora de las herramientas de digitalización necesarias. </t>
  </si>
  <si>
    <t>No asisto a los cursos de formación de biblioteca porque: o son sobre recursos de citas de los que ya se conoce el uso de alguno (Zotero) o coinciden con horarios académicos.</t>
  </si>
  <si>
    <t>Biblioteca municipal José hierro San Blas</t>
  </si>
  <si>
    <t xml:space="preserve"> No lo conocía</t>
  </si>
  <si>
    <t>La UCM cuenta con una de las mejores bibliotecas no de  España, sino del mundo y esa es la de la Facultad de Filología Clásica. Al igual que otros muchos estudiantes, nnos gustaría que gozara de un horario más amplio puestpuesto que a las cinco de la tarde cierran. Asimismo, por experiencia propia he comprado que sus ejemplares son únicos y exquisitos y debe seguir siendo independiente. Gracias.</t>
  </si>
  <si>
    <t>Abrir las bibliotecas de las facultades también los findes de semana y todos los días a las 8:00&lt;br&gt;Abrir la biblioteca Maria Zambrano todo el curso (fines de semana, festivos, y vacaciones incluidlos) las 24 horas&lt;br&gt;Poner un apartado en el que se pueda comprar material de papelería, pues muchas veces necesitas X material para poder estudiar y en ciudad Universitaria no hay ningún sitio y Moncloa ya está lejos como para perder tiempo &lt;br&gt;Renovar todas las bibliotecas que no están renovadas y poner enchufes y lámparas en cada puesto, mejorar los puestos, hacerlos más individuales &lt;br&gt;Dar información sobre cómo reservar libros a través de la web&lt;br&gt;Volver al antiguo formato de la web &lt;br&gt;a</t>
  </si>
  <si>
    <t>Más libros en inglés, por favor. Gracias! :)</t>
  </si>
  <si>
    <t>Biblioteca del AECID</t>
  </si>
  <si>
    <t>Facilitar la búsqueda de libros en sus estanterías bajo el nuevo sistema WorldCat. Ampliar el horario de la biblioteca de Clásicas. Abrir un mayor número de bibliotecas en época de exámenes, para no saturar la María Zambrano</t>
  </si>
  <si>
    <t>Biblioteca de Moralzarzal</t>
  </si>
  <si>
    <t>La biblioteca de la facultad de Matemáticas presenta problemas de climatización. Además, se agradecería la instalación de más enchufes en las mesas de trabajo. Por último, hay un problema con el ruido que se produce en las salas de trabajo en grupo</t>
  </si>
  <si>
    <t>Universidad Rey Juan Carlos (Fuenlabrada)&lt;br&gt;Biblioteca Central de Móstoles</t>
  </si>
  <si>
    <t xml:space="preserve">Se que el espacio que hay es el que hay pero es cierto que durante la época de exámenes hay muchos alumnos que se pasan todo el día en la biblioteca estudiando y quizás sería buena idea habilitar un pequeño espacio o con el ya existente poner un servicio "siesta" quizá de una hora que vendría genial para los alumnos. </t>
  </si>
  <si>
    <t>Me parecería de enorme acierto la posibilidad de que la biblioteca quedase abierta algunos sábados y domingos. Personalmente la aprovecharía bastante, y tengo constancia de que a más gente le parecería una buena idea.</t>
  </si>
  <si>
    <t>Biblioteca Aecid, BNE, Archivo Histórico Nacional</t>
  </si>
  <si>
    <t>No he asistido por dejadez.</t>
  </si>
  <si>
    <t xml:space="preserve">Biblioteca José Hierro </t>
  </si>
  <si>
    <t>Sugeriría que el material electrónico de préstamo (ordenadores) sea más cuidado, es decir, que siga un control de rutinario sobre la funcionalidad del mismo, actualizaciones de sistemas operativos para que sigan en sus condiciones óptimas, ya que mucho de ellos presentan un arranque y procesamiento muy lento independientemente de la señal de red wifi.</t>
  </si>
  <si>
    <t>Hasta que cerrara el metro</t>
  </si>
  <si>
    <t>No fui al curso ya que al principio de curso nos dieron una breve charla sobre como usar el servicio de la biblioteca.</t>
  </si>
  <si>
    <t>9:00 a.m.</t>
  </si>
  <si>
    <t>No he sido conocedora de los cursos de formación.&lt;br&gt;Y estoy muy insatisfecha por la labor del personal laboral en el cumplimiento de las normas de utilización de un espacio de estudio, ya que el ruido en época de exámenes es horroroso y no se pone remedio. Ruego que el personal vele por el cumplimiento de la norma de ser un espacio para el silencio. Dentro de esta norma de respeto es no arrastrar las sillas.4</t>
  </si>
  <si>
    <t>Biblioteca UC3M Colmenarejo</t>
  </si>
  <si>
    <t>No se puede, o es complicado, anular una reserva online.&lt;br&gt;Creo que debería haber más ejemplares recomendados en la bibliografía de cada asignatura.</t>
  </si>
  <si>
    <t>Nunca he asistido a un curso de formación o bien porque no me interesaba o porque no sabía de su existencia.</t>
  </si>
  <si>
    <t>Biblioteca del Ateneo de Madrid y bibliotecas del Ayuntamiento de Madrid.</t>
  </si>
  <si>
    <t>En la Facultad de Ciencias Políticas y Sociología es de enorme importancia disponer de películas y documentales en DVD, porque la información contenida en ellos es diferente en muchos casos a la académica y la complementa. Es un formato con una gran carga humana.</t>
  </si>
  <si>
    <t>Apertura 24h en época de exámenes</t>
  </si>
  <si>
    <t>Biblioteca de Casa Encendida</t>
  </si>
  <si>
    <t>La atención de quienes trabajan en la Biblioteca es muy buena, son muy eficientes, rápidos y amables y resuelven todas mis dudas. Sin embargo, muchas veces me ha pasado que al ir a devolver libros o querer llevar prestados algunos, no hay nadie en el mesón de atención ya que están adentro y debo esperar mucho rato. Esto me ha ocurrido siempre en las tardes. &lt;br&gt;&lt;br&gt;Otro punto negativo es que a pesar de que trabajé años en una biblioteca no puedo entender la ubicación de los libros según el código de éstos. Es decir, los códigos no están ordenados de una forma fácil, de manera que aunque el catálogo en línea entregue el número del estante donde están ubicados, dentro de éste hay que buscar uno a uno los títulos. &lt;br&gt;&lt;br&gt;Lo último es que para buscar diferentes temas me he encontrado con que los libros son, en su mayoría, de autores de la facultad, y si no, de autores españoles pero hay muy pocos libros de autores de otros países. Por ejemplo, busqué libros sobre arte latinoamericano y la gran mayoría eran de autores españoles y algunos estadounidense pero sólo unos pocos eran latinoamericanos, lo que hace que se proporcione una información muy sesgada de algunos temas. Sobre educación artística pasa lo mismo: tienen todos los libros de los profesores de la facultad y algunos de los autores más relevantes estadounidenses, unos pocos más españoles pero más allá de eso, nada. No tienen muchos autores de otros países de Europa y menos de otros continentes, lo cual es muy limitado. &lt;br&gt;&lt;br&gt;Finalmente, el espacio donde se encuentran los ordenadores y los mesones junto a estos es muy estrecho e incómodo. &lt;br&gt;&lt;br&gt;</t>
  </si>
  <si>
    <t>Biblioteca Municipal de Parla Gloria Fuertes</t>
  </si>
  <si>
    <t>22:00 h</t>
  </si>
  <si>
    <t>No conocía los cursos de formación</t>
  </si>
  <si>
    <t>El nuevo catálogo online es realmente nefasto, más complejo que el anterior y con tendencia a quedarse trabado durante su uso y dar errores.</t>
  </si>
  <si>
    <t>Creo que ahora hay una penalización económica si te pasas en el plazo de entrega y me parece excesivo. Entiendo que todos debemos responsabilizarnos de los préstamos que pidamos y que somos muchos usando este servicio, pero hay muchos factores que pueden causar un retraso y, al fin y al cabo, es un servicio público  y la mayoría de usuarios somos estudiantes sin muchos recursos.</t>
  </si>
  <si>
    <t>ESIC, Francisco Umbral y Biblioteca Municipal de Las Rozas (a todas cuando en epoca de examenes la UCM no orece wl servicio suficiente)</t>
  </si>
  <si>
    <t xml:space="preserve">El horario de 9 a 21 con ampliación en exámenes está bien, pero debería tenerse en cuenta el periodo de exámenes de todas las facultades y  cursos de la UCM, pues por ejemplo este año la Zambrano ha finalizado su horario especial casi dos semanas antes del final de exámenes de Medicina. &lt;br&gt;Además creo que estaría bien que hubiese bibliotecas que abriesen todos los sábados del curso e incluso en vera o, pues hay alumnos </t>
  </si>
  <si>
    <t>Bibliotecas Vargas y Aluche.</t>
  </si>
  <si>
    <t>En la pregunta 2.5, he contestado "muchos sábados", pero solo en caso de que se abriera la sala de filología ya que, si voy, quisiera poder consultar los libros de sala. Esa sería, en mi opinión, una gran mejora.&lt;br&gt;Muchas gracias porque hacéis un muy buen trabajo.&lt;br&gt;  Un saludo.</t>
  </si>
  <si>
    <t>Aeroespacial</t>
  </si>
  <si>
    <t>Tolstoi LAS ROZAS&lt;br&gt;</t>
  </si>
  <si>
    <t>Biblioteca municipal Pedro Antonio de Alarcón &lt;br&gt;Biblioteca municipal de El Escorial</t>
  </si>
  <si>
    <t>Por ahora, todos los cursos que he visto coinciden con mi horario laboral. Estaría bien que los grabarán para los doctorandos que trabajamos.</t>
  </si>
  <si>
    <t>Ampliar el horario:&lt;br&gt;De 8:00 a 22:00 (L a V)&lt;br&gt;O de 7:00 a 21:45( L a V)&lt;br&gt;Y los fines de semana de: &lt;br&gt;8:00 a 22:00&lt;br&gt;O de 7:00 a 21:45&lt;br&gt;</t>
  </si>
  <si>
    <t xml:space="preserve">No he asistido a cursos de formación de usuario porque no estoy bien informada de cuándo son ni de si me van a ser realmente útiles. </t>
  </si>
  <si>
    <t xml:space="preserve">Biblioteca de la ETSIAAB, Universidad Politécnica de Madrid </t>
  </si>
  <si>
    <t xml:space="preserve">El cambio de sistema, ha sido un poco caótico. Las reservas no son como antes, de manera que si hay un libro disponible en otras facultades no da posibilidad de reservar aunque ese libro que está "disponible" sea de uso restringido. &lt;br&gt;&lt;br&gt;A la hora de buscar en catálogo, por palabra clave, no es tan exacto como antes. &lt;br&gt;&lt;br&gt;En cuanto a las instalaciones de la biblioteca, es verdad que hace falta más espacio, en época de exámenes se llena y casi no hay espacio para más libros.&lt;br&gt;&lt;br&gt;Por lo demás el servicio de la biblioteca de Trabajo social es excelente, muy agradecida tanto a Marisa, Jose Luis, Rafa y Rosa por su buen trato y ayudarte en lo que sea, tanto en las dudas como en la propuesta de nuevas adquisiciones. </t>
  </si>
  <si>
    <t xml:space="preserve">&lt;br&gt;Respecto a la Facultad de Farmacia, incrementaría el número de algunos ejemplares que van a precisar los alumnos a lo largo del curso. Hay libros que son muy demandados a la hora de hacer trabajos o estudiar en base a estos y bien es cierto que los plazos de uso de los mismos permite que vayan rotando entre todos los alumnos, aún así, en aquellos libros que se aprecie más demanda incluiría algunos ejemplares más. </t>
  </si>
  <si>
    <t>1:00h</t>
  </si>
  <si>
    <t>Sería ideal que la biblioteca estuviera abierta un poco antes.</t>
  </si>
  <si>
    <t>Biblioteca del CSIC de humanidades (c/ Albasanz)</t>
  </si>
  <si>
    <t>No he recibido ningún curso de formación para aprender a usar ni la biblioteca ni el catálogo; ni tan siquiera sabía que existían, así que he tenido que aprender sola.&lt;br&gt;Por otra parte, desde que se "mejoró" el catálogo CISNE, hay libros que no encuentro o que me aparecen como disponibles en la UCM y después se descubre que no es así...</t>
  </si>
  <si>
    <t>No acudí a cursos de formación de usuario por no saber de su existencia.</t>
  </si>
  <si>
    <t>Madrugada</t>
  </si>
  <si>
    <t>Creo que debería existir una reforma puesto que esta muy antigua, creo que faltan puestos de estudio y faltan enchufes más distribuidos a lo largo de toda la biblioteca</t>
  </si>
  <si>
    <t>no conozco mucho la biblioteca porque soy alumna "reincorporada" después de muchos años, y sólo he estado un cuatrimestre. La biblioteca que he encontrado ahora es cien veces mejor de la que había hace veinte años cuando interrumpí mis estudios. ¡La María Zambrano es un verdadero lujo!. No he podido asistir a cursos de utilización de la biblioteca, trabajo por las mañanas y al reengancharme de una manera un poco especial, esa parte de formación me la he perdido. &lt;br&gt;Me gustaría añadir que no me parece nada buena idea lo de abrir la biblioteca en exámenes hasta bien entrada la noche. Algunas facultades están en sitios inhóspitos, con descampados, etc., y puede dar lugar a situaciones peligrosas para los alumnos y alumnas, sobre todo si utilizan el transporte público; se pueden llevar un buen disgusto del que no hay ninguna necesidad. Además, por la noche lo normal es que se tenga calma en casa para estudiar.&lt;br&gt;Y una última idea: pueden ser un poco más flexibles con el tema de llevar comida y agua. Está mal y puede ensuciar o molestar llevar un bocadillo de chorizo, pero no hay nada de malo en llevar agua o un café si es en vaso cerrado, o una manzana.</t>
  </si>
  <si>
    <t>Biblioteca CRAI Alcalá de Henares</t>
  </si>
  <si>
    <t xml:space="preserve">Cambiar el horario de apertura y cierre: abrir antes y cerrar más tarde &lt;br&gt;Permitir poder abrir las ventanas cuando haga mucho calor </t>
  </si>
  <si>
    <t>Que pongan enchufes</t>
  </si>
  <si>
    <t>No he hecho cursos de usuarios porque no me han interesado.</t>
  </si>
  <si>
    <t>Dede que se cambió la web de la biblioteca, es más complicado encontrar lo que buscas, hace falta que la Facultad de Matemáticas compre más libros de ciertas asignaturas, hay muy pocos ejemplares para tanto alumno(no puede ser que tengamos que irnos a Informática para coger un libro porque en nuestra facultad solo hay 3 para una asignatura de 126 personas).</t>
  </si>
  <si>
    <t xml:space="preserve">No he asistido porque no he tenido constancia de ellos.&lt;br&gt;&lt;br&gt;Creo que a la biblioteca de Farmacia le faltan más enchufes y más comodidad ya que las mesas tienen una barra debajo que es muy incómoda.&lt;br&gt;&lt;br&gt;Muchas gracias  por la atención </t>
  </si>
  <si>
    <t>Respecto a la biblioteca de la facultad de óptica y optometría, exijo que la entrada sea exclusiva para estudiantes de la universidad Complutense, en muchas ocasiones las instalaciones están siendo usadas por estudiantes del instituto colindante, y en ocasiones haciendo un mal uso de dichas instalaciones, de tal forma que los verdaderos estudiantes de dicha facultad no podemos estudiar en dicha biblioteca.</t>
  </si>
  <si>
    <t>Biblioteca de la Universidad Carlos III de Madridd; Instituo alemán; Biblioteca Nacional, etc.</t>
  </si>
  <si>
    <t>Aunque he indicado que estoy matriculada en Doctorado, aún no es así porque estoy esperando que se abra la convocatoria. En este intervalo de tiempo he comprobado que mi carnet de estudiante ha caducado y, por tanto, no puedo utilizar los servicios de la biblioteca. Creo que esto es lamentable dado que, como antigua alumna, creo que debería tener activo el servicio (así es, por ejemplo, en la UC3M) por lo que me gustaría que contemplaran la posibilidad de ampliación del servicio de biblioteca, más allá del año natural en el que se termina el curso académico, porque ahora me encuentro con que no puedo ir preparando la bibliografía que necesito por ese contratiempo.&lt;br&gt;&lt;br&gt;Por lo demás, me gustaría recalcar la excelente labor del personal de la biblioteca en general y del personal de la Biblioteca de Bellas Artes, en particular.&lt;br&gt;&lt;br&gt;Muchas gracias.</t>
  </si>
  <si>
    <t>Biblioteca Pública Manuel Al se, Biblioteca Pública Eugenio Trías</t>
  </si>
  <si>
    <t>No he necesitado asistir a cursos de formación.</t>
  </si>
  <si>
    <t xml:space="preserve">CC Humanas CSIC, UNED, BNE. También a éstas y otras on-line: Patrimonio Bibliográfico español, Gallica, Archive.org, etc. </t>
  </si>
  <si>
    <t xml:space="preserve">Con la implantación del nuevo sistema o programa de gestión parece más difícil localizar los títulos que pueden ser de interés. No conozco el porqué, pero da la sensación de que el buscador hace la búsqueda por palabras contenidas en el título o en el texto, en lugar de a través de su clasificación mediante CDU. La búsqueda en texto ofrece muchas ventajas, pero cuando la cantidad de documentos es ingente provoca confusión en este sentido. Lo mismo ocurre con ProQuest, donde a veces es imposible encontrar por referencias un documento a no ser que conozcas el título exacto, año, etc., algo que frecuentemente se desconoce en la fase de investigación. </t>
  </si>
  <si>
    <t>Centro cultural Miguel de Cervantes y Biblioteca de Canillejas</t>
  </si>
  <si>
    <t xml:space="preserve">El servicio y personal de la biblioteca es muy bueno sin embargo considero que la biblioteca de Geografía le hace falta una actualización en su catálogo. Los libros que se pueden encontrar son muy viejos, no existe renovación ni material actual sobre análisis espacial, métodos estadísticos, sistemas de información geográfica, ni análisis de datos geográficos. Es urgente una actualización pues los llibros disponibles son poco útiles para la investigación. </t>
  </si>
  <si>
    <t>Lo único que me resulta incómodo de la Biblioteca de mi facultad, es la temperatura de las salas, personalmente creo que hace un calor soporífero y eso me impide concentrarme (sé que podemos llevar ropa menos abrigada, y lo hago, pero siendo invierno no puedo no llevar una camiseta de manga larga, al menos, porque en otras partes de la facultad y, por supuesto, en la calle, hace frío). Gracias por su servicio.</t>
  </si>
  <si>
    <t>Biblioteca CRAI UAH. &lt;br&gt;Sala búho UAM.</t>
  </si>
  <si>
    <t xml:space="preserve">El trato con el personal en la biblioteca a de matemáticas es buenísimo, sin embargo, el de la María Zambrano es, sobretodo los fines de semana, malísimo.&lt;br&gt;Se agradece que, por fin, de haya abierto la biblioteca los findes pero ha quedado bastante claro (debido a la trtriblr situación vivida) que no es suficiente durante la época de exámenes. Los estudiantes necesitamos que se abra alguna biblioteca las. se se abra </t>
  </si>
  <si>
    <t>Cambiar el teclado de los ordenadores de la biblioteca perteneciente a la facultad de Enfermería, Fisioterapia y Podología ya que el ruido que hacen es muy molesto a la hora de estudiar.</t>
  </si>
  <si>
    <t xml:space="preserve">Los tornos sirven solo para estorbar. Los plazos de prestamo estan fatal, la gente coge uno al principio de curso y no lo suelta, el sistema informático debería prohibir coger de nuevo el libro en el mismo dia. Además no sé puede hacer reservas por como está dirigido el sistema informático. Y hay muy poca renovación de libris, lo cual no ayuda para nada a los estudiantes de derecho. </t>
  </si>
  <si>
    <t>7.00</t>
  </si>
  <si>
    <t>Biblioteca Ruiz Egea</t>
  </si>
  <si>
    <t xml:space="preserve">Aun no tuve oportunidad de sacar o consultar libros en la biblioteca, no me fue necesario por lo que no puedo opinar sobre eso pero en cuanto a las instalaciones a veces hay ciertos enchufes que no funcionan, habría que comprobarlos </t>
  </si>
  <si>
    <t>Biblioteca Pública Elena Fortun, Biblioteca Pública Eugenio Trías, Biblioteca Pública Conde Duque</t>
  </si>
  <si>
    <t xml:space="preserve">Más comunicación con el alumnado de las ofertas de cursos de la biblioteca y los finales de préstamos por el correo personal. </t>
  </si>
  <si>
    <t xml:space="preserve">Biblioteca pública Segovia. </t>
  </si>
  <si>
    <t xml:space="preserve">No he asistido a ningún curso porque no lo he necesitado. </t>
  </si>
  <si>
    <t>Rosalía de Castro&lt;br&gt;Escuela oficial de idiomas de Pozuelo</t>
  </si>
  <si>
    <t>Biblioteca Francisco Umbral Majadahonda</t>
  </si>
  <si>
    <t>En época de exámenes necesitamos más de una biblioteca abierta los fines de semana (como se hizo a finales de esta temporada), a poder ser la de historia. Hemos tenido muchos problemas al ir los fines de semana a estudiar. Por favor, control de la gente que ocupa mesas enteras guardando sitio durante horas.&lt;br&gt;El wifi en ciertas zonas de la zambrano no va</t>
  </si>
  <si>
    <t>BNE, bibliotecas municipales</t>
  </si>
  <si>
    <t>Biblioteca pública Guadalajara. Biblioteca Crai (UAH)</t>
  </si>
  <si>
    <t>5.2 No sabía que existían este tipo de cursos.&lt;br&gt;&lt;br&gt;En Veterinaria estudiamos muchas horas, y la biblioteca no está a la altura, ni en cuanto a libros, y sobre todo al espacio. Tampoco hay ordenadores suficientes para todos los que somos. El wifi no va muy bien para llevar tu ordenador y trabajar en internet.</t>
  </si>
  <si>
    <t>Centro cultural San José, Segovia.</t>
  </si>
  <si>
    <t>A mi me gustaría que en la biblioteca de la Facultad de Psicología hubiese más silencio.</t>
  </si>
  <si>
    <t>La biblioteca está muy bien, pero En la de Geológicas el personal de la biblioteca está siempre hablando en voz alta, incluso en exámenes lo que dificulta enormemente la concentración. Les dices que se callen y lo hacen 5 minutos , luego vuelven a hablar.</t>
  </si>
  <si>
    <t>Me gustaría que la biblioteca estuviera abierta hasta más tarde, en época de exámenes sobre todo.</t>
  </si>
  <si>
    <t>Biblioteca de la Matas</t>
  </si>
  <si>
    <t>Los motivos sobre no haber acudido a cursos de formación de usuarios de la Complutense es por dos razones principales: la primera, que no conocía de su existencia, y la segunda que siendo de primero sigo tratando de adecuarme a la vida universitaria, tras ello ya me suscribiré a cursos y demás.</t>
  </si>
  <si>
    <t>Biblioteca de la UPM que está cerca del edificio de agronomía</t>
  </si>
  <si>
    <t>Mejorar la limpieza y aseo. Y la calefacción porque me he tenido que ir a otra biblioteca por el frío</t>
  </si>
  <si>
    <t>No he asistido a ningún curso de la biblioteca porque no son de mi interés.</t>
  </si>
  <si>
    <t>Biblioteca General de Castilla - La Mancha (Toledo)</t>
  </si>
  <si>
    <t>- Sugiero que se mejore el catálogo de búsqueda en los ordenadores de la biblioteca. Antes me resultaba más sencillo dar con el libro que me interesaba. Ahora los criterios de búsqueda no me convencen. &lt;br&gt;</t>
  </si>
  <si>
    <t>Biblioteca de Toledo</t>
  </si>
  <si>
    <t>No sabía de la existencia de los cursos de formación de usuarios</t>
  </si>
  <si>
    <t xml:space="preserve">El catálogo nuevo no es nada fácil de consultar. Además, hay entradas que no funcionan cuando se pincha en ellas. &lt;br&gt;&lt;br&gt;Si de un mismo libro hay un ejemplar de consulta en sala, no se puede reservar ninguno de los que ya están prestados para llevarse a casa, y a veces es necesario una lectura más profunda como para hacerla en la Biblioteca. Se debería poder reservar un ejemplar independientemente de que haya otro para sala. </t>
  </si>
  <si>
    <t>Biblioteca de F. Humanidades de la Unv. Carlos III en Getafe</t>
  </si>
  <si>
    <t xml:space="preserve">Biblioteca del municipio (José Hierro) </t>
  </si>
  <si>
    <t>Nunca he recibido información sobre la existencia de algún curso de formación sobre el uso de la biblioteca ucm, excepto de la charla del primer día del curso que nos explicó cómo se usa más o menos. He aprendido usos más adecuados gracias a la profesora de entorno económico en 2019...</t>
  </si>
  <si>
    <t>centro cultural Julio Cortázar&lt;br&gt;</t>
  </si>
  <si>
    <t>5.2 Porque no lo conozco</t>
  </si>
  <si>
    <t>Abrir fines de semana en épocas de exámenes, y también los sábados todos los fines de semana. Préstamo de tablets u ordenadores portátiles. Recordatorio por mail uno o dos días antes de la fecha de entrega de libros.</t>
  </si>
  <si>
    <t>Porque desconocía su existencia</t>
  </si>
  <si>
    <t>Las bibliotecas de las comunidades de madrid</t>
  </si>
  <si>
    <t>Usera</t>
  </si>
  <si>
    <t>No asistí, pues coincidió con un seminario de la facultad.</t>
  </si>
  <si>
    <t xml:space="preserve">Bibliotecas municipales de Las Rozas y Majadahonda </t>
  </si>
  <si>
    <t xml:space="preserve">Si no he asistido a los cursos de formación de la biblioteca ha sido porque tanto el grado como el máster exigen una dedicación total a los estudios; ambos tienen unos horarios con los que resulta difícil compaginar otras actividades.  </t>
  </si>
  <si>
    <t>En general el trato de los bibliotecarios de Psicología es bueno si viene por parte declos señores, pero en las señoras solo hay una simpática. Las ptras a veces hablan de manera seca t no ofrecen la misma ayuda que ellos.</t>
  </si>
  <si>
    <t>Biblioteca Pública Eugenio Trías, Conde Duque, Manuel Alvar, Elena Fortún</t>
  </si>
  <si>
    <t>Facilitar más información acerca de los cursos de la biblioteca y facilitar también sugerencias de nuevas adquisiciones</t>
  </si>
  <si>
    <t>Falta de asistencia por no disponer de tiempo para los cursos ofertados.</t>
  </si>
  <si>
    <t>Considero que antes era más sencillo consultar la localización de los libros en la biblioteca desde el catálogo, ahora es muy enrevesado y considero que deberían regresar al formato anterior.</t>
  </si>
  <si>
    <t>La biblioteca de mi municipio</t>
  </si>
  <si>
    <t xml:space="preserve">No he asistido a la formación de usuarios porque no se me informó en su momento. </t>
  </si>
  <si>
    <t>Biblioteca del Instituto Cervantes</t>
  </si>
  <si>
    <t>Porque no había oído nada sobre eso. Lo único que pudiese recomendar es ampliar los horarios en época de exámenes o en días normales de clases pero los sábados sábados al menos. También que hayan filtros por autores, títulos, editoriales, etc al buscar un libro por el catálogo cisne</t>
  </si>
  <si>
    <t xml:space="preserve">Biblioteca Hispánica (AECID), Biblioteca Nacional de España </t>
  </si>
  <si>
    <t xml:space="preserve">En la Biblioteca de Filología A los bibliotecarios no guardan silencio ni intentan hablar bajo. Cuando se les dice, se indigna porque dicen "que están haciendo su trabajo". Sin embargo, no es comparable la cantidad de ruido que hay por parte de los bibliotecarios con ninguna otra biblioteca. &lt;br&gt;También estoy muy disconforme con el nuevo catálogo: es complicado reservar textos de depósito desde dispositivos Mac; la mayoría de veces tengo que recurrir a pedir favores a usuarios con otros sietamas opeeartivos porque no resultan compatibles... Asemas, el nuevo sistema de catálogo también dificulta la comprobación de los libros que tengo prestados (y de la fecha de caducidad del prestamo) que provienen de la Biblioeca de AECID. El sistema anterior era mucho más cómodo y fácil de usar. Creo que ha empeorado notablemente. Más allá de eso, disfrutó de manera diaria del gran fondo de libros que tiene la biblioteca de la UCM. </t>
  </si>
  <si>
    <t>Biblioteca el Parque y Biblioteca UPM edificación</t>
  </si>
  <si>
    <t>La biblioteca de la UNED y la biblioteca pública Manuel Alvar</t>
  </si>
  <si>
    <t xml:space="preserve">Haciendo referencia al apartado 5.2, desconocía esa opción </t>
  </si>
  <si>
    <t>Biblioteca municipal Tomás y Valiente (FUENLABRADA)</t>
  </si>
  <si>
    <t>Respecto a la información acerca de cursos, formaciones, etc, fomentarla más ya que a muchos alumnos no nos llegan noticias.</t>
  </si>
  <si>
    <t>La nueva página web es peor en usabilidad que la anterior.</t>
  </si>
  <si>
    <t>Zambrano</t>
  </si>
  <si>
    <t xml:space="preserve">Deberían haber más cantidad de libros de texto para no tener que comprar de forma privada </t>
  </si>
  <si>
    <t>Biblioteca de Acuña, Biblioteca Municipal Conde Duque</t>
  </si>
  <si>
    <t>No conozco lo suficiente los cursos de formación de usuarios.</t>
  </si>
  <si>
    <t>Esta encuesta ha sido rellenada considerando al personal del turno de mañana de la biblioteca de la facultad de Químicas, únicamente. El trato del personal del turno de tarde deja bastante que desear.&lt;br&gt;Asimismo, se podría ampliar el plazo de préstamo de libros.</t>
  </si>
  <si>
    <t xml:space="preserve">No he asistido a ningún curso de formación de usuarios de la biblioteca porque no conocía su existencia. </t>
  </si>
  <si>
    <t>Porque no conozco ningún curso.</t>
  </si>
  <si>
    <t>Biblioteca politecnica campus de vallecas, donde los fines de semana no podia entrar por ser ucm pero ellos en las de la ucm si pueden.</t>
  </si>
  <si>
    <t>Por un lado en horario de examenenes es muy desagradable tener que ir a Zambrano y no poder estudiar en mi facultad. Por otro lado, cada vez que reservamos un aula de estudio tardamos hasta 15 minutos porque "requiere" los carnets de todo el mundo, una perdida de tiempo innecesaria.</t>
  </si>
  <si>
    <t>Biblioteca Manuel Alvar&lt;br&gt;</t>
  </si>
  <si>
    <t>Pablo Neruda, Ascao</t>
  </si>
  <si>
    <t>No tenía constancia de la existencia de cursos de formación.</t>
  </si>
  <si>
    <t xml:space="preserve">Universidad Carlos III de getafe </t>
  </si>
  <si>
    <t>Creo que en época de exámenes todas las bibliotecas tendrían que abrir antes y los fines de semana.</t>
  </si>
  <si>
    <t>Las bibliotecarias de el campus de ccas económicas y empresariales no tienen un trato amable con los estudiantes</t>
  </si>
  <si>
    <t xml:space="preserve">Biblioteca Municipal de Collado Villalba.&lt;br&gt;Biblioteca Municipal de San Lorenzo de El Escorial. </t>
  </si>
  <si>
    <t>No he tenido tiempo para realizar ningún curso&lt;br&gt;</t>
  </si>
  <si>
    <t>Biblioteca Rafael Alberti, biblioteca de medicina UAM,</t>
  </si>
  <si>
    <t>Las aulas que existen para hacer trabajos no están nada insonorizadas y molestan a la gente que estudia en la biblioteca, al igual que para hacer un trabajo en común con más gente son poco útiles. &lt;br&gt;A parte, hay pocos huecos y son un poco estrechos e incómodos.</t>
  </si>
  <si>
    <t>Biblioteca de la UC3M en Getafe o Leganés</t>
  </si>
  <si>
    <t>Aunque sea ajeno a la biblioteca, se podría implementar un servicio de transporte interno, sobre todo los fines de semana que comunique la María Zambrano con Moncloa, o en caso de abrir más bibliotecas en épocas de exámenes un bus que comunicara las distintas facultades.&lt;br&gt;&lt;br&gt;Así mismo poner enchufes en todas las mesas y puestos de lectura.</t>
  </si>
  <si>
    <t xml:space="preserve">La biblioteca es muy ruidosa. Casi no voy porque no se puede estudiar y las bibliotecarias no mandan callar ni ayudan al silencio. Además siempre hace muchísimo calor, la temperatura está mal regulada. </t>
  </si>
  <si>
    <t>Centro Cultural Fuente del Berro y Biblioteca Manuel Alvar</t>
  </si>
  <si>
    <t>Deberían volver las sanciones para aquellos alumnos que no devuelvan los libros en el plazo establecido. De forma contraria, no tiene ningún sentido que el plazo máximo sea de 15 días.</t>
  </si>
  <si>
    <t>Biblioteca CES Carcenal Cisneros</t>
  </si>
  <si>
    <t>Biblioteca pública municipal Ángel González y archivos</t>
  </si>
  <si>
    <t>Esic</t>
  </si>
  <si>
    <t>Seria necesario que como minimo la facultad de medicina de la complutense abriese durante mas horas, no puede cerrar a las 9 de la noche y no abrir los fines de semana, siendo una carrera que requiere tantas horas de estudio. Este horario necesitaria ser irgentemente modificado</t>
  </si>
  <si>
    <t>Biblioteca Municipal José Hierro</t>
  </si>
  <si>
    <t xml:space="preserve">No pude asistir al curso de formación de usuarios porwue no me fue posible (razones médicas) &lt;br&gt;Me gustaría que pudieran aumentar el numero de enchufes cerca de las mesas, ya que para la gente con ordenador es un inconveniente la falta de estos. &lt;br&gt;Si el horario se ampliara también estaría bien. </t>
  </si>
  <si>
    <t>La posibilidad de renovar a través de internet un número mayor de libros</t>
  </si>
  <si>
    <t xml:space="preserve">Biblioteca Rafael Alberti de San Fernando de Henares </t>
  </si>
  <si>
    <t>El nuevo sistema del Catálogo Cisne deja mucho que desear. Con el anterior, era mucho más sencillo encontrar los libros que buscabas e, incluso, te daba sugerencias de otros usuarios que también habían utilizado otros libros de similar temática. Ahora, por el contrario, tardas mucho más en buscar los libros que necesitan porque no sale la misma cantidad.&lt;br&gt;&lt;br&gt;Pienso que si el otro sistema funcionaba tan bien, se podría haber mantenido o mejorarlo de alguna manera, no cambiando todo.</t>
  </si>
  <si>
    <t>Biblioteca Municipal de Móstoles</t>
  </si>
  <si>
    <t>Mayor duración en los periodos de préstamo.&lt;br&gt;Mejorar el catálogo en online, a veces no busca bien lo que le estás pidiendo que busque y es un lío</t>
  </si>
  <si>
    <t>La página web es difícil de entender y a veces me cuesta encontrar materiales. Me gustaría que tuviera la opción de buscar por autor y libro en apartados distintos. &lt;br&gt;También me gustaría saber cómo se solicita la compra de nuevo material o alquiler online, ya que considero que hay libros de consulta muy importantes para los estudiantes de mi facultad de los que hay pocos ejemplares &lt;br&gt;Desconocía completamente el curso de formación de usuarios. &lt;br&gt;</t>
  </si>
  <si>
    <t xml:space="preserve">Bibliotecas Públicas de la red de bibliotecas de la Comunidad de Madrid, como la Biblioteca María Moliner o la Biblioteca Miguel Hernández. </t>
  </si>
  <si>
    <t xml:space="preserve">El cambio del sistema informático de la biblioteca, es decir, el paso de cisne al nuevo sistema ha supuesto un empeoramiento a la hora de consultar el catálogo online. Cisne era mucho más intuitivo y sencillo de manejar que el actual sistema. </t>
  </si>
  <si>
    <t>Estaría bien que ampliaran el horario abriendo antes por las mañanas entre semana, porque en días que hay exámenes pronto, los alumnos cogemos el transporte público antes de lo normal por si acaso pasa algo (tráfico, huelgas...) y si no pasa nada de esto, normalmente llegamos antes de tiempo y no hay nada que hacer, solo esperar en el suelo delante de la clase en la que te toca hacer el examen.&lt;br&gt;A lo mejor si la biblioteca abriera antes, más gente aprovecharía ese momento para repasar lo último</t>
  </si>
  <si>
    <t>Considero que el plazo de préstamos de documentos es algo corto, estaría bien alargar un poco más ese plazo ya que hay veces que, al ser un periodo de tiempo bastante corto, hay que estar renovando el documento continuamente y muchas veces se pasa la fecha de devolución.&lt;br&gt;&lt;br&gt;Un saludo.</t>
  </si>
  <si>
    <t>Todo la opinión ha sido sobre la biblioteca de Filosofía y la de Económicas. Sin embargo, no puedo decir lo mismo de la Zambrano pues el horario está fatal, y es un absurdo lo qye hacen de cerrar una de las alas muchas veces.Tendría que estar plenamente abierta.</t>
  </si>
  <si>
    <t>A la biblioteca Zambrano</t>
  </si>
  <si>
    <t>En exámenes 24 horas</t>
  </si>
  <si>
    <t>No sabía de la existencia de cursos en la biblioteca</t>
  </si>
  <si>
    <t>Biblioteca pública María Moliner</t>
  </si>
  <si>
    <t>bellas Artes</t>
  </si>
  <si>
    <t xml:space="preserve">Biblioteca de la E.T.S de arquitectura de Madrid </t>
  </si>
  <si>
    <t>Separar la zona de estudio de la zona de consulta de libros como en la biblioteca de la ETSAM, para no molestar a la gente que estudia si estás buscando un libro.</t>
  </si>
  <si>
    <t>Biblioteca Pública de Retiro Elena Fortún</t>
  </si>
  <si>
    <t>Biblioteca nocturna de la Autónoma, Biblioteca Municipal Pacífico, Eugenio Trías.</t>
  </si>
  <si>
    <t>No he asistido a los cursos porque no me parecen muy interesante</t>
  </si>
  <si>
    <t>Biblioteca de Carabanchel "Luis Rosales" y biblioteca "Tomás y Valiente"</t>
  </si>
  <si>
    <t>Que los bibliotecarios sean más amable y que haya más salas de estudio ya que en época de exámenes siempre están todas ocupadas.</t>
  </si>
  <si>
    <t>Biblioteca Joaquín Vilumbrales y biblioteca El Parque</t>
  </si>
  <si>
    <t>de 6 de la mañana a 9 de la mañana</t>
  </si>
  <si>
    <t>5.2 no se me ha informado nunca sobre esto.</t>
  </si>
  <si>
    <t>Biblioteca Nacional, Biblioteca General UNED</t>
  </si>
  <si>
    <t>No he asistido a los cursos de uso de la biblioteca porque no me hacía falta. &lt;br&gt;Es poco práctico el método de solicitud de libros del depósito, estando la mayoría de libros en depósito. Esto realentiza en gran manera el uso de los libros, ya que es aleatorio e incierto el tiempo que tardan en sacarlos. En primer lugar sería mejor que hubiera más libros en libre acceso en las estanterías. En segundo lugar sería mejor que la puesta a disposición de los libros fuese más eficiente, y que no estuviese sujeta al ánimo del bibliotecari@ de turno.</t>
  </si>
  <si>
    <t xml:space="preserve">La indexación de libros presenta algunos problemas que no sé si podrían resolverse. Hay libros que se pueden consultar a través de safari de proquest, pero que no aparecen en las búsquedas desde la biblioteca. </t>
  </si>
  <si>
    <t>Bibliotecas municipales (Canillejas, ciudad lineal, etc.)</t>
  </si>
  <si>
    <t>Que el préstamo de los libros sea de un mes en vez de una semana</t>
  </si>
  <si>
    <t>Una facultad con más de 2500 alumnos y solamente 150 puestos de lectura.... echen cuentas... no hay más que decir.</t>
  </si>
  <si>
    <t>En muchas ocasiones me he pasado a buscar algún libro en concreto que los profesores nos han exigido para los exámenes teóricos, y me parece increíble que con tantos alumnos que tiene la Facultad de Ciencias de la Información, solo haya un libro para todos, teniendo que ir a otras facultades para conseguirlo porque en la nuestra ese libro ha estado muy solicitado.</t>
  </si>
  <si>
    <t>La biblioteca de mi pueblo, en Navalcarnero</t>
  </si>
  <si>
    <t>Porque no tenía tiempo para acudir</t>
  </si>
  <si>
    <t>COAM</t>
  </si>
  <si>
    <t xml:space="preserve">Que haya una biblioteca común donde estén todos los libros agrupados de todas las materias, como en la universidad de Alcalá de henares </t>
  </si>
  <si>
    <t>Hay que actualizar el catálogo de libros, la mayoría están obsoletos y los alumnos con pocos recursos se las ven y se las desean para hacerse con los manuales que mandan los profesores, ya que la mayoría no están o como les digo, son ediciones antiguas que han sufrido reformas con lo cual su utilidad es escasa, por lo que les rogaría que ampliasen la colección además de adquirir las últimas ediciones de los manuales que ya tienen, y como última sugerencia me gustaría también que ampliasen el número de ejemplares sobre todo de los manuales más solicitados, ya que suele haber pocos y no cubren la amplia demanda de los mismos. &lt;br&gt;Soy estudiante de Derecho, un saludo y gracias.</t>
  </si>
  <si>
    <t xml:space="preserve">En la biblioteca de CC de la Información hay un responsable que ladra y refunfuña todo el tiempo. Raro es el día que le vea y no esté poniendo pegas a todo y a tod@s. A veces tiene un tono amenazante que intimida bastante, incluso a sus propios compaleeos. En mi opinión, no está capacitado para el trato directo con el público. Quizás debería realizar tareas de archivo o de backoffice que fueran menos estresantes para él y para los usuarios de esta biblioteca. Gracias </t>
  </si>
  <si>
    <t>Bibliotecas públicas de la Comunidad.</t>
  </si>
  <si>
    <t>El servicio de biblioteca ha cambiado a peor en los últimos años, debido seguro a los recortes. Ojalá pronto se mejore y podamos tener una biblioteca mejor.</t>
  </si>
  <si>
    <t>No sabía que había cursos de formación</t>
  </si>
  <si>
    <t>Biblioteca conde duque</t>
  </si>
  <si>
    <t>BNE, MNCARS</t>
  </si>
  <si>
    <t>Debería abrir a las 8:30 por si hay necesidad de coger un libro antes de una clase por las mañanas, y se debería ampliar el plazo de devolución de ordenadores hasta las nueve de la noche para poder tenerlo durante toda la última clase de por la tarde.</t>
  </si>
  <si>
    <t xml:space="preserve">Aumentar el número de ordenadores para los estudiantes. </t>
  </si>
  <si>
    <t>bibliotecas municipales</t>
  </si>
  <si>
    <t>Toda la noche o hasta más tarde del horario habitual</t>
  </si>
  <si>
    <t>Biblioteca Manuel Alvar, Biblioteca Buenavista y Biblioteca Eugenio Trías</t>
  </si>
  <si>
    <t>Biblioteca pública Pedro Salinas.</t>
  </si>
  <si>
    <t>12 de la noche</t>
  </si>
  <si>
    <t>Estaría bien que todos los puestos de lectura tuvieran un enchufe, y que no solo hubiera, o bien donde los ordenadores, o bien en en los sitios más pegados a los radiadores.</t>
  </si>
  <si>
    <t>No me he enterado oportunamente de los cursos de formación y otros casos el horario no me ha facilitado asistir.&lt;br&gt;Sugerencias:&lt;br&gt;- Contar con espacios o lockers para dejar guardados los materiales o libros que usamos cotidianamente o que vamos a usar en el día.</t>
  </si>
  <si>
    <t>Biblioteca Pedro Salinas, María de Zambrano, José de hierro ..</t>
  </si>
  <si>
    <t xml:space="preserve">El único comentario que podría hacer al respecto, es sobre los horarios, si la biblioteca de mi facultad abriese desde las 8 y los fines de semana también, sería un acierto. Por lo demás, me parece un lugar de estudio muy cómodo. </t>
  </si>
  <si>
    <t xml:space="preserve">Esta muy bien el horario de la Maria Zambrano en época de exámenes . Pero este último mes de enero ha sido la jungla esa biblioteca estando la biblioteca de historia al lado y cerrada durante el fin de semana. Y en los días de navidad del 27 al 8 estudiamos más que nunca , no se puede cerrar la biblioteca a las 4:20 de la tarde </t>
  </si>
  <si>
    <t>Bibliotecas municipales para usar su espacio para estudiar</t>
  </si>
  <si>
    <t>Miguel hernandez collado villalba</t>
  </si>
  <si>
    <t xml:space="preserve">En mi opinión, pienso que a la hora de prestar los ordenadores portátiles debería darse un plazo de hasta las 9.30 de la noche y no de hasta las 8 de la tarde, ya que hay alumnos que tenemos clases hasta esas horas. </t>
  </si>
  <si>
    <t xml:space="preserve">sería mucho mejor para abrir los sabados en todo el año. </t>
  </si>
  <si>
    <t>La reforma ha empeorado algunas condiciones. Se ha perdido la conexión eléctrica en todas las mesas que antes eran la sala principal de lectura. La calefacción hace un ruido insoportable en la zona del final, donde las mesas con luz. A partir de cierta hora, no sale calor, unicamente se mueve el aire, lo cual es muy desagradable para estar horas trabajando. El nivel de ruido del aire es tal que cuando se apaga a las 8 se crea un silencio como si estuvieramos en un bsoque.&lt;br&gt;Las salas de trabajo en grupo externas no tienen calefacción ni ventilación. Todas las salas tienen pocos enchufes.&lt;br&gt;</t>
  </si>
  <si>
    <t>Ampliación de los días de apertura de otras bibliotecas que no son solamente María Zambrano a los sábados y domingos, especialmente antes y durante las épocas de examenes finales. &lt;br&gt;Además estaría bien que hubiese un espacio dentro de la web de la biblioteca de cada facultad donde constasen explícitamente la bibliografía recomendada por curso de grado y de máster(no solo me refiero a libros,  tomos o colecciones sino a revistas, papers que sean mas fáciles de llevar por su menor peso). &lt;br&gt;</t>
  </si>
  <si>
    <t>En el apartado 5 preguntan sobre los cursos de formación, ¿no? Pues a mi personalmente nunca me han notificado de ningún curso realizado en la biblioteca de la facultad.&lt;br&gt;El sistema informático funciona de forma deficiente, está siempre cayéndose y teniendo errores, creo que deberían de contratar más personal informático, porque los actuales no dan a basto con la gran cantidad de datos que tienen que gestionar. &lt;br&gt;Sino también podrían rehacer la estructura de la aplicación viendo que da tantos fallos.</t>
  </si>
  <si>
    <t>Biblioteca Rigoberta Menchú</t>
  </si>
  <si>
    <t>Facultad de Educación, Somosaguas políticas</t>
  </si>
  <si>
    <t>URJC - Derecho</t>
  </si>
  <si>
    <t>No he asistido a los cursos porque no hay mucha publicidad de ellos, o por lo menos yo no los he visto.&lt;br&gt;Propuesta: mejores instalaciones o puestos de investigadores para los doctorandos. Por ejemplo: una sala sólo para ellos, para discutir y/o cubículos cerrados personales.</t>
  </si>
  <si>
    <t>Es muy molesto el ruido que hacen los ventiladores (si no son estos, otro spsrato parecido) continuamente. Además, en las mesas de la parte central de la biblioteca, las cuales son alargadas de un extremo a otro, se agradecería algún tipo de separación ya que dan una sensación de demasiada amplitud.</t>
  </si>
  <si>
    <t>Como sugerencia, cabe destacar que el estado de bastantes libros de la facultad de geografía e historia es lamentable, no se renuevan desde hace años, y algunos de los libros no tienen ni encuadernado. Además hay libros que ni siquiera se pueden coger para préstamos (catalogados con un punto verde), eso por no decir que hay libros que no están en la facultad de geografía e historia, siendo bastantes de ellos necesarios para consultar temarios de algunas asignaturas que se imparten en dicha facultad.</t>
  </si>
  <si>
    <t>Biblioteca de Enfermería, Fisioterapia y Podología</t>
  </si>
  <si>
    <t>22:30-23:30</t>
  </si>
  <si>
    <t xml:space="preserve">Añadir enchufes </t>
  </si>
  <si>
    <t>María Zambrano</t>
  </si>
  <si>
    <t xml:space="preserve">Biblioteca Gerardo Diego. </t>
  </si>
  <si>
    <t xml:space="preserve">No he hecho los cursos de formación por falta de tiempo. </t>
  </si>
  <si>
    <t>Qué la renovación presencial de los préstamos no sea necesaria hasta que el ejemplar en cuestión sea pedido por alguien a alguien que lleve con él más de un turno o hasta que llegue el final de curso.</t>
  </si>
  <si>
    <t>No sabía que se daban esos cursos  formativos</t>
  </si>
  <si>
    <t>Me ha ocurrido esto más de una vez, hablo de buscar un libro en el catálogo online, que te de su ubicación, ir a buscarlo y que no esté. A más de un compañero le ha pasado lo mismo. Si los libros no están o se han perdido, estaría bien que salieran con esta descripción en el catálogo y tal vez deberían hacer una revisión del conjunto de libros que tienen.</t>
  </si>
  <si>
    <t>Más libros por dios, no puede ser que un profesor le mande un manual a 120 alumnos y que solo haya 3 o 4 en la biblioteca</t>
  </si>
  <si>
    <t xml:space="preserve">Uam facultad de económicas </t>
  </si>
  <si>
    <t>No he asistido a ningún curso de formación porque no sabía que lo ofrecían.</t>
  </si>
  <si>
    <t>Este curso he visitado la biblioteca de la Facultad de Informática, y en cursos anteriores he acudido a las de Filosofía y Filología Clásica.</t>
  </si>
  <si>
    <t>Quiero aclarar que soy usuario de la BUCM desde hace muchos años y, por lo tanto, conozco varias de las bibliotecas, que sigo utilizando, de manera en esta encuesta hago, no sólo una valoración concreta de la biblioteca de la facultad en la que estudio actualmente, sino una valoración general.&lt;br&gt;&lt;br&gt;Algunas aclaraciones:&lt;br&gt;- La puntuación en referencia al equipamiento informático es un 4. En general el equipamiento es bueno; el punto de menos se debe a que hay algunos materiales que deberían reponerse. Las teclas de algunos teclados de algunos ordenadores están borradas; hay ratones que no funcionan bien; la configuración de algunos monitores se desajusta... En fin, son cuestiones abordables.&lt;br&gt;- Aún no estoy acostumbrado al nuevo catálogo online, o a su interfaz, así que no puedo valorarlo con justicia. Sí puedo decir que he visto cambiar el catálogo otras veces y el resultado siempre ha sido exitoso, así que no preocupa.&lt;br&gt;&lt;br&gt;En cuanto a la asistencia a cursos de formación de usuarios:&lt;br&gt;- Acudí hace algunos años a un curso de usuarios que se ofrecía en el curso 0. Me resultó muy útil. En general creo que los recursos de la biblioteca no están aprovechados por los usuarios por desconocimiento. Sería interesante dar más cabida a estos cursos; tal vez pidiendo a los profesores que se involucren; incluso ofreciendo un curso de formación de usuarios enfocado a los propios profesores (muy pocos profesores me han recomendado que realice una búsqueda en una base de datos, o en un repositorio).</t>
  </si>
  <si>
    <t>Biblioteca de la Uned</t>
  </si>
  <si>
    <t xml:space="preserve">No me he enterado de la existencia  </t>
  </si>
  <si>
    <t xml:space="preserve">No he asistido a ningún curso de formación porque no he tenido tiempo adicional para realizarlo </t>
  </si>
  <si>
    <t xml:space="preserve">Tras el cambio de plataforma, es muy dificil hacer una solicitud de compra de libros. </t>
  </si>
  <si>
    <t>La prioridad en el préstamo de libros y otros documentos por parte del personal</t>
  </si>
  <si>
    <t xml:space="preserve">Creo que el cambio de la interfaz del catálogo es mucho más complejo y menos intuitivo. </t>
  </si>
  <si>
    <t>Indefinido</t>
  </si>
  <si>
    <t>Centro de Documentación Teatral</t>
  </si>
  <si>
    <t>En la Biblioteca de la faculta de de Bellas Artes destacaría la amabilidad y disposición de los trabajadores, su trato es exquisito.</t>
  </si>
  <si>
    <t>Hospital clínico San Carlos&lt;br&gt;</t>
  </si>
  <si>
    <t>Últimamente hay demasiado ruido</t>
  </si>
  <si>
    <t>Acudo a la biblioteca Eugenio trias y Elena fortún.</t>
  </si>
  <si>
    <t>Limpieza de cristales. Y mejor climatización en temporada estival.</t>
  </si>
  <si>
    <t>Bibliotecas de Fuenlabrada (Tomás y Valiente y Fernando de los Rios sobre todo)</t>
  </si>
  <si>
    <t>Que hubiese una forma de donar libros en buen estado y que sean de interés a la biblioteca. Y, en el caso de que ya lo haya, que se informe debidamente de cómo puede realizarse.</t>
  </si>
  <si>
    <t>no</t>
  </si>
  <si>
    <t>virtual</t>
  </si>
  <si>
    <t>No conocía que la biblioteca ofertase cursos de formación de usuarios.</t>
  </si>
  <si>
    <t>- Faltan libros que he de descargarme de manera pirata porque en la biblioteca sólo tienen 2-3 ejemplares a pesar de ser conscientes de que son de los libros más utilizados por los alumnos. Podrías mejorar el sistema informático para registrar cuantas vec</t>
  </si>
  <si>
    <t>Biblioteca Regional de Madrid. Miríada de bibliotecas municipales de la CAM</t>
  </si>
  <si>
    <t>no existe una política/guía para que todos los centros sean inclusivos: la accesibilidad física a los centros y la accesibilidad a la información (en los centros o virtualmente) varía mucho, y con frecuencia no es suficiente</t>
  </si>
  <si>
    <t xml:space="preserve">Considero que no se da suficiente información sobre los servicios y procedimientos de la biblioteca, al menos es el caso de la biblioteca de la Facultad de Ciencias de la Información. </t>
  </si>
  <si>
    <t>Siempre que he solicitado un préstamo me han facilitado la labor de búsqueda si no lo encontraba en el primer intento.&lt;br&gt;Muchas gracias.</t>
  </si>
  <si>
    <t>No he asistido a ningún curso porque no lo he considerado necesario dado el uso que hago de la biblioteca.</t>
  </si>
  <si>
    <t>Hora del examen</t>
  </si>
  <si>
    <t>No he sido informado.</t>
  </si>
  <si>
    <t>no sabia que había cursos de formación de usuarios.&lt;br&gt;Propuesta; que se amplie mucho mas el horario en época de exámenes en la facultad de económicas, y al ser mas frecuentado exponer todos los avisos de la temporada en esas semanas, para que llegue mas la información.&lt;br&gt;&lt;br&gt;Es mi ultimo año y me gustaría informar sobre libros que son obligatorios y años tras años se piden el numero de estos deben aumentar y asi mismo el tiempo del préstamo.&lt;br&gt;&lt;br&gt;Opino ampliarlo a los sábados con antelación a los finales ..&lt;br&gt;&lt;br&gt;GRACIAS POR TODO !&lt;br&gt;</t>
  </si>
  <si>
    <t>Biblioteca Rosalía de Castro</t>
  </si>
  <si>
    <t>5.2. No los conocía</t>
  </si>
  <si>
    <t>Biblioteca Campus uc3m</t>
  </si>
  <si>
    <t>No he considerado necesario realizar un curso formativo sobre cómo utilizar la biblioteca</t>
  </si>
  <si>
    <t>Biblioteca Pública José Hierro (Usera)</t>
  </si>
  <si>
    <t>El nuevos sistema de búsqueda del Catálogo Cisne es peor que el anterior.</t>
  </si>
  <si>
    <t xml:space="preserve">Porque no me he enterado de que la biblioteca daba cursos de formación </t>
  </si>
  <si>
    <t>Ampliar el horario a sábados laborales.&lt;br&gt;Arreglar los puestos de carga (enchufes de los puestos de lectura) y añadir más.&lt;br&gt;Mejorar la rapidez de los equipos informáticos.</t>
  </si>
  <si>
    <t xml:space="preserve">Biblioteca miguel hernández, collado villalba </t>
  </si>
  <si>
    <t xml:space="preserve">El sistema de reserva de la biblioteca está mal hecho, ya que en cuanto hay libros en sala no te deja reservar porque aparece como si siguiera habiendo libros disponibles, deberían arreglar eso. </t>
  </si>
  <si>
    <t>No he acudido a los cursos porque no me ha parecido necesario</t>
  </si>
  <si>
    <t>Biblioteca del barrio de Salamanca, Manuel Alvar</t>
  </si>
  <si>
    <t xml:space="preserve">por desconocimiento </t>
  </si>
  <si>
    <t xml:space="preserve">La biblioteca es pequeña para la gran cantidad de alumnos que hay, sobre todo en época de exámenes.  </t>
  </si>
  <si>
    <t xml:space="preserve">Biblioteca del Ministerio de Educación </t>
  </si>
  <si>
    <t>Sería oportuno considerar el habilitar espacios para estudiar, sobre todo en épocas de exámenes cuando la Biblioteca de la Facultad de Educación se llena y no tenemos sitio. Existen mesas en los pasillos, pero no pueden ser consideradas buenos lugares de estudio por la afluencia de gente y el ruido que hay. &lt;br&gt;El personal de la biblioteca es muy amable y siempre están dispuestos a ayudar. Pero, creo que deberían ponerse en contacto con el SOU para ofrecer información a los estudiantes de nuevo ingreso (primero de grado o incluso máster), sé que existen cursos, pero están aislados de lo que viene siendo el horario lectivo y muchos estudiantes no se animan a ir por eso... Después, descubrimos que esos cursos nos hacen mucha falta y a veces, es demasiado tarde. La cuestión que planteo es que se dedique alguna hora de clase (sobre todo al principio de curso) a explicar cómo funciona la biblioteca. &lt;br&gt;&lt;br&gt;Gracias.</t>
  </si>
  <si>
    <t>Biblioteca León Tolstoi en Las Rozas</t>
  </si>
  <si>
    <t xml:space="preserve">Me gustaría que los préstamos para alumnos de máster cursando su TFM fueran más largos. </t>
  </si>
  <si>
    <t>Biblioteca pública municipal Pablo Neruda (Ciudad Lineal), biblioteca municipal pública Vicálvaro y biblioteca municipal pública Eugenio Trías (Retiro).</t>
  </si>
  <si>
    <t>No he acudido a ningún curso de formación de usuarios, porque no estoy informado sobre ello.</t>
  </si>
  <si>
    <t>Novedades de libros de literatura, buzón de sugerencias en la biblioteca para recomendar libros de este tipo</t>
  </si>
  <si>
    <t>Biblioteca Rafael Alberti en San Fernando de Henares&lt;br&gt;Biblioteca Crai de la Universidad de Alcalá</t>
  </si>
  <si>
    <t>La búsquedas en la pagina de la biblioteca para consultar si disponía la universidad de dichos libros, donde estaban y si estaban disponibles era maravillosa hasta la actualización del año pasado. Las búsquedas son incompletas hay libros que no aparecen y que no ha localizado el bibliotecario (muy amablemente), los que aparecen son difíciles de buscar en la biblioteca que costa de numerosos libros y antes se indicaba más cómoda y sencillamente en que estanterías buscar etc y ahora es un absoluto caos. Uso la biblioteca para libros que necesito para mis estudios, pero soy una lectora empedernida, es una pena la actualización del sistema porque solo por el hecho de penar en buscar los libros prefiero no hacerlo y quedarme sin leerlos.</t>
  </si>
  <si>
    <t>Simplificar la página web, y unificarla con el campus virtual y otros recursos online de la UCM. Pero sobre todo, simplificarla.</t>
  </si>
  <si>
    <t xml:space="preserve">La fonoteca de la Facultad de Geografía siempre está cerrada por la mañana. Es una lástima que no se puedan usar esos recursos por falta de personal u otros motivos.&lt;br&gt;Por favor, solucionen el problema </t>
  </si>
  <si>
    <t>...</t>
  </si>
  <si>
    <t xml:space="preserve">la forma de catalogar los libros es un poco lio, no sé que sección está dónde ni cómo orientarme más allá de ir leyendo titulo a titulo (ed. infantil, primaria...) </t>
  </si>
  <si>
    <t>En mi opinión el servicio de búsqueda de documentos ha empeorado, ya que antes se mostraba la localización del libro en la biblioteca a parte del código para buscarlo.</t>
  </si>
  <si>
    <t>Biblioteca José Hierro y Biblioteca Gabriel García Marquez.</t>
  </si>
  <si>
    <t>Falta un espacio para libros en otros idiomas, en especial en francés. Pero no solo libros academicos sino de narrativa.&lt;br&gt;Sería recomdable ampliar la biblioteca para que haya espacio en fechas de exámenes y para no tener que desplazarse a otras bibliotecas de la UCM cuando no está libro solictado.&lt;br&gt;</t>
  </si>
  <si>
    <t>Biblioteca Historia UB, bibliotecas municipales, biblioteca derecho UB.</t>
  </si>
  <si>
    <t>Biblioteca UC3M</t>
  </si>
  <si>
    <t>Bibliotecas de la Comunidad de Madrid</t>
  </si>
  <si>
    <t>Biblioteca Pública</t>
  </si>
  <si>
    <t>Se podría mejorar el servicio de biblioteca en exámenes, abriendo más bibliotecas de noche o en horarios no "normales" ya que todo el mundo va a la María Zambrano y se colapsa. También de esta forma se nos podría dar a los de Derecho la prioridad de entrada a nuestra sala, ya que mientras estudiamos estaría bien poder consultar nuestros manuales (ya que la sala es de Derecho) y sin embargo nos quedamos sin sitio porque es la biblioteca universal a la que va cualquier alumno de la UCM. &lt;br&gt;Nunca he entendido porque el de Biología(por poner un ejemplo) en época de exámenes que se llena de gente tiene la misma preferencia que yo, cuando el no va a consultar ningún recurso y sin embargo yo me tengo que valer de los manuales y legislaciones para poder estudiar.</t>
  </si>
  <si>
    <t>Biblioteca pública José Acuña, Moncloa-Aravaca.</t>
  </si>
  <si>
    <t>Uned</t>
  </si>
  <si>
    <t>Creo que debería ser más fácil obtener información de cómo utilizar la biblioteca para los alumnos de primero, ya que eso hace que no se aproveche desde el principio, a mí me lo explicó todo muy amablemente una persona del mostrador de préstamo.</t>
  </si>
  <si>
    <t xml:space="preserve">-En Geológicas la mayoría de los ordenadores van "a pedales", y hay más bien pocos, amén de que siempre es alto el porcentaje de los que están con el teclado o ratón mal o inoperativo. Cuando digo a pedales, me refiero a que ha habido veces que he tenido </t>
  </si>
  <si>
    <t xml:space="preserve">ESIC y bibliotecas municipales de Pozuelo de Alarcón </t>
  </si>
  <si>
    <t>Biblioteca Pública Elena Fortún, Biblioteca Pública Municipal Vallecas, Biblioteca Púlbica Municipal Portazgo, Centro Juvenil El Sitio de mi Recreo.</t>
  </si>
  <si>
    <t>No he asistido a ningún curso organizado para los usuarios porque me la suda parda, para qué engañarnos.&lt;br&gt;Sois gente de puta madre.&lt;br&gt;</t>
  </si>
  <si>
    <t>Abrir mas tiempo la biblioteca</t>
  </si>
  <si>
    <t>No he asistido a ningun curso de formacion de usuarios por falta de unformacion</t>
  </si>
  <si>
    <t>Biblioteca municipal Miguel de Cervantes de Pozuelo de Alarcón</t>
  </si>
  <si>
    <t xml:space="preserve">Ojalá que se hiciera algo para garantizar la seguridad de las propiedades de los alumnos. </t>
  </si>
  <si>
    <t>3 de la mañana</t>
  </si>
  <si>
    <t>Biblioteca Eugenio Trias.</t>
  </si>
  <si>
    <t>El año que yo llegué no supe que se hacía y se pasó la fecha. El anuncio era poco visible.</t>
  </si>
  <si>
    <t>Las que están cerca de mi casa.</t>
  </si>
  <si>
    <t>Biblioteca Pública Eugenio Trías (Retiro)</t>
  </si>
  <si>
    <t xml:space="preserve">No he asistido a ningún curso de formación de usuarios porque no sabía que existe.&lt;br&gt;&lt;br&gt;Para encontrar los libros de manera más fácil sería útil colgar un “mapa” con las signaturas en cada biblioteca. </t>
  </si>
  <si>
    <t>Biblioteca Retiro Elena Fortún</t>
  </si>
  <si>
    <t>A la hora de hacer un prestamo, que hubiera un servicio que traiga libros de otras bibliotecas de la ucm a donde pides el libro</t>
  </si>
  <si>
    <t>María Moliner Puente Alcocer</t>
  </si>
  <si>
    <t>No he asistido a los cursos de formación de usuarios, ya que no sabía que existían.</t>
  </si>
  <si>
    <t>Hay algunos libros de los mismos profesores de los departartamentos, que no sé si es porque son muy nuevos, pero no están en el catálogo.</t>
  </si>
  <si>
    <t>Tras la renovación de la página web, aún no he sido capaz de encontrar la forma de reservar libros que se encuentran en préstamo, lo cual considero un fallo grave. &lt;br&gt;&lt;br&gt;Además, en concreto en la facultad de ciencias políticas y sociología, creo que sería más lógico que las "peceras" (salas de estudio) se puedan reservar con antelación, puesto que facilitaría la organización del grupo de trabajo.</t>
  </si>
  <si>
    <t>Biblioteca María Moliner</t>
  </si>
  <si>
    <t>Biblioteca José Hierro, end Usera.&lt;br&gt;Sala de estudios del centro cultural Cánovas del Castillo.&lt;br&gt;</t>
  </si>
  <si>
    <t>No he acudido a ningun curso de information ya que no consider gastar mi tiempo end ello, pudiendolo explicar eel dia de la presentacion.</t>
  </si>
  <si>
    <t xml:space="preserve">Por favor, amplíen el horario de apertura de las bibliotecas de las facultades en época de exámenes. Si solo está abierta la biblioteca María Zambrano los fines de semana se llena mucho y no se estudia bien. </t>
  </si>
  <si>
    <t xml:space="preserve">Me gustaría que en época de exámenes la biblioteca María Zambrano estuviera fundamentalmente a disposición de los alumnos de las facultades de derecho y filología pues en numerosas ocasiones hay gente de otros grados en las zonas de lectura y no podemos consultar los manuales y obras debidamente. </t>
  </si>
  <si>
    <t>Solo acudo a la biblioteca de Geografía e Historia</t>
  </si>
  <si>
    <t>Muy satisfecho con el servicio de biblioteca de la facultad</t>
  </si>
  <si>
    <t>No sabía que existían cursos de formación para usuarios.&lt;br&gt;Utilizaría la biblioteca varias veces a la semana a partir de las 08:30 si estuviera abierta</t>
  </si>
  <si>
    <t xml:space="preserve">No he asistido a ningún curso de formación por desconocimiento. </t>
  </si>
  <si>
    <t>En cuanto a las instalaciones en la biblioteca de Farmacia, más luz y puntos de carga de ordenadores, iPads... además de un horario algo más amplio</t>
  </si>
  <si>
    <t>Centro Cultural Luis Gonzaga</t>
  </si>
  <si>
    <t xml:space="preserve">En relación a la pregunta 5: los cursos de formación de los que he sido informada tenían una duración de 2 horas y no dispongo de ese tiempo. </t>
  </si>
  <si>
    <t xml:space="preserve">No he asistido nunca a ningún curso de formación, nunca se me ha informado.&lt;br&gt;El servicio es insuficiente en época de exámenes. Las bibliotecas se masifican y el horario no tiene sentido; en el primer periodo de exámenes de este curso, la biblioteca María Zambrano amplió su horario por exámenes y luego lo redujo por periodo vacacional. </t>
  </si>
  <si>
    <t>5.2 No he asistido debido a que no conocía la existencia de los cursos.</t>
  </si>
  <si>
    <t>UAM Humanidades</t>
  </si>
  <si>
    <t>Bibloteca Municipal Buenavista y Publica Manuel Alvar</t>
  </si>
  <si>
    <t>Ha mejorado muchísimo en cuanto a modernización (ordenadores, scaner, autoprestamo) como en la amabilidad de la atención.&lt;br&gt;&lt;br&gt;Yo si ampliaría el plazo de préstamo 15 días para mi es algo escaso y tengo que renovar siempre</t>
  </si>
  <si>
    <t>5.2 No lo he necesitado.</t>
  </si>
  <si>
    <t>Biblioteca de la ETSIT UPM</t>
  </si>
  <si>
    <t>Biblioteca humanidades uc3m</t>
  </si>
  <si>
    <t>5.2 no he asistido a ningún curso porque no sabía que existían&lt;br&gt;&lt;br&gt;La biblioteca de la facultad de comercio y turismo me parece muy amontonada y chica. Incómoda para estudiar y como que el aire no fluye. No hay lugares privados para estudiar.</t>
  </si>
  <si>
    <t>Me gusta mucho la biblioteca (la que más utilizo es la Zambrano) pero soy extranjera y en mi país las bibliotecas universitarias abren los sábados y domingos para facilitar los trabajos de sus estudiantes, especialmente bibliotecas de grandes universidades y de universidades de investigación como la Complutense.</t>
  </si>
  <si>
    <t>biblioteca central de la uned</t>
  </si>
  <si>
    <t xml:space="preserve">Las bibliotecas cumplen con lo que es su objetivo, aunque la de Filosofía es pequeña para ser una carrera de letras. No obstante, las múltiples instalaciones permiten estudiar en otros centros, lo que suple esta falta. El personal suele ser perfecto, pero algunos te mandan de mala manera a usar los medios telemáticos. En la B. Maria Zambrano, por ejemplo, se niegan a atenderte y y a toda pregunta responden siempre "hay tiene el ordenador para consultarlo". Es conveniente tener cuidado con esto, no se vaya a llegar a la conclusión de que tanto personal es innecesario, actitud que me parecería un error. </t>
  </si>
  <si>
    <t>Estaría bien que hubiese más servicios en las instalaciones de la biblioteca María Zambrano, resulta incómodo en época de exámenes tener que utilizar el carnet y pasar los tornos cada vez que se quiere utilizar el baño.</t>
  </si>
  <si>
    <t>Biblioteca Central de San Sebastián de los Reyes</t>
  </si>
  <si>
    <t>Biblioteca Retiro</t>
  </si>
  <si>
    <t>Concretamente en la Facultad de Odontología se deberían habilitar más salas de trabajo en grupo, puesto que solo hay una y tiene mucha demanda</t>
  </si>
  <si>
    <t>00.00 horas-</t>
  </si>
  <si>
    <t>Reina Sofía</t>
  </si>
  <si>
    <t>5.2. No tengo mucho tiempo.&lt;br&gt;&lt;br&gt;- Los bibliotecarios hablan demasiado. No hay el silencio necesario para estudiar.&lt;br&gt;- Me gustaría que cerraran la biblioteca a las 21.00.</t>
  </si>
  <si>
    <t>Biblioteca Miguel de Cervantes, Pozuelo.</t>
  </si>
  <si>
    <t>Respecto a los cursos, no he asistido a ninguno porque no conocía la existencia de estos.&lt;br&gt;&lt;br&gt;Por hacer una crítica, creía ir el sistema de búsqueda de bi litografía (libros, pero sobre todo revistas científicas) ha empeorado al cambiar el sistema de búsqueda. &lt;br&gt;&lt;br&gt;Por lo demás, muchas gracias a l@s trabajador@s de la biología lioteca!</t>
  </si>
  <si>
    <t>No ha sido necesario para mi asistir a cursos</t>
  </si>
  <si>
    <t xml:space="preserve">No acudo </t>
  </si>
  <si>
    <t>Biblioteca de Collado Villalba</t>
  </si>
  <si>
    <t>La calefacción es inexistente, solo hace ruido. No hay más que ver que la gente estudia con el abrigo puesto es algunas zonas.</t>
  </si>
  <si>
    <t>Creo que debería ampliarse el plazo de préstamo, siempre siendo posible devolverlo antes. No he sido informada de los cursos de la biblioteca. Deberían traer libros de otras categorías, no solo de los ejercidos en la facultad&lt;br&gt; ejercicios en</t>
  </si>
  <si>
    <t>En la biblioteca de veterinaria no hay luz en la sala principal y las cortinas están rotas por lo que cuando entra el sol no se puede estar.</t>
  </si>
  <si>
    <t xml:space="preserve"> No he acudido nunca a ningún curso de formación, pero me gustaría informarme por que me gustaría trabajar en la biblioteca a la vez que e estudio.</t>
  </si>
  <si>
    <t xml:space="preserve">Más enchufes en la biblioteca de la facultad de farmacia </t>
  </si>
  <si>
    <t>Bibliotecas de Madrid (CAM)</t>
  </si>
  <si>
    <t xml:space="preserve">Biblioteca San Fernando de Henares </t>
  </si>
  <si>
    <t xml:space="preserve">No he acudido a cursos porque no me han informado </t>
  </si>
  <si>
    <t>Biblioteca Pública Municipal José Hierro</t>
  </si>
  <si>
    <t>Desconocía la existencia de dichos cursos</t>
  </si>
  <si>
    <t>Biblioteca Nacional y Biblioteca de Castilla La Mancha</t>
  </si>
  <si>
    <t xml:space="preserve">Biblioteca Luis Rosales, Manuel Alvar, Ángel González, </t>
  </si>
  <si>
    <t>La biblioteca María Zambrano debería ser en primer lugar para los estudiantes de derecho y filologia,, que la mayoría va para conversar, las mesas grupales no son muy cómodas,, además se llena la biblioteca muy rápido y los de la propia facultad a la que pertenece la biblioteca no podemos ni sentarnos a estudiar</t>
  </si>
  <si>
    <t>Biblioteca Universidad Rey Juan Carlos</t>
  </si>
  <si>
    <t>No he acudido a ningún curso porque no sabía de ningún curso de formación</t>
  </si>
  <si>
    <t>Biblioteca de ciencias Universidad autónoma , bibliotecas públicas</t>
  </si>
  <si>
    <t>Regular un poco mejor la temperatura de la biblioteca. En muchas ocasiones hace bastante calor</t>
  </si>
  <si>
    <t>UNED, Centro Cultural Sanchinarro</t>
  </si>
  <si>
    <t>No tengo tiempo y no estoy muy interesado</t>
  </si>
  <si>
    <t xml:space="preserve">Les rogaría que intentarán aumentar el número de mesas de trabajo disponibles ya que en épocas cercanas a entregas de trabajos suele ser imposible el hecho de conseguir mesa. </t>
  </si>
  <si>
    <t>Bibliotecas Municipales</t>
  </si>
  <si>
    <t>una gran biblioteca,  con muchas información actualizada y de acceso fácil, sobre todo a través de la plataforma digital, pero debo destacar la gran atención y agilidad en el servicio prestado por los funcionarios de biblioteca, como estudiante extranjero que en varios momentos estaba algo perdido en el sistema de biblioteca, los funcionarios con mucha amabilidad siempre me ayudaron en todo.&lt;br&gt;&lt;br&gt;espero sigan de esa forma.&lt;br&gt;&lt;br&gt;saludos &lt;br&gt;</t>
  </si>
  <si>
    <t>No sabia que había cursos para el alumnado</t>
  </si>
  <si>
    <t>Bibliotecas municipales.</t>
  </si>
  <si>
    <t>Los motivos por los que califico el empeoramiento de los servisios de la biblioteca son:&lt;br&gt;-La nueva web de la Biblioteca es más compleja para realizar reservas o búsqueda.&lt;br&gt;-Anteriormente podíamos cancelar una reserva, ahora no encontramos ese espacio.&lt;br&gt;Además, creo que la ampliación del horario en época de exámenes es una maravilla pero no va acorde con las entregas. Este año ha acabado dos semanas antes.&lt;br&gt;Por último, en relación con el apartado 5: no he asistido a cursos porque me acabo de enterar que existen&lt;br&gt;</t>
  </si>
  <si>
    <t xml:space="preserve">Biblioteca Francisco Umbral, Majadahonda </t>
  </si>
  <si>
    <t>horario mas amplio, contratad mas personas para hacer turno de noche. la ua tiene una biblioteca 24h 364 días al año (año nuevo de descanso).</t>
  </si>
  <si>
    <t>Biblioteca Municipal de Villalba: Miguel Hernandez</t>
  </si>
  <si>
    <t xml:space="preserve">La biblioteca de filología clásica tendría que estar abierta hasta un poco más tarde, las 20:00 sería una hora buena. </t>
  </si>
  <si>
    <t>Facultad Carlos III de Leganés</t>
  </si>
  <si>
    <t xml:space="preserve">Biblioteca musical Víctor Espinós &lt;br&gt;Biblioteca Conde Duque </t>
  </si>
  <si>
    <t xml:space="preserve">5.2 por incompatibilidad con otras actividades. </t>
  </si>
  <si>
    <t>No he asistido a ningún curso de formación para usuarios porque no tenía constancia de ellos.</t>
  </si>
  <si>
    <t>Biblioteca Hispano-Islámica.</t>
  </si>
  <si>
    <t xml:space="preserve">Creo sería muy útil si habilitaran la biblioteca los días sábados y domingos, a fin de poder trabajar más cómoda e intensamente en nuestros trabajos de grado. No es necesario que sea todo el día, pero si algunas horas para avanzar en ellos cada día. </t>
  </si>
  <si>
    <t>El nuevo sistema en la web me resulta más ineficiente.&lt;br&gt;Tengo problemas con la reserva de libros prestados.&lt;br&gt;Para estudiantes con discapacidad visual, como es mi caso, el proceso online es poco cómodo e intuitivo. Resulta arduo y trabajoso a veces buscar y conseguir lo que se busca.&lt;br&gt;Si no fuera por las personas del mostrador, me sería muy dificil o imposible en muchos casos, conseguir lo que busco.&lt;br&gt;Se debería penalizar, como antes se hacía, el retraso en las devoluciones.&lt;br&gt;El profesorado debería informar sobre sus libros requeridos como indispensables para aprobar la asignatura, para que hubiesemuchos más fondos, ya que son insuficientes para el alumnado. &lt;br&gt;Veo excesivo poder renovar 6 veces sin que se penalice el retraso en la devolución.&lt;br&gt;En coordinación con departamentos y profesorado, se debería ampliar la videoteca/filmoteca. Somos una facultad con altos contenidos audiovisuales requeridos.&lt;br&gt;No he ido a cursos de la biblioteca al no saber que disponía de esa opción.&lt;br&gt;&lt;br&gt;</t>
  </si>
  <si>
    <t xml:space="preserve">propondría que se permitiese realizar más consultas a Archivos escaneados de otros Archivos o Museos para su consulta y trabajos de Investigación. </t>
  </si>
  <si>
    <t>No he asistido a ningún curso de formación de usuarios por falta de tiempo, pero hay muchos realmente interesantes, sobre todo, los que tienen que ver con los programas diseñados para las bibliografías.</t>
  </si>
  <si>
    <t xml:space="preserve">No me interesa. </t>
  </si>
  <si>
    <t>Particularmente en la biblioteca de la facultad de Comercio y Turismo, no hay mucho sitio y siempre esta llena, además la ventilación de la sala no es la adecuada y hay muy mal olor y mucho calor.</t>
  </si>
  <si>
    <t>Biblioteca de la UAM</t>
  </si>
  <si>
    <t>En mi caso, que estudio comunicación audiovisual, el equipo informático que existe es de muy baja calidad para las necesidades de los alumnos, tanto en capacidades del ordenador como en programas instalados disponibles. Los libros de los que disponemos son muy anticuados, muchos no tienen ni si quiera en cuenta actualizaciones técnicas actuales básicas, son muy generales y no hay catálogo específico para ciertos campos nuevos. Los mejores libros, que muchas veces son recomendados por profesores no cuentan con suficientes ejemplares para los alumnos.&lt;br&gt;En mi facultad, los servicios personales a veces dejan mucho que desear en cuanto al trato al alumnado, llegando incluso a faltar el respeto hablando sin pudor en la biblioteca, cosa personalmente inadmisible.&lt;br&gt;&lt;br&gt;En cuanto a los préstamos en general, me parece que los quince días de los que disponemos para leer los libros son totalmente insuficientes, llegando la mayor parte de las veces a acumular retrasos, lo que supone la invalidación del carnet durante un largo periodo de tiempo. En mi opinión esto se debe en parte al aparatoso servicio de renovación de préstamos.&lt;br&gt;&lt;br&gt;Gracias.</t>
  </si>
  <si>
    <t>22.00</t>
  </si>
  <si>
    <t>No he acudido a ningún curso de formación de usuarios porque no sé lo que son ni he sido informada de ello</t>
  </si>
  <si>
    <t>Centro de Arte Alcobendas</t>
  </si>
  <si>
    <t>No he asistido a ningun curso de formacion de usuarios porque no tengo tiempo suficiente  para ello</t>
  </si>
  <si>
    <t>Pediría una vuelta en sala a los responsables de vez en cuanto. A veces se crean grupillos "molestos"&lt;br&gt;</t>
  </si>
  <si>
    <t>Por falta de tiempo, principalmente y un poco de desinformación.</t>
  </si>
  <si>
    <t>En la biblioteca de la facultad de Psicología, en la parte de las mesas y  sillas marron oscuro, en la que se escucha un ruido demasiado molesto de la instalación de la calefacción, un ruido constante.</t>
  </si>
  <si>
    <t>Mi sugerencia es ampliar el horario de la biblioteca entre semana al menos hasta las 9 ya que, los días en que el laboratorio acaba a las 8, no se puede aprovechar la biblioteca después.</t>
  </si>
  <si>
    <t>Biblioteca municipal Vazquez Montalban</t>
  </si>
  <si>
    <t xml:space="preserve">Biblioteca Pública Ivan de Vargas </t>
  </si>
  <si>
    <t xml:space="preserve">Biblioteca Politecnica Ingenieria agronómica </t>
  </si>
  <si>
    <t>Biblioteca pública de Vallecas y Biblioteca pública Retiro Elena Fortún</t>
  </si>
  <si>
    <t>La verdad quedo muy satisfecha con la biblioteca en este primer año de carrera, lo que sí que me gustaría es que se de más información acerca del uso de la plataforma en internet.</t>
  </si>
  <si>
    <t>5.2: no sabía que habían</t>
  </si>
  <si>
    <t>No he acudido a los cursos por falta de disponibilidad, por lo que he tratado de formarme por  mi cuenta. La amabilidad y atención del personal ha mejorado mucho. Me gustaría que incrementasen los libros y recursos electrónicos, así como actualizar algunos documentos de la Biblioteca de Educación e incrementar los libros accesibles.</t>
  </si>
  <si>
    <t>Muy satisfecho, sólo mejoraría las instalaciones por comodidad y calidad de equipos estáticos (los PC de préstamos son buenos).</t>
  </si>
  <si>
    <t>Hay muchos libros electrónicos de la bibliografía básica de Derecho, que figuran en el catalogo, pero cuando se intenta acceder a ellos en el ProQuest Ebook Central resulta, que no están disponibles. Y en general, sería muy deseable poder tener acceso a toda la bibliografía basica en formato electrónico. &lt;br&gt;Gracias.</t>
  </si>
  <si>
    <t>Agradecimiento por la gestión de la biblioteca de la la facutad de Óptica y la de Filología en un libro que extravié y apareció después.</t>
  </si>
  <si>
    <t xml:space="preserve">Cibeles </t>
  </si>
  <si>
    <t xml:space="preserve">Mayor información sobre el uso de la biblioteca a los nuevos estudiantes, para que puedan sacar provecho de la biblioteca </t>
  </si>
  <si>
    <t>El servicio de reserva de salas de trabajo deberían mejorarlo y poder hacerse con anticipación desde casa.</t>
  </si>
  <si>
    <t>Bibliotecas públicas municipales</t>
  </si>
  <si>
    <t>biblioteca municipal</t>
  </si>
  <si>
    <t>toda la noche</t>
  </si>
  <si>
    <t>Me parece vergonzoso que la gestión del carnet de estudiante se realice en el banco santander, además de complicar el procedimiento y comprometer los horarios de quienes lo requieren, la gestión funciona fatal, la comunicación entre la sucursal y las secretarias de las facultades es inexistente, además aprovechan esa falta para cuando algo no funciona verter responsabilidades sobre el contrario. Por no hablar de las interminables esperas a ser atendida para tener que volver al día siguiente. Aún no tengo mi carnet.&lt;br&gt;Poco eficiente, lento y mal organizado....</t>
  </si>
  <si>
    <t>Biblioteca Pública de la Comunidad de Madrid "Manuel Alvar"&lt;br&gt;Biblioteca del CCHS-CSIC Tomás Navarro Tomás</t>
  </si>
  <si>
    <t>Ha empeorado por el nuevo catálogo, antes era más sencillo. Igualmente, -hasta donde sé- no se pueden cancelar peticiones, cosa que antes sí. Por último, agradecer que a los doctorandos nos hayan ampliado el número de ejemplares de préstamo así como la duración de los préstamos.</t>
  </si>
  <si>
    <t>BIbliotecas municipales de Las Rozas.</t>
  </si>
  <si>
    <t>No he ido a ningún curso de formación de la biblioteca por falta de organización y de interés- &lt;br&gt;&lt;br&gt;Los asientos me parecen muy importantes para un estudio idóneo. Así como en psicología hay sitios muy cómodos por que hay sillas acolchadas y una barra para apoyar los pies, en otras bibliotecas como la Zambrano no. Es una pena por que la Zambrano es la que más abre, sobre todo en exámenes y pasarte estudiando 8 horas en esas sillas... es fatal para el cuerpo y para el rendimiento. &lt;br&gt;&lt;br&gt;</t>
  </si>
  <si>
    <t xml:space="preserve">Porque no me he enterado de los cursos de formación de usuarios </t>
  </si>
  <si>
    <t>Apartado que contenga todos los libros de la bibliografía por asignaturas. Igual que en música se pueden crear "listas de reproducción", que cada asignatura cree una "lista de lectura" de manera que haya una opción para seleccionar una asignatura del grado y aparezcan todos los libros directamente, sin tener que buscar uno por uno.</t>
  </si>
  <si>
    <t xml:space="preserve">Biblioteca pública el pozo </t>
  </si>
  <si>
    <t>Como estudiante, me gustaría poder reservar aula de estudio desde internet, hace un año se podía pero ya no se puede y muchas veces no tengo tiempo para subir a la biblioteca a realizar la reserva y me quedo sin aula por ese mismo motivo</t>
  </si>
  <si>
    <t xml:space="preserve">Facultad de Filología </t>
  </si>
  <si>
    <t xml:space="preserve">Desconocía lo del curso de formación de usuarios. &lt;br&gt;Alargaría los plazos de préstamo o dar la opción de renovar el libro más veces. </t>
  </si>
  <si>
    <t>ninguna otra</t>
  </si>
  <si>
    <t>No me interesaba</t>
  </si>
  <si>
    <t xml:space="preserve">No he asistido a ningún curso de formación de la biblioteca ya que es mi primer año en la universidad y todavía no estoy al corriente de todo lo que se puede hacer en esta. </t>
  </si>
  <si>
    <t>En respuesta a la pregunta 5.2: Porque no lo he considerado necesario. &lt;br&gt;&lt;br&gt;</t>
  </si>
  <si>
    <t>Biblioteca Nacional de España; Biblioteca Manicipales</t>
  </si>
  <si>
    <t>21.00</t>
  </si>
  <si>
    <t>El catálago de búsqueda antiguo era más fácil de utilizar.&lt;br&gt;A los cursos de formación no he asistido porque siempre coincidia con el horario de mi trabajo.</t>
  </si>
  <si>
    <t>ETSI UPM</t>
  </si>
  <si>
    <t xml:space="preserve">Curso de formación de usuario: no me interesa. </t>
  </si>
  <si>
    <t xml:space="preserve">Hace mucho frío en invierno </t>
  </si>
  <si>
    <t>....</t>
  </si>
  <si>
    <t>Apertura los fines de semana</t>
  </si>
  <si>
    <t>No recuerdo haber leído cursos específicos de este ámbito</t>
  </si>
  <si>
    <t>Biblioteca municipal de Móstoles.&lt;br&gt;Biblioteca de la Universidad Rey Juan Carlos de Móstoles.</t>
  </si>
  <si>
    <t>Biblioteca URJC campús de Vicálvaro.</t>
  </si>
  <si>
    <t>En primer lugar el horario de la biblioteca en exámenes debería amplíe su horario, además de abrir en época de exámenes los fines de semana.&lt;br&gt;También a la hora de reservar una sala en la biblioteca de educación se hacía mediante internet lo que agilizaba la ordenación la reserva de la sala, actualmente tienes que ir al mostrador a reservar lo que considero que en ese aspecto ha empeorado mucho.&lt;br&gt;Además, debería de existir un préstamo interbibliotecario donde si yo quiero un libro que se localiza en otra biblioteca de la universidad deberían de traerlo y poder devolverlo en la biblioteca de tu universidad no tener que ir a cogerlo y volver a devolverlo.</t>
  </si>
  <si>
    <t>Biblioteca de la Universidad Rey Juan Carlos (Vicálvaro)</t>
  </si>
  <si>
    <t xml:space="preserve">No he asistido a ningún curso de formación de usuarios porque no lo veo necesario. No es tan complicado. </t>
  </si>
  <si>
    <t>Miguel Hernández (Vallecas)</t>
  </si>
  <si>
    <t>No me ha llegado la información</t>
  </si>
  <si>
    <t>Aumentar la colección de la biblioteca</t>
  </si>
  <si>
    <t>Sería conveniente tener mayor número de puestos individuales con cierta separación física tipo de cristal o madera entre los puestos con el fin de aumentar la concentración. La calidad de la señal de la red Wifi Eduroam es bastante floja y lenta en muchos lugares de la biblioteca de Ciencias Físicas y la María Zambrano. &lt;br&gt;&lt;br&gt;Se agradecería aumentar el número de enchufes para dispositivos electrónicos.&lt;br&gt;&lt;br&gt;Como recomendación, podría añadirse una área de taquillas temporales o mostrador para dejar abrigos y objetos importantes y áreas de descanso en la María Zambrano para evitar robos en los descansos, así como facilitar el puesto a otras personas.&lt;br&gt;&lt;br&gt;Sería un sueño tener la biblioteca de Ciencias Físicas abierta los fines de semana, o cualquier otra hasta horarios más extendidos.</t>
  </si>
  <si>
    <t>Muy bien el tiempo de renovación y el número de libros prestados;  bastante bien la web de la biblioteca.&lt;br&gt;&lt;br&gt;Suspenso con baja nota el personal del mostrador de la biblioteca de la UCM.</t>
  </si>
  <si>
    <t xml:space="preserve">Carteles informativos sobre los servicios que ofrece la biblioteca, instrucciones, etc. (cuando se conozca la existencia de un desconocimiento general) </t>
  </si>
  <si>
    <t xml:space="preserve">En época de exámenes considero que sería oportuno la apertura de las bibliotecas las 24 horas del día. </t>
  </si>
  <si>
    <t xml:space="preserve">Es vergonzoso el trato del personal de biblioteca en la facultad de ciencias físicas. No solo la nula cordialidad, sino también la altanería en las respuestas y la falta de empatía e interés por ayudar. Muy deficiente </t>
  </si>
  <si>
    <t>Ampliar horarios en época de exámenes.</t>
  </si>
  <si>
    <t>no he asistido a ningún curso de formación de usuarios porque no sabía de su existencia</t>
  </si>
  <si>
    <t>Biblioteca Eugenio Trías Biblioteca Elena Fortún</t>
  </si>
  <si>
    <t>Facultad de Agrónomos UPM</t>
  </si>
  <si>
    <t>23 h.</t>
  </si>
  <si>
    <t xml:space="preserve">Biblioteca Pública de San Blas </t>
  </si>
  <si>
    <t>En las zonas de estudio “individual” poner enchufes para poder cargar los ordenadores para proseguir con el estudio.</t>
  </si>
  <si>
    <t>A las bibliotecas de la Comunidad de Madrid como Luis Martín Santos</t>
  </si>
  <si>
    <t>Acudo a la Biblioteca Pública Municipal Francisco Ibáñez y a la Sala de Estudio Luis Gonzaga</t>
  </si>
  <si>
    <t>Me gustaría que la biblioteca María Zambrano abriera todos los sábados durante el curso y estuviera mejor iluminada en las zonas en las que las mesas no tienen luz individual.</t>
  </si>
  <si>
    <t>CRAI (UAH)&lt;br&gt;Biblioteca Pública Manuel Alvar</t>
  </si>
  <si>
    <t xml:space="preserve">La municipal de mi barrio </t>
  </si>
  <si>
    <t xml:space="preserve">Temperatura. Siempre hace frío para estudiar </t>
  </si>
  <si>
    <t>Biblioteca AECID (Agencia Española de Cooperación Internacional para el Desarrollo)</t>
  </si>
  <si>
    <t>02.00</t>
  </si>
  <si>
    <t xml:space="preserve">Uned </t>
  </si>
  <si>
    <t>Desconocía la existencia de los cursos de formación de usuarios.</t>
  </si>
  <si>
    <t>No he asistido a ningún curso de formación porque no recibo información de su realización.</t>
  </si>
  <si>
    <t xml:space="preserve"> Deberían contratar gente para los fines de semana a parte del horario de exámenes y algunas deberían proporcionar un mejor trato y una mejor información, sólo me refiero a gente que ha venido 1 o 2 días en exámenes que no tenían mucha idea de la información básica a demás de que en mi caso estaban más pendientes de saludar a una amiguita que iba a estudiar que ha resolver mis preguntas.</t>
  </si>
  <si>
    <t>Biblioteca  Rafael Alberti" en San Fernando de Henares</t>
  </si>
  <si>
    <t>Mi tiempo es muy limitado y no puedo desplazarme a la Facultad, fuera del horario de clases, todo lo que me gustaría.</t>
  </si>
  <si>
    <t>Que sea factible la disponibilidad de todo los libros en "electrónico"</t>
  </si>
  <si>
    <t>Biblioteca Ana María Matute</t>
  </si>
  <si>
    <t>No he acudido a la formación de usuarios de la biblioteca porque ni si quiera sabía que existía</t>
  </si>
  <si>
    <t>Recomiendo encarecidamente que mantengan al Sr.Andrés, de la Biblioteca de la Facultad de Ciencias Químicas. Su atención y educación es exquisita. Un trato humano inmejorable.</t>
  </si>
  <si>
    <t>Es muy difícil manejar el nuevo sistema y hay bibliotecarios que son bordes</t>
  </si>
  <si>
    <t>Ampliar el horario en época de exámenes, teniendo en cuenta los grados que tienen periodos de exámenes distintos al resto (por ejemplo en Medicina se termina más tarde, a finales de enero)</t>
  </si>
  <si>
    <t>El servicio en línea es excelente.</t>
  </si>
  <si>
    <t xml:space="preserve">Biblioteca de la UC3M </t>
  </si>
  <si>
    <t>Biblioteca Miguel de Cervantes en Colmenar Viejo y Biblioteca Municipal Soto del Real</t>
  </si>
  <si>
    <t>En la facultad de Farmacia hace falta renovación. No hay enchufes y la mayoría utilizamos ordenadores. Mesas antiguas y espacio mal aprovechado. En general no se está bien, o hace frió, o calor, pocas veces se está a una temperatura adecuada y el sistema de ventilación es horrible. Muy pocos puestos para todos los que somos, si hay hueco es porque la gente se va a otras facultades con mejores instalaciones.</t>
  </si>
  <si>
    <t xml:space="preserve">Biblioteca pública de Vallecas </t>
  </si>
  <si>
    <t xml:space="preserve">No conocía los cursos de formación </t>
  </si>
  <si>
    <t>La calidad del personal de la biblioteca de farmacia es muy buena pero sus instalaciones y el tiempo de préstamo son pésimas</t>
  </si>
  <si>
    <t xml:space="preserve">Al realizar préstamos en la biblioteca de Geografía e Historia no hace falta reservar por internet, es opcional. Eso me parece genial.&lt;br&gt;En la biblioteca de Derecho, en cambio, tienes que reservar online obligatoriamente y eso me parece un gran atraso. Si vas sin reservar online no puedes recoger libros en esa biblioteca. </t>
  </si>
  <si>
    <t xml:space="preserve">Biblioteca Universitaria ESIC </t>
  </si>
  <si>
    <t>00h</t>
  </si>
  <si>
    <t xml:space="preserve">Colegio Sagrado Corazón </t>
  </si>
  <si>
    <t xml:space="preserve">Dejar algún ejemplar de cada libro siempre en la biblioteca, sin reservar, para poder cogerlo en la biblioteca sin tener que llevárselo a casa para que no te lo quite otra persona  </t>
  </si>
  <si>
    <t>&lt;br&gt;No he asistido a ningún curso de formación de usuarios porque no sabía de la existencia de ellos ni que se imparte en los mismos.&lt;br&gt;&lt;br&gt;Para mi lo más importante a mejorar sería el horario, un poco más amplio hasta las 21:30h durante todo el curso, incluso más tarde en época de exámenes.&lt;br&gt;&lt;br&gt;&lt;br&gt;Un saludo.</t>
  </si>
  <si>
    <t>biblioteca de la universidad de alcalá</t>
  </si>
  <si>
    <t>1:00 - 2:00</t>
  </si>
  <si>
    <t>Biblioteca Municipal de Barceló y la de Conde-Duque</t>
  </si>
  <si>
    <t>La biblioteca debería estar abierta a las 08:00, al mismo tiempo que la Facultad, y no debería cerrarse NUNCA el acceso por la planta baja</t>
  </si>
  <si>
    <t>No he ido a cursos porque la información que se impartía ya la conocía o porque el horario no me coincidía bien.</t>
  </si>
  <si>
    <t>Biblioteca de Escuela de Animación y Ocio y Tiempo Libre de la Comunidad de Madrid, (Espacio 14-30), Biblioteca Miguel Hernández.</t>
  </si>
  <si>
    <t>23.59</t>
  </si>
  <si>
    <t>En cuanto al horario, los cursos de grado que comenzamos 8:30 en Musicología está la Biblioteca cerrada a dicha hora, incluyendo también los días de prácticas por ejemplo de Historia que tenemos que esperar hasta el horario de apertura actual, por lo que sugiero que la biblioteca abra sus puertas en el mismo horario de clases lectivas.&lt;br&gt;&lt;br&gt;Por otro lado, en la Biblioteca de la Facultad de Georgrafía e Historia hay una sección de mujeres muy escasa, con apenas dos estanterías. Solicito y ruego aumente la misma.&lt;br&gt;&lt;br&gt;Por lo que respecta a las instalaciones, en la época de exámenes de invierno hace frío y más en un lugar tan amplio.&lt;br&gt;&lt;br&gt;El personal es muy atento, amable y de mucha ayuda hacia la búsqueda y la buena utilización de la misma.&lt;br&gt;&lt;br&gt;</t>
  </si>
  <si>
    <t>En época de exámenes la gente ocupa toda una mesa con papeles,carpetas, estuches... y luego se van incluso horas, y en ese periodo de tiempo hay mucha gente que se tiene que ir de la biblioteca porque no hay sitio. Por lo que, en época de exámenes pondría a alguien vigilando que no se "ocupan" sitios innecesariamente, no para comer o tomar un café, pero sí para reservarlo a los amigos o ausentarse de la biblioteca durante horas.&lt;br&gt;&lt;br&gt;Por otra parte, aunque el personal de la biblioteca es amable, suelen hablar muy alto habitualmente, y eso desconcentra bastante.&lt;br&gt;&lt;br&gt;Muchas gracias.</t>
  </si>
  <si>
    <t>No me he enterado y no sé cuándo son.</t>
  </si>
  <si>
    <t xml:space="preserve">no se pueden encontrar los libros, en la web te pone que está en una estantería que dentro de la biblioteca ni siquiera existe, y cuando pides ayuda te dicen que lo busques. El año pasado si que era fácil encontrar los libros pero este año ni lo intento, lo busco online y si no lo encuentro o me voy a trabajo social o paso. </t>
  </si>
  <si>
    <t>Hola, yo creo que sí abrieras sábados y domingos sería ideal.</t>
  </si>
  <si>
    <t>La de mi localidad</t>
  </si>
  <si>
    <t>Un mapa en la entrada con las distintas secciones. ¡Muchas gracias por el servicio!</t>
  </si>
  <si>
    <t>Bibliotecas municipales, cerca de donde vivo</t>
  </si>
  <si>
    <t>Desconocía la existencia de dichos cursos de formación.</t>
  </si>
  <si>
    <t>5. No me interesa</t>
  </si>
  <si>
    <t>No conozco los cursos</t>
  </si>
  <si>
    <t xml:space="preserve">Ampliar el catálogo de libros virtuales. </t>
  </si>
  <si>
    <t>Me da la sensación de que se le puede sacar mucho más provecho pero falta tanta información sobre posibilidades, catálogo, publicaciones que es complicado sacárselo.</t>
  </si>
  <si>
    <t>Biblioteca universitaria ESIC</t>
  </si>
  <si>
    <t>1.00 am</t>
  </si>
  <si>
    <t xml:space="preserve">No he asistido a los cursos de la biblioteca por falta de tiempo, incompatibilidad de horarios y algunos años porque me entere de las fechas el mismo dia o después de que empezasen. </t>
  </si>
  <si>
    <t>Biblioteca municipal de Móstoles. Biblioteca UNED (Centros Las Rozas, Jacinto Verdaguer, Humanidades -Lavapiés).</t>
  </si>
  <si>
    <t xml:space="preserve">Uno de los pocos problemas que encuentro es la imposibilidad de acceso a algunas revistas importantes del campo de la Teoría Política. A este respecto, sugiero una doble actuación: 1) un posicionamiento contra el modelo vigente de difusión académica, en tanto que vive muchas veces del trabajo realizado con dinero público y encima exige un pago por acceder a esos productos 2) ser realistas y asegurar el acceso a las revistas JCR de la disciplina, dado que no son tantas. </t>
  </si>
  <si>
    <t xml:space="preserve">No he podido realizar ningún curso, pero el motivo es porque trabajo y no tengo tiempo. Por lo demás, el personal de la biblioteca es muy amable. </t>
  </si>
  <si>
    <t xml:space="preserve">Todos los anuncios y promociones o cursos que tenga hacerlos más públicos y disponibles con su explicación </t>
  </si>
  <si>
    <t xml:space="preserve">Biblioteca municipal de Collado Villalba </t>
  </si>
  <si>
    <t>Me gustaría que se abriese a las 8h de la mañana porque siempre hay gente(entre la que me incluyo),que llega a la facultad muy pronto por el transporte, en la puerta esperando hasta que abran a las 8:30. &lt;br&gt;En época de exámenes y trabajos se llenan las salas de grupo y tenemos que irnos a la biblioteca de geología.</t>
  </si>
  <si>
    <t>No he seguido ningún curso de la Biblioteca por no haberme sido imprescindible para mi utilización del servicio.</t>
  </si>
  <si>
    <t xml:space="preserve">Biblioteca León Tolstoi </t>
  </si>
  <si>
    <t xml:space="preserve">Ampliar el horario en época de exámenes </t>
  </si>
  <si>
    <t xml:space="preserve">Biblioteca del museo Reina Sofía </t>
  </si>
  <si>
    <t xml:space="preserve">Mejorar las instalaciones de la biblioteca. Ampliar los espacios de lectura. Incrementar el catálogo de libros, en ocasiones hay que esperar mucho para que un libro esté disponible ya que sólo hay un ejemplar. </t>
  </si>
  <si>
    <t>Respecto al apartado 5, no he asistido a ningún curso porque la información que exponen los bibliotecarios en el tiempo de clase que dedican en el primer cuatrimestre de primero me pareció suficiente.</t>
  </si>
  <si>
    <t xml:space="preserve">Biblioteca Federico García Lorca </t>
  </si>
  <si>
    <t>No he tenido conocimienros acerca de la existencia de cursos de formación de usuarios.</t>
  </si>
  <si>
    <t>La biblioteca huerta de la salud</t>
  </si>
  <si>
    <t>10/11 horas</t>
  </si>
  <si>
    <t>Respecto al curso de información, no he podido apuntarme a ningún curso porque no he recibido información personal acerca de ello, he visto algo en la página pero no había información suficiente. &lt;br&gt;Lo que creo que debería añadirse respecto al horario de la biblioteca, es que en los días festivos y los fines de semana podría abrirse y así más gente podría ir a ella, ya que la mayoría de las bibliotecas están cerradas, y si la biblioteca abriera los fines de semana y los días festivos, nos facilitaría la actividad a los estudiantes ya que, en esta época es cuando tenemos más necesidad de ir a la biblioteca.</t>
  </si>
  <si>
    <t>Biblioteca del HCSC</t>
  </si>
  <si>
    <t>Biblioteca Pública José Luis Sampedro y Biblioteca Pública Federico García Lorca</t>
  </si>
  <si>
    <t>Lo único a mejorar serían los plazos de préstamos, en muchas ocasiones me resultan demasiado breves y si son libros que necesito en clase necesito mas tiempo.</t>
  </si>
  <si>
    <t xml:space="preserve">Biblioteca Luís Rosales. </t>
  </si>
  <si>
    <t>Medicina</t>
  </si>
  <si>
    <t xml:space="preserve">Cambiar las cajas de recolección de material de oficina gastado a algún sitio donde haya personal de la biblioteca, porque hay gente que coge cosas de las cajas. Al estar gastadas, las tirarán al poco tiempo en una papelera que no recicla. Me da mucha rabia, si dejo cosas ahí quiero que se reciclen. Seguramente, si se mueven las cajas al mostrador o a la entrada, donde hay personal, la gente ya no coja el material gastado. </t>
  </si>
  <si>
    <t>5.2   falta de tiempo</t>
  </si>
  <si>
    <t xml:space="preserve">No es fácil encontrar los documentos en los buscadores. Mejoraría este punto. </t>
  </si>
  <si>
    <t>noche</t>
  </si>
  <si>
    <t>Muy bien la biblioteca de matematicas&lt;br&gt;Una biblioteca 24 horas en la ucm estaría muy bien, aunque igual es demasiado no se&lt;br&gt;</t>
  </si>
  <si>
    <t>Biblioteca filolosofia y letras uam</t>
  </si>
  <si>
    <t>No he recibido ninguna información sobre cursos.</t>
  </si>
  <si>
    <t>Biblioteca Islámica de la AECID</t>
  </si>
  <si>
    <t>No he asistido a ningún curso de formación por no haberlo considerado necesario.&lt;br&gt;&lt;br&gt;El uso del catálogo electrónico es extremadamente útil y sencillo de usar, al igual que la posibilidad de renovar los préstamos a distancia. Sugeriría que se limitase el no. de veces que se puede renovar un préstamo, ya que parece algo injusto poder renovarlo indefinidamente.</t>
  </si>
  <si>
    <t>Universidad Politécnica Campus Sur, Biblioteca Pública de Vallecas, Centro cultural en Canillejas</t>
  </si>
  <si>
    <t>Centro Conde Duque</t>
  </si>
  <si>
    <t>A veces me tengo que marchar a casa porque no aguanto la sensación de calor y falta de oxígeno que tengo; especialmente por la tarde. Por lo demás hay luz adecuada, un buen ambiente de estudio y se estudia muy bien. Vendría bien que hubiese una forma de ventilar o similar...</t>
  </si>
  <si>
    <t>Cuando eh pedido libros o tengo problemas, el personal no me ha ayudado.</t>
  </si>
  <si>
    <t>medianoche</t>
  </si>
  <si>
    <t xml:space="preserve">Creo que algo que mejoraría el servicio de la biblioteca de manera significativa sería aumentar exponencialmente la oferta  de libros electrónicos.  Esto permitiría a los usuarios consultar los libros desde sus ordenadores en cualquier parte del campus o fuera de él  A medida que aumente la diversidad y el acceso a recursos electrónicos (libros y revistas) aumentarán aún más los niveles de satisfacción con la biblioteca.&lt;br&gt;&lt;br&gt;Un cordial saludo, </t>
  </si>
  <si>
    <t>La casa encendida, biblioteca ivan de vargas, la de Puente Alcocer, Biblioteca Tirso De Molina, etc</t>
  </si>
  <si>
    <t>Los estudiantes de medicina no tenemos un periodo de exámenes como tal, tenemos muchos durante todo el año, aunque sí que de acumulan más en época de exámenes de otras carreras. Por eso me gustaría que ampliaran un poco el horario de alguna biblioteca de la UCM durante los fines de la semana que no fuera la Maria Zambrano y que está bastante mal comunicada al  estar lejos de la parada de metro. Se realizó una petición en change.org pero en ningún momento se h oido ningún tipo de respuesta, que se agradecería. &lt;br&gt;Aquí les envío la petición de Change.org en la que hay casi 700 firmas: &lt;br&gt;https://www.change.org/p/rectorado-universidad-complutense-apertura-biblioteca-ucm-todos-los-fines-de-semana</t>
  </si>
  <si>
    <t>La Biblioteca de CCPP es ahora un caos, no se entiende nada.&lt;br&gt;&lt;br&gt;La UCM debe mirar más a las unviersidades de fuera, hay cosas como poner puestos de estudio que no sean de escribas del siglo XIX. &lt;br&gt;Se podrían poner mesas tipo laboratorio para no tener que estar encajado en una mesa y silla (ya de por si incomodísimas) tantas horas, y que los alumnos con problemas de espalda puedan estar de pie estudiando y tener esas mesas altas para poner sus libros. Ahora solo las ponen como expositores de ordenadores para búsquedas.&lt;br&gt;</t>
  </si>
  <si>
    <t>No he asistido a cursos de formación de usuarios porque no he sido consciente de su existencia.</t>
  </si>
  <si>
    <t>Bibliotecas Municipales y de la Comunidad de Madrid</t>
  </si>
  <si>
    <t>biblioteca María Moliner</t>
  </si>
  <si>
    <t>pongan medidas para evitar robos en la medida de lo posible</t>
  </si>
  <si>
    <t>Biblioteca municipal Dámaso Alonso</t>
  </si>
  <si>
    <t>La página web de la biblioteca solo ha empeorado, es difícil reservar libros y el personal no está formado para la actualización de la web. Hay pocos libros de bibliografía básica en las bibliotecas de las facultades.</t>
  </si>
  <si>
    <t>No he realizado cursos formativos de forma presencial porque por regla general coinciden con horarios de clase. He intentado realizar cursos online pero no he sido capaz de entender el funcionamiento.&lt;br&gt;No puedo evaluar la evolución del servicio en los dos últimos años, porque este es el primer año que utilizo las bibliotecas de la UCM.</t>
  </si>
  <si>
    <t xml:space="preserve">No se debería haber ampliado la biblioteca de la Facultad de Ciencias Políticas y Sociología a costa de acabar con un espacio de convivencia comunitaria como era el pasillo aledaño. </t>
  </si>
  <si>
    <t>La biblioteca de mi barrio</t>
  </si>
  <si>
    <t>Biblioteca URJC Fuenlabrada</t>
  </si>
  <si>
    <t>En épocas de exámenes no es normal que solo abra la biblioteca Maria Zambrano, siendo todos los exámenes de todas las facultades casi a la vez. Es necesario que abran más bibliotecas</t>
  </si>
  <si>
    <t>Biblioteca municipal José Hierro de San Blas, biblioteca municipal de Canillejas y biblioteca Pablo Neruda.</t>
  </si>
  <si>
    <t>Mayor plazo en los prestamos y o mayor número de renovaciones de un préstamo</t>
  </si>
  <si>
    <t>Biblioteca Municipal Pública Ángel González (Campamento)</t>
  </si>
  <si>
    <t>No he recibido mucha información sobre los cursos que se ofrecen</t>
  </si>
  <si>
    <t>Sala de lectura del centro Teresa de Calcuta (28042)&lt;br&gt;Biblioteca Gloria Fuertes (28042)</t>
  </si>
  <si>
    <t>No he acudido a ningún curso de formación de cursos porque no sabía ni que existían.</t>
  </si>
  <si>
    <t>El defecto es la dificultad de acceso sin préstamo interbibliotecario de determinados fondos bibliográficos específicos.</t>
  </si>
  <si>
    <t>Por favor, alarguen el plazo de préstamo de tests y adquieran usos cuando prevean que se agotan.&lt;br&gt;Podrían suscribirse a más revistas. El proceso de préstamo interbibliotecario a veces excede las necesidades de tiempo.&lt;br&gt;</t>
  </si>
  <si>
    <t>Estoy en mi primer curso de doctorado y tengo mucho interés en los cursos de formación de usuarios de la biblioteca. Aunque he estado pendiente, no he encontrado ninguna concvocatoria para estos cursos en mi Facultad. &lt;br&gt;&lt;br&gt;No tengo datos para responder a algunas de las preguntas del cuestionario, pero como no hay opción ¨no sabe no contesta¨, y una vez pulsado un valor no hay forma de eliminar la respuesta, he indicado el valor medio en esos casos.</t>
  </si>
  <si>
    <t>Hacen falta más salas de reunión/estudio en grupo, son muy útiles para nosotros los estudiantes.</t>
  </si>
  <si>
    <t>La única demanda que tengo es que el plazo del préstamo sea mayor: actualmente son 15 días para todos los libros, pero lo ampliaría para aquellos libros que son poco requeridos por los usuarios (sobre todo para los Trabajos Fin de Grado).</t>
  </si>
  <si>
    <t>Biblioteca central de la UNED, Biblioteca del MNCARS, Biblioteca pública Manuel Alvar</t>
  </si>
  <si>
    <t>5.2 ¿Ha asistido a algún curso de formación de usuarios?: No (por favor, explique los motivos en el apartado 8)&lt;br&gt;Desconocimiento.</t>
  </si>
  <si>
    <t xml:space="preserve">No he asistido a ningún curso porque desconocía por co oleto que existieran. </t>
  </si>
  <si>
    <t>Porque no me he dedicado a buscar cursos.</t>
  </si>
  <si>
    <t>Biblioteca municipal Federico García Lorca</t>
  </si>
  <si>
    <t>Ahora a la hora de reservar un libro, si no puedes elegir exactamente el ejemplar te pueden mandar a por un libro a otra biblioteca y era más cómodo antes.</t>
  </si>
  <si>
    <t>Si. UC3M</t>
  </si>
  <si>
    <t>09- 22.0</t>
  </si>
  <si>
    <t>Bfrexmy</t>
  </si>
  <si>
    <t xml:space="preserve"> soy de la facultad de historia e geografia.  estoy muy contento con el servicio de la biblioteca de nuestra facultad excepto el internet: primero, la velocidad es muy lenta; segundo, a veces  no hay cobertura dentro de la biblioteca. </t>
  </si>
  <si>
    <t xml:space="preserve">  Parte de las preguntas que he dejado sin contestar es por propio desconocimiento, no por insatisfacción. En algún caso también por falta de interés. En ningún caso por considerar insuficientes los servicios prestados.</t>
  </si>
  <si>
    <t>Se requiere una renovación de los libros impresos que están en un grave estado de deterioro.</t>
  </si>
  <si>
    <t>Como he puesto en el apartado 5.2 no he asistido al curso de formación de usuario por que no he sido informada en ningún momento que había ese tipo de curso.</t>
  </si>
  <si>
    <t xml:space="preserve">Biblioteca municipal Federico Garcia Lorca, Torrejón de Ardoz </t>
  </si>
  <si>
    <t>No lo he hecho ya que nadie me ha informado de que este recurso estaba disponible</t>
  </si>
  <si>
    <t>Justo hoy quería sacar prestado un libro pero resulta que solo se permitía su consulta en sala. Hay bastantes libros con estas características y no acabo de entender por qué. En este caso, me ha resultado un poco incómodo porque es un libro que me gustaría leer entero.&lt;br&gt;En todo caso, no tengo mayor queja. La biblioteca de la UCM funciona muy bien y tiene una amplia oferta de libros, lo que agradezco mucho.</t>
  </si>
  <si>
    <t>24.00</t>
  </si>
  <si>
    <t>biblioteca publica manuel alvar de la comunidad de madrid</t>
  </si>
  <si>
    <t>1 h.</t>
  </si>
  <si>
    <t>ME GUSTARIA MUCHO QUE LA BIBLIOTECA TUVIERA HORARIO ABIERTO AL MENOS EN SABADO POR LAS MAÑANAS, ALGO QUIZA COMPLICADO, AL CERRAR LA FACULTAD.</t>
  </si>
  <si>
    <t>Biblioteca pública municipal</t>
  </si>
  <si>
    <t>Biblioteca de la Comunidad de Madrid de Manuel Alver  nº 42. C/ Azcona, la frecuento mucho para estudiar y hago uso de frecuentes prestamos de libros de lectura para las distintas asignaturas.</t>
  </si>
  <si>
    <t>En la sala de trabajo en grupo sería adecuando para algunas mesas tener extra luz como en la parte de la biblioteca porque la luz es demasiado tenue.</t>
  </si>
  <si>
    <t xml:space="preserve"> 6-7</t>
  </si>
  <si>
    <t>Mayor plazo de préstamo de libros</t>
  </si>
  <si>
    <t>No conocía la existencia de este curso</t>
  </si>
  <si>
    <t xml:space="preserve">que se revisen todos los libros una vez que los devolvamos, ya que si estan en mal estado se perjudica al siguiente compañero de la universidad. &lt;br&gt;reconstruir y mejorar aquellos libros dañados </t>
  </si>
  <si>
    <t>Que haya un número superior de libros que se utilizan para impartir ciertas clases de la carrera y que normalmente están todos prestados dejando a mucha gente sin la posibilidad de acceder a ellos, es decir, un refuerzo de los libros que se itilizan para determinadas asignaturas.</t>
  </si>
  <si>
    <t>5.2. No conozco ningún curso, y por eso no he asistido a ninguno.&lt;br&gt;&lt;br&gt;En general, el servicio es bueno, salvo dos detalles:&lt;br&gt;&lt;br&gt;-En la biblioteca de la Facultad de Filología, hay pocos enchufes&lt;br&gt;-En la biblioteca María Zambrano, la conexión a internet es muy, muy deficiente.</t>
  </si>
  <si>
    <t xml:space="preserve">Concretamente en la facultad de farmacia, llama mucho la atención la falta de enluces y sobre todo de enchufes en la biblioteca. Además, hay pocos ordenadores y gran parte del tiempo la mitad están con el cartel de fuera de servicio sin arreglar. También encuentro que en esta misma biblioteca hay especial aglomeración de gente, en general. </t>
  </si>
  <si>
    <t>Ejemplares de libros muy demandados por lo alumnos, con loque la biblioteca cuenta con muy pocos de ellos. &lt;br&gt;La renovación presencial cuando han pasado 3 meses desde la primera vez que se obtuvo un libro.</t>
  </si>
  <si>
    <t>Pedro  Salinas (Puerta de Toledo)</t>
  </si>
  <si>
    <t>CRAI (UAH-Alcalá de Henares), biblioteca Cisneros Alcalá de Henares, biblioteca de trinitarios Alcalá de Henares, Eugenio trías.</t>
  </si>
  <si>
    <t>En época de exámenes, la biblioteca María Zambrano es un ir y venir constante de gente, desfavoreciendo a la atmósfera de estudio y produciendo demasiado ruido. El número de personas que entran en la biblioteca debe de ser regulado, pues he visto como la gente no paraba de pasar aún sin haber sitios disponibles, lo que resultó en un trasiego ininterrumpido y muy molesto, sin contar con que la gente hablaba por teléfono dentro de la sala. Se debe velar más por la calidad de un espacio propicio para el estudio, sin ruidos, y adoptar medidas con los usuarios que incumplan las normas de silencio.</t>
  </si>
  <si>
    <t xml:space="preserve">La nueva página de cisne es mucho más confusa que el diseño anterior. Por ejemplo, el botón rojo para encontrar el libro físico en la biblioteca es muy poco intuitivo y difícil de entender al principio. &lt;br&gt;El acceso a archivos pdf desde la biblioteca virtual es muy complicado también. &lt;br&gt;La antigua versión era más simple y la pantalla creaba menos subdivisiones y menús inútiles. </t>
  </si>
  <si>
    <t>Debería haber más libros en formato virtual para que no solo 3 personas puedan beneficiarse de los libros.</t>
  </si>
  <si>
    <t>No he asistido a los cursos de información de usuarios porque no lo he considerado necesario, estoy satisfecho del servicio.</t>
  </si>
  <si>
    <t>Bibliotecas cercanas a mi barrio donde vivo.</t>
  </si>
  <si>
    <t>Biblioteca pública de Collado Villalba</t>
  </si>
  <si>
    <t>No he asistido a ningún curso de formación de usuarios porque no me interesa.&lt;br&gt;&lt;br&gt;Todo bien.</t>
  </si>
  <si>
    <t>Biblioteca de la Casa Encendida</t>
  </si>
  <si>
    <t>Se podría mejorar o renovar las instalaciones de los baños.&lt;br&gt;Es necesario probar un ampliación del horario de la biblioteca de la facultad de económicas, en su horario habitual debería permanecer hasta las 9pm y en épocas de exámenes abrir también los fines de semana (por ejemplo).&lt;br&gt;El trato del personal es bueno, siempre te atienden y ayudan. Gracias!&lt;br&gt;</t>
  </si>
  <si>
    <t>Biblioteca municipal de chinchón</t>
  </si>
  <si>
    <t>1.30</t>
  </si>
  <si>
    <t>El conocimiento de los sistemas de la biblioteca (muy parecidos en otras universidades) y la utilización intuitiva que permite el sistema de la universidad complutense, me ha permitido utilizarlo sin necesidad de asistir a ningún curso, aunque seguramente encontraría dicha información relevante.</t>
  </si>
  <si>
    <t>biblioteca municipal de pozuelo esic</t>
  </si>
  <si>
    <t xml:space="preserve">Biblioteca del ministerio de educación </t>
  </si>
  <si>
    <t xml:space="preserve">No tenía tiempo </t>
  </si>
  <si>
    <t>Los cursos de formación suelen impartirse en un horario que coincide con el del Grado, generando incompatibilidades y no pudiendo asistir a uno u otro.</t>
  </si>
  <si>
    <t>No he recibido información de los cursos.</t>
  </si>
  <si>
    <t xml:space="preserve">Biblioteca Nacional </t>
  </si>
  <si>
    <t xml:space="preserve">Centro de Arte de Alcobendas y Mediateca Pablo Iglesias (Alcobendas). </t>
  </si>
  <si>
    <t xml:space="preserve">No he asistido al curso de formación porque no tenía tiempo y la facultad me pilla muy lejos. Como mejora me gustaría que la biblioteca de Psicología abriese a las 8:30, un poco antes de empezar las clases como en otras bibliotecas de otras facultades de la UCM. </t>
  </si>
  <si>
    <t xml:space="preserve">No he asistido a los cursos ya que no son de mi interés o no he tenido disponibilidad horaria para ellos. </t>
  </si>
  <si>
    <t xml:space="preserve">Biblioteca municipal </t>
  </si>
  <si>
    <t>No sabía que había cursos de formación de usuarios de la biblioteca</t>
  </si>
  <si>
    <t xml:space="preserve">La casa encendida </t>
  </si>
  <si>
    <t>hola, me gustaría comentar que en varias ocasiones en las que no quedaba ningún ejemplar en físico de algún libro en la biblioteca, he tratado de utilizar el que proporcionáis en formato electrónico, pero nunca he podido, aparecen  siempre como si se estuviesen cargando, pudiendo estar así horas, nunca se cargan.</t>
  </si>
  <si>
    <t>Que los bibliotecarios sean capaces de hacer que se mantenga en SILENCIO la biblioteca ya que es un lugar en el que si no lo hay no sirve para nada (ya que muchos alumnos no son capaces de hacerlo por ellos mismos)</t>
  </si>
  <si>
    <t>la del CMU Antonio de Nebrija</t>
  </si>
  <si>
    <t>Buenas, lo único que hubiese más oferta en el catálogo y que más bibliotecas abriesen los fines de semana. Y el internet en algunas bibliotecas (historia por ejemplo) funciona a duras penas.&lt;br&gt;Gracias.</t>
  </si>
  <si>
    <t>Azcona - 4</t>
  </si>
  <si>
    <t>No lo he visto necesario</t>
  </si>
  <si>
    <t>Estaría bien que pusieran enchufes, pues muchas veces me tengo que ir a la facultad de odontología para poder usar mi ordenador correctamente cuando se queda sin batería</t>
  </si>
  <si>
    <t>Enchufes en la biblioteca para cargar los ordenadores portátiles y móviles</t>
  </si>
  <si>
    <t xml:space="preserve">No he acudido a cursos de formación de la biblioteca porque no me han parecido especialmente interesantes. </t>
  </si>
  <si>
    <t>Bibliotecas Lope de Vega y Fundación CajaMadrid en Tres Cantos y Biblioteca Rafael Alberti en Fuencarral-El Pardo</t>
  </si>
  <si>
    <t xml:space="preserve">No he asistido a ningún cursos de formación de usuarios porque no he sido informada sobre la oferta de dichos cursos. &lt;br&gt;Hay algunas bibliotecas de algunas facultades que están claramente más iluminadas o tienen bastantes más puestos de lectura y de ordenadores que otras, como Farmacia por ejemplo que se queda pequeña. </t>
  </si>
  <si>
    <t>Bibliotecas de barrio</t>
  </si>
  <si>
    <t xml:space="preserve">Filosofía, Odontología, Ciencias Políticas y Sociología. </t>
  </si>
  <si>
    <t>La biblioteca propia de mi colegio mayor.</t>
  </si>
  <si>
    <t>Me gusta mucho la ambientación temática que lleva a cabo la biblioteca de la facultad de psicología en halloween, navidad, etc. Desearía que se pudiese hacer la devolución de prestamos en cualquier biblioteca de la Complutense, no tener que ir a aquella de la que lo sacaste.</t>
  </si>
  <si>
    <t>Se debería de pasar algún bibliotecario cada cierto tiempo por las zonas de estudio para mandar callar a aquellas personas que más que estudiar van a pasar el rato molestando al resto. Además, sería conveniente que en la zona de trabajo en grupo también se pusiese orden ya que aunque ahí sí se puede hablar hay gente que se sobrepasa en el tono molestando al resto e incluso hay gente que pone su música con volumen. Gracias.</t>
  </si>
  <si>
    <t>biblioteca Manuel Alvar y Fuente del Berro</t>
  </si>
  <si>
    <t>Ninguna de las anteriores.Mas pronto, a las 8 de la mañana</t>
  </si>
  <si>
    <t>Mejorar el servicio de prestación online. Muchas veces no puedo obtener el libro que quiero, aun estando éste disponible.</t>
  </si>
  <si>
    <t>Biblioteca Robledo de Chavela</t>
  </si>
  <si>
    <t xml:space="preserve">No conozco la oferta de cursos de formación de usuarios ni el número máximo de libros que se pueden prestar. Lo que sí me gustaría es saber cuántas veces se puede renovar un libro y que hubiese más libros de aquellos que se usan mucho ya que los horarios de clase y laboratorios no dejan tiempo para echar un vistazo a los libros y determinar el mejor para el estudio y, en muchos casos, no quedan libros de los necesarios, sobre todo, en época de exámenes.&lt;br&gt;También, hacen falta libros con resolución de ejercicios porque, a parte de la teoría, lo que más se valora en los exámenes es la resolución de los ejercicios y, ya sea por una causa o por otra, hay asignaturas en las que hacen falta clases para resolver problemas y que no se tienen.&lt;br&gt;Aún así, la Biblioteca de la F. de Ciencias Químicas tiene una instalación muy cómoda y agradable para el estudio además de una sala en el sótano que usa bastante gente y que quizá debiera ampliarse.   </t>
  </si>
  <si>
    <t>Francisco umbral en Majadahonda. Biblioteca pública municipal de Majadahonda.</t>
  </si>
  <si>
    <t>Estoy estudiando un master y solo llevo utilizando estos recursos un cuatrimestre, pero con la ayuda de las bibliotecarias no he tenido la necesidad de formacion alguna, ademas las herramientas informaticas son buenas y cubren mis necesidades.</t>
  </si>
  <si>
    <t>Ampliaría los horarios de las bibliotecas.&lt;br&gt;En la biblioteca de medicina (que es la que más conozco), pondría más enchufes.&lt;br&gt;En general estoy muy contenta con el servicio prestado en las bibliotecas de la UCM, muchas gracias.</t>
  </si>
  <si>
    <t xml:space="preserve">Veo muy necesario que abran la biblioteca de Medicina los fines de semana o al menos en época de exámenes, ya que este año ni siquiera la Biblioteca María Zambrano abrió el fin de semana antes de nuestros exámenes. </t>
  </si>
  <si>
    <t>Biblioteca UNED</t>
  </si>
  <si>
    <t>En época de exámenes, o en cualquier otro momento cuando la biblioteca María Zambrano estuviese muy llena, debería estar prohibido dejar las pertenencias ocupando mesas mientras que sus propietarios se ausentan hasta horas.</t>
  </si>
  <si>
    <t>Es mi primer año en la Universidad, y jamás pensé que fuera a serme de tanta utilidad las bibliotecas de las gscultades. Es una herramienta increíble y, prácticamente todos los libros que uso son de la biblioteca. Si hay algo que cambiar, es únicamente añadir algún libro más de matemáticas en la facultad de Físicas, aun que tampoco hay problema, porque tenemos la de Matemáticas al lado.</t>
  </si>
  <si>
    <t xml:space="preserve">Biblioteca municipal Eugenio trías </t>
  </si>
  <si>
    <t xml:space="preserve">No he participado a a los cursos de formación porque no son compatibles con horarios de trabajo (por la tardes). </t>
  </si>
  <si>
    <t>Biblioteca Pública Municipal Eugenio Trías&lt;br&gt;&lt;br&gt;Biblioteca Pública Manuel Alvar</t>
  </si>
  <si>
    <t>No he asistido a ningún curso de formación de usuarios por motivos personales, pero la información la he visto anunciada.</t>
  </si>
  <si>
    <t>mejor tener una aulario abierto todos los días (no solo en época de exámenes)</t>
  </si>
  <si>
    <t>Más ejemplares y más puestos electrónicos</t>
  </si>
  <si>
    <t>Sería de gran utilidad que abriesen los sábados durante el curso, gracias.</t>
  </si>
  <si>
    <t>Maria Zambrano</t>
  </si>
  <si>
    <t>La biblioteca en sí está bien, pero muchas veces el bibliotecario no se encuentra disponible para la solicitud de un libro para llevarlo a casa y hay que esperar un buen rato hasta que llega. Pero, por lo demás, todo bien y todo correcto.</t>
  </si>
  <si>
    <t>No he encontrado ningún curso que me llame la atención.</t>
  </si>
  <si>
    <t>AECID, Biblioteca Nacional, Bibliotecas de la Comunidad de Madrid</t>
  </si>
  <si>
    <t>No sabía de la existencia del curso de usuarios. Por otra parte, el catálogo de la Complutense me parece muy completo, aunque a veces sí que he tenido dificultad en encontrar libros cuya fecha de edición es más próxima a la actualidad.</t>
  </si>
  <si>
    <t>UPM Agrónomos</t>
  </si>
  <si>
    <t>En la biblioteca María Zambrano.:&lt;br&gt;1Gracias por facilitar papel en sucio y sacapuntas siempre que es necesario.&lt;br&gt;2.Mal porque a los usuarios que ya le ha vencido el préstamo no se les multa económicamente,&lt;br&gt;3. mal porque no hay suficientes ejemplares del manual del profesor de la asignatura (esosiempre!)&lt;br&gt;4.mal por no conseguir que haya más silencio en la sala de lectura "de paso" a mediodía durante época de exámenes.¿Para qué está el personal de seguridad?&lt;br&gt;5.bien/mal la reacción del personal cuando pides que suban las persianas cuando apenas queda luz, según el personal con el que topes,.&lt;br&gt;</t>
  </si>
  <si>
    <t>Enchufes en la facultad de Farmacia, mesas menos incómodas, adecuar la temperatura.</t>
  </si>
  <si>
    <t>Con lo que respecta a la Biblioteca María Zambrano no tengo queja alguna. Sin embargo, hay un tema bastante importante que comento habitualmente con mis compañeros de facultad en el que todos coincidimos: a parte de los servicios que presta la biblioteca de la Facultad de Ciencias Geológicas, nos parece básico y de sentido común que reine el silencio.&lt;br&gt;Lo destaco porque es el pan de cada día que el personal de la biblioteca no mantenga un tono de voz adecuado y que, por lo tanto, el resto de estudiantes que acuden a ella no tengan cuidado con el tono de voz que utilizan ya que no se les va a llamar la atención. Espero que en algún momento esta dinámica cambie ya que llevo 3 años en la carrera y la situación sigue igual.&lt;br&gt;Un saludo</t>
  </si>
  <si>
    <t>Me gustaba más el catálogo virtual de la biblioteca que había antes. Ahora me resulta más difícil encontrar mis libros y me busca los que no se corresponden con lo que quiero...</t>
  </si>
  <si>
    <t xml:space="preserve">CSIC, Biblioteca Nacional </t>
  </si>
  <si>
    <t>Biblioteca de Humanidades de la UAM</t>
  </si>
  <si>
    <t>Material: flexos de estudio y refuerzo en épocas de examenes. Tratar de no hacer obras en épocas de exámenes. &lt;br&gt;Informar más acerca de los cursos existentes y facilitar el acceso a la información, de calidad, a la que la complutense está adscrita. &lt;br&gt;El personal de biblioteca, al menos de la facultad de veterinaria, está muy bien formado y son muy simpáticos, darle más promoción de cara al público para que sean más reconocidos y pueden ejercer su función de forma más efectiva. Son poco conocidos para la gran caldiad, tanto profesional como humana, que tienen.</t>
  </si>
  <si>
    <t>Biblioteca del Museo Nacional del Prado (Casón del Buen Retiro), Instituto Patrimonio Cultural de España (IPCE)</t>
  </si>
  <si>
    <t>1-2 am</t>
  </si>
  <si>
    <t>Biblioteca de la comunidad de Madrid María Moliner.</t>
  </si>
  <si>
    <t>La biblioteca que más frecuento es la de clásicas (filología), por lo que en el punto 7.2 me refiero especialmente a la disminución de su personal y, consecuentemente de su horario.&lt;br&gt;&lt;br&gt;Hay dos cosas en especial que me encantaría que se pudiesen mejorar, la primera es que, en "Mi cuenta", después del cambio que se le hizo a la página, han dejado de aparecer el nº de veces que tienes renovado un ejemplar, solo te informa en el momento en el que lo renuevas. Quieras que no, viene muy bien saber si tienes que devolver el libro o todavía puedes renovarlo una vez más (a mí, si no me lo apunto, se me olvida).&lt;br&gt;&lt;br&gt;La segunda es más compleja: sería una gran ventaja que hubiera personal especializado en cada biblioteca o estudio de los que se imparten en la facultad. Alguna vez he ido a preguntar a un bibliotecario si me podía recomendar algún libro, o si había algún texto en la biblioteca sobre un tema en concreto y no han sabido responderme.&lt;br&gt;&lt;br&gt;Muchas gracias por su atención.</t>
  </si>
  <si>
    <t>No he sido informada</t>
  </si>
  <si>
    <t>En otras universidades hay películas y serie también, eso estaría genial.</t>
  </si>
  <si>
    <t>Biblioteca pública municipal Eugenio Trías</t>
  </si>
  <si>
    <t>Diversas bibliotecas públicas municipales y regionales situadas en la Comunidad de Madrid.</t>
  </si>
  <si>
    <t>Biblioteca pública Manuel Vázquez Montalbán</t>
  </si>
  <si>
    <t>Biblioteca del Prado, Biblioteca Nacional, y bibliotecas públicas.</t>
  </si>
  <si>
    <t>Los estudiantes del máster en Escritura creativa casi nunca encontramos los libros que necesitamos en la biblioteca de nuestra facultad (CC. de la Información).&lt;br&gt;Por otra parte, el número de ejemplares de cada obra en toda la universidad es muy reducido, insuficiente para el número de alumnos totales.&lt;br&gt;También las bibliotecas deberían dar mayor importancia a adquirir novedades editoriales.</t>
  </si>
  <si>
    <t>Biblioteca Central UNED</t>
  </si>
  <si>
    <t>3 ó 4</t>
  </si>
  <si>
    <t>Respecto a la pregunta 5.2, no he asistido a ningún curso de formación sencillamente por desconocimiento de los mismos y también por falta de tiempo.</t>
  </si>
  <si>
    <t>Biblioteca de mi municipio</t>
  </si>
  <si>
    <t xml:space="preserve">A mi parecer, el nuevo diseño de la interfaz de la página web de la biblioteca ha perdido ergonomía, lo que hace más complicada la búsqueda de materiales </t>
  </si>
  <si>
    <t>La única sugerencia que tengo es que se dé la opción de que el carné de la biblioteca se pudiese expedir en más sitios aparte de la sucursales del banco santander del campus. Este año yo trabajo por las mañanas (el máster es por la tarde precisamente por eso) y tuve que conseguir "escapar" del trabajo para poder acudir a la sucursal en horario de mañana, que además tampoco era muy extenso para la cuestión de los carnés (de 11 a 13h o algo así, si no recuerdo mal).</t>
  </si>
  <si>
    <t>Ninguna&lt;br&gt;</t>
  </si>
  <si>
    <t>No he recibido la información para poder asistir a un curso de formación de usuarios por parte de la biblioteca.&lt;br&gt;También me gustaría comunicar que hay un empleado dentro de la biblioteca de la facultad de ciencias de la información que es bastante desagradable y es incómodo que te preste su ayuda, es un hombre mayor de pelo gris</t>
  </si>
  <si>
    <t xml:space="preserve">Respondiendo a la pregunta 5, no he asistido a los cursos de formación por falta de tiempo.&lt;br&gt;&lt;br&gt;Por otro lado, he de justificar mi decisión de decir que ha empeorado el servicio. La razón de esta opinión es el nuevo catálogo Cisne. Antes era más fácil encontrar los libros que querías, por lo hablar de que las búsquedas aleatorias de temas no las reconoce y, a veces, ni reconoce los títulos de libros. Además, ya no se pueden anular peticiones anticipadas. &lt;br&gt;&lt;br&gt;Es servicio del catálogo, en general, ha perdido la funcionalidad que tenía. Antes estaba bien, el cambio no ha sido una buena idea. </t>
  </si>
  <si>
    <t>El mobiliario de la biblioteca debería ser más ergonómico para estudiar con comodidad.&lt;br&gt;No he asistido a ningún curso de información porque no conozco la oferta y tampoco he recibido información sobre la forma de hacer préstamos o reservas de libros.</t>
  </si>
  <si>
    <t>No he asistido a ninguno de los cursos de formación de usuarios que tiene la biblioteca porque no los conozco.</t>
  </si>
  <si>
    <t>No he asistido a ningún curso de formación de usuario porque carecía del tiempo necesario.</t>
  </si>
  <si>
    <t>Biblioteca Gloria Fuertes&lt;br&gt;Cerpa (Rivas Vaciamadrid)</t>
  </si>
  <si>
    <t>En especial, para la biblioteca de la facultad de Farmacia solicito una ampliación del espacio con mayor número de puestos de lectura y enchufes.&lt;br&gt;Propongo también la apertura de bibliotecas en días festivos y vacaciones de Navidad con el fin de preparar los exámenes inmediatamente posteriores a las mismas.&lt;br&gt;Gracias.</t>
  </si>
  <si>
    <t>Biblioteca pública municipal de mi zona.</t>
  </si>
  <si>
    <t>No sabia que existían cursos de formación</t>
  </si>
  <si>
    <t xml:space="preserve">Me parecería de gran utilidad que se revisarán los libros una vez se entreguen por si la persona a la que se le ha prestado lo ha manchado, roto o subrayado. Puesto que muchos de los libros que se encuentran a día de hoy están en conficiones pésimas y creo que con la creación de algun tipo de sanción se podría mejorar el uso de los libros pues a fin de cuentas para eso está la biblioteca para la consulta de libros. </t>
  </si>
  <si>
    <t>Utilizo salas de estudio donde desempeño mi labor profesional</t>
  </si>
  <si>
    <t>Mejorar el mobiliario de las aulas de trabajo, disponer de mobiliario auxiliar para el mejor manejo de material de consulta.&lt;br&gt;En las aulas que tenéis establecidas para los pequeños grupos aumentar el número de enchufes.&lt;br&gt;Percheros para colgar las prendas de abrigo.</t>
  </si>
  <si>
    <t xml:space="preserve">No es de mi interés </t>
  </si>
  <si>
    <t>Biblioteca Francisco Umbral</t>
  </si>
  <si>
    <t>Porque no se qué son</t>
  </si>
  <si>
    <t>Habría que informar más al alumnado de los cursos disponibles y ampliar las zonas de estudio</t>
  </si>
  <si>
    <t>La biblioteca del CES CARDENAL CISNEROS de Madrid.&lt;br&gt;En la encuesta respondida, me refiero a esta biblioteca como principal.</t>
  </si>
  <si>
    <t>Las Bibliotecarias no respetan el silencio cuando están dentro de la biblioteca.&lt;br&gt;Se saludan y se cuentan cosas su de vida personal delante de los/as alumnos/as sin ningún tipo de discreción. &lt;br&gt;muchas veces en épocas de exámenes se las ha tenido que rogar bajar la voz o mantener silencio. No parece inquietarlas y al rato vuelven a charlar como si estuvieran completamente solas.&lt;br&gt;Esto ocurre en la Biblioteca del CES Cardenal Cisneros en Madrid.&lt;br&gt;&lt;br&gt;Muchas gracias.</t>
  </si>
  <si>
    <t>El nuevo sistema digital, así como la gestión desde "Mi Cuenta" es un retraso respecto al anterior. Es más ineficiente y poco práctico además de complicar su utilización a la hora de hacer reservas. Esto ha hecho que use mucho menos la biblioteca. Nada recomendable el cambio.</t>
  </si>
  <si>
    <t>La biblioteca de lunes a viernes debería estar abierta hasta las 10 de la noche.&lt;br&gt;&lt;br&gt;La biblioteca en época de exámenes debería estar abierta hasta las 2 de la madrugada, al menos un mes antes de la época de exámenes, no sólo una semana antes.</t>
  </si>
  <si>
    <t>Yo creo que ha empeorado un poco la calidad de mi experiencia en el Biblioteca Zambrano porque ahora es más difícil navegar por su página web y antes era mucho más fácil buscar los libros, mirar en qué parte de la biblioteca estaban y reservarlos.</t>
  </si>
  <si>
    <t>UNED, biblioteca Pedro Salinas, sala de estudio Pío Baroja y Casa Encendida.</t>
  </si>
  <si>
    <t>No he necesitado acudir al curso de familiarización sobre los servicios de la biblioteca</t>
  </si>
  <si>
    <t>cambiar las sillas que son muy rígidas.</t>
  </si>
  <si>
    <t>Bibliotecas de la Comunidad de Madrid y Biblioteca del Museo Nacional Centro de Arte Reina Sofía.</t>
  </si>
  <si>
    <t>Sería muy interesante indexar por temas los contenidos de los artículos de revistas no digitalizadas que alberga la biblioteca para poder recuperarlos con facilidad. Estoy completamente seguro de que la hemeroteca tendría el mismo tránsito que la biblioteca (quizás, inluso, más)&lt;br&gt;&lt;br&gt;Sería interesante poder recuperar libros del depósito en el momento, como en otras facultades. La poca disponibilidad de tiempo y la necesidad de planificación me hace imposible recuperar muchos libros que están en depósito en la facultad de CCINF.&lt;br&gt;&lt;br&gt;El catálogo nuevo tiene varios fallos: a veces no es posible ver la signatura de un libro impreso; resulta más difícil ubicar los ejemplares (incluye ese término "disponible en X bibliotecas en el mundo" del que no especifica dónde puede encontrarse en la mayoría de ocasiones. El apartado de Recargos, todavía a 0€, hace pensar hacia dónde vamos y da miedo. Espero que nunca llegue el día en que se moneticen ciertos trámites.&lt;br&gt;&lt;br&gt;Me parece estupenda la compra de libros en formato electrónico. Por ese motivo, en su día, me hice con un lector. Me parece TERRIBLE que se haya implantado un sistema de préstamos de estos libros (protegidos) al margen de los lectores de libros electrónicos. ME NIEGO A LEER EN LA PANTALLA DEL ORDENADOR. Por esa razón invertí este poco amable aparato y ahora resulta que solo voy a poder leer CIERTOS los libros; es decir, los que se decida como prestar de forma desprotegida. El flujo de trabajo del investigador no debería de estar al servicio de estas incompatibilidades, que entorpecen y en ocasiones imposibilitan el trabajo con ciertos materiales.&lt;br&gt;&lt;br&gt;</t>
  </si>
  <si>
    <t>Considero que el personal de biblioteca, en la biblioteca que más frecuento, habla alto y no deja concentrarse.</t>
  </si>
  <si>
    <t>No he tenido tiempo entre el trabajo y las clases</t>
  </si>
  <si>
    <t>Biblioteca Pública Municipal Rosalía de Castro de Pozuelo de Alarcón&lt;br&gt;Biblioteca Pública Municipal José Luis Sampedro de Madrid</t>
  </si>
  <si>
    <t>Con respecto al punto 5.2 no he asistido a ningún curso de formación sobre el uso de la biblioteca porque desconocía de su existencia y tampoco me lo ha mencionado el personal a pesar que he comentado a varios bibliotecarios que era el primer año que la utilizaba y necesitaba que me echasen una mano. Sin embargo todos ellos me han atendido muy amablemente y me han ido enseñando sobre la marcha.&lt;br&gt;&lt;br&gt;Como sugerencia pienso que sería interesante poder solicitar un libro que se encuentre en la biblioteca de otra facultad para poder recogerlo en la que me resulte más a mano, aunque lógicamente tarden un par de días en tenerlo disponible. Se que hay alumnos, sobre todo gente que viene de fuera y apenas conoce Madrid, que desisten de ir a conseguir un libro cuando se encuentra en otra facultad o, peor aún, en otro campus.</t>
  </si>
  <si>
    <t>BIBLIOTECA CENTRAL DE LA UNED&lt;br&gt;BIBLIOTECA DEL ATENEO DE MADRID&lt;br&gt;</t>
  </si>
  <si>
    <t>A PARTIR DE LAS 7.00H</t>
  </si>
  <si>
    <t>LA BIBLIOTECA DE FILOSOFÍA DE LA UNIVERSIDAD COMPLUTENSE DE MADRID ES DECEPCIONANTE (LA BIBLIOTECA MARIA ZAMBRANO CURIOSAMENTE NO TIENE FILOSOFÍA) ES MUY PEQUEÑA, LOS MESAS SON MUY POCAS Y MUY CUTRES.&lt;br&gt;NO HAY ACCESO DIRECTO A LOS LIBROS PARA SU PREVIA CONSULTA QUE ES IMPRESCINDIBLE CUANDO ES NECESARIO OJEAR MUCHOS LIBROS, Y ES ADEMÁS LO MÁS MOTIVADOR, PERO TAMBIÉN AGILIZA SU SELECCIÓN. ASÍ QUE RELLENAR LAS PAPELETAS RETRASA TODO LOS TRÁMITES, PERO TAMBIÉN LAS CONSULTAS. TODAS ESTAS DEFICIENCIAS LAS SUPLEN LOS PROFESIONALES QUE NOS ATIENDEN. &lt;br&gt;&lt;br&gt;HABRÍA QUE HACER UNA ENCUESTA PERO QUIZÁ ALGÚN DÍA, EN UN FUTURO CON EL CAMBIO DE HORA, LA CIUDAD UNIVERSITARIA COMIENCE EL DÍA MUCHO ANTES DE LAS 9.00. EN ÉSO LA BIBLIOTECA DE FILOSOFÍA ES UN EJEMPLO, A LAS 8.30H. &lt;br&gt;&lt;br&gt;MUCHAS GRACIAS.</t>
  </si>
  <si>
    <t>He utilizado solamente la biblioteca de forma virtual y me ha resultado muy util, encontrando publicaciones de las que no disponía en otras.</t>
  </si>
  <si>
    <t>Biblioteca Municipal Universitaria ESIC&lt;br&gt;Biblioteca Gloria Fuertes (Rivas Vaciamadrid)&lt;br&gt;Biblioteca Pública Rafael Alberti</t>
  </si>
  <si>
    <t xml:space="preserve">He asistido al curso de formación de la biblioteca que se dedica a los alumnos de 1º de grado para aprender el funcionamiento de la biblioteca y encontrar las menores dificultades posibles a la hora de adquirir información.&lt;br&gt;En cuanto a sugerencias me gustaría destacar que el servicio de internet de la biblioteca ha sufrido cambios con respecto al año pasado que en lugar de mejorar los servicios, los han empeorado.   </t>
  </si>
  <si>
    <t>La son temas que me interesen.&lt;br&gt;Creo que seria interesante hacer cursos de como usar herramientas de oficce nivel avanzado o algo progrmaa de edición de imagenes.</t>
  </si>
  <si>
    <t>No he asistido porque no sabia que existian estos cursos</t>
  </si>
  <si>
    <t>Biblioteca Nacional de España</t>
  </si>
  <si>
    <t>No he asistido a ningún curso de formación porque desconocía su existencia</t>
  </si>
  <si>
    <t>Biblioteca Iván de Vargas, Biblioteca Conde Duque y Biblioteca Miguel Hernández.</t>
  </si>
  <si>
    <t>Insonorizar salas de abajo de la biblioteca de geológicas, ordenadores de préstamo que no se cuelguen y vayan decentemente y que el personal de la biblioteca y obras no hable a gritos en la biblioteca como si fuera la calle.</t>
  </si>
  <si>
    <t>Tanto la biblioteca como el prestamo de ordenadores deberían ser hasta las 21:00 ya que es la hora a la que se terminan las clases.</t>
  </si>
  <si>
    <t xml:space="preserve">AECID </t>
  </si>
  <si>
    <t>La nueva web de la biblioteca es muy confusa.&lt;br&gt;El servicio de Internet de la biblioteca María Zambrano es realmente malo, no únicamente en época de exámenes sino durante todo el año. &lt;br&gt;La política de "bloqueo" de los libros del depósito me parece absurda. ¿Cómo pueden bloquear a una persona por "no recoger libros solicitados" sin reiniciar el contador de los no recogidos? Para gente que llevamos 10 años en la facultad es un engorro que le bloqueen por sucesos que le ocurrieron una vez a los 18, dos a los 20 y una a los 24.&lt;br&gt;</t>
  </si>
  <si>
    <t>Quizás sería conveniente especificar que para devolver un libro hay que pasarlo por el sensor otra vez, no vasta tan solo con dejarlo en el carrito, porque de otro modo en el sistema no consta como entregado.</t>
  </si>
  <si>
    <t xml:space="preserve">biblioteca del retiro </t>
  </si>
  <si>
    <t>Mejorar los recursos web de búsqueda de artículos puesto que después de la última actualización se han visto deteriorados...&lt;br&gt;También mejoraría la atención del personal con los usuarios de la biblioteca, un buenos días y un hasta pronto no deberían generar un esfuerzo significativo que impida brindarlos...</t>
  </si>
  <si>
    <t>Los plazos de préstamo creo que deberían ser un poco mas largos</t>
  </si>
  <si>
    <t>No lo conocía</t>
  </si>
  <si>
    <t>Al programar  el horario de apertura extraordinaria por examenes de la bibliotexa Maria Zambrano ruego que se tenga en cuenta a la facultad de medicina.</t>
  </si>
  <si>
    <t>Biblioteca Universitaria ESIC</t>
  </si>
  <si>
    <t>Básicamente no he asistido a los cursos por pereza y por creer que no lo he necesitado para desenvolverme bien con los recursos de la biblioteca, pero todos mis compañeros que lo han hecho me han dicho que es muy útil.</t>
  </si>
  <si>
    <t>No he asistido a ningún curso pues me explicó el personal de la biblioteca, personalmente como funcionaban los recursos básicos.</t>
  </si>
  <si>
    <t>Ampliar el horario nocturno para preparación en épocas de exámenes e incluir este sistema en otras bibliotecas</t>
  </si>
  <si>
    <t>Biblioteca Tomás y Valiente de Fuenlabrada; biblioteca Fernando de los Ríos de Fuenlabrada; Biblioteca Antonio Machado de Fuenlabrada; biblioteca José Manuel Caballero Bonald de Fuenlabrada</t>
  </si>
  <si>
    <t>Recomendaría plazos más largos para los préstamos y que haya más ejemplares de algunos documentos, como las novelas que pueden llegar a ser muy pedidas por los profesores.&lt;br&gt;En la biblioteca de Filología del edificio A hay mucho ruido proveniente de los trabajadores de la biblioteca. Sugiero que se haga algo con este tema, ya que es muy molesto a la hora de estudiar. Sí bien es verdad que gran parte del lugar donde suelen estar los biliotecarios está expuesto a la zona de estudio, por lo que cualquier cosa que tengan que hacer relacionada con su labor se escucha en la sala de estudio. Sugiero que modifiquen este lugar para que los estudiantes puedan estudiar tranquilamente y los bibliotecarios puedan realizar sus labores (también se les escucha bastante hablar entre ellos en un tono normal).</t>
  </si>
  <si>
    <t>Solicité por correo-e tres veces una carta de presentación para acceder a una biblioteca fuera de España. Ninguna de las tres veces obtuve respuesta.</t>
  </si>
  <si>
    <t>Biblioteca central UNED</t>
  </si>
  <si>
    <t>Me gustaría que ofreciesen cursos de formación de usuarios con más asiduidad y en varios horarios, ya que, aunque he querido asistir en varias ocasiones, siempre coinciden con mis clases.</t>
  </si>
  <si>
    <t>Medicina y CC Información</t>
  </si>
  <si>
    <t>Un aspecto a mejorar, y mucho, es el de los puestos de estudio en la biblioteca María Zambrano, ya que en época de exámenes es muy agobiante estudiar allí, y si no acudimos a primera hora es muy complicado encontrar hueco para estudiar. Hay gente como yo, que vivimos lejos y nos resulta imposible estar allí a las 9.30h. Por tanto es necesario un aumento del espacio.&lt;br&gt;&lt;br&gt;Esto se podría solucionar si otras bibliotecas, como la de la Facultad de Psicología, aumentaran su horario, ya que no tendríamos la urgencia de ir todos los estudiantes de la UCM a la Zambrano. Podrían abrir fines de semana (o por lo menos, sábados durante todo el año) y fines de semana completos durante exámenes, así como aumentar el horario y cerrar más tarde de las 9 en estos periodos críticos.&lt;br&gt;&lt;br&gt;Otro punto en el que hago incapié es que en Navidades hay muchos días que las bibliotecas de la UCM permanecen cerradas, cuando hay días y mañanas o tardes claves que se podrían aprovechar, y más teniendo los finales a la vuelta de este periodo vacacional.&lt;br&gt;&lt;br&gt;Las bibliotecas de la UCM son maravillosas, cómodas, con mucha luminosidad, un personal espectacularmente amable, es una pena que el insuficiente horario perjudique tanto a los alumnos.&lt;br&gt;&lt;br&gt;Espero que se tengan en cuenta mis palabras, gracias por su atención y tiempo a quien pueda interesarle.&lt;br&gt;</t>
  </si>
  <si>
    <t>El nuevo sistema informático para la búsqueda en el catálogo no es muy eficiente. En muchas ocasiones, aun poniendo el título completo y el autor con sus nombres y apellidos (correctamente escritos), no se encuentran los libros o, al menos, las distintas ediciones existentes en el catálogo del mismo. El otro día, por ejemplo, tuve que buscar uno por el ISBN, porque de otra manera era imposiblr.</t>
  </si>
  <si>
    <t>No los conozco</t>
  </si>
  <si>
    <t xml:space="preserve">Biblioteca municipal Ángel González </t>
  </si>
  <si>
    <t>Estaría bien que existieran puestos individuales o al menos que las mesas de estudio no sean tan numerosas en la Facultad de Medicina.</t>
  </si>
  <si>
    <t>Biblioteca Municipal de Boadilla del Monte.</t>
  </si>
  <si>
    <t>Me parece muy importante que haya una biblioteca de la UCM abierta los fines de semana, es algo que realmente nos hace falta. No me parece normal que un estudiante de la complutense no tenga acceso a puestos de lectura los fines de semana que no sean en época de exámenes</t>
  </si>
  <si>
    <t>Biblioteca del I.C.A.M.</t>
  </si>
  <si>
    <t>Biblioteca Publicas y Municipales</t>
  </si>
  <si>
    <t>Sala de estudio galileo</t>
  </si>
  <si>
    <t xml:space="preserve">Ampliar la Biblioteca María Zambrano </t>
  </si>
  <si>
    <t>Biblioteca MNCARS, Archivo Consejería Medio Ambiente CAM, Biblioteca Archivo Regional Joaquín Leguina, Biblioteca Nacional</t>
  </si>
  <si>
    <t>Biblioteca Gloria Fuertes (Barajas), Biblioteca municipal de Paracuellos de Jarama</t>
  </si>
  <si>
    <t>No he asistido a cursos de formación de usuarios porque no sabía que estos existían.</t>
  </si>
  <si>
    <t>Biblioteca pública de Ávila</t>
  </si>
  <si>
    <t>Facultad de Medicina</t>
  </si>
  <si>
    <t>Dos observaciones:&lt;br&gt;Los servicios de Internet en abierto de la UCM a menudo fallan o funcionan con lentitud, sería una buena opción mejorar ese aspecto de alguna forma, ya que es una herramienta de interés y utilidad para los estudiantes que utilizamos los servicios de la Biblioteca con frecuencia. &lt;br&gt;Personalmente no he sufrido robos en la Biblioteca de mi Facultad, pero conozco compañeros que sí los han padecido y los materiales sustraídos (ordenadores portátiles lo más frecuente) son caros e insustituibles en muchos casos por esta razón. Convendría establecer algún sistema de seguridad más allá del cuidado que deba tener el estudiante con sus pertenencias, para evitar que este tipo de situaciones se den.</t>
  </si>
  <si>
    <t>No he recibido información de convocatorias para realizar estos cursos, y me hubiera gustado. Podría haberse realizado una convocatoria a los estudiantes por mail, por ejemplo.</t>
  </si>
  <si>
    <t xml:space="preserve">horario más amplio </t>
  </si>
  <si>
    <t>No es fácil acudir a algunos cursos porque hay plazas insuficientes y hay que estar muy atento a los días en los que salen las plazas de dichos cursos para no quedarte fuera.</t>
  </si>
  <si>
    <t>05.00h</t>
  </si>
  <si>
    <t>Me gustaria que la biblioteca cerrara un poco más tarde, a las 22.00 aprox</t>
  </si>
  <si>
    <t>Mi única sugerencia está relacionada con la biblioteca de mi facultad, Óptica y Optometria. Lo ideal sería que en épocas de exámenes se empezase a permitir el acceso presentando el carné universitario, ya que se trata de una biblioteca de una facultad concreta y no de una biblioteca pública. Me remito a esto simplemente, porque en esas épocas, nuestra biblioteca se llena de gente ajena, los cuales ocupan los puestos de los alumnos de dicha facultad, los cuales, en ocasiones no disponen de sitios para estudiar. &lt;br&gt;Creo que necesario restringir el acceso, ya que los alumnos tenemos preferencia y me parece indignante que algunas veces no pueda estudiar en mi facultad por salta de sitio.&lt;br&gt;&lt;br&gt;Muchas gracias.</t>
  </si>
  <si>
    <t>biblioteca publica de torrelodones</t>
  </si>
  <si>
    <t xml:space="preserve">Biblioteca Manuel Alvar, Biblioteca Pedro Salinas. </t>
  </si>
  <si>
    <t>No acudí a ningún curso porque en el primer año de carrera los profesores nos explicaron muy bien cómo manejar las herramientas ofrecidas por la Biblioteca.</t>
  </si>
  <si>
    <t xml:space="preserve">No he asistido a ningún curso de la biblioteca porque no existía ninguno que me interesase. Por otro lado, me gustaría añadir que la biblioteca de la facultad de informática es muy buena, con muchos recursos tanto para los estudios como de ocio (películas por ejemplo), unas instalaciones en buen estado y la posibilidad de utilizar no sólo ordenadores, sino auriculares o tablets. </t>
  </si>
  <si>
    <t>Ampliación del horario por la mañana (apertura a las 8.30)</t>
  </si>
  <si>
    <t>Acudo a la biblioteca Federico García Lorca en Torrejón de Ardoz&lt;br&gt;</t>
  </si>
  <si>
    <t>En mi opinión el servicio ofrecido en la biblioteca es bastante amplio, si no he acudido nunca a un curso de formación es debido a la falta de tiempo.</t>
  </si>
  <si>
    <t>ETSI telecomunicaciones</t>
  </si>
  <si>
    <t>5.2 No me da el tiempo</t>
  </si>
  <si>
    <t>Biblioteca municipal de mi barrio</t>
  </si>
  <si>
    <t>Que abra todos los fines de semana del curso</t>
  </si>
  <si>
    <t>Biblioteca Pública Manuel Alvar</t>
  </si>
  <si>
    <t>Biblioteca del Hospital Clinico San Carlos</t>
  </si>
  <si>
    <t>4:oo</t>
  </si>
  <si>
    <t>por favor que la biblioteca Maria zambrano abra todos los findes de semana del año,los estudiantes de medicina tenemos un calendario normalmente fuera de lo  comun de otros grados y agradeceriamos mucho eso.</t>
  </si>
  <si>
    <t xml:space="preserve">A veces hace demasiado calor y en verano mucho frío, yo propondría no poner tan alta la calefacción en invierno y no poner tan alto el aire acondicionado en verano. </t>
  </si>
  <si>
    <t xml:space="preserve">No he asistido a cursos porque no me interesan.&lt;br&gt;No he encontrado por ninguna parte del universo web de la biblioteca una petición de compra. </t>
  </si>
  <si>
    <t>Bibliotecas de las Rozas</t>
  </si>
  <si>
    <t>4 a.m</t>
  </si>
  <si>
    <t>Encuestas 2018-2019</t>
  </si>
  <si>
    <t xml:space="preserve"> CURSO 2018-2019</t>
  </si>
  <si>
    <t>Encuesta alumnos 2019</t>
  </si>
  <si>
    <t xml:space="preserve">ESTOY CONTENTO CON PERSONAL QUE TRABAJA EN LA BIBLIOTECA ATIENDEN BIEN Y, TE AYUDAN EN LA BÚSQUEDA DE LIBROS  QUE NECESITAS GRACIAS </t>
  </si>
  <si>
    <t>Sala de estudios aranjuez</t>
  </si>
  <si>
    <t xml:space="preserve">Con respecto al año anterior, "mi cuenta" era más fácil de manejar. Ahora, no encuentro donde puedo reservar un libro y es un poco más compleja </t>
  </si>
  <si>
    <t xml:space="preserve">Biblioteca Ana María Matute </t>
  </si>
  <si>
    <t>ampliar horarios urgentemente</t>
  </si>
  <si>
    <t>Bibliotecas Públicas de la Comunidad de Madrid</t>
  </si>
  <si>
    <t>Que sigan como están y en cualquier caso que mejoren y no empeoren .</t>
  </si>
  <si>
    <t>Creo que sería de gran ayuda algo más de espacio de lectura y/o estudio, más asientos en definitiva, y puede que algunos ejemplares más de aquellos libros que sean muy demandados a causa de que se trate de libros de texto "populares" dentro de una asignatura en concreto.</t>
  </si>
  <si>
    <t>No he asistido a ningún curso de formación de usuarios, dado que no he tenido noticia de la utilidad del mismo.</t>
  </si>
  <si>
    <t>En alguna ocasión me he topado con los cursos de formación pero quizás por horarios o porque se me han olvidado no los he realizado</t>
  </si>
  <si>
    <t>Centro cultural Conde Duque</t>
  </si>
  <si>
    <t xml:space="preserve">NO </t>
  </si>
  <si>
    <t>Las salas de grupo de la biblioteca de la Facultad de Educación tiene la calefacción muy alta y hay poca ventilación, lo cual provoca un hedor significante.</t>
  </si>
  <si>
    <t>No he asistido a los cursos de formación de usuarios de la biblioteca porque desconocía de su existencia.</t>
  </si>
  <si>
    <t>No se soporta el frío, este invierno se pasa realmente mal.&lt;br&gt;En época de exámenes, no hay papel higiénico en los baños.&lt;br&gt;Mucho ruido, entiendo por la gran afluencia de gente.&lt;br&gt;</t>
  </si>
  <si>
    <t>No he asistido a los cursos de formación de usuarios porque me explicaron que si ya conocia el funcionamiento de la biblioteca y de la herramienta online no me iba a ser de gran utilidad.</t>
  </si>
  <si>
    <t>En cuanto a parte del personal de la biblioteca, no destaca la cordialidad y amabilidad a los alumnos nuevos no conocedores del servicio o procedimiento a realizar para llevar a cabo cualquier tipo de gestión en la biblioteca. Además, la capacidad de gestión y resolución de cualquier pregunta es bastante pobre por parte del personal de la biblioteca (aspectos relacionados con la biblioteca de la Facultad de Educación).</t>
  </si>
  <si>
    <t>Biblioteca Leon Tolstoi Las Rozas</t>
  </si>
  <si>
    <t>Centro cultural Pablo Iglesias (Alcobendas)</t>
  </si>
  <si>
    <t>Solo he recibido informacion de un curso para investigadores, pero no se adecua a mi perfil actual y no se donde encontrar informacion para el resto de cursos.&lt;br&gt;&lt;br&gt;Seria positivo que el software de la web no se cambiase tanto, llevo poc aqui pero ya he visto cambios muy sustanciales en el catalogo y la web de acceso que hacen que tengas que aprender a usarlo de nuevo.&lt;br&gt;&lt;br&gt;En la facultad de educacion debido a la ultima reserva las reservas de salas y material electronico hay que hacerlas de forma presencial, las salas son insuficientes, sobretodo en epoca de examenes o entregas de trabajo suele ser muy complicado reservar una.&lt;br&gt;&lt;br&gt;Convendria que los ordenadores disponibles fuesen un poco mas rapidos, sobretodo a la hora de arrancar y aveces dan fallos, porque no funcionan los teclados, ratones...</t>
  </si>
  <si>
    <t>Biblioteca pública de Conde Duque</t>
  </si>
  <si>
    <t>Podrían volver a poner la localización de los libros dentro de la biblioteca. Me gustaba más antes la forma que estaba organizada el buscador ya que salía en una lista todos los lugares en los que el libro estaba disponible y no por facultades como ahora</t>
  </si>
  <si>
    <t>Biblioteca Pública José Acuña</t>
  </si>
  <si>
    <t>Me gustaría que hubiese más ejemplares dedicados a los estudiantes de turismo ya que prevalecen los libros relacionados con las asignaturas de comercio, además me gustaría que se diera preferencia a los alumnos de la facultad para usar la biblioteca en época de examenes ya que la mayoría que la usan no lo son.</t>
  </si>
  <si>
    <t xml:space="preserve">3 de la mañana </t>
  </si>
  <si>
    <t xml:space="preserve">Reina Sofia </t>
  </si>
  <si>
    <t>Sería recomendable que los ordenadores de la biblioteca tuviesen todos los programas de las aulas de informática para que haya más ordenadores disponibles a la hora de realizar trabajos con este software. &lt;br&gt;No he asistido a un curso de formación porque lo desconocía,  pero recibí una charla al inicio del curso que ya me dejó claro cómo funcionaba &lt;br&gt;</t>
  </si>
  <si>
    <t>Biblioteca Nacional. Real Biblioteca</t>
  </si>
  <si>
    <t>Biblioteca Nacional. Bibliotecas de la Usal.</t>
  </si>
  <si>
    <t xml:space="preserve">Gracias. </t>
  </si>
  <si>
    <t>Biblioteca Central de la UNED</t>
  </si>
  <si>
    <t>Apartado 5.2, desconocía curos de formación de usuarios, debe ser que soy una persona muy despistada.</t>
  </si>
  <si>
    <t>8 a.m</t>
  </si>
  <si>
    <t>Asisti a un curso impartido por la biblioteca de la facultad de matemáticas, cuyo pbjetivo era ayudarnos en la busqueda de bibliografía para el trabajo de fin de grado. El curso me ayudo mucho, pero asisti porque me lo comentó una profesora, no se donde puedo ver todos los cursos de formación que ofrece la biblioteca</t>
  </si>
  <si>
    <t>Resulta muy útil que los bloqueos a los usuarios que no han devuelto libros sean solamente durante el tiempo que no ha devuelto todos los libros. Si alguien está en época de exámenes y se le olvida devolver un libro, un bloqueo duradero puede ser un gran impedimento para seguir estudiando, lo cual es un escarmiento excesivo por un pequeño olvido. Me gustaría que el sistema de bloqueos actual se mantuviera así.</t>
  </si>
  <si>
    <t>No he asistido a los cursos porque se me cruzan sus horarios con los de mi trabajo. No obstante siempre que tengo dudas en la propia biblioteca el personal siempre está dispuesto a asesorarme  de forma personalizada. Estoy muy satisfecha con el profesional servicio que me han brindado.</t>
  </si>
  <si>
    <t>que nos dejen dormir la siesta tranquilos.</t>
  </si>
  <si>
    <t>No me he enterado.</t>
  </si>
  <si>
    <t xml:space="preserve">NO HE ASISTIDO AL CURSO DE FORMACIÓN DE USUARIOS PORQUE NO SÉ CUANDO SE REALIZAN Y TAMPOCO ME HAN LLAMADO LA ATENCIÓN NUNCA, TANTO POR TIEMPO PORQUE DESCONOZCO LA UTILIDAD DEL CURSO. </t>
  </si>
  <si>
    <t>No he asistido a ningún curso de formación de usuarios porque no sabía de su existencia.</t>
  </si>
  <si>
    <t>La nueva aplicación de búsqueda es un desastre.</t>
  </si>
  <si>
    <t xml:space="preserve">El catálogo de libros impresos debe mejorar y estar más actualizado y en consonancia con lo que ofrece el mercado. </t>
  </si>
  <si>
    <t>Municipales de Madrid (Pedro Salinas...)</t>
  </si>
  <si>
    <t>F. E.T.S ingenieros agronomos&lt;br&gt;</t>
  </si>
  <si>
    <t>Pido que los bibliotecarios en el caso que tengan que hablar entre ellos o con alumnos u otros usuarios de la biblioteca, por favor, mantengan un tono de voz bajo, ya que en numerosas ocasiones hablan muy alto y molestan a la gente que está estudiando.&lt;br&gt;&lt;br&gt;Se podría instalar algún tipo de carrito, montacargas, u otro sistema para dejar abajo en la mesa de libros consultados, los libros devueltos, ya que veo absurdo tener que bajar para luego volver a subir.</t>
  </si>
  <si>
    <t>Preguntando a profesores y compañeros, creo que saco siempre la información que necesito de la Biblioteca. Esto no quita que, si en un futuro debo buscar una información sin saber cómo, haga uno</t>
  </si>
  <si>
    <t xml:space="preserve">Biblioteca Luis Rosales </t>
  </si>
  <si>
    <t>Biblioteca municipal de Torrelodones y VIllalba</t>
  </si>
  <si>
    <t xml:space="preserve">En ocasiones he realizado consultas y obtenido libros en la biblioteca de Ciencias de la Documentación y en la biblioteca de Ciencias de la Información para trabajos de la universidad. </t>
  </si>
  <si>
    <t>No he realizado cursos de formación de usuarios de la biblioteca porque no me ha llegado esa información o no tengo constancia de recibir esa información.&lt;br&gt;&lt;br&gt;En cuanto a cómo ha evolucionado el servicio de la biblioteca estos años, no puedo decir que es igual pero la mejora es pequeña. En la parte digital si se ha notado un poco mejoras y sobre todo facilidades de accesos a libros que permiten reservarlos y tenerlos ya en el mostrador para recogerlos lo que evitas esperas.&lt;br&gt;&lt;br&gt;En mi opinión creo que falta más información en general sobre todo de las posibilidades digitales y on-line, para el uso de la misma por ejemplo no se lo que es "repositorio institucional E-Prints Complutense" ni para qué sirve. Y me cuesta en ocasiones realizar consultas on line de archivos de la biblioteca, como por ejemplo una Tesis, que pocas se pueden consultar. También noto que hay pocos libros,sobre todo revistas digitalizadas o al menos las que me ha tocado buscar. Mejoraría ésto, porque facilita cuando estas enfermo como ha sido mi caso de tener un pie roto más de 6 meses. Aunque en general soy partidaria de bajar a consultar y fotocopiar o escanear trozos porque sino, llevarte tanto libro es un peso grande.&lt;br&gt;&lt;br&gt;&lt;br&gt;</t>
  </si>
  <si>
    <t xml:space="preserve">Hace muchisima calor. La calefaccion esta a tope. </t>
  </si>
  <si>
    <t>Creo que debería ampliarse el espacio de la biblioteca para que más alumnos puedan disfrutar de este servicio puesto que fácilmente se encuentra llena y dificulta el trabajo dentro de la facultad al no encontrar un sitio para poder estudiar &lt;br&gt;</t>
  </si>
  <si>
    <t>CES Cardenal Cisneros</t>
  </si>
  <si>
    <t>Biblioteca Municipal Joaquín Vilumbrales</t>
  </si>
  <si>
    <t>Si existen cursos de la biblioteca deberían tener más repercusión para que todos los alumnos se enteraran.&lt;br&gt;El préstamo a alumnos de grado es muy corto para lo que se necesita.&lt;br&gt;No es nada fácil poder ver los libros que se encuentran online a partir del ordenador, ya que algunas veces hay problemas.&lt;br&gt;</t>
  </si>
  <si>
    <t>1am</t>
  </si>
  <si>
    <t>No pude asistir a curso programado por coincidencia con horario laboral</t>
  </si>
  <si>
    <t>Que las mesas de la biblioteca de farmacia disponieran de enchufes cada x puestos, para poder trabajar a ordenador</t>
  </si>
  <si>
    <t>Biblioteca Antonio Mingote</t>
  </si>
  <si>
    <t>No he asistido a ningún curso de formación porque en la facultad en dos asignaturas (una de primero y una de tercero, hasta ahora), tenemos una práctica completa en la que nos explican todo acerca de la biblioteca y diferentes buscadores de información.</t>
  </si>
  <si>
    <t>Biblioteca Municipal de Majadahonda</t>
  </si>
  <si>
    <t>Biblioteca municipal de San Blas</t>
  </si>
  <si>
    <t>esic, mater salvatoris</t>
  </si>
  <si>
    <t>Biblioteca municipal de Aluche</t>
  </si>
  <si>
    <t>Inconcebible que en la era de la tecnología, en la etapa más decisiva para el alumnado (época de exámenes), no puedas acceder a la red de internet con tu propio ordenador (ni con los portátiles que te dan porque son una basura), sólo funciona con normalidad con los ordenadores con monitor.</t>
  </si>
  <si>
    <t>Bibliotecas púclias de la Comunidad de Madrid - biblioteca Pablo Neruda</t>
  </si>
  <si>
    <t xml:space="preserve">Tras la actualización de la página web de la biblioteca, y coincidiendo con varios compañeros, no sabemos como reservar libros que actualmente no están disponibles. Función presente antes de la actualziación de forma clara e intuitiva. </t>
  </si>
  <si>
    <t>Iría siendo hora que la Facultad de Veterinaria tenga una biblioteca decente, acorde al número de estudiantes de la Facultad. No podemos estar en un sótano mal insonorizado, desde el que se oye todo. Y más cuando hemos estado a principio de curso varios meses con la mitad de las luces sin funcionar. Hay más gente de Veterinaria en la biblioteca de Geografía e Historia que de esa misma Facultad.</t>
  </si>
  <si>
    <t>Biblioteca Naccional. Biblioteca de la Academia de Bellas Artes de San Fernando y Biblioteca Palacio Real.</t>
  </si>
  <si>
    <t>En la facultad de Filología A, el personal de mostrador a menudo tiene poco cuidado a la hora de mantener el silencio de la sala, incluso en época de exámenes. A pesar de ello, el servicio general (tanto informático como físico) es muy satisfactorio, y se nota la evolución de la biblioteca año tras año.</t>
  </si>
  <si>
    <t>En mi opinión la búsqueda de artículos a través de la web general de la biblioteca de la ucm, que se cambió como hace un año aproximadamente, no es muy fácil de usar y da información que al alumno no le ayuda, ya que aparece información sobre otras bibliotecas de otras universidades fuera de España a las que no se puede acceder....??? Sinceramente, si no puedo obtener el artículo, esa información no es relevante. &lt;br&gt;Por otro lado, el servicio de préstamo interbibliotecario es maravilloso. Aunque no sé si se habrá solucionado un problema de envío de las solicitudes con safari... me pasó a finales del curso académico pasado. Creo que se debería optimizar el correcto funcionamiento de los servicios de la biblioteca con todos los posibles navegadores.&lt;br&gt;</t>
  </si>
  <si>
    <t>Desconozco que cursos se imparten pero investigaré a ver si ahora existe alguno para aprender a usar un gestor bibliografico y de citas,pues lo necesitare para el TFM.</t>
  </si>
  <si>
    <t xml:space="preserve">Conde Duque </t>
  </si>
  <si>
    <t>Biblioteca Campus Sur UPM.</t>
  </si>
  <si>
    <t>No he asistido a los cursos de formación de la biblioteca por desconocimiento de su existencia.</t>
  </si>
  <si>
    <t>La biblioteca de la Facultad de Comercio y Turismo es muy pequeña y a la vez incómoda. Las veces que la he visitado no encuentro absolutamente nada de lo que busco. Funciona mucho mejor el e-prints que la biblioteca en si.</t>
  </si>
  <si>
    <t xml:space="preserve">Conde duque, vargas Llosa </t>
  </si>
  <si>
    <t>Filosofía, Histórica</t>
  </si>
  <si>
    <t>El horario de la Biblioteca de Clásicas debería volver a ampliarse hasta las 20:00 hrs., y nunca debería fusionarse esta biblioteca con la general de Filología. La colección tiene un sentido como colección especializada independiente y es de suma utilidad para que los doctorandos de estas áreas puedan trabajar en el depósito con ediciones críticas de obras grietas y latinas, así como con los léxicos especializados y obras enciclopédicas sobre la Antigüedad. Se trata de un fondo que difícilmente puede encontrarse en otra biblioteca de Madrid; muchos libros no están ni en la BNE. Es por tanto una de las mejores Bibliotecas de Filología Clásica de Madrid, hecho que parece no valorar la U. Complutense que no pone los recursos necesarios para que esta permanezca abierta en horario de tarde, permitiendo a los doctorandos e investigadores trabajar en ella durante un mayor número de horas, y cuando las tareas docentes son más reducidas. Considero injustificable y muy lamentable esta reducción de horario. &lt;br&gt;&lt;br&gt;Respecto al nuevo catálogo Cisne, quisiera expresar mi más profundo descontento con  el nuevo sistema de catálogo elegido, que hace difícil y compleja la localización de los fondos. Se trata de un sistema que recupera toda la información sin discriminación, y a la vez hace especialmente ardua la tarea de localización de un libro cuando no se conoce  el título exacto de la obra. Es verdaderamente lamentable  el estado actual del catálogo, que no ha mejorado en nada al antiguo que era excelente y mucho más preciso. Se deberían tomar las medidas oportunas para mejorar su funcionamiento.</t>
  </si>
  <si>
    <t>BIBLIOTECA RUIZ EGEA (AL CADO DE CUATRO CAMINOS)</t>
  </si>
  <si>
    <t>Desconozco los cursos de formación</t>
  </si>
  <si>
    <t xml:space="preserve">F. Farmacia, Medicina, Odontología </t>
  </si>
  <si>
    <t>Retiro</t>
  </si>
  <si>
    <t>BIBLIOTECA UVA&lt;br&gt;USAL</t>
  </si>
  <si>
    <t>cambio de la web a más complejo, deficiente, estaba mejor antes.&lt;br&gt;reservar los libros con antelación cuando están en la misma biblioteca y no vienen de otra, incomprensible.&lt;br&gt;caso omiso a petición de compra de libros, contestación del estado nula.&lt;br&gt;</t>
  </si>
  <si>
    <t>Bibliotecas Ayuntamiento y Bibliotecas Comunidad de Madrid</t>
  </si>
  <si>
    <t>Falta de tiempo</t>
  </si>
  <si>
    <t>Bibliotecas unificadas municipales y de la Comunidad de Madrid</t>
  </si>
  <si>
    <t>Lo que no me gusta es el modo actual de solicitar préstamos interbibliotecarios. No es nada intuitivo y de vez en cuando no funciona sin que haya avisado de ello</t>
  </si>
  <si>
    <t>El horario de los cursos de formación que conozco no me conviene.</t>
  </si>
  <si>
    <t>Debido a que cuando accedí a la Universidad no lo daban y a través de las Bibliotecarias me resolvieron todas las dudas.</t>
  </si>
  <si>
    <t>Biblioteca pública del Estado y Biblioteca de Educació (UAH) las dos en Guadalajara</t>
  </si>
  <si>
    <t>Biblioteca de Mejorada del Campo</t>
  </si>
  <si>
    <t>Biblioteca Nacional de España, AECID.</t>
  </si>
  <si>
    <t>La ausencia de algunos libros muy necesarios.</t>
  </si>
  <si>
    <t>Me gustaría que invirtiesen más tiempo en anunciar los cursos de formación de usuarios que tiene la biblioteca, porque yo tuve dificultades al empezar a usarla y nadie pudo explicarme ni siquiera que había cursos de 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</si>
</sst>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
    <numFmt numFmtId="166" formatCode="[$-409]d\-m\-yy\ h:mm\ AM/PM;@"/>
    <numFmt numFmtId="167" formatCode="h:mm;@"/>
    <numFmt numFmtId="168" formatCode="d\-m\-yy\ h:mm;@"/>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color indexed="8"/>
      <name val="Arial"/>
      <family val="2"/>
    </font>
    <font>
      <sz val="11"/>
      <name val="Arial"/>
      <family val="2"/>
    </font>
    <font>
      <sz val="16"/>
      <color indexed="23"/>
      <name val="Times New Roman"/>
      <family val="1"/>
    </font>
    <font>
      <b/>
      <sz val="12"/>
      <name val="Arial"/>
      <family val="2"/>
    </font>
    <font>
      <sz val="18"/>
      <name val="Arial"/>
      <family val="2"/>
    </font>
    <font>
      <b/>
      <sz val="16"/>
      <name val="Arial"/>
      <family val="2"/>
    </font>
    <font>
      <sz val="16"/>
      <name val="Arial"/>
      <family val="2"/>
    </font>
    <font>
      <sz val="14"/>
      <name val="Arial"/>
      <family val="2"/>
    </font>
    <font>
      <sz val="10"/>
      <name val="Arial"/>
      <family val="2"/>
    </font>
    <font>
      <sz val="10.5"/>
      <name val="Arial"/>
      <family val="2"/>
    </font>
    <font>
      <b/>
      <sz val="10"/>
      <name val="Arial"/>
      <family val="2"/>
    </font>
    <font>
      <sz val="12"/>
      <name val="Arial"/>
      <family val="2"/>
    </font>
    <font>
      <sz val="8"/>
      <name val="Arial"/>
      <family val="2"/>
    </font>
    <font>
      <b/>
      <sz val="8"/>
      <color indexed="12"/>
      <name val="Arial"/>
      <family val="2"/>
    </font>
    <font>
      <b/>
      <sz val="8"/>
      <color indexed="10"/>
      <name val="Arial"/>
      <family val="2"/>
    </font>
    <font>
      <b/>
      <sz val="14"/>
      <name val="Arial"/>
      <family val="2"/>
    </font>
    <font>
      <b/>
      <sz val="11"/>
      <color indexed="10"/>
      <name val="Arial"/>
      <family val="2"/>
    </font>
    <font>
      <b/>
      <sz val="11"/>
      <color indexed="12"/>
      <name val="Arial"/>
      <family val="2"/>
    </font>
    <font>
      <sz val="26"/>
      <name val="Wingdings"/>
      <charset val="2"/>
    </font>
    <font>
      <b/>
      <sz val="10.5"/>
      <name val="Arial"/>
      <family val="2"/>
    </font>
    <font>
      <b/>
      <sz val="10.5"/>
      <name val="Times New Roman"/>
      <family val="1"/>
    </font>
    <font>
      <sz val="8"/>
      <name val="Arial"/>
      <family val="2"/>
    </font>
    <font>
      <sz val="12"/>
      <name val="Arial"/>
      <family val="2"/>
    </font>
    <font>
      <sz val="20"/>
      <name val="Arial"/>
      <family val="2"/>
    </font>
    <font>
      <sz val="11"/>
      <name val="Arial"/>
      <family val="2"/>
    </font>
    <font>
      <b/>
      <sz val="26"/>
      <color indexed="12"/>
      <name val="Wingdings"/>
      <charset val="2"/>
    </font>
    <font>
      <b/>
      <sz val="26"/>
      <color indexed="10"/>
      <name val="Wingdings"/>
      <charset val="2"/>
    </font>
    <font>
      <sz val="12"/>
      <name val="Wingdings"/>
      <charset val="2"/>
    </font>
    <font>
      <sz val="22"/>
      <name val="Arial"/>
      <family val="2"/>
    </font>
    <font>
      <sz val="10"/>
      <color rgb="FF333333"/>
      <name val="Trebuchet MS"/>
      <family val="2"/>
    </font>
    <font>
      <sz val="10"/>
      <color theme="0"/>
      <name val="Arial"/>
      <family val="2"/>
    </font>
    <font>
      <sz val="16"/>
      <name val="Times New Roman"/>
      <family val="1"/>
    </font>
    <font>
      <b/>
      <sz val="9"/>
      <name val="Arial"/>
      <family val="2"/>
    </font>
    <font>
      <sz val="22"/>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name val="Arial"/>
      <family val="2"/>
    </font>
  </fonts>
  <fills count="55">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10"/>
        <bgColor indexed="64"/>
      </patternFill>
    </fill>
    <fill>
      <patternFill patternType="solid">
        <fgColor indexed="52"/>
        <bgColor indexed="64"/>
      </patternFill>
    </fill>
    <fill>
      <patternFill patternType="solid">
        <fgColor indexed="49"/>
        <bgColor indexed="64"/>
      </patternFill>
    </fill>
    <fill>
      <patternFill patternType="solid">
        <fgColor indexed="12"/>
        <bgColor indexed="64"/>
      </patternFill>
    </fill>
    <fill>
      <patternFill patternType="solid">
        <fgColor indexed="51"/>
        <bgColor indexed="64"/>
      </patternFill>
    </fill>
    <fill>
      <patternFill patternType="solid">
        <fgColor indexed="63"/>
        <bgColor indexed="64"/>
      </patternFill>
    </fill>
    <fill>
      <patternFill patternType="solid">
        <fgColor indexed="63"/>
        <bgColor indexed="8"/>
      </pattern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
      <patternFill patternType="solid">
        <fgColor rgb="FF0070C0"/>
        <bgColor indexed="64"/>
      </patternFill>
    </fill>
    <fill>
      <patternFill patternType="solid">
        <fgColor theme="0"/>
        <bgColor indexed="64"/>
      </patternFill>
    </fill>
    <fill>
      <patternFill patternType="solid">
        <fgColor rgb="FFFFFF00"/>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rgb="FF92D050"/>
        <bgColor indexed="64"/>
      </patternFill>
    </fill>
    <fill>
      <patternFill patternType="solid">
        <fgColor indexed="41"/>
        <bgColor indexed="64"/>
      </patternFill>
    </fill>
    <fill>
      <patternFill patternType="solid">
        <fgColor indexed="47"/>
        <bgColor indexed="64"/>
      </patternFill>
    </fill>
    <fill>
      <patternFill patternType="solid">
        <fgColor indexed="4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8">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hair">
        <color indexed="64"/>
      </right>
      <top style="thin">
        <color indexed="64"/>
      </top>
      <bottom style="hair">
        <color indexed="64"/>
      </bottom>
      <diagonal/>
    </border>
    <border>
      <left/>
      <right style="thin">
        <color indexed="64"/>
      </right>
      <top/>
      <bottom/>
      <diagonal/>
    </border>
  </borders>
  <cellStyleXfs count="132">
    <xf numFmtId="0" fontId="0" fillId="0" borderId="0"/>
    <xf numFmtId="0" fontId="11" fillId="0" borderId="0"/>
    <xf numFmtId="0" fontId="11" fillId="0" borderId="0"/>
    <xf numFmtId="9" fontId="10" fillId="0" borderId="0" applyFont="0" applyFill="0" applyBorder="0" applyAlignment="0" applyProtection="0"/>
    <xf numFmtId="0" fontId="45" fillId="0" borderId="0" applyNumberFormat="0" applyFill="0" applyBorder="0" applyAlignment="0" applyProtection="0"/>
    <xf numFmtId="0" fontId="46" fillId="0" borderId="14" applyNumberFormat="0" applyFill="0" applyAlignment="0" applyProtection="0"/>
    <xf numFmtId="0" fontId="47" fillId="0" borderId="15" applyNumberFormat="0" applyFill="0" applyAlignment="0" applyProtection="0"/>
    <xf numFmtId="0" fontId="48" fillId="0" borderId="16" applyNumberFormat="0" applyFill="0" applyAlignment="0" applyProtection="0"/>
    <xf numFmtId="0" fontId="48" fillId="0" borderId="0" applyNumberFormat="0" applyFill="0" applyBorder="0" applyAlignment="0" applyProtection="0"/>
    <xf numFmtId="0" fontId="49"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7" borderId="17" applyNumberFormat="0" applyAlignment="0" applyProtection="0"/>
    <xf numFmtId="0" fontId="53" fillId="28" borderId="18" applyNumberFormat="0" applyAlignment="0" applyProtection="0"/>
    <xf numFmtId="0" fontId="54" fillId="28" borderId="17" applyNumberFormat="0" applyAlignment="0" applyProtection="0"/>
    <xf numFmtId="0" fontId="55" fillId="0" borderId="19" applyNumberFormat="0" applyFill="0" applyAlignment="0" applyProtection="0"/>
    <xf numFmtId="0" fontId="56" fillId="29" borderId="20" applyNumberFormat="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22" applyNumberFormat="0" applyFill="0" applyAlignment="0" applyProtection="0"/>
    <xf numFmtId="0" fontId="60"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60" fillId="34" borderId="0" applyNumberFormat="0" applyBorder="0" applyAlignment="0" applyProtection="0"/>
    <xf numFmtId="0" fontId="60"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60" fillId="50" borderId="0" applyNumberFormat="0" applyBorder="0" applyAlignment="0" applyProtection="0"/>
    <xf numFmtId="0" fontId="60" fillId="51"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60" fillId="54" borderId="0" applyNumberFormat="0" applyBorder="0" applyAlignment="0" applyProtection="0"/>
    <xf numFmtId="0" fontId="8" fillId="0" borderId="0"/>
    <xf numFmtId="0" fontId="8" fillId="30" borderId="21" applyNumberFormat="0" applyFont="0" applyAlignment="0" applyProtection="0"/>
    <xf numFmtId="0" fontId="7" fillId="0" borderId="0"/>
    <xf numFmtId="0" fontId="7" fillId="30" borderId="21" applyNumberFormat="0" applyFont="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9" fillId="0" borderId="0"/>
    <xf numFmtId="0" fontId="6" fillId="0" borderId="0"/>
    <xf numFmtId="0" fontId="5" fillId="0" borderId="0"/>
    <xf numFmtId="0" fontId="5" fillId="30" borderId="21" applyNumberFormat="0" applyFont="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4" fillId="0" borderId="0"/>
    <xf numFmtId="0" fontId="4" fillId="30" borderId="21" applyNumberFormat="0" applyFont="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3" fillId="0" borderId="0"/>
    <xf numFmtId="0" fontId="3" fillId="30" borderId="21"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2" fillId="0" borderId="0"/>
    <xf numFmtId="0" fontId="2" fillId="30" borderId="21"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1" fillId="0" borderId="0"/>
    <xf numFmtId="0" fontId="1" fillId="30" borderId="21"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cellStyleXfs>
  <cellXfs count="420">
    <xf numFmtId="0" fontId="0" fillId="0" borderId="0" xfId="0"/>
    <xf numFmtId="0" fontId="13" fillId="0" borderId="0" xfId="0" applyFont="1" applyAlignment="1">
      <alignment horizontal="right" wrapText="1"/>
    </xf>
    <xf numFmtId="0" fontId="14" fillId="0" borderId="0" xfId="0" applyFont="1"/>
    <xf numFmtId="0" fontId="0" fillId="0" borderId="0" xfId="0" applyAlignment="1">
      <alignment vertical="center"/>
    </xf>
    <xf numFmtId="0" fontId="0" fillId="0" borderId="0" xfId="0" applyAlignment="1">
      <alignment horizontal="left" vertical="center"/>
    </xf>
    <xf numFmtId="0" fontId="16" fillId="0" borderId="0" xfId="0" applyFont="1" applyAlignment="1">
      <alignment horizontal="center" vertical="center"/>
    </xf>
    <xf numFmtId="0" fontId="16" fillId="0" borderId="0" xfId="0" applyFont="1" applyAlignment="1">
      <alignment horizontal="left" vertical="center"/>
    </xf>
    <xf numFmtId="0" fontId="17" fillId="0" borderId="0" xfId="0" applyFont="1" applyAlignment="1">
      <alignment vertical="center"/>
    </xf>
    <xf numFmtId="17" fontId="18" fillId="0" borderId="0" xfId="0" applyNumberFormat="1" applyFont="1" applyAlignment="1">
      <alignment horizontal="center" vertical="center"/>
    </xf>
    <xf numFmtId="0" fontId="17" fillId="0" borderId="0" xfId="0" applyFont="1"/>
    <xf numFmtId="0" fontId="0" fillId="0" borderId="0" xfId="0" applyAlignment="1">
      <alignment horizontal="left"/>
    </xf>
    <xf numFmtId="0" fontId="14" fillId="2" borderId="0" xfId="0" applyFont="1" applyFill="1" applyAlignment="1">
      <alignment horizontal="left"/>
    </xf>
    <xf numFmtId="0" fontId="22" fillId="0" borderId="0" xfId="0" applyFont="1" applyFill="1"/>
    <xf numFmtId="0" fontId="14" fillId="0" borderId="0" xfId="0" applyFont="1" applyFill="1"/>
    <xf numFmtId="0" fontId="20" fillId="0" borderId="0" xfId="0" applyFont="1" applyAlignment="1">
      <alignment horizontal="left"/>
    </xf>
    <xf numFmtId="0" fontId="19" fillId="0" borderId="2" xfId="0" applyFont="1" applyBorder="1" applyAlignment="1">
      <alignment horizontal="center" vertical="top" wrapText="1"/>
    </xf>
    <xf numFmtId="0" fontId="0" fillId="0" borderId="0" xfId="0" applyAlignment="1">
      <alignment horizontal="center"/>
    </xf>
    <xf numFmtId="0" fontId="20" fillId="0" borderId="0" xfId="0" applyFont="1"/>
    <xf numFmtId="0" fontId="20" fillId="0" borderId="0" xfId="0" applyFont="1" applyBorder="1"/>
    <xf numFmtId="0" fontId="0" fillId="0" borderId="0" xfId="0" applyBorder="1"/>
    <xf numFmtId="0" fontId="0" fillId="0" borderId="0" xfId="0" applyFill="1" applyBorder="1"/>
    <xf numFmtId="164" fontId="0" fillId="0" borderId="0" xfId="0" applyNumberFormat="1"/>
    <xf numFmtId="0" fontId="26" fillId="2" borderId="0" xfId="0" applyFont="1" applyFill="1" applyAlignment="1">
      <alignment horizontal="left" vertical="top"/>
    </xf>
    <xf numFmtId="0" fontId="0" fillId="0" borderId="0" xfId="0" applyAlignment="1">
      <alignment vertical="top"/>
    </xf>
    <xf numFmtId="0" fontId="29" fillId="0" borderId="0" xfId="0" applyFont="1"/>
    <xf numFmtId="0" fontId="29" fillId="0" borderId="2" xfId="0" applyFont="1" applyBorder="1" applyAlignment="1">
      <alignment horizontal="center"/>
    </xf>
    <xf numFmtId="0" fontId="23" fillId="0" borderId="2" xfId="0" applyFont="1" applyBorder="1"/>
    <xf numFmtId="0" fontId="23" fillId="0" borderId="0" xfId="0" applyFont="1" applyBorder="1" applyAlignment="1">
      <alignment horizontal="left" vertical="center"/>
    </xf>
    <xf numFmtId="0" fontId="18" fillId="0" borderId="0" xfId="0" applyFont="1" applyBorder="1" applyAlignment="1">
      <alignment horizontal="left" vertical="center" wrapText="1"/>
    </xf>
    <xf numFmtId="0" fontId="19" fillId="0" borderId="0" xfId="0" applyFont="1" applyBorder="1" applyAlignment="1">
      <alignment horizontal="center" wrapText="1"/>
    </xf>
    <xf numFmtId="0" fontId="14" fillId="0" borderId="0" xfId="0" applyFont="1" applyBorder="1"/>
    <xf numFmtId="0" fontId="19" fillId="0" borderId="0" xfId="0" applyFont="1" applyFill="1" applyBorder="1" applyAlignment="1">
      <alignment horizontal="center"/>
    </xf>
    <xf numFmtId="0" fontId="26" fillId="2" borderId="0" xfId="0" applyFont="1" applyFill="1" applyAlignment="1">
      <alignment horizontal="left" vertical="top" wrapText="1"/>
    </xf>
    <xf numFmtId="0" fontId="14" fillId="0" borderId="0" xfId="0" applyFont="1" applyAlignment="1">
      <alignment vertical="top"/>
    </xf>
    <xf numFmtId="0" fontId="23" fillId="0" borderId="0" xfId="0" applyFont="1" applyBorder="1" applyAlignment="1">
      <alignment horizontal="left" vertical="top" wrapText="1"/>
    </xf>
    <xf numFmtId="0" fontId="19" fillId="0" borderId="0" xfId="0" applyFont="1" applyBorder="1" applyAlignment="1">
      <alignment horizontal="center" vertical="center"/>
    </xf>
    <xf numFmtId="0" fontId="19" fillId="0" borderId="0" xfId="0" applyFont="1" applyFill="1" applyBorder="1" applyAlignment="1">
      <alignment horizontal="center" vertical="center"/>
    </xf>
    <xf numFmtId="0" fontId="30" fillId="0" borderId="0" xfId="0" applyFont="1" applyAlignment="1">
      <alignment horizontal="left"/>
    </xf>
    <xf numFmtId="0" fontId="19" fillId="0" borderId="0" xfId="0" applyFont="1" applyAlignment="1">
      <alignment horizontal="left"/>
    </xf>
    <xf numFmtId="0" fontId="9" fillId="0" borderId="0" xfId="0" applyFont="1"/>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9" fillId="0" borderId="0" xfId="0" applyFont="1" applyAlignment="1">
      <alignment horizontal="left"/>
    </xf>
    <xf numFmtId="0" fontId="19" fillId="0" borderId="0" xfId="0" applyFont="1" applyBorder="1" applyAlignment="1">
      <alignment horizontal="center" vertical="center" wrapText="1"/>
    </xf>
    <xf numFmtId="0" fontId="23" fillId="0" borderId="2" xfId="0" applyFont="1" applyFill="1" applyBorder="1" applyAlignment="1">
      <alignment horizontal="center" vertical="top" wrapText="1"/>
    </xf>
    <xf numFmtId="9" fontId="9" fillId="0" borderId="0" xfId="3" applyFont="1" applyBorder="1"/>
    <xf numFmtId="0" fontId="23" fillId="0" borderId="0" xfId="0" applyFont="1" applyBorder="1" applyAlignment="1">
      <alignment horizontal="left"/>
    </xf>
    <xf numFmtId="0" fontId="20" fillId="0" borderId="0" xfId="0" applyFont="1" applyBorder="1" applyAlignment="1">
      <alignment horizontal="justify" vertical="center"/>
    </xf>
    <xf numFmtId="0" fontId="20" fillId="0" borderId="0" xfId="0" applyFont="1" applyBorder="1" applyAlignment="1">
      <alignment vertical="center" wrapText="1"/>
    </xf>
    <xf numFmtId="0" fontId="25" fillId="0" borderId="0" xfId="0" applyFont="1" applyFill="1" applyBorder="1" applyAlignment="1">
      <alignment horizontal="center" textRotation="90" wrapText="1"/>
    </xf>
    <xf numFmtId="0" fontId="11" fillId="0" borderId="0" xfId="2" applyFont="1" applyFill="1" applyBorder="1" applyAlignment="1">
      <alignment horizontal="center" vertical="center" wrapText="1"/>
    </xf>
    <xf numFmtId="0" fontId="19" fillId="0" borderId="0" xfId="0" applyFont="1" applyFill="1" applyBorder="1" applyAlignment="1">
      <alignment horizontal="center" wrapText="1"/>
    </xf>
    <xf numFmtId="0" fontId="18" fillId="0" borderId="4" xfId="0" applyFont="1" applyBorder="1" applyAlignment="1">
      <alignment horizontal="center"/>
    </xf>
    <xf numFmtId="0" fontId="12" fillId="0" borderId="0" xfId="0" applyFont="1" applyFill="1" applyBorder="1" applyAlignment="1">
      <alignment vertical="top"/>
    </xf>
    <xf numFmtId="0" fontId="23" fillId="0" borderId="0" xfId="0" applyFont="1" applyFill="1" applyBorder="1"/>
    <xf numFmtId="0" fontId="29" fillId="0" borderId="0" xfId="0" applyFont="1" applyFill="1" applyBorder="1" applyAlignment="1">
      <alignment horizontal="center"/>
    </xf>
    <xf numFmtId="0" fontId="18" fillId="0" borderId="0" xfId="0" applyFont="1" applyFill="1" applyBorder="1" applyAlignment="1">
      <alignment horizontal="center"/>
    </xf>
    <xf numFmtId="0" fontId="21" fillId="0" borderId="0" xfId="0" applyFont="1" applyFill="1" applyBorder="1" applyAlignment="1">
      <alignment horizontal="center"/>
    </xf>
    <xf numFmtId="0" fontId="30" fillId="0" borderId="0" xfId="0" applyFont="1" applyFill="1" applyBorder="1" applyAlignment="1">
      <alignment horizontal="center" wrapText="1"/>
    </xf>
    <xf numFmtId="164" fontId="0" fillId="0" borderId="0" xfId="0" applyNumberFormat="1" applyFill="1" applyBorder="1"/>
    <xf numFmtId="164" fontId="23" fillId="0" borderId="0" xfId="3" applyNumberFormat="1" applyFont="1" applyFill="1" applyBorder="1"/>
    <xf numFmtId="0" fontId="16" fillId="0" borderId="0" xfId="0" applyFont="1" applyBorder="1" applyAlignment="1">
      <alignment horizontal="left" vertical="center"/>
    </xf>
    <xf numFmtId="0" fontId="17" fillId="0" borderId="0" xfId="0" applyFont="1" applyBorder="1" applyAlignment="1">
      <alignment vertical="center"/>
    </xf>
    <xf numFmtId="0" fontId="17" fillId="0" borderId="0" xfId="0" applyFont="1" applyBorder="1"/>
    <xf numFmtId="0" fontId="0" fillId="0" borderId="0" xfId="0" applyAlignment="1">
      <alignment horizontal="center" vertical="center"/>
    </xf>
    <xf numFmtId="0" fontId="17" fillId="0" borderId="0" xfId="0" applyFont="1" applyAlignment="1">
      <alignment horizontal="center" vertical="center"/>
    </xf>
    <xf numFmtId="0" fontId="17" fillId="0" borderId="0" xfId="0" applyFont="1" applyBorder="1" applyAlignment="1">
      <alignment horizontal="center" vertical="center"/>
    </xf>
    <xf numFmtId="0" fontId="22" fillId="0" borderId="0" xfId="0" applyFont="1" applyFill="1" applyAlignment="1">
      <alignment horizontal="center"/>
    </xf>
    <xf numFmtId="0" fontId="20" fillId="0" borderId="0" xfId="0" applyFont="1" applyAlignment="1">
      <alignment horizontal="center"/>
    </xf>
    <xf numFmtId="164" fontId="23" fillId="0" borderId="2" xfId="3" applyNumberFormat="1" applyFont="1" applyBorder="1" applyAlignment="1">
      <alignment horizontal="center"/>
    </xf>
    <xf numFmtId="0" fontId="29" fillId="0" borderId="0" xfId="0" applyFont="1" applyAlignment="1">
      <alignment horizontal="center"/>
    </xf>
    <xf numFmtId="0" fontId="9" fillId="0" borderId="0" xfId="0" applyFont="1" applyAlignment="1">
      <alignment horizontal="center"/>
    </xf>
    <xf numFmtId="0" fontId="20" fillId="0" borderId="0" xfId="0" applyFont="1" applyFill="1" applyBorder="1" applyAlignment="1">
      <alignment horizontal="center" wrapText="1"/>
    </xf>
    <xf numFmtId="165" fontId="21" fillId="3" borderId="0" xfId="0" applyNumberFormat="1" applyFont="1" applyFill="1" applyBorder="1" applyAlignment="1">
      <alignment horizontal="center"/>
    </xf>
    <xf numFmtId="165" fontId="21" fillId="0" borderId="0" xfId="0" applyNumberFormat="1" applyFont="1" applyFill="1" applyBorder="1" applyAlignment="1">
      <alignment horizontal="center"/>
    </xf>
    <xf numFmtId="165" fontId="14" fillId="0" borderId="0" xfId="0" applyNumberFormat="1" applyFont="1"/>
    <xf numFmtId="165" fontId="0" fillId="0" borderId="0" xfId="0" applyNumberFormat="1"/>
    <xf numFmtId="0" fontId="12" fillId="0" borderId="0" xfId="0" applyFont="1" applyBorder="1" applyAlignment="1">
      <alignment horizontal="justify" vertical="center"/>
    </xf>
    <xf numFmtId="0" fontId="0" fillId="0" borderId="0" xfId="0" applyBorder="1" applyAlignment="1">
      <alignment vertical="center"/>
    </xf>
    <xf numFmtId="0" fontId="12" fillId="0" borderId="0" xfId="0" applyFont="1" applyBorder="1" applyAlignment="1">
      <alignment horizontal="center" vertical="center"/>
    </xf>
    <xf numFmtId="0" fontId="14" fillId="2" borderId="0" xfId="0" applyFont="1" applyFill="1" applyBorder="1" applyAlignment="1">
      <alignment horizontal="justify" vertical="center"/>
    </xf>
    <xf numFmtId="0" fontId="20" fillId="4" borderId="0" xfId="0" applyFont="1" applyFill="1" applyBorder="1" applyAlignment="1">
      <alignment horizontal="center" vertical="center"/>
    </xf>
    <xf numFmtId="0" fontId="26" fillId="2" borderId="0" xfId="0" applyFont="1" applyFill="1" applyBorder="1" applyAlignment="1">
      <alignment horizontal="justify" vertical="top"/>
    </xf>
    <xf numFmtId="0" fontId="26" fillId="2" borderId="0" xfId="0" applyFont="1" applyFill="1" applyBorder="1" applyAlignment="1">
      <alignment horizontal="justify" vertical="top" wrapText="1"/>
    </xf>
    <xf numFmtId="0" fontId="20" fillId="0" borderId="0" xfId="0" applyFont="1" applyBorder="1" applyAlignment="1">
      <alignment vertical="center"/>
    </xf>
    <xf numFmtId="0" fontId="19" fillId="0" borderId="0" xfId="0" applyFont="1" applyBorder="1" applyAlignment="1">
      <alignment horizontal="justify" vertical="center"/>
    </xf>
    <xf numFmtId="0" fontId="30" fillId="0" borderId="0" xfId="0" applyFont="1" applyBorder="1" applyAlignment="1">
      <alignment horizontal="justify" vertical="center"/>
    </xf>
    <xf numFmtId="0" fontId="23" fillId="0" borderId="0" xfId="0" applyFont="1" applyBorder="1" applyAlignment="1">
      <alignment horizontal="justify" vertical="center"/>
    </xf>
    <xf numFmtId="0" fontId="16" fillId="0" borderId="0" xfId="0" applyFont="1" applyBorder="1" applyAlignment="1">
      <alignment horizontal="center" vertical="center"/>
    </xf>
    <xf numFmtId="0" fontId="22" fillId="0" borderId="0" xfId="0" applyFont="1" applyFill="1" applyBorder="1"/>
    <xf numFmtId="0" fontId="0" fillId="0" borderId="0" xfId="0" applyBorder="1" applyAlignment="1">
      <alignment vertical="top"/>
    </xf>
    <xf numFmtId="0" fontId="19" fillId="0" borderId="0" xfId="0" applyFont="1" applyBorder="1"/>
    <xf numFmtId="0" fontId="0" fillId="0" borderId="0" xfId="0" applyNumberFormat="1"/>
    <xf numFmtId="0" fontId="12" fillId="0" borderId="0" xfId="0" applyFont="1"/>
    <xf numFmtId="0" fontId="22" fillId="0" borderId="0" xfId="0" applyFont="1" applyAlignment="1">
      <alignment horizontal="left"/>
    </xf>
    <xf numFmtId="0" fontId="17" fillId="0" borderId="0" xfId="0" applyFont="1" applyBorder="1" applyAlignment="1">
      <alignment horizontal="left" vertical="center" wrapText="1"/>
    </xf>
    <xf numFmtId="0" fontId="18" fillId="0" borderId="2" xfId="0" applyFont="1" applyBorder="1" applyAlignment="1">
      <alignment horizontal="center"/>
    </xf>
    <xf numFmtId="0" fontId="30" fillId="5" borderId="2" xfId="0" applyFont="1" applyFill="1" applyBorder="1" applyAlignment="1">
      <alignment horizontal="center" wrapText="1"/>
    </xf>
    <xf numFmtId="0" fontId="30" fillId="6" borderId="2" xfId="0" applyFont="1" applyFill="1" applyBorder="1" applyAlignment="1">
      <alignment horizontal="center" wrapText="1"/>
    </xf>
    <xf numFmtId="0" fontId="30" fillId="4" borderId="2" xfId="0" applyFont="1" applyFill="1" applyBorder="1" applyAlignment="1">
      <alignment horizontal="center" wrapText="1"/>
    </xf>
    <xf numFmtId="0" fontId="30" fillId="7" borderId="2" xfId="0" applyFont="1" applyFill="1" applyBorder="1" applyAlignment="1">
      <alignment horizontal="center" wrapText="1"/>
    </xf>
    <xf numFmtId="0" fontId="30" fillId="8" borderId="2" xfId="0" applyFont="1" applyFill="1" applyBorder="1" applyAlignment="1">
      <alignment horizontal="center" wrapText="1"/>
    </xf>
    <xf numFmtId="0" fontId="30" fillId="2" borderId="2" xfId="0" applyFont="1" applyFill="1" applyBorder="1" applyAlignment="1">
      <alignment horizontal="center" wrapText="1"/>
    </xf>
    <xf numFmtId="0" fontId="0" fillId="0" borderId="3" xfId="0" applyBorder="1"/>
    <xf numFmtId="0" fontId="19" fillId="0" borderId="3" xfId="0" applyFont="1" applyFill="1" applyBorder="1" applyAlignment="1">
      <alignment horizontal="center" vertical="top" wrapText="1"/>
    </xf>
    <xf numFmtId="0" fontId="9" fillId="5" borderId="2" xfId="0" applyFont="1" applyFill="1" applyBorder="1" applyAlignment="1">
      <alignment horizontal="center"/>
    </xf>
    <xf numFmtId="0" fontId="9" fillId="9" borderId="2" xfId="0" applyFont="1" applyFill="1" applyBorder="1" applyAlignment="1">
      <alignment horizontal="center"/>
    </xf>
    <xf numFmtId="0" fontId="9" fillId="4" borderId="2" xfId="0" applyFont="1" applyFill="1" applyBorder="1" applyAlignment="1">
      <alignment horizontal="center"/>
    </xf>
    <xf numFmtId="0" fontId="0" fillId="7" borderId="2" xfId="0" applyFill="1" applyBorder="1" applyAlignment="1">
      <alignment horizontal="center"/>
    </xf>
    <xf numFmtId="0" fontId="0" fillId="8" borderId="2" xfId="0" applyFill="1" applyBorder="1" applyAlignment="1">
      <alignment horizontal="center"/>
    </xf>
    <xf numFmtId="9" fontId="9" fillId="0" borderId="2" xfId="3" applyFont="1" applyBorder="1" applyAlignment="1">
      <alignment horizontal="center"/>
    </xf>
    <xf numFmtId="164" fontId="23" fillId="0" borderId="2" xfId="3" applyNumberFormat="1" applyFont="1" applyBorder="1" applyAlignment="1"/>
    <xf numFmtId="0" fontId="24" fillId="0" borderId="0" xfId="0" applyFont="1" applyBorder="1" applyAlignment="1">
      <alignment horizontal="center" textRotation="90" wrapText="1"/>
    </xf>
    <xf numFmtId="0" fontId="20" fillId="0" borderId="0" xfId="0" applyFont="1" applyFill="1" applyBorder="1" applyAlignment="1">
      <alignment horizontal="justify" vertical="center"/>
    </xf>
    <xf numFmtId="0" fontId="0" fillId="0" borderId="5" xfId="0" applyBorder="1" applyProtection="1">
      <protection locked="0"/>
    </xf>
    <xf numFmtId="0" fontId="0" fillId="0" borderId="6" xfId="0" applyBorder="1" applyAlignment="1"/>
    <xf numFmtId="0" fontId="0" fillId="0" borderId="7" xfId="0" applyBorder="1" applyProtection="1">
      <protection locked="0"/>
    </xf>
    <xf numFmtId="0" fontId="0" fillId="0" borderId="8" xfId="0" applyBorder="1" applyProtection="1">
      <protection locked="0"/>
    </xf>
    <xf numFmtId="0" fontId="14" fillId="0" borderId="0" xfId="0" applyFont="1" applyAlignment="1">
      <alignment vertical="center"/>
    </xf>
    <xf numFmtId="0" fontId="35" fillId="0" borderId="0" xfId="0" applyFont="1" applyAlignment="1">
      <alignment horizontal="left" wrapText="1"/>
    </xf>
    <xf numFmtId="0" fontId="33" fillId="0" borderId="0" xfId="0" applyFont="1" applyAlignment="1">
      <alignment horizontal="left" wrapText="1"/>
    </xf>
    <xf numFmtId="164" fontId="23" fillId="0" borderId="0" xfId="3" applyNumberFormat="1" applyFont="1" applyBorder="1" applyAlignment="1">
      <alignment horizontal="center"/>
    </xf>
    <xf numFmtId="0" fontId="34" fillId="0" borderId="0" xfId="0" applyFont="1" applyBorder="1" applyAlignment="1">
      <alignment horizontal="left" vertical="center" wrapText="1"/>
    </xf>
    <xf numFmtId="0" fontId="18" fillId="0" borderId="0" xfId="0" applyFont="1" applyAlignment="1">
      <alignment horizontal="left"/>
    </xf>
    <xf numFmtId="0" fontId="16" fillId="3" borderId="0" xfId="0" applyFont="1" applyFill="1" applyAlignment="1">
      <alignment vertical="center"/>
    </xf>
    <xf numFmtId="0" fontId="33" fillId="0" borderId="0" xfId="0" applyFont="1" applyBorder="1"/>
    <xf numFmtId="0" fontId="14" fillId="0" borderId="0" xfId="0" applyFont="1" applyBorder="1" applyAlignment="1">
      <alignment horizontal="center" vertical="center"/>
    </xf>
    <xf numFmtId="0" fontId="33" fillId="0" borderId="0" xfId="0" applyFont="1" applyBorder="1" applyAlignment="1">
      <alignment vertical="top"/>
    </xf>
    <xf numFmtId="0" fontId="22" fillId="0" borderId="0" xfId="0" applyFont="1" applyBorder="1"/>
    <xf numFmtId="165" fontId="14" fillId="3" borderId="0" xfId="0" applyNumberFormat="1" applyFont="1" applyFill="1" applyBorder="1" applyAlignment="1">
      <alignment horizontal="center"/>
    </xf>
    <xf numFmtId="164" fontId="22" fillId="0" borderId="0" xfId="3" applyNumberFormat="1" applyFont="1" applyFill="1" applyBorder="1"/>
    <xf numFmtId="0" fontId="22" fillId="0" borderId="0" xfId="0" applyFont="1" applyFill="1" applyBorder="1" applyAlignment="1">
      <alignment horizontal="center" wrapText="1"/>
    </xf>
    <xf numFmtId="0" fontId="33" fillId="0" borderId="0" xfId="0" applyFont="1" applyFill="1" applyBorder="1"/>
    <xf numFmtId="0" fontId="22" fillId="0" borderId="0" xfId="0" applyFont="1" applyFill="1" applyBorder="1" applyAlignment="1">
      <alignment horizontal="center" vertical="center"/>
    </xf>
    <xf numFmtId="0" fontId="38" fillId="0" borderId="0" xfId="0" applyFont="1" applyFill="1" applyBorder="1" applyAlignment="1">
      <alignment horizontal="center"/>
    </xf>
    <xf numFmtId="165" fontId="14" fillId="0" borderId="0" xfId="0" applyNumberFormat="1" applyFont="1" applyFill="1" applyBorder="1" applyAlignment="1">
      <alignment horizontal="center"/>
    </xf>
    <xf numFmtId="0" fontId="14" fillId="0" borderId="0" xfId="0" applyFont="1" applyFill="1" applyBorder="1" applyAlignment="1">
      <alignment horizontal="center" wrapText="1"/>
    </xf>
    <xf numFmtId="0" fontId="22" fillId="0" borderId="2" xfId="0" applyFont="1" applyBorder="1" applyAlignment="1">
      <alignment horizontal="center" vertical="center" wrapText="1"/>
    </xf>
    <xf numFmtId="0" fontId="30" fillId="4" borderId="0" xfId="0" applyFont="1" applyFill="1" applyBorder="1" applyAlignment="1">
      <alignment horizontal="center" wrapText="1"/>
    </xf>
    <xf numFmtId="0" fontId="30" fillId="7" borderId="0" xfId="0" applyFont="1" applyFill="1" applyBorder="1" applyAlignment="1">
      <alignment horizontal="center" wrapText="1"/>
    </xf>
    <xf numFmtId="0" fontId="30" fillId="8" borderId="0" xfId="0" applyFont="1" applyFill="1" applyBorder="1" applyAlignment="1">
      <alignment horizontal="center" wrapText="1"/>
    </xf>
    <xf numFmtId="164" fontId="23" fillId="0" borderId="0" xfId="3" applyNumberFormat="1" applyFont="1" applyBorder="1" applyAlignment="1"/>
    <xf numFmtId="0" fontId="36" fillId="0" borderId="2" xfId="0" applyFont="1" applyBorder="1" applyAlignment="1">
      <alignment horizontal="center"/>
    </xf>
    <xf numFmtId="0" fontId="37" fillId="0" borderId="2" xfId="0" applyFont="1" applyBorder="1" applyAlignment="1">
      <alignment horizontal="center"/>
    </xf>
    <xf numFmtId="0" fontId="0" fillId="0" borderId="0" xfId="0" applyBorder="1" applyAlignment="1">
      <alignment horizontal="left"/>
    </xf>
    <xf numFmtId="0" fontId="0" fillId="0" borderId="0" xfId="0" applyBorder="1" applyAlignment="1">
      <alignment horizontal="center"/>
    </xf>
    <xf numFmtId="0" fontId="30" fillId="5" borderId="0" xfId="0" applyFont="1" applyFill="1" applyBorder="1" applyAlignment="1">
      <alignment horizontal="center" wrapText="1"/>
    </xf>
    <xf numFmtId="0" fontId="30" fillId="6" borderId="0" xfId="0" applyFont="1" applyFill="1" applyBorder="1" applyAlignment="1">
      <alignment horizontal="center" wrapText="1"/>
    </xf>
    <xf numFmtId="0" fontId="30" fillId="2" borderId="0" xfId="0" applyFont="1" applyFill="1" applyBorder="1" applyAlignment="1">
      <alignment horizontal="center" wrapText="1"/>
    </xf>
    <xf numFmtId="0" fontId="22" fillId="0" borderId="0" xfId="0" applyFont="1" applyBorder="1" applyAlignment="1">
      <alignment horizontal="center" vertical="center" wrapText="1"/>
    </xf>
    <xf numFmtId="0" fontId="14" fillId="10" borderId="0" xfId="0" applyFont="1" applyFill="1"/>
    <xf numFmtId="0" fontId="0" fillId="10" borderId="0" xfId="0" applyFill="1"/>
    <xf numFmtId="0" fontId="22" fillId="10" borderId="0" xfId="0" applyFont="1" applyFill="1"/>
    <xf numFmtId="0" fontId="11" fillId="11" borderId="1" xfId="1" applyFont="1" applyFill="1" applyBorder="1" applyAlignment="1">
      <alignment horizontal="right" wrapText="1"/>
    </xf>
    <xf numFmtId="0" fontId="11" fillId="11" borderId="1" xfId="1" applyFont="1" applyFill="1" applyBorder="1" applyAlignment="1">
      <alignment horizontal="left" wrapText="1"/>
    </xf>
    <xf numFmtId="0" fontId="29" fillId="10" borderId="0" xfId="0" applyFont="1" applyFill="1"/>
    <xf numFmtId="0" fontId="0" fillId="10" borderId="0" xfId="0" applyFill="1" applyAlignment="1">
      <alignment vertical="top"/>
    </xf>
    <xf numFmtId="0" fontId="0" fillId="10" borderId="0" xfId="0" applyFill="1" applyBorder="1"/>
    <xf numFmtId="0" fontId="14" fillId="10" borderId="0" xfId="0" applyFont="1" applyFill="1" applyBorder="1"/>
    <xf numFmtId="165" fontId="0" fillId="10" borderId="0" xfId="0" applyNumberFormat="1" applyFill="1"/>
    <xf numFmtId="0" fontId="14" fillId="10" borderId="0" xfId="0" applyFont="1" applyFill="1" applyAlignment="1">
      <alignment vertical="top"/>
    </xf>
    <xf numFmtId="0" fontId="20" fillId="10" borderId="0" xfId="0" applyFont="1" applyFill="1"/>
    <xf numFmtId="165" fontId="14" fillId="10" borderId="0" xfId="0" applyNumberFormat="1" applyFont="1" applyFill="1"/>
    <xf numFmtId="17" fontId="16" fillId="0" borderId="0" xfId="0" applyNumberFormat="1" applyFont="1" applyAlignment="1">
      <alignment horizontal="center" vertical="center"/>
    </xf>
    <xf numFmtId="0" fontId="26" fillId="0" borderId="0" xfId="0" applyFont="1"/>
    <xf numFmtId="0" fontId="0" fillId="0" borderId="0" xfId="0" applyAlignment="1">
      <alignment wrapText="1"/>
    </xf>
    <xf numFmtId="0" fontId="18" fillId="0" borderId="0" xfId="0" applyFont="1"/>
    <xf numFmtId="0" fontId="20" fillId="12" borderId="0" xfId="0" applyFont="1" applyFill="1" applyBorder="1" applyAlignment="1">
      <alignment horizontal="center" vertical="center"/>
    </xf>
    <xf numFmtId="0" fontId="20" fillId="13" borderId="0" xfId="0" applyFont="1" applyFill="1" applyBorder="1" applyAlignment="1">
      <alignment horizontal="center" vertical="center"/>
    </xf>
    <xf numFmtId="0" fontId="0" fillId="14" borderId="0" xfId="0" applyFill="1" applyBorder="1" applyAlignment="1">
      <alignment horizontal="center" vertical="center"/>
    </xf>
    <xf numFmtId="0" fontId="0" fillId="15" borderId="0" xfId="0" applyFill="1" applyBorder="1" applyAlignment="1">
      <alignment horizontal="center" vertical="center"/>
    </xf>
    <xf numFmtId="0" fontId="14" fillId="0" borderId="0" xfId="0" applyFont="1" applyAlignment="1">
      <alignment horizontal="left" wrapText="1"/>
    </xf>
    <xf numFmtId="0" fontId="14" fillId="0" borderId="0" xfId="0" applyFont="1" applyAlignment="1"/>
    <xf numFmtId="166" fontId="0" fillId="0" borderId="0" xfId="0" applyNumberFormat="1"/>
    <xf numFmtId="0" fontId="10" fillId="0" borderId="0" xfId="0" applyFont="1"/>
    <xf numFmtId="0" fontId="10" fillId="0" borderId="2" xfId="0" applyFont="1" applyBorder="1" applyAlignment="1">
      <alignment horizontal="center" vertical="center" wrapText="1"/>
    </xf>
    <xf numFmtId="164" fontId="10" fillId="0" borderId="2" xfId="3" applyNumberFormat="1" applyFont="1" applyBorder="1" applyAlignment="1">
      <alignment horizontal="center" vertical="center"/>
    </xf>
    <xf numFmtId="0" fontId="22" fillId="0" borderId="0" xfId="0" applyFont="1" applyBorder="1" applyAlignment="1">
      <alignment horizontal="left" vertical="center" wrapText="1"/>
    </xf>
    <xf numFmtId="164" fontId="10" fillId="0" borderId="0" xfId="3" applyNumberFormat="1" applyFont="1" applyBorder="1" applyAlignment="1">
      <alignment horizontal="center" vertical="center"/>
    </xf>
    <xf numFmtId="0" fontId="14" fillId="16" borderId="0" xfId="0" applyFont="1" applyFill="1"/>
    <xf numFmtId="0" fontId="0" fillId="16" borderId="0" xfId="0" applyFill="1"/>
    <xf numFmtId="0" fontId="20" fillId="0" borderId="0" xfId="0" applyFont="1" applyFill="1" applyBorder="1" applyAlignment="1">
      <alignment horizontal="justify"/>
    </xf>
    <xf numFmtId="0" fontId="12" fillId="0" borderId="9" xfId="0" applyFont="1" applyBorder="1" applyAlignment="1">
      <alignment vertical="center"/>
    </xf>
    <xf numFmtId="0" fontId="12" fillId="0" borderId="9" xfId="0" applyFont="1" applyBorder="1" applyAlignment="1">
      <alignment horizontal="left" vertical="center"/>
    </xf>
    <xf numFmtId="0" fontId="12" fillId="0" borderId="9" xfId="0" applyFont="1" applyBorder="1" applyAlignment="1">
      <alignment horizontal="center" vertical="center"/>
    </xf>
    <xf numFmtId="0" fontId="22" fillId="0" borderId="9" xfId="0" applyFont="1" applyBorder="1" applyAlignment="1">
      <alignment horizontal="center" vertical="center" wrapText="1"/>
    </xf>
    <xf numFmtId="0" fontId="12" fillId="0" borderId="10" xfId="0" applyFont="1" applyBorder="1" applyAlignment="1">
      <alignment vertical="center"/>
    </xf>
    <xf numFmtId="0" fontId="12" fillId="0" borderId="10" xfId="0" applyFont="1" applyBorder="1" applyAlignment="1">
      <alignment horizontal="left" vertical="center"/>
    </xf>
    <xf numFmtId="0" fontId="12" fillId="0" borderId="10" xfId="0" applyFont="1" applyBorder="1" applyAlignment="1">
      <alignment horizontal="center" vertical="center"/>
    </xf>
    <xf numFmtId="0" fontId="22" fillId="0" borderId="10" xfId="0" applyFont="1" applyBorder="1" applyAlignment="1">
      <alignment horizontal="center" vertical="center" wrapText="1"/>
    </xf>
    <xf numFmtId="0" fontId="22" fillId="0" borderId="11" xfId="0" applyFont="1" applyBorder="1" applyAlignment="1">
      <alignment horizontal="center" vertical="center" wrapText="1"/>
    </xf>
    <xf numFmtId="0" fontId="20" fillId="0" borderId="10" xfId="0" applyFont="1" applyBorder="1" applyAlignment="1">
      <alignment horizontal="justify" vertical="center"/>
    </xf>
    <xf numFmtId="0" fontId="20" fillId="0" borderId="9" xfId="0" applyFont="1" applyBorder="1" applyAlignment="1">
      <alignment horizontal="justify" vertical="center"/>
    </xf>
    <xf numFmtId="0" fontId="19" fillId="0" borderId="9" xfId="0" applyFont="1" applyBorder="1" applyAlignment="1">
      <alignment horizontal="center" vertical="center" wrapText="1"/>
    </xf>
    <xf numFmtId="9" fontId="9" fillId="0" borderId="9" xfId="3" applyFont="1" applyBorder="1" applyAlignment="1">
      <alignment vertical="center"/>
    </xf>
    <xf numFmtId="0" fontId="19" fillId="0" borderId="10" xfId="0" applyFont="1" applyBorder="1" applyAlignment="1">
      <alignment horizontal="center" vertical="center" wrapText="1"/>
    </xf>
    <xf numFmtId="9" fontId="9" fillId="0" borderId="10" xfId="3" applyFont="1" applyBorder="1" applyAlignment="1">
      <alignment vertical="center"/>
    </xf>
    <xf numFmtId="0" fontId="19" fillId="0" borderId="11" xfId="0" applyFont="1" applyBorder="1" applyAlignment="1">
      <alignment horizontal="center" vertical="center" wrapText="1"/>
    </xf>
    <xf numFmtId="0" fontId="22" fillId="12" borderId="9" xfId="0" applyFont="1" applyFill="1" applyBorder="1" applyAlignment="1">
      <alignment horizontal="center" vertical="center"/>
    </xf>
    <xf numFmtId="0" fontId="22" fillId="0" borderId="9" xfId="0" applyFont="1" applyBorder="1" applyAlignment="1">
      <alignment horizontal="left" vertical="center" wrapText="1"/>
    </xf>
    <xf numFmtId="164" fontId="10" fillId="0" borderId="9" xfId="3" applyNumberFormat="1" applyFont="1" applyBorder="1" applyAlignment="1">
      <alignment horizontal="center" vertical="center"/>
    </xf>
    <xf numFmtId="0" fontId="22" fillId="13" borderId="10" xfId="0" applyFont="1" applyFill="1" applyBorder="1" applyAlignment="1">
      <alignment horizontal="center" vertical="center"/>
    </xf>
    <xf numFmtId="0" fontId="22" fillId="0" borderId="10" xfId="0" applyFont="1" applyBorder="1" applyAlignment="1">
      <alignment horizontal="left" vertical="center" wrapText="1"/>
    </xf>
    <xf numFmtId="164" fontId="10" fillId="0" borderId="10" xfId="3" applyNumberFormat="1" applyFont="1" applyBorder="1" applyAlignment="1">
      <alignment horizontal="center" vertical="center"/>
    </xf>
    <xf numFmtId="0" fontId="22" fillId="4" borderId="10" xfId="0" applyFont="1" applyFill="1" applyBorder="1" applyAlignment="1">
      <alignment horizontal="center" vertical="center"/>
    </xf>
    <xf numFmtId="0" fontId="22" fillId="14" borderId="10" xfId="0" applyFont="1" applyFill="1" applyBorder="1" applyAlignment="1">
      <alignment horizontal="center" vertical="center"/>
    </xf>
    <xf numFmtId="0" fontId="22" fillId="15" borderId="11" xfId="0" applyFont="1" applyFill="1" applyBorder="1" applyAlignment="1">
      <alignment horizontal="center" vertical="center"/>
    </xf>
    <xf numFmtId="0" fontId="22" fillId="0" borderId="11" xfId="0" applyFont="1" applyBorder="1" applyAlignment="1">
      <alignment horizontal="left" vertical="center" wrapText="1"/>
    </xf>
    <xf numFmtId="164" fontId="10" fillId="0" borderId="11" xfId="3" applyNumberFormat="1" applyFont="1" applyBorder="1" applyAlignment="1">
      <alignment horizontal="center" vertical="center"/>
    </xf>
    <xf numFmtId="0" fontId="14" fillId="0" borderId="0" xfId="0" applyFont="1" applyAlignment="1">
      <alignment horizontal="center" vertical="center" wrapText="1"/>
    </xf>
    <xf numFmtId="49" fontId="0" fillId="0" borderId="0" xfId="0" applyNumberFormat="1"/>
    <xf numFmtId="0" fontId="20" fillId="0" borderId="9" xfId="0" applyFont="1" applyBorder="1" applyAlignment="1">
      <alignment horizontal="left"/>
    </xf>
    <xf numFmtId="0" fontId="12" fillId="0" borderId="9" xfId="0" applyFont="1" applyBorder="1" applyAlignment="1">
      <alignment horizontal="left"/>
    </xf>
    <xf numFmtId="0" fontId="19" fillId="0" borderId="9" xfId="0" applyFont="1" applyBorder="1" applyAlignment="1">
      <alignment horizontal="center" wrapText="1"/>
    </xf>
    <xf numFmtId="9" fontId="9" fillId="0" borderId="9" xfId="3" applyFont="1" applyBorder="1" applyAlignment="1">
      <alignment horizontal="center"/>
    </xf>
    <xf numFmtId="0" fontId="20" fillId="0" borderId="10" xfId="0" applyFont="1" applyBorder="1" applyAlignment="1">
      <alignment horizontal="left"/>
    </xf>
    <xf numFmtId="0" fontId="12" fillId="0" borderId="10" xfId="0" applyFont="1" applyBorder="1" applyAlignment="1">
      <alignment horizontal="left"/>
    </xf>
    <xf numFmtId="0" fontId="19" fillId="0" borderId="10" xfId="0" applyFont="1" applyBorder="1" applyAlignment="1">
      <alignment horizontal="center" wrapText="1"/>
    </xf>
    <xf numFmtId="9" fontId="9" fillId="0" borderId="10" xfId="3" applyFont="1" applyBorder="1" applyAlignment="1">
      <alignment horizontal="center"/>
    </xf>
    <xf numFmtId="0" fontId="20" fillId="0" borderId="11" xfId="0" applyFont="1" applyBorder="1" applyAlignment="1">
      <alignment horizontal="left"/>
    </xf>
    <xf numFmtId="0" fontId="12" fillId="0" borderId="11" xfId="0" applyFont="1" applyBorder="1" applyAlignment="1">
      <alignment horizontal="left"/>
    </xf>
    <xf numFmtId="0" fontId="19" fillId="0" borderId="11" xfId="0" applyFont="1" applyBorder="1" applyAlignment="1">
      <alignment horizontal="center" wrapText="1"/>
    </xf>
    <xf numFmtId="9" fontId="9" fillId="0" borderId="11" xfId="3" applyFont="1" applyBorder="1" applyAlignment="1">
      <alignment horizontal="center"/>
    </xf>
    <xf numFmtId="0" fontId="11" fillId="0" borderId="9" xfId="0" applyFont="1" applyBorder="1" applyAlignment="1">
      <alignment vertical="center" wrapText="1"/>
    </xf>
    <xf numFmtId="0" fontId="11" fillId="0" borderId="10" xfId="0" applyFont="1" applyBorder="1" applyAlignment="1">
      <alignment vertical="center" wrapText="1"/>
    </xf>
    <xf numFmtId="0" fontId="10" fillId="0" borderId="11" xfId="0" applyFont="1" applyBorder="1" applyAlignment="1">
      <alignment horizontal="left" vertical="center"/>
    </xf>
    <xf numFmtId="0" fontId="22" fillId="0" borderId="9" xfId="0" applyFont="1" applyBorder="1" applyAlignment="1">
      <alignment horizontal="justify" vertical="center" wrapText="1"/>
    </xf>
    <xf numFmtId="164" fontId="9" fillId="0" borderId="9" xfId="3" applyNumberFormat="1" applyFont="1" applyBorder="1" applyAlignment="1">
      <alignment horizontal="center" vertical="center"/>
    </xf>
    <xf numFmtId="0" fontId="22" fillId="0" borderId="10" xfId="0" applyFont="1" applyBorder="1" applyAlignment="1">
      <alignment horizontal="justify" vertical="center" wrapText="1"/>
    </xf>
    <xf numFmtId="164" fontId="9" fillId="0" borderId="10" xfId="3" applyNumberFormat="1" applyFont="1" applyBorder="1" applyAlignment="1">
      <alignment horizontal="center" vertical="center"/>
    </xf>
    <xf numFmtId="0" fontId="22" fillId="0" borderId="11" xfId="0" applyFont="1" applyBorder="1" applyAlignment="1">
      <alignment horizontal="justify" vertical="center" wrapText="1"/>
    </xf>
    <xf numFmtId="164" fontId="9" fillId="0" borderId="11" xfId="3" applyNumberFormat="1" applyFont="1" applyBorder="1" applyAlignment="1">
      <alignment horizontal="center" vertical="center"/>
    </xf>
    <xf numFmtId="164" fontId="23" fillId="0" borderId="2" xfId="3" applyNumberFormat="1" applyFont="1" applyBorder="1" applyAlignment="1">
      <alignment horizontal="center" vertical="center"/>
    </xf>
    <xf numFmtId="165" fontId="21" fillId="16" borderId="0" xfId="0" applyNumberFormat="1" applyFont="1" applyFill="1" applyBorder="1" applyAlignment="1">
      <alignment horizontal="center"/>
    </xf>
    <xf numFmtId="0" fontId="40" fillId="0" borderId="0" xfId="0" applyFont="1" applyAlignment="1">
      <alignment vertical="top" wrapText="1"/>
    </xf>
    <xf numFmtId="0" fontId="0" fillId="17" borderId="0" xfId="0" applyFill="1" applyBorder="1" applyAlignment="1">
      <alignment vertical="center"/>
    </xf>
    <xf numFmtId="0" fontId="20" fillId="16" borderId="0" xfId="0" applyFont="1" applyFill="1" applyBorder="1" applyAlignment="1">
      <alignment horizontal="justify" vertical="center"/>
    </xf>
    <xf numFmtId="0" fontId="41" fillId="0" borderId="0" xfId="0" applyFont="1" applyAlignment="1">
      <alignment horizontal="center"/>
    </xf>
    <xf numFmtId="0" fontId="22" fillId="18" borderId="0" xfId="0" applyFont="1" applyFill="1"/>
    <xf numFmtId="164" fontId="10" fillId="18" borderId="0" xfId="3" applyNumberFormat="1" applyFont="1" applyFill="1" applyBorder="1" applyAlignment="1">
      <alignment horizontal="center" vertical="center"/>
    </xf>
    <xf numFmtId="0" fontId="41" fillId="0" borderId="0" xfId="0" applyFont="1"/>
    <xf numFmtId="0" fontId="10" fillId="17" borderId="2" xfId="0" applyFont="1" applyFill="1" applyBorder="1" applyAlignment="1">
      <alignment horizontal="center" vertical="center" wrapText="1"/>
    </xf>
    <xf numFmtId="0" fontId="41" fillId="0" borderId="0" xfId="0" applyFont="1" applyBorder="1"/>
    <xf numFmtId="0" fontId="0" fillId="19" borderId="0" xfId="0" applyFill="1" applyAlignment="1">
      <alignment wrapText="1"/>
    </xf>
    <xf numFmtId="0" fontId="0" fillId="19" borderId="0" xfId="0" applyFill="1"/>
    <xf numFmtId="0" fontId="39" fillId="0" borderId="0" xfId="0" applyFont="1" applyBorder="1" applyAlignment="1">
      <alignment horizontal="left" vertical="top" wrapText="1"/>
    </xf>
    <xf numFmtId="0" fontId="10" fillId="0" borderId="0" xfId="0" applyFont="1" applyBorder="1" applyAlignment="1">
      <alignment horizontal="center" wrapText="1"/>
    </xf>
    <xf numFmtId="9" fontId="21" fillId="0" borderId="0" xfId="3" applyFont="1" applyBorder="1" applyAlignment="1">
      <alignment horizontal="center" wrapText="1"/>
    </xf>
    <xf numFmtId="0" fontId="26" fillId="0" borderId="0" xfId="0" applyFont="1" applyAlignment="1">
      <alignment vertical="center"/>
    </xf>
    <xf numFmtId="0" fontId="10" fillId="19" borderId="0" xfId="0" applyFont="1" applyFill="1" applyAlignment="1">
      <alignment wrapText="1"/>
    </xf>
    <xf numFmtId="0" fontId="23" fillId="0" borderId="0" xfId="0" applyFont="1" applyAlignment="1">
      <alignment horizontal="center"/>
    </xf>
    <xf numFmtId="0" fontId="11" fillId="10" borderId="1" xfId="1" applyFont="1" applyFill="1" applyBorder="1" applyAlignment="1">
      <alignment horizontal="center"/>
    </xf>
    <xf numFmtId="0" fontId="11" fillId="11" borderId="0" xfId="1" applyFont="1" applyFill="1" applyBorder="1" applyAlignment="1">
      <alignment horizontal="left" wrapText="1"/>
    </xf>
    <xf numFmtId="0" fontId="0" fillId="10" borderId="12" xfId="0" applyFill="1" applyBorder="1"/>
    <xf numFmtId="0" fontId="0" fillId="10" borderId="1" xfId="0" applyFill="1" applyBorder="1"/>
    <xf numFmtId="0" fontId="11" fillId="11" borderId="0" xfId="1" applyFont="1" applyFill="1" applyBorder="1" applyAlignment="1">
      <alignment horizontal="right" wrapText="1"/>
    </xf>
    <xf numFmtId="0" fontId="11" fillId="10" borderId="0" xfId="1" applyFont="1" applyFill="1" applyBorder="1" applyAlignment="1">
      <alignment horizontal="center"/>
    </xf>
    <xf numFmtId="165" fontId="21" fillId="3" borderId="0" xfId="0" applyNumberFormat="1" applyFont="1" applyFill="1" applyBorder="1" applyAlignment="1">
      <alignment horizontal="center" vertical="center"/>
    </xf>
    <xf numFmtId="0" fontId="0" fillId="20" borderId="0" xfId="0" applyFill="1" applyBorder="1" applyAlignment="1">
      <alignment horizontal="center" vertical="center"/>
    </xf>
    <xf numFmtId="165" fontId="21" fillId="20" borderId="0" xfId="0" applyNumberFormat="1" applyFont="1" applyFill="1" applyBorder="1" applyAlignment="1">
      <alignment horizontal="center" vertical="center"/>
    </xf>
    <xf numFmtId="165" fontId="21" fillId="20" borderId="0" xfId="0" applyNumberFormat="1" applyFont="1" applyFill="1" applyBorder="1" applyAlignment="1">
      <alignment horizontal="center"/>
    </xf>
    <xf numFmtId="0" fontId="10" fillId="20" borderId="0" xfId="0" applyFont="1" applyFill="1" applyBorder="1"/>
    <xf numFmtId="0" fontId="26" fillId="16" borderId="0" xfId="0" applyFont="1" applyFill="1" applyBorder="1" applyAlignment="1">
      <alignment horizontal="justify" vertical="top" wrapText="1"/>
    </xf>
    <xf numFmtId="0" fontId="26" fillId="16" borderId="0" xfId="0" applyFont="1" applyFill="1" applyAlignment="1">
      <alignment horizontal="left" vertical="top" wrapText="1"/>
    </xf>
    <xf numFmtId="0" fontId="19" fillId="16" borderId="0" xfId="0" applyFont="1" applyFill="1" applyBorder="1" applyAlignment="1">
      <alignment horizontal="center" wrapText="1"/>
    </xf>
    <xf numFmtId="0" fontId="19" fillId="16" borderId="0" xfId="0" applyFont="1" applyFill="1" applyBorder="1" applyAlignment="1">
      <alignment horizontal="center"/>
    </xf>
    <xf numFmtId="0" fontId="33" fillId="16" borderId="0" xfId="0" applyFont="1" applyFill="1" applyBorder="1"/>
    <xf numFmtId="0" fontId="14" fillId="16" borderId="0" xfId="0" applyFont="1" applyFill="1" applyBorder="1"/>
    <xf numFmtId="0" fontId="0" fillId="16" borderId="0" xfId="0" applyFill="1" applyBorder="1"/>
    <xf numFmtId="0" fontId="10" fillId="16" borderId="0" xfId="0" applyFont="1" applyFill="1" applyBorder="1" applyAlignment="1">
      <alignment horizontal="center" wrapText="1"/>
    </xf>
    <xf numFmtId="0" fontId="10" fillId="16" borderId="0" xfId="0" applyFont="1" applyFill="1" applyBorder="1" applyAlignment="1">
      <alignment horizontal="center"/>
    </xf>
    <xf numFmtId="0" fontId="18" fillId="16" borderId="9" xfId="0" applyFont="1" applyFill="1" applyBorder="1" applyAlignment="1">
      <alignment vertical="center"/>
    </xf>
    <xf numFmtId="0" fontId="26" fillId="16" borderId="0" xfId="0" applyFont="1" applyFill="1" applyBorder="1" applyAlignment="1">
      <alignment horizontal="justify" vertical="center" wrapText="1"/>
    </xf>
    <xf numFmtId="0" fontId="22" fillId="16" borderId="0" xfId="0" applyFont="1" applyFill="1" applyBorder="1" applyAlignment="1">
      <alignment horizontal="left"/>
    </xf>
    <xf numFmtId="0" fontId="18" fillId="16" borderId="9" xfId="0" applyFont="1" applyFill="1" applyBorder="1" applyAlignment="1">
      <alignment horizontal="left" vertical="center" wrapText="1"/>
    </xf>
    <xf numFmtId="0" fontId="26" fillId="0" borderId="0" xfId="0" applyFont="1" applyAlignment="1">
      <alignment vertical="top" wrapText="1"/>
    </xf>
    <xf numFmtId="0" fontId="18" fillId="16" borderId="0" xfId="0" applyFont="1" applyFill="1" applyBorder="1" applyAlignment="1">
      <alignment horizontal="left" vertical="center" wrapText="1"/>
    </xf>
    <xf numFmtId="0" fontId="18" fillId="16" borderId="0" xfId="0" applyFont="1" applyFill="1" applyBorder="1" applyAlignment="1">
      <alignment vertical="center"/>
    </xf>
    <xf numFmtId="9" fontId="18" fillId="16" borderId="0" xfId="3" applyFont="1" applyFill="1" applyBorder="1" applyAlignment="1">
      <alignment horizontal="center" vertical="center"/>
    </xf>
    <xf numFmtId="9" fontId="22" fillId="16" borderId="9" xfId="3" applyFont="1" applyFill="1" applyBorder="1" applyAlignment="1">
      <alignment horizontal="center" vertical="center"/>
    </xf>
    <xf numFmtId="9" fontId="22" fillId="16" borderId="10" xfId="3" applyFont="1" applyFill="1" applyBorder="1" applyAlignment="1">
      <alignment horizontal="center" vertical="center"/>
    </xf>
    <xf numFmtId="0" fontId="26" fillId="16" borderId="0" xfId="0" applyFont="1" applyFill="1" applyAlignment="1">
      <alignment horizontal="left" vertical="center" wrapText="1"/>
    </xf>
    <xf numFmtId="0" fontId="39" fillId="0" borderId="0" xfId="0" applyFont="1" applyAlignment="1">
      <alignment vertical="top"/>
    </xf>
    <xf numFmtId="0" fontId="0" fillId="0" borderId="0" xfId="0" applyAlignment="1">
      <alignment vertical="center" wrapText="1"/>
    </xf>
    <xf numFmtId="0" fontId="0" fillId="0" borderId="0" xfId="0" applyAlignment="1">
      <alignment vertical="top" wrapText="1"/>
    </xf>
    <xf numFmtId="49" fontId="10" fillId="0" borderId="0" xfId="0" applyNumberFormat="1" applyFont="1"/>
    <xf numFmtId="0" fontId="43" fillId="21" borderId="2" xfId="0" applyFont="1" applyFill="1" applyBorder="1" applyAlignment="1">
      <alignment horizontal="center" vertical="center" textRotation="90" wrapText="1"/>
    </xf>
    <xf numFmtId="0" fontId="43" fillId="3" borderId="2" xfId="0" applyFont="1" applyFill="1" applyBorder="1" applyAlignment="1">
      <alignment horizontal="center" vertical="center" textRotation="90" wrapText="1"/>
    </xf>
    <xf numFmtId="0" fontId="43" fillId="22" borderId="2" xfId="0" applyFont="1" applyFill="1" applyBorder="1" applyAlignment="1">
      <alignment horizontal="center" vertical="center" textRotation="90" wrapText="1"/>
    </xf>
    <xf numFmtId="0" fontId="43" fillId="23" borderId="2" xfId="0" applyFont="1" applyFill="1" applyBorder="1" applyAlignment="1">
      <alignment horizontal="center" vertical="center" textRotation="90" wrapText="1"/>
    </xf>
    <xf numFmtId="0" fontId="43" fillId="16" borderId="0" xfId="0" applyFont="1" applyFill="1" applyBorder="1" applyAlignment="1">
      <alignment horizontal="center" vertical="center" textRotation="90" wrapText="1"/>
    </xf>
    <xf numFmtId="49" fontId="10" fillId="0" borderId="0" xfId="0" applyNumberFormat="1" applyFont="1" applyAlignment="1">
      <alignment vertical="center"/>
    </xf>
    <xf numFmtId="49" fontId="0" fillId="0" borderId="0" xfId="0" applyNumberFormat="1" applyAlignment="1">
      <alignment vertical="center"/>
    </xf>
    <xf numFmtId="0" fontId="14" fillId="0" borderId="0" xfId="0" applyFont="1" applyAlignment="1">
      <alignment horizontal="center"/>
    </xf>
    <xf numFmtId="0" fontId="0" fillId="17" borderId="0" xfId="0" applyFill="1"/>
    <xf numFmtId="0" fontId="44" fillId="0" borderId="0" xfId="0" applyFont="1" applyAlignment="1">
      <alignment vertical="top"/>
    </xf>
    <xf numFmtId="0" fontId="18" fillId="0" borderId="0" xfId="0" applyFont="1" applyBorder="1" applyAlignment="1">
      <alignment vertical="center" wrapText="1"/>
    </xf>
    <xf numFmtId="0" fontId="18" fillId="0" borderId="0" xfId="0" applyFont="1" applyBorder="1" applyAlignment="1">
      <alignment vertical="center"/>
    </xf>
    <xf numFmtId="0" fontId="0" fillId="0" borderId="0" xfId="0" pivotButton="1"/>
    <xf numFmtId="0" fontId="10" fillId="0" borderId="6" xfId="0" applyFont="1" applyBorder="1" applyAlignment="1"/>
    <xf numFmtId="0" fontId="22" fillId="16" borderId="9" xfId="0" applyFont="1" applyFill="1" applyBorder="1" applyAlignment="1">
      <alignment vertical="center"/>
    </xf>
    <xf numFmtId="0" fontId="22" fillId="16" borderId="10" xfId="0" applyFont="1" applyFill="1" applyBorder="1" applyAlignment="1">
      <alignment vertical="center"/>
    </xf>
    <xf numFmtId="0" fontId="22" fillId="16" borderId="0" xfId="0" applyFont="1" applyFill="1" applyBorder="1" applyAlignment="1">
      <alignment horizontal="center" wrapText="1"/>
    </xf>
    <xf numFmtId="2" fontId="10" fillId="16" borderId="0" xfId="0" applyNumberFormat="1" applyFont="1" applyFill="1" applyBorder="1" applyAlignment="1">
      <alignment horizontal="center" wrapText="1"/>
    </xf>
    <xf numFmtId="2" fontId="21" fillId="16" borderId="2" xfId="0" applyNumberFormat="1" applyFont="1" applyFill="1" applyBorder="1" applyAlignment="1">
      <alignment horizontal="center" vertical="center" wrapText="1"/>
    </xf>
    <xf numFmtId="0" fontId="9" fillId="0" borderId="0" xfId="60" applyFont="1"/>
    <xf numFmtId="0" fontId="9" fillId="0" borderId="0" xfId="60"/>
    <xf numFmtId="0" fontId="9" fillId="0" borderId="9" xfId="60" applyFont="1" applyBorder="1"/>
    <xf numFmtId="0" fontId="9" fillId="0" borderId="9" xfId="60" applyBorder="1"/>
    <xf numFmtId="0" fontId="9" fillId="0" borderId="10" xfId="60" applyFont="1" applyBorder="1"/>
    <xf numFmtId="0" fontId="9" fillId="0" borderId="10" xfId="60" applyBorder="1"/>
    <xf numFmtId="0" fontId="9" fillId="0" borderId="11" xfId="60" applyFont="1" applyFill="1" applyBorder="1"/>
    <xf numFmtId="0" fontId="9" fillId="0" borderId="11" xfId="60" applyBorder="1"/>
    <xf numFmtId="0" fontId="21" fillId="0" borderId="0" xfId="60" applyFont="1"/>
    <xf numFmtId="164" fontId="0" fillId="0" borderId="0" xfId="3" applyNumberFormat="1" applyFont="1"/>
    <xf numFmtId="0" fontId="23" fillId="16" borderId="0" xfId="0" applyFont="1" applyFill="1" applyBorder="1" applyAlignment="1">
      <alignment horizontal="center" vertical="center"/>
    </xf>
    <xf numFmtId="1" fontId="0" fillId="0" borderId="0" xfId="0" applyNumberFormat="1" applyAlignment="1">
      <alignment wrapText="1"/>
    </xf>
    <xf numFmtId="1" fontId="0" fillId="0" borderId="0" xfId="0" applyNumberFormat="1"/>
    <xf numFmtId="167" fontId="0" fillId="0" borderId="0" xfId="0" applyNumberFormat="1" applyAlignment="1">
      <alignment horizontal="center" wrapText="1"/>
    </xf>
    <xf numFmtId="167" fontId="0" fillId="0" borderId="0" xfId="0" applyNumberFormat="1" applyAlignment="1">
      <alignment horizontal="center"/>
    </xf>
    <xf numFmtId="0" fontId="1" fillId="0" borderId="0" xfId="118"/>
    <xf numFmtId="20" fontId="1" fillId="0" borderId="0" xfId="118" applyNumberFormat="1"/>
    <xf numFmtId="18" fontId="1" fillId="0" borderId="0" xfId="118" applyNumberFormat="1"/>
    <xf numFmtId="16" fontId="1" fillId="0" borderId="0" xfId="118" applyNumberFormat="1"/>
    <xf numFmtId="46" fontId="1" fillId="0" borderId="0" xfId="118" applyNumberFormat="1"/>
    <xf numFmtId="0" fontId="0" fillId="0" borderId="23" xfId="0" applyBorder="1"/>
    <xf numFmtId="0" fontId="0" fillId="0" borderId="23" xfId="0" pivotButton="1"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23" xfId="0" applyNumberFormat="1" applyBorder="1"/>
    <xf numFmtId="0" fontId="0" fillId="0" borderId="26" xfId="0" applyNumberFormat="1" applyBorder="1"/>
    <xf numFmtId="0" fontId="0" fillId="0" borderId="27" xfId="0" applyNumberFormat="1" applyBorder="1"/>
    <xf numFmtId="0" fontId="0" fillId="0" borderId="28" xfId="0" applyBorder="1"/>
    <xf numFmtId="0" fontId="0" fillId="0" borderId="28" xfId="0" applyNumberFormat="1" applyBorder="1"/>
    <xf numFmtId="0" fontId="0" fillId="0" borderId="29" xfId="0" applyNumberFormat="1" applyBorder="1"/>
    <xf numFmtId="0" fontId="0" fillId="0" borderId="30" xfId="0" applyBorder="1"/>
    <xf numFmtId="0" fontId="0" fillId="0" borderId="30" xfId="0" applyNumberFormat="1" applyBorder="1"/>
    <xf numFmtId="0" fontId="0" fillId="0" borderId="31" xfId="0" applyNumberFormat="1" applyBorder="1"/>
    <xf numFmtId="0" fontId="0" fillId="0" borderId="32" xfId="0" applyNumberFormat="1" applyBorder="1"/>
    <xf numFmtId="0" fontId="0" fillId="0" borderId="33" xfId="0" pivotButton="1" applyBorder="1"/>
    <xf numFmtId="0" fontId="0" fillId="0" borderId="34" xfId="0" applyBorder="1"/>
    <xf numFmtId="0" fontId="0" fillId="0" borderId="34" xfId="0" applyNumberFormat="1" applyBorder="1"/>
    <xf numFmtId="0" fontId="0" fillId="0" borderId="35" xfId="0" applyNumberFormat="1" applyBorder="1"/>
    <xf numFmtId="0" fontId="0" fillId="0" borderId="33" xfId="0" applyNumberFormat="1" applyBorder="1"/>
    <xf numFmtId="0" fontId="12" fillId="13" borderId="0" xfId="0" applyFont="1" applyFill="1" applyBorder="1" applyAlignment="1">
      <alignment horizontal="justify" vertical="center"/>
    </xf>
    <xf numFmtId="0" fontId="42" fillId="13" borderId="0" xfId="0" applyFont="1" applyFill="1" applyAlignment="1">
      <alignment horizontal="right" wrapText="1"/>
    </xf>
    <xf numFmtId="0" fontId="10" fillId="13" borderId="0" xfId="0" applyFont="1" applyFill="1" applyBorder="1"/>
    <xf numFmtId="0" fontId="10" fillId="13" borderId="0" xfId="0" applyFont="1" applyFill="1" applyBorder="1" applyAlignment="1">
      <alignment vertical="center"/>
    </xf>
    <xf numFmtId="0" fontId="16" fillId="13" borderId="0" xfId="0" applyFont="1" applyFill="1" applyAlignment="1">
      <alignment vertical="center" wrapText="1"/>
    </xf>
    <xf numFmtId="0" fontId="12" fillId="13" borderId="0" xfId="0" applyFont="1" applyFill="1" applyBorder="1" applyAlignment="1">
      <alignment horizontal="center" vertical="center"/>
    </xf>
    <xf numFmtId="0" fontId="10" fillId="13" borderId="0" xfId="0" applyFont="1" applyFill="1" applyAlignment="1">
      <alignment horizontal="left" vertical="center"/>
    </xf>
    <xf numFmtId="0" fontId="16" fillId="13" borderId="0" xfId="0" applyFont="1" applyFill="1" applyAlignment="1">
      <alignment vertical="center"/>
    </xf>
    <xf numFmtId="0" fontId="10" fillId="13" borderId="0" xfId="0" applyFont="1" applyFill="1" applyAlignment="1">
      <alignment horizontal="left"/>
    </xf>
    <xf numFmtId="0" fontId="16" fillId="13" borderId="0" xfId="0" applyFont="1" applyFill="1" applyAlignment="1">
      <alignment horizontal="center" vertical="center"/>
    </xf>
    <xf numFmtId="17" fontId="16" fillId="13" borderId="0" xfId="0" applyNumberFormat="1" applyFont="1" applyFill="1" applyAlignment="1">
      <alignment horizontal="left" vertical="center"/>
    </xf>
    <xf numFmtId="0" fontId="10" fillId="13" borderId="0" xfId="0" applyFont="1" applyFill="1" applyAlignment="1">
      <alignment vertical="center"/>
    </xf>
    <xf numFmtId="0" fontId="16" fillId="13" borderId="0" xfId="0" applyFont="1" applyFill="1" applyBorder="1" applyAlignment="1">
      <alignment horizontal="center" vertical="center"/>
    </xf>
    <xf numFmtId="0" fontId="16" fillId="13" borderId="0" xfId="0" applyFont="1" applyFill="1" applyAlignment="1">
      <alignment horizontal="left" vertical="center"/>
    </xf>
    <xf numFmtId="0" fontId="17" fillId="13" borderId="0" xfId="0" applyFont="1" applyFill="1" applyAlignment="1">
      <alignment horizontal="center" vertical="center"/>
    </xf>
    <xf numFmtId="0" fontId="17" fillId="13" borderId="0" xfId="0" applyFont="1" applyFill="1" applyAlignment="1">
      <alignment vertical="center"/>
    </xf>
    <xf numFmtId="17" fontId="18" fillId="13" borderId="0" xfId="0" applyNumberFormat="1" applyFont="1" applyFill="1" applyAlignment="1">
      <alignment horizontal="center" vertical="center"/>
    </xf>
    <xf numFmtId="0" fontId="17" fillId="13" borderId="0" xfId="0" applyFont="1" applyFill="1"/>
    <xf numFmtId="0" fontId="17" fillId="13" borderId="0" xfId="0" applyFont="1" applyFill="1" applyBorder="1" applyAlignment="1">
      <alignment horizontal="center" vertical="center"/>
    </xf>
    <xf numFmtId="0" fontId="17" fillId="13" borderId="0" xfId="0" applyFont="1" applyFill="1" applyBorder="1"/>
    <xf numFmtId="0" fontId="10" fillId="13" borderId="0" xfId="0" applyFont="1" applyFill="1"/>
    <xf numFmtId="0" fontId="0" fillId="0" borderId="33" xfId="0" applyBorder="1" applyAlignment="1">
      <alignment horizontal="left"/>
    </xf>
    <xf numFmtId="0" fontId="14" fillId="0" borderId="0" xfId="0" applyFont="1" applyAlignment="1">
      <alignment horizontal="left" wrapText="1"/>
    </xf>
    <xf numFmtId="0" fontId="0" fillId="0" borderId="0" xfId="0" applyFill="1"/>
    <xf numFmtId="0" fontId="0" fillId="0" borderId="0" xfId="0" applyBorder="1" applyAlignment="1">
      <alignment horizontal="center" vertical="center"/>
    </xf>
    <xf numFmtId="0" fontId="0" fillId="0" borderId="0" xfId="0" applyFill="1" applyBorder="1" applyAlignment="1">
      <alignment horizontal="center" vertical="center"/>
    </xf>
    <xf numFmtId="0" fontId="0" fillId="0" borderId="36" xfId="0" applyBorder="1"/>
    <xf numFmtId="0" fontId="0" fillId="0" borderId="2" xfId="0" applyBorder="1" applyAlignment="1">
      <alignment vertical="center"/>
    </xf>
    <xf numFmtId="0" fontId="0" fillId="0" borderId="2" xfId="0" applyBorder="1" applyAlignment="1">
      <alignment horizontal="left"/>
    </xf>
    <xf numFmtId="0" fontId="0" fillId="0" borderId="2" xfId="0" applyBorder="1"/>
    <xf numFmtId="0" fontId="11" fillId="0" borderId="2" xfId="0" applyFont="1" applyBorder="1" applyAlignment="1">
      <alignment horizontal="center" vertical="center" textRotation="90" wrapText="1"/>
    </xf>
    <xf numFmtId="0" fontId="11" fillId="0" borderId="2" xfId="0" applyFont="1" applyFill="1" applyBorder="1" applyAlignment="1">
      <alignment horizontal="center" vertical="center" textRotation="90" wrapText="1"/>
    </xf>
    <xf numFmtId="0" fontId="14" fillId="0" borderId="0" xfId="0" applyFont="1" applyAlignment="1">
      <alignment horizontal="center" wrapText="1"/>
    </xf>
    <xf numFmtId="0" fontId="9" fillId="0" borderId="2" xfId="0" applyFont="1" applyBorder="1" applyAlignment="1">
      <alignment horizontal="center" vertical="center" wrapText="1"/>
    </xf>
    <xf numFmtId="14" fontId="0" fillId="0" borderId="0" xfId="0" applyNumberFormat="1" applyAlignment="1">
      <alignment wrapText="1"/>
    </xf>
    <xf numFmtId="14" fontId="1" fillId="0" borderId="0" xfId="118" applyNumberFormat="1"/>
    <xf numFmtId="14" fontId="0" fillId="0" borderId="0" xfId="0" applyNumberFormat="1"/>
    <xf numFmtId="9" fontId="10" fillId="0" borderId="9" xfId="3" applyNumberFormat="1" applyFont="1" applyBorder="1" applyAlignment="1">
      <alignment horizontal="center" vertical="center"/>
    </xf>
    <xf numFmtId="9" fontId="10" fillId="0" borderId="10" xfId="3" applyNumberFormat="1" applyFont="1" applyBorder="1" applyAlignment="1">
      <alignment horizontal="center" vertical="center"/>
    </xf>
    <xf numFmtId="9" fontId="10" fillId="0" borderId="11" xfId="3" applyNumberFormat="1" applyFont="1" applyBorder="1" applyAlignment="1">
      <alignment horizontal="center" vertical="center"/>
    </xf>
    <xf numFmtId="0" fontId="34" fillId="0" borderId="0" xfId="0" applyFont="1" applyBorder="1" applyAlignment="1">
      <alignment horizontal="left" vertical="top" wrapText="1"/>
    </xf>
    <xf numFmtId="0" fontId="35" fillId="0" borderId="0" xfId="0" applyFont="1" applyAlignment="1">
      <alignment horizontal="left" wrapText="1"/>
    </xf>
    <xf numFmtId="0" fontId="35"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Alignment="1">
      <alignment horizontal="left" wrapText="1"/>
    </xf>
    <xf numFmtId="0" fontId="12" fillId="0" borderId="0" xfId="0" applyFont="1" applyFill="1" applyBorder="1" applyAlignment="1">
      <alignment horizontal="left" wrapText="1"/>
    </xf>
    <xf numFmtId="0" fontId="18" fillId="16" borderId="9" xfId="0" applyFont="1" applyFill="1" applyBorder="1" applyAlignment="1">
      <alignment horizontal="left" vertical="center" wrapText="1"/>
    </xf>
    <xf numFmtId="0" fontId="26" fillId="2" borderId="0" xfId="0" applyFont="1" applyFill="1" applyAlignment="1">
      <alignment horizontal="left" vertical="top" wrapText="1"/>
    </xf>
    <xf numFmtId="0" fontId="23" fillId="16" borderId="2" xfId="0" applyFont="1" applyFill="1" applyBorder="1" applyAlignment="1">
      <alignment horizontal="center" wrapText="1"/>
    </xf>
    <xf numFmtId="0" fontId="12" fillId="0" borderId="0" xfId="0" applyFont="1" applyBorder="1" applyAlignment="1">
      <alignment horizontal="center" vertical="top" wrapText="1"/>
    </xf>
    <xf numFmtId="0" fontId="12" fillId="0" borderId="0" xfId="0" applyFont="1" applyFill="1" applyBorder="1" applyAlignment="1">
      <alignment horizontal="center" vertical="top" wrapText="1"/>
    </xf>
    <xf numFmtId="0" fontId="26" fillId="0" borderId="0" xfId="0" applyFont="1" applyAlignment="1">
      <alignment horizontal="left" vertical="top" wrapText="1"/>
    </xf>
    <xf numFmtId="0" fontId="14" fillId="0" borderId="0" xfId="0" applyFont="1" applyAlignment="1">
      <alignment horizontal="left" wrapText="1"/>
    </xf>
    <xf numFmtId="0" fontId="16" fillId="13" borderId="0" xfId="0" applyFont="1" applyFill="1" applyAlignment="1">
      <alignment horizontal="center" vertical="center"/>
    </xf>
    <xf numFmtId="0" fontId="16" fillId="13" borderId="0" xfId="0" applyFont="1" applyFill="1" applyAlignment="1">
      <alignment horizontal="center" vertical="center" wrapText="1"/>
    </xf>
    <xf numFmtId="0" fontId="17" fillId="13" borderId="0" xfId="0" applyFont="1" applyFill="1" applyAlignment="1">
      <alignment horizontal="left" vertical="center"/>
    </xf>
    <xf numFmtId="0" fontId="33" fillId="0" borderId="0" xfId="0" applyFont="1" applyAlignment="1">
      <alignment horizontal="left" vertical="top" wrapText="1"/>
    </xf>
    <xf numFmtId="0" fontId="22" fillId="0" borderId="0" xfId="0" applyFont="1" applyAlignment="1">
      <alignment horizontal="left" wrapText="1"/>
    </xf>
    <xf numFmtId="0" fontId="33" fillId="0" borderId="0" xfId="0" applyFont="1" applyAlignment="1">
      <alignment horizontal="left" wrapText="1"/>
    </xf>
    <xf numFmtId="0" fontId="35" fillId="0" borderId="0" xfId="0" applyFont="1" applyBorder="1" applyAlignment="1">
      <alignment horizontal="left" vertical="top" wrapText="1"/>
    </xf>
    <xf numFmtId="0" fontId="35" fillId="0" borderId="13" xfId="0" applyFont="1" applyBorder="1" applyAlignment="1">
      <alignment horizontal="left" vertical="top" wrapText="1"/>
    </xf>
    <xf numFmtId="0" fontId="10" fillId="0" borderId="0" xfId="0" applyFont="1" applyBorder="1" applyAlignment="1">
      <alignment horizontal="left" wrapText="1"/>
    </xf>
    <xf numFmtId="0" fontId="12" fillId="0" borderId="0" xfId="0" applyFont="1" applyBorder="1" applyAlignment="1">
      <alignment horizontal="left" vertical="top" wrapText="1"/>
    </xf>
    <xf numFmtId="0" fontId="39" fillId="0" borderId="0" xfId="0" applyFont="1" applyBorder="1" applyAlignment="1">
      <alignment vertical="top" wrapText="1"/>
    </xf>
    <xf numFmtId="0" fontId="39" fillId="0" borderId="0" xfId="0" applyFont="1" applyBorder="1" applyAlignment="1">
      <alignment horizontal="left" vertical="top" wrapText="1"/>
    </xf>
    <xf numFmtId="0" fontId="12" fillId="0" borderId="9" xfId="0" applyFont="1" applyBorder="1" applyAlignment="1">
      <alignment horizontal="center" vertical="top" wrapText="1"/>
    </xf>
    <xf numFmtId="0" fontId="15" fillId="0" borderId="0" xfId="0" applyFont="1" applyBorder="1" applyAlignment="1">
      <alignment horizontal="left" vertical="top" wrapText="1"/>
    </xf>
    <xf numFmtId="0" fontId="39" fillId="0" borderId="0" xfId="0" applyFont="1" applyAlignment="1">
      <alignment horizontal="left" vertical="top" wrapText="1"/>
    </xf>
    <xf numFmtId="0" fontId="15" fillId="0" borderId="0" xfId="0" applyFont="1" applyAlignment="1">
      <alignment horizontal="center" vertical="center" wrapText="1"/>
    </xf>
    <xf numFmtId="0" fontId="16" fillId="0" borderId="0" xfId="0" applyFont="1" applyAlignment="1">
      <alignment horizontal="center" vertical="center"/>
    </xf>
    <xf numFmtId="0" fontId="17" fillId="0" borderId="0" xfId="0" applyFont="1" applyBorder="1" applyAlignment="1">
      <alignment horizontal="center" vertical="center"/>
    </xf>
    <xf numFmtId="0" fontId="14" fillId="0" borderId="0" xfId="0" applyFont="1" applyAlignment="1">
      <alignment horizontal="center" wrapText="1"/>
    </xf>
    <xf numFmtId="0" fontId="61" fillId="0" borderId="0" xfId="0" applyFont="1" applyAlignment="1">
      <alignment horizontal="center" wrapText="1"/>
    </xf>
    <xf numFmtId="0" fontId="34" fillId="0" borderId="37" xfId="0" applyFont="1" applyBorder="1" applyAlignment="1">
      <alignment horizontal="center" vertical="center" textRotation="90"/>
    </xf>
  </cellXfs>
  <cellStyles count="132">
    <cellStyle name="20% - Énfasis1" xfId="21" builtinId="30" customBuiltin="1"/>
    <cellStyle name="20% - Énfasis1 2" xfId="48"/>
    <cellStyle name="20% - Énfasis1 3" xfId="64"/>
    <cellStyle name="20% - Énfasis1 4" xfId="78"/>
    <cellStyle name="20% - Énfasis1 5" xfId="92"/>
    <cellStyle name="20% - Énfasis1 6" xfId="106"/>
    <cellStyle name="20% - Énfasis1 7" xfId="120"/>
    <cellStyle name="20% - Énfasis2" xfId="25" builtinId="34" customBuiltin="1"/>
    <cellStyle name="20% - Énfasis2 2" xfId="50"/>
    <cellStyle name="20% - Énfasis2 3" xfId="66"/>
    <cellStyle name="20% - Énfasis2 4" xfId="80"/>
    <cellStyle name="20% - Énfasis2 5" xfId="94"/>
    <cellStyle name="20% - Énfasis2 6" xfId="108"/>
    <cellStyle name="20% - Énfasis2 7" xfId="122"/>
    <cellStyle name="20% - Énfasis3" xfId="29" builtinId="38" customBuiltin="1"/>
    <cellStyle name="20% - Énfasis3 2" xfId="52"/>
    <cellStyle name="20% - Énfasis3 3" xfId="68"/>
    <cellStyle name="20% - Énfasis3 4" xfId="82"/>
    <cellStyle name="20% - Énfasis3 5" xfId="96"/>
    <cellStyle name="20% - Énfasis3 6" xfId="110"/>
    <cellStyle name="20% - Énfasis3 7" xfId="124"/>
    <cellStyle name="20% - Énfasis4" xfId="33" builtinId="42" customBuiltin="1"/>
    <cellStyle name="20% - Énfasis4 2" xfId="54"/>
    <cellStyle name="20% - Énfasis4 3" xfId="70"/>
    <cellStyle name="20% - Énfasis4 4" xfId="84"/>
    <cellStyle name="20% - Énfasis4 5" xfId="98"/>
    <cellStyle name="20% - Énfasis4 6" xfId="112"/>
    <cellStyle name="20% - Énfasis4 7" xfId="126"/>
    <cellStyle name="20% - Énfasis5" xfId="37" builtinId="46" customBuiltin="1"/>
    <cellStyle name="20% - Énfasis5 2" xfId="56"/>
    <cellStyle name="20% - Énfasis5 3" xfId="72"/>
    <cellStyle name="20% - Énfasis5 4" xfId="86"/>
    <cellStyle name="20% - Énfasis5 5" xfId="100"/>
    <cellStyle name="20% - Énfasis5 6" xfId="114"/>
    <cellStyle name="20% - Énfasis5 7" xfId="128"/>
    <cellStyle name="20% - Énfasis6" xfId="41" builtinId="50" customBuiltin="1"/>
    <cellStyle name="20% - Énfasis6 2" xfId="58"/>
    <cellStyle name="20% - Énfasis6 3" xfId="74"/>
    <cellStyle name="20% - Énfasis6 4" xfId="88"/>
    <cellStyle name="20% - Énfasis6 5" xfId="102"/>
    <cellStyle name="20% - Énfasis6 6" xfId="116"/>
    <cellStyle name="20% - Énfasis6 7" xfId="130"/>
    <cellStyle name="40% - Énfasis1" xfId="22" builtinId="31" customBuiltin="1"/>
    <cellStyle name="40% - Énfasis1 2" xfId="49"/>
    <cellStyle name="40% - Énfasis1 3" xfId="65"/>
    <cellStyle name="40% - Énfasis1 4" xfId="79"/>
    <cellStyle name="40% - Énfasis1 5" xfId="93"/>
    <cellStyle name="40% - Énfasis1 6" xfId="107"/>
    <cellStyle name="40% - Énfasis1 7" xfId="121"/>
    <cellStyle name="40% - Énfasis2" xfId="26" builtinId="35" customBuiltin="1"/>
    <cellStyle name="40% - Énfasis2 2" xfId="51"/>
    <cellStyle name="40% - Énfasis2 3" xfId="67"/>
    <cellStyle name="40% - Énfasis2 4" xfId="81"/>
    <cellStyle name="40% - Énfasis2 5" xfId="95"/>
    <cellStyle name="40% - Énfasis2 6" xfId="109"/>
    <cellStyle name="40% - Énfasis2 7" xfId="123"/>
    <cellStyle name="40% - Énfasis3" xfId="30" builtinId="39" customBuiltin="1"/>
    <cellStyle name="40% - Énfasis3 2" xfId="53"/>
    <cellStyle name="40% - Énfasis3 3" xfId="69"/>
    <cellStyle name="40% - Énfasis3 4" xfId="83"/>
    <cellStyle name="40% - Énfasis3 5" xfId="97"/>
    <cellStyle name="40% - Énfasis3 6" xfId="111"/>
    <cellStyle name="40% - Énfasis3 7" xfId="125"/>
    <cellStyle name="40% - Énfasis4" xfId="34" builtinId="43" customBuiltin="1"/>
    <cellStyle name="40% - Énfasis4 2" xfId="55"/>
    <cellStyle name="40% - Énfasis4 3" xfId="71"/>
    <cellStyle name="40% - Énfasis4 4" xfId="85"/>
    <cellStyle name="40% - Énfasis4 5" xfId="99"/>
    <cellStyle name="40% - Énfasis4 6" xfId="113"/>
    <cellStyle name="40% - Énfasis4 7" xfId="127"/>
    <cellStyle name="40% - Énfasis5" xfId="38" builtinId="47" customBuiltin="1"/>
    <cellStyle name="40% - Énfasis5 2" xfId="57"/>
    <cellStyle name="40% - Énfasis5 3" xfId="73"/>
    <cellStyle name="40% - Énfasis5 4" xfId="87"/>
    <cellStyle name="40% - Énfasis5 5" xfId="101"/>
    <cellStyle name="40% - Énfasis5 6" xfId="115"/>
    <cellStyle name="40% - Énfasis5 7" xfId="129"/>
    <cellStyle name="40% - Énfasis6" xfId="42" builtinId="51" customBuiltin="1"/>
    <cellStyle name="40% - Énfasis6 2" xfId="59"/>
    <cellStyle name="40% - Énfasis6 3" xfId="75"/>
    <cellStyle name="40% - Énfasis6 4" xfId="89"/>
    <cellStyle name="40% - Énfasis6 5" xfId="103"/>
    <cellStyle name="40% - Énfasis6 6" xfId="117"/>
    <cellStyle name="40% - Énfasis6 7" xfId="131"/>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o" xfId="9" builtinId="26" customBuiltin="1"/>
    <cellStyle name="Cálculo" xfId="14" builtinId="22" customBuiltin="1"/>
    <cellStyle name="Celda de comprobación" xfId="16" builtinId="23" customBuiltin="1"/>
    <cellStyle name="Celda vinculada" xfId="15" builtinId="24" customBuiltin="1"/>
    <cellStyle name="Encabezado 1" xfId="5" builtinId="16" customBuiltin="1"/>
    <cellStyle name="Encabezado 4" xfId="8" builtinId="19" customBuiltin="1"/>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2" builtinId="20" customBuiltin="1"/>
    <cellStyle name="Incorrecto" xfId="10" builtinId="27" customBuiltin="1"/>
    <cellStyle name="Neutral" xfId="11" builtinId="28" customBuiltin="1"/>
    <cellStyle name="Normal" xfId="0" builtinId="0"/>
    <cellStyle name="Normal 2" xfId="44"/>
    <cellStyle name="Normal 2 2" xfId="60"/>
    <cellStyle name="Normal 3" xfId="46"/>
    <cellStyle name="Normal 4" xfId="61"/>
    <cellStyle name="Normal 5" xfId="62"/>
    <cellStyle name="Normal 6" xfId="76"/>
    <cellStyle name="Normal 7" xfId="90"/>
    <cellStyle name="Normal 8" xfId="104"/>
    <cellStyle name="Normal 9" xfId="118"/>
    <cellStyle name="Normal_Hoja1" xfId="1"/>
    <cellStyle name="Normal_Hoja2" xfId="2"/>
    <cellStyle name="Notas 2" xfId="45"/>
    <cellStyle name="Notas 3" xfId="47"/>
    <cellStyle name="Notas 4" xfId="63"/>
    <cellStyle name="Notas 5" xfId="77"/>
    <cellStyle name="Notas 6" xfId="91"/>
    <cellStyle name="Notas 7" xfId="105"/>
    <cellStyle name="Notas 8" xfId="119"/>
    <cellStyle name="Porcentaje" xfId="3" builtinId="5"/>
    <cellStyle name="Salida" xfId="13" builtinId="21" customBuiltin="1"/>
    <cellStyle name="Texto de advertencia" xfId="17" builtinId="11" customBuiltin="1"/>
    <cellStyle name="Texto explicativo" xfId="18" builtinId="53" customBuiltin="1"/>
    <cellStyle name="Título" xfId="4" builtinId="15" customBuiltin="1"/>
    <cellStyle name="Título 2" xfId="6" builtinId="17" customBuiltin="1"/>
    <cellStyle name="Título 3" xfId="7" builtinId="18" customBuiltin="1"/>
    <cellStyle name="Total" xfId="19" builtinId="25" customBuiltin="1"/>
  </cellStyles>
  <dxfs count="4">
    <dxf>
      <font>
        <condense val="0"/>
        <extend val="0"/>
        <color rgb="FF9C0006"/>
      </font>
      <fill>
        <patternFill>
          <bgColor rgb="FFFFC7CE"/>
        </patternFill>
      </fill>
    </dxf>
    <dxf>
      <fill>
        <patternFill>
          <bgColor indexed="10"/>
        </patternFill>
      </fill>
    </dxf>
    <dxf>
      <font>
        <color theme="0"/>
      </font>
    </dxf>
    <dxf>
      <font>
        <color theme="0"/>
      </font>
    </dxf>
  </dxfs>
  <tableStyles count="0" defaultTableStyle="TableStyleMedium9" defaultPivotStyle="PivotStyleLight16"/>
  <colors>
    <mruColors>
      <color rgb="FFFF6600"/>
      <color rgb="FF0272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8-5CC6-11CF-8D67-00AA00BDCE1D}" ax:persistence="persistStream" r:id="rId1"/>
</file>

<file path=xl/activeX/activeX10.xml><?xml version="1.0" encoding="utf-8"?>
<ax:ocx xmlns:ax="http://schemas.microsoft.com/office/2006/activeX" xmlns:r="http://schemas.openxmlformats.org/officeDocument/2006/relationships" ax:classid="{5512D118-5CC6-11CF-8D67-00AA00BDCE1D}" ax:persistence="persistStream" r:id="rId1"/>
</file>

<file path=xl/activeX/activeX11.xml><?xml version="1.0" encoding="utf-8"?>
<ax:ocx xmlns:ax="http://schemas.microsoft.com/office/2006/activeX" xmlns:r="http://schemas.openxmlformats.org/officeDocument/2006/relationships" ax:classid="{5512D118-5CC6-11CF-8D67-00AA00BDCE1D}" ax:persistence="persistStream" r:id="rId1"/>
</file>

<file path=xl/activeX/activeX12.xml><?xml version="1.0" encoding="utf-8"?>
<ax:ocx xmlns:ax="http://schemas.microsoft.com/office/2006/activeX" xmlns:r="http://schemas.openxmlformats.org/officeDocument/2006/relationships" ax:classid="{5512D118-5CC6-11CF-8D67-00AA00BDCE1D}" ax:persistence="persistStream" r:id="rId1"/>
</file>

<file path=xl/activeX/activeX2.xml><?xml version="1.0" encoding="utf-8"?>
<ax:ocx xmlns:ax="http://schemas.microsoft.com/office/2006/activeX" xmlns:r="http://schemas.openxmlformats.org/officeDocument/2006/relationships" ax:classid="{5512D118-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activeX/activeX4.xml><?xml version="1.0" encoding="utf-8"?>
<ax:ocx xmlns:ax="http://schemas.microsoft.com/office/2006/activeX" xmlns:r="http://schemas.openxmlformats.org/officeDocument/2006/relationships" ax:classid="{5512D118-5CC6-11CF-8D67-00AA00BDCE1D}" ax:persistence="persistStream" r:id="rId1"/>
</file>

<file path=xl/activeX/activeX5.xml><?xml version="1.0" encoding="utf-8"?>
<ax:ocx xmlns:ax="http://schemas.microsoft.com/office/2006/activeX" xmlns:r="http://schemas.openxmlformats.org/officeDocument/2006/relationships" ax:classid="{5512D118-5CC6-11CF-8D67-00AA00BDCE1D}" ax:persistence="persistStream" r:id="rId1"/>
</file>

<file path=xl/activeX/activeX6.xml><?xml version="1.0" encoding="utf-8"?>
<ax:ocx xmlns:ax="http://schemas.microsoft.com/office/2006/activeX" xmlns:r="http://schemas.openxmlformats.org/officeDocument/2006/relationships" ax:classid="{5512D118-5CC6-11CF-8D67-00AA00BDCE1D}" ax:persistence="persistStream" r:id="rId1"/>
</file>

<file path=xl/activeX/activeX7.xml><?xml version="1.0" encoding="utf-8"?>
<ax:ocx xmlns:ax="http://schemas.microsoft.com/office/2006/activeX" xmlns:r="http://schemas.openxmlformats.org/officeDocument/2006/relationships" ax:classid="{5512D118-5CC6-11CF-8D67-00AA00BDCE1D}" ax:persistence="persistStream" r:id="rId1"/>
</file>

<file path=xl/activeX/activeX8.xml><?xml version="1.0" encoding="utf-8"?>
<ax:ocx xmlns:ax="http://schemas.microsoft.com/office/2006/activeX" xmlns:r="http://schemas.openxmlformats.org/officeDocument/2006/relationships" ax:classid="{5512D118-5CC6-11CF-8D67-00AA00BDCE1D}" ax:persistence="persistStream" r:id="rId1"/>
</file>

<file path=xl/activeX/activeX9.xml><?xml version="1.0" encoding="utf-8"?>
<ax:ocx xmlns:ax="http://schemas.microsoft.com/office/2006/activeX" xmlns:r="http://schemas.openxmlformats.org/officeDocument/2006/relationships" ax:classid="{5512D118-5CC6-11CF-8D67-00AA00BDCE1D}" ax:persistence="persistStream" r:id="rId1"/>
</file>

<file path=xl/charts/_rels/chart101.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119.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50" b="0" i="0" u="none" strike="noStrike" baseline="0">
              <a:solidFill>
                <a:srgbClr val="000000"/>
              </a:solidFill>
              <a:latin typeface="Arial"/>
              <a:ea typeface="Arial"/>
              <a:cs typeface="Arial"/>
            </a:defRPr>
          </a:pPr>
          <a:endParaRPr lang="es-ES"/>
        </a:p>
      </c:txPr>
    </c:title>
    <c:autoTitleDeleted val="0"/>
    <c:plotArea>
      <c:layout/>
      <c:barChart>
        <c:barDir val="bar"/>
        <c:grouping val="clustered"/>
        <c:varyColors val="0"/>
        <c:ser>
          <c:idx val="0"/>
          <c:order val="0"/>
          <c:spPr>
            <a:solidFill>
              <a:srgbClr val="0000FF"/>
            </a:solidFill>
            <a:ln w="12700">
              <a:solidFill>
                <a:srgbClr val="000000"/>
              </a:solidFill>
              <a:prstDash val="solid"/>
            </a:ln>
          </c:spPr>
          <c:invertIfNegative val="0"/>
          <c:val>
            <c:numRef>
              <c:f>'por centro'!#REF!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'por centro'!#REF!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'por centro'!#REF!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518-4E87-BA94-A1666EC6EC01}"/>
            </c:ext>
          </c:extLst>
        </c:ser>
        <c:dLbls>
          <c:showLegendKey val="0"/>
          <c:showVal val="0"/>
          <c:showCatName val="0"/>
          <c:showSerName val="0"/>
          <c:showPercent val="0"/>
          <c:showBubbleSize val="0"/>
        </c:dLbls>
        <c:gapWidth val="40"/>
        <c:axId val="134233472"/>
        <c:axId val="153560192"/>
      </c:barChart>
      <c:catAx>
        <c:axId val="134233472"/>
        <c:scaling>
          <c:orientation val="maxMin"/>
        </c:scaling>
        <c:delete val="1"/>
        <c:axPos val="l"/>
        <c:numFmt formatCode="General" sourceLinked="1"/>
        <c:majorTickMark val="out"/>
        <c:minorTickMark val="none"/>
        <c:tickLblPos val="none"/>
        <c:crossAx val="153560192"/>
        <c:crosses val="autoZero"/>
        <c:auto val="1"/>
        <c:lblAlgn val="ctr"/>
        <c:lblOffset val="100"/>
        <c:noMultiLvlLbl val="0"/>
      </c:catAx>
      <c:valAx>
        <c:axId val="153560192"/>
        <c:scaling>
          <c:orientation val="minMax"/>
        </c:scaling>
        <c:delete val="0"/>
        <c:axPos val="t"/>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s-ES"/>
          </a:p>
        </c:txPr>
        <c:crossAx val="134233472"/>
        <c:crosses val="autoZero"/>
        <c:crossBetween val="between"/>
      </c:valAx>
      <c:spPr>
        <a:noFill/>
        <a:ln w="25400">
          <a:noFill/>
        </a:ln>
      </c:spPr>
    </c:plotArea>
    <c:plotVisOnly val="1"/>
    <c:dispBlanksAs val="gap"/>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754755223237137"/>
          <c:y val="2.8735793461484496E-2"/>
          <c:w val="0.6226426566971176"/>
          <c:h val="0.94828118422898833"/>
        </c:manualLayout>
      </c:layout>
      <c:pieChart>
        <c:varyColors val="1"/>
        <c:ser>
          <c:idx val="0"/>
          <c:order val="0"/>
          <c:tx>
            <c:strRef>
              <c:f>'por centro'!$J$81</c:f>
              <c:strCache>
                <c:ptCount val="1"/>
                <c:pt idx="0">
                  <c:v>2.2 El número de puestos de lectura</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925B-4C1B-9029-EA4235D123E3}"/>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925B-4C1B-9029-EA4235D123E3}"/>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925B-4C1B-9029-EA4235D123E3}"/>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925B-4C1B-9029-EA4235D123E3}"/>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925B-4C1B-9029-EA4235D123E3}"/>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925B-4C1B-9029-EA4235D123E3}"/>
              </c:ext>
            </c:extLst>
          </c:dPt>
          <c:cat>
            <c:numRef>
              <c:f>'por centro'!$C$77:$H$77</c:f>
              <c:numCache>
                <c:formatCode>General</c:formatCode>
                <c:ptCount val="6"/>
                <c:pt idx="0">
                  <c:v>1</c:v>
                </c:pt>
                <c:pt idx="1">
                  <c:v>2</c:v>
                </c:pt>
                <c:pt idx="2">
                  <c:v>3</c:v>
                </c:pt>
                <c:pt idx="3">
                  <c:v>4</c:v>
                </c:pt>
                <c:pt idx="4">
                  <c:v>5</c:v>
                </c:pt>
                <c:pt idx="5">
                  <c:v>0</c:v>
                </c:pt>
              </c:numCache>
            </c:numRef>
          </c:cat>
          <c:val>
            <c:numRef>
              <c:f>'por centro'!$C$81:$H$81</c:f>
              <c:numCache>
                <c:formatCode>General</c:formatCode>
                <c:ptCount val="6"/>
                <c:pt idx="0">
                  <c:v>0</c:v>
                </c:pt>
                <c:pt idx="1">
                  <c:v>3</c:v>
                </c:pt>
                <c:pt idx="2">
                  <c:v>6</c:v>
                </c:pt>
                <c:pt idx="3">
                  <c:v>22</c:v>
                </c:pt>
                <c:pt idx="4">
                  <c:v>32</c:v>
                </c:pt>
                <c:pt idx="5">
                  <c:v>1</c:v>
                </c:pt>
              </c:numCache>
            </c:numRef>
          </c:val>
          <c:extLst>
            <c:ext xmlns:c16="http://schemas.microsoft.com/office/drawing/2014/chart" uri="{C3380CC4-5D6E-409C-BE32-E72D297353CC}">
              <c16:uniqueId val="{0000000C-925B-4C1B-9029-EA4235D123E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2264265669712004"/>
          <c:h val="0.94828118422898833"/>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906E-415D-806B-57AC274A931C}"/>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906E-415D-806B-57AC274A931C}"/>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906E-415D-806B-57AC274A931C}"/>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906E-415D-806B-57AC274A931C}"/>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906E-415D-806B-57AC274A931C}"/>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906E-415D-806B-57AC274A931C}"/>
              </c:ext>
            </c:extLst>
          </c:dPt>
          <c:val>
            <c:numRef>
              <c:f>BUC!$C$121:$H$121</c:f>
              <c:numCache>
                <c:formatCode>0.0%</c:formatCode>
                <c:ptCount val="6"/>
                <c:pt idx="0">
                  <c:v>5.0495049504950498E-2</c:v>
                </c:pt>
                <c:pt idx="1">
                  <c:v>0.15594059405940594</c:v>
                </c:pt>
                <c:pt idx="2">
                  <c:v>0.32871287128712873</c:v>
                </c:pt>
                <c:pt idx="3">
                  <c:v>0.29950495049504949</c:v>
                </c:pt>
                <c:pt idx="4">
                  <c:v>0.15</c:v>
                </c:pt>
                <c:pt idx="5">
                  <c:v>1.5346534653465346E-2</c:v>
                </c:pt>
              </c:numCache>
            </c:numRef>
          </c:val>
          <c:extLst>
            <c:ext xmlns:c16="http://schemas.microsoft.com/office/drawing/2014/chart" uri="{C3380CC4-5D6E-409C-BE32-E72D297353CC}">
              <c16:uniqueId val="{0000000C-906E-415D-806B-57AC274A931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55" r="0.75000000000000355" t="1" header="0" footer="0"/>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786277529722683"/>
          <c:y val="0.13537146768274869"/>
          <c:w val="0.17413019924886916"/>
          <c:h val="0.7598269476386576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13F7-4F25-B176-391247D4FB13}"/>
              </c:ext>
            </c:extLst>
          </c:dPt>
          <c:val>
            <c:numRef>
              <c:f>BUC!$P$120</c:f>
              <c:numCache>
                <c:formatCode>0.0</c:formatCode>
                <c:ptCount val="1"/>
                <c:pt idx="0">
                  <c:v>5.869783810960282</c:v>
                </c:pt>
              </c:numCache>
            </c:numRef>
          </c:val>
          <c:extLst>
            <c:ext xmlns:c16="http://schemas.microsoft.com/office/drawing/2014/chart" uri="{C3380CC4-5D6E-409C-BE32-E72D297353CC}">
              <c16:uniqueId val="{00000002-13F7-4F25-B176-391247D4FB13}"/>
            </c:ext>
          </c:extLst>
        </c:ser>
        <c:dLbls>
          <c:showLegendKey val="0"/>
          <c:showVal val="0"/>
          <c:showCatName val="0"/>
          <c:showSerName val="0"/>
          <c:showPercent val="0"/>
          <c:showBubbleSize val="0"/>
        </c:dLbls>
        <c:gapWidth val="0"/>
        <c:overlap val="100"/>
        <c:axId val="161976320"/>
        <c:axId val="161977856"/>
      </c:barChart>
      <c:catAx>
        <c:axId val="161976320"/>
        <c:scaling>
          <c:orientation val="minMax"/>
        </c:scaling>
        <c:delete val="1"/>
        <c:axPos val="b"/>
        <c:majorTickMark val="out"/>
        <c:minorTickMark val="none"/>
        <c:tickLblPos val="none"/>
        <c:crossAx val="161977856"/>
        <c:crosses val="autoZero"/>
        <c:auto val="1"/>
        <c:lblAlgn val="ctr"/>
        <c:lblOffset val="100"/>
        <c:noMultiLvlLbl val="0"/>
      </c:catAx>
      <c:valAx>
        <c:axId val="16197785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197632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377" r="0.75000000000000377" t="1" header="0" footer="0"/>
    <c:pageSetup paperSize="9" orientation="landscape"/>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226426566971216"/>
          <c:h val="0.94828118422898833"/>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D70B-4A4F-92B6-F5D29A3EFAA2}"/>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D70B-4A4F-92B6-F5D29A3EFAA2}"/>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D70B-4A4F-92B6-F5D29A3EFAA2}"/>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D70B-4A4F-92B6-F5D29A3EFAA2}"/>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D70B-4A4F-92B6-F5D29A3EFAA2}"/>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D70B-4A4F-92B6-F5D29A3EFAA2}"/>
              </c:ext>
            </c:extLst>
          </c:dPt>
          <c:val>
            <c:numRef>
              <c:f>BUC!$C$196:$H$196</c:f>
              <c:numCache>
                <c:formatCode>0.0%</c:formatCode>
                <c:ptCount val="6"/>
                <c:pt idx="0">
                  <c:v>4.1089108910891091E-2</c:v>
                </c:pt>
                <c:pt idx="1">
                  <c:v>0.10841584158415841</c:v>
                </c:pt>
                <c:pt idx="2">
                  <c:v>0.22722772277227724</c:v>
                </c:pt>
                <c:pt idx="3">
                  <c:v>0.30297029702970296</c:v>
                </c:pt>
                <c:pt idx="4">
                  <c:v>0.28267326732673265</c:v>
                </c:pt>
                <c:pt idx="5">
                  <c:v>3.7623762376237622E-2</c:v>
                </c:pt>
              </c:numCache>
            </c:numRef>
          </c:val>
          <c:extLst>
            <c:ext xmlns:c16="http://schemas.microsoft.com/office/drawing/2014/chart" uri="{C3380CC4-5D6E-409C-BE32-E72D297353CC}">
              <c16:uniqueId val="{0000000C-D70B-4A4F-92B6-F5D29A3EFAA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22" r="0.75000000000000422" t="1" header="0" footer="0"/>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316478227181852"/>
          <c:y val="0.15770314046157277"/>
          <c:w val="0.17413019924886916"/>
          <c:h val="0.75982694763865832"/>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7DD7-44E8-BB9F-41EEF3028748}"/>
              </c:ext>
            </c:extLst>
          </c:dPt>
          <c:val>
            <c:numRef>
              <c:f>BUC!$P$195</c:f>
              <c:numCache>
                <c:formatCode>0.0</c:formatCode>
                <c:ptCount val="1"/>
                <c:pt idx="0">
                  <c:v>6.7605452674897117</c:v>
                </c:pt>
              </c:numCache>
            </c:numRef>
          </c:val>
          <c:extLst>
            <c:ext xmlns:c16="http://schemas.microsoft.com/office/drawing/2014/chart" uri="{C3380CC4-5D6E-409C-BE32-E72D297353CC}">
              <c16:uniqueId val="{00000002-7DD7-44E8-BB9F-41EEF3028748}"/>
            </c:ext>
          </c:extLst>
        </c:ser>
        <c:dLbls>
          <c:showLegendKey val="0"/>
          <c:showVal val="0"/>
          <c:showCatName val="0"/>
          <c:showSerName val="0"/>
          <c:showPercent val="0"/>
          <c:showBubbleSize val="0"/>
        </c:dLbls>
        <c:gapWidth val="0"/>
        <c:overlap val="100"/>
        <c:axId val="161368320"/>
        <c:axId val="161386496"/>
      </c:barChart>
      <c:catAx>
        <c:axId val="161368320"/>
        <c:scaling>
          <c:orientation val="minMax"/>
        </c:scaling>
        <c:delete val="1"/>
        <c:axPos val="b"/>
        <c:majorTickMark val="out"/>
        <c:minorTickMark val="none"/>
        <c:tickLblPos val="none"/>
        <c:crossAx val="161386496"/>
        <c:crosses val="autoZero"/>
        <c:auto val="1"/>
        <c:lblAlgn val="ctr"/>
        <c:lblOffset val="100"/>
        <c:noMultiLvlLbl val="0"/>
      </c:catAx>
      <c:valAx>
        <c:axId val="16138649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136832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444" r="0.75000000000000444" t="1" header="0" footer="0"/>
    <c:pageSetup paperSize="9" orientation="landscape"/>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2264265669712204"/>
          <c:h val="0.94828118422898833"/>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0D25-4154-837F-16B8F5FA8A2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0D25-4154-837F-16B8F5FA8A2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0D25-4154-837F-16B8F5FA8A2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0D25-4154-837F-16B8F5FA8A2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0D25-4154-837F-16B8F5FA8A27}"/>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0D25-4154-837F-16B8F5FA8A27}"/>
              </c:ext>
            </c:extLst>
          </c:dPt>
          <c:val>
            <c:numRef>
              <c:f>BUC!$C$200:$H$200</c:f>
              <c:numCache>
                <c:formatCode>0.0%</c:formatCode>
                <c:ptCount val="6"/>
                <c:pt idx="0">
                  <c:v>1.8316831683168316E-2</c:v>
                </c:pt>
                <c:pt idx="1">
                  <c:v>5.0495049504950498E-2</c:v>
                </c:pt>
                <c:pt idx="2">
                  <c:v>0.2306930693069307</c:v>
                </c:pt>
                <c:pt idx="3">
                  <c:v>0.30297029702970296</c:v>
                </c:pt>
                <c:pt idx="4">
                  <c:v>0.35643564356435642</c:v>
                </c:pt>
                <c:pt idx="5">
                  <c:v>4.1089108910891091E-2</c:v>
                </c:pt>
              </c:numCache>
            </c:numRef>
          </c:val>
          <c:extLst>
            <c:ext xmlns:c16="http://schemas.microsoft.com/office/drawing/2014/chart" uri="{C3380CC4-5D6E-409C-BE32-E72D297353CC}">
              <c16:uniqueId val="{0000000C-0D25-4154-837F-16B8F5FA8A2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44" r="0.75000000000000444" t="1" header="0" footer="0"/>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316478227181863"/>
          <c:y val="0.15770314046157288"/>
          <c:w val="0.17413019924886916"/>
          <c:h val="0.7598269476386585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E242-45C5-9E2A-7962E5AE9856}"/>
              </c:ext>
            </c:extLst>
          </c:dPt>
          <c:val>
            <c:numRef>
              <c:f>BUC!$P$199</c:f>
              <c:numCache>
                <c:formatCode>0.0</c:formatCode>
                <c:ptCount val="1"/>
                <c:pt idx="0">
                  <c:v>7.4212700051626221</c:v>
                </c:pt>
              </c:numCache>
            </c:numRef>
          </c:val>
          <c:extLst>
            <c:ext xmlns:c16="http://schemas.microsoft.com/office/drawing/2014/chart" uri="{C3380CC4-5D6E-409C-BE32-E72D297353CC}">
              <c16:uniqueId val="{00000002-E242-45C5-9E2A-7962E5AE9856}"/>
            </c:ext>
          </c:extLst>
        </c:ser>
        <c:dLbls>
          <c:showLegendKey val="0"/>
          <c:showVal val="0"/>
          <c:showCatName val="0"/>
          <c:showSerName val="0"/>
          <c:showPercent val="0"/>
          <c:showBubbleSize val="0"/>
        </c:dLbls>
        <c:gapWidth val="0"/>
        <c:overlap val="100"/>
        <c:axId val="161457280"/>
        <c:axId val="161458816"/>
      </c:barChart>
      <c:catAx>
        <c:axId val="161457280"/>
        <c:scaling>
          <c:orientation val="minMax"/>
        </c:scaling>
        <c:delete val="1"/>
        <c:axPos val="b"/>
        <c:majorTickMark val="out"/>
        <c:minorTickMark val="none"/>
        <c:tickLblPos val="none"/>
        <c:crossAx val="161458816"/>
        <c:crosses val="autoZero"/>
        <c:auto val="1"/>
        <c:lblAlgn val="ctr"/>
        <c:lblOffset val="100"/>
        <c:noMultiLvlLbl val="0"/>
      </c:catAx>
      <c:valAx>
        <c:axId val="16145881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145728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466" r="0.75000000000000466" t="1" header="0" footer="0"/>
    <c:pageSetup paperSize="9" orientation="landscape"/>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226426566971226"/>
          <c:h val="0.94828118422898833"/>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2506-4B6E-A9BA-CCED79D9CCCC}"/>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2506-4B6E-A9BA-CCED79D9CCCC}"/>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2506-4B6E-A9BA-CCED79D9CCCC}"/>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2506-4B6E-A9BA-CCED79D9CCCC}"/>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2506-4B6E-A9BA-CCED79D9CCCC}"/>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2506-4B6E-A9BA-CCED79D9CCCC}"/>
              </c:ext>
            </c:extLst>
          </c:dPt>
          <c:val>
            <c:numRef>
              <c:f>BUC!$C$207:$H$207</c:f>
              <c:numCache>
                <c:formatCode>0.0%</c:formatCode>
                <c:ptCount val="6"/>
                <c:pt idx="0">
                  <c:v>9.9009900990099011E-3</c:v>
                </c:pt>
                <c:pt idx="1">
                  <c:v>1.3861386138613862E-2</c:v>
                </c:pt>
                <c:pt idx="2">
                  <c:v>0.11237623762376238</c:v>
                </c:pt>
                <c:pt idx="3">
                  <c:v>0.25841584158415842</c:v>
                </c:pt>
                <c:pt idx="4">
                  <c:v>0.56881188118811876</c:v>
                </c:pt>
                <c:pt idx="5">
                  <c:v>3.6633663366336632E-2</c:v>
                </c:pt>
              </c:numCache>
            </c:numRef>
          </c:val>
          <c:extLst>
            <c:ext xmlns:c16="http://schemas.microsoft.com/office/drawing/2014/chart" uri="{C3380CC4-5D6E-409C-BE32-E72D297353CC}">
              <c16:uniqueId val="{0000000C-2506-4B6E-A9BA-CCED79D9CCC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66" r="0.75000000000000466" t="1" header="0" footer="0"/>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316478227181885"/>
          <c:y val="0.15770314046157297"/>
          <c:w val="0.17413019924886916"/>
          <c:h val="0.75982694763865877"/>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0A5F-4F79-9C59-1589C926E687}"/>
              </c:ext>
            </c:extLst>
          </c:dPt>
          <c:val>
            <c:numRef>
              <c:f>BUC!$P$206</c:f>
              <c:numCache>
                <c:formatCode>0.0</c:formatCode>
                <c:ptCount val="1"/>
                <c:pt idx="0">
                  <c:v>8.5354573484069878</c:v>
                </c:pt>
              </c:numCache>
            </c:numRef>
          </c:val>
          <c:extLst>
            <c:ext xmlns:c16="http://schemas.microsoft.com/office/drawing/2014/chart" uri="{C3380CC4-5D6E-409C-BE32-E72D297353CC}">
              <c16:uniqueId val="{00000002-0A5F-4F79-9C59-1589C926E687}"/>
            </c:ext>
          </c:extLst>
        </c:ser>
        <c:dLbls>
          <c:showLegendKey val="0"/>
          <c:showVal val="0"/>
          <c:showCatName val="0"/>
          <c:showSerName val="0"/>
          <c:showPercent val="0"/>
          <c:showBubbleSize val="0"/>
        </c:dLbls>
        <c:gapWidth val="0"/>
        <c:overlap val="100"/>
        <c:axId val="162303360"/>
        <c:axId val="162309248"/>
      </c:barChart>
      <c:catAx>
        <c:axId val="162303360"/>
        <c:scaling>
          <c:orientation val="minMax"/>
        </c:scaling>
        <c:delete val="1"/>
        <c:axPos val="b"/>
        <c:majorTickMark val="out"/>
        <c:minorTickMark val="none"/>
        <c:tickLblPos val="none"/>
        <c:crossAx val="162309248"/>
        <c:crosses val="autoZero"/>
        <c:auto val="1"/>
        <c:lblAlgn val="ctr"/>
        <c:lblOffset val="100"/>
        <c:noMultiLvlLbl val="0"/>
      </c:catAx>
      <c:valAx>
        <c:axId val="16230924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230336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488" r="0.75000000000000488" t="1" header="0" footer="0"/>
    <c:pageSetup paperSize="9" orientation="landscape"/>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2264265669712304"/>
          <c:h val="0.94828118422898833"/>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7C7D-4027-B105-5DC49C3B0FCF}"/>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7C7D-4027-B105-5DC49C3B0FCF}"/>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7C7D-4027-B105-5DC49C3B0FCF}"/>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7C7D-4027-B105-5DC49C3B0FCF}"/>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7C7D-4027-B105-5DC49C3B0FCF}"/>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7C7D-4027-B105-5DC49C3B0FCF}"/>
              </c:ext>
            </c:extLst>
          </c:dPt>
          <c:val>
            <c:numRef>
              <c:f>BUC!$C$211:$H$211</c:f>
              <c:numCache>
                <c:formatCode>0.0%</c:formatCode>
                <c:ptCount val="6"/>
                <c:pt idx="0">
                  <c:v>2.2772277227722772E-2</c:v>
                </c:pt>
                <c:pt idx="1">
                  <c:v>3.5148514851485152E-2</c:v>
                </c:pt>
                <c:pt idx="2">
                  <c:v>0.13267326732673268</c:v>
                </c:pt>
                <c:pt idx="3">
                  <c:v>0.23415841584158417</c:v>
                </c:pt>
                <c:pt idx="4">
                  <c:v>0.53861386138613865</c:v>
                </c:pt>
                <c:pt idx="5">
                  <c:v>3.6633663366336632E-2</c:v>
                </c:pt>
              </c:numCache>
            </c:numRef>
          </c:val>
          <c:extLst>
            <c:ext xmlns:c16="http://schemas.microsoft.com/office/drawing/2014/chart" uri="{C3380CC4-5D6E-409C-BE32-E72D297353CC}">
              <c16:uniqueId val="{0000000C-7C7D-4027-B105-5DC49C3B0FC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88" r="0.75000000000000488" t="1" header="0" footer="0"/>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316478227181896"/>
          <c:y val="0.15770314046157308"/>
          <c:w val="0.17413019924886916"/>
          <c:h val="0.75982694763865899"/>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7257-430A-8583-4836FCF93525}"/>
              </c:ext>
            </c:extLst>
          </c:dPt>
          <c:val>
            <c:numRef>
              <c:f>BUC!$P$210</c:f>
              <c:numCache>
                <c:formatCode>0.0</c:formatCode>
                <c:ptCount val="1"/>
                <c:pt idx="0">
                  <c:v>8.1937307297019526</c:v>
                </c:pt>
              </c:numCache>
            </c:numRef>
          </c:val>
          <c:extLst>
            <c:ext xmlns:c16="http://schemas.microsoft.com/office/drawing/2014/chart" uri="{C3380CC4-5D6E-409C-BE32-E72D297353CC}">
              <c16:uniqueId val="{00000002-7257-430A-8583-4836FCF93525}"/>
            </c:ext>
          </c:extLst>
        </c:ser>
        <c:dLbls>
          <c:showLegendKey val="0"/>
          <c:showVal val="0"/>
          <c:showCatName val="0"/>
          <c:showSerName val="0"/>
          <c:showPercent val="0"/>
          <c:showBubbleSize val="0"/>
        </c:dLbls>
        <c:gapWidth val="0"/>
        <c:overlap val="100"/>
        <c:axId val="162436992"/>
        <c:axId val="162438528"/>
      </c:barChart>
      <c:catAx>
        <c:axId val="162436992"/>
        <c:scaling>
          <c:orientation val="minMax"/>
        </c:scaling>
        <c:delete val="1"/>
        <c:axPos val="b"/>
        <c:majorTickMark val="out"/>
        <c:minorTickMark val="none"/>
        <c:tickLblPos val="none"/>
        <c:crossAx val="162438528"/>
        <c:crosses val="autoZero"/>
        <c:auto val="1"/>
        <c:lblAlgn val="ctr"/>
        <c:lblOffset val="100"/>
        <c:noMultiLvlLbl val="0"/>
      </c:catAx>
      <c:valAx>
        <c:axId val="16243852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243699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511" r="0.75000000000000511" t="1" header="0" footer="0"/>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200" b="0" i="0" u="none" strike="noStrike" baseline="0">
              <a:solidFill>
                <a:srgbClr val="000000"/>
              </a:solidFill>
              <a:latin typeface="Arial"/>
              <a:ea typeface="Arial"/>
              <a:cs typeface="Arial"/>
            </a:defRPr>
          </a:pPr>
          <a:endParaRPr lang="es-ES"/>
        </a:p>
      </c:txPr>
    </c:title>
    <c:autoTitleDeleted val="0"/>
    <c:plotArea>
      <c:layout/>
      <c:barChart>
        <c:barDir val="col"/>
        <c:grouping val="clustered"/>
        <c:varyColors val="0"/>
        <c:ser>
          <c:idx val="0"/>
          <c:order val="0"/>
          <c:tx>
            <c:strRef>
              <c:f>'por centro'!$J$81</c:f>
              <c:strCache>
                <c:ptCount val="1"/>
                <c:pt idx="0">
                  <c:v>2.2 El número de puestos de lectura</c:v>
                </c:pt>
              </c:strCache>
            </c:strRef>
          </c:tx>
          <c:spPr>
            <a:solidFill>
              <a:srgbClr val="9999FF"/>
            </a:solidFill>
            <a:ln w="12700">
              <a:solidFill>
                <a:srgbClr val="000000"/>
              </a:solidFill>
              <a:prstDash val="solid"/>
            </a:ln>
          </c:spPr>
          <c:invertIfNegative val="0"/>
          <c:cat>
            <c:numRef>
              <c:f>'por centro'!$C$77:$H$77</c:f>
              <c:numCache>
                <c:formatCode>General</c:formatCode>
                <c:ptCount val="6"/>
                <c:pt idx="0">
                  <c:v>1</c:v>
                </c:pt>
                <c:pt idx="1">
                  <c:v>2</c:v>
                </c:pt>
                <c:pt idx="2">
                  <c:v>3</c:v>
                </c:pt>
                <c:pt idx="3">
                  <c:v>4</c:v>
                </c:pt>
                <c:pt idx="4">
                  <c:v>5</c:v>
                </c:pt>
                <c:pt idx="5">
                  <c:v>0</c:v>
                </c:pt>
              </c:numCache>
            </c:numRef>
          </c:cat>
          <c:val>
            <c:numRef>
              <c:f>'por centro'!$C$81:$H$81</c:f>
              <c:numCache>
                <c:formatCode>General</c:formatCode>
                <c:ptCount val="6"/>
                <c:pt idx="0">
                  <c:v>0</c:v>
                </c:pt>
                <c:pt idx="1">
                  <c:v>3</c:v>
                </c:pt>
                <c:pt idx="2">
                  <c:v>6</c:v>
                </c:pt>
                <c:pt idx="3">
                  <c:v>22</c:v>
                </c:pt>
                <c:pt idx="4">
                  <c:v>32</c:v>
                </c:pt>
                <c:pt idx="5">
                  <c:v>1</c:v>
                </c:pt>
              </c:numCache>
            </c:numRef>
          </c:val>
          <c:extLst>
            <c:ext xmlns:c16="http://schemas.microsoft.com/office/drawing/2014/chart" uri="{C3380CC4-5D6E-409C-BE32-E72D297353CC}">
              <c16:uniqueId val="{00000000-AE41-4BA0-B764-8E949D5F815B}"/>
            </c:ext>
          </c:extLst>
        </c:ser>
        <c:dLbls>
          <c:showLegendKey val="0"/>
          <c:showVal val="0"/>
          <c:showCatName val="0"/>
          <c:showSerName val="0"/>
          <c:showPercent val="0"/>
          <c:showBubbleSize val="0"/>
        </c:dLbls>
        <c:gapWidth val="150"/>
        <c:axId val="156953600"/>
        <c:axId val="156955392"/>
      </c:barChart>
      <c:catAx>
        <c:axId val="156953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ES"/>
          </a:p>
        </c:txPr>
        <c:crossAx val="156955392"/>
        <c:crosses val="autoZero"/>
        <c:auto val="1"/>
        <c:lblAlgn val="ctr"/>
        <c:lblOffset val="100"/>
        <c:tickLblSkip val="1"/>
        <c:tickMarkSkip val="1"/>
        <c:noMultiLvlLbl val="0"/>
      </c:catAx>
      <c:valAx>
        <c:axId val="1569553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ES"/>
          </a:p>
        </c:txPr>
        <c:crossAx val="15695360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226426566971236"/>
          <c:h val="0.94828118422898833"/>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5322-4BD6-8238-0E519545D8F1}"/>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5322-4BD6-8238-0E519545D8F1}"/>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5322-4BD6-8238-0E519545D8F1}"/>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5322-4BD6-8238-0E519545D8F1}"/>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5322-4BD6-8238-0E519545D8F1}"/>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5322-4BD6-8238-0E519545D8F1}"/>
              </c:ext>
            </c:extLst>
          </c:dPt>
          <c:val>
            <c:numRef>
              <c:f>BUC!$C$215:$H$215</c:f>
              <c:numCache>
                <c:formatCode>0.0%</c:formatCode>
                <c:ptCount val="6"/>
                <c:pt idx="0">
                  <c:v>1.782178217821782E-2</c:v>
                </c:pt>
                <c:pt idx="1">
                  <c:v>2.9702970297029702E-2</c:v>
                </c:pt>
                <c:pt idx="2">
                  <c:v>0.14306930693069306</c:v>
                </c:pt>
                <c:pt idx="3">
                  <c:v>0.24306930693069306</c:v>
                </c:pt>
                <c:pt idx="4">
                  <c:v>0.52524752475247527</c:v>
                </c:pt>
                <c:pt idx="5">
                  <c:v>4.1089108910891091E-2</c:v>
                </c:pt>
              </c:numCache>
            </c:numRef>
          </c:val>
          <c:extLst>
            <c:ext xmlns:c16="http://schemas.microsoft.com/office/drawing/2014/chart" uri="{C3380CC4-5D6E-409C-BE32-E72D297353CC}">
              <c16:uniqueId val="{0000000C-5322-4BD6-8238-0E519545D8F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511" r="0.75000000000000511" t="1" header="0" footer="0"/>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316478227181908"/>
          <c:y val="0.15770314046157319"/>
          <c:w val="0.17413019924886916"/>
          <c:h val="0.75982694763865921"/>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6347-4F35-AF1E-73CEE393F7C9}"/>
              </c:ext>
            </c:extLst>
          </c:dPt>
          <c:val>
            <c:numRef>
              <c:f>BUC!$P$214</c:f>
              <c:numCache>
                <c:formatCode>0.0</c:formatCode>
                <c:ptCount val="1"/>
                <c:pt idx="0">
                  <c:v>8.2021166752710375</c:v>
                </c:pt>
              </c:numCache>
            </c:numRef>
          </c:val>
          <c:extLst>
            <c:ext xmlns:c16="http://schemas.microsoft.com/office/drawing/2014/chart" uri="{C3380CC4-5D6E-409C-BE32-E72D297353CC}">
              <c16:uniqueId val="{00000002-6347-4F35-AF1E-73CEE393F7C9}"/>
            </c:ext>
          </c:extLst>
        </c:ser>
        <c:dLbls>
          <c:showLegendKey val="0"/>
          <c:showVal val="0"/>
          <c:showCatName val="0"/>
          <c:showSerName val="0"/>
          <c:showPercent val="0"/>
          <c:showBubbleSize val="0"/>
        </c:dLbls>
        <c:gapWidth val="0"/>
        <c:overlap val="100"/>
        <c:axId val="162496896"/>
        <c:axId val="162498432"/>
      </c:barChart>
      <c:catAx>
        <c:axId val="162496896"/>
        <c:scaling>
          <c:orientation val="minMax"/>
        </c:scaling>
        <c:delete val="1"/>
        <c:axPos val="b"/>
        <c:majorTickMark val="out"/>
        <c:minorTickMark val="none"/>
        <c:tickLblPos val="none"/>
        <c:crossAx val="162498432"/>
        <c:crosses val="autoZero"/>
        <c:auto val="1"/>
        <c:lblAlgn val="ctr"/>
        <c:lblOffset val="100"/>
        <c:noMultiLvlLbl val="0"/>
      </c:catAx>
      <c:valAx>
        <c:axId val="16249843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24968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533" r="0.75000000000000533" t="1" header="0" footer="0"/>
    <c:pageSetup paperSize="9" orientation="landscape"/>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35315985130227"/>
          <c:y val="0.19598038036957341"/>
          <c:w val="0.42007434944237931"/>
          <c:h val="0.56784058927594339"/>
        </c:manualLayout>
      </c:layout>
      <c:pieChart>
        <c:varyColors val="1"/>
        <c:ser>
          <c:idx val="1"/>
          <c:order val="0"/>
          <c:spPr>
            <a:solidFill>
              <a:schemeClr val="tx2">
                <a:lumMod val="20000"/>
                <a:lumOff val="80000"/>
              </a:schemeClr>
            </a:solidFill>
            <a:ln w="12700">
              <a:solidFill>
                <a:srgbClr val="000000"/>
              </a:solidFill>
              <a:prstDash val="solid"/>
            </a:ln>
          </c:spPr>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1-9CDD-4864-8EE9-720F036A3B21}"/>
              </c:ext>
            </c:extLst>
          </c:dPt>
          <c:dLbls>
            <c:numFmt formatCode="0%" sourceLinked="0"/>
            <c:spPr>
              <a:noFill/>
              <a:ln w="25400">
                <a:noFill/>
              </a:ln>
            </c:spPr>
            <c:txPr>
              <a:bodyPr/>
              <a:lstStyle/>
              <a:p>
                <a:pPr>
                  <a:defRPr sz="12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BUC!$H$219:$I$219</c:f>
              <c:strCache>
                <c:ptCount val="2"/>
                <c:pt idx="0">
                  <c:v>Sí</c:v>
                </c:pt>
                <c:pt idx="1">
                  <c:v>No</c:v>
                </c:pt>
              </c:strCache>
            </c:strRef>
          </c:cat>
          <c:val>
            <c:numRef>
              <c:f>BUC!$H$220:$I$220</c:f>
              <c:numCache>
                <c:formatCode>General</c:formatCode>
                <c:ptCount val="2"/>
                <c:pt idx="0">
                  <c:v>600</c:v>
                </c:pt>
                <c:pt idx="1">
                  <c:v>1359</c:v>
                </c:pt>
              </c:numCache>
            </c:numRef>
          </c:val>
          <c:extLst>
            <c:ext xmlns:c16="http://schemas.microsoft.com/office/drawing/2014/chart" uri="{C3380CC4-5D6E-409C-BE32-E72D297353CC}">
              <c16:uniqueId val="{00000002-9CDD-4864-8EE9-720F036A3B2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89" r="0.75000000000000289" t="1" header="0" footer="0"/>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35315985130238"/>
          <c:y val="0.19598038036957341"/>
          <c:w val="0.42007434944237931"/>
          <c:h val="0.56784058927594339"/>
        </c:manualLayout>
      </c:layout>
      <c:pieChart>
        <c:varyColors val="1"/>
        <c:ser>
          <c:idx val="1"/>
          <c:order val="0"/>
          <c:spPr>
            <a:solidFill>
              <a:schemeClr val="tx2">
                <a:lumMod val="20000"/>
                <a:lumOff val="80000"/>
              </a:schemeClr>
            </a:solidFill>
            <a:ln w="12700">
              <a:solidFill>
                <a:srgbClr val="000000"/>
              </a:solidFill>
              <a:prstDash val="solid"/>
            </a:ln>
          </c:spPr>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1-DCCD-45F0-81C6-796127AA6737}"/>
              </c:ext>
            </c:extLst>
          </c:dPt>
          <c:dLbls>
            <c:numFmt formatCode="0%" sourceLinked="0"/>
            <c:spPr>
              <a:noFill/>
              <a:ln w="25400">
                <a:noFill/>
              </a:ln>
            </c:spPr>
            <c:txPr>
              <a:bodyPr/>
              <a:lstStyle/>
              <a:p>
                <a:pPr>
                  <a:defRPr sz="12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BUC!$H$219:$I$219</c:f>
              <c:strCache>
                <c:ptCount val="2"/>
                <c:pt idx="0">
                  <c:v>Sí</c:v>
                </c:pt>
                <c:pt idx="1">
                  <c:v>No</c:v>
                </c:pt>
              </c:strCache>
            </c:strRef>
          </c:cat>
          <c:val>
            <c:numRef>
              <c:f>BUC!$H$223:$I$223</c:f>
              <c:numCache>
                <c:formatCode>General</c:formatCode>
                <c:ptCount val="2"/>
                <c:pt idx="0">
                  <c:v>366</c:v>
                </c:pt>
                <c:pt idx="1">
                  <c:v>1590</c:v>
                </c:pt>
              </c:numCache>
            </c:numRef>
          </c:val>
          <c:extLst>
            <c:ext xmlns:c16="http://schemas.microsoft.com/office/drawing/2014/chart" uri="{C3380CC4-5D6E-409C-BE32-E72D297353CC}">
              <c16:uniqueId val="{00000002-DCCD-45F0-81C6-796127AA673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11" r="0.75000000000000311" t="1" header="0" footer="0"/>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2264265669712404"/>
          <c:h val="0.94828118422898833"/>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1C43-4AB6-920E-FC7B5CBA5712}"/>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1C43-4AB6-920E-FC7B5CBA5712}"/>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1C43-4AB6-920E-FC7B5CBA5712}"/>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1C43-4AB6-920E-FC7B5CBA5712}"/>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1C43-4AB6-920E-FC7B5CBA5712}"/>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1C43-4AB6-920E-FC7B5CBA5712}"/>
              </c:ext>
            </c:extLst>
          </c:dPt>
          <c:val>
            <c:numRef>
              <c:f>BUC!$C$226:$G$226</c:f>
              <c:numCache>
                <c:formatCode>0.0%</c:formatCode>
                <c:ptCount val="5"/>
                <c:pt idx="0">
                  <c:v>2.6237623762376237E-2</c:v>
                </c:pt>
                <c:pt idx="1">
                  <c:v>1.5841584158415842E-2</c:v>
                </c:pt>
                <c:pt idx="2">
                  <c:v>9.7029702970297033E-2</c:v>
                </c:pt>
                <c:pt idx="3">
                  <c:v>8.8613861386138609E-2</c:v>
                </c:pt>
                <c:pt idx="4">
                  <c:v>4.2574257425742577E-2</c:v>
                </c:pt>
              </c:numCache>
            </c:numRef>
          </c:val>
          <c:extLst>
            <c:ext xmlns:c16="http://schemas.microsoft.com/office/drawing/2014/chart" uri="{C3380CC4-5D6E-409C-BE32-E72D297353CC}">
              <c16:uniqueId val="{0000000C-1C43-4AB6-920E-FC7B5CBA571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533" r="0.75000000000000533" t="1" header="0" footer="0"/>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316478227181924"/>
          <c:y val="0.15770314046157327"/>
          <c:w val="0.17413019924886916"/>
          <c:h val="0.7598269476386594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539B-4B96-92DB-7E5ED29F78B2}"/>
              </c:ext>
            </c:extLst>
          </c:dPt>
          <c:val>
            <c:numRef>
              <c:f>BUC!$P$225</c:f>
              <c:numCache>
                <c:formatCode>0.0</c:formatCode>
                <c:ptCount val="1"/>
                <c:pt idx="0">
                  <c:v>5.9752747252747254</c:v>
                </c:pt>
              </c:numCache>
            </c:numRef>
          </c:val>
          <c:extLst>
            <c:ext xmlns:c16="http://schemas.microsoft.com/office/drawing/2014/chart" uri="{C3380CC4-5D6E-409C-BE32-E72D297353CC}">
              <c16:uniqueId val="{00000002-539B-4B96-92DB-7E5ED29F78B2}"/>
            </c:ext>
          </c:extLst>
        </c:ser>
        <c:dLbls>
          <c:showLegendKey val="0"/>
          <c:showVal val="0"/>
          <c:showCatName val="0"/>
          <c:showSerName val="0"/>
          <c:showPercent val="0"/>
          <c:showBubbleSize val="0"/>
        </c:dLbls>
        <c:gapWidth val="0"/>
        <c:overlap val="100"/>
        <c:axId val="162683904"/>
        <c:axId val="162685696"/>
      </c:barChart>
      <c:catAx>
        <c:axId val="162683904"/>
        <c:scaling>
          <c:orientation val="minMax"/>
        </c:scaling>
        <c:delete val="1"/>
        <c:axPos val="b"/>
        <c:majorTickMark val="out"/>
        <c:minorTickMark val="none"/>
        <c:tickLblPos val="none"/>
        <c:crossAx val="162685696"/>
        <c:crosses val="autoZero"/>
        <c:auto val="1"/>
        <c:lblAlgn val="ctr"/>
        <c:lblOffset val="100"/>
        <c:noMultiLvlLbl val="0"/>
      </c:catAx>
      <c:valAx>
        <c:axId val="16268569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268390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555" r="0.75000000000000555" t="1" header="0" footer="0"/>
    <c:pageSetup paperSize="9" orientation="landscape"/>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06920229726"/>
          <c:y val="1.6149039689284373E-2"/>
          <c:w val="0.62264265669712404"/>
          <c:h val="0.94828118422898833"/>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B7D5-486D-9024-EEC47811843A}"/>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B7D5-486D-9024-EEC47811843A}"/>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B7D5-486D-9024-EEC47811843A}"/>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B7D5-486D-9024-EEC47811843A}"/>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B7D5-486D-9024-EEC47811843A}"/>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B7D5-486D-9024-EEC47811843A}"/>
              </c:ext>
            </c:extLst>
          </c:dPt>
          <c:val>
            <c:numRef>
              <c:f>BUC!$C$233:$H$233</c:f>
              <c:numCache>
                <c:formatCode>0.0%</c:formatCode>
                <c:ptCount val="6"/>
                <c:pt idx="0">
                  <c:v>2.0792079207920793E-2</c:v>
                </c:pt>
                <c:pt idx="1">
                  <c:v>3.6633663366336632E-2</c:v>
                </c:pt>
                <c:pt idx="2">
                  <c:v>0.20049504950495051</c:v>
                </c:pt>
                <c:pt idx="3">
                  <c:v>0.33613861386138616</c:v>
                </c:pt>
                <c:pt idx="4">
                  <c:v>0.37277227722772277</c:v>
                </c:pt>
                <c:pt idx="5">
                  <c:v>3.316831683168317E-2</c:v>
                </c:pt>
              </c:numCache>
            </c:numRef>
          </c:val>
          <c:extLst>
            <c:ext xmlns:c16="http://schemas.microsoft.com/office/drawing/2014/chart" uri="{C3380CC4-5D6E-409C-BE32-E72D297353CC}">
              <c16:uniqueId val="{0000000C-B7D5-486D-9024-EEC47811843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533" r="0.75000000000000533" t="1" header="0" footer="0"/>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316478227181924"/>
          <c:y val="0.15770314046157327"/>
          <c:w val="0.17413019924886916"/>
          <c:h val="0.7598269476386594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A12E-4E2B-B9B0-18FF528E7108}"/>
              </c:ext>
            </c:extLst>
          </c:dPt>
          <c:val>
            <c:numRef>
              <c:f>BUC!$P$232</c:f>
              <c:numCache>
                <c:formatCode>0.0</c:formatCode>
                <c:ptCount val="1"/>
                <c:pt idx="0">
                  <c:v>7.5947260624679984</c:v>
                </c:pt>
              </c:numCache>
            </c:numRef>
          </c:val>
          <c:extLst>
            <c:ext xmlns:c16="http://schemas.microsoft.com/office/drawing/2014/chart" uri="{C3380CC4-5D6E-409C-BE32-E72D297353CC}">
              <c16:uniqueId val="{00000002-A12E-4E2B-B9B0-18FF528E7108}"/>
            </c:ext>
          </c:extLst>
        </c:ser>
        <c:dLbls>
          <c:showLegendKey val="0"/>
          <c:showVal val="0"/>
          <c:showCatName val="0"/>
          <c:showSerName val="0"/>
          <c:showPercent val="0"/>
          <c:showBubbleSize val="0"/>
        </c:dLbls>
        <c:gapWidth val="0"/>
        <c:overlap val="100"/>
        <c:axId val="162739712"/>
        <c:axId val="162741248"/>
      </c:barChart>
      <c:catAx>
        <c:axId val="162739712"/>
        <c:scaling>
          <c:orientation val="minMax"/>
        </c:scaling>
        <c:delete val="1"/>
        <c:axPos val="b"/>
        <c:majorTickMark val="out"/>
        <c:minorTickMark val="none"/>
        <c:tickLblPos val="none"/>
        <c:crossAx val="162741248"/>
        <c:crosses val="autoZero"/>
        <c:auto val="1"/>
        <c:lblAlgn val="ctr"/>
        <c:lblOffset val="100"/>
        <c:noMultiLvlLbl val="0"/>
      </c:catAx>
      <c:valAx>
        <c:axId val="16274124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273971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555" r="0.75000000000000555" t="1" header="0" footer="0"/>
    <c:pageSetup paperSize="9" orientation="landscape"/>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06920229726"/>
          <c:y val="1.614903968928438E-2"/>
          <c:w val="0.6226426566971246"/>
          <c:h val="0.94828118422898833"/>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2584-4A89-8544-5EBAF9F84C5E}"/>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2584-4A89-8544-5EBAF9F84C5E}"/>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2584-4A89-8544-5EBAF9F84C5E}"/>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2584-4A89-8544-5EBAF9F84C5E}"/>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2584-4A89-8544-5EBAF9F84C5E}"/>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2584-4A89-8544-5EBAF9F84C5E}"/>
              </c:ext>
            </c:extLst>
          </c:dPt>
          <c:val>
            <c:numRef>
              <c:f>BUC!$C$239:$H$239</c:f>
              <c:numCache>
                <c:formatCode>0.0%</c:formatCode>
                <c:ptCount val="6"/>
                <c:pt idx="0">
                  <c:v>3.0198019801980197E-2</c:v>
                </c:pt>
                <c:pt idx="1">
                  <c:v>4.4554455445544552E-2</c:v>
                </c:pt>
                <c:pt idx="2">
                  <c:v>0.17475247524752474</c:v>
                </c:pt>
                <c:pt idx="3">
                  <c:v>0.28019801980198022</c:v>
                </c:pt>
                <c:pt idx="4">
                  <c:v>0.43910891089108911</c:v>
                </c:pt>
                <c:pt idx="5">
                  <c:v>3.1188118811881188E-2</c:v>
                </c:pt>
              </c:numCache>
            </c:numRef>
          </c:val>
          <c:extLst>
            <c:ext xmlns:c16="http://schemas.microsoft.com/office/drawing/2014/chart" uri="{C3380CC4-5D6E-409C-BE32-E72D297353CC}">
              <c16:uniqueId val="{0000000C-2584-4A89-8544-5EBAF9F84C5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555" r="0.75000000000000555" t="1" header="0" footer="0"/>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316478227181941"/>
          <c:y val="0.15770314046157338"/>
          <c:w val="0.17413019924886916"/>
          <c:h val="0.7598269476386596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FF16-4A69-99EE-CFCBC89D8001}"/>
              </c:ext>
            </c:extLst>
          </c:dPt>
          <c:val>
            <c:numRef>
              <c:f>BUC!$P$238</c:f>
              <c:numCache>
                <c:formatCode>0.0</c:formatCode>
                <c:ptCount val="1"/>
                <c:pt idx="0">
                  <c:v>7.7184466019417473</c:v>
                </c:pt>
              </c:numCache>
            </c:numRef>
          </c:val>
          <c:extLst>
            <c:ext xmlns:c16="http://schemas.microsoft.com/office/drawing/2014/chart" uri="{C3380CC4-5D6E-409C-BE32-E72D297353CC}">
              <c16:uniqueId val="{00000002-FF16-4A69-99EE-CFCBC89D8001}"/>
            </c:ext>
          </c:extLst>
        </c:ser>
        <c:dLbls>
          <c:showLegendKey val="0"/>
          <c:showVal val="0"/>
          <c:showCatName val="0"/>
          <c:showSerName val="0"/>
          <c:showPercent val="0"/>
          <c:showBubbleSize val="0"/>
        </c:dLbls>
        <c:gapWidth val="0"/>
        <c:overlap val="100"/>
        <c:axId val="162877440"/>
        <c:axId val="162878976"/>
      </c:barChart>
      <c:catAx>
        <c:axId val="162877440"/>
        <c:scaling>
          <c:orientation val="minMax"/>
        </c:scaling>
        <c:delete val="1"/>
        <c:axPos val="b"/>
        <c:majorTickMark val="out"/>
        <c:minorTickMark val="none"/>
        <c:tickLblPos val="none"/>
        <c:crossAx val="162878976"/>
        <c:crosses val="autoZero"/>
        <c:auto val="1"/>
        <c:lblAlgn val="ctr"/>
        <c:lblOffset val="100"/>
        <c:noMultiLvlLbl val="0"/>
      </c:catAx>
      <c:valAx>
        <c:axId val="16287897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287744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577" r="0.75000000000000577" t="1" header="0" footer="0"/>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'por centro'!$C$76</c:f>
          <c:strCache>
            <c:ptCount val="1"/>
            <c:pt idx="0">
              <c:v>L</c:v>
            </c:pt>
          </c:strCache>
        </c:strRef>
      </c:tx>
      <c:overlay val="0"/>
      <c:spPr>
        <a:noFill/>
        <a:ln w="25400">
          <a:noFill/>
        </a:ln>
      </c:spPr>
      <c:txPr>
        <a:bodyPr/>
        <a:lstStyle/>
        <a:p>
          <a:pPr>
            <a:defRPr sz="200" b="0" i="0" u="none" strike="noStrike" baseline="0">
              <a:solidFill>
                <a:srgbClr val="000000"/>
              </a:solidFill>
              <a:latin typeface="Arial"/>
              <a:ea typeface="Arial"/>
              <a:cs typeface="Arial"/>
            </a:defRPr>
          </a:pPr>
          <a:endParaRPr lang="es-ES"/>
        </a:p>
      </c:txPr>
    </c:title>
    <c:autoTitleDeleted val="0"/>
    <c:plotArea>
      <c:layout/>
      <c:barChart>
        <c:barDir val="col"/>
        <c:grouping val="clustered"/>
        <c:varyColors val="0"/>
        <c:ser>
          <c:idx val="0"/>
          <c:order val="0"/>
          <c:tx>
            <c:strRef>
              <c:f>'por centro'!$J$81</c:f>
              <c:strCache>
                <c:ptCount val="1"/>
                <c:pt idx="0">
                  <c:v>2.2 El número de puestos de lectura</c:v>
                </c:pt>
              </c:strCache>
            </c:strRef>
          </c:tx>
          <c:spPr>
            <a:solidFill>
              <a:srgbClr val="9999FF"/>
            </a:solidFill>
            <a:ln w="12700">
              <a:solidFill>
                <a:srgbClr val="000000"/>
              </a:solidFill>
              <a:prstDash val="solid"/>
            </a:ln>
          </c:spPr>
          <c:invertIfNegative val="0"/>
          <c:cat>
            <c:numRef>
              <c:f>'por centro'!$C$77:$H$77</c:f>
              <c:numCache>
                <c:formatCode>General</c:formatCode>
                <c:ptCount val="6"/>
                <c:pt idx="0">
                  <c:v>1</c:v>
                </c:pt>
                <c:pt idx="1">
                  <c:v>2</c:v>
                </c:pt>
                <c:pt idx="2">
                  <c:v>3</c:v>
                </c:pt>
                <c:pt idx="3">
                  <c:v>4</c:v>
                </c:pt>
                <c:pt idx="4">
                  <c:v>5</c:v>
                </c:pt>
                <c:pt idx="5">
                  <c:v>0</c:v>
                </c:pt>
              </c:numCache>
            </c:numRef>
          </c:cat>
          <c:val>
            <c:numRef>
              <c:f>'por centro'!$C$81:$H$81</c:f>
              <c:numCache>
                <c:formatCode>General</c:formatCode>
                <c:ptCount val="6"/>
                <c:pt idx="0">
                  <c:v>0</c:v>
                </c:pt>
                <c:pt idx="1">
                  <c:v>3</c:v>
                </c:pt>
                <c:pt idx="2">
                  <c:v>6</c:v>
                </c:pt>
                <c:pt idx="3">
                  <c:v>22</c:v>
                </c:pt>
                <c:pt idx="4">
                  <c:v>32</c:v>
                </c:pt>
                <c:pt idx="5">
                  <c:v>1</c:v>
                </c:pt>
              </c:numCache>
            </c:numRef>
          </c:val>
          <c:extLst>
            <c:ext xmlns:c16="http://schemas.microsoft.com/office/drawing/2014/chart" uri="{C3380CC4-5D6E-409C-BE32-E72D297353CC}">
              <c16:uniqueId val="{00000000-29E8-4020-B9C5-1CEEF329EACC}"/>
            </c:ext>
          </c:extLst>
        </c:ser>
        <c:dLbls>
          <c:showLegendKey val="0"/>
          <c:showVal val="0"/>
          <c:showCatName val="0"/>
          <c:showSerName val="0"/>
          <c:showPercent val="0"/>
          <c:showBubbleSize val="0"/>
        </c:dLbls>
        <c:gapWidth val="150"/>
        <c:axId val="156979584"/>
        <c:axId val="156981120"/>
      </c:barChart>
      <c:catAx>
        <c:axId val="156979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ES"/>
          </a:p>
        </c:txPr>
        <c:crossAx val="156981120"/>
        <c:crosses val="autoZero"/>
        <c:auto val="1"/>
        <c:lblAlgn val="ctr"/>
        <c:lblOffset val="100"/>
        <c:tickLblSkip val="1"/>
        <c:tickMarkSkip val="1"/>
        <c:noMultiLvlLbl val="0"/>
      </c:catAx>
      <c:valAx>
        <c:axId val="1569811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ES"/>
          </a:p>
        </c:txPr>
        <c:crossAx val="15697958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06920229726"/>
          <c:y val="1.6149039689284387E-2"/>
          <c:w val="0.62264265669712504"/>
          <c:h val="0.94828118422898833"/>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6599-4212-9DB8-301BC213AB03}"/>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6599-4212-9DB8-301BC213AB03}"/>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6599-4212-9DB8-301BC213AB03}"/>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6599-4212-9DB8-301BC213AB03}"/>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6599-4212-9DB8-301BC213AB03}"/>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6599-4212-9DB8-301BC213AB03}"/>
              </c:ext>
            </c:extLst>
          </c:dPt>
          <c:val>
            <c:numRef>
              <c:f>BUC!$C$248:$H$248</c:f>
              <c:numCache>
                <c:formatCode>0.0%</c:formatCode>
                <c:ptCount val="6"/>
                <c:pt idx="0">
                  <c:v>1.0396039603960397E-2</c:v>
                </c:pt>
                <c:pt idx="1">
                  <c:v>4.1584158415841586E-2</c:v>
                </c:pt>
                <c:pt idx="2">
                  <c:v>0.18118811881188118</c:v>
                </c:pt>
                <c:pt idx="3">
                  <c:v>0.52821782178217824</c:v>
                </c:pt>
                <c:pt idx="4">
                  <c:v>0.21435643564356435</c:v>
                </c:pt>
                <c:pt idx="5">
                  <c:v>2.4257425742574258E-2</c:v>
                </c:pt>
              </c:numCache>
            </c:numRef>
          </c:val>
          <c:extLst>
            <c:ext xmlns:c16="http://schemas.microsoft.com/office/drawing/2014/chart" uri="{C3380CC4-5D6E-409C-BE32-E72D297353CC}">
              <c16:uniqueId val="{0000000C-6599-4212-9DB8-301BC213AB0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577" r="0.75000000000000577" t="1" header="0" footer="0"/>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316478227181952"/>
          <c:y val="0.15770314046157347"/>
          <c:w val="0.17413019924886916"/>
          <c:h val="0.75982694763865988"/>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0FF4-4999-A73F-63B1C980A0F7}"/>
              </c:ext>
            </c:extLst>
          </c:dPt>
          <c:val>
            <c:numRef>
              <c:f>BUC!$P$247</c:f>
              <c:numCache>
                <c:formatCode>0.0</c:formatCode>
                <c:ptCount val="1"/>
                <c:pt idx="0">
                  <c:v>7.2919837645865035</c:v>
                </c:pt>
              </c:numCache>
            </c:numRef>
          </c:val>
          <c:extLst>
            <c:ext xmlns:c16="http://schemas.microsoft.com/office/drawing/2014/chart" uri="{C3380CC4-5D6E-409C-BE32-E72D297353CC}">
              <c16:uniqueId val="{00000002-0FF4-4999-A73F-63B1C980A0F7}"/>
            </c:ext>
          </c:extLst>
        </c:ser>
        <c:dLbls>
          <c:showLegendKey val="0"/>
          <c:showVal val="0"/>
          <c:showCatName val="0"/>
          <c:showSerName val="0"/>
          <c:showPercent val="0"/>
          <c:showBubbleSize val="0"/>
        </c:dLbls>
        <c:gapWidth val="0"/>
        <c:overlap val="100"/>
        <c:axId val="162928896"/>
        <c:axId val="162967552"/>
      </c:barChart>
      <c:catAx>
        <c:axId val="162928896"/>
        <c:scaling>
          <c:orientation val="minMax"/>
        </c:scaling>
        <c:delete val="1"/>
        <c:axPos val="b"/>
        <c:majorTickMark val="out"/>
        <c:minorTickMark val="none"/>
        <c:tickLblPos val="none"/>
        <c:crossAx val="162967552"/>
        <c:crosses val="autoZero"/>
        <c:auto val="1"/>
        <c:lblAlgn val="ctr"/>
        <c:lblOffset val="100"/>
        <c:noMultiLvlLbl val="0"/>
      </c:catAx>
      <c:valAx>
        <c:axId val="16296755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29288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6" r="0.750000000000006" t="1" header="0" footer="0"/>
    <c:pageSetup paperSize="9" orientation="landscape"/>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06920229726"/>
          <c:y val="1.6149039689284394E-2"/>
          <c:w val="0.6226426566971256"/>
          <c:h val="0.94828118422898833"/>
        </c:manualLayout>
      </c:layout>
      <c:pieChart>
        <c:varyColors val="1"/>
        <c:ser>
          <c:idx val="0"/>
          <c:order val="0"/>
          <c:tx>
            <c:strRef>
              <c:f>BUC!$C$254:$H$254</c:f>
              <c:strCache>
                <c:ptCount val="6"/>
                <c:pt idx="0">
                  <c:v>0,7%</c:v>
                </c:pt>
                <c:pt idx="1">
                  <c:v>4,3%</c:v>
                </c:pt>
                <c:pt idx="2">
                  <c:v>36,1%</c:v>
                </c:pt>
                <c:pt idx="3">
                  <c:v>37,1%</c:v>
                </c:pt>
                <c:pt idx="4">
                  <c:v>7,4%</c:v>
                </c:pt>
                <c:pt idx="5">
                  <c:v>14,4%</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49D4-484B-9067-38662E5D1CA8}"/>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49D4-484B-9067-38662E5D1CA8}"/>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49D4-484B-9067-38662E5D1CA8}"/>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49D4-484B-9067-38662E5D1CA8}"/>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49D4-484B-9067-38662E5D1CA8}"/>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49D4-484B-9067-38662E5D1CA8}"/>
              </c:ext>
            </c:extLst>
          </c:dPt>
          <c:val>
            <c:numRef>
              <c:f>BUC!$C$254:$H$254</c:f>
              <c:numCache>
                <c:formatCode>0.0%</c:formatCode>
                <c:ptCount val="6"/>
                <c:pt idx="0">
                  <c:v>6.9306930693069308E-3</c:v>
                </c:pt>
                <c:pt idx="1">
                  <c:v>4.2574257425742577E-2</c:v>
                </c:pt>
                <c:pt idx="2">
                  <c:v>0.36138613861386137</c:v>
                </c:pt>
                <c:pt idx="3">
                  <c:v>0.37128712871287128</c:v>
                </c:pt>
                <c:pt idx="4">
                  <c:v>7.4257425742574254E-2</c:v>
                </c:pt>
                <c:pt idx="5">
                  <c:v>0.14356435643564355</c:v>
                </c:pt>
              </c:numCache>
            </c:numRef>
          </c:val>
          <c:extLst>
            <c:ext xmlns:c16="http://schemas.microsoft.com/office/drawing/2014/chart" uri="{C3380CC4-5D6E-409C-BE32-E72D297353CC}">
              <c16:uniqueId val="{0000000C-49D4-484B-9067-38662E5D1CA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6" r="0.750000000000006" t="1" header="0" footer="0"/>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316478227181963"/>
          <c:y val="0.15770314046157358"/>
          <c:w val="0.17413019924886916"/>
          <c:h val="0.7598269476386601"/>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4E0C-4A69-9F0A-86C493EA1C01}"/>
              </c:ext>
            </c:extLst>
          </c:dPt>
          <c:val>
            <c:numRef>
              <c:f>BUC!$P$253</c:f>
              <c:numCache>
                <c:formatCode>0.0</c:formatCode>
                <c:ptCount val="1"/>
                <c:pt idx="0">
                  <c:v>6.3526011560693636</c:v>
                </c:pt>
              </c:numCache>
            </c:numRef>
          </c:val>
          <c:extLst>
            <c:ext xmlns:c16="http://schemas.microsoft.com/office/drawing/2014/chart" uri="{C3380CC4-5D6E-409C-BE32-E72D297353CC}">
              <c16:uniqueId val="{00000002-4E0C-4A69-9F0A-86C493EA1C01}"/>
            </c:ext>
          </c:extLst>
        </c:ser>
        <c:dLbls>
          <c:showLegendKey val="0"/>
          <c:showVal val="0"/>
          <c:showCatName val="0"/>
          <c:showSerName val="0"/>
          <c:showPercent val="0"/>
          <c:showBubbleSize val="0"/>
        </c:dLbls>
        <c:gapWidth val="0"/>
        <c:overlap val="100"/>
        <c:axId val="163017472"/>
        <c:axId val="163019008"/>
      </c:barChart>
      <c:catAx>
        <c:axId val="163017472"/>
        <c:scaling>
          <c:orientation val="minMax"/>
        </c:scaling>
        <c:delete val="1"/>
        <c:axPos val="b"/>
        <c:majorTickMark val="out"/>
        <c:minorTickMark val="none"/>
        <c:tickLblPos val="none"/>
        <c:crossAx val="163019008"/>
        <c:crosses val="autoZero"/>
        <c:auto val="1"/>
        <c:lblAlgn val="ctr"/>
        <c:lblOffset val="100"/>
        <c:noMultiLvlLbl val="0"/>
      </c:catAx>
      <c:valAx>
        <c:axId val="16301900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301747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622" r="0.75000000000000622" t="1" header="0" footer="0"/>
    <c:pageSetup paperSize="9" orientation="landscape"/>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84188327112528E-2"/>
          <c:y val="0.14730890863459159"/>
          <c:w val="0.88701067777320353"/>
          <c:h val="0.6911448572834229"/>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BUC!$B$124:$B$127</c:f>
              <c:strCache>
                <c:ptCount val="4"/>
                <c:pt idx="0">
                  <c:v>sólo entre lunes y viernes y entre las 9 y 21 h.</c:v>
                </c:pt>
                <c:pt idx="1">
                  <c:v>muchos sábados y domingos en época de exámenes</c:v>
                </c:pt>
                <c:pt idx="2">
                  <c:v>muchos sábados durante todo el curso</c:v>
                </c:pt>
                <c:pt idx="3">
                  <c:v>en exámenes por la noche más allá de las 21h.</c:v>
                </c:pt>
              </c:strCache>
            </c:strRef>
          </c:cat>
          <c:val>
            <c:numRef>
              <c:f>BUC!$G$124:$G$127</c:f>
              <c:numCache>
                <c:formatCode>0%</c:formatCode>
                <c:ptCount val="4"/>
                <c:pt idx="0">
                  <c:v>0.35297029702970295</c:v>
                </c:pt>
                <c:pt idx="1">
                  <c:v>0.46732673267326735</c:v>
                </c:pt>
                <c:pt idx="2">
                  <c:v>0.32574257425742575</c:v>
                </c:pt>
                <c:pt idx="3">
                  <c:v>0.1707920792079208</c:v>
                </c:pt>
              </c:numCache>
            </c:numRef>
          </c:val>
          <c:extLst>
            <c:ext xmlns:c16="http://schemas.microsoft.com/office/drawing/2014/chart" uri="{C3380CC4-5D6E-409C-BE32-E72D297353CC}">
              <c16:uniqueId val="{00000000-EA18-4ECE-AF0E-729A41950CFD}"/>
            </c:ext>
          </c:extLst>
        </c:ser>
        <c:dLbls>
          <c:showLegendKey val="0"/>
          <c:showVal val="0"/>
          <c:showCatName val="0"/>
          <c:showSerName val="0"/>
          <c:showPercent val="0"/>
          <c:showBubbleSize val="0"/>
        </c:dLbls>
        <c:gapWidth val="150"/>
        <c:axId val="163052544"/>
        <c:axId val="163123968"/>
      </c:barChart>
      <c:catAx>
        <c:axId val="163052544"/>
        <c:scaling>
          <c:orientation val="minMax"/>
        </c:scaling>
        <c:delete val="0"/>
        <c:axPos val="b"/>
        <c:numFmt formatCode="General" sourceLinked="0"/>
        <c:majorTickMark val="out"/>
        <c:minorTickMark val="none"/>
        <c:tickLblPos val="nextTo"/>
        <c:crossAx val="163123968"/>
        <c:crosses val="autoZero"/>
        <c:auto val="1"/>
        <c:lblAlgn val="ctr"/>
        <c:lblOffset val="100"/>
        <c:noMultiLvlLbl val="0"/>
      </c:catAx>
      <c:valAx>
        <c:axId val="163123968"/>
        <c:scaling>
          <c:orientation val="minMax"/>
        </c:scaling>
        <c:delete val="0"/>
        <c:axPos val="l"/>
        <c:numFmt formatCode="0%" sourceLinked="1"/>
        <c:majorTickMark val="out"/>
        <c:minorTickMark val="none"/>
        <c:tickLblPos val="nextTo"/>
        <c:crossAx val="163052544"/>
        <c:crosses val="autoZero"/>
        <c:crossBetween val="between"/>
      </c:valAx>
    </c:plotArea>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strRef>
          <c:f>Hoja5!$A$1</c:f>
          <c:strCache>
            <c:ptCount val="1"/>
            <c:pt idx="0">
              <c:v>7.1 ¿Cómo valoraría globalmente el servicio de biblioteca? </c:v>
            </c:pt>
          </c:strCache>
        </c:strRef>
      </c:tx>
      <c:overlay val="0"/>
    </c:title>
    <c:autoTitleDeleted val="0"/>
    <c:plotArea>
      <c:layout/>
      <c:barChart>
        <c:barDir val="col"/>
        <c:grouping val="clustered"/>
        <c:varyColors val="0"/>
        <c:ser>
          <c:idx val="0"/>
          <c:order val="0"/>
          <c:tx>
            <c:strRef>
              <c:f>Hoja5!$A$15</c:f>
              <c:strCache>
                <c:ptCount val="1"/>
                <c:pt idx="0">
                  <c:v>Muy insatisfecho</c:v>
                </c:pt>
              </c:strCache>
            </c:strRef>
          </c:tx>
          <c:spPr>
            <a:solidFill>
              <a:srgbClr val="FF0000"/>
            </a:solidFill>
          </c:spPr>
          <c:invertIfNegative val="0"/>
          <c:dLbls>
            <c:spPr>
              <a:noFill/>
              <a:ln>
                <a:noFill/>
              </a:ln>
              <a:effectLst/>
            </c:spPr>
            <c:txPr>
              <a:bodyPr/>
              <a:lstStyle/>
              <a:p>
                <a:pPr>
                  <a:defRPr sz="9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Hoja5!$B$14:$F$14</c:f>
              <c:strCache>
                <c:ptCount val="5"/>
                <c:pt idx="0">
                  <c:v>Ciencias de la Salud</c:v>
                </c:pt>
                <c:pt idx="1">
                  <c:v>Ciencias Experimentales</c:v>
                </c:pt>
                <c:pt idx="2">
                  <c:v>Ciencias Sociales</c:v>
                </c:pt>
                <c:pt idx="3">
                  <c:v>Humanidades</c:v>
                </c:pt>
                <c:pt idx="4">
                  <c:v>Total general</c:v>
                </c:pt>
              </c:strCache>
            </c:strRef>
          </c:cat>
          <c:val>
            <c:numRef>
              <c:f>Hoja5!$B$15:$F$15</c:f>
              <c:numCache>
                <c:formatCode>0.0%</c:formatCode>
                <c:ptCount val="5"/>
                <c:pt idx="0">
                  <c:v>3.8674033149171269E-2</c:v>
                </c:pt>
                <c:pt idx="1">
                  <c:v>1.0460251046025104E-2</c:v>
                </c:pt>
                <c:pt idx="2">
                  <c:v>8.1833060556464818E-3</c:v>
                </c:pt>
                <c:pt idx="3">
                  <c:v>1.2453300124533001E-2</c:v>
                </c:pt>
                <c:pt idx="4">
                  <c:v>1.6837782340862424E-2</c:v>
                </c:pt>
              </c:numCache>
            </c:numRef>
          </c:val>
          <c:extLst>
            <c:ext xmlns:c16="http://schemas.microsoft.com/office/drawing/2014/chart" uri="{C3380CC4-5D6E-409C-BE32-E72D297353CC}">
              <c16:uniqueId val="{00000000-8C99-46C3-A8ED-9705B4F28DC2}"/>
            </c:ext>
          </c:extLst>
        </c:ser>
        <c:ser>
          <c:idx val="1"/>
          <c:order val="1"/>
          <c:tx>
            <c:strRef>
              <c:f>Hoja5!$A$16</c:f>
              <c:strCache>
                <c:ptCount val="1"/>
                <c:pt idx="0">
                  <c:v>Insatisfecho</c:v>
                </c:pt>
              </c:strCache>
            </c:strRef>
          </c:tx>
          <c:spPr>
            <a:solidFill>
              <a:srgbClr val="FFC000"/>
            </a:solidFill>
          </c:spPr>
          <c:invertIfNegative val="0"/>
          <c:dLbls>
            <c:spPr>
              <a:noFill/>
              <a:ln>
                <a:noFill/>
              </a:ln>
              <a:effectLst/>
            </c:spPr>
            <c:txPr>
              <a:bodyPr/>
              <a:lstStyle/>
              <a:p>
                <a:pPr>
                  <a:defRPr sz="9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Hoja5!$B$14:$F$14</c:f>
              <c:strCache>
                <c:ptCount val="5"/>
                <c:pt idx="0">
                  <c:v>Ciencias de la Salud</c:v>
                </c:pt>
                <c:pt idx="1">
                  <c:v>Ciencias Experimentales</c:v>
                </c:pt>
                <c:pt idx="2">
                  <c:v>Ciencias Sociales</c:v>
                </c:pt>
                <c:pt idx="3">
                  <c:v>Humanidades</c:v>
                </c:pt>
                <c:pt idx="4">
                  <c:v>Total general</c:v>
                </c:pt>
              </c:strCache>
            </c:strRef>
          </c:cat>
          <c:val>
            <c:numRef>
              <c:f>Hoja5!$B$16:$F$16</c:f>
              <c:numCache>
                <c:formatCode>0.0%</c:formatCode>
                <c:ptCount val="5"/>
                <c:pt idx="0">
                  <c:v>5.5248618784530384E-2</c:v>
                </c:pt>
                <c:pt idx="1">
                  <c:v>2.0920502092050208E-2</c:v>
                </c:pt>
                <c:pt idx="2">
                  <c:v>4.2553191489361701E-2</c:v>
                </c:pt>
                <c:pt idx="3">
                  <c:v>3.2378580323785801E-2</c:v>
                </c:pt>
                <c:pt idx="4">
                  <c:v>3.7782340862422999E-2</c:v>
                </c:pt>
              </c:numCache>
            </c:numRef>
          </c:val>
          <c:extLst>
            <c:ext xmlns:c16="http://schemas.microsoft.com/office/drawing/2014/chart" uri="{C3380CC4-5D6E-409C-BE32-E72D297353CC}">
              <c16:uniqueId val="{00000001-8C99-46C3-A8ED-9705B4F28DC2}"/>
            </c:ext>
          </c:extLst>
        </c:ser>
        <c:ser>
          <c:idx val="2"/>
          <c:order val="2"/>
          <c:tx>
            <c:strRef>
              <c:f>Hoja5!$A$17</c:f>
              <c:strCache>
                <c:ptCount val="1"/>
                <c:pt idx="0">
                  <c:v>Normal</c:v>
                </c:pt>
              </c:strCache>
            </c:strRef>
          </c:tx>
          <c:spPr>
            <a:solidFill>
              <a:srgbClr val="92D050"/>
            </a:solidFill>
          </c:spPr>
          <c:invertIfNegative val="0"/>
          <c:dLbls>
            <c:spPr>
              <a:noFill/>
              <a:ln>
                <a:noFill/>
              </a:ln>
              <a:effectLst/>
            </c:spPr>
            <c:txPr>
              <a:bodyPr/>
              <a:lstStyle/>
              <a:p>
                <a:pPr>
                  <a:defRPr sz="9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Hoja5!$B$14:$F$14</c:f>
              <c:strCache>
                <c:ptCount val="5"/>
                <c:pt idx="0">
                  <c:v>Ciencias de la Salud</c:v>
                </c:pt>
                <c:pt idx="1">
                  <c:v>Ciencias Experimentales</c:v>
                </c:pt>
                <c:pt idx="2">
                  <c:v>Ciencias Sociales</c:v>
                </c:pt>
                <c:pt idx="3">
                  <c:v>Humanidades</c:v>
                </c:pt>
                <c:pt idx="4">
                  <c:v>Total general</c:v>
                </c:pt>
              </c:strCache>
            </c:strRef>
          </c:cat>
          <c:val>
            <c:numRef>
              <c:f>Hoja5!$B$17:$F$17</c:f>
              <c:numCache>
                <c:formatCode>0.0%</c:formatCode>
                <c:ptCount val="5"/>
                <c:pt idx="0">
                  <c:v>0.23204419889502761</c:v>
                </c:pt>
                <c:pt idx="1">
                  <c:v>0.15062761506276151</c:v>
                </c:pt>
                <c:pt idx="2">
                  <c:v>0.17512274959083471</c:v>
                </c:pt>
                <c:pt idx="3">
                  <c:v>0.16687422166874222</c:v>
                </c:pt>
                <c:pt idx="4">
                  <c:v>0.18028747433264888</c:v>
                </c:pt>
              </c:numCache>
            </c:numRef>
          </c:val>
          <c:extLst>
            <c:ext xmlns:c16="http://schemas.microsoft.com/office/drawing/2014/chart" uri="{C3380CC4-5D6E-409C-BE32-E72D297353CC}">
              <c16:uniqueId val="{00000002-8C99-46C3-A8ED-9705B4F28DC2}"/>
            </c:ext>
          </c:extLst>
        </c:ser>
        <c:ser>
          <c:idx val="3"/>
          <c:order val="3"/>
          <c:tx>
            <c:strRef>
              <c:f>Hoja5!$A$18</c:f>
              <c:strCache>
                <c:ptCount val="1"/>
                <c:pt idx="0">
                  <c:v>Satisfecho</c:v>
                </c:pt>
              </c:strCache>
            </c:strRef>
          </c:tx>
          <c:spPr>
            <a:solidFill>
              <a:srgbClr val="00B0F0"/>
            </a:solidFill>
          </c:spPr>
          <c:invertIfNegative val="0"/>
          <c:dLbls>
            <c:spPr>
              <a:noFill/>
              <a:ln>
                <a:noFill/>
              </a:ln>
              <a:effectLst/>
            </c:spPr>
            <c:txPr>
              <a:bodyPr/>
              <a:lstStyle/>
              <a:p>
                <a:pPr>
                  <a:defRPr sz="9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Hoja5!$B$14:$F$14</c:f>
              <c:strCache>
                <c:ptCount val="5"/>
                <c:pt idx="0">
                  <c:v>Ciencias de la Salud</c:v>
                </c:pt>
                <c:pt idx="1">
                  <c:v>Ciencias Experimentales</c:v>
                </c:pt>
                <c:pt idx="2">
                  <c:v>Ciencias Sociales</c:v>
                </c:pt>
                <c:pt idx="3">
                  <c:v>Humanidades</c:v>
                </c:pt>
                <c:pt idx="4">
                  <c:v>Total general</c:v>
                </c:pt>
              </c:strCache>
            </c:strRef>
          </c:cat>
          <c:val>
            <c:numRef>
              <c:f>Hoja5!$B$18:$F$18</c:f>
              <c:numCache>
                <c:formatCode>0.0%</c:formatCode>
                <c:ptCount val="5"/>
                <c:pt idx="0">
                  <c:v>0.54143646408839774</c:v>
                </c:pt>
                <c:pt idx="1">
                  <c:v>0.61087866108786615</c:v>
                </c:pt>
                <c:pt idx="2">
                  <c:v>0.55319148936170215</c:v>
                </c:pt>
                <c:pt idx="3">
                  <c:v>0.52428393524283934</c:v>
                </c:pt>
                <c:pt idx="4">
                  <c:v>0.55236139630390146</c:v>
                </c:pt>
              </c:numCache>
            </c:numRef>
          </c:val>
          <c:extLst>
            <c:ext xmlns:c16="http://schemas.microsoft.com/office/drawing/2014/chart" uri="{C3380CC4-5D6E-409C-BE32-E72D297353CC}">
              <c16:uniqueId val="{00000003-8C99-46C3-A8ED-9705B4F28DC2}"/>
            </c:ext>
          </c:extLst>
        </c:ser>
        <c:ser>
          <c:idx val="4"/>
          <c:order val="4"/>
          <c:tx>
            <c:strRef>
              <c:f>Hoja5!$A$19</c:f>
              <c:strCache>
                <c:ptCount val="1"/>
                <c:pt idx="0">
                  <c:v>Muy satisfecho</c:v>
                </c:pt>
              </c:strCache>
            </c:strRef>
          </c:tx>
          <c:spPr>
            <a:solidFill>
              <a:srgbClr val="0070C0"/>
            </a:solidFill>
          </c:spPr>
          <c:invertIfNegative val="0"/>
          <c:dLbls>
            <c:spPr>
              <a:noFill/>
              <a:ln>
                <a:noFill/>
              </a:ln>
              <a:effectLst/>
            </c:spPr>
            <c:txPr>
              <a:bodyPr/>
              <a:lstStyle/>
              <a:p>
                <a:pPr>
                  <a:defRPr sz="9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Hoja5!$B$14:$F$14</c:f>
              <c:strCache>
                <c:ptCount val="5"/>
                <c:pt idx="0">
                  <c:v>Ciencias de la Salud</c:v>
                </c:pt>
                <c:pt idx="1">
                  <c:v>Ciencias Experimentales</c:v>
                </c:pt>
                <c:pt idx="2">
                  <c:v>Ciencias Sociales</c:v>
                </c:pt>
                <c:pt idx="3">
                  <c:v>Humanidades</c:v>
                </c:pt>
                <c:pt idx="4">
                  <c:v>Total general</c:v>
                </c:pt>
              </c:strCache>
            </c:strRef>
          </c:cat>
          <c:val>
            <c:numRef>
              <c:f>Hoja5!$B$19:$F$19</c:f>
              <c:numCache>
                <c:formatCode>0.0%</c:formatCode>
                <c:ptCount val="5"/>
                <c:pt idx="0">
                  <c:v>0.13259668508287292</c:v>
                </c:pt>
                <c:pt idx="1">
                  <c:v>0.20711297071129708</c:v>
                </c:pt>
                <c:pt idx="2">
                  <c:v>0.220949263502455</c:v>
                </c:pt>
                <c:pt idx="3">
                  <c:v>0.26400996264009963</c:v>
                </c:pt>
                <c:pt idx="4">
                  <c:v>0.21273100616016427</c:v>
                </c:pt>
              </c:numCache>
            </c:numRef>
          </c:val>
          <c:extLst>
            <c:ext xmlns:c16="http://schemas.microsoft.com/office/drawing/2014/chart" uri="{C3380CC4-5D6E-409C-BE32-E72D297353CC}">
              <c16:uniqueId val="{00000004-8C99-46C3-A8ED-9705B4F28DC2}"/>
            </c:ext>
          </c:extLst>
        </c:ser>
        <c:dLbls>
          <c:showLegendKey val="0"/>
          <c:showVal val="0"/>
          <c:showCatName val="0"/>
          <c:showSerName val="0"/>
          <c:showPercent val="0"/>
          <c:showBubbleSize val="0"/>
        </c:dLbls>
        <c:gapWidth val="150"/>
        <c:axId val="39708544"/>
        <c:axId val="39710080"/>
      </c:barChart>
      <c:catAx>
        <c:axId val="39708544"/>
        <c:scaling>
          <c:orientation val="minMax"/>
        </c:scaling>
        <c:delete val="0"/>
        <c:axPos val="b"/>
        <c:numFmt formatCode="General" sourceLinked="0"/>
        <c:majorTickMark val="out"/>
        <c:minorTickMark val="none"/>
        <c:tickLblPos val="nextTo"/>
        <c:crossAx val="39710080"/>
        <c:crosses val="autoZero"/>
        <c:auto val="1"/>
        <c:lblAlgn val="ctr"/>
        <c:lblOffset val="100"/>
        <c:noMultiLvlLbl val="0"/>
      </c:catAx>
      <c:valAx>
        <c:axId val="39710080"/>
        <c:scaling>
          <c:orientation val="minMax"/>
        </c:scaling>
        <c:delete val="0"/>
        <c:axPos val="l"/>
        <c:numFmt formatCode="0.0%" sourceLinked="1"/>
        <c:majorTickMark val="out"/>
        <c:minorTickMark val="none"/>
        <c:tickLblPos val="nextTo"/>
        <c:crossAx val="397085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pieChart>
        <c:varyColors val="1"/>
        <c:ser>
          <c:idx val="0"/>
          <c:order val="0"/>
          <c:dPt>
            <c:idx val="0"/>
            <c:bubble3D val="0"/>
            <c:spPr>
              <a:solidFill>
                <a:srgbClr val="FF6600"/>
              </a:solidFill>
            </c:spPr>
            <c:extLst>
              <c:ext xmlns:c16="http://schemas.microsoft.com/office/drawing/2014/chart" uri="{C3380CC4-5D6E-409C-BE32-E72D297353CC}">
                <c16:uniqueId val="{00000001-3946-4D0F-A835-EA966AFD8C62}"/>
              </c:ext>
            </c:extLst>
          </c:dPt>
          <c:dPt>
            <c:idx val="1"/>
            <c:bubble3D val="0"/>
            <c:spPr>
              <a:solidFill>
                <a:srgbClr val="92D050"/>
              </a:solidFill>
            </c:spPr>
            <c:extLst>
              <c:ext xmlns:c16="http://schemas.microsoft.com/office/drawing/2014/chart" uri="{C3380CC4-5D6E-409C-BE32-E72D297353CC}">
                <c16:uniqueId val="{00000003-3946-4D0F-A835-EA966AFD8C62}"/>
              </c:ext>
            </c:extLst>
          </c:dPt>
          <c:dPt>
            <c:idx val="2"/>
            <c:bubble3D val="0"/>
            <c:spPr>
              <a:solidFill>
                <a:srgbClr val="0272EE"/>
              </a:solidFill>
            </c:spPr>
            <c:extLst>
              <c:ext xmlns:c16="http://schemas.microsoft.com/office/drawing/2014/chart" uri="{C3380CC4-5D6E-409C-BE32-E72D297353CC}">
                <c16:uniqueId val="{00000005-3946-4D0F-A835-EA966AFD8C62}"/>
              </c:ext>
            </c:extLst>
          </c:dPt>
          <c:dLbls>
            <c:numFmt formatCode="0.0%" sourceLinked="0"/>
            <c:spPr>
              <a:noFill/>
              <a:ln>
                <a:noFill/>
              </a:ln>
              <a:effectLst/>
            </c:spPr>
            <c:txPr>
              <a:bodyPr/>
              <a:lstStyle/>
              <a:p>
                <a:pPr>
                  <a:defRPr sz="1200"/>
                </a:pPr>
                <a:endParaRPr lang="es-ES"/>
              </a:p>
            </c:txPr>
            <c:showLegendKey val="0"/>
            <c:showVal val="0"/>
            <c:showCatName val="0"/>
            <c:showSerName val="0"/>
            <c:showPercent val="1"/>
            <c:showBubbleSize val="0"/>
            <c:showLeaderLines val="1"/>
            <c:extLst>
              <c:ext xmlns:c15="http://schemas.microsoft.com/office/drawing/2012/chart" uri="{CE6537A1-D6FC-4f65-9D91-7224C49458BB}"/>
            </c:extLst>
          </c:dLbls>
          <c:cat>
            <c:strRef>
              <c:f>Hoja5!$F$21:$F$23</c:f>
              <c:strCache>
                <c:ptCount val="3"/>
                <c:pt idx="0">
                  <c:v>Insatisfechos</c:v>
                </c:pt>
                <c:pt idx="1">
                  <c:v>Normal</c:v>
                </c:pt>
                <c:pt idx="2">
                  <c:v>Satisfechos</c:v>
                </c:pt>
              </c:strCache>
            </c:strRef>
          </c:cat>
          <c:val>
            <c:numRef>
              <c:f>Hoja5!$G$21:$G$23</c:f>
              <c:numCache>
                <c:formatCode>0.0%</c:formatCode>
                <c:ptCount val="3"/>
                <c:pt idx="0">
                  <c:v>5.4620123203285423E-2</c:v>
                </c:pt>
                <c:pt idx="1">
                  <c:v>0.18028747433264888</c:v>
                </c:pt>
                <c:pt idx="2">
                  <c:v>0.76509240246406574</c:v>
                </c:pt>
              </c:numCache>
            </c:numRef>
          </c:val>
          <c:extLst>
            <c:ext xmlns:c16="http://schemas.microsoft.com/office/drawing/2014/chart" uri="{C3380CC4-5D6E-409C-BE32-E72D297353CC}">
              <c16:uniqueId val="{00000006-3946-4D0F-A835-EA966AFD8C62}"/>
            </c:ext>
          </c:extLst>
        </c:ser>
        <c:dLbls>
          <c:showLegendKey val="0"/>
          <c:showVal val="0"/>
          <c:showCatName val="0"/>
          <c:showSerName val="0"/>
          <c:showPercent val="1"/>
          <c:showBubbleSize val="0"/>
          <c:showLeaderLines val="1"/>
        </c:dLbls>
        <c:firstSliceAng val="0"/>
      </c:pieChart>
    </c:plotArea>
    <c:legend>
      <c:legendPos val="b"/>
      <c:overlay val="0"/>
    </c:legend>
    <c:plotVisOnly val="1"/>
    <c:dispBlanksAs val="gap"/>
    <c:showDLblsOverMax val="0"/>
  </c:chart>
  <c:spPr>
    <a:noFill/>
    <a:ln>
      <a:noFill/>
    </a:ln>
  </c:sp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Hoja5!$A$68</c:f>
              <c:strCache>
                <c:ptCount val="1"/>
                <c:pt idx="0">
                  <c:v>Total general</c:v>
                </c:pt>
              </c:strCache>
            </c:strRef>
          </c:tx>
          <c:spPr>
            <a:solidFill>
              <a:schemeClr val="accent5">
                <a:lumMod val="50000"/>
              </a:schemeClr>
            </a:solidFill>
          </c:spPr>
          <c:invertIfNegative val="0"/>
          <c:dLbls>
            <c:dLbl>
              <c:idx val="0"/>
              <c:spPr/>
              <c:txPr>
                <a:bodyPr/>
                <a:lstStyle/>
                <a:p>
                  <a:pPr>
                    <a:defRPr sz="1200" b="1">
                      <a:solidFill>
                        <a:sysClr val="windowText" lastClr="000000"/>
                      </a:solidFill>
                    </a:defRPr>
                  </a:pPr>
                  <a:endParaRPr lang="es-ES"/>
                </a:p>
              </c:txPr>
              <c:dLblPos val="ctr"/>
              <c:showLegendKey val="0"/>
              <c:showVal val="1"/>
              <c:showCatName val="0"/>
              <c:showSerName val="0"/>
              <c:showPercent val="0"/>
              <c:showBubbleSize val="0"/>
              <c:extLst>
                <c:ext xmlns:c16="http://schemas.microsoft.com/office/drawing/2014/chart" uri="{C3380CC4-5D6E-409C-BE32-E72D297353CC}">
                  <c16:uniqueId val="{00000000-0788-44D2-97F2-F2B90DDE04AD}"/>
                </c:ext>
              </c:extLst>
            </c:dLbl>
            <c:spPr>
              <a:noFill/>
              <a:ln>
                <a:noFill/>
              </a:ln>
              <a:effectLst/>
            </c:spPr>
            <c:txPr>
              <a:bodyPr/>
              <a:lstStyle/>
              <a:p>
                <a:pPr>
                  <a:defRPr sz="1200" b="1">
                    <a:solidFill>
                      <a:schemeClr val="bg1"/>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Hoja5!$B$62:$F$62</c:f>
              <c:strCache>
                <c:ptCount val="5"/>
                <c:pt idx="0">
                  <c:v>Nunca </c:v>
                </c:pt>
                <c:pt idx="1">
                  <c:v>Sólo en época de exámenes </c:v>
                </c:pt>
                <c:pt idx="2">
                  <c:v>De vez en cuando (1 o 2 veces al mes) </c:v>
                </c:pt>
                <c:pt idx="3">
                  <c:v>Frecuentemente (1 o 2 veces por semana) </c:v>
                </c:pt>
                <c:pt idx="4">
                  <c:v>Muy Frecuentemente (3 o más veces por semana) </c:v>
                </c:pt>
              </c:strCache>
            </c:strRef>
          </c:cat>
          <c:val>
            <c:numRef>
              <c:f>Hoja5!$B$68:$F$68</c:f>
              <c:numCache>
                <c:formatCode>General</c:formatCode>
                <c:ptCount val="5"/>
                <c:pt idx="0">
                  <c:v>36</c:v>
                </c:pt>
                <c:pt idx="1">
                  <c:v>152</c:v>
                </c:pt>
                <c:pt idx="2">
                  <c:v>927</c:v>
                </c:pt>
                <c:pt idx="3">
                  <c:v>927</c:v>
                </c:pt>
                <c:pt idx="4">
                  <c:v>467</c:v>
                </c:pt>
              </c:numCache>
            </c:numRef>
          </c:val>
          <c:extLst>
            <c:ext xmlns:c16="http://schemas.microsoft.com/office/drawing/2014/chart" uri="{C3380CC4-5D6E-409C-BE32-E72D297353CC}">
              <c16:uniqueId val="{00000001-0788-44D2-97F2-F2B90DDE04AD}"/>
            </c:ext>
          </c:extLst>
        </c:ser>
        <c:dLbls>
          <c:showLegendKey val="0"/>
          <c:showVal val="0"/>
          <c:showCatName val="0"/>
          <c:showSerName val="0"/>
          <c:showPercent val="0"/>
          <c:showBubbleSize val="0"/>
        </c:dLbls>
        <c:gapWidth val="150"/>
        <c:axId val="39954688"/>
        <c:axId val="39968768"/>
      </c:barChart>
      <c:lineChart>
        <c:grouping val="standard"/>
        <c:varyColors val="0"/>
        <c:ser>
          <c:idx val="1"/>
          <c:order val="1"/>
          <c:tx>
            <c:strRef>
              <c:f>Hoja5!$A$69</c:f>
              <c:strCache>
                <c:ptCount val="1"/>
                <c:pt idx="0">
                  <c:v>Valoración</c:v>
                </c:pt>
              </c:strCache>
            </c:strRef>
          </c:tx>
          <c:spPr>
            <a:ln>
              <a:noFill/>
            </a:ln>
          </c:spPr>
          <c:marker>
            <c:symbol val="diamond"/>
            <c:size val="22"/>
          </c:marker>
          <c:dLbls>
            <c:spPr>
              <a:noFill/>
              <a:ln>
                <a:noFill/>
              </a:ln>
              <a:effectLst/>
            </c:spPr>
            <c:txPr>
              <a:bodyPr/>
              <a:lstStyle/>
              <a:p>
                <a:pPr>
                  <a:defRPr sz="1100" b="1">
                    <a:solidFill>
                      <a:schemeClr val="bg1"/>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Hoja5!$B$62:$F$62</c:f>
              <c:strCache>
                <c:ptCount val="5"/>
                <c:pt idx="0">
                  <c:v>Nunca </c:v>
                </c:pt>
                <c:pt idx="1">
                  <c:v>Sólo en época de exámenes </c:v>
                </c:pt>
                <c:pt idx="2">
                  <c:v>De vez en cuando (1 o 2 veces al mes) </c:v>
                </c:pt>
                <c:pt idx="3">
                  <c:v>Frecuentemente (1 o 2 veces por semana) </c:v>
                </c:pt>
                <c:pt idx="4">
                  <c:v>Muy Frecuentemente (3 o más veces por semana) </c:v>
                </c:pt>
              </c:strCache>
            </c:strRef>
          </c:cat>
          <c:val>
            <c:numRef>
              <c:f>Hoja5!$B$69:$F$69</c:f>
              <c:numCache>
                <c:formatCode>0.0</c:formatCode>
                <c:ptCount val="5"/>
                <c:pt idx="0">
                  <c:v>5.3472222222222223</c:v>
                </c:pt>
                <c:pt idx="1">
                  <c:v>6.6118421052631575</c:v>
                </c:pt>
                <c:pt idx="2">
                  <c:v>7.2653721682847898</c:v>
                </c:pt>
                <c:pt idx="3">
                  <c:v>7.4460625674217908</c:v>
                </c:pt>
                <c:pt idx="4">
                  <c:v>7.3072805139186299</c:v>
                </c:pt>
              </c:numCache>
            </c:numRef>
          </c:val>
          <c:smooth val="0"/>
          <c:extLst>
            <c:ext xmlns:c16="http://schemas.microsoft.com/office/drawing/2014/chart" uri="{C3380CC4-5D6E-409C-BE32-E72D297353CC}">
              <c16:uniqueId val="{00000002-0788-44D2-97F2-F2B90DDE04AD}"/>
            </c:ext>
          </c:extLst>
        </c:ser>
        <c:dLbls>
          <c:showLegendKey val="0"/>
          <c:showVal val="0"/>
          <c:showCatName val="0"/>
          <c:showSerName val="0"/>
          <c:showPercent val="0"/>
          <c:showBubbleSize val="0"/>
        </c:dLbls>
        <c:marker val="1"/>
        <c:smooth val="0"/>
        <c:axId val="40050688"/>
        <c:axId val="39970688"/>
      </c:lineChart>
      <c:catAx>
        <c:axId val="39954688"/>
        <c:scaling>
          <c:orientation val="minMax"/>
        </c:scaling>
        <c:delete val="0"/>
        <c:axPos val="b"/>
        <c:numFmt formatCode="General" sourceLinked="0"/>
        <c:majorTickMark val="out"/>
        <c:minorTickMark val="none"/>
        <c:tickLblPos val="nextTo"/>
        <c:txPr>
          <a:bodyPr/>
          <a:lstStyle/>
          <a:p>
            <a:pPr>
              <a:defRPr sz="800"/>
            </a:pPr>
            <a:endParaRPr lang="es-ES"/>
          </a:p>
        </c:txPr>
        <c:crossAx val="39968768"/>
        <c:crosses val="autoZero"/>
        <c:auto val="1"/>
        <c:lblAlgn val="ctr"/>
        <c:lblOffset val="100"/>
        <c:noMultiLvlLbl val="0"/>
      </c:catAx>
      <c:valAx>
        <c:axId val="39968768"/>
        <c:scaling>
          <c:orientation val="minMax"/>
        </c:scaling>
        <c:delete val="0"/>
        <c:axPos val="l"/>
        <c:majorGridlines/>
        <c:title>
          <c:tx>
            <c:rich>
              <a:bodyPr rot="-5400000" vert="horz"/>
              <a:lstStyle/>
              <a:p>
                <a:pPr>
                  <a:defRPr>
                    <a:solidFill>
                      <a:srgbClr val="002060"/>
                    </a:solidFill>
                  </a:defRPr>
                </a:pPr>
                <a:r>
                  <a:rPr lang="en-US">
                    <a:solidFill>
                      <a:srgbClr val="002060"/>
                    </a:solidFill>
                  </a:rPr>
                  <a:t>Nº de alumnos</a:t>
                </a:r>
              </a:p>
            </c:rich>
          </c:tx>
          <c:overlay val="0"/>
        </c:title>
        <c:numFmt formatCode="General" sourceLinked="1"/>
        <c:majorTickMark val="out"/>
        <c:minorTickMark val="none"/>
        <c:tickLblPos val="nextTo"/>
        <c:crossAx val="39954688"/>
        <c:crosses val="autoZero"/>
        <c:crossBetween val="between"/>
      </c:valAx>
      <c:valAx>
        <c:axId val="39970688"/>
        <c:scaling>
          <c:orientation val="minMax"/>
        </c:scaling>
        <c:delete val="0"/>
        <c:axPos val="r"/>
        <c:title>
          <c:tx>
            <c:rich>
              <a:bodyPr rot="-5400000" vert="horz"/>
              <a:lstStyle/>
              <a:p>
                <a:pPr>
                  <a:defRPr>
                    <a:solidFill>
                      <a:srgbClr val="C00000"/>
                    </a:solidFill>
                  </a:defRPr>
                </a:pPr>
                <a:r>
                  <a:rPr lang="en-US">
                    <a:solidFill>
                      <a:srgbClr val="C00000"/>
                    </a:solidFill>
                  </a:rPr>
                  <a:t>Valoración</a:t>
                </a:r>
              </a:p>
            </c:rich>
          </c:tx>
          <c:overlay val="0"/>
        </c:title>
        <c:numFmt formatCode="0.0" sourceLinked="1"/>
        <c:majorTickMark val="out"/>
        <c:minorTickMark val="none"/>
        <c:tickLblPos val="nextTo"/>
        <c:crossAx val="40050688"/>
        <c:crosses val="max"/>
        <c:crossBetween val="between"/>
      </c:valAx>
      <c:catAx>
        <c:axId val="40050688"/>
        <c:scaling>
          <c:orientation val="minMax"/>
        </c:scaling>
        <c:delete val="1"/>
        <c:axPos val="b"/>
        <c:numFmt formatCode="General" sourceLinked="1"/>
        <c:majorTickMark val="out"/>
        <c:minorTickMark val="none"/>
        <c:tickLblPos val="nextTo"/>
        <c:crossAx val="3997068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'por centro'!$C$76</c:f>
          <c:strCache>
            <c:ptCount val="1"/>
            <c:pt idx="0">
              <c:v>L</c:v>
            </c:pt>
          </c:strCache>
        </c:strRef>
      </c:tx>
      <c:overlay val="0"/>
      <c:spPr>
        <a:noFill/>
        <a:ln w="25400">
          <a:noFill/>
        </a:ln>
      </c:spPr>
      <c:txPr>
        <a:bodyPr/>
        <a:lstStyle/>
        <a:p>
          <a:pPr>
            <a:defRPr sz="200" b="0" i="0" u="none" strike="noStrike" baseline="0">
              <a:solidFill>
                <a:srgbClr val="000000"/>
              </a:solidFill>
              <a:latin typeface="Arial"/>
              <a:ea typeface="Arial"/>
              <a:cs typeface="Arial"/>
            </a:defRPr>
          </a:pPr>
          <a:endParaRPr lang="es-ES"/>
        </a:p>
      </c:txPr>
    </c:title>
    <c:autoTitleDeleted val="0"/>
    <c:plotArea>
      <c:layout/>
      <c:barChart>
        <c:barDir val="col"/>
        <c:grouping val="clustered"/>
        <c:varyColors val="0"/>
        <c:ser>
          <c:idx val="0"/>
          <c:order val="0"/>
          <c:tx>
            <c:strRef>
              <c:f>'por centro'!$J$84</c:f>
              <c:strCache>
                <c:ptCount val="1"/>
                <c:pt idx="0">
                  <c:v>2.3 La comodidad de las instalaciones</c:v>
                </c:pt>
              </c:strCache>
            </c:strRef>
          </c:tx>
          <c:spPr>
            <a:solidFill>
              <a:srgbClr val="9999FF"/>
            </a:solidFill>
            <a:ln w="12700">
              <a:solidFill>
                <a:srgbClr val="000000"/>
              </a:solidFill>
              <a:prstDash val="solid"/>
            </a:ln>
          </c:spPr>
          <c:invertIfNegative val="0"/>
          <c:cat>
            <c:numRef>
              <c:f>'por centro'!$C$77:$H$77</c:f>
              <c:numCache>
                <c:formatCode>General</c:formatCode>
                <c:ptCount val="6"/>
                <c:pt idx="0">
                  <c:v>1</c:v>
                </c:pt>
                <c:pt idx="1">
                  <c:v>2</c:v>
                </c:pt>
                <c:pt idx="2">
                  <c:v>3</c:v>
                </c:pt>
                <c:pt idx="3">
                  <c:v>4</c:v>
                </c:pt>
                <c:pt idx="4">
                  <c:v>5</c:v>
                </c:pt>
                <c:pt idx="5">
                  <c:v>0</c:v>
                </c:pt>
              </c:numCache>
            </c:numRef>
          </c:cat>
          <c:val>
            <c:numRef>
              <c:f>'por centro'!$C$84:$H$84</c:f>
              <c:numCache>
                <c:formatCode>General</c:formatCode>
                <c:ptCount val="6"/>
                <c:pt idx="0">
                  <c:v>2</c:v>
                </c:pt>
                <c:pt idx="1">
                  <c:v>5</c:v>
                </c:pt>
                <c:pt idx="2">
                  <c:v>14</c:v>
                </c:pt>
                <c:pt idx="3">
                  <c:v>23</c:v>
                </c:pt>
                <c:pt idx="4">
                  <c:v>19</c:v>
                </c:pt>
                <c:pt idx="5">
                  <c:v>1</c:v>
                </c:pt>
              </c:numCache>
            </c:numRef>
          </c:val>
          <c:extLst>
            <c:ext xmlns:c16="http://schemas.microsoft.com/office/drawing/2014/chart" uri="{C3380CC4-5D6E-409C-BE32-E72D297353CC}">
              <c16:uniqueId val="{00000000-40AE-49FD-BEC5-E7A3C166A5C7}"/>
            </c:ext>
          </c:extLst>
        </c:ser>
        <c:dLbls>
          <c:showLegendKey val="0"/>
          <c:showVal val="0"/>
          <c:showCatName val="0"/>
          <c:showSerName val="0"/>
          <c:showPercent val="0"/>
          <c:showBubbleSize val="0"/>
        </c:dLbls>
        <c:gapWidth val="150"/>
        <c:axId val="157009408"/>
        <c:axId val="157010944"/>
      </c:barChart>
      <c:catAx>
        <c:axId val="157009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ES"/>
          </a:p>
        </c:txPr>
        <c:crossAx val="157010944"/>
        <c:crosses val="autoZero"/>
        <c:auto val="1"/>
        <c:lblAlgn val="ctr"/>
        <c:lblOffset val="100"/>
        <c:tickLblSkip val="1"/>
        <c:tickMarkSkip val="1"/>
        <c:noMultiLvlLbl val="0"/>
      </c:catAx>
      <c:valAx>
        <c:axId val="1570109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ES"/>
          </a:p>
        </c:txPr>
        <c:crossAx val="15700940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754755223237137"/>
          <c:y val="2.8735793461484496E-2"/>
          <c:w val="0.6226426566971176"/>
          <c:h val="0.94828118422898833"/>
        </c:manualLayout>
      </c:layout>
      <c:pieChart>
        <c:varyColors val="1"/>
        <c:ser>
          <c:idx val="0"/>
          <c:order val="0"/>
          <c:tx>
            <c:strRef>
              <c:f>'por centro'!$J$84</c:f>
              <c:strCache>
                <c:ptCount val="1"/>
                <c:pt idx="0">
                  <c:v>2.3 La comodidad de las instalaciones</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3214-42BB-A9B1-14C8D89972DC}"/>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3214-42BB-A9B1-14C8D89972DC}"/>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3214-42BB-A9B1-14C8D89972DC}"/>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3214-42BB-A9B1-14C8D89972DC}"/>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3214-42BB-A9B1-14C8D89972DC}"/>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3214-42BB-A9B1-14C8D89972DC}"/>
              </c:ext>
            </c:extLst>
          </c:dPt>
          <c:cat>
            <c:numRef>
              <c:f>'por centro'!$C$77:$H$77</c:f>
              <c:numCache>
                <c:formatCode>General</c:formatCode>
                <c:ptCount val="6"/>
                <c:pt idx="0">
                  <c:v>1</c:v>
                </c:pt>
                <c:pt idx="1">
                  <c:v>2</c:v>
                </c:pt>
                <c:pt idx="2">
                  <c:v>3</c:v>
                </c:pt>
                <c:pt idx="3">
                  <c:v>4</c:v>
                </c:pt>
                <c:pt idx="4">
                  <c:v>5</c:v>
                </c:pt>
                <c:pt idx="5">
                  <c:v>0</c:v>
                </c:pt>
              </c:numCache>
            </c:numRef>
          </c:cat>
          <c:val>
            <c:numRef>
              <c:f>'por centro'!$C$84:$H$84</c:f>
              <c:numCache>
                <c:formatCode>General</c:formatCode>
                <c:ptCount val="6"/>
                <c:pt idx="0">
                  <c:v>2</c:v>
                </c:pt>
                <c:pt idx="1">
                  <c:v>5</c:v>
                </c:pt>
                <c:pt idx="2">
                  <c:v>14</c:v>
                </c:pt>
                <c:pt idx="3">
                  <c:v>23</c:v>
                </c:pt>
                <c:pt idx="4">
                  <c:v>19</c:v>
                </c:pt>
                <c:pt idx="5">
                  <c:v>1</c:v>
                </c:pt>
              </c:numCache>
            </c:numRef>
          </c:val>
          <c:extLst>
            <c:ext xmlns:c16="http://schemas.microsoft.com/office/drawing/2014/chart" uri="{C3380CC4-5D6E-409C-BE32-E72D297353CC}">
              <c16:uniqueId val="{0000000C-3214-42BB-A9B1-14C8D89972D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200" b="0" i="0" u="none" strike="noStrike" baseline="0">
              <a:solidFill>
                <a:srgbClr val="000000"/>
              </a:solidFill>
              <a:latin typeface="Arial"/>
              <a:ea typeface="Arial"/>
              <a:cs typeface="Arial"/>
            </a:defRPr>
          </a:pPr>
          <a:endParaRPr lang="es-ES"/>
        </a:p>
      </c:txPr>
    </c:title>
    <c:autoTitleDeleted val="0"/>
    <c:plotArea>
      <c:layout/>
      <c:barChart>
        <c:barDir val="col"/>
        <c:grouping val="clustered"/>
        <c:varyColors val="0"/>
        <c:ser>
          <c:idx val="0"/>
          <c:order val="0"/>
          <c:tx>
            <c:strRef>
              <c:f>'por centro'!$J$81</c:f>
              <c:strCache>
                <c:ptCount val="1"/>
                <c:pt idx="0">
                  <c:v>2.2 El número de puestos de lectura</c:v>
                </c:pt>
              </c:strCache>
            </c:strRef>
          </c:tx>
          <c:spPr>
            <a:solidFill>
              <a:srgbClr val="9999FF"/>
            </a:solidFill>
            <a:ln w="12700">
              <a:solidFill>
                <a:srgbClr val="000000"/>
              </a:solidFill>
              <a:prstDash val="solid"/>
            </a:ln>
          </c:spPr>
          <c:invertIfNegative val="0"/>
          <c:cat>
            <c:numRef>
              <c:f>'por centro'!$C$77:$H$77</c:f>
              <c:numCache>
                <c:formatCode>General</c:formatCode>
                <c:ptCount val="6"/>
                <c:pt idx="0">
                  <c:v>1</c:v>
                </c:pt>
                <c:pt idx="1">
                  <c:v>2</c:v>
                </c:pt>
                <c:pt idx="2">
                  <c:v>3</c:v>
                </c:pt>
                <c:pt idx="3">
                  <c:v>4</c:v>
                </c:pt>
                <c:pt idx="4">
                  <c:v>5</c:v>
                </c:pt>
                <c:pt idx="5">
                  <c:v>0</c:v>
                </c:pt>
              </c:numCache>
            </c:numRef>
          </c:cat>
          <c:val>
            <c:numRef>
              <c:f>'por centro'!$C$81:$H$81</c:f>
              <c:numCache>
                <c:formatCode>General</c:formatCode>
                <c:ptCount val="6"/>
                <c:pt idx="0">
                  <c:v>0</c:v>
                </c:pt>
                <c:pt idx="1">
                  <c:v>3</c:v>
                </c:pt>
                <c:pt idx="2">
                  <c:v>6</c:v>
                </c:pt>
                <c:pt idx="3">
                  <c:v>22</c:v>
                </c:pt>
                <c:pt idx="4">
                  <c:v>32</c:v>
                </c:pt>
                <c:pt idx="5">
                  <c:v>1</c:v>
                </c:pt>
              </c:numCache>
            </c:numRef>
          </c:val>
          <c:extLst>
            <c:ext xmlns:c16="http://schemas.microsoft.com/office/drawing/2014/chart" uri="{C3380CC4-5D6E-409C-BE32-E72D297353CC}">
              <c16:uniqueId val="{00000000-EA8A-46EC-9DCB-6C5BEC428458}"/>
            </c:ext>
          </c:extLst>
        </c:ser>
        <c:dLbls>
          <c:showLegendKey val="0"/>
          <c:showVal val="0"/>
          <c:showCatName val="0"/>
          <c:showSerName val="0"/>
          <c:showPercent val="0"/>
          <c:showBubbleSize val="0"/>
        </c:dLbls>
        <c:gapWidth val="150"/>
        <c:axId val="157076096"/>
        <c:axId val="157077888"/>
      </c:barChart>
      <c:catAx>
        <c:axId val="157076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ES"/>
          </a:p>
        </c:txPr>
        <c:crossAx val="157077888"/>
        <c:crosses val="autoZero"/>
        <c:auto val="1"/>
        <c:lblAlgn val="ctr"/>
        <c:lblOffset val="100"/>
        <c:tickLblSkip val="1"/>
        <c:tickMarkSkip val="1"/>
        <c:noMultiLvlLbl val="0"/>
      </c:catAx>
      <c:valAx>
        <c:axId val="1570778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ES"/>
          </a:p>
        </c:txPr>
        <c:crossAx val="15707609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'por centro'!$C$76</c:f>
          <c:strCache>
            <c:ptCount val="1"/>
            <c:pt idx="0">
              <c:v>L</c:v>
            </c:pt>
          </c:strCache>
        </c:strRef>
      </c:tx>
      <c:overlay val="0"/>
      <c:spPr>
        <a:noFill/>
        <a:ln w="25400">
          <a:noFill/>
        </a:ln>
      </c:spPr>
      <c:txPr>
        <a:bodyPr/>
        <a:lstStyle/>
        <a:p>
          <a:pPr>
            <a:defRPr sz="200" b="0" i="0" u="none" strike="noStrike" baseline="0">
              <a:solidFill>
                <a:srgbClr val="000000"/>
              </a:solidFill>
              <a:latin typeface="Arial"/>
              <a:ea typeface="Arial"/>
              <a:cs typeface="Arial"/>
            </a:defRPr>
          </a:pPr>
          <a:endParaRPr lang="es-ES"/>
        </a:p>
      </c:txPr>
    </c:title>
    <c:autoTitleDeleted val="0"/>
    <c:plotArea>
      <c:layout/>
      <c:barChart>
        <c:barDir val="col"/>
        <c:grouping val="clustered"/>
        <c:varyColors val="0"/>
        <c:ser>
          <c:idx val="0"/>
          <c:order val="0"/>
          <c:tx>
            <c:strRef>
              <c:f>'por centro'!$J$81</c:f>
              <c:strCache>
                <c:ptCount val="1"/>
                <c:pt idx="0">
                  <c:v>2.2 El número de puestos de lectura</c:v>
                </c:pt>
              </c:strCache>
            </c:strRef>
          </c:tx>
          <c:spPr>
            <a:solidFill>
              <a:srgbClr val="9999FF"/>
            </a:solidFill>
            <a:ln w="12700">
              <a:solidFill>
                <a:srgbClr val="000000"/>
              </a:solidFill>
              <a:prstDash val="solid"/>
            </a:ln>
          </c:spPr>
          <c:invertIfNegative val="0"/>
          <c:cat>
            <c:numRef>
              <c:f>'por centro'!$C$77:$H$77</c:f>
              <c:numCache>
                <c:formatCode>General</c:formatCode>
                <c:ptCount val="6"/>
                <c:pt idx="0">
                  <c:v>1</c:v>
                </c:pt>
                <c:pt idx="1">
                  <c:v>2</c:v>
                </c:pt>
                <c:pt idx="2">
                  <c:v>3</c:v>
                </c:pt>
                <c:pt idx="3">
                  <c:v>4</c:v>
                </c:pt>
                <c:pt idx="4">
                  <c:v>5</c:v>
                </c:pt>
                <c:pt idx="5">
                  <c:v>0</c:v>
                </c:pt>
              </c:numCache>
            </c:numRef>
          </c:cat>
          <c:val>
            <c:numRef>
              <c:f>'por centro'!$C$81:$H$81</c:f>
              <c:numCache>
                <c:formatCode>General</c:formatCode>
                <c:ptCount val="6"/>
                <c:pt idx="0">
                  <c:v>0</c:v>
                </c:pt>
                <c:pt idx="1">
                  <c:v>3</c:v>
                </c:pt>
                <c:pt idx="2">
                  <c:v>6</c:v>
                </c:pt>
                <c:pt idx="3">
                  <c:v>22</c:v>
                </c:pt>
                <c:pt idx="4">
                  <c:v>32</c:v>
                </c:pt>
                <c:pt idx="5">
                  <c:v>1</c:v>
                </c:pt>
              </c:numCache>
            </c:numRef>
          </c:val>
          <c:extLst>
            <c:ext xmlns:c16="http://schemas.microsoft.com/office/drawing/2014/chart" uri="{C3380CC4-5D6E-409C-BE32-E72D297353CC}">
              <c16:uniqueId val="{00000000-3383-453A-9E94-6E07097E9F07}"/>
            </c:ext>
          </c:extLst>
        </c:ser>
        <c:dLbls>
          <c:showLegendKey val="0"/>
          <c:showVal val="0"/>
          <c:showCatName val="0"/>
          <c:showSerName val="0"/>
          <c:showPercent val="0"/>
          <c:showBubbleSize val="0"/>
        </c:dLbls>
        <c:gapWidth val="150"/>
        <c:axId val="157188096"/>
        <c:axId val="157189632"/>
      </c:barChart>
      <c:catAx>
        <c:axId val="157188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ES"/>
          </a:p>
        </c:txPr>
        <c:crossAx val="157189632"/>
        <c:crosses val="autoZero"/>
        <c:auto val="1"/>
        <c:lblAlgn val="ctr"/>
        <c:lblOffset val="100"/>
        <c:tickLblSkip val="1"/>
        <c:tickMarkSkip val="1"/>
        <c:noMultiLvlLbl val="0"/>
      </c:catAx>
      <c:valAx>
        <c:axId val="1571896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ES"/>
          </a:p>
        </c:txPr>
        <c:crossAx val="15718809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'por centro'!$C$76</c:f>
          <c:strCache>
            <c:ptCount val="1"/>
            <c:pt idx="0">
              <c:v>L</c:v>
            </c:pt>
          </c:strCache>
        </c:strRef>
      </c:tx>
      <c:overlay val="0"/>
      <c:spPr>
        <a:noFill/>
        <a:ln w="25400">
          <a:noFill/>
        </a:ln>
      </c:spPr>
      <c:txPr>
        <a:bodyPr/>
        <a:lstStyle/>
        <a:p>
          <a:pPr>
            <a:defRPr sz="200" b="0" i="0" u="none" strike="noStrike" baseline="0">
              <a:solidFill>
                <a:srgbClr val="000000"/>
              </a:solidFill>
              <a:latin typeface="Arial"/>
              <a:ea typeface="Arial"/>
              <a:cs typeface="Arial"/>
            </a:defRPr>
          </a:pPr>
          <a:endParaRPr lang="es-ES"/>
        </a:p>
      </c:txPr>
    </c:title>
    <c:autoTitleDeleted val="0"/>
    <c:plotArea>
      <c:layout/>
      <c:barChart>
        <c:barDir val="col"/>
        <c:grouping val="clustered"/>
        <c:varyColors val="0"/>
        <c:ser>
          <c:idx val="0"/>
          <c:order val="0"/>
          <c:tx>
            <c:strRef>
              <c:f>'por centro'!$J$84</c:f>
              <c:strCache>
                <c:ptCount val="1"/>
                <c:pt idx="0">
                  <c:v>2.3 La comodidad de las instalaciones</c:v>
                </c:pt>
              </c:strCache>
            </c:strRef>
          </c:tx>
          <c:spPr>
            <a:solidFill>
              <a:srgbClr val="9999FF"/>
            </a:solidFill>
            <a:ln w="12700">
              <a:solidFill>
                <a:srgbClr val="000000"/>
              </a:solidFill>
              <a:prstDash val="solid"/>
            </a:ln>
          </c:spPr>
          <c:invertIfNegative val="0"/>
          <c:cat>
            <c:numRef>
              <c:f>'por centro'!$C$77:$H$77</c:f>
              <c:numCache>
                <c:formatCode>General</c:formatCode>
                <c:ptCount val="6"/>
                <c:pt idx="0">
                  <c:v>1</c:v>
                </c:pt>
                <c:pt idx="1">
                  <c:v>2</c:v>
                </c:pt>
                <c:pt idx="2">
                  <c:v>3</c:v>
                </c:pt>
                <c:pt idx="3">
                  <c:v>4</c:v>
                </c:pt>
                <c:pt idx="4">
                  <c:v>5</c:v>
                </c:pt>
                <c:pt idx="5">
                  <c:v>0</c:v>
                </c:pt>
              </c:numCache>
            </c:numRef>
          </c:cat>
          <c:val>
            <c:numRef>
              <c:f>'por centro'!$C$84:$H$84</c:f>
              <c:numCache>
                <c:formatCode>General</c:formatCode>
                <c:ptCount val="6"/>
                <c:pt idx="0">
                  <c:v>2</c:v>
                </c:pt>
                <c:pt idx="1">
                  <c:v>5</c:v>
                </c:pt>
                <c:pt idx="2">
                  <c:v>14</c:v>
                </c:pt>
                <c:pt idx="3">
                  <c:v>23</c:v>
                </c:pt>
                <c:pt idx="4">
                  <c:v>19</c:v>
                </c:pt>
                <c:pt idx="5">
                  <c:v>1</c:v>
                </c:pt>
              </c:numCache>
            </c:numRef>
          </c:val>
          <c:extLst>
            <c:ext xmlns:c16="http://schemas.microsoft.com/office/drawing/2014/chart" uri="{C3380CC4-5D6E-409C-BE32-E72D297353CC}">
              <c16:uniqueId val="{00000000-BF0A-4E52-AEAF-3A9D223A1124}"/>
            </c:ext>
          </c:extLst>
        </c:ser>
        <c:dLbls>
          <c:showLegendKey val="0"/>
          <c:showVal val="0"/>
          <c:showCatName val="0"/>
          <c:showSerName val="0"/>
          <c:showPercent val="0"/>
          <c:showBubbleSize val="0"/>
        </c:dLbls>
        <c:gapWidth val="150"/>
        <c:axId val="157213824"/>
        <c:axId val="157215360"/>
      </c:barChart>
      <c:catAx>
        <c:axId val="157213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ES"/>
          </a:p>
        </c:txPr>
        <c:crossAx val="157215360"/>
        <c:crosses val="autoZero"/>
        <c:auto val="1"/>
        <c:lblAlgn val="ctr"/>
        <c:lblOffset val="100"/>
        <c:tickLblSkip val="1"/>
        <c:tickMarkSkip val="1"/>
        <c:noMultiLvlLbl val="0"/>
      </c:catAx>
      <c:valAx>
        <c:axId val="1572153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ES"/>
          </a:p>
        </c:txPr>
        <c:crossAx val="15721382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226426566971176"/>
          <c:h val="0.94828118422898833"/>
        </c:manualLayout>
      </c:layout>
      <c:pieChart>
        <c:varyColors val="1"/>
        <c:ser>
          <c:idx val="0"/>
          <c:order val="0"/>
          <c:tx>
            <c:strRef>
              <c:f>'por centro'!$J$81</c:f>
              <c:strCache>
                <c:ptCount val="1"/>
                <c:pt idx="0">
                  <c:v>2.2 El número de puestos de lectura</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5826-4FED-9186-8E4205297966}"/>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5826-4FED-9186-8E4205297966}"/>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5826-4FED-9186-8E4205297966}"/>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5826-4FED-9186-8E4205297966}"/>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5826-4FED-9186-8E4205297966}"/>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5826-4FED-9186-8E4205297966}"/>
              </c:ext>
            </c:extLst>
          </c:dPt>
          <c:cat>
            <c:numRef>
              <c:f>'por centro'!$C$77:$H$77</c:f>
              <c:numCache>
                <c:formatCode>General</c:formatCode>
                <c:ptCount val="6"/>
                <c:pt idx="0">
                  <c:v>1</c:v>
                </c:pt>
                <c:pt idx="1">
                  <c:v>2</c:v>
                </c:pt>
                <c:pt idx="2">
                  <c:v>3</c:v>
                </c:pt>
                <c:pt idx="3">
                  <c:v>4</c:v>
                </c:pt>
                <c:pt idx="4">
                  <c:v>5</c:v>
                </c:pt>
                <c:pt idx="5">
                  <c:v>0</c:v>
                </c:pt>
              </c:numCache>
            </c:numRef>
          </c:cat>
          <c:val>
            <c:numRef>
              <c:f>'por centro'!$C$81:$H$81</c:f>
              <c:numCache>
                <c:formatCode>General</c:formatCode>
                <c:ptCount val="6"/>
                <c:pt idx="0">
                  <c:v>0</c:v>
                </c:pt>
                <c:pt idx="1">
                  <c:v>3</c:v>
                </c:pt>
                <c:pt idx="2">
                  <c:v>6</c:v>
                </c:pt>
                <c:pt idx="3">
                  <c:v>22</c:v>
                </c:pt>
                <c:pt idx="4">
                  <c:v>32</c:v>
                </c:pt>
                <c:pt idx="5">
                  <c:v>1</c:v>
                </c:pt>
              </c:numCache>
            </c:numRef>
          </c:val>
          <c:extLst>
            <c:ext xmlns:c16="http://schemas.microsoft.com/office/drawing/2014/chart" uri="{C3380CC4-5D6E-409C-BE32-E72D297353CC}">
              <c16:uniqueId val="{0000000C-5826-4FED-9186-8E420529796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226426566971176"/>
          <c:h val="0.94828118422898833"/>
        </c:manualLayout>
      </c:layout>
      <c:pieChart>
        <c:varyColors val="1"/>
        <c:ser>
          <c:idx val="0"/>
          <c:order val="0"/>
          <c:tx>
            <c:strRef>
              <c:f>'por centro'!$J$87</c:f>
              <c:strCache>
                <c:ptCount val="1"/>
                <c:pt idx="0">
                  <c:v>2.4 El equipamiento informático</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C160-4B42-902D-E6AAB0E8D426}"/>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C160-4B42-902D-E6AAB0E8D426}"/>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C160-4B42-902D-E6AAB0E8D426}"/>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C160-4B42-902D-E6AAB0E8D426}"/>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C160-4B42-902D-E6AAB0E8D426}"/>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C160-4B42-902D-E6AAB0E8D426}"/>
              </c:ext>
            </c:extLst>
          </c:dPt>
          <c:cat>
            <c:numRef>
              <c:f>'por centro'!$C$77:$H$77</c:f>
              <c:numCache>
                <c:formatCode>General</c:formatCode>
                <c:ptCount val="6"/>
                <c:pt idx="0">
                  <c:v>1</c:v>
                </c:pt>
                <c:pt idx="1">
                  <c:v>2</c:v>
                </c:pt>
                <c:pt idx="2">
                  <c:v>3</c:v>
                </c:pt>
                <c:pt idx="3">
                  <c:v>4</c:v>
                </c:pt>
                <c:pt idx="4">
                  <c:v>5</c:v>
                </c:pt>
                <c:pt idx="5">
                  <c:v>0</c:v>
                </c:pt>
              </c:numCache>
            </c:numRef>
          </c:cat>
          <c:val>
            <c:numRef>
              <c:f>'por centro'!$C$87:$H$87</c:f>
              <c:numCache>
                <c:formatCode>General</c:formatCode>
                <c:ptCount val="6"/>
                <c:pt idx="0">
                  <c:v>1</c:v>
                </c:pt>
                <c:pt idx="1">
                  <c:v>8</c:v>
                </c:pt>
                <c:pt idx="2">
                  <c:v>13</c:v>
                </c:pt>
                <c:pt idx="3">
                  <c:v>27</c:v>
                </c:pt>
                <c:pt idx="4">
                  <c:v>14</c:v>
                </c:pt>
                <c:pt idx="5">
                  <c:v>1</c:v>
                </c:pt>
              </c:numCache>
            </c:numRef>
          </c:val>
          <c:extLst>
            <c:ext xmlns:c16="http://schemas.microsoft.com/office/drawing/2014/chart" uri="{C3380CC4-5D6E-409C-BE32-E72D297353CC}">
              <c16:uniqueId val="{0000000C-C160-4B42-902D-E6AAB0E8D42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224793074061814"/>
          <c:y val="4.7368542785111996E-2"/>
          <c:w val="0.64794244478012664"/>
          <c:h val="0.91052865575826358"/>
        </c:manualLayout>
      </c:layout>
      <c:pieChart>
        <c:varyColors val="1"/>
        <c:ser>
          <c:idx val="0"/>
          <c:order val="0"/>
          <c:tx>
            <c:strRef>
              <c:f>'por centro'!$J$78</c:f>
              <c:strCache>
                <c:ptCount val="1"/>
                <c:pt idx="0">
                  <c:v>2.1 El horario de la biblioteca </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1AE3-45F6-91DA-DB9E6A47ACDB}"/>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1AE3-45F6-91DA-DB9E6A47ACDB}"/>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1AE3-45F6-91DA-DB9E6A47ACDB}"/>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1AE3-45F6-91DA-DB9E6A47ACDB}"/>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1AE3-45F6-91DA-DB9E6A47ACDB}"/>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1AE3-45F6-91DA-DB9E6A47ACDB}"/>
              </c:ext>
            </c:extLst>
          </c:dPt>
          <c:cat>
            <c:numRef>
              <c:f>'por centro'!$C$77:$H$77</c:f>
              <c:numCache>
                <c:formatCode>General</c:formatCode>
                <c:ptCount val="6"/>
                <c:pt idx="0">
                  <c:v>1</c:v>
                </c:pt>
                <c:pt idx="1">
                  <c:v>2</c:v>
                </c:pt>
                <c:pt idx="2">
                  <c:v>3</c:v>
                </c:pt>
                <c:pt idx="3">
                  <c:v>4</c:v>
                </c:pt>
                <c:pt idx="4">
                  <c:v>5</c:v>
                </c:pt>
                <c:pt idx="5">
                  <c:v>0</c:v>
                </c:pt>
              </c:numCache>
            </c:numRef>
          </c:cat>
          <c:val>
            <c:numRef>
              <c:f>'por centro'!$C$78:$H$78</c:f>
              <c:numCache>
                <c:formatCode>General</c:formatCode>
                <c:ptCount val="6"/>
                <c:pt idx="0">
                  <c:v>2</c:v>
                </c:pt>
                <c:pt idx="1">
                  <c:v>8</c:v>
                </c:pt>
                <c:pt idx="2">
                  <c:v>11</c:v>
                </c:pt>
                <c:pt idx="3">
                  <c:v>19</c:v>
                </c:pt>
                <c:pt idx="4">
                  <c:v>23</c:v>
                </c:pt>
                <c:pt idx="5">
                  <c:v>1</c:v>
                </c:pt>
              </c:numCache>
            </c:numRef>
          </c:val>
          <c:extLst>
            <c:ext xmlns:c16="http://schemas.microsoft.com/office/drawing/2014/chart" uri="{C3380CC4-5D6E-409C-BE32-E72D297353CC}">
              <c16:uniqueId val="{0000000C-1AE3-45F6-91DA-DB9E6A47ACD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152139683261566E-2"/>
          <c:y val="4.0230110846078332E-2"/>
          <c:w val="0.91019431594784217"/>
          <c:h val="0.91954539076750386"/>
        </c:manualLayout>
      </c:layout>
      <c:barChart>
        <c:barDir val="col"/>
        <c:grouping val="clustered"/>
        <c:varyColors val="0"/>
        <c:ser>
          <c:idx val="0"/>
          <c:order val="0"/>
          <c:tx>
            <c:strRef>
              <c:f>'por centro'!$J$106</c:f>
              <c:strCache>
                <c:ptCount val="1"/>
                <c:pt idx="0">
                  <c:v>3.1 Valore la utilidad de la información básica sobre la biblioteca que se recibe al inicio de los estudios</c:v>
                </c:pt>
              </c:strCache>
            </c:strRef>
          </c:tx>
          <c:spPr>
            <a:solidFill>
              <a:srgbClr val="9999FF"/>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1-843F-4121-B7A5-6CF01A4F01B8}"/>
              </c:ext>
            </c:extLst>
          </c:dPt>
          <c:dPt>
            <c:idx val="1"/>
            <c:invertIfNegative val="0"/>
            <c:bubble3D val="0"/>
            <c:spPr>
              <a:solidFill>
                <a:srgbClr val="FF9900"/>
              </a:solidFill>
              <a:ln w="12700">
                <a:solidFill>
                  <a:srgbClr val="000000"/>
                </a:solidFill>
                <a:prstDash val="solid"/>
              </a:ln>
            </c:spPr>
            <c:extLst>
              <c:ext xmlns:c16="http://schemas.microsoft.com/office/drawing/2014/chart" uri="{C3380CC4-5D6E-409C-BE32-E72D297353CC}">
                <c16:uniqueId val="{00000003-843F-4121-B7A5-6CF01A4F01B8}"/>
              </c:ext>
            </c:extLst>
          </c:dPt>
          <c:dPt>
            <c:idx val="2"/>
            <c:invertIfNegative val="0"/>
            <c:bubble3D val="0"/>
            <c:spPr>
              <a:solidFill>
                <a:srgbClr val="CCFFCC"/>
              </a:solidFill>
              <a:ln w="12700">
                <a:solidFill>
                  <a:srgbClr val="000000"/>
                </a:solidFill>
                <a:prstDash val="solid"/>
              </a:ln>
            </c:spPr>
            <c:extLst>
              <c:ext xmlns:c16="http://schemas.microsoft.com/office/drawing/2014/chart" uri="{C3380CC4-5D6E-409C-BE32-E72D297353CC}">
                <c16:uniqueId val="{00000005-843F-4121-B7A5-6CF01A4F01B8}"/>
              </c:ext>
            </c:extLst>
          </c:dPt>
          <c:dPt>
            <c:idx val="3"/>
            <c:invertIfNegative val="0"/>
            <c:bubble3D val="0"/>
            <c:spPr>
              <a:solidFill>
                <a:srgbClr val="33CCCC"/>
              </a:solidFill>
              <a:ln w="12700">
                <a:solidFill>
                  <a:srgbClr val="000000"/>
                </a:solidFill>
                <a:prstDash val="solid"/>
              </a:ln>
            </c:spPr>
            <c:extLst>
              <c:ext xmlns:c16="http://schemas.microsoft.com/office/drawing/2014/chart" uri="{C3380CC4-5D6E-409C-BE32-E72D297353CC}">
                <c16:uniqueId val="{00000007-843F-4121-B7A5-6CF01A4F01B8}"/>
              </c:ext>
            </c:extLst>
          </c:dPt>
          <c:dPt>
            <c:idx val="4"/>
            <c:invertIfNegative val="0"/>
            <c:bubble3D val="0"/>
            <c:spPr>
              <a:solidFill>
                <a:srgbClr val="0000FF"/>
              </a:solidFill>
              <a:ln w="12700">
                <a:solidFill>
                  <a:srgbClr val="000000"/>
                </a:solidFill>
                <a:prstDash val="solid"/>
              </a:ln>
            </c:spPr>
            <c:extLst>
              <c:ext xmlns:c16="http://schemas.microsoft.com/office/drawing/2014/chart" uri="{C3380CC4-5D6E-409C-BE32-E72D297353CC}">
                <c16:uniqueId val="{00000009-843F-4121-B7A5-6CF01A4F01B8}"/>
              </c:ext>
            </c:extLst>
          </c:dPt>
          <c:dPt>
            <c:idx val="5"/>
            <c:invertIfNegative val="0"/>
            <c:bubble3D val="0"/>
            <c:spPr>
              <a:solidFill>
                <a:srgbClr val="FFFF00"/>
              </a:solidFill>
              <a:ln w="12700">
                <a:solidFill>
                  <a:srgbClr val="000000"/>
                </a:solidFill>
                <a:prstDash val="solid"/>
              </a:ln>
            </c:spPr>
            <c:extLst>
              <c:ext xmlns:c16="http://schemas.microsoft.com/office/drawing/2014/chart" uri="{C3380CC4-5D6E-409C-BE32-E72D297353CC}">
                <c16:uniqueId val="{0000000B-843F-4121-B7A5-6CF01A4F01B8}"/>
              </c:ext>
            </c:extLst>
          </c:dPt>
          <c:dPt>
            <c:idx val="6"/>
            <c:invertIfNegative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D-843F-4121-B7A5-6CF01A4F01B8}"/>
              </c:ext>
            </c:extLst>
          </c:dPt>
          <c:cat>
            <c:numRef>
              <c:f>'por centro'!$C$105:$I$105</c:f>
              <c:numCache>
                <c:formatCode>General</c:formatCode>
                <c:ptCount val="7"/>
                <c:pt idx="0">
                  <c:v>1</c:v>
                </c:pt>
                <c:pt idx="1">
                  <c:v>2</c:v>
                </c:pt>
                <c:pt idx="2">
                  <c:v>3</c:v>
                </c:pt>
                <c:pt idx="3">
                  <c:v>4</c:v>
                </c:pt>
                <c:pt idx="4">
                  <c:v>5</c:v>
                </c:pt>
                <c:pt idx="5">
                  <c:v>6</c:v>
                </c:pt>
                <c:pt idx="6">
                  <c:v>0</c:v>
                </c:pt>
              </c:numCache>
            </c:numRef>
          </c:cat>
          <c:val>
            <c:numRef>
              <c:f>'por centro'!$C$106:$I$106</c:f>
              <c:numCache>
                <c:formatCode>General</c:formatCode>
                <c:ptCount val="7"/>
                <c:pt idx="0">
                  <c:v>1</c:v>
                </c:pt>
                <c:pt idx="1">
                  <c:v>9</c:v>
                </c:pt>
                <c:pt idx="2">
                  <c:v>17</c:v>
                </c:pt>
                <c:pt idx="3">
                  <c:v>17</c:v>
                </c:pt>
                <c:pt idx="4">
                  <c:v>5</c:v>
                </c:pt>
                <c:pt idx="5">
                  <c:v>13</c:v>
                </c:pt>
                <c:pt idx="6">
                  <c:v>2</c:v>
                </c:pt>
              </c:numCache>
            </c:numRef>
          </c:val>
          <c:extLst>
            <c:ext xmlns:c16="http://schemas.microsoft.com/office/drawing/2014/chart" uri="{C3380CC4-5D6E-409C-BE32-E72D297353CC}">
              <c16:uniqueId val="{0000000E-843F-4121-B7A5-6CF01A4F01B8}"/>
            </c:ext>
          </c:extLst>
        </c:ser>
        <c:dLbls>
          <c:showLegendKey val="0"/>
          <c:showVal val="0"/>
          <c:showCatName val="0"/>
          <c:showSerName val="0"/>
          <c:showPercent val="0"/>
          <c:showBubbleSize val="0"/>
        </c:dLbls>
        <c:gapWidth val="100"/>
        <c:axId val="157443968"/>
        <c:axId val="157445504"/>
      </c:barChart>
      <c:catAx>
        <c:axId val="157443968"/>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57445504"/>
        <c:crosses val="autoZero"/>
        <c:auto val="1"/>
        <c:lblAlgn val="ctr"/>
        <c:lblOffset val="100"/>
        <c:noMultiLvlLbl val="0"/>
      </c:catAx>
      <c:valAx>
        <c:axId val="157445504"/>
        <c:scaling>
          <c:orientation val="minMax"/>
        </c:scaling>
        <c:delete val="0"/>
        <c:axPos val="l"/>
        <c:majorGridlines/>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57443968"/>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226426566971176"/>
          <c:h val="0.94828118422898833"/>
        </c:manualLayout>
      </c:layout>
      <c:pieChart>
        <c:varyColors val="1"/>
        <c:ser>
          <c:idx val="0"/>
          <c:order val="0"/>
          <c:tx>
            <c:strRef>
              <c:f>'por centro'!$J$110</c:f>
              <c:strCache>
                <c:ptCount val="1"/>
                <c:pt idx="0">
                  <c:v>3.2 La adecuación de la colección a sus necesidades </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6BB3-4115-9E0C-BABA0C07A5E9}"/>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6BB3-4115-9E0C-BABA0C07A5E9}"/>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6BB3-4115-9E0C-BABA0C07A5E9}"/>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6BB3-4115-9E0C-BABA0C07A5E9}"/>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6BB3-4115-9E0C-BABA0C07A5E9}"/>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6BB3-4115-9E0C-BABA0C07A5E9}"/>
              </c:ext>
            </c:extLst>
          </c:dPt>
          <c:cat>
            <c:numRef>
              <c:f>'por centro'!$C$77:$H$77</c:f>
              <c:numCache>
                <c:formatCode>General</c:formatCode>
                <c:ptCount val="6"/>
                <c:pt idx="0">
                  <c:v>1</c:v>
                </c:pt>
                <c:pt idx="1">
                  <c:v>2</c:v>
                </c:pt>
                <c:pt idx="2">
                  <c:v>3</c:v>
                </c:pt>
                <c:pt idx="3">
                  <c:v>4</c:v>
                </c:pt>
                <c:pt idx="4">
                  <c:v>5</c:v>
                </c:pt>
                <c:pt idx="5">
                  <c:v>0</c:v>
                </c:pt>
              </c:numCache>
            </c:numRef>
          </c:cat>
          <c:val>
            <c:numRef>
              <c:f>'por centro'!$C$110:$H$110</c:f>
              <c:numCache>
                <c:formatCode>General</c:formatCode>
                <c:ptCount val="6"/>
                <c:pt idx="0">
                  <c:v>1</c:v>
                </c:pt>
                <c:pt idx="1">
                  <c:v>4</c:v>
                </c:pt>
                <c:pt idx="2">
                  <c:v>22</c:v>
                </c:pt>
                <c:pt idx="3">
                  <c:v>24</c:v>
                </c:pt>
                <c:pt idx="4">
                  <c:v>10</c:v>
                </c:pt>
                <c:pt idx="5">
                  <c:v>3</c:v>
                </c:pt>
              </c:numCache>
            </c:numRef>
          </c:val>
          <c:extLst>
            <c:ext xmlns:c16="http://schemas.microsoft.com/office/drawing/2014/chart" uri="{C3380CC4-5D6E-409C-BE32-E72D297353CC}">
              <c16:uniqueId val="{0000000C-6BB3-4115-9E0C-BABA0C07A5E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09473594991146"/>
          <c:y val="4.0230110846078332E-2"/>
          <c:w val="0.60754828926203053"/>
          <c:h val="0.92529254945980077"/>
        </c:manualLayout>
      </c:layout>
      <c:pieChart>
        <c:varyColors val="1"/>
        <c:ser>
          <c:idx val="0"/>
          <c:order val="0"/>
          <c:tx>
            <c:strRef>
              <c:f>'por centro'!$J$113</c:f>
              <c:strCache>
                <c:ptCount val="1"/>
                <c:pt idx="0">
                  <c:v>3.3 La facilidad para localizar los libros, revistas u otros documentos</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31A1-4080-8174-43A78DECA000}"/>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31A1-4080-8174-43A78DECA000}"/>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31A1-4080-8174-43A78DECA000}"/>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31A1-4080-8174-43A78DECA000}"/>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31A1-4080-8174-43A78DECA000}"/>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31A1-4080-8174-43A78DECA000}"/>
              </c:ext>
            </c:extLst>
          </c:dPt>
          <c:cat>
            <c:numRef>
              <c:f>'por centro'!$C$77:$H$77</c:f>
              <c:numCache>
                <c:formatCode>General</c:formatCode>
                <c:ptCount val="6"/>
                <c:pt idx="0">
                  <c:v>1</c:v>
                </c:pt>
                <c:pt idx="1">
                  <c:v>2</c:v>
                </c:pt>
                <c:pt idx="2">
                  <c:v>3</c:v>
                </c:pt>
                <c:pt idx="3">
                  <c:v>4</c:v>
                </c:pt>
                <c:pt idx="4">
                  <c:v>5</c:v>
                </c:pt>
                <c:pt idx="5">
                  <c:v>0</c:v>
                </c:pt>
              </c:numCache>
            </c:numRef>
          </c:cat>
          <c:val>
            <c:numRef>
              <c:f>'por centro'!$C$113:$H$113</c:f>
              <c:numCache>
                <c:formatCode>General</c:formatCode>
                <c:ptCount val="6"/>
                <c:pt idx="0">
                  <c:v>1</c:v>
                </c:pt>
                <c:pt idx="1">
                  <c:v>4</c:v>
                </c:pt>
                <c:pt idx="2">
                  <c:v>11</c:v>
                </c:pt>
                <c:pt idx="3">
                  <c:v>28</c:v>
                </c:pt>
                <c:pt idx="4">
                  <c:v>18</c:v>
                </c:pt>
                <c:pt idx="5">
                  <c:v>2</c:v>
                </c:pt>
              </c:numCache>
            </c:numRef>
          </c:val>
          <c:extLst>
            <c:ext xmlns:c16="http://schemas.microsoft.com/office/drawing/2014/chart" uri="{C3380CC4-5D6E-409C-BE32-E72D297353CC}">
              <c16:uniqueId val="{0000000C-31A1-4080-8174-43A78DECA00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8683278086819"/>
          <c:y val="4.0230110846078332E-2"/>
          <c:w val="0.60377469740326384"/>
          <c:h val="0.91954539076750386"/>
        </c:manualLayout>
      </c:layout>
      <c:pieChart>
        <c:varyColors val="1"/>
        <c:ser>
          <c:idx val="0"/>
          <c:order val="0"/>
          <c:tx>
            <c:strRef>
              <c:f>'por centro'!$J$118</c:f>
              <c:strCache>
                <c:ptCount val="1"/>
                <c:pt idx="0">
                  <c:v>3.4 La facilidad para acceder a los recursos electrónicos que necesita</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FADE-49D8-A774-62E872CE7BC4}"/>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ADE-49D8-A774-62E872CE7BC4}"/>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FADE-49D8-A774-62E872CE7BC4}"/>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FADE-49D8-A774-62E872CE7BC4}"/>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FADE-49D8-A774-62E872CE7BC4}"/>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FADE-49D8-A774-62E872CE7BC4}"/>
              </c:ext>
            </c:extLst>
          </c:dPt>
          <c:cat>
            <c:numRef>
              <c:f>'por centro'!$C$77:$H$77</c:f>
              <c:numCache>
                <c:formatCode>General</c:formatCode>
                <c:ptCount val="6"/>
                <c:pt idx="0">
                  <c:v>1</c:v>
                </c:pt>
                <c:pt idx="1">
                  <c:v>2</c:v>
                </c:pt>
                <c:pt idx="2">
                  <c:v>3</c:v>
                </c:pt>
                <c:pt idx="3">
                  <c:v>4</c:v>
                </c:pt>
                <c:pt idx="4">
                  <c:v>5</c:v>
                </c:pt>
                <c:pt idx="5">
                  <c:v>0</c:v>
                </c:pt>
              </c:numCache>
            </c:numRef>
          </c:cat>
          <c:val>
            <c:numRef>
              <c:f>'por centro'!$C$118:$H$118</c:f>
              <c:numCache>
                <c:formatCode>General</c:formatCode>
                <c:ptCount val="6"/>
                <c:pt idx="0">
                  <c:v>4</c:v>
                </c:pt>
                <c:pt idx="1">
                  <c:v>7</c:v>
                </c:pt>
                <c:pt idx="2">
                  <c:v>17</c:v>
                </c:pt>
                <c:pt idx="3">
                  <c:v>23</c:v>
                </c:pt>
                <c:pt idx="4">
                  <c:v>11</c:v>
                </c:pt>
                <c:pt idx="5">
                  <c:v>2</c:v>
                </c:pt>
              </c:numCache>
            </c:numRef>
          </c:val>
          <c:extLst>
            <c:ext xmlns:c16="http://schemas.microsoft.com/office/drawing/2014/chart" uri="{C3380CC4-5D6E-409C-BE32-E72D297353CC}">
              <c16:uniqueId val="{0000000C-FADE-49D8-A774-62E872CE7BC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8683278086819"/>
          <c:y val="4.0230110846078332E-2"/>
          <c:w val="0.60377469740326384"/>
          <c:h val="0.91954539076750386"/>
        </c:manualLayout>
      </c:layout>
      <c:pieChart>
        <c:varyColors val="1"/>
        <c:ser>
          <c:idx val="0"/>
          <c:order val="0"/>
          <c:tx>
            <c:strRef>
              <c:f>'por centro'!$J$121</c:f>
              <c:strCache>
                <c:ptCount val="1"/>
                <c:pt idx="0">
                  <c:v>3.5 La respuesta obtenida al solicitar alguna información</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E655-432C-8C5E-9D1258DCE7BC}"/>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E655-432C-8C5E-9D1258DCE7BC}"/>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E655-432C-8C5E-9D1258DCE7BC}"/>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E655-432C-8C5E-9D1258DCE7BC}"/>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E655-432C-8C5E-9D1258DCE7BC}"/>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E655-432C-8C5E-9D1258DCE7BC}"/>
              </c:ext>
            </c:extLst>
          </c:dPt>
          <c:cat>
            <c:numRef>
              <c:f>'por centro'!$C$77:$H$77</c:f>
              <c:numCache>
                <c:formatCode>General</c:formatCode>
                <c:ptCount val="6"/>
                <c:pt idx="0">
                  <c:v>1</c:v>
                </c:pt>
                <c:pt idx="1">
                  <c:v>2</c:v>
                </c:pt>
                <c:pt idx="2">
                  <c:v>3</c:v>
                </c:pt>
                <c:pt idx="3">
                  <c:v>4</c:v>
                </c:pt>
                <c:pt idx="4">
                  <c:v>5</c:v>
                </c:pt>
                <c:pt idx="5">
                  <c:v>0</c:v>
                </c:pt>
              </c:numCache>
            </c:numRef>
          </c:cat>
          <c:val>
            <c:numRef>
              <c:f>'por centro'!$C$121:$H$121</c:f>
              <c:numCache>
                <c:formatCode>General</c:formatCode>
                <c:ptCount val="6"/>
                <c:pt idx="0">
                  <c:v>3</c:v>
                </c:pt>
                <c:pt idx="1">
                  <c:v>4</c:v>
                </c:pt>
                <c:pt idx="2">
                  <c:v>12</c:v>
                </c:pt>
                <c:pt idx="3">
                  <c:v>21</c:v>
                </c:pt>
                <c:pt idx="4">
                  <c:v>22</c:v>
                </c:pt>
                <c:pt idx="5">
                  <c:v>2</c:v>
                </c:pt>
              </c:numCache>
            </c:numRef>
          </c:val>
          <c:extLst>
            <c:ext xmlns:c16="http://schemas.microsoft.com/office/drawing/2014/chart" uri="{C3380CC4-5D6E-409C-BE32-E72D297353CC}">
              <c16:uniqueId val="{0000000C-E655-432C-8C5E-9D1258DCE7B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8683278086819"/>
          <c:y val="4.0230110846078332E-2"/>
          <c:w val="0.60377469740326384"/>
          <c:h val="0.91954539076750386"/>
        </c:manualLayout>
      </c:layout>
      <c:pieChart>
        <c:varyColors val="1"/>
        <c:ser>
          <c:idx val="0"/>
          <c:order val="0"/>
          <c:tx>
            <c:strRef>
              <c:f>'por centro'!$J$126</c:f>
              <c:strCache>
                <c:ptCount val="1"/>
                <c:pt idx="0">
                  <c:v> 3.6 La facilidad para consultar el catálogo de la biblioteca</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000-4274-AF79-2E2E26C2A4A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000-4274-AF79-2E2E26C2A4A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000-4274-AF79-2E2E26C2A4A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000-4274-AF79-2E2E26C2A4A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000-4274-AF79-2E2E26C2A4A7}"/>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A000-4274-AF79-2E2E26C2A4A7}"/>
              </c:ext>
            </c:extLst>
          </c:dPt>
          <c:cat>
            <c:numRef>
              <c:f>'por centro'!$C$77:$H$77</c:f>
              <c:numCache>
                <c:formatCode>General</c:formatCode>
                <c:ptCount val="6"/>
                <c:pt idx="0">
                  <c:v>1</c:v>
                </c:pt>
                <c:pt idx="1">
                  <c:v>2</c:v>
                </c:pt>
                <c:pt idx="2">
                  <c:v>3</c:v>
                </c:pt>
                <c:pt idx="3">
                  <c:v>4</c:v>
                </c:pt>
                <c:pt idx="4">
                  <c:v>5</c:v>
                </c:pt>
                <c:pt idx="5">
                  <c:v>0</c:v>
                </c:pt>
              </c:numCache>
            </c:numRef>
          </c:cat>
          <c:val>
            <c:numRef>
              <c:f>'por centro'!$C$126:$H$126</c:f>
              <c:numCache>
                <c:formatCode>General</c:formatCode>
                <c:ptCount val="6"/>
                <c:pt idx="0">
                  <c:v>4</c:v>
                </c:pt>
                <c:pt idx="1">
                  <c:v>1</c:v>
                </c:pt>
                <c:pt idx="2">
                  <c:v>11</c:v>
                </c:pt>
                <c:pt idx="3">
                  <c:v>26</c:v>
                </c:pt>
                <c:pt idx="4">
                  <c:v>20</c:v>
                </c:pt>
                <c:pt idx="5">
                  <c:v>2</c:v>
                </c:pt>
              </c:numCache>
            </c:numRef>
          </c:val>
          <c:extLst>
            <c:ext xmlns:c16="http://schemas.microsoft.com/office/drawing/2014/chart" uri="{C3380CC4-5D6E-409C-BE32-E72D297353CC}">
              <c16:uniqueId val="{0000000C-A000-4274-AF79-2E2E26C2A4A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8683278086819"/>
          <c:y val="4.0230110846078332E-2"/>
          <c:w val="0.60377469740326384"/>
          <c:h val="0.91954539076750386"/>
        </c:manualLayout>
      </c:layout>
      <c:pieChart>
        <c:varyColors val="1"/>
        <c:ser>
          <c:idx val="0"/>
          <c:order val="0"/>
          <c:tx>
            <c:strRef>
              <c:f>'por centro'!$J$130</c:f>
              <c:strCache>
                <c:ptCount val="1"/>
                <c:pt idx="0">
                  <c:v>3.7 La facilidad para hacer sugerencias y comentarios o peticiones para nuevas adquisiciones</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C49F-46BF-99C4-495E7227E74C}"/>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C49F-46BF-99C4-495E7227E74C}"/>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C49F-46BF-99C4-495E7227E74C}"/>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C49F-46BF-99C4-495E7227E74C}"/>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C49F-46BF-99C4-495E7227E74C}"/>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C49F-46BF-99C4-495E7227E74C}"/>
              </c:ext>
            </c:extLst>
          </c:dPt>
          <c:cat>
            <c:numRef>
              <c:f>'por centro'!$C$77:$H$77</c:f>
              <c:numCache>
                <c:formatCode>General</c:formatCode>
                <c:ptCount val="6"/>
                <c:pt idx="0">
                  <c:v>1</c:v>
                </c:pt>
                <c:pt idx="1">
                  <c:v>2</c:v>
                </c:pt>
                <c:pt idx="2">
                  <c:v>3</c:v>
                </c:pt>
                <c:pt idx="3">
                  <c:v>4</c:v>
                </c:pt>
                <c:pt idx="4">
                  <c:v>5</c:v>
                </c:pt>
                <c:pt idx="5">
                  <c:v>0</c:v>
                </c:pt>
              </c:numCache>
            </c:numRef>
          </c:cat>
          <c:val>
            <c:numRef>
              <c:f>'por centro'!$C$130:$H$130</c:f>
              <c:numCache>
                <c:formatCode>General</c:formatCode>
                <c:ptCount val="6"/>
                <c:pt idx="0">
                  <c:v>5</c:v>
                </c:pt>
                <c:pt idx="1">
                  <c:v>11</c:v>
                </c:pt>
                <c:pt idx="2">
                  <c:v>24</c:v>
                </c:pt>
                <c:pt idx="3">
                  <c:v>15</c:v>
                </c:pt>
                <c:pt idx="4">
                  <c:v>7</c:v>
                </c:pt>
                <c:pt idx="5">
                  <c:v>2</c:v>
                </c:pt>
              </c:numCache>
            </c:numRef>
          </c:val>
          <c:extLst>
            <c:ext xmlns:c16="http://schemas.microsoft.com/office/drawing/2014/chart" uri="{C3380CC4-5D6E-409C-BE32-E72D297353CC}">
              <c16:uniqueId val="{0000000C-C49F-46BF-99C4-495E7227E74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1886906483834181"/>
          <c:h val="0.94253402553669141"/>
        </c:manualLayout>
      </c:layout>
      <c:pieChart>
        <c:varyColors val="1"/>
        <c:ser>
          <c:idx val="0"/>
          <c:order val="0"/>
          <c:tx>
            <c:strRef>
              <c:f>'por centro'!$J$152</c:f>
              <c:strCache>
                <c:ptCount val="1"/>
                <c:pt idx="0">
                  <c:v>4.2 La idoneidad de los plazos de préstamo</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708A-4718-8D5B-CAF97D4937C1}"/>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708A-4718-8D5B-CAF97D4937C1}"/>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708A-4718-8D5B-CAF97D4937C1}"/>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708A-4718-8D5B-CAF97D4937C1}"/>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708A-4718-8D5B-CAF97D4937C1}"/>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708A-4718-8D5B-CAF97D4937C1}"/>
              </c:ext>
            </c:extLst>
          </c:dPt>
          <c:cat>
            <c:numRef>
              <c:f>'por centro'!$C$77:$H$77</c:f>
              <c:numCache>
                <c:formatCode>General</c:formatCode>
                <c:ptCount val="6"/>
                <c:pt idx="0">
                  <c:v>1</c:v>
                </c:pt>
                <c:pt idx="1">
                  <c:v>2</c:v>
                </c:pt>
                <c:pt idx="2">
                  <c:v>3</c:v>
                </c:pt>
                <c:pt idx="3">
                  <c:v>4</c:v>
                </c:pt>
                <c:pt idx="4">
                  <c:v>5</c:v>
                </c:pt>
                <c:pt idx="5">
                  <c:v>0</c:v>
                </c:pt>
              </c:numCache>
            </c:numRef>
          </c:cat>
          <c:val>
            <c:numRef>
              <c:f>'por centro'!$C$152:$H$152</c:f>
              <c:numCache>
                <c:formatCode>General</c:formatCode>
                <c:ptCount val="6"/>
                <c:pt idx="0">
                  <c:v>0</c:v>
                </c:pt>
                <c:pt idx="1">
                  <c:v>7</c:v>
                </c:pt>
                <c:pt idx="2">
                  <c:v>16</c:v>
                </c:pt>
                <c:pt idx="3">
                  <c:v>12</c:v>
                </c:pt>
                <c:pt idx="4">
                  <c:v>26</c:v>
                </c:pt>
                <c:pt idx="5">
                  <c:v>3</c:v>
                </c:pt>
              </c:numCache>
            </c:numRef>
          </c:val>
          <c:extLst>
            <c:ext xmlns:c16="http://schemas.microsoft.com/office/drawing/2014/chart" uri="{C3380CC4-5D6E-409C-BE32-E72D297353CC}">
              <c16:uniqueId val="{0000000C-708A-4718-8D5B-CAF97D4937C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09473594991146"/>
          <c:y val="4.0230110846078332E-2"/>
          <c:w val="0.60754828926203053"/>
          <c:h val="0.92529254945980077"/>
        </c:manualLayout>
      </c:layout>
      <c:pieChart>
        <c:varyColors val="1"/>
        <c:ser>
          <c:idx val="0"/>
          <c:order val="0"/>
          <c:tx>
            <c:strRef>
              <c:f>'por centro'!$J$155</c:f>
              <c:strCache>
                <c:ptCount val="1"/>
                <c:pt idx="0">
                  <c:v>4.3 El número de documentos que se pueden obtener en préstamo</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B10F-4815-B3AB-A72417F28355}"/>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B10F-4815-B3AB-A72417F28355}"/>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B10F-4815-B3AB-A72417F28355}"/>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B10F-4815-B3AB-A72417F28355}"/>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B10F-4815-B3AB-A72417F28355}"/>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B10F-4815-B3AB-A72417F28355}"/>
              </c:ext>
            </c:extLst>
          </c:dPt>
          <c:cat>
            <c:numRef>
              <c:f>'por centro'!$C$77:$H$77</c:f>
              <c:numCache>
                <c:formatCode>General</c:formatCode>
                <c:ptCount val="6"/>
                <c:pt idx="0">
                  <c:v>1</c:v>
                </c:pt>
                <c:pt idx="1">
                  <c:v>2</c:v>
                </c:pt>
                <c:pt idx="2">
                  <c:v>3</c:v>
                </c:pt>
                <c:pt idx="3">
                  <c:v>4</c:v>
                </c:pt>
                <c:pt idx="4">
                  <c:v>5</c:v>
                </c:pt>
                <c:pt idx="5">
                  <c:v>0</c:v>
                </c:pt>
              </c:numCache>
            </c:numRef>
          </c:cat>
          <c:val>
            <c:numRef>
              <c:f>'por centro'!$C$155:$H$155</c:f>
              <c:numCache>
                <c:formatCode>General</c:formatCode>
                <c:ptCount val="6"/>
                <c:pt idx="0">
                  <c:v>1</c:v>
                </c:pt>
                <c:pt idx="1">
                  <c:v>2</c:v>
                </c:pt>
                <c:pt idx="2">
                  <c:v>13</c:v>
                </c:pt>
                <c:pt idx="3">
                  <c:v>19</c:v>
                </c:pt>
                <c:pt idx="4">
                  <c:v>26</c:v>
                </c:pt>
                <c:pt idx="5">
                  <c:v>3</c:v>
                </c:pt>
              </c:numCache>
            </c:numRef>
          </c:val>
          <c:extLst>
            <c:ext xmlns:c16="http://schemas.microsoft.com/office/drawing/2014/chart" uri="{C3380CC4-5D6E-409C-BE32-E72D297353CC}">
              <c16:uniqueId val="{0000000C-B10F-4815-B3AB-A72417F2835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1886906483834181"/>
          <c:h val="0.94253402553669141"/>
        </c:manualLayout>
      </c:layout>
      <c:pieChart>
        <c:varyColors val="1"/>
        <c:ser>
          <c:idx val="0"/>
          <c:order val="0"/>
          <c:tx>
            <c:strRef>
              <c:f>'por centro'!$J$161</c:f>
              <c:strCache>
                <c:ptCount val="1"/>
                <c:pt idx="0">
                  <c:v>4.4 La sencillez para formalizar el préstamo</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B809-4BBD-AA90-D7560C947DE3}"/>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B809-4BBD-AA90-D7560C947DE3}"/>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B809-4BBD-AA90-D7560C947DE3}"/>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B809-4BBD-AA90-D7560C947DE3}"/>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B809-4BBD-AA90-D7560C947DE3}"/>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B809-4BBD-AA90-D7560C947DE3}"/>
              </c:ext>
            </c:extLst>
          </c:dPt>
          <c:cat>
            <c:numRef>
              <c:f>'por centro'!$C$77:$H$77</c:f>
              <c:numCache>
                <c:formatCode>General</c:formatCode>
                <c:ptCount val="6"/>
                <c:pt idx="0">
                  <c:v>1</c:v>
                </c:pt>
                <c:pt idx="1">
                  <c:v>2</c:v>
                </c:pt>
                <c:pt idx="2">
                  <c:v>3</c:v>
                </c:pt>
                <c:pt idx="3">
                  <c:v>4</c:v>
                </c:pt>
                <c:pt idx="4">
                  <c:v>5</c:v>
                </c:pt>
                <c:pt idx="5">
                  <c:v>0</c:v>
                </c:pt>
              </c:numCache>
            </c:numRef>
          </c:cat>
          <c:val>
            <c:numRef>
              <c:f>'por centro'!$C$161:$H$161</c:f>
              <c:numCache>
                <c:formatCode>General</c:formatCode>
                <c:ptCount val="6"/>
                <c:pt idx="0">
                  <c:v>0</c:v>
                </c:pt>
                <c:pt idx="1">
                  <c:v>0</c:v>
                </c:pt>
                <c:pt idx="2">
                  <c:v>6</c:v>
                </c:pt>
                <c:pt idx="3">
                  <c:v>17</c:v>
                </c:pt>
                <c:pt idx="4">
                  <c:v>39</c:v>
                </c:pt>
                <c:pt idx="5">
                  <c:v>2</c:v>
                </c:pt>
              </c:numCache>
            </c:numRef>
          </c:val>
          <c:extLst>
            <c:ext xmlns:c16="http://schemas.microsoft.com/office/drawing/2014/chart" uri="{C3380CC4-5D6E-409C-BE32-E72D297353CC}">
              <c16:uniqueId val="{0000000C-B809-4BBD-AA90-D7560C947DE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200" b="0" i="0" u="none" strike="noStrike" baseline="0">
              <a:solidFill>
                <a:srgbClr val="000000"/>
              </a:solidFill>
              <a:latin typeface="Arial"/>
              <a:ea typeface="Arial"/>
              <a:cs typeface="Arial"/>
            </a:defRPr>
          </a:pPr>
          <a:endParaRPr lang="es-ES"/>
        </a:p>
      </c:txPr>
    </c:title>
    <c:autoTitleDeleted val="0"/>
    <c:plotArea>
      <c:layout/>
      <c:barChart>
        <c:barDir val="col"/>
        <c:grouping val="clustered"/>
        <c:varyColors val="0"/>
        <c:ser>
          <c:idx val="0"/>
          <c:order val="0"/>
          <c:tx>
            <c:strRef>
              <c:f>'por centro'!$J$81</c:f>
              <c:strCache>
                <c:ptCount val="1"/>
                <c:pt idx="0">
                  <c:v>2.2 El número de puestos de lectura</c:v>
                </c:pt>
              </c:strCache>
            </c:strRef>
          </c:tx>
          <c:spPr>
            <a:solidFill>
              <a:srgbClr val="9999FF"/>
            </a:solidFill>
            <a:ln w="12700">
              <a:solidFill>
                <a:srgbClr val="000000"/>
              </a:solidFill>
              <a:prstDash val="solid"/>
            </a:ln>
          </c:spPr>
          <c:invertIfNegative val="0"/>
          <c:cat>
            <c:numRef>
              <c:f>'por centro'!$C$77:$H$77</c:f>
              <c:numCache>
                <c:formatCode>General</c:formatCode>
                <c:ptCount val="6"/>
                <c:pt idx="0">
                  <c:v>1</c:v>
                </c:pt>
                <c:pt idx="1">
                  <c:v>2</c:v>
                </c:pt>
                <c:pt idx="2">
                  <c:v>3</c:v>
                </c:pt>
                <c:pt idx="3">
                  <c:v>4</c:v>
                </c:pt>
                <c:pt idx="4">
                  <c:v>5</c:v>
                </c:pt>
                <c:pt idx="5">
                  <c:v>0</c:v>
                </c:pt>
              </c:numCache>
            </c:numRef>
          </c:cat>
          <c:val>
            <c:numRef>
              <c:f>'por centro'!$C$81:$H$81</c:f>
              <c:numCache>
                <c:formatCode>General</c:formatCode>
                <c:ptCount val="6"/>
                <c:pt idx="0">
                  <c:v>0</c:v>
                </c:pt>
                <c:pt idx="1">
                  <c:v>3</c:v>
                </c:pt>
                <c:pt idx="2">
                  <c:v>6</c:v>
                </c:pt>
                <c:pt idx="3">
                  <c:v>22</c:v>
                </c:pt>
                <c:pt idx="4">
                  <c:v>32</c:v>
                </c:pt>
                <c:pt idx="5">
                  <c:v>1</c:v>
                </c:pt>
              </c:numCache>
            </c:numRef>
          </c:val>
          <c:extLst>
            <c:ext xmlns:c16="http://schemas.microsoft.com/office/drawing/2014/chart" uri="{C3380CC4-5D6E-409C-BE32-E72D297353CC}">
              <c16:uniqueId val="{00000000-A4DB-4CAE-925B-134EEBE34A06}"/>
            </c:ext>
          </c:extLst>
        </c:ser>
        <c:dLbls>
          <c:showLegendKey val="0"/>
          <c:showVal val="0"/>
          <c:showCatName val="0"/>
          <c:showSerName val="0"/>
          <c:showPercent val="0"/>
          <c:showBubbleSize val="0"/>
        </c:dLbls>
        <c:gapWidth val="150"/>
        <c:axId val="155310336"/>
        <c:axId val="155312128"/>
      </c:barChart>
      <c:catAx>
        <c:axId val="155310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ES"/>
          </a:p>
        </c:txPr>
        <c:crossAx val="155312128"/>
        <c:crosses val="autoZero"/>
        <c:auto val="1"/>
        <c:lblAlgn val="ctr"/>
        <c:lblOffset val="100"/>
        <c:tickLblSkip val="1"/>
        <c:tickMarkSkip val="1"/>
        <c:noMultiLvlLbl val="0"/>
      </c:catAx>
      <c:valAx>
        <c:axId val="15531212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ES"/>
          </a:p>
        </c:txPr>
        <c:crossAx val="15531033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754755223237137"/>
          <c:y val="2.8735793461484496E-2"/>
          <c:w val="0.6226426566971176"/>
          <c:h val="0.94828118422898833"/>
        </c:manualLayout>
      </c:layout>
      <c:pieChart>
        <c:varyColors val="1"/>
        <c:ser>
          <c:idx val="0"/>
          <c:order val="0"/>
          <c:tx>
            <c:strRef>
              <c:f>'por centro'!$J$164</c:f>
              <c:strCache>
                <c:ptCount val="1"/>
                <c:pt idx="0">
                  <c:v>4.5. La sencillez para reservar y renovar el préstamo de documentos</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667F-4249-BEA4-34972F589EAC}"/>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667F-4249-BEA4-34972F589EAC}"/>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667F-4249-BEA4-34972F589EAC}"/>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667F-4249-BEA4-34972F589EAC}"/>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667F-4249-BEA4-34972F589EAC}"/>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667F-4249-BEA4-34972F589EAC}"/>
              </c:ext>
            </c:extLst>
          </c:dPt>
          <c:cat>
            <c:numRef>
              <c:f>'por centro'!$C$77:$H$77</c:f>
              <c:numCache>
                <c:formatCode>General</c:formatCode>
                <c:ptCount val="6"/>
                <c:pt idx="0">
                  <c:v>1</c:v>
                </c:pt>
                <c:pt idx="1">
                  <c:v>2</c:v>
                </c:pt>
                <c:pt idx="2">
                  <c:v>3</c:v>
                </c:pt>
                <c:pt idx="3">
                  <c:v>4</c:v>
                </c:pt>
                <c:pt idx="4">
                  <c:v>5</c:v>
                </c:pt>
                <c:pt idx="5">
                  <c:v>0</c:v>
                </c:pt>
              </c:numCache>
            </c:numRef>
          </c:cat>
          <c:val>
            <c:numRef>
              <c:f>'por centro'!$C$164:$H$164</c:f>
              <c:numCache>
                <c:formatCode>General</c:formatCode>
                <c:ptCount val="6"/>
                <c:pt idx="0">
                  <c:v>3</c:v>
                </c:pt>
                <c:pt idx="1">
                  <c:v>1</c:v>
                </c:pt>
                <c:pt idx="2">
                  <c:v>6</c:v>
                </c:pt>
                <c:pt idx="3">
                  <c:v>18</c:v>
                </c:pt>
                <c:pt idx="4">
                  <c:v>34</c:v>
                </c:pt>
                <c:pt idx="5">
                  <c:v>2</c:v>
                </c:pt>
              </c:numCache>
            </c:numRef>
          </c:val>
          <c:extLst>
            <c:ext xmlns:c16="http://schemas.microsoft.com/office/drawing/2014/chart" uri="{C3380CC4-5D6E-409C-BE32-E72D297353CC}">
              <c16:uniqueId val="{0000000C-667F-4249-BEA4-34972F589EA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64191966745223"/>
          <c:y val="4.5977269538375186E-2"/>
          <c:w val="0.59622751368571969"/>
          <c:h val="0.90805107338291002"/>
        </c:manualLayout>
      </c:layout>
      <c:pieChart>
        <c:varyColors val="1"/>
        <c:ser>
          <c:idx val="0"/>
          <c:order val="0"/>
          <c:tx>
            <c:strRef>
              <c:f>'por centro'!$J$167</c:f>
              <c:strCache>
                <c:ptCount val="1"/>
                <c:pt idx="0">
                  <c:v> 4.6. La facilidad para conocer el estado de sus préstamos y reservas a través de "Mi Cuenta"</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D4CD-4DCF-B974-FB34AE5C7343}"/>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D4CD-4DCF-B974-FB34AE5C7343}"/>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D4CD-4DCF-B974-FB34AE5C7343}"/>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D4CD-4DCF-B974-FB34AE5C7343}"/>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D4CD-4DCF-B974-FB34AE5C7343}"/>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D4CD-4DCF-B974-FB34AE5C7343}"/>
              </c:ext>
            </c:extLst>
          </c:dPt>
          <c:cat>
            <c:numRef>
              <c:f>'por centro'!$C$77:$H$77</c:f>
              <c:numCache>
                <c:formatCode>General</c:formatCode>
                <c:ptCount val="6"/>
                <c:pt idx="0">
                  <c:v>1</c:v>
                </c:pt>
                <c:pt idx="1">
                  <c:v>2</c:v>
                </c:pt>
                <c:pt idx="2">
                  <c:v>3</c:v>
                </c:pt>
                <c:pt idx="3">
                  <c:v>4</c:v>
                </c:pt>
                <c:pt idx="4">
                  <c:v>5</c:v>
                </c:pt>
                <c:pt idx="5">
                  <c:v>0</c:v>
                </c:pt>
              </c:numCache>
            </c:numRef>
          </c:cat>
          <c:val>
            <c:numRef>
              <c:f>'por centro'!$C$167:$H$167</c:f>
              <c:numCache>
                <c:formatCode>General</c:formatCode>
                <c:ptCount val="6"/>
                <c:pt idx="0">
                  <c:v>1</c:v>
                </c:pt>
                <c:pt idx="1">
                  <c:v>1</c:v>
                </c:pt>
                <c:pt idx="2">
                  <c:v>5</c:v>
                </c:pt>
                <c:pt idx="3">
                  <c:v>17</c:v>
                </c:pt>
                <c:pt idx="4">
                  <c:v>38</c:v>
                </c:pt>
                <c:pt idx="5">
                  <c:v>2</c:v>
                </c:pt>
              </c:numCache>
            </c:numRef>
          </c:val>
          <c:extLst>
            <c:ext xmlns:c16="http://schemas.microsoft.com/office/drawing/2014/chart" uri="{C3380CC4-5D6E-409C-BE32-E72D297353CC}">
              <c16:uniqueId val="{0000000C-D4CD-4DCF-B974-FB34AE5C734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1886906483834181"/>
          <c:h val="0.94253402553669141"/>
        </c:manualLayout>
      </c:layout>
      <c:pieChart>
        <c:varyColors val="1"/>
        <c:ser>
          <c:idx val="0"/>
          <c:order val="0"/>
          <c:tx>
            <c:strRef>
              <c:f>'por centro'!$J$196</c:f>
              <c:strCache>
                <c:ptCount val="1"/>
                <c:pt idx="0">
                  <c:v>6.2 La cordialidad y amabilidad en el trato del personal de la biblioteca</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CDC7-43E4-AF62-DEBC0A041DAA}"/>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CDC7-43E4-AF62-DEBC0A041DAA}"/>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CDC7-43E4-AF62-DEBC0A041DAA}"/>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CDC7-43E4-AF62-DEBC0A041DAA}"/>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CDC7-43E4-AF62-DEBC0A041DAA}"/>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CDC7-43E4-AF62-DEBC0A041DAA}"/>
              </c:ext>
            </c:extLst>
          </c:dPt>
          <c:cat>
            <c:numRef>
              <c:f>'por centro'!$C$77:$H$77</c:f>
              <c:numCache>
                <c:formatCode>General</c:formatCode>
                <c:ptCount val="6"/>
                <c:pt idx="0">
                  <c:v>1</c:v>
                </c:pt>
                <c:pt idx="1">
                  <c:v>2</c:v>
                </c:pt>
                <c:pt idx="2">
                  <c:v>3</c:v>
                </c:pt>
                <c:pt idx="3">
                  <c:v>4</c:v>
                </c:pt>
                <c:pt idx="4">
                  <c:v>5</c:v>
                </c:pt>
                <c:pt idx="5">
                  <c:v>0</c:v>
                </c:pt>
              </c:numCache>
            </c:numRef>
          </c:cat>
          <c:val>
            <c:numRef>
              <c:f>'por centro'!$C$196:$H$196</c:f>
              <c:numCache>
                <c:formatCode>General</c:formatCode>
                <c:ptCount val="6"/>
                <c:pt idx="0">
                  <c:v>3</c:v>
                </c:pt>
                <c:pt idx="1">
                  <c:v>3</c:v>
                </c:pt>
                <c:pt idx="2">
                  <c:v>14</c:v>
                </c:pt>
                <c:pt idx="3">
                  <c:v>18</c:v>
                </c:pt>
                <c:pt idx="4">
                  <c:v>24</c:v>
                </c:pt>
                <c:pt idx="5">
                  <c:v>2</c:v>
                </c:pt>
              </c:numCache>
            </c:numRef>
          </c:val>
          <c:extLst>
            <c:ext xmlns:c16="http://schemas.microsoft.com/office/drawing/2014/chart" uri="{C3380CC4-5D6E-409C-BE32-E72D297353CC}">
              <c16:uniqueId val="{0000000C-CDC7-43E4-AF62-DEBC0A041DA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8683278086819"/>
          <c:y val="4.0230110846078332E-2"/>
          <c:w val="0.60377469740326384"/>
          <c:h val="0.91954539076750386"/>
        </c:manualLayout>
      </c:layout>
      <c:pieChart>
        <c:varyColors val="1"/>
        <c:ser>
          <c:idx val="0"/>
          <c:order val="0"/>
          <c:tx>
            <c:strRef>
              <c:f>'por centro'!$J$190</c:f>
              <c:strCache>
                <c:ptCount val="1"/>
                <c:pt idx="0">
                  <c:v>6.1 La capacidad de gestión y resolución de las preguntas del personal de la biblioteca</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5095-4DCA-8F53-8AD45B0868A1}"/>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5095-4DCA-8F53-8AD45B0868A1}"/>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5095-4DCA-8F53-8AD45B0868A1}"/>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5095-4DCA-8F53-8AD45B0868A1}"/>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5095-4DCA-8F53-8AD45B0868A1}"/>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5095-4DCA-8F53-8AD45B0868A1}"/>
              </c:ext>
            </c:extLst>
          </c:dPt>
          <c:val>
            <c:numRef>
              <c:f>'por centro'!$C$190:$H$190</c:f>
              <c:numCache>
                <c:formatCode>General</c:formatCode>
                <c:ptCount val="6"/>
                <c:pt idx="0">
                  <c:v>2</c:v>
                </c:pt>
                <c:pt idx="1">
                  <c:v>2</c:v>
                </c:pt>
                <c:pt idx="2">
                  <c:v>16</c:v>
                </c:pt>
                <c:pt idx="3">
                  <c:v>21</c:v>
                </c:pt>
                <c:pt idx="4">
                  <c:v>21</c:v>
                </c:pt>
                <c:pt idx="5">
                  <c:v>2</c:v>
                </c:pt>
              </c:numCache>
            </c:numRef>
          </c:val>
          <c:extLst>
            <c:ext xmlns:c16="http://schemas.microsoft.com/office/drawing/2014/chart" uri="{C3380CC4-5D6E-409C-BE32-E72D297353CC}">
              <c16:uniqueId val="{0000000C-5095-4DCA-8F53-8AD45B0868A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150987896130421"/>
          <c:y val="8.046022169215658E-2"/>
          <c:w val="0.55471800323924569"/>
          <c:h val="0.84483232776764094"/>
        </c:manualLayout>
      </c:layout>
      <c:pieChart>
        <c:varyColors val="1"/>
        <c:ser>
          <c:idx val="0"/>
          <c:order val="0"/>
          <c:tx>
            <c:strRef>
              <c:f>'por centro'!$J$204</c:f>
              <c:strCache>
                <c:ptCount val="1"/>
                <c:pt idx="0">
                  <c:v>7.1 ¿Cómo valoraría globalmente el servicio de biblioteca? </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D0D5-4DCB-B90D-1449DF28A953}"/>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D0D5-4DCB-B90D-1449DF28A953}"/>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D0D5-4DCB-B90D-1449DF28A953}"/>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D0D5-4DCB-B90D-1449DF28A953}"/>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D0D5-4DCB-B90D-1449DF28A953}"/>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D0D5-4DCB-B90D-1449DF28A953}"/>
              </c:ext>
            </c:extLst>
          </c:dPt>
          <c:cat>
            <c:numRef>
              <c:f>'por centro'!$C$77:$H$77</c:f>
              <c:numCache>
                <c:formatCode>General</c:formatCode>
                <c:ptCount val="6"/>
                <c:pt idx="0">
                  <c:v>1</c:v>
                </c:pt>
                <c:pt idx="1">
                  <c:v>2</c:v>
                </c:pt>
                <c:pt idx="2">
                  <c:v>3</c:v>
                </c:pt>
                <c:pt idx="3">
                  <c:v>4</c:v>
                </c:pt>
                <c:pt idx="4">
                  <c:v>5</c:v>
                </c:pt>
                <c:pt idx="5">
                  <c:v>0</c:v>
                </c:pt>
              </c:numCache>
            </c:numRef>
          </c:cat>
          <c:val>
            <c:numRef>
              <c:f>'por centro'!$C$204:$H$204</c:f>
              <c:numCache>
                <c:formatCode>General</c:formatCode>
                <c:ptCount val="6"/>
                <c:pt idx="0">
                  <c:v>1</c:v>
                </c:pt>
                <c:pt idx="1">
                  <c:v>5</c:v>
                </c:pt>
                <c:pt idx="2">
                  <c:v>14</c:v>
                </c:pt>
                <c:pt idx="3">
                  <c:v>22</c:v>
                </c:pt>
                <c:pt idx="4">
                  <c:v>18</c:v>
                </c:pt>
                <c:pt idx="5">
                  <c:v>4</c:v>
                </c:pt>
              </c:numCache>
            </c:numRef>
          </c:val>
          <c:extLst>
            <c:ext xmlns:c16="http://schemas.microsoft.com/office/drawing/2014/chart" uri="{C3380CC4-5D6E-409C-BE32-E72D297353CC}">
              <c16:uniqueId val="{0000000C-D0D5-4DCB-B90D-1449DF28A95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1"/>
          <c:order val="0"/>
          <c:spPr>
            <a:solidFill>
              <a:srgbClr val="993366"/>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4559-4507-87EE-E8474F08C184}"/>
              </c:ext>
            </c:extLst>
          </c:dPt>
          <c:dLbls>
            <c:delete val="1"/>
          </c:dLbls>
          <c:val>
            <c:numRef>
              <c:f>'por centro'!#REF!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'por centro'!#REF!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4559-4507-87EE-E8474F08C184}"/>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150987896130421"/>
          <c:y val="8.046022169215658E-2"/>
          <c:w val="0.55471800323924569"/>
          <c:h val="0.84483232776764094"/>
        </c:manualLayout>
      </c:layout>
      <c:pieChart>
        <c:varyColors val="1"/>
        <c:ser>
          <c:idx val="0"/>
          <c:order val="0"/>
          <c:tx>
            <c:strRef>
              <c:f>'por centro'!$J$210</c:f>
              <c:strCache>
                <c:ptCount val="1"/>
                <c:pt idx="0">
                  <c:v>7.2 En su opinión, ¿cómo ha evolucionado este servicio en los dos últimos años?</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77FD-41C4-AABC-13DA1D3AC8DA}"/>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77FD-41C4-AABC-13DA1D3AC8DA}"/>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77FD-41C4-AABC-13DA1D3AC8DA}"/>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77FD-41C4-AABC-13DA1D3AC8DA}"/>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77FD-41C4-AABC-13DA1D3AC8DA}"/>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77FD-41C4-AABC-13DA1D3AC8DA}"/>
              </c:ext>
            </c:extLst>
          </c:dPt>
          <c:cat>
            <c:numRef>
              <c:f>'por centro'!$C$77:$H$77</c:f>
              <c:numCache>
                <c:formatCode>General</c:formatCode>
                <c:ptCount val="6"/>
                <c:pt idx="0">
                  <c:v>1</c:v>
                </c:pt>
                <c:pt idx="1">
                  <c:v>2</c:v>
                </c:pt>
                <c:pt idx="2">
                  <c:v>3</c:v>
                </c:pt>
                <c:pt idx="3">
                  <c:v>4</c:v>
                </c:pt>
                <c:pt idx="4">
                  <c:v>5</c:v>
                </c:pt>
                <c:pt idx="5">
                  <c:v>0</c:v>
                </c:pt>
              </c:numCache>
            </c:numRef>
          </c:cat>
          <c:val>
            <c:numRef>
              <c:f>'por centro'!$C$210:$H$210</c:f>
              <c:numCache>
                <c:formatCode>General</c:formatCode>
                <c:ptCount val="6"/>
                <c:pt idx="0">
                  <c:v>1</c:v>
                </c:pt>
                <c:pt idx="1">
                  <c:v>1</c:v>
                </c:pt>
                <c:pt idx="2">
                  <c:v>21</c:v>
                </c:pt>
                <c:pt idx="3">
                  <c:v>27</c:v>
                </c:pt>
                <c:pt idx="4">
                  <c:v>9</c:v>
                </c:pt>
                <c:pt idx="5">
                  <c:v>5</c:v>
                </c:pt>
              </c:numCache>
            </c:numRef>
          </c:val>
          <c:extLst>
            <c:ext xmlns:c16="http://schemas.microsoft.com/office/drawing/2014/chart" uri="{C3380CC4-5D6E-409C-BE32-E72D297353CC}">
              <c16:uniqueId val="{0000000C-77FD-41C4-AABC-13DA1D3AC8D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35315985130207"/>
          <c:y val="0.19598038036957341"/>
          <c:w val="0.42007434944237931"/>
          <c:h val="0.56784058927594339"/>
        </c:manualLayout>
      </c:layout>
      <c:pieChart>
        <c:varyColors val="1"/>
        <c:ser>
          <c:idx val="1"/>
          <c:order val="0"/>
          <c:spPr>
            <a:solidFill>
              <a:schemeClr val="tx2">
                <a:lumMod val="20000"/>
                <a:lumOff val="80000"/>
              </a:schemeClr>
            </a:solidFill>
            <a:ln w="12700">
              <a:solidFill>
                <a:srgbClr val="000000"/>
              </a:solidFill>
              <a:prstDash val="solid"/>
            </a:ln>
          </c:spPr>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1-58CE-4213-8F9B-A9128704E7B7}"/>
              </c:ext>
            </c:extLst>
          </c:dPt>
          <c:dLbls>
            <c:numFmt formatCode="0%" sourceLinked="0"/>
            <c:spPr>
              <a:noFill/>
              <a:ln w="25400">
                <a:noFill/>
              </a:ln>
            </c:spPr>
            <c:txPr>
              <a:bodyPr/>
              <a:lstStyle/>
              <a:p>
                <a:pPr>
                  <a:defRPr sz="12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'por centro'!$K$137:$L$137</c:f>
              <c:strCache>
                <c:ptCount val="2"/>
                <c:pt idx="0">
                  <c:v>Sí</c:v>
                </c:pt>
                <c:pt idx="1">
                  <c:v>No</c:v>
                </c:pt>
              </c:strCache>
            </c:strRef>
          </c:cat>
          <c:val>
            <c:numRef>
              <c:f>'por centro'!$K$138:$L$138</c:f>
              <c:numCache>
                <c:formatCode>General</c:formatCode>
                <c:ptCount val="2"/>
                <c:pt idx="0">
                  <c:v>13</c:v>
                </c:pt>
                <c:pt idx="1">
                  <c:v>49</c:v>
                </c:pt>
              </c:numCache>
            </c:numRef>
          </c:val>
          <c:extLst>
            <c:ext xmlns:c16="http://schemas.microsoft.com/office/drawing/2014/chart" uri="{C3380CC4-5D6E-409C-BE32-E72D297353CC}">
              <c16:uniqueId val="{00000002-58CE-4213-8F9B-A9128704E7B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791247819728827"/>
          <c:y val="0.12227100306829003"/>
          <c:w val="0.18408049634880491"/>
          <c:h val="0.77292741225312067"/>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9E05-4656-BAD5-2A4BEE061A5E}"/>
              </c:ext>
            </c:extLst>
          </c:dPt>
          <c:val>
            <c:numRef>
              <c:f>'por centro'!$P$78</c:f>
              <c:numCache>
                <c:formatCode>0.0</c:formatCode>
                <c:ptCount val="1"/>
                <c:pt idx="0">
                  <c:v>7.1031746031746037</c:v>
                </c:pt>
              </c:numCache>
            </c:numRef>
          </c:val>
          <c:extLst>
            <c:ext xmlns:c16="http://schemas.microsoft.com/office/drawing/2014/chart" uri="{C3380CC4-5D6E-409C-BE32-E72D297353CC}">
              <c16:uniqueId val="{00000002-9E05-4656-BAD5-2A4BEE061A5E}"/>
            </c:ext>
          </c:extLst>
        </c:ser>
        <c:dLbls>
          <c:showLegendKey val="0"/>
          <c:showVal val="0"/>
          <c:showCatName val="0"/>
          <c:showSerName val="0"/>
          <c:showPercent val="0"/>
          <c:showBubbleSize val="0"/>
        </c:dLbls>
        <c:gapWidth val="0"/>
        <c:overlap val="100"/>
        <c:axId val="158244224"/>
        <c:axId val="158250112"/>
      </c:barChart>
      <c:catAx>
        <c:axId val="158244224"/>
        <c:scaling>
          <c:orientation val="minMax"/>
        </c:scaling>
        <c:delete val="1"/>
        <c:axPos val="b"/>
        <c:majorTickMark val="out"/>
        <c:minorTickMark val="none"/>
        <c:tickLblPos val="none"/>
        <c:crossAx val="158250112"/>
        <c:crosses val="autoZero"/>
        <c:auto val="1"/>
        <c:lblAlgn val="ctr"/>
        <c:lblOffset val="100"/>
        <c:noMultiLvlLbl val="0"/>
      </c:catAx>
      <c:valAx>
        <c:axId val="15825011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5824422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paperSize="9" orientation="landscape"/>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791247819728827"/>
          <c:y val="0.12663782460644235"/>
          <c:w val="0.18408049634880491"/>
          <c:h val="0.768560590714957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375F-4CC0-8FD3-9B7B291172A4}"/>
              </c:ext>
            </c:extLst>
          </c:dPt>
          <c:val>
            <c:numRef>
              <c:f>'por centro'!$P$81</c:f>
              <c:numCache>
                <c:formatCode>0.0</c:formatCode>
                <c:ptCount val="1"/>
                <c:pt idx="0">
                  <c:v>8.2936507936507944</c:v>
                </c:pt>
              </c:numCache>
            </c:numRef>
          </c:val>
          <c:extLst>
            <c:ext xmlns:c16="http://schemas.microsoft.com/office/drawing/2014/chart" uri="{C3380CC4-5D6E-409C-BE32-E72D297353CC}">
              <c16:uniqueId val="{00000002-375F-4CC0-8FD3-9B7B291172A4}"/>
            </c:ext>
          </c:extLst>
        </c:ser>
        <c:dLbls>
          <c:showLegendKey val="0"/>
          <c:showVal val="0"/>
          <c:showCatName val="0"/>
          <c:showSerName val="0"/>
          <c:showPercent val="0"/>
          <c:showBubbleSize val="0"/>
        </c:dLbls>
        <c:gapWidth val="0"/>
        <c:overlap val="100"/>
        <c:axId val="158283648"/>
        <c:axId val="158285184"/>
      </c:barChart>
      <c:catAx>
        <c:axId val="158283648"/>
        <c:scaling>
          <c:orientation val="minMax"/>
        </c:scaling>
        <c:delete val="1"/>
        <c:axPos val="b"/>
        <c:majorTickMark val="out"/>
        <c:minorTickMark val="none"/>
        <c:tickLblPos val="none"/>
        <c:crossAx val="158285184"/>
        <c:crosses val="autoZero"/>
        <c:auto val="1"/>
        <c:lblAlgn val="ctr"/>
        <c:lblOffset val="100"/>
        <c:noMultiLvlLbl val="0"/>
      </c:catAx>
      <c:valAx>
        <c:axId val="15828518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5828364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'por centro'!$C$76</c:f>
          <c:strCache>
            <c:ptCount val="1"/>
            <c:pt idx="0">
              <c:v>L</c:v>
            </c:pt>
          </c:strCache>
        </c:strRef>
      </c:tx>
      <c:overlay val="0"/>
      <c:spPr>
        <a:noFill/>
        <a:ln w="25400">
          <a:noFill/>
        </a:ln>
      </c:spPr>
      <c:txPr>
        <a:bodyPr/>
        <a:lstStyle/>
        <a:p>
          <a:pPr>
            <a:defRPr sz="200" b="0" i="0" u="none" strike="noStrike" baseline="0">
              <a:solidFill>
                <a:srgbClr val="000000"/>
              </a:solidFill>
              <a:latin typeface="Arial"/>
              <a:ea typeface="Arial"/>
              <a:cs typeface="Arial"/>
            </a:defRPr>
          </a:pPr>
          <a:endParaRPr lang="es-ES"/>
        </a:p>
      </c:txPr>
    </c:title>
    <c:autoTitleDeleted val="0"/>
    <c:plotArea>
      <c:layout/>
      <c:barChart>
        <c:barDir val="col"/>
        <c:grouping val="clustered"/>
        <c:varyColors val="0"/>
        <c:ser>
          <c:idx val="0"/>
          <c:order val="0"/>
          <c:tx>
            <c:strRef>
              <c:f>'por centro'!$J$81</c:f>
              <c:strCache>
                <c:ptCount val="1"/>
                <c:pt idx="0">
                  <c:v>2.2 El número de puestos de lectura</c:v>
                </c:pt>
              </c:strCache>
            </c:strRef>
          </c:tx>
          <c:spPr>
            <a:solidFill>
              <a:srgbClr val="9999FF"/>
            </a:solidFill>
            <a:ln w="12700">
              <a:solidFill>
                <a:srgbClr val="000000"/>
              </a:solidFill>
              <a:prstDash val="solid"/>
            </a:ln>
          </c:spPr>
          <c:invertIfNegative val="0"/>
          <c:cat>
            <c:numRef>
              <c:f>'por centro'!$C$77:$H$77</c:f>
              <c:numCache>
                <c:formatCode>General</c:formatCode>
                <c:ptCount val="6"/>
                <c:pt idx="0">
                  <c:v>1</c:v>
                </c:pt>
                <c:pt idx="1">
                  <c:v>2</c:v>
                </c:pt>
                <c:pt idx="2">
                  <c:v>3</c:v>
                </c:pt>
                <c:pt idx="3">
                  <c:v>4</c:v>
                </c:pt>
                <c:pt idx="4">
                  <c:v>5</c:v>
                </c:pt>
                <c:pt idx="5">
                  <c:v>0</c:v>
                </c:pt>
              </c:numCache>
            </c:numRef>
          </c:cat>
          <c:val>
            <c:numRef>
              <c:f>'por centro'!$C$81:$H$81</c:f>
              <c:numCache>
                <c:formatCode>General</c:formatCode>
                <c:ptCount val="6"/>
                <c:pt idx="0">
                  <c:v>0</c:v>
                </c:pt>
                <c:pt idx="1">
                  <c:v>3</c:v>
                </c:pt>
                <c:pt idx="2">
                  <c:v>6</c:v>
                </c:pt>
                <c:pt idx="3">
                  <c:v>22</c:v>
                </c:pt>
                <c:pt idx="4">
                  <c:v>32</c:v>
                </c:pt>
                <c:pt idx="5">
                  <c:v>1</c:v>
                </c:pt>
              </c:numCache>
            </c:numRef>
          </c:val>
          <c:extLst>
            <c:ext xmlns:c16="http://schemas.microsoft.com/office/drawing/2014/chart" uri="{C3380CC4-5D6E-409C-BE32-E72D297353CC}">
              <c16:uniqueId val="{00000000-F7AF-48B0-B48A-5DD58756C14C}"/>
            </c:ext>
          </c:extLst>
        </c:ser>
        <c:dLbls>
          <c:showLegendKey val="0"/>
          <c:showVal val="0"/>
          <c:showCatName val="0"/>
          <c:showSerName val="0"/>
          <c:showPercent val="0"/>
          <c:showBubbleSize val="0"/>
        </c:dLbls>
        <c:gapWidth val="150"/>
        <c:axId val="155065728"/>
        <c:axId val="155104384"/>
      </c:barChart>
      <c:catAx>
        <c:axId val="155065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ES"/>
          </a:p>
        </c:txPr>
        <c:crossAx val="155104384"/>
        <c:crosses val="autoZero"/>
        <c:auto val="1"/>
        <c:lblAlgn val="ctr"/>
        <c:lblOffset val="100"/>
        <c:tickLblSkip val="1"/>
        <c:tickMarkSkip val="1"/>
        <c:noMultiLvlLbl val="0"/>
      </c:catAx>
      <c:valAx>
        <c:axId val="1551043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ES"/>
          </a:p>
        </c:txPr>
        <c:crossAx val="15506572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791247819728827"/>
          <c:y val="0.12663782460644235"/>
          <c:w val="0.18408049634880491"/>
          <c:h val="0.768560590714957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6A16-4377-A45B-0521C2BD5666}"/>
              </c:ext>
            </c:extLst>
          </c:dPt>
          <c:val>
            <c:numRef>
              <c:f>'por centro'!$P$84</c:f>
              <c:numCache>
                <c:formatCode>0.0</c:formatCode>
                <c:ptCount val="1"/>
                <c:pt idx="0">
                  <c:v>7.0634920634920642</c:v>
                </c:pt>
              </c:numCache>
            </c:numRef>
          </c:val>
          <c:extLst>
            <c:ext xmlns:c16="http://schemas.microsoft.com/office/drawing/2014/chart" uri="{C3380CC4-5D6E-409C-BE32-E72D297353CC}">
              <c16:uniqueId val="{00000002-6A16-4377-A45B-0521C2BD5666}"/>
            </c:ext>
          </c:extLst>
        </c:ser>
        <c:dLbls>
          <c:showLegendKey val="0"/>
          <c:showVal val="0"/>
          <c:showCatName val="0"/>
          <c:showSerName val="0"/>
          <c:showPercent val="0"/>
          <c:showBubbleSize val="0"/>
        </c:dLbls>
        <c:gapWidth val="0"/>
        <c:overlap val="100"/>
        <c:axId val="157946240"/>
        <c:axId val="157947776"/>
      </c:barChart>
      <c:catAx>
        <c:axId val="157946240"/>
        <c:scaling>
          <c:orientation val="minMax"/>
        </c:scaling>
        <c:delete val="1"/>
        <c:axPos val="b"/>
        <c:majorTickMark val="out"/>
        <c:minorTickMark val="none"/>
        <c:tickLblPos val="none"/>
        <c:crossAx val="157947776"/>
        <c:crosses val="autoZero"/>
        <c:auto val="1"/>
        <c:lblAlgn val="ctr"/>
        <c:lblOffset val="100"/>
        <c:noMultiLvlLbl val="0"/>
      </c:catAx>
      <c:valAx>
        <c:axId val="15794777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5794624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786277529722483"/>
          <c:y val="0.13973828922090256"/>
          <c:w val="0.17413019924886916"/>
          <c:h val="0.75546012610050084"/>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AA4B-4342-BCB7-6A156C7012D6}"/>
              </c:ext>
            </c:extLst>
          </c:dPt>
          <c:val>
            <c:numRef>
              <c:f>'por centro'!$P$87</c:f>
              <c:numCache>
                <c:formatCode>0.0</c:formatCode>
                <c:ptCount val="1"/>
                <c:pt idx="0">
                  <c:v>6.7857142857142865</c:v>
                </c:pt>
              </c:numCache>
            </c:numRef>
          </c:val>
          <c:extLst>
            <c:ext xmlns:c16="http://schemas.microsoft.com/office/drawing/2014/chart" uri="{C3380CC4-5D6E-409C-BE32-E72D297353CC}">
              <c16:uniqueId val="{00000002-AA4B-4342-BCB7-6A156C7012D6}"/>
            </c:ext>
          </c:extLst>
        </c:ser>
        <c:dLbls>
          <c:showLegendKey val="0"/>
          <c:showVal val="0"/>
          <c:showCatName val="0"/>
          <c:showSerName val="0"/>
          <c:showPercent val="0"/>
          <c:showBubbleSize val="0"/>
        </c:dLbls>
        <c:gapWidth val="0"/>
        <c:overlap val="100"/>
        <c:axId val="157981312"/>
        <c:axId val="157983104"/>
      </c:barChart>
      <c:catAx>
        <c:axId val="157981312"/>
        <c:scaling>
          <c:orientation val="minMax"/>
        </c:scaling>
        <c:delete val="1"/>
        <c:axPos val="b"/>
        <c:majorTickMark val="out"/>
        <c:minorTickMark val="none"/>
        <c:tickLblPos val="none"/>
        <c:crossAx val="157983104"/>
        <c:crosses val="autoZero"/>
        <c:auto val="1"/>
        <c:lblAlgn val="ctr"/>
        <c:lblOffset val="100"/>
        <c:noMultiLvlLbl val="0"/>
      </c:catAx>
      <c:valAx>
        <c:axId val="15798310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5798131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paperSize="9"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786277529722483"/>
          <c:y val="0.13537146768274869"/>
          <c:w val="0.17413019924886916"/>
          <c:h val="0.75982694763865632"/>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CF7C-4AA1-B561-DFA74ABB2AF1}"/>
              </c:ext>
            </c:extLst>
          </c:dPt>
          <c:val>
            <c:numRef>
              <c:f>'por centro'!$P$106</c:f>
              <c:numCache>
                <c:formatCode>0.0</c:formatCode>
                <c:ptCount val="1"/>
                <c:pt idx="0">
                  <c:v>5.8163265306122449</c:v>
                </c:pt>
              </c:numCache>
            </c:numRef>
          </c:val>
          <c:extLst>
            <c:ext xmlns:c16="http://schemas.microsoft.com/office/drawing/2014/chart" uri="{C3380CC4-5D6E-409C-BE32-E72D297353CC}">
              <c16:uniqueId val="{00000002-CF7C-4AA1-B561-DFA74ABB2AF1}"/>
            </c:ext>
          </c:extLst>
        </c:ser>
        <c:dLbls>
          <c:showLegendKey val="0"/>
          <c:showVal val="0"/>
          <c:showCatName val="0"/>
          <c:showSerName val="0"/>
          <c:showPercent val="0"/>
          <c:showBubbleSize val="0"/>
        </c:dLbls>
        <c:gapWidth val="0"/>
        <c:overlap val="100"/>
        <c:axId val="158073984"/>
        <c:axId val="158075520"/>
      </c:barChart>
      <c:catAx>
        <c:axId val="158073984"/>
        <c:scaling>
          <c:orientation val="minMax"/>
        </c:scaling>
        <c:delete val="1"/>
        <c:axPos val="b"/>
        <c:majorTickMark val="out"/>
        <c:minorTickMark val="none"/>
        <c:tickLblPos val="none"/>
        <c:crossAx val="158075520"/>
        <c:crosses val="autoZero"/>
        <c:auto val="1"/>
        <c:lblAlgn val="ctr"/>
        <c:lblOffset val="100"/>
        <c:noMultiLvlLbl val="0"/>
      </c:catAx>
      <c:valAx>
        <c:axId val="15807552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5807398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paperSize="9"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786277529722483"/>
          <c:y val="0.13537146768274869"/>
          <c:w val="0.17413019924886916"/>
          <c:h val="0.75982694763865632"/>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109A-4735-A3A0-EBC502145517}"/>
              </c:ext>
            </c:extLst>
          </c:dPt>
          <c:val>
            <c:numRef>
              <c:f>'por centro'!$P$110</c:f>
              <c:numCache>
                <c:formatCode>0.0</c:formatCode>
                <c:ptCount val="1"/>
                <c:pt idx="0">
                  <c:v>6.5573770491803272</c:v>
                </c:pt>
              </c:numCache>
            </c:numRef>
          </c:val>
          <c:extLst>
            <c:ext xmlns:c16="http://schemas.microsoft.com/office/drawing/2014/chart" uri="{C3380CC4-5D6E-409C-BE32-E72D297353CC}">
              <c16:uniqueId val="{00000002-109A-4735-A3A0-EBC502145517}"/>
            </c:ext>
          </c:extLst>
        </c:ser>
        <c:dLbls>
          <c:showLegendKey val="0"/>
          <c:showVal val="0"/>
          <c:showCatName val="0"/>
          <c:showSerName val="0"/>
          <c:showPercent val="0"/>
          <c:showBubbleSize val="0"/>
        </c:dLbls>
        <c:gapWidth val="0"/>
        <c:overlap val="100"/>
        <c:axId val="158100864"/>
        <c:axId val="158114944"/>
      </c:barChart>
      <c:catAx>
        <c:axId val="158100864"/>
        <c:scaling>
          <c:orientation val="minMax"/>
        </c:scaling>
        <c:delete val="1"/>
        <c:axPos val="b"/>
        <c:majorTickMark val="out"/>
        <c:minorTickMark val="none"/>
        <c:tickLblPos val="none"/>
        <c:crossAx val="158114944"/>
        <c:crosses val="autoZero"/>
        <c:auto val="1"/>
        <c:lblAlgn val="ctr"/>
        <c:lblOffset val="100"/>
        <c:noMultiLvlLbl val="0"/>
      </c:catAx>
      <c:valAx>
        <c:axId val="15811494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5810086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786277529722483"/>
          <c:y val="0.13537146768274869"/>
          <c:w val="0.17413019924886916"/>
          <c:h val="0.75982694763865632"/>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502C-4DC4-B17D-F4577D81024E}"/>
              </c:ext>
            </c:extLst>
          </c:dPt>
          <c:val>
            <c:numRef>
              <c:f>'por centro'!$P$113</c:f>
              <c:numCache>
                <c:formatCode>0.0</c:formatCode>
                <c:ptCount val="1"/>
                <c:pt idx="0">
                  <c:v>7.338709677419355</c:v>
                </c:pt>
              </c:numCache>
            </c:numRef>
          </c:val>
          <c:extLst>
            <c:ext xmlns:c16="http://schemas.microsoft.com/office/drawing/2014/chart" uri="{C3380CC4-5D6E-409C-BE32-E72D297353CC}">
              <c16:uniqueId val="{00000002-502C-4DC4-B17D-F4577D81024E}"/>
            </c:ext>
          </c:extLst>
        </c:ser>
        <c:dLbls>
          <c:showLegendKey val="0"/>
          <c:showVal val="0"/>
          <c:showCatName val="0"/>
          <c:showSerName val="0"/>
          <c:showPercent val="0"/>
          <c:showBubbleSize val="0"/>
        </c:dLbls>
        <c:gapWidth val="0"/>
        <c:overlap val="100"/>
        <c:axId val="158611328"/>
        <c:axId val="158612864"/>
      </c:barChart>
      <c:catAx>
        <c:axId val="158611328"/>
        <c:scaling>
          <c:orientation val="minMax"/>
        </c:scaling>
        <c:delete val="1"/>
        <c:axPos val="b"/>
        <c:majorTickMark val="out"/>
        <c:minorTickMark val="none"/>
        <c:tickLblPos val="none"/>
        <c:crossAx val="158612864"/>
        <c:crosses val="autoZero"/>
        <c:auto val="1"/>
        <c:lblAlgn val="ctr"/>
        <c:lblOffset val="100"/>
        <c:noMultiLvlLbl val="0"/>
      </c:catAx>
      <c:valAx>
        <c:axId val="15861286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5861132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paperSize="9" orientation="landscape"/>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283792384719028"/>
          <c:y val="0.13025236806634091"/>
          <c:w val="0.16915505069890147"/>
          <c:h val="0.76890914052065662"/>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260C-4C67-AD94-E9D47C643C3F}"/>
              </c:ext>
            </c:extLst>
          </c:dPt>
          <c:val>
            <c:numRef>
              <c:f>'por centro'!$P$118</c:f>
              <c:numCache>
                <c:formatCode>0.0</c:formatCode>
                <c:ptCount val="1"/>
                <c:pt idx="0">
                  <c:v>6.209677419354839</c:v>
                </c:pt>
              </c:numCache>
            </c:numRef>
          </c:val>
          <c:extLst>
            <c:ext xmlns:c16="http://schemas.microsoft.com/office/drawing/2014/chart" uri="{C3380CC4-5D6E-409C-BE32-E72D297353CC}">
              <c16:uniqueId val="{00000002-260C-4C67-AD94-E9D47C643C3F}"/>
            </c:ext>
          </c:extLst>
        </c:ser>
        <c:dLbls>
          <c:showLegendKey val="0"/>
          <c:showVal val="0"/>
          <c:showCatName val="0"/>
          <c:showSerName val="0"/>
          <c:showPercent val="0"/>
          <c:showBubbleSize val="0"/>
        </c:dLbls>
        <c:gapWidth val="0"/>
        <c:overlap val="100"/>
        <c:axId val="158638080"/>
        <c:axId val="158639616"/>
      </c:barChart>
      <c:catAx>
        <c:axId val="158638080"/>
        <c:scaling>
          <c:orientation val="minMax"/>
        </c:scaling>
        <c:delete val="1"/>
        <c:axPos val="b"/>
        <c:majorTickMark val="out"/>
        <c:minorTickMark val="none"/>
        <c:tickLblPos val="none"/>
        <c:crossAx val="158639616"/>
        <c:crosses val="autoZero"/>
        <c:auto val="1"/>
        <c:lblAlgn val="ctr"/>
        <c:lblOffset val="100"/>
        <c:noMultiLvlLbl val="0"/>
      </c:catAx>
      <c:valAx>
        <c:axId val="15863961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s-ES"/>
          </a:p>
        </c:txPr>
        <c:crossAx val="15863808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paperSize="9"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283792384719028"/>
          <c:y val="0.12449848024316112"/>
          <c:w val="0.16915505069890147"/>
          <c:h val="0.77911952152171782"/>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461B-467A-A61E-3A0833463AB5}"/>
              </c:ext>
            </c:extLst>
          </c:dPt>
          <c:val>
            <c:numRef>
              <c:f>'por centro'!$P$121</c:f>
              <c:numCache>
                <c:formatCode>0.0</c:formatCode>
                <c:ptCount val="1"/>
                <c:pt idx="0">
                  <c:v>7.217741935483871</c:v>
                </c:pt>
              </c:numCache>
            </c:numRef>
          </c:val>
          <c:extLst>
            <c:ext xmlns:c16="http://schemas.microsoft.com/office/drawing/2014/chart" uri="{C3380CC4-5D6E-409C-BE32-E72D297353CC}">
              <c16:uniqueId val="{00000002-461B-467A-A61E-3A0833463AB5}"/>
            </c:ext>
          </c:extLst>
        </c:ser>
        <c:dLbls>
          <c:showLegendKey val="0"/>
          <c:showVal val="0"/>
          <c:showCatName val="0"/>
          <c:showSerName val="0"/>
          <c:showPercent val="0"/>
          <c:showBubbleSize val="0"/>
        </c:dLbls>
        <c:gapWidth val="0"/>
        <c:overlap val="100"/>
        <c:axId val="158656768"/>
        <c:axId val="158142464"/>
      </c:barChart>
      <c:catAx>
        <c:axId val="158656768"/>
        <c:scaling>
          <c:orientation val="minMax"/>
        </c:scaling>
        <c:delete val="1"/>
        <c:axPos val="b"/>
        <c:majorTickMark val="out"/>
        <c:minorTickMark val="none"/>
        <c:tickLblPos val="none"/>
        <c:crossAx val="158142464"/>
        <c:crosses val="autoZero"/>
        <c:auto val="1"/>
        <c:lblAlgn val="ctr"/>
        <c:lblOffset val="100"/>
        <c:noMultiLvlLbl val="0"/>
      </c:catAx>
      <c:valAx>
        <c:axId val="15814246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5865676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paperSize="9" orientation="landscape"/>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283792384719028"/>
          <c:y val="0.12500050862837167"/>
          <c:w val="0.16915505069890147"/>
          <c:h val="0.7750031534959046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CA3A-4100-AE54-469E9C7BCF17}"/>
              </c:ext>
            </c:extLst>
          </c:dPt>
          <c:val>
            <c:numRef>
              <c:f>'por centro'!$P$126</c:f>
              <c:numCache>
                <c:formatCode>0.0</c:formatCode>
                <c:ptCount val="1"/>
                <c:pt idx="0">
                  <c:v>7.2983870967741939</c:v>
                </c:pt>
              </c:numCache>
            </c:numRef>
          </c:val>
          <c:extLst>
            <c:ext xmlns:c16="http://schemas.microsoft.com/office/drawing/2014/chart" uri="{C3380CC4-5D6E-409C-BE32-E72D297353CC}">
              <c16:uniqueId val="{00000002-CA3A-4100-AE54-469E9C7BCF17}"/>
            </c:ext>
          </c:extLst>
        </c:ser>
        <c:dLbls>
          <c:showLegendKey val="0"/>
          <c:showVal val="0"/>
          <c:showCatName val="0"/>
          <c:showSerName val="0"/>
          <c:showPercent val="0"/>
          <c:showBubbleSize val="0"/>
        </c:dLbls>
        <c:gapWidth val="0"/>
        <c:overlap val="100"/>
        <c:axId val="158196480"/>
        <c:axId val="158198016"/>
      </c:barChart>
      <c:catAx>
        <c:axId val="158196480"/>
        <c:scaling>
          <c:orientation val="minMax"/>
        </c:scaling>
        <c:delete val="1"/>
        <c:axPos val="b"/>
        <c:majorTickMark val="out"/>
        <c:minorTickMark val="none"/>
        <c:tickLblPos val="none"/>
        <c:crossAx val="158198016"/>
        <c:crosses val="autoZero"/>
        <c:auto val="1"/>
        <c:lblAlgn val="ctr"/>
        <c:lblOffset val="100"/>
        <c:noMultiLvlLbl val="0"/>
      </c:catAx>
      <c:valAx>
        <c:axId val="15819801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5819648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paperSize="9" orientation="landscape"/>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0298703254738294"/>
          <c:y val="0.13551432789301596"/>
          <c:w val="0.19900594199870764"/>
          <c:h val="0.75701107305754012"/>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70A3-40AA-9C54-D5970A79A5B8}"/>
              </c:ext>
            </c:extLst>
          </c:dPt>
          <c:val>
            <c:numRef>
              <c:f>'por centro'!$P$130</c:f>
              <c:numCache>
                <c:formatCode>0.0</c:formatCode>
                <c:ptCount val="1"/>
                <c:pt idx="0">
                  <c:v>5.32258064516129</c:v>
                </c:pt>
              </c:numCache>
            </c:numRef>
          </c:val>
          <c:extLst>
            <c:ext xmlns:c16="http://schemas.microsoft.com/office/drawing/2014/chart" uri="{C3380CC4-5D6E-409C-BE32-E72D297353CC}">
              <c16:uniqueId val="{00000002-70A3-40AA-9C54-D5970A79A5B8}"/>
            </c:ext>
          </c:extLst>
        </c:ser>
        <c:dLbls>
          <c:showLegendKey val="0"/>
          <c:showVal val="0"/>
          <c:showCatName val="0"/>
          <c:showSerName val="0"/>
          <c:showPercent val="0"/>
          <c:showBubbleSize val="0"/>
        </c:dLbls>
        <c:gapWidth val="0"/>
        <c:overlap val="100"/>
        <c:axId val="158419968"/>
        <c:axId val="158434048"/>
      </c:barChart>
      <c:catAx>
        <c:axId val="158419968"/>
        <c:scaling>
          <c:orientation val="minMax"/>
        </c:scaling>
        <c:delete val="1"/>
        <c:axPos val="b"/>
        <c:majorTickMark val="out"/>
        <c:minorTickMark val="none"/>
        <c:tickLblPos val="none"/>
        <c:crossAx val="158434048"/>
        <c:crosses val="autoZero"/>
        <c:auto val="1"/>
        <c:lblAlgn val="ctr"/>
        <c:lblOffset val="100"/>
        <c:noMultiLvlLbl val="0"/>
      </c:catAx>
      <c:valAx>
        <c:axId val="15843404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S"/>
          </a:p>
        </c:txPr>
        <c:crossAx val="15841996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paperSize="9" orientation="landscape"/>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283792384719028"/>
          <c:y val="0.12757252914628767"/>
          <c:w val="0.16915505069890147"/>
          <c:h val="0.77366566062910691"/>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8F48-474F-B302-81DFED8172F5}"/>
              </c:ext>
            </c:extLst>
          </c:dPt>
          <c:val>
            <c:numRef>
              <c:f>'por centro'!$P$152</c:f>
              <c:numCache>
                <c:formatCode>0.0</c:formatCode>
                <c:ptCount val="1"/>
                <c:pt idx="0">
                  <c:v>7.3360655737704921</c:v>
                </c:pt>
              </c:numCache>
            </c:numRef>
          </c:val>
          <c:extLst>
            <c:ext xmlns:c16="http://schemas.microsoft.com/office/drawing/2014/chart" uri="{C3380CC4-5D6E-409C-BE32-E72D297353CC}">
              <c16:uniqueId val="{00000002-8F48-474F-B302-81DFED8172F5}"/>
            </c:ext>
          </c:extLst>
        </c:ser>
        <c:dLbls>
          <c:showLegendKey val="0"/>
          <c:showVal val="0"/>
          <c:showCatName val="0"/>
          <c:showSerName val="0"/>
          <c:showPercent val="0"/>
          <c:showBubbleSize val="0"/>
        </c:dLbls>
        <c:gapWidth val="0"/>
        <c:overlap val="100"/>
        <c:axId val="158451200"/>
        <c:axId val="158452736"/>
      </c:barChart>
      <c:catAx>
        <c:axId val="158451200"/>
        <c:scaling>
          <c:orientation val="minMax"/>
        </c:scaling>
        <c:delete val="1"/>
        <c:axPos val="b"/>
        <c:majorTickMark val="out"/>
        <c:minorTickMark val="none"/>
        <c:tickLblPos val="none"/>
        <c:crossAx val="158452736"/>
        <c:crosses val="autoZero"/>
        <c:auto val="1"/>
        <c:lblAlgn val="ctr"/>
        <c:lblOffset val="100"/>
        <c:noMultiLvlLbl val="0"/>
      </c:catAx>
      <c:valAx>
        <c:axId val="15845273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5845120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'por centro'!$C$76</c:f>
          <c:strCache>
            <c:ptCount val="1"/>
            <c:pt idx="0">
              <c:v>L</c:v>
            </c:pt>
          </c:strCache>
        </c:strRef>
      </c:tx>
      <c:overlay val="0"/>
      <c:spPr>
        <a:noFill/>
        <a:ln w="25400">
          <a:noFill/>
        </a:ln>
      </c:spPr>
      <c:txPr>
        <a:bodyPr/>
        <a:lstStyle/>
        <a:p>
          <a:pPr>
            <a:defRPr sz="200" b="0" i="0" u="none" strike="noStrike" baseline="0">
              <a:solidFill>
                <a:srgbClr val="000000"/>
              </a:solidFill>
              <a:latin typeface="Arial"/>
              <a:ea typeface="Arial"/>
              <a:cs typeface="Arial"/>
            </a:defRPr>
          </a:pPr>
          <a:endParaRPr lang="es-ES"/>
        </a:p>
      </c:txPr>
    </c:title>
    <c:autoTitleDeleted val="0"/>
    <c:plotArea>
      <c:layout/>
      <c:barChart>
        <c:barDir val="col"/>
        <c:grouping val="clustered"/>
        <c:varyColors val="0"/>
        <c:ser>
          <c:idx val="0"/>
          <c:order val="0"/>
          <c:tx>
            <c:strRef>
              <c:f>'por centro'!$J$84</c:f>
              <c:strCache>
                <c:ptCount val="1"/>
                <c:pt idx="0">
                  <c:v>2.3 La comodidad de las instalaciones</c:v>
                </c:pt>
              </c:strCache>
            </c:strRef>
          </c:tx>
          <c:spPr>
            <a:solidFill>
              <a:srgbClr val="9999FF"/>
            </a:solidFill>
            <a:ln w="12700">
              <a:solidFill>
                <a:srgbClr val="000000"/>
              </a:solidFill>
              <a:prstDash val="solid"/>
            </a:ln>
          </c:spPr>
          <c:invertIfNegative val="0"/>
          <c:cat>
            <c:numRef>
              <c:f>'por centro'!$C$77:$H$77</c:f>
              <c:numCache>
                <c:formatCode>General</c:formatCode>
                <c:ptCount val="6"/>
                <c:pt idx="0">
                  <c:v>1</c:v>
                </c:pt>
                <c:pt idx="1">
                  <c:v>2</c:v>
                </c:pt>
                <c:pt idx="2">
                  <c:v>3</c:v>
                </c:pt>
                <c:pt idx="3">
                  <c:v>4</c:v>
                </c:pt>
                <c:pt idx="4">
                  <c:v>5</c:v>
                </c:pt>
                <c:pt idx="5">
                  <c:v>0</c:v>
                </c:pt>
              </c:numCache>
            </c:numRef>
          </c:cat>
          <c:val>
            <c:numRef>
              <c:f>'por centro'!$C$84:$H$84</c:f>
              <c:numCache>
                <c:formatCode>General</c:formatCode>
                <c:ptCount val="6"/>
                <c:pt idx="0">
                  <c:v>2</c:v>
                </c:pt>
                <c:pt idx="1">
                  <c:v>5</c:v>
                </c:pt>
                <c:pt idx="2">
                  <c:v>14</c:v>
                </c:pt>
                <c:pt idx="3">
                  <c:v>23</c:v>
                </c:pt>
                <c:pt idx="4">
                  <c:v>19</c:v>
                </c:pt>
                <c:pt idx="5">
                  <c:v>1</c:v>
                </c:pt>
              </c:numCache>
            </c:numRef>
          </c:val>
          <c:extLst>
            <c:ext xmlns:c16="http://schemas.microsoft.com/office/drawing/2014/chart" uri="{C3380CC4-5D6E-409C-BE32-E72D297353CC}">
              <c16:uniqueId val="{00000000-2AB7-4B96-A731-21E3C7EA3B19}"/>
            </c:ext>
          </c:extLst>
        </c:ser>
        <c:dLbls>
          <c:showLegendKey val="0"/>
          <c:showVal val="0"/>
          <c:showCatName val="0"/>
          <c:showSerName val="0"/>
          <c:showPercent val="0"/>
          <c:showBubbleSize val="0"/>
        </c:dLbls>
        <c:gapWidth val="150"/>
        <c:axId val="155120384"/>
        <c:axId val="155121920"/>
      </c:barChart>
      <c:catAx>
        <c:axId val="155120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ES"/>
          </a:p>
        </c:txPr>
        <c:crossAx val="155121920"/>
        <c:crosses val="autoZero"/>
        <c:auto val="1"/>
        <c:lblAlgn val="ctr"/>
        <c:lblOffset val="100"/>
        <c:tickLblSkip val="1"/>
        <c:tickMarkSkip val="1"/>
        <c:noMultiLvlLbl val="0"/>
      </c:catAx>
      <c:valAx>
        <c:axId val="155121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ES"/>
          </a:p>
        </c:txPr>
        <c:crossAx val="15512038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786277529722483"/>
          <c:y val="0.13656387665198239"/>
          <c:w val="0.17413019924886916"/>
          <c:h val="0.75770925110132459"/>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440E-4341-826D-9B923FE23523}"/>
              </c:ext>
            </c:extLst>
          </c:dPt>
          <c:val>
            <c:numRef>
              <c:f>'por centro'!$P$155</c:f>
              <c:numCache>
                <c:formatCode>0.0</c:formatCode>
                <c:ptCount val="1"/>
                <c:pt idx="0">
                  <c:v>7.7459016393442628</c:v>
                </c:pt>
              </c:numCache>
            </c:numRef>
          </c:val>
          <c:extLst>
            <c:ext xmlns:c16="http://schemas.microsoft.com/office/drawing/2014/chart" uri="{C3380CC4-5D6E-409C-BE32-E72D297353CC}">
              <c16:uniqueId val="{00000002-440E-4341-826D-9B923FE23523}"/>
            </c:ext>
          </c:extLst>
        </c:ser>
        <c:dLbls>
          <c:showLegendKey val="0"/>
          <c:showVal val="0"/>
          <c:showCatName val="0"/>
          <c:showSerName val="0"/>
          <c:showPercent val="0"/>
          <c:showBubbleSize val="0"/>
        </c:dLbls>
        <c:gapWidth val="0"/>
        <c:overlap val="100"/>
        <c:axId val="158490624"/>
        <c:axId val="158492160"/>
      </c:barChart>
      <c:catAx>
        <c:axId val="158490624"/>
        <c:scaling>
          <c:orientation val="minMax"/>
        </c:scaling>
        <c:delete val="1"/>
        <c:axPos val="b"/>
        <c:majorTickMark val="out"/>
        <c:minorTickMark val="none"/>
        <c:tickLblPos val="none"/>
        <c:crossAx val="158492160"/>
        <c:crosses val="autoZero"/>
        <c:auto val="1"/>
        <c:lblAlgn val="ctr"/>
        <c:lblOffset val="100"/>
        <c:noMultiLvlLbl val="0"/>
      </c:catAx>
      <c:valAx>
        <c:axId val="15849216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5849062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paperSize="9" orientation="landscape"/>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283792384719028"/>
          <c:y val="0.13008181720741713"/>
          <c:w val="0.16915505069890147"/>
          <c:h val="0.77236078966903932"/>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3F50-4052-8B41-272757FEFD98}"/>
              </c:ext>
            </c:extLst>
          </c:dPt>
          <c:val>
            <c:numRef>
              <c:f>'por centro'!$P$161</c:f>
              <c:numCache>
                <c:formatCode>0.0</c:formatCode>
                <c:ptCount val="1"/>
                <c:pt idx="0">
                  <c:v>8.8306451612903221</c:v>
                </c:pt>
              </c:numCache>
            </c:numRef>
          </c:val>
          <c:extLst>
            <c:ext xmlns:c16="http://schemas.microsoft.com/office/drawing/2014/chart" uri="{C3380CC4-5D6E-409C-BE32-E72D297353CC}">
              <c16:uniqueId val="{00000002-3F50-4052-8B41-272757FEFD98}"/>
            </c:ext>
          </c:extLst>
        </c:ser>
        <c:dLbls>
          <c:showLegendKey val="0"/>
          <c:showVal val="0"/>
          <c:showCatName val="0"/>
          <c:showSerName val="0"/>
          <c:showPercent val="0"/>
          <c:showBubbleSize val="0"/>
        </c:dLbls>
        <c:gapWidth val="0"/>
        <c:overlap val="100"/>
        <c:axId val="158529792"/>
        <c:axId val="158535680"/>
      </c:barChart>
      <c:catAx>
        <c:axId val="158529792"/>
        <c:scaling>
          <c:orientation val="minMax"/>
        </c:scaling>
        <c:delete val="1"/>
        <c:axPos val="b"/>
        <c:majorTickMark val="out"/>
        <c:minorTickMark val="none"/>
        <c:tickLblPos val="none"/>
        <c:crossAx val="158535680"/>
        <c:crosses val="autoZero"/>
        <c:auto val="1"/>
        <c:lblAlgn val="ctr"/>
        <c:lblOffset val="100"/>
        <c:noMultiLvlLbl val="0"/>
      </c:catAx>
      <c:valAx>
        <c:axId val="15853568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5852979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paperSize="9" orientation="landscape"/>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786277529722483"/>
          <c:y val="0.13656387665198239"/>
          <c:w val="0.17413019924886916"/>
          <c:h val="0.75770925110132459"/>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B5CB-4B2B-9225-5CC150088662}"/>
              </c:ext>
            </c:extLst>
          </c:dPt>
          <c:val>
            <c:numRef>
              <c:f>'por centro'!$P$164</c:f>
              <c:numCache>
                <c:formatCode>0.0</c:formatCode>
                <c:ptCount val="1"/>
                <c:pt idx="0">
                  <c:v>8.185483870967742</c:v>
                </c:pt>
              </c:numCache>
            </c:numRef>
          </c:val>
          <c:extLst>
            <c:ext xmlns:c16="http://schemas.microsoft.com/office/drawing/2014/chart" uri="{C3380CC4-5D6E-409C-BE32-E72D297353CC}">
              <c16:uniqueId val="{00000002-B5CB-4B2B-9225-5CC150088662}"/>
            </c:ext>
          </c:extLst>
        </c:ser>
        <c:dLbls>
          <c:showLegendKey val="0"/>
          <c:showVal val="0"/>
          <c:showCatName val="0"/>
          <c:showSerName val="0"/>
          <c:showPercent val="0"/>
          <c:showBubbleSize val="0"/>
        </c:dLbls>
        <c:gapWidth val="0"/>
        <c:overlap val="100"/>
        <c:axId val="158573312"/>
        <c:axId val="158574848"/>
      </c:barChart>
      <c:catAx>
        <c:axId val="158573312"/>
        <c:scaling>
          <c:orientation val="minMax"/>
        </c:scaling>
        <c:delete val="1"/>
        <c:axPos val="b"/>
        <c:majorTickMark val="out"/>
        <c:minorTickMark val="none"/>
        <c:tickLblPos val="none"/>
        <c:crossAx val="158574848"/>
        <c:crosses val="autoZero"/>
        <c:auto val="1"/>
        <c:lblAlgn val="ctr"/>
        <c:lblOffset val="100"/>
        <c:noMultiLvlLbl val="0"/>
      </c:catAx>
      <c:valAx>
        <c:axId val="15857484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5857331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paperSize="9" orientation="landscape"/>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283792384719028"/>
          <c:y val="0.12757252914628767"/>
          <c:w val="0.16915505069890147"/>
          <c:h val="0.77366566062910691"/>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13FD-4E3C-A4DC-D2F293E95575}"/>
              </c:ext>
            </c:extLst>
          </c:dPt>
          <c:val>
            <c:numRef>
              <c:f>'por centro'!$P$167</c:f>
              <c:numCache>
                <c:formatCode>0.0</c:formatCode>
                <c:ptCount val="1"/>
                <c:pt idx="0">
                  <c:v>8.629032258064516</c:v>
                </c:pt>
              </c:numCache>
            </c:numRef>
          </c:val>
          <c:extLst>
            <c:ext xmlns:c16="http://schemas.microsoft.com/office/drawing/2014/chart" uri="{C3380CC4-5D6E-409C-BE32-E72D297353CC}">
              <c16:uniqueId val="{00000002-13FD-4E3C-A4DC-D2F293E95575}"/>
            </c:ext>
          </c:extLst>
        </c:ser>
        <c:dLbls>
          <c:showLegendKey val="0"/>
          <c:showVal val="0"/>
          <c:showCatName val="0"/>
          <c:showSerName val="0"/>
          <c:showPercent val="0"/>
          <c:showBubbleSize val="0"/>
        </c:dLbls>
        <c:gapWidth val="0"/>
        <c:overlap val="100"/>
        <c:axId val="158583808"/>
        <c:axId val="158999296"/>
      </c:barChart>
      <c:catAx>
        <c:axId val="158583808"/>
        <c:scaling>
          <c:orientation val="minMax"/>
        </c:scaling>
        <c:delete val="1"/>
        <c:axPos val="b"/>
        <c:majorTickMark val="out"/>
        <c:minorTickMark val="none"/>
        <c:tickLblPos val="none"/>
        <c:crossAx val="158999296"/>
        <c:crosses val="autoZero"/>
        <c:auto val="1"/>
        <c:lblAlgn val="ctr"/>
        <c:lblOffset val="100"/>
        <c:noMultiLvlLbl val="0"/>
      </c:catAx>
      <c:valAx>
        <c:axId val="15899929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5858380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paperSize="9" orientation="landscape"/>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4278822094712444"/>
          <c:y val="0.14403350064903489"/>
          <c:w val="0.15422960504899841"/>
          <c:h val="0.757204689126354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EB7C-4FE0-85BE-4245C42E940F}"/>
              </c:ext>
            </c:extLst>
          </c:dPt>
          <c:val>
            <c:numRef>
              <c:f>'por centro'!$P$190</c:f>
              <c:numCache>
                <c:formatCode>0.0</c:formatCode>
                <c:ptCount val="1"/>
                <c:pt idx="0">
                  <c:v>7.2983870967741939</c:v>
                </c:pt>
              </c:numCache>
            </c:numRef>
          </c:val>
          <c:extLst>
            <c:ext xmlns:c16="http://schemas.microsoft.com/office/drawing/2014/chart" uri="{C3380CC4-5D6E-409C-BE32-E72D297353CC}">
              <c16:uniqueId val="{00000002-EB7C-4FE0-85BE-4245C42E940F}"/>
            </c:ext>
          </c:extLst>
        </c:ser>
        <c:dLbls>
          <c:showLegendKey val="0"/>
          <c:showVal val="0"/>
          <c:showCatName val="0"/>
          <c:showSerName val="0"/>
          <c:showPercent val="0"/>
          <c:showBubbleSize val="0"/>
        </c:dLbls>
        <c:gapWidth val="0"/>
        <c:overlap val="100"/>
        <c:axId val="159041024"/>
        <c:axId val="159042560"/>
      </c:barChart>
      <c:catAx>
        <c:axId val="159041024"/>
        <c:scaling>
          <c:orientation val="minMax"/>
        </c:scaling>
        <c:delete val="1"/>
        <c:axPos val="b"/>
        <c:majorTickMark val="out"/>
        <c:minorTickMark val="none"/>
        <c:tickLblPos val="none"/>
        <c:crossAx val="159042560"/>
        <c:crosses val="autoZero"/>
        <c:auto val="1"/>
        <c:lblAlgn val="ctr"/>
        <c:lblOffset val="100"/>
        <c:noMultiLvlLbl val="0"/>
      </c:catAx>
      <c:valAx>
        <c:axId val="15904256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5904102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paperSize="9" orientation="landscape"/>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4278822094712444"/>
          <c:y val="0.14693877551020493"/>
          <c:w val="0.15422960504899841"/>
          <c:h val="0.75510204081632648"/>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02B4-4CB9-B4C4-DA3977E52493}"/>
              </c:ext>
            </c:extLst>
          </c:dPt>
          <c:val>
            <c:numRef>
              <c:f>'por centro'!$P$196</c:f>
              <c:numCache>
                <c:formatCode>0.0</c:formatCode>
                <c:ptCount val="1"/>
                <c:pt idx="0">
                  <c:v>7.2983870967741939</c:v>
                </c:pt>
              </c:numCache>
            </c:numRef>
          </c:val>
          <c:extLst>
            <c:ext xmlns:c16="http://schemas.microsoft.com/office/drawing/2014/chart" uri="{C3380CC4-5D6E-409C-BE32-E72D297353CC}">
              <c16:uniqueId val="{00000002-02B4-4CB9-B4C4-DA3977E52493}"/>
            </c:ext>
          </c:extLst>
        </c:ser>
        <c:dLbls>
          <c:showLegendKey val="0"/>
          <c:showVal val="0"/>
          <c:showCatName val="0"/>
          <c:showSerName val="0"/>
          <c:showPercent val="0"/>
          <c:showBubbleSize val="0"/>
        </c:dLbls>
        <c:gapWidth val="0"/>
        <c:overlap val="100"/>
        <c:axId val="158826496"/>
        <c:axId val="158828032"/>
      </c:barChart>
      <c:catAx>
        <c:axId val="158826496"/>
        <c:scaling>
          <c:orientation val="minMax"/>
        </c:scaling>
        <c:delete val="1"/>
        <c:axPos val="b"/>
        <c:majorTickMark val="out"/>
        <c:minorTickMark val="none"/>
        <c:tickLblPos val="none"/>
        <c:crossAx val="158828032"/>
        <c:crosses val="autoZero"/>
        <c:auto val="1"/>
        <c:lblAlgn val="ctr"/>
        <c:lblOffset val="100"/>
        <c:noMultiLvlLbl val="0"/>
      </c:catAx>
      <c:valAx>
        <c:axId val="15882803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588264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paperSize="9"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4278822094712444"/>
          <c:y val="0.14693877551020493"/>
          <c:w val="0.15422960504899841"/>
          <c:h val="0.75510204081632648"/>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0B8C-4406-9749-0D28238461C4}"/>
              </c:ext>
            </c:extLst>
          </c:dPt>
          <c:val>
            <c:numRef>
              <c:f>'por centro'!$P$204</c:f>
              <c:numCache>
                <c:formatCode>0.0</c:formatCode>
                <c:ptCount val="1"/>
                <c:pt idx="0">
                  <c:v>7.125</c:v>
                </c:pt>
              </c:numCache>
            </c:numRef>
          </c:val>
          <c:extLst>
            <c:ext xmlns:c16="http://schemas.microsoft.com/office/drawing/2014/chart" uri="{C3380CC4-5D6E-409C-BE32-E72D297353CC}">
              <c16:uniqueId val="{00000002-0B8C-4406-9749-0D28238461C4}"/>
            </c:ext>
          </c:extLst>
        </c:ser>
        <c:dLbls>
          <c:showLegendKey val="0"/>
          <c:showVal val="0"/>
          <c:showCatName val="0"/>
          <c:showSerName val="0"/>
          <c:showPercent val="0"/>
          <c:showBubbleSize val="0"/>
        </c:dLbls>
        <c:gapWidth val="0"/>
        <c:overlap val="100"/>
        <c:axId val="158841088"/>
        <c:axId val="158855168"/>
      </c:barChart>
      <c:catAx>
        <c:axId val="158841088"/>
        <c:scaling>
          <c:orientation val="minMax"/>
        </c:scaling>
        <c:delete val="1"/>
        <c:axPos val="b"/>
        <c:majorTickMark val="out"/>
        <c:minorTickMark val="none"/>
        <c:tickLblPos val="none"/>
        <c:crossAx val="158855168"/>
        <c:crosses val="autoZero"/>
        <c:auto val="1"/>
        <c:lblAlgn val="ctr"/>
        <c:lblOffset val="100"/>
        <c:noMultiLvlLbl val="0"/>
      </c:catAx>
      <c:valAx>
        <c:axId val="15885516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5884108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paperSize="9"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4278822094712444"/>
          <c:y val="0.14170068497889721"/>
          <c:w val="0.15422960504899841"/>
          <c:h val="0.7611351078866474"/>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9B34-4B73-BC39-BA9527393C55}"/>
              </c:ext>
            </c:extLst>
          </c:dPt>
          <c:val>
            <c:numRef>
              <c:f>'por centro'!$P$210</c:f>
              <c:numCache>
                <c:formatCode>0.0</c:formatCode>
                <c:ptCount val="1"/>
                <c:pt idx="0">
                  <c:v>6.7796610169491522</c:v>
                </c:pt>
              </c:numCache>
            </c:numRef>
          </c:val>
          <c:extLst>
            <c:ext xmlns:c16="http://schemas.microsoft.com/office/drawing/2014/chart" uri="{C3380CC4-5D6E-409C-BE32-E72D297353CC}">
              <c16:uniqueId val="{00000002-9B34-4B73-BC39-BA9527393C55}"/>
            </c:ext>
          </c:extLst>
        </c:ser>
        <c:dLbls>
          <c:showLegendKey val="0"/>
          <c:showVal val="0"/>
          <c:showCatName val="0"/>
          <c:showSerName val="0"/>
          <c:showPercent val="0"/>
          <c:showBubbleSize val="0"/>
        </c:dLbls>
        <c:gapWidth val="0"/>
        <c:overlap val="100"/>
        <c:axId val="158757632"/>
        <c:axId val="158759168"/>
      </c:barChart>
      <c:catAx>
        <c:axId val="158757632"/>
        <c:scaling>
          <c:orientation val="minMax"/>
        </c:scaling>
        <c:delete val="1"/>
        <c:axPos val="b"/>
        <c:majorTickMark val="out"/>
        <c:minorTickMark val="none"/>
        <c:tickLblPos val="none"/>
        <c:crossAx val="158759168"/>
        <c:crosses val="autoZero"/>
        <c:auto val="1"/>
        <c:lblAlgn val="ctr"/>
        <c:lblOffset val="100"/>
        <c:noMultiLvlLbl val="0"/>
      </c:catAx>
      <c:valAx>
        <c:axId val="15875916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5875763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'por centro'!$D$44</c:f>
              <c:strCache>
                <c:ptCount val="1"/>
                <c:pt idx="0">
                  <c:v>1º</c:v>
                </c:pt>
              </c:strCache>
            </c:strRef>
          </c:tx>
          <c:spPr>
            <a:solidFill>
              <a:srgbClr val="002060"/>
            </a:solidFill>
          </c:spPr>
          <c:invertIfNegative val="0"/>
          <c:cat>
            <c:strRef>
              <c:f>'por centro'!$C$45:$C$73</c:f>
              <c:strCache>
                <c:ptCount val="29"/>
                <c:pt idx="0">
                  <c:v>BBA</c:v>
                </c:pt>
                <c:pt idx="1">
                  <c:v>BIO</c:v>
                </c:pt>
                <c:pt idx="2">
                  <c:v>BYD</c:v>
                </c:pt>
                <c:pt idx="3">
                  <c:v>INF</c:v>
                </c:pt>
                <c:pt idx="4">
                  <c:v>CEE</c:v>
                </c:pt>
                <c:pt idx="5">
                  <c:v>FIS</c:v>
                </c:pt>
                <c:pt idx="6">
                  <c:v>GEO</c:v>
                </c:pt>
                <c:pt idx="7">
                  <c:v>MAT</c:v>
                </c:pt>
                <c:pt idx="8">
                  <c:v>CPS</c:v>
                </c:pt>
                <c:pt idx="9">
                  <c:v>QUI</c:v>
                </c:pt>
                <c:pt idx="10">
                  <c:v>EMP</c:v>
                </c:pt>
                <c:pt idx="11">
                  <c:v>DER</c:v>
                </c:pt>
                <c:pt idx="12">
                  <c:v>EDU</c:v>
                </c:pt>
                <c:pt idx="13">
                  <c:v>ENF</c:v>
                </c:pt>
                <c:pt idx="14">
                  <c:v>EST</c:v>
                </c:pt>
                <c:pt idx="15">
                  <c:v>FAR</c:v>
                </c:pt>
                <c:pt idx="16">
                  <c:v>FLL</c:v>
                </c:pt>
                <c:pt idx="17">
                  <c:v>FLS</c:v>
                </c:pt>
                <c:pt idx="18">
                  <c:v>GHI</c:v>
                </c:pt>
                <c:pt idx="19">
                  <c:v>FDI</c:v>
                </c:pt>
                <c:pt idx="20">
                  <c:v>MED</c:v>
                </c:pt>
                <c:pt idx="21">
                  <c:v>ODO</c:v>
                </c:pt>
                <c:pt idx="22">
                  <c:v>OPT</c:v>
                </c:pt>
                <c:pt idx="23">
                  <c:v>PSI</c:v>
                </c:pt>
                <c:pt idx="24">
                  <c:v>TRS</c:v>
                </c:pt>
                <c:pt idx="25">
                  <c:v>VET</c:v>
                </c:pt>
                <c:pt idx="26">
                  <c:v>RLS</c:v>
                </c:pt>
                <c:pt idx="27">
                  <c:v>BHI</c:v>
                </c:pt>
                <c:pt idx="28">
                  <c:v>MBZ</c:v>
                </c:pt>
              </c:strCache>
            </c:strRef>
          </c:cat>
          <c:val>
            <c:numRef>
              <c:f>'por centro'!$D$45:$D$73</c:f>
              <c:numCache>
                <c:formatCode>General</c:formatCode>
                <c:ptCount val="29"/>
                <c:pt idx="0">
                  <c:v>0</c:v>
                </c:pt>
                <c:pt idx="1">
                  <c:v>0</c:v>
                </c:pt>
                <c:pt idx="2">
                  <c:v>1</c:v>
                </c:pt>
                <c:pt idx="3">
                  <c:v>0</c:v>
                </c:pt>
                <c:pt idx="4">
                  <c:v>57</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c:v>
                </c:pt>
              </c:numCache>
            </c:numRef>
          </c:val>
          <c:extLst>
            <c:ext xmlns:c16="http://schemas.microsoft.com/office/drawing/2014/chart" uri="{C3380CC4-5D6E-409C-BE32-E72D297353CC}">
              <c16:uniqueId val="{00000000-16EC-47D6-8F7D-88F0D111C086}"/>
            </c:ext>
          </c:extLst>
        </c:ser>
        <c:ser>
          <c:idx val="1"/>
          <c:order val="1"/>
          <c:tx>
            <c:strRef>
              <c:f>'por centro'!$E$44</c:f>
              <c:strCache>
                <c:ptCount val="1"/>
                <c:pt idx="0">
                  <c:v>2º</c:v>
                </c:pt>
              </c:strCache>
            </c:strRef>
          </c:tx>
          <c:invertIfNegative val="0"/>
          <c:cat>
            <c:strRef>
              <c:f>'por centro'!$C$45:$C$73</c:f>
              <c:strCache>
                <c:ptCount val="29"/>
                <c:pt idx="0">
                  <c:v>BBA</c:v>
                </c:pt>
                <c:pt idx="1">
                  <c:v>BIO</c:v>
                </c:pt>
                <c:pt idx="2">
                  <c:v>BYD</c:v>
                </c:pt>
                <c:pt idx="3">
                  <c:v>INF</c:v>
                </c:pt>
                <c:pt idx="4">
                  <c:v>CEE</c:v>
                </c:pt>
                <c:pt idx="5">
                  <c:v>FIS</c:v>
                </c:pt>
                <c:pt idx="6">
                  <c:v>GEO</c:v>
                </c:pt>
                <c:pt idx="7">
                  <c:v>MAT</c:v>
                </c:pt>
                <c:pt idx="8">
                  <c:v>CPS</c:v>
                </c:pt>
                <c:pt idx="9">
                  <c:v>QUI</c:v>
                </c:pt>
                <c:pt idx="10">
                  <c:v>EMP</c:v>
                </c:pt>
                <c:pt idx="11">
                  <c:v>DER</c:v>
                </c:pt>
                <c:pt idx="12">
                  <c:v>EDU</c:v>
                </c:pt>
                <c:pt idx="13">
                  <c:v>ENF</c:v>
                </c:pt>
                <c:pt idx="14">
                  <c:v>EST</c:v>
                </c:pt>
                <c:pt idx="15">
                  <c:v>FAR</c:v>
                </c:pt>
                <c:pt idx="16">
                  <c:v>FLL</c:v>
                </c:pt>
                <c:pt idx="17">
                  <c:v>FLS</c:v>
                </c:pt>
                <c:pt idx="18">
                  <c:v>GHI</c:v>
                </c:pt>
                <c:pt idx="19">
                  <c:v>FDI</c:v>
                </c:pt>
                <c:pt idx="20">
                  <c:v>MED</c:v>
                </c:pt>
                <c:pt idx="21">
                  <c:v>ODO</c:v>
                </c:pt>
                <c:pt idx="22">
                  <c:v>OPT</c:v>
                </c:pt>
                <c:pt idx="23">
                  <c:v>PSI</c:v>
                </c:pt>
                <c:pt idx="24">
                  <c:v>TRS</c:v>
                </c:pt>
                <c:pt idx="25">
                  <c:v>VET</c:v>
                </c:pt>
                <c:pt idx="26">
                  <c:v>RLS</c:v>
                </c:pt>
                <c:pt idx="27">
                  <c:v>BHI</c:v>
                </c:pt>
                <c:pt idx="28">
                  <c:v>MBZ</c:v>
                </c:pt>
              </c:strCache>
            </c:strRef>
          </c:cat>
          <c:val>
            <c:numRef>
              <c:f>'por centro'!$E$45:$E$73</c:f>
              <c:numCache>
                <c:formatCode>General</c:formatCode>
                <c:ptCount val="29"/>
                <c:pt idx="0">
                  <c:v>1</c:v>
                </c:pt>
                <c:pt idx="1">
                  <c:v>0</c:v>
                </c:pt>
                <c:pt idx="2">
                  <c:v>0</c:v>
                </c:pt>
                <c:pt idx="3">
                  <c:v>0</c:v>
                </c:pt>
                <c:pt idx="4">
                  <c:v>3</c:v>
                </c:pt>
                <c:pt idx="5">
                  <c:v>0</c:v>
                </c:pt>
                <c:pt idx="6">
                  <c:v>0</c:v>
                </c:pt>
                <c:pt idx="7">
                  <c:v>3</c:v>
                </c:pt>
                <c:pt idx="8">
                  <c:v>4</c:v>
                </c:pt>
                <c:pt idx="9">
                  <c:v>0</c:v>
                </c:pt>
                <c:pt idx="10">
                  <c:v>2</c:v>
                </c:pt>
                <c:pt idx="11">
                  <c:v>0</c:v>
                </c:pt>
                <c:pt idx="12">
                  <c:v>0</c:v>
                </c:pt>
                <c:pt idx="13">
                  <c:v>0</c:v>
                </c:pt>
                <c:pt idx="14">
                  <c:v>0</c:v>
                </c:pt>
                <c:pt idx="15">
                  <c:v>0</c:v>
                </c:pt>
                <c:pt idx="16">
                  <c:v>1</c:v>
                </c:pt>
                <c:pt idx="17">
                  <c:v>0</c:v>
                </c:pt>
                <c:pt idx="18">
                  <c:v>0</c:v>
                </c:pt>
                <c:pt idx="19">
                  <c:v>0</c:v>
                </c:pt>
                <c:pt idx="20">
                  <c:v>0</c:v>
                </c:pt>
                <c:pt idx="21">
                  <c:v>0</c:v>
                </c:pt>
                <c:pt idx="22">
                  <c:v>0</c:v>
                </c:pt>
                <c:pt idx="23">
                  <c:v>4</c:v>
                </c:pt>
                <c:pt idx="24">
                  <c:v>0</c:v>
                </c:pt>
                <c:pt idx="25">
                  <c:v>0</c:v>
                </c:pt>
                <c:pt idx="26">
                  <c:v>0</c:v>
                </c:pt>
                <c:pt idx="27">
                  <c:v>0</c:v>
                </c:pt>
                <c:pt idx="28">
                  <c:v>24</c:v>
                </c:pt>
              </c:numCache>
            </c:numRef>
          </c:val>
          <c:extLst>
            <c:ext xmlns:c16="http://schemas.microsoft.com/office/drawing/2014/chart" uri="{C3380CC4-5D6E-409C-BE32-E72D297353CC}">
              <c16:uniqueId val="{00000001-16EC-47D6-8F7D-88F0D111C086}"/>
            </c:ext>
          </c:extLst>
        </c:ser>
        <c:ser>
          <c:idx val="2"/>
          <c:order val="2"/>
          <c:tx>
            <c:strRef>
              <c:f>'por centro'!$F$44</c:f>
              <c:strCache>
                <c:ptCount val="1"/>
                <c:pt idx="0">
                  <c:v>3º</c:v>
                </c:pt>
              </c:strCache>
            </c:strRef>
          </c:tx>
          <c:invertIfNegative val="0"/>
          <c:cat>
            <c:strRef>
              <c:f>'por centro'!$C$45:$C$73</c:f>
              <c:strCache>
                <c:ptCount val="29"/>
                <c:pt idx="0">
                  <c:v>BBA</c:v>
                </c:pt>
                <c:pt idx="1">
                  <c:v>BIO</c:v>
                </c:pt>
                <c:pt idx="2">
                  <c:v>BYD</c:v>
                </c:pt>
                <c:pt idx="3">
                  <c:v>INF</c:v>
                </c:pt>
                <c:pt idx="4">
                  <c:v>CEE</c:v>
                </c:pt>
                <c:pt idx="5">
                  <c:v>FIS</c:v>
                </c:pt>
                <c:pt idx="6">
                  <c:v>GEO</c:v>
                </c:pt>
                <c:pt idx="7">
                  <c:v>MAT</c:v>
                </c:pt>
                <c:pt idx="8">
                  <c:v>CPS</c:v>
                </c:pt>
                <c:pt idx="9">
                  <c:v>QUI</c:v>
                </c:pt>
                <c:pt idx="10">
                  <c:v>EMP</c:v>
                </c:pt>
                <c:pt idx="11">
                  <c:v>DER</c:v>
                </c:pt>
                <c:pt idx="12">
                  <c:v>EDU</c:v>
                </c:pt>
                <c:pt idx="13">
                  <c:v>ENF</c:v>
                </c:pt>
                <c:pt idx="14">
                  <c:v>EST</c:v>
                </c:pt>
                <c:pt idx="15">
                  <c:v>FAR</c:v>
                </c:pt>
                <c:pt idx="16">
                  <c:v>FLL</c:v>
                </c:pt>
                <c:pt idx="17">
                  <c:v>FLS</c:v>
                </c:pt>
                <c:pt idx="18">
                  <c:v>GHI</c:v>
                </c:pt>
                <c:pt idx="19">
                  <c:v>FDI</c:v>
                </c:pt>
                <c:pt idx="20">
                  <c:v>MED</c:v>
                </c:pt>
                <c:pt idx="21">
                  <c:v>ODO</c:v>
                </c:pt>
                <c:pt idx="22">
                  <c:v>OPT</c:v>
                </c:pt>
                <c:pt idx="23">
                  <c:v>PSI</c:v>
                </c:pt>
                <c:pt idx="24">
                  <c:v>TRS</c:v>
                </c:pt>
                <c:pt idx="25">
                  <c:v>VET</c:v>
                </c:pt>
                <c:pt idx="26">
                  <c:v>RLS</c:v>
                </c:pt>
                <c:pt idx="27">
                  <c:v>BHI</c:v>
                </c:pt>
                <c:pt idx="28">
                  <c:v>MBZ</c:v>
                </c:pt>
              </c:strCache>
            </c:strRef>
          </c:cat>
          <c:val>
            <c:numRef>
              <c:f>'por centro'!$F$45:$F$73</c:f>
              <c:numCache>
                <c:formatCode>General</c:formatCode>
                <c:ptCount val="29"/>
                <c:pt idx="0">
                  <c:v>0</c:v>
                </c:pt>
                <c:pt idx="1">
                  <c:v>0</c:v>
                </c:pt>
                <c:pt idx="2">
                  <c:v>0</c:v>
                </c:pt>
                <c:pt idx="3">
                  <c:v>2</c:v>
                </c:pt>
                <c:pt idx="4">
                  <c:v>1</c:v>
                </c:pt>
                <c:pt idx="5">
                  <c:v>0</c:v>
                </c:pt>
                <c:pt idx="6">
                  <c:v>0</c:v>
                </c:pt>
                <c:pt idx="7">
                  <c:v>0</c:v>
                </c:pt>
                <c:pt idx="8">
                  <c:v>4</c:v>
                </c:pt>
                <c:pt idx="9">
                  <c:v>1</c:v>
                </c:pt>
                <c:pt idx="10">
                  <c:v>2</c:v>
                </c:pt>
                <c:pt idx="11">
                  <c:v>1</c:v>
                </c:pt>
                <c:pt idx="12">
                  <c:v>0</c:v>
                </c:pt>
                <c:pt idx="13">
                  <c:v>0</c:v>
                </c:pt>
                <c:pt idx="14">
                  <c:v>0</c:v>
                </c:pt>
                <c:pt idx="15">
                  <c:v>0</c:v>
                </c:pt>
                <c:pt idx="16">
                  <c:v>0</c:v>
                </c:pt>
                <c:pt idx="17">
                  <c:v>0</c:v>
                </c:pt>
                <c:pt idx="18">
                  <c:v>0</c:v>
                </c:pt>
                <c:pt idx="19">
                  <c:v>0</c:v>
                </c:pt>
                <c:pt idx="20">
                  <c:v>0</c:v>
                </c:pt>
                <c:pt idx="21">
                  <c:v>0</c:v>
                </c:pt>
                <c:pt idx="22">
                  <c:v>0</c:v>
                </c:pt>
                <c:pt idx="23">
                  <c:v>4</c:v>
                </c:pt>
                <c:pt idx="24">
                  <c:v>3</c:v>
                </c:pt>
                <c:pt idx="25">
                  <c:v>0</c:v>
                </c:pt>
                <c:pt idx="26">
                  <c:v>0</c:v>
                </c:pt>
                <c:pt idx="27">
                  <c:v>1</c:v>
                </c:pt>
                <c:pt idx="28">
                  <c:v>2</c:v>
                </c:pt>
              </c:numCache>
            </c:numRef>
          </c:val>
          <c:extLst>
            <c:ext xmlns:c16="http://schemas.microsoft.com/office/drawing/2014/chart" uri="{C3380CC4-5D6E-409C-BE32-E72D297353CC}">
              <c16:uniqueId val="{00000002-16EC-47D6-8F7D-88F0D111C086}"/>
            </c:ext>
          </c:extLst>
        </c:ser>
        <c:dLbls>
          <c:showLegendKey val="0"/>
          <c:showVal val="0"/>
          <c:showCatName val="0"/>
          <c:showSerName val="0"/>
          <c:showPercent val="0"/>
          <c:showBubbleSize val="0"/>
        </c:dLbls>
        <c:gapWidth val="29"/>
        <c:overlap val="100"/>
        <c:axId val="159389184"/>
        <c:axId val="159390720"/>
      </c:barChart>
      <c:catAx>
        <c:axId val="159389184"/>
        <c:scaling>
          <c:orientation val="maxMin"/>
        </c:scaling>
        <c:delete val="0"/>
        <c:axPos val="l"/>
        <c:numFmt formatCode="General" sourceLinked="1"/>
        <c:majorTickMark val="out"/>
        <c:minorTickMark val="none"/>
        <c:tickLblPos val="nextTo"/>
        <c:txPr>
          <a:bodyPr rot="0" vert="horz"/>
          <a:lstStyle/>
          <a:p>
            <a:pPr>
              <a:defRPr sz="1600" b="0" i="0" u="none" strike="noStrike" baseline="0">
                <a:solidFill>
                  <a:srgbClr val="000000"/>
                </a:solidFill>
                <a:latin typeface="Calibri"/>
                <a:ea typeface="Calibri"/>
                <a:cs typeface="Calibri"/>
              </a:defRPr>
            </a:pPr>
            <a:endParaRPr lang="es-ES"/>
          </a:p>
        </c:txPr>
        <c:crossAx val="159390720"/>
        <c:crosses val="autoZero"/>
        <c:auto val="1"/>
        <c:lblAlgn val="ctr"/>
        <c:lblOffset val="100"/>
        <c:noMultiLvlLbl val="0"/>
      </c:catAx>
      <c:valAx>
        <c:axId val="159390720"/>
        <c:scaling>
          <c:orientation val="minMax"/>
        </c:scaling>
        <c:delete val="0"/>
        <c:axPos val="t"/>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59389184"/>
        <c:crosses val="autoZero"/>
        <c:crossBetween val="between"/>
      </c:valAx>
    </c:plotArea>
    <c:legend>
      <c:legendPos val="r"/>
      <c:layout/>
      <c:overlay val="0"/>
      <c:txPr>
        <a:bodyPr/>
        <a:lstStyle/>
        <a:p>
          <a:pPr>
            <a:defRPr sz="124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266" l="0.70000000000000062" r="0.70000000000000062" t="0.75000000000000266"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225906693170201"/>
          <c:y val="0.1213517060367454"/>
          <c:w val="0.53248974015234096"/>
          <c:h val="0.83026096737907762"/>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1-3DA3-4541-A5C3-B449649C0884}"/>
              </c:ext>
            </c:extLst>
          </c:dPt>
          <c:dPt>
            <c:idx val="1"/>
            <c:invertIfNegative val="0"/>
            <c:bubble3D val="0"/>
            <c:spPr>
              <a:solidFill>
                <a:srgbClr val="FFC000"/>
              </a:solidFill>
              <a:ln w="12700">
                <a:solidFill>
                  <a:srgbClr val="000000"/>
                </a:solidFill>
                <a:prstDash val="solid"/>
              </a:ln>
            </c:spPr>
            <c:extLst>
              <c:ext xmlns:c16="http://schemas.microsoft.com/office/drawing/2014/chart" uri="{C3380CC4-5D6E-409C-BE32-E72D297353CC}">
                <c16:uniqueId val="{00000003-3DA3-4541-A5C3-B449649C0884}"/>
              </c:ext>
            </c:extLst>
          </c:dPt>
          <c:dPt>
            <c:idx val="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5-3DA3-4541-A5C3-B449649C0884}"/>
              </c:ext>
            </c:extLst>
          </c:dPt>
          <c:dPt>
            <c:idx val="3"/>
            <c:invertIfNegative val="0"/>
            <c:bubble3D val="0"/>
            <c:spPr>
              <a:solidFill>
                <a:srgbClr val="00B0F0"/>
              </a:solidFill>
              <a:ln w="12700">
                <a:solidFill>
                  <a:srgbClr val="000000"/>
                </a:solidFill>
                <a:prstDash val="solid"/>
              </a:ln>
            </c:spPr>
            <c:extLst>
              <c:ext xmlns:c16="http://schemas.microsoft.com/office/drawing/2014/chart" uri="{C3380CC4-5D6E-409C-BE32-E72D297353CC}">
                <c16:uniqueId val="{00000007-3DA3-4541-A5C3-B449649C0884}"/>
              </c:ext>
            </c:extLst>
          </c:dPt>
          <c:dPt>
            <c:idx val="4"/>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9-3DA3-4541-A5C3-B449649C0884}"/>
              </c:ext>
            </c:extLst>
          </c:dPt>
          <c:dLbls>
            <c:spPr>
              <a:noFill/>
              <a:ln>
                <a:noFill/>
              </a:ln>
              <a:effectLst/>
            </c:spPr>
            <c:txPr>
              <a:bodyPr/>
              <a:lstStyle/>
              <a:p>
                <a:pPr>
                  <a:defRPr sz="1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'por centro'!$B$26:$B$30</c:f>
              <c:strCache>
                <c:ptCount val="5"/>
                <c:pt idx="0">
                  <c:v>Nunca </c:v>
                </c:pt>
                <c:pt idx="1">
                  <c:v>Sólo en época de exámenes </c:v>
                </c:pt>
                <c:pt idx="2">
                  <c:v>De vez en cuando (1 o 2 veces al mes) </c:v>
                </c:pt>
                <c:pt idx="3">
                  <c:v>Frecuentemente (1 o 2 veces por semana) </c:v>
                </c:pt>
                <c:pt idx="4">
                  <c:v>Muy Frecuentemente (3 o más veces por semana) </c:v>
                </c:pt>
              </c:strCache>
            </c:strRef>
          </c:cat>
          <c:val>
            <c:numRef>
              <c:f>'por centro'!$D$26:$D$30</c:f>
              <c:numCache>
                <c:formatCode>0%</c:formatCode>
                <c:ptCount val="5"/>
                <c:pt idx="0">
                  <c:v>1.5873015873015872E-2</c:v>
                </c:pt>
                <c:pt idx="1">
                  <c:v>3.1746031746031744E-2</c:v>
                </c:pt>
                <c:pt idx="2">
                  <c:v>0.3968253968253968</c:v>
                </c:pt>
                <c:pt idx="3">
                  <c:v>0.33333333333333331</c:v>
                </c:pt>
                <c:pt idx="4">
                  <c:v>0.22222222222222221</c:v>
                </c:pt>
              </c:numCache>
            </c:numRef>
          </c:val>
          <c:extLst>
            <c:ext xmlns:c16="http://schemas.microsoft.com/office/drawing/2014/chart" uri="{C3380CC4-5D6E-409C-BE32-E72D297353CC}">
              <c16:uniqueId val="{0000000A-3DA3-4541-A5C3-B449649C0884}"/>
            </c:ext>
          </c:extLst>
        </c:ser>
        <c:dLbls>
          <c:showLegendKey val="0"/>
          <c:showVal val="0"/>
          <c:showCatName val="0"/>
          <c:showSerName val="0"/>
          <c:showPercent val="0"/>
          <c:showBubbleSize val="0"/>
        </c:dLbls>
        <c:gapWidth val="100"/>
        <c:axId val="159440896"/>
        <c:axId val="159442432"/>
      </c:barChart>
      <c:catAx>
        <c:axId val="159440896"/>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59442432"/>
        <c:crosses val="autoZero"/>
        <c:auto val="1"/>
        <c:lblAlgn val="ctr"/>
        <c:lblOffset val="100"/>
        <c:noMultiLvlLbl val="0"/>
      </c:catAx>
      <c:valAx>
        <c:axId val="159442432"/>
        <c:scaling>
          <c:orientation val="minMax"/>
        </c:scaling>
        <c:delete val="0"/>
        <c:axPos val="t"/>
        <c:numFmt formatCode="0%" sourceLinked="1"/>
        <c:majorTickMark val="out"/>
        <c:minorTickMark val="none"/>
        <c:tickLblPos val="nextTo"/>
        <c:txPr>
          <a:bodyPr rot="0" vert="horz"/>
          <a:lstStyle/>
          <a:p>
            <a:pPr>
              <a:defRPr sz="600" b="0" i="0" u="none" strike="noStrike" baseline="0">
                <a:solidFill>
                  <a:srgbClr val="000000"/>
                </a:solidFill>
                <a:latin typeface="Arial"/>
                <a:ea typeface="Arial"/>
                <a:cs typeface="Arial"/>
              </a:defRPr>
            </a:pPr>
            <a:endParaRPr lang="es-ES"/>
          </a:p>
        </c:txPr>
        <c:crossAx val="159440896"/>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66" r="0.75000000000000266" t="1" header="0" footer="0"/>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723291778301895"/>
          <c:y val="0.20100551832776756"/>
          <c:w val="0.40959483393903268"/>
          <c:h val="0.55779031335955909"/>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BFD3-4AE6-9282-12F33494D330}"/>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BFD3-4AE6-9282-12F33494D330}"/>
              </c:ext>
            </c:extLst>
          </c:dPt>
          <c:dLbls>
            <c:numFmt formatCode="0%" sourceLinked="0"/>
            <c:spPr>
              <a:noFill/>
              <a:ln w="25400">
                <a:noFill/>
              </a:ln>
            </c:spPr>
            <c:txPr>
              <a:bodyPr/>
              <a:lstStyle/>
              <a:p>
                <a:pPr>
                  <a:defRPr sz="12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'por centro'!$J$174:$K$174</c:f>
              <c:strCache>
                <c:ptCount val="2"/>
                <c:pt idx="0">
                  <c:v>Sí</c:v>
                </c:pt>
                <c:pt idx="1">
                  <c:v>No</c:v>
                </c:pt>
              </c:strCache>
            </c:strRef>
          </c:cat>
          <c:val>
            <c:numRef>
              <c:f>'por centro'!$J$175:$K$175</c:f>
              <c:numCache>
                <c:formatCode>General</c:formatCode>
                <c:ptCount val="2"/>
                <c:pt idx="0">
                  <c:v>24</c:v>
                </c:pt>
                <c:pt idx="1">
                  <c:v>37</c:v>
                </c:pt>
              </c:numCache>
            </c:numRef>
          </c:val>
          <c:extLst>
            <c:ext xmlns:c16="http://schemas.microsoft.com/office/drawing/2014/chart" uri="{C3380CC4-5D6E-409C-BE32-E72D297353CC}">
              <c16:uniqueId val="{00000004-BFD3-4AE6-9282-12F33494D33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6954865435721088"/>
          <c:y val="0.1213517060367454"/>
          <c:w val="0.48755554300438131"/>
          <c:h val="0.83026096737907762"/>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1-F059-4725-A5DF-8C17F6B82159}"/>
              </c:ext>
            </c:extLst>
          </c:dPt>
          <c:dPt>
            <c:idx val="1"/>
            <c:invertIfNegative val="0"/>
            <c:bubble3D val="0"/>
            <c:spPr>
              <a:solidFill>
                <a:srgbClr val="FFC000"/>
              </a:solidFill>
              <a:ln w="12700">
                <a:solidFill>
                  <a:srgbClr val="000000"/>
                </a:solidFill>
                <a:prstDash val="solid"/>
              </a:ln>
            </c:spPr>
            <c:extLst>
              <c:ext xmlns:c16="http://schemas.microsoft.com/office/drawing/2014/chart" uri="{C3380CC4-5D6E-409C-BE32-E72D297353CC}">
                <c16:uniqueId val="{00000003-F059-4725-A5DF-8C17F6B82159}"/>
              </c:ext>
            </c:extLst>
          </c:dPt>
          <c:dPt>
            <c:idx val="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5-F059-4725-A5DF-8C17F6B82159}"/>
              </c:ext>
            </c:extLst>
          </c:dPt>
          <c:dPt>
            <c:idx val="3"/>
            <c:invertIfNegative val="0"/>
            <c:bubble3D val="0"/>
            <c:spPr>
              <a:solidFill>
                <a:srgbClr val="00B0F0"/>
              </a:solidFill>
              <a:ln w="12700">
                <a:solidFill>
                  <a:srgbClr val="000000"/>
                </a:solidFill>
                <a:prstDash val="solid"/>
              </a:ln>
            </c:spPr>
            <c:extLst>
              <c:ext xmlns:c16="http://schemas.microsoft.com/office/drawing/2014/chart" uri="{C3380CC4-5D6E-409C-BE32-E72D297353CC}">
                <c16:uniqueId val="{00000007-F059-4725-A5DF-8C17F6B82159}"/>
              </c:ext>
            </c:extLst>
          </c:dPt>
          <c:dPt>
            <c:idx val="4"/>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9-F059-4725-A5DF-8C17F6B82159}"/>
              </c:ext>
            </c:extLst>
          </c:dPt>
          <c:dLbls>
            <c:spPr>
              <a:noFill/>
              <a:ln>
                <a:noFill/>
              </a:ln>
              <a:effectLst/>
            </c:spPr>
            <c:txPr>
              <a:bodyPr/>
              <a:lstStyle/>
              <a:p>
                <a:pPr>
                  <a:defRPr sz="1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'por centro'!$B$36:$B$40</c:f>
              <c:strCache>
                <c:ptCount val="5"/>
                <c:pt idx="0">
                  <c:v>Nunca </c:v>
                </c:pt>
                <c:pt idx="1">
                  <c:v>Sólo en época de exámenes </c:v>
                </c:pt>
                <c:pt idx="2">
                  <c:v>De vez en cuando (1 o 2 veces al mes) </c:v>
                </c:pt>
                <c:pt idx="3">
                  <c:v>Frecuentemente (1 o 2 veces por semana) </c:v>
                </c:pt>
                <c:pt idx="4">
                  <c:v>Muy Frecuentemente (3 o más veces por semana) </c:v>
                </c:pt>
              </c:strCache>
            </c:strRef>
          </c:cat>
          <c:val>
            <c:numRef>
              <c:f>'por centro'!$D$36:$D$40</c:f>
              <c:numCache>
                <c:formatCode>0.0%</c:formatCode>
                <c:ptCount val="5"/>
                <c:pt idx="0">
                  <c:v>0.20634920634920634</c:v>
                </c:pt>
                <c:pt idx="1">
                  <c:v>0.19047619047619047</c:v>
                </c:pt>
                <c:pt idx="2">
                  <c:v>0.41269841269841268</c:v>
                </c:pt>
                <c:pt idx="3">
                  <c:v>0.1111111111111111</c:v>
                </c:pt>
                <c:pt idx="4">
                  <c:v>7.9365079365079361E-2</c:v>
                </c:pt>
              </c:numCache>
            </c:numRef>
          </c:val>
          <c:extLst>
            <c:ext xmlns:c16="http://schemas.microsoft.com/office/drawing/2014/chart" uri="{C3380CC4-5D6E-409C-BE32-E72D297353CC}">
              <c16:uniqueId val="{0000000A-F059-4725-A5DF-8C17F6B82159}"/>
            </c:ext>
          </c:extLst>
        </c:ser>
        <c:dLbls>
          <c:showLegendKey val="0"/>
          <c:showVal val="0"/>
          <c:showCatName val="0"/>
          <c:showSerName val="0"/>
          <c:showPercent val="0"/>
          <c:showBubbleSize val="0"/>
        </c:dLbls>
        <c:gapWidth val="100"/>
        <c:axId val="159464448"/>
        <c:axId val="159474432"/>
      </c:barChart>
      <c:catAx>
        <c:axId val="159464448"/>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59474432"/>
        <c:crosses val="autoZero"/>
        <c:auto val="1"/>
        <c:lblAlgn val="ctr"/>
        <c:lblOffset val="100"/>
        <c:noMultiLvlLbl val="0"/>
      </c:catAx>
      <c:valAx>
        <c:axId val="159474432"/>
        <c:scaling>
          <c:orientation val="minMax"/>
        </c:scaling>
        <c:delete val="0"/>
        <c:axPos val="t"/>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59464448"/>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89" r="0.75000000000000289" t="1" header="0" footer="0"/>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88683278086819"/>
          <c:y val="4.0230110846078332E-2"/>
          <c:w val="0.60377469740326406"/>
          <c:h val="0.91954539076750386"/>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DBD9-47AE-AFBE-C53A32CF84E8}"/>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DBD9-47AE-AFBE-C53A32CF84E8}"/>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DBD9-47AE-AFBE-C53A32CF84E8}"/>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DBD9-47AE-AFBE-C53A32CF84E8}"/>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DBD9-47AE-AFBE-C53A32CF84E8}"/>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DBD9-47AE-AFBE-C53A32CF84E8}"/>
              </c:ext>
            </c:extLst>
          </c:dPt>
          <c:val>
            <c:numRef>
              <c:f>'por centro'!$C$133:$H$133</c:f>
              <c:numCache>
                <c:formatCode>General</c:formatCode>
                <c:ptCount val="6"/>
                <c:pt idx="0">
                  <c:v>2</c:v>
                </c:pt>
                <c:pt idx="1">
                  <c:v>10</c:v>
                </c:pt>
                <c:pt idx="2">
                  <c:v>13</c:v>
                </c:pt>
                <c:pt idx="3">
                  <c:v>22</c:v>
                </c:pt>
                <c:pt idx="4">
                  <c:v>14</c:v>
                </c:pt>
                <c:pt idx="5">
                  <c:v>3</c:v>
                </c:pt>
              </c:numCache>
            </c:numRef>
          </c:val>
          <c:extLst>
            <c:ext xmlns:c16="http://schemas.microsoft.com/office/drawing/2014/chart" uri="{C3380CC4-5D6E-409C-BE32-E72D297353CC}">
              <c16:uniqueId val="{0000000C-DBD9-47AE-AFBE-C53A32CF84E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66" r="0.75000000000000266" t="1" header="0" footer="0"/>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0298703254738294"/>
          <c:y val="0.13551432789301596"/>
          <c:w val="0.19900594199870764"/>
          <c:h val="0.75701107305754034"/>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409F-4944-9407-6012346098CF}"/>
              </c:ext>
            </c:extLst>
          </c:dPt>
          <c:val>
            <c:numRef>
              <c:f>'por centro'!$P$133</c:f>
              <c:numCache>
                <c:formatCode>0.0</c:formatCode>
                <c:ptCount val="1"/>
                <c:pt idx="0">
                  <c:v>6.4754098360655741</c:v>
                </c:pt>
              </c:numCache>
            </c:numRef>
          </c:val>
          <c:extLst>
            <c:ext xmlns:c16="http://schemas.microsoft.com/office/drawing/2014/chart" uri="{C3380CC4-5D6E-409C-BE32-E72D297353CC}">
              <c16:uniqueId val="{00000002-409F-4944-9407-6012346098CF}"/>
            </c:ext>
          </c:extLst>
        </c:ser>
        <c:dLbls>
          <c:showLegendKey val="0"/>
          <c:showVal val="0"/>
          <c:showCatName val="0"/>
          <c:showSerName val="0"/>
          <c:showPercent val="0"/>
          <c:showBubbleSize val="0"/>
        </c:dLbls>
        <c:gapWidth val="0"/>
        <c:overlap val="100"/>
        <c:axId val="159613312"/>
        <c:axId val="159614848"/>
      </c:barChart>
      <c:catAx>
        <c:axId val="159613312"/>
        <c:scaling>
          <c:orientation val="minMax"/>
        </c:scaling>
        <c:delete val="1"/>
        <c:axPos val="b"/>
        <c:majorTickMark val="out"/>
        <c:minorTickMark val="none"/>
        <c:tickLblPos val="none"/>
        <c:crossAx val="159614848"/>
        <c:crosses val="autoZero"/>
        <c:auto val="1"/>
        <c:lblAlgn val="ctr"/>
        <c:lblOffset val="100"/>
        <c:noMultiLvlLbl val="0"/>
      </c:catAx>
      <c:valAx>
        <c:axId val="15961484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S"/>
          </a:p>
        </c:txPr>
        <c:crossAx val="15961331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66" r="0.75000000000000266" t="1" header="0" footer="0"/>
    <c:pageSetup paperSize="9"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88683278086819"/>
          <c:y val="4.0230110846078332E-2"/>
          <c:w val="0.6037746974032645"/>
          <c:h val="0.91954539076750386"/>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CD0F-4FE4-9EBD-ABBC86A50F3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CD0F-4FE4-9EBD-ABBC86A50F3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CD0F-4FE4-9EBD-ABBC86A50F3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CD0F-4FE4-9EBD-ABBC86A50F3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CD0F-4FE4-9EBD-ABBC86A50F37}"/>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CD0F-4FE4-9EBD-ABBC86A50F37}"/>
              </c:ext>
            </c:extLst>
          </c:dPt>
          <c:val>
            <c:numRef>
              <c:f>'por centro'!$C$141:$H$141</c:f>
              <c:numCache>
                <c:formatCode>General</c:formatCode>
                <c:ptCount val="6"/>
                <c:pt idx="0">
                  <c:v>5</c:v>
                </c:pt>
                <c:pt idx="1">
                  <c:v>2</c:v>
                </c:pt>
                <c:pt idx="2">
                  <c:v>20</c:v>
                </c:pt>
                <c:pt idx="3">
                  <c:v>23</c:v>
                </c:pt>
                <c:pt idx="4">
                  <c:v>11</c:v>
                </c:pt>
                <c:pt idx="5">
                  <c:v>3</c:v>
                </c:pt>
              </c:numCache>
            </c:numRef>
          </c:val>
          <c:extLst>
            <c:ext xmlns:c16="http://schemas.microsoft.com/office/drawing/2014/chart" uri="{C3380CC4-5D6E-409C-BE32-E72D297353CC}">
              <c16:uniqueId val="{0000000C-CD0F-4FE4-9EBD-ABBC86A50F3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89" r="0.75000000000000289"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0298703254738294"/>
          <c:y val="0.13551432789301596"/>
          <c:w val="0.19900594199870764"/>
          <c:h val="0.7570110730575405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51AB-495C-A709-A4EFF67F0CD7}"/>
              </c:ext>
            </c:extLst>
          </c:dPt>
          <c:val>
            <c:numRef>
              <c:f>'por centro'!$P$142</c:f>
              <c:numCache>
                <c:formatCode>0.0</c:formatCode>
                <c:ptCount val="1"/>
                <c:pt idx="0">
                  <c:v>6.3524590163934427</c:v>
                </c:pt>
              </c:numCache>
            </c:numRef>
          </c:val>
          <c:extLst>
            <c:ext xmlns:c16="http://schemas.microsoft.com/office/drawing/2014/chart" uri="{C3380CC4-5D6E-409C-BE32-E72D297353CC}">
              <c16:uniqueId val="{00000002-51AB-495C-A709-A4EFF67F0CD7}"/>
            </c:ext>
          </c:extLst>
        </c:ser>
        <c:dLbls>
          <c:showLegendKey val="0"/>
          <c:showVal val="0"/>
          <c:showCatName val="0"/>
          <c:showSerName val="0"/>
          <c:showPercent val="0"/>
          <c:showBubbleSize val="0"/>
        </c:dLbls>
        <c:gapWidth val="0"/>
        <c:overlap val="100"/>
        <c:axId val="159656576"/>
        <c:axId val="159674752"/>
      </c:barChart>
      <c:catAx>
        <c:axId val="159656576"/>
        <c:scaling>
          <c:orientation val="minMax"/>
        </c:scaling>
        <c:delete val="1"/>
        <c:axPos val="b"/>
        <c:majorTickMark val="out"/>
        <c:minorTickMark val="none"/>
        <c:tickLblPos val="none"/>
        <c:crossAx val="159674752"/>
        <c:crosses val="autoZero"/>
        <c:auto val="1"/>
        <c:lblAlgn val="ctr"/>
        <c:lblOffset val="100"/>
        <c:noMultiLvlLbl val="0"/>
      </c:catAx>
      <c:valAx>
        <c:axId val="15967475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S"/>
          </a:p>
        </c:txPr>
        <c:crossAx val="15965657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89" r="0.75000000000000289" t="1" header="0" footer="0"/>
    <c:pageSetup paperSize="9"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1886906483834181"/>
          <c:h val="0.94253402553669141"/>
        </c:manualLayout>
      </c:layout>
      <c:pieChart>
        <c:varyColors val="1"/>
        <c:ser>
          <c:idx val="0"/>
          <c:order val="0"/>
          <c:tx>
            <c:strRef>
              <c:f>'por centro'!$J$145</c:f>
              <c:strCache>
                <c:ptCount val="1"/>
                <c:pt idx="0">
                  <c:v>4.1 La agilidad al ser atendido en el mostrador de préstamo</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607E-4632-BCF7-33A4728D7304}"/>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607E-4632-BCF7-33A4728D7304}"/>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607E-4632-BCF7-33A4728D7304}"/>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607E-4632-BCF7-33A4728D7304}"/>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607E-4632-BCF7-33A4728D7304}"/>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607E-4632-BCF7-33A4728D7304}"/>
              </c:ext>
            </c:extLst>
          </c:dPt>
          <c:cat>
            <c:numRef>
              <c:f>'por centro'!$C$77:$H$77</c:f>
              <c:numCache>
                <c:formatCode>General</c:formatCode>
                <c:ptCount val="6"/>
                <c:pt idx="0">
                  <c:v>1</c:v>
                </c:pt>
                <c:pt idx="1">
                  <c:v>2</c:v>
                </c:pt>
                <c:pt idx="2">
                  <c:v>3</c:v>
                </c:pt>
                <c:pt idx="3">
                  <c:v>4</c:v>
                </c:pt>
                <c:pt idx="4">
                  <c:v>5</c:v>
                </c:pt>
                <c:pt idx="5">
                  <c:v>0</c:v>
                </c:pt>
              </c:numCache>
            </c:numRef>
          </c:cat>
          <c:val>
            <c:numRef>
              <c:f>'por centro'!$C$147:$H$147</c:f>
              <c:numCache>
                <c:formatCode>General</c:formatCode>
                <c:ptCount val="6"/>
                <c:pt idx="0">
                  <c:v>1</c:v>
                </c:pt>
                <c:pt idx="1">
                  <c:v>1</c:v>
                </c:pt>
                <c:pt idx="2">
                  <c:v>14</c:v>
                </c:pt>
                <c:pt idx="3">
                  <c:v>20</c:v>
                </c:pt>
                <c:pt idx="4">
                  <c:v>26</c:v>
                </c:pt>
                <c:pt idx="5">
                  <c:v>2</c:v>
                </c:pt>
              </c:numCache>
            </c:numRef>
          </c:val>
          <c:extLst>
            <c:ext xmlns:c16="http://schemas.microsoft.com/office/drawing/2014/chart" uri="{C3380CC4-5D6E-409C-BE32-E72D297353CC}">
              <c16:uniqueId val="{0000000C-607E-4632-BCF7-33A4728D730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66" r="0.75000000000000266" t="1" header="0" footer="0"/>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283792384719039"/>
          <c:y val="0.12757252914628767"/>
          <c:w val="0.16915505069890147"/>
          <c:h val="0.7736656606291073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9A2B-4BA1-9FC2-200D2C328F69}"/>
              </c:ext>
            </c:extLst>
          </c:dPt>
          <c:val>
            <c:numRef>
              <c:f>'por centro'!$P$147</c:f>
              <c:numCache>
                <c:formatCode>0.0</c:formatCode>
                <c:ptCount val="1"/>
                <c:pt idx="0">
                  <c:v>7.782258064516129</c:v>
                </c:pt>
              </c:numCache>
            </c:numRef>
          </c:val>
          <c:extLst>
            <c:ext xmlns:c16="http://schemas.microsoft.com/office/drawing/2014/chart" uri="{C3380CC4-5D6E-409C-BE32-E72D297353CC}">
              <c16:uniqueId val="{00000002-9A2B-4BA1-9FC2-200D2C328F69}"/>
            </c:ext>
          </c:extLst>
        </c:ser>
        <c:dLbls>
          <c:showLegendKey val="0"/>
          <c:showVal val="0"/>
          <c:showCatName val="0"/>
          <c:showSerName val="0"/>
          <c:showPercent val="0"/>
          <c:showBubbleSize val="0"/>
        </c:dLbls>
        <c:gapWidth val="0"/>
        <c:overlap val="100"/>
        <c:axId val="159151232"/>
        <c:axId val="159152768"/>
      </c:barChart>
      <c:catAx>
        <c:axId val="159151232"/>
        <c:scaling>
          <c:orientation val="minMax"/>
        </c:scaling>
        <c:delete val="1"/>
        <c:axPos val="b"/>
        <c:majorTickMark val="out"/>
        <c:minorTickMark val="none"/>
        <c:tickLblPos val="none"/>
        <c:crossAx val="159152768"/>
        <c:crosses val="autoZero"/>
        <c:auto val="1"/>
        <c:lblAlgn val="ctr"/>
        <c:lblOffset val="100"/>
        <c:noMultiLvlLbl val="0"/>
      </c:catAx>
      <c:valAx>
        <c:axId val="15915276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5915123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66" r="0.75000000000000266" t="1" header="0" footer="0"/>
    <c:pageSetup paperSize="9" orientation="landscape"/>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40835520559928E-2"/>
          <c:y val="5.2037904273651896E-2"/>
          <c:w val="0.6108683289588801"/>
          <c:h val="0.92511262808459638"/>
        </c:manualLayout>
      </c:layout>
      <c:barChart>
        <c:barDir val="bar"/>
        <c:grouping val="clustered"/>
        <c:varyColors val="0"/>
        <c:ser>
          <c:idx val="0"/>
          <c:order val="0"/>
          <c:spPr>
            <a:solidFill>
              <a:schemeClr val="accent4">
                <a:lumMod val="75000"/>
                <a:alpha val="62000"/>
              </a:schemeClr>
            </a:solidFill>
          </c:spPr>
          <c:invertIfNegative val="0"/>
          <c:val>
            <c:numRef>
              <c:f>'por centro'!$P$95:$P$102</c:f>
              <c:numCache>
                <c:formatCode>0.00</c:formatCode>
                <c:ptCount val="8"/>
                <c:pt idx="0">
                  <c:v>3.370967741935484</c:v>
                </c:pt>
                <c:pt idx="1">
                  <c:v>1.8548387096774193</c:v>
                </c:pt>
                <c:pt idx="2">
                  <c:v>2.532258064516129</c:v>
                </c:pt>
                <c:pt idx="3">
                  <c:v>2.8688524590163933</c:v>
                </c:pt>
                <c:pt idx="4">
                  <c:v>4.403225806451613</c:v>
                </c:pt>
                <c:pt idx="5">
                  <c:v>3.7419354838709675</c:v>
                </c:pt>
                <c:pt idx="6">
                  <c:v>4.338709677419355</c:v>
                </c:pt>
                <c:pt idx="7">
                  <c:v>2</c:v>
                </c:pt>
              </c:numCache>
            </c:numRef>
          </c:val>
          <c:extLst>
            <c:ext xmlns:c16="http://schemas.microsoft.com/office/drawing/2014/chart" uri="{C3380CC4-5D6E-409C-BE32-E72D297353CC}">
              <c16:uniqueId val="{00000000-B1E2-4996-9595-BC52CAD7C648}"/>
            </c:ext>
          </c:extLst>
        </c:ser>
        <c:dLbls>
          <c:showLegendKey val="0"/>
          <c:showVal val="0"/>
          <c:showCatName val="0"/>
          <c:showSerName val="0"/>
          <c:showPercent val="0"/>
          <c:showBubbleSize val="0"/>
        </c:dLbls>
        <c:gapWidth val="34"/>
        <c:axId val="159169536"/>
        <c:axId val="159179520"/>
      </c:barChart>
      <c:catAx>
        <c:axId val="159169536"/>
        <c:scaling>
          <c:orientation val="maxMin"/>
        </c:scaling>
        <c:delete val="1"/>
        <c:axPos val="l"/>
        <c:majorTickMark val="out"/>
        <c:minorTickMark val="none"/>
        <c:tickLblPos val="nextTo"/>
        <c:crossAx val="159179520"/>
        <c:crosses val="autoZero"/>
        <c:auto val="1"/>
        <c:lblAlgn val="ctr"/>
        <c:lblOffset val="100"/>
        <c:noMultiLvlLbl val="0"/>
      </c:catAx>
      <c:valAx>
        <c:axId val="159179520"/>
        <c:scaling>
          <c:orientation val="minMax"/>
          <c:max val="5"/>
          <c:min val="1"/>
        </c:scaling>
        <c:delete val="1"/>
        <c:axPos val="t"/>
        <c:numFmt formatCode="0.00" sourceLinked="1"/>
        <c:majorTickMark val="out"/>
        <c:minorTickMark val="none"/>
        <c:tickLblPos val="nextTo"/>
        <c:crossAx val="159169536"/>
        <c:crosses val="autoZero"/>
        <c:crossBetween val="between"/>
      </c:valAx>
      <c:spPr>
        <a:noFill/>
      </c:spPr>
    </c:plotArea>
    <c:plotVisOnly val="1"/>
    <c:dispBlanksAs val="gap"/>
    <c:showDLblsOverMax val="0"/>
  </c:chart>
  <c:spPr>
    <a:noFill/>
    <a:ln>
      <a:noFill/>
    </a:ln>
  </c:spPr>
  <c:txPr>
    <a:bodyPr/>
    <a:lstStyle/>
    <a:p>
      <a:pPr>
        <a:defRPr sz="800"/>
      </a:pPr>
      <a:endParaRPr lang="es-E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957312598902965"/>
          <c:y val="0.17703362600119799"/>
          <c:w val="0.72862519660599412"/>
          <c:h val="0.74641148325359308"/>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EBF-4337-9613-662795F75F80}"/>
              </c:ext>
            </c:extLst>
          </c:dPt>
          <c:dPt>
            <c:idx val="1"/>
            <c:invertIfNegative val="0"/>
            <c:bubble3D val="0"/>
            <c:spPr>
              <a:solidFill>
                <a:srgbClr val="00CCFF"/>
              </a:solidFill>
              <a:ln w="12700">
                <a:solidFill>
                  <a:srgbClr val="000000"/>
                </a:solidFill>
                <a:prstDash val="solid"/>
              </a:ln>
            </c:spPr>
            <c:extLst>
              <c:ext xmlns:c16="http://schemas.microsoft.com/office/drawing/2014/chart" uri="{C3380CC4-5D6E-409C-BE32-E72D297353CC}">
                <c16:uniqueId val="{00000003-DEBF-4337-9613-662795F75F80}"/>
              </c:ext>
            </c:extLst>
          </c:dPt>
          <c:dPt>
            <c:idx val="2"/>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5-DEBF-4337-9613-662795F75F80}"/>
              </c:ext>
            </c:extLst>
          </c:dPt>
          <c:cat>
            <c:strRef>
              <c:f>BUC!$B$17:$B$20</c:f>
              <c:strCache>
                <c:ptCount val="4"/>
                <c:pt idx="0">
                  <c:v>Grado y doble grado</c:v>
                </c:pt>
                <c:pt idx="1">
                  <c:v>Master</c:v>
                </c:pt>
                <c:pt idx="2">
                  <c:v>Doctorado</c:v>
                </c:pt>
                <c:pt idx="3">
                  <c:v>Otro</c:v>
                </c:pt>
              </c:strCache>
            </c:strRef>
          </c:cat>
          <c:val>
            <c:numRef>
              <c:f>BUC!$D$17:$D$20</c:f>
              <c:numCache>
                <c:formatCode>0%</c:formatCode>
                <c:ptCount val="4"/>
                <c:pt idx="0">
                  <c:v>0.82242063492063489</c:v>
                </c:pt>
                <c:pt idx="1">
                  <c:v>0.10367063492063493</c:v>
                </c:pt>
                <c:pt idx="2">
                  <c:v>6.1507936507936505E-2</c:v>
                </c:pt>
                <c:pt idx="3">
                  <c:v>1.240079365079365E-2</c:v>
                </c:pt>
              </c:numCache>
            </c:numRef>
          </c:val>
          <c:extLst>
            <c:ext xmlns:c16="http://schemas.microsoft.com/office/drawing/2014/chart" uri="{C3380CC4-5D6E-409C-BE32-E72D297353CC}">
              <c16:uniqueId val="{00000006-DEBF-4337-9613-662795F75F80}"/>
            </c:ext>
          </c:extLst>
        </c:ser>
        <c:dLbls>
          <c:showLegendKey val="0"/>
          <c:showVal val="0"/>
          <c:showCatName val="0"/>
          <c:showSerName val="0"/>
          <c:showPercent val="0"/>
          <c:showBubbleSize val="0"/>
        </c:dLbls>
        <c:gapWidth val="49"/>
        <c:axId val="155524096"/>
        <c:axId val="155525888"/>
      </c:barChart>
      <c:catAx>
        <c:axId val="155524096"/>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5525888"/>
        <c:crosses val="autoZero"/>
        <c:auto val="1"/>
        <c:lblAlgn val="ctr"/>
        <c:lblOffset val="100"/>
        <c:tickLblSkip val="1"/>
        <c:tickMarkSkip val="1"/>
        <c:noMultiLvlLbl val="0"/>
      </c:catAx>
      <c:valAx>
        <c:axId val="155525888"/>
        <c:scaling>
          <c:orientation val="minMax"/>
        </c:scaling>
        <c:delete val="0"/>
        <c:axPos val="t"/>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5524096"/>
        <c:crosses val="autoZero"/>
        <c:crossBetween val="between"/>
      </c:valAx>
      <c:spPr>
        <a:noFill/>
        <a:ln w="25400">
          <a:noFill/>
        </a:ln>
      </c:spPr>
    </c:plotArea>
    <c:plotVisOnly val="1"/>
    <c:dispBlanksAs val="gap"/>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000000000000266" r="0.75000000000000266" t="1" header="0" footer="0"/>
    <c:pageSetup paperSize="9"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BUC!$B$25:$B$52</c:f>
              <c:strCache>
                <c:ptCount val="28"/>
                <c:pt idx="0">
                  <c:v>F. Filología</c:v>
                </c:pt>
                <c:pt idx="1">
                  <c:v>F. Geografía e Historia</c:v>
                </c:pt>
                <c:pt idx="2">
                  <c:v>F. Psicología</c:v>
                </c:pt>
                <c:pt idx="3">
                  <c:v>F. Derecho</c:v>
                </c:pt>
                <c:pt idx="4">
                  <c:v>F. Ciencias de la Información</c:v>
                </c:pt>
                <c:pt idx="5">
                  <c:v>F. Educación - Centro de Formación del Profesorado</c:v>
                </c:pt>
                <c:pt idx="6">
                  <c:v>F. Ciencias Políticas y Sociología</c:v>
                </c:pt>
                <c:pt idx="7">
                  <c:v>F. Medicina</c:v>
                </c:pt>
                <c:pt idx="8">
                  <c:v>F. Ciencias Físicas</c:v>
                </c:pt>
                <c:pt idx="9">
                  <c:v>F. Farmacia</c:v>
                </c:pt>
                <c:pt idx="10">
                  <c:v>F. Ciencias Matemáticas</c:v>
                </c:pt>
                <c:pt idx="11">
                  <c:v>F. Veterinaria</c:v>
                </c:pt>
                <c:pt idx="12">
                  <c:v>F. Ciencias Económicas y Empresariales</c:v>
                </c:pt>
                <c:pt idx="13">
                  <c:v>F. Ciencias Químicas</c:v>
                </c:pt>
                <c:pt idx="14">
                  <c:v>F. Informática</c:v>
                </c:pt>
                <c:pt idx="15">
                  <c:v>F. Ciencias Biológicas</c:v>
                </c:pt>
                <c:pt idx="16">
                  <c:v>F. Bellas Artes</c:v>
                </c:pt>
                <c:pt idx="17">
                  <c:v>F. Filosofía</c:v>
                </c:pt>
                <c:pt idx="18">
                  <c:v>F. Trabajo Social</c:v>
                </c:pt>
                <c:pt idx="19">
                  <c:v>F. Enfermería, Fisioterapia y Podología</c:v>
                </c:pt>
                <c:pt idx="20">
                  <c:v>F. Óptica y Optometría</c:v>
                </c:pt>
                <c:pt idx="21">
                  <c:v>F. Comercio y Turismo</c:v>
                </c:pt>
                <c:pt idx="22">
                  <c:v>F. Ciencias Geológicas</c:v>
                </c:pt>
                <c:pt idx="23">
                  <c:v>F. Estudios Estadísticos</c:v>
                </c:pt>
                <c:pt idx="24">
                  <c:v>F. Ciencias de la Documentación</c:v>
                </c:pt>
                <c:pt idx="25">
                  <c:v>F. Odontología</c:v>
                </c:pt>
                <c:pt idx="26">
                  <c:v>Otro</c:v>
                </c:pt>
                <c:pt idx="27">
                  <c:v>N/C</c:v>
                </c:pt>
              </c:strCache>
            </c:strRef>
          </c:cat>
          <c:val>
            <c:numRef>
              <c:f>BUC!$C$25:$C$52</c:f>
              <c:numCache>
                <c:formatCode>General</c:formatCode>
                <c:ptCount val="28"/>
                <c:pt idx="0">
                  <c:v>192</c:v>
                </c:pt>
                <c:pt idx="1">
                  <c:v>167</c:v>
                </c:pt>
                <c:pt idx="2">
                  <c:v>118</c:v>
                </c:pt>
                <c:pt idx="3">
                  <c:v>112</c:v>
                </c:pt>
                <c:pt idx="4">
                  <c:v>110</c:v>
                </c:pt>
                <c:pt idx="5">
                  <c:v>109</c:v>
                </c:pt>
                <c:pt idx="6">
                  <c:v>101</c:v>
                </c:pt>
                <c:pt idx="7">
                  <c:v>101</c:v>
                </c:pt>
                <c:pt idx="8">
                  <c:v>93</c:v>
                </c:pt>
                <c:pt idx="9">
                  <c:v>87</c:v>
                </c:pt>
                <c:pt idx="10">
                  <c:v>84</c:v>
                </c:pt>
                <c:pt idx="11">
                  <c:v>79</c:v>
                </c:pt>
                <c:pt idx="12">
                  <c:v>64</c:v>
                </c:pt>
                <c:pt idx="13">
                  <c:v>62</c:v>
                </c:pt>
                <c:pt idx="14">
                  <c:v>53</c:v>
                </c:pt>
                <c:pt idx="15">
                  <c:v>53</c:v>
                </c:pt>
                <c:pt idx="16">
                  <c:v>51</c:v>
                </c:pt>
                <c:pt idx="17">
                  <c:v>51</c:v>
                </c:pt>
                <c:pt idx="18">
                  <c:v>47</c:v>
                </c:pt>
                <c:pt idx="19">
                  <c:v>47</c:v>
                </c:pt>
                <c:pt idx="20">
                  <c:v>42</c:v>
                </c:pt>
                <c:pt idx="21">
                  <c:v>35</c:v>
                </c:pt>
                <c:pt idx="22">
                  <c:v>26</c:v>
                </c:pt>
                <c:pt idx="23">
                  <c:v>24</c:v>
                </c:pt>
                <c:pt idx="24">
                  <c:v>18</c:v>
                </c:pt>
                <c:pt idx="25">
                  <c:v>14</c:v>
                </c:pt>
                <c:pt idx="26">
                  <c:v>4</c:v>
                </c:pt>
                <c:pt idx="27">
                  <c:v>76</c:v>
                </c:pt>
              </c:numCache>
            </c:numRef>
          </c:val>
          <c:extLst>
            <c:ext xmlns:c16="http://schemas.microsoft.com/office/drawing/2014/chart" uri="{C3380CC4-5D6E-409C-BE32-E72D297353CC}">
              <c16:uniqueId val="{00000000-D849-4658-91F4-8D12E0C2F9BB}"/>
            </c:ext>
          </c:extLst>
        </c:ser>
        <c:dLbls>
          <c:showLegendKey val="0"/>
          <c:showVal val="0"/>
          <c:showCatName val="0"/>
          <c:showSerName val="0"/>
          <c:showPercent val="0"/>
          <c:showBubbleSize val="0"/>
        </c:dLbls>
        <c:gapWidth val="56"/>
        <c:axId val="155546368"/>
        <c:axId val="155547904"/>
      </c:barChart>
      <c:catAx>
        <c:axId val="155546368"/>
        <c:scaling>
          <c:orientation val="maxMin"/>
        </c:scaling>
        <c:delete val="0"/>
        <c:axPos val="l"/>
        <c:numFmt formatCode="General" sourceLinked="0"/>
        <c:majorTickMark val="out"/>
        <c:minorTickMark val="none"/>
        <c:tickLblPos val="nextTo"/>
        <c:crossAx val="155547904"/>
        <c:crosses val="autoZero"/>
        <c:auto val="1"/>
        <c:lblAlgn val="ctr"/>
        <c:lblOffset val="100"/>
        <c:noMultiLvlLbl val="0"/>
      </c:catAx>
      <c:valAx>
        <c:axId val="155547904"/>
        <c:scaling>
          <c:orientation val="minMax"/>
        </c:scaling>
        <c:delete val="1"/>
        <c:axPos val="t"/>
        <c:numFmt formatCode="General" sourceLinked="1"/>
        <c:majorTickMark val="out"/>
        <c:minorTickMark val="none"/>
        <c:tickLblPos val="none"/>
        <c:crossAx val="155546368"/>
        <c:crosses val="autoZero"/>
        <c:crossBetween val="between"/>
      </c:valAx>
    </c:plotArea>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427526440851688"/>
          <c:y val="0.18085106382978725"/>
          <c:w val="0.43893211573405605"/>
          <c:h val="0.61170212765957899"/>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213E-4BBF-BB7F-F2CB174BB4AE}"/>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213E-4BBF-BB7F-F2CB174BB4AE}"/>
              </c:ext>
            </c:extLst>
          </c:dPt>
          <c:dLbls>
            <c:numFmt formatCode="0%" sourceLinked="0"/>
            <c:spPr>
              <a:noFill/>
              <a:ln w="25400">
                <a:noFill/>
              </a:ln>
            </c:spPr>
            <c:txPr>
              <a:bodyPr/>
              <a:lstStyle/>
              <a:p>
                <a:pPr>
                  <a:defRPr sz="12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'por centro'!$J$174:$K$174</c:f>
              <c:strCache>
                <c:ptCount val="2"/>
                <c:pt idx="0">
                  <c:v>Sí</c:v>
                </c:pt>
                <c:pt idx="1">
                  <c:v>No</c:v>
                </c:pt>
              </c:strCache>
            </c:strRef>
          </c:cat>
          <c:val>
            <c:numRef>
              <c:f>'por centro'!$J$178:$K$178</c:f>
              <c:numCache>
                <c:formatCode>General</c:formatCode>
                <c:ptCount val="2"/>
                <c:pt idx="0">
                  <c:v>8</c:v>
                </c:pt>
                <c:pt idx="1">
                  <c:v>51</c:v>
                </c:pt>
              </c:numCache>
            </c:numRef>
          </c:val>
          <c:extLst>
            <c:ext xmlns:c16="http://schemas.microsoft.com/office/drawing/2014/chart" uri="{C3380CC4-5D6E-409C-BE32-E72D297353CC}">
              <c16:uniqueId val="{00000004-213E-4BBF-BB7F-F2CB174BB4A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575"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225906693170201"/>
          <c:y val="0.1213517060367454"/>
          <c:w val="0.53248974015234063"/>
          <c:h val="0.83026096737907762"/>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1-18F6-4053-A7BF-BC2F491C02A8}"/>
              </c:ext>
            </c:extLst>
          </c:dPt>
          <c:dPt>
            <c:idx val="1"/>
            <c:invertIfNegative val="0"/>
            <c:bubble3D val="0"/>
            <c:spPr>
              <a:solidFill>
                <a:srgbClr val="FFC000"/>
              </a:solidFill>
              <a:ln w="12700">
                <a:solidFill>
                  <a:srgbClr val="000000"/>
                </a:solidFill>
                <a:prstDash val="solid"/>
              </a:ln>
            </c:spPr>
            <c:extLst>
              <c:ext xmlns:c16="http://schemas.microsoft.com/office/drawing/2014/chart" uri="{C3380CC4-5D6E-409C-BE32-E72D297353CC}">
                <c16:uniqueId val="{00000003-18F6-4053-A7BF-BC2F491C02A8}"/>
              </c:ext>
            </c:extLst>
          </c:dPt>
          <c:dPt>
            <c:idx val="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5-18F6-4053-A7BF-BC2F491C02A8}"/>
              </c:ext>
            </c:extLst>
          </c:dPt>
          <c:dPt>
            <c:idx val="3"/>
            <c:invertIfNegative val="0"/>
            <c:bubble3D val="0"/>
            <c:spPr>
              <a:solidFill>
                <a:srgbClr val="00B0F0"/>
              </a:solidFill>
              <a:ln w="12700">
                <a:solidFill>
                  <a:srgbClr val="000000"/>
                </a:solidFill>
                <a:prstDash val="solid"/>
              </a:ln>
            </c:spPr>
            <c:extLst>
              <c:ext xmlns:c16="http://schemas.microsoft.com/office/drawing/2014/chart" uri="{C3380CC4-5D6E-409C-BE32-E72D297353CC}">
                <c16:uniqueId val="{00000007-18F6-4053-A7BF-BC2F491C02A8}"/>
              </c:ext>
            </c:extLst>
          </c:dPt>
          <c:dPt>
            <c:idx val="4"/>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9-18F6-4053-A7BF-BC2F491C02A8}"/>
              </c:ext>
            </c:extLst>
          </c:dPt>
          <c:dLbls>
            <c:spPr>
              <a:noFill/>
              <a:ln>
                <a:noFill/>
              </a:ln>
              <a:effectLst/>
            </c:spPr>
            <c:txPr>
              <a:bodyPr/>
              <a:lstStyle/>
              <a:p>
                <a:pPr>
                  <a:defRPr sz="1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BUC!$B$59:$B$63</c:f>
              <c:strCache>
                <c:ptCount val="5"/>
                <c:pt idx="0">
                  <c:v>Nunca </c:v>
                </c:pt>
                <c:pt idx="1">
                  <c:v>Sólo en época de exámenes </c:v>
                </c:pt>
                <c:pt idx="2">
                  <c:v>De vez en cuando (1 o 2 veces al mes) </c:v>
                </c:pt>
                <c:pt idx="3">
                  <c:v>Frecuentemente (1 o 2 veces por semana) </c:v>
                </c:pt>
                <c:pt idx="4">
                  <c:v>Muy Frecuentemente (3 o más veces por semana) </c:v>
                </c:pt>
              </c:strCache>
            </c:strRef>
          </c:cat>
          <c:val>
            <c:numRef>
              <c:f>BUC!$D$59:$D$63</c:f>
              <c:numCache>
                <c:formatCode>0.0%</c:formatCode>
                <c:ptCount val="5"/>
                <c:pt idx="0">
                  <c:v>1.9364448857994043E-2</c:v>
                </c:pt>
                <c:pt idx="1">
                  <c:v>8.3912611717974178E-2</c:v>
                </c:pt>
                <c:pt idx="2">
                  <c:v>0.38728897715988081</c:v>
                </c:pt>
                <c:pt idx="3">
                  <c:v>0.33118172790466732</c:v>
                </c:pt>
                <c:pt idx="4">
                  <c:v>0.17825223435948362</c:v>
                </c:pt>
              </c:numCache>
            </c:numRef>
          </c:val>
          <c:extLst>
            <c:ext xmlns:c16="http://schemas.microsoft.com/office/drawing/2014/chart" uri="{C3380CC4-5D6E-409C-BE32-E72D297353CC}">
              <c16:uniqueId val="{0000000A-18F6-4053-A7BF-BC2F491C02A8}"/>
            </c:ext>
          </c:extLst>
        </c:ser>
        <c:dLbls>
          <c:showLegendKey val="0"/>
          <c:showVal val="0"/>
          <c:showCatName val="0"/>
          <c:showSerName val="0"/>
          <c:showPercent val="0"/>
          <c:showBubbleSize val="0"/>
        </c:dLbls>
        <c:gapWidth val="100"/>
        <c:axId val="155680128"/>
        <c:axId val="155686016"/>
      </c:barChart>
      <c:catAx>
        <c:axId val="155680128"/>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55686016"/>
        <c:crosses val="autoZero"/>
        <c:auto val="1"/>
        <c:lblAlgn val="ctr"/>
        <c:lblOffset val="100"/>
        <c:noMultiLvlLbl val="0"/>
      </c:catAx>
      <c:valAx>
        <c:axId val="155686016"/>
        <c:scaling>
          <c:orientation val="minMax"/>
        </c:scaling>
        <c:delete val="0"/>
        <c:axPos val="t"/>
        <c:numFmt formatCode="0.0%" sourceLinked="1"/>
        <c:majorTickMark val="out"/>
        <c:minorTickMark val="none"/>
        <c:tickLblPos val="nextTo"/>
        <c:txPr>
          <a:bodyPr rot="0" vert="horz"/>
          <a:lstStyle/>
          <a:p>
            <a:pPr>
              <a:defRPr sz="600" b="0" i="0" u="none" strike="noStrike" baseline="0">
                <a:solidFill>
                  <a:srgbClr val="000000"/>
                </a:solidFill>
                <a:latin typeface="Arial"/>
                <a:ea typeface="Arial"/>
                <a:cs typeface="Arial"/>
              </a:defRPr>
            </a:pPr>
            <a:endParaRPr lang="es-ES"/>
          </a:p>
        </c:txPr>
        <c:crossAx val="155680128"/>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89" r="0.75000000000000289" t="1" header="0" footer="0"/>
    <c:pageSetup paperSize="9"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225906693170201"/>
          <c:y val="0.1213517060367454"/>
          <c:w val="0.5324897401523403"/>
          <c:h val="0.83026096737907762"/>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1-FE44-43E7-BB2E-11050B35C073}"/>
              </c:ext>
            </c:extLst>
          </c:dPt>
          <c:dPt>
            <c:idx val="1"/>
            <c:invertIfNegative val="0"/>
            <c:bubble3D val="0"/>
            <c:spPr>
              <a:solidFill>
                <a:srgbClr val="FFC000"/>
              </a:solidFill>
              <a:ln w="12700">
                <a:solidFill>
                  <a:srgbClr val="000000"/>
                </a:solidFill>
                <a:prstDash val="solid"/>
              </a:ln>
            </c:spPr>
            <c:extLst>
              <c:ext xmlns:c16="http://schemas.microsoft.com/office/drawing/2014/chart" uri="{C3380CC4-5D6E-409C-BE32-E72D297353CC}">
                <c16:uniqueId val="{00000003-FE44-43E7-BB2E-11050B35C073}"/>
              </c:ext>
            </c:extLst>
          </c:dPt>
          <c:dPt>
            <c:idx val="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5-FE44-43E7-BB2E-11050B35C073}"/>
              </c:ext>
            </c:extLst>
          </c:dPt>
          <c:dPt>
            <c:idx val="3"/>
            <c:invertIfNegative val="0"/>
            <c:bubble3D val="0"/>
            <c:spPr>
              <a:solidFill>
                <a:srgbClr val="00B0F0"/>
              </a:solidFill>
              <a:ln w="12700">
                <a:solidFill>
                  <a:srgbClr val="000000"/>
                </a:solidFill>
                <a:prstDash val="solid"/>
              </a:ln>
            </c:spPr>
            <c:extLst>
              <c:ext xmlns:c16="http://schemas.microsoft.com/office/drawing/2014/chart" uri="{C3380CC4-5D6E-409C-BE32-E72D297353CC}">
                <c16:uniqueId val="{00000007-FE44-43E7-BB2E-11050B35C073}"/>
              </c:ext>
            </c:extLst>
          </c:dPt>
          <c:dPt>
            <c:idx val="4"/>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9-FE44-43E7-BB2E-11050B35C073}"/>
              </c:ext>
            </c:extLst>
          </c:dPt>
          <c:dLbls>
            <c:spPr>
              <a:noFill/>
              <a:ln>
                <a:noFill/>
              </a:ln>
              <a:effectLst/>
            </c:spPr>
            <c:txPr>
              <a:bodyPr/>
              <a:lstStyle/>
              <a:p>
                <a:pPr>
                  <a:defRPr sz="1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BUC!$B$68:$B$72</c:f>
              <c:strCache>
                <c:ptCount val="5"/>
                <c:pt idx="0">
                  <c:v>Nunca </c:v>
                </c:pt>
                <c:pt idx="1">
                  <c:v>Sólo en época de exámenes </c:v>
                </c:pt>
                <c:pt idx="2">
                  <c:v>De vez en cuando (1 o 2 veces al mes) </c:v>
                </c:pt>
                <c:pt idx="3">
                  <c:v>Frecuentemente (1 o 2 veces por semana) </c:v>
                </c:pt>
                <c:pt idx="4">
                  <c:v>Muy Frecuentemente (3 o más veces por semana) </c:v>
                </c:pt>
              </c:strCache>
            </c:strRef>
          </c:cat>
          <c:val>
            <c:numRef>
              <c:f>BUC!$D$68:$D$72</c:f>
              <c:numCache>
                <c:formatCode>0.0%</c:formatCode>
                <c:ptCount val="5"/>
                <c:pt idx="0">
                  <c:v>0.20407149950347567</c:v>
                </c:pt>
                <c:pt idx="1">
                  <c:v>9.2850049652432973E-2</c:v>
                </c:pt>
                <c:pt idx="2">
                  <c:v>0.4086395233366435</c:v>
                </c:pt>
                <c:pt idx="3">
                  <c:v>0.20109235352532273</c:v>
                </c:pt>
                <c:pt idx="4">
                  <c:v>9.384309831181728E-2</c:v>
                </c:pt>
              </c:numCache>
            </c:numRef>
          </c:val>
          <c:extLst>
            <c:ext xmlns:c16="http://schemas.microsoft.com/office/drawing/2014/chart" uri="{C3380CC4-5D6E-409C-BE32-E72D297353CC}">
              <c16:uniqueId val="{0000000A-FE44-43E7-BB2E-11050B35C073}"/>
            </c:ext>
          </c:extLst>
        </c:ser>
        <c:dLbls>
          <c:showLegendKey val="0"/>
          <c:showVal val="0"/>
          <c:showCatName val="0"/>
          <c:showSerName val="0"/>
          <c:showPercent val="0"/>
          <c:showBubbleSize val="0"/>
        </c:dLbls>
        <c:gapWidth val="100"/>
        <c:axId val="160578176"/>
        <c:axId val="160579968"/>
      </c:barChart>
      <c:catAx>
        <c:axId val="160578176"/>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60579968"/>
        <c:crosses val="autoZero"/>
        <c:auto val="1"/>
        <c:lblAlgn val="ctr"/>
        <c:lblOffset val="100"/>
        <c:noMultiLvlLbl val="0"/>
      </c:catAx>
      <c:valAx>
        <c:axId val="160579968"/>
        <c:scaling>
          <c:orientation val="minMax"/>
        </c:scaling>
        <c:delete val="0"/>
        <c:axPos val="t"/>
        <c:numFmt formatCode="0.0%" sourceLinked="1"/>
        <c:majorTickMark val="out"/>
        <c:minorTickMark val="none"/>
        <c:tickLblPos val="nextTo"/>
        <c:txPr>
          <a:bodyPr rot="0" vert="horz"/>
          <a:lstStyle/>
          <a:p>
            <a:pPr>
              <a:defRPr sz="600" b="0" i="0" u="none" strike="noStrike" baseline="0">
                <a:solidFill>
                  <a:srgbClr val="000000"/>
                </a:solidFill>
                <a:latin typeface="Arial"/>
                <a:ea typeface="Arial"/>
                <a:cs typeface="Arial"/>
              </a:defRPr>
            </a:pPr>
            <a:endParaRPr lang="es-ES"/>
          </a:p>
        </c:txPr>
        <c:crossAx val="160578176"/>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11" r="0.75000000000000311" t="1" header="0" footer="0"/>
    <c:pageSetup paperSize="9"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BUC!$D$75</c:f>
              <c:strCache>
                <c:ptCount val="1"/>
                <c:pt idx="0">
                  <c:v>1º</c:v>
                </c:pt>
              </c:strCache>
            </c:strRef>
          </c:tx>
          <c:spPr>
            <a:solidFill>
              <a:srgbClr val="002060"/>
            </a:solidFill>
          </c:spPr>
          <c:invertIfNegative val="0"/>
          <c:cat>
            <c:strRef>
              <c:f>BUC!$C$76:$C$103</c:f>
              <c:strCache>
                <c:ptCount val="28"/>
                <c:pt idx="0">
                  <c:v>BMZ</c:v>
                </c:pt>
                <c:pt idx="1">
                  <c:v>GHI</c:v>
                </c:pt>
                <c:pt idx="2">
                  <c:v>FLL (A)</c:v>
                </c:pt>
                <c:pt idx="3">
                  <c:v>MED</c:v>
                </c:pt>
                <c:pt idx="4">
                  <c:v>CPS</c:v>
                </c:pt>
                <c:pt idx="5">
                  <c:v>INF</c:v>
                </c:pt>
                <c:pt idx="6">
                  <c:v>PSI</c:v>
                </c:pt>
                <c:pt idx="7">
                  <c:v>FLS</c:v>
                </c:pt>
                <c:pt idx="8">
                  <c:v>MAT</c:v>
                </c:pt>
                <c:pt idx="9">
                  <c:v>QUI</c:v>
                </c:pt>
                <c:pt idx="10">
                  <c:v>EDU</c:v>
                </c:pt>
                <c:pt idx="11">
                  <c:v>FIS</c:v>
                </c:pt>
                <c:pt idx="12">
                  <c:v>CEE</c:v>
                </c:pt>
                <c:pt idx="13">
                  <c:v>BIO</c:v>
                </c:pt>
                <c:pt idx="14">
                  <c:v>FAR</c:v>
                </c:pt>
                <c:pt idx="15">
                  <c:v>TRS</c:v>
                </c:pt>
                <c:pt idx="16">
                  <c:v>BBA</c:v>
                </c:pt>
                <c:pt idx="17">
                  <c:v>VET</c:v>
                </c:pt>
                <c:pt idx="18">
                  <c:v>ENF</c:v>
                </c:pt>
                <c:pt idx="19">
                  <c:v>FDI</c:v>
                </c:pt>
                <c:pt idx="20">
                  <c:v>DER (DP)</c:v>
                </c:pt>
                <c:pt idx="21">
                  <c:v>GEO</c:v>
                </c:pt>
                <c:pt idx="22">
                  <c:v>ODO</c:v>
                </c:pt>
                <c:pt idx="23">
                  <c:v>OPT</c:v>
                </c:pt>
                <c:pt idx="24">
                  <c:v>EMP</c:v>
                </c:pt>
                <c:pt idx="25">
                  <c:v>EST</c:v>
                </c:pt>
                <c:pt idx="26">
                  <c:v>BHI</c:v>
                </c:pt>
                <c:pt idx="27">
                  <c:v>BYD</c:v>
                </c:pt>
              </c:strCache>
            </c:strRef>
          </c:cat>
          <c:val>
            <c:numRef>
              <c:f>BUC!$D$76:$D$103</c:f>
              <c:numCache>
                <c:formatCode>General</c:formatCode>
                <c:ptCount val="28"/>
                <c:pt idx="0">
                  <c:v>383</c:v>
                </c:pt>
                <c:pt idx="1">
                  <c:v>168</c:v>
                </c:pt>
                <c:pt idx="2">
                  <c:v>76</c:v>
                </c:pt>
                <c:pt idx="3">
                  <c:v>96</c:v>
                </c:pt>
                <c:pt idx="4">
                  <c:v>95</c:v>
                </c:pt>
                <c:pt idx="5">
                  <c:v>95</c:v>
                </c:pt>
                <c:pt idx="6">
                  <c:v>115</c:v>
                </c:pt>
                <c:pt idx="7">
                  <c:v>43</c:v>
                </c:pt>
                <c:pt idx="8">
                  <c:v>76</c:v>
                </c:pt>
                <c:pt idx="9">
                  <c:v>67</c:v>
                </c:pt>
                <c:pt idx="10">
                  <c:v>96</c:v>
                </c:pt>
                <c:pt idx="11">
                  <c:v>86</c:v>
                </c:pt>
                <c:pt idx="12">
                  <c:v>63</c:v>
                </c:pt>
                <c:pt idx="13">
                  <c:v>55</c:v>
                </c:pt>
                <c:pt idx="14">
                  <c:v>53</c:v>
                </c:pt>
                <c:pt idx="15">
                  <c:v>44</c:v>
                </c:pt>
                <c:pt idx="16">
                  <c:v>50</c:v>
                </c:pt>
                <c:pt idx="17">
                  <c:v>53</c:v>
                </c:pt>
                <c:pt idx="18">
                  <c:v>43</c:v>
                </c:pt>
                <c:pt idx="19">
                  <c:v>45</c:v>
                </c:pt>
                <c:pt idx="20">
                  <c:v>10</c:v>
                </c:pt>
                <c:pt idx="21">
                  <c:v>28</c:v>
                </c:pt>
                <c:pt idx="22">
                  <c:v>23</c:v>
                </c:pt>
                <c:pt idx="23">
                  <c:v>36</c:v>
                </c:pt>
                <c:pt idx="24">
                  <c:v>26</c:v>
                </c:pt>
                <c:pt idx="25">
                  <c:v>18</c:v>
                </c:pt>
                <c:pt idx="26">
                  <c:v>3</c:v>
                </c:pt>
                <c:pt idx="27">
                  <c:v>16</c:v>
                </c:pt>
              </c:numCache>
            </c:numRef>
          </c:val>
          <c:extLst>
            <c:ext xmlns:c16="http://schemas.microsoft.com/office/drawing/2014/chart" uri="{C3380CC4-5D6E-409C-BE32-E72D297353CC}">
              <c16:uniqueId val="{00000000-F6C1-4D4E-AD0C-2976687213F2}"/>
            </c:ext>
          </c:extLst>
        </c:ser>
        <c:ser>
          <c:idx val="1"/>
          <c:order val="1"/>
          <c:tx>
            <c:strRef>
              <c:f>BUC!$E$75</c:f>
              <c:strCache>
                <c:ptCount val="1"/>
                <c:pt idx="0">
                  <c:v>2º</c:v>
                </c:pt>
              </c:strCache>
            </c:strRef>
          </c:tx>
          <c:invertIfNegative val="0"/>
          <c:cat>
            <c:strRef>
              <c:f>BUC!$C$76:$C$103</c:f>
              <c:strCache>
                <c:ptCount val="28"/>
                <c:pt idx="0">
                  <c:v>BMZ</c:v>
                </c:pt>
                <c:pt idx="1">
                  <c:v>GHI</c:v>
                </c:pt>
                <c:pt idx="2">
                  <c:v>FLL (A)</c:v>
                </c:pt>
                <c:pt idx="3">
                  <c:v>MED</c:v>
                </c:pt>
                <c:pt idx="4">
                  <c:v>CPS</c:v>
                </c:pt>
                <c:pt idx="5">
                  <c:v>INF</c:v>
                </c:pt>
                <c:pt idx="6">
                  <c:v>PSI</c:v>
                </c:pt>
                <c:pt idx="7">
                  <c:v>FLS</c:v>
                </c:pt>
                <c:pt idx="8">
                  <c:v>MAT</c:v>
                </c:pt>
                <c:pt idx="9">
                  <c:v>QUI</c:v>
                </c:pt>
                <c:pt idx="10">
                  <c:v>EDU</c:v>
                </c:pt>
                <c:pt idx="11">
                  <c:v>FIS</c:v>
                </c:pt>
                <c:pt idx="12">
                  <c:v>CEE</c:v>
                </c:pt>
                <c:pt idx="13">
                  <c:v>BIO</c:v>
                </c:pt>
                <c:pt idx="14">
                  <c:v>FAR</c:v>
                </c:pt>
                <c:pt idx="15">
                  <c:v>TRS</c:v>
                </c:pt>
                <c:pt idx="16">
                  <c:v>BBA</c:v>
                </c:pt>
                <c:pt idx="17">
                  <c:v>VET</c:v>
                </c:pt>
                <c:pt idx="18">
                  <c:v>ENF</c:v>
                </c:pt>
                <c:pt idx="19">
                  <c:v>FDI</c:v>
                </c:pt>
                <c:pt idx="20">
                  <c:v>DER (DP)</c:v>
                </c:pt>
                <c:pt idx="21">
                  <c:v>GEO</c:v>
                </c:pt>
                <c:pt idx="22">
                  <c:v>ODO</c:v>
                </c:pt>
                <c:pt idx="23">
                  <c:v>OPT</c:v>
                </c:pt>
                <c:pt idx="24">
                  <c:v>EMP</c:v>
                </c:pt>
                <c:pt idx="25">
                  <c:v>EST</c:v>
                </c:pt>
                <c:pt idx="26">
                  <c:v>BHI</c:v>
                </c:pt>
                <c:pt idx="27">
                  <c:v>BYD</c:v>
                </c:pt>
              </c:strCache>
            </c:strRef>
          </c:cat>
          <c:val>
            <c:numRef>
              <c:f>BUC!$E$76:$E$103</c:f>
              <c:numCache>
                <c:formatCode>General</c:formatCode>
                <c:ptCount val="28"/>
                <c:pt idx="0">
                  <c:v>589</c:v>
                </c:pt>
                <c:pt idx="1">
                  <c:v>96</c:v>
                </c:pt>
                <c:pt idx="2">
                  <c:v>119</c:v>
                </c:pt>
                <c:pt idx="3">
                  <c:v>84</c:v>
                </c:pt>
                <c:pt idx="4">
                  <c:v>68</c:v>
                </c:pt>
                <c:pt idx="5">
                  <c:v>50</c:v>
                </c:pt>
                <c:pt idx="6">
                  <c:v>24</c:v>
                </c:pt>
                <c:pt idx="7">
                  <c:v>55</c:v>
                </c:pt>
                <c:pt idx="8">
                  <c:v>52</c:v>
                </c:pt>
                <c:pt idx="9">
                  <c:v>29</c:v>
                </c:pt>
                <c:pt idx="10">
                  <c:v>19</c:v>
                </c:pt>
                <c:pt idx="11">
                  <c:v>29</c:v>
                </c:pt>
                <c:pt idx="12">
                  <c:v>32</c:v>
                </c:pt>
                <c:pt idx="13">
                  <c:v>34</c:v>
                </c:pt>
                <c:pt idx="14">
                  <c:v>22</c:v>
                </c:pt>
                <c:pt idx="15">
                  <c:v>42</c:v>
                </c:pt>
                <c:pt idx="16">
                  <c:v>18</c:v>
                </c:pt>
                <c:pt idx="17">
                  <c:v>20</c:v>
                </c:pt>
                <c:pt idx="18">
                  <c:v>23</c:v>
                </c:pt>
                <c:pt idx="19">
                  <c:v>24</c:v>
                </c:pt>
                <c:pt idx="20">
                  <c:v>32</c:v>
                </c:pt>
                <c:pt idx="21">
                  <c:v>22</c:v>
                </c:pt>
                <c:pt idx="22">
                  <c:v>17</c:v>
                </c:pt>
                <c:pt idx="23">
                  <c:v>8</c:v>
                </c:pt>
                <c:pt idx="24">
                  <c:v>10</c:v>
                </c:pt>
                <c:pt idx="25">
                  <c:v>8</c:v>
                </c:pt>
                <c:pt idx="26">
                  <c:v>10</c:v>
                </c:pt>
                <c:pt idx="27">
                  <c:v>9</c:v>
                </c:pt>
              </c:numCache>
            </c:numRef>
          </c:val>
          <c:extLst>
            <c:ext xmlns:c16="http://schemas.microsoft.com/office/drawing/2014/chart" uri="{C3380CC4-5D6E-409C-BE32-E72D297353CC}">
              <c16:uniqueId val="{00000001-F6C1-4D4E-AD0C-2976687213F2}"/>
            </c:ext>
          </c:extLst>
        </c:ser>
        <c:ser>
          <c:idx val="2"/>
          <c:order val="2"/>
          <c:tx>
            <c:strRef>
              <c:f>BUC!$F$75</c:f>
              <c:strCache>
                <c:ptCount val="1"/>
                <c:pt idx="0">
                  <c:v>3º</c:v>
                </c:pt>
              </c:strCache>
            </c:strRef>
          </c:tx>
          <c:invertIfNegative val="0"/>
          <c:cat>
            <c:strRef>
              <c:f>BUC!$C$76:$C$103</c:f>
              <c:strCache>
                <c:ptCount val="28"/>
                <c:pt idx="0">
                  <c:v>BMZ</c:v>
                </c:pt>
                <c:pt idx="1">
                  <c:v>GHI</c:v>
                </c:pt>
                <c:pt idx="2">
                  <c:v>FLL (A)</c:v>
                </c:pt>
                <c:pt idx="3">
                  <c:v>MED</c:v>
                </c:pt>
                <c:pt idx="4">
                  <c:v>CPS</c:v>
                </c:pt>
                <c:pt idx="5">
                  <c:v>INF</c:v>
                </c:pt>
                <c:pt idx="6">
                  <c:v>PSI</c:v>
                </c:pt>
                <c:pt idx="7">
                  <c:v>FLS</c:v>
                </c:pt>
                <c:pt idx="8">
                  <c:v>MAT</c:v>
                </c:pt>
                <c:pt idx="9">
                  <c:v>QUI</c:v>
                </c:pt>
                <c:pt idx="10">
                  <c:v>EDU</c:v>
                </c:pt>
                <c:pt idx="11">
                  <c:v>FIS</c:v>
                </c:pt>
                <c:pt idx="12">
                  <c:v>CEE</c:v>
                </c:pt>
                <c:pt idx="13">
                  <c:v>BIO</c:v>
                </c:pt>
                <c:pt idx="14">
                  <c:v>FAR</c:v>
                </c:pt>
                <c:pt idx="15">
                  <c:v>TRS</c:v>
                </c:pt>
                <c:pt idx="16">
                  <c:v>BBA</c:v>
                </c:pt>
                <c:pt idx="17">
                  <c:v>VET</c:v>
                </c:pt>
                <c:pt idx="18">
                  <c:v>ENF</c:v>
                </c:pt>
                <c:pt idx="19">
                  <c:v>FDI</c:v>
                </c:pt>
                <c:pt idx="20">
                  <c:v>DER (DP)</c:v>
                </c:pt>
                <c:pt idx="21">
                  <c:v>GEO</c:v>
                </c:pt>
                <c:pt idx="22">
                  <c:v>ODO</c:v>
                </c:pt>
                <c:pt idx="23">
                  <c:v>OPT</c:v>
                </c:pt>
                <c:pt idx="24">
                  <c:v>EMP</c:v>
                </c:pt>
                <c:pt idx="25">
                  <c:v>EST</c:v>
                </c:pt>
                <c:pt idx="26">
                  <c:v>BHI</c:v>
                </c:pt>
                <c:pt idx="27">
                  <c:v>BYD</c:v>
                </c:pt>
              </c:strCache>
            </c:strRef>
          </c:cat>
          <c:val>
            <c:numRef>
              <c:f>BUC!$F$76:$F$103</c:f>
              <c:numCache>
                <c:formatCode>General</c:formatCode>
                <c:ptCount val="28"/>
                <c:pt idx="0">
                  <c:v>196</c:v>
                </c:pt>
                <c:pt idx="1">
                  <c:v>117</c:v>
                </c:pt>
                <c:pt idx="2">
                  <c:v>46</c:v>
                </c:pt>
                <c:pt idx="3">
                  <c:v>49</c:v>
                </c:pt>
                <c:pt idx="4">
                  <c:v>30</c:v>
                </c:pt>
                <c:pt idx="5">
                  <c:v>46</c:v>
                </c:pt>
                <c:pt idx="6">
                  <c:v>31</c:v>
                </c:pt>
                <c:pt idx="7">
                  <c:v>61</c:v>
                </c:pt>
                <c:pt idx="8">
                  <c:v>20</c:v>
                </c:pt>
                <c:pt idx="9">
                  <c:v>40</c:v>
                </c:pt>
                <c:pt idx="10">
                  <c:v>18</c:v>
                </c:pt>
                <c:pt idx="11">
                  <c:v>12</c:v>
                </c:pt>
                <c:pt idx="12">
                  <c:v>30</c:v>
                </c:pt>
                <c:pt idx="13">
                  <c:v>27</c:v>
                </c:pt>
                <c:pt idx="14">
                  <c:v>35</c:v>
                </c:pt>
                <c:pt idx="15">
                  <c:v>22</c:v>
                </c:pt>
                <c:pt idx="16">
                  <c:v>28</c:v>
                </c:pt>
                <c:pt idx="17">
                  <c:v>13</c:v>
                </c:pt>
                <c:pt idx="18">
                  <c:v>16</c:v>
                </c:pt>
                <c:pt idx="19">
                  <c:v>11</c:v>
                </c:pt>
                <c:pt idx="20">
                  <c:v>27</c:v>
                </c:pt>
                <c:pt idx="21">
                  <c:v>18</c:v>
                </c:pt>
                <c:pt idx="22">
                  <c:v>26</c:v>
                </c:pt>
                <c:pt idx="23">
                  <c:v>7</c:v>
                </c:pt>
                <c:pt idx="24">
                  <c:v>10</c:v>
                </c:pt>
                <c:pt idx="25">
                  <c:v>4</c:v>
                </c:pt>
                <c:pt idx="26">
                  <c:v>17</c:v>
                </c:pt>
                <c:pt idx="27">
                  <c:v>4</c:v>
                </c:pt>
              </c:numCache>
            </c:numRef>
          </c:val>
          <c:extLst>
            <c:ext xmlns:c16="http://schemas.microsoft.com/office/drawing/2014/chart" uri="{C3380CC4-5D6E-409C-BE32-E72D297353CC}">
              <c16:uniqueId val="{00000002-F6C1-4D4E-AD0C-2976687213F2}"/>
            </c:ext>
          </c:extLst>
        </c:ser>
        <c:dLbls>
          <c:showLegendKey val="0"/>
          <c:showVal val="0"/>
          <c:showCatName val="0"/>
          <c:showSerName val="0"/>
          <c:showPercent val="0"/>
          <c:showBubbleSize val="0"/>
        </c:dLbls>
        <c:gapWidth val="29"/>
        <c:overlap val="100"/>
        <c:axId val="160626944"/>
        <c:axId val="155586560"/>
      </c:barChart>
      <c:catAx>
        <c:axId val="160626944"/>
        <c:scaling>
          <c:orientation val="maxMin"/>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s-ES"/>
          </a:p>
        </c:txPr>
        <c:crossAx val="155586560"/>
        <c:crosses val="autoZero"/>
        <c:auto val="1"/>
        <c:lblAlgn val="ctr"/>
        <c:lblOffset val="100"/>
        <c:noMultiLvlLbl val="0"/>
      </c:catAx>
      <c:valAx>
        <c:axId val="155586560"/>
        <c:scaling>
          <c:orientation val="minMax"/>
        </c:scaling>
        <c:delete val="0"/>
        <c:axPos val="t"/>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60626944"/>
        <c:crosses val="autoZero"/>
        <c:crossBetween val="between"/>
      </c:valAx>
    </c:plotArea>
    <c:legend>
      <c:legendPos val="r"/>
      <c:layout/>
      <c:overlay val="0"/>
      <c:txPr>
        <a:bodyPr/>
        <a:lstStyle/>
        <a:p>
          <a:pPr>
            <a:defRPr sz="124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289" l="0.70000000000000062" r="0.70000000000000062" t="0.75000000000000289"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152139683261566E-2"/>
          <c:y val="4.0230110846078332E-2"/>
          <c:w val="0.91019431594784217"/>
          <c:h val="0.91954539076750386"/>
        </c:manualLayout>
      </c:layout>
      <c:barChart>
        <c:barDir val="col"/>
        <c:grouping val="clustered"/>
        <c:varyColors val="0"/>
        <c:ser>
          <c:idx val="0"/>
          <c:order val="0"/>
          <c:spPr>
            <a:solidFill>
              <a:srgbClr val="9999FF"/>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1-CD53-4CF4-A890-9A7FC5756DB2}"/>
              </c:ext>
            </c:extLst>
          </c:dPt>
          <c:dPt>
            <c:idx val="1"/>
            <c:invertIfNegative val="0"/>
            <c:bubble3D val="0"/>
            <c:spPr>
              <a:solidFill>
                <a:srgbClr val="FF9900"/>
              </a:solidFill>
              <a:ln w="12700">
                <a:solidFill>
                  <a:srgbClr val="000000"/>
                </a:solidFill>
                <a:prstDash val="solid"/>
              </a:ln>
            </c:spPr>
            <c:extLst>
              <c:ext xmlns:c16="http://schemas.microsoft.com/office/drawing/2014/chart" uri="{C3380CC4-5D6E-409C-BE32-E72D297353CC}">
                <c16:uniqueId val="{00000003-CD53-4CF4-A890-9A7FC5756DB2}"/>
              </c:ext>
            </c:extLst>
          </c:dPt>
          <c:dPt>
            <c:idx val="2"/>
            <c:invertIfNegative val="0"/>
            <c:bubble3D val="0"/>
            <c:spPr>
              <a:solidFill>
                <a:srgbClr val="CCFFCC"/>
              </a:solidFill>
              <a:ln w="12700">
                <a:solidFill>
                  <a:srgbClr val="000000"/>
                </a:solidFill>
                <a:prstDash val="solid"/>
              </a:ln>
            </c:spPr>
            <c:extLst>
              <c:ext xmlns:c16="http://schemas.microsoft.com/office/drawing/2014/chart" uri="{C3380CC4-5D6E-409C-BE32-E72D297353CC}">
                <c16:uniqueId val="{00000005-CD53-4CF4-A890-9A7FC5756DB2}"/>
              </c:ext>
            </c:extLst>
          </c:dPt>
          <c:dPt>
            <c:idx val="3"/>
            <c:invertIfNegative val="0"/>
            <c:bubble3D val="0"/>
            <c:spPr>
              <a:solidFill>
                <a:srgbClr val="33CCCC"/>
              </a:solidFill>
              <a:ln w="12700">
                <a:solidFill>
                  <a:srgbClr val="000000"/>
                </a:solidFill>
                <a:prstDash val="solid"/>
              </a:ln>
            </c:spPr>
            <c:extLst>
              <c:ext xmlns:c16="http://schemas.microsoft.com/office/drawing/2014/chart" uri="{C3380CC4-5D6E-409C-BE32-E72D297353CC}">
                <c16:uniqueId val="{00000007-CD53-4CF4-A890-9A7FC5756DB2}"/>
              </c:ext>
            </c:extLst>
          </c:dPt>
          <c:dPt>
            <c:idx val="4"/>
            <c:invertIfNegative val="0"/>
            <c:bubble3D val="0"/>
            <c:spPr>
              <a:solidFill>
                <a:srgbClr val="0000FF"/>
              </a:solidFill>
              <a:ln w="12700">
                <a:solidFill>
                  <a:srgbClr val="000000"/>
                </a:solidFill>
                <a:prstDash val="solid"/>
              </a:ln>
            </c:spPr>
            <c:extLst>
              <c:ext xmlns:c16="http://schemas.microsoft.com/office/drawing/2014/chart" uri="{C3380CC4-5D6E-409C-BE32-E72D297353CC}">
                <c16:uniqueId val="{00000009-CD53-4CF4-A890-9A7FC5756DB2}"/>
              </c:ext>
            </c:extLst>
          </c:dPt>
          <c:dPt>
            <c:idx val="5"/>
            <c:invertIfNegative val="0"/>
            <c:bubble3D val="0"/>
            <c:spPr>
              <a:solidFill>
                <a:srgbClr val="FFFF00"/>
              </a:solidFill>
              <a:ln w="12700">
                <a:solidFill>
                  <a:srgbClr val="000000"/>
                </a:solidFill>
                <a:prstDash val="solid"/>
              </a:ln>
            </c:spPr>
            <c:extLst>
              <c:ext xmlns:c16="http://schemas.microsoft.com/office/drawing/2014/chart" uri="{C3380CC4-5D6E-409C-BE32-E72D297353CC}">
                <c16:uniqueId val="{0000000B-CD53-4CF4-A890-9A7FC5756DB2}"/>
              </c:ext>
            </c:extLst>
          </c:dPt>
          <c:dPt>
            <c:idx val="6"/>
            <c:invertIfNegative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D-CD53-4CF4-A890-9A7FC5756DB2}"/>
              </c:ext>
            </c:extLst>
          </c:dPt>
          <c:val>
            <c:numRef>
              <c:f>BUC!$C$146:$I$146</c:f>
              <c:numCache>
                <c:formatCode>0.0%</c:formatCode>
                <c:ptCount val="7"/>
                <c:pt idx="0">
                  <c:v>3.2178217821782179E-2</c:v>
                </c:pt>
                <c:pt idx="1">
                  <c:v>0.12524752475247525</c:v>
                </c:pt>
                <c:pt idx="2">
                  <c:v>0.2608910891089109</c:v>
                </c:pt>
                <c:pt idx="3">
                  <c:v>0.25891089108910892</c:v>
                </c:pt>
                <c:pt idx="4">
                  <c:v>0.14009900990099011</c:v>
                </c:pt>
                <c:pt idx="5">
                  <c:v>0.15495049504950495</c:v>
                </c:pt>
                <c:pt idx="6">
                  <c:v>2.7722772277227723E-2</c:v>
                </c:pt>
              </c:numCache>
            </c:numRef>
          </c:val>
          <c:extLst>
            <c:ext xmlns:c16="http://schemas.microsoft.com/office/drawing/2014/chart" uri="{C3380CC4-5D6E-409C-BE32-E72D297353CC}">
              <c16:uniqueId val="{0000000E-CD53-4CF4-A890-9A7FC5756DB2}"/>
            </c:ext>
          </c:extLst>
        </c:ser>
        <c:dLbls>
          <c:showLegendKey val="0"/>
          <c:showVal val="0"/>
          <c:showCatName val="0"/>
          <c:showSerName val="0"/>
          <c:showPercent val="0"/>
          <c:showBubbleSize val="0"/>
        </c:dLbls>
        <c:gapWidth val="100"/>
        <c:axId val="155612288"/>
        <c:axId val="155613824"/>
      </c:barChart>
      <c:catAx>
        <c:axId val="155612288"/>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55613824"/>
        <c:crosses val="autoZero"/>
        <c:auto val="1"/>
        <c:lblAlgn val="ctr"/>
        <c:lblOffset val="100"/>
        <c:noMultiLvlLbl val="0"/>
      </c:catAx>
      <c:valAx>
        <c:axId val="155613824"/>
        <c:scaling>
          <c:orientation val="minMax"/>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55612288"/>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66" r="0.75000000000000266" t="1" header="0" footer="0"/>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786277529722516"/>
          <c:y val="0.13537146768274869"/>
          <c:w val="0.17413019924886916"/>
          <c:h val="0.7598269476386565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16B6-4509-A230-771A516F7CF2}"/>
              </c:ext>
            </c:extLst>
          </c:dPt>
          <c:val>
            <c:numRef>
              <c:f>BUC!$P$145</c:f>
              <c:numCache>
                <c:formatCode>0.0</c:formatCode>
                <c:ptCount val="1"/>
                <c:pt idx="0">
                  <c:v>6.0690490611750461</c:v>
                </c:pt>
              </c:numCache>
            </c:numRef>
          </c:val>
          <c:extLst>
            <c:ext xmlns:c16="http://schemas.microsoft.com/office/drawing/2014/chart" uri="{C3380CC4-5D6E-409C-BE32-E72D297353CC}">
              <c16:uniqueId val="{00000002-16B6-4509-A230-771A516F7CF2}"/>
            </c:ext>
          </c:extLst>
        </c:ser>
        <c:dLbls>
          <c:showLegendKey val="0"/>
          <c:showVal val="0"/>
          <c:showCatName val="0"/>
          <c:showSerName val="0"/>
          <c:showPercent val="0"/>
          <c:showBubbleSize val="0"/>
        </c:dLbls>
        <c:gapWidth val="0"/>
        <c:overlap val="100"/>
        <c:axId val="155642112"/>
        <c:axId val="160698368"/>
      </c:barChart>
      <c:catAx>
        <c:axId val="155642112"/>
        <c:scaling>
          <c:orientation val="minMax"/>
        </c:scaling>
        <c:delete val="1"/>
        <c:axPos val="b"/>
        <c:majorTickMark val="out"/>
        <c:minorTickMark val="none"/>
        <c:tickLblPos val="none"/>
        <c:crossAx val="160698368"/>
        <c:crosses val="autoZero"/>
        <c:auto val="1"/>
        <c:lblAlgn val="ctr"/>
        <c:lblOffset val="100"/>
        <c:noMultiLvlLbl val="0"/>
      </c:catAx>
      <c:valAx>
        <c:axId val="16069836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5564211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66" r="0.75000000000000266" t="1" header="0" footer="0"/>
    <c:pageSetup paperSize="9" orientation="landscape"/>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2264265669711805"/>
          <c:h val="0.94828118422898833"/>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1E8C-440B-A574-FDF4844D517F}"/>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1E8C-440B-A574-FDF4844D517F}"/>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1E8C-440B-A574-FDF4844D517F}"/>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1E8C-440B-A574-FDF4844D517F}"/>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1E8C-440B-A574-FDF4844D517F}"/>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1E8C-440B-A574-FDF4844D517F}"/>
              </c:ext>
            </c:extLst>
          </c:dPt>
          <c:val>
            <c:numRef>
              <c:f>BUC!$C$151:$H$151</c:f>
              <c:numCache>
                <c:formatCode>0.0%</c:formatCode>
                <c:ptCount val="6"/>
                <c:pt idx="0">
                  <c:v>1.7326732673267328E-2</c:v>
                </c:pt>
                <c:pt idx="1">
                  <c:v>5.5445544554455446E-2</c:v>
                </c:pt>
                <c:pt idx="2">
                  <c:v>0.31930693069306931</c:v>
                </c:pt>
                <c:pt idx="3">
                  <c:v>0.39554455445544556</c:v>
                </c:pt>
                <c:pt idx="4">
                  <c:v>0.18267326732673267</c:v>
                </c:pt>
                <c:pt idx="5">
                  <c:v>2.9702970297029702E-2</c:v>
                </c:pt>
              </c:numCache>
            </c:numRef>
          </c:val>
          <c:extLst>
            <c:ext xmlns:c16="http://schemas.microsoft.com/office/drawing/2014/chart" uri="{C3380CC4-5D6E-409C-BE32-E72D297353CC}">
              <c16:uniqueId val="{0000000C-1E8C-440B-A574-FDF4844D517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66" r="0.75000000000000266" t="1" header="0" footer="0"/>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786277529722549"/>
          <c:y val="0.13537146768274869"/>
          <c:w val="0.17413019924886916"/>
          <c:h val="0.75982694763865677"/>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BE27-4BB1-9CBA-155C97A5F714}"/>
              </c:ext>
            </c:extLst>
          </c:dPt>
          <c:val>
            <c:numRef>
              <c:f>BUC!$P$150</c:f>
              <c:numCache>
                <c:formatCode>0.0</c:formatCode>
                <c:ptCount val="1"/>
                <c:pt idx="0">
                  <c:v>6.7283163265306118</c:v>
                </c:pt>
              </c:numCache>
            </c:numRef>
          </c:val>
          <c:extLst>
            <c:ext xmlns:c16="http://schemas.microsoft.com/office/drawing/2014/chart" uri="{C3380CC4-5D6E-409C-BE32-E72D297353CC}">
              <c16:uniqueId val="{00000002-BE27-4BB1-9CBA-155C97A5F714}"/>
            </c:ext>
          </c:extLst>
        </c:ser>
        <c:dLbls>
          <c:showLegendKey val="0"/>
          <c:showVal val="0"/>
          <c:showCatName val="0"/>
          <c:showSerName val="0"/>
          <c:showPercent val="0"/>
          <c:showBubbleSize val="0"/>
        </c:dLbls>
        <c:gapWidth val="0"/>
        <c:overlap val="100"/>
        <c:axId val="160748288"/>
        <c:axId val="160749824"/>
      </c:barChart>
      <c:catAx>
        <c:axId val="160748288"/>
        <c:scaling>
          <c:orientation val="minMax"/>
        </c:scaling>
        <c:delete val="1"/>
        <c:axPos val="b"/>
        <c:majorTickMark val="out"/>
        <c:minorTickMark val="none"/>
        <c:tickLblPos val="none"/>
        <c:crossAx val="160749824"/>
        <c:crosses val="autoZero"/>
        <c:auto val="1"/>
        <c:lblAlgn val="ctr"/>
        <c:lblOffset val="100"/>
        <c:noMultiLvlLbl val="0"/>
      </c:catAx>
      <c:valAx>
        <c:axId val="16074982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074828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289" r="0.75000000000000289" t="1" header="0" footer="0"/>
    <c:pageSetup paperSize="9" orientation="landscape"/>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226426566971186"/>
          <c:h val="0.94828118422898833"/>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5AD8-4DB9-A522-D59E45CE27B0}"/>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5AD8-4DB9-A522-D59E45CE27B0}"/>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5AD8-4DB9-A522-D59E45CE27B0}"/>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5AD8-4DB9-A522-D59E45CE27B0}"/>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5AD8-4DB9-A522-D59E45CE27B0}"/>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5AD8-4DB9-A522-D59E45CE27B0}"/>
              </c:ext>
            </c:extLst>
          </c:dPt>
          <c:val>
            <c:numRef>
              <c:f>BUC!$C$154:$H$154</c:f>
              <c:numCache>
                <c:formatCode>0.0%</c:formatCode>
                <c:ptCount val="6"/>
                <c:pt idx="0">
                  <c:v>5.0495049504950498E-2</c:v>
                </c:pt>
                <c:pt idx="1">
                  <c:v>0.12227722772277227</c:v>
                </c:pt>
                <c:pt idx="2">
                  <c:v>0.2985148514851485</c:v>
                </c:pt>
                <c:pt idx="3">
                  <c:v>0.3311881188118812</c:v>
                </c:pt>
                <c:pt idx="4">
                  <c:v>0.16881188118811882</c:v>
                </c:pt>
                <c:pt idx="5">
                  <c:v>2.8712871287128714E-2</c:v>
                </c:pt>
              </c:numCache>
            </c:numRef>
          </c:val>
          <c:extLst>
            <c:ext xmlns:c16="http://schemas.microsoft.com/office/drawing/2014/chart" uri="{C3380CC4-5D6E-409C-BE32-E72D297353CC}">
              <c16:uniqueId val="{0000000C-5AD8-4DB9-A522-D59E45CE27B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89" r="0.75000000000000289" t="1" header="0" footer="0"/>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786277529722583"/>
          <c:y val="0.13537146768274869"/>
          <c:w val="0.17413019924886916"/>
          <c:h val="0.75982694763865699"/>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C8F2-4B2D-8ECF-7C8A6452B196}"/>
              </c:ext>
            </c:extLst>
          </c:dPt>
          <c:val>
            <c:numRef>
              <c:f>BUC!$P$153</c:f>
              <c:numCache>
                <c:formatCode>0.0</c:formatCode>
                <c:ptCount val="1"/>
                <c:pt idx="0">
                  <c:v>6.1467889908256881</c:v>
                </c:pt>
              </c:numCache>
            </c:numRef>
          </c:val>
          <c:extLst>
            <c:ext xmlns:c16="http://schemas.microsoft.com/office/drawing/2014/chart" uri="{C3380CC4-5D6E-409C-BE32-E72D297353CC}">
              <c16:uniqueId val="{00000002-C8F2-4B2D-8ECF-7C8A6452B196}"/>
            </c:ext>
          </c:extLst>
        </c:ser>
        <c:dLbls>
          <c:showLegendKey val="0"/>
          <c:showVal val="0"/>
          <c:showCatName val="0"/>
          <c:showSerName val="0"/>
          <c:showPercent val="0"/>
          <c:showBubbleSize val="0"/>
        </c:dLbls>
        <c:gapWidth val="0"/>
        <c:overlap val="100"/>
        <c:axId val="160799744"/>
        <c:axId val="160826112"/>
      </c:barChart>
      <c:catAx>
        <c:axId val="160799744"/>
        <c:scaling>
          <c:orientation val="minMax"/>
        </c:scaling>
        <c:delete val="1"/>
        <c:axPos val="b"/>
        <c:majorTickMark val="out"/>
        <c:minorTickMark val="none"/>
        <c:tickLblPos val="none"/>
        <c:crossAx val="160826112"/>
        <c:crosses val="autoZero"/>
        <c:auto val="1"/>
        <c:lblAlgn val="ctr"/>
        <c:lblOffset val="100"/>
        <c:noMultiLvlLbl val="0"/>
      </c:catAx>
      <c:valAx>
        <c:axId val="16082611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079974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311" r="0.75000000000000311" t="1" header="0" footer="0"/>
    <c:pageSetup paperSize="9" orientation="landscape"/>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2264265669711905"/>
          <c:h val="0.94828118422898833"/>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CA76-481F-9A87-362142F99C8C}"/>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CA76-481F-9A87-362142F99C8C}"/>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CA76-481F-9A87-362142F99C8C}"/>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CA76-481F-9A87-362142F99C8C}"/>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CA76-481F-9A87-362142F99C8C}"/>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CA76-481F-9A87-362142F99C8C}"/>
              </c:ext>
            </c:extLst>
          </c:dPt>
          <c:val>
            <c:numRef>
              <c:f>BUC!$C$160:$H$160</c:f>
              <c:numCache>
                <c:formatCode>0.0%</c:formatCode>
                <c:ptCount val="6"/>
                <c:pt idx="0">
                  <c:v>2.7722772277227723E-2</c:v>
                </c:pt>
                <c:pt idx="1">
                  <c:v>8.0693069306930695E-2</c:v>
                </c:pt>
                <c:pt idx="2">
                  <c:v>0.23465346534653464</c:v>
                </c:pt>
                <c:pt idx="3">
                  <c:v>0.37623762376237624</c:v>
                </c:pt>
                <c:pt idx="4">
                  <c:v>0.25792079207920793</c:v>
                </c:pt>
                <c:pt idx="5">
                  <c:v>2.2772277227722772E-2</c:v>
                </c:pt>
              </c:numCache>
            </c:numRef>
          </c:val>
          <c:extLst>
            <c:ext xmlns:c16="http://schemas.microsoft.com/office/drawing/2014/chart" uri="{C3380CC4-5D6E-409C-BE32-E72D297353CC}">
              <c16:uniqueId val="{0000000C-CA76-481F-9A87-362142F99C8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11" r="0.75000000000000311"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379918316672537"/>
          <c:y val="5.5045871559633031E-2"/>
          <c:w val="0.77132074900356185"/>
          <c:h val="0.91284403669725023"/>
        </c:manualLayout>
      </c:layout>
      <c:pieChart>
        <c:varyColors val="1"/>
        <c:ser>
          <c:idx val="1"/>
          <c:order val="0"/>
          <c:spPr>
            <a:solidFill>
              <a:srgbClr val="FFCC99"/>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7765-440C-B838-1A19E27C76AF}"/>
              </c:ext>
            </c:extLst>
          </c:dPt>
          <c:dPt>
            <c:idx val="1"/>
            <c:bubble3D val="0"/>
            <c:spPr>
              <a:solidFill>
                <a:srgbClr val="FFCC00"/>
              </a:solidFill>
              <a:ln w="12700">
                <a:solidFill>
                  <a:srgbClr val="000000"/>
                </a:solidFill>
                <a:prstDash val="solid"/>
              </a:ln>
            </c:spPr>
            <c:extLst>
              <c:ext xmlns:c16="http://schemas.microsoft.com/office/drawing/2014/chart" uri="{C3380CC4-5D6E-409C-BE32-E72D297353CC}">
                <c16:uniqueId val="{00000003-7765-440C-B838-1A19E27C76AF}"/>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7765-440C-B838-1A19E27C76AF}"/>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7765-440C-B838-1A19E27C76AF}"/>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7765-440C-B838-1A19E27C76AF}"/>
              </c:ext>
            </c:extLst>
          </c:dPt>
          <c:dLbls>
            <c:delete val="1"/>
          </c:dLbls>
          <c:cat>
            <c:strRef>
              <c:f>'por centro'!$E$183:$I$183</c:f>
              <c:strCache>
                <c:ptCount val="5"/>
                <c:pt idx="0">
                  <c:v>Nada útil             </c:v>
                </c:pt>
                <c:pt idx="1">
                  <c:v>Poco útil               </c:v>
                </c:pt>
                <c:pt idx="2">
                  <c:v>Normal             </c:v>
                </c:pt>
                <c:pt idx="3">
                  <c:v>Útil              </c:v>
                </c:pt>
                <c:pt idx="4">
                  <c:v>Muy útil</c:v>
                </c:pt>
              </c:strCache>
            </c:strRef>
          </c:cat>
          <c:val>
            <c:numRef>
              <c:f>'por centro'!$E$185:$I$185</c:f>
              <c:numCache>
                <c:formatCode>0%</c:formatCode>
                <c:ptCount val="5"/>
                <c:pt idx="0">
                  <c:v>0.25</c:v>
                </c:pt>
                <c:pt idx="1">
                  <c:v>6.25E-2</c:v>
                </c:pt>
                <c:pt idx="2">
                  <c:v>0.3125</c:v>
                </c:pt>
                <c:pt idx="3">
                  <c:v>6.25E-2</c:v>
                </c:pt>
                <c:pt idx="4">
                  <c:v>0.3125</c:v>
                </c:pt>
              </c:numCache>
            </c:numRef>
          </c:val>
          <c:extLst>
            <c:ext xmlns:c16="http://schemas.microsoft.com/office/drawing/2014/chart" uri="{C3380CC4-5D6E-409C-BE32-E72D297353CC}">
              <c16:uniqueId val="{0000000A-7765-440C-B838-1A19E27C76AF}"/>
            </c:ext>
          </c:extLst>
        </c:ser>
        <c:dLbls>
          <c:showLegendKey val="0"/>
          <c:showVal val="1"/>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575"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786277529722616"/>
          <c:y val="0.13537146768274869"/>
          <c:w val="0.17413019924886916"/>
          <c:h val="0.75982694763865721"/>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884E-4413-9518-5D805BCECFC7}"/>
              </c:ext>
            </c:extLst>
          </c:dPt>
          <c:val>
            <c:numRef>
              <c:f>BUC!$P$159</c:f>
              <c:numCache>
                <c:formatCode>0.0</c:formatCode>
                <c:ptCount val="1"/>
                <c:pt idx="0">
                  <c:v>6.933890577507599</c:v>
                </c:pt>
              </c:numCache>
            </c:numRef>
          </c:val>
          <c:extLst>
            <c:ext xmlns:c16="http://schemas.microsoft.com/office/drawing/2014/chart" uri="{C3380CC4-5D6E-409C-BE32-E72D297353CC}">
              <c16:uniqueId val="{00000002-884E-4413-9518-5D805BCECFC7}"/>
            </c:ext>
          </c:extLst>
        </c:ser>
        <c:dLbls>
          <c:showLegendKey val="0"/>
          <c:showVal val="0"/>
          <c:showCatName val="0"/>
          <c:showSerName val="0"/>
          <c:showPercent val="0"/>
          <c:showBubbleSize val="0"/>
        </c:dLbls>
        <c:gapWidth val="0"/>
        <c:overlap val="100"/>
        <c:axId val="160884224"/>
        <c:axId val="160885760"/>
      </c:barChart>
      <c:catAx>
        <c:axId val="160884224"/>
        <c:scaling>
          <c:orientation val="minMax"/>
        </c:scaling>
        <c:delete val="1"/>
        <c:axPos val="b"/>
        <c:majorTickMark val="out"/>
        <c:minorTickMark val="none"/>
        <c:tickLblPos val="none"/>
        <c:crossAx val="160885760"/>
        <c:crosses val="autoZero"/>
        <c:auto val="1"/>
        <c:lblAlgn val="ctr"/>
        <c:lblOffset val="100"/>
        <c:noMultiLvlLbl val="0"/>
      </c:catAx>
      <c:valAx>
        <c:axId val="16088576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088422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333" r="0.75000000000000333" t="1" header="0" footer="0"/>
    <c:pageSetup paperSize="9" orientation="landscape"/>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226426566971196"/>
          <c:h val="0.94828118422898833"/>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3424-4391-B3E7-17640CB2B67F}"/>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3424-4391-B3E7-17640CB2B67F}"/>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3424-4391-B3E7-17640CB2B67F}"/>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3424-4391-B3E7-17640CB2B67F}"/>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3424-4391-B3E7-17640CB2B67F}"/>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3424-4391-B3E7-17640CB2B67F}"/>
              </c:ext>
            </c:extLst>
          </c:dPt>
          <c:val>
            <c:numRef>
              <c:f>BUC!$C$164:$H$164</c:f>
              <c:numCache>
                <c:formatCode>0.0%</c:formatCode>
                <c:ptCount val="6"/>
                <c:pt idx="0">
                  <c:v>2.6237623762376237E-2</c:v>
                </c:pt>
                <c:pt idx="1">
                  <c:v>4.5544554455445543E-2</c:v>
                </c:pt>
                <c:pt idx="2">
                  <c:v>0.23267326732673269</c:v>
                </c:pt>
                <c:pt idx="3">
                  <c:v>0.31881188118811882</c:v>
                </c:pt>
                <c:pt idx="4">
                  <c:v>0.34554455445544552</c:v>
                </c:pt>
                <c:pt idx="5">
                  <c:v>3.1188118811881188E-2</c:v>
                </c:pt>
              </c:numCache>
            </c:numRef>
          </c:val>
          <c:extLst>
            <c:ext xmlns:c16="http://schemas.microsoft.com/office/drawing/2014/chart" uri="{C3380CC4-5D6E-409C-BE32-E72D297353CC}">
              <c16:uniqueId val="{0000000C-3424-4391-B3E7-17640CB2B67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33" r="0.75000000000000333" t="1" header="0" footer="0"/>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786277529722649"/>
          <c:y val="0.13537146768274869"/>
          <c:w val="0.17413019924886916"/>
          <c:h val="0.75982694763865744"/>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92C1-4F4D-B347-0378B6C8931B}"/>
              </c:ext>
            </c:extLst>
          </c:dPt>
          <c:val>
            <c:numRef>
              <c:f>BUC!$P$163</c:f>
              <c:numCache>
                <c:formatCode>0.0</c:formatCode>
                <c:ptCount val="1"/>
                <c:pt idx="0">
                  <c:v>7.3530914665304037</c:v>
                </c:pt>
              </c:numCache>
            </c:numRef>
          </c:val>
          <c:extLst>
            <c:ext xmlns:c16="http://schemas.microsoft.com/office/drawing/2014/chart" uri="{C3380CC4-5D6E-409C-BE32-E72D297353CC}">
              <c16:uniqueId val="{00000002-92C1-4F4D-B347-0378B6C8931B}"/>
            </c:ext>
          </c:extLst>
        </c:ser>
        <c:dLbls>
          <c:showLegendKey val="0"/>
          <c:showVal val="0"/>
          <c:showCatName val="0"/>
          <c:showSerName val="0"/>
          <c:showPercent val="0"/>
          <c:showBubbleSize val="0"/>
        </c:dLbls>
        <c:gapWidth val="0"/>
        <c:overlap val="100"/>
        <c:axId val="161013760"/>
        <c:axId val="161015296"/>
      </c:barChart>
      <c:catAx>
        <c:axId val="161013760"/>
        <c:scaling>
          <c:orientation val="minMax"/>
        </c:scaling>
        <c:delete val="1"/>
        <c:axPos val="b"/>
        <c:majorTickMark val="out"/>
        <c:minorTickMark val="none"/>
        <c:tickLblPos val="none"/>
        <c:crossAx val="161015296"/>
        <c:crosses val="autoZero"/>
        <c:auto val="1"/>
        <c:lblAlgn val="ctr"/>
        <c:lblOffset val="100"/>
        <c:noMultiLvlLbl val="0"/>
      </c:catAx>
      <c:valAx>
        <c:axId val="16101529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101376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355" r="0.75000000000000355" t="1" header="0" footer="0"/>
    <c:pageSetup paperSize="9" orientation="landscape"/>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226426566971196"/>
          <c:h val="0.94828118422898833"/>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C899-47B2-9623-6F8CC8EC64FB}"/>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C899-47B2-9623-6F8CC8EC64FB}"/>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C899-47B2-9623-6F8CC8EC64FB}"/>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C899-47B2-9623-6F8CC8EC64FB}"/>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C899-47B2-9623-6F8CC8EC64FB}"/>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C899-47B2-9623-6F8CC8EC64FB}"/>
              </c:ext>
            </c:extLst>
          </c:dPt>
          <c:val>
            <c:numRef>
              <c:f>BUC!$C$169:$H$169</c:f>
              <c:numCache>
                <c:formatCode>0.0%</c:formatCode>
                <c:ptCount val="6"/>
                <c:pt idx="0">
                  <c:v>3.8613861386138613E-2</c:v>
                </c:pt>
                <c:pt idx="1">
                  <c:v>8.564356435643565E-2</c:v>
                </c:pt>
                <c:pt idx="2">
                  <c:v>0.24455445544554455</c:v>
                </c:pt>
                <c:pt idx="3">
                  <c:v>0.32425742574257427</c:v>
                </c:pt>
                <c:pt idx="4">
                  <c:v>0.27821782178217824</c:v>
                </c:pt>
                <c:pt idx="5">
                  <c:v>2.8712871287128714E-2</c:v>
                </c:pt>
              </c:numCache>
            </c:numRef>
          </c:val>
          <c:extLst>
            <c:ext xmlns:c16="http://schemas.microsoft.com/office/drawing/2014/chart" uri="{C3380CC4-5D6E-409C-BE32-E72D297353CC}">
              <c16:uniqueId val="{0000000C-C899-47B2-9623-6F8CC8EC64F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33" r="0.75000000000000333" t="1" header="0" footer="0"/>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786277529722649"/>
          <c:y val="0.13537146768274869"/>
          <c:w val="0.17413019924886916"/>
          <c:h val="0.75982694763865744"/>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E5D1-4944-9B94-D7971E7AFC5E}"/>
              </c:ext>
            </c:extLst>
          </c:dPt>
          <c:val>
            <c:numRef>
              <c:f>BUC!$P$168</c:f>
              <c:numCache>
                <c:formatCode>0.0</c:formatCode>
                <c:ptCount val="1"/>
                <c:pt idx="0">
                  <c:v>6.847604485219164</c:v>
                </c:pt>
              </c:numCache>
            </c:numRef>
          </c:val>
          <c:extLst>
            <c:ext xmlns:c16="http://schemas.microsoft.com/office/drawing/2014/chart" uri="{C3380CC4-5D6E-409C-BE32-E72D297353CC}">
              <c16:uniqueId val="{00000002-E5D1-4944-9B94-D7971E7AFC5E}"/>
            </c:ext>
          </c:extLst>
        </c:ser>
        <c:dLbls>
          <c:showLegendKey val="0"/>
          <c:showVal val="0"/>
          <c:showCatName val="0"/>
          <c:showSerName val="0"/>
          <c:showPercent val="0"/>
          <c:showBubbleSize val="0"/>
        </c:dLbls>
        <c:gapWidth val="0"/>
        <c:overlap val="100"/>
        <c:axId val="161073408"/>
        <c:axId val="161083392"/>
      </c:barChart>
      <c:catAx>
        <c:axId val="161073408"/>
        <c:scaling>
          <c:orientation val="minMax"/>
        </c:scaling>
        <c:delete val="1"/>
        <c:axPos val="b"/>
        <c:majorTickMark val="out"/>
        <c:minorTickMark val="none"/>
        <c:tickLblPos val="none"/>
        <c:crossAx val="161083392"/>
        <c:crosses val="autoZero"/>
        <c:auto val="1"/>
        <c:lblAlgn val="ctr"/>
        <c:lblOffset val="100"/>
        <c:noMultiLvlLbl val="0"/>
      </c:catAx>
      <c:valAx>
        <c:axId val="16108339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107340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355" r="0.75000000000000355" t="1" header="0" footer="0"/>
    <c:pageSetup paperSize="9" orientation="landscape"/>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226426566971196"/>
          <c:h val="0.94828118422898833"/>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3903-47ED-A01F-9B4783B79FC6}"/>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3903-47ED-A01F-9B4783B79FC6}"/>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3903-47ED-A01F-9B4783B79FC6}"/>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3903-47ED-A01F-9B4783B79FC6}"/>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3903-47ED-A01F-9B4783B79FC6}"/>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3903-47ED-A01F-9B4783B79FC6}"/>
              </c:ext>
            </c:extLst>
          </c:dPt>
          <c:val>
            <c:numRef>
              <c:f>BUC!$C$173:$H$173</c:f>
              <c:numCache>
                <c:formatCode>0.0%</c:formatCode>
                <c:ptCount val="6"/>
                <c:pt idx="0">
                  <c:v>7.1287128712871281E-2</c:v>
                </c:pt>
                <c:pt idx="1">
                  <c:v>0.14455445544554454</c:v>
                </c:pt>
                <c:pt idx="2">
                  <c:v>0.40594059405940597</c:v>
                </c:pt>
                <c:pt idx="3">
                  <c:v>0.19950495049504952</c:v>
                </c:pt>
                <c:pt idx="4">
                  <c:v>0.12673267326732673</c:v>
                </c:pt>
                <c:pt idx="5">
                  <c:v>5.1980198019801978E-2</c:v>
                </c:pt>
              </c:numCache>
            </c:numRef>
          </c:val>
          <c:extLst>
            <c:ext xmlns:c16="http://schemas.microsoft.com/office/drawing/2014/chart" uri="{C3380CC4-5D6E-409C-BE32-E72D297353CC}">
              <c16:uniqueId val="{0000000C-3903-47ED-A01F-9B4783B79FC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33" r="0.75000000000000333"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786277529722649"/>
          <c:y val="0.13537146768274869"/>
          <c:w val="0.17413019924886916"/>
          <c:h val="0.75982694763865744"/>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21DB-4D1F-9C6E-5AE08CA1D575}"/>
              </c:ext>
            </c:extLst>
          </c:dPt>
          <c:val>
            <c:numRef>
              <c:f>BUC!$P$172</c:f>
              <c:numCache>
                <c:formatCode>0.0</c:formatCode>
                <c:ptCount val="1"/>
                <c:pt idx="0">
                  <c:v>5.4373368146214096</c:v>
                </c:pt>
              </c:numCache>
            </c:numRef>
          </c:val>
          <c:extLst>
            <c:ext xmlns:c16="http://schemas.microsoft.com/office/drawing/2014/chart" uri="{C3380CC4-5D6E-409C-BE32-E72D297353CC}">
              <c16:uniqueId val="{00000002-21DB-4D1F-9C6E-5AE08CA1D575}"/>
            </c:ext>
          </c:extLst>
        </c:ser>
        <c:dLbls>
          <c:showLegendKey val="0"/>
          <c:showVal val="0"/>
          <c:showCatName val="0"/>
          <c:showSerName val="0"/>
          <c:showPercent val="0"/>
          <c:showBubbleSize val="0"/>
        </c:dLbls>
        <c:gapWidth val="0"/>
        <c:overlap val="100"/>
        <c:axId val="161145984"/>
        <c:axId val="161147520"/>
      </c:barChart>
      <c:catAx>
        <c:axId val="161145984"/>
        <c:scaling>
          <c:orientation val="minMax"/>
        </c:scaling>
        <c:delete val="1"/>
        <c:axPos val="b"/>
        <c:majorTickMark val="out"/>
        <c:minorTickMark val="none"/>
        <c:tickLblPos val="none"/>
        <c:crossAx val="161147520"/>
        <c:crosses val="autoZero"/>
        <c:auto val="1"/>
        <c:lblAlgn val="ctr"/>
        <c:lblOffset val="100"/>
        <c:noMultiLvlLbl val="0"/>
      </c:catAx>
      <c:valAx>
        <c:axId val="16114752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114598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355" r="0.75000000000000355" t="1" header="0" footer="0"/>
    <c:pageSetup paperSize="9" orientation="landscape"/>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2264265669712004"/>
          <c:h val="0.94828118422898833"/>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F166-4901-91AB-D5E57206937C}"/>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166-4901-91AB-D5E57206937C}"/>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F166-4901-91AB-D5E57206937C}"/>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F166-4901-91AB-D5E57206937C}"/>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F166-4901-91AB-D5E57206937C}"/>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F166-4901-91AB-D5E57206937C}"/>
              </c:ext>
            </c:extLst>
          </c:dPt>
          <c:val>
            <c:numRef>
              <c:f>BUC!$C$177:$H$177</c:f>
              <c:numCache>
                <c:formatCode>0.0%</c:formatCode>
                <c:ptCount val="6"/>
                <c:pt idx="0">
                  <c:v>4.3564356435643561E-2</c:v>
                </c:pt>
                <c:pt idx="1">
                  <c:v>9.6534653465346537E-2</c:v>
                </c:pt>
                <c:pt idx="2">
                  <c:v>0.28613861386138612</c:v>
                </c:pt>
                <c:pt idx="3">
                  <c:v>0.31485148514851485</c:v>
                </c:pt>
                <c:pt idx="4">
                  <c:v>0.21485148514851485</c:v>
                </c:pt>
                <c:pt idx="5">
                  <c:v>4.4059405940594057E-2</c:v>
                </c:pt>
              </c:numCache>
            </c:numRef>
          </c:val>
          <c:extLst>
            <c:ext xmlns:c16="http://schemas.microsoft.com/office/drawing/2014/chart" uri="{C3380CC4-5D6E-409C-BE32-E72D297353CC}">
              <c16:uniqueId val="{0000000C-F166-4901-91AB-D5E57206937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55" r="0.75000000000000355" t="1" header="0" footer="0"/>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786277529722683"/>
          <c:y val="0.13537146768274869"/>
          <c:w val="0.17413019924886916"/>
          <c:h val="0.7598269476386576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594E-440B-BC81-EAFAFD21A93D}"/>
              </c:ext>
            </c:extLst>
          </c:dPt>
          <c:val>
            <c:numRef>
              <c:f>BUC!$P$176</c:f>
              <c:numCache>
                <c:formatCode>0.0</c:formatCode>
                <c:ptCount val="1"/>
                <c:pt idx="0">
                  <c:v>6.4668565510098395</c:v>
                </c:pt>
              </c:numCache>
            </c:numRef>
          </c:val>
          <c:extLst>
            <c:ext xmlns:c16="http://schemas.microsoft.com/office/drawing/2014/chart" uri="{C3380CC4-5D6E-409C-BE32-E72D297353CC}">
              <c16:uniqueId val="{00000002-594E-440B-BC81-EAFAFD21A93D}"/>
            </c:ext>
          </c:extLst>
        </c:ser>
        <c:dLbls>
          <c:showLegendKey val="0"/>
          <c:showVal val="0"/>
          <c:showCatName val="0"/>
          <c:showSerName val="0"/>
          <c:showPercent val="0"/>
          <c:showBubbleSize val="0"/>
        </c:dLbls>
        <c:gapWidth val="0"/>
        <c:overlap val="100"/>
        <c:axId val="160411008"/>
        <c:axId val="160433280"/>
      </c:barChart>
      <c:catAx>
        <c:axId val="160411008"/>
        <c:scaling>
          <c:orientation val="minMax"/>
        </c:scaling>
        <c:delete val="1"/>
        <c:axPos val="b"/>
        <c:majorTickMark val="out"/>
        <c:minorTickMark val="none"/>
        <c:tickLblPos val="none"/>
        <c:crossAx val="160433280"/>
        <c:crosses val="autoZero"/>
        <c:auto val="1"/>
        <c:lblAlgn val="ctr"/>
        <c:lblOffset val="100"/>
        <c:noMultiLvlLbl val="0"/>
      </c:catAx>
      <c:valAx>
        <c:axId val="16043328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041100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377" r="0.75000000000000377" t="1" header="0" footer="0"/>
    <c:pageSetup paperSize="9" orientation="landscape"/>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35315985130218"/>
          <c:y val="0.19598038036957341"/>
          <c:w val="0.42007434944237931"/>
          <c:h val="0.56784058927594339"/>
        </c:manualLayout>
      </c:layout>
      <c:pieChart>
        <c:varyColors val="1"/>
        <c:ser>
          <c:idx val="1"/>
          <c:order val="0"/>
          <c:spPr>
            <a:solidFill>
              <a:schemeClr val="tx2">
                <a:lumMod val="20000"/>
                <a:lumOff val="80000"/>
              </a:schemeClr>
            </a:solidFill>
            <a:ln w="12700">
              <a:solidFill>
                <a:srgbClr val="000000"/>
              </a:solidFill>
              <a:prstDash val="solid"/>
            </a:ln>
          </c:spPr>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1-9D7A-4E60-BFBE-C40C511054CA}"/>
              </c:ext>
            </c:extLst>
          </c:dPt>
          <c:dLbls>
            <c:numFmt formatCode="0%" sourceLinked="0"/>
            <c:spPr>
              <a:noFill/>
              <a:ln w="25400">
                <a:noFill/>
              </a:ln>
            </c:spPr>
            <c:txPr>
              <a:bodyPr/>
              <a:lstStyle/>
              <a:p>
                <a:pPr>
                  <a:defRPr sz="12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BUC!$L$180:$M$180</c:f>
              <c:strCache>
                <c:ptCount val="2"/>
                <c:pt idx="0">
                  <c:v>Sí</c:v>
                </c:pt>
                <c:pt idx="1">
                  <c:v>No</c:v>
                </c:pt>
              </c:strCache>
            </c:strRef>
          </c:cat>
          <c:val>
            <c:numRef>
              <c:f>BUC!$L$181:$M$181</c:f>
              <c:numCache>
                <c:formatCode>General</c:formatCode>
                <c:ptCount val="2"/>
                <c:pt idx="0">
                  <c:v>497</c:v>
                </c:pt>
                <c:pt idx="1">
                  <c:v>1457</c:v>
                </c:pt>
              </c:numCache>
            </c:numRef>
          </c:val>
          <c:extLst>
            <c:ext xmlns:c16="http://schemas.microsoft.com/office/drawing/2014/chart" uri="{C3380CC4-5D6E-409C-BE32-E72D297353CC}">
              <c16:uniqueId val="{00000002-9D7A-4E60-BFBE-C40C511054C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66" r="0.75000000000000266"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46115210882407"/>
          <c:y val="0.17703349282296796"/>
          <c:w val="0.72862519660599356"/>
          <c:h val="0.74641148325359274"/>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33C-4EE2-9652-4220519853C9}"/>
              </c:ext>
            </c:extLst>
          </c:dPt>
          <c:dPt>
            <c:idx val="1"/>
            <c:invertIfNegative val="0"/>
            <c:bubble3D val="0"/>
            <c:spPr>
              <a:solidFill>
                <a:srgbClr val="00CCFF"/>
              </a:solidFill>
              <a:ln w="12700">
                <a:solidFill>
                  <a:srgbClr val="000000"/>
                </a:solidFill>
                <a:prstDash val="solid"/>
              </a:ln>
            </c:spPr>
            <c:extLst>
              <c:ext xmlns:c16="http://schemas.microsoft.com/office/drawing/2014/chart" uri="{C3380CC4-5D6E-409C-BE32-E72D297353CC}">
                <c16:uniqueId val="{00000003-333C-4EE2-9652-4220519853C9}"/>
              </c:ext>
            </c:extLst>
          </c:dPt>
          <c:dPt>
            <c:idx val="2"/>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5-333C-4EE2-9652-4220519853C9}"/>
              </c:ext>
            </c:extLst>
          </c:dPt>
          <c:cat>
            <c:strRef>
              <c:f>'por centro'!$B$17:$B$20</c:f>
              <c:strCache>
                <c:ptCount val="4"/>
                <c:pt idx="0">
                  <c:v>Grado y doble grado</c:v>
                </c:pt>
                <c:pt idx="1">
                  <c:v>Master</c:v>
                </c:pt>
                <c:pt idx="2">
                  <c:v>Doctorado</c:v>
                </c:pt>
                <c:pt idx="3">
                  <c:v>Otro</c:v>
                </c:pt>
              </c:strCache>
            </c:strRef>
          </c:cat>
          <c:val>
            <c:numRef>
              <c:f>'por centro'!$D$17:$D$20</c:f>
              <c:numCache>
                <c:formatCode>0%</c:formatCode>
                <c:ptCount val="4"/>
                <c:pt idx="0">
                  <c:v>0.84126984126984128</c:v>
                </c:pt>
                <c:pt idx="1">
                  <c:v>0.12698412698412698</c:v>
                </c:pt>
                <c:pt idx="2">
                  <c:v>3.1746031746031744E-2</c:v>
                </c:pt>
                <c:pt idx="3">
                  <c:v>1.5873015873015872E-2</c:v>
                </c:pt>
              </c:numCache>
            </c:numRef>
          </c:val>
          <c:extLst>
            <c:ext xmlns:c16="http://schemas.microsoft.com/office/drawing/2014/chart" uri="{C3380CC4-5D6E-409C-BE32-E72D297353CC}">
              <c16:uniqueId val="{00000006-333C-4EE2-9652-4220519853C9}"/>
            </c:ext>
          </c:extLst>
        </c:ser>
        <c:dLbls>
          <c:showLegendKey val="0"/>
          <c:showVal val="0"/>
          <c:showCatName val="0"/>
          <c:showSerName val="0"/>
          <c:showPercent val="0"/>
          <c:showBubbleSize val="0"/>
        </c:dLbls>
        <c:gapWidth val="49"/>
        <c:axId val="155506944"/>
        <c:axId val="155508736"/>
      </c:barChart>
      <c:catAx>
        <c:axId val="155506944"/>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5508736"/>
        <c:crosses val="autoZero"/>
        <c:auto val="1"/>
        <c:lblAlgn val="ctr"/>
        <c:lblOffset val="100"/>
        <c:tickLblSkip val="1"/>
        <c:tickMarkSkip val="1"/>
        <c:noMultiLvlLbl val="0"/>
      </c:catAx>
      <c:valAx>
        <c:axId val="155508736"/>
        <c:scaling>
          <c:orientation val="minMax"/>
        </c:scaling>
        <c:delete val="0"/>
        <c:axPos val="t"/>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5506944"/>
        <c:crosses val="autoZero"/>
        <c:crossBetween val="between"/>
      </c:valAx>
      <c:spPr>
        <a:noFill/>
        <a:ln w="25400">
          <a:noFill/>
        </a:ln>
      </c:spPr>
    </c:plotArea>
    <c:plotVisOnly val="1"/>
    <c:dispBlanksAs val="gap"/>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000000000000244" r="0.75000000000000244" t="1" header="0" footer="0"/>
    <c:pageSetup paperSize="9" orientation="landscape"/>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226426566971206"/>
          <c:h val="0.94828118422898833"/>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5196-475D-AC9A-F2BC55F13AC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5196-475D-AC9A-F2BC55F13AC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5196-475D-AC9A-F2BC55F13AC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5196-475D-AC9A-F2BC55F13AC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5196-475D-AC9A-F2BC55F13AC7}"/>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5196-475D-AC9A-F2BC55F13AC7}"/>
              </c:ext>
            </c:extLst>
          </c:dPt>
          <c:val>
            <c:numRef>
              <c:f>BUC!$C$184:$H$184</c:f>
              <c:numCache>
                <c:formatCode>0.0%</c:formatCode>
                <c:ptCount val="6"/>
                <c:pt idx="0">
                  <c:v>4.7034764826175871E-2</c:v>
                </c:pt>
                <c:pt idx="1">
                  <c:v>0.10582822085889571</c:v>
                </c:pt>
                <c:pt idx="2">
                  <c:v>0.34151329243353784</c:v>
                </c:pt>
                <c:pt idx="3">
                  <c:v>0.3512269938650307</c:v>
                </c:pt>
                <c:pt idx="4">
                  <c:v>0.15439672801635992</c:v>
                </c:pt>
                <c:pt idx="5">
                  <c:v>0</c:v>
                </c:pt>
              </c:numCache>
            </c:numRef>
          </c:val>
          <c:extLst>
            <c:ext xmlns:c16="http://schemas.microsoft.com/office/drawing/2014/chart" uri="{C3380CC4-5D6E-409C-BE32-E72D297353CC}">
              <c16:uniqueId val="{0000000C-5196-475D-AC9A-F2BC55F13AC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77" r="0.75000000000000377"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786277529722716"/>
          <c:y val="0.13537146768274869"/>
          <c:w val="0.17413019924886916"/>
          <c:h val="0.75982694763865788"/>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09B0-48B7-953B-92D6D164C1FA}"/>
              </c:ext>
            </c:extLst>
          </c:dPt>
          <c:val>
            <c:numRef>
              <c:f>BUC!$P$183</c:f>
              <c:numCache>
                <c:formatCode>0.0</c:formatCode>
                <c:ptCount val="1"/>
                <c:pt idx="0">
                  <c:v>6.1503067484662575</c:v>
                </c:pt>
              </c:numCache>
            </c:numRef>
          </c:val>
          <c:extLst>
            <c:ext xmlns:c16="http://schemas.microsoft.com/office/drawing/2014/chart" uri="{C3380CC4-5D6E-409C-BE32-E72D297353CC}">
              <c16:uniqueId val="{00000002-09B0-48B7-953B-92D6D164C1FA}"/>
            </c:ext>
          </c:extLst>
        </c:ser>
        <c:dLbls>
          <c:showLegendKey val="0"/>
          <c:showVal val="0"/>
          <c:showCatName val="0"/>
          <c:showSerName val="0"/>
          <c:showPercent val="0"/>
          <c:showBubbleSize val="0"/>
        </c:dLbls>
        <c:gapWidth val="0"/>
        <c:overlap val="100"/>
        <c:axId val="161513472"/>
        <c:axId val="161515008"/>
      </c:barChart>
      <c:catAx>
        <c:axId val="161513472"/>
        <c:scaling>
          <c:orientation val="minMax"/>
        </c:scaling>
        <c:delete val="1"/>
        <c:axPos val="b"/>
        <c:majorTickMark val="out"/>
        <c:minorTickMark val="none"/>
        <c:tickLblPos val="none"/>
        <c:crossAx val="161515008"/>
        <c:crosses val="autoZero"/>
        <c:auto val="1"/>
        <c:lblAlgn val="ctr"/>
        <c:lblOffset val="100"/>
        <c:noMultiLvlLbl val="0"/>
      </c:catAx>
      <c:valAx>
        <c:axId val="16151500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151347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4" r="0.750000000000004" t="1" header="0" footer="0"/>
    <c:pageSetup paperSize="9" orientation="landscape"/>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2264265669712104"/>
          <c:h val="0.94828118422898833"/>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9E37-463E-A4A9-400524BA2980}"/>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9E37-463E-A4A9-400524BA2980}"/>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9E37-463E-A4A9-400524BA2980}"/>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9E37-463E-A4A9-400524BA2980}"/>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9E37-463E-A4A9-400524BA2980}"/>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9E37-463E-A4A9-400524BA2980}"/>
              </c:ext>
            </c:extLst>
          </c:dPt>
          <c:val>
            <c:numRef>
              <c:f>BUC!$C$192:$H$192</c:f>
              <c:numCache>
                <c:formatCode>0.0%</c:formatCode>
                <c:ptCount val="6"/>
                <c:pt idx="0">
                  <c:v>1.8316831683168316E-2</c:v>
                </c:pt>
                <c:pt idx="1">
                  <c:v>2.7227722772277228E-2</c:v>
                </c:pt>
                <c:pt idx="2">
                  <c:v>0.14405940594059405</c:v>
                </c:pt>
                <c:pt idx="3">
                  <c:v>0.30495049504950494</c:v>
                </c:pt>
                <c:pt idx="4">
                  <c:v>0.47178217821782176</c:v>
                </c:pt>
                <c:pt idx="5">
                  <c:v>3.3663366336633666E-2</c:v>
                </c:pt>
              </c:numCache>
            </c:numRef>
          </c:val>
          <c:extLst>
            <c:ext xmlns:c16="http://schemas.microsoft.com/office/drawing/2014/chart" uri="{C3380CC4-5D6E-409C-BE32-E72D297353CC}">
              <c16:uniqueId val="{0000000C-9E37-463E-A4A9-400524BA298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 r="0.750000000000004"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316478227181841"/>
          <c:y val="0.15770314046157269"/>
          <c:w val="0.17413019924886916"/>
          <c:h val="0.7598269476386581"/>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2FEB-4DDA-81EB-02619D975618}"/>
              </c:ext>
            </c:extLst>
          </c:dPt>
          <c:val>
            <c:numRef>
              <c:f>BUC!$P$191</c:f>
              <c:numCache>
                <c:formatCode>0.0</c:formatCode>
                <c:ptCount val="1"/>
                <c:pt idx="0">
                  <c:v>8.0648053278688518</c:v>
                </c:pt>
              </c:numCache>
            </c:numRef>
          </c:val>
          <c:extLst>
            <c:ext xmlns:c16="http://schemas.microsoft.com/office/drawing/2014/chart" uri="{C3380CC4-5D6E-409C-BE32-E72D297353CC}">
              <c16:uniqueId val="{00000002-2FEB-4DDA-81EB-02619D975618}"/>
            </c:ext>
          </c:extLst>
        </c:ser>
        <c:dLbls>
          <c:showLegendKey val="0"/>
          <c:showVal val="0"/>
          <c:showCatName val="0"/>
          <c:showSerName val="0"/>
          <c:showPercent val="0"/>
          <c:showBubbleSize val="0"/>
        </c:dLbls>
        <c:gapWidth val="0"/>
        <c:overlap val="100"/>
        <c:axId val="161585408"/>
        <c:axId val="161595392"/>
      </c:barChart>
      <c:catAx>
        <c:axId val="161585408"/>
        <c:scaling>
          <c:orientation val="minMax"/>
        </c:scaling>
        <c:delete val="1"/>
        <c:axPos val="b"/>
        <c:majorTickMark val="out"/>
        <c:minorTickMark val="none"/>
        <c:tickLblPos val="none"/>
        <c:crossAx val="161595392"/>
        <c:crosses val="autoZero"/>
        <c:auto val="1"/>
        <c:lblAlgn val="ctr"/>
        <c:lblOffset val="100"/>
        <c:noMultiLvlLbl val="0"/>
      </c:catAx>
      <c:valAx>
        <c:axId val="16159539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158540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422" r="0.75000000000000422" t="1" header="0" footer="0"/>
    <c:pageSetup paperSize="9" orientation="landscape"/>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226426566971186"/>
          <c:h val="0.94828118422898833"/>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17B5-4552-B4DE-DDC0FDA44492}"/>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17B5-4552-B4DE-DDC0FDA44492}"/>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17B5-4552-B4DE-DDC0FDA44492}"/>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17B5-4552-B4DE-DDC0FDA44492}"/>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17B5-4552-B4DE-DDC0FDA44492}"/>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17B5-4552-B4DE-DDC0FDA44492}"/>
              </c:ext>
            </c:extLst>
          </c:dPt>
          <c:val>
            <c:numRef>
              <c:f>BUC!$C$112:$H$112</c:f>
              <c:numCache>
                <c:formatCode>0.0%</c:formatCode>
                <c:ptCount val="6"/>
                <c:pt idx="0">
                  <c:v>3.7128712871287127E-2</c:v>
                </c:pt>
                <c:pt idx="1">
                  <c:v>7.4752475247524749E-2</c:v>
                </c:pt>
                <c:pt idx="2">
                  <c:v>0.19356435643564357</c:v>
                </c:pt>
                <c:pt idx="3">
                  <c:v>0.38811881188118813</c:v>
                </c:pt>
                <c:pt idx="4">
                  <c:v>0.3</c:v>
                </c:pt>
                <c:pt idx="5">
                  <c:v>6.4356435643564353E-3</c:v>
                </c:pt>
              </c:numCache>
            </c:numRef>
          </c:val>
          <c:extLst>
            <c:ext xmlns:c16="http://schemas.microsoft.com/office/drawing/2014/chart" uri="{C3380CC4-5D6E-409C-BE32-E72D297353CC}">
              <c16:uniqueId val="{0000000C-17B5-4552-B4DE-DDC0FDA4449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89" r="0.75000000000000289"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786277529722583"/>
          <c:y val="0.13537146768274869"/>
          <c:w val="0.17413019924886916"/>
          <c:h val="0.75982694763865699"/>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B06E-44BD-9D23-244B494CFA85}"/>
              </c:ext>
            </c:extLst>
          </c:dPt>
          <c:val>
            <c:numRef>
              <c:f>BUC!$P$111</c:f>
              <c:numCache>
                <c:formatCode>0.0</c:formatCode>
                <c:ptCount val="1"/>
                <c:pt idx="0">
                  <c:v>7.1113602391629289</c:v>
                </c:pt>
              </c:numCache>
            </c:numRef>
          </c:val>
          <c:extLst>
            <c:ext xmlns:c16="http://schemas.microsoft.com/office/drawing/2014/chart" uri="{C3380CC4-5D6E-409C-BE32-E72D297353CC}">
              <c16:uniqueId val="{00000002-B06E-44BD-9D23-244B494CFA85}"/>
            </c:ext>
          </c:extLst>
        </c:ser>
        <c:dLbls>
          <c:showLegendKey val="0"/>
          <c:showVal val="0"/>
          <c:showCatName val="0"/>
          <c:showSerName val="0"/>
          <c:showPercent val="0"/>
          <c:showBubbleSize val="0"/>
        </c:dLbls>
        <c:gapWidth val="0"/>
        <c:overlap val="100"/>
        <c:axId val="161645312"/>
        <c:axId val="161646848"/>
      </c:barChart>
      <c:catAx>
        <c:axId val="161645312"/>
        <c:scaling>
          <c:orientation val="minMax"/>
        </c:scaling>
        <c:delete val="1"/>
        <c:axPos val="b"/>
        <c:majorTickMark val="out"/>
        <c:minorTickMark val="none"/>
        <c:tickLblPos val="none"/>
        <c:crossAx val="161646848"/>
        <c:crosses val="autoZero"/>
        <c:auto val="1"/>
        <c:lblAlgn val="ctr"/>
        <c:lblOffset val="100"/>
        <c:noMultiLvlLbl val="0"/>
      </c:catAx>
      <c:valAx>
        <c:axId val="16164684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164531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311" r="0.75000000000000311" t="1" header="0" footer="0"/>
    <c:pageSetup paperSize="9" orientation="landscape"/>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2264265669711905"/>
          <c:h val="0.94828118422898833"/>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32F4-4A49-A240-63D97468E0DD}"/>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32F4-4A49-A240-63D97468E0DD}"/>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32F4-4A49-A240-63D97468E0DD}"/>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32F4-4A49-A240-63D97468E0DD}"/>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32F4-4A49-A240-63D97468E0DD}"/>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32F4-4A49-A240-63D97468E0DD}"/>
              </c:ext>
            </c:extLst>
          </c:dPt>
          <c:val>
            <c:numRef>
              <c:f>BUC!$C$115:$H$115</c:f>
              <c:numCache>
                <c:formatCode>0.0%</c:formatCode>
                <c:ptCount val="6"/>
                <c:pt idx="0">
                  <c:v>2.8217821782178219E-2</c:v>
                </c:pt>
                <c:pt idx="1">
                  <c:v>7.1782178217821777E-2</c:v>
                </c:pt>
                <c:pt idx="2">
                  <c:v>0.21831683168316832</c:v>
                </c:pt>
                <c:pt idx="3">
                  <c:v>0.37029702970297029</c:v>
                </c:pt>
                <c:pt idx="4">
                  <c:v>0.30049504950495048</c:v>
                </c:pt>
                <c:pt idx="5">
                  <c:v>1.089108910891089E-2</c:v>
                </c:pt>
              </c:numCache>
            </c:numRef>
          </c:val>
          <c:extLst>
            <c:ext xmlns:c16="http://schemas.microsoft.com/office/drawing/2014/chart" uri="{C3380CC4-5D6E-409C-BE32-E72D297353CC}">
              <c16:uniqueId val="{0000000C-32F4-4A49-A240-63D97468E0D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11" r="0.75000000000000311" t="1" header="0" footer="0"/>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786277529722616"/>
          <c:y val="0.13537146768274869"/>
          <c:w val="0.17413019924886916"/>
          <c:h val="0.75982694763865721"/>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D690-4BC5-8B1F-7B7EE43BF737}"/>
              </c:ext>
            </c:extLst>
          </c:dPt>
          <c:val>
            <c:numRef>
              <c:f>BUC!$P$114</c:f>
              <c:numCache>
                <c:formatCode>0.0</c:formatCode>
                <c:ptCount val="1"/>
                <c:pt idx="0">
                  <c:v>7.1308808808808806</c:v>
                </c:pt>
              </c:numCache>
            </c:numRef>
          </c:val>
          <c:extLst>
            <c:ext xmlns:c16="http://schemas.microsoft.com/office/drawing/2014/chart" uri="{C3380CC4-5D6E-409C-BE32-E72D297353CC}">
              <c16:uniqueId val="{00000002-D690-4BC5-8B1F-7B7EE43BF737}"/>
            </c:ext>
          </c:extLst>
        </c:ser>
        <c:dLbls>
          <c:showLegendKey val="0"/>
          <c:showVal val="0"/>
          <c:showCatName val="0"/>
          <c:showSerName val="0"/>
          <c:showPercent val="0"/>
          <c:showBubbleSize val="0"/>
        </c:dLbls>
        <c:gapWidth val="0"/>
        <c:overlap val="100"/>
        <c:axId val="161840128"/>
        <c:axId val="161841920"/>
      </c:barChart>
      <c:catAx>
        <c:axId val="161840128"/>
        <c:scaling>
          <c:orientation val="minMax"/>
        </c:scaling>
        <c:delete val="1"/>
        <c:axPos val="b"/>
        <c:majorTickMark val="out"/>
        <c:minorTickMark val="none"/>
        <c:tickLblPos val="none"/>
        <c:crossAx val="161841920"/>
        <c:crosses val="autoZero"/>
        <c:auto val="1"/>
        <c:lblAlgn val="ctr"/>
        <c:lblOffset val="100"/>
        <c:noMultiLvlLbl val="0"/>
      </c:catAx>
      <c:valAx>
        <c:axId val="16184192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184012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333" r="0.75000000000000333" t="1" header="0" footer="0"/>
    <c:pageSetup paperSize="9" orientation="landscape"/>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32114409114144"/>
          <c:y val="2.8735793461484496E-2"/>
          <c:w val="0.6226426566971196"/>
          <c:h val="0.94828118422898833"/>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6354-49C6-847B-701FB7657241}"/>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6354-49C6-847B-701FB7657241}"/>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6354-49C6-847B-701FB7657241}"/>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6354-49C6-847B-701FB7657241}"/>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6354-49C6-847B-701FB7657241}"/>
              </c:ext>
            </c:extLst>
          </c:dPt>
          <c:dPt>
            <c:idx val="5"/>
            <c:bubble3D val="0"/>
            <c:spPr>
              <a:solidFill>
                <a:srgbClr val="C0C0C0"/>
              </a:solidFill>
              <a:ln w="12700">
                <a:solidFill>
                  <a:srgbClr val="000000"/>
                </a:solidFill>
                <a:prstDash val="solid"/>
              </a:ln>
            </c:spPr>
            <c:extLst>
              <c:ext xmlns:c16="http://schemas.microsoft.com/office/drawing/2014/chart" uri="{C3380CC4-5D6E-409C-BE32-E72D297353CC}">
                <c16:uniqueId val="{0000000B-6354-49C6-847B-701FB7657241}"/>
              </c:ext>
            </c:extLst>
          </c:dPt>
          <c:val>
            <c:numRef>
              <c:f>BUC!$C$118:$H$118</c:f>
              <c:numCache>
                <c:formatCode>0.0%</c:formatCode>
                <c:ptCount val="6"/>
                <c:pt idx="0">
                  <c:v>3.2178217821782179E-2</c:v>
                </c:pt>
                <c:pt idx="1">
                  <c:v>7.4257425742574254E-2</c:v>
                </c:pt>
                <c:pt idx="2">
                  <c:v>0.2311881188118812</c:v>
                </c:pt>
                <c:pt idx="3">
                  <c:v>0.38366336633663367</c:v>
                </c:pt>
                <c:pt idx="4">
                  <c:v>0.26782178217821784</c:v>
                </c:pt>
                <c:pt idx="5">
                  <c:v>1.089108910891089E-2</c:v>
                </c:pt>
              </c:numCache>
            </c:numRef>
          </c:val>
          <c:extLst>
            <c:ext xmlns:c16="http://schemas.microsoft.com/office/drawing/2014/chart" uri="{C3380CC4-5D6E-409C-BE32-E72D297353CC}">
              <c16:uniqueId val="{0000000C-6354-49C6-847B-701FB765724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33" r="0.75000000000000333" t="1" header="0" footer="0"/>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786277529722649"/>
          <c:y val="0.13537146768274869"/>
          <c:w val="0.17413019924886916"/>
          <c:h val="0.75982694763865744"/>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A4D0-487C-99C8-E550A3E892A6}"/>
              </c:ext>
            </c:extLst>
          </c:dPt>
          <c:val>
            <c:numRef>
              <c:f>BUC!$P$117</c:f>
              <c:numCache>
                <c:formatCode>0.0</c:formatCode>
                <c:ptCount val="1"/>
                <c:pt idx="0">
                  <c:v>6.973223223223223</c:v>
                </c:pt>
              </c:numCache>
            </c:numRef>
          </c:val>
          <c:extLst>
            <c:ext xmlns:c16="http://schemas.microsoft.com/office/drawing/2014/chart" uri="{C3380CC4-5D6E-409C-BE32-E72D297353CC}">
              <c16:uniqueId val="{00000002-A4D0-487C-99C8-E550A3E892A6}"/>
            </c:ext>
          </c:extLst>
        </c:ser>
        <c:dLbls>
          <c:showLegendKey val="0"/>
          <c:showVal val="0"/>
          <c:showCatName val="0"/>
          <c:showSerName val="0"/>
          <c:showPercent val="0"/>
          <c:showBubbleSize val="0"/>
        </c:dLbls>
        <c:gapWidth val="0"/>
        <c:overlap val="100"/>
        <c:axId val="161916416"/>
        <c:axId val="161917952"/>
      </c:barChart>
      <c:catAx>
        <c:axId val="161916416"/>
        <c:scaling>
          <c:orientation val="minMax"/>
        </c:scaling>
        <c:delete val="1"/>
        <c:axPos val="b"/>
        <c:majorTickMark val="out"/>
        <c:minorTickMark val="none"/>
        <c:tickLblPos val="none"/>
        <c:crossAx val="161917952"/>
        <c:crosses val="autoZero"/>
        <c:auto val="1"/>
        <c:lblAlgn val="ctr"/>
        <c:lblOffset val="100"/>
        <c:noMultiLvlLbl val="0"/>
      </c:catAx>
      <c:valAx>
        <c:axId val="16191795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6191641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00" b="0" i="0" u="none" strike="noStrike" baseline="0">
          <a:solidFill>
            <a:srgbClr val="000000"/>
          </a:solidFill>
          <a:latin typeface="Arial"/>
          <a:ea typeface="Arial"/>
          <a:cs typeface="Arial"/>
        </a:defRPr>
      </a:pPr>
      <a:endParaRPr lang="es-ES"/>
    </a:p>
  </c:txPr>
  <c:printSettings>
    <c:headerFooter alignWithMargins="0"/>
    <c:pageMargins b="1" l="0.75000000000000355" r="0.75000000000000355" t="1" header="0" footer="0"/>
    <c:pageSetup paperSize="9" orientation="landscape"/>
  </c:printSettings>
  <c:userShapes r:id="rId1"/>
</c:chartSpace>
</file>

<file path=xl/ctrlProps/ctrlProp1.xml><?xml version="1.0" encoding="utf-8"?>
<formControlPr xmlns="http://schemas.microsoft.com/office/spreadsheetml/2009/9/main" objectType="Drop" dropLines="30" dropStyle="combo" dx="15" fmlaLink="$S$2" fmlaRange="BLIOTECAS!$C$3:$C$28" sel="5" val="0"/>
</file>

<file path=xl/drawings/_rels/drawing1.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2.xml"/><Relationship Id="rId68" Type="http://schemas.openxmlformats.org/officeDocument/2006/relationships/chart" Target="../charts/chart67.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image" Target="../media/image1.png"/><Relationship Id="rId66" Type="http://schemas.openxmlformats.org/officeDocument/2006/relationships/chart" Target="../charts/chart65.xml"/><Relationship Id="rId5" Type="http://schemas.openxmlformats.org/officeDocument/2006/relationships/chart" Target="../charts/chart5.xml"/><Relationship Id="rId61" Type="http://schemas.openxmlformats.org/officeDocument/2006/relationships/chart" Target="../charts/chart60.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3.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8.xml"/><Relationship Id="rId67" Type="http://schemas.openxmlformats.org/officeDocument/2006/relationships/chart" Target="../charts/chart66.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1.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59.xml"/><Relationship Id="rId65" Type="http://schemas.openxmlformats.org/officeDocument/2006/relationships/chart" Target="../charts/chart64.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s>
</file>

<file path=xl/drawings/_rels/drawing25.xml.rels><?xml version="1.0" encoding="UTF-8" standalone="yes"?>
<Relationships xmlns="http://schemas.openxmlformats.org/package/2006/relationships"><Relationship Id="rId13" Type="http://schemas.openxmlformats.org/officeDocument/2006/relationships/chart" Target="../charts/chart80.xml"/><Relationship Id="rId18" Type="http://schemas.openxmlformats.org/officeDocument/2006/relationships/chart" Target="../charts/chart85.xml"/><Relationship Id="rId26" Type="http://schemas.openxmlformats.org/officeDocument/2006/relationships/chart" Target="../charts/chart93.xml"/><Relationship Id="rId39" Type="http://schemas.openxmlformats.org/officeDocument/2006/relationships/chart" Target="../charts/chart106.xml"/><Relationship Id="rId21" Type="http://schemas.openxmlformats.org/officeDocument/2006/relationships/chart" Target="../charts/chart88.xml"/><Relationship Id="rId34" Type="http://schemas.openxmlformats.org/officeDocument/2006/relationships/chart" Target="../charts/chart101.xml"/><Relationship Id="rId42" Type="http://schemas.openxmlformats.org/officeDocument/2006/relationships/chart" Target="../charts/chart109.xml"/><Relationship Id="rId47" Type="http://schemas.openxmlformats.org/officeDocument/2006/relationships/chart" Target="../charts/chart114.xml"/><Relationship Id="rId50" Type="http://schemas.openxmlformats.org/officeDocument/2006/relationships/chart" Target="../charts/chart117.xml"/><Relationship Id="rId55" Type="http://schemas.openxmlformats.org/officeDocument/2006/relationships/chart" Target="../charts/chart122.xml"/><Relationship Id="rId7" Type="http://schemas.openxmlformats.org/officeDocument/2006/relationships/chart" Target="../charts/chart74.xml"/><Relationship Id="rId2" Type="http://schemas.openxmlformats.org/officeDocument/2006/relationships/chart" Target="../charts/chart69.xml"/><Relationship Id="rId16" Type="http://schemas.openxmlformats.org/officeDocument/2006/relationships/chart" Target="../charts/chart83.xml"/><Relationship Id="rId29" Type="http://schemas.openxmlformats.org/officeDocument/2006/relationships/chart" Target="../charts/chart96.xml"/><Relationship Id="rId11" Type="http://schemas.openxmlformats.org/officeDocument/2006/relationships/chart" Target="../charts/chart78.xml"/><Relationship Id="rId24" Type="http://schemas.openxmlformats.org/officeDocument/2006/relationships/chart" Target="../charts/chart91.xml"/><Relationship Id="rId32" Type="http://schemas.openxmlformats.org/officeDocument/2006/relationships/chart" Target="../charts/chart99.xml"/><Relationship Id="rId37" Type="http://schemas.openxmlformats.org/officeDocument/2006/relationships/chart" Target="../charts/chart104.xml"/><Relationship Id="rId40" Type="http://schemas.openxmlformats.org/officeDocument/2006/relationships/chart" Target="../charts/chart107.xml"/><Relationship Id="rId45" Type="http://schemas.openxmlformats.org/officeDocument/2006/relationships/chart" Target="../charts/chart112.xml"/><Relationship Id="rId53" Type="http://schemas.openxmlformats.org/officeDocument/2006/relationships/chart" Target="../charts/chart120.xml"/><Relationship Id="rId5" Type="http://schemas.openxmlformats.org/officeDocument/2006/relationships/chart" Target="../charts/chart72.xml"/><Relationship Id="rId19" Type="http://schemas.openxmlformats.org/officeDocument/2006/relationships/chart" Target="../charts/chart86.xml"/><Relationship Id="rId4" Type="http://schemas.openxmlformats.org/officeDocument/2006/relationships/chart" Target="../charts/chart71.xml"/><Relationship Id="rId9" Type="http://schemas.openxmlformats.org/officeDocument/2006/relationships/chart" Target="../charts/chart76.xml"/><Relationship Id="rId14" Type="http://schemas.openxmlformats.org/officeDocument/2006/relationships/chart" Target="../charts/chart81.xml"/><Relationship Id="rId22" Type="http://schemas.openxmlformats.org/officeDocument/2006/relationships/chart" Target="../charts/chart89.xml"/><Relationship Id="rId27" Type="http://schemas.openxmlformats.org/officeDocument/2006/relationships/chart" Target="../charts/chart94.xml"/><Relationship Id="rId30" Type="http://schemas.openxmlformats.org/officeDocument/2006/relationships/chart" Target="../charts/chart97.xml"/><Relationship Id="rId35" Type="http://schemas.openxmlformats.org/officeDocument/2006/relationships/chart" Target="../charts/chart102.xml"/><Relationship Id="rId43" Type="http://schemas.openxmlformats.org/officeDocument/2006/relationships/chart" Target="../charts/chart110.xml"/><Relationship Id="rId48" Type="http://schemas.openxmlformats.org/officeDocument/2006/relationships/chart" Target="../charts/chart115.xml"/><Relationship Id="rId56" Type="http://schemas.openxmlformats.org/officeDocument/2006/relationships/chart" Target="../charts/chart123.xml"/><Relationship Id="rId8" Type="http://schemas.openxmlformats.org/officeDocument/2006/relationships/chart" Target="../charts/chart75.xml"/><Relationship Id="rId51" Type="http://schemas.openxmlformats.org/officeDocument/2006/relationships/chart" Target="../charts/chart118.xml"/><Relationship Id="rId3" Type="http://schemas.openxmlformats.org/officeDocument/2006/relationships/chart" Target="../charts/chart70.xml"/><Relationship Id="rId12" Type="http://schemas.openxmlformats.org/officeDocument/2006/relationships/chart" Target="../charts/chart79.xml"/><Relationship Id="rId17" Type="http://schemas.openxmlformats.org/officeDocument/2006/relationships/chart" Target="../charts/chart84.xml"/><Relationship Id="rId25" Type="http://schemas.openxmlformats.org/officeDocument/2006/relationships/chart" Target="../charts/chart92.xml"/><Relationship Id="rId33" Type="http://schemas.openxmlformats.org/officeDocument/2006/relationships/chart" Target="../charts/chart100.xml"/><Relationship Id="rId38" Type="http://schemas.openxmlformats.org/officeDocument/2006/relationships/chart" Target="../charts/chart105.xml"/><Relationship Id="rId46" Type="http://schemas.openxmlformats.org/officeDocument/2006/relationships/chart" Target="../charts/chart113.xml"/><Relationship Id="rId20" Type="http://schemas.openxmlformats.org/officeDocument/2006/relationships/chart" Target="../charts/chart87.xml"/><Relationship Id="rId41" Type="http://schemas.openxmlformats.org/officeDocument/2006/relationships/chart" Target="../charts/chart108.xml"/><Relationship Id="rId54" Type="http://schemas.openxmlformats.org/officeDocument/2006/relationships/chart" Target="../charts/chart121.xml"/><Relationship Id="rId1" Type="http://schemas.openxmlformats.org/officeDocument/2006/relationships/chart" Target="../charts/chart68.xml"/><Relationship Id="rId6" Type="http://schemas.openxmlformats.org/officeDocument/2006/relationships/chart" Target="../charts/chart73.xml"/><Relationship Id="rId15" Type="http://schemas.openxmlformats.org/officeDocument/2006/relationships/chart" Target="../charts/chart82.xml"/><Relationship Id="rId23" Type="http://schemas.openxmlformats.org/officeDocument/2006/relationships/chart" Target="../charts/chart90.xml"/><Relationship Id="rId28" Type="http://schemas.openxmlformats.org/officeDocument/2006/relationships/chart" Target="../charts/chart95.xml"/><Relationship Id="rId36" Type="http://schemas.openxmlformats.org/officeDocument/2006/relationships/chart" Target="../charts/chart103.xml"/><Relationship Id="rId49" Type="http://schemas.openxmlformats.org/officeDocument/2006/relationships/chart" Target="../charts/chart116.xml"/><Relationship Id="rId57" Type="http://schemas.openxmlformats.org/officeDocument/2006/relationships/chart" Target="../charts/chart124.xml"/><Relationship Id="rId10" Type="http://schemas.openxmlformats.org/officeDocument/2006/relationships/chart" Target="../charts/chart77.xml"/><Relationship Id="rId31" Type="http://schemas.openxmlformats.org/officeDocument/2006/relationships/chart" Target="../charts/chart98.xml"/><Relationship Id="rId44" Type="http://schemas.openxmlformats.org/officeDocument/2006/relationships/chart" Target="../charts/chart111.xml"/><Relationship Id="rId52" Type="http://schemas.openxmlformats.org/officeDocument/2006/relationships/chart" Target="../charts/chart119.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27.xml"/><Relationship Id="rId2" Type="http://schemas.openxmlformats.org/officeDocument/2006/relationships/chart" Target="../charts/chart126.xml"/><Relationship Id="rId1" Type="http://schemas.openxmlformats.org/officeDocument/2006/relationships/chart" Target="../charts/chart125.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3</xdr:col>
      <xdr:colOff>409575</xdr:colOff>
      <xdr:row>21</xdr:row>
      <xdr:rowOff>0</xdr:rowOff>
    </xdr:from>
    <xdr:to>
      <xdr:col>15</xdr:col>
      <xdr:colOff>600075</xdr:colOff>
      <xdr:row>21</xdr:row>
      <xdr:rowOff>0</xdr:rowOff>
    </xdr:to>
    <xdr:graphicFrame macro="">
      <xdr:nvGraphicFramePr>
        <xdr:cNvPr id="6561345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3105150</xdr:colOff>
      <xdr:row>79</xdr:row>
      <xdr:rowOff>19050</xdr:rowOff>
    </xdr:from>
    <xdr:to>
      <xdr:col>7</xdr:col>
      <xdr:colOff>400050</xdr:colOff>
      <xdr:row>80</xdr:row>
      <xdr:rowOff>0</xdr:rowOff>
    </xdr:to>
    <xdr:graphicFrame macro="">
      <xdr:nvGraphicFramePr>
        <xdr:cNvPr id="6561345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81</xdr:row>
      <xdr:rowOff>0</xdr:rowOff>
    </xdr:from>
    <xdr:to>
      <xdr:col>7</xdr:col>
      <xdr:colOff>285750</xdr:colOff>
      <xdr:row>81</xdr:row>
      <xdr:rowOff>0</xdr:rowOff>
    </xdr:to>
    <xdr:graphicFrame macro="">
      <xdr:nvGraphicFramePr>
        <xdr:cNvPr id="6561345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81</xdr:row>
      <xdr:rowOff>0</xdr:rowOff>
    </xdr:from>
    <xdr:to>
      <xdr:col>7</xdr:col>
      <xdr:colOff>285750</xdr:colOff>
      <xdr:row>81</xdr:row>
      <xdr:rowOff>0</xdr:rowOff>
    </xdr:to>
    <xdr:graphicFrame macro="">
      <xdr:nvGraphicFramePr>
        <xdr:cNvPr id="6561345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84</xdr:row>
      <xdr:rowOff>0</xdr:rowOff>
    </xdr:from>
    <xdr:to>
      <xdr:col>7</xdr:col>
      <xdr:colOff>285750</xdr:colOff>
      <xdr:row>84</xdr:row>
      <xdr:rowOff>0</xdr:rowOff>
    </xdr:to>
    <xdr:graphicFrame macro="">
      <xdr:nvGraphicFramePr>
        <xdr:cNvPr id="6561345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100292</xdr:colOff>
      <xdr:row>172</xdr:row>
      <xdr:rowOff>17930</xdr:rowOff>
    </xdr:from>
    <xdr:to>
      <xdr:col>16</xdr:col>
      <xdr:colOff>265019</xdr:colOff>
      <xdr:row>175</xdr:row>
      <xdr:rowOff>903755</xdr:rowOff>
    </xdr:to>
    <xdr:graphicFrame macro="">
      <xdr:nvGraphicFramePr>
        <xdr:cNvPr id="6561346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22412</xdr:colOff>
      <xdr:row>175</xdr:row>
      <xdr:rowOff>836518</xdr:rowOff>
    </xdr:from>
    <xdr:to>
      <xdr:col>16</xdr:col>
      <xdr:colOff>257734</xdr:colOff>
      <xdr:row>179</xdr:row>
      <xdr:rowOff>683558</xdr:rowOff>
    </xdr:to>
    <xdr:graphicFrame macro="">
      <xdr:nvGraphicFramePr>
        <xdr:cNvPr id="65613461"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76200</xdr:colOff>
      <xdr:row>180</xdr:row>
      <xdr:rowOff>9525</xdr:rowOff>
    </xdr:from>
    <xdr:to>
      <xdr:col>15</xdr:col>
      <xdr:colOff>495300</xdr:colOff>
      <xdr:row>185</xdr:row>
      <xdr:rowOff>238125</xdr:rowOff>
    </xdr:to>
    <xdr:graphicFrame macro="">
      <xdr:nvGraphicFramePr>
        <xdr:cNvPr id="6561346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219075</xdr:colOff>
      <xdr:row>13</xdr:row>
      <xdr:rowOff>28575</xdr:rowOff>
    </xdr:from>
    <xdr:to>
      <xdr:col>15</xdr:col>
      <xdr:colOff>581025</xdr:colOff>
      <xdr:row>20</xdr:row>
      <xdr:rowOff>781050</xdr:rowOff>
    </xdr:to>
    <xdr:graphicFrame macro="">
      <xdr:nvGraphicFramePr>
        <xdr:cNvPr id="6561346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3114675</xdr:colOff>
      <xdr:row>82</xdr:row>
      <xdr:rowOff>9525</xdr:rowOff>
    </xdr:from>
    <xdr:to>
      <xdr:col>7</xdr:col>
      <xdr:colOff>390525</xdr:colOff>
      <xdr:row>82</xdr:row>
      <xdr:rowOff>1666875</xdr:rowOff>
    </xdr:to>
    <xdr:graphicFrame macro="">
      <xdr:nvGraphicFramePr>
        <xdr:cNvPr id="6561346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28575</xdr:colOff>
      <xdr:row>84</xdr:row>
      <xdr:rowOff>0</xdr:rowOff>
    </xdr:from>
    <xdr:to>
      <xdr:col>7</xdr:col>
      <xdr:colOff>314325</xdr:colOff>
      <xdr:row>84</xdr:row>
      <xdr:rowOff>0</xdr:rowOff>
    </xdr:to>
    <xdr:graphicFrame macro="">
      <xdr:nvGraphicFramePr>
        <xdr:cNvPr id="6561346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28575</xdr:colOff>
      <xdr:row>84</xdr:row>
      <xdr:rowOff>0</xdr:rowOff>
    </xdr:from>
    <xdr:to>
      <xdr:col>7</xdr:col>
      <xdr:colOff>314325</xdr:colOff>
      <xdr:row>84</xdr:row>
      <xdr:rowOff>0</xdr:rowOff>
    </xdr:to>
    <xdr:graphicFrame macro="">
      <xdr:nvGraphicFramePr>
        <xdr:cNvPr id="6561346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28575</xdr:colOff>
      <xdr:row>87</xdr:row>
      <xdr:rowOff>0</xdr:rowOff>
    </xdr:from>
    <xdr:to>
      <xdr:col>7</xdr:col>
      <xdr:colOff>314325</xdr:colOff>
      <xdr:row>87</xdr:row>
      <xdr:rowOff>0</xdr:rowOff>
    </xdr:to>
    <xdr:graphicFrame macro="">
      <xdr:nvGraphicFramePr>
        <xdr:cNvPr id="6561346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9525</xdr:colOff>
      <xdr:row>85</xdr:row>
      <xdr:rowOff>9525</xdr:rowOff>
    </xdr:from>
    <xdr:to>
      <xdr:col>7</xdr:col>
      <xdr:colOff>409575</xdr:colOff>
      <xdr:row>85</xdr:row>
      <xdr:rowOff>1666875</xdr:rowOff>
    </xdr:to>
    <xdr:graphicFrame macro="">
      <xdr:nvGraphicFramePr>
        <xdr:cNvPr id="6561346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0</xdr:colOff>
      <xdr:row>81</xdr:row>
      <xdr:rowOff>0</xdr:rowOff>
    </xdr:from>
    <xdr:to>
      <xdr:col>7</xdr:col>
      <xdr:colOff>285750</xdr:colOff>
      <xdr:row>81</xdr:row>
      <xdr:rowOff>0</xdr:rowOff>
    </xdr:to>
    <xdr:graphicFrame macro="">
      <xdr:nvGraphicFramePr>
        <xdr:cNvPr id="6561346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81</xdr:row>
      <xdr:rowOff>0</xdr:rowOff>
    </xdr:from>
    <xdr:to>
      <xdr:col>7</xdr:col>
      <xdr:colOff>285750</xdr:colOff>
      <xdr:row>81</xdr:row>
      <xdr:rowOff>0</xdr:rowOff>
    </xdr:to>
    <xdr:graphicFrame macro="">
      <xdr:nvGraphicFramePr>
        <xdr:cNvPr id="6561347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84</xdr:row>
      <xdr:rowOff>0</xdr:rowOff>
    </xdr:from>
    <xdr:to>
      <xdr:col>7</xdr:col>
      <xdr:colOff>285750</xdr:colOff>
      <xdr:row>84</xdr:row>
      <xdr:rowOff>0</xdr:rowOff>
    </xdr:to>
    <xdr:graphicFrame macro="">
      <xdr:nvGraphicFramePr>
        <xdr:cNvPr id="6561347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3114675</xdr:colOff>
      <xdr:row>82</xdr:row>
      <xdr:rowOff>9525</xdr:rowOff>
    </xdr:from>
    <xdr:to>
      <xdr:col>7</xdr:col>
      <xdr:colOff>390525</xdr:colOff>
      <xdr:row>82</xdr:row>
      <xdr:rowOff>1666875</xdr:rowOff>
    </xdr:to>
    <xdr:graphicFrame macro="">
      <xdr:nvGraphicFramePr>
        <xdr:cNvPr id="6561347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3114675</xdr:colOff>
      <xdr:row>88</xdr:row>
      <xdr:rowOff>9525</xdr:rowOff>
    </xdr:from>
    <xdr:to>
      <xdr:col>7</xdr:col>
      <xdr:colOff>390525</xdr:colOff>
      <xdr:row>88</xdr:row>
      <xdr:rowOff>1666875</xdr:rowOff>
    </xdr:to>
    <xdr:graphicFrame macro="">
      <xdr:nvGraphicFramePr>
        <xdr:cNvPr id="6561347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3000375</xdr:colOff>
      <xdr:row>108</xdr:row>
      <xdr:rowOff>28575</xdr:rowOff>
    </xdr:from>
    <xdr:to>
      <xdr:col>9</xdr:col>
      <xdr:colOff>57150</xdr:colOff>
      <xdr:row>108</xdr:row>
      <xdr:rowOff>1685925</xdr:rowOff>
    </xdr:to>
    <xdr:graphicFrame macro="">
      <xdr:nvGraphicFramePr>
        <xdr:cNvPr id="6561347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3114675</xdr:colOff>
      <xdr:row>111</xdr:row>
      <xdr:rowOff>38100</xdr:rowOff>
    </xdr:from>
    <xdr:to>
      <xdr:col>7</xdr:col>
      <xdr:colOff>390525</xdr:colOff>
      <xdr:row>111</xdr:row>
      <xdr:rowOff>1695450</xdr:rowOff>
    </xdr:to>
    <xdr:graphicFrame macro="">
      <xdr:nvGraphicFramePr>
        <xdr:cNvPr id="6561347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3114675</xdr:colOff>
      <xdr:row>114</xdr:row>
      <xdr:rowOff>9525</xdr:rowOff>
    </xdr:from>
    <xdr:to>
      <xdr:col>7</xdr:col>
      <xdr:colOff>390525</xdr:colOff>
      <xdr:row>115</xdr:row>
      <xdr:rowOff>9525</xdr:rowOff>
    </xdr:to>
    <xdr:graphicFrame macro="">
      <xdr:nvGraphicFramePr>
        <xdr:cNvPr id="6561347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0</xdr:colOff>
      <xdr:row>119</xdr:row>
      <xdr:rowOff>38100</xdr:rowOff>
    </xdr:from>
    <xdr:to>
      <xdr:col>7</xdr:col>
      <xdr:colOff>400050</xdr:colOff>
      <xdr:row>119</xdr:row>
      <xdr:rowOff>1695450</xdr:rowOff>
    </xdr:to>
    <xdr:graphicFrame macro="">
      <xdr:nvGraphicFramePr>
        <xdr:cNvPr id="6561347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0</xdr:colOff>
      <xdr:row>124</xdr:row>
      <xdr:rowOff>38100</xdr:rowOff>
    </xdr:from>
    <xdr:to>
      <xdr:col>7</xdr:col>
      <xdr:colOff>400050</xdr:colOff>
      <xdr:row>124</xdr:row>
      <xdr:rowOff>1695450</xdr:rowOff>
    </xdr:to>
    <xdr:graphicFrame macro="">
      <xdr:nvGraphicFramePr>
        <xdr:cNvPr id="6561348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3114675</xdr:colOff>
      <xdr:row>128</xdr:row>
      <xdr:rowOff>9525</xdr:rowOff>
    </xdr:from>
    <xdr:to>
      <xdr:col>7</xdr:col>
      <xdr:colOff>390525</xdr:colOff>
      <xdr:row>128</xdr:row>
      <xdr:rowOff>1666875</xdr:rowOff>
    </xdr:to>
    <xdr:graphicFrame macro="">
      <xdr:nvGraphicFramePr>
        <xdr:cNvPr id="6561348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xdr:col>
      <xdr:colOff>0</xdr:colOff>
      <xdr:row>131</xdr:row>
      <xdr:rowOff>66675</xdr:rowOff>
    </xdr:from>
    <xdr:to>
      <xdr:col>7</xdr:col>
      <xdr:colOff>400050</xdr:colOff>
      <xdr:row>131</xdr:row>
      <xdr:rowOff>1724025</xdr:rowOff>
    </xdr:to>
    <xdr:graphicFrame macro="">
      <xdr:nvGraphicFramePr>
        <xdr:cNvPr id="6561348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xdr:col>
      <xdr:colOff>28575</xdr:colOff>
      <xdr:row>153</xdr:row>
      <xdr:rowOff>38100</xdr:rowOff>
    </xdr:from>
    <xdr:to>
      <xdr:col>8</xdr:col>
      <xdr:colOff>0</xdr:colOff>
      <xdr:row>153</xdr:row>
      <xdr:rowOff>1695450</xdr:rowOff>
    </xdr:to>
    <xdr:graphicFrame macro="">
      <xdr:nvGraphicFramePr>
        <xdr:cNvPr id="6561348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3114675</xdr:colOff>
      <xdr:row>156</xdr:row>
      <xdr:rowOff>9525</xdr:rowOff>
    </xdr:from>
    <xdr:to>
      <xdr:col>7</xdr:col>
      <xdr:colOff>390525</xdr:colOff>
      <xdr:row>157</xdr:row>
      <xdr:rowOff>0</xdr:rowOff>
    </xdr:to>
    <xdr:graphicFrame macro="">
      <xdr:nvGraphicFramePr>
        <xdr:cNvPr id="6561348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3114675</xdr:colOff>
      <xdr:row>162</xdr:row>
      <xdr:rowOff>28575</xdr:rowOff>
    </xdr:from>
    <xdr:to>
      <xdr:col>7</xdr:col>
      <xdr:colOff>390525</xdr:colOff>
      <xdr:row>162</xdr:row>
      <xdr:rowOff>1685925</xdr:rowOff>
    </xdr:to>
    <xdr:graphicFrame macro="">
      <xdr:nvGraphicFramePr>
        <xdr:cNvPr id="6561348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xdr:col>
      <xdr:colOff>9525</xdr:colOff>
      <xdr:row>165</xdr:row>
      <xdr:rowOff>66675</xdr:rowOff>
    </xdr:from>
    <xdr:to>
      <xdr:col>7</xdr:col>
      <xdr:colOff>381000</xdr:colOff>
      <xdr:row>165</xdr:row>
      <xdr:rowOff>1676400</xdr:rowOff>
    </xdr:to>
    <xdr:graphicFrame macro="">
      <xdr:nvGraphicFramePr>
        <xdr:cNvPr id="6561348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0</xdr:colOff>
      <xdr:row>168</xdr:row>
      <xdr:rowOff>66675</xdr:rowOff>
    </xdr:from>
    <xdr:to>
      <xdr:col>7</xdr:col>
      <xdr:colOff>400050</xdr:colOff>
      <xdr:row>168</xdr:row>
      <xdr:rowOff>1724025</xdr:rowOff>
    </xdr:to>
    <xdr:graphicFrame macro="">
      <xdr:nvGraphicFramePr>
        <xdr:cNvPr id="6561348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xdr:col>
      <xdr:colOff>9525</xdr:colOff>
      <xdr:row>197</xdr:row>
      <xdr:rowOff>38100</xdr:rowOff>
    </xdr:from>
    <xdr:to>
      <xdr:col>7</xdr:col>
      <xdr:colOff>409575</xdr:colOff>
      <xdr:row>198</xdr:row>
      <xdr:rowOff>38100</xdr:rowOff>
    </xdr:to>
    <xdr:graphicFrame macro="">
      <xdr:nvGraphicFramePr>
        <xdr:cNvPr id="6561349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xdr:col>
      <xdr:colOff>9525</xdr:colOff>
      <xdr:row>191</xdr:row>
      <xdr:rowOff>38100</xdr:rowOff>
    </xdr:from>
    <xdr:to>
      <xdr:col>7</xdr:col>
      <xdr:colOff>409575</xdr:colOff>
      <xdr:row>192</xdr:row>
      <xdr:rowOff>38100</xdr:rowOff>
    </xdr:to>
    <xdr:graphicFrame macro="">
      <xdr:nvGraphicFramePr>
        <xdr:cNvPr id="6561349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xdr:col>
      <xdr:colOff>0</xdr:colOff>
      <xdr:row>205</xdr:row>
      <xdr:rowOff>9525</xdr:rowOff>
    </xdr:from>
    <xdr:to>
      <xdr:col>7</xdr:col>
      <xdr:colOff>400050</xdr:colOff>
      <xdr:row>206</xdr:row>
      <xdr:rowOff>9525</xdr:rowOff>
    </xdr:to>
    <xdr:graphicFrame macro="">
      <xdr:nvGraphicFramePr>
        <xdr:cNvPr id="6561349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xdr:col>
      <xdr:colOff>66675</xdr:colOff>
      <xdr:row>74</xdr:row>
      <xdr:rowOff>0</xdr:rowOff>
    </xdr:from>
    <xdr:to>
      <xdr:col>15</xdr:col>
      <xdr:colOff>295275</xdr:colOff>
      <xdr:row>74</xdr:row>
      <xdr:rowOff>0</xdr:rowOff>
    </xdr:to>
    <xdr:graphicFrame macro="">
      <xdr:nvGraphicFramePr>
        <xdr:cNvPr id="6561349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xdr:col>
      <xdr:colOff>0</xdr:colOff>
      <xdr:row>211</xdr:row>
      <xdr:rowOff>9525</xdr:rowOff>
    </xdr:from>
    <xdr:to>
      <xdr:col>7</xdr:col>
      <xdr:colOff>400050</xdr:colOff>
      <xdr:row>212</xdr:row>
      <xdr:rowOff>9525</xdr:rowOff>
    </xdr:to>
    <xdr:graphicFrame macro="">
      <xdr:nvGraphicFramePr>
        <xdr:cNvPr id="6561349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381000</xdr:colOff>
      <xdr:row>138</xdr:row>
      <xdr:rowOff>200025</xdr:rowOff>
    </xdr:from>
    <xdr:to>
      <xdr:col>13</xdr:col>
      <xdr:colOff>323850</xdr:colOff>
      <xdr:row>140</xdr:row>
      <xdr:rowOff>0</xdr:rowOff>
    </xdr:to>
    <xdr:graphicFrame macro="">
      <xdr:nvGraphicFramePr>
        <xdr:cNvPr id="65613497"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16249</xdr:colOff>
      <xdr:row>0</xdr:row>
      <xdr:rowOff>63313</xdr:rowOff>
    </xdr:from>
    <xdr:to>
      <xdr:col>13</xdr:col>
      <xdr:colOff>235324</xdr:colOff>
      <xdr:row>0</xdr:row>
      <xdr:rowOff>351865</xdr:rowOff>
    </xdr:to>
    <xdr:sp macro="" textlink="">
      <xdr:nvSpPr>
        <xdr:cNvPr id="6197" name="Text Box 53"/>
        <xdr:cNvSpPr txBox="1">
          <a:spLocks noChangeArrowheads="1"/>
        </xdr:cNvSpPr>
      </xdr:nvSpPr>
      <xdr:spPr bwMode="auto">
        <a:xfrm>
          <a:off x="5512174" y="63313"/>
          <a:ext cx="2838450" cy="288552"/>
        </a:xfrm>
        <a:prstGeom prst="rect">
          <a:avLst/>
        </a:prstGeom>
        <a:solidFill>
          <a:srgbClr val="FF0000"/>
        </a:solidFill>
        <a:ln w="9525">
          <a:solidFill>
            <a:srgbClr val="000000"/>
          </a:solidFill>
          <a:miter lim="800000"/>
          <a:headEnd/>
          <a:tailEnd/>
        </a:ln>
      </xdr:spPr>
      <xdr:txBody>
        <a:bodyPr vertOverflow="clip" wrap="square" lIns="36576" tIns="32004" rIns="36576" bIns="0" anchor="t" upright="1"/>
        <a:lstStyle/>
        <a:p>
          <a:pPr algn="ctr" rtl="1">
            <a:defRPr sz="1000"/>
          </a:pPr>
          <a:r>
            <a:rPr lang="es-ES" sz="1600" b="1" i="0" strike="noStrike">
              <a:solidFill>
                <a:srgbClr val="FFFFFF"/>
              </a:solidFill>
              <a:latin typeface="Arial"/>
              <a:cs typeface="Arial"/>
            </a:rPr>
            <a:t>SELECCIONAR CENTRO</a:t>
          </a:r>
        </a:p>
      </xdr:txBody>
    </xdr:sp>
    <xdr:clientData fPrintsWithSheet="0"/>
  </xdr:twoCellAnchor>
  <xdr:twoCellAnchor>
    <xdr:from>
      <xdr:col>3</xdr:col>
      <xdr:colOff>28575</xdr:colOff>
      <xdr:row>0</xdr:row>
      <xdr:rowOff>180975</xdr:rowOff>
    </xdr:from>
    <xdr:to>
      <xdr:col>6</xdr:col>
      <xdr:colOff>228600</xdr:colOff>
      <xdr:row>0</xdr:row>
      <xdr:rowOff>180975</xdr:rowOff>
    </xdr:to>
    <xdr:sp macro="" textlink="">
      <xdr:nvSpPr>
        <xdr:cNvPr id="65613499" name="Line 54"/>
        <xdr:cNvSpPr>
          <a:spLocks noChangeShapeType="1"/>
        </xdr:cNvSpPr>
      </xdr:nvSpPr>
      <xdr:spPr bwMode="auto">
        <a:xfrm flipH="1">
          <a:off x="3829050" y="180975"/>
          <a:ext cx="1466850" cy="0"/>
        </a:xfrm>
        <a:prstGeom prst="line">
          <a:avLst/>
        </a:prstGeom>
        <a:noFill/>
        <a:ln w="28575">
          <a:solidFill>
            <a:srgbClr val="FF0000"/>
          </a:solidFill>
          <a:round/>
          <a:headEnd/>
          <a:tailEnd type="triangle" w="med" len="med"/>
        </a:ln>
      </xdr:spPr>
    </xdr:sp>
    <xdr:clientData fPrintsWithSheet="0"/>
  </xdr:twoCellAnchor>
  <xdr:twoCellAnchor>
    <xdr:from>
      <xdr:col>8</xdr:col>
      <xdr:colOff>242454</xdr:colOff>
      <xdr:row>77</xdr:row>
      <xdr:rowOff>9525</xdr:rowOff>
    </xdr:from>
    <xdr:to>
      <xdr:col>12</xdr:col>
      <xdr:colOff>399184</xdr:colOff>
      <xdr:row>80</xdr:row>
      <xdr:rowOff>38100</xdr:rowOff>
    </xdr:to>
    <xdr:graphicFrame macro="">
      <xdr:nvGraphicFramePr>
        <xdr:cNvPr id="65613500"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8</xdr:col>
      <xdr:colOff>381000</xdr:colOff>
      <xdr:row>80</xdr:row>
      <xdr:rowOff>161925</xdr:rowOff>
    </xdr:from>
    <xdr:to>
      <xdr:col>13</xdr:col>
      <xdr:colOff>104775</xdr:colOff>
      <xdr:row>83</xdr:row>
      <xdr:rowOff>123825</xdr:rowOff>
    </xdr:to>
    <xdr:graphicFrame macro="">
      <xdr:nvGraphicFramePr>
        <xdr:cNvPr id="65613501"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8</xdr:col>
      <xdr:colOff>381000</xdr:colOff>
      <xdr:row>83</xdr:row>
      <xdr:rowOff>0</xdr:rowOff>
    </xdr:from>
    <xdr:to>
      <xdr:col>13</xdr:col>
      <xdr:colOff>104775</xdr:colOff>
      <xdr:row>86</xdr:row>
      <xdr:rowOff>28575</xdr:rowOff>
    </xdr:to>
    <xdr:graphicFrame macro="">
      <xdr:nvGraphicFramePr>
        <xdr:cNvPr id="65613502"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8</xdr:col>
      <xdr:colOff>381000</xdr:colOff>
      <xdr:row>86</xdr:row>
      <xdr:rowOff>152400</xdr:rowOff>
    </xdr:from>
    <xdr:to>
      <xdr:col>13</xdr:col>
      <xdr:colOff>104775</xdr:colOff>
      <xdr:row>89</xdr:row>
      <xdr:rowOff>0</xdr:rowOff>
    </xdr:to>
    <xdr:graphicFrame macro="">
      <xdr:nvGraphicFramePr>
        <xdr:cNvPr id="65613503"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9</xdr:col>
      <xdr:colOff>33618</xdr:colOff>
      <xdr:row>105</xdr:row>
      <xdr:rowOff>120463</xdr:rowOff>
    </xdr:from>
    <xdr:to>
      <xdr:col>13</xdr:col>
      <xdr:colOff>183216</xdr:colOff>
      <xdr:row>109</xdr:row>
      <xdr:rowOff>177613</xdr:rowOff>
    </xdr:to>
    <xdr:graphicFrame macro="">
      <xdr:nvGraphicFramePr>
        <xdr:cNvPr id="65613505"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9</xdr:col>
      <xdr:colOff>58140</xdr:colOff>
      <xdr:row>109</xdr:row>
      <xdr:rowOff>86591</xdr:rowOff>
    </xdr:from>
    <xdr:to>
      <xdr:col>13</xdr:col>
      <xdr:colOff>214870</xdr:colOff>
      <xdr:row>111</xdr:row>
      <xdr:rowOff>1774865</xdr:rowOff>
    </xdr:to>
    <xdr:graphicFrame macro="">
      <xdr:nvGraphicFramePr>
        <xdr:cNvPr id="65613506"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8</xdr:col>
      <xdr:colOff>381000</xdr:colOff>
      <xdr:row>113</xdr:row>
      <xdr:rowOff>38100</xdr:rowOff>
    </xdr:from>
    <xdr:to>
      <xdr:col>13</xdr:col>
      <xdr:colOff>104775</xdr:colOff>
      <xdr:row>117</xdr:row>
      <xdr:rowOff>76200</xdr:rowOff>
    </xdr:to>
    <xdr:graphicFrame macro="">
      <xdr:nvGraphicFramePr>
        <xdr:cNvPr id="65613507"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8</xdr:col>
      <xdr:colOff>381000</xdr:colOff>
      <xdr:row>117</xdr:row>
      <xdr:rowOff>76200</xdr:rowOff>
    </xdr:from>
    <xdr:to>
      <xdr:col>13</xdr:col>
      <xdr:colOff>104775</xdr:colOff>
      <xdr:row>120</xdr:row>
      <xdr:rowOff>190500</xdr:rowOff>
    </xdr:to>
    <xdr:graphicFrame macro="">
      <xdr:nvGraphicFramePr>
        <xdr:cNvPr id="65613508"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8</xdr:col>
      <xdr:colOff>381000</xdr:colOff>
      <xdr:row>120</xdr:row>
      <xdr:rowOff>123825</xdr:rowOff>
    </xdr:from>
    <xdr:to>
      <xdr:col>13</xdr:col>
      <xdr:colOff>104775</xdr:colOff>
      <xdr:row>125</xdr:row>
      <xdr:rowOff>0</xdr:rowOff>
    </xdr:to>
    <xdr:graphicFrame macro="">
      <xdr:nvGraphicFramePr>
        <xdr:cNvPr id="65613509"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8</xdr:col>
      <xdr:colOff>381000</xdr:colOff>
      <xdr:row>126</xdr:row>
      <xdr:rowOff>66675</xdr:rowOff>
    </xdr:from>
    <xdr:to>
      <xdr:col>13</xdr:col>
      <xdr:colOff>104775</xdr:colOff>
      <xdr:row>129</xdr:row>
      <xdr:rowOff>200025</xdr:rowOff>
    </xdr:to>
    <xdr:graphicFrame macro="">
      <xdr:nvGraphicFramePr>
        <xdr:cNvPr id="65613510"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8</xdr:col>
      <xdr:colOff>381000</xdr:colOff>
      <xdr:row>130</xdr:row>
      <xdr:rowOff>28575</xdr:rowOff>
    </xdr:from>
    <xdr:to>
      <xdr:col>13</xdr:col>
      <xdr:colOff>104775</xdr:colOff>
      <xdr:row>131</xdr:row>
      <xdr:rowOff>1752600</xdr:rowOff>
    </xdr:to>
    <xdr:graphicFrame macro="">
      <xdr:nvGraphicFramePr>
        <xdr:cNvPr id="65613511"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8</xdr:col>
      <xdr:colOff>381000</xdr:colOff>
      <xdr:row>151</xdr:row>
      <xdr:rowOff>85725</xdr:rowOff>
    </xdr:from>
    <xdr:to>
      <xdr:col>13</xdr:col>
      <xdr:colOff>104775</xdr:colOff>
      <xdr:row>154</xdr:row>
      <xdr:rowOff>247650</xdr:rowOff>
    </xdr:to>
    <xdr:graphicFrame macro="">
      <xdr:nvGraphicFramePr>
        <xdr:cNvPr id="65613512"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8</xdr:col>
      <xdr:colOff>381000</xdr:colOff>
      <xdr:row>155</xdr:row>
      <xdr:rowOff>76200</xdr:rowOff>
    </xdr:from>
    <xdr:to>
      <xdr:col>13</xdr:col>
      <xdr:colOff>104775</xdr:colOff>
      <xdr:row>159</xdr:row>
      <xdr:rowOff>76200</xdr:rowOff>
    </xdr:to>
    <xdr:graphicFrame macro="">
      <xdr:nvGraphicFramePr>
        <xdr:cNvPr id="65613513"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9</xdr:col>
      <xdr:colOff>2802</xdr:colOff>
      <xdr:row>160</xdr:row>
      <xdr:rowOff>190500</xdr:rowOff>
    </xdr:from>
    <xdr:to>
      <xdr:col>13</xdr:col>
      <xdr:colOff>152400</xdr:colOff>
      <xdr:row>163</xdr:row>
      <xdr:rowOff>100853</xdr:rowOff>
    </xdr:to>
    <xdr:graphicFrame macro="">
      <xdr:nvGraphicFramePr>
        <xdr:cNvPr id="65613514"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9</xdr:col>
      <xdr:colOff>0</xdr:colOff>
      <xdr:row>163</xdr:row>
      <xdr:rowOff>242608</xdr:rowOff>
    </xdr:from>
    <xdr:to>
      <xdr:col>13</xdr:col>
      <xdr:colOff>152400</xdr:colOff>
      <xdr:row>165</xdr:row>
      <xdr:rowOff>1909483</xdr:rowOff>
    </xdr:to>
    <xdr:graphicFrame macro="">
      <xdr:nvGraphicFramePr>
        <xdr:cNvPr id="65613515"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8</xdr:col>
      <xdr:colOff>414618</xdr:colOff>
      <xdr:row>166</xdr:row>
      <xdr:rowOff>331134</xdr:rowOff>
    </xdr:from>
    <xdr:to>
      <xdr:col>13</xdr:col>
      <xdr:colOff>138393</xdr:colOff>
      <xdr:row>170</xdr:row>
      <xdr:rowOff>0</xdr:rowOff>
    </xdr:to>
    <xdr:graphicFrame macro="">
      <xdr:nvGraphicFramePr>
        <xdr:cNvPr id="65613516"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8</xdr:col>
      <xdr:colOff>381000</xdr:colOff>
      <xdr:row>190</xdr:row>
      <xdr:rowOff>38100</xdr:rowOff>
    </xdr:from>
    <xdr:to>
      <xdr:col>13</xdr:col>
      <xdr:colOff>104775</xdr:colOff>
      <xdr:row>194</xdr:row>
      <xdr:rowOff>0</xdr:rowOff>
    </xdr:to>
    <xdr:graphicFrame macro="">
      <xdr:nvGraphicFramePr>
        <xdr:cNvPr id="6561351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8</xdr:col>
      <xdr:colOff>381000</xdr:colOff>
      <xdr:row>195</xdr:row>
      <xdr:rowOff>333375</xdr:rowOff>
    </xdr:from>
    <xdr:to>
      <xdr:col>13</xdr:col>
      <xdr:colOff>104775</xdr:colOff>
      <xdr:row>199</xdr:row>
      <xdr:rowOff>295275</xdr:rowOff>
    </xdr:to>
    <xdr:graphicFrame macro="">
      <xdr:nvGraphicFramePr>
        <xdr:cNvPr id="65613520"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8</xdr:col>
      <xdr:colOff>381000</xdr:colOff>
      <xdr:row>204</xdr:row>
      <xdr:rowOff>76200</xdr:rowOff>
    </xdr:from>
    <xdr:to>
      <xdr:col>13</xdr:col>
      <xdr:colOff>104775</xdr:colOff>
      <xdr:row>208</xdr:row>
      <xdr:rowOff>47625</xdr:rowOff>
    </xdr:to>
    <xdr:graphicFrame macro="">
      <xdr:nvGraphicFramePr>
        <xdr:cNvPr id="65613521"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8</xdr:col>
      <xdr:colOff>381000</xdr:colOff>
      <xdr:row>209</xdr:row>
      <xdr:rowOff>238125</xdr:rowOff>
    </xdr:from>
    <xdr:to>
      <xdr:col>13</xdr:col>
      <xdr:colOff>104775</xdr:colOff>
      <xdr:row>214</xdr:row>
      <xdr:rowOff>114300</xdr:rowOff>
    </xdr:to>
    <xdr:graphicFrame macro="">
      <xdr:nvGraphicFramePr>
        <xdr:cNvPr id="65613522" name="Chart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editAs="oneCell">
    <xdr:from>
      <xdr:col>1</xdr:col>
      <xdr:colOff>381000</xdr:colOff>
      <xdr:row>1</xdr:row>
      <xdr:rowOff>85725</xdr:rowOff>
    </xdr:from>
    <xdr:to>
      <xdr:col>1</xdr:col>
      <xdr:colOff>2076450</xdr:colOff>
      <xdr:row>5</xdr:row>
      <xdr:rowOff>19050</xdr:rowOff>
    </xdr:to>
    <xdr:pic>
      <xdr:nvPicPr>
        <xdr:cNvPr id="65613523" name="Picture 87"/>
        <xdr:cNvPicPr>
          <a:picLocks noChangeAspect="1" noChangeArrowheads="1"/>
        </xdr:cNvPicPr>
      </xdr:nvPicPr>
      <xdr:blipFill>
        <a:blip xmlns:r="http://schemas.openxmlformats.org/officeDocument/2006/relationships" r:embed="rId58" cstate="print"/>
        <a:srcRect/>
        <a:stretch>
          <a:fillRect/>
        </a:stretch>
      </xdr:blipFill>
      <xdr:spPr bwMode="auto">
        <a:xfrm>
          <a:off x="628650" y="447675"/>
          <a:ext cx="1695450" cy="800100"/>
        </a:xfrm>
        <a:prstGeom prst="rect">
          <a:avLst/>
        </a:prstGeom>
        <a:noFill/>
        <a:ln w="1">
          <a:noFill/>
          <a:miter lim="800000"/>
          <a:headEnd/>
          <a:tailEnd/>
        </a:ln>
      </xdr:spPr>
    </xdr:pic>
    <xdr:clientData/>
  </xdr:twoCellAnchor>
  <xdr:twoCellAnchor>
    <xdr:from>
      <xdr:col>6</xdr:col>
      <xdr:colOff>66675</xdr:colOff>
      <xdr:row>42</xdr:row>
      <xdr:rowOff>409574</xdr:rowOff>
    </xdr:from>
    <xdr:to>
      <xdr:col>16</xdr:col>
      <xdr:colOff>0</xdr:colOff>
      <xdr:row>73</xdr:row>
      <xdr:rowOff>247649</xdr:rowOff>
    </xdr:to>
    <xdr:graphicFrame macro="">
      <xdr:nvGraphicFramePr>
        <xdr:cNvPr id="65613524" name="7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5</xdr:col>
      <xdr:colOff>81803</xdr:colOff>
      <xdr:row>22</xdr:row>
      <xdr:rowOff>57150</xdr:rowOff>
    </xdr:from>
    <xdr:to>
      <xdr:col>16</xdr:col>
      <xdr:colOff>141754</xdr:colOff>
      <xdr:row>31</xdr:row>
      <xdr:rowOff>47625</xdr:rowOff>
    </xdr:to>
    <xdr:graphicFrame macro="">
      <xdr:nvGraphicFramePr>
        <xdr:cNvPr id="6561352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4</xdr:col>
      <xdr:colOff>165287</xdr:colOff>
      <xdr:row>32</xdr:row>
      <xdr:rowOff>154081</xdr:rowOff>
    </xdr:from>
    <xdr:to>
      <xdr:col>16</xdr:col>
      <xdr:colOff>89087</xdr:colOff>
      <xdr:row>41</xdr:row>
      <xdr:rowOff>239806</xdr:rowOff>
    </xdr:to>
    <xdr:graphicFrame macro="">
      <xdr:nvGraphicFramePr>
        <xdr:cNvPr id="6561352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xdr:col>
      <xdr:colOff>0</xdr:colOff>
      <xdr:row>134</xdr:row>
      <xdr:rowOff>66675</xdr:rowOff>
    </xdr:from>
    <xdr:to>
      <xdr:col>7</xdr:col>
      <xdr:colOff>400050</xdr:colOff>
      <xdr:row>134</xdr:row>
      <xdr:rowOff>1724025</xdr:rowOff>
    </xdr:to>
    <xdr:graphicFrame macro="">
      <xdr:nvGraphicFramePr>
        <xdr:cNvPr id="65613527"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8</xdr:col>
      <xdr:colOff>381000</xdr:colOff>
      <xdr:row>133</xdr:row>
      <xdr:rowOff>228600</xdr:rowOff>
    </xdr:from>
    <xdr:to>
      <xdr:col>13</xdr:col>
      <xdr:colOff>104775</xdr:colOff>
      <xdr:row>135</xdr:row>
      <xdr:rowOff>0</xdr:rowOff>
    </xdr:to>
    <xdr:graphicFrame macro="">
      <xdr:nvGraphicFramePr>
        <xdr:cNvPr id="65613528"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xdr:col>
      <xdr:colOff>0</xdr:colOff>
      <xdr:row>142</xdr:row>
      <xdr:rowOff>66675</xdr:rowOff>
    </xdr:from>
    <xdr:to>
      <xdr:col>7</xdr:col>
      <xdr:colOff>400050</xdr:colOff>
      <xdr:row>142</xdr:row>
      <xdr:rowOff>1724025</xdr:rowOff>
    </xdr:to>
    <xdr:graphicFrame macro="">
      <xdr:nvGraphicFramePr>
        <xdr:cNvPr id="65613529"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8</xdr:col>
      <xdr:colOff>381000</xdr:colOff>
      <xdr:row>141</xdr:row>
      <xdr:rowOff>228600</xdr:rowOff>
    </xdr:from>
    <xdr:to>
      <xdr:col>13</xdr:col>
      <xdr:colOff>104775</xdr:colOff>
      <xdr:row>143</xdr:row>
      <xdr:rowOff>0</xdr:rowOff>
    </xdr:to>
    <xdr:graphicFrame macro="">
      <xdr:nvGraphicFramePr>
        <xdr:cNvPr id="65613530"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xdr:col>
      <xdr:colOff>28575</xdr:colOff>
      <xdr:row>148</xdr:row>
      <xdr:rowOff>38100</xdr:rowOff>
    </xdr:from>
    <xdr:to>
      <xdr:col>8</xdr:col>
      <xdr:colOff>0</xdr:colOff>
      <xdr:row>148</xdr:row>
      <xdr:rowOff>1695450</xdr:rowOff>
    </xdr:to>
    <xdr:graphicFrame macro="">
      <xdr:nvGraphicFramePr>
        <xdr:cNvPr id="65613531"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9</xdr:col>
      <xdr:colOff>28575</xdr:colOff>
      <xdr:row>146</xdr:row>
      <xdr:rowOff>152400</xdr:rowOff>
    </xdr:from>
    <xdr:to>
      <xdr:col>13</xdr:col>
      <xdr:colOff>180975</xdr:colOff>
      <xdr:row>149</xdr:row>
      <xdr:rowOff>314325</xdr:rowOff>
    </xdr:to>
    <xdr:graphicFrame macro="">
      <xdr:nvGraphicFramePr>
        <xdr:cNvPr id="65613532"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28575</xdr:rowOff>
        </xdr:from>
        <xdr:to>
          <xdr:col>2</xdr:col>
          <xdr:colOff>276225</xdr:colOff>
          <xdr:row>1</xdr:row>
          <xdr:rowOff>19050</xdr:rowOff>
        </xdr:to>
        <xdr:sp macro="" textlink="">
          <xdr:nvSpPr>
            <xdr:cNvPr id="6194" name="Drop Down 50" hidden="1">
              <a:extLst>
                <a:ext uri="{63B3BB69-23CF-44E3-9099-C40C66FF867C}">
                  <a14:compatExt spid="_x0000_s6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2</xdr:col>
      <xdr:colOff>340661</xdr:colOff>
      <xdr:row>92</xdr:row>
      <xdr:rowOff>89646</xdr:rowOff>
    </xdr:from>
    <xdr:to>
      <xdr:col>11</xdr:col>
      <xdr:colOff>17931</xdr:colOff>
      <xdr:row>102</xdr:row>
      <xdr:rowOff>134469</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0.67869</cdr:x>
      <cdr:y>0.11192</cdr:y>
    </cdr:from>
    <cdr:to>
      <cdr:x>0.96954</cdr:x>
      <cdr:y>0.332</cdr:y>
    </cdr:to>
    <cdr:sp macro="" textlink="">
      <cdr:nvSpPr>
        <cdr:cNvPr id="39937" name="Text Box 1"/>
        <cdr:cNvSpPr txBox="1">
          <a:spLocks xmlns:a="http://schemas.openxmlformats.org/drawingml/2006/main" noChangeArrowheads="1"/>
        </cdr:cNvSpPr>
      </cdr:nvSpPr>
      <cdr:spPr bwMode="auto">
        <a:xfrm xmlns:a="http://schemas.openxmlformats.org/drawingml/2006/main">
          <a:off x="1309014" y="269685"/>
          <a:ext cx="559613" cy="52406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0.67869</cdr:x>
      <cdr:y>0.43928</cdr:y>
    </cdr:from>
    <cdr:to>
      <cdr:x>0.96836</cdr:x>
      <cdr:y>0.63152</cdr:y>
    </cdr:to>
    <cdr:sp macro="" textlink="">
      <cdr:nvSpPr>
        <cdr:cNvPr id="39938" name="Text Box 2"/>
        <cdr:cNvSpPr txBox="1">
          <a:spLocks xmlns:a="http://schemas.openxmlformats.org/drawingml/2006/main" noChangeArrowheads="1"/>
        </cdr:cNvSpPr>
      </cdr:nvSpPr>
      <cdr:spPr bwMode="auto">
        <a:xfrm xmlns:a="http://schemas.openxmlformats.org/drawingml/2006/main">
          <a:off x="1309014" y="1049211"/>
          <a:ext cx="557327" cy="45777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0.67679</cdr:x>
      <cdr:y>0.75344</cdr:y>
    </cdr:from>
    <cdr:to>
      <cdr:x>0.96812</cdr:x>
      <cdr:y>0.93944</cdr:y>
    </cdr:to>
    <cdr:sp macro="" textlink="">
      <cdr:nvSpPr>
        <cdr:cNvPr id="39939" name="Text Box 3"/>
        <cdr:cNvSpPr txBox="1">
          <a:spLocks xmlns:a="http://schemas.openxmlformats.org/drawingml/2006/main" noChangeArrowheads="1"/>
        </cdr:cNvSpPr>
      </cdr:nvSpPr>
      <cdr:spPr bwMode="auto">
        <a:xfrm xmlns:a="http://schemas.openxmlformats.org/drawingml/2006/main">
          <a:off x="1305357" y="1797304"/>
          <a:ext cx="560527" cy="44291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1.xml><?xml version="1.0" encoding="utf-8"?>
<c:userShapes xmlns:c="http://schemas.openxmlformats.org/drawingml/2006/chart">
  <cdr:relSizeAnchor xmlns:cdr="http://schemas.openxmlformats.org/drawingml/2006/chartDrawing">
    <cdr:from>
      <cdr:x>0.67869</cdr:x>
      <cdr:y>0.11204</cdr:y>
    </cdr:from>
    <cdr:to>
      <cdr:x>0.96954</cdr:x>
      <cdr:y>0.3313</cdr:y>
    </cdr:to>
    <cdr:sp macro="" textlink="">
      <cdr:nvSpPr>
        <cdr:cNvPr id="44033" name="Text Box 1"/>
        <cdr:cNvSpPr txBox="1">
          <a:spLocks xmlns:a="http://schemas.openxmlformats.org/drawingml/2006/main" noChangeArrowheads="1"/>
        </cdr:cNvSpPr>
      </cdr:nvSpPr>
      <cdr:spPr bwMode="auto">
        <a:xfrm xmlns:a="http://schemas.openxmlformats.org/drawingml/2006/main">
          <a:off x="1309014" y="260376"/>
          <a:ext cx="559613" cy="50331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0.67869</cdr:x>
      <cdr:y>0.43794</cdr:y>
    </cdr:from>
    <cdr:to>
      <cdr:x>0.96836</cdr:x>
      <cdr:y>0.6294</cdr:y>
    </cdr:to>
    <cdr:sp macro="" textlink="">
      <cdr:nvSpPr>
        <cdr:cNvPr id="44034" name="Text Box 2"/>
        <cdr:cNvSpPr txBox="1">
          <a:spLocks xmlns:a="http://schemas.openxmlformats.org/drawingml/2006/main" noChangeArrowheads="1"/>
        </cdr:cNvSpPr>
      </cdr:nvSpPr>
      <cdr:spPr bwMode="auto">
        <a:xfrm xmlns:a="http://schemas.openxmlformats.org/drawingml/2006/main">
          <a:off x="1309014" y="1008470"/>
          <a:ext cx="557327" cy="4395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0.67679</cdr:x>
      <cdr:y>0.75041</cdr:y>
    </cdr:from>
    <cdr:to>
      <cdr:x>0.96812</cdr:x>
      <cdr:y>0.93732</cdr:y>
    </cdr:to>
    <cdr:sp macro="" textlink="">
      <cdr:nvSpPr>
        <cdr:cNvPr id="44035" name="Text Box 3"/>
        <cdr:cNvSpPr txBox="1">
          <a:spLocks xmlns:a="http://schemas.openxmlformats.org/drawingml/2006/main" noChangeArrowheads="1"/>
        </cdr:cNvSpPr>
      </cdr:nvSpPr>
      <cdr:spPr bwMode="auto">
        <a:xfrm xmlns:a="http://schemas.openxmlformats.org/drawingml/2006/main">
          <a:off x="1305357" y="1725759"/>
          <a:ext cx="560527" cy="42905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2.xml><?xml version="1.0" encoding="utf-8"?>
<c:userShapes xmlns:c="http://schemas.openxmlformats.org/drawingml/2006/chart">
  <cdr:relSizeAnchor xmlns:cdr="http://schemas.openxmlformats.org/drawingml/2006/chartDrawing">
    <cdr:from>
      <cdr:x>0.67869</cdr:x>
      <cdr:y>0.1217</cdr:y>
    </cdr:from>
    <cdr:to>
      <cdr:x>0.96954</cdr:x>
      <cdr:y>0.33672</cdr:y>
    </cdr:to>
    <cdr:sp macro="" textlink="">
      <cdr:nvSpPr>
        <cdr:cNvPr id="45057" name="Text Box 1"/>
        <cdr:cNvSpPr txBox="1">
          <a:spLocks xmlns:a="http://schemas.openxmlformats.org/drawingml/2006/main" noChangeArrowheads="1"/>
        </cdr:cNvSpPr>
      </cdr:nvSpPr>
      <cdr:spPr bwMode="auto">
        <a:xfrm xmlns:a="http://schemas.openxmlformats.org/drawingml/2006/main">
          <a:off x="1309014" y="252409"/>
          <a:ext cx="559613" cy="4403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0.67869</cdr:x>
      <cdr:y>0.44065</cdr:y>
    </cdr:from>
    <cdr:to>
      <cdr:x>0.96836</cdr:x>
      <cdr:y>0.62753</cdr:y>
    </cdr:to>
    <cdr:sp macro="" textlink="">
      <cdr:nvSpPr>
        <cdr:cNvPr id="45058" name="Text Box 2"/>
        <cdr:cNvSpPr txBox="1">
          <a:spLocks xmlns:a="http://schemas.openxmlformats.org/drawingml/2006/main" noChangeArrowheads="1"/>
        </cdr:cNvSpPr>
      </cdr:nvSpPr>
      <cdr:spPr bwMode="auto">
        <a:xfrm xmlns:a="http://schemas.openxmlformats.org/drawingml/2006/main">
          <a:off x="1309014" y="905562"/>
          <a:ext cx="557327" cy="3827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0.67679</cdr:x>
      <cdr:y>0.746</cdr:y>
    </cdr:from>
    <cdr:to>
      <cdr:x>0.96812</cdr:x>
      <cdr:y>0.93193</cdr:y>
    </cdr:to>
    <cdr:sp macro="" textlink="">
      <cdr:nvSpPr>
        <cdr:cNvPr id="45059" name="Text Box 3"/>
        <cdr:cNvSpPr txBox="1">
          <a:spLocks xmlns:a="http://schemas.openxmlformats.org/drawingml/2006/main" noChangeArrowheads="1"/>
        </cdr:cNvSpPr>
      </cdr:nvSpPr>
      <cdr:spPr bwMode="auto">
        <a:xfrm xmlns:a="http://schemas.openxmlformats.org/drawingml/2006/main">
          <a:off x="1305357" y="1530890"/>
          <a:ext cx="560527" cy="38076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L</a:t>
          </a:r>
        </a:p>
      </cdr:txBody>
    </cdr:sp>
  </cdr:relSizeAnchor>
</c:userShapes>
</file>

<file path=xl/drawings/drawing13.xml><?xml version="1.0" encoding="utf-8"?>
<c:userShapes xmlns:c="http://schemas.openxmlformats.org/drawingml/2006/chart">
  <cdr:relSizeAnchor xmlns:cdr="http://schemas.openxmlformats.org/drawingml/2006/chartDrawing">
    <cdr:from>
      <cdr:x>0.67869</cdr:x>
      <cdr:y>0.11424</cdr:y>
    </cdr:from>
    <cdr:to>
      <cdr:x>0.96954</cdr:x>
      <cdr:y>0.33337</cdr:y>
    </cdr:to>
    <cdr:sp macro="" textlink="">
      <cdr:nvSpPr>
        <cdr:cNvPr id="48129" name="Text Box 1"/>
        <cdr:cNvSpPr txBox="1">
          <a:spLocks xmlns:a="http://schemas.openxmlformats.org/drawingml/2006/main" noChangeArrowheads="1"/>
        </cdr:cNvSpPr>
      </cdr:nvSpPr>
      <cdr:spPr bwMode="auto">
        <a:xfrm xmlns:a="http://schemas.openxmlformats.org/drawingml/2006/main">
          <a:off x="1309014" y="268670"/>
          <a:ext cx="559613" cy="5092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0.67869</cdr:x>
      <cdr:y>0.43982</cdr:y>
    </cdr:from>
    <cdr:to>
      <cdr:x>0.96836</cdr:x>
      <cdr:y>0.63091</cdr:y>
    </cdr:to>
    <cdr:sp macro="" textlink="">
      <cdr:nvSpPr>
        <cdr:cNvPr id="48130" name="Text Box 2"/>
        <cdr:cNvSpPr txBox="1">
          <a:spLocks xmlns:a="http://schemas.openxmlformats.org/drawingml/2006/main" noChangeArrowheads="1"/>
        </cdr:cNvSpPr>
      </cdr:nvSpPr>
      <cdr:spPr bwMode="auto">
        <a:xfrm xmlns:a="http://schemas.openxmlformats.org/drawingml/2006/main">
          <a:off x="1309014" y="1025365"/>
          <a:ext cx="557327" cy="44409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0.67679</cdr:x>
      <cdr:y>0.75198</cdr:y>
    </cdr:from>
    <cdr:to>
      <cdr:x>0.96812</cdr:x>
      <cdr:y>0.93803</cdr:y>
    </cdr:to>
    <cdr:sp macro="" textlink="">
      <cdr:nvSpPr>
        <cdr:cNvPr id="48131" name="Text Box 3"/>
        <cdr:cNvSpPr txBox="1">
          <a:spLocks xmlns:a="http://schemas.openxmlformats.org/drawingml/2006/main" noChangeArrowheads="1"/>
        </cdr:cNvSpPr>
      </cdr:nvSpPr>
      <cdr:spPr bwMode="auto">
        <a:xfrm xmlns:a="http://schemas.openxmlformats.org/drawingml/2006/main">
          <a:off x="1305357" y="1750855"/>
          <a:ext cx="560527" cy="43239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4.xml><?xml version="1.0" encoding="utf-8"?>
<c:userShapes xmlns:c="http://schemas.openxmlformats.org/drawingml/2006/chart">
  <cdr:relSizeAnchor xmlns:cdr="http://schemas.openxmlformats.org/drawingml/2006/chartDrawing">
    <cdr:from>
      <cdr:x>0.67893</cdr:x>
      <cdr:y>0.12209</cdr:y>
    </cdr:from>
    <cdr:to>
      <cdr:x>0.96954</cdr:x>
      <cdr:y>0.33817</cdr:y>
    </cdr:to>
    <cdr:sp macro="" textlink="">
      <cdr:nvSpPr>
        <cdr:cNvPr id="49153" name="Text Box 1"/>
        <cdr:cNvSpPr txBox="1">
          <a:spLocks xmlns:a="http://schemas.openxmlformats.org/drawingml/2006/main" noChangeArrowheads="1"/>
        </cdr:cNvSpPr>
      </cdr:nvSpPr>
      <cdr:spPr bwMode="auto">
        <a:xfrm xmlns:a="http://schemas.openxmlformats.org/drawingml/2006/main">
          <a:off x="1309472" y="268308"/>
          <a:ext cx="559155" cy="4692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0.44215</cdr:y>
    </cdr:from>
    <cdr:to>
      <cdr:x>0.96859</cdr:x>
      <cdr:y>0.62932</cdr:y>
    </cdr:to>
    <cdr:sp macro="" textlink="">
      <cdr:nvSpPr>
        <cdr:cNvPr id="49154" name="Text Box 2"/>
        <cdr:cNvSpPr txBox="1">
          <a:spLocks xmlns:a="http://schemas.openxmlformats.org/drawingml/2006/main" noChangeArrowheads="1"/>
        </cdr:cNvSpPr>
      </cdr:nvSpPr>
      <cdr:spPr bwMode="auto">
        <a:xfrm xmlns:a="http://schemas.openxmlformats.org/drawingml/2006/main">
          <a:off x="1309472" y="963400"/>
          <a:ext cx="557326" cy="40646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0.74788</cdr:y>
    </cdr:from>
    <cdr:to>
      <cdr:x>0.96812</cdr:x>
      <cdr:y>0.93313</cdr:y>
    </cdr:to>
    <cdr:sp macro="" textlink="">
      <cdr:nvSpPr>
        <cdr:cNvPr id="49155" name="Text Box 3"/>
        <cdr:cNvSpPr txBox="1">
          <a:spLocks xmlns:a="http://schemas.openxmlformats.org/drawingml/2006/main" noChangeArrowheads="1"/>
        </cdr:cNvSpPr>
      </cdr:nvSpPr>
      <cdr:spPr bwMode="auto">
        <a:xfrm xmlns:a="http://schemas.openxmlformats.org/drawingml/2006/main">
          <a:off x="1305814" y="1627345"/>
          <a:ext cx="560070" cy="4023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5.xml><?xml version="1.0" encoding="utf-8"?>
<c:userShapes xmlns:c="http://schemas.openxmlformats.org/drawingml/2006/chart">
  <cdr:relSizeAnchor xmlns:cdr="http://schemas.openxmlformats.org/drawingml/2006/chartDrawing">
    <cdr:from>
      <cdr:x>0.67869</cdr:x>
      <cdr:y>0.11619</cdr:y>
    </cdr:from>
    <cdr:to>
      <cdr:x>0.96954</cdr:x>
      <cdr:y>0.33544</cdr:y>
    </cdr:to>
    <cdr:sp macro="" textlink="">
      <cdr:nvSpPr>
        <cdr:cNvPr id="52225" name="Text Box 1"/>
        <cdr:cNvSpPr txBox="1">
          <a:spLocks xmlns:a="http://schemas.openxmlformats.org/drawingml/2006/main" noChangeArrowheads="1"/>
        </cdr:cNvSpPr>
      </cdr:nvSpPr>
      <cdr:spPr bwMode="auto">
        <a:xfrm xmlns:a="http://schemas.openxmlformats.org/drawingml/2006/main">
          <a:off x="1309014" y="276543"/>
          <a:ext cx="559613" cy="5158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0.67869</cdr:x>
      <cdr:y>0.44171</cdr:y>
    </cdr:from>
    <cdr:to>
      <cdr:x>0.96836</cdr:x>
      <cdr:y>0.63241</cdr:y>
    </cdr:to>
    <cdr:sp macro="" textlink="">
      <cdr:nvSpPr>
        <cdr:cNvPr id="52226" name="Text Box 2"/>
        <cdr:cNvSpPr txBox="1">
          <a:spLocks xmlns:a="http://schemas.openxmlformats.org/drawingml/2006/main" noChangeArrowheads="1"/>
        </cdr:cNvSpPr>
      </cdr:nvSpPr>
      <cdr:spPr bwMode="auto">
        <a:xfrm xmlns:a="http://schemas.openxmlformats.org/drawingml/2006/main">
          <a:off x="1309014" y="1042374"/>
          <a:ext cx="557327" cy="44866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0.67679</cdr:x>
      <cdr:y>0.75331</cdr:y>
    </cdr:from>
    <cdr:to>
      <cdr:x>0.96812</cdr:x>
      <cdr:y>0.93874</cdr:y>
    </cdr:to>
    <cdr:sp macro="" textlink="">
      <cdr:nvSpPr>
        <cdr:cNvPr id="52227" name="Text Box 3"/>
        <cdr:cNvSpPr txBox="1">
          <a:spLocks xmlns:a="http://schemas.openxmlformats.org/drawingml/2006/main" noChangeArrowheads="1"/>
        </cdr:cNvSpPr>
      </cdr:nvSpPr>
      <cdr:spPr bwMode="auto">
        <a:xfrm xmlns:a="http://schemas.openxmlformats.org/drawingml/2006/main">
          <a:off x="1305357" y="1775473"/>
          <a:ext cx="560527" cy="4362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6.xml><?xml version="1.0" encoding="utf-8"?>
<c:userShapes xmlns:c="http://schemas.openxmlformats.org/drawingml/2006/chart">
  <cdr:relSizeAnchor xmlns:cdr="http://schemas.openxmlformats.org/drawingml/2006/chartDrawing">
    <cdr:from>
      <cdr:x>0.6813</cdr:x>
      <cdr:y>0.12138</cdr:y>
    </cdr:from>
    <cdr:to>
      <cdr:x>0.96978</cdr:x>
      <cdr:y>0.3377</cdr:y>
    </cdr:to>
    <cdr:sp macro="" textlink="">
      <cdr:nvSpPr>
        <cdr:cNvPr id="53249" name="Text Box 1"/>
        <cdr:cNvSpPr txBox="1">
          <a:spLocks xmlns:a="http://schemas.openxmlformats.org/drawingml/2006/main" noChangeArrowheads="1"/>
        </cdr:cNvSpPr>
      </cdr:nvSpPr>
      <cdr:spPr bwMode="auto">
        <a:xfrm xmlns:a="http://schemas.openxmlformats.org/drawingml/2006/main">
          <a:off x="1309472" y="268308"/>
          <a:ext cx="559155" cy="4692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0.6813</cdr:x>
      <cdr:y>0.44191</cdr:y>
    </cdr:from>
    <cdr:to>
      <cdr:x>0.96859</cdr:x>
      <cdr:y>0.62932</cdr:y>
    </cdr:to>
    <cdr:sp macro="" textlink="">
      <cdr:nvSpPr>
        <cdr:cNvPr id="53250" name="Text Box 2"/>
        <cdr:cNvSpPr txBox="1">
          <a:spLocks xmlns:a="http://schemas.openxmlformats.org/drawingml/2006/main" noChangeArrowheads="1"/>
        </cdr:cNvSpPr>
      </cdr:nvSpPr>
      <cdr:spPr bwMode="auto">
        <a:xfrm xmlns:a="http://schemas.openxmlformats.org/drawingml/2006/main">
          <a:off x="1309472" y="963400"/>
          <a:ext cx="557326" cy="40646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0.6794</cdr:x>
      <cdr:y>0.74812</cdr:y>
    </cdr:from>
    <cdr:to>
      <cdr:x>0.96812</cdr:x>
      <cdr:y>0.93337</cdr:y>
    </cdr:to>
    <cdr:sp macro="" textlink="">
      <cdr:nvSpPr>
        <cdr:cNvPr id="53251" name="Text Box 3"/>
        <cdr:cNvSpPr txBox="1">
          <a:spLocks xmlns:a="http://schemas.openxmlformats.org/drawingml/2006/main" noChangeArrowheads="1"/>
        </cdr:cNvSpPr>
      </cdr:nvSpPr>
      <cdr:spPr bwMode="auto">
        <a:xfrm xmlns:a="http://schemas.openxmlformats.org/drawingml/2006/main">
          <a:off x="1305814" y="1627345"/>
          <a:ext cx="560070" cy="4023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7.xml><?xml version="1.0" encoding="utf-8"?>
<c:userShapes xmlns:c="http://schemas.openxmlformats.org/drawingml/2006/chart">
  <cdr:relSizeAnchor xmlns:cdr="http://schemas.openxmlformats.org/drawingml/2006/chartDrawing">
    <cdr:from>
      <cdr:x>0.67869</cdr:x>
      <cdr:y>0.11424</cdr:y>
    </cdr:from>
    <cdr:to>
      <cdr:x>0.96954</cdr:x>
      <cdr:y>0.33337</cdr:y>
    </cdr:to>
    <cdr:sp macro="" textlink="">
      <cdr:nvSpPr>
        <cdr:cNvPr id="60417" name="Text Box 1"/>
        <cdr:cNvSpPr txBox="1">
          <a:spLocks xmlns:a="http://schemas.openxmlformats.org/drawingml/2006/main" noChangeArrowheads="1"/>
        </cdr:cNvSpPr>
      </cdr:nvSpPr>
      <cdr:spPr bwMode="auto">
        <a:xfrm xmlns:a="http://schemas.openxmlformats.org/drawingml/2006/main">
          <a:off x="1309014" y="268670"/>
          <a:ext cx="559613" cy="5092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0.67869</cdr:x>
      <cdr:y>0.43982</cdr:y>
    </cdr:from>
    <cdr:to>
      <cdr:x>0.96836</cdr:x>
      <cdr:y>0.63091</cdr:y>
    </cdr:to>
    <cdr:sp macro="" textlink="">
      <cdr:nvSpPr>
        <cdr:cNvPr id="60418" name="Text Box 2"/>
        <cdr:cNvSpPr txBox="1">
          <a:spLocks xmlns:a="http://schemas.openxmlformats.org/drawingml/2006/main" noChangeArrowheads="1"/>
        </cdr:cNvSpPr>
      </cdr:nvSpPr>
      <cdr:spPr bwMode="auto">
        <a:xfrm xmlns:a="http://schemas.openxmlformats.org/drawingml/2006/main">
          <a:off x="1309014" y="1025365"/>
          <a:ext cx="557327" cy="44409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0.67679</cdr:x>
      <cdr:y>0.75198</cdr:y>
    </cdr:from>
    <cdr:to>
      <cdr:x>0.96812</cdr:x>
      <cdr:y>0.93803</cdr:y>
    </cdr:to>
    <cdr:sp macro="" textlink="">
      <cdr:nvSpPr>
        <cdr:cNvPr id="60419" name="Text Box 3"/>
        <cdr:cNvSpPr txBox="1">
          <a:spLocks xmlns:a="http://schemas.openxmlformats.org/drawingml/2006/main" noChangeArrowheads="1"/>
        </cdr:cNvSpPr>
      </cdr:nvSpPr>
      <cdr:spPr bwMode="auto">
        <a:xfrm xmlns:a="http://schemas.openxmlformats.org/drawingml/2006/main">
          <a:off x="1305357" y="1750855"/>
          <a:ext cx="560527" cy="43239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8.xml><?xml version="1.0" encoding="utf-8"?>
<c:userShapes xmlns:c="http://schemas.openxmlformats.org/drawingml/2006/chart">
  <cdr:relSizeAnchor xmlns:cdr="http://schemas.openxmlformats.org/drawingml/2006/chartDrawing">
    <cdr:from>
      <cdr:x>0.67489</cdr:x>
      <cdr:y>0.12862</cdr:y>
    </cdr:from>
    <cdr:to>
      <cdr:x>0.96954</cdr:x>
      <cdr:y>0.3456</cdr:y>
    </cdr:to>
    <cdr:sp macro="" textlink="">
      <cdr:nvSpPr>
        <cdr:cNvPr id="66561" name="Text Box 1"/>
        <cdr:cNvSpPr txBox="1">
          <a:spLocks xmlns:a="http://schemas.openxmlformats.org/drawingml/2006/main" noChangeArrowheads="1"/>
        </cdr:cNvSpPr>
      </cdr:nvSpPr>
      <cdr:spPr bwMode="auto">
        <a:xfrm xmlns:a="http://schemas.openxmlformats.org/drawingml/2006/main">
          <a:off x="1301699" y="302103"/>
          <a:ext cx="566928" cy="50427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0.67489</cdr:x>
      <cdr:y>0.44965</cdr:y>
    </cdr:from>
    <cdr:to>
      <cdr:x>0.96836</cdr:x>
      <cdr:y>0.63666</cdr:y>
    </cdr:to>
    <cdr:sp macro="" textlink="">
      <cdr:nvSpPr>
        <cdr:cNvPr id="66562" name="Text Box 2"/>
        <cdr:cNvSpPr txBox="1">
          <a:spLocks xmlns:a="http://schemas.openxmlformats.org/drawingml/2006/main" noChangeArrowheads="1"/>
        </cdr:cNvSpPr>
      </cdr:nvSpPr>
      <cdr:spPr bwMode="auto">
        <a:xfrm xmlns:a="http://schemas.openxmlformats.org/drawingml/2006/main">
          <a:off x="1301699" y="1048210"/>
          <a:ext cx="564642" cy="43462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0.67299</cdr:x>
      <cdr:y>0.7551</cdr:y>
    </cdr:from>
    <cdr:to>
      <cdr:x>0.96812</cdr:x>
      <cdr:y>0.93779</cdr:y>
    </cdr:to>
    <cdr:sp macro="" textlink="">
      <cdr:nvSpPr>
        <cdr:cNvPr id="66563" name="Text Box 3"/>
        <cdr:cNvSpPr txBox="1">
          <a:spLocks xmlns:a="http://schemas.openxmlformats.org/drawingml/2006/main" noChangeArrowheads="1"/>
        </cdr:cNvSpPr>
      </cdr:nvSpPr>
      <cdr:spPr bwMode="auto">
        <a:xfrm xmlns:a="http://schemas.openxmlformats.org/drawingml/2006/main">
          <a:off x="1298042" y="1758099"/>
          <a:ext cx="567842" cy="4245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9.xml><?xml version="1.0" encoding="utf-8"?>
<c:userShapes xmlns:c="http://schemas.openxmlformats.org/drawingml/2006/chart">
  <cdr:relSizeAnchor xmlns:cdr="http://schemas.openxmlformats.org/drawingml/2006/chartDrawing">
    <cdr:from>
      <cdr:x>0.67489</cdr:x>
      <cdr:y>0.13113</cdr:y>
    </cdr:from>
    <cdr:to>
      <cdr:x>0.96954</cdr:x>
      <cdr:y>0.3477</cdr:y>
    </cdr:to>
    <cdr:sp macro="" textlink="">
      <cdr:nvSpPr>
        <cdr:cNvPr id="67585" name="Text Box 1"/>
        <cdr:cNvSpPr txBox="1">
          <a:spLocks xmlns:a="http://schemas.openxmlformats.org/drawingml/2006/main" noChangeArrowheads="1"/>
        </cdr:cNvSpPr>
      </cdr:nvSpPr>
      <cdr:spPr bwMode="auto">
        <a:xfrm xmlns:a="http://schemas.openxmlformats.org/drawingml/2006/main">
          <a:off x="1301699" y="310432"/>
          <a:ext cx="566928" cy="5074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0.67489</cdr:x>
      <cdr:y>0.45155</cdr:y>
    </cdr:from>
    <cdr:to>
      <cdr:x>0.96836</cdr:x>
      <cdr:y>0.63815</cdr:y>
    </cdr:to>
    <cdr:sp macro="" textlink="">
      <cdr:nvSpPr>
        <cdr:cNvPr id="67586" name="Text Box 2"/>
        <cdr:cNvSpPr txBox="1">
          <a:spLocks xmlns:a="http://schemas.openxmlformats.org/drawingml/2006/main" noChangeArrowheads="1"/>
        </cdr:cNvSpPr>
      </cdr:nvSpPr>
      <cdr:spPr bwMode="auto">
        <a:xfrm xmlns:a="http://schemas.openxmlformats.org/drawingml/2006/main">
          <a:off x="1301699" y="1061231"/>
          <a:ext cx="564642" cy="43721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0.67299</cdr:x>
      <cdr:y>0.75615</cdr:y>
    </cdr:from>
    <cdr:to>
      <cdr:x>0.96812</cdr:x>
      <cdr:y>0.93818</cdr:y>
    </cdr:to>
    <cdr:sp macro="" textlink="">
      <cdr:nvSpPr>
        <cdr:cNvPr id="67587" name="Text Box 3"/>
        <cdr:cNvSpPr txBox="1">
          <a:spLocks xmlns:a="http://schemas.openxmlformats.org/drawingml/2006/main" noChangeArrowheads="1"/>
        </cdr:cNvSpPr>
      </cdr:nvSpPr>
      <cdr:spPr bwMode="auto">
        <a:xfrm xmlns:a="http://schemas.openxmlformats.org/drawingml/2006/main">
          <a:off x="1298042" y="1774939"/>
          <a:ext cx="567842" cy="4265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xml><?xml version="1.0" encoding="utf-8"?>
<c:userShapes xmlns:c="http://schemas.openxmlformats.org/drawingml/2006/chart">
  <cdr:relSizeAnchor xmlns:cdr="http://schemas.openxmlformats.org/drawingml/2006/chartDrawing">
    <cdr:from>
      <cdr:x>0.67893</cdr:x>
      <cdr:y>0.10974</cdr:y>
    </cdr:from>
    <cdr:to>
      <cdr:x>0.96954</cdr:x>
      <cdr:y>0.32783</cdr:y>
    </cdr:to>
    <cdr:sp macro="" textlink="">
      <cdr:nvSpPr>
        <cdr:cNvPr id="8193" name="Text Box 1"/>
        <cdr:cNvSpPr txBox="1">
          <a:spLocks xmlns:a="http://schemas.openxmlformats.org/drawingml/2006/main" noChangeArrowheads="1"/>
        </cdr:cNvSpPr>
      </cdr:nvSpPr>
      <cdr:spPr bwMode="auto">
        <a:xfrm xmlns:a="http://schemas.openxmlformats.org/drawingml/2006/main">
          <a:off x="1309472" y="243586"/>
          <a:ext cx="559155" cy="4777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0.43424</cdr:y>
    </cdr:from>
    <cdr:to>
      <cdr:x>0.96859</cdr:x>
      <cdr:y>0.62507</cdr:y>
    </cdr:to>
    <cdr:sp macro="" textlink="">
      <cdr:nvSpPr>
        <cdr:cNvPr id="8194" name="Text Box 2"/>
        <cdr:cNvSpPr txBox="1">
          <a:spLocks xmlns:a="http://schemas.openxmlformats.org/drawingml/2006/main" noChangeArrowheads="1"/>
        </cdr:cNvSpPr>
      </cdr:nvSpPr>
      <cdr:spPr bwMode="auto">
        <a:xfrm xmlns:a="http://schemas.openxmlformats.org/drawingml/2006/main">
          <a:off x="1309472" y="954484"/>
          <a:ext cx="557326" cy="4180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0.74583</cdr:y>
    </cdr:from>
    <cdr:to>
      <cdr:x>0.96812</cdr:x>
      <cdr:y>0.93402</cdr:y>
    </cdr:to>
    <cdr:sp macro="" textlink="">
      <cdr:nvSpPr>
        <cdr:cNvPr id="8195" name="Text Box 3"/>
        <cdr:cNvSpPr txBox="1">
          <a:spLocks xmlns:a="http://schemas.openxmlformats.org/drawingml/2006/main" noChangeArrowheads="1"/>
        </cdr:cNvSpPr>
      </cdr:nvSpPr>
      <cdr:spPr bwMode="auto">
        <a:xfrm xmlns:a="http://schemas.openxmlformats.org/drawingml/2006/main">
          <a:off x="1305814" y="1637094"/>
          <a:ext cx="560070" cy="4122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0.xml><?xml version="1.0" encoding="utf-8"?>
<c:userShapes xmlns:c="http://schemas.openxmlformats.org/drawingml/2006/chart">
  <cdr:relSizeAnchor xmlns:cdr="http://schemas.openxmlformats.org/drawingml/2006/chartDrawing">
    <cdr:from>
      <cdr:x>0.67489</cdr:x>
      <cdr:y>0.13089</cdr:y>
    </cdr:from>
    <cdr:to>
      <cdr:x>0.96954</cdr:x>
      <cdr:y>0.3477</cdr:y>
    </cdr:to>
    <cdr:sp macro="" textlink="">
      <cdr:nvSpPr>
        <cdr:cNvPr id="70657" name="Text Box 1"/>
        <cdr:cNvSpPr txBox="1">
          <a:spLocks xmlns:a="http://schemas.openxmlformats.org/drawingml/2006/main" noChangeArrowheads="1"/>
        </cdr:cNvSpPr>
      </cdr:nvSpPr>
      <cdr:spPr bwMode="auto">
        <a:xfrm xmlns:a="http://schemas.openxmlformats.org/drawingml/2006/main">
          <a:off x="1301699" y="309870"/>
          <a:ext cx="566928" cy="50802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0.67489</cdr:x>
      <cdr:y>0.45155</cdr:y>
    </cdr:from>
    <cdr:to>
      <cdr:x>0.96836</cdr:x>
      <cdr:y>0.63815</cdr:y>
    </cdr:to>
    <cdr:sp macro="" textlink="">
      <cdr:nvSpPr>
        <cdr:cNvPr id="70658" name="Text Box 2"/>
        <cdr:cNvSpPr txBox="1">
          <a:spLocks xmlns:a="http://schemas.openxmlformats.org/drawingml/2006/main" noChangeArrowheads="1"/>
        </cdr:cNvSpPr>
      </cdr:nvSpPr>
      <cdr:spPr bwMode="auto">
        <a:xfrm xmlns:a="http://schemas.openxmlformats.org/drawingml/2006/main">
          <a:off x="1301699" y="1061231"/>
          <a:ext cx="564642" cy="43721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0.67299</cdr:x>
      <cdr:y>0.75615</cdr:y>
    </cdr:from>
    <cdr:to>
      <cdr:x>0.96812</cdr:x>
      <cdr:y>0.93818</cdr:y>
    </cdr:to>
    <cdr:sp macro="" textlink="">
      <cdr:nvSpPr>
        <cdr:cNvPr id="70659" name="Text Box 3"/>
        <cdr:cNvSpPr txBox="1">
          <a:spLocks xmlns:a="http://schemas.openxmlformats.org/drawingml/2006/main" noChangeArrowheads="1"/>
        </cdr:cNvSpPr>
      </cdr:nvSpPr>
      <cdr:spPr bwMode="auto">
        <a:xfrm xmlns:a="http://schemas.openxmlformats.org/drawingml/2006/main">
          <a:off x="1298042" y="1774939"/>
          <a:ext cx="567842" cy="4265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1.xml><?xml version="1.0" encoding="utf-8"?>
<c:userShapes xmlns:c="http://schemas.openxmlformats.org/drawingml/2006/chart">
  <cdr:relSizeAnchor xmlns:cdr="http://schemas.openxmlformats.org/drawingml/2006/chartDrawing">
    <cdr:from>
      <cdr:x>0.67489</cdr:x>
      <cdr:y>0.12669</cdr:y>
    </cdr:from>
    <cdr:to>
      <cdr:x>0.96954</cdr:x>
      <cdr:y>0.34429</cdr:y>
    </cdr:to>
    <cdr:sp macro="" textlink="">
      <cdr:nvSpPr>
        <cdr:cNvPr id="71681" name="Text Box 1"/>
        <cdr:cNvSpPr txBox="1">
          <a:spLocks xmlns:a="http://schemas.openxmlformats.org/drawingml/2006/main" noChangeArrowheads="1"/>
        </cdr:cNvSpPr>
      </cdr:nvSpPr>
      <cdr:spPr bwMode="auto">
        <a:xfrm xmlns:a="http://schemas.openxmlformats.org/drawingml/2006/main">
          <a:off x="1301699" y="302431"/>
          <a:ext cx="566928" cy="51403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0.67489</cdr:x>
      <cdr:y>0.4489</cdr:y>
    </cdr:from>
    <cdr:to>
      <cdr:x>0.96836</cdr:x>
      <cdr:y>0.63699</cdr:y>
    </cdr:to>
    <cdr:sp macro="" textlink="">
      <cdr:nvSpPr>
        <cdr:cNvPr id="71682" name="Text Box 2"/>
        <cdr:cNvSpPr txBox="1">
          <a:spLocks xmlns:a="http://schemas.openxmlformats.org/drawingml/2006/main" noChangeArrowheads="1"/>
        </cdr:cNvSpPr>
      </cdr:nvSpPr>
      <cdr:spPr bwMode="auto">
        <a:xfrm xmlns:a="http://schemas.openxmlformats.org/drawingml/2006/main">
          <a:off x="1301699" y="1063560"/>
          <a:ext cx="564642" cy="4443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0.67299</cdr:x>
      <cdr:y>0.75599</cdr:y>
    </cdr:from>
    <cdr:to>
      <cdr:x>0.96812</cdr:x>
      <cdr:y>0.93881</cdr:y>
    </cdr:to>
    <cdr:sp macro="" textlink="">
      <cdr:nvSpPr>
        <cdr:cNvPr id="71683" name="Text Box 3"/>
        <cdr:cNvSpPr txBox="1">
          <a:spLocks xmlns:a="http://schemas.openxmlformats.org/drawingml/2006/main" noChangeArrowheads="1"/>
        </cdr:cNvSpPr>
      </cdr:nvSpPr>
      <cdr:spPr bwMode="auto">
        <a:xfrm xmlns:a="http://schemas.openxmlformats.org/drawingml/2006/main">
          <a:off x="1298042" y="1788984"/>
          <a:ext cx="567842" cy="43185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2.xml><?xml version="1.0" encoding="utf-8"?>
<c:userShapes xmlns:c="http://schemas.openxmlformats.org/drawingml/2006/chart">
  <cdr:relSizeAnchor xmlns:cdr="http://schemas.openxmlformats.org/drawingml/2006/chartDrawing">
    <cdr:from>
      <cdr:x>0.67869</cdr:x>
      <cdr:y>0.1217</cdr:y>
    </cdr:from>
    <cdr:to>
      <cdr:x>0.96954</cdr:x>
      <cdr:y>0.33672</cdr:y>
    </cdr:to>
    <cdr:sp macro="" textlink="">
      <cdr:nvSpPr>
        <cdr:cNvPr id="45057" name="Text Box 1"/>
        <cdr:cNvSpPr txBox="1">
          <a:spLocks xmlns:a="http://schemas.openxmlformats.org/drawingml/2006/main" noChangeArrowheads="1"/>
        </cdr:cNvSpPr>
      </cdr:nvSpPr>
      <cdr:spPr bwMode="auto">
        <a:xfrm xmlns:a="http://schemas.openxmlformats.org/drawingml/2006/main">
          <a:off x="1309014" y="252409"/>
          <a:ext cx="559613" cy="4403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0.67869</cdr:x>
      <cdr:y>0.44065</cdr:y>
    </cdr:from>
    <cdr:to>
      <cdr:x>0.96836</cdr:x>
      <cdr:y>0.62753</cdr:y>
    </cdr:to>
    <cdr:sp macro="" textlink="">
      <cdr:nvSpPr>
        <cdr:cNvPr id="45058" name="Text Box 2"/>
        <cdr:cNvSpPr txBox="1">
          <a:spLocks xmlns:a="http://schemas.openxmlformats.org/drawingml/2006/main" noChangeArrowheads="1"/>
        </cdr:cNvSpPr>
      </cdr:nvSpPr>
      <cdr:spPr bwMode="auto">
        <a:xfrm xmlns:a="http://schemas.openxmlformats.org/drawingml/2006/main">
          <a:off x="1309014" y="905562"/>
          <a:ext cx="557327" cy="3827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0.67679</cdr:x>
      <cdr:y>0.746</cdr:y>
    </cdr:from>
    <cdr:to>
      <cdr:x>0.96812</cdr:x>
      <cdr:y>0.93193</cdr:y>
    </cdr:to>
    <cdr:sp macro="" textlink="">
      <cdr:nvSpPr>
        <cdr:cNvPr id="45059" name="Text Box 3"/>
        <cdr:cNvSpPr txBox="1">
          <a:spLocks xmlns:a="http://schemas.openxmlformats.org/drawingml/2006/main" noChangeArrowheads="1"/>
        </cdr:cNvSpPr>
      </cdr:nvSpPr>
      <cdr:spPr bwMode="auto">
        <a:xfrm xmlns:a="http://schemas.openxmlformats.org/drawingml/2006/main">
          <a:off x="1305357" y="1530890"/>
          <a:ext cx="560527" cy="38076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L</a:t>
          </a:r>
        </a:p>
      </cdr:txBody>
    </cdr:sp>
  </cdr:relSizeAnchor>
</c:userShapes>
</file>

<file path=xl/drawings/drawing23.xml><?xml version="1.0" encoding="utf-8"?>
<c:userShapes xmlns:c="http://schemas.openxmlformats.org/drawingml/2006/chart">
  <cdr:relSizeAnchor xmlns:cdr="http://schemas.openxmlformats.org/drawingml/2006/chartDrawing">
    <cdr:from>
      <cdr:x>0.67869</cdr:x>
      <cdr:y>0.1217</cdr:y>
    </cdr:from>
    <cdr:to>
      <cdr:x>0.96954</cdr:x>
      <cdr:y>0.33672</cdr:y>
    </cdr:to>
    <cdr:sp macro="" textlink="">
      <cdr:nvSpPr>
        <cdr:cNvPr id="45057" name="Text Box 1"/>
        <cdr:cNvSpPr txBox="1">
          <a:spLocks xmlns:a="http://schemas.openxmlformats.org/drawingml/2006/main" noChangeArrowheads="1"/>
        </cdr:cNvSpPr>
      </cdr:nvSpPr>
      <cdr:spPr bwMode="auto">
        <a:xfrm xmlns:a="http://schemas.openxmlformats.org/drawingml/2006/main">
          <a:off x="1309014" y="252409"/>
          <a:ext cx="559613" cy="4403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0.67869</cdr:x>
      <cdr:y>0.44065</cdr:y>
    </cdr:from>
    <cdr:to>
      <cdr:x>0.96836</cdr:x>
      <cdr:y>0.62753</cdr:y>
    </cdr:to>
    <cdr:sp macro="" textlink="">
      <cdr:nvSpPr>
        <cdr:cNvPr id="45058" name="Text Box 2"/>
        <cdr:cNvSpPr txBox="1">
          <a:spLocks xmlns:a="http://schemas.openxmlformats.org/drawingml/2006/main" noChangeArrowheads="1"/>
        </cdr:cNvSpPr>
      </cdr:nvSpPr>
      <cdr:spPr bwMode="auto">
        <a:xfrm xmlns:a="http://schemas.openxmlformats.org/drawingml/2006/main">
          <a:off x="1309014" y="905562"/>
          <a:ext cx="557327" cy="3827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0.67679</cdr:x>
      <cdr:y>0.746</cdr:y>
    </cdr:from>
    <cdr:to>
      <cdr:x>0.96812</cdr:x>
      <cdr:y>0.93193</cdr:y>
    </cdr:to>
    <cdr:sp macro="" textlink="">
      <cdr:nvSpPr>
        <cdr:cNvPr id="45059" name="Text Box 3"/>
        <cdr:cNvSpPr txBox="1">
          <a:spLocks xmlns:a="http://schemas.openxmlformats.org/drawingml/2006/main" noChangeArrowheads="1"/>
        </cdr:cNvSpPr>
      </cdr:nvSpPr>
      <cdr:spPr bwMode="auto">
        <a:xfrm xmlns:a="http://schemas.openxmlformats.org/drawingml/2006/main">
          <a:off x="1305357" y="1530890"/>
          <a:ext cx="560527" cy="38076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L</a:t>
          </a:r>
        </a:p>
      </cdr:txBody>
    </cdr:sp>
  </cdr:relSizeAnchor>
</c:userShapes>
</file>

<file path=xl/drawings/drawing24.xml><?xml version="1.0" encoding="utf-8"?>
<c:userShapes xmlns:c="http://schemas.openxmlformats.org/drawingml/2006/chart">
  <cdr:relSizeAnchor xmlns:cdr="http://schemas.openxmlformats.org/drawingml/2006/chartDrawing">
    <cdr:from>
      <cdr:x>0.67703</cdr:x>
      <cdr:y>0.11424</cdr:y>
    </cdr:from>
    <cdr:to>
      <cdr:x>0.96954</cdr:x>
      <cdr:y>0.33337</cdr:y>
    </cdr:to>
    <cdr:sp macro="" textlink="">
      <cdr:nvSpPr>
        <cdr:cNvPr id="48129" name="Text Box 1"/>
        <cdr:cNvSpPr txBox="1">
          <a:spLocks xmlns:a="http://schemas.openxmlformats.org/drawingml/2006/main" noChangeArrowheads="1"/>
        </cdr:cNvSpPr>
      </cdr:nvSpPr>
      <cdr:spPr bwMode="auto">
        <a:xfrm xmlns:a="http://schemas.openxmlformats.org/drawingml/2006/main">
          <a:off x="1309014" y="268670"/>
          <a:ext cx="559613" cy="5092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0.67703</cdr:x>
      <cdr:y>0.43982</cdr:y>
    </cdr:from>
    <cdr:to>
      <cdr:x>0.96836</cdr:x>
      <cdr:y>0.63091</cdr:y>
    </cdr:to>
    <cdr:sp macro="" textlink="">
      <cdr:nvSpPr>
        <cdr:cNvPr id="48130" name="Text Box 2"/>
        <cdr:cNvSpPr txBox="1">
          <a:spLocks xmlns:a="http://schemas.openxmlformats.org/drawingml/2006/main" noChangeArrowheads="1"/>
        </cdr:cNvSpPr>
      </cdr:nvSpPr>
      <cdr:spPr bwMode="auto">
        <a:xfrm xmlns:a="http://schemas.openxmlformats.org/drawingml/2006/main">
          <a:off x="1309014" y="1025365"/>
          <a:ext cx="557327" cy="44409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0.67513</cdr:x>
      <cdr:y>0.75198</cdr:y>
    </cdr:from>
    <cdr:to>
      <cdr:x>0.96812</cdr:x>
      <cdr:y>0.93803</cdr:y>
    </cdr:to>
    <cdr:sp macro="" textlink="">
      <cdr:nvSpPr>
        <cdr:cNvPr id="48131" name="Text Box 3"/>
        <cdr:cNvSpPr txBox="1">
          <a:spLocks xmlns:a="http://schemas.openxmlformats.org/drawingml/2006/main" noChangeArrowheads="1"/>
        </cdr:cNvSpPr>
      </cdr:nvSpPr>
      <cdr:spPr bwMode="auto">
        <a:xfrm xmlns:a="http://schemas.openxmlformats.org/drawingml/2006/main">
          <a:off x="1305357" y="1750855"/>
          <a:ext cx="560527" cy="43239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5.xml><?xml version="1.0" encoding="utf-8"?>
<xdr:wsDr xmlns:xdr="http://schemas.openxmlformats.org/drawingml/2006/spreadsheetDrawing" xmlns:a="http://schemas.openxmlformats.org/drawingml/2006/main">
  <xdr:twoCellAnchor>
    <xdr:from>
      <xdr:col>4</xdr:col>
      <xdr:colOff>298174</xdr:colOff>
      <xdr:row>11</xdr:row>
      <xdr:rowOff>124240</xdr:rowOff>
    </xdr:from>
    <xdr:to>
      <xdr:col>15</xdr:col>
      <xdr:colOff>572931</xdr:colOff>
      <xdr:row>21</xdr:row>
      <xdr:rowOff>837562</xdr:rowOff>
    </xdr:to>
    <xdr:graphicFrame macro="">
      <xdr:nvGraphicFramePr>
        <xdr:cNvPr id="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256762</xdr:colOff>
      <xdr:row>22</xdr:row>
      <xdr:rowOff>223631</xdr:rowOff>
    </xdr:from>
    <xdr:to>
      <xdr:col>15</xdr:col>
      <xdr:colOff>331304</xdr:colOff>
      <xdr:row>53</xdr:row>
      <xdr:rowOff>24848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397566</xdr:colOff>
      <xdr:row>56</xdr:row>
      <xdr:rowOff>157369</xdr:rowOff>
    </xdr:from>
    <xdr:to>
      <xdr:col>15</xdr:col>
      <xdr:colOff>455081</xdr:colOff>
      <xdr:row>63</xdr:row>
      <xdr:rowOff>108379</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347382</xdr:colOff>
      <xdr:row>66</xdr:row>
      <xdr:rowOff>55543</xdr:rowOff>
    </xdr:from>
    <xdr:to>
      <xdr:col>15</xdr:col>
      <xdr:colOff>409770</xdr:colOff>
      <xdr:row>72</xdr:row>
      <xdr:rowOff>175616</xdr:rowOff>
    </xdr:to>
    <xdr:graphicFrame macro="">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49695</xdr:colOff>
      <xdr:row>73</xdr:row>
      <xdr:rowOff>372717</xdr:rowOff>
    </xdr:from>
    <xdr:to>
      <xdr:col>15</xdr:col>
      <xdr:colOff>670891</xdr:colOff>
      <xdr:row>104</xdr:row>
      <xdr:rowOff>8284</xdr:rowOff>
    </xdr:to>
    <xdr:graphicFrame macro="">
      <xdr:nvGraphicFramePr>
        <xdr:cNvPr id="7" name="7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2923761</xdr:colOff>
      <xdr:row>147</xdr:row>
      <xdr:rowOff>99391</xdr:rowOff>
    </xdr:from>
    <xdr:to>
      <xdr:col>8</xdr:col>
      <xdr:colOff>369818</xdr:colOff>
      <xdr:row>147</xdr:row>
      <xdr:rowOff>1756741</xdr:rowOff>
    </xdr:to>
    <xdr:graphicFrame macro="">
      <xdr:nvGraphicFramePr>
        <xdr:cNvPr id="8"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273328</xdr:colOff>
      <xdr:row>145</xdr:row>
      <xdr:rowOff>289893</xdr:rowOff>
    </xdr:from>
    <xdr:to>
      <xdr:col>15</xdr:col>
      <xdr:colOff>298175</xdr:colOff>
      <xdr:row>148</xdr:row>
      <xdr:rowOff>132521</xdr:rowOff>
    </xdr:to>
    <xdr:graphicFrame macro="">
      <xdr:nvGraphicFramePr>
        <xdr:cNvPr id="9"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3064566</xdr:colOff>
      <xdr:row>151</xdr:row>
      <xdr:rowOff>49695</xdr:rowOff>
    </xdr:from>
    <xdr:to>
      <xdr:col>7</xdr:col>
      <xdr:colOff>308747</xdr:colOff>
      <xdr:row>151</xdr:row>
      <xdr:rowOff>1707045</xdr:rowOff>
    </xdr:to>
    <xdr:graphicFrame macro="">
      <xdr:nvGraphicFramePr>
        <xdr:cNvPr id="10"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289891</xdr:colOff>
      <xdr:row>150</xdr:row>
      <xdr:rowOff>82825</xdr:rowOff>
    </xdr:from>
    <xdr:to>
      <xdr:col>15</xdr:col>
      <xdr:colOff>314738</xdr:colOff>
      <xdr:row>152</xdr:row>
      <xdr:rowOff>165649</xdr:rowOff>
    </xdr:to>
    <xdr:graphicFrame macro="">
      <xdr:nvGraphicFramePr>
        <xdr:cNvPr id="11"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154</xdr:row>
      <xdr:rowOff>0</xdr:rowOff>
    </xdr:from>
    <xdr:to>
      <xdr:col>7</xdr:col>
      <xdr:colOff>366725</xdr:colOff>
      <xdr:row>155</xdr:row>
      <xdr:rowOff>1491698</xdr:rowOff>
    </xdr:to>
    <xdr:graphicFrame macro="">
      <xdr:nvGraphicFramePr>
        <xdr:cNvPr id="12"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298174</xdr:colOff>
      <xdr:row>153</xdr:row>
      <xdr:rowOff>124239</xdr:rowOff>
    </xdr:from>
    <xdr:to>
      <xdr:col>15</xdr:col>
      <xdr:colOff>323021</xdr:colOff>
      <xdr:row>157</xdr:row>
      <xdr:rowOff>99389</xdr:rowOff>
    </xdr:to>
    <xdr:graphicFrame macro="">
      <xdr:nvGraphicFramePr>
        <xdr:cNvPr id="13"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160</xdr:row>
      <xdr:rowOff>0</xdr:rowOff>
    </xdr:from>
    <xdr:to>
      <xdr:col>7</xdr:col>
      <xdr:colOff>366725</xdr:colOff>
      <xdr:row>161</xdr:row>
      <xdr:rowOff>1491698</xdr:rowOff>
    </xdr:to>
    <xdr:graphicFrame macro="">
      <xdr:nvGraphicFramePr>
        <xdr:cNvPr id="14"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323022</xdr:colOff>
      <xdr:row>159</xdr:row>
      <xdr:rowOff>165653</xdr:rowOff>
    </xdr:from>
    <xdr:to>
      <xdr:col>15</xdr:col>
      <xdr:colOff>347869</xdr:colOff>
      <xdr:row>162</xdr:row>
      <xdr:rowOff>115955</xdr:rowOff>
    </xdr:to>
    <xdr:graphicFrame macro="">
      <xdr:nvGraphicFramePr>
        <xdr:cNvPr id="15"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xdr:colOff>
      <xdr:row>164</xdr:row>
      <xdr:rowOff>94120</xdr:rowOff>
    </xdr:from>
    <xdr:to>
      <xdr:col>7</xdr:col>
      <xdr:colOff>366730</xdr:colOff>
      <xdr:row>166</xdr:row>
      <xdr:rowOff>1429955</xdr:rowOff>
    </xdr:to>
    <xdr:graphicFrame macro="">
      <xdr:nvGraphicFramePr>
        <xdr:cNvPr id="16"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323027</xdr:colOff>
      <xdr:row>164</xdr:row>
      <xdr:rowOff>0</xdr:rowOff>
    </xdr:from>
    <xdr:to>
      <xdr:col>15</xdr:col>
      <xdr:colOff>347874</xdr:colOff>
      <xdr:row>167</xdr:row>
      <xdr:rowOff>54212</xdr:rowOff>
    </xdr:to>
    <xdr:graphicFrame macro="">
      <xdr:nvGraphicFramePr>
        <xdr:cNvPr id="17"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24</xdr:colOff>
      <xdr:row>169</xdr:row>
      <xdr:rowOff>59471</xdr:rowOff>
    </xdr:from>
    <xdr:to>
      <xdr:col>7</xdr:col>
      <xdr:colOff>366749</xdr:colOff>
      <xdr:row>170</xdr:row>
      <xdr:rowOff>1551170</xdr:rowOff>
    </xdr:to>
    <xdr:graphicFrame macro="">
      <xdr:nvGraphicFramePr>
        <xdr:cNvPr id="18"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323046</xdr:colOff>
      <xdr:row>168</xdr:row>
      <xdr:rowOff>111690</xdr:rowOff>
    </xdr:from>
    <xdr:to>
      <xdr:col>15</xdr:col>
      <xdr:colOff>347893</xdr:colOff>
      <xdr:row>171</xdr:row>
      <xdr:rowOff>175426</xdr:rowOff>
    </xdr:to>
    <xdr:graphicFrame macro="">
      <xdr:nvGraphicFramePr>
        <xdr:cNvPr id="19"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28</xdr:colOff>
      <xdr:row>173</xdr:row>
      <xdr:rowOff>111388</xdr:rowOff>
    </xdr:from>
    <xdr:to>
      <xdr:col>7</xdr:col>
      <xdr:colOff>366753</xdr:colOff>
      <xdr:row>174</xdr:row>
      <xdr:rowOff>1603086</xdr:rowOff>
    </xdr:to>
    <xdr:graphicFrame macro="">
      <xdr:nvGraphicFramePr>
        <xdr:cNvPr id="20"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334256</xdr:colOff>
      <xdr:row>171</xdr:row>
      <xdr:rowOff>388743</xdr:rowOff>
    </xdr:from>
    <xdr:to>
      <xdr:col>15</xdr:col>
      <xdr:colOff>359103</xdr:colOff>
      <xdr:row>175</xdr:row>
      <xdr:rowOff>59255</xdr:rowOff>
    </xdr:to>
    <xdr:graphicFrame macro="">
      <xdr:nvGraphicFramePr>
        <xdr:cNvPr id="21"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11206</xdr:colOff>
      <xdr:row>177</xdr:row>
      <xdr:rowOff>36410</xdr:rowOff>
    </xdr:from>
    <xdr:to>
      <xdr:col>7</xdr:col>
      <xdr:colOff>377931</xdr:colOff>
      <xdr:row>178</xdr:row>
      <xdr:rowOff>1528109</xdr:rowOff>
    </xdr:to>
    <xdr:graphicFrame macro="">
      <xdr:nvGraphicFramePr>
        <xdr:cNvPr id="22"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334228</xdr:colOff>
      <xdr:row>176</xdr:row>
      <xdr:rowOff>268942</xdr:rowOff>
    </xdr:from>
    <xdr:to>
      <xdr:col>15</xdr:col>
      <xdr:colOff>359075</xdr:colOff>
      <xdr:row>178</xdr:row>
      <xdr:rowOff>1972235</xdr:rowOff>
    </xdr:to>
    <xdr:graphicFrame macro="">
      <xdr:nvGraphicFramePr>
        <xdr:cNvPr id="23"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0</xdr:colOff>
      <xdr:row>181</xdr:row>
      <xdr:rowOff>0</xdr:rowOff>
    </xdr:from>
    <xdr:to>
      <xdr:col>15</xdr:col>
      <xdr:colOff>424703</xdr:colOff>
      <xdr:row>181</xdr:row>
      <xdr:rowOff>1604122</xdr:rowOff>
    </xdr:to>
    <xdr:graphicFrame macro="">
      <xdr:nvGraphicFramePr>
        <xdr:cNvPr id="24"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3115236</xdr:colOff>
      <xdr:row>184</xdr:row>
      <xdr:rowOff>25203</xdr:rowOff>
    </xdr:from>
    <xdr:to>
      <xdr:col>7</xdr:col>
      <xdr:colOff>355519</xdr:colOff>
      <xdr:row>185</xdr:row>
      <xdr:rowOff>1516902</xdr:rowOff>
    </xdr:to>
    <xdr:graphicFrame macro="">
      <xdr:nvGraphicFramePr>
        <xdr:cNvPr id="25"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311816</xdr:colOff>
      <xdr:row>183</xdr:row>
      <xdr:rowOff>257735</xdr:rowOff>
    </xdr:from>
    <xdr:to>
      <xdr:col>15</xdr:col>
      <xdr:colOff>336663</xdr:colOff>
      <xdr:row>186</xdr:row>
      <xdr:rowOff>134469</xdr:rowOff>
    </xdr:to>
    <xdr:graphicFrame macro="">
      <xdr:nvGraphicFramePr>
        <xdr:cNvPr id="2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0</xdr:colOff>
      <xdr:row>193</xdr:row>
      <xdr:rowOff>25204</xdr:rowOff>
    </xdr:from>
    <xdr:to>
      <xdr:col>7</xdr:col>
      <xdr:colOff>366725</xdr:colOff>
      <xdr:row>193</xdr:row>
      <xdr:rowOff>1673785</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11</xdr:col>
      <xdr:colOff>278199</xdr:colOff>
      <xdr:row>190</xdr:row>
      <xdr:rowOff>67235</xdr:rowOff>
    </xdr:from>
    <xdr:to>
      <xdr:col>15</xdr:col>
      <xdr:colOff>303046</xdr:colOff>
      <xdr:row>194</xdr:row>
      <xdr:rowOff>44822</xdr:rowOff>
    </xdr:to>
    <xdr:graphicFrame macro="">
      <xdr:nvGraphicFramePr>
        <xdr:cNvPr id="28"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xdr:col>
      <xdr:colOff>0</xdr:colOff>
      <xdr:row>112</xdr:row>
      <xdr:rowOff>45312</xdr:rowOff>
    </xdr:from>
    <xdr:to>
      <xdr:col>7</xdr:col>
      <xdr:colOff>370623</xdr:colOff>
      <xdr:row>112</xdr:row>
      <xdr:rowOff>1702662</xdr:rowOff>
    </xdr:to>
    <xdr:graphicFrame macro="">
      <xdr:nvGraphicFramePr>
        <xdr:cNvPr id="29"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351767</xdr:colOff>
      <xdr:row>110</xdr:row>
      <xdr:rowOff>100854</xdr:rowOff>
    </xdr:from>
    <xdr:to>
      <xdr:col>15</xdr:col>
      <xdr:colOff>376614</xdr:colOff>
      <xdr:row>114</xdr:row>
      <xdr:rowOff>4384</xdr:rowOff>
    </xdr:to>
    <xdr:graphicFrame macro="">
      <xdr:nvGraphicFramePr>
        <xdr:cNvPr id="30"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xdr:col>
      <xdr:colOff>0</xdr:colOff>
      <xdr:row>115</xdr:row>
      <xdr:rowOff>56515</xdr:rowOff>
    </xdr:from>
    <xdr:to>
      <xdr:col>7</xdr:col>
      <xdr:colOff>370623</xdr:colOff>
      <xdr:row>115</xdr:row>
      <xdr:rowOff>1713865</xdr:rowOff>
    </xdr:to>
    <xdr:graphicFrame macro="">
      <xdr:nvGraphicFramePr>
        <xdr:cNvPr id="31"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351767</xdr:colOff>
      <xdr:row>114</xdr:row>
      <xdr:rowOff>44821</xdr:rowOff>
    </xdr:from>
    <xdr:to>
      <xdr:col>15</xdr:col>
      <xdr:colOff>376614</xdr:colOff>
      <xdr:row>116</xdr:row>
      <xdr:rowOff>172469</xdr:rowOff>
    </xdr:to>
    <xdr:graphicFrame macro="">
      <xdr:nvGraphicFramePr>
        <xdr:cNvPr id="32"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0</xdr:colOff>
      <xdr:row>118</xdr:row>
      <xdr:rowOff>45309</xdr:rowOff>
    </xdr:from>
    <xdr:to>
      <xdr:col>7</xdr:col>
      <xdr:colOff>370623</xdr:colOff>
      <xdr:row>118</xdr:row>
      <xdr:rowOff>1702659</xdr:rowOff>
    </xdr:to>
    <xdr:graphicFrame macro="">
      <xdr:nvGraphicFramePr>
        <xdr:cNvPr id="33"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351767</xdr:colOff>
      <xdr:row>116</xdr:row>
      <xdr:rowOff>179292</xdr:rowOff>
    </xdr:from>
    <xdr:to>
      <xdr:col>15</xdr:col>
      <xdr:colOff>376614</xdr:colOff>
      <xdr:row>120</xdr:row>
      <xdr:rowOff>4381</xdr:rowOff>
    </xdr:to>
    <xdr:graphicFrame macro="">
      <xdr:nvGraphicFramePr>
        <xdr:cNvPr id="34"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xdr:col>
      <xdr:colOff>0</xdr:colOff>
      <xdr:row>121</xdr:row>
      <xdr:rowOff>112545</xdr:rowOff>
    </xdr:from>
    <xdr:to>
      <xdr:col>7</xdr:col>
      <xdr:colOff>370623</xdr:colOff>
      <xdr:row>121</xdr:row>
      <xdr:rowOff>1769895</xdr:rowOff>
    </xdr:to>
    <xdr:graphicFrame macro="">
      <xdr:nvGraphicFramePr>
        <xdr:cNvPr id="35"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351767</xdr:colOff>
      <xdr:row>120</xdr:row>
      <xdr:rowOff>11204</xdr:rowOff>
    </xdr:from>
    <xdr:to>
      <xdr:col>15</xdr:col>
      <xdr:colOff>376614</xdr:colOff>
      <xdr:row>122</xdr:row>
      <xdr:rowOff>228499</xdr:rowOff>
    </xdr:to>
    <xdr:graphicFrame macro="">
      <xdr:nvGraphicFramePr>
        <xdr:cNvPr id="3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0</xdr:colOff>
      <xdr:row>197</xdr:row>
      <xdr:rowOff>2789</xdr:rowOff>
    </xdr:from>
    <xdr:to>
      <xdr:col>7</xdr:col>
      <xdr:colOff>366725</xdr:colOff>
      <xdr:row>197</xdr:row>
      <xdr:rowOff>1651370</xdr:rowOff>
    </xdr:to>
    <xdr:graphicFrame macro="">
      <xdr:nvGraphicFramePr>
        <xdr:cNvPr id="3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11</xdr:col>
      <xdr:colOff>278199</xdr:colOff>
      <xdr:row>194</xdr:row>
      <xdr:rowOff>112056</xdr:rowOff>
    </xdr:from>
    <xdr:to>
      <xdr:col>15</xdr:col>
      <xdr:colOff>303046</xdr:colOff>
      <xdr:row>198</xdr:row>
      <xdr:rowOff>22408</xdr:rowOff>
    </xdr:to>
    <xdr:graphicFrame macro="">
      <xdr:nvGraphicFramePr>
        <xdr:cNvPr id="38"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xdr:col>
      <xdr:colOff>0</xdr:colOff>
      <xdr:row>201</xdr:row>
      <xdr:rowOff>70026</xdr:rowOff>
    </xdr:from>
    <xdr:to>
      <xdr:col>7</xdr:col>
      <xdr:colOff>366725</xdr:colOff>
      <xdr:row>202</xdr:row>
      <xdr:rowOff>48930</xdr:rowOff>
    </xdr:to>
    <xdr:graphicFrame macro="">
      <xdr:nvGraphicFramePr>
        <xdr:cNvPr id="39"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278199</xdr:colOff>
      <xdr:row>198</xdr:row>
      <xdr:rowOff>235322</xdr:rowOff>
    </xdr:from>
    <xdr:to>
      <xdr:col>15</xdr:col>
      <xdr:colOff>303046</xdr:colOff>
      <xdr:row>203</xdr:row>
      <xdr:rowOff>78438</xdr:rowOff>
    </xdr:to>
    <xdr:graphicFrame macro="">
      <xdr:nvGraphicFramePr>
        <xdr:cNvPr id="40"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xdr:col>
      <xdr:colOff>0</xdr:colOff>
      <xdr:row>207</xdr:row>
      <xdr:rowOff>58818</xdr:rowOff>
    </xdr:from>
    <xdr:to>
      <xdr:col>7</xdr:col>
      <xdr:colOff>366725</xdr:colOff>
      <xdr:row>208</xdr:row>
      <xdr:rowOff>1550517</xdr:rowOff>
    </xdr:to>
    <xdr:graphicFrame macro="">
      <xdr:nvGraphicFramePr>
        <xdr:cNvPr id="41"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11</xdr:col>
      <xdr:colOff>278199</xdr:colOff>
      <xdr:row>205</xdr:row>
      <xdr:rowOff>1677</xdr:rowOff>
    </xdr:from>
    <xdr:to>
      <xdr:col>15</xdr:col>
      <xdr:colOff>303046</xdr:colOff>
      <xdr:row>208</xdr:row>
      <xdr:rowOff>1748113</xdr:rowOff>
    </xdr:to>
    <xdr:graphicFrame macro="">
      <xdr:nvGraphicFramePr>
        <xdr:cNvPr id="42"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xdr:col>
      <xdr:colOff>0</xdr:colOff>
      <xdr:row>211</xdr:row>
      <xdr:rowOff>57137</xdr:rowOff>
    </xdr:from>
    <xdr:to>
      <xdr:col>7</xdr:col>
      <xdr:colOff>366725</xdr:colOff>
      <xdr:row>212</xdr:row>
      <xdr:rowOff>1548835</xdr:rowOff>
    </xdr:to>
    <xdr:graphicFrame macro="">
      <xdr:nvGraphicFramePr>
        <xdr:cNvPr id="43"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11</xdr:col>
      <xdr:colOff>278199</xdr:colOff>
      <xdr:row>208</xdr:row>
      <xdr:rowOff>1792937</xdr:rowOff>
    </xdr:from>
    <xdr:to>
      <xdr:col>15</xdr:col>
      <xdr:colOff>303046</xdr:colOff>
      <xdr:row>212</xdr:row>
      <xdr:rowOff>1746431</xdr:rowOff>
    </xdr:to>
    <xdr:graphicFrame macro="">
      <xdr:nvGraphicFramePr>
        <xdr:cNvPr id="44"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xdr:col>
      <xdr:colOff>0</xdr:colOff>
      <xdr:row>215</xdr:row>
      <xdr:rowOff>113167</xdr:rowOff>
    </xdr:from>
    <xdr:to>
      <xdr:col>7</xdr:col>
      <xdr:colOff>366725</xdr:colOff>
      <xdr:row>217</xdr:row>
      <xdr:rowOff>1447983</xdr:rowOff>
    </xdr:to>
    <xdr:graphicFrame macro="">
      <xdr:nvGraphicFramePr>
        <xdr:cNvPr id="45"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11</xdr:col>
      <xdr:colOff>278199</xdr:colOff>
      <xdr:row>213</xdr:row>
      <xdr:rowOff>190497</xdr:rowOff>
    </xdr:from>
    <xdr:to>
      <xdr:col>15</xdr:col>
      <xdr:colOff>303046</xdr:colOff>
      <xdr:row>217</xdr:row>
      <xdr:rowOff>1645579</xdr:rowOff>
    </xdr:to>
    <xdr:graphicFrame macro="">
      <xdr:nvGraphicFramePr>
        <xdr:cNvPr id="4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10</xdr:col>
      <xdr:colOff>11206</xdr:colOff>
      <xdr:row>217</xdr:row>
      <xdr:rowOff>1658470</xdr:rowOff>
    </xdr:from>
    <xdr:to>
      <xdr:col>15</xdr:col>
      <xdr:colOff>435909</xdr:colOff>
      <xdr:row>220</xdr:row>
      <xdr:rowOff>741269</xdr:rowOff>
    </xdr:to>
    <xdr:graphicFrame macro="">
      <xdr:nvGraphicFramePr>
        <xdr:cNvPr id="47"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10</xdr:col>
      <xdr:colOff>33618</xdr:colOff>
      <xdr:row>220</xdr:row>
      <xdr:rowOff>549088</xdr:rowOff>
    </xdr:from>
    <xdr:to>
      <xdr:col>15</xdr:col>
      <xdr:colOff>458321</xdr:colOff>
      <xdr:row>223</xdr:row>
      <xdr:rowOff>786092</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xdr:col>
      <xdr:colOff>0</xdr:colOff>
      <xdr:row>226</xdr:row>
      <xdr:rowOff>124373</xdr:rowOff>
    </xdr:from>
    <xdr:to>
      <xdr:col>7</xdr:col>
      <xdr:colOff>366725</xdr:colOff>
      <xdr:row>227</xdr:row>
      <xdr:rowOff>1537631</xdr:rowOff>
    </xdr:to>
    <xdr:graphicFrame macro="">
      <xdr:nvGraphicFramePr>
        <xdr:cNvPr id="49"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11</xdr:col>
      <xdr:colOff>278199</xdr:colOff>
      <xdr:row>224</xdr:row>
      <xdr:rowOff>212909</xdr:rowOff>
    </xdr:from>
    <xdr:to>
      <xdr:col>15</xdr:col>
      <xdr:colOff>303046</xdr:colOff>
      <xdr:row>227</xdr:row>
      <xdr:rowOff>1735227</xdr:rowOff>
    </xdr:to>
    <xdr:graphicFrame macro="">
      <xdr:nvGraphicFramePr>
        <xdr:cNvPr id="50"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xdr:col>
      <xdr:colOff>0</xdr:colOff>
      <xdr:row>233</xdr:row>
      <xdr:rowOff>34725</xdr:rowOff>
    </xdr:from>
    <xdr:to>
      <xdr:col>7</xdr:col>
      <xdr:colOff>366725</xdr:colOff>
      <xdr:row>234</xdr:row>
      <xdr:rowOff>24836</xdr:rowOff>
    </xdr:to>
    <xdr:graphicFrame macro="">
      <xdr:nvGraphicFramePr>
        <xdr:cNvPr id="51"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11</xdr:col>
      <xdr:colOff>266993</xdr:colOff>
      <xdr:row>231</xdr:row>
      <xdr:rowOff>448231</xdr:rowOff>
    </xdr:from>
    <xdr:to>
      <xdr:col>15</xdr:col>
      <xdr:colOff>291840</xdr:colOff>
      <xdr:row>235</xdr:row>
      <xdr:rowOff>121578</xdr:rowOff>
    </xdr:to>
    <xdr:graphicFrame macro="">
      <xdr:nvGraphicFramePr>
        <xdr:cNvPr id="52"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xdr:col>
      <xdr:colOff>0</xdr:colOff>
      <xdr:row>239</xdr:row>
      <xdr:rowOff>101961</xdr:rowOff>
    </xdr:from>
    <xdr:to>
      <xdr:col>7</xdr:col>
      <xdr:colOff>366725</xdr:colOff>
      <xdr:row>240</xdr:row>
      <xdr:rowOff>1593660</xdr:rowOff>
    </xdr:to>
    <xdr:graphicFrame macro="">
      <xdr:nvGraphicFramePr>
        <xdr:cNvPr id="53"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11</xdr:col>
      <xdr:colOff>278199</xdr:colOff>
      <xdr:row>237</xdr:row>
      <xdr:rowOff>212909</xdr:rowOff>
    </xdr:from>
    <xdr:to>
      <xdr:col>15</xdr:col>
      <xdr:colOff>303046</xdr:colOff>
      <xdr:row>241</xdr:row>
      <xdr:rowOff>132785</xdr:rowOff>
    </xdr:to>
    <xdr:graphicFrame macro="">
      <xdr:nvGraphicFramePr>
        <xdr:cNvPr id="54"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xdr:col>
      <xdr:colOff>0</xdr:colOff>
      <xdr:row>248</xdr:row>
      <xdr:rowOff>45931</xdr:rowOff>
    </xdr:from>
    <xdr:to>
      <xdr:col>7</xdr:col>
      <xdr:colOff>366725</xdr:colOff>
      <xdr:row>249</xdr:row>
      <xdr:rowOff>36042</xdr:rowOff>
    </xdr:to>
    <xdr:graphicFrame macro="">
      <xdr:nvGraphicFramePr>
        <xdr:cNvPr id="55"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11</xdr:col>
      <xdr:colOff>289405</xdr:colOff>
      <xdr:row>246</xdr:row>
      <xdr:rowOff>246525</xdr:rowOff>
    </xdr:from>
    <xdr:to>
      <xdr:col>15</xdr:col>
      <xdr:colOff>314252</xdr:colOff>
      <xdr:row>250</xdr:row>
      <xdr:rowOff>110372</xdr:rowOff>
    </xdr:to>
    <xdr:graphicFrame macro="">
      <xdr:nvGraphicFramePr>
        <xdr:cNvPr id="5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xdr:col>
      <xdr:colOff>0</xdr:colOff>
      <xdr:row>255</xdr:row>
      <xdr:rowOff>180405</xdr:rowOff>
    </xdr:from>
    <xdr:to>
      <xdr:col>7</xdr:col>
      <xdr:colOff>366725</xdr:colOff>
      <xdr:row>257</xdr:row>
      <xdr:rowOff>13633</xdr:rowOff>
    </xdr:to>
    <xdr:graphicFrame macro="">
      <xdr:nvGraphicFramePr>
        <xdr:cNvPr id="5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11</xdr:col>
      <xdr:colOff>278199</xdr:colOff>
      <xdr:row>253</xdr:row>
      <xdr:rowOff>56029</xdr:rowOff>
    </xdr:from>
    <xdr:to>
      <xdr:col>15</xdr:col>
      <xdr:colOff>303046</xdr:colOff>
      <xdr:row>258</xdr:row>
      <xdr:rowOff>54347</xdr:rowOff>
    </xdr:to>
    <xdr:graphicFrame macro="">
      <xdr:nvGraphicFramePr>
        <xdr:cNvPr id="58"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246530</xdr:colOff>
      <xdr:row>122</xdr:row>
      <xdr:rowOff>145677</xdr:rowOff>
    </xdr:from>
    <xdr:to>
      <xdr:col>15</xdr:col>
      <xdr:colOff>616324</xdr:colOff>
      <xdr:row>127</xdr:row>
      <xdr:rowOff>177054</xdr:rowOff>
    </xdr:to>
    <xdr:graphicFrame macro="">
      <xdr:nvGraphicFramePr>
        <xdr:cNvPr id="61" name="6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mc:AlternateContent xmlns:mc="http://schemas.openxmlformats.org/markup-compatibility/2006">
    <mc:Choice xmlns:a14="http://schemas.microsoft.com/office/drawing/2010/main" Requires="a14">
      <xdr:twoCellAnchor editAs="oneCell">
        <xdr:from>
          <xdr:col>24</xdr:col>
          <xdr:colOff>643218</xdr:colOff>
          <xdr:row>29</xdr:row>
          <xdr:rowOff>40901</xdr:rowOff>
        </xdr:from>
        <xdr:to>
          <xdr:col>25</xdr:col>
          <xdr:colOff>89087</xdr:colOff>
          <xdr:row>29</xdr:row>
          <xdr:rowOff>250451</xdr:rowOff>
        </xdr:to>
        <xdr:sp macro="" textlink="">
          <xdr:nvSpPr>
            <xdr:cNvPr id="23153664" name="Control 1024" hidden="1">
              <a:extLst>
                <a:ext uri="{63B3BB69-23CF-44E3-9099-C40C66FF867C}">
                  <a14:compatExt spid="_x0000_s231536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643218</xdr:colOff>
          <xdr:row>27</xdr:row>
          <xdr:rowOff>239806</xdr:rowOff>
        </xdr:from>
        <xdr:to>
          <xdr:col>25</xdr:col>
          <xdr:colOff>89087</xdr:colOff>
          <xdr:row>28</xdr:row>
          <xdr:rowOff>135591</xdr:rowOff>
        </xdr:to>
        <xdr:sp macro="" textlink="">
          <xdr:nvSpPr>
            <xdr:cNvPr id="23153665" name="Control 1025" hidden="1">
              <a:extLst>
                <a:ext uri="{63B3BB69-23CF-44E3-9099-C40C66FF867C}">
                  <a14:compatExt spid="_x0000_s231536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643218</xdr:colOff>
          <xdr:row>34</xdr:row>
          <xdr:rowOff>167528</xdr:rowOff>
        </xdr:from>
        <xdr:to>
          <xdr:col>25</xdr:col>
          <xdr:colOff>89087</xdr:colOff>
          <xdr:row>35</xdr:row>
          <xdr:rowOff>63313</xdr:rowOff>
        </xdr:to>
        <xdr:sp macro="" textlink="">
          <xdr:nvSpPr>
            <xdr:cNvPr id="23153666" name="Control 1026" hidden="1">
              <a:extLst>
                <a:ext uri="{63B3BB69-23CF-44E3-9099-C40C66FF867C}">
                  <a14:compatExt spid="_x0000_s231536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643218</xdr:colOff>
          <xdr:row>35</xdr:row>
          <xdr:rowOff>72838</xdr:rowOff>
        </xdr:from>
        <xdr:to>
          <xdr:col>25</xdr:col>
          <xdr:colOff>89087</xdr:colOff>
          <xdr:row>35</xdr:row>
          <xdr:rowOff>282388</xdr:rowOff>
        </xdr:to>
        <xdr:sp macro="" textlink="">
          <xdr:nvSpPr>
            <xdr:cNvPr id="23153667" name="Control 1027" hidden="1">
              <a:extLst>
                <a:ext uri="{63B3BB69-23CF-44E3-9099-C40C66FF867C}">
                  <a14:compatExt spid="_x0000_s231536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643218</xdr:colOff>
          <xdr:row>30</xdr:row>
          <xdr:rowOff>136712</xdr:rowOff>
        </xdr:from>
        <xdr:to>
          <xdr:col>25</xdr:col>
          <xdr:colOff>89087</xdr:colOff>
          <xdr:row>31</xdr:row>
          <xdr:rowOff>32497</xdr:rowOff>
        </xdr:to>
        <xdr:sp macro="" textlink="">
          <xdr:nvSpPr>
            <xdr:cNvPr id="23153668" name="Control 1028" hidden="1">
              <a:extLst>
                <a:ext uri="{63B3BB69-23CF-44E3-9099-C40C66FF867C}">
                  <a14:compatExt spid="_x0000_s231536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643218</xdr:colOff>
          <xdr:row>34</xdr:row>
          <xdr:rowOff>100853</xdr:rowOff>
        </xdr:from>
        <xdr:to>
          <xdr:col>25</xdr:col>
          <xdr:colOff>89087</xdr:colOff>
          <xdr:row>34</xdr:row>
          <xdr:rowOff>310403</xdr:rowOff>
        </xdr:to>
        <xdr:sp macro="" textlink="">
          <xdr:nvSpPr>
            <xdr:cNvPr id="23153669" name="Control 1029" hidden="1">
              <a:extLst>
                <a:ext uri="{63B3BB69-23CF-44E3-9099-C40C66FF867C}">
                  <a14:compatExt spid="_x0000_s2315366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6.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7.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8.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9.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xml><?xml version="1.0" encoding="utf-8"?>
<c:userShapes xmlns:c="http://schemas.openxmlformats.org/drawingml/2006/chart">
  <cdr:relSizeAnchor xmlns:cdr="http://schemas.openxmlformats.org/drawingml/2006/chartDrawing">
    <cdr:from>
      <cdr:x>0.67893</cdr:x>
      <cdr:y>0.11357</cdr:y>
    </cdr:from>
    <cdr:to>
      <cdr:x>0.96954</cdr:x>
      <cdr:y>0.33117</cdr:y>
    </cdr:to>
    <cdr:sp macro="" textlink="">
      <cdr:nvSpPr>
        <cdr:cNvPr id="21505" name="Text Box 1"/>
        <cdr:cNvSpPr txBox="1">
          <a:spLocks xmlns:a="http://schemas.openxmlformats.org/drawingml/2006/main" noChangeArrowheads="1"/>
        </cdr:cNvSpPr>
      </cdr:nvSpPr>
      <cdr:spPr bwMode="auto">
        <a:xfrm xmlns:a="http://schemas.openxmlformats.org/drawingml/2006/main">
          <a:off x="1309472" y="251968"/>
          <a:ext cx="559155" cy="47672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0.43663</cdr:y>
    </cdr:from>
    <cdr:to>
      <cdr:x>0.96859</cdr:x>
      <cdr:y>0.6265</cdr:y>
    </cdr:to>
    <cdr:sp macro="" textlink="">
      <cdr:nvSpPr>
        <cdr:cNvPr id="21506" name="Text Box 2"/>
        <cdr:cNvSpPr txBox="1">
          <a:spLocks xmlns:a="http://schemas.openxmlformats.org/drawingml/2006/main" noChangeArrowheads="1"/>
        </cdr:cNvSpPr>
      </cdr:nvSpPr>
      <cdr:spPr bwMode="auto">
        <a:xfrm xmlns:a="http://schemas.openxmlformats.org/drawingml/2006/main">
          <a:off x="1309472" y="959723"/>
          <a:ext cx="557326" cy="4159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0.74654</cdr:y>
    </cdr:from>
    <cdr:to>
      <cdr:x>0.96812</cdr:x>
      <cdr:y>0.93402</cdr:y>
    </cdr:to>
    <cdr:sp macro="" textlink="">
      <cdr:nvSpPr>
        <cdr:cNvPr id="21507" name="Text Box 3"/>
        <cdr:cNvSpPr txBox="1">
          <a:spLocks xmlns:a="http://schemas.openxmlformats.org/drawingml/2006/main" noChangeArrowheads="1"/>
        </cdr:cNvSpPr>
      </cdr:nvSpPr>
      <cdr:spPr bwMode="auto">
        <a:xfrm xmlns:a="http://schemas.openxmlformats.org/drawingml/2006/main">
          <a:off x="1305814" y="1638665"/>
          <a:ext cx="560070"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0.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1.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2.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3.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4.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5.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6.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7.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8.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9.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xml><?xml version="1.0" encoding="utf-8"?>
<c:userShapes xmlns:c="http://schemas.openxmlformats.org/drawingml/2006/chart">
  <cdr:relSizeAnchor xmlns:cdr="http://schemas.openxmlformats.org/drawingml/2006/chartDrawing">
    <cdr:from>
      <cdr:x>0.67893</cdr:x>
      <cdr:y>0.11357</cdr:y>
    </cdr:from>
    <cdr:to>
      <cdr:x>0.96954</cdr:x>
      <cdr:y>0.33117</cdr:y>
    </cdr:to>
    <cdr:sp macro="" textlink="">
      <cdr:nvSpPr>
        <cdr:cNvPr id="24577" name="Text Box 1"/>
        <cdr:cNvSpPr txBox="1">
          <a:spLocks xmlns:a="http://schemas.openxmlformats.org/drawingml/2006/main" noChangeArrowheads="1"/>
        </cdr:cNvSpPr>
      </cdr:nvSpPr>
      <cdr:spPr bwMode="auto">
        <a:xfrm xmlns:a="http://schemas.openxmlformats.org/drawingml/2006/main">
          <a:off x="1309472" y="251968"/>
          <a:ext cx="559155" cy="47672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0.43663</cdr:y>
    </cdr:from>
    <cdr:to>
      <cdr:x>0.96859</cdr:x>
      <cdr:y>0.6265</cdr:y>
    </cdr:to>
    <cdr:sp macro="" textlink="">
      <cdr:nvSpPr>
        <cdr:cNvPr id="24578" name="Text Box 2"/>
        <cdr:cNvSpPr txBox="1">
          <a:spLocks xmlns:a="http://schemas.openxmlformats.org/drawingml/2006/main" noChangeArrowheads="1"/>
        </cdr:cNvSpPr>
      </cdr:nvSpPr>
      <cdr:spPr bwMode="auto">
        <a:xfrm xmlns:a="http://schemas.openxmlformats.org/drawingml/2006/main">
          <a:off x="1309472" y="959723"/>
          <a:ext cx="557326" cy="4159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0.74654</cdr:y>
    </cdr:from>
    <cdr:to>
      <cdr:x>0.96812</cdr:x>
      <cdr:y>0.93402</cdr:y>
    </cdr:to>
    <cdr:sp macro="" textlink="">
      <cdr:nvSpPr>
        <cdr:cNvPr id="24579" name="Text Box 3"/>
        <cdr:cNvSpPr txBox="1">
          <a:spLocks xmlns:a="http://schemas.openxmlformats.org/drawingml/2006/main" noChangeArrowheads="1"/>
        </cdr:cNvSpPr>
      </cdr:nvSpPr>
      <cdr:spPr bwMode="auto">
        <a:xfrm xmlns:a="http://schemas.openxmlformats.org/drawingml/2006/main">
          <a:off x="1305814" y="1638665"/>
          <a:ext cx="560070"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0.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1.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2.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3.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4.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5.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6.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7.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8.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9.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5.xml><?xml version="1.0" encoding="utf-8"?>
<c:userShapes xmlns:c="http://schemas.openxmlformats.org/drawingml/2006/chart">
  <cdr:relSizeAnchor xmlns:cdr="http://schemas.openxmlformats.org/drawingml/2006/chartDrawing">
    <cdr:from>
      <cdr:x>0.67893</cdr:x>
      <cdr:y>0.12528</cdr:y>
    </cdr:from>
    <cdr:to>
      <cdr:x>0.96954</cdr:x>
      <cdr:y>0.34074</cdr:y>
    </cdr:to>
    <cdr:sp macro="" textlink="">
      <cdr:nvSpPr>
        <cdr:cNvPr id="25601" name="Text Box 1"/>
        <cdr:cNvSpPr txBox="1">
          <a:spLocks xmlns:a="http://schemas.openxmlformats.org/drawingml/2006/main" noChangeArrowheads="1"/>
        </cdr:cNvSpPr>
      </cdr:nvSpPr>
      <cdr:spPr bwMode="auto">
        <a:xfrm xmlns:a="http://schemas.openxmlformats.org/drawingml/2006/main">
          <a:off x="1309472" y="277638"/>
          <a:ext cx="559155" cy="47201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0.44452</cdr:y>
    </cdr:from>
    <cdr:to>
      <cdr:x>0.96859</cdr:x>
      <cdr:y>0.63104</cdr:y>
    </cdr:to>
    <cdr:sp macro="" textlink="">
      <cdr:nvSpPr>
        <cdr:cNvPr id="25602" name="Text Box 2"/>
        <cdr:cNvSpPr txBox="1">
          <a:spLocks xmlns:a="http://schemas.openxmlformats.org/drawingml/2006/main" noChangeArrowheads="1"/>
        </cdr:cNvSpPr>
      </cdr:nvSpPr>
      <cdr:spPr bwMode="auto">
        <a:xfrm xmlns:a="http://schemas.openxmlformats.org/drawingml/2006/main">
          <a:off x="1309472" y="977011"/>
          <a:ext cx="557326" cy="40862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0.74917</cdr:y>
    </cdr:from>
    <cdr:to>
      <cdr:x>0.96812</cdr:x>
      <cdr:y>0.93402</cdr:y>
    </cdr:to>
    <cdr:sp macro="" textlink="">
      <cdr:nvSpPr>
        <cdr:cNvPr id="25603" name="Text Box 3"/>
        <cdr:cNvSpPr txBox="1">
          <a:spLocks xmlns:a="http://schemas.openxmlformats.org/drawingml/2006/main" noChangeArrowheads="1"/>
        </cdr:cNvSpPr>
      </cdr:nvSpPr>
      <cdr:spPr bwMode="auto">
        <a:xfrm xmlns:a="http://schemas.openxmlformats.org/drawingml/2006/main">
          <a:off x="1305814" y="1644428"/>
          <a:ext cx="560070" cy="4049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129687</xdr:colOff>
          <xdr:row>4</xdr:row>
          <xdr:rowOff>239590</xdr:rowOff>
        </xdr:from>
        <xdr:to>
          <xdr:col>21</xdr:col>
          <xdr:colOff>155331</xdr:colOff>
          <xdr:row>6</xdr:row>
          <xdr:rowOff>160460</xdr:rowOff>
        </xdr:to>
        <xdr:sp macro="" textlink="">
          <xdr:nvSpPr>
            <xdr:cNvPr id="23156737" name="Control 1" hidden="1">
              <a:extLst>
                <a:ext uri="{63B3BB69-23CF-44E3-9099-C40C66FF867C}">
                  <a14:compatExt spid="_x0000_s231567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129687</xdr:colOff>
          <xdr:row>4</xdr:row>
          <xdr:rowOff>239590</xdr:rowOff>
        </xdr:from>
        <xdr:to>
          <xdr:col>21</xdr:col>
          <xdr:colOff>155331</xdr:colOff>
          <xdr:row>6</xdr:row>
          <xdr:rowOff>160460</xdr:rowOff>
        </xdr:to>
        <xdr:sp macro="" textlink="">
          <xdr:nvSpPr>
            <xdr:cNvPr id="23156738" name="Control 2" hidden="1">
              <a:extLst>
                <a:ext uri="{63B3BB69-23CF-44E3-9099-C40C66FF867C}">
                  <a14:compatExt spid="_x0000_s231567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129687</xdr:colOff>
          <xdr:row>4</xdr:row>
          <xdr:rowOff>239590</xdr:rowOff>
        </xdr:from>
        <xdr:to>
          <xdr:col>21</xdr:col>
          <xdr:colOff>155331</xdr:colOff>
          <xdr:row>6</xdr:row>
          <xdr:rowOff>160460</xdr:rowOff>
        </xdr:to>
        <xdr:sp macro="" textlink="">
          <xdr:nvSpPr>
            <xdr:cNvPr id="23156739" name="Control 3" hidden="1">
              <a:extLst>
                <a:ext uri="{63B3BB69-23CF-44E3-9099-C40C66FF867C}">
                  <a14:compatExt spid="_x0000_s231567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129687</xdr:colOff>
          <xdr:row>4</xdr:row>
          <xdr:rowOff>239590</xdr:rowOff>
        </xdr:from>
        <xdr:to>
          <xdr:col>21</xdr:col>
          <xdr:colOff>155331</xdr:colOff>
          <xdr:row>6</xdr:row>
          <xdr:rowOff>160460</xdr:rowOff>
        </xdr:to>
        <xdr:sp macro="" textlink="">
          <xdr:nvSpPr>
            <xdr:cNvPr id="23156740" name="Control 4" hidden="1">
              <a:extLst>
                <a:ext uri="{63B3BB69-23CF-44E3-9099-C40C66FF867C}">
                  <a14:compatExt spid="_x0000_s231567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129687</xdr:colOff>
          <xdr:row>4</xdr:row>
          <xdr:rowOff>239590</xdr:rowOff>
        </xdr:from>
        <xdr:to>
          <xdr:col>21</xdr:col>
          <xdr:colOff>155331</xdr:colOff>
          <xdr:row>6</xdr:row>
          <xdr:rowOff>160460</xdr:rowOff>
        </xdr:to>
        <xdr:sp macro="" textlink="">
          <xdr:nvSpPr>
            <xdr:cNvPr id="23156741" name="Control 5" hidden="1">
              <a:extLst>
                <a:ext uri="{63B3BB69-23CF-44E3-9099-C40C66FF867C}">
                  <a14:compatExt spid="_x0000_s231567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129687</xdr:colOff>
          <xdr:row>4</xdr:row>
          <xdr:rowOff>239590</xdr:rowOff>
        </xdr:from>
        <xdr:to>
          <xdr:col>21</xdr:col>
          <xdr:colOff>155331</xdr:colOff>
          <xdr:row>6</xdr:row>
          <xdr:rowOff>160460</xdr:rowOff>
        </xdr:to>
        <xdr:sp macro="" textlink="">
          <xdr:nvSpPr>
            <xdr:cNvPr id="23156742" name="Control 6" hidden="1">
              <a:extLst>
                <a:ext uri="{63B3BB69-23CF-44E3-9099-C40C66FF867C}">
                  <a14:compatExt spid="_x0000_s2315674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xdr:twoCellAnchor>
    <xdr:from>
      <xdr:col>5</xdr:col>
      <xdr:colOff>8964</xdr:colOff>
      <xdr:row>1</xdr:row>
      <xdr:rowOff>26895</xdr:rowOff>
    </xdr:from>
    <xdr:to>
      <xdr:col>12</xdr:col>
      <xdr:colOff>197224</xdr:colOff>
      <xdr:row>3</xdr:row>
      <xdr:rowOff>26894</xdr:rowOff>
    </xdr:to>
    <xdr:sp macro="" textlink="">
      <xdr:nvSpPr>
        <xdr:cNvPr id="2" name="1 CuadroTexto"/>
        <xdr:cNvSpPr txBox="1"/>
      </xdr:nvSpPr>
      <xdr:spPr>
        <a:xfrm>
          <a:off x="3397623" y="197224"/>
          <a:ext cx="2707342" cy="34065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a:t>Ojo quitar el filtro</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304800</xdr:colOff>
      <xdr:row>26</xdr:row>
      <xdr:rowOff>15240</xdr:rowOff>
    </xdr:from>
    <xdr:to>
      <xdr:col>10</xdr:col>
      <xdr:colOff>38100</xdr:colOff>
      <xdr:row>55</xdr:row>
      <xdr:rowOff>53340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441960</xdr:colOff>
      <xdr:row>8</xdr:row>
      <xdr:rowOff>106680</xdr:rowOff>
    </xdr:from>
    <xdr:to>
      <xdr:col>10</xdr:col>
      <xdr:colOff>594360</xdr:colOff>
      <xdr:row>24</xdr:row>
      <xdr:rowOff>106680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1249680</xdr:colOff>
      <xdr:row>73</xdr:row>
      <xdr:rowOff>53340</xdr:rowOff>
    </xdr:from>
    <xdr:to>
      <xdr:col>7</xdr:col>
      <xdr:colOff>777240</xdr:colOff>
      <xdr:row>102</xdr:row>
      <xdr:rowOff>121920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0.67893</cdr:x>
      <cdr:y>0.12122</cdr:y>
    </cdr:from>
    <cdr:to>
      <cdr:x>0.96954</cdr:x>
      <cdr:y>0.33739</cdr:y>
    </cdr:to>
    <cdr:sp macro="" textlink="">
      <cdr:nvSpPr>
        <cdr:cNvPr id="30721" name="Text Box 1"/>
        <cdr:cNvSpPr txBox="1">
          <a:spLocks xmlns:a="http://schemas.openxmlformats.org/drawingml/2006/main" noChangeArrowheads="1"/>
        </cdr:cNvSpPr>
      </cdr:nvSpPr>
      <cdr:spPr bwMode="auto">
        <a:xfrm xmlns:a="http://schemas.openxmlformats.org/drawingml/2006/main">
          <a:off x="1309472" y="268732"/>
          <a:ext cx="559155" cy="473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0722"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0723"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7.xml><?xml version="1.0" encoding="utf-8"?>
<c:userShapes xmlns:c="http://schemas.openxmlformats.org/drawingml/2006/chart">
  <cdr:relSizeAnchor xmlns:cdr="http://schemas.openxmlformats.org/drawingml/2006/chartDrawing">
    <cdr:from>
      <cdr:x>0.67893</cdr:x>
      <cdr:y>0.12074</cdr:y>
    </cdr:from>
    <cdr:to>
      <cdr:x>0.96954</cdr:x>
      <cdr:y>0.33739</cdr:y>
    </cdr:to>
    <cdr:sp macro="" textlink="">
      <cdr:nvSpPr>
        <cdr:cNvPr id="31745" name="Text Box 1"/>
        <cdr:cNvSpPr txBox="1">
          <a:spLocks xmlns:a="http://schemas.openxmlformats.org/drawingml/2006/main" noChangeArrowheads="1"/>
        </cdr:cNvSpPr>
      </cdr:nvSpPr>
      <cdr:spPr bwMode="auto">
        <a:xfrm xmlns:a="http://schemas.openxmlformats.org/drawingml/2006/main">
          <a:off x="1309472" y="267684"/>
          <a:ext cx="559155" cy="47463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1746"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1747"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8.xml><?xml version="1.0" encoding="utf-8"?>
<c:userShapes xmlns:c="http://schemas.openxmlformats.org/drawingml/2006/chart">
  <cdr:relSizeAnchor xmlns:cdr="http://schemas.openxmlformats.org/drawingml/2006/chartDrawing">
    <cdr:from>
      <cdr:x>0.67893</cdr:x>
      <cdr:y>0.12074</cdr:y>
    </cdr:from>
    <cdr:to>
      <cdr:x>0.96954</cdr:x>
      <cdr:y>0.33739</cdr:y>
    </cdr:to>
    <cdr:sp macro="" textlink="">
      <cdr:nvSpPr>
        <cdr:cNvPr id="34817" name="Text Box 1"/>
        <cdr:cNvSpPr txBox="1">
          <a:spLocks xmlns:a="http://schemas.openxmlformats.org/drawingml/2006/main" noChangeArrowheads="1"/>
        </cdr:cNvSpPr>
      </cdr:nvSpPr>
      <cdr:spPr bwMode="auto">
        <a:xfrm xmlns:a="http://schemas.openxmlformats.org/drawingml/2006/main">
          <a:off x="1309472" y="267684"/>
          <a:ext cx="559155" cy="47463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0.67893</cdr:x>
      <cdr:y>0.44189</cdr:y>
    </cdr:from>
    <cdr:to>
      <cdr:x>0.96859</cdr:x>
      <cdr:y>0.62937</cdr:y>
    </cdr:to>
    <cdr:sp macro="" textlink="">
      <cdr:nvSpPr>
        <cdr:cNvPr id="34818" name="Text Box 2"/>
        <cdr:cNvSpPr txBox="1">
          <a:spLocks xmlns:a="http://schemas.openxmlformats.org/drawingml/2006/main" noChangeArrowheads="1"/>
        </cdr:cNvSpPr>
      </cdr:nvSpPr>
      <cdr:spPr bwMode="auto">
        <a:xfrm xmlns:a="http://schemas.openxmlformats.org/drawingml/2006/main">
          <a:off x="1309472" y="971248"/>
          <a:ext cx="557326" cy="4107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0.67703</cdr:x>
      <cdr:y>0.74822</cdr:y>
    </cdr:from>
    <cdr:to>
      <cdr:x>0.96812</cdr:x>
      <cdr:y>0.93402</cdr:y>
    </cdr:to>
    <cdr:sp macro="" textlink="">
      <cdr:nvSpPr>
        <cdr:cNvPr id="34819" name="Text Box 3"/>
        <cdr:cNvSpPr txBox="1">
          <a:spLocks xmlns:a="http://schemas.openxmlformats.org/drawingml/2006/main" noChangeArrowheads="1"/>
        </cdr:cNvSpPr>
      </cdr:nvSpPr>
      <cdr:spPr bwMode="auto">
        <a:xfrm xmlns:a="http://schemas.openxmlformats.org/drawingml/2006/main">
          <a:off x="1305814" y="1642332"/>
          <a:ext cx="560070" cy="407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9.xml><?xml version="1.0" encoding="utf-8"?>
<c:userShapes xmlns:c="http://schemas.openxmlformats.org/drawingml/2006/chart">
  <cdr:relSizeAnchor xmlns:cdr="http://schemas.openxmlformats.org/drawingml/2006/chartDrawing">
    <cdr:from>
      <cdr:x>0.67869</cdr:x>
      <cdr:y>0.11674</cdr:y>
    </cdr:from>
    <cdr:to>
      <cdr:x>0.96954</cdr:x>
      <cdr:y>0.33496</cdr:y>
    </cdr:to>
    <cdr:sp macro="" textlink="">
      <cdr:nvSpPr>
        <cdr:cNvPr id="35841" name="Text Box 1"/>
        <cdr:cNvSpPr txBox="1">
          <a:spLocks xmlns:a="http://schemas.openxmlformats.org/drawingml/2006/main" noChangeArrowheads="1"/>
        </cdr:cNvSpPr>
      </cdr:nvSpPr>
      <cdr:spPr bwMode="auto">
        <a:xfrm xmlns:a="http://schemas.openxmlformats.org/drawingml/2006/main">
          <a:off x="1309014" y="268923"/>
          <a:ext cx="559613" cy="4967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0.67869</cdr:x>
      <cdr:y>0.44059</cdr:y>
    </cdr:from>
    <cdr:to>
      <cdr:x>0.96836</cdr:x>
      <cdr:y>0.63055</cdr:y>
    </cdr:to>
    <cdr:sp macro="" textlink="">
      <cdr:nvSpPr>
        <cdr:cNvPr id="35842" name="Text Box 2"/>
        <cdr:cNvSpPr txBox="1">
          <a:spLocks xmlns:a="http://schemas.openxmlformats.org/drawingml/2006/main" noChangeArrowheads="1"/>
        </cdr:cNvSpPr>
      </cdr:nvSpPr>
      <cdr:spPr bwMode="auto">
        <a:xfrm xmlns:a="http://schemas.openxmlformats.org/drawingml/2006/main">
          <a:off x="1309014" y="1006177"/>
          <a:ext cx="557327" cy="43242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0.67679</cdr:x>
      <cdr:y>0.7508</cdr:y>
    </cdr:from>
    <cdr:to>
      <cdr:x>0.96812</cdr:x>
      <cdr:y>0.93668</cdr:y>
    </cdr:to>
    <cdr:sp macro="" textlink="">
      <cdr:nvSpPr>
        <cdr:cNvPr id="35843" name="Text Box 3"/>
        <cdr:cNvSpPr txBox="1">
          <a:spLocks xmlns:a="http://schemas.openxmlformats.org/drawingml/2006/main" noChangeArrowheads="1"/>
        </cdr:cNvSpPr>
      </cdr:nvSpPr>
      <cdr:spPr bwMode="auto">
        <a:xfrm xmlns:a="http://schemas.openxmlformats.org/drawingml/2006/main">
          <a:off x="1305357" y="1712348"/>
          <a:ext cx="560527" cy="42315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Usuario" refreshedDate="42843.754736689814" createdVersion="4" refreshedVersion="6" minRefreshableVersion="3" recordCount="3357">
  <cacheSource type="worksheet">
    <worksheetSource ref="A1:BO3339" sheet="TABLA"/>
  </cacheSource>
  <cacheFields count="69">
    <cacheField name="Centro" numFmtId="0">
      <sharedItems containsBlank="1"/>
    </cacheField>
    <cacheField name="Area" numFmtId="0">
      <sharedItems containsBlank="1" containsMixedTypes="1" containsNumber="1" containsInteger="1" minValue="0" maxValue="0"/>
    </cacheField>
    <cacheField name="arean" numFmtId="0">
      <sharedItems containsBlank="1" containsMixedTypes="1" containsNumber="1" containsInteger="1" minValue="0" maxValue="4"/>
    </cacheField>
    <cacheField name="id" numFmtId="0">
      <sharedItems containsString="0" containsBlank="1" containsNumber="1" containsInteger="1" minValue="3" maxValue="4061"/>
    </cacheField>
    <cacheField name="El Servicio de Evaluación de la Biblioteca de la Universidad Complutense está realizando una encuesta de opinión sobre los servicios bibliotecarios. Por favor, cumplimente la siguiente encuesta y pulse enviar datos para hacérnosla llegar" numFmtId="0">
      <sharedItems containsNonDate="0" containsString="0" containsBlank="1"/>
    </cacheField>
    <cacheField name="1. USUARIOS ALUMNOS" numFmtId="0">
      <sharedItems containsNonDate="0" containsString="0" containsBlank="1"/>
    </cacheField>
    <cacheField name="1.1 Indique los estudios en los que está matriculado" numFmtId="0">
      <sharedItems containsString="0" containsBlank="1" containsNumber="1" containsInteger="1" minValue="1" maxValue="26" count="7">
        <n v="3"/>
        <n v="1"/>
        <n v="2"/>
        <m/>
        <n v="4"/>
        <n v="26"/>
        <n v="21"/>
      </sharedItems>
    </cacheField>
    <cacheField name="1.2 ¿A qué Facultad pertenece?" numFmtId="0">
      <sharedItems containsString="0" containsBlank="1" containsNumber="1" containsInteger="1" minValue="1" maxValue="39"/>
    </cacheField>
    <cacheField name="Indique, la frecuencia y tipo de utilización por su parte del servicio de biblioteca" numFmtId="0">
      <sharedItems containsString="0" containsBlank="1" containsNumber="1" containsInteger="1" minValue="1" maxValue="4"/>
    </cacheField>
    <cacheField name="1.3 Acudiendo personalmente a la Biblioteca (para un préstamo, utilizar un puesto de lectura, realizar una consulta, etc)" numFmtId="0">
      <sharedItems containsString="0" containsBlank="1" containsNumber="1" containsInteger="1" minValue="1" maxValue="5" count="6">
        <n v="1"/>
        <n v="4"/>
        <n v="3"/>
        <n v="5"/>
        <m/>
        <n v="2"/>
      </sharedItems>
    </cacheField>
    <cacheField name="1.4 Utilizando la Biblioteca de forma virtual (consultando el catálogo, las revistas o bases de datos electrónicas, etc)" numFmtId="0">
      <sharedItems containsString="0" containsBlank="1" containsNumber="1" containsInteger="1" minValue="1" maxValue="5"/>
    </cacheField>
    <cacheField name="1.5 Si utiliza los servicios de la Biblioteca, elija, por orden de preferencia, hasta tres bibliotecas de centro de la Universidad Complutense a las que suele acudir" numFmtId="0">
      <sharedItems containsString="0" containsBlank="1" containsNumber="1" containsInteger="1" minValue="4" maxValue="26"/>
    </cacheField>
    <cacheField name="Biblioteca 1" numFmtId="0">
      <sharedItems containsString="0" containsBlank="1" containsNumber="1" containsInteger="1" minValue="1" maxValue="29"/>
    </cacheField>
    <cacheField name="Biblioteca 2" numFmtId="0">
      <sharedItems containsString="0" containsBlank="1" containsNumber="1" containsInteger="1" minValue="1" maxValue="29"/>
    </cacheField>
    <cacheField name="Biblioteca 3" numFmtId="0">
      <sharedItems containsString="0" containsBlank="1" containsNumber="1" containsInteger="1" minValue="1" maxValue="29"/>
    </cacheField>
    <cacheField name="1.6 Si acude a otras bibliotecas o centros de documentación fuera de la Universidad Complutense, le rogamos que nos indique cuales" numFmtId="0">
      <sharedItems containsBlank="1"/>
    </cacheField>
    <cacheField name="Indique su mayor o menor grado de satisfacción en relación a los siguientes aspectos, Los valores serían 1 (Muy insatisfecho) ; 2 (Insatisfecho) ; 3 (Normal) ; 4 (Satisfecho) ; 5 (Muy satisfecho)" numFmtId="0">
      <sharedItems containsNonDate="0" containsString="0" containsBlank="1"/>
    </cacheField>
    <cacheField name="2. INSTALACIONES Y EQUIPOS" numFmtId="0">
      <sharedItems containsString="0" containsBlank="1" containsNumber="1" containsInteger="1" minValue="4" maxValue="5"/>
    </cacheField>
    <cacheField name="2.1 El horario de la biblioteca 1 (Muy insatisfecho) ; 2 (Insatisfecho) ; 3 (Normal) ; 4 (Satisfecho) ; 5 (Muy satisfecho)" numFmtId="0">
      <sharedItems containsString="0" containsBlank="1" containsNumber="1" containsInteger="1" minValue="1" maxValue="5"/>
    </cacheField>
    <cacheField name="2.2 El número de puestos de lectura" numFmtId="0">
      <sharedItems containsString="0" containsBlank="1" containsNumber="1" containsInteger="1" minValue="1" maxValue="5"/>
    </cacheField>
    <cacheField name="2.3 La comodidad de las instalaciones" numFmtId="0">
      <sharedItems containsString="0" containsBlank="1" containsNumber="1" containsInteger="1" minValue="1" maxValue="5"/>
    </cacheField>
    <cacheField name="2.4 El equipamiento informático" numFmtId="0">
      <sharedItems containsString="0" containsBlank="1" containsNumber="1" containsInteger="1" minValue="1" maxValue="5"/>
    </cacheField>
    <cacheField name="2.5 Si la biblioteca estuviera abierta más allá del horario habitual, yo acudiría...(puede elegir varias opciones) (sólo entre lunes y viernes y entre las 9 y 21 h.)" numFmtId="0">
      <sharedItems containsString="0" containsBlank="1" containsNumber="1" containsInteger="1" minValue="1" maxValue="1"/>
    </cacheField>
    <cacheField name="2.5 Si la biblioteca estuviera abierta más allá del horario habitual, yo acudiría...(puede elegir varias opciones) (muchos sábados y domingos en época de exámenes)" numFmtId="0">
      <sharedItems containsString="0" containsBlank="1" containsNumber="1" containsInteger="1" minValue="2" maxValue="5"/>
    </cacheField>
    <cacheField name="2.5 Si la biblioteca estuviera abierta más allá del horario habitual, yo acudiría...(puede elegir varias opciones) (muchos sábados durante todo el curso)" numFmtId="0">
      <sharedItems containsString="0" containsBlank="1" containsNumber="1" containsInteger="1" minValue="3" maxValue="5"/>
    </cacheField>
    <cacheField name="2.5 Si la biblioteca estuviera abierta más allá del horario habitual, yo acudiría...(puede elegir varias opciones) (en exámenes por la noche hasta las... (hora de la noche):)" numFmtId="0">
      <sharedItems containsString="0" containsBlank="1" containsNumber="1" containsInteger="1" minValue="1" maxValue="5"/>
    </cacheField>
    <cacheField name="2.5 Si la biblioteca estuviera abierta más allá del horario habitual, yo acudiría...(puede elegir varias opciones) (otra)" numFmtId="0">
      <sharedItems containsDate="1" containsBlank="1" containsMixedTypes="1" minDate="1899-12-31T00:00:00" maxDate="1900-01-10T12:49:04"/>
    </cacheField>
    <cacheField name="3. RECURSOS DE INFORMACIÓN (Libros, revistas, recursos electrónicos, audiovisuales, etc.)" numFmtId="0">
      <sharedItems containsString="0" containsBlank="1" containsNumber="1" containsInteger="1" minValue="1" maxValue="5"/>
    </cacheField>
    <cacheField name="¿De dónde obtiene usted la mayor parte de la información que necesita para sus estudios? (1-nada, 2- poco, 3-algo, 4-bastante, 5-mucho)." numFmtId="0">
      <sharedItems containsString="0" containsBlank="1" containsNumber="1" containsInteger="1" minValue="2" maxValue="5"/>
    </cacheField>
    <cacheField name="De los libros impresos y revistas impresas que hay o me proporciona la biblioteca De la U. Complutense" numFmtId="0">
      <sharedItems containsString="0" containsBlank="1" containsNumber="1" containsInteger="1" minValue="1" maxValue="5"/>
    </cacheField>
    <cacheField name="De las revistas en línea suscritas por la biblioteca" numFmtId="0">
      <sharedItems containsString="0" containsBlank="1" containsNumber="1" containsInteger="1" minValue="1" maxValue="5"/>
    </cacheField>
    <cacheField name="De libros electrónicos suscritos por la biblioteca" numFmtId="0">
      <sharedItems containsString="0" containsBlank="1" containsNumber="1" containsInteger="1" minValue="1" maxValue="5"/>
    </cacheField>
    <cacheField name="De los libros que yo mismo me compro o De los que me presta alguien que los ha comprado" numFmtId="0">
      <sharedItems containsString="0" containsBlank="1" containsNumber="1" containsInteger="1" minValue="1" maxValue="5"/>
    </cacheField>
    <cacheField name="De los documentos colocados en el campus virtual por los profesores" numFmtId="0">
      <sharedItems containsString="0" containsBlank="1" containsNumber="1" containsInteger="1" minValue="1" maxValue="5"/>
    </cacheField>
    <cacheField name="De los recursos libres y gratuitos que encuentro en internet" numFmtId="0">
      <sharedItems containsString="0" containsBlank="1" containsNumber="1" containsInteger="1" minValue="1" maxValue="5"/>
    </cacheField>
    <cacheField name="De los apuntes y fotocopias que se obtienen en las clases" numFmtId="0">
      <sharedItems containsString="0" containsBlank="1" containsNumber="1" containsInteger="1" minValue="1" maxValue="5"/>
    </cacheField>
    <cacheField name="De los documentos que encuentro en otros archivos o bibliotecas" numFmtId="0">
      <sharedItems containsString="0" containsBlank="1" containsNumber="1" containsInteger="1" minValue="1" maxValue="5"/>
    </cacheField>
    <cacheField name="3.1 Valore la utilidad de la información básica sobre la biblioteca que se recibe al inicio de los estudios" numFmtId="0">
      <sharedItems containsString="0" containsBlank="1" containsNumber="1" containsInteger="1" minValue="1" maxValue="6"/>
    </cacheField>
    <cacheField name="3.2 La adecuación de la colección a sus necesidades 1 (Muy insatisfecho) ; 2 (Insatisfecho) ; 3 (Normal) ; 4 (Satisfecho) ; 5 (Muy satisfecho)" numFmtId="0">
      <sharedItems containsString="0" containsBlank="1" containsNumber="1" containsInteger="1" minValue="1" maxValue="5"/>
    </cacheField>
    <cacheField name="3.3 La facilidad para localizar los libros, revistas u otros documentos" numFmtId="0">
      <sharedItems containsString="0" containsBlank="1" containsNumber="1" containsInteger="1" minValue="1" maxValue="5"/>
    </cacheField>
    <cacheField name="3.4 La facilidad para acceder a los recursos electrónicos que necesita" numFmtId="0">
      <sharedItems containsString="0" containsBlank="1" containsNumber="1" containsInteger="1" minValue="1" maxValue="5"/>
    </cacheField>
    <cacheField name="3.5 La respuesta obtenida al solicitar alguna información" numFmtId="0">
      <sharedItems containsString="0" containsBlank="1" containsNumber="1" containsInteger="1" minValue="1" maxValue="5"/>
    </cacheField>
    <cacheField name=" 3.6 La facilidad para consultar el catálogo de la biblioteca" numFmtId="0">
      <sharedItems containsString="0" containsBlank="1" containsNumber="1" containsInteger="1" minValue="1" maxValue="5"/>
    </cacheField>
    <cacheField name="3.7 La facilidad para hacer sugerencias y comentarios o peticiones para nuevas adquisiciones" numFmtId="0">
      <sharedItems containsString="0" containsBlank="1" containsNumber="1" containsInteger="1" minValue="1" maxValue="5"/>
    </cacheField>
    <cacheField name="3.8 La facilidad para localizar en el catálogo y en el campus virtual las bibliografías recomendadas por los profesores" numFmtId="0">
      <sharedItems containsString="0" containsBlank="1" containsNumber="1" containsInteger="1" minValue="1" maxValue="5"/>
    </cacheField>
    <cacheField name="3.9. ¿Conoce el repositorio institucional E-Prints Complutense que recoge la producción científica de nuestros profesores e investigadores?" numFmtId="0">
      <sharedItems containsBlank="1" containsMixedTypes="1" containsNumber="1" containsInteger="1" minValue="4" maxValue="5"/>
    </cacheField>
    <cacheField name="3.10 Los contenidos y la facilidad de uso de la página web de la Biblioteca" numFmtId="0">
      <sharedItems containsString="0" containsBlank="1" containsNumber="1" containsInteger="1" minValue="1" maxValue="5"/>
    </cacheField>
    <cacheField name="4.SERVICIO DE PRÉSTAMO" numFmtId="0">
      <sharedItems containsBlank="1"/>
    </cacheField>
    <cacheField name="4.1 La agilidad al ser atendido en el mostrador de préstamo 1 (Muy insatisfecho) ; 2 (Insatisfecho) ; 3 (Normal) ; 4 (Satisfecho) ; 5 (Muy satisfecho)" numFmtId="0">
      <sharedItems containsString="0" containsBlank="1" containsNumber="1" containsInteger="1" minValue="1" maxValue="5"/>
    </cacheField>
    <cacheField name="4.2 La idoneidad de los plazos de préstamo" numFmtId="0">
      <sharedItems containsBlank="1" containsMixedTypes="1" containsNumber="1" containsInteger="1" minValue="1" maxValue="5"/>
    </cacheField>
    <cacheField name="4.3 El número de documentos que se pueden obtener en préstamo" numFmtId="0">
      <sharedItems containsString="0" containsBlank="1" containsNumber="1" containsInteger="1" minValue="1" maxValue="5"/>
    </cacheField>
    <cacheField name="4.4 La sencillez para formalizar el préstamo" numFmtId="0">
      <sharedItems containsBlank="1" containsMixedTypes="1" containsNumber="1" containsInteger="1" minValue="1" maxValue="5"/>
    </cacheField>
    <cacheField name="4.5. La sencillez para reservar y renovar el préstamo de documentos" numFmtId="0">
      <sharedItems containsString="0" containsBlank="1" containsNumber="1" containsInteger="1" minValue="1" maxValue="5"/>
    </cacheField>
    <cacheField name=" 4.6. La facilidad para conocer el estado de sus préstamos y reservas a través de &quot;Mi Cuenta&quot;" numFmtId="0">
      <sharedItems containsBlank="1" containsMixedTypes="1" containsNumber="1" containsInteger="1" minValue="1" maxValue="5"/>
    </cacheField>
    <cacheField name="5. LA FORMACIÓN DE USUARIOS" numFmtId="0">
      <sharedItems containsBlank="1" containsMixedTypes="1" containsNumber="1" containsInteger="1" minValue="1" maxValue="5"/>
    </cacheField>
    <cacheField name="5.1 ¿Conoce la oferta de cursos de formación de usuarios que tiene la biblioteca?" numFmtId="0">
      <sharedItems containsBlank="1"/>
    </cacheField>
    <cacheField name="5.2 ¿Ha asistido a algún curso de formación de usuarios?" numFmtId="0">
      <sharedItems containsBlank="1" containsMixedTypes="1" containsNumber="1" containsInteger="1" minValue="3" maxValue="5"/>
    </cacheField>
    <cacheField name="5.3 Si lo ha hecho, la información que ha recibido le ha resultado..." numFmtId="0">
      <sharedItems containsBlank="1" containsMixedTypes="1" containsNumber="1" containsInteger="1" minValue="1" maxValue="5"/>
    </cacheField>
    <cacheField name="6. EL PERSONAL DE LA BIBLIOTECA" numFmtId="0">
      <sharedItems containsNonDate="0" containsString="0" containsBlank="1"/>
    </cacheField>
    <cacheField name="6.1 La capacidad de gestión y resolución de las preguntas del personal de la biblioteca 1 (Muy insatisfecho) ; 2 (Insatisfecho) ; 3 (Normal) ; 4 (Satisfecho) ; 5 (Muy satisfecho)" numFmtId="0">
      <sharedItems containsString="0" containsBlank="1" containsNumber="1" containsInteger="1" minValue="1" maxValue="5"/>
    </cacheField>
    <cacheField name="6.2 La cordialidad y amabilidad en el trato del personal de la biblioteca" numFmtId="0">
      <sharedItems containsString="0" containsBlank="1" containsNumber="1" containsInteger="1" minValue="1" maxValue="5"/>
    </cacheField>
    <cacheField name="7. VALORACIÓN GLOBAL" numFmtId="0">
      <sharedItems containsNonDate="0" containsString="0" containsBlank="1"/>
    </cacheField>
    <cacheField name="7.1 ¿Cómo valoraría globalmente el servicio de biblioteca? " numFmtId="0">
      <sharedItems containsString="0" containsBlank="1" containsNumber="1" containsInteger="1" minValue="1" maxValue="5" count="6">
        <n v="5"/>
        <n v="1"/>
        <n v="4"/>
        <n v="3"/>
        <m/>
        <n v="2"/>
      </sharedItems>
    </cacheField>
    <cacheField name="7.2 En su opinión, ¿cómo ha evolucionado este servicio en los dos últimos años?" numFmtId="0">
      <sharedItems containsString="0" containsBlank="1" containsNumber="1" containsInteger="1" minValue="1" maxValue="5"/>
    </cacheField>
    <cacheField name="8. OBSERVACIONES Y SUGERENCIAS" numFmtId="0">
      <sharedItems containsBlank="1" longText="1"/>
    </cacheField>
    <cacheField name="8.1 Hemos reservado este espacio para que nos exponga brevemente aquellas sugerencias o propuestas que considere que podrían mejorar el servicio de Biblioteca" numFmtId="0">
      <sharedItems containsBlank="1" containsMixedTypes="1" containsNumber="1" containsInteger="1" minValue="4" maxValue="5" longText="1"/>
    </cacheField>
    <cacheField name="Fecha" numFmtId="0">
      <sharedItems containsNonDate="0" containsDate="1" containsString="0" containsBlank="1" minDate="2017-03-17T10:04:43" maxDate="2017-04-17T20:50:11"/>
    </cacheField>
    <cacheField name="IP" numFmtId="0">
      <sharedItems containsBlank="1"/>
    </cacheField>
    <cacheField name="Muchas gracias por su colaboración"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refreshedDate="43203.507477893516" createdVersion="6" refreshedVersion="6" minRefreshableVersion="3" recordCount="1739">
  <cacheSource type="worksheet">
    <worksheetSource ref="A1:BO1736" sheet="TABLA"/>
  </cacheSource>
  <cacheFields count="68">
    <cacheField name="Centro" numFmtId="0">
      <sharedItems containsMixedTypes="1" containsNumber="1" containsInteger="1" minValue="0" maxValue="0" count="29">
        <s v="F. Comercio y Turismo"/>
        <s v="F. Medicina"/>
        <s v="F. Ciencias de la Documentación"/>
        <s v="F. Derecho"/>
        <s v="F. Educación - Centro de Formación del Profesorado"/>
        <s v="F. Ciencias de la Información"/>
        <s v="F. Ciencias Políticas y Sociología"/>
        <s v="F. Filología"/>
        <s v="F. Enfermería, Fisioterapia y Podología"/>
        <s v="F. Óptica y Optometría"/>
        <s v="F. Veterinaria"/>
        <s v="F. Filosofía"/>
        <s v="F. Ciencias Físicas"/>
        <s v="F. Trabajo Social"/>
        <s v="F. Geografía e Historia"/>
        <s v="F. Estudios Estadísticos"/>
        <s v="N/C"/>
        <s v="F. Ciencias Biológicas"/>
        <s v="F. Odontología"/>
        <s v="F. Ciencias Económicas y Empresariales"/>
        <s v="F. Psicología"/>
        <s v="F. Informática"/>
        <s v="F. Bellas Artes"/>
        <s v="F. Ciencias Químicas"/>
        <s v="F. Farmacia"/>
        <s v="F. Ciencias Matemáticas"/>
        <s v="F. Ciencias Geológicas"/>
        <s v="Otro"/>
        <n v="0"/>
      </sharedItems>
    </cacheField>
    <cacheField name="Area" numFmtId="0">
      <sharedItems containsMixedTypes="1" containsNumber="1" containsInteger="1" minValue="0" maxValue="0"/>
    </cacheField>
    <cacheField name="arean" numFmtId="0">
      <sharedItems containsMixedTypes="1" containsNumber="1" containsInteger="1" minValue="0" maxValue="4"/>
    </cacheField>
    <cacheField name="id" numFmtId="0">
      <sharedItems containsSemiMixedTypes="0" containsString="0" containsNumber="1" containsInteger="1" minValue="3" maxValue="1770"/>
    </cacheField>
    <cacheField name="El Servicio de Evaluación de la Biblioteca de la Universidad Complutense está realizando una encuesta de opinión sobre los servicios bibliotecarios. Por favor, cumplimente la siguiente encuesta y pulse enviar datos para hacérnosla llegar" numFmtId="0">
      <sharedItems containsBlank="1"/>
    </cacheField>
    <cacheField name="1. USUARIOS ALUMNOS" numFmtId="0">
      <sharedItems containsBlank="1"/>
    </cacheField>
    <cacheField name="1.1 Indique los estudios en los que está matriculado" numFmtId="0">
      <sharedItems containsBlank="1" containsMixedTypes="1" containsNumber="1" containsInteger="1" minValue="1" maxValue="4"/>
    </cacheField>
    <cacheField name="1.2 ¿A qué Facultad pertenece?" numFmtId="0">
      <sharedItems containsBlank="1" containsMixedTypes="1" containsNumber="1" containsInteger="1" minValue="1" maxValue="39"/>
    </cacheField>
    <cacheField name="Indique, la frecuencia y tipo de utilización por su parte del servicio de biblioteca" numFmtId="0">
      <sharedItems containsNonDate="0" containsString="0" containsBlank="1"/>
    </cacheField>
    <cacheField name="1.3 Acudiendo personalmente a la Biblioteca (para un préstamo, utilizar un puesto de lectura, realizar una consulta, etc)" numFmtId="0">
      <sharedItems containsBlank="1" containsMixedTypes="1" containsNumber="1" containsInteger="1" minValue="1" maxValue="5"/>
    </cacheField>
    <cacheField name="1.4 Utilizando la Biblioteca de forma virtual (consultando el catálogo, las revistas o bases de datos electrónicas, etc)" numFmtId="0">
      <sharedItems containsBlank="1" containsMixedTypes="1" containsNumber="1" containsInteger="1" minValue="1" maxValue="5"/>
    </cacheField>
    <cacheField name="1.5 Si utiliza los servicios de la Biblioteca, elija, por orden de preferencia, hasta tres bibliotecas de centro de la Universidad Complutense a las que suele acudir" numFmtId="0">
      <sharedItems containsNonDate="0" containsString="0" containsBlank="1"/>
    </cacheField>
    <cacheField name="Biblioteca 1" numFmtId="0">
      <sharedItems containsBlank="1" containsMixedTypes="1" containsNumber="1" containsInteger="1" minValue="1" maxValue="29"/>
    </cacheField>
    <cacheField name="Biblioteca 2" numFmtId="0">
      <sharedItems containsString="0" containsBlank="1" containsNumber="1" containsInteger="1" minValue="1" maxValue="29"/>
    </cacheField>
    <cacheField name="Biblioteca 3" numFmtId="0">
      <sharedItems containsString="0" containsBlank="1" containsNumber="1" containsInteger="1" minValue="1" maxValue="29"/>
    </cacheField>
    <cacheField name="1.6 Si acude a otras bibliotecas o centros de documentación fuera de la Universidad Complutense, le rogamos que nos indique cuales" numFmtId="0">
      <sharedItems containsBlank="1" containsMixedTypes="1" containsNumber="1" containsInteger="1" minValue="0" maxValue="4"/>
    </cacheField>
    <cacheField name="Indique su mayor o menor grado de satisfacción en relación a los siguientes aspectos, Los valores serían 1 (Muy insatisfecho) ; 2 (Insatisfecho) ; 3 (Normal) ; 4 (Satisfecho) ; 5 (Muy satisfecho)" numFmtId="0">
      <sharedItems containsNonDate="0" containsString="0" containsBlank="1"/>
    </cacheField>
    <cacheField name="2. INSTALACIONES Y EQUIPOS" numFmtId="0">
      <sharedItems containsNonDate="0" containsString="0" containsBlank="1"/>
    </cacheField>
    <cacheField name="2.1 El horario de la biblioteca 1 (Muy insatisfecho) ; 2 (Insatisfecho) ; 3 (Normal) ; 4 (Satisfecho) ; 5 (Muy satisfecho)" numFmtId="0">
      <sharedItems containsString="0" containsBlank="1" containsNumber="1" containsInteger="1" minValue="1" maxValue="5"/>
    </cacheField>
    <cacheField name="2.2 El número de puestos de lectura" numFmtId="0">
      <sharedItems containsString="0" containsBlank="1" containsNumber="1" containsInteger="1" minValue="1" maxValue="5"/>
    </cacheField>
    <cacheField name="2.3 La comodidad de las instalaciones" numFmtId="0">
      <sharedItems containsString="0" containsBlank="1" containsNumber="1" containsInteger="1" minValue="1" maxValue="5"/>
    </cacheField>
    <cacheField name="2.4 El equipamiento informático" numFmtId="0">
      <sharedItems containsString="0" containsBlank="1" containsNumber="1" containsInteger="1" minValue="1" maxValue="5"/>
    </cacheField>
    <cacheField name="2.5 Si la biblioteca estuviera abierta más allá del horario habitual, yo acudiría...(puede elegir varias opciones) (sólo entre lunes y viernes y entre las 9 y 21 h.)" numFmtId="0">
      <sharedItems containsBlank="1" containsMixedTypes="1" containsNumber="1" containsInteger="1" minValue="1" maxValue="1"/>
    </cacheField>
    <cacheField name="2.5 Si la biblioteca estuviera abierta más allá del horario habitual, yo acudiría...(puede elegir varias opciones) (muchos sábados y domingos en época de exámenes)" numFmtId="0">
      <sharedItems containsBlank="1" containsMixedTypes="1" containsNumber="1" containsInteger="1" minValue="2" maxValue="2"/>
    </cacheField>
    <cacheField name="2.5 Si la biblioteca estuviera abierta más allá del horario habitual, yo acudiría...(puede elegir varias opciones) (muchos sábados durante todo el curso)" numFmtId="0">
      <sharedItems containsBlank="1" containsMixedTypes="1" containsNumber="1" containsInteger="1" minValue="3" maxValue="3"/>
    </cacheField>
    <cacheField name="2.5 Si la biblioteca estuviera abierta más allá del horario habitual, yo acudiría...(puede elegir varias opciones) (en exámenes por la noche hasta las... (hora de la noche):)" numFmtId="0">
      <sharedItems containsBlank="1" containsMixedTypes="1" containsNumber="1" containsInteger="1" minValue="4" maxValue="4"/>
    </cacheField>
    <cacheField name="2.5 Si la biblioteca estuviera abierta más allá del horario habitual, yo acudiría...(puede elegir varias opciones) (otra)" numFmtId="0">
      <sharedItems containsDate="1" containsBlank="1" containsMixedTypes="1" minDate="1899-12-31T00:00:00" maxDate="1900-01-02T09:50:04"/>
    </cacheField>
    <cacheField name="3. RECURSOS DE INFORMACIÓN (Libros, revistas, recursos electrónicos, audiovisuales, etc.)" numFmtId="0">
      <sharedItems containsNonDate="0" containsString="0" containsBlank="1"/>
    </cacheField>
    <cacheField name="¿De dónde obtiene usted la mayor parte de la información que necesita para sus estudios? (1-nada, 2- poco, 3-algo, 4-bastante, 5-mucho)." numFmtId="0">
      <sharedItems containsNonDate="0" containsString="0" containsBlank="1"/>
    </cacheField>
    <cacheField name="De los libros impresos y revistas impresas que hay o me proporciona la biblioteca De la U. Complutense" numFmtId="0">
      <sharedItems containsString="0" containsBlank="1" containsNumber="1" containsInteger="1" minValue="1" maxValue="5"/>
    </cacheField>
    <cacheField name="De las revistas en línea suscritas por la biblioteca" numFmtId="0">
      <sharedItems containsString="0" containsBlank="1" containsNumber="1" containsInteger="1" minValue="1" maxValue="5"/>
    </cacheField>
    <cacheField name="De libros electrónicos suscritos por la biblioteca" numFmtId="0">
      <sharedItems containsString="0" containsBlank="1" containsNumber="1" containsInteger="1" minValue="1" maxValue="5"/>
    </cacheField>
    <cacheField name="De los libros que yo mismo me compro o De los que me presta alguien que los ha comprado" numFmtId="0">
      <sharedItems containsString="0" containsBlank="1" containsNumber="1" containsInteger="1" minValue="1" maxValue="5"/>
    </cacheField>
    <cacheField name="De los documentos colocados en el campus virtual por los profesores" numFmtId="0">
      <sharedItems containsString="0" containsBlank="1" containsNumber="1" containsInteger="1" minValue="1" maxValue="5"/>
    </cacheField>
    <cacheField name="De los recursos libres y gratuitos que encuentro en internet" numFmtId="0">
      <sharedItems containsString="0" containsBlank="1" containsNumber="1" containsInteger="1" minValue="1" maxValue="5"/>
    </cacheField>
    <cacheField name="De los apuntes y fotocopias que se obtienen en las clases" numFmtId="0">
      <sharedItems containsString="0" containsBlank="1" containsNumber="1" containsInteger="1" minValue="1" maxValue="5"/>
    </cacheField>
    <cacheField name="De los documentos que encuentro en otros archivos o bibliotecas" numFmtId="0">
      <sharedItems containsString="0" containsBlank="1" containsNumber="1" containsInteger="1" minValue="1" maxValue="5"/>
    </cacheField>
    <cacheField name="3.1 Valore la utilidad de la información básica sobre la biblioteca que se recibe al inicio de los estudios" numFmtId="0">
      <sharedItems containsString="0" containsBlank="1" containsNumber="1" containsInteger="1" minValue="1" maxValue="6" count="7">
        <n v="2"/>
        <n v="3"/>
        <m/>
        <n v="6"/>
        <n v="4"/>
        <n v="5"/>
        <n v="1"/>
      </sharedItems>
    </cacheField>
    <cacheField name="3.2 La adecuación de la colección a sus necesidades 1 (Muy insatisfecho) ; 2 (Insatisfecho) ; 3 (Normal) ; 4 (Satisfecho) ; 5 (Muy satisfecho)" numFmtId="0">
      <sharedItems containsString="0" containsBlank="1" containsNumber="1" containsInteger="1" minValue="1" maxValue="5"/>
    </cacheField>
    <cacheField name="3.3 La facilidad para localizar los libros, revistas u otros documentos" numFmtId="0">
      <sharedItems containsString="0" containsBlank="1" containsNumber="1" containsInteger="1" minValue="1" maxValue="5"/>
    </cacheField>
    <cacheField name="3.4 La facilidad para acceder a los recursos electrónicos que necesita" numFmtId="0">
      <sharedItems containsString="0" containsBlank="1" containsNumber="1" containsInteger="1" minValue="1" maxValue="5"/>
    </cacheField>
    <cacheField name="3.5 La respuesta obtenida al solicitar alguna información" numFmtId="0">
      <sharedItems containsString="0" containsBlank="1" containsNumber="1" containsInteger="1" minValue="1" maxValue="5"/>
    </cacheField>
    <cacheField name=" 3.6 La facilidad para consultar el catálogo de la biblioteca" numFmtId="0">
      <sharedItems containsString="0" containsBlank="1" containsNumber="1" containsInteger="1" minValue="1" maxValue="5"/>
    </cacheField>
    <cacheField name="3.7 La facilidad para hacer sugerencias y comentarios o peticiones para nuevas adquisiciones" numFmtId="0">
      <sharedItems containsString="0" containsBlank="1" containsNumber="1" containsInteger="1" minValue="1" maxValue="5"/>
    </cacheField>
    <cacheField name="3.8 La facilidad para localizar en el catálogo y en el campus virtual las bibliografías recomendadas por los profesores" numFmtId="0">
      <sharedItems containsString="0" containsBlank="1" containsNumber="1" containsInteger="1" minValue="1" maxValue="5"/>
    </cacheField>
    <cacheField name="3.9. ¿Conoce el repositorio institucional E-Prints Complutense que recoge la producción académica de nuestros profesores, investigadores y alumnos?" numFmtId="0">
      <sharedItems containsBlank="1"/>
    </cacheField>
    <cacheField name="3.10 Los contenidos y la facilidad de uso de la página web de la Biblioteca" numFmtId="0">
      <sharedItems containsString="0" containsBlank="1" containsNumber="1" containsInteger="1" minValue="1" maxValue="5"/>
    </cacheField>
    <cacheField name="4.SERVICIO DE PRÉSTAMO" numFmtId="0">
      <sharedItems containsNonDate="0" containsString="0" containsBlank="1"/>
    </cacheField>
    <cacheField name="4.1 La agilidad al ser atendido en el mostrador de préstamo 1 (Muy insatisfecho) ; 2 (Insatisfecho) ; 3 (Normal) ; 4 (Satisfecho) ; 5 (Muy satisfecho)" numFmtId="0">
      <sharedItems containsString="0" containsBlank="1" containsNumber="1" containsInteger="1" minValue="1" maxValue="5" count="6">
        <n v="3"/>
        <n v="5"/>
        <n v="2"/>
        <n v="4"/>
        <m/>
        <n v="1"/>
      </sharedItems>
    </cacheField>
    <cacheField name="4.2 La idoneidad de los plazos de préstamo" numFmtId="0">
      <sharedItems containsString="0" containsBlank="1" containsNumber="1" containsInteger="1" minValue="1" maxValue="5" count="6">
        <n v="4"/>
        <n v="2"/>
        <n v="3"/>
        <n v="5"/>
        <n v="1"/>
        <m/>
      </sharedItems>
    </cacheField>
    <cacheField name="4.3 El número de documentos que se pueden obtener en préstamo" numFmtId="0">
      <sharedItems containsString="0" containsBlank="1" containsNumber="1" containsInteger="1" minValue="1" maxValue="5" count="6">
        <n v="4"/>
        <n v="3"/>
        <n v="2"/>
        <n v="5"/>
        <m/>
        <n v="1"/>
      </sharedItems>
    </cacheField>
    <cacheField name="4.4 La sencillez para formalizar el préstamo" numFmtId="0">
      <sharedItems containsString="0" containsBlank="1" containsNumber="1" containsInteger="1" minValue="1" maxValue="5" count="6">
        <n v="4"/>
        <n v="5"/>
        <n v="3"/>
        <m/>
        <n v="1"/>
        <n v="2"/>
      </sharedItems>
    </cacheField>
    <cacheField name="4.5. La sencillez para reservar y renovar el préstamo de documentos" numFmtId="0">
      <sharedItems containsString="0" containsBlank="1" containsNumber="1" containsInteger="1" minValue="1" maxValue="5"/>
    </cacheField>
    <cacheField name=" 4.6. La facilidad para conocer el estado de sus préstamos y reservas a través de &quot;Mi Cuenta&quot;" numFmtId="0">
      <sharedItems containsString="0" containsBlank="1" containsNumber="1" containsInteger="1" minValue="1" maxValue="5" count="6">
        <n v="4"/>
        <n v="1"/>
        <n v="3"/>
        <n v="5"/>
        <m/>
        <n v="2"/>
      </sharedItems>
    </cacheField>
    <cacheField name="5. LA FORMACIÓN DE USUARIOS" numFmtId="0">
      <sharedItems containsNonDate="0" containsString="0" containsBlank="1"/>
    </cacheField>
    <cacheField name="5.1 ¿Conoce la oferta de cursos de formación de usuarios que tiene la biblioteca?" numFmtId="0">
      <sharedItems containsBlank="1"/>
    </cacheField>
    <cacheField name="5.2 ¿Ha asistido a algún curso de formación de usuarios?" numFmtId="0">
      <sharedItems containsBlank="1"/>
    </cacheField>
    <cacheField name="5.3 Si lo ha hecho, la información que ha recibido le ha resultado..." numFmtId="0">
      <sharedItems containsString="0" containsBlank="1" containsNumber="1" containsInteger="1" minValue="1" maxValue="5" count="6">
        <n v="1"/>
        <m/>
        <n v="2"/>
        <n v="3"/>
        <n v="4"/>
        <n v="5"/>
      </sharedItems>
    </cacheField>
    <cacheField name="6. EL PERSONAL DE LA BIBLIOTECA" numFmtId="0">
      <sharedItems containsNonDate="0" containsString="0" containsBlank="1"/>
    </cacheField>
    <cacheField name="6.1 La capacidad de gestión y resolución de las preguntas del personal de la biblioteca 1 (Muy insatisfecho) ; 2 (Insatisfecho) ; 3 (Normal) ; 4 (Satisfecho) ; 5 (Muy satisfecho)" numFmtId="0">
      <sharedItems containsString="0" containsBlank="1" containsNumber="1" containsInteger="1" minValue="1" maxValue="5" count="6">
        <n v="3"/>
        <n v="4"/>
        <n v="5"/>
        <m/>
        <n v="2"/>
        <n v="1"/>
      </sharedItems>
    </cacheField>
    <cacheField name="6.2 La cordialidad y amabilidad en el trato del personal de la biblioteca" numFmtId="0">
      <sharedItems containsString="0" containsBlank="1" containsNumber="1" containsInteger="1" minValue="1" maxValue="5" count="6">
        <n v="3"/>
        <n v="5"/>
        <n v="4"/>
        <m/>
        <n v="2"/>
        <n v="1"/>
      </sharedItems>
    </cacheField>
    <cacheField name="7. VALORACIÓN GLOBAL" numFmtId="0">
      <sharedItems containsNonDate="0" containsString="0" containsBlank="1"/>
    </cacheField>
    <cacheField name="7.1 ¿Cómo valoraría globalmente el servicio de biblioteca? " numFmtId="0">
      <sharedItems containsString="0" containsBlank="1" containsNumber="1" containsInteger="1" minValue="1" maxValue="5"/>
    </cacheField>
    <cacheField name="7.2 En su opinión, ¿cómo ha evolucionado este servicio en los dos últimos años?" numFmtId="0">
      <sharedItems containsString="0" containsBlank="1" containsNumber="1" containsInteger="1" minValue="1" maxValue="5"/>
    </cacheField>
    <cacheField name="8. OBSERVACIONES Y SUGERENCIAS" numFmtId="0">
      <sharedItems containsNonDate="0" containsString="0" containsBlank="1"/>
    </cacheField>
    <cacheField name="8.1 Hemos reservado este espacio para que nos exponga brevemente aquellas sugerencias o propuestas que considere que podrían mejorar el servicio de Biblioteca" numFmtId="0">
      <sharedItems containsBlank="1" longText="1"/>
    </cacheField>
    <cacheField name="Fecha" numFmtId="168">
      <sharedItems containsSemiMixedTypes="0" containsNonDate="0" containsDate="1" containsString="0" minDate="2018-02-09T12:04:55" maxDate="2018-04-07T08:03:42"/>
    </cacheField>
    <cacheField name="IP"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refreshedDate="43529.35886122685" createdVersion="4" refreshedVersion="6" minRefreshableVersion="3" recordCount="3338">
  <cacheSource type="worksheet">
    <worksheetSource ref="A1:BO3339" sheet="TABLA"/>
  </cacheSource>
  <cacheFields count="67">
    <cacheField name="Centro" numFmtId="0">
      <sharedItems containsBlank="1"/>
    </cacheField>
    <cacheField name="Area" numFmtId="0">
      <sharedItems containsBlank="1" containsMixedTypes="1" containsNumber="1" containsInteger="1" minValue="0" maxValue="0" count="7">
        <s v="Ciencias Sociales"/>
        <s v="Ciencias de la Salud"/>
        <s v="N/C"/>
        <s v="Ciencias Experimentales"/>
        <s v="Humanidades"/>
        <n v="0"/>
        <m/>
      </sharedItems>
    </cacheField>
    <cacheField name="arean" numFmtId="0">
      <sharedItems containsBlank="1" containsMixedTypes="1" containsNumber="1" containsInteger="1" minValue="0" maxValue="4"/>
    </cacheField>
    <cacheField name="id" numFmtId="0">
      <sharedItems containsString="0" containsBlank="1" containsNumber="1" containsInteger="1" minValue="3" maxValue="2053"/>
    </cacheField>
    <cacheField name="El Servicio de Evaluación de la Biblioteca de la Universidad Complutense está realizando una encuesta de opinión sobre los servicios bibliotecarios. Por favor, cumplimente la siguiente encuesta y pulse enviar datos para hacérnosla llegar" numFmtId="0">
      <sharedItems containsNonDate="0" containsString="0" containsBlank="1"/>
    </cacheField>
    <cacheField name="1. USUARIOS ALUMNOS" numFmtId="0">
      <sharedItems containsNonDate="0" containsString="0" containsBlank="1"/>
    </cacheField>
    <cacheField name="1.1 Indique los estudios en los que está matriculado" numFmtId="0">
      <sharedItems containsString="0" containsBlank="1" containsNumber="1" containsInteger="1" minValue="1" maxValue="26" count="7">
        <n v="1"/>
        <n v="2"/>
        <n v="3"/>
        <n v="4"/>
        <m/>
        <n v="26" u="1"/>
        <n v="21" u="1"/>
      </sharedItems>
    </cacheField>
    <cacheField name="1.2 ¿A qué Facultad pertenece?" numFmtId="0">
      <sharedItems containsString="0" containsBlank="1" containsNumber="1" containsInteger="1" minValue="1" maxValue="39"/>
    </cacheField>
    <cacheField name="Indique, la frecuencia y tipo de utilización por su parte del servicio de biblioteca" numFmtId="0">
      <sharedItems containsNonDate="0" containsString="0" containsBlank="1"/>
    </cacheField>
    <cacheField name="1.3 Acudiendo personalmente a la Biblioteca (para un préstamo, utilizar un puesto de lectura, realizar una consulta, etc)" numFmtId="0">
      <sharedItems containsString="0" containsBlank="1" containsNumber="1" containsInteger="1" minValue="1" maxValue="5"/>
    </cacheField>
    <cacheField name="1.4 Utilizando la Biblioteca de forma virtual (consultando el catálogo, las revistas o bases de datos electrónicas, etc)" numFmtId="0">
      <sharedItems containsString="0" containsBlank="1" containsNumber="1" containsInteger="1" minValue="1" maxValue="5"/>
    </cacheField>
    <cacheField name="1.5 Si utiliza los servicios de la Biblioteca, elija, por orden de preferencia, hasta tres bibliotecas de centro de la Universidad Complutense a las que suele acudir" numFmtId="0">
      <sharedItems containsNonDate="0" containsString="0" containsBlank="1"/>
    </cacheField>
    <cacheField name="Biblioteca 1" numFmtId="0">
      <sharedItems containsString="0" containsBlank="1" containsNumber="1" containsInteger="1" minValue="1" maxValue="29"/>
    </cacheField>
    <cacheField name="Biblioteca 2" numFmtId="0">
      <sharedItems containsString="0" containsBlank="1" containsNumber="1" containsInteger="1" minValue="1" maxValue="29"/>
    </cacheField>
    <cacheField name="Biblioteca 3" numFmtId="0">
      <sharedItems containsString="0" containsBlank="1" containsNumber="1" containsInteger="1" minValue="1" maxValue="29"/>
    </cacheField>
    <cacheField name="1.6 Si acude a otras bibliotecas o centros de documentación fuera de la Universidad Complutense, le rogamos que nos indique cuales" numFmtId="0">
      <sharedItems containsBlank="1"/>
    </cacheField>
    <cacheField name="Indique su mayor o menor grado de satisfacción en relación a los siguientes aspectos, los valores serían 1 (Muy insatisfecho) ; 2 (Insatisfecho) ; 3 (Normal) ; 4 (Satisfecho) ; 5 (Muy satisfecho)" numFmtId="0">
      <sharedItems containsNonDate="0" containsString="0" containsBlank="1"/>
    </cacheField>
    <cacheField name="2. INSTALACIONES Y EQUIPOS" numFmtId="0">
      <sharedItems containsNonDate="0" containsString="0" containsBlank="1"/>
    </cacheField>
    <cacheField name="2.1 El horario de la biblioteca 1 (Muy insatisfecho) ; 2 (Insatisfecho) ; 3 (Normal) ; 4 (Satisfecho) ; 5 (Muy satisfecho)" numFmtId="0">
      <sharedItems containsString="0" containsBlank="1" containsNumber="1" containsInteger="1" minValue="1" maxValue="5"/>
    </cacheField>
    <cacheField name="2.2 El número de puestos de lectura" numFmtId="0">
      <sharedItems containsString="0" containsBlank="1" containsNumber="1" containsInteger="1" minValue="1" maxValue="5"/>
    </cacheField>
    <cacheField name="2.3 La comodidad de las instalaciones" numFmtId="0">
      <sharedItems containsString="0" containsBlank="1" containsNumber="1" containsInteger="1" minValue="1" maxValue="5"/>
    </cacheField>
    <cacheField name="2.4 El equipamiento informático" numFmtId="0">
      <sharedItems containsString="0" containsBlank="1" containsNumber="1" containsInteger="1" minValue="1" maxValue="5"/>
    </cacheField>
    <cacheField name="2.5 Si la biblioteca estuviera abierta más allá del horario habitual, yo acudiría...(puede elegir varias opciones) (sólo entre lunes y viernes y entre las 9 y 21 h.)" numFmtId="0">
      <sharedItems containsString="0" containsBlank="1" containsNumber="1" containsInteger="1" minValue="1" maxValue="1"/>
    </cacheField>
    <cacheField name="2.5 Si la biblioteca estuviera abierta más allá del horario habitual, yo acudiría...(puede elegir varias opciones) (muchos sábados y domingos en época de exámenes)" numFmtId="0">
      <sharedItems containsString="0" containsBlank="1" containsNumber="1" containsInteger="1" minValue="2" maxValue="2"/>
    </cacheField>
    <cacheField name="2.5 Si la biblioteca estuviera abierta más allá del horario habitual, yo acudiría...(puede elegir varias opciones) (muchos sábados durante todo el curso)" numFmtId="0">
      <sharedItems containsString="0" containsBlank="1" containsNumber="1" containsInteger="1" minValue="3" maxValue="3"/>
    </cacheField>
    <cacheField name="2.5 Si la biblioteca estuviera abierta más allá del horario habitual, yo acudiría...(puede elegir varias opciones) (en exámenes por la noche hasta las... (hora de la noche):)" numFmtId="0">
      <sharedItems containsString="0" containsBlank="1" containsNumber="1" containsInteger="1" minValue="4" maxValue="4"/>
    </cacheField>
    <cacheField name="2.5 Si la biblioteca estuviera abierta más allá del horario habitual, yo acudiría...(puede elegir varias opciones) (otra)" numFmtId="0">
      <sharedItems containsDate="1" containsBlank="1" containsMixedTypes="1" minDate="1899-12-31T00:00:00" maxDate="1900-01-04T07:50:04"/>
    </cacheField>
    <cacheField name="3. RECURSOS DE INFORMACIÓN (Libros, revistas, recursos electrónicos, audiovisuales, etc.)" numFmtId="0">
      <sharedItems containsNonDate="0" containsString="0" containsBlank="1"/>
    </cacheField>
    <cacheField name="¿De dónde obtiene usted la mayor parte de la información que necesita para sus estudios? (1-nada, 2- poco, 3-algo, 4-bastante, 5-mucho)." numFmtId="0">
      <sharedItems containsNonDate="0" containsString="0" containsBlank="1"/>
    </cacheField>
    <cacheField name="De los libros impresos y revistas impresas que hay o me proporciona la biblioteca De la U. Complutense" numFmtId="0">
      <sharedItems containsString="0" containsBlank="1" containsNumber="1" containsInteger="1" minValue="1" maxValue="5"/>
    </cacheField>
    <cacheField name="De las revistas en línea suscritas por la biblioteca" numFmtId="0">
      <sharedItems containsString="0" containsBlank="1" containsNumber="1" containsInteger="1" minValue="1" maxValue="5"/>
    </cacheField>
    <cacheField name="De libros electrónicos suscritos por la biblioteca" numFmtId="0">
      <sharedItems containsString="0" containsBlank="1" containsNumber="1" containsInteger="1" minValue="1" maxValue="5"/>
    </cacheField>
    <cacheField name="De los libros que yo mismo me compro o De los que me presta alguien que los ha comprado" numFmtId="0">
      <sharedItems containsString="0" containsBlank="1" containsNumber="1" containsInteger="1" minValue="1" maxValue="5"/>
    </cacheField>
    <cacheField name="De los documentos colocados en el campus virtual por los profesores" numFmtId="0">
      <sharedItems containsString="0" containsBlank="1" containsNumber="1" containsInteger="1" minValue="1" maxValue="5"/>
    </cacheField>
    <cacheField name="De los recursos libres y gratuitos que encuentro en internet" numFmtId="0">
      <sharedItems containsString="0" containsBlank="1" containsNumber="1" containsInteger="1" minValue="1" maxValue="5"/>
    </cacheField>
    <cacheField name="De los apuntes y fotocopias que se obtienen en las clases" numFmtId="0">
      <sharedItems containsString="0" containsBlank="1" containsNumber="1" containsInteger="1" minValue="1" maxValue="5"/>
    </cacheField>
    <cacheField name="De los documentos que encuentro en otros archivos o bibliotecas" numFmtId="0">
      <sharedItems containsString="0" containsBlank="1" containsNumber="1" containsInteger="1" minValue="1" maxValue="5"/>
    </cacheField>
    <cacheField name="3.1 Valore la utilidad de la información básica sobre la biblioteca que se recibe al inicio de los estudios" numFmtId="0">
      <sharedItems containsString="0" containsBlank="1" containsNumber="1" containsInteger="1" minValue="1" maxValue="6"/>
    </cacheField>
    <cacheField name="3.2 La adecuación de la colección a sus necesidades 1 (Muy insatisfecho) ; 2 (Insatisfecho) ; 3 (Normal) ; 4 (Satisfecho) ; 5 (Muy satisfecho)" numFmtId="0">
      <sharedItems containsString="0" containsBlank="1" containsNumber="1" containsInteger="1" minValue="1" maxValue="5"/>
    </cacheField>
    <cacheField name="3.3 La facilidad para localizar los libros, revistas u otros documentos" numFmtId="0">
      <sharedItems containsString="0" containsBlank="1" containsNumber="1" containsInteger="1" minValue="1" maxValue="5"/>
    </cacheField>
    <cacheField name="3.4 La facilidad para acceder a los recursos electrónicos que necesita" numFmtId="0">
      <sharedItems containsString="0" containsBlank="1" containsNumber="1" containsInteger="1" minValue="1" maxValue="5"/>
    </cacheField>
    <cacheField name="3.5 La respuesta obtenida al solicitar alguna información" numFmtId="0">
      <sharedItems containsString="0" containsBlank="1" containsNumber="1" containsInteger="1" minValue="1" maxValue="5"/>
    </cacheField>
    <cacheField name=" 3.6 La facilidad para consultar el catálogo de la biblioteca" numFmtId="0">
      <sharedItems containsString="0" containsBlank="1" containsNumber="1" containsInteger="1" minValue="1" maxValue="5"/>
    </cacheField>
    <cacheField name="3.7 La facilidad para hacer sugerencias y comentarios o peticiones para nuevas adquisiciones" numFmtId="0">
      <sharedItems containsString="0" containsBlank="1" containsNumber="1" containsInteger="1" minValue="1" maxValue="5"/>
    </cacheField>
    <cacheField name="3.8 La facilidad para localizar en el catálogo y en el campus virtual las bibliografías recomendadas por los profesores" numFmtId="0">
      <sharedItems containsString="0" containsBlank="1" containsNumber="1" containsInteger="1" minValue="1" maxValue="5"/>
    </cacheField>
    <cacheField name="3.9. ¿Conoce el repositorio institucional E-Prints Complutense que recoge la producción académica de nuestros profesores, investigadores y alumnos?" numFmtId="0">
      <sharedItems containsBlank="1"/>
    </cacheField>
    <cacheField name="3.10 Los contenidos y la facilidad de uso de la página web de la Biblioteca" numFmtId="0">
      <sharedItems containsString="0" containsBlank="1" containsNumber="1" containsInteger="1" minValue="1" maxValue="5"/>
    </cacheField>
    <cacheField name="4.SERVICIO DE PRÉSTAMO" numFmtId="0">
      <sharedItems containsNonDate="0" containsString="0" containsBlank="1"/>
    </cacheField>
    <cacheField name="4.1 La agilidad al ser atendido en el mostrador de préstamo 1 (Muy insatisfecho) ; 2 (Insatisfecho) ; 3 (Normal) ; 4 (Satisfecho) ; 5 (Muy satisfecho)" numFmtId="0">
      <sharedItems containsString="0" containsBlank="1" containsNumber="1" containsInteger="1" minValue="1" maxValue="5"/>
    </cacheField>
    <cacheField name="4.2 La idoneidad de los plazos de préstamo" numFmtId="0">
      <sharedItems containsString="0" containsBlank="1" containsNumber="1" containsInteger="1" minValue="1" maxValue="5"/>
    </cacheField>
    <cacheField name="4.3 El número de documentos que se pueden obtener en préstamo" numFmtId="0">
      <sharedItems containsString="0" containsBlank="1" containsNumber="1" containsInteger="1" minValue="1" maxValue="5"/>
    </cacheField>
    <cacheField name="4.4 La sencillez para formalizar el préstamo" numFmtId="0">
      <sharedItems containsString="0" containsBlank="1" containsNumber="1" containsInteger="1" minValue="1" maxValue="5"/>
    </cacheField>
    <cacheField name="4.5. La sencillez para reservar y renovar el préstamo de documentos" numFmtId="0">
      <sharedItems containsString="0" containsBlank="1" containsNumber="1" containsInteger="1" minValue="1" maxValue="5"/>
    </cacheField>
    <cacheField name=" 4.6. La facilidad para conocer el estado de sus préstamos y reservas a través de &quot;Mi Cuenta&quot;" numFmtId="0">
      <sharedItems containsString="0" containsBlank="1" containsNumber="1" containsInteger="1" minValue="1" maxValue="5"/>
    </cacheField>
    <cacheField name="5. LA FORMACIÓN DE USUARIOS" numFmtId="0">
      <sharedItems containsNonDate="0" containsString="0" containsBlank="1"/>
    </cacheField>
    <cacheField name="5.1 ¿Conoce la oferta de cursos de formación de usuarios que tiene la biblioteca?" numFmtId="0">
      <sharedItems containsBlank="1"/>
    </cacheField>
    <cacheField name="5.2 ¿Ha asistido a algún curso de formación de usuarios?" numFmtId="0">
      <sharedItems containsBlank="1"/>
    </cacheField>
    <cacheField name="5.3 Si lo ha hecho, la información que ha recibido le ha resultado..." numFmtId="0">
      <sharedItems containsString="0" containsBlank="1" containsNumber="1" containsInteger="1" minValue="1" maxValue="5"/>
    </cacheField>
    <cacheField name="6. EL PERSONAL DE LA BIBLIOTECA" numFmtId="0">
      <sharedItems containsNonDate="0" containsString="0" containsBlank="1"/>
    </cacheField>
    <cacheField name="6.1 La capacidad de gestión y resolución de las preguntas del personal de la biblioteca 1 (Muy insatisfecho) ; 2 (Insatisfecho) ; 3 (Normal) ; 4 (Satisfecho) ; 5 (Muy satisfecho)" numFmtId="0">
      <sharedItems containsString="0" containsBlank="1" containsNumber="1" containsInteger="1" minValue="1" maxValue="5"/>
    </cacheField>
    <cacheField name="6.2 La cordialidad y amabilidad en el trato del personal de la biblioteca" numFmtId="0">
      <sharedItems containsString="0" containsBlank="1" containsNumber="1" containsInteger="1" minValue="1" maxValue="5"/>
    </cacheField>
    <cacheField name="7. VALORACIÓN GLOBAL" numFmtId="0">
      <sharedItems containsNonDate="0" containsString="0" containsBlank="1"/>
    </cacheField>
    <cacheField name="7.1 ¿Cómo valoraría globalmente el servicio de biblioteca? " numFmtId="0">
      <sharedItems containsString="0" containsBlank="1" containsNumber="1" containsInteger="1" minValue="1" maxValue="5"/>
    </cacheField>
    <cacheField name="7.2 En su opinión, ¿cómo ha evolucionado este servicio en los dos últimos años?" numFmtId="0">
      <sharedItems containsString="0" containsBlank="1" containsNumber="1" containsInteger="1" minValue="1" maxValue="5"/>
    </cacheField>
    <cacheField name="8. OBSERVACIONES Y SUGERENCIAS" numFmtId="0">
      <sharedItems containsNonDate="0" containsString="0" containsBlank="1"/>
    </cacheField>
    <cacheField name="8.1 Hemos reservado este espacio para que nos exponga brevemente aquellas sugerencias o propuestas que considere que podrían mejorar el servicio de Biblioteca" numFmtId="0">
      <sharedItems containsBlank="1" longText="1"/>
    </cacheField>
    <cacheField name="Fecha" numFmtId="14">
      <sharedItems containsNonDate="0" containsDate="1" containsString="0" containsBlank="1" minDate="2019-02-01T09:35:35" maxDate="2019-02-06T09:12:3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357">
  <r>
    <s v="F. Veterinaria"/>
    <s v="Ciencias de la Salud"/>
    <n v="4"/>
    <n v="3"/>
    <m/>
    <m/>
    <x v="0"/>
    <n v="21"/>
    <m/>
    <x v="0"/>
    <n v="3"/>
    <m/>
    <n v="21"/>
    <m/>
    <m/>
    <m/>
    <m/>
    <m/>
    <n v="5"/>
    <n v="3"/>
    <n v="3"/>
    <n v="4"/>
    <n v="1"/>
    <m/>
    <m/>
    <m/>
    <m/>
    <m/>
    <m/>
    <n v="3"/>
    <n v="4"/>
    <n v="1"/>
    <n v="4"/>
    <n v="4"/>
    <n v="5"/>
    <n v="4"/>
    <n v="1"/>
    <n v="4"/>
    <n v="4"/>
    <n v="4"/>
    <n v="5"/>
    <n v="5"/>
    <n v="4"/>
    <n v="5"/>
    <n v="4"/>
    <s v="NO"/>
    <n v="5"/>
    <m/>
    <n v="5"/>
    <n v="4"/>
    <n v="4"/>
    <n v="5"/>
    <n v="5"/>
    <n v="5"/>
    <m/>
    <s v="SI"/>
    <s v="NO"/>
    <n v="3"/>
    <m/>
    <n v="5"/>
    <n v="5"/>
    <m/>
    <x v="0"/>
    <n v="5"/>
    <m/>
    <m/>
    <d v="2017-03-17T10:04:43"/>
    <s v="10.150.1.151"/>
    <m/>
  </r>
  <r>
    <s v="F. Medicina"/>
    <s v="Ciencias de la Salud"/>
    <n v="4"/>
    <n v="4"/>
    <m/>
    <m/>
    <x v="1"/>
    <n v="18"/>
    <m/>
    <x v="0"/>
    <n v="3"/>
    <m/>
    <n v="18"/>
    <n v="22"/>
    <m/>
    <m/>
    <m/>
    <m/>
    <n v="1"/>
    <n v="1"/>
    <n v="1"/>
    <n v="1"/>
    <n v="1"/>
    <m/>
    <m/>
    <m/>
    <m/>
    <m/>
    <m/>
    <n v="1"/>
    <n v="1"/>
    <n v="1"/>
    <n v="1"/>
    <n v="1"/>
    <n v="1"/>
    <n v="1"/>
    <n v="1"/>
    <n v="1"/>
    <n v="1"/>
    <n v="1"/>
    <n v="1"/>
    <n v="1"/>
    <n v="1"/>
    <n v="1"/>
    <m/>
    <s v="NO"/>
    <n v="1"/>
    <m/>
    <n v="1"/>
    <n v="1"/>
    <n v="1"/>
    <n v="1"/>
    <n v="1"/>
    <n v="1"/>
    <m/>
    <s v="NO"/>
    <s v="NO"/>
    <m/>
    <m/>
    <n v="1"/>
    <n v="1"/>
    <m/>
    <x v="1"/>
    <n v="1"/>
    <m/>
    <s v="NO CERRAR LA BIBLIOTECA DE MEDICINA UN AÑO ENTERO EN PERIODO DE CLASE, hacerlo en verano!!! Hemos tenido gran dificultad para realizar trabajo, informarnos, completar apuntes etc.&lt;br&gt;NECESITAMOS URGENTE QUE LA VOLVÁIS A ABRIR!!!"/>
    <d v="2017-03-17T10:07:28"/>
    <s v="10.150.1.152"/>
    <m/>
  </r>
  <r>
    <s v="F. Filología"/>
    <s v="Humanidades"/>
    <n v="1"/>
    <n v="5"/>
    <m/>
    <m/>
    <x v="0"/>
    <n v="14"/>
    <m/>
    <x v="1"/>
    <n v="4"/>
    <m/>
    <n v="14"/>
    <n v="15"/>
    <n v="29"/>
    <m/>
    <m/>
    <m/>
    <n v="5"/>
    <n v="5"/>
    <n v="5"/>
    <n v="4"/>
    <n v="1"/>
    <m/>
    <m/>
    <m/>
    <m/>
    <m/>
    <m/>
    <n v="5"/>
    <n v="2"/>
    <n v="2"/>
    <n v="5"/>
    <n v="4"/>
    <n v="5"/>
    <n v="5"/>
    <n v="1"/>
    <n v="4"/>
    <n v="5"/>
    <n v="5"/>
    <n v="5"/>
    <n v="5"/>
    <n v="5"/>
    <n v="5"/>
    <n v="5"/>
    <s v="SI"/>
    <n v="5"/>
    <m/>
    <n v="5"/>
    <n v="5"/>
    <n v="5"/>
    <n v="5"/>
    <n v="5"/>
    <n v="5"/>
    <m/>
    <s v="SI"/>
    <s v="SI"/>
    <n v="5"/>
    <m/>
    <n v="5"/>
    <n v="5"/>
    <m/>
    <x v="0"/>
    <n v="4"/>
    <m/>
    <s v="Los bibliotecarios suelen ser muy amables, siempre con una sonrisa y dispuestos a ayudar. Enhorabuena por tan genial equipo."/>
    <d v="2017-03-17T10:07:31"/>
    <s v="10.150.1.152"/>
    <m/>
  </r>
  <r>
    <s v="F. Ciencias Geológicas"/>
    <s v="Ciencias Experimentales"/>
    <n v="2"/>
    <n v="6"/>
    <m/>
    <m/>
    <x v="0"/>
    <n v="7"/>
    <m/>
    <x v="2"/>
    <n v="4"/>
    <m/>
    <n v="7"/>
    <n v="2"/>
    <n v="10"/>
    <m/>
    <m/>
    <m/>
    <n v="5"/>
    <n v="4"/>
    <n v="4"/>
    <n v="3"/>
    <m/>
    <m/>
    <n v="3"/>
    <m/>
    <m/>
    <m/>
    <m/>
    <n v="5"/>
    <n v="5"/>
    <n v="4"/>
    <n v="1"/>
    <n v="5"/>
    <n v="5"/>
    <n v="5"/>
    <n v="2"/>
    <n v="3"/>
    <n v="3"/>
    <n v="4"/>
    <n v="4"/>
    <n v="4"/>
    <n v="5"/>
    <n v="3"/>
    <n v="4"/>
    <s v="SI"/>
    <n v="4"/>
    <m/>
    <n v="4"/>
    <n v="5"/>
    <n v="5"/>
    <n v="5"/>
    <n v="5"/>
    <n v="5"/>
    <m/>
    <s v="SI"/>
    <s v="NO"/>
    <m/>
    <m/>
    <n v="4"/>
    <n v="4"/>
    <m/>
    <x v="2"/>
    <n v="4"/>
    <m/>
    <m/>
    <d v="2017-03-17T10:08:37"/>
    <s v="10.150.1.151"/>
    <m/>
  </r>
  <r>
    <s v="F. Ciencias Biológicas"/>
    <s v="Ciencias Experimentales"/>
    <n v="2"/>
    <n v="7"/>
    <m/>
    <m/>
    <x v="1"/>
    <n v="2"/>
    <m/>
    <x v="3"/>
    <n v="1"/>
    <m/>
    <n v="2"/>
    <n v="29"/>
    <m/>
    <m/>
    <m/>
    <m/>
    <n v="3"/>
    <n v="3"/>
    <n v="3"/>
    <n v="2"/>
    <n v="1"/>
    <m/>
    <n v="3"/>
    <m/>
    <m/>
    <m/>
    <m/>
    <n v="5"/>
    <n v="1"/>
    <n v="2"/>
    <n v="1"/>
    <n v="2"/>
    <n v="2"/>
    <n v="3"/>
    <n v="1"/>
    <n v="3"/>
    <n v="3"/>
    <n v="3"/>
    <n v="2"/>
    <n v="1"/>
    <n v="2"/>
    <n v="2"/>
    <n v="2"/>
    <s v="NO"/>
    <n v="2"/>
    <m/>
    <n v="2"/>
    <n v="1"/>
    <n v="1"/>
    <n v="4"/>
    <n v="2"/>
    <n v="3"/>
    <m/>
    <s v="SI"/>
    <s v="NO"/>
    <m/>
    <m/>
    <n v="2"/>
    <n v="2"/>
    <m/>
    <x v="3"/>
    <n v="4"/>
    <m/>
    <m/>
    <d v="2017-03-17T10:08:42"/>
    <s v="10.150.1.151"/>
    <m/>
  </r>
  <r>
    <s v="F. Óptica y Optometría"/>
    <s v="Ciencias de la Salud"/>
    <n v="4"/>
    <n v="8"/>
    <m/>
    <m/>
    <x v="1"/>
    <n v="25"/>
    <m/>
    <x v="1"/>
    <n v="4"/>
    <m/>
    <n v="25"/>
    <m/>
    <m/>
    <s v="Facultad de Medicina URey Juan Carlos "/>
    <m/>
    <m/>
    <n v="4"/>
    <n v="4"/>
    <n v="4"/>
    <n v="4"/>
    <m/>
    <m/>
    <m/>
    <m/>
    <m/>
    <m/>
    <m/>
    <n v="2"/>
    <m/>
    <n v="4"/>
    <n v="2"/>
    <n v="5"/>
    <n v="4"/>
    <n v="5"/>
    <n v="4"/>
    <n v="2"/>
    <n v="3"/>
    <n v="4"/>
    <n v="4"/>
    <n v="5"/>
    <n v="4"/>
    <n v="3"/>
    <n v="4"/>
    <s v="NO"/>
    <n v="3"/>
    <m/>
    <n v="5"/>
    <n v="5"/>
    <n v="5"/>
    <n v="5"/>
    <n v="5"/>
    <n v="5"/>
    <m/>
    <s v="SI"/>
    <s v="SI"/>
    <n v="2"/>
    <m/>
    <n v="5"/>
    <n v="5"/>
    <m/>
    <x v="2"/>
    <m/>
    <m/>
    <s v="Los cursos de preparación para hacer el TFG deberian ser mas largos y exhaustivos."/>
    <d v="2017-03-17T10:09:16"/>
    <s v="10.150.1.152"/>
    <m/>
  </r>
  <r>
    <s v="F. Psicología"/>
    <s v="Ciencias de la Salud"/>
    <n v="4"/>
    <n v="11"/>
    <m/>
    <m/>
    <x v="1"/>
    <n v="20"/>
    <m/>
    <x v="2"/>
    <n v="4"/>
    <m/>
    <n v="20"/>
    <n v="29"/>
    <n v="15"/>
    <m/>
    <m/>
    <m/>
    <n v="4"/>
    <n v="4"/>
    <n v="4"/>
    <n v="3"/>
    <m/>
    <n v="2"/>
    <m/>
    <n v="4"/>
    <n v="2"/>
    <m/>
    <m/>
    <n v="1"/>
    <n v="3"/>
    <n v="3"/>
    <n v="2"/>
    <n v="5"/>
    <n v="3"/>
    <n v="5"/>
    <n v="1"/>
    <n v="3"/>
    <n v="3"/>
    <n v="5"/>
    <n v="4"/>
    <n v="4"/>
    <n v="3"/>
    <n v="3"/>
    <n v="3"/>
    <s v="NO"/>
    <n v="5"/>
    <m/>
    <n v="5"/>
    <n v="2"/>
    <n v="3"/>
    <n v="5"/>
    <n v="5"/>
    <n v="5"/>
    <m/>
    <s v="SI"/>
    <s v="NO"/>
    <m/>
    <m/>
    <n v="4"/>
    <n v="4"/>
    <m/>
    <x v="2"/>
    <n v="3"/>
    <m/>
    <s v="Aún no he tenido tiempo de  apuntarme hasta ahora, pero pienso hacerlo en breve. "/>
    <d v="2017-03-17T10:09:47"/>
    <s v="10.150.1.152"/>
    <m/>
  </r>
  <r>
    <s v="F. Filología"/>
    <s v="Humanidades"/>
    <n v="1"/>
    <n v="12"/>
    <m/>
    <m/>
    <x v="1"/>
    <n v="14"/>
    <m/>
    <x v="3"/>
    <n v="1"/>
    <m/>
    <n v="29"/>
    <n v="14"/>
    <m/>
    <m/>
    <m/>
    <m/>
    <n v="2"/>
    <n v="4"/>
    <n v="5"/>
    <n v="5"/>
    <n v="1"/>
    <n v="2"/>
    <m/>
    <m/>
    <m/>
    <m/>
    <m/>
    <n v="4"/>
    <n v="1"/>
    <n v="1"/>
    <n v="4"/>
    <n v="1"/>
    <n v="5"/>
    <n v="4"/>
    <n v="1"/>
    <n v="6"/>
    <m/>
    <m/>
    <n v="4"/>
    <n v="4"/>
    <n v="3"/>
    <n v="3"/>
    <n v="3"/>
    <s v="NO"/>
    <n v="3"/>
    <m/>
    <n v="4"/>
    <n v="2"/>
    <n v="4"/>
    <n v="5"/>
    <n v="2"/>
    <n v="4"/>
    <m/>
    <s v="NO"/>
    <s v="NO"/>
    <m/>
    <m/>
    <n v="3"/>
    <n v="3"/>
    <m/>
    <x v="2"/>
    <n v="3"/>
    <m/>
    <m/>
    <d v="2017-03-17T10:10:27"/>
    <s v="10.150.1.152"/>
    <m/>
  </r>
  <r>
    <s v="F. Medicina"/>
    <s v="Ciencias de la Salud"/>
    <n v="4"/>
    <n v="13"/>
    <m/>
    <m/>
    <x v="1"/>
    <n v="18"/>
    <m/>
    <x v="4"/>
    <m/>
    <m/>
    <m/>
    <m/>
    <m/>
    <m/>
    <m/>
    <m/>
    <m/>
    <m/>
    <m/>
    <m/>
    <m/>
    <m/>
    <m/>
    <m/>
    <m/>
    <m/>
    <m/>
    <m/>
    <m/>
    <m/>
    <m/>
    <m/>
    <m/>
    <m/>
    <m/>
    <m/>
    <m/>
    <m/>
    <m/>
    <m/>
    <m/>
    <m/>
    <m/>
    <m/>
    <m/>
    <m/>
    <m/>
    <m/>
    <m/>
    <m/>
    <m/>
    <m/>
    <m/>
    <m/>
    <m/>
    <m/>
    <m/>
    <m/>
    <m/>
    <m/>
    <x v="4"/>
    <m/>
    <m/>
    <s v="No puedo contestar la encuesta con respecto a este curso ya que llevamos sin biblioteca desde septiembre"/>
    <d v="2017-03-17T10:11:05"/>
    <s v="10.150.1.151"/>
    <m/>
  </r>
  <r>
    <s v="F. Óptica y Optometría"/>
    <s v="Ciencias de la Salud"/>
    <n v="4"/>
    <n v="14"/>
    <m/>
    <m/>
    <x v="1"/>
    <n v="25"/>
    <m/>
    <x v="2"/>
    <n v="3"/>
    <m/>
    <n v="29"/>
    <n v="18"/>
    <n v="2"/>
    <s v="Biblioteca Francisco Umbral Majadahonda"/>
    <m/>
    <m/>
    <n v="4"/>
    <n v="4"/>
    <n v="4"/>
    <n v="4"/>
    <m/>
    <n v="2"/>
    <m/>
    <m/>
    <m/>
    <m/>
    <m/>
    <n v="3"/>
    <n v="2"/>
    <n v="3"/>
    <n v="4"/>
    <n v="4"/>
    <n v="4"/>
    <n v="4"/>
    <n v="3"/>
    <n v="4"/>
    <n v="4"/>
    <n v="4"/>
    <n v="4"/>
    <n v="3"/>
    <n v="4"/>
    <n v="4"/>
    <n v="4"/>
    <s v="NO"/>
    <n v="4"/>
    <m/>
    <n v="4"/>
    <n v="4"/>
    <n v="3"/>
    <n v="4"/>
    <n v="4"/>
    <n v="4"/>
    <m/>
    <s v="NO"/>
    <s v="NO"/>
    <m/>
    <m/>
    <n v="4"/>
    <n v="4"/>
    <m/>
    <x v="2"/>
    <n v="4"/>
    <m/>
    <m/>
    <d v="2017-03-17T10:11:27"/>
    <s v="10.150.1.151"/>
    <m/>
  </r>
  <r>
    <s v="F. Geografía e Historia"/>
    <s v="Humanidades"/>
    <n v="1"/>
    <n v="15"/>
    <m/>
    <m/>
    <x v="1"/>
    <n v="16"/>
    <m/>
    <x v="1"/>
    <n v="4"/>
    <m/>
    <n v="29"/>
    <n v="16"/>
    <n v="14"/>
    <m/>
    <m/>
    <m/>
    <n v="5"/>
    <n v="5"/>
    <n v="4"/>
    <n v="2"/>
    <m/>
    <m/>
    <m/>
    <n v="4"/>
    <n v="8.3333333333333329E-2"/>
    <m/>
    <m/>
    <n v="4"/>
    <n v="1"/>
    <n v="2"/>
    <n v="1"/>
    <n v="4"/>
    <n v="3"/>
    <n v="2"/>
    <n v="1"/>
    <n v="3"/>
    <n v="4"/>
    <n v="4"/>
    <n v="3"/>
    <n v="4"/>
    <n v="4"/>
    <n v="3"/>
    <n v="3"/>
    <s v="NO"/>
    <n v="4"/>
    <m/>
    <n v="5"/>
    <n v="5"/>
    <n v="5"/>
    <n v="5"/>
    <n v="5"/>
    <n v="4"/>
    <m/>
    <s v="NO"/>
    <s v="NO"/>
    <m/>
    <m/>
    <n v="4"/>
    <n v="4"/>
    <m/>
    <x v="1"/>
    <n v="3"/>
    <m/>
    <s v="Demasiados libros en stock que podrian darse, la mayoria de libros actuales suelen estar al poco tiempo en la biblioteca, algunos libros necesitan mas ejemplares pero generalmente encuentras todo lo que buscas, aunque hay libros en otras facultades cuya materia no interesa por los cursos impartidos en ella y podria moverse a otras bibliotecas en que si lo necesiten, vease libros de historia en.la facultad de biologia"/>
    <d v="2017-03-17T10:11:53"/>
    <s v="10.150.1.151"/>
    <m/>
  </r>
  <r>
    <s v="N/C"/>
    <s v="N/C"/>
    <e v="#N/A"/>
    <n v="16"/>
    <m/>
    <m/>
    <x v="0"/>
    <m/>
    <m/>
    <x v="1"/>
    <n v="5"/>
    <m/>
    <n v="1"/>
    <n v="10"/>
    <n v="16"/>
    <m/>
    <m/>
    <m/>
    <n v="5"/>
    <n v="3"/>
    <n v="4"/>
    <n v="3"/>
    <n v="1"/>
    <m/>
    <m/>
    <m/>
    <m/>
    <m/>
    <m/>
    <n v="4"/>
    <n v="5"/>
    <n v="3"/>
    <n v="4"/>
    <n v="2"/>
    <n v="3"/>
    <n v="3"/>
    <n v="3"/>
    <n v="4"/>
    <n v="3"/>
    <n v="4"/>
    <n v="4"/>
    <n v="5"/>
    <n v="5"/>
    <n v="3"/>
    <n v="4"/>
    <s v="SI"/>
    <n v="4"/>
    <m/>
    <n v="5"/>
    <n v="4"/>
    <n v="5"/>
    <n v="5"/>
    <n v="5"/>
    <n v="5"/>
    <m/>
    <s v="SI"/>
    <s v="SI"/>
    <n v="3"/>
    <m/>
    <n v="4"/>
    <n v="5"/>
    <m/>
    <x v="2"/>
    <m/>
    <m/>
    <m/>
    <d v="2017-03-17T10:11:57"/>
    <s v="10.150.1.152"/>
    <m/>
  </r>
  <r>
    <s v="F. Ciencias Químicas"/>
    <s v="Ciencias Experimentales"/>
    <n v="2"/>
    <n v="17"/>
    <m/>
    <m/>
    <x v="1"/>
    <n v="10"/>
    <m/>
    <x v="2"/>
    <n v="3"/>
    <m/>
    <n v="10"/>
    <n v="29"/>
    <n v="2"/>
    <m/>
    <m/>
    <m/>
    <n v="5"/>
    <n v="5"/>
    <n v="5"/>
    <n v="4"/>
    <m/>
    <n v="2"/>
    <m/>
    <m/>
    <m/>
    <m/>
    <m/>
    <n v="3"/>
    <n v="3"/>
    <n v="3"/>
    <n v="1"/>
    <n v="5"/>
    <n v="4"/>
    <n v="4"/>
    <n v="4"/>
    <n v="5"/>
    <n v="4"/>
    <n v="4"/>
    <n v="3"/>
    <n v="4"/>
    <n v="4"/>
    <n v="4"/>
    <n v="4"/>
    <s v="NO"/>
    <n v="4"/>
    <m/>
    <n v="5"/>
    <n v="4"/>
    <n v="4"/>
    <n v="5"/>
    <n v="5"/>
    <n v="5"/>
    <m/>
    <s v="NO"/>
    <s v="NO"/>
    <m/>
    <m/>
    <n v="4"/>
    <n v="4"/>
    <m/>
    <x v="2"/>
    <n v="4"/>
    <m/>
    <m/>
    <d v="2017-03-17T10:12:06"/>
    <s v="10.150.1.151"/>
    <m/>
  </r>
  <r>
    <s v="F. Filología"/>
    <s v="Humanidades"/>
    <n v="1"/>
    <n v="18"/>
    <m/>
    <m/>
    <x v="1"/>
    <n v="14"/>
    <m/>
    <x v="1"/>
    <n v="3"/>
    <m/>
    <n v="29"/>
    <n v="14"/>
    <n v="15"/>
    <s v="Centro Miguel Delibes, Alcobendas."/>
    <m/>
    <m/>
    <n v="4"/>
    <n v="3"/>
    <n v="4"/>
    <n v="3"/>
    <m/>
    <n v="2"/>
    <n v="3"/>
    <m/>
    <m/>
    <m/>
    <m/>
    <n v="1"/>
    <n v="1"/>
    <n v="1"/>
    <n v="3"/>
    <n v="4"/>
    <n v="4"/>
    <n v="5"/>
    <n v="1"/>
    <n v="6"/>
    <n v="2"/>
    <n v="2"/>
    <n v="3"/>
    <n v="2"/>
    <n v="4"/>
    <n v="4"/>
    <n v="4"/>
    <s v="NO"/>
    <n v="4"/>
    <m/>
    <n v="4"/>
    <n v="3"/>
    <n v="4"/>
    <n v="4"/>
    <n v="5"/>
    <n v="5"/>
    <m/>
    <s v="NO"/>
    <s v="NO"/>
    <m/>
    <m/>
    <n v="5"/>
    <n v="2"/>
    <m/>
    <x v="0"/>
    <n v="3"/>
    <m/>
    <m/>
    <d v="2017-03-17T10:12:13"/>
    <s v="10.150.1.151"/>
    <m/>
  </r>
  <r>
    <s v="F. Informática"/>
    <s v="Ciencias Experimentales"/>
    <n v="2"/>
    <n v="19"/>
    <m/>
    <m/>
    <x v="1"/>
    <n v="17"/>
    <m/>
    <x v="3"/>
    <n v="3"/>
    <m/>
    <n v="17"/>
    <m/>
    <m/>
    <m/>
    <m/>
    <m/>
    <n v="5"/>
    <n v="3"/>
    <n v="4"/>
    <n v="3"/>
    <m/>
    <n v="2"/>
    <m/>
    <m/>
    <m/>
    <m/>
    <m/>
    <n v="3"/>
    <n v="1"/>
    <n v="1"/>
    <n v="3"/>
    <n v="5"/>
    <n v="4"/>
    <n v="3"/>
    <n v="1"/>
    <n v="3"/>
    <n v="4"/>
    <n v="4"/>
    <n v="4"/>
    <n v="5"/>
    <n v="5"/>
    <n v="5"/>
    <n v="5"/>
    <s v="NO"/>
    <n v="4"/>
    <m/>
    <n v="4"/>
    <n v="4"/>
    <n v="4"/>
    <n v="5"/>
    <n v="5"/>
    <n v="5"/>
    <m/>
    <s v="NO"/>
    <s v="NO"/>
    <m/>
    <m/>
    <n v="4"/>
    <n v="5"/>
    <m/>
    <x v="2"/>
    <n v="4"/>
    <m/>
    <m/>
    <d v="2017-03-17T10:12:40"/>
    <s v="10.150.1.152"/>
    <m/>
  </r>
  <r>
    <s v="F. Informática"/>
    <s v="Ciencias Experimentales"/>
    <n v="2"/>
    <n v="20"/>
    <m/>
    <m/>
    <x v="1"/>
    <n v="17"/>
    <m/>
    <x v="3"/>
    <n v="3"/>
    <m/>
    <n v="17"/>
    <m/>
    <m/>
    <m/>
    <m/>
    <m/>
    <n v="4"/>
    <n v="3"/>
    <n v="4"/>
    <n v="3"/>
    <m/>
    <n v="2"/>
    <m/>
    <m/>
    <m/>
    <m/>
    <m/>
    <n v="4"/>
    <n v="1"/>
    <n v="2"/>
    <n v="3"/>
    <n v="4"/>
    <n v="4"/>
    <n v="2"/>
    <n v="1"/>
    <n v="3"/>
    <n v="4"/>
    <n v="3"/>
    <n v="4"/>
    <n v="5"/>
    <n v="5"/>
    <n v="5"/>
    <n v="5"/>
    <s v="NO"/>
    <n v="4"/>
    <m/>
    <n v="4"/>
    <n v="4"/>
    <n v="5"/>
    <n v="4"/>
    <n v="5"/>
    <n v="5"/>
    <m/>
    <s v="NO"/>
    <s v="NO"/>
    <m/>
    <m/>
    <n v="5"/>
    <n v="5"/>
    <m/>
    <x v="2"/>
    <n v="3"/>
    <m/>
    <m/>
    <d v="2017-03-17T10:12:43"/>
    <s v="10.150.1.151"/>
    <m/>
  </r>
  <r>
    <s v="F. Enfermería, Fisioterapia y Podología"/>
    <s v="Ciencias de la Salud"/>
    <n v="4"/>
    <n v="21"/>
    <m/>
    <m/>
    <x v="1"/>
    <n v="22"/>
    <m/>
    <x v="2"/>
    <n v="3"/>
    <m/>
    <n v="22"/>
    <n v="18"/>
    <m/>
    <m/>
    <m/>
    <m/>
    <n v="3"/>
    <n v="5"/>
    <n v="4"/>
    <n v="5"/>
    <n v="1"/>
    <m/>
    <m/>
    <m/>
    <m/>
    <m/>
    <m/>
    <n v="2"/>
    <n v="2"/>
    <n v="2"/>
    <n v="4"/>
    <n v="5"/>
    <n v="4"/>
    <n v="5"/>
    <n v="1"/>
    <n v="3"/>
    <n v="4"/>
    <n v="5"/>
    <n v="5"/>
    <n v="4"/>
    <n v="4"/>
    <n v="3"/>
    <n v="3"/>
    <s v="NO"/>
    <n v="3"/>
    <m/>
    <n v="5"/>
    <n v="2"/>
    <n v="4"/>
    <n v="5"/>
    <n v="5"/>
    <n v="5"/>
    <m/>
    <s v="NO"/>
    <s v="NO"/>
    <m/>
    <m/>
    <n v="5"/>
    <n v="5"/>
    <m/>
    <x v="2"/>
    <m/>
    <m/>
    <m/>
    <d v="2017-03-17T10:13:04"/>
    <s v="10.150.1.152"/>
    <m/>
  </r>
  <r>
    <s v="F. Ciencias Químicas"/>
    <s v="Ciencias Experimentales"/>
    <n v="2"/>
    <n v="22"/>
    <m/>
    <m/>
    <x v="1"/>
    <n v="10"/>
    <m/>
    <x v="2"/>
    <n v="3"/>
    <m/>
    <n v="10"/>
    <n v="13"/>
    <n v="8"/>
    <m/>
    <m/>
    <m/>
    <n v="4"/>
    <n v="5"/>
    <n v="5"/>
    <n v="4"/>
    <n v="1"/>
    <m/>
    <m/>
    <m/>
    <m/>
    <m/>
    <m/>
    <n v="3"/>
    <n v="2"/>
    <n v="3"/>
    <n v="3"/>
    <n v="5"/>
    <n v="4"/>
    <n v="4"/>
    <n v="1"/>
    <n v="5"/>
    <n v="5"/>
    <n v="5"/>
    <n v="4"/>
    <n v="4"/>
    <n v="5"/>
    <n v="3"/>
    <n v="5"/>
    <s v="NO"/>
    <m/>
    <m/>
    <n v="5"/>
    <n v="5"/>
    <n v="5"/>
    <n v="5"/>
    <n v="5"/>
    <n v="5"/>
    <m/>
    <s v="NO"/>
    <s v="NO"/>
    <m/>
    <m/>
    <n v="4"/>
    <n v="4"/>
    <m/>
    <x v="0"/>
    <n v="4"/>
    <m/>
    <m/>
    <d v="2017-03-17T10:13:08"/>
    <s v="10.150.1.152"/>
    <m/>
  </r>
  <r>
    <s v="F. Ciencias Químicas"/>
    <s v="Ciencias Experimentales"/>
    <n v="2"/>
    <n v="23"/>
    <m/>
    <m/>
    <x v="1"/>
    <n v="10"/>
    <m/>
    <x v="3"/>
    <n v="3"/>
    <m/>
    <n v="10"/>
    <n v="29"/>
    <m/>
    <m/>
    <m/>
    <m/>
    <n v="4"/>
    <n v="5"/>
    <n v="5"/>
    <n v="3"/>
    <m/>
    <n v="2"/>
    <m/>
    <m/>
    <m/>
    <m/>
    <m/>
    <n v="5"/>
    <n v="1"/>
    <n v="2"/>
    <n v="1"/>
    <n v="4"/>
    <n v="5"/>
    <n v="5"/>
    <n v="4"/>
    <n v="3"/>
    <n v="4"/>
    <n v="5"/>
    <n v="5"/>
    <n v="5"/>
    <n v="5"/>
    <n v="5"/>
    <n v="5"/>
    <s v="NO"/>
    <n v="5"/>
    <m/>
    <n v="5"/>
    <n v="4"/>
    <n v="4"/>
    <n v="5"/>
    <n v="5"/>
    <n v="5"/>
    <m/>
    <s v="NO"/>
    <s v="NO"/>
    <m/>
    <m/>
    <m/>
    <m/>
    <m/>
    <x v="2"/>
    <n v="4"/>
    <m/>
    <s v="Comprar ordenadores de mayor calidad y a poder ser con Windows 8 y Word y Excel de 2017, si es posible"/>
    <d v="2017-03-17T10:13:13"/>
    <s v="10.150.1.151"/>
    <m/>
  </r>
  <r>
    <s v="F. Psicología"/>
    <s v="Ciencias de la Salud"/>
    <n v="4"/>
    <n v="24"/>
    <m/>
    <m/>
    <x v="1"/>
    <n v="20"/>
    <m/>
    <x v="1"/>
    <n v="3"/>
    <m/>
    <n v="20"/>
    <m/>
    <m/>
    <m/>
    <m/>
    <m/>
    <n v="3"/>
    <n v="4"/>
    <n v="3"/>
    <n v="2"/>
    <n v="1"/>
    <m/>
    <m/>
    <m/>
    <m/>
    <m/>
    <m/>
    <n v="3"/>
    <n v="1"/>
    <n v="1"/>
    <n v="3"/>
    <n v="5"/>
    <n v="5"/>
    <n v="4"/>
    <m/>
    <n v="3"/>
    <n v="4"/>
    <n v="4"/>
    <n v="4"/>
    <m/>
    <n v="3"/>
    <m/>
    <n v="3"/>
    <s v="NO"/>
    <n v="3"/>
    <m/>
    <m/>
    <n v="1"/>
    <n v="4"/>
    <n v="4"/>
    <n v="3"/>
    <n v="4"/>
    <m/>
    <s v="SI"/>
    <s v="SI"/>
    <n v="5"/>
    <m/>
    <m/>
    <n v="3"/>
    <m/>
    <x v="2"/>
    <n v="4"/>
    <m/>
    <m/>
    <d v="2017-03-17T10:13:22"/>
    <s v="10.150.1.152"/>
    <m/>
  </r>
  <r>
    <s v="F. Ciencias Químicas"/>
    <s v="Ciencias Experimentales"/>
    <n v="2"/>
    <n v="25"/>
    <m/>
    <m/>
    <x v="1"/>
    <n v="10"/>
    <m/>
    <x v="5"/>
    <n v="3"/>
    <m/>
    <n v="10"/>
    <n v="2"/>
    <n v="29"/>
    <m/>
    <m/>
    <m/>
    <n v="4"/>
    <n v="4"/>
    <n v="5"/>
    <n v="5"/>
    <m/>
    <n v="2"/>
    <m/>
    <n v="4"/>
    <n v="1"/>
    <m/>
    <m/>
    <n v="3"/>
    <n v="2"/>
    <n v="1"/>
    <n v="1"/>
    <n v="5"/>
    <n v="2"/>
    <n v="5"/>
    <n v="1"/>
    <n v="6"/>
    <n v="5"/>
    <n v="5"/>
    <n v="5"/>
    <n v="3"/>
    <n v="5"/>
    <n v="3"/>
    <n v="5"/>
    <s v="NO"/>
    <n v="5"/>
    <m/>
    <n v="4"/>
    <n v="4"/>
    <n v="3"/>
    <n v="5"/>
    <n v="5"/>
    <n v="5"/>
    <m/>
    <s v="NO"/>
    <s v="NO"/>
    <m/>
    <m/>
    <n v="4"/>
    <n v="4"/>
    <m/>
    <x v="2"/>
    <n v="4"/>
    <m/>
    <m/>
    <d v="2017-03-17T10:13:26"/>
    <s v="10.150.1.152"/>
    <m/>
  </r>
  <r>
    <s v="F. Ciencias de la Información"/>
    <s v="Ciencias Sociales"/>
    <n v="3"/>
    <n v="26"/>
    <m/>
    <m/>
    <x v="0"/>
    <n v="4"/>
    <m/>
    <x v="1"/>
    <n v="4"/>
    <m/>
    <n v="4"/>
    <n v="9"/>
    <m/>
    <m/>
    <m/>
    <m/>
    <n v="5"/>
    <n v="4"/>
    <n v="4"/>
    <n v="5"/>
    <m/>
    <m/>
    <n v="3"/>
    <m/>
    <m/>
    <m/>
    <m/>
    <n v="4"/>
    <n v="1"/>
    <n v="4"/>
    <n v="5"/>
    <n v="5"/>
    <n v="5"/>
    <n v="5"/>
    <n v="5"/>
    <n v="3"/>
    <n v="3"/>
    <n v="5"/>
    <n v="4"/>
    <n v="4"/>
    <n v="5"/>
    <n v="5"/>
    <n v="3"/>
    <s v="NO"/>
    <n v="4"/>
    <m/>
    <n v="5"/>
    <n v="5"/>
    <n v="5"/>
    <n v="5"/>
    <n v="3"/>
    <n v="5"/>
    <m/>
    <s v="SI"/>
    <s v="NO"/>
    <m/>
    <m/>
    <n v="5"/>
    <n v="5"/>
    <m/>
    <x v="2"/>
    <n v="4"/>
    <m/>
    <s v="Sugeriría más diversidad horaria para los cursos y que se repitan varias veces durante el año académico.&lt;br&gt;"/>
    <d v="2017-03-17T10:13:49"/>
    <s v="10.150.1.151"/>
    <m/>
  </r>
  <r>
    <s v="F. Medicina"/>
    <s v="Ciencias de la Salud"/>
    <n v="4"/>
    <n v="27"/>
    <m/>
    <m/>
    <x v="1"/>
    <n v="18"/>
    <m/>
    <x v="0"/>
    <n v="1"/>
    <m/>
    <n v="29"/>
    <n v="22"/>
    <n v="19"/>
    <m/>
    <m/>
    <m/>
    <n v="1"/>
    <n v="1"/>
    <n v="1"/>
    <n v="1"/>
    <n v="1"/>
    <n v="2"/>
    <n v="3"/>
    <m/>
    <m/>
    <m/>
    <m/>
    <n v="1"/>
    <n v="1"/>
    <n v="2"/>
    <n v="4"/>
    <n v="2"/>
    <n v="4"/>
    <n v="4"/>
    <n v="4"/>
    <n v="3"/>
    <n v="1"/>
    <n v="1"/>
    <n v="1"/>
    <n v="1"/>
    <n v="1"/>
    <n v="1"/>
    <n v="1"/>
    <s v="SI"/>
    <n v="1"/>
    <m/>
    <m/>
    <m/>
    <m/>
    <m/>
    <m/>
    <m/>
    <m/>
    <m/>
    <m/>
    <m/>
    <m/>
    <m/>
    <m/>
    <m/>
    <x v="4"/>
    <n v="1"/>
    <m/>
    <s v="La biblioteca de la facultad ha estado en obras durante mucho tiempo. Y aún no está disponible para los alumnos."/>
    <d v="2017-03-17T10:14:06"/>
    <s v="10.150.1.152"/>
    <m/>
  </r>
  <r>
    <s v="F. Estudios Estadísticos"/>
    <s v="Ciencias Experimentales"/>
    <n v="2"/>
    <n v="28"/>
    <m/>
    <m/>
    <x v="1"/>
    <n v="23"/>
    <m/>
    <x v="1"/>
    <n v="2"/>
    <m/>
    <n v="23"/>
    <m/>
    <m/>
    <m/>
    <m/>
    <m/>
    <n v="5"/>
    <n v="5"/>
    <n v="5"/>
    <n v="5"/>
    <n v="1"/>
    <m/>
    <m/>
    <m/>
    <m/>
    <m/>
    <m/>
    <n v="4"/>
    <n v="1"/>
    <n v="1"/>
    <n v="1"/>
    <n v="5"/>
    <n v="4"/>
    <n v="5"/>
    <n v="4"/>
    <n v="5"/>
    <n v="4"/>
    <n v="3"/>
    <n v="4"/>
    <n v="5"/>
    <n v="5"/>
    <n v="5"/>
    <n v="5"/>
    <s v="NO"/>
    <n v="5"/>
    <m/>
    <n v="5"/>
    <n v="5"/>
    <n v="5"/>
    <n v="5"/>
    <n v="5"/>
    <n v="5"/>
    <m/>
    <s v="NO"/>
    <s v="NO"/>
    <m/>
    <m/>
    <n v="5"/>
    <n v="5"/>
    <m/>
    <x v="3"/>
    <n v="3"/>
    <m/>
    <s v="A la hora de hacer un préstamo, podía durar más tiempo el tener un libro y no tener que renovarlo cada semana y que solo puedas tenerlo un mes"/>
    <d v="2017-03-17T10:14:40"/>
    <s v="10.150.1.152"/>
    <m/>
  </r>
  <r>
    <s v="F. Farmacia"/>
    <s v="Ciencias de la Salud"/>
    <n v="4"/>
    <n v="29"/>
    <m/>
    <m/>
    <x v="1"/>
    <n v="13"/>
    <m/>
    <x v="3"/>
    <n v="3"/>
    <m/>
    <n v="13"/>
    <n v="29"/>
    <m/>
    <m/>
    <m/>
    <m/>
    <n v="1"/>
    <n v="1"/>
    <n v="1"/>
    <n v="1"/>
    <m/>
    <m/>
    <n v="3"/>
    <m/>
    <m/>
    <m/>
    <m/>
    <n v="3"/>
    <n v="2"/>
    <n v="4"/>
    <n v="1"/>
    <n v="4"/>
    <n v="3"/>
    <n v="3"/>
    <n v="3"/>
    <n v="2"/>
    <n v="2"/>
    <n v="3"/>
    <n v="3"/>
    <n v="2"/>
    <n v="3"/>
    <n v="2"/>
    <n v="2"/>
    <s v="NO"/>
    <n v="3"/>
    <m/>
    <n v="2"/>
    <n v="2"/>
    <n v="1"/>
    <n v="4"/>
    <n v="4"/>
    <n v="4"/>
    <m/>
    <s v="SI"/>
    <s v="NO"/>
    <m/>
    <m/>
    <n v="3"/>
    <n v="3"/>
    <m/>
    <x v="1"/>
    <n v="3"/>
    <m/>
    <m/>
    <d v="2017-03-17T10:14:47"/>
    <s v="10.150.1.151"/>
    <m/>
  </r>
  <r>
    <s v="F. Educación - Centro de Formación del Profesorado"/>
    <s v="Humanidades"/>
    <n v="1"/>
    <n v="30"/>
    <m/>
    <m/>
    <x v="1"/>
    <n v="12"/>
    <m/>
    <x v="1"/>
    <n v="2"/>
    <m/>
    <n v="12"/>
    <m/>
    <m/>
    <m/>
    <m/>
    <m/>
    <n v="3"/>
    <n v="3"/>
    <n v="3"/>
    <n v="3"/>
    <m/>
    <m/>
    <n v="3"/>
    <m/>
    <m/>
    <m/>
    <m/>
    <n v="2"/>
    <n v="2"/>
    <n v="2"/>
    <n v="2"/>
    <n v="5"/>
    <n v="5"/>
    <n v="5"/>
    <n v="2"/>
    <n v="5"/>
    <n v="5"/>
    <n v="5"/>
    <n v="5"/>
    <n v="4"/>
    <n v="3"/>
    <n v="3"/>
    <n v="3"/>
    <s v="NO"/>
    <n v="5"/>
    <m/>
    <n v="3"/>
    <n v="4"/>
    <n v="3"/>
    <n v="5"/>
    <n v="5"/>
    <n v="5"/>
    <m/>
    <s v="NO"/>
    <s v="NO"/>
    <m/>
    <m/>
    <n v="3"/>
    <n v="3"/>
    <m/>
    <x v="2"/>
    <n v="4"/>
    <m/>
    <m/>
    <d v="2017-03-17T10:15:01"/>
    <s v="10.150.1.151"/>
    <m/>
  </r>
  <r>
    <s v="F. Medicina"/>
    <s v="Ciencias de la Salud"/>
    <n v="4"/>
    <n v="31"/>
    <m/>
    <m/>
    <x v="1"/>
    <n v="18"/>
    <m/>
    <x v="3"/>
    <n v="3"/>
    <m/>
    <n v="22"/>
    <n v="13"/>
    <m/>
    <s v="UFV"/>
    <m/>
    <m/>
    <n v="2"/>
    <n v="4"/>
    <n v="4"/>
    <n v="3"/>
    <n v="1"/>
    <n v="2"/>
    <n v="3"/>
    <m/>
    <m/>
    <m/>
    <m/>
    <n v="4"/>
    <m/>
    <m/>
    <m/>
    <m/>
    <m/>
    <m/>
    <m/>
    <m/>
    <m/>
    <m/>
    <m/>
    <m/>
    <m/>
    <m/>
    <m/>
    <m/>
    <m/>
    <m/>
    <m/>
    <m/>
    <m/>
    <m/>
    <m/>
    <m/>
    <m/>
    <m/>
    <m/>
    <m/>
    <m/>
    <m/>
    <m/>
    <m/>
    <x v="4"/>
    <m/>
    <m/>
    <m/>
    <d v="2017-03-17T10:15:11"/>
    <s v="10.150.1.152"/>
    <m/>
  </r>
  <r>
    <s v="F. Comercio y Turismo"/>
    <s v="Ciencias Sociales"/>
    <n v="3"/>
    <n v="32"/>
    <m/>
    <m/>
    <x v="1"/>
    <n v="24"/>
    <m/>
    <x v="1"/>
    <n v="3"/>
    <m/>
    <n v="24"/>
    <n v="29"/>
    <m/>
    <m/>
    <m/>
    <m/>
    <n v="3"/>
    <n v="4"/>
    <n v="4"/>
    <n v="3"/>
    <m/>
    <n v="2"/>
    <m/>
    <m/>
    <m/>
    <m/>
    <m/>
    <n v="2"/>
    <n v="1"/>
    <n v="2"/>
    <n v="5"/>
    <n v="5"/>
    <n v="4"/>
    <n v="5"/>
    <n v="3"/>
    <n v="4"/>
    <n v="4"/>
    <n v="3"/>
    <n v="3"/>
    <n v="4"/>
    <n v="3"/>
    <n v="3"/>
    <n v="4"/>
    <s v="NO"/>
    <n v="4"/>
    <m/>
    <n v="4"/>
    <n v="4"/>
    <n v="4"/>
    <n v="4"/>
    <n v="4"/>
    <n v="4"/>
    <m/>
    <s v="NO"/>
    <s v="NO"/>
    <n v="3"/>
    <m/>
    <n v="4"/>
    <n v="3"/>
    <m/>
    <x v="3"/>
    <n v="4"/>
    <m/>
    <m/>
    <d v="2017-03-17T10:15:19"/>
    <s v="10.150.1.152"/>
    <m/>
  </r>
  <r>
    <s v="F. Ciencias de la Documentación"/>
    <s v="Ciencias Sociales"/>
    <n v="3"/>
    <n v="33"/>
    <m/>
    <m/>
    <x v="1"/>
    <n v="3"/>
    <m/>
    <x v="5"/>
    <n v="3"/>
    <m/>
    <n v="29"/>
    <n v="3"/>
    <m/>
    <m/>
    <m/>
    <m/>
    <n v="5"/>
    <n v="4"/>
    <n v="5"/>
    <n v="3"/>
    <m/>
    <n v="2"/>
    <m/>
    <m/>
    <m/>
    <m/>
    <m/>
    <n v="3"/>
    <n v="1"/>
    <n v="1"/>
    <n v="5"/>
    <n v="5"/>
    <n v="5"/>
    <n v="5"/>
    <n v="1"/>
    <n v="3"/>
    <n v="5"/>
    <n v="5"/>
    <n v="5"/>
    <n v="5"/>
    <n v="5"/>
    <n v="3"/>
    <n v="5"/>
    <s v="SI"/>
    <n v="4"/>
    <m/>
    <n v="5"/>
    <n v="2"/>
    <n v="4"/>
    <n v="5"/>
    <n v="4"/>
    <n v="4"/>
    <m/>
    <s v="NO"/>
    <m/>
    <m/>
    <m/>
    <n v="4"/>
    <n v="1"/>
    <m/>
    <x v="2"/>
    <n v="3"/>
    <m/>
    <m/>
    <d v="2017-03-17T10:15:50"/>
    <s v="10.150.1.152"/>
    <m/>
  </r>
  <r>
    <s v="F. Ciencias Económicas y Empresariales"/>
    <s v="Ciencias Sociales"/>
    <n v="3"/>
    <n v="34"/>
    <m/>
    <m/>
    <x v="1"/>
    <n v="5"/>
    <m/>
    <x v="3"/>
    <n v="4"/>
    <m/>
    <n v="5"/>
    <m/>
    <m/>
    <m/>
    <m/>
    <m/>
    <n v="5"/>
    <n v="5"/>
    <n v="3"/>
    <n v="3"/>
    <m/>
    <n v="2"/>
    <m/>
    <m/>
    <m/>
    <m/>
    <m/>
    <n v="3"/>
    <n v="1"/>
    <n v="1"/>
    <n v="3"/>
    <n v="5"/>
    <n v="5"/>
    <n v="5"/>
    <n v="5"/>
    <n v="6"/>
    <n v="3"/>
    <n v="4"/>
    <n v="3"/>
    <n v="3"/>
    <n v="4"/>
    <m/>
    <n v="4"/>
    <s v="NO"/>
    <n v="3"/>
    <m/>
    <n v="4"/>
    <n v="5"/>
    <n v="4"/>
    <n v="5"/>
    <n v="5"/>
    <n v="5"/>
    <m/>
    <s v="NO"/>
    <s v="NO"/>
    <m/>
    <m/>
    <n v="4"/>
    <n v="4"/>
    <m/>
    <x v="2"/>
    <m/>
    <m/>
    <s v="No sé si ha mejorado o no,  ya que es mi primer año en esta la universidad. Pero en lo que a mi respecta,  va muy bien el servicio y por lo que me cuentan, la infraestructura ha mejorado bastante. "/>
    <d v="2017-03-17T10:15:58"/>
    <s v="10.150.1.151"/>
    <m/>
  </r>
  <r>
    <s v="F. Educación - Centro de Formación del Profesorado"/>
    <s v="Humanidades"/>
    <n v="1"/>
    <n v="35"/>
    <m/>
    <m/>
    <x v="0"/>
    <n v="12"/>
    <m/>
    <x v="2"/>
    <n v="5"/>
    <m/>
    <n v="12"/>
    <n v="29"/>
    <m/>
    <m/>
    <m/>
    <m/>
    <n v="5"/>
    <n v="5"/>
    <n v="4"/>
    <n v="4"/>
    <m/>
    <m/>
    <m/>
    <m/>
    <m/>
    <m/>
    <m/>
    <n v="5"/>
    <n v="5"/>
    <n v="5"/>
    <n v="3"/>
    <n v="1"/>
    <n v="4"/>
    <n v="1"/>
    <n v="2"/>
    <n v="6"/>
    <n v="4"/>
    <n v="5"/>
    <n v="4"/>
    <n v="4"/>
    <n v="5"/>
    <n v="4"/>
    <m/>
    <s v="SI"/>
    <n v="4"/>
    <m/>
    <n v="5"/>
    <n v="5"/>
    <n v="5"/>
    <n v="5"/>
    <n v="5"/>
    <n v="5"/>
    <m/>
    <s v="SI"/>
    <s v="SI"/>
    <n v="4"/>
    <m/>
    <n v="4"/>
    <n v="4"/>
    <m/>
    <x v="0"/>
    <m/>
    <m/>
    <m/>
    <d v="2017-03-17T10:16:08"/>
    <s v="10.150.1.152"/>
    <m/>
  </r>
  <r>
    <s v="F. Ciencias Biológicas"/>
    <s v="Ciencias Experimentales"/>
    <n v="2"/>
    <n v="36"/>
    <m/>
    <m/>
    <x v="1"/>
    <n v="2"/>
    <m/>
    <x v="5"/>
    <n v="1"/>
    <m/>
    <n v="2"/>
    <n v="7"/>
    <m/>
    <m/>
    <m/>
    <m/>
    <n v="4"/>
    <n v="4"/>
    <n v="3"/>
    <n v="4"/>
    <n v="1"/>
    <n v="2"/>
    <m/>
    <m/>
    <m/>
    <m/>
    <m/>
    <n v="4"/>
    <n v="4"/>
    <n v="4"/>
    <n v="4"/>
    <n v="4"/>
    <n v="3"/>
    <n v="4"/>
    <n v="4"/>
    <n v="5"/>
    <n v="4"/>
    <n v="4"/>
    <n v="4"/>
    <n v="4"/>
    <n v="4"/>
    <n v="5"/>
    <n v="5"/>
    <s v="NO"/>
    <n v="3"/>
    <m/>
    <n v="4"/>
    <n v="2"/>
    <n v="2"/>
    <n v="2"/>
    <n v="2"/>
    <n v="4"/>
    <m/>
    <s v="NO"/>
    <s v="NO"/>
    <m/>
    <m/>
    <n v="4"/>
    <n v="4"/>
    <m/>
    <x v="2"/>
    <n v="4"/>
    <m/>
    <m/>
    <d v="2017-03-17T10:16:09"/>
    <s v="10.150.1.152"/>
    <m/>
  </r>
  <r>
    <s v="F. Veterinaria"/>
    <s v="Ciencias de la Salud"/>
    <n v="4"/>
    <n v="37"/>
    <m/>
    <m/>
    <x v="1"/>
    <n v="21"/>
    <m/>
    <x v="1"/>
    <n v="1"/>
    <m/>
    <m/>
    <m/>
    <m/>
    <m/>
    <m/>
    <m/>
    <n v="5"/>
    <n v="2"/>
    <n v="2"/>
    <n v="4"/>
    <n v="1"/>
    <m/>
    <m/>
    <m/>
    <m/>
    <m/>
    <m/>
    <n v="3"/>
    <n v="1"/>
    <n v="1"/>
    <n v="4"/>
    <n v="5"/>
    <n v="5"/>
    <n v="5"/>
    <n v="1"/>
    <n v="3"/>
    <n v="3"/>
    <n v="5"/>
    <n v="1"/>
    <n v="3"/>
    <n v="2"/>
    <n v="3"/>
    <n v="2"/>
    <s v="NO"/>
    <n v="3"/>
    <m/>
    <n v="4"/>
    <n v="2"/>
    <n v="4"/>
    <n v="5"/>
    <n v="5"/>
    <n v="5"/>
    <m/>
    <s v="NO"/>
    <s v="NO"/>
    <m/>
    <m/>
    <n v="3"/>
    <n v="3"/>
    <m/>
    <x v="2"/>
    <n v="3"/>
    <m/>
    <m/>
    <d v="2017-03-17T10:16:18"/>
    <s v="10.150.1.152"/>
    <m/>
  </r>
  <r>
    <s v="F. Enfermería, Fisioterapia y Podología"/>
    <s v="Ciencias de la Salud"/>
    <n v="4"/>
    <n v="38"/>
    <m/>
    <m/>
    <x v="1"/>
    <n v="22"/>
    <m/>
    <x v="3"/>
    <n v="1"/>
    <m/>
    <n v="29"/>
    <n v="22"/>
    <m/>
    <m/>
    <m/>
    <m/>
    <n v="1"/>
    <n v="2"/>
    <n v="4"/>
    <n v="4"/>
    <m/>
    <n v="2"/>
    <n v="3"/>
    <n v="4"/>
    <n v="3"/>
    <m/>
    <m/>
    <n v="3"/>
    <n v="1"/>
    <n v="1"/>
    <n v="3"/>
    <n v="5"/>
    <n v="5"/>
    <n v="5"/>
    <n v="2"/>
    <n v="1"/>
    <n v="4"/>
    <n v="3"/>
    <n v="4"/>
    <n v="5"/>
    <n v="5"/>
    <n v="5"/>
    <n v="3"/>
    <s v="NO"/>
    <n v="4"/>
    <m/>
    <n v="5"/>
    <n v="3"/>
    <n v="5"/>
    <n v="5"/>
    <n v="5"/>
    <n v="5"/>
    <m/>
    <s v="NO"/>
    <s v="NO"/>
    <m/>
    <m/>
    <n v="4"/>
    <n v="3"/>
    <m/>
    <x v="3"/>
    <n v="3"/>
    <m/>
    <s v="En mi opinión el horario debería ser algo más ampliado, ya que no todos tenemos los mismos calendarios de exámenes y no podemos estudiar en casa por distintas razones y es injusto que algunos tengan posibilidad de estudio, yo entre semana vería correcto un horario de 9 a 23:00 y los fines de semana de 10:00 a 21:00. &lt;br&gt;Con respecto a la temperatura de la biblioteca creo que deberíais bajar algo el termostato puesto que es invierno hace mucho calor pero en verano es insoportable. &lt;br&gt;Gracias, un saludo "/>
    <d v="2017-03-17T10:16:28"/>
    <s v="10.150.1.152"/>
    <m/>
  </r>
  <r>
    <s v="F. Ciencias Químicas"/>
    <s v="Ciencias Experimentales"/>
    <n v="2"/>
    <n v="39"/>
    <m/>
    <m/>
    <x v="1"/>
    <n v="10"/>
    <m/>
    <x v="2"/>
    <n v="3"/>
    <m/>
    <n v="10"/>
    <m/>
    <m/>
    <m/>
    <m/>
    <m/>
    <n v="4"/>
    <n v="4"/>
    <n v="4"/>
    <n v="4"/>
    <n v="1"/>
    <m/>
    <m/>
    <m/>
    <m/>
    <m/>
    <m/>
    <n v="2"/>
    <n v="1"/>
    <n v="1"/>
    <n v="1"/>
    <n v="4"/>
    <n v="4"/>
    <n v="4"/>
    <n v="2"/>
    <n v="6"/>
    <n v="4"/>
    <n v="4"/>
    <n v="5"/>
    <n v="5"/>
    <n v="5"/>
    <n v="3"/>
    <n v="3"/>
    <s v="NO"/>
    <n v="2"/>
    <m/>
    <n v="4"/>
    <n v="3"/>
    <n v="3"/>
    <n v="5"/>
    <n v="5"/>
    <n v="4"/>
    <m/>
    <s v="NO"/>
    <s v="NO"/>
    <m/>
    <m/>
    <n v="4"/>
    <n v="5"/>
    <m/>
    <x v="2"/>
    <n v="3"/>
    <m/>
    <m/>
    <d v="2017-03-17T10:16:36"/>
    <s v="10.150.1.152"/>
    <m/>
  </r>
  <r>
    <s v="F. Filología"/>
    <s v="Humanidades"/>
    <n v="1"/>
    <n v="40"/>
    <m/>
    <m/>
    <x v="1"/>
    <n v="14"/>
    <m/>
    <x v="1"/>
    <n v="4"/>
    <m/>
    <n v="29"/>
    <n v="14"/>
    <n v="12"/>
    <m/>
    <m/>
    <m/>
    <n v="4"/>
    <n v="3"/>
    <n v="3"/>
    <n v="3"/>
    <n v="1"/>
    <m/>
    <m/>
    <m/>
    <m/>
    <m/>
    <m/>
    <n v="4"/>
    <n v="4"/>
    <n v="4"/>
    <n v="3"/>
    <n v="5"/>
    <n v="4"/>
    <n v="5"/>
    <n v="2"/>
    <n v="3"/>
    <n v="3"/>
    <n v="4"/>
    <n v="4"/>
    <n v="4"/>
    <n v="5"/>
    <n v="3"/>
    <n v="4"/>
    <s v="NO"/>
    <n v="5"/>
    <m/>
    <n v="4"/>
    <n v="3"/>
    <n v="3"/>
    <n v="5"/>
    <n v="5"/>
    <n v="5"/>
    <m/>
    <s v="NO"/>
    <s v="NO"/>
    <m/>
    <m/>
    <n v="4"/>
    <n v="4"/>
    <m/>
    <x v="2"/>
    <n v="3"/>
    <m/>
    <s v="No sabía de la existencia de cursos de formación para el usuario."/>
    <d v="2017-03-17T10:16:38"/>
    <s v="10.150.1.151"/>
    <m/>
  </r>
  <r>
    <s v="F. Geografía e Historia"/>
    <s v="Humanidades"/>
    <n v="1"/>
    <n v="41"/>
    <m/>
    <m/>
    <x v="1"/>
    <n v="16"/>
    <m/>
    <x v="1"/>
    <n v="4"/>
    <m/>
    <n v="29"/>
    <n v="16"/>
    <m/>
    <m/>
    <m/>
    <m/>
    <n v="1"/>
    <n v="3"/>
    <n v="5"/>
    <n v="4"/>
    <m/>
    <n v="2"/>
    <n v="3"/>
    <n v="4"/>
    <n v="0"/>
    <m/>
    <m/>
    <m/>
    <m/>
    <m/>
    <m/>
    <m/>
    <m/>
    <m/>
    <m/>
    <m/>
    <m/>
    <m/>
    <m/>
    <m/>
    <m/>
    <m/>
    <m/>
    <m/>
    <m/>
    <m/>
    <m/>
    <m/>
    <m/>
    <m/>
    <m/>
    <m/>
    <m/>
    <m/>
    <m/>
    <m/>
    <m/>
    <m/>
    <m/>
    <m/>
    <x v="4"/>
    <m/>
    <m/>
    <m/>
    <d v="2017-03-17T10:16:39"/>
    <s v="10.150.1.151"/>
    <m/>
  </r>
  <r>
    <s v="F. Filosofía"/>
    <s v="Humanidades"/>
    <n v="1"/>
    <n v="42"/>
    <m/>
    <m/>
    <x v="1"/>
    <n v="15"/>
    <m/>
    <x v="5"/>
    <n v="1"/>
    <m/>
    <n v="29"/>
    <n v="15"/>
    <n v="9"/>
    <m/>
    <m/>
    <m/>
    <n v="4"/>
    <n v="4"/>
    <n v="5"/>
    <n v="5"/>
    <m/>
    <n v="2"/>
    <m/>
    <m/>
    <m/>
    <m/>
    <m/>
    <n v="3"/>
    <n v="1"/>
    <n v="1"/>
    <n v="5"/>
    <n v="5"/>
    <n v="5"/>
    <n v="5"/>
    <n v="1"/>
    <n v="5"/>
    <n v="5"/>
    <n v="5"/>
    <n v="3"/>
    <n v="5"/>
    <n v="5"/>
    <n v="5"/>
    <n v="5"/>
    <s v="SI"/>
    <n v="5"/>
    <m/>
    <n v="5"/>
    <n v="5"/>
    <n v="5"/>
    <n v="5"/>
    <n v="5"/>
    <n v="5"/>
    <m/>
    <s v="NO"/>
    <s v="NO"/>
    <n v="1"/>
    <m/>
    <n v="5"/>
    <n v="5"/>
    <m/>
    <x v="0"/>
    <n v="4"/>
    <m/>
    <m/>
    <d v="2017-03-17T10:16:44"/>
    <s v="10.150.1.151"/>
    <m/>
  </r>
  <r>
    <s v="N/C"/>
    <s v="N/C"/>
    <e v="#N/A"/>
    <n v="43"/>
    <m/>
    <m/>
    <x v="0"/>
    <m/>
    <m/>
    <x v="1"/>
    <n v="5"/>
    <m/>
    <n v="29"/>
    <n v="14"/>
    <n v="4"/>
    <m/>
    <m/>
    <m/>
    <n v="5"/>
    <n v="5"/>
    <n v="5"/>
    <n v="4"/>
    <m/>
    <m/>
    <n v="3"/>
    <m/>
    <m/>
    <m/>
    <m/>
    <n v="5"/>
    <n v="5"/>
    <n v="2"/>
    <n v="1"/>
    <n v="1"/>
    <n v="4"/>
    <n v="1"/>
    <n v="1"/>
    <n v="4"/>
    <n v="5"/>
    <n v="5"/>
    <n v="5"/>
    <n v="5"/>
    <n v="5"/>
    <n v="3"/>
    <n v="4"/>
    <s v="SI"/>
    <n v="5"/>
    <m/>
    <n v="4"/>
    <n v="5"/>
    <n v="5"/>
    <n v="5"/>
    <n v="5"/>
    <n v="5"/>
    <m/>
    <s v="NO"/>
    <s v="NO"/>
    <m/>
    <m/>
    <n v="4"/>
    <n v="4"/>
    <m/>
    <x v="0"/>
    <n v="5"/>
    <m/>
    <s v="Es una maravilla hacer un doctorado en la Complutense con la base bibliográfica que tienen y las facilidades que nos dan a los usuarios. ¡Enhorabuena!"/>
    <d v="2017-03-17T10:16:46"/>
    <s v="10.150.1.151"/>
    <m/>
  </r>
  <r>
    <s v="F. Ciencias de la Documentación"/>
    <s v="Ciencias Sociales"/>
    <n v="3"/>
    <n v="44"/>
    <m/>
    <m/>
    <x v="1"/>
    <n v="3"/>
    <m/>
    <x v="2"/>
    <n v="4"/>
    <m/>
    <n v="3"/>
    <n v="3"/>
    <n v="3"/>
    <m/>
    <m/>
    <m/>
    <n v="5"/>
    <n v="5"/>
    <n v="5"/>
    <n v="5"/>
    <n v="1"/>
    <m/>
    <m/>
    <m/>
    <m/>
    <m/>
    <m/>
    <n v="3"/>
    <n v="2"/>
    <m/>
    <n v="5"/>
    <n v="5"/>
    <m/>
    <n v="5"/>
    <n v="5"/>
    <n v="3"/>
    <n v="5"/>
    <n v="5"/>
    <n v="5"/>
    <n v="5"/>
    <n v="5"/>
    <n v="5"/>
    <n v="5"/>
    <s v="SI"/>
    <n v="5"/>
    <m/>
    <n v="5"/>
    <m/>
    <n v="5"/>
    <m/>
    <m/>
    <n v="5"/>
    <m/>
    <s v="SI"/>
    <s v="SI"/>
    <n v="5"/>
    <m/>
    <m/>
    <n v="5"/>
    <m/>
    <x v="0"/>
    <n v="5"/>
    <m/>
    <m/>
    <d v="2017-03-17T10:16:47"/>
    <s v="10.150.1.152"/>
    <m/>
  </r>
  <r>
    <s v="F. Ciencias de la Documentación"/>
    <s v="Ciencias Sociales"/>
    <n v="3"/>
    <n v="45"/>
    <m/>
    <m/>
    <x v="2"/>
    <n v="3"/>
    <m/>
    <x v="2"/>
    <n v="5"/>
    <m/>
    <n v="3"/>
    <m/>
    <m/>
    <s v="Bibliotecas Públicas Municipales"/>
    <m/>
    <m/>
    <n v="3"/>
    <n v="3"/>
    <n v="2"/>
    <n v="2"/>
    <m/>
    <m/>
    <n v="3"/>
    <m/>
    <m/>
    <m/>
    <m/>
    <n v="5"/>
    <n v="5"/>
    <n v="5"/>
    <n v="5"/>
    <n v="5"/>
    <n v="5"/>
    <n v="3"/>
    <n v="3"/>
    <n v="6"/>
    <n v="3"/>
    <n v="5"/>
    <n v="3"/>
    <n v="5"/>
    <n v="5"/>
    <n v="5"/>
    <n v="4"/>
    <s v="SI"/>
    <n v="4"/>
    <m/>
    <n v="5"/>
    <n v="4"/>
    <n v="4"/>
    <n v="5"/>
    <n v="5"/>
    <n v="5"/>
    <m/>
    <s v="SI"/>
    <s v="NO"/>
    <m/>
    <m/>
    <n v="5"/>
    <n v="5"/>
    <m/>
    <x v="2"/>
    <n v="4"/>
    <m/>
    <m/>
    <d v="2017-03-17T10:16:58"/>
    <s v="10.150.1.152"/>
    <m/>
  </r>
  <r>
    <s v="F. Estudios Estadísticos"/>
    <s v="Ciencias Experimentales"/>
    <n v="2"/>
    <n v="46"/>
    <m/>
    <m/>
    <x v="2"/>
    <n v="23"/>
    <m/>
    <x v="1"/>
    <n v="4"/>
    <m/>
    <n v="23"/>
    <n v="5"/>
    <m/>
    <m/>
    <m/>
    <m/>
    <n v="5"/>
    <n v="5"/>
    <n v="5"/>
    <n v="5"/>
    <m/>
    <m/>
    <n v="3"/>
    <m/>
    <m/>
    <m/>
    <m/>
    <n v="5"/>
    <n v="3"/>
    <n v="3"/>
    <n v="3"/>
    <n v="4"/>
    <n v="4"/>
    <n v="5"/>
    <n v="4"/>
    <n v="5"/>
    <n v="5"/>
    <n v="5"/>
    <n v="4"/>
    <n v="5"/>
    <n v="5"/>
    <n v="4"/>
    <n v="5"/>
    <s v="NO"/>
    <n v="5"/>
    <m/>
    <n v="5"/>
    <n v="5"/>
    <n v="5"/>
    <n v="5"/>
    <n v="5"/>
    <n v="5"/>
    <m/>
    <s v="NO"/>
    <s v="NO"/>
    <m/>
    <m/>
    <n v="5"/>
    <n v="5"/>
    <m/>
    <x v="0"/>
    <n v="5"/>
    <m/>
    <m/>
    <d v="2017-03-17T10:17:05"/>
    <s v="10.150.1.151"/>
    <m/>
  </r>
  <r>
    <s v="F. Geografía e Historia"/>
    <s v="Humanidades"/>
    <n v="1"/>
    <n v="47"/>
    <m/>
    <m/>
    <x v="1"/>
    <n v="16"/>
    <m/>
    <x v="3"/>
    <n v="5"/>
    <m/>
    <n v="16"/>
    <n v="29"/>
    <n v="14"/>
    <m/>
    <m/>
    <m/>
    <n v="5"/>
    <n v="5"/>
    <n v="5"/>
    <n v="5"/>
    <m/>
    <m/>
    <n v="3"/>
    <m/>
    <m/>
    <m/>
    <m/>
    <n v="4"/>
    <n v="4"/>
    <n v="4"/>
    <n v="4"/>
    <n v="2"/>
    <n v="3"/>
    <n v="1"/>
    <n v="3"/>
    <n v="6"/>
    <n v="4"/>
    <n v="5"/>
    <n v="5"/>
    <n v="5"/>
    <n v="5"/>
    <n v="3"/>
    <n v="3"/>
    <s v="NO"/>
    <n v="4"/>
    <m/>
    <n v="5"/>
    <n v="3"/>
    <n v="3"/>
    <n v="5"/>
    <n v="5"/>
    <n v="5"/>
    <m/>
    <s v="NO"/>
    <s v="NO"/>
    <m/>
    <m/>
    <n v="5"/>
    <n v="5"/>
    <m/>
    <x v="0"/>
    <n v="4"/>
    <m/>
    <s v="Los servicios de la biblioteca están muy bien, pero mejorarían si el tiempo de préstamo se ampliara un poco más y si pudiéramos coger más de ocho libros, hay en épocas de trabajos, donde ocho libros son insuficientes. "/>
    <d v="2017-03-17T10:17:07"/>
    <s v="10.150.1.152"/>
    <m/>
  </r>
  <r>
    <s v="F. Bellas Artes"/>
    <s v="Humanidades"/>
    <n v="1"/>
    <n v="48"/>
    <m/>
    <m/>
    <x v="1"/>
    <n v="1"/>
    <m/>
    <x v="2"/>
    <n v="5"/>
    <m/>
    <n v="1"/>
    <n v="16"/>
    <n v="15"/>
    <m/>
    <m/>
    <m/>
    <n v="3"/>
    <n v="4"/>
    <n v="3"/>
    <n v="1"/>
    <n v="1"/>
    <m/>
    <m/>
    <m/>
    <m/>
    <m/>
    <m/>
    <n v="5"/>
    <n v="4"/>
    <n v="4"/>
    <n v="5"/>
    <n v="5"/>
    <n v="3"/>
    <n v="3"/>
    <n v="3"/>
    <n v="5"/>
    <n v="4"/>
    <n v="5"/>
    <n v="3"/>
    <n v="5"/>
    <n v="5"/>
    <n v="4"/>
    <n v="5"/>
    <s v="SI"/>
    <n v="5"/>
    <m/>
    <n v="5"/>
    <n v="1"/>
    <n v="3"/>
    <n v="5"/>
    <n v="5"/>
    <n v="5"/>
    <m/>
    <s v="SI"/>
    <s v="SI"/>
    <n v="4"/>
    <m/>
    <n v="5"/>
    <n v="3"/>
    <m/>
    <x v="0"/>
    <n v="3"/>
    <m/>
    <m/>
    <d v="2017-03-17T10:17:08"/>
    <s v="10.150.1.151"/>
    <m/>
  </r>
  <r>
    <s v="F. Educación - Centro de Formación del Profesorado"/>
    <s v="Humanidades"/>
    <n v="1"/>
    <n v="49"/>
    <m/>
    <m/>
    <x v="0"/>
    <n v="12"/>
    <m/>
    <x v="1"/>
    <n v="4"/>
    <m/>
    <n v="9"/>
    <n v="12"/>
    <n v="20"/>
    <m/>
    <m/>
    <m/>
    <n v="5"/>
    <n v="5"/>
    <n v="5"/>
    <n v="5"/>
    <n v="1"/>
    <m/>
    <m/>
    <m/>
    <m/>
    <m/>
    <m/>
    <n v="4"/>
    <n v="5"/>
    <n v="5"/>
    <n v="5"/>
    <n v="4"/>
    <n v="5"/>
    <n v="4"/>
    <n v="4"/>
    <n v="6"/>
    <n v="5"/>
    <n v="4"/>
    <n v="5"/>
    <n v="5"/>
    <n v="5"/>
    <n v="5"/>
    <n v="4"/>
    <s v="SI"/>
    <n v="4"/>
    <m/>
    <n v="4"/>
    <n v="4"/>
    <n v="5"/>
    <n v="5"/>
    <n v="5"/>
    <n v="5"/>
    <m/>
    <s v="SI"/>
    <s v="NO"/>
    <n v="3"/>
    <m/>
    <n v="4"/>
    <n v="4"/>
    <m/>
    <x v="0"/>
    <n v="5"/>
    <m/>
    <s v="Por falta de tiempo para asistir"/>
    <d v="2017-03-17T10:17:15"/>
    <s v="10.150.1.151"/>
    <m/>
  </r>
  <r>
    <s v="F. Psicología"/>
    <s v="Ciencias de la Salud"/>
    <n v="4"/>
    <n v="50"/>
    <m/>
    <m/>
    <x v="1"/>
    <n v="20"/>
    <m/>
    <x v="2"/>
    <n v="4"/>
    <m/>
    <n v="20"/>
    <n v="29"/>
    <m/>
    <s v="Biblioteca pública municipal María Zambrano"/>
    <m/>
    <m/>
    <n v="2"/>
    <n v="3"/>
    <n v="4"/>
    <n v="4"/>
    <m/>
    <m/>
    <n v="3"/>
    <m/>
    <m/>
    <m/>
    <m/>
    <n v="3"/>
    <n v="3"/>
    <n v="3"/>
    <n v="3"/>
    <n v="5"/>
    <n v="1"/>
    <n v="5"/>
    <n v="3"/>
    <n v="5"/>
    <n v="3"/>
    <n v="4"/>
    <n v="3"/>
    <n v="3"/>
    <n v="3"/>
    <n v="3"/>
    <n v="3"/>
    <s v="NO"/>
    <n v="3"/>
    <m/>
    <n v="4"/>
    <n v="1"/>
    <n v="4"/>
    <n v="4"/>
    <n v="4"/>
    <n v="4"/>
    <m/>
    <s v="SI"/>
    <s v="NO"/>
    <m/>
    <m/>
    <n v="2"/>
    <n v="2"/>
    <m/>
    <x v="2"/>
    <n v="3"/>
    <m/>
    <s v="Falta de tiempo "/>
    <d v="2017-03-17T10:17:16"/>
    <s v="10.150.1.151"/>
    <m/>
  </r>
  <r>
    <s v="F. Geografía e Historia"/>
    <s v="Humanidades"/>
    <n v="1"/>
    <n v="51"/>
    <m/>
    <m/>
    <x v="1"/>
    <n v="16"/>
    <m/>
    <x v="1"/>
    <n v="4"/>
    <m/>
    <n v="16"/>
    <m/>
    <m/>
    <m/>
    <m/>
    <m/>
    <n v="5"/>
    <n v="5"/>
    <n v="5"/>
    <n v="4"/>
    <n v="1"/>
    <n v="2"/>
    <n v="3"/>
    <m/>
    <m/>
    <m/>
    <m/>
    <n v="5"/>
    <n v="5"/>
    <n v="5"/>
    <n v="3"/>
    <n v="5"/>
    <n v="3"/>
    <n v="4"/>
    <n v="1"/>
    <n v="5"/>
    <n v="5"/>
    <n v="5"/>
    <n v="5"/>
    <n v="5"/>
    <n v="5"/>
    <n v="5"/>
    <n v="5"/>
    <s v="NO"/>
    <n v="5"/>
    <m/>
    <m/>
    <m/>
    <m/>
    <m/>
    <m/>
    <m/>
    <m/>
    <m/>
    <m/>
    <m/>
    <m/>
    <m/>
    <m/>
    <m/>
    <x v="4"/>
    <m/>
    <m/>
    <m/>
    <d v="2017-03-17T10:17:19"/>
    <s v="10.150.1.152"/>
    <m/>
  </r>
  <r>
    <s v="F. Ciencias Químicas"/>
    <s v="Ciencias Experimentales"/>
    <n v="2"/>
    <n v="52"/>
    <m/>
    <m/>
    <x v="2"/>
    <n v="10"/>
    <m/>
    <x v="3"/>
    <n v="4"/>
    <m/>
    <n v="10"/>
    <n v="6"/>
    <n v="8"/>
    <m/>
    <m/>
    <m/>
    <n v="3"/>
    <n v="3"/>
    <n v="1"/>
    <n v="1"/>
    <m/>
    <m/>
    <m/>
    <n v="4"/>
    <n v="2"/>
    <m/>
    <m/>
    <n v="4"/>
    <n v="3"/>
    <n v="2"/>
    <n v="2"/>
    <n v="3"/>
    <n v="5"/>
    <n v="4"/>
    <n v="4"/>
    <n v="1"/>
    <n v="3"/>
    <n v="2"/>
    <n v="2"/>
    <n v="1"/>
    <n v="2"/>
    <n v="1"/>
    <n v="3"/>
    <s v="NO"/>
    <n v="3"/>
    <m/>
    <n v="1"/>
    <n v="4"/>
    <n v="4"/>
    <n v="4"/>
    <n v="4"/>
    <n v="3"/>
    <m/>
    <s v="NO"/>
    <s v="NO"/>
    <m/>
    <m/>
    <n v="1"/>
    <n v="1"/>
    <m/>
    <x v="5"/>
    <n v="3"/>
    <m/>
    <m/>
    <d v="2017-03-17T10:17:31"/>
    <s v="10.150.1.151"/>
    <m/>
  </r>
  <r>
    <s v="F. Geografía e Historia"/>
    <s v="Humanidades"/>
    <n v="1"/>
    <n v="53"/>
    <m/>
    <m/>
    <x v="1"/>
    <n v="16"/>
    <m/>
    <x v="2"/>
    <n v="4"/>
    <m/>
    <n v="16"/>
    <n v="29"/>
    <n v="14"/>
    <m/>
    <m/>
    <m/>
    <n v="5"/>
    <n v="3"/>
    <n v="4"/>
    <n v="3"/>
    <n v="1"/>
    <m/>
    <m/>
    <m/>
    <m/>
    <m/>
    <m/>
    <n v="4"/>
    <n v="2"/>
    <n v="3"/>
    <n v="5"/>
    <n v="5"/>
    <n v="5"/>
    <n v="5"/>
    <n v="4"/>
    <n v="4"/>
    <n v="4"/>
    <n v="3"/>
    <n v="3"/>
    <n v="4"/>
    <n v="4"/>
    <n v="3"/>
    <n v="3"/>
    <s v="NO"/>
    <n v="5"/>
    <m/>
    <n v="5"/>
    <n v="2"/>
    <n v="3"/>
    <n v="5"/>
    <n v="5"/>
    <n v="5"/>
    <m/>
    <s v="SI"/>
    <s v="NO"/>
    <m/>
    <m/>
    <n v="5"/>
    <n v="5"/>
    <m/>
    <x v="2"/>
    <n v="4"/>
    <m/>
    <s v="5.2, no he hecho ninguno porque no tengo tiempo."/>
    <d v="2017-03-17T10:17:38"/>
    <s v="10.150.1.151"/>
    <m/>
  </r>
  <r>
    <s v="F. Ciencias Económicas y Empresariales"/>
    <s v="Ciencias Sociales"/>
    <n v="3"/>
    <n v="54"/>
    <m/>
    <m/>
    <x v="2"/>
    <n v="5"/>
    <m/>
    <x v="1"/>
    <n v="1"/>
    <m/>
    <n v="5"/>
    <n v="20"/>
    <n v="4"/>
    <m/>
    <m/>
    <m/>
    <n v="2"/>
    <n v="2"/>
    <n v="3"/>
    <n v="2"/>
    <m/>
    <n v="2"/>
    <m/>
    <m/>
    <m/>
    <m/>
    <m/>
    <n v="3"/>
    <n v="4"/>
    <n v="4"/>
    <n v="1"/>
    <n v="5"/>
    <n v="5"/>
    <n v="5"/>
    <n v="4"/>
    <n v="5"/>
    <n v="4"/>
    <n v="4"/>
    <n v="5"/>
    <n v="5"/>
    <n v="4"/>
    <n v="4"/>
    <n v="4"/>
    <s v="NO"/>
    <n v="3"/>
    <m/>
    <n v="5"/>
    <n v="5"/>
    <n v="4"/>
    <n v="4"/>
    <n v="5"/>
    <n v="4"/>
    <m/>
    <s v="SI"/>
    <s v="NO"/>
    <m/>
    <m/>
    <n v="5"/>
    <n v="5"/>
    <m/>
    <x v="2"/>
    <n v="4"/>
    <m/>
    <s v="No he asistido a los cursos estar en horario de clases "/>
    <d v="2017-03-17T10:17:48"/>
    <s v="10.150.1.152"/>
    <m/>
  </r>
  <r>
    <s v="N/C"/>
    <s v="N/C"/>
    <e v="#N/A"/>
    <n v="55"/>
    <m/>
    <m/>
    <x v="2"/>
    <m/>
    <m/>
    <x v="3"/>
    <n v="4"/>
    <m/>
    <n v="24"/>
    <n v="29"/>
    <m/>
    <m/>
    <m/>
    <m/>
    <n v="5"/>
    <n v="5"/>
    <n v="3"/>
    <n v="3"/>
    <m/>
    <m/>
    <n v="3"/>
    <m/>
    <m/>
    <m/>
    <m/>
    <n v="5"/>
    <n v="3"/>
    <n v="5"/>
    <n v="4"/>
    <n v="5"/>
    <n v="2"/>
    <n v="3"/>
    <n v="1"/>
    <n v="6"/>
    <n v="4"/>
    <n v="5"/>
    <n v="4"/>
    <n v="5"/>
    <n v="5"/>
    <n v="3"/>
    <n v="4"/>
    <s v="SI"/>
    <n v="4"/>
    <m/>
    <n v="4"/>
    <n v="4"/>
    <n v="4"/>
    <n v="5"/>
    <n v="5"/>
    <n v="3"/>
    <m/>
    <s v="NO"/>
    <s v="NO"/>
    <m/>
    <m/>
    <n v="4"/>
    <n v="5"/>
    <m/>
    <x v="0"/>
    <n v="5"/>
    <m/>
    <s v="No he ido nunca porque no me han informado. "/>
    <d v="2017-03-17T10:17:57"/>
    <s v="10.150.1.152"/>
    <m/>
  </r>
  <r>
    <s v="F. Psicología"/>
    <s v="Ciencias de la Salud"/>
    <n v="4"/>
    <n v="56"/>
    <m/>
    <m/>
    <x v="1"/>
    <n v="20"/>
    <m/>
    <x v="1"/>
    <n v="3"/>
    <m/>
    <n v="20"/>
    <m/>
    <m/>
    <m/>
    <m/>
    <m/>
    <n v="4"/>
    <n v="3"/>
    <n v="3"/>
    <n v="3"/>
    <n v="1"/>
    <m/>
    <m/>
    <m/>
    <m/>
    <m/>
    <m/>
    <n v="3"/>
    <n v="3"/>
    <n v="3"/>
    <n v="5"/>
    <n v="5"/>
    <n v="4"/>
    <n v="5"/>
    <n v="2"/>
    <n v="2"/>
    <n v="4"/>
    <n v="4"/>
    <n v="5"/>
    <n v="3"/>
    <n v="3"/>
    <n v="2"/>
    <n v="5"/>
    <s v="SI"/>
    <n v="4"/>
    <m/>
    <n v="2"/>
    <n v="2"/>
    <n v="3"/>
    <n v="4"/>
    <n v="4"/>
    <n v="4"/>
    <m/>
    <s v="SI"/>
    <s v="NO"/>
    <m/>
    <m/>
    <n v="2"/>
    <n v="2"/>
    <m/>
    <x v="2"/>
    <m/>
    <m/>
    <m/>
    <d v="2017-03-17T10:18:13"/>
    <s v="10.150.1.151"/>
    <m/>
  </r>
  <r>
    <s v="F. Ciencias Matemáticas"/>
    <s v="Ciencias Experimentales"/>
    <n v="2"/>
    <n v="57"/>
    <m/>
    <m/>
    <x v="1"/>
    <n v="8"/>
    <m/>
    <x v="3"/>
    <n v="3"/>
    <m/>
    <n v="8"/>
    <m/>
    <m/>
    <s v="Biblioteca municipal (Torrejón de Ardoz)"/>
    <m/>
    <m/>
    <n v="4"/>
    <n v="3"/>
    <n v="4"/>
    <n v="2"/>
    <n v="1"/>
    <m/>
    <m/>
    <m/>
    <m/>
    <m/>
    <m/>
    <n v="5"/>
    <n v="1"/>
    <n v="1"/>
    <n v="4"/>
    <n v="5"/>
    <n v="5"/>
    <n v="5"/>
    <n v="2"/>
    <n v="6"/>
    <n v="4"/>
    <n v="4"/>
    <n v="3"/>
    <n v="4"/>
    <n v="5"/>
    <n v="4"/>
    <n v="5"/>
    <s v="SI"/>
    <n v="4"/>
    <m/>
    <n v="3"/>
    <n v="2"/>
    <n v="3"/>
    <n v="4"/>
    <n v="4"/>
    <n v="4"/>
    <m/>
    <s v="NO"/>
    <s v="NO"/>
    <m/>
    <m/>
    <n v="3"/>
    <n v="2"/>
    <m/>
    <x v="2"/>
    <n v="4"/>
    <m/>
    <m/>
    <d v="2017-03-17T10:18:20"/>
    <s v="10.150.1.152"/>
    <m/>
  </r>
  <r>
    <s v="F. Filología"/>
    <s v="Humanidades"/>
    <n v="1"/>
    <n v="58"/>
    <m/>
    <m/>
    <x v="1"/>
    <n v="14"/>
    <m/>
    <x v="3"/>
    <n v="4"/>
    <m/>
    <n v="29"/>
    <n v="16"/>
    <n v="14"/>
    <m/>
    <m/>
    <m/>
    <n v="5"/>
    <n v="5"/>
    <n v="3"/>
    <n v="3"/>
    <m/>
    <m/>
    <n v="3"/>
    <m/>
    <m/>
    <m/>
    <m/>
    <n v="2"/>
    <n v="4"/>
    <n v="3"/>
    <n v="5"/>
    <n v="5"/>
    <n v="4"/>
    <n v="5"/>
    <n v="1"/>
    <n v="6"/>
    <n v="3"/>
    <n v="5"/>
    <n v="3"/>
    <n v="3"/>
    <n v="5"/>
    <n v="2"/>
    <n v="3"/>
    <m/>
    <n v="1"/>
    <m/>
    <n v="5"/>
    <n v="2"/>
    <n v="5"/>
    <n v="5"/>
    <n v="5"/>
    <n v="5"/>
    <m/>
    <s v="NO"/>
    <s v="NO"/>
    <n v="1"/>
    <m/>
    <n v="3"/>
    <n v="3"/>
    <m/>
    <x v="2"/>
    <n v="3"/>
    <m/>
    <m/>
    <d v="2017-03-17T10:18:24"/>
    <s v="10.150.1.151"/>
    <m/>
  </r>
  <r>
    <s v="F. Derecho"/>
    <s v="Ciencias Sociales"/>
    <n v="3"/>
    <n v="59"/>
    <m/>
    <m/>
    <x v="1"/>
    <n v="11"/>
    <m/>
    <x v="3"/>
    <n v="5"/>
    <m/>
    <n v="29"/>
    <n v="29"/>
    <n v="29"/>
    <m/>
    <m/>
    <m/>
    <n v="1"/>
    <n v="3"/>
    <n v="5"/>
    <n v="5"/>
    <m/>
    <n v="2"/>
    <n v="3"/>
    <m/>
    <m/>
    <m/>
    <m/>
    <n v="5"/>
    <n v="5"/>
    <n v="5"/>
    <n v="5"/>
    <n v="1"/>
    <n v="1"/>
    <n v="5"/>
    <n v="1"/>
    <n v="1"/>
    <n v="4"/>
    <n v="4"/>
    <n v="2"/>
    <n v="3"/>
    <n v="5"/>
    <n v="3"/>
    <n v="4"/>
    <s v="NO"/>
    <n v="3"/>
    <m/>
    <n v="1"/>
    <n v="3"/>
    <n v="1"/>
    <n v="1"/>
    <n v="5"/>
    <n v="5"/>
    <m/>
    <s v="NO"/>
    <s v="NO"/>
    <m/>
    <m/>
    <n v="1"/>
    <n v="1"/>
    <m/>
    <x v="0"/>
    <n v="4"/>
    <m/>
    <s v="Paso habitualmente una media de 3h diarias en la Biblioteca Maria Zambrano. Todos losabemos estudiantes hemos intentado ya poner remedio a la señora rubia que hay en el mostrador al entrar, ya que nos habla faltando al respeto. En los tres años que llevamos llendo a esta biblioteca, el comportamiento de esta señora es el mismo, de mal educada y sin vergüenza "/>
    <d v="2017-03-17T10:18:24"/>
    <s v="10.150.1.151"/>
    <m/>
  </r>
  <r>
    <s v="F. Educación - Centro de Formación del Profesorado"/>
    <s v="Humanidades"/>
    <n v="1"/>
    <n v="60"/>
    <m/>
    <m/>
    <x v="1"/>
    <n v="12"/>
    <m/>
    <x v="2"/>
    <n v="3"/>
    <m/>
    <n v="12"/>
    <m/>
    <m/>
    <m/>
    <m/>
    <m/>
    <n v="4"/>
    <n v="4"/>
    <n v="4"/>
    <n v="2"/>
    <n v="1"/>
    <m/>
    <m/>
    <m/>
    <m/>
    <m/>
    <m/>
    <n v="4"/>
    <n v="2"/>
    <n v="2"/>
    <n v="4"/>
    <n v="5"/>
    <n v="5"/>
    <n v="5"/>
    <n v="4"/>
    <n v="4"/>
    <n v="3"/>
    <n v="4"/>
    <n v="4"/>
    <n v="4"/>
    <n v="3"/>
    <n v="4"/>
    <n v="3"/>
    <s v="NO"/>
    <n v="4"/>
    <m/>
    <n v="4"/>
    <n v="4"/>
    <n v="4"/>
    <n v="4"/>
    <n v="4"/>
    <n v="4"/>
    <m/>
    <s v="NO"/>
    <s v="NO"/>
    <m/>
    <m/>
    <n v="4"/>
    <n v="2"/>
    <m/>
    <x v="3"/>
    <n v="3"/>
    <m/>
    <m/>
    <d v="2017-03-17T10:18:25"/>
    <s v="10.150.1.151"/>
    <m/>
  </r>
  <r>
    <s v="F. Medicina"/>
    <s v="Ciencias de la Salud"/>
    <n v="4"/>
    <n v="61"/>
    <m/>
    <m/>
    <x v="0"/>
    <n v="18"/>
    <m/>
    <x v="2"/>
    <n v="5"/>
    <m/>
    <n v="18"/>
    <m/>
    <m/>
    <m/>
    <m/>
    <m/>
    <n v="1"/>
    <n v="2"/>
    <n v="1"/>
    <m/>
    <m/>
    <n v="2"/>
    <m/>
    <m/>
    <m/>
    <m/>
    <m/>
    <n v="3"/>
    <n v="5"/>
    <n v="2"/>
    <n v="1"/>
    <n v="1"/>
    <n v="3"/>
    <n v="1"/>
    <n v="1"/>
    <n v="5"/>
    <n v="4"/>
    <n v="4"/>
    <n v="5"/>
    <n v="5"/>
    <n v="5"/>
    <n v="5"/>
    <n v="3"/>
    <s v="NO"/>
    <n v="5"/>
    <m/>
    <n v="4"/>
    <n v="5"/>
    <n v="4"/>
    <n v="5"/>
    <n v="3"/>
    <n v="5"/>
    <m/>
    <s v="NO"/>
    <s v="NO"/>
    <m/>
    <m/>
    <n v="5"/>
    <n v="5"/>
    <m/>
    <x v="0"/>
    <n v="5"/>
    <m/>
    <m/>
    <d v="2017-03-17T10:18:27"/>
    <s v="10.150.1.152"/>
    <m/>
  </r>
  <r>
    <s v="F. Ciencias Biológicas"/>
    <s v="Ciencias Experimentales"/>
    <n v="2"/>
    <n v="62"/>
    <m/>
    <m/>
    <x v="2"/>
    <n v="2"/>
    <m/>
    <x v="1"/>
    <n v="4"/>
    <m/>
    <n v="2"/>
    <n v="10"/>
    <n v="7"/>
    <m/>
    <m/>
    <m/>
    <n v="4"/>
    <n v="3"/>
    <n v="4"/>
    <n v="2"/>
    <m/>
    <n v="2"/>
    <n v="3"/>
    <m/>
    <m/>
    <m/>
    <m/>
    <n v="4"/>
    <n v="3"/>
    <n v="1"/>
    <n v="1"/>
    <n v="5"/>
    <n v="5"/>
    <n v="5"/>
    <n v="1"/>
    <n v="6"/>
    <n v="4"/>
    <n v="5"/>
    <n v="4"/>
    <n v="4"/>
    <n v="4"/>
    <n v="3"/>
    <n v="5"/>
    <s v="SI"/>
    <n v="4"/>
    <m/>
    <n v="3"/>
    <n v="4"/>
    <n v="4"/>
    <n v="4"/>
    <n v="2"/>
    <n v="3"/>
    <m/>
    <s v="NO"/>
    <s v="NO"/>
    <m/>
    <m/>
    <n v="3"/>
    <n v="4"/>
    <m/>
    <x v="2"/>
    <n v="4"/>
    <m/>
    <m/>
    <d v="2017-03-17T10:18:32"/>
    <s v="10.150.1.151"/>
    <m/>
  </r>
  <r>
    <s v="F. Geografía e Historia"/>
    <s v="Humanidades"/>
    <n v="1"/>
    <n v="63"/>
    <m/>
    <m/>
    <x v="1"/>
    <n v="16"/>
    <m/>
    <x v="2"/>
    <n v="3"/>
    <m/>
    <n v="16"/>
    <n v="4"/>
    <n v="29"/>
    <m/>
    <m/>
    <m/>
    <n v="3"/>
    <n v="3"/>
    <n v="4"/>
    <n v="3"/>
    <m/>
    <n v="2"/>
    <m/>
    <m/>
    <m/>
    <m/>
    <m/>
    <n v="4"/>
    <n v="2"/>
    <n v="2"/>
    <n v="3"/>
    <n v="5"/>
    <n v="5"/>
    <n v="5"/>
    <n v="3"/>
    <n v="3"/>
    <n v="3"/>
    <n v="3"/>
    <n v="4"/>
    <n v="4"/>
    <n v="3"/>
    <n v="2"/>
    <n v="3"/>
    <s v="NO"/>
    <n v="3"/>
    <m/>
    <n v="4"/>
    <n v="3"/>
    <n v="3"/>
    <n v="4"/>
    <n v="5"/>
    <n v="5"/>
    <m/>
    <s v="NO"/>
    <s v="NO"/>
    <m/>
    <m/>
    <n v="4"/>
    <n v="4"/>
    <m/>
    <x v="2"/>
    <n v="3"/>
    <m/>
    <m/>
    <d v="2017-03-17T10:18:40"/>
    <s v="10.150.1.152"/>
    <m/>
  </r>
  <r>
    <s v="F. Geografía e Historia"/>
    <s v="Humanidades"/>
    <n v="1"/>
    <n v="64"/>
    <m/>
    <m/>
    <x v="2"/>
    <n v="16"/>
    <m/>
    <x v="1"/>
    <n v="4"/>
    <m/>
    <n v="3"/>
    <n v="16"/>
    <n v="29"/>
    <s v="Biblioteca Universidad Autónoma de Madrid, Bibliotecas Públicas de la Comunidad de Madrid"/>
    <m/>
    <m/>
    <n v="4"/>
    <n v="3"/>
    <n v="4"/>
    <n v="4"/>
    <m/>
    <m/>
    <n v="3"/>
    <m/>
    <m/>
    <m/>
    <m/>
    <n v="5"/>
    <n v="3"/>
    <n v="2"/>
    <n v="5"/>
    <n v="4"/>
    <n v="4"/>
    <n v="5"/>
    <n v="4"/>
    <n v="2"/>
    <n v="3"/>
    <n v="4"/>
    <n v="4"/>
    <n v="4"/>
    <n v="4"/>
    <n v="3"/>
    <n v="4"/>
    <s v="SI"/>
    <n v="4"/>
    <m/>
    <n v="4"/>
    <n v="4"/>
    <n v="2"/>
    <n v="4"/>
    <n v="4"/>
    <n v="4"/>
    <m/>
    <s v="NO"/>
    <s v="NO"/>
    <m/>
    <m/>
    <n v="4"/>
    <n v="4"/>
    <m/>
    <x v="2"/>
    <m/>
    <m/>
    <m/>
    <d v="2017-03-17T10:18:41"/>
    <s v="10.150.1.151"/>
    <m/>
  </r>
  <r>
    <s v="F. Geografía e Historia"/>
    <s v="Humanidades"/>
    <n v="1"/>
    <n v="65"/>
    <m/>
    <m/>
    <x v="1"/>
    <n v="16"/>
    <m/>
    <x v="1"/>
    <n v="4"/>
    <m/>
    <n v="29"/>
    <n v="16"/>
    <m/>
    <m/>
    <m/>
    <m/>
    <n v="1"/>
    <n v="3"/>
    <n v="5"/>
    <n v="4"/>
    <m/>
    <n v="2"/>
    <n v="3"/>
    <n v="4"/>
    <n v="0"/>
    <m/>
    <m/>
    <n v="4"/>
    <n v="4"/>
    <n v="4"/>
    <n v="4"/>
    <n v="4"/>
    <n v="4"/>
    <n v="4"/>
    <n v="4"/>
    <n v="3"/>
    <n v="3"/>
    <n v="4"/>
    <n v="4"/>
    <n v="4"/>
    <n v="4"/>
    <n v="3"/>
    <n v="4"/>
    <s v="NO"/>
    <n v="4"/>
    <m/>
    <n v="4"/>
    <n v="4"/>
    <n v="4"/>
    <n v="4"/>
    <n v="4"/>
    <n v="4"/>
    <m/>
    <s v="NO"/>
    <s v="NO"/>
    <m/>
    <m/>
    <n v="5"/>
    <n v="5"/>
    <m/>
    <x v="2"/>
    <n v="3"/>
    <m/>
    <m/>
    <d v="2017-03-17T10:18:45"/>
    <s v="10.150.1.151"/>
    <m/>
  </r>
  <r>
    <s v="F. Enfermería, Fisioterapia y Podología"/>
    <s v="Ciencias de la Salud"/>
    <n v="4"/>
    <n v="66"/>
    <m/>
    <m/>
    <x v="1"/>
    <n v="22"/>
    <m/>
    <x v="1"/>
    <n v="3"/>
    <m/>
    <n v="18"/>
    <n v="22"/>
    <n v="22"/>
    <m/>
    <m/>
    <m/>
    <n v="5"/>
    <n v="2"/>
    <n v="4"/>
    <n v="3"/>
    <n v="1"/>
    <m/>
    <m/>
    <m/>
    <m/>
    <m/>
    <m/>
    <n v="3"/>
    <n v="3"/>
    <n v="3"/>
    <n v="4"/>
    <n v="4"/>
    <n v="2"/>
    <n v="4"/>
    <n v="5"/>
    <n v="6"/>
    <n v="3"/>
    <n v="4"/>
    <n v="2"/>
    <n v="4"/>
    <n v="4"/>
    <n v="4"/>
    <n v="4"/>
    <s v="NO"/>
    <n v="4"/>
    <m/>
    <n v="3"/>
    <n v="4"/>
    <n v="3"/>
    <n v="5"/>
    <n v="5"/>
    <n v="3"/>
    <m/>
    <s v="NO"/>
    <s v="NO"/>
    <m/>
    <m/>
    <n v="4"/>
    <n v="3"/>
    <m/>
    <x v="3"/>
    <m/>
    <m/>
    <m/>
    <d v="2017-03-17T10:18:48"/>
    <s v="10.150.1.152"/>
    <m/>
  </r>
  <r>
    <s v="F. Ciencias Químicas"/>
    <s v="Ciencias Experimentales"/>
    <n v="2"/>
    <n v="67"/>
    <m/>
    <m/>
    <x v="1"/>
    <n v="10"/>
    <m/>
    <x v="1"/>
    <n v="1"/>
    <m/>
    <n v="10"/>
    <n v="29"/>
    <m/>
    <s v="Biblioteca central (Chamberí)"/>
    <m/>
    <m/>
    <n v="1"/>
    <n v="4"/>
    <n v="4"/>
    <n v="3"/>
    <m/>
    <n v="2"/>
    <n v="3"/>
    <n v="4"/>
    <n v="1"/>
    <m/>
    <m/>
    <n v="3"/>
    <n v="1"/>
    <n v="2"/>
    <n v="3"/>
    <n v="5"/>
    <n v="4"/>
    <n v="5"/>
    <n v="1"/>
    <n v="2"/>
    <n v="3"/>
    <n v="4"/>
    <n v="4"/>
    <n v="5"/>
    <n v="3"/>
    <n v="3"/>
    <n v="4"/>
    <s v="NO"/>
    <n v="3"/>
    <m/>
    <n v="5"/>
    <n v="3"/>
    <n v="3"/>
    <n v="5"/>
    <n v="5"/>
    <n v="3"/>
    <m/>
    <s v="NO"/>
    <s v="NO"/>
    <m/>
    <m/>
    <n v="4"/>
    <n v="5"/>
    <m/>
    <x v="2"/>
    <m/>
    <m/>
    <s v="El horario de la biblioteca es muy limitado y no viene bien a todos los horarios de clases y laboratorios."/>
    <d v="2017-03-17T10:18:50"/>
    <s v="10.150.1.151"/>
    <m/>
  </r>
  <r>
    <s v="F. Psicología"/>
    <s v="Ciencias de la Salud"/>
    <n v="4"/>
    <n v="68"/>
    <m/>
    <m/>
    <x v="1"/>
    <n v="20"/>
    <m/>
    <x v="2"/>
    <n v="4"/>
    <m/>
    <n v="20"/>
    <n v="26"/>
    <m/>
    <m/>
    <m/>
    <m/>
    <n v="3"/>
    <n v="4"/>
    <n v="3"/>
    <n v="3"/>
    <n v="1"/>
    <n v="2"/>
    <m/>
    <m/>
    <m/>
    <m/>
    <m/>
    <n v="5"/>
    <n v="3"/>
    <n v="2"/>
    <n v="1"/>
    <n v="5"/>
    <n v="4"/>
    <n v="5"/>
    <n v="3"/>
    <n v="3"/>
    <n v="4"/>
    <n v="3"/>
    <n v="2"/>
    <n v="3"/>
    <n v="3"/>
    <n v="3"/>
    <n v="3"/>
    <s v="NO"/>
    <n v="3"/>
    <m/>
    <n v="5"/>
    <n v="3"/>
    <n v="3"/>
    <n v="5"/>
    <n v="5"/>
    <n v="5"/>
    <m/>
    <s v="SI"/>
    <s v="NO"/>
    <m/>
    <m/>
    <n v="3"/>
    <n v="3"/>
    <m/>
    <x v="2"/>
    <n v="3"/>
    <m/>
    <s v="No he asistido a los cursos porque creo que la información previa que dan de cada curso (la explicación y el contenido) no queda del todo claro. También porque tengo un horario muy cargado"/>
    <d v="2017-03-17T10:18:54"/>
    <s v="10.150.1.152"/>
    <m/>
  </r>
  <r>
    <s v="F. Enfermería, Fisioterapia y Podología"/>
    <s v="Ciencias de la Salud"/>
    <n v="4"/>
    <n v="69"/>
    <m/>
    <m/>
    <x v="1"/>
    <n v="22"/>
    <m/>
    <x v="2"/>
    <n v="1"/>
    <m/>
    <n v="22"/>
    <n v="18"/>
    <n v="2"/>
    <m/>
    <m/>
    <m/>
    <n v="2"/>
    <n v="3"/>
    <n v="3"/>
    <n v="2"/>
    <m/>
    <m/>
    <n v="3"/>
    <m/>
    <m/>
    <m/>
    <m/>
    <n v="1"/>
    <n v="3"/>
    <n v="2"/>
    <n v="3"/>
    <n v="4"/>
    <n v="3"/>
    <n v="5"/>
    <n v="3"/>
    <n v="2"/>
    <n v="3"/>
    <n v="3"/>
    <n v="2"/>
    <n v="2"/>
    <n v="3"/>
    <n v="2"/>
    <n v="3"/>
    <s v="NO"/>
    <n v="3"/>
    <m/>
    <n v="2"/>
    <n v="3"/>
    <n v="4"/>
    <n v="4"/>
    <n v="3"/>
    <n v="2"/>
    <m/>
    <s v="NO"/>
    <s v="NO"/>
    <m/>
    <m/>
    <n v="3"/>
    <n v="1"/>
    <m/>
    <x v="3"/>
    <n v="4"/>
    <m/>
    <s v="El persona no solo te ve esperando en la mesa de préstamo y no acude,sino que además no te informa con amabilidad "/>
    <d v="2017-03-17T10:18:55"/>
    <s v="10.150.1.152"/>
    <m/>
  </r>
  <r>
    <s v="F. Derecho"/>
    <s v="Ciencias Sociales"/>
    <n v="3"/>
    <n v="70"/>
    <m/>
    <m/>
    <x v="0"/>
    <n v="11"/>
    <m/>
    <x v="2"/>
    <n v="4"/>
    <m/>
    <n v="29"/>
    <m/>
    <m/>
    <m/>
    <m/>
    <m/>
    <n v="4"/>
    <n v="5"/>
    <n v="4"/>
    <n v="3"/>
    <n v="1"/>
    <m/>
    <n v="3"/>
    <m/>
    <m/>
    <m/>
    <m/>
    <n v="4"/>
    <n v="4"/>
    <n v="4"/>
    <n v="2"/>
    <n v="2"/>
    <n v="4"/>
    <n v="1"/>
    <n v="1"/>
    <n v="5"/>
    <n v="5"/>
    <n v="5"/>
    <n v="5"/>
    <n v="5"/>
    <n v="5"/>
    <n v="5"/>
    <n v="5"/>
    <s v="NO"/>
    <n v="4"/>
    <m/>
    <n v="5"/>
    <n v="5"/>
    <n v="5"/>
    <n v="5"/>
    <n v="5"/>
    <n v="5"/>
    <m/>
    <s v="NO"/>
    <s v="SI"/>
    <n v="4"/>
    <m/>
    <n v="5"/>
    <n v="5"/>
    <m/>
    <x v="0"/>
    <m/>
    <m/>
    <m/>
    <d v="2017-03-17T10:19:10"/>
    <s v="10.150.1.152"/>
    <m/>
  </r>
  <r>
    <s v="F. Filología"/>
    <s v="Humanidades"/>
    <n v="1"/>
    <n v="71"/>
    <m/>
    <m/>
    <x v="2"/>
    <n v="14"/>
    <m/>
    <x v="2"/>
    <n v="5"/>
    <m/>
    <n v="14"/>
    <n v="29"/>
    <n v="4"/>
    <m/>
    <m/>
    <m/>
    <n v="3"/>
    <n v="3"/>
    <n v="2"/>
    <n v="2"/>
    <m/>
    <m/>
    <n v="3"/>
    <m/>
    <m/>
    <m/>
    <m/>
    <n v="5"/>
    <n v="1"/>
    <n v="2"/>
    <n v="2"/>
    <n v="4"/>
    <n v="4"/>
    <n v="2"/>
    <n v="1"/>
    <n v="6"/>
    <n v="4"/>
    <n v="5"/>
    <n v="5"/>
    <n v="5"/>
    <n v="5"/>
    <n v="4"/>
    <n v="4"/>
    <s v="NO"/>
    <n v="5"/>
    <m/>
    <n v="5"/>
    <n v="5"/>
    <n v="2"/>
    <n v="5"/>
    <n v="5"/>
    <n v="5"/>
    <m/>
    <s v="NO"/>
    <s v="NO"/>
    <m/>
    <m/>
    <n v="5"/>
    <n v="5"/>
    <m/>
    <x v="2"/>
    <m/>
    <m/>
    <m/>
    <d v="2017-03-17T10:19:13"/>
    <s v="10.150.1.152"/>
    <m/>
  </r>
  <r>
    <s v="F. Enfermería, Fisioterapia y Podología"/>
    <s v="Ciencias de la Salud"/>
    <n v="4"/>
    <n v="72"/>
    <m/>
    <m/>
    <x v="1"/>
    <n v="22"/>
    <m/>
    <x v="2"/>
    <n v="4"/>
    <m/>
    <n v="22"/>
    <n v="29"/>
    <n v="4"/>
    <m/>
    <m/>
    <m/>
    <n v="3"/>
    <n v="3"/>
    <n v="4"/>
    <n v="5"/>
    <m/>
    <n v="2"/>
    <m/>
    <m/>
    <m/>
    <m/>
    <m/>
    <n v="3"/>
    <n v="2"/>
    <n v="2"/>
    <n v="1"/>
    <n v="5"/>
    <n v="1"/>
    <n v="3"/>
    <n v="1"/>
    <n v="4"/>
    <n v="4"/>
    <n v="4"/>
    <n v="5"/>
    <n v="4"/>
    <n v="3"/>
    <n v="4"/>
    <n v="4"/>
    <s v="NO"/>
    <n v="3"/>
    <m/>
    <n v="5"/>
    <n v="4"/>
    <n v="4"/>
    <n v="5"/>
    <n v="5"/>
    <n v="5"/>
    <m/>
    <s v="NO"/>
    <s v="NO"/>
    <m/>
    <m/>
    <n v="3"/>
    <n v="4"/>
    <m/>
    <x v="2"/>
    <m/>
    <m/>
    <m/>
    <d v="2017-03-17T10:19:20"/>
    <s v="10.150.1.151"/>
    <m/>
  </r>
  <r>
    <s v="F. Ciencias Matemáticas"/>
    <s v="Ciencias Experimentales"/>
    <n v="2"/>
    <n v="73"/>
    <m/>
    <m/>
    <x v="1"/>
    <n v="8"/>
    <m/>
    <x v="3"/>
    <n v="4"/>
    <m/>
    <n v="8"/>
    <n v="5"/>
    <n v="29"/>
    <m/>
    <m/>
    <m/>
    <n v="3"/>
    <n v="4"/>
    <n v="4"/>
    <n v="3"/>
    <m/>
    <n v="2"/>
    <n v="3"/>
    <n v="4"/>
    <s v="1 de la madrugada"/>
    <m/>
    <m/>
    <n v="4"/>
    <n v="1"/>
    <n v="3"/>
    <n v="2"/>
    <n v="4"/>
    <n v="4"/>
    <n v="5"/>
    <n v="3"/>
    <n v="4"/>
    <n v="3"/>
    <n v="4"/>
    <n v="4"/>
    <n v="4"/>
    <n v="3"/>
    <n v="3"/>
    <n v="4"/>
    <s v="NO"/>
    <n v="5"/>
    <m/>
    <n v="5"/>
    <n v="3"/>
    <n v="4"/>
    <n v="5"/>
    <n v="3"/>
    <n v="1"/>
    <m/>
    <s v="NO"/>
    <s v="NO"/>
    <n v="3"/>
    <m/>
    <n v="4"/>
    <n v="4"/>
    <m/>
    <x v="2"/>
    <n v="3"/>
    <m/>
    <s v="Avisar la proximidad de la fecha de caducidad de un préstamo. El servicio muchas veces no avisa y debería avisar siempre, lo cual ahorraría muchas penalizaciones por descuidos."/>
    <d v="2017-03-17T10:19:21"/>
    <s v="10.150.1.152"/>
    <m/>
  </r>
  <r>
    <s v="F. Derecho"/>
    <s v="Ciencias Sociales"/>
    <n v="3"/>
    <n v="74"/>
    <m/>
    <m/>
    <x v="1"/>
    <n v="11"/>
    <m/>
    <x v="2"/>
    <n v="3"/>
    <m/>
    <n v="29"/>
    <m/>
    <m/>
    <m/>
    <m/>
    <m/>
    <n v="5"/>
    <n v="5"/>
    <n v="5"/>
    <n v="5"/>
    <m/>
    <m/>
    <n v="3"/>
    <m/>
    <m/>
    <m/>
    <m/>
    <n v="4"/>
    <n v="2"/>
    <n v="4"/>
    <n v="5"/>
    <n v="4"/>
    <n v="5"/>
    <n v="4"/>
    <n v="4"/>
    <n v="6"/>
    <n v="5"/>
    <n v="5"/>
    <n v="4"/>
    <n v="5"/>
    <n v="5"/>
    <m/>
    <n v="4"/>
    <s v="SI"/>
    <n v="4"/>
    <m/>
    <n v="5"/>
    <n v="5"/>
    <n v="5"/>
    <n v="5"/>
    <n v="5"/>
    <n v="5"/>
    <m/>
    <s v="SI"/>
    <s v="SI"/>
    <n v="2"/>
    <m/>
    <n v="5"/>
    <n v="5"/>
    <m/>
    <x v="0"/>
    <n v="5"/>
    <m/>
    <s v="Asistí a un curso de consulta en bases de datos jurídicas, pero lo encontré lioso y cuando intenté buscar cosa yo sola no lo logré. &lt;br&gt;Eché en falta algún tipo de información o pequeña &quot;chuleta&quot; en papel con los primeros pados para acceder a las bases de datos. &lt;br&gt;Es el único curso que conozco. &lt;br&gt;La biblioteca está muy bien: agradable, luminosa, muy accesible, personal muy competente y atento ... muy buen servicio. "/>
    <d v="2017-03-17T10:19:52"/>
    <s v="10.150.1.152"/>
    <m/>
  </r>
  <r>
    <s v="F. Enfermería, Fisioterapia y Podología"/>
    <s v="Ciencias de la Salud"/>
    <n v="4"/>
    <n v="75"/>
    <m/>
    <m/>
    <x v="1"/>
    <n v="22"/>
    <m/>
    <x v="2"/>
    <n v="1"/>
    <m/>
    <n v="22"/>
    <n v="18"/>
    <n v="13"/>
    <m/>
    <m/>
    <m/>
    <n v="4"/>
    <n v="4"/>
    <n v="4"/>
    <n v="2"/>
    <m/>
    <m/>
    <n v="3"/>
    <m/>
    <m/>
    <m/>
    <m/>
    <n v="4"/>
    <n v="1"/>
    <n v="2"/>
    <n v="5"/>
    <n v="4"/>
    <n v="3"/>
    <n v="4"/>
    <n v="1"/>
    <n v="3"/>
    <n v="3"/>
    <n v="4"/>
    <n v="3"/>
    <n v="3"/>
    <n v="4"/>
    <n v="3"/>
    <n v="3"/>
    <s v="NO"/>
    <n v="3"/>
    <m/>
    <n v="4"/>
    <n v="3"/>
    <n v="4"/>
    <n v="4"/>
    <n v="4"/>
    <n v="4"/>
    <m/>
    <s v="NO"/>
    <s v="NO"/>
    <n v="3"/>
    <m/>
    <n v="3"/>
    <n v="2"/>
    <m/>
    <x v="2"/>
    <n v="3"/>
    <m/>
    <s v="No se me ofreció ni yo me interesé por el ya que fue explicado el uso de la biblioteca online y física en la presentación del curso. "/>
    <d v="2017-03-17T10:19:58"/>
    <s v="10.150.1.151"/>
    <m/>
  </r>
  <r>
    <s v="F. Ciencias Geológicas"/>
    <s v="Ciencias Experimentales"/>
    <n v="2"/>
    <n v="76"/>
    <m/>
    <m/>
    <x v="1"/>
    <n v="7"/>
    <m/>
    <x v="1"/>
    <n v="3"/>
    <m/>
    <n v="7"/>
    <n v="16"/>
    <n v="8"/>
    <m/>
    <m/>
    <m/>
    <n v="3"/>
    <n v="2"/>
    <n v="3"/>
    <n v="2"/>
    <m/>
    <m/>
    <n v="3"/>
    <m/>
    <m/>
    <m/>
    <m/>
    <n v="3"/>
    <n v="1"/>
    <n v="1"/>
    <n v="5"/>
    <n v="5"/>
    <n v="5"/>
    <n v="5"/>
    <n v="4"/>
    <n v="4"/>
    <n v="4"/>
    <n v="4"/>
    <n v="2"/>
    <n v="4"/>
    <n v="4"/>
    <n v="1"/>
    <n v="4"/>
    <s v="SI"/>
    <n v="4"/>
    <m/>
    <n v="2"/>
    <n v="1"/>
    <n v="2"/>
    <n v="4"/>
    <n v="5"/>
    <n v="5"/>
    <m/>
    <s v="NO"/>
    <s v="NO"/>
    <m/>
    <m/>
    <n v="2"/>
    <n v="2"/>
    <m/>
    <x v="3"/>
    <m/>
    <m/>
    <m/>
    <d v="2017-03-17T10:19:59"/>
    <s v="10.150.1.152"/>
    <m/>
  </r>
  <r>
    <s v="F. Informática"/>
    <s v="Ciencias Experimentales"/>
    <n v="2"/>
    <n v="77"/>
    <m/>
    <m/>
    <x v="1"/>
    <n v="17"/>
    <m/>
    <x v="1"/>
    <n v="3"/>
    <m/>
    <n v="17"/>
    <n v="29"/>
    <m/>
    <s v="Biblioteca Pedro Salinas"/>
    <m/>
    <m/>
    <n v="4"/>
    <n v="4"/>
    <n v="4"/>
    <n v="2"/>
    <m/>
    <n v="2"/>
    <m/>
    <m/>
    <m/>
    <m/>
    <m/>
    <n v="4"/>
    <n v="3"/>
    <n v="2"/>
    <n v="1"/>
    <n v="4"/>
    <n v="3"/>
    <n v="4"/>
    <n v="1"/>
    <n v="4"/>
    <n v="4"/>
    <n v="3"/>
    <n v="3"/>
    <n v="3"/>
    <n v="3"/>
    <n v="3"/>
    <n v="3"/>
    <s v="NO"/>
    <n v="3"/>
    <m/>
    <n v="4"/>
    <n v="4"/>
    <n v="4"/>
    <n v="5"/>
    <n v="5"/>
    <n v="5"/>
    <m/>
    <s v="NO"/>
    <s v="NO"/>
    <m/>
    <m/>
    <n v="4"/>
    <n v="4"/>
    <m/>
    <x v="2"/>
    <n v="3"/>
    <m/>
    <s v="El equipo informatico deberia funcionar correctamente siempre, no unos dias si y otros no, dependiendo del puesto en el que estes. Ademas se deberia mejorar el wifi en las instalaciones."/>
    <d v="2017-03-17T10:20:08"/>
    <s v="10.150.1.152"/>
    <m/>
  </r>
  <r>
    <s v="F. Filosofía"/>
    <s v="Humanidades"/>
    <n v="1"/>
    <n v="78"/>
    <m/>
    <m/>
    <x v="1"/>
    <n v="15"/>
    <m/>
    <x v="3"/>
    <n v="4"/>
    <m/>
    <n v="15"/>
    <n v="29"/>
    <n v="14"/>
    <m/>
    <m/>
    <m/>
    <n v="5"/>
    <n v="4"/>
    <n v="5"/>
    <n v="5"/>
    <n v="1"/>
    <m/>
    <n v="3"/>
    <m/>
    <m/>
    <m/>
    <m/>
    <n v="4"/>
    <n v="3"/>
    <n v="3"/>
    <n v="4"/>
    <n v="5"/>
    <n v="3"/>
    <n v="5"/>
    <n v="2"/>
    <n v="5"/>
    <n v="5"/>
    <n v="5"/>
    <n v="5"/>
    <n v="5"/>
    <n v="5"/>
    <n v="5"/>
    <n v="5"/>
    <s v="SI"/>
    <n v="5"/>
    <m/>
    <n v="5"/>
    <n v="5"/>
    <n v="5"/>
    <n v="5"/>
    <n v="5"/>
    <n v="5"/>
    <m/>
    <s v="NO"/>
    <s v="NO"/>
    <m/>
    <m/>
    <n v="5"/>
    <n v="5"/>
    <m/>
    <x v="0"/>
    <n v="3"/>
    <m/>
    <m/>
    <d v="2017-03-17T10:20:14"/>
    <s v="10.150.1.152"/>
    <m/>
  </r>
  <r>
    <s v="F. Filosofía"/>
    <s v="Humanidades"/>
    <n v="1"/>
    <n v="79"/>
    <m/>
    <m/>
    <x v="1"/>
    <n v="15"/>
    <m/>
    <x v="3"/>
    <n v="5"/>
    <m/>
    <n v="15"/>
    <n v="29"/>
    <n v="14"/>
    <s v="Economía, Trabajo Social y Políticas (las tres en Somosaguas)"/>
    <m/>
    <m/>
    <n v="4"/>
    <n v="4"/>
    <n v="3"/>
    <n v="4"/>
    <n v="1"/>
    <m/>
    <m/>
    <m/>
    <m/>
    <m/>
    <m/>
    <n v="5"/>
    <n v="1"/>
    <n v="1"/>
    <n v="5"/>
    <n v="4"/>
    <n v="5"/>
    <n v="3"/>
    <n v="1"/>
    <n v="6"/>
    <n v="3"/>
    <n v="4"/>
    <n v="2"/>
    <n v="5"/>
    <n v="5"/>
    <n v="2"/>
    <n v="4"/>
    <s v="NO"/>
    <n v="5"/>
    <m/>
    <n v="5"/>
    <n v="2"/>
    <n v="1"/>
    <n v="4"/>
    <n v="5"/>
    <n v="5"/>
    <m/>
    <s v="SI"/>
    <s v="NO"/>
    <m/>
    <m/>
    <n v="5"/>
    <n v="5"/>
    <m/>
    <x v="4"/>
    <m/>
    <m/>
    <s v="Me gustaría que a las personas que estamos en dobles grados nos permitiesen sacar más libros al mismo tiempo"/>
    <d v="2017-03-17T10:20:21"/>
    <s v="10.150.1.151"/>
    <m/>
  </r>
  <r>
    <s v="F. Enfermería, Fisioterapia y Podología"/>
    <s v="Ciencias de la Salud"/>
    <n v="4"/>
    <n v="80"/>
    <m/>
    <m/>
    <x v="1"/>
    <n v="22"/>
    <m/>
    <x v="1"/>
    <n v="3"/>
    <m/>
    <n v="22"/>
    <n v="2"/>
    <n v="28"/>
    <s v="ESIC"/>
    <m/>
    <m/>
    <n v="2"/>
    <n v="1"/>
    <n v="3"/>
    <n v="4"/>
    <m/>
    <m/>
    <n v="3"/>
    <m/>
    <n v="8.3333333333333329E-2"/>
    <m/>
    <m/>
    <n v="3"/>
    <n v="2"/>
    <n v="2"/>
    <n v="1"/>
    <n v="5"/>
    <n v="5"/>
    <n v="5"/>
    <n v="1"/>
    <n v="3"/>
    <n v="4"/>
    <n v="3"/>
    <n v="5"/>
    <n v="4"/>
    <n v="3"/>
    <n v="2"/>
    <n v="4"/>
    <s v="NO"/>
    <n v="4"/>
    <m/>
    <n v="2"/>
    <n v="3"/>
    <n v="2"/>
    <n v="5"/>
    <n v="5"/>
    <n v="4"/>
    <m/>
    <s v="NO"/>
    <s v="NO"/>
    <m/>
    <m/>
    <n v="2"/>
    <n v="2"/>
    <m/>
    <x v="3"/>
    <n v="3"/>
    <m/>
    <s v="Ampliación de la biblioteca de la F. Enfermería, Fisioterapia y Podología, ya que es excesivamente pequeña para el número de alumnos matriculados.&lt;br&gt;Ampliación del horario de apertura."/>
    <d v="2017-03-17T10:20:22"/>
    <s v="10.150.1.151"/>
    <m/>
  </r>
  <r>
    <s v="F. Derecho"/>
    <s v="Ciencias Sociales"/>
    <n v="3"/>
    <n v="81"/>
    <m/>
    <m/>
    <x v="1"/>
    <n v="11"/>
    <m/>
    <x v="2"/>
    <n v="4"/>
    <m/>
    <n v="29"/>
    <n v="11"/>
    <n v="15"/>
    <s v="Maria Moliner"/>
    <m/>
    <m/>
    <n v="4"/>
    <n v="4"/>
    <n v="4"/>
    <n v="3"/>
    <m/>
    <n v="2"/>
    <n v="3"/>
    <n v="4"/>
    <m/>
    <m/>
    <m/>
    <n v="3"/>
    <n v="2"/>
    <n v="5"/>
    <n v="3"/>
    <n v="3"/>
    <n v="1"/>
    <n v="5"/>
    <n v="1"/>
    <n v="4"/>
    <n v="3"/>
    <n v="4"/>
    <n v="4"/>
    <n v="4"/>
    <n v="4"/>
    <n v="2"/>
    <n v="3"/>
    <s v="SI"/>
    <n v="3"/>
    <m/>
    <n v="3"/>
    <n v="2"/>
    <n v="2"/>
    <n v="4"/>
    <n v="3"/>
    <n v="4"/>
    <m/>
    <s v="NO"/>
    <s v="SI"/>
    <n v="4"/>
    <m/>
    <n v="4"/>
    <n v="4"/>
    <m/>
    <x v="2"/>
    <n v="3"/>
    <m/>
    <m/>
    <d v="2017-03-17T10:20:24"/>
    <s v="10.150.1.152"/>
    <m/>
  </r>
  <r>
    <s v="F. Educación - Centro de Formación del Profesorado"/>
    <s v="Humanidades"/>
    <n v="1"/>
    <n v="82"/>
    <m/>
    <m/>
    <x v="2"/>
    <n v="12"/>
    <m/>
    <x v="1"/>
    <n v="3"/>
    <m/>
    <n v="12"/>
    <n v="16"/>
    <n v="29"/>
    <s v="Bibliteca Pública Manuel Vázquez Moltalbán "/>
    <m/>
    <m/>
    <n v="4"/>
    <n v="4"/>
    <n v="4"/>
    <n v="4"/>
    <m/>
    <n v="2"/>
    <n v="3"/>
    <m/>
    <m/>
    <m/>
    <m/>
    <n v="2"/>
    <n v="2"/>
    <n v="3"/>
    <n v="5"/>
    <n v="3"/>
    <n v="4"/>
    <m/>
    <n v="2"/>
    <n v="4"/>
    <n v="4"/>
    <n v="3"/>
    <n v="3"/>
    <n v="4"/>
    <n v="3"/>
    <n v="3"/>
    <n v="3"/>
    <s v="SI"/>
    <n v="3"/>
    <m/>
    <n v="5"/>
    <n v="3"/>
    <n v="4"/>
    <n v="5"/>
    <n v="5"/>
    <n v="5"/>
    <m/>
    <s v="NO"/>
    <s v="NO"/>
    <m/>
    <m/>
    <n v="5"/>
    <m/>
    <m/>
    <x v="2"/>
    <n v="3"/>
    <m/>
    <s v="No he asistido a cursos de formación por incompatibilidad con los horarios de la universidad "/>
    <d v="2017-03-17T10:20:29"/>
    <s v="10.150.1.152"/>
    <m/>
  </r>
  <r>
    <s v="F. Psicología"/>
    <s v="Ciencias de la Salud"/>
    <n v="4"/>
    <n v="83"/>
    <m/>
    <m/>
    <x v="2"/>
    <n v="20"/>
    <m/>
    <x v="2"/>
    <n v="4"/>
    <m/>
    <n v="20"/>
    <m/>
    <m/>
    <m/>
    <m/>
    <m/>
    <n v="4"/>
    <n v="4"/>
    <n v="2"/>
    <n v="2"/>
    <n v="1"/>
    <m/>
    <m/>
    <m/>
    <m/>
    <m/>
    <m/>
    <n v="3"/>
    <n v="4"/>
    <n v="3"/>
    <n v="4"/>
    <n v="4"/>
    <n v="5"/>
    <n v="4"/>
    <n v="1"/>
    <n v="4"/>
    <n v="4"/>
    <n v="3"/>
    <m/>
    <n v="3"/>
    <n v="3"/>
    <n v="3"/>
    <n v="3"/>
    <s v="NO"/>
    <n v="4"/>
    <m/>
    <n v="4"/>
    <n v="3"/>
    <n v="2"/>
    <n v="3"/>
    <n v="3"/>
    <n v="3"/>
    <m/>
    <s v="SI"/>
    <s v="SI"/>
    <n v="4"/>
    <m/>
    <n v="4"/>
    <n v="4"/>
    <m/>
    <x v="2"/>
    <n v="4"/>
    <m/>
    <m/>
    <d v="2017-03-17T10:20:31"/>
    <s v="10.150.1.152"/>
    <m/>
  </r>
  <r>
    <s v="F. Ciencias Económicas y Empresariales"/>
    <s v="Ciencias Sociales"/>
    <n v="3"/>
    <n v="84"/>
    <m/>
    <m/>
    <x v="1"/>
    <n v="5"/>
    <m/>
    <x v="5"/>
    <n v="1"/>
    <m/>
    <n v="29"/>
    <n v="5"/>
    <m/>
    <m/>
    <m/>
    <m/>
    <n v="2"/>
    <n v="4"/>
    <n v="3"/>
    <n v="3"/>
    <m/>
    <n v="2"/>
    <m/>
    <n v="4"/>
    <n v="22"/>
    <m/>
    <m/>
    <n v="1"/>
    <n v="1"/>
    <n v="1"/>
    <n v="1"/>
    <n v="4"/>
    <n v="2"/>
    <n v="1"/>
    <n v="1"/>
    <n v="3"/>
    <n v="4"/>
    <n v="5"/>
    <n v="3"/>
    <n v="3"/>
    <n v="3"/>
    <n v="3"/>
    <n v="3"/>
    <s v="NO"/>
    <n v="4"/>
    <m/>
    <n v="5"/>
    <n v="2"/>
    <n v="3"/>
    <n v="5"/>
    <n v="5"/>
    <n v="5"/>
    <m/>
    <s v="SI"/>
    <s v="NO"/>
    <m/>
    <m/>
    <n v="3"/>
    <n v="3"/>
    <m/>
    <x v="3"/>
    <n v="4"/>
    <m/>
    <m/>
    <d v="2017-03-17T10:20:42"/>
    <s v="10.150.1.152"/>
    <m/>
  </r>
  <r>
    <s v="F. Ciencias de la Información"/>
    <s v="Ciencias Sociales"/>
    <n v="3"/>
    <n v="85"/>
    <m/>
    <m/>
    <x v="1"/>
    <n v="4"/>
    <m/>
    <x v="5"/>
    <n v="1"/>
    <m/>
    <n v="29"/>
    <n v="4"/>
    <n v="16"/>
    <m/>
    <m/>
    <m/>
    <n v="4"/>
    <n v="2"/>
    <n v="1"/>
    <n v="3"/>
    <m/>
    <m/>
    <n v="3"/>
    <m/>
    <m/>
    <m/>
    <m/>
    <n v="1"/>
    <n v="1"/>
    <n v="1"/>
    <n v="3"/>
    <n v="4"/>
    <n v="5"/>
    <n v="5"/>
    <n v="1"/>
    <n v="3"/>
    <n v="2"/>
    <n v="1"/>
    <n v="2"/>
    <n v="3"/>
    <n v="3"/>
    <n v="3"/>
    <n v="1"/>
    <s v="NO"/>
    <n v="3"/>
    <m/>
    <n v="1"/>
    <n v="1"/>
    <n v="1"/>
    <n v="3"/>
    <n v="3"/>
    <n v="4"/>
    <m/>
    <s v="NO"/>
    <s v="NO"/>
    <n v="2"/>
    <m/>
    <n v="3"/>
    <n v="1"/>
    <m/>
    <x v="3"/>
    <n v="3"/>
    <m/>
    <m/>
    <d v="2017-03-17T10:20:45"/>
    <s v="10.150.1.151"/>
    <m/>
  </r>
  <r>
    <s v="N/C"/>
    <s v="N/C"/>
    <e v="#N/A"/>
    <n v="86"/>
    <m/>
    <m/>
    <x v="1"/>
    <m/>
    <m/>
    <x v="2"/>
    <n v="3"/>
    <m/>
    <n v="29"/>
    <n v="4"/>
    <n v="9"/>
    <m/>
    <m/>
    <m/>
    <n v="4"/>
    <n v="3"/>
    <n v="2"/>
    <n v="1"/>
    <m/>
    <m/>
    <n v="3"/>
    <n v="4"/>
    <s v="02 a.m"/>
    <m/>
    <m/>
    <m/>
    <m/>
    <m/>
    <m/>
    <m/>
    <m/>
    <m/>
    <m/>
    <m/>
    <m/>
    <m/>
    <m/>
    <m/>
    <m/>
    <m/>
    <m/>
    <m/>
    <m/>
    <m/>
    <m/>
    <m/>
    <m/>
    <m/>
    <m/>
    <m/>
    <m/>
    <m/>
    <m/>
    <m/>
    <m/>
    <m/>
    <m/>
    <m/>
    <x v="4"/>
    <m/>
    <m/>
    <m/>
    <d v="2017-03-17T10:20:52"/>
    <s v="10.150.1.152"/>
    <m/>
  </r>
  <r>
    <s v="F. Educación - Centro de Formación del Profesorado"/>
    <s v="Humanidades"/>
    <n v="1"/>
    <n v="87"/>
    <m/>
    <m/>
    <x v="2"/>
    <n v="12"/>
    <m/>
    <x v="1"/>
    <n v="4"/>
    <m/>
    <n v="12"/>
    <n v="29"/>
    <m/>
    <s v="Biblioteca de la Universidad Carlos III en el campus de Colmenarejo"/>
    <m/>
    <m/>
    <n v="4"/>
    <n v="3"/>
    <n v="4"/>
    <n v="3"/>
    <m/>
    <n v="2"/>
    <m/>
    <m/>
    <m/>
    <m/>
    <m/>
    <n v="4"/>
    <n v="5"/>
    <n v="3"/>
    <n v="3"/>
    <n v="4"/>
    <n v="5"/>
    <n v="2"/>
    <n v="2"/>
    <n v="6"/>
    <n v="4"/>
    <n v="2"/>
    <n v="4"/>
    <n v="2"/>
    <n v="4"/>
    <n v="3"/>
    <n v="4"/>
    <s v="NO"/>
    <n v="4"/>
    <m/>
    <n v="3"/>
    <n v="4"/>
    <n v="5"/>
    <n v="5"/>
    <n v="5"/>
    <n v="5"/>
    <m/>
    <s v="SI"/>
    <s v="NO"/>
    <m/>
    <m/>
    <n v="3"/>
    <n v="2"/>
    <m/>
    <x v="2"/>
    <n v="4"/>
    <m/>
    <m/>
    <d v="2017-03-17T10:21:02"/>
    <s v="10.150.1.151"/>
    <m/>
  </r>
  <r>
    <s v="N/C"/>
    <s v="N/C"/>
    <e v="#N/A"/>
    <n v="88"/>
    <m/>
    <m/>
    <x v="1"/>
    <m/>
    <m/>
    <x v="1"/>
    <n v="3"/>
    <m/>
    <n v="19"/>
    <n v="22"/>
    <n v="29"/>
    <m/>
    <m/>
    <m/>
    <n v="2"/>
    <n v="1"/>
    <n v="4"/>
    <n v="4"/>
    <m/>
    <m/>
    <n v="3"/>
    <m/>
    <m/>
    <m/>
    <m/>
    <n v="4"/>
    <n v="1"/>
    <n v="4"/>
    <n v="3"/>
    <n v="5"/>
    <n v="4"/>
    <n v="5"/>
    <n v="3"/>
    <n v="4"/>
    <n v="3"/>
    <n v="3"/>
    <n v="1"/>
    <n v="4"/>
    <n v="3"/>
    <n v="3"/>
    <n v="3"/>
    <s v="NO"/>
    <n v="2"/>
    <m/>
    <n v="3"/>
    <n v="2"/>
    <n v="3"/>
    <n v="4"/>
    <n v="4"/>
    <n v="4"/>
    <m/>
    <s v="SI"/>
    <s v="SI"/>
    <n v="4"/>
    <m/>
    <n v="4"/>
    <n v="2"/>
    <m/>
    <x v="2"/>
    <n v="2"/>
    <m/>
    <s v="Me parece una vergüenza que siento un estudiante de medicina no pueda tener acceso a mi biblioteca a día de hoy desde el año pasado. Nos tenemos que desplazar y ocupar otras bibliotecas, además no tenemos ninguna facilidad para sacar libros ni para nada. Siendo una carrera como la nuestra, además en una facultad con tantas otras carreras me parece vergonzoso que las obras sigan a día de hoy. Y todo lo dicho del servicio de biblioteca es sobre otras bibliotecas que no son más que me corresponde y a la que asistirían encantada. &lt;br&gt;&lt;br&gt;Además creo que deberían tener en cuenta que hay carreras como la nuestra,  en las que el horario ampliado de la Zambrano sirve de poco, pues tenemos que estudiar mucho y más desde antes y después y no se ajusta a nuestros horarios. Si consultan  el horario de medicina por ejemplo de 2 de carrera que es el curso donde me hay verán que es así. "/>
    <d v="2017-03-17T10:21:04"/>
    <s v="10.150.1.151"/>
    <m/>
  </r>
  <r>
    <s v="F. Bellas Artes"/>
    <s v="Humanidades"/>
    <n v="1"/>
    <n v="89"/>
    <m/>
    <m/>
    <x v="1"/>
    <n v="1"/>
    <m/>
    <x v="2"/>
    <n v="3"/>
    <m/>
    <n v="1"/>
    <n v="29"/>
    <n v="4"/>
    <m/>
    <m/>
    <m/>
    <n v="3"/>
    <n v="3"/>
    <n v="3"/>
    <n v="2"/>
    <n v="1"/>
    <m/>
    <m/>
    <m/>
    <m/>
    <m/>
    <m/>
    <n v="2"/>
    <n v="2"/>
    <n v="2"/>
    <n v="2"/>
    <n v="5"/>
    <n v="4"/>
    <n v="4"/>
    <n v="2"/>
    <n v="2"/>
    <n v="2"/>
    <n v="2"/>
    <n v="2"/>
    <n v="2"/>
    <n v="2"/>
    <n v="2"/>
    <n v="2"/>
    <s v="NO"/>
    <n v="2"/>
    <m/>
    <n v="2"/>
    <n v="3"/>
    <n v="3"/>
    <n v="3"/>
    <n v="3"/>
    <n v="3"/>
    <m/>
    <s v="NO"/>
    <s v="NO"/>
    <n v="1"/>
    <m/>
    <n v="4"/>
    <n v="4"/>
    <m/>
    <x v="3"/>
    <n v="3"/>
    <m/>
    <m/>
    <d v="2017-03-17T10:21:04"/>
    <s v="10.150.1.151"/>
    <m/>
  </r>
  <r>
    <s v="F. Derecho"/>
    <s v="Ciencias Sociales"/>
    <n v="3"/>
    <n v="90"/>
    <m/>
    <m/>
    <x v="1"/>
    <n v="11"/>
    <m/>
    <x v="5"/>
    <n v="3"/>
    <m/>
    <n v="29"/>
    <n v="29"/>
    <n v="29"/>
    <m/>
    <m/>
    <m/>
    <n v="3"/>
    <n v="2"/>
    <n v="3"/>
    <n v="2"/>
    <n v="1"/>
    <m/>
    <m/>
    <m/>
    <m/>
    <m/>
    <m/>
    <n v="4"/>
    <n v="2"/>
    <n v="2"/>
    <n v="5"/>
    <n v="5"/>
    <n v="4"/>
    <n v="5"/>
    <n v="3"/>
    <n v="3"/>
    <n v="3"/>
    <n v="2"/>
    <n v="3"/>
    <n v="4"/>
    <n v="5"/>
    <n v="2"/>
    <n v="5"/>
    <s v="NO"/>
    <n v="4"/>
    <m/>
    <n v="3"/>
    <n v="2"/>
    <n v="3"/>
    <n v="3"/>
    <n v="5"/>
    <n v="5"/>
    <m/>
    <s v="NO"/>
    <s v="NO"/>
    <m/>
    <m/>
    <n v="3"/>
    <n v="2"/>
    <m/>
    <x v="2"/>
    <m/>
    <m/>
    <m/>
    <d v="2017-03-17T10:21:05"/>
    <s v="10.150.1.152"/>
    <m/>
  </r>
  <r>
    <s v="F. Filología"/>
    <s v="Humanidades"/>
    <n v="1"/>
    <n v="91"/>
    <m/>
    <m/>
    <x v="1"/>
    <n v="14"/>
    <m/>
    <x v="3"/>
    <n v="4"/>
    <m/>
    <n v="29"/>
    <n v="14"/>
    <n v="16"/>
    <m/>
    <m/>
    <m/>
    <n v="5"/>
    <n v="5"/>
    <n v="5"/>
    <n v="4"/>
    <n v="1"/>
    <m/>
    <m/>
    <m/>
    <m/>
    <m/>
    <m/>
    <n v="5"/>
    <n v="3"/>
    <n v="3"/>
    <n v="3"/>
    <n v="5"/>
    <n v="2"/>
    <n v="5"/>
    <n v="1"/>
    <n v="5"/>
    <n v="5"/>
    <n v="5"/>
    <n v="3"/>
    <n v="5"/>
    <n v="5"/>
    <n v="5"/>
    <n v="5"/>
    <s v="NO"/>
    <n v="4"/>
    <m/>
    <n v="5"/>
    <n v="5"/>
    <n v="5"/>
    <n v="5"/>
    <n v="5"/>
    <n v="5"/>
    <m/>
    <s v="NO"/>
    <s v="NO"/>
    <m/>
    <m/>
    <n v="5"/>
    <n v="5"/>
    <m/>
    <x v="0"/>
    <n v="4"/>
    <m/>
    <s v="No he asistido a ningún curso de formación de usuarios porque no sabía que había tal curso."/>
    <d v="2017-03-17T10:21:09"/>
    <s v="10.150.1.151"/>
    <m/>
  </r>
  <r>
    <s v="F. Psicología"/>
    <s v="Ciencias de la Salud"/>
    <n v="4"/>
    <n v="92"/>
    <m/>
    <m/>
    <x v="1"/>
    <n v="20"/>
    <m/>
    <x v="1"/>
    <n v="3"/>
    <m/>
    <n v="20"/>
    <m/>
    <m/>
    <m/>
    <m/>
    <m/>
    <n v="5"/>
    <n v="4"/>
    <n v="3"/>
    <n v="4"/>
    <m/>
    <n v="2"/>
    <m/>
    <m/>
    <m/>
    <m/>
    <m/>
    <n v="2"/>
    <n v="2"/>
    <n v="3"/>
    <n v="5"/>
    <n v="5"/>
    <n v="4"/>
    <n v="4"/>
    <n v="2"/>
    <n v="2"/>
    <n v="3"/>
    <n v="3"/>
    <n v="2"/>
    <n v="2"/>
    <n v="4"/>
    <m/>
    <n v="2"/>
    <s v="NO"/>
    <n v="4"/>
    <m/>
    <n v="5"/>
    <n v="2"/>
    <n v="1"/>
    <n v="5"/>
    <n v="2"/>
    <n v="5"/>
    <m/>
    <s v="SI"/>
    <s v="NO"/>
    <m/>
    <m/>
    <m/>
    <n v="3"/>
    <m/>
    <x v="3"/>
    <n v="3"/>
    <m/>
    <s v="Deberían de existir más ejemplares de los documentos, lobros, etc para que la mayoría de alumnos pudiéramos hacceder a todo lo que necesitamos. Además, el tiempo fe préstamo para tests psicológicos es insuficiente para las necesidades del alumnado."/>
    <d v="2017-03-17T10:21:14"/>
    <s v="10.150.1.152"/>
    <m/>
  </r>
  <r>
    <s v="F. Derecho"/>
    <s v="Ciencias Sociales"/>
    <n v="3"/>
    <n v="93"/>
    <m/>
    <m/>
    <x v="1"/>
    <n v="11"/>
    <m/>
    <x v="2"/>
    <n v="4"/>
    <m/>
    <n v="29"/>
    <n v="15"/>
    <n v="3"/>
    <m/>
    <m/>
    <m/>
    <n v="4"/>
    <n v="4"/>
    <n v="5"/>
    <n v="4"/>
    <m/>
    <m/>
    <n v="3"/>
    <m/>
    <m/>
    <m/>
    <m/>
    <n v="3"/>
    <n v="2"/>
    <n v="2"/>
    <n v="4"/>
    <n v="4"/>
    <n v="4"/>
    <n v="4"/>
    <n v="1"/>
    <n v="4"/>
    <n v="4"/>
    <n v="4"/>
    <n v="4"/>
    <n v="4"/>
    <n v="4"/>
    <n v="4"/>
    <m/>
    <s v="NO"/>
    <n v="4"/>
    <m/>
    <n v="4"/>
    <n v="3"/>
    <n v="3"/>
    <n v="4"/>
    <n v="3"/>
    <n v="4"/>
    <m/>
    <s v="SI"/>
    <s v="SI"/>
    <n v="4"/>
    <m/>
    <n v="4"/>
    <n v="5"/>
    <m/>
    <x v="2"/>
    <n v="4"/>
    <m/>
    <m/>
    <d v="2017-03-17T10:21:16"/>
    <s v="10.150.1.151"/>
    <m/>
  </r>
  <r>
    <s v="F. Educación - Centro de Formación del Profesorado"/>
    <s v="Humanidades"/>
    <n v="1"/>
    <n v="94"/>
    <m/>
    <m/>
    <x v="1"/>
    <n v="12"/>
    <m/>
    <x v="1"/>
    <n v="3"/>
    <m/>
    <n v="12"/>
    <n v="29"/>
    <n v="26"/>
    <m/>
    <m/>
    <m/>
    <n v="4"/>
    <n v="3"/>
    <n v="3"/>
    <n v="1"/>
    <n v="1"/>
    <m/>
    <m/>
    <m/>
    <m/>
    <m/>
    <m/>
    <n v="3"/>
    <n v="4"/>
    <n v="5"/>
    <n v="2"/>
    <n v="5"/>
    <n v="5"/>
    <n v="5"/>
    <n v="1"/>
    <n v="3"/>
    <n v="4"/>
    <n v="2"/>
    <n v="2"/>
    <n v="4"/>
    <n v="4"/>
    <n v="3"/>
    <n v="5"/>
    <s v="SI"/>
    <n v="4"/>
    <m/>
    <n v="5"/>
    <n v="5"/>
    <n v="4"/>
    <n v="4"/>
    <n v="4"/>
    <n v="4"/>
    <m/>
    <s v="SI"/>
    <s v="NO"/>
    <m/>
    <m/>
    <n v="4"/>
    <n v="4"/>
    <m/>
    <x v="3"/>
    <n v="3"/>
    <m/>
    <s v="Falta de tiempo.&lt;br&gt;&lt;br&gt;Seguimiento en el estado de los ordenadores, muchos tienen problemas al encender o con los elementos para trabajar con ello (ratón, por ejemplo)."/>
    <d v="2017-03-17T10:21:19"/>
    <s v="10.150.1.152"/>
    <m/>
  </r>
  <r>
    <s v="F. Ciencias de la Información"/>
    <s v="Ciencias Sociales"/>
    <n v="3"/>
    <n v="95"/>
    <m/>
    <m/>
    <x v="1"/>
    <n v="4"/>
    <m/>
    <x v="1"/>
    <n v="5"/>
    <m/>
    <n v="4"/>
    <n v="29"/>
    <n v="1"/>
    <m/>
    <m/>
    <m/>
    <n v="5"/>
    <n v="5"/>
    <n v="5"/>
    <n v="3"/>
    <n v="1"/>
    <m/>
    <m/>
    <m/>
    <m/>
    <m/>
    <m/>
    <n v="5"/>
    <n v="4"/>
    <n v="1"/>
    <n v="4"/>
    <n v="5"/>
    <n v="4"/>
    <n v="5"/>
    <n v="3"/>
    <n v="4"/>
    <n v="4"/>
    <n v="5"/>
    <n v="4"/>
    <n v="4"/>
    <n v="3"/>
    <n v="3"/>
    <n v="3"/>
    <s v="NO"/>
    <n v="4"/>
    <m/>
    <n v="4"/>
    <n v="3"/>
    <n v="3"/>
    <n v="4"/>
    <n v="4"/>
    <n v="5"/>
    <m/>
    <s v="NO"/>
    <s v="NO"/>
    <m/>
    <m/>
    <n v="4"/>
    <n v="4"/>
    <m/>
    <x v="2"/>
    <n v="4"/>
    <m/>
    <m/>
    <d v="2017-03-17T10:21:20"/>
    <s v="10.150.1.151"/>
    <m/>
  </r>
  <r>
    <s v="F. Medicina"/>
    <s v="Ciencias de la Salud"/>
    <n v="4"/>
    <n v="96"/>
    <m/>
    <m/>
    <x v="1"/>
    <n v="18"/>
    <m/>
    <x v="2"/>
    <n v="1"/>
    <m/>
    <n v="18"/>
    <n v="22"/>
    <m/>
    <m/>
    <m/>
    <m/>
    <n v="1"/>
    <n v="1"/>
    <n v="1"/>
    <n v="1"/>
    <n v="1"/>
    <m/>
    <m/>
    <m/>
    <m/>
    <m/>
    <m/>
    <n v="5"/>
    <n v="1"/>
    <n v="1"/>
    <n v="1"/>
    <n v="4"/>
    <n v="3"/>
    <n v="5"/>
    <n v="1"/>
    <n v="3"/>
    <n v="1"/>
    <n v="1"/>
    <n v="3"/>
    <m/>
    <n v="4"/>
    <n v="4"/>
    <n v="5"/>
    <s v="NO"/>
    <n v="3"/>
    <m/>
    <n v="5"/>
    <n v="4"/>
    <n v="4"/>
    <n v="5"/>
    <n v="5"/>
    <n v="5"/>
    <m/>
    <s v="NO"/>
    <s v="NO"/>
    <m/>
    <m/>
    <n v="2"/>
    <n v="3"/>
    <m/>
    <x v="5"/>
    <n v="2"/>
    <m/>
    <m/>
    <d v="2017-03-17T10:21:20"/>
    <s v="10.150.1.152"/>
    <m/>
  </r>
  <r>
    <s v="F. Filología"/>
    <s v="Humanidades"/>
    <n v="1"/>
    <n v="97"/>
    <m/>
    <m/>
    <x v="2"/>
    <n v="14"/>
    <m/>
    <x v="1"/>
    <n v="4"/>
    <m/>
    <n v="29"/>
    <n v="14"/>
    <n v="21"/>
    <m/>
    <m/>
    <m/>
    <n v="4"/>
    <n v="5"/>
    <n v="5"/>
    <n v="3"/>
    <m/>
    <m/>
    <n v="3"/>
    <m/>
    <m/>
    <m/>
    <m/>
    <n v="4"/>
    <n v="2"/>
    <n v="1"/>
    <n v="5"/>
    <n v="4"/>
    <n v="5"/>
    <n v="2"/>
    <n v="3"/>
    <n v="6"/>
    <n v="3"/>
    <n v="4"/>
    <n v="1"/>
    <n v="2"/>
    <n v="2"/>
    <n v="1"/>
    <n v="2"/>
    <s v="SI"/>
    <n v="2"/>
    <m/>
    <n v="5"/>
    <n v="5"/>
    <n v="5"/>
    <n v="5"/>
    <n v="5"/>
    <n v="4"/>
    <m/>
    <s v="NO"/>
    <s v="NO"/>
    <m/>
    <m/>
    <n v="2"/>
    <n v="1"/>
    <m/>
    <x v="3"/>
    <n v="3"/>
    <m/>
    <s v="No he acudido a ningún curso porque no me han informado de su existencia"/>
    <d v="2017-03-17T10:21:30"/>
    <s v="10.150.1.151"/>
    <m/>
  </r>
  <r>
    <s v="F. Ciencias Biológicas"/>
    <s v="Ciencias Experimentales"/>
    <n v="2"/>
    <n v="98"/>
    <m/>
    <m/>
    <x v="1"/>
    <n v="2"/>
    <m/>
    <x v="2"/>
    <n v="1"/>
    <m/>
    <n v="2"/>
    <m/>
    <m/>
    <m/>
    <m/>
    <m/>
    <n v="4"/>
    <n v="4"/>
    <n v="4"/>
    <n v="3"/>
    <n v="1"/>
    <m/>
    <m/>
    <m/>
    <m/>
    <m/>
    <m/>
    <n v="5"/>
    <n v="2"/>
    <n v="3"/>
    <n v="3"/>
    <n v="4"/>
    <n v="3"/>
    <n v="5"/>
    <n v="2"/>
    <n v="3"/>
    <n v="4"/>
    <n v="4"/>
    <n v="4"/>
    <n v="4"/>
    <n v="4"/>
    <n v="4"/>
    <n v="3"/>
    <s v="NO"/>
    <n v="3"/>
    <m/>
    <n v="4"/>
    <n v="4"/>
    <n v="4"/>
    <n v="4"/>
    <n v="4"/>
    <n v="5"/>
    <m/>
    <s v="NO"/>
    <s v="NO"/>
    <m/>
    <m/>
    <n v="4"/>
    <n v="5"/>
    <m/>
    <x v="2"/>
    <n v="3"/>
    <m/>
    <m/>
    <d v="2017-03-17T10:21:57"/>
    <s v="10.150.1.151"/>
    <m/>
  </r>
  <r>
    <s v="F. Ciencias Económicas y Empresariales"/>
    <s v="Ciencias Sociales"/>
    <n v="3"/>
    <n v="99"/>
    <m/>
    <m/>
    <x v="1"/>
    <n v="5"/>
    <m/>
    <x v="3"/>
    <n v="3"/>
    <m/>
    <n v="5"/>
    <m/>
    <m/>
    <m/>
    <m/>
    <m/>
    <n v="3"/>
    <n v="4"/>
    <n v="4"/>
    <n v="4"/>
    <m/>
    <n v="2"/>
    <n v="3"/>
    <n v="4"/>
    <n v="11"/>
    <m/>
    <m/>
    <n v="4"/>
    <n v="1"/>
    <n v="1"/>
    <n v="4"/>
    <n v="4"/>
    <n v="3"/>
    <n v="4"/>
    <n v="1"/>
    <n v="3"/>
    <n v="3"/>
    <n v="3"/>
    <n v="4"/>
    <n v="1"/>
    <n v="3"/>
    <n v="2"/>
    <n v="3"/>
    <s v="NO"/>
    <n v="3"/>
    <m/>
    <n v="1"/>
    <n v="4"/>
    <n v="4"/>
    <n v="5"/>
    <n v="5"/>
    <n v="5"/>
    <m/>
    <s v="SI"/>
    <s v="NO"/>
    <m/>
    <m/>
    <n v="3"/>
    <n v="1"/>
    <m/>
    <x v="2"/>
    <n v="5"/>
    <m/>
    <m/>
    <d v="2017-03-17T10:22:07"/>
    <s v="10.150.1.151"/>
    <m/>
  </r>
  <r>
    <s v="F. Medicina"/>
    <s v="Ciencias de la Salud"/>
    <n v="4"/>
    <n v="100"/>
    <m/>
    <m/>
    <x v="1"/>
    <n v="18"/>
    <m/>
    <x v="4"/>
    <m/>
    <m/>
    <m/>
    <m/>
    <m/>
    <m/>
    <m/>
    <m/>
    <n v="1"/>
    <n v="1"/>
    <n v="1"/>
    <n v="1"/>
    <m/>
    <n v="2"/>
    <m/>
    <m/>
    <m/>
    <m/>
    <m/>
    <m/>
    <m/>
    <m/>
    <m/>
    <m/>
    <m/>
    <m/>
    <m/>
    <m/>
    <m/>
    <m/>
    <m/>
    <m/>
    <m/>
    <m/>
    <m/>
    <m/>
    <m/>
    <m/>
    <m/>
    <m/>
    <m/>
    <m/>
    <m/>
    <m/>
    <m/>
    <m/>
    <m/>
    <m/>
    <m/>
    <m/>
    <m/>
    <m/>
    <x v="4"/>
    <m/>
    <m/>
    <s v="Me hubiera resultado fácil responder a la encuesta si estuviera abierta.&lt;br&gt;"/>
    <d v="2017-03-17T10:22:18"/>
    <s v="10.150.1.152"/>
    <m/>
  </r>
  <r>
    <s v="N/C"/>
    <s v="N/C"/>
    <e v="#N/A"/>
    <n v="101"/>
    <m/>
    <m/>
    <x v="1"/>
    <m/>
    <m/>
    <x v="3"/>
    <n v="3"/>
    <m/>
    <n v="29"/>
    <n v="6"/>
    <n v="10"/>
    <m/>
    <m/>
    <m/>
    <n v="4"/>
    <n v="5"/>
    <n v="4"/>
    <n v="4"/>
    <n v="1"/>
    <n v="2"/>
    <n v="3"/>
    <m/>
    <m/>
    <m/>
    <m/>
    <n v="3"/>
    <n v="1"/>
    <n v="1"/>
    <n v="5"/>
    <n v="5"/>
    <n v="5"/>
    <n v="5"/>
    <n v="4"/>
    <n v="2"/>
    <n v="3"/>
    <n v="3"/>
    <n v="3"/>
    <n v="3"/>
    <n v="3"/>
    <n v="2"/>
    <n v="4"/>
    <s v="NO"/>
    <n v="2"/>
    <m/>
    <n v="2"/>
    <n v="3"/>
    <n v="3"/>
    <n v="3"/>
    <n v="3"/>
    <n v="4"/>
    <m/>
    <s v="NO"/>
    <s v="NO"/>
    <m/>
    <m/>
    <n v="2"/>
    <n v="3"/>
    <m/>
    <x v="2"/>
    <n v="3"/>
    <m/>
    <s v="Tienen mucho personal contratado sin hacer absolutamente nada.&lt;br&gt;En la biblioteca de Ciencias Físicas estuvimos una compañera y yo, media hora para reservar una sala de estudio por internet, mientras las dos mujeres del personal hablaban entre sí.&lt;br&gt;En la biblioteca María Zambrano pasa exactamente lo mismo.&lt;br&gt;Estudio todos los días de lunes a viernes en esa biblioteca.&lt;br&gt;Tiene muchísimo personal que no hace nada.&lt;br&gt;Se supone que la biblioteca es un lugar de estudio donde no se puede hablar.&lt;br&gt;Eso deberían saberlo muchos de los trabajadores de ésta biblioteca, que al parecer, como no tienen nada que hacer, se ponen a hablar y se les escucha la conversación en toda la sala.&lt;br&gt;&lt;br&gt;"/>
    <d v="2017-03-17T10:22:23"/>
    <s v="10.150.1.152"/>
    <m/>
  </r>
  <r>
    <s v="F. Ciencias de la Información"/>
    <s v="Ciencias Sociales"/>
    <n v="3"/>
    <n v="103"/>
    <m/>
    <m/>
    <x v="2"/>
    <n v="4"/>
    <m/>
    <x v="2"/>
    <n v="3"/>
    <m/>
    <n v="4"/>
    <m/>
    <m/>
    <m/>
    <m/>
    <m/>
    <n v="4"/>
    <n v="4"/>
    <n v="5"/>
    <n v="3"/>
    <m/>
    <m/>
    <m/>
    <m/>
    <m/>
    <m/>
    <m/>
    <n v="5"/>
    <n v="1"/>
    <n v="2"/>
    <n v="2"/>
    <n v="2"/>
    <n v="5"/>
    <n v="2"/>
    <n v="2"/>
    <n v="3"/>
    <n v="5"/>
    <n v="4"/>
    <n v="2"/>
    <n v="3"/>
    <n v="4"/>
    <n v="3"/>
    <n v="3"/>
    <s v="SI"/>
    <n v="3"/>
    <m/>
    <n v="3"/>
    <n v="1"/>
    <n v="4"/>
    <n v="5"/>
    <n v="5"/>
    <n v="5"/>
    <m/>
    <s v="SI"/>
    <s v="NO"/>
    <m/>
    <m/>
    <n v="3"/>
    <n v="2"/>
    <m/>
    <x v="2"/>
    <n v="3"/>
    <m/>
    <m/>
    <d v="2017-03-17T10:22:27"/>
    <s v="10.150.1.151"/>
    <m/>
  </r>
  <r>
    <s v="F. Ciencias Químicas"/>
    <s v="Ciencias Experimentales"/>
    <n v="2"/>
    <n v="104"/>
    <m/>
    <m/>
    <x v="1"/>
    <n v="10"/>
    <m/>
    <x v="1"/>
    <n v="3"/>
    <m/>
    <n v="10"/>
    <m/>
    <m/>
    <m/>
    <m/>
    <m/>
    <n v="2"/>
    <n v="3"/>
    <n v="4"/>
    <n v="4"/>
    <m/>
    <n v="2"/>
    <n v="3"/>
    <m/>
    <m/>
    <m/>
    <m/>
    <n v="4"/>
    <n v="1"/>
    <n v="1"/>
    <n v="2"/>
    <n v="5"/>
    <n v="2"/>
    <n v="4"/>
    <n v="1"/>
    <n v="3"/>
    <n v="3"/>
    <n v="3"/>
    <n v="3"/>
    <n v="5"/>
    <n v="4"/>
    <n v="3"/>
    <n v="3"/>
    <s v="NO"/>
    <n v="3"/>
    <m/>
    <n v="4"/>
    <n v="3"/>
    <n v="3"/>
    <n v="4"/>
    <n v="4"/>
    <n v="4"/>
    <m/>
    <s v="NO"/>
    <s v="NO"/>
    <m/>
    <m/>
    <n v="4"/>
    <n v="5"/>
    <m/>
    <x v="3"/>
    <n v="3"/>
    <m/>
    <m/>
    <d v="2017-03-17T10:22:28"/>
    <s v="10.150.1.152"/>
    <m/>
  </r>
  <r>
    <s v="F. Estudios Estadísticos"/>
    <s v="Ciencias Experimentales"/>
    <n v="2"/>
    <n v="105"/>
    <m/>
    <m/>
    <x v="1"/>
    <n v="23"/>
    <m/>
    <x v="5"/>
    <n v="2"/>
    <m/>
    <n v="23"/>
    <n v="29"/>
    <m/>
    <m/>
    <m/>
    <m/>
    <n v="5"/>
    <n v="4"/>
    <n v="4"/>
    <n v="3"/>
    <m/>
    <m/>
    <n v="3"/>
    <m/>
    <m/>
    <m/>
    <m/>
    <n v="3"/>
    <n v="1"/>
    <m/>
    <n v="4"/>
    <n v="5"/>
    <n v="5"/>
    <n v="5"/>
    <n v="3"/>
    <n v="3"/>
    <n v="5"/>
    <n v="4"/>
    <n v="4"/>
    <n v="4"/>
    <m/>
    <n v="3"/>
    <n v="4"/>
    <s v="NO"/>
    <n v="4"/>
    <m/>
    <n v="5"/>
    <n v="3"/>
    <n v="5"/>
    <n v="5"/>
    <n v="5"/>
    <n v="5"/>
    <m/>
    <s v="NO"/>
    <s v="NO"/>
    <m/>
    <m/>
    <n v="4"/>
    <n v="4"/>
    <m/>
    <x v="2"/>
    <n v="3"/>
    <m/>
    <m/>
    <d v="2017-03-17T10:22:28"/>
    <s v="10.150.1.151"/>
    <m/>
  </r>
  <r>
    <s v="F. Ciencias Biológicas"/>
    <s v="Ciencias Experimentales"/>
    <n v="2"/>
    <n v="106"/>
    <m/>
    <m/>
    <x v="1"/>
    <n v="2"/>
    <m/>
    <x v="3"/>
    <n v="3"/>
    <m/>
    <n v="2"/>
    <m/>
    <m/>
    <m/>
    <m/>
    <m/>
    <n v="4"/>
    <n v="5"/>
    <n v="4"/>
    <n v="4"/>
    <n v="1"/>
    <m/>
    <m/>
    <m/>
    <m/>
    <m/>
    <m/>
    <n v="5"/>
    <n v="2"/>
    <n v="2"/>
    <n v="3"/>
    <n v="5"/>
    <n v="3"/>
    <n v="5"/>
    <n v="1"/>
    <n v="3"/>
    <n v="4"/>
    <n v="5"/>
    <n v="4"/>
    <n v="4"/>
    <n v="4"/>
    <n v="3"/>
    <n v="5"/>
    <s v="NO"/>
    <n v="4"/>
    <m/>
    <n v="4"/>
    <n v="5"/>
    <n v="4"/>
    <n v="5"/>
    <n v="5"/>
    <n v="5"/>
    <m/>
    <s v="NO"/>
    <s v="NO"/>
    <m/>
    <m/>
    <n v="4"/>
    <n v="4"/>
    <m/>
    <x v="2"/>
    <n v="4"/>
    <m/>
    <m/>
    <d v="2017-03-17T10:22:44"/>
    <s v="10.150.1.151"/>
    <m/>
  </r>
  <r>
    <s v="F. Filología"/>
    <s v="Humanidades"/>
    <n v="1"/>
    <n v="107"/>
    <m/>
    <m/>
    <x v="2"/>
    <n v="14"/>
    <m/>
    <x v="5"/>
    <n v="3"/>
    <m/>
    <n v="14"/>
    <n v="29"/>
    <m/>
    <s v="Bibliotecas municipales"/>
    <m/>
    <m/>
    <n v="4"/>
    <n v="4"/>
    <n v="4"/>
    <n v="3"/>
    <m/>
    <n v="2"/>
    <m/>
    <n v="4"/>
    <n v="5"/>
    <m/>
    <m/>
    <n v="2"/>
    <n v="3"/>
    <n v="3"/>
    <n v="2"/>
    <n v="4"/>
    <n v="5"/>
    <n v="4"/>
    <n v="1"/>
    <n v="3"/>
    <n v="4"/>
    <n v="4"/>
    <n v="3"/>
    <n v="4"/>
    <n v="4"/>
    <n v="4"/>
    <n v="4"/>
    <s v="SI"/>
    <n v="4"/>
    <m/>
    <n v="4"/>
    <n v="4"/>
    <n v="4"/>
    <n v="4"/>
    <n v="4"/>
    <n v="4"/>
    <m/>
    <s v="SI"/>
    <s v="SI"/>
    <n v="3"/>
    <m/>
    <n v="4"/>
    <n v="3"/>
    <m/>
    <x v="2"/>
    <n v="4"/>
    <m/>
    <m/>
    <d v="2017-03-17T10:22:52"/>
    <s v="10.150.1.152"/>
    <m/>
  </r>
  <r>
    <s v="F. Filología"/>
    <s v="Humanidades"/>
    <n v="1"/>
    <n v="108"/>
    <m/>
    <m/>
    <x v="1"/>
    <n v="14"/>
    <m/>
    <x v="3"/>
    <n v="3"/>
    <m/>
    <n v="29"/>
    <m/>
    <m/>
    <m/>
    <m/>
    <m/>
    <n v="4"/>
    <n v="3"/>
    <n v="5"/>
    <n v="3"/>
    <m/>
    <m/>
    <n v="3"/>
    <m/>
    <m/>
    <m/>
    <m/>
    <n v="3"/>
    <n v="1"/>
    <n v="1"/>
    <n v="4"/>
    <n v="3"/>
    <n v="3"/>
    <n v="4"/>
    <n v="2"/>
    <n v="3"/>
    <n v="3"/>
    <n v="3"/>
    <n v="3"/>
    <n v="3"/>
    <n v="3"/>
    <n v="3"/>
    <n v="2"/>
    <s v="NO"/>
    <n v="3"/>
    <m/>
    <n v="4"/>
    <m/>
    <n v="5"/>
    <n v="4"/>
    <n v="4"/>
    <n v="2"/>
    <m/>
    <s v="NO"/>
    <s v="NO"/>
    <m/>
    <m/>
    <n v="4"/>
    <n v="4"/>
    <m/>
    <x v="2"/>
    <m/>
    <m/>
    <m/>
    <d v="2017-03-17T10:23:03"/>
    <s v="10.150.1.152"/>
    <m/>
  </r>
  <r>
    <s v="F. Ciencias de la Documentación"/>
    <s v="Ciencias Sociales"/>
    <n v="3"/>
    <n v="109"/>
    <m/>
    <m/>
    <x v="1"/>
    <n v="3"/>
    <m/>
    <x v="2"/>
    <n v="3"/>
    <m/>
    <n v="3"/>
    <n v="29"/>
    <n v="11"/>
    <m/>
    <m/>
    <m/>
    <n v="3"/>
    <n v="5"/>
    <n v="4"/>
    <n v="3"/>
    <n v="1"/>
    <n v="2"/>
    <n v="3"/>
    <m/>
    <m/>
    <m/>
    <m/>
    <n v="1"/>
    <n v="1"/>
    <n v="4"/>
    <n v="4"/>
    <n v="4"/>
    <n v="2"/>
    <n v="4"/>
    <n v="1"/>
    <n v="5"/>
    <n v="4"/>
    <n v="3"/>
    <n v="5"/>
    <n v="5"/>
    <n v="4"/>
    <n v="5"/>
    <n v="4"/>
    <s v="NO"/>
    <n v="5"/>
    <m/>
    <n v="5"/>
    <n v="4"/>
    <n v="4"/>
    <n v="5"/>
    <n v="5"/>
    <n v="5"/>
    <m/>
    <s v="NO"/>
    <s v="NO"/>
    <m/>
    <m/>
    <n v="5"/>
    <n v="4"/>
    <m/>
    <x v="2"/>
    <n v="4"/>
    <m/>
    <m/>
    <d v="2017-03-17T10:23:04"/>
    <s v="10.150.1.152"/>
    <m/>
  </r>
  <r>
    <s v="F. Ciencias Químicas"/>
    <s v="Ciencias Experimentales"/>
    <n v="2"/>
    <n v="110"/>
    <m/>
    <m/>
    <x v="1"/>
    <n v="10"/>
    <m/>
    <x v="1"/>
    <n v="1"/>
    <m/>
    <n v="10"/>
    <n v="6"/>
    <n v="2"/>
    <m/>
    <m/>
    <m/>
    <n v="3"/>
    <n v="4"/>
    <n v="3"/>
    <n v="4"/>
    <m/>
    <n v="2"/>
    <m/>
    <m/>
    <m/>
    <m/>
    <m/>
    <n v="4"/>
    <n v="1"/>
    <n v="2"/>
    <n v="4"/>
    <n v="4"/>
    <n v="1"/>
    <n v="2"/>
    <n v="1"/>
    <n v="3"/>
    <n v="3"/>
    <n v="4"/>
    <n v="3"/>
    <n v="4"/>
    <n v="4"/>
    <n v="1"/>
    <n v="4"/>
    <s v="NO"/>
    <n v="3"/>
    <m/>
    <n v="4"/>
    <n v="4"/>
    <n v="4"/>
    <n v="4"/>
    <n v="4"/>
    <n v="5"/>
    <m/>
    <s v="NO"/>
    <s v="NO"/>
    <m/>
    <m/>
    <n v="4"/>
    <n v="4"/>
    <m/>
    <x v="2"/>
    <m/>
    <m/>
    <m/>
    <d v="2017-03-17T10:23:14"/>
    <s v="10.150.1.152"/>
    <m/>
  </r>
  <r>
    <s v="F. Educación - Centro de Formación del Profesorado"/>
    <s v="Humanidades"/>
    <n v="1"/>
    <n v="111"/>
    <m/>
    <m/>
    <x v="1"/>
    <n v="12"/>
    <m/>
    <x v="2"/>
    <n v="4"/>
    <m/>
    <n v="12"/>
    <n v="3"/>
    <n v="4"/>
    <s v="Biblioteca de ascao, biblioteca del ces don Bosco "/>
    <m/>
    <m/>
    <n v="5"/>
    <n v="4"/>
    <n v="4"/>
    <n v="4"/>
    <m/>
    <n v="2"/>
    <m/>
    <m/>
    <m/>
    <m/>
    <m/>
    <n v="4"/>
    <n v="3"/>
    <n v="3"/>
    <n v="4"/>
    <n v="5"/>
    <n v="3"/>
    <n v="4"/>
    <n v="4"/>
    <n v="4"/>
    <n v="4"/>
    <n v="4"/>
    <n v="4"/>
    <n v="4"/>
    <n v="4"/>
    <n v="4"/>
    <n v="5"/>
    <s v="NO"/>
    <n v="4"/>
    <m/>
    <n v="4"/>
    <n v="4"/>
    <n v="4"/>
    <n v="4"/>
    <n v="4"/>
    <n v="4"/>
    <m/>
    <s v="NO"/>
    <s v="NO"/>
    <m/>
    <m/>
    <n v="3"/>
    <n v="4"/>
    <m/>
    <x v="2"/>
    <n v="4"/>
    <m/>
    <m/>
    <d v="2017-03-17T10:23:28"/>
    <s v="10.150.1.151"/>
    <m/>
  </r>
  <r>
    <s v="F. Informática"/>
    <s v="Ciencias Experimentales"/>
    <n v="2"/>
    <n v="112"/>
    <m/>
    <m/>
    <x v="1"/>
    <n v="17"/>
    <m/>
    <x v="3"/>
    <n v="1"/>
    <m/>
    <n v="17"/>
    <n v="6"/>
    <m/>
    <m/>
    <m/>
    <m/>
    <n v="3"/>
    <n v="3"/>
    <n v="4"/>
    <n v="5"/>
    <m/>
    <m/>
    <n v="3"/>
    <n v="4"/>
    <n v="8"/>
    <m/>
    <m/>
    <m/>
    <m/>
    <m/>
    <m/>
    <m/>
    <m/>
    <m/>
    <m/>
    <m/>
    <m/>
    <m/>
    <m/>
    <m/>
    <m/>
    <m/>
    <m/>
    <m/>
    <m/>
    <m/>
    <m/>
    <m/>
    <m/>
    <m/>
    <m/>
    <m/>
    <m/>
    <m/>
    <m/>
    <m/>
    <m/>
    <m/>
    <m/>
    <m/>
    <x v="4"/>
    <m/>
    <m/>
    <m/>
    <d v="2017-03-17T10:24:07"/>
    <s v="10.150.1.152"/>
    <m/>
  </r>
  <r>
    <s v="F. Medicina"/>
    <s v="Ciencias de la Salud"/>
    <n v="4"/>
    <n v="113"/>
    <m/>
    <m/>
    <x v="1"/>
    <n v="18"/>
    <m/>
    <x v="4"/>
    <m/>
    <m/>
    <m/>
    <m/>
    <m/>
    <m/>
    <m/>
    <m/>
    <m/>
    <m/>
    <m/>
    <m/>
    <m/>
    <m/>
    <m/>
    <m/>
    <m/>
    <m/>
    <m/>
    <m/>
    <m/>
    <m/>
    <m/>
    <m/>
    <m/>
    <m/>
    <m/>
    <m/>
    <m/>
    <m/>
    <m/>
    <m/>
    <m/>
    <m/>
    <m/>
    <m/>
    <m/>
    <m/>
    <m/>
    <m/>
    <m/>
    <m/>
    <m/>
    <m/>
    <m/>
    <m/>
    <m/>
    <m/>
    <m/>
    <m/>
    <m/>
    <m/>
    <x v="4"/>
    <m/>
    <m/>
    <s v="La biblioteca de Medicina lleva cerrada demasiado tiempo y sin acceso a todos los ejemplares a los que tendríamos acceso en condciones normales. La solución encontrada es insuficiente e insatisfactoria"/>
    <d v="2017-03-17T10:24:13"/>
    <s v="10.150.1.151"/>
    <m/>
  </r>
  <r>
    <s v="F. Geografía e Historia"/>
    <s v="Humanidades"/>
    <n v="1"/>
    <n v="114"/>
    <m/>
    <m/>
    <x v="2"/>
    <n v="16"/>
    <m/>
    <x v="1"/>
    <n v="5"/>
    <m/>
    <n v="16"/>
    <n v="29"/>
    <n v="4"/>
    <s v="AECID"/>
    <m/>
    <m/>
    <n v="4"/>
    <n v="5"/>
    <n v="4"/>
    <n v="3"/>
    <n v="1"/>
    <m/>
    <n v="3"/>
    <m/>
    <m/>
    <m/>
    <m/>
    <n v="5"/>
    <n v="3"/>
    <n v="3"/>
    <n v="4"/>
    <n v="3"/>
    <n v="3"/>
    <n v="3"/>
    <n v="4"/>
    <n v="3"/>
    <n v="4"/>
    <n v="4"/>
    <n v="4"/>
    <n v="4"/>
    <n v="5"/>
    <n v="3"/>
    <n v="3"/>
    <s v="NO"/>
    <n v="4"/>
    <m/>
    <n v="4"/>
    <n v="4"/>
    <n v="4"/>
    <n v="5"/>
    <n v="4"/>
    <n v="5"/>
    <m/>
    <s v="SI"/>
    <s v="NO"/>
    <m/>
    <m/>
    <n v="3"/>
    <n v="4"/>
    <m/>
    <x v="2"/>
    <n v="3"/>
    <m/>
    <s v="Habría que relativizar las &quot;multas&quot; por retraso o en su defecto, sería bueno para todos que todas las biblioteas enviaran un correo avisando de la proximididad de la fecha de devolución (cómo hace la biblioteca de Humanidades). &lt;br&gt;&lt;br&gt;La apertura de las bibliotecas al menos durante la mañana del sábado sería muy útil"/>
    <d v="2017-03-17T10:24:16"/>
    <s v="10.150.1.151"/>
    <m/>
  </r>
  <r>
    <s v="F. Ciencias Matemáticas"/>
    <s v="Ciencias Experimentales"/>
    <n v="2"/>
    <n v="115"/>
    <m/>
    <m/>
    <x v="1"/>
    <n v="8"/>
    <m/>
    <x v="2"/>
    <n v="2"/>
    <m/>
    <n v="8"/>
    <m/>
    <m/>
    <m/>
    <m/>
    <m/>
    <n v="5"/>
    <n v="3"/>
    <n v="3"/>
    <n v="1"/>
    <n v="1"/>
    <m/>
    <m/>
    <m/>
    <m/>
    <m/>
    <m/>
    <n v="4"/>
    <n v="1"/>
    <n v="1"/>
    <n v="1"/>
    <n v="4"/>
    <n v="3"/>
    <n v="4"/>
    <n v="1"/>
    <n v="2"/>
    <n v="4"/>
    <m/>
    <n v="3"/>
    <n v="4"/>
    <n v="3"/>
    <n v="3"/>
    <n v="4"/>
    <s v="NO"/>
    <n v="3"/>
    <m/>
    <n v="5"/>
    <n v="4"/>
    <n v="4"/>
    <n v="5"/>
    <n v="5"/>
    <n v="4"/>
    <m/>
    <s v="NO"/>
    <s v="NO"/>
    <m/>
    <m/>
    <n v="4"/>
    <n v="5"/>
    <m/>
    <x v="2"/>
    <n v="4"/>
    <m/>
    <m/>
    <d v="2017-03-17T10:24:28"/>
    <s v="10.150.1.152"/>
    <m/>
  </r>
  <r>
    <s v="F. Filología"/>
    <s v="Humanidades"/>
    <n v="1"/>
    <n v="116"/>
    <m/>
    <m/>
    <x v="1"/>
    <n v="14"/>
    <m/>
    <x v="5"/>
    <n v="3"/>
    <m/>
    <n v="29"/>
    <n v="14"/>
    <n v="15"/>
    <m/>
    <m/>
    <m/>
    <n v="4"/>
    <n v="4"/>
    <n v="4"/>
    <n v="4"/>
    <m/>
    <m/>
    <m/>
    <n v="4"/>
    <n v="12"/>
    <m/>
    <m/>
    <n v="4"/>
    <n v="4"/>
    <n v="4"/>
    <n v="4"/>
    <n v="4"/>
    <n v="4"/>
    <n v="4"/>
    <n v="4"/>
    <n v="4"/>
    <n v="4"/>
    <n v="4"/>
    <n v="4"/>
    <n v="4"/>
    <n v="4"/>
    <n v="4"/>
    <n v="4"/>
    <s v="NO"/>
    <n v="4"/>
    <m/>
    <n v="4"/>
    <n v="4"/>
    <n v="4"/>
    <n v="4"/>
    <n v="4"/>
    <n v="4"/>
    <m/>
    <s v="NO"/>
    <s v="NO"/>
    <m/>
    <m/>
    <n v="4"/>
    <n v="4"/>
    <m/>
    <x v="2"/>
    <n v="3"/>
    <m/>
    <s v="Desconocimiento de estos cursos"/>
    <d v="2017-03-17T10:24:30"/>
    <s v="10.150.1.152"/>
    <m/>
  </r>
  <r>
    <s v="F. Ciencias Económicas y Empresariales"/>
    <s v="Ciencias Sociales"/>
    <n v="3"/>
    <n v="117"/>
    <m/>
    <m/>
    <x v="1"/>
    <n v="5"/>
    <m/>
    <x v="2"/>
    <n v="1"/>
    <m/>
    <n v="5"/>
    <n v="29"/>
    <m/>
    <m/>
    <m/>
    <m/>
    <n v="4"/>
    <n v="3"/>
    <n v="3"/>
    <n v="4"/>
    <m/>
    <m/>
    <n v="3"/>
    <m/>
    <m/>
    <m/>
    <m/>
    <n v="3"/>
    <n v="1"/>
    <n v="1"/>
    <n v="5"/>
    <n v="3"/>
    <n v="2"/>
    <n v="4"/>
    <n v="4"/>
    <n v="4"/>
    <n v="3"/>
    <n v="5"/>
    <n v="3"/>
    <n v="3"/>
    <n v="4"/>
    <n v="2"/>
    <n v="4"/>
    <s v="NO"/>
    <n v="4"/>
    <m/>
    <n v="3"/>
    <n v="3"/>
    <n v="4"/>
    <n v="5"/>
    <n v="3"/>
    <n v="4"/>
    <m/>
    <s v="NO"/>
    <s v="NO"/>
    <m/>
    <m/>
    <n v="2"/>
    <n v="2"/>
    <m/>
    <x v="3"/>
    <n v="3"/>
    <m/>
    <m/>
    <d v="2017-03-17T10:24:41"/>
    <s v="10.150.1.152"/>
    <m/>
  </r>
  <r>
    <s v="F. Comercio y Turismo"/>
    <s v="Ciencias Sociales"/>
    <n v="3"/>
    <n v="118"/>
    <m/>
    <m/>
    <x v="1"/>
    <n v="24"/>
    <m/>
    <x v="1"/>
    <n v="4"/>
    <m/>
    <n v="24"/>
    <m/>
    <m/>
    <m/>
    <m/>
    <m/>
    <n v="5"/>
    <n v="3"/>
    <n v="4"/>
    <n v="4"/>
    <m/>
    <n v="2"/>
    <n v="3"/>
    <m/>
    <m/>
    <m/>
    <m/>
    <n v="5"/>
    <n v="1"/>
    <n v="1"/>
    <n v="1"/>
    <n v="5"/>
    <n v="5"/>
    <n v="3"/>
    <n v="1"/>
    <n v="6"/>
    <n v="5"/>
    <n v="5"/>
    <n v="3"/>
    <n v="5"/>
    <n v="4"/>
    <n v="1"/>
    <n v="5"/>
    <s v="SI"/>
    <n v="3"/>
    <m/>
    <n v="5"/>
    <n v="4"/>
    <n v="5"/>
    <n v="5"/>
    <n v="4"/>
    <n v="5"/>
    <m/>
    <s v="SI"/>
    <s v="NO"/>
    <m/>
    <m/>
    <n v="5"/>
    <n v="5"/>
    <m/>
    <x v="0"/>
    <n v="3"/>
    <m/>
    <m/>
    <d v="2017-03-17T10:24:48"/>
    <s v="10.150.1.151"/>
    <m/>
  </r>
  <r>
    <s v="F. Bellas Artes"/>
    <s v="Humanidades"/>
    <n v="1"/>
    <n v="119"/>
    <m/>
    <m/>
    <x v="1"/>
    <n v="1"/>
    <m/>
    <x v="2"/>
    <n v="2"/>
    <m/>
    <n v="1"/>
    <m/>
    <m/>
    <m/>
    <m/>
    <m/>
    <n v="5"/>
    <n v="5"/>
    <n v="3"/>
    <n v="2"/>
    <n v="1"/>
    <m/>
    <m/>
    <m/>
    <m/>
    <m/>
    <m/>
    <n v="1"/>
    <n v="1"/>
    <n v="1"/>
    <n v="1"/>
    <n v="5"/>
    <n v="5"/>
    <n v="3"/>
    <n v="1"/>
    <n v="4"/>
    <n v="5"/>
    <n v="5"/>
    <n v="5"/>
    <n v="5"/>
    <n v="5"/>
    <n v="2"/>
    <n v="5"/>
    <s v="NO"/>
    <n v="2"/>
    <m/>
    <n v="5"/>
    <n v="5"/>
    <n v="5"/>
    <n v="5"/>
    <n v="5"/>
    <n v="5"/>
    <m/>
    <s v="NO"/>
    <s v="NO"/>
    <m/>
    <m/>
    <n v="4"/>
    <n v="5"/>
    <m/>
    <x v="2"/>
    <n v="3"/>
    <m/>
    <s v="Un área de lectura algo mas cómoda que una silla vieja sería de agradecer para evitar el dolor de espalda tras las horas de estudio."/>
    <d v="2017-03-17T10:24:50"/>
    <s v="10.150.1.151"/>
    <m/>
  </r>
  <r>
    <s v="F. Comercio y Turismo"/>
    <s v="Ciencias Sociales"/>
    <n v="3"/>
    <n v="120"/>
    <m/>
    <m/>
    <x v="1"/>
    <n v="24"/>
    <m/>
    <x v="2"/>
    <n v="3"/>
    <m/>
    <n v="24"/>
    <n v="29"/>
    <n v="14"/>
    <s v="Bibliotecas públicas de la Comunidad de Madrid."/>
    <m/>
    <m/>
    <n v="2"/>
    <n v="5"/>
    <n v="5"/>
    <n v="5"/>
    <n v="1"/>
    <n v="2"/>
    <m/>
    <m/>
    <m/>
    <m/>
    <m/>
    <n v="5"/>
    <n v="2"/>
    <n v="4"/>
    <n v="1"/>
    <n v="5"/>
    <n v="5"/>
    <n v="5"/>
    <n v="3"/>
    <n v="5"/>
    <n v="3"/>
    <n v="5"/>
    <n v="3"/>
    <n v="5"/>
    <n v="5"/>
    <n v="3"/>
    <n v="5"/>
    <s v="NO"/>
    <n v="5"/>
    <m/>
    <n v="5"/>
    <n v="5"/>
    <n v="5"/>
    <n v="5"/>
    <n v="2"/>
    <n v="5"/>
    <m/>
    <s v="NO"/>
    <s v="NO"/>
    <m/>
    <m/>
    <n v="5"/>
    <n v="5"/>
    <m/>
    <x v="2"/>
    <n v="5"/>
    <m/>
    <s v="En la renovación de los libros, muy pocos se pueden renovar con facilidad."/>
    <d v="2017-03-17T10:25:00"/>
    <s v="10.150.1.152"/>
    <m/>
  </r>
  <r>
    <s v="F. Geografía e Historia"/>
    <s v="Humanidades"/>
    <n v="1"/>
    <n v="121"/>
    <m/>
    <m/>
    <x v="2"/>
    <n v="16"/>
    <m/>
    <x v="1"/>
    <n v="3"/>
    <m/>
    <n v="16"/>
    <n v="29"/>
    <m/>
    <m/>
    <m/>
    <m/>
    <n v="5"/>
    <n v="5"/>
    <n v="5"/>
    <n v="5"/>
    <m/>
    <n v="2"/>
    <m/>
    <m/>
    <m/>
    <m/>
    <m/>
    <n v="5"/>
    <n v="1"/>
    <n v="1"/>
    <n v="4"/>
    <n v="4"/>
    <n v="5"/>
    <n v="4"/>
    <n v="1"/>
    <n v="6"/>
    <n v="4"/>
    <n v="4"/>
    <n v="4"/>
    <n v="5"/>
    <n v="5"/>
    <n v="4"/>
    <n v="5"/>
    <s v="NO"/>
    <n v="3"/>
    <m/>
    <n v="4"/>
    <n v="5"/>
    <n v="5"/>
    <n v="5"/>
    <n v="4"/>
    <n v="5"/>
    <m/>
    <s v="NO"/>
    <s v="NO"/>
    <m/>
    <m/>
    <n v="5"/>
    <n v="5"/>
    <m/>
    <x v="0"/>
    <m/>
    <m/>
    <s v="Porque lo desconocía "/>
    <d v="2017-03-17T10:25:04"/>
    <s v="10.150.1.151"/>
    <m/>
  </r>
  <r>
    <s v="F. Derecho"/>
    <s v="Ciencias Sociales"/>
    <n v="3"/>
    <n v="122"/>
    <m/>
    <m/>
    <x v="1"/>
    <n v="11"/>
    <m/>
    <x v="2"/>
    <n v="3"/>
    <m/>
    <n v="29"/>
    <n v="29"/>
    <n v="29"/>
    <m/>
    <m/>
    <m/>
    <n v="5"/>
    <n v="5"/>
    <n v="5"/>
    <n v="5"/>
    <n v="1"/>
    <m/>
    <m/>
    <m/>
    <m/>
    <m/>
    <m/>
    <n v="3"/>
    <n v="1"/>
    <n v="2"/>
    <n v="5"/>
    <n v="4"/>
    <n v="3"/>
    <n v="3"/>
    <n v="1"/>
    <n v="3"/>
    <n v="3"/>
    <n v="4"/>
    <n v="3"/>
    <n v="3"/>
    <n v="3"/>
    <n v="3"/>
    <n v="3"/>
    <s v="NO"/>
    <n v="3"/>
    <m/>
    <n v="3"/>
    <n v="2"/>
    <n v="5"/>
    <n v="5"/>
    <n v="5"/>
    <n v="5"/>
    <m/>
    <s v="SI"/>
    <s v="SI"/>
    <n v="3"/>
    <m/>
    <n v="4"/>
    <n v="3"/>
    <m/>
    <x v="2"/>
    <n v="4"/>
    <m/>
    <m/>
    <d v="2017-03-17T10:25:06"/>
    <s v="10.150.1.151"/>
    <m/>
  </r>
  <r>
    <s v="F. Ciencias Físicas"/>
    <s v="Ciencias Experimentales"/>
    <n v="2"/>
    <n v="123"/>
    <m/>
    <m/>
    <x v="1"/>
    <n v="6"/>
    <m/>
    <x v="2"/>
    <n v="1"/>
    <m/>
    <n v="6"/>
    <m/>
    <m/>
    <m/>
    <m/>
    <m/>
    <n v="4"/>
    <n v="4"/>
    <n v="5"/>
    <n v="4"/>
    <n v="1"/>
    <m/>
    <m/>
    <m/>
    <m/>
    <m/>
    <m/>
    <n v="3"/>
    <n v="1"/>
    <n v="2"/>
    <n v="3"/>
    <n v="4"/>
    <n v="4"/>
    <n v="3"/>
    <n v="1"/>
    <n v="4"/>
    <n v="4"/>
    <n v="4"/>
    <n v="4"/>
    <n v="4"/>
    <n v="2"/>
    <n v="3"/>
    <n v="2"/>
    <s v="NO"/>
    <n v="4"/>
    <m/>
    <n v="4"/>
    <n v="1"/>
    <n v="3"/>
    <n v="4"/>
    <n v="3"/>
    <n v="2"/>
    <m/>
    <s v="NO"/>
    <s v="NO"/>
    <m/>
    <m/>
    <n v="3"/>
    <n v="4"/>
    <m/>
    <x v="3"/>
    <n v="4"/>
    <m/>
    <s v="Sobretodo hace falta más plazo para los libros. 15 días no es suficiente."/>
    <d v="2017-03-17T10:25:11"/>
    <s v="10.150.1.152"/>
    <m/>
  </r>
  <r>
    <s v="F. Informática"/>
    <s v="Ciencias Experimentales"/>
    <n v="2"/>
    <n v="124"/>
    <m/>
    <m/>
    <x v="0"/>
    <n v="17"/>
    <m/>
    <x v="2"/>
    <n v="3"/>
    <m/>
    <n v="17"/>
    <n v="8"/>
    <m/>
    <s v="Biblioteca municipal de mi barrio"/>
    <m/>
    <m/>
    <n v="4"/>
    <n v="4"/>
    <n v="4"/>
    <n v="3"/>
    <n v="1"/>
    <m/>
    <m/>
    <m/>
    <m/>
    <m/>
    <m/>
    <n v="3"/>
    <n v="5"/>
    <n v="4"/>
    <n v="2"/>
    <n v="1"/>
    <n v="5"/>
    <n v="1"/>
    <n v="4"/>
    <n v="6"/>
    <n v="4"/>
    <n v="5"/>
    <n v="4"/>
    <n v="4"/>
    <n v="4"/>
    <n v="3"/>
    <n v="3"/>
    <s v="SI"/>
    <n v="4"/>
    <m/>
    <n v="5"/>
    <n v="3"/>
    <n v="5"/>
    <n v="4"/>
    <n v="4"/>
    <n v="5"/>
    <m/>
    <s v="SI"/>
    <s v="SI"/>
    <n v="3"/>
    <m/>
    <n v="4"/>
    <n v="4"/>
    <m/>
    <x v="2"/>
    <n v="3"/>
    <m/>
    <m/>
    <d v="2017-03-17T10:25:11"/>
    <s v="10.150.1.151"/>
    <m/>
  </r>
  <r>
    <s v="F. Ciencias Económicas y Empresariales"/>
    <s v="Ciencias Sociales"/>
    <n v="3"/>
    <n v="125"/>
    <m/>
    <m/>
    <x v="1"/>
    <n v="5"/>
    <m/>
    <x v="2"/>
    <n v="3"/>
    <m/>
    <n v="5"/>
    <n v="28"/>
    <n v="24"/>
    <m/>
    <m/>
    <m/>
    <n v="3"/>
    <n v="4"/>
    <n v="4"/>
    <n v="4"/>
    <m/>
    <n v="2"/>
    <n v="3"/>
    <m/>
    <m/>
    <m/>
    <m/>
    <n v="5"/>
    <n v="1"/>
    <n v="3"/>
    <n v="1"/>
    <n v="5"/>
    <n v="4"/>
    <n v="5"/>
    <n v="1"/>
    <n v="5"/>
    <n v="3"/>
    <n v="3"/>
    <n v="4"/>
    <n v="4"/>
    <n v="4"/>
    <n v="1"/>
    <n v="4"/>
    <s v="NO"/>
    <n v="3"/>
    <m/>
    <n v="3"/>
    <n v="3"/>
    <n v="3"/>
    <n v="5"/>
    <n v="5"/>
    <n v="5"/>
    <m/>
    <s v="NO"/>
    <s v="NO"/>
    <m/>
    <m/>
    <n v="3"/>
    <n v="3"/>
    <m/>
    <x v="2"/>
    <n v="3"/>
    <m/>
    <s v="Deben vigilar que algunas personas no roben los libros (ya que hay formas de sacar los libros fuera y sin ser detectados como por ejemplo tirando los libros por las ventanas de los baños o quitándoles el chip para que no sean detectados en la puerta) porque no nos permiten a los demás alumnos utilizar un material que es de todos y que muchos intentamos darle un buen uso."/>
    <d v="2017-03-17T10:25:16"/>
    <s v="10.150.1.151"/>
    <m/>
  </r>
  <r>
    <s v="F. Derecho"/>
    <s v="Ciencias Sociales"/>
    <n v="3"/>
    <n v="126"/>
    <m/>
    <m/>
    <x v="1"/>
    <n v="11"/>
    <m/>
    <x v="1"/>
    <n v="1"/>
    <m/>
    <n v="29"/>
    <n v="11"/>
    <m/>
    <m/>
    <m/>
    <m/>
    <n v="3"/>
    <n v="3"/>
    <n v="3"/>
    <n v="3"/>
    <n v="1"/>
    <m/>
    <m/>
    <m/>
    <m/>
    <m/>
    <m/>
    <n v="4"/>
    <n v="3"/>
    <n v="3"/>
    <n v="4"/>
    <n v="4"/>
    <n v="3"/>
    <n v="5"/>
    <n v="3"/>
    <n v="1"/>
    <n v="1"/>
    <n v="3"/>
    <n v="3"/>
    <n v="1"/>
    <n v="4"/>
    <n v="4"/>
    <n v="4"/>
    <s v="NO"/>
    <n v="4"/>
    <m/>
    <n v="1"/>
    <n v="4"/>
    <n v="4"/>
    <n v="4"/>
    <n v="5"/>
    <n v="4"/>
    <m/>
    <s v="SI"/>
    <s v="SI"/>
    <n v="1"/>
    <m/>
    <n v="1"/>
    <n v="1"/>
    <m/>
    <x v="5"/>
    <n v="3"/>
    <m/>
    <s v="El personal de la Biblioteca de la facultad derecho podría poner más interés en el trabajo que desempeñan."/>
    <d v="2017-03-17T10:25:16"/>
    <s v="10.150.1.152"/>
    <m/>
  </r>
  <r>
    <s v="F. Ciencias Políticas y Sociología"/>
    <s v="Ciencias Sociales"/>
    <n v="3"/>
    <n v="127"/>
    <m/>
    <m/>
    <x v="1"/>
    <n v="9"/>
    <m/>
    <x v="1"/>
    <n v="4"/>
    <m/>
    <n v="9"/>
    <n v="26"/>
    <n v="5"/>
    <m/>
    <m/>
    <m/>
    <n v="5"/>
    <n v="5"/>
    <n v="5"/>
    <n v="5"/>
    <m/>
    <m/>
    <n v="3"/>
    <m/>
    <m/>
    <m/>
    <m/>
    <n v="4"/>
    <n v="3"/>
    <n v="5"/>
    <n v="5"/>
    <n v="5"/>
    <n v="5"/>
    <n v="3"/>
    <n v="4"/>
    <n v="5"/>
    <n v="5"/>
    <n v="5"/>
    <n v="5"/>
    <n v="5"/>
    <n v="5"/>
    <n v="5"/>
    <n v="5"/>
    <s v="NO"/>
    <n v="5"/>
    <m/>
    <n v="5"/>
    <n v="5"/>
    <n v="5"/>
    <n v="5"/>
    <n v="5"/>
    <n v="5"/>
    <m/>
    <s v="NO"/>
    <s v="NO"/>
    <n v="5"/>
    <m/>
    <n v="5"/>
    <n v="5"/>
    <m/>
    <x v="0"/>
    <n v="5"/>
    <m/>
    <m/>
    <d v="2017-03-17T10:25:23"/>
    <s v="10.150.1.151"/>
    <m/>
  </r>
  <r>
    <s v="F. Geografía e Historia"/>
    <s v="Humanidades"/>
    <n v="1"/>
    <n v="128"/>
    <m/>
    <m/>
    <x v="1"/>
    <n v="16"/>
    <m/>
    <x v="1"/>
    <n v="5"/>
    <m/>
    <n v="16"/>
    <n v="29"/>
    <n v="1"/>
    <m/>
    <m/>
    <m/>
    <n v="3"/>
    <n v="4"/>
    <n v="5"/>
    <n v="4"/>
    <m/>
    <m/>
    <n v="3"/>
    <n v="4"/>
    <m/>
    <m/>
    <m/>
    <n v="3"/>
    <n v="3"/>
    <n v="4"/>
    <n v="3"/>
    <n v="5"/>
    <n v="5"/>
    <n v="5"/>
    <n v="5"/>
    <n v="5"/>
    <n v="5"/>
    <n v="5"/>
    <n v="4"/>
    <n v="5"/>
    <n v="5"/>
    <n v="5"/>
    <n v="5"/>
    <s v="NO"/>
    <n v="5"/>
    <m/>
    <n v="4"/>
    <n v="5"/>
    <n v="5"/>
    <n v="5"/>
    <n v="5"/>
    <n v="5"/>
    <m/>
    <s v="SI"/>
    <s v="NO"/>
    <m/>
    <m/>
    <n v="5"/>
    <n v="5"/>
    <m/>
    <x v="0"/>
    <m/>
    <m/>
    <m/>
    <d v="2017-03-17T10:25:24"/>
    <s v="10.150.1.151"/>
    <m/>
  </r>
  <r>
    <s v="F. Ciencias Físicas"/>
    <s v="Ciencias Experimentales"/>
    <n v="2"/>
    <n v="129"/>
    <m/>
    <m/>
    <x v="1"/>
    <n v="6"/>
    <m/>
    <x v="1"/>
    <n v="3"/>
    <m/>
    <n v="6"/>
    <n v="8"/>
    <m/>
    <m/>
    <m/>
    <m/>
    <n v="5"/>
    <n v="4"/>
    <n v="5"/>
    <n v="5"/>
    <m/>
    <n v="2"/>
    <n v="3"/>
    <m/>
    <m/>
    <m/>
    <m/>
    <n v="5"/>
    <n v="1"/>
    <n v="4"/>
    <n v="5"/>
    <n v="5"/>
    <n v="4"/>
    <n v="5"/>
    <n v="1"/>
    <n v="4"/>
    <n v="5"/>
    <n v="5"/>
    <n v="4"/>
    <n v="5"/>
    <n v="4"/>
    <n v="5"/>
    <n v="5"/>
    <s v="NO"/>
    <n v="3"/>
    <m/>
    <n v="5"/>
    <n v="5"/>
    <n v="4"/>
    <n v="5"/>
    <n v="5"/>
    <n v="5"/>
    <m/>
    <s v="SI"/>
    <s v="NO"/>
    <m/>
    <m/>
    <n v="5"/>
    <n v="5"/>
    <m/>
    <x v="0"/>
    <m/>
    <m/>
    <m/>
    <d v="2017-03-17T10:25:48"/>
    <s v="10.150.1.151"/>
    <m/>
  </r>
  <r>
    <s v="F. Farmacia"/>
    <s v="Ciencias de la Salud"/>
    <n v="4"/>
    <n v="130"/>
    <m/>
    <m/>
    <x v="1"/>
    <n v="13"/>
    <m/>
    <x v="5"/>
    <n v="3"/>
    <m/>
    <n v="2"/>
    <n v="13"/>
    <m/>
    <m/>
    <m/>
    <m/>
    <n v="2"/>
    <n v="3"/>
    <n v="3"/>
    <n v="5"/>
    <m/>
    <n v="2"/>
    <m/>
    <m/>
    <m/>
    <m/>
    <m/>
    <n v="1"/>
    <n v="1"/>
    <n v="5"/>
    <n v="1"/>
    <n v="5"/>
    <n v="1"/>
    <n v="3"/>
    <n v="1"/>
    <n v="1"/>
    <n v="3"/>
    <n v="2"/>
    <n v="3"/>
    <n v="3"/>
    <n v="1"/>
    <n v="3"/>
    <n v="1"/>
    <s v="NO"/>
    <n v="1"/>
    <m/>
    <n v="3"/>
    <n v="3"/>
    <n v="3"/>
    <n v="3"/>
    <n v="3"/>
    <n v="3"/>
    <m/>
    <s v="NO"/>
    <s v="SI"/>
    <n v="1"/>
    <m/>
    <n v="3"/>
    <n v="2"/>
    <m/>
    <x v="3"/>
    <n v="3"/>
    <m/>
    <m/>
    <d v="2017-03-17T10:25:50"/>
    <s v="10.150.1.152"/>
    <m/>
  </r>
  <r>
    <s v="F. Ciencias Físicas"/>
    <s v="Ciencias Experimentales"/>
    <n v="2"/>
    <n v="131"/>
    <m/>
    <m/>
    <x v="1"/>
    <n v="6"/>
    <m/>
    <x v="2"/>
    <n v="2"/>
    <m/>
    <n v="6"/>
    <m/>
    <m/>
    <s v="Biblioteca del campus de ciencias sociales en Getafe de la universidad Carlos III de Madrid"/>
    <m/>
    <m/>
    <n v="4"/>
    <n v="4"/>
    <n v="4"/>
    <n v="5"/>
    <m/>
    <n v="2"/>
    <n v="3"/>
    <m/>
    <m/>
    <m/>
    <m/>
    <n v="4"/>
    <n v="1"/>
    <n v="1"/>
    <n v="2"/>
    <n v="3"/>
    <n v="4"/>
    <n v="5"/>
    <n v="1"/>
    <n v="4"/>
    <n v="4"/>
    <n v="5"/>
    <n v="3"/>
    <n v="3"/>
    <n v="3"/>
    <n v="3"/>
    <n v="4"/>
    <s v="NO"/>
    <n v="4"/>
    <m/>
    <n v="4"/>
    <n v="3"/>
    <n v="4"/>
    <n v="4"/>
    <n v="4"/>
    <n v="4"/>
    <m/>
    <s v="NO"/>
    <s v="NO"/>
    <n v="4"/>
    <m/>
    <n v="4"/>
    <n v="4"/>
    <m/>
    <x v="2"/>
    <n v="4"/>
    <m/>
    <s v="No he asistido a los cursos de formación de usuarios porque no los conocía"/>
    <d v="2017-03-17T10:25:53"/>
    <s v="10.150.1.151"/>
    <m/>
  </r>
  <r>
    <s v="F. Geografía e Historia"/>
    <s v="Humanidades"/>
    <n v="1"/>
    <n v="132"/>
    <m/>
    <m/>
    <x v="1"/>
    <n v="16"/>
    <m/>
    <x v="3"/>
    <n v="3"/>
    <m/>
    <n v="16"/>
    <n v="29"/>
    <n v="15"/>
    <m/>
    <m/>
    <m/>
    <n v="4"/>
    <n v="3"/>
    <n v="4"/>
    <n v="2"/>
    <m/>
    <n v="2"/>
    <m/>
    <m/>
    <m/>
    <m/>
    <m/>
    <n v="5"/>
    <n v="2"/>
    <n v="2"/>
    <n v="3"/>
    <n v="3"/>
    <n v="4"/>
    <n v="4"/>
    <n v="5"/>
    <n v="6"/>
    <n v="4"/>
    <n v="5"/>
    <n v="4"/>
    <n v="3"/>
    <n v="5"/>
    <n v="3"/>
    <n v="4"/>
    <s v="SI"/>
    <n v="4"/>
    <m/>
    <n v="5"/>
    <n v="2"/>
    <n v="2"/>
    <n v="4"/>
    <n v="5"/>
    <n v="5"/>
    <m/>
    <s v="NO"/>
    <s v="NO"/>
    <m/>
    <m/>
    <n v="4"/>
    <n v="4"/>
    <m/>
    <x v="2"/>
    <n v="3"/>
    <m/>
    <s v="No he asistido a ningún curso de formación de usuarios por desconocer la existencia de dichos cursos."/>
    <d v="2017-03-17T10:26:19"/>
    <s v="10.150.1.151"/>
    <m/>
  </r>
  <r>
    <s v="F. Filología"/>
    <s v="Humanidades"/>
    <n v="1"/>
    <n v="133"/>
    <m/>
    <m/>
    <x v="1"/>
    <n v="14"/>
    <m/>
    <x v="2"/>
    <n v="4"/>
    <m/>
    <n v="29"/>
    <n v="4"/>
    <n v="14"/>
    <m/>
    <m/>
    <m/>
    <n v="3"/>
    <n v="3"/>
    <n v="3"/>
    <n v="2"/>
    <m/>
    <m/>
    <n v="3"/>
    <m/>
    <m/>
    <m/>
    <m/>
    <n v="3"/>
    <n v="1"/>
    <n v="1"/>
    <n v="5"/>
    <n v="4"/>
    <n v="2"/>
    <n v="4"/>
    <n v="3"/>
    <n v="3"/>
    <n v="4"/>
    <n v="3"/>
    <n v="3"/>
    <n v="3"/>
    <n v="5"/>
    <n v="3"/>
    <n v="4"/>
    <s v="NO"/>
    <n v="5"/>
    <m/>
    <n v="4"/>
    <n v="4"/>
    <n v="2"/>
    <n v="3"/>
    <n v="5"/>
    <n v="5"/>
    <m/>
    <s v="NO"/>
    <s v="NO"/>
    <m/>
    <m/>
    <n v="3"/>
    <n v="5"/>
    <m/>
    <x v="2"/>
    <n v="3"/>
    <m/>
    <m/>
    <d v="2017-03-17T10:26:19"/>
    <s v="10.150.1.152"/>
    <m/>
  </r>
  <r>
    <s v="F. Ciencias Físicas"/>
    <s v="Ciencias Experimentales"/>
    <n v="2"/>
    <n v="134"/>
    <m/>
    <m/>
    <x v="1"/>
    <n v="6"/>
    <m/>
    <x v="3"/>
    <n v="3"/>
    <m/>
    <n v="6"/>
    <n v="29"/>
    <n v="10"/>
    <m/>
    <m/>
    <m/>
    <n v="3"/>
    <n v="3"/>
    <n v="5"/>
    <n v="5"/>
    <m/>
    <m/>
    <n v="3"/>
    <m/>
    <m/>
    <m/>
    <m/>
    <n v="5"/>
    <n v="1"/>
    <n v="1"/>
    <n v="1"/>
    <n v="4"/>
    <n v="1"/>
    <n v="3"/>
    <n v="1"/>
    <n v="4"/>
    <n v="4"/>
    <n v="5"/>
    <n v="4"/>
    <n v="5"/>
    <n v="5"/>
    <n v="5"/>
    <n v="5"/>
    <s v="NO"/>
    <n v="4"/>
    <m/>
    <n v="5"/>
    <n v="3"/>
    <n v="3"/>
    <n v="5"/>
    <n v="5"/>
    <n v="5"/>
    <m/>
    <s v="SI"/>
    <s v="NO"/>
    <m/>
    <m/>
    <n v="4"/>
    <n v="4"/>
    <m/>
    <x v="2"/>
    <n v="4"/>
    <m/>
    <m/>
    <d v="2017-03-17T10:26:34"/>
    <s v="10.150.1.152"/>
    <m/>
  </r>
  <r>
    <s v="F. Bellas Artes"/>
    <s v="Humanidades"/>
    <n v="1"/>
    <n v="135"/>
    <m/>
    <m/>
    <x v="1"/>
    <n v="1"/>
    <m/>
    <x v="1"/>
    <n v="4"/>
    <m/>
    <n v="1"/>
    <n v="16"/>
    <n v="28"/>
    <m/>
    <m/>
    <m/>
    <n v="4"/>
    <n v="4"/>
    <n v="5"/>
    <n v="3"/>
    <m/>
    <n v="2"/>
    <m/>
    <m/>
    <m/>
    <m/>
    <m/>
    <n v="3"/>
    <n v="4"/>
    <n v="4"/>
    <n v="3"/>
    <n v="4"/>
    <n v="5"/>
    <n v="5"/>
    <n v="2"/>
    <n v="5"/>
    <n v="3"/>
    <n v="5"/>
    <n v="4"/>
    <n v="5"/>
    <n v="5"/>
    <n v="4"/>
    <n v="5"/>
    <s v="SI"/>
    <n v="4"/>
    <m/>
    <n v="5"/>
    <n v="3"/>
    <n v="3"/>
    <n v="5"/>
    <n v="5"/>
    <n v="5"/>
    <m/>
    <s v="SI"/>
    <s v="NO"/>
    <m/>
    <m/>
    <n v="5"/>
    <n v="5"/>
    <m/>
    <x v="0"/>
    <n v="4"/>
    <m/>
    <s v="Me gustaría acudir a uno de los cursos de formación pero aún no he tenido la ocasión de hacerlo."/>
    <d v="2017-03-17T10:26:43"/>
    <s v="10.150.1.151"/>
    <m/>
  </r>
  <r>
    <s v="F. Farmacia"/>
    <s v="Ciencias de la Salud"/>
    <n v="4"/>
    <n v="136"/>
    <m/>
    <m/>
    <x v="1"/>
    <n v="13"/>
    <m/>
    <x v="3"/>
    <n v="2"/>
    <m/>
    <n v="13"/>
    <n v="4"/>
    <n v="29"/>
    <m/>
    <m/>
    <m/>
    <n v="4"/>
    <n v="4"/>
    <n v="2"/>
    <n v="1"/>
    <m/>
    <n v="2"/>
    <n v="3"/>
    <n v="4"/>
    <n v="2"/>
    <m/>
    <m/>
    <n v="4"/>
    <n v="1"/>
    <n v="3"/>
    <n v="1"/>
    <n v="4"/>
    <n v="4"/>
    <n v="4"/>
    <n v="1"/>
    <n v="1"/>
    <n v="4"/>
    <n v="5"/>
    <n v="3"/>
    <n v="5"/>
    <n v="4"/>
    <n v="3"/>
    <n v="4"/>
    <s v="SI"/>
    <n v="3"/>
    <m/>
    <n v="5"/>
    <n v="2"/>
    <n v="3"/>
    <n v="5"/>
    <n v="4"/>
    <n v="3"/>
    <m/>
    <s v="NO"/>
    <s v="NO"/>
    <m/>
    <m/>
    <n v="4"/>
    <n v="5"/>
    <m/>
    <x v="2"/>
    <m/>
    <m/>
    <m/>
    <d v="2017-03-17T10:26:59"/>
    <s v="10.150.1.152"/>
    <m/>
  </r>
  <r>
    <s v="F. Ciencias de la Información"/>
    <s v="Ciencias Sociales"/>
    <n v="3"/>
    <n v="137"/>
    <m/>
    <m/>
    <x v="1"/>
    <n v="4"/>
    <m/>
    <x v="2"/>
    <n v="3"/>
    <m/>
    <n v="4"/>
    <m/>
    <m/>
    <m/>
    <m/>
    <m/>
    <n v="2"/>
    <n v="3"/>
    <n v="2"/>
    <n v="2"/>
    <m/>
    <n v="2"/>
    <n v="3"/>
    <n v="4"/>
    <m/>
    <m/>
    <m/>
    <n v="2"/>
    <n v="2"/>
    <n v="2"/>
    <n v="4"/>
    <n v="4"/>
    <n v="4"/>
    <n v="4"/>
    <n v="2"/>
    <n v="2"/>
    <n v="1"/>
    <n v="2"/>
    <n v="1"/>
    <n v="2"/>
    <n v="3"/>
    <n v="1"/>
    <n v="2"/>
    <s v="SI"/>
    <n v="3"/>
    <m/>
    <n v="2"/>
    <n v="2"/>
    <n v="3"/>
    <n v="3"/>
    <n v="1"/>
    <n v="1"/>
    <m/>
    <s v="SI"/>
    <s v="NO"/>
    <m/>
    <m/>
    <n v="3"/>
    <n v="1"/>
    <m/>
    <x v="5"/>
    <n v="2"/>
    <m/>
    <m/>
    <d v="2017-03-17T10:27:05"/>
    <s v="10.150.1.152"/>
    <m/>
  </r>
  <r>
    <s v="F. Ciencias de la Información"/>
    <s v="Ciencias Sociales"/>
    <n v="3"/>
    <n v="138"/>
    <m/>
    <m/>
    <x v="0"/>
    <n v="4"/>
    <m/>
    <x v="1"/>
    <n v="5"/>
    <m/>
    <n v="1"/>
    <n v="4"/>
    <n v="29"/>
    <s v="Biblioteca del Museo Nacional Centro de Arte Reina Sofía "/>
    <m/>
    <m/>
    <n v="5"/>
    <n v="4"/>
    <n v="4"/>
    <n v="3"/>
    <n v="1"/>
    <m/>
    <m/>
    <m/>
    <m/>
    <m/>
    <m/>
    <n v="4"/>
    <n v="3"/>
    <n v="3"/>
    <n v="4"/>
    <n v="1"/>
    <n v="5"/>
    <n v="3"/>
    <n v="4"/>
    <n v="6"/>
    <n v="4"/>
    <n v="4"/>
    <n v="4"/>
    <n v="4"/>
    <n v="5"/>
    <n v="5"/>
    <n v="4"/>
    <s v="SI"/>
    <n v="4"/>
    <m/>
    <n v="4"/>
    <n v="5"/>
    <n v="5"/>
    <n v="5"/>
    <n v="5"/>
    <n v="5"/>
    <m/>
    <s v="SI"/>
    <s v="SI"/>
    <n v="5"/>
    <m/>
    <n v="4"/>
    <n v="3"/>
    <m/>
    <x v="2"/>
    <n v="4"/>
    <m/>
    <m/>
    <d v="2017-03-17T10:27:05"/>
    <s v="10.150.1.151"/>
    <m/>
  </r>
  <r>
    <s v="F. Educación - Centro de Formación del Profesorado"/>
    <s v="Humanidades"/>
    <n v="1"/>
    <n v="139"/>
    <m/>
    <m/>
    <x v="1"/>
    <n v="12"/>
    <m/>
    <x v="2"/>
    <n v="1"/>
    <m/>
    <n v="12"/>
    <m/>
    <m/>
    <m/>
    <m/>
    <m/>
    <n v="4"/>
    <n v="2"/>
    <n v="4"/>
    <n v="3"/>
    <m/>
    <n v="2"/>
    <m/>
    <m/>
    <m/>
    <m/>
    <m/>
    <n v="2"/>
    <n v="1"/>
    <n v="1"/>
    <n v="4"/>
    <n v="4"/>
    <n v="5"/>
    <n v="5"/>
    <n v="1"/>
    <n v="1"/>
    <n v="3"/>
    <n v="4"/>
    <n v="4"/>
    <n v="3"/>
    <n v="2"/>
    <n v="2"/>
    <n v="3"/>
    <s v="NO"/>
    <n v="2"/>
    <m/>
    <n v="3"/>
    <n v="2"/>
    <n v="4"/>
    <n v="4"/>
    <n v="5"/>
    <n v="4"/>
    <m/>
    <s v="NO"/>
    <s v="NO"/>
    <m/>
    <m/>
    <n v="3"/>
    <n v="4"/>
    <m/>
    <x v="3"/>
    <n v="3"/>
    <m/>
    <m/>
    <d v="2017-03-17T10:27:11"/>
    <s v="10.150.1.151"/>
    <m/>
  </r>
  <r>
    <s v="F. Ciencias Físicas"/>
    <s v="Ciencias Experimentales"/>
    <n v="2"/>
    <n v="140"/>
    <m/>
    <m/>
    <x v="1"/>
    <n v="6"/>
    <m/>
    <x v="2"/>
    <n v="1"/>
    <m/>
    <n v="10"/>
    <m/>
    <m/>
    <m/>
    <m/>
    <m/>
    <n v="5"/>
    <n v="5"/>
    <n v="3"/>
    <n v="3"/>
    <n v="1"/>
    <m/>
    <m/>
    <m/>
    <m/>
    <m/>
    <m/>
    <n v="3"/>
    <n v="1"/>
    <n v="1"/>
    <n v="2"/>
    <n v="4"/>
    <n v="5"/>
    <n v="5"/>
    <n v="5"/>
    <n v="4"/>
    <n v="3"/>
    <n v="3"/>
    <n v="3"/>
    <n v="3"/>
    <n v="4"/>
    <n v="3"/>
    <n v="3"/>
    <s v="NO"/>
    <m/>
    <m/>
    <n v="5"/>
    <n v="4"/>
    <n v="4"/>
    <n v="4"/>
    <n v="3"/>
    <n v="3"/>
    <m/>
    <s v="NO"/>
    <s v="NO"/>
    <m/>
    <m/>
    <n v="5"/>
    <n v="5"/>
    <m/>
    <x v="0"/>
    <n v="5"/>
    <m/>
    <m/>
    <d v="2017-03-17T10:27:21"/>
    <s v="10.150.1.152"/>
    <m/>
  </r>
  <r>
    <s v="F. Comercio y Turismo"/>
    <s v="Ciencias Sociales"/>
    <n v="3"/>
    <n v="141"/>
    <m/>
    <m/>
    <x v="2"/>
    <n v="24"/>
    <m/>
    <x v="5"/>
    <n v="3"/>
    <m/>
    <n v="24"/>
    <m/>
    <m/>
    <m/>
    <m/>
    <m/>
    <n v="4"/>
    <n v="1"/>
    <n v="1"/>
    <n v="1"/>
    <m/>
    <n v="2"/>
    <m/>
    <m/>
    <m/>
    <m/>
    <m/>
    <n v="1"/>
    <n v="5"/>
    <n v="3"/>
    <n v="1"/>
    <n v="5"/>
    <n v="4"/>
    <n v="5"/>
    <n v="3"/>
    <n v="3"/>
    <n v="4"/>
    <n v="5"/>
    <n v="5"/>
    <n v="4"/>
    <n v="5"/>
    <n v="4"/>
    <n v="4"/>
    <s v="NO"/>
    <n v="5"/>
    <m/>
    <n v="3"/>
    <n v="4"/>
    <n v="4"/>
    <n v="4"/>
    <n v="5"/>
    <n v="5"/>
    <m/>
    <s v="NO"/>
    <s v="NO"/>
    <m/>
    <m/>
    <n v="3"/>
    <n v="4"/>
    <m/>
    <x v="2"/>
    <n v="3"/>
    <m/>
    <m/>
    <d v="2017-03-17T10:27:24"/>
    <s v="10.150.1.151"/>
    <m/>
  </r>
  <r>
    <s v="F. Geografía e Historia"/>
    <s v="Humanidades"/>
    <n v="1"/>
    <n v="142"/>
    <m/>
    <m/>
    <x v="1"/>
    <n v="16"/>
    <m/>
    <x v="1"/>
    <n v="4"/>
    <m/>
    <n v="16"/>
    <n v="29"/>
    <n v="4"/>
    <m/>
    <m/>
    <m/>
    <n v="2"/>
    <n v="4"/>
    <n v="4"/>
    <n v="2"/>
    <m/>
    <n v="2"/>
    <n v="3"/>
    <m/>
    <m/>
    <m/>
    <m/>
    <n v="4"/>
    <n v="1"/>
    <n v="1"/>
    <n v="3"/>
    <n v="5"/>
    <n v="4"/>
    <n v="4"/>
    <n v="3"/>
    <m/>
    <n v="2"/>
    <n v="4"/>
    <n v="4"/>
    <n v="4"/>
    <n v="4"/>
    <n v="4"/>
    <n v="4"/>
    <s v="SI"/>
    <n v="4"/>
    <m/>
    <n v="3"/>
    <n v="1"/>
    <m/>
    <n v="4"/>
    <n v="2"/>
    <n v="5"/>
    <m/>
    <s v="SI"/>
    <s v="NO"/>
    <m/>
    <m/>
    <n v="3"/>
    <n v="4"/>
    <m/>
    <x v="3"/>
    <n v="3"/>
    <m/>
    <m/>
    <d v="2017-03-17T10:27:26"/>
    <s v="10.150.1.152"/>
    <m/>
  </r>
  <r>
    <s v="F. Ciencias Físicas"/>
    <s v="Ciencias Experimentales"/>
    <n v="2"/>
    <n v="143"/>
    <m/>
    <m/>
    <x v="1"/>
    <n v="6"/>
    <m/>
    <x v="1"/>
    <n v="4"/>
    <m/>
    <n v="6"/>
    <m/>
    <m/>
    <s v="Biblioteca Alcalá de Henares"/>
    <m/>
    <m/>
    <n v="3"/>
    <n v="3"/>
    <n v="4"/>
    <n v="3"/>
    <m/>
    <n v="2"/>
    <m/>
    <m/>
    <m/>
    <m/>
    <m/>
    <n v="4"/>
    <n v="3"/>
    <n v="3"/>
    <n v="2"/>
    <n v="3"/>
    <n v="3"/>
    <n v="1"/>
    <n v="1"/>
    <n v="3"/>
    <n v="3"/>
    <n v="4"/>
    <n v="3"/>
    <n v="5"/>
    <n v="4"/>
    <n v="3"/>
    <n v="3"/>
    <s v="NO"/>
    <n v="4"/>
    <m/>
    <n v="3"/>
    <n v="4"/>
    <n v="3"/>
    <n v="5"/>
    <n v="5"/>
    <n v="4"/>
    <m/>
    <s v="NO"/>
    <s v="NO"/>
    <m/>
    <m/>
    <n v="4"/>
    <n v="4"/>
    <m/>
    <x v="2"/>
    <n v="4"/>
    <m/>
    <m/>
    <d v="2017-03-17T10:27:30"/>
    <s v="10.150.1.151"/>
    <m/>
  </r>
  <r>
    <s v="F. Derecho"/>
    <s v="Ciencias Sociales"/>
    <n v="3"/>
    <n v="144"/>
    <m/>
    <m/>
    <x v="1"/>
    <n v="11"/>
    <m/>
    <x v="1"/>
    <n v="4"/>
    <m/>
    <n v="29"/>
    <n v="14"/>
    <n v="15"/>
    <m/>
    <m/>
    <m/>
    <n v="3"/>
    <n v="3"/>
    <n v="5"/>
    <n v="4"/>
    <n v="1"/>
    <n v="2"/>
    <n v="3"/>
    <m/>
    <m/>
    <m/>
    <m/>
    <n v="5"/>
    <n v="5"/>
    <n v="4"/>
    <n v="4"/>
    <n v="4"/>
    <m/>
    <n v="5"/>
    <n v="4"/>
    <n v="5"/>
    <n v="4"/>
    <n v="5"/>
    <n v="5"/>
    <n v="4"/>
    <n v="4"/>
    <n v="4"/>
    <n v="4"/>
    <s v="SI"/>
    <n v="4"/>
    <m/>
    <n v="4"/>
    <n v="4"/>
    <n v="3"/>
    <n v="5"/>
    <n v="5"/>
    <n v="5"/>
    <m/>
    <s v="SI"/>
    <s v="NO"/>
    <n v="3"/>
    <m/>
    <n v="4"/>
    <n v="4"/>
    <m/>
    <x v="2"/>
    <n v="4"/>
    <m/>
    <m/>
    <d v="2017-03-17T10:27:31"/>
    <s v="10.150.1.151"/>
    <m/>
  </r>
  <r>
    <s v="F. Enfermería, Fisioterapia y Podología"/>
    <s v="Ciencias de la Salud"/>
    <n v="4"/>
    <n v="145"/>
    <m/>
    <m/>
    <x v="1"/>
    <n v="22"/>
    <m/>
    <x v="5"/>
    <n v="1"/>
    <m/>
    <n v="22"/>
    <n v="29"/>
    <n v="1"/>
    <m/>
    <m/>
    <m/>
    <n v="4"/>
    <n v="2"/>
    <n v="2"/>
    <n v="1"/>
    <m/>
    <m/>
    <m/>
    <n v="4"/>
    <n v="1"/>
    <m/>
    <m/>
    <n v="2"/>
    <n v="2"/>
    <n v="1"/>
    <n v="4"/>
    <n v="5"/>
    <n v="1"/>
    <n v="5"/>
    <n v="2"/>
    <n v="2"/>
    <n v="3"/>
    <n v="3"/>
    <n v="2"/>
    <n v="3"/>
    <n v="3"/>
    <n v="2"/>
    <n v="3"/>
    <s v="NO"/>
    <n v="3"/>
    <m/>
    <n v="2"/>
    <n v="3"/>
    <n v="3"/>
    <n v="5"/>
    <n v="5"/>
    <n v="4"/>
    <m/>
    <s v="NO"/>
    <s v="NO"/>
    <n v="1"/>
    <m/>
    <n v="3"/>
    <n v="3"/>
    <m/>
    <x v="3"/>
    <n v="3"/>
    <m/>
    <s v="Mayor espacio o puestos, mas accesibilidad a libros online"/>
    <d v="2017-03-17T10:27:40"/>
    <s v="10.150.1.151"/>
    <m/>
  </r>
  <r>
    <s v="F. Farmacia"/>
    <s v="Ciencias de la Salud"/>
    <n v="4"/>
    <n v="146"/>
    <m/>
    <m/>
    <x v="1"/>
    <n v="13"/>
    <m/>
    <x v="2"/>
    <n v="2"/>
    <m/>
    <n v="13"/>
    <n v="29"/>
    <n v="18"/>
    <m/>
    <m/>
    <m/>
    <n v="4"/>
    <n v="3"/>
    <n v="3"/>
    <n v="4"/>
    <m/>
    <m/>
    <m/>
    <n v="4"/>
    <n v="1"/>
    <m/>
    <m/>
    <n v="4"/>
    <n v="1"/>
    <n v="4"/>
    <n v="2"/>
    <n v="5"/>
    <n v="4"/>
    <n v="3"/>
    <n v="1"/>
    <n v="5"/>
    <n v="4"/>
    <n v="4"/>
    <n v="4"/>
    <n v="4"/>
    <n v="3"/>
    <n v="3"/>
    <n v="2"/>
    <s v="NO"/>
    <n v="4"/>
    <m/>
    <n v="4"/>
    <n v="3"/>
    <n v="5"/>
    <n v="5"/>
    <n v="5"/>
    <n v="5"/>
    <m/>
    <s v="NO"/>
    <s v="SI"/>
    <n v="4"/>
    <m/>
    <n v="4"/>
    <n v="4"/>
    <m/>
    <x v="0"/>
    <n v="3"/>
    <m/>
    <m/>
    <d v="2017-03-17T10:27:48"/>
    <s v="10.150.1.152"/>
    <m/>
  </r>
  <r>
    <s v="F. Filología"/>
    <s v="Humanidades"/>
    <n v="1"/>
    <n v="147"/>
    <m/>
    <m/>
    <x v="2"/>
    <n v="14"/>
    <m/>
    <x v="3"/>
    <n v="5"/>
    <m/>
    <n v="29"/>
    <n v="14"/>
    <n v="16"/>
    <m/>
    <m/>
    <m/>
    <n v="5"/>
    <n v="5"/>
    <n v="4"/>
    <n v="3"/>
    <m/>
    <n v="2"/>
    <n v="3"/>
    <m/>
    <m/>
    <m/>
    <m/>
    <n v="5"/>
    <n v="4"/>
    <n v="2"/>
    <n v="3"/>
    <n v="5"/>
    <n v="4"/>
    <n v="4"/>
    <n v="2"/>
    <n v="4"/>
    <n v="5"/>
    <n v="4"/>
    <n v="4"/>
    <n v="3"/>
    <n v="5"/>
    <n v="4"/>
    <n v="5"/>
    <s v="NO"/>
    <n v="4"/>
    <m/>
    <n v="4"/>
    <n v="5"/>
    <n v="4"/>
    <n v="5"/>
    <n v="5"/>
    <n v="5"/>
    <m/>
    <s v="NO"/>
    <s v="NO"/>
    <m/>
    <m/>
    <n v="4"/>
    <n v="4"/>
    <m/>
    <x v="0"/>
    <n v="4"/>
    <m/>
    <s v="Algunas veces las revistas de consulta en sala no están disponibles porque no las encuentran.&lt;br&gt;"/>
    <d v="2017-03-17T10:27:50"/>
    <s v="10.150.1.152"/>
    <m/>
  </r>
  <r>
    <s v="F. Ciencias Matemáticas"/>
    <s v="Ciencias Experimentales"/>
    <n v="2"/>
    <n v="148"/>
    <m/>
    <m/>
    <x v="1"/>
    <n v="8"/>
    <m/>
    <x v="3"/>
    <n v="3"/>
    <m/>
    <n v="8"/>
    <m/>
    <m/>
    <m/>
    <m/>
    <m/>
    <n v="2"/>
    <n v="2"/>
    <n v="2"/>
    <n v="1"/>
    <m/>
    <n v="2"/>
    <n v="3"/>
    <m/>
    <m/>
    <m/>
    <m/>
    <n v="4"/>
    <n v="1"/>
    <n v="2"/>
    <n v="3"/>
    <n v="4"/>
    <n v="2"/>
    <n v="5"/>
    <n v="1"/>
    <n v="6"/>
    <n v="3"/>
    <n v="5"/>
    <n v="4"/>
    <n v="5"/>
    <n v="5"/>
    <n v="2"/>
    <n v="5"/>
    <s v="NO"/>
    <n v="4"/>
    <m/>
    <n v="5"/>
    <n v="2"/>
    <n v="5"/>
    <n v="5"/>
    <n v="5"/>
    <n v="5"/>
    <m/>
    <s v="SI"/>
    <s v="NO"/>
    <m/>
    <m/>
    <n v="5"/>
    <n v="5"/>
    <m/>
    <x v="5"/>
    <n v="2"/>
    <m/>
    <m/>
    <d v="2017-03-17T10:27:54"/>
    <s v="10.150.1.152"/>
    <m/>
  </r>
  <r>
    <s v="F. Educación - Centro de Formación del Profesorado"/>
    <s v="Humanidades"/>
    <n v="1"/>
    <n v="149"/>
    <m/>
    <m/>
    <x v="1"/>
    <n v="12"/>
    <m/>
    <x v="1"/>
    <n v="1"/>
    <m/>
    <n v="12"/>
    <n v="29"/>
    <m/>
    <m/>
    <m/>
    <m/>
    <n v="3"/>
    <n v="3"/>
    <n v="4"/>
    <n v="3"/>
    <n v="1"/>
    <m/>
    <m/>
    <m/>
    <m/>
    <m/>
    <m/>
    <n v="4"/>
    <n v="4"/>
    <n v="3"/>
    <n v="3"/>
    <n v="4"/>
    <n v="4"/>
    <n v="4"/>
    <n v="3"/>
    <m/>
    <n v="3"/>
    <n v="4"/>
    <n v="4"/>
    <n v="2"/>
    <n v="3"/>
    <n v="3"/>
    <n v="3"/>
    <s v="NO"/>
    <n v="3"/>
    <m/>
    <n v="3"/>
    <n v="3"/>
    <n v="5"/>
    <n v="4"/>
    <n v="5"/>
    <n v="4"/>
    <m/>
    <s v="NO"/>
    <s v="NO"/>
    <m/>
    <m/>
    <n v="2"/>
    <n v="2"/>
    <m/>
    <x v="3"/>
    <n v="3"/>
    <m/>
    <m/>
    <d v="2017-03-17T10:27:55"/>
    <s v="10.150.1.151"/>
    <m/>
  </r>
  <r>
    <s v="N/C"/>
    <s v="N/C"/>
    <e v="#N/A"/>
    <n v="150"/>
    <m/>
    <m/>
    <x v="3"/>
    <m/>
    <m/>
    <x v="1"/>
    <n v="3"/>
    <m/>
    <n v="8"/>
    <n v="29"/>
    <m/>
    <m/>
    <m/>
    <m/>
    <n v="3"/>
    <n v="3"/>
    <n v="5"/>
    <n v="3"/>
    <n v="1"/>
    <m/>
    <m/>
    <m/>
    <m/>
    <m/>
    <m/>
    <n v="2"/>
    <n v="1"/>
    <n v="1"/>
    <n v="1"/>
    <n v="5"/>
    <n v="3"/>
    <n v="5"/>
    <n v="1"/>
    <n v="3"/>
    <n v="3"/>
    <n v="3"/>
    <n v="3"/>
    <n v="4"/>
    <n v="3"/>
    <n v="3"/>
    <n v="4"/>
    <s v="NO"/>
    <n v="4"/>
    <m/>
    <n v="5"/>
    <n v="1"/>
    <n v="2"/>
    <n v="5"/>
    <n v="5"/>
    <n v="5"/>
    <m/>
    <s v="NO"/>
    <s v="NO"/>
    <n v="1"/>
    <m/>
    <n v="5"/>
    <n v="4"/>
    <m/>
    <x v="3"/>
    <m/>
    <m/>
    <s v="No me ha llegado informacion del curso de formacion para usuarios de la biblioteca"/>
    <d v="2017-03-17T10:27:56"/>
    <s v="10.150.1.151"/>
    <m/>
  </r>
  <r>
    <s v="F. Ciencias de la Información"/>
    <s v="Ciencias Sociales"/>
    <n v="3"/>
    <n v="151"/>
    <m/>
    <m/>
    <x v="0"/>
    <n v="4"/>
    <m/>
    <x v="0"/>
    <n v="1"/>
    <m/>
    <m/>
    <m/>
    <m/>
    <m/>
    <m/>
    <m/>
    <m/>
    <m/>
    <m/>
    <m/>
    <m/>
    <m/>
    <m/>
    <m/>
    <m/>
    <m/>
    <m/>
    <m/>
    <m/>
    <m/>
    <m/>
    <m/>
    <m/>
    <m/>
    <m/>
    <m/>
    <m/>
    <m/>
    <m/>
    <m/>
    <m/>
    <m/>
    <m/>
    <m/>
    <m/>
    <m/>
    <m/>
    <m/>
    <m/>
    <m/>
    <m/>
    <m/>
    <m/>
    <m/>
    <m/>
    <m/>
    <m/>
    <m/>
    <m/>
    <m/>
    <x v="4"/>
    <m/>
    <m/>
    <s v="Los horarios no estan pensados para quienes no solemos estar en la universidad, ya que es mi caso como doctoranda."/>
    <d v="2017-03-17T10:27:59"/>
    <s v="10.150.1.151"/>
    <m/>
  </r>
  <r>
    <s v="F. Enfermería, Fisioterapia y Podología"/>
    <s v="Ciencias de la Salud"/>
    <n v="4"/>
    <n v="152"/>
    <m/>
    <m/>
    <x v="1"/>
    <n v="22"/>
    <m/>
    <x v="1"/>
    <n v="3"/>
    <m/>
    <n v="22"/>
    <n v="18"/>
    <m/>
    <m/>
    <m/>
    <m/>
    <n v="4"/>
    <n v="4"/>
    <n v="3"/>
    <n v="4"/>
    <n v="1"/>
    <m/>
    <m/>
    <m/>
    <m/>
    <m/>
    <m/>
    <n v="3"/>
    <n v="2"/>
    <n v="2"/>
    <n v="1"/>
    <n v="4"/>
    <n v="5"/>
    <n v="5"/>
    <n v="1"/>
    <n v="1"/>
    <n v="4"/>
    <n v="3"/>
    <n v="2"/>
    <n v="4"/>
    <n v="5"/>
    <n v="3"/>
    <n v="4"/>
    <s v="NO"/>
    <n v="3"/>
    <m/>
    <n v="5"/>
    <n v="4"/>
    <n v="4"/>
    <n v="5"/>
    <n v="5"/>
    <n v="5"/>
    <m/>
    <s v="NO"/>
    <s v="NO"/>
    <m/>
    <m/>
    <n v="5"/>
    <n v="5"/>
    <m/>
    <x v="2"/>
    <n v="3"/>
    <m/>
    <m/>
    <d v="2017-03-17T10:28:07"/>
    <s v="10.150.1.152"/>
    <m/>
  </r>
  <r>
    <s v="F. Filología"/>
    <s v="Humanidades"/>
    <n v="1"/>
    <n v="153"/>
    <m/>
    <m/>
    <x v="1"/>
    <n v="14"/>
    <m/>
    <x v="2"/>
    <n v="3"/>
    <m/>
    <n v="29"/>
    <n v="14"/>
    <n v="16"/>
    <s v="Biblioteca Municipal de Móstoles "/>
    <m/>
    <m/>
    <n v="5"/>
    <n v="3"/>
    <n v="5"/>
    <n v="4"/>
    <n v="1"/>
    <m/>
    <m/>
    <m/>
    <m/>
    <m/>
    <m/>
    <n v="2"/>
    <n v="3"/>
    <n v="4"/>
    <n v="5"/>
    <n v="5"/>
    <n v="5"/>
    <n v="5"/>
    <n v="3"/>
    <n v="6"/>
    <n v="3"/>
    <n v="5"/>
    <n v="5"/>
    <n v="3"/>
    <n v="5"/>
    <n v="4"/>
    <n v="5"/>
    <s v="SI"/>
    <n v="5"/>
    <m/>
    <n v="4"/>
    <n v="4"/>
    <n v="5"/>
    <n v="5"/>
    <n v="5"/>
    <n v="5"/>
    <m/>
    <s v="NO"/>
    <s v="NO"/>
    <m/>
    <m/>
    <n v="5"/>
    <n v="5"/>
    <m/>
    <x v="2"/>
    <n v="4"/>
    <m/>
    <s v="No he asistido a ningún curso porque no he recibido ninguna información de ellos."/>
    <d v="2017-03-17T10:28:07"/>
    <s v="10.150.1.152"/>
    <m/>
  </r>
  <r>
    <s v="F. Informática"/>
    <s v="Ciencias Experimentales"/>
    <n v="2"/>
    <n v="154"/>
    <m/>
    <m/>
    <x v="0"/>
    <n v="17"/>
    <m/>
    <x v="2"/>
    <n v="4"/>
    <m/>
    <n v="17"/>
    <m/>
    <m/>
    <m/>
    <m/>
    <m/>
    <n v="4"/>
    <n v="4"/>
    <n v="4"/>
    <n v="4"/>
    <n v="1"/>
    <m/>
    <n v="3"/>
    <m/>
    <m/>
    <m/>
    <m/>
    <n v="3"/>
    <n v="4"/>
    <n v="4"/>
    <n v="2"/>
    <n v="3"/>
    <n v="5"/>
    <n v="3"/>
    <n v="4"/>
    <n v="4"/>
    <n v="4"/>
    <n v="4"/>
    <n v="4"/>
    <n v="4"/>
    <n v="4"/>
    <n v="4"/>
    <n v="4"/>
    <s v="SI"/>
    <n v="4"/>
    <m/>
    <n v="5"/>
    <n v="5"/>
    <n v="4"/>
    <n v="5"/>
    <n v="5"/>
    <n v="4"/>
    <m/>
    <s v="SI"/>
    <s v="SI"/>
    <n v="4"/>
    <m/>
    <n v="4"/>
    <n v="4"/>
    <m/>
    <x v="2"/>
    <n v="4"/>
    <m/>
    <m/>
    <d v="2017-03-17T10:28:09"/>
    <s v="10.150.1.151"/>
    <m/>
  </r>
  <r>
    <s v="F. Derecho"/>
    <s v="Ciencias Sociales"/>
    <n v="3"/>
    <n v="155"/>
    <m/>
    <m/>
    <x v="1"/>
    <n v="11"/>
    <m/>
    <x v="3"/>
    <n v="5"/>
    <m/>
    <n v="29"/>
    <m/>
    <m/>
    <s v="Biblioteca de la ETSIT"/>
    <m/>
    <m/>
    <n v="4"/>
    <n v="4"/>
    <n v="3"/>
    <n v="2"/>
    <m/>
    <n v="2"/>
    <n v="3"/>
    <m/>
    <m/>
    <m/>
    <m/>
    <n v="5"/>
    <n v="3"/>
    <n v="5"/>
    <n v="1"/>
    <n v="2"/>
    <n v="1"/>
    <n v="5"/>
    <n v="1"/>
    <n v="6"/>
    <n v="3"/>
    <n v="4"/>
    <n v="5"/>
    <n v="4"/>
    <n v="5"/>
    <n v="4"/>
    <n v="5"/>
    <s v="NO"/>
    <n v="4"/>
    <m/>
    <n v="5"/>
    <n v="4"/>
    <n v="5"/>
    <n v="5"/>
    <n v="5"/>
    <n v="4"/>
    <m/>
    <s v="NO"/>
    <s v="NO"/>
    <m/>
    <m/>
    <n v="3"/>
    <n v="3"/>
    <m/>
    <x v="2"/>
    <n v="3"/>
    <m/>
    <s v="No he acudido a cursos de formación porque no tengo tiempo. &lt;br&gt;Faltan libros actualizados no susceptibles de préstamo, para sala, porque muchas veces los actuales solo se encuentran para préstamo y se agotan."/>
    <d v="2017-03-17T10:28:12"/>
    <s v="10.150.1.152"/>
    <m/>
  </r>
  <r>
    <s v="F. Medicina"/>
    <s v="Ciencias de la Salud"/>
    <n v="4"/>
    <n v="156"/>
    <m/>
    <m/>
    <x v="1"/>
    <n v="18"/>
    <m/>
    <x v="2"/>
    <n v="1"/>
    <m/>
    <n v="19"/>
    <n v="13"/>
    <m/>
    <m/>
    <m/>
    <m/>
    <n v="3"/>
    <n v="4"/>
    <n v="4"/>
    <n v="4"/>
    <m/>
    <m/>
    <n v="3"/>
    <n v="4"/>
    <n v="0"/>
    <m/>
    <m/>
    <n v="1"/>
    <n v="1"/>
    <n v="2"/>
    <n v="4"/>
    <n v="4"/>
    <n v="3"/>
    <n v="5"/>
    <n v="1"/>
    <n v="4"/>
    <n v="4"/>
    <n v="3"/>
    <n v="4"/>
    <n v="3"/>
    <n v="4"/>
    <n v="3"/>
    <n v="4"/>
    <s v="SI"/>
    <n v="3"/>
    <m/>
    <n v="3"/>
    <n v="3"/>
    <n v="5"/>
    <n v="4"/>
    <n v="5"/>
    <n v="5"/>
    <m/>
    <s v="NO"/>
    <s v="NO"/>
    <m/>
    <m/>
    <n v="3"/>
    <n v="3"/>
    <m/>
    <x v="3"/>
    <n v="3"/>
    <m/>
    <m/>
    <d v="2017-03-17T10:28:16"/>
    <s v="10.150.1.151"/>
    <m/>
  </r>
  <r>
    <s v="F. Geografía e Historia"/>
    <s v="Humanidades"/>
    <n v="1"/>
    <n v="157"/>
    <m/>
    <m/>
    <x v="2"/>
    <n v="16"/>
    <m/>
    <x v="2"/>
    <n v="3"/>
    <m/>
    <n v="16"/>
    <n v="1"/>
    <n v="12"/>
    <m/>
    <m/>
    <m/>
    <n v="4"/>
    <n v="5"/>
    <n v="4"/>
    <n v="4"/>
    <n v="1"/>
    <m/>
    <m/>
    <m/>
    <m/>
    <m/>
    <m/>
    <n v="4"/>
    <n v="4"/>
    <n v="4"/>
    <n v="4"/>
    <n v="3"/>
    <n v="4"/>
    <n v="4"/>
    <n v="4"/>
    <n v="4"/>
    <n v="4"/>
    <n v="4"/>
    <n v="4"/>
    <n v="4"/>
    <n v="4"/>
    <n v="4"/>
    <n v="4"/>
    <s v="NO"/>
    <n v="4"/>
    <m/>
    <n v="4"/>
    <n v="3"/>
    <n v="5"/>
    <n v="4"/>
    <n v="4"/>
    <n v="4"/>
    <m/>
    <s v="NO"/>
    <s v="NO"/>
    <m/>
    <m/>
    <n v="4"/>
    <n v="4"/>
    <m/>
    <x v="2"/>
    <n v="3"/>
    <m/>
    <m/>
    <d v="2017-03-17T10:28:28"/>
    <s v="10.150.1.152"/>
    <m/>
  </r>
  <r>
    <s v="F. Psicología"/>
    <s v="Ciencias de la Salud"/>
    <n v="4"/>
    <n v="158"/>
    <m/>
    <m/>
    <x v="1"/>
    <n v="20"/>
    <m/>
    <x v="3"/>
    <n v="3"/>
    <m/>
    <n v="20"/>
    <n v="18"/>
    <n v="9"/>
    <s v="Suelo acudir a la biblioteca pública Luis Rosales, en Carabanchel."/>
    <m/>
    <m/>
    <n v="4"/>
    <n v="4"/>
    <n v="5"/>
    <n v="5"/>
    <m/>
    <n v="2"/>
    <m/>
    <m/>
    <m/>
    <m/>
    <m/>
    <n v="2"/>
    <n v="4"/>
    <n v="3"/>
    <n v="2"/>
    <n v="4"/>
    <n v="4"/>
    <n v="4"/>
    <n v="2"/>
    <n v="3"/>
    <n v="4"/>
    <n v="4"/>
    <n v="3"/>
    <n v="4"/>
    <n v="3"/>
    <n v="4"/>
    <n v="3"/>
    <s v="NO"/>
    <n v="4"/>
    <m/>
    <n v="4"/>
    <n v="3"/>
    <n v="4"/>
    <n v="5"/>
    <n v="4"/>
    <n v="3"/>
    <m/>
    <s v="NO"/>
    <s v="NO"/>
    <m/>
    <m/>
    <n v="4"/>
    <n v="4"/>
    <m/>
    <x v="2"/>
    <n v="4"/>
    <m/>
    <m/>
    <d v="2017-03-17T10:28:32"/>
    <s v="10.150.1.151"/>
    <m/>
  </r>
  <r>
    <s v="F. Filología"/>
    <s v="Humanidades"/>
    <n v="1"/>
    <n v="159"/>
    <m/>
    <m/>
    <x v="1"/>
    <n v="14"/>
    <m/>
    <x v="1"/>
    <n v="3"/>
    <m/>
    <n v="15"/>
    <n v="14"/>
    <n v="29"/>
    <m/>
    <m/>
    <m/>
    <n v="2"/>
    <n v="4"/>
    <n v="4"/>
    <n v="2"/>
    <m/>
    <m/>
    <n v="3"/>
    <m/>
    <m/>
    <m/>
    <m/>
    <n v="5"/>
    <n v="1"/>
    <n v="4"/>
    <n v="3"/>
    <n v="4"/>
    <n v="2"/>
    <n v="4"/>
    <n v="4"/>
    <n v="3"/>
    <n v="3"/>
    <n v="3"/>
    <n v="3"/>
    <n v="3"/>
    <n v="3"/>
    <n v="3"/>
    <n v="4"/>
    <s v="NO"/>
    <n v="4"/>
    <m/>
    <n v="5"/>
    <n v="5"/>
    <n v="5"/>
    <n v="5"/>
    <n v="5"/>
    <n v="5"/>
    <m/>
    <s v="SI"/>
    <s v="NO"/>
    <m/>
    <m/>
    <n v="4"/>
    <n v="3"/>
    <m/>
    <x v="3"/>
    <n v="3"/>
    <m/>
    <s v="Abrir la biblioteca en festivos (navidades y semana santa, y sábados)."/>
    <d v="2017-03-17T10:28:36"/>
    <s v="10.150.1.152"/>
    <m/>
  </r>
  <r>
    <s v="F. Ciencias Políticas y Sociología"/>
    <s v="Ciencias Sociales"/>
    <n v="3"/>
    <n v="160"/>
    <m/>
    <m/>
    <x v="1"/>
    <n v="9"/>
    <m/>
    <x v="1"/>
    <n v="4"/>
    <m/>
    <n v="9"/>
    <n v="4"/>
    <n v="29"/>
    <m/>
    <m/>
    <m/>
    <n v="5"/>
    <n v="4"/>
    <n v="4"/>
    <n v="3"/>
    <n v="1"/>
    <m/>
    <m/>
    <m/>
    <m/>
    <m/>
    <m/>
    <n v="4"/>
    <n v="2"/>
    <n v="3"/>
    <n v="3"/>
    <n v="5"/>
    <n v="4"/>
    <n v="4"/>
    <n v="2"/>
    <n v="4"/>
    <n v="4"/>
    <n v="4"/>
    <n v="4"/>
    <n v="5"/>
    <n v="4"/>
    <m/>
    <n v="4"/>
    <s v="NO"/>
    <n v="4"/>
    <m/>
    <n v="4"/>
    <n v="4"/>
    <n v="5"/>
    <n v="5"/>
    <n v="5"/>
    <n v="5"/>
    <m/>
    <s v="SI"/>
    <s v="NO"/>
    <m/>
    <m/>
    <n v="4"/>
    <n v="4"/>
    <m/>
    <x v="2"/>
    <n v="3"/>
    <m/>
    <m/>
    <d v="2017-03-17T10:28:46"/>
    <s v="10.150.1.152"/>
    <m/>
  </r>
  <r>
    <s v="F. Medicina"/>
    <s v="Ciencias de la Salud"/>
    <n v="4"/>
    <n v="161"/>
    <m/>
    <m/>
    <x v="1"/>
    <n v="18"/>
    <m/>
    <x v="3"/>
    <n v="4"/>
    <m/>
    <n v="18"/>
    <m/>
    <m/>
    <m/>
    <m/>
    <m/>
    <n v="1"/>
    <n v="1"/>
    <n v="1"/>
    <n v="1"/>
    <m/>
    <n v="2"/>
    <m/>
    <m/>
    <m/>
    <m/>
    <m/>
    <n v="5"/>
    <n v="2"/>
    <n v="2"/>
    <n v="3"/>
    <n v="5"/>
    <n v="1"/>
    <n v="5"/>
    <n v="1"/>
    <n v="3"/>
    <n v="4"/>
    <n v="4"/>
    <n v="5"/>
    <n v="4"/>
    <n v="4"/>
    <n v="3"/>
    <n v="4"/>
    <s v="NO"/>
    <n v="4"/>
    <m/>
    <n v="3"/>
    <n v="4"/>
    <n v="4"/>
    <n v="4"/>
    <n v="5"/>
    <n v="5"/>
    <m/>
    <s v="NO"/>
    <s v="NO"/>
    <m/>
    <m/>
    <n v="3"/>
    <n v="3"/>
    <m/>
    <x v="1"/>
    <n v="2"/>
    <m/>
    <s v="A mi parecer es inadmisible que la biblioteca de la facultad de medicina permanezca cerrada por obras prácticamente la totalidad del curso. Creo que las obras deberían de realizarse fuera del curso académico, dado que permanecer un curso entero sin una biblioteca a la que poder acceder para obtener los libros necesarios para el estudio que requiere la carrera y no tener un sitio habilitado para estudiar, es inadmisible en una facultad.&lt;br&gt;Es por ello que mi valoración es de 'muy insatisfecha'. "/>
    <d v="2017-03-17T10:28:53"/>
    <s v="10.150.1.151"/>
    <m/>
  </r>
  <r>
    <s v="F. Ciencias Económicas y Empresariales"/>
    <s v="Ciencias Sociales"/>
    <n v="3"/>
    <n v="162"/>
    <m/>
    <m/>
    <x v="1"/>
    <n v="5"/>
    <m/>
    <x v="1"/>
    <n v="4"/>
    <m/>
    <n v="5"/>
    <n v="10"/>
    <n v="18"/>
    <m/>
    <m/>
    <m/>
    <n v="2"/>
    <n v="2"/>
    <n v="1"/>
    <n v="2"/>
    <m/>
    <n v="2"/>
    <m/>
    <n v="4"/>
    <n v="2"/>
    <m/>
    <m/>
    <m/>
    <m/>
    <m/>
    <m/>
    <m/>
    <m/>
    <m/>
    <m/>
    <m/>
    <m/>
    <m/>
    <m/>
    <m/>
    <m/>
    <m/>
    <m/>
    <m/>
    <m/>
    <m/>
    <m/>
    <m/>
    <m/>
    <m/>
    <m/>
    <m/>
    <m/>
    <m/>
    <m/>
    <m/>
    <m/>
    <m/>
    <m/>
    <m/>
    <x v="4"/>
    <m/>
    <m/>
    <m/>
    <d v="2017-03-17T10:28:58"/>
    <s v="10.150.1.151"/>
    <m/>
  </r>
  <r>
    <s v="F. Derecho"/>
    <s v="Ciencias Sociales"/>
    <n v="3"/>
    <n v="163"/>
    <m/>
    <m/>
    <x v="1"/>
    <n v="11"/>
    <m/>
    <x v="2"/>
    <n v="4"/>
    <m/>
    <n v="29"/>
    <n v="9"/>
    <m/>
    <m/>
    <m/>
    <m/>
    <n v="3"/>
    <n v="5"/>
    <n v="5"/>
    <n v="2"/>
    <m/>
    <n v="2"/>
    <m/>
    <m/>
    <m/>
    <m/>
    <m/>
    <n v="3"/>
    <n v="1"/>
    <n v="4"/>
    <n v="3"/>
    <n v="5"/>
    <n v="5"/>
    <n v="5"/>
    <n v="1"/>
    <n v="4"/>
    <n v="1"/>
    <n v="2"/>
    <n v="2"/>
    <n v="3"/>
    <n v="3"/>
    <n v="1"/>
    <n v="3"/>
    <s v="NO"/>
    <n v="4"/>
    <m/>
    <n v="3"/>
    <n v="5"/>
    <n v="3"/>
    <n v="4"/>
    <n v="5"/>
    <n v="4"/>
    <m/>
    <s v="NO"/>
    <s v="NO"/>
    <m/>
    <m/>
    <n v="3"/>
    <n v="3"/>
    <m/>
    <x v="3"/>
    <n v="4"/>
    <m/>
    <s v="Que desde &quot;Mi Cuenta&quot; o al mirar la disponibilidad de un libro desde la página web de la biblioteca se permitiera reservar libros disponibles en la biblioteca (con pocos ejemplares se puede; o al menos esa es mi percepción)."/>
    <d v="2017-03-17T10:29:11"/>
    <s v="10.150.1.151"/>
    <m/>
  </r>
  <r>
    <s v="F. Derecho"/>
    <s v="Ciencias Sociales"/>
    <n v="3"/>
    <n v="164"/>
    <m/>
    <m/>
    <x v="1"/>
    <n v="11"/>
    <m/>
    <x v="5"/>
    <n v="1"/>
    <m/>
    <n v="5"/>
    <n v="3"/>
    <n v="24"/>
    <m/>
    <m/>
    <m/>
    <n v="2"/>
    <n v="1"/>
    <n v="1"/>
    <n v="2"/>
    <m/>
    <n v="2"/>
    <n v="3"/>
    <m/>
    <m/>
    <m/>
    <m/>
    <n v="2"/>
    <n v="1"/>
    <n v="1"/>
    <n v="1"/>
    <n v="1"/>
    <n v="1"/>
    <n v="1"/>
    <n v="1"/>
    <n v="1"/>
    <n v="1"/>
    <n v="1"/>
    <n v="1"/>
    <n v="1"/>
    <n v="1"/>
    <n v="1"/>
    <n v="1"/>
    <s v="SI"/>
    <n v="1"/>
    <m/>
    <n v="1"/>
    <n v="1"/>
    <n v="1"/>
    <n v="1"/>
    <n v="1"/>
    <n v="1"/>
    <m/>
    <s v="SI"/>
    <s v="SI"/>
    <n v="2"/>
    <m/>
    <n v="2"/>
    <n v="3"/>
    <m/>
    <x v="5"/>
    <n v="3"/>
    <m/>
    <s v="Que abran los fines de semana "/>
    <d v="2017-03-17T10:29:32"/>
    <s v="10.150.1.151"/>
    <m/>
  </r>
  <r>
    <s v="F. Trabajo Social"/>
    <s v="Ciencias Sociales"/>
    <n v="3"/>
    <n v="165"/>
    <m/>
    <m/>
    <x v="1"/>
    <n v="26"/>
    <m/>
    <x v="2"/>
    <n v="3"/>
    <m/>
    <n v="26"/>
    <n v="20"/>
    <m/>
    <s v="La casa encendida"/>
    <m/>
    <m/>
    <n v="4"/>
    <n v="4"/>
    <n v="3"/>
    <n v="3"/>
    <m/>
    <n v="2"/>
    <m/>
    <m/>
    <m/>
    <m/>
    <m/>
    <n v="1"/>
    <n v="2"/>
    <n v="1"/>
    <n v="4"/>
    <n v="4"/>
    <n v="5"/>
    <n v="5"/>
    <n v="4"/>
    <n v="4"/>
    <n v="3"/>
    <n v="4"/>
    <n v="3"/>
    <n v="4"/>
    <n v="4"/>
    <n v="4"/>
    <n v="4"/>
    <s v="NO"/>
    <n v="4"/>
    <m/>
    <n v="4"/>
    <n v="4"/>
    <n v="4"/>
    <n v="4"/>
    <n v="4"/>
    <n v="4"/>
    <m/>
    <s v="SI"/>
    <s v="SI"/>
    <n v="4"/>
    <m/>
    <n v="4"/>
    <n v="4"/>
    <m/>
    <x v="2"/>
    <n v="3"/>
    <m/>
    <m/>
    <d v="2017-03-17T10:29:33"/>
    <s v="10.150.1.152"/>
    <m/>
  </r>
  <r>
    <s v="F. Ciencias Físicas"/>
    <s v="Ciencias Experimentales"/>
    <n v="2"/>
    <n v="166"/>
    <m/>
    <m/>
    <x v="1"/>
    <n v="6"/>
    <m/>
    <x v="1"/>
    <n v="3"/>
    <m/>
    <n v="6"/>
    <n v="8"/>
    <n v="10"/>
    <m/>
    <m/>
    <m/>
    <n v="3"/>
    <n v="4"/>
    <n v="4"/>
    <n v="3"/>
    <m/>
    <m/>
    <n v="3"/>
    <m/>
    <m/>
    <m/>
    <m/>
    <n v="3"/>
    <n v="1"/>
    <n v="1"/>
    <n v="5"/>
    <n v="4"/>
    <n v="1"/>
    <n v="4"/>
    <n v="1"/>
    <n v="3"/>
    <n v="1"/>
    <n v="3"/>
    <n v="3"/>
    <n v="3"/>
    <n v="3"/>
    <n v="3"/>
    <n v="3"/>
    <m/>
    <m/>
    <m/>
    <n v="4"/>
    <n v="3"/>
    <n v="3"/>
    <n v="3"/>
    <n v="4"/>
    <n v="4"/>
    <m/>
    <s v="NO"/>
    <s v="NO"/>
    <m/>
    <m/>
    <n v="3"/>
    <n v="4"/>
    <m/>
    <x v="5"/>
    <n v="3"/>
    <m/>
    <s v="Aumenten el catálogo de libros en la Facultad de CC. Físicas. Es muy pobre, sobre todo en las secciones de Mecánica Cuántica y de Análisis en varias variables."/>
    <d v="2017-03-17T10:29:39"/>
    <s v="10.150.1.152"/>
    <m/>
  </r>
  <r>
    <s v="F. Geografía e Historia"/>
    <s v="Humanidades"/>
    <n v="1"/>
    <n v="167"/>
    <m/>
    <m/>
    <x v="2"/>
    <n v="16"/>
    <m/>
    <x v="3"/>
    <n v="5"/>
    <m/>
    <n v="16"/>
    <n v="29"/>
    <m/>
    <m/>
    <m/>
    <m/>
    <n v="5"/>
    <n v="3"/>
    <n v="5"/>
    <n v="1"/>
    <m/>
    <n v="2"/>
    <m/>
    <m/>
    <m/>
    <m/>
    <m/>
    <n v="5"/>
    <n v="3"/>
    <n v="5"/>
    <n v="1"/>
    <n v="3"/>
    <n v="4"/>
    <n v="3"/>
    <n v="4"/>
    <n v="6"/>
    <n v="5"/>
    <n v="4"/>
    <n v="4"/>
    <n v="4"/>
    <n v="5"/>
    <n v="3"/>
    <n v="4"/>
    <s v="SI"/>
    <n v="5"/>
    <m/>
    <n v="2"/>
    <n v="1"/>
    <n v="1"/>
    <n v="2"/>
    <n v="1"/>
    <n v="5"/>
    <m/>
    <s v="SI"/>
    <s v="NO"/>
    <m/>
    <m/>
    <n v="4"/>
    <n v="1"/>
    <m/>
    <x v="5"/>
    <n v="4"/>
    <m/>
    <m/>
    <d v="2017-03-17T10:29:41"/>
    <s v="10.150.1.151"/>
    <m/>
  </r>
  <r>
    <s v="F. Ciencias Políticas y Sociología"/>
    <s v="Ciencias Sociales"/>
    <n v="3"/>
    <n v="168"/>
    <m/>
    <m/>
    <x v="1"/>
    <n v="9"/>
    <m/>
    <x v="1"/>
    <n v="3"/>
    <m/>
    <n v="9"/>
    <n v="26"/>
    <n v="20"/>
    <m/>
    <m/>
    <m/>
    <n v="4"/>
    <n v="3"/>
    <n v="3"/>
    <n v="2"/>
    <n v="1"/>
    <m/>
    <m/>
    <m/>
    <m/>
    <m/>
    <m/>
    <n v="4"/>
    <n v="2"/>
    <n v="4"/>
    <n v="2"/>
    <n v="5"/>
    <n v="4"/>
    <n v="4"/>
    <n v="1"/>
    <n v="5"/>
    <n v="3"/>
    <n v="3"/>
    <n v="4"/>
    <n v="5"/>
    <n v="5"/>
    <n v="3"/>
    <n v="4"/>
    <s v="NO"/>
    <n v="4"/>
    <m/>
    <n v="5"/>
    <n v="5"/>
    <n v="5"/>
    <n v="5"/>
    <n v="5"/>
    <n v="5"/>
    <m/>
    <s v="NO"/>
    <s v="NO"/>
    <m/>
    <m/>
    <n v="5"/>
    <n v="5"/>
    <m/>
    <x v="2"/>
    <n v="4"/>
    <m/>
    <m/>
    <d v="2017-03-17T10:29:42"/>
    <s v="10.150.1.151"/>
    <m/>
  </r>
  <r>
    <s v="F. Medicina"/>
    <s v="Ciencias de la Salud"/>
    <n v="4"/>
    <n v="169"/>
    <m/>
    <m/>
    <x v="1"/>
    <n v="18"/>
    <m/>
    <x v="2"/>
    <n v="3"/>
    <m/>
    <n v="19"/>
    <m/>
    <m/>
    <m/>
    <m/>
    <m/>
    <n v="3"/>
    <n v="3"/>
    <n v="3"/>
    <n v="3"/>
    <m/>
    <n v="2"/>
    <m/>
    <n v="4"/>
    <n v="0"/>
    <m/>
    <m/>
    <m/>
    <m/>
    <m/>
    <m/>
    <m/>
    <m/>
    <m/>
    <m/>
    <m/>
    <m/>
    <m/>
    <m/>
    <m/>
    <m/>
    <m/>
    <m/>
    <m/>
    <m/>
    <m/>
    <m/>
    <m/>
    <m/>
    <m/>
    <m/>
    <m/>
    <m/>
    <m/>
    <m/>
    <m/>
    <m/>
    <m/>
    <m/>
    <m/>
    <x v="4"/>
    <m/>
    <m/>
    <m/>
    <d v="2017-03-17T10:29:46"/>
    <s v="10.150.1.151"/>
    <m/>
  </r>
  <r>
    <s v="F. Bellas Artes"/>
    <s v="Humanidades"/>
    <n v="1"/>
    <n v="170"/>
    <m/>
    <m/>
    <x v="2"/>
    <n v="1"/>
    <m/>
    <x v="2"/>
    <n v="3"/>
    <m/>
    <n v="1"/>
    <m/>
    <m/>
    <m/>
    <m/>
    <m/>
    <n v="5"/>
    <n v="5"/>
    <n v="4"/>
    <n v="4"/>
    <n v="1"/>
    <m/>
    <m/>
    <m/>
    <m/>
    <m/>
    <m/>
    <n v="4"/>
    <n v="2"/>
    <n v="4"/>
    <n v="4"/>
    <n v="4"/>
    <n v="5"/>
    <n v="2"/>
    <n v="3"/>
    <n v="3"/>
    <n v="5"/>
    <n v="5"/>
    <n v="5"/>
    <n v="5"/>
    <n v="5"/>
    <n v="5"/>
    <n v="5"/>
    <s v="SI"/>
    <n v="5"/>
    <m/>
    <n v="5"/>
    <n v="3"/>
    <n v="5"/>
    <n v="5"/>
    <n v="5"/>
    <n v="5"/>
    <m/>
    <s v="SI"/>
    <s v="SI"/>
    <n v="5"/>
    <m/>
    <n v="5"/>
    <n v="5"/>
    <m/>
    <x v="0"/>
    <n v="4"/>
    <m/>
    <s v="No recibimos información suficiente al entrar a las carreras sobre las infinitas utilidades de la biblioteca, sus cursos etc. Yo descubrí muchos de sus usos demasiado tarde. "/>
    <d v="2017-03-17T10:29:46"/>
    <s v="10.150.1.151"/>
    <m/>
  </r>
  <r>
    <s v="F. Informática"/>
    <s v="Ciencias Experimentales"/>
    <n v="2"/>
    <n v="171"/>
    <m/>
    <m/>
    <x v="1"/>
    <n v="17"/>
    <m/>
    <x v="1"/>
    <n v="3"/>
    <m/>
    <n v="17"/>
    <m/>
    <m/>
    <m/>
    <m/>
    <m/>
    <n v="4"/>
    <n v="5"/>
    <n v="3"/>
    <n v="4"/>
    <m/>
    <n v="2"/>
    <m/>
    <m/>
    <m/>
    <m/>
    <m/>
    <n v="4"/>
    <n v="1"/>
    <n v="1"/>
    <n v="1"/>
    <n v="5"/>
    <n v="4"/>
    <n v="4"/>
    <n v="1"/>
    <n v="5"/>
    <n v="4"/>
    <n v="5"/>
    <n v="5"/>
    <n v="5"/>
    <n v="5"/>
    <n v="4"/>
    <n v="4"/>
    <s v="NO"/>
    <n v="4"/>
    <m/>
    <n v="5"/>
    <n v="3"/>
    <n v="4"/>
    <n v="5"/>
    <n v="5"/>
    <n v="5"/>
    <m/>
    <s v="NO"/>
    <s v="SI"/>
    <n v="5"/>
    <m/>
    <n v="5"/>
    <n v="5"/>
    <m/>
    <x v="2"/>
    <m/>
    <m/>
    <m/>
    <d v="2017-03-17T10:29:49"/>
    <s v="10.150.1.151"/>
    <m/>
  </r>
  <r>
    <s v="F. Farmacia"/>
    <s v="Ciencias de la Salud"/>
    <n v="4"/>
    <n v="172"/>
    <m/>
    <m/>
    <x v="1"/>
    <n v="13"/>
    <m/>
    <x v="2"/>
    <n v="3"/>
    <m/>
    <n v="13"/>
    <n v="18"/>
    <n v="2"/>
    <m/>
    <m/>
    <m/>
    <n v="4"/>
    <n v="2"/>
    <n v="2"/>
    <n v="1"/>
    <m/>
    <n v="2"/>
    <m/>
    <n v="4"/>
    <m/>
    <m/>
    <m/>
    <n v="4"/>
    <n v="1"/>
    <n v="3"/>
    <n v="2"/>
    <n v="5"/>
    <n v="4"/>
    <n v="5"/>
    <n v="3"/>
    <n v="3"/>
    <n v="3"/>
    <n v="3"/>
    <n v="3"/>
    <n v="3"/>
    <n v="4"/>
    <n v="3"/>
    <n v="3"/>
    <s v="NO"/>
    <n v="3"/>
    <m/>
    <n v="4"/>
    <n v="2"/>
    <n v="4"/>
    <n v="4"/>
    <n v="4"/>
    <n v="5"/>
    <m/>
    <s v="NO"/>
    <s v="NO"/>
    <m/>
    <m/>
    <n v="3"/>
    <n v="3"/>
    <m/>
    <x v="3"/>
    <n v="3"/>
    <m/>
    <m/>
    <d v="2017-03-17T10:29:55"/>
    <s v="10.150.1.151"/>
    <m/>
  </r>
  <r>
    <s v="F. Ciencias Matemáticas"/>
    <s v="Ciencias Experimentales"/>
    <n v="2"/>
    <n v="173"/>
    <m/>
    <m/>
    <x v="1"/>
    <n v="8"/>
    <m/>
    <x v="1"/>
    <n v="3"/>
    <m/>
    <n v="8"/>
    <m/>
    <m/>
    <m/>
    <m/>
    <m/>
    <n v="3"/>
    <n v="3"/>
    <n v="3"/>
    <n v="3"/>
    <m/>
    <n v="2"/>
    <m/>
    <m/>
    <m/>
    <m/>
    <m/>
    <n v="3"/>
    <n v="3"/>
    <n v="3"/>
    <n v="1"/>
    <n v="5"/>
    <n v="3"/>
    <n v="4"/>
    <n v="3"/>
    <n v="3"/>
    <n v="3"/>
    <n v="2"/>
    <n v="3"/>
    <n v="3"/>
    <n v="3"/>
    <n v="3"/>
    <n v="3"/>
    <s v="NO"/>
    <n v="3"/>
    <m/>
    <n v="3"/>
    <n v="3"/>
    <n v="3"/>
    <n v="3"/>
    <n v="3"/>
    <n v="3"/>
    <m/>
    <s v="NO"/>
    <s v="NO"/>
    <m/>
    <m/>
    <n v="4"/>
    <n v="4"/>
    <m/>
    <x v="3"/>
    <n v="3"/>
    <m/>
    <m/>
    <d v="2017-03-17T10:30:06"/>
    <s v="10.150.1.152"/>
    <m/>
  </r>
  <r>
    <s v="F. Veterinaria"/>
    <s v="Ciencias de la Salud"/>
    <n v="4"/>
    <n v="174"/>
    <m/>
    <m/>
    <x v="1"/>
    <n v="21"/>
    <m/>
    <x v="5"/>
    <n v="2"/>
    <m/>
    <n v="29"/>
    <n v="16"/>
    <n v="21"/>
    <m/>
    <m/>
    <m/>
    <n v="5"/>
    <n v="4"/>
    <n v="3"/>
    <n v="3"/>
    <m/>
    <n v="2"/>
    <m/>
    <m/>
    <m/>
    <m/>
    <m/>
    <n v="4"/>
    <n v="5"/>
    <n v="4"/>
    <n v="3"/>
    <n v="5"/>
    <n v="3"/>
    <n v="5"/>
    <n v="2"/>
    <n v="5"/>
    <n v="4"/>
    <n v="4"/>
    <n v="5"/>
    <n v="5"/>
    <n v="5"/>
    <n v="4"/>
    <n v="4"/>
    <s v="NO"/>
    <n v="4"/>
    <m/>
    <n v="4"/>
    <n v="4"/>
    <n v="4"/>
    <n v="4"/>
    <n v="4"/>
    <n v="4"/>
    <m/>
    <s v="SI"/>
    <s v="NO"/>
    <m/>
    <m/>
    <n v="4"/>
    <n v="5"/>
    <m/>
    <x v="3"/>
    <n v="3"/>
    <m/>
    <m/>
    <d v="2017-03-17T10:30:07"/>
    <s v="10.150.1.151"/>
    <m/>
  </r>
  <r>
    <s v="F. Geografía e Historia"/>
    <s v="Humanidades"/>
    <n v="1"/>
    <n v="175"/>
    <m/>
    <m/>
    <x v="1"/>
    <n v="16"/>
    <m/>
    <x v="1"/>
    <n v="4"/>
    <m/>
    <n v="16"/>
    <n v="1"/>
    <n v="29"/>
    <s v="Biblioteca Museo Reina Sofía."/>
    <m/>
    <m/>
    <n v="5"/>
    <n v="5"/>
    <n v="3"/>
    <n v="5"/>
    <m/>
    <n v="2"/>
    <m/>
    <m/>
    <m/>
    <m/>
    <m/>
    <n v="5"/>
    <n v="1"/>
    <n v="1"/>
    <n v="3"/>
    <n v="2"/>
    <n v="5"/>
    <n v="5"/>
    <n v="4"/>
    <n v="2"/>
    <n v="4"/>
    <n v="4"/>
    <n v="3"/>
    <n v="3"/>
    <n v="5"/>
    <n v="3"/>
    <n v="5"/>
    <s v="NO"/>
    <n v="5"/>
    <m/>
    <n v="5"/>
    <n v="5"/>
    <n v="5"/>
    <n v="5"/>
    <n v="5"/>
    <n v="5"/>
    <m/>
    <s v="NO"/>
    <s v="NO"/>
    <m/>
    <m/>
    <n v="3"/>
    <m/>
    <m/>
    <x v="0"/>
    <n v="3"/>
    <m/>
    <s v="Mayor libros relacionados con arte en la facultad de Geografia e HIstoria (sobre todo referente al arte contemporáneo), así como un mayor número de libros a prestar y no sólo 8 como máximo.&lt;br&gt;&lt;br&gt;"/>
    <d v="2017-03-17T10:30:11"/>
    <s v="10.150.1.152"/>
    <m/>
  </r>
  <r>
    <s v="F. Ciencias Políticas y Sociología"/>
    <s v="Ciencias Sociales"/>
    <n v="3"/>
    <n v="176"/>
    <m/>
    <m/>
    <x v="1"/>
    <n v="9"/>
    <m/>
    <x v="2"/>
    <n v="3"/>
    <m/>
    <n v="9"/>
    <n v="4"/>
    <n v="29"/>
    <m/>
    <m/>
    <m/>
    <n v="4"/>
    <n v="4"/>
    <n v="4"/>
    <n v="3"/>
    <m/>
    <n v="2"/>
    <n v="3"/>
    <m/>
    <m/>
    <m/>
    <m/>
    <n v="3"/>
    <n v="4"/>
    <n v="4"/>
    <n v="3"/>
    <n v="5"/>
    <n v="5"/>
    <n v="5"/>
    <n v="3"/>
    <n v="6"/>
    <n v="4"/>
    <n v="3"/>
    <n v="3"/>
    <n v="4"/>
    <n v="3"/>
    <n v="3"/>
    <n v="3"/>
    <s v="SI"/>
    <n v="3"/>
    <m/>
    <n v="4"/>
    <n v="3"/>
    <n v="3"/>
    <n v="4"/>
    <n v="3"/>
    <n v="2"/>
    <m/>
    <s v="NO"/>
    <s v="NO"/>
    <m/>
    <m/>
    <n v="3"/>
    <n v="4"/>
    <m/>
    <x v="3"/>
    <n v="3"/>
    <m/>
    <m/>
    <d v="2017-03-17T10:30:15"/>
    <s v="10.150.1.152"/>
    <m/>
  </r>
  <r>
    <s v="F. Ciencias de la Documentación"/>
    <s v="Ciencias Sociales"/>
    <n v="3"/>
    <n v="177"/>
    <m/>
    <m/>
    <x v="1"/>
    <n v="3"/>
    <m/>
    <x v="2"/>
    <n v="3"/>
    <m/>
    <n v="3"/>
    <n v="29"/>
    <m/>
    <m/>
    <m/>
    <m/>
    <n v="4"/>
    <n v="3"/>
    <n v="4"/>
    <n v="4"/>
    <m/>
    <n v="2"/>
    <m/>
    <m/>
    <m/>
    <m/>
    <m/>
    <n v="2"/>
    <n v="1"/>
    <n v="1"/>
    <n v="4"/>
    <n v="5"/>
    <n v="5"/>
    <n v="5"/>
    <n v="2"/>
    <n v="5"/>
    <n v="4"/>
    <n v="4"/>
    <n v="4"/>
    <n v="4"/>
    <n v="5"/>
    <n v="3"/>
    <n v="4"/>
    <s v="NO"/>
    <n v="4"/>
    <m/>
    <n v="5"/>
    <n v="4"/>
    <n v="4"/>
    <n v="5"/>
    <n v="5"/>
    <n v="5"/>
    <m/>
    <s v="NO"/>
    <s v="NO"/>
    <m/>
    <m/>
    <n v="4"/>
    <n v="5"/>
    <m/>
    <x v="0"/>
    <m/>
    <m/>
    <m/>
    <d v="2017-03-17T10:30:18"/>
    <s v="10.150.1.151"/>
    <m/>
  </r>
  <r>
    <s v="F. Educación - Centro de Formación del Profesorado"/>
    <s v="Humanidades"/>
    <n v="1"/>
    <n v="178"/>
    <m/>
    <m/>
    <x v="1"/>
    <n v="12"/>
    <m/>
    <x v="2"/>
    <n v="1"/>
    <m/>
    <n v="12"/>
    <n v="12"/>
    <n v="12"/>
    <m/>
    <m/>
    <m/>
    <n v="4"/>
    <n v="2"/>
    <n v="3"/>
    <n v="1"/>
    <n v="1"/>
    <n v="2"/>
    <m/>
    <m/>
    <m/>
    <m/>
    <m/>
    <n v="2"/>
    <n v="1"/>
    <n v="1"/>
    <n v="2"/>
    <n v="5"/>
    <n v="5"/>
    <n v="5"/>
    <n v="2"/>
    <n v="2"/>
    <n v="3"/>
    <n v="3"/>
    <n v="2"/>
    <n v="2"/>
    <n v="3"/>
    <n v="3"/>
    <n v="2"/>
    <s v="NO"/>
    <n v="2"/>
    <m/>
    <n v="3"/>
    <n v="2"/>
    <n v="4"/>
    <n v="4"/>
    <n v="3"/>
    <n v="3"/>
    <m/>
    <s v="NO"/>
    <s v="SI"/>
    <n v="2"/>
    <m/>
    <n v="3"/>
    <n v="2"/>
    <m/>
    <x v="2"/>
    <n v="3"/>
    <m/>
    <m/>
    <d v="2017-03-17T10:30:25"/>
    <s v="10.150.1.152"/>
    <m/>
  </r>
  <r>
    <s v="F. Educación - Centro de Formación del Profesorado"/>
    <s v="Humanidades"/>
    <n v="1"/>
    <n v="180"/>
    <m/>
    <m/>
    <x v="1"/>
    <n v="12"/>
    <m/>
    <x v="1"/>
    <n v="3"/>
    <m/>
    <n v="12"/>
    <m/>
    <m/>
    <m/>
    <m/>
    <m/>
    <n v="5"/>
    <n v="5"/>
    <n v="4"/>
    <n v="5"/>
    <m/>
    <n v="2"/>
    <m/>
    <m/>
    <m/>
    <m/>
    <m/>
    <n v="4"/>
    <n v="3"/>
    <n v="3"/>
    <n v="4"/>
    <n v="5"/>
    <n v="5"/>
    <n v="5"/>
    <n v="3"/>
    <n v="5"/>
    <n v="3"/>
    <n v="4"/>
    <n v="5"/>
    <n v="5"/>
    <n v="5"/>
    <n v="5"/>
    <n v="5"/>
    <s v="NO"/>
    <n v="5"/>
    <m/>
    <n v="5"/>
    <n v="5"/>
    <n v="5"/>
    <n v="5"/>
    <n v="5"/>
    <n v="5"/>
    <m/>
    <s v="NO"/>
    <s v="NO"/>
    <m/>
    <m/>
    <n v="4"/>
    <n v="4"/>
    <m/>
    <x v="0"/>
    <n v="5"/>
    <m/>
    <s v="Porque no he obtenido ninguna información"/>
    <d v="2017-03-17T10:30:36"/>
    <s v="10.150.1.152"/>
    <m/>
  </r>
  <r>
    <s v="F. Ciencias Económicas y Empresariales"/>
    <s v="Ciencias Sociales"/>
    <n v="3"/>
    <n v="181"/>
    <m/>
    <m/>
    <x v="1"/>
    <n v="5"/>
    <m/>
    <x v="1"/>
    <n v="4"/>
    <m/>
    <n v="5"/>
    <n v="10"/>
    <n v="18"/>
    <m/>
    <m/>
    <m/>
    <n v="2"/>
    <n v="2"/>
    <n v="1"/>
    <n v="2"/>
    <m/>
    <n v="2"/>
    <m/>
    <n v="4"/>
    <n v="2"/>
    <m/>
    <m/>
    <n v="2"/>
    <n v="1"/>
    <n v="3"/>
    <n v="5"/>
    <n v="3"/>
    <n v="5"/>
    <n v="5"/>
    <n v="5"/>
    <n v="3"/>
    <n v="1"/>
    <n v="1"/>
    <n v="1"/>
    <n v="1"/>
    <n v="1"/>
    <n v="3"/>
    <n v="1"/>
    <s v="NO"/>
    <n v="1"/>
    <m/>
    <n v="2"/>
    <n v="2"/>
    <n v="2"/>
    <n v="2"/>
    <n v="2"/>
    <n v="2"/>
    <m/>
    <s v="NO"/>
    <s v="NO"/>
    <m/>
    <m/>
    <n v="3"/>
    <n v="2"/>
    <m/>
    <x v="5"/>
    <n v="2"/>
    <m/>
    <m/>
    <d v="2017-03-17T10:30:39"/>
    <s v="10.150.1.151"/>
    <m/>
  </r>
  <r>
    <s v="F. Ciencias Económicas y Empresariales"/>
    <s v="Ciencias Sociales"/>
    <n v="3"/>
    <n v="182"/>
    <m/>
    <m/>
    <x v="0"/>
    <n v="5"/>
    <m/>
    <x v="2"/>
    <n v="5"/>
    <m/>
    <n v="1"/>
    <n v="5"/>
    <n v="9"/>
    <m/>
    <m/>
    <m/>
    <n v="5"/>
    <n v="5"/>
    <n v="5"/>
    <n v="5"/>
    <m/>
    <m/>
    <n v="3"/>
    <m/>
    <m/>
    <m/>
    <m/>
    <n v="4"/>
    <n v="5"/>
    <n v="5"/>
    <n v="2"/>
    <n v="5"/>
    <n v="5"/>
    <n v="3"/>
    <n v="1"/>
    <n v="4"/>
    <n v="4"/>
    <n v="4"/>
    <n v="4"/>
    <n v="4"/>
    <n v="4"/>
    <n v="3"/>
    <n v="4"/>
    <s v="NO"/>
    <n v="4"/>
    <m/>
    <n v="4"/>
    <n v="2"/>
    <n v="3"/>
    <n v="4"/>
    <n v="5"/>
    <n v="5"/>
    <m/>
    <s v="SI"/>
    <s v="SI"/>
    <n v="5"/>
    <m/>
    <n v="4"/>
    <n v="4"/>
    <m/>
    <x v="2"/>
    <n v="4"/>
    <m/>
    <m/>
    <d v="2017-03-17T10:30:45"/>
    <s v="10.150.1.152"/>
    <m/>
  </r>
  <r>
    <s v="F. Veterinaria"/>
    <s v="Ciencias de la Salud"/>
    <n v="4"/>
    <n v="183"/>
    <m/>
    <m/>
    <x v="1"/>
    <n v="21"/>
    <m/>
    <x v="5"/>
    <n v="3"/>
    <m/>
    <n v="21"/>
    <n v="29"/>
    <n v="2"/>
    <m/>
    <m/>
    <m/>
    <n v="5"/>
    <n v="4"/>
    <n v="4"/>
    <n v="3"/>
    <m/>
    <m/>
    <n v="3"/>
    <m/>
    <m/>
    <m/>
    <m/>
    <n v="3"/>
    <n v="5"/>
    <n v="3"/>
    <n v="1"/>
    <n v="5"/>
    <n v="5"/>
    <n v="5"/>
    <n v="2"/>
    <n v="4"/>
    <n v="4"/>
    <n v="4"/>
    <n v="3"/>
    <n v="4"/>
    <n v="4"/>
    <n v="4"/>
    <n v="3"/>
    <s v="SI"/>
    <n v="4"/>
    <m/>
    <n v="4"/>
    <n v="4"/>
    <n v="3"/>
    <n v="4"/>
    <n v="5"/>
    <n v="5"/>
    <m/>
    <s v="SI"/>
    <s v="NO"/>
    <m/>
    <m/>
    <n v="5"/>
    <n v="5"/>
    <m/>
    <x v="2"/>
    <n v="4"/>
    <m/>
    <s v="No he acudido a ningún curso de formación de la Biblioteca por falta de tiempo (siempre me coincide con clases o prácticas), pero creo que tratan temas muy útiles."/>
    <d v="2017-03-17T10:30:55"/>
    <s v="10.150.1.151"/>
    <m/>
  </r>
  <r>
    <s v="F. Geografía e Historia"/>
    <s v="Humanidades"/>
    <n v="1"/>
    <n v="184"/>
    <m/>
    <m/>
    <x v="1"/>
    <n v="16"/>
    <m/>
    <x v="3"/>
    <n v="5"/>
    <m/>
    <n v="16"/>
    <n v="29"/>
    <n v="28"/>
    <m/>
    <m/>
    <m/>
    <n v="2"/>
    <n v="5"/>
    <n v="3"/>
    <n v="3"/>
    <n v="1"/>
    <m/>
    <m/>
    <m/>
    <m/>
    <m/>
    <m/>
    <n v="5"/>
    <n v="4"/>
    <n v="1"/>
    <n v="1"/>
    <n v="4"/>
    <n v="4"/>
    <n v="5"/>
    <n v="4"/>
    <n v="6"/>
    <n v="3"/>
    <n v="4"/>
    <n v="3"/>
    <n v="4"/>
    <n v="4"/>
    <n v="1"/>
    <n v="1"/>
    <s v="NO"/>
    <n v="4"/>
    <m/>
    <n v="4"/>
    <n v="4"/>
    <n v="1"/>
    <n v="4"/>
    <n v="4"/>
    <n v="4"/>
    <m/>
    <s v="NO"/>
    <s v="NO"/>
    <n v="1"/>
    <m/>
    <n v="4"/>
    <n v="4"/>
    <m/>
    <x v="2"/>
    <n v="3"/>
    <m/>
    <s v="No me gusta el horario de apertura de la Biblioteca de Geografía e Historia, si la facultad empieza sus horas lectivas a las 8:30 de la mañana, no entiendo porqué la Biblioteca no abre hasta las 9 y los préstamos del día anterior no los puedes recoger hasta las 10 de la mañana. Respecto al número de documentos es algo que nos quejamos todos los alumnos del Grado de Historia. Nuestros profesores nos inundan de trabajos y bibliografías obligatorias para completar los apuntes que no dan en clase (porque no pueden o no quieren). Ocho préstamos es un número muy reducido para poder cumplir nuestras exigencias y tenemos que acabar recurriendo a las Bibliotecas Municipales de nuestros lugares de origen, pero no siempre tenemos la suerte de encontrar los libros que necesitamos. No en todas las Bibliotecas recoger los préstamos es tan sencillo y cómodo como en la de Geografía e Historia, en algunas Bibliotecas el préstamos se sigue realizando como hace 50 años lo que no agiliza nada el proceso. Por ejemplo, acudir al centro asociado de la AECID implica perder toda la mañana por lo obsoleto del proceso (solicitarlo manualmente, el bibliotecario irá a buscarlos cuando le apetezca y sólo puedes pedir 3 a la vez, que si no te sirven esperas para nada). Por ultimo, la información sobre el contenido de los libros es inexistente, no sabes si un libros va a tratar la temática que necesitas hasta que lo coges, y si es de depósito ocupas un valioso préstamo que no sabes si te será útil. Por cierto, estoy escribiendo esto desde la Biblioteca de Geografía e Historia mientras se ha cortado la luz de uno de los pasillos de le sala, cosa que, por desgracia, no es algo extraordinario. "/>
    <d v="2017-03-17T10:30:58"/>
    <s v="10.150.1.151"/>
    <m/>
  </r>
  <r>
    <s v="F. Derecho"/>
    <s v="Ciencias Sociales"/>
    <n v="3"/>
    <n v="185"/>
    <m/>
    <m/>
    <x v="1"/>
    <n v="11"/>
    <m/>
    <x v="2"/>
    <n v="3"/>
    <m/>
    <n v="29"/>
    <n v="16"/>
    <n v="5"/>
    <m/>
    <m/>
    <m/>
    <n v="4"/>
    <n v="5"/>
    <n v="5"/>
    <n v="2"/>
    <n v="1"/>
    <n v="2"/>
    <m/>
    <m/>
    <m/>
    <m/>
    <m/>
    <n v="4"/>
    <n v="1"/>
    <n v="4"/>
    <n v="4"/>
    <n v="5"/>
    <n v="3"/>
    <n v="5"/>
    <n v="2"/>
    <n v="4"/>
    <n v="4"/>
    <n v="5"/>
    <n v="3"/>
    <n v="4"/>
    <n v="4"/>
    <n v="4"/>
    <n v="3"/>
    <s v="NO"/>
    <n v="4"/>
    <m/>
    <n v="3"/>
    <n v="2"/>
    <n v="3"/>
    <n v="4"/>
    <n v="4"/>
    <n v="5"/>
    <m/>
    <s v="SI"/>
    <s v="SI"/>
    <n v="5"/>
    <m/>
    <n v="3"/>
    <n v="3"/>
    <m/>
    <x v="2"/>
    <n v="3"/>
    <m/>
    <m/>
    <d v="2017-03-17T10:31:19"/>
    <s v="10.150.1.152"/>
    <m/>
  </r>
  <r>
    <s v="F. Geografía e Historia"/>
    <s v="Humanidades"/>
    <n v="1"/>
    <n v="186"/>
    <m/>
    <m/>
    <x v="2"/>
    <n v="16"/>
    <m/>
    <x v="1"/>
    <n v="5"/>
    <m/>
    <n v="16"/>
    <n v="29"/>
    <n v="14"/>
    <s v="Biblioteca de Historia del Derecho"/>
    <m/>
    <m/>
    <n v="4"/>
    <n v="5"/>
    <n v="3"/>
    <n v="2"/>
    <n v="1"/>
    <m/>
    <m/>
    <m/>
    <m/>
    <m/>
    <m/>
    <n v="3"/>
    <n v="3"/>
    <n v="4"/>
    <n v="4"/>
    <n v="4"/>
    <n v="5"/>
    <m/>
    <n v="4"/>
    <n v="4"/>
    <n v="4"/>
    <n v="3"/>
    <n v="4"/>
    <n v="5"/>
    <n v="4"/>
    <n v="4"/>
    <n v="4"/>
    <s v="SI"/>
    <m/>
    <m/>
    <n v="5"/>
    <n v="5"/>
    <n v="5"/>
    <n v="5"/>
    <n v="5"/>
    <n v="5"/>
    <m/>
    <s v="SI"/>
    <s v="NO"/>
    <m/>
    <m/>
    <n v="5"/>
    <m/>
    <m/>
    <x v="2"/>
    <n v="4"/>
    <m/>
    <s v="No he asistido a ningun cjrso de formación por falta de tiempo"/>
    <d v="2017-03-17T10:31:21"/>
    <s v="10.150.1.152"/>
    <m/>
  </r>
  <r>
    <s v="F. Derecho"/>
    <s v="Ciencias Sociales"/>
    <n v="3"/>
    <n v="187"/>
    <m/>
    <m/>
    <x v="2"/>
    <n v="11"/>
    <m/>
    <x v="1"/>
    <n v="5"/>
    <m/>
    <n v="29"/>
    <m/>
    <m/>
    <s v="Ateneo de madrid"/>
    <m/>
    <m/>
    <n v="1"/>
    <n v="4"/>
    <n v="4"/>
    <n v="2"/>
    <m/>
    <n v="2"/>
    <n v="3"/>
    <m/>
    <m/>
    <m/>
    <m/>
    <n v="4"/>
    <n v="4"/>
    <n v="2"/>
    <n v="5"/>
    <n v="5"/>
    <n v="2"/>
    <n v="5"/>
    <n v="1"/>
    <n v="1"/>
    <n v="3"/>
    <n v="4"/>
    <n v="2"/>
    <n v="3"/>
    <n v="3"/>
    <n v="1"/>
    <n v="2"/>
    <s v="SI"/>
    <n v="3"/>
    <m/>
    <n v="3"/>
    <n v="4"/>
    <n v="4"/>
    <n v="4"/>
    <n v="5"/>
    <n v="5"/>
    <m/>
    <s v="SI"/>
    <s v="NO"/>
    <m/>
    <m/>
    <n v="3"/>
    <n v="1"/>
    <m/>
    <x v="5"/>
    <n v="4"/>
    <m/>
    <s v="Faltan manuales actualizados. No se puede tener menos de 5 manuales en un curso como derecho en el cual hay mas de 400 alumnos. Hace falta más accesibilidad de ebooks. Que se pueda utilizar los manuales físicos en formato digital."/>
    <d v="2017-03-17T10:31:28"/>
    <s v="10.150.1.151"/>
    <m/>
  </r>
  <r>
    <s v="F. Informática"/>
    <s v="Ciencias Experimentales"/>
    <n v="2"/>
    <n v="188"/>
    <m/>
    <m/>
    <x v="1"/>
    <n v="17"/>
    <m/>
    <x v="3"/>
    <n v="2"/>
    <m/>
    <n v="17"/>
    <n v="29"/>
    <n v="6"/>
    <m/>
    <m/>
    <m/>
    <n v="2"/>
    <n v="3"/>
    <n v="4"/>
    <n v="2"/>
    <m/>
    <n v="2"/>
    <m/>
    <m/>
    <m/>
    <m/>
    <m/>
    <n v="3"/>
    <n v="1"/>
    <n v="1"/>
    <n v="1"/>
    <n v="5"/>
    <n v="4"/>
    <n v="3"/>
    <n v="1"/>
    <n v="3"/>
    <n v="3"/>
    <n v="3"/>
    <n v="4"/>
    <n v="4"/>
    <n v="3"/>
    <n v="4"/>
    <n v="4"/>
    <s v="NO"/>
    <n v="2"/>
    <m/>
    <n v="5"/>
    <n v="4"/>
    <n v="4"/>
    <n v="5"/>
    <n v="5"/>
    <n v="4"/>
    <m/>
    <s v="SI"/>
    <s v="NO"/>
    <n v="3"/>
    <m/>
    <n v="4"/>
    <n v="3"/>
    <m/>
    <x v="2"/>
    <n v="4"/>
    <m/>
    <s v="Conexión WiFi mas estable&lt;br&gt;Horario un poco más flexible de cierre&lt;br&gt;Posibilidad de comprar ebooks a bajo precio estudiante&lt;br&gt;Cursos mas interesantes&lt;br&gt;Habilitar/repartir espacio de una forma mas óptima en bmz"/>
    <d v="2017-03-17T10:31:29"/>
    <s v="10.150.1.152"/>
    <m/>
  </r>
  <r>
    <s v="F. Ciencias de la Información"/>
    <s v="Ciencias Sociales"/>
    <n v="3"/>
    <n v="189"/>
    <m/>
    <m/>
    <x v="1"/>
    <n v="4"/>
    <m/>
    <x v="2"/>
    <n v="1"/>
    <m/>
    <n v="4"/>
    <n v="3"/>
    <m/>
    <m/>
    <m/>
    <m/>
    <n v="4"/>
    <n v="3"/>
    <n v="2"/>
    <n v="1"/>
    <m/>
    <m/>
    <m/>
    <n v="4"/>
    <n v="0.25"/>
    <m/>
    <m/>
    <n v="3"/>
    <n v="2"/>
    <n v="1"/>
    <n v="2"/>
    <n v="5"/>
    <n v="3"/>
    <n v="4"/>
    <n v="2"/>
    <n v="4"/>
    <n v="3"/>
    <n v="3"/>
    <n v="5"/>
    <n v="5"/>
    <n v="3"/>
    <n v="2"/>
    <n v="3"/>
    <s v="NO"/>
    <n v="4"/>
    <m/>
    <n v="5"/>
    <n v="4"/>
    <n v="5"/>
    <n v="5"/>
    <n v="5"/>
    <n v="5"/>
    <m/>
    <s v="NO"/>
    <s v="NO"/>
    <m/>
    <m/>
    <n v="3"/>
    <n v="5"/>
    <m/>
    <x v="2"/>
    <n v="3"/>
    <m/>
    <m/>
    <d v="2017-03-17T10:31:48"/>
    <s v="10.150.1.151"/>
    <m/>
  </r>
  <r>
    <s v="F. Ciencias Políticas y Sociología"/>
    <s v="Ciencias Sociales"/>
    <n v="3"/>
    <n v="190"/>
    <m/>
    <m/>
    <x v="1"/>
    <n v="9"/>
    <m/>
    <x v="1"/>
    <n v="4"/>
    <m/>
    <n v="9"/>
    <n v="26"/>
    <m/>
    <m/>
    <m/>
    <m/>
    <n v="3"/>
    <n v="3"/>
    <n v="3"/>
    <n v="3"/>
    <n v="1"/>
    <m/>
    <m/>
    <m/>
    <m/>
    <m/>
    <m/>
    <n v="4"/>
    <n v="3"/>
    <n v="4"/>
    <n v="4"/>
    <n v="3"/>
    <n v="3"/>
    <n v="3"/>
    <n v="3"/>
    <n v="4"/>
    <n v="3"/>
    <n v="3"/>
    <n v="3"/>
    <n v="3"/>
    <n v="3"/>
    <n v="3"/>
    <n v="3"/>
    <s v="SI"/>
    <n v="3"/>
    <m/>
    <n v="3"/>
    <n v="3"/>
    <n v="3"/>
    <n v="3"/>
    <n v="3"/>
    <n v="3"/>
    <m/>
    <s v="SI"/>
    <s v="SI"/>
    <n v="5"/>
    <m/>
    <n v="3"/>
    <n v="3"/>
    <m/>
    <x v="2"/>
    <n v="4"/>
    <m/>
    <m/>
    <d v="2017-03-17T10:31:50"/>
    <s v="10.150.1.152"/>
    <m/>
  </r>
  <r>
    <s v="F. Psicología"/>
    <s v="Ciencias de la Salud"/>
    <n v="4"/>
    <n v="191"/>
    <m/>
    <m/>
    <x v="1"/>
    <n v="20"/>
    <m/>
    <x v="2"/>
    <n v="4"/>
    <m/>
    <n v="20"/>
    <n v="26"/>
    <n v="2"/>
    <s v="Bibliotecas de la comunidad de Madrid"/>
    <m/>
    <m/>
    <n v="3"/>
    <n v="4"/>
    <n v="3"/>
    <n v="3"/>
    <n v="1"/>
    <m/>
    <m/>
    <m/>
    <m/>
    <m/>
    <m/>
    <n v="4"/>
    <n v="1"/>
    <n v="2"/>
    <n v="3"/>
    <n v="5"/>
    <n v="4"/>
    <n v="4"/>
    <n v="1"/>
    <n v="6"/>
    <n v="3"/>
    <n v="3"/>
    <n v="3"/>
    <n v="3"/>
    <n v="4"/>
    <n v="3"/>
    <n v="3"/>
    <s v="NO"/>
    <n v="3"/>
    <m/>
    <n v="3"/>
    <n v="3"/>
    <n v="3"/>
    <n v="3"/>
    <n v="4"/>
    <n v="4"/>
    <m/>
    <s v="NO"/>
    <s v="NO"/>
    <m/>
    <m/>
    <n v="3"/>
    <n v="3"/>
    <m/>
    <x v="3"/>
    <m/>
    <m/>
    <s v="No he asistido a cursos de la biblioteca por falta de tiempo y de información.&lt;br&gt;"/>
    <d v="2017-03-17T10:32:05"/>
    <s v="10.150.1.152"/>
    <m/>
  </r>
  <r>
    <s v="F. Farmacia"/>
    <s v="Ciencias de la Salud"/>
    <n v="4"/>
    <n v="192"/>
    <m/>
    <m/>
    <x v="1"/>
    <n v="13"/>
    <m/>
    <x v="1"/>
    <n v="3"/>
    <m/>
    <n v="13"/>
    <n v="19"/>
    <n v="18"/>
    <s v="Biblioteca Municipal Universitaria ESIC"/>
    <m/>
    <m/>
    <n v="2"/>
    <n v="3"/>
    <n v="2"/>
    <n v="1"/>
    <m/>
    <m/>
    <n v="3"/>
    <m/>
    <m/>
    <m/>
    <m/>
    <n v="2"/>
    <n v="1"/>
    <n v="4"/>
    <n v="1"/>
    <n v="5"/>
    <n v="4"/>
    <n v="5"/>
    <n v="2"/>
    <n v="3"/>
    <n v="3"/>
    <n v="3"/>
    <n v="2"/>
    <n v="4"/>
    <n v="3"/>
    <n v="3"/>
    <n v="4"/>
    <s v="NO"/>
    <n v="3"/>
    <m/>
    <n v="4"/>
    <n v="2"/>
    <n v="3"/>
    <n v="4"/>
    <n v="4"/>
    <n v="5"/>
    <m/>
    <s v="NO"/>
    <s v="SI"/>
    <n v="3"/>
    <m/>
    <n v="3"/>
    <n v="4"/>
    <m/>
    <x v="2"/>
    <n v="3"/>
    <m/>
    <s v="Aumentar el número de enchufes"/>
    <d v="2017-03-17T10:32:08"/>
    <s v="10.150.1.152"/>
    <m/>
  </r>
  <r>
    <s v="F. Ciencias de la Documentación"/>
    <s v="Ciencias Sociales"/>
    <n v="3"/>
    <n v="193"/>
    <m/>
    <m/>
    <x v="1"/>
    <n v="3"/>
    <m/>
    <x v="2"/>
    <n v="3"/>
    <m/>
    <n v="3"/>
    <n v="4"/>
    <n v="11"/>
    <s v="Biblioteca publica de Loranca"/>
    <m/>
    <m/>
    <n v="5"/>
    <n v="4"/>
    <n v="5"/>
    <n v="5"/>
    <n v="1"/>
    <m/>
    <m/>
    <m/>
    <m/>
    <m/>
    <m/>
    <n v="5"/>
    <n v="5"/>
    <n v="5"/>
    <n v="5"/>
    <n v="5"/>
    <n v="5"/>
    <n v="5"/>
    <n v="5"/>
    <n v="4"/>
    <n v="5"/>
    <n v="5"/>
    <n v="5"/>
    <n v="5"/>
    <n v="5"/>
    <n v="5"/>
    <n v="5"/>
    <s v="NO"/>
    <n v="5"/>
    <m/>
    <n v="5"/>
    <n v="5"/>
    <n v="5"/>
    <n v="5"/>
    <n v="5"/>
    <n v="5"/>
    <m/>
    <s v="NO"/>
    <s v="NO"/>
    <m/>
    <m/>
    <n v="5"/>
    <n v="5"/>
    <m/>
    <x v="2"/>
    <n v="3"/>
    <m/>
    <s v="No he tenido tiempo"/>
    <d v="2017-03-17T10:32:11"/>
    <s v="10.150.1.152"/>
    <m/>
  </r>
  <r>
    <s v="F. Ciencias Químicas"/>
    <s v="Ciencias Experimentales"/>
    <n v="2"/>
    <n v="194"/>
    <m/>
    <m/>
    <x v="1"/>
    <n v="10"/>
    <m/>
    <x v="3"/>
    <n v="3"/>
    <m/>
    <n v="10"/>
    <n v="29"/>
    <n v="2"/>
    <m/>
    <m/>
    <m/>
    <n v="5"/>
    <n v="5"/>
    <n v="3"/>
    <n v="2"/>
    <n v="1"/>
    <n v="2"/>
    <n v="3"/>
    <m/>
    <m/>
    <m/>
    <m/>
    <n v="4"/>
    <n v="1"/>
    <n v="3"/>
    <n v="5"/>
    <n v="4"/>
    <n v="5"/>
    <n v="5"/>
    <n v="1"/>
    <n v="4"/>
    <n v="4"/>
    <n v="3"/>
    <n v="2"/>
    <n v="5"/>
    <n v="4"/>
    <n v="3"/>
    <n v="3"/>
    <s v="NO"/>
    <n v="4"/>
    <m/>
    <n v="4"/>
    <n v="4"/>
    <n v="3"/>
    <n v="5"/>
    <n v="5"/>
    <n v="5"/>
    <m/>
    <s v="NO"/>
    <s v="NO"/>
    <m/>
    <m/>
    <n v="5"/>
    <n v="3"/>
    <m/>
    <x v="2"/>
    <n v="4"/>
    <m/>
    <m/>
    <d v="2017-03-17T10:32:12"/>
    <s v="10.150.1.152"/>
    <m/>
  </r>
  <r>
    <s v="F. Filología"/>
    <s v="Humanidades"/>
    <n v="1"/>
    <n v="195"/>
    <m/>
    <m/>
    <x v="0"/>
    <n v="14"/>
    <m/>
    <x v="2"/>
    <n v="5"/>
    <m/>
    <n v="29"/>
    <n v="14"/>
    <n v="4"/>
    <m/>
    <m/>
    <m/>
    <n v="5"/>
    <n v="5"/>
    <n v="5"/>
    <n v="3"/>
    <m/>
    <m/>
    <m/>
    <m/>
    <m/>
    <m/>
    <m/>
    <n v="4"/>
    <n v="2"/>
    <n v="2"/>
    <n v="2"/>
    <n v="1"/>
    <n v="5"/>
    <m/>
    <n v="2"/>
    <n v="6"/>
    <n v="3"/>
    <n v="4"/>
    <n v="4"/>
    <n v="1"/>
    <n v="5"/>
    <n v="2"/>
    <m/>
    <s v="SI"/>
    <n v="4"/>
    <m/>
    <n v="3"/>
    <n v="4"/>
    <n v="4"/>
    <n v="4"/>
    <n v="4"/>
    <n v="5"/>
    <m/>
    <s v="SI"/>
    <s v="SI"/>
    <n v="3"/>
    <m/>
    <n v="2"/>
    <n v="1"/>
    <m/>
    <x v="3"/>
    <n v="3"/>
    <m/>
    <m/>
    <d v="2017-03-17T10:32:17"/>
    <s v="10.150.1.152"/>
    <m/>
  </r>
  <r>
    <s v="F. Ciencias Físicas"/>
    <s v="Ciencias Experimentales"/>
    <n v="2"/>
    <n v="196"/>
    <m/>
    <m/>
    <x v="1"/>
    <n v="6"/>
    <m/>
    <x v="2"/>
    <n v="3"/>
    <m/>
    <n v="6"/>
    <n v="8"/>
    <n v="2"/>
    <m/>
    <m/>
    <m/>
    <n v="5"/>
    <n v="4"/>
    <n v="3"/>
    <n v="1"/>
    <m/>
    <m/>
    <m/>
    <n v="4"/>
    <n v="1"/>
    <m/>
    <m/>
    <n v="3"/>
    <n v="1"/>
    <n v="2"/>
    <n v="1"/>
    <n v="4"/>
    <n v="4"/>
    <n v="2"/>
    <n v="2"/>
    <n v="3"/>
    <n v="3"/>
    <n v="2"/>
    <n v="3"/>
    <n v="3"/>
    <n v="4"/>
    <n v="3"/>
    <n v="4"/>
    <s v="NO"/>
    <n v="4"/>
    <m/>
    <n v="4"/>
    <n v="4"/>
    <n v="4"/>
    <n v="4"/>
    <n v="5"/>
    <n v="5"/>
    <m/>
    <s v="NO"/>
    <s v="NO"/>
    <n v="1"/>
    <m/>
    <n v="4"/>
    <n v="4"/>
    <m/>
    <x v="2"/>
    <n v="3"/>
    <m/>
    <m/>
    <d v="2017-03-17T10:32:23"/>
    <s v="10.150.1.151"/>
    <m/>
  </r>
  <r>
    <s v="F. Ciencias Biológicas"/>
    <s v="Ciencias Experimentales"/>
    <n v="2"/>
    <n v="197"/>
    <m/>
    <m/>
    <x v="1"/>
    <n v="2"/>
    <m/>
    <x v="2"/>
    <n v="3"/>
    <m/>
    <n v="2"/>
    <n v="29"/>
    <n v="7"/>
    <s v="Biblioteca Luis Rosales "/>
    <m/>
    <m/>
    <n v="4"/>
    <n v="4"/>
    <n v="3"/>
    <n v="3"/>
    <m/>
    <n v="2"/>
    <m/>
    <n v="4"/>
    <s v="1:00h"/>
    <m/>
    <m/>
    <n v="3"/>
    <n v="3"/>
    <n v="2"/>
    <n v="1"/>
    <n v="5"/>
    <n v="4"/>
    <n v="5"/>
    <n v="2"/>
    <n v="2"/>
    <n v="3"/>
    <n v="4"/>
    <n v="4"/>
    <n v="4"/>
    <n v="3"/>
    <n v="2"/>
    <n v="4"/>
    <s v="NO"/>
    <n v="3"/>
    <m/>
    <n v="3"/>
    <n v="2"/>
    <n v="2"/>
    <n v="3"/>
    <n v="3"/>
    <n v="4"/>
    <m/>
    <s v="NO"/>
    <s v="NO"/>
    <m/>
    <m/>
    <n v="3"/>
    <n v="2"/>
    <m/>
    <x v="2"/>
    <n v="4"/>
    <m/>
    <s v="Decir con más amabilidad que la biblioteca va a cerrar y no estar 30 minutos antes de que llegue la hora haciendo ruido para que la gente de vaya"/>
    <d v="2017-03-17T10:32:24"/>
    <s v="10.150.1.152"/>
    <m/>
  </r>
  <r>
    <s v="F. Derecho"/>
    <s v="Ciencias Sociales"/>
    <n v="3"/>
    <n v="198"/>
    <m/>
    <m/>
    <x v="1"/>
    <n v="11"/>
    <m/>
    <x v="1"/>
    <n v="1"/>
    <m/>
    <n v="29"/>
    <m/>
    <m/>
    <m/>
    <m/>
    <m/>
    <n v="4"/>
    <n v="3"/>
    <n v="4"/>
    <n v="3"/>
    <n v="1"/>
    <m/>
    <m/>
    <n v="4"/>
    <m/>
    <m/>
    <m/>
    <n v="4"/>
    <n v="4"/>
    <n v="3"/>
    <n v="5"/>
    <n v="3"/>
    <n v="4"/>
    <n v="2"/>
    <n v="2"/>
    <n v="6"/>
    <n v="4"/>
    <n v="3"/>
    <n v="3"/>
    <n v="3"/>
    <n v="3"/>
    <n v="2"/>
    <n v="3"/>
    <s v="NO"/>
    <n v="3"/>
    <m/>
    <m/>
    <m/>
    <m/>
    <m/>
    <m/>
    <m/>
    <m/>
    <s v="NO"/>
    <s v="NO"/>
    <m/>
    <m/>
    <n v="4"/>
    <n v="3"/>
    <m/>
    <x v="2"/>
    <n v="3"/>
    <m/>
    <m/>
    <d v="2017-03-17T10:32:26"/>
    <s v="10.150.1.152"/>
    <m/>
  </r>
  <r>
    <s v="F. Ciencias Físicas"/>
    <s v="Ciencias Experimentales"/>
    <n v="2"/>
    <n v="199"/>
    <m/>
    <m/>
    <x v="1"/>
    <n v="6"/>
    <m/>
    <x v="3"/>
    <n v="1"/>
    <m/>
    <n v="6"/>
    <n v="29"/>
    <n v="10"/>
    <m/>
    <m/>
    <m/>
    <n v="5"/>
    <n v="3"/>
    <n v="4"/>
    <n v="3"/>
    <n v="1"/>
    <m/>
    <m/>
    <n v="4"/>
    <s v="22.00"/>
    <m/>
    <m/>
    <n v="2"/>
    <n v="1"/>
    <n v="1"/>
    <n v="2"/>
    <n v="5"/>
    <n v="5"/>
    <n v="5"/>
    <n v="5"/>
    <n v="4"/>
    <n v="3"/>
    <n v="4"/>
    <n v="3"/>
    <n v="4"/>
    <n v="3"/>
    <n v="3"/>
    <n v="5"/>
    <s v="NO"/>
    <n v="2"/>
    <m/>
    <n v="5"/>
    <n v="4"/>
    <n v="3"/>
    <n v="4"/>
    <n v="3"/>
    <n v="4"/>
    <m/>
    <s v="NO"/>
    <s v="NO"/>
    <m/>
    <m/>
    <n v="3"/>
    <n v="4"/>
    <m/>
    <x v="2"/>
    <n v="5"/>
    <m/>
    <s v="No he asistido a ningún curso de formación de usuarios porque no sabía de su existencia."/>
    <d v="2017-03-17T10:32:39"/>
    <s v="10.150.1.152"/>
    <m/>
  </r>
  <r>
    <s v="F. Filología"/>
    <s v="Humanidades"/>
    <n v="1"/>
    <n v="200"/>
    <m/>
    <m/>
    <x v="1"/>
    <n v="14"/>
    <m/>
    <x v="1"/>
    <n v="4"/>
    <m/>
    <n v="29"/>
    <n v="14"/>
    <n v="16"/>
    <m/>
    <m/>
    <m/>
    <n v="3"/>
    <n v="4"/>
    <n v="4"/>
    <n v="4"/>
    <m/>
    <n v="2"/>
    <n v="3"/>
    <m/>
    <m/>
    <m/>
    <m/>
    <n v="4"/>
    <n v="3"/>
    <n v="2"/>
    <n v="1"/>
    <n v="3"/>
    <n v="1"/>
    <n v="2"/>
    <n v="1"/>
    <n v="4"/>
    <n v="3"/>
    <n v="3"/>
    <n v="3"/>
    <n v="4"/>
    <n v="4"/>
    <n v="4"/>
    <n v="4"/>
    <s v="NO"/>
    <n v="4"/>
    <m/>
    <n v="3"/>
    <n v="3"/>
    <n v="4"/>
    <n v="5"/>
    <n v="4"/>
    <n v="4"/>
    <m/>
    <s v="NO"/>
    <s v="NO"/>
    <n v="3"/>
    <m/>
    <n v="3"/>
    <n v="3"/>
    <m/>
    <x v="2"/>
    <n v="3"/>
    <m/>
    <m/>
    <d v="2017-03-17T10:32:41"/>
    <s v="10.150.1.151"/>
    <m/>
  </r>
  <r>
    <s v="F. Ciencias Físicas"/>
    <s v="Ciencias Experimentales"/>
    <n v="2"/>
    <n v="201"/>
    <m/>
    <m/>
    <x v="1"/>
    <n v="6"/>
    <m/>
    <x v="5"/>
    <n v="1"/>
    <m/>
    <n v="29"/>
    <n v="6"/>
    <n v="2"/>
    <m/>
    <m/>
    <m/>
    <n v="5"/>
    <n v="4"/>
    <n v="5"/>
    <n v="3"/>
    <m/>
    <n v="2"/>
    <m/>
    <n v="4"/>
    <n v="23"/>
    <m/>
    <m/>
    <n v="5"/>
    <n v="1"/>
    <n v="1"/>
    <n v="1"/>
    <n v="5"/>
    <n v="3"/>
    <n v="4"/>
    <n v="1"/>
    <n v="3"/>
    <n v="4"/>
    <n v="5"/>
    <n v="3"/>
    <n v="3"/>
    <n v="2"/>
    <n v="3"/>
    <n v="2"/>
    <s v="NO"/>
    <n v="3"/>
    <m/>
    <n v="3"/>
    <n v="3"/>
    <n v="4"/>
    <n v="5"/>
    <n v="5"/>
    <n v="5"/>
    <m/>
    <s v="NO"/>
    <s v="NO"/>
    <m/>
    <m/>
    <n v="3"/>
    <n v="3"/>
    <m/>
    <x v="2"/>
    <m/>
    <m/>
    <m/>
    <d v="2017-03-17T10:32:46"/>
    <s v="10.150.1.152"/>
    <m/>
  </r>
  <r>
    <s v="F. Trabajo Social"/>
    <s v="Ciencias Sociales"/>
    <n v="3"/>
    <n v="202"/>
    <m/>
    <m/>
    <x v="1"/>
    <n v="26"/>
    <m/>
    <x v="1"/>
    <n v="2"/>
    <m/>
    <n v="26"/>
    <n v="9"/>
    <n v="5"/>
    <m/>
    <m/>
    <m/>
    <n v="3"/>
    <n v="1"/>
    <n v="3"/>
    <n v="4"/>
    <n v="1"/>
    <m/>
    <m/>
    <m/>
    <m/>
    <m/>
    <m/>
    <n v="3"/>
    <n v="3"/>
    <n v="3"/>
    <n v="3"/>
    <n v="5"/>
    <n v="5"/>
    <n v="5"/>
    <n v="4"/>
    <n v="5"/>
    <n v="4"/>
    <n v="4"/>
    <n v="4"/>
    <n v="5"/>
    <n v="5"/>
    <n v="3"/>
    <n v="3"/>
    <s v="NO"/>
    <n v="4"/>
    <m/>
    <n v="5"/>
    <n v="4"/>
    <n v="4"/>
    <n v="4"/>
    <n v="4"/>
    <n v="5"/>
    <m/>
    <s v="SI"/>
    <s v="SI"/>
    <n v="3"/>
    <m/>
    <n v="5"/>
    <n v="5"/>
    <m/>
    <x v="2"/>
    <n v="4"/>
    <m/>
    <m/>
    <d v="2017-03-17T10:32:57"/>
    <s v="10.150.1.151"/>
    <m/>
  </r>
  <r>
    <s v="F. Comercio y Turismo"/>
    <s v="Ciencias Sociales"/>
    <n v="3"/>
    <n v="203"/>
    <m/>
    <m/>
    <x v="1"/>
    <n v="24"/>
    <m/>
    <x v="2"/>
    <n v="3"/>
    <m/>
    <n v="24"/>
    <n v="29"/>
    <n v="5"/>
    <s v="Bibliotecas regionales de Madrid"/>
    <m/>
    <m/>
    <n v="4"/>
    <n v="4"/>
    <n v="5"/>
    <n v="4"/>
    <m/>
    <m/>
    <n v="3"/>
    <m/>
    <m/>
    <m/>
    <m/>
    <n v="4"/>
    <n v="1"/>
    <n v="1"/>
    <n v="4"/>
    <n v="4"/>
    <n v="5"/>
    <n v="3"/>
    <n v="3"/>
    <n v="2"/>
    <n v="4"/>
    <n v="5"/>
    <n v="2"/>
    <n v="5"/>
    <n v="5"/>
    <n v="5"/>
    <n v="1"/>
    <s v="SI"/>
    <n v="3"/>
    <m/>
    <n v="5"/>
    <n v="1"/>
    <n v="5"/>
    <n v="5"/>
    <n v="3"/>
    <n v="5"/>
    <m/>
    <s v="SI"/>
    <s v="NO"/>
    <m/>
    <m/>
    <n v="5"/>
    <n v="5"/>
    <m/>
    <x v="2"/>
    <n v="3"/>
    <m/>
    <s v="en cuanto a curso: nunca he podido acudir por el problema de horario.&lt;br&gt;&lt;br&gt;y en cuanto a plazos de prestamo, ya que algunos libros son muy solicitados po muchas personas muchas veces en la facultad Comercio y Turismo es imposible hacer renovación. Quizas debería haber más libros splicitados poruchos alumnos en la facultad"/>
    <d v="2017-03-17T10:32:59"/>
    <s v="10.150.1.151"/>
    <m/>
  </r>
  <r>
    <s v="F. Derecho"/>
    <s v="Ciencias Sociales"/>
    <n v="3"/>
    <n v="204"/>
    <m/>
    <m/>
    <x v="1"/>
    <n v="11"/>
    <m/>
    <x v="2"/>
    <n v="3"/>
    <m/>
    <n v="29"/>
    <n v="15"/>
    <m/>
    <m/>
    <m/>
    <m/>
    <n v="4"/>
    <n v="3"/>
    <n v="3"/>
    <n v="1"/>
    <m/>
    <m/>
    <m/>
    <n v="4"/>
    <n v="4.1666666666666664E-2"/>
    <m/>
    <m/>
    <n v="2"/>
    <n v="1"/>
    <n v="5"/>
    <n v="2"/>
    <n v="2"/>
    <n v="3"/>
    <n v="4"/>
    <n v="2"/>
    <m/>
    <n v="3"/>
    <n v="3"/>
    <n v="4"/>
    <n v="5"/>
    <n v="5"/>
    <n v="4"/>
    <n v="5"/>
    <s v="NO"/>
    <n v="4"/>
    <m/>
    <n v="4"/>
    <n v="2"/>
    <n v="2"/>
    <n v="4"/>
    <n v="5"/>
    <n v="5"/>
    <m/>
    <s v="SI"/>
    <s v="SI"/>
    <n v="4"/>
    <m/>
    <n v="4"/>
    <n v="4"/>
    <m/>
    <x v="2"/>
    <n v="4"/>
    <m/>
    <m/>
    <d v="2017-03-17T10:33:00"/>
    <s v="10.150.1.152"/>
    <m/>
  </r>
  <r>
    <s v="F. Derecho"/>
    <s v="Ciencias Sociales"/>
    <n v="3"/>
    <n v="205"/>
    <m/>
    <m/>
    <x v="1"/>
    <n v="11"/>
    <m/>
    <x v="1"/>
    <n v="5"/>
    <m/>
    <n v="29"/>
    <m/>
    <m/>
    <m/>
    <m/>
    <m/>
    <n v="4"/>
    <n v="4"/>
    <n v="4"/>
    <n v="4"/>
    <m/>
    <n v="2"/>
    <n v="3"/>
    <m/>
    <m/>
    <m/>
    <m/>
    <n v="3"/>
    <n v="3"/>
    <n v="4"/>
    <n v="4"/>
    <n v="4"/>
    <n v="4"/>
    <n v="4"/>
    <n v="2"/>
    <n v="6"/>
    <n v="3"/>
    <n v="3"/>
    <n v="5"/>
    <n v="3"/>
    <n v="5"/>
    <n v="3"/>
    <n v="3"/>
    <s v="NO"/>
    <n v="4"/>
    <m/>
    <n v="3"/>
    <n v="3"/>
    <n v="3"/>
    <n v="5"/>
    <n v="5"/>
    <n v="5"/>
    <m/>
    <s v="SI"/>
    <s v="SI"/>
    <n v="4"/>
    <m/>
    <n v="3"/>
    <n v="3"/>
    <m/>
    <x v="2"/>
    <n v="3"/>
    <m/>
    <m/>
    <d v="2017-03-17T10:33:02"/>
    <s v="10.150.1.152"/>
    <m/>
  </r>
  <r>
    <s v="F. Veterinaria"/>
    <s v="Ciencias de la Salud"/>
    <n v="4"/>
    <n v="206"/>
    <m/>
    <m/>
    <x v="0"/>
    <n v="21"/>
    <m/>
    <x v="2"/>
    <n v="3"/>
    <m/>
    <n v="21"/>
    <m/>
    <m/>
    <m/>
    <m/>
    <m/>
    <n v="5"/>
    <n v="5"/>
    <n v="5"/>
    <n v="3"/>
    <n v="1"/>
    <m/>
    <m/>
    <m/>
    <m/>
    <m/>
    <m/>
    <n v="4"/>
    <n v="2"/>
    <n v="2"/>
    <n v="5"/>
    <n v="1"/>
    <n v="5"/>
    <n v="4"/>
    <n v="4"/>
    <n v="5"/>
    <n v="3"/>
    <n v="4"/>
    <n v="2"/>
    <n v="5"/>
    <n v="3"/>
    <n v="2"/>
    <n v="4"/>
    <s v="NO"/>
    <n v="2"/>
    <m/>
    <n v="5"/>
    <n v="5"/>
    <n v="5"/>
    <n v="5"/>
    <n v="5"/>
    <n v="5"/>
    <m/>
    <s v="SI"/>
    <s v="NO"/>
    <m/>
    <m/>
    <n v="5"/>
    <n v="5"/>
    <m/>
    <x v="2"/>
    <m/>
    <m/>
    <m/>
    <d v="2017-03-17T10:33:04"/>
    <s v="10.150.1.152"/>
    <m/>
  </r>
  <r>
    <s v="F. Derecho"/>
    <s v="Ciencias Sociales"/>
    <n v="3"/>
    <n v="207"/>
    <m/>
    <m/>
    <x v="1"/>
    <n v="11"/>
    <m/>
    <x v="2"/>
    <n v="1"/>
    <m/>
    <n v="29"/>
    <m/>
    <m/>
    <m/>
    <m/>
    <m/>
    <n v="4"/>
    <n v="4"/>
    <n v="5"/>
    <n v="4"/>
    <m/>
    <n v="2"/>
    <m/>
    <m/>
    <m/>
    <m/>
    <m/>
    <n v="3"/>
    <n v="2"/>
    <n v="2"/>
    <n v="4"/>
    <n v="4"/>
    <n v="3"/>
    <n v="5"/>
    <n v="4"/>
    <n v="4"/>
    <n v="4"/>
    <n v="4"/>
    <n v="4"/>
    <n v="5"/>
    <n v="5"/>
    <n v="3"/>
    <n v="4"/>
    <s v="SI"/>
    <n v="4"/>
    <m/>
    <n v="5"/>
    <n v="4"/>
    <n v="4"/>
    <n v="5"/>
    <n v="5"/>
    <n v="5"/>
    <m/>
    <s v="NO"/>
    <s v="NO"/>
    <m/>
    <m/>
    <n v="5"/>
    <n v="4"/>
    <m/>
    <x v="2"/>
    <m/>
    <m/>
    <m/>
    <d v="2017-03-17T10:33:05"/>
    <s v="10.150.1.151"/>
    <m/>
  </r>
  <r>
    <s v="F. Geografía e Historia"/>
    <s v="Humanidades"/>
    <n v="1"/>
    <n v="208"/>
    <m/>
    <m/>
    <x v="1"/>
    <n v="16"/>
    <m/>
    <x v="1"/>
    <n v="4"/>
    <m/>
    <n v="16"/>
    <n v="29"/>
    <n v="4"/>
    <s v="Municipal"/>
    <m/>
    <m/>
    <n v="3"/>
    <n v="4"/>
    <n v="4"/>
    <n v="4"/>
    <m/>
    <n v="2"/>
    <n v="3"/>
    <m/>
    <m/>
    <m/>
    <m/>
    <n v="4"/>
    <n v="1"/>
    <n v="2"/>
    <n v="3"/>
    <n v="5"/>
    <n v="5"/>
    <n v="5"/>
    <n v="3"/>
    <n v="2"/>
    <n v="3"/>
    <n v="4"/>
    <n v="4"/>
    <n v="5"/>
    <n v="4"/>
    <n v="4"/>
    <n v="4"/>
    <s v="NO"/>
    <n v="4"/>
    <m/>
    <n v="4"/>
    <n v="2"/>
    <n v="2"/>
    <n v="4"/>
    <n v="4"/>
    <n v="4"/>
    <m/>
    <s v="NO"/>
    <s v="NO"/>
    <m/>
    <m/>
    <n v="5"/>
    <n v="5"/>
    <m/>
    <x v="2"/>
    <n v="3"/>
    <m/>
    <s v="Filtrar los resultados del catalogo cisne por bibliotecas, si eso existe no lo he localizado. Por otro lado, ampliar el horario de la biblioteca a las 8:30, aunque sea quitando media hora a la tarde."/>
    <d v="2017-03-17T10:33:07"/>
    <s v="10.150.1.151"/>
    <m/>
  </r>
  <r>
    <s v="F. Psicología"/>
    <s v="Ciencias de la Salud"/>
    <n v="4"/>
    <n v="209"/>
    <m/>
    <m/>
    <x v="1"/>
    <n v="20"/>
    <m/>
    <x v="2"/>
    <n v="1"/>
    <m/>
    <n v="20"/>
    <m/>
    <m/>
    <m/>
    <m/>
    <m/>
    <n v="5"/>
    <n v="5"/>
    <n v="5"/>
    <n v="3"/>
    <n v="1"/>
    <m/>
    <m/>
    <m/>
    <m/>
    <m/>
    <m/>
    <n v="3"/>
    <n v="1"/>
    <n v="1"/>
    <n v="4"/>
    <n v="5"/>
    <n v="5"/>
    <n v="3"/>
    <n v="1"/>
    <n v="2"/>
    <n v="4"/>
    <n v="4"/>
    <n v="3"/>
    <n v="3"/>
    <n v="4"/>
    <n v="3"/>
    <n v="3"/>
    <s v="NO"/>
    <n v="3"/>
    <m/>
    <n v="4"/>
    <n v="1"/>
    <n v="4"/>
    <n v="4"/>
    <n v="4"/>
    <n v="5"/>
    <m/>
    <s v="SI"/>
    <s v="NO"/>
    <m/>
    <m/>
    <n v="4"/>
    <n v="4"/>
    <m/>
    <x v="2"/>
    <m/>
    <m/>
    <m/>
    <d v="2017-03-17T10:33:12"/>
    <s v="10.150.1.152"/>
    <m/>
  </r>
  <r>
    <s v="F. Derecho"/>
    <s v="Ciencias Sociales"/>
    <n v="3"/>
    <n v="210"/>
    <m/>
    <m/>
    <x v="1"/>
    <n v="11"/>
    <m/>
    <x v="3"/>
    <n v="3"/>
    <m/>
    <n v="29"/>
    <m/>
    <m/>
    <m/>
    <m/>
    <m/>
    <n v="3"/>
    <n v="1"/>
    <n v="1"/>
    <n v="2"/>
    <n v="1"/>
    <m/>
    <m/>
    <m/>
    <m/>
    <m/>
    <m/>
    <n v="2"/>
    <n v="1"/>
    <n v="1"/>
    <n v="5"/>
    <n v="1"/>
    <n v="1"/>
    <n v="5"/>
    <n v="5"/>
    <n v="2"/>
    <n v="2"/>
    <n v="1"/>
    <n v="1"/>
    <n v="1"/>
    <n v="1"/>
    <n v="1"/>
    <n v="1"/>
    <s v="SI"/>
    <n v="1"/>
    <m/>
    <n v="2"/>
    <n v="1"/>
    <n v="1"/>
    <n v="1"/>
    <n v="1"/>
    <n v="1"/>
    <m/>
    <s v="SI"/>
    <s v="SI"/>
    <n v="2"/>
    <m/>
    <n v="1"/>
    <n v="1"/>
    <m/>
    <x v="5"/>
    <n v="1"/>
    <m/>
    <m/>
    <d v="2017-03-17T10:33:13"/>
    <s v="10.150.1.151"/>
    <m/>
  </r>
  <r>
    <s v="F. Ciencias Físicas"/>
    <s v="Ciencias Experimentales"/>
    <n v="2"/>
    <n v="211"/>
    <m/>
    <m/>
    <x v="1"/>
    <n v="6"/>
    <m/>
    <x v="2"/>
    <n v="3"/>
    <m/>
    <n v="6"/>
    <n v="8"/>
    <n v="10"/>
    <m/>
    <m/>
    <m/>
    <n v="4"/>
    <n v="5"/>
    <n v="4"/>
    <n v="4"/>
    <n v="1"/>
    <m/>
    <m/>
    <m/>
    <m/>
    <m/>
    <m/>
    <n v="5"/>
    <n v="1"/>
    <n v="1"/>
    <n v="1"/>
    <n v="4"/>
    <n v="4"/>
    <n v="2"/>
    <n v="1"/>
    <n v="3"/>
    <n v="5"/>
    <n v="4"/>
    <n v="4"/>
    <n v="4"/>
    <n v="3"/>
    <n v="3"/>
    <n v="3"/>
    <s v="NO"/>
    <n v="3"/>
    <m/>
    <n v="3"/>
    <n v="4"/>
    <n v="4"/>
    <n v="5"/>
    <n v="5"/>
    <n v="5"/>
    <m/>
    <s v="NO"/>
    <s v="NO"/>
    <m/>
    <m/>
    <n v="4"/>
    <n v="2"/>
    <m/>
    <x v="2"/>
    <m/>
    <m/>
    <m/>
    <d v="2017-03-17T10:33:14"/>
    <s v="10.150.1.151"/>
    <m/>
  </r>
  <r>
    <s v="F. Bellas Artes"/>
    <s v="Humanidades"/>
    <n v="1"/>
    <n v="212"/>
    <m/>
    <m/>
    <x v="1"/>
    <n v="1"/>
    <m/>
    <x v="3"/>
    <n v="4"/>
    <m/>
    <n v="1"/>
    <n v="4"/>
    <n v="16"/>
    <s v="Biblioteca del Museo Reina Sofía"/>
    <m/>
    <m/>
    <n v="5"/>
    <n v="5"/>
    <n v="5"/>
    <n v="2"/>
    <m/>
    <n v="2"/>
    <m/>
    <m/>
    <m/>
    <m/>
    <m/>
    <n v="5"/>
    <n v="4"/>
    <n v="4"/>
    <n v="3"/>
    <n v="4"/>
    <n v="3"/>
    <n v="2"/>
    <n v="4"/>
    <n v="3"/>
    <n v="4"/>
    <n v="4"/>
    <n v="5"/>
    <n v="5"/>
    <n v="4"/>
    <n v="4"/>
    <n v="4"/>
    <s v="SI"/>
    <n v="4"/>
    <m/>
    <n v="5"/>
    <n v="4"/>
    <n v="5"/>
    <n v="5"/>
    <n v="5"/>
    <n v="5"/>
    <m/>
    <s v="SI"/>
    <s v="NO"/>
    <m/>
    <m/>
    <n v="5"/>
    <n v="5"/>
    <m/>
    <x v="2"/>
    <n v="4"/>
    <m/>
    <m/>
    <d v="2017-03-17T10:33:16"/>
    <s v="10.150.1.151"/>
    <m/>
  </r>
  <r>
    <s v="F. Ciencias Económicas y Empresariales"/>
    <s v="Ciencias Sociales"/>
    <n v="3"/>
    <n v="213"/>
    <m/>
    <m/>
    <x v="1"/>
    <n v="5"/>
    <m/>
    <x v="1"/>
    <n v="3"/>
    <m/>
    <n v="5"/>
    <m/>
    <m/>
    <m/>
    <m/>
    <m/>
    <n v="3"/>
    <n v="5"/>
    <n v="3"/>
    <n v="3"/>
    <m/>
    <m/>
    <m/>
    <m/>
    <m/>
    <m/>
    <m/>
    <n v="4"/>
    <n v="4"/>
    <n v="3"/>
    <n v="4"/>
    <n v="5"/>
    <n v="5"/>
    <n v="5"/>
    <n v="1"/>
    <n v="3"/>
    <n v="4"/>
    <n v="3"/>
    <n v="4"/>
    <n v="2"/>
    <n v="5"/>
    <n v="4"/>
    <n v="5"/>
    <s v="SI"/>
    <n v="4"/>
    <m/>
    <n v="5"/>
    <n v="3"/>
    <n v="4"/>
    <n v="5"/>
    <n v="5"/>
    <n v="5"/>
    <m/>
    <s v="SI"/>
    <s v="SI"/>
    <n v="4"/>
    <m/>
    <n v="3"/>
    <n v="2"/>
    <m/>
    <x v="3"/>
    <n v="3"/>
    <m/>
    <s v="Buscar nuevas formas de que la gente cumpla con los plazos de devolución. Reserve un libro que debía estar devuelto en la biblioteca a 17 de febrero y se devolvió el día 15 de marzo cuando ya había conseguido el libro por otros medios.&lt;br&gt;&lt;br&gt;En otra ocasión en la web aparecía un libre como disponible y fui a buscarlo pero nunca estaba, las secretarias me decían que no sabían, que estaría por alguna mesa (fui en 4 ocasiones, en horarios diferentes incluso a primera hora). Entiendo esa contestación una vez pero no si estoy diciendo que he ido cuatro veces, muy antipáticas y sin preocupación alguna por el libro."/>
    <d v="2017-03-17T10:33:19"/>
    <s v="10.150.1.152"/>
    <m/>
  </r>
  <r>
    <s v="F. Ciencias de la Información"/>
    <s v="Ciencias Sociales"/>
    <n v="3"/>
    <n v="214"/>
    <m/>
    <m/>
    <x v="1"/>
    <n v="4"/>
    <m/>
    <x v="5"/>
    <n v="1"/>
    <m/>
    <n v="4"/>
    <n v="3"/>
    <n v="29"/>
    <m/>
    <m/>
    <m/>
    <n v="5"/>
    <n v="5"/>
    <n v="5"/>
    <n v="5"/>
    <m/>
    <n v="2"/>
    <n v="3"/>
    <n v="4"/>
    <m/>
    <m/>
    <m/>
    <n v="3"/>
    <n v="1"/>
    <n v="1"/>
    <n v="4"/>
    <n v="5"/>
    <n v="5"/>
    <n v="5"/>
    <n v="1"/>
    <n v="4"/>
    <n v="5"/>
    <n v="5"/>
    <n v="5"/>
    <n v="5"/>
    <n v="5"/>
    <n v="5"/>
    <n v="5"/>
    <s v="NO"/>
    <n v="4"/>
    <m/>
    <n v="5"/>
    <n v="4"/>
    <n v="5"/>
    <n v="5"/>
    <n v="5"/>
    <n v="5"/>
    <m/>
    <s v="NO"/>
    <s v="NO"/>
    <n v="3"/>
    <m/>
    <n v="5"/>
    <n v="5"/>
    <m/>
    <x v="2"/>
    <n v="4"/>
    <m/>
    <m/>
    <d v="2017-03-17T10:33:37"/>
    <s v="10.150.1.151"/>
    <m/>
  </r>
  <r>
    <s v="F. Derecho"/>
    <s v="Ciencias Sociales"/>
    <n v="3"/>
    <n v="215"/>
    <m/>
    <m/>
    <x v="2"/>
    <n v="11"/>
    <m/>
    <x v="1"/>
    <n v="3"/>
    <m/>
    <n v="29"/>
    <n v="28"/>
    <n v="5"/>
    <m/>
    <m/>
    <m/>
    <n v="4"/>
    <n v="2"/>
    <n v="2"/>
    <n v="1"/>
    <n v="1"/>
    <m/>
    <m/>
    <m/>
    <m/>
    <m/>
    <m/>
    <n v="4"/>
    <n v="1"/>
    <n v="1"/>
    <n v="2"/>
    <n v="3"/>
    <n v="4"/>
    <n v="3"/>
    <n v="1"/>
    <n v="1"/>
    <n v="2"/>
    <n v="3"/>
    <n v="1"/>
    <m/>
    <n v="1"/>
    <n v="3"/>
    <n v="4"/>
    <s v="SI"/>
    <n v="1"/>
    <m/>
    <n v="4"/>
    <n v="4"/>
    <n v="2"/>
    <n v="5"/>
    <n v="5"/>
    <n v="5"/>
    <m/>
    <s v="NO"/>
    <s v="NO"/>
    <m/>
    <m/>
    <n v="3"/>
    <n v="3"/>
    <m/>
    <x v="3"/>
    <n v="3"/>
    <m/>
    <m/>
    <d v="2017-03-17T10:33:39"/>
    <s v="10.150.1.152"/>
    <m/>
  </r>
  <r>
    <s v="F. Medicina"/>
    <s v="Ciencias de la Salud"/>
    <n v="4"/>
    <n v="216"/>
    <m/>
    <m/>
    <x v="1"/>
    <n v="18"/>
    <m/>
    <x v="3"/>
    <n v="3"/>
    <m/>
    <n v="18"/>
    <n v="4"/>
    <n v="29"/>
    <s v="Sala Galileo del distrito de Chamberí"/>
    <m/>
    <m/>
    <n v="2"/>
    <n v="2"/>
    <n v="3"/>
    <n v="2"/>
    <n v="1"/>
    <m/>
    <n v="3"/>
    <m/>
    <m/>
    <m/>
    <m/>
    <n v="5"/>
    <n v="3"/>
    <n v="3"/>
    <n v="1"/>
    <n v="4"/>
    <n v="4"/>
    <n v="4"/>
    <n v="1"/>
    <n v="4"/>
    <n v="4"/>
    <n v="4"/>
    <n v="4"/>
    <n v="3"/>
    <n v="2"/>
    <n v="4"/>
    <n v="3"/>
    <s v="NO"/>
    <n v="3"/>
    <m/>
    <n v="3"/>
    <n v="2"/>
    <n v="5"/>
    <n v="5"/>
    <n v="5"/>
    <n v="5"/>
    <m/>
    <s v="NO"/>
    <s v="NO"/>
    <m/>
    <m/>
    <n v="1"/>
    <n v="3"/>
    <m/>
    <x v="5"/>
    <n v="3"/>
    <m/>
    <s v="Estoy totalmente insatisfecha con varios aspectos de las bibliotecas a las que asisto: En primer lugar, el personal bibliotecario más fe una vez ha estado dedicándose a hablar en un tono que molestaba a los estudiantes, en segundo lugar, estoy muy en desacuerdo con el hecho de que se permita &quot;reservar puestos de lectura&quot;, y por último, estoy muy disgustada con la biblioteca de medicina en concreto. Llevan diciendo desde diciembre que abrirían enseguida. Estamos sin biblioteca todo el curso y no somos precisamente de los que no le dan utilidad. Si no se abre a final de mes, presentaremos una ajena formal."/>
    <d v="2017-03-17T10:33:41"/>
    <s v="10.150.1.151"/>
    <m/>
  </r>
  <r>
    <s v="F. Ciencias de la Información"/>
    <s v="Ciencias Sociales"/>
    <n v="3"/>
    <n v="217"/>
    <m/>
    <m/>
    <x v="1"/>
    <n v="4"/>
    <m/>
    <x v="2"/>
    <n v="3"/>
    <m/>
    <n v="4"/>
    <n v="29"/>
    <m/>
    <m/>
    <m/>
    <m/>
    <n v="5"/>
    <n v="4"/>
    <n v="4"/>
    <n v="2"/>
    <m/>
    <n v="2"/>
    <m/>
    <m/>
    <m/>
    <m/>
    <m/>
    <n v="4"/>
    <n v="1"/>
    <n v="1"/>
    <n v="5"/>
    <n v="5"/>
    <n v="5"/>
    <n v="5"/>
    <n v="2"/>
    <n v="3"/>
    <n v="4"/>
    <n v="5"/>
    <n v="3"/>
    <n v="4"/>
    <n v="5"/>
    <n v="1"/>
    <n v="2"/>
    <s v="NO"/>
    <n v="3"/>
    <m/>
    <n v="5"/>
    <n v="3"/>
    <n v="4"/>
    <n v="5"/>
    <n v="5"/>
    <n v="5"/>
    <m/>
    <s v="NO"/>
    <s v="NO"/>
    <m/>
    <m/>
    <n v="5"/>
    <n v="5"/>
    <m/>
    <x v="2"/>
    <n v="3"/>
    <m/>
    <m/>
    <d v="2017-03-17T10:33:52"/>
    <s v="10.150.1.151"/>
    <m/>
  </r>
  <r>
    <s v="F. Ciencias Económicas y Empresariales"/>
    <s v="Ciencias Sociales"/>
    <n v="3"/>
    <n v="218"/>
    <m/>
    <m/>
    <x v="1"/>
    <n v="5"/>
    <m/>
    <x v="3"/>
    <n v="1"/>
    <m/>
    <n v="29"/>
    <n v="5"/>
    <m/>
    <m/>
    <m/>
    <m/>
    <n v="2"/>
    <n v="3"/>
    <n v="4"/>
    <n v="3"/>
    <m/>
    <n v="2"/>
    <m/>
    <m/>
    <m/>
    <m/>
    <m/>
    <n v="3"/>
    <n v="3"/>
    <n v="3"/>
    <n v="3"/>
    <n v="2"/>
    <n v="3"/>
    <n v="2"/>
    <n v="4"/>
    <n v="1"/>
    <n v="3"/>
    <n v="4"/>
    <n v="2"/>
    <n v="1"/>
    <n v="3"/>
    <n v="1"/>
    <n v="1"/>
    <s v="NO"/>
    <n v="2"/>
    <m/>
    <n v="1"/>
    <n v="3"/>
    <n v="3"/>
    <n v="3"/>
    <n v="3"/>
    <n v="3"/>
    <m/>
    <s v="SI"/>
    <s v="SI"/>
    <n v="1"/>
    <m/>
    <n v="1"/>
    <n v="1"/>
    <m/>
    <x v="3"/>
    <n v="4"/>
    <m/>
    <m/>
    <d v="2017-03-17T10:33:53"/>
    <s v="10.150.1.152"/>
    <m/>
  </r>
  <r>
    <s v="F. Geografía e Historia"/>
    <s v="Humanidades"/>
    <n v="1"/>
    <n v="219"/>
    <m/>
    <m/>
    <x v="1"/>
    <n v="16"/>
    <m/>
    <x v="3"/>
    <n v="5"/>
    <m/>
    <n v="16"/>
    <m/>
    <m/>
    <m/>
    <m/>
    <m/>
    <n v="4"/>
    <n v="4"/>
    <n v="5"/>
    <n v="4"/>
    <n v="1"/>
    <m/>
    <m/>
    <m/>
    <m/>
    <m/>
    <m/>
    <n v="5"/>
    <n v="1"/>
    <n v="1"/>
    <n v="3"/>
    <n v="3"/>
    <n v="3"/>
    <n v="2"/>
    <n v="1"/>
    <n v="2"/>
    <n v="4"/>
    <n v="5"/>
    <n v="3"/>
    <n v="5"/>
    <n v="5"/>
    <n v="3"/>
    <n v="4"/>
    <s v="NO"/>
    <n v="4"/>
    <m/>
    <n v="5"/>
    <n v="4"/>
    <n v="4"/>
    <n v="5"/>
    <n v="5"/>
    <n v="1"/>
    <m/>
    <s v="NO"/>
    <s v="NO"/>
    <m/>
    <m/>
    <n v="5"/>
    <n v="5"/>
    <m/>
    <x v="0"/>
    <m/>
    <m/>
    <m/>
    <d v="2017-03-17T10:33:56"/>
    <s v="10.150.1.152"/>
    <m/>
  </r>
  <r>
    <s v="F. Ciencias Políticas y Sociología"/>
    <s v="Ciencias Sociales"/>
    <n v="3"/>
    <n v="220"/>
    <m/>
    <m/>
    <x v="1"/>
    <n v="9"/>
    <m/>
    <x v="1"/>
    <n v="1"/>
    <m/>
    <n v="9"/>
    <n v="29"/>
    <m/>
    <s v="UNED"/>
    <m/>
    <m/>
    <n v="4"/>
    <n v="4"/>
    <n v="3"/>
    <n v="4"/>
    <m/>
    <m/>
    <m/>
    <n v="4"/>
    <n v="3"/>
    <m/>
    <m/>
    <n v="2"/>
    <n v="1"/>
    <n v="1"/>
    <n v="3"/>
    <n v="4"/>
    <n v="4"/>
    <n v="4"/>
    <n v="2"/>
    <n v="2"/>
    <n v="3"/>
    <n v="2"/>
    <n v="2"/>
    <n v="3"/>
    <n v="3"/>
    <n v="2"/>
    <n v="3"/>
    <s v="NO"/>
    <n v="2"/>
    <m/>
    <n v="4"/>
    <n v="3"/>
    <n v="2"/>
    <n v="4"/>
    <n v="4"/>
    <n v="4"/>
    <m/>
    <s v="NO"/>
    <s v="NO"/>
    <m/>
    <m/>
    <n v="4"/>
    <n v="4"/>
    <m/>
    <x v="2"/>
    <n v="4"/>
    <m/>
    <m/>
    <d v="2017-03-17T10:34:03"/>
    <s v="10.150.1.151"/>
    <m/>
  </r>
  <r>
    <s v="F. Filología"/>
    <s v="Humanidades"/>
    <n v="1"/>
    <n v="221"/>
    <m/>
    <m/>
    <x v="1"/>
    <n v="14"/>
    <m/>
    <x v="3"/>
    <n v="4"/>
    <m/>
    <n v="14"/>
    <n v="29"/>
    <m/>
    <s v="Biblioteca islámica"/>
    <m/>
    <m/>
    <n v="3"/>
    <n v="2"/>
    <n v="4"/>
    <n v="3"/>
    <m/>
    <n v="2"/>
    <m/>
    <m/>
    <m/>
    <m/>
    <m/>
    <n v="4"/>
    <n v="1"/>
    <n v="1"/>
    <n v="2"/>
    <n v="4"/>
    <n v="1"/>
    <n v="5"/>
    <n v="4"/>
    <n v="2"/>
    <n v="3"/>
    <n v="3"/>
    <n v="4"/>
    <n v="4"/>
    <n v="3"/>
    <n v="3"/>
    <n v="3"/>
    <s v="SI"/>
    <n v="3"/>
    <m/>
    <n v="5"/>
    <n v="1"/>
    <n v="2"/>
    <n v="2"/>
    <n v="3"/>
    <n v="3"/>
    <m/>
    <s v="SI"/>
    <s v="NO"/>
    <m/>
    <m/>
    <n v="4"/>
    <n v="4"/>
    <m/>
    <x v="3"/>
    <n v="3"/>
    <m/>
    <s v="Deberían ampliar el tiempo de reserva de los libros y en época de exámenes, los fines de semana, que abriesen las bibliotecas de las facultades también, porque la biblioteca María Zambrano se llena."/>
    <d v="2017-03-17T10:34:16"/>
    <s v="10.150.1.152"/>
    <m/>
  </r>
  <r>
    <s v="N/C"/>
    <s v="N/C"/>
    <e v="#N/A"/>
    <n v="222"/>
    <m/>
    <m/>
    <x v="0"/>
    <m/>
    <m/>
    <x v="2"/>
    <n v="1"/>
    <m/>
    <n v="14"/>
    <n v="29"/>
    <m/>
    <m/>
    <m/>
    <m/>
    <n v="2"/>
    <n v="5"/>
    <n v="3"/>
    <n v="3"/>
    <m/>
    <m/>
    <m/>
    <m/>
    <s v="A las 8.30 AM"/>
    <m/>
    <m/>
    <n v="5"/>
    <n v="2"/>
    <n v="1"/>
    <n v="4"/>
    <n v="1"/>
    <n v="4"/>
    <n v="1"/>
    <n v="1"/>
    <m/>
    <n v="4"/>
    <n v="3"/>
    <n v="1"/>
    <n v="5"/>
    <n v="2"/>
    <m/>
    <m/>
    <s v="NO"/>
    <n v="2"/>
    <m/>
    <n v="5"/>
    <n v="5"/>
    <n v="5"/>
    <n v="5"/>
    <n v="5"/>
    <n v="5"/>
    <m/>
    <s v="NO"/>
    <s v="NO"/>
    <m/>
    <m/>
    <n v="5"/>
    <n v="5"/>
    <m/>
    <x v="2"/>
    <n v="4"/>
    <m/>
    <s v="No tenía conocimiento de los cursos y tampoco me ha llegado información al respecto "/>
    <d v="2017-03-17T10:34:16"/>
    <s v="10.150.1.151"/>
    <m/>
  </r>
  <r>
    <s v="F. Educación - Centro de Formación del Profesorado"/>
    <s v="Humanidades"/>
    <n v="1"/>
    <n v="223"/>
    <m/>
    <m/>
    <x v="1"/>
    <n v="12"/>
    <m/>
    <x v="2"/>
    <n v="1"/>
    <m/>
    <n v="29"/>
    <m/>
    <m/>
    <m/>
    <m/>
    <m/>
    <n v="4"/>
    <n v="3"/>
    <n v="2"/>
    <n v="3"/>
    <m/>
    <m/>
    <n v="3"/>
    <m/>
    <m/>
    <m/>
    <m/>
    <n v="1"/>
    <n v="1"/>
    <n v="1"/>
    <n v="3"/>
    <n v="4"/>
    <n v="5"/>
    <n v="4"/>
    <n v="1"/>
    <n v="3"/>
    <n v="3"/>
    <n v="4"/>
    <n v="3"/>
    <n v="3"/>
    <n v="2"/>
    <n v="2"/>
    <n v="3"/>
    <s v="NO"/>
    <n v="3"/>
    <m/>
    <n v="4"/>
    <n v="4"/>
    <n v="4"/>
    <n v="4"/>
    <n v="4"/>
    <n v="4"/>
    <m/>
    <s v="NO"/>
    <s v="SI"/>
    <n v="3"/>
    <m/>
    <n v="3"/>
    <n v="3"/>
    <m/>
    <x v="3"/>
    <n v="3"/>
    <m/>
    <m/>
    <d v="2017-03-17T10:34:36"/>
    <s v="10.150.1.151"/>
    <m/>
  </r>
  <r>
    <s v="F. Ciencias Políticas y Sociología"/>
    <s v="Ciencias Sociales"/>
    <n v="3"/>
    <n v="224"/>
    <m/>
    <m/>
    <x v="1"/>
    <n v="9"/>
    <m/>
    <x v="3"/>
    <n v="4"/>
    <m/>
    <n v="9"/>
    <n v="29"/>
    <m/>
    <m/>
    <m/>
    <m/>
    <n v="2"/>
    <n v="4"/>
    <n v="3"/>
    <n v="4"/>
    <m/>
    <n v="2"/>
    <n v="3"/>
    <n v="4"/>
    <m/>
    <m/>
    <m/>
    <n v="2"/>
    <n v="2"/>
    <n v="4"/>
    <n v="3"/>
    <n v="4"/>
    <n v="1"/>
    <n v="3"/>
    <n v="1"/>
    <n v="4"/>
    <n v="4"/>
    <n v="4"/>
    <n v="3"/>
    <n v="3"/>
    <n v="5"/>
    <n v="3"/>
    <n v="4"/>
    <s v="SI"/>
    <n v="4"/>
    <m/>
    <n v="4"/>
    <n v="2"/>
    <n v="4"/>
    <n v="5"/>
    <n v="5"/>
    <n v="5"/>
    <m/>
    <s v="SI"/>
    <s v="NO"/>
    <m/>
    <m/>
    <n v="4"/>
    <m/>
    <m/>
    <x v="2"/>
    <n v="3"/>
    <m/>
    <m/>
    <d v="2017-03-17T10:34:41"/>
    <s v="10.150.1.151"/>
    <m/>
  </r>
  <r>
    <s v="F. Geografía e Historia"/>
    <s v="Humanidades"/>
    <n v="1"/>
    <n v="225"/>
    <m/>
    <m/>
    <x v="1"/>
    <n v="16"/>
    <m/>
    <x v="0"/>
    <n v="3"/>
    <m/>
    <m/>
    <m/>
    <m/>
    <s v="Eduardo Urculo"/>
    <m/>
    <m/>
    <n v="3"/>
    <n v="3"/>
    <n v="3"/>
    <n v="2"/>
    <m/>
    <m/>
    <m/>
    <m/>
    <m/>
    <m/>
    <m/>
    <n v="1"/>
    <n v="1"/>
    <n v="2"/>
    <n v="5"/>
    <n v="5"/>
    <n v="5"/>
    <n v="1"/>
    <n v="5"/>
    <n v="6"/>
    <n v="3"/>
    <n v="3"/>
    <n v="3"/>
    <n v="3"/>
    <n v="3"/>
    <n v="3"/>
    <n v="3"/>
    <s v="SI"/>
    <n v="2"/>
    <m/>
    <n v="3"/>
    <n v="3"/>
    <n v="3"/>
    <n v="3"/>
    <n v="2"/>
    <n v="3"/>
    <m/>
    <s v="NO"/>
    <s v="NO"/>
    <m/>
    <m/>
    <n v="3"/>
    <n v="3"/>
    <m/>
    <x v="3"/>
    <n v="3"/>
    <m/>
    <m/>
    <d v="2017-03-17T10:34:58"/>
    <s v="10.150.1.152"/>
    <m/>
  </r>
  <r>
    <s v="F. Geografía e Historia"/>
    <s v="Humanidades"/>
    <n v="1"/>
    <n v="226"/>
    <m/>
    <m/>
    <x v="1"/>
    <n v="16"/>
    <m/>
    <x v="1"/>
    <n v="5"/>
    <m/>
    <n v="16"/>
    <n v="29"/>
    <n v="1"/>
    <m/>
    <m/>
    <m/>
    <n v="5"/>
    <n v="5"/>
    <n v="3"/>
    <n v="3"/>
    <m/>
    <n v="2"/>
    <n v="3"/>
    <m/>
    <m/>
    <m/>
    <m/>
    <n v="5"/>
    <n v="3"/>
    <n v="4"/>
    <n v="4"/>
    <n v="5"/>
    <n v="4"/>
    <n v="5"/>
    <n v="3"/>
    <n v="3"/>
    <n v="4"/>
    <n v="5"/>
    <n v="5"/>
    <n v="1"/>
    <n v="5"/>
    <n v="3"/>
    <n v="3"/>
    <s v="SI"/>
    <n v="5"/>
    <m/>
    <n v="4"/>
    <n v="5"/>
    <n v="5"/>
    <n v="5"/>
    <n v="5"/>
    <n v="5"/>
    <m/>
    <s v="SI"/>
    <s v="NO"/>
    <m/>
    <m/>
    <n v="2"/>
    <n v="2"/>
    <m/>
    <x v="2"/>
    <n v="4"/>
    <m/>
    <s v="No he realizado ningún curso de formación de usuarios porque no veo que me resulte necesario. "/>
    <d v="2017-03-17T10:35:18"/>
    <s v="10.150.1.152"/>
    <m/>
  </r>
  <r>
    <s v="N/C"/>
    <s v="N/C"/>
    <e v="#N/A"/>
    <n v="227"/>
    <m/>
    <m/>
    <x v="0"/>
    <m/>
    <m/>
    <x v="2"/>
    <n v="4"/>
    <m/>
    <n v="16"/>
    <n v="29"/>
    <m/>
    <s v="BNE - Senado - Conde Duque - RCSMM"/>
    <m/>
    <m/>
    <n v="5"/>
    <n v="5"/>
    <n v="5"/>
    <n v="5"/>
    <m/>
    <m/>
    <n v="3"/>
    <m/>
    <m/>
    <m/>
    <m/>
    <n v="5"/>
    <n v="4"/>
    <n v="4"/>
    <n v="3"/>
    <n v="1"/>
    <n v="4"/>
    <n v="1"/>
    <n v="4"/>
    <n v="5"/>
    <n v="5"/>
    <n v="5"/>
    <n v="5"/>
    <n v="5"/>
    <n v="5"/>
    <n v="3"/>
    <n v="3"/>
    <s v="SI"/>
    <n v="4"/>
    <m/>
    <n v="5"/>
    <n v="5"/>
    <n v="5"/>
    <n v="5"/>
    <n v="5"/>
    <n v="5"/>
    <m/>
    <s v="SI"/>
    <s v="SI"/>
    <n v="5"/>
    <m/>
    <n v="5"/>
    <n v="5"/>
    <m/>
    <x v="0"/>
    <n v="5"/>
    <m/>
    <m/>
    <d v="2017-03-17T10:35:19"/>
    <s v="10.150.1.152"/>
    <m/>
  </r>
  <r>
    <s v="F. Psicología"/>
    <s v="Ciencias de la Salud"/>
    <n v="4"/>
    <n v="228"/>
    <m/>
    <m/>
    <x v="1"/>
    <n v="20"/>
    <m/>
    <x v="3"/>
    <n v="4"/>
    <m/>
    <n v="20"/>
    <n v="26"/>
    <m/>
    <m/>
    <m/>
    <m/>
    <n v="4"/>
    <n v="4"/>
    <n v="4"/>
    <n v="3"/>
    <n v="1"/>
    <m/>
    <m/>
    <m/>
    <m/>
    <m/>
    <m/>
    <n v="4"/>
    <n v="4"/>
    <n v="3"/>
    <n v="2"/>
    <n v="4"/>
    <n v="3"/>
    <n v="5"/>
    <n v="2"/>
    <n v="3"/>
    <n v="3"/>
    <n v="4"/>
    <n v="4"/>
    <n v="3"/>
    <n v="4"/>
    <n v="3"/>
    <n v="3"/>
    <s v="NO"/>
    <n v="4"/>
    <m/>
    <n v="3"/>
    <n v="3"/>
    <n v="4"/>
    <n v="4"/>
    <n v="4"/>
    <n v="4"/>
    <m/>
    <s v="SI"/>
    <s v="NO"/>
    <m/>
    <m/>
    <n v="2"/>
    <n v="3"/>
    <m/>
    <x v="2"/>
    <n v="3"/>
    <m/>
    <m/>
    <d v="2017-03-17T10:35:20"/>
    <s v="10.150.1.151"/>
    <m/>
  </r>
  <r>
    <s v="F. Derecho"/>
    <s v="Ciencias Sociales"/>
    <n v="3"/>
    <n v="229"/>
    <m/>
    <m/>
    <x v="1"/>
    <n v="11"/>
    <m/>
    <x v="3"/>
    <n v="3"/>
    <m/>
    <n v="29"/>
    <m/>
    <m/>
    <m/>
    <m/>
    <m/>
    <n v="2"/>
    <n v="4"/>
    <n v="5"/>
    <n v="3"/>
    <m/>
    <m/>
    <n v="3"/>
    <n v="4"/>
    <m/>
    <m/>
    <m/>
    <n v="4"/>
    <n v="1"/>
    <n v="1"/>
    <n v="5"/>
    <n v="4"/>
    <n v="5"/>
    <n v="5"/>
    <n v="3"/>
    <n v="3"/>
    <n v="2"/>
    <n v="4"/>
    <n v="4"/>
    <n v="5"/>
    <n v="3"/>
    <n v="3"/>
    <n v="3"/>
    <s v="NO"/>
    <n v="4"/>
    <m/>
    <n v="5"/>
    <n v="2"/>
    <n v="4"/>
    <n v="5"/>
    <n v="3"/>
    <n v="5"/>
    <m/>
    <s v="NO"/>
    <s v="NO"/>
    <m/>
    <m/>
    <n v="4"/>
    <n v="4"/>
    <m/>
    <x v="2"/>
    <n v="4"/>
    <m/>
    <m/>
    <d v="2017-03-17T10:35:29"/>
    <s v="10.150.1.152"/>
    <m/>
  </r>
  <r>
    <s v="F. Ciencias de la Información"/>
    <s v="Ciencias Sociales"/>
    <n v="3"/>
    <n v="230"/>
    <m/>
    <m/>
    <x v="1"/>
    <n v="4"/>
    <m/>
    <x v="1"/>
    <n v="5"/>
    <m/>
    <n v="4"/>
    <n v="9"/>
    <n v="11"/>
    <m/>
    <m/>
    <m/>
    <n v="5"/>
    <n v="5"/>
    <n v="5"/>
    <n v="4"/>
    <n v="1"/>
    <m/>
    <m/>
    <m/>
    <m/>
    <m/>
    <m/>
    <n v="5"/>
    <n v="2"/>
    <n v="5"/>
    <n v="1"/>
    <n v="4"/>
    <n v="5"/>
    <n v="5"/>
    <n v="2"/>
    <n v="3"/>
    <n v="5"/>
    <n v="5"/>
    <n v="5"/>
    <n v="5"/>
    <n v="5"/>
    <n v="2"/>
    <n v="5"/>
    <s v="NO"/>
    <n v="5"/>
    <m/>
    <n v="5"/>
    <n v="3"/>
    <n v="5"/>
    <n v="5"/>
    <n v="3"/>
    <n v="3"/>
    <m/>
    <s v="NO"/>
    <s v="NO"/>
    <m/>
    <m/>
    <n v="5"/>
    <n v="5"/>
    <m/>
    <x v="0"/>
    <n v="5"/>
    <m/>
    <s v="Sería bueno que haya una alerta cuando hay nuevos cursos "/>
    <d v="2017-03-17T10:35:33"/>
    <s v="10.150.1.152"/>
    <m/>
  </r>
  <r>
    <s v="F. Geografía e Historia"/>
    <s v="Humanidades"/>
    <n v="1"/>
    <n v="231"/>
    <m/>
    <m/>
    <x v="1"/>
    <n v="16"/>
    <m/>
    <x v="2"/>
    <n v="3"/>
    <m/>
    <n v="16"/>
    <n v="29"/>
    <m/>
    <m/>
    <m/>
    <m/>
    <n v="4"/>
    <n v="4"/>
    <n v="4"/>
    <n v="1"/>
    <m/>
    <m/>
    <m/>
    <n v="4"/>
    <m/>
    <m/>
    <m/>
    <n v="3"/>
    <n v="1"/>
    <n v="1"/>
    <n v="5"/>
    <n v="5"/>
    <n v="4"/>
    <n v="5"/>
    <n v="1"/>
    <n v="6"/>
    <n v="2"/>
    <n v="3"/>
    <n v="1"/>
    <n v="1"/>
    <n v="2"/>
    <n v="1"/>
    <n v="2"/>
    <s v="NO"/>
    <n v="1"/>
    <m/>
    <n v="2"/>
    <n v="4"/>
    <n v="4"/>
    <n v="2"/>
    <n v="1"/>
    <n v="2"/>
    <m/>
    <s v="NO"/>
    <s v="NO"/>
    <m/>
    <m/>
    <n v="3"/>
    <n v="3"/>
    <m/>
    <x v="3"/>
    <n v="3"/>
    <m/>
    <m/>
    <d v="2017-03-17T10:35:45"/>
    <s v="10.150.1.152"/>
    <m/>
  </r>
  <r>
    <s v="F. Ciencias Biológicas"/>
    <s v="Ciencias Experimentales"/>
    <n v="2"/>
    <n v="232"/>
    <m/>
    <m/>
    <x v="1"/>
    <n v="2"/>
    <m/>
    <x v="1"/>
    <n v="3"/>
    <m/>
    <n v="2"/>
    <m/>
    <m/>
    <m/>
    <m/>
    <m/>
    <n v="3"/>
    <n v="4"/>
    <n v="4"/>
    <n v="3"/>
    <m/>
    <m/>
    <m/>
    <m/>
    <m/>
    <m/>
    <m/>
    <n v="4"/>
    <n v="1"/>
    <n v="3"/>
    <n v="1"/>
    <n v="4"/>
    <n v="4"/>
    <n v="4"/>
    <n v="1"/>
    <n v="4"/>
    <n v="4"/>
    <n v="3"/>
    <n v="2"/>
    <n v="3"/>
    <n v="4"/>
    <n v="4"/>
    <n v="3"/>
    <s v="NO"/>
    <n v="3"/>
    <m/>
    <n v="3"/>
    <n v="2"/>
    <n v="2"/>
    <n v="4"/>
    <n v="3"/>
    <n v="5"/>
    <m/>
    <s v="SI"/>
    <s v="NO"/>
    <m/>
    <m/>
    <n v="2"/>
    <n v="1"/>
    <m/>
    <x v="3"/>
    <n v="3"/>
    <m/>
    <m/>
    <d v="2017-03-17T10:35:48"/>
    <s v="10.150.1.152"/>
    <m/>
  </r>
  <r>
    <s v="F. Ciencias Matemáticas"/>
    <s v="Ciencias Experimentales"/>
    <n v="2"/>
    <n v="233"/>
    <m/>
    <m/>
    <x v="1"/>
    <n v="8"/>
    <m/>
    <x v="3"/>
    <n v="3"/>
    <m/>
    <n v="8"/>
    <n v="17"/>
    <m/>
    <m/>
    <m/>
    <m/>
    <n v="3"/>
    <n v="3"/>
    <n v="3"/>
    <n v="2"/>
    <m/>
    <m/>
    <n v="3"/>
    <m/>
    <m/>
    <m/>
    <m/>
    <n v="5"/>
    <n v="1"/>
    <n v="1"/>
    <n v="1"/>
    <n v="4"/>
    <n v="5"/>
    <n v="1"/>
    <n v="1"/>
    <n v="2"/>
    <n v="3"/>
    <n v="4"/>
    <m/>
    <n v="2"/>
    <n v="3"/>
    <n v="2"/>
    <n v="3"/>
    <s v="NO"/>
    <n v="4"/>
    <m/>
    <n v="4"/>
    <n v="1"/>
    <n v="4"/>
    <n v="4"/>
    <n v="1"/>
    <n v="1"/>
    <m/>
    <s v="NO"/>
    <s v="NO"/>
    <n v="3"/>
    <m/>
    <n v="2"/>
    <n v="2"/>
    <m/>
    <x v="1"/>
    <n v="2"/>
    <m/>
    <s v="Soy alumno del doble grado de Matemáticas e Ing.Informática. Actualmente me encuentro trabajando y no puedo asistir a clase, por este motivo, uso muy habitualmente los libros de la biblioteca de matemáticas. Por desgracia, el sistema de mails que tienen establecido para el aviso de la caducidad de los libros es muy errático, y me avisa tarde o no me avisa. Por tanto, se me caducan los libros, me imponen sanciones y no encuentro solución. No tengo por qué apuntarme en la agenda cuando se me caduca un libro si ustedes tienen un sistema, MEJORENLO YA!. Además, ante estas situaciones, si un libro no es demandado frecuentemente ni está reservado, poner soluciones y no sean tan inflexibles. Si estoy de viaje, me ha pasado el caso que les he comentado anteriormente, y no puedo acercarme a la biblioteca, voy a tener una sanción enorme por la tenencia de muchos libros, cuando estos no se reservan porque son en inglés y los alumnos no los suelen utilizar. Me gustaría que si la sanción es por un motivo, y yo llamo el mismo día que me entero que se me caduca el libro (porque eso si, los libros caducados si los avisan y varias veces) me pongan una solución inmediata. No es saltarse las saciones, es incluir excepciones en el sistema, porque sino, es un sistema cerrado y malo.&lt;br&gt;Estoy MUY descontento con la biblioteca de matemáticas, he estado buscando por la web una solicitud de queja varias veces y no he encontrado nada, y esto me gustaría escalarlo, pues me tocan sanciones inmerecidas porque yo suelo renovar todos los libros que saco si es posible, y si no es posible, los devuelvo. Pero sean eficientes!&lt;br&gt;&lt;br&gt;Gracias y reciban un cordial saludo."/>
    <d v="2017-03-17T10:35:50"/>
    <s v="10.150.1.151"/>
    <m/>
  </r>
  <r>
    <s v="F. Derecho"/>
    <s v="Ciencias Sociales"/>
    <n v="3"/>
    <n v="234"/>
    <m/>
    <m/>
    <x v="1"/>
    <n v="11"/>
    <m/>
    <x v="1"/>
    <n v="3"/>
    <m/>
    <n v="29"/>
    <n v="16"/>
    <m/>
    <s v="Biblioteca Pablo Neruda "/>
    <m/>
    <m/>
    <n v="3"/>
    <n v="4"/>
    <n v="5"/>
    <n v="3"/>
    <n v="1"/>
    <n v="2"/>
    <n v="3"/>
    <m/>
    <m/>
    <m/>
    <m/>
    <n v="4"/>
    <n v="2"/>
    <n v="3"/>
    <n v="1"/>
    <n v="3"/>
    <n v="4"/>
    <n v="5"/>
    <n v="2"/>
    <n v="2"/>
    <n v="3"/>
    <n v="5"/>
    <n v="1"/>
    <n v="2"/>
    <n v="2"/>
    <n v="3"/>
    <n v="1"/>
    <s v="NO"/>
    <m/>
    <m/>
    <n v="2"/>
    <n v="3"/>
    <n v="1"/>
    <n v="3"/>
    <n v="4"/>
    <n v="4"/>
    <m/>
    <s v="NO"/>
    <s v="NO"/>
    <m/>
    <m/>
    <n v="3"/>
    <n v="1"/>
    <m/>
    <x v="3"/>
    <n v="3"/>
    <m/>
    <m/>
    <d v="2017-03-17T10:35:58"/>
    <s v="10.150.1.152"/>
    <m/>
  </r>
  <r>
    <s v="F. Ciencias Políticas y Sociología"/>
    <s v="Ciencias Sociales"/>
    <n v="3"/>
    <n v="235"/>
    <m/>
    <m/>
    <x v="1"/>
    <n v="9"/>
    <m/>
    <x v="3"/>
    <n v="5"/>
    <m/>
    <n v="9"/>
    <n v="15"/>
    <n v="20"/>
    <s v="Bibliotecas municipales (José Hierro San Blas) y de la Comunidad de Madrid (Manuel Alvar y José Hierro Usera)."/>
    <m/>
    <m/>
    <n v="5"/>
    <n v="5"/>
    <n v="5"/>
    <n v="5"/>
    <m/>
    <n v="2"/>
    <m/>
    <m/>
    <m/>
    <m/>
    <m/>
    <n v="5"/>
    <n v="3"/>
    <n v="2"/>
    <n v="4"/>
    <n v="5"/>
    <n v="3"/>
    <n v="5"/>
    <n v="4"/>
    <n v="4"/>
    <n v="4"/>
    <n v="5"/>
    <n v="3"/>
    <n v="5"/>
    <n v="5"/>
    <n v="3"/>
    <n v="5"/>
    <s v="NO"/>
    <n v="3"/>
    <m/>
    <n v="5"/>
    <n v="5"/>
    <n v="4"/>
    <n v="5"/>
    <n v="5"/>
    <n v="5"/>
    <m/>
    <s v="NO"/>
    <s v="NO"/>
    <m/>
    <m/>
    <n v="5"/>
    <n v="5"/>
    <m/>
    <x v="0"/>
    <m/>
    <m/>
    <m/>
    <d v="2017-03-17T10:36:03"/>
    <s v="10.150.1.152"/>
    <m/>
  </r>
  <r>
    <s v="F. Educación - Centro de Formación del Profesorado"/>
    <s v="Humanidades"/>
    <n v="1"/>
    <n v="236"/>
    <m/>
    <m/>
    <x v="1"/>
    <n v="12"/>
    <m/>
    <x v="1"/>
    <n v="3"/>
    <m/>
    <n v="12"/>
    <n v="4"/>
    <n v="2"/>
    <m/>
    <m/>
    <m/>
    <n v="5"/>
    <n v="4"/>
    <n v="4"/>
    <n v="3"/>
    <m/>
    <n v="2"/>
    <m/>
    <m/>
    <m/>
    <m/>
    <m/>
    <n v="4"/>
    <n v="3"/>
    <n v="5"/>
    <n v="3"/>
    <n v="5"/>
    <n v="4"/>
    <n v="5"/>
    <n v="4"/>
    <n v="4"/>
    <n v="4"/>
    <n v="4"/>
    <n v="4"/>
    <n v="4"/>
    <n v="4"/>
    <n v="4"/>
    <n v="4"/>
    <s v="NO"/>
    <n v="4"/>
    <m/>
    <n v="4"/>
    <n v="4"/>
    <n v="4"/>
    <n v="4"/>
    <n v="4"/>
    <n v="4"/>
    <m/>
    <s v="SI"/>
    <s v="SI"/>
    <n v="3"/>
    <m/>
    <n v="4"/>
    <n v="3"/>
    <m/>
    <x v="2"/>
    <n v="4"/>
    <m/>
    <m/>
    <d v="2017-03-17T10:36:12"/>
    <s v="10.150.1.151"/>
    <m/>
  </r>
  <r>
    <s v="F. Ciencias Químicas"/>
    <s v="Ciencias Experimentales"/>
    <n v="2"/>
    <n v="237"/>
    <m/>
    <m/>
    <x v="1"/>
    <n v="10"/>
    <m/>
    <x v="2"/>
    <n v="3"/>
    <m/>
    <n v="7"/>
    <n v="10"/>
    <n v="29"/>
    <m/>
    <m/>
    <m/>
    <n v="4"/>
    <n v="4"/>
    <n v="3"/>
    <n v="4"/>
    <n v="1"/>
    <m/>
    <m/>
    <m/>
    <m/>
    <m/>
    <m/>
    <n v="4"/>
    <n v="1"/>
    <n v="2"/>
    <n v="1"/>
    <n v="5"/>
    <n v="5"/>
    <n v="3"/>
    <n v="1"/>
    <n v="5"/>
    <n v="4"/>
    <n v="4"/>
    <n v="4"/>
    <n v="4"/>
    <n v="4"/>
    <n v="4"/>
    <n v="4"/>
    <m/>
    <n v="4"/>
    <m/>
    <n v="5"/>
    <n v="4"/>
    <n v="5"/>
    <n v="5"/>
    <n v="5"/>
    <n v="5"/>
    <m/>
    <m/>
    <m/>
    <m/>
    <m/>
    <n v="5"/>
    <n v="5"/>
    <m/>
    <x v="2"/>
    <n v="3"/>
    <m/>
    <m/>
    <d v="2017-03-17T10:36:18"/>
    <s v="10.150.1.151"/>
    <m/>
  </r>
  <r>
    <s v="F. Farmacia"/>
    <s v="Ciencias de la Salud"/>
    <n v="4"/>
    <n v="238"/>
    <m/>
    <m/>
    <x v="1"/>
    <n v="13"/>
    <m/>
    <x v="1"/>
    <n v="2"/>
    <m/>
    <n v="19"/>
    <n v="29"/>
    <n v="13"/>
    <m/>
    <m/>
    <m/>
    <n v="4"/>
    <n v="4"/>
    <n v="3"/>
    <n v="2"/>
    <n v="1"/>
    <n v="2"/>
    <m/>
    <m/>
    <m/>
    <m/>
    <m/>
    <n v="3"/>
    <n v="1"/>
    <n v="1"/>
    <n v="2"/>
    <m/>
    <n v="3"/>
    <n v="5"/>
    <n v="1"/>
    <n v="4"/>
    <n v="4"/>
    <n v="5"/>
    <n v="2"/>
    <n v="4"/>
    <n v="2"/>
    <n v="3"/>
    <n v="4"/>
    <s v="NO"/>
    <n v="3"/>
    <m/>
    <n v="4"/>
    <n v="4"/>
    <n v="4"/>
    <n v="4"/>
    <n v="4"/>
    <n v="4"/>
    <m/>
    <s v="NO"/>
    <s v="SI"/>
    <n v="3"/>
    <m/>
    <n v="4"/>
    <n v="3"/>
    <m/>
    <x v="3"/>
    <n v="3"/>
    <m/>
    <m/>
    <d v="2017-03-17T10:36:22"/>
    <s v="10.150.1.152"/>
    <m/>
  </r>
  <r>
    <s v="F. Comercio y Turismo"/>
    <s v="Ciencias Sociales"/>
    <n v="3"/>
    <n v="239"/>
    <m/>
    <m/>
    <x v="1"/>
    <n v="24"/>
    <m/>
    <x v="2"/>
    <n v="3"/>
    <m/>
    <n v="24"/>
    <m/>
    <m/>
    <m/>
    <m/>
    <m/>
    <n v="5"/>
    <n v="3"/>
    <n v="4"/>
    <n v="3"/>
    <n v="1"/>
    <m/>
    <m/>
    <m/>
    <m/>
    <m/>
    <m/>
    <n v="4"/>
    <n v="1"/>
    <n v="2"/>
    <n v="4"/>
    <n v="5"/>
    <n v="5"/>
    <n v="5"/>
    <n v="1"/>
    <n v="3"/>
    <n v="4"/>
    <n v="5"/>
    <n v="3"/>
    <n v="5"/>
    <n v="5"/>
    <n v="5"/>
    <m/>
    <s v="NO"/>
    <n v="4"/>
    <m/>
    <n v="5"/>
    <n v="4"/>
    <n v="4"/>
    <n v="5"/>
    <n v="5"/>
    <n v="5"/>
    <m/>
    <s v="NO"/>
    <s v="NO"/>
    <m/>
    <m/>
    <n v="5"/>
    <n v="5"/>
    <m/>
    <x v="2"/>
    <n v="4"/>
    <m/>
    <m/>
    <d v="2017-03-17T10:36:27"/>
    <s v="10.150.1.152"/>
    <m/>
  </r>
  <r>
    <s v="F. Psicología"/>
    <s v="Ciencias de la Salud"/>
    <n v="4"/>
    <n v="240"/>
    <m/>
    <m/>
    <x v="1"/>
    <n v="20"/>
    <m/>
    <x v="1"/>
    <n v="4"/>
    <m/>
    <n v="20"/>
    <n v="26"/>
    <m/>
    <m/>
    <m/>
    <m/>
    <n v="4"/>
    <n v="5"/>
    <n v="4"/>
    <n v="3"/>
    <m/>
    <n v="2"/>
    <n v="3"/>
    <m/>
    <s v="00.00"/>
    <m/>
    <m/>
    <n v="4"/>
    <n v="3"/>
    <n v="2"/>
    <n v="1"/>
    <n v="5"/>
    <n v="5"/>
    <n v="1"/>
    <n v="5"/>
    <n v="3"/>
    <n v="4"/>
    <n v="5"/>
    <n v="2"/>
    <n v="2"/>
    <n v="5"/>
    <n v="2"/>
    <n v="4"/>
    <s v="NO"/>
    <n v="3"/>
    <m/>
    <n v="3"/>
    <n v="4"/>
    <n v="4"/>
    <n v="5"/>
    <n v="5"/>
    <n v="5"/>
    <m/>
    <s v="NO"/>
    <s v="NO"/>
    <m/>
    <m/>
    <n v="4"/>
    <n v="2"/>
    <m/>
    <x v="2"/>
    <n v="5"/>
    <m/>
    <m/>
    <d v="2017-03-17T10:36:27"/>
    <s v="10.150.1.152"/>
    <m/>
  </r>
  <r>
    <s v="F. Geografía e Historia"/>
    <s v="Humanidades"/>
    <n v="1"/>
    <n v="241"/>
    <m/>
    <m/>
    <x v="1"/>
    <n v="16"/>
    <m/>
    <x v="2"/>
    <n v="4"/>
    <m/>
    <n v="16"/>
    <n v="29"/>
    <n v="15"/>
    <m/>
    <m/>
    <m/>
    <n v="4"/>
    <n v="5"/>
    <n v="5"/>
    <n v="2"/>
    <n v="1"/>
    <m/>
    <m/>
    <m/>
    <m/>
    <m/>
    <m/>
    <n v="4"/>
    <n v="1"/>
    <n v="1"/>
    <n v="3"/>
    <n v="4"/>
    <n v="5"/>
    <n v="5"/>
    <n v="1"/>
    <n v="6"/>
    <n v="5"/>
    <n v="5"/>
    <n v="5"/>
    <n v="5"/>
    <n v="5"/>
    <m/>
    <n v="3"/>
    <s v="NO"/>
    <n v="5"/>
    <m/>
    <n v="5"/>
    <n v="3"/>
    <n v="4"/>
    <n v="5"/>
    <n v="5"/>
    <n v="5"/>
    <m/>
    <s v="NO"/>
    <s v="NO"/>
    <m/>
    <m/>
    <n v="5"/>
    <n v="5"/>
    <m/>
    <x v="0"/>
    <n v="4"/>
    <m/>
    <s v="No he acudido a ningún curso de formación porque no sabia que se daban. Creo que eso se debe mejorar la información de actividades tiene que ser notificada por correo electrónico. Muchas gracias por su ayuda porque en el resto de cuestiones hacen un trabajo magnifico."/>
    <d v="2017-03-17T10:36:28"/>
    <s v="10.150.1.151"/>
    <m/>
  </r>
  <r>
    <s v="F. Ciencias Físicas"/>
    <s v="Ciencias Experimentales"/>
    <n v="2"/>
    <n v="242"/>
    <m/>
    <m/>
    <x v="2"/>
    <n v="6"/>
    <m/>
    <x v="2"/>
    <n v="3"/>
    <m/>
    <n v="6"/>
    <n v="29"/>
    <n v="10"/>
    <m/>
    <m/>
    <m/>
    <n v="3"/>
    <n v="3"/>
    <n v="3"/>
    <n v="2"/>
    <m/>
    <n v="2"/>
    <n v="3"/>
    <m/>
    <m/>
    <m/>
    <m/>
    <n v="3"/>
    <n v="2"/>
    <n v="2"/>
    <n v="3"/>
    <n v="4"/>
    <n v="5"/>
    <n v="5"/>
    <n v="2"/>
    <n v="2"/>
    <n v="3"/>
    <n v="3"/>
    <n v="3"/>
    <n v="3"/>
    <n v="2"/>
    <n v="3"/>
    <n v="4"/>
    <s v="SI"/>
    <n v="2"/>
    <m/>
    <n v="3"/>
    <n v="3"/>
    <n v="2"/>
    <n v="4"/>
    <n v="4"/>
    <n v="4"/>
    <m/>
    <s v="SI"/>
    <s v="SI"/>
    <n v="4"/>
    <m/>
    <n v="2"/>
    <n v="2"/>
    <m/>
    <x v="3"/>
    <n v="4"/>
    <m/>
    <m/>
    <d v="2017-03-17T10:36:39"/>
    <s v="10.150.1.152"/>
    <m/>
  </r>
  <r>
    <s v="F. Derecho"/>
    <s v="Ciencias Sociales"/>
    <n v="3"/>
    <n v="243"/>
    <m/>
    <m/>
    <x v="1"/>
    <n v="11"/>
    <m/>
    <x v="1"/>
    <n v="3"/>
    <m/>
    <n v="29"/>
    <m/>
    <m/>
    <m/>
    <m/>
    <m/>
    <n v="5"/>
    <n v="5"/>
    <n v="5"/>
    <n v="4"/>
    <m/>
    <n v="2"/>
    <m/>
    <m/>
    <m/>
    <m/>
    <m/>
    <n v="4"/>
    <n v="3"/>
    <n v="4"/>
    <n v="4"/>
    <n v="4"/>
    <n v="4"/>
    <n v="3"/>
    <n v="2"/>
    <n v="5"/>
    <n v="3"/>
    <n v="4"/>
    <n v="4"/>
    <n v="4"/>
    <n v="4"/>
    <n v="3"/>
    <n v="4"/>
    <s v="NO"/>
    <n v="4"/>
    <m/>
    <n v="4"/>
    <n v="4"/>
    <n v="4"/>
    <n v="4"/>
    <n v="4"/>
    <n v="4"/>
    <m/>
    <s v="NO"/>
    <s v="NO"/>
    <m/>
    <m/>
    <n v="4"/>
    <n v="2"/>
    <m/>
    <x v="2"/>
    <n v="5"/>
    <m/>
    <m/>
    <d v="2017-03-17T10:37:02"/>
    <s v="10.150.1.151"/>
    <m/>
  </r>
  <r>
    <s v="F. Ciencias Políticas y Sociología"/>
    <s v="Ciencias Sociales"/>
    <n v="3"/>
    <n v="244"/>
    <m/>
    <m/>
    <x v="0"/>
    <n v="9"/>
    <m/>
    <x v="2"/>
    <n v="5"/>
    <m/>
    <n v="9"/>
    <n v="5"/>
    <n v="26"/>
    <s v="AECID"/>
    <m/>
    <m/>
    <n v="4"/>
    <n v="3"/>
    <n v="3"/>
    <n v="2"/>
    <n v="1"/>
    <m/>
    <m/>
    <m/>
    <m/>
    <m/>
    <m/>
    <n v="4"/>
    <n v="5"/>
    <n v="5"/>
    <n v="2"/>
    <n v="3"/>
    <n v="3"/>
    <n v="2"/>
    <n v="1"/>
    <n v="4"/>
    <n v="4"/>
    <n v="4"/>
    <n v="5"/>
    <n v="4"/>
    <n v="4"/>
    <n v="5"/>
    <n v="3"/>
    <s v="SI"/>
    <n v="5"/>
    <m/>
    <n v="4"/>
    <n v="3"/>
    <n v="3"/>
    <n v="5"/>
    <n v="5"/>
    <n v="5"/>
    <m/>
    <s v="SI"/>
    <s v="SI"/>
    <n v="4"/>
    <m/>
    <n v="4"/>
    <n v="4"/>
    <m/>
    <x v="0"/>
    <n v="5"/>
    <m/>
    <s v="Los cursos podrían tener mayor frecuencia. Ofrecer algunos específicos, por ejemplo dedicado a bases de datos o revistas electrónicas según los temas, porque los generales ofrecen tanta información que no todo se queda. También sería interesante apoyar los cursos con materiales, por ejemplo un ppt o pdf al que acudir para recordar aspectos del manejo de la biblioteca "/>
    <d v="2017-03-17T10:37:30"/>
    <s v="10.150.1.152"/>
    <m/>
  </r>
  <r>
    <s v="F. Ciencias Biológicas"/>
    <s v="Ciencias Experimentales"/>
    <n v="2"/>
    <n v="245"/>
    <m/>
    <m/>
    <x v="2"/>
    <n v="2"/>
    <m/>
    <x v="2"/>
    <n v="3"/>
    <m/>
    <n v="2"/>
    <n v="29"/>
    <n v="18"/>
    <s v="Municipales"/>
    <m/>
    <m/>
    <n v="3"/>
    <n v="5"/>
    <n v="5"/>
    <n v="3"/>
    <m/>
    <n v="2"/>
    <n v="3"/>
    <m/>
    <m/>
    <m/>
    <m/>
    <n v="4"/>
    <n v="5"/>
    <n v="4"/>
    <n v="3"/>
    <n v="4"/>
    <n v="3"/>
    <n v="3"/>
    <n v="2"/>
    <n v="6"/>
    <n v="4"/>
    <n v="3"/>
    <n v="3"/>
    <n v="5"/>
    <n v="3"/>
    <n v="3"/>
    <n v="3"/>
    <s v="NO"/>
    <n v="3"/>
    <m/>
    <n v="5"/>
    <n v="4"/>
    <n v="3"/>
    <n v="5"/>
    <n v="5"/>
    <n v="5"/>
    <m/>
    <s v="NO"/>
    <s v="NO"/>
    <m/>
    <m/>
    <n v="5"/>
    <n v="5"/>
    <m/>
    <x v="2"/>
    <n v="4"/>
    <m/>
    <m/>
    <d v="2017-03-17T10:37:32"/>
    <s v="10.150.1.151"/>
    <m/>
  </r>
  <r>
    <s v="F. Educación - Centro de Formación del Profesorado"/>
    <s v="Humanidades"/>
    <n v="1"/>
    <n v="246"/>
    <m/>
    <m/>
    <x v="1"/>
    <n v="12"/>
    <m/>
    <x v="2"/>
    <n v="3"/>
    <m/>
    <n v="12"/>
    <m/>
    <m/>
    <m/>
    <m/>
    <m/>
    <n v="2"/>
    <n v="1"/>
    <n v="1"/>
    <n v="1"/>
    <m/>
    <m/>
    <n v="3"/>
    <m/>
    <m/>
    <m/>
    <m/>
    <n v="4"/>
    <n v="4"/>
    <n v="4"/>
    <n v="2"/>
    <n v="4"/>
    <n v="5"/>
    <n v="5"/>
    <n v="1"/>
    <n v="6"/>
    <n v="2"/>
    <n v="4"/>
    <n v="3"/>
    <n v="1"/>
    <n v="4"/>
    <n v="1"/>
    <n v="1"/>
    <s v="SI"/>
    <n v="3"/>
    <m/>
    <n v="1"/>
    <n v="2"/>
    <n v="3"/>
    <n v="5"/>
    <n v="5"/>
    <n v="4"/>
    <m/>
    <s v="NO"/>
    <s v="NO"/>
    <m/>
    <m/>
    <n v="1"/>
    <n v="1"/>
    <m/>
    <x v="5"/>
    <n v="2"/>
    <m/>
    <s v="No me gusta que la sala de estudio que había en la Facultad de Educación ahora se haya acotado en pequeñas salas con mínimos de personas para trabajar."/>
    <d v="2017-03-17T10:37:44"/>
    <s v="10.150.1.151"/>
    <m/>
  </r>
  <r>
    <s v="F. Medicina"/>
    <s v="Ciencias de la Salud"/>
    <n v="4"/>
    <n v="247"/>
    <m/>
    <m/>
    <x v="1"/>
    <n v="18"/>
    <m/>
    <x v="3"/>
    <n v="3"/>
    <m/>
    <n v="18"/>
    <n v="29"/>
    <n v="22"/>
    <s v="Biblioteca municipal de Arroyomolinos, biblioteca Central de Mostoles, Biblioteca Angel González "/>
    <m/>
    <m/>
    <n v="1"/>
    <n v="3"/>
    <n v="4"/>
    <n v="3"/>
    <m/>
    <n v="2"/>
    <n v="3"/>
    <n v="4"/>
    <s v="Desde las 6h de la mañana en adelante"/>
    <m/>
    <m/>
    <n v="3"/>
    <n v="3"/>
    <n v="4"/>
    <n v="1"/>
    <n v="2"/>
    <n v="2"/>
    <n v="5"/>
    <n v="1"/>
    <n v="1"/>
    <n v="4"/>
    <n v="4"/>
    <n v="4"/>
    <n v="4"/>
    <n v="4"/>
    <n v="4"/>
    <n v="4"/>
    <s v="NO"/>
    <n v="2"/>
    <m/>
    <n v="4"/>
    <n v="4"/>
    <n v="4"/>
    <n v="4"/>
    <n v="4"/>
    <n v="4"/>
    <m/>
    <s v="NO"/>
    <s v="NO"/>
    <m/>
    <m/>
    <n v="4"/>
    <n v="4"/>
    <m/>
    <x v="3"/>
    <n v="4"/>
    <m/>
    <s v="No me he enterado de ningún curso...&lt;br&gt;Muy insatisfecho este año con el cierre de la biblioteca para su remodelación. Llevamos todo el curso sin poder usarla, y eso que a estas alturas ya está terminada, aún así continúa cerrada.&lt;br&gt;También me gustaría que se ampliará el horario de apertura de la biblioteca a los fines de semana, sábados y domingos durante todo el día, aunque solo fuera una de las bibliotecas de la complutense, ya que en algunas carreras tenemos exámenes fuera del periodo de apertura especial para exámenes de las bibliotecas. &lt;br&gt;&lt;br&gt;Gracias "/>
    <d v="2017-03-17T10:37:45"/>
    <s v="10.150.1.151"/>
    <m/>
  </r>
  <r>
    <s v="F. Ciencias Físicas"/>
    <s v="Ciencias Experimentales"/>
    <n v="2"/>
    <n v="248"/>
    <m/>
    <m/>
    <x v="1"/>
    <n v="6"/>
    <m/>
    <x v="1"/>
    <n v="4"/>
    <m/>
    <n v="6"/>
    <n v="10"/>
    <n v="8"/>
    <m/>
    <m/>
    <m/>
    <n v="3"/>
    <n v="1"/>
    <n v="2"/>
    <n v="2"/>
    <m/>
    <m/>
    <m/>
    <m/>
    <m/>
    <m/>
    <m/>
    <n v="3"/>
    <n v="1"/>
    <n v="1"/>
    <n v="4"/>
    <n v="5"/>
    <n v="5"/>
    <n v="5"/>
    <n v="1"/>
    <n v="2"/>
    <n v="2"/>
    <n v="2"/>
    <n v="2"/>
    <n v="3"/>
    <n v="3"/>
    <n v="3"/>
    <n v="2"/>
    <s v="SI"/>
    <n v="3"/>
    <m/>
    <n v="4"/>
    <n v="2"/>
    <n v="3"/>
    <n v="3"/>
    <n v="4"/>
    <n v="5"/>
    <m/>
    <s v="NO"/>
    <s v="NO"/>
    <m/>
    <m/>
    <n v="4"/>
    <n v="3"/>
    <m/>
    <x v="2"/>
    <m/>
    <m/>
    <m/>
    <d v="2017-03-17T10:37:47"/>
    <s v="10.150.1.151"/>
    <m/>
  </r>
  <r>
    <s v="F. Geografía e Historia"/>
    <s v="Humanidades"/>
    <n v="1"/>
    <n v="250"/>
    <m/>
    <m/>
    <x v="0"/>
    <n v="16"/>
    <m/>
    <x v="3"/>
    <n v="4"/>
    <m/>
    <n v="16"/>
    <n v="14"/>
    <n v="29"/>
    <m/>
    <m/>
    <m/>
    <n v="5"/>
    <n v="2"/>
    <n v="3"/>
    <n v="1"/>
    <m/>
    <m/>
    <n v="3"/>
    <m/>
    <m/>
    <m/>
    <m/>
    <n v="2"/>
    <n v="4"/>
    <n v="4"/>
    <n v="2"/>
    <n v="1"/>
    <n v="5"/>
    <n v="1"/>
    <n v="3"/>
    <n v="1"/>
    <n v="3"/>
    <n v="4"/>
    <n v="4"/>
    <n v="4"/>
    <n v="4"/>
    <n v="1"/>
    <n v="4"/>
    <s v="SI"/>
    <n v="3"/>
    <m/>
    <n v="4"/>
    <n v="4"/>
    <n v="4"/>
    <n v="5"/>
    <n v="5"/>
    <n v="5"/>
    <m/>
    <s v="SI"/>
    <s v="NO"/>
    <m/>
    <m/>
    <n v="5"/>
    <n v="5"/>
    <m/>
    <x v="2"/>
    <n v="4"/>
    <m/>
    <m/>
    <d v="2017-03-17T10:37:53"/>
    <s v="10.150.1.151"/>
    <m/>
  </r>
  <r>
    <s v="F. Ciencias de la Documentación"/>
    <s v="Ciencias Sociales"/>
    <n v="3"/>
    <n v="251"/>
    <m/>
    <m/>
    <x v="1"/>
    <n v="3"/>
    <m/>
    <x v="5"/>
    <n v="2"/>
    <m/>
    <n v="29"/>
    <n v="3"/>
    <n v="4"/>
    <s v="Biblioteca Pública de Vallecas"/>
    <m/>
    <m/>
    <n v="5"/>
    <n v="4"/>
    <n v="5"/>
    <n v="5"/>
    <m/>
    <n v="2"/>
    <m/>
    <m/>
    <m/>
    <m/>
    <m/>
    <n v="5"/>
    <n v="4"/>
    <n v="4"/>
    <n v="5"/>
    <n v="4"/>
    <n v="5"/>
    <n v="5"/>
    <n v="4"/>
    <n v="4"/>
    <n v="5"/>
    <n v="5"/>
    <n v="5"/>
    <n v="4"/>
    <n v="4"/>
    <n v="4"/>
    <n v="4"/>
    <s v="SI"/>
    <n v="5"/>
    <m/>
    <n v="5"/>
    <n v="4"/>
    <n v="4"/>
    <n v="4"/>
    <n v="5"/>
    <n v="5"/>
    <m/>
    <s v="SI"/>
    <s v="NO"/>
    <m/>
    <m/>
    <n v="4"/>
    <n v="5"/>
    <m/>
    <x v="0"/>
    <n v="4"/>
    <m/>
    <m/>
    <d v="2017-03-17T10:37:54"/>
    <s v="10.150.1.151"/>
    <m/>
  </r>
  <r>
    <s v="N/C"/>
    <s v="N/C"/>
    <e v="#N/A"/>
    <n v="252"/>
    <m/>
    <m/>
    <x v="1"/>
    <m/>
    <m/>
    <x v="1"/>
    <n v="4"/>
    <m/>
    <n v="29"/>
    <n v="14"/>
    <n v="16"/>
    <m/>
    <m/>
    <m/>
    <n v="4"/>
    <n v="2"/>
    <n v="5"/>
    <n v="5"/>
    <m/>
    <n v="2"/>
    <m/>
    <n v="4"/>
    <d v="1899-12-30T02:00:00"/>
    <m/>
    <m/>
    <n v="5"/>
    <n v="3"/>
    <n v="4"/>
    <n v="1"/>
    <n v="5"/>
    <n v="3"/>
    <n v="3"/>
    <n v="1"/>
    <n v="5"/>
    <n v="5"/>
    <n v="5"/>
    <n v="5"/>
    <n v="5"/>
    <n v="5"/>
    <n v="5"/>
    <n v="4"/>
    <s v="NO"/>
    <n v="5"/>
    <m/>
    <n v="5"/>
    <n v="3"/>
    <n v="3"/>
    <n v="5"/>
    <n v="5"/>
    <n v="5"/>
    <m/>
    <s v="SI"/>
    <s v="NO"/>
    <m/>
    <m/>
    <n v="4"/>
    <n v="5"/>
    <m/>
    <x v="0"/>
    <n v="4"/>
    <m/>
    <m/>
    <d v="2017-03-17T10:37:59"/>
    <s v="10.150.1.151"/>
    <m/>
  </r>
  <r>
    <s v="Otro"/>
    <n v="0"/>
    <n v="0"/>
    <n v="253"/>
    <m/>
    <m/>
    <x v="1"/>
    <n v="38"/>
    <m/>
    <x v="2"/>
    <n v="1"/>
    <m/>
    <n v="18"/>
    <n v="22"/>
    <n v="5"/>
    <m/>
    <m/>
    <m/>
    <n v="1"/>
    <n v="1"/>
    <n v="1"/>
    <n v="1"/>
    <n v="1"/>
    <m/>
    <m/>
    <m/>
    <m/>
    <m/>
    <m/>
    <n v="1"/>
    <n v="1"/>
    <n v="1"/>
    <n v="1"/>
    <n v="1"/>
    <n v="1"/>
    <n v="1"/>
    <n v="1"/>
    <n v="1"/>
    <n v="1"/>
    <n v="1"/>
    <n v="1"/>
    <n v="1"/>
    <n v="1"/>
    <n v="1"/>
    <n v="1"/>
    <s v="SI"/>
    <n v="1"/>
    <m/>
    <n v="1"/>
    <n v="1"/>
    <n v="1"/>
    <n v="1"/>
    <n v="1"/>
    <n v="1"/>
    <m/>
    <s v="NO"/>
    <s v="NO"/>
    <n v="1"/>
    <m/>
    <n v="1"/>
    <n v="1"/>
    <m/>
    <x v="1"/>
    <n v="1"/>
    <m/>
    <m/>
    <d v="2017-03-17T10:38:00"/>
    <s v="10.150.1.152"/>
    <m/>
  </r>
  <r>
    <s v="F. Bellas Artes"/>
    <s v="Humanidades"/>
    <n v="1"/>
    <n v="254"/>
    <m/>
    <m/>
    <x v="2"/>
    <n v="1"/>
    <m/>
    <x v="1"/>
    <n v="4"/>
    <m/>
    <n v="1"/>
    <n v="4"/>
    <m/>
    <m/>
    <m/>
    <m/>
    <n v="4"/>
    <n v="4"/>
    <n v="4"/>
    <n v="4"/>
    <m/>
    <m/>
    <n v="3"/>
    <m/>
    <m/>
    <m/>
    <m/>
    <n v="5"/>
    <n v="1"/>
    <n v="2"/>
    <n v="3"/>
    <n v="4"/>
    <n v="4"/>
    <n v="2"/>
    <n v="1"/>
    <n v="3"/>
    <n v="5"/>
    <n v="4"/>
    <n v="3"/>
    <n v="5"/>
    <n v="4"/>
    <n v="5"/>
    <n v="5"/>
    <s v="SI"/>
    <n v="4"/>
    <m/>
    <n v="5"/>
    <n v="4"/>
    <n v="5"/>
    <n v="5"/>
    <n v="5"/>
    <n v="4"/>
    <m/>
    <s v="NO"/>
    <s v="NO"/>
    <m/>
    <m/>
    <n v="5"/>
    <n v="5"/>
    <m/>
    <x v="0"/>
    <n v="4"/>
    <m/>
    <m/>
    <d v="2017-03-17T10:38:02"/>
    <s v="10.150.1.151"/>
    <m/>
  </r>
  <r>
    <s v="F. Filología"/>
    <s v="Humanidades"/>
    <n v="1"/>
    <n v="256"/>
    <m/>
    <m/>
    <x v="1"/>
    <n v="14"/>
    <m/>
    <x v="2"/>
    <n v="3"/>
    <m/>
    <n v="14"/>
    <n v="29"/>
    <n v="15"/>
    <m/>
    <m/>
    <m/>
    <n v="5"/>
    <n v="3"/>
    <n v="3"/>
    <n v="3"/>
    <m/>
    <n v="2"/>
    <m/>
    <m/>
    <m/>
    <m/>
    <m/>
    <n v="3"/>
    <n v="4"/>
    <n v="5"/>
    <n v="5"/>
    <n v="5"/>
    <n v="5"/>
    <n v="3"/>
    <n v="5"/>
    <n v="6"/>
    <n v="3"/>
    <n v="3"/>
    <n v="2"/>
    <n v="3"/>
    <n v="3"/>
    <n v="1"/>
    <n v="2"/>
    <s v="NO"/>
    <n v="3"/>
    <m/>
    <n v="5"/>
    <n v="5"/>
    <n v="3"/>
    <n v="5"/>
    <m/>
    <n v="5"/>
    <m/>
    <s v="NO"/>
    <s v="NO"/>
    <m/>
    <m/>
    <n v="5"/>
    <n v="5"/>
    <m/>
    <x v="3"/>
    <m/>
    <m/>
    <m/>
    <d v="2017-03-17T10:38:05"/>
    <s v="10.150.1.152"/>
    <m/>
  </r>
  <r>
    <s v="F. Medicina"/>
    <s v="Ciencias de la Salud"/>
    <n v="4"/>
    <n v="257"/>
    <m/>
    <m/>
    <x v="2"/>
    <n v="18"/>
    <m/>
    <x v="1"/>
    <n v="4"/>
    <m/>
    <n v="22"/>
    <n v="12"/>
    <n v="29"/>
    <m/>
    <m/>
    <m/>
    <n v="2"/>
    <n v="2"/>
    <n v="3"/>
    <n v="2"/>
    <m/>
    <m/>
    <n v="3"/>
    <m/>
    <m/>
    <m/>
    <m/>
    <n v="4"/>
    <n v="4"/>
    <n v="3"/>
    <n v="2"/>
    <n v="4"/>
    <n v="5"/>
    <n v="5"/>
    <n v="2"/>
    <n v="6"/>
    <n v="3"/>
    <n v="3"/>
    <n v="3"/>
    <n v="3"/>
    <n v="2"/>
    <n v="3"/>
    <n v="4"/>
    <s v="NO"/>
    <n v="4"/>
    <m/>
    <n v="3"/>
    <n v="2"/>
    <n v="3"/>
    <n v="3"/>
    <n v="3"/>
    <n v="3"/>
    <m/>
    <s v="NO"/>
    <s v="NO"/>
    <m/>
    <m/>
    <n v="3"/>
    <n v="2"/>
    <m/>
    <x v="3"/>
    <n v="4"/>
    <m/>
    <s v="No he asistido a ningún curso de formación de la biblioteca porque nunca he sido informada de tal servicio."/>
    <d v="2017-03-17T10:38:07"/>
    <s v="10.150.1.151"/>
    <m/>
  </r>
  <r>
    <s v="F. Ciencias Políticas y Sociología"/>
    <s v="Ciencias Sociales"/>
    <n v="3"/>
    <n v="258"/>
    <m/>
    <m/>
    <x v="1"/>
    <n v="9"/>
    <m/>
    <x v="2"/>
    <n v="4"/>
    <m/>
    <n v="9"/>
    <m/>
    <m/>
    <m/>
    <m/>
    <m/>
    <n v="4"/>
    <n v="4"/>
    <n v="3"/>
    <n v="4"/>
    <m/>
    <m/>
    <n v="3"/>
    <m/>
    <m/>
    <m/>
    <m/>
    <n v="3"/>
    <n v="2"/>
    <n v="2"/>
    <n v="1"/>
    <n v="5"/>
    <n v="4"/>
    <n v="5"/>
    <n v="3"/>
    <n v="4"/>
    <n v="2"/>
    <n v="1"/>
    <n v="2"/>
    <n v="2"/>
    <n v="4"/>
    <n v="5"/>
    <n v="3"/>
    <s v="NO"/>
    <n v="2"/>
    <m/>
    <n v="3"/>
    <n v="2"/>
    <n v="4"/>
    <n v="5"/>
    <n v="5"/>
    <n v="4"/>
    <m/>
    <s v="SI"/>
    <s v="NO"/>
    <m/>
    <m/>
    <n v="3"/>
    <n v="4"/>
    <m/>
    <x v="2"/>
    <n v="4"/>
    <m/>
    <s v="En la biblioteca de CCPP hace muchísimo calor en mayo y junio, el año pasado pasamos mucho calor !!! Espero que este año año no vuelva a pasar!!&lt;br&gt;Gracias "/>
    <d v="2017-03-17T10:38:38"/>
    <s v="10.150.1.152"/>
    <m/>
  </r>
  <r>
    <s v="F. Informática"/>
    <s v="Ciencias Experimentales"/>
    <n v="2"/>
    <n v="259"/>
    <m/>
    <m/>
    <x v="1"/>
    <n v="17"/>
    <m/>
    <x v="1"/>
    <n v="1"/>
    <m/>
    <n v="17"/>
    <m/>
    <m/>
    <m/>
    <m/>
    <m/>
    <n v="4"/>
    <n v="5"/>
    <n v="5"/>
    <n v="5"/>
    <m/>
    <n v="2"/>
    <n v="3"/>
    <m/>
    <m/>
    <m/>
    <m/>
    <n v="4"/>
    <n v="1"/>
    <n v="1"/>
    <n v="1"/>
    <n v="3"/>
    <n v="4"/>
    <n v="4"/>
    <n v="1"/>
    <n v="5"/>
    <n v="5"/>
    <n v="5"/>
    <n v="4"/>
    <n v="3"/>
    <n v="4"/>
    <n v="4"/>
    <n v="3"/>
    <s v="NO"/>
    <n v="4"/>
    <m/>
    <n v="4"/>
    <n v="4"/>
    <n v="4"/>
    <n v="4"/>
    <n v="3"/>
    <n v="4"/>
    <m/>
    <s v="SI"/>
    <s v="NO"/>
    <n v="1"/>
    <m/>
    <n v="4"/>
    <n v="4"/>
    <m/>
    <x v="2"/>
    <n v="5"/>
    <m/>
    <m/>
    <d v="2017-03-17T10:38:39"/>
    <s v="10.150.1.152"/>
    <m/>
  </r>
  <r>
    <s v="F. Psicología"/>
    <s v="Ciencias de la Salud"/>
    <n v="4"/>
    <n v="260"/>
    <m/>
    <m/>
    <x v="1"/>
    <n v="20"/>
    <m/>
    <x v="2"/>
    <n v="4"/>
    <m/>
    <n v="20"/>
    <n v="29"/>
    <n v="9"/>
    <m/>
    <m/>
    <m/>
    <n v="4"/>
    <n v="5"/>
    <n v="4"/>
    <n v="4"/>
    <m/>
    <m/>
    <m/>
    <n v="4"/>
    <n v="8.3333333333333329E-2"/>
    <m/>
    <m/>
    <n v="4"/>
    <n v="5"/>
    <n v="5"/>
    <n v="3"/>
    <n v="5"/>
    <n v="5"/>
    <n v="5"/>
    <n v="4"/>
    <n v="3"/>
    <n v="4"/>
    <n v="3"/>
    <n v="4"/>
    <n v="3"/>
    <n v="3"/>
    <n v="3"/>
    <n v="4"/>
    <s v="NO"/>
    <n v="4"/>
    <m/>
    <n v="3"/>
    <n v="3"/>
    <n v="3"/>
    <n v="3"/>
    <n v="3"/>
    <n v="4"/>
    <m/>
    <s v="SI"/>
    <s v="NO"/>
    <m/>
    <m/>
    <n v="4"/>
    <n v="3"/>
    <m/>
    <x v="2"/>
    <n v="4"/>
    <m/>
    <s v="Por falta de tiempo. Pero si pudiera ir alguna vez iría porque me lo han recomendado"/>
    <d v="2017-03-17T10:38:41"/>
    <s v="10.150.1.152"/>
    <m/>
  </r>
  <r>
    <s v="F. Derecho"/>
    <s v="Ciencias Sociales"/>
    <n v="3"/>
    <n v="261"/>
    <m/>
    <m/>
    <x v="1"/>
    <n v="11"/>
    <m/>
    <x v="1"/>
    <n v="3"/>
    <m/>
    <n v="29"/>
    <n v="16"/>
    <m/>
    <m/>
    <m/>
    <m/>
    <n v="3"/>
    <n v="4"/>
    <n v="2"/>
    <n v="5"/>
    <m/>
    <m/>
    <n v="3"/>
    <m/>
    <m/>
    <m/>
    <m/>
    <n v="4"/>
    <n v="1"/>
    <n v="3"/>
    <n v="5"/>
    <n v="5"/>
    <n v="1"/>
    <n v="5"/>
    <n v="1"/>
    <n v="2"/>
    <n v="4"/>
    <n v="4"/>
    <n v="2"/>
    <n v="2"/>
    <n v="3"/>
    <n v="2"/>
    <n v="2"/>
    <s v="SI"/>
    <n v="3"/>
    <m/>
    <n v="4"/>
    <n v="3"/>
    <n v="5"/>
    <n v="5"/>
    <n v="5"/>
    <n v="5"/>
    <m/>
    <s v="SI"/>
    <s v="NO"/>
    <m/>
    <m/>
    <n v="5"/>
    <n v="4"/>
    <m/>
    <x v="2"/>
    <n v="3"/>
    <m/>
    <m/>
    <d v="2017-03-17T10:38:42"/>
    <s v="10.150.1.151"/>
    <m/>
  </r>
  <r>
    <s v="F. Derecho"/>
    <s v="Ciencias Sociales"/>
    <n v="3"/>
    <n v="262"/>
    <m/>
    <m/>
    <x v="1"/>
    <n v="11"/>
    <m/>
    <x v="1"/>
    <n v="3"/>
    <m/>
    <n v="29"/>
    <m/>
    <m/>
    <m/>
    <m/>
    <m/>
    <n v="4"/>
    <n v="1"/>
    <n v="3"/>
    <n v="2"/>
    <m/>
    <n v="2"/>
    <n v="3"/>
    <m/>
    <m/>
    <m/>
    <m/>
    <n v="1"/>
    <n v="1"/>
    <n v="1"/>
    <n v="4"/>
    <n v="3"/>
    <n v="1"/>
    <n v="4"/>
    <n v="1"/>
    <n v="3"/>
    <n v="3"/>
    <n v="3"/>
    <n v="3"/>
    <n v="3"/>
    <n v="3"/>
    <n v="4"/>
    <n v="4"/>
    <s v="NO"/>
    <n v="4"/>
    <m/>
    <n v="2"/>
    <n v="3"/>
    <n v="5"/>
    <n v="5"/>
    <n v="5"/>
    <n v="5"/>
    <m/>
    <s v="NO"/>
    <s v="NO"/>
    <m/>
    <m/>
    <n v="1"/>
    <n v="1"/>
    <m/>
    <x v="4"/>
    <m/>
    <m/>
    <s v="Ciertas personas de la biblioteca son unas insolentes, dan malas repsuestas cuando preguntas por algo que no sabes hacer y suponiendo que ellas estan en la obligacion de ayudarnos si lo hacen, lo hacen con mala cara, les da igual que los alumnos estemos estudiando, ellas dan gritos, ni se les ocurre susurrar, pero eso sí, si somos nosotros los que hablamos un poco nos dan toques de atención muy maleducadamente. Aunque bien es cierto, que este trato no es por parte de todo el personal de la biblioteca, pero eso sí son personas q se cuentan con los dedos de una mano."/>
    <d v="2017-03-17T10:38:43"/>
    <s v="10.150.1.152"/>
    <m/>
  </r>
  <r>
    <s v="F. Medicina"/>
    <s v="Ciencias de la Salud"/>
    <n v="4"/>
    <n v="263"/>
    <m/>
    <m/>
    <x v="1"/>
    <n v="18"/>
    <m/>
    <x v="0"/>
    <n v="1"/>
    <m/>
    <n v="18"/>
    <n v="22"/>
    <m/>
    <m/>
    <m/>
    <m/>
    <n v="1"/>
    <n v="1"/>
    <n v="1"/>
    <n v="1"/>
    <n v="1"/>
    <n v="2"/>
    <n v="3"/>
    <m/>
    <m/>
    <m/>
    <m/>
    <n v="1"/>
    <n v="1"/>
    <n v="1"/>
    <n v="1"/>
    <n v="5"/>
    <n v="1"/>
    <n v="3"/>
    <n v="1"/>
    <n v="1"/>
    <n v="1"/>
    <n v="1"/>
    <n v="1"/>
    <n v="1"/>
    <n v="1"/>
    <n v="1"/>
    <n v="1"/>
    <s v="NO"/>
    <n v="1"/>
    <m/>
    <n v="1"/>
    <n v="1"/>
    <n v="1"/>
    <n v="1"/>
    <n v="1"/>
    <n v="1"/>
    <m/>
    <s v="NO"/>
    <s v="NO"/>
    <n v="1"/>
    <m/>
    <n v="1"/>
    <n v="1"/>
    <m/>
    <x v="1"/>
    <n v="1"/>
    <m/>
    <s v="Es vergonzoso que las obras de Medicina fuesen hasta septiembre y todavía no tengamos biblioteca. Parece una broma que nos pasen este formulario ahora."/>
    <d v="2017-03-17T10:38:45"/>
    <s v="10.150.1.152"/>
    <m/>
  </r>
  <r>
    <s v="F. Derecho"/>
    <s v="Ciencias Sociales"/>
    <n v="3"/>
    <n v="264"/>
    <m/>
    <m/>
    <x v="1"/>
    <n v="11"/>
    <m/>
    <x v="2"/>
    <n v="4"/>
    <m/>
    <n v="22"/>
    <n v="29"/>
    <m/>
    <m/>
    <m/>
    <m/>
    <n v="2"/>
    <n v="2"/>
    <n v="2"/>
    <n v="3"/>
    <m/>
    <n v="2"/>
    <m/>
    <m/>
    <m/>
    <m/>
    <m/>
    <n v="4"/>
    <n v="1"/>
    <n v="1"/>
    <n v="4"/>
    <n v="5"/>
    <n v="4"/>
    <n v="5"/>
    <n v="1"/>
    <n v="5"/>
    <n v="4"/>
    <n v="4"/>
    <n v="4"/>
    <n v="4"/>
    <n v="2"/>
    <n v="4"/>
    <n v="4"/>
    <s v="NO"/>
    <n v="4"/>
    <m/>
    <n v="4"/>
    <n v="3"/>
    <n v="4"/>
    <n v="4"/>
    <n v="4"/>
    <n v="3"/>
    <m/>
    <s v="SI"/>
    <s v="NO"/>
    <m/>
    <m/>
    <n v="4"/>
    <n v="3"/>
    <m/>
    <x v="2"/>
    <n v="3"/>
    <m/>
    <m/>
    <d v="2017-03-17T10:38:46"/>
    <s v="10.150.1.151"/>
    <m/>
  </r>
  <r>
    <s v="F. Filosofía"/>
    <s v="Humanidades"/>
    <n v="1"/>
    <n v="265"/>
    <m/>
    <m/>
    <x v="2"/>
    <n v="15"/>
    <m/>
    <x v="2"/>
    <n v="4"/>
    <m/>
    <n v="15"/>
    <n v="14"/>
    <n v="16"/>
    <m/>
    <m/>
    <m/>
    <n v="4"/>
    <n v="4"/>
    <n v="3"/>
    <n v="3"/>
    <m/>
    <n v="2"/>
    <m/>
    <m/>
    <m/>
    <m/>
    <m/>
    <n v="5"/>
    <n v="2"/>
    <n v="2"/>
    <n v="4"/>
    <n v="4"/>
    <n v="4"/>
    <n v="4"/>
    <n v="4"/>
    <n v="4"/>
    <n v="5"/>
    <n v="5"/>
    <n v="5"/>
    <n v="5"/>
    <n v="5"/>
    <n v="4"/>
    <n v="5"/>
    <s v="SI"/>
    <n v="5"/>
    <m/>
    <n v="5"/>
    <n v="5"/>
    <n v="5"/>
    <n v="4"/>
    <n v="5"/>
    <n v="5"/>
    <m/>
    <s v="NO"/>
    <s v="NO"/>
    <m/>
    <m/>
    <n v="5"/>
    <n v="5"/>
    <m/>
    <x v="2"/>
    <n v="3"/>
    <m/>
    <m/>
    <d v="2017-03-17T10:38:51"/>
    <s v="10.150.1.151"/>
    <m/>
  </r>
  <r>
    <s v="F. Enfermería, Fisioterapia y Podología"/>
    <s v="Ciencias de la Salud"/>
    <n v="4"/>
    <n v="266"/>
    <m/>
    <m/>
    <x v="1"/>
    <n v="22"/>
    <m/>
    <x v="3"/>
    <n v="2"/>
    <m/>
    <n v="22"/>
    <m/>
    <m/>
    <m/>
    <m/>
    <m/>
    <n v="5"/>
    <n v="4"/>
    <n v="3"/>
    <n v="5"/>
    <m/>
    <m/>
    <m/>
    <n v="4"/>
    <n v="0"/>
    <m/>
    <m/>
    <n v="5"/>
    <n v="1"/>
    <n v="1"/>
    <n v="3"/>
    <n v="5"/>
    <n v="1"/>
    <n v="5"/>
    <n v="1"/>
    <n v="3"/>
    <n v="5"/>
    <n v="5"/>
    <n v="4"/>
    <n v="3"/>
    <n v="4"/>
    <n v="1"/>
    <n v="4"/>
    <s v="NO"/>
    <n v="3"/>
    <m/>
    <n v="5"/>
    <n v="5"/>
    <n v="5"/>
    <n v="5"/>
    <n v="5"/>
    <n v="5"/>
    <m/>
    <s v="NO"/>
    <s v="NO"/>
    <m/>
    <m/>
    <n v="5"/>
    <n v="4"/>
    <m/>
    <x v="2"/>
    <n v="3"/>
    <m/>
    <m/>
    <d v="2017-03-17T10:38:54"/>
    <s v="10.150.1.151"/>
    <m/>
  </r>
  <r>
    <s v="F. Ciencias Químicas"/>
    <s v="Ciencias Experimentales"/>
    <n v="2"/>
    <n v="267"/>
    <m/>
    <m/>
    <x v="1"/>
    <n v="10"/>
    <m/>
    <x v="1"/>
    <n v="2"/>
    <m/>
    <n v="10"/>
    <n v="2"/>
    <n v="13"/>
    <s v="Escuela Técnica de Ingenieros Industriales, Universidad Politécnica de Madrid"/>
    <m/>
    <m/>
    <n v="2"/>
    <n v="5"/>
    <n v="4"/>
    <n v="3"/>
    <m/>
    <n v="2"/>
    <m/>
    <m/>
    <m/>
    <m/>
    <m/>
    <n v="4"/>
    <n v="1"/>
    <n v="3"/>
    <n v="2"/>
    <n v="4"/>
    <n v="2"/>
    <n v="5"/>
    <n v="3"/>
    <n v="4"/>
    <n v="4"/>
    <n v="3"/>
    <n v="4"/>
    <n v="5"/>
    <n v="4"/>
    <n v="3"/>
    <n v="3"/>
    <s v="NO"/>
    <n v="4"/>
    <m/>
    <m/>
    <m/>
    <m/>
    <m/>
    <m/>
    <m/>
    <m/>
    <s v="SI"/>
    <s v="NO"/>
    <m/>
    <m/>
    <n v="5"/>
    <n v="5"/>
    <m/>
    <x v="2"/>
    <m/>
    <m/>
    <m/>
    <d v="2017-03-17T10:39:06"/>
    <s v="10.150.1.152"/>
    <m/>
  </r>
  <r>
    <s v="F. Estudios Estadísticos"/>
    <s v="Ciencias Experimentales"/>
    <n v="2"/>
    <n v="268"/>
    <m/>
    <m/>
    <x v="1"/>
    <n v="23"/>
    <m/>
    <x v="2"/>
    <n v="1"/>
    <m/>
    <n v="23"/>
    <m/>
    <m/>
    <m/>
    <m/>
    <m/>
    <n v="5"/>
    <n v="4"/>
    <n v="4"/>
    <n v="2"/>
    <n v="1"/>
    <m/>
    <m/>
    <m/>
    <m/>
    <m/>
    <m/>
    <n v="4"/>
    <n v="1"/>
    <n v="4"/>
    <n v="1"/>
    <n v="5"/>
    <n v="4"/>
    <n v="5"/>
    <n v="1"/>
    <n v="4"/>
    <n v="5"/>
    <n v="5"/>
    <n v="3"/>
    <n v="5"/>
    <n v="5"/>
    <n v="5"/>
    <n v="5"/>
    <s v="NO"/>
    <n v="4"/>
    <m/>
    <n v="5"/>
    <n v="3"/>
    <n v="5"/>
    <n v="5"/>
    <n v="5"/>
    <n v="5"/>
    <m/>
    <s v="NO"/>
    <s v="NO"/>
    <m/>
    <m/>
    <n v="5"/>
    <n v="5"/>
    <m/>
    <x v="2"/>
    <n v="3"/>
    <m/>
    <m/>
    <d v="2017-03-17T10:39:10"/>
    <s v="10.150.1.152"/>
    <m/>
  </r>
  <r>
    <s v="F. Medicina"/>
    <s v="Ciencias de la Salud"/>
    <n v="4"/>
    <n v="269"/>
    <m/>
    <m/>
    <x v="1"/>
    <n v="18"/>
    <m/>
    <x v="5"/>
    <n v="1"/>
    <m/>
    <n v="19"/>
    <n v="18"/>
    <n v="13"/>
    <m/>
    <m/>
    <m/>
    <n v="3"/>
    <n v="5"/>
    <n v="4"/>
    <n v="4"/>
    <m/>
    <n v="2"/>
    <m/>
    <m/>
    <m/>
    <m/>
    <m/>
    <n v="2"/>
    <n v="2"/>
    <n v="2"/>
    <n v="3"/>
    <n v="2"/>
    <n v="2"/>
    <n v="3"/>
    <n v="3"/>
    <n v="3"/>
    <n v="3"/>
    <n v="4"/>
    <n v="3"/>
    <n v="3"/>
    <n v="3"/>
    <n v="3"/>
    <n v="3"/>
    <s v="NO"/>
    <n v="3"/>
    <m/>
    <n v="3"/>
    <n v="1"/>
    <n v="2"/>
    <n v="3"/>
    <n v="3"/>
    <n v="3"/>
    <m/>
    <s v="NO"/>
    <s v="NO"/>
    <n v="1"/>
    <m/>
    <n v="3"/>
    <n v="2"/>
    <m/>
    <x v="3"/>
    <m/>
    <m/>
    <m/>
    <d v="2017-03-17T10:39:11"/>
    <s v="10.150.1.152"/>
    <m/>
  </r>
  <r>
    <s v="F. Farmacia"/>
    <s v="Ciencias de la Salud"/>
    <n v="4"/>
    <n v="270"/>
    <m/>
    <m/>
    <x v="1"/>
    <n v="13"/>
    <m/>
    <x v="2"/>
    <n v="3"/>
    <m/>
    <n v="13"/>
    <m/>
    <m/>
    <m/>
    <m/>
    <m/>
    <n v="4"/>
    <n v="2"/>
    <n v="3"/>
    <n v="1"/>
    <n v="1"/>
    <m/>
    <m/>
    <m/>
    <m/>
    <m/>
    <m/>
    <n v="1"/>
    <n v="1"/>
    <n v="3"/>
    <n v="1"/>
    <n v="3"/>
    <n v="5"/>
    <n v="3"/>
    <n v="1"/>
    <n v="2"/>
    <n v="3"/>
    <n v="5"/>
    <n v="3"/>
    <n v="3"/>
    <n v="3"/>
    <n v="2"/>
    <n v="2"/>
    <s v="NO"/>
    <n v="3"/>
    <m/>
    <n v="4"/>
    <n v="2"/>
    <n v="5"/>
    <n v="5"/>
    <n v="3"/>
    <n v="3"/>
    <m/>
    <s v="NO"/>
    <s v="NO"/>
    <m/>
    <m/>
    <n v="3"/>
    <n v="3"/>
    <m/>
    <x v="3"/>
    <n v="3"/>
    <m/>
    <m/>
    <d v="2017-03-17T10:39:14"/>
    <s v="10.150.1.151"/>
    <m/>
  </r>
  <r>
    <s v="F. Ciencias Biológicas"/>
    <s v="Ciencias Experimentales"/>
    <n v="2"/>
    <n v="271"/>
    <m/>
    <m/>
    <x v="1"/>
    <n v="2"/>
    <m/>
    <x v="3"/>
    <n v="4"/>
    <m/>
    <n v="2"/>
    <n v="7"/>
    <m/>
    <m/>
    <m/>
    <m/>
    <n v="5"/>
    <n v="4"/>
    <n v="5"/>
    <n v="4"/>
    <m/>
    <m/>
    <n v="3"/>
    <m/>
    <m/>
    <m/>
    <m/>
    <n v="4"/>
    <n v="3"/>
    <n v="5"/>
    <n v="3"/>
    <n v="5"/>
    <n v="4"/>
    <n v="4"/>
    <n v="3"/>
    <n v="3"/>
    <n v="4"/>
    <n v="4"/>
    <n v="3"/>
    <n v="4"/>
    <n v="4"/>
    <n v="4"/>
    <n v="4"/>
    <s v="NO"/>
    <n v="4"/>
    <m/>
    <n v="5"/>
    <n v="5"/>
    <m/>
    <n v="5"/>
    <n v="5"/>
    <n v="5"/>
    <m/>
    <s v="NO"/>
    <s v="NO"/>
    <m/>
    <m/>
    <n v="5"/>
    <n v="4"/>
    <m/>
    <x v="2"/>
    <n v="4"/>
    <m/>
    <m/>
    <d v="2017-03-17T10:39:16"/>
    <s v="10.150.1.151"/>
    <m/>
  </r>
  <r>
    <s v="F. Informática"/>
    <s v="Ciencias Experimentales"/>
    <n v="2"/>
    <n v="272"/>
    <m/>
    <m/>
    <x v="1"/>
    <n v="17"/>
    <m/>
    <x v="1"/>
    <n v="2"/>
    <m/>
    <n v="17"/>
    <n v="29"/>
    <m/>
    <m/>
    <m/>
    <m/>
    <n v="5"/>
    <n v="4"/>
    <n v="4"/>
    <n v="3"/>
    <m/>
    <m/>
    <n v="3"/>
    <m/>
    <m/>
    <m/>
    <m/>
    <n v="4"/>
    <n v="1"/>
    <n v="3"/>
    <n v="1"/>
    <n v="3"/>
    <n v="4"/>
    <n v="3"/>
    <n v="1"/>
    <n v="3"/>
    <n v="4"/>
    <n v="4"/>
    <n v="3"/>
    <n v="3"/>
    <n v="4"/>
    <n v="3"/>
    <n v="3"/>
    <s v="NO"/>
    <n v="4"/>
    <m/>
    <n v="4"/>
    <n v="4"/>
    <n v="3"/>
    <n v="4"/>
    <n v="5"/>
    <n v="5"/>
    <m/>
    <s v="NO"/>
    <s v="NO"/>
    <m/>
    <m/>
    <n v="3"/>
    <n v="4"/>
    <m/>
    <x v="2"/>
    <n v="3"/>
    <m/>
    <m/>
    <d v="2017-03-17T10:39:16"/>
    <s v="10.150.1.151"/>
    <m/>
  </r>
  <r>
    <s v="N/C"/>
    <s v="N/C"/>
    <e v="#N/A"/>
    <n v="273"/>
    <m/>
    <m/>
    <x v="1"/>
    <m/>
    <m/>
    <x v="2"/>
    <n v="3"/>
    <m/>
    <n v="23"/>
    <m/>
    <m/>
    <m/>
    <m/>
    <m/>
    <n v="5"/>
    <n v="3"/>
    <n v="5"/>
    <n v="3"/>
    <m/>
    <n v="2"/>
    <m/>
    <n v="4"/>
    <n v="1"/>
    <m/>
    <m/>
    <n v="4"/>
    <n v="2"/>
    <n v="2"/>
    <n v="5"/>
    <n v="4"/>
    <n v="4"/>
    <n v="5"/>
    <n v="1"/>
    <n v="6"/>
    <n v="5"/>
    <n v="5"/>
    <n v="5"/>
    <n v="5"/>
    <n v="5"/>
    <n v="5"/>
    <n v="5"/>
    <s v="NO"/>
    <n v="5"/>
    <m/>
    <n v="5"/>
    <n v="5"/>
    <n v="5"/>
    <n v="5"/>
    <n v="5"/>
    <n v="5"/>
    <m/>
    <s v="NO"/>
    <s v="NO"/>
    <m/>
    <m/>
    <n v="5"/>
    <n v="5"/>
    <m/>
    <x v="0"/>
    <m/>
    <m/>
    <s v="La cantidad de algunos libros es escasa, debes sacarlos para fotocopiarlos por tu cuenta y asi tenerlo mas tiempo. No me deja renovar mas de 2 veces la reserva de un libro."/>
    <d v="2017-03-17T10:39:17"/>
    <s v="10.150.1.152"/>
    <m/>
  </r>
  <r>
    <s v="F. Farmacia"/>
    <s v="Ciencias de la Salud"/>
    <n v="4"/>
    <n v="274"/>
    <m/>
    <m/>
    <x v="1"/>
    <n v="13"/>
    <m/>
    <x v="3"/>
    <n v="3"/>
    <m/>
    <n v="19"/>
    <n v="4"/>
    <n v="13"/>
    <m/>
    <m/>
    <m/>
    <n v="4"/>
    <n v="2"/>
    <n v="1"/>
    <n v="1"/>
    <m/>
    <m/>
    <n v="3"/>
    <m/>
    <m/>
    <m/>
    <m/>
    <n v="4"/>
    <n v="1"/>
    <n v="3"/>
    <n v="1"/>
    <n v="4"/>
    <n v="4"/>
    <n v="5"/>
    <n v="2"/>
    <n v="3"/>
    <n v="4"/>
    <n v="3"/>
    <n v="3"/>
    <n v="4"/>
    <n v="3"/>
    <n v="3"/>
    <n v="3"/>
    <s v="NO"/>
    <n v="3"/>
    <m/>
    <n v="4"/>
    <n v="2"/>
    <n v="4"/>
    <n v="4"/>
    <n v="5"/>
    <n v="5"/>
    <m/>
    <s v="NO"/>
    <s v="NO"/>
    <m/>
    <m/>
    <n v="4"/>
    <n v="4"/>
    <m/>
    <x v="3"/>
    <n v="3"/>
    <m/>
    <s v="En cuanto a las instalaciones de la biblioteca de la facultad de Farmacia, creo que sería mejorable la disponibilidad de enchufes y espacio, además de la conexión a internet."/>
    <d v="2017-03-17T10:39:25"/>
    <s v="10.150.1.151"/>
    <m/>
  </r>
  <r>
    <s v="F. Óptica y Optometría"/>
    <s v="Ciencias de la Salud"/>
    <n v="4"/>
    <n v="275"/>
    <m/>
    <m/>
    <x v="4"/>
    <n v="25"/>
    <m/>
    <x v="2"/>
    <n v="3"/>
    <m/>
    <n v="25"/>
    <n v="25"/>
    <n v="25"/>
    <m/>
    <m/>
    <m/>
    <n v="5"/>
    <n v="5"/>
    <n v="5"/>
    <n v="5"/>
    <m/>
    <m/>
    <n v="3"/>
    <m/>
    <m/>
    <m/>
    <m/>
    <n v="4"/>
    <n v="5"/>
    <n v="3"/>
    <n v="2"/>
    <n v="4"/>
    <n v="5"/>
    <n v="5"/>
    <n v="3"/>
    <n v="4"/>
    <n v="4"/>
    <n v="4"/>
    <n v="4"/>
    <n v="4"/>
    <n v="4"/>
    <n v="4"/>
    <n v="4"/>
    <s v="NO"/>
    <n v="4"/>
    <m/>
    <n v="4"/>
    <n v="4"/>
    <n v="5"/>
    <n v="4"/>
    <n v="4"/>
    <n v="4"/>
    <m/>
    <s v="SI"/>
    <s v="SI"/>
    <n v="4"/>
    <m/>
    <n v="4"/>
    <n v="4"/>
    <m/>
    <x v="2"/>
    <n v="3"/>
    <m/>
    <m/>
    <d v="2017-03-17T10:39:32"/>
    <s v="10.150.1.151"/>
    <m/>
  </r>
  <r>
    <s v="F. Educación - Centro de Formación del Profesorado"/>
    <s v="Humanidades"/>
    <n v="1"/>
    <n v="276"/>
    <m/>
    <m/>
    <x v="1"/>
    <n v="12"/>
    <m/>
    <x v="2"/>
    <n v="3"/>
    <m/>
    <n v="29"/>
    <n v="12"/>
    <m/>
    <m/>
    <m/>
    <m/>
    <n v="3"/>
    <n v="2"/>
    <n v="4"/>
    <n v="2"/>
    <m/>
    <n v="2"/>
    <m/>
    <n v="4"/>
    <n v="2"/>
    <m/>
    <m/>
    <n v="2"/>
    <n v="2"/>
    <n v="2"/>
    <n v="4"/>
    <n v="5"/>
    <n v="5"/>
    <n v="4"/>
    <n v="3"/>
    <n v="3"/>
    <n v="4"/>
    <n v="4"/>
    <n v="4"/>
    <n v="4"/>
    <n v="4"/>
    <n v="2"/>
    <n v="3"/>
    <s v="NO"/>
    <n v="3"/>
    <m/>
    <n v="4"/>
    <n v="2"/>
    <n v="2"/>
    <n v="4"/>
    <n v="3"/>
    <n v="3"/>
    <m/>
    <s v="SI"/>
    <s v="NO"/>
    <m/>
    <m/>
    <n v="2"/>
    <n v="1"/>
    <m/>
    <x v="2"/>
    <n v="3"/>
    <m/>
    <s v="Se echa de menos que en épocas de exámenes solo la Mª Zambrano esté abierta por la noche. Que te echen a las 8:45 es muy pronto, no te da tiempo a aprovechar la tarde.&lt;br&gt;Me parece vergonzoso que en la biblioteca de educación el día de la huelga pasada la biblioteca se cerrase, el personal no docente no tiene porque hacer huelga y si la hace, cubrir unos servicios mínimos. Si ese día da la casualidad que se acaba la fecha de préstamo, no lo puedes devolver, con lo cual te penalizan por una falta del personal, no del alumno.&lt;br&gt;Por último, en la biblioteca de educación, hay un caballero (parece ser el responsable de la biblioteca), que suele ir con bata blanca que es un prepotente, chulo y egocéntrico. Las formas de tratar a los alumnos no son las correctas. También he visto como contesta y ridiculiza al personal de la biblioteca en público con gente delante, eso no se puede tolerar."/>
    <d v="2017-03-17T10:39:35"/>
    <s v="10.150.1.152"/>
    <m/>
  </r>
  <r>
    <s v="F. Informática"/>
    <s v="Ciencias Experimentales"/>
    <n v="2"/>
    <n v="277"/>
    <m/>
    <m/>
    <x v="1"/>
    <n v="17"/>
    <m/>
    <x v="1"/>
    <n v="1"/>
    <m/>
    <n v="17"/>
    <n v="29"/>
    <m/>
    <m/>
    <m/>
    <m/>
    <n v="4"/>
    <n v="4"/>
    <n v="3"/>
    <n v="5"/>
    <m/>
    <n v="2"/>
    <n v="3"/>
    <m/>
    <m/>
    <m/>
    <m/>
    <n v="3"/>
    <n v="1"/>
    <n v="1"/>
    <n v="3"/>
    <n v="4"/>
    <n v="4"/>
    <n v="4"/>
    <n v="2"/>
    <n v="3"/>
    <n v="4"/>
    <n v="4"/>
    <n v="3"/>
    <n v="5"/>
    <n v="4"/>
    <n v="4"/>
    <n v="4"/>
    <s v="NO"/>
    <n v="3"/>
    <m/>
    <n v="4"/>
    <n v="4"/>
    <n v="4"/>
    <n v="5"/>
    <n v="5"/>
    <n v="5"/>
    <m/>
    <s v="SI"/>
    <s v="NO"/>
    <m/>
    <m/>
    <n v="3"/>
    <n v="4"/>
    <m/>
    <x v="2"/>
    <n v="4"/>
    <m/>
    <m/>
    <d v="2017-03-17T10:39:40"/>
    <s v="10.150.1.151"/>
    <m/>
  </r>
  <r>
    <s v="F. Ciencias Políticas y Sociología"/>
    <s v="Ciencias Sociales"/>
    <n v="3"/>
    <n v="278"/>
    <m/>
    <m/>
    <x v="1"/>
    <n v="9"/>
    <m/>
    <x v="5"/>
    <n v="3"/>
    <m/>
    <n v="9"/>
    <n v="26"/>
    <n v="5"/>
    <m/>
    <m/>
    <m/>
    <n v="4"/>
    <n v="4"/>
    <n v="3"/>
    <n v="3"/>
    <n v="1"/>
    <m/>
    <m/>
    <m/>
    <m/>
    <m/>
    <m/>
    <n v="4"/>
    <n v="2"/>
    <n v="3"/>
    <n v="1"/>
    <n v="5"/>
    <n v="4"/>
    <n v="4"/>
    <n v="1"/>
    <n v="4"/>
    <n v="4"/>
    <n v="3"/>
    <n v="2"/>
    <n v="4"/>
    <n v="2"/>
    <n v="4"/>
    <n v="2"/>
    <s v="NO"/>
    <n v="3"/>
    <m/>
    <n v="5"/>
    <n v="2"/>
    <n v="4"/>
    <n v="5"/>
    <n v="5"/>
    <n v="5"/>
    <m/>
    <s v="SI"/>
    <s v="SI"/>
    <n v="3"/>
    <m/>
    <n v="4"/>
    <n v="3"/>
    <m/>
    <x v="2"/>
    <n v="3"/>
    <m/>
    <m/>
    <d v="2017-03-17T10:39:43"/>
    <s v="10.150.1.151"/>
    <m/>
  </r>
  <r>
    <s v="F. Ciencias Matemáticas"/>
    <s v="Ciencias Experimentales"/>
    <n v="2"/>
    <n v="279"/>
    <m/>
    <m/>
    <x v="1"/>
    <n v="8"/>
    <m/>
    <x v="2"/>
    <n v="3"/>
    <m/>
    <n v="8"/>
    <m/>
    <m/>
    <m/>
    <m/>
    <m/>
    <n v="5"/>
    <n v="4"/>
    <n v="5"/>
    <n v="4"/>
    <m/>
    <m/>
    <m/>
    <m/>
    <m/>
    <m/>
    <m/>
    <n v="4"/>
    <n v="1"/>
    <n v="1"/>
    <n v="1"/>
    <n v="4"/>
    <n v="5"/>
    <n v="4"/>
    <n v="1"/>
    <n v="2"/>
    <n v="4"/>
    <n v="4"/>
    <n v="3"/>
    <n v="5"/>
    <n v="5"/>
    <n v="5"/>
    <n v="5"/>
    <s v="NO"/>
    <n v="4"/>
    <m/>
    <n v="5"/>
    <n v="4"/>
    <n v="4"/>
    <n v="5"/>
    <n v="5"/>
    <n v="5"/>
    <m/>
    <s v="NO"/>
    <s v="NO"/>
    <m/>
    <m/>
    <n v="5"/>
    <n v="5"/>
    <m/>
    <x v="0"/>
    <m/>
    <m/>
    <m/>
    <d v="2017-03-17T10:39:53"/>
    <s v="10.150.1.152"/>
    <m/>
  </r>
  <r>
    <s v="F. Ciencias Económicas y Empresariales"/>
    <s v="Ciencias Sociales"/>
    <n v="3"/>
    <n v="280"/>
    <m/>
    <m/>
    <x v="1"/>
    <n v="5"/>
    <m/>
    <x v="1"/>
    <n v="4"/>
    <m/>
    <n v="5"/>
    <m/>
    <m/>
    <m/>
    <m/>
    <m/>
    <n v="4"/>
    <n v="5"/>
    <n v="4"/>
    <n v="4"/>
    <n v="1"/>
    <n v="2"/>
    <m/>
    <m/>
    <m/>
    <m/>
    <m/>
    <n v="5"/>
    <n v="4"/>
    <n v="3"/>
    <n v="4"/>
    <n v="5"/>
    <n v="3"/>
    <n v="5"/>
    <n v="2"/>
    <n v="3"/>
    <n v="4"/>
    <n v="2"/>
    <n v="3"/>
    <n v="3"/>
    <n v="3"/>
    <n v="3"/>
    <n v="4"/>
    <s v="NO"/>
    <n v="4"/>
    <m/>
    <n v="5"/>
    <n v="3"/>
    <n v="3"/>
    <n v="5"/>
    <n v="5"/>
    <n v="5"/>
    <m/>
    <s v="SI"/>
    <s v="NO"/>
    <n v="3"/>
    <m/>
    <n v="4"/>
    <n v="5"/>
    <m/>
    <x v="2"/>
    <n v="5"/>
    <m/>
    <m/>
    <d v="2017-03-17T10:40:07"/>
    <s v="10.150.1.151"/>
    <m/>
  </r>
  <r>
    <s v="F. Ciencias Físicas"/>
    <s v="Ciencias Experimentales"/>
    <n v="2"/>
    <n v="281"/>
    <m/>
    <m/>
    <x v="1"/>
    <n v="6"/>
    <m/>
    <x v="1"/>
    <n v="3"/>
    <m/>
    <n v="6"/>
    <n v="10"/>
    <n v="29"/>
    <s v="Red bibliotecas públicas de Madrid"/>
    <m/>
    <m/>
    <n v="1"/>
    <n v="4"/>
    <n v="4"/>
    <n v="4"/>
    <m/>
    <n v="2"/>
    <n v="3"/>
    <n v="4"/>
    <n v="1"/>
    <m/>
    <m/>
    <n v="3"/>
    <n v="2"/>
    <n v="4"/>
    <n v="3"/>
    <n v="4"/>
    <n v="5"/>
    <n v="4"/>
    <n v="3"/>
    <n v="6"/>
    <n v="4"/>
    <n v="5"/>
    <n v="4"/>
    <n v="5"/>
    <n v="5"/>
    <n v="4"/>
    <n v="5"/>
    <s v="NO"/>
    <n v="4"/>
    <m/>
    <n v="3"/>
    <n v="3"/>
    <n v="4"/>
    <n v="4"/>
    <n v="4"/>
    <n v="4"/>
    <m/>
    <s v="NO"/>
    <s v="NO"/>
    <m/>
    <m/>
    <n v="2"/>
    <n v="2"/>
    <m/>
    <x v="3"/>
    <n v="4"/>
    <m/>
    <s v="Somos muchos los que tenemos que compaginar los estudios con el trabajo y tenemos horarios muy raros. Algunos solo podemos estudiar los fines de semana y otros solo tienen las noches para hacerlo. Les pediría por favor que amplíen el horario de al menos una biblioteca, a fines de semana y, por lo menos entre semana, hasta la 1 de la madrugada. No creo que suponga un cambio tan potente hacerlo y para nosotros es NECESARIO. Queremos estudiar, pero no nos dejan! &lt;br&gt;Gracias"/>
    <d v="2017-03-17T10:40:10"/>
    <s v="10.150.1.151"/>
    <m/>
  </r>
  <r>
    <s v="F. Ciencias Económicas y Empresariales"/>
    <s v="Ciencias Sociales"/>
    <n v="3"/>
    <n v="282"/>
    <m/>
    <m/>
    <x v="1"/>
    <n v="5"/>
    <m/>
    <x v="0"/>
    <n v="3"/>
    <m/>
    <n v="5"/>
    <n v="29"/>
    <n v="5"/>
    <m/>
    <m/>
    <m/>
    <n v="4"/>
    <n v="4"/>
    <n v="4"/>
    <n v="2"/>
    <m/>
    <m/>
    <m/>
    <m/>
    <m/>
    <m/>
    <m/>
    <n v="1"/>
    <n v="1"/>
    <n v="1"/>
    <n v="5"/>
    <n v="5"/>
    <n v="5"/>
    <n v="5"/>
    <n v="1"/>
    <n v="4"/>
    <n v="4"/>
    <n v="3"/>
    <n v="3"/>
    <n v="4"/>
    <n v="4"/>
    <n v="3"/>
    <n v="3"/>
    <s v="SI"/>
    <n v="4"/>
    <m/>
    <n v="3"/>
    <n v="3"/>
    <n v="3"/>
    <n v="3"/>
    <n v="3"/>
    <n v="3"/>
    <m/>
    <s v="NO"/>
    <s v="NO"/>
    <m/>
    <m/>
    <n v="2"/>
    <n v="2"/>
    <m/>
    <x v="3"/>
    <n v="2"/>
    <m/>
    <m/>
    <d v="2017-03-17T10:40:32"/>
    <s v="10.150.1.152"/>
    <m/>
  </r>
  <r>
    <s v="F. Educación - Centro de Formación del Profesorado"/>
    <s v="Humanidades"/>
    <n v="1"/>
    <n v="283"/>
    <m/>
    <m/>
    <x v="1"/>
    <n v="12"/>
    <m/>
    <x v="2"/>
    <n v="1"/>
    <m/>
    <n v="12"/>
    <m/>
    <m/>
    <m/>
    <m/>
    <m/>
    <n v="2"/>
    <n v="2"/>
    <n v="4"/>
    <n v="1"/>
    <m/>
    <m/>
    <n v="3"/>
    <m/>
    <m/>
    <m/>
    <m/>
    <n v="4"/>
    <n v="1"/>
    <n v="1"/>
    <n v="5"/>
    <n v="3"/>
    <n v="5"/>
    <n v="1"/>
    <n v="1"/>
    <n v="2"/>
    <n v="4"/>
    <n v="4"/>
    <m/>
    <m/>
    <m/>
    <m/>
    <m/>
    <m/>
    <m/>
    <m/>
    <m/>
    <m/>
    <m/>
    <m/>
    <m/>
    <m/>
    <m/>
    <m/>
    <m/>
    <m/>
    <m/>
    <m/>
    <m/>
    <m/>
    <x v="4"/>
    <m/>
    <m/>
    <m/>
    <d v="2017-03-17T10:40:43"/>
    <s v="10.150.1.151"/>
    <m/>
  </r>
  <r>
    <s v="F. Ciencias Matemáticas"/>
    <s v="Ciencias Experimentales"/>
    <n v="2"/>
    <n v="284"/>
    <m/>
    <m/>
    <x v="1"/>
    <n v="8"/>
    <m/>
    <x v="2"/>
    <n v="3"/>
    <m/>
    <n v="8"/>
    <n v="23"/>
    <n v="6"/>
    <m/>
    <m/>
    <m/>
    <n v="3"/>
    <n v="4"/>
    <n v="3"/>
    <n v="1"/>
    <m/>
    <n v="2"/>
    <m/>
    <m/>
    <m/>
    <m/>
    <m/>
    <n v="4"/>
    <n v="3"/>
    <n v="2"/>
    <n v="4"/>
    <n v="5"/>
    <n v="3"/>
    <n v="4"/>
    <n v="4"/>
    <n v="3"/>
    <n v="3"/>
    <n v="4"/>
    <n v="4"/>
    <n v="5"/>
    <n v="5"/>
    <n v="4"/>
    <n v="4"/>
    <s v="SI"/>
    <n v="3"/>
    <m/>
    <n v="5"/>
    <n v="4"/>
    <n v="3"/>
    <n v="5"/>
    <n v="4"/>
    <n v="4"/>
    <m/>
    <s v="SI"/>
    <s v="SI"/>
    <n v="3"/>
    <m/>
    <n v="3"/>
    <n v="4"/>
    <m/>
    <x v="2"/>
    <n v="4"/>
    <m/>
    <s v="Conocí un curso de formación de usuarios cuando fui mentora"/>
    <d v="2017-03-17T10:40:56"/>
    <s v="10.150.1.152"/>
    <m/>
  </r>
  <r>
    <s v="F. Farmacia"/>
    <s v="Ciencias de la Salud"/>
    <n v="4"/>
    <n v="285"/>
    <m/>
    <m/>
    <x v="1"/>
    <n v="13"/>
    <m/>
    <x v="2"/>
    <n v="2"/>
    <m/>
    <n v="13"/>
    <n v="2"/>
    <n v="18"/>
    <m/>
    <m/>
    <m/>
    <n v="4"/>
    <n v="3"/>
    <n v="4"/>
    <n v="2"/>
    <n v="1"/>
    <m/>
    <m/>
    <m/>
    <m/>
    <m/>
    <m/>
    <n v="4"/>
    <n v="1"/>
    <n v="1"/>
    <n v="5"/>
    <n v="5"/>
    <n v="5"/>
    <n v="4"/>
    <n v="1"/>
    <n v="3"/>
    <n v="3"/>
    <n v="4"/>
    <n v="4"/>
    <n v="4"/>
    <n v="4"/>
    <n v="3"/>
    <n v="4"/>
    <s v="SI"/>
    <n v="4"/>
    <m/>
    <n v="4"/>
    <n v="1"/>
    <n v="5"/>
    <n v="4"/>
    <n v="4"/>
    <n v="4"/>
    <m/>
    <s v="NO"/>
    <s v="NO"/>
    <m/>
    <m/>
    <n v="3"/>
    <n v="3"/>
    <m/>
    <x v="2"/>
    <n v="4"/>
    <m/>
    <m/>
    <d v="2017-03-17T10:40:58"/>
    <s v="10.150.1.152"/>
    <m/>
  </r>
  <r>
    <s v="F. Ciencias Físicas"/>
    <s v="Ciencias Experimentales"/>
    <n v="2"/>
    <n v="286"/>
    <m/>
    <m/>
    <x v="1"/>
    <n v="6"/>
    <m/>
    <x v="2"/>
    <n v="3"/>
    <m/>
    <n v="6"/>
    <n v="10"/>
    <n v="8"/>
    <m/>
    <m/>
    <m/>
    <n v="5"/>
    <n v="4"/>
    <n v="5"/>
    <n v="4"/>
    <n v="1"/>
    <m/>
    <m/>
    <m/>
    <m/>
    <m/>
    <m/>
    <n v="3"/>
    <n v="1"/>
    <n v="1"/>
    <n v="3"/>
    <n v="3"/>
    <n v="3"/>
    <n v="4"/>
    <n v="2"/>
    <n v="3"/>
    <n v="4"/>
    <n v="4"/>
    <n v="4"/>
    <n v="4"/>
    <n v="3"/>
    <n v="3"/>
    <n v="3"/>
    <s v="NO"/>
    <n v="4"/>
    <m/>
    <n v="5"/>
    <n v="4"/>
    <n v="4"/>
    <n v="5"/>
    <n v="5"/>
    <n v="5"/>
    <m/>
    <s v="NO"/>
    <s v="NO"/>
    <n v="3"/>
    <m/>
    <n v="4"/>
    <n v="4"/>
    <m/>
    <x v="2"/>
    <n v="4"/>
    <m/>
    <m/>
    <d v="2017-03-17T10:40:59"/>
    <s v="10.150.1.151"/>
    <m/>
  </r>
  <r>
    <s v="F. Derecho"/>
    <s v="Ciencias Sociales"/>
    <n v="3"/>
    <n v="287"/>
    <m/>
    <m/>
    <x v="1"/>
    <n v="11"/>
    <m/>
    <x v="2"/>
    <n v="3"/>
    <m/>
    <n v="29"/>
    <m/>
    <m/>
    <m/>
    <m/>
    <m/>
    <n v="2"/>
    <n v="3"/>
    <n v="3"/>
    <n v="4"/>
    <m/>
    <m/>
    <m/>
    <m/>
    <m/>
    <m/>
    <m/>
    <n v="2"/>
    <n v="1"/>
    <n v="4"/>
    <n v="4"/>
    <n v="4"/>
    <n v="3"/>
    <n v="4"/>
    <n v="1"/>
    <n v="6"/>
    <n v="3"/>
    <n v="3"/>
    <n v="4"/>
    <n v="4"/>
    <n v="4"/>
    <n v="4"/>
    <n v="3"/>
    <s v="NO"/>
    <n v="3"/>
    <m/>
    <n v="4"/>
    <n v="2"/>
    <n v="4"/>
    <n v="4"/>
    <n v="3"/>
    <n v="3"/>
    <m/>
    <s v="SI"/>
    <s v="SI"/>
    <n v="5"/>
    <m/>
    <n v="4"/>
    <n v="4"/>
    <m/>
    <x v="2"/>
    <n v="3"/>
    <m/>
    <s v="Bases jurídicas"/>
    <d v="2017-03-17T10:41:00"/>
    <s v="10.150.1.151"/>
    <m/>
  </r>
  <r>
    <s v="F. Enfermería, Fisioterapia y Podología"/>
    <s v="Ciencias de la Salud"/>
    <n v="4"/>
    <n v="288"/>
    <m/>
    <m/>
    <x v="1"/>
    <n v="22"/>
    <m/>
    <x v="2"/>
    <n v="3"/>
    <m/>
    <n v="22"/>
    <n v="13"/>
    <m/>
    <m/>
    <m/>
    <m/>
    <n v="5"/>
    <n v="3"/>
    <n v="4"/>
    <n v="5"/>
    <n v="1"/>
    <n v="2"/>
    <m/>
    <m/>
    <m/>
    <m/>
    <m/>
    <n v="2"/>
    <n v="2"/>
    <n v="4"/>
    <n v="2"/>
    <n v="5"/>
    <n v="1"/>
    <n v="5"/>
    <n v="1"/>
    <n v="2"/>
    <n v="3"/>
    <n v="3"/>
    <n v="4"/>
    <n v="4"/>
    <n v="3"/>
    <n v="3"/>
    <n v="4"/>
    <s v="NO"/>
    <n v="3"/>
    <m/>
    <n v="3"/>
    <n v="4"/>
    <n v="4"/>
    <n v="4"/>
    <n v="4"/>
    <n v="3"/>
    <m/>
    <s v="SI"/>
    <s v="NO"/>
    <m/>
    <m/>
    <n v="4"/>
    <n v="4"/>
    <m/>
    <x v="2"/>
    <m/>
    <m/>
    <m/>
    <d v="2017-03-17T10:41:12"/>
    <s v="10.150.1.152"/>
    <m/>
  </r>
  <r>
    <s v="F. Filología"/>
    <s v="Humanidades"/>
    <n v="1"/>
    <n v="289"/>
    <m/>
    <m/>
    <x v="1"/>
    <n v="14"/>
    <m/>
    <x v="3"/>
    <n v="4"/>
    <m/>
    <n v="29"/>
    <n v="15"/>
    <n v="14"/>
    <m/>
    <m/>
    <m/>
    <n v="5"/>
    <n v="3"/>
    <n v="3"/>
    <n v="3"/>
    <n v="1"/>
    <m/>
    <m/>
    <m/>
    <m/>
    <m/>
    <m/>
    <n v="4"/>
    <n v="2"/>
    <n v="2"/>
    <n v="3"/>
    <n v="3"/>
    <n v="2"/>
    <n v="4"/>
    <n v="2"/>
    <n v="4"/>
    <n v="4"/>
    <n v="3"/>
    <m/>
    <n v="4"/>
    <n v="4"/>
    <n v="4"/>
    <n v="3"/>
    <s v="NO"/>
    <n v="4"/>
    <m/>
    <n v="5"/>
    <n v="4"/>
    <n v="2"/>
    <n v="5"/>
    <n v="5"/>
    <n v="5"/>
    <m/>
    <s v="SI"/>
    <m/>
    <m/>
    <m/>
    <n v="4"/>
    <n v="4"/>
    <m/>
    <x v="2"/>
    <n v="4"/>
    <m/>
    <m/>
    <d v="2017-03-17T10:41:28"/>
    <s v="10.150.1.152"/>
    <m/>
  </r>
  <r>
    <s v="F. Ciencias Políticas y Sociología"/>
    <s v="Ciencias Sociales"/>
    <n v="3"/>
    <n v="290"/>
    <m/>
    <m/>
    <x v="0"/>
    <n v="9"/>
    <m/>
    <x v="3"/>
    <n v="5"/>
    <m/>
    <n v="9"/>
    <m/>
    <m/>
    <s v="Biblioteca Nacional, Archivo Histórico Nacional, Archivo General de la Administración, Hemeroteca Municipal, Biblioteca da Universidade de Santiago de Compostela, Arxiu Nacional de Catalunya"/>
    <m/>
    <m/>
    <m/>
    <n v="3"/>
    <n v="3"/>
    <n v="3"/>
    <m/>
    <n v="2"/>
    <m/>
    <m/>
    <m/>
    <m/>
    <m/>
    <n v="5"/>
    <n v="5"/>
    <n v="5"/>
    <n v="5"/>
    <n v="5"/>
    <n v="5"/>
    <n v="5"/>
    <n v="5"/>
    <n v="2"/>
    <n v="4"/>
    <n v="4"/>
    <n v="3"/>
    <n v="5"/>
    <n v="4"/>
    <n v="4"/>
    <n v="4"/>
    <s v="SI"/>
    <n v="3"/>
    <m/>
    <n v="4"/>
    <n v="3"/>
    <n v="2"/>
    <n v="4"/>
    <n v="4"/>
    <n v="4"/>
    <m/>
    <s v="SI"/>
    <s v="SI"/>
    <n v="3"/>
    <m/>
    <n v="5"/>
    <n v="5"/>
    <m/>
    <x v="2"/>
    <n v="4"/>
    <m/>
    <s v="Aumento en el número de libros de préstamo"/>
    <d v="2017-03-17T10:41:48"/>
    <s v="10.150.1.151"/>
    <m/>
  </r>
  <r>
    <s v="F. Ciencias de la Información"/>
    <s v="Ciencias Sociales"/>
    <n v="3"/>
    <n v="291"/>
    <m/>
    <m/>
    <x v="1"/>
    <n v="4"/>
    <m/>
    <x v="1"/>
    <n v="2"/>
    <m/>
    <n v="4"/>
    <n v="29"/>
    <n v="9"/>
    <s v="Derecho.  "/>
    <m/>
    <m/>
    <n v="3"/>
    <n v="2"/>
    <n v="3"/>
    <n v="1"/>
    <m/>
    <n v="2"/>
    <m/>
    <m/>
    <m/>
    <m/>
    <m/>
    <n v="1"/>
    <n v="1"/>
    <n v="2"/>
    <n v="2"/>
    <n v="5"/>
    <n v="5"/>
    <n v="5"/>
    <n v="1"/>
    <n v="2"/>
    <n v="3"/>
    <n v="3"/>
    <n v="4"/>
    <n v="5"/>
    <n v="4"/>
    <n v="3"/>
    <n v="4"/>
    <s v="NO"/>
    <n v="3"/>
    <m/>
    <n v="4"/>
    <n v="4"/>
    <n v="5"/>
    <n v="4"/>
    <n v="5"/>
    <n v="5"/>
    <m/>
    <s v="NO"/>
    <s v="NO"/>
    <n v="1"/>
    <m/>
    <n v="4"/>
    <n v="4"/>
    <m/>
    <x v="3"/>
    <n v="3"/>
    <m/>
    <m/>
    <d v="2017-03-17T10:41:58"/>
    <s v="10.150.1.152"/>
    <m/>
  </r>
  <r>
    <s v="F. Ciencias Políticas y Sociología"/>
    <s v="Ciencias Sociales"/>
    <n v="3"/>
    <n v="292"/>
    <m/>
    <m/>
    <x v="1"/>
    <n v="9"/>
    <m/>
    <x v="5"/>
    <n v="3"/>
    <m/>
    <n v="9"/>
    <m/>
    <m/>
    <s v="La de mi pueblo"/>
    <m/>
    <m/>
    <n v="4"/>
    <n v="5"/>
    <n v="4"/>
    <n v="5"/>
    <m/>
    <n v="2"/>
    <m/>
    <m/>
    <m/>
    <m/>
    <m/>
    <n v="4"/>
    <n v="3"/>
    <n v="4"/>
    <n v="4"/>
    <n v="5"/>
    <n v="4"/>
    <n v="4"/>
    <n v="4"/>
    <n v="5"/>
    <n v="4"/>
    <n v="5"/>
    <n v="4"/>
    <n v="5"/>
    <n v="4"/>
    <n v="4"/>
    <n v="3"/>
    <m/>
    <n v="5"/>
    <m/>
    <n v="5"/>
    <n v="5"/>
    <n v="5"/>
    <n v="5"/>
    <n v="5"/>
    <n v="5"/>
    <m/>
    <s v="NO"/>
    <s v="NO"/>
    <n v="3"/>
    <m/>
    <n v="5"/>
    <n v="5"/>
    <m/>
    <x v="0"/>
    <n v="4"/>
    <m/>
    <m/>
    <d v="2017-03-17T10:41:59"/>
    <s v="10.150.1.152"/>
    <m/>
  </r>
  <r>
    <s v="F. Ciencias Políticas y Sociología"/>
    <s v="Ciencias Sociales"/>
    <n v="3"/>
    <n v="293"/>
    <m/>
    <m/>
    <x v="1"/>
    <n v="9"/>
    <m/>
    <x v="3"/>
    <n v="4"/>
    <m/>
    <n v="9"/>
    <n v="15"/>
    <n v="4"/>
    <s v="AECID y UNED Gregorio Marañón"/>
    <m/>
    <m/>
    <n v="3"/>
    <n v="5"/>
    <n v="5"/>
    <n v="5"/>
    <m/>
    <n v="2"/>
    <m/>
    <n v="4"/>
    <d v="1899-12-30T04:00:00"/>
    <m/>
    <m/>
    <n v="5"/>
    <n v="4"/>
    <n v="2"/>
    <n v="1"/>
    <n v="2"/>
    <n v="5"/>
    <n v="2"/>
    <n v="4"/>
    <n v="4"/>
    <n v="5"/>
    <n v="4"/>
    <n v="3"/>
    <n v="5"/>
    <n v="5"/>
    <n v="5"/>
    <n v="5"/>
    <s v="SI"/>
    <n v="4"/>
    <m/>
    <n v="5"/>
    <n v="3"/>
    <n v="4"/>
    <n v="4"/>
    <n v="4"/>
    <n v="4"/>
    <m/>
    <s v="SI"/>
    <s v="SI"/>
    <n v="5"/>
    <m/>
    <n v="5"/>
    <n v="5"/>
    <m/>
    <x v="2"/>
    <n v="3"/>
    <m/>
    <s v="El curso de formación al que acudí era: &quot;uso de bases de datos&quot; (V-Lex, Tirant Lo Blanch, etc). &lt;br&gt;&lt;br&gt;En este apartado quisiera destacar que, como alumno que utiliza la biblioteca como medio principal de formación en el amplio sentido de la palabra, me parece absolutamente bochornoso que la UCM no disponga de aularios para aquella parte del estudiantado que por problemas en casa de cualquier índole, únicamente puedan restringir su trabajo académico y, por ende, su formación al horario de apertura de las diferentes bibliotecas (20:45, como mucho). Son muchas las universidades españolas que ofrecen este servicio prácticamente 24horas abiertos y cuyo único coste sería la vigilancia esporádica, con una frecuencia baja, de algún miembro del equipo de seguridad y, además, el coste eléctrico del alumbrado. Al no haber en dichos aularios libros ni ningún otro material que pueda ser dañado o, incluso, hurtado, no es necesaria mayor vigilancia; por lo que he visto en el resto de universidades. Además, si se quiere como medida de control, creo que con una mera barrera que sea requerida el carnet UCM para acceder al aula (como si del metro se tratase), es suficiente como para que únicamente entre estudiantado que quiera hacer un buen uso del servicio."/>
    <d v="2017-03-17T10:42:10"/>
    <s v="10.150.1.152"/>
    <m/>
  </r>
  <r>
    <s v="F. Filosofía"/>
    <s v="Humanidades"/>
    <n v="1"/>
    <n v="294"/>
    <m/>
    <m/>
    <x v="2"/>
    <n v="15"/>
    <m/>
    <x v="3"/>
    <n v="4"/>
    <m/>
    <n v="15"/>
    <n v="11"/>
    <n v="14"/>
    <m/>
    <m/>
    <m/>
    <n v="4"/>
    <n v="5"/>
    <n v="5"/>
    <n v="4"/>
    <m/>
    <n v="2"/>
    <n v="3"/>
    <n v="4"/>
    <m/>
    <m/>
    <m/>
    <n v="5"/>
    <n v="4"/>
    <n v="2"/>
    <m/>
    <m/>
    <n v="4"/>
    <n v="4"/>
    <n v="2"/>
    <n v="4"/>
    <n v="5"/>
    <n v="5"/>
    <n v="4"/>
    <n v="5"/>
    <n v="5"/>
    <n v="5"/>
    <n v="5"/>
    <s v="SI"/>
    <n v="5"/>
    <m/>
    <n v="5"/>
    <n v="4"/>
    <n v="5"/>
    <n v="5"/>
    <n v="5"/>
    <n v="5"/>
    <m/>
    <s v="NO"/>
    <s v="NO"/>
    <m/>
    <m/>
    <n v="5"/>
    <n v="5"/>
    <m/>
    <x v="0"/>
    <n v="4"/>
    <m/>
    <m/>
    <d v="2017-03-17T10:42:33"/>
    <s v="10.150.1.151"/>
    <m/>
  </r>
  <r>
    <s v="F. Bellas Artes"/>
    <s v="Humanidades"/>
    <n v="1"/>
    <n v="295"/>
    <m/>
    <m/>
    <x v="4"/>
    <n v="1"/>
    <m/>
    <x v="2"/>
    <n v="3"/>
    <m/>
    <n v="1"/>
    <n v="16"/>
    <n v="21"/>
    <s v="Biblioteca del Reina Sofia"/>
    <m/>
    <m/>
    <n v="5"/>
    <n v="5"/>
    <n v="5"/>
    <n v="4"/>
    <n v="1"/>
    <m/>
    <m/>
    <m/>
    <m/>
    <m/>
    <m/>
    <n v="5"/>
    <n v="1"/>
    <n v="1"/>
    <n v="5"/>
    <n v="4"/>
    <n v="5"/>
    <n v="2"/>
    <n v="3"/>
    <n v="4"/>
    <n v="4"/>
    <n v="5"/>
    <n v="4"/>
    <n v="5"/>
    <n v="5"/>
    <n v="4"/>
    <n v="4"/>
    <s v="SI"/>
    <n v="4"/>
    <m/>
    <n v="5"/>
    <n v="5"/>
    <n v="5"/>
    <n v="5"/>
    <n v="5"/>
    <n v="5"/>
    <m/>
    <s v="SI"/>
    <s v="SI"/>
    <n v="5"/>
    <m/>
    <n v="5"/>
    <n v="5"/>
    <m/>
    <x v="0"/>
    <n v="5"/>
    <m/>
    <s v="El director mola mazo, y el esto de personas de la biblioteca mola mogollón."/>
    <d v="2017-03-17T10:42:43"/>
    <s v="10.150.1.151"/>
    <m/>
  </r>
  <r>
    <s v="F. Derecho"/>
    <s v="Ciencias Sociales"/>
    <n v="3"/>
    <n v="296"/>
    <m/>
    <m/>
    <x v="1"/>
    <n v="11"/>
    <m/>
    <x v="1"/>
    <n v="2"/>
    <m/>
    <n v="29"/>
    <n v="11"/>
    <n v="12"/>
    <m/>
    <m/>
    <m/>
    <n v="4"/>
    <n v="4"/>
    <n v="5"/>
    <n v="3"/>
    <m/>
    <n v="2"/>
    <m/>
    <m/>
    <m/>
    <m/>
    <m/>
    <m/>
    <m/>
    <m/>
    <m/>
    <m/>
    <m/>
    <n v="4"/>
    <m/>
    <n v="5"/>
    <n v="3"/>
    <n v="4"/>
    <n v="4"/>
    <n v="4"/>
    <n v="3"/>
    <n v="3"/>
    <n v="3"/>
    <s v="NO"/>
    <n v="3"/>
    <m/>
    <n v="4"/>
    <n v="3"/>
    <n v="3"/>
    <n v="4"/>
    <n v="4"/>
    <n v="4"/>
    <m/>
    <s v="NO"/>
    <s v="NO"/>
    <m/>
    <m/>
    <n v="3"/>
    <n v="4"/>
    <m/>
    <x v="2"/>
    <n v="3"/>
    <m/>
    <s v="Los ordenadores podrían prestarse para llevar al aula donde se imparten las clases."/>
    <d v="2017-03-17T10:42:48"/>
    <s v="10.150.1.152"/>
    <m/>
  </r>
  <r>
    <s v="F. Derecho"/>
    <s v="Ciencias Sociales"/>
    <n v="3"/>
    <n v="297"/>
    <m/>
    <m/>
    <x v="1"/>
    <n v="11"/>
    <m/>
    <x v="3"/>
    <n v="5"/>
    <m/>
    <n v="29"/>
    <m/>
    <m/>
    <m/>
    <m/>
    <m/>
    <n v="3"/>
    <n v="5"/>
    <n v="4"/>
    <n v="4"/>
    <m/>
    <m/>
    <n v="3"/>
    <m/>
    <m/>
    <m/>
    <m/>
    <n v="5"/>
    <n v="2"/>
    <n v="5"/>
    <n v="5"/>
    <n v="2"/>
    <n v="5"/>
    <n v="5"/>
    <n v="4"/>
    <n v="3"/>
    <n v="4"/>
    <n v="5"/>
    <n v="2"/>
    <n v="3"/>
    <n v="2"/>
    <n v="4"/>
    <n v="5"/>
    <s v="SI"/>
    <n v="4"/>
    <m/>
    <n v="5"/>
    <n v="4"/>
    <n v="5"/>
    <n v="5"/>
    <n v="5"/>
    <n v="5"/>
    <m/>
    <s v="NO"/>
    <s v="SI"/>
    <n v="3"/>
    <m/>
    <n v="4"/>
    <n v="4"/>
    <m/>
    <x v="0"/>
    <n v="5"/>
    <m/>
    <m/>
    <d v="2017-03-17T10:43:07"/>
    <s v="10.150.1.152"/>
    <m/>
  </r>
  <r>
    <s v="F. Ciencias Físicas"/>
    <s v="Ciencias Experimentales"/>
    <n v="2"/>
    <n v="298"/>
    <m/>
    <m/>
    <x v="1"/>
    <n v="6"/>
    <m/>
    <x v="1"/>
    <n v="3"/>
    <m/>
    <n v="29"/>
    <n v="8"/>
    <n v="6"/>
    <m/>
    <m/>
    <m/>
    <n v="4"/>
    <n v="4"/>
    <n v="4"/>
    <n v="2"/>
    <m/>
    <n v="2"/>
    <n v="3"/>
    <m/>
    <m/>
    <m/>
    <m/>
    <n v="5"/>
    <n v="1"/>
    <n v="1"/>
    <n v="4"/>
    <n v="4"/>
    <n v="3"/>
    <n v="4"/>
    <n v="1"/>
    <n v="1"/>
    <n v="4"/>
    <n v="4"/>
    <n v="3"/>
    <n v="4"/>
    <n v="4"/>
    <n v="2"/>
    <n v="4"/>
    <s v="NO"/>
    <n v="3"/>
    <m/>
    <n v="5"/>
    <n v="4"/>
    <n v="5"/>
    <n v="4"/>
    <n v="3"/>
    <n v="4"/>
    <m/>
    <s v="NO"/>
    <s v="NO"/>
    <m/>
    <m/>
    <n v="4"/>
    <n v="4"/>
    <m/>
    <x v="2"/>
    <n v="3"/>
    <m/>
    <m/>
    <d v="2017-03-17T10:43:16"/>
    <s v="10.150.1.152"/>
    <m/>
  </r>
  <r>
    <s v="F. Educación - Centro de Formación del Profesorado"/>
    <s v="Humanidades"/>
    <n v="1"/>
    <n v="299"/>
    <m/>
    <m/>
    <x v="2"/>
    <n v="12"/>
    <m/>
    <x v="1"/>
    <n v="4"/>
    <m/>
    <n v="12"/>
    <m/>
    <m/>
    <m/>
    <m/>
    <m/>
    <n v="4"/>
    <n v="4"/>
    <n v="4"/>
    <n v="4"/>
    <n v="1"/>
    <m/>
    <m/>
    <m/>
    <m/>
    <m/>
    <m/>
    <n v="5"/>
    <n v="4"/>
    <n v="4"/>
    <n v="3"/>
    <n v="3"/>
    <n v="4"/>
    <n v="4"/>
    <n v="4"/>
    <n v="4"/>
    <n v="4"/>
    <n v="4"/>
    <n v="4"/>
    <n v="4"/>
    <n v="4"/>
    <n v="4"/>
    <n v="4"/>
    <s v="SI"/>
    <n v="4"/>
    <m/>
    <n v="4"/>
    <n v="4"/>
    <n v="4"/>
    <n v="4"/>
    <n v="4"/>
    <m/>
    <m/>
    <s v="SI"/>
    <s v="SI"/>
    <m/>
    <m/>
    <n v="4"/>
    <n v="4"/>
    <m/>
    <x v="2"/>
    <n v="4"/>
    <m/>
    <m/>
    <d v="2017-03-17T10:43:32"/>
    <s v="10.150.1.152"/>
    <m/>
  </r>
  <r>
    <s v="F. Ciencias Matemáticas"/>
    <s v="Ciencias Experimentales"/>
    <n v="2"/>
    <n v="300"/>
    <m/>
    <m/>
    <x v="1"/>
    <n v="8"/>
    <m/>
    <x v="1"/>
    <n v="2"/>
    <m/>
    <n v="8"/>
    <n v="29"/>
    <m/>
    <m/>
    <m/>
    <m/>
    <n v="2"/>
    <n v="3"/>
    <n v="5"/>
    <n v="3"/>
    <m/>
    <n v="2"/>
    <n v="3"/>
    <m/>
    <m/>
    <m/>
    <m/>
    <n v="5"/>
    <n v="2"/>
    <n v="1"/>
    <n v="1"/>
    <n v="2"/>
    <n v="4"/>
    <n v="2"/>
    <n v="1"/>
    <m/>
    <n v="5"/>
    <n v="4"/>
    <n v="5"/>
    <n v="5"/>
    <n v="4"/>
    <n v="3"/>
    <n v="3"/>
    <s v="NO"/>
    <n v="4"/>
    <m/>
    <n v="5"/>
    <n v="3"/>
    <n v="5"/>
    <n v="5"/>
    <n v="5"/>
    <n v="4"/>
    <m/>
    <s v="SI"/>
    <s v="NO"/>
    <m/>
    <m/>
    <n v="5"/>
    <n v="5"/>
    <m/>
    <x v="0"/>
    <n v="4"/>
    <m/>
    <m/>
    <d v="2017-03-17T10:43:38"/>
    <s v="10.150.1.152"/>
    <m/>
  </r>
  <r>
    <s v="F. Ciencias Políticas y Sociología"/>
    <s v="Ciencias Sociales"/>
    <n v="3"/>
    <n v="301"/>
    <m/>
    <m/>
    <x v="2"/>
    <n v="9"/>
    <m/>
    <x v="3"/>
    <n v="4"/>
    <m/>
    <n v="9"/>
    <m/>
    <m/>
    <m/>
    <m/>
    <m/>
    <n v="5"/>
    <n v="4"/>
    <n v="3"/>
    <n v="2"/>
    <m/>
    <n v="2"/>
    <n v="3"/>
    <m/>
    <m/>
    <m/>
    <m/>
    <n v="4"/>
    <n v="2"/>
    <n v="3"/>
    <n v="1"/>
    <n v="5"/>
    <n v="4"/>
    <n v="5"/>
    <n v="2"/>
    <n v="5"/>
    <n v="4"/>
    <n v="4"/>
    <n v="5"/>
    <n v="5"/>
    <n v="5"/>
    <n v="4"/>
    <n v="4"/>
    <s v="NO"/>
    <n v="4"/>
    <m/>
    <n v="5"/>
    <n v="5"/>
    <n v="5"/>
    <n v="5"/>
    <n v="5"/>
    <n v="5"/>
    <m/>
    <s v="SI"/>
    <s v="NO"/>
    <m/>
    <m/>
    <n v="5"/>
    <n v="5"/>
    <m/>
    <x v="2"/>
    <n v="3"/>
    <m/>
    <m/>
    <d v="2017-03-17T10:44:06"/>
    <s v="10.150.1.151"/>
    <m/>
  </r>
  <r>
    <s v="F. Ciencias de la Información"/>
    <s v="Ciencias Sociales"/>
    <n v="3"/>
    <n v="302"/>
    <m/>
    <m/>
    <x v="1"/>
    <n v="4"/>
    <m/>
    <x v="1"/>
    <n v="4"/>
    <m/>
    <n v="4"/>
    <n v="16"/>
    <n v="14"/>
    <s v="Conde Duque, Biblioteca Pública Municipal Eugenio Trías, Maria Zambrano"/>
    <m/>
    <m/>
    <n v="2"/>
    <n v="2"/>
    <n v="2"/>
    <n v="2"/>
    <m/>
    <n v="2"/>
    <m/>
    <m/>
    <m/>
    <m/>
    <m/>
    <n v="4"/>
    <n v="1"/>
    <n v="1"/>
    <n v="5"/>
    <n v="5"/>
    <n v="3"/>
    <n v="4"/>
    <n v="1"/>
    <n v="3"/>
    <n v="4"/>
    <n v="3"/>
    <n v="3"/>
    <n v="3"/>
    <n v="5"/>
    <n v="2"/>
    <n v="3"/>
    <s v="NO"/>
    <n v="3"/>
    <m/>
    <n v="3"/>
    <n v="1"/>
    <n v="3"/>
    <n v="4"/>
    <n v="2"/>
    <n v="4"/>
    <m/>
    <s v="NO"/>
    <s v="NO"/>
    <m/>
    <m/>
    <n v="3"/>
    <n v="2"/>
    <m/>
    <x v="3"/>
    <n v="3"/>
    <m/>
    <s v="Sugiero que se amplien los plazos de préstamo a los alumnos de grado y máster, en dos semanas no da tiempo a leer un libro y hay que estar demasiado pendiente de renovar o devolver los libros. También crear más silencio y concentración, y cuidar el exceso de feio o calor. Agradezco mucho la voluntad de mejorar y valoro las bibliotecas de la Ucm."/>
    <d v="2017-03-17T10:44:08"/>
    <s v="10.150.1.152"/>
    <m/>
  </r>
  <r>
    <s v="F. Educación - Centro de Formación del Profesorado"/>
    <s v="Humanidades"/>
    <n v="1"/>
    <n v="303"/>
    <m/>
    <m/>
    <x v="0"/>
    <n v="12"/>
    <m/>
    <x v="1"/>
    <n v="4"/>
    <m/>
    <n v="12"/>
    <n v="18"/>
    <n v="29"/>
    <s v="Biblioteca en San Sebastián de los Reyes"/>
    <m/>
    <m/>
    <n v="3"/>
    <n v="3"/>
    <n v="3"/>
    <n v="3"/>
    <n v="1"/>
    <m/>
    <m/>
    <m/>
    <m/>
    <m/>
    <m/>
    <n v="4"/>
    <n v="5"/>
    <n v="3"/>
    <n v="2"/>
    <n v="4"/>
    <n v="2"/>
    <n v="3"/>
    <n v="4"/>
    <n v="4"/>
    <n v="3"/>
    <n v="3"/>
    <n v="4"/>
    <n v="5"/>
    <n v="5"/>
    <n v="4"/>
    <n v="3"/>
    <s v="SI"/>
    <n v="4"/>
    <m/>
    <n v="4"/>
    <n v="2"/>
    <n v="4"/>
    <n v="4"/>
    <n v="4"/>
    <n v="4"/>
    <m/>
    <s v="SI"/>
    <s v="SI"/>
    <n v="4"/>
    <m/>
    <n v="4"/>
    <n v="4"/>
    <m/>
    <x v="2"/>
    <n v="4"/>
    <m/>
    <s v="Por favor, en las peceras que hay en la primera planta de la biblioteca de la Facultad de Educación hace mucho calor, espero que se pueda solventar el problema. &lt;br&gt;"/>
    <d v="2017-03-17T10:44:10"/>
    <s v="10.150.1.152"/>
    <m/>
  </r>
  <r>
    <s v="F. Geografía e Historia"/>
    <s v="Humanidades"/>
    <n v="1"/>
    <n v="304"/>
    <m/>
    <m/>
    <x v="1"/>
    <n v="16"/>
    <m/>
    <x v="1"/>
    <n v="4"/>
    <m/>
    <n v="16"/>
    <n v="29"/>
    <m/>
    <m/>
    <m/>
    <m/>
    <n v="4"/>
    <n v="4"/>
    <n v="4"/>
    <n v="4"/>
    <m/>
    <n v="2"/>
    <n v="3"/>
    <m/>
    <m/>
    <m/>
    <m/>
    <n v="3"/>
    <n v="2"/>
    <n v="2"/>
    <n v="4"/>
    <n v="4"/>
    <n v="4"/>
    <n v="5"/>
    <n v="4"/>
    <n v="3"/>
    <n v="4"/>
    <n v="4"/>
    <n v="3"/>
    <n v="4"/>
    <n v="4"/>
    <n v="4"/>
    <n v="4"/>
    <s v="NO"/>
    <n v="4"/>
    <m/>
    <n v="5"/>
    <n v="4"/>
    <n v="4"/>
    <n v="4"/>
    <n v="4"/>
    <m/>
    <m/>
    <s v="NO"/>
    <s v="NO"/>
    <m/>
    <m/>
    <n v="5"/>
    <n v="5"/>
    <m/>
    <x v="2"/>
    <m/>
    <m/>
    <m/>
    <d v="2017-03-17T10:44:15"/>
    <s v="10.150.1.152"/>
    <m/>
  </r>
  <r>
    <s v="F. Ciencias Físicas"/>
    <s v="Ciencias Experimentales"/>
    <n v="2"/>
    <n v="305"/>
    <m/>
    <m/>
    <x v="1"/>
    <n v="6"/>
    <m/>
    <x v="5"/>
    <n v="2"/>
    <m/>
    <n v="10"/>
    <n v="6"/>
    <m/>
    <m/>
    <m/>
    <m/>
    <n v="4"/>
    <n v="4"/>
    <n v="4"/>
    <n v="4"/>
    <m/>
    <m/>
    <n v="3"/>
    <m/>
    <m/>
    <m/>
    <m/>
    <n v="2"/>
    <n v="1"/>
    <n v="1"/>
    <n v="1"/>
    <n v="4"/>
    <n v="3"/>
    <n v="4"/>
    <n v="4"/>
    <n v="1"/>
    <n v="3"/>
    <n v="4"/>
    <n v="4"/>
    <n v="4"/>
    <n v="4"/>
    <n v="3"/>
    <n v="3"/>
    <s v="NO"/>
    <n v="4"/>
    <m/>
    <n v="5"/>
    <n v="5"/>
    <n v="4"/>
    <n v="5"/>
    <n v="5"/>
    <n v="4"/>
    <m/>
    <s v="SI"/>
    <s v="NO"/>
    <n v="4"/>
    <m/>
    <n v="4"/>
    <n v="5"/>
    <m/>
    <x v="2"/>
    <n v="4"/>
    <m/>
    <s v="Abrir más a menudo los fines de semana"/>
    <d v="2017-03-17T10:44:17"/>
    <s v="10.150.1.151"/>
    <m/>
  </r>
  <r>
    <s v="F. Óptica y Optometría"/>
    <s v="Ciencias de la Salud"/>
    <n v="4"/>
    <n v="306"/>
    <m/>
    <m/>
    <x v="1"/>
    <n v="25"/>
    <m/>
    <x v="1"/>
    <n v="2"/>
    <m/>
    <n v="25"/>
    <n v="29"/>
    <m/>
    <m/>
    <m/>
    <m/>
    <n v="4"/>
    <n v="3"/>
    <n v="4"/>
    <n v="3"/>
    <m/>
    <n v="2"/>
    <m/>
    <m/>
    <m/>
    <m/>
    <m/>
    <n v="4"/>
    <n v="1"/>
    <n v="3"/>
    <n v="2"/>
    <n v="4"/>
    <n v="3"/>
    <n v="5"/>
    <n v="1"/>
    <n v="4"/>
    <n v="4"/>
    <n v="4"/>
    <n v="2"/>
    <n v="4"/>
    <n v="3"/>
    <n v="3"/>
    <n v="3"/>
    <s v="NO"/>
    <n v="3"/>
    <m/>
    <n v="4"/>
    <n v="4"/>
    <n v="4"/>
    <n v="4"/>
    <n v="4"/>
    <n v="4"/>
    <m/>
    <s v="NO"/>
    <s v="NO"/>
    <m/>
    <m/>
    <n v="4"/>
    <n v="4"/>
    <m/>
    <x v="2"/>
    <n v="4"/>
    <m/>
    <m/>
    <d v="2017-03-17T10:44:21"/>
    <s v="10.150.1.151"/>
    <m/>
  </r>
  <r>
    <s v="F. Ciencias Biológicas"/>
    <s v="Ciencias Experimentales"/>
    <n v="2"/>
    <n v="307"/>
    <m/>
    <m/>
    <x v="2"/>
    <n v="2"/>
    <m/>
    <x v="1"/>
    <n v="1"/>
    <m/>
    <n v="2"/>
    <m/>
    <m/>
    <m/>
    <m/>
    <m/>
    <n v="1"/>
    <n v="4"/>
    <n v="3"/>
    <n v="3"/>
    <n v="1"/>
    <n v="2"/>
    <m/>
    <n v="4"/>
    <s v="23.00h"/>
    <m/>
    <m/>
    <n v="1"/>
    <n v="1"/>
    <n v="1"/>
    <n v="5"/>
    <n v="5"/>
    <n v="1"/>
    <n v="5"/>
    <n v="4"/>
    <n v="3"/>
    <m/>
    <n v="5"/>
    <n v="5"/>
    <n v="5"/>
    <n v="5"/>
    <n v="3"/>
    <n v="5"/>
    <s v="NO"/>
    <n v="5"/>
    <m/>
    <n v="5"/>
    <n v="5"/>
    <n v="5"/>
    <n v="5"/>
    <n v="5"/>
    <n v="5"/>
    <m/>
    <s v="NO"/>
    <s v="NO"/>
    <m/>
    <m/>
    <n v="5"/>
    <n v="1"/>
    <m/>
    <x v="3"/>
    <m/>
    <m/>
    <s v="Al igual que en biblioteca de geología, deseo qu  en ésta dejen ocupar los puestos hasta las 20.30. Porque el personal comieza a echarte a las 20.20. Diez minutos,  muchas veces marcan una diferencia muy grande de avance. "/>
    <d v="2017-03-17T10:44:26"/>
    <s v="10.150.1.152"/>
    <m/>
  </r>
  <r>
    <s v="F. Ciencias Matemáticas"/>
    <s v="Ciencias Experimentales"/>
    <n v="2"/>
    <n v="308"/>
    <m/>
    <m/>
    <x v="1"/>
    <n v="8"/>
    <m/>
    <x v="1"/>
    <n v="4"/>
    <m/>
    <n v="8"/>
    <m/>
    <m/>
    <m/>
    <m/>
    <m/>
    <n v="5"/>
    <n v="5"/>
    <n v="4"/>
    <n v="3"/>
    <m/>
    <n v="2"/>
    <m/>
    <m/>
    <m/>
    <m/>
    <m/>
    <n v="5"/>
    <n v="1"/>
    <n v="4"/>
    <n v="4"/>
    <n v="4"/>
    <n v="4"/>
    <n v="4"/>
    <n v="4"/>
    <n v="3"/>
    <n v="4"/>
    <n v="4"/>
    <n v="4"/>
    <n v="4"/>
    <n v="4"/>
    <n v="4"/>
    <n v="4"/>
    <s v="SI"/>
    <n v="4"/>
    <m/>
    <n v="5"/>
    <n v="4"/>
    <n v="5"/>
    <n v="5"/>
    <n v="5"/>
    <n v="5"/>
    <m/>
    <s v="NO"/>
    <s v="NO"/>
    <n v="1"/>
    <m/>
    <n v="5"/>
    <n v="5"/>
    <m/>
    <x v="0"/>
    <n v="4"/>
    <m/>
    <m/>
    <d v="2017-03-17T10:44:33"/>
    <s v="10.150.1.151"/>
    <m/>
  </r>
  <r>
    <s v="F. Ciencias de la Información"/>
    <s v="Ciencias Sociales"/>
    <n v="3"/>
    <n v="309"/>
    <m/>
    <m/>
    <x v="1"/>
    <n v="4"/>
    <m/>
    <x v="3"/>
    <n v="3"/>
    <m/>
    <n v="4"/>
    <n v="29"/>
    <n v="3"/>
    <m/>
    <m/>
    <m/>
    <n v="5"/>
    <n v="4"/>
    <n v="3"/>
    <n v="1"/>
    <m/>
    <n v="2"/>
    <m/>
    <m/>
    <m/>
    <m/>
    <m/>
    <n v="2"/>
    <n v="1"/>
    <n v="1"/>
    <n v="1"/>
    <n v="4"/>
    <n v="2"/>
    <n v="4"/>
    <n v="1"/>
    <n v="3"/>
    <m/>
    <n v="3"/>
    <n v="3"/>
    <n v="2"/>
    <n v="3"/>
    <n v="2"/>
    <n v="5"/>
    <s v="NO"/>
    <n v="4"/>
    <m/>
    <n v="3"/>
    <n v="2"/>
    <n v="3"/>
    <n v="4"/>
    <n v="4"/>
    <n v="4"/>
    <m/>
    <s v="NO"/>
    <s v="NO"/>
    <m/>
    <m/>
    <n v="3"/>
    <n v="2"/>
    <m/>
    <x v="2"/>
    <n v="4"/>
    <m/>
    <m/>
    <d v="2017-03-17T10:44:35"/>
    <s v="10.150.1.151"/>
    <m/>
  </r>
  <r>
    <s v="F. Ciencias Matemáticas"/>
    <s v="Ciencias Experimentales"/>
    <n v="2"/>
    <n v="310"/>
    <m/>
    <m/>
    <x v="1"/>
    <n v="8"/>
    <m/>
    <x v="2"/>
    <n v="1"/>
    <m/>
    <n v="8"/>
    <m/>
    <m/>
    <m/>
    <m/>
    <m/>
    <n v="5"/>
    <n v="4"/>
    <n v="4"/>
    <n v="2"/>
    <n v="1"/>
    <m/>
    <m/>
    <m/>
    <m/>
    <m/>
    <m/>
    <n v="4"/>
    <n v="1"/>
    <n v="1"/>
    <n v="1"/>
    <n v="3"/>
    <n v="1"/>
    <n v="5"/>
    <n v="1"/>
    <n v="1"/>
    <n v="5"/>
    <n v="3"/>
    <n v="1"/>
    <n v="2"/>
    <n v="3"/>
    <n v="1"/>
    <n v="3"/>
    <s v="NO"/>
    <n v="3"/>
    <m/>
    <n v="4"/>
    <n v="2"/>
    <n v="1"/>
    <n v="5"/>
    <n v="5"/>
    <n v="5"/>
    <m/>
    <s v="SI"/>
    <s v="NO"/>
    <m/>
    <m/>
    <n v="4"/>
    <n v="2"/>
    <m/>
    <x v="2"/>
    <m/>
    <m/>
    <m/>
    <d v="2017-03-17T10:45:17"/>
    <s v="10.150.1.152"/>
    <m/>
  </r>
  <r>
    <s v="F. Ciencias Matemáticas"/>
    <s v="Ciencias Experimentales"/>
    <n v="2"/>
    <n v="311"/>
    <m/>
    <m/>
    <x v="1"/>
    <n v="8"/>
    <m/>
    <x v="1"/>
    <n v="4"/>
    <m/>
    <n v="8"/>
    <n v="6"/>
    <m/>
    <m/>
    <m/>
    <m/>
    <n v="4"/>
    <n v="2"/>
    <n v="2"/>
    <n v="1"/>
    <m/>
    <m/>
    <n v="3"/>
    <m/>
    <m/>
    <m/>
    <m/>
    <n v="4"/>
    <n v="1"/>
    <n v="1"/>
    <n v="1"/>
    <n v="4"/>
    <n v="5"/>
    <n v="5"/>
    <n v="4"/>
    <n v="6"/>
    <n v="2"/>
    <n v="3"/>
    <n v="3"/>
    <n v="4"/>
    <n v="5"/>
    <n v="3"/>
    <n v="4"/>
    <s v="NO"/>
    <n v="4"/>
    <m/>
    <n v="3"/>
    <n v="4"/>
    <n v="4"/>
    <n v="5"/>
    <n v="5"/>
    <n v="5"/>
    <m/>
    <s v="NO"/>
    <s v="NO"/>
    <m/>
    <m/>
    <n v="4"/>
    <n v="2"/>
    <m/>
    <x v="3"/>
    <n v="3"/>
    <m/>
    <s v="5.2 No sabía de tales cursos.&lt;br&gt;La biblioteca de matemáticas es demasiado pequeña y la oferta de libros es escasa así cómo su variedad."/>
    <d v="2017-03-17T10:45:29"/>
    <s v="10.150.1.152"/>
    <m/>
  </r>
  <r>
    <s v="F. Ciencias Biológicas"/>
    <s v="Ciencias Experimentales"/>
    <n v="2"/>
    <n v="312"/>
    <m/>
    <m/>
    <x v="1"/>
    <n v="2"/>
    <m/>
    <x v="2"/>
    <n v="4"/>
    <m/>
    <n v="2"/>
    <n v="18"/>
    <n v="10"/>
    <m/>
    <m/>
    <m/>
    <n v="4"/>
    <n v="4"/>
    <n v="4"/>
    <n v="2"/>
    <m/>
    <m/>
    <m/>
    <m/>
    <m/>
    <m/>
    <m/>
    <n v="4"/>
    <n v="1"/>
    <n v="4"/>
    <n v="1"/>
    <n v="5"/>
    <n v="3"/>
    <n v="5"/>
    <n v="1"/>
    <n v="3"/>
    <n v="4"/>
    <n v="3"/>
    <n v="3"/>
    <n v="4"/>
    <n v="3"/>
    <n v="3"/>
    <n v="3"/>
    <s v="NO"/>
    <n v="4"/>
    <m/>
    <n v="3"/>
    <n v="3"/>
    <n v="3"/>
    <n v="4"/>
    <n v="2"/>
    <n v="4"/>
    <m/>
    <s v="SI"/>
    <s v="NO"/>
    <m/>
    <m/>
    <n v="3"/>
    <n v="4"/>
    <m/>
    <x v="2"/>
    <m/>
    <m/>
    <m/>
    <d v="2017-03-17T10:45:31"/>
    <s v="10.150.1.152"/>
    <m/>
  </r>
  <r>
    <s v="F. Ciencias de la Información"/>
    <s v="Ciencias Sociales"/>
    <n v="3"/>
    <n v="313"/>
    <m/>
    <m/>
    <x v="1"/>
    <n v="4"/>
    <m/>
    <x v="1"/>
    <n v="1"/>
    <m/>
    <n v="29"/>
    <n v="4"/>
    <n v="19"/>
    <m/>
    <m/>
    <m/>
    <n v="3"/>
    <n v="5"/>
    <n v="4"/>
    <n v="5"/>
    <m/>
    <m/>
    <n v="3"/>
    <m/>
    <m/>
    <m/>
    <m/>
    <n v="5"/>
    <n v="3"/>
    <n v="3"/>
    <n v="4"/>
    <n v="3"/>
    <n v="5"/>
    <n v="5"/>
    <n v="5"/>
    <m/>
    <n v="5"/>
    <n v="5"/>
    <n v="1"/>
    <n v="3"/>
    <n v="1"/>
    <n v="4"/>
    <n v="1"/>
    <s v="NO"/>
    <n v="1"/>
    <m/>
    <n v="5"/>
    <n v="1"/>
    <n v="3"/>
    <n v="3"/>
    <n v="3"/>
    <n v="4"/>
    <m/>
    <s v="NO"/>
    <s v="NO"/>
    <m/>
    <m/>
    <m/>
    <m/>
    <m/>
    <x v="3"/>
    <n v="2"/>
    <m/>
    <m/>
    <d v="2017-03-17T10:45:44"/>
    <s v="10.150.1.151"/>
    <m/>
  </r>
  <r>
    <s v="F. Ciencias Biológicas"/>
    <s v="Ciencias Experimentales"/>
    <n v="2"/>
    <n v="314"/>
    <m/>
    <m/>
    <x v="1"/>
    <n v="2"/>
    <m/>
    <x v="1"/>
    <n v="3"/>
    <m/>
    <n v="2"/>
    <n v="29"/>
    <m/>
    <m/>
    <m/>
    <m/>
    <n v="4"/>
    <n v="4"/>
    <n v="4"/>
    <n v="4"/>
    <m/>
    <m/>
    <n v="3"/>
    <m/>
    <m/>
    <m/>
    <m/>
    <n v="3"/>
    <n v="1"/>
    <n v="1"/>
    <n v="3"/>
    <n v="5"/>
    <n v="2"/>
    <n v="5"/>
    <n v="1"/>
    <n v="3"/>
    <n v="3"/>
    <n v="4"/>
    <n v="4"/>
    <n v="4"/>
    <n v="4"/>
    <n v="3"/>
    <n v="3"/>
    <s v="NO"/>
    <n v="3"/>
    <m/>
    <n v="5"/>
    <n v="3"/>
    <n v="4"/>
    <n v="5"/>
    <n v="2"/>
    <n v="4"/>
    <m/>
    <s v="NO"/>
    <s v="NO"/>
    <m/>
    <m/>
    <n v="4"/>
    <n v="4"/>
    <m/>
    <x v="2"/>
    <n v="3"/>
    <m/>
    <s v="En ciertas ocasiones a lo largo del año hay libros muy solicitados, de modo que durante esa temporada resulta imposible conseguir uno, la gente no respeta los plazos de préstamo con tal de disponer de más tiempo para consultar el libro. Todos deberíamos poder tener acceso a dichos libros.&lt;br&gt;&lt;br&gt;."/>
    <d v="2017-03-17T10:45:56"/>
    <s v="10.150.1.151"/>
    <m/>
  </r>
  <r>
    <s v="F. Ciencias Químicas"/>
    <s v="Ciencias Experimentales"/>
    <n v="2"/>
    <n v="315"/>
    <m/>
    <m/>
    <x v="1"/>
    <n v="10"/>
    <m/>
    <x v="1"/>
    <n v="4"/>
    <m/>
    <n v="10"/>
    <n v="6"/>
    <n v="7"/>
    <m/>
    <m/>
    <m/>
    <n v="3"/>
    <n v="3"/>
    <n v="4"/>
    <n v="3"/>
    <n v="1"/>
    <n v="2"/>
    <n v="3"/>
    <m/>
    <m/>
    <m/>
    <m/>
    <n v="4"/>
    <n v="2"/>
    <n v="1"/>
    <n v="2"/>
    <n v="3"/>
    <n v="4"/>
    <n v="3"/>
    <n v="1"/>
    <n v="1"/>
    <n v="4"/>
    <n v="5"/>
    <n v="2"/>
    <n v="4"/>
    <n v="4"/>
    <n v="1"/>
    <n v="4"/>
    <s v="NO"/>
    <n v="3"/>
    <m/>
    <n v="5"/>
    <n v="3"/>
    <n v="3"/>
    <n v="4"/>
    <n v="5"/>
    <n v="5"/>
    <m/>
    <s v="SI"/>
    <s v="NO"/>
    <n v="3"/>
    <m/>
    <n v="4"/>
    <n v="4"/>
    <m/>
    <x v="2"/>
    <n v="4"/>
    <m/>
    <m/>
    <d v="2017-03-17T10:46:08"/>
    <s v="10.150.1.152"/>
    <m/>
  </r>
  <r>
    <s v="F. Ciencias Matemáticas"/>
    <s v="Ciencias Experimentales"/>
    <n v="2"/>
    <n v="316"/>
    <m/>
    <m/>
    <x v="1"/>
    <n v="8"/>
    <m/>
    <x v="2"/>
    <n v="3"/>
    <m/>
    <n v="8"/>
    <n v="29"/>
    <m/>
    <s v="Biblioteca municipal de Torrelodones"/>
    <m/>
    <m/>
    <n v="4"/>
    <n v="3"/>
    <n v="3"/>
    <n v="3"/>
    <m/>
    <n v="2"/>
    <m/>
    <m/>
    <m/>
    <m/>
    <m/>
    <n v="4"/>
    <n v="1"/>
    <n v="1"/>
    <n v="2"/>
    <n v="4"/>
    <n v="4"/>
    <n v="5"/>
    <n v="1"/>
    <n v="6"/>
    <n v="4"/>
    <n v="4"/>
    <n v="4"/>
    <n v="3"/>
    <n v="3"/>
    <n v="3"/>
    <n v="3"/>
    <s v="NO"/>
    <n v="3"/>
    <m/>
    <n v="4"/>
    <n v="2"/>
    <n v="4"/>
    <n v="4"/>
    <n v="5"/>
    <n v="4"/>
    <m/>
    <s v="NO"/>
    <s v="NO"/>
    <m/>
    <m/>
    <n v="3"/>
    <n v="3"/>
    <m/>
    <x v="2"/>
    <n v="3"/>
    <m/>
    <s v="Abrir los festivos durante la época de exámenes"/>
    <d v="2017-03-17T10:46:16"/>
    <s v="10.150.1.152"/>
    <m/>
  </r>
  <r>
    <s v="F. Ciencias Físicas"/>
    <s v="Ciencias Experimentales"/>
    <n v="2"/>
    <n v="317"/>
    <m/>
    <m/>
    <x v="1"/>
    <n v="6"/>
    <m/>
    <x v="3"/>
    <n v="3"/>
    <m/>
    <n v="6"/>
    <n v="10"/>
    <n v="29"/>
    <m/>
    <m/>
    <m/>
    <n v="4"/>
    <n v="4"/>
    <n v="4"/>
    <n v="3"/>
    <n v="1"/>
    <m/>
    <m/>
    <m/>
    <m/>
    <m/>
    <m/>
    <n v="3"/>
    <n v="1"/>
    <n v="1"/>
    <n v="2"/>
    <n v="5"/>
    <n v="5"/>
    <n v="5"/>
    <n v="4"/>
    <n v="6"/>
    <n v="3"/>
    <n v="2"/>
    <n v="3"/>
    <n v="4"/>
    <n v="5"/>
    <n v="3"/>
    <n v="4"/>
    <s v="NO"/>
    <n v="4"/>
    <m/>
    <n v="4"/>
    <n v="4"/>
    <n v="4"/>
    <n v="4"/>
    <n v="4"/>
    <n v="4"/>
    <m/>
    <s v="NO"/>
    <s v="NO"/>
    <m/>
    <m/>
    <n v="4"/>
    <n v="4"/>
    <m/>
    <x v="3"/>
    <n v="3"/>
    <m/>
    <m/>
    <d v="2017-03-17T10:46:25"/>
    <s v="10.150.1.152"/>
    <m/>
  </r>
  <r>
    <s v="F. Trabajo Social"/>
    <s v="Ciencias Sociales"/>
    <n v="3"/>
    <n v="318"/>
    <m/>
    <m/>
    <x v="1"/>
    <n v="26"/>
    <m/>
    <x v="1"/>
    <n v="3"/>
    <m/>
    <n v="9"/>
    <n v="26"/>
    <n v="15"/>
    <m/>
    <m/>
    <m/>
    <n v="3"/>
    <n v="3"/>
    <n v="4"/>
    <n v="3"/>
    <n v="1"/>
    <m/>
    <m/>
    <m/>
    <m/>
    <m/>
    <m/>
    <n v="4"/>
    <n v="3"/>
    <n v="3"/>
    <n v="3"/>
    <n v="3"/>
    <n v="1"/>
    <n v="3"/>
    <n v="1"/>
    <n v="4"/>
    <n v="5"/>
    <n v="4"/>
    <n v="2"/>
    <n v="5"/>
    <n v="5"/>
    <n v="3"/>
    <n v="4"/>
    <s v="NO"/>
    <n v="4"/>
    <m/>
    <n v="5"/>
    <n v="1"/>
    <n v="5"/>
    <n v="5"/>
    <n v="5"/>
    <n v="3"/>
    <m/>
    <s v="NO"/>
    <s v="NO"/>
    <n v="1"/>
    <m/>
    <n v="5"/>
    <n v="5"/>
    <m/>
    <x v="2"/>
    <n v="4"/>
    <m/>
    <s v="15 días de préstamo son muy pocos, no da tiempoa a nada"/>
    <d v="2017-03-17T10:46:25"/>
    <s v="10.150.1.152"/>
    <m/>
  </r>
  <r>
    <s v="F. Ciencias Económicas y Empresariales"/>
    <s v="Ciencias Sociales"/>
    <n v="3"/>
    <n v="319"/>
    <m/>
    <m/>
    <x v="2"/>
    <n v="5"/>
    <m/>
    <x v="1"/>
    <n v="3"/>
    <m/>
    <n v="5"/>
    <n v="12"/>
    <n v="29"/>
    <m/>
    <m/>
    <m/>
    <n v="1"/>
    <n v="1"/>
    <n v="2"/>
    <n v="3"/>
    <m/>
    <n v="2"/>
    <m/>
    <m/>
    <m/>
    <m/>
    <m/>
    <n v="5"/>
    <n v="5"/>
    <n v="5"/>
    <n v="1"/>
    <n v="3"/>
    <n v="3"/>
    <n v="3"/>
    <n v="3"/>
    <n v="3"/>
    <n v="4"/>
    <n v="4"/>
    <n v="4"/>
    <n v="4"/>
    <n v="4"/>
    <n v="4"/>
    <n v="4"/>
    <s v="NO"/>
    <n v="4"/>
    <m/>
    <n v="5"/>
    <n v="5"/>
    <n v="5"/>
    <n v="5"/>
    <n v="5"/>
    <n v="5"/>
    <m/>
    <s v="NO"/>
    <s v="NO"/>
    <n v="3"/>
    <m/>
    <n v="4"/>
    <n v="4"/>
    <m/>
    <x v="2"/>
    <n v="4"/>
    <m/>
    <m/>
    <d v="2017-03-17T10:46:26"/>
    <s v="10.150.1.152"/>
    <m/>
  </r>
  <r>
    <s v="F. Geografía e Historia"/>
    <s v="Humanidades"/>
    <n v="1"/>
    <n v="320"/>
    <m/>
    <m/>
    <x v="1"/>
    <n v="16"/>
    <m/>
    <x v="1"/>
    <n v="5"/>
    <m/>
    <n v="16"/>
    <n v="29"/>
    <n v="1"/>
    <m/>
    <m/>
    <m/>
    <n v="3"/>
    <n v="4"/>
    <n v="4"/>
    <n v="3"/>
    <m/>
    <n v="2"/>
    <m/>
    <m/>
    <m/>
    <m/>
    <m/>
    <n v="5"/>
    <n v="1"/>
    <n v="1"/>
    <n v="5"/>
    <n v="5"/>
    <n v="4"/>
    <n v="4"/>
    <n v="3"/>
    <n v="6"/>
    <n v="4"/>
    <n v="3"/>
    <n v="3"/>
    <n v="4"/>
    <n v="4"/>
    <n v="2"/>
    <n v="4"/>
    <s v="NO"/>
    <n v="3"/>
    <m/>
    <n v="4"/>
    <n v="2"/>
    <n v="3"/>
    <n v="4"/>
    <n v="5"/>
    <n v="3"/>
    <m/>
    <s v="NO"/>
    <s v="NO"/>
    <m/>
    <m/>
    <n v="5"/>
    <n v="4"/>
    <m/>
    <x v="3"/>
    <m/>
    <m/>
    <m/>
    <d v="2017-03-17T10:46:27"/>
    <s v="10.150.1.151"/>
    <m/>
  </r>
  <r>
    <s v="F. Educación - Centro de Formación del Profesorado"/>
    <s v="Humanidades"/>
    <n v="1"/>
    <n v="321"/>
    <m/>
    <m/>
    <x v="1"/>
    <n v="12"/>
    <m/>
    <x v="0"/>
    <n v="1"/>
    <m/>
    <n v="12"/>
    <m/>
    <m/>
    <m/>
    <m/>
    <m/>
    <n v="5"/>
    <n v="5"/>
    <n v="5"/>
    <n v="5"/>
    <m/>
    <m/>
    <n v="3"/>
    <m/>
    <m/>
    <m/>
    <m/>
    <n v="1"/>
    <n v="1"/>
    <n v="1"/>
    <n v="2"/>
    <n v="5"/>
    <n v="5"/>
    <n v="5"/>
    <n v="1"/>
    <n v="3"/>
    <n v="4"/>
    <n v="4"/>
    <n v="5"/>
    <n v="5"/>
    <n v="4"/>
    <n v="4"/>
    <n v="4"/>
    <s v="NO"/>
    <n v="3"/>
    <m/>
    <n v="5"/>
    <n v="5"/>
    <n v="4"/>
    <n v="5"/>
    <n v="5"/>
    <n v="5"/>
    <m/>
    <s v="SI"/>
    <s v="NO"/>
    <m/>
    <m/>
    <n v="5"/>
    <n v="5"/>
    <m/>
    <x v="2"/>
    <n v="4"/>
    <m/>
    <m/>
    <d v="2017-03-17T10:46:28"/>
    <s v="10.150.1.152"/>
    <m/>
  </r>
  <r>
    <s v="F. Ciencias Físicas"/>
    <s v="Ciencias Experimentales"/>
    <n v="2"/>
    <n v="322"/>
    <m/>
    <m/>
    <x v="1"/>
    <n v="6"/>
    <m/>
    <x v="1"/>
    <n v="3"/>
    <m/>
    <n v="6"/>
    <n v="10"/>
    <n v="8"/>
    <m/>
    <m/>
    <m/>
    <n v="4"/>
    <n v="3"/>
    <n v="4"/>
    <n v="4"/>
    <n v="1"/>
    <m/>
    <m/>
    <m/>
    <m/>
    <m/>
    <m/>
    <n v="5"/>
    <n v="1"/>
    <n v="2"/>
    <n v="3"/>
    <n v="5"/>
    <n v="5"/>
    <n v="5"/>
    <n v="4"/>
    <n v="3"/>
    <n v="2"/>
    <n v="4"/>
    <n v="3"/>
    <n v="3"/>
    <n v="4"/>
    <n v="3"/>
    <n v="3"/>
    <s v="NO"/>
    <n v="3"/>
    <m/>
    <n v="5"/>
    <n v="4"/>
    <n v="4"/>
    <n v="4"/>
    <n v="5"/>
    <n v="5"/>
    <m/>
    <s v="NO"/>
    <s v="NO"/>
    <m/>
    <m/>
    <n v="2"/>
    <n v="5"/>
    <m/>
    <x v="2"/>
    <n v="5"/>
    <m/>
    <m/>
    <d v="2017-03-17T10:46:37"/>
    <s v="10.150.1.151"/>
    <m/>
  </r>
  <r>
    <s v="F. Farmacia"/>
    <s v="Ciencias de la Salud"/>
    <n v="4"/>
    <n v="323"/>
    <m/>
    <m/>
    <x v="1"/>
    <n v="13"/>
    <m/>
    <x v="3"/>
    <n v="5"/>
    <m/>
    <n v="13"/>
    <n v="22"/>
    <n v="18"/>
    <s v="URJC- Biblioteca Vicálvaro"/>
    <m/>
    <m/>
    <n v="3"/>
    <n v="1"/>
    <n v="1"/>
    <n v="1"/>
    <m/>
    <n v="2"/>
    <m/>
    <m/>
    <m/>
    <m/>
    <m/>
    <n v="4"/>
    <n v="1"/>
    <n v="4"/>
    <n v="1"/>
    <n v="5"/>
    <n v="1"/>
    <n v="2"/>
    <n v="3"/>
    <n v="1"/>
    <n v="1"/>
    <n v="1"/>
    <n v="1"/>
    <n v="1"/>
    <n v="1"/>
    <n v="1"/>
    <n v="4"/>
    <s v="NO"/>
    <n v="4"/>
    <m/>
    <n v="1"/>
    <n v="3"/>
    <n v="1"/>
    <n v="4"/>
    <n v="4"/>
    <n v="4"/>
    <m/>
    <s v="NO"/>
    <s v="NO"/>
    <m/>
    <m/>
    <n v="1"/>
    <n v="2"/>
    <m/>
    <x v="5"/>
    <n v="2"/>
    <m/>
    <s v="En la Biblioteca de Farmacia el personal que allí trabaja habla muy  alto, deberían entender que la gente esta estudiando y molestan.&lt;br&gt;También en la Biblioteca de Farmacia faltan enchufes y las instalaciones son muy viejas, no es un lugar bien adaptado a las necesidades de los estudiantes. &lt;br&gt;"/>
    <d v="2017-03-17T10:46:44"/>
    <s v="10.150.1.152"/>
    <m/>
  </r>
  <r>
    <s v="F. Enfermería, Fisioterapia y Podología"/>
    <s v="Ciencias de la Salud"/>
    <n v="4"/>
    <n v="324"/>
    <m/>
    <m/>
    <x v="1"/>
    <n v="22"/>
    <m/>
    <x v="2"/>
    <n v="4"/>
    <m/>
    <n v="22"/>
    <n v="18"/>
    <n v="29"/>
    <m/>
    <m/>
    <m/>
    <n v="4"/>
    <n v="5"/>
    <n v="5"/>
    <n v="5"/>
    <n v="1"/>
    <m/>
    <m/>
    <m/>
    <m/>
    <m/>
    <m/>
    <n v="4"/>
    <n v="1"/>
    <n v="4"/>
    <n v="2"/>
    <n v="5"/>
    <n v="3"/>
    <n v="5"/>
    <n v="1"/>
    <n v="2"/>
    <n v="4"/>
    <n v="2"/>
    <n v="4"/>
    <n v="3"/>
    <n v="4"/>
    <n v="1"/>
    <n v="2"/>
    <m/>
    <n v="3"/>
    <m/>
    <n v="3"/>
    <n v="2"/>
    <n v="3"/>
    <n v="5"/>
    <n v="1"/>
    <n v="5"/>
    <m/>
    <s v="NO"/>
    <s v="SI"/>
    <n v="3"/>
    <m/>
    <n v="3"/>
    <n v="3"/>
    <m/>
    <x v="2"/>
    <n v="3"/>
    <m/>
    <m/>
    <d v="2017-03-17T10:46:53"/>
    <s v="10.150.1.151"/>
    <m/>
  </r>
  <r>
    <s v="F. Ciencias Matemáticas"/>
    <s v="Ciencias Experimentales"/>
    <n v="2"/>
    <n v="325"/>
    <m/>
    <m/>
    <x v="1"/>
    <n v="8"/>
    <m/>
    <x v="2"/>
    <n v="3"/>
    <m/>
    <n v="8"/>
    <n v="10"/>
    <n v="17"/>
    <m/>
    <m/>
    <m/>
    <n v="4"/>
    <n v="4"/>
    <n v="3"/>
    <n v="2"/>
    <n v="1"/>
    <n v="2"/>
    <m/>
    <m/>
    <m/>
    <m/>
    <m/>
    <n v="3"/>
    <n v="1"/>
    <n v="1"/>
    <n v="1"/>
    <n v="3"/>
    <n v="1"/>
    <n v="4"/>
    <n v="1"/>
    <n v="2"/>
    <n v="3"/>
    <n v="4"/>
    <n v="4"/>
    <n v="4"/>
    <n v="3"/>
    <n v="3"/>
    <n v="3"/>
    <s v="NO"/>
    <n v="3"/>
    <m/>
    <n v="5"/>
    <n v="2"/>
    <n v="4"/>
    <n v="5"/>
    <n v="5"/>
    <n v="5"/>
    <m/>
    <s v="NO"/>
    <s v="NO"/>
    <n v="3"/>
    <m/>
    <n v="5"/>
    <n v="4"/>
    <m/>
    <x v="2"/>
    <n v="3"/>
    <m/>
    <m/>
    <d v="2017-03-17T10:46:54"/>
    <s v="10.150.1.152"/>
    <m/>
  </r>
  <r>
    <s v="F. Veterinaria"/>
    <s v="Ciencias de la Salud"/>
    <n v="4"/>
    <n v="326"/>
    <m/>
    <m/>
    <x v="1"/>
    <n v="21"/>
    <m/>
    <x v="5"/>
    <n v="1"/>
    <m/>
    <n v="21"/>
    <n v="29"/>
    <m/>
    <m/>
    <m/>
    <m/>
    <n v="2"/>
    <n v="2"/>
    <n v="2"/>
    <n v="3"/>
    <m/>
    <n v="2"/>
    <m/>
    <m/>
    <m/>
    <m/>
    <m/>
    <n v="1"/>
    <n v="1"/>
    <n v="1"/>
    <n v="3"/>
    <n v="5"/>
    <n v="4"/>
    <n v="5"/>
    <n v="1"/>
    <n v="3"/>
    <n v="3"/>
    <n v="4"/>
    <n v="4"/>
    <n v="3"/>
    <n v="3"/>
    <n v="4"/>
    <n v="3"/>
    <s v="NO"/>
    <n v="3"/>
    <m/>
    <n v="4"/>
    <n v="2"/>
    <n v="5"/>
    <n v="3"/>
    <n v="2"/>
    <n v="3"/>
    <m/>
    <s v="SI"/>
    <s v="NO"/>
    <n v="2"/>
    <m/>
    <n v="3"/>
    <n v="3"/>
    <m/>
    <x v="3"/>
    <n v="4"/>
    <m/>
    <m/>
    <d v="2017-03-17T10:47:11"/>
    <s v="10.150.1.152"/>
    <m/>
  </r>
  <r>
    <s v="F. Ciencias Matemáticas"/>
    <s v="Ciencias Experimentales"/>
    <n v="2"/>
    <n v="327"/>
    <m/>
    <m/>
    <x v="1"/>
    <n v="8"/>
    <m/>
    <x v="2"/>
    <n v="3"/>
    <m/>
    <n v="8"/>
    <m/>
    <m/>
    <m/>
    <m/>
    <m/>
    <n v="4"/>
    <n v="5"/>
    <n v="5"/>
    <n v="2"/>
    <n v="1"/>
    <m/>
    <m/>
    <m/>
    <m/>
    <m/>
    <m/>
    <n v="4"/>
    <n v="1"/>
    <n v="1"/>
    <n v="2"/>
    <n v="3"/>
    <n v="4"/>
    <n v="3"/>
    <n v="1"/>
    <n v="3"/>
    <n v="3"/>
    <n v="4"/>
    <n v="3"/>
    <n v="3"/>
    <n v="5"/>
    <n v="3"/>
    <n v="3"/>
    <s v="NO"/>
    <n v="3"/>
    <m/>
    <n v="5"/>
    <n v="4"/>
    <n v="4"/>
    <n v="4"/>
    <n v="5"/>
    <n v="5"/>
    <m/>
    <s v="NO"/>
    <m/>
    <m/>
    <m/>
    <n v="4"/>
    <n v="5"/>
    <m/>
    <x v="2"/>
    <n v="3"/>
    <m/>
    <m/>
    <d v="2017-03-17T10:47:22"/>
    <s v="10.150.1.152"/>
    <m/>
  </r>
  <r>
    <s v="F. Filosofía"/>
    <s v="Humanidades"/>
    <n v="1"/>
    <n v="328"/>
    <m/>
    <m/>
    <x v="1"/>
    <n v="15"/>
    <m/>
    <x v="3"/>
    <n v="4"/>
    <m/>
    <n v="15"/>
    <n v="16"/>
    <n v="29"/>
    <s v="Reina Sofía"/>
    <m/>
    <m/>
    <n v="4"/>
    <n v="3"/>
    <n v="4"/>
    <n v="4"/>
    <m/>
    <n v="2"/>
    <n v="3"/>
    <m/>
    <m/>
    <m/>
    <m/>
    <n v="5"/>
    <n v="2"/>
    <n v="3"/>
    <n v="4"/>
    <n v="5"/>
    <n v="3"/>
    <n v="5"/>
    <n v="2"/>
    <n v="4"/>
    <n v="4"/>
    <n v="4"/>
    <n v="3"/>
    <n v="5"/>
    <n v="5"/>
    <n v="5"/>
    <n v="4"/>
    <s v="SI"/>
    <n v="5"/>
    <m/>
    <n v="5"/>
    <n v="3"/>
    <n v="3"/>
    <n v="5"/>
    <n v="5"/>
    <n v="5"/>
    <m/>
    <s v="SI"/>
    <s v="NO"/>
    <m/>
    <m/>
    <n v="5"/>
    <n v="5"/>
    <m/>
    <x v="0"/>
    <n v="3"/>
    <m/>
    <s v="No he acudido a los cursos de formación por falta de disponibilidad y necesidad. Respecto a lo que sería muy útil, sugeriría pensar un servicio de préstamo interbibliotecario entre los distintos campus"/>
    <d v="2017-03-17T10:47:25"/>
    <s v="10.150.1.152"/>
    <m/>
  </r>
  <r>
    <s v="F. Farmacia"/>
    <s v="Ciencias de la Salud"/>
    <n v="4"/>
    <n v="329"/>
    <m/>
    <m/>
    <x v="1"/>
    <n v="13"/>
    <m/>
    <x v="1"/>
    <n v="1"/>
    <m/>
    <n v="13"/>
    <n v="4"/>
    <m/>
    <m/>
    <m/>
    <m/>
    <n v="4"/>
    <n v="4"/>
    <n v="3"/>
    <n v="1"/>
    <n v="1"/>
    <m/>
    <m/>
    <m/>
    <m/>
    <m/>
    <m/>
    <n v="4"/>
    <n v="2"/>
    <n v="2"/>
    <n v="1"/>
    <n v="5"/>
    <n v="4"/>
    <n v="5"/>
    <n v="1"/>
    <n v="5"/>
    <n v="4"/>
    <n v="5"/>
    <n v="3"/>
    <n v="3"/>
    <n v="3"/>
    <n v="3"/>
    <n v="5"/>
    <s v="NO"/>
    <n v="4"/>
    <m/>
    <n v="4"/>
    <n v="2"/>
    <n v="3"/>
    <n v="5"/>
    <n v="5"/>
    <n v="3"/>
    <m/>
    <s v="SI"/>
    <s v="SI"/>
    <m/>
    <m/>
    <n v="3"/>
    <n v="3"/>
    <m/>
    <x v="2"/>
    <n v="3"/>
    <m/>
    <s v="Sugiero que se dispongan de más elementos electrónicos como ordenadores."/>
    <d v="2017-03-17T10:47:32"/>
    <s v="10.150.1.152"/>
    <m/>
  </r>
  <r>
    <s v="F. Informática"/>
    <s v="Ciencias Experimentales"/>
    <n v="2"/>
    <n v="330"/>
    <m/>
    <m/>
    <x v="1"/>
    <n v="17"/>
    <m/>
    <x v="1"/>
    <n v="1"/>
    <m/>
    <n v="17"/>
    <m/>
    <m/>
    <m/>
    <m/>
    <m/>
    <n v="5"/>
    <n v="5"/>
    <n v="4"/>
    <n v="5"/>
    <m/>
    <m/>
    <m/>
    <n v="4"/>
    <n v="12"/>
    <m/>
    <m/>
    <m/>
    <m/>
    <m/>
    <m/>
    <m/>
    <m/>
    <m/>
    <m/>
    <m/>
    <m/>
    <m/>
    <m/>
    <m/>
    <m/>
    <m/>
    <m/>
    <m/>
    <m/>
    <m/>
    <m/>
    <m/>
    <m/>
    <m/>
    <m/>
    <m/>
    <m/>
    <m/>
    <m/>
    <m/>
    <m/>
    <m/>
    <m/>
    <m/>
    <x v="4"/>
    <m/>
    <m/>
    <m/>
    <d v="2017-03-17T10:47:35"/>
    <s v="10.150.1.151"/>
    <m/>
  </r>
  <r>
    <s v="F. Trabajo Social"/>
    <s v="Ciencias Sociales"/>
    <n v="3"/>
    <n v="331"/>
    <m/>
    <m/>
    <x v="1"/>
    <n v="26"/>
    <m/>
    <x v="2"/>
    <n v="3"/>
    <m/>
    <n v="26"/>
    <n v="9"/>
    <n v="20"/>
    <m/>
    <m/>
    <m/>
    <n v="4"/>
    <n v="3"/>
    <n v="4"/>
    <n v="3"/>
    <m/>
    <n v="2"/>
    <m/>
    <n v="4"/>
    <n v="1"/>
    <m/>
    <m/>
    <n v="5"/>
    <n v="3"/>
    <n v="2"/>
    <n v="5"/>
    <n v="4"/>
    <n v="3"/>
    <n v="4"/>
    <n v="2"/>
    <n v="5"/>
    <n v="4"/>
    <n v="4"/>
    <n v="3"/>
    <n v="3"/>
    <n v="4"/>
    <n v="3"/>
    <n v="3"/>
    <s v="NO"/>
    <n v="4"/>
    <m/>
    <n v="4"/>
    <n v="4"/>
    <n v="4"/>
    <n v="5"/>
    <n v="5"/>
    <n v="5"/>
    <m/>
    <s v="NO"/>
    <s v="NO"/>
    <m/>
    <m/>
    <n v="3"/>
    <n v="4"/>
    <m/>
    <x v="2"/>
    <n v="4"/>
    <m/>
    <m/>
    <d v="2017-03-17T10:47:44"/>
    <s v="10.150.1.151"/>
    <m/>
  </r>
  <r>
    <s v="F. Farmacia"/>
    <s v="Ciencias de la Salud"/>
    <n v="4"/>
    <n v="332"/>
    <m/>
    <m/>
    <x v="1"/>
    <n v="13"/>
    <m/>
    <x v="1"/>
    <n v="2"/>
    <m/>
    <n v="13"/>
    <n v="10"/>
    <n v="22"/>
    <m/>
    <m/>
    <m/>
    <n v="5"/>
    <n v="4"/>
    <n v="4"/>
    <n v="3"/>
    <n v="1"/>
    <m/>
    <m/>
    <m/>
    <m/>
    <m/>
    <m/>
    <n v="4"/>
    <n v="1"/>
    <n v="3"/>
    <n v="2"/>
    <n v="5"/>
    <n v="5"/>
    <n v="3"/>
    <n v="1"/>
    <n v="4"/>
    <n v="3"/>
    <n v="4"/>
    <n v="4"/>
    <n v="5"/>
    <n v="4"/>
    <n v="4"/>
    <n v="4"/>
    <s v="NO"/>
    <n v="4"/>
    <m/>
    <n v="5"/>
    <n v="3"/>
    <n v="4"/>
    <n v="5"/>
    <n v="5"/>
    <n v="5"/>
    <m/>
    <s v="SI"/>
    <s v="SI"/>
    <n v="4"/>
    <m/>
    <n v="5"/>
    <n v="5"/>
    <m/>
    <x v="2"/>
    <n v="4"/>
    <m/>
    <s v="En la biblioteca de Farmacia el préstamo es semanal mientras que otras facultades (como Enfermería, Químicas, Biológicas...) lo hacen durante 2 semanas. Si no necesito el libro mucho tiempo lo cojo directamente en mi facultad por proximidad, si voy a necesitarlo más tiempo voy a otra biblioteca que también lo tenga, por lo que me gustaría que se igualasen los plazos a 2 semanas.&lt;br&gt;En la biblioteca de mi facultad hay muchas versiones antiguas y desfasadas de la mayoría de asignaturas y que no se encuentran entre la bibliografía recomendada por los profesores. De las nuevas ediciones y bibliografía recomendada hay muy pocos libros (si los hay) y están muy solicitados (en muchos casos están en red y pueden solucionar en parte ese problema). Yo intentaría renovar los recursos de la biblioteca en medida de lo posible en coordinación con los departamentos para mejorar la oferta y facilitar el acceso.&lt;br&gt;Muchas gracias"/>
    <d v="2017-03-17T10:47:52"/>
    <s v="10.150.1.152"/>
    <m/>
  </r>
  <r>
    <s v="F. Ciencias Geológicas"/>
    <s v="Ciencias Experimentales"/>
    <n v="2"/>
    <n v="333"/>
    <m/>
    <m/>
    <x v="1"/>
    <n v="7"/>
    <m/>
    <x v="1"/>
    <n v="3"/>
    <m/>
    <n v="7"/>
    <n v="2"/>
    <m/>
    <m/>
    <m/>
    <m/>
    <n v="3"/>
    <n v="4"/>
    <n v="4"/>
    <n v="2"/>
    <m/>
    <m/>
    <m/>
    <n v="4"/>
    <n v="12"/>
    <m/>
    <m/>
    <n v="3"/>
    <n v="1"/>
    <n v="4"/>
    <n v="2"/>
    <n v="5"/>
    <n v="5"/>
    <n v="5"/>
    <n v="4"/>
    <n v="3"/>
    <n v="3"/>
    <n v="4"/>
    <n v="3"/>
    <n v="5"/>
    <n v="3"/>
    <n v="3"/>
    <n v="3"/>
    <s v="NO"/>
    <n v="3"/>
    <m/>
    <n v="5"/>
    <n v="3"/>
    <n v="2"/>
    <n v="5"/>
    <n v="3"/>
    <n v="4"/>
    <m/>
    <s v="NO"/>
    <s v="SI"/>
    <n v="3"/>
    <m/>
    <n v="3"/>
    <n v="5"/>
    <m/>
    <x v="2"/>
    <n v="3"/>
    <m/>
    <m/>
    <d v="2017-03-17T10:48:05"/>
    <s v="10.150.1.151"/>
    <m/>
  </r>
  <r>
    <s v="F. Ciencias de la Información"/>
    <s v="Ciencias Sociales"/>
    <n v="3"/>
    <n v="334"/>
    <m/>
    <m/>
    <x v="1"/>
    <n v="4"/>
    <m/>
    <x v="2"/>
    <n v="3"/>
    <m/>
    <n v="4"/>
    <n v="18"/>
    <n v="29"/>
    <m/>
    <m/>
    <m/>
    <n v="5"/>
    <n v="5"/>
    <n v="4"/>
    <n v="5"/>
    <n v="1"/>
    <m/>
    <m/>
    <m/>
    <m/>
    <m/>
    <m/>
    <n v="3"/>
    <n v="1"/>
    <n v="1"/>
    <n v="4"/>
    <n v="4"/>
    <n v="3"/>
    <n v="5"/>
    <n v="1"/>
    <n v="2"/>
    <n v="3"/>
    <n v="4"/>
    <n v="4"/>
    <n v="3"/>
    <n v="4"/>
    <n v="3"/>
    <n v="3"/>
    <s v="SI"/>
    <n v="3"/>
    <m/>
    <n v="4"/>
    <n v="3"/>
    <n v="2"/>
    <n v="5"/>
    <n v="5"/>
    <n v="5"/>
    <m/>
    <s v="NO"/>
    <s v="NO"/>
    <m/>
    <m/>
    <n v="5"/>
    <n v="5"/>
    <m/>
    <x v="0"/>
    <n v="5"/>
    <m/>
    <m/>
    <d v="2017-03-17T10:48:20"/>
    <s v="10.150.1.152"/>
    <m/>
  </r>
  <r>
    <s v="F. Bellas Artes"/>
    <s v="Humanidades"/>
    <n v="1"/>
    <n v="335"/>
    <m/>
    <m/>
    <x v="1"/>
    <n v="1"/>
    <m/>
    <x v="1"/>
    <n v="3"/>
    <m/>
    <n v="1"/>
    <n v="16"/>
    <n v="4"/>
    <m/>
    <m/>
    <m/>
    <n v="4"/>
    <n v="4"/>
    <n v="3"/>
    <n v="3"/>
    <m/>
    <m/>
    <n v="3"/>
    <n v="4"/>
    <m/>
    <m/>
    <m/>
    <n v="4"/>
    <n v="3"/>
    <n v="3"/>
    <n v="3"/>
    <n v="3"/>
    <n v="3"/>
    <n v="2"/>
    <n v="3"/>
    <n v="4"/>
    <n v="4"/>
    <n v="3"/>
    <n v="4"/>
    <n v="4"/>
    <n v="2"/>
    <n v="5"/>
    <n v="5"/>
    <s v="SI"/>
    <n v="5"/>
    <m/>
    <n v="3"/>
    <n v="3"/>
    <n v="4"/>
    <n v="4"/>
    <n v="5"/>
    <n v="3"/>
    <m/>
    <s v="SI"/>
    <s v="NO"/>
    <m/>
    <m/>
    <n v="5"/>
    <n v="5"/>
    <m/>
    <x v="0"/>
    <n v="3"/>
    <m/>
    <m/>
    <d v="2017-03-17T10:48:26"/>
    <s v="10.150.1.152"/>
    <m/>
  </r>
  <r>
    <s v="F. Farmacia"/>
    <s v="Ciencias de la Salud"/>
    <n v="4"/>
    <n v="336"/>
    <m/>
    <m/>
    <x v="1"/>
    <n v="13"/>
    <m/>
    <x v="1"/>
    <n v="2"/>
    <m/>
    <n v="13"/>
    <n v="4"/>
    <n v="10"/>
    <s v="Biblioteca de Usera. Biblioteca Manuel Alvar (Diego de León) "/>
    <m/>
    <m/>
    <n v="4"/>
    <n v="3"/>
    <n v="3"/>
    <n v="3"/>
    <m/>
    <n v="2"/>
    <n v="3"/>
    <m/>
    <m/>
    <m/>
    <m/>
    <n v="3"/>
    <n v="1"/>
    <n v="3"/>
    <n v="2"/>
    <n v="5"/>
    <n v="4"/>
    <n v="5"/>
    <n v="3"/>
    <n v="3"/>
    <n v="3"/>
    <n v="4"/>
    <n v="4"/>
    <n v="4"/>
    <n v="4"/>
    <n v="3"/>
    <n v="3"/>
    <s v="NO"/>
    <n v="3"/>
    <m/>
    <n v="3"/>
    <n v="2"/>
    <n v="3"/>
    <n v="3"/>
    <n v="3"/>
    <n v="4"/>
    <m/>
    <s v="NO"/>
    <s v="NO"/>
    <m/>
    <m/>
    <n v="3"/>
    <n v="3"/>
    <m/>
    <x v="3"/>
    <m/>
    <m/>
    <m/>
    <d v="2017-03-17T10:48:27"/>
    <s v="10.150.1.151"/>
    <m/>
  </r>
  <r>
    <s v="F. Óptica y Optometría"/>
    <s v="Ciencias de la Salud"/>
    <n v="4"/>
    <n v="337"/>
    <m/>
    <m/>
    <x v="2"/>
    <n v="25"/>
    <m/>
    <x v="2"/>
    <n v="4"/>
    <m/>
    <n v="25"/>
    <m/>
    <m/>
    <m/>
    <m/>
    <m/>
    <n v="4"/>
    <n v="5"/>
    <n v="3"/>
    <n v="4"/>
    <n v="1"/>
    <m/>
    <m/>
    <m/>
    <m/>
    <m/>
    <m/>
    <n v="5"/>
    <n v="1"/>
    <n v="1"/>
    <n v="1"/>
    <n v="4"/>
    <n v="1"/>
    <n v="4"/>
    <n v="1"/>
    <n v="3"/>
    <n v="4"/>
    <n v="5"/>
    <n v="5"/>
    <n v="5"/>
    <n v="5"/>
    <n v="3"/>
    <n v="3"/>
    <s v="NO"/>
    <n v="4"/>
    <m/>
    <n v="5"/>
    <n v="5"/>
    <n v="5"/>
    <n v="5"/>
    <n v="5"/>
    <n v="5"/>
    <m/>
    <s v="SI"/>
    <s v="SI"/>
    <n v="3"/>
    <m/>
    <n v="5"/>
    <n v="5"/>
    <m/>
    <x v="0"/>
    <n v="3"/>
    <m/>
    <m/>
    <d v="2017-03-17T10:48:36"/>
    <s v="10.150.1.151"/>
    <m/>
  </r>
  <r>
    <s v="F. Farmacia"/>
    <s v="Ciencias de la Salud"/>
    <n v="4"/>
    <n v="338"/>
    <m/>
    <m/>
    <x v="1"/>
    <n v="13"/>
    <m/>
    <x v="5"/>
    <n v="1"/>
    <m/>
    <n v="13"/>
    <n v="2"/>
    <n v="4"/>
    <s v="Biblioteca central "/>
    <m/>
    <m/>
    <n v="2"/>
    <n v="2"/>
    <n v="1"/>
    <n v="3"/>
    <m/>
    <n v="2"/>
    <n v="3"/>
    <n v="4"/>
    <n v="23"/>
    <m/>
    <m/>
    <n v="2"/>
    <n v="2"/>
    <n v="2"/>
    <n v="2"/>
    <n v="2"/>
    <n v="2"/>
    <n v="4"/>
    <n v="2"/>
    <n v="4"/>
    <n v="3"/>
    <n v="4"/>
    <n v="3"/>
    <n v="3"/>
    <n v="3"/>
    <n v="3"/>
    <n v="3"/>
    <s v="NO"/>
    <n v="4"/>
    <m/>
    <n v="4"/>
    <n v="3"/>
    <n v="3"/>
    <n v="3"/>
    <n v="3"/>
    <n v="3"/>
    <m/>
    <s v="NO"/>
    <s v="NO"/>
    <m/>
    <m/>
    <n v="3"/>
    <n v="3"/>
    <m/>
    <x v="2"/>
    <n v="3"/>
    <m/>
    <m/>
    <d v="2017-03-17T10:48:36"/>
    <s v="10.150.1.151"/>
    <m/>
  </r>
  <r>
    <s v="F. Estudios Estadísticos"/>
    <s v="Ciencias Experimentales"/>
    <n v="2"/>
    <n v="339"/>
    <m/>
    <m/>
    <x v="1"/>
    <n v="23"/>
    <m/>
    <x v="3"/>
    <n v="4"/>
    <m/>
    <n v="23"/>
    <n v="29"/>
    <m/>
    <m/>
    <m/>
    <m/>
    <n v="4"/>
    <n v="5"/>
    <n v="5"/>
    <n v="3"/>
    <n v="1"/>
    <m/>
    <m/>
    <m/>
    <m/>
    <m/>
    <m/>
    <n v="3"/>
    <n v="1"/>
    <n v="1"/>
    <n v="3"/>
    <n v="4"/>
    <n v="4"/>
    <n v="5"/>
    <n v="1"/>
    <n v="4"/>
    <n v="4"/>
    <n v="4"/>
    <n v="3"/>
    <n v="4"/>
    <n v="3"/>
    <m/>
    <n v="3"/>
    <s v="NO"/>
    <n v="3"/>
    <m/>
    <n v="5"/>
    <n v="2"/>
    <n v="4"/>
    <n v="5"/>
    <n v="4"/>
    <n v="5"/>
    <m/>
    <s v="NO"/>
    <s v="NO"/>
    <m/>
    <m/>
    <n v="5"/>
    <n v="5"/>
    <m/>
    <x v="0"/>
    <n v="3"/>
    <m/>
    <s v="No conocía la existencia de tales cursos de formación."/>
    <d v="2017-03-17T10:48:49"/>
    <s v="10.150.1.152"/>
    <m/>
  </r>
  <r>
    <s v="F. Educación - Centro de Formación del Profesorado"/>
    <s v="Humanidades"/>
    <n v="1"/>
    <n v="340"/>
    <m/>
    <m/>
    <x v="2"/>
    <n v="12"/>
    <m/>
    <x v="1"/>
    <n v="4"/>
    <m/>
    <n v="12"/>
    <m/>
    <m/>
    <m/>
    <m/>
    <m/>
    <n v="4"/>
    <n v="4"/>
    <n v="2"/>
    <n v="4"/>
    <m/>
    <n v="2"/>
    <m/>
    <m/>
    <m/>
    <m/>
    <m/>
    <n v="1"/>
    <n v="3"/>
    <n v="1"/>
    <n v="2"/>
    <n v="3"/>
    <n v="3"/>
    <m/>
    <n v="2"/>
    <n v="3"/>
    <n v="4"/>
    <n v="4"/>
    <n v="2"/>
    <n v="1"/>
    <n v="4"/>
    <n v="2"/>
    <n v="4"/>
    <s v="NO"/>
    <n v="4"/>
    <m/>
    <n v="2"/>
    <n v="4"/>
    <n v="4"/>
    <n v="4"/>
    <n v="4"/>
    <n v="4"/>
    <m/>
    <s v="NO"/>
    <s v="NO"/>
    <m/>
    <m/>
    <n v="1"/>
    <n v="1"/>
    <m/>
    <x v="3"/>
    <m/>
    <m/>
    <m/>
    <d v="2017-03-17T10:49:04"/>
    <s v="10.150.1.151"/>
    <m/>
  </r>
  <r>
    <s v="F. Ciencias de la Documentación"/>
    <s v="Ciencias Sociales"/>
    <n v="3"/>
    <n v="341"/>
    <m/>
    <m/>
    <x v="1"/>
    <n v="3"/>
    <m/>
    <x v="2"/>
    <n v="5"/>
    <m/>
    <n v="5"/>
    <m/>
    <m/>
    <m/>
    <m/>
    <m/>
    <n v="5"/>
    <n v="5"/>
    <n v="3"/>
    <n v="4"/>
    <n v="1"/>
    <m/>
    <m/>
    <m/>
    <m/>
    <m/>
    <m/>
    <n v="3"/>
    <n v="4"/>
    <n v="4"/>
    <n v="1"/>
    <n v="3"/>
    <n v="3"/>
    <n v="1"/>
    <n v="3"/>
    <n v="6"/>
    <n v="5"/>
    <n v="5"/>
    <n v="5"/>
    <n v="5"/>
    <n v="5"/>
    <n v="5"/>
    <n v="5"/>
    <m/>
    <n v="3"/>
    <m/>
    <n v="5"/>
    <n v="5"/>
    <n v="5"/>
    <n v="5"/>
    <n v="5"/>
    <n v="5"/>
    <m/>
    <s v="NO"/>
    <s v="NO"/>
    <m/>
    <m/>
    <n v="5"/>
    <n v="5"/>
    <m/>
    <x v="0"/>
    <m/>
    <m/>
    <m/>
    <d v="2017-03-17T10:49:33"/>
    <s v="10.150.1.151"/>
    <m/>
  </r>
  <r>
    <s v="N/C"/>
    <s v="N/C"/>
    <e v="#N/A"/>
    <n v="342"/>
    <m/>
    <m/>
    <x v="1"/>
    <m/>
    <m/>
    <x v="5"/>
    <n v="3"/>
    <m/>
    <n v="13"/>
    <m/>
    <m/>
    <m/>
    <m/>
    <m/>
    <n v="4"/>
    <n v="2"/>
    <n v="3"/>
    <n v="4"/>
    <m/>
    <n v="2"/>
    <m/>
    <m/>
    <m/>
    <m/>
    <m/>
    <n v="2"/>
    <n v="3"/>
    <n v="5"/>
    <n v="1"/>
    <n v="5"/>
    <n v="5"/>
    <n v="5"/>
    <n v="1"/>
    <n v="4"/>
    <n v="2"/>
    <n v="4"/>
    <n v="5"/>
    <n v="4"/>
    <n v="5"/>
    <m/>
    <n v="3"/>
    <s v="NO"/>
    <n v="5"/>
    <m/>
    <n v="5"/>
    <n v="3"/>
    <n v="5"/>
    <n v="5"/>
    <n v="5"/>
    <n v="5"/>
    <m/>
    <s v="SI"/>
    <s v="SI"/>
    <n v="4"/>
    <m/>
    <n v="5"/>
    <n v="5"/>
    <m/>
    <x v="3"/>
    <n v="4"/>
    <m/>
    <m/>
    <d v="2017-03-17T10:49:37"/>
    <s v="10.150.1.152"/>
    <m/>
  </r>
  <r>
    <s v="F. Educación - Centro de Formación del Profesorado"/>
    <s v="Humanidades"/>
    <n v="1"/>
    <n v="343"/>
    <m/>
    <m/>
    <x v="1"/>
    <n v="12"/>
    <m/>
    <x v="1"/>
    <n v="3"/>
    <m/>
    <n v="12"/>
    <n v="29"/>
    <n v="4"/>
    <m/>
    <m/>
    <m/>
    <n v="3"/>
    <n v="2"/>
    <n v="2"/>
    <n v="2"/>
    <m/>
    <n v="2"/>
    <m/>
    <m/>
    <m/>
    <m/>
    <m/>
    <n v="5"/>
    <n v="2"/>
    <n v="4"/>
    <n v="5"/>
    <n v="5"/>
    <n v="5"/>
    <n v="5"/>
    <n v="2"/>
    <n v="2"/>
    <n v="2"/>
    <n v="2"/>
    <n v="3"/>
    <n v="2"/>
    <n v="3"/>
    <n v="2"/>
    <n v="2"/>
    <s v="NO"/>
    <n v="2"/>
    <m/>
    <n v="3"/>
    <n v="2"/>
    <n v="3"/>
    <n v="4"/>
    <n v="2"/>
    <n v="2"/>
    <m/>
    <s v="NO"/>
    <s v="NO"/>
    <m/>
    <m/>
    <n v="3"/>
    <n v="4"/>
    <m/>
    <x v="3"/>
    <n v="3"/>
    <m/>
    <s v="Disponer de más luegares donde poder estar y hacer las cosas"/>
    <d v="2017-03-17T10:49:50"/>
    <s v="10.150.1.151"/>
    <m/>
  </r>
  <r>
    <s v="F. Ciencias Económicas y Empresariales"/>
    <s v="Ciencias Sociales"/>
    <n v="3"/>
    <n v="344"/>
    <m/>
    <m/>
    <x v="1"/>
    <n v="5"/>
    <m/>
    <x v="3"/>
    <n v="3"/>
    <m/>
    <n v="5"/>
    <n v="29"/>
    <n v="12"/>
    <m/>
    <m/>
    <m/>
    <n v="4"/>
    <n v="4"/>
    <n v="4"/>
    <n v="4"/>
    <m/>
    <m/>
    <n v="3"/>
    <m/>
    <m/>
    <m/>
    <m/>
    <n v="1"/>
    <n v="1"/>
    <n v="2"/>
    <n v="4"/>
    <n v="5"/>
    <n v="5"/>
    <n v="5"/>
    <n v="4"/>
    <n v="4"/>
    <n v="3"/>
    <n v="4"/>
    <n v="4"/>
    <n v="3"/>
    <n v="4"/>
    <n v="3"/>
    <n v="4"/>
    <s v="NO"/>
    <n v="3"/>
    <m/>
    <n v="3"/>
    <n v="3"/>
    <n v="3"/>
    <n v="3"/>
    <n v="3"/>
    <n v="3"/>
    <m/>
    <s v="SI"/>
    <s v="NO"/>
    <n v="3"/>
    <m/>
    <n v="3"/>
    <n v="3"/>
    <m/>
    <x v="2"/>
    <n v="4"/>
    <m/>
    <m/>
    <d v="2017-03-17T10:50:10"/>
    <s v="10.150.1.151"/>
    <m/>
  </r>
  <r>
    <s v="F. Medicina"/>
    <s v="Ciencias de la Salud"/>
    <n v="4"/>
    <n v="345"/>
    <m/>
    <m/>
    <x v="1"/>
    <n v="18"/>
    <m/>
    <x v="2"/>
    <n v="3"/>
    <m/>
    <n v="18"/>
    <n v="22"/>
    <n v="20"/>
    <m/>
    <m/>
    <m/>
    <n v="5"/>
    <n v="5"/>
    <n v="5"/>
    <n v="5"/>
    <m/>
    <n v="2"/>
    <m/>
    <m/>
    <m/>
    <m/>
    <m/>
    <n v="4"/>
    <n v="3"/>
    <n v="3"/>
    <n v="4"/>
    <n v="4"/>
    <n v="4"/>
    <n v="4"/>
    <n v="4"/>
    <n v="5"/>
    <n v="5"/>
    <n v="5"/>
    <n v="5"/>
    <n v="5"/>
    <n v="5"/>
    <n v="5"/>
    <n v="5"/>
    <s v="NO"/>
    <n v="4"/>
    <m/>
    <n v="4"/>
    <n v="4"/>
    <n v="5"/>
    <n v="5"/>
    <n v="5"/>
    <n v="5"/>
    <m/>
    <s v="NO"/>
    <s v="SI"/>
    <n v="4"/>
    <m/>
    <n v="5"/>
    <n v="5"/>
    <m/>
    <x v="2"/>
    <n v="4"/>
    <m/>
    <m/>
    <d v="2017-03-17T10:50:12"/>
    <s v="10.150.1.152"/>
    <m/>
  </r>
  <r>
    <s v="F. Medicina"/>
    <s v="Ciencias de la Salud"/>
    <n v="4"/>
    <n v="346"/>
    <m/>
    <m/>
    <x v="1"/>
    <n v="18"/>
    <m/>
    <x v="2"/>
    <n v="1"/>
    <m/>
    <n v="29"/>
    <n v="29"/>
    <n v="29"/>
    <m/>
    <m/>
    <m/>
    <n v="5"/>
    <n v="5"/>
    <n v="5"/>
    <n v="4"/>
    <m/>
    <m/>
    <n v="3"/>
    <m/>
    <m/>
    <m/>
    <m/>
    <n v="2"/>
    <n v="1"/>
    <n v="1"/>
    <n v="5"/>
    <n v="5"/>
    <n v="5"/>
    <n v="5"/>
    <n v="3"/>
    <n v="6"/>
    <n v="4"/>
    <n v="5"/>
    <n v="4"/>
    <n v="4"/>
    <n v="3"/>
    <n v="3"/>
    <n v="3"/>
    <s v="NO"/>
    <n v="4"/>
    <m/>
    <n v="4"/>
    <n v="2"/>
    <n v="4"/>
    <n v="5"/>
    <n v="4"/>
    <n v="1"/>
    <m/>
    <s v="NO"/>
    <s v="NO"/>
    <m/>
    <m/>
    <n v="3"/>
    <n v="1"/>
    <m/>
    <x v="0"/>
    <n v="5"/>
    <m/>
    <s v="Desde que abrieron la María Zambrano desde luego ha habido un CAMBIO enorme sobretodo la luminosidad y el horario completo en época de exámenes.&lt;br&gt;Desde luego algo parecido deberían hacer en la de MEDICINA; donde nadie respeta el silencio, la luminosidad y la comodidad brillan por su ausencia."/>
    <d v="2017-03-17T10:50:20"/>
    <s v="10.150.1.151"/>
    <m/>
  </r>
  <r>
    <s v="F. Enfermería, Fisioterapia y Podología"/>
    <s v="Ciencias de la Salud"/>
    <n v="4"/>
    <n v="347"/>
    <m/>
    <m/>
    <x v="1"/>
    <n v="22"/>
    <m/>
    <x v="2"/>
    <n v="3"/>
    <m/>
    <n v="22"/>
    <n v="18"/>
    <n v="29"/>
    <m/>
    <m/>
    <m/>
    <n v="3"/>
    <n v="3"/>
    <n v="2"/>
    <n v="2"/>
    <n v="1"/>
    <m/>
    <m/>
    <m/>
    <m/>
    <m/>
    <m/>
    <n v="2"/>
    <n v="2"/>
    <n v="3"/>
    <n v="2"/>
    <n v="5"/>
    <n v="5"/>
    <n v="5"/>
    <n v="5"/>
    <n v="2"/>
    <n v="4"/>
    <n v="4"/>
    <n v="4"/>
    <n v="3"/>
    <n v="3"/>
    <n v="3"/>
    <n v="4"/>
    <s v="NO"/>
    <n v="3"/>
    <m/>
    <n v="4"/>
    <n v="3"/>
    <n v="3"/>
    <n v="4"/>
    <n v="4"/>
    <n v="3"/>
    <m/>
    <s v="NO"/>
    <s v="NO"/>
    <m/>
    <m/>
    <n v="3"/>
    <n v="3"/>
    <m/>
    <x v="2"/>
    <n v="3"/>
    <m/>
    <s v="Fa de información "/>
    <d v="2017-03-17T10:50:28"/>
    <s v="10.150.1.151"/>
    <m/>
  </r>
  <r>
    <s v="F. Bellas Artes"/>
    <s v="Humanidades"/>
    <n v="1"/>
    <n v="348"/>
    <m/>
    <m/>
    <x v="1"/>
    <n v="1"/>
    <m/>
    <x v="2"/>
    <n v="1"/>
    <m/>
    <n v="1"/>
    <n v="29"/>
    <m/>
    <s v="Biblioteca Manuel Alvar"/>
    <m/>
    <m/>
    <n v="5"/>
    <n v="3"/>
    <n v="3"/>
    <n v="3"/>
    <n v="1"/>
    <m/>
    <m/>
    <m/>
    <m/>
    <m/>
    <m/>
    <n v="3"/>
    <n v="1"/>
    <n v="2"/>
    <n v="4"/>
    <n v="5"/>
    <n v="4"/>
    <n v="4"/>
    <n v="2"/>
    <n v="5"/>
    <n v="3"/>
    <n v="5"/>
    <n v="3"/>
    <n v="4"/>
    <n v="4"/>
    <n v="3"/>
    <n v="2"/>
    <s v="NO"/>
    <n v="3"/>
    <m/>
    <n v="5"/>
    <n v="4"/>
    <n v="5"/>
    <n v="5"/>
    <n v="5"/>
    <n v="3"/>
    <m/>
    <s v="SI"/>
    <s v="NO"/>
    <m/>
    <m/>
    <n v="4"/>
    <n v="5"/>
    <m/>
    <x v="2"/>
    <m/>
    <m/>
    <m/>
    <d v="2017-03-17T10:50:28"/>
    <s v="10.150.1.152"/>
    <m/>
  </r>
  <r>
    <s v="F. Ciencias Matemáticas"/>
    <s v="Ciencias Experimentales"/>
    <n v="2"/>
    <n v="349"/>
    <m/>
    <m/>
    <x v="2"/>
    <n v="8"/>
    <m/>
    <x v="1"/>
    <n v="3"/>
    <m/>
    <n v="8"/>
    <n v="29"/>
    <m/>
    <m/>
    <m/>
    <m/>
    <n v="2"/>
    <n v="4"/>
    <n v="4"/>
    <n v="4"/>
    <m/>
    <m/>
    <n v="3"/>
    <m/>
    <m/>
    <m/>
    <m/>
    <n v="3"/>
    <n v="5"/>
    <n v="4"/>
    <n v="1"/>
    <n v="4"/>
    <n v="5"/>
    <n v="3"/>
    <n v="1"/>
    <n v="6"/>
    <n v="5"/>
    <n v="5"/>
    <n v="3"/>
    <n v="3"/>
    <n v="5"/>
    <m/>
    <n v="4"/>
    <s v="NO"/>
    <n v="5"/>
    <m/>
    <n v="4"/>
    <n v="3"/>
    <n v="3"/>
    <n v="4"/>
    <n v="5"/>
    <n v="5"/>
    <m/>
    <s v="NO"/>
    <s v="NO"/>
    <m/>
    <m/>
    <n v="4"/>
    <n v="4"/>
    <m/>
    <x v="3"/>
    <n v="3"/>
    <m/>
    <s v="Creo que debería haber alguna biblioteca de la Complutense abierta durante los sábados y domingos por la mañana durante todo el curso y no sólo en periodos de exámenes. "/>
    <d v="2017-03-17T10:50:32"/>
    <s v="10.150.1.151"/>
    <m/>
  </r>
  <r>
    <s v="F. Ciencias de la Información"/>
    <s v="Ciencias Sociales"/>
    <n v="3"/>
    <n v="350"/>
    <m/>
    <m/>
    <x v="1"/>
    <n v="4"/>
    <m/>
    <x v="1"/>
    <n v="3"/>
    <m/>
    <n v="4"/>
    <n v="29"/>
    <m/>
    <m/>
    <m/>
    <m/>
    <n v="4"/>
    <n v="4"/>
    <n v="4"/>
    <n v="4"/>
    <m/>
    <n v="2"/>
    <m/>
    <n v="4"/>
    <n v="3"/>
    <m/>
    <m/>
    <n v="2"/>
    <n v="3"/>
    <n v="2"/>
    <n v="4"/>
    <n v="5"/>
    <n v="5"/>
    <n v="5"/>
    <n v="2"/>
    <n v="4"/>
    <n v="3"/>
    <n v="3"/>
    <n v="4"/>
    <n v="2"/>
    <n v="3"/>
    <n v="3"/>
    <n v="2"/>
    <s v="NO"/>
    <n v="4"/>
    <m/>
    <n v="3"/>
    <n v="2"/>
    <n v="4"/>
    <n v="2"/>
    <n v="1"/>
    <n v="1"/>
    <m/>
    <s v="NO"/>
    <s v="NO"/>
    <m/>
    <m/>
    <n v="2"/>
    <n v="1"/>
    <m/>
    <x v="2"/>
    <n v="4"/>
    <m/>
    <m/>
    <d v="2017-03-17T10:50:34"/>
    <s v="10.150.1.151"/>
    <m/>
  </r>
  <r>
    <s v="F. Educación - Centro de Formación del Profesorado"/>
    <s v="Humanidades"/>
    <n v="1"/>
    <n v="351"/>
    <m/>
    <m/>
    <x v="1"/>
    <n v="12"/>
    <m/>
    <x v="5"/>
    <n v="3"/>
    <m/>
    <n v="12"/>
    <n v="29"/>
    <m/>
    <s v="La de mi barrio (Móstoles)"/>
    <m/>
    <m/>
    <n v="4"/>
    <n v="5"/>
    <n v="4"/>
    <n v="3"/>
    <m/>
    <m/>
    <m/>
    <m/>
    <m/>
    <m/>
    <m/>
    <n v="2"/>
    <n v="1"/>
    <n v="1"/>
    <n v="1"/>
    <n v="5"/>
    <n v="4"/>
    <n v="5"/>
    <n v="1"/>
    <n v="5"/>
    <n v="5"/>
    <n v="5"/>
    <n v="5"/>
    <n v="5"/>
    <n v="5"/>
    <n v="4"/>
    <n v="5"/>
    <s v="NO"/>
    <n v="4"/>
    <m/>
    <n v="5"/>
    <n v="4"/>
    <n v="5"/>
    <n v="5"/>
    <n v="5"/>
    <n v="5"/>
    <m/>
    <s v="NO"/>
    <s v="NO"/>
    <m/>
    <m/>
    <n v="5"/>
    <n v="5"/>
    <m/>
    <x v="0"/>
    <m/>
    <m/>
    <m/>
    <d v="2017-03-17T10:50:34"/>
    <s v="10.150.1.151"/>
    <m/>
  </r>
  <r>
    <s v="F. Trabajo Social"/>
    <s v="Ciencias Sociales"/>
    <n v="3"/>
    <n v="352"/>
    <m/>
    <m/>
    <x v="1"/>
    <n v="26"/>
    <m/>
    <x v="2"/>
    <n v="1"/>
    <m/>
    <n v="26"/>
    <n v="9"/>
    <m/>
    <m/>
    <m/>
    <m/>
    <n v="4"/>
    <n v="2"/>
    <n v="1"/>
    <n v="1"/>
    <n v="1"/>
    <m/>
    <m/>
    <m/>
    <m/>
    <m/>
    <m/>
    <n v="4"/>
    <n v="1"/>
    <n v="1"/>
    <n v="3"/>
    <n v="4"/>
    <n v="4"/>
    <n v="3"/>
    <n v="4"/>
    <n v="4"/>
    <n v="4"/>
    <n v="5"/>
    <n v="2"/>
    <n v="4"/>
    <n v="4"/>
    <n v="3"/>
    <n v="4"/>
    <s v="NO"/>
    <n v="4"/>
    <m/>
    <n v="5"/>
    <n v="1"/>
    <n v="4"/>
    <n v="5"/>
    <n v="1"/>
    <n v="5"/>
    <m/>
    <s v="NO"/>
    <s v="NO"/>
    <m/>
    <m/>
    <n v="5"/>
    <n v="2"/>
    <m/>
    <x v="2"/>
    <n v="3"/>
    <m/>
    <s v="No he asistido a cursos porque nunca he sido informada de ellos;&lt;br&gt;No puedo opinar sobre la evolución del servicio en los últimos dos años porque soy alumna nueva de primer curso;"/>
    <d v="2017-03-17T10:50:41"/>
    <s v="10.150.1.151"/>
    <m/>
  </r>
  <r>
    <s v="F. Ciencias Físicas"/>
    <s v="Ciencias Experimentales"/>
    <n v="2"/>
    <n v="353"/>
    <m/>
    <m/>
    <x v="1"/>
    <n v="6"/>
    <m/>
    <x v="3"/>
    <n v="4"/>
    <m/>
    <n v="17"/>
    <n v="6"/>
    <n v="29"/>
    <s v="Biblioteca Hans Christian Andersen (Mejorada del Campo)"/>
    <m/>
    <m/>
    <n v="4"/>
    <n v="3"/>
    <n v="4"/>
    <n v="3"/>
    <m/>
    <m/>
    <m/>
    <n v="4"/>
    <n v="11"/>
    <m/>
    <m/>
    <n v="5"/>
    <n v="1"/>
    <n v="1"/>
    <n v="3"/>
    <n v="3"/>
    <n v="4"/>
    <n v="2"/>
    <n v="1"/>
    <n v="5"/>
    <n v="4"/>
    <n v="5"/>
    <n v="5"/>
    <n v="5"/>
    <n v="4"/>
    <n v="3"/>
    <n v="5"/>
    <s v="NO"/>
    <n v="3"/>
    <m/>
    <n v="5"/>
    <n v="5"/>
    <n v="5"/>
    <n v="5"/>
    <n v="5"/>
    <n v="5"/>
    <m/>
    <s v="NO"/>
    <s v="NO"/>
    <n v="1"/>
    <m/>
    <n v="5"/>
    <n v="4"/>
    <m/>
    <x v="2"/>
    <n v="5"/>
    <m/>
    <m/>
    <d v="2017-03-17T10:51:01"/>
    <s v="10.150.1.152"/>
    <m/>
  </r>
  <r>
    <s v="F. Ciencias Geológicas"/>
    <s v="Ciencias Experimentales"/>
    <n v="2"/>
    <n v="354"/>
    <m/>
    <m/>
    <x v="1"/>
    <n v="7"/>
    <m/>
    <x v="2"/>
    <n v="3"/>
    <m/>
    <n v="7"/>
    <m/>
    <m/>
    <m/>
    <m/>
    <m/>
    <n v="3"/>
    <n v="3"/>
    <n v="2"/>
    <n v="2"/>
    <n v="1"/>
    <m/>
    <m/>
    <m/>
    <m/>
    <m/>
    <m/>
    <n v="4"/>
    <n v="2"/>
    <n v="1"/>
    <n v="1"/>
    <n v="5"/>
    <n v="3"/>
    <n v="5"/>
    <n v="1"/>
    <n v="1"/>
    <n v="4"/>
    <n v="3"/>
    <n v="1"/>
    <n v="3"/>
    <n v="3"/>
    <n v="1"/>
    <n v="2"/>
    <s v="NO"/>
    <n v="1"/>
    <m/>
    <n v="5"/>
    <n v="4"/>
    <n v="3"/>
    <n v="4"/>
    <n v="5"/>
    <n v="3"/>
    <m/>
    <s v="NO"/>
    <s v="NO"/>
    <n v="3"/>
    <m/>
    <n v="4"/>
    <n v="4"/>
    <m/>
    <x v="2"/>
    <n v="3"/>
    <m/>
    <m/>
    <d v="2017-03-17T10:51:03"/>
    <s v="10.150.1.151"/>
    <m/>
  </r>
  <r>
    <s v="F. Informática"/>
    <s v="Ciencias Experimentales"/>
    <n v="2"/>
    <n v="355"/>
    <m/>
    <m/>
    <x v="1"/>
    <n v="17"/>
    <m/>
    <x v="0"/>
    <n v="1"/>
    <m/>
    <m/>
    <m/>
    <m/>
    <m/>
    <m/>
    <m/>
    <n v="3"/>
    <n v="4"/>
    <n v="4"/>
    <n v="5"/>
    <m/>
    <n v="2"/>
    <n v="3"/>
    <m/>
    <m/>
    <m/>
    <m/>
    <n v="1"/>
    <n v="1"/>
    <n v="1"/>
    <n v="4"/>
    <n v="3"/>
    <n v="5"/>
    <n v="3"/>
    <n v="3"/>
    <n v="3"/>
    <n v="2"/>
    <n v="4"/>
    <n v="3"/>
    <n v="3"/>
    <n v="3"/>
    <n v="2"/>
    <n v="2"/>
    <s v="NO"/>
    <n v="3"/>
    <m/>
    <m/>
    <m/>
    <m/>
    <m/>
    <m/>
    <m/>
    <m/>
    <m/>
    <m/>
    <m/>
    <m/>
    <m/>
    <m/>
    <m/>
    <x v="4"/>
    <m/>
    <m/>
    <m/>
    <d v="2017-03-17T10:51:07"/>
    <s v="10.150.1.152"/>
    <m/>
  </r>
  <r>
    <s v="F. Educación - Centro de Formación del Profesorado"/>
    <s v="Humanidades"/>
    <n v="1"/>
    <n v="356"/>
    <m/>
    <m/>
    <x v="1"/>
    <n v="12"/>
    <m/>
    <x v="5"/>
    <n v="2"/>
    <m/>
    <n v="12"/>
    <m/>
    <m/>
    <m/>
    <m/>
    <m/>
    <n v="3"/>
    <n v="3"/>
    <n v="3"/>
    <n v="2"/>
    <n v="1"/>
    <m/>
    <m/>
    <m/>
    <m/>
    <m/>
    <m/>
    <n v="2"/>
    <n v="1"/>
    <n v="1"/>
    <n v="2"/>
    <n v="5"/>
    <n v="5"/>
    <n v="5"/>
    <n v="3"/>
    <n v="3"/>
    <n v="3"/>
    <n v="4"/>
    <n v="4"/>
    <n v="4"/>
    <n v="3"/>
    <n v="3"/>
    <n v="3"/>
    <s v="NO"/>
    <n v="3"/>
    <m/>
    <n v="4"/>
    <n v="1"/>
    <n v="1"/>
    <n v="4"/>
    <n v="2"/>
    <n v="2"/>
    <m/>
    <s v="NO"/>
    <s v="NO"/>
    <m/>
    <m/>
    <n v="3"/>
    <n v="3"/>
    <m/>
    <x v="3"/>
    <n v="4"/>
    <m/>
    <m/>
    <d v="2017-03-17T10:51:10"/>
    <s v="10.150.1.152"/>
    <m/>
  </r>
  <r>
    <s v="F. Estudios Estadísticos"/>
    <s v="Ciencias Experimentales"/>
    <n v="2"/>
    <n v="357"/>
    <m/>
    <m/>
    <x v="1"/>
    <n v="23"/>
    <m/>
    <x v="1"/>
    <n v="3"/>
    <m/>
    <n v="23"/>
    <n v="29"/>
    <m/>
    <m/>
    <m/>
    <m/>
    <n v="4"/>
    <n v="4"/>
    <n v="4"/>
    <n v="3"/>
    <n v="1"/>
    <m/>
    <m/>
    <m/>
    <m/>
    <m/>
    <m/>
    <n v="3"/>
    <n v="2"/>
    <n v="3"/>
    <n v="2"/>
    <n v="4"/>
    <n v="3"/>
    <n v="4"/>
    <n v="2"/>
    <n v="3"/>
    <n v="3"/>
    <m/>
    <n v="4"/>
    <n v="3"/>
    <m/>
    <n v="3"/>
    <n v="4"/>
    <s v="NO"/>
    <n v="3"/>
    <m/>
    <n v="4"/>
    <n v="3"/>
    <n v="3"/>
    <n v="4"/>
    <n v="4"/>
    <n v="3"/>
    <m/>
    <s v="NO"/>
    <s v="NO"/>
    <m/>
    <m/>
    <n v="4"/>
    <n v="3"/>
    <m/>
    <x v="3"/>
    <n v="3"/>
    <m/>
    <m/>
    <d v="2017-03-17T10:51:19"/>
    <s v="10.150.1.152"/>
    <m/>
  </r>
  <r>
    <s v="F. Educación - Centro de Formación del Profesorado"/>
    <s v="Humanidades"/>
    <n v="1"/>
    <n v="358"/>
    <m/>
    <m/>
    <x v="1"/>
    <n v="12"/>
    <m/>
    <x v="2"/>
    <n v="5"/>
    <m/>
    <n v="12"/>
    <m/>
    <m/>
    <m/>
    <m/>
    <m/>
    <n v="3"/>
    <n v="1"/>
    <n v="1"/>
    <n v="1"/>
    <m/>
    <m/>
    <n v="3"/>
    <m/>
    <m/>
    <m/>
    <m/>
    <n v="1"/>
    <n v="1"/>
    <n v="1"/>
    <n v="5"/>
    <n v="5"/>
    <n v="5"/>
    <n v="5"/>
    <n v="1"/>
    <n v="6"/>
    <n v="3"/>
    <n v="1"/>
    <n v="1"/>
    <n v="3"/>
    <n v="1"/>
    <n v="2"/>
    <n v="3"/>
    <s v="SI"/>
    <n v="2"/>
    <m/>
    <n v="1"/>
    <n v="5"/>
    <n v="1"/>
    <n v="5"/>
    <n v="5"/>
    <n v="5"/>
    <m/>
    <s v="NO"/>
    <m/>
    <m/>
    <m/>
    <n v="4"/>
    <n v="1"/>
    <m/>
    <x v="3"/>
    <n v="4"/>
    <m/>
    <s v="Las personas que atienden la mayoría son estupendas, pero algunas resultas bastante bordes.&lt;br&gt;Somos limbos, no expertos en informática."/>
    <d v="2017-03-17T10:51:21"/>
    <s v="10.150.1.152"/>
    <m/>
  </r>
  <r>
    <s v="F. Ciencias Políticas y Sociología"/>
    <s v="Ciencias Sociales"/>
    <n v="3"/>
    <n v="359"/>
    <m/>
    <m/>
    <x v="0"/>
    <n v="9"/>
    <m/>
    <x v="1"/>
    <n v="5"/>
    <m/>
    <n v="9"/>
    <n v="2"/>
    <n v="29"/>
    <m/>
    <m/>
    <m/>
    <n v="4"/>
    <n v="3"/>
    <n v="3"/>
    <n v="3"/>
    <m/>
    <n v="2"/>
    <m/>
    <m/>
    <m/>
    <m/>
    <m/>
    <n v="5"/>
    <n v="4"/>
    <n v="1"/>
    <n v="4"/>
    <n v="1"/>
    <n v="5"/>
    <n v="1"/>
    <n v="2"/>
    <n v="3"/>
    <n v="4"/>
    <n v="3"/>
    <n v="4"/>
    <n v="4"/>
    <n v="5"/>
    <n v="3"/>
    <n v="4"/>
    <s v="SI"/>
    <n v="4"/>
    <m/>
    <n v="4"/>
    <n v="3"/>
    <n v="5"/>
    <n v="4"/>
    <n v="5"/>
    <n v="5"/>
    <m/>
    <s v="SI"/>
    <s v="NO"/>
    <m/>
    <m/>
    <n v="4"/>
    <n v="4"/>
    <m/>
    <x v="2"/>
    <n v="3"/>
    <m/>
    <s v="Horarios solapados con otros cursos/seminarios"/>
    <d v="2017-03-17T10:51:43"/>
    <s v="10.150.1.151"/>
    <m/>
  </r>
  <r>
    <s v="F. Derecho"/>
    <s v="Ciencias Sociales"/>
    <n v="3"/>
    <n v="360"/>
    <m/>
    <m/>
    <x v="1"/>
    <n v="11"/>
    <m/>
    <x v="2"/>
    <n v="4"/>
    <m/>
    <n v="29"/>
    <n v="29"/>
    <n v="29"/>
    <m/>
    <m/>
    <m/>
    <n v="4"/>
    <n v="4"/>
    <n v="5"/>
    <n v="5"/>
    <m/>
    <n v="2"/>
    <m/>
    <m/>
    <m/>
    <m/>
    <m/>
    <n v="4"/>
    <n v="2"/>
    <n v="5"/>
    <n v="3"/>
    <n v="5"/>
    <n v="4"/>
    <n v="4"/>
    <n v="1"/>
    <n v="3"/>
    <n v="4"/>
    <n v="5"/>
    <n v="5"/>
    <n v="4"/>
    <n v="4"/>
    <n v="3"/>
    <n v="4"/>
    <s v="NO"/>
    <n v="5"/>
    <m/>
    <n v="3"/>
    <n v="4"/>
    <n v="2"/>
    <n v="5"/>
    <n v="5"/>
    <n v="5"/>
    <m/>
    <s v="NO"/>
    <s v="NO"/>
    <m/>
    <m/>
    <n v="3"/>
    <n v="3"/>
    <m/>
    <x v="2"/>
    <n v="5"/>
    <m/>
    <m/>
    <d v="2017-03-17T10:51:47"/>
    <s v="10.150.1.151"/>
    <m/>
  </r>
  <r>
    <s v="F. Ciencias Matemáticas"/>
    <s v="Ciencias Experimentales"/>
    <n v="2"/>
    <n v="361"/>
    <m/>
    <m/>
    <x v="2"/>
    <n v="8"/>
    <m/>
    <x v="2"/>
    <n v="3"/>
    <m/>
    <n v="8"/>
    <n v="29"/>
    <n v="4"/>
    <m/>
    <m/>
    <m/>
    <n v="4"/>
    <n v="4"/>
    <n v="4"/>
    <n v="4"/>
    <m/>
    <n v="2"/>
    <n v="3"/>
    <m/>
    <m/>
    <m/>
    <m/>
    <n v="5"/>
    <n v="3"/>
    <n v="1"/>
    <n v="1"/>
    <n v="3"/>
    <n v="4"/>
    <n v="4"/>
    <n v="1"/>
    <n v="3"/>
    <n v="3"/>
    <n v="1"/>
    <n v="4"/>
    <n v="4"/>
    <n v="4"/>
    <n v="3"/>
    <n v="3"/>
    <s v="NO"/>
    <n v="4"/>
    <m/>
    <n v="3"/>
    <n v="2"/>
    <n v="2"/>
    <n v="4"/>
    <n v="4"/>
    <n v="4"/>
    <m/>
    <s v="SI"/>
    <s v="NO"/>
    <m/>
    <m/>
    <n v="3"/>
    <n v="3"/>
    <m/>
    <x v="2"/>
    <m/>
    <m/>
    <m/>
    <d v="2017-03-17T10:52:27"/>
    <s v="10.150.1.151"/>
    <m/>
  </r>
  <r>
    <s v="F. Ciencias de la Documentación"/>
    <s v="Ciencias Sociales"/>
    <n v="3"/>
    <n v="362"/>
    <m/>
    <m/>
    <x v="0"/>
    <n v="3"/>
    <m/>
    <x v="1"/>
    <n v="3"/>
    <m/>
    <n v="3"/>
    <n v="28"/>
    <m/>
    <s v="BNE, Mediatecas Alcobendas, "/>
    <m/>
    <m/>
    <n v="3"/>
    <n v="3"/>
    <n v="3"/>
    <n v="4"/>
    <m/>
    <m/>
    <n v="3"/>
    <n v="4"/>
    <s v="21-23"/>
    <m/>
    <m/>
    <n v="4"/>
    <n v="3"/>
    <n v="3"/>
    <n v="4"/>
    <n v="4"/>
    <n v="4"/>
    <n v="3"/>
    <n v="4"/>
    <n v="3"/>
    <n v="3"/>
    <n v="4"/>
    <n v="4"/>
    <n v="4"/>
    <n v="4"/>
    <n v="4"/>
    <n v="4"/>
    <s v="SI"/>
    <n v="4"/>
    <m/>
    <n v="4"/>
    <n v="3"/>
    <n v="3"/>
    <n v="4"/>
    <n v="4"/>
    <n v="4"/>
    <m/>
    <s v="SI"/>
    <s v="NO"/>
    <m/>
    <m/>
    <n v="3"/>
    <n v="4"/>
    <m/>
    <x v="2"/>
    <n v="4"/>
    <m/>
    <s v="Por incompatibilidad de horarios &lt;br&gt;Me parece necesario conocer desde el principio el fondo de la biblioteca donde se estudia  y cómo acceder al mismo"/>
    <d v="2017-03-17T10:52:33"/>
    <s v="10.150.1.151"/>
    <m/>
  </r>
  <r>
    <s v="F. Ciencias Químicas"/>
    <s v="Ciencias Experimentales"/>
    <n v="2"/>
    <n v="363"/>
    <m/>
    <m/>
    <x v="1"/>
    <n v="10"/>
    <m/>
    <x v="1"/>
    <n v="5"/>
    <m/>
    <n v="10"/>
    <n v="6"/>
    <n v="2"/>
    <m/>
    <m/>
    <m/>
    <n v="5"/>
    <n v="5"/>
    <n v="4"/>
    <n v="4"/>
    <m/>
    <m/>
    <n v="3"/>
    <m/>
    <m/>
    <m/>
    <m/>
    <n v="4"/>
    <n v="4"/>
    <n v="4"/>
    <n v="1"/>
    <n v="4"/>
    <n v="3"/>
    <n v="4"/>
    <n v="3"/>
    <n v="5"/>
    <n v="4"/>
    <n v="4"/>
    <n v="4"/>
    <n v="4"/>
    <n v="4"/>
    <n v="3"/>
    <n v="4"/>
    <s v="SI"/>
    <n v="4"/>
    <m/>
    <n v="4"/>
    <n v="4"/>
    <n v="4"/>
    <n v="4"/>
    <n v="5"/>
    <n v="5"/>
    <m/>
    <s v="SI"/>
    <s v="NO"/>
    <m/>
    <m/>
    <n v="4"/>
    <n v="3"/>
    <m/>
    <x v="2"/>
    <n v="3"/>
    <m/>
    <m/>
    <d v="2017-03-17T10:53:15"/>
    <s v="10.150.1.151"/>
    <m/>
  </r>
  <r>
    <s v="F. Psicología"/>
    <s v="Ciencias de la Salud"/>
    <n v="4"/>
    <n v="364"/>
    <m/>
    <m/>
    <x v="1"/>
    <n v="20"/>
    <m/>
    <x v="2"/>
    <n v="5"/>
    <m/>
    <n v="20"/>
    <n v="29"/>
    <n v="2"/>
    <s v="Biblioteca municipal de Móstoles"/>
    <m/>
    <m/>
    <n v="5"/>
    <n v="5"/>
    <n v="5"/>
    <n v="4"/>
    <m/>
    <n v="2"/>
    <m/>
    <m/>
    <m/>
    <m/>
    <m/>
    <n v="2"/>
    <n v="2"/>
    <n v="4"/>
    <n v="1"/>
    <n v="5"/>
    <n v="5"/>
    <n v="4"/>
    <n v="5"/>
    <n v="5"/>
    <n v="3"/>
    <n v="5"/>
    <n v="5"/>
    <n v="5"/>
    <n v="5"/>
    <n v="3"/>
    <n v="3"/>
    <s v="NO"/>
    <n v="4"/>
    <m/>
    <n v="5"/>
    <n v="1"/>
    <n v="4"/>
    <n v="5"/>
    <n v="5"/>
    <n v="5"/>
    <m/>
    <s v="SI"/>
    <s v="NO"/>
    <n v="3"/>
    <m/>
    <n v="5"/>
    <n v="5"/>
    <m/>
    <x v="0"/>
    <m/>
    <m/>
    <s v="En mi opinión, la biblioteca de Psicología es una de las mejores que he podido encontrar en cuanto a las diversas facultades que he visitado.Es amplia, con un clima agradable y se localizan todas las colecciones con facilidad. Además que el personal te trata con amabilidad y eficacia. "/>
    <d v="2017-03-17T10:53:18"/>
    <s v="10.150.1.152"/>
    <m/>
  </r>
  <r>
    <s v="F. Ciencias Físicas"/>
    <s v="Ciencias Experimentales"/>
    <n v="2"/>
    <n v="365"/>
    <m/>
    <m/>
    <x v="1"/>
    <n v="6"/>
    <m/>
    <x v="2"/>
    <n v="1"/>
    <m/>
    <n v="10"/>
    <n v="6"/>
    <n v="29"/>
    <m/>
    <m/>
    <m/>
    <n v="4"/>
    <n v="3"/>
    <n v="3"/>
    <n v="3"/>
    <m/>
    <n v="2"/>
    <m/>
    <m/>
    <m/>
    <m/>
    <m/>
    <n v="5"/>
    <n v="1"/>
    <n v="4"/>
    <n v="2"/>
    <n v="5"/>
    <n v="4"/>
    <n v="4"/>
    <n v="3"/>
    <n v="4"/>
    <n v="3"/>
    <n v="4"/>
    <n v="2"/>
    <n v="3"/>
    <n v="1"/>
    <n v="3"/>
    <n v="4"/>
    <s v="NO"/>
    <n v="3"/>
    <m/>
    <n v="4"/>
    <n v="3"/>
    <n v="4"/>
    <n v="5"/>
    <n v="4"/>
    <n v="3"/>
    <m/>
    <s v="NO"/>
    <s v="NO"/>
    <n v="1"/>
    <m/>
    <n v="3"/>
    <n v="5"/>
    <m/>
    <x v="2"/>
    <n v="3"/>
    <m/>
    <m/>
    <d v="2017-03-17T10:53:21"/>
    <s v="10.150.1.152"/>
    <m/>
  </r>
  <r>
    <s v="F. Medicina"/>
    <s v="Ciencias de la Salud"/>
    <n v="4"/>
    <n v="366"/>
    <m/>
    <m/>
    <x v="1"/>
    <n v="18"/>
    <m/>
    <x v="5"/>
    <n v="4"/>
    <m/>
    <n v="18"/>
    <n v="22"/>
    <m/>
    <m/>
    <m/>
    <m/>
    <n v="3"/>
    <n v="4"/>
    <n v="3"/>
    <n v="2"/>
    <m/>
    <m/>
    <m/>
    <m/>
    <m/>
    <m/>
    <m/>
    <n v="2"/>
    <n v="3"/>
    <n v="5"/>
    <n v="2"/>
    <n v="5"/>
    <n v="3"/>
    <n v="5"/>
    <n v="2"/>
    <n v="3"/>
    <n v="3"/>
    <n v="3"/>
    <n v="4"/>
    <n v="3"/>
    <n v="4"/>
    <n v="3"/>
    <n v="4"/>
    <s v="NO"/>
    <n v="3"/>
    <m/>
    <m/>
    <m/>
    <n v="3"/>
    <n v="5"/>
    <n v="4"/>
    <n v="4"/>
    <m/>
    <s v="SI"/>
    <s v="SI"/>
    <n v="3"/>
    <m/>
    <n v="3"/>
    <n v="3"/>
    <m/>
    <x v="3"/>
    <n v="4"/>
    <m/>
    <m/>
    <d v="2017-03-17T10:53:31"/>
    <s v="10.150.1.151"/>
    <m/>
  </r>
  <r>
    <s v="F. Filología"/>
    <s v="Humanidades"/>
    <n v="1"/>
    <n v="367"/>
    <m/>
    <m/>
    <x v="0"/>
    <n v="14"/>
    <m/>
    <x v="1"/>
    <n v="5"/>
    <m/>
    <n v="29"/>
    <n v="14"/>
    <n v="15"/>
    <s v="AECID, BNE"/>
    <m/>
    <m/>
    <n v="4"/>
    <n v="3"/>
    <n v="3"/>
    <n v="2"/>
    <m/>
    <m/>
    <n v="3"/>
    <m/>
    <m/>
    <m/>
    <m/>
    <n v="5"/>
    <n v="4"/>
    <n v="3"/>
    <n v="4"/>
    <n v="2"/>
    <n v="4"/>
    <n v="4"/>
    <n v="4"/>
    <n v="4"/>
    <n v="2"/>
    <n v="4"/>
    <n v="3"/>
    <n v="3"/>
    <n v="5"/>
    <n v="2"/>
    <n v="3"/>
    <s v="SI"/>
    <n v="3"/>
    <m/>
    <n v="3"/>
    <n v="3"/>
    <n v="4"/>
    <n v="5"/>
    <n v="5"/>
    <n v="5"/>
    <m/>
    <s v="NO"/>
    <s v="NO"/>
    <m/>
    <m/>
    <n v="3"/>
    <n v="2"/>
    <m/>
    <x v="2"/>
    <n v="4"/>
    <m/>
    <m/>
    <d v="2017-03-17T10:54:02"/>
    <s v="10.150.1.152"/>
    <m/>
  </r>
  <r>
    <s v="F. Ciencias Físicas"/>
    <s v="Ciencias Experimentales"/>
    <n v="2"/>
    <n v="368"/>
    <m/>
    <m/>
    <x v="1"/>
    <n v="6"/>
    <m/>
    <x v="2"/>
    <n v="2"/>
    <m/>
    <n v="6"/>
    <n v="15"/>
    <n v="29"/>
    <m/>
    <m/>
    <m/>
    <n v="5"/>
    <n v="4"/>
    <n v="4"/>
    <n v="5"/>
    <m/>
    <m/>
    <n v="3"/>
    <m/>
    <m/>
    <m/>
    <m/>
    <n v="5"/>
    <n v="1"/>
    <n v="1"/>
    <n v="3"/>
    <n v="5"/>
    <n v="3"/>
    <n v="5"/>
    <n v="1"/>
    <n v="1"/>
    <n v="3"/>
    <n v="3"/>
    <n v="3"/>
    <n v="3"/>
    <n v="3"/>
    <n v="3"/>
    <n v="3"/>
    <s v="NO"/>
    <n v="2"/>
    <m/>
    <n v="3"/>
    <n v="4"/>
    <n v="5"/>
    <n v="5"/>
    <n v="2"/>
    <n v="2"/>
    <m/>
    <s v="NO"/>
    <s v="NO"/>
    <m/>
    <m/>
    <n v="4"/>
    <n v="4"/>
    <m/>
    <x v="2"/>
    <n v="5"/>
    <m/>
    <s v="No he realizado los cursos porque desconocía de su existencia ni para quién se oferta (pas, pdi o alumnos) ni cuánto es su precio."/>
    <d v="2017-03-17T10:54:10"/>
    <s v="10.150.1.152"/>
    <m/>
  </r>
  <r>
    <s v="F. Ciencias Políticas y Sociología"/>
    <s v="Ciencias Sociales"/>
    <n v="3"/>
    <n v="369"/>
    <m/>
    <m/>
    <x v="1"/>
    <n v="9"/>
    <m/>
    <x v="1"/>
    <n v="4"/>
    <m/>
    <n v="9"/>
    <n v="20"/>
    <n v="5"/>
    <m/>
    <m/>
    <m/>
    <n v="3"/>
    <n v="2"/>
    <n v="1"/>
    <n v="1"/>
    <m/>
    <m/>
    <n v="3"/>
    <m/>
    <m/>
    <m/>
    <m/>
    <n v="4"/>
    <n v="3"/>
    <n v="4"/>
    <n v="4"/>
    <n v="4"/>
    <n v="4"/>
    <n v="4"/>
    <n v="2"/>
    <n v="2"/>
    <n v="4"/>
    <n v="3"/>
    <n v="3"/>
    <n v="1"/>
    <n v="2"/>
    <n v="2"/>
    <n v="2"/>
    <s v="NO"/>
    <n v="2"/>
    <m/>
    <n v="2"/>
    <n v="3"/>
    <n v="3"/>
    <n v="5"/>
    <n v="5"/>
    <n v="5"/>
    <m/>
    <s v="SI"/>
    <s v="NO"/>
    <m/>
    <m/>
    <n v="2"/>
    <n v="1"/>
    <m/>
    <x v="3"/>
    <n v="3"/>
    <m/>
    <m/>
    <d v="2017-03-17T10:54:14"/>
    <s v="10.150.1.152"/>
    <m/>
  </r>
  <r>
    <s v="N/C"/>
    <s v="N/C"/>
    <e v="#N/A"/>
    <n v="370"/>
    <m/>
    <m/>
    <x v="1"/>
    <m/>
    <m/>
    <x v="2"/>
    <n v="3"/>
    <m/>
    <n v="12"/>
    <m/>
    <m/>
    <m/>
    <m/>
    <m/>
    <n v="5"/>
    <n v="4"/>
    <n v="4"/>
    <n v="3"/>
    <n v="1"/>
    <m/>
    <m/>
    <n v="4"/>
    <m/>
    <m/>
    <m/>
    <n v="2"/>
    <n v="2"/>
    <n v="3"/>
    <n v="4"/>
    <n v="5"/>
    <n v="5"/>
    <n v="5"/>
    <n v="2"/>
    <n v="3"/>
    <n v="4"/>
    <n v="4"/>
    <n v="4"/>
    <n v="3"/>
    <n v="3"/>
    <n v="3"/>
    <n v="3"/>
    <s v="NO"/>
    <n v="3"/>
    <m/>
    <n v="4"/>
    <n v="4"/>
    <n v="4"/>
    <n v="5"/>
    <n v="5"/>
    <n v="5"/>
    <m/>
    <s v="NO"/>
    <m/>
    <m/>
    <m/>
    <n v="5"/>
    <n v="5"/>
    <m/>
    <x v="2"/>
    <n v="4"/>
    <m/>
    <m/>
    <d v="2017-03-17T10:54:20"/>
    <s v="10.150.1.152"/>
    <m/>
  </r>
  <r>
    <s v="F. Psicología"/>
    <s v="Ciencias de la Salud"/>
    <n v="4"/>
    <n v="371"/>
    <m/>
    <m/>
    <x v="1"/>
    <n v="20"/>
    <m/>
    <x v="2"/>
    <n v="4"/>
    <m/>
    <n v="20"/>
    <n v="26"/>
    <n v="9"/>
    <m/>
    <m/>
    <m/>
    <n v="4"/>
    <n v="3"/>
    <n v="3"/>
    <n v="4"/>
    <m/>
    <n v="2"/>
    <m/>
    <n v="4"/>
    <n v="0"/>
    <m/>
    <m/>
    <n v="2"/>
    <n v="4"/>
    <n v="4"/>
    <n v="3"/>
    <n v="5"/>
    <n v="3"/>
    <n v="2"/>
    <n v="2"/>
    <n v="2"/>
    <n v="3"/>
    <n v="4"/>
    <n v="3"/>
    <n v="4"/>
    <n v="4"/>
    <n v="3"/>
    <n v="4"/>
    <s v="NO"/>
    <n v="4"/>
    <m/>
    <n v="3"/>
    <n v="4"/>
    <n v="4"/>
    <n v="4"/>
    <n v="3"/>
    <n v="3"/>
    <m/>
    <s v="SI"/>
    <s v="NO"/>
    <n v="3"/>
    <m/>
    <n v="4"/>
    <n v="3"/>
    <m/>
    <x v="2"/>
    <n v="4"/>
    <m/>
    <m/>
    <d v="2017-03-17T10:54:25"/>
    <s v="10.150.1.151"/>
    <m/>
  </r>
  <r>
    <s v="F. Veterinaria"/>
    <s v="Ciencias de la Salud"/>
    <n v="4"/>
    <n v="372"/>
    <m/>
    <m/>
    <x v="1"/>
    <n v="21"/>
    <m/>
    <x v="1"/>
    <n v="3"/>
    <m/>
    <n v="21"/>
    <n v="13"/>
    <m/>
    <s v="Suelo acudir a la Biblioteca Pública Centro Pedro Salinas."/>
    <m/>
    <m/>
    <n v="4"/>
    <n v="4"/>
    <n v="3"/>
    <n v="3"/>
    <m/>
    <m/>
    <n v="3"/>
    <m/>
    <m/>
    <m/>
    <m/>
    <n v="4"/>
    <n v="2"/>
    <n v="1"/>
    <n v="3"/>
    <n v="4"/>
    <n v="5"/>
    <n v="5"/>
    <n v="3"/>
    <n v="3"/>
    <n v="3"/>
    <n v="4"/>
    <n v="2"/>
    <n v="4"/>
    <n v="4"/>
    <n v="4"/>
    <n v="3"/>
    <s v="NO"/>
    <n v="4"/>
    <m/>
    <n v="5"/>
    <n v="2"/>
    <n v="4"/>
    <n v="5"/>
    <n v="5"/>
    <n v="5"/>
    <m/>
    <s v="SI"/>
    <s v="SI"/>
    <n v="4"/>
    <m/>
    <n v="4"/>
    <n v="4"/>
    <m/>
    <x v="3"/>
    <n v="4"/>
    <m/>
    <m/>
    <d v="2017-03-17T10:54:28"/>
    <s v="10.150.1.151"/>
    <m/>
  </r>
  <r>
    <s v="F. Geografía e Historia"/>
    <s v="Humanidades"/>
    <n v="1"/>
    <n v="373"/>
    <m/>
    <m/>
    <x v="2"/>
    <n v="16"/>
    <m/>
    <x v="3"/>
    <n v="5"/>
    <m/>
    <n v="16"/>
    <n v="1"/>
    <n v="29"/>
    <m/>
    <m/>
    <m/>
    <n v="3"/>
    <n v="5"/>
    <n v="4"/>
    <n v="3"/>
    <m/>
    <n v="2"/>
    <n v="3"/>
    <m/>
    <m/>
    <m/>
    <m/>
    <n v="5"/>
    <n v="3"/>
    <n v="3"/>
    <n v="5"/>
    <n v="3"/>
    <n v="5"/>
    <n v="2"/>
    <n v="4"/>
    <n v="6"/>
    <n v="4"/>
    <n v="5"/>
    <n v="5"/>
    <n v="5"/>
    <n v="5"/>
    <n v="4"/>
    <n v="4"/>
    <s v="NO"/>
    <n v="4"/>
    <m/>
    <n v="5"/>
    <n v="5"/>
    <n v="2"/>
    <n v="5"/>
    <n v="5"/>
    <n v="5"/>
    <m/>
    <s v="SI"/>
    <s v="NO"/>
    <m/>
    <m/>
    <n v="5"/>
    <n v="5"/>
    <m/>
    <x v="2"/>
    <m/>
    <m/>
    <s v="Falla notablemente la ubicación de los libros de determinadas materias. No entiendo la enorme cantidad de libros sobre museología, museografía, museos y exposiciones que hay en la biblioteca de ciencias de la documentación que deberían de estar en la biblioteca de la facultad de geografía e historia, que es donde se cursa el master de museos... veo completamente necesaria una reubicación de estos fondos."/>
    <d v="2017-03-17T10:54:29"/>
    <s v="10.150.1.151"/>
    <m/>
  </r>
  <r>
    <s v="F. Informática"/>
    <s v="Ciencias Experimentales"/>
    <n v="2"/>
    <n v="374"/>
    <m/>
    <m/>
    <x v="1"/>
    <n v="17"/>
    <m/>
    <x v="3"/>
    <n v="3"/>
    <m/>
    <n v="17"/>
    <n v="29"/>
    <m/>
    <s v="Biblioteca de Toledo"/>
    <m/>
    <m/>
    <n v="5"/>
    <n v="5"/>
    <n v="5"/>
    <n v="2"/>
    <n v="1"/>
    <n v="2"/>
    <m/>
    <m/>
    <m/>
    <m/>
    <m/>
    <n v="3"/>
    <n v="1"/>
    <n v="1"/>
    <n v="1"/>
    <n v="4"/>
    <n v="5"/>
    <n v="4"/>
    <n v="1"/>
    <n v="3"/>
    <n v="2"/>
    <n v="2"/>
    <n v="2"/>
    <n v="3"/>
    <n v="2"/>
    <n v="3"/>
    <n v="2"/>
    <s v="NO"/>
    <n v="3"/>
    <m/>
    <n v="3"/>
    <n v="3"/>
    <n v="3"/>
    <n v="3"/>
    <n v="3"/>
    <n v="3"/>
    <m/>
    <s v="NO"/>
    <s v="NO"/>
    <m/>
    <m/>
    <n v="3"/>
    <n v="3"/>
    <m/>
    <x v="3"/>
    <n v="3"/>
    <m/>
    <s v="Nada"/>
    <d v="2017-03-17T10:55:04"/>
    <s v="10.150.1.152"/>
    <m/>
  </r>
  <r>
    <s v="F. Enfermería, Fisioterapia y Podología"/>
    <s v="Ciencias de la Salud"/>
    <n v="4"/>
    <n v="375"/>
    <m/>
    <m/>
    <x v="1"/>
    <n v="22"/>
    <m/>
    <x v="1"/>
    <n v="2"/>
    <m/>
    <n v="22"/>
    <n v="18"/>
    <m/>
    <m/>
    <m/>
    <m/>
    <n v="2"/>
    <n v="4"/>
    <n v="4"/>
    <n v="2"/>
    <m/>
    <n v="2"/>
    <n v="3"/>
    <m/>
    <m/>
    <m/>
    <m/>
    <n v="4"/>
    <n v="5"/>
    <n v="2"/>
    <n v="1"/>
    <n v="4"/>
    <m/>
    <n v="4"/>
    <n v="1"/>
    <n v="3"/>
    <n v="4"/>
    <n v="4"/>
    <n v="3"/>
    <n v="4"/>
    <n v="3"/>
    <n v="4"/>
    <n v="4"/>
    <s v="NO"/>
    <n v="4"/>
    <m/>
    <n v="4"/>
    <n v="4"/>
    <n v="4"/>
    <n v="4"/>
    <n v="1"/>
    <n v="4"/>
    <m/>
    <s v="SI"/>
    <s v="NO"/>
    <m/>
    <m/>
    <n v="4"/>
    <n v="5"/>
    <m/>
    <x v="2"/>
    <n v="3"/>
    <m/>
    <m/>
    <d v="2017-03-17T10:55:05"/>
    <s v="10.150.1.151"/>
    <m/>
  </r>
  <r>
    <s v="F. Educación - Centro de Formación del Profesorado"/>
    <s v="Humanidades"/>
    <n v="1"/>
    <n v="376"/>
    <m/>
    <m/>
    <x v="1"/>
    <n v="12"/>
    <m/>
    <x v="1"/>
    <n v="3"/>
    <m/>
    <n v="12"/>
    <n v="12"/>
    <n v="29"/>
    <m/>
    <m/>
    <m/>
    <n v="3"/>
    <n v="4"/>
    <n v="4"/>
    <n v="3"/>
    <n v="1"/>
    <m/>
    <m/>
    <m/>
    <m/>
    <m/>
    <m/>
    <n v="4"/>
    <n v="1"/>
    <n v="1"/>
    <n v="5"/>
    <n v="5"/>
    <n v="4"/>
    <n v="5"/>
    <n v="1"/>
    <n v="4"/>
    <n v="4"/>
    <n v="4"/>
    <n v="2"/>
    <n v="4"/>
    <n v="4"/>
    <n v="1"/>
    <n v="4"/>
    <s v="NO"/>
    <n v="4"/>
    <m/>
    <n v="5"/>
    <n v="5"/>
    <n v="5"/>
    <n v="5"/>
    <n v="5"/>
    <n v="5"/>
    <m/>
    <s v="NO"/>
    <s v="SI"/>
    <n v="4"/>
    <m/>
    <n v="5"/>
    <n v="4"/>
    <m/>
    <x v="2"/>
    <n v="3"/>
    <m/>
    <s v="Ampliar el horario por la mañana hasta las 08:30 a.m."/>
    <d v="2017-03-17T10:55:11"/>
    <s v="10.150.1.152"/>
    <m/>
  </r>
  <r>
    <s v="F. Informática"/>
    <s v="Ciencias Experimentales"/>
    <n v="2"/>
    <n v="377"/>
    <m/>
    <m/>
    <x v="1"/>
    <n v="17"/>
    <m/>
    <x v="1"/>
    <n v="2"/>
    <m/>
    <n v="17"/>
    <n v="29"/>
    <m/>
    <m/>
    <m/>
    <m/>
    <n v="5"/>
    <n v="3"/>
    <n v="5"/>
    <n v="5"/>
    <n v="1"/>
    <m/>
    <m/>
    <m/>
    <m/>
    <m/>
    <m/>
    <n v="3"/>
    <n v="1"/>
    <n v="1"/>
    <n v="1"/>
    <n v="5"/>
    <n v="4"/>
    <n v="4"/>
    <n v="1"/>
    <n v="3"/>
    <n v="3"/>
    <n v="5"/>
    <n v="5"/>
    <n v="5"/>
    <n v="5"/>
    <n v="5"/>
    <n v="4"/>
    <s v="NO"/>
    <n v="5"/>
    <m/>
    <n v="5"/>
    <n v="3"/>
    <n v="5"/>
    <n v="5"/>
    <n v="5"/>
    <n v="5"/>
    <m/>
    <s v="NO"/>
    <s v="NO"/>
    <m/>
    <m/>
    <n v="5"/>
    <n v="5"/>
    <m/>
    <x v="0"/>
    <n v="3"/>
    <m/>
    <m/>
    <d v="2017-03-17T10:55:15"/>
    <s v="10.150.1.151"/>
    <m/>
  </r>
  <r>
    <s v="F. Filología"/>
    <s v="Humanidades"/>
    <n v="1"/>
    <n v="378"/>
    <m/>
    <m/>
    <x v="0"/>
    <n v="14"/>
    <m/>
    <x v="3"/>
    <n v="4"/>
    <m/>
    <n v="29"/>
    <n v="14"/>
    <n v="4"/>
    <m/>
    <m/>
    <m/>
    <n v="4"/>
    <n v="5"/>
    <n v="3"/>
    <n v="4"/>
    <m/>
    <n v="2"/>
    <m/>
    <m/>
    <m/>
    <m/>
    <m/>
    <n v="4"/>
    <n v="3"/>
    <n v="4"/>
    <n v="3"/>
    <n v="5"/>
    <n v="5"/>
    <n v="3"/>
    <n v="5"/>
    <n v="4"/>
    <n v="4"/>
    <n v="3"/>
    <n v="3"/>
    <n v="4"/>
    <n v="4"/>
    <n v="4"/>
    <n v="3"/>
    <s v="SI"/>
    <n v="4"/>
    <m/>
    <n v="5"/>
    <m/>
    <n v="3"/>
    <n v="3"/>
    <n v="4"/>
    <m/>
    <m/>
    <s v="SI"/>
    <s v="NO"/>
    <m/>
    <m/>
    <n v="3"/>
    <n v="3"/>
    <m/>
    <x v="3"/>
    <n v="3"/>
    <m/>
    <s v="Nada para sugerir "/>
    <d v="2017-03-17T10:55:16"/>
    <s v="10.150.1.152"/>
    <m/>
  </r>
  <r>
    <s v="F. Ciencias de la Documentación"/>
    <s v="Ciencias Sociales"/>
    <n v="3"/>
    <n v="379"/>
    <m/>
    <m/>
    <x v="1"/>
    <n v="3"/>
    <m/>
    <x v="2"/>
    <n v="3"/>
    <m/>
    <n v="3"/>
    <n v="29"/>
    <n v="28"/>
    <m/>
    <m/>
    <m/>
    <n v="1"/>
    <n v="1"/>
    <n v="3"/>
    <n v="3"/>
    <m/>
    <m/>
    <m/>
    <n v="4"/>
    <n v="0"/>
    <m/>
    <m/>
    <n v="5"/>
    <n v="1"/>
    <n v="3"/>
    <n v="1"/>
    <n v="4"/>
    <n v="5"/>
    <n v="5"/>
    <n v="2"/>
    <n v="3"/>
    <n v="3"/>
    <n v="1"/>
    <n v="1"/>
    <n v="1"/>
    <n v="1"/>
    <n v="3"/>
    <n v="1"/>
    <s v="SI"/>
    <n v="3"/>
    <m/>
    <n v="4"/>
    <n v="4"/>
    <n v="4"/>
    <n v="4"/>
    <n v="4"/>
    <n v="3"/>
    <m/>
    <s v="NO"/>
    <s v="NO"/>
    <m/>
    <m/>
    <n v="4"/>
    <n v="3"/>
    <m/>
    <x v="2"/>
    <n v="4"/>
    <m/>
    <m/>
    <d v="2017-03-17T10:55:23"/>
    <s v="10.150.1.151"/>
    <m/>
  </r>
  <r>
    <s v="F. Enfermería, Fisioterapia y Podología"/>
    <s v="Ciencias de la Salud"/>
    <n v="4"/>
    <n v="380"/>
    <m/>
    <m/>
    <x v="1"/>
    <n v="22"/>
    <m/>
    <x v="2"/>
    <n v="3"/>
    <m/>
    <n v="22"/>
    <n v="18"/>
    <m/>
    <m/>
    <m/>
    <m/>
    <n v="4"/>
    <n v="4"/>
    <n v="5"/>
    <n v="5"/>
    <n v="1"/>
    <m/>
    <m/>
    <m/>
    <m/>
    <m/>
    <m/>
    <n v="3"/>
    <n v="3"/>
    <n v="3"/>
    <n v="4"/>
    <n v="5"/>
    <n v="2"/>
    <n v="4"/>
    <n v="1"/>
    <n v="4"/>
    <n v="4"/>
    <n v="5"/>
    <n v="4"/>
    <n v="4"/>
    <n v="5"/>
    <n v="3"/>
    <n v="5"/>
    <s v="SI"/>
    <n v="3"/>
    <m/>
    <n v="5"/>
    <n v="5"/>
    <n v="5"/>
    <n v="5"/>
    <n v="5"/>
    <n v="4"/>
    <m/>
    <s v="SI"/>
    <s v="NO"/>
    <m/>
    <m/>
    <n v="4"/>
    <n v="5"/>
    <m/>
    <x v="2"/>
    <n v="4"/>
    <m/>
    <m/>
    <d v="2017-03-17T10:55:44"/>
    <s v="10.150.1.151"/>
    <m/>
  </r>
  <r>
    <s v="F. Filología"/>
    <s v="Humanidades"/>
    <n v="1"/>
    <n v="381"/>
    <m/>
    <m/>
    <x v="0"/>
    <n v="14"/>
    <m/>
    <x v="2"/>
    <n v="4"/>
    <m/>
    <n v="29"/>
    <n v="14"/>
    <n v="12"/>
    <m/>
    <m/>
    <m/>
    <n v="4"/>
    <n v="3"/>
    <n v="4"/>
    <n v="4"/>
    <m/>
    <m/>
    <n v="3"/>
    <m/>
    <m/>
    <m/>
    <m/>
    <n v="5"/>
    <n v="3"/>
    <n v="3"/>
    <n v="2"/>
    <n v="2"/>
    <n v="5"/>
    <n v="3"/>
    <n v="3"/>
    <n v="3"/>
    <n v="4"/>
    <n v="5"/>
    <n v="4"/>
    <n v="5"/>
    <n v="5"/>
    <n v="3"/>
    <n v="4"/>
    <s v="NO"/>
    <n v="5"/>
    <m/>
    <n v="5"/>
    <n v="4"/>
    <n v="3"/>
    <n v="5"/>
    <n v="4"/>
    <n v="5"/>
    <m/>
    <s v="SI"/>
    <s v="SI"/>
    <n v="3"/>
    <m/>
    <n v="4"/>
    <n v="5"/>
    <m/>
    <x v="2"/>
    <n v="4"/>
    <m/>
    <s v="Creo que ha mejorado mucho en los últimos años, en concreto la biblioteca Maria Zambrano. Ampliaría un poco los horarios en fin de semana para dar opción al menos para buscar libros a quienes trabajan entre semana."/>
    <d v="2017-03-17T10:55:54"/>
    <s v="10.150.1.151"/>
    <m/>
  </r>
  <r>
    <s v="F. Filología"/>
    <s v="Humanidades"/>
    <n v="1"/>
    <n v="382"/>
    <m/>
    <m/>
    <x v="1"/>
    <n v="14"/>
    <m/>
    <x v="2"/>
    <n v="3"/>
    <m/>
    <n v="29"/>
    <n v="14"/>
    <n v="15"/>
    <m/>
    <m/>
    <m/>
    <n v="4"/>
    <n v="3"/>
    <n v="3"/>
    <n v="2"/>
    <m/>
    <n v="2"/>
    <m/>
    <m/>
    <m/>
    <m/>
    <m/>
    <n v="3"/>
    <n v="1"/>
    <n v="2"/>
    <n v="4"/>
    <n v="2"/>
    <n v="3"/>
    <n v="3"/>
    <n v="3"/>
    <n v="6"/>
    <n v="4"/>
    <n v="4"/>
    <n v="3"/>
    <n v="1"/>
    <n v="4"/>
    <n v="3"/>
    <n v="4"/>
    <s v="NO"/>
    <n v="3"/>
    <m/>
    <n v="3"/>
    <n v="4"/>
    <n v="4"/>
    <n v="4"/>
    <n v="4"/>
    <n v="3"/>
    <m/>
    <s v="NO"/>
    <s v="NO"/>
    <m/>
    <m/>
    <n v="2"/>
    <n v="2"/>
    <m/>
    <x v="2"/>
    <n v="4"/>
    <m/>
    <m/>
    <d v="2017-03-17T10:56:23"/>
    <s v="10.150.1.151"/>
    <m/>
  </r>
  <r>
    <s v="F. Filología"/>
    <s v="Humanidades"/>
    <n v="1"/>
    <n v="383"/>
    <m/>
    <m/>
    <x v="0"/>
    <n v="14"/>
    <m/>
    <x v="0"/>
    <n v="5"/>
    <m/>
    <m/>
    <m/>
    <m/>
    <s v="Amsterdam Universiteit Bibliotheek&lt;br&gt;Vrie Universiteit van Amsterdam Bibliotheek"/>
    <m/>
    <m/>
    <m/>
    <m/>
    <m/>
    <m/>
    <m/>
    <m/>
    <n v="3"/>
    <m/>
    <m/>
    <m/>
    <m/>
    <n v="2"/>
    <n v="2"/>
    <n v="2"/>
    <n v="5"/>
    <n v="2"/>
    <n v="5"/>
    <n v="1"/>
    <n v="5"/>
    <n v="3"/>
    <n v="2"/>
    <n v="3"/>
    <n v="3"/>
    <n v="3"/>
    <n v="3"/>
    <n v="3"/>
    <n v="3"/>
    <s v="NO"/>
    <n v="3"/>
    <m/>
    <n v="4"/>
    <n v="1"/>
    <n v="1"/>
    <n v="3"/>
    <n v="3"/>
    <n v="3"/>
    <m/>
    <s v="NO"/>
    <s v="NO"/>
    <m/>
    <m/>
    <n v="3"/>
    <n v="4"/>
    <m/>
    <x v="3"/>
    <n v="3"/>
    <m/>
    <s v="Uno de los pocos servicios útiles a los que investigamos fuera que ofrece la biblioteca, como es el de digitalización de artículos o capítulos para su consulta, resulta imposible si el texto se halla en la biblioteca de la facultad en la que te se está matriculado. Y por otro lado es muy limitado, aparentemente por volumen de peticiones, escasez de personal, etc. Es decir, que no sirve de mucho (a diferencia de lo que ocurre, por ejemplo, en el sistema de bibliotecas de los Países Bajos, dónde este tipo de servicios es excelente incluso no siendo miembro de sus universidades "/>
    <d v="2017-03-17T10:56:40"/>
    <s v="10.150.1.151"/>
    <m/>
  </r>
  <r>
    <s v="F. Derecho"/>
    <s v="Ciencias Sociales"/>
    <n v="3"/>
    <n v="384"/>
    <m/>
    <m/>
    <x v="1"/>
    <n v="11"/>
    <m/>
    <x v="1"/>
    <n v="4"/>
    <m/>
    <n v="29"/>
    <m/>
    <m/>
    <m/>
    <m/>
    <m/>
    <n v="3"/>
    <n v="4"/>
    <n v="5"/>
    <n v="3"/>
    <m/>
    <n v="2"/>
    <n v="3"/>
    <n v="4"/>
    <s v="24h"/>
    <m/>
    <m/>
    <n v="5"/>
    <n v="2"/>
    <n v="3"/>
    <n v="2"/>
    <n v="5"/>
    <n v="5"/>
    <n v="4"/>
    <n v="4"/>
    <n v="6"/>
    <n v="4"/>
    <n v="4"/>
    <n v="5"/>
    <n v="4"/>
    <n v="5"/>
    <n v="5"/>
    <n v="3"/>
    <s v="NO"/>
    <n v="5"/>
    <m/>
    <n v="3"/>
    <n v="3"/>
    <n v="5"/>
    <n v="5"/>
    <n v="4"/>
    <n v="5"/>
    <m/>
    <s v="NO"/>
    <s v="NO"/>
    <m/>
    <m/>
    <n v="4"/>
    <n v="4"/>
    <m/>
    <x v="2"/>
    <n v="4"/>
    <m/>
    <s v="Creo que los plazos de préstamo podrían durar más, y me sería muy útil que la biblioteca abriese también los sábados durante el curso, aunque fuera en horario reducido."/>
    <d v="2017-03-17T10:56:47"/>
    <s v="10.150.1.152"/>
    <m/>
  </r>
  <r>
    <s v="F. Ciencias de la Información"/>
    <s v="Ciencias Sociales"/>
    <n v="3"/>
    <n v="385"/>
    <m/>
    <m/>
    <x v="1"/>
    <n v="4"/>
    <m/>
    <x v="2"/>
    <n v="3"/>
    <m/>
    <n v="4"/>
    <m/>
    <m/>
    <s v="Biblioteca Central de Móstoles"/>
    <m/>
    <m/>
    <n v="4"/>
    <n v="5"/>
    <n v="3"/>
    <n v="2"/>
    <m/>
    <n v="2"/>
    <m/>
    <m/>
    <m/>
    <m/>
    <m/>
    <n v="1"/>
    <n v="1"/>
    <n v="1"/>
    <n v="2"/>
    <n v="5"/>
    <n v="5"/>
    <n v="5"/>
    <n v="1"/>
    <n v="4"/>
    <n v="4"/>
    <n v="4"/>
    <n v="4"/>
    <n v="4"/>
    <n v="4"/>
    <n v="4"/>
    <n v="4"/>
    <s v="NO"/>
    <n v="5"/>
    <m/>
    <n v="4"/>
    <n v="4"/>
    <n v="4"/>
    <n v="5"/>
    <n v="5"/>
    <n v="5"/>
    <m/>
    <s v="NO"/>
    <s v="NO"/>
    <n v="1"/>
    <m/>
    <n v="2"/>
    <n v="1"/>
    <m/>
    <x v="2"/>
    <n v="3"/>
    <m/>
    <m/>
    <d v="2017-03-17T10:56:47"/>
    <s v="10.150.1.151"/>
    <m/>
  </r>
  <r>
    <s v="F. Farmacia"/>
    <s v="Ciencias de la Salud"/>
    <n v="4"/>
    <n v="386"/>
    <m/>
    <m/>
    <x v="1"/>
    <n v="13"/>
    <m/>
    <x v="1"/>
    <n v="3"/>
    <m/>
    <n v="13"/>
    <n v="22"/>
    <n v="29"/>
    <s v="Biblioteca municipal Damaso Alonso"/>
    <m/>
    <m/>
    <n v="5"/>
    <n v="3"/>
    <n v="3"/>
    <n v="3"/>
    <m/>
    <n v="2"/>
    <n v="3"/>
    <m/>
    <m/>
    <m/>
    <m/>
    <n v="5"/>
    <n v="1"/>
    <n v="2"/>
    <n v="1"/>
    <n v="5"/>
    <n v="5"/>
    <n v="5"/>
    <n v="4"/>
    <n v="3"/>
    <n v="4"/>
    <n v="5"/>
    <n v="4"/>
    <n v="2"/>
    <n v="5"/>
    <n v="3"/>
    <n v="5"/>
    <s v="NO"/>
    <n v="4"/>
    <m/>
    <n v="5"/>
    <n v="2"/>
    <n v="2"/>
    <n v="4"/>
    <n v="5"/>
    <n v="5"/>
    <m/>
    <s v="SI"/>
    <s v="SI"/>
    <n v="4"/>
    <m/>
    <n v="4"/>
    <n v="5"/>
    <m/>
    <x v="0"/>
    <n v="5"/>
    <m/>
    <s v="En relación a la biblioteca de la facultad de farmacia hacen falta más puestos de lectura y modernizarla: mejores ordenadores y más puestos de conexión a electricidad para cargar los ordenadores portátiles, tabletas, etc. &lt;br&gt;&lt;br&gt;Los libros disponibles están muy bien. A lo mejor de algún manual sería necesario tener más copias. &lt;br&gt;&lt;br&gt;Y sugerir que se permitiese sacar los libros durante mínimo 2 semanas.&lt;br&gt;&lt;br&gt;La biblioteca María Zambrano podría abrir todos los sábados del año. "/>
    <d v="2017-03-17T10:56:51"/>
    <s v="10.150.1.152"/>
    <m/>
  </r>
  <r>
    <s v="F. Bellas Artes"/>
    <s v="Humanidades"/>
    <n v="1"/>
    <n v="387"/>
    <m/>
    <m/>
    <x v="1"/>
    <n v="1"/>
    <m/>
    <x v="5"/>
    <n v="2"/>
    <m/>
    <n v="1"/>
    <m/>
    <m/>
    <m/>
    <m/>
    <m/>
    <n v="3"/>
    <n v="3"/>
    <n v="3"/>
    <n v="3"/>
    <m/>
    <n v="2"/>
    <m/>
    <m/>
    <n v="8"/>
    <m/>
    <m/>
    <n v="2"/>
    <n v="1"/>
    <n v="1"/>
    <n v="5"/>
    <n v="4"/>
    <n v="5"/>
    <n v="4"/>
    <n v="2"/>
    <n v="3"/>
    <n v="2"/>
    <n v="3"/>
    <n v="3"/>
    <n v="3"/>
    <n v="3"/>
    <n v="2"/>
    <n v="2"/>
    <s v="NO"/>
    <n v="3"/>
    <m/>
    <n v="4"/>
    <n v="4"/>
    <n v="2"/>
    <n v="3"/>
    <n v="4"/>
    <n v="3"/>
    <m/>
    <s v="NO"/>
    <s v="NO"/>
    <m/>
    <m/>
    <n v="4"/>
    <n v="5"/>
    <m/>
    <x v="3"/>
    <n v="3"/>
    <m/>
    <m/>
    <d v="2017-03-17T10:57:12"/>
    <s v="10.150.1.152"/>
    <m/>
  </r>
  <r>
    <s v="F. Ciencias Económicas y Empresariales"/>
    <s v="Ciencias Sociales"/>
    <n v="3"/>
    <n v="388"/>
    <m/>
    <m/>
    <x v="1"/>
    <n v="5"/>
    <m/>
    <x v="3"/>
    <n v="4"/>
    <m/>
    <n v="5"/>
    <n v="29"/>
    <n v="20"/>
    <m/>
    <m/>
    <m/>
    <n v="4"/>
    <n v="4"/>
    <n v="3"/>
    <n v="4"/>
    <m/>
    <n v="2"/>
    <n v="3"/>
    <m/>
    <m/>
    <m/>
    <m/>
    <n v="4"/>
    <n v="1"/>
    <n v="2"/>
    <n v="3"/>
    <n v="5"/>
    <n v="3"/>
    <n v="4"/>
    <n v="2"/>
    <n v="3"/>
    <n v="2"/>
    <n v="4"/>
    <n v="3"/>
    <n v="3"/>
    <n v="5"/>
    <n v="2"/>
    <n v="5"/>
    <s v="NO"/>
    <n v="3"/>
    <m/>
    <n v="4"/>
    <n v="3"/>
    <n v="3"/>
    <n v="4"/>
    <n v="4"/>
    <n v="3"/>
    <m/>
    <s v="SI"/>
    <s v="NO"/>
    <m/>
    <m/>
    <n v="4"/>
    <n v="4"/>
    <m/>
    <x v="3"/>
    <n v="3"/>
    <m/>
    <s v="Pocos libros necesarios para asignaturas comunes a la facultad. Prácticamente imposible hacerse con uno. P. Ej: Sistema Fiscal"/>
    <d v="2017-03-17T10:57:33"/>
    <s v="10.150.1.152"/>
    <m/>
  </r>
  <r>
    <s v="F. Educación - Centro de Formación del Profesorado"/>
    <s v="Humanidades"/>
    <n v="1"/>
    <n v="389"/>
    <m/>
    <m/>
    <x v="2"/>
    <n v="12"/>
    <m/>
    <x v="1"/>
    <n v="4"/>
    <m/>
    <n v="12"/>
    <m/>
    <m/>
    <m/>
    <m/>
    <m/>
    <n v="5"/>
    <n v="5"/>
    <n v="4"/>
    <n v="4"/>
    <m/>
    <m/>
    <n v="3"/>
    <m/>
    <m/>
    <m/>
    <m/>
    <n v="4"/>
    <n v="4"/>
    <n v="3"/>
    <n v="1"/>
    <n v="3"/>
    <n v="2"/>
    <n v="2"/>
    <n v="2"/>
    <n v="5"/>
    <n v="5"/>
    <n v="4"/>
    <n v="4"/>
    <n v="4"/>
    <n v="4"/>
    <m/>
    <m/>
    <s v="NO"/>
    <m/>
    <m/>
    <n v="4"/>
    <n v="5"/>
    <n v="5"/>
    <n v="5"/>
    <n v="5"/>
    <n v="4"/>
    <m/>
    <s v="SI"/>
    <s v="SI"/>
    <n v="5"/>
    <m/>
    <n v="4"/>
    <n v="4"/>
    <m/>
    <x v="2"/>
    <n v="4"/>
    <m/>
    <m/>
    <d v="2017-03-17T10:57:36"/>
    <s v="10.150.1.151"/>
    <m/>
  </r>
  <r>
    <s v="F. Veterinaria"/>
    <s v="Ciencias de la Salud"/>
    <n v="4"/>
    <n v="390"/>
    <m/>
    <m/>
    <x v="1"/>
    <n v="21"/>
    <m/>
    <x v="2"/>
    <n v="1"/>
    <m/>
    <n v="29"/>
    <n v="21"/>
    <m/>
    <s v="Enclave joven "/>
    <m/>
    <m/>
    <n v="5"/>
    <n v="3"/>
    <n v="4"/>
    <n v="3"/>
    <m/>
    <n v="2"/>
    <m/>
    <m/>
    <m/>
    <m/>
    <m/>
    <n v="1"/>
    <n v="1"/>
    <n v="1"/>
    <n v="3"/>
    <n v="5"/>
    <n v="4"/>
    <n v="5"/>
    <n v="2"/>
    <n v="3"/>
    <n v="3"/>
    <n v="3"/>
    <n v="1"/>
    <n v="3"/>
    <n v="2"/>
    <n v="3"/>
    <n v="2"/>
    <s v="NO"/>
    <n v="1"/>
    <m/>
    <m/>
    <m/>
    <m/>
    <m/>
    <m/>
    <m/>
    <m/>
    <s v="NO"/>
    <s v="NO"/>
    <m/>
    <m/>
    <n v="3"/>
    <n v="3"/>
    <m/>
    <x v="2"/>
    <m/>
    <m/>
    <m/>
    <d v="2017-03-17T10:57:41"/>
    <s v="10.150.1.152"/>
    <m/>
  </r>
  <r>
    <s v="F. Filología"/>
    <s v="Humanidades"/>
    <n v="1"/>
    <n v="392"/>
    <m/>
    <m/>
    <x v="1"/>
    <n v="14"/>
    <m/>
    <x v="2"/>
    <n v="3"/>
    <m/>
    <n v="14"/>
    <n v="29"/>
    <n v="16"/>
    <s v="Biblioteca de la Casa Encendida."/>
    <m/>
    <m/>
    <n v="2"/>
    <n v="3"/>
    <n v="4"/>
    <n v="4"/>
    <m/>
    <n v="2"/>
    <m/>
    <m/>
    <m/>
    <m/>
    <m/>
    <n v="3"/>
    <n v="2"/>
    <n v="2"/>
    <n v="4"/>
    <n v="5"/>
    <n v="5"/>
    <n v="4"/>
    <n v="2"/>
    <n v="3"/>
    <n v="3"/>
    <n v="5"/>
    <n v="3"/>
    <n v="2"/>
    <n v="5"/>
    <n v="2"/>
    <n v="4"/>
    <s v="SI"/>
    <n v="3"/>
    <m/>
    <n v="4"/>
    <n v="2"/>
    <n v="2"/>
    <n v="5"/>
    <n v="5"/>
    <n v="5"/>
    <m/>
    <s v="NO"/>
    <s v="NO"/>
    <m/>
    <m/>
    <n v="3"/>
    <n v="1"/>
    <m/>
    <x v="3"/>
    <n v="3"/>
    <m/>
    <m/>
    <d v="2017-03-17T10:58:11"/>
    <s v="10.150.1.151"/>
    <m/>
  </r>
  <r>
    <s v="F. Educación - Centro de Formación del Profesorado"/>
    <s v="Humanidades"/>
    <n v="1"/>
    <n v="393"/>
    <m/>
    <m/>
    <x v="1"/>
    <n v="12"/>
    <m/>
    <x v="3"/>
    <n v="4"/>
    <m/>
    <n v="12"/>
    <m/>
    <m/>
    <m/>
    <m/>
    <m/>
    <n v="2"/>
    <n v="3"/>
    <n v="2"/>
    <n v="3"/>
    <n v="1"/>
    <m/>
    <m/>
    <m/>
    <m/>
    <m/>
    <m/>
    <n v="2"/>
    <n v="2"/>
    <n v="2"/>
    <n v="3"/>
    <n v="4"/>
    <n v="4"/>
    <n v="4"/>
    <n v="2"/>
    <n v="1"/>
    <n v="4"/>
    <n v="3"/>
    <n v="4"/>
    <n v="3"/>
    <m/>
    <n v="3"/>
    <n v="3"/>
    <s v="NO"/>
    <n v="4"/>
    <m/>
    <n v="4"/>
    <n v="4"/>
    <n v="4"/>
    <n v="4"/>
    <n v="4"/>
    <n v="4"/>
    <m/>
    <s v="NO"/>
    <s v="NO"/>
    <m/>
    <m/>
    <n v="3"/>
    <n v="2"/>
    <m/>
    <x v="2"/>
    <n v="3"/>
    <m/>
    <m/>
    <d v="2017-03-17T10:58:33"/>
    <s v="10.150.1.152"/>
    <m/>
  </r>
  <r>
    <s v="F. Educación - Centro de Formación del Profesorado"/>
    <s v="Humanidades"/>
    <n v="1"/>
    <n v="394"/>
    <m/>
    <m/>
    <x v="1"/>
    <n v="12"/>
    <m/>
    <x v="2"/>
    <n v="3"/>
    <m/>
    <m/>
    <m/>
    <m/>
    <m/>
    <m/>
    <m/>
    <n v="3"/>
    <n v="4"/>
    <n v="4"/>
    <n v="3"/>
    <m/>
    <n v="2"/>
    <m/>
    <m/>
    <m/>
    <m/>
    <m/>
    <n v="4"/>
    <n v="2"/>
    <n v="2"/>
    <n v="4"/>
    <n v="5"/>
    <n v="5"/>
    <n v="5"/>
    <n v="1"/>
    <n v="4"/>
    <n v="4"/>
    <n v="4"/>
    <n v="3"/>
    <n v="4"/>
    <n v="4"/>
    <n v="3"/>
    <n v="4"/>
    <s v="NO"/>
    <n v="4"/>
    <m/>
    <n v="4"/>
    <n v="3"/>
    <n v="4"/>
    <n v="5"/>
    <n v="4"/>
    <n v="4"/>
    <m/>
    <s v="NO"/>
    <s v="NO"/>
    <m/>
    <m/>
    <n v="4"/>
    <n v="4"/>
    <m/>
    <x v="2"/>
    <n v="3"/>
    <m/>
    <m/>
    <d v="2017-03-17T10:58:40"/>
    <s v="10.150.1.151"/>
    <m/>
  </r>
  <r>
    <s v="F. Ciencias de la Información"/>
    <s v="Ciencias Sociales"/>
    <n v="3"/>
    <n v="396"/>
    <m/>
    <m/>
    <x v="1"/>
    <n v="4"/>
    <m/>
    <x v="2"/>
    <n v="3"/>
    <m/>
    <n v="4"/>
    <n v="29"/>
    <m/>
    <m/>
    <m/>
    <m/>
    <n v="3"/>
    <n v="2"/>
    <n v="2"/>
    <n v="3"/>
    <m/>
    <n v="2"/>
    <m/>
    <m/>
    <m/>
    <m/>
    <m/>
    <n v="2"/>
    <n v="1"/>
    <n v="1"/>
    <n v="2"/>
    <n v="5"/>
    <n v="4"/>
    <n v="5"/>
    <n v="3"/>
    <n v="5"/>
    <n v="3"/>
    <n v="4"/>
    <n v="5"/>
    <n v="4"/>
    <n v="5"/>
    <n v="3"/>
    <n v="5"/>
    <s v="NO"/>
    <n v="4"/>
    <m/>
    <n v="4"/>
    <n v="1"/>
    <n v="5"/>
    <n v="5"/>
    <n v="5"/>
    <n v="5"/>
    <m/>
    <s v="NO"/>
    <s v="NO"/>
    <m/>
    <m/>
    <n v="5"/>
    <n v="5"/>
    <m/>
    <x v="3"/>
    <n v="3"/>
    <m/>
    <s v="Mejor aisalamiento del ruido exterior y un mayor tiempo de préstamo posible."/>
    <d v="2017-03-17T10:58:55"/>
    <s v="10.150.1.151"/>
    <m/>
  </r>
  <r>
    <s v="F. Ciencias Políticas y Sociología"/>
    <s v="Ciencias Sociales"/>
    <n v="3"/>
    <n v="397"/>
    <m/>
    <m/>
    <x v="1"/>
    <n v="9"/>
    <m/>
    <x v="1"/>
    <n v="4"/>
    <m/>
    <n v="9"/>
    <m/>
    <m/>
    <m/>
    <m/>
    <m/>
    <n v="4"/>
    <n v="4"/>
    <n v="4"/>
    <n v="4"/>
    <m/>
    <m/>
    <m/>
    <m/>
    <m/>
    <m/>
    <m/>
    <n v="3"/>
    <n v="3"/>
    <n v="1"/>
    <n v="4"/>
    <n v="4"/>
    <n v="2"/>
    <n v="5"/>
    <n v="1"/>
    <n v="3"/>
    <n v="3"/>
    <n v="5"/>
    <n v="2"/>
    <n v="2"/>
    <n v="5"/>
    <n v="2"/>
    <n v="4"/>
    <s v="NO"/>
    <n v="4"/>
    <m/>
    <n v="1"/>
    <n v="4"/>
    <n v="3"/>
    <n v="4"/>
    <n v="4"/>
    <n v="5"/>
    <m/>
    <s v="NO"/>
    <s v="NO"/>
    <m/>
    <m/>
    <n v="3"/>
    <n v="2"/>
    <m/>
    <x v="2"/>
    <n v="4"/>
    <m/>
    <s v="No conozco la oferta de cursos de formación de la biblioteca"/>
    <d v="2017-03-17T10:59:06"/>
    <s v="10.150.1.152"/>
    <m/>
  </r>
  <r>
    <s v="F. Filología"/>
    <s v="Humanidades"/>
    <n v="1"/>
    <n v="398"/>
    <m/>
    <m/>
    <x v="1"/>
    <n v="14"/>
    <m/>
    <x v="1"/>
    <n v="5"/>
    <m/>
    <n v="29"/>
    <n v="16"/>
    <n v="24"/>
    <m/>
    <m/>
    <m/>
    <n v="4"/>
    <n v="4"/>
    <n v="4"/>
    <n v="3"/>
    <m/>
    <n v="2"/>
    <n v="3"/>
    <m/>
    <m/>
    <m/>
    <m/>
    <n v="3"/>
    <n v="1"/>
    <n v="1"/>
    <n v="5"/>
    <n v="5"/>
    <n v="4"/>
    <n v="5"/>
    <n v="2"/>
    <n v="6"/>
    <n v="4"/>
    <n v="4"/>
    <n v="3"/>
    <n v="4"/>
    <n v="5"/>
    <n v="3"/>
    <n v="3"/>
    <s v="NO"/>
    <n v="4"/>
    <m/>
    <n v="5"/>
    <n v="4"/>
    <n v="4"/>
    <n v="5"/>
    <n v="5"/>
    <n v="5"/>
    <m/>
    <s v="SI"/>
    <s v="NO"/>
    <m/>
    <m/>
    <n v="4"/>
    <n v="4"/>
    <m/>
    <x v="2"/>
    <n v="3"/>
    <m/>
    <s v="No he considerado necesario asistir a ningún curso de formación de usuarios. "/>
    <d v="2017-03-17T10:59:18"/>
    <s v="10.150.1.151"/>
    <m/>
  </r>
  <r>
    <s v="F. Ciencias Físicas"/>
    <s v="Ciencias Experimentales"/>
    <n v="2"/>
    <n v="399"/>
    <m/>
    <m/>
    <x v="2"/>
    <n v="6"/>
    <m/>
    <x v="1"/>
    <n v="4"/>
    <m/>
    <n v="6"/>
    <n v="10"/>
    <n v="29"/>
    <s v="Bibliotecas Públicas Municipales&lt;br&gt;Bibliotecas Públicas de la Comunidad de Madrid"/>
    <m/>
    <m/>
    <n v="3"/>
    <n v="4"/>
    <n v="4"/>
    <n v="3"/>
    <n v="1"/>
    <m/>
    <n v="3"/>
    <m/>
    <m/>
    <m/>
    <m/>
    <n v="4"/>
    <n v="4"/>
    <m/>
    <n v="2"/>
    <n v="4"/>
    <n v="5"/>
    <n v="4"/>
    <n v="3"/>
    <n v="3"/>
    <n v="4"/>
    <n v="4"/>
    <n v="5"/>
    <n v="4"/>
    <n v="4"/>
    <n v="5"/>
    <n v="4"/>
    <s v="SI"/>
    <n v="4"/>
    <m/>
    <n v="4"/>
    <n v="2"/>
    <n v="5"/>
    <n v="4"/>
    <n v="4"/>
    <n v="4"/>
    <m/>
    <s v="SI"/>
    <s v="NO"/>
    <m/>
    <m/>
    <n v="3"/>
    <n v="3"/>
    <m/>
    <x v="2"/>
    <n v="4"/>
    <m/>
    <s v="No hace falta mucha ciencia para usar una biblioteca, no veo ningún motivo para hacer uso de un curso de formación"/>
    <d v="2017-03-17T10:59:45"/>
    <s v="10.150.1.151"/>
    <m/>
  </r>
  <r>
    <s v="F. Geografía e Historia"/>
    <s v="Humanidades"/>
    <n v="1"/>
    <n v="400"/>
    <m/>
    <m/>
    <x v="1"/>
    <n v="16"/>
    <m/>
    <x v="1"/>
    <n v="3"/>
    <m/>
    <n v="16"/>
    <n v="29"/>
    <m/>
    <s v="Ángel González &lt;br&gt;Antonio Mingote &lt;br&gt;"/>
    <m/>
    <m/>
    <n v="5"/>
    <n v="5"/>
    <n v="5"/>
    <n v="3"/>
    <m/>
    <m/>
    <m/>
    <n v="4"/>
    <m/>
    <m/>
    <m/>
    <n v="4"/>
    <n v="4"/>
    <n v="2"/>
    <n v="4"/>
    <n v="2"/>
    <n v="4"/>
    <n v="4"/>
    <n v="4"/>
    <n v="4"/>
    <n v="4"/>
    <n v="4"/>
    <n v="4"/>
    <n v="5"/>
    <n v="5"/>
    <n v="4"/>
    <n v="5"/>
    <s v="NO"/>
    <n v="4"/>
    <m/>
    <n v="3"/>
    <n v="4"/>
    <n v="4"/>
    <n v="4"/>
    <n v="4"/>
    <n v="4"/>
    <m/>
    <s v="NO"/>
    <s v="NO"/>
    <n v="3"/>
    <m/>
    <n v="4"/>
    <n v="4"/>
    <m/>
    <x v="2"/>
    <n v="4"/>
    <m/>
    <m/>
    <d v="2017-03-17T10:59:47"/>
    <s v="10.150.1.152"/>
    <m/>
  </r>
  <r>
    <s v="F. Filología"/>
    <s v="Humanidades"/>
    <n v="1"/>
    <n v="401"/>
    <m/>
    <m/>
    <x v="1"/>
    <n v="14"/>
    <m/>
    <x v="3"/>
    <n v="5"/>
    <m/>
    <m/>
    <m/>
    <m/>
    <m/>
    <m/>
    <m/>
    <n v="2"/>
    <n v="4"/>
    <n v="4"/>
    <n v="2"/>
    <m/>
    <n v="2"/>
    <n v="3"/>
    <m/>
    <m/>
    <m/>
    <m/>
    <n v="5"/>
    <n v="4"/>
    <n v="4"/>
    <n v="5"/>
    <n v="5"/>
    <n v="3"/>
    <n v="5"/>
    <n v="3"/>
    <n v="6"/>
    <n v="4"/>
    <n v="4"/>
    <n v="2"/>
    <n v="3"/>
    <n v="4"/>
    <n v="4"/>
    <n v="4"/>
    <s v="SI"/>
    <n v="4"/>
    <m/>
    <n v="1"/>
    <n v="5"/>
    <n v="3"/>
    <n v="5"/>
    <n v="5"/>
    <n v="5"/>
    <m/>
    <s v="NO"/>
    <s v="NO"/>
    <m/>
    <m/>
    <n v="1"/>
    <n v="1"/>
    <m/>
    <x v="3"/>
    <n v="3"/>
    <m/>
    <s v="Resulta muy desagradable que los propios bibliotecarios hablen en alto en la biblioteca. También creo que las bibliotecas deberían abrir antes de que las clases comenzaran. "/>
    <d v="2017-03-17T10:59:54"/>
    <s v="10.150.1.152"/>
    <m/>
  </r>
  <r>
    <s v="F. Educación - Centro de Formación del Profesorado"/>
    <s v="Humanidades"/>
    <n v="1"/>
    <n v="402"/>
    <m/>
    <m/>
    <x v="1"/>
    <n v="12"/>
    <m/>
    <x v="3"/>
    <n v="4"/>
    <m/>
    <n v="12"/>
    <n v="29"/>
    <m/>
    <s v="Centro conde duque, biblioteca del Reina Sofía, y biblioteca de la Casa Encendida"/>
    <m/>
    <m/>
    <n v="5"/>
    <n v="5"/>
    <n v="4"/>
    <n v="4"/>
    <m/>
    <n v="2"/>
    <m/>
    <m/>
    <m/>
    <m/>
    <m/>
    <n v="5"/>
    <n v="4"/>
    <n v="1"/>
    <n v="2"/>
    <n v="4"/>
    <n v="4"/>
    <n v="4"/>
    <n v="2"/>
    <n v="4"/>
    <n v="5"/>
    <n v="5"/>
    <n v="3"/>
    <n v="5"/>
    <n v="4"/>
    <n v="3"/>
    <n v="3"/>
    <s v="NO"/>
    <n v="2"/>
    <m/>
    <n v="5"/>
    <n v="2"/>
    <n v="5"/>
    <n v="5"/>
    <n v="5"/>
    <n v="5"/>
    <m/>
    <s v="NO"/>
    <s v="SI"/>
    <n v="3"/>
    <m/>
    <n v="5"/>
    <n v="5"/>
    <m/>
    <x v="0"/>
    <n v="3"/>
    <m/>
    <m/>
    <d v="2017-03-17T10:59:54"/>
    <s v="10.150.1.151"/>
    <m/>
  </r>
  <r>
    <s v="F. Enfermería, Fisioterapia y Podología"/>
    <s v="Ciencias de la Salud"/>
    <n v="4"/>
    <n v="403"/>
    <m/>
    <m/>
    <x v="1"/>
    <n v="22"/>
    <m/>
    <x v="2"/>
    <n v="3"/>
    <m/>
    <n v="22"/>
    <n v="13"/>
    <m/>
    <m/>
    <m/>
    <m/>
    <n v="4"/>
    <n v="2"/>
    <n v="3"/>
    <n v="3"/>
    <m/>
    <n v="2"/>
    <m/>
    <m/>
    <m/>
    <m/>
    <m/>
    <n v="4"/>
    <n v="3"/>
    <n v="1"/>
    <n v="3"/>
    <n v="4"/>
    <n v="4"/>
    <n v="4"/>
    <n v="2"/>
    <n v="4"/>
    <n v="3"/>
    <n v="4"/>
    <n v="2"/>
    <n v="3"/>
    <n v="2"/>
    <n v="3"/>
    <n v="3"/>
    <s v="NO"/>
    <n v="3"/>
    <m/>
    <n v="4"/>
    <n v="3"/>
    <n v="4"/>
    <n v="4"/>
    <n v="4"/>
    <n v="4"/>
    <m/>
    <s v="NO"/>
    <s v="NO"/>
    <m/>
    <m/>
    <n v="3"/>
    <n v="3"/>
    <m/>
    <x v="2"/>
    <n v="4"/>
    <m/>
    <m/>
    <d v="2017-03-17T10:59:56"/>
    <s v="10.150.1.152"/>
    <m/>
  </r>
  <r>
    <s v="F. Comercio y Turismo"/>
    <s v="Ciencias Sociales"/>
    <n v="3"/>
    <n v="404"/>
    <m/>
    <m/>
    <x v="1"/>
    <n v="24"/>
    <m/>
    <x v="2"/>
    <n v="1"/>
    <m/>
    <n v="24"/>
    <m/>
    <m/>
    <m/>
    <m/>
    <m/>
    <n v="3"/>
    <n v="3"/>
    <n v="4"/>
    <n v="3"/>
    <n v="1"/>
    <m/>
    <m/>
    <m/>
    <m/>
    <m/>
    <m/>
    <n v="1"/>
    <n v="1"/>
    <n v="1"/>
    <n v="3"/>
    <n v="4"/>
    <n v="5"/>
    <n v="4"/>
    <n v="1"/>
    <n v="3"/>
    <n v="4"/>
    <n v="2"/>
    <n v="4"/>
    <n v="5"/>
    <n v="3"/>
    <n v="4"/>
    <n v="4"/>
    <s v="NO"/>
    <n v="3"/>
    <m/>
    <n v="5"/>
    <n v="3"/>
    <n v="3"/>
    <n v="5"/>
    <n v="5"/>
    <n v="4"/>
    <m/>
    <s v="NO"/>
    <s v="NO"/>
    <m/>
    <m/>
    <n v="3"/>
    <n v="5"/>
    <m/>
    <x v="2"/>
    <n v="3"/>
    <m/>
    <m/>
    <d v="2017-03-17T11:00:11"/>
    <s v="10.150.1.152"/>
    <m/>
  </r>
  <r>
    <s v="F. Ciencias Económicas y Empresariales"/>
    <s v="Ciencias Sociales"/>
    <n v="3"/>
    <n v="405"/>
    <m/>
    <m/>
    <x v="1"/>
    <n v="5"/>
    <m/>
    <x v="1"/>
    <n v="1"/>
    <m/>
    <n v="5"/>
    <n v="16"/>
    <n v="9"/>
    <s v="Biblioteca Pública Carabanchel Luis Rosales y Biblioteca Pública Municipal La Chata"/>
    <m/>
    <m/>
    <n v="3"/>
    <n v="5"/>
    <n v="3"/>
    <n v="4"/>
    <m/>
    <n v="2"/>
    <m/>
    <n v="4"/>
    <n v="12"/>
    <m/>
    <m/>
    <n v="1"/>
    <n v="1"/>
    <n v="1"/>
    <n v="1"/>
    <n v="5"/>
    <n v="3"/>
    <n v="5"/>
    <n v="1"/>
    <n v="6"/>
    <n v="3"/>
    <n v="3"/>
    <n v="3"/>
    <n v="2"/>
    <n v="3"/>
    <n v="3"/>
    <n v="3"/>
    <s v="NO"/>
    <n v="3"/>
    <m/>
    <n v="3"/>
    <n v="3"/>
    <n v="3"/>
    <n v="3"/>
    <n v="3"/>
    <n v="3"/>
    <m/>
    <s v="NO"/>
    <s v="NO"/>
    <m/>
    <m/>
    <n v="3"/>
    <n v="3"/>
    <m/>
    <x v="3"/>
    <n v="3"/>
    <m/>
    <s v="No he asistido a los cursos porque no sabía que existían "/>
    <d v="2017-03-17T11:00:20"/>
    <s v="10.150.1.151"/>
    <m/>
  </r>
  <r>
    <s v="F. Derecho"/>
    <s v="Ciencias Sociales"/>
    <n v="3"/>
    <n v="406"/>
    <m/>
    <m/>
    <x v="1"/>
    <n v="11"/>
    <m/>
    <x v="1"/>
    <n v="2"/>
    <m/>
    <n v="29"/>
    <n v="18"/>
    <m/>
    <m/>
    <m/>
    <m/>
    <n v="2"/>
    <n v="3"/>
    <n v="4"/>
    <n v="1"/>
    <n v="1"/>
    <m/>
    <m/>
    <m/>
    <m/>
    <m/>
    <m/>
    <n v="2"/>
    <n v="1"/>
    <n v="1"/>
    <n v="5"/>
    <n v="5"/>
    <n v="1"/>
    <n v="5"/>
    <n v="1"/>
    <n v="6"/>
    <n v="3"/>
    <n v="2"/>
    <n v="1"/>
    <n v="3"/>
    <n v="4"/>
    <n v="5"/>
    <n v="2"/>
    <s v="NO"/>
    <n v="3"/>
    <m/>
    <n v="5"/>
    <n v="2"/>
    <n v="4"/>
    <n v="5"/>
    <n v="5"/>
    <n v="5"/>
    <m/>
    <s v="NO"/>
    <s v="NO"/>
    <n v="1"/>
    <m/>
    <n v="3"/>
    <n v="3"/>
    <m/>
    <x v="3"/>
    <n v="2"/>
    <m/>
    <s v="No he sido informado de que existian esos servicios de cursos de formación."/>
    <d v="2017-03-17T11:00:27"/>
    <s v="10.150.1.152"/>
    <m/>
  </r>
  <r>
    <s v="F. Veterinaria"/>
    <s v="Ciencias de la Salud"/>
    <n v="4"/>
    <n v="407"/>
    <m/>
    <m/>
    <x v="0"/>
    <n v="21"/>
    <m/>
    <x v="2"/>
    <n v="5"/>
    <m/>
    <n v="21"/>
    <n v="16"/>
    <m/>
    <m/>
    <m/>
    <m/>
    <n v="5"/>
    <n v="4"/>
    <n v="5"/>
    <n v="5"/>
    <n v="1"/>
    <m/>
    <m/>
    <m/>
    <m/>
    <m/>
    <m/>
    <n v="5"/>
    <n v="5"/>
    <n v="5"/>
    <n v="2"/>
    <n v="1"/>
    <n v="1"/>
    <n v="1"/>
    <n v="1"/>
    <n v="4"/>
    <n v="4"/>
    <n v="4"/>
    <n v="5"/>
    <n v="5"/>
    <n v="5"/>
    <m/>
    <m/>
    <s v="SI"/>
    <n v="5"/>
    <m/>
    <n v="5"/>
    <n v="4"/>
    <n v="4"/>
    <n v="5"/>
    <n v="5"/>
    <n v="5"/>
    <m/>
    <s v="SI"/>
    <s v="SI"/>
    <n v="5"/>
    <m/>
    <n v="5"/>
    <n v="5"/>
    <m/>
    <x v="0"/>
    <n v="4"/>
    <m/>
    <s v="Me gustaría destacar el trabajo de Mar y Carmen que llevan a cabo el préstamo interbibliotecario, son dos profesionales que trabajan con mucha eficacia, algo que valoramos mucho los doctorandos. Gracias, gracias y gracias a estas dos mujeres maravillosas."/>
    <d v="2017-03-17T11:00:43"/>
    <s v="10.150.1.152"/>
    <m/>
  </r>
  <r>
    <s v="F. Ciencias de la Documentación"/>
    <s v="Ciencias Sociales"/>
    <n v="3"/>
    <n v="408"/>
    <m/>
    <m/>
    <x v="1"/>
    <n v="3"/>
    <m/>
    <x v="2"/>
    <n v="4"/>
    <m/>
    <n v="4"/>
    <n v="3"/>
    <n v="13"/>
    <s v="Biblioteca Luis Rosales"/>
    <m/>
    <m/>
    <n v="4"/>
    <n v="5"/>
    <n v="3"/>
    <n v="3"/>
    <n v="1"/>
    <m/>
    <m/>
    <m/>
    <m/>
    <m/>
    <m/>
    <n v="3"/>
    <n v="1"/>
    <n v="3"/>
    <n v="1"/>
    <n v="5"/>
    <n v="5"/>
    <n v="5"/>
    <n v="5"/>
    <n v="5"/>
    <n v="3"/>
    <n v="2"/>
    <n v="4"/>
    <n v="5"/>
    <n v="5"/>
    <n v="5"/>
    <n v="5"/>
    <s v="SI"/>
    <n v="5"/>
    <m/>
    <n v="4"/>
    <n v="5"/>
    <n v="5"/>
    <n v="5"/>
    <n v="4"/>
    <n v="5"/>
    <m/>
    <s v="SI"/>
    <s v="NO"/>
    <m/>
    <m/>
    <n v="5"/>
    <n v="5"/>
    <m/>
    <x v="0"/>
    <n v="3"/>
    <m/>
    <s v="Mas personal en aquellas bibliotecas en las que acuda mucha gente."/>
    <d v="2017-03-17T11:00:50"/>
    <s v="10.150.1.151"/>
    <m/>
  </r>
  <r>
    <s v="F. Bellas Artes"/>
    <s v="Humanidades"/>
    <n v="1"/>
    <n v="409"/>
    <m/>
    <m/>
    <x v="0"/>
    <n v="1"/>
    <m/>
    <x v="1"/>
    <n v="4"/>
    <m/>
    <n v="1"/>
    <n v="16"/>
    <m/>
    <m/>
    <m/>
    <m/>
    <n v="4"/>
    <n v="4"/>
    <n v="4"/>
    <n v="4"/>
    <m/>
    <m/>
    <n v="3"/>
    <m/>
    <m/>
    <m/>
    <m/>
    <n v="4"/>
    <n v="3"/>
    <n v="3"/>
    <n v="4"/>
    <n v="2"/>
    <n v="4"/>
    <n v="5"/>
    <n v="4"/>
    <n v="5"/>
    <n v="5"/>
    <n v="5"/>
    <n v="5"/>
    <n v="5"/>
    <n v="5"/>
    <n v="5"/>
    <n v="5"/>
    <s v="SI"/>
    <n v="4"/>
    <m/>
    <n v="5"/>
    <n v="5"/>
    <n v="4"/>
    <n v="5"/>
    <n v="5"/>
    <n v="5"/>
    <m/>
    <s v="SI"/>
    <s v="SI"/>
    <n v="5"/>
    <m/>
    <n v="5"/>
    <n v="5"/>
    <m/>
    <x v="0"/>
    <n v="5"/>
    <m/>
    <m/>
    <d v="2017-03-17T11:01:27"/>
    <s v="10.150.1.151"/>
    <m/>
  </r>
  <r>
    <s v="F. Filología"/>
    <s v="Humanidades"/>
    <n v="1"/>
    <n v="410"/>
    <m/>
    <m/>
    <x v="0"/>
    <n v="14"/>
    <m/>
    <x v="2"/>
    <n v="4"/>
    <m/>
    <n v="29"/>
    <n v="14"/>
    <m/>
    <m/>
    <m/>
    <m/>
    <n v="5"/>
    <n v="4"/>
    <n v="5"/>
    <n v="3"/>
    <m/>
    <m/>
    <n v="3"/>
    <m/>
    <m/>
    <m/>
    <m/>
    <n v="4"/>
    <n v="4"/>
    <n v="4"/>
    <n v="2"/>
    <n v="4"/>
    <n v="5"/>
    <n v="1"/>
    <n v="4"/>
    <n v="6"/>
    <n v="4"/>
    <n v="5"/>
    <n v="4"/>
    <n v="5"/>
    <n v="5"/>
    <m/>
    <m/>
    <s v="SI"/>
    <n v="4"/>
    <m/>
    <n v="5"/>
    <n v="3"/>
    <n v="3"/>
    <n v="5"/>
    <n v="3"/>
    <n v="5"/>
    <m/>
    <s v="SI"/>
    <s v="NO"/>
    <m/>
    <m/>
    <n v="5"/>
    <n v="5"/>
    <m/>
    <x v="2"/>
    <n v="4"/>
    <m/>
    <m/>
    <d v="2017-03-17T11:01:30"/>
    <s v="10.150.1.152"/>
    <m/>
  </r>
  <r>
    <s v="F. Ciencias Químicas"/>
    <s v="Ciencias Experimentales"/>
    <n v="2"/>
    <n v="411"/>
    <m/>
    <m/>
    <x v="2"/>
    <n v="10"/>
    <m/>
    <x v="2"/>
    <n v="4"/>
    <m/>
    <n v="10"/>
    <n v="29"/>
    <m/>
    <s v="Biblioteca Pública Julio Cortazar"/>
    <m/>
    <m/>
    <n v="5"/>
    <n v="5"/>
    <n v="5"/>
    <n v="5"/>
    <m/>
    <m/>
    <n v="3"/>
    <n v="4"/>
    <n v="4.1666666666666664E-2"/>
    <m/>
    <m/>
    <n v="4"/>
    <n v="5"/>
    <n v="4"/>
    <n v="3"/>
    <n v="4"/>
    <n v="5"/>
    <n v="4"/>
    <n v="3"/>
    <n v="5"/>
    <n v="5"/>
    <n v="5"/>
    <n v="5"/>
    <n v="5"/>
    <n v="5"/>
    <n v="5"/>
    <n v="5"/>
    <s v="NO"/>
    <n v="5"/>
    <m/>
    <n v="5"/>
    <n v="5"/>
    <n v="5"/>
    <n v="5"/>
    <n v="5"/>
    <n v="5"/>
    <m/>
    <s v="SI"/>
    <s v="SI"/>
    <n v="4"/>
    <m/>
    <n v="5"/>
    <n v="5"/>
    <m/>
    <x v="0"/>
    <n v="5"/>
    <m/>
    <m/>
    <d v="2017-03-17T11:01:42"/>
    <s v="10.150.1.152"/>
    <m/>
  </r>
  <r>
    <s v="F. Geografía e Historia"/>
    <s v="Humanidades"/>
    <n v="1"/>
    <n v="412"/>
    <m/>
    <m/>
    <x v="1"/>
    <n v="16"/>
    <m/>
    <x v="1"/>
    <n v="4"/>
    <m/>
    <n v="16"/>
    <m/>
    <m/>
    <m/>
    <m/>
    <m/>
    <n v="3"/>
    <n v="4"/>
    <n v="4"/>
    <n v="3"/>
    <m/>
    <n v="2"/>
    <n v="3"/>
    <m/>
    <m/>
    <m/>
    <m/>
    <n v="5"/>
    <n v="3"/>
    <m/>
    <n v="5"/>
    <n v="4"/>
    <n v="5"/>
    <n v="3"/>
    <n v="3"/>
    <n v="6"/>
    <n v="4"/>
    <n v="3"/>
    <n v="3"/>
    <n v="4"/>
    <n v="4"/>
    <n v="3"/>
    <n v="4"/>
    <s v="NO"/>
    <n v="4"/>
    <m/>
    <n v="5"/>
    <n v="5"/>
    <n v="4"/>
    <n v="5"/>
    <n v="5"/>
    <n v="5"/>
    <m/>
    <s v="NO"/>
    <s v="NO"/>
    <m/>
    <m/>
    <n v="5"/>
    <n v="5"/>
    <m/>
    <x v="0"/>
    <n v="3"/>
    <m/>
    <m/>
    <d v="2017-03-17T11:01:51"/>
    <s v="10.150.1.152"/>
    <m/>
  </r>
  <r>
    <s v="F. Ciencias Políticas y Sociología"/>
    <s v="Ciencias Sociales"/>
    <n v="3"/>
    <n v="413"/>
    <m/>
    <m/>
    <x v="1"/>
    <n v="9"/>
    <m/>
    <x v="2"/>
    <n v="3"/>
    <m/>
    <n v="9"/>
    <n v="20"/>
    <n v="5"/>
    <m/>
    <m/>
    <m/>
    <n v="2"/>
    <n v="3"/>
    <n v="5"/>
    <n v="5"/>
    <n v="1"/>
    <m/>
    <m/>
    <m/>
    <m/>
    <m/>
    <m/>
    <n v="2"/>
    <n v="2"/>
    <n v="2"/>
    <n v="3"/>
    <n v="5"/>
    <n v="4"/>
    <n v="4"/>
    <n v="2"/>
    <n v="3"/>
    <n v="3"/>
    <n v="5"/>
    <n v="3"/>
    <n v="3"/>
    <n v="3"/>
    <n v="3"/>
    <n v="4"/>
    <s v="NO"/>
    <n v="3"/>
    <m/>
    <n v="5"/>
    <n v="4"/>
    <n v="3"/>
    <n v="5"/>
    <n v="5"/>
    <n v="5"/>
    <m/>
    <s v="SI"/>
    <s v="NO"/>
    <m/>
    <m/>
    <n v="5"/>
    <n v="5"/>
    <m/>
    <x v="0"/>
    <m/>
    <m/>
    <m/>
    <d v="2017-03-17T11:02:18"/>
    <s v="10.150.1.151"/>
    <m/>
  </r>
  <r>
    <s v="F. Ciencias Químicas"/>
    <s v="Ciencias Experimentales"/>
    <n v="2"/>
    <n v="414"/>
    <m/>
    <m/>
    <x v="1"/>
    <n v="10"/>
    <m/>
    <x v="1"/>
    <n v="3"/>
    <m/>
    <n v="10"/>
    <n v="29"/>
    <n v="8"/>
    <s v="Reina Sofía&lt;br&gt;Auditorio Nacional"/>
    <m/>
    <m/>
    <n v="3"/>
    <n v="4"/>
    <n v="4"/>
    <n v="2"/>
    <m/>
    <n v="2"/>
    <m/>
    <m/>
    <m/>
    <m/>
    <m/>
    <n v="3"/>
    <n v="1"/>
    <n v="1"/>
    <n v="1"/>
    <n v="5"/>
    <n v="5"/>
    <n v="5"/>
    <n v="1"/>
    <n v="4"/>
    <n v="3"/>
    <n v="3"/>
    <n v="4"/>
    <n v="3"/>
    <n v="4"/>
    <n v="5"/>
    <n v="5"/>
    <s v="NO"/>
    <n v="5"/>
    <m/>
    <n v="5"/>
    <n v="5"/>
    <n v="4"/>
    <n v="5"/>
    <n v="5"/>
    <n v="5"/>
    <m/>
    <s v="NO"/>
    <s v="NO"/>
    <m/>
    <m/>
    <n v="4"/>
    <n v="3"/>
    <m/>
    <x v="2"/>
    <n v="3"/>
    <m/>
    <m/>
    <d v="2017-03-17T11:02:50"/>
    <s v="10.150.1.152"/>
    <m/>
  </r>
  <r>
    <s v="F. Ciencias de la Información"/>
    <s v="Ciencias Sociales"/>
    <n v="3"/>
    <n v="415"/>
    <m/>
    <m/>
    <x v="1"/>
    <n v="4"/>
    <m/>
    <x v="1"/>
    <n v="2"/>
    <m/>
    <n v="4"/>
    <n v="18"/>
    <n v="13"/>
    <m/>
    <m/>
    <m/>
    <n v="4"/>
    <n v="3"/>
    <n v="4"/>
    <n v="4"/>
    <n v="1"/>
    <m/>
    <m/>
    <m/>
    <m/>
    <m/>
    <m/>
    <n v="3"/>
    <n v="3"/>
    <n v="2"/>
    <n v="3"/>
    <n v="4"/>
    <n v="4"/>
    <n v="5"/>
    <n v="4"/>
    <n v="4"/>
    <n v="4"/>
    <n v="4"/>
    <n v="3"/>
    <n v="2"/>
    <n v="2"/>
    <n v="1"/>
    <n v="2"/>
    <s v="NO"/>
    <n v="4"/>
    <m/>
    <n v="1"/>
    <n v="3"/>
    <n v="2"/>
    <n v="3"/>
    <n v="3"/>
    <n v="4"/>
    <m/>
    <s v="NO"/>
    <s v="NO"/>
    <n v="3"/>
    <m/>
    <n v="1"/>
    <n v="1"/>
    <m/>
    <x v="3"/>
    <n v="2"/>
    <m/>
    <s v="Mejoraría el trato del personal de la biblioteca"/>
    <d v="2017-03-17T11:03:08"/>
    <s v="10.150.1.151"/>
    <m/>
  </r>
  <r>
    <s v="F. Derecho"/>
    <s v="Ciencias Sociales"/>
    <n v="3"/>
    <n v="416"/>
    <m/>
    <m/>
    <x v="1"/>
    <n v="11"/>
    <m/>
    <x v="2"/>
    <n v="3"/>
    <m/>
    <n v="11"/>
    <n v="4"/>
    <n v="18"/>
    <m/>
    <m/>
    <m/>
    <n v="4"/>
    <n v="4"/>
    <n v="5"/>
    <n v="3"/>
    <m/>
    <n v="2"/>
    <n v="3"/>
    <m/>
    <m/>
    <m/>
    <m/>
    <n v="4"/>
    <n v="4"/>
    <n v="3"/>
    <n v="3"/>
    <n v="3"/>
    <m/>
    <m/>
    <m/>
    <n v="5"/>
    <n v="4"/>
    <n v="4"/>
    <n v="4"/>
    <n v="5"/>
    <n v="5"/>
    <n v="5"/>
    <n v="5"/>
    <s v="NO"/>
    <n v="5"/>
    <m/>
    <n v="4"/>
    <n v="5"/>
    <n v="4"/>
    <n v="5"/>
    <n v="5"/>
    <n v="4"/>
    <m/>
    <s v="NO"/>
    <s v="NO"/>
    <n v="3"/>
    <m/>
    <n v="4"/>
    <n v="4"/>
    <m/>
    <x v="2"/>
    <n v="4"/>
    <m/>
    <m/>
    <d v="2017-03-17T11:03:19"/>
    <s v="10.150.1.151"/>
    <m/>
  </r>
  <r>
    <s v="F. Derecho"/>
    <s v="Ciencias Sociales"/>
    <n v="3"/>
    <n v="417"/>
    <m/>
    <m/>
    <x v="1"/>
    <n v="11"/>
    <m/>
    <x v="5"/>
    <n v="1"/>
    <m/>
    <n v="20"/>
    <n v="16"/>
    <n v="29"/>
    <m/>
    <m/>
    <m/>
    <n v="2"/>
    <n v="4"/>
    <n v="4"/>
    <n v="3"/>
    <m/>
    <n v="2"/>
    <m/>
    <m/>
    <m/>
    <m/>
    <m/>
    <n v="1"/>
    <n v="1"/>
    <n v="1"/>
    <n v="1"/>
    <n v="1"/>
    <n v="1"/>
    <n v="1"/>
    <n v="1"/>
    <n v="4"/>
    <n v="3"/>
    <n v="4"/>
    <n v="3"/>
    <n v="4"/>
    <n v="4"/>
    <n v="3"/>
    <n v="3"/>
    <s v="NO"/>
    <n v="3"/>
    <m/>
    <m/>
    <m/>
    <m/>
    <m/>
    <m/>
    <m/>
    <m/>
    <m/>
    <m/>
    <m/>
    <m/>
    <n v="3"/>
    <n v="3"/>
    <m/>
    <x v="3"/>
    <n v="4"/>
    <m/>
    <s v="Mas enchufes"/>
    <d v="2017-03-17T11:03:30"/>
    <s v="10.150.1.151"/>
    <m/>
  </r>
  <r>
    <s v="F. Informática"/>
    <s v="Ciencias Experimentales"/>
    <n v="2"/>
    <n v="418"/>
    <m/>
    <m/>
    <x v="1"/>
    <n v="17"/>
    <m/>
    <x v="2"/>
    <n v="1"/>
    <m/>
    <n v="17"/>
    <n v="29"/>
    <m/>
    <m/>
    <m/>
    <m/>
    <n v="4"/>
    <n v="3"/>
    <n v="4"/>
    <n v="3"/>
    <n v="1"/>
    <m/>
    <m/>
    <m/>
    <m/>
    <m/>
    <m/>
    <n v="4"/>
    <n v="1"/>
    <n v="1"/>
    <n v="3"/>
    <n v="5"/>
    <n v="4"/>
    <n v="2"/>
    <n v="1"/>
    <n v="4"/>
    <n v="4"/>
    <n v="3"/>
    <n v="3"/>
    <n v="3"/>
    <n v="4"/>
    <n v="3"/>
    <n v="3"/>
    <s v="NO"/>
    <n v="4"/>
    <m/>
    <n v="5"/>
    <n v="3"/>
    <n v="3"/>
    <n v="5"/>
    <n v="4"/>
    <n v="4"/>
    <m/>
    <s v="SI"/>
    <s v="NO"/>
    <m/>
    <m/>
    <n v="3"/>
    <n v="4"/>
    <m/>
    <x v="2"/>
    <m/>
    <m/>
    <m/>
    <d v="2017-03-17T11:03:38"/>
    <s v="10.150.1.152"/>
    <m/>
  </r>
  <r>
    <s v="Otro"/>
    <n v="0"/>
    <n v="0"/>
    <n v="419"/>
    <m/>
    <m/>
    <x v="4"/>
    <n v="39"/>
    <m/>
    <x v="5"/>
    <n v="2"/>
    <m/>
    <n v="29"/>
    <m/>
    <m/>
    <m/>
    <m/>
    <m/>
    <n v="3"/>
    <n v="3"/>
    <n v="3"/>
    <n v="2"/>
    <n v="1"/>
    <n v="2"/>
    <m/>
    <m/>
    <m/>
    <m/>
    <m/>
    <n v="2"/>
    <n v="2"/>
    <n v="2"/>
    <n v="5"/>
    <n v="4"/>
    <n v="3"/>
    <n v="5"/>
    <n v="3"/>
    <n v="2"/>
    <n v="2"/>
    <n v="4"/>
    <n v="3"/>
    <n v="5"/>
    <n v="4"/>
    <n v="3"/>
    <n v="3"/>
    <s v="SI"/>
    <n v="2"/>
    <m/>
    <n v="5"/>
    <n v="2"/>
    <n v="3"/>
    <n v="5"/>
    <n v="4"/>
    <n v="5"/>
    <m/>
    <s v="NO"/>
    <s v="NO"/>
    <m/>
    <m/>
    <n v="5"/>
    <n v="5"/>
    <m/>
    <x v="2"/>
    <n v="4"/>
    <m/>
    <m/>
    <d v="2017-03-17T11:04:29"/>
    <s v="10.150.1.152"/>
    <m/>
  </r>
  <r>
    <s v="F. Bellas Artes"/>
    <s v="Humanidades"/>
    <n v="1"/>
    <n v="420"/>
    <m/>
    <m/>
    <x v="0"/>
    <n v="1"/>
    <m/>
    <x v="2"/>
    <n v="4"/>
    <m/>
    <n v="1"/>
    <n v="28"/>
    <n v="16"/>
    <m/>
    <m/>
    <m/>
    <n v="5"/>
    <n v="5"/>
    <n v="5"/>
    <n v="4"/>
    <m/>
    <m/>
    <n v="3"/>
    <m/>
    <m/>
    <m/>
    <m/>
    <n v="4"/>
    <n v="4"/>
    <n v="4"/>
    <n v="5"/>
    <n v="2"/>
    <n v="4"/>
    <n v="4"/>
    <n v="3"/>
    <n v="3"/>
    <n v="4"/>
    <n v="4"/>
    <n v="4"/>
    <n v="4"/>
    <n v="5"/>
    <n v="4"/>
    <n v="5"/>
    <s v="SI"/>
    <n v="4"/>
    <m/>
    <n v="5"/>
    <n v="5"/>
    <n v="5"/>
    <n v="5"/>
    <n v="5"/>
    <n v="4"/>
    <m/>
    <s v="NO"/>
    <s v="NO"/>
    <m/>
    <m/>
    <n v="5"/>
    <n v="5"/>
    <m/>
    <x v="0"/>
    <n v="5"/>
    <m/>
    <m/>
    <d v="2017-03-17T11:04:33"/>
    <s v="10.150.1.152"/>
    <m/>
  </r>
  <r>
    <s v="F. Ciencias Políticas y Sociología"/>
    <s v="Ciencias Sociales"/>
    <n v="3"/>
    <n v="421"/>
    <m/>
    <m/>
    <x v="1"/>
    <n v="9"/>
    <m/>
    <x v="2"/>
    <n v="4"/>
    <m/>
    <n v="9"/>
    <m/>
    <m/>
    <m/>
    <m/>
    <m/>
    <n v="4"/>
    <n v="3"/>
    <n v="3"/>
    <n v="3"/>
    <n v="1"/>
    <m/>
    <m/>
    <m/>
    <m/>
    <m/>
    <m/>
    <n v="4"/>
    <n v="4"/>
    <n v="4"/>
    <n v="1"/>
    <n v="4"/>
    <n v="5"/>
    <n v="5"/>
    <n v="2"/>
    <n v="3"/>
    <n v="3"/>
    <n v="4"/>
    <n v="4"/>
    <n v="4"/>
    <n v="4"/>
    <n v="3"/>
    <n v="4"/>
    <s v="NO"/>
    <n v="4"/>
    <m/>
    <n v="4"/>
    <n v="4"/>
    <n v="4"/>
    <n v="5"/>
    <n v="4"/>
    <n v="4"/>
    <m/>
    <s v="NO"/>
    <s v="NO"/>
    <m/>
    <m/>
    <n v="4"/>
    <n v="4"/>
    <m/>
    <x v="2"/>
    <n v="4"/>
    <m/>
    <m/>
    <d v="2017-03-17T11:05:07"/>
    <s v="10.150.1.152"/>
    <m/>
  </r>
  <r>
    <s v="F. Trabajo Social"/>
    <s v="Ciencias Sociales"/>
    <n v="3"/>
    <n v="422"/>
    <m/>
    <m/>
    <x v="1"/>
    <n v="26"/>
    <m/>
    <x v="1"/>
    <n v="3"/>
    <m/>
    <n v="9"/>
    <n v="26"/>
    <m/>
    <m/>
    <m/>
    <m/>
    <n v="2"/>
    <n v="4"/>
    <n v="4"/>
    <n v="4"/>
    <m/>
    <n v="2"/>
    <m/>
    <m/>
    <m/>
    <m/>
    <m/>
    <n v="4"/>
    <n v="1"/>
    <n v="1"/>
    <n v="4"/>
    <n v="5"/>
    <n v="2"/>
    <n v="4"/>
    <n v="1"/>
    <n v="3"/>
    <n v="3"/>
    <n v="3"/>
    <n v="3"/>
    <n v="5"/>
    <n v="4"/>
    <n v="3"/>
    <n v="3"/>
    <s v="NO"/>
    <n v="1"/>
    <m/>
    <n v="4"/>
    <n v="1"/>
    <n v="3"/>
    <n v="5"/>
    <n v="5"/>
    <n v="5"/>
    <m/>
    <s v="NO"/>
    <s v="NO"/>
    <n v="3"/>
    <m/>
    <n v="4"/>
    <n v="5"/>
    <m/>
    <x v="0"/>
    <n v="3"/>
    <m/>
    <m/>
    <d v="2017-03-17T11:05:22"/>
    <s v="10.150.1.151"/>
    <m/>
  </r>
  <r>
    <s v="N/C"/>
    <s v="N/C"/>
    <e v="#N/A"/>
    <n v="423"/>
    <m/>
    <m/>
    <x v="1"/>
    <m/>
    <m/>
    <x v="1"/>
    <n v="3"/>
    <m/>
    <n v="20"/>
    <m/>
    <m/>
    <m/>
    <m/>
    <m/>
    <n v="4"/>
    <n v="5"/>
    <n v="3"/>
    <n v="4"/>
    <m/>
    <n v="2"/>
    <m/>
    <m/>
    <m/>
    <m/>
    <m/>
    <n v="4"/>
    <n v="2"/>
    <n v="1"/>
    <n v="4"/>
    <n v="4"/>
    <n v="2"/>
    <n v="4"/>
    <n v="3"/>
    <n v="6"/>
    <n v="4"/>
    <n v="4"/>
    <n v="3"/>
    <n v="4"/>
    <n v="4"/>
    <n v="2"/>
    <n v="3"/>
    <s v="NO"/>
    <n v="2"/>
    <m/>
    <n v="4"/>
    <n v="3"/>
    <n v="4"/>
    <n v="4"/>
    <n v="4"/>
    <n v="3"/>
    <m/>
    <m/>
    <m/>
    <m/>
    <m/>
    <n v="4"/>
    <n v="4"/>
    <m/>
    <x v="2"/>
    <n v="3"/>
    <m/>
    <m/>
    <d v="2017-03-17T11:05:34"/>
    <s v="10.150.1.152"/>
    <m/>
  </r>
  <r>
    <s v="F. Geografía e Historia"/>
    <s v="Humanidades"/>
    <n v="1"/>
    <n v="424"/>
    <m/>
    <m/>
    <x v="2"/>
    <n v="16"/>
    <m/>
    <x v="3"/>
    <n v="5"/>
    <m/>
    <n v="16"/>
    <n v="29"/>
    <n v="14"/>
    <m/>
    <m/>
    <m/>
    <n v="4"/>
    <n v="5"/>
    <n v="3"/>
    <n v="3"/>
    <m/>
    <n v="2"/>
    <n v="3"/>
    <m/>
    <m/>
    <m/>
    <m/>
    <n v="4"/>
    <n v="4"/>
    <n v="4"/>
    <n v="5"/>
    <n v="4"/>
    <n v="4"/>
    <n v="4"/>
    <n v="4"/>
    <n v="6"/>
    <n v="3"/>
    <n v="4"/>
    <n v="4"/>
    <n v="4"/>
    <n v="4"/>
    <n v="3"/>
    <n v="3"/>
    <s v="SI"/>
    <n v="4"/>
    <m/>
    <n v="3"/>
    <n v="3"/>
    <n v="2"/>
    <n v="4"/>
    <n v="4"/>
    <n v="4"/>
    <m/>
    <s v="SI"/>
    <s v="NO"/>
    <m/>
    <m/>
    <n v="3"/>
    <n v="2"/>
    <m/>
    <x v="2"/>
    <n v="3"/>
    <m/>
    <m/>
    <d v="2017-03-17T11:05:36"/>
    <s v="10.150.1.152"/>
    <m/>
  </r>
  <r>
    <s v="F. Bellas Artes"/>
    <s v="Humanidades"/>
    <n v="1"/>
    <n v="425"/>
    <m/>
    <m/>
    <x v="1"/>
    <n v="1"/>
    <m/>
    <x v="1"/>
    <n v="4"/>
    <m/>
    <n v="1"/>
    <m/>
    <m/>
    <m/>
    <m/>
    <m/>
    <n v="4"/>
    <n v="5"/>
    <n v="4"/>
    <n v="1"/>
    <n v="1"/>
    <m/>
    <m/>
    <m/>
    <m/>
    <m/>
    <m/>
    <n v="5"/>
    <n v="2"/>
    <n v="2"/>
    <n v="2"/>
    <n v="3"/>
    <n v="5"/>
    <n v="3"/>
    <n v="2"/>
    <n v="4"/>
    <n v="4"/>
    <n v="5"/>
    <n v="5"/>
    <n v="4"/>
    <n v="5"/>
    <n v="5"/>
    <n v="5"/>
    <s v="NO"/>
    <n v="4"/>
    <m/>
    <n v="4"/>
    <n v="4"/>
    <n v="4"/>
    <n v="4"/>
    <n v="4"/>
    <n v="4"/>
    <m/>
    <s v="SI"/>
    <s v="SI"/>
    <n v="4"/>
    <m/>
    <n v="4"/>
    <n v="4"/>
    <m/>
    <x v="2"/>
    <n v="4"/>
    <m/>
    <m/>
    <d v="2017-03-17T11:05:37"/>
    <s v="10.150.1.152"/>
    <m/>
  </r>
  <r>
    <s v="F. Trabajo Social"/>
    <s v="Ciencias Sociales"/>
    <n v="3"/>
    <n v="426"/>
    <m/>
    <m/>
    <x v="1"/>
    <n v="26"/>
    <m/>
    <x v="1"/>
    <n v="1"/>
    <m/>
    <n v="26"/>
    <n v="9"/>
    <m/>
    <m/>
    <m/>
    <m/>
    <n v="4"/>
    <n v="4"/>
    <n v="5"/>
    <n v="4"/>
    <n v="1"/>
    <m/>
    <m/>
    <m/>
    <m/>
    <m/>
    <m/>
    <n v="4"/>
    <n v="3"/>
    <n v="3"/>
    <n v="3"/>
    <n v="4"/>
    <n v="4"/>
    <n v="5"/>
    <n v="1"/>
    <n v="5"/>
    <n v="5"/>
    <n v="5"/>
    <n v="5"/>
    <n v="5"/>
    <n v="4"/>
    <n v="3"/>
    <n v="4"/>
    <s v="NO"/>
    <n v="4"/>
    <m/>
    <n v="5"/>
    <n v="4"/>
    <n v="4"/>
    <n v="5"/>
    <n v="5"/>
    <n v="5"/>
    <m/>
    <s v="NO"/>
    <s v="NO"/>
    <m/>
    <m/>
    <n v="5"/>
    <n v="5"/>
    <m/>
    <x v="0"/>
    <m/>
    <m/>
    <m/>
    <d v="2017-03-17T11:05:49"/>
    <s v="10.150.1.151"/>
    <m/>
  </r>
  <r>
    <s v="F. Ciencias Económicas y Empresariales"/>
    <s v="Ciencias Sociales"/>
    <n v="3"/>
    <n v="427"/>
    <m/>
    <m/>
    <x v="2"/>
    <n v="5"/>
    <m/>
    <x v="3"/>
    <n v="4"/>
    <m/>
    <n v="5"/>
    <n v="20"/>
    <n v="3"/>
    <s v="Biblioteca central de la Comunidad de Madrid "/>
    <m/>
    <m/>
    <n v="4"/>
    <n v="2"/>
    <n v="3"/>
    <n v="2"/>
    <m/>
    <m/>
    <n v="3"/>
    <m/>
    <m/>
    <m/>
    <m/>
    <n v="4"/>
    <n v="1"/>
    <n v="2"/>
    <n v="3"/>
    <n v="5"/>
    <n v="4"/>
    <n v="5"/>
    <n v="2"/>
    <n v="6"/>
    <n v="2"/>
    <n v="1"/>
    <n v="2"/>
    <n v="3"/>
    <n v="4"/>
    <n v="1"/>
    <n v="4"/>
    <s v="NO"/>
    <n v="4"/>
    <m/>
    <n v="4"/>
    <n v="5"/>
    <n v="2"/>
    <n v="3"/>
    <n v="2"/>
    <n v="5"/>
    <m/>
    <m/>
    <s v="NO"/>
    <m/>
    <m/>
    <n v="2"/>
    <n v="4"/>
    <m/>
    <x v="3"/>
    <m/>
    <m/>
    <s v="Los horarios de formación siempre me han coincidido con clase obligatoria, ya que de los que he recibido información siempre eran en turno de tarde cuando mi master es únicamente en turno de tarde. &lt;br&gt;&lt;br&gt;Cuando se reserva un ejemplar debería ser que se me concediera el primero que fuera devuelto a la biblioteca cuando existen varios ejemplares del mismo libro. Por ejemplo si reservó un libro pero la persona que lo tiene que devolver no cumple el plazo no recibo el libro, mientras que otra persona que lo haya reservado después y haya seleccionado otro volumen y se devuelve en plazo o con anterioridad, lo recibe antes a pesar de haber hecho la reserva después. &lt;br&gt;&lt;br&gt;Echo en falta más tomas de corriente para conectar ordenadores u otros equipos, y también más salas de estudio en grupo. &lt;br&gt;&lt;br&gt;En la biblioteca de psicología, en la planta alta, hay unas vibraciones en la estructura del edificio que son bastante incómodas. "/>
    <d v="2017-03-17T11:05:57"/>
    <s v="10.150.1.152"/>
    <m/>
  </r>
  <r>
    <s v="F. Ciencias Políticas y Sociología"/>
    <s v="Ciencias Sociales"/>
    <n v="3"/>
    <n v="428"/>
    <m/>
    <m/>
    <x v="1"/>
    <n v="9"/>
    <m/>
    <x v="1"/>
    <n v="4"/>
    <m/>
    <n v="9"/>
    <n v="29"/>
    <m/>
    <m/>
    <m/>
    <m/>
    <n v="3"/>
    <n v="4"/>
    <n v="5"/>
    <n v="5"/>
    <m/>
    <m/>
    <n v="3"/>
    <m/>
    <m/>
    <m/>
    <m/>
    <n v="5"/>
    <n v="3"/>
    <n v="5"/>
    <n v="5"/>
    <n v="4"/>
    <n v="5"/>
    <n v="5"/>
    <n v="5"/>
    <n v="5"/>
    <n v="4"/>
    <n v="4"/>
    <n v="4"/>
    <n v="4"/>
    <n v="4"/>
    <n v="5"/>
    <n v="4"/>
    <s v="NO"/>
    <n v="4"/>
    <m/>
    <n v="5"/>
    <n v="5"/>
    <n v="5"/>
    <n v="5"/>
    <n v="5"/>
    <n v="5"/>
    <m/>
    <s v="NO"/>
    <s v="NO"/>
    <m/>
    <m/>
    <n v="3"/>
    <n v="2"/>
    <m/>
    <x v="2"/>
    <n v="4"/>
    <m/>
    <m/>
    <d v="2017-03-17T11:06:24"/>
    <s v="10.150.1.151"/>
    <m/>
  </r>
  <r>
    <s v="F. Ciencias de la Información"/>
    <s v="Ciencias Sociales"/>
    <n v="3"/>
    <n v="429"/>
    <m/>
    <m/>
    <x v="1"/>
    <n v="4"/>
    <m/>
    <x v="2"/>
    <n v="3"/>
    <m/>
    <n v="4"/>
    <n v="29"/>
    <n v="1"/>
    <m/>
    <m/>
    <m/>
    <n v="3"/>
    <n v="4"/>
    <n v="3"/>
    <n v="3"/>
    <m/>
    <n v="2"/>
    <m/>
    <m/>
    <m/>
    <m/>
    <m/>
    <n v="3"/>
    <n v="3"/>
    <n v="3"/>
    <n v="3"/>
    <n v="3"/>
    <n v="3"/>
    <n v="4"/>
    <n v="2"/>
    <n v="4"/>
    <n v="3"/>
    <n v="5"/>
    <n v="4"/>
    <n v="5"/>
    <n v="4"/>
    <n v="3"/>
    <n v="3"/>
    <s v="NO"/>
    <n v="3"/>
    <m/>
    <n v="5"/>
    <n v="4"/>
    <n v="4"/>
    <n v="5"/>
    <n v="5"/>
    <n v="4"/>
    <m/>
    <s v="NO"/>
    <s v="NO"/>
    <m/>
    <m/>
    <n v="5"/>
    <n v="5"/>
    <m/>
    <x v="2"/>
    <m/>
    <m/>
    <m/>
    <d v="2017-03-17T11:06:38"/>
    <s v="10.150.1.152"/>
    <m/>
  </r>
  <r>
    <s v="F. Filología"/>
    <s v="Humanidades"/>
    <n v="1"/>
    <n v="430"/>
    <m/>
    <m/>
    <x v="1"/>
    <n v="14"/>
    <m/>
    <x v="2"/>
    <n v="4"/>
    <m/>
    <n v="29"/>
    <n v="14"/>
    <m/>
    <m/>
    <m/>
    <m/>
    <n v="5"/>
    <n v="5"/>
    <n v="5"/>
    <n v="3"/>
    <m/>
    <m/>
    <n v="3"/>
    <m/>
    <m/>
    <m/>
    <m/>
    <n v="5"/>
    <n v="5"/>
    <n v="5"/>
    <n v="3"/>
    <n v="5"/>
    <n v="5"/>
    <n v="3"/>
    <n v="4"/>
    <n v="3"/>
    <n v="2"/>
    <n v="5"/>
    <n v="5"/>
    <n v="5"/>
    <n v="5"/>
    <n v="3"/>
    <n v="2"/>
    <s v="NO"/>
    <n v="5"/>
    <m/>
    <n v="5"/>
    <n v="5"/>
    <n v="5"/>
    <n v="5"/>
    <n v="5"/>
    <n v="5"/>
    <m/>
    <s v="NO"/>
    <s v="NO"/>
    <m/>
    <m/>
    <n v="4"/>
    <n v="5"/>
    <m/>
    <x v="3"/>
    <n v="3"/>
    <m/>
    <m/>
    <d v="2017-03-17T11:06:45"/>
    <s v="10.150.1.151"/>
    <m/>
  </r>
  <r>
    <s v="F. Informática"/>
    <s v="Ciencias Experimentales"/>
    <n v="2"/>
    <n v="431"/>
    <m/>
    <m/>
    <x v="1"/>
    <n v="17"/>
    <m/>
    <x v="1"/>
    <n v="1"/>
    <m/>
    <n v="17"/>
    <m/>
    <m/>
    <m/>
    <m/>
    <m/>
    <n v="4"/>
    <n v="4"/>
    <n v="4"/>
    <n v="4"/>
    <m/>
    <m/>
    <m/>
    <n v="4"/>
    <n v="0"/>
    <m/>
    <m/>
    <n v="4"/>
    <n v="1"/>
    <n v="1"/>
    <n v="4"/>
    <n v="4"/>
    <n v="4"/>
    <n v="4"/>
    <n v="3"/>
    <n v="6"/>
    <n v="5"/>
    <n v="5"/>
    <n v="5"/>
    <n v="4"/>
    <n v="5"/>
    <n v="4"/>
    <n v="3"/>
    <s v="NO"/>
    <n v="3"/>
    <m/>
    <n v="5"/>
    <n v="5"/>
    <n v="5"/>
    <n v="5"/>
    <n v="4"/>
    <n v="4"/>
    <m/>
    <s v="NO"/>
    <s v="NO"/>
    <m/>
    <m/>
    <n v="4"/>
    <n v="5"/>
    <m/>
    <x v="0"/>
    <n v="4"/>
    <m/>
    <s v="No he asistido a los cursos de formacion de usuarios debido a que no conocia dicha oferta."/>
    <d v="2017-03-17T11:06:58"/>
    <s v="10.150.1.152"/>
    <m/>
  </r>
  <r>
    <s v="F. Filología"/>
    <s v="Humanidades"/>
    <n v="1"/>
    <n v="432"/>
    <m/>
    <m/>
    <x v="1"/>
    <n v="14"/>
    <m/>
    <x v="2"/>
    <n v="3"/>
    <m/>
    <n v="14"/>
    <n v="15"/>
    <n v="16"/>
    <m/>
    <m/>
    <m/>
    <n v="5"/>
    <n v="4"/>
    <n v="5"/>
    <n v="4"/>
    <n v="1"/>
    <m/>
    <m/>
    <m/>
    <m/>
    <m/>
    <m/>
    <n v="5"/>
    <n v="1"/>
    <n v="1"/>
    <n v="5"/>
    <n v="5"/>
    <n v="1"/>
    <n v="1"/>
    <n v="3"/>
    <n v="3"/>
    <n v="5"/>
    <n v="5"/>
    <n v="3"/>
    <n v="5"/>
    <n v="4"/>
    <n v="5"/>
    <n v="4"/>
    <s v="NO"/>
    <n v="3"/>
    <m/>
    <n v="5"/>
    <n v="5"/>
    <n v="5"/>
    <n v="5"/>
    <n v="5"/>
    <n v="5"/>
    <m/>
    <s v="NO"/>
    <s v="NO"/>
    <m/>
    <m/>
    <n v="5"/>
    <n v="5"/>
    <m/>
    <x v="2"/>
    <n v="4"/>
    <m/>
    <m/>
    <d v="2017-03-17T11:07:04"/>
    <s v="10.150.1.152"/>
    <m/>
  </r>
  <r>
    <s v="F. Bellas Artes"/>
    <s v="Humanidades"/>
    <n v="1"/>
    <n v="433"/>
    <m/>
    <m/>
    <x v="1"/>
    <n v="1"/>
    <m/>
    <x v="2"/>
    <n v="1"/>
    <m/>
    <m/>
    <m/>
    <m/>
    <m/>
    <m/>
    <m/>
    <n v="3"/>
    <n v="5"/>
    <n v="4"/>
    <n v="3"/>
    <n v="1"/>
    <m/>
    <m/>
    <m/>
    <m/>
    <m/>
    <m/>
    <n v="5"/>
    <n v="1"/>
    <n v="1"/>
    <n v="1"/>
    <n v="5"/>
    <n v="5"/>
    <n v="5"/>
    <n v="1"/>
    <n v="6"/>
    <n v="5"/>
    <n v="5"/>
    <n v="5"/>
    <n v="5"/>
    <n v="5"/>
    <n v="5"/>
    <n v="4"/>
    <s v="NO"/>
    <n v="5"/>
    <m/>
    <n v="5"/>
    <n v="5"/>
    <n v="5"/>
    <n v="5"/>
    <n v="5"/>
    <n v="5"/>
    <m/>
    <s v="SI"/>
    <s v="NO"/>
    <n v="3"/>
    <m/>
    <n v="5"/>
    <n v="5"/>
    <m/>
    <x v="0"/>
    <n v="5"/>
    <m/>
    <m/>
    <d v="2017-03-17T11:07:08"/>
    <s v="10.150.1.151"/>
    <m/>
  </r>
  <r>
    <s v="F. Geografía e Historia"/>
    <s v="Humanidades"/>
    <n v="1"/>
    <n v="434"/>
    <m/>
    <m/>
    <x v="1"/>
    <n v="16"/>
    <m/>
    <x v="2"/>
    <n v="1"/>
    <m/>
    <n v="16"/>
    <m/>
    <m/>
    <m/>
    <m/>
    <m/>
    <n v="5"/>
    <n v="5"/>
    <n v="5"/>
    <n v="2"/>
    <n v="1"/>
    <m/>
    <m/>
    <m/>
    <m/>
    <m/>
    <m/>
    <n v="5"/>
    <n v="1"/>
    <n v="1"/>
    <n v="5"/>
    <n v="3"/>
    <n v="5"/>
    <n v="5"/>
    <n v="5"/>
    <n v="2"/>
    <n v="5"/>
    <n v="5"/>
    <n v="5"/>
    <n v="5"/>
    <n v="3"/>
    <n v="3"/>
    <n v="5"/>
    <s v="NO"/>
    <n v="4"/>
    <m/>
    <n v="5"/>
    <n v="3"/>
    <n v="4"/>
    <n v="5"/>
    <n v="5"/>
    <n v="5"/>
    <m/>
    <s v="NO"/>
    <s v="NO"/>
    <m/>
    <m/>
    <n v="5"/>
    <n v="4"/>
    <m/>
    <x v="2"/>
    <n v="3"/>
    <m/>
    <m/>
    <d v="2017-03-17T11:07:13"/>
    <s v="10.150.1.152"/>
    <m/>
  </r>
  <r>
    <s v="F. Medicina"/>
    <s v="Ciencias de la Salud"/>
    <n v="4"/>
    <n v="435"/>
    <m/>
    <m/>
    <x v="1"/>
    <n v="18"/>
    <m/>
    <x v="1"/>
    <n v="3"/>
    <m/>
    <n v="19"/>
    <n v="18"/>
    <n v="29"/>
    <m/>
    <m/>
    <m/>
    <n v="3"/>
    <n v="4"/>
    <n v="2"/>
    <n v="3"/>
    <m/>
    <m/>
    <n v="3"/>
    <m/>
    <m/>
    <m/>
    <m/>
    <m/>
    <m/>
    <m/>
    <m/>
    <m/>
    <m/>
    <m/>
    <m/>
    <m/>
    <m/>
    <m/>
    <m/>
    <m/>
    <m/>
    <m/>
    <m/>
    <m/>
    <m/>
    <m/>
    <m/>
    <m/>
    <m/>
    <m/>
    <m/>
    <m/>
    <m/>
    <m/>
    <m/>
    <m/>
    <m/>
    <m/>
    <m/>
    <m/>
    <x v="4"/>
    <m/>
    <m/>
    <m/>
    <d v="2017-03-17T11:07:13"/>
    <s v="10.150.1.151"/>
    <m/>
  </r>
  <r>
    <s v="F. Ciencias de la Información"/>
    <s v="Ciencias Sociales"/>
    <n v="3"/>
    <n v="436"/>
    <m/>
    <m/>
    <x v="1"/>
    <n v="4"/>
    <m/>
    <x v="1"/>
    <n v="1"/>
    <m/>
    <n v="4"/>
    <n v="29"/>
    <n v="19"/>
    <m/>
    <m/>
    <m/>
    <n v="5"/>
    <n v="5"/>
    <n v="4"/>
    <n v="4"/>
    <n v="1"/>
    <m/>
    <m/>
    <m/>
    <m/>
    <m/>
    <m/>
    <n v="5"/>
    <n v="1"/>
    <n v="1"/>
    <n v="1"/>
    <n v="5"/>
    <n v="5"/>
    <n v="5"/>
    <n v="2"/>
    <n v="5"/>
    <n v="5"/>
    <n v="5"/>
    <n v="3"/>
    <n v="4"/>
    <n v="5"/>
    <n v="4"/>
    <n v="4"/>
    <s v="SI"/>
    <n v="4"/>
    <m/>
    <n v="5"/>
    <n v="5"/>
    <n v="5"/>
    <n v="5"/>
    <n v="5"/>
    <n v="5"/>
    <m/>
    <s v="NO"/>
    <s v="NO"/>
    <m/>
    <m/>
    <n v="5"/>
    <n v="4"/>
    <m/>
    <x v="0"/>
    <m/>
    <m/>
    <s v="Durante el invierno es muy desagradable estar en los puestos de lectura por el frío que hace. "/>
    <d v="2017-03-17T11:07:30"/>
    <s v="10.150.1.151"/>
    <m/>
  </r>
  <r>
    <s v="F. Trabajo Social"/>
    <s v="Ciencias Sociales"/>
    <n v="3"/>
    <n v="437"/>
    <m/>
    <m/>
    <x v="1"/>
    <n v="26"/>
    <m/>
    <x v="2"/>
    <n v="1"/>
    <m/>
    <n v="26"/>
    <n v="9"/>
    <n v="20"/>
    <s v="URJC o similares"/>
    <m/>
    <m/>
    <n v="2"/>
    <n v="2"/>
    <n v="4"/>
    <n v="4"/>
    <n v="1"/>
    <m/>
    <m/>
    <m/>
    <m/>
    <m/>
    <m/>
    <n v="5"/>
    <n v="1"/>
    <n v="1"/>
    <n v="3"/>
    <n v="4"/>
    <n v="5"/>
    <n v="4"/>
    <n v="2"/>
    <n v="6"/>
    <n v="2"/>
    <n v="2"/>
    <n v="4"/>
    <n v="4"/>
    <n v="4"/>
    <n v="3"/>
    <n v="2"/>
    <s v="NO"/>
    <n v="4"/>
    <m/>
    <n v="4"/>
    <n v="2"/>
    <n v="1"/>
    <n v="5"/>
    <n v="5"/>
    <n v="5"/>
    <m/>
    <s v="NO"/>
    <s v="SI"/>
    <n v="2"/>
    <m/>
    <n v="4"/>
    <n v="4"/>
    <m/>
    <x v="3"/>
    <n v="3"/>
    <m/>
    <s v="Debido a una asignatura tuve que cumplimentar un curso de la biblioteca y perdí una hora debido a que el curso trataba de cosas que yo ya conocía. Fue un curso global para todos desde cero. Había gente que no sabía nada. Pero para los que sí sabíamos fue perder una hora."/>
    <d v="2017-03-17T11:07:34"/>
    <s v="10.150.1.151"/>
    <m/>
  </r>
  <r>
    <s v="F. Filología"/>
    <s v="Humanidades"/>
    <n v="1"/>
    <n v="438"/>
    <m/>
    <m/>
    <x v="1"/>
    <n v="14"/>
    <m/>
    <x v="2"/>
    <n v="3"/>
    <m/>
    <n v="29"/>
    <m/>
    <m/>
    <m/>
    <m/>
    <m/>
    <n v="4"/>
    <n v="5"/>
    <n v="4"/>
    <n v="5"/>
    <m/>
    <n v="2"/>
    <m/>
    <m/>
    <m/>
    <m/>
    <m/>
    <n v="3"/>
    <n v="1"/>
    <n v="2"/>
    <n v="4"/>
    <n v="5"/>
    <n v="5"/>
    <n v="5"/>
    <n v="2"/>
    <n v="4"/>
    <n v="4"/>
    <n v="2"/>
    <n v="4"/>
    <n v="4"/>
    <n v="5"/>
    <n v="3"/>
    <n v="4"/>
    <s v="NO"/>
    <n v="4"/>
    <m/>
    <n v="3"/>
    <n v="3"/>
    <n v="4"/>
    <n v="5"/>
    <n v="5"/>
    <n v="5"/>
    <m/>
    <s v="NO"/>
    <s v="NO"/>
    <n v="3"/>
    <m/>
    <n v="4"/>
    <n v="4"/>
    <m/>
    <x v="2"/>
    <n v="4"/>
    <m/>
    <m/>
    <d v="2017-03-17T11:07:45"/>
    <s v="10.150.1.152"/>
    <m/>
  </r>
  <r>
    <s v="F. Ciencias Matemáticas"/>
    <s v="Ciencias Experimentales"/>
    <n v="2"/>
    <n v="439"/>
    <m/>
    <m/>
    <x v="1"/>
    <n v="8"/>
    <m/>
    <x v="3"/>
    <n v="3"/>
    <m/>
    <n v="8"/>
    <n v="6"/>
    <n v="29"/>
    <m/>
    <m/>
    <m/>
    <n v="4"/>
    <n v="5"/>
    <n v="4"/>
    <n v="3"/>
    <m/>
    <n v="2"/>
    <m/>
    <m/>
    <m/>
    <m/>
    <m/>
    <n v="5"/>
    <n v="1"/>
    <n v="3"/>
    <n v="2"/>
    <n v="3"/>
    <n v="4"/>
    <n v="5"/>
    <n v="2"/>
    <n v="4"/>
    <n v="5"/>
    <n v="5"/>
    <n v="3"/>
    <n v="4"/>
    <n v="4"/>
    <n v="5"/>
    <n v="5"/>
    <s v="NO"/>
    <n v="3"/>
    <m/>
    <n v="4"/>
    <n v="2"/>
    <n v="5"/>
    <n v="5"/>
    <n v="4"/>
    <n v="5"/>
    <m/>
    <s v="NO"/>
    <s v="NO"/>
    <m/>
    <m/>
    <n v="4"/>
    <n v="4"/>
    <m/>
    <x v="0"/>
    <n v="4"/>
    <m/>
    <s v="Ultimamente los avisos por correo del fin de plazo de préstamo de los libros llegan tarde o no llegan, era una cosa muy útil y estaría bien que volviese."/>
    <d v="2017-03-17T11:08:08"/>
    <s v="10.150.1.152"/>
    <m/>
  </r>
  <r>
    <s v="F. Trabajo Social"/>
    <s v="Ciencias Sociales"/>
    <n v="3"/>
    <n v="440"/>
    <m/>
    <m/>
    <x v="2"/>
    <n v="26"/>
    <m/>
    <x v="1"/>
    <n v="4"/>
    <m/>
    <n v="26"/>
    <n v="9"/>
    <m/>
    <m/>
    <m/>
    <m/>
    <n v="4"/>
    <n v="2"/>
    <n v="2"/>
    <n v="3"/>
    <m/>
    <n v="2"/>
    <m/>
    <m/>
    <m/>
    <m/>
    <m/>
    <n v="4"/>
    <n v="4"/>
    <n v="4"/>
    <n v="4"/>
    <n v="4"/>
    <n v="4"/>
    <n v="4"/>
    <n v="4"/>
    <n v="3"/>
    <n v="4"/>
    <n v="4"/>
    <n v="4"/>
    <n v="5"/>
    <n v="4"/>
    <n v="5"/>
    <n v="5"/>
    <s v="SI"/>
    <n v="5"/>
    <m/>
    <n v="5"/>
    <n v="5"/>
    <n v="5"/>
    <n v="5"/>
    <n v="5"/>
    <n v="5"/>
    <m/>
    <s v="SI"/>
    <s v="SI"/>
    <n v="3"/>
    <m/>
    <n v="5"/>
    <n v="5"/>
    <m/>
    <x v="2"/>
    <n v="3"/>
    <m/>
    <m/>
    <d v="2017-03-17T11:08:45"/>
    <s v="10.150.1.152"/>
    <m/>
  </r>
  <r>
    <s v="F. Ciencias de la Información"/>
    <s v="Ciencias Sociales"/>
    <n v="3"/>
    <n v="441"/>
    <m/>
    <m/>
    <x v="1"/>
    <n v="4"/>
    <m/>
    <x v="5"/>
    <n v="1"/>
    <m/>
    <n v="4"/>
    <n v="29"/>
    <m/>
    <s v="Biblioteca Municipal Ángel González&lt;br&gt;Biblioteca Iván de Vargas&lt;br&gt;"/>
    <m/>
    <m/>
    <n v="3"/>
    <n v="2"/>
    <n v="4"/>
    <n v="3"/>
    <m/>
    <m/>
    <n v="3"/>
    <m/>
    <m/>
    <m/>
    <m/>
    <n v="3"/>
    <n v="1"/>
    <n v="1"/>
    <n v="4"/>
    <n v="4"/>
    <n v="4"/>
    <n v="4"/>
    <n v="2"/>
    <n v="3"/>
    <n v="2"/>
    <n v="2"/>
    <n v="3"/>
    <n v="2"/>
    <n v="3"/>
    <m/>
    <n v="2"/>
    <s v="NO"/>
    <m/>
    <m/>
    <n v="3"/>
    <n v="3"/>
    <n v="3"/>
    <n v="3"/>
    <n v="3"/>
    <n v="4"/>
    <m/>
    <s v="NO"/>
    <s v="NO"/>
    <m/>
    <m/>
    <n v="3"/>
    <n v="3"/>
    <m/>
    <x v="3"/>
    <m/>
    <m/>
    <s v="El horario debería ser más flexible, algunos de los personales más amables. "/>
    <d v="2017-03-17T11:09:35"/>
    <s v="10.150.1.151"/>
    <m/>
  </r>
  <r>
    <s v="F. Filología"/>
    <s v="Humanidades"/>
    <n v="1"/>
    <n v="442"/>
    <m/>
    <m/>
    <x v="1"/>
    <n v="14"/>
    <m/>
    <x v="2"/>
    <n v="3"/>
    <m/>
    <n v="29"/>
    <n v="14"/>
    <m/>
    <m/>
    <m/>
    <m/>
    <n v="5"/>
    <n v="5"/>
    <n v="5"/>
    <n v="5"/>
    <n v="1"/>
    <m/>
    <m/>
    <m/>
    <m/>
    <m/>
    <m/>
    <n v="1"/>
    <n v="1"/>
    <n v="1"/>
    <n v="3"/>
    <n v="5"/>
    <n v="5"/>
    <n v="5"/>
    <n v="1"/>
    <n v="5"/>
    <n v="5"/>
    <n v="5"/>
    <n v="5"/>
    <n v="5"/>
    <n v="5"/>
    <n v="5"/>
    <n v="5"/>
    <s v="NO"/>
    <n v="5"/>
    <m/>
    <n v="5"/>
    <n v="5"/>
    <n v="5"/>
    <n v="5"/>
    <n v="5"/>
    <n v="5"/>
    <m/>
    <s v="SI"/>
    <s v="NO"/>
    <m/>
    <m/>
    <n v="5"/>
    <n v="5"/>
    <m/>
    <x v="0"/>
    <n v="5"/>
    <m/>
    <s v="No me inscribí a los cursos de formación de la biblioteca porque no me ha interesado."/>
    <d v="2017-03-17T11:09:36"/>
    <s v="10.150.1.152"/>
    <m/>
  </r>
  <r>
    <s v="F. Filología"/>
    <s v="Humanidades"/>
    <n v="1"/>
    <n v="443"/>
    <m/>
    <m/>
    <x v="1"/>
    <n v="14"/>
    <m/>
    <x v="1"/>
    <n v="4"/>
    <m/>
    <n v="29"/>
    <n v="15"/>
    <n v="16"/>
    <m/>
    <m/>
    <m/>
    <n v="5"/>
    <n v="5"/>
    <n v="5"/>
    <n v="5"/>
    <m/>
    <n v="2"/>
    <n v="3"/>
    <m/>
    <m/>
    <m/>
    <m/>
    <n v="5"/>
    <n v="1"/>
    <n v="3"/>
    <n v="4"/>
    <n v="5"/>
    <n v="3"/>
    <n v="5"/>
    <n v="3"/>
    <n v="5"/>
    <n v="5"/>
    <n v="4"/>
    <n v="4"/>
    <n v="4"/>
    <n v="4"/>
    <n v="4"/>
    <n v="4"/>
    <s v="NO"/>
    <n v="5"/>
    <m/>
    <n v="5"/>
    <n v="2"/>
    <n v="2"/>
    <n v="5"/>
    <n v="5"/>
    <n v="5"/>
    <m/>
    <s v="NO"/>
    <s v="NO"/>
    <n v="2"/>
    <m/>
    <n v="4"/>
    <n v="5"/>
    <m/>
    <x v="2"/>
    <n v="4"/>
    <m/>
    <m/>
    <d v="2017-03-17T11:09:50"/>
    <s v="10.150.1.151"/>
    <m/>
  </r>
  <r>
    <s v="F. Informática"/>
    <s v="Ciencias Experimentales"/>
    <n v="2"/>
    <n v="444"/>
    <m/>
    <m/>
    <x v="1"/>
    <n v="17"/>
    <m/>
    <x v="1"/>
    <n v="3"/>
    <m/>
    <n v="8"/>
    <n v="17"/>
    <n v="19"/>
    <m/>
    <m/>
    <m/>
    <n v="5"/>
    <n v="5"/>
    <n v="4"/>
    <n v="5"/>
    <n v="1"/>
    <m/>
    <m/>
    <m/>
    <m/>
    <m/>
    <m/>
    <n v="2"/>
    <n v="1"/>
    <n v="2"/>
    <n v="4"/>
    <n v="5"/>
    <n v="5"/>
    <n v="2"/>
    <n v="1"/>
    <n v="4"/>
    <n v="5"/>
    <n v="5"/>
    <n v="5"/>
    <n v="5"/>
    <n v="5"/>
    <n v="3"/>
    <n v="5"/>
    <s v="NO"/>
    <n v="3"/>
    <m/>
    <n v="5"/>
    <n v="4"/>
    <n v="5"/>
    <n v="5"/>
    <n v="5"/>
    <n v="5"/>
    <m/>
    <s v="SI"/>
    <s v="SI"/>
    <n v="4"/>
    <m/>
    <n v="4"/>
    <n v="5"/>
    <m/>
    <x v="0"/>
    <m/>
    <m/>
    <m/>
    <d v="2017-03-17T11:09:51"/>
    <s v="10.150.1.151"/>
    <m/>
  </r>
  <r>
    <s v="F. Ciencias de la Información"/>
    <s v="Ciencias Sociales"/>
    <n v="3"/>
    <n v="445"/>
    <m/>
    <m/>
    <x v="1"/>
    <n v="4"/>
    <m/>
    <x v="2"/>
    <n v="2"/>
    <m/>
    <n v="4"/>
    <m/>
    <m/>
    <m/>
    <m/>
    <m/>
    <n v="4"/>
    <n v="4"/>
    <n v="3"/>
    <n v="3"/>
    <m/>
    <n v="2"/>
    <m/>
    <m/>
    <m/>
    <m/>
    <m/>
    <n v="4"/>
    <n v="1"/>
    <n v="1"/>
    <n v="4"/>
    <n v="4"/>
    <n v="3"/>
    <n v="3"/>
    <n v="1"/>
    <n v="3"/>
    <n v="3"/>
    <n v="4"/>
    <n v="3"/>
    <n v="3"/>
    <n v="3"/>
    <n v="3"/>
    <n v="3"/>
    <s v="NO"/>
    <n v="3"/>
    <m/>
    <n v="4"/>
    <n v="3"/>
    <n v="3"/>
    <n v="3"/>
    <n v="4"/>
    <n v="3"/>
    <m/>
    <s v="NO"/>
    <s v="NO"/>
    <m/>
    <m/>
    <n v="3"/>
    <n v="3"/>
    <m/>
    <x v="2"/>
    <n v="3"/>
    <m/>
    <m/>
    <d v="2017-03-17T11:10:17"/>
    <s v="10.150.1.151"/>
    <m/>
  </r>
  <r>
    <s v="F. Ciencias Matemáticas"/>
    <s v="Ciencias Experimentales"/>
    <n v="2"/>
    <n v="446"/>
    <m/>
    <m/>
    <x v="1"/>
    <n v="8"/>
    <m/>
    <x v="2"/>
    <n v="3"/>
    <m/>
    <n v="8"/>
    <n v="29"/>
    <m/>
    <s v="Biblioteca Publica Retiro"/>
    <m/>
    <m/>
    <n v="4"/>
    <n v="5"/>
    <n v="4"/>
    <n v="4"/>
    <m/>
    <n v="2"/>
    <m/>
    <m/>
    <m/>
    <m/>
    <m/>
    <n v="4"/>
    <n v="1"/>
    <n v="1"/>
    <n v="4"/>
    <n v="5"/>
    <n v="5"/>
    <n v="5"/>
    <n v="1"/>
    <n v="4"/>
    <n v="4"/>
    <n v="4"/>
    <n v="4"/>
    <n v="4"/>
    <n v="4"/>
    <n v="4"/>
    <n v="4"/>
    <s v="NO"/>
    <m/>
    <m/>
    <n v="4"/>
    <n v="4"/>
    <n v="4"/>
    <n v="4"/>
    <n v="4"/>
    <n v="4"/>
    <m/>
    <s v="NO"/>
    <s v="NO"/>
    <m/>
    <m/>
    <n v="4"/>
    <n v="4"/>
    <m/>
    <x v="0"/>
    <n v="4"/>
    <m/>
    <s v="No me ha interesado asistir a ningún curso de formación"/>
    <d v="2017-03-17T11:10:29"/>
    <s v="10.150.1.152"/>
    <m/>
  </r>
  <r>
    <s v="F. Filosofía"/>
    <s v="Humanidades"/>
    <n v="1"/>
    <n v="447"/>
    <m/>
    <m/>
    <x v="1"/>
    <n v="15"/>
    <m/>
    <x v="1"/>
    <n v="3"/>
    <m/>
    <n v="15"/>
    <n v="14"/>
    <n v="29"/>
    <m/>
    <m/>
    <m/>
    <n v="4"/>
    <n v="4"/>
    <n v="4"/>
    <n v="2"/>
    <m/>
    <m/>
    <m/>
    <n v="4"/>
    <m/>
    <m/>
    <m/>
    <n v="4"/>
    <n v="1"/>
    <n v="1"/>
    <n v="4"/>
    <n v="3"/>
    <n v="3"/>
    <n v="3"/>
    <n v="1"/>
    <n v="3"/>
    <n v="4"/>
    <n v="4"/>
    <n v="2"/>
    <n v="3"/>
    <n v="4"/>
    <m/>
    <n v="4"/>
    <s v="NO"/>
    <n v="4"/>
    <m/>
    <n v="5"/>
    <n v="4"/>
    <n v="4"/>
    <n v="4"/>
    <n v="5"/>
    <n v="5"/>
    <m/>
    <s v="NO"/>
    <s v="NO"/>
    <m/>
    <m/>
    <n v="5"/>
    <n v="5"/>
    <m/>
    <x v="2"/>
    <n v="3"/>
    <m/>
    <m/>
    <d v="2017-03-17T11:10:32"/>
    <s v="10.150.1.151"/>
    <m/>
  </r>
  <r>
    <s v="F. Óptica y Optometría"/>
    <s v="Ciencias de la Salud"/>
    <n v="4"/>
    <n v="448"/>
    <m/>
    <m/>
    <x v="1"/>
    <n v="25"/>
    <m/>
    <x v="1"/>
    <n v="1"/>
    <m/>
    <n v="25"/>
    <m/>
    <m/>
    <m/>
    <m/>
    <m/>
    <n v="4"/>
    <n v="3"/>
    <n v="4"/>
    <n v="4"/>
    <m/>
    <m/>
    <n v="3"/>
    <n v="4"/>
    <n v="22"/>
    <m/>
    <m/>
    <n v="3"/>
    <n v="1"/>
    <n v="1"/>
    <n v="3"/>
    <n v="4"/>
    <n v="4"/>
    <n v="5"/>
    <n v="3"/>
    <n v="6"/>
    <n v="3"/>
    <n v="4"/>
    <n v="3"/>
    <n v="5"/>
    <n v="3"/>
    <n v="1"/>
    <n v="2"/>
    <s v="NO"/>
    <n v="3"/>
    <m/>
    <n v="5"/>
    <n v="3"/>
    <n v="3"/>
    <n v="3"/>
    <n v="3"/>
    <n v="3"/>
    <m/>
    <s v="NO"/>
    <s v="SI"/>
    <n v="4"/>
    <m/>
    <n v="5"/>
    <n v="5"/>
    <m/>
    <x v="2"/>
    <n v="3"/>
    <m/>
    <m/>
    <d v="2017-03-17T11:10:34"/>
    <s v="10.150.1.151"/>
    <m/>
  </r>
  <r>
    <s v="F. Veterinaria"/>
    <s v="Ciencias de la Salud"/>
    <n v="4"/>
    <n v="449"/>
    <m/>
    <m/>
    <x v="1"/>
    <n v="21"/>
    <m/>
    <x v="2"/>
    <n v="1"/>
    <m/>
    <n v="21"/>
    <n v="16"/>
    <m/>
    <s v="Biblioteca de carabanchel"/>
    <m/>
    <m/>
    <n v="5"/>
    <n v="4"/>
    <n v="4"/>
    <m/>
    <n v="1"/>
    <m/>
    <m/>
    <m/>
    <m/>
    <m/>
    <m/>
    <n v="2"/>
    <n v="1"/>
    <n v="1"/>
    <n v="2"/>
    <n v="5"/>
    <n v="4"/>
    <n v="5"/>
    <n v="1"/>
    <n v="4"/>
    <n v="4"/>
    <n v="3"/>
    <n v="2"/>
    <n v="5"/>
    <n v="3"/>
    <n v="3"/>
    <n v="5"/>
    <s v="NO"/>
    <n v="3"/>
    <m/>
    <n v="5"/>
    <n v="3"/>
    <n v="3"/>
    <n v="5"/>
    <n v="5"/>
    <n v="5"/>
    <m/>
    <s v="NO"/>
    <s v="NO"/>
    <m/>
    <m/>
    <n v="3"/>
    <n v="4"/>
    <m/>
    <x v="2"/>
    <m/>
    <m/>
    <s v="Muchas de las respuestas con respecto al personal de la biblioteca no han podido ser valoradas como deben por el poco trato que he tenido con el personal, hasta el momento no tengo ninguna queja sobre este apartado."/>
    <d v="2017-03-17T11:11:15"/>
    <s v="10.150.1.152"/>
    <m/>
  </r>
  <r>
    <s v="F. Derecho"/>
    <s v="Ciencias Sociales"/>
    <n v="3"/>
    <n v="450"/>
    <m/>
    <m/>
    <x v="1"/>
    <n v="11"/>
    <m/>
    <x v="2"/>
    <n v="4"/>
    <m/>
    <n v="29"/>
    <m/>
    <m/>
    <m/>
    <m/>
    <m/>
    <n v="4"/>
    <n v="4"/>
    <n v="4"/>
    <n v="4"/>
    <n v="1"/>
    <m/>
    <m/>
    <m/>
    <m/>
    <m/>
    <m/>
    <n v="3"/>
    <n v="4"/>
    <n v="4"/>
    <n v="4"/>
    <n v="5"/>
    <n v="4"/>
    <n v="4"/>
    <n v="3"/>
    <n v="3"/>
    <n v="4"/>
    <n v="3"/>
    <n v="3"/>
    <n v="4"/>
    <n v="4"/>
    <n v="3"/>
    <n v="4"/>
    <s v="SI"/>
    <n v="4"/>
    <m/>
    <n v="4"/>
    <n v="3"/>
    <n v="3"/>
    <n v="5"/>
    <n v="5"/>
    <n v="5"/>
    <m/>
    <s v="SI"/>
    <s v="NO"/>
    <m/>
    <m/>
    <n v="4"/>
    <n v="3"/>
    <m/>
    <x v="3"/>
    <n v="3"/>
    <m/>
    <s v="Los alumnos de la facultad de Derecho perdimos la sala de estudio de nuestra facultad ya que se trasladaron los fondos a la María Zambrano. Esto en principio supuso una mejora, porque las instalaciones son muchísimo mejores. No obstante, la distancia a la que se encuentra el edificio hace que se pierda rentabilidad del tiempo (en un descanso de 45 minutos, apenas se aprovecha el tiempo subiendo y bajando escaleras, mientras que estando en el mismo edificio es mucho más fácil aprovechar los periodos cortos). Además, a pesar de dividirse en &quot;Derecho&quot; y &quot;Filología&quot;, hay estudiantes de todas las facultades, e incluso otras universidades (Politécnica), cosa que anteriormente era anecdótico, reduciendo puestos de estudio.&lt;br&gt;Creo que es absolutamente necesario que se recupere en la facultad de Derecho un espacio de estudio (no puede considerarse como tal las mesas que se han colocado en el hall: el tránsito de gente, la apertura del espacio a los pasillos y el ruido general que hay lo equipara a estudiar en la cafetería, solo que con muchas más mesas y sillas cojas o estropeadas), en el que haya un mínimo de lecturas disponibles para consulta en sala (códigos de legislación y una selección básica de manuales)."/>
    <d v="2017-03-17T11:11:34"/>
    <s v="10.150.1.152"/>
    <m/>
  </r>
  <r>
    <s v="F. Ciencias Geológicas"/>
    <s v="Ciencias Experimentales"/>
    <n v="2"/>
    <n v="451"/>
    <m/>
    <m/>
    <x v="1"/>
    <n v="7"/>
    <m/>
    <x v="5"/>
    <n v="1"/>
    <m/>
    <n v="7"/>
    <n v="10"/>
    <n v="29"/>
    <m/>
    <m/>
    <m/>
    <n v="4"/>
    <n v="4"/>
    <n v="4"/>
    <n v="3"/>
    <m/>
    <n v="2"/>
    <m/>
    <m/>
    <m/>
    <m/>
    <m/>
    <n v="3"/>
    <n v="2"/>
    <n v="2"/>
    <n v="1"/>
    <n v="5"/>
    <n v="4"/>
    <n v="4"/>
    <n v="2"/>
    <n v="6"/>
    <n v="4"/>
    <n v="3"/>
    <n v="4"/>
    <n v="5"/>
    <n v="4"/>
    <n v="5"/>
    <n v="3"/>
    <s v="NO"/>
    <n v="4"/>
    <m/>
    <n v="5"/>
    <n v="3"/>
    <n v="3"/>
    <n v="5"/>
    <n v="5"/>
    <n v="4"/>
    <m/>
    <s v="NO"/>
    <s v="NO"/>
    <m/>
    <m/>
    <n v="4"/>
    <n v="4"/>
    <m/>
    <x v="2"/>
    <n v="3"/>
    <m/>
    <m/>
    <d v="2017-03-17T11:11:42"/>
    <s v="10.150.1.152"/>
    <m/>
  </r>
  <r>
    <s v="F. Comercio y Turismo"/>
    <s v="Ciencias Sociales"/>
    <n v="3"/>
    <n v="452"/>
    <m/>
    <m/>
    <x v="1"/>
    <n v="24"/>
    <m/>
    <x v="1"/>
    <n v="2"/>
    <m/>
    <n v="24"/>
    <n v="24"/>
    <n v="24"/>
    <s v="Biblioteca públicas de la CAM Manuel Alvar y Pedro Salinas. "/>
    <m/>
    <m/>
    <n v="4"/>
    <n v="3"/>
    <n v="3"/>
    <n v="4"/>
    <m/>
    <m/>
    <n v="3"/>
    <m/>
    <m/>
    <m/>
    <m/>
    <n v="2"/>
    <n v="1"/>
    <n v="1"/>
    <n v="3"/>
    <n v="3"/>
    <n v="5"/>
    <n v="4"/>
    <n v="5"/>
    <n v="4"/>
    <n v="3"/>
    <n v="5"/>
    <n v="5"/>
    <n v="4"/>
    <n v="5"/>
    <n v="4"/>
    <n v="5"/>
    <s v="NO"/>
    <n v="4"/>
    <m/>
    <n v="5"/>
    <n v="3"/>
    <n v="3"/>
    <n v="5"/>
    <n v="4"/>
    <n v="5"/>
    <m/>
    <s v="SI"/>
    <s v="NO"/>
    <m/>
    <m/>
    <n v="4"/>
    <n v="5"/>
    <m/>
    <x v="2"/>
    <n v="4"/>
    <m/>
    <s v="Se podría ampliar el horario a fines de semana pues siempre está llena de gente a diario; Ampliar los días de préstamo de libros; "/>
    <d v="2017-03-17T11:12:11"/>
    <s v="10.150.1.151"/>
    <m/>
  </r>
  <r>
    <s v="F. Derecho"/>
    <s v="Ciencias Sociales"/>
    <n v="3"/>
    <n v="453"/>
    <m/>
    <m/>
    <x v="1"/>
    <n v="11"/>
    <m/>
    <x v="2"/>
    <n v="4"/>
    <m/>
    <n v="29"/>
    <n v="15"/>
    <m/>
    <s v="Biblioteca Municipal Pablo Neruda, o la situada en el Retiro "/>
    <m/>
    <m/>
    <n v="3"/>
    <n v="3"/>
    <n v="4"/>
    <n v="3"/>
    <m/>
    <n v="2"/>
    <n v="3"/>
    <n v="4"/>
    <s v="24h "/>
    <m/>
    <m/>
    <n v="2"/>
    <n v="3"/>
    <n v="4"/>
    <n v="4"/>
    <m/>
    <n v="4"/>
    <n v="4"/>
    <n v="3"/>
    <n v="4"/>
    <n v="3"/>
    <n v="3"/>
    <n v="4"/>
    <n v="5"/>
    <n v="3"/>
    <n v="2"/>
    <n v="3"/>
    <s v="NO"/>
    <n v="2"/>
    <m/>
    <n v="3"/>
    <n v="3"/>
    <n v="2"/>
    <n v="4"/>
    <n v="4"/>
    <n v="5"/>
    <m/>
    <s v="NO"/>
    <s v="SI"/>
    <n v="3"/>
    <m/>
    <n v="3"/>
    <n v="5"/>
    <m/>
    <x v="3"/>
    <n v="3"/>
    <m/>
    <s v="Abrir, aunque no sea a tiempo completo, la biblioteca en fin de semana. &lt;br&gt;Eso, o que habiliten como biblioteca, alguna de las múltiples salas que tienen inhabilitadasy cerradas en la facultad de derecho "/>
    <d v="2017-03-17T11:12:19"/>
    <s v="10.150.1.151"/>
    <m/>
  </r>
  <r>
    <s v="F. Ciencias Políticas y Sociología"/>
    <s v="Ciencias Sociales"/>
    <n v="3"/>
    <n v="454"/>
    <m/>
    <m/>
    <x v="1"/>
    <n v="9"/>
    <m/>
    <x v="3"/>
    <n v="5"/>
    <m/>
    <n v="29"/>
    <n v="16"/>
    <n v="9"/>
    <m/>
    <m/>
    <m/>
    <n v="5"/>
    <n v="3"/>
    <n v="4"/>
    <n v="4"/>
    <m/>
    <n v="2"/>
    <n v="3"/>
    <m/>
    <m/>
    <m/>
    <m/>
    <n v="4"/>
    <n v="3"/>
    <n v="3"/>
    <n v="4"/>
    <n v="4"/>
    <n v="5"/>
    <n v="4"/>
    <n v="2"/>
    <n v="4"/>
    <n v="4"/>
    <n v="5"/>
    <n v="4"/>
    <n v="4"/>
    <n v="4"/>
    <n v="5"/>
    <n v="5"/>
    <s v="SI"/>
    <n v="4"/>
    <m/>
    <n v="4"/>
    <n v="4"/>
    <n v="4"/>
    <n v="4"/>
    <n v="4"/>
    <n v="4"/>
    <m/>
    <s v="SI"/>
    <s v="SI"/>
    <n v="4"/>
    <m/>
    <n v="4"/>
    <n v="4"/>
    <m/>
    <x v="2"/>
    <n v="3"/>
    <m/>
    <m/>
    <d v="2017-03-17T11:12:40"/>
    <s v="10.150.1.151"/>
    <m/>
  </r>
  <r>
    <s v="F. Medicina"/>
    <s v="Ciencias de la Salud"/>
    <n v="4"/>
    <n v="455"/>
    <m/>
    <m/>
    <x v="1"/>
    <n v="18"/>
    <m/>
    <x v="0"/>
    <n v="2"/>
    <m/>
    <m/>
    <m/>
    <m/>
    <m/>
    <m/>
    <m/>
    <n v="2"/>
    <n v="2"/>
    <n v="2"/>
    <n v="2"/>
    <n v="1"/>
    <m/>
    <m/>
    <m/>
    <m/>
    <m/>
    <m/>
    <n v="2"/>
    <n v="2"/>
    <n v="1"/>
    <n v="2"/>
    <n v="4"/>
    <n v="5"/>
    <n v="5"/>
    <n v="5"/>
    <n v="4"/>
    <n v="3"/>
    <n v="1"/>
    <n v="2"/>
    <n v="2"/>
    <n v="2"/>
    <n v="3"/>
    <n v="3"/>
    <s v="NO"/>
    <n v="2"/>
    <m/>
    <n v="4"/>
    <n v="2"/>
    <n v="3"/>
    <n v="3"/>
    <n v="3"/>
    <n v="3"/>
    <m/>
    <s v="NO"/>
    <s v="NO"/>
    <m/>
    <m/>
    <n v="4"/>
    <n v="4"/>
    <m/>
    <x v="3"/>
    <n v="3"/>
    <m/>
    <m/>
    <d v="2017-03-17T11:12:47"/>
    <s v="10.150.1.151"/>
    <m/>
  </r>
  <r>
    <s v="F. Filología"/>
    <s v="Humanidades"/>
    <n v="1"/>
    <n v="456"/>
    <m/>
    <m/>
    <x v="1"/>
    <n v="14"/>
    <m/>
    <x v="2"/>
    <n v="4"/>
    <m/>
    <n v="29"/>
    <n v="14"/>
    <n v="15"/>
    <s v="F. Geografía e Historia"/>
    <m/>
    <m/>
    <n v="5"/>
    <n v="5"/>
    <n v="5"/>
    <n v="4"/>
    <m/>
    <n v="2"/>
    <n v="3"/>
    <m/>
    <m/>
    <m/>
    <m/>
    <n v="5"/>
    <n v="1"/>
    <n v="1"/>
    <n v="1"/>
    <n v="5"/>
    <n v="4"/>
    <n v="4"/>
    <n v="3"/>
    <n v="6"/>
    <n v="5"/>
    <n v="4"/>
    <n v="3"/>
    <n v="4"/>
    <n v="4"/>
    <n v="3"/>
    <n v="4"/>
    <s v="NO"/>
    <n v="5"/>
    <m/>
    <n v="5"/>
    <n v="3"/>
    <n v="5"/>
    <n v="5"/>
    <n v="5"/>
    <n v="5"/>
    <m/>
    <s v="NO"/>
    <s v="NO"/>
    <m/>
    <m/>
    <n v="4"/>
    <n v="3"/>
    <m/>
    <x v="2"/>
    <n v="5"/>
    <m/>
    <m/>
    <d v="2017-03-17T11:13:09"/>
    <s v="10.150.1.152"/>
    <m/>
  </r>
  <r>
    <s v="F. Informática"/>
    <s v="Ciencias Experimentales"/>
    <n v="2"/>
    <n v="457"/>
    <m/>
    <m/>
    <x v="1"/>
    <n v="17"/>
    <m/>
    <x v="1"/>
    <n v="4"/>
    <m/>
    <n v="29"/>
    <n v="17"/>
    <m/>
    <m/>
    <m/>
    <m/>
    <n v="4"/>
    <n v="4"/>
    <n v="4"/>
    <n v="2"/>
    <m/>
    <n v="2"/>
    <n v="3"/>
    <m/>
    <m/>
    <m/>
    <m/>
    <n v="2"/>
    <n v="2"/>
    <n v="3"/>
    <n v="1"/>
    <n v="5"/>
    <n v="5"/>
    <n v="5"/>
    <n v="1"/>
    <n v="3"/>
    <n v="3"/>
    <n v="4"/>
    <n v="4"/>
    <n v="1"/>
    <n v="4"/>
    <n v="2"/>
    <n v="4"/>
    <s v="SI"/>
    <n v="4"/>
    <m/>
    <n v="2"/>
    <n v="1"/>
    <n v="5"/>
    <n v="5"/>
    <n v="5"/>
    <n v="5"/>
    <m/>
    <s v="SI"/>
    <s v="NO"/>
    <m/>
    <m/>
    <n v="1"/>
    <n v="3"/>
    <m/>
    <x v="2"/>
    <n v="4"/>
    <m/>
    <m/>
    <d v="2017-03-17T11:13:22"/>
    <s v="10.150.1.152"/>
    <m/>
  </r>
  <r>
    <s v="F. Geografía e Historia"/>
    <s v="Humanidades"/>
    <n v="1"/>
    <n v="458"/>
    <m/>
    <m/>
    <x v="4"/>
    <n v="16"/>
    <m/>
    <x v="1"/>
    <n v="3"/>
    <m/>
    <n v="16"/>
    <n v="14"/>
    <n v="29"/>
    <s v="Biblioteca nacional"/>
    <m/>
    <m/>
    <m/>
    <n v="4"/>
    <n v="3"/>
    <n v="4"/>
    <n v="1"/>
    <m/>
    <m/>
    <m/>
    <m/>
    <m/>
    <m/>
    <n v="2"/>
    <n v="2"/>
    <n v="2"/>
    <n v="3"/>
    <n v="5"/>
    <n v="3"/>
    <n v="3"/>
    <n v="3"/>
    <n v="4"/>
    <n v="3"/>
    <n v="4"/>
    <n v="3"/>
    <n v="4"/>
    <n v="4"/>
    <n v="4"/>
    <n v="4"/>
    <s v="NO"/>
    <n v="4"/>
    <m/>
    <n v="4"/>
    <n v="4"/>
    <n v="4"/>
    <n v="4"/>
    <n v="5"/>
    <n v="5"/>
    <m/>
    <s v="SI"/>
    <s v="NO"/>
    <m/>
    <m/>
    <n v="4"/>
    <n v="5"/>
    <m/>
    <x v="2"/>
    <n v="4"/>
    <m/>
    <s v="No he asistido a ningún curso de formación debido a que no estaba informada que para los mayores existiera"/>
    <d v="2017-03-17T11:13:22"/>
    <s v="10.150.1.152"/>
    <m/>
  </r>
  <r>
    <s v="F. Trabajo Social"/>
    <s v="Ciencias Sociales"/>
    <n v="3"/>
    <n v="459"/>
    <m/>
    <m/>
    <x v="1"/>
    <n v="26"/>
    <m/>
    <x v="2"/>
    <n v="3"/>
    <m/>
    <n v="26"/>
    <n v="9"/>
    <m/>
    <s v="La biblioteca de mi ciudad."/>
    <m/>
    <m/>
    <n v="4"/>
    <n v="3"/>
    <n v="3"/>
    <n v="4"/>
    <n v="1"/>
    <m/>
    <m/>
    <m/>
    <m/>
    <m/>
    <m/>
    <n v="3"/>
    <n v="4"/>
    <n v="2"/>
    <n v="2"/>
    <n v="5"/>
    <n v="5"/>
    <n v="4"/>
    <n v="1"/>
    <n v="4"/>
    <n v="3"/>
    <n v="4"/>
    <n v="4"/>
    <n v="5"/>
    <n v="5"/>
    <n v="3"/>
    <n v="4"/>
    <s v="SI"/>
    <n v="4"/>
    <m/>
    <n v="5"/>
    <n v="4"/>
    <n v="3"/>
    <n v="5"/>
    <n v="4"/>
    <n v="5"/>
    <m/>
    <s v="NO"/>
    <s v="SI"/>
    <n v="3"/>
    <m/>
    <n v="5"/>
    <n v="5"/>
    <m/>
    <x v="0"/>
    <n v="4"/>
    <m/>
    <s v="No sabia que existían cursos pero sí que explicaban cosas, a nosotros nos lo explicaron porque una profesora lo organizó porque teníamos que hacer un trabajo de búsquedas biografícas"/>
    <d v="2017-03-17T11:13:44"/>
    <s v="10.150.1.152"/>
    <m/>
  </r>
  <r>
    <s v="F. Ciencias Biológicas"/>
    <s v="Ciencias Experimentales"/>
    <n v="2"/>
    <n v="460"/>
    <m/>
    <m/>
    <x v="1"/>
    <n v="2"/>
    <m/>
    <x v="2"/>
    <n v="1"/>
    <m/>
    <n v="2"/>
    <n v="29"/>
    <n v="1"/>
    <m/>
    <m/>
    <m/>
    <n v="5"/>
    <n v="5"/>
    <n v="3"/>
    <n v="3"/>
    <n v="1"/>
    <m/>
    <m/>
    <m/>
    <m/>
    <m/>
    <m/>
    <n v="4"/>
    <n v="1"/>
    <n v="4"/>
    <n v="1"/>
    <n v="5"/>
    <n v="5"/>
    <n v="5"/>
    <n v="2"/>
    <n v="6"/>
    <n v="4"/>
    <n v="5"/>
    <n v="3"/>
    <n v="4"/>
    <n v="4"/>
    <n v="4"/>
    <n v="3"/>
    <s v="NO"/>
    <n v="3"/>
    <m/>
    <n v="4"/>
    <n v="3"/>
    <n v="3"/>
    <n v="5"/>
    <n v="5"/>
    <n v="4"/>
    <m/>
    <s v="NO"/>
    <s v="NO"/>
    <m/>
    <m/>
    <n v="4"/>
    <n v="4"/>
    <m/>
    <x v="2"/>
    <n v="4"/>
    <m/>
    <m/>
    <d v="2017-03-17T11:13:49"/>
    <s v="10.150.1.151"/>
    <m/>
  </r>
  <r>
    <s v="F. Ciencias de la Información"/>
    <s v="Ciencias Sociales"/>
    <n v="3"/>
    <n v="461"/>
    <m/>
    <m/>
    <x v="2"/>
    <n v="4"/>
    <m/>
    <x v="1"/>
    <n v="5"/>
    <m/>
    <n v="4"/>
    <n v="16"/>
    <m/>
    <m/>
    <m/>
    <m/>
    <n v="5"/>
    <n v="4"/>
    <n v="5"/>
    <n v="4"/>
    <m/>
    <n v="2"/>
    <m/>
    <m/>
    <m/>
    <m/>
    <m/>
    <n v="4"/>
    <n v="3"/>
    <n v="3"/>
    <n v="2"/>
    <n v="2"/>
    <n v="4"/>
    <n v="3"/>
    <n v="2"/>
    <n v="3"/>
    <n v="5"/>
    <n v="5"/>
    <n v="4"/>
    <n v="4"/>
    <n v="4"/>
    <n v="5"/>
    <n v="5"/>
    <s v="SI"/>
    <n v="4"/>
    <m/>
    <n v="4"/>
    <m/>
    <n v="5"/>
    <n v="5"/>
    <n v="5"/>
    <n v="5"/>
    <m/>
    <s v="SI"/>
    <s v="NO"/>
    <m/>
    <m/>
    <n v="4"/>
    <n v="4"/>
    <m/>
    <x v="0"/>
    <m/>
    <m/>
    <s v="No he asisitido a cursos por falta de tiempo. "/>
    <d v="2017-03-17T11:13:49"/>
    <s v="10.150.1.151"/>
    <m/>
  </r>
  <r>
    <s v="F. Ciencias Matemáticas"/>
    <s v="Ciencias Experimentales"/>
    <n v="2"/>
    <n v="462"/>
    <m/>
    <m/>
    <x v="1"/>
    <n v="8"/>
    <m/>
    <x v="1"/>
    <n v="1"/>
    <m/>
    <n v="8"/>
    <m/>
    <m/>
    <m/>
    <m/>
    <m/>
    <n v="4"/>
    <n v="4"/>
    <n v="4"/>
    <n v="4"/>
    <n v="1"/>
    <m/>
    <m/>
    <m/>
    <m/>
    <m/>
    <m/>
    <n v="2"/>
    <n v="3"/>
    <n v="3"/>
    <n v="4"/>
    <n v="4"/>
    <n v="4"/>
    <n v="4"/>
    <n v="2"/>
    <n v="3"/>
    <n v="4"/>
    <n v="5"/>
    <n v="3"/>
    <n v="3"/>
    <n v="3"/>
    <n v="2"/>
    <n v="2"/>
    <s v="NO"/>
    <n v="4"/>
    <m/>
    <n v="2"/>
    <n v="1"/>
    <n v="5"/>
    <n v="5"/>
    <n v="5"/>
    <n v="4"/>
    <m/>
    <s v="NO"/>
    <s v="SI"/>
    <n v="5"/>
    <m/>
    <n v="2"/>
    <n v="2"/>
    <m/>
    <x v="3"/>
    <n v="4"/>
    <m/>
    <m/>
    <d v="2017-03-17T11:13:57"/>
    <s v="10.150.1.152"/>
    <m/>
  </r>
  <r>
    <s v="F. Geografía e Historia"/>
    <s v="Humanidades"/>
    <n v="1"/>
    <n v="463"/>
    <m/>
    <m/>
    <x v="1"/>
    <n v="16"/>
    <m/>
    <x v="3"/>
    <n v="5"/>
    <m/>
    <n v="16"/>
    <n v="29"/>
    <n v="15"/>
    <m/>
    <m/>
    <m/>
    <n v="3"/>
    <n v="3"/>
    <n v="1"/>
    <n v="4"/>
    <m/>
    <n v="2"/>
    <n v="3"/>
    <m/>
    <m/>
    <m/>
    <m/>
    <n v="1"/>
    <n v="1"/>
    <n v="4"/>
    <n v="1"/>
    <n v="3"/>
    <n v="4"/>
    <n v="2"/>
    <n v="4"/>
    <n v="3"/>
    <n v="2"/>
    <n v="1"/>
    <n v="3"/>
    <n v="3"/>
    <n v="4"/>
    <n v="3"/>
    <n v="3"/>
    <s v="NO"/>
    <n v="2"/>
    <m/>
    <n v="5"/>
    <n v="5"/>
    <n v="5"/>
    <n v="4"/>
    <n v="5"/>
    <n v="4"/>
    <m/>
    <s v="NO"/>
    <s v="NO"/>
    <n v="4"/>
    <m/>
    <n v="2"/>
    <n v="3"/>
    <m/>
    <x v="3"/>
    <n v="3"/>
    <m/>
    <m/>
    <d v="2017-03-17T11:14:18"/>
    <s v="10.150.1.151"/>
    <m/>
  </r>
  <r>
    <s v="F. Psicología"/>
    <s v="Ciencias de la Salud"/>
    <n v="4"/>
    <n v="464"/>
    <m/>
    <m/>
    <x v="1"/>
    <n v="20"/>
    <m/>
    <x v="1"/>
    <n v="3"/>
    <m/>
    <n v="20"/>
    <m/>
    <m/>
    <m/>
    <m/>
    <m/>
    <n v="4"/>
    <n v="4"/>
    <n v="4"/>
    <n v="4"/>
    <n v="1"/>
    <m/>
    <m/>
    <m/>
    <m/>
    <m/>
    <m/>
    <n v="3"/>
    <n v="3"/>
    <n v="1"/>
    <n v="4"/>
    <n v="5"/>
    <n v="3"/>
    <n v="5"/>
    <n v="1"/>
    <n v="4"/>
    <n v="4"/>
    <n v="3"/>
    <n v="4"/>
    <n v="5"/>
    <n v="5"/>
    <n v="3"/>
    <n v="5"/>
    <s v="NO"/>
    <n v="3"/>
    <m/>
    <n v="5"/>
    <n v="5"/>
    <n v="4"/>
    <n v="5"/>
    <n v="5"/>
    <n v="5"/>
    <m/>
    <s v="SI"/>
    <s v="NO"/>
    <m/>
    <m/>
    <n v="4"/>
    <n v="5"/>
    <m/>
    <x v="0"/>
    <n v="4"/>
    <m/>
    <m/>
    <d v="2017-03-17T11:14:32"/>
    <s v="10.150.1.151"/>
    <m/>
  </r>
  <r>
    <s v="F. Informática"/>
    <s v="Ciencias Experimentales"/>
    <n v="2"/>
    <n v="465"/>
    <m/>
    <m/>
    <x v="1"/>
    <n v="17"/>
    <m/>
    <x v="3"/>
    <n v="1"/>
    <m/>
    <n v="17"/>
    <m/>
    <m/>
    <m/>
    <m/>
    <m/>
    <n v="4"/>
    <n v="5"/>
    <n v="5"/>
    <n v="5"/>
    <m/>
    <m/>
    <n v="3"/>
    <m/>
    <m/>
    <m/>
    <m/>
    <n v="5"/>
    <n v="1"/>
    <n v="1"/>
    <n v="1"/>
    <n v="5"/>
    <n v="5"/>
    <n v="5"/>
    <n v="1"/>
    <n v="5"/>
    <n v="5"/>
    <n v="5"/>
    <n v="5"/>
    <n v="5"/>
    <n v="5"/>
    <n v="5"/>
    <n v="5"/>
    <s v="NO"/>
    <n v="5"/>
    <m/>
    <n v="5"/>
    <n v="5"/>
    <n v="5"/>
    <n v="5"/>
    <n v="5"/>
    <n v="5"/>
    <m/>
    <s v="NO"/>
    <s v="NO"/>
    <m/>
    <m/>
    <n v="5"/>
    <n v="5"/>
    <m/>
    <x v="0"/>
    <n v="4"/>
    <m/>
    <m/>
    <d v="2017-03-17T11:14:40"/>
    <s v="10.150.1.151"/>
    <m/>
  </r>
  <r>
    <s v="F. Filología"/>
    <s v="Humanidades"/>
    <n v="1"/>
    <n v="466"/>
    <m/>
    <m/>
    <x v="1"/>
    <n v="14"/>
    <m/>
    <x v="2"/>
    <n v="2"/>
    <m/>
    <n v="29"/>
    <n v="14"/>
    <n v="15"/>
    <m/>
    <m/>
    <m/>
    <n v="4"/>
    <n v="4"/>
    <n v="5"/>
    <n v="4"/>
    <m/>
    <n v="2"/>
    <m/>
    <m/>
    <m/>
    <m/>
    <m/>
    <n v="2"/>
    <n v="1"/>
    <n v="1"/>
    <n v="3"/>
    <n v="4"/>
    <n v="4"/>
    <n v="5"/>
    <n v="1"/>
    <n v="4"/>
    <n v="3"/>
    <n v="5"/>
    <n v="4"/>
    <n v="4"/>
    <n v="5"/>
    <n v="5"/>
    <n v="5"/>
    <s v="NO"/>
    <n v="4"/>
    <m/>
    <n v="4"/>
    <n v="4"/>
    <n v="4"/>
    <n v="5"/>
    <n v="5"/>
    <n v="5"/>
    <m/>
    <s v="NO"/>
    <s v="NO"/>
    <m/>
    <m/>
    <n v="3"/>
    <n v="2"/>
    <m/>
    <x v="2"/>
    <m/>
    <m/>
    <m/>
    <d v="2017-03-17T11:14:50"/>
    <s v="10.150.1.152"/>
    <m/>
  </r>
  <r>
    <s v="F. Derecho"/>
    <s v="Ciencias Sociales"/>
    <n v="3"/>
    <n v="467"/>
    <m/>
    <m/>
    <x v="1"/>
    <n v="11"/>
    <m/>
    <x v="1"/>
    <n v="4"/>
    <m/>
    <n v="29"/>
    <m/>
    <m/>
    <m/>
    <m/>
    <m/>
    <n v="4"/>
    <n v="5"/>
    <n v="5"/>
    <n v="3"/>
    <n v="1"/>
    <m/>
    <m/>
    <m/>
    <m/>
    <m/>
    <m/>
    <n v="5"/>
    <n v="2"/>
    <m/>
    <n v="3"/>
    <n v="5"/>
    <n v="4"/>
    <n v="1"/>
    <n v="5"/>
    <n v="6"/>
    <n v="4"/>
    <n v="5"/>
    <n v="1"/>
    <n v="5"/>
    <n v="5"/>
    <n v="5"/>
    <n v="5"/>
    <s v="NO"/>
    <n v="5"/>
    <m/>
    <n v="4"/>
    <n v="3"/>
    <n v="5"/>
    <n v="5"/>
    <n v="5"/>
    <m/>
    <m/>
    <s v="NO"/>
    <s v="NO"/>
    <m/>
    <m/>
    <n v="5"/>
    <n v="5"/>
    <m/>
    <x v="2"/>
    <n v="5"/>
    <m/>
    <m/>
    <d v="2017-03-17T11:14:52"/>
    <s v="10.150.1.152"/>
    <m/>
  </r>
  <r>
    <s v="N/C"/>
    <s v="N/C"/>
    <e v="#N/A"/>
    <n v="468"/>
    <m/>
    <m/>
    <x v="0"/>
    <m/>
    <m/>
    <x v="2"/>
    <n v="3"/>
    <m/>
    <n v="9"/>
    <n v="16"/>
    <m/>
    <m/>
    <m/>
    <m/>
    <n v="5"/>
    <n v="5"/>
    <n v="5"/>
    <n v="4"/>
    <n v="1"/>
    <m/>
    <m/>
    <m/>
    <m/>
    <m/>
    <m/>
    <n v="5"/>
    <n v="4"/>
    <n v="3"/>
    <n v="3"/>
    <n v="4"/>
    <m/>
    <n v="4"/>
    <n v="1"/>
    <n v="4"/>
    <n v="5"/>
    <n v="3"/>
    <n v="4"/>
    <n v="5"/>
    <n v="4"/>
    <m/>
    <n v="4"/>
    <s v="SI"/>
    <n v="4"/>
    <m/>
    <n v="5"/>
    <n v="5"/>
    <n v="5"/>
    <n v="5"/>
    <n v="5"/>
    <n v="5"/>
    <m/>
    <s v="SI"/>
    <s v="SI"/>
    <m/>
    <m/>
    <n v="5"/>
    <n v="5"/>
    <m/>
    <x v="0"/>
    <n v="4"/>
    <m/>
    <m/>
    <d v="2017-03-17T11:15:20"/>
    <s v="10.150.1.151"/>
    <m/>
  </r>
  <r>
    <s v="F. Filología"/>
    <s v="Humanidades"/>
    <n v="1"/>
    <n v="469"/>
    <m/>
    <m/>
    <x v="1"/>
    <n v="14"/>
    <m/>
    <x v="2"/>
    <n v="4"/>
    <m/>
    <n v="29"/>
    <n v="14"/>
    <n v="16"/>
    <m/>
    <m/>
    <m/>
    <n v="3"/>
    <n v="5"/>
    <n v="4"/>
    <n v="3"/>
    <m/>
    <m/>
    <n v="3"/>
    <m/>
    <m/>
    <m/>
    <m/>
    <n v="1"/>
    <n v="1"/>
    <n v="1"/>
    <n v="4"/>
    <n v="3"/>
    <n v="1"/>
    <n v="4"/>
    <n v="4"/>
    <n v="1"/>
    <n v="3"/>
    <n v="4"/>
    <n v="3"/>
    <n v="5"/>
    <n v="5"/>
    <n v="5"/>
    <n v="2"/>
    <s v="NO"/>
    <n v="4"/>
    <m/>
    <n v="5"/>
    <n v="2"/>
    <n v="5"/>
    <n v="4"/>
    <n v="3"/>
    <n v="4"/>
    <m/>
    <s v="NO"/>
    <s v="NO"/>
    <m/>
    <m/>
    <n v="3"/>
    <n v="4"/>
    <m/>
    <x v="2"/>
    <n v="3"/>
    <m/>
    <m/>
    <d v="2017-03-17T11:15:26"/>
    <s v="10.150.1.151"/>
    <m/>
  </r>
  <r>
    <s v="F. Ciencias Físicas"/>
    <s v="Ciencias Experimentales"/>
    <n v="2"/>
    <n v="470"/>
    <m/>
    <m/>
    <x v="1"/>
    <n v="6"/>
    <m/>
    <x v="1"/>
    <n v="4"/>
    <m/>
    <n v="6"/>
    <n v="10"/>
    <n v="8"/>
    <m/>
    <m/>
    <m/>
    <n v="3"/>
    <n v="3"/>
    <n v="3"/>
    <n v="2"/>
    <m/>
    <n v="2"/>
    <n v="3"/>
    <m/>
    <m/>
    <m/>
    <m/>
    <n v="5"/>
    <n v="1"/>
    <n v="1"/>
    <n v="4"/>
    <n v="4"/>
    <n v="4"/>
    <n v="2"/>
    <n v="1"/>
    <n v="3"/>
    <n v="2"/>
    <n v="3"/>
    <n v="2"/>
    <n v="2"/>
    <n v="4"/>
    <n v="1"/>
    <n v="3"/>
    <s v="NO"/>
    <n v="3"/>
    <m/>
    <n v="5"/>
    <n v="3"/>
    <n v="3"/>
    <n v="3"/>
    <n v="3"/>
    <n v="3"/>
    <m/>
    <s v="NO"/>
    <s v="NO"/>
    <m/>
    <m/>
    <n v="3"/>
    <n v="3"/>
    <m/>
    <x v="3"/>
    <n v="4"/>
    <m/>
    <m/>
    <d v="2017-03-17T11:15:41"/>
    <s v="10.150.1.152"/>
    <m/>
  </r>
  <r>
    <s v="F. Bellas Artes"/>
    <s v="Humanidades"/>
    <n v="1"/>
    <n v="471"/>
    <m/>
    <m/>
    <x v="1"/>
    <n v="1"/>
    <m/>
    <x v="2"/>
    <n v="1"/>
    <m/>
    <n v="1"/>
    <m/>
    <m/>
    <m/>
    <m/>
    <m/>
    <n v="4"/>
    <n v="3"/>
    <n v="3"/>
    <n v="3"/>
    <m/>
    <m/>
    <n v="3"/>
    <m/>
    <m/>
    <m/>
    <m/>
    <n v="3"/>
    <n v="1"/>
    <n v="1"/>
    <n v="5"/>
    <n v="4"/>
    <n v="5"/>
    <n v="3"/>
    <n v="2"/>
    <n v="6"/>
    <n v="3"/>
    <n v="2"/>
    <n v="2"/>
    <n v="3"/>
    <n v="3"/>
    <n v="2"/>
    <n v="2"/>
    <s v="NO"/>
    <n v="2"/>
    <m/>
    <n v="3"/>
    <n v="3"/>
    <n v="4"/>
    <n v="4"/>
    <n v="4"/>
    <n v="4"/>
    <m/>
    <s v="NO"/>
    <s v="NO"/>
    <m/>
    <m/>
    <n v="2"/>
    <n v="1"/>
    <m/>
    <x v="3"/>
    <n v="3"/>
    <m/>
    <m/>
    <d v="2017-03-17T11:16:02"/>
    <s v="10.150.1.152"/>
    <m/>
  </r>
  <r>
    <s v="F. Filología"/>
    <s v="Humanidades"/>
    <n v="1"/>
    <n v="472"/>
    <m/>
    <m/>
    <x v="1"/>
    <n v="14"/>
    <m/>
    <x v="1"/>
    <n v="5"/>
    <m/>
    <n v="14"/>
    <n v="29"/>
    <n v="14"/>
    <m/>
    <m/>
    <m/>
    <n v="5"/>
    <n v="5"/>
    <n v="4"/>
    <n v="4"/>
    <n v="1"/>
    <m/>
    <m/>
    <m/>
    <m/>
    <m/>
    <m/>
    <n v="3"/>
    <n v="1"/>
    <n v="1"/>
    <n v="3"/>
    <n v="4"/>
    <n v="4"/>
    <n v="4"/>
    <n v="4"/>
    <n v="1"/>
    <n v="4"/>
    <n v="4"/>
    <n v="3"/>
    <n v="5"/>
    <n v="5"/>
    <n v="4"/>
    <n v="5"/>
    <s v="SI"/>
    <n v="4"/>
    <m/>
    <n v="5"/>
    <n v="5"/>
    <n v="3"/>
    <n v="5"/>
    <n v="5"/>
    <n v="5"/>
    <m/>
    <s v="SI"/>
    <s v="NO"/>
    <m/>
    <m/>
    <n v="5"/>
    <n v="5"/>
    <m/>
    <x v="0"/>
    <n v="3"/>
    <m/>
    <m/>
    <d v="2017-03-17T11:16:02"/>
    <s v="10.150.1.151"/>
    <m/>
  </r>
  <r>
    <s v="F. Psicología"/>
    <s v="Ciencias de la Salud"/>
    <n v="4"/>
    <n v="473"/>
    <m/>
    <m/>
    <x v="1"/>
    <n v="20"/>
    <m/>
    <x v="2"/>
    <n v="3"/>
    <m/>
    <n v="20"/>
    <m/>
    <m/>
    <m/>
    <m/>
    <m/>
    <n v="4"/>
    <n v="4"/>
    <n v="3"/>
    <n v="3"/>
    <m/>
    <n v="2"/>
    <m/>
    <m/>
    <m/>
    <m/>
    <m/>
    <n v="2"/>
    <n v="4"/>
    <n v="2"/>
    <n v="3"/>
    <n v="3"/>
    <n v="4"/>
    <n v="4"/>
    <n v="1"/>
    <n v="3"/>
    <n v="4"/>
    <n v="4"/>
    <n v="3"/>
    <n v="4"/>
    <n v="3"/>
    <n v="3"/>
    <n v="3"/>
    <s v="NO"/>
    <n v="3"/>
    <m/>
    <n v="4"/>
    <n v="4"/>
    <n v="4"/>
    <n v="5"/>
    <n v="5"/>
    <n v="5"/>
    <m/>
    <s v="SI"/>
    <s v="NO"/>
    <m/>
    <m/>
    <n v="4"/>
    <n v="4"/>
    <m/>
    <x v="2"/>
    <m/>
    <m/>
    <m/>
    <d v="2017-03-17T11:16:05"/>
    <s v="10.150.1.151"/>
    <m/>
  </r>
  <r>
    <s v="F. Educación - Centro de Formación del Profesorado"/>
    <s v="Humanidades"/>
    <n v="1"/>
    <n v="474"/>
    <m/>
    <m/>
    <x v="1"/>
    <n v="12"/>
    <m/>
    <x v="2"/>
    <n v="3"/>
    <m/>
    <n v="12"/>
    <m/>
    <m/>
    <m/>
    <m/>
    <m/>
    <n v="4"/>
    <n v="3"/>
    <n v="3"/>
    <n v="4"/>
    <n v="1"/>
    <m/>
    <m/>
    <m/>
    <m/>
    <m/>
    <m/>
    <n v="4"/>
    <n v="2"/>
    <n v="2"/>
    <n v="3"/>
    <n v="4"/>
    <n v="3"/>
    <n v="4"/>
    <n v="2"/>
    <n v="5"/>
    <n v="3"/>
    <n v="3"/>
    <n v="3"/>
    <n v="4"/>
    <n v="4"/>
    <n v="3"/>
    <n v="3"/>
    <s v="NO"/>
    <n v="3"/>
    <m/>
    <n v="4"/>
    <n v="3"/>
    <n v="4"/>
    <n v="4"/>
    <n v="5"/>
    <n v="4"/>
    <m/>
    <s v="NO"/>
    <s v="NO"/>
    <m/>
    <m/>
    <n v="3"/>
    <n v="4"/>
    <m/>
    <x v="2"/>
    <n v="4"/>
    <m/>
    <m/>
    <d v="2017-03-17T11:16:17"/>
    <s v="10.150.1.151"/>
    <m/>
  </r>
  <r>
    <s v="F. Ciencias de la Información"/>
    <s v="Ciencias Sociales"/>
    <n v="3"/>
    <n v="475"/>
    <m/>
    <m/>
    <x v="1"/>
    <n v="4"/>
    <m/>
    <x v="2"/>
    <n v="3"/>
    <m/>
    <n v="29"/>
    <n v="4"/>
    <n v="25"/>
    <m/>
    <m/>
    <m/>
    <n v="3"/>
    <n v="1"/>
    <n v="2"/>
    <n v="1"/>
    <m/>
    <n v="2"/>
    <n v="3"/>
    <m/>
    <m/>
    <m/>
    <m/>
    <n v="2"/>
    <n v="1"/>
    <n v="1"/>
    <n v="1"/>
    <n v="5"/>
    <n v="4"/>
    <n v="5"/>
    <n v="2"/>
    <n v="6"/>
    <n v="2"/>
    <n v="4"/>
    <n v="2"/>
    <n v="1"/>
    <n v="3"/>
    <n v="1"/>
    <n v="3"/>
    <s v="NO"/>
    <n v="2"/>
    <m/>
    <n v="1"/>
    <n v="3"/>
    <n v="3"/>
    <n v="4"/>
    <n v="3"/>
    <n v="4"/>
    <m/>
    <s v="NO"/>
    <s v="NO"/>
    <m/>
    <m/>
    <n v="1"/>
    <n v="1"/>
    <m/>
    <x v="5"/>
    <n v="3"/>
    <m/>
    <s v="No conocia la existencia de los cursos."/>
    <d v="2017-03-17T11:16:28"/>
    <s v="10.150.1.152"/>
    <m/>
  </r>
  <r>
    <s v="F. Geografía e Historia"/>
    <s v="Humanidades"/>
    <n v="1"/>
    <n v="476"/>
    <m/>
    <m/>
    <x v="1"/>
    <n v="16"/>
    <m/>
    <x v="3"/>
    <n v="4"/>
    <m/>
    <n v="16"/>
    <n v="29"/>
    <n v="14"/>
    <s v="Biblioteca Nacional, Biblioteca Hispánica (AECID)"/>
    <m/>
    <m/>
    <n v="4"/>
    <n v="4"/>
    <n v="3"/>
    <n v="2"/>
    <m/>
    <m/>
    <n v="3"/>
    <m/>
    <m/>
    <m/>
    <m/>
    <n v="4"/>
    <n v="2"/>
    <n v="2"/>
    <n v="2"/>
    <n v="2"/>
    <n v="5"/>
    <n v="4"/>
    <n v="5"/>
    <n v="1"/>
    <n v="3"/>
    <n v="4"/>
    <n v="4"/>
    <n v="3"/>
    <n v="3"/>
    <n v="2"/>
    <n v="2"/>
    <s v="SI"/>
    <n v="3"/>
    <m/>
    <n v="2"/>
    <n v="3"/>
    <n v="3"/>
    <n v="3"/>
    <n v="4"/>
    <n v="4"/>
    <m/>
    <s v="SI"/>
    <s v="NO"/>
    <m/>
    <m/>
    <n v="2"/>
    <n v="2"/>
    <m/>
    <x v="3"/>
    <n v="2"/>
    <m/>
    <s v="-Se necesitan más ejemplares de los libros primordiales de cada asignatura. &lt;br&gt;-Apertura de la biblioteca los sábados por la mañana.&lt;br&gt;-Mejorar el sistema de calefacción en invierno.&lt;br&gt;-El personal debería ser bastante más amable. &lt;br&gt;-Revisar los apar"/>
    <d v="2017-03-17T11:16:33"/>
    <s v="10.150.1.152"/>
    <m/>
  </r>
  <r>
    <s v="F. Educación - Centro de Formación del Profesorado"/>
    <s v="Humanidades"/>
    <n v="1"/>
    <n v="477"/>
    <m/>
    <m/>
    <x v="1"/>
    <n v="12"/>
    <m/>
    <x v="1"/>
    <n v="3"/>
    <m/>
    <n v="12"/>
    <n v="4"/>
    <n v="13"/>
    <m/>
    <m/>
    <m/>
    <n v="4"/>
    <n v="4"/>
    <n v="3"/>
    <n v="3"/>
    <m/>
    <m/>
    <m/>
    <n v="4"/>
    <n v="8.3333333333333329E-2"/>
    <m/>
    <m/>
    <n v="3"/>
    <n v="2"/>
    <n v="2"/>
    <n v="4"/>
    <n v="5"/>
    <n v="5"/>
    <n v="5"/>
    <n v="1"/>
    <n v="3"/>
    <n v="3"/>
    <n v="2"/>
    <n v="3"/>
    <n v="5"/>
    <n v="3"/>
    <n v="3"/>
    <n v="2"/>
    <s v="NO"/>
    <n v="2"/>
    <m/>
    <n v="5"/>
    <n v="5"/>
    <n v="4"/>
    <n v="5"/>
    <n v="5"/>
    <n v="5"/>
    <m/>
    <s v="NO"/>
    <s v="NO"/>
    <n v="3"/>
    <m/>
    <n v="5"/>
    <n v="4"/>
    <m/>
    <x v="2"/>
    <n v="3"/>
    <m/>
    <m/>
    <d v="2017-03-17T11:16:39"/>
    <s v="10.150.1.152"/>
    <m/>
  </r>
  <r>
    <s v="F. Medicina"/>
    <s v="Ciencias de la Salud"/>
    <n v="4"/>
    <n v="478"/>
    <m/>
    <m/>
    <x v="1"/>
    <n v="18"/>
    <m/>
    <x v="3"/>
    <n v="1"/>
    <m/>
    <n v="29"/>
    <n v="18"/>
    <n v="19"/>
    <s v="La biblioteca del HCSC"/>
    <m/>
    <m/>
    <n v="2"/>
    <n v="3"/>
    <n v="3"/>
    <m/>
    <m/>
    <n v="2"/>
    <n v="3"/>
    <m/>
    <m/>
    <m/>
    <m/>
    <n v="2"/>
    <n v="1"/>
    <n v="1"/>
    <n v="4"/>
    <n v="4"/>
    <n v="1"/>
    <n v="5"/>
    <n v="4"/>
    <n v="3"/>
    <n v="5"/>
    <n v="5"/>
    <n v="5"/>
    <n v="5"/>
    <n v="5"/>
    <m/>
    <m/>
    <s v="NO"/>
    <n v="5"/>
    <m/>
    <n v="4"/>
    <n v="5"/>
    <m/>
    <n v="5"/>
    <n v="5"/>
    <n v="5"/>
    <m/>
    <s v="NO"/>
    <s v="NO"/>
    <m/>
    <m/>
    <n v="4"/>
    <n v="3"/>
    <m/>
    <x v="2"/>
    <n v="3"/>
    <m/>
    <s v="Abrir una biblioteca los fines de semana. Influye claramente en el rendimiento académico.&lt;br&gt;Tener cerrada la biblioteca de medicina durante tantos meses por obra es una vergüenza"/>
    <d v="2017-03-17T11:16:58"/>
    <s v="10.150.1.151"/>
    <m/>
  </r>
  <r>
    <s v="F. Ciencias Políticas y Sociología"/>
    <s v="Ciencias Sociales"/>
    <n v="3"/>
    <n v="479"/>
    <m/>
    <m/>
    <x v="1"/>
    <n v="9"/>
    <m/>
    <x v="1"/>
    <n v="4"/>
    <m/>
    <n v="9"/>
    <n v="26"/>
    <n v="5"/>
    <m/>
    <m/>
    <m/>
    <n v="5"/>
    <n v="5"/>
    <n v="4"/>
    <n v="4"/>
    <n v="1"/>
    <m/>
    <n v="3"/>
    <m/>
    <m/>
    <m/>
    <m/>
    <n v="4"/>
    <n v="2"/>
    <n v="3"/>
    <n v="3"/>
    <n v="5"/>
    <n v="5"/>
    <n v="5"/>
    <n v="2"/>
    <n v="5"/>
    <n v="5"/>
    <n v="5"/>
    <n v="5"/>
    <n v="5"/>
    <n v="5"/>
    <n v="4"/>
    <n v="5"/>
    <s v="NO"/>
    <n v="5"/>
    <m/>
    <n v="5"/>
    <n v="5"/>
    <n v="5"/>
    <n v="5"/>
    <n v="5"/>
    <n v="5"/>
    <m/>
    <s v="SI"/>
    <s v="SI"/>
    <n v="5"/>
    <m/>
    <n v="5"/>
    <n v="5"/>
    <m/>
    <x v="1"/>
    <m/>
    <m/>
    <m/>
    <d v="2017-03-17T11:17:04"/>
    <s v="10.150.1.152"/>
    <m/>
  </r>
  <r>
    <s v="F. Ciencias Económicas y Empresariales"/>
    <s v="Ciencias Sociales"/>
    <n v="3"/>
    <n v="480"/>
    <m/>
    <m/>
    <x v="1"/>
    <n v="5"/>
    <m/>
    <x v="1"/>
    <n v="3"/>
    <m/>
    <n v="5"/>
    <n v="29"/>
    <m/>
    <m/>
    <m/>
    <m/>
    <n v="2"/>
    <n v="4"/>
    <n v="3"/>
    <n v="2"/>
    <m/>
    <n v="2"/>
    <m/>
    <m/>
    <m/>
    <m/>
    <m/>
    <n v="3"/>
    <n v="1"/>
    <n v="1"/>
    <n v="4"/>
    <n v="5"/>
    <n v="5"/>
    <n v="1"/>
    <n v="3"/>
    <n v="2"/>
    <n v="3"/>
    <n v="4"/>
    <n v="3"/>
    <n v="2"/>
    <n v="3"/>
    <n v="1"/>
    <n v="2"/>
    <s v="NO"/>
    <n v="4"/>
    <m/>
    <n v="1"/>
    <n v="2"/>
    <n v="4"/>
    <n v="5"/>
    <n v="5"/>
    <n v="5"/>
    <m/>
    <s v="NO"/>
    <s v="NO"/>
    <m/>
    <m/>
    <n v="2"/>
    <n v="1"/>
    <m/>
    <x v="5"/>
    <n v="3"/>
    <m/>
    <s v="En la facultad de económicas debería haber más ordenadores, ya que los usamos para trabajos, y hay más en la de psicología siendo que no los necesitan tanto como nosotros."/>
    <d v="2017-03-17T11:17:21"/>
    <s v="10.150.1.151"/>
    <m/>
  </r>
  <r>
    <s v="F. Educación - Centro de Formación del Profesorado"/>
    <s v="Humanidades"/>
    <n v="1"/>
    <n v="481"/>
    <m/>
    <m/>
    <x v="1"/>
    <n v="12"/>
    <m/>
    <x v="3"/>
    <n v="3"/>
    <m/>
    <n v="12"/>
    <n v="29"/>
    <m/>
    <s v="Bibliotecas públicas de Madrid, zona de vallecas"/>
    <m/>
    <m/>
    <n v="4"/>
    <n v="4"/>
    <n v="4"/>
    <n v="2"/>
    <n v="1"/>
    <n v="2"/>
    <m/>
    <m/>
    <m/>
    <m/>
    <m/>
    <n v="5"/>
    <n v="5"/>
    <n v="5"/>
    <n v="3"/>
    <n v="5"/>
    <n v="2"/>
    <n v="4"/>
    <n v="1"/>
    <n v="5"/>
    <n v="5"/>
    <n v="4"/>
    <n v="4"/>
    <n v="5"/>
    <n v="4"/>
    <n v="4"/>
    <n v="5"/>
    <s v="NO"/>
    <n v="4"/>
    <m/>
    <n v="5"/>
    <n v="4"/>
    <n v="4"/>
    <n v="5"/>
    <n v="5"/>
    <n v="5"/>
    <m/>
    <s v="NO"/>
    <s v="NO"/>
    <m/>
    <m/>
    <n v="5"/>
    <n v="5"/>
    <m/>
    <x v="2"/>
    <n v="3"/>
    <m/>
    <s v="En tiempo de exámenes es insuficiente el espacio, el resto del curso es viable tener espacio para realizar deberes o consultas.&lt;br&gt;Mi opinión no es tan amplia puesto que estoy por homologación de estudios y sólo he acudido durante este proceso durante año y medio."/>
    <d v="2017-03-17T11:17:28"/>
    <s v="10.150.1.151"/>
    <m/>
  </r>
  <r>
    <s v="F. Ciencias Políticas y Sociología"/>
    <s v="Ciencias Sociales"/>
    <n v="3"/>
    <n v="482"/>
    <m/>
    <m/>
    <x v="1"/>
    <n v="9"/>
    <m/>
    <x v="2"/>
    <n v="3"/>
    <m/>
    <n v="9"/>
    <n v="5"/>
    <n v="11"/>
    <m/>
    <m/>
    <m/>
    <n v="2"/>
    <n v="4"/>
    <n v="4"/>
    <n v="4"/>
    <m/>
    <n v="2"/>
    <n v="3"/>
    <n v="4"/>
    <d v="1900-01-01T00:00:00"/>
    <m/>
    <m/>
    <n v="4"/>
    <n v="1"/>
    <n v="1"/>
    <n v="4"/>
    <n v="4"/>
    <n v="4"/>
    <n v="4"/>
    <n v="4"/>
    <n v="3"/>
    <n v="4"/>
    <n v="3"/>
    <n v="3"/>
    <n v="5"/>
    <n v="5"/>
    <n v="2"/>
    <n v="1"/>
    <m/>
    <n v="3"/>
    <m/>
    <n v="5"/>
    <n v="2"/>
    <n v="4"/>
    <n v="4"/>
    <n v="5"/>
    <n v="5"/>
    <m/>
    <m/>
    <s v="NO"/>
    <m/>
    <m/>
    <n v="5"/>
    <n v="5"/>
    <m/>
    <x v="3"/>
    <n v="4"/>
    <m/>
    <s v="No sabía de los cursos de formación de usuarios de las bibliotecaa"/>
    <d v="2017-03-17T11:18:00"/>
    <s v="10.150.1.152"/>
    <m/>
  </r>
  <r>
    <s v="F. Ciencias Biológicas"/>
    <s v="Ciencias Experimentales"/>
    <n v="2"/>
    <n v="483"/>
    <m/>
    <m/>
    <x v="0"/>
    <n v="2"/>
    <m/>
    <x v="2"/>
    <n v="4"/>
    <m/>
    <n v="2"/>
    <n v="7"/>
    <m/>
    <m/>
    <m/>
    <m/>
    <n v="4"/>
    <n v="4"/>
    <n v="4"/>
    <n v="3"/>
    <n v="1"/>
    <n v="2"/>
    <m/>
    <n v="4"/>
    <n v="2"/>
    <m/>
    <m/>
    <n v="4"/>
    <n v="5"/>
    <n v="4"/>
    <n v="4"/>
    <n v="4"/>
    <n v="5"/>
    <n v="5"/>
    <n v="3"/>
    <n v="4"/>
    <n v="5"/>
    <n v="5"/>
    <n v="4"/>
    <n v="5"/>
    <n v="5"/>
    <n v="5"/>
    <n v="4"/>
    <s v="SI"/>
    <n v="5"/>
    <m/>
    <n v="4"/>
    <n v="4"/>
    <n v="4"/>
    <n v="5"/>
    <n v="5"/>
    <n v="5"/>
    <m/>
    <s v="NO"/>
    <s v="NO"/>
    <m/>
    <m/>
    <n v="5"/>
    <n v="5"/>
    <m/>
    <x v="2"/>
    <n v="4"/>
    <m/>
    <m/>
    <d v="2017-03-17T11:18:24"/>
    <s v="10.150.1.151"/>
    <m/>
  </r>
  <r>
    <s v="N/C"/>
    <s v="N/C"/>
    <e v="#N/A"/>
    <n v="484"/>
    <m/>
    <m/>
    <x v="0"/>
    <m/>
    <m/>
    <x v="1"/>
    <n v="5"/>
    <m/>
    <n v="20"/>
    <n v="26"/>
    <n v="12"/>
    <s v="Medicina"/>
    <m/>
    <m/>
    <n v="5"/>
    <n v="5"/>
    <n v="4"/>
    <n v="4"/>
    <m/>
    <n v="2"/>
    <m/>
    <m/>
    <m/>
    <m/>
    <m/>
    <n v="3"/>
    <n v="5"/>
    <n v="4"/>
    <n v="3"/>
    <n v="1"/>
    <n v="3"/>
    <n v="1"/>
    <n v="1"/>
    <n v="6"/>
    <n v="3"/>
    <n v="5"/>
    <n v="5"/>
    <n v="5"/>
    <n v="5"/>
    <n v="4"/>
    <n v="1"/>
    <s v="SI"/>
    <n v="4"/>
    <m/>
    <n v="5"/>
    <n v="5"/>
    <n v="5"/>
    <n v="4"/>
    <n v="4"/>
    <n v="5"/>
    <m/>
    <s v="SI"/>
    <s v="SI"/>
    <n v="3"/>
    <m/>
    <n v="5"/>
    <n v="4"/>
    <m/>
    <x v="2"/>
    <n v="3"/>
    <m/>
    <m/>
    <d v="2017-03-17T11:18:33"/>
    <s v="10.150.1.152"/>
    <m/>
  </r>
  <r>
    <s v="F. Ciencias Químicas"/>
    <s v="Ciencias Experimentales"/>
    <n v="2"/>
    <n v="485"/>
    <m/>
    <m/>
    <x v="1"/>
    <n v="10"/>
    <m/>
    <x v="2"/>
    <n v="1"/>
    <m/>
    <n v="10"/>
    <n v="29"/>
    <n v="6"/>
    <m/>
    <m/>
    <m/>
    <n v="1"/>
    <n v="4"/>
    <n v="3"/>
    <n v="3"/>
    <m/>
    <n v="2"/>
    <n v="3"/>
    <n v="4"/>
    <n v="0.97916666666666663"/>
    <m/>
    <m/>
    <n v="4"/>
    <n v="1"/>
    <n v="2"/>
    <n v="4"/>
    <n v="5"/>
    <n v="3"/>
    <n v="4"/>
    <n v="2"/>
    <n v="3"/>
    <n v="2"/>
    <n v="2"/>
    <n v="3"/>
    <n v="3"/>
    <n v="3"/>
    <n v="3"/>
    <n v="3"/>
    <s v="NO"/>
    <n v="3"/>
    <m/>
    <n v="3"/>
    <n v="2"/>
    <n v="3"/>
    <n v="4"/>
    <n v="5"/>
    <n v="5"/>
    <m/>
    <s v="NO"/>
    <s v="NO"/>
    <m/>
    <m/>
    <n v="4"/>
    <n v="4"/>
    <m/>
    <x v="3"/>
    <m/>
    <m/>
    <s v="Sería mejor si el horario fuera más amplio en el caso de la biblioteca de químicas, ya que son bastantes horas de estudio y si necesitas mirar algún libro grande es mejor hacerlo allí que llevarlo a tu casa cargado."/>
    <d v="2017-03-17T11:18:36"/>
    <s v="10.150.1.151"/>
    <m/>
  </r>
  <r>
    <s v="F. Ciencias Físicas"/>
    <s v="Ciencias Experimentales"/>
    <n v="2"/>
    <n v="486"/>
    <m/>
    <m/>
    <x v="0"/>
    <n v="6"/>
    <m/>
    <x v="0"/>
    <n v="1"/>
    <m/>
    <m/>
    <m/>
    <m/>
    <m/>
    <m/>
    <m/>
    <m/>
    <m/>
    <m/>
    <m/>
    <m/>
    <m/>
    <m/>
    <m/>
    <m/>
    <m/>
    <m/>
    <m/>
    <m/>
    <m/>
    <m/>
    <m/>
    <m/>
    <m/>
    <m/>
    <m/>
    <m/>
    <m/>
    <m/>
    <m/>
    <m/>
    <m/>
    <m/>
    <m/>
    <m/>
    <m/>
    <m/>
    <m/>
    <m/>
    <m/>
    <m/>
    <m/>
    <m/>
    <s v="NO"/>
    <s v="NO"/>
    <m/>
    <m/>
    <m/>
    <m/>
    <m/>
    <x v="3"/>
    <n v="3"/>
    <m/>
    <m/>
    <d v="2017-03-17T11:18:39"/>
    <s v="10.150.1.151"/>
    <m/>
  </r>
  <r>
    <s v="F. Ciencias de la Información"/>
    <s v="Ciencias Sociales"/>
    <n v="3"/>
    <n v="487"/>
    <m/>
    <m/>
    <x v="1"/>
    <n v="4"/>
    <m/>
    <x v="2"/>
    <n v="4"/>
    <m/>
    <n v="4"/>
    <n v="29"/>
    <m/>
    <m/>
    <m/>
    <m/>
    <m/>
    <m/>
    <m/>
    <m/>
    <m/>
    <m/>
    <m/>
    <m/>
    <m/>
    <m/>
    <m/>
    <n v="3"/>
    <n v="1"/>
    <n v="1"/>
    <n v="3"/>
    <n v="3"/>
    <n v="4"/>
    <n v="4"/>
    <n v="1"/>
    <n v="4"/>
    <n v="3"/>
    <n v="5"/>
    <n v="3"/>
    <n v="4"/>
    <n v="4"/>
    <n v="3"/>
    <n v="3"/>
    <s v="NO"/>
    <n v="3"/>
    <m/>
    <n v="4"/>
    <n v="3"/>
    <n v="3"/>
    <n v="3"/>
    <n v="3"/>
    <n v="4"/>
    <m/>
    <s v="NO"/>
    <s v="SI"/>
    <n v="4"/>
    <m/>
    <n v="4"/>
    <n v="4"/>
    <m/>
    <x v="2"/>
    <m/>
    <m/>
    <m/>
    <d v="2017-03-17T11:18:50"/>
    <s v="10.150.1.152"/>
    <m/>
  </r>
  <r>
    <s v="F. Educación - Centro de Formación del Profesorado"/>
    <s v="Humanidades"/>
    <n v="1"/>
    <n v="488"/>
    <m/>
    <m/>
    <x v="1"/>
    <n v="12"/>
    <m/>
    <x v="5"/>
    <n v="2"/>
    <m/>
    <n v="29"/>
    <n v="10"/>
    <n v="15"/>
    <s v="Biblioteca José Hierro"/>
    <m/>
    <m/>
    <n v="3"/>
    <n v="3"/>
    <n v="3"/>
    <n v="1"/>
    <m/>
    <n v="2"/>
    <m/>
    <m/>
    <m/>
    <m/>
    <m/>
    <n v="1"/>
    <n v="1"/>
    <n v="1"/>
    <n v="2"/>
    <n v="5"/>
    <n v="4"/>
    <n v="5"/>
    <n v="2"/>
    <n v="3"/>
    <n v="2"/>
    <n v="3"/>
    <n v="3"/>
    <n v="3"/>
    <n v="3"/>
    <n v="3"/>
    <n v="3"/>
    <s v="NO"/>
    <n v="3"/>
    <m/>
    <n v="1"/>
    <n v="3"/>
    <n v="2"/>
    <n v="3"/>
    <n v="3"/>
    <n v="3"/>
    <m/>
    <s v="NO"/>
    <s v="NO"/>
    <m/>
    <m/>
    <n v="1"/>
    <n v="1"/>
    <m/>
    <x v="5"/>
    <n v="2"/>
    <m/>
    <m/>
    <d v="2017-03-17T11:19:12"/>
    <s v="10.150.1.151"/>
    <m/>
  </r>
  <r>
    <s v="F. Geografía e Historia"/>
    <s v="Humanidades"/>
    <n v="1"/>
    <n v="489"/>
    <m/>
    <m/>
    <x v="1"/>
    <n v="16"/>
    <m/>
    <x v="3"/>
    <n v="4"/>
    <m/>
    <n v="16"/>
    <n v="1"/>
    <n v="15"/>
    <m/>
    <m/>
    <m/>
    <n v="5"/>
    <n v="5"/>
    <n v="3"/>
    <n v="3"/>
    <m/>
    <n v="2"/>
    <m/>
    <m/>
    <m/>
    <m/>
    <m/>
    <m/>
    <m/>
    <m/>
    <m/>
    <m/>
    <m/>
    <m/>
    <m/>
    <m/>
    <m/>
    <m/>
    <m/>
    <m/>
    <m/>
    <m/>
    <m/>
    <m/>
    <m/>
    <m/>
    <n v="5"/>
    <n v="4"/>
    <n v="2"/>
    <n v="5"/>
    <n v="5"/>
    <n v="5"/>
    <m/>
    <s v="NO"/>
    <s v="NO"/>
    <m/>
    <m/>
    <n v="4"/>
    <n v="5"/>
    <m/>
    <x v="0"/>
    <n v="4"/>
    <m/>
    <m/>
    <d v="2017-03-17T11:19:13"/>
    <s v="10.150.1.151"/>
    <m/>
  </r>
  <r>
    <s v="F. Trabajo Social"/>
    <s v="Ciencias Sociales"/>
    <n v="3"/>
    <n v="490"/>
    <m/>
    <m/>
    <x v="0"/>
    <n v="26"/>
    <m/>
    <x v="3"/>
    <n v="5"/>
    <m/>
    <n v="26"/>
    <n v="9"/>
    <m/>
    <s v="Bibliotecas municipales. bibliometro"/>
    <m/>
    <m/>
    <n v="5"/>
    <n v="4"/>
    <n v="4"/>
    <n v="4"/>
    <m/>
    <m/>
    <m/>
    <m/>
    <m/>
    <m/>
    <m/>
    <n v="5"/>
    <n v="5"/>
    <n v="4"/>
    <n v="3"/>
    <n v="1"/>
    <n v="3"/>
    <n v="1"/>
    <n v="1"/>
    <n v="5"/>
    <n v="5"/>
    <n v="5"/>
    <n v="4"/>
    <n v="5"/>
    <n v="5"/>
    <n v="5"/>
    <n v="3"/>
    <s v="SI"/>
    <m/>
    <m/>
    <n v="5"/>
    <n v="5"/>
    <n v="5"/>
    <n v="5"/>
    <n v="3"/>
    <n v="4"/>
    <m/>
    <s v="SI"/>
    <s v="SI"/>
    <n v="4"/>
    <m/>
    <n v="5"/>
    <n v="5"/>
    <m/>
    <x v="0"/>
    <n v="4"/>
    <m/>
    <m/>
    <d v="2017-03-17T11:19:17"/>
    <s v="10.150.1.151"/>
    <m/>
  </r>
  <r>
    <s v="F. Educación - Centro de Formación del Profesorado"/>
    <s v="Humanidades"/>
    <n v="1"/>
    <n v="491"/>
    <m/>
    <m/>
    <x v="0"/>
    <n v="12"/>
    <m/>
    <x v="1"/>
    <n v="4"/>
    <m/>
    <n v="12"/>
    <n v="29"/>
    <n v="4"/>
    <m/>
    <m/>
    <m/>
    <n v="3"/>
    <n v="4"/>
    <n v="4"/>
    <n v="4"/>
    <m/>
    <n v="2"/>
    <n v="3"/>
    <m/>
    <m/>
    <m/>
    <m/>
    <n v="4"/>
    <n v="4"/>
    <n v="4"/>
    <n v="4"/>
    <n v="3"/>
    <n v="4"/>
    <n v="4"/>
    <n v="4"/>
    <n v="4"/>
    <n v="4"/>
    <n v="5"/>
    <n v="5"/>
    <n v="4"/>
    <n v="5"/>
    <n v="4"/>
    <n v="5"/>
    <s v="SI"/>
    <n v="4"/>
    <m/>
    <n v="5"/>
    <n v="4"/>
    <n v="5"/>
    <n v="4"/>
    <n v="5"/>
    <n v="4"/>
    <m/>
    <s v="SI"/>
    <s v="SI"/>
    <n v="4"/>
    <m/>
    <n v="4"/>
    <n v="5"/>
    <m/>
    <x v="2"/>
    <n v="5"/>
    <m/>
    <m/>
    <d v="2017-03-17T11:19:26"/>
    <s v="10.150.1.151"/>
    <m/>
  </r>
  <r>
    <s v="F. Geografía e Historia"/>
    <s v="Humanidades"/>
    <n v="1"/>
    <n v="492"/>
    <m/>
    <m/>
    <x v="1"/>
    <n v="16"/>
    <m/>
    <x v="3"/>
    <n v="4"/>
    <m/>
    <n v="16"/>
    <n v="29"/>
    <n v="15"/>
    <m/>
    <m/>
    <m/>
    <n v="4"/>
    <n v="5"/>
    <n v="4"/>
    <n v="3"/>
    <n v="1"/>
    <m/>
    <m/>
    <m/>
    <m/>
    <m/>
    <m/>
    <n v="4"/>
    <n v="2"/>
    <n v="2"/>
    <n v="2"/>
    <n v="3"/>
    <n v="4"/>
    <n v="4"/>
    <n v="2"/>
    <n v="3"/>
    <n v="3"/>
    <n v="3"/>
    <n v="3"/>
    <n v="3"/>
    <n v="4"/>
    <n v="3"/>
    <n v="3"/>
    <s v="NO"/>
    <n v="3"/>
    <m/>
    <n v="5"/>
    <n v="3"/>
    <n v="4"/>
    <n v="4"/>
    <n v="4"/>
    <n v="4"/>
    <m/>
    <s v="NO"/>
    <s v="NO"/>
    <m/>
    <m/>
    <n v="5"/>
    <n v="4"/>
    <m/>
    <x v="2"/>
    <m/>
    <m/>
    <m/>
    <d v="2017-03-17T11:19:48"/>
    <s v="10.150.1.152"/>
    <m/>
  </r>
  <r>
    <s v="F. Farmacia"/>
    <s v="Ciencias de la Salud"/>
    <n v="4"/>
    <n v="493"/>
    <m/>
    <m/>
    <x v="1"/>
    <n v="13"/>
    <m/>
    <x v="3"/>
    <n v="1"/>
    <m/>
    <n v="13"/>
    <n v="19"/>
    <m/>
    <m/>
    <m/>
    <m/>
    <n v="5"/>
    <n v="4"/>
    <n v="2"/>
    <n v="3"/>
    <m/>
    <n v="2"/>
    <m/>
    <m/>
    <m/>
    <m/>
    <m/>
    <n v="3"/>
    <n v="1"/>
    <n v="1"/>
    <n v="3"/>
    <n v="5"/>
    <n v="3"/>
    <n v="5"/>
    <n v="1"/>
    <n v="4"/>
    <n v="4"/>
    <n v="4"/>
    <n v="4"/>
    <n v="4"/>
    <n v="4"/>
    <n v="5"/>
    <n v="3"/>
    <m/>
    <n v="3"/>
    <m/>
    <n v="3"/>
    <n v="4"/>
    <n v="5"/>
    <n v="5"/>
    <n v="5"/>
    <n v="5"/>
    <m/>
    <s v="SI"/>
    <s v="SI"/>
    <n v="4"/>
    <m/>
    <n v="4"/>
    <n v="4"/>
    <m/>
    <x v="2"/>
    <n v="3"/>
    <m/>
    <m/>
    <d v="2017-03-17T11:20:00"/>
    <s v="10.150.1.151"/>
    <m/>
  </r>
  <r>
    <s v="F. Filología"/>
    <s v="Humanidades"/>
    <n v="1"/>
    <n v="494"/>
    <m/>
    <m/>
    <x v="1"/>
    <n v="14"/>
    <m/>
    <x v="1"/>
    <n v="2"/>
    <m/>
    <n v="29"/>
    <n v="14"/>
    <n v="15"/>
    <m/>
    <m/>
    <m/>
    <n v="5"/>
    <n v="4"/>
    <n v="5"/>
    <n v="5"/>
    <n v="1"/>
    <m/>
    <m/>
    <m/>
    <m/>
    <m/>
    <m/>
    <n v="4"/>
    <n v="1"/>
    <n v="1"/>
    <n v="5"/>
    <n v="5"/>
    <n v="5"/>
    <n v="5"/>
    <n v="4"/>
    <n v="3"/>
    <n v="5"/>
    <n v="5"/>
    <n v="4"/>
    <n v="3"/>
    <n v="3"/>
    <m/>
    <n v="5"/>
    <s v="NO"/>
    <n v="3"/>
    <m/>
    <n v="5"/>
    <n v="4"/>
    <n v="5"/>
    <n v="5"/>
    <n v="5"/>
    <n v="4"/>
    <m/>
    <s v="NO"/>
    <s v="NO"/>
    <m/>
    <m/>
    <n v="5"/>
    <n v="3"/>
    <m/>
    <x v="0"/>
    <n v="4"/>
    <m/>
    <s v="No sabía que hubiera cursos."/>
    <d v="2017-03-17T11:20:22"/>
    <s v="10.150.1.152"/>
    <m/>
  </r>
  <r>
    <s v="F. Ciencias Biológicas"/>
    <s v="Ciencias Experimentales"/>
    <n v="2"/>
    <n v="495"/>
    <m/>
    <m/>
    <x v="1"/>
    <n v="2"/>
    <m/>
    <x v="1"/>
    <n v="4"/>
    <m/>
    <n v="2"/>
    <n v="29"/>
    <n v="7"/>
    <m/>
    <m/>
    <m/>
    <n v="4"/>
    <n v="4"/>
    <n v="3"/>
    <n v="2"/>
    <m/>
    <n v="2"/>
    <m/>
    <m/>
    <m/>
    <m/>
    <m/>
    <n v="4"/>
    <n v="3"/>
    <n v="2"/>
    <n v="1"/>
    <n v="4"/>
    <n v="3"/>
    <n v="4"/>
    <n v="2"/>
    <n v="3"/>
    <n v="4"/>
    <n v="4"/>
    <n v="4"/>
    <n v="4"/>
    <n v="4"/>
    <n v="3"/>
    <n v="3"/>
    <s v="NO"/>
    <n v="3"/>
    <m/>
    <n v="3"/>
    <n v="4"/>
    <n v="4"/>
    <n v="4"/>
    <n v="3"/>
    <n v="3"/>
    <m/>
    <s v="NO"/>
    <s v="NO"/>
    <m/>
    <m/>
    <n v="4"/>
    <n v="3"/>
    <m/>
    <x v="2"/>
    <n v="3"/>
    <m/>
    <m/>
    <d v="2017-03-17T11:20:29"/>
    <s v="10.150.1.152"/>
    <m/>
  </r>
  <r>
    <s v="F. Farmacia"/>
    <s v="Ciencias de la Salud"/>
    <n v="4"/>
    <n v="496"/>
    <m/>
    <m/>
    <x v="1"/>
    <n v="13"/>
    <m/>
    <x v="3"/>
    <n v="1"/>
    <m/>
    <n v="13"/>
    <n v="19"/>
    <m/>
    <m/>
    <m/>
    <m/>
    <n v="5"/>
    <n v="5"/>
    <n v="2"/>
    <n v="3"/>
    <n v="1"/>
    <m/>
    <m/>
    <m/>
    <m/>
    <m/>
    <m/>
    <n v="4"/>
    <n v="1"/>
    <n v="1"/>
    <n v="1"/>
    <n v="5"/>
    <n v="3"/>
    <n v="3"/>
    <n v="1"/>
    <n v="6"/>
    <n v="3"/>
    <n v="4"/>
    <n v="3"/>
    <n v="5"/>
    <n v="2"/>
    <n v="3"/>
    <n v="4"/>
    <s v="NO"/>
    <n v="2"/>
    <m/>
    <n v="3"/>
    <n v="3"/>
    <n v="5"/>
    <n v="4"/>
    <n v="4"/>
    <n v="4"/>
    <m/>
    <s v="NO"/>
    <s v="NO"/>
    <m/>
    <m/>
    <n v="5"/>
    <n v="4"/>
    <m/>
    <x v="2"/>
    <m/>
    <m/>
    <s v="No he asistido a ningún curso porque el horario de los mismos no era muy adecuado teniendo en cuenta que era a primera hora de la mañana, y que mis clases son mucho más tarde"/>
    <d v="2017-03-17T11:20:32"/>
    <s v="10.150.1.152"/>
    <m/>
  </r>
  <r>
    <s v="N/C"/>
    <s v="N/C"/>
    <e v="#N/A"/>
    <n v="497"/>
    <m/>
    <m/>
    <x v="1"/>
    <m/>
    <m/>
    <x v="1"/>
    <n v="4"/>
    <m/>
    <n v="16"/>
    <n v="14"/>
    <n v="7"/>
    <m/>
    <m/>
    <m/>
    <n v="4"/>
    <n v="4"/>
    <n v="3"/>
    <n v="2"/>
    <m/>
    <m/>
    <n v="3"/>
    <m/>
    <m/>
    <m/>
    <m/>
    <n v="4"/>
    <n v="4"/>
    <n v="4"/>
    <n v="3"/>
    <n v="4"/>
    <n v="4"/>
    <n v="4"/>
    <n v="4"/>
    <n v="4"/>
    <n v="3"/>
    <n v="3"/>
    <n v="2"/>
    <n v="4"/>
    <n v="4"/>
    <n v="3"/>
    <n v="4"/>
    <s v="NO"/>
    <n v="4"/>
    <m/>
    <n v="4"/>
    <n v="3"/>
    <n v="3"/>
    <n v="2"/>
    <n v="4"/>
    <n v="5"/>
    <m/>
    <s v="NO"/>
    <s v="NO"/>
    <m/>
    <m/>
    <n v="4"/>
    <n v="4"/>
    <m/>
    <x v="2"/>
    <n v="3"/>
    <m/>
    <s v="No entiendo porqué, si mi carnet se ha deteriorado (sin que haya hecho yo nada para propiciarlo), tengo que pagar 6€. Además, no debería ser obligada a ser atendida por una máquina, prefiero que me atienda una persona (está bien que existan las máquinas de préstamo para agilizar el proceso, pero no que sea obligatorio). Por último decir que el personal de la biblioteca pasa por las salas de lectura varias veces al día como mínimo riendo y haciendo jaleo como si estuvieran en una cafetería... estaría bien que tuvieran en consideración a la gente que quiere leer o estudiar.&lt;br&gt;Gracias por su atención."/>
    <d v="2017-03-17T11:20:36"/>
    <s v="10.150.1.152"/>
    <m/>
  </r>
  <r>
    <s v="F. Informática"/>
    <s v="Ciencias Experimentales"/>
    <n v="2"/>
    <n v="498"/>
    <m/>
    <m/>
    <x v="1"/>
    <n v="17"/>
    <m/>
    <x v="3"/>
    <n v="3"/>
    <m/>
    <n v="8"/>
    <n v="17"/>
    <m/>
    <m/>
    <m/>
    <m/>
    <n v="4"/>
    <n v="4"/>
    <n v="3"/>
    <n v="3"/>
    <n v="1"/>
    <m/>
    <m/>
    <m/>
    <m/>
    <m/>
    <m/>
    <n v="4"/>
    <n v="1"/>
    <n v="1"/>
    <n v="4"/>
    <n v="5"/>
    <n v="3"/>
    <n v="4"/>
    <n v="1"/>
    <n v="3"/>
    <n v="4"/>
    <n v="4"/>
    <n v="3"/>
    <n v="3"/>
    <n v="4"/>
    <n v="4"/>
    <n v="2"/>
    <s v="NO"/>
    <n v="3"/>
    <m/>
    <n v="4"/>
    <n v="4"/>
    <n v="4"/>
    <n v="4"/>
    <n v="4"/>
    <n v="4"/>
    <m/>
    <s v="NO"/>
    <s v="NO"/>
    <m/>
    <m/>
    <n v="4"/>
    <n v="4"/>
    <m/>
    <x v="2"/>
    <n v="3"/>
    <m/>
    <s v="Más espacios para el trabajo en grupo en la biblioteca de Matemáticas. Mejor cobertura wifi."/>
    <d v="2017-03-17T11:20:39"/>
    <s v="10.150.1.152"/>
    <m/>
  </r>
  <r>
    <s v="F. Derecho"/>
    <s v="Ciencias Sociales"/>
    <n v="3"/>
    <n v="499"/>
    <m/>
    <m/>
    <x v="1"/>
    <n v="11"/>
    <m/>
    <x v="2"/>
    <n v="3"/>
    <m/>
    <n v="29"/>
    <m/>
    <m/>
    <s v="Biblioteca Retiro, Biblioteca José Saramago"/>
    <m/>
    <m/>
    <n v="4"/>
    <n v="4"/>
    <n v="5"/>
    <n v="5"/>
    <m/>
    <n v="2"/>
    <m/>
    <m/>
    <m/>
    <m/>
    <m/>
    <n v="3"/>
    <n v="1"/>
    <n v="1"/>
    <n v="3"/>
    <n v="4"/>
    <n v="4"/>
    <n v="4"/>
    <n v="4"/>
    <n v="3"/>
    <n v="4"/>
    <n v="4"/>
    <n v="4"/>
    <n v="3"/>
    <n v="4"/>
    <n v="3"/>
    <n v="3"/>
    <s v="NO"/>
    <n v="3"/>
    <m/>
    <n v="5"/>
    <n v="3"/>
    <n v="4"/>
    <n v="5"/>
    <n v="5"/>
    <n v="5"/>
    <m/>
    <s v="NO"/>
    <s v="NO"/>
    <m/>
    <m/>
    <n v="5"/>
    <n v="5"/>
    <m/>
    <x v="2"/>
    <n v="4"/>
    <m/>
    <m/>
    <d v="2017-03-17T11:21:15"/>
    <s v="10.150.1.151"/>
    <m/>
  </r>
  <r>
    <s v="F. Educación - Centro de Formación del Profesorado"/>
    <s v="Humanidades"/>
    <n v="1"/>
    <n v="500"/>
    <m/>
    <m/>
    <x v="2"/>
    <n v="12"/>
    <m/>
    <x v="2"/>
    <n v="3"/>
    <m/>
    <n v="12"/>
    <m/>
    <m/>
    <m/>
    <m/>
    <m/>
    <n v="3"/>
    <n v="3"/>
    <n v="2"/>
    <n v="3"/>
    <m/>
    <m/>
    <n v="3"/>
    <m/>
    <m/>
    <m/>
    <m/>
    <n v="3"/>
    <n v="2"/>
    <n v="2"/>
    <n v="1"/>
    <n v="5"/>
    <n v="5"/>
    <n v="5"/>
    <n v="2"/>
    <n v="6"/>
    <n v="3"/>
    <n v="3"/>
    <n v="2"/>
    <n v="5"/>
    <n v="4"/>
    <n v="1"/>
    <n v="3"/>
    <s v="SI"/>
    <n v="3"/>
    <m/>
    <n v="5"/>
    <n v="4"/>
    <n v="5"/>
    <n v="5"/>
    <n v="5"/>
    <n v="5"/>
    <m/>
    <s v="SI"/>
    <s v="SI"/>
    <n v="3"/>
    <m/>
    <n v="5"/>
    <n v="3"/>
    <m/>
    <x v="2"/>
    <n v="4"/>
    <m/>
    <s v="5.2. Motivos de haber asistido: Formación en bases de datos y gestores bibliográficos&lt;br&gt;"/>
    <d v="2017-03-17T11:21:18"/>
    <s v="10.150.1.152"/>
    <m/>
  </r>
  <r>
    <s v="F. Ciencias Políticas y Sociología"/>
    <s v="Ciencias Sociales"/>
    <n v="3"/>
    <n v="501"/>
    <m/>
    <m/>
    <x v="1"/>
    <n v="9"/>
    <m/>
    <x v="1"/>
    <n v="5"/>
    <m/>
    <n v="9"/>
    <n v="26"/>
    <n v="16"/>
    <s v="Biblioteca Miguel de Cervantes, Pozuelo de Alarcón."/>
    <m/>
    <m/>
    <n v="5"/>
    <n v="3"/>
    <n v="3"/>
    <n v="2"/>
    <m/>
    <n v="2"/>
    <n v="3"/>
    <m/>
    <m/>
    <m/>
    <m/>
    <n v="5"/>
    <n v="4"/>
    <n v="3"/>
    <n v="2"/>
    <n v="5"/>
    <n v="4"/>
    <n v="4"/>
    <n v="1"/>
    <n v="3"/>
    <n v="2"/>
    <n v="2"/>
    <n v="2"/>
    <n v="5"/>
    <n v="5"/>
    <n v="4"/>
    <m/>
    <s v="SI"/>
    <n v="4"/>
    <m/>
    <n v="5"/>
    <n v="4"/>
    <n v="5"/>
    <n v="5"/>
    <n v="3"/>
    <n v="5"/>
    <m/>
    <s v="SI"/>
    <s v="NO"/>
    <m/>
    <m/>
    <n v="5"/>
    <n v="5"/>
    <m/>
    <x v="2"/>
    <n v="3"/>
    <m/>
    <s v="Me gustaría más variedad horaria en los cursos, así como que se realizaran más de una vez, y que éstos fueran comunicados a través del correo de la ucm.&lt;br&gt;Por último, me gustaría que se creara una app para facilitar la consulta de los recursos de las bibliotecas de la ucm, aunque como usuario de Windows 10 Mobile sé que si alguna vez se crea, no podré disfrutar de la app porque no estará operativa para mi sistema operativo.&lt;br&gt;Ojalá os den más fondos para continuar y mejorar vuestra labor."/>
    <d v="2017-03-17T11:22:12"/>
    <s v="10.150.1.152"/>
    <m/>
  </r>
  <r>
    <s v="F. Veterinaria"/>
    <s v="Ciencias de la Salud"/>
    <n v="4"/>
    <n v="502"/>
    <m/>
    <m/>
    <x v="1"/>
    <n v="21"/>
    <m/>
    <x v="2"/>
    <n v="3"/>
    <m/>
    <n v="21"/>
    <n v="29"/>
    <m/>
    <m/>
    <m/>
    <m/>
    <n v="4"/>
    <n v="3"/>
    <n v="4"/>
    <n v="3"/>
    <m/>
    <n v="2"/>
    <m/>
    <m/>
    <m/>
    <m/>
    <m/>
    <n v="3"/>
    <n v="1"/>
    <n v="1"/>
    <n v="1"/>
    <n v="5"/>
    <n v="3"/>
    <n v="5"/>
    <n v="1"/>
    <n v="6"/>
    <n v="4"/>
    <n v="4"/>
    <n v="4"/>
    <n v="3"/>
    <n v="4"/>
    <n v="3"/>
    <n v="4"/>
    <s v="NO"/>
    <n v="5"/>
    <m/>
    <n v="5"/>
    <n v="1"/>
    <n v="4"/>
    <n v="4"/>
    <n v="5"/>
    <n v="5"/>
    <m/>
    <s v="SI"/>
    <s v="NO"/>
    <m/>
    <m/>
    <n v="3"/>
    <n v="4"/>
    <m/>
    <x v="2"/>
    <n v="3"/>
    <m/>
    <m/>
    <d v="2017-03-17T11:22:53"/>
    <s v="10.150.1.152"/>
    <m/>
  </r>
  <r>
    <s v="F. Geografía e Historia"/>
    <s v="Humanidades"/>
    <n v="1"/>
    <n v="503"/>
    <m/>
    <m/>
    <x v="1"/>
    <n v="16"/>
    <m/>
    <x v="3"/>
    <n v="4"/>
    <m/>
    <n v="16"/>
    <n v="29"/>
    <n v="14"/>
    <m/>
    <m/>
    <m/>
    <n v="4"/>
    <n v="4"/>
    <n v="3"/>
    <n v="3"/>
    <m/>
    <n v="2"/>
    <m/>
    <m/>
    <m/>
    <m/>
    <m/>
    <n v="2"/>
    <n v="2"/>
    <n v="3"/>
    <n v="3"/>
    <n v="4"/>
    <n v="2"/>
    <n v="5"/>
    <n v="1"/>
    <n v="4"/>
    <n v="3"/>
    <n v="3"/>
    <n v="2"/>
    <n v="3"/>
    <n v="4"/>
    <n v="2"/>
    <n v="4"/>
    <s v="NO"/>
    <n v="4"/>
    <m/>
    <n v="4"/>
    <n v="5"/>
    <n v="4"/>
    <n v="4"/>
    <n v="5"/>
    <n v="4"/>
    <m/>
    <s v="NO"/>
    <s v="NO"/>
    <n v="4"/>
    <m/>
    <n v="4"/>
    <n v="4"/>
    <m/>
    <x v="2"/>
    <n v="4"/>
    <m/>
    <m/>
    <d v="2017-03-17T11:23:00"/>
    <s v="10.150.1.151"/>
    <m/>
  </r>
  <r>
    <s v="F. Óptica y Optometría"/>
    <s v="Ciencias de la Salud"/>
    <n v="4"/>
    <n v="504"/>
    <m/>
    <m/>
    <x v="1"/>
    <n v="25"/>
    <m/>
    <x v="3"/>
    <n v="3"/>
    <m/>
    <n v="25"/>
    <m/>
    <m/>
    <m/>
    <m/>
    <m/>
    <n v="4"/>
    <n v="2"/>
    <n v="3"/>
    <n v="4"/>
    <n v="1"/>
    <m/>
    <m/>
    <m/>
    <m/>
    <m/>
    <m/>
    <n v="4"/>
    <n v="1"/>
    <n v="2"/>
    <n v="3"/>
    <n v="5"/>
    <n v="4"/>
    <n v="5"/>
    <n v="2"/>
    <n v="5"/>
    <n v="4"/>
    <n v="4"/>
    <n v="4"/>
    <n v="3"/>
    <n v="3"/>
    <n v="2"/>
    <n v="4"/>
    <s v="NO"/>
    <n v="5"/>
    <m/>
    <n v="4"/>
    <n v="5"/>
    <n v="5"/>
    <n v="5"/>
    <n v="5"/>
    <n v="5"/>
    <m/>
    <s v="NO"/>
    <s v="NO"/>
    <n v="3"/>
    <m/>
    <n v="3"/>
    <n v="3"/>
    <m/>
    <x v="2"/>
    <n v="3"/>
    <m/>
    <s v="Airear más las salas de biblioteca porque se concentra demasiado calor en ellas. "/>
    <d v="2017-03-17T11:23:06"/>
    <s v="10.150.1.152"/>
    <m/>
  </r>
  <r>
    <s v="F. Comercio y Turismo"/>
    <s v="Ciencias Sociales"/>
    <n v="3"/>
    <n v="505"/>
    <m/>
    <m/>
    <x v="1"/>
    <n v="24"/>
    <m/>
    <x v="2"/>
    <n v="1"/>
    <m/>
    <n v="29"/>
    <n v="24"/>
    <m/>
    <s v="Biblioteca Pablo Neruda (Ascao)&lt;br&gt;"/>
    <m/>
    <m/>
    <n v="5"/>
    <n v="4"/>
    <n v="4"/>
    <n v="3"/>
    <m/>
    <m/>
    <n v="3"/>
    <m/>
    <m/>
    <m/>
    <m/>
    <n v="2"/>
    <n v="1"/>
    <n v="1"/>
    <n v="3"/>
    <n v="5"/>
    <n v="5"/>
    <n v="5"/>
    <n v="1"/>
    <n v="6"/>
    <n v="3"/>
    <n v="2"/>
    <n v="3"/>
    <n v="1"/>
    <n v="3"/>
    <n v="3"/>
    <n v="3"/>
    <s v="NO"/>
    <n v="3"/>
    <m/>
    <n v="4"/>
    <n v="3"/>
    <n v="5"/>
    <n v="5"/>
    <n v="4"/>
    <n v="3"/>
    <m/>
    <s v="NO"/>
    <s v="NO"/>
    <m/>
    <m/>
    <n v="2"/>
    <n v="2"/>
    <m/>
    <x v="3"/>
    <n v="3"/>
    <m/>
    <m/>
    <d v="2017-03-17T11:23:41"/>
    <s v="10.150.1.151"/>
    <m/>
  </r>
  <r>
    <s v="F. Educación - Centro de Formación del Profesorado"/>
    <s v="Humanidades"/>
    <n v="1"/>
    <n v="506"/>
    <m/>
    <m/>
    <x v="1"/>
    <n v="12"/>
    <m/>
    <x v="5"/>
    <n v="2"/>
    <m/>
    <n v="12"/>
    <n v="29"/>
    <m/>
    <m/>
    <m/>
    <m/>
    <n v="4"/>
    <n v="4"/>
    <n v="3"/>
    <n v="4"/>
    <m/>
    <n v="2"/>
    <m/>
    <m/>
    <m/>
    <m/>
    <m/>
    <n v="2"/>
    <n v="1"/>
    <n v="1"/>
    <n v="2"/>
    <n v="5"/>
    <n v="3"/>
    <n v="4"/>
    <n v="2"/>
    <n v="6"/>
    <n v="4"/>
    <n v="3"/>
    <n v="4"/>
    <n v="3"/>
    <n v="3"/>
    <n v="3"/>
    <n v="4"/>
    <s v="NO"/>
    <n v="3"/>
    <m/>
    <n v="3"/>
    <n v="3"/>
    <n v="4"/>
    <n v="4"/>
    <n v="4"/>
    <n v="4"/>
    <m/>
    <s v="NO"/>
    <s v="NO"/>
    <m/>
    <m/>
    <n v="1"/>
    <n v="1"/>
    <m/>
    <x v="5"/>
    <n v="3"/>
    <m/>
    <s v="El trato del personal de la biblioteca de educación hacia los alumnos es bastante desagradable, lo que provoca que evitemos el uso de la biblioteca a no ser que sea totalmente necesario."/>
    <d v="2017-03-17T11:24:23"/>
    <s v="10.150.1.152"/>
    <m/>
  </r>
  <r>
    <s v="F. Ciencias Biológicas"/>
    <s v="Ciencias Experimentales"/>
    <n v="2"/>
    <n v="507"/>
    <m/>
    <m/>
    <x v="1"/>
    <n v="2"/>
    <m/>
    <x v="1"/>
    <n v="4"/>
    <m/>
    <n v="29"/>
    <n v="2"/>
    <m/>
    <m/>
    <m/>
    <m/>
    <n v="4"/>
    <n v="4"/>
    <n v="3"/>
    <n v="2"/>
    <m/>
    <n v="2"/>
    <m/>
    <n v="4"/>
    <n v="4.1666666666666664E-2"/>
    <m/>
    <m/>
    <n v="4"/>
    <n v="4"/>
    <n v="4"/>
    <n v="3"/>
    <n v="2"/>
    <n v="4"/>
    <n v="3"/>
    <n v="3"/>
    <n v="3"/>
    <n v="4"/>
    <n v="3"/>
    <n v="3"/>
    <n v="3"/>
    <n v="3"/>
    <n v="2"/>
    <n v="4"/>
    <s v="SI"/>
    <n v="3"/>
    <m/>
    <n v="4"/>
    <n v="4"/>
    <n v="4"/>
    <n v="5"/>
    <n v="5"/>
    <n v="4"/>
    <m/>
    <s v="NO"/>
    <s v="NO"/>
    <m/>
    <m/>
    <n v="3"/>
    <n v="3"/>
    <m/>
    <x v="3"/>
    <n v="3"/>
    <m/>
    <m/>
    <d v="2017-03-17T11:24:23"/>
    <s v="10.150.1.152"/>
    <m/>
  </r>
  <r>
    <s v="F. Informática"/>
    <s v="Ciencias Experimentales"/>
    <n v="2"/>
    <n v="509"/>
    <m/>
    <m/>
    <x v="1"/>
    <n v="17"/>
    <m/>
    <x v="2"/>
    <n v="2"/>
    <m/>
    <n v="17"/>
    <m/>
    <m/>
    <m/>
    <m/>
    <m/>
    <n v="5"/>
    <n v="5"/>
    <n v="5"/>
    <n v="4"/>
    <m/>
    <m/>
    <n v="3"/>
    <m/>
    <m/>
    <m/>
    <m/>
    <n v="5"/>
    <n v="1"/>
    <n v="1"/>
    <n v="2"/>
    <n v="4"/>
    <n v="4"/>
    <n v="5"/>
    <n v="2"/>
    <n v="3"/>
    <n v="4"/>
    <n v="5"/>
    <n v="4"/>
    <n v="4"/>
    <n v="5"/>
    <n v="4"/>
    <n v="4"/>
    <s v="NO"/>
    <n v="4"/>
    <m/>
    <n v="5"/>
    <n v="5"/>
    <n v="5"/>
    <n v="5"/>
    <n v="5"/>
    <n v="3"/>
    <m/>
    <s v="SI"/>
    <s v="NO"/>
    <m/>
    <m/>
    <n v="4"/>
    <n v="5"/>
    <m/>
    <x v="4"/>
    <n v="3"/>
    <m/>
    <m/>
    <d v="2017-03-17T11:25:34"/>
    <s v="10.150.1.151"/>
    <m/>
  </r>
  <r>
    <s v="F. Farmacia"/>
    <s v="Ciencias de la Salud"/>
    <n v="4"/>
    <n v="510"/>
    <m/>
    <m/>
    <x v="1"/>
    <n v="13"/>
    <m/>
    <x v="1"/>
    <n v="3"/>
    <m/>
    <n v="13"/>
    <n v="22"/>
    <m/>
    <m/>
    <m/>
    <m/>
    <n v="4"/>
    <n v="4"/>
    <n v="3"/>
    <n v="4"/>
    <m/>
    <m/>
    <n v="3"/>
    <m/>
    <m/>
    <m/>
    <m/>
    <n v="4"/>
    <n v="3"/>
    <n v="3"/>
    <n v="1"/>
    <n v="4"/>
    <n v="3"/>
    <n v="4"/>
    <n v="2"/>
    <n v="4"/>
    <n v="4"/>
    <n v="4"/>
    <n v="3"/>
    <n v="4"/>
    <n v="4"/>
    <n v="3"/>
    <n v="4"/>
    <s v="NO"/>
    <n v="4"/>
    <m/>
    <n v="4"/>
    <n v="2"/>
    <n v="4"/>
    <n v="4"/>
    <n v="4"/>
    <n v="4"/>
    <m/>
    <s v="SI"/>
    <s v="NO"/>
    <n v="3"/>
    <m/>
    <n v="3"/>
    <n v="3"/>
    <m/>
    <x v="3"/>
    <n v="3"/>
    <m/>
    <m/>
    <d v="2017-03-17T11:25:42"/>
    <s v="10.150.1.151"/>
    <m/>
  </r>
  <r>
    <s v="F. Ciencias Políticas y Sociología"/>
    <s v="Ciencias Sociales"/>
    <n v="3"/>
    <n v="511"/>
    <m/>
    <m/>
    <x v="1"/>
    <n v="9"/>
    <m/>
    <x v="1"/>
    <n v="4"/>
    <m/>
    <n v="9"/>
    <n v="26"/>
    <n v="5"/>
    <s v="Las municipales de las rozas"/>
    <m/>
    <m/>
    <n v="4"/>
    <n v="4"/>
    <n v="4"/>
    <n v="4"/>
    <m/>
    <m/>
    <n v="3"/>
    <m/>
    <m/>
    <m/>
    <m/>
    <n v="3"/>
    <n v="1"/>
    <n v="4"/>
    <n v="1"/>
    <n v="5"/>
    <n v="5"/>
    <n v="5"/>
    <n v="1"/>
    <n v="3"/>
    <n v="3"/>
    <n v="4"/>
    <n v="4"/>
    <n v="1"/>
    <n v="3"/>
    <n v="1"/>
    <n v="4"/>
    <s v="NO"/>
    <n v="3"/>
    <m/>
    <n v="1"/>
    <n v="3"/>
    <n v="4"/>
    <n v="4"/>
    <n v="4"/>
    <n v="4"/>
    <m/>
    <s v="NO"/>
    <s v="NO"/>
    <m/>
    <m/>
    <n v="2"/>
    <n v="1"/>
    <m/>
    <x v="2"/>
    <n v="3"/>
    <m/>
    <m/>
    <d v="2017-03-17T11:26:14"/>
    <s v="10.150.1.151"/>
    <m/>
  </r>
  <r>
    <s v="F. Geografía e Historia"/>
    <s v="Humanidades"/>
    <n v="1"/>
    <n v="512"/>
    <m/>
    <m/>
    <x v="2"/>
    <n v="16"/>
    <m/>
    <x v="2"/>
    <n v="4"/>
    <m/>
    <n v="16"/>
    <n v="29"/>
    <n v="3"/>
    <m/>
    <m/>
    <m/>
    <n v="5"/>
    <n v="5"/>
    <n v="3"/>
    <n v="4"/>
    <n v="1"/>
    <m/>
    <m/>
    <m/>
    <m/>
    <m/>
    <m/>
    <n v="4"/>
    <n v="3"/>
    <n v="3"/>
    <n v="1"/>
    <n v="3"/>
    <n v="4"/>
    <n v="2"/>
    <m/>
    <n v="4"/>
    <n v="3"/>
    <n v="3"/>
    <n v="3"/>
    <n v="4"/>
    <n v="3"/>
    <n v="2"/>
    <n v="3"/>
    <s v="SI"/>
    <n v="4"/>
    <m/>
    <n v="5"/>
    <n v="5"/>
    <n v="5"/>
    <n v="5"/>
    <n v="5"/>
    <n v="5"/>
    <m/>
    <s v="SI"/>
    <s v="SI"/>
    <n v="4"/>
    <m/>
    <n v="5"/>
    <n v="5"/>
    <m/>
    <x v="2"/>
    <n v="4"/>
    <m/>
    <m/>
    <d v="2017-03-17T11:26:26"/>
    <s v="10.150.1.151"/>
    <m/>
  </r>
  <r>
    <s v="F. Geografía e Historia"/>
    <s v="Humanidades"/>
    <n v="1"/>
    <n v="513"/>
    <m/>
    <m/>
    <x v="2"/>
    <n v="16"/>
    <m/>
    <x v="1"/>
    <n v="5"/>
    <m/>
    <n v="16"/>
    <n v="14"/>
    <n v="29"/>
    <s v="Biblioteca islámica del AECID"/>
    <m/>
    <m/>
    <n v="4"/>
    <n v="4"/>
    <n v="3"/>
    <n v="2"/>
    <m/>
    <n v="2"/>
    <n v="3"/>
    <n v="4"/>
    <d v="1899-12-30T00:00:00"/>
    <m/>
    <m/>
    <n v="3"/>
    <n v="2"/>
    <n v="2"/>
    <n v="4"/>
    <n v="1"/>
    <n v="4"/>
    <n v="2"/>
    <n v="4"/>
    <n v="3"/>
    <n v="3"/>
    <n v="2"/>
    <n v="3"/>
    <n v="4"/>
    <n v="2"/>
    <n v="4"/>
    <n v="3"/>
    <s v="SI"/>
    <n v="3"/>
    <m/>
    <n v="5"/>
    <n v="5"/>
    <n v="5"/>
    <n v="5"/>
    <n v="5"/>
    <n v="5"/>
    <m/>
    <s v="NO"/>
    <s v="NO"/>
    <n v="3"/>
    <m/>
    <n v="5"/>
    <n v="4"/>
    <m/>
    <x v="3"/>
    <n v="3"/>
    <m/>
    <s v="Menos libros en depósito por favor, o actualizen los buscadores; hay monografías, congresos, etc... que tienen muchos artículos dentro pero hasta que no tienes el libro en la mano no los puedes conocer; la biblioteca del Instituto Arqueológico Alemán lo tiene y es de lo más útil."/>
    <d v="2017-03-17T11:26:30"/>
    <s v="10.150.1.151"/>
    <m/>
  </r>
  <r>
    <s v="F. Geografía e Historia"/>
    <s v="Humanidades"/>
    <n v="1"/>
    <n v="514"/>
    <m/>
    <m/>
    <x v="2"/>
    <n v="16"/>
    <m/>
    <x v="3"/>
    <n v="5"/>
    <m/>
    <n v="14"/>
    <n v="16"/>
    <n v="29"/>
    <s v="Biblioteca Nacional, Biblioteca Hispánica/Islámica AECID"/>
    <m/>
    <m/>
    <n v="4"/>
    <n v="4"/>
    <n v="4"/>
    <n v="2"/>
    <m/>
    <m/>
    <n v="3"/>
    <m/>
    <m/>
    <m/>
    <m/>
    <n v="5"/>
    <n v="5"/>
    <n v="4"/>
    <n v="4"/>
    <n v="3"/>
    <n v="5"/>
    <n v="2"/>
    <n v="5"/>
    <n v="6"/>
    <n v="4"/>
    <n v="4"/>
    <n v="4"/>
    <n v="2"/>
    <n v="5"/>
    <n v="3"/>
    <n v="3"/>
    <s v="SI"/>
    <n v="4"/>
    <m/>
    <n v="4"/>
    <n v="4"/>
    <n v="2"/>
    <n v="5"/>
    <n v="5"/>
    <n v="5"/>
    <m/>
    <s v="NO"/>
    <s v="NO"/>
    <n v="2"/>
    <m/>
    <n v="3"/>
    <n v="2"/>
    <m/>
    <x v="2"/>
    <n v="4"/>
    <m/>
    <s v="La biblioteca puede mejorar mucho, aunque el servicio es bastante satisfactorio, aumentando, en primer lugar, la formación de alumnos y profesores sobre los recursos de los que dispone, así como el acceso a los mismos. &lt;br&gt;Sería oportuna también una mayor flexibilidad de horario, especialmente la apertura los sábados, fuera de la época de exámenes. &lt;br&gt;Actualización bibliográfica y adquisición de nuevos ejemplares más ágil, teniendo en cuenta las necesidades del alumnado y especialmente las sugerencias de profesores. &lt;br&gt;Por último, ampliar el número de ordenadores al servicio del usuario, tanto de mesa - dispositivos que suelen ser muy anticuados - como portátiles. "/>
    <d v="2017-03-17T11:27:01"/>
    <s v="10.150.1.151"/>
    <m/>
  </r>
  <r>
    <s v="F. Bellas Artes"/>
    <s v="Humanidades"/>
    <n v="1"/>
    <n v="515"/>
    <m/>
    <m/>
    <x v="1"/>
    <n v="1"/>
    <m/>
    <x v="3"/>
    <n v="5"/>
    <m/>
    <n v="1"/>
    <n v="4"/>
    <n v="15"/>
    <m/>
    <m/>
    <m/>
    <n v="5"/>
    <n v="5"/>
    <n v="5"/>
    <n v="3"/>
    <m/>
    <m/>
    <n v="3"/>
    <m/>
    <m/>
    <m/>
    <m/>
    <n v="5"/>
    <n v="3"/>
    <n v="4"/>
    <n v="2"/>
    <n v="3"/>
    <n v="3"/>
    <n v="2"/>
    <n v="2"/>
    <n v="4"/>
    <n v="5"/>
    <n v="4"/>
    <n v="4"/>
    <n v="5"/>
    <n v="5"/>
    <n v="4"/>
    <n v="4"/>
    <s v="NO"/>
    <n v="4"/>
    <m/>
    <n v="5"/>
    <n v="3"/>
    <n v="4"/>
    <n v="5"/>
    <n v="5"/>
    <n v="5"/>
    <m/>
    <s v="NO"/>
    <s v="NO"/>
    <m/>
    <m/>
    <n v="5"/>
    <n v="5"/>
    <m/>
    <x v="0"/>
    <n v="4"/>
    <m/>
    <m/>
    <d v="2017-03-17T11:27:01"/>
    <s v="10.150.1.151"/>
    <m/>
  </r>
  <r>
    <s v="N/C"/>
    <s v="N/C"/>
    <e v="#N/A"/>
    <n v="516"/>
    <m/>
    <m/>
    <x v="1"/>
    <m/>
    <m/>
    <x v="3"/>
    <n v="4"/>
    <m/>
    <n v="15"/>
    <n v="4"/>
    <n v="14"/>
    <m/>
    <m/>
    <m/>
    <n v="5"/>
    <n v="5"/>
    <n v="5"/>
    <n v="4"/>
    <n v="1"/>
    <m/>
    <m/>
    <m/>
    <m/>
    <m/>
    <m/>
    <n v="4"/>
    <n v="1"/>
    <n v="2"/>
    <n v="1"/>
    <n v="2"/>
    <n v="2"/>
    <n v="5"/>
    <n v="2"/>
    <n v="2"/>
    <n v="3"/>
    <n v="5"/>
    <n v="5"/>
    <n v="5"/>
    <n v="5"/>
    <n v="4"/>
    <n v="5"/>
    <s v="SI"/>
    <n v="5"/>
    <m/>
    <n v="5"/>
    <n v="5"/>
    <n v="5"/>
    <n v="5"/>
    <n v="5"/>
    <n v="5"/>
    <m/>
    <s v="NO"/>
    <s v="NO"/>
    <m/>
    <m/>
    <n v="5"/>
    <n v="5"/>
    <m/>
    <x v="0"/>
    <n v="3"/>
    <m/>
    <m/>
    <d v="2017-03-17T11:27:28"/>
    <s v="10.150.1.151"/>
    <m/>
  </r>
  <r>
    <s v="F. Veterinaria"/>
    <s v="Ciencias de la Salud"/>
    <n v="4"/>
    <n v="517"/>
    <m/>
    <m/>
    <x v="0"/>
    <n v="21"/>
    <m/>
    <x v="2"/>
    <n v="1"/>
    <m/>
    <n v="21"/>
    <n v="16"/>
    <n v="15"/>
    <m/>
    <m/>
    <m/>
    <n v="3"/>
    <n v="4"/>
    <n v="3"/>
    <n v="3"/>
    <n v="1"/>
    <m/>
    <m/>
    <m/>
    <m/>
    <m/>
    <m/>
    <n v="2"/>
    <n v="5"/>
    <n v="5"/>
    <n v="5"/>
    <n v="1"/>
    <n v="5"/>
    <n v="1"/>
    <n v="2"/>
    <n v="6"/>
    <n v="2"/>
    <n v="4"/>
    <n v="3"/>
    <n v="3"/>
    <n v="3"/>
    <n v="2"/>
    <m/>
    <s v="SI"/>
    <n v="3"/>
    <m/>
    <m/>
    <m/>
    <m/>
    <m/>
    <m/>
    <m/>
    <m/>
    <s v="SI"/>
    <s v="NO"/>
    <m/>
    <m/>
    <n v="3"/>
    <n v="5"/>
    <m/>
    <x v="3"/>
    <n v="3"/>
    <m/>
    <s v="Como investigadora, encuentro que el acceso a muchas revistas de nvestigación no es posible. &lt;br&gt;No he acudido a los cursos, puesto que la oferta no se ajustaba a mis necesidades. &lt;br&gt;Agradecería cursos sobre escritura de artículos científicos"/>
    <d v="2017-03-17T11:28:00"/>
    <s v="10.150.1.152"/>
    <m/>
  </r>
  <r>
    <s v="F. Bellas Artes"/>
    <s v="Humanidades"/>
    <n v="1"/>
    <n v="518"/>
    <m/>
    <m/>
    <x v="1"/>
    <n v="1"/>
    <m/>
    <x v="2"/>
    <n v="3"/>
    <m/>
    <m/>
    <m/>
    <m/>
    <s v="Bibliotecas de la comunidad de Madrid "/>
    <m/>
    <m/>
    <n v="5"/>
    <n v="5"/>
    <n v="5"/>
    <n v="3"/>
    <m/>
    <n v="2"/>
    <n v="3"/>
    <n v="4"/>
    <m/>
    <m/>
    <m/>
    <n v="3"/>
    <n v="1"/>
    <n v="1"/>
    <n v="1"/>
    <n v="4"/>
    <n v="5"/>
    <n v="5"/>
    <n v="1"/>
    <n v="6"/>
    <n v="5"/>
    <n v="5"/>
    <n v="3"/>
    <n v="5"/>
    <n v="5"/>
    <n v="5"/>
    <n v="5"/>
    <s v="NO"/>
    <n v="5"/>
    <m/>
    <n v="5"/>
    <n v="1"/>
    <n v="3"/>
    <n v="5"/>
    <n v="5"/>
    <n v="5"/>
    <m/>
    <s v="NO"/>
    <s v="NO"/>
    <m/>
    <m/>
    <n v="5"/>
    <n v="5"/>
    <m/>
    <x v="3"/>
    <m/>
    <m/>
    <s v="Plazos de un mes para la devolución de libros como en las bibliotecas públicas "/>
    <d v="2017-03-17T11:28:04"/>
    <s v="10.150.1.151"/>
    <m/>
  </r>
  <r>
    <s v="F. Filología"/>
    <s v="Humanidades"/>
    <n v="1"/>
    <n v="519"/>
    <m/>
    <m/>
    <x v="1"/>
    <n v="14"/>
    <m/>
    <x v="5"/>
    <n v="1"/>
    <m/>
    <n v="29"/>
    <n v="14"/>
    <n v="16"/>
    <m/>
    <m/>
    <m/>
    <n v="4"/>
    <n v="4"/>
    <n v="4"/>
    <n v="3"/>
    <m/>
    <n v="2"/>
    <m/>
    <m/>
    <m/>
    <m/>
    <m/>
    <n v="1"/>
    <n v="1"/>
    <n v="1"/>
    <n v="4"/>
    <n v="4"/>
    <n v="4"/>
    <n v="4"/>
    <n v="1"/>
    <n v="3"/>
    <n v="3"/>
    <n v="3"/>
    <n v="1"/>
    <n v="1"/>
    <n v="1"/>
    <n v="1"/>
    <n v="2"/>
    <s v="NO"/>
    <n v="1"/>
    <m/>
    <n v="2"/>
    <n v="4"/>
    <n v="3"/>
    <n v="3"/>
    <n v="1"/>
    <n v="1"/>
    <m/>
    <s v="NO"/>
    <s v="NO"/>
    <m/>
    <m/>
    <n v="2"/>
    <n v="3"/>
    <m/>
    <x v="2"/>
    <n v="4"/>
    <m/>
    <s v="No he ido a ningún curso porque cuando me fui a apuntar no quedaban plazas. &lt;br&gt;Deberían revisar la facilidad de acceder a la cuenta virtual y al préstamo por internet, ya que no es tan accesible. "/>
    <d v="2017-03-17T11:28:26"/>
    <s v="10.150.1.151"/>
    <m/>
  </r>
  <r>
    <s v="F. Trabajo Social"/>
    <s v="Ciencias Sociales"/>
    <n v="3"/>
    <n v="520"/>
    <m/>
    <m/>
    <x v="1"/>
    <n v="26"/>
    <m/>
    <x v="1"/>
    <n v="3"/>
    <m/>
    <n v="26"/>
    <n v="9"/>
    <n v="20"/>
    <m/>
    <m/>
    <m/>
    <n v="5"/>
    <n v="3"/>
    <n v="4"/>
    <n v="4"/>
    <m/>
    <n v="2"/>
    <m/>
    <m/>
    <m/>
    <m/>
    <m/>
    <n v="4"/>
    <n v="1"/>
    <n v="1"/>
    <n v="2"/>
    <n v="5"/>
    <n v="4"/>
    <n v="5"/>
    <n v="1"/>
    <n v="4"/>
    <n v="4"/>
    <n v="4"/>
    <n v="3"/>
    <n v="4"/>
    <n v="5"/>
    <n v="3"/>
    <m/>
    <s v="NO"/>
    <n v="4"/>
    <m/>
    <n v="5"/>
    <n v="5"/>
    <n v="5"/>
    <n v="5"/>
    <n v="5"/>
    <n v="5"/>
    <m/>
    <s v="NO"/>
    <s v="NO"/>
    <m/>
    <m/>
    <n v="4"/>
    <n v="5"/>
    <m/>
    <x v="2"/>
    <n v="4"/>
    <m/>
    <s v="La impresora de la biblioteca no funciona y siempre hay problemas."/>
    <d v="2017-03-17T11:28:51"/>
    <s v="10.150.1.151"/>
    <m/>
  </r>
  <r>
    <s v="F. Derecho"/>
    <s v="Ciencias Sociales"/>
    <n v="3"/>
    <n v="521"/>
    <m/>
    <m/>
    <x v="1"/>
    <n v="11"/>
    <m/>
    <x v="2"/>
    <n v="1"/>
    <m/>
    <n v="29"/>
    <m/>
    <m/>
    <m/>
    <m/>
    <m/>
    <n v="2"/>
    <n v="5"/>
    <n v="5"/>
    <n v="4"/>
    <m/>
    <n v="2"/>
    <n v="3"/>
    <m/>
    <m/>
    <m/>
    <m/>
    <n v="4"/>
    <n v="1"/>
    <n v="3"/>
    <n v="3"/>
    <n v="4"/>
    <n v="3"/>
    <n v="4"/>
    <n v="1"/>
    <n v="3"/>
    <n v="4"/>
    <n v="4"/>
    <n v="4"/>
    <n v="4"/>
    <n v="4"/>
    <n v="3"/>
    <n v="3"/>
    <s v="NO"/>
    <n v="3"/>
    <m/>
    <n v="5"/>
    <n v="4"/>
    <n v="5"/>
    <n v="5"/>
    <n v="4"/>
    <n v="3"/>
    <m/>
    <s v="NO"/>
    <s v="NO"/>
    <n v="3"/>
    <m/>
    <n v="5"/>
    <n v="5"/>
    <m/>
    <x v="2"/>
    <n v="4"/>
    <m/>
    <m/>
    <d v="2017-03-17T11:28:57"/>
    <s v="10.150.1.151"/>
    <m/>
  </r>
  <r>
    <s v="F. Psicología"/>
    <s v="Ciencias de la Salud"/>
    <n v="4"/>
    <n v="522"/>
    <m/>
    <m/>
    <x v="2"/>
    <n v="20"/>
    <m/>
    <x v="1"/>
    <n v="4"/>
    <m/>
    <n v="29"/>
    <n v="20"/>
    <m/>
    <s v="Conde duque"/>
    <m/>
    <m/>
    <n v="2"/>
    <n v="5"/>
    <n v="5"/>
    <n v="5"/>
    <m/>
    <n v="2"/>
    <n v="3"/>
    <n v="4"/>
    <n v="23"/>
    <m/>
    <m/>
    <n v="5"/>
    <n v="4"/>
    <n v="1"/>
    <n v="3"/>
    <n v="2"/>
    <n v="3"/>
    <n v="4"/>
    <n v="1"/>
    <n v="3"/>
    <n v="5"/>
    <n v="5"/>
    <n v="4"/>
    <n v="3"/>
    <n v="4"/>
    <n v="3"/>
    <n v="4"/>
    <s v="NO"/>
    <n v="4"/>
    <m/>
    <n v="5"/>
    <n v="5"/>
    <n v="5"/>
    <n v="5"/>
    <n v="5"/>
    <n v="5"/>
    <m/>
    <s v="NO"/>
    <s v="NO"/>
    <m/>
    <m/>
    <n v="3"/>
    <n v="3"/>
    <m/>
    <x v="2"/>
    <n v="4"/>
    <m/>
    <s v="Cosnidero esencial abrir almenos una de las bibliotecas todos los fines de semana del curso académico. El periodo de exámenes de los alumnos de máster no es el mismo que en grado,asimismo hay grados en los que se requiere un estudio continuado durante todo el año, y por&lt;br&gt;Motivos académicos/laborales no se tiene la posibilidad de acudir a la biblioteca entre semana.&lt;br&gt;Por lo demás, muy satisfecho con el servicio. &lt;br&gt;Espero que esta encuesta realmente se tenga en cuenta. &lt;br&gt;Gracias"/>
    <d v="2017-03-17T11:29:57"/>
    <s v="10.150.1.152"/>
    <m/>
  </r>
  <r>
    <s v="F. Medicina"/>
    <s v="Ciencias de la Salud"/>
    <n v="4"/>
    <n v="523"/>
    <m/>
    <m/>
    <x v="1"/>
    <n v="18"/>
    <m/>
    <x v="1"/>
    <n v="1"/>
    <m/>
    <n v="18"/>
    <n v="19"/>
    <m/>
    <m/>
    <m/>
    <m/>
    <n v="1"/>
    <n v="1"/>
    <n v="1"/>
    <n v="1"/>
    <n v="1"/>
    <m/>
    <m/>
    <m/>
    <m/>
    <m/>
    <m/>
    <n v="1"/>
    <n v="1"/>
    <n v="1"/>
    <n v="1"/>
    <n v="4"/>
    <n v="5"/>
    <n v="5"/>
    <n v="4"/>
    <n v="6"/>
    <n v="1"/>
    <n v="1"/>
    <n v="2"/>
    <n v="1"/>
    <n v="1"/>
    <n v="1"/>
    <n v="1"/>
    <s v="NO"/>
    <n v="2"/>
    <m/>
    <n v="1"/>
    <n v="1"/>
    <n v="1"/>
    <n v="1"/>
    <n v="1"/>
    <n v="3"/>
    <m/>
    <s v="NO"/>
    <s v="NO"/>
    <m/>
    <m/>
    <n v="1"/>
    <n v="1"/>
    <m/>
    <x v="1"/>
    <n v="1"/>
    <m/>
    <s v="En la facultad de Medicina la biblioteca ha estado cerrada durante todo el curso, y aún sigue así. En principio se nos dijo que para los exámenes de enero podríamos acceder a ella, por supuesto esto no se cumplió. Actualmente se nos ha dicho que está prevista la inauguración para finales de marzo, pero que el equipo informático no está instalado. Mi mala valoración a lo largo de toda la encuesta se debe a que no puedo valorar una biblioteca que no se nos permite usar."/>
    <d v="2017-03-17T11:30:24"/>
    <s v="10.150.1.152"/>
    <m/>
  </r>
  <r>
    <s v="F. Educación - Centro de Formación del Profesorado"/>
    <s v="Humanidades"/>
    <n v="1"/>
    <n v="524"/>
    <m/>
    <m/>
    <x v="1"/>
    <n v="12"/>
    <m/>
    <x v="1"/>
    <n v="4"/>
    <m/>
    <n v="12"/>
    <m/>
    <m/>
    <m/>
    <m/>
    <m/>
    <n v="3"/>
    <n v="5"/>
    <n v="4"/>
    <n v="3"/>
    <m/>
    <n v="2"/>
    <m/>
    <n v="4"/>
    <m/>
    <m/>
    <m/>
    <n v="4"/>
    <n v="3"/>
    <n v="4"/>
    <n v="2"/>
    <n v="5"/>
    <n v="1"/>
    <n v="3"/>
    <n v="2"/>
    <n v="3"/>
    <n v="4"/>
    <n v="5"/>
    <n v="4"/>
    <n v="4"/>
    <n v="5"/>
    <n v="4"/>
    <n v="4"/>
    <s v="NO"/>
    <n v="5"/>
    <m/>
    <n v="5"/>
    <n v="3"/>
    <n v="4"/>
    <n v="5"/>
    <n v="5"/>
    <n v="5"/>
    <m/>
    <s v="NO"/>
    <s v="SI"/>
    <n v="3"/>
    <m/>
    <n v="4"/>
    <n v="4"/>
    <m/>
    <x v="2"/>
    <n v="4"/>
    <m/>
    <m/>
    <d v="2017-03-17T11:30:31"/>
    <s v="10.150.1.152"/>
    <m/>
  </r>
  <r>
    <s v="F. Ciencias Políticas y Sociología"/>
    <s v="Ciencias Sociales"/>
    <n v="3"/>
    <n v="525"/>
    <m/>
    <m/>
    <x v="1"/>
    <n v="9"/>
    <m/>
    <x v="2"/>
    <n v="3"/>
    <m/>
    <n v="9"/>
    <n v="5"/>
    <n v="20"/>
    <m/>
    <m/>
    <m/>
    <n v="5"/>
    <n v="4"/>
    <n v="4"/>
    <n v="4"/>
    <m/>
    <n v="2"/>
    <n v="3"/>
    <m/>
    <m/>
    <m/>
    <m/>
    <n v="3"/>
    <n v="1"/>
    <n v="1"/>
    <n v="4"/>
    <n v="5"/>
    <n v="5"/>
    <n v="5"/>
    <n v="2"/>
    <n v="5"/>
    <n v="4"/>
    <n v="5"/>
    <n v="5"/>
    <n v="4"/>
    <n v="5"/>
    <n v="4"/>
    <n v="5"/>
    <s v="NO"/>
    <n v="4"/>
    <m/>
    <n v="4"/>
    <n v="3"/>
    <n v="3"/>
    <n v="5"/>
    <n v="5"/>
    <n v="5"/>
    <m/>
    <s v="SI"/>
    <s v="NO"/>
    <m/>
    <m/>
    <n v="4"/>
    <n v="5"/>
    <m/>
    <x v="0"/>
    <m/>
    <m/>
    <m/>
    <d v="2017-03-17T11:31:18"/>
    <s v="10.150.1.152"/>
    <m/>
  </r>
  <r>
    <s v="F. Educación - Centro de Formación del Profesorado"/>
    <s v="Humanidades"/>
    <n v="1"/>
    <n v="526"/>
    <m/>
    <m/>
    <x v="2"/>
    <n v="12"/>
    <m/>
    <x v="2"/>
    <n v="3"/>
    <m/>
    <n v="29"/>
    <n v="12"/>
    <n v="4"/>
    <m/>
    <m/>
    <m/>
    <n v="5"/>
    <n v="5"/>
    <n v="5"/>
    <n v="5"/>
    <m/>
    <n v="2"/>
    <n v="3"/>
    <m/>
    <m/>
    <m/>
    <m/>
    <n v="5"/>
    <n v="5"/>
    <n v="5"/>
    <n v="1"/>
    <n v="5"/>
    <n v="5"/>
    <n v="5"/>
    <n v="5"/>
    <n v="5"/>
    <n v="5"/>
    <n v="5"/>
    <n v="5"/>
    <m/>
    <n v="5"/>
    <n v="5"/>
    <n v="5"/>
    <s v="SI"/>
    <n v="5"/>
    <m/>
    <n v="5"/>
    <n v="5"/>
    <n v="5"/>
    <n v="5"/>
    <n v="5"/>
    <n v="5"/>
    <m/>
    <s v="SI"/>
    <s v="SI"/>
    <n v="5"/>
    <m/>
    <n v="5"/>
    <n v="5"/>
    <m/>
    <x v="0"/>
    <n v="5"/>
    <m/>
    <m/>
    <d v="2017-03-17T11:32:01"/>
    <s v="10.150.1.152"/>
    <m/>
  </r>
  <r>
    <s v="F. Derecho"/>
    <s v="Ciencias Sociales"/>
    <n v="3"/>
    <n v="527"/>
    <m/>
    <m/>
    <x v="1"/>
    <n v="11"/>
    <m/>
    <x v="2"/>
    <n v="4"/>
    <m/>
    <n v="29"/>
    <n v="11"/>
    <n v="16"/>
    <s v="Algunas veces a las Municipales y Regionales. "/>
    <m/>
    <m/>
    <n v="3"/>
    <n v="1"/>
    <n v="3"/>
    <n v="5"/>
    <m/>
    <m/>
    <n v="3"/>
    <n v="4"/>
    <s v="03.00"/>
    <m/>
    <m/>
    <n v="4"/>
    <n v="5"/>
    <n v="5"/>
    <n v="3"/>
    <n v="4"/>
    <n v="5"/>
    <n v="1"/>
    <n v="3"/>
    <n v="6"/>
    <n v="3"/>
    <n v="3"/>
    <n v="3"/>
    <n v="1"/>
    <n v="2"/>
    <n v="1"/>
    <n v="1"/>
    <s v="SI"/>
    <n v="4"/>
    <m/>
    <n v="3"/>
    <n v="5"/>
    <n v="5"/>
    <n v="1"/>
    <n v="1"/>
    <n v="1"/>
    <m/>
    <s v="SI"/>
    <s v="NO"/>
    <n v="1"/>
    <m/>
    <n v="1"/>
    <n v="4"/>
    <m/>
    <x v="2"/>
    <n v="5"/>
    <m/>
    <s v="Generalmente no puedo acudir a la biblioteca o a cursos y otras actividades porque trabajo y no me queda mucho tiempo, sobre todo por el desplazamiento y el corto horario que queda desde que termino la jornada laboral. Así mismo, los cursos son a unas horas malísimas, al medio día, muchas veces es imposible acudir, deberían hacerse por la mañana para los alumnos que tengan clase por la tarde y vicieversa. "/>
    <d v="2017-03-17T11:32:06"/>
    <s v="10.150.1.152"/>
    <m/>
  </r>
  <r>
    <s v="F. Ciencias Matemáticas"/>
    <s v="Ciencias Experimentales"/>
    <n v="2"/>
    <n v="528"/>
    <m/>
    <m/>
    <x v="1"/>
    <n v="8"/>
    <m/>
    <x v="1"/>
    <n v="4"/>
    <m/>
    <n v="8"/>
    <n v="17"/>
    <m/>
    <m/>
    <m/>
    <m/>
    <n v="3"/>
    <n v="4"/>
    <n v="4"/>
    <n v="4"/>
    <n v="1"/>
    <m/>
    <m/>
    <m/>
    <m/>
    <m/>
    <m/>
    <n v="4"/>
    <n v="1"/>
    <n v="1"/>
    <n v="1"/>
    <n v="4"/>
    <n v="3"/>
    <n v="4"/>
    <n v="2"/>
    <n v="3"/>
    <n v="3"/>
    <n v="5"/>
    <n v="4"/>
    <n v="5"/>
    <n v="4"/>
    <n v="2"/>
    <n v="2"/>
    <s v="NO"/>
    <n v="4"/>
    <m/>
    <n v="4"/>
    <n v="3"/>
    <n v="3"/>
    <n v="4"/>
    <n v="4"/>
    <n v="5"/>
    <m/>
    <s v="NO"/>
    <s v="NO"/>
    <m/>
    <m/>
    <n v="3"/>
    <n v="4"/>
    <m/>
    <x v="2"/>
    <m/>
    <m/>
    <m/>
    <d v="2017-03-17T11:32:17"/>
    <s v="10.150.1.152"/>
    <m/>
  </r>
  <r>
    <s v="F. Medicina"/>
    <s v="Ciencias de la Salud"/>
    <n v="4"/>
    <n v="529"/>
    <m/>
    <m/>
    <x v="1"/>
    <n v="18"/>
    <m/>
    <x v="3"/>
    <n v="2"/>
    <m/>
    <n v="29"/>
    <n v="18"/>
    <n v="1"/>
    <m/>
    <m/>
    <m/>
    <n v="4"/>
    <n v="3"/>
    <n v="5"/>
    <n v="4"/>
    <m/>
    <n v="2"/>
    <n v="3"/>
    <m/>
    <m/>
    <m/>
    <m/>
    <n v="1"/>
    <n v="1"/>
    <n v="3"/>
    <n v="4"/>
    <n v="5"/>
    <n v="2"/>
    <n v="5"/>
    <n v="1"/>
    <n v="3"/>
    <n v="5"/>
    <n v="5"/>
    <n v="5"/>
    <n v="5"/>
    <n v="3"/>
    <n v="3"/>
    <n v="5"/>
    <s v="NO"/>
    <n v="4"/>
    <m/>
    <n v="5"/>
    <n v="5"/>
    <n v="5"/>
    <n v="5"/>
    <n v="5"/>
    <n v="5"/>
    <m/>
    <s v="NO"/>
    <s v="NO"/>
    <m/>
    <m/>
    <n v="4"/>
    <n v="4"/>
    <m/>
    <x v="2"/>
    <n v="4"/>
    <m/>
    <m/>
    <d v="2017-03-17T11:32:27"/>
    <s v="10.150.1.151"/>
    <m/>
  </r>
  <r>
    <s v="F. Veterinaria"/>
    <s v="Ciencias de la Salud"/>
    <n v="4"/>
    <n v="530"/>
    <m/>
    <m/>
    <x v="1"/>
    <n v="21"/>
    <m/>
    <x v="1"/>
    <n v="1"/>
    <m/>
    <n v="21"/>
    <n v="29"/>
    <m/>
    <s v="Biblioteca Centro Cultural Buenavista"/>
    <m/>
    <m/>
    <n v="4"/>
    <n v="3"/>
    <n v="2"/>
    <n v="2"/>
    <m/>
    <n v="2"/>
    <m/>
    <m/>
    <m/>
    <m/>
    <m/>
    <n v="4"/>
    <n v="1"/>
    <n v="1"/>
    <n v="2"/>
    <n v="5"/>
    <n v="5"/>
    <n v="5"/>
    <n v="1"/>
    <n v="4"/>
    <n v="4"/>
    <n v="4"/>
    <n v="3"/>
    <n v="5"/>
    <n v="3"/>
    <n v="3"/>
    <n v="3"/>
    <s v="NO"/>
    <n v="3"/>
    <m/>
    <n v="5"/>
    <n v="5"/>
    <n v="4"/>
    <n v="5"/>
    <n v="5"/>
    <n v="5"/>
    <m/>
    <s v="SI"/>
    <s v="NO"/>
    <m/>
    <m/>
    <n v="4"/>
    <n v="4"/>
    <m/>
    <x v="2"/>
    <n v="4"/>
    <m/>
    <s v="No he asistido a cursos de formacion porque no me han cuadrado los horarios. "/>
    <d v="2017-03-17T11:33:02"/>
    <s v="10.150.1.151"/>
    <m/>
  </r>
  <r>
    <s v="F. Óptica y Optometría"/>
    <s v="Ciencias de la Salud"/>
    <n v="4"/>
    <n v="531"/>
    <m/>
    <m/>
    <x v="1"/>
    <n v="25"/>
    <m/>
    <x v="2"/>
    <n v="1"/>
    <m/>
    <n v="25"/>
    <m/>
    <m/>
    <m/>
    <m/>
    <m/>
    <n v="4"/>
    <n v="4"/>
    <n v="4"/>
    <n v="4"/>
    <m/>
    <m/>
    <m/>
    <m/>
    <m/>
    <m/>
    <m/>
    <n v="2"/>
    <n v="2"/>
    <n v="2"/>
    <n v="1"/>
    <n v="5"/>
    <n v="2"/>
    <n v="5"/>
    <n v="2"/>
    <n v="5"/>
    <n v="3"/>
    <n v="5"/>
    <n v="4"/>
    <n v="5"/>
    <n v="4"/>
    <n v="4"/>
    <n v="4"/>
    <s v="NO"/>
    <n v="4"/>
    <m/>
    <n v="5"/>
    <n v="3"/>
    <n v="3"/>
    <n v="5"/>
    <n v="4"/>
    <n v="3"/>
    <m/>
    <s v="NO"/>
    <s v="NO"/>
    <m/>
    <m/>
    <n v="5"/>
    <n v="5"/>
    <m/>
    <x v="2"/>
    <n v="3"/>
    <m/>
    <m/>
    <d v="2017-03-17T11:33:16"/>
    <s v="10.150.1.151"/>
    <m/>
  </r>
  <r>
    <s v="F. Informática"/>
    <s v="Ciencias Experimentales"/>
    <n v="2"/>
    <n v="532"/>
    <m/>
    <m/>
    <x v="1"/>
    <n v="17"/>
    <m/>
    <x v="3"/>
    <n v="2"/>
    <m/>
    <n v="17"/>
    <n v="29"/>
    <m/>
    <m/>
    <m/>
    <m/>
    <n v="5"/>
    <n v="5"/>
    <n v="5"/>
    <n v="5"/>
    <n v="1"/>
    <n v="2"/>
    <m/>
    <n v="4"/>
    <n v="0.5"/>
    <m/>
    <m/>
    <n v="4"/>
    <n v="3"/>
    <n v="3"/>
    <n v="1"/>
    <n v="5"/>
    <n v="5"/>
    <n v="5"/>
    <n v="2"/>
    <n v="5"/>
    <n v="5"/>
    <n v="5"/>
    <n v="5"/>
    <n v="5"/>
    <n v="5"/>
    <n v="5"/>
    <n v="5"/>
    <s v="NO"/>
    <n v="5"/>
    <m/>
    <n v="5"/>
    <n v="3"/>
    <n v="3"/>
    <n v="5"/>
    <n v="5"/>
    <n v="5"/>
    <m/>
    <s v="NO"/>
    <s v="NO"/>
    <m/>
    <m/>
    <n v="5"/>
    <n v="5"/>
    <m/>
    <x v="0"/>
    <n v="3"/>
    <m/>
    <m/>
    <d v="2017-03-17T11:33:21"/>
    <s v="10.150.1.152"/>
    <m/>
  </r>
  <r>
    <s v="F. Estudios Estadísticos"/>
    <s v="Ciencias Experimentales"/>
    <n v="2"/>
    <n v="533"/>
    <m/>
    <m/>
    <x v="1"/>
    <n v="23"/>
    <m/>
    <x v="3"/>
    <n v="3"/>
    <m/>
    <n v="23"/>
    <n v="29"/>
    <m/>
    <m/>
    <m/>
    <m/>
    <n v="4"/>
    <n v="3"/>
    <n v="3"/>
    <n v="2"/>
    <m/>
    <m/>
    <n v="3"/>
    <m/>
    <m/>
    <m/>
    <m/>
    <n v="4"/>
    <n v="2"/>
    <n v="2"/>
    <n v="1"/>
    <n v="5"/>
    <n v="3"/>
    <n v="4"/>
    <n v="1"/>
    <n v="3"/>
    <n v="4"/>
    <n v="5"/>
    <n v="4"/>
    <n v="4"/>
    <n v="4"/>
    <n v="4"/>
    <n v="5"/>
    <s v="NO"/>
    <n v="3"/>
    <m/>
    <n v="4"/>
    <n v="4"/>
    <n v="4"/>
    <n v="5"/>
    <n v="5"/>
    <n v="5"/>
    <m/>
    <s v="NO"/>
    <s v="NO"/>
    <m/>
    <m/>
    <n v="4"/>
    <n v="5"/>
    <m/>
    <x v="2"/>
    <n v="4"/>
    <m/>
    <m/>
    <d v="2017-03-17T11:34:41"/>
    <s v="10.150.1.152"/>
    <m/>
  </r>
  <r>
    <s v="F. Geografía e Historia"/>
    <s v="Humanidades"/>
    <n v="1"/>
    <n v="534"/>
    <m/>
    <m/>
    <x v="1"/>
    <n v="16"/>
    <m/>
    <x v="2"/>
    <n v="3"/>
    <m/>
    <n v="16"/>
    <n v="29"/>
    <n v="6"/>
    <m/>
    <m/>
    <m/>
    <n v="3"/>
    <n v="3"/>
    <n v="4"/>
    <n v="2"/>
    <m/>
    <n v="2"/>
    <m/>
    <m/>
    <m/>
    <m/>
    <m/>
    <n v="2"/>
    <n v="1"/>
    <n v="1"/>
    <n v="2"/>
    <n v="3"/>
    <n v="5"/>
    <n v="2"/>
    <n v="3"/>
    <n v="3"/>
    <n v="2"/>
    <n v="4"/>
    <n v="1"/>
    <n v="2"/>
    <n v="2"/>
    <n v="2"/>
    <n v="3"/>
    <s v="NO"/>
    <n v="3"/>
    <m/>
    <n v="4"/>
    <n v="2"/>
    <n v="2"/>
    <n v="2"/>
    <n v="3"/>
    <n v="3"/>
    <m/>
    <s v="NO"/>
    <s v="NO"/>
    <m/>
    <m/>
    <n v="2"/>
    <n v="1"/>
    <m/>
    <x v="5"/>
    <n v="3"/>
    <m/>
    <s v="No se ven mejoras ni interés por mejorar la biblioteca y llevo 5 años en esta universidad."/>
    <d v="2017-03-17T11:34:49"/>
    <s v="10.150.1.152"/>
    <m/>
  </r>
  <r>
    <s v="F. Óptica y Optometría"/>
    <s v="Ciencias de la Salud"/>
    <n v="4"/>
    <n v="535"/>
    <m/>
    <m/>
    <x v="1"/>
    <n v="25"/>
    <m/>
    <x v="2"/>
    <n v="4"/>
    <m/>
    <n v="25"/>
    <m/>
    <m/>
    <m/>
    <m/>
    <m/>
    <n v="4"/>
    <n v="5"/>
    <n v="4"/>
    <n v="2"/>
    <n v="1"/>
    <m/>
    <m/>
    <m/>
    <m/>
    <m/>
    <m/>
    <n v="4"/>
    <n v="2"/>
    <n v="4"/>
    <n v="1"/>
    <n v="4"/>
    <n v="5"/>
    <n v="5"/>
    <n v="2"/>
    <n v="5"/>
    <n v="3"/>
    <n v="5"/>
    <n v="4"/>
    <n v="4"/>
    <n v="4"/>
    <n v="2"/>
    <n v="4"/>
    <s v="NO"/>
    <n v="4"/>
    <m/>
    <n v="4"/>
    <n v="4"/>
    <n v="4"/>
    <n v="4"/>
    <n v="5"/>
    <n v="5"/>
    <m/>
    <s v="SI"/>
    <s v="NO"/>
    <m/>
    <m/>
    <n v="5"/>
    <n v="5"/>
    <m/>
    <x v="2"/>
    <n v="4"/>
    <m/>
    <m/>
    <d v="2017-03-17T11:35:26"/>
    <s v="10.150.1.152"/>
    <m/>
  </r>
  <r>
    <s v="F. Psicología"/>
    <s v="Ciencias de la Salud"/>
    <n v="4"/>
    <n v="536"/>
    <m/>
    <m/>
    <x v="1"/>
    <n v="20"/>
    <m/>
    <x v="2"/>
    <n v="5"/>
    <m/>
    <n v="20"/>
    <n v="29"/>
    <m/>
    <m/>
    <m/>
    <m/>
    <n v="4"/>
    <n v="5"/>
    <n v="2"/>
    <n v="5"/>
    <m/>
    <m/>
    <n v="3"/>
    <n v="4"/>
    <n v="4.1666666666666664E-2"/>
    <m/>
    <m/>
    <n v="2"/>
    <n v="4"/>
    <n v="4"/>
    <n v="4"/>
    <n v="4"/>
    <n v="4"/>
    <n v="4"/>
    <n v="3"/>
    <n v="4"/>
    <n v="4"/>
    <n v="3"/>
    <n v="3"/>
    <n v="3"/>
    <n v="4"/>
    <n v="3"/>
    <n v="3"/>
    <s v="NO"/>
    <n v="3"/>
    <m/>
    <n v="4"/>
    <n v="3"/>
    <n v="3"/>
    <n v="3"/>
    <n v="3"/>
    <n v="3"/>
    <m/>
    <s v="SI"/>
    <s v="NO"/>
    <m/>
    <m/>
    <n v="2"/>
    <n v="2"/>
    <m/>
    <x v="2"/>
    <n v="4"/>
    <m/>
    <m/>
    <d v="2017-03-17T11:35:38"/>
    <s v="10.150.1.152"/>
    <m/>
  </r>
  <r>
    <s v="F. Derecho"/>
    <s v="Ciencias Sociales"/>
    <n v="3"/>
    <n v="537"/>
    <m/>
    <m/>
    <x v="1"/>
    <n v="11"/>
    <m/>
    <x v="1"/>
    <n v="3"/>
    <m/>
    <n v="29"/>
    <m/>
    <m/>
    <m/>
    <m/>
    <m/>
    <n v="4"/>
    <n v="5"/>
    <n v="5"/>
    <n v="4"/>
    <m/>
    <m/>
    <n v="3"/>
    <m/>
    <m/>
    <m/>
    <m/>
    <n v="1"/>
    <n v="1"/>
    <n v="1"/>
    <n v="5"/>
    <n v="3"/>
    <n v="3"/>
    <n v="5"/>
    <n v="1"/>
    <n v="4"/>
    <n v="4"/>
    <n v="5"/>
    <n v="2"/>
    <n v="5"/>
    <n v="4"/>
    <n v="3"/>
    <n v="3"/>
    <s v="SI"/>
    <n v="3"/>
    <m/>
    <n v="5"/>
    <n v="4"/>
    <n v="3"/>
    <n v="4"/>
    <n v="3"/>
    <n v="3"/>
    <m/>
    <s v="NO"/>
    <s v="NO"/>
    <m/>
    <m/>
    <n v="4"/>
    <n v="5"/>
    <m/>
    <x v="0"/>
    <n v="4"/>
    <m/>
    <s v="Creo que hay, respecto de determinados manuales actualizados, pocos ejemplares para poder ser prestados. "/>
    <d v="2017-03-17T11:35:42"/>
    <s v="10.150.1.152"/>
    <m/>
  </r>
  <r>
    <s v="F. Filología"/>
    <s v="Humanidades"/>
    <n v="1"/>
    <n v="538"/>
    <m/>
    <m/>
    <x v="1"/>
    <n v="14"/>
    <m/>
    <x v="5"/>
    <n v="2"/>
    <m/>
    <n v="29"/>
    <n v="14"/>
    <n v="15"/>
    <s v="Biblioteca UNED"/>
    <m/>
    <m/>
    <n v="5"/>
    <n v="4"/>
    <n v="5"/>
    <n v="5"/>
    <m/>
    <n v="2"/>
    <m/>
    <m/>
    <m/>
    <m/>
    <m/>
    <n v="4"/>
    <n v="2"/>
    <n v="2"/>
    <n v="3"/>
    <n v="3"/>
    <n v="5"/>
    <n v="5"/>
    <n v="2"/>
    <n v="5"/>
    <n v="4"/>
    <n v="4"/>
    <n v="5"/>
    <n v="4"/>
    <n v="3"/>
    <n v="4"/>
    <n v="4"/>
    <s v="NO"/>
    <n v="4"/>
    <m/>
    <n v="4"/>
    <n v="5"/>
    <n v="5"/>
    <n v="5"/>
    <n v="4"/>
    <n v="4"/>
    <m/>
    <s v="NO"/>
    <s v="SI"/>
    <n v="5"/>
    <m/>
    <n v="4"/>
    <m/>
    <m/>
    <x v="0"/>
    <n v="4"/>
    <m/>
    <m/>
    <d v="2017-03-17T11:35:57"/>
    <s v="10.150.1.151"/>
    <m/>
  </r>
  <r>
    <s v="F. Filología"/>
    <s v="Humanidades"/>
    <n v="1"/>
    <n v="539"/>
    <m/>
    <m/>
    <x v="1"/>
    <n v="14"/>
    <m/>
    <x v="1"/>
    <n v="5"/>
    <m/>
    <n v="29"/>
    <n v="16"/>
    <m/>
    <s v="AECID."/>
    <m/>
    <m/>
    <n v="4"/>
    <n v="3"/>
    <n v="5"/>
    <n v="5"/>
    <m/>
    <n v="2"/>
    <n v="3"/>
    <m/>
    <m/>
    <m/>
    <m/>
    <n v="5"/>
    <n v="4"/>
    <n v="5"/>
    <n v="4"/>
    <n v="3"/>
    <n v="4"/>
    <n v="2"/>
    <n v="2"/>
    <n v="3"/>
    <n v="4"/>
    <n v="3"/>
    <n v="4"/>
    <n v="4"/>
    <n v="5"/>
    <n v="1"/>
    <n v="3"/>
    <s v="SI"/>
    <n v="4"/>
    <m/>
    <n v="4"/>
    <n v="4"/>
    <n v="3"/>
    <n v="5"/>
    <n v="5"/>
    <n v="1"/>
    <m/>
    <s v="NO"/>
    <s v="SI"/>
    <n v="3"/>
    <m/>
    <n v="4"/>
    <n v="4"/>
    <m/>
    <x v="0"/>
    <n v="4"/>
    <m/>
    <m/>
    <d v="2017-03-17T11:36:00"/>
    <s v="10.150.1.152"/>
    <m/>
  </r>
  <r>
    <s v="F. Ciencias Físicas"/>
    <s v="Ciencias Experimentales"/>
    <n v="2"/>
    <n v="540"/>
    <m/>
    <m/>
    <x v="2"/>
    <n v="6"/>
    <m/>
    <x v="3"/>
    <n v="3"/>
    <m/>
    <n v="6"/>
    <n v="29"/>
    <n v="10"/>
    <m/>
    <m/>
    <m/>
    <n v="4"/>
    <n v="4"/>
    <n v="4"/>
    <n v="4"/>
    <m/>
    <n v="2"/>
    <n v="3"/>
    <m/>
    <n v="10"/>
    <m/>
    <m/>
    <n v="5"/>
    <n v="1"/>
    <n v="3"/>
    <n v="1"/>
    <n v="5"/>
    <n v="2"/>
    <n v="5"/>
    <n v="1"/>
    <n v="5"/>
    <n v="4"/>
    <n v="5"/>
    <n v="5"/>
    <n v="5"/>
    <n v="5"/>
    <n v="5"/>
    <n v="4"/>
    <s v="NO"/>
    <n v="4"/>
    <m/>
    <n v="4"/>
    <n v="5"/>
    <n v="5"/>
    <n v="5"/>
    <n v="5"/>
    <n v="5"/>
    <m/>
    <s v="SI"/>
    <s v="SI"/>
    <n v="5"/>
    <m/>
    <n v="5"/>
    <n v="5"/>
    <m/>
    <x v="2"/>
    <n v="5"/>
    <m/>
    <s v="Creo que sería buena idea ampliar el horario de la biblioteca en época de exámenes, por ejemplo, abriendo media hora antes y cerrando media hora después sería de mucha ayuda. Sobre todo media hora antes para tener un sitio donde repasar tranquilamente antes de los exámenes de las 9. También debería haber portátiles para prestar que tuviese Linux y no solo Windows. Con un par de portátiles con ambos sistemas operativos creo que bastaría. "/>
    <d v="2017-03-17T11:36:24"/>
    <s v="10.150.1.152"/>
    <m/>
  </r>
  <r>
    <s v="F. Filología"/>
    <s v="Humanidades"/>
    <n v="1"/>
    <n v="541"/>
    <m/>
    <m/>
    <x v="1"/>
    <n v="14"/>
    <m/>
    <x v="1"/>
    <n v="4"/>
    <m/>
    <n v="29"/>
    <n v="14"/>
    <n v="15"/>
    <s v="Biblioteca Manuel Alvar."/>
    <m/>
    <m/>
    <n v="4"/>
    <n v="4"/>
    <n v="4"/>
    <n v="3"/>
    <n v="1"/>
    <m/>
    <m/>
    <m/>
    <m/>
    <m/>
    <m/>
    <n v="2"/>
    <n v="1"/>
    <n v="1"/>
    <n v="5"/>
    <n v="5"/>
    <n v="1"/>
    <n v="5"/>
    <n v="1"/>
    <n v="6"/>
    <n v="4"/>
    <n v="4"/>
    <n v="4"/>
    <n v="4"/>
    <n v="3"/>
    <n v="1"/>
    <n v="4"/>
    <s v="NO"/>
    <n v="4"/>
    <m/>
    <n v="4"/>
    <n v="2"/>
    <n v="3"/>
    <n v="4"/>
    <n v="4"/>
    <n v="4"/>
    <m/>
    <s v="NO"/>
    <s v="NO"/>
    <m/>
    <m/>
    <n v="4"/>
    <n v="4"/>
    <m/>
    <x v="3"/>
    <n v="3"/>
    <m/>
    <s v="Sería interesante que la biblioteca estuviese abierta desde las 8:30 en lugar de las 9:00."/>
    <d v="2017-03-17T11:36:33"/>
    <s v="10.150.1.151"/>
    <m/>
  </r>
  <r>
    <s v="F. Ciencias Políticas y Sociología"/>
    <s v="Ciencias Sociales"/>
    <n v="3"/>
    <n v="542"/>
    <m/>
    <m/>
    <x v="0"/>
    <n v="9"/>
    <m/>
    <x v="3"/>
    <n v="5"/>
    <m/>
    <n v="9"/>
    <n v="26"/>
    <n v="29"/>
    <m/>
    <m/>
    <m/>
    <n v="5"/>
    <n v="5"/>
    <n v="4"/>
    <n v="4"/>
    <m/>
    <n v="2"/>
    <m/>
    <m/>
    <m/>
    <m/>
    <m/>
    <n v="5"/>
    <n v="4"/>
    <n v="4"/>
    <n v="2"/>
    <n v="3"/>
    <n v="4"/>
    <n v="1"/>
    <n v="3"/>
    <n v="4"/>
    <n v="5"/>
    <n v="5"/>
    <n v="4"/>
    <n v="4"/>
    <n v="5"/>
    <n v="3"/>
    <n v="5"/>
    <s v="NO"/>
    <n v="4"/>
    <m/>
    <n v="5"/>
    <n v="5"/>
    <n v="5"/>
    <n v="5"/>
    <n v="5"/>
    <n v="5"/>
    <m/>
    <s v="SI"/>
    <s v="SI"/>
    <n v="4"/>
    <m/>
    <n v="5"/>
    <n v="5"/>
    <m/>
    <x v="2"/>
    <n v="4"/>
    <m/>
    <m/>
    <d v="2017-03-17T11:36:44"/>
    <s v="10.150.1.152"/>
    <m/>
  </r>
  <r>
    <s v="F. Farmacia"/>
    <s v="Ciencias de la Salud"/>
    <n v="4"/>
    <n v="543"/>
    <m/>
    <m/>
    <x v="1"/>
    <n v="13"/>
    <m/>
    <x v="1"/>
    <n v="1"/>
    <m/>
    <n v="19"/>
    <n v="7"/>
    <n v="29"/>
    <m/>
    <m/>
    <m/>
    <n v="4"/>
    <n v="2"/>
    <n v="3"/>
    <n v="3"/>
    <m/>
    <n v="2"/>
    <n v="3"/>
    <m/>
    <m/>
    <m/>
    <m/>
    <n v="3"/>
    <n v="1"/>
    <n v="1"/>
    <n v="2"/>
    <n v="5"/>
    <n v="1"/>
    <n v="5"/>
    <n v="1"/>
    <n v="4"/>
    <n v="3"/>
    <n v="4"/>
    <n v="4"/>
    <n v="3"/>
    <n v="4"/>
    <n v="3"/>
    <n v="3"/>
    <s v="NO"/>
    <n v="4"/>
    <m/>
    <n v="4"/>
    <n v="3"/>
    <n v="2"/>
    <n v="4"/>
    <n v="4"/>
    <n v="4"/>
    <m/>
    <s v="SI"/>
    <s v="SI"/>
    <n v="4"/>
    <m/>
    <n v="4"/>
    <n v="3"/>
    <m/>
    <x v="3"/>
    <n v="3"/>
    <m/>
    <m/>
    <d v="2017-03-17T11:37:04"/>
    <s v="10.150.1.151"/>
    <m/>
  </r>
  <r>
    <s v="F. Derecho"/>
    <s v="Ciencias Sociales"/>
    <n v="3"/>
    <n v="544"/>
    <m/>
    <m/>
    <x v="1"/>
    <n v="11"/>
    <m/>
    <x v="1"/>
    <n v="3"/>
    <m/>
    <n v="29"/>
    <n v="29"/>
    <n v="29"/>
    <m/>
    <m/>
    <m/>
    <n v="4"/>
    <n v="4"/>
    <n v="4"/>
    <n v="2"/>
    <m/>
    <n v="2"/>
    <m/>
    <m/>
    <m/>
    <m/>
    <m/>
    <n v="4"/>
    <n v="2"/>
    <n v="2"/>
    <n v="5"/>
    <n v="2"/>
    <n v="2"/>
    <n v="5"/>
    <n v="3"/>
    <n v="4"/>
    <n v="3"/>
    <n v="4"/>
    <n v="3"/>
    <n v="3"/>
    <n v="3"/>
    <n v="2"/>
    <n v="2"/>
    <s v="NO"/>
    <n v="4"/>
    <m/>
    <n v="3"/>
    <n v="1"/>
    <n v="2"/>
    <n v="3"/>
    <n v="4"/>
    <n v="4"/>
    <m/>
    <s v="NO"/>
    <s v="NO"/>
    <m/>
    <m/>
    <n v="3"/>
    <n v="4"/>
    <m/>
    <x v="2"/>
    <n v="3"/>
    <m/>
    <m/>
    <d v="2017-03-17T11:37:28"/>
    <s v="10.150.1.151"/>
    <m/>
  </r>
  <r>
    <s v="F. Medicina"/>
    <s v="Ciencias de la Salud"/>
    <n v="4"/>
    <n v="545"/>
    <m/>
    <m/>
    <x v="1"/>
    <n v="18"/>
    <m/>
    <x v="3"/>
    <n v="3"/>
    <m/>
    <n v="18"/>
    <n v="29"/>
    <n v="19"/>
    <s v="Biblioteca del Centro Dotacional Arganzuela"/>
    <m/>
    <m/>
    <n v="2"/>
    <n v="4"/>
    <n v="4"/>
    <n v="3"/>
    <m/>
    <n v="2"/>
    <n v="3"/>
    <m/>
    <s v="Preferiría hora de apertura más temprana"/>
    <m/>
    <m/>
    <n v="2"/>
    <n v="4"/>
    <n v="4"/>
    <n v="4"/>
    <n v="1"/>
    <n v="5"/>
    <n v="5"/>
    <n v="1"/>
    <n v="3"/>
    <n v="5"/>
    <n v="5"/>
    <n v="3"/>
    <n v="4"/>
    <n v="4"/>
    <n v="5"/>
    <n v="5"/>
    <s v="NO"/>
    <n v="4"/>
    <m/>
    <n v="5"/>
    <n v="4"/>
    <n v="5"/>
    <n v="5"/>
    <n v="5"/>
    <n v="5"/>
    <m/>
    <s v="NO"/>
    <s v="NO"/>
    <m/>
    <m/>
    <n v="4"/>
    <n v="4"/>
    <m/>
    <x v="3"/>
    <n v="4"/>
    <m/>
    <s v="Apertura de salas de estudio en fines de semana durante todo el curso y con más fácil acceso desde las paradas de transporte público, pues sin vehículo propio resulta complicado ir y sobre todo volver de la Biblioteca María Zambrano hasta estas. &lt;br&gt;"/>
    <d v="2017-03-17T11:37:43"/>
    <s v="10.150.1.152"/>
    <m/>
  </r>
  <r>
    <s v="F. Derecho"/>
    <s v="Ciencias Sociales"/>
    <n v="3"/>
    <n v="546"/>
    <m/>
    <m/>
    <x v="1"/>
    <n v="11"/>
    <m/>
    <x v="2"/>
    <n v="4"/>
    <m/>
    <n v="11"/>
    <n v="29"/>
    <n v="12"/>
    <m/>
    <m/>
    <m/>
    <n v="5"/>
    <n v="5"/>
    <n v="5"/>
    <n v="5"/>
    <n v="1"/>
    <m/>
    <m/>
    <m/>
    <m/>
    <m/>
    <m/>
    <n v="4"/>
    <n v="1"/>
    <n v="2"/>
    <n v="4"/>
    <n v="3"/>
    <n v="3"/>
    <n v="5"/>
    <n v="1"/>
    <n v="4"/>
    <n v="5"/>
    <n v="5"/>
    <n v="5"/>
    <n v="4"/>
    <n v="5"/>
    <n v="5"/>
    <n v="5"/>
    <s v="SI"/>
    <n v="5"/>
    <m/>
    <n v="5"/>
    <n v="4"/>
    <n v="4"/>
    <n v="5"/>
    <n v="5"/>
    <n v="5"/>
    <m/>
    <s v="SI"/>
    <s v="SI"/>
    <n v="4"/>
    <m/>
    <n v="5"/>
    <n v="5"/>
    <m/>
    <x v="0"/>
    <n v="4"/>
    <m/>
    <m/>
    <d v="2017-03-17T11:37:58"/>
    <s v="10.150.1.152"/>
    <m/>
  </r>
  <r>
    <s v="F. Veterinaria"/>
    <s v="Ciencias de la Salud"/>
    <n v="4"/>
    <n v="547"/>
    <m/>
    <m/>
    <x v="0"/>
    <n v="21"/>
    <m/>
    <x v="0"/>
    <n v="5"/>
    <m/>
    <n v="21"/>
    <n v="3"/>
    <n v="13"/>
    <m/>
    <m/>
    <m/>
    <n v="3"/>
    <n v="3"/>
    <n v="3"/>
    <n v="3"/>
    <n v="1"/>
    <m/>
    <m/>
    <m/>
    <m/>
    <m/>
    <m/>
    <n v="3"/>
    <n v="5"/>
    <n v="5"/>
    <n v="2"/>
    <n v="3"/>
    <n v="3"/>
    <n v="3"/>
    <n v="2"/>
    <n v="3"/>
    <n v="4"/>
    <n v="3"/>
    <n v="5"/>
    <n v="5"/>
    <n v="5"/>
    <n v="5"/>
    <n v="4"/>
    <s v="SI"/>
    <n v="5"/>
    <m/>
    <n v="3"/>
    <n v="3"/>
    <n v="3"/>
    <n v="3"/>
    <n v="3"/>
    <n v="3"/>
    <m/>
    <s v="SI"/>
    <s v="SI"/>
    <n v="5"/>
    <m/>
    <n v="5"/>
    <n v="5"/>
    <m/>
    <x v="0"/>
    <n v="4"/>
    <m/>
    <m/>
    <d v="2017-03-17T11:38:11"/>
    <s v="10.150.1.151"/>
    <m/>
  </r>
  <r>
    <s v="F. Geografía e Historia"/>
    <s v="Humanidades"/>
    <n v="1"/>
    <n v="548"/>
    <m/>
    <m/>
    <x v="2"/>
    <n v="16"/>
    <m/>
    <x v="1"/>
    <n v="5"/>
    <m/>
    <n v="29"/>
    <n v="16"/>
    <m/>
    <m/>
    <m/>
    <m/>
    <n v="5"/>
    <n v="5"/>
    <n v="5"/>
    <n v="2"/>
    <n v="1"/>
    <m/>
    <m/>
    <m/>
    <m/>
    <m/>
    <m/>
    <m/>
    <n v="1"/>
    <n v="2"/>
    <n v="5"/>
    <n v="2"/>
    <n v="5"/>
    <n v="3"/>
    <m/>
    <n v="3"/>
    <n v="4"/>
    <n v="5"/>
    <n v="3"/>
    <n v="5"/>
    <n v="5"/>
    <n v="5"/>
    <n v="5"/>
    <s v="SI"/>
    <n v="5"/>
    <m/>
    <n v="5"/>
    <n v="5"/>
    <n v="4"/>
    <n v="4"/>
    <n v="4"/>
    <n v="5"/>
    <m/>
    <s v="NO"/>
    <s v="NO"/>
    <m/>
    <m/>
    <n v="5"/>
    <n v="5"/>
    <m/>
    <x v="2"/>
    <n v="4"/>
    <m/>
    <m/>
    <d v="2017-03-17T11:38:43"/>
    <s v="10.150.1.151"/>
    <m/>
  </r>
  <r>
    <s v="F. Ciencias Económicas y Empresariales"/>
    <s v="Ciencias Sociales"/>
    <n v="3"/>
    <n v="549"/>
    <m/>
    <m/>
    <x v="1"/>
    <n v="5"/>
    <m/>
    <x v="1"/>
    <n v="1"/>
    <m/>
    <n v="5"/>
    <n v="29"/>
    <n v="9"/>
    <m/>
    <m/>
    <m/>
    <n v="2"/>
    <n v="4"/>
    <n v="3"/>
    <n v="2"/>
    <m/>
    <n v="2"/>
    <m/>
    <m/>
    <m/>
    <m/>
    <m/>
    <n v="4"/>
    <n v="1"/>
    <n v="1"/>
    <n v="5"/>
    <n v="5"/>
    <n v="5"/>
    <n v="5"/>
    <n v="1"/>
    <n v="6"/>
    <n v="5"/>
    <n v="5"/>
    <n v="3"/>
    <n v="3"/>
    <n v="2"/>
    <n v="3"/>
    <n v="4"/>
    <s v="NO"/>
    <n v="3"/>
    <m/>
    <n v="4"/>
    <n v="5"/>
    <n v="5"/>
    <n v="5"/>
    <n v="5"/>
    <n v="5"/>
    <m/>
    <s v="NO"/>
    <s v="NO"/>
    <m/>
    <m/>
    <n v="3"/>
    <n v="3"/>
    <m/>
    <x v="2"/>
    <m/>
    <m/>
    <m/>
    <d v="2017-03-17T11:39:01"/>
    <s v="10.150.1.151"/>
    <m/>
  </r>
  <r>
    <s v="F. Ciencias de la Información"/>
    <s v="Ciencias Sociales"/>
    <n v="3"/>
    <n v="550"/>
    <m/>
    <m/>
    <x v="2"/>
    <n v="4"/>
    <m/>
    <x v="1"/>
    <n v="5"/>
    <m/>
    <n v="3"/>
    <n v="4"/>
    <n v="29"/>
    <m/>
    <m/>
    <m/>
    <n v="5"/>
    <n v="5"/>
    <n v="4"/>
    <n v="4"/>
    <m/>
    <n v="2"/>
    <n v="3"/>
    <m/>
    <m/>
    <m/>
    <m/>
    <n v="5"/>
    <n v="2"/>
    <n v="2"/>
    <n v="3"/>
    <n v="5"/>
    <n v="5"/>
    <n v="4"/>
    <n v="5"/>
    <n v="3"/>
    <n v="3"/>
    <n v="4"/>
    <n v="2"/>
    <n v="4"/>
    <n v="4"/>
    <n v="3"/>
    <n v="3"/>
    <s v="SI"/>
    <n v="4"/>
    <m/>
    <n v="5"/>
    <n v="5"/>
    <n v="4"/>
    <n v="4"/>
    <n v="4"/>
    <n v="5"/>
    <m/>
    <s v="NO"/>
    <s v="NO"/>
    <m/>
    <m/>
    <n v="4"/>
    <n v="4"/>
    <m/>
    <x v="2"/>
    <n v="4"/>
    <m/>
    <s v="No he ido a ningún curso de formación de usuarios porque no me he enterado de que los había"/>
    <d v="2017-03-17T11:39:21"/>
    <s v="10.150.1.152"/>
    <m/>
  </r>
  <r>
    <s v="F. Geografía e Historia"/>
    <s v="Humanidades"/>
    <n v="1"/>
    <n v="551"/>
    <m/>
    <m/>
    <x v="0"/>
    <n v="16"/>
    <m/>
    <x v="3"/>
    <n v="5"/>
    <m/>
    <n v="16"/>
    <n v="29"/>
    <n v="14"/>
    <s v="Manuel Alvar"/>
    <m/>
    <m/>
    <n v="4"/>
    <n v="4"/>
    <n v="2"/>
    <n v="2"/>
    <m/>
    <n v="2"/>
    <n v="3"/>
    <n v="4"/>
    <n v="2"/>
    <m/>
    <m/>
    <n v="5"/>
    <n v="4"/>
    <n v="3"/>
    <n v="4"/>
    <n v="3"/>
    <n v="5"/>
    <n v="3"/>
    <n v="5"/>
    <n v="6"/>
    <n v="3"/>
    <n v="4"/>
    <n v="3"/>
    <n v="5"/>
    <n v="5"/>
    <n v="3"/>
    <n v="3"/>
    <s v="NO"/>
    <n v="4"/>
    <m/>
    <n v="5"/>
    <n v="4"/>
    <n v="4"/>
    <n v="4"/>
    <n v="4"/>
    <n v="5"/>
    <m/>
    <s v="NO"/>
    <s v="NO"/>
    <m/>
    <m/>
    <n v="4"/>
    <n v="5"/>
    <m/>
    <x v="3"/>
    <n v="3"/>
    <m/>
    <m/>
    <d v="2017-03-17T11:39:27"/>
    <s v="10.150.1.151"/>
    <m/>
  </r>
  <r>
    <s v="F. Ciencias Económicas y Empresariales"/>
    <s v="Ciencias Sociales"/>
    <n v="3"/>
    <n v="552"/>
    <m/>
    <m/>
    <x v="2"/>
    <n v="5"/>
    <m/>
    <x v="3"/>
    <n v="5"/>
    <m/>
    <n v="5"/>
    <n v="26"/>
    <n v="9"/>
    <s v="Biblioteca URJC de Fuenlarbada, otras bibliotecas municipales. "/>
    <m/>
    <m/>
    <n v="2"/>
    <n v="3"/>
    <n v="3"/>
    <n v="4"/>
    <m/>
    <n v="2"/>
    <n v="3"/>
    <n v="4"/>
    <m/>
    <m/>
    <m/>
    <n v="4"/>
    <n v="3"/>
    <n v="3"/>
    <n v="5"/>
    <n v="5"/>
    <n v="5"/>
    <n v="2"/>
    <n v="2"/>
    <n v="6"/>
    <n v="4"/>
    <n v="4"/>
    <n v="2"/>
    <n v="3"/>
    <n v="3"/>
    <n v="2"/>
    <n v="3"/>
    <s v="NO"/>
    <n v="2"/>
    <m/>
    <n v="5"/>
    <n v="5"/>
    <n v="5"/>
    <n v="5"/>
    <n v="5"/>
    <n v="5"/>
    <m/>
    <s v="NO"/>
    <s v="NO"/>
    <m/>
    <m/>
    <n v="5"/>
    <n v="5"/>
    <m/>
    <x v="2"/>
    <n v="4"/>
    <m/>
    <s v="Horarios de apertura, modificación de estos para facilitar a los estudiantes el acceso de un espacio de estudio en horas no lectivas. &lt;br&gt;Simplificar el contenido de la web, no es nada intuitivo y, a veces, resulta complejo. &lt;br&gt;Reponer libros, revistas que no han sido devueltos en un período fijado como para dar por perdido ese documento. "/>
    <d v="2017-03-17T11:41:23"/>
    <s v="10.150.1.151"/>
    <m/>
  </r>
  <r>
    <s v="F. Filosofía"/>
    <s v="Humanidades"/>
    <n v="1"/>
    <n v="553"/>
    <m/>
    <m/>
    <x v="1"/>
    <n v="15"/>
    <m/>
    <x v="1"/>
    <n v="3"/>
    <m/>
    <n v="15"/>
    <m/>
    <m/>
    <m/>
    <m/>
    <m/>
    <n v="4"/>
    <n v="4"/>
    <n v="4"/>
    <n v="4"/>
    <m/>
    <n v="2"/>
    <m/>
    <m/>
    <m/>
    <m/>
    <m/>
    <n v="3"/>
    <n v="2"/>
    <n v="1"/>
    <n v="5"/>
    <n v="5"/>
    <n v="5"/>
    <n v="5"/>
    <n v="1"/>
    <n v="3"/>
    <n v="4"/>
    <n v="4"/>
    <n v="3"/>
    <n v="4"/>
    <n v="4"/>
    <n v="4"/>
    <n v="4"/>
    <s v="SI"/>
    <n v="4"/>
    <m/>
    <n v="5"/>
    <n v="2"/>
    <n v="4"/>
    <n v="5"/>
    <n v="5"/>
    <n v="5"/>
    <m/>
    <s v="SI"/>
    <s v="SI"/>
    <n v="4"/>
    <m/>
    <n v="5"/>
    <n v="5"/>
    <m/>
    <x v="0"/>
    <n v="3"/>
    <m/>
    <s v="La biblioteca de filosofía aun funciona con el método clásico de rellenar una tarjeta que se entrega al bibliotecario y éste lo busca en el almacén. Este método me parece muchisimo mas útil, eficiente y cómodo en comparación con el nuevo método que se ha instalado en otras bibliotecas, según el cual hay que pedir cita y en unas horas (incluso días) puedes acudir a recoger el libro. Por favor vuelvan al método tradicional, es una de las razones por las que que acudo a la biblioteca de filosofía en lugar de cualquier otra."/>
    <d v="2017-03-17T11:41:41"/>
    <s v="10.150.1.152"/>
    <m/>
  </r>
  <r>
    <s v="F. Filología"/>
    <s v="Humanidades"/>
    <n v="1"/>
    <n v="554"/>
    <m/>
    <m/>
    <x v="1"/>
    <n v="14"/>
    <m/>
    <x v="3"/>
    <n v="3"/>
    <m/>
    <n v="14"/>
    <n v="29"/>
    <n v="1"/>
    <s v="Bibliotecas Comunidad de Madrid"/>
    <m/>
    <m/>
    <n v="1"/>
    <n v="1"/>
    <n v="2"/>
    <n v="4"/>
    <m/>
    <m/>
    <n v="3"/>
    <m/>
    <m/>
    <m/>
    <m/>
    <n v="5"/>
    <n v="2"/>
    <n v="2"/>
    <n v="2"/>
    <n v="4"/>
    <n v="1"/>
    <n v="3"/>
    <n v="1"/>
    <n v="3"/>
    <n v="5"/>
    <n v="5"/>
    <n v="4"/>
    <n v="5"/>
    <n v="5"/>
    <n v="4"/>
    <n v="5"/>
    <s v="NO"/>
    <n v="4"/>
    <m/>
    <n v="5"/>
    <n v="1"/>
    <n v="5"/>
    <n v="5"/>
    <n v="5"/>
    <n v="5"/>
    <m/>
    <s v="NO"/>
    <s v="SI"/>
    <n v="5"/>
    <m/>
    <n v="4"/>
    <n v="5"/>
    <m/>
    <x v="0"/>
    <n v="4"/>
    <m/>
    <m/>
    <d v="2017-03-17T11:41:42"/>
    <s v="10.150.1.152"/>
    <m/>
  </r>
  <r>
    <s v="F. Derecho"/>
    <s v="Ciencias Sociales"/>
    <n v="3"/>
    <n v="555"/>
    <m/>
    <m/>
    <x v="1"/>
    <n v="11"/>
    <m/>
    <x v="5"/>
    <n v="3"/>
    <m/>
    <n v="29"/>
    <n v="16"/>
    <m/>
    <s v="Biblioteca de la UNED"/>
    <m/>
    <m/>
    <n v="5"/>
    <n v="5"/>
    <n v="5"/>
    <n v="4"/>
    <m/>
    <n v="2"/>
    <n v="3"/>
    <m/>
    <m/>
    <m/>
    <m/>
    <n v="3"/>
    <n v="1"/>
    <n v="3"/>
    <n v="4"/>
    <n v="4"/>
    <n v="5"/>
    <n v="5"/>
    <n v="1"/>
    <n v="4"/>
    <n v="4"/>
    <n v="4"/>
    <n v="4"/>
    <n v="5"/>
    <n v="5"/>
    <n v="4"/>
    <n v="4"/>
    <s v="NO"/>
    <n v="5"/>
    <m/>
    <n v="5"/>
    <n v="5"/>
    <n v="5"/>
    <n v="5"/>
    <n v="5"/>
    <n v="5"/>
    <m/>
    <s v="NO"/>
    <s v="SI"/>
    <n v="5"/>
    <m/>
    <n v="5"/>
    <n v="4"/>
    <m/>
    <x v="0"/>
    <n v="5"/>
    <m/>
    <m/>
    <d v="2017-03-17T11:41:53"/>
    <s v="10.150.1.152"/>
    <m/>
  </r>
  <r>
    <s v="F. Derecho"/>
    <s v="Ciencias Sociales"/>
    <n v="3"/>
    <n v="556"/>
    <m/>
    <m/>
    <x v="1"/>
    <n v="11"/>
    <m/>
    <x v="2"/>
    <n v="1"/>
    <m/>
    <n v="29"/>
    <m/>
    <m/>
    <s v="Biblioteca pio baroja"/>
    <m/>
    <m/>
    <n v="4"/>
    <n v="4"/>
    <n v="4"/>
    <n v="3"/>
    <n v="1"/>
    <m/>
    <m/>
    <m/>
    <m/>
    <m/>
    <m/>
    <n v="4"/>
    <n v="3"/>
    <n v="3"/>
    <n v="4"/>
    <n v="4"/>
    <n v="3"/>
    <n v="5"/>
    <n v="4"/>
    <n v="4"/>
    <n v="4"/>
    <n v="3"/>
    <n v="4"/>
    <n v="4"/>
    <n v="4"/>
    <n v="3"/>
    <n v="4"/>
    <s v="NO"/>
    <n v="4"/>
    <m/>
    <n v="3"/>
    <n v="3"/>
    <n v="4"/>
    <n v="5"/>
    <n v="5"/>
    <n v="5"/>
    <m/>
    <s v="NO"/>
    <s v="NO"/>
    <m/>
    <m/>
    <n v="4"/>
    <n v="3"/>
    <m/>
    <x v="2"/>
    <n v="4"/>
    <m/>
    <m/>
    <d v="2017-03-17T11:42:17"/>
    <s v="10.150.1.152"/>
    <m/>
  </r>
  <r>
    <s v="F. Educación - Centro de Formación del Profesorado"/>
    <s v="Humanidades"/>
    <n v="1"/>
    <n v="557"/>
    <m/>
    <m/>
    <x v="1"/>
    <n v="12"/>
    <m/>
    <x v="3"/>
    <n v="4"/>
    <m/>
    <n v="12"/>
    <n v="29"/>
    <n v="20"/>
    <m/>
    <m/>
    <m/>
    <n v="4"/>
    <n v="5"/>
    <n v="4"/>
    <n v="3"/>
    <n v="1"/>
    <m/>
    <m/>
    <m/>
    <m/>
    <m/>
    <m/>
    <n v="5"/>
    <n v="5"/>
    <n v="4"/>
    <n v="2"/>
    <n v="4"/>
    <n v="4"/>
    <n v="4"/>
    <n v="4"/>
    <n v="5"/>
    <n v="4"/>
    <n v="5"/>
    <n v="5"/>
    <n v="5"/>
    <n v="5"/>
    <n v="5"/>
    <n v="5"/>
    <s v="SI"/>
    <n v="5"/>
    <m/>
    <n v="5"/>
    <n v="5"/>
    <n v="5"/>
    <n v="5"/>
    <n v="5"/>
    <n v="5"/>
    <m/>
    <s v="SI"/>
    <s v="SI"/>
    <n v="5"/>
    <m/>
    <n v="5"/>
    <n v="5"/>
    <m/>
    <x v="0"/>
    <n v="5"/>
    <m/>
    <m/>
    <d v="2017-03-17T11:42:28"/>
    <s v="10.150.1.152"/>
    <m/>
  </r>
  <r>
    <s v="F. Ciencias Biológicas"/>
    <s v="Ciencias Experimentales"/>
    <n v="2"/>
    <n v="558"/>
    <m/>
    <m/>
    <x v="1"/>
    <n v="2"/>
    <m/>
    <x v="1"/>
    <n v="1"/>
    <m/>
    <n v="2"/>
    <n v="7"/>
    <n v="10"/>
    <m/>
    <m/>
    <m/>
    <n v="5"/>
    <n v="5"/>
    <n v="5"/>
    <n v="4"/>
    <n v="1"/>
    <m/>
    <m/>
    <m/>
    <m/>
    <m/>
    <m/>
    <n v="2"/>
    <n v="1"/>
    <n v="1"/>
    <n v="3"/>
    <n v="5"/>
    <n v="5"/>
    <n v="5"/>
    <n v="1"/>
    <n v="4"/>
    <n v="4"/>
    <n v="4"/>
    <n v="5"/>
    <n v="4"/>
    <m/>
    <n v="4"/>
    <n v="4"/>
    <s v="NO"/>
    <n v="4"/>
    <m/>
    <n v="4"/>
    <n v="2"/>
    <n v="3"/>
    <n v="4"/>
    <n v="4"/>
    <n v="5"/>
    <m/>
    <s v="NO"/>
    <s v="NO"/>
    <m/>
    <m/>
    <n v="4"/>
    <n v="4"/>
    <m/>
    <x v="0"/>
    <n v="4"/>
    <m/>
    <s v="No sabía que había uno"/>
    <d v="2017-03-17T11:42:55"/>
    <s v="10.150.1.151"/>
    <m/>
  </r>
  <r>
    <s v="F. Ciencias Económicas y Empresariales"/>
    <s v="Ciencias Sociales"/>
    <n v="3"/>
    <n v="559"/>
    <m/>
    <m/>
    <x v="1"/>
    <n v="5"/>
    <m/>
    <x v="2"/>
    <n v="3"/>
    <m/>
    <n v="5"/>
    <n v="9"/>
    <n v="20"/>
    <m/>
    <m/>
    <m/>
    <n v="3"/>
    <n v="4"/>
    <n v="1"/>
    <n v="2"/>
    <n v="1"/>
    <m/>
    <m/>
    <m/>
    <m/>
    <m/>
    <m/>
    <n v="3"/>
    <n v="1"/>
    <n v="1"/>
    <n v="1"/>
    <n v="3"/>
    <n v="1"/>
    <n v="5"/>
    <n v="1"/>
    <n v="6"/>
    <n v="3"/>
    <n v="5"/>
    <n v="2"/>
    <n v="4"/>
    <n v="4"/>
    <n v="3"/>
    <n v="4"/>
    <s v="NO"/>
    <n v="3"/>
    <m/>
    <n v="3"/>
    <n v="4"/>
    <n v="5"/>
    <n v="5"/>
    <n v="5"/>
    <n v="5"/>
    <m/>
    <s v="SI"/>
    <s v="NO"/>
    <m/>
    <m/>
    <n v="2"/>
    <n v="1"/>
    <m/>
    <x v="3"/>
    <n v="4"/>
    <m/>
    <m/>
    <d v="2017-03-17T11:43:01"/>
    <s v="10.150.1.152"/>
    <m/>
  </r>
  <r>
    <s v="F. Educación - Centro de Formación del Profesorado"/>
    <s v="Humanidades"/>
    <n v="1"/>
    <n v="560"/>
    <m/>
    <m/>
    <x v="2"/>
    <n v="12"/>
    <m/>
    <x v="1"/>
    <n v="5"/>
    <m/>
    <n v="12"/>
    <m/>
    <m/>
    <m/>
    <m/>
    <m/>
    <n v="3"/>
    <n v="4"/>
    <n v="5"/>
    <n v="5"/>
    <n v="1"/>
    <m/>
    <n v="3"/>
    <n v="4"/>
    <s v="22 horas"/>
    <m/>
    <m/>
    <n v="3"/>
    <n v="3"/>
    <n v="3"/>
    <n v="3"/>
    <n v="4"/>
    <n v="5"/>
    <n v="3"/>
    <n v="4"/>
    <n v="4"/>
    <n v="4"/>
    <n v="3"/>
    <n v="4"/>
    <n v="3"/>
    <n v="2"/>
    <n v="3"/>
    <n v="3"/>
    <s v="NO"/>
    <n v="4"/>
    <m/>
    <n v="4"/>
    <n v="5"/>
    <n v="4"/>
    <n v="4"/>
    <n v="5"/>
    <n v="5"/>
    <m/>
    <s v="NO"/>
    <s v="SI"/>
    <n v="2"/>
    <m/>
    <n v="3"/>
    <n v="3"/>
    <m/>
    <x v="2"/>
    <n v="4"/>
    <m/>
    <s v="Por favor al inicio de las clases brindar las informaciones oportunas que tiene la biblioteca y en horarios fuera de clase"/>
    <d v="2017-03-17T11:43:02"/>
    <s v="10.150.1.152"/>
    <m/>
  </r>
  <r>
    <s v="F. Derecho"/>
    <s v="Ciencias Sociales"/>
    <n v="3"/>
    <n v="561"/>
    <m/>
    <m/>
    <x v="1"/>
    <n v="11"/>
    <m/>
    <x v="1"/>
    <n v="4"/>
    <m/>
    <n v="29"/>
    <n v="9"/>
    <m/>
    <m/>
    <m/>
    <m/>
    <n v="2"/>
    <n v="4"/>
    <n v="4"/>
    <n v="4"/>
    <m/>
    <m/>
    <n v="3"/>
    <m/>
    <m/>
    <m/>
    <m/>
    <n v="4"/>
    <n v="1"/>
    <n v="2"/>
    <n v="5"/>
    <n v="4"/>
    <n v="4"/>
    <n v="5"/>
    <n v="1"/>
    <n v="4"/>
    <n v="3"/>
    <n v="4"/>
    <n v="4"/>
    <n v="4"/>
    <n v="4"/>
    <n v="3"/>
    <n v="3"/>
    <s v="NO"/>
    <n v="4"/>
    <m/>
    <n v="4"/>
    <n v="4"/>
    <n v="4"/>
    <n v="4"/>
    <n v="3"/>
    <n v="3"/>
    <m/>
    <s v="NO"/>
    <s v="NO"/>
    <m/>
    <m/>
    <n v="4"/>
    <n v="4"/>
    <m/>
    <x v="2"/>
    <n v="3"/>
    <m/>
    <m/>
    <d v="2017-03-17T11:43:44"/>
    <s v="10.150.1.151"/>
    <m/>
  </r>
  <r>
    <s v="F. Ciencias Políticas y Sociología"/>
    <s v="Ciencias Sociales"/>
    <n v="3"/>
    <n v="562"/>
    <m/>
    <m/>
    <x v="1"/>
    <n v="9"/>
    <m/>
    <x v="2"/>
    <n v="3"/>
    <m/>
    <n v="9"/>
    <n v="20"/>
    <n v="12"/>
    <s v="Bibliotecas de Madrid "/>
    <m/>
    <m/>
    <n v="4"/>
    <n v="4"/>
    <n v="3"/>
    <n v="4"/>
    <m/>
    <n v="2"/>
    <m/>
    <m/>
    <m/>
    <m/>
    <m/>
    <n v="3"/>
    <n v="1"/>
    <n v="2"/>
    <n v="3"/>
    <n v="5"/>
    <n v="4"/>
    <n v="5"/>
    <n v="2"/>
    <n v="4"/>
    <n v="3"/>
    <n v="3"/>
    <n v="3"/>
    <n v="3"/>
    <n v="4"/>
    <n v="3"/>
    <n v="2"/>
    <s v="NO"/>
    <n v="3"/>
    <m/>
    <n v="4"/>
    <n v="4"/>
    <n v="4"/>
    <n v="4"/>
    <n v="3"/>
    <n v="4"/>
    <m/>
    <s v="SI"/>
    <s v="NO"/>
    <n v="4"/>
    <m/>
    <n v="4"/>
    <n v="4"/>
    <m/>
    <x v="2"/>
    <n v="4"/>
    <m/>
    <m/>
    <d v="2017-03-17T11:44:03"/>
    <s v="10.150.1.151"/>
    <m/>
  </r>
  <r>
    <s v="F. Veterinaria"/>
    <s v="Ciencias de la Salud"/>
    <n v="4"/>
    <n v="563"/>
    <m/>
    <m/>
    <x v="1"/>
    <n v="21"/>
    <m/>
    <x v="1"/>
    <n v="2"/>
    <m/>
    <n v="16"/>
    <n v="29"/>
    <n v="21"/>
    <m/>
    <m/>
    <m/>
    <n v="4"/>
    <n v="2"/>
    <n v="2"/>
    <n v="3"/>
    <m/>
    <n v="2"/>
    <m/>
    <m/>
    <m/>
    <m/>
    <m/>
    <n v="4"/>
    <n v="2"/>
    <n v="4"/>
    <n v="2"/>
    <n v="5"/>
    <n v="3"/>
    <n v="5"/>
    <n v="1"/>
    <n v="3"/>
    <n v="4"/>
    <n v="4"/>
    <n v="4"/>
    <n v="4"/>
    <n v="4"/>
    <n v="3"/>
    <n v="4"/>
    <s v="NO"/>
    <n v="3"/>
    <m/>
    <n v="4"/>
    <n v="4"/>
    <n v="4"/>
    <n v="5"/>
    <n v="5"/>
    <n v="5"/>
    <m/>
    <s v="SI"/>
    <s v="SI"/>
    <n v="4"/>
    <m/>
    <n v="4"/>
    <n v="4"/>
    <m/>
    <x v="2"/>
    <n v="4"/>
    <m/>
    <m/>
    <d v="2017-03-17T11:45:06"/>
    <s v="10.150.1.152"/>
    <m/>
  </r>
  <r>
    <s v="F. Filosofía"/>
    <s v="Humanidades"/>
    <n v="1"/>
    <n v="564"/>
    <m/>
    <m/>
    <x v="1"/>
    <n v="15"/>
    <m/>
    <x v="2"/>
    <n v="3"/>
    <m/>
    <n v="15"/>
    <n v="9"/>
    <n v="29"/>
    <m/>
    <m/>
    <m/>
    <n v="4"/>
    <n v="4"/>
    <n v="5"/>
    <n v="5"/>
    <m/>
    <n v="2"/>
    <m/>
    <m/>
    <m/>
    <m/>
    <m/>
    <n v="5"/>
    <n v="2"/>
    <n v="2"/>
    <n v="4"/>
    <n v="5"/>
    <n v="3"/>
    <n v="5"/>
    <n v="4"/>
    <n v="5"/>
    <n v="4"/>
    <n v="5"/>
    <n v="5"/>
    <n v="4"/>
    <n v="4"/>
    <n v="3"/>
    <n v="4"/>
    <s v="NO"/>
    <n v="5"/>
    <m/>
    <n v="5"/>
    <n v="4"/>
    <n v="5"/>
    <n v="5"/>
    <n v="5"/>
    <n v="5"/>
    <m/>
    <s v="NO"/>
    <s v="SI"/>
    <n v="4"/>
    <m/>
    <n v="4"/>
    <n v="4"/>
    <m/>
    <x v="0"/>
    <n v="4"/>
    <m/>
    <m/>
    <d v="2017-03-17T11:45:19"/>
    <s v="10.150.1.152"/>
    <m/>
  </r>
  <r>
    <s v="F. Farmacia"/>
    <s v="Ciencias de la Salud"/>
    <n v="4"/>
    <n v="565"/>
    <m/>
    <m/>
    <x v="1"/>
    <n v="13"/>
    <m/>
    <x v="1"/>
    <n v="2"/>
    <m/>
    <n v="13"/>
    <m/>
    <m/>
    <m/>
    <m/>
    <m/>
    <n v="4"/>
    <n v="3"/>
    <n v="4"/>
    <n v="4"/>
    <n v="1"/>
    <m/>
    <m/>
    <m/>
    <m/>
    <m/>
    <m/>
    <n v="4"/>
    <n v="4"/>
    <n v="3"/>
    <n v="2"/>
    <n v="4"/>
    <n v="5"/>
    <n v="5"/>
    <n v="3"/>
    <n v="4"/>
    <n v="4"/>
    <n v="4"/>
    <n v="3"/>
    <n v="4"/>
    <n v="4"/>
    <n v="4"/>
    <n v="3"/>
    <s v="NO"/>
    <n v="3"/>
    <m/>
    <n v="3"/>
    <n v="3"/>
    <n v="3"/>
    <n v="4"/>
    <n v="4"/>
    <n v="4"/>
    <m/>
    <s v="NO"/>
    <s v="NO"/>
    <n v="3"/>
    <m/>
    <n v="3"/>
    <n v="4"/>
    <m/>
    <x v="2"/>
    <n v="4"/>
    <m/>
    <m/>
    <d v="2017-03-17T11:45:27"/>
    <s v="10.150.1.152"/>
    <m/>
  </r>
  <r>
    <s v="F. Geografía e Historia"/>
    <s v="Humanidades"/>
    <n v="1"/>
    <n v="566"/>
    <m/>
    <m/>
    <x v="1"/>
    <n v="16"/>
    <m/>
    <x v="1"/>
    <n v="5"/>
    <m/>
    <n v="16"/>
    <n v="29"/>
    <n v="4"/>
    <s v="AECID"/>
    <m/>
    <m/>
    <n v="4"/>
    <n v="4"/>
    <n v="4"/>
    <n v="4"/>
    <m/>
    <m/>
    <m/>
    <n v="4"/>
    <n v="2"/>
    <m/>
    <m/>
    <m/>
    <m/>
    <m/>
    <m/>
    <m/>
    <m/>
    <m/>
    <m/>
    <m/>
    <m/>
    <m/>
    <m/>
    <m/>
    <m/>
    <m/>
    <m/>
    <m/>
    <m/>
    <m/>
    <m/>
    <m/>
    <m/>
    <m/>
    <m/>
    <m/>
    <m/>
    <m/>
    <m/>
    <m/>
    <m/>
    <m/>
    <m/>
    <m/>
    <x v="4"/>
    <m/>
    <m/>
    <m/>
    <d v="2017-03-17T11:45:38"/>
    <s v="10.150.1.151"/>
    <m/>
  </r>
  <r>
    <s v="F. Educación - Centro de Formación del Profesorado"/>
    <s v="Humanidades"/>
    <n v="1"/>
    <n v="567"/>
    <m/>
    <m/>
    <x v="1"/>
    <n v="12"/>
    <m/>
    <x v="1"/>
    <n v="3"/>
    <m/>
    <n v="12"/>
    <m/>
    <m/>
    <m/>
    <m/>
    <m/>
    <n v="3"/>
    <n v="3"/>
    <n v="4"/>
    <n v="4"/>
    <m/>
    <m/>
    <m/>
    <m/>
    <m/>
    <m/>
    <m/>
    <n v="4"/>
    <n v="1"/>
    <n v="2"/>
    <n v="3"/>
    <n v="4"/>
    <n v="4"/>
    <n v="4"/>
    <n v="4"/>
    <n v="5"/>
    <n v="3"/>
    <n v="4"/>
    <n v="4"/>
    <n v="5"/>
    <n v="4"/>
    <n v="3"/>
    <n v="3"/>
    <s v="NO"/>
    <n v="4"/>
    <m/>
    <n v="4"/>
    <n v="2"/>
    <n v="4"/>
    <n v="5"/>
    <n v="5"/>
    <n v="5"/>
    <m/>
    <s v="NO"/>
    <s v="NO"/>
    <m/>
    <m/>
    <n v="5"/>
    <n v="5"/>
    <m/>
    <x v="2"/>
    <n v="4"/>
    <m/>
    <s v="Únicamente he asistido al de iniciacio, no he tenido conocimiento de otros."/>
    <d v="2017-03-17T11:45:40"/>
    <s v="10.150.1.151"/>
    <m/>
  </r>
  <r>
    <s v="F. Geografía e Historia"/>
    <s v="Humanidades"/>
    <n v="1"/>
    <n v="568"/>
    <m/>
    <m/>
    <x v="1"/>
    <n v="16"/>
    <m/>
    <x v="2"/>
    <n v="5"/>
    <m/>
    <n v="16"/>
    <n v="14"/>
    <n v="2"/>
    <s v="F. Ciencias Geológicas"/>
    <m/>
    <m/>
    <n v="4"/>
    <n v="4"/>
    <n v="3"/>
    <n v="4"/>
    <m/>
    <n v="2"/>
    <n v="3"/>
    <n v="4"/>
    <s v="Horario exhaustivo"/>
    <m/>
    <m/>
    <n v="5"/>
    <n v="4"/>
    <n v="2"/>
    <n v="4"/>
    <n v="4"/>
    <n v="4"/>
    <n v="4"/>
    <n v="3"/>
    <n v="5"/>
    <n v="4"/>
    <n v="4"/>
    <n v="4"/>
    <n v="5"/>
    <n v="5"/>
    <n v="4"/>
    <n v="4"/>
    <s v="SI"/>
    <n v="5"/>
    <m/>
    <n v="5"/>
    <n v="4"/>
    <n v="4"/>
    <n v="5"/>
    <n v="5"/>
    <n v="5"/>
    <m/>
    <s v="SI"/>
    <s v="SI"/>
    <n v="3"/>
    <m/>
    <n v="5"/>
    <n v="5"/>
    <m/>
    <x v="0"/>
    <n v="4"/>
    <m/>
    <m/>
    <d v="2017-03-17T11:45:56"/>
    <s v="10.150.1.152"/>
    <m/>
  </r>
  <r>
    <s v="F. Psicología"/>
    <s v="Ciencias de la Salud"/>
    <n v="4"/>
    <n v="569"/>
    <m/>
    <m/>
    <x v="1"/>
    <n v="20"/>
    <m/>
    <x v="1"/>
    <n v="1"/>
    <m/>
    <n v="20"/>
    <n v="16"/>
    <m/>
    <m/>
    <m/>
    <m/>
    <n v="1"/>
    <n v="2"/>
    <n v="2"/>
    <n v="3"/>
    <n v="1"/>
    <m/>
    <m/>
    <m/>
    <m/>
    <m/>
    <m/>
    <n v="3"/>
    <n v="1"/>
    <n v="1"/>
    <n v="1"/>
    <n v="5"/>
    <n v="3"/>
    <n v="5"/>
    <n v="2"/>
    <n v="4"/>
    <n v="4"/>
    <n v="3"/>
    <n v="3"/>
    <n v="4"/>
    <n v="5"/>
    <n v="3"/>
    <n v="4"/>
    <s v="NO"/>
    <n v="4"/>
    <m/>
    <n v="3"/>
    <n v="5"/>
    <n v="3"/>
    <n v="5"/>
    <n v="5"/>
    <n v="5"/>
    <m/>
    <s v="NO"/>
    <s v="NO"/>
    <m/>
    <m/>
    <n v="4"/>
    <n v="4"/>
    <m/>
    <x v="2"/>
    <m/>
    <m/>
    <m/>
    <d v="2017-03-17T11:46:02"/>
    <s v="10.150.1.152"/>
    <m/>
  </r>
  <r>
    <s v="F. Farmacia"/>
    <s v="Ciencias de la Salud"/>
    <n v="4"/>
    <n v="570"/>
    <m/>
    <m/>
    <x v="1"/>
    <n v="13"/>
    <m/>
    <x v="3"/>
    <n v="3"/>
    <m/>
    <n v="29"/>
    <n v="13"/>
    <n v="19"/>
    <s v="Biblioteca de Becerril de la Sierra,Biblioteca Miguel Hernández (Collado Villalba)"/>
    <m/>
    <m/>
    <n v="3"/>
    <n v="3"/>
    <n v="1"/>
    <n v="2"/>
    <m/>
    <n v="2"/>
    <n v="3"/>
    <n v="4"/>
    <n v="4.1666666666666664E-2"/>
    <m/>
    <m/>
    <n v="4"/>
    <n v="1"/>
    <n v="2"/>
    <n v="1"/>
    <n v="4"/>
    <n v="3"/>
    <n v="5"/>
    <n v="1"/>
    <n v="3"/>
    <n v="5"/>
    <n v="3"/>
    <n v="4"/>
    <n v="3"/>
    <n v="3"/>
    <n v="3"/>
    <n v="3"/>
    <s v="NO"/>
    <m/>
    <m/>
    <n v="4"/>
    <n v="1"/>
    <n v="5"/>
    <n v="5"/>
    <n v="5"/>
    <n v="5"/>
    <m/>
    <s v="NO"/>
    <s v="NO"/>
    <m/>
    <m/>
    <n v="4"/>
    <n v="2"/>
    <m/>
    <x v="2"/>
    <n v="4"/>
    <m/>
    <s v="SOBRE LA BIBLIOTECA DE FARMACIA:&lt;br&gt;- No hay enchufes, cuando actualmente la mayoría de personas estudian con ordenadores o tablets&lt;br&gt;- Las mesas tienen una barra por debajo que no permite acercarte a la mesa y es muy incómodo&lt;br&gt;- Según te pongas bajo el aire acondicionado o no, pasarás frio o calor&lt;br&gt;- El prestamo es muy corto, de 1 semana pudiendo renovar 2 veces, pocas asignaturas se preparan en 3 semanas."/>
    <d v="2017-03-17T11:46:22"/>
    <s v="10.150.1.151"/>
    <m/>
  </r>
  <r>
    <s v="F. Ciencias Físicas"/>
    <s v="Ciencias Experimentales"/>
    <n v="2"/>
    <n v="571"/>
    <m/>
    <m/>
    <x v="1"/>
    <n v="6"/>
    <m/>
    <x v="2"/>
    <n v="2"/>
    <m/>
    <n v="6"/>
    <n v="8"/>
    <n v="10"/>
    <m/>
    <m/>
    <m/>
    <n v="3"/>
    <n v="4"/>
    <n v="4"/>
    <n v="5"/>
    <n v="1"/>
    <m/>
    <m/>
    <m/>
    <m/>
    <m/>
    <m/>
    <n v="4"/>
    <n v="1"/>
    <n v="1"/>
    <n v="5"/>
    <n v="4"/>
    <n v="4"/>
    <n v="5"/>
    <n v="1"/>
    <n v="4"/>
    <n v="4"/>
    <n v="4"/>
    <n v="3"/>
    <n v="3"/>
    <n v="2"/>
    <n v="3"/>
    <n v="3"/>
    <s v="NO"/>
    <n v="3"/>
    <m/>
    <n v="5"/>
    <n v="4"/>
    <n v="3"/>
    <n v="5"/>
    <n v="5"/>
    <n v="5"/>
    <m/>
    <s v="SI"/>
    <s v="NO"/>
    <m/>
    <m/>
    <n v="3"/>
    <n v="5"/>
    <m/>
    <x v="2"/>
    <n v="3"/>
    <m/>
    <m/>
    <d v="2017-03-17T11:46:47"/>
    <s v="10.150.1.152"/>
    <m/>
  </r>
  <r>
    <s v="F. Bellas Artes"/>
    <s v="Humanidades"/>
    <n v="1"/>
    <n v="572"/>
    <m/>
    <m/>
    <x v="1"/>
    <n v="1"/>
    <m/>
    <x v="2"/>
    <n v="3"/>
    <m/>
    <n v="1"/>
    <m/>
    <m/>
    <m/>
    <m/>
    <m/>
    <n v="1"/>
    <n v="1"/>
    <n v="1"/>
    <n v="1"/>
    <m/>
    <m/>
    <m/>
    <m/>
    <m/>
    <m/>
    <m/>
    <n v="5"/>
    <n v="1"/>
    <n v="1"/>
    <n v="5"/>
    <n v="5"/>
    <n v="5"/>
    <n v="5"/>
    <n v="1"/>
    <n v="5"/>
    <n v="1"/>
    <n v="1"/>
    <n v="1"/>
    <n v="1"/>
    <n v="1"/>
    <n v="1"/>
    <n v="1"/>
    <s v="NO"/>
    <n v="1"/>
    <m/>
    <n v="1"/>
    <n v="1"/>
    <n v="1"/>
    <n v="1"/>
    <n v="1"/>
    <n v="1"/>
    <m/>
    <s v="NO"/>
    <s v="SI"/>
    <n v="5"/>
    <m/>
    <n v="1"/>
    <n v="1"/>
    <m/>
    <x v="1"/>
    <n v="5"/>
    <m/>
    <m/>
    <d v="2017-03-17T11:47:54"/>
    <s v="10.150.1.151"/>
    <m/>
  </r>
  <r>
    <s v="F. Psicología"/>
    <s v="Ciencias de la Salud"/>
    <n v="4"/>
    <n v="573"/>
    <m/>
    <m/>
    <x v="1"/>
    <n v="20"/>
    <m/>
    <x v="2"/>
    <n v="3"/>
    <m/>
    <n v="20"/>
    <m/>
    <m/>
    <m/>
    <m/>
    <m/>
    <n v="1"/>
    <n v="2"/>
    <n v="3"/>
    <n v="3"/>
    <m/>
    <m/>
    <m/>
    <m/>
    <n v="0.9375"/>
    <m/>
    <m/>
    <n v="2"/>
    <n v="1"/>
    <n v="1"/>
    <n v="1"/>
    <n v="5"/>
    <n v="5"/>
    <n v="4"/>
    <n v="1"/>
    <n v="6"/>
    <n v="1"/>
    <n v="3"/>
    <n v="2"/>
    <n v="5"/>
    <n v="4"/>
    <n v="1"/>
    <n v="5"/>
    <s v="NO"/>
    <n v="3"/>
    <m/>
    <n v="5"/>
    <n v="4"/>
    <n v="3"/>
    <n v="5"/>
    <n v="4"/>
    <n v="5"/>
    <m/>
    <s v="NO"/>
    <s v="NO"/>
    <m/>
    <m/>
    <n v="5"/>
    <n v="5"/>
    <m/>
    <x v="3"/>
    <m/>
    <m/>
    <s v="Soy de psicología y me sorprendió encontrar libros de Zizek en la librería (que es enana) pero no en la biblioteca. Se supone que un filósofo que se apoya en el psicoanálisis debería aparecer en la biblioteca de psicología. Tendré que irme a políticas si quiero cogerlo. Punto negativo para la la biblio de mi facultad."/>
    <d v="2017-03-17T11:48:03"/>
    <s v="10.150.1.151"/>
    <m/>
  </r>
  <r>
    <s v="N/C"/>
    <s v="N/C"/>
    <e v="#N/A"/>
    <n v="574"/>
    <m/>
    <m/>
    <x v="1"/>
    <m/>
    <m/>
    <x v="2"/>
    <n v="3"/>
    <m/>
    <n v="29"/>
    <n v="5"/>
    <n v="8"/>
    <m/>
    <m/>
    <m/>
    <n v="1"/>
    <n v="1"/>
    <n v="1"/>
    <n v="1"/>
    <n v="1"/>
    <m/>
    <m/>
    <m/>
    <m/>
    <m/>
    <m/>
    <n v="1"/>
    <n v="1"/>
    <n v="1"/>
    <n v="1"/>
    <n v="1"/>
    <n v="1"/>
    <n v="1"/>
    <n v="1"/>
    <n v="3"/>
    <n v="1"/>
    <n v="3"/>
    <n v="1"/>
    <n v="1"/>
    <n v="1"/>
    <n v="1"/>
    <m/>
    <s v="SI"/>
    <n v="3"/>
    <m/>
    <n v="3"/>
    <n v="1"/>
    <n v="3"/>
    <n v="3"/>
    <n v="3"/>
    <n v="3"/>
    <m/>
    <s v="NO"/>
    <s v="NO"/>
    <n v="3"/>
    <m/>
    <n v="4"/>
    <n v="4"/>
    <m/>
    <x v="5"/>
    <n v="2"/>
    <m/>
    <m/>
    <d v="2017-03-17T11:48:46"/>
    <s v="10.150.1.151"/>
    <m/>
  </r>
  <r>
    <s v="F. Geografía e Historia"/>
    <s v="Humanidades"/>
    <n v="1"/>
    <n v="575"/>
    <m/>
    <m/>
    <x v="0"/>
    <n v="16"/>
    <m/>
    <x v="2"/>
    <n v="5"/>
    <m/>
    <n v="16"/>
    <n v="29"/>
    <m/>
    <m/>
    <m/>
    <m/>
    <n v="4"/>
    <n v="4"/>
    <n v="3"/>
    <n v="3"/>
    <n v="1"/>
    <m/>
    <m/>
    <m/>
    <m/>
    <m/>
    <m/>
    <n v="4"/>
    <n v="3"/>
    <n v="3"/>
    <n v="3"/>
    <n v="1"/>
    <n v="4"/>
    <n v="1"/>
    <n v="2"/>
    <n v="3"/>
    <n v="3"/>
    <n v="4"/>
    <n v="3"/>
    <n v="4"/>
    <n v="5"/>
    <n v="4"/>
    <n v="3"/>
    <s v="SI"/>
    <n v="4"/>
    <m/>
    <n v="4"/>
    <n v="4"/>
    <n v="4"/>
    <n v="4"/>
    <n v="5"/>
    <n v="5"/>
    <m/>
    <s v="SI"/>
    <s v="SI"/>
    <n v="4"/>
    <m/>
    <n v="3"/>
    <n v="3"/>
    <m/>
    <x v="2"/>
    <n v="4"/>
    <m/>
    <m/>
    <d v="2017-03-17T11:49:17"/>
    <s v="10.150.1.152"/>
    <m/>
  </r>
  <r>
    <s v="N/C"/>
    <s v="N/C"/>
    <e v="#N/A"/>
    <n v="576"/>
    <m/>
    <m/>
    <x v="1"/>
    <m/>
    <m/>
    <x v="1"/>
    <n v="1"/>
    <m/>
    <n v="6"/>
    <m/>
    <m/>
    <m/>
    <m/>
    <m/>
    <n v="5"/>
    <n v="5"/>
    <n v="5"/>
    <n v="5"/>
    <m/>
    <n v="2"/>
    <n v="3"/>
    <m/>
    <m/>
    <m/>
    <m/>
    <n v="5"/>
    <n v="1"/>
    <n v="1"/>
    <n v="4"/>
    <n v="4"/>
    <n v="2"/>
    <n v="3"/>
    <n v="2"/>
    <n v="5"/>
    <n v="5"/>
    <n v="5"/>
    <n v="5"/>
    <n v="5"/>
    <n v="5"/>
    <n v="5"/>
    <n v="5"/>
    <s v="SI"/>
    <n v="5"/>
    <m/>
    <n v="5"/>
    <n v="5"/>
    <n v="5"/>
    <n v="5"/>
    <n v="5"/>
    <n v="5"/>
    <m/>
    <s v="SI"/>
    <s v="NO"/>
    <m/>
    <m/>
    <n v="5"/>
    <n v="5"/>
    <m/>
    <x v="0"/>
    <n v="4"/>
    <m/>
    <m/>
    <d v="2017-03-17T11:49:22"/>
    <s v="10.150.1.152"/>
    <m/>
  </r>
  <r>
    <s v="F. Ciencias Políticas y Sociología"/>
    <s v="Ciencias Sociales"/>
    <n v="3"/>
    <n v="577"/>
    <m/>
    <m/>
    <x v="0"/>
    <n v="9"/>
    <m/>
    <x v="2"/>
    <n v="3"/>
    <m/>
    <n v="9"/>
    <m/>
    <m/>
    <s v="Municipales, UNED. "/>
    <m/>
    <m/>
    <n v="5"/>
    <n v="5"/>
    <n v="3"/>
    <n v="1"/>
    <n v="1"/>
    <m/>
    <n v="3"/>
    <m/>
    <m/>
    <m/>
    <m/>
    <n v="4"/>
    <n v="3"/>
    <n v="1"/>
    <n v="4"/>
    <n v="2"/>
    <n v="5"/>
    <n v="2"/>
    <n v="1"/>
    <n v="1"/>
    <n v="4"/>
    <n v="4"/>
    <n v="3"/>
    <n v="4"/>
    <n v="3"/>
    <n v="3"/>
    <n v="3"/>
    <s v="SI"/>
    <n v="4"/>
    <m/>
    <n v="4"/>
    <n v="3"/>
    <n v="4"/>
    <n v="4"/>
    <n v="5"/>
    <n v="5"/>
    <m/>
    <s v="SI"/>
    <s v="NO"/>
    <m/>
    <m/>
    <n v="4"/>
    <n v="4"/>
    <m/>
    <x v="2"/>
    <n v="4"/>
    <m/>
    <m/>
    <d v="2017-03-17T11:49:45"/>
    <s v="10.150.1.151"/>
    <m/>
  </r>
  <r>
    <s v="F. Ciencias Biológicas"/>
    <s v="Ciencias Experimentales"/>
    <n v="2"/>
    <n v="578"/>
    <m/>
    <m/>
    <x v="1"/>
    <n v="2"/>
    <m/>
    <x v="5"/>
    <n v="2"/>
    <m/>
    <n v="2"/>
    <n v="29"/>
    <m/>
    <m/>
    <m/>
    <m/>
    <n v="5"/>
    <n v="3"/>
    <n v="3"/>
    <n v="3"/>
    <m/>
    <m/>
    <n v="3"/>
    <n v="4"/>
    <m/>
    <m/>
    <m/>
    <n v="3"/>
    <n v="1"/>
    <n v="3"/>
    <n v="1"/>
    <n v="5"/>
    <n v="3"/>
    <n v="5"/>
    <n v="3"/>
    <n v="3"/>
    <n v="3"/>
    <n v="3"/>
    <n v="3"/>
    <n v="4"/>
    <n v="4"/>
    <n v="3"/>
    <n v="3"/>
    <s v="NO"/>
    <n v="4"/>
    <m/>
    <n v="5"/>
    <n v="3"/>
    <n v="3"/>
    <n v="5"/>
    <n v="5"/>
    <n v="5"/>
    <m/>
    <s v="NO"/>
    <s v="NO"/>
    <n v="3"/>
    <m/>
    <n v="5"/>
    <n v="4"/>
    <m/>
    <x v="2"/>
    <n v="4"/>
    <m/>
    <m/>
    <d v="2017-03-17T11:50:07"/>
    <s v="10.150.1.151"/>
    <m/>
  </r>
  <r>
    <s v="F. Bellas Artes"/>
    <s v="Humanidades"/>
    <n v="1"/>
    <n v="579"/>
    <m/>
    <m/>
    <x v="2"/>
    <n v="1"/>
    <m/>
    <x v="1"/>
    <n v="3"/>
    <m/>
    <n v="1"/>
    <n v="15"/>
    <n v="4"/>
    <m/>
    <m/>
    <m/>
    <n v="4"/>
    <n v="4"/>
    <n v="4"/>
    <n v="4"/>
    <m/>
    <m/>
    <n v="3"/>
    <m/>
    <m/>
    <m/>
    <m/>
    <n v="5"/>
    <n v="1"/>
    <n v="1"/>
    <n v="5"/>
    <n v="3"/>
    <n v="4"/>
    <n v="3"/>
    <n v="4"/>
    <n v="3"/>
    <n v="3"/>
    <m/>
    <m/>
    <n v="2"/>
    <n v="4"/>
    <n v="3"/>
    <n v="4"/>
    <s v="SI"/>
    <n v="4"/>
    <m/>
    <n v="5"/>
    <n v="5"/>
    <n v="5"/>
    <n v="5"/>
    <n v="5"/>
    <n v="4"/>
    <m/>
    <s v="NO"/>
    <s v="SI"/>
    <n v="3"/>
    <m/>
    <n v="5"/>
    <n v="5"/>
    <m/>
    <x v="2"/>
    <n v="3"/>
    <m/>
    <m/>
    <d v="2017-03-17T11:50:43"/>
    <s v="10.150.1.152"/>
    <m/>
  </r>
  <r>
    <s v="F. Ciencias Físicas"/>
    <s v="Ciencias Experimentales"/>
    <n v="2"/>
    <n v="580"/>
    <m/>
    <m/>
    <x v="2"/>
    <n v="6"/>
    <m/>
    <x v="1"/>
    <n v="3"/>
    <m/>
    <n v="8"/>
    <n v="6"/>
    <n v="10"/>
    <m/>
    <m/>
    <m/>
    <n v="4"/>
    <n v="2"/>
    <n v="3"/>
    <n v="4"/>
    <n v="1"/>
    <m/>
    <m/>
    <m/>
    <m/>
    <m/>
    <m/>
    <n v="4"/>
    <n v="1"/>
    <n v="1"/>
    <n v="1"/>
    <n v="5"/>
    <n v="5"/>
    <n v="5"/>
    <n v="1"/>
    <n v="3"/>
    <n v="3"/>
    <n v="3"/>
    <n v="2"/>
    <n v="3"/>
    <n v="4"/>
    <n v="2"/>
    <n v="5"/>
    <s v="NO"/>
    <n v="3"/>
    <m/>
    <n v="5"/>
    <n v="4"/>
    <n v="4"/>
    <n v="3"/>
    <n v="2"/>
    <n v="3"/>
    <m/>
    <s v="NO"/>
    <s v="NO"/>
    <m/>
    <m/>
    <n v="3"/>
    <n v="3"/>
    <m/>
    <x v="3"/>
    <n v="3"/>
    <m/>
    <m/>
    <d v="2017-03-17T11:51:15"/>
    <s v="10.150.1.151"/>
    <m/>
  </r>
  <r>
    <s v="F. Filología"/>
    <s v="Humanidades"/>
    <n v="1"/>
    <n v="581"/>
    <m/>
    <m/>
    <x v="2"/>
    <n v="14"/>
    <m/>
    <x v="2"/>
    <n v="4"/>
    <m/>
    <n v="29"/>
    <n v="4"/>
    <n v="16"/>
    <s v="AECID, biblioteca de la UNED (solo como espacio de trabajo)"/>
    <m/>
    <m/>
    <n v="5"/>
    <n v="5"/>
    <n v="4"/>
    <n v="3"/>
    <n v="1"/>
    <n v="2"/>
    <m/>
    <n v="4"/>
    <n v="1"/>
    <m/>
    <m/>
    <n v="5"/>
    <n v="5"/>
    <n v="3"/>
    <n v="4"/>
    <n v="5"/>
    <n v="5"/>
    <n v="4"/>
    <n v="2"/>
    <n v="5"/>
    <n v="4"/>
    <n v="5"/>
    <n v="5"/>
    <n v="5"/>
    <n v="5"/>
    <n v="1"/>
    <n v="5"/>
    <s v="SI"/>
    <n v="5"/>
    <m/>
    <n v="5"/>
    <n v="5"/>
    <n v="5"/>
    <n v="5"/>
    <n v="5"/>
    <n v="5"/>
    <m/>
    <s v="NO"/>
    <s v="NO"/>
    <n v="3"/>
    <m/>
    <n v="5"/>
    <n v="5"/>
    <m/>
    <x v="0"/>
    <n v="5"/>
    <m/>
    <s v="No he recibido información de las capacitaciones, no he tenido conocimiento. "/>
    <d v="2017-03-17T11:51:22"/>
    <s v="10.150.1.151"/>
    <m/>
  </r>
  <r>
    <s v="F. Filología"/>
    <s v="Humanidades"/>
    <n v="1"/>
    <n v="582"/>
    <m/>
    <m/>
    <x v="1"/>
    <n v="14"/>
    <m/>
    <x v="2"/>
    <n v="3"/>
    <m/>
    <n v="29"/>
    <n v="14"/>
    <n v="28"/>
    <m/>
    <m/>
    <m/>
    <n v="4"/>
    <n v="4"/>
    <n v="5"/>
    <n v="5"/>
    <m/>
    <n v="2"/>
    <m/>
    <m/>
    <m/>
    <m/>
    <m/>
    <n v="4"/>
    <n v="3"/>
    <n v="4"/>
    <n v="5"/>
    <n v="4"/>
    <n v="5"/>
    <n v="5"/>
    <n v="3"/>
    <n v="5"/>
    <n v="3"/>
    <n v="5"/>
    <n v="4"/>
    <n v="3"/>
    <n v="3"/>
    <n v="3"/>
    <n v="3"/>
    <s v="NO"/>
    <n v="4"/>
    <m/>
    <n v="4"/>
    <n v="3"/>
    <n v="3"/>
    <n v="3"/>
    <n v="3"/>
    <n v="3"/>
    <m/>
    <s v="SI"/>
    <s v="SI"/>
    <n v="5"/>
    <m/>
    <n v="4"/>
    <n v="5"/>
    <m/>
    <x v="2"/>
    <n v="4"/>
    <m/>
    <m/>
    <d v="2017-03-17T11:51:39"/>
    <s v="10.150.1.151"/>
    <m/>
  </r>
  <r>
    <s v="F. Bellas Artes"/>
    <s v="Humanidades"/>
    <n v="1"/>
    <n v="583"/>
    <m/>
    <m/>
    <x v="1"/>
    <n v="1"/>
    <m/>
    <x v="1"/>
    <n v="4"/>
    <m/>
    <n v="1"/>
    <n v="29"/>
    <n v="4"/>
    <m/>
    <m/>
    <m/>
    <n v="5"/>
    <n v="5"/>
    <n v="5"/>
    <n v="3"/>
    <m/>
    <n v="2"/>
    <m/>
    <m/>
    <m/>
    <m/>
    <m/>
    <n v="3"/>
    <n v="3"/>
    <n v="3"/>
    <n v="4"/>
    <n v="4"/>
    <n v="4"/>
    <n v="4"/>
    <n v="1"/>
    <n v="3"/>
    <n v="2"/>
    <n v="3"/>
    <n v="3"/>
    <n v="3"/>
    <n v="3"/>
    <n v="2"/>
    <n v="4"/>
    <s v="SI"/>
    <n v="4"/>
    <m/>
    <n v="3"/>
    <n v="3"/>
    <n v="3"/>
    <n v="3"/>
    <n v="3"/>
    <n v="3"/>
    <m/>
    <s v="NO"/>
    <s v="NO"/>
    <m/>
    <m/>
    <n v="3"/>
    <n v="4"/>
    <m/>
    <x v="2"/>
    <n v="4"/>
    <m/>
    <s v="Actualizar la página web con los libros que realmente están en la biblioteca y reponer los libros perdidos."/>
    <d v="2017-03-17T11:51:44"/>
    <s v="10.150.1.152"/>
    <m/>
  </r>
  <r>
    <s v="F. Bellas Artes"/>
    <s v="Humanidades"/>
    <n v="1"/>
    <n v="584"/>
    <m/>
    <m/>
    <x v="1"/>
    <n v="1"/>
    <m/>
    <x v="2"/>
    <n v="3"/>
    <m/>
    <n v="1"/>
    <n v="29"/>
    <n v="4"/>
    <s v="Biblioteca Luis Rosales (Carabanchel)"/>
    <m/>
    <m/>
    <n v="3"/>
    <n v="5"/>
    <n v="3"/>
    <n v="2"/>
    <m/>
    <n v="2"/>
    <n v="3"/>
    <m/>
    <m/>
    <m/>
    <m/>
    <n v="3"/>
    <n v="1"/>
    <n v="1"/>
    <n v="4"/>
    <n v="5"/>
    <n v="5"/>
    <n v="2"/>
    <n v="2"/>
    <n v="3"/>
    <n v="2"/>
    <n v="3"/>
    <n v="1"/>
    <n v="3"/>
    <n v="4"/>
    <n v="2"/>
    <n v="4"/>
    <s v="NO"/>
    <n v="2"/>
    <m/>
    <n v="5"/>
    <n v="2"/>
    <n v="3"/>
    <n v="5"/>
    <n v="4"/>
    <n v="3"/>
    <m/>
    <s v="NO"/>
    <s v="NO"/>
    <m/>
    <m/>
    <n v="3"/>
    <n v="4"/>
    <m/>
    <x v="3"/>
    <n v="3"/>
    <m/>
    <m/>
    <d v="2017-03-17T11:52:27"/>
    <s v="10.150.1.152"/>
    <m/>
  </r>
  <r>
    <s v="F. Filología"/>
    <s v="Humanidades"/>
    <n v="1"/>
    <n v="585"/>
    <m/>
    <m/>
    <x v="0"/>
    <n v="14"/>
    <m/>
    <x v="2"/>
    <n v="4"/>
    <m/>
    <n v="14"/>
    <n v="16"/>
    <n v="4"/>
    <m/>
    <m/>
    <m/>
    <n v="4"/>
    <n v="4"/>
    <n v="4"/>
    <n v="3"/>
    <m/>
    <m/>
    <n v="3"/>
    <m/>
    <m/>
    <m/>
    <m/>
    <n v="5"/>
    <n v="4"/>
    <n v="4"/>
    <n v="4"/>
    <n v="2"/>
    <n v="4"/>
    <m/>
    <n v="1"/>
    <n v="6"/>
    <n v="4"/>
    <n v="4"/>
    <n v="4"/>
    <n v="5"/>
    <n v="4"/>
    <n v="4"/>
    <n v="3"/>
    <s v="SI"/>
    <n v="4"/>
    <m/>
    <n v="4"/>
    <n v="4"/>
    <n v="4"/>
    <n v="4"/>
    <n v="4"/>
    <n v="4"/>
    <m/>
    <s v="SI"/>
    <s v="NO"/>
    <m/>
    <m/>
    <n v="4"/>
    <n v="4"/>
    <m/>
    <x v="2"/>
    <n v="5"/>
    <m/>
    <m/>
    <d v="2017-03-17T11:52:27"/>
    <s v="10.150.1.152"/>
    <m/>
  </r>
  <r>
    <s v="F. Informática"/>
    <s v="Ciencias Experimentales"/>
    <n v="2"/>
    <n v="586"/>
    <m/>
    <m/>
    <x v="1"/>
    <n v="17"/>
    <m/>
    <x v="1"/>
    <n v="2"/>
    <m/>
    <n v="17"/>
    <n v="29"/>
    <n v="6"/>
    <m/>
    <m/>
    <m/>
    <n v="4"/>
    <n v="4"/>
    <n v="4"/>
    <n v="3"/>
    <n v="1"/>
    <m/>
    <m/>
    <m/>
    <m/>
    <m/>
    <m/>
    <n v="4"/>
    <n v="1"/>
    <n v="3"/>
    <n v="3"/>
    <n v="5"/>
    <n v="4"/>
    <n v="5"/>
    <n v="2"/>
    <n v="4"/>
    <n v="4"/>
    <n v="5"/>
    <n v="3"/>
    <n v="4"/>
    <n v="3"/>
    <n v="3"/>
    <n v="5"/>
    <s v="NO"/>
    <n v="4"/>
    <m/>
    <n v="5"/>
    <n v="4"/>
    <n v="4"/>
    <n v="5"/>
    <n v="5"/>
    <n v="5"/>
    <m/>
    <s v="NO"/>
    <s v="NO"/>
    <m/>
    <m/>
    <n v="4"/>
    <n v="4"/>
    <m/>
    <x v="0"/>
    <n v="3"/>
    <m/>
    <m/>
    <d v="2017-03-17T11:52:34"/>
    <s v="10.150.1.152"/>
    <m/>
  </r>
  <r>
    <s v="F. Informática"/>
    <s v="Ciencias Experimentales"/>
    <n v="2"/>
    <n v="587"/>
    <m/>
    <m/>
    <x v="1"/>
    <n v="17"/>
    <m/>
    <x v="3"/>
    <n v="3"/>
    <m/>
    <n v="17"/>
    <n v="29"/>
    <m/>
    <m/>
    <m/>
    <m/>
    <n v="4"/>
    <n v="4"/>
    <n v="3"/>
    <n v="3"/>
    <m/>
    <n v="2"/>
    <n v="3"/>
    <m/>
    <m/>
    <m/>
    <m/>
    <n v="3"/>
    <n v="1"/>
    <n v="1"/>
    <n v="1"/>
    <n v="5"/>
    <n v="4"/>
    <n v="4"/>
    <n v="1"/>
    <n v="3"/>
    <n v="3"/>
    <n v="4"/>
    <n v="3"/>
    <n v="5"/>
    <n v="4"/>
    <n v="4"/>
    <n v="4"/>
    <s v="NO"/>
    <n v="3"/>
    <m/>
    <n v="4"/>
    <n v="4"/>
    <n v="4"/>
    <n v="4"/>
    <n v="3"/>
    <n v="4"/>
    <m/>
    <s v="SI"/>
    <s v="NO"/>
    <m/>
    <m/>
    <n v="5"/>
    <n v="5"/>
    <m/>
    <x v="2"/>
    <n v="2"/>
    <m/>
    <s v="Por favor revisen el sistema de climatización de la biblioteca de la Facultad de Informática, este invierno hemos pasado un frio terrible en la planta 3 (teniendo que hacer uso del abrigo en multiples ocasiones) y un calor extremo en la planta 2 (incluso con las ventanas abiertas en pleno enero), no tiene sentido como funciona la climatización en esa bibloteca. gracias&lt;br&gt;&lt;br&gt;También sería interesante estudiar la implantación de cortinas de aire en las puertas de entrada de la biblioteca Maria Zambrano, evitando que se &quot;escape&quot; la calefacción en invierno y el aire acondicionado en verano dada la imposibilidad de que la gente se conciencie sobre el cierre de las puertas existentes. &lt;br&gt;&lt;br&gt;Estas mejoras reducirían el gasto energético de forma considerable."/>
    <d v="2017-03-17T11:52:40"/>
    <s v="10.150.1.152"/>
    <m/>
  </r>
  <r>
    <s v="F. Trabajo Social"/>
    <s v="Ciencias Sociales"/>
    <n v="3"/>
    <n v="588"/>
    <m/>
    <m/>
    <x v="1"/>
    <n v="26"/>
    <m/>
    <x v="1"/>
    <n v="3"/>
    <m/>
    <n v="26"/>
    <n v="9"/>
    <n v="24"/>
    <m/>
    <m/>
    <m/>
    <n v="4"/>
    <n v="4"/>
    <n v="4"/>
    <n v="4"/>
    <m/>
    <m/>
    <m/>
    <n v="4"/>
    <m/>
    <m/>
    <m/>
    <n v="4"/>
    <n v="3"/>
    <n v="4"/>
    <n v="3"/>
    <n v="5"/>
    <n v="5"/>
    <n v="5"/>
    <n v="3"/>
    <n v="4"/>
    <n v="4"/>
    <n v="4"/>
    <n v="4"/>
    <n v="4"/>
    <n v="4"/>
    <n v="3"/>
    <n v="4"/>
    <s v="NO"/>
    <n v="4"/>
    <m/>
    <n v="5"/>
    <n v="4"/>
    <n v="4"/>
    <n v="5"/>
    <n v="5"/>
    <n v="5"/>
    <m/>
    <s v="NO"/>
    <s v="NO"/>
    <m/>
    <m/>
    <n v="5"/>
    <n v="5"/>
    <m/>
    <x v="0"/>
    <n v="4"/>
    <m/>
    <m/>
    <d v="2017-03-17T11:53:53"/>
    <s v="10.150.1.151"/>
    <m/>
  </r>
  <r>
    <s v="F. Ciencias Políticas y Sociología"/>
    <s v="Ciencias Sociales"/>
    <n v="3"/>
    <n v="589"/>
    <m/>
    <m/>
    <x v="0"/>
    <n v="9"/>
    <m/>
    <x v="1"/>
    <n v="3"/>
    <m/>
    <n v="12"/>
    <n v="9"/>
    <m/>
    <s v="UNED"/>
    <m/>
    <m/>
    <n v="4"/>
    <n v="4"/>
    <n v="4"/>
    <n v="3"/>
    <m/>
    <m/>
    <n v="3"/>
    <m/>
    <m/>
    <m/>
    <m/>
    <n v="3"/>
    <n v="4"/>
    <n v="4"/>
    <n v="3"/>
    <n v="4"/>
    <n v="5"/>
    <n v="2"/>
    <n v="3"/>
    <n v="3"/>
    <n v="3"/>
    <n v="2"/>
    <n v="2"/>
    <n v="4"/>
    <n v="3"/>
    <n v="2"/>
    <n v="3"/>
    <s v="NO"/>
    <n v="3"/>
    <m/>
    <n v="4"/>
    <n v="3"/>
    <n v="2"/>
    <n v="4"/>
    <n v="4"/>
    <n v="4"/>
    <m/>
    <s v="NO"/>
    <s v="NO"/>
    <m/>
    <m/>
    <n v="4"/>
    <n v="4"/>
    <m/>
    <x v="3"/>
    <n v="3"/>
    <m/>
    <m/>
    <d v="2017-03-17T11:53:56"/>
    <s v="10.150.1.152"/>
    <m/>
  </r>
  <r>
    <s v="N/C"/>
    <s v="N/C"/>
    <e v="#N/A"/>
    <n v="590"/>
    <m/>
    <m/>
    <x v="1"/>
    <m/>
    <m/>
    <x v="5"/>
    <n v="2"/>
    <m/>
    <n v="13"/>
    <n v="19"/>
    <n v="18"/>
    <m/>
    <m/>
    <m/>
    <n v="3"/>
    <n v="1"/>
    <n v="2"/>
    <n v="2"/>
    <m/>
    <n v="2"/>
    <n v="3"/>
    <m/>
    <m/>
    <m/>
    <m/>
    <n v="1"/>
    <n v="1"/>
    <n v="4"/>
    <n v="5"/>
    <n v="5"/>
    <n v="5"/>
    <n v="5"/>
    <n v="1"/>
    <n v="1"/>
    <n v="2"/>
    <n v="1"/>
    <n v="1"/>
    <n v="4"/>
    <n v="4"/>
    <n v="4"/>
    <n v="4"/>
    <s v="NO"/>
    <n v="3"/>
    <m/>
    <n v="5"/>
    <n v="2"/>
    <n v="2"/>
    <n v="5"/>
    <n v="5"/>
    <n v="5"/>
    <m/>
    <s v="SI"/>
    <s v="SI"/>
    <n v="5"/>
    <m/>
    <n v="5"/>
    <n v="5"/>
    <m/>
    <x v="2"/>
    <n v="4"/>
    <m/>
    <m/>
    <d v="2017-03-17T11:53:59"/>
    <s v="10.150.1.151"/>
    <m/>
  </r>
  <r>
    <s v="N/C"/>
    <s v="N/C"/>
    <e v="#N/A"/>
    <n v="591"/>
    <m/>
    <m/>
    <x v="1"/>
    <m/>
    <m/>
    <x v="2"/>
    <n v="3"/>
    <m/>
    <n v="24"/>
    <m/>
    <m/>
    <m/>
    <m/>
    <m/>
    <n v="1"/>
    <n v="1"/>
    <n v="2"/>
    <n v="1"/>
    <m/>
    <n v="2"/>
    <n v="3"/>
    <m/>
    <m/>
    <m/>
    <m/>
    <n v="2"/>
    <n v="1"/>
    <n v="1"/>
    <n v="1"/>
    <n v="5"/>
    <n v="3"/>
    <n v="5"/>
    <n v="1"/>
    <n v="6"/>
    <n v="2"/>
    <n v="3"/>
    <n v="4"/>
    <n v="4"/>
    <n v="4"/>
    <n v="1"/>
    <n v="4"/>
    <s v="NO"/>
    <n v="3"/>
    <m/>
    <n v="2"/>
    <n v="3"/>
    <n v="4"/>
    <n v="5"/>
    <n v="1"/>
    <n v="3"/>
    <m/>
    <s v="NO"/>
    <s v="NO"/>
    <m/>
    <m/>
    <n v="2"/>
    <n v="1"/>
    <m/>
    <x v="5"/>
    <n v="3"/>
    <m/>
    <s v="No he asistido por incompatibilidad de horario y fecha"/>
    <d v="2017-03-17T11:54:02"/>
    <s v="10.150.1.151"/>
    <m/>
  </r>
  <r>
    <s v="F. Filología"/>
    <s v="Humanidades"/>
    <n v="1"/>
    <n v="592"/>
    <m/>
    <m/>
    <x v="1"/>
    <n v="14"/>
    <m/>
    <x v="1"/>
    <n v="5"/>
    <m/>
    <n v="29"/>
    <n v="14"/>
    <n v="15"/>
    <m/>
    <m/>
    <m/>
    <n v="5"/>
    <n v="4"/>
    <n v="4"/>
    <n v="5"/>
    <m/>
    <m/>
    <n v="3"/>
    <m/>
    <m/>
    <m/>
    <m/>
    <n v="4"/>
    <n v="2"/>
    <n v="2"/>
    <n v="4"/>
    <n v="4"/>
    <n v="5"/>
    <n v="4"/>
    <n v="1"/>
    <n v="2"/>
    <n v="5"/>
    <n v="4"/>
    <n v="3"/>
    <n v="4"/>
    <n v="4"/>
    <n v="3"/>
    <n v="4"/>
    <s v="SI"/>
    <n v="5"/>
    <m/>
    <n v="5"/>
    <n v="4"/>
    <n v="4"/>
    <n v="5"/>
    <n v="4"/>
    <n v="4"/>
    <m/>
    <s v="SI"/>
    <s v="NO"/>
    <n v="3"/>
    <m/>
    <n v="5"/>
    <n v="5"/>
    <m/>
    <x v="0"/>
    <n v="4"/>
    <m/>
    <m/>
    <d v="2017-03-17T11:54:07"/>
    <s v="10.150.1.152"/>
    <m/>
  </r>
  <r>
    <s v="F. Filosofía"/>
    <s v="Humanidades"/>
    <n v="1"/>
    <n v="593"/>
    <m/>
    <m/>
    <x v="1"/>
    <n v="15"/>
    <m/>
    <x v="1"/>
    <n v="5"/>
    <m/>
    <n v="15"/>
    <n v="29"/>
    <n v="28"/>
    <m/>
    <m/>
    <m/>
    <n v="4"/>
    <n v="5"/>
    <n v="5"/>
    <n v="4"/>
    <m/>
    <n v="2"/>
    <n v="3"/>
    <m/>
    <m/>
    <m/>
    <m/>
    <n v="3"/>
    <n v="1"/>
    <n v="1"/>
    <n v="5"/>
    <n v="5"/>
    <n v="2"/>
    <n v="4"/>
    <n v="2"/>
    <n v="4"/>
    <n v="4"/>
    <n v="5"/>
    <n v="4"/>
    <n v="5"/>
    <n v="5"/>
    <n v="4"/>
    <n v="5"/>
    <s v="NO"/>
    <m/>
    <m/>
    <n v="4"/>
    <n v="4"/>
    <n v="4"/>
    <n v="4"/>
    <n v="5"/>
    <n v="5"/>
    <m/>
    <s v="NO"/>
    <s v="NO"/>
    <m/>
    <m/>
    <n v="4"/>
    <n v="4"/>
    <m/>
    <x v="0"/>
    <n v="3"/>
    <m/>
    <m/>
    <d v="2017-03-17T11:54:34"/>
    <s v="10.150.1.152"/>
    <m/>
  </r>
  <r>
    <s v="F. Ciencias Biológicas"/>
    <s v="Ciencias Experimentales"/>
    <n v="2"/>
    <n v="594"/>
    <m/>
    <m/>
    <x v="2"/>
    <n v="2"/>
    <m/>
    <x v="2"/>
    <n v="1"/>
    <m/>
    <n v="2"/>
    <m/>
    <m/>
    <m/>
    <m/>
    <m/>
    <n v="5"/>
    <n v="5"/>
    <n v="5"/>
    <n v="5"/>
    <n v="1"/>
    <m/>
    <m/>
    <m/>
    <m/>
    <m/>
    <m/>
    <n v="1"/>
    <n v="1"/>
    <n v="1"/>
    <n v="1"/>
    <n v="5"/>
    <n v="5"/>
    <n v="5"/>
    <n v="3"/>
    <n v="3"/>
    <n v="3"/>
    <n v="3"/>
    <n v="3"/>
    <n v="3"/>
    <n v="3"/>
    <n v="3"/>
    <m/>
    <s v="NO"/>
    <n v="3"/>
    <m/>
    <n v="4"/>
    <n v="3"/>
    <n v="3"/>
    <n v="3"/>
    <n v="3"/>
    <n v="3"/>
    <m/>
    <s v="NO"/>
    <s v="NO"/>
    <n v="3"/>
    <m/>
    <n v="3"/>
    <n v="4"/>
    <m/>
    <x v="3"/>
    <n v="3"/>
    <m/>
    <m/>
    <d v="2017-03-17T11:54:40"/>
    <s v="10.150.1.152"/>
    <m/>
  </r>
  <r>
    <s v="F. Comercio y Turismo"/>
    <s v="Ciencias Sociales"/>
    <n v="3"/>
    <n v="595"/>
    <m/>
    <m/>
    <x v="1"/>
    <n v="24"/>
    <m/>
    <x v="5"/>
    <n v="1"/>
    <m/>
    <n v="24"/>
    <n v="15"/>
    <m/>
    <s v="Biblioteca Zambrano"/>
    <m/>
    <m/>
    <n v="3"/>
    <n v="2"/>
    <n v="2"/>
    <n v="1"/>
    <m/>
    <n v="2"/>
    <m/>
    <m/>
    <m/>
    <m/>
    <m/>
    <n v="2"/>
    <n v="1"/>
    <n v="3"/>
    <n v="2"/>
    <n v="2"/>
    <n v="4"/>
    <n v="2"/>
    <n v="3"/>
    <n v="2"/>
    <n v="3"/>
    <n v="5"/>
    <n v="1"/>
    <n v="2"/>
    <n v="3"/>
    <n v="2"/>
    <n v="4"/>
    <s v="NO"/>
    <n v="4"/>
    <m/>
    <n v="3"/>
    <n v="3"/>
    <n v="4"/>
    <n v="5"/>
    <n v="1"/>
    <n v="2"/>
    <m/>
    <s v="NO"/>
    <s v="NO"/>
    <n v="2"/>
    <m/>
    <n v="1"/>
    <n v="5"/>
    <m/>
    <x v="1"/>
    <n v="5"/>
    <m/>
    <m/>
    <d v="2017-03-17T11:54:50"/>
    <s v="10.150.1.152"/>
    <m/>
  </r>
  <r>
    <s v="F. Ciencias Políticas y Sociología"/>
    <s v="Ciencias Sociales"/>
    <n v="3"/>
    <n v="596"/>
    <m/>
    <m/>
    <x v="1"/>
    <n v="9"/>
    <m/>
    <x v="1"/>
    <n v="4"/>
    <m/>
    <n v="9"/>
    <n v="29"/>
    <n v="28"/>
    <s v="Biblioteca de la universidad Carlos III de Colmenarejo"/>
    <m/>
    <m/>
    <n v="3"/>
    <n v="3"/>
    <n v="2"/>
    <n v="2"/>
    <m/>
    <n v="2"/>
    <n v="3"/>
    <m/>
    <m/>
    <m/>
    <m/>
    <n v="4"/>
    <n v="1"/>
    <n v="2"/>
    <n v="4"/>
    <n v="3"/>
    <n v="3"/>
    <n v="4"/>
    <n v="3"/>
    <n v="2"/>
    <n v="1"/>
    <n v="3"/>
    <n v="1"/>
    <n v="2"/>
    <n v="4"/>
    <n v="2"/>
    <n v="4"/>
    <s v="NO"/>
    <n v="3"/>
    <m/>
    <n v="3"/>
    <n v="2"/>
    <n v="3"/>
    <n v="3"/>
    <n v="2"/>
    <n v="3"/>
    <m/>
    <s v="NO"/>
    <s v="NO"/>
    <n v="1"/>
    <m/>
    <n v="3"/>
    <n v="2"/>
    <m/>
    <x v="3"/>
    <n v="3"/>
    <m/>
    <m/>
    <d v="2017-03-17T11:54:56"/>
    <s v="10.150.1.151"/>
    <m/>
  </r>
  <r>
    <s v="F. Derecho"/>
    <s v="Ciencias Sociales"/>
    <n v="3"/>
    <n v="597"/>
    <m/>
    <m/>
    <x v="1"/>
    <n v="11"/>
    <m/>
    <x v="2"/>
    <n v="2"/>
    <m/>
    <n v="29"/>
    <m/>
    <m/>
    <m/>
    <m/>
    <m/>
    <n v="5"/>
    <n v="5"/>
    <n v="5"/>
    <n v="5"/>
    <m/>
    <n v="2"/>
    <n v="3"/>
    <m/>
    <m/>
    <m/>
    <m/>
    <n v="5"/>
    <n v="1"/>
    <n v="3"/>
    <n v="5"/>
    <n v="5"/>
    <n v="5"/>
    <n v="4"/>
    <n v="2"/>
    <n v="5"/>
    <n v="5"/>
    <n v="5"/>
    <n v="5"/>
    <n v="3"/>
    <n v="4"/>
    <n v="4"/>
    <n v="5"/>
    <s v="NO"/>
    <n v="5"/>
    <m/>
    <n v="3"/>
    <n v="3"/>
    <n v="5"/>
    <n v="5"/>
    <n v="4"/>
    <n v="5"/>
    <m/>
    <s v="NO"/>
    <s v="NO"/>
    <m/>
    <m/>
    <n v="3"/>
    <n v="2"/>
    <m/>
    <x v="0"/>
    <n v="5"/>
    <m/>
    <m/>
    <d v="2017-03-17T11:55:02"/>
    <s v="10.150.1.152"/>
    <m/>
  </r>
  <r>
    <s v="F. Veterinaria"/>
    <s v="Ciencias de la Salud"/>
    <n v="4"/>
    <n v="598"/>
    <m/>
    <m/>
    <x v="0"/>
    <n v="21"/>
    <m/>
    <x v="2"/>
    <n v="1"/>
    <m/>
    <n v="21"/>
    <m/>
    <m/>
    <m/>
    <m/>
    <m/>
    <n v="5"/>
    <n v="3"/>
    <n v="4"/>
    <n v="4"/>
    <n v="1"/>
    <m/>
    <m/>
    <m/>
    <m/>
    <m/>
    <m/>
    <n v="3"/>
    <n v="4"/>
    <n v="3"/>
    <n v="4"/>
    <n v="3"/>
    <n v="5"/>
    <n v="4"/>
    <n v="5"/>
    <n v="6"/>
    <m/>
    <m/>
    <m/>
    <m/>
    <m/>
    <m/>
    <m/>
    <m/>
    <m/>
    <m/>
    <m/>
    <m/>
    <m/>
    <m/>
    <m/>
    <m/>
    <m/>
    <m/>
    <m/>
    <m/>
    <m/>
    <m/>
    <m/>
    <m/>
    <x v="4"/>
    <m/>
    <m/>
    <m/>
    <d v="2017-03-17T11:55:12"/>
    <s v="10.150.1.152"/>
    <m/>
  </r>
  <r>
    <s v="F. Veterinaria"/>
    <s v="Ciencias de la Salud"/>
    <n v="4"/>
    <n v="599"/>
    <m/>
    <m/>
    <x v="1"/>
    <n v="21"/>
    <m/>
    <x v="3"/>
    <n v="1"/>
    <m/>
    <n v="21"/>
    <n v="29"/>
    <n v="16"/>
    <s v="UNED en Lavapiés; Ivan de Vargas"/>
    <m/>
    <m/>
    <n v="3"/>
    <n v="4"/>
    <n v="4"/>
    <n v="4"/>
    <m/>
    <m/>
    <n v="3"/>
    <m/>
    <m/>
    <m/>
    <m/>
    <n v="2"/>
    <n v="1"/>
    <n v="1"/>
    <n v="2"/>
    <n v="5"/>
    <n v="3"/>
    <n v="4"/>
    <n v="2"/>
    <n v="2"/>
    <n v="2"/>
    <n v="2"/>
    <n v="2"/>
    <n v="4"/>
    <n v="3"/>
    <n v="2"/>
    <n v="3"/>
    <s v="NO"/>
    <n v="2"/>
    <m/>
    <n v="2"/>
    <n v="3"/>
    <n v="3"/>
    <n v="3"/>
    <n v="3"/>
    <n v="3"/>
    <m/>
    <s v="NO"/>
    <s v="NO"/>
    <m/>
    <m/>
    <n v="3"/>
    <n v="3"/>
    <m/>
    <x v="3"/>
    <n v="3"/>
    <m/>
    <s v="No sabía de sus existencia"/>
    <d v="2017-03-17T11:55:13"/>
    <s v="10.150.1.151"/>
    <m/>
  </r>
  <r>
    <s v="F. Ciencias Económicas y Empresariales"/>
    <s v="Ciencias Sociales"/>
    <n v="3"/>
    <n v="600"/>
    <m/>
    <m/>
    <x v="0"/>
    <n v="5"/>
    <m/>
    <x v="2"/>
    <n v="4"/>
    <m/>
    <n v="5"/>
    <n v="29"/>
    <n v="9"/>
    <m/>
    <m/>
    <m/>
    <n v="5"/>
    <n v="5"/>
    <n v="4"/>
    <n v="3"/>
    <n v="1"/>
    <n v="2"/>
    <m/>
    <m/>
    <m/>
    <m/>
    <m/>
    <n v="3"/>
    <n v="4"/>
    <n v="4"/>
    <n v="3"/>
    <n v="5"/>
    <n v="5"/>
    <n v="3"/>
    <n v="4"/>
    <n v="5"/>
    <n v="5"/>
    <n v="5"/>
    <n v="5"/>
    <n v="5"/>
    <n v="5"/>
    <n v="5"/>
    <n v="5"/>
    <s v="SI"/>
    <n v="5"/>
    <m/>
    <n v="5"/>
    <n v="4"/>
    <n v="5"/>
    <n v="5"/>
    <n v="5"/>
    <n v="5"/>
    <m/>
    <s v="NO"/>
    <s v="SI"/>
    <n v="5"/>
    <m/>
    <n v="5"/>
    <n v="5"/>
    <m/>
    <x v="2"/>
    <n v="5"/>
    <m/>
    <m/>
    <d v="2017-03-17T11:55:56"/>
    <s v="10.150.1.152"/>
    <m/>
  </r>
  <r>
    <s v="N/C"/>
    <s v="N/C"/>
    <e v="#N/A"/>
    <n v="601"/>
    <m/>
    <m/>
    <x v="0"/>
    <m/>
    <m/>
    <x v="1"/>
    <n v="5"/>
    <m/>
    <n v="5"/>
    <n v="9"/>
    <m/>
    <m/>
    <m/>
    <m/>
    <n v="5"/>
    <n v="3"/>
    <n v="4"/>
    <n v="3"/>
    <n v="1"/>
    <m/>
    <m/>
    <m/>
    <m/>
    <m/>
    <m/>
    <n v="4"/>
    <n v="5"/>
    <n v="3"/>
    <n v="4"/>
    <n v="1"/>
    <n v="5"/>
    <n v="1"/>
    <n v="3"/>
    <n v="4"/>
    <n v="5"/>
    <n v="5"/>
    <n v="4"/>
    <n v="5"/>
    <n v="5"/>
    <n v="5"/>
    <n v="5"/>
    <s v="SI"/>
    <n v="5"/>
    <m/>
    <n v="5"/>
    <n v="5"/>
    <n v="5"/>
    <n v="5"/>
    <n v="5"/>
    <n v="5"/>
    <m/>
    <s v="SI"/>
    <s v="SI"/>
    <n v="5"/>
    <m/>
    <n v="5"/>
    <m/>
    <m/>
    <x v="2"/>
    <n v="4"/>
    <m/>
    <m/>
    <d v="2017-03-17T11:56:01"/>
    <s v="10.150.1.151"/>
    <m/>
  </r>
  <r>
    <s v="F. Trabajo Social"/>
    <s v="Ciencias Sociales"/>
    <n v="3"/>
    <n v="602"/>
    <m/>
    <m/>
    <x v="1"/>
    <n v="26"/>
    <m/>
    <x v="2"/>
    <n v="3"/>
    <m/>
    <n v="20"/>
    <n v="9"/>
    <n v="20"/>
    <s v="Biblioteca pública  de las aguilas"/>
    <m/>
    <m/>
    <n v="4"/>
    <n v="4"/>
    <n v="4"/>
    <n v="4"/>
    <m/>
    <n v="2"/>
    <m/>
    <m/>
    <m/>
    <m/>
    <m/>
    <n v="2"/>
    <n v="4"/>
    <n v="4"/>
    <n v="1"/>
    <n v="4"/>
    <n v="4"/>
    <n v="4"/>
    <n v="2"/>
    <n v="4"/>
    <n v="3"/>
    <n v="4"/>
    <n v="4"/>
    <n v="4"/>
    <n v="4"/>
    <n v="4"/>
    <n v="4"/>
    <s v="NO"/>
    <n v="4"/>
    <m/>
    <n v="5"/>
    <n v="2"/>
    <n v="5"/>
    <n v="5"/>
    <n v="5"/>
    <n v="5"/>
    <m/>
    <s v="SI"/>
    <s v="SI"/>
    <n v="5"/>
    <m/>
    <n v="5"/>
    <n v="5"/>
    <m/>
    <x v="2"/>
    <n v="4"/>
    <m/>
    <s v="Cuando pides que traigan un libro trda bastante"/>
    <d v="2017-03-17T11:56:02"/>
    <s v="10.150.1.151"/>
    <m/>
  </r>
  <r>
    <s v="F. Ciencias Matemáticas"/>
    <s v="Ciencias Experimentales"/>
    <n v="2"/>
    <n v="603"/>
    <m/>
    <m/>
    <x v="1"/>
    <n v="8"/>
    <m/>
    <x v="1"/>
    <n v="3"/>
    <m/>
    <n v="8"/>
    <n v="29"/>
    <n v="4"/>
    <m/>
    <m/>
    <m/>
    <n v="4"/>
    <n v="3"/>
    <n v="3"/>
    <n v="2"/>
    <m/>
    <n v="2"/>
    <n v="3"/>
    <m/>
    <m/>
    <m/>
    <m/>
    <n v="3"/>
    <n v="1"/>
    <n v="2"/>
    <n v="2"/>
    <n v="5"/>
    <n v="3"/>
    <n v="4"/>
    <n v="1"/>
    <n v="6"/>
    <n v="3"/>
    <n v="3"/>
    <n v="4"/>
    <n v="4"/>
    <n v="4"/>
    <n v="4"/>
    <n v="4"/>
    <s v="SI"/>
    <n v="3"/>
    <m/>
    <n v="4"/>
    <n v="4"/>
    <n v="4"/>
    <n v="5"/>
    <n v="4"/>
    <n v="3"/>
    <m/>
    <s v="SI"/>
    <s v="SI"/>
    <n v="3"/>
    <m/>
    <n v="4"/>
    <n v="4"/>
    <m/>
    <x v="2"/>
    <n v="3"/>
    <m/>
    <m/>
    <d v="2017-03-17T11:56:13"/>
    <s v="10.150.1.152"/>
    <m/>
  </r>
  <r>
    <s v="F. Comercio y Turismo"/>
    <s v="Ciencias Sociales"/>
    <n v="3"/>
    <n v="604"/>
    <m/>
    <m/>
    <x v="1"/>
    <n v="24"/>
    <m/>
    <x v="1"/>
    <n v="2"/>
    <m/>
    <n v="24"/>
    <n v="29"/>
    <n v="29"/>
    <m/>
    <m/>
    <m/>
    <n v="4"/>
    <n v="4"/>
    <n v="3"/>
    <n v="2"/>
    <m/>
    <m/>
    <n v="3"/>
    <m/>
    <m/>
    <m/>
    <m/>
    <n v="4"/>
    <n v="2"/>
    <n v="2"/>
    <n v="2"/>
    <n v="3"/>
    <n v="5"/>
    <n v="5"/>
    <n v="4"/>
    <n v="4"/>
    <n v="4"/>
    <n v="4"/>
    <n v="4"/>
    <n v="4"/>
    <n v="4"/>
    <n v="4"/>
    <n v="4"/>
    <s v="NO"/>
    <n v="3"/>
    <m/>
    <n v="4"/>
    <n v="4"/>
    <n v="4"/>
    <n v="4"/>
    <m/>
    <m/>
    <m/>
    <s v="NO"/>
    <s v="NO"/>
    <n v="1"/>
    <m/>
    <n v="4"/>
    <n v="4"/>
    <m/>
    <x v="2"/>
    <n v="3"/>
    <m/>
    <s v="Buenos dias, mi sugerencia es acerca de la Biblioteca de Comercio y Turismo que es actualmente donde yo estudio. Soy matriculado en Turismo y me duele cada año que pasa ver a gente que no es de la facultad estudiando allí, entiendo que es un lugar público pero creo que ese espacio tendría que estar destinado a los estudiantes que estudiamos allí ya que en época de exámenes y en menor medida (aunque también hay) en épocas normales la biblioteca entre lo pequeña que es y la gente de fuera que va a estudiar no dejan hueco para las personas de la facultad y la verdad que resulta muy molesto que no puedas estudiar en tus instalaciones. Sé que es una medida un poco drástica pero piensen en las personas que pertenecemos a la facultad y ojalá puedan tomar alguna medida para evitar tanta aglomeración de personas que no estudian allí.&lt;br&gt;Gracias y un saludo."/>
    <d v="2017-03-17T11:56:48"/>
    <s v="10.150.1.151"/>
    <m/>
  </r>
  <r>
    <s v="F. Ciencias de la Información"/>
    <s v="Ciencias Sociales"/>
    <n v="3"/>
    <n v="605"/>
    <m/>
    <m/>
    <x v="1"/>
    <n v="4"/>
    <m/>
    <x v="2"/>
    <n v="1"/>
    <m/>
    <n v="13"/>
    <n v="29"/>
    <n v="18"/>
    <m/>
    <m/>
    <m/>
    <n v="3"/>
    <n v="5"/>
    <n v="4"/>
    <n v="3"/>
    <m/>
    <n v="2"/>
    <m/>
    <m/>
    <m/>
    <m/>
    <m/>
    <n v="3"/>
    <n v="1"/>
    <n v="1"/>
    <n v="5"/>
    <n v="4"/>
    <n v="3"/>
    <n v="5"/>
    <n v="1"/>
    <m/>
    <n v="4"/>
    <n v="3"/>
    <n v="3"/>
    <n v="2"/>
    <n v="3"/>
    <n v="3"/>
    <n v="4"/>
    <s v="NO"/>
    <n v="3"/>
    <m/>
    <n v="3"/>
    <n v="3"/>
    <n v="2"/>
    <n v="4"/>
    <n v="5"/>
    <n v="5"/>
    <m/>
    <s v="NO"/>
    <s v="NO"/>
    <m/>
    <m/>
    <n v="1"/>
    <n v="1"/>
    <m/>
    <x v="2"/>
    <n v="3"/>
    <m/>
    <m/>
    <d v="2017-03-17T11:57:01"/>
    <s v="10.150.1.152"/>
    <m/>
  </r>
  <r>
    <s v="F. Filología"/>
    <s v="Humanidades"/>
    <n v="1"/>
    <n v="606"/>
    <m/>
    <m/>
    <x v="1"/>
    <n v="14"/>
    <m/>
    <x v="1"/>
    <n v="4"/>
    <m/>
    <n v="14"/>
    <n v="29"/>
    <n v="16"/>
    <m/>
    <m/>
    <m/>
    <n v="5"/>
    <n v="4"/>
    <n v="4"/>
    <n v="3"/>
    <n v="1"/>
    <m/>
    <m/>
    <m/>
    <m/>
    <m/>
    <m/>
    <n v="5"/>
    <n v="2"/>
    <n v="2"/>
    <n v="4"/>
    <n v="5"/>
    <n v="5"/>
    <n v="4"/>
    <n v="2"/>
    <n v="6"/>
    <n v="4"/>
    <n v="4"/>
    <n v="3"/>
    <n v="3"/>
    <n v="5"/>
    <n v="3"/>
    <n v="4"/>
    <s v="NO"/>
    <n v="3"/>
    <m/>
    <n v="4"/>
    <n v="3"/>
    <n v="2"/>
    <n v="4"/>
    <n v="4"/>
    <n v="4"/>
    <m/>
    <s v="NO"/>
    <s v="NO"/>
    <m/>
    <m/>
    <n v="4"/>
    <n v="4"/>
    <m/>
    <x v="2"/>
    <n v="3"/>
    <m/>
    <s v="Mayor información sobre las actividades que proporciona la biblioteca."/>
    <d v="2017-03-17T11:57:01"/>
    <s v="10.150.1.151"/>
    <m/>
  </r>
  <r>
    <s v="F. Ciencias Políticas y Sociología"/>
    <s v="Ciencias Sociales"/>
    <n v="3"/>
    <n v="607"/>
    <m/>
    <m/>
    <x v="1"/>
    <n v="9"/>
    <m/>
    <x v="2"/>
    <n v="2"/>
    <m/>
    <n v="9"/>
    <m/>
    <m/>
    <m/>
    <m/>
    <m/>
    <n v="5"/>
    <n v="5"/>
    <n v="5"/>
    <n v="5"/>
    <n v="1"/>
    <m/>
    <m/>
    <m/>
    <m/>
    <m/>
    <m/>
    <n v="5"/>
    <n v="2"/>
    <n v="2"/>
    <n v="5"/>
    <n v="5"/>
    <n v="5"/>
    <n v="5"/>
    <n v="3"/>
    <n v="5"/>
    <n v="4"/>
    <n v="4"/>
    <n v="5"/>
    <n v="5"/>
    <n v="5"/>
    <n v="5"/>
    <n v="5"/>
    <s v="NO"/>
    <n v="5"/>
    <m/>
    <n v="5"/>
    <n v="5"/>
    <n v="5"/>
    <n v="5"/>
    <n v="5"/>
    <n v="5"/>
    <m/>
    <s v="SI"/>
    <s v="SI"/>
    <n v="5"/>
    <m/>
    <n v="5"/>
    <n v="5"/>
    <m/>
    <x v="0"/>
    <n v="3"/>
    <m/>
    <m/>
    <d v="2017-03-17T11:57:10"/>
    <s v="10.150.1.151"/>
    <m/>
  </r>
  <r>
    <s v="F. Ciencias Políticas y Sociología"/>
    <s v="Ciencias Sociales"/>
    <n v="3"/>
    <n v="608"/>
    <m/>
    <m/>
    <x v="1"/>
    <n v="9"/>
    <m/>
    <x v="1"/>
    <n v="5"/>
    <m/>
    <n v="9"/>
    <n v="26"/>
    <m/>
    <s v="BNE, biblioteca del conde duque, biblioteca del CSIC"/>
    <m/>
    <m/>
    <n v="4"/>
    <n v="3"/>
    <n v="2"/>
    <n v="1"/>
    <m/>
    <m/>
    <n v="3"/>
    <m/>
    <m/>
    <m/>
    <m/>
    <n v="3"/>
    <n v="2"/>
    <n v="3"/>
    <n v="1"/>
    <n v="1"/>
    <n v="4"/>
    <n v="1"/>
    <n v="5"/>
    <n v="6"/>
    <n v="3"/>
    <n v="2"/>
    <n v="3"/>
    <n v="3"/>
    <n v="3"/>
    <n v="1"/>
    <n v="4"/>
    <s v="SI"/>
    <n v="3"/>
    <m/>
    <n v="4"/>
    <n v="4"/>
    <n v="4"/>
    <n v="4"/>
    <n v="4"/>
    <n v="5"/>
    <m/>
    <s v="NO"/>
    <s v="NO"/>
    <m/>
    <m/>
    <n v="4"/>
    <n v="3"/>
    <m/>
    <x v="3"/>
    <m/>
    <m/>
    <m/>
    <d v="2017-03-17T11:58:18"/>
    <s v="10.150.1.152"/>
    <m/>
  </r>
  <r>
    <s v="F. Educación - Centro de Formación del Profesorado"/>
    <s v="Humanidades"/>
    <n v="1"/>
    <n v="609"/>
    <m/>
    <m/>
    <x v="2"/>
    <n v="12"/>
    <m/>
    <x v="2"/>
    <n v="3"/>
    <m/>
    <n v="12"/>
    <m/>
    <m/>
    <m/>
    <m/>
    <m/>
    <n v="4"/>
    <n v="4"/>
    <n v="3"/>
    <n v="2"/>
    <n v="1"/>
    <m/>
    <m/>
    <m/>
    <m/>
    <m/>
    <m/>
    <n v="4"/>
    <n v="1"/>
    <n v="1"/>
    <n v="1"/>
    <n v="4"/>
    <n v="5"/>
    <n v="4"/>
    <n v="1"/>
    <n v="6"/>
    <n v="4"/>
    <n v="4"/>
    <n v="2"/>
    <n v="3"/>
    <n v="4"/>
    <n v="2"/>
    <n v="3"/>
    <s v="NO"/>
    <m/>
    <m/>
    <n v="4"/>
    <n v="5"/>
    <n v="4"/>
    <n v="5"/>
    <n v="5"/>
    <n v="5"/>
    <m/>
    <s v="NO"/>
    <s v="NO"/>
    <m/>
    <m/>
    <n v="3"/>
    <n v="3"/>
    <m/>
    <x v="3"/>
    <n v="3"/>
    <m/>
    <s v="Desxonocimiento."/>
    <d v="2017-03-17T11:58:46"/>
    <s v="10.150.1.151"/>
    <m/>
  </r>
  <r>
    <s v="F. Bellas Artes"/>
    <s v="Humanidades"/>
    <n v="1"/>
    <n v="610"/>
    <m/>
    <m/>
    <x v="1"/>
    <n v="1"/>
    <m/>
    <x v="2"/>
    <n v="4"/>
    <m/>
    <n v="1"/>
    <n v="29"/>
    <m/>
    <m/>
    <m/>
    <m/>
    <n v="4"/>
    <n v="4"/>
    <n v="3"/>
    <n v="2"/>
    <m/>
    <m/>
    <n v="3"/>
    <m/>
    <m/>
    <m/>
    <m/>
    <n v="4"/>
    <n v="1"/>
    <n v="3"/>
    <n v="1"/>
    <n v="3"/>
    <n v="5"/>
    <n v="2"/>
    <n v="2"/>
    <n v="1"/>
    <n v="2"/>
    <n v="3"/>
    <n v="3"/>
    <n v="5"/>
    <n v="3"/>
    <n v="3"/>
    <n v="3"/>
    <s v="NO"/>
    <n v="1"/>
    <m/>
    <n v="4"/>
    <n v="4"/>
    <n v="4"/>
    <n v="5"/>
    <n v="5"/>
    <n v="3"/>
    <m/>
    <s v="NO"/>
    <s v="NO"/>
    <m/>
    <m/>
    <n v="5"/>
    <n v="4"/>
    <m/>
    <x v="2"/>
    <n v="4"/>
    <m/>
    <s v="En la facultad de Bellas Artes, donde estudio diseño, apenas hay libros sobre mi campo. La mayoría se encuentran en la biblioteca de la facultad de ciencias de la información. Sería de gran ayuda que se adquirieran muchos más libros de diseño para la biblioteca de bellas artes. Así mismo, es un material que se queda obsoleto rápidamente, y me gustaría que se actualizaran más habitualmente."/>
    <d v="2017-03-17T11:59:00"/>
    <s v="10.150.1.152"/>
    <m/>
  </r>
  <r>
    <s v="F. Ciencias Químicas"/>
    <s v="Ciencias Experimentales"/>
    <n v="2"/>
    <n v="611"/>
    <m/>
    <m/>
    <x v="0"/>
    <n v="10"/>
    <m/>
    <x v="1"/>
    <n v="3"/>
    <m/>
    <n v="29"/>
    <n v="10"/>
    <m/>
    <m/>
    <m/>
    <m/>
    <n v="4"/>
    <n v="4"/>
    <n v="4"/>
    <n v="4"/>
    <m/>
    <n v="2"/>
    <n v="3"/>
    <m/>
    <m/>
    <m/>
    <m/>
    <n v="5"/>
    <n v="5"/>
    <n v="3"/>
    <n v="4"/>
    <n v="3"/>
    <n v="3"/>
    <n v="3"/>
    <n v="3"/>
    <n v="4"/>
    <n v="4"/>
    <n v="4"/>
    <n v="4"/>
    <n v="4"/>
    <n v="5"/>
    <n v="4"/>
    <n v="4"/>
    <s v="NO"/>
    <n v="4"/>
    <m/>
    <n v="5"/>
    <n v="5"/>
    <n v="5"/>
    <n v="5"/>
    <n v="5"/>
    <n v="5"/>
    <m/>
    <s v="NO"/>
    <s v="SI"/>
    <n v="4"/>
    <m/>
    <n v="5"/>
    <n v="5"/>
    <m/>
    <x v="0"/>
    <n v="4"/>
    <m/>
    <s v="Llevo siendo estudiante y posteriormente investigador de la UCM desde hace 11 años y siempre he sostenido que la BUCM era el mejor activo de la universidad. ¡Enhorabuena!&lt;br&gt;A modo de sugerencia, me gustaría que alguna de las bibliotecas abrieran por las tardes en el mes de agosto. Soy consciente de las necesidades de vacaciones del personal y del ahorro ocasionado, pero creo que mantener aunque sea una de las salas de la María Zambrano para todos los miembros de la comunidad universitaria no es tan gravoso, los estudiantes de tercer ciclo que agostamos en Madrid agradecemos un espacio de silencio.&lt;br&gt;&lt;br&gt;Muchas gracias"/>
    <d v="2017-03-17T11:59:11"/>
    <s v="10.150.1.152"/>
    <m/>
  </r>
  <r>
    <s v="F. Ciencias Biológicas"/>
    <s v="Ciencias Experimentales"/>
    <n v="2"/>
    <n v="612"/>
    <m/>
    <m/>
    <x v="1"/>
    <n v="2"/>
    <m/>
    <x v="1"/>
    <n v="1"/>
    <m/>
    <n v="2"/>
    <n v="7"/>
    <n v="29"/>
    <m/>
    <m/>
    <m/>
    <n v="3"/>
    <n v="5"/>
    <n v="4"/>
    <n v="3"/>
    <m/>
    <n v="2"/>
    <m/>
    <m/>
    <m/>
    <m/>
    <m/>
    <n v="5"/>
    <n v="1"/>
    <n v="1"/>
    <n v="1"/>
    <n v="5"/>
    <n v="5"/>
    <n v="5"/>
    <n v="1"/>
    <n v="3"/>
    <n v="4"/>
    <n v="4"/>
    <n v="3"/>
    <n v="3"/>
    <n v="3"/>
    <n v="3"/>
    <n v="3"/>
    <s v="NO"/>
    <n v="3"/>
    <m/>
    <n v="4"/>
    <n v="2"/>
    <n v="4"/>
    <n v="5"/>
    <n v="3"/>
    <n v="4"/>
    <m/>
    <s v="NO"/>
    <s v="NO"/>
    <m/>
    <m/>
    <n v="4"/>
    <n v="3"/>
    <m/>
    <x v="0"/>
    <n v="3"/>
    <m/>
    <s v="No sé nada a cerca de los cursos de información para el usuario.&lt;br&gt;En época de exámenes debería estar abierta durante más horas."/>
    <d v="2017-03-17T12:00:34"/>
    <s v="10.150.1.151"/>
    <m/>
  </r>
  <r>
    <s v="F. Geografía e Historia"/>
    <s v="Humanidades"/>
    <n v="1"/>
    <n v="613"/>
    <m/>
    <m/>
    <x v="0"/>
    <n v="16"/>
    <m/>
    <x v="1"/>
    <n v="5"/>
    <m/>
    <n v="16"/>
    <n v="1"/>
    <n v="29"/>
    <m/>
    <m/>
    <m/>
    <n v="4"/>
    <n v="4"/>
    <n v="3"/>
    <n v="3"/>
    <m/>
    <m/>
    <n v="3"/>
    <m/>
    <m/>
    <m/>
    <m/>
    <n v="4"/>
    <n v="3"/>
    <n v="3"/>
    <n v="4"/>
    <n v="2"/>
    <n v="4"/>
    <n v="2"/>
    <n v="4"/>
    <n v="3"/>
    <n v="4"/>
    <n v="4"/>
    <n v="4"/>
    <n v="4"/>
    <n v="5"/>
    <n v="3"/>
    <n v="3"/>
    <s v="SI"/>
    <n v="4"/>
    <m/>
    <n v="4"/>
    <n v="4"/>
    <n v="2"/>
    <n v="4"/>
    <n v="4"/>
    <n v="5"/>
    <m/>
    <s v="SI"/>
    <s v="SI"/>
    <n v="3"/>
    <m/>
    <n v="4"/>
    <n v="4"/>
    <m/>
    <x v="2"/>
    <n v="4"/>
    <m/>
    <m/>
    <d v="2017-03-17T12:00:47"/>
    <s v="10.150.1.152"/>
    <m/>
  </r>
  <r>
    <s v="F. Ciencias Políticas y Sociología"/>
    <s v="Ciencias Sociales"/>
    <n v="3"/>
    <n v="614"/>
    <m/>
    <m/>
    <x v="1"/>
    <n v="9"/>
    <m/>
    <x v="1"/>
    <n v="5"/>
    <m/>
    <n v="9"/>
    <n v="26"/>
    <n v="5"/>
    <m/>
    <m/>
    <m/>
    <n v="5"/>
    <n v="4"/>
    <n v="3"/>
    <n v="4"/>
    <n v="1"/>
    <m/>
    <m/>
    <m/>
    <m/>
    <m/>
    <m/>
    <n v="5"/>
    <n v="3"/>
    <n v="4"/>
    <n v="3"/>
    <n v="5"/>
    <n v="3"/>
    <n v="5"/>
    <n v="2"/>
    <n v="5"/>
    <n v="4"/>
    <n v="5"/>
    <n v="2"/>
    <n v="5"/>
    <n v="3"/>
    <n v="5"/>
    <n v="4"/>
    <s v="SI"/>
    <n v="4"/>
    <m/>
    <n v="5"/>
    <n v="5"/>
    <n v="5"/>
    <n v="5"/>
    <n v="5"/>
    <n v="5"/>
    <m/>
    <s v="SI"/>
    <s v="SI"/>
    <n v="5"/>
    <m/>
    <n v="5"/>
    <n v="5"/>
    <m/>
    <x v="2"/>
    <m/>
    <m/>
    <m/>
    <d v="2017-03-17T12:01:13"/>
    <s v="10.150.1.152"/>
    <m/>
  </r>
  <r>
    <s v="F. Filosofía"/>
    <s v="Humanidades"/>
    <n v="1"/>
    <n v="615"/>
    <m/>
    <m/>
    <x v="1"/>
    <n v="15"/>
    <m/>
    <x v="3"/>
    <n v="4"/>
    <m/>
    <n v="15"/>
    <n v="14"/>
    <n v="29"/>
    <m/>
    <m/>
    <m/>
    <n v="5"/>
    <n v="2"/>
    <n v="3"/>
    <n v="3"/>
    <n v="1"/>
    <m/>
    <m/>
    <m/>
    <m/>
    <m/>
    <m/>
    <n v="4"/>
    <n v="2"/>
    <n v="1"/>
    <n v="4"/>
    <n v="3"/>
    <n v="2"/>
    <n v="5"/>
    <n v="2"/>
    <n v="3"/>
    <n v="4"/>
    <n v="4"/>
    <n v="3"/>
    <n v="4"/>
    <n v="5"/>
    <n v="4"/>
    <n v="1"/>
    <s v="SI"/>
    <n v="4"/>
    <m/>
    <n v="5"/>
    <n v="3"/>
    <n v="2"/>
    <n v="5"/>
    <n v="5"/>
    <n v="5"/>
    <m/>
    <s v="NO"/>
    <s v="NO"/>
    <m/>
    <m/>
    <n v="5"/>
    <n v="5"/>
    <m/>
    <x v="2"/>
    <n v="4"/>
    <m/>
    <m/>
    <d v="2017-03-17T12:01:25"/>
    <s v="10.150.1.151"/>
    <m/>
  </r>
  <r>
    <s v="F. Filología"/>
    <s v="Humanidades"/>
    <n v="1"/>
    <n v="616"/>
    <m/>
    <m/>
    <x v="2"/>
    <n v="14"/>
    <m/>
    <x v="2"/>
    <n v="3"/>
    <m/>
    <n v="29"/>
    <n v="15"/>
    <n v="14"/>
    <m/>
    <m/>
    <m/>
    <n v="4"/>
    <n v="5"/>
    <n v="5"/>
    <n v="5"/>
    <m/>
    <n v="2"/>
    <m/>
    <m/>
    <m/>
    <m/>
    <m/>
    <n v="5"/>
    <n v="3"/>
    <n v="4"/>
    <n v="2"/>
    <n v="4"/>
    <n v="5"/>
    <n v="3"/>
    <n v="1"/>
    <n v="6"/>
    <n v="4"/>
    <n v="5"/>
    <n v="4"/>
    <n v="4"/>
    <n v="5"/>
    <n v="3"/>
    <n v="5"/>
    <s v="NO"/>
    <n v="5"/>
    <m/>
    <n v="5"/>
    <n v="5"/>
    <n v="5"/>
    <n v="5"/>
    <n v="5"/>
    <n v="5"/>
    <m/>
    <s v="NO"/>
    <s v="NO"/>
    <m/>
    <m/>
    <n v="4"/>
    <n v="4"/>
    <m/>
    <x v="0"/>
    <n v="4"/>
    <m/>
    <m/>
    <d v="2017-03-17T12:01:33"/>
    <s v="10.150.1.152"/>
    <m/>
  </r>
  <r>
    <s v="F. Comercio y Turismo"/>
    <s v="Ciencias Sociales"/>
    <n v="3"/>
    <n v="617"/>
    <m/>
    <m/>
    <x v="1"/>
    <n v="24"/>
    <m/>
    <x v="3"/>
    <n v="4"/>
    <m/>
    <n v="29"/>
    <n v="4"/>
    <n v="24"/>
    <s v="Biblioteca Nacional de Madrid y Biblioteca del Parque Retiro."/>
    <m/>
    <m/>
    <n v="4"/>
    <n v="3"/>
    <n v="4"/>
    <n v="2"/>
    <n v="1"/>
    <n v="2"/>
    <m/>
    <m/>
    <m/>
    <m/>
    <m/>
    <n v="5"/>
    <n v="3"/>
    <n v="5"/>
    <n v="1"/>
    <n v="4"/>
    <n v="3"/>
    <n v="2"/>
    <n v="1"/>
    <n v="3"/>
    <n v="2"/>
    <n v="4"/>
    <n v="5"/>
    <n v="5"/>
    <n v="5"/>
    <n v="3"/>
    <n v="5"/>
    <s v="SI"/>
    <n v="5"/>
    <m/>
    <n v="5"/>
    <n v="5"/>
    <n v="3"/>
    <n v="5"/>
    <n v="5"/>
    <n v="5"/>
    <m/>
    <s v="NO"/>
    <s v="NO"/>
    <m/>
    <m/>
    <n v="5"/>
    <n v="4"/>
    <m/>
    <x v="2"/>
    <n v="3"/>
    <m/>
    <s v="Es necesario que la Biblioteca de Comercio y Turismo tenga más enchufes para estudiantes que llevamos portatiles a la biblioteca. Es necesario tambien que haya más ejemplares disponibles para prestamo. &lt;br&gt;Considero tambien necesario que sea más espaciosa y luminosa la biblioteca de Comercio y Turismo, así como la facultad de ciencias de la información. &lt;br&gt;Por ultimo se necesitan sillas más comodas."/>
    <d v="2017-03-17T12:01:49"/>
    <s v="10.150.1.152"/>
    <m/>
  </r>
  <r>
    <s v="F. Ciencias Biológicas"/>
    <s v="Ciencias Experimentales"/>
    <n v="2"/>
    <n v="618"/>
    <m/>
    <m/>
    <x v="1"/>
    <n v="2"/>
    <m/>
    <x v="1"/>
    <n v="2"/>
    <m/>
    <n v="2"/>
    <n v="7"/>
    <m/>
    <m/>
    <m/>
    <m/>
    <n v="4"/>
    <n v="4"/>
    <n v="3"/>
    <n v="3"/>
    <n v="1"/>
    <m/>
    <m/>
    <m/>
    <m/>
    <m/>
    <m/>
    <n v="5"/>
    <n v="1"/>
    <n v="1"/>
    <n v="3"/>
    <n v="5"/>
    <n v="5"/>
    <n v="5"/>
    <n v="1"/>
    <n v="2"/>
    <n v="4"/>
    <n v="3"/>
    <n v="3"/>
    <n v="1"/>
    <n v="3"/>
    <n v="3"/>
    <n v="3"/>
    <s v="NO"/>
    <n v="3"/>
    <m/>
    <n v="3"/>
    <n v="3"/>
    <n v="4"/>
    <n v="4"/>
    <n v="4"/>
    <n v="4"/>
    <m/>
    <s v="NO"/>
    <s v="NO"/>
    <m/>
    <m/>
    <n v="2"/>
    <n v="1"/>
    <m/>
    <x v="3"/>
    <n v="3"/>
    <m/>
    <s v="El personal debería ser más amable, porque muchas veces te tratan de malas formas. Además si entras hablando te mandan callar como es normal, pero al rato les oyes hablando entre ellos y no se cortan en hablar alto, que les escucha todo el mundo. Por otro lado, cuando devuelves un libro te hacen bajarlo a ti a una mesa que tienen para después colocarlos, cuando la mayoría de las veces no están haciendo nada o están con el ordenador viendo páginas que no son de trabajo. &lt;br&gt;Además, no te dejan beber otra cosa que no sea agua. Entiendo que si estás usando un libro no te lo permiten por si lo manchas, pero si ven que no, deberían dejarte pues es lógico que necesites un café o una coca mientras estudias y no te quieras salir fuera a tomártelo, que pierdes mucho tiempo. "/>
    <d v="2017-03-17T12:01:49"/>
    <s v="10.150.1.152"/>
    <m/>
  </r>
  <r>
    <s v="F. Ciencias Químicas"/>
    <s v="Ciencias Experimentales"/>
    <n v="2"/>
    <n v="619"/>
    <m/>
    <m/>
    <x v="1"/>
    <n v="10"/>
    <m/>
    <x v="1"/>
    <n v="1"/>
    <m/>
    <n v="10"/>
    <m/>
    <m/>
    <m/>
    <m/>
    <m/>
    <n v="2"/>
    <n v="2"/>
    <n v="2"/>
    <n v="1"/>
    <n v="1"/>
    <m/>
    <m/>
    <m/>
    <m/>
    <m/>
    <m/>
    <n v="1"/>
    <n v="1"/>
    <n v="1"/>
    <n v="1"/>
    <n v="1"/>
    <n v="2"/>
    <n v="4"/>
    <n v="1"/>
    <n v="4"/>
    <n v="3"/>
    <n v="3"/>
    <n v="3"/>
    <n v="1"/>
    <n v="3"/>
    <n v="3"/>
    <n v="3"/>
    <s v="NO"/>
    <n v="3"/>
    <m/>
    <n v="2"/>
    <n v="2"/>
    <n v="3"/>
    <m/>
    <n v="3"/>
    <n v="3"/>
    <m/>
    <s v="SI"/>
    <s v="SI"/>
    <n v="4"/>
    <m/>
    <n v="1"/>
    <n v="1"/>
    <m/>
    <x v="1"/>
    <m/>
    <m/>
    <m/>
    <d v="2017-03-17T12:02:03"/>
    <s v="10.150.1.152"/>
    <m/>
  </r>
  <r>
    <s v="F. Filología"/>
    <s v="Humanidades"/>
    <n v="1"/>
    <n v="620"/>
    <m/>
    <m/>
    <x v="4"/>
    <n v="14"/>
    <m/>
    <x v="1"/>
    <n v="1"/>
    <m/>
    <n v="29"/>
    <n v="14"/>
    <n v="28"/>
    <m/>
    <m/>
    <m/>
    <n v="5"/>
    <n v="4"/>
    <n v="5"/>
    <n v="4"/>
    <m/>
    <m/>
    <m/>
    <n v="4"/>
    <n v="0.91666666666666663"/>
    <m/>
    <m/>
    <n v="1"/>
    <n v="1"/>
    <n v="1"/>
    <n v="3"/>
    <n v="4"/>
    <n v="5"/>
    <n v="5"/>
    <n v="3"/>
    <n v="3"/>
    <n v="3"/>
    <n v="3"/>
    <n v="3"/>
    <n v="3"/>
    <n v="3"/>
    <n v="3"/>
    <n v="3"/>
    <s v="NO"/>
    <n v="3"/>
    <m/>
    <n v="3"/>
    <n v="3"/>
    <n v="3"/>
    <n v="3"/>
    <n v="3"/>
    <n v="3"/>
    <m/>
    <s v="NO"/>
    <s v="NO"/>
    <m/>
    <m/>
    <n v="3"/>
    <n v="2"/>
    <m/>
    <x v="3"/>
    <n v="3"/>
    <m/>
    <s v="No he asistido a ningún curso de formación de usuario porque en ningún momento se ha informado a los alumnos de la Universidad Complutense de dichos cursos, al menos a mi.&lt;br&gt;&lt;br&gt;"/>
    <d v="2017-03-17T12:03:23"/>
    <s v="10.150.1.152"/>
    <m/>
  </r>
  <r>
    <s v="F. Ciencias Políticas y Sociología"/>
    <s v="Ciencias Sociales"/>
    <n v="3"/>
    <n v="621"/>
    <m/>
    <m/>
    <x v="1"/>
    <n v="9"/>
    <m/>
    <x v="3"/>
    <n v="4"/>
    <m/>
    <n v="29"/>
    <n v="9"/>
    <n v="4"/>
    <m/>
    <m/>
    <m/>
    <n v="5"/>
    <n v="3"/>
    <n v="2"/>
    <n v="1"/>
    <m/>
    <m/>
    <n v="3"/>
    <m/>
    <m/>
    <m/>
    <m/>
    <n v="1"/>
    <n v="5"/>
    <n v="2"/>
    <n v="5"/>
    <n v="5"/>
    <n v="4"/>
    <n v="5"/>
    <m/>
    <n v="6"/>
    <n v="2"/>
    <n v="1"/>
    <n v="1"/>
    <n v="3"/>
    <n v="1"/>
    <n v="1"/>
    <m/>
    <s v="NO"/>
    <n v="1"/>
    <m/>
    <n v="3"/>
    <n v="1"/>
    <n v="5"/>
    <n v="3"/>
    <n v="3"/>
    <n v="3"/>
    <m/>
    <s v="NO"/>
    <s v="NO"/>
    <m/>
    <m/>
    <n v="2"/>
    <n v="1"/>
    <m/>
    <x v="5"/>
    <n v="2"/>
    <m/>
    <m/>
    <d v="2017-03-17T12:04:13"/>
    <s v="10.150.1.152"/>
    <m/>
  </r>
  <r>
    <s v="F. Farmacia"/>
    <s v="Ciencias de la Salud"/>
    <n v="4"/>
    <n v="622"/>
    <m/>
    <m/>
    <x v="1"/>
    <n v="13"/>
    <m/>
    <x v="1"/>
    <n v="3"/>
    <m/>
    <n v="13"/>
    <n v="18"/>
    <n v="29"/>
    <m/>
    <m/>
    <m/>
    <n v="4"/>
    <n v="1"/>
    <n v="5"/>
    <n v="4"/>
    <m/>
    <n v="2"/>
    <n v="3"/>
    <n v="4"/>
    <n v="0"/>
    <m/>
    <m/>
    <n v="5"/>
    <n v="1"/>
    <n v="5"/>
    <n v="1"/>
    <n v="4"/>
    <n v="2"/>
    <n v="4"/>
    <n v="2"/>
    <n v="2"/>
    <n v="5"/>
    <n v="5"/>
    <n v="5"/>
    <n v="1"/>
    <n v="3"/>
    <n v="1"/>
    <n v="3"/>
    <s v="NO"/>
    <n v="5"/>
    <m/>
    <n v="5"/>
    <n v="5"/>
    <n v="5"/>
    <n v="5"/>
    <n v="5"/>
    <n v="5"/>
    <m/>
    <s v="NO"/>
    <s v="NO"/>
    <m/>
    <m/>
    <n v="4"/>
    <n v="2"/>
    <m/>
    <x v="3"/>
    <n v="3"/>
    <m/>
    <m/>
    <d v="2017-03-17T12:04:29"/>
    <s v="10.150.1.151"/>
    <m/>
  </r>
  <r>
    <s v="F. Educación - Centro de Formación del Profesorado"/>
    <s v="Humanidades"/>
    <n v="1"/>
    <n v="623"/>
    <m/>
    <m/>
    <x v="1"/>
    <n v="12"/>
    <m/>
    <x v="1"/>
    <n v="3"/>
    <m/>
    <n v="29"/>
    <n v="2"/>
    <n v="12"/>
    <m/>
    <m/>
    <m/>
    <n v="4"/>
    <n v="3"/>
    <n v="3"/>
    <n v="2"/>
    <m/>
    <n v="2"/>
    <m/>
    <m/>
    <m/>
    <m/>
    <m/>
    <n v="4"/>
    <n v="2"/>
    <n v="2"/>
    <n v="4"/>
    <n v="3"/>
    <n v="4"/>
    <n v="4"/>
    <n v="2"/>
    <n v="2"/>
    <m/>
    <n v="3"/>
    <n v="2"/>
    <n v="2"/>
    <n v="3"/>
    <n v="2"/>
    <n v="2"/>
    <s v="NO"/>
    <n v="2"/>
    <m/>
    <n v="3"/>
    <n v="2"/>
    <n v="3"/>
    <n v="3"/>
    <n v="3"/>
    <n v="2"/>
    <m/>
    <s v="NO"/>
    <s v="NO"/>
    <m/>
    <m/>
    <n v="2"/>
    <n v="2"/>
    <m/>
    <x v="3"/>
    <n v="3"/>
    <m/>
    <m/>
    <d v="2017-03-17T12:04:48"/>
    <s v="10.150.1.151"/>
    <m/>
  </r>
  <r>
    <s v="F. Ciencias Biológicas"/>
    <s v="Ciencias Experimentales"/>
    <n v="2"/>
    <n v="624"/>
    <m/>
    <m/>
    <x v="2"/>
    <n v="2"/>
    <m/>
    <x v="2"/>
    <n v="1"/>
    <m/>
    <n v="2"/>
    <m/>
    <m/>
    <s v="Escuela Técnica Superior de Ingenieria Agronómica, Alimentaria y de Biosistemas (ETSIAAB, UPM)"/>
    <m/>
    <m/>
    <n v="3"/>
    <n v="3"/>
    <n v="3"/>
    <n v="2"/>
    <m/>
    <n v="2"/>
    <m/>
    <m/>
    <m/>
    <m/>
    <m/>
    <n v="1"/>
    <n v="5"/>
    <n v="4"/>
    <n v="2"/>
    <n v="4"/>
    <n v="1"/>
    <n v="1"/>
    <n v="4"/>
    <n v="2"/>
    <n v="2"/>
    <n v="2"/>
    <n v="2"/>
    <n v="4"/>
    <n v="1"/>
    <n v="1"/>
    <n v="2"/>
    <s v="SI"/>
    <n v="2"/>
    <m/>
    <n v="4"/>
    <n v="4"/>
    <n v="4"/>
    <n v="4"/>
    <n v="4"/>
    <n v="4"/>
    <m/>
    <s v="NO"/>
    <s v="NO"/>
    <m/>
    <m/>
    <n v="4"/>
    <n v="4"/>
    <m/>
    <x v="2"/>
    <n v="3"/>
    <m/>
    <m/>
    <d v="2017-03-17T12:05:27"/>
    <s v="10.150.1.152"/>
    <m/>
  </r>
  <r>
    <s v="N/C"/>
    <s v="N/C"/>
    <e v="#N/A"/>
    <n v="625"/>
    <m/>
    <m/>
    <x v="1"/>
    <m/>
    <m/>
    <x v="2"/>
    <n v="1"/>
    <m/>
    <n v="19"/>
    <m/>
    <m/>
    <m/>
    <m/>
    <m/>
    <n v="2"/>
    <n v="3"/>
    <n v="3"/>
    <n v="2"/>
    <m/>
    <n v="2"/>
    <n v="3"/>
    <m/>
    <m/>
    <m/>
    <m/>
    <n v="4"/>
    <n v="1"/>
    <n v="1"/>
    <n v="5"/>
    <n v="4"/>
    <n v="4"/>
    <n v="5"/>
    <n v="2"/>
    <n v="3"/>
    <n v="3"/>
    <n v="4"/>
    <n v="3"/>
    <n v="3"/>
    <n v="3"/>
    <n v="2"/>
    <n v="3"/>
    <s v="NO"/>
    <n v="2"/>
    <m/>
    <n v="3"/>
    <n v="3"/>
    <n v="4"/>
    <n v="5"/>
    <n v="4"/>
    <n v="4"/>
    <m/>
    <s v="NO"/>
    <s v="SI"/>
    <m/>
    <m/>
    <m/>
    <m/>
    <m/>
    <x v="4"/>
    <m/>
    <m/>
    <s v="Es vergonzoso que los estudiantes de medicina llevemos más de 6 meses sin biblioteca y que una vez las obras acabadas lleven semanas aun sin abrirla. Nos obliga a ir a otras facultades y a llenar las salas de estudio o no podemos disfrutar de muchas de ellas por mo ser de la Facultad dado que Medicina no ha puesto alternativas para ello."/>
    <d v="2017-03-17T12:06:01"/>
    <s v="10.150.1.152"/>
    <m/>
  </r>
  <r>
    <s v="F. Filología"/>
    <s v="Humanidades"/>
    <n v="1"/>
    <n v="626"/>
    <m/>
    <m/>
    <x v="0"/>
    <n v="14"/>
    <m/>
    <x v="0"/>
    <n v="3"/>
    <m/>
    <n v="14"/>
    <n v="14"/>
    <n v="14"/>
    <s v="Biblioteca Nacional&lt;br&gt;Biblioteca - Instituto Cervantes&lt;br&gt;Biblioteca - Alcalá de Henares"/>
    <m/>
    <m/>
    <n v="5"/>
    <n v="4"/>
    <n v="5"/>
    <n v="3"/>
    <m/>
    <n v="2"/>
    <n v="3"/>
    <n v="4"/>
    <m/>
    <m/>
    <m/>
    <n v="4"/>
    <n v="5"/>
    <m/>
    <n v="5"/>
    <n v="5"/>
    <n v="3"/>
    <n v="5"/>
    <n v="5"/>
    <n v="4"/>
    <n v="3"/>
    <n v="4"/>
    <n v="5"/>
    <n v="5"/>
    <n v="5"/>
    <n v="4"/>
    <n v="4"/>
    <s v="NO"/>
    <n v="5"/>
    <m/>
    <n v="4"/>
    <n v="4"/>
    <n v="5"/>
    <n v="5"/>
    <n v="5"/>
    <n v="4"/>
    <m/>
    <s v="NO"/>
    <s v="NO"/>
    <m/>
    <m/>
    <n v="3"/>
    <n v="5"/>
    <m/>
    <x v="0"/>
    <n v="4"/>
    <m/>
    <m/>
    <d v="2017-03-17T12:06:36"/>
    <s v="10.150.1.152"/>
    <m/>
  </r>
  <r>
    <s v="F. Trabajo Social"/>
    <s v="Ciencias Sociales"/>
    <n v="3"/>
    <n v="627"/>
    <m/>
    <m/>
    <x v="1"/>
    <n v="26"/>
    <m/>
    <x v="3"/>
    <n v="3"/>
    <m/>
    <n v="26"/>
    <n v="9"/>
    <n v="5"/>
    <m/>
    <m/>
    <m/>
    <n v="5"/>
    <n v="3"/>
    <n v="5"/>
    <n v="5"/>
    <m/>
    <n v="2"/>
    <n v="3"/>
    <m/>
    <m/>
    <m/>
    <m/>
    <n v="3"/>
    <n v="2"/>
    <n v="2"/>
    <n v="2"/>
    <n v="4"/>
    <n v="2"/>
    <n v="4"/>
    <n v="2"/>
    <n v="5"/>
    <n v="5"/>
    <n v="5"/>
    <n v="5"/>
    <n v="5"/>
    <n v="5"/>
    <n v="5"/>
    <n v="5"/>
    <s v="NO"/>
    <n v="5"/>
    <m/>
    <n v="5"/>
    <n v="5"/>
    <n v="5"/>
    <n v="5"/>
    <n v="5"/>
    <n v="5"/>
    <m/>
    <s v="NO"/>
    <s v="NO"/>
    <m/>
    <m/>
    <n v="5"/>
    <n v="5"/>
    <m/>
    <x v="0"/>
    <n v="5"/>
    <m/>
    <m/>
    <d v="2017-03-17T12:06:40"/>
    <s v="10.150.1.151"/>
    <m/>
  </r>
  <r>
    <s v="F. Educación - Centro de Formación del Profesorado"/>
    <s v="Humanidades"/>
    <n v="1"/>
    <n v="628"/>
    <m/>
    <m/>
    <x v="1"/>
    <n v="12"/>
    <m/>
    <x v="5"/>
    <n v="4"/>
    <m/>
    <n v="12"/>
    <m/>
    <m/>
    <s v="Biblioteca Miguel Delibes"/>
    <m/>
    <m/>
    <n v="5"/>
    <n v="4"/>
    <n v="5"/>
    <n v="4"/>
    <n v="1"/>
    <m/>
    <m/>
    <m/>
    <m/>
    <m/>
    <m/>
    <n v="3"/>
    <n v="3"/>
    <n v="3"/>
    <n v="1"/>
    <n v="5"/>
    <n v="5"/>
    <n v="5"/>
    <n v="1"/>
    <n v="3"/>
    <n v="4"/>
    <n v="5"/>
    <n v="5"/>
    <n v="4"/>
    <n v="4"/>
    <n v="4"/>
    <n v="5"/>
    <s v="SI"/>
    <n v="5"/>
    <m/>
    <n v="5"/>
    <n v="5"/>
    <n v="5"/>
    <n v="5"/>
    <n v="5"/>
    <n v="5"/>
    <m/>
    <s v="SI"/>
    <s v="NO"/>
    <m/>
    <m/>
    <n v="4"/>
    <n v="3"/>
    <m/>
    <x v="2"/>
    <n v="3"/>
    <m/>
    <s v="Podría haber más sitios de lectura, habilitar un espacio con sillones o sofás."/>
    <d v="2017-03-17T12:07:07"/>
    <s v="10.150.1.151"/>
    <m/>
  </r>
  <r>
    <s v="F. Psicología"/>
    <s v="Ciencias de la Salud"/>
    <n v="4"/>
    <n v="629"/>
    <m/>
    <m/>
    <x v="2"/>
    <n v="20"/>
    <m/>
    <x v="2"/>
    <n v="4"/>
    <m/>
    <n v="20"/>
    <n v="29"/>
    <m/>
    <m/>
    <m/>
    <m/>
    <n v="4"/>
    <n v="5"/>
    <n v="4"/>
    <n v="4"/>
    <n v="1"/>
    <m/>
    <m/>
    <m/>
    <m/>
    <m/>
    <m/>
    <n v="4"/>
    <n v="3"/>
    <n v="3"/>
    <n v="4"/>
    <n v="5"/>
    <n v="4"/>
    <n v="5"/>
    <n v="3"/>
    <n v="6"/>
    <n v="3"/>
    <n v="5"/>
    <n v="4"/>
    <n v="2"/>
    <n v="4"/>
    <n v="2"/>
    <n v="4"/>
    <s v="SI"/>
    <n v="4"/>
    <m/>
    <n v="4"/>
    <n v="1"/>
    <n v="4"/>
    <n v="4"/>
    <n v="4"/>
    <n v="5"/>
    <m/>
    <m/>
    <s v="NO"/>
    <m/>
    <m/>
    <n v="3"/>
    <n v="3"/>
    <m/>
    <x v="3"/>
    <n v="3"/>
    <m/>
    <s v="En primer lugar, me parece nesesario ampliar el plazo del préstamo de tests puesto que con un día no es tiempo suficiente y además no se pueden renovar los préstamos de tests online."/>
    <d v="2017-03-17T12:07:23"/>
    <s v="10.150.1.151"/>
    <m/>
  </r>
  <r>
    <s v="F. Ciencias Económicas y Empresariales"/>
    <s v="Ciencias Sociales"/>
    <n v="3"/>
    <n v="630"/>
    <m/>
    <m/>
    <x v="1"/>
    <n v="5"/>
    <m/>
    <x v="2"/>
    <n v="3"/>
    <m/>
    <n v="5"/>
    <n v="29"/>
    <n v="20"/>
    <m/>
    <m/>
    <m/>
    <n v="4"/>
    <n v="4"/>
    <n v="3"/>
    <n v="4"/>
    <m/>
    <n v="2"/>
    <m/>
    <m/>
    <m/>
    <m/>
    <m/>
    <n v="3"/>
    <n v="1"/>
    <n v="1"/>
    <n v="1"/>
    <n v="5"/>
    <n v="1"/>
    <n v="5"/>
    <n v="1"/>
    <n v="3"/>
    <n v="4"/>
    <n v="4"/>
    <n v="4"/>
    <n v="3"/>
    <n v="5"/>
    <n v="3"/>
    <n v="4"/>
    <s v="NO"/>
    <n v="4"/>
    <m/>
    <n v="4"/>
    <n v="3"/>
    <n v="4"/>
    <n v="5"/>
    <n v="5"/>
    <n v="5"/>
    <m/>
    <s v="SI"/>
    <s v="NO"/>
    <m/>
    <m/>
    <n v="3"/>
    <n v="2"/>
    <m/>
    <x v="2"/>
    <n v="4"/>
    <m/>
    <s v="No he hecho ningún curso de formación de usuarios, tampoco creo que sea complicado usar la biblioteca. A mi personalmente me gusta mucho el servicio, pondría más películas para alquilar pero en general está genial."/>
    <d v="2017-03-17T12:07:33"/>
    <s v="10.150.1.151"/>
    <m/>
  </r>
  <r>
    <s v="F. Educación - Centro de Formación del Profesorado"/>
    <s v="Humanidades"/>
    <n v="1"/>
    <n v="631"/>
    <m/>
    <m/>
    <x v="2"/>
    <n v="12"/>
    <m/>
    <x v="2"/>
    <n v="3"/>
    <m/>
    <m/>
    <m/>
    <m/>
    <m/>
    <m/>
    <m/>
    <n v="4"/>
    <n v="3"/>
    <n v="3"/>
    <n v="3"/>
    <n v="1"/>
    <m/>
    <m/>
    <m/>
    <m/>
    <m/>
    <m/>
    <n v="3"/>
    <n v="2"/>
    <n v="2"/>
    <n v="4"/>
    <n v="4"/>
    <n v="5"/>
    <n v="4"/>
    <n v="2"/>
    <n v="2"/>
    <n v="3"/>
    <n v="2"/>
    <n v="4"/>
    <n v="3"/>
    <n v="3"/>
    <n v="2"/>
    <n v="2"/>
    <s v="NO"/>
    <n v="2"/>
    <m/>
    <n v="3"/>
    <n v="2"/>
    <n v="3"/>
    <n v="3"/>
    <n v="2"/>
    <n v="3"/>
    <m/>
    <s v="NO"/>
    <s v="NO"/>
    <m/>
    <m/>
    <n v="3"/>
    <n v="2"/>
    <m/>
    <x v="3"/>
    <n v="3"/>
    <m/>
    <m/>
    <d v="2017-03-17T12:08:03"/>
    <s v="10.150.1.152"/>
    <m/>
  </r>
  <r>
    <s v="F. Geografía e Historia"/>
    <s v="Humanidades"/>
    <n v="1"/>
    <n v="632"/>
    <m/>
    <m/>
    <x v="0"/>
    <n v="16"/>
    <m/>
    <x v="1"/>
    <n v="5"/>
    <m/>
    <n v="16"/>
    <n v="29"/>
    <n v="1"/>
    <s v=" Biblioteca Nacional, Biblioteca Tomas Navarro Tomas del CSIC, Biblioteca CRAI de la Universidad de Alcalá."/>
    <m/>
    <m/>
    <n v="4"/>
    <n v="4"/>
    <n v="3"/>
    <n v="2"/>
    <m/>
    <m/>
    <n v="3"/>
    <m/>
    <m/>
    <m/>
    <m/>
    <n v="3"/>
    <n v="4"/>
    <n v="4"/>
    <n v="4"/>
    <n v="2"/>
    <n v="5"/>
    <n v="1"/>
    <n v="4"/>
    <n v="4"/>
    <n v="4"/>
    <n v="4"/>
    <n v="4"/>
    <n v="5"/>
    <n v="5"/>
    <n v="5"/>
    <n v="5"/>
    <s v="SI"/>
    <n v="4"/>
    <m/>
    <n v="4"/>
    <n v="4"/>
    <n v="4"/>
    <n v="4"/>
    <n v="4"/>
    <n v="4"/>
    <m/>
    <s v="SI"/>
    <s v="SI"/>
    <n v="5"/>
    <m/>
    <n v="5"/>
    <n v="5"/>
    <m/>
    <x v="0"/>
    <n v="4"/>
    <m/>
    <m/>
    <d v="2017-03-17T12:08:24"/>
    <s v="10.150.1.152"/>
    <m/>
  </r>
  <r>
    <s v="F. Ciencias Políticas y Sociología"/>
    <s v="Ciencias Sociales"/>
    <n v="3"/>
    <n v="633"/>
    <m/>
    <m/>
    <x v="1"/>
    <n v="9"/>
    <m/>
    <x v="1"/>
    <n v="3"/>
    <m/>
    <n v="9"/>
    <m/>
    <m/>
    <m/>
    <m/>
    <m/>
    <n v="4"/>
    <n v="4"/>
    <n v="3"/>
    <n v="4"/>
    <n v="1"/>
    <m/>
    <m/>
    <m/>
    <m/>
    <m/>
    <m/>
    <n v="3"/>
    <n v="5"/>
    <n v="1"/>
    <n v="1"/>
    <n v="5"/>
    <n v="5"/>
    <n v="5"/>
    <n v="1"/>
    <n v="4"/>
    <n v="3"/>
    <n v="5"/>
    <n v="4"/>
    <n v="5"/>
    <n v="5"/>
    <n v="5"/>
    <n v="5"/>
    <s v="NO"/>
    <n v="5"/>
    <m/>
    <n v="5"/>
    <n v="5"/>
    <n v="5"/>
    <n v="5"/>
    <n v="5"/>
    <n v="5"/>
    <m/>
    <s v="SI"/>
    <s v="SI"/>
    <m/>
    <m/>
    <n v="5"/>
    <n v="5"/>
    <m/>
    <x v="2"/>
    <n v="3"/>
    <m/>
    <s v="Si un profesor de la facultad pide un libro para sus explicaciones, los ejemplares disponibles en la misma facultad son numerosos pero no suficientes, teniendo que acudir a las bibliotecas de otras facultades (por ejemplo, tener que ir desde Somosaguas hasta filosofía, un trayecto largo  para aquellos que no cogemos el bus A). Sería de gran agrado que el profesor pudiese informar a la biblioteca y esos ejemplares que hay en otras facultades se llevaran a la que los está usando actualmente para devolverlos con posterioridad (una vez ese recurso ya no sea necesario)."/>
    <d v="2017-03-17T12:08:33"/>
    <s v="10.150.1.152"/>
    <m/>
  </r>
  <r>
    <s v="F. Bellas Artes"/>
    <s v="Humanidades"/>
    <n v="1"/>
    <n v="634"/>
    <m/>
    <m/>
    <x v="1"/>
    <n v="1"/>
    <m/>
    <x v="3"/>
    <n v="5"/>
    <m/>
    <n v="1"/>
    <n v="29"/>
    <n v="15"/>
    <m/>
    <m/>
    <m/>
    <n v="1"/>
    <n v="3"/>
    <n v="3"/>
    <n v="4"/>
    <m/>
    <n v="2"/>
    <n v="3"/>
    <n v="4"/>
    <n v="0.125"/>
    <m/>
    <m/>
    <n v="5"/>
    <n v="3"/>
    <n v="3"/>
    <n v="3"/>
    <n v="5"/>
    <n v="2"/>
    <n v="5"/>
    <n v="5"/>
    <n v="5"/>
    <n v="5"/>
    <n v="5"/>
    <n v="5"/>
    <n v="5"/>
    <n v="5"/>
    <n v="3"/>
    <n v="5"/>
    <s v="SI"/>
    <n v="5"/>
    <m/>
    <n v="5"/>
    <n v="5"/>
    <n v="5"/>
    <n v="5"/>
    <n v="3"/>
    <n v="5"/>
    <m/>
    <s v="SI"/>
    <s v="SI"/>
    <n v="5"/>
    <m/>
    <n v="5"/>
    <n v="5"/>
    <m/>
    <x v="0"/>
    <n v="4"/>
    <m/>
    <s v="Digitalizar todos los servicios de &quot;solicitud anticipada de libro (de depósito(&quot; para ahorrar papel, además de facilitar la gestión si se dispone de poco tiempo para acudir a buscar el libro requerido por estudiar en otra facultad y edificio.&lt;br&gt;Aumentar el número de ordenadores útiles en las bibliotecas altamente concurridas como es la de Bellas Artes. "/>
    <d v="2017-03-17T12:08:35"/>
    <s v="10.150.1.151"/>
    <m/>
  </r>
  <r>
    <s v="F. Ciencias de la Información"/>
    <s v="Ciencias Sociales"/>
    <n v="3"/>
    <n v="635"/>
    <m/>
    <m/>
    <x v="1"/>
    <n v="4"/>
    <m/>
    <x v="0"/>
    <n v="3"/>
    <m/>
    <n v="4"/>
    <m/>
    <m/>
    <m/>
    <m/>
    <m/>
    <n v="4"/>
    <n v="4"/>
    <n v="4"/>
    <n v="4"/>
    <n v="1"/>
    <m/>
    <m/>
    <m/>
    <m/>
    <m/>
    <m/>
    <n v="1"/>
    <n v="1"/>
    <n v="1"/>
    <n v="5"/>
    <n v="2"/>
    <n v="5"/>
    <n v="5"/>
    <n v="1"/>
    <n v="3"/>
    <n v="3"/>
    <n v="3"/>
    <n v="3"/>
    <n v="1"/>
    <n v="3"/>
    <n v="3"/>
    <n v="2"/>
    <s v="NO"/>
    <n v="3"/>
    <m/>
    <n v="1"/>
    <n v="3"/>
    <n v="3"/>
    <n v="3"/>
    <n v="3"/>
    <n v="3"/>
    <m/>
    <s v="NO"/>
    <s v="NO"/>
    <n v="2"/>
    <m/>
    <n v="1"/>
    <n v="1"/>
    <m/>
    <x v="3"/>
    <n v="2"/>
    <m/>
    <s v="Pido más amabilidad por parte del personal, es su trabajo atender a los estudiantes y todas las veces que he acudido han sido unos bordes "/>
    <d v="2017-03-17T12:08:39"/>
    <s v="10.150.1.151"/>
    <m/>
  </r>
  <r>
    <s v="F. Ciencias de la Información"/>
    <s v="Ciencias Sociales"/>
    <n v="3"/>
    <n v="636"/>
    <m/>
    <m/>
    <x v="1"/>
    <n v="4"/>
    <m/>
    <x v="1"/>
    <n v="3"/>
    <m/>
    <n v="4"/>
    <n v="29"/>
    <n v="16"/>
    <m/>
    <m/>
    <m/>
    <n v="3"/>
    <n v="4"/>
    <n v="4"/>
    <n v="4"/>
    <m/>
    <n v="2"/>
    <n v="3"/>
    <m/>
    <m/>
    <m/>
    <m/>
    <n v="4"/>
    <n v="3"/>
    <n v="3"/>
    <n v="2"/>
    <n v="4"/>
    <n v="4"/>
    <n v="4"/>
    <n v="3"/>
    <n v="4"/>
    <n v="4"/>
    <n v="4"/>
    <n v="4"/>
    <n v="1"/>
    <n v="4"/>
    <n v="1"/>
    <n v="3"/>
    <s v="SI"/>
    <n v="4"/>
    <m/>
    <n v="1"/>
    <n v="3"/>
    <n v="4"/>
    <n v="4"/>
    <n v="4"/>
    <n v="4"/>
    <m/>
    <s v="NO"/>
    <s v="NO"/>
    <m/>
    <m/>
    <n v="1"/>
    <n v="1"/>
    <m/>
    <x v="2"/>
    <n v="3"/>
    <m/>
    <m/>
    <d v="2017-03-17T12:09:18"/>
    <s v="10.150.1.151"/>
    <m/>
  </r>
  <r>
    <s v="F. Óptica y Optometría"/>
    <s v="Ciencias de la Salud"/>
    <n v="4"/>
    <n v="637"/>
    <m/>
    <m/>
    <x v="2"/>
    <n v="25"/>
    <m/>
    <x v="3"/>
    <n v="3"/>
    <m/>
    <n v="25"/>
    <n v="29"/>
    <m/>
    <m/>
    <m/>
    <m/>
    <n v="5"/>
    <n v="5"/>
    <n v="5"/>
    <n v="3"/>
    <m/>
    <n v="2"/>
    <m/>
    <m/>
    <m/>
    <m/>
    <m/>
    <n v="3"/>
    <n v="3"/>
    <n v="2"/>
    <n v="1"/>
    <n v="4"/>
    <n v="3"/>
    <n v="4"/>
    <n v="2"/>
    <n v="3"/>
    <n v="4"/>
    <n v="4"/>
    <n v="4"/>
    <n v="4"/>
    <n v="4"/>
    <n v="4"/>
    <n v="4"/>
    <s v="SI"/>
    <n v="4"/>
    <m/>
    <n v="5"/>
    <n v="5"/>
    <n v="5"/>
    <n v="5"/>
    <n v="5"/>
    <n v="5"/>
    <m/>
    <s v="NO"/>
    <s v="SI"/>
    <n v="3"/>
    <m/>
    <n v="4"/>
    <n v="4"/>
    <m/>
    <x v="2"/>
    <n v="4"/>
    <m/>
    <s v="Aun sabiendo que la biblioteca es de uso público y no se le puede decir a nadie que no entre, si que le pararia los pies de alguna forma a esos alumnos de instituto (no todos por supuesto) que se pasan las horas hablando, sin estudiar, ocupando salas de prestamo sin poder hacerlo, jugando a juegos en PCs y sobre todo dejando restos de comida, zumos vacios y envoltorios allá por donde pasan. Supongo que será dificil controlar tal situación ya que creo que es algo de mera educación y eso hay que aprenderlo en casa, pero si que les pondria ciertas restricciones a la hora de hacer uso de las instalaciones. "/>
    <d v="2017-03-17T12:09:21"/>
    <s v="10.150.1.152"/>
    <m/>
  </r>
  <r>
    <s v="F. Farmacia"/>
    <s v="Ciencias de la Salud"/>
    <n v="4"/>
    <n v="638"/>
    <m/>
    <m/>
    <x v="1"/>
    <n v="13"/>
    <m/>
    <x v="1"/>
    <n v="1"/>
    <m/>
    <n v="13"/>
    <n v="19"/>
    <m/>
    <m/>
    <m/>
    <m/>
    <n v="5"/>
    <n v="4"/>
    <n v="4"/>
    <n v="3"/>
    <m/>
    <n v="2"/>
    <m/>
    <m/>
    <m/>
    <m/>
    <m/>
    <n v="4"/>
    <n v="1"/>
    <n v="2"/>
    <n v="2"/>
    <n v="5"/>
    <n v="4"/>
    <n v="5"/>
    <n v="1"/>
    <n v="2"/>
    <n v="3"/>
    <n v="4"/>
    <n v="4"/>
    <n v="4"/>
    <n v="5"/>
    <n v="3"/>
    <n v="5"/>
    <s v="NO"/>
    <n v="4"/>
    <m/>
    <n v="5"/>
    <n v="4"/>
    <n v="5"/>
    <n v="5"/>
    <n v="4"/>
    <n v="5"/>
    <m/>
    <s v="NO"/>
    <s v="NO"/>
    <m/>
    <m/>
    <n v="4"/>
    <n v="5"/>
    <m/>
    <x v="2"/>
    <n v="3"/>
    <m/>
    <m/>
    <d v="2017-03-17T12:09:50"/>
    <s v="10.150.1.151"/>
    <m/>
  </r>
  <r>
    <s v="F. Filosofía"/>
    <s v="Humanidades"/>
    <n v="1"/>
    <n v="639"/>
    <m/>
    <m/>
    <x v="2"/>
    <n v="15"/>
    <m/>
    <x v="1"/>
    <n v="4"/>
    <m/>
    <n v="29"/>
    <n v="15"/>
    <n v="16"/>
    <s v="Biblioteca municipal "/>
    <m/>
    <m/>
    <n v="2"/>
    <n v="5"/>
    <n v="5"/>
    <n v="5"/>
    <m/>
    <n v="2"/>
    <n v="3"/>
    <m/>
    <m/>
    <m/>
    <m/>
    <n v="5"/>
    <n v="3"/>
    <n v="3"/>
    <n v="2"/>
    <n v="5"/>
    <n v="4"/>
    <n v="4"/>
    <n v="1"/>
    <n v="4"/>
    <n v="4"/>
    <n v="4"/>
    <n v="3"/>
    <n v="4"/>
    <n v="2"/>
    <n v="3"/>
    <n v="3"/>
    <s v="NO"/>
    <n v="3"/>
    <m/>
    <n v="3"/>
    <n v="4"/>
    <n v="5"/>
    <n v="5"/>
    <n v="5"/>
    <n v="5"/>
    <m/>
    <s v="NO"/>
    <s v="NO"/>
    <n v="3"/>
    <m/>
    <n v="3"/>
    <n v="5"/>
    <m/>
    <x v="2"/>
    <n v="4"/>
    <m/>
    <s v="Esta encuesta ha sido demasiada larga, me molesta bastante. Si la próxima vez quería obtener más respuestas, por favor, se mas sencilla."/>
    <d v="2017-03-17T12:09:50"/>
    <s v="10.150.1.152"/>
    <m/>
  </r>
  <r>
    <s v="F. Ciencias Químicas"/>
    <s v="Ciencias Experimentales"/>
    <n v="2"/>
    <n v="640"/>
    <m/>
    <m/>
    <x v="1"/>
    <n v="10"/>
    <m/>
    <x v="3"/>
    <n v="3"/>
    <m/>
    <n v="10"/>
    <n v="29"/>
    <m/>
    <m/>
    <m/>
    <m/>
    <n v="4"/>
    <n v="5"/>
    <n v="5"/>
    <n v="4"/>
    <n v="1"/>
    <n v="2"/>
    <n v="3"/>
    <m/>
    <m/>
    <m/>
    <m/>
    <n v="4"/>
    <n v="2"/>
    <n v="2"/>
    <n v="1"/>
    <n v="5"/>
    <n v="4"/>
    <n v="5"/>
    <n v="3"/>
    <n v="5"/>
    <n v="5"/>
    <n v="5"/>
    <n v="5"/>
    <n v="5"/>
    <n v="5"/>
    <n v="5"/>
    <n v="5"/>
    <s v="NO"/>
    <n v="5"/>
    <m/>
    <n v="5"/>
    <n v="5"/>
    <n v="5"/>
    <n v="5"/>
    <n v="5"/>
    <n v="5"/>
    <m/>
    <s v="SI"/>
    <s v="NO"/>
    <m/>
    <m/>
    <n v="5"/>
    <n v="5"/>
    <m/>
    <x v="0"/>
    <n v="5"/>
    <m/>
    <s v="¡MUY BIEN! ¿A SEGUIR ASÍ Y MEJOR!"/>
    <d v="2017-03-17T12:09:58"/>
    <s v="10.150.1.152"/>
    <m/>
  </r>
  <r>
    <s v="F. Geografía e Historia"/>
    <s v="Humanidades"/>
    <n v="1"/>
    <n v="641"/>
    <m/>
    <m/>
    <x v="1"/>
    <n v="16"/>
    <m/>
    <x v="1"/>
    <n v="5"/>
    <m/>
    <n v="16"/>
    <n v="29"/>
    <n v="4"/>
    <s v="AECID"/>
    <m/>
    <m/>
    <n v="4"/>
    <n v="4"/>
    <n v="4"/>
    <n v="4"/>
    <m/>
    <m/>
    <m/>
    <n v="4"/>
    <n v="2"/>
    <m/>
    <m/>
    <n v="5"/>
    <n v="5"/>
    <n v="5"/>
    <n v="4"/>
    <n v="4"/>
    <n v="4"/>
    <n v="4"/>
    <n v="3"/>
    <n v="5"/>
    <n v="5"/>
    <n v="3"/>
    <n v="4"/>
    <n v="4"/>
    <n v="4"/>
    <n v="4"/>
    <n v="4"/>
    <s v="SI"/>
    <n v="4"/>
    <m/>
    <n v="4"/>
    <n v="4"/>
    <n v="3"/>
    <n v="4"/>
    <n v="4"/>
    <n v="4"/>
    <m/>
    <s v="NO"/>
    <s v="NO"/>
    <n v="3"/>
    <m/>
    <n v="4"/>
    <n v="4"/>
    <m/>
    <x v="2"/>
    <n v="3"/>
    <m/>
    <s v="Ninguna queja en el trato personal salvo en la Biblioteca María Zambrano. El personal de mostrador es impertinente y soberbio, regañando a estudiantes como si fueran niños y hablando como si pontificaran. Chulos, malcarados, bordes... y me quedo corto. &lt;br&gt;&lt;br&gt;Un saludo. "/>
    <d v="2017-03-17T12:10:22"/>
    <s v="10.150.1.151"/>
    <m/>
  </r>
  <r>
    <s v="F. Derecho"/>
    <s v="Ciencias Sociales"/>
    <n v="3"/>
    <n v="642"/>
    <m/>
    <m/>
    <x v="1"/>
    <n v="11"/>
    <m/>
    <x v="1"/>
    <n v="5"/>
    <m/>
    <n v="29"/>
    <m/>
    <m/>
    <m/>
    <m/>
    <m/>
    <n v="3"/>
    <n v="2"/>
    <n v="4"/>
    <n v="3"/>
    <m/>
    <n v="2"/>
    <n v="3"/>
    <n v="4"/>
    <m/>
    <m/>
    <m/>
    <n v="4"/>
    <n v="2"/>
    <n v="1"/>
    <n v="5"/>
    <n v="4"/>
    <n v="2"/>
    <n v="5"/>
    <n v="3"/>
    <n v="3"/>
    <n v="3"/>
    <n v="4"/>
    <n v="3"/>
    <n v="5"/>
    <n v="3"/>
    <n v="4"/>
    <n v="4"/>
    <s v="SI"/>
    <n v="5"/>
    <m/>
    <n v="3"/>
    <n v="1"/>
    <n v="4"/>
    <n v="5"/>
    <n v="4"/>
    <n v="3"/>
    <m/>
    <s v="SI"/>
    <s v="NO"/>
    <n v="4"/>
    <m/>
    <n v="3"/>
    <n v="1"/>
    <m/>
    <x v="2"/>
    <n v="4"/>
    <m/>
    <s v="Mas agilidad a la hora de las reservas. Muchos libros se pierden cuando ya se ha avisado de que disponen de el"/>
    <d v="2017-03-17T12:11:16"/>
    <s v="10.150.1.152"/>
    <m/>
  </r>
  <r>
    <s v="F. Ciencias Políticas y Sociología"/>
    <s v="Ciencias Sociales"/>
    <n v="3"/>
    <n v="643"/>
    <m/>
    <m/>
    <x v="4"/>
    <n v="9"/>
    <m/>
    <x v="1"/>
    <n v="4"/>
    <m/>
    <n v="9"/>
    <n v="29"/>
    <n v="12"/>
    <m/>
    <m/>
    <m/>
    <n v="5"/>
    <n v="5"/>
    <n v="4"/>
    <n v="4"/>
    <n v="1"/>
    <n v="2"/>
    <m/>
    <m/>
    <m/>
    <m/>
    <m/>
    <n v="4"/>
    <n v="2"/>
    <n v="1"/>
    <n v="4"/>
    <n v="4"/>
    <n v="4"/>
    <n v="4"/>
    <n v="1"/>
    <n v="5"/>
    <n v="5"/>
    <n v="5"/>
    <n v="5"/>
    <n v="3"/>
    <n v="4"/>
    <n v="3"/>
    <n v="5"/>
    <s v="SI"/>
    <n v="3"/>
    <m/>
    <n v="5"/>
    <n v="3"/>
    <n v="4"/>
    <n v="5"/>
    <n v="5"/>
    <n v="5"/>
    <m/>
    <s v="NO"/>
    <s v="NO"/>
    <m/>
    <m/>
    <n v="5"/>
    <n v="5"/>
    <m/>
    <x v="0"/>
    <n v="4"/>
    <m/>
    <m/>
    <d v="2017-03-17T12:11:16"/>
    <s v="10.150.1.152"/>
    <m/>
  </r>
  <r>
    <s v="F. Derecho"/>
    <s v="Ciencias Sociales"/>
    <n v="3"/>
    <n v="644"/>
    <m/>
    <m/>
    <x v="1"/>
    <n v="11"/>
    <m/>
    <x v="2"/>
    <n v="3"/>
    <m/>
    <n v="11"/>
    <m/>
    <m/>
    <m/>
    <m/>
    <m/>
    <n v="4"/>
    <n v="5"/>
    <n v="4"/>
    <n v="2"/>
    <m/>
    <m/>
    <n v="3"/>
    <m/>
    <m/>
    <m/>
    <m/>
    <n v="1"/>
    <n v="1"/>
    <n v="1"/>
    <n v="5"/>
    <n v="5"/>
    <n v="2"/>
    <n v="5"/>
    <n v="1"/>
    <n v="1"/>
    <n v="2"/>
    <n v="3"/>
    <n v="2"/>
    <n v="5"/>
    <n v="4"/>
    <n v="5"/>
    <n v="5"/>
    <s v="NO"/>
    <n v="4"/>
    <m/>
    <n v="5"/>
    <n v="3"/>
    <n v="4"/>
    <n v="5"/>
    <n v="5"/>
    <n v="5"/>
    <m/>
    <s v="NO"/>
    <s v="NO"/>
    <m/>
    <m/>
    <n v="5"/>
    <n v="5"/>
    <m/>
    <x v="2"/>
    <n v="4"/>
    <m/>
    <m/>
    <d v="2017-03-17T12:11:24"/>
    <s v="10.150.1.151"/>
    <m/>
  </r>
  <r>
    <s v="F. Farmacia"/>
    <s v="Ciencias de la Salud"/>
    <n v="4"/>
    <n v="645"/>
    <m/>
    <m/>
    <x v="1"/>
    <n v="13"/>
    <m/>
    <x v="5"/>
    <n v="3"/>
    <m/>
    <n v="19"/>
    <n v="13"/>
    <n v="18"/>
    <m/>
    <m/>
    <m/>
    <n v="3"/>
    <n v="2"/>
    <n v="3"/>
    <n v="2"/>
    <m/>
    <n v="2"/>
    <n v="3"/>
    <m/>
    <m/>
    <m/>
    <m/>
    <n v="1"/>
    <n v="1"/>
    <n v="2"/>
    <n v="1"/>
    <n v="5"/>
    <n v="5"/>
    <n v="5"/>
    <n v="3"/>
    <n v="3"/>
    <n v="2"/>
    <n v="4"/>
    <n v="4"/>
    <n v="4"/>
    <n v="3"/>
    <n v="3"/>
    <n v="4"/>
    <s v="NO"/>
    <n v="3"/>
    <m/>
    <n v="4"/>
    <n v="3"/>
    <n v="4"/>
    <n v="4"/>
    <n v="4"/>
    <n v="4"/>
    <m/>
    <s v="NO"/>
    <s v="SI"/>
    <n v="3"/>
    <m/>
    <n v="3"/>
    <n v="4"/>
    <m/>
    <x v="3"/>
    <n v="3"/>
    <m/>
    <s v="Hacen falta más puestos de lectura en la biblioteca de farmacia, y encuentro fundamental añadir enchufes en cada sitio. El material bibliográfico también lo encuentro algo escaso.&lt;br&gt;Prefiero la Biblioteca de Odontología porque hay más silencio, más enchufes y el personal es más agradable."/>
    <d v="2017-03-17T12:11:38"/>
    <s v="10.150.1.152"/>
    <m/>
  </r>
  <r>
    <s v="F. Geografía e Historia"/>
    <s v="Humanidades"/>
    <n v="1"/>
    <n v="646"/>
    <m/>
    <m/>
    <x v="1"/>
    <n v="16"/>
    <m/>
    <x v="1"/>
    <n v="5"/>
    <m/>
    <n v="16"/>
    <n v="11"/>
    <n v="29"/>
    <m/>
    <m/>
    <m/>
    <n v="5"/>
    <n v="5"/>
    <n v="5"/>
    <n v="5"/>
    <m/>
    <n v="2"/>
    <m/>
    <m/>
    <m/>
    <m/>
    <m/>
    <n v="5"/>
    <n v="5"/>
    <n v="1"/>
    <n v="1"/>
    <n v="5"/>
    <n v="5"/>
    <n v="5"/>
    <n v="1"/>
    <n v="5"/>
    <n v="4"/>
    <n v="5"/>
    <n v="5"/>
    <n v="5"/>
    <n v="5"/>
    <n v="5"/>
    <n v="5"/>
    <s v="NO"/>
    <n v="5"/>
    <m/>
    <n v="5"/>
    <n v="1"/>
    <n v="1"/>
    <n v="5"/>
    <n v="5"/>
    <n v="5"/>
    <m/>
    <s v="SI"/>
    <s v="SI"/>
    <n v="4"/>
    <m/>
    <n v="5"/>
    <n v="5"/>
    <m/>
    <x v="2"/>
    <n v="3"/>
    <m/>
    <m/>
    <d v="2017-03-17T12:12:00"/>
    <s v="10.150.1.151"/>
    <m/>
  </r>
  <r>
    <s v="F. Medicina"/>
    <s v="Ciencias de la Salud"/>
    <n v="4"/>
    <n v="647"/>
    <m/>
    <m/>
    <x v="1"/>
    <n v="18"/>
    <m/>
    <x v="5"/>
    <n v="3"/>
    <m/>
    <n v="13"/>
    <n v="18"/>
    <m/>
    <m/>
    <m/>
    <m/>
    <n v="4"/>
    <n v="4"/>
    <n v="4"/>
    <n v="4"/>
    <m/>
    <n v="2"/>
    <m/>
    <m/>
    <m/>
    <m/>
    <m/>
    <n v="3"/>
    <n v="3"/>
    <n v="3"/>
    <n v="3"/>
    <n v="2"/>
    <n v="3"/>
    <n v="3"/>
    <n v="3"/>
    <n v="3"/>
    <n v="3"/>
    <n v="3"/>
    <n v="3"/>
    <n v="3"/>
    <n v="3"/>
    <n v="3"/>
    <n v="3"/>
    <s v="SI"/>
    <n v="3"/>
    <m/>
    <n v="3"/>
    <n v="4"/>
    <n v="4"/>
    <n v="5"/>
    <n v="4"/>
    <n v="5"/>
    <m/>
    <s v="NO"/>
    <s v="NO"/>
    <m/>
    <m/>
    <n v="4"/>
    <m/>
    <m/>
    <x v="2"/>
    <n v="4"/>
    <m/>
    <m/>
    <d v="2017-03-17T12:12:09"/>
    <s v="10.150.1.151"/>
    <m/>
  </r>
  <r>
    <s v="F. Informática"/>
    <s v="Ciencias Experimentales"/>
    <n v="2"/>
    <n v="648"/>
    <m/>
    <m/>
    <x v="1"/>
    <n v="17"/>
    <m/>
    <x v="1"/>
    <n v="4"/>
    <m/>
    <n v="17"/>
    <n v="8"/>
    <m/>
    <m/>
    <m/>
    <m/>
    <n v="4"/>
    <n v="4"/>
    <n v="5"/>
    <n v="4"/>
    <n v="1"/>
    <m/>
    <m/>
    <m/>
    <m/>
    <m/>
    <m/>
    <n v="4"/>
    <n v="1"/>
    <n v="2"/>
    <n v="4"/>
    <n v="3"/>
    <n v="4"/>
    <n v="3"/>
    <n v="2"/>
    <n v="4"/>
    <n v="5"/>
    <n v="4"/>
    <n v="5"/>
    <n v="5"/>
    <n v="4"/>
    <n v="4"/>
    <n v="4"/>
    <s v="NO"/>
    <n v="4"/>
    <m/>
    <n v="5"/>
    <n v="3"/>
    <n v="4"/>
    <n v="5"/>
    <n v="3"/>
    <n v="4"/>
    <m/>
    <s v="SI"/>
    <s v="NO"/>
    <m/>
    <m/>
    <n v="5"/>
    <n v="5"/>
    <m/>
    <x v="2"/>
    <n v="4"/>
    <m/>
    <m/>
    <d v="2017-03-17T12:12:16"/>
    <s v="10.150.1.151"/>
    <m/>
  </r>
  <r>
    <s v="F. Ciencias Políticas y Sociología"/>
    <s v="Ciencias Sociales"/>
    <n v="3"/>
    <n v="649"/>
    <m/>
    <m/>
    <x v="4"/>
    <n v="9"/>
    <m/>
    <x v="2"/>
    <n v="5"/>
    <m/>
    <n v="9"/>
    <n v="26"/>
    <n v="5"/>
    <m/>
    <m/>
    <m/>
    <n v="4"/>
    <n v="5"/>
    <n v="3"/>
    <n v="3"/>
    <m/>
    <n v="2"/>
    <m/>
    <n v="4"/>
    <n v="0.1875"/>
    <m/>
    <m/>
    <n v="5"/>
    <n v="2"/>
    <n v="1"/>
    <n v="2"/>
    <n v="3"/>
    <n v="2"/>
    <n v="1"/>
    <n v="1"/>
    <n v="4"/>
    <n v="4"/>
    <n v="4"/>
    <n v="2"/>
    <n v="5"/>
    <n v="4"/>
    <n v="5"/>
    <n v="4"/>
    <s v="SI"/>
    <n v="4"/>
    <m/>
    <n v="5"/>
    <n v="1"/>
    <n v="1"/>
    <n v="3"/>
    <n v="5"/>
    <n v="4"/>
    <m/>
    <s v="SI"/>
    <s v="NO"/>
    <m/>
    <m/>
    <n v="5"/>
    <n v="5"/>
    <m/>
    <x v="2"/>
    <n v="4"/>
    <m/>
    <s v="Deberían permitir una renovación de los libros prestados desde casa un número más elevado de veces.&lt;br&gt;Estaría bien que se pudiese renovar el préstamo hasta que alguien reservase el libro, durante todo el semestre o incluso curso."/>
    <d v="2017-03-17T12:12:17"/>
    <s v="10.150.1.152"/>
    <m/>
  </r>
  <r>
    <s v="F. Psicología"/>
    <s v="Ciencias de la Salud"/>
    <n v="4"/>
    <n v="650"/>
    <m/>
    <m/>
    <x v="2"/>
    <n v="20"/>
    <m/>
    <x v="1"/>
    <n v="3"/>
    <m/>
    <n v="20"/>
    <n v="9"/>
    <n v="5"/>
    <m/>
    <m/>
    <m/>
    <n v="4"/>
    <n v="4"/>
    <n v="5"/>
    <n v="4"/>
    <m/>
    <m/>
    <n v="3"/>
    <m/>
    <m/>
    <m/>
    <m/>
    <n v="3"/>
    <n v="4"/>
    <n v="5"/>
    <n v="3"/>
    <n v="4"/>
    <n v="4"/>
    <n v="5"/>
    <n v="2"/>
    <n v="5"/>
    <n v="4"/>
    <n v="4"/>
    <n v="4"/>
    <n v="4"/>
    <n v="4"/>
    <n v="4"/>
    <n v="4"/>
    <s v="SI"/>
    <n v="4"/>
    <m/>
    <n v="5"/>
    <n v="5"/>
    <n v="4"/>
    <n v="4"/>
    <n v="5"/>
    <n v="5"/>
    <m/>
    <s v="SI"/>
    <s v="NO"/>
    <m/>
    <m/>
    <n v="4"/>
    <n v="4"/>
    <m/>
    <x v="2"/>
    <n v="4"/>
    <m/>
    <m/>
    <d v="2017-03-17T12:12:25"/>
    <s v="10.150.1.152"/>
    <m/>
  </r>
  <r>
    <s v="F. Ciencias Políticas y Sociología"/>
    <s v="Ciencias Sociales"/>
    <n v="3"/>
    <n v="651"/>
    <m/>
    <m/>
    <x v="1"/>
    <n v="9"/>
    <m/>
    <x v="2"/>
    <n v="3"/>
    <m/>
    <n v="9"/>
    <n v="5"/>
    <n v="16"/>
    <m/>
    <m/>
    <m/>
    <n v="1"/>
    <n v="1"/>
    <n v="3"/>
    <n v="2"/>
    <m/>
    <m/>
    <n v="3"/>
    <m/>
    <m/>
    <m/>
    <m/>
    <n v="4"/>
    <n v="1"/>
    <n v="1"/>
    <n v="3"/>
    <n v="4"/>
    <n v="4"/>
    <n v="4"/>
    <n v="4"/>
    <n v="4"/>
    <n v="3"/>
    <n v="2"/>
    <n v="4"/>
    <n v="4"/>
    <n v="4"/>
    <n v="3"/>
    <n v="2"/>
    <s v="NO"/>
    <n v="4"/>
    <m/>
    <n v="4"/>
    <n v="2"/>
    <n v="3"/>
    <n v="4"/>
    <n v="5"/>
    <n v="5"/>
    <m/>
    <s v="NO"/>
    <s v="SI"/>
    <n v="4"/>
    <m/>
    <n v="3"/>
    <n v="5"/>
    <m/>
    <x v="2"/>
    <n v="4"/>
    <m/>
    <s v="Respecto a la pregunta 5.2, vinieron un dia a clase a explicarnos el funcionamiento de la biblioteca."/>
    <d v="2017-03-17T12:12:35"/>
    <s v="10.150.1.151"/>
    <m/>
  </r>
  <r>
    <s v="F. Informática"/>
    <s v="Ciencias Experimentales"/>
    <n v="2"/>
    <n v="652"/>
    <m/>
    <m/>
    <x v="1"/>
    <n v="17"/>
    <m/>
    <x v="1"/>
    <n v="2"/>
    <m/>
    <n v="17"/>
    <n v="29"/>
    <n v="8"/>
    <m/>
    <m/>
    <m/>
    <n v="3"/>
    <n v="5"/>
    <n v="5"/>
    <n v="5"/>
    <m/>
    <m/>
    <n v="3"/>
    <m/>
    <m/>
    <m/>
    <m/>
    <n v="2"/>
    <n v="1"/>
    <n v="1"/>
    <n v="4"/>
    <n v="5"/>
    <n v="1"/>
    <n v="5"/>
    <n v="1"/>
    <n v="2"/>
    <n v="5"/>
    <n v="5"/>
    <n v="5"/>
    <n v="5"/>
    <n v="5"/>
    <n v="5"/>
    <n v="5"/>
    <s v="NO"/>
    <n v="5"/>
    <m/>
    <n v="5"/>
    <n v="1"/>
    <n v="4"/>
    <n v="5"/>
    <n v="5"/>
    <n v="5"/>
    <m/>
    <s v="NO"/>
    <s v="NO"/>
    <m/>
    <m/>
    <n v="4"/>
    <n v="5"/>
    <m/>
    <x v="2"/>
    <n v="4"/>
    <m/>
    <m/>
    <d v="2017-03-17T12:12:36"/>
    <s v="10.150.1.152"/>
    <m/>
  </r>
  <r>
    <s v="F. Ciencias Matemáticas"/>
    <s v="Ciencias Experimentales"/>
    <n v="2"/>
    <n v="653"/>
    <m/>
    <m/>
    <x v="1"/>
    <n v="8"/>
    <m/>
    <x v="2"/>
    <n v="3"/>
    <m/>
    <n v="8"/>
    <n v="4"/>
    <n v="10"/>
    <m/>
    <m/>
    <m/>
    <n v="1"/>
    <n v="2"/>
    <n v="2"/>
    <n v="4"/>
    <m/>
    <n v="2"/>
    <m/>
    <m/>
    <m/>
    <m/>
    <m/>
    <n v="4"/>
    <n v="1"/>
    <n v="1"/>
    <n v="3"/>
    <n v="5"/>
    <n v="5"/>
    <n v="3"/>
    <n v="3"/>
    <n v="2"/>
    <n v="4"/>
    <n v="4"/>
    <n v="2"/>
    <n v="5"/>
    <n v="5"/>
    <n v="2"/>
    <n v="4"/>
    <s v="NO"/>
    <n v="4"/>
    <m/>
    <n v="5"/>
    <n v="3"/>
    <n v="3"/>
    <n v="4"/>
    <n v="4"/>
    <n v="4"/>
    <m/>
    <s v="NO"/>
    <s v="NO"/>
    <m/>
    <m/>
    <n v="5"/>
    <n v="5"/>
    <m/>
    <x v="2"/>
    <n v="3"/>
    <m/>
    <m/>
    <d v="2017-03-17T12:13:17"/>
    <s v="10.150.1.152"/>
    <m/>
  </r>
  <r>
    <s v="F. Medicina"/>
    <s v="Ciencias de la Salud"/>
    <n v="4"/>
    <n v="654"/>
    <m/>
    <m/>
    <x v="1"/>
    <n v="18"/>
    <m/>
    <x v="2"/>
    <n v="4"/>
    <m/>
    <n v="18"/>
    <m/>
    <m/>
    <s v="Biblioteca del Hospital Clinico San Carlos"/>
    <m/>
    <m/>
    <n v="4"/>
    <n v="4"/>
    <n v="1"/>
    <n v="2"/>
    <m/>
    <n v="2"/>
    <n v="3"/>
    <m/>
    <m/>
    <m/>
    <m/>
    <n v="2"/>
    <n v="5"/>
    <n v="5"/>
    <n v="3"/>
    <n v="4"/>
    <n v="4"/>
    <n v="4"/>
    <n v="4"/>
    <n v="4"/>
    <n v="4"/>
    <n v="3"/>
    <n v="3"/>
    <n v="4"/>
    <n v="4"/>
    <m/>
    <n v="3"/>
    <s v="NO"/>
    <n v="3"/>
    <m/>
    <n v="4"/>
    <n v="3"/>
    <n v="4"/>
    <n v="4"/>
    <n v="2"/>
    <n v="4"/>
    <m/>
    <s v="SI"/>
    <s v="SI"/>
    <n v="4"/>
    <m/>
    <n v="4"/>
    <n v="5"/>
    <m/>
    <x v="1"/>
    <n v="1"/>
    <m/>
    <s v="Lleva un año cerrada, podrían haber hecho obras en verano. "/>
    <d v="2017-03-17T12:13:35"/>
    <s v="10.150.1.152"/>
    <m/>
  </r>
  <r>
    <s v="F. Ciencias Químicas"/>
    <s v="Ciencias Experimentales"/>
    <n v="2"/>
    <n v="655"/>
    <m/>
    <m/>
    <x v="1"/>
    <n v="10"/>
    <m/>
    <x v="1"/>
    <n v="4"/>
    <m/>
    <n v="29"/>
    <n v="10"/>
    <n v="7"/>
    <s v="Universidad Autónoma y Municipales"/>
    <m/>
    <m/>
    <n v="2"/>
    <n v="1"/>
    <n v="2"/>
    <n v="1"/>
    <m/>
    <n v="2"/>
    <n v="3"/>
    <n v="4"/>
    <n v="4.1666666666666664E-2"/>
    <m/>
    <m/>
    <n v="4"/>
    <n v="2"/>
    <n v="1"/>
    <n v="2"/>
    <n v="5"/>
    <n v="5"/>
    <n v="5"/>
    <n v="3"/>
    <n v="2"/>
    <n v="4"/>
    <n v="1"/>
    <n v="3"/>
    <n v="1"/>
    <n v="4"/>
    <n v="1"/>
    <n v="5"/>
    <s v="SI"/>
    <n v="3"/>
    <m/>
    <n v="4"/>
    <n v="1"/>
    <n v="4"/>
    <n v="3"/>
    <n v="3"/>
    <n v="5"/>
    <m/>
    <s v="NO"/>
    <s v="SI"/>
    <n v="4"/>
    <m/>
    <n v="3"/>
    <n v="1"/>
    <m/>
    <x v="5"/>
    <n v="2"/>
    <m/>
    <s v="No estaría mal que los bibliotecarios en vez de estar hablando de sus cosas, se dieran una vuelta por las instalaciones llamando al orden y silencio ya que muchas veces hay usuarios que tienen que mandar callar a otros porque el personal de biblioteca no actúa.&lt;br&gt;&lt;br&gt;Mejorar la amabilidad de los bibliotecarios en carácter general.&lt;br&gt;"/>
    <d v="2017-03-17T12:13:53"/>
    <s v="10.150.1.151"/>
    <m/>
  </r>
  <r>
    <s v="F. Geografía e Historia"/>
    <s v="Humanidades"/>
    <n v="1"/>
    <n v="656"/>
    <m/>
    <m/>
    <x v="1"/>
    <n v="16"/>
    <m/>
    <x v="3"/>
    <n v="5"/>
    <m/>
    <n v="16"/>
    <n v="29"/>
    <n v="1"/>
    <s v="Filología A"/>
    <m/>
    <m/>
    <n v="4"/>
    <n v="5"/>
    <n v="5"/>
    <n v="2"/>
    <n v="1"/>
    <n v="2"/>
    <n v="3"/>
    <m/>
    <m/>
    <m/>
    <m/>
    <n v="5"/>
    <n v="2"/>
    <n v="4"/>
    <n v="2"/>
    <n v="4"/>
    <n v="5"/>
    <n v="5"/>
    <n v="3"/>
    <n v="4"/>
    <n v="5"/>
    <n v="5"/>
    <n v="5"/>
    <n v="5"/>
    <n v="5"/>
    <n v="3"/>
    <n v="4"/>
    <s v="SI"/>
    <n v="5"/>
    <m/>
    <n v="5"/>
    <n v="5"/>
    <n v="5"/>
    <n v="5"/>
    <n v="5"/>
    <n v="5"/>
    <m/>
    <s v="SI"/>
    <s v="NO"/>
    <n v="3"/>
    <m/>
    <n v="5"/>
    <n v="5"/>
    <m/>
    <x v="0"/>
    <n v="4"/>
    <m/>
    <m/>
    <d v="2017-03-17T12:14:01"/>
    <s v="10.150.1.151"/>
    <m/>
  </r>
  <r>
    <s v="F. Farmacia"/>
    <s v="Ciencias de la Salud"/>
    <n v="4"/>
    <n v="657"/>
    <m/>
    <m/>
    <x v="1"/>
    <n v="13"/>
    <m/>
    <x v="2"/>
    <n v="2"/>
    <m/>
    <n v="13"/>
    <n v="19"/>
    <n v="16"/>
    <s v="Tomas y Valiente "/>
    <m/>
    <m/>
    <n v="3"/>
    <n v="2"/>
    <n v="2"/>
    <n v="3"/>
    <m/>
    <n v="2"/>
    <m/>
    <m/>
    <m/>
    <m/>
    <m/>
    <n v="3"/>
    <n v="1"/>
    <n v="3"/>
    <n v="4"/>
    <n v="4"/>
    <n v="4"/>
    <n v="3"/>
    <n v="4"/>
    <n v="3"/>
    <n v="3"/>
    <n v="4"/>
    <n v="4"/>
    <n v="3"/>
    <n v="3"/>
    <n v="2"/>
    <n v="3"/>
    <s v="NO"/>
    <n v="3"/>
    <m/>
    <n v="5"/>
    <n v="2"/>
    <n v="4"/>
    <n v="4"/>
    <n v="5"/>
    <n v="5"/>
    <m/>
    <s v="NO"/>
    <s v="SI"/>
    <m/>
    <m/>
    <n v="4"/>
    <n v="4"/>
    <m/>
    <x v="3"/>
    <n v="3"/>
    <m/>
    <m/>
    <d v="2017-03-17T12:14:08"/>
    <s v="10.150.1.151"/>
    <m/>
  </r>
  <r>
    <s v="F. Psicología"/>
    <s v="Ciencias de la Salud"/>
    <n v="4"/>
    <n v="658"/>
    <m/>
    <m/>
    <x v="1"/>
    <n v="20"/>
    <m/>
    <x v="1"/>
    <n v="3"/>
    <m/>
    <n v="20"/>
    <n v="26"/>
    <n v="9"/>
    <s v="CRAI - Universidad de Alcalá de Henares"/>
    <m/>
    <m/>
    <n v="3"/>
    <n v="3"/>
    <n v="3"/>
    <n v="2"/>
    <n v="1"/>
    <m/>
    <m/>
    <m/>
    <m/>
    <m/>
    <m/>
    <n v="4"/>
    <n v="3"/>
    <n v="2"/>
    <n v="2"/>
    <n v="4"/>
    <n v="5"/>
    <n v="3"/>
    <n v="3"/>
    <n v="3"/>
    <n v="4"/>
    <n v="4"/>
    <n v="3"/>
    <n v="3"/>
    <n v="3"/>
    <n v="2"/>
    <n v="2"/>
    <s v="NO"/>
    <n v="3"/>
    <m/>
    <n v="4"/>
    <n v="4"/>
    <n v="3"/>
    <n v="4"/>
    <n v="4"/>
    <n v="4"/>
    <m/>
    <s v="SI"/>
    <s v="SI"/>
    <n v="2"/>
    <m/>
    <n v="1"/>
    <n v="1"/>
    <m/>
    <x v="3"/>
    <n v="3"/>
    <m/>
    <m/>
    <d v="2017-03-17T12:14:43"/>
    <s v="10.150.1.152"/>
    <m/>
  </r>
  <r>
    <s v="F. Ciencias de la Información"/>
    <s v="Ciencias Sociales"/>
    <n v="3"/>
    <n v="659"/>
    <m/>
    <m/>
    <x v="1"/>
    <n v="4"/>
    <m/>
    <x v="2"/>
    <n v="3"/>
    <m/>
    <n v="4"/>
    <n v="29"/>
    <m/>
    <s v="Biblioteca de Lucero y Biblioteca de carabanchel"/>
    <m/>
    <m/>
    <n v="5"/>
    <n v="5"/>
    <n v="5"/>
    <n v="5"/>
    <m/>
    <n v="2"/>
    <m/>
    <m/>
    <m/>
    <m/>
    <m/>
    <n v="4"/>
    <n v="1"/>
    <n v="1"/>
    <n v="5"/>
    <n v="5"/>
    <n v="5"/>
    <n v="5"/>
    <n v="1"/>
    <n v="5"/>
    <n v="5"/>
    <n v="5"/>
    <m/>
    <n v="5"/>
    <n v="5"/>
    <n v="5"/>
    <n v="5"/>
    <s v="SI"/>
    <n v="5"/>
    <m/>
    <n v="4"/>
    <n v="5"/>
    <n v="5"/>
    <n v="5"/>
    <n v="5"/>
    <n v="5"/>
    <m/>
    <s v="SI"/>
    <s v="NO"/>
    <m/>
    <m/>
    <n v="5"/>
    <n v="5"/>
    <m/>
    <x v="0"/>
    <n v="4"/>
    <m/>
    <m/>
    <d v="2017-03-17T12:15:36"/>
    <s v="10.150.1.152"/>
    <m/>
  </r>
  <r>
    <s v="F. Geografía e Historia"/>
    <s v="Humanidades"/>
    <n v="1"/>
    <n v="660"/>
    <m/>
    <m/>
    <x v="1"/>
    <n v="16"/>
    <m/>
    <x v="3"/>
    <n v="4"/>
    <m/>
    <n v="16"/>
    <n v="29"/>
    <n v="15"/>
    <m/>
    <m/>
    <m/>
    <n v="3"/>
    <n v="3"/>
    <n v="3"/>
    <n v="1"/>
    <m/>
    <n v="2"/>
    <n v="3"/>
    <n v="4"/>
    <s v="9am"/>
    <m/>
    <m/>
    <n v="5"/>
    <n v="4"/>
    <n v="1"/>
    <n v="2"/>
    <n v="4"/>
    <n v="4"/>
    <n v="4"/>
    <n v="4"/>
    <n v="6"/>
    <n v="4"/>
    <n v="2"/>
    <n v="2"/>
    <n v="3"/>
    <n v="3"/>
    <n v="3"/>
    <m/>
    <s v="NO"/>
    <n v="3"/>
    <m/>
    <n v="3"/>
    <n v="2"/>
    <n v="1"/>
    <n v="5"/>
    <n v="5"/>
    <n v="5"/>
    <m/>
    <s v="NO"/>
    <s v="NO"/>
    <m/>
    <m/>
    <n v="3"/>
    <n v="3"/>
    <m/>
    <x v="3"/>
    <n v="3"/>
    <m/>
    <s v="no he asistido a cursos de formación de usuario porque no sabía que existían tales cursos"/>
    <d v="2017-03-17T12:17:20"/>
    <s v="10.150.1.151"/>
    <m/>
  </r>
  <r>
    <s v="F. Psicología"/>
    <s v="Ciencias de la Salud"/>
    <n v="4"/>
    <n v="661"/>
    <m/>
    <m/>
    <x v="0"/>
    <n v="20"/>
    <m/>
    <x v="3"/>
    <n v="4"/>
    <m/>
    <n v="20"/>
    <n v="18"/>
    <n v="5"/>
    <m/>
    <m/>
    <m/>
    <n v="5"/>
    <n v="5"/>
    <n v="4"/>
    <n v="3"/>
    <m/>
    <m/>
    <n v="3"/>
    <m/>
    <m/>
    <m/>
    <m/>
    <n v="2"/>
    <n v="3"/>
    <n v="3"/>
    <n v="4"/>
    <n v="3"/>
    <n v="5"/>
    <n v="3"/>
    <n v="4"/>
    <n v="4"/>
    <n v="4"/>
    <n v="5"/>
    <n v="5"/>
    <n v="5"/>
    <n v="4"/>
    <n v="4"/>
    <n v="4"/>
    <s v="SI"/>
    <n v="5"/>
    <m/>
    <n v="5"/>
    <n v="5"/>
    <n v="5"/>
    <n v="5"/>
    <n v="4"/>
    <n v="4"/>
    <m/>
    <s v="SI"/>
    <s v="SI"/>
    <n v="4"/>
    <m/>
    <n v="4"/>
    <n v="4"/>
    <m/>
    <x v="2"/>
    <n v="4"/>
    <m/>
    <m/>
    <d v="2017-03-17T12:17:36"/>
    <s v="10.150.1.151"/>
    <m/>
  </r>
  <r>
    <s v="F. Veterinaria"/>
    <s v="Ciencias de la Salud"/>
    <n v="4"/>
    <n v="662"/>
    <m/>
    <m/>
    <x v="1"/>
    <n v="21"/>
    <m/>
    <x v="1"/>
    <n v="1"/>
    <m/>
    <n v="21"/>
    <n v="29"/>
    <m/>
    <m/>
    <m/>
    <m/>
    <n v="5"/>
    <n v="4"/>
    <n v="2"/>
    <n v="2"/>
    <n v="1"/>
    <m/>
    <m/>
    <m/>
    <m/>
    <m/>
    <m/>
    <n v="4"/>
    <n v="1"/>
    <n v="2"/>
    <n v="4"/>
    <n v="5"/>
    <n v="5"/>
    <n v="5"/>
    <n v="1"/>
    <n v="3"/>
    <n v="4"/>
    <n v="3"/>
    <n v="1"/>
    <n v="5"/>
    <n v="2"/>
    <n v="3"/>
    <n v="3"/>
    <s v="NO"/>
    <n v="2"/>
    <m/>
    <n v="5"/>
    <n v="2"/>
    <n v="5"/>
    <n v="4"/>
    <n v="4"/>
    <n v="2"/>
    <m/>
    <s v="SI"/>
    <s v="NO"/>
    <m/>
    <m/>
    <n v="5"/>
    <n v="5"/>
    <m/>
    <x v="2"/>
    <m/>
    <m/>
    <s v="A la biblioteca de la facultad de veterinaria le falta amplitud y una iluminación algo más natural. La cantidad de libros está fantástica pero, a pesar de que se pueden renovar los libros que coges, me parece escaso la duración del tiempo de préstamo, salvo en navidades. Creo que se debería ampliar a 15 días al menos. &lt;br&gt;Ver un libro por internet desde la plataforma que tiene la biblioteca es muy complicado de configurar por lo que siempre que quiero un libro lo cojo personalmente en la biblioteca. Creo que sería interesante hacer más fácil dicha plataforma para su acceso y visionario de libros a través de Internet.&lt;br&gt;No puedo saber cómo ha evolucionado la biblioteca en los 2 ultimos años porque es el primer año en la universidad. &lt;br&gt;Finalmente, con el horario de clases y prácticas de veterinaria es muy difícil asistir a los cursos de la biblioteca. "/>
    <d v="2017-03-17T12:18:03"/>
    <s v="10.150.1.152"/>
    <m/>
  </r>
  <r>
    <s v="F. Derecho"/>
    <s v="Ciencias Sociales"/>
    <n v="3"/>
    <n v="663"/>
    <m/>
    <m/>
    <x v="1"/>
    <n v="11"/>
    <m/>
    <x v="2"/>
    <n v="4"/>
    <m/>
    <n v="29"/>
    <n v="11"/>
    <n v="14"/>
    <s v="Biblioteca Conde Duque"/>
    <m/>
    <m/>
    <n v="4"/>
    <n v="4"/>
    <n v="4"/>
    <n v="3"/>
    <m/>
    <m/>
    <n v="3"/>
    <m/>
    <m/>
    <m/>
    <m/>
    <n v="3"/>
    <n v="1"/>
    <n v="5"/>
    <n v="5"/>
    <n v="3"/>
    <n v="2"/>
    <n v="5"/>
    <n v="1"/>
    <n v="5"/>
    <n v="4"/>
    <n v="4"/>
    <n v="5"/>
    <n v="3"/>
    <n v="5"/>
    <n v="4"/>
    <n v="5"/>
    <s v="NO"/>
    <n v="5"/>
    <m/>
    <n v="5"/>
    <n v="3"/>
    <n v="3"/>
    <n v="5"/>
    <n v="5"/>
    <n v="5"/>
    <m/>
    <s v="SI"/>
    <s v="SI"/>
    <n v="5"/>
    <m/>
    <n v="5"/>
    <n v="5"/>
    <m/>
    <x v="2"/>
    <n v="4"/>
    <m/>
    <m/>
    <d v="2017-03-17T12:18:25"/>
    <s v="10.150.1.152"/>
    <m/>
  </r>
  <r>
    <s v="F. Ciencias de la Información"/>
    <s v="Ciencias Sociales"/>
    <n v="3"/>
    <n v="664"/>
    <m/>
    <m/>
    <x v="1"/>
    <n v="4"/>
    <m/>
    <x v="2"/>
    <n v="3"/>
    <m/>
    <n v="4"/>
    <n v="29"/>
    <n v="24"/>
    <m/>
    <m/>
    <m/>
    <n v="4"/>
    <n v="4"/>
    <n v="4"/>
    <n v="2"/>
    <m/>
    <n v="2"/>
    <n v="3"/>
    <n v="4"/>
    <n v="1"/>
    <m/>
    <m/>
    <n v="4"/>
    <n v="3"/>
    <n v="4"/>
    <n v="3"/>
    <n v="5"/>
    <n v="2"/>
    <n v="5"/>
    <n v="1"/>
    <n v="3"/>
    <n v="4"/>
    <n v="2"/>
    <n v="4"/>
    <n v="5"/>
    <n v="5"/>
    <n v="3"/>
    <n v="5"/>
    <s v="NO"/>
    <n v="4"/>
    <m/>
    <n v="5"/>
    <n v="2"/>
    <n v="5"/>
    <n v="5"/>
    <n v="5"/>
    <n v="5"/>
    <m/>
    <s v="NO"/>
    <s v="NO"/>
    <m/>
    <m/>
    <n v="5"/>
    <n v="4"/>
    <m/>
    <x v="2"/>
    <n v="4"/>
    <m/>
    <m/>
    <d v="2017-03-17T12:18:28"/>
    <s v="10.150.1.151"/>
    <m/>
  </r>
  <r>
    <s v="F. Ciencias Matemáticas"/>
    <s v="Ciencias Experimentales"/>
    <n v="2"/>
    <n v="665"/>
    <m/>
    <m/>
    <x v="1"/>
    <n v="8"/>
    <m/>
    <x v="1"/>
    <n v="3"/>
    <m/>
    <n v="8"/>
    <n v="29"/>
    <m/>
    <s v="Biblioteca Pública Pedro Salinas."/>
    <m/>
    <m/>
    <n v="5"/>
    <n v="4"/>
    <n v="5"/>
    <n v="5"/>
    <m/>
    <n v="2"/>
    <m/>
    <n v="4"/>
    <s v="12h. 00h"/>
    <m/>
    <m/>
    <n v="5"/>
    <n v="3"/>
    <n v="3"/>
    <n v="3"/>
    <n v="4"/>
    <n v="4"/>
    <n v="4"/>
    <n v="4"/>
    <n v="4"/>
    <n v="4"/>
    <n v="4"/>
    <n v="4"/>
    <n v="5"/>
    <n v="4"/>
    <n v="3"/>
    <n v="4"/>
    <s v="SI"/>
    <n v="4"/>
    <m/>
    <n v="4"/>
    <n v="4"/>
    <n v="4"/>
    <n v="4"/>
    <n v="4"/>
    <n v="4"/>
    <m/>
    <s v="NO"/>
    <s v="NO"/>
    <m/>
    <m/>
    <n v="4"/>
    <n v="5"/>
    <m/>
    <x v="2"/>
    <n v="4"/>
    <m/>
    <s v="Del Punto 5.1 y 5.2, es por no conocer los cursos que se ofrecen."/>
    <d v="2017-03-17T12:18:38"/>
    <s v="10.150.1.151"/>
    <m/>
  </r>
  <r>
    <s v="F. Ciencias Matemáticas"/>
    <s v="Ciencias Experimentales"/>
    <n v="2"/>
    <n v="666"/>
    <m/>
    <m/>
    <x v="1"/>
    <n v="8"/>
    <m/>
    <x v="2"/>
    <n v="3"/>
    <m/>
    <n v="8"/>
    <n v="10"/>
    <n v="29"/>
    <m/>
    <m/>
    <m/>
    <n v="3"/>
    <n v="2"/>
    <n v="2"/>
    <n v="1"/>
    <m/>
    <m/>
    <m/>
    <n v="4"/>
    <n v="4"/>
    <m/>
    <m/>
    <n v="1"/>
    <n v="1"/>
    <n v="1"/>
    <n v="1"/>
    <n v="4"/>
    <n v="5"/>
    <n v="5"/>
    <n v="1"/>
    <n v="1"/>
    <n v="2"/>
    <n v="3"/>
    <n v="3"/>
    <n v="4"/>
    <n v="3"/>
    <n v="1"/>
    <n v="3"/>
    <s v="NO"/>
    <n v="2"/>
    <m/>
    <n v="4"/>
    <n v="2"/>
    <n v="5"/>
    <n v="5"/>
    <n v="4"/>
    <n v="5"/>
    <m/>
    <s v="NO"/>
    <s v="NO"/>
    <m/>
    <m/>
    <n v="4"/>
    <n v="3"/>
    <m/>
    <x v="3"/>
    <n v="3"/>
    <m/>
    <m/>
    <d v="2017-03-17T12:19:15"/>
    <s v="10.150.1.151"/>
    <m/>
  </r>
  <r>
    <s v="F. Medicina"/>
    <s v="Ciencias de la Salud"/>
    <n v="4"/>
    <n v="667"/>
    <m/>
    <m/>
    <x v="1"/>
    <n v="18"/>
    <m/>
    <x v="2"/>
    <n v="3"/>
    <m/>
    <n v="18"/>
    <n v="22"/>
    <n v="13"/>
    <m/>
    <m/>
    <m/>
    <n v="1"/>
    <n v="1"/>
    <n v="1"/>
    <n v="1"/>
    <m/>
    <n v="2"/>
    <m/>
    <m/>
    <m/>
    <m/>
    <m/>
    <n v="4"/>
    <n v="1"/>
    <n v="3"/>
    <n v="3"/>
    <n v="5"/>
    <n v="4"/>
    <n v="4"/>
    <n v="1"/>
    <n v="3"/>
    <n v="1"/>
    <n v="1"/>
    <n v="1"/>
    <n v="1"/>
    <n v="1"/>
    <n v="1"/>
    <n v="1"/>
    <s v="SI"/>
    <n v="4"/>
    <m/>
    <n v="1"/>
    <n v="4"/>
    <n v="4"/>
    <n v="4"/>
    <n v="4"/>
    <n v="4"/>
    <m/>
    <s v="NO"/>
    <s v="NO"/>
    <n v="3"/>
    <m/>
    <n v="3"/>
    <n v="3"/>
    <m/>
    <x v="1"/>
    <n v="1"/>
    <m/>
    <s v="LA BIBLIOTECA LLEVA 1 AÑO CERRADA POR OBRAS POR ELLO MI MALA PUNTUACIÓN YA QUE UNA BIBLIOTECA A LA QUE VA TANTÍSIMA GENTE NO ME PARECE LÓGICO QUE CIERRE Y NO HAYA NINGUNA ALTERNATIVA, LA BIBLIOTECA DE ENFERMERÍA ESTA LLENA SIEMPRE. "/>
    <d v="2017-03-17T12:20:08"/>
    <s v="10.150.1.151"/>
    <m/>
  </r>
  <r>
    <s v="F. Ciencias Políticas y Sociología"/>
    <s v="Ciencias Sociales"/>
    <n v="3"/>
    <n v="668"/>
    <m/>
    <m/>
    <x v="2"/>
    <n v="9"/>
    <m/>
    <x v="2"/>
    <n v="3"/>
    <m/>
    <n v="9"/>
    <n v="26"/>
    <m/>
    <m/>
    <m/>
    <m/>
    <n v="5"/>
    <n v="5"/>
    <n v="4"/>
    <n v="4"/>
    <n v="1"/>
    <m/>
    <m/>
    <m/>
    <m/>
    <m/>
    <m/>
    <n v="4"/>
    <n v="2"/>
    <n v="1"/>
    <n v="3"/>
    <n v="5"/>
    <n v="4"/>
    <n v="5"/>
    <n v="2"/>
    <n v="5"/>
    <n v="4"/>
    <n v="4"/>
    <n v="4"/>
    <n v="5"/>
    <n v="5"/>
    <n v="5"/>
    <n v="4"/>
    <s v="SI"/>
    <n v="5"/>
    <m/>
    <n v="5"/>
    <n v="5"/>
    <n v="5"/>
    <n v="5"/>
    <n v="5"/>
    <n v="5"/>
    <m/>
    <s v="SI"/>
    <s v="SI"/>
    <n v="5"/>
    <m/>
    <n v="5"/>
    <n v="5"/>
    <m/>
    <x v="0"/>
    <n v="4"/>
    <m/>
    <m/>
    <d v="2017-03-17T12:20:10"/>
    <s v="10.150.1.151"/>
    <m/>
  </r>
  <r>
    <s v="F. Veterinaria"/>
    <s v="Ciencias de la Salud"/>
    <n v="4"/>
    <n v="669"/>
    <m/>
    <m/>
    <x v="1"/>
    <n v="21"/>
    <m/>
    <x v="2"/>
    <n v="1"/>
    <m/>
    <n v="21"/>
    <m/>
    <m/>
    <m/>
    <m/>
    <m/>
    <n v="4"/>
    <n v="4"/>
    <n v="4"/>
    <n v="3"/>
    <m/>
    <n v="2"/>
    <m/>
    <m/>
    <m/>
    <m/>
    <m/>
    <n v="2"/>
    <n v="1"/>
    <n v="1"/>
    <n v="2"/>
    <n v="3"/>
    <n v="4"/>
    <n v="4"/>
    <n v="1"/>
    <n v="4"/>
    <n v="3"/>
    <n v="4"/>
    <n v="4"/>
    <n v="4"/>
    <n v="4"/>
    <n v="3"/>
    <n v="3"/>
    <s v="NO"/>
    <n v="2"/>
    <m/>
    <n v="4"/>
    <n v="4"/>
    <n v="4"/>
    <n v="4"/>
    <n v="4"/>
    <n v="4"/>
    <m/>
    <s v="NO"/>
    <s v="NO"/>
    <m/>
    <m/>
    <n v="4"/>
    <n v="4"/>
    <m/>
    <x v="2"/>
    <n v="4"/>
    <m/>
    <m/>
    <d v="2017-03-17T12:21:09"/>
    <s v="10.150.1.152"/>
    <m/>
  </r>
  <r>
    <s v="F. Ciencias Químicas"/>
    <s v="Ciencias Experimentales"/>
    <n v="2"/>
    <n v="670"/>
    <m/>
    <m/>
    <x v="1"/>
    <n v="10"/>
    <m/>
    <x v="3"/>
    <n v="4"/>
    <m/>
    <n v="10"/>
    <n v="6"/>
    <n v="7"/>
    <m/>
    <m/>
    <m/>
    <n v="2"/>
    <n v="1"/>
    <n v="1"/>
    <n v="2"/>
    <n v="1"/>
    <m/>
    <m/>
    <m/>
    <m/>
    <m/>
    <m/>
    <n v="4"/>
    <m/>
    <m/>
    <m/>
    <m/>
    <m/>
    <m/>
    <m/>
    <n v="4"/>
    <n v="1"/>
    <n v="1"/>
    <n v="1"/>
    <n v="1"/>
    <n v="1"/>
    <n v="1"/>
    <n v="1"/>
    <s v="NO"/>
    <n v="1"/>
    <m/>
    <n v="1"/>
    <n v="1"/>
    <n v="1"/>
    <n v="1"/>
    <n v="1"/>
    <n v="1"/>
    <m/>
    <s v="NO"/>
    <s v="NO"/>
    <m/>
    <m/>
    <n v="1"/>
    <n v="1"/>
    <m/>
    <x v="1"/>
    <n v="4"/>
    <m/>
    <s v="ANDRÉS, EL BIBLIOTECARIO DE QUÍMICAS ES UN TRABAJADOR EXCELENTE Y UNA PERSONA MUY AMABLE.&lt;br&gt;Podrían traer más portátiles grandes, los últimos que trajeron están fenomenal."/>
    <d v="2017-03-17T12:21:13"/>
    <s v="10.150.1.151"/>
    <m/>
  </r>
  <r>
    <s v="F. Farmacia"/>
    <s v="Ciencias de la Salud"/>
    <n v="4"/>
    <n v="671"/>
    <m/>
    <m/>
    <x v="1"/>
    <n v="13"/>
    <m/>
    <x v="3"/>
    <n v="3"/>
    <m/>
    <n v="13"/>
    <n v="29"/>
    <n v="19"/>
    <m/>
    <m/>
    <m/>
    <n v="4"/>
    <n v="1"/>
    <n v="1"/>
    <n v="1"/>
    <m/>
    <m/>
    <n v="3"/>
    <m/>
    <m/>
    <m/>
    <m/>
    <n v="2"/>
    <n v="1"/>
    <n v="3"/>
    <n v="3"/>
    <n v="5"/>
    <n v="5"/>
    <n v="4"/>
    <n v="3"/>
    <n v="4"/>
    <n v="2"/>
    <n v="2"/>
    <n v="1"/>
    <n v="3"/>
    <n v="3"/>
    <n v="2"/>
    <n v="5"/>
    <s v="NO"/>
    <n v="3"/>
    <m/>
    <n v="4"/>
    <n v="4"/>
    <n v="3"/>
    <n v="5"/>
    <n v="5"/>
    <n v="5"/>
    <m/>
    <s v="NO"/>
    <s v="NO"/>
    <m/>
    <m/>
    <n v="3"/>
    <n v="3"/>
    <m/>
    <x v="5"/>
    <n v="3"/>
    <m/>
    <s v="En farmacia hacen falta mas puestos de lectura en la biblioteca, mas ordenadores y mas enchufes"/>
    <d v="2017-03-17T12:21:16"/>
    <s v="10.150.1.151"/>
    <m/>
  </r>
  <r>
    <s v="F. Medicina"/>
    <s v="Ciencias de la Salud"/>
    <n v="4"/>
    <n v="672"/>
    <m/>
    <m/>
    <x v="1"/>
    <n v="18"/>
    <m/>
    <x v="1"/>
    <n v="1"/>
    <m/>
    <n v="18"/>
    <n v="19"/>
    <n v="29"/>
    <s v="biblioteca vallecas"/>
    <m/>
    <m/>
    <n v="3"/>
    <n v="2"/>
    <n v="3"/>
    <n v="3"/>
    <m/>
    <n v="2"/>
    <m/>
    <m/>
    <m/>
    <m/>
    <m/>
    <n v="2"/>
    <n v="2"/>
    <n v="2"/>
    <n v="1"/>
    <n v="5"/>
    <n v="5"/>
    <n v="5"/>
    <n v="1"/>
    <n v="3"/>
    <n v="2"/>
    <n v="4"/>
    <n v="4"/>
    <n v="4"/>
    <n v="4"/>
    <n v="3"/>
    <n v="4"/>
    <s v="NO"/>
    <n v="2"/>
    <m/>
    <n v="4"/>
    <n v="3"/>
    <n v="4"/>
    <n v="5"/>
    <n v="5"/>
    <n v="5"/>
    <m/>
    <s v="NO"/>
    <s v="NO"/>
    <n v="1"/>
    <m/>
    <n v="3"/>
    <n v="3"/>
    <m/>
    <x v="3"/>
    <n v="2"/>
    <m/>
    <s v="no se puede acceder a ningún libro de la biblioteca de medicina"/>
    <d v="2017-03-17T12:22:20"/>
    <s v="10.150.1.152"/>
    <m/>
  </r>
  <r>
    <s v="F. Ciencias Matemáticas"/>
    <s v="Ciencias Experimentales"/>
    <n v="2"/>
    <n v="673"/>
    <m/>
    <m/>
    <x v="1"/>
    <n v="8"/>
    <m/>
    <x v="1"/>
    <n v="3"/>
    <m/>
    <n v="8"/>
    <n v="29"/>
    <m/>
    <m/>
    <m/>
    <m/>
    <n v="5"/>
    <n v="5"/>
    <n v="5"/>
    <n v="5"/>
    <m/>
    <n v="2"/>
    <n v="3"/>
    <m/>
    <m/>
    <m/>
    <m/>
    <n v="4"/>
    <n v="1"/>
    <n v="1"/>
    <n v="4"/>
    <n v="5"/>
    <n v="4"/>
    <n v="5"/>
    <n v="3"/>
    <n v="6"/>
    <n v="4"/>
    <n v="4"/>
    <n v="3"/>
    <n v="5"/>
    <n v="5"/>
    <n v="5"/>
    <n v="5"/>
    <s v="SI"/>
    <n v="4"/>
    <m/>
    <n v="5"/>
    <n v="3"/>
    <n v="4"/>
    <n v="5"/>
    <n v="5"/>
    <n v="3"/>
    <m/>
    <s v="NO"/>
    <s v="NO"/>
    <m/>
    <m/>
    <n v="5"/>
    <n v="5"/>
    <m/>
    <x v="2"/>
    <n v="3"/>
    <m/>
    <s v="En la biblioteca de la facultad de ciencias matematicas sopre hace demasiado calor. No me parece normal que en invierno, al entrar a la biblioteca tenga que quitarme todo el abrigo y quedarme en camiseta. Me resulta poco práctico y antiecológico. Aparte de este tema, el servicio es impecable."/>
    <d v="2017-03-17T12:22:53"/>
    <s v="10.150.1.151"/>
    <m/>
  </r>
  <r>
    <s v="F. Filología"/>
    <s v="Humanidades"/>
    <n v="1"/>
    <n v="674"/>
    <m/>
    <m/>
    <x v="2"/>
    <n v="14"/>
    <m/>
    <x v="2"/>
    <n v="4"/>
    <m/>
    <n v="29"/>
    <n v="14"/>
    <m/>
    <m/>
    <m/>
    <m/>
    <n v="3"/>
    <n v="4"/>
    <n v="4"/>
    <n v="4"/>
    <m/>
    <m/>
    <n v="3"/>
    <m/>
    <m/>
    <m/>
    <m/>
    <m/>
    <n v="4"/>
    <n v="1"/>
    <n v="5"/>
    <n v="3"/>
    <n v="5"/>
    <n v="2"/>
    <n v="4"/>
    <n v="6"/>
    <n v="3"/>
    <n v="5"/>
    <n v="4"/>
    <n v="4"/>
    <n v="5"/>
    <n v="2"/>
    <m/>
    <s v="NO"/>
    <m/>
    <m/>
    <n v="4"/>
    <n v="4"/>
    <n v="4"/>
    <n v="5"/>
    <n v="5"/>
    <n v="5"/>
    <m/>
    <s v="NO"/>
    <s v="NO"/>
    <m/>
    <m/>
    <n v="2"/>
    <n v="3"/>
    <m/>
    <x v="2"/>
    <n v="3"/>
    <m/>
    <s v="No he recibido información."/>
    <d v="2017-03-17T12:23:01"/>
    <s v="10.150.1.151"/>
    <m/>
  </r>
  <r>
    <s v="F. Veterinaria"/>
    <s v="Ciencias de la Salud"/>
    <n v="4"/>
    <n v="675"/>
    <m/>
    <m/>
    <x v="1"/>
    <n v="21"/>
    <m/>
    <x v="2"/>
    <n v="3"/>
    <m/>
    <n v="16"/>
    <n v="21"/>
    <n v="29"/>
    <m/>
    <m/>
    <m/>
    <n v="4"/>
    <n v="4"/>
    <n v="4"/>
    <n v="4"/>
    <n v="1"/>
    <n v="2"/>
    <m/>
    <m/>
    <m/>
    <m/>
    <m/>
    <n v="3"/>
    <n v="4"/>
    <n v="4"/>
    <n v="3"/>
    <n v="5"/>
    <n v="5"/>
    <n v="5"/>
    <n v="5"/>
    <n v="4"/>
    <n v="5"/>
    <n v="5"/>
    <n v="4"/>
    <n v="4"/>
    <n v="5"/>
    <n v="3"/>
    <n v="5"/>
    <s v="SI"/>
    <n v="4"/>
    <m/>
    <n v="4"/>
    <n v="2"/>
    <n v="4"/>
    <n v="4"/>
    <n v="3"/>
    <n v="5"/>
    <m/>
    <s v="SI"/>
    <s v="NO"/>
    <m/>
    <m/>
    <n v="3"/>
    <n v="4"/>
    <m/>
    <x v="2"/>
    <n v="4"/>
    <m/>
    <m/>
    <d v="2017-03-17T12:23:07"/>
    <s v="10.150.1.152"/>
    <m/>
  </r>
  <r>
    <s v="F. Ciencias Biológicas"/>
    <s v="Ciencias Experimentales"/>
    <n v="2"/>
    <n v="676"/>
    <m/>
    <m/>
    <x v="0"/>
    <n v="2"/>
    <m/>
    <x v="2"/>
    <n v="4"/>
    <m/>
    <n v="2"/>
    <m/>
    <m/>
    <m/>
    <m/>
    <m/>
    <n v="5"/>
    <n v="5"/>
    <n v="5"/>
    <n v="5"/>
    <n v="1"/>
    <m/>
    <m/>
    <m/>
    <m/>
    <m/>
    <m/>
    <n v="4"/>
    <n v="5"/>
    <n v="3"/>
    <n v="4"/>
    <n v="2"/>
    <n v="4"/>
    <n v="2"/>
    <n v="2"/>
    <n v="4"/>
    <n v="4"/>
    <n v="5"/>
    <n v="5"/>
    <n v="5"/>
    <n v="5"/>
    <n v="5"/>
    <n v="4"/>
    <s v="SI"/>
    <n v="5"/>
    <m/>
    <n v="5"/>
    <n v="4"/>
    <n v="4"/>
    <n v="5"/>
    <n v="5"/>
    <n v="4"/>
    <m/>
    <s v="SI"/>
    <s v="NO"/>
    <m/>
    <m/>
    <n v="5"/>
    <n v="5"/>
    <m/>
    <x v="0"/>
    <n v="4"/>
    <m/>
    <m/>
    <d v="2017-03-17T12:23:07"/>
    <s v="10.150.1.151"/>
    <m/>
  </r>
  <r>
    <s v="F. Ciencias Físicas"/>
    <s v="Ciencias Experimentales"/>
    <n v="2"/>
    <n v="677"/>
    <m/>
    <m/>
    <x v="1"/>
    <n v="6"/>
    <m/>
    <x v="3"/>
    <n v="2"/>
    <m/>
    <n v="6"/>
    <n v="29"/>
    <n v="10"/>
    <m/>
    <m/>
    <m/>
    <n v="4"/>
    <n v="4"/>
    <n v="4"/>
    <n v="3"/>
    <m/>
    <n v="2"/>
    <n v="3"/>
    <m/>
    <m/>
    <m/>
    <m/>
    <n v="4"/>
    <n v="1"/>
    <n v="1"/>
    <n v="3"/>
    <n v="5"/>
    <n v="4"/>
    <n v="5"/>
    <n v="3"/>
    <n v="3"/>
    <n v="4"/>
    <n v="3"/>
    <n v="4"/>
    <n v="4"/>
    <n v="4"/>
    <n v="3"/>
    <n v="4"/>
    <s v="NO"/>
    <n v="4"/>
    <m/>
    <n v="4"/>
    <n v="4"/>
    <n v="4"/>
    <n v="4"/>
    <n v="4"/>
    <n v="4"/>
    <m/>
    <s v="NO"/>
    <s v="NO"/>
    <n v="1"/>
    <m/>
    <n v="4"/>
    <n v="4"/>
    <m/>
    <x v="5"/>
    <n v="3"/>
    <m/>
    <m/>
    <d v="2017-03-17T12:23:11"/>
    <s v="10.150.1.152"/>
    <m/>
  </r>
  <r>
    <s v="F. Ciencias Políticas y Sociología"/>
    <s v="Ciencias Sociales"/>
    <n v="3"/>
    <n v="678"/>
    <m/>
    <m/>
    <x v="1"/>
    <n v="9"/>
    <m/>
    <x v="1"/>
    <n v="4"/>
    <m/>
    <n v="9"/>
    <n v="26"/>
    <n v="20"/>
    <m/>
    <m/>
    <m/>
    <n v="5"/>
    <n v="5"/>
    <n v="3"/>
    <n v="4"/>
    <m/>
    <n v="2"/>
    <m/>
    <m/>
    <m/>
    <m/>
    <m/>
    <n v="5"/>
    <n v="5"/>
    <n v="4"/>
    <n v="1"/>
    <n v="4"/>
    <n v="2"/>
    <n v="3"/>
    <n v="1"/>
    <n v="6"/>
    <n v="5"/>
    <n v="5"/>
    <n v="4"/>
    <n v="5"/>
    <n v="5"/>
    <n v="3"/>
    <n v="4"/>
    <s v="NO"/>
    <n v="4"/>
    <m/>
    <n v="5"/>
    <n v="4"/>
    <n v="4"/>
    <n v="5"/>
    <n v="5"/>
    <n v="5"/>
    <m/>
    <s v="NO"/>
    <s v="NO"/>
    <m/>
    <m/>
    <n v="5"/>
    <n v="5"/>
    <m/>
    <x v="2"/>
    <n v="3"/>
    <m/>
    <m/>
    <d v="2017-03-17T12:23:13"/>
    <s v="10.150.1.151"/>
    <m/>
  </r>
  <r>
    <s v="F. Educación - Centro de Formación del Profesorado"/>
    <s v="Humanidades"/>
    <n v="1"/>
    <n v="679"/>
    <m/>
    <m/>
    <x v="1"/>
    <n v="12"/>
    <m/>
    <x v="3"/>
    <n v="4"/>
    <m/>
    <n v="12"/>
    <m/>
    <m/>
    <m/>
    <m/>
    <m/>
    <n v="1"/>
    <n v="5"/>
    <n v="1"/>
    <n v="2"/>
    <m/>
    <n v="2"/>
    <n v="3"/>
    <m/>
    <m/>
    <m/>
    <m/>
    <n v="1"/>
    <n v="1"/>
    <n v="3"/>
    <n v="4"/>
    <n v="5"/>
    <n v="5"/>
    <n v="5"/>
    <n v="5"/>
    <n v="2"/>
    <n v="3"/>
    <n v="5"/>
    <n v="2"/>
    <n v="1"/>
    <n v="5"/>
    <n v="2"/>
    <n v="5"/>
    <s v="NO"/>
    <n v="5"/>
    <m/>
    <n v="2"/>
    <n v="2"/>
    <n v="5"/>
    <n v="5"/>
    <n v="5"/>
    <n v="5"/>
    <m/>
    <s v="SI"/>
    <s v="NO"/>
    <m/>
    <m/>
    <n v="5"/>
    <n v="1"/>
    <m/>
    <x v="5"/>
    <n v="2"/>
    <m/>
    <s v="Los baños de chicas  de la Biblioteca de la Facultad de Educación - Centro de formación del profesorado están constantemente atascados  ya que el agua de la cisterna no sale con la suficiente presión, por ello están continuamente sucios y con papeles. Han colocado un cartel en los baños en el que nos indican que si no somos más limpios, van a terminar cerrándolos, pero no podemos ser limpios si las cisternas no funciona, pues se almacenan los papeles, las cacas etc. No puedo creer que con lo importante que son las necesidades básicas estas tengan las peores condiciones y encima se nos culpe a los estudiantes con amenazas de cerrar el baño."/>
    <d v="2017-03-17T12:23:40"/>
    <s v="10.150.1.152"/>
    <m/>
  </r>
  <r>
    <s v="F. Filosofía"/>
    <s v="Humanidades"/>
    <n v="1"/>
    <n v="680"/>
    <m/>
    <m/>
    <x v="1"/>
    <n v="15"/>
    <m/>
    <x v="2"/>
    <n v="3"/>
    <m/>
    <n v="9"/>
    <n v="14"/>
    <n v="15"/>
    <m/>
    <m/>
    <m/>
    <n v="3"/>
    <n v="4"/>
    <n v="5"/>
    <n v="4"/>
    <n v="1"/>
    <n v="2"/>
    <m/>
    <m/>
    <m/>
    <m/>
    <m/>
    <n v="4"/>
    <n v="3"/>
    <n v="1"/>
    <n v="4"/>
    <n v="5"/>
    <n v="2"/>
    <n v="5"/>
    <n v="1"/>
    <n v="4"/>
    <n v="5"/>
    <n v="5"/>
    <n v="3"/>
    <n v="4"/>
    <n v="5"/>
    <n v="3"/>
    <n v="4"/>
    <s v="NO"/>
    <n v="5"/>
    <m/>
    <n v="5"/>
    <n v="4"/>
    <n v="5"/>
    <n v="5"/>
    <n v="5"/>
    <n v="5"/>
    <m/>
    <s v="SI"/>
    <s v="SI"/>
    <n v="4"/>
    <m/>
    <n v="3"/>
    <n v="5"/>
    <m/>
    <x v="2"/>
    <n v="3"/>
    <m/>
    <m/>
    <d v="2017-03-17T12:23:56"/>
    <s v="10.150.1.151"/>
    <m/>
  </r>
  <r>
    <s v="F. Bellas Artes"/>
    <s v="Humanidades"/>
    <n v="1"/>
    <n v="681"/>
    <m/>
    <m/>
    <x v="0"/>
    <n v="1"/>
    <m/>
    <x v="0"/>
    <n v="3"/>
    <m/>
    <n v="1"/>
    <m/>
    <m/>
    <m/>
    <m/>
    <m/>
    <m/>
    <m/>
    <m/>
    <m/>
    <m/>
    <m/>
    <m/>
    <m/>
    <m/>
    <m/>
    <m/>
    <n v="4"/>
    <n v="3"/>
    <n v="3"/>
    <n v="5"/>
    <n v="2"/>
    <n v="3"/>
    <n v="1"/>
    <n v="1"/>
    <n v="5"/>
    <n v="5"/>
    <n v="4"/>
    <n v="4"/>
    <n v="5"/>
    <n v="5"/>
    <m/>
    <m/>
    <s v="SI"/>
    <n v="5"/>
    <m/>
    <n v="5"/>
    <n v="4"/>
    <m/>
    <n v="5"/>
    <n v="5"/>
    <n v="5"/>
    <m/>
    <s v="SI"/>
    <s v="NO"/>
    <m/>
    <m/>
    <n v="5"/>
    <n v="5"/>
    <m/>
    <x v="0"/>
    <n v="4"/>
    <m/>
    <m/>
    <d v="2017-03-17T12:24:00"/>
    <s v="10.150.1.151"/>
    <m/>
  </r>
  <r>
    <s v="F. Psicología"/>
    <s v="Ciencias de la Salud"/>
    <n v="4"/>
    <n v="682"/>
    <m/>
    <m/>
    <x v="1"/>
    <n v="20"/>
    <m/>
    <x v="1"/>
    <n v="3"/>
    <m/>
    <n v="20"/>
    <n v="29"/>
    <n v="9"/>
    <s v="Ocasionalmente (cada 2 meses), acudo a la Bilioteca Pública Municipal Conde Duque y a la Bilioteca Pública Acuña"/>
    <m/>
    <m/>
    <n v="4"/>
    <n v="4"/>
    <n v="2"/>
    <n v="2"/>
    <n v="1"/>
    <m/>
    <m/>
    <m/>
    <m/>
    <m/>
    <m/>
    <n v="4"/>
    <n v="3"/>
    <n v="3"/>
    <n v="3"/>
    <n v="4"/>
    <n v="2"/>
    <n v="4"/>
    <n v="3"/>
    <n v="3"/>
    <n v="4"/>
    <n v="3"/>
    <n v="5"/>
    <n v="4"/>
    <n v="3"/>
    <n v="3"/>
    <n v="2"/>
    <s v="NO"/>
    <n v="4"/>
    <m/>
    <n v="3"/>
    <n v="3"/>
    <n v="3"/>
    <n v="4"/>
    <n v="5"/>
    <n v="2"/>
    <m/>
    <s v="SI"/>
    <s v="NO"/>
    <m/>
    <m/>
    <n v="3"/>
    <n v="3"/>
    <m/>
    <x v="2"/>
    <n v="4"/>
    <m/>
    <s v="No tengo tiempo para realizar los cursos y no sé si el poco que poseo merece la pena invertirlo en estos cursos, si realmente me van a resultar tan útiles."/>
    <d v="2017-03-17T12:24:31"/>
    <s v="10.150.1.151"/>
    <m/>
  </r>
  <r>
    <s v="F. Ciencias Económicas y Empresariales"/>
    <s v="Ciencias Sociales"/>
    <n v="3"/>
    <n v="683"/>
    <m/>
    <m/>
    <x v="0"/>
    <n v="5"/>
    <m/>
    <x v="2"/>
    <n v="4"/>
    <m/>
    <n v="5"/>
    <n v="9"/>
    <m/>
    <s v="Para utilizar salas de estudio por todo Madrid"/>
    <m/>
    <m/>
    <n v="5"/>
    <n v="5"/>
    <n v="3"/>
    <m/>
    <m/>
    <m/>
    <m/>
    <m/>
    <m/>
    <m/>
    <m/>
    <n v="4"/>
    <n v="4"/>
    <n v="2"/>
    <n v="2"/>
    <m/>
    <n v="5"/>
    <m/>
    <m/>
    <n v="6"/>
    <n v="3"/>
    <n v="3"/>
    <n v="4"/>
    <n v="4"/>
    <n v="3"/>
    <n v="3"/>
    <m/>
    <s v="SI"/>
    <n v="3"/>
    <m/>
    <n v="4"/>
    <n v="4"/>
    <n v="4"/>
    <n v="2"/>
    <n v="4"/>
    <n v="4"/>
    <m/>
    <m/>
    <m/>
    <m/>
    <m/>
    <n v="4"/>
    <n v="4"/>
    <m/>
    <x v="2"/>
    <n v="3"/>
    <m/>
    <m/>
    <d v="2017-03-17T12:24:43"/>
    <s v="10.150.1.151"/>
    <m/>
  </r>
  <r>
    <s v="F. Filología"/>
    <s v="Humanidades"/>
    <n v="1"/>
    <n v="684"/>
    <m/>
    <m/>
    <x v="1"/>
    <n v="14"/>
    <m/>
    <x v="2"/>
    <n v="3"/>
    <m/>
    <n v="29"/>
    <n v="14"/>
    <m/>
    <m/>
    <m/>
    <m/>
    <n v="3"/>
    <n v="4"/>
    <n v="4"/>
    <n v="3"/>
    <m/>
    <m/>
    <n v="3"/>
    <m/>
    <m/>
    <m/>
    <m/>
    <n v="3"/>
    <n v="1"/>
    <n v="1"/>
    <n v="4"/>
    <n v="4"/>
    <n v="5"/>
    <n v="3"/>
    <n v="3"/>
    <m/>
    <n v="3"/>
    <n v="1"/>
    <n v="2"/>
    <n v="3"/>
    <n v="3"/>
    <n v="3"/>
    <n v="2"/>
    <s v="NO"/>
    <n v="4"/>
    <m/>
    <n v="3"/>
    <n v="3"/>
    <n v="3"/>
    <n v="4"/>
    <n v="3"/>
    <n v="4"/>
    <m/>
    <s v="NO"/>
    <s v="SI"/>
    <n v="3"/>
    <m/>
    <n v="3"/>
    <n v="3"/>
    <m/>
    <x v="2"/>
    <m/>
    <m/>
    <s v="A la hora de la búsqueda de libros o revistas para préstamo, sería más sencillo que se tuviera de referencia el autor o título; el método actual de numeración (que, además, es muy enrevesada) es poco eficaz. "/>
    <d v="2017-03-17T12:24:52"/>
    <s v="10.150.1.152"/>
    <m/>
  </r>
  <r>
    <s v="F. Filología"/>
    <s v="Humanidades"/>
    <n v="1"/>
    <n v="685"/>
    <m/>
    <m/>
    <x v="1"/>
    <n v="14"/>
    <m/>
    <x v="2"/>
    <n v="3"/>
    <m/>
    <n v="14"/>
    <n v="15"/>
    <n v="16"/>
    <m/>
    <m/>
    <m/>
    <n v="5"/>
    <n v="5"/>
    <n v="5"/>
    <n v="4"/>
    <n v="1"/>
    <m/>
    <m/>
    <m/>
    <m/>
    <m/>
    <m/>
    <n v="3"/>
    <n v="2"/>
    <n v="2"/>
    <n v="5"/>
    <n v="4"/>
    <n v="3"/>
    <n v="4"/>
    <n v="3"/>
    <n v="5"/>
    <n v="1"/>
    <n v="4"/>
    <n v="4"/>
    <n v="4"/>
    <n v="4"/>
    <n v="3"/>
    <n v="4"/>
    <s v="NO"/>
    <n v="4"/>
    <m/>
    <n v="5"/>
    <n v="4"/>
    <n v="4"/>
    <n v="5"/>
    <n v="5"/>
    <n v="5"/>
    <m/>
    <s v="NO"/>
    <s v="NO"/>
    <m/>
    <m/>
    <n v="5"/>
    <n v="5"/>
    <m/>
    <x v="2"/>
    <n v="4"/>
    <m/>
    <m/>
    <d v="2017-03-17T12:25:53"/>
    <s v="10.150.1.151"/>
    <m/>
  </r>
  <r>
    <s v="F. Geografía e Historia"/>
    <s v="Humanidades"/>
    <n v="1"/>
    <n v="686"/>
    <m/>
    <m/>
    <x v="1"/>
    <n v="16"/>
    <m/>
    <x v="2"/>
    <n v="5"/>
    <m/>
    <n v="16"/>
    <n v="29"/>
    <n v="12"/>
    <m/>
    <m/>
    <m/>
    <n v="5"/>
    <n v="5"/>
    <n v="5"/>
    <n v="3"/>
    <n v="1"/>
    <m/>
    <m/>
    <m/>
    <m/>
    <m/>
    <m/>
    <n v="5"/>
    <n v="5"/>
    <n v="2"/>
    <n v="2"/>
    <n v="5"/>
    <n v="3"/>
    <n v="1"/>
    <n v="1"/>
    <n v="6"/>
    <n v="5"/>
    <n v="5"/>
    <n v="5"/>
    <n v="5"/>
    <n v="5"/>
    <n v="5"/>
    <n v="5"/>
    <s v="NO"/>
    <n v="5"/>
    <m/>
    <n v="5"/>
    <n v="5"/>
    <n v="5"/>
    <n v="5"/>
    <n v="5"/>
    <n v="5"/>
    <m/>
    <s v="SI"/>
    <s v="NO"/>
    <m/>
    <m/>
    <n v="5"/>
    <n v="5"/>
    <m/>
    <x v="0"/>
    <n v="5"/>
    <m/>
    <m/>
    <d v="2017-03-17T12:25:56"/>
    <s v="10.150.1.151"/>
    <m/>
  </r>
  <r>
    <s v="F. Geografía e Historia"/>
    <s v="Humanidades"/>
    <n v="1"/>
    <n v="687"/>
    <m/>
    <m/>
    <x v="1"/>
    <n v="16"/>
    <m/>
    <x v="1"/>
    <n v="3"/>
    <m/>
    <n v="29"/>
    <n v="16"/>
    <n v="15"/>
    <m/>
    <m/>
    <m/>
    <n v="2"/>
    <n v="5"/>
    <n v="5"/>
    <n v="3"/>
    <m/>
    <m/>
    <n v="3"/>
    <m/>
    <m/>
    <m/>
    <m/>
    <n v="4"/>
    <n v="1"/>
    <n v="3"/>
    <n v="3"/>
    <n v="5"/>
    <n v="3"/>
    <n v="4"/>
    <n v="3"/>
    <n v="4"/>
    <n v="2"/>
    <n v="4"/>
    <n v="4"/>
    <n v="4"/>
    <n v="3"/>
    <n v="3"/>
    <n v="4"/>
    <s v="NO"/>
    <n v="3"/>
    <m/>
    <n v="4"/>
    <n v="4"/>
    <n v="4"/>
    <n v="4"/>
    <n v="4"/>
    <n v="4"/>
    <m/>
    <s v="NO"/>
    <s v="NO"/>
    <m/>
    <m/>
    <n v="4"/>
    <n v="4"/>
    <m/>
    <x v="2"/>
    <n v="4"/>
    <m/>
    <m/>
    <d v="2017-03-17T12:26:16"/>
    <s v="10.150.1.152"/>
    <m/>
  </r>
  <r>
    <s v="F. Educación - Centro de Formación del Profesorado"/>
    <s v="Humanidades"/>
    <n v="1"/>
    <n v="688"/>
    <m/>
    <m/>
    <x v="0"/>
    <n v="12"/>
    <m/>
    <x v="2"/>
    <n v="4"/>
    <m/>
    <n v="12"/>
    <n v="18"/>
    <n v="20"/>
    <m/>
    <m/>
    <m/>
    <n v="4"/>
    <n v="3"/>
    <n v="4"/>
    <n v="4"/>
    <m/>
    <n v="2"/>
    <n v="3"/>
    <m/>
    <m/>
    <m/>
    <m/>
    <n v="4"/>
    <n v="4"/>
    <n v="4"/>
    <n v="4"/>
    <n v="4"/>
    <n v="5"/>
    <n v="2"/>
    <n v="4"/>
    <n v="6"/>
    <n v="4"/>
    <n v="4"/>
    <n v="4"/>
    <n v="3"/>
    <n v="4"/>
    <n v="3"/>
    <n v="4"/>
    <s v="SI"/>
    <m/>
    <m/>
    <n v="3"/>
    <n v="4"/>
    <n v="1"/>
    <n v="3"/>
    <n v="1"/>
    <n v="5"/>
    <m/>
    <s v="NO"/>
    <s v="NO"/>
    <m/>
    <m/>
    <n v="4"/>
    <n v="3"/>
    <m/>
    <x v="2"/>
    <n v="3"/>
    <m/>
    <m/>
    <d v="2017-03-17T12:26:32"/>
    <s v="10.150.1.151"/>
    <m/>
  </r>
  <r>
    <s v="F. Ciencias de la Información"/>
    <s v="Ciencias Sociales"/>
    <n v="3"/>
    <n v="689"/>
    <m/>
    <m/>
    <x v="1"/>
    <n v="4"/>
    <m/>
    <x v="2"/>
    <n v="3"/>
    <m/>
    <n v="4"/>
    <n v="29"/>
    <n v="11"/>
    <m/>
    <m/>
    <m/>
    <n v="4"/>
    <n v="4"/>
    <n v="4"/>
    <n v="4"/>
    <n v="1"/>
    <m/>
    <m/>
    <m/>
    <m/>
    <m/>
    <m/>
    <n v="4"/>
    <n v="2"/>
    <n v="2"/>
    <n v="2"/>
    <n v="4"/>
    <n v="5"/>
    <n v="3"/>
    <n v="2"/>
    <n v="3"/>
    <n v="3"/>
    <n v="3"/>
    <n v="3"/>
    <n v="4"/>
    <n v="3"/>
    <n v="3"/>
    <n v="4"/>
    <s v="NO"/>
    <n v="4"/>
    <m/>
    <n v="5"/>
    <n v="4"/>
    <n v="4"/>
    <n v="4"/>
    <n v="2"/>
    <n v="4"/>
    <m/>
    <s v="NO"/>
    <s v="NO"/>
    <m/>
    <m/>
    <n v="5"/>
    <n v="4"/>
    <m/>
    <x v="2"/>
    <n v="3"/>
    <m/>
    <m/>
    <d v="2017-03-17T12:26:57"/>
    <s v="10.150.1.152"/>
    <m/>
  </r>
  <r>
    <s v="F. Filología"/>
    <s v="Humanidades"/>
    <n v="1"/>
    <n v="690"/>
    <m/>
    <m/>
    <x v="0"/>
    <n v="14"/>
    <m/>
    <x v="2"/>
    <n v="4"/>
    <m/>
    <n v="29"/>
    <n v="14"/>
    <m/>
    <m/>
    <m/>
    <m/>
    <n v="5"/>
    <n v="5"/>
    <n v="5"/>
    <n v="4"/>
    <n v="1"/>
    <m/>
    <m/>
    <m/>
    <m/>
    <m/>
    <m/>
    <n v="3"/>
    <n v="5"/>
    <n v="4"/>
    <n v="3"/>
    <n v="1"/>
    <n v="5"/>
    <n v="1"/>
    <n v="3"/>
    <n v="6"/>
    <n v="4"/>
    <n v="4"/>
    <n v="4"/>
    <n v="5"/>
    <n v="5"/>
    <n v="3"/>
    <n v="4"/>
    <s v="SI"/>
    <n v="4"/>
    <m/>
    <n v="4"/>
    <n v="4"/>
    <n v="4"/>
    <n v="5"/>
    <n v="5"/>
    <n v="5"/>
    <m/>
    <s v="SI"/>
    <s v="SI"/>
    <n v="5"/>
    <m/>
    <n v="5"/>
    <n v="5"/>
    <m/>
    <x v="2"/>
    <n v="3"/>
    <m/>
    <m/>
    <d v="2017-03-17T12:27:44"/>
    <s v="10.150.1.152"/>
    <m/>
  </r>
  <r>
    <s v="F. Filología"/>
    <s v="Humanidades"/>
    <n v="1"/>
    <n v="691"/>
    <m/>
    <m/>
    <x v="0"/>
    <n v="14"/>
    <m/>
    <x v="2"/>
    <n v="4"/>
    <m/>
    <n v="29"/>
    <n v="14"/>
    <n v="16"/>
    <m/>
    <m/>
    <m/>
    <n v="4"/>
    <n v="4"/>
    <n v="5"/>
    <n v="3"/>
    <m/>
    <m/>
    <n v="3"/>
    <m/>
    <m/>
    <m/>
    <m/>
    <n v="4"/>
    <n v="5"/>
    <n v="2"/>
    <n v="4"/>
    <n v="1"/>
    <n v="5"/>
    <n v="1"/>
    <n v="5"/>
    <n v="2"/>
    <n v="3"/>
    <n v="4"/>
    <n v="4"/>
    <n v="4"/>
    <n v="5"/>
    <n v="2"/>
    <n v="3"/>
    <s v="SI"/>
    <n v="3"/>
    <m/>
    <n v="5"/>
    <n v="3"/>
    <n v="3"/>
    <n v="5"/>
    <n v="5"/>
    <n v="5"/>
    <m/>
    <s v="SI"/>
    <s v="NO"/>
    <m/>
    <m/>
    <n v="4"/>
    <n v="5"/>
    <m/>
    <x v="2"/>
    <n v="4"/>
    <m/>
    <s v="Más cursos sobre herramientas como Mendeley, Zotero, etc. "/>
    <d v="2017-03-17T12:28:48"/>
    <s v="10.150.1.151"/>
    <m/>
  </r>
  <r>
    <s v="F. Filología"/>
    <s v="Humanidades"/>
    <n v="1"/>
    <n v="692"/>
    <m/>
    <m/>
    <x v="1"/>
    <n v="14"/>
    <m/>
    <x v="2"/>
    <n v="1"/>
    <m/>
    <n v="29"/>
    <n v="14"/>
    <m/>
    <s v="Biblioteca municipal de Mostoles "/>
    <m/>
    <m/>
    <n v="4"/>
    <n v="5"/>
    <n v="5"/>
    <n v="3"/>
    <m/>
    <m/>
    <m/>
    <n v="4"/>
    <n v="0.95833333333333337"/>
    <m/>
    <m/>
    <n v="4"/>
    <n v="3"/>
    <n v="4"/>
    <n v="5"/>
    <n v="3"/>
    <n v="4"/>
    <n v="3"/>
    <n v="3"/>
    <n v="2"/>
    <n v="4"/>
    <n v="4"/>
    <n v="3"/>
    <n v="3"/>
    <n v="3"/>
    <n v="2"/>
    <n v="3"/>
    <s v="NO"/>
    <n v="3"/>
    <m/>
    <n v="3"/>
    <n v="4"/>
    <n v="3"/>
    <n v="4"/>
    <n v="4"/>
    <n v="4"/>
    <m/>
    <s v="NO"/>
    <s v="NO"/>
    <n v="3"/>
    <m/>
    <n v="3"/>
    <n v="3"/>
    <m/>
    <x v="3"/>
    <n v="3"/>
    <m/>
    <m/>
    <d v="2017-03-17T12:29:18"/>
    <s v="10.150.1.152"/>
    <m/>
  </r>
  <r>
    <s v="F. Ciencias de la Información"/>
    <s v="Ciencias Sociales"/>
    <n v="3"/>
    <n v="693"/>
    <m/>
    <m/>
    <x v="1"/>
    <n v="4"/>
    <m/>
    <x v="2"/>
    <n v="1"/>
    <m/>
    <n v="4"/>
    <m/>
    <m/>
    <m/>
    <m/>
    <m/>
    <n v="4"/>
    <n v="3"/>
    <n v="4"/>
    <n v="4"/>
    <m/>
    <n v="2"/>
    <m/>
    <m/>
    <m/>
    <m/>
    <m/>
    <n v="1"/>
    <n v="1"/>
    <m/>
    <n v="4"/>
    <n v="5"/>
    <n v="5"/>
    <n v="4"/>
    <n v="2"/>
    <n v="5"/>
    <n v="3"/>
    <n v="3"/>
    <n v="3"/>
    <n v="3"/>
    <n v="3"/>
    <n v="3"/>
    <n v="4"/>
    <s v="NO"/>
    <n v="3"/>
    <m/>
    <n v="3"/>
    <n v="2"/>
    <n v="1"/>
    <n v="3"/>
    <n v="3"/>
    <n v="3"/>
    <m/>
    <s v="NO"/>
    <s v="NO"/>
    <m/>
    <m/>
    <n v="4"/>
    <n v="4"/>
    <m/>
    <x v="3"/>
    <n v="4"/>
    <m/>
    <m/>
    <d v="2017-03-17T12:29:28"/>
    <s v="10.150.1.152"/>
    <m/>
  </r>
  <r>
    <s v="F. Ciencias de la Documentación"/>
    <s v="Ciencias Sociales"/>
    <n v="3"/>
    <n v="694"/>
    <m/>
    <m/>
    <x v="1"/>
    <n v="3"/>
    <m/>
    <x v="1"/>
    <n v="4"/>
    <m/>
    <n v="3"/>
    <m/>
    <m/>
    <s v="Biblioteca: Federico Garcia Lorca en Torrejón de Ardoz"/>
    <m/>
    <m/>
    <n v="4"/>
    <n v="5"/>
    <n v="5"/>
    <n v="5"/>
    <n v="1"/>
    <m/>
    <m/>
    <m/>
    <m/>
    <m/>
    <m/>
    <n v="5"/>
    <n v="1"/>
    <n v="5"/>
    <n v="2"/>
    <n v="4"/>
    <n v="4"/>
    <n v="2"/>
    <n v="1"/>
    <n v="4"/>
    <n v="4"/>
    <n v="4"/>
    <n v="5"/>
    <n v="5"/>
    <n v="5"/>
    <n v="5"/>
    <n v="5"/>
    <s v="NO"/>
    <n v="5"/>
    <m/>
    <n v="5"/>
    <n v="3"/>
    <n v="5"/>
    <n v="5"/>
    <n v="5"/>
    <n v="5"/>
    <m/>
    <s v="SI"/>
    <s v="NO"/>
    <m/>
    <m/>
    <n v="5"/>
    <n v="5"/>
    <m/>
    <x v="0"/>
    <n v="4"/>
    <m/>
    <s v="Me gustaría que la biblioteca abriera a las 8, comienzo las clases a las 8:30 y si tengo que devolver un libro o cogerlo en prestamos antes de clase no me da tiempo, y muchas veces entre clase y clase tampoco puedo por lo que abrirla antes me ayudaría mucho."/>
    <d v="2017-03-17T12:29:54"/>
    <s v="10.150.1.152"/>
    <m/>
  </r>
  <r>
    <s v="F. Medicina"/>
    <s v="Ciencias de la Salud"/>
    <n v="4"/>
    <n v="695"/>
    <m/>
    <m/>
    <x v="1"/>
    <n v="18"/>
    <m/>
    <x v="0"/>
    <n v="4"/>
    <m/>
    <n v="29"/>
    <m/>
    <m/>
    <s v="Conde duque"/>
    <m/>
    <m/>
    <n v="1"/>
    <n v="1"/>
    <n v="3"/>
    <n v="2"/>
    <m/>
    <n v="2"/>
    <n v="3"/>
    <n v="4"/>
    <n v="4.1666666666666664E-2"/>
    <m/>
    <m/>
    <n v="5"/>
    <n v="3"/>
    <n v="5"/>
    <n v="3"/>
    <n v="5"/>
    <n v="5"/>
    <n v="3"/>
    <n v="1"/>
    <n v="4"/>
    <n v="3"/>
    <n v="2"/>
    <n v="1"/>
    <n v="2"/>
    <n v="3"/>
    <n v="1"/>
    <n v="1"/>
    <s v="NO"/>
    <n v="3"/>
    <m/>
    <m/>
    <m/>
    <m/>
    <m/>
    <m/>
    <m/>
    <m/>
    <m/>
    <m/>
    <m/>
    <m/>
    <m/>
    <m/>
    <m/>
    <x v="4"/>
    <m/>
    <m/>
    <s v="Acceso a uo to date y a pub med"/>
    <d v="2017-03-17T12:30:25"/>
    <s v="10.150.1.151"/>
    <m/>
  </r>
  <r>
    <s v="F. Filología"/>
    <s v="Humanidades"/>
    <n v="1"/>
    <n v="696"/>
    <m/>
    <m/>
    <x v="1"/>
    <n v="14"/>
    <m/>
    <x v="5"/>
    <n v="3"/>
    <m/>
    <n v="29"/>
    <n v="14"/>
    <m/>
    <s v="Biblioteca La Chata, Biblioteca José Hierro"/>
    <m/>
    <m/>
    <n v="4"/>
    <n v="3"/>
    <n v="4"/>
    <n v="2"/>
    <m/>
    <n v="2"/>
    <m/>
    <m/>
    <m/>
    <m/>
    <m/>
    <n v="3"/>
    <n v="1"/>
    <n v="2"/>
    <n v="3"/>
    <n v="4"/>
    <n v="3"/>
    <n v="5"/>
    <n v="3"/>
    <n v="1"/>
    <n v="4"/>
    <n v="2"/>
    <n v="3"/>
    <n v="3"/>
    <n v="4"/>
    <n v="3"/>
    <n v="3"/>
    <s v="NO"/>
    <n v="2"/>
    <m/>
    <n v="4"/>
    <n v="3"/>
    <n v="5"/>
    <n v="5"/>
    <n v="4"/>
    <n v="5"/>
    <m/>
    <s v="SI"/>
    <s v="SI"/>
    <n v="4"/>
    <m/>
    <n v="5"/>
    <n v="5"/>
    <m/>
    <x v="3"/>
    <n v="3"/>
    <m/>
    <m/>
    <d v="2017-03-17T12:31:10"/>
    <s v="10.150.1.152"/>
    <m/>
  </r>
  <r>
    <s v="F. Veterinaria"/>
    <s v="Ciencias de la Salud"/>
    <n v="4"/>
    <n v="697"/>
    <m/>
    <m/>
    <x v="1"/>
    <n v="21"/>
    <m/>
    <x v="5"/>
    <n v="1"/>
    <m/>
    <n v="21"/>
    <n v="21"/>
    <n v="29"/>
    <m/>
    <m/>
    <m/>
    <n v="2"/>
    <n v="3"/>
    <n v="4"/>
    <n v="4"/>
    <m/>
    <n v="2"/>
    <m/>
    <m/>
    <m/>
    <m/>
    <m/>
    <n v="3"/>
    <n v="1"/>
    <n v="1"/>
    <n v="2"/>
    <n v="4"/>
    <n v="4"/>
    <n v="5"/>
    <n v="2"/>
    <n v="4"/>
    <n v="4"/>
    <n v="4"/>
    <n v="3"/>
    <n v="4"/>
    <n v="3"/>
    <n v="4"/>
    <n v="2"/>
    <s v="NO"/>
    <n v="3"/>
    <m/>
    <n v="5"/>
    <n v="5"/>
    <n v="4"/>
    <n v="5"/>
    <n v="5"/>
    <n v="5"/>
    <m/>
    <s v="SI"/>
    <s v="NO"/>
    <m/>
    <m/>
    <n v="5"/>
    <n v="5"/>
    <m/>
    <x v="2"/>
    <n v="4"/>
    <m/>
    <m/>
    <d v="2017-03-17T12:31:34"/>
    <s v="10.150.1.152"/>
    <m/>
  </r>
  <r>
    <s v="Otro"/>
    <n v="0"/>
    <n v="0"/>
    <n v="698"/>
    <m/>
    <m/>
    <x v="1"/>
    <n v="39"/>
    <m/>
    <x v="2"/>
    <n v="3"/>
    <m/>
    <n v="12"/>
    <n v="29"/>
    <n v="16"/>
    <m/>
    <m/>
    <m/>
    <n v="4"/>
    <n v="4"/>
    <n v="5"/>
    <n v="3"/>
    <n v="1"/>
    <m/>
    <m/>
    <m/>
    <m/>
    <m/>
    <m/>
    <n v="1"/>
    <n v="1"/>
    <n v="1"/>
    <n v="3"/>
    <n v="5"/>
    <n v="5"/>
    <n v="5"/>
    <n v="1"/>
    <n v="6"/>
    <n v="4"/>
    <n v="4"/>
    <n v="4"/>
    <n v="3"/>
    <n v="4"/>
    <n v="3"/>
    <n v="4"/>
    <s v="NO"/>
    <n v="4"/>
    <m/>
    <n v="4"/>
    <n v="3"/>
    <n v="4"/>
    <n v="4"/>
    <n v="4"/>
    <n v="4"/>
    <m/>
    <s v="NO"/>
    <s v="NO"/>
    <m/>
    <m/>
    <n v="3"/>
    <n v="3"/>
    <m/>
    <x v="2"/>
    <n v="4"/>
    <m/>
    <m/>
    <d v="2017-03-17T12:32:32"/>
    <s v="10.150.1.152"/>
    <m/>
  </r>
  <r>
    <s v="F. Enfermería, Fisioterapia y Podología"/>
    <s v="Ciencias de la Salud"/>
    <n v="4"/>
    <n v="699"/>
    <m/>
    <m/>
    <x v="1"/>
    <n v="22"/>
    <m/>
    <x v="5"/>
    <n v="3"/>
    <m/>
    <n v="22"/>
    <n v="19"/>
    <n v="13"/>
    <m/>
    <m/>
    <m/>
    <n v="4"/>
    <n v="4"/>
    <n v="4"/>
    <n v="4"/>
    <n v="1"/>
    <m/>
    <m/>
    <m/>
    <m/>
    <m/>
    <m/>
    <n v="3"/>
    <n v="3"/>
    <n v="3"/>
    <n v="2"/>
    <n v="3"/>
    <n v="4"/>
    <n v="4"/>
    <n v="1"/>
    <n v="4"/>
    <n v="4"/>
    <m/>
    <n v="4"/>
    <n v="3"/>
    <n v="3"/>
    <n v="3"/>
    <n v="4"/>
    <s v="NO"/>
    <n v="3"/>
    <m/>
    <n v="4"/>
    <n v="4"/>
    <n v="4"/>
    <n v="4"/>
    <n v="3"/>
    <n v="4"/>
    <m/>
    <s v="NO"/>
    <s v="NO"/>
    <m/>
    <m/>
    <n v="4"/>
    <n v="4"/>
    <m/>
    <x v="2"/>
    <n v="4"/>
    <m/>
    <m/>
    <d v="2017-03-17T12:32:47"/>
    <s v="10.150.1.151"/>
    <m/>
  </r>
  <r>
    <s v="F. Educación - Centro de Formación del Profesorado"/>
    <s v="Humanidades"/>
    <n v="1"/>
    <n v="700"/>
    <m/>
    <m/>
    <x v="1"/>
    <n v="12"/>
    <m/>
    <x v="2"/>
    <n v="3"/>
    <m/>
    <n v="12"/>
    <m/>
    <m/>
    <m/>
    <m/>
    <m/>
    <n v="4"/>
    <n v="2"/>
    <n v="3"/>
    <n v="2"/>
    <m/>
    <n v="2"/>
    <m/>
    <m/>
    <m/>
    <m/>
    <m/>
    <n v="2"/>
    <n v="2"/>
    <n v="2"/>
    <n v="4"/>
    <n v="5"/>
    <n v="5"/>
    <n v="5"/>
    <n v="1"/>
    <n v="6"/>
    <n v="4"/>
    <n v="4"/>
    <n v="4"/>
    <n v="1"/>
    <n v="4"/>
    <n v="3"/>
    <n v="3"/>
    <m/>
    <n v="3"/>
    <m/>
    <n v="1"/>
    <n v="4"/>
    <n v="4"/>
    <n v="3"/>
    <n v="4"/>
    <n v="4"/>
    <m/>
    <s v="NO"/>
    <s v="NO"/>
    <m/>
    <m/>
    <n v="2"/>
    <n v="1"/>
    <m/>
    <x v="3"/>
    <n v="3"/>
    <m/>
    <m/>
    <d v="2017-03-17T12:32:52"/>
    <s v="10.150.1.152"/>
    <m/>
  </r>
  <r>
    <s v="F. Bellas Artes"/>
    <s v="Humanidades"/>
    <n v="1"/>
    <n v="701"/>
    <m/>
    <m/>
    <x v="1"/>
    <n v="1"/>
    <m/>
    <x v="2"/>
    <n v="2"/>
    <m/>
    <n v="1"/>
    <n v="4"/>
    <n v="24"/>
    <s v="Biblioteca del Reina Sofía"/>
    <m/>
    <m/>
    <n v="5"/>
    <n v="4"/>
    <n v="3"/>
    <n v="1"/>
    <n v="1"/>
    <m/>
    <m/>
    <m/>
    <m/>
    <m/>
    <m/>
    <n v="4"/>
    <n v="2"/>
    <n v="3"/>
    <n v="5"/>
    <n v="5"/>
    <n v="5"/>
    <n v="5"/>
    <n v="1"/>
    <n v="5"/>
    <n v="2"/>
    <n v="4"/>
    <n v="5"/>
    <n v="5"/>
    <n v="5"/>
    <n v="1"/>
    <n v="2"/>
    <s v="SI"/>
    <n v="4"/>
    <m/>
    <n v="5"/>
    <n v="4"/>
    <n v="5"/>
    <n v="5"/>
    <n v="4"/>
    <n v="3"/>
    <m/>
    <s v="NO"/>
    <s v="NO"/>
    <m/>
    <m/>
    <n v="3"/>
    <n v="4"/>
    <m/>
    <x v="2"/>
    <n v="3"/>
    <m/>
    <s v="Me gustaría que se renovasen algunos libros, en especial aquellos que tienen que ver con tecnologías, así como la fotografía.&lt;br&gt;Me gustaría que hiciesen una especie de buzón de sugerencias para sugerir la adquisición de libros para que otros compañeros tengan accesible algunas lecturas que considero interesantes."/>
    <d v="2017-03-17T12:32:53"/>
    <s v="10.150.1.152"/>
    <m/>
  </r>
  <r>
    <s v="F. Educación - Centro de Formación del Profesorado"/>
    <s v="Humanidades"/>
    <n v="1"/>
    <n v="702"/>
    <m/>
    <m/>
    <x v="2"/>
    <n v="12"/>
    <m/>
    <x v="2"/>
    <n v="3"/>
    <m/>
    <n v="12"/>
    <n v="8"/>
    <m/>
    <m/>
    <m/>
    <m/>
    <n v="4"/>
    <n v="3"/>
    <n v="4"/>
    <n v="2"/>
    <n v="1"/>
    <m/>
    <m/>
    <m/>
    <m/>
    <m/>
    <m/>
    <n v="4"/>
    <n v="2"/>
    <n v="2"/>
    <n v="4"/>
    <n v="5"/>
    <n v="5"/>
    <n v="4"/>
    <n v="4"/>
    <n v="6"/>
    <n v="3"/>
    <n v="4"/>
    <n v="3"/>
    <n v="3"/>
    <n v="3"/>
    <n v="3"/>
    <n v="4"/>
    <s v="NO"/>
    <n v="4"/>
    <m/>
    <n v="5"/>
    <n v="4"/>
    <n v="4"/>
    <n v="5"/>
    <n v="5"/>
    <n v="4"/>
    <m/>
    <s v="NO"/>
    <s v="NO"/>
    <m/>
    <m/>
    <n v="4"/>
    <n v="5"/>
    <m/>
    <x v="0"/>
    <m/>
    <m/>
    <m/>
    <d v="2017-03-17T12:33:04"/>
    <s v="10.150.1.151"/>
    <m/>
  </r>
  <r>
    <s v="F. Ciencias de la Información"/>
    <s v="Ciencias Sociales"/>
    <n v="3"/>
    <n v="703"/>
    <m/>
    <m/>
    <x v="1"/>
    <n v="4"/>
    <m/>
    <x v="3"/>
    <n v="4"/>
    <m/>
    <n v="4"/>
    <n v="29"/>
    <m/>
    <m/>
    <m/>
    <m/>
    <n v="5"/>
    <n v="5"/>
    <n v="4"/>
    <n v="4"/>
    <m/>
    <n v="2"/>
    <n v="3"/>
    <m/>
    <m/>
    <m/>
    <m/>
    <n v="5"/>
    <n v="1"/>
    <n v="1"/>
    <n v="2"/>
    <n v="4"/>
    <n v="4"/>
    <n v="4"/>
    <n v="1"/>
    <n v="3"/>
    <n v="5"/>
    <n v="5"/>
    <n v="5"/>
    <n v="5"/>
    <n v="4"/>
    <n v="5"/>
    <n v="5"/>
    <s v="SI"/>
    <n v="5"/>
    <m/>
    <n v="5"/>
    <n v="4"/>
    <n v="4"/>
    <n v="5"/>
    <n v="5"/>
    <n v="5"/>
    <m/>
    <s v="NO"/>
    <s v="NO"/>
    <m/>
    <m/>
    <n v="5"/>
    <n v="5"/>
    <m/>
    <x v="2"/>
    <n v="4"/>
    <m/>
    <m/>
    <d v="2017-03-17T12:33:08"/>
    <s v="10.150.1.152"/>
    <m/>
  </r>
  <r>
    <s v="F. Ciencias Económicas y Empresariales"/>
    <s v="Ciencias Sociales"/>
    <n v="3"/>
    <n v="704"/>
    <m/>
    <m/>
    <x v="1"/>
    <n v="5"/>
    <m/>
    <x v="2"/>
    <n v="3"/>
    <m/>
    <n v="5"/>
    <m/>
    <m/>
    <m/>
    <m/>
    <m/>
    <n v="3"/>
    <n v="4"/>
    <n v="2"/>
    <n v="3"/>
    <m/>
    <m/>
    <n v="3"/>
    <m/>
    <m/>
    <m/>
    <m/>
    <n v="3"/>
    <n v="3"/>
    <n v="3"/>
    <n v="3"/>
    <m/>
    <n v="3"/>
    <n v="3"/>
    <n v="3"/>
    <n v="3"/>
    <n v="2"/>
    <n v="3"/>
    <n v="2"/>
    <n v="3"/>
    <n v="3"/>
    <n v="3"/>
    <n v="2"/>
    <s v="NO"/>
    <n v="3"/>
    <m/>
    <n v="4"/>
    <n v="2"/>
    <n v="3"/>
    <n v="3"/>
    <n v="5"/>
    <n v="5"/>
    <m/>
    <s v="NO"/>
    <s v="NO"/>
    <m/>
    <m/>
    <n v="3"/>
    <n v="3"/>
    <m/>
    <x v="3"/>
    <n v="2"/>
    <m/>
    <m/>
    <d v="2017-03-17T12:33:26"/>
    <s v="10.150.1.152"/>
    <m/>
  </r>
  <r>
    <s v="F. Geografía e Historia"/>
    <s v="Humanidades"/>
    <n v="1"/>
    <n v="705"/>
    <m/>
    <m/>
    <x v="1"/>
    <n v="16"/>
    <m/>
    <x v="2"/>
    <n v="3"/>
    <m/>
    <n v="16"/>
    <n v="23"/>
    <n v="15"/>
    <m/>
    <m/>
    <m/>
    <n v="3"/>
    <n v="4"/>
    <n v="4"/>
    <n v="2"/>
    <m/>
    <n v="2"/>
    <n v="3"/>
    <m/>
    <m/>
    <m/>
    <m/>
    <n v="5"/>
    <n v="5"/>
    <n v="3"/>
    <n v="4"/>
    <n v="4"/>
    <n v="5"/>
    <n v="3"/>
    <n v="5"/>
    <n v="1"/>
    <n v="3"/>
    <n v="3"/>
    <n v="3"/>
    <n v="1"/>
    <n v="2"/>
    <n v="1"/>
    <n v="2"/>
    <s v="NO"/>
    <n v="3"/>
    <m/>
    <n v="3"/>
    <n v="1"/>
    <n v="1"/>
    <n v="3"/>
    <n v="3"/>
    <n v="4"/>
    <m/>
    <s v="NO"/>
    <s v="NO"/>
    <n v="1"/>
    <m/>
    <n v="1"/>
    <n v="1"/>
    <m/>
    <x v="5"/>
    <n v="2"/>
    <m/>
    <s v="seria necesaria una renovación de los libros de la biblioteca de Geografía e Historia: &lt;br&gt;- hay muchisimos libros desactualizados a perfecta disposición, al contrario que las ediciones nuevas, que están en los depósitos&lt;br&gt;- cuando limpian las estanterias MOJAN TODOS LOS LIBROS CON AGUA&lt;br&gt;- el personal de la biblioteca no suele atender correctamente, y acusan al usuario de errores suyos&lt;br&gt;- multitud de errores informáticos y personales en los préstamos&lt;br&gt;- multitud de libros defectuosos Y ROTOS&lt;br&gt;&lt;br&gt;SERIA REALMENTE ÚTIL LA LIBRE DISPOSICIÓN DE PRÉSTAMO DE CUALQUIER TIPO DE PUBLICACIÓN PARA EL ALUMNADO, YA SEAN LIBROS, ACTAS, REVISTAS U OTROS RECURSOS A LOS QUE NO NOS DEJAN ACCEDER"/>
    <d v="2017-03-17T12:33:44"/>
    <s v="10.150.1.151"/>
    <m/>
  </r>
  <r>
    <s v="F. Derecho"/>
    <s v="Ciencias Sociales"/>
    <n v="3"/>
    <n v="706"/>
    <m/>
    <m/>
    <x v="1"/>
    <n v="11"/>
    <m/>
    <x v="1"/>
    <n v="1"/>
    <m/>
    <n v="15"/>
    <n v="29"/>
    <n v="14"/>
    <s v="Biblioteca Pablo Iglesias (alcobendas)"/>
    <m/>
    <m/>
    <n v="4"/>
    <n v="3"/>
    <n v="2"/>
    <n v="5"/>
    <m/>
    <n v="2"/>
    <m/>
    <m/>
    <m/>
    <m/>
    <m/>
    <n v="1"/>
    <n v="2"/>
    <n v="1"/>
    <n v="5"/>
    <n v="5"/>
    <n v="5"/>
    <n v="4"/>
    <n v="2"/>
    <n v="4"/>
    <n v="4"/>
    <n v="3"/>
    <n v="4"/>
    <n v="4"/>
    <n v="4"/>
    <n v="3"/>
    <n v="4"/>
    <s v="NO"/>
    <n v="4"/>
    <m/>
    <n v="4"/>
    <n v="2"/>
    <n v="3"/>
    <n v="5"/>
    <n v="4"/>
    <n v="3"/>
    <m/>
    <s v="NO"/>
    <s v="NO"/>
    <m/>
    <m/>
    <n v="4"/>
    <n v="3"/>
    <m/>
    <x v="2"/>
    <n v="3"/>
    <m/>
    <s v="Podría haber alguna biblioteca o sala de estudio en la propia facultad de Derecho."/>
    <d v="2017-03-17T12:35:04"/>
    <s v="10.150.1.151"/>
    <m/>
  </r>
  <r>
    <s v="F. Ciencias Físicas"/>
    <s v="Ciencias Experimentales"/>
    <n v="2"/>
    <n v="707"/>
    <m/>
    <m/>
    <x v="2"/>
    <n v="6"/>
    <m/>
    <x v="2"/>
    <n v="1"/>
    <m/>
    <n v="6"/>
    <m/>
    <m/>
    <m/>
    <m/>
    <m/>
    <n v="4"/>
    <n v="2"/>
    <n v="2"/>
    <n v="3"/>
    <m/>
    <n v="2"/>
    <m/>
    <m/>
    <m/>
    <m/>
    <m/>
    <n v="4"/>
    <n v="2"/>
    <n v="2"/>
    <n v="4"/>
    <n v="4"/>
    <n v="4"/>
    <n v="4"/>
    <n v="5"/>
    <n v="3"/>
    <n v="3"/>
    <n v="2"/>
    <n v="2"/>
    <n v="3"/>
    <n v="2"/>
    <n v="2"/>
    <n v="2"/>
    <s v="NO"/>
    <n v="3"/>
    <m/>
    <n v="3"/>
    <n v="3"/>
    <n v="3"/>
    <n v="4"/>
    <n v="4"/>
    <n v="2"/>
    <m/>
    <s v="SI"/>
    <s v="NO"/>
    <m/>
    <m/>
    <n v="3"/>
    <n v="2"/>
    <m/>
    <x v="3"/>
    <n v="2"/>
    <m/>
    <m/>
    <d v="2017-03-17T12:35:20"/>
    <s v="10.150.1.151"/>
    <m/>
  </r>
  <r>
    <s v="F. Filosofía"/>
    <s v="Humanidades"/>
    <n v="1"/>
    <n v="708"/>
    <m/>
    <m/>
    <x v="0"/>
    <n v="15"/>
    <m/>
    <x v="3"/>
    <n v="5"/>
    <m/>
    <n v="14"/>
    <n v="29"/>
    <m/>
    <m/>
    <m/>
    <m/>
    <n v="3"/>
    <n v="4"/>
    <n v="5"/>
    <n v="5"/>
    <m/>
    <n v="2"/>
    <n v="3"/>
    <m/>
    <m/>
    <m/>
    <m/>
    <m/>
    <n v="5"/>
    <n v="5"/>
    <n v="5"/>
    <n v="5"/>
    <n v="5"/>
    <n v="5"/>
    <n v="5"/>
    <n v="4"/>
    <n v="5"/>
    <n v="5"/>
    <n v="5"/>
    <n v="5"/>
    <n v="5"/>
    <n v="4"/>
    <n v="5"/>
    <s v="NO"/>
    <n v="5"/>
    <m/>
    <n v="5"/>
    <n v="5"/>
    <n v="5"/>
    <n v="5"/>
    <n v="5"/>
    <n v="5"/>
    <m/>
    <s v="NO"/>
    <s v="SI"/>
    <m/>
    <m/>
    <n v="3"/>
    <n v="3"/>
    <m/>
    <x v="2"/>
    <n v="3"/>
    <m/>
    <s v="Creo que los bibliotecarios también tiene obligaciones que detener a la gente que habla por teléfono o hablar en volumen muy alto enla biblioteca. Y los bibliotecarios de la biblioteca de Filología clásica, hablan en voz súper alta siempre y mucho!!!"/>
    <d v="2017-03-17T12:35:51"/>
    <s v="10.150.1.152"/>
    <m/>
  </r>
  <r>
    <s v="F. Derecho"/>
    <s v="Ciencias Sociales"/>
    <n v="3"/>
    <n v="709"/>
    <m/>
    <m/>
    <x v="1"/>
    <n v="11"/>
    <m/>
    <x v="1"/>
    <m/>
    <m/>
    <n v="29"/>
    <m/>
    <m/>
    <m/>
    <m/>
    <m/>
    <n v="2"/>
    <n v="4"/>
    <n v="4"/>
    <n v="3"/>
    <m/>
    <m/>
    <n v="3"/>
    <m/>
    <m/>
    <m/>
    <m/>
    <n v="4"/>
    <n v="2"/>
    <n v="3"/>
    <n v="1"/>
    <n v="4"/>
    <n v="5"/>
    <n v="4"/>
    <n v="3"/>
    <n v="4"/>
    <n v="2"/>
    <n v="4"/>
    <n v="4"/>
    <n v="2"/>
    <n v="3"/>
    <n v="2"/>
    <n v="5"/>
    <s v="NO"/>
    <n v="4"/>
    <m/>
    <n v="3"/>
    <n v="4"/>
    <n v="3"/>
    <n v="5"/>
    <n v="5"/>
    <n v="5"/>
    <m/>
    <s v="NO"/>
    <s v="NO"/>
    <n v="3"/>
    <m/>
    <n v="2"/>
    <n v="3"/>
    <m/>
    <x v="2"/>
    <n v="4"/>
    <m/>
    <m/>
    <d v="2017-03-17T12:36:33"/>
    <s v="10.150.1.151"/>
    <m/>
  </r>
  <r>
    <s v="F. Educación - Centro de Formación del Profesorado"/>
    <s v="Humanidades"/>
    <n v="1"/>
    <n v="710"/>
    <m/>
    <m/>
    <x v="1"/>
    <n v="12"/>
    <m/>
    <x v="1"/>
    <n v="3"/>
    <m/>
    <n v="12"/>
    <m/>
    <m/>
    <m/>
    <m/>
    <m/>
    <n v="4"/>
    <n v="4"/>
    <n v="4"/>
    <n v="2"/>
    <m/>
    <n v="2"/>
    <m/>
    <m/>
    <m/>
    <m/>
    <m/>
    <n v="4"/>
    <n v="4"/>
    <n v="2"/>
    <n v="3"/>
    <n v="5"/>
    <n v="5"/>
    <n v="5"/>
    <n v="4"/>
    <n v="2"/>
    <n v="3"/>
    <n v="3"/>
    <n v="3"/>
    <n v="4"/>
    <n v="3"/>
    <n v="2"/>
    <n v="3"/>
    <s v="NO"/>
    <n v="4"/>
    <m/>
    <n v="5"/>
    <n v="4"/>
    <n v="4"/>
    <n v="5"/>
    <n v="5"/>
    <n v="5"/>
    <m/>
    <s v="NO"/>
    <s v="NO"/>
    <m/>
    <m/>
    <n v="4"/>
    <n v="4"/>
    <m/>
    <x v="2"/>
    <n v="4"/>
    <m/>
    <m/>
    <d v="2017-03-17T12:36:49"/>
    <s v="10.150.1.151"/>
    <m/>
  </r>
  <r>
    <s v="F. Filología"/>
    <s v="Humanidades"/>
    <n v="1"/>
    <n v="711"/>
    <m/>
    <m/>
    <x v="1"/>
    <n v="14"/>
    <m/>
    <x v="3"/>
    <n v="4"/>
    <m/>
    <n v="14"/>
    <n v="29"/>
    <m/>
    <m/>
    <m/>
    <m/>
    <n v="5"/>
    <n v="5"/>
    <n v="4"/>
    <n v="4"/>
    <n v="1"/>
    <m/>
    <m/>
    <m/>
    <m/>
    <m/>
    <m/>
    <n v="5"/>
    <n v="1"/>
    <n v="1"/>
    <n v="4"/>
    <n v="4"/>
    <n v="3"/>
    <n v="4"/>
    <n v="3"/>
    <n v="6"/>
    <n v="5"/>
    <n v="2"/>
    <n v="1"/>
    <m/>
    <n v="5"/>
    <m/>
    <m/>
    <s v="NO"/>
    <n v="5"/>
    <m/>
    <n v="5"/>
    <n v="5"/>
    <n v="5"/>
    <n v="5"/>
    <n v="5"/>
    <n v="5"/>
    <m/>
    <m/>
    <s v="NO"/>
    <m/>
    <m/>
    <n v="5"/>
    <n v="4"/>
    <m/>
    <x v="0"/>
    <m/>
    <m/>
    <m/>
    <d v="2017-03-17T12:37:45"/>
    <s v="10.150.1.151"/>
    <m/>
  </r>
  <r>
    <s v="F. Medicina"/>
    <s v="Ciencias de la Salud"/>
    <n v="4"/>
    <n v="712"/>
    <m/>
    <m/>
    <x v="1"/>
    <n v="18"/>
    <m/>
    <x v="3"/>
    <n v="5"/>
    <m/>
    <n v="19"/>
    <n v="22"/>
    <n v="4"/>
    <s v="Bibilioteca de la Facultad de Agrónomos (UPM)"/>
    <m/>
    <m/>
    <n v="3"/>
    <n v="3"/>
    <n v="4"/>
    <n v="3"/>
    <m/>
    <n v="2"/>
    <n v="3"/>
    <n v="4"/>
    <n v="11"/>
    <m/>
    <m/>
    <n v="4"/>
    <n v="3"/>
    <n v="4"/>
    <n v="1"/>
    <n v="4"/>
    <n v="5"/>
    <n v="5"/>
    <n v="4"/>
    <n v="2"/>
    <n v="4"/>
    <n v="4"/>
    <n v="3"/>
    <n v="4"/>
    <n v="4"/>
    <n v="4"/>
    <n v="4"/>
    <s v="NO"/>
    <n v="4"/>
    <m/>
    <n v="4"/>
    <n v="4"/>
    <n v="3"/>
    <n v="4"/>
    <n v="5"/>
    <n v="5"/>
    <m/>
    <s v="NO"/>
    <s v="SI"/>
    <n v="3"/>
    <m/>
    <n v="4"/>
    <n v="4"/>
    <m/>
    <x v="2"/>
    <n v="4"/>
    <m/>
    <m/>
    <d v="2017-03-17T12:38:05"/>
    <s v="10.150.1.152"/>
    <m/>
  </r>
  <r>
    <s v="F. Bellas Artes"/>
    <s v="Humanidades"/>
    <n v="1"/>
    <n v="713"/>
    <m/>
    <m/>
    <x v="0"/>
    <n v="1"/>
    <m/>
    <x v="2"/>
    <n v="3"/>
    <m/>
    <n v="1"/>
    <m/>
    <m/>
    <m/>
    <m/>
    <m/>
    <n v="5"/>
    <n v="5"/>
    <n v="4"/>
    <n v="3"/>
    <m/>
    <m/>
    <m/>
    <m/>
    <m/>
    <m/>
    <m/>
    <n v="2"/>
    <n v="2"/>
    <n v="2"/>
    <n v="4"/>
    <n v="4"/>
    <n v="4"/>
    <n v="3"/>
    <n v="2"/>
    <n v="5"/>
    <n v="2"/>
    <n v="4"/>
    <n v="4"/>
    <n v="4"/>
    <n v="5"/>
    <n v="4"/>
    <n v="4"/>
    <s v="SI"/>
    <n v="4"/>
    <m/>
    <n v="4"/>
    <n v="4"/>
    <n v="5"/>
    <n v="5"/>
    <n v="5"/>
    <n v="5"/>
    <m/>
    <s v="SI"/>
    <s v="NO"/>
    <n v="3"/>
    <m/>
    <n v="5"/>
    <n v="5"/>
    <m/>
    <x v="2"/>
    <n v="4"/>
    <m/>
    <m/>
    <d v="2017-03-17T12:40:10"/>
    <s v="10.150.1.151"/>
    <m/>
  </r>
  <r>
    <s v="F. Ciencias de la Documentación"/>
    <s v="Ciencias Sociales"/>
    <n v="3"/>
    <n v="714"/>
    <m/>
    <m/>
    <x v="1"/>
    <n v="3"/>
    <m/>
    <x v="5"/>
    <n v="3"/>
    <m/>
    <n v="3"/>
    <m/>
    <m/>
    <s v="Centro Socio Cultural Latina."/>
    <m/>
    <m/>
    <n v="4"/>
    <n v="4"/>
    <n v="3"/>
    <n v="2"/>
    <m/>
    <m/>
    <m/>
    <m/>
    <m/>
    <m/>
    <m/>
    <n v="2"/>
    <n v="2"/>
    <n v="2"/>
    <n v="4"/>
    <n v="5"/>
    <n v="2"/>
    <n v="4"/>
    <n v="2"/>
    <n v="4"/>
    <n v="3"/>
    <n v="3"/>
    <n v="2"/>
    <n v="5"/>
    <n v="4"/>
    <n v="5"/>
    <n v="4"/>
    <s v="SI"/>
    <n v="4"/>
    <m/>
    <n v="4"/>
    <n v="3"/>
    <n v="3"/>
    <n v="3"/>
    <n v="3"/>
    <n v="3"/>
    <m/>
    <s v="SI"/>
    <s v="SI"/>
    <n v="4"/>
    <m/>
    <n v="4"/>
    <n v="4"/>
    <m/>
    <x v="4"/>
    <n v="4"/>
    <m/>
    <m/>
    <d v="2017-03-17T12:41:30"/>
    <s v="10.150.1.151"/>
    <m/>
  </r>
  <r>
    <s v="F. Informática"/>
    <s v="Ciencias Experimentales"/>
    <n v="2"/>
    <n v="715"/>
    <m/>
    <m/>
    <x v="1"/>
    <n v="17"/>
    <m/>
    <x v="3"/>
    <n v="1"/>
    <m/>
    <n v="17"/>
    <n v="29"/>
    <m/>
    <m/>
    <m/>
    <m/>
    <n v="4"/>
    <n v="4"/>
    <n v="5"/>
    <n v="5"/>
    <m/>
    <n v="2"/>
    <m/>
    <n v="4"/>
    <s v="1  de la madrugada"/>
    <m/>
    <m/>
    <n v="1"/>
    <n v="1"/>
    <n v="1"/>
    <n v="1"/>
    <n v="4"/>
    <n v="5"/>
    <n v="1"/>
    <n v="1"/>
    <n v="4"/>
    <n v="5"/>
    <n v="5"/>
    <n v="3"/>
    <n v="5"/>
    <n v="5"/>
    <n v="3"/>
    <n v="5"/>
    <s v="SI"/>
    <n v="1"/>
    <m/>
    <n v="5"/>
    <m/>
    <n v="3"/>
    <n v="5"/>
    <n v="5"/>
    <n v="4"/>
    <m/>
    <s v="NO"/>
    <s v="NO"/>
    <m/>
    <m/>
    <n v="5"/>
    <n v="5"/>
    <m/>
    <x v="2"/>
    <n v="4"/>
    <m/>
    <m/>
    <d v="2017-03-17T12:41:42"/>
    <s v="10.150.1.151"/>
    <m/>
  </r>
  <r>
    <s v="F. Odontología"/>
    <s v="Ciencias de la Salud"/>
    <n v="4"/>
    <n v="716"/>
    <m/>
    <m/>
    <x v="0"/>
    <n v="19"/>
    <m/>
    <x v="1"/>
    <n v="4"/>
    <m/>
    <n v="19"/>
    <m/>
    <m/>
    <m/>
    <m/>
    <m/>
    <n v="1"/>
    <n v="4"/>
    <n v="5"/>
    <n v="5"/>
    <n v="1"/>
    <n v="2"/>
    <n v="3"/>
    <n v="4"/>
    <n v="4"/>
    <m/>
    <m/>
    <n v="3"/>
    <n v="5"/>
    <n v="5"/>
    <n v="5"/>
    <n v="1"/>
    <n v="3"/>
    <n v="4"/>
    <n v="3"/>
    <n v="4"/>
    <n v="3"/>
    <n v="5"/>
    <n v="5"/>
    <n v="4"/>
    <n v="4"/>
    <n v="3"/>
    <n v="2"/>
    <s v="SI"/>
    <n v="3"/>
    <m/>
    <n v="3"/>
    <n v="4"/>
    <n v="3"/>
    <n v="3"/>
    <n v="3"/>
    <n v="3"/>
    <m/>
    <s v="NO"/>
    <s v="NO"/>
    <m/>
    <m/>
    <n v="3"/>
    <n v="4"/>
    <m/>
    <x v="2"/>
    <n v="3"/>
    <m/>
    <s v="abre tarde y cierra pronto..."/>
    <d v="2017-03-17T12:42:10"/>
    <s v="10.150.1.152"/>
    <m/>
  </r>
  <r>
    <s v="F. Ciencias Químicas"/>
    <s v="Ciencias Experimentales"/>
    <n v="2"/>
    <n v="717"/>
    <m/>
    <m/>
    <x v="1"/>
    <n v="10"/>
    <m/>
    <x v="3"/>
    <n v="3"/>
    <m/>
    <n v="10"/>
    <n v="6"/>
    <n v="8"/>
    <m/>
    <m/>
    <m/>
    <n v="3"/>
    <n v="2"/>
    <n v="3"/>
    <n v="2"/>
    <m/>
    <n v="2"/>
    <m/>
    <m/>
    <m/>
    <m/>
    <m/>
    <n v="4"/>
    <n v="1"/>
    <n v="3"/>
    <n v="3"/>
    <n v="5"/>
    <n v="5"/>
    <n v="4"/>
    <n v="3"/>
    <m/>
    <n v="3"/>
    <n v="5"/>
    <n v="3"/>
    <n v="3"/>
    <n v="4"/>
    <n v="3"/>
    <n v="4"/>
    <s v="NO"/>
    <n v="5"/>
    <m/>
    <n v="5"/>
    <n v="4"/>
    <n v="3"/>
    <n v="5"/>
    <n v="5"/>
    <n v="5"/>
    <m/>
    <s v="NO"/>
    <s v="NO"/>
    <m/>
    <m/>
    <n v="4"/>
    <n v="3"/>
    <m/>
    <x v="2"/>
    <n v="3"/>
    <m/>
    <m/>
    <d v="2017-03-17T12:42:28"/>
    <s v="10.150.1.152"/>
    <m/>
  </r>
  <r>
    <s v="F. Filosofía"/>
    <s v="Humanidades"/>
    <n v="1"/>
    <n v="718"/>
    <m/>
    <m/>
    <x v="0"/>
    <n v="15"/>
    <m/>
    <x v="1"/>
    <n v="4"/>
    <m/>
    <n v="15"/>
    <n v="29"/>
    <n v="14"/>
    <m/>
    <m/>
    <m/>
    <n v="5"/>
    <n v="5"/>
    <n v="5"/>
    <n v="2"/>
    <m/>
    <m/>
    <n v="3"/>
    <m/>
    <m/>
    <m/>
    <m/>
    <n v="5"/>
    <m/>
    <m/>
    <n v="5"/>
    <n v="5"/>
    <n v="5"/>
    <n v="5"/>
    <n v="5"/>
    <n v="6"/>
    <n v="5"/>
    <n v="5"/>
    <n v="5"/>
    <n v="5"/>
    <n v="5"/>
    <n v="5"/>
    <n v="5"/>
    <s v="SI"/>
    <n v="5"/>
    <m/>
    <n v="5"/>
    <n v="5"/>
    <n v="5"/>
    <n v="5"/>
    <n v="5"/>
    <n v="5"/>
    <m/>
    <s v="NO"/>
    <s v="NO"/>
    <m/>
    <m/>
    <n v="5"/>
    <n v="5"/>
    <m/>
    <x v="0"/>
    <n v="5"/>
    <m/>
    <s v="1) Detesto que hayan implementado máquinas que se encarguen ahora de prestar los libros. &lt;br&gt;2) La biblioteca de filosofía, que es donde investigo, es rapidísima a la hora de contestarme a mis solicitudes, y hago bastantes dado que todo el material que investigo no se haya en España. Si es cierto, que a pesar de que me consigan el material no siempre lo compran, sino que se opta por el préstamo interbibliotecario, eso en algunos casos me resulta incómodo por no poder disponer de ese libro más tiempo. "/>
    <d v="2017-03-17T12:42:43"/>
    <s v="10.150.1.151"/>
    <m/>
  </r>
  <r>
    <s v="F. Ciencias Biológicas"/>
    <s v="Ciencias Experimentales"/>
    <n v="2"/>
    <n v="719"/>
    <m/>
    <m/>
    <x v="1"/>
    <n v="2"/>
    <m/>
    <x v="2"/>
    <n v="2"/>
    <m/>
    <n v="2"/>
    <m/>
    <m/>
    <m/>
    <m/>
    <m/>
    <n v="4"/>
    <n v="4"/>
    <n v="3"/>
    <n v="3"/>
    <m/>
    <n v="2"/>
    <m/>
    <m/>
    <m/>
    <m/>
    <m/>
    <m/>
    <m/>
    <m/>
    <m/>
    <m/>
    <m/>
    <m/>
    <m/>
    <m/>
    <m/>
    <m/>
    <m/>
    <m/>
    <m/>
    <m/>
    <m/>
    <m/>
    <m/>
    <m/>
    <n v="3"/>
    <n v="3"/>
    <n v="3"/>
    <n v="4"/>
    <n v="4"/>
    <n v="4"/>
    <m/>
    <s v="NO"/>
    <s v="NO"/>
    <m/>
    <m/>
    <n v="4"/>
    <n v="4"/>
    <m/>
    <x v="3"/>
    <n v="3"/>
    <m/>
    <m/>
    <d v="2017-03-17T12:42:51"/>
    <s v="10.150.1.152"/>
    <m/>
  </r>
  <r>
    <s v="F. Geografía e Historia"/>
    <s v="Humanidades"/>
    <n v="1"/>
    <n v="720"/>
    <m/>
    <m/>
    <x v="0"/>
    <n v="16"/>
    <m/>
    <x v="1"/>
    <n v="4"/>
    <m/>
    <n v="16"/>
    <n v="29"/>
    <n v="15"/>
    <s v="Museo Reina Sofía"/>
    <m/>
    <m/>
    <n v="4"/>
    <n v="4"/>
    <n v="4"/>
    <n v="3"/>
    <n v="1"/>
    <m/>
    <m/>
    <m/>
    <m/>
    <m/>
    <m/>
    <n v="4"/>
    <n v="2"/>
    <n v="4"/>
    <n v="3"/>
    <n v="4"/>
    <n v="4"/>
    <n v="2"/>
    <n v="3"/>
    <n v="3"/>
    <n v="4"/>
    <n v="4"/>
    <n v="4"/>
    <n v="4"/>
    <n v="4"/>
    <n v="4"/>
    <n v="4"/>
    <s v="SI"/>
    <n v="3"/>
    <m/>
    <n v="4"/>
    <n v="4"/>
    <n v="4"/>
    <n v="4"/>
    <n v="4"/>
    <n v="4"/>
    <m/>
    <s v="NO"/>
    <s v="NO"/>
    <m/>
    <m/>
    <n v="3"/>
    <n v="5"/>
    <m/>
    <x v="2"/>
    <m/>
    <m/>
    <m/>
    <d v="2017-03-17T12:43:29"/>
    <s v="10.150.1.152"/>
    <m/>
  </r>
  <r>
    <s v="F. Bellas Artes"/>
    <s v="Humanidades"/>
    <n v="1"/>
    <n v="721"/>
    <m/>
    <m/>
    <x v="1"/>
    <n v="1"/>
    <m/>
    <x v="1"/>
    <n v="3"/>
    <m/>
    <n v="1"/>
    <m/>
    <m/>
    <m/>
    <m/>
    <m/>
    <n v="4"/>
    <n v="4"/>
    <n v="4"/>
    <n v="2"/>
    <n v="1"/>
    <m/>
    <m/>
    <m/>
    <m/>
    <m/>
    <m/>
    <n v="3"/>
    <n v="1"/>
    <n v="1"/>
    <n v="3"/>
    <n v="4"/>
    <n v="5"/>
    <n v="2"/>
    <n v="3"/>
    <n v="2"/>
    <m/>
    <n v="4"/>
    <n v="3"/>
    <n v="5"/>
    <n v="4"/>
    <n v="4"/>
    <n v="4"/>
    <s v="SI"/>
    <n v="3"/>
    <m/>
    <n v="4"/>
    <n v="5"/>
    <n v="5"/>
    <n v="4"/>
    <n v="5"/>
    <n v="4"/>
    <m/>
    <s v="NO"/>
    <s v="NO"/>
    <m/>
    <m/>
    <n v="3"/>
    <n v="4"/>
    <m/>
    <x v="2"/>
    <n v="3"/>
    <m/>
    <m/>
    <d v="2017-03-17T12:43:43"/>
    <s v="10.150.1.151"/>
    <m/>
  </r>
  <r>
    <s v="N/C"/>
    <s v="N/C"/>
    <e v="#N/A"/>
    <n v="722"/>
    <m/>
    <m/>
    <x v="1"/>
    <m/>
    <m/>
    <x v="2"/>
    <n v="4"/>
    <m/>
    <n v="29"/>
    <n v="16"/>
    <m/>
    <s v="Biblioteca Pública Municipal Manuel Vázquez Montalbán y Biblioteca Pública Municipal José Saramago"/>
    <m/>
    <m/>
    <n v="4"/>
    <n v="4"/>
    <n v="4"/>
    <n v="2"/>
    <n v="1"/>
    <m/>
    <m/>
    <m/>
    <m/>
    <m/>
    <m/>
    <n v="3"/>
    <n v="2"/>
    <n v="2"/>
    <n v="3"/>
    <n v="5"/>
    <n v="5"/>
    <n v="5"/>
    <n v="3"/>
    <n v="2"/>
    <n v="4"/>
    <n v="3"/>
    <n v="3"/>
    <n v="4"/>
    <n v="5"/>
    <n v="2"/>
    <n v="3"/>
    <s v="NO"/>
    <n v="2"/>
    <m/>
    <n v="5"/>
    <n v="2"/>
    <n v="3"/>
    <n v="5"/>
    <n v="5"/>
    <n v="5"/>
    <m/>
    <s v="NO"/>
    <s v="NO"/>
    <m/>
    <m/>
    <n v="4"/>
    <n v="4"/>
    <m/>
    <x v="2"/>
    <n v="3"/>
    <m/>
    <m/>
    <d v="2017-03-17T12:43:46"/>
    <s v="10.150.1.151"/>
    <m/>
  </r>
  <r>
    <s v="F. Educación - Centro de Formación del Profesorado"/>
    <s v="Humanidades"/>
    <n v="1"/>
    <n v="723"/>
    <m/>
    <m/>
    <x v="1"/>
    <n v="12"/>
    <m/>
    <x v="1"/>
    <n v="1"/>
    <m/>
    <n v="12"/>
    <n v="29"/>
    <m/>
    <m/>
    <m/>
    <m/>
    <n v="4"/>
    <n v="5"/>
    <n v="4"/>
    <n v="3"/>
    <m/>
    <n v="2"/>
    <m/>
    <m/>
    <m/>
    <m/>
    <m/>
    <n v="1"/>
    <n v="1"/>
    <n v="1"/>
    <n v="1"/>
    <n v="1"/>
    <n v="1"/>
    <n v="4"/>
    <n v="1"/>
    <n v="3"/>
    <n v="3"/>
    <n v="2"/>
    <n v="3"/>
    <n v="3"/>
    <n v="3"/>
    <n v="3"/>
    <n v="3"/>
    <s v="NO"/>
    <n v="3"/>
    <m/>
    <n v="2"/>
    <n v="2"/>
    <n v="3"/>
    <n v="3"/>
    <n v="3"/>
    <n v="3"/>
    <m/>
    <s v="NO"/>
    <s v="NO"/>
    <m/>
    <m/>
    <n v="2"/>
    <n v="2"/>
    <m/>
    <x v="2"/>
    <m/>
    <m/>
    <s v="Poder reservar las mesas de grupo en la propia biblioteca y no desde internet "/>
    <d v="2017-03-17T12:44:14"/>
    <s v="10.150.1.151"/>
    <m/>
  </r>
  <r>
    <s v="F. Ciencias Físicas"/>
    <s v="Ciencias Experimentales"/>
    <n v="2"/>
    <n v="724"/>
    <m/>
    <m/>
    <x v="1"/>
    <n v="6"/>
    <m/>
    <x v="2"/>
    <n v="3"/>
    <m/>
    <n v="29"/>
    <n v="6"/>
    <m/>
    <m/>
    <m/>
    <m/>
    <n v="1"/>
    <n v="5"/>
    <n v="3"/>
    <n v="4"/>
    <m/>
    <n v="2"/>
    <m/>
    <n v="4"/>
    <m/>
    <m/>
    <m/>
    <n v="2"/>
    <n v="2"/>
    <n v="2"/>
    <n v="5"/>
    <n v="5"/>
    <n v="5"/>
    <n v="5"/>
    <n v="5"/>
    <n v="3"/>
    <n v="2"/>
    <n v="4"/>
    <n v="4"/>
    <n v="3"/>
    <n v="4"/>
    <n v="2"/>
    <n v="4"/>
    <s v="NO"/>
    <n v="3"/>
    <m/>
    <n v="1"/>
    <n v="1"/>
    <n v="4"/>
    <n v="1"/>
    <n v="1"/>
    <n v="3"/>
    <m/>
    <s v="NO"/>
    <s v="NO"/>
    <m/>
    <m/>
    <n v="1"/>
    <n v="1"/>
    <m/>
    <x v="3"/>
    <n v="4"/>
    <m/>
    <s v="Deberia darse un recibo o documento donde conste que el libro lo has devuelto, ya que una vez devolvi uno y por error no se guardo y eso genero problemas. Menos mal que el libro estaba en la biblioteca cuando me entere del percance, pero de no ser asi habria tenido que pagar por causas ajenas a mi y es totalmente injusto ya que no tengo forma de demostrar de que un libro lo he devuelto.&lt;br&gt;Por otro lado, hay gente, como es mi caso, que viene de fuera de Madrid y depende de los horarios del transportr publico, lo que hace que a veces lleguemos a la facultad media hora antes de que empiecen las clases o algo mas, y la biblioteca esta cerrada. Creo que deberia abrir antes de las 9 ya que como yo hay mucha más gente esperando a que abran en las mesas de la facultad.&lt;br&gt;Muchas gracias !"/>
    <d v="2017-03-17T12:44:26"/>
    <s v="10.150.1.151"/>
    <m/>
  </r>
  <r>
    <s v="F. Filología"/>
    <s v="Humanidades"/>
    <n v="1"/>
    <n v="725"/>
    <m/>
    <m/>
    <x v="1"/>
    <n v="14"/>
    <m/>
    <x v="2"/>
    <n v="4"/>
    <m/>
    <n v="29"/>
    <n v="14"/>
    <m/>
    <m/>
    <m/>
    <m/>
    <n v="3"/>
    <n v="3"/>
    <n v="3"/>
    <n v="3"/>
    <m/>
    <m/>
    <m/>
    <n v="4"/>
    <n v="0.125"/>
    <m/>
    <m/>
    <n v="4"/>
    <n v="2"/>
    <n v="2"/>
    <n v="3"/>
    <n v="4"/>
    <n v="5"/>
    <n v="4"/>
    <n v="3"/>
    <n v="2"/>
    <n v="3"/>
    <n v="4"/>
    <n v="4"/>
    <n v="3"/>
    <n v="4"/>
    <n v="3"/>
    <n v="3"/>
    <s v="SI"/>
    <n v="4"/>
    <m/>
    <n v="4"/>
    <n v="2"/>
    <n v="3"/>
    <n v="3"/>
    <n v="3"/>
    <n v="4"/>
    <m/>
    <s v="NO"/>
    <s v="NO"/>
    <m/>
    <m/>
    <n v="3"/>
    <n v="3"/>
    <m/>
    <x v="2"/>
    <n v="4"/>
    <m/>
    <m/>
    <d v="2017-03-17T12:45:14"/>
    <s v="10.150.1.152"/>
    <m/>
  </r>
  <r>
    <s v="F. Ciencias de la Información"/>
    <s v="Ciencias Sociales"/>
    <n v="3"/>
    <n v="726"/>
    <m/>
    <m/>
    <x v="1"/>
    <n v="4"/>
    <m/>
    <x v="1"/>
    <n v="3"/>
    <m/>
    <n v="4"/>
    <n v="29"/>
    <m/>
    <s v="Biblioteca municipal Gerardo Diego"/>
    <m/>
    <m/>
    <n v="4"/>
    <n v="5"/>
    <n v="4"/>
    <n v="4"/>
    <m/>
    <n v="2"/>
    <m/>
    <n v="4"/>
    <n v="23"/>
    <m/>
    <m/>
    <n v="4"/>
    <n v="2"/>
    <n v="3"/>
    <n v="4"/>
    <n v="4"/>
    <n v="4"/>
    <n v="5"/>
    <n v="4"/>
    <n v="3"/>
    <n v="3"/>
    <n v="4"/>
    <n v="4"/>
    <n v="4"/>
    <n v="4"/>
    <n v="2"/>
    <n v="4"/>
    <s v="NO"/>
    <n v="3"/>
    <m/>
    <n v="5"/>
    <n v="4"/>
    <n v="4"/>
    <n v="5"/>
    <n v="5"/>
    <n v="2"/>
    <m/>
    <s v="NO"/>
    <s v="NO"/>
    <n v="1"/>
    <m/>
    <n v="3"/>
    <n v="5"/>
    <m/>
    <x v="0"/>
    <n v="3"/>
    <m/>
    <m/>
    <d v="2017-03-17T12:45:34"/>
    <s v="10.150.1.151"/>
    <m/>
  </r>
  <r>
    <s v="F. Derecho"/>
    <s v="Ciencias Sociales"/>
    <n v="3"/>
    <n v="727"/>
    <m/>
    <m/>
    <x v="1"/>
    <n v="11"/>
    <m/>
    <x v="2"/>
    <n v="2"/>
    <m/>
    <n v="29"/>
    <n v="29"/>
    <n v="29"/>
    <m/>
    <m/>
    <m/>
    <n v="4"/>
    <n v="4"/>
    <n v="4"/>
    <n v="4"/>
    <n v="1"/>
    <m/>
    <m/>
    <m/>
    <m/>
    <m/>
    <m/>
    <n v="2"/>
    <n v="2"/>
    <n v="2"/>
    <n v="4"/>
    <n v="4"/>
    <n v="4"/>
    <n v="4"/>
    <n v="4"/>
    <n v="4"/>
    <n v="4"/>
    <n v="4"/>
    <n v="4"/>
    <n v="3"/>
    <n v="4"/>
    <n v="3"/>
    <n v="4"/>
    <s v="NO"/>
    <n v="4"/>
    <m/>
    <n v="4"/>
    <n v="4"/>
    <n v="3"/>
    <n v="4"/>
    <n v="4"/>
    <n v="4"/>
    <m/>
    <s v="NO"/>
    <s v="NO"/>
    <m/>
    <m/>
    <n v="4"/>
    <n v="4"/>
    <m/>
    <x v="2"/>
    <n v="3"/>
    <m/>
    <m/>
    <d v="2017-03-17T12:45:50"/>
    <s v="10.150.1.152"/>
    <m/>
  </r>
  <r>
    <s v="F. Psicología"/>
    <s v="Ciencias de la Salud"/>
    <n v="4"/>
    <n v="728"/>
    <m/>
    <m/>
    <x v="0"/>
    <n v="20"/>
    <m/>
    <x v="2"/>
    <n v="5"/>
    <m/>
    <n v="20"/>
    <m/>
    <m/>
    <m/>
    <m/>
    <m/>
    <n v="3"/>
    <n v="5"/>
    <n v="5"/>
    <n v="3"/>
    <n v="1"/>
    <n v="2"/>
    <m/>
    <m/>
    <m/>
    <m/>
    <m/>
    <n v="1"/>
    <n v="5"/>
    <n v="1"/>
    <n v="1"/>
    <n v="1"/>
    <n v="1"/>
    <n v="1"/>
    <n v="3"/>
    <n v="6"/>
    <n v="4"/>
    <n v="3"/>
    <n v="4"/>
    <n v="4"/>
    <n v="4"/>
    <n v="3"/>
    <n v="3"/>
    <s v="NO"/>
    <n v="2"/>
    <m/>
    <n v="1"/>
    <n v="1"/>
    <n v="1"/>
    <n v="3"/>
    <n v="3"/>
    <n v="4"/>
    <m/>
    <s v="SI"/>
    <s v="SI"/>
    <n v="4"/>
    <m/>
    <n v="1"/>
    <n v="1"/>
    <m/>
    <x v="3"/>
    <n v="3"/>
    <m/>
    <s v="Creo que la mediateca podría mejorar. Las personas del mostrador son poco amables y colaboradoras. Muchos test está rotos e incompletos. Y el tiempo de prestamo es demasiado corto. Las multas de retraso por horas creo que son abusivas."/>
    <d v="2017-03-17T12:45:52"/>
    <s v="10.150.1.151"/>
    <m/>
  </r>
  <r>
    <s v="F. Educación - Centro de Formación del Profesorado"/>
    <s v="Humanidades"/>
    <n v="1"/>
    <n v="729"/>
    <m/>
    <m/>
    <x v="1"/>
    <n v="12"/>
    <m/>
    <x v="2"/>
    <n v="3"/>
    <m/>
    <n v="12"/>
    <m/>
    <m/>
    <m/>
    <m/>
    <m/>
    <n v="5"/>
    <n v="3"/>
    <n v="4"/>
    <n v="3"/>
    <m/>
    <m/>
    <m/>
    <m/>
    <m/>
    <m/>
    <m/>
    <n v="4"/>
    <n v="2"/>
    <n v="3"/>
    <n v="5"/>
    <n v="5"/>
    <n v="5"/>
    <n v="4"/>
    <n v="4"/>
    <n v="2"/>
    <n v="4"/>
    <n v="3"/>
    <n v="3"/>
    <n v="4"/>
    <n v="3"/>
    <n v="3"/>
    <n v="4"/>
    <s v="NO"/>
    <n v="4"/>
    <m/>
    <n v="4"/>
    <n v="3"/>
    <m/>
    <n v="4"/>
    <n v="5"/>
    <n v="5"/>
    <m/>
    <s v="NO"/>
    <s v="NO"/>
    <n v="3"/>
    <m/>
    <n v="3"/>
    <n v="3"/>
    <m/>
    <x v="2"/>
    <n v="4"/>
    <m/>
    <m/>
    <d v="2017-03-17T12:46:02"/>
    <s v="10.150.1.151"/>
    <m/>
  </r>
  <r>
    <s v="F. Bellas Artes"/>
    <s v="Humanidades"/>
    <n v="1"/>
    <n v="730"/>
    <m/>
    <m/>
    <x v="1"/>
    <n v="1"/>
    <m/>
    <x v="1"/>
    <n v="3"/>
    <m/>
    <n v="1"/>
    <n v="4"/>
    <m/>
    <m/>
    <m/>
    <m/>
    <n v="4"/>
    <n v="5"/>
    <n v="4"/>
    <n v="3"/>
    <n v="1"/>
    <m/>
    <m/>
    <m/>
    <m/>
    <m/>
    <m/>
    <n v="4"/>
    <n v="1"/>
    <n v="1"/>
    <n v="4"/>
    <n v="5"/>
    <n v="3"/>
    <n v="4"/>
    <n v="3"/>
    <n v="4"/>
    <n v="5"/>
    <n v="5"/>
    <n v="3"/>
    <n v="5"/>
    <n v="5"/>
    <n v="5"/>
    <n v="5"/>
    <s v="NO"/>
    <n v="5"/>
    <m/>
    <n v="5"/>
    <n v="4"/>
    <n v="5"/>
    <n v="5"/>
    <n v="5"/>
    <n v="5"/>
    <m/>
    <s v="NO"/>
    <s v="NO"/>
    <m/>
    <m/>
    <n v="5"/>
    <n v="5"/>
    <m/>
    <x v="0"/>
    <n v="4"/>
    <m/>
    <m/>
    <d v="2017-03-17T12:46:02"/>
    <s v="10.150.1.151"/>
    <m/>
  </r>
  <r>
    <s v="F. Educación - Centro de Formación del Profesorado"/>
    <s v="Humanidades"/>
    <n v="1"/>
    <n v="731"/>
    <m/>
    <m/>
    <x v="1"/>
    <n v="12"/>
    <m/>
    <x v="2"/>
    <n v="3"/>
    <m/>
    <n v="12"/>
    <n v="29"/>
    <n v="15"/>
    <m/>
    <m/>
    <m/>
    <n v="3"/>
    <n v="3"/>
    <n v="4"/>
    <n v="4"/>
    <m/>
    <n v="2"/>
    <n v="3"/>
    <n v="4"/>
    <s v="00:00 O MÁS SI EXISTIESE LA POSIBILIDAD"/>
    <m/>
    <m/>
    <n v="5"/>
    <n v="2"/>
    <n v="2"/>
    <n v="5"/>
    <n v="4"/>
    <n v="4"/>
    <n v="5"/>
    <n v="3"/>
    <n v="4"/>
    <n v="5"/>
    <n v="4"/>
    <n v="3"/>
    <n v="5"/>
    <n v="5"/>
    <n v="3"/>
    <n v="4"/>
    <s v="NO"/>
    <n v="4"/>
    <m/>
    <n v="5"/>
    <n v="2"/>
    <n v="5"/>
    <n v="5"/>
    <n v="3"/>
    <n v="3"/>
    <m/>
    <s v="SI"/>
    <s v="SI"/>
    <n v="3"/>
    <m/>
    <n v="5"/>
    <n v="4"/>
    <m/>
    <x v="2"/>
    <n v="4"/>
    <m/>
    <m/>
    <d v="2017-03-17T12:46:14"/>
    <s v="10.150.1.151"/>
    <m/>
  </r>
  <r>
    <s v="F. Bellas Artes"/>
    <s v="Humanidades"/>
    <n v="1"/>
    <n v="732"/>
    <m/>
    <m/>
    <x v="1"/>
    <n v="1"/>
    <m/>
    <x v="1"/>
    <n v="4"/>
    <m/>
    <n v="1"/>
    <n v="16"/>
    <m/>
    <s v="Biblioteca de la UMA (Universidad de Málaga)"/>
    <m/>
    <m/>
    <n v="4"/>
    <n v="3"/>
    <n v="4"/>
    <n v="3"/>
    <m/>
    <n v="2"/>
    <m/>
    <m/>
    <m/>
    <m/>
    <m/>
    <n v="4"/>
    <n v="3"/>
    <n v="3"/>
    <n v="3"/>
    <n v="4"/>
    <n v="3"/>
    <n v="4"/>
    <n v="4"/>
    <n v="5"/>
    <n v="3"/>
    <n v="4"/>
    <n v="4"/>
    <n v="5"/>
    <n v="5"/>
    <n v="4"/>
    <n v="4"/>
    <s v="NO"/>
    <n v="4"/>
    <m/>
    <n v="4"/>
    <n v="4"/>
    <n v="4"/>
    <n v="5"/>
    <n v="5"/>
    <n v="5"/>
    <m/>
    <s v="SI"/>
    <s v="SI"/>
    <n v="5"/>
    <m/>
    <n v="4"/>
    <n v="5"/>
    <m/>
    <x v="2"/>
    <n v="4"/>
    <m/>
    <m/>
    <d v="2017-03-17T12:46:28"/>
    <s v="10.150.1.151"/>
    <m/>
  </r>
  <r>
    <s v="F. Psicología"/>
    <s v="Ciencias de la Salud"/>
    <n v="4"/>
    <n v="733"/>
    <m/>
    <m/>
    <x v="1"/>
    <n v="20"/>
    <m/>
    <x v="1"/>
    <n v="5"/>
    <m/>
    <n v="20"/>
    <n v="2"/>
    <n v="29"/>
    <s v="Biblioteca Pública José Acuña&lt;br&gt;"/>
    <m/>
    <m/>
    <n v="4"/>
    <n v="5"/>
    <n v="4"/>
    <n v="3"/>
    <m/>
    <n v="2"/>
    <m/>
    <n v="4"/>
    <n v="0.97916666666666663"/>
    <m/>
    <m/>
    <n v="4"/>
    <n v="1"/>
    <n v="1"/>
    <n v="4"/>
    <n v="4"/>
    <n v="3"/>
    <n v="4"/>
    <n v="2"/>
    <n v="4"/>
    <n v="4"/>
    <n v="5"/>
    <n v="4"/>
    <n v="5"/>
    <n v="5"/>
    <n v="3"/>
    <n v="5"/>
    <s v="NO"/>
    <n v="5"/>
    <m/>
    <n v="5"/>
    <n v="4"/>
    <n v="4"/>
    <n v="5"/>
    <n v="5"/>
    <n v="5"/>
    <m/>
    <s v="SI"/>
    <s v="NO"/>
    <m/>
    <m/>
    <n v="4"/>
    <n v="5"/>
    <m/>
    <x v="2"/>
    <n v="3"/>
    <m/>
    <s v="Aún no he asistido a ningún curso de la biblioteca pero sí tengo interés en realizarlo, ya que me parece muy útil para sacarle el máximo partido a todos los recursos que nos ofrece.&lt;br&gt;&lt;br&gt;En cuanto a sugerencias o posibles mejoras, es cierto que hay libros que los profesores recomiendan en varias asignaturas, a veces últimas ediciones, y suele ser bastante difícil prestarlos porque hay pocas unidades (por ejemplo, de un libro de Psicología Fisiológica solo hay 2 ejemplares y uno es el de consulta, y tiene tantas reservas que es casi imposible consultarlo para estudiar al día, y lo mismo ocurre con otras asignaturas como Psicología del Lenguaje o Psicología del Pensamiento).&lt;br&gt;&lt;br&gt;Por lo demás, estoy bastante satisfecha con los servicios que ofrece la biblioteca, la comodidad de uso de la plataforma virtual y con el personal de la misma, creo que hacéis un gran trabajo :)"/>
    <d v="2017-03-17T12:47:51"/>
    <s v="10.150.1.151"/>
    <m/>
  </r>
  <r>
    <s v="F. Psicología"/>
    <s v="Ciencias de la Salud"/>
    <n v="4"/>
    <n v="734"/>
    <m/>
    <m/>
    <x v="1"/>
    <n v="20"/>
    <m/>
    <x v="1"/>
    <n v="3"/>
    <m/>
    <n v="20"/>
    <n v="29"/>
    <m/>
    <s v="Biblioteca Centro Cultural Paco Rabal&lt;br&gt;Biblioteca Miguel Hernández"/>
    <m/>
    <m/>
    <n v="4"/>
    <n v="4"/>
    <n v="4"/>
    <n v="4"/>
    <m/>
    <n v="2"/>
    <m/>
    <m/>
    <m/>
    <m/>
    <m/>
    <n v="3"/>
    <n v="4"/>
    <n v="3"/>
    <n v="5"/>
    <n v="5"/>
    <n v="3"/>
    <n v="4"/>
    <n v="2"/>
    <n v="4"/>
    <n v="4"/>
    <n v="5"/>
    <n v="4"/>
    <n v="5"/>
    <n v="4"/>
    <n v="4"/>
    <n v="4"/>
    <s v="NO"/>
    <n v="4"/>
    <m/>
    <n v="5"/>
    <n v="4"/>
    <n v="4"/>
    <n v="4"/>
    <n v="4"/>
    <n v="4"/>
    <m/>
    <s v="NO"/>
    <s v="SI"/>
    <n v="4"/>
    <m/>
    <n v="4"/>
    <n v="4"/>
    <m/>
    <x v="2"/>
    <n v="4"/>
    <m/>
    <s v="Recibí la formación de comienzos de curso."/>
    <d v="2017-03-17T12:48:09"/>
    <s v="10.150.1.151"/>
    <m/>
  </r>
  <r>
    <s v="F. Bellas Artes"/>
    <s v="Humanidades"/>
    <n v="1"/>
    <n v="735"/>
    <m/>
    <m/>
    <x v="1"/>
    <n v="1"/>
    <m/>
    <x v="3"/>
    <n v="3"/>
    <m/>
    <n v="29"/>
    <n v="28"/>
    <n v="4"/>
    <m/>
    <m/>
    <m/>
    <n v="5"/>
    <n v="5"/>
    <n v="1"/>
    <n v="1"/>
    <m/>
    <m/>
    <m/>
    <n v="4"/>
    <d v="1899-12-30T00:00:00"/>
    <m/>
    <m/>
    <n v="5"/>
    <n v="2"/>
    <n v="3"/>
    <n v="4"/>
    <n v="5"/>
    <n v="5"/>
    <n v="5"/>
    <n v="3"/>
    <n v="3"/>
    <n v="3"/>
    <n v="4"/>
    <n v="5"/>
    <n v="5"/>
    <n v="3"/>
    <n v="2"/>
    <n v="5"/>
    <s v="NO"/>
    <n v="5"/>
    <m/>
    <n v="4"/>
    <n v="5"/>
    <n v="5"/>
    <n v="5"/>
    <n v="5"/>
    <n v="5"/>
    <m/>
    <s v="SI"/>
    <s v="SI"/>
    <n v="3"/>
    <m/>
    <n v="4"/>
    <n v="3"/>
    <m/>
    <x v="2"/>
    <n v="4"/>
    <m/>
    <m/>
    <d v="2017-03-17T12:48:16"/>
    <s v="10.150.1.151"/>
    <m/>
  </r>
  <r>
    <s v="F. Psicología"/>
    <s v="Ciencias de la Salud"/>
    <n v="4"/>
    <n v="736"/>
    <m/>
    <m/>
    <x v="1"/>
    <n v="20"/>
    <m/>
    <x v="2"/>
    <n v="3"/>
    <m/>
    <n v="20"/>
    <m/>
    <m/>
    <m/>
    <m/>
    <m/>
    <n v="4"/>
    <n v="4"/>
    <n v="4"/>
    <n v="3"/>
    <m/>
    <n v="2"/>
    <m/>
    <m/>
    <m/>
    <m/>
    <m/>
    <n v="3"/>
    <n v="1"/>
    <n v="1"/>
    <n v="5"/>
    <n v="4"/>
    <n v="1"/>
    <n v="5"/>
    <n v="1"/>
    <n v="6"/>
    <n v="4"/>
    <n v="4"/>
    <n v="4"/>
    <n v="3"/>
    <n v="4"/>
    <n v="3"/>
    <n v="4"/>
    <s v="NO"/>
    <n v="3"/>
    <m/>
    <n v="4"/>
    <n v="3"/>
    <n v="3"/>
    <n v="5"/>
    <n v="4"/>
    <n v="3"/>
    <m/>
    <s v="SI"/>
    <s v="NO"/>
    <m/>
    <m/>
    <n v="4"/>
    <n v="5"/>
    <m/>
    <x v="2"/>
    <n v="3"/>
    <m/>
    <s v="No he asistido a ningún curso de formación por falta de tiempo, pero me parece interesante."/>
    <d v="2017-03-17T12:49:20"/>
    <s v="10.150.1.151"/>
    <m/>
  </r>
  <r>
    <s v="F. Ciencias Económicas y Empresariales"/>
    <s v="Ciencias Sociales"/>
    <n v="3"/>
    <n v="737"/>
    <m/>
    <m/>
    <x v="1"/>
    <n v="5"/>
    <m/>
    <x v="3"/>
    <n v="3"/>
    <m/>
    <n v="5"/>
    <n v="29"/>
    <m/>
    <m/>
    <m/>
    <m/>
    <n v="4"/>
    <n v="4"/>
    <n v="3"/>
    <n v="2"/>
    <m/>
    <n v="2"/>
    <n v="3"/>
    <n v="4"/>
    <s v="9AM"/>
    <m/>
    <m/>
    <n v="5"/>
    <n v="1"/>
    <n v="1"/>
    <n v="2"/>
    <n v="4"/>
    <n v="5"/>
    <n v="5"/>
    <n v="3"/>
    <n v="3"/>
    <n v="3"/>
    <n v="2"/>
    <n v="2"/>
    <n v="3"/>
    <n v="4"/>
    <n v="3"/>
    <n v="3"/>
    <s v="NO"/>
    <n v="3"/>
    <m/>
    <n v="2"/>
    <n v="3"/>
    <n v="4"/>
    <n v="5"/>
    <n v="5"/>
    <n v="5"/>
    <m/>
    <s v="SI"/>
    <s v="NO"/>
    <m/>
    <m/>
    <n v="2"/>
    <n v="2"/>
    <m/>
    <x v="2"/>
    <n v="4"/>
    <m/>
    <m/>
    <d v="2017-03-17T12:50:31"/>
    <s v="10.150.1.151"/>
    <m/>
  </r>
  <r>
    <s v="F. Óptica y Optometría"/>
    <s v="Ciencias de la Salud"/>
    <n v="4"/>
    <n v="738"/>
    <m/>
    <m/>
    <x v="1"/>
    <n v="25"/>
    <m/>
    <x v="2"/>
    <n v="1"/>
    <m/>
    <n v="25"/>
    <m/>
    <m/>
    <m/>
    <m/>
    <m/>
    <n v="3"/>
    <n v="3"/>
    <n v="3"/>
    <n v="3"/>
    <m/>
    <n v="2"/>
    <m/>
    <m/>
    <m/>
    <m/>
    <m/>
    <n v="2"/>
    <n v="1"/>
    <n v="1"/>
    <n v="3"/>
    <n v="5"/>
    <n v="1"/>
    <n v="5"/>
    <n v="2"/>
    <n v="3"/>
    <n v="2"/>
    <n v="3"/>
    <n v="3"/>
    <n v="3"/>
    <n v="2"/>
    <n v="2"/>
    <n v="2"/>
    <s v="NO"/>
    <n v="3"/>
    <m/>
    <n v="3"/>
    <n v="2"/>
    <n v="2"/>
    <n v="3"/>
    <n v="3"/>
    <n v="3"/>
    <m/>
    <s v="SI"/>
    <s v="SI"/>
    <n v="2"/>
    <m/>
    <n v="2"/>
    <n v="2"/>
    <m/>
    <x v="3"/>
    <n v="3"/>
    <m/>
    <m/>
    <d v="2017-03-17T12:51:34"/>
    <s v="10.150.1.152"/>
    <m/>
  </r>
  <r>
    <s v="F. Derecho"/>
    <s v="Ciencias Sociales"/>
    <n v="3"/>
    <n v="739"/>
    <m/>
    <m/>
    <x v="1"/>
    <n v="11"/>
    <m/>
    <x v="2"/>
    <n v="2"/>
    <m/>
    <n v="29"/>
    <n v="24"/>
    <m/>
    <m/>
    <m/>
    <m/>
    <n v="3"/>
    <n v="4"/>
    <n v="4"/>
    <n v="3"/>
    <m/>
    <m/>
    <n v="3"/>
    <m/>
    <m/>
    <m/>
    <m/>
    <m/>
    <m/>
    <m/>
    <m/>
    <m/>
    <m/>
    <m/>
    <m/>
    <m/>
    <m/>
    <m/>
    <m/>
    <m/>
    <m/>
    <m/>
    <m/>
    <m/>
    <m/>
    <m/>
    <n v="5"/>
    <n v="2"/>
    <n v="3"/>
    <n v="5"/>
    <n v="5"/>
    <n v="5"/>
    <m/>
    <s v="NO"/>
    <s v="NO"/>
    <m/>
    <m/>
    <n v="5"/>
    <n v="5"/>
    <m/>
    <x v="2"/>
    <n v="3"/>
    <m/>
    <s v="En época de exámenes cuando la biblioteca María Zambrano abre por la madrugada no a tiene control ninguno sobre las personas que entran piden el carnet de la Ucm sin ni siquiera mirarlo. Al final acaba tengo mucha gente que desconcentrantotalmente a los demás."/>
    <d v="2017-03-17T12:51:45"/>
    <s v="10.150.1.151"/>
    <m/>
  </r>
  <r>
    <s v="N/C"/>
    <s v="N/C"/>
    <e v="#N/A"/>
    <n v="740"/>
    <m/>
    <m/>
    <x v="4"/>
    <m/>
    <n v="3"/>
    <x v="1"/>
    <m/>
    <n v="4"/>
    <n v="16"/>
    <n v="1"/>
    <m/>
    <m/>
    <m/>
    <n v="5"/>
    <n v="5"/>
    <n v="4"/>
    <n v="3"/>
    <m/>
    <m/>
    <n v="4"/>
    <n v="5"/>
    <n v="1"/>
    <m/>
    <n v="2"/>
    <n v="4"/>
    <m/>
    <n v="4"/>
    <n v="4"/>
    <n v="4"/>
    <n v="4"/>
    <n v="4"/>
    <m/>
    <n v="4"/>
    <m/>
    <m/>
    <n v="4"/>
    <n v="4"/>
    <n v="4"/>
    <n v="4"/>
    <n v="4"/>
    <n v="4"/>
    <n v="4"/>
    <m/>
    <s v="Si"/>
    <n v="4"/>
    <s v="Si"/>
    <n v="3"/>
    <s v="No"/>
    <m/>
    <s v="No"/>
    <s v="Si"/>
    <s v="SI"/>
    <n v="3"/>
    <s v="Si"/>
    <m/>
    <m/>
    <m/>
    <m/>
    <x v="2"/>
    <n v="4"/>
    <m/>
    <n v="4"/>
    <d v="2017-03-17T12:52:09"/>
    <s v="10.150.1.152"/>
    <m/>
  </r>
  <r>
    <s v="F. Ciencias de la Información"/>
    <s v="Ciencias Sociales"/>
    <n v="3"/>
    <n v="741"/>
    <m/>
    <m/>
    <x v="1"/>
    <n v="4"/>
    <m/>
    <x v="2"/>
    <n v="3"/>
    <m/>
    <n v="4"/>
    <n v="1"/>
    <n v="12"/>
    <s v="Bibliotecas de la Comunidad de Madrid&lt;br&gt;Biblioteca del IPCE"/>
    <m/>
    <m/>
    <n v="4"/>
    <n v="4"/>
    <n v="4"/>
    <n v="4"/>
    <n v="1"/>
    <m/>
    <m/>
    <m/>
    <m/>
    <m/>
    <m/>
    <n v="2"/>
    <n v="4"/>
    <n v="4"/>
    <n v="4"/>
    <n v="5"/>
    <n v="5"/>
    <n v="5"/>
    <n v="4"/>
    <n v="3"/>
    <n v="4"/>
    <n v="3"/>
    <n v="3"/>
    <n v="3"/>
    <n v="4"/>
    <n v="3"/>
    <n v="3"/>
    <s v="SI"/>
    <n v="3"/>
    <m/>
    <n v="3"/>
    <n v="4"/>
    <n v="4"/>
    <n v="5"/>
    <n v="5"/>
    <n v="4"/>
    <m/>
    <s v="NO"/>
    <s v="NO"/>
    <m/>
    <m/>
    <n v="4"/>
    <n v="4"/>
    <m/>
    <x v="2"/>
    <n v="4"/>
    <m/>
    <m/>
    <d v="2017-03-17T12:52:26"/>
    <s v="10.150.1.152"/>
    <m/>
  </r>
  <r>
    <s v="F. Psicología"/>
    <s v="Ciencias de la Salud"/>
    <n v="4"/>
    <n v="742"/>
    <m/>
    <m/>
    <x v="4"/>
    <n v="20"/>
    <m/>
    <x v="1"/>
    <n v="4"/>
    <m/>
    <n v="20"/>
    <n v="29"/>
    <m/>
    <m/>
    <m/>
    <m/>
    <n v="4"/>
    <n v="5"/>
    <n v="4"/>
    <n v="3"/>
    <m/>
    <n v="2"/>
    <m/>
    <n v="4"/>
    <d v="1900-01-01T00:00:00"/>
    <m/>
    <m/>
    <n v="4"/>
    <n v="2"/>
    <n v="2"/>
    <n v="4"/>
    <n v="5"/>
    <n v="5"/>
    <n v="5"/>
    <n v="4"/>
    <n v="2"/>
    <n v="4"/>
    <n v="4"/>
    <n v="2"/>
    <n v="4"/>
    <n v="4"/>
    <n v="3"/>
    <n v="3"/>
    <s v="NO"/>
    <n v="4"/>
    <m/>
    <n v="4"/>
    <n v="4"/>
    <n v="5"/>
    <n v="5"/>
    <n v="4"/>
    <n v="4"/>
    <m/>
    <s v="NO"/>
    <s v="NO"/>
    <m/>
    <m/>
    <m/>
    <m/>
    <m/>
    <x v="4"/>
    <m/>
    <m/>
    <m/>
    <d v="2017-03-17T12:53:02"/>
    <s v="10.150.1.152"/>
    <m/>
  </r>
  <r>
    <s v="F. Educación - Centro de Formación del Profesorado"/>
    <s v="Humanidades"/>
    <n v="1"/>
    <n v="743"/>
    <m/>
    <m/>
    <x v="1"/>
    <n v="12"/>
    <m/>
    <x v="1"/>
    <n v="1"/>
    <m/>
    <n v="12"/>
    <n v="7"/>
    <m/>
    <s v="Miguel de Cervantes, Biblioteca de Moratalaz"/>
    <m/>
    <m/>
    <n v="2"/>
    <n v="2"/>
    <n v="4"/>
    <n v="3"/>
    <m/>
    <m/>
    <n v="3"/>
    <m/>
    <m/>
    <m/>
    <m/>
    <n v="4"/>
    <n v="2"/>
    <n v="2"/>
    <n v="5"/>
    <n v="5"/>
    <n v="4"/>
    <n v="5"/>
    <n v="5"/>
    <n v="6"/>
    <n v="3"/>
    <n v="4"/>
    <n v="3"/>
    <n v="2"/>
    <n v="4"/>
    <n v="3"/>
    <n v="3"/>
    <s v="NO"/>
    <n v="3"/>
    <m/>
    <n v="2"/>
    <n v="1"/>
    <n v="5"/>
    <n v="5"/>
    <n v="4"/>
    <n v="4"/>
    <m/>
    <s v="NO"/>
    <s v="NO"/>
    <m/>
    <m/>
    <n v="1"/>
    <n v="1"/>
    <m/>
    <x v="3"/>
    <n v="3"/>
    <m/>
    <s v="Podrían prestar los libros durante un mes, y muchos bibliotecarios son muy bordes y desagradables o te mandan guardar silencio y cuando entran a la biblioteca son ellos quiénes hacen ruido hablando a gritos"/>
    <d v="2017-03-17T12:53:23"/>
    <s v="10.150.1.151"/>
    <m/>
  </r>
  <r>
    <s v="F. Ciencias de la Información"/>
    <s v="Ciencias Sociales"/>
    <n v="3"/>
    <n v="744"/>
    <m/>
    <m/>
    <x v="1"/>
    <n v="4"/>
    <m/>
    <x v="2"/>
    <n v="4"/>
    <m/>
    <n v="4"/>
    <n v="4"/>
    <n v="4"/>
    <m/>
    <m/>
    <m/>
    <n v="5"/>
    <n v="5"/>
    <n v="5"/>
    <n v="3"/>
    <n v="1"/>
    <m/>
    <m/>
    <m/>
    <m/>
    <m/>
    <m/>
    <n v="4"/>
    <n v="1"/>
    <n v="1"/>
    <n v="4"/>
    <n v="4"/>
    <n v="4"/>
    <n v="4"/>
    <n v="1"/>
    <n v="3"/>
    <n v="3"/>
    <n v="3"/>
    <n v="3"/>
    <n v="5"/>
    <n v="5"/>
    <n v="3"/>
    <n v="4"/>
    <s v="NO"/>
    <n v="3"/>
    <m/>
    <n v="5"/>
    <n v="4"/>
    <n v="3"/>
    <n v="5"/>
    <m/>
    <n v="5"/>
    <m/>
    <s v="NO"/>
    <s v="NO"/>
    <m/>
    <m/>
    <n v="3"/>
    <n v="5"/>
    <m/>
    <x v="2"/>
    <n v="4"/>
    <m/>
    <m/>
    <d v="2017-03-17T12:53:23"/>
    <s v="10.150.1.151"/>
    <m/>
  </r>
  <r>
    <s v="F. Óptica y Optometría"/>
    <s v="Ciencias de la Salud"/>
    <n v="4"/>
    <n v="746"/>
    <m/>
    <m/>
    <x v="1"/>
    <n v="25"/>
    <m/>
    <x v="3"/>
    <n v="4"/>
    <m/>
    <n v="25"/>
    <m/>
    <m/>
    <m/>
    <m/>
    <m/>
    <n v="4"/>
    <n v="3"/>
    <n v="3"/>
    <n v="2"/>
    <n v="1"/>
    <m/>
    <m/>
    <m/>
    <m/>
    <m/>
    <m/>
    <n v="4"/>
    <n v="2"/>
    <n v="2"/>
    <n v="3"/>
    <n v="5"/>
    <n v="4"/>
    <n v="5"/>
    <n v="2"/>
    <n v="3"/>
    <n v="5"/>
    <n v="4"/>
    <n v="4"/>
    <n v="3"/>
    <n v="4"/>
    <n v="2"/>
    <n v="3"/>
    <s v="NO"/>
    <n v="3"/>
    <m/>
    <n v="2"/>
    <n v="3"/>
    <n v="3"/>
    <n v="3"/>
    <n v="3"/>
    <n v="5"/>
    <m/>
    <s v="NO"/>
    <s v="NO"/>
    <m/>
    <m/>
    <n v="3"/>
    <n v="2"/>
    <m/>
    <x v="3"/>
    <n v="3"/>
    <m/>
    <m/>
    <d v="2017-03-17T12:54:17"/>
    <s v="10.150.1.151"/>
    <m/>
  </r>
  <r>
    <s v="F. Filología"/>
    <s v="Humanidades"/>
    <n v="1"/>
    <n v="747"/>
    <m/>
    <m/>
    <x v="1"/>
    <n v="14"/>
    <m/>
    <x v="1"/>
    <n v="4"/>
    <m/>
    <n v="29"/>
    <n v="16"/>
    <n v="14"/>
    <m/>
    <m/>
    <m/>
    <n v="4"/>
    <n v="4"/>
    <n v="4"/>
    <n v="4"/>
    <m/>
    <n v="2"/>
    <n v="3"/>
    <m/>
    <m/>
    <m/>
    <m/>
    <n v="4"/>
    <n v="2"/>
    <n v="2"/>
    <n v="3"/>
    <n v="5"/>
    <n v="5"/>
    <n v="5"/>
    <n v="3"/>
    <n v="4"/>
    <n v="4"/>
    <n v="4"/>
    <n v="4"/>
    <n v="3"/>
    <n v="5"/>
    <n v="4"/>
    <n v="4"/>
    <s v="NO"/>
    <n v="5"/>
    <m/>
    <n v="5"/>
    <n v="3"/>
    <n v="5"/>
    <n v="5"/>
    <n v="5"/>
    <n v="5"/>
    <m/>
    <s v="NO"/>
    <s v="NO"/>
    <m/>
    <m/>
    <n v="4"/>
    <n v="3"/>
    <m/>
    <x v="0"/>
    <n v="4"/>
    <m/>
    <s v="El préstamo de los libros podría ser un poco mas largo. "/>
    <d v="2017-03-17T12:56:29"/>
    <s v="10.150.1.151"/>
    <m/>
  </r>
  <r>
    <s v="F. Psicología"/>
    <s v="Ciencias de la Salud"/>
    <n v="4"/>
    <n v="748"/>
    <m/>
    <m/>
    <x v="1"/>
    <n v="20"/>
    <m/>
    <x v="3"/>
    <n v="4"/>
    <m/>
    <n v="20"/>
    <n v="5"/>
    <m/>
    <s v="Biblioteca Municipal Miguel Delibes&lt;br&gt;Biblioteca Autonomica Eugenio Trias"/>
    <m/>
    <m/>
    <n v="3"/>
    <n v="5"/>
    <n v="4"/>
    <n v="5"/>
    <m/>
    <n v="2"/>
    <n v="3"/>
    <n v="4"/>
    <s v="toda la noche"/>
    <m/>
    <m/>
    <n v="5"/>
    <n v="1"/>
    <n v="1"/>
    <n v="3"/>
    <n v="4"/>
    <n v="3"/>
    <n v="4"/>
    <n v="3"/>
    <n v="3"/>
    <n v="4"/>
    <n v="5"/>
    <n v="3"/>
    <n v="4"/>
    <n v="4"/>
    <n v="3"/>
    <n v="5"/>
    <s v="NO"/>
    <n v="4"/>
    <m/>
    <n v="4"/>
    <n v="2"/>
    <n v="5"/>
    <n v="5"/>
    <n v="5"/>
    <n v="5"/>
    <m/>
    <s v="SI"/>
    <s v="SI"/>
    <n v="4"/>
    <m/>
    <n v="4"/>
    <n v="3"/>
    <m/>
    <x v="2"/>
    <n v="4"/>
    <m/>
    <s v="Asistí a un curso de Bases de Datos. todo muy correcto y muy agradable el trato. Fue de excelente ayuda la acreditación del curso ya que ha servido para abrir muchas puertas. &lt;br&gt;&lt;br&gt;Los horarios de las bibliotecas en la ciudad de Madrid estan muy limitados los días de fiesta. Hablé personalmente con la alcaldesa de Madrid, Manuela Carmena, y me comentó que no se le podía obligar a los trabajadores a realizar horas extraordinarias y que el consistorio no podía permitirse un aumento del presupuesto en la apertura extraordinarias de bibliotecas. Por todo ello, los sabados y los domingos de 10 de la mañana a 3 de la madrugada, sería un buen refuerzo para compensar la nula prestación por parte del ayuntamiento y la esacasa prestación por parte de la Comunidad de Madrid. Aunque sea en epoca de examenes. &lt;br&gt;&lt;br&gt;Muchas gracias y espero que estas palabras sean leídas."/>
    <d v="2017-03-17T12:56:57"/>
    <s v="10.150.1.151"/>
    <m/>
  </r>
  <r>
    <s v="F. Veterinaria"/>
    <s v="Ciencias de la Salud"/>
    <n v="4"/>
    <n v="749"/>
    <m/>
    <m/>
    <x v="1"/>
    <n v="21"/>
    <m/>
    <x v="2"/>
    <n v="3"/>
    <m/>
    <n v="21"/>
    <n v="16"/>
    <m/>
    <m/>
    <m/>
    <m/>
    <n v="4"/>
    <n v="3"/>
    <n v="3"/>
    <n v="4"/>
    <n v="1"/>
    <m/>
    <m/>
    <m/>
    <m/>
    <m/>
    <m/>
    <n v="3"/>
    <n v="4"/>
    <n v="4"/>
    <n v="3"/>
    <n v="4"/>
    <n v="3"/>
    <n v="5"/>
    <n v="2"/>
    <n v="3"/>
    <n v="4"/>
    <n v="5"/>
    <n v="4"/>
    <n v="5"/>
    <n v="5"/>
    <n v="3"/>
    <n v="4"/>
    <s v="NO"/>
    <n v="4"/>
    <m/>
    <n v="5"/>
    <n v="3"/>
    <n v="3"/>
    <n v="5"/>
    <n v="5"/>
    <n v="5"/>
    <m/>
    <s v="SI"/>
    <s v="SI"/>
    <n v="4"/>
    <m/>
    <n v="5"/>
    <n v="5"/>
    <m/>
    <x v="2"/>
    <n v="4"/>
    <m/>
    <m/>
    <d v="2017-03-17T12:57:07"/>
    <s v="10.150.1.151"/>
    <m/>
  </r>
  <r>
    <s v="N/C"/>
    <s v="N/C"/>
    <e v="#N/A"/>
    <n v="750"/>
    <m/>
    <m/>
    <x v="1"/>
    <m/>
    <m/>
    <x v="3"/>
    <n v="5"/>
    <m/>
    <n v="20"/>
    <n v="11"/>
    <m/>
    <m/>
    <m/>
    <m/>
    <n v="1"/>
    <n v="5"/>
    <n v="3"/>
    <n v="3"/>
    <m/>
    <m/>
    <n v="3"/>
    <m/>
    <m/>
    <m/>
    <m/>
    <n v="2"/>
    <n v="2"/>
    <n v="5"/>
    <n v="5"/>
    <n v="5"/>
    <n v="5"/>
    <n v="5"/>
    <n v="5"/>
    <n v="5"/>
    <n v="2"/>
    <n v="5"/>
    <n v="5"/>
    <n v="3"/>
    <n v="5"/>
    <n v="5"/>
    <n v="5"/>
    <s v="NO"/>
    <n v="5"/>
    <m/>
    <n v="3"/>
    <n v="5"/>
    <n v="5"/>
    <n v="5"/>
    <n v="5"/>
    <n v="5"/>
    <m/>
    <s v="SI"/>
    <s v="NO"/>
    <m/>
    <m/>
    <n v="3"/>
    <n v="3"/>
    <m/>
    <x v="3"/>
    <n v="4"/>
    <m/>
    <s v="Las fechas de los cursos son escasas. Mejoraría el número de ejemplares de cada libro, ya que somos muchos alumnos y hay pocos."/>
    <d v="2017-03-17T12:57:26"/>
    <s v="10.150.1.152"/>
    <m/>
  </r>
  <r>
    <s v="F. Ciencias Físicas"/>
    <s v="Ciencias Experimentales"/>
    <n v="2"/>
    <n v="751"/>
    <m/>
    <m/>
    <x v="1"/>
    <n v="6"/>
    <m/>
    <x v="1"/>
    <n v="3"/>
    <m/>
    <n v="6"/>
    <n v="10"/>
    <m/>
    <m/>
    <m/>
    <m/>
    <n v="4"/>
    <n v="4"/>
    <n v="4"/>
    <n v="3"/>
    <m/>
    <m/>
    <n v="3"/>
    <m/>
    <m/>
    <m/>
    <m/>
    <n v="4"/>
    <n v="3"/>
    <n v="1"/>
    <n v="4"/>
    <n v="4"/>
    <n v="2"/>
    <n v="4"/>
    <n v="2"/>
    <n v="3"/>
    <n v="2"/>
    <n v="4"/>
    <n v="2"/>
    <n v="4"/>
    <n v="4"/>
    <n v="2"/>
    <n v="3"/>
    <s v="NO"/>
    <n v="4"/>
    <m/>
    <n v="5"/>
    <n v="4"/>
    <n v="4"/>
    <n v="5"/>
    <n v="2"/>
    <n v="4"/>
    <m/>
    <s v="SI"/>
    <s v="SI"/>
    <n v="3"/>
    <m/>
    <n v="4"/>
    <n v="5"/>
    <m/>
    <x v="3"/>
    <n v="4"/>
    <m/>
    <m/>
    <d v="2017-03-17T12:57:49"/>
    <s v="10.150.1.152"/>
    <m/>
  </r>
  <r>
    <s v="N/C"/>
    <s v="N/C"/>
    <e v="#N/A"/>
    <n v="752"/>
    <m/>
    <m/>
    <x v="3"/>
    <m/>
    <m/>
    <x v="4"/>
    <m/>
    <m/>
    <m/>
    <m/>
    <m/>
    <m/>
    <m/>
    <m/>
    <m/>
    <m/>
    <m/>
    <m/>
    <m/>
    <m/>
    <m/>
    <m/>
    <m/>
    <m/>
    <m/>
    <m/>
    <m/>
    <m/>
    <m/>
    <m/>
    <m/>
    <m/>
    <m/>
    <m/>
    <m/>
    <m/>
    <m/>
    <m/>
    <m/>
    <m/>
    <m/>
    <m/>
    <m/>
    <m/>
    <m/>
    <m/>
    <m/>
    <m/>
    <m/>
    <m/>
    <m/>
    <m/>
    <m/>
    <m/>
    <m/>
    <m/>
    <m/>
    <m/>
    <x v="4"/>
    <m/>
    <m/>
    <s v="Tres aspectos: &lt;br&gt;1. Catálogo. Muy pobre. Los libros recomendados no cuentan con ejemplares suficientes, mientras que hay muchos de otros títulos que apenas nadie utiliza, por ser muy malos o no seguir el programa.&lt;br&gt;&lt;br&gt;2. El servicio de reservas de ejemplares no funciona&lt;br&gt;&lt;br&gt;3. En cuanto llegan los exámenes no hay hueco, pues somos muchos más los alumnos que los asientos que hay disponibles. Además ayudaría mucho abrir los fines de semana, por lo menos el sábado."/>
    <d v="2017-03-17T12:59:14"/>
    <s v="10.150.1.151"/>
    <m/>
  </r>
  <r>
    <s v="F. Filología"/>
    <s v="Humanidades"/>
    <n v="1"/>
    <n v="753"/>
    <m/>
    <m/>
    <x v="1"/>
    <n v="14"/>
    <m/>
    <x v="1"/>
    <n v="4"/>
    <m/>
    <n v="29"/>
    <n v="14"/>
    <n v="4"/>
    <s v="Biblioteca Municipal Álvarez de Quindós"/>
    <m/>
    <m/>
    <n v="4"/>
    <n v="4"/>
    <n v="4"/>
    <n v="4"/>
    <m/>
    <n v="2"/>
    <m/>
    <m/>
    <m/>
    <m/>
    <m/>
    <n v="1"/>
    <n v="1"/>
    <n v="1"/>
    <n v="4"/>
    <n v="5"/>
    <n v="5"/>
    <n v="5"/>
    <n v="2"/>
    <n v="5"/>
    <n v="3"/>
    <n v="4"/>
    <n v="4"/>
    <n v="3"/>
    <n v="5"/>
    <n v="3"/>
    <n v="3"/>
    <s v="NO"/>
    <n v="4"/>
    <m/>
    <n v="4"/>
    <n v="3"/>
    <n v="4"/>
    <n v="4"/>
    <n v="4"/>
    <n v="4"/>
    <m/>
    <s v="NO"/>
    <s v="NO"/>
    <n v="1"/>
    <m/>
    <n v="4"/>
    <n v="4"/>
    <m/>
    <x v="0"/>
    <n v="3"/>
    <m/>
    <m/>
    <d v="2017-03-17T12:59:17"/>
    <s v="10.150.1.152"/>
    <m/>
  </r>
  <r>
    <s v="F. Geografía e Historia"/>
    <s v="Humanidades"/>
    <n v="1"/>
    <n v="754"/>
    <m/>
    <m/>
    <x v="2"/>
    <n v="16"/>
    <m/>
    <x v="2"/>
    <n v="4"/>
    <m/>
    <n v="16"/>
    <m/>
    <m/>
    <s v="Biblioteca Nacional de España"/>
    <m/>
    <m/>
    <n v="4"/>
    <n v="4"/>
    <n v="4"/>
    <n v="3"/>
    <n v="1"/>
    <m/>
    <m/>
    <m/>
    <m/>
    <m/>
    <m/>
    <n v="4"/>
    <n v="4"/>
    <n v="3"/>
    <n v="4"/>
    <n v="3"/>
    <n v="5"/>
    <n v="4"/>
    <n v="4"/>
    <n v="4"/>
    <n v="4"/>
    <n v="4"/>
    <n v="3"/>
    <n v="5"/>
    <n v="4"/>
    <n v="5"/>
    <n v="3"/>
    <s v="SI"/>
    <n v="4"/>
    <m/>
    <n v="5"/>
    <n v="4"/>
    <n v="4"/>
    <n v="5"/>
    <n v="5"/>
    <n v="5"/>
    <m/>
    <s v="SI"/>
    <s v="NO"/>
    <m/>
    <m/>
    <n v="5"/>
    <n v="5"/>
    <m/>
    <x v="0"/>
    <n v="4"/>
    <m/>
    <m/>
    <d v="2017-03-17T12:59:20"/>
    <s v="10.150.1.152"/>
    <m/>
  </r>
  <r>
    <s v="F. Comercio y Turismo"/>
    <s v="Ciencias Sociales"/>
    <n v="3"/>
    <n v="755"/>
    <m/>
    <m/>
    <x v="1"/>
    <n v="24"/>
    <m/>
    <x v="2"/>
    <n v="4"/>
    <m/>
    <n v="29"/>
    <n v="10"/>
    <n v="2"/>
    <m/>
    <m/>
    <m/>
    <n v="4"/>
    <n v="4"/>
    <n v="4"/>
    <n v="4"/>
    <m/>
    <m/>
    <m/>
    <n v="4"/>
    <s v="1.00 AM"/>
    <m/>
    <m/>
    <n v="4"/>
    <n v="1"/>
    <n v="1"/>
    <n v="4"/>
    <n v="4"/>
    <n v="2"/>
    <n v="4"/>
    <n v="1"/>
    <n v="5"/>
    <n v="4"/>
    <n v="4"/>
    <n v="4"/>
    <n v="4"/>
    <n v="4"/>
    <n v="3"/>
    <n v="4"/>
    <s v="NO"/>
    <n v="4"/>
    <m/>
    <n v="4"/>
    <n v="4"/>
    <n v="4"/>
    <n v="4"/>
    <n v="4"/>
    <n v="4"/>
    <m/>
    <s v="NO"/>
    <s v="NO"/>
    <m/>
    <m/>
    <n v="4"/>
    <n v="4"/>
    <m/>
    <x v="2"/>
    <n v="3"/>
    <m/>
    <s v="No acudí a ningún curso de formación de usuarios porque no sabía de su existencia y tampoco me hace falta.&lt;br&gt;En exámenes estaría bien que ampliaran un poco más el horario de la biblioteca."/>
    <d v="2017-03-17T12:59:21"/>
    <s v="10.150.1.151"/>
    <m/>
  </r>
  <r>
    <s v="F. Filología"/>
    <s v="Humanidades"/>
    <n v="1"/>
    <n v="756"/>
    <m/>
    <m/>
    <x v="1"/>
    <n v="14"/>
    <m/>
    <x v="3"/>
    <n v="4"/>
    <m/>
    <n v="14"/>
    <n v="29"/>
    <n v="15"/>
    <s v="Bibliotecas municipales de Madrid"/>
    <m/>
    <m/>
    <n v="4"/>
    <n v="4"/>
    <n v="3"/>
    <n v="2"/>
    <m/>
    <n v="2"/>
    <n v="3"/>
    <m/>
    <m/>
    <m/>
    <m/>
    <n v="4"/>
    <n v="4"/>
    <n v="3"/>
    <n v="2"/>
    <n v="2"/>
    <n v="3"/>
    <n v="3"/>
    <n v="3"/>
    <n v="6"/>
    <n v="4"/>
    <n v="5"/>
    <n v="5"/>
    <n v="5"/>
    <n v="5"/>
    <n v="5"/>
    <n v="5"/>
    <s v="SI"/>
    <n v="3"/>
    <m/>
    <n v="4"/>
    <n v="5"/>
    <n v="4"/>
    <n v="5"/>
    <n v="5"/>
    <n v="5"/>
    <m/>
    <s v="SI"/>
    <s v="NO"/>
    <m/>
    <m/>
    <n v="4"/>
    <n v="4"/>
    <m/>
    <x v="2"/>
    <n v="3"/>
    <m/>
    <s v="No lo he considerado necesario"/>
    <d v="2017-03-17T13:02:34"/>
    <s v="10.150.1.151"/>
    <m/>
  </r>
  <r>
    <s v="F. Farmacia"/>
    <s v="Ciencias de la Salud"/>
    <n v="4"/>
    <n v="757"/>
    <m/>
    <m/>
    <x v="1"/>
    <n v="13"/>
    <m/>
    <x v="3"/>
    <n v="2"/>
    <m/>
    <n v="13"/>
    <n v="29"/>
    <n v="19"/>
    <m/>
    <m/>
    <m/>
    <n v="1"/>
    <n v="1"/>
    <n v="1"/>
    <n v="2"/>
    <m/>
    <m/>
    <m/>
    <n v="4"/>
    <n v="0.20833333333333334"/>
    <m/>
    <m/>
    <n v="1"/>
    <n v="1"/>
    <n v="3"/>
    <n v="5"/>
    <n v="5"/>
    <n v="5"/>
    <n v="5"/>
    <n v="4"/>
    <n v="3"/>
    <n v="1"/>
    <n v="3"/>
    <n v="4"/>
    <n v="4"/>
    <n v="3"/>
    <n v="1"/>
    <n v="1"/>
    <s v="NO"/>
    <n v="3"/>
    <m/>
    <n v="5"/>
    <n v="5"/>
    <n v="4"/>
    <n v="4"/>
    <n v="4"/>
    <n v="4"/>
    <m/>
    <s v="NO"/>
    <s v="NO"/>
    <m/>
    <m/>
    <n v="4"/>
    <n v="4"/>
    <m/>
    <x v="5"/>
    <n v="3"/>
    <m/>
    <s v="La biblioteca de la facultad de Farmacia es bastante incómoda tanto por la distribución como por la temperatura que hace en la sala. Además la colección de libros de esta facultad es casi arcaica, y en muchas ocasiones se ha pedido nuevo material y se ha pasado olímpicamente de la petición&lt;br&gt;"/>
    <d v="2017-03-17T13:03:45"/>
    <s v="10.150.1.151"/>
    <m/>
  </r>
  <r>
    <s v="F. Ciencias de la Documentación"/>
    <s v="Ciencias Sociales"/>
    <n v="3"/>
    <n v="759"/>
    <m/>
    <m/>
    <x v="1"/>
    <n v="3"/>
    <m/>
    <x v="2"/>
    <n v="4"/>
    <m/>
    <n v="3"/>
    <n v="4"/>
    <m/>
    <m/>
    <m/>
    <m/>
    <n v="3"/>
    <n v="2"/>
    <n v="3"/>
    <n v="3"/>
    <n v="1"/>
    <m/>
    <m/>
    <m/>
    <m/>
    <m/>
    <m/>
    <n v="4"/>
    <n v="1"/>
    <n v="4"/>
    <n v="2"/>
    <n v="5"/>
    <n v="5"/>
    <n v="5"/>
    <n v="3"/>
    <n v="6"/>
    <n v="3"/>
    <n v="3"/>
    <n v="2"/>
    <n v="3"/>
    <n v="4"/>
    <n v="4"/>
    <n v="4"/>
    <s v="SI"/>
    <n v="3"/>
    <m/>
    <n v="2"/>
    <n v="2"/>
    <n v="4"/>
    <n v="4"/>
    <n v="3"/>
    <n v="5"/>
    <m/>
    <s v="NO"/>
    <s v="NO"/>
    <m/>
    <m/>
    <n v="3"/>
    <n v="3"/>
    <m/>
    <x v="2"/>
    <n v="3"/>
    <m/>
    <s v="No he asistido a ningún curso de formación de usuarios puesto que no he recibido ninguna información al respecto."/>
    <d v="2017-03-17T13:04:00"/>
    <s v="10.150.1.152"/>
    <m/>
  </r>
  <r>
    <s v="F. Filología"/>
    <s v="Humanidades"/>
    <n v="1"/>
    <n v="760"/>
    <m/>
    <m/>
    <x v="4"/>
    <n v="14"/>
    <m/>
    <x v="2"/>
    <n v="3"/>
    <m/>
    <n v="14"/>
    <n v="29"/>
    <n v="4"/>
    <s v="CSIC Tomás Navarro Tomás, Casa encendida, Museo Reina Sofía, biblioteca pública de Puerta de Toledo."/>
    <m/>
    <m/>
    <n v="4"/>
    <n v="4"/>
    <n v="3"/>
    <n v="3"/>
    <m/>
    <m/>
    <n v="3"/>
    <m/>
    <m/>
    <m/>
    <m/>
    <n v="4"/>
    <n v="4"/>
    <n v="1"/>
    <n v="1"/>
    <n v="1"/>
    <n v="4"/>
    <n v="4"/>
    <n v="4"/>
    <n v="6"/>
    <n v="5"/>
    <n v="5"/>
    <n v="5"/>
    <n v="5"/>
    <n v="5"/>
    <n v="5"/>
    <n v="1"/>
    <s v="SI"/>
    <m/>
    <m/>
    <n v="5"/>
    <n v="5"/>
    <n v="4"/>
    <n v="5"/>
    <n v="5"/>
    <n v="5"/>
    <m/>
    <s v="SI"/>
    <s v="SI"/>
    <n v="1"/>
    <m/>
    <n v="5"/>
    <n v="5"/>
    <m/>
    <x v="0"/>
    <n v="3"/>
    <m/>
    <s v="Suban el sueldo a los bibliotecarios, se lo merecen.&lt;br&gt;Intenten mejorar la climatización.&lt;br&gt;Y de vez en cuando, cuando las cosas vayan mal, recuerden que son una de las mejores bibliotecas de Europa :)"/>
    <d v="2017-03-17T13:04:10"/>
    <s v="10.150.1.152"/>
    <m/>
  </r>
  <r>
    <s v="F. Ciencias Físicas"/>
    <s v="Ciencias Experimentales"/>
    <n v="2"/>
    <n v="761"/>
    <m/>
    <m/>
    <x v="2"/>
    <n v="6"/>
    <m/>
    <x v="2"/>
    <n v="4"/>
    <m/>
    <n v="6"/>
    <n v="10"/>
    <n v="29"/>
    <m/>
    <m/>
    <m/>
    <n v="5"/>
    <n v="4"/>
    <n v="4"/>
    <n v="5"/>
    <m/>
    <n v="2"/>
    <m/>
    <m/>
    <m/>
    <m/>
    <m/>
    <n v="2"/>
    <n v="3"/>
    <n v="1"/>
    <n v="1"/>
    <n v="5"/>
    <n v="5"/>
    <n v="5"/>
    <n v="2"/>
    <n v="6"/>
    <n v="3"/>
    <n v="5"/>
    <n v="4"/>
    <n v="3"/>
    <n v="5"/>
    <n v="3"/>
    <n v="3"/>
    <s v="NO"/>
    <n v="4"/>
    <m/>
    <n v="3"/>
    <n v="5"/>
    <n v="5"/>
    <n v="5"/>
    <n v="5"/>
    <n v="5"/>
    <m/>
    <s v="NO"/>
    <s v="NO"/>
    <m/>
    <m/>
    <n v="5"/>
    <n v="3"/>
    <m/>
    <x v="2"/>
    <n v="4"/>
    <m/>
    <m/>
    <d v="2017-03-17T13:04:49"/>
    <s v="10.150.1.151"/>
    <m/>
  </r>
  <r>
    <s v="F. Educación - Centro de Formación del Profesorado"/>
    <s v="Humanidades"/>
    <n v="1"/>
    <n v="762"/>
    <m/>
    <m/>
    <x v="1"/>
    <n v="12"/>
    <m/>
    <x v="5"/>
    <n v="3"/>
    <m/>
    <n v="12"/>
    <n v="29"/>
    <m/>
    <m/>
    <m/>
    <m/>
    <n v="4"/>
    <n v="4"/>
    <n v="5"/>
    <n v="5"/>
    <m/>
    <n v="2"/>
    <m/>
    <m/>
    <m/>
    <m/>
    <m/>
    <n v="4"/>
    <n v="1"/>
    <n v="4"/>
    <n v="3"/>
    <n v="4"/>
    <n v="4"/>
    <n v="4"/>
    <n v="3"/>
    <n v="5"/>
    <n v="3"/>
    <n v="5"/>
    <n v="5"/>
    <n v="4"/>
    <n v="5"/>
    <n v="4"/>
    <n v="5"/>
    <s v="NO"/>
    <n v="4"/>
    <m/>
    <n v="4"/>
    <n v="4"/>
    <n v="4"/>
    <n v="4"/>
    <n v="3"/>
    <n v="4"/>
    <m/>
    <s v="SI"/>
    <s v="NO"/>
    <n v="1"/>
    <m/>
    <n v="4"/>
    <n v="4"/>
    <m/>
    <x v="3"/>
    <n v="4"/>
    <m/>
    <m/>
    <d v="2017-03-17T13:04:58"/>
    <s v="10.150.1.152"/>
    <m/>
  </r>
  <r>
    <s v="F. Educación - Centro de Formación del Profesorado"/>
    <s v="Humanidades"/>
    <n v="1"/>
    <n v="763"/>
    <m/>
    <m/>
    <x v="1"/>
    <n v="12"/>
    <m/>
    <x v="2"/>
    <n v="4"/>
    <m/>
    <n v="12"/>
    <m/>
    <m/>
    <m/>
    <m/>
    <m/>
    <n v="3"/>
    <n v="3"/>
    <n v="4"/>
    <n v="4"/>
    <m/>
    <m/>
    <n v="3"/>
    <m/>
    <m/>
    <m/>
    <m/>
    <n v="4"/>
    <n v="2"/>
    <n v="2"/>
    <n v="3"/>
    <n v="5"/>
    <n v="2"/>
    <n v="5"/>
    <n v="4"/>
    <n v="5"/>
    <n v="4"/>
    <n v="5"/>
    <n v="3"/>
    <n v="3"/>
    <n v="5"/>
    <n v="4"/>
    <n v="4"/>
    <s v="NO"/>
    <n v="4"/>
    <m/>
    <n v="3"/>
    <n v="2"/>
    <n v="3"/>
    <n v="5"/>
    <n v="5"/>
    <n v="4"/>
    <m/>
    <s v="NO"/>
    <s v="NO"/>
    <m/>
    <m/>
    <n v="3"/>
    <n v="3"/>
    <m/>
    <x v="2"/>
    <n v="4"/>
    <m/>
    <s v="No he asistido a ningún curso porque no sabía de la existencia ni la oferta de los mismos."/>
    <d v="2017-03-17T13:05:01"/>
    <s v="10.150.1.152"/>
    <m/>
  </r>
  <r>
    <s v="F. Estudios Estadísticos"/>
    <s v="Ciencias Experimentales"/>
    <n v="2"/>
    <n v="764"/>
    <m/>
    <m/>
    <x v="1"/>
    <n v="23"/>
    <m/>
    <x v="2"/>
    <n v="1"/>
    <m/>
    <n v="23"/>
    <m/>
    <m/>
    <m/>
    <m/>
    <m/>
    <n v="5"/>
    <n v="5"/>
    <n v="4"/>
    <n v="4"/>
    <n v="1"/>
    <m/>
    <m/>
    <m/>
    <m/>
    <m/>
    <m/>
    <n v="2"/>
    <n v="1"/>
    <n v="1"/>
    <n v="4"/>
    <n v="5"/>
    <n v="5"/>
    <n v="5"/>
    <n v="1"/>
    <n v="4"/>
    <n v="3"/>
    <n v="5"/>
    <m/>
    <n v="5"/>
    <m/>
    <m/>
    <m/>
    <s v="NO"/>
    <m/>
    <m/>
    <n v="5"/>
    <n v="3"/>
    <n v="3"/>
    <n v="4"/>
    <m/>
    <m/>
    <m/>
    <s v="NO"/>
    <s v="NO"/>
    <n v="1"/>
    <m/>
    <n v="5"/>
    <n v="5"/>
    <m/>
    <x v="2"/>
    <m/>
    <m/>
    <m/>
    <d v="2017-03-17T13:05:18"/>
    <s v="10.150.1.151"/>
    <m/>
  </r>
  <r>
    <s v="F. Educación - Centro de Formación del Profesorado"/>
    <s v="Humanidades"/>
    <n v="1"/>
    <n v="765"/>
    <m/>
    <m/>
    <x v="1"/>
    <n v="12"/>
    <m/>
    <x v="2"/>
    <n v="2"/>
    <m/>
    <n v="12"/>
    <m/>
    <m/>
    <m/>
    <m/>
    <m/>
    <n v="5"/>
    <n v="5"/>
    <n v="5"/>
    <n v="4"/>
    <m/>
    <n v="2"/>
    <m/>
    <m/>
    <m/>
    <m/>
    <m/>
    <n v="3"/>
    <n v="3"/>
    <n v="3"/>
    <n v="3"/>
    <n v="5"/>
    <n v="4"/>
    <n v="4"/>
    <n v="1"/>
    <n v="3"/>
    <n v="4"/>
    <n v="4"/>
    <n v="4"/>
    <n v="4"/>
    <n v="4"/>
    <n v="3"/>
    <n v="4"/>
    <s v="NO"/>
    <n v="4"/>
    <m/>
    <n v="4"/>
    <n v="3"/>
    <n v="3"/>
    <n v="4"/>
    <n v="4"/>
    <n v="4"/>
    <m/>
    <s v="NO"/>
    <s v="NO"/>
    <m/>
    <m/>
    <n v="4"/>
    <n v="4"/>
    <m/>
    <x v="2"/>
    <n v="4"/>
    <m/>
    <s v="No he tenido conocimiento de ello"/>
    <d v="2017-03-17T13:06:23"/>
    <s v="10.150.1.152"/>
    <m/>
  </r>
  <r>
    <s v="F. Educación - Centro de Formación del Profesorado"/>
    <s v="Humanidades"/>
    <n v="1"/>
    <n v="766"/>
    <m/>
    <m/>
    <x v="1"/>
    <n v="12"/>
    <m/>
    <x v="2"/>
    <n v="3"/>
    <m/>
    <n v="12"/>
    <n v="29"/>
    <m/>
    <m/>
    <m/>
    <m/>
    <n v="4"/>
    <n v="3"/>
    <n v="2"/>
    <n v="2"/>
    <m/>
    <m/>
    <n v="3"/>
    <m/>
    <m/>
    <m/>
    <m/>
    <n v="3"/>
    <n v="2"/>
    <n v="2"/>
    <n v="1"/>
    <n v="4"/>
    <n v="5"/>
    <n v="5"/>
    <n v="4"/>
    <n v="6"/>
    <n v="3"/>
    <n v="4"/>
    <n v="2"/>
    <n v="3"/>
    <n v="5"/>
    <n v="3"/>
    <n v="4"/>
    <s v="NO"/>
    <n v="5"/>
    <m/>
    <n v="3"/>
    <n v="2"/>
    <n v="3"/>
    <n v="5"/>
    <n v="5"/>
    <n v="5"/>
    <m/>
    <s v="NO"/>
    <s v="NO"/>
    <n v="3"/>
    <m/>
    <n v="3"/>
    <n v="2"/>
    <m/>
    <x v="3"/>
    <n v="3"/>
    <m/>
    <s v="Sería de ayuda acceder más fácilmente a los recursos digitales o que se nos explicase cómo acceder a ellos, ya que siempre que lo he intentado nunca lo he conseguido (es posible que sea porque no sé cómo se hace, pero por ello sería positivo que se nos enseñase)."/>
    <d v="2017-03-17T13:06:41"/>
    <s v="10.150.1.151"/>
    <m/>
  </r>
  <r>
    <s v="F. Derecho"/>
    <s v="Ciencias Sociales"/>
    <n v="3"/>
    <n v="767"/>
    <m/>
    <m/>
    <x v="1"/>
    <n v="11"/>
    <m/>
    <x v="1"/>
    <n v="3"/>
    <m/>
    <n v="29"/>
    <m/>
    <m/>
    <m/>
    <m/>
    <m/>
    <n v="3"/>
    <n v="5"/>
    <n v="5"/>
    <n v="3"/>
    <n v="1"/>
    <m/>
    <m/>
    <m/>
    <m/>
    <m/>
    <m/>
    <n v="5"/>
    <n v="1"/>
    <n v="3"/>
    <n v="1"/>
    <n v="3"/>
    <n v="2"/>
    <n v="4"/>
    <n v="1"/>
    <n v="3"/>
    <n v="3"/>
    <n v="3"/>
    <n v="3"/>
    <n v="5"/>
    <n v="3"/>
    <n v="3"/>
    <n v="3"/>
    <s v="NO"/>
    <n v="3"/>
    <m/>
    <n v="5"/>
    <n v="3"/>
    <n v="3"/>
    <n v="5"/>
    <n v="5"/>
    <n v="5"/>
    <m/>
    <s v="SI"/>
    <s v="SI"/>
    <n v="4"/>
    <m/>
    <n v="5"/>
    <n v="5"/>
    <m/>
    <x v="2"/>
    <n v="3"/>
    <m/>
    <m/>
    <d v="2017-03-17T13:06:50"/>
    <s v="10.150.1.151"/>
    <m/>
  </r>
  <r>
    <s v="F. Estudios Estadísticos"/>
    <s v="Ciencias Experimentales"/>
    <n v="2"/>
    <n v="768"/>
    <m/>
    <m/>
    <x v="1"/>
    <n v="23"/>
    <m/>
    <x v="2"/>
    <n v="2"/>
    <m/>
    <n v="23"/>
    <n v="29"/>
    <m/>
    <m/>
    <m/>
    <m/>
    <n v="5"/>
    <n v="5"/>
    <n v="4"/>
    <n v="3"/>
    <n v="1"/>
    <m/>
    <m/>
    <m/>
    <m/>
    <m/>
    <m/>
    <n v="5"/>
    <n v="1"/>
    <n v="3"/>
    <n v="3"/>
    <n v="5"/>
    <n v="5"/>
    <n v="5"/>
    <n v="1"/>
    <n v="3"/>
    <n v="5"/>
    <n v="5"/>
    <n v="4"/>
    <n v="5"/>
    <n v="5"/>
    <n v="4"/>
    <n v="5"/>
    <s v="NO"/>
    <n v="5"/>
    <m/>
    <n v="4"/>
    <n v="5"/>
    <n v="5"/>
    <n v="5"/>
    <n v="5"/>
    <n v="5"/>
    <m/>
    <s v="NO"/>
    <s v="NO"/>
    <m/>
    <m/>
    <n v="4"/>
    <n v="4"/>
    <m/>
    <x v="2"/>
    <n v="3"/>
    <m/>
    <m/>
    <d v="2017-03-17T13:07:41"/>
    <s v="10.150.1.152"/>
    <m/>
  </r>
  <r>
    <s v="F. Ciencias Químicas"/>
    <s v="Ciencias Experimentales"/>
    <n v="2"/>
    <n v="769"/>
    <m/>
    <m/>
    <x v="1"/>
    <n v="10"/>
    <m/>
    <x v="3"/>
    <n v="3"/>
    <m/>
    <n v="10"/>
    <m/>
    <m/>
    <m/>
    <m/>
    <m/>
    <n v="3"/>
    <n v="4"/>
    <n v="3"/>
    <n v="2"/>
    <m/>
    <n v="2"/>
    <n v="3"/>
    <m/>
    <m/>
    <m/>
    <m/>
    <n v="3"/>
    <n v="3"/>
    <n v="2"/>
    <n v="1"/>
    <n v="5"/>
    <n v="4"/>
    <n v="5"/>
    <n v="1"/>
    <n v="4"/>
    <n v="3"/>
    <n v="3"/>
    <n v="2"/>
    <n v="4"/>
    <n v="4"/>
    <n v="3"/>
    <n v="4"/>
    <s v="SI"/>
    <n v="3"/>
    <m/>
    <n v="4"/>
    <n v="4"/>
    <n v="5"/>
    <n v="5"/>
    <n v="5"/>
    <n v="5"/>
    <m/>
    <s v="NO"/>
    <s v="NO"/>
    <m/>
    <m/>
    <n v="3"/>
    <n v="3"/>
    <m/>
    <x v="2"/>
    <n v="3"/>
    <m/>
    <m/>
    <d v="2017-03-17T13:08:13"/>
    <s v="10.150.1.152"/>
    <m/>
  </r>
  <r>
    <s v="F. Medicina"/>
    <s v="Ciencias de la Salud"/>
    <n v="4"/>
    <n v="770"/>
    <m/>
    <m/>
    <x v="1"/>
    <n v="18"/>
    <m/>
    <x v="1"/>
    <n v="3"/>
    <m/>
    <n v="2"/>
    <n v="6"/>
    <n v="22"/>
    <m/>
    <m/>
    <m/>
    <n v="5"/>
    <n v="3"/>
    <n v="4"/>
    <n v="4"/>
    <n v="1"/>
    <m/>
    <m/>
    <m/>
    <m/>
    <m/>
    <m/>
    <n v="3"/>
    <n v="3"/>
    <n v="3"/>
    <n v="1"/>
    <n v="5"/>
    <n v="5"/>
    <n v="5"/>
    <n v="4"/>
    <n v="3"/>
    <n v="3"/>
    <n v="4"/>
    <n v="4"/>
    <n v="4"/>
    <n v="5"/>
    <n v="3"/>
    <n v="1"/>
    <s v="NO"/>
    <n v="3"/>
    <m/>
    <n v="4"/>
    <n v="3"/>
    <n v="3"/>
    <n v="5"/>
    <n v="4"/>
    <n v="4"/>
    <m/>
    <s v="NO"/>
    <s v="NO"/>
    <m/>
    <m/>
    <n v="3"/>
    <n v="3"/>
    <m/>
    <x v="3"/>
    <n v="3"/>
    <m/>
    <m/>
    <d v="2017-03-17T13:08:43"/>
    <s v="10.150.1.152"/>
    <m/>
  </r>
  <r>
    <s v="F. Derecho"/>
    <s v="Ciencias Sociales"/>
    <n v="3"/>
    <n v="771"/>
    <m/>
    <m/>
    <x v="2"/>
    <n v="11"/>
    <m/>
    <x v="1"/>
    <n v="5"/>
    <m/>
    <n v="11"/>
    <m/>
    <m/>
    <m/>
    <m/>
    <m/>
    <n v="5"/>
    <n v="5"/>
    <n v="5"/>
    <n v="2"/>
    <m/>
    <m/>
    <n v="3"/>
    <m/>
    <m/>
    <m/>
    <m/>
    <n v="5"/>
    <n v="4"/>
    <n v="4"/>
    <n v="4"/>
    <n v="5"/>
    <n v="3"/>
    <n v="3"/>
    <n v="2"/>
    <n v="4"/>
    <n v="4"/>
    <n v="5"/>
    <n v="5"/>
    <n v="5"/>
    <n v="5"/>
    <n v="4"/>
    <n v="4"/>
    <s v="SI"/>
    <n v="5"/>
    <m/>
    <n v="5"/>
    <n v="4"/>
    <n v="4"/>
    <n v="5"/>
    <n v="5"/>
    <n v="5"/>
    <m/>
    <s v="SI"/>
    <s v="NO"/>
    <n v="2"/>
    <m/>
    <n v="5"/>
    <n v="5"/>
    <m/>
    <x v="0"/>
    <n v="5"/>
    <m/>
    <s v="Los ordenadores que he utilizado, son los de sobremesa y son muy lentos, creo que deberían renovar este mobiliario."/>
    <d v="2017-03-17T13:09:16"/>
    <s v="10.150.1.151"/>
    <m/>
  </r>
  <r>
    <s v="F. Psicología"/>
    <s v="Ciencias de la Salud"/>
    <n v="4"/>
    <n v="772"/>
    <m/>
    <m/>
    <x v="1"/>
    <n v="20"/>
    <m/>
    <x v="2"/>
    <n v="3"/>
    <m/>
    <n v="20"/>
    <n v="8"/>
    <m/>
    <s v="Biblioteca Fernando de los Rios"/>
    <m/>
    <m/>
    <n v="4"/>
    <n v="5"/>
    <n v="2"/>
    <n v="4"/>
    <n v="1"/>
    <m/>
    <m/>
    <m/>
    <m/>
    <m/>
    <m/>
    <n v="5"/>
    <n v="3"/>
    <n v="3"/>
    <n v="4"/>
    <n v="5"/>
    <n v="5"/>
    <n v="5"/>
    <n v="1"/>
    <n v="3"/>
    <n v="4"/>
    <n v="5"/>
    <n v="4"/>
    <n v="5"/>
    <n v="5"/>
    <n v="3"/>
    <n v="4"/>
    <s v="NO"/>
    <n v="4"/>
    <m/>
    <n v="4"/>
    <n v="1"/>
    <n v="4"/>
    <n v="5"/>
    <n v="4"/>
    <n v="4"/>
    <m/>
    <s v="SI"/>
    <s v="NO"/>
    <m/>
    <m/>
    <n v="3"/>
    <n v="2"/>
    <m/>
    <x v="2"/>
    <n v="3"/>
    <m/>
    <s v="Se podría ampliar el plazo de préstamo de libros y sobre todo de tests"/>
    <d v="2017-03-17T13:09:33"/>
    <s v="10.150.1.151"/>
    <m/>
  </r>
  <r>
    <s v="F. Filología"/>
    <s v="Humanidades"/>
    <n v="1"/>
    <n v="774"/>
    <m/>
    <m/>
    <x v="1"/>
    <n v="14"/>
    <m/>
    <x v="1"/>
    <n v="5"/>
    <m/>
    <n v="29"/>
    <n v="15"/>
    <n v="16"/>
    <m/>
    <m/>
    <m/>
    <n v="3"/>
    <n v="3"/>
    <n v="4"/>
    <n v="3"/>
    <m/>
    <n v="2"/>
    <n v="3"/>
    <n v="4"/>
    <s v="toda la noche"/>
    <m/>
    <m/>
    <n v="4"/>
    <n v="3"/>
    <n v="3"/>
    <n v="3"/>
    <n v="4"/>
    <n v="3"/>
    <n v="5"/>
    <n v="3"/>
    <n v="2"/>
    <n v="4"/>
    <n v="4"/>
    <n v="3"/>
    <n v="2"/>
    <m/>
    <n v="2"/>
    <n v="3"/>
    <s v="NO"/>
    <n v="3"/>
    <m/>
    <n v="2"/>
    <n v="3"/>
    <n v="2"/>
    <n v="4"/>
    <n v="4"/>
    <n v="4"/>
    <m/>
    <s v="NO"/>
    <s v="NO"/>
    <m/>
    <m/>
    <n v="1"/>
    <n v="1"/>
    <m/>
    <x v="3"/>
    <n v="3"/>
    <m/>
    <s v="Al pedir un libro al depósito debería avisarse que te penalizan por no recogerlo"/>
    <d v="2017-03-17T13:10:30"/>
    <s v="10.150.1.152"/>
    <m/>
  </r>
  <r>
    <s v="F. Filología"/>
    <s v="Humanidades"/>
    <n v="1"/>
    <n v="775"/>
    <m/>
    <m/>
    <x v="1"/>
    <n v="14"/>
    <m/>
    <x v="2"/>
    <n v="4"/>
    <m/>
    <n v="29"/>
    <n v="14"/>
    <n v="16"/>
    <s v="La Bibliotecas de la Comunidad de Madrid"/>
    <m/>
    <m/>
    <n v="4"/>
    <n v="3"/>
    <n v="4"/>
    <n v="1"/>
    <m/>
    <n v="2"/>
    <m/>
    <m/>
    <m/>
    <m/>
    <m/>
    <n v="4"/>
    <n v="1"/>
    <n v="1"/>
    <n v="5"/>
    <n v="5"/>
    <n v="4"/>
    <n v="4"/>
    <n v="2"/>
    <n v="6"/>
    <n v="2"/>
    <n v="4"/>
    <n v="3"/>
    <n v="4"/>
    <n v="4"/>
    <n v="4"/>
    <n v="3"/>
    <s v="NO"/>
    <n v="3"/>
    <m/>
    <n v="4"/>
    <n v="3"/>
    <n v="2"/>
    <n v="4"/>
    <n v="3"/>
    <n v="3"/>
    <m/>
    <s v="NO"/>
    <s v="NO"/>
    <m/>
    <m/>
    <n v="3"/>
    <n v="3"/>
    <m/>
    <x v="3"/>
    <n v="3"/>
    <m/>
    <s v="Por favor, compren más ejemplares de los libros que se consideran lecturas obligatorias"/>
    <d v="2017-03-17T13:10:34"/>
    <s v="10.150.1.151"/>
    <m/>
  </r>
  <r>
    <s v="F. Filología"/>
    <s v="Humanidades"/>
    <n v="1"/>
    <n v="776"/>
    <m/>
    <m/>
    <x v="1"/>
    <n v="14"/>
    <m/>
    <x v="1"/>
    <n v="5"/>
    <m/>
    <n v="29"/>
    <n v="14"/>
    <m/>
    <m/>
    <m/>
    <m/>
    <n v="5"/>
    <n v="5"/>
    <n v="5"/>
    <n v="4"/>
    <n v="1"/>
    <m/>
    <m/>
    <m/>
    <m/>
    <m/>
    <m/>
    <n v="3"/>
    <n v="4"/>
    <n v="4"/>
    <n v="3"/>
    <n v="5"/>
    <n v="5"/>
    <n v="4"/>
    <n v="3"/>
    <n v="3"/>
    <n v="4"/>
    <n v="5"/>
    <n v="4"/>
    <n v="5"/>
    <n v="5"/>
    <n v="5"/>
    <n v="5"/>
    <s v="NO"/>
    <n v="4"/>
    <m/>
    <n v="4"/>
    <n v="3"/>
    <n v="5"/>
    <n v="5"/>
    <n v="5"/>
    <n v="5"/>
    <m/>
    <s v="NO"/>
    <s v="NO"/>
    <m/>
    <m/>
    <n v="5"/>
    <n v="5"/>
    <m/>
    <x v="0"/>
    <n v="5"/>
    <m/>
    <m/>
    <d v="2017-03-17T13:11:24"/>
    <s v="10.150.1.152"/>
    <m/>
  </r>
  <r>
    <s v="F. Medicina"/>
    <s v="Ciencias de la Salud"/>
    <n v="4"/>
    <n v="777"/>
    <m/>
    <m/>
    <x v="1"/>
    <n v="18"/>
    <m/>
    <x v="3"/>
    <n v="5"/>
    <m/>
    <n v="29"/>
    <n v="2"/>
    <n v="16"/>
    <m/>
    <m/>
    <m/>
    <n v="2"/>
    <n v="2"/>
    <n v="2"/>
    <n v="2"/>
    <m/>
    <n v="2"/>
    <n v="3"/>
    <n v="4"/>
    <s v="01.00"/>
    <m/>
    <m/>
    <n v="5"/>
    <n v="5"/>
    <n v="5"/>
    <n v="2"/>
    <n v="3"/>
    <n v="5"/>
    <n v="4"/>
    <n v="5"/>
    <n v="2"/>
    <n v="2"/>
    <n v="3"/>
    <n v="2"/>
    <n v="1"/>
    <n v="4"/>
    <n v="2"/>
    <n v="2"/>
    <s v="SI"/>
    <n v="2"/>
    <m/>
    <n v="3"/>
    <n v="2"/>
    <n v="2"/>
    <n v="3"/>
    <n v="1"/>
    <n v="1"/>
    <m/>
    <s v="SI"/>
    <s v="NO"/>
    <m/>
    <m/>
    <n v="1"/>
    <n v="2"/>
    <m/>
    <x v="5"/>
    <n v="2"/>
    <m/>
    <m/>
    <d v="2017-03-17T13:12:35"/>
    <s v="10.150.1.151"/>
    <m/>
  </r>
  <r>
    <s v="N/C"/>
    <s v="N/C"/>
    <e v="#N/A"/>
    <n v="778"/>
    <m/>
    <m/>
    <x v="1"/>
    <m/>
    <m/>
    <x v="3"/>
    <n v="4"/>
    <m/>
    <n v="20"/>
    <m/>
    <m/>
    <m/>
    <m/>
    <m/>
    <n v="5"/>
    <n v="5"/>
    <n v="4"/>
    <n v="5"/>
    <m/>
    <n v="2"/>
    <m/>
    <m/>
    <m/>
    <m/>
    <m/>
    <n v="3"/>
    <n v="2"/>
    <n v="2"/>
    <n v="1"/>
    <n v="5"/>
    <n v="3"/>
    <n v="4"/>
    <n v="1"/>
    <n v="4"/>
    <n v="4"/>
    <n v="4"/>
    <n v="3"/>
    <n v="4"/>
    <n v="4"/>
    <n v="3"/>
    <n v="5"/>
    <s v="NO"/>
    <n v="4"/>
    <m/>
    <n v="4"/>
    <n v="5"/>
    <n v="5"/>
    <n v="5"/>
    <n v="5"/>
    <n v="5"/>
    <m/>
    <s v="SI"/>
    <s v="NO"/>
    <n v="3"/>
    <m/>
    <n v="4"/>
    <n v="4"/>
    <m/>
    <x v="2"/>
    <n v="4"/>
    <m/>
    <m/>
    <d v="2017-03-17T13:14:02"/>
    <s v="10.150.1.151"/>
    <m/>
  </r>
  <r>
    <s v="F. Geografía e Historia"/>
    <s v="Humanidades"/>
    <n v="1"/>
    <n v="779"/>
    <m/>
    <m/>
    <x v="1"/>
    <n v="16"/>
    <m/>
    <x v="2"/>
    <n v="4"/>
    <m/>
    <n v="16"/>
    <n v="1"/>
    <n v="29"/>
    <m/>
    <m/>
    <m/>
    <n v="5"/>
    <n v="4"/>
    <n v="4"/>
    <n v="3"/>
    <m/>
    <n v="2"/>
    <m/>
    <m/>
    <m/>
    <m/>
    <m/>
    <n v="4"/>
    <n v="4"/>
    <n v="3"/>
    <n v="5"/>
    <n v="3"/>
    <n v="4"/>
    <n v="5"/>
    <n v="3"/>
    <n v="6"/>
    <n v="3"/>
    <n v="4"/>
    <n v="3"/>
    <n v="4"/>
    <n v="4"/>
    <n v="2"/>
    <n v="4"/>
    <s v="NO"/>
    <n v="4"/>
    <m/>
    <n v="5"/>
    <n v="5"/>
    <n v="5"/>
    <n v="5"/>
    <n v="5"/>
    <n v="5"/>
    <m/>
    <s v="NO"/>
    <s v="NO"/>
    <m/>
    <m/>
    <n v="4"/>
    <n v="5"/>
    <m/>
    <x v="2"/>
    <n v="4"/>
    <m/>
    <m/>
    <d v="2017-03-17T13:14:11"/>
    <s v="10.150.1.151"/>
    <m/>
  </r>
  <r>
    <s v="F. Ciencias Físicas"/>
    <s v="Ciencias Experimentales"/>
    <n v="2"/>
    <n v="780"/>
    <m/>
    <m/>
    <x v="1"/>
    <n v="6"/>
    <m/>
    <x v="1"/>
    <n v="4"/>
    <m/>
    <n v="6"/>
    <n v="29"/>
    <m/>
    <m/>
    <m/>
    <m/>
    <n v="4"/>
    <n v="3"/>
    <n v="4"/>
    <n v="2"/>
    <m/>
    <m/>
    <m/>
    <n v="4"/>
    <d v="1900-01-03T00:00:00"/>
    <m/>
    <m/>
    <n v="4"/>
    <n v="4"/>
    <n v="2"/>
    <n v="3"/>
    <n v="4"/>
    <n v="4"/>
    <n v="5"/>
    <n v="3"/>
    <n v="6"/>
    <n v="3"/>
    <n v="3"/>
    <n v="4"/>
    <n v="3"/>
    <n v="3"/>
    <n v="4"/>
    <n v="4"/>
    <s v="NO"/>
    <n v="3"/>
    <m/>
    <n v="2"/>
    <n v="1"/>
    <n v="2"/>
    <n v="3"/>
    <n v="3"/>
    <n v="3"/>
    <m/>
    <s v="SI"/>
    <s v="SI"/>
    <n v="3"/>
    <m/>
    <n v="1"/>
    <n v="1"/>
    <m/>
    <x v="3"/>
    <n v="2"/>
    <m/>
    <s v="El personal de biblioteca de CC. Físicas no para de hablar, de mover muebles y de molestar. Además atienden muy bordemente"/>
    <d v="2017-03-17T13:16:17"/>
    <s v="10.150.1.151"/>
    <m/>
  </r>
  <r>
    <s v="F. Filosofía"/>
    <s v="Humanidades"/>
    <n v="1"/>
    <n v="781"/>
    <m/>
    <m/>
    <x v="0"/>
    <n v="15"/>
    <m/>
    <x v="1"/>
    <n v="4"/>
    <m/>
    <n v="15"/>
    <n v="29"/>
    <n v="14"/>
    <s v="Bibliotecas Públicas de la Comunidad de Madrid"/>
    <m/>
    <m/>
    <n v="5"/>
    <n v="4"/>
    <n v="4"/>
    <n v="4"/>
    <m/>
    <m/>
    <n v="3"/>
    <m/>
    <m/>
    <m/>
    <m/>
    <n v="5"/>
    <n v="4"/>
    <n v="4"/>
    <n v="4"/>
    <n v="1"/>
    <n v="3"/>
    <n v="1"/>
    <n v="2"/>
    <n v="3"/>
    <n v="5"/>
    <n v="5"/>
    <n v="4"/>
    <n v="5"/>
    <n v="5"/>
    <n v="5"/>
    <n v="5"/>
    <s v="SI"/>
    <n v="4"/>
    <m/>
    <n v="5"/>
    <n v="5"/>
    <n v="3"/>
    <n v="5"/>
    <n v="5"/>
    <n v="5"/>
    <m/>
    <s v="SI"/>
    <s v="NO"/>
    <m/>
    <m/>
    <n v="4"/>
    <n v="5"/>
    <m/>
    <x v="0"/>
    <n v="4"/>
    <m/>
    <m/>
    <d v="2017-03-17T13:16:22"/>
    <s v="10.150.1.151"/>
    <m/>
  </r>
  <r>
    <s v="F. Filosofía"/>
    <s v="Humanidades"/>
    <n v="1"/>
    <n v="782"/>
    <m/>
    <m/>
    <x v="1"/>
    <n v="15"/>
    <m/>
    <x v="1"/>
    <n v="5"/>
    <m/>
    <n v="15"/>
    <n v="11"/>
    <n v="29"/>
    <s v="Central; Batán"/>
    <m/>
    <m/>
    <n v="1"/>
    <n v="5"/>
    <n v="2"/>
    <n v="5"/>
    <m/>
    <m/>
    <m/>
    <n v="4"/>
    <s v="toda la noche"/>
    <m/>
    <m/>
    <n v="4"/>
    <n v="5"/>
    <n v="5"/>
    <n v="1"/>
    <n v="4"/>
    <n v="5"/>
    <n v="1"/>
    <n v="1"/>
    <n v="5"/>
    <n v="5"/>
    <n v="5"/>
    <n v="5"/>
    <n v="5"/>
    <n v="5"/>
    <n v="5"/>
    <n v="2"/>
    <s v="SI"/>
    <n v="5"/>
    <m/>
    <n v="1"/>
    <n v="5"/>
    <n v="5"/>
    <n v="5"/>
    <n v="5"/>
    <n v="5"/>
    <m/>
    <s v="SI"/>
    <s v="SI"/>
    <n v="5"/>
    <m/>
    <n v="3"/>
    <n v="1"/>
    <m/>
    <x v="2"/>
    <n v="3"/>
    <m/>
    <m/>
    <d v="2017-03-17T13:16:43"/>
    <s v="10.150.1.151"/>
    <m/>
  </r>
  <r>
    <s v="F. Psicología"/>
    <s v="Ciencias de la Salud"/>
    <n v="4"/>
    <n v="783"/>
    <m/>
    <m/>
    <x v="1"/>
    <n v="20"/>
    <m/>
    <x v="1"/>
    <n v="1"/>
    <m/>
    <n v="20"/>
    <m/>
    <m/>
    <m/>
    <m/>
    <m/>
    <n v="2"/>
    <n v="4"/>
    <n v="1"/>
    <n v="3"/>
    <m/>
    <n v="2"/>
    <m/>
    <m/>
    <m/>
    <m/>
    <m/>
    <n v="2"/>
    <n v="2"/>
    <n v="2"/>
    <n v="3"/>
    <n v="3"/>
    <n v="5"/>
    <n v="4"/>
    <n v="3"/>
    <n v="4"/>
    <n v="3"/>
    <n v="3"/>
    <n v="2"/>
    <n v="2"/>
    <n v="2"/>
    <n v="2"/>
    <n v="3"/>
    <s v="NO"/>
    <n v="4"/>
    <m/>
    <n v="3"/>
    <n v="2"/>
    <n v="4"/>
    <n v="4"/>
    <n v="4"/>
    <n v="4"/>
    <m/>
    <s v="SI"/>
    <s v="SI"/>
    <n v="4"/>
    <m/>
    <n v="1"/>
    <n v="2"/>
    <m/>
    <x v="3"/>
    <n v="3"/>
    <m/>
    <m/>
    <d v="2017-03-17T13:17:12"/>
    <s v="10.150.1.152"/>
    <m/>
  </r>
  <r>
    <s v="F. Ciencias Biológicas"/>
    <s v="Ciencias Experimentales"/>
    <n v="2"/>
    <n v="784"/>
    <m/>
    <m/>
    <x v="2"/>
    <n v="2"/>
    <m/>
    <x v="5"/>
    <n v="4"/>
    <m/>
    <n v="2"/>
    <n v="18"/>
    <n v="20"/>
    <m/>
    <m/>
    <m/>
    <n v="4"/>
    <n v="4"/>
    <n v="4"/>
    <n v="4"/>
    <n v="1"/>
    <m/>
    <m/>
    <m/>
    <m/>
    <m/>
    <m/>
    <n v="5"/>
    <n v="5"/>
    <n v="1"/>
    <n v="3"/>
    <n v="5"/>
    <n v="3"/>
    <n v="5"/>
    <n v="1"/>
    <n v="3"/>
    <n v="3"/>
    <n v="5"/>
    <n v="2"/>
    <n v="1"/>
    <n v="4"/>
    <n v="3"/>
    <n v="4"/>
    <s v="NO"/>
    <n v="2"/>
    <m/>
    <n v="5"/>
    <n v="5"/>
    <n v="5"/>
    <n v="5"/>
    <n v="5"/>
    <n v="5"/>
    <m/>
    <s v="SI"/>
    <s v="NO"/>
    <m/>
    <m/>
    <n v="5"/>
    <n v="5"/>
    <m/>
    <x v="2"/>
    <n v="4"/>
    <m/>
    <m/>
    <d v="2017-03-17T13:17:18"/>
    <s v="10.150.1.152"/>
    <m/>
  </r>
  <r>
    <s v="F. Ciencias Matemáticas"/>
    <s v="Ciencias Experimentales"/>
    <n v="2"/>
    <n v="785"/>
    <m/>
    <m/>
    <x v="2"/>
    <n v="8"/>
    <m/>
    <x v="3"/>
    <n v="5"/>
    <m/>
    <n v="8"/>
    <n v="29"/>
    <n v="17"/>
    <m/>
    <m/>
    <m/>
    <n v="2"/>
    <n v="2"/>
    <n v="2"/>
    <n v="2"/>
    <m/>
    <n v="2"/>
    <n v="3"/>
    <m/>
    <m/>
    <m/>
    <m/>
    <n v="4"/>
    <n v="4"/>
    <n v="4"/>
    <n v="4"/>
    <n v="3"/>
    <n v="4"/>
    <n v="2"/>
    <n v="1"/>
    <n v="6"/>
    <n v="4"/>
    <n v="4"/>
    <n v="2"/>
    <n v="1"/>
    <n v="2"/>
    <n v="2"/>
    <n v="4"/>
    <s v="SI"/>
    <n v="3"/>
    <m/>
    <n v="3"/>
    <n v="2"/>
    <n v="2"/>
    <n v="3"/>
    <n v="3"/>
    <n v="2"/>
    <m/>
    <s v="SI"/>
    <s v="NO"/>
    <n v="3"/>
    <m/>
    <n v="2"/>
    <n v="2"/>
    <m/>
    <x v="3"/>
    <n v="3"/>
    <m/>
    <s v="Muchos alumnos utilizan la biblioteca de la facultad de matemáticas como una extensión de la cafetería, un lugar donde comer (ensuciando los puestos de lectura con comida), charlar, y otras actividades para las que la biblioteca no es el lugar adecuado. El personal no vigila que los estudiantes no hagan este tipo de cosas. &lt;br&gt;En general, en las bibliotecas mencionadas (Zambrano, informática, matemáticas,...) hay un ruido excesivo por parte de algunos estudiantes, sin que el personal de la biblioteca haga nada, haciendo de la biblioteca un lugar poco idóneo para estudiar, leer ..."/>
    <d v="2017-03-17T13:17:28"/>
    <s v="10.150.1.152"/>
    <m/>
  </r>
  <r>
    <s v="F. Psicología"/>
    <s v="Ciencias de la Salud"/>
    <n v="4"/>
    <n v="786"/>
    <m/>
    <m/>
    <x v="1"/>
    <n v="20"/>
    <m/>
    <x v="5"/>
    <n v="3"/>
    <m/>
    <n v="20"/>
    <n v="9"/>
    <n v="29"/>
    <m/>
    <m/>
    <m/>
    <n v="5"/>
    <n v="4"/>
    <n v="4"/>
    <n v="5"/>
    <n v="1"/>
    <m/>
    <m/>
    <m/>
    <m/>
    <m/>
    <m/>
    <n v="1"/>
    <n v="1"/>
    <n v="1"/>
    <n v="5"/>
    <n v="5"/>
    <n v="5"/>
    <n v="5"/>
    <n v="1"/>
    <n v="6"/>
    <n v="5"/>
    <n v="5"/>
    <n v="5"/>
    <n v="5"/>
    <n v="5"/>
    <n v="3"/>
    <n v="3"/>
    <s v="NO"/>
    <n v="4"/>
    <m/>
    <n v="5"/>
    <n v="5"/>
    <n v="5"/>
    <n v="5"/>
    <n v="5"/>
    <n v="5"/>
    <m/>
    <s v="SI"/>
    <s v="NO"/>
    <m/>
    <m/>
    <n v="5"/>
    <n v="5"/>
    <m/>
    <x v="0"/>
    <n v="4"/>
    <m/>
    <s v="No atendí a los cursos de formación de usuarios porque pienso que no los necesito; es muy fácil hacer uso de cualquiera de los servicios que la biblioteca ofrece."/>
    <d v="2017-03-17T13:18:10"/>
    <s v="10.150.1.151"/>
    <m/>
  </r>
  <r>
    <s v="F. Farmacia"/>
    <s v="Ciencias de la Salud"/>
    <n v="4"/>
    <n v="787"/>
    <m/>
    <m/>
    <x v="1"/>
    <n v="13"/>
    <m/>
    <x v="3"/>
    <n v="3"/>
    <m/>
    <n v="13"/>
    <n v="4"/>
    <n v="29"/>
    <m/>
    <m/>
    <m/>
    <n v="3"/>
    <n v="2"/>
    <n v="4"/>
    <n v="4"/>
    <m/>
    <n v="2"/>
    <n v="3"/>
    <m/>
    <m/>
    <m/>
    <m/>
    <n v="4"/>
    <n v="1"/>
    <n v="2"/>
    <n v="1"/>
    <n v="5"/>
    <n v="5"/>
    <n v="5"/>
    <n v="2"/>
    <n v="3"/>
    <n v="4"/>
    <n v="4"/>
    <n v="2"/>
    <n v="3"/>
    <n v="3"/>
    <n v="4"/>
    <n v="3"/>
    <s v="NO"/>
    <n v="3"/>
    <m/>
    <n v="4"/>
    <n v="4"/>
    <n v="3"/>
    <n v="4"/>
    <n v="4"/>
    <n v="3"/>
    <m/>
    <s v="NO"/>
    <s v="NO"/>
    <m/>
    <m/>
    <n v="4"/>
    <n v="4"/>
    <m/>
    <x v="3"/>
    <n v="3"/>
    <m/>
    <m/>
    <d v="2017-03-17T13:18:14"/>
    <s v="10.150.1.151"/>
    <m/>
  </r>
  <r>
    <s v="F. Geografía e Historia"/>
    <s v="Humanidades"/>
    <n v="1"/>
    <n v="788"/>
    <m/>
    <m/>
    <x v="4"/>
    <n v="16"/>
    <m/>
    <x v="2"/>
    <n v="2"/>
    <m/>
    <n v="16"/>
    <m/>
    <m/>
    <m/>
    <m/>
    <m/>
    <n v="3"/>
    <n v="4"/>
    <n v="4"/>
    <n v="4"/>
    <m/>
    <m/>
    <m/>
    <n v="4"/>
    <n v="12"/>
    <m/>
    <m/>
    <n v="4"/>
    <n v="4"/>
    <n v="3"/>
    <n v="4"/>
    <n v="1"/>
    <n v="4"/>
    <n v="4"/>
    <n v="4"/>
    <n v="3"/>
    <n v="4"/>
    <n v="4"/>
    <n v="3"/>
    <n v="4"/>
    <n v="5"/>
    <n v="4"/>
    <n v="3"/>
    <s v="NO"/>
    <n v="4"/>
    <m/>
    <m/>
    <m/>
    <m/>
    <m/>
    <m/>
    <m/>
    <m/>
    <m/>
    <m/>
    <m/>
    <m/>
    <m/>
    <m/>
    <m/>
    <x v="4"/>
    <m/>
    <m/>
    <m/>
    <d v="2017-03-17T13:20:45"/>
    <s v="10.150.1.152"/>
    <m/>
  </r>
  <r>
    <s v="F. Psicología"/>
    <s v="Ciencias de la Salud"/>
    <n v="4"/>
    <n v="789"/>
    <m/>
    <m/>
    <x v="2"/>
    <n v="20"/>
    <m/>
    <x v="1"/>
    <n v="4"/>
    <m/>
    <n v="20"/>
    <n v="26"/>
    <n v="29"/>
    <m/>
    <m/>
    <m/>
    <n v="4"/>
    <n v="5"/>
    <n v="5"/>
    <n v="5"/>
    <m/>
    <n v="2"/>
    <m/>
    <m/>
    <m/>
    <m/>
    <m/>
    <n v="4"/>
    <n v="5"/>
    <n v="2"/>
    <n v="3"/>
    <n v="4"/>
    <n v="5"/>
    <n v="3"/>
    <n v="1"/>
    <n v="3"/>
    <n v="5"/>
    <n v="5"/>
    <n v="5"/>
    <n v="5"/>
    <n v="5"/>
    <n v="5"/>
    <n v="5"/>
    <s v="NO"/>
    <n v="4"/>
    <m/>
    <n v="5"/>
    <n v="5"/>
    <n v="5"/>
    <n v="5"/>
    <n v="5"/>
    <n v="5"/>
    <m/>
    <s v="SI"/>
    <s v="NO"/>
    <m/>
    <m/>
    <n v="5"/>
    <n v="5"/>
    <m/>
    <x v="0"/>
    <n v="4"/>
    <m/>
    <m/>
    <d v="2017-03-17T13:20:47"/>
    <s v="10.150.1.152"/>
    <m/>
  </r>
  <r>
    <s v="F. Ciencias Biológicas"/>
    <s v="Ciencias Experimentales"/>
    <n v="2"/>
    <n v="790"/>
    <m/>
    <m/>
    <x v="4"/>
    <n v="2"/>
    <m/>
    <x v="5"/>
    <n v="3"/>
    <m/>
    <n v="2"/>
    <n v="10"/>
    <n v="18"/>
    <m/>
    <m/>
    <m/>
    <n v="4"/>
    <n v="4"/>
    <n v="3"/>
    <n v="4"/>
    <m/>
    <n v="2"/>
    <m/>
    <n v="4"/>
    <m/>
    <m/>
    <m/>
    <n v="3"/>
    <n v="1"/>
    <n v="1"/>
    <n v="4"/>
    <n v="2"/>
    <n v="4"/>
    <n v="5"/>
    <n v="1"/>
    <n v="3"/>
    <n v="4"/>
    <n v="4"/>
    <n v="2"/>
    <n v="5"/>
    <n v="5"/>
    <n v="3"/>
    <n v="5"/>
    <s v="NO"/>
    <n v="5"/>
    <m/>
    <n v="5"/>
    <n v="3"/>
    <n v="4"/>
    <n v="5"/>
    <n v="5"/>
    <n v="3"/>
    <m/>
    <s v="SI"/>
    <s v="NO"/>
    <m/>
    <m/>
    <n v="3"/>
    <n v="5"/>
    <m/>
    <x v="2"/>
    <n v="4"/>
    <m/>
    <m/>
    <d v="2017-03-17T13:21:22"/>
    <s v="10.150.1.152"/>
    <m/>
  </r>
  <r>
    <s v="F. Ciencias Químicas"/>
    <s v="Ciencias Experimentales"/>
    <n v="2"/>
    <n v="791"/>
    <m/>
    <m/>
    <x v="1"/>
    <n v="10"/>
    <m/>
    <x v="2"/>
    <n v="1"/>
    <m/>
    <n v="10"/>
    <m/>
    <m/>
    <m/>
    <m/>
    <m/>
    <n v="4"/>
    <n v="5"/>
    <n v="5"/>
    <n v="5"/>
    <m/>
    <n v="2"/>
    <m/>
    <m/>
    <m/>
    <m/>
    <m/>
    <n v="1"/>
    <n v="1"/>
    <n v="4"/>
    <n v="1"/>
    <n v="5"/>
    <n v="1"/>
    <n v="5"/>
    <n v="1"/>
    <n v="4"/>
    <n v="4"/>
    <n v="4"/>
    <n v="4"/>
    <n v="5"/>
    <n v="3"/>
    <n v="5"/>
    <n v="4"/>
    <s v="NO"/>
    <n v="3"/>
    <m/>
    <n v="5"/>
    <n v="3"/>
    <n v="3"/>
    <n v="3"/>
    <n v="3"/>
    <n v="3"/>
    <m/>
    <s v="NO"/>
    <s v="NO"/>
    <m/>
    <m/>
    <n v="5"/>
    <n v="5"/>
    <m/>
    <x v="0"/>
    <n v="4"/>
    <m/>
    <m/>
    <d v="2017-03-17T13:21:58"/>
    <s v="10.150.1.152"/>
    <m/>
  </r>
  <r>
    <s v="F. Filología"/>
    <s v="Humanidades"/>
    <n v="1"/>
    <n v="792"/>
    <m/>
    <m/>
    <x v="1"/>
    <n v="14"/>
    <m/>
    <x v="5"/>
    <n v="3"/>
    <m/>
    <n v="29"/>
    <n v="14"/>
    <n v="16"/>
    <m/>
    <m/>
    <m/>
    <n v="5"/>
    <n v="4"/>
    <n v="4"/>
    <n v="2"/>
    <m/>
    <n v="2"/>
    <m/>
    <m/>
    <m/>
    <m/>
    <m/>
    <n v="3"/>
    <n v="1"/>
    <n v="3"/>
    <n v="3"/>
    <n v="5"/>
    <n v="3"/>
    <n v="4"/>
    <n v="2"/>
    <n v="6"/>
    <m/>
    <n v="4"/>
    <n v="2"/>
    <n v="3"/>
    <n v="2"/>
    <m/>
    <m/>
    <s v="NO"/>
    <n v="2"/>
    <m/>
    <n v="3"/>
    <n v="3"/>
    <n v="4"/>
    <n v="4"/>
    <n v="4"/>
    <n v="4"/>
    <m/>
    <s v="NO"/>
    <s v="NO"/>
    <m/>
    <m/>
    <n v="4"/>
    <n v="3"/>
    <m/>
    <x v="2"/>
    <n v="3"/>
    <m/>
    <s v="En horas concurridas no se consigue encontrr ordenadores. "/>
    <d v="2017-03-17T13:22:00"/>
    <s v="10.150.1.152"/>
    <m/>
  </r>
  <r>
    <s v="F. Ciencias Químicas"/>
    <s v="Ciencias Experimentales"/>
    <n v="2"/>
    <n v="793"/>
    <m/>
    <m/>
    <x v="1"/>
    <n v="10"/>
    <m/>
    <x v="2"/>
    <n v="1"/>
    <m/>
    <n v="10"/>
    <n v="10"/>
    <n v="10"/>
    <s v="Biblioteca de la Universidad de Castilla La-Mancha"/>
    <m/>
    <m/>
    <n v="3"/>
    <n v="3"/>
    <n v="3"/>
    <n v="1"/>
    <n v="1"/>
    <m/>
    <m/>
    <m/>
    <m/>
    <m/>
    <m/>
    <n v="1"/>
    <n v="1"/>
    <n v="1"/>
    <n v="1"/>
    <n v="5"/>
    <n v="3"/>
    <n v="5"/>
    <n v="1"/>
    <n v="1"/>
    <n v="3"/>
    <n v="2"/>
    <n v="2"/>
    <n v="1"/>
    <n v="3"/>
    <n v="3"/>
    <m/>
    <s v="NO"/>
    <n v="3"/>
    <m/>
    <n v="2"/>
    <n v="2"/>
    <n v="3"/>
    <n v="3"/>
    <n v="3"/>
    <n v="3"/>
    <m/>
    <s v="SI"/>
    <s v="SI"/>
    <n v="1"/>
    <m/>
    <n v="1"/>
    <n v="1"/>
    <m/>
    <x v="5"/>
    <n v="2"/>
    <m/>
    <m/>
    <d v="2017-03-17T13:22:43"/>
    <s v="10.150.1.152"/>
    <m/>
  </r>
  <r>
    <s v="F. Psicología"/>
    <s v="Ciencias de la Salud"/>
    <n v="4"/>
    <n v="794"/>
    <m/>
    <m/>
    <x v="2"/>
    <n v="20"/>
    <m/>
    <x v="2"/>
    <n v="4"/>
    <m/>
    <n v="20"/>
    <m/>
    <m/>
    <s v="Biblioteca la Chata, Biblioteca María Zambrano"/>
    <m/>
    <m/>
    <n v="5"/>
    <n v="5"/>
    <n v="4"/>
    <n v="5"/>
    <n v="1"/>
    <m/>
    <m/>
    <m/>
    <m/>
    <m/>
    <m/>
    <n v="4"/>
    <n v="4"/>
    <m/>
    <n v="1"/>
    <n v="4"/>
    <n v="5"/>
    <n v="5"/>
    <n v="2"/>
    <n v="4"/>
    <n v="4"/>
    <n v="5"/>
    <n v="4"/>
    <n v="5"/>
    <n v="5"/>
    <n v="3"/>
    <n v="3"/>
    <s v="NO"/>
    <n v="3"/>
    <m/>
    <n v="4"/>
    <m/>
    <n v="4"/>
    <n v="5"/>
    <n v="5"/>
    <n v="5"/>
    <m/>
    <s v="SI"/>
    <s v="SI"/>
    <m/>
    <m/>
    <n v="4"/>
    <n v="4"/>
    <m/>
    <x v="4"/>
    <n v="5"/>
    <m/>
    <m/>
    <d v="2017-03-17T13:23:21"/>
    <s v="10.150.1.152"/>
    <m/>
  </r>
  <r>
    <s v="F. Filosofía"/>
    <s v="Humanidades"/>
    <n v="1"/>
    <n v="795"/>
    <m/>
    <m/>
    <x v="1"/>
    <n v="15"/>
    <m/>
    <x v="2"/>
    <n v="4"/>
    <m/>
    <n v="15"/>
    <n v="9"/>
    <n v="20"/>
    <m/>
    <m/>
    <m/>
    <n v="3"/>
    <n v="2"/>
    <n v="2"/>
    <n v="3"/>
    <m/>
    <n v="2"/>
    <m/>
    <m/>
    <m/>
    <m/>
    <m/>
    <n v="4"/>
    <n v="1"/>
    <n v="1"/>
    <n v="4"/>
    <m/>
    <n v="5"/>
    <n v="5"/>
    <n v="5"/>
    <n v="4"/>
    <n v="4"/>
    <n v="5"/>
    <n v="5"/>
    <n v="5"/>
    <n v="5"/>
    <n v="5"/>
    <n v="5"/>
    <s v="NO"/>
    <n v="5"/>
    <m/>
    <n v="5"/>
    <n v="1"/>
    <n v="5"/>
    <n v="5"/>
    <n v="5"/>
    <n v="5"/>
    <m/>
    <s v="SI"/>
    <s v="NO"/>
    <m/>
    <m/>
    <n v="4"/>
    <n v="5"/>
    <m/>
    <x v="2"/>
    <n v="5"/>
    <m/>
    <m/>
    <d v="2017-03-17T13:23:44"/>
    <s v="10.150.1.151"/>
    <m/>
  </r>
  <r>
    <s v="F. Ciencias Físicas"/>
    <s v="Ciencias Experimentales"/>
    <n v="2"/>
    <n v="796"/>
    <m/>
    <m/>
    <x v="1"/>
    <n v="6"/>
    <m/>
    <x v="1"/>
    <n v="2"/>
    <m/>
    <n v="6"/>
    <n v="29"/>
    <m/>
    <m/>
    <m/>
    <m/>
    <n v="5"/>
    <n v="4"/>
    <n v="3"/>
    <n v="2"/>
    <n v="1"/>
    <m/>
    <m/>
    <m/>
    <m/>
    <m/>
    <m/>
    <n v="1"/>
    <n v="1"/>
    <n v="1"/>
    <n v="1"/>
    <n v="3"/>
    <n v="2"/>
    <n v="5"/>
    <n v="1"/>
    <n v="2"/>
    <n v="3"/>
    <n v="3"/>
    <n v="4"/>
    <n v="4"/>
    <n v="2"/>
    <n v="3"/>
    <n v="2"/>
    <s v="SI"/>
    <n v="3"/>
    <m/>
    <n v="3"/>
    <n v="3"/>
    <n v="3"/>
    <n v="3"/>
    <n v="3"/>
    <n v="3"/>
    <m/>
    <s v="SI"/>
    <s v="SI"/>
    <n v="2"/>
    <m/>
    <n v="2"/>
    <m/>
    <m/>
    <x v="2"/>
    <n v="5"/>
    <m/>
    <m/>
    <d v="2017-03-17T13:23:53"/>
    <s v="10.150.1.151"/>
    <m/>
  </r>
  <r>
    <s v="Otro"/>
    <n v="0"/>
    <n v="0"/>
    <n v="797"/>
    <m/>
    <m/>
    <x v="4"/>
    <n v="39"/>
    <m/>
    <x v="2"/>
    <n v="3"/>
    <m/>
    <n v="16"/>
    <n v="29"/>
    <m/>
    <s v="Bibliotecas de la Comunidad de Madrid"/>
    <m/>
    <m/>
    <n v="4"/>
    <n v="4"/>
    <n v="4"/>
    <n v="4"/>
    <n v="1"/>
    <m/>
    <m/>
    <m/>
    <m/>
    <m/>
    <m/>
    <n v="4"/>
    <n v="1"/>
    <n v="1"/>
    <n v="4"/>
    <n v="1"/>
    <n v="3"/>
    <n v="2"/>
    <n v="2"/>
    <n v="3"/>
    <n v="4"/>
    <n v="4"/>
    <n v="4"/>
    <n v="4"/>
    <n v="4"/>
    <n v="3"/>
    <n v="2"/>
    <s v="NO"/>
    <n v="3"/>
    <m/>
    <n v="4"/>
    <n v="4"/>
    <n v="4"/>
    <n v="4"/>
    <n v="5"/>
    <n v="5"/>
    <m/>
    <s v="SI"/>
    <s v="NO"/>
    <m/>
    <m/>
    <n v="3"/>
    <n v="4"/>
    <m/>
    <x v="2"/>
    <n v="4"/>
    <m/>
    <m/>
    <d v="2017-03-17T13:24:08"/>
    <s v="10.150.1.152"/>
    <m/>
  </r>
  <r>
    <s v="F. Educación - Centro de Formación del Profesorado"/>
    <s v="Humanidades"/>
    <n v="1"/>
    <n v="798"/>
    <m/>
    <m/>
    <x v="1"/>
    <n v="12"/>
    <m/>
    <x v="2"/>
    <n v="4"/>
    <m/>
    <n v="12"/>
    <m/>
    <m/>
    <m/>
    <m/>
    <m/>
    <n v="1"/>
    <n v="4"/>
    <n v="3"/>
    <n v="2"/>
    <m/>
    <n v="2"/>
    <m/>
    <m/>
    <m/>
    <m/>
    <m/>
    <n v="4"/>
    <n v="1"/>
    <n v="3"/>
    <n v="2"/>
    <n v="5"/>
    <n v="5"/>
    <n v="5"/>
    <n v="1"/>
    <n v="3"/>
    <n v="4"/>
    <n v="5"/>
    <n v="3"/>
    <n v="4"/>
    <n v="5"/>
    <n v="1"/>
    <n v="3"/>
    <s v="NO"/>
    <n v="4"/>
    <m/>
    <n v="3"/>
    <n v="2"/>
    <n v="4"/>
    <n v="5"/>
    <n v="5"/>
    <n v="5"/>
    <m/>
    <s v="NO"/>
    <s v="NO"/>
    <m/>
    <m/>
    <n v="4"/>
    <n v="2"/>
    <m/>
    <x v="2"/>
    <n v="4"/>
    <m/>
    <m/>
    <d v="2017-03-17T13:24:53"/>
    <s v="10.150.1.151"/>
    <m/>
  </r>
  <r>
    <s v="F. Ciencias Biológicas"/>
    <s v="Ciencias Experimentales"/>
    <n v="2"/>
    <n v="799"/>
    <m/>
    <m/>
    <x v="1"/>
    <n v="2"/>
    <m/>
    <x v="2"/>
    <n v="2"/>
    <m/>
    <n v="2"/>
    <n v="7"/>
    <m/>
    <m/>
    <m/>
    <m/>
    <n v="3"/>
    <n v="4"/>
    <n v="3"/>
    <n v="3"/>
    <m/>
    <m/>
    <n v="3"/>
    <m/>
    <m/>
    <m/>
    <m/>
    <n v="3"/>
    <n v="2"/>
    <n v="2"/>
    <n v="4"/>
    <n v="5"/>
    <n v="3"/>
    <n v="4"/>
    <n v="1"/>
    <n v="3"/>
    <n v="3"/>
    <n v="3"/>
    <n v="3"/>
    <n v="4"/>
    <n v="3"/>
    <n v="3"/>
    <n v="2"/>
    <s v="NO"/>
    <n v="3"/>
    <m/>
    <n v="3"/>
    <n v="3"/>
    <n v="3"/>
    <n v="4"/>
    <n v="4"/>
    <n v="4"/>
    <m/>
    <s v="SI"/>
    <s v="SI"/>
    <n v="3"/>
    <m/>
    <n v="3"/>
    <n v="4"/>
    <m/>
    <x v="3"/>
    <n v="4"/>
    <m/>
    <m/>
    <d v="2017-03-17T13:24:53"/>
    <s v="10.150.1.151"/>
    <m/>
  </r>
  <r>
    <s v="F. Estudios Estadísticos"/>
    <s v="Ciencias Experimentales"/>
    <n v="2"/>
    <n v="800"/>
    <m/>
    <m/>
    <x v="1"/>
    <n v="23"/>
    <m/>
    <x v="5"/>
    <n v="2"/>
    <m/>
    <n v="23"/>
    <m/>
    <m/>
    <m/>
    <m/>
    <m/>
    <n v="4"/>
    <n v="3"/>
    <n v="2"/>
    <n v="4"/>
    <m/>
    <m/>
    <m/>
    <m/>
    <m/>
    <m/>
    <m/>
    <n v="2"/>
    <n v="2"/>
    <n v="2"/>
    <n v="4"/>
    <n v="5"/>
    <n v="4"/>
    <n v="5"/>
    <n v="2"/>
    <n v="2"/>
    <n v="3"/>
    <n v="3"/>
    <n v="3"/>
    <n v="5"/>
    <n v="4"/>
    <n v="3"/>
    <n v="3"/>
    <s v="NO"/>
    <n v="4"/>
    <m/>
    <n v="3"/>
    <n v="1"/>
    <n v="4"/>
    <n v="4"/>
    <n v="5"/>
    <n v="5"/>
    <m/>
    <s v="NO"/>
    <s v="NO"/>
    <m/>
    <m/>
    <n v="5"/>
    <n v="5"/>
    <m/>
    <x v="2"/>
    <m/>
    <m/>
    <m/>
    <d v="2017-03-17T13:25:51"/>
    <s v="10.150.1.152"/>
    <m/>
  </r>
  <r>
    <s v="F. Psicología"/>
    <s v="Ciencias de la Salud"/>
    <n v="4"/>
    <n v="801"/>
    <m/>
    <m/>
    <x v="2"/>
    <n v="20"/>
    <m/>
    <x v="1"/>
    <n v="4"/>
    <m/>
    <n v="20"/>
    <m/>
    <m/>
    <m/>
    <m/>
    <m/>
    <n v="3"/>
    <n v="4"/>
    <n v="4"/>
    <n v="3"/>
    <m/>
    <n v="2"/>
    <m/>
    <m/>
    <m/>
    <m/>
    <m/>
    <n v="3"/>
    <n v="4"/>
    <n v="1"/>
    <n v="2"/>
    <n v="4"/>
    <n v="4"/>
    <n v="4"/>
    <n v="1"/>
    <n v="2"/>
    <n v="3"/>
    <n v="4"/>
    <n v="2"/>
    <n v="3"/>
    <n v="3"/>
    <n v="3"/>
    <n v="3"/>
    <s v="SI"/>
    <n v="3"/>
    <m/>
    <n v="3"/>
    <n v="2"/>
    <n v="4"/>
    <n v="5"/>
    <n v="5"/>
    <n v="4"/>
    <m/>
    <s v="SI"/>
    <s v="SI"/>
    <n v="4"/>
    <m/>
    <n v="3"/>
    <n v="3"/>
    <m/>
    <x v="2"/>
    <n v="4"/>
    <m/>
    <s v="Los  plazos de préstamo de tests de la mediateca son demasiado cortos y no da tiempo a hacer uso de ellos."/>
    <d v="2017-03-17T13:26:10"/>
    <s v="10.150.1.152"/>
    <m/>
  </r>
  <r>
    <s v="F. Ciencias Matemáticas"/>
    <s v="Ciencias Experimentales"/>
    <n v="2"/>
    <n v="802"/>
    <m/>
    <m/>
    <x v="1"/>
    <n v="8"/>
    <m/>
    <x v="3"/>
    <n v="3"/>
    <m/>
    <n v="8"/>
    <n v="10"/>
    <n v="2"/>
    <m/>
    <m/>
    <m/>
    <n v="4"/>
    <n v="2"/>
    <n v="4"/>
    <n v="3"/>
    <n v="1"/>
    <m/>
    <m/>
    <m/>
    <m/>
    <m/>
    <m/>
    <n v="4"/>
    <n v="1"/>
    <n v="1"/>
    <n v="5"/>
    <n v="4"/>
    <n v="4"/>
    <n v="5"/>
    <n v="1"/>
    <n v="6"/>
    <n v="3"/>
    <n v="5"/>
    <n v="3"/>
    <n v="4"/>
    <n v="5"/>
    <n v="1"/>
    <n v="5"/>
    <s v="NO"/>
    <n v="3"/>
    <m/>
    <n v="4"/>
    <n v="2"/>
    <n v="2"/>
    <n v="5"/>
    <n v="4"/>
    <n v="5"/>
    <m/>
    <s v="NO"/>
    <s v="NO"/>
    <m/>
    <m/>
    <n v="3"/>
    <n v="3"/>
    <m/>
    <x v="2"/>
    <n v="4"/>
    <m/>
    <m/>
    <d v="2017-03-17T13:26:33"/>
    <s v="10.150.1.152"/>
    <m/>
  </r>
  <r>
    <s v="F. Enfermería, Fisioterapia y Podología"/>
    <s v="Ciencias de la Salud"/>
    <n v="4"/>
    <n v="803"/>
    <m/>
    <m/>
    <x v="1"/>
    <n v="22"/>
    <m/>
    <x v="5"/>
    <n v="3"/>
    <m/>
    <n v="18"/>
    <n v="22"/>
    <m/>
    <m/>
    <m/>
    <m/>
    <n v="4"/>
    <n v="4"/>
    <n v="4"/>
    <n v="3"/>
    <n v="1"/>
    <m/>
    <m/>
    <m/>
    <m/>
    <m/>
    <m/>
    <n v="2"/>
    <n v="1"/>
    <n v="3"/>
    <n v="2"/>
    <n v="5"/>
    <n v="2"/>
    <n v="4"/>
    <n v="2"/>
    <n v="4"/>
    <n v="5"/>
    <n v="4"/>
    <n v="3"/>
    <n v="4"/>
    <n v="4"/>
    <n v="3"/>
    <n v="4"/>
    <s v="NO"/>
    <n v="4"/>
    <m/>
    <n v="5"/>
    <n v="3"/>
    <n v="4"/>
    <n v="5"/>
    <n v="5"/>
    <n v="5"/>
    <m/>
    <s v="SI"/>
    <s v="SI"/>
    <n v="4"/>
    <m/>
    <n v="4"/>
    <n v="4"/>
    <m/>
    <x v="2"/>
    <n v="3"/>
    <m/>
    <m/>
    <d v="2017-03-17T13:27:28"/>
    <s v="10.150.1.151"/>
    <m/>
  </r>
  <r>
    <s v="F. Psicología"/>
    <s v="Ciencias de la Salud"/>
    <n v="4"/>
    <n v="804"/>
    <m/>
    <m/>
    <x v="1"/>
    <n v="20"/>
    <m/>
    <x v="5"/>
    <n v="3"/>
    <m/>
    <n v="29"/>
    <n v="20"/>
    <n v="29"/>
    <s v="Julio cortazar"/>
    <m/>
    <m/>
    <n v="3"/>
    <n v="4"/>
    <n v="4"/>
    <n v="3"/>
    <m/>
    <n v="2"/>
    <m/>
    <n v="4"/>
    <n v="1"/>
    <m/>
    <m/>
    <n v="2"/>
    <n v="2"/>
    <n v="3"/>
    <n v="1"/>
    <n v="4"/>
    <n v="5"/>
    <n v="4"/>
    <n v="1"/>
    <n v="4"/>
    <n v="3"/>
    <n v="4"/>
    <n v="3"/>
    <n v="3"/>
    <n v="3"/>
    <n v="4"/>
    <n v="4"/>
    <s v="NO"/>
    <n v="4"/>
    <m/>
    <m/>
    <m/>
    <m/>
    <m/>
    <m/>
    <m/>
    <m/>
    <s v="SI"/>
    <s v="NO"/>
    <m/>
    <m/>
    <n v="3"/>
    <n v="2"/>
    <m/>
    <x v="2"/>
    <n v="4"/>
    <m/>
    <m/>
    <d v="2017-03-17T13:27:33"/>
    <s v="10.150.1.152"/>
    <m/>
  </r>
  <r>
    <s v="F. Psicología"/>
    <s v="Ciencias de la Salud"/>
    <n v="4"/>
    <n v="805"/>
    <m/>
    <m/>
    <x v="1"/>
    <n v="20"/>
    <m/>
    <x v="1"/>
    <n v="3"/>
    <m/>
    <n v="20"/>
    <n v="29"/>
    <n v="18"/>
    <m/>
    <m/>
    <m/>
    <n v="4"/>
    <n v="4"/>
    <n v="4"/>
    <n v="4"/>
    <n v="1"/>
    <m/>
    <m/>
    <m/>
    <m/>
    <m/>
    <m/>
    <n v="2"/>
    <n v="5"/>
    <n v="2"/>
    <n v="1"/>
    <n v="3"/>
    <n v="5"/>
    <n v="5"/>
    <n v="3"/>
    <n v="3"/>
    <n v="4"/>
    <n v="4"/>
    <n v="4"/>
    <n v="3"/>
    <n v="4"/>
    <n v="3"/>
    <n v="4"/>
    <s v="NO"/>
    <n v="4"/>
    <m/>
    <n v="4"/>
    <n v="4"/>
    <n v="4"/>
    <n v="5"/>
    <n v="5"/>
    <n v="5"/>
    <m/>
    <s v="SI"/>
    <s v="NO"/>
    <m/>
    <m/>
    <n v="3"/>
    <n v="1"/>
    <m/>
    <x v="2"/>
    <n v="4"/>
    <m/>
    <m/>
    <d v="2017-03-17T13:27:33"/>
    <s v="10.150.1.152"/>
    <m/>
  </r>
  <r>
    <s v="F. Filosofía"/>
    <s v="Humanidades"/>
    <n v="1"/>
    <n v="806"/>
    <m/>
    <m/>
    <x v="1"/>
    <n v="15"/>
    <m/>
    <x v="1"/>
    <n v="3"/>
    <m/>
    <n v="15"/>
    <n v="16"/>
    <n v="14"/>
    <m/>
    <m/>
    <m/>
    <n v="1"/>
    <n v="1"/>
    <n v="1"/>
    <n v="1"/>
    <m/>
    <m/>
    <m/>
    <m/>
    <m/>
    <m/>
    <m/>
    <n v="5"/>
    <n v="3"/>
    <n v="3"/>
    <n v="5"/>
    <n v="5"/>
    <n v="4"/>
    <n v="5"/>
    <n v="4"/>
    <n v="5"/>
    <n v="1"/>
    <n v="1"/>
    <n v="1"/>
    <n v="1"/>
    <n v="1"/>
    <n v="1"/>
    <n v="1"/>
    <s v="SI"/>
    <n v="1"/>
    <m/>
    <n v="1"/>
    <n v="1"/>
    <n v="1"/>
    <n v="1"/>
    <n v="1"/>
    <n v="1"/>
    <m/>
    <s v="NO"/>
    <s v="NO"/>
    <m/>
    <m/>
    <n v="1"/>
    <n v="1"/>
    <m/>
    <x v="0"/>
    <n v="5"/>
    <m/>
    <m/>
    <d v="2017-03-17T13:27:51"/>
    <s v="10.150.1.152"/>
    <m/>
  </r>
  <r>
    <s v="F. Educación - Centro de Formación del Profesorado"/>
    <s v="Humanidades"/>
    <n v="1"/>
    <n v="807"/>
    <m/>
    <m/>
    <x v="1"/>
    <n v="12"/>
    <m/>
    <x v="2"/>
    <n v="4"/>
    <m/>
    <n v="12"/>
    <n v="20"/>
    <m/>
    <m/>
    <m/>
    <m/>
    <n v="4"/>
    <n v="4"/>
    <n v="4"/>
    <n v="4"/>
    <n v="1"/>
    <m/>
    <m/>
    <m/>
    <m/>
    <m/>
    <m/>
    <n v="3"/>
    <n v="4"/>
    <n v="4"/>
    <n v="4"/>
    <n v="3"/>
    <n v="4"/>
    <n v="5"/>
    <m/>
    <n v="4"/>
    <n v="4"/>
    <n v="4"/>
    <n v="4"/>
    <m/>
    <n v="4"/>
    <m/>
    <n v="4"/>
    <s v="NO"/>
    <n v="4"/>
    <m/>
    <n v="4"/>
    <n v="2"/>
    <n v="4"/>
    <n v="4"/>
    <n v="4"/>
    <n v="4"/>
    <m/>
    <s v="SI"/>
    <m/>
    <n v="3"/>
    <m/>
    <n v="3"/>
    <n v="3"/>
    <m/>
    <x v="3"/>
    <m/>
    <m/>
    <m/>
    <d v="2017-03-17T13:27:57"/>
    <s v="10.150.1.152"/>
    <m/>
  </r>
  <r>
    <s v="F. Farmacia"/>
    <s v="Ciencias de la Salud"/>
    <n v="4"/>
    <n v="808"/>
    <m/>
    <m/>
    <x v="1"/>
    <n v="13"/>
    <m/>
    <x v="1"/>
    <n v="4"/>
    <m/>
    <n v="13"/>
    <n v="4"/>
    <n v="18"/>
    <m/>
    <m/>
    <m/>
    <n v="3"/>
    <n v="1"/>
    <n v="3"/>
    <n v="1"/>
    <m/>
    <n v="2"/>
    <m/>
    <m/>
    <m/>
    <m/>
    <m/>
    <n v="4"/>
    <n v="1"/>
    <n v="4"/>
    <n v="1"/>
    <n v="3"/>
    <n v="5"/>
    <n v="1"/>
    <n v="1"/>
    <n v="1"/>
    <n v="4"/>
    <n v="4"/>
    <n v="4"/>
    <n v="4"/>
    <n v="4"/>
    <n v="2"/>
    <n v="5"/>
    <s v="NO"/>
    <n v="3"/>
    <m/>
    <n v="5"/>
    <n v="3"/>
    <n v="3"/>
    <n v="5"/>
    <n v="3"/>
    <n v="3"/>
    <m/>
    <s v="NO"/>
    <s v="SI"/>
    <n v="1"/>
    <m/>
    <n v="5"/>
    <n v="5"/>
    <m/>
    <x v="3"/>
    <n v="3"/>
    <m/>
    <m/>
    <d v="2017-03-17T13:28:09"/>
    <s v="10.150.1.151"/>
    <m/>
  </r>
  <r>
    <s v="F. Psicología"/>
    <s v="Ciencias de la Salud"/>
    <n v="4"/>
    <n v="809"/>
    <m/>
    <m/>
    <x v="1"/>
    <n v="20"/>
    <m/>
    <x v="2"/>
    <n v="3"/>
    <m/>
    <n v="20"/>
    <n v="26"/>
    <n v="9"/>
    <m/>
    <m/>
    <m/>
    <n v="4"/>
    <n v="4"/>
    <n v="3"/>
    <n v="4"/>
    <m/>
    <m/>
    <n v="3"/>
    <m/>
    <m/>
    <m/>
    <m/>
    <n v="2"/>
    <n v="1"/>
    <n v="1"/>
    <n v="4"/>
    <n v="5"/>
    <n v="5"/>
    <n v="5"/>
    <n v="2"/>
    <n v="3"/>
    <n v="3"/>
    <n v="4"/>
    <n v="3"/>
    <n v="5"/>
    <n v="4"/>
    <n v="3"/>
    <n v="3"/>
    <s v="NO"/>
    <n v="3"/>
    <m/>
    <n v="5"/>
    <n v="4"/>
    <n v="4"/>
    <n v="4"/>
    <n v="5"/>
    <n v="5"/>
    <m/>
    <s v="SI"/>
    <s v="NO"/>
    <m/>
    <m/>
    <n v="5"/>
    <n v="5"/>
    <m/>
    <x v="3"/>
    <n v="4"/>
    <m/>
    <m/>
    <d v="2017-03-17T13:29:08"/>
    <s v="10.150.1.151"/>
    <m/>
  </r>
  <r>
    <s v="F. Bellas Artes"/>
    <s v="Humanidades"/>
    <n v="1"/>
    <n v="810"/>
    <m/>
    <m/>
    <x v="1"/>
    <n v="1"/>
    <m/>
    <x v="2"/>
    <n v="1"/>
    <m/>
    <n v="1"/>
    <n v="28"/>
    <m/>
    <m/>
    <m/>
    <m/>
    <n v="3"/>
    <n v="4"/>
    <n v="4"/>
    <n v="4"/>
    <n v="1"/>
    <n v="2"/>
    <m/>
    <m/>
    <m/>
    <m/>
    <m/>
    <n v="2"/>
    <n v="1"/>
    <n v="2"/>
    <n v="5"/>
    <n v="4"/>
    <n v="5"/>
    <n v="5"/>
    <n v="3"/>
    <n v="5"/>
    <n v="4"/>
    <n v="5"/>
    <n v="5"/>
    <n v="5"/>
    <n v="5"/>
    <n v="4"/>
    <n v="4"/>
    <s v="NO"/>
    <n v="5"/>
    <m/>
    <n v="3"/>
    <n v="4"/>
    <n v="3"/>
    <n v="5"/>
    <n v="5"/>
    <n v="3"/>
    <m/>
    <s v="NO"/>
    <s v="NO"/>
    <m/>
    <m/>
    <n v="4"/>
    <n v="4"/>
    <m/>
    <x v="2"/>
    <n v="4"/>
    <m/>
    <m/>
    <d v="2017-03-17T13:29:39"/>
    <s v="10.150.1.151"/>
    <m/>
  </r>
  <r>
    <s v="F. Filología"/>
    <s v="Humanidades"/>
    <n v="1"/>
    <n v="811"/>
    <m/>
    <m/>
    <x v="1"/>
    <n v="14"/>
    <m/>
    <x v="1"/>
    <n v="5"/>
    <m/>
    <n v="29"/>
    <n v="14"/>
    <n v="4"/>
    <m/>
    <m/>
    <m/>
    <n v="5"/>
    <n v="5"/>
    <n v="5"/>
    <n v="3"/>
    <n v="1"/>
    <m/>
    <m/>
    <m/>
    <m/>
    <m/>
    <m/>
    <n v="4"/>
    <n v="1"/>
    <n v="1"/>
    <n v="4"/>
    <n v="3"/>
    <n v="4"/>
    <n v="4"/>
    <n v="1"/>
    <n v="1"/>
    <n v="5"/>
    <n v="4"/>
    <n v="1"/>
    <n v="3"/>
    <n v="4"/>
    <n v="1"/>
    <n v="2"/>
    <s v="NO"/>
    <n v="5"/>
    <m/>
    <n v="5"/>
    <n v="1"/>
    <n v="5"/>
    <n v="5"/>
    <n v="5"/>
    <n v="3"/>
    <m/>
    <m/>
    <s v="NO"/>
    <m/>
    <m/>
    <n v="3"/>
    <n v="4"/>
    <m/>
    <x v="0"/>
    <n v="4"/>
    <m/>
    <m/>
    <d v="2017-03-17T13:30:13"/>
    <s v="10.150.1.151"/>
    <m/>
  </r>
  <r>
    <s v="F. Educación - Centro de Formación del Profesorado"/>
    <s v="Humanidades"/>
    <n v="1"/>
    <n v="812"/>
    <m/>
    <m/>
    <x v="1"/>
    <n v="12"/>
    <m/>
    <x v="0"/>
    <n v="3"/>
    <m/>
    <m/>
    <m/>
    <m/>
    <m/>
    <m/>
    <m/>
    <n v="3"/>
    <n v="4"/>
    <n v="3"/>
    <n v="4"/>
    <n v="1"/>
    <m/>
    <m/>
    <m/>
    <m/>
    <m/>
    <m/>
    <n v="1"/>
    <n v="1"/>
    <n v="1"/>
    <n v="1"/>
    <n v="5"/>
    <n v="4"/>
    <n v="5"/>
    <n v="3"/>
    <n v="3"/>
    <n v="3"/>
    <n v="4"/>
    <n v="4"/>
    <n v="4"/>
    <n v="5"/>
    <n v="2"/>
    <n v="2"/>
    <s v="NO"/>
    <n v="3"/>
    <m/>
    <n v="3"/>
    <n v="3"/>
    <n v="3"/>
    <n v="3"/>
    <n v="4"/>
    <n v="4"/>
    <m/>
    <s v="NO"/>
    <s v="NO"/>
    <m/>
    <m/>
    <n v="3"/>
    <n v="4"/>
    <m/>
    <x v="2"/>
    <n v="3"/>
    <m/>
    <m/>
    <d v="2017-03-17T13:30:37"/>
    <s v="10.150.1.152"/>
    <m/>
  </r>
  <r>
    <s v="F. Ciencias de la Documentación"/>
    <s v="Ciencias Sociales"/>
    <n v="3"/>
    <n v="813"/>
    <m/>
    <m/>
    <x v="1"/>
    <n v="3"/>
    <m/>
    <x v="2"/>
    <n v="3"/>
    <m/>
    <n v="3"/>
    <n v="28"/>
    <m/>
    <m/>
    <m/>
    <m/>
    <n v="4"/>
    <n v="4"/>
    <n v="3"/>
    <n v="3"/>
    <m/>
    <m/>
    <m/>
    <m/>
    <m/>
    <m/>
    <m/>
    <n v="3"/>
    <n v="3"/>
    <n v="2"/>
    <n v="2"/>
    <n v="5"/>
    <n v="4"/>
    <n v="5"/>
    <n v="3"/>
    <n v="6"/>
    <n v="4"/>
    <n v="4"/>
    <n v="3"/>
    <n v="5"/>
    <n v="4"/>
    <n v="4"/>
    <n v="3"/>
    <s v="SI"/>
    <n v="3"/>
    <m/>
    <n v="5"/>
    <n v="3"/>
    <n v="3"/>
    <n v="5"/>
    <n v="4"/>
    <n v="5"/>
    <m/>
    <s v="NO"/>
    <s v="NO"/>
    <m/>
    <m/>
    <n v="5"/>
    <n v="5"/>
    <m/>
    <x v="2"/>
    <n v="4"/>
    <m/>
    <m/>
    <d v="2017-03-17T13:31:03"/>
    <s v="10.150.1.151"/>
    <m/>
  </r>
  <r>
    <s v="F. Geografía e Historia"/>
    <s v="Humanidades"/>
    <n v="1"/>
    <n v="814"/>
    <m/>
    <m/>
    <x v="1"/>
    <n v="16"/>
    <m/>
    <x v="3"/>
    <m/>
    <m/>
    <n v="16"/>
    <n v="29"/>
    <n v="14"/>
    <m/>
    <m/>
    <m/>
    <n v="5"/>
    <n v="3"/>
    <m/>
    <n v="3"/>
    <n v="1"/>
    <m/>
    <m/>
    <m/>
    <m/>
    <m/>
    <m/>
    <n v="4"/>
    <n v="3"/>
    <n v="3"/>
    <n v="5"/>
    <n v="3"/>
    <n v="4"/>
    <n v="4"/>
    <n v="3"/>
    <n v="4"/>
    <n v="4"/>
    <n v="4"/>
    <n v="4"/>
    <n v="4"/>
    <n v="3"/>
    <n v="1"/>
    <n v="4"/>
    <s v="NO"/>
    <n v="3"/>
    <m/>
    <n v="4"/>
    <n v="2"/>
    <n v="3"/>
    <n v="3"/>
    <n v="4"/>
    <m/>
    <m/>
    <s v="NO"/>
    <s v="NO"/>
    <m/>
    <m/>
    <n v="2"/>
    <n v="2"/>
    <m/>
    <x v="3"/>
    <n v="3"/>
    <m/>
    <m/>
    <d v="2017-03-17T13:31:27"/>
    <s v="10.150.1.152"/>
    <m/>
  </r>
  <r>
    <s v="F. Farmacia"/>
    <s v="Ciencias de la Salud"/>
    <n v="4"/>
    <n v="815"/>
    <m/>
    <m/>
    <x v="1"/>
    <n v="13"/>
    <m/>
    <x v="2"/>
    <n v="3"/>
    <m/>
    <n v="2"/>
    <n v="2"/>
    <n v="2"/>
    <m/>
    <m/>
    <m/>
    <n v="3"/>
    <n v="2"/>
    <n v="2"/>
    <n v="2"/>
    <m/>
    <n v="2"/>
    <m/>
    <m/>
    <m/>
    <m/>
    <m/>
    <n v="3"/>
    <n v="1"/>
    <n v="3"/>
    <n v="3"/>
    <n v="5"/>
    <n v="1"/>
    <n v="5"/>
    <n v="3"/>
    <n v="4"/>
    <n v="3"/>
    <n v="4"/>
    <n v="4"/>
    <n v="3"/>
    <n v="4"/>
    <n v="3"/>
    <n v="3"/>
    <s v="NO"/>
    <n v="3"/>
    <m/>
    <n v="4"/>
    <n v="2"/>
    <n v="3"/>
    <n v="4"/>
    <n v="4"/>
    <n v="4"/>
    <m/>
    <s v="NO"/>
    <s v="NO"/>
    <m/>
    <m/>
    <n v="3"/>
    <n v="3"/>
    <m/>
    <x v="2"/>
    <n v="3"/>
    <m/>
    <m/>
    <d v="2017-03-17T13:31:51"/>
    <s v="10.150.1.151"/>
    <m/>
  </r>
  <r>
    <s v="F. Geografía e Historia"/>
    <s v="Humanidades"/>
    <n v="1"/>
    <n v="816"/>
    <m/>
    <m/>
    <x v="1"/>
    <n v="16"/>
    <m/>
    <x v="3"/>
    <n v="5"/>
    <m/>
    <n v="16"/>
    <n v="29"/>
    <m/>
    <m/>
    <m/>
    <m/>
    <n v="4"/>
    <n v="5"/>
    <n v="2"/>
    <n v="1"/>
    <n v="1"/>
    <m/>
    <m/>
    <m/>
    <m/>
    <m/>
    <m/>
    <n v="4"/>
    <n v="4"/>
    <n v="2"/>
    <n v="2"/>
    <n v="3"/>
    <n v="3"/>
    <n v="3"/>
    <n v="1"/>
    <n v="6"/>
    <n v="4"/>
    <n v="4"/>
    <n v="3"/>
    <n v="5"/>
    <n v="5"/>
    <n v="3"/>
    <n v="4"/>
    <s v="NO"/>
    <n v="4"/>
    <m/>
    <n v="5"/>
    <n v="5"/>
    <n v="4"/>
    <n v="5"/>
    <n v="3"/>
    <n v="5"/>
    <m/>
    <s v="NO"/>
    <s v="NO"/>
    <n v="3"/>
    <m/>
    <n v="5"/>
    <n v="5"/>
    <m/>
    <x v="0"/>
    <n v="4"/>
    <m/>
    <m/>
    <d v="2017-03-17T13:32:27"/>
    <s v="10.150.1.152"/>
    <m/>
  </r>
  <r>
    <s v="F. Filología"/>
    <s v="Humanidades"/>
    <n v="1"/>
    <n v="817"/>
    <m/>
    <m/>
    <x v="1"/>
    <n v="14"/>
    <m/>
    <x v="1"/>
    <n v="3"/>
    <m/>
    <n v="29"/>
    <n v="14"/>
    <m/>
    <m/>
    <m/>
    <m/>
    <n v="4"/>
    <n v="4"/>
    <n v="5"/>
    <n v="4"/>
    <m/>
    <m/>
    <n v="3"/>
    <n v="4"/>
    <n v="4"/>
    <m/>
    <m/>
    <n v="3"/>
    <n v="1"/>
    <n v="1"/>
    <n v="4"/>
    <n v="4"/>
    <n v="4"/>
    <n v="5"/>
    <n v="4"/>
    <n v="6"/>
    <n v="3"/>
    <n v="3"/>
    <n v="2"/>
    <n v="3"/>
    <n v="4"/>
    <n v="1"/>
    <n v="3"/>
    <s v="NO"/>
    <n v="2"/>
    <m/>
    <n v="5"/>
    <n v="3"/>
    <n v="2"/>
    <n v="4"/>
    <n v="4"/>
    <n v="5"/>
    <m/>
    <s v="NO"/>
    <s v="NO"/>
    <m/>
    <m/>
    <n v="4"/>
    <n v="4"/>
    <m/>
    <x v="2"/>
    <n v="3"/>
    <m/>
    <m/>
    <d v="2017-03-17T13:33:01"/>
    <s v="10.150.1.152"/>
    <m/>
  </r>
  <r>
    <s v="F. Ciencias Químicas"/>
    <s v="Ciencias Experimentales"/>
    <n v="2"/>
    <n v="818"/>
    <m/>
    <m/>
    <x v="1"/>
    <n v="10"/>
    <m/>
    <x v="1"/>
    <n v="4"/>
    <m/>
    <n v="10"/>
    <n v="8"/>
    <n v="6"/>
    <m/>
    <m/>
    <m/>
    <n v="2"/>
    <n v="4"/>
    <n v="5"/>
    <n v="5"/>
    <n v="1"/>
    <m/>
    <m/>
    <m/>
    <m/>
    <m/>
    <m/>
    <n v="4"/>
    <n v="1"/>
    <n v="3"/>
    <n v="1"/>
    <n v="4"/>
    <n v="2"/>
    <n v="5"/>
    <n v="2"/>
    <n v="5"/>
    <n v="5"/>
    <n v="4"/>
    <n v="4"/>
    <n v="5"/>
    <n v="5"/>
    <n v="5"/>
    <n v="4"/>
    <s v="NO"/>
    <n v="5"/>
    <m/>
    <n v="5"/>
    <n v="5"/>
    <n v="3"/>
    <n v="5"/>
    <n v="5"/>
    <n v="5"/>
    <m/>
    <s v="NO"/>
    <s v="NO"/>
    <m/>
    <m/>
    <n v="5"/>
    <n v="5"/>
    <m/>
    <x v="0"/>
    <n v="4"/>
    <m/>
    <s v="Cómo es mi primer año tampoco puedo compararlo con nada, lo mejor del servicio de bibliotecas es que al haber tantas facultades siempre hay alguna que tiene el libro que quieres.&lt;br&gt;Y sobre la formación de usuarios no tengo información, lo único que he recibido fue una visita guiada y una clase de una media hora explicandonos todo el sistema bibliotecario.&lt;br&gt;Pd: en el sótano no llega el internet y no hay cobertura"/>
    <d v="2017-03-17T13:33:07"/>
    <s v="10.150.1.152"/>
    <m/>
  </r>
  <r>
    <s v="F. Geografía e Historia"/>
    <s v="Humanidades"/>
    <n v="1"/>
    <n v="819"/>
    <m/>
    <m/>
    <x v="2"/>
    <n v="16"/>
    <m/>
    <x v="1"/>
    <n v="3"/>
    <m/>
    <n v="29"/>
    <m/>
    <m/>
    <m/>
    <m/>
    <m/>
    <n v="5"/>
    <n v="4"/>
    <n v="5"/>
    <n v="5"/>
    <n v="1"/>
    <m/>
    <m/>
    <m/>
    <m/>
    <m/>
    <m/>
    <n v="5"/>
    <n v="2"/>
    <n v="5"/>
    <n v="5"/>
    <n v="4"/>
    <n v="5"/>
    <n v="3"/>
    <n v="5"/>
    <n v="6"/>
    <n v="4"/>
    <n v="4"/>
    <n v="4"/>
    <n v="5"/>
    <n v="4"/>
    <n v="4"/>
    <n v="4"/>
    <s v="SI"/>
    <n v="4"/>
    <m/>
    <n v="5"/>
    <n v="3"/>
    <n v="3"/>
    <n v="5"/>
    <n v="5"/>
    <n v="5"/>
    <m/>
    <s v="NO"/>
    <s v="NO"/>
    <m/>
    <m/>
    <n v="5"/>
    <n v="5"/>
    <m/>
    <x v="2"/>
    <n v="4"/>
    <m/>
    <m/>
    <d v="2017-03-17T13:33:37"/>
    <s v="10.150.1.151"/>
    <m/>
  </r>
  <r>
    <s v="F. Filología"/>
    <s v="Humanidades"/>
    <n v="1"/>
    <n v="821"/>
    <m/>
    <m/>
    <x v="1"/>
    <n v="14"/>
    <m/>
    <x v="1"/>
    <n v="3"/>
    <m/>
    <n v="29"/>
    <n v="14"/>
    <n v="16"/>
    <m/>
    <m/>
    <m/>
    <n v="4"/>
    <n v="4"/>
    <n v="4"/>
    <n v="2"/>
    <m/>
    <m/>
    <n v="3"/>
    <m/>
    <m/>
    <m/>
    <m/>
    <n v="3"/>
    <n v="2"/>
    <n v="2"/>
    <n v="4"/>
    <n v="4"/>
    <n v="4"/>
    <n v="5"/>
    <n v="2"/>
    <n v="6"/>
    <n v="3"/>
    <n v="3"/>
    <n v="3"/>
    <n v="3"/>
    <n v="3"/>
    <n v="3"/>
    <n v="4"/>
    <s v="NO"/>
    <n v="3"/>
    <m/>
    <n v="3"/>
    <n v="3"/>
    <n v="4"/>
    <n v="3"/>
    <n v="3"/>
    <n v="3"/>
    <m/>
    <s v="NO"/>
    <s v="NO"/>
    <m/>
    <m/>
    <n v="3"/>
    <n v="3"/>
    <m/>
    <x v="2"/>
    <n v="3"/>
    <m/>
    <m/>
    <d v="2017-03-17T13:34:11"/>
    <s v="10.150.1.151"/>
    <m/>
  </r>
  <r>
    <s v="F. Ciencias Químicas"/>
    <s v="Ciencias Experimentales"/>
    <n v="2"/>
    <n v="822"/>
    <m/>
    <m/>
    <x v="1"/>
    <n v="10"/>
    <m/>
    <x v="2"/>
    <n v="1"/>
    <m/>
    <n v="10"/>
    <n v="29"/>
    <n v="2"/>
    <m/>
    <m/>
    <m/>
    <n v="5"/>
    <n v="5"/>
    <n v="4"/>
    <n v="2"/>
    <m/>
    <m/>
    <n v="3"/>
    <m/>
    <m/>
    <m/>
    <m/>
    <n v="2"/>
    <n v="1"/>
    <n v="4"/>
    <n v="1"/>
    <n v="5"/>
    <n v="3"/>
    <n v="5"/>
    <n v="3"/>
    <n v="4"/>
    <n v="4"/>
    <n v="3"/>
    <n v="4"/>
    <n v="5"/>
    <n v="4"/>
    <n v="3"/>
    <n v="4"/>
    <s v="NO"/>
    <n v="4"/>
    <m/>
    <n v="4"/>
    <n v="4"/>
    <n v="4"/>
    <n v="4"/>
    <n v="4"/>
    <n v="4"/>
    <m/>
    <s v="NO"/>
    <s v="NO"/>
    <m/>
    <m/>
    <n v="4"/>
    <n v="4"/>
    <m/>
    <x v="2"/>
    <n v="4"/>
    <m/>
    <m/>
    <d v="2017-03-17T13:35:26"/>
    <s v="10.150.1.151"/>
    <m/>
  </r>
  <r>
    <s v="F. Ciencias Políticas y Sociología"/>
    <s v="Ciencias Sociales"/>
    <n v="3"/>
    <n v="823"/>
    <m/>
    <m/>
    <x v="1"/>
    <n v="9"/>
    <m/>
    <x v="2"/>
    <n v="3"/>
    <m/>
    <n v="9"/>
    <n v="5"/>
    <n v="16"/>
    <m/>
    <m/>
    <m/>
    <n v="2"/>
    <n v="4"/>
    <n v="3"/>
    <n v="3"/>
    <m/>
    <n v="2"/>
    <n v="3"/>
    <n v="4"/>
    <s v="24 horas en epoca de exámenes"/>
    <m/>
    <m/>
    <n v="4"/>
    <n v="4"/>
    <n v="1"/>
    <n v="3"/>
    <n v="4"/>
    <n v="4"/>
    <n v="3"/>
    <n v="3"/>
    <n v="3"/>
    <n v="4"/>
    <n v="3"/>
    <n v="3"/>
    <n v="3"/>
    <n v="3"/>
    <n v="3"/>
    <n v="3"/>
    <s v="NO"/>
    <n v="3"/>
    <m/>
    <n v="3"/>
    <n v="4"/>
    <n v="3"/>
    <n v="4"/>
    <n v="4"/>
    <n v="4"/>
    <m/>
    <s v="NO"/>
    <s v="SI"/>
    <n v="3"/>
    <m/>
    <n v="3"/>
    <n v="3"/>
    <m/>
    <x v="3"/>
    <n v="3"/>
    <m/>
    <s v="Un horario más extenso, y en época de exámenes tendria que abrir 24 horas durante el periodo.&lt;br&gt;Mayor información."/>
    <d v="2017-03-17T13:37:59"/>
    <s v="10.150.1.151"/>
    <m/>
  </r>
  <r>
    <s v="F. Derecho"/>
    <s v="Ciencias Sociales"/>
    <n v="3"/>
    <n v="824"/>
    <m/>
    <m/>
    <x v="4"/>
    <n v="11"/>
    <m/>
    <x v="5"/>
    <n v="4"/>
    <m/>
    <n v="29"/>
    <n v="9"/>
    <n v="15"/>
    <m/>
    <m/>
    <m/>
    <n v="5"/>
    <n v="5"/>
    <n v="5"/>
    <n v="3"/>
    <n v="1"/>
    <m/>
    <m/>
    <m/>
    <m/>
    <m/>
    <m/>
    <n v="4"/>
    <n v="5"/>
    <n v="2"/>
    <n v="4"/>
    <n v="5"/>
    <n v="4"/>
    <n v="5"/>
    <n v="3"/>
    <n v="4"/>
    <n v="4"/>
    <n v="4"/>
    <n v="4"/>
    <n v="4"/>
    <n v="4"/>
    <n v="4"/>
    <n v="4"/>
    <s v="SI"/>
    <n v="4"/>
    <m/>
    <n v="3"/>
    <n v="3"/>
    <n v="3"/>
    <n v="4"/>
    <n v="4"/>
    <n v="4"/>
    <m/>
    <s v="SI"/>
    <s v="SI"/>
    <n v="4"/>
    <m/>
    <n v="4"/>
    <n v="3"/>
    <m/>
    <x v="2"/>
    <n v="4"/>
    <m/>
    <m/>
    <d v="2017-03-17T13:38:47"/>
    <s v="10.150.1.152"/>
    <m/>
  </r>
  <r>
    <s v="F. Ciencias Económicas y Empresariales"/>
    <s v="Ciencias Sociales"/>
    <n v="3"/>
    <n v="825"/>
    <m/>
    <m/>
    <x v="1"/>
    <n v="5"/>
    <m/>
    <x v="1"/>
    <n v="3"/>
    <m/>
    <n v="5"/>
    <m/>
    <m/>
    <m/>
    <m/>
    <m/>
    <n v="4"/>
    <n v="4"/>
    <n v="4"/>
    <n v="3"/>
    <n v="1"/>
    <m/>
    <m/>
    <m/>
    <m/>
    <m/>
    <m/>
    <n v="3"/>
    <n v="1"/>
    <n v="1"/>
    <n v="5"/>
    <n v="5"/>
    <n v="3"/>
    <n v="3"/>
    <n v="1"/>
    <n v="3"/>
    <n v="3"/>
    <n v="4"/>
    <n v="3"/>
    <n v="3"/>
    <n v="3"/>
    <n v="3"/>
    <n v="3"/>
    <s v="NO"/>
    <n v="3"/>
    <m/>
    <n v="5"/>
    <n v="2"/>
    <n v="5"/>
    <n v="5"/>
    <n v="5"/>
    <n v="5"/>
    <m/>
    <s v="NO"/>
    <s v="NO"/>
    <m/>
    <m/>
    <n v="5"/>
    <n v="5"/>
    <m/>
    <x v="2"/>
    <n v="3"/>
    <m/>
    <m/>
    <d v="2017-03-17T13:39:23"/>
    <s v="10.150.1.151"/>
    <m/>
  </r>
  <r>
    <s v="F. Filología"/>
    <s v="Humanidades"/>
    <n v="1"/>
    <n v="826"/>
    <m/>
    <m/>
    <x v="2"/>
    <n v="14"/>
    <m/>
    <x v="3"/>
    <n v="5"/>
    <m/>
    <n v="29"/>
    <n v="14"/>
    <n v="1"/>
    <m/>
    <m/>
    <m/>
    <n v="5"/>
    <n v="5"/>
    <n v="5"/>
    <n v="5"/>
    <n v="1"/>
    <m/>
    <m/>
    <m/>
    <m/>
    <m/>
    <m/>
    <n v="5"/>
    <n v="3"/>
    <n v="2"/>
    <n v="4"/>
    <n v="3"/>
    <n v="3"/>
    <n v="1"/>
    <n v="3"/>
    <n v="6"/>
    <n v="3"/>
    <n v="2"/>
    <n v="1"/>
    <n v="2"/>
    <n v="5"/>
    <n v="1"/>
    <n v="1"/>
    <s v="SI"/>
    <n v="4"/>
    <m/>
    <n v="3"/>
    <n v="5"/>
    <n v="5"/>
    <n v="5"/>
    <n v="5"/>
    <n v="5"/>
    <m/>
    <s v="SI"/>
    <s v="NO"/>
    <m/>
    <m/>
    <n v="4"/>
    <n v="5"/>
    <m/>
    <x v="0"/>
    <m/>
    <m/>
    <m/>
    <d v="2017-03-17T13:39:29"/>
    <s v="10.150.1.152"/>
    <m/>
  </r>
  <r>
    <s v="F. Ciencias Químicas"/>
    <s v="Ciencias Experimentales"/>
    <n v="2"/>
    <n v="827"/>
    <m/>
    <m/>
    <x v="1"/>
    <n v="10"/>
    <m/>
    <x v="3"/>
    <n v="2"/>
    <m/>
    <n v="10"/>
    <n v="2"/>
    <n v="8"/>
    <m/>
    <m/>
    <m/>
    <n v="5"/>
    <n v="4"/>
    <n v="5"/>
    <n v="5"/>
    <n v="1"/>
    <m/>
    <m/>
    <m/>
    <m/>
    <m/>
    <m/>
    <n v="5"/>
    <n v="2"/>
    <n v="5"/>
    <n v="4"/>
    <n v="4"/>
    <n v="4"/>
    <n v="4"/>
    <n v="2"/>
    <n v="5"/>
    <n v="4"/>
    <n v="4"/>
    <n v="5"/>
    <n v="5"/>
    <n v="5"/>
    <n v="4"/>
    <n v="4"/>
    <s v="NO"/>
    <n v="4"/>
    <m/>
    <n v="4"/>
    <n v="3"/>
    <n v="4"/>
    <n v="4"/>
    <n v="4"/>
    <n v="4"/>
    <m/>
    <s v="NO"/>
    <s v="NO"/>
    <m/>
    <m/>
    <n v="4"/>
    <n v="4"/>
    <m/>
    <x v="0"/>
    <n v="3"/>
    <m/>
    <m/>
    <d v="2017-03-17T13:40:07"/>
    <s v="10.150.1.151"/>
    <m/>
  </r>
  <r>
    <s v="F. Farmacia"/>
    <s v="Ciencias de la Salud"/>
    <n v="4"/>
    <n v="828"/>
    <m/>
    <m/>
    <x v="1"/>
    <n v="13"/>
    <m/>
    <x v="3"/>
    <n v="1"/>
    <m/>
    <n v="13"/>
    <n v="19"/>
    <m/>
    <s v="Eloy Gonzalo&lt;br&gt;José Hierro"/>
    <m/>
    <m/>
    <n v="3"/>
    <n v="2"/>
    <n v="2"/>
    <n v="2"/>
    <m/>
    <n v="2"/>
    <m/>
    <n v="4"/>
    <n v="24"/>
    <m/>
    <m/>
    <n v="1"/>
    <n v="1"/>
    <n v="3"/>
    <n v="2"/>
    <n v="5"/>
    <n v="4"/>
    <n v="5"/>
    <n v="2"/>
    <n v="4"/>
    <n v="3"/>
    <n v="3"/>
    <n v="3"/>
    <n v="3"/>
    <n v="3"/>
    <n v="3"/>
    <n v="3"/>
    <s v="NO"/>
    <n v="2"/>
    <m/>
    <n v="4"/>
    <n v="3"/>
    <n v="2"/>
    <n v="5"/>
    <n v="5"/>
    <n v="3"/>
    <m/>
    <s v="NO"/>
    <s v="NO"/>
    <m/>
    <m/>
    <n v="4"/>
    <n v="4"/>
    <m/>
    <x v="5"/>
    <n v="2"/>
    <m/>
    <s v="A diferencia que en otras bibliotecas de la Universidad, la de Farmacia se caracteriza por dos cosas&lt;br&gt;1.- El silencio no existe, y por mucho que pidas silencio lo mejor que recibes es una mala mirada. Las bibliotecarias parecen no escuchar absolutamente nada, pero ellas tampoco es que hablen precisamente bajo. Que se tomaran medidas para conseguir lo mismo que en las otras bibliotecas de la universidad se agradecería muchísimo, y lo siento si la solución es que la bibliotecaria se pasee mandando callar a la gente, pero alguna medida hay que tomar.&lt;br&gt;2.- El calor que hace en esta biblioteca todo el año es excesivo. Afortunadamente tenemos unos aires acondicionados que nos permiten pasar al frio glaciar en cuestión de minutos"/>
    <d v="2017-03-17T13:41:19"/>
    <s v="10.150.1.151"/>
    <m/>
  </r>
  <r>
    <s v="F. Ciencias Políticas y Sociología"/>
    <s v="Ciencias Sociales"/>
    <n v="3"/>
    <n v="829"/>
    <m/>
    <m/>
    <x v="1"/>
    <n v="9"/>
    <m/>
    <x v="1"/>
    <n v="3"/>
    <m/>
    <n v="29"/>
    <n v="9"/>
    <n v="29"/>
    <s v="University of Kent library "/>
    <m/>
    <m/>
    <n v="4"/>
    <n v="4"/>
    <n v="5"/>
    <n v="3"/>
    <m/>
    <n v="2"/>
    <n v="3"/>
    <n v="4"/>
    <s v="24 horas"/>
    <m/>
    <m/>
    <n v="1"/>
    <n v="1"/>
    <n v="1"/>
    <n v="1"/>
    <n v="5"/>
    <n v="5"/>
    <n v="2"/>
    <n v="5"/>
    <n v="3"/>
    <n v="3"/>
    <n v="3"/>
    <n v="1"/>
    <n v="4"/>
    <n v="3"/>
    <n v="4"/>
    <n v="3"/>
    <s v="NO"/>
    <n v="3"/>
    <m/>
    <n v="5"/>
    <n v="5"/>
    <n v="5"/>
    <n v="5"/>
    <n v="5"/>
    <n v="5"/>
    <m/>
    <s v="NO"/>
    <s v="NO"/>
    <m/>
    <m/>
    <n v="4"/>
    <n v="4"/>
    <m/>
    <x v="5"/>
    <n v="3"/>
    <m/>
    <s v="seria necesario para facilitar la investigación bibliográfica que la biblioteca o la universidad proporcionara a los alumnos acceso a las páginas web de las revistas científicas y el derecho descargar los artículos publicados en PDF como hacen las bibliotecas de otras universidades &lt;br&gt;&lt;br&gt;Por otra parte, la digitalización de los libros disponibles en papel y que se pueda acceder a su contenido online  a través de la web de la biblioteca, sin necesidad de desplazarse hasta la biblioteca, agilizaría el acceso a los recursos bibliográficos por parte de los alumnos e investigadores "/>
    <d v="2017-03-17T13:41:26"/>
    <s v="10.150.1.152"/>
    <m/>
  </r>
  <r>
    <s v="F. Comercio y Turismo"/>
    <s v="Ciencias Sociales"/>
    <n v="3"/>
    <n v="830"/>
    <m/>
    <m/>
    <x v="1"/>
    <n v="24"/>
    <m/>
    <x v="3"/>
    <n v="1"/>
    <m/>
    <n v="24"/>
    <m/>
    <m/>
    <s v="Bilblioteca Buenavista"/>
    <m/>
    <m/>
    <n v="5"/>
    <n v="5"/>
    <n v="5"/>
    <n v="5"/>
    <n v="1"/>
    <m/>
    <m/>
    <m/>
    <m/>
    <m/>
    <m/>
    <n v="5"/>
    <n v="1"/>
    <n v="1"/>
    <n v="1"/>
    <n v="5"/>
    <n v="2"/>
    <n v="5"/>
    <m/>
    <n v="4"/>
    <n v="5"/>
    <n v="5"/>
    <n v="4"/>
    <n v="5"/>
    <n v="5"/>
    <n v="5"/>
    <n v="5"/>
    <s v="NO"/>
    <n v="5"/>
    <m/>
    <n v="5"/>
    <n v="5"/>
    <n v="5"/>
    <n v="5"/>
    <n v="5"/>
    <n v="5"/>
    <m/>
    <s v="NO"/>
    <s v="NO"/>
    <m/>
    <m/>
    <n v="5"/>
    <n v="5"/>
    <m/>
    <x v="0"/>
    <m/>
    <m/>
    <m/>
    <d v="2017-03-17T13:41:43"/>
    <s v="10.150.1.152"/>
    <m/>
  </r>
  <r>
    <s v="F. Medicina"/>
    <s v="Ciencias de la Salud"/>
    <n v="4"/>
    <n v="831"/>
    <m/>
    <m/>
    <x v="1"/>
    <n v="18"/>
    <m/>
    <x v="3"/>
    <n v="3"/>
    <m/>
    <n v="29"/>
    <n v="22"/>
    <n v="16"/>
    <s v="Biblioteca de la facultad de agrónomos y la biblioteca de la facultad de Agrícolas de la Universidad Politécnica. &lt;br&gt;Bibliotecas públicas en general los fines de semana, como la de Vallecas, Rivas o Diego de León. "/>
    <m/>
    <m/>
    <n v="4"/>
    <n v="2"/>
    <n v="3"/>
    <n v="2"/>
    <m/>
    <n v="2"/>
    <n v="3"/>
    <m/>
    <m/>
    <m/>
    <m/>
    <n v="2"/>
    <n v="1"/>
    <n v="1"/>
    <n v="3"/>
    <n v="5"/>
    <n v="4"/>
    <n v="5"/>
    <n v="4"/>
    <n v="4"/>
    <n v="1"/>
    <n v="1"/>
    <n v="2"/>
    <n v="3"/>
    <n v="1"/>
    <n v="1"/>
    <n v="2"/>
    <s v="SI"/>
    <n v="2"/>
    <m/>
    <n v="4"/>
    <n v="3"/>
    <n v="3"/>
    <n v="5"/>
    <n v="5"/>
    <n v="5"/>
    <m/>
    <s v="NO"/>
    <s v="NO"/>
    <m/>
    <m/>
    <n v="4"/>
    <n v="5"/>
    <m/>
    <x v="5"/>
    <n v="3"/>
    <m/>
    <s v="Como estudiante de nutrición, siempre estoy en la facultad de Medicina, a no ser que tenga alguna práctica y tenga que ir a la facultad de Veterinaria. En la facultad de medicina, ni en la biblioteca de Medicina ni en la de Enfermería hay libros de nutrición. Si los hay, trata sobre temas de tecnología culinaria y algo sobre el deporte. Creo que es muy necesario que haya más porque los estudiantes de nutrición no tenemos casi referencias de libros en la biblioteca de la facultad de Medicina. Creo que en la de Veterinaria hay más, pero está a media hora de la nuestra. Por favor, agradecería que revisarais todo eso. "/>
    <d v="2017-03-17T13:41:43"/>
    <s v="10.150.1.151"/>
    <m/>
  </r>
  <r>
    <s v="F. Psicología"/>
    <s v="Ciencias de la Salud"/>
    <n v="4"/>
    <n v="832"/>
    <m/>
    <m/>
    <x v="1"/>
    <n v="20"/>
    <m/>
    <x v="2"/>
    <n v="3"/>
    <m/>
    <n v="29"/>
    <n v="20"/>
    <m/>
    <s v="Biblioteca Tomás y Valiente (Fuenlabrada)"/>
    <m/>
    <m/>
    <n v="4"/>
    <n v="4"/>
    <n v="3"/>
    <n v="2"/>
    <m/>
    <n v="2"/>
    <m/>
    <m/>
    <m/>
    <m/>
    <m/>
    <n v="4"/>
    <n v="1"/>
    <n v="1"/>
    <n v="4"/>
    <n v="5"/>
    <n v="4"/>
    <n v="5"/>
    <n v="1"/>
    <n v="3"/>
    <n v="4"/>
    <n v="5"/>
    <n v="4"/>
    <n v="2"/>
    <n v="3"/>
    <n v="3"/>
    <n v="4"/>
    <s v="NO"/>
    <n v="3"/>
    <m/>
    <n v="3"/>
    <n v="3"/>
    <n v="4"/>
    <n v="5"/>
    <n v="5"/>
    <n v="5"/>
    <m/>
    <s v="SI"/>
    <s v="NO"/>
    <m/>
    <m/>
    <n v="3"/>
    <n v="2"/>
    <m/>
    <x v="3"/>
    <n v="4"/>
    <m/>
    <m/>
    <d v="2017-03-17T13:41:58"/>
    <s v="10.150.1.151"/>
    <m/>
  </r>
  <r>
    <s v="N/C"/>
    <s v="N/C"/>
    <e v="#N/A"/>
    <n v="833"/>
    <m/>
    <m/>
    <x v="1"/>
    <m/>
    <m/>
    <x v="2"/>
    <n v="3"/>
    <m/>
    <n v="16"/>
    <n v="29"/>
    <m/>
    <m/>
    <m/>
    <m/>
    <n v="5"/>
    <n v="4"/>
    <n v="4"/>
    <n v="3"/>
    <m/>
    <n v="2"/>
    <m/>
    <m/>
    <m/>
    <m/>
    <m/>
    <n v="4"/>
    <n v="4"/>
    <n v="4"/>
    <n v="4"/>
    <n v="4"/>
    <n v="4"/>
    <n v="4"/>
    <n v="3"/>
    <n v="3"/>
    <n v="4"/>
    <n v="4"/>
    <n v="4"/>
    <n v="3"/>
    <n v="4"/>
    <n v="3"/>
    <n v="4"/>
    <s v="SI"/>
    <n v="4"/>
    <m/>
    <n v="5"/>
    <n v="4"/>
    <n v="2"/>
    <n v="5"/>
    <n v="5"/>
    <n v="3"/>
    <m/>
    <s v="NO"/>
    <s v="NO"/>
    <m/>
    <m/>
    <n v="5"/>
    <n v="5"/>
    <m/>
    <x v="2"/>
    <n v="4"/>
    <m/>
    <m/>
    <d v="2017-03-17T13:42:16"/>
    <s v="10.150.1.152"/>
    <m/>
  </r>
  <r>
    <s v="F. Ciencias Matemáticas"/>
    <s v="Ciencias Experimentales"/>
    <n v="2"/>
    <n v="834"/>
    <m/>
    <m/>
    <x v="1"/>
    <n v="8"/>
    <m/>
    <x v="3"/>
    <n v="4"/>
    <m/>
    <n v="29"/>
    <n v="10"/>
    <n v="8"/>
    <m/>
    <m/>
    <m/>
    <n v="4"/>
    <n v="5"/>
    <n v="4"/>
    <n v="5"/>
    <n v="1"/>
    <m/>
    <m/>
    <m/>
    <m/>
    <m/>
    <m/>
    <n v="4"/>
    <n v="1"/>
    <n v="4"/>
    <n v="4"/>
    <n v="5"/>
    <n v="3"/>
    <n v="5"/>
    <n v="1"/>
    <n v="3"/>
    <n v="5"/>
    <n v="5"/>
    <n v="5"/>
    <n v="4"/>
    <n v="5"/>
    <n v="5"/>
    <n v="5"/>
    <s v="SI"/>
    <n v="4"/>
    <m/>
    <n v="5"/>
    <n v="4"/>
    <n v="5"/>
    <n v="5"/>
    <n v="5"/>
    <n v="5"/>
    <m/>
    <s v="NO"/>
    <s v="NO"/>
    <m/>
    <m/>
    <n v="4"/>
    <n v="4"/>
    <m/>
    <x v="0"/>
    <n v="3"/>
    <m/>
    <s v="En mi caso, y pese a ser de Matemáticas, apenas puedo ir a esa biblioteca porque la mayor parte de las veces hay mucho ruido, cosa que no ocurre en Químicas o en la María Zambrano. También estaría bien mejorar el termostato de Químicas (suele hacer calor) y de la Zambrano (suele hacer más bien fresco). Yo normalmente paso 4 horas y media seguidas estudiando en la biblioteca y a veces no es muy agradable la temperatura. El resto de aspectos, genial."/>
    <d v="2017-03-17T13:42:18"/>
    <s v="10.150.1.151"/>
    <m/>
  </r>
  <r>
    <s v="F. Derecho"/>
    <s v="Ciencias Sociales"/>
    <n v="3"/>
    <n v="835"/>
    <m/>
    <m/>
    <x v="1"/>
    <n v="11"/>
    <m/>
    <x v="1"/>
    <n v="4"/>
    <m/>
    <n v="15"/>
    <n v="29"/>
    <n v="12"/>
    <s v="biblioteca municipal José Saramago"/>
    <m/>
    <m/>
    <n v="3"/>
    <n v="4"/>
    <n v="4"/>
    <n v="3"/>
    <m/>
    <m/>
    <n v="3"/>
    <m/>
    <m/>
    <m/>
    <m/>
    <n v="4"/>
    <n v="4"/>
    <n v="3"/>
    <n v="2"/>
    <n v="4"/>
    <n v="4"/>
    <n v="5"/>
    <n v="2"/>
    <n v="2"/>
    <n v="4"/>
    <n v="4"/>
    <n v="1"/>
    <n v="2"/>
    <n v="4"/>
    <n v="4"/>
    <n v="5"/>
    <s v="NO"/>
    <n v="4"/>
    <m/>
    <n v="4"/>
    <n v="3"/>
    <n v="2"/>
    <n v="5"/>
    <n v="5"/>
    <n v="5"/>
    <m/>
    <s v="NO"/>
    <s v="NO"/>
    <m/>
    <m/>
    <n v="3"/>
    <n v="5"/>
    <m/>
    <x v="2"/>
    <n v="3"/>
    <m/>
    <s v="no he asistido a ningún  curso de formación de usuarios porque no sabía que existían.&lt;br&gt;&lt;br&gt;Personalmente lo que más echo en falta en la biblioteca es consultar revistas cientificas que publica la complutense y que nunca podemos encontrar en ningún lado ni en Dialnet ni ningún otro, como 'cuaderno de relaciones laborales' o la 'Revista de trabajo y seguridad social'"/>
    <d v="2017-03-17T13:43:01"/>
    <s v="10.150.1.152"/>
    <m/>
  </r>
  <r>
    <s v="F. Psicología"/>
    <s v="Ciencias de la Salud"/>
    <n v="4"/>
    <n v="836"/>
    <m/>
    <m/>
    <x v="1"/>
    <n v="20"/>
    <m/>
    <x v="3"/>
    <n v="3"/>
    <m/>
    <n v="20"/>
    <m/>
    <m/>
    <m/>
    <m/>
    <m/>
    <n v="5"/>
    <n v="5"/>
    <n v="5"/>
    <n v="5"/>
    <m/>
    <n v="2"/>
    <m/>
    <m/>
    <m/>
    <m/>
    <m/>
    <n v="3"/>
    <n v="5"/>
    <n v="2"/>
    <n v="5"/>
    <n v="3"/>
    <n v="4"/>
    <n v="5"/>
    <n v="3"/>
    <n v="5"/>
    <n v="4"/>
    <n v="5"/>
    <n v="3"/>
    <n v="4"/>
    <n v="5"/>
    <n v="3"/>
    <n v="5"/>
    <s v="NO"/>
    <n v="3"/>
    <m/>
    <n v="4"/>
    <n v="5"/>
    <n v="5"/>
    <n v="5"/>
    <n v="5"/>
    <n v="5"/>
    <m/>
    <s v="SI"/>
    <s v="NO"/>
    <m/>
    <m/>
    <n v="5"/>
    <n v="5"/>
    <m/>
    <x v="2"/>
    <n v="3"/>
    <m/>
    <m/>
    <d v="2017-03-17T13:45:22"/>
    <s v="10.150.1.151"/>
    <m/>
  </r>
  <r>
    <s v="F. Ciencias Políticas y Sociología"/>
    <s v="Ciencias Sociales"/>
    <n v="3"/>
    <n v="837"/>
    <m/>
    <m/>
    <x v="2"/>
    <n v="9"/>
    <m/>
    <x v="3"/>
    <n v="3"/>
    <m/>
    <n v="9"/>
    <n v="20"/>
    <n v="5"/>
    <m/>
    <m/>
    <m/>
    <n v="1"/>
    <n v="3"/>
    <m/>
    <n v="2"/>
    <n v="1"/>
    <m/>
    <n v="3"/>
    <m/>
    <m/>
    <m/>
    <m/>
    <n v="4"/>
    <n v="2"/>
    <n v="2"/>
    <n v="4"/>
    <n v="5"/>
    <n v="5"/>
    <n v="3"/>
    <n v="1"/>
    <n v="5"/>
    <n v="4"/>
    <n v="5"/>
    <n v="4"/>
    <n v="5"/>
    <n v="4"/>
    <n v="3"/>
    <n v="3"/>
    <s v="NO"/>
    <n v="4"/>
    <m/>
    <n v="5"/>
    <n v="4"/>
    <n v="3"/>
    <n v="5"/>
    <n v="5"/>
    <n v="4"/>
    <m/>
    <s v="NO"/>
    <s v="SI"/>
    <n v="5"/>
    <m/>
    <n v="5"/>
    <n v="5"/>
    <m/>
    <x v="3"/>
    <n v="2"/>
    <m/>
    <s v="Los motivos de asistencia han sido como parte muy interesante que ha incluido el profesor Pablo López Calle en una de sus asignaturas para las referencias bibliográficas en trabajos y estudios y para el uso de los recursos informáticos de la biblioteca.&lt;br&gt;El servicio ha empeorado en los últimos meses debido fundamentalmente a la falta de personal y la evidente sobrecarga de trabajo a la que consecuentemente se ve sometido el personal de la facultad, no sólo de la biblioteca pues se hace patente en otros servicios de la misma.&lt;br&gt;Recortar media hora diaria de biblioteca diaria a estudiantes universitarios es restar anualmente suponen unas 110 horas menos de utilización de recursos bibliotecarios, es decir, unos 4 días y medio menos de disposición de los mismos. Si se continúa en esta línea, ¿nos estarían creando una necesidad que,de no encontrarla en los servicios públicos, nos obligaría a que sean entidades privadas las que los proporcionen?&lt;br&gt;Muchas gracias e intenten luchar por devolver más público lo que otras personas nos han dejado en dominio público."/>
    <d v="2017-03-17T13:45:42"/>
    <s v="10.150.1.151"/>
    <m/>
  </r>
  <r>
    <s v="F. Educación - Centro de Formación del Profesorado"/>
    <s v="Humanidades"/>
    <n v="1"/>
    <n v="838"/>
    <m/>
    <m/>
    <x v="1"/>
    <n v="12"/>
    <m/>
    <x v="2"/>
    <n v="3"/>
    <m/>
    <n v="12"/>
    <m/>
    <m/>
    <s v="Bibliotecas de la Comunidad de Madrid"/>
    <m/>
    <m/>
    <n v="5"/>
    <n v="4"/>
    <n v="4"/>
    <n v="3"/>
    <n v="1"/>
    <m/>
    <m/>
    <m/>
    <m/>
    <m/>
    <m/>
    <n v="5"/>
    <n v="2"/>
    <n v="1"/>
    <n v="1"/>
    <n v="3"/>
    <n v="4"/>
    <n v="2"/>
    <n v="1"/>
    <n v="4"/>
    <n v="5"/>
    <n v="5"/>
    <n v="4"/>
    <n v="4"/>
    <n v="4"/>
    <n v="4"/>
    <n v="5"/>
    <s v="NO"/>
    <n v="5"/>
    <m/>
    <n v="5"/>
    <n v="4"/>
    <n v="5"/>
    <n v="5"/>
    <n v="4"/>
    <n v="5"/>
    <m/>
    <s v="NO"/>
    <s v="SI"/>
    <n v="5"/>
    <m/>
    <n v="4"/>
    <n v="3"/>
    <m/>
    <x v="2"/>
    <n v="4"/>
    <m/>
    <m/>
    <d v="2017-03-17T13:46:32"/>
    <s v="10.150.1.152"/>
    <m/>
  </r>
  <r>
    <s v="F. Filología"/>
    <s v="Humanidades"/>
    <n v="1"/>
    <n v="839"/>
    <m/>
    <m/>
    <x v="1"/>
    <n v="14"/>
    <m/>
    <x v="1"/>
    <n v="5"/>
    <m/>
    <n v="29"/>
    <n v="14"/>
    <n v="4"/>
    <m/>
    <m/>
    <m/>
    <n v="5"/>
    <n v="5"/>
    <n v="5"/>
    <n v="2"/>
    <n v="1"/>
    <m/>
    <m/>
    <m/>
    <m/>
    <m/>
    <m/>
    <n v="4"/>
    <n v="2"/>
    <n v="1"/>
    <n v="2"/>
    <n v="5"/>
    <n v="4"/>
    <n v="5"/>
    <n v="1"/>
    <n v="4"/>
    <n v="3"/>
    <n v="4"/>
    <n v="3"/>
    <n v="4"/>
    <n v="5"/>
    <n v="3"/>
    <n v="5"/>
    <s v="NO"/>
    <n v="4"/>
    <m/>
    <n v="4"/>
    <n v="4"/>
    <n v="5"/>
    <n v="5"/>
    <n v="5"/>
    <n v="5"/>
    <m/>
    <s v="SI"/>
    <s v="NO"/>
    <m/>
    <m/>
    <n v="3"/>
    <n v="4"/>
    <m/>
    <x v="2"/>
    <n v="3"/>
    <m/>
    <m/>
    <d v="2017-03-17T13:47:48"/>
    <s v="10.150.1.152"/>
    <m/>
  </r>
  <r>
    <s v="F. Estudios Estadísticos"/>
    <s v="Ciencias Experimentales"/>
    <n v="2"/>
    <n v="840"/>
    <m/>
    <m/>
    <x v="1"/>
    <n v="23"/>
    <m/>
    <x v="3"/>
    <n v="3"/>
    <m/>
    <n v="23"/>
    <n v="29"/>
    <n v="8"/>
    <m/>
    <m/>
    <m/>
    <n v="4"/>
    <n v="4"/>
    <n v="5"/>
    <n v="4"/>
    <m/>
    <n v="2"/>
    <m/>
    <m/>
    <m/>
    <m/>
    <m/>
    <n v="4"/>
    <n v="4"/>
    <n v="4"/>
    <n v="4"/>
    <n v="4"/>
    <n v="5"/>
    <n v="4"/>
    <n v="4"/>
    <n v="5"/>
    <n v="5"/>
    <n v="5"/>
    <n v="4"/>
    <n v="4"/>
    <n v="4"/>
    <n v="4"/>
    <n v="4"/>
    <m/>
    <n v="4"/>
    <m/>
    <n v="4"/>
    <n v="4"/>
    <m/>
    <n v="4"/>
    <n v="4"/>
    <n v="4"/>
    <m/>
    <s v="NO"/>
    <s v="NO"/>
    <n v="4"/>
    <m/>
    <n v="5"/>
    <n v="5"/>
    <m/>
    <x v="2"/>
    <n v="4"/>
    <m/>
    <m/>
    <d v="2017-03-17T13:49:02"/>
    <s v="10.150.1.152"/>
    <m/>
  </r>
  <r>
    <s v="F. Filología"/>
    <s v="Humanidades"/>
    <n v="1"/>
    <n v="841"/>
    <m/>
    <m/>
    <x v="1"/>
    <n v="14"/>
    <m/>
    <x v="3"/>
    <n v="5"/>
    <m/>
    <n v="29"/>
    <n v="15"/>
    <n v="14"/>
    <s v="Bibliotecas Nacional. Bibliotecas de la UAM."/>
    <m/>
    <m/>
    <n v="5"/>
    <n v="5"/>
    <n v="4"/>
    <n v="3"/>
    <m/>
    <m/>
    <n v="3"/>
    <m/>
    <m/>
    <m/>
    <m/>
    <n v="4"/>
    <n v="3"/>
    <n v="2"/>
    <n v="5"/>
    <n v="3"/>
    <n v="5"/>
    <n v="1"/>
    <n v="4"/>
    <n v="3"/>
    <n v="4"/>
    <n v="4"/>
    <n v="4"/>
    <n v="4"/>
    <n v="4"/>
    <n v="3"/>
    <n v="4"/>
    <s v="NO"/>
    <n v="4"/>
    <m/>
    <n v="4"/>
    <n v="4"/>
    <n v="3"/>
    <n v="5"/>
    <n v="5"/>
    <n v="5"/>
    <m/>
    <s v="NO"/>
    <s v="NO"/>
    <m/>
    <m/>
    <n v="4"/>
    <n v="4"/>
    <m/>
    <x v="2"/>
    <n v="4"/>
    <m/>
    <s v="Ciertos autores están inexplicablemente diseminados a lo largo de todas las bibliotecas del campus. Viz. Stanislaw Lem, cuya obra debería estar reunida en Filología y acaso representada con algunos ejemplares en Matemáticas, Física e Informática pero que sin embargo está desmembrada en grupos de 3-4 títulos por biblioteca (algunas tan inapropiadas como Empresariales o Turismo). Esto es consecuencia del empeño completamente inútil de sazonar las susodichas bibliotecas con ''misceláneas'' de literatura o filosofía, lo cual -aunque en cualquier caso sería en vano, pues he comprobado que los libros allí destinados casi nunca se consultan- sería aceptable siempre que éstas estuvieran compuestas de títulos duplicados en las bibliotecas a las que corresponden. Es absurdo que un alumno de Filosofía o Filología tenga que desplazarse hasta Empresariales para consultar una buena edición de Lucrecio. &lt;br&gt;&lt;br&gt;"/>
    <d v="2017-03-17T13:49:46"/>
    <s v="10.150.1.152"/>
    <m/>
  </r>
  <r>
    <s v="F. Bellas Artes"/>
    <s v="Humanidades"/>
    <n v="1"/>
    <n v="842"/>
    <m/>
    <m/>
    <x v="1"/>
    <n v="1"/>
    <m/>
    <x v="2"/>
    <n v="3"/>
    <m/>
    <n v="1"/>
    <n v="29"/>
    <n v="28"/>
    <m/>
    <m/>
    <m/>
    <n v="4"/>
    <n v="3"/>
    <n v="3"/>
    <n v="2"/>
    <n v="1"/>
    <m/>
    <m/>
    <m/>
    <m/>
    <m/>
    <m/>
    <n v="3"/>
    <n v="3"/>
    <n v="1"/>
    <n v="2"/>
    <n v="2"/>
    <n v="4"/>
    <n v="2"/>
    <n v="3"/>
    <n v="5"/>
    <n v="4"/>
    <n v="3"/>
    <n v="3"/>
    <n v="3"/>
    <n v="3"/>
    <n v="2"/>
    <n v="3"/>
    <s v="NO"/>
    <n v="3"/>
    <m/>
    <n v="5"/>
    <n v="4"/>
    <n v="5"/>
    <n v="5"/>
    <n v="5"/>
    <n v="4"/>
    <m/>
    <s v="SI"/>
    <s v="NO"/>
    <m/>
    <m/>
    <n v="4"/>
    <n v="4"/>
    <m/>
    <x v="2"/>
    <n v="4"/>
    <m/>
    <m/>
    <d v="2017-03-17T13:51:15"/>
    <s v="10.150.1.151"/>
    <m/>
  </r>
  <r>
    <s v="F. Filología"/>
    <s v="Humanidades"/>
    <n v="1"/>
    <n v="843"/>
    <m/>
    <m/>
    <x v="0"/>
    <n v="14"/>
    <m/>
    <x v="1"/>
    <n v="5"/>
    <m/>
    <n v="15"/>
    <n v="14"/>
    <n v="29"/>
    <m/>
    <m/>
    <m/>
    <n v="3"/>
    <n v="5"/>
    <n v="5"/>
    <n v="5"/>
    <m/>
    <m/>
    <n v="3"/>
    <m/>
    <m/>
    <m/>
    <m/>
    <n v="4"/>
    <n v="5"/>
    <n v="5"/>
    <n v="3"/>
    <n v="4"/>
    <n v="5"/>
    <n v="2"/>
    <n v="2"/>
    <n v="5"/>
    <n v="5"/>
    <n v="5"/>
    <n v="5"/>
    <n v="5"/>
    <n v="5"/>
    <n v="5"/>
    <n v="5"/>
    <s v="SI"/>
    <n v="5"/>
    <m/>
    <n v="5"/>
    <n v="5"/>
    <n v="5"/>
    <n v="5"/>
    <n v="5"/>
    <n v="5"/>
    <m/>
    <s v="SI"/>
    <s v="NO"/>
    <m/>
    <m/>
    <n v="5"/>
    <m/>
    <m/>
    <x v="0"/>
    <n v="5"/>
    <m/>
    <m/>
    <d v="2017-03-17T13:53:48"/>
    <s v="10.150.1.152"/>
    <m/>
  </r>
  <r>
    <s v="F. Geografía e Historia"/>
    <s v="Humanidades"/>
    <n v="1"/>
    <n v="844"/>
    <m/>
    <m/>
    <x v="0"/>
    <n v="16"/>
    <m/>
    <x v="1"/>
    <n v="5"/>
    <m/>
    <n v="16"/>
    <n v="29"/>
    <n v="1"/>
    <m/>
    <m/>
    <m/>
    <n v="5"/>
    <n v="5"/>
    <n v="5"/>
    <n v="4"/>
    <n v="1"/>
    <m/>
    <m/>
    <m/>
    <m/>
    <m/>
    <m/>
    <n v="5"/>
    <n v="5"/>
    <n v="5"/>
    <n v="5"/>
    <n v="4"/>
    <n v="4"/>
    <n v="5"/>
    <n v="4"/>
    <n v="5"/>
    <n v="5"/>
    <n v="5"/>
    <n v="5"/>
    <n v="5"/>
    <n v="5"/>
    <n v="5"/>
    <n v="5"/>
    <s v="SI"/>
    <n v="5"/>
    <m/>
    <n v="5"/>
    <n v="5"/>
    <n v="5"/>
    <n v="5"/>
    <n v="5"/>
    <n v="5"/>
    <m/>
    <s v="NO"/>
    <s v="NO"/>
    <m/>
    <m/>
    <m/>
    <m/>
    <m/>
    <x v="0"/>
    <n v="5"/>
    <m/>
    <s v="No he asistido a ningún curso de formación porque no conocía de su existencia, pero estoy muy satisfecho con el servicio y fondo de la biblioteca, no tengo nada destacable que añadir."/>
    <d v="2017-03-17T13:54:43"/>
    <s v="10.150.1.151"/>
    <m/>
  </r>
  <r>
    <s v="F. Filología"/>
    <s v="Humanidades"/>
    <n v="1"/>
    <n v="845"/>
    <m/>
    <m/>
    <x v="1"/>
    <n v="14"/>
    <m/>
    <x v="3"/>
    <n v="5"/>
    <m/>
    <n v="15"/>
    <n v="29"/>
    <n v="16"/>
    <s v="Biblioteca de Conde Duque."/>
    <m/>
    <m/>
    <n v="4"/>
    <n v="3"/>
    <n v="3"/>
    <n v="2"/>
    <m/>
    <m/>
    <n v="3"/>
    <m/>
    <m/>
    <m/>
    <m/>
    <n v="5"/>
    <n v="5"/>
    <n v="5"/>
    <n v="3"/>
    <n v="5"/>
    <n v="4"/>
    <n v="5"/>
    <n v="5"/>
    <n v="2"/>
    <n v="4"/>
    <n v="4"/>
    <n v="2"/>
    <n v="3"/>
    <n v="2"/>
    <n v="3"/>
    <n v="2"/>
    <s v="SI"/>
    <n v="2"/>
    <m/>
    <n v="4"/>
    <n v="2"/>
    <n v="2"/>
    <n v="3"/>
    <n v="4"/>
    <n v="4"/>
    <m/>
    <s v="NO"/>
    <s v="NO"/>
    <m/>
    <m/>
    <n v="5"/>
    <n v="5"/>
    <m/>
    <x v="2"/>
    <n v="4"/>
    <m/>
    <m/>
    <d v="2017-03-17T13:55:05"/>
    <s v="10.150.1.152"/>
    <m/>
  </r>
  <r>
    <s v="F. Ciencias Matemáticas"/>
    <s v="Ciencias Experimentales"/>
    <n v="2"/>
    <n v="846"/>
    <m/>
    <m/>
    <x v="1"/>
    <n v="8"/>
    <m/>
    <x v="3"/>
    <n v="3"/>
    <m/>
    <n v="8"/>
    <n v="29"/>
    <n v="6"/>
    <m/>
    <m/>
    <m/>
    <n v="5"/>
    <n v="3"/>
    <n v="5"/>
    <n v="2"/>
    <n v="1"/>
    <m/>
    <m/>
    <m/>
    <m/>
    <m/>
    <m/>
    <n v="5"/>
    <n v="1"/>
    <n v="1"/>
    <n v="3"/>
    <n v="4"/>
    <n v="3"/>
    <n v="5"/>
    <n v="1"/>
    <n v="6"/>
    <n v="4"/>
    <n v="4"/>
    <n v="3"/>
    <n v="5"/>
    <n v="5"/>
    <n v="5"/>
    <n v="4"/>
    <s v="NO"/>
    <n v="4"/>
    <m/>
    <n v="5"/>
    <n v="3"/>
    <n v="4"/>
    <n v="5"/>
    <n v="5"/>
    <n v="5"/>
    <m/>
    <s v="SI"/>
    <s v="SI"/>
    <n v="4"/>
    <m/>
    <n v="5"/>
    <n v="5"/>
    <m/>
    <x v="2"/>
    <n v="3"/>
    <m/>
    <m/>
    <d v="2017-03-17T13:55:44"/>
    <s v="10.150.1.152"/>
    <m/>
  </r>
  <r>
    <s v="F. Informática"/>
    <s v="Ciencias Experimentales"/>
    <n v="2"/>
    <n v="847"/>
    <m/>
    <m/>
    <x v="1"/>
    <n v="17"/>
    <m/>
    <x v="1"/>
    <n v="2"/>
    <m/>
    <n v="17"/>
    <n v="29"/>
    <m/>
    <m/>
    <m/>
    <m/>
    <n v="4"/>
    <n v="4"/>
    <n v="4"/>
    <n v="2"/>
    <m/>
    <n v="2"/>
    <m/>
    <m/>
    <m/>
    <m/>
    <m/>
    <n v="2"/>
    <n v="1"/>
    <n v="2"/>
    <n v="1"/>
    <n v="5"/>
    <n v="5"/>
    <n v="4"/>
    <n v="1"/>
    <n v="6"/>
    <n v="3"/>
    <n v="4"/>
    <n v="4"/>
    <n v="5"/>
    <n v="5"/>
    <n v="3"/>
    <n v="4"/>
    <s v="SI"/>
    <n v="4"/>
    <m/>
    <n v="5"/>
    <n v="4"/>
    <n v="5"/>
    <n v="5"/>
    <n v="5"/>
    <n v="5"/>
    <m/>
    <s v="SI"/>
    <s v="NO"/>
    <m/>
    <m/>
    <n v="4"/>
    <n v="5"/>
    <m/>
    <x v="2"/>
    <n v="3"/>
    <m/>
    <s v="No he realizado el curso de formación de usuarios que tiene la biblioteca porque cuando conocí de su existencia ya llevaba años en la facultad y conocía su funcionamiento.&lt;br&gt;Por otro lado, en cuanto a valoración de personal, sólo puedo hablar del personal que se encuentra por las tardes, que es cuando hago uso de la biblioteca desde hace unos pocos años."/>
    <d v="2017-03-17T13:55:54"/>
    <s v="10.150.1.152"/>
    <m/>
  </r>
  <r>
    <s v="F. Veterinaria"/>
    <s v="Ciencias de la Salud"/>
    <n v="4"/>
    <n v="848"/>
    <m/>
    <m/>
    <x v="1"/>
    <n v="21"/>
    <m/>
    <x v="2"/>
    <n v="3"/>
    <m/>
    <n v="21"/>
    <n v="16"/>
    <n v="29"/>
    <m/>
    <m/>
    <m/>
    <n v="1"/>
    <n v="2"/>
    <n v="2"/>
    <n v="2"/>
    <m/>
    <n v="2"/>
    <m/>
    <m/>
    <m/>
    <m/>
    <m/>
    <n v="4"/>
    <n v="2"/>
    <n v="3"/>
    <n v="1"/>
    <n v="5"/>
    <n v="3"/>
    <n v="4"/>
    <n v="2"/>
    <n v="3"/>
    <n v="1"/>
    <n v="2"/>
    <n v="2"/>
    <n v="1"/>
    <n v="2"/>
    <n v="3"/>
    <n v="1"/>
    <s v="NO"/>
    <n v="2"/>
    <m/>
    <n v="1"/>
    <n v="1"/>
    <n v="1"/>
    <n v="1"/>
    <n v="1"/>
    <n v="1"/>
    <m/>
    <s v="SI"/>
    <s v="SI"/>
    <n v="4"/>
    <m/>
    <n v="1"/>
    <n v="1"/>
    <m/>
    <x v="2"/>
    <n v="4"/>
    <m/>
    <m/>
    <d v="2017-03-17T13:56:29"/>
    <s v="10.150.1.151"/>
    <m/>
  </r>
  <r>
    <s v="F. Ciencias Económicas y Empresariales"/>
    <s v="Ciencias Sociales"/>
    <n v="3"/>
    <n v="849"/>
    <m/>
    <m/>
    <x v="1"/>
    <n v="5"/>
    <m/>
    <x v="1"/>
    <n v="4"/>
    <m/>
    <n v="5"/>
    <n v="24"/>
    <m/>
    <m/>
    <m/>
    <m/>
    <n v="4"/>
    <n v="4"/>
    <n v="4"/>
    <n v="4"/>
    <n v="1"/>
    <m/>
    <m/>
    <m/>
    <m/>
    <m/>
    <m/>
    <n v="4"/>
    <n v="2"/>
    <n v="2"/>
    <n v="3"/>
    <n v="5"/>
    <n v="3"/>
    <n v="4"/>
    <n v="2"/>
    <n v="3"/>
    <n v="4"/>
    <n v="4"/>
    <n v="3"/>
    <n v="4"/>
    <n v="5"/>
    <n v="3"/>
    <n v="4"/>
    <s v="NO"/>
    <n v="4"/>
    <m/>
    <n v="5"/>
    <n v="4"/>
    <n v="4"/>
    <n v="5"/>
    <n v="5"/>
    <n v="5"/>
    <m/>
    <s v="SI"/>
    <s v="NO"/>
    <m/>
    <m/>
    <n v="5"/>
    <n v="5"/>
    <m/>
    <x v="2"/>
    <n v="4"/>
    <m/>
    <s v="No me parece necesario."/>
    <d v="2017-03-17T13:57:43"/>
    <s v="10.150.1.151"/>
    <m/>
  </r>
  <r>
    <s v="F. Ciencias de la Información"/>
    <s v="Ciencias Sociales"/>
    <n v="3"/>
    <n v="850"/>
    <m/>
    <m/>
    <x v="1"/>
    <n v="4"/>
    <m/>
    <x v="5"/>
    <n v="1"/>
    <m/>
    <n v="4"/>
    <n v="4"/>
    <n v="4"/>
    <s v="Biblioteca central de Móstoles &lt;br&gt;Biblioteca Joan Miró Móstoles "/>
    <m/>
    <m/>
    <n v="3"/>
    <n v="3"/>
    <n v="2"/>
    <n v="1"/>
    <m/>
    <n v="2"/>
    <m/>
    <n v="4"/>
    <n v="12"/>
    <m/>
    <m/>
    <n v="1"/>
    <n v="1"/>
    <n v="1"/>
    <n v="1"/>
    <n v="4"/>
    <n v="5"/>
    <n v="5"/>
    <n v="1"/>
    <n v="1"/>
    <n v="2"/>
    <n v="1"/>
    <n v="1"/>
    <n v="1"/>
    <n v="1"/>
    <n v="1"/>
    <n v="2"/>
    <s v="NO"/>
    <n v="1"/>
    <m/>
    <n v="3"/>
    <n v="3"/>
    <n v="3"/>
    <n v="2"/>
    <n v="1"/>
    <n v="1"/>
    <m/>
    <s v="NO"/>
    <s v="NO"/>
    <m/>
    <m/>
    <n v="2"/>
    <n v="1"/>
    <m/>
    <x v="5"/>
    <n v="2"/>
    <m/>
    <s v="Bibliotecarios con educación y simpatía hacia el alumnado."/>
    <d v="2017-03-17T13:57:49"/>
    <s v="10.150.1.151"/>
    <m/>
  </r>
  <r>
    <s v="F. Bellas Artes"/>
    <s v="Humanidades"/>
    <n v="1"/>
    <n v="851"/>
    <m/>
    <m/>
    <x v="1"/>
    <n v="1"/>
    <m/>
    <x v="1"/>
    <n v="2"/>
    <m/>
    <n v="1"/>
    <n v="16"/>
    <n v="29"/>
    <m/>
    <m/>
    <m/>
    <n v="3"/>
    <n v="3"/>
    <n v="3"/>
    <n v="2"/>
    <m/>
    <n v="2"/>
    <m/>
    <m/>
    <m/>
    <m/>
    <m/>
    <n v="3"/>
    <n v="1"/>
    <n v="2"/>
    <n v="4"/>
    <n v="4"/>
    <n v="4"/>
    <n v="3"/>
    <n v="2"/>
    <n v="6"/>
    <n v="3"/>
    <n v="4"/>
    <n v="4"/>
    <n v="4"/>
    <n v="3"/>
    <n v="2"/>
    <n v="4"/>
    <s v="NO"/>
    <n v="4"/>
    <m/>
    <n v="2"/>
    <n v="2"/>
    <n v="2"/>
    <m/>
    <n v="3"/>
    <n v="2"/>
    <m/>
    <s v="NO"/>
    <s v="NO"/>
    <n v="1"/>
    <m/>
    <n v="2"/>
    <n v="2"/>
    <m/>
    <x v="5"/>
    <n v="3"/>
    <m/>
    <s v="Que se mantenga silencio por parte del personal de la biblioteca de la Facultad de Bellas Artes. A veces están con la radio o hablando con tono alto, por lo cual no se puede estudiar, algo ilógico en una biblioteca.&lt;br&gt;Un saludo"/>
    <d v="2017-03-17T13:58:36"/>
    <s v="10.150.1.152"/>
    <m/>
  </r>
  <r>
    <s v="F. Enfermería, Fisioterapia y Podología"/>
    <s v="Ciencias de la Salud"/>
    <n v="4"/>
    <n v="852"/>
    <m/>
    <m/>
    <x v="1"/>
    <n v="22"/>
    <m/>
    <x v="5"/>
    <n v="2"/>
    <m/>
    <n v="22"/>
    <m/>
    <m/>
    <s v="Biblioteca José Hierro"/>
    <m/>
    <m/>
    <n v="4"/>
    <n v="4"/>
    <n v="4"/>
    <n v="3"/>
    <m/>
    <m/>
    <m/>
    <n v="4"/>
    <n v="4.1666666666666664E-2"/>
    <m/>
    <m/>
    <n v="2"/>
    <n v="2"/>
    <n v="2"/>
    <n v="4"/>
    <n v="5"/>
    <n v="5"/>
    <n v="5"/>
    <n v="3"/>
    <n v="6"/>
    <n v="4"/>
    <n v="3"/>
    <n v="4"/>
    <m/>
    <n v="4"/>
    <n v="4"/>
    <n v="4"/>
    <s v="NO"/>
    <n v="4"/>
    <m/>
    <m/>
    <m/>
    <m/>
    <m/>
    <m/>
    <m/>
    <m/>
    <s v="NO"/>
    <s v="NO"/>
    <m/>
    <m/>
    <n v="3"/>
    <n v="4"/>
    <m/>
    <x v="2"/>
    <m/>
    <m/>
    <m/>
    <d v="2017-03-17T13:59:10"/>
    <s v="10.150.1.151"/>
    <m/>
  </r>
  <r>
    <s v="F. Ciencias de la Documentación"/>
    <s v="Ciencias Sociales"/>
    <n v="3"/>
    <n v="853"/>
    <m/>
    <m/>
    <x v="2"/>
    <n v="3"/>
    <m/>
    <x v="3"/>
    <n v="3"/>
    <m/>
    <n v="29"/>
    <n v="3"/>
    <n v="15"/>
    <s v="la biblioteca central de la UNED, biblioteca mario vargas llosa en el barrio de tribunal, la biblioteca de Opera, la biblioteca de villaverde"/>
    <m/>
    <m/>
    <n v="2"/>
    <n v="4"/>
    <n v="4"/>
    <n v="4"/>
    <m/>
    <n v="2"/>
    <n v="3"/>
    <n v="4"/>
    <s v="01.00"/>
    <m/>
    <m/>
    <n v="3"/>
    <n v="2"/>
    <n v="2"/>
    <n v="4"/>
    <n v="5"/>
    <n v="5"/>
    <n v="5"/>
    <n v="2"/>
    <n v="6"/>
    <n v="3"/>
    <n v="3"/>
    <n v="3"/>
    <n v="2"/>
    <n v="5"/>
    <n v="5"/>
    <n v="4"/>
    <s v="SI"/>
    <n v="4"/>
    <m/>
    <n v="5"/>
    <n v="1"/>
    <n v="1"/>
    <n v="5"/>
    <n v="5"/>
    <n v="5"/>
    <m/>
    <s v="NO"/>
    <s v="NO"/>
    <n v="1"/>
    <m/>
    <n v="2"/>
    <n v="5"/>
    <m/>
    <x v="2"/>
    <n v="3"/>
    <m/>
    <s v="ampliacion de horarios fines de semana y entre diario al final del día.&lt;br&gt;"/>
    <d v="2017-03-17T13:59:14"/>
    <s v="10.150.1.152"/>
    <m/>
  </r>
  <r>
    <s v="F. Geografía e Historia"/>
    <s v="Humanidades"/>
    <n v="1"/>
    <n v="854"/>
    <m/>
    <m/>
    <x v="1"/>
    <n v="16"/>
    <m/>
    <x v="1"/>
    <n v="2"/>
    <m/>
    <n v="16"/>
    <n v="29"/>
    <n v="14"/>
    <m/>
    <m/>
    <m/>
    <n v="4"/>
    <n v="5"/>
    <n v="5"/>
    <n v="4"/>
    <m/>
    <n v="2"/>
    <m/>
    <m/>
    <m/>
    <m/>
    <m/>
    <n v="3"/>
    <n v="1"/>
    <n v="1"/>
    <n v="4"/>
    <n v="3"/>
    <n v="2"/>
    <n v="5"/>
    <n v="1"/>
    <n v="1"/>
    <n v="4"/>
    <n v="4"/>
    <n v="1"/>
    <m/>
    <n v="3"/>
    <m/>
    <m/>
    <s v="NO"/>
    <m/>
    <m/>
    <n v="5"/>
    <n v="5"/>
    <n v="3"/>
    <n v="5"/>
    <n v="5"/>
    <n v="3"/>
    <m/>
    <s v="NO"/>
    <m/>
    <m/>
    <m/>
    <n v="4"/>
    <n v="5"/>
    <m/>
    <x v="2"/>
    <m/>
    <m/>
    <m/>
    <d v="2017-03-17T13:59:49"/>
    <s v="10.150.1.152"/>
    <m/>
  </r>
  <r>
    <s v="F. Farmacia"/>
    <s v="Ciencias de la Salud"/>
    <n v="4"/>
    <n v="855"/>
    <m/>
    <m/>
    <x v="1"/>
    <n v="13"/>
    <m/>
    <x v="2"/>
    <n v="3"/>
    <m/>
    <n v="2"/>
    <n v="18"/>
    <n v="22"/>
    <m/>
    <m/>
    <m/>
    <n v="3"/>
    <n v="2"/>
    <n v="2"/>
    <n v="2"/>
    <m/>
    <n v="2"/>
    <n v="3"/>
    <n v="4"/>
    <d v="1900-01-02T00:00:00"/>
    <m/>
    <m/>
    <n v="4"/>
    <n v="1"/>
    <n v="4"/>
    <n v="2"/>
    <n v="2"/>
    <n v="3"/>
    <n v="4"/>
    <n v="3"/>
    <n v="3"/>
    <n v="3"/>
    <n v="3"/>
    <n v="3"/>
    <n v="3"/>
    <n v="2"/>
    <n v="3"/>
    <n v="3"/>
    <s v="NO"/>
    <n v="3"/>
    <m/>
    <n v="4"/>
    <n v="2"/>
    <n v="2"/>
    <n v="4"/>
    <n v="4"/>
    <n v="3"/>
    <m/>
    <s v="NO"/>
    <s v="SI"/>
    <n v="3"/>
    <m/>
    <n v="3"/>
    <n v="3"/>
    <m/>
    <x v="3"/>
    <n v="3"/>
    <m/>
    <s v="Qué se abra la biblioteca más tiempo y que al menos esté abierta también los sábados."/>
    <d v="2017-03-17T14:00:38"/>
    <s v="10.150.1.151"/>
    <m/>
  </r>
  <r>
    <s v="F. Geografía e Historia"/>
    <s v="Humanidades"/>
    <n v="1"/>
    <n v="856"/>
    <m/>
    <m/>
    <x v="0"/>
    <n v="16"/>
    <m/>
    <x v="1"/>
    <n v="5"/>
    <m/>
    <n v="16"/>
    <n v="29"/>
    <n v="14"/>
    <m/>
    <m/>
    <m/>
    <n v="3"/>
    <n v="5"/>
    <n v="5"/>
    <n v="3"/>
    <m/>
    <m/>
    <n v="3"/>
    <m/>
    <m/>
    <m/>
    <m/>
    <n v="4"/>
    <n v="4"/>
    <n v="1"/>
    <n v="5"/>
    <n v="1"/>
    <n v="1"/>
    <n v="1"/>
    <n v="3"/>
    <n v="6"/>
    <n v="3"/>
    <n v="5"/>
    <n v="5"/>
    <n v="5"/>
    <n v="5"/>
    <m/>
    <m/>
    <s v="NO"/>
    <n v="4"/>
    <m/>
    <n v="4"/>
    <n v="5"/>
    <n v="4"/>
    <n v="5"/>
    <n v="5"/>
    <n v="5"/>
    <m/>
    <s v="SI"/>
    <s v="NO"/>
    <m/>
    <m/>
    <n v="5"/>
    <n v="5"/>
    <m/>
    <x v="2"/>
    <n v="3"/>
    <m/>
    <s v="Nunca he asistido eso curso porque no lo consideré necesario. &lt;br&gt;&lt;br&gt;Estaría bien mejorar el sistema informático. Me ha sucedido más de una vez que mi cuenta se ha bloqueado por fallos en el sistema. El personal de la biblioteca responde muy amablemente ante esa situación, pero para un usuario frecuente es incómodo. &lt;br&gt;&lt;br&gt;Lo mejor: lo solícito y eficaz que son los bibliotecarios ante cualquier petición. "/>
    <d v="2017-03-17T14:01:21"/>
    <s v="10.150.1.152"/>
    <m/>
  </r>
  <r>
    <s v="F. Geografía e Historia"/>
    <s v="Humanidades"/>
    <n v="1"/>
    <n v="857"/>
    <m/>
    <m/>
    <x v="0"/>
    <n v="16"/>
    <m/>
    <x v="1"/>
    <n v="4"/>
    <m/>
    <n v="16"/>
    <n v="11"/>
    <n v="14"/>
    <m/>
    <m/>
    <m/>
    <n v="5"/>
    <n v="5"/>
    <n v="4"/>
    <n v="4"/>
    <m/>
    <m/>
    <n v="3"/>
    <m/>
    <m/>
    <m/>
    <m/>
    <n v="5"/>
    <n v="3"/>
    <n v="3"/>
    <n v="3"/>
    <n v="5"/>
    <n v="4"/>
    <n v="3"/>
    <n v="2"/>
    <n v="5"/>
    <n v="5"/>
    <n v="5"/>
    <n v="5"/>
    <n v="5"/>
    <n v="5"/>
    <n v="4"/>
    <n v="5"/>
    <s v="NO"/>
    <n v="4"/>
    <m/>
    <n v="5"/>
    <n v="5"/>
    <n v="5"/>
    <n v="5"/>
    <n v="5"/>
    <n v="5"/>
    <m/>
    <s v="SI"/>
    <s v="NO"/>
    <m/>
    <m/>
    <n v="5"/>
    <n v="5"/>
    <m/>
    <x v="0"/>
    <n v="5"/>
    <m/>
    <m/>
    <d v="2017-03-17T14:03:05"/>
    <s v="10.150.1.151"/>
    <m/>
  </r>
  <r>
    <s v="F. Psicología"/>
    <s v="Ciencias de la Salud"/>
    <n v="4"/>
    <n v="858"/>
    <m/>
    <m/>
    <x v="1"/>
    <n v="20"/>
    <m/>
    <x v="3"/>
    <n v="2"/>
    <m/>
    <n v="20"/>
    <n v="29"/>
    <m/>
    <s v="Biblioteca ESIC"/>
    <m/>
    <m/>
    <n v="2"/>
    <n v="2"/>
    <n v="2"/>
    <n v="3"/>
    <m/>
    <n v="2"/>
    <n v="3"/>
    <n v="4"/>
    <n v="0.125"/>
    <m/>
    <m/>
    <n v="4"/>
    <n v="4"/>
    <n v="2"/>
    <n v="4"/>
    <n v="2"/>
    <n v="5"/>
    <n v="4"/>
    <n v="3"/>
    <n v="3"/>
    <n v="2"/>
    <n v="2"/>
    <n v="2"/>
    <n v="1"/>
    <n v="2"/>
    <n v="1"/>
    <n v="2"/>
    <s v="NO"/>
    <m/>
    <m/>
    <n v="1"/>
    <n v="1"/>
    <n v="1"/>
    <n v="1"/>
    <n v="1"/>
    <n v="1"/>
    <m/>
    <s v="SI"/>
    <s v="NO"/>
    <m/>
    <m/>
    <n v="1"/>
    <n v="2"/>
    <m/>
    <x v="5"/>
    <n v="3"/>
    <m/>
    <m/>
    <d v="2017-03-17T14:03:10"/>
    <s v="10.150.1.152"/>
    <m/>
  </r>
  <r>
    <s v="F. Psicología"/>
    <s v="Ciencias de la Salud"/>
    <n v="4"/>
    <n v="859"/>
    <m/>
    <m/>
    <x v="2"/>
    <n v="20"/>
    <m/>
    <x v="2"/>
    <n v="4"/>
    <m/>
    <n v="20"/>
    <n v="5"/>
    <m/>
    <m/>
    <m/>
    <m/>
    <n v="5"/>
    <n v="5"/>
    <n v="4"/>
    <n v="5"/>
    <m/>
    <m/>
    <n v="3"/>
    <m/>
    <m/>
    <m/>
    <m/>
    <n v="4"/>
    <n v="4"/>
    <n v="1"/>
    <n v="4"/>
    <n v="5"/>
    <n v="5"/>
    <n v="5"/>
    <n v="3"/>
    <n v="4"/>
    <n v="4"/>
    <n v="5"/>
    <n v="3"/>
    <n v="2"/>
    <n v="4"/>
    <n v="1"/>
    <n v="4"/>
    <s v="NO"/>
    <n v="4"/>
    <m/>
    <n v="2"/>
    <n v="5"/>
    <n v="5"/>
    <n v="5"/>
    <n v="5"/>
    <n v="5"/>
    <m/>
    <s v="SI"/>
    <s v="NO"/>
    <n v="3"/>
    <m/>
    <n v="4"/>
    <n v="3"/>
    <m/>
    <x v="2"/>
    <n v="5"/>
    <m/>
    <m/>
    <d v="2017-03-17T14:05:44"/>
    <s v="10.150.1.152"/>
    <m/>
  </r>
  <r>
    <s v="F. Educación - Centro de Formación del Profesorado"/>
    <s v="Humanidades"/>
    <n v="1"/>
    <n v="860"/>
    <m/>
    <m/>
    <x v="1"/>
    <n v="12"/>
    <m/>
    <x v="2"/>
    <n v="3"/>
    <m/>
    <n v="12"/>
    <m/>
    <m/>
    <m/>
    <m/>
    <m/>
    <n v="4"/>
    <n v="4"/>
    <n v="3"/>
    <n v="4"/>
    <n v="1"/>
    <m/>
    <m/>
    <m/>
    <m/>
    <m/>
    <m/>
    <n v="4"/>
    <n v="2"/>
    <n v="3"/>
    <n v="5"/>
    <n v="3"/>
    <n v="4"/>
    <n v="5"/>
    <n v="2"/>
    <n v="4"/>
    <n v="4"/>
    <n v="5"/>
    <n v="4"/>
    <n v="3"/>
    <n v="4"/>
    <n v="3"/>
    <n v="3"/>
    <s v="NO"/>
    <n v="4"/>
    <m/>
    <n v="4"/>
    <n v="3"/>
    <n v="3"/>
    <n v="4"/>
    <n v="4"/>
    <n v="4"/>
    <m/>
    <s v="NO"/>
    <s v="NO"/>
    <m/>
    <m/>
    <n v="3"/>
    <n v="4"/>
    <m/>
    <x v="2"/>
    <m/>
    <m/>
    <m/>
    <d v="2017-03-17T14:06:21"/>
    <s v="10.150.1.151"/>
    <m/>
  </r>
  <r>
    <s v="F. Derecho"/>
    <s v="Ciencias Sociales"/>
    <n v="3"/>
    <n v="861"/>
    <m/>
    <m/>
    <x v="1"/>
    <n v="11"/>
    <m/>
    <x v="3"/>
    <n v="3"/>
    <m/>
    <n v="29"/>
    <m/>
    <m/>
    <m/>
    <m/>
    <m/>
    <n v="5"/>
    <n v="5"/>
    <n v="5"/>
    <n v="5"/>
    <m/>
    <n v="2"/>
    <n v="3"/>
    <m/>
    <m/>
    <m/>
    <m/>
    <n v="4"/>
    <n v="4"/>
    <n v="3"/>
    <n v="5"/>
    <n v="5"/>
    <n v="5"/>
    <n v="5"/>
    <n v="3"/>
    <n v="6"/>
    <n v="5"/>
    <n v="5"/>
    <n v="4"/>
    <n v="5"/>
    <n v="5"/>
    <n v="3"/>
    <n v="5"/>
    <s v="SI"/>
    <n v="4"/>
    <m/>
    <n v="5"/>
    <n v="4"/>
    <n v="4"/>
    <n v="5"/>
    <n v="5"/>
    <n v="5"/>
    <m/>
    <s v="NO"/>
    <s v="NO"/>
    <m/>
    <m/>
    <n v="4"/>
    <n v="4"/>
    <m/>
    <x v="0"/>
    <n v="4"/>
    <m/>
    <m/>
    <d v="2017-03-17T14:07:40"/>
    <s v="10.150.1.151"/>
    <m/>
  </r>
  <r>
    <s v="F. Geografía e Historia"/>
    <s v="Humanidades"/>
    <n v="1"/>
    <n v="862"/>
    <m/>
    <m/>
    <x v="1"/>
    <n v="16"/>
    <m/>
    <x v="2"/>
    <n v="3"/>
    <m/>
    <n v="16"/>
    <n v="4"/>
    <n v="11"/>
    <s v="Bellas artes"/>
    <m/>
    <m/>
    <n v="4"/>
    <n v="4"/>
    <n v="3"/>
    <n v="2"/>
    <m/>
    <n v="2"/>
    <m/>
    <m/>
    <m/>
    <m/>
    <m/>
    <n v="4"/>
    <n v="2"/>
    <n v="3"/>
    <n v="4"/>
    <n v="3"/>
    <n v="2"/>
    <m/>
    <n v="5"/>
    <n v="3"/>
    <n v="4"/>
    <n v="3"/>
    <n v="3"/>
    <n v="3"/>
    <n v="4"/>
    <n v="2"/>
    <n v="3"/>
    <s v="NO"/>
    <n v="3"/>
    <m/>
    <n v="4"/>
    <n v="3"/>
    <n v="4"/>
    <n v="4"/>
    <n v="5"/>
    <n v="3"/>
    <m/>
    <s v="NO"/>
    <s v="NO"/>
    <m/>
    <m/>
    <n v="3"/>
    <n v="3"/>
    <m/>
    <x v="2"/>
    <n v="4"/>
    <m/>
    <s v="No me he enterado de dicho curso"/>
    <d v="2017-03-17T14:08:15"/>
    <s v="10.150.1.152"/>
    <m/>
  </r>
  <r>
    <s v="F. Filología"/>
    <s v="Humanidades"/>
    <n v="1"/>
    <n v="863"/>
    <m/>
    <m/>
    <x v="0"/>
    <n v="14"/>
    <m/>
    <x v="2"/>
    <n v="4"/>
    <m/>
    <n v="29"/>
    <n v="14"/>
    <n v="16"/>
    <m/>
    <m/>
    <m/>
    <n v="5"/>
    <n v="5"/>
    <n v="4"/>
    <n v="4"/>
    <m/>
    <n v="2"/>
    <m/>
    <m/>
    <m/>
    <m/>
    <m/>
    <n v="4"/>
    <n v="4"/>
    <n v="3"/>
    <n v="3"/>
    <n v="3"/>
    <n v="5"/>
    <n v="4"/>
    <n v="3"/>
    <n v="4"/>
    <n v="5"/>
    <n v="5"/>
    <n v="4"/>
    <n v="4"/>
    <n v="4"/>
    <n v="3"/>
    <n v="3"/>
    <s v="SI"/>
    <n v="3"/>
    <m/>
    <n v="5"/>
    <n v="5"/>
    <n v="5"/>
    <n v="5"/>
    <n v="5"/>
    <n v="5"/>
    <m/>
    <s v="NO"/>
    <s v="NO"/>
    <m/>
    <m/>
    <n v="4"/>
    <n v="3"/>
    <m/>
    <x v="0"/>
    <n v="4"/>
    <m/>
    <m/>
    <d v="2017-03-17T14:09:32"/>
    <s v="10.150.1.152"/>
    <m/>
  </r>
  <r>
    <s v="F. Ciencias Físicas"/>
    <s v="Ciencias Experimentales"/>
    <n v="2"/>
    <n v="864"/>
    <m/>
    <m/>
    <x v="1"/>
    <n v="6"/>
    <m/>
    <x v="3"/>
    <n v="3"/>
    <m/>
    <n v="6"/>
    <n v="29"/>
    <n v="12"/>
    <m/>
    <m/>
    <m/>
    <n v="2"/>
    <n v="1"/>
    <n v="3"/>
    <n v="1"/>
    <m/>
    <n v="2"/>
    <n v="3"/>
    <m/>
    <m/>
    <m/>
    <m/>
    <n v="3"/>
    <n v="1"/>
    <n v="1"/>
    <n v="3"/>
    <n v="5"/>
    <n v="4"/>
    <n v="4"/>
    <n v="1"/>
    <n v="6"/>
    <n v="3"/>
    <n v="4"/>
    <n v="4"/>
    <n v="4"/>
    <n v="3"/>
    <n v="3"/>
    <n v="3"/>
    <s v="NO"/>
    <n v="3"/>
    <m/>
    <n v="4"/>
    <n v="2"/>
    <n v="2"/>
    <n v="3"/>
    <n v="3"/>
    <n v="4"/>
    <m/>
    <s v="NO"/>
    <s v="NO"/>
    <m/>
    <m/>
    <n v="4"/>
    <n v="4"/>
    <m/>
    <x v="3"/>
    <n v="4"/>
    <m/>
    <m/>
    <d v="2017-03-17T14:09:34"/>
    <s v="10.150.1.152"/>
    <m/>
  </r>
  <r>
    <s v="F. Ciencias de la Información"/>
    <s v="Ciencias Sociales"/>
    <n v="3"/>
    <n v="865"/>
    <m/>
    <m/>
    <x v="1"/>
    <n v="4"/>
    <m/>
    <x v="2"/>
    <n v="3"/>
    <m/>
    <n v="4"/>
    <n v="29"/>
    <m/>
    <m/>
    <m/>
    <m/>
    <n v="2"/>
    <n v="4"/>
    <n v="4"/>
    <n v="4"/>
    <m/>
    <n v="2"/>
    <m/>
    <m/>
    <m/>
    <m/>
    <m/>
    <n v="4"/>
    <n v="1"/>
    <n v="1"/>
    <n v="5"/>
    <n v="4"/>
    <n v="5"/>
    <n v="5"/>
    <n v="2"/>
    <n v="2"/>
    <n v="5"/>
    <n v="5"/>
    <n v="5"/>
    <n v="5"/>
    <n v="5"/>
    <n v="3"/>
    <n v="5"/>
    <s v="NO"/>
    <n v="4"/>
    <m/>
    <n v="5"/>
    <n v="2"/>
    <n v="5"/>
    <n v="5"/>
    <n v="5"/>
    <n v="2"/>
    <m/>
    <s v="NO"/>
    <s v="NO"/>
    <m/>
    <m/>
    <n v="5"/>
    <n v="5"/>
    <m/>
    <x v="2"/>
    <n v="4"/>
    <m/>
    <m/>
    <d v="2017-03-17T14:09:34"/>
    <s v="10.150.1.151"/>
    <m/>
  </r>
  <r>
    <s v="F. Geografía e Historia"/>
    <s v="Humanidades"/>
    <n v="1"/>
    <n v="866"/>
    <m/>
    <m/>
    <x v="1"/>
    <n v="16"/>
    <m/>
    <x v="1"/>
    <n v="1"/>
    <m/>
    <n v="16"/>
    <n v="29"/>
    <m/>
    <s v="Instituto Arqueológico Alemán "/>
    <m/>
    <m/>
    <n v="4"/>
    <n v="4"/>
    <n v="4"/>
    <n v="2"/>
    <m/>
    <m/>
    <n v="3"/>
    <m/>
    <m/>
    <m/>
    <m/>
    <n v="5"/>
    <n v="2"/>
    <n v="1"/>
    <n v="5"/>
    <n v="5"/>
    <n v="5"/>
    <n v="5"/>
    <n v="5"/>
    <n v="5"/>
    <n v="3"/>
    <n v="4"/>
    <n v="3"/>
    <n v="3"/>
    <n v="4"/>
    <n v="2"/>
    <n v="4"/>
    <s v="NO"/>
    <n v="3"/>
    <m/>
    <n v="3"/>
    <n v="2"/>
    <n v="5"/>
    <n v="4"/>
    <n v="5"/>
    <n v="5"/>
    <m/>
    <s v="NO"/>
    <s v="NO"/>
    <m/>
    <m/>
    <n v="4"/>
    <n v="4"/>
    <m/>
    <x v="2"/>
    <n v="4"/>
    <m/>
    <m/>
    <d v="2017-03-17T14:09:37"/>
    <s v="10.150.1.151"/>
    <m/>
  </r>
  <r>
    <s v="F. Derecho"/>
    <s v="Ciencias Sociales"/>
    <n v="3"/>
    <n v="867"/>
    <m/>
    <m/>
    <x v="1"/>
    <n v="11"/>
    <m/>
    <x v="2"/>
    <n v="3"/>
    <m/>
    <n v="29"/>
    <n v="9"/>
    <n v="24"/>
    <m/>
    <m/>
    <m/>
    <n v="5"/>
    <n v="5"/>
    <n v="5"/>
    <n v="5"/>
    <m/>
    <n v="2"/>
    <m/>
    <m/>
    <m/>
    <m/>
    <m/>
    <n v="4"/>
    <n v="2"/>
    <n v="2"/>
    <n v="4"/>
    <n v="4"/>
    <n v="4"/>
    <n v="5"/>
    <n v="4"/>
    <n v="3"/>
    <n v="4"/>
    <n v="5"/>
    <n v="4"/>
    <n v="4"/>
    <n v="5"/>
    <n v="5"/>
    <n v="4"/>
    <s v="NO"/>
    <n v="4"/>
    <m/>
    <n v="4"/>
    <n v="4"/>
    <n v="4"/>
    <n v="5"/>
    <n v="5"/>
    <n v="5"/>
    <m/>
    <s v="NO"/>
    <s v="NO"/>
    <n v="2"/>
    <m/>
    <n v="4"/>
    <n v="3"/>
    <m/>
    <x v="2"/>
    <n v="4"/>
    <m/>
    <m/>
    <d v="2017-03-17T14:09:51"/>
    <s v="10.150.1.151"/>
    <m/>
  </r>
  <r>
    <s v="F. Ciencias Económicas y Empresariales"/>
    <s v="Ciencias Sociales"/>
    <n v="3"/>
    <n v="868"/>
    <m/>
    <m/>
    <x v="1"/>
    <n v="5"/>
    <m/>
    <x v="1"/>
    <n v="1"/>
    <m/>
    <n v="5"/>
    <m/>
    <m/>
    <m/>
    <m/>
    <m/>
    <n v="4"/>
    <n v="5"/>
    <n v="5"/>
    <n v="4"/>
    <n v="1"/>
    <n v="2"/>
    <n v="3"/>
    <n v="4"/>
    <s v="2AM"/>
    <m/>
    <m/>
    <n v="5"/>
    <n v="1"/>
    <n v="1"/>
    <n v="3"/>
    <n v="5"/>
    <n v="5"/>
    <n v="5"/>
    <n v="2"/>
    <n v="3"/>
    <n v="4"/>
    <n v="3"/>
    <n v="2"/>
    <n v="5"/>
    <n v="4"/>
    <n v="3"/>
    <n v="4"/>
    <s v="NO"/>
    <n v="2"/>
    <m/>
    <n v="4"/>
    <n v="2"/>
    <n v="5"/>
    <m/>
    <n v="5"/>
    <n v="5"/>
    <m/>
    <s v="SI"/>
    <s v="NO"/>
    <m/>
    <m/>
    <n v="5"/>
    <n v="5"/>
    <m/>
    <x v="0"/>
    <n v="4"/>
    <m/>
    <m/>
    <d v="2017-03-17T14:10:05"/>
    <s v="10.150.1.151"/>
    <m/>
  </r>
  <r>
    <s v="F. Educación - Centro de Formación del Profesorado"/>
    <s v="Humanidades"/>
    <n v="1"/>
    <n v="869"/>
    <m/>
    <m/>
    <x v="2"/>
    <n v="12"/>
    <m/>
    <x v="2"/>
    <n v="4"/>
    <m/>
    <n v="12"/>
    <n v="28"/>
    <m/>
    <m/>
    <m/>
    <m/>
    <n v="3"/>
    <n v="4"/>
    <n v="4"/>
    <n v="2"/>
    <n v="1"/>
    <m/>
    <m/>
    <m/>
    <m/>
    <m/>
    <m/>
    <n v="4"/>
    <n v="3"/>
    <n v="3"/>
    <n v="4"/>
    <n v="4"/>
    <n v="5"/>
    <n v="5"/>
    <n v="2"/>
    <n v="5"/>
    <n v="4"/>
    <n v="4"/>
    <n v="4"/>
    <n v="4"/>
    <n v="4"/>
    <n v="3"/>
    <n v="3"/>
    <s v="SI"/>
    <n v="4"/>
    <m/>
    <n v="4"/>
    <n v="3"/>
    <n v="5"/>
    <n v="5"/>
    <n v="5"/>
    <n v="5"/>
    <m/>
    <s v="SI"/>
    <s v="NO"/>
    <n v="3"/>
    <m/>
    <n v="3"/>
    <n v="4"/>
    <m/>
    <x v="2"/>
    <n v="3"/>
    <m/>
    <m/>
    <d v="2017-03-17T14:10:19"/>
    <s v="10.150.1.151"/>
    <m/>
  </r>
  <r>
    <s v="F. Ciencias Físicas"/>
    <s v="Ciencias Experimentales"/>
    <n v="2"/>
    <n v="870"/>
    <m/>
    <m/>
    <x v="1"/>
    <n v="6"/>
    <m/>
    <x v="2"/>
    <n v="4"/>
    <m/>
    <n v="6"/>
    <n v="8"/>
    <m/>
    <m/>
    <m/>
    <m/>
    <n v="4"/>
    <n v="4"/>
    <n v="4"/>
    <n v="4"/>
    <n v="1"/>
    <m/>
    <m/>
    <m/>
    <m/>
    <m/>
    <m/>
    <n v="4"/>
    <n v="1"/>
    <n v="1"/>
    <n v="5"/>
    <n v="5"/>
    <n v="4"/>
    <n v="4"/>
    <n v="1"/>
    <n v="4"/>
    <n v="3"/>
    <n v="4"/>
    <n v="4"/>
    <n v="5"/>
    <n v="5"/>
    <n v="5"/>
    <n v="4"/>
    <s v="NO"/>
    <n v="5"/>
    <m/>
    <n v="5"/>
    <n v="4"/>
    <n v="4"/>
    <n v="5"/>
    <n v="5"/>
    <n v="5"/>
    <m/>
    <s v="SI"/>
    <s v="SI"/>
    <n v="3"/>
    <m/>
    <n v="4"/>
    <n v="5"/>
    <m/>
    <x v="0"/>
    <n v="4"/>
    <m/>
    <m/>
    <d v="2017-03-17T14:10:21"/>
    <s v="10.150.1.151"/>
    <m/>
  </r>
  <r>
    <s v="F. Geografía e Historia"/>
    <s v="Humanidades"/>
    <n v="1"/>
    <n v="871"/>
    <m/>
    <m/>
    <x v="1"/>
    <n v="16"/>
    <m/>
    <x v="1"/>
    <n v="5"/>
    <m/>
    <n v="16"/>
    <n v="29"/>
    <n v="11"/>
    <s v="Bibliotecas municipales y de la comunidad de Madrid"/>
    <m/>
    <m/>
    <n v="4"/>
    <n v="4"/>
    <n v="2"/>
    <n v="1"/>
    <m/>
    <n v="2"/>
    <n v="3"/>
    <m/>
    <m/>
    <m/>
    <m/>
    <n v="5"/>
    <n v="4"/>
    <n v="2"/>
    <n v="4"/>
    <n v="3"/>
    <n v="5"/>
    <n v="3"/>
    <n v="5"/>
    <n v="2"/>
    <n v="3"/>
    <n v="4"/>
    <n v="3"/>
    <n v="3"/>
    <n v="4"/>
    <n v="2"/>
    <n v="3"/>
    <s v="NO"/>
    <n v="2"/>
    <m/>
    <n v="4"/>
    <n v="3"/>
    <n v="2"/>
    <n v="5"/>
    <n v="5"/>
    <m/>
    <m/>
    <s v="NO"/>
    <s v="NO"/>
    <m/>
    <m/>
    <n v="1"/>
    <n v="1"/>
    <m/>
    <x v="3"/>
    <n v="3"/>
    <m/>
    <s v="Los horarios de la biblioteca no son malos, pero me gustaría que abriesen los fines de semana, porque entre semana en mi horario de clases no me da mucho tiempo a ir. &lt;br&gt;Además el personal de la biblioteca podría ser más amable en el trato con los alumnos, al menos decir buenos días/tardes. &lt;br&gt;También me parece útil estar suscrito a págs. de revistas de pago que la universidad nos hace el favor de pagar pero poder utilizarlas desde casa con mi cuenta de la ucm.&lt;br&gt;Deberían revisar los libros que tienen en el catálogo Cisne que sin embargo no han sido devueltos desde hace 5 años por ej, es crear la esperanza de que existe un libro que necesitas y realmente no está disponible.&lt;br&gt;Faltan ejemplares en muchos libros, quizás haya uno disponible en mi biblioteca de la facultad y sean manuales generales de una asignatura que todos debemos dar, entonces podrían ampliar el número de libros. &lt;br&gt;"/>
    <d v="2017-03-17T14:11:02"/>
    <s v="10.150.1.151"/>
    <m/>
  </r>
  <r>
    <s v="F. Trabajo Social"/>
    <s v="Ciencias Sociales"/>
    <n v="3"/>
    <n v="872"/>
    <m/>
    <m/>
    <x v="1"/>
    <n v="26"/>
    <m/>
    <x v="1"/>
    <n v="3"/>
    <m/>
    <n v="26"/>
    <n v="9"/>
    <m/>
    <m/>
    <m/>
    <m/>
    <n v="4"/>
    <n v="3"/>
    <n v="4"/>
    <n v="3"/>
    <m/>
    <n v="2"/>
    <m/>
    <m/>
    <m/>
    <m/>
    <m/>
    <n v="4"/>
    <n v="2"/>
    <n v="2"/>
    <n v="3"/>
    <n v="2"/>
    <n v="4"/>
    <n v="5"/>
    <n v="2"/>
    <n v="4"/>
    <n v="3"/>
    <n v="3"/>
    <n v="2"/>
    <n v="3"/>
    <n v="4"/>
    <m/>
    <n v="1"/>
    <s v="NO"/>
    <n v="1"/>
    <m/>
    <n v="3"/>
    <n v="1"/>
    <n v="1"/>
    <n v="3"/>
    <n v="3"/>
    <n v="5"/>
    <m/>
    <m/>
    <s v="NO"/>
    <m/>
    <m/>
    <n v="5"/>
    <n v="4"/>
    <m/>
    <x v="2"/>
    <n v="3"/>
    <m/>
    <s v="Al estar en un horario de tarde se compagina muy mal el poder hacer un curso y luego ir a clase y teniendo en cuenta que la mayoría de los cursos son por la mañana"/>
    <d v="2017-03-17T14:12:27"/>
    <s v="10.150.1.152"/>
    <m/>
  </r>
  <r>
    <s v="F. Ciencias Matemáticas"/>
    <s v="Ciencias Experimentales"/>
    <n v="2"/>
    <n v="873"/>
    <m/>
    <m/>
    <x v="1"/>
    <n v="8"/>
    <m/>
    <x v="3"/>
    <n v="3"/>
    <m/>
    <n v="8"/>
    <n v="29"/>
    <m/>
    <s v="Biblioteca municipal ESIC, biblioteca municipal las matas"/>
    <m/>
    <m/>
    <n v="2"/>
    <n v="5"/>
    <n v="5"/>
    <n v="5"/>
    <m/>
    <n v="2"/>
    <n v="3"/>
    <n v="4"/>
    <s v="2am"/>
    <m/>
    <m/>
    <n v="5"/>
    <n v="1"/>
    <n v="1"/>
    <n v="5"/>
    <n v="4"/>
    <n v="3"/>
    <n v="5"/>
    <n v="1"/>
    <n v="6"/>
    <n v="4"/>
    <n v="3"/>
    <n v="3"/>
    <n v="5"/>
    <n v="4"/>
    <n v="3"/>
    <n v="5"/>
    <s v="NO"/>
    <n v="3"/>
    <m/>
    <n v="5"/>
    <n v="1"/>
    <n v="2"/>
    <n v="5"/>
    <n v="5"/>
    <n v="2"/>
    <m/>
    <s v="NO"/>
    <s v="NO"/>
    <m/>
    <m/>
    <n v="5"/>
    <n v="4"/>
    <m/>
    <x v="2"/>
    <n v="3"/>
    <m/>
    <s v="Biblioteca el fin de semana por favor."/>
    <d v="2017-03-17T14:12:36"/>
    <s v="10.150.1.152"/>
    <m/>
  </r>
  <r>
    <s v="F. Ciencias Matemáticas"/>
    <s v="Ciencias Experimentales"/>
    <n v="2"/>
    <n v="874"/>
    <m/>
    <m/>
    <x v="1"/>
    <n v="8"/>
    <m/>
    <x v="1"/>
    <n v="3"/>
    <m/>
    <n v="8"/>
    <n v="29"/>
    <m/>
    <m/>
    <m/>
    <m/>
    <n v="4"/>
    <n v="4"/>
    <n v="4"/>
    <n v="4"/>
    <m/>
    <n v="2"/>
    <n v="3"/>
    <n v="4"/>
    <s v="00.30"/>
    <m/>
    <m/>
    <n v="4"/>
    <n v="2"/>
    <n v="2"/>
    <n v="3"/>
    <n v="4"/>
    <n v="4"/>
    <n v="4"/>
    <n v="4"/>
    <n v="5"/>
    <n v="4"/>
    <n v="4"/>
    <n v="4"/>
    <n v="4"/>
    <n v="4"/>
    <n v="4"/>
    <n v="4"/>
    <s v="SI"/>
    <n v="4"/>
    <m/>
    <n v="4"/>
    <n v="4"/>
    <n v="4"/>
    <n v="4"/>
    <n v="4"/>
    <n v="4"/>
    <m/>
    <s v="SI"/>
    <s v="NO"/>
    <m/>
    <m/>
    <n v="4"/>
    <n v="5"/>
    <m/>
    <x v="2"/>
    <n v="4"/>
    <m/>
    <m/>
    <d v="2017-03-17T14:12:56"/>
    <s v="10.150.1.151"/>
    <m/>
  </r>
  <r>
    <s v="F. Derecho"/>
    <s v="Ciencias Sociales"/>
    <n v="3"/>
    <n v="875"/>
    <m/>
    <m/>
    <x v="1"/>
    <n v="11"/>
    <m/>
    <x v="2"/>
    <n v="3"/>
    <m/>
    <n v="29"/>
    <n v="15"/>
    <m/>
    <m/>
    <m/>
    <m/>
    <n v="3"/>
    <n v="4"/>
    <n v="4"/>
    <n v="3"/>
    <m/>
    <n v="2"/>
    <m/>
    <m/>
    <m/>
    <m/>
    <m/>
    <n v="5"/>
    <n v="1"/>
    <n v="1"/>
    <n v="5"/>
    <n v="5"/>
    <n v="4"/>
    <n v="4"/>
    <n v="3"/>
    <n v="2"/>
    <n v="3"/>
    <n v="4"/>
    <n v="4"/>
    <n v="4"/>
    <n v="4"/>
    <n v="3"/>
    <n v="2"/>
    <s v="NO"/>
    <n v="3"/>
    <m/>
    <n v="4"/>
    <n v="1"/>
    <n v="4"/>
    <n v="5"/>
    <n v="3"/>
    <n v="3"/>
    <m/>
    <s v="SI"/>
    <s v="NO"/>
    <m/>
    <m/>
    <n v="4"/>
    <n v="3"/>
    <m/>
    <x v="2"/>
    <m/>
    <m/>
    <m/>
    <d v="2017-03-17T14:13:33"/>
    <s v="10.150.1.152"/>
    <m/>
  </r>
  <r>
    <s v="F. Psicología"/>
    <s v="Ciencias de la Salud"/>
    <n v="4"/>
    <n v="876"/>
    <m/>
    <m/>
    <x v="1"/>
    <n v="20"/>
    <m/>
    <x v="2"/>
    <n v="4"/>
    <m/>
    <n v="20"/>
    <n v="29"/>
    <m/>
    <m/>
    <m/>
    <m/>
    <n v="5"/>
    <n v="4"/>
    <n v="4"/>
    <n v="4"/>
    <m/>
    <n v="2"/>
    <m/>
    <m/>
    <m/>
    <m/>
    <m/>
    <n v="5"/>
    <n v="2"/>
    <n v="3"/>
    <n v="1"/>
    <n v="5"/>
    <n v="2"/>
    <n v="5"/>
    <n v="1"/>
    <n v="4"/>
    <n v="3"/>
    <n v="4"/>
    <n v="2"/>
    <n v="4"/>
    <n v="4"/>
    <n v="3"/>
    <n v="5"/>
    <s v="NO"/>
    <n v="4"/>
    <m/>
    <n v="5"/>
    <n v="3"/>
    <n v="3"/>
    <n v="4"/>
    <n v="4"/>
    <n v="5"/>
    <m/>
    <s v="SI"/>
    <s v="NO"/>
    <m/>
    <m/>
    <n v="4"/>
    <n v="5"/>
    <m/>
    <x v="2"/>
    <n v="4"/>
    <m/>
    <m/>
    <d v="2017-03-17T14:14:18"/>
    <s v="10.150.1.152"/>
    <m/>
  </r>
  <r>
    <s v="F. Filología"/>
    <s v="Humanidades"/>
    <n v="1"/>
    <n v="877"/>
    <m/>
    <m/>
    <x v="1"/>
    <n v="14"/>
    <m/>
    <x v="2"/>
    <n v="3"/>
    <m/>
    <n v="14"/>
    <n v="29"/>
    <n v="16"/>
    <s v="Biblioteca Municipal Rigoberta Menchú, Biblioteca Municipal José Saramago, Biblioteca Universidad Carlos III Leganés"/>
    <m/>
    <m/>
    <n v="4"/>
    <n v="4"/>
    <n v="2"/>
    <n v="3"/>
    <m/>
    <n v="2"/>
    <m/>
    <m/>
    <m/>
    <m/>
    <m/>
    <n v="5"/>
    <n v="1"/>
    <n v="1"/>
    <n v="1"/>
    <n v="3"/>
    <n v="5"/>
    <n v="5"/>
    <n v="1"/>
    <n v="6"/>
    <n v="5"/>
    <n v="5"/>
    <n v="3"/>
    <n v="5"/>
    <n v="5"/>
    <n v="3"/>
    <n v="5"/>
    <s v="NO"/>
    <n v="5"/>
    <m/>
    <n v="5"/>
    <n v="5"/>
    <n v="4"/>
    <n v="5"/>
    <n v="5"/>
    <n v="5"/>
    <m/>
    <s v="NO"/>
    <s v="NO"/>
    <m/>
    <m/>
    <n v="5"/>
    <n v="5"/>
    <m/>
    <x v="2"/>
    <n v="3"/>
    <m/>
    <m/>
    <d v="2017-03-17T14:14:25"/>
    <s v="10.150.1.152"/>
    <m/>
  </r>
  <r>
    <s v="F. Ciencias Económicas y Empresariales"/>
    <s v="Ciencias Sociales"/>
    <n v="3"/>
    <n v="878"/>
    <m/>
    <m/>
    <x v="1"/>
    <n v="5"/>
    <m/>
    <x v="2"/>
    <n v="3"/>
    <m/>
    <n v="5"/>
    <n v="29"/>
    <m/>
    <m/>
    <m/>
    <m/>
    <n v="4"/>
    <n v="3"/>
    <n v="3"/>
    <n v="3"/>
    <m/>
    <n v="2"/>
    <m/>
    <m/>
    <m/>
    <m/>
    <m/>
    <n v="3"/>
    <n v="1"/>
    <n v="1"/>
    <n v="2"/>
    <n v="5"/>
    <n v="1"/>
    <n v="3"/>
    <n v="2"/>
    <n v="3"/>
    <n v="3"/>
    <n v="1"/>
    <n v="1"/>
    <n v="1"/>
    <n v="1"/>
    <n v="1"/>
    <n v="1"/>
    <s v="NO"/>
    <n v="1"/>
    <m/>
    <n v="1"/>
    <n v="1"/>
    <n v="1"/>
    <n v="2"/>
    <n v="2"/>
    <n v="2"/>
    <m/>
    <s v="NO"/>
    <s v="NO"/>
    <m/>
    <m/>
    <n v="1"/>
    <n v="1"/>
    <m/>
    <x v="5"/>
    <n v="3"/>
    <m/>
    <m/>
    <d v="2017-03-17T14:15:01"/>
    <s v="10.150.1.152"/>
    <m/>
  </r>
  <r>
    <s v="F. Ciencias Económicas y Empresariales"/>
    <s v="Ciencias Sociales"/>
    <n v="3"/>
    <n v="879"/>
    <m/>
    <m/>
    <x v="1"/>
    <n v="5"/>
    <m/>
    <x v="2"/>
    <n v="1"/>
    <m/>
    <n v="20"/>
    <n v="9"/>
    <n v="5"/>
    <m/>
    <m/>
    <m/>
    <n v="1"/>
    <n v="5"/>
    <n v="5"/>
    <n v="5"/>
    <m/>
    <m/>
    <n v="3"/>
    <m/>
    <m/>
    <m/>
    <m/>
    <n v="4"/>
    <n v="1"/>
    <n v="1"/>
    <n v="5"/>
    <n v="5"/>
    <n v="1"/>
    <n v="3"/>
    <n v="1"/>
    <n v="6"/>
    <n v="5"/>
    <n v="5"/>
    <n v="5"/>
    <n v="5"/>
    <n v="5"/>
    <n v="5"/>
    <n v="5"/>
    <s v="NO"/>
    <n v="3"/>
    <m/>
    <n v="5"/>
    <n v="5"/>
    <n v="5"/>
    <n v="5"/>
    <n v="5"/>
    <n v="3"/>
    <m/>
    <s v="NO"/>
    <s v="NO"/>
    <m/>
    <m/>
    <n v="3"/>
    <n v="5"/>
    <m/>
    <x v="5"/>
    <n v="1"/>
    <m/>
    <s v="Me gustaría que hubiera una mayor intención por parte de los trabajadores de la biblioteca de economía, para que se salvaguardarse el silencio ya que muchas veces resulta imposible trabajar en condiciones."/>
    <d v="2017-03-17T14:15:52"/>
    <s v="10.150.1.151"/>
    <m/>
  </r>
  <r>
    <s v="F. Bellas Artes"/>
    <s v="Humanidades"/>
    <n v="1"/>
    <n v="880"/>
    <m/>
    <m/>
    <x v="0"/>
    <n v="1"/>
    <m/>
    <x v="1"/>
    <n v="5"/>
    <m/>
    <n v="1"/>
    <n v="15"/>
    <n v="12"/>
    <s v="1)Biblioteca y centro de documentación del Museo Reina Sofía, Madrid, España.&lt;br&gt;2)Biblioteca de la &quot;Casa di Goethe&quot;, Roma, Italia.&lt;br&gt;3)Goetheanum Bibliotheca, Dornach, Basilea, Suiza.&lt;br&gt;4)Etc..."/>
    <m/>
    <m/>
    <n v="5"/>
    <n v="5"/>
    <n v="5"/>
    <n v="5"/>
    <n v="1"/>
    <n v="2"/>
    <m/>
    <m/>
    <m/>
    <m/>
    <m/>
    <n v="3"/>
    <n v="4"/>
    <n v="5"/>
    <n v="5"/>
    <n v="2"/>
    <n v="4"/>
    <n v="4"/>
    <n v="4"/>
    <n v="5"/>
    <n v="5"/>
    <n v="4"/>
    <n v="4"/>
    <n v="5"/>
    <n v="5"/>
    <n v="4"/>
    <n v="4"/>
    <s v="SI"/>
    <n v="5"/>
    <m/>
    <n v="5"/>
    <n v="5"/>
    <n v="5"/>
    <n v="5"/>
    <n v="5"/>
    <n v="5"/>
    <m/>
    <s v="SI"/>
    <s v="SI"/>
    <n v="5"/>
    <m/>
    <n v="5"/>
    <n v="5"/>
    <m/>
    <x v="0"/>
    <n v="5"/>
    <m/>
    <s v="Gracias, gracias, gracias por vuestro magnífico labor. Infinitamente agradecida.&lt;br&gt;Mil Bendiciones&lt;br&gt;&lt;br&gt;Francesca Di Cesare, Bellas Artes, UCM.&lt;br&gt; "/>
    <d v="2017-03-17T14:16:18"/>
    <s v="10.150.1.151"/>
    <m/>
  </r>
  <r>
    <s v="F. Filología"/>
    <s v="Humanidades"/>
    <n v="1"/>
    <n v="881"/>
    <m/>
    <m/>
    <x v="1"/>
    <n v="14"/>
    <m/>
    <x v="3"/>
    <n v="1"/>
    <m/>
    <n v="14"/>
    <m/>
    <m/>
    <m/>
    <m/>
    <m/>
    <n v="5"/>
    <n v="5"/>
    <n v="4"/>
    <n v="4"/>
    <n v="1"/>
    <m/>
    <m/>
    <m/>
    <m/>
    <m/>
    <m/>
    <n v="2"/>
    <n v="1"/>
    <n v="1"/>
    <n v="4"/>
    <n v="5"/>
    <n v="4"/>
    <n v="5"/>
    <n v="1"/>
    <n v="3"/>
    <n v="3"/>
    <n v="3"/>
    <n v="4"/>
    <n v="3"/>
    <n v="3"/>
    <n v="3"/>
    <n v="4"/>
    <s v="NO"/>
    <n v="4"/>
    <m/>
    <n v="3"/>
    <n v="3"/>
    <n v="3"/>
    <n v="3"/>
    <n v="3"/>
    <n v="3"/>
    <m/>
    <s v="NO"/>
    <s v="NO"/>
    <n v="3"/>
    <m/>
    <n v="3"/>
    <n v="4"/>
    <m/>
    <x v="2"/>
    <n v="3"/>
    <m/>
    <m/>
    <d v="2017-03-17T14:16:29"/>
    <s v="10.150.1.152"/>
    <m/>
  </r>
  <r>
    <s v="F. Educación - Centro de Formación del Profesorado"/>
    <s v="Humanidades"/>
    <n v="1"/>
    <n v="882"/>
    <m/>
    <m/>
    <x v="1"/>
    <n v="12"/>
    <m/>
    <x v="1"/>
    <n v="3"/>
    <m/>
    <n v="12"/>
    <n v="29"/>
    <n v="18"/>
    <m/>
    <m/>
    <m/>
    <n v="4"/>
    <n v="3"/>
    <n v="5"/>
    <n v="4"/>
    <m/>
    <n v="2"/>
    <m/>
    <m/>
    <m/>
    <m/>
    <m/>
    <n v="5"/>
    <n v="2"/>
    <n v="2"/>
    <n v="4"/>
    <n v="5"/>
    <n v="4"/>
    <n v="5"/>
    <n v="3"/>
    <n v="5"/>
    <n v="4"/>
    <n v="5"/>
    <n v="5"/>
    <n v="5"/>
    <n v="5"/>
    <n v="4"/>
    <n v="4"/>
    <s v="NO"/>
    <n v="5"/>
    <m/>
    <n v="5"/>
    <n v="3"/>
    <n v="5"/>
    <n v="5"/>
    <n v="5"/>
    <n v="5"/>
    <m/>
    <s v="NO"/>
    <s v="NO"/>
    <m/>
    <m/>
    <n v="5"/>
    <n v="5"/>
    <m/>
    <x v="2"/>
    <n v="3"/>
    <m/>
    <m/>
    <d v="2017-03-17T14:16:34"/>
    <s v="10.150.1.152"/>
    <m/>
  </r>
  <r>
    <s v="F. Ciencias Biológicas"/>
    <s v="Ciencias Experimentales"/>
    <n v="2"/>
    <n v="883"/>
    <m/>
    <m/>
    <x v="1"/>
    <n v="2"/>
    <m/>
    <x v="1"/>
    <n v="1"/>
    <m/>
    <n v="2"/>
    <n v="7"/>
    <m/>
    <m/>
    <m/>
    <m/>
    <n v="5"/>
    <n v="2"/>
    <n v="5"/>
    <n v="3"/>
    <m/>
    <m/>
    <m/>
    <m/>
    <m/>
    <m/>
    <m/>
    <n v="3"/>
    <n v="1"/>
    <n v="1"/>
    <n v="3"/>
    <n v="2"/>
    <n v="4"/>
    <n v="4"/>
    <n v="1"/>
    <n v="3"/>
    <n v="4"/>
    <n v="4"/>
    <n v="4"/>
    <n v="4"/>
    <n v="3"/>
    <n v="3"/>
    <n v="3"/>
    <s v="NO"/>
    <n v="3"/>
    <m/>
    <n v="4"/>
    <n v="4"/>
    <n v="4"/>
    <m/>
    <m/>
    <n v="4"/>
    <m/>
    <s v="NO"/>
    <s v="NO"/>
    <m/>
    <m/>
    <n v="5"/>
    <n v="5"/>
    <m/>
    <x v="2"/>
    <m/>
    <m/>
    <m/>
    <d v="2017-03-17T14:19:58"/>
    <s v="10.150.1.151"/>
    <m/>
  </r>
  <r>
    <s v="F. Ciencias Políticas y Sociología"/>
    <s v="Ciencias Sociales"/>
    <n v="3"/>
    <n v="884"/>
    <m/>
    <m/>
    <x v="2"/>
    <n v="9"/>
    <m/>
    <x v="1"/>
    <n v="4"/>
    <m/>
    <n v="9"/>
    <n v="5"/>
    <n v="4"/>
    <m/>
    <m/>
    <m/>
    <n v="1"/>
    <n v="1"/>
    <n v="1"/>
    <n v="1"/>
    <n v="1"/>
    <m/>
    <m/>
    <m/>
    <m/>
    <m/>
    <m/>
    <n v="3"/>
    <n v="2"/>
    <n v="2"/>
    <n v="5"/>
    <n v="5"/>
    <n v="4"/>
    <n v="5"/>
    <n v="3"/>
    <n v="4"/>
    <n v="5"/>
    <n v="5"/>
    <n v="3"/>
    <n v="5"/>
    <n v="5"/>
    <n v="4"/>
    <n v="5"/>
    <s v="SI"/>
    <n v="5"/>
    <m/>
    <n v="5"/>
    <n v="5"/>
    <n v="5"/>
    <n v="5"/>
    <n v="5"/>
    <n v="5"/>
    <m/>
    <s v="SI"/>
    <s v="NO"/>
    <m/>
    <m/>
    <n v="5"/>
    <n v="5"/>
    <m/>
    <x v="0"/>
    <n v="5"/>
    <m/>
    <s v="No se ha formado grupo porque no había suficientes personas inscritas."/>
    <d v="2017-03-17T14:20:12"/>
    <s v="10.150.1.151"/>
    <m/>
  </r>
  <r>
    <s v="F. Ciencias Políticas y Sociología"/>
    <s v="Ciencias Sociales"/>
    <n v="3"/>
    <n v="885"/>
    <m/>
    <m/>
    <x v="2"/>
    <n v="9"/>
    <m/>
    <x v="1"/>
    <n v="5"/>
    <m/>
    <n v="9"/>
    <n v="4"/>
    <m/>
    <m/>
    <m/>
    <m/>
    <n v="4"/>
    <n v="4"/>
    <n v="4"/>
    <n v="4"/>
    <n v="1"/>
    <n v="2"/>
    <m/>
    <n v="4"/>
    <n v="0.33333333333333331"/>
    <m/>
    <m/>
    <n v="4"/>
    <n v="5"/>
    <n v="2"/>
    <n v="3"/>
    <n v="4"/>
    <n v="4"/>
    <n v="4"/>
    <n v="3"/>
    <n v="5"/>
    <n v="5"/>
    <n v="5"/>
    <n v="5"/>
    <n v="4"/>
    <n v="4"/>
    <n v="3"/>
    <n v="4"/>
    <s v="NO"/>
    <n v="4"/>
    <m/>
    <n v="3"/>
    <n v="5"/>
    <n v="5"/>
    <n v="5"/>
    <n v="5"/>
    <n v="5"/>
    <m/>
    <s v="SI"/>
    <s v="NO"/>
    <m/>
    <m/>
    <n v="4"/>
    <n v="4"/>
    <m/>
    <x v="0"/>
    <m/>
    <m/>
    <m/>
    <d v="2017-03-17T14:20:42"/>
    <s v="10.150.1.151"/>
    <m/>
  </r>
  <r>
    <s v="F. Filología"/>
    <s v="Humanidades"/>
    <n v="1"/>
    <n v="886"/>
    <m/>
    <m/>
    <x v="1"/>
    <n v="14"/>
    <m/>
    <x v="1"/>
    <n v="3"/>
    <m/>
    <n v="29"/>
    <n v="14"/>
    <n v="15"/>
    <m/>
    <m/>
    <m/>
    <n v="1"/>
    <n v="3"/>
    <n v="1"/>
    <n v="1"/>
    <m/>
    <n v="2"/>
    <n v="3"/>
    <m/>
    <m/>
    <m/>
    <m/>
    <n v="4"/>
    <n v="2"/>
    <n v="2"/>
    <n v="1"/>
    <n v="5"/>
    <n v="5"/>
    <n v="5"/>
    <n v="2"/>
    <n v="6"/>
    <n v="2"/>
    <n v="4"/>
    <n v="1"/>
    <n v="1"/>
    <n v="1"/>
    <n v="1"/>
    <n v="1"/>
    <s v="NO"/>
    <n v="1"/>
    <m/>
    <n v="4"/>
    <n v="1"/>
    <n v="2"/>
    <n v="5"/>
    <n v="5"/>
    <n v="2"/>
    <m/>
    <s v="NO"/>
    <s v="NO"/>
    <m/>
    <m/>
    <n v="3"/>
    <n v="1"/>
    <m/>
    <x v="5"/>
    <n v="3"/>
    <m/>
    <s v="- Respecto al mobiliario de la biblioteca María Zambrano, deberían renovarse, o al menos limpiarse, las hamacas y sillones que se encuentran en el hall, que con el tiempo han pasado a tener un estado ruinoso y resulta desagradable incluso sentarse en ella"/>
    <d v="2017-03-17T14:21:06"/>
    <s v="10.150.1.152"/>
    <m/>
  </r>
  <r>
    <s v="F. Ciencias Políticas y Sociología"/>
    <s v="Ciencias Sociales"/>
    <n v="3"/>
    <n v="887"/>
    <m/>
    <m/>
    <x v="1"/>
    <n v="9"/>
    <m/>
    <x v="1"/>
    <n v="3"/>
    <m/>
    <n v="29"/>
    <n v="9"/>
    <m/>
    <m/>
    <m/>
    <m/>
    <n v="1"/>
    <n v="1"/>
    <n v="1"/>
    <n v="1"/>
    <m/>
    <n v="2"/>
    <n v="3"/>
    <m/>
    <m/>
    <m/>
    <m/>
    <n v="1"/>
    <n v="1"/>
    <n v="1"/>
    <n v="1"/>
    <n v="1"/>
    <n v="1"/>
    <n v="1"/>
    <n v="1"/>
    <n v="1"/>
    <n v="1"/>
    <n v="1"/>
    <n v="1"/>
    <n v="1"/>
    <n v="1"/>
    <n v="1"/>
    <n v="1"/>
    <m/>
    <n v="1"/>
    <m/>
    <n v="1"/>
    <n v="1"/>
    <n v="1"/>
    <n v="1"/>
    <n v="1"/>
    <n v="1"/>
    <m/>
    <s v="SI"/>
    <s v="SI"/>
    <n v="1"/>
    <m/>
    <n v="1"/>
    <n v="1"/>
    <m/>
    <x v="1"/>
    <n v="1"/>
    <m/>
    <m/>
    <d v="2017-03-17T14:21:32"/>
    <s v="10.150.1.152"/>
    <m/>
  </r>
  <r>
    <s v="F. Bellas Artes"/>
    <s v="Humanidades"/>
    <n v="1"/>
    <n v="888"/>
    <m/>
    <m/>
    <x v="1"/>
    <n v="1"/>
    <m/>
    <x v="2"/>
    <n v="3"/>
    <m/>
    <n v="1"/>
    <n v="16"/>
    <m/>
    <m/>
    <m/>
    <m/>
    <n v="3"/>
    <n v="3"/>
    <n v="1"/>
    <n v="2"/>
    <n v="1"/>
    <m/>
    <m/>
    <m/>
    <m/>
    <m/>
    <m/>
    <n v="3"/>
    <n v="2"/>
    <n v="2"/>
    <n v="5"/>
    <n v="4"/>
    <n v="4"/>
    <n v="4"/>
    <n v="2"/>
    <n v="4"/>
    <n v="4"/>
    <n v="3"/>
    <n v="4"/>
    <n v="4"/>
    <n v="4"/>
    <n v="3"/>
    <n v="5"/>
    <s v="NO"/>
    <n v="4"/>
    <m/>
    <n v="5"/>
    <n v="3"/>
    <n v="4"/>
    <n v="5"/>
    <n v="4"/>
    <m/>
    <m/>
    <s v="SI"/>
    <s v="NO"/>
    <m/>
    <m/>
    <n v="5"/>
    <n v="5"/>
    <m/>
    <x v="2"/>
    <n v="3"/>
    <m/>
    <m/>
    <d v="2017-03-17T14:23:28"/>
    <s v="10.150.1.151"/>
    <m/>
  </r>
  <r>
    <s v="F. Geografía e Historia"/>
    <s v="Humanidades"/>
    <n v="1"/>
    <n v="889"/>
    <m/>
    <m/>
    <x v="1"/>
    <n v="16"/>
    <m/>
    <x v="3"/>
    <n v="5"/>
    <m/>
    <n v="16"/>
    <n v="29"/>
    <n v="1"/>
    <m/>
    <m/>
    <m/>
    <n v="3"/>
    <n v="5"/>
    <n v="4"/>
    <n v="2"/>
    <m/>
    <m/>
    <m/>
    <n v="4"/>
    <s v="las 12 de la noche"/>
    <m/>
    <m/>
    <n v="5"/>
    <n v="1"/>
    <n v="1"/>
    <n v="3"/>
    <n v="4"/>
    <n v="4"/>
    <n v="5"/>
    <n v="3"/>
    <n v="3"/>
    <n v="4"/>
    <n v="4"/>
    <n v="3"/>
    <n v="5"/>
    <n v="5"/>
    <n v="3"/>
    <n v="4"/>
    <s v="NO"/>
    <n v="4"/>
    <m/>
    <n v="5"/>
    <n v="5"/>
    <n v="5"/>
    <n v="5"/>
    <n v="5"/>
    <n v="5"/>
    <m/>
    <s v="NO"/>
    <s v="NO"/>
    <n v="3"/>
    <m/>
    <n v="4"/>
    <n v="5"/>
    <m/>
    <x v="2"/>
    <n v="3"/>
    <m/>
    <s v="En invierno hace mucho frío en las instalaciones y el wifi suele hacer mucho el tonto, por lo demás genial."/>
    <d v="2017-03-17T14:25:30"/>
    <s v="10.150.1.152"/>
    <m/>
  </r>
  <r>
    <s v="F. Ciencias Económicas y Empresariales"/>
    <s v="Ciencias Sociales"/>
    <n v="3"/>
    <n v="890"/>
    <m/>
    <m/>
    <x v="1"/>
    <n v="5"/>
    <m/>
    <x v="3"/>
    <n v="3"/>
    <m/>
    <n v="5"/>
    <m/>
    <m/>
    <m/>
    <m/>
    <m/>
    <n v="4"/>
    <n v="5"/>
    <n v="5"/>
    <n v="5"/>
    <m/>
    <m/>
    <n v="3"/>
    <n v="4"/>
    <n v="2"/>
    <m/>
    <m/>
    <n v="4"/>
    <n v="1"/>
    <n v="1"/>
    <n v="5"/>
    <n v="5"/>
    <n v="4"/>
    <n v="5"/>
    <n v="3"/>
    <n v="6"/>
    <n v="5"/>
    <n v="5"/>
    <n v="5"/>
    <n v="5"/>
    <n v="5"/>
    <n v="5"/>
    <m/>
    <s v="NO"/>
    <n v="5"/>
    <m/>
    <n v="5"/>
    <n v="5"/>
    <n v="5"/>
    <n v="5"/>
    <n v="5"/>
    <n v="5"/>
    <m/>
    <s v="SI"/>
    <s v="SI"/>
    <n v="5"/>
    <m/>
    <n v="5"/>
    <n v="5"/>
    <m/>
    <x v="0"/>
    <n v="5"/>
    <m/>
    <m/>
    <d v="2017-03-17T14:28:03"/>
    <s v="10.150.1.152"/>
    <m/>
  </r>
  <r>
    <s v="F. Ciencias de la Documentación"/>
    <s v="Ciencias Sociales"/>
    <n v="3"/>
    <n v="891"/>
    <m/>
    <m/>
    <x v="0"/>
    <n v="3"/>
    <m/>
    <x v="2"/>
    <n v="3"/>
    <m/>
    <n v="29"/>
    <m/>
    <m/>
    <m/>
    <m/>
    <m/>
    <n v="1"/>
    <n v="1"/>
    <n v="1"/>
    <m/>
    <n v="1"/>
    <m/>
    <m/>
    <m/>
    <m/>
    <m/>
    <m/>
    <n v="5"/>
    <m/>
    <m/>
    <n v="5"/>
    <n v="4"/>
    <m/>
    <n v="3"/>
    <n v="2"/>
    <n v="6"/>
    <n v="5"/>
    <n v="5"/>
    <n v="3"/>
    <n v="5"/>
    <n v="5"/>
    <n v="3"/>
    <n v="5"/>
    <s v="NO"/>
    <n v="5"/>
    <m/>
    <n v="5"/>
    <n v="5"/>
    <n v="5"/>
    <n v="5"/>
    <n v="5"/>
    <n v="5"/>
    <m/>
    <s v="NO"/>
    <s v="NO"/>
    <m/>
    <m/>
    <n v="5"/>
    <n v="5"/>
    <m/>
    <x v="0"/>
    <n v="5"/>
    <m/>
    <s v="No me he enterado"/>
    <d v="2017-03-17T14:28:15"/>
    <s v="10.150.1.152"/>
    <m/>
  </r>
  <r>
    <s v="F. Educación - Centro de Formación del Profesorado"/>
    <s v="Humanidades"/>
    <n v="1"/>
    <n v="892"/>
    <m/>
    <m/>
    <x v="2"/>
    <n v="12"/>
    <m/>
    <x v="2"/>
    <n v="3"/>
    <m/>
    <n v="12"/>
    <n v="9"/>
    <n v="29"/>
    <s v="biblioteca publica luis martín santos"/>
    <m/>
    <m/>
    <n v="4"/>
    <n v="4"/>
    <n v="4"/>
    <n v="4"/>
    <m/>
    <n v="2"/>
    <m/>
    <m/>
    <m/>
    <m/>
    <m/>
    <m/>
    <n v="4"/>
    <n v="3"/>
    <n v="3"/>
    <n v="4"/>
    <n v="5"/>
    <n v="4"/>
    <n v="4"/>
    <n v="5"/>
    <n v="4"/>
    <n v="4"/>
    <n v="4"/>
    <n v="5"/>
    <n v="5"/>
    <n v="4"/>
    <n v="4"/>
    <s v="SI"/>
    <n v="4"/>
    <m/>
    <n v="5"/>
    <n v="5"/>
    <n v="4"/>
    <n v="5"/>
    <n v="5"/>
    <n v="5"/>
    <m/>
    <s v="SI"/>
    <s v="NO"/>
    <m/>
    <m/>
    <n v="5"/>
    <n v="5"/>
    <m/>
    <x v="0"/>
    <n v="4"/>
    <m/>
    <m/>
    <d v="2017-03-17T14:29:52"/>
    <s v="10.150.1.152"/>
    <m/>
  </r>
  <r>
    <s v="F. Ciencias Químicas"/>
    <s v="Ciencias Experimentales"/>
    <n v="2"/>
    <n v="893"/>
    <m/>
    <m/>
    <x v="1"/>
    <n v="10"/>
    <m/>
    <x v="1"/>
    <n v="4"/>
    <m/>
    <n v="10"/>
    <n v="13"/>
    <n v="7"/>
    <m/>
    <m/>
    <m/>
    <n v="1"/>
    <n v="1"/>
    <n v="1"/>
    <n v="1"/>
    <n v="1"/>
    <m/>
    <m/>
    <m/>
    <m/>
    <m/>
    <m/>
    <n v="4"/>
    <n v="2"/>
    <n v="4"/>
    <n v="2"/>
    <n v="5"/>
    <n v="3"/>
    <n v="5"/>
    <n v="1"/>
    <n v="5"/>
    <n v="1"/>
    <m/>
    <n v="1"/>
    <n v="1"/>
    <n v="1"/>
    <n v="2"/>
    <n v="1"/>
    <s v="NO"/>
    <n v="1"/>
    <m/>
    <n v="1"/>
    <n v="1"/>
    <n v="1"/>
    <n v="1"/>
    <n v="1"/>
    <n v="1"/>
    <m/>
    <s v="NO"/>
    <s v="NO"/>
    <m/>
    <m/>
    <n v="5"/>
    <n v="5"/>
    <m/>
    <x v="0"/>
    <n v="4"/>
    <m/>
    <m/>
    <d v="2017-03-17T14:30:10"/>
    <s v="10.150.1.151"/>
    <m/>
  </r>
  <r>
    <s v="F. Ciencias de la Documentación"/>
    <s v="Ciencias Sociales"/>
    <n v="3"/>
    <n v="894"/>
    <m/>
    <m/>
    <x v="1"/>
    <n v="3"/>
    <m/>
    <x v="2"/>
    <n v="4"/>
    <m/>
    <n v="3"/>
    <n v="29"/>
    <m/>
    <s v="Biblioteca Municipal Rafael Alberti, San Fernando de Henares."/>
    <m/>
    <m/>
    <n v="5"/>
    <n v="5"/>
    <n v="5"/>
    <n v="5"/>
    <m/>
    <n v="2"/>
    <m/>
    <n v="4"/>
    <d v="1900-01-23T00:00:00"/>
    <m/>
    <m/>
    <n v="4"/>
    <n v="5"/>
    <n v="5"/>
    <n v="5"/>
    <n v="3"/>
    <n v="4"/>
    <n v="5"/>
    <n v="5"/>
    <n v="5"/>
    <n v="5"/>
    <n v="5"/>
    <n v="5"/>
    <n v="5"/>
    <n v="5"/>
    <n v="4"/>
    <n v="5"/>
    <s v="NO"/>
    <n v="4"/>
    <m/>
    <n v="5"/>
    <n v="2"/>
    <n v="4"/>
    <n v="5"/>
    <n v="5"/>
    <n v="5"/>
    <m/>
    <s v="NO"/>
    <s v="NO"/>
    <n v="1"/>
    <m/>
    <n v="5"/>
    <n v="5"/>
    <m/>
    <x v="4"/>
    <n v="3"/>
    <m/>
    <m/>
    <d v="2017-03-17T14:36:00"/>
    <s v="10.150.1.151"/>
    <m/>
  </r>
  <r>
    <s v="F. Bellas Artes"/>
    <s v="Humanidades"/>
    <n v="1"/>
    <n v="895"/>
    <m/>
    <m/>
    <x v="2"/>
    <n v="1"/>
    <m/>
    <x v="2"/>
    <n v="5"/>
    <m/>
    <n v="1"/>
    <n v="1"/>
    <n v="1"/>
    <m/>
    <m/>
    <m/>
    <n v="5"/>
    <n v="5"/>
    <n v="3"/>
    <n v="5"/>
    <m/>
    <n v="2"/>
    <m/>
    <m/>
    <m/>
    <m/>
    <m/>
    <n v="4"/>
    <n v="2"/>
    <n v="3"/>
    <n v="3"/>
    <n v="3"/>
    <n v="5"/>
    <n v="5"/>
    <n v="3"/>
    <n v="4"/>
    <n v="4"/>
    <n v="5"/>
    <n v="5"/>
    <n v="5"/>
    <n v="4"/>
    <n v="4"/>
    <n v="4"/>
    <s v="SI"/>
    <n v="4"/>
    <m/>
    <n v="5"/>
    <n v="4"/>
    <n v="5"/>
    <n v="5"/>
    <n v="5"/>
    <n v="5"/>
    <m/>
    <s v="SI"/>
    <s v="SI"/>
    <n v="5"/>
    <m/>
    <n v="5"/>
    <n v="5"/>
    <m/>
    <x v="0"/>
    <n v="3"/>
    <m/>
    <s v="He marcado &quot;igual&quot; en la última pregunta puesto que este es el primer año que estudio en la UCM"/>
    <d v="2017-03-17T14:36:14"/>
    <s v="10.150.1.152"/>
    <m/>
  </r>
  <r>
    <s v="F. Ciencias Económicas y Empresariales"/>
    <s v="Ciencias Sociales"/>
    <n v="3"/>
    <n v="896"/>
    <m/>
    <m/>
    <x v="0"/>
    <n v="5"/>
    <m/>
    <x v="3"/>
    <n v="4"/>
    <m/>
    <n v="5"/>
    <n v="9"/>
    <n v="29"/>
    <s v="Aecid"/>
    <m/>
    <m/>
    <n v="3"/>
    <n v="5"/>
    <n v="3"/>
    <n v="4"/>
    <m/>
    <m/>
    <n v="3"/>
    <m/>
    <m/>
    <m/>
    <m/>
    <n v="3"/>
    <n v="5"/>
    <n v="4"/>
    <n v="4"/>
    <n v="1"/>
    <n v="2"/>
    <n v="1"/>
    <n v="1"/>
    <n v="4"/>
    <n v="4"/>
    <n v="4"/>
    <n v="3"/>
    <n v="5"/>
    <n v="4"/>
    <n v="4"/>
    <n v="4"/>
    <s v="SI"/>
    <n v="2"/>
    <m/>
    <n v="4"/>
    <n v="4"/>
    <n v="5"/>
    <n v="5"/>
    <n v="4"/>
    <n v="4"/>
    <m/>
    <s v="SI"/>
    <s v="SI"/>
    <n v="4"/>
    <m/>
    <n v="4"/>
    <n v="4"/>
    <m/>
    <x v="2"/>
    <n v="3"/>
    <m/>
    <m/>
    <d v="2017-03-17T14:36:39"/>
    <s v="10.150.1.151"/>
    <m/>
  </r>
  <r>
    <s v="F. Ciencias Económicas y Empresariales"/>
    <s v="Ciencias Sociales"/>
    <n v="3"/>
    <n v="897"/>
    <m/>
    <m/>
    <x v="1"/>
    <n v="5"/>
    <m/>
    <x v="3"/>
    <n v="3"/>
    <m/>
    <n v="5"/>
    <n v="29"/>
    <n v="10"/>
    <s v="Biblioteca Centro Pedro Salinas&lt;br&gt;Biblioteca Ana Maria Matute"/>
    <m/>
    <m/>
    <n v="4"/>
    <n v="5"/>
    <n v="5"/>
    <n v="5"/>
    <m/>
    <n v="2"/>
    <n v="3"/>
    <n v="4"/>
    <n v="0"/>
    <m/>
    <m/>
    <n v="4"/>
    <n v="1"/>
    <n v="3"/>
    <n v="3"/>
    <n v="5"/>
    <n v="4"/>
    <n v="5"/>
    <n v="2"/>
    <n v="4"/>
    <n v="4"/>
    <n v="5"/>
    <n v="5"/>
    <n v="5"/>
    <n v="5"/>
    <m/>
    <n v="4"/>
    <s v="NO"/>
    <n v="3"/>
    <m/>
    <n v="5"/>
    <n v="4"/>
    <n v="5"/>
    <n v="5"/>
    <n v="5"/>
    <n v="5"/>
    <m/>
    <s v="SI"/>
    <s v="NO"/>
    <n v="3"/>
    <m/>
    <n v="5"/>
    <n v="5"/>
    <m/>
    <x v="2"/>
    <n v="5"/>
    <m/>
    <s v="No he realizado el curso de formacion de la biblioteca porque no he tenido tiempo"/>
    <d v="2017-03-17T14:37:13"/>
    <s v="10.150.1.152"/>
    <m/>
  </r>
  <r>
    <s v="F. Geografía e Historia"/>
    <s v="Humanidades"/>
    <n v="1"/>
    <n v="898"/>
    <m/>
    <m/>
    <x v="1"/>
    <n v="16"/>
    <m/>
    <x v="3"/>
    <n v="5"/>
    <m/>
    <n v="16"/>
    <n v="1"/>
    <n v="29"/>
    <s v="Ciencias de la Información e Histórica."/>
    <m/>
    <m/>
    <n v="5"/>
    <n v="4"/>
    <n v="3"/>
    <n v="2"/>
    <m/>
    <n v="2"/>
    <m/>
    <m/>
    <m/>
    <m/>
    <m/>
    <n v="2"/>
    <n v="3"/>
    <n v="3"/>
    <n v="4"/>
    <n v="4"/>
    <n v="2"/>
    <n v="4"/>
    <n v="4"/>
    <n v="5"/>
    <n v="5"/>
    <n v="4"/>
    <n v="3"/>
    <n v="5"/>
    <n v="4"/>
    <n v="3"/>
    <n v="5"/>
    <s v="SI"/>
    <n v="3"/>
    <m/>
    <n v="5"/>
    <n v="3"/>
    <n v="2"/>
    <n v="5"/>
    <n v="5"/>
    <n v="5"/>
    <m/>
    <s v="NO"/>
    <s v="NO"/>
    <m/>
    <m/>
    <n v="5"/>
    <n v="5"/>
    <m/>
    <x v="2"/>
    <n v="4"/>
    <m/>
    <m/>
    <d v="2017-03-17T14:37:25"/>
    <s v="10.150.1.151"/>
    <m/>
  </r>
  <r>
    <s v="F. Filología"/>
    <s v="Humanidades"/>
    <n v="1"/>
    <n v="899"/>
    <m/>
    <m/>
    <x v="1"/>
    <n v="14"/>
    <m/>
    <x v="1"/>
    <n v="4"/>
    <m/>
    <n v="29"/>
    <n v="14"/>
    <n v="16"/>
    <m/>
    <m/>
    <m/>
    <n v="5"/>
    <n v="4"/>
    <n v="5"/>
    <n v="2"/>
    <m/>
    <n v="2"/>
    <m/>
    <m/>
    <m/>
    <m/>
    <m/>
    <n v="5"/>
    <m/>
    <n v="3"/>
    <n v="1"/>
    <n v="5"/>
    <n v="5"/>
    <n v="5"/>
    <n v="3"/>
    <n v="5"/>
    <n v="4"/>
    <n v="5"/>
    <n v="3"/>
    <m/>
    <n v="3"/>
    <m/>
    <n v="4"/>
    <s v="NO"/>
    <n v="3"/>
    <m/>
    <n v="5"/>
    <n v="4"/>
    <n v="5"/>
    <m/>
    <n v="5"/>
    <n v="5"/>
    <m/>
    <s v="SI"/>
    <s v="NO"/>
    <m/>
    <m/>
    <n v="5"/>
    <n v="4"/>
    <m/>
    <x v="0"/>
    <m/>
    <m/>
    <m/>
    <d v="2017-03-17T14:38:50"/>
    <s v="10.150.1.152"/>
    <m/>
  </r>
  <r>
    <s v="F. Ciencias Físicas"/>
    <s v="Ciencias Experimentales"/>
    <n v="2"/>
    <n v="900"/>
    <m/>
    <m/>
    <x v="1"/>
    <n v="6"/>
    <m/>
    <x v="2"/>
    <n v="4"/>
    <m/>
    <n v="8"/>
    <n v="6"/>
    <m/>
    <m/>
    <m/>
    <m/>
    <n v="4"/>
    <n v="4"/>
    <n v="4"/>
    <n v="3"/>
    <m/>
    <m/>
    <m/>
    <m/>
    <m/>
    <m/>
    <m/>
    <n v="4"/>
    <n v="1"/>
    <n v="1"/>
    <n v="4"/>
    <n v="5"/>
    <n v="3"/>
    <n v="4"/>
    <n v="1"/>
    <n v="3"/>
    <n v="4"/>
    <n v="3"/>
    <n v="2"/>
    <n v="3"/>
    <n v="1"/>
    <n v="2"/>
    <n v="1"/>
    <s v="NO"/>
    <n v="1"/>
    <m/>
    <n v="4"/>
    <n v="4"/>
    <n v="4"/>
    <n v="4"/>
    <n v="4"/>
    <n v="4"/>
    <m/>
    <s v="SI"/>
    <s v="NO"/>
    <m/>
    <m/>
    <n v="4"/>
    <n v="4"/>
    <m/>
    <x v="2"/>
    <m/>
    <m/>
    <s v="La página web resulta  confusa"/>
    <d v="2017-03-17T14:38:58"/>
    <s v="10.150.1.152"/>
    <m/>
  </r>
  <r>
    <s v="F. Veterinaria"/>
    <s v="Ciencias de la Salud"/>
    <n v="4"/>
    <n v="901"/>
    <m/>
    <m/>
    <x v="0"/>
    <n v="21"/>
    <m/>
    <x v="0"/>
    <n v="5"/>
    <m/>
    <n v="21"/>
    <m/>
    <m/>
    <m/>
    <m/>
    <m/>
    <n v="3"/>
    <n v="3"/>
    <n v="4"/>
    <n v="3"/>
    <m/>
    <m/>
    <m/>
    <m/>
    <m/>
    <m/>
    <m/>
    <n v="1"/>
    <n v="5"/>
    <n v="5"/>
    <n v="2"/>
    <n v="1"/>
    <n v="5"/>
    <n v="1"/>
    <n v="3"/>
    <n v="6"/>
    <n v="4"/>
    <n v="3"/>
    <n v="3"/>
    <n v="5"/>
    <n v="3"/>
    <n v="5"/>
    <n v="3"/>
    <s v="SI"/>
    <n v="4"/>
    <m/>
    <n v="4"/>
    <n v="3"/>
    <n v="3"/>
    <n v="3"/>
    <n v="3"/>
    <n v="2"/>
    <m/>
    <s v="SI"/>
    <s v="NO"/>
    <m/>
    <m/>
    <n v="5"/>
    <n v="5"/>
    <m/>
    <x v="2"/>
    <n v="4"/>
    <m/>
    <m/>
    <d v="2017-03-17T14:41:25"/>
    <s v="10.150.1.151"/>
    <m/>
  </r>
  <r>
    <s v="F. Veterinaria"/>
    <s v="Ciencias de la Salud"/>
    <n v="4"/>
    <n v="902"/>
    <m/>
    <m/>
    <x v="1"/>
    <n v="21"/>
    <m/>
    <x v="5"/>
    <n v="3"/>
    <m/>
    <n v="21"/>
    <n v="29"/>
    <n v="12"/>
    <m/>
    <m/>
    <m/>
    <n v="4"/>
    <n v="2"/>
    <n v="4"/>
    <n v="4"/>
    <m/>
    <n v="2"/>
    <m/>
    <m/>
    <m/>
    <m/>
    <m/>
    <n v="3"/>
    <n v="5"/>
    <n v="3"/>
    <n v="1"/>
    <n v="5"/>
    <n v="5"/>
    <n v="5"/>
    <n v="2"/>
    <n v="6"/>
    <n v="4"/>
    <n v="3"/>
    <n v="4"/>
    <n v="4"/>
    <n v="4"/>
    <n v="3"/>
    <n v="3"/>
    <s v="NO"/>
    <n v="3"/>
    <m/>
    <n v="3"/>
    <n v="3"/>
    <n v="3"/>
    <n v="5"/>
    <n v="3"/>
    <n v="3"/>
    <m/>
    <s v="SI"/>
    <s v="SI"/>
    <n v="5"/>
    <m/>
    <n v="4"/>
    <n v="4"/>
    <m/>
    <x v="2"/>
    <n v="4"/>
    <m/>
    <s v="El pasado mes de marzo asistí a un curso en la Facultad de Veterinaria para ayudarnos a realizar el trabajo de fin de grado. En él nos hablaron de como obtener información a través de diferentes medios (bases de datos, biblioteca, ...) y cómo gestionar la bibliografía. Me pareció un taller muy interesante y de gran utilidad. Me hubiera gustado conocer antes este tipo de cursos, así que creo que deberían darse más a conocer.&lt;br&gt;¡Gracias!"/>
    <d v="2017-03-17T14:45:02"/>
    <s v="10.150.1.151"/>
    <m/>
  </r>
  <r>
    <s v="F. Ciencias Políticas y Sociología"/>
    <s v="Ciencias Sociales"/>
    <n v="3"/>
    <n v="903"/>
    <m/>
    <m/>
    <x v="1"/>
    <n v="9"/>
    <m/>
    <x v="1"/>
    <n v="4"/>
    <m/>
    <n v="9"/>
    <m/>
    <m/>
    <m/>
    <m/>
    <m/>
    <n v="4"/>
    <n v="4"/>
    <n v="4"/>
    <n v="4"/>
    <m/>
    <n v="2"/>
    <m/>
    <m/>
    <m/>
    <m/>
    <m/>
    <n v="3"/>
    <n v="3"/>
    <n v="3"/>
    <n v="1"/>
    <n v="3"/>
    <n v="4"/>
    <n v="3"/>
    <n v="1"/>
    <n v="4"/>
    <n v="4"/>
    <n v="4"/>
    <n v="3"/>
    <n v="5"/>
    <n v="5"/>
    <n v="4"/>
    <n v="4"/>
    <s v="NO"/>
    <n v="4"/>
    <m/>
    <n v="5"/>
    <n v="4"/>
    <n v="4"/>
    <n v="5"/>
    <n v="5"/>
    <n v="5"/>
    <m/>
    <s v="NO"/>
    <m/>
    <m/>
    <m/>
    <n v="5"/>
    <n v="5"/>
    <m/>
    <x v="2"/>
    <n v="4"/>
    <m/>
    <m/>
    <d v="2017-03-17T14:45:27"/>
    <s v="10.150.1.152"/>
    <m/>
  </r>
  <r>
    <s v="F. Ciencias Políticas y Sociología"/>
    <s v="Ciencias Sociales"/>
    <n v="3"/>
    <n v="904"/>
    <m/>
    <m/>
    <x v="1"/>
    <n v="9"/>
    <m/>
    <x v="1"/>
    <n v="2"/>
    <m/>
    <n v="9"/>
    <n v="26"/>
    <n v="4"/>
    <m/>
    <m/>
    <m/>
    <n v="4"/>
    <n v="3"/>
    <n v="3"/>
    <n v="4"/>
    <m/>
    <m/>
    <m/>
    <n v="4"/>
    <n v="8.3333333333333329E-2"/>
    <m/>
    <m/>
    <n v="4"/>
    <n v="1"/>
    <n v="1"/>
    <n v="3"/>
    <n v="4"/>
    <n v="3"/>
    <n v="2"/>
    <n v="2"/>
    <n v="6"/>
    <n v="4"/>
    <n v="4"/>
    <n v="3"/>
    <n v="3"/>
    <n v="4"/>
    <n v="2"/>
    <n v="3"/>
    <s v="NO"/>
    <n v="4"/>
    <m/>
    <n v="3"/>
    <n v="4"/>
    <n v="4"/>
    <n v="4"/>
    <n v="3"/>
    <n v="5"/>
    <m/>
    <m/>
    <m/>
    <m/>
    <m/>
    <n v="3"/>
    <n v="2"/>
    <m/>
    <x v="2"/>
    <n v="3"/>
    <m/>
    <m/>
    <d v="2017-03-17T14:45:45"/>
    <s v="10.150.1.152"/>
    <m/>
  </r>
  <r>
    <s v="F. Bellas Artes"/>
    <s v="Humanidades"/>
    <n v="1"/>
    <n v="905"/>
    <m/>
    <m/>
    <x v="1"/>
    <n v="1"/>
    <m/>
    <x v="2"/>
    <n v="2"/>
    <m/>
    <n v="1"/>
    <n v="1"/>
    <n v="1"/>
    <m/>
    <m/>
    <m/>
    <n v="4"/>
    <n v="4"/>
    <n v="4"/>
    <n v="3"/>
    <m/>
    <n v="2"/>
    <n v="3"/>
    <m/>
    <m/>
    <m/>
    <m/>
    <n v="2"/>
    <n v="2"/>
    <n v="2"/>
    <n v="4"/>
    <n v="3"/>
    <n v="5"/>
    <n v="1"/>
    <n v="2"/>
    <n v="2"/>
    <n v="4"/>
    <n v="3"/>
    <n v="4"/>
    <n v="5"/>
    <n v="3"/>
    <n v="3"/>
    <n v="3"/>
    <s v="SI"/>
    <n v="4"/>
    <m/>
    <n v="4"/>
    <n v="3"/>
    <n v="4"/>
    <n v="4"/>
    <n v="4"/>
    <n v="4"/>
    <m/>
    <s v="SI"/>
    <s v="NO"/>
    <n v="2"/>
    <m/>
    <n v="4"/>
    <n v="5"/>
    <m/>
    <x v="3"/>
    <n v="3"/>
    <m/>
    <s v="Nadie me ha avisado directamente de ningún curso de formación a usuarios."/>
    <d v="2017-03-17T14:49:24"/>
    <s v="10.150.1.152"/>
    <m/>
  </r>
  <r>
    <s v="F. Geografía e Historia"/>
    <s v="Humanidades"/>
    <n v="1"/>
    <n v="906"/>
    <m/>
    <m/>
    <x v="1"/>
    <n v="16"/>
    <m/>
    <x v="3"/>
    <n v="3"/>
    <m/>
    <n v="16"/>
    <m/>
    <m/>
    <m/>
    <m/>
    <m/>
    <n v="5"/>
    <n v="5"/>
    <n v="5"/>
    <n v="3"/>
    <n v="1"/>
    <m/>
    <m/>
    <m/>
    <m/>
    <m/>
    <m/>
    <n v="4"/>
    <n v="1"/>
    <n v="2"/>
    <n v="5"/>
    <n v="5"/>
    <n v="5"/>
    <n v="5"/>
    <n v="1"/>
    <m/>
    <n v="4"/>
    <n v="3"/>
    <n v="3"/>
    <n v="4"/>
    <n v="3"/>
    <n v="3"/>
    <n v="3"/>
    <s v="NO"/>
    <n v="3"/>
    <m/>
    <n v="4"/>
    <n v="4"/>
    <n v="5"/>
    <n v="5"/>
    <n v="5"/>
    <n v="4"/>
    <m/>
    <s v="NO"/>
    <s v="NO"/>
    <m/>
    <m/>
    <n v="4"/>
    <n v="4"/>
    <m/>
    <x v="0"/>
    <m/>
    <m/>
    <m/>
    <d v="2017-03-17T14:50:47"/>
    <s v="10.150.1.152"/>
    <m/>
  </r>
  <r>
    <s v="F. Psicología"/>
    <s v="Ciencias de la Salud"/>
    <n v="4"/>
    <n v="907"/>
    <m/>
    <m/>
    <x v="1"/>
    <n v="20"/>
    <m/>
    <x v="3"/>
    <n v="5"/>
    <m/>
    <n v="20"/>
    <n v="29"/>
    <m/>
    <m/>
    <m/>
    <m/>
    <n v="3"/>
    <n v="5"/>
    <n v="5"/>
    <n v="3"/>
    <m/>
    <n v="2"/>
    <n v="3"/>
    <m/>
    <m/>
    <m/>
    <m/>
    <n v="4"/>
    <n v="1"/>
    <n v="1"/>
    <n v="3"/>
    <n v="5"/>
    <n v="5"/>
    <n v="5"/>
    <n v="1"/>
    <n v="5"/>
    <n v="5"/>
    <n v="5"/>
    <n v="4"/>
    <n v="4"/>
    <n v="4"/>
    <n v="5"/>
    <n v="5"/>
    <s v="NO"/>
    <n v="3"/>
    <m/>
    <n v="5"/>
    <n v="3"/>
    <n v="5"/>
    <n v="5"/>
    <n v="5"/>
    <n v="5"/>
    <m/>
    <s v="SI"/>
    <s v="NO"/>
    <m/>
    <m/>
    <n v="5"/>
    <n v="1"/>
    <m/>
    <x v="2"/>
    <n v="5"/>
    <m/>
    <s v="Amabilidad de los bibliotecarios deja mucho que desear. Los servicios que han puesto novedosamente para propocionar son estupendos (prestar cargadores, calculadoras...)"/>
    <d v="2017-03-17T14:51:59"/>
    <s v="10.150.1.151"/>
    <m/>
  </r>
  <r>
    <s v="F. Psicología"/>
    <s v="Ciencias de la Salud"/>
    <n v="4"/>
    <n v="908"/>
    <m/>
    <m/>
    <x v="2"/>
    <n v="20"/>
    <m/>
    <x v="2"/>
    <n v="3"/>
    <m/>
    <n v="20"/>
    <n v="26"/>
    <n v="9"/>
    <m/>
    <m/>
    <m/>
    <n v="4"/>
    <n v="3"/>
    <n v="2"/>
    <n v="2"/>
    <m/>
    <m/>
    <n v="3"/>
    <m/>
    <m/>
    <m/>
    <m/>
    <n v="3"/>
    <n v="2"/>
    <n v="2"/>
    <n v="3"/>
    <n v="5"/>
    <n v="5"/>
    <n v="5"/>
    <n v="1"/>
    <n v="3"/>
    <n v="5"/>
    <n v="5"/>
    <n v="5"/>
    <n v="3"/>
    <n v="4"/>
    <n v="3"/>
    <n v="4"/>
    <s v="NO"/>
    <n v="3"/>
    <m/>
    <n v="5"/>
    <n v="4"/>
    <n v="4"/>
    <n v="5"/>
    <n v="4"/>
    <n v="5"/>
    <m/>
    <s v="SI"/>
    <s v="SI"/>
    <n v="4"/>
    <m/>
    <n v="2"/>
    <n v="2"/>
    <m/>
    <x v="2"/>
    <n v="4"/>
    <m/>
    <m/>
    <d v="2017-03-17T14:52:40"/>
    <s v="10.150.1.152"/>
    <m/>
  </r>
  <r>
    <s v="F. Ciencias Químicas"/>
    <s v="Ciencias Experimentales"/>
    <n v="2"/>
    <n v="909"/>
    <m/>
    <m/>
    <x v="1"/>
    <n v="10"/>
    <m/>
    <x v="1"/>
    <n v="2"/>
    <m/>
    <n v="10"/>
    <n v="29"/>
    <m/>
    <m/>
    <m/>
    <m/>
    <n v="4"/>
    <n v="3"/>
    <n v="4"/>
    <n v="1"/>
    <m/>
    <n v="2"/>
    <m/>
    <m/>
    <m/>
    <m/>
    <m/>
    <n v="4"/>
    <n v="1"/>
    <n v="3"/>
    <n v="2"/>
    <n v="4"/>
    <n v="5"/>
    <n v="4"/>
    <n v="2"/>
    <n v="3"/>
    <n v="3"/>
    <n v="5"/>
    <n v="3"/>
    <n v="5"/>
    <n v="5"/>
    <n v="3"/>
    <n v="4"/>
    <s v="NO"/>
    <n v="4"/>
    <m/>
    <n v="5"/>
    <n v="5"/>
    <n v="5"/>
    <n v="5"/>
    <n v="5"/>
    <n v="5"/>
    <m/>
    <s v="NO"/>
    <s v="NO"/>
    <m/>
    <m/>
    <n v="5"/>
    <n v="5"/>
    <m/>
    <x v="2"/>
    <n v="3"/>
    <m/>
    <m/>
    <d v="2017-03-17T14:53:03"/>
    <s v="10.150.1.151"/>
    <m/>
  </r>
  <r>
    <s v="F. Trabajo Social"/>
    <s v="Ciencias Sociales"/>
    <n v="3"/>
    <n v="910"/>
    <m/>
    <m/>
    <x v="1"/>
    <n v="26"/>
    <m/>
    <x v="2"/>
    <n v="2"/>
    <m/>
    <n v="26"/>
    <n v="9"/>
    <m/>
    <m/>
    <m/>
    <m/>
    <n v="5"/>
    <n v="5"/>
    <n v="5"/>
    <n v="5"/>
    <m/>
    <n v="2"/>
    <m/>
    <m/>
    <m/>
    <m/>
    <m/>
    <n v="1"/>
    <n v="3"/>
    <n v="3"/>
    <n v="3"/>
    <n v="3"/>
    <n v="4"/>
    <n v="4"/>
    <n v="2"/>
    <n v="3"/>
    <n v="5"/>
    <n v="5"/>
    <n v="5"/>
    <n v="5"/>
    <n v="5"/>
    <n v="4"/>
    <n v="4"/>
    <s v="SI"/>
    <n v="5"/>
    <m/>
    <n v="5"/>
    <n v="3"/>
    <n v="3"/>
    <n v="5"/>
    <n v="5"/>
    <n v="5"/>
    <m/>
    <s v="NO"/>
    <s v="NO"/>
    <m/>
    <m/>
    <n v="5"/>
    <n v="5"/>
    <m/>
    <x v="0"/>
    <n v="5"/>
    <m/>
    <m/>
    <d v="2017-03-17T14:53:18"/>
    <s v="10.150.1.152"/>
    <m/>
  </r>
  <r>
    <s v="F. Bellas Artes"/>
    <s v="Humanidades"/>
    <n v="1"/>
    <n v="911"/>
    <m/>
    <m/>
    <x v="2"/>
    <n v="1"/>
    <m/>
    <x v="5"/>
    <n v="2"/>
    <m/>
    <n v="1"/>
    <m/>
    <m/>
    <m/>
    <m/>
    <m/>
    <n v="5"/>
    <n v="5"/>
    <n v="4"/>
    <n v="3"/>
    <m/>
    <n v="2"/>
    <m/>
    <m/>
    <m/>
    <m/>
    <m/>
    <n v="2"/>
    <n v="4"/>
    <n v="5"/>
    <n v="5"/>
    <n v="5"/>
    <n v="5"/>
    <n v="2"/>
    <n v="3"/>
    <n v="5"/>
    <n v="4"/>
    <n v="4"/>
    <n v="3"/>
    <n v="5"/>
    <n v="5"/>
    <n v="5"/>
    <n v="5"/>
    <s v="SI"/>
    <n v="5"/>
    <m/>
    <n v="5"/>
    <n v="5"/>
    <n v="5"/>
    <n v="5"/>
    <n v="5"/>
    <n v="4"/>
    <m/>
    <s v="SI"/>
    <s v="NO"/>
    <m/>
    <m/>
    <n v="5"/>
    <n v="5"/>
    <m/>
    <x v="0"/>
    <m/>
    <m/>
    <m/>
    <d v="2017-03-17T14:53:34"/>
    <s v="10.150.1.152"/>
    <m/>
  </r>
  <r>
    <s v="F. Ciencias Económicas y Empresariales"/>
    <s v="Ciencias Sociales"/>
    <n v="3"/>
    <n v="912"/>
    <m/>
    <m/>
    <x v="1"/>
    <n v="5"/>
    <m/>
    <x v="3"/>
    <n v="3"/>
    <m/>
    <n v="5"/>
    <m/>
    <m/>
    <s v="ESIC, Biblioteca de barrio"/>
    <m/>
    <m/>
    <n v="3"/>
    <n v="4"/>
    <n v="4"/>
    <n v="4"/>
    <m/>
    <m/>
    <n v="3"/>
    <n v="4"/>
    <n v="2"/>
    <m/>
    <m/>
    <m/>
    <m/>
    <m/>
    <m/>
    <m/>
    <m/>
    <m/>
    <m/>
    <m/>
    <m/>
    <m/>
    <m/>
    <m/>
    <m/>
    <m/>
    <m/>
    <m/>
    <m/>
    <m/>
    <m/>
    <m/>
    <m/>
    <m/>
    <m/>
    <m/>
    <m/>
    <m/>
    <m/>
    <m/>
    <m/>
    <m/>
    <m/>
    <m/>
    <x v="4"/>
    <m/>
    <m/>
    <m/>
    <d v="2017-03-17T14:54:20"/>
    <s v="10.150.1.152"/>
    <m/>
  </r>
  <r>
    <s v="F. Derecho"/>
    <s v="Ciencias Sociales"/>
    <n v="3"/>
    <n v="913"/>
    <m/>
    <m/>
    <x v="1"/>
    <n v="11"/>
    <m/>
    <x v="2"/>
    <n v="3"/>
    <m/>
    <n v="29"/>
    <m/>
    <m/>
    <m/>
    <m/>
    <m/>
    <n v="5"/>
    <n v="5"/>
    <n v="5"/>
    <n v="5"/>
    <n v="1"/>
    <m/>
    <m/>
    <m/>
    <m/>
    <m/>
    <m/>
    <n v="5"/>
    <n v="3"/>
    <n v="3"/>
    <n v="5"/>
    <m/>
    <n v="5"/>
    <n v="5"/>
    <n v="3"/>
    <n v="1"/>
    <n v="5"/>
    <n v="5"/>
    <n v="3"/>
    <n v="5"/>
    <n v="5"/>
    <n v="5"/>
    <n v="3"/>
    <s v="NO"/>
    <n v="5"/>
    <m/>
    <n v="5"/>
    <n v="5"/>
    <n v="5"/>
    <n v="3"/>
    <n v="4"/>
    <n v="5"/>
    <m/>
    <s v="NO"/>
    <s v="NO"/>
    <m/>
    <m/>
    <n v="5"/>
    <n v="5"/>
    <m/>
    <x v="0"/>
    <m/>
    <m/>
    <m/>
    <d v="2017-03-17T14:54:30"/>
    <s v="10.150.1.151"/>
    <m/>
  </r>
  <r>
    <s v="F. Filología"/>
    <s v="Humanidades"/>
    <n v="1"/>
    <n v="914"/>
    <m/>
    <m/>
    <x v="1"/>
    <n v="14"/>
    <m/>
    <x v="1"/>
    <n v="3"/>
    <m/>
    <n v="29"/>
    <n v="4"/>
    <n v="14"/>
    <m/>
    <m/>
    <m/>
    <n v="4"/>
    <n v="5"/>
    <n v="4"/>
    <n v="4"/>
    <m/>
    <n v="2"/>
    <m/>
    <m/>
    <m/>
    <m/>
    <m/>
    <n v="3"/>
    <n v="1"/>
    <n v="1"/>
    <n v="4"/>
    <n v="4"/>
    <n v="3"/>
    <n v="4"/>
    <n v="2"/>
    <n v="5"/>
    <n v="4"/>
    <n v="5"/>
    <m/>
    <n v="4"/>
    <n v="4"/>
    <m/>
    <n v="4"/>
    <s v="NO"/>
    <n v="4"/>
    <m/>
    <n v="4"/>
    <n v="4"/>
    <n v="5"/>
    <n v="5"/>
    <n v="4"/>
    <n v="5"/>
    <m/>
    <s v="NO"/>
    <s v="NO"/>
    <m/>
    <m/>
    <n v="4"/>
    <n v="4"/>
    <m/>
    <x v="2"/>
    <n v="3"/>
    <m/>
    <m/>
    <d v="2017-03-17T14:54:38"/>
    <s v="10.150.1.151"/>
    <m/>
  </r>
  <r>
    <s v="F. Ciencias Económicas y Empresariales"/>
    <s v="Ciencias Sociales"/>
    <n v="3"/>
    <n v="915"/>
    <m/>
    <m/>
    <x v="1"/>
    <n v="5"/>
    <m/>
    <x v="1"/>
    <n v="4"/>
    <m/>
    <n v="5"/>
    <n v="29"/>
    <n v="8"/>
    <m/>
    <m/>
    <m/>
    <n v="2"/>
    <n v="5"/>
    <n v="4"/>
    <n v="5"/>
    <n v="1"/>
    <m/>
    <n v="3"/>
    <m/>
    <m/>
    <m/>
    <m/>
    <n v="5"/>
    <n v="1"/>
    <n v="1"/>
    <n v="2"/>
    <n v="5"/>
    <n v="3"/>
    <n v="2"/>
    <n v="2"/>
    <n v="2"/>
    <n v="5"/>
    <n v="3"/>
    <n v="3"/>
    <n v="5"/>
    <n v="3"/>
    <n v="3"/>
    <n v="5"/>
    <s v="NO"/>
    <n v="4"/>
    <m/>
    <n v="5"/>
    <n v="5"/>
    <n v="4"/>
    <n v="5"/>
    <n v="5"/>
    <n v="4"/>
    <m/>
    <s v="SI"/>
    <s v="NO"/>
    <m/>
    <m/>
    <n v="5"/>
    <n v="5"/>
    <m/>
    <x v="0"/>
    <n v="3"/>
    <m/>
    <m/>
    <d v="2017-03-17T14:54:40"/>
    <s v="10.150.1.152"/>
    <m/>
  </r>
  <r>
    <s v="F. Ciencias Químicas"/>
    <s v="Ciencias Experimentales"/>
    <n v="2"/>
    <n v="916"/>
    <m/>
    <m/>
    <x v="1"/>
    <n v="10"/>
    <m/>
    <x v="2"/>
    <n v="4"/>
    <m/>
    <n v="2"/>
    <n v="10"/>
    <m/>
    <m/>
    <m/>
    <m/>
    <n v="5"/>
    <n v="5"/>
    <n v="5"/>
    <n v="4"/>
    <m/>
    <m/>
    <n v="3"/>
    <m/>
    <m/>
    <m/>
    <m/>
    <n v="5"/>
    <n v="1"/>
    <n v="1"/>
    <n v="1"/>
    <n v="5"/>
    <n v="4"/>
    <n v="5"/>
    <n v="1"/>
    <n v="5"/>
    <n v="5"/>
    <n v="5"/>
    <n v="5"/>
    <n v="5"/>
    <n v="5"/>
    <n v="5"/>
    <n v="5"/>
    <s v="NO"/>
    <n v="5"/>
    <m/>
    <n v="4"/>
    <n v="4"/>
    <n v="2"/>
    <n v="5"/>
    <n v="5"/>
    <n v="5"/>
    <m/>
    <s v="NO"/>
    <s v="NO"/>
    <m/>
    <m/>
    <n v="5"/>
    <n v="5"/>
    <m/>
    <x v="0"/>
    <n v="4"/>
    <m/>
    <m/>
    <d v="2017-03-17T14:55:28"/>
    <s v="10.150.1.151"/>
    <m/>
  </r>
  <r>
    <s v="F. Filología"/>
    <s v="Humanidades"/>
    <n v="1"/>
    <n v="917"/>
    <m/>
    <m/>
    <x v="1"/>
    <n v="14"/>
    <m/>
    <x v="1"/>
    <n v="1"/>
    <m/>
    <n v="14"/>
    <n v="29"/>
    <m/>
    <m/>
    <m/>
    <m/>
    <n v="5"/>
    <n v="4"/>
    <n v="5"/>
    <n v="4"/>
    <n v="1"/>
    <m/>
    <m/>
    <m/>
    <m/>
    <m/>
    <m/>
    <n v="3"/>
    <n v="3"/>
    <n v="4"/>
    <n v="4"/>
    <n v="5"/>
    <n v="5"/>
    <n v="5"/>
    <n v="4"/>
    <n v="5"/>
    <n v="5"/>
    <n v="4"/>
    <n v="4"/>
    <n v="3"/>
    <n v="3"/>
    <n v="3"/>
    <n v="4"/>
    <s v="NO"/>
    <n v="3"/>
    <m/>
    <n v="1"/>
    <n v="3"/>
    <n v="2"/>
    <n v="2"/>
    <n v="3"/>
    <n v="3"/>
    <m/>
    <s v="NO"/>
    <s v="NO"/>
    <m/>
    <m/>
    <n v="4"/>
    <n v="4"/>
    <m/>
    <x v="2"/>
    <n v="4"/>
    <m/>
    <m/>
    <d v="2017-03-17T14:56:28"/>
    <s v="10.150.1.152"/>
    <m/>
  </r>
  <r>
    <s v="F. Geografía e Historia"/>
    <s v="Humanidades"/>
    <n v="1"/>
    <n v="918"/>
    <m/>
    <m/>
    <x v="1"/>
    <n v="16"/>
    <m/>
    <x v="2"/>
    <n v="3"/>
    <m/>
    <n v="29"/>
    <n v="14"/>
    <m/>
    <m/>
    <m/>
    <m/>
    <n v="5"/>
    <n v="5"/>
    <n v="4"/>
    <m/>
    <m/>
    <n v="2"/>
    <m/>
    <n v="4"/>
    <m/>
    <m/>
    <m/>
    <n v="5"/>
    <m/>
    <m/>
    <n v="5"/>
    <n v="5"/>
    <n v="5"/>
    <n v="5"/>
    <n v="3"/>
    <n v="3"/>
    <n v="5"/>
    <n v="5"/>
    <n v="4"/>
    <m/>
    <n v="5"/>
    <n v="5"/>
    <n v="5"/>
    <s v="SI"/>
    <n v="5"/>
    <m/>
    <n v="5"/>
    <n v="4"/>
    <n v="5"/>
    <n v="5"/>
    <n v="5"/>
    <n v="5"/>
    <m/>
    <s v="NO"/>
    <s v="NO"/>
    <m/>
    <m/>
    <n v="5"/>
    <n v="5"/>
    <m/>
    <x v="0"/>
    <m/>
    <m/>
    <m/>
    <d v="2017-03-17T14:56:30"/>
    <s v="10.150.1.151"/>
    <m/>
  </r>
  <r>
    <s v="F. Ciencias Económicas y Empresariales"/>
    <s v="Ciencias Sociales"/>
    <n v="3"/>
    <n v="919"/>
    <m/>
    <m/>
    <x v="1"/>
    <n v="5"/>
    <m/>
    <x v="3"/>
    <n v="3"/>
    <m/>
    <n v="5"/>
    <m/>
    <m/>
    <s v="ESIC, Biblioteca de barrio"/>
    <m/>
    <m/>
    <n v="3"/>
    <n v="4"/>
    <n v="4"/>
    <n v="4"/>
    <m/>
    <m/>
    <n v="3"/>
    <n v="4"/>
    <n v="2"/>
    <m/>
    <m/>
    <n v="4"/>
    <n v="1"/>
    <n v="1"/>
    <n v="1"/>
    <n v="5"/>
    <n v="5"/>
    <n v="5"/>
    <n v="1"/>
    <n v="6"/>
    <n v="4"/>
    <n v="4"/>
    <n v="4"/>
    <n v="4"/>
    <n v="4"/>
    <n v="2"/>
    <n v="3"/>
    <s v="NO"/>
    <n v="4"/>
    <m/>
    <n v="5"/>
    <n v="5"/>
    <n v="5"/>
    <n v="5"/>
    <n v="5"/>
    <n v="5"/>
    <m/>
    <s v="NO"/>
    <s v="NO"/>
    <m/>
    <m/>
    <n v="4"/>
    <n v="4"/>
    <m/>
    <x v="2"/>
    <n v="4"/>
    <m/>
    <s v="Más ejemplares de las bibliografías recomendadas por los profesores de los grados!!!!!!! "/>
    <d v="2017-03-17T14:57:59"/>
    <s v="10.150.1.152"/>
    <m/>
  </r>
  <r>
    <s v="F. Ciencias de la Información"/>
    <s v="Ciencias Sociales"/>
    <n v="3"/>
    <n v="920"/>
    <m/>
    <m/>
    <x v="1"/>
    <n v="4"/>
    <m/>
    <x v="1"/>
    <n v="4"/>
    <m/>
    <n v="4"/>
    <n v="29"/>
    <n v="14"/>
    <m/>
    <m/>
    <m/>
    <n v="3"/>
    <n v="4"/>
    <n v="3"/>
    <n v="2"/>
    <m/>
    <n v="2"/>
    <n v="3"/>
    <n v="4"/>
    <n v="8.3333333333333329E-2"/>
    <m/>
    <m/>
    <n v="4"/>
    <n v="2"/>
    <n v="2"/>
    <n v="3"/>
    <n v="3"/>
    <n v="3"/>
    <n v="4"/>
    <n v="1"/>
    <n v="6"/>
    <n v="3"/>
    <n v="3"/>
    <n v="3"/>
    <n v="3"/>
    <n v="3"/>
    <n v="2"/>
    <n v="3"/>
    <s v="SI"/>
    <n v="4"/>
    <m/>
    <n v="3"/>
    <n v="4"/>
    <n v="4"/>
    <n v="4"/>
    <n v="4"/>
    <n v="4"/>
    <m/>
    <s v="SI"/>
    <s v="SI"/>
    <n v="5"/>
    <m/>
    <n v="3"/>
    <n v="3"/>
    <m/>
    <x v="2"/>
    <n v="3"/>
    <m/>
    <s v="En la biblioteca de Ciencias de la Información, la numeración de los libros de la estantería I no es efectiva porque no se pueden encontrar muchos de ellos. Tengo entendido que es un problema del programa informático. Creo que es importante que esto se solucione."/>
    <d v="2017-03-17T14:59:04"/>
    <s v="10.150.1.151"/>
    <m/>
  </r>
  <r>
    <s v="F. Derecho"/>
    <s v="Ciencias Sociales"/>
    <n v="3"/>
    <n v="921"/>
    <m/>
    <m/>
    <x v="1"/>
    <n v="11"/>
    <m/>
    <x v="1"/>
    <n v="4"/>
    <m/>
    <n v="29"/>
    <m/>
    <m/>
    <m/>
    <m/>
    <m/>
    <n v="4"/>
    <n v="4"/>
    <n v="5"/>
    <n v="3"/>
    <m/>
    <m/>
    <n v="3"/>
    <m/>
    <m/>
    <m/>
    <m/>
    <n v="4"/>
    <n v="3"/>
    <n v="2"/>
    <n v="5"/>
    <n v="5"/>
    <n v="4"/>
    <n v="5"/>
    <n v="1"/>
    <n v="6"/>
    <n v="5"/>
    <n v="4"/>
    <n v="5"/>
    <n v="5"/>
    <n v="5"/>
    <n v="5"/>
    <n v="5"/>
    <s v="SI"/>
    <n v="4"/>
    <m/>
    <n v="4"/>
    <n v="4"/>
    <n v="5"/>
    <n v="5"/>
    <n v="4"/>
    <n v="5"/>
    <m/>
    <s v="NO"/>
    <s v="NO"/>
    <m/>
    <m/>
    <n v="4"/>
    <n v="5"/>
    <m/>
    <x v="0"/>
    <n v="3"/>
    <m/>
    <m/>
    <d v="2017-03-17T14:59:10"/>
    <s v="10.150.1.152"/>
    <m/>
  </r>
  <r>
    <s v="F. Trabajo Social"/>
    <s v="Ciencias Sociales"/>
    <n v="3"/>
    <n v="922"/>
    <m/>
    <m/>
    <x v="0"/>
    <n v="26"/>
    <m/>
    <x v="1"/>
    <n v="5"/>
    <m/>
    <n v="26"/>
    <n v="29"/>
    <n v="9"/>
    <s v="AECID"/>
    <m/>
    <m/>
    <n v="5"/>
    <n v="5"/>
    <n v="5"/>
    <n v="4"/>
    <m/>
    <n v="2"/>
    <n v="3"/>
    <m/>
    <m/>
    <m/>
    <m/>
    <n v="4"/>
    <n v="5"/>
    <n v="3"/>
    <n v="1"/>
    <n v="2"/>
    <n v="3"/>
    <n v="1"/>
    <n v="5"/>
    <n v="5"/>
    <n v="5"/>
    <n v="5"/>
    <n v="5"/>
    <n v="5"/>
    <n v="5"/>
    <n v="5"/>
    <n v="5"/>
    <s v="SI"/>
    <n v="4"/>
    <m/>
    <n v="5"/>
    <n v="5"/>
    <n v="5"/>
    <n v="5"/>
    <n v="5"/>
    <n v="5"/>
    <m/>
    <s v="SI"/>
    <s v="SI"/>
    <n v="5"/>
    <m/>
    <n v="4"/>
    <n v="5"/>
    <m/>
    <x v="0"/>
    <n v="5"/>
    <m/>
    <m/>
    <d v="2017-03-17T14:59:51"/>
    <s v="10.150.1.152"/>
    <m/>
  </r>
  <r>
    <s v="F. Geografía e Historia"/>
    <s v="Humanidades"/>
    <n v="1"/>
    <n v="923"/>
    <m/>
    <m/>
    <x v="1"/>
    <n v="16"/>
    <m/>
    <x v="1"/>
    <n v="3"/>
    <m/>
    <n v="16"/>
    <n v="29"/>
    <n v="3"/>
    <m/>
    <m/>
    <m/>
    <n v="4"/>
    <n v="4"/>
    <n v="5"/>
    <n v="5"/>
    <n v="1"/>
    <m/>
    <m/>
    <m/>
    <m/>
    <m/>
    <m/>
    <n v="4"/>
    <n v="3"/>
    <n v="4"/>
    <n v="4"/>
    <n v="4"/>
    <n v="5"/>
    <n v="5"/>
    <n v="5"/>
    <n v="6"/>
    <n v="3"/>
    <n v="4"/>
    <n v="4"/>
    <n v="4"/>
    <n v="4"/>
    <n v="4"/>
    <n v="4"/>
    <s v="NO"/>
    <n v="5"/>
    <m/>
    <n v="3"/>
    <n v="3"/>
    <n v="4"/>
    <n v="5"/>
    <n v="5"/>
    <n v="5"/>
    <m/>
    <s v="NO"/>
    <s v="NO"/>
    <m/>
    <m/>
    <n v="4"/>
    <n v="4"/>
    <m/>
    <x v="2"/>
    <n v="4"/>
    <m/>
    <m/>
    <d v="2017-03-17T15:00:20"/>
    <s v="10.150.1.152"/>
    <m/>
  </r>
  <r>
    <s v="F. Ciencias de la Información"/>
    <s v="Ciencias Sociales"/>
    <n v="3"/>
    <n v="924"/>
    <m/>
    <m/>
    <x v="2"/>
    <n v="4"/>
    <m/>
    <x v="1"/>
    <n v="3"/>
    <m/>
    <n v="4"/>
    <n v="29"/>
    <m/>
    <m/>
    <m/>
    <m/>
    <n v="4"/>
    <n v="3"/>
    <n v="4"/>
    <n v="3"/>
    <m/>
    <m/>
    <n v="3"/>
    <m/>
    <m/>
    <m/>
    <m/>
    <n v="4"/>
    <n v="3"/>
    <n v="2"/>
    <n v="5"/>
    <n v="5"/>
    <n v="5"/>
    <n v="5"/>
    <n v="3"/>
    <n v="3"/>
    <n v="3"/>
    <n v="3"/>
    <n v="4"/>
    <n v="3"/>
    <n v="4"/>
    <n v="3"/>
    <n v="4"/>
    <s v="NO"/>
    <n v="4"/>
    <m/>
    <n v="3"/>
    <n v="5"/>
    <n v="4"/>
    <n v="4"/>
    <n v="4"/>
    <n v="4"/>
    <m/>
    <s v="SI"/>
    <s v="NO"/>
    <m/>
    <m/>
    <n v="3"/>
    <n v="4"/>
    <m/>
    <x v="2"/>
    <n v="3"/>
    <m/>
    <m/>
    <d v="2017-03-17T15:01:35"/>
    <s v="10.150.1.151"/>
    <m/>
  </r>
  <r>
    <s v="F. Ciencias Biológicas"/>
    <s v="Ciencias Experimentales"/>
    <n v="2"/>
    <n v="925"/>
    <m/>
    <m/>
    <x v="1"/>
    <n v="2"/>
    <m/>
    <x v="1"/>
    <n v="2"/>
    <m/>
    <n v="2"/>
    <n v="2"/>
    <n v="29"/>
    <m/>
    <m/>
    <m/>
    <n v="3"/>
    <n v="3"/>
    <n v="5"/>
    <n v="4"/>
    <m/>
    <m/>
    <m/>
    <n v="4"/>
    <s v="24 h"/>
    <m/>
    <m/>
    <n v="5"/>
    <n v="1"/>
    <n v="1"/>
    <n v="3"/>
    <n v="1"/>
    <n v="1"/>
    <n v="5"/>
    <n v="2"/>
    <n v="3"/>
    <n v="2"/>
    <n v="4"/>
    <n v="2"/>
    <n v="1"/>
    <n v="5"/>
    <n v="3"/>
    <n v="5"/>
    <s v="NO"/>
    <n v="5"/>
    <m/>
    <n v="3"/>
    <n v="3"/>
    <n v="2"/>
    <n v="5"/>
    <n v="1"/>
    <n v="4"/>
    <m/>
    <s v="NO"/>
    <s v="NO"/>
    <m/>
    <m/>
    <n v="3"/>
    <n v="2"/>
    <m/>
    <x v="2"/>
    <n v="4"/>
    <m/>
    <m/>
    <d v="2017-03-17T15:02:18"/>
    <s v="10.150.1.151"/>
    <m/>
  </r>
  <r>
    <s v="F. Geografía e Historia"/>
    <s v="Humanidades"/>
    <n v="1"/>
    <n v="926"/>
    <m/>
    <m/>
    <x v="0"/>
    <n v="16"/>
    <m/>
    <x v="1"/>
    <n v="5"/>
    <m/>
    <n v="16"/>
    <n v="18"/>
    <n v="14"/>
    <s v="Biblioteca de Guadalajara &lt;br&gt;DAI "/>
    <m/>
    <m/>
    <n v="4"/>
    <n v="5"/>
    <n v="5"/>
    <n v="4"/>
    <m/>
    <m/>
    <n v="3"/>
    <m/>
    <m/>
    <m/>
    <m/>
    <n v="4"/>
    <n v="2"/>
    <n v="2"/>
    <n v="2"/>
    <n v="4"/>
    <n v="4"/>
    <n v="1"/>
    <n v="2"/>
    <n v="6"/>
    <n v="4"/>
    <n v="4"/>
    <n v="4"/>
    <n v="4"/>
    <n v="4"/>
    <n v="3"/>
    <n v="4"/>
    <s v="SI"/>
    <n v="4"/>
    <m/>
    <n v="4"/>
    <n v="4"/>
    <n v="5"/>
    <n v="5"/>
    <n v="5"/>
    <n v="5"/>
    <m/>
    <s v="NO"/>
    <s v="NO"/>
    <m/>
    <m/>
    <n v="4"/>
    <n v="4"/>
    <m/>
    <x v="2"/>
    <n v="4"/>
    <m/>
    <m/>
    <d v="2017-03-17T15:02:57"/>
    <s v="10.150.1.152"/>
    <m/>
  </r>
  <r>
    <s v="F. Ciencias Físicas"/>
    <s v="Ciencias Experimentales"/>
    <n v="2"/>
    <n v="927"/>
    <m/>
    <m/>
    <x v="1"/>
    <n v="6"/>
    <m/>
    <x v="5"/>
    <n v="2"/>
    <m/>
    <n v="6"/>
    <m/>
    <m/>
    <m/>
    <m/>
    <m/>
    <n v="5"/>
    <n v="5"/>
    <n v="4"/>
    <m/>
    <m/>
    <m/>
    <m/>
    <m/>
    <m/>
    <m/>
    <m/>
    <n v="5"/>
    <m/>
    <m/>
    <n v="4"/>
    <n v="4"/>
    <n v="5"/>
    <n v="4"/>
    <m/>
    <n v="4"/>
    <n v="3"/>
    <n v="3"/>
    <m/>
    <m/>
    <n v="4"/>
    <m/>
    <n v="3"/>
    <s v="NO"/>
    <n v="1"/>
    <m/>
    <n v="5"/>
    <n v="5"/>
    <n v="4"/>
    <n v="5"/>
    <n v="5"/>
    <n v="5"/>
    <m/>
    <s v="NO"/>
    <s v="NO"/>
    <m/>
    <m/>
    <m/>
    <n v="3"/>
    <m/>
    <x v="2"/>
    <m/>
    <m/>
    <m/>
    <d v="2017-03-17T15:03:08"/>
    <s v="10.150.1.151"/>
    <m/>
  </r>
  <r>
    <s v="F. Ciencias de la Información"/>
    <s v="Ciencias Sociales"/>
    <n v="3"/>
    <n v="929"/>
    <m/>
    <m/>
    <x v="0"/>
    <n v="4"/>
    <m/>
    <x v="2"/>
    <n v="4"/>
    <m/>
    <n v="4"/>
    <n v="17"/>
    <m/>
    <m/>
    <m/>
    <m/>
    <n v="4"/>
    <n v="4"/>
    <n v="4"/>
    <n v="3"/>
    <m/>
    <n v="2"/>
    <n v="3"/>
    <n v="4"/>
    <s v="09.00"/>
    <m/>
    <m/>
    <n v="4"/>
    <n v="3"/>
    <n v="2"/>
    <n v="4"/>
    <n v="2"/>
    <n v="4"/>
    <n v="2"/>
    <n v="4"/>
    <n v="2"/>
    <n v="4"/>
    <n v="4"/>
    <n v="4"/>
    <n v="4"/>
    <n v="4"/>
    <n v="4"/>
    <n v="3"/>
    <s v="SI"/>
    <n v="3"/>
    <m/>
    <n v="4"/>
    <n v="4"/>
    <n v="5"/>
    <n v="5"/>
    <n v="5"/>
    <n v="4"/>
    <m/>
    <s v="SI"/>
    <s v="SI"/>
    <n v="4"/>
    <m/>
    <n v="5"/>
    <n v="5"/>
    <m/>
    <x v="0"/>
    <n v="3"/>
    <m/>
    <m/>
    <d v="2017-03-17T15:03:29"/>
    <s v="10.150.1.151"/>
    <m/>
  </r>
  <r>
    <s v="F. Farmacia"/>
    <s v="Ciencias de la Salud"/>
    <n v="4"/>
    <n v="930"/>
    <m/>
    <m/>
    <x v="1"/>
    <n v="13"/>
    <m/>
    <x v="2"/>
    <n v="4"/>
    <m/>
    <n v="13"/>
    <n v="2"/>
    <m/>
    <m/>
    <m/>
    <m/>
    <n v="2"/>
    <n v="3"/>
    <n v="3"/>
    <n v="3"/>
    <m/>
    <m/>
    <n v="3"/>
    <n v="4"/>
    <n v="8.3333333333333329E-2"/>
    <m/>
    <m/>
    <n v="4"/>
    <n v="1"/>
    <n v="4"/>
    <n v="1"/>
    <n v="5"/>
    <n v="2"/>
    <n v="5"/>
    <n v="1"/>
    <n v="4"/>
    <n v="2"/>
    <n v="4"/>
    <n v="3"/>
    <m/>
    <m/>
    <m/>
    <n v="2"/>
    <s v="NO"/>
    <n v="3"/>
    <m/>
    <n v="5"/>
    <n v="4"/>
    <m/>
    <n v="5"/>
    <n v="5"/>
    <n v="5"/>
    <m/>
    <s v="NO"/>
    <s v="NO"/>
    <m/>
    <m/>
    <n v="4"/>
    <n v="3"/>
    <m/>
    <x v="3"/>
    <m/>
    <m/>
    <m/>
    <d v="2017-03-17T15:03:55"/>
    <s v="10.150.1.152"/>
    <m/>
  </r>
  <r>
    <s v="F. Ciencias Políticas y Sociología"/>
    <s v="Ciencias Sociales"/>
    <n v="3"/>
    <n v="931"/>
    <m/>
    <m/>
    <x v="2"/>
    <n v="9"/>
    <m/>
    <x v="0"/>
    <n v="3"/>
    <m/>
    <n v="9"/>
    <m/>
    <m/>
    <m/>
    <m/>
    <m/>
    <n v="2"/>
    <m/>
    <n v="4"/>
    <n v="2"/>
    <m/>
    <n v="2"/>
    <n v="3"/>
    <m/>
    <m/>
    <m/>
    <m/>
    <n v="2"/>
    <n v="3"/>
    <n v="2"/>
    <n v="5"/>
    <n v="5"/>
    <n v="5"/>
    <n v="5"/>
    <n v="4"/>
    <n v="1"/>
    <n v="3"/>
    <n v="2"/>
    <n v="4"/>
    <m/>
    <n v="4"/>
    <m/>
    <n v="3"/>
    <s v="SI"/>
    <n v="4"/>
    <m/>
    <m/>
    <m/>
    <m/>
    <m/>
    <m/>
    <m/>
    <m/>
    <s v="NO"/>
    <s v="NO"/>
    <m/>
    <m/>
    <m/>
    <m/>
    <m/>
    <x v="4"/>
    <m/>
    <m/>
    <m/>
    <d v="2017-03-17T15:04:36"/>
    <s v="10.150.1.151"/>
    <m/>
  </r>
  <r>
    <s v="F. Derecho"/>
    <s v="Ciencias Sociales"/>
    <n v="3"/>
    <n v="932"/>
    <m/>
    <m/>
    <x v="4"/>
    <n v="11"/>
    <m/>
    <x v="2"/>
    <n v="3"/>
    <m/>
    <n v="29"/>
    <n v="11"/>
    <m/>
    <m/>
    <m/>
    <m/>
    <n v="4"/>
    <n v="4"/>
    <n v="4"/>
    <n v="4"/>
    <m/>
    <m/>
    <n v="3"/>
    <m/>
    <m/>
    <m/>
    <m/>
    <n v="5"/>
    <n v="2"/>
    <n v="2"/>
    <n v="5"/>
    <n v="3"/>
    <n v="3"/>
    <n v="1"/>
    <n v="2"/>
    <n v="3"/>
    <n v="4"/>
    <n v="3"/>
    <m/>
    <n v="3"/>
    <n v="3"/>
    <n v="3"/>
    <n v="3"/>
    <s v="NO"/>
    <n v="4"/>
    <m/>
    <n v="5"/>
    <n v="4"/>
    <n v="4"/>
    <n v="4"/>
    <n v="4"/>
    <n v="5"/>
    <m/>
    <m/>
    <s v="NO"/>
    <m/>
    <m/>
    <n v="4"/>
    <n v="4"/>
    <m/>
    <x v="2"/>
    <n v="4"/>
    <m/>
    <m/>
    <d v="2017-03-17T15:05:32"/>
    <s v="10.150.1.152"/>
    <m/>
  </r>
  <r>
    <s v="F. Educación - Centro de Formación del Profesorado"/>
    <s v="Humanidades"/>
    <n v="1"/>
    <n v="933"/>
    <m/>
    <m/>
    <x v="1"/>
    <n v="12"/>
    <m/>
    <x v="5"/>
    <n v="3"/>
    <m/>
    <m/>
    <m/>
    <m/>
    <m/>
    <m/>
    <m/>
    <n v="5"/>
    <n v="5"/>
    <n v="5"/>
    <n v="5"/>
    <n v="1"/>
    <n v="2"/>
    <m/>
    <m/>
    <m/>
    <m/>
    <m/>
    <n v="4"/>
    <n v="1"/>
    <n v="1"/>
    <n v="4"/>
    <n v="5"/>
    <n v="5"/>
    <n v="4"/>
    <n v="4"/>
    <n v="3"/>
    <n v="3"/>
    <n v="4"/>
    <n v="4"/>
    <n v="4"/>
    <n v="5"/>
    <n v="4"/>
    <n v="4"/>
    <s v="NO"/>
    <n v="4"/>
    <m/>
    <n v="4"/>
    <n v="4"/>
    <n v="4"/>
    <n v="4"/>
    <n v="4"/>
    <n v="4"/>
    <m/>
    <s v="NO"/>
    <s v="NO"/>
    <m/>
    <m/>
    <n v="4"/>
    <n v="3"/>
    <m/>
    <x v="3"/>
    <n v="3"/>
    <m/>
    <m/>
    <d v="2017-03-17T15:07:45"/>
    <s v="10.150.1.152"/>
    <m/>
  </r>
  <r>
    <s v="F. Bellas Artes"/>
    <s v="Humanidades"/>
    <n v="1"/>
    <n v="934"/>
    <m/>
    <m/>
    <x v="1"/>
    <n v="1"/>
    <m/>
    <x v="1"/>
    <n v="5"/>
    <m/>
    <n v="1"/>
    <n v="16"/>
    <m/>
    <m/>
    <m/>
    <m/>
    <n v="5"/>
    <n v="5"/>
    <n v="5"/>
    <n v="4"/>
    <m/>
    <m/>
    <n v="3"/>
    <m/>
    <m/>
    <m/>
    <m/>
    <n v="5"/>
    <n v="4"/>
    <n v="5"/>
    <n v="3"/>
    <n v="5"/>
    <n v="4"/>
    <n v="5"/>
    <n v="3"/>
    <n v="2"/>
    <n v="4"/>
    <n v="4"/>
    <n v="4"/>
    <n v="5"/>
    <n v="5"/>
    <n v="3"/>
    <n v="5"/>
    <s v="SI"/>
    <n v="4"/>
    <m/>
    <n v="5"/>
    <n v="5"/>
    <n v="4"/>
    <n v="4"/>
    <n v="5"/>
    <n v="5"/>
    <m/>
    <s v="NO"/>
    <s v="NO"/>
    <n v="3"/>
    <m/>
    <n v="5"/>
    <n v="5"/>
    <m/>
    <x v="0"/>
    <n v="4"/>
    <m/>
    <s v="Creo que estaría bien dar en los cursos de primero una charla de cómo funcionan todos los recursos que los estudiantes tenemos a nuestro alcance, ya que, yo desde mi experiencia, hasta segundo no lo tuve, y fue gracias a una profesora que nos gestionó una charla. Además, de que se podría crear un tipo de aviso al correo de la universidad de cuando son los cursos de formación sobre temas que atañen a la biblioteca. "/>
    <d v="2017-03-17T15:08:29"/>
    <s v="10.150.1.151"/>
    <m/>
  </r>
  <r>
    <s v="F. Filología"/>
    <s v="Humanidades"/>
    <n v="1"/>
    <n v="935"/>
    <m/>
    <m/>
    <x v="1"/>
    <n v="14"/>
    <m/>
    <x v="1"/>
    <n v="3"/>
    <m/>
    <n v="29"/>
    <n v="14"/>
    <m/>
    <m/>
    <m/>
    <m/>
    <n v="3"/>
    <n v="2"/>
    <n v="5"/>
    <n v="4"/>
    <m/>
    <n v="2"/>
    <m/>
    <m/>
    <m/>
    <m/>
    <m/>
    <n v="3"/>
    <n v="1"/>
    <n v="2"/>
    <n v="4"/>
    <n v="5"/>
    <n v="3"/>
    <n v="4"/>
    <n v="2"/>
    <n v="3"/>
    <n v="3"/>
    <n v="5"/>
    <n v="3"/>
    <n v="2"/>
    <n v="3"/>
    <n v="1"/>
    <n v="4"/>
    <s v="SI"/>
    <n v="3"/>
    <m/>
    <n v="4"/>
    <n v="5"/>
    <n v="2"/>
    <n v="4"/>
    <n v="5"/>
    <n v="5"/>
    <m/>
    <s v="SI"/>
    <s v="NO"/>
    <n v="3"/>
    <m/>
    <n v="3"/>
    <n v="4"/>
    <m/>
    <x v="2"/>
    <n v="3"/>
    <m/>
    <m/>
    <d v="2017-03-17T15:08:31"/>
    <s v="10.150.1.152"/>
    <m/>
  </r>
  <r>
    <s v="F. Filología"/>
    <s v="Humanidades"/>
    <n v="1"/>
    <n v="936"/>
    <m/>
    <m/>
    <x v="1"/>
    <n v="14"/>
    <m/>
    <x v="1"/>
    <n v="5"/>
    <m/>
    <n v="14"/>
    <n v="29"/>
    <n v="4"/>
    <m/>
    <m/>
    <m/>
    <n v="4"/>
    <n v="3"/>
    <n v="3"/>
    <n v="2"/>
    <m/>
    <n v="2"/>
    <m/>
    <m/>
    <m/>
    <m/>
    <m/>
    <n v="4"/>
    <n v="1"/>
    <n v="1"/>
    <n v="4"/>
    <n v="5"/>
    <n v="2"/>
    <n v="5"/>
    <n v="1"/>
    <n v="4"/>
    <n v="4"/>
    <n v="5"/>
    <n v="3"/>
    <n v="3"/>
    <n v="5"/>
    <n v="3"/>
    <n v="4"/>
    <s v="NO"/>
    <n v="5"/>
    <m/>
    <n v="4"/>
    <n v="5"/>
    <n v="4"/>
    <n v="5"/>
    <n v="5"/>
    <n v="5"/>
    <m/>
    <s v="SI"/>
    <s v="SI"/>
    <n v="4"/>
    <m/>
    <n v="4"/>
    <n v="2"/>
    <m/>
    <x v="2"/>
    <n v="4"/>
    <m/>
    <m/>
    <d v="2017-03-17T15:08:52"/>
    <s v="10.150.1.152"/>
    <m/>
  </r>
  <r>
    <s v="F. Filología"/>
    <s v="Humanidades"/>
    <n v="1"/>
    <n v="937"/>
    <m/>
    <m/>
    <x v="1"/>
    <n v="14"/>
    <m/>
    <x v="1"/>
    <n v="3"/>
    <m/>
    <n v="29"/>
    <n v="14"/>
    <n v="12"/>
    <m/>
    <m/>
    <m/>
    <n v="1"/>
    <n v="1"/>
    <n v="1"/>
    <n v="3"/>
    <m/>
    <n v="2"/>
    <m/>
    <m/>
    <m/>
    <m/>
    <m/>
    <n v="1"/>
    <n v="1"/>
    <n v="1"/>
    <n v="2"/>
    <m/>
    <n v="5"/>
    <n v="5"/>
    <n v="1"/>
    <n v="1"/>
    <n v="5"/>
    <n v="3"/>
    <n v="3"/>
    <n v="5"/>
    <n v="5"/>
    <n v="1"/>
    <n v="5"/>
    <s v="NO"/>
    <n v="5"/>
    <m/>
    <n v="5"/>
    <n v="3"/>
    <n v="5"/>
    <n v="4"/>
    <n v="4"/>
    <n v="4"/>
    <m/>
    <s v="NO"/>
    <s v="NO"/>
    <m/>
    <m/>
    <n v="3"/>
    <n v="3"/>
    <m/>
    <x v="3"/>
    <m/>
    <m/>
    <m/>
    <d v="2017-03-17T15:09:39"/>
    <s v="10.150.1.152"/>
    <m/>
  </r>
  <r>
    <s v="F. Filología"/>
    <s v="Humanidades"/>
    <n v="1"/>
    <n v="938"/>
    <m/>
    <m/>
    <x v="1"/>
    <n v="14"/>
    <m/>
    <x v="1"/>
    <n v="4"/>
    <m/>
    <n v="29"/>
    <n v="14"/>
    <n v="16"/>
    <s v="Biblioteca municipal de Navalcarnero &quot;José María Bausá&quot;&lt;br&gt;"/>
    <m/>
    <m/>
    <n v="3"/>
    <n v="4"/>
    <n v="4"/>
    <n v="3"/>
    <n v="1"/>
    <m/>
    <m/>
    <m/>
    <m/>
    <m/>
    <m/>
    <n v="5"/>
    <n v="1"/>
    <n v="1"/>
    <n v="2"/>
    <n v="4"/>
    <n v="3"/>
    <n v="4"/>
    <n v="4"/>
    <n v="4"/>
    <n v="4"/>
    <n v="4"/>
    <n v="4"/>
    <n v="5"/>
    <n v="5"/>
    <n v="4"/>
    <n v="4"/>
    <s v="NO"/>
    <n v="5"/>
    <m/>
    <n v="3"/>
    <n v="4"/>
    <n v="3"/>
    <n v="5"/>
    <n v="5"/>
    <n v="5"/>
    <m/>
    <s v="SI"/>
    <s v="SI"/>
    <n v="4"/>
    <m/>
    <n v="3"/>
    <n v="3"/>
    <m/>
    <x v="2"/>
    <n v="3"/>
    <m/>
    <m/>
    <d v="2017-03-17T15:10:31"/>
    <s v="10.150.1.152"/>
    <m/>
  </r>
  <r>
    <s v="F. Derecho"/>
    <s v="Ciencias Sociales"/>
    <n v="3"/>
    <n v="939"/>
    <m/>
    <m/>
    <x v="1"/>
    <n v="11"/>
    <m/>
    <x v="2"/>
    <n v="3"/>
    <m/>
    <n v="29"/>
    <m/>
    <m/>
    <m/>
    <m/>
    <m/>
    <n v="5"/>
    <n v="4"/>
    <n v="4"/>
    <n v="3"/>
    <n v="1"/>
    <m/>
    <m/>
    <m/>
    <m/>
    <m/>
    <m/>
    <n v="3"/>
    <n v="2"/>
    <n v="3"/>
    <n v="5"/>
    <n v="5"/>
    <n v="4"/>
    <n v="5"/>
    <n v="3"/>
    <n v="3"/>
    <n v="3"/>
    <n v="3"/>
    <n v="3"/>
    <n v="4"/>
    <n v="4"/>
    <n v="3"/>
    <n v="3"/>
    <s v="NO"/>
    <n v="3"/>
    <m/>
    <n v="3"/>
    <n v="3"/>
    <n v="3"/>
    <n v="3"/>
    <n v="3"/>
    <n v="4"/>
    <m/>
    <s v="NO"/>
    <s v="NO"/>
    <m/>
    <m/>
    <n v="4"/>
    <n v="4"/>
    <m/>
    <x v="3"/>
    <n v="4"/>
    <m/>
    <m/>
    <d v="2017-03-17T15:10:48"/>
    <s v="10.150.1.152"/>
    <m/>
  </r>
  <r>
    <s v="F. Filología"/>
    <s v="Humanidades"/>
    <n v="1"/>
    <n v="940"/>
    <m/>
    <m/>
    <x v="1"/>
    <n v="14"/>
    <m/>
    <x v="2"/>
    <n v="3"/>
    <m/>
    <n v="29"/>
    <n v="28"/>
    <n v="14"/>
    <m/>
    <m/>
    <m/>
    <n v="4"/>
    <n v="3"/>
    <n v="5"/>
    <n v="2"/>
    <m/>
    <m/>
    <n v="3"/>
    <m/>
    <m/>
    <m/>
    <m/>
    <n v="5"/>
    <n v="1"/>
    <n v="1"/>
    <n v="5"/>
    <n v="5"/>
    <n v="5"/>
    <n v="5"/>
    <n v="2"/>
    <n v="6"/>
    <n v="5"/>
    <n v="5"/>
    <n v="2"/>
    <n v="3"/>
    <n v="4"/>
    <n v="3"/>
    <n v="4"/>
    <s v="NO"/>
    <n v="3"/>
    <m/>
    <n v="4"/>
    <n v="2"/>
    <n v="3"/>
    <n v="4"/>
    <n v="2"/>
    <n v="5"/>
    <m/>
    <s v="NO"/>
    <s v="NO"/>
    <m/>
    <m/>
    <n v="3"/>
    <n v="3"/>
    <m/>
    <x v="2"/>
    <n v="3"/>
    <m/>
    <m/>
    <d v="2017-03-17T15:11:00"/>
    <s v="10.150.1.151"/>
    <m/>
  </r>
  <r>
    <s v="F. Derecho"/>
    <s v="Ciencias Sociales"/>
    <n v="3"/>
    <n v="941"/>
    <m/>
    <m/>
    <x v="1"/>
    <n v="11"/>
    <m/>
    <x v="3"/>
    <n v="5"/>
    <m/>
    <n v="29"/>
    <n v="21"/>
    <n v="16"/>
    <s v="Biblioteca León Tolstoi de las Rozas y biblioteca UNAM porque no abre la Zambrano en fin de semana"/>
    <m/>
    <m/>
    <n v="1"/>
    <n v="3"/>
    <n v="3"/>
    <n v="4"/>
    <m/>
    <n v="2"/>
    <n v="3"/>
    <m/>
    <m/>
    <m/>
    <m/>
    <n v="4"/>
    <n v="4"/>
    <n v="4"/>
    <n v="5"/>
    <n v="3"/>
    <n v="4"/>
    <n v="2"/>
    <n v="2"/>
    <n v="2"/>
    <n v="3"/>
    <n v="2"/>
    <n v="3"/>
    <n v="3"/>
    <n v="3"/>
    <n v="3"/>
    <n v="2"/>
    <s v="SI"/>
    <n v="3"/>
    <m/>
    <n v="4"/>
    <n v="4"/>
    <n v="4"/>
    <n v="4"/>
    <n v="5"/>
    <n v="5"/>
    <m/>
    <s v="SI"/>
    <s v="NO"/>
    <m/>
    <m/>
    <n v="3"/>
    <n v="3"/>
    <m/>
    <x v="3"/>
    <n v="4"/>
    <m/>
    <s v="Apertura fines de semana en horario aunque sea normal"/>
    <d v="2017-03-17T15:11:13"/>
    <s v="10.150.1.151"/>
    <m/>
  </r>
  <r>
    <s v="F. Filología"/>
    <s v="Humanidades"/>
    <n v="1"/>
    <n v="942"/>
    <m/>
    <m/>
    <x v="1"/>
    <n v="14"/>
    <m/>
    <x v="3"/>
    <n v="5"/>
    <m/>
    <n v="14"/>
    <n v="29"/>
    <n v="15"/>
    <m/>
    <m/>
    <m/>
    <n v="4"/>
    <n v="5"/>
    <n v="4"/>
    <n v="2"/>
    <n v="1"/>
    <m/>
    <m/>
    <m/>
    <m/>
    <m/>
    <m/>
    <n v="4"/>
    <n v="2"/>
    <n v="2"/>
    <n v="4"/>
    <n v="5"/>
    <n v="5"/>
    <n v="5"/>
    <n v="2"/>
    <n v="3"/>
    <n v="4"/>
    <n v="4"/>
    <n v="4"/>
    <n v="4"/>
    <n v="4"/>
    <n v="4"/>
    <n v="4"/>
    <s v="NO"/>
    <n v="4"/>
    <m/>
    <n v="4"/>
    <n v="4"/>
    <n v="4"/>
    <n v="5"/>
    <n v="5"/>
    <n v="5"/>
    <m/>
    <s v="NO"/>
    <s v="NO"/>
    <n v="3"/>
    <m/>
    <n v="4"/>
    <n v="4"/>
    <m/>
    <x v="2"/>
    <n v="4"/>
    <m/>
    <m/>
    <d v="2017-03-17T15:13:25"/>
    <s v="10.150.1.151"/>
    <m/>
  </r>
  <r>
    <s v="F. Enfermería, Fisioterapia y Podología"/>
    <s v="Ciencias de la Salud"/>
    <n v="4"/>
    <n v="943"/>
    <m/>
    <m/>
    <x v="1"/>
    <n v="22"/>
    <m/>
    <x v="5"/>
    <n v="3"/>
    <m/>
    <n v="22"/>
    <n v="18"/>
    <m/>
    <m/>
    <m/>
    <m/>
    <n v="4"/>
    <n v="3"/>
    <n v="3"/>
    <n v="2"/>
    <n v="1"/>
    <m/>
    <m/>
    <m/>
    <m/>
    <m/>
    <m/>
    <n v="2"/>
    <n v="3"/>
    <n v="1"/>
    <n v="3"/>
    <n v="4"/>
    <n v="5"/>
    <n v="5"/>
    <n v="1"/>
    <n v="2"/>
    <n v="3"/>
    <n v="2"/>
    <n v="1"/>
    <n v="2"/>
    <n v="3"/>
    <n v="3"/>
    <n v="3"/>
    <s v="NO"/>
    <n v="1"/>
    <m/>
    <n v="3"/>
    <n v="2"/>
    <n v="3"/>
    <n v="3"/>
    <n v="3"/>
    <n v="4"/>
    <m/>
    <s v="NO"/>
    <s v="NO"/>
    <m/>
    <m/>
    <n v="3"/>
    <n v="2"/>
    <m/>
    <x v="3"/>
    <n v="3"/>
    <m/>
    <m/>
    <d v="2017-03-17T15:15:18"/>
    <s v="10.150.1.151"/>
    <m/>
  </r>
  <r>
    <s v="F. Ciencias Físicas"/>
    <s v="Ciencias Experimentales"/>
    <n v="2"/>
    <n v="944"/>
    <m/>
    <m/>
    <x v="1"/>
    <n v="6"/>
    <m/>
    <x v="1"/>
    <n v="4"/>
    <m/>
    <n v="6"/>
    <n v="10"/>
    <m/>
    <s v="Biblioteca Miguel Hernández - Collado Villalba"/>
    <m/>
    <m/>
    <n v="4"/>
    <n v="1"/>
    <n v="3"/>
    <n v="4"/>
    <m/>
    <n v="2"/>
    <n v="3"/>
    <m/>
    <m/>
    <m/>
    <m/>
    <n v="5"/>
    <n v="1"/>
    <n v="2"/>
    <n v="1"/>
    <n v="3"/>
    <n v="4"/>
    <n v="1"/>
    <n v="1"/>
    <n v="4"/>
    <n v="2"/>
    <n v="4"/>
    <n v="5"/>
    <n v="4"/>
    <n v="5"/>
    <n v="3"/>
    <n v="5"/>
    <s v="NO"/>
    <n v="5"/>
    <m/>
    <n v="3"/>
    <n v="5"/>
    <n v="3"/>
    <n v="4"/>
    <n v="5"/>
    <n v="3"/>
    <m/>
    <s v="SI"/>
    <s v="NO"/>
    <m/>
    <m/>
    <n v="3"/>
    <n v="3"/>
    <m/>
    <x v="3"/>
    <n v="3"/>
    <m/>
    <m/>
    <d v="2017-03-17T15:15:24"/>
    <s v="10.150.1.151"/>
    <m/>
  </r>
  <r>
    <s v="F. Geografía e Historia"/>
    <s v="Humanidades"/>
    <n v="1"/>
    <n v="945"/>
    <m/>
    <m/>
    <x v="2"/>
    <n v="16"/>
    <m/>
    <x v="1"/>
    <n v="5"/>
    <m/>
    <n v="16"/>
    <n v="29"/>
    <n v="14"/>
    <m/>
    <m/>
    <m/>
    <n v="4"/>
    <n v="4"/>
    <n v="4"/>
    <n v="2"/>
    <m/>
    <m/>
    <n v="3"/>
    <m/>
    <m/>
    <m/>
    <m/>
    <n v="4"/>
    <n v="4"/>
    <n v="4"/>
    <n v="4"/>
    <n v="4"/>
    <n v="5"/>
    <n v="3"/>
    <n v="4"/>
    <n v="5"/>
    <n v="4"/>
    <n v="4"/>
    <n v="4"/>
    <n v="4"/>
    <n v="4"/>
    <n v="4"/>
    <n v="4"/>
    <s v="NO"/>
    <n v="4"/>
    <m/>
    <n v="4"/>
    <n v="5"/>
    <n v="3"/>
    <n v="5"/>
    <n v="5"/>
    <n v="5"/>
    <m/>
    <s v="NO"/>
    <s v="NO"/>
    <m/>
    <m/>
    <n v="4"/>
    <n v="4"/>
    <m/>
    <x v="2"/>
    <n v="4"/>
    <m/>
    <s v="No sabí que había cursos de formación de usuarios"/>
    <d v="2017-03-17T15:16:34"/>
    <s v="10.150.1.152"/>
    <m/>
  </r>
  <r>
    <s v="F. Educación - Centro de Formación del Profesorado"/>
    <s v="Humanidades"/>
    <n v="1"/>
    <n v="946"/>
    <m/>
    <m/>
    <x v="1"/>
    <n v="12"/>
    <m/>
    <x v="2"/>
    <n v="3"/>
    <m/>
    <n v="12"/>
    <m/>
    <m/>
    <m/>
    <m/>
    <m/>
    <n v="3"/>
    <n v="3"/>
    <n v="3"/>
    <n v="3"/>
    <n v="1"/>
    <m/>
    <m/>
    <m/>
    <m/>
    <m/>
    <m/>
    <n v="4"/>
    <n v="1"/>
    <n v="3"/>
    <n v="3"/>
    <n v="3"/>
    <n v="3"/>
    <n v="3"/>
    <n v="3"/>
    <n v="3"/>
    <n v="3"/>
    <n v="3"/>
    <n v="3"/>
    <n v="3"/>
    <n v="3"/>
    <n v="3"/>
    <n v="3"/>
    <s v="NO"/>
    <n v="3"/>
    <m/>
    <n v="3"/>
    <n v="2"/>
    <n v="2"/>
    <n v="4"/>
    <n v="3"/>
    <n v="4"/>
    <m/>
    <s v="NO"/>
    <s v="NO"/>
    <m/>
    <m/>
    <n v="2"/>
    <n v="2"/>
    <m/>
    <x v="3"/>
    <n v="3"/>
    <m/>
    <m/>
    <d v="2017-03-17T15:17:58"/>
    <s v="10.150.1.152"/>
    <m/>
  </r>
  <r>
    <s v="F. Óptica y Optometría"/>
    <s v="Ciencias de la Salud"/>
    <n v="4"/>
    <n v="947"/>
    <m/>
    <m/>
    <x v="1"/>
    <n v="25"/>
    <m/>
    <x v="1"/>
    <n v="1"/>
    <m/>
    <n v="25"/>
    <m/>
    <m/>
    <m/>
    <m/>
    <m/>
    <n v="5"/>
    <n v="5"/>
    <n v="5"/>
    <n v="5"/>
    <n v="1"/>
    <m/>
    <m/>
    <m/>
    <m/>
    <m/>
    <m/>
    <n v="4"/>
    <n v="1"/>
    <n v="1"/>
    <n v="3"/>
    <n v="5"/>
    <n v="3"/>
    <n v="5"/>
    <n v="1"/>
    <n v="3"/>
    <n v="3"/>
    <n v="4"/>
    <n v="3"/>
    <n v="3"/>
    <n v="3"/>
    <n v="1"/>
    <n v="2"/>
    <s v="NO"/>
    <n v="3"/>
    <m/>
    <n v="3"/>
    <n v="4"/>
    <n v="4"/>
    <n v="4"/>
    <n v="4"/>
    <n v="2"/>
    <m/>
    <s v="NO"/>
    <s v="NO"/>
    <m/>
    <m/>
    <n v="2"/>
    <n v="3"/>
    <m/>
    <x v="3"/>
    <n v="3"/>
    <m/>
    <m/>
    <d v="2017-03-17T15:18:12"/>
    <s v="10.150.1.151"/>
    <m/>
  </r>
  <r>
    <s v="F. Geografía e Historia"/>
    <s v="Humanidades"/>
    <n v="1"/>
    <n v="948"/>
    <m/>
    <m/>
    <x v="1"/>
    <n v="16"/>
    <m/>
    <x v="3"/>
    <n v="4"/>
    <m/>
    <n v="16"/>
    <n v="29"/>
    <m/>
    <m/>
    <m/>
    <m/>
    <n v="4"/>
    <n v="4"/>
    <n v="4"/>
    <n v="4"/>
    <n v="1"/>
    <m/>
    <m/>
    <m/>
    <m/>
    <m/>
    <m/>
    <n v="4"/>
    <n v="4"/>
    <n v="3"/>
    <n v="3"/>
    <n v="3"/>
    <n v="3"/>
    <n v="3"/>
    <n v="4"/>
    <n v="3"/>
    <n v="4"/>
    <n v="4"/>
    <n v="4"/>
    <n v="4"/>
    <n v="5"/>
    <n v="4"/>
    <n v="5"/>
    <s v="NO"/>
    <n v="4"/>
    <m/>
    <n v="4"/>
    <n v="4"/>
    <n v="4"/>
    <n v="5"/>
    <n v="5"/>
    <n v="5"/>
    <m/>
    <s v="NO"/>
    <s v="NO"/>
    <m/>
    <m/>
    <n v="4"/>
    <n v="4"/>
    <m/>
    <x v="2"/>
    <n v="3"/>
    <m/>
    <m/>
    <d v="2017-03-17T15:18:20"/>
    <s v="10.150.1.151"/>
    <m/>
  </r>
  <r>
    <s v="F. Geografía e Historia"/>
    <s v="Humanidades"/>
    <n v="1"/>
    <n v="949"/>
    <m/>
    <m/>
    <x v="1"/>
    <n v="16"/>
    <m/>
    <x v="3"/>
    <n v="4"/>
    <m/>
    <n v="16"/>
    <n v="29"/>
    <n v="15"/>
    <m/>
    <m/>
    <m/>
    <n v="5"/>
    <n v="5"/>
    <n v="3"/>
    <n v="3"/>
    <n v="1"/>
    <m/>
    <m/>
    <m/>
    <m/>
    <m/>
    <m/>
    <n v="5"/>
    <n v="3"/>
    <n v="2"/>
    <n v="2"/>
    <n v="4"/>
    <n v="2"/>
    <n v="3"/>
    <n v="1"/>
    <n v="5"/>
    <n v="5"/>
    <n v="5"/>
    <n v="5"/>
    <n v="5"/>
    <n v="5"/>
    <n v="5"/>
    <n v="5"/>
    <s v="SI"/>
    <n v="5"/>
    <m/>
    <n v="5"/>
    <n v="5"/>
    <n v="5"/>
    <n v="5"/>
    <n v="5"/>
    <n v="5"/>
    <m/>
    <s v="SI"/>
    <s v="NO"/>
    <m/>
    <m/>
    <n v="5"/>
    <n v="5"/>
    <m/>
    <x v="0"/>
    <n v="4"/>
    <m/>
    <m/>
    <d v="2017-03-17T15:18:55"/>
    <s v="10.150.1.152"/>
    <m/>
  </r>
  <r>
    <s v="Otro"/>
    <n v="0"/>
    <n v="0"/>
    <n v="950"/>
    <m/>
    <m/>
    <x v="2"/>
    <n v="39"/>
    <m/>
    <x v="1"/>
    <n v="4"/>
    <m/>
    <n v="29"/>
    <n v="11"/>
    <n v="9"/>
    <m/>
    <m/>
    <m/>
    <n v="5"/>
    <n v="5"/>
    <n v="5"/>
    <n v="5"/>
    <m/>
    <n v="2"/>
    <n v="3"/>
    <m/>
    <m/>
    <m/>
    <m/>
    <n v="4"/>
    <n v="4"/>
    <n v="3"/>
    <n v="4"/>
    <n v="2"/>
    <n v="4"/>
    <n v="4"/>
    <n v="4"/>
    <n v="4"/>
    <n v="5"/>
    <n v="5"/>
    <n v="5"/>
    <n v="5"/>
    <n v="5"/>
    <n v="5"/>
    <n v="5"/>
    <s v="NO"/>
    <n v="5"/>
    <m/>
    <n v="4"/>
    <n v="4"/>
    <n v="4"/>
    <n v="4"/>
    <n v="5"/>
    <n v="5"/>
    <m/>
    <s v="NO"/>
    <s v="NO"/>
    <m/>
    <m/>
    <n v="4"/>
    <n v="4"/>
    <m/>
    <x v="0"/>
    <n v="5"/>
    <m/>
    <m/>
    <d v="2017-03-17T15:19:14"/>
    <s v="10.150.1.151"/>
    <m/>
  </r>
  <r>
    <s v="F. Psicología"/>
    <s v="Ciencias de la Salud"/>
    <n v="4"/>
    <n v="951"/>
    <m/>
    <m/>
    <x v="1"/>
    <n v="20"/>
    <m/>
    <x v="1"/>
    <n v="4"/>
    <m/>
    <n v="20"/>
    <n v="14"/>
    <n v="9"/>
    <m/>
    <m/>
    <m/>
    <n v="5"/>
    <n v="5"/>
    <n v="5"/>
    <n v="4"/>
    <n v="1"/>
    <m/>
    <m/>
    <m/>
    <m/>
    <m/>
    <m/>
    <n v="5"/>
    <n v="4"/>
    <n v="4"/>
    <n v="3"/>
    <n v="4"/>
    <n v="2"/>
    <n v="3"/>
    <n v="2"/>
    <n v="4"/>
    <n v="5"/>
    <n v="5"/>
    <n v="4"/>
    <n v="5"/>
    <n v="5"/>
    <n v="5"/>
    <n v="5"/>
    <s v="SI"/>
    <n v="5"/>
    <m/>
    <n v="5"/>
    <n v="4"/>
    <n v="5"/>
    <n v="5"/>
    <n v="5"/>
    <n v="5"/>
    <m/>
    <s v="SI"/>
    <s v="NO"/>
    <m/>
    <m/>
    <n v="5"/>
    <n v="5"/>
    <m/>
    <x v="0"/>
    <n v="4"/>
    <m/>
    <s v="No he asistido todavía a ningún curso de formación pero me gustaría hacerlo en algún momento. "/>
    <d v="2017-03-17T15:19:30"/>
    <s v="10.150.1.152"/>
    <m/>
  </r>
  <r>
    <s v="F. Filología"/>
    <s v="Humanidades"/>
    <n v="1"/>
    <n v="952"/>
    <m/>
    <m/>
    <x v="1"/>
    <n v="14"/>
    <m/>
    <x v="3"/>
    <n v="3"/>
    <m/>
    <n v="29"/>
    <n v="16"/>
    <n v="14"/>
    <m/>
    <m/>
    <m/>
    <n v="2"/>
    <n v="3"/>
    <n v="5"/>
    <n v="4"/>
    <n v="1"/>
    <m/>
    <m/>
    <m/>
    <m/>
    <m/>
    <m/>
    <n v="2"/>
    <n v="1"/>
    <n v="1"/>
    <n v="2"/>
    <n v="4"/>
    <n v="5"/>
    <n v="5"/>
    <n v="1"/>
    <n v="2"/>
    <n v="2"/>
    <n v="3"/>
    <n v="2"/>
    <n v="3"/>
    <n v="2"/>
    <n v="3"/>
    <n v="4"/>
    <s v="NO"/>
    <n v="3"/>
    <m/>
    <n v="3"/>
    <n v="2"/>
    <n v="3"/>
    <n v="3"/>
    <n v="4"/>
    <n v="3"/>
    <m/>
    <s v="NO"/>
    <s v="SI"/>
    <n v="1"/>
    <m/>
    <n v="3"/>
    <n v="1"/>
    <m/>
    <x v="2"/>
    <m/>
    <m/>
    <s v="Los vigilantes de la biblioteca Maria Zambrano resultan a veces muy irrespetuosos, con comentarios como &quot;que se sale por la otra puerta joder&quot; y gritando o viendo videos en sus teléfonos móviles que no dejan concentrarse a la gente que está estudiando. "/>
    <d v="2017-03-17T15:19:37"/>
    <s v="10.150.1.152"/>
    <m/>
  </r>
  <r>
    <s v="F. Medicina"/>
    <s v="Ciencias de la Salud"/>
    <n v="4"/>
    <n v="953"/>
    <m/>
    <m/>
    <x v="1"/>
    <n v="18"/>
    <m/>
    <x v="5"/>
    <n v="1"/>
    <m/>
    <n v="29"/>
    <m/>
    <m/>
    <s v="Biblioteca de mi Colegio Mayor: CMU Teresa de Jesús"/>
    <m/>
    <m/>
    <n v="5"/>
    <n v="4"/>
    <n v="4"/>
    <n v="2"/>
    <m/>
    <m/>
    <m/>
    <n v="4"/>
    <s v="Abrirla 24 horas"/>
    <m/>
    <m/>
    <n v="2"/>
    <n v="1"/>
    <n v="1"/>
    <n v="2"/>
    <n v="3"/>
    <n v="5"/>
    <n v="5"/>
    <n v="1"/>
    <n v="3"/>
    <n v="3"/>
    <m/>
    <n v="5"/>
    <n v="4"/>
    <n v="5"/>
    <n v="5"/>
    <n v="3"/>
    <s v="NO"/>
    <n v="4"/>
    <m/>
    <n v="4"/>
    <n v="3"/>
    <n v="3"/>
    <n v="5"/>
    <n v="5"/>
    <n v="5"/>
    <m/>
    <s v="NO"/>
    <s v="NO"/>
    <n v="2"/>
    <m/>
    <n v="5"/>
    <n v="3"/>
    <m/>
    <x v="2"/>
    <n v="5"/>
    <m/>
    <m/>
    <d v="2017-03-17T15:19:58"/>
    <s v="10.150.1.152"/>
    <m/>
  </r>
  <r>
    <s v="F. Medicina"/>
    <s v="Ciencias de la Salud"/>
    <n v="4"/>
    <n v="954"/>
    <m/>
    <m/>
    <x v="1"/>
    <n v="18"/>
    <m/>
    <x v="2"/>
    <n v="3"/>
    <m/>
    <n v="13"/>
    <n v="19"/>
    <n v="22"/>
    <s v="La biblioteca de mi barrio, dado que la de medicina está cerrada y las de enfermería y odontología son muy pequeñas y ruidosas."/>
    <m/>
    <m/>
    <n v="3"/>
    <n v="5"/>
    <n v="4"/>
    <n v="4"/>
    <m/>
    <m/>
    <m/>
    <m/>
    <m/>
    <m/>
    <m/>
    <n v="2"/>
    <n v="2"/>
    <n v="4"/>
    <n v="4"/>
    <n v="5"/>
    <n v="5"/>
    <n v="5"/>
    <n v="5"/>
    <n v="1"/>
    <n v="1"/>
    <n v="3"/>
    <n v="1"/>
    <n v="2"/>
    <n v="5"/>
    <n v="1"/>
    <n v="4"/>
    <s v="SI"/>
    <n v="4"/>
    <m/>
    <n v="4"/>
    <n v="1"/>
    <n v="3"/>
    <n v="5"/>
    <n v="4"/>
    <n v="5"/>
    <m/>
    <s v="NO"/>
    <s v="NO"/>
    <m/>
    <m/>
    <n v="2"/>
    <n v="1"/>
    <m/>
    <x v="1"/>
    <n v="1"/>
    <m/>
    <s v="Creo que todos estamos de acuerdo en que las obras de la facultad de medicina deberían haber finalizado ya hace mucho. Por otro lado, a los estudiantes de medicina se les deberían ofrecer los mismos plazos para los libros en las bibliotecas de otras facultades, dado que nos vemos obligados a coger préstamos en otras bibliotecas y no es culpa nuestra que las obras sean infinitas. Por otro lado, estaría genial que el personal escuchase con atención las dudas, en lugar de respondernos cosas que no son y mandarnos callar, a pesar de mantener un tono de voz mínimo. Tal vez esa mujer solo tiene muchos malos días, pero, si no le gusta la atención al público, sin duda su lugar no es una biblioteca."/>
    <d v="2017-03-17T15:21:20"/>
    <s v="10.150.1.152"/>
    <m/>
  </r>
  <r>
    <s v="F. Derecho"/>
    <s v="Ciencias Sociales"/>
    <n v="3"/>
    <n v="955"/>
    <m/>
    <m/>
    <x v="1"/>
    <n v="11"/>
    <m/>
    <x v="1"/>
    <n v="1"/>
    <m/>
    <n v="29"/>
    <n v="29"/>
    <n v="29"/>
    <m/>
    <m/>
    <m/>
    <n v="3"/>
    <n v="1"/>
    <n v="3"/>
    <n v="4"/>
    <m/>
    <m/>
    <n v="3"/>
    <m/>
    <m/>
    <m/>
    <m/>
    <n v="2"/>
    <n v="3"/>
    <n v="2"/>
    <n v="3"/>
    <n v="2"/>
    <n v="4"/>
    <n v="4"/>
    <n v="4"/>
    <n v="1"/>
    <n v="3"/>
    <n v="3"/>
    <n v="3"/>
    <n v="3"/>
    <n v="3"/>
    <n v="3"/>
    <n v="3"/>
    <m/>
    <n v="1"/>
    <m/>
    <n v="3"/>
    <n v="3"/>
    <n v="3"/>
    <n v="3"/>
    <n v="5"/>
    <n v="2"/>
    <m/>
    <s v="NO"/>
    <s v="SI"/>
    <n v="2"/>
    <m/>
    <n v="3"/>
    <n v="3"/>
    <m/>
    <x v="3"/>
    <n v="3"/>
    <m/>
    <m/>
    <d v="2017-03-17T15:21:50"/>
    <s v="10.150.1.151"/>
    <m/>
  </r>
  <r>
    <s v="F. Bellas Artes"/>
    <s v="Humanidades"/>
    <n v="1"/>
    <n v="956"/>
    <m/>
    <m/>
    <x v="1"/>
    <n v="1"/>
    <m/>
    <x v="1"/>
    <n v="4"/>
    <m/>
    <n v="16"/>
    <n v="1"/>
    <n v="14"/>
    <s v="Biblioteca de la universidad Autónoma de Madrid"/>
    <m/>
    <m/>
    <n v="4"/>
    <n v="5"/>
    <n v="5"/>
    <n v="3"/>
    <m/>
    <n v="2"/>
    <m/>
    <m/>
    <m/>
    <m/>
    <m/>
    <n v="5"/>
    <n v="4"/>
    <n v="4"/>
    <n v="4"/>
    <n v="5"/>
    <n v="4"/>
    <n v="5"/>
    <n v="4"/>
    <n v="4"/>
    <n v="3"/>
    <n v="4"/>
    <n v="4"/>
    <n v="5"/>
    <n v="5"/>
    <n v="4"/>
    <n v="5"/>
    <s v="NO"/>
    <n v="4"/>
    <m/>
    <n v="5"/>
    <n v="4"/>
    <n v="3"/>
    <n v="5"/>
    <n v="5"/>
    <n v="5"/>
    <m/>
    <s v="SI"/>
    <s v="SI"/>
    <n v="3"/>
    <m/>
    <n v="4"/>
    <n v="4"/>
    <m/>
    <x v="0"/>
    <n v="3"/>
    <m/>
    <m/>
    <d v="2017-03-17T15:23:05"/>
    <s v="10.150.1.151"/>
    <m/>
  </r>
  <r>
    <s v="F. Trabajo Social"/>
    <s v="Ciencias Sociales"/>
    <n v="3"/>
    <n v="957"/>
    <m/>
    <m/>
    <x v="1"/>
    <n v="26"/>
    <m/>
    <x v="2"/>
    <n v="1"/>
    <m/>
    <n v="26"/>
    <n v="9"/>
    <n v="20"/>
    <m/>
    <m/>
    <m/>
    <n v="4"/>
    <n v="3"/>
    <n v="3"/>
    <n v="2"/>
    <m/>
    <m/>
    <n v="3"/>
    <n v="4"/>
    <s v="04h"/>
    <m/>
    <m/>
    <n v="2"/>
    <n v="1"/>
    <n v="1"/>
    <n v="4"/>
    <n v="5"/>
    <n v="5"/>
    <n v="5"/>
    <n v="1"/>
    <n v="2"/>
    <n v="3"/>
    <n v="3"/>
    <n v="3"/>
    <n v="5"/>
    <n v="4"/>
    <n v="3"/>
    <n v="1"/>
    <s v="NO"/>
    <n v="2"/>
    <m/>
    <n v="5"/>
    <n v="1"/>
    <n v="2"/>
    <n v="4"/>
    <n v="4"/>
    <n v="4"/>
    <m/>
    <s v="NO"/>
    <s v="NO"/>
    <m/>
    <m/>
    <n v="5"/>
    <n v="5"/>
    <m/>
    <x v="3"/>
    <n v="3"/>
    <m/>
    <s v="Muy poco espacio en la biblioteca. Casi nunca se dispone de la sala grupal, ya que suele estar ocupada y únicamente disponemos de una sala a diferencia de otras bibliotecas de la UCM. &lt;br&gt;Muy difícil manejar la biblioteca a través de su web&lt;br&gt;Respecto a la apertura de la biblioteca, tendría que abrirse antes, ya que la facultad de abre a las 08h y tenemos necesidades de coger libros, aprovechar el tiempo para estudiar, etc... parecemos cucarachas esperando en una cola para que abran la biblioteca.&lt;br&gt;El servicio que presta para poder imprimir documentos a través de puerto USB nunca está disponible, cuando es muy muy necesario.&lt;br&gt;Respecto al trato y amabilidad por parte del personal es excelente&lt;br&gt;Apenas llega la conexión Wifi a la biblioteca, y cuando logras tenerla muchas de las veces se vuelve a ir."/>
    <d v="2017-03-17T15:23:10"/>
    <s v="10.150.1.151"/>
    <m/>
  </r>
  <r>
    <s v="F. Ciencias Químicas"/>
    <s v="Ciencias Experimentales"/>
    <n v="2"/>
    <n v="958"/>
    <m/>
    <m/>
    <x v="1"/>
    <n v="10"/>
    <m/>
    <x v="3"/>
    <n v="3"/>
    <m/>
    <n v="10"/>
    <n v="2"/>
    <m/>
    <m/>
    <m/>
    <m/>
    <n v="4"/>
    <n v="5"/>
    <n v="5"/>
    <n v="3"/>
    <n v="1"/>
    <m/>
    <m/>
    <m/>
    <m/>
    <m/>
    <m/>
    <n v="4"/>
    <n v="3"/>
    <n v="1"/>
    <n v="4"/>
    <n v="5"/>
    <n v="3"/>
    <n v="5"/>
    <n v="1"/>
    <n v="4"/>
    <n v="5"/>
    <n v="4"/>
    <n v="3"/>
    <n v="5"/>
    <n v="3"/>
    <m/>
    <n v="4"/>
    <s v="NO"/>
    <n v="2"/>
    <m/>
    <m/>
    <m/>
    <m/>
    <m/>
    <m/>
    <m/>
    <m/>
    <s v="NO"/>
    <s v="NO"/>
    <m/>
    <m/>
    <n v="5"/>
    <n v="5"/>
    <m/>
    <x v="4"/>
    <n v="4"/>
    <m/>
    <m/>
    <d v="2017-03-17T15:24:24"/>
    <s v="10.150.1.151"/>
    <m/>
  </r>
  <r>
    <s v="F. Comercio y Turismo"/>
    <s v="Ciencias Sociales"/>
    <n v="3"/>
    <n v="959"/>
    <m/>
    <m/>
    <x v="1"/>
    <n v="24"/>
    <m/>
    <x v="2"/>
    <n v="2"/>
    <m/>
    <n v="24"/>
    <n v="29"/>
    <n v="4"/>
    <s v="Centro Cultural Sanchinarro"/>
    <m/>
    <m/>
    <n v="4"/>
    <n v="4"/>
    <n v="4"/>
    <n v="4"/>
    <m/>
    <n v="2"/>
    <n v="3"/>
    <n v="4"/>
    <d v="1899-12-31T00:00:00"/>
    <m/>
    <m/>
    <n v="2"/>
    <n v="2"/>
    <n v="2"/>
    <n v="5"/>
    <n v="5"/>
    <n v="5"/>
    <n v="5"/>
    <n v="4"/>
    <n v="3"/>
    <n v="4"/>
    <n v="4"/>
    <n v="4"/>
    <n v="4"/>
    <n v="4"/>
    <n v="4"/>
    <n v="4"/>
    <s v="NO"/>
    <n v="3"/>
    <m/>
    <n v="4"/>
    <n v="3"/>
    <n v="3"/>
    <n v="5"/>
    <n v="4"/>
    <n v="4"/>
    <m/>
    <s v="NO"/>
    <s v="NO"/>
    <m/>
    <m/>
    <n v="4"/>
    <n v="4"/>
    <m/>
    <x v="2"/>
    <n v="4"/>
    <m/>
    <m/>
    <d v="2017-03-17T15:24:49"/>
    <s v="10.150.1.152"/>
    <m/>
  </r>
  <r>
    <s v="F. Geografía e Historia"/>
    <s v="Humanidades"/>
    <n v="1"/>
    <n v="960"/>
    <m/>
    <m/>
    <x v="1"/>
    <n v="16"/>
    <m/>
    <x v="2"/>
    <n v="3"/>
    <m/>
    <n v="16"/>
    <n v="29"/>
    <m/>
    <m/>
    <m/>
    <m/>
    <n v="4"/>
    <n v="4"/>
    <n v="4"/>
    <n v="4"/>
    <n v="1"/>
    <m/>
    <m/>
    <m/>
    <m/>
    <m/>
    <m/>
    <n v="5"/>
    <n v="3"/>
    <n v="3"/>
    <n v="5"/>
    <n v="4"/>
    <n v="4"/>
    <n v="5"/>
    <n v="3"/>
    <n v="4"/>
    <n v="4"/>
    <n v="4"/>
    <n v="4"/>
    <n v="4"/>
    <n v="4"/>
    <n v="5"/>
    <n v="5"/>
    <s v="NO"/>
    <n v="5"/>
    <m/>
    <n v="5"/>
    <n v="5"/>
    <n v="4"/>
    <n v="4"/>
    <n v="4"/>
    <n v="5"/>
    <m/>
    <s v="NO"/>
    <s v="NO"/>
    <n v="1"/>
    <m/>
    <n v="5"/>
    <n v="4"/>
    <m/>
    <x v="4"/>
    <n v="3"/>
    <m/>
    <s v="No sabía de la existencia de estos cursos de formación que tiene la biblioteca"/>
    <d v="2017-03-17T15:25:01"/>
    <s v="10.150.1.152"/>
    <m/>
  </r>
  <r>
    <s v="F. Informática"/>
    <s v="Ciencias Experimentales"/>
    <n v="2"/>
    <n v="961"/>
    <m/>
    <m/>
    <x v="1"/>
    <n v="17"/>
    <m/>
    <x v="1"/>
    <n v="4"/>
    <m/>
    <n v="17"/>
    <m/>
    <m/>
    <m/>
    <m/>
    <m/>
    <n v="4"/>
    <n v="5"/>
    <n v="5"/>
    <n v="5"/>
    <n v="1"/>
    <m/>
    <m/>
    <m/>
    <m/>
    <m/>
    <m/>
    <n v="5"/>
    <n v="2"/>
    <n v="2"/>
    <n v="1"/>
    <n v="4"/>
    <n v="5"/>
    <n v="5"/>
    <n v="5"/>
    <m/>
    <n v="5"/>
    <n v="5"/>
    <n v="5"/>
    <n v="5"/>
    <n v="4"/>
    <n v="3"/>
    <n v="5"/>
    <s v="NO"/>
    <n v="5"/>
    <m/>
    <n v="5"/>
    <n v="5"/>
    <n v="5"/>
    <n v="5"/>
    <n v="5"/>
    <n v="5"/>
    <m/>
    <s v="NO"/>
    <s v="NO"/>
    <m/>
    <m/>
    <n v="5"/>
    <n v="5"/>
    <m/>
    <x v="2"/>
    <n v="4"/>
    <m/>
    <m/>
    <d v="2017-03-17T15:25:04"/>
    <s v="10.150.1.151"/>
    <m/>
  </r>
  <r>
    <s v="F. Ciencias Económicas y Empresariales"/>
    <s v="Ciencias Sociales"/>
    <n v="3"/>
    <n v="962"/>
    <m/>
    <m/>
    <x v="1"/>
    <n v="5"/>
    <m/>
    <x v="2"/>
    <n v="4"/>
    <m/>
    <n v="5"/>
    <n v="9"/>
    <n v="29"/>
    <m/>
    <m/>
    <m/>
    <n v="5"/>
    <n v="5"/>
    <n v="5"/>
    <n v="5"/>
    <m/>
    <n v="2"/>
    <m/>
    <m/>
    <m/>
    <m/>
    <m/>
    <n v="5"/>
    <n v="2"/>
    <n v="1"/>
    <n v="3"/>
    <n v="5"/>
    <n v="4"/>
    <n v="4"/>
    <n v="1"/>
    <n v="3"/>
    <n v="5"/>
    <n v="5"/>
    <n v="3"/>
    <n v="4"/>
    <n v="5"/>
    <n v="5"/>
    <n v="5"/>
    <s v="SI"/>
    <n v="5"/>
    <m/>
    <n v="5"/>
    <n v="5"/>
    <n v="5"/>
    <n v="5"/>
    <n v="5"/>
    <n v="5"/>
    <m/>
    <s v="SI"/>
    <s v="NO"/>
    <m/>
    <m/>
    <n v="5"/>
    <n v="5"/>
    <m/>
    <x v="0"/>
    <n v="5"/>
    <m/>
    <m/>
    <d v="2017-03-17T15:25:43"/>
    <s v="10.150.1.151"/>
    <m/>
  </r>
  <r>
    <s v="F. Farmacia"/>
    <s v="Ciencias de la Salud"/>
    <n v="4"/>
    <n v="963"/>
    <m/>
    <m/>
    <x v="1"/>
    <n v="13"/>
    <m/>
    <x v="1"/>
    <n v="3"/>
    <m/>
    <n v="4"/>
    <n v="13"/>
    <m/>
    <s v="Biblioteca de Agronomos"/>
    <m/>
    <m/>
    <n v="3"/>
    <n v="2"/>
    <n v="2"/>
    <n v="2"/>
    <m/>
    <n v="2"/>
    <m/>
    <m/>
    <m/>
    <m/>
    <m/>
    <n v="2"/>
    <n v="1"/>
    <n v="3"/>
    <n v="4"/>
    <n v="4"/>
    <n v="5"/>
    <n v="5"/>
    <n v="1"/>
    <n v="3"/>
    <n v="4"/>
    <n v="4"/>
    <n v="2"/>
    <n v="3"/>
    <n v="3"/>
    <n v="3"/>
    <n v="3"/>
    <s v="NO"/>
    <n v="3"/>
    <m/>
    <n v="5"/>
    <n v="5"/>
    <n v="5"/>
    <n v="5"/>
    <n v="5"/>
    <n v="5"/>
    <m/>
    <s v="NO"/>
    <s v="NO"/>
    <m/>
    <m/>
    <n v="3"/>
    <n v="4"/>
    <m/>
    <x v="5"/>
    <n v="3"/>
    <m/>
    <m/>
    <d v="2017-03-17T15:26:33"/>
    <s v="10.150.1.151"/>
    <m/>
  </r>
  <r>
    <s v="F. Veterinaria"/>
    <s v="Ciencias de la Salud"/>
    <n v="4"/>
    <n v="964"/>
    <m/>
    <m/>
    <x v="0"/>
    <n v="21"/>
    <m/>
    <x v="3"/>
    <n v="5"/>
    <m/>
    <m/>
    <m/>
    <m/>
    <m/>
    <m/>
    <m/>
    <n v="5"/>
    <n v="5"/>
    <n v="5"/>
    <n v="5"/>
    <n v="1"/>
    <m/>
    <m/>
    <m/>
    <m/>
    <m/>
    <m/>
    <n v="3"/>
    <n v="5"/>
    <n v="5"/>
    <n v="1"/>
    <n v="2"/>
    <n v="3"/>
    <n v="1"/>
    <n v="1"/>
    <n v="5"/>
    <n v="5"/>
    <n v="5"/>
    <n v="5"/>
    <n v="5"/>
    <n v="5"/>
    <n v="1"/>
    <n v="1"/>
    <s v="NO"/>
    <n v="5"/>
    <m/>
    <n v="5"/>
    <n v="5"/>
    <n v="5"/>
    <n v="5"/>
    <n v="5"/>
    <n v="5"/>
    <m/>
    <s v="SI"/>
    <s v="SI"/>
    <n v="5"/>
    <m/>
    <n v="5"/>
    <n v="5"/>
    <m/>
    <x v="0"/>
    <n v="5"/>
    <m/>
    <m/>
    <d v="2017-03-17T15:27:23"/>
    <s v="10.150.1.151"/>
    <m/>
  </r>
  <r>
    <s v="N/C"/>
    <s v="N/C"/>
    <e v="#N/A"/>
    <n v="965"/>
    <m/>
    <m/>
    <x v="4"/>
    <m/>
    <m/>
    <x v="2"/>
    <n v="3"/>
    <m/>
    <n v="16"/>
    <m/>
    <m/>
    <m/>
    <m/>
    <m/>
    <n v="5"/>
    <n v="4"/>
    <n v="4"/>
    <n v="5"/>
    <n v="1"/>
    <m/>
    <m/>
    <m/>
    <m/>
    <m/>
    <m/>
    <n v="4"/>
    <m/>
    <n v="1"/>
    <n v="3"/>
    <n v="1"/>
    <n v="4"/>
    <n v="4"/>
    <n v="1"/>
    <n v="5"/>
    <n v="5"/>
    <m/>
    <n v="5"/>
    <n v="5"/>
    <n v="5"/>
    <n v="4"/>
    <n v="4"/>
    <s v="NO"/>
    <n v="4"/>
    <m/>
    <n v="5"/>
    <n v="4"/>
    <n v="3"/>
    <n v="5"/>
    <n v="5"/>
    <n v="5"/>
    <m/>
    <s v="NO"/>
    <s v="NO"/>
    <m/>
    <m/>
    <n v="5"/>
    <n v="5"/>
    <m/>
    <x v="0"/>
    <m/>
    <m/>
    <m/>
    <d v="2017-03-17T15:27:46"/>
    <s v="10.150.1.151"/>
    <m/>
  </r>
  <r>
    <s v="F. Educación - Centro de Formación del Profesorado"/>
    <s v="Humanidades"/>
    <n v="1"/>
    <n v="966"/>
    <m/>
    <m/>
    <x v="1"/>
    <n v="12"/>
    <m/>
    <x v="3"/>
    <n v="3"/>
    <m/>
    <n v="12"/>
    <n v="29"/>
    <m/>
    <m/>
    <m/>
    <m/>
    <n v="5"/>
    <n v="5"/>
    <n v="5"/>
    <n v="4"/>
    <n v="1"/>
    <m/>
    <m/>
    <m/>
    <m/>
    <m/>
    <m/>
    <n v="4"/>
    <n v="2"/>
    <n v="1"/>
    <n v="2"/>
    <n v="3"/>
    <n v="4"/>
    <n v="4"/>
    <n v="2"/>
    <n v="3"/>
    <n v="3"/>
    <n v="4"/>
    <n v="3"/>
    <n v="5"/>
    <n v="4"/>
    <n v="3"/>
    <n v="5"/>
    <s v="NO"/>
    <n v="4"/>
    <m/>
    <n v="5"/>
    <n v="3"/>
    <n v="5"/>
    <n v="4"/>
    <n v="5"/>
    <n v="4"/>
    <m/>
    <s v="NO"/>
    <s v="NO"/>
    <m/>
    <m/>
    <n v="5"/>
    <n v="5"/>
    <m/>
    <x v="0"/>
    <n v="4"/>
    <m/>
    <m/>
    <d v="2017-03-17T15:29:17"/>
    <s v="10.150.1.151"/>
    <m/>
  </r>
  <r>
    <s v="F. Ciencias de la Información"/>
    <s v="Ciencias Sociales"/>
    <n v="3"/>
    <n v="968"/>
    <m/>
    <m/>
    <x v="1"/>
    <n v="4"/>
    <m/>
    <x v="3"/>
    <n v="4"/>
    <m/>
    <n v="4"/>
    <n v="16"/>
    <n v="29"/>
    <m/>
    <m/>
    <m/>
    <n v="3"/>
    <n v="5"/>
    <n v="4"/>
    <n v="3"/>
    <m/>
    <m/>
    <m/>
    <n v="4"/>
    <m/>
    <m/>
    <m/>
    <n v="4"/>
    <n v="3"/>
    <n v="3"/>
    <n v="4"/>
    <n v="3"/>
    <n v="4"/>
    <n v="5"/>
    <n v="3"/>
    <n v="4"/>
    <n v="4"/>
    <n v="4"/>
    <n v="4"/>
    <n v="4"/>
    <n v="4"/>
    <n v="4"/>
    <n v="4"/>
    <s v="NO"/>
    <n v="3"/>
    <m/>
    <n v="4"/>
    <n v="4"/>
    <n v="4"/>
    <n v="4"/>
    <n v="4"/>
    <n v="4"/>
    <m/>
    <s v="NO"/>
    <s v="NO"/>
    <m/>
    <m/>
    <n v="4"/>
    <n v="4"/>
    <m/>
    <x v="2"/>
    <m/>
    <m/>
    <s v="Rogaría la apertura de la biblioteca a las 8:45 de la mañana, para poder acceder a materiales necesarios a clases de las 9h sin problema. &lt;br&gt;&lt;br&gt;Gracias"/>
    <d v="2017-03-17T15:30:02"/>
    <s v="10.150.1.152"/>
    <m/>
  </r>
  <r>
    <s v="F. Geografía e Historia"/>
    <s v="Humanidades"/>
    <n v="1"/>
    <n v="969"/>
    <m/>
    <m/>
    <x v="1"/>
    <n v="16"/>
    <m/>
    <x v="3"/>
    <n v="5"/>
    <m/>
    <n v="16"/>
    <n v="29"/>
    <m/>
    <m/>
    <m/>
    <m/>
    <n v="4"/>
    <n v="4"/>
    <n v="3"/>
    <n v="2"/>
    <n v="1"/>
    <m/>
    <m/>
    <m/>
    <m/>
    <m/>
    <m/>
    <n v="5"/>
    <n v="1"/>
    <n v="2"/>
    <n v="4"/>
    <n v="3"/>
    <n v="5"/>
    <n v="4"/>
    <n v="2"/>
    <n v="1"/>
    <n v="3"/>
    <n v="3"/>
    <n v="3"/>
    <n v="2"/>
    <n v="4"/>
    <n v="1"/>
    <n v="1"/>
    <s v="NO"/>
    <n v="2"/>
    <m/>
    <n v="5"/>
    <n v="3"/>
    <n v="3"/>
    <n v="4"/>
    <n v="5"/>
    <n v="4"/>
    <m/>
    <s v="SI"/>
    <s v="NO"/>
    <m/>
    <m/>
    <n v="3"/>
    <n v="3"/>
    <m/>
    <x v="3"/>
    <n v="3"/>
    <m/>
    <m/>
    <d v="2017-03-17T15:30:09"/>
    <s v="10.150.1.151"/>
    <m/>
  </r>
  <r>
    <s v="F. Geografía e Historia"/>
    <s v="Humanidades"/>
    <n v="1"/>
    <n v="970"/>
    <m/>
    <m/>
    <x v="1"/>
    <n v="16"/>
    <m/>
    <x v="1"/>
    <n v="4"/>
    <m/>
    <n v="29"/>
    <n v="16"/>
    <n v="15"/>
    <m/>
    <m/>
    <m/>
    <n v="5"/>
    <n v="5"/>
    <n v="5"/>
    <n v="4"/>
    <m/>
    <n v="2"/>
    <m/>
    <m/>
    <m/>
    <m/>
    <m/>
    <n v="4"/>
    <n v="1"/>
    <n v="1"/>
    <n v="1"/>
    <n v="4"/>
    <n v="3"/>
    <n v="4"/>
    <n v="1"/>
    <n v="2"/>
    <n v="4"/>
    <n v="4"/>
    <n v="3"/>
    <n v="4"/>
    <n v="4"/>
    <n v="2"/>
    <n v="4"/>
    <s v="NO"/>
    <n v="4"/>
    <m/>
    <n v="5"/>
    <n v="5"/>
    <n v="5"/>
    <n v="5"/>
    <n v="5"/>
    <n v="5"/>
    <m/>
    <s v="NO"/>
    <s v="NO"/>
    <m/>
    <m/>
    <n v="4"/>
    <n v="3"/>
    <m/>
    <x v="2"/>
    <n v="4"/>
    <m/>
    <m/>
    <d v="2017-03-17T15:30:15"/>
    <s v="10.150.1.151"/>
    <m/>
  </r>
  <r>
    <s v="F. Derecho"/>
    <s v="Ciencias Sociales"/>
    <n v="3"/>
    <n v="971"/>
    <m/>
    <m/>
    <x v="1"/>
    <n v="11"/>
    <m/>
    <x v="1"/>
    <n v="4"/>
    <m/>
    <n v="29"/>
    <m/>
    <m/>
    <m/>
    <m/>
    <m/>
    <n v="4"/>
    <n v="4"/>
    <n v="5"/>
    <n v="3"/>
    <n v="1"/>
    <m/>
    <m/>
    <m/>
    <m/>
    <m/>
    <m/>
    <n v="4"/>
    <n v="1"/>
    <n v="4"/>
    <n v="5"/>
    <n v="5"/>
    <n v="5"/>
    <n v="5"/>
    <n v="1"/>
    <n v="6"/>
    <n v="4"/>
    <n v="5"/>
    <n v="3"/>
    <n v="3"/>
    <n v="3"/>
    <n v="3"/>
    <n v="4"/>
    <s v="NO"/>
    <n v="3"/>
    <m/>
    <n v="3"/>
    <n v="2"/>
    <n v="2"/>
    <n v="5"/>
    <n v="5"/>
    <n v="5"/>
    <m/>
    <s v="NO"/>
    <s v="NO"/>
    <m/>
    <m/>
    <n v="3"/>
    <n v="3"/>
    <m/>
    <x v="2"/>
    <n v="4"/>
    <m/>
    <m/>
    <d v="2017-03-17T15:33:04"/>
    <s v="10.150.1.152"/>
    <m/>
  </r>
  <r>
    <s v="F. Ciencias Económicas y Empresariales"/>
    <s v="Ciencias Sociales"/>
    <n v="3"/>
    <n v="972"/>
    <m/>
    <m/>
    <x v="1"/>
    <n v="5"/>
    <m/>
    <x v="2"/>
    <n v="3"/>
    <m/>
    <n v="5"/>
    <m/>
    <m/>
    <m/>
    <m/>
    <m/>
    <n v="3"/>
    <n v="4"/>
    <n v="4"/>
    <n v="3"/>
    <n v="1"/>
    <m/>
    <m/>
    <m/>
    <m/>
    <m/>
    <m/>
    <n v="3"/>
    <n v="1"/>
    <n v="1"/>
    <n v="3"/>
    <n v="4"/>
    <n v="4"/>
    <n v="4"/>
    <n v="2"/>
    <n v="1"/>
    <n v="3"/>
    <n v="2"/>
    <n v="2"/>
    <n v="2"/>
    <n v="1"/>
    <n v="2"/>
    <n v="2"/>
    <s v="NO"/>
    <n v="3"/>
    <m/>
    <n v="4"/>
    <n v="5"/>
    <n v="5"/>
    <n v="5"/>
    <n v="5"/>
    <n v="5"/>
    <m/>
    <s v="SI"/>
    <s v="SI"/>
    <n v="2"/>
    <m/>
    <n v="2"/>
    <n v="1"/>
    <m/>
    <x v="3"/>
    <n v="3"/>
    <m/>
    <m/>
    <d v="2017-03-17T15:33:11"/>
    <s v="10.150.1.152"/>
    <m/>
  </r>
  <r>
    <s v="F. Bellas Artes"/>
    <s v="Humanidades"/>
    <n v="1"/>
    <n v="973"/>
    <m/>
    <m/>
    <x v="1"/>
    <n v="1"/>
    <m/>
    <x v="1"/>
    <n v="3"/>
    <m/>
    <n v="4"/>
    <n v="2"/>
    <n v="13"/>
    <m/>
    <m/>
    <m/>
    <n v="5"/>
    <n v="5"/>
    <n v="5"/>
    <n v="5"/>
    <m/>
    <n v="2"/>
    <n v="3"/>
    <m/>
    <m/>
    <m/>
    <m/>
    <n v="5"/>
    <n v="4"/>
    <n v="5"/>
    <n v="2"/>
    <n v="3"/>
    <n v="3"/>
    <n v="1"/>
    <n v="1"/>
    <n v="3"/>
    <n v="4"/>
    <n v="5"/>
    <n v="5"/>
    <n v="5"/>
    <n v="4"/>
    <n v="5"/>
    <n v="5"/>
    <s v="NO"/>
    <n v="4"/>
    <m/>
    <n v="5"/>
    <n v="5"/>
    <n v="5"/>
    <n v="5"/>
    <n v="5"/>
    <n v="5"/>
    <m/>
    <s v="SI"/>
    <s v="SI"/>
    <n v="3"/>
    <m/>
    <n v="5"/>
    <n v="5"/>
    <m/>
    <x v="0"/>
    <n v="5"/>
    <m/>
    <m/>
    <d v="2017-03-17T15:36:53"/>
    <s v="10.150.1.151"/>
    <m/>
  </r>
  <r>
    <s v="F. Farmacia"/>
    <s v="Ciencias de la Salud"/>
    <n v="4"/>
    <n v="974"/>
    <m/>
    <m/>
    <x v="1"/>
    <n v="13"/>
    <m/>
    <x v="1"/>
    <n v="3"/>
    <m/>
    <n v="13"/>
    <n v="2"/>
    <m/>
    <m/>
    <m/>
    <m/>
    <n v="4"/>
    <n v="3"/>
    <n v="4"/>
    <n v="4"/>
    <n v="1"/>
    <m/>
    <m/>
    <m/>
    <m/>
    <m/>
    <m/>
    <n v="5"/>
    <n v="1"/>
    <n v="3"/>
    <n v="1"/>
    <n v="5"/>
    <n v="3"/>
    <n v="4"/>
    <n v="1"/>
    <n v="5"/>
    <n v="4"/>
    <n v="4"/>
    <n v="3"/>
    <n v="5"/>
    <n v="3"/>
    <n v="4"/>
    <n v="3"/>
    <s v="NO"/>
    <n v="3"/>
    <m/>
    <n v="4"/>
    <n v="2"/>
    <n v="5"/>
    <n v="4"/>
    <n v="4"/>
    <n v="5"/>
    <m/>
    <s v="NO"/>
    <s v="NO"/>
    <m/>
    <m/>
    <n v="4"/>
    <n v="4"/>
    <m/>
    <x v="2"/>
    <m/>
    <m/>
    <m/>
    <d v="2017-03-17T15:37:18"/>
    <s v="10.150.1.151"/>
    <m/>
  </r>
  <r>
    <s v="F. Informática"/>
    <s v="Ciencias Experimentales"/>
    <n v="2"/>
    <n v="975"/>
    <m/>
    <m/>
    <x v="1"/>
    <n v="17"/>
    <m/>
    <x v="2"/>
    <n v="1"/>
    <m/>
    <n v="17"/>
    <n v="11"/>
    <n v="16"/>
    <m/>
    <m/>
    <m/>
    <n v="5"/>
    <n v="5"/>
    <n v="5"/>
    <n v="5"/>
    <m/>
    <n v="2"/>
    <m/>
    <m/>
    <m/>
    <m/>
    <m/>
    <n v="4"/>
    <n v="3"/>
    <n v="3"/>
    <n v="4"/>
    <n v="4"/>
    <n v="2"/>
    <n v="3"/>
    <n v="2"/>
    <n v="4"/>
    <n v="4"/>
    <n v="5"/>
    <n v="5"/>
    <n v="5"/>
    <n v="5"/>
    <n v="4"/>
    <n v="5"/>
    <s v="SI"/>
    <n v="4"/>
    <m/>
    <n v="4"/>
    <n v="4"/>
    <n v="4"/>
    <n v="5"/>
    <n v="5"/>
    <n v="4"/>
    <m/>
    <s v="NO"/>
    <s v="NO"/>
    <m/>
    <m/>
    <n v="5"/>
    <n v="5"/>
    <m/>
    <x v="0"/>
    <n v="4"/>
    <m/>
    <s v="Desconocimiento"/>
    <d v="2017-03-17T15:37:41"/>
    <s v="10.150.1.151"/>
    <m/>
  </r>
  <r>
    <s v="F. Psicología"/>
    <s v="Ciencias de la Salud"/>
    <n v="4"/>
    <n v="976"/>
    <m/>
    <m/>
    <x v="1"/>
    <n v="20"/>
    <m/>
    <x v="3"/>
    <n v="4"/>
    <m/>
    <n v="20"/>
    <m/>
    <m/>
    <m/>
    <m/>
    <m/>
    <n v="3"/>
    <n v="5"/>
    <n v="5"/>
    <n v="5"/>
    <m/>
    <n v="2"/>
    <m/>
    <n v="4"/>
    <s v="22h"/>
    <m/>
    <m/>
    <n v="2"/>
    <n v="1"/>
    <n v="1"/>
    <n v="4"/>
    <n v="4"/>
    <n v="2"/>
    <n v="4"/>
    <n v="1"/>
    <n v="4"/>
    <n v="5"/>
    <n v="4"/>
    <n v="4"/>
    <n v="4"/>
    <n v="5"/>
    <n v="3"/>
    <n v="4"/>
    <s v="NO"/>
    <n v="4"/>
    <m/>
    <n v="4"/>
    <n v="4"/>
    <n v="3"/>
    <n v="4"/>
    <n v="4"/>
    <n v="4"/>
    <m/>
    <s v="SI"/>
    <s v="NO"/>
    <m/>
    <m/>
    <n v="4"/>
    <n v="2"/>
    <m/>
    <x v="2"/>
    <n v="4"/>
    <m/>
    <m/>
    <d v="2017-03-17T15:38:39"/>
    <s v="10.150.1.152"/>
    <m/>
  </r>
  <r>
    <s v="F. Enfermería, Fisioterapia y Podología"/>
    <s v="Ciencias de la Salud"/>
    <n v="4"/>
    <n v="977"/>
    <m/>
    <m/>
    <x v="1"/>
    <n v="22"/>
    <m/>
    <x v="2"/>
    <n v="3"/>
    <m/>
    <n v="18"/>
    <n v="22"/>
    <n v="13"/>
    <m/>
    <m/>
    <m/>
    <n v="3"/>
    <n v="2"/>
    <n v="3"/>
    <n v="3"/>
    <n v="1"/>
    <m/>
    <m/>
    <m/>
    <m/>
    <m/>
    <m/>
    <n v="3"/>
    <n v="3"/>
    <n v="3"/>
    <n v="4"/>
    <n v="5"/>
    <n v="4"/>
    <n v="5"/>
    <n v="2"/>
    <n v="2"/>
    <n v="3"/>
    <n v="4"/>
    <n v="3"/>
    <n v="3"/>
    <n v="4"/>
    <n v="2"/>
    <n v="4"/>
    <s v="SI"/>
    <n v="4"/>
    <m/>
    <n v="2"/>
    <n v="2"/>
    <n v="2"/>
    <n v="4"/>
    <n v="2"/>
    <n v="4"/>
    <m/>
    <s v="NO"/>
    <s v="NO"/>
    <m/>
    <m/>
    <n v="3"/>
    <n v="3"/>
    <m/>
    <x v="3"/>
    <n v="3"/>
    <m/>
    <m/>
    <d v="2017-03-17T15:39:01"/>
    <s v="10.150.1.152"/>
    <m/>
  </r>
  <r>
    <s v="N/C"/>
    <s v="N/C"/>
    <e v="#N/A"/>
    <n v="978"/>
    <m/>
    <m/>
    <x v="1"/>
    <m/>
    <m/>
    <x v="2"/>
    <n v="3"/>
    <m/>
    <n v="17"/>
    <n v="29"/>
    <m/>
    <m/>
    <m/>
    <m/>
    <n v="5"/>
    <n v="5"/>
    <n v="5"/>
    <n v="5"/>
    <m/>
    <n v="2"/>
    <m/>
    <m/>
    <m/>
    <m/>
    <m/>
    <n v="5"/>
    <n v="1"/>
    <n v="1"/>
    <n v="1"/>
    <m/>
    <n v="1"/>
    <n v="5"/>
    <n v="1"/>
    <n v="5"/>
    <n v="5"/>
    <n v="5"/>
    <n v="4"/>
    <n v="5"/>
    <n v="5"/>
    <n v="4"/>
    <n v="4"/>
    <s v="NO"/>
    <n v="4"/>
    <m/>
    <n v="4"/>
    <n v="2"/>
    <n v="4"/>
    <n v="5"/>
    <n v="5"/>
    <n v="5"/>
    <m/>
    <m/>
    <s v="NO"/>
    <m/>
    <m/>
    <n v="5"/>
    <n v="3"/>
    <m/>
    <x v="0"/>
    <n v="4"/>
    <m/>
    <s v="No se adaptaban a mis horarios"/>
    <d v="2017-03-17T15:39:22"/>
    <s v="10.150.1.152"/>
    <m/>
  </r>
  <r>
    <s v="F. Óptica y Optometría"/>
    <s v="Ciencias de la Salud"/>
    <n v="4"/>
    <n v="979"/>
    <m/>
    <m/>
    <x v="2"/>
    <n v="25"/>
    <m/>
    <x v="3"/>
    <n v="3"/>
    <m/>
    <n v="25"/>
    <m/>
    <m/>
    <m/>
    <m/>
    <m/>
    <n v="4"/>
    <n v="5"/>
    <n v="5"/>
    <n v="2"/>
    <m/>
    <n v="2"/>
    <n v="3"/>
    <m/>
    <m/>
    <m/>
    <m/>
    <n v="4"/>
    <n v="1"/>
    <n v="3"/>
    <n v="4"/>
    <n v="5"/>
    <n v="5"/>
    <n v="5"/>
    <n v="1"/>
    <n v="4"/>
    <n v="4"/>
    <n v="3"/>
    <n v="3"/>
    <n v="5"/>
    <n v="4"/>
    <n v="5"/>
    <n v="5"/>
    <s v="NO"/>
    <n v="5"/>
    <m/>
    <n v="5"/>
    <n v="5"/>
    <n v="4"/>
    <n v="5"/>
    <n v="5"/>
    <n v="5"/>
    <m/>
    <s v="SI"/>
    <s v="SI"/>
    <n v="5"/>
    <m/>
    <n v="5"/>
    <n v="5"/>
    <m/>
    <x v="2"/>
    <m/>
    <m/>
    <s v="Que no se apaguen los ordenadores a las 8.30 y, si posible, que el horario pueda ser ampliado (hasta las 10 min)"/>
    <d v="2017-03-17T15:39:31"/>
    <s v="10.150.1.152"/>
    <m/>
  </r>
  <r>
    <s v="F. Filología"/>
    <s v="Humanidades"/>
    <n v="1"/>
    <n v="980"/>
    <m/>
    <m/>
    <x v="1"/>
    <n v="14"/>
    <m/>
    <x v="2"/>
    <n v="3"/>
    <m/>
    <n v="29"/>
    <n v="14"/>
    <m/>
    <s v="Biblioteca Municipal Ana María Matute (Carabanchel)"/>
    <m/>
    <m/>
    <n v="4"/>
    <n v="4"/>
    <n v="4"/>
    <n v="3"/>
    <m/>
    <n v="2"/>
    <n v="3"/>
    <m/>
    <m/>
    <m/>
    <m/>
    <n v="5"/>
    <n v="3"/>
    <n v="1"/>
    <n v="4"/>
    <n v="3"/>
    <n v="4"/>
    <n v="4"/>
    <n v="2"/>
    <n v="3"/>
    <n v="4"/>
    <n v="4"/>
    <n v="3"/>
    <n v="3"/>
    <n v="3"/>
    <n v="3"/>
    <n v="3"/>
    <s v="NO"/>
    <n v="4"/>
    <m/>
    <n v="4"/>
    <n v="3"/>
    <n v="4"/>
    <n v="5"/>
    <n v="5"/>
    <n v="5"/>
    <m/>
    <s v="NO"/>
    <s v="NO"/>
    <m/>
    <m/>
    <n v="3"/>
    <n v="3"/>
    <m/>
    <x v="2"/>
    <n v="3"/>
    <m/>
    <m/>
    <d v="2017-03-17T15:40:42"/>
    <s v="10.150.1.152"/>
    <m/>
  </r>
  <r>
    <s v="F. Ciencias de la Información"/>
    <s v="Ciencias Sociales"/>
    <n v="3"/>
    <n v="981"/>
    <m/>
    <m/>
    <x v="1"/>
    <n v="4"/>
    <m/>
    <x v="2"/>
    <n v="3"/>
    <m/>
    <n v="4"/>
    <m/>
    <m/>
    <m/>
    <m/>
    <m/>
    <n v="4"/>
    <n v="5"/>
    <n v="5"/>
    <n v="5"/>
    <m/>
    <n v="2"/>
    <m/>
    <m/>
    <m/>
    <m/>
    <m/>
    <n v="4"/>
    <n v="4"/>
    <n v="1"/>
    <n v="5"/>
    <n v="4"/>
    <n v="4"/>
    <n v="4"/>
    <m/>
    <n v="3"/>
    <m/>
    <n v="3"/>
    <n v="3"/>
    <n v="5"/>
    <n v="4"/>
    <n v="4"/>
    <n v="4"/>
    <s v="NO"/>
    <n v="3"/>
    <m/>
    <n v="4"/>
    <n v="4"/>
    <n v="4"/>
    <n v="4"/>
    <n v="5"/>
    <n v="5"/>
    <m/>
    <s v="NO"/>
    <s v="NO"/>
    <m/>
    <m/>
    <n v="5"/>
    <n v="5"/>
    <m/>
    <x v="0"/>
    <n v="5"/>
    <m/>
    <m/>
    <d v="2017-03-17T15:40:59"/>
    <s v="10.150.1.151"/>
    <m/>
  </r>
  <r>
    <s v="F. Ciencias Matemáticas"/>
    <s v="Ciencias Experimentales"/>
    <n v="2"/>
    <n v="982"/>
    <m/>
    <m/>
    <x v="1"/>
    <n v="8"/>
    <m/>
    <x v="3"/>
    <n v="1"/>
    <m/>
    <n v="8"/>
    <n v="29"/>
    <n v="17"/>
    <m/>
    <m/>
    <m/>
    <n v="3"/>
    <n v="4"/>
    <n v="4"/>
    <n v="4"/>
    <m/>
    <m/>
    <n v="3"/>
    <m/>
    <m/>
    <m/>
    <m/>
    <n v="1"/>
    <n v="1"/>
    <n v="1"/>
    <n v="2"/>
    <n v="4"/>
    <n v="3"/>
    <n v="5"/>
    <n v="3"/>
    <n v="3"/>
    <n v="3"/>
    <n v="4"/>
    <n v="3"/>
    <n v="4"/>
    <n v="4"/>
    <n v="1"/>
    <n v="4"/>
    <s v="NO"/>
    <n v="3"/>
    <m/>
    <n v="4"/>
    <n v="2"/>
    <n v="3"/>
    <n v="4"/>
    <n v="2"/>
    <n v="4"/>
    <m/>
    <s v="NO"/>
    <s v="NO"/>
    <m/>
    <m/>
    <n v="3"/>
    <n v="3"/>
    <m/>
    <x v="2"/>
    <n v="3"/>
    <m/>
    <m/>
    <d v="2017-03-17T15:41:32"/>
    <s v="10.150.1.152"/>
    <m/>
  </r>
  <r>
    <s v="F. Ciencias Matemáticas"/>
    <s v="Ciencias Experimentales"/>
    <n v="2"/>
    <n v="983"/>
    <m/>
    <m/>
    <x v="1"/>
    <n v="8"/>
    <m/>
    <x v="1"/>
    <n v="2"/>
    <m/>
    <n v="8"/>
    <m/>
    <m/>
    <m/>
    <m/>
    <m/>
    <n v="4"/>
    <n v="4"/>
    <n v="5"/>
    <n v="5"/>
    <m/>
    <n v="2"/>
    <n v="3"/>
    <m/>
    <m/>
    <m/>
    <m/>
    <n v="3"/>
    <n v="1"/>
    <n v="1"/>
    <n v="4"/>
    <n v="4"/>
    <n v="2"/>
    <n v="5"/>
    <n v="2"/>
    <n v="4"/>
    <n v="4"/>
    <n v="3"/>
    <n v="2"/>
    <n v="4"/>
    <n v="4"/>
    <n v="4"/>
    <n v="3"/>
    <s v="NO"/>
    <n v="3"/>
    <m/>
    <n v="3"/>
    <n v="4"/>
    <n v="4"/>
    <n v="5"/>
    <n v="5"/>
    <n v="4"/>
    <m/>
    <s v="NO"/>
    <s v="NO"/>
    <m/>
    <m/>
    <n v="3"/>
    <n v="3"/>
    <m/>
    <x v="2"/>
    <n v="4"/>
    <m/>
    <m/>
    <d v="2017-03-17T15:42:59"/>
    <s v="10.150.1.151"/>
    <m/>
  </r>
  <r>
    <s v="F. Ciencias Físicas"/>
    <s v="Ciencias Experimentales"/>
    <n v="2"/>
    <n v="984"/>
    <m/>
    <m/>
    <x v="2"/>
    <n v="6"/>
    <m/>
    <x v="1"/>
    <n v="2"/>
    <m/>
    <n v="6"/>
    <n v="29"/>
    <n v="10"/>
    <m/>
    <m/>
    <m/>
    <n v="4"/>
    <n v="5"/>
    <n v="5"/>
    <n v="3"/>
    <m/>
    <m/>
    <m/>
    <n v="4"/>
    <n v="3"/>
    <m/>
    <m/>
    <n v="5"/>
    <n v="4"/>
    <n v="3"/>
    <n v="4"/>
    <n v="5"/>
    <n v="3"/>
    <n v="4"/>
    <n v="3"/>
    <n v="6"/>
    <n v="5"/>
    <n v="5"/>
    <n v="3"/>
    <n v="4"/>
    <n v="5"/>
    <n v="4"/>
    <n v="5"/>
    <s v="SI"/>
    <n v="5"/>
    <m/>
    <n v="4"/>
    <n v="5"/>
    <n v="5"/>
    <n v="4"/>
    <n v="5"/>
    <n v="5"/>
    <m/>
    <s v="NO"/>
    <s v="NO"/>
    <m/>
    <m/>
    <n v="4"/>
    <n v="5"/>
    <m/>
    <x v="2"/>
    <n v="4"/>
    <m/>
    <m/>
    <d v="2017-03-17T15:45:09"/>
    <s v="10.150.1.151"/>
    <m/>
  </r>
  <r>
    <s v="F. Educación - Centro de Formación del Profesorado"/>
    <s v="Humanidades"/>
    <n v="1"/>
    <n v="985"/>
    <m/>
    <m/>
    <x v="2"/>
    <n v="12"/>
    <m/>
    <x v="1"/>
    <n v="3"/>
    <m/>
    <n v="12"/>
    <m/>
    <m/>
    <m/>
    <m/>
    <m/>
    <n v="5"/>
    <m/>
    <n v="5"/>
    <n v="5"/>
    <m/>
    <m/>
    <n v="3"/>
    <m/>
    <m/>
    <m/>
    <m/>
    <n v="4"/>
    <n v="4"/>
    <n v="4"/>
    <n v="2"/>
    <n v="5"/>
    <n v="4"/>
    <n v="4"/>
    <n v="1"/>
    <n v="4"/>
    <n v="4"/>
    <n v="4"/>
    <n v="4"/>
    <n v="5"/>
    <n v="4"/>
    <n v="3"/>
    <n v="4"/>
    <s v="NO"/>
    <n v="4"/>
    <m/>
    <n v="5"/>
    <n v="5"/>
    <n v="4"/>
    <n v="5"/>
    <n v="5"/>
    <n v="5"/>
    <m/>
    <s v="SI"/>
    <s v="SI"/>
    <n v="4"/>
    <m/>
    <n v="5"/>
    <n v="4"/>
    <m/>
    <x v="0"/>
    <m/>
    <m/>
    <m/>
    <d v="2017-03-17T15:46:18"/>
    <s v="10.150.1.152"/>
    <m/>
  </r>
  <r>
    <s v="F. Filosofía"/>
    <s v="Humanidades"/>
    <n v="1"/>
    <n v="986"/>
    <m/>
    <m/>
    <x v="1"/>
    <n v="15"/>
    <m/>
    <x v="3"/>
    <n v="4"/>
    <m/>
    <n v="15"/>
    <n v="9"/>
    <n v="29"/>
    <m/>
    <m/>
    <m/>
    <n v="5"/>
    <n v="4"/>
    <n v="4"/>
    <n v="5"/>
    <m/>
    <n v="2"/>
    <n v="3"/>
    <m/>
    <d v="1900-01-11T00:00:00"/>
    <m/>
    <m/>
    <n v="5"/>
    <n v="2"/>
    <n v="2"/>
    <n v="5"/>
    <n v="5"/>
    <n v="4"/>
    <n v="5"/>
    <n v="2"/>
    <n v="5"/>
    <n v="5"/>
    <n v="5"/>
    <n v="3"/>
    <n v="5"/>
    <n v="5"/>
    <n v="3"/>
    <n v="5"/>
    <s v="NO"/>
    <n v="5"/>
    <m/>
    <n v="5"/>
    <n v="2"/>
    <n v="5"/>
    <n v="5"/>
    <n v="5"/>
    <n v="5"/>
    <m/>
    <s v="NO"/>
    <s v="NO"/>
    <m/>
    <m/>
    <n v="5"/>
    <n v="5"/>
    <m/>
    <x v="0"/>
    <m/>
    <m/>
    <m/>
    <d v="2017-03-17T15:46:57"/>
    <s v="10.150.1.151"/>
    <m/>
  </r>
  <r>
    <s v="F. Geografía e Historia"/>
    <s v="Humanidades"/>
    <n v="1"/>
    <n v="987"/>
    <m/>
    <m/>
    <x v="0"/>
    <n v="16"/>
    <m/>
    <x v="0"/>
    <n v="3"/>
    <m/>
    <n v="16"/>
    <m/>
    <m/>
    <s v="Biblioteca Nacional, Biblioteca de Cataluña, Biblioteca del CSIC Musicología, Biblioteca de la Institución Fernando el Católico (Zaragoza)"/>
    <m/>
    <m/>
    <n v="4"/>
    <n v="5"/>
    <n v="5"/>
    <n v="4"/>
    <m/>
    <m/>
    <n v="3"/>
    <m/>
    <m/>
    <m/>
    <m/>
    <n v="3"/>
    <n v="4"/>
    <n v="4"/>
    <n v="3"/>
    <n v="5"/>
    <n v="3"/>
    <n v="1"/>
    <n v="5"/>
    <n v="4"/>
    <n v="4"/>
    <n v="4"/>
    <n v="4"/>
    <n v="2"/>
    <n v="5"/>
    <n v="3"/>
    <n v="4"/>
    <s v="SI"/>
    <n v="5"/>
    <m/>
    <n v="5"/>
    <n v="4"/>
    <n v="5"/>
    <n v="5"/>
    <n v="5"/>
    <n v="5"/>
    <m/>
    <s v="NO"/>
    <s v="NO"/>
    <m/>
    <m/>
    <n v="5"/>
    <m/>
    <m/>
    <x v="2"/>
    <m/>
    <m/>
    <m/>
    <d v="2017-03-17T15:47:58"/>
    <s v="10.150.1.151"/>
    <m/>
  </r>
  <r>
    <s v="F. Psicología"/>
    <s v="Ciencias de la Salud"/>
    <n v="4"/>
    <n v="988"/>
    <m/>
    <m/>
    <x v="1"/>
    <n v="20"/>
    <m/>
    <x v="2"/>
    <n v="4"/>
    <m/>
    <n v="20"/>
    <n v="26"/>
    <n v="18"/>
    <m/>
    <m/>
    <m/>
    <n v="4"/>
    <n v="4"/>
    <n v="3"/>
    <n v="3"/>
    <n v="1"/>
    <m/>
    <m/>
    <m/>
    <m/>
    <m/>
    <m/>
    <n v="3"/>
    <n v="4"/>
    <n v="3"/>
    <n v="5"/>
    <n v="4"/>
    <n v="4"/>
    <n v="4"/>
    <n v="2"/>
    <n v="4"/>
    <n v="4"/>
    <n v="5"/>
    <n v="5"/>
    <n v="3"/>
    <n v="3"/>
    <n v="3"/>
    <n v="4"/>
    <s v="NO"/>
    <n v="4"/>
    <m/>
    <n v="3"/>
    <n v="3"/>
    <n v="3"/>
    <n v="4"/>
    <n v="4"/>
    <n v="4"/>
    <m/>
    <s v="SI"/>
    <s v="NO"/>
    <m/>
    <m/>
    <n v="3"/>
    <n v="3"/>
    <m/>
    <x v="3"/>
    <n v="3"/>
    <m/>
    <s v="Con respecto a la pregunta 5.2, no he asistido a ningún curso de formación de usuarios puesto que no lo he podido compaginar con el horario. "/>
    <d v="2017-03-17T15:49:08"/>
    <s v="10.150.1.152"/>
    <m/>
  </r>
  <r>
    <s v="F. Geografía e Historia"/>
    <s v="Humanidades"/>
    <n v="1"/>
    <n v="989"/>
    <m/>
    <m/>
    <x v="2"/>
    <n v="16"/>
    <m/>
    <x v="3"/>
    <n v="5"/>
    <m/>
    <n v="16"/>
    <n v="29"/>
    <n v="14"/>
    <m/>
    <m/>
    <m/>
    <n v="2"/>
    <n v="4"/>
    <n v="3"/>
    <n v="2"/>
    <n v="1"/>
    <m/>
    <n v="3"/>
    <m/>
    <m/>
    <m/>
    <m/>
    <n v="5"/>
    <n v="5"/>
    <n v="5"/>
    <n v="5"/>
    <n v="5"/>
    <n v="5"/>
    <n v="2"/>
    <n v="5"/>
    <n v="6"/>
    <n v="4"/>
    <n v="2"/>
    <n v="4"/>
    <n v="5"/>
    <n v="5"/>
    <n v="5"/>
    <n v="5"/>
    <s v="SI"/>
    <n v="5"/>
    <m/>
    <n v="5"/>
    <n v="5"/>
    <n v="3"/>
    <n v="5"/>
    <n v="5"/>
    <n v="5"/>
    <m/>
    <s v="SI"/>
    <s v="NO"/>
    <m/>
    <m/>
    <n v="5"/>
    <n v="5"/>
    <m/>
    <x v="2"/>
    <m/>
    <m/>
    <m/>
    <d v="2017-03-17T15:50:47"/>
    <s v="10.150.1.152"/>
    <m/>
  </r>
  <r>
    <s v="F. Ciencias Físicas"/>
    <s v="Ciencias Experimentales"/>
    <n v="2"/>
    <n v="990"/>
    <m/>
    <m/>
    <x v="1"/>
    <n v="6"/>
    <m/>
    <x v="1"/>
    <n v="3"/>
    <m/>
    <n v="6"/>
    <m/>
    <m/>
    <s v="Bibliotecas municipales"/>
    <m/>
    <m/>
    <n v="4"/>
    <n v="3"/>
    <n v="3"/>
    <n v="3"/>
    <m/>
    <n v="2"/>
    <m/>
    <n v="4"/>
    <n v="23"/>
    <m/>
    <m/>
    <n v="3"/>
    <n v="2"/>
    <n v="1"/>
    <n v="2"/>
    <n v="5"/>
    <n v="2"/>
    <n v="5"/>
    <n v="3"/>
    <n v="3"/>
    <n v="3"/>
    <n v="3"/>
    <n v="3"/>
    <n v="4"/>
    <n v="4"/>
    <n v="3"/>
    <n v="3"/>
    <s v="NO"/>
    <n v="3"/>
    <m/>
    <n v="4"/>
    <n v="4"/>
    <n v="4"/>
    <n v="4"/>
    <n v="4"/>
    <n v="4"/>
    <m/>
    <s v="NO"/>
    <s v="NO"/>
    <m/>
    <m/>
    <n v="4"/>
    <n v="5"/>
    <m/>
    <x v="2"/>
    <n v="4"/>
    <m/>
    <m/>
    <d v="2017-03-17T15:51:50"/>
    <s v="10.150.1.151"/>
    <m/>
  </r>
  <r>
    <s v="F. Medicina"/>
    <s v="Ciencias de la Salud"/>
    <n v="4"/>
    <n v="991"/>
    <m/>
    <m/>
    <x v="1"/>
    <n v="18"/>
    <m/>
    <x v="2"/>
    <n v="4"/>
    <m/>
    <n v="18"/>
    <n v="22"/>
    <n v="12"/>
    <s v="Biblioteca Pedro Salinas"/>
    <m/>
    <m/>
    <n v="5"/>
    <n v="1"/>
    <n v="3"/>
    <n v="2"/>
    <m/>
    <m/>
    <n v="3"/>
    <m/>
    <m/>
    <m/>
    <m/>
    <n v="4"/>
    <n v="1"/>
    <n v="1"/>
    <n v="4"/>
    <n v="2"/>
    <n v="4"/>
    <n v="4"/>
    <n v="3"/>
    <n v="3"/>
    <n v="3"/>
    <n v="5"/>
    <n v="5"/>
    <n v="5"/>
    <n v="5"/>
    <n v="3"/>
    <n v="2"/>
    <s v="NO"/>
    <n v="5"/>
    <m/>
    <n v="5"/>
    <n v="5"/>
    <n v="4"/>
    <n v="5"/>
    <n v="5"/>
    <m/>
    <m/>
    <s v="SI"/>
    <s v="SI"/>
    <n v="3"/>
    <m/>
    <n v="5"/>
    <n v="5"/>
    <m/>
    <x v="2"/>
    <m/>
    <m/>
    <s v="No cerrar la biblioteca de la facultad de Medicina durantr un periodo tan largo de tiempo."/>
    <d v="2017-03-17T15:53:11"/>
    <s v="10.150.1.151"/>
    <m/>
  </r>
  <r>
    <s v="F. Geografía e Historia"/>
    <s v="Humanidades"/>
    <n v="1"/>
    <n v="992"/>
    <m/>
    <m/>
    <x v="1"/>
    <n v="16"/>
    <m/>
    <x v="1"/>
    <n v="4"/>
    <m/>
    <n v="29"/>
    <n v="16"/>
    <m/>
    <m/>
    <m/>
    <m/>
    <n v="4"/>
    <n v="3"/>
    <n v="3"/>
    <n v="3"/>
    <m/>
    <n v="2"/>
    <n v="3"/>
    <m/>
    <m/>
    <m/>
    <m/>
    <n v="4"/>
    <n v="4"/>
    <n v="3"/>
    <n v="4"/>
    <n v="4"/>
    <n v="4"/>
    <n v="4"/>
    <n v="4"/>
    <n v="3"/>
    <n v="3"/>
    <n v="3"/>
    <n v="3"/>
    <n v="3"/>
    <n v="3"/>
    <n v="3"/>
    <n v="4"/>
    <s v="SI"/>
    <n v="3"/>
    <m/>
    <n v="3"/>
    <n v="3"/>
    <n v="3"/>
    <n v="3"/>
    <n v="3"/>
    <n v="3"/>
    <m/>
    <s v="SI"/>
    <s v="NO"/>
    <m/>
    <m/>
    <n v="3"/>
    <n v="3"/>
    <m/>
    <x v="3"/>
    <n v="3"/>
    <m/>
    <m/>
    <d v="2017-03-17T15:54:33"/>
    <s v="10.150.1.152"/>
    <m/>
  </r>
  <r>
    <s v="F. Enfermería, Fisioterapia y Podología"/>
    <s v="Ciencias de la Salud"/>
    <n v="4"/>
    <n v="993"/>
    <m/>
    <m/>
    <x v="1"/>
    <n v="22"/>
    <m/>
    <x v="2"/>
    <n v="3"/>
    <m/>
    <n v="22"/>
    <n v="18"/>
    <m/>
    <m/>
    <m/>
    <m/>
    <n v="4"/>
    <n v="4"/>
    <n v="4"/>
    <n v="2"/>
    <n v="1"/>
    <m/>
    <m/>
    <m/>
    <m/>
    <m/>
    <m/>
    <n v="3"/>
    <n v="4"/>
    <n v="4"/>
    <n v="1"/>
    <n v="5"/>
    <n v="2"/>
    <n v="4"/>
    <n v="2"/>
    <n v="3"/>
    <n v="3"/>
    <n v="4"/>
    <n v="3"/>
    <n v="4"/>
    <n v="4"/>
    <n v="3"/>
    <n v="3"/>
    <s v="NO"/>
    <n v="3"/>
    <m/>
    <n v="4"/>
    <n v="4"/>
    <n v="2"/>
    <m/>
    <n v="4"/>
    <n v="5"/>
    <m/>
    <s v="NO"/>
    <s v="NO"/>
    <m/>
    <m/>
    <n v="4"/>
    <n v="3"/>
    <m/>
    <x v="2"/>
    <n v="4"/>
    <m/>
    <s v="No he recibido información sobre los cursos"/>
    <d v="2017-03-17T15:55:10"/>
    <s v="10.150.1.152"/>
    <m/>
  </r>
  <r>
    <s v="F. Comercio y Turismo"/>
    <s v="Ciencias Sociales"/>
    <n v="3"/>
    <n v="994"/>
    <m/>
    <m/>
    <x v="1"/>
    <n v="24"/>
    <m/>
    <x v="1"/>
    <n v="4"/>
    <m/>
    <n v="24"/>
    <n v="29"/>
    <m/>
    <m/>
    <m/>
    <m/>
    <n v="3"/>
    <n v="2"/>
    <n v="3"/>
    <n v="2"/>
    <n v="1"/>
    <n v="2"/>
    <m/>
    <m/>
    <m/>
    <m/>
    <m/>
    <n v="4"/>
    <n v="4"/>
    <n v="3"/>
    <n v="3"/>
    <n v="3"/>
    <n v="4"/>
    <n v="3"/>
    <n v="3"/>
    <n v="3"/>
    <n v="3"/>
    <n v="3"/>
    <n v="3"/>
    <n v="3"/>
    <n v="4"/>
    <n v="2"/>
    <n v="4"/>
    <s v="SI"/>
    <n v="4"/>
    <m/>
    <n v="3"/>
    <n v="2"/>
    <n v="2"/>
    <n v="3"/>
    <n v="3"/>
    <n v="3"/>
    <m/>
    <s v="NO"/>
    <s v="NO"/>
    <m/>
    <m/>
    <n v="3"/>
    <n v="3"/>
    <m/>
    <x v="2"/>
    <n v="4"/>
    <m/>
    <m/>
    <d v="2017-03-17T15:55:24"/>
    <s v="10.150.1.152"/>
    <m/>
  </r>
  <r>
    <s v="F. Geografía e Historia"/>
    <s v="Humanidades"/>
    <n v="1"/>
    <n v="995"/>
    <m/>
    <m/>
    <x v="1"/>
    <n v="16"/>
    <m/>
    <x v="1"/>
    <n v="3"/>
    <m/>
    <n v="16"/>
    <n v="29"/>
    <n v="14"/>
    <m/>
    <m/>
    <m/>
    <n v="4"/>
    <n v="5"/>
    <n v="3"/>
    <n v="3"/>
    <n v="1"/>
    <m/>
    <m/>
    <m/>
    <m/>
    <m/>
    <m/>
    <n v="5"/>
    <n v="1"/>
    <n v="1"/>
    <n v="4"/>
    <n v="5"/>
    <n v="5"/>
    <n v="5"/>
    <n v="2"/>
    <n v="4"/>
    <n v="2"/>
    <n v="4"/>
    <n v="2"/>
    <n v="4"/>
    <n v="5"/>
    <n v="1"/>
    <n v="3"/>
    <s v="NO"/>
    <n v="4"/>
    <m/>
    <n v="5"/>
    <n v="4"/>
    <n v="3"/>
    <n v="5"/>
    <n v="5"/>
    <n v="5"/>
    <m/>
    <s v="NO"/>
    <s v="NO"/>
    <m/>
    <m/>
    <n v="5"/>
    <n v="4"/>
    <m/>
    <x v="2"/>
    <n v="3"/>
    <m/>
    <s v="Por lo que veo en la encuesta hay cosas como cursos o revistas digitales a las que no sabía que pudiera acceder. "/>
    <d v="2017-03-17T15:55:47"/>
    <s v="10.150.1.151"/>
    <m/>
  </r>
  <r>
    <s v="F. Ciencias Económicas y Empresariales"/>
    <s v="Ciencias Sociales"/>
    <n v="3"/>
    <n v="996"/>
    <m/>
    <m/>
    <x v="1"/>
    <n v="5"/>
    <m/>
    <x v="1"/>
    <n v="1"/>
    <m/>
    <n v="5"/>
    <m/>
    <m/>
    <m/>
    <m/>
    <m/>
    <n v="3"/>
    <n v="5"/>
    <n v="5"/>
    <n v="4"/>
    <m/>
    <n v="2"/>
    <m/>
    <m/>
    <m/>
    <m/>
    <m/>
    <n v="3"/>
    <m/>
    <m/>
    <n v="4"/>
    <n v="3"/>
    <n v="4"/>
    <n v="1"/>
    <n v="4"/>
    <n v="4"/>
    <n v="3"/>
    <n v="5"/>
    <n v="2"/>
    <n v="5"/>
    <n v="4"/>
    <n v="4"/>
    <n v="4"/>
    <s v="NO"/>
    <n v="2"/>
    <m/>
    <n v="5"/>
    <n v="2"/>
    <n v="1"/>
    <n v="5"/>
    <n v="5"/>
    <n v="5"/>
    <m/>
    <s v="SI"/>
    <s v="NO"/>
    <n v="3"/>
    <m/>
    <n v="5"/>
    <n v="5"/>
    <m/>
    <x v="3"/>
    <n v="3"/>
    <m/>
    <m/>
    <d v="2017-03-17T15:56:27"/>
    <s v="10.150.1.151"/>
    <m/>
  </r>
  <r>
    <s v="F. Ciencias Geológicas"/>
    <s v="Ciencias Experimentales"/>
    <n v="2"/>
    <n v="997"/>
    <m/>
    <m/>
    <x v="1"/>
    <n v="7"/>
    <m/>
    <x v="1"/>
    <n v="1"/>
    <m/>
    <n v="7"/>
    <n v="2"/>
    <m/>
    <m/>
    <m/>
    <m/>
    <n v="5"/>
    <n v="5"/>
    <n v="5"/>
    <n v="1"/>
    <n v="1"/>
    <m/>
    <m/>
    <m/>
    <m/>
    <m/>
    <m/>
    <n v="3"/>
    <n v="3"/>
    <n v="1"/>
    <n v="3"/>
    <n v="5"/>
    <n v="5"/>
    <n v="5"/>
    <n v="1"/>
    <n v="3"/>
    <n v="3"/>
    <n v="5"/>
    <n v="5"/>
    <n v="5"/>
    <n v="5"/>
    <n v="5"/>
    <n v="1"/>
    <s v="NO"/>
    <n v="1"/>
    <m/>
    <n v="5"/>
    <n v="5"/>
    <n v="5"/>
    <n v="5"/>
    <n v="5"/>
    <n v="5"/>
    <m/>
    <s v="NO"/>
    <s v="NO"/>
    <m/>
    <m/>
    <n v="5"/>
    <n v="5"/>
    <m/>
    <x v="4"/>
    <m/>
    <m/>
    <m/>
    <d v="2017-03-17T15:56:46"/>
    <s v="10.150.1.152"/>
    <m/>
  </r>
  <r>
    <s v="F. Ciencias Físicas"/>
    <s v="Ciencias Experimentales"/>
    <n v="2"/>
    <n v="998"/>
    <m/>
    <m/>
    <x v="1"/>
    <n v="6"/>
    <m/>
    <x v="3"/>
    <n v="3"/>
    <m/>
    <n v="6"/>
    <n v="8"/>
    <n v="29"/>
    <m/>
    <m/>
    <m/>
    <n v="5"/>
    <n v="4"/>
    <n v="5"/>
    <n v="5"/>
    <n v="1"/>
    <n v="2"/>
    <m/>
    <n v="4"/>
    <n v="1"/>
    <m/>
    <m/>
    <n v="1"/>
    <n v="1"/>
    <n v="1"/>
    <n v="3"/>
    <n v="2"/>
    <n v="3"/>
    <n v="5"/>
    <n v="2"/>
    <n v="3"/>
    <n v="3"/>
    <n v="3"/>
    <n v="2"/>
    <n v="3"/>
    <n v="2"/>
    <n v="4"/>
    <n v="3"/>
    <s v="NO"/>
    <n v="3"/>
    <m/>
    <n v="3"/>
    <n v="4"/>
    <n v="4"/>
    <n v="4"/>
    <n v="4"/>
    <n v="4"/>
    <m/>
    <s v="NO"/>
    <s v="NO"/>
    <m/>
    <m/>
    <n v="3"/>
    <n v="3"/>
    <m/>
    <x v="2"/>
    <n v="4"/>
    <m/>
    <m/>
    <d v="2017-03-17T15:58:09"/>
    <s v="10.150.1.152"/>
    <m/>
  </r>
  <r>
    <s v="F. Ciencias de la Información"/>
    <s v="Ciencias Sociales"/>
    <n v="3"/>
    <n v="999"/>
    <m/>
    <m/>
    <x v="1"/>
    <n v="4"/>
    <m/>
    <x v="1"/>
    <n v="4"/>
    <m/>
    <n v="4"/>
    <m/>
    <m/>
    <m/>
    <m/>
    <m/>
    <n v="3"/>
    <n v="4"/>
    <n v="4"/>
    <n v="3"/>
    <m/>
    <n v="2"/>
    <m/>
    <m/>
    <m/>
    <m/>
    <m/>
    <n v="4"/>
    <n v="3"/>
    <n v="3"/>
    <n v="1"/>
    <n v="5"/>
    <n v="4"/>
    <n v="5"/>
    <n v="2"/>
    <n v="3"/>
    <n v="4"/>
    <n v="4"/>
    <n v="4"/>
    <n v="4"/>
    <n v="4"/>
    <n v="4"/>
    <n v="4"/>
    <s v="NO"/>
    <n v="4"/>
    <m/>
    <n v="4"/>
    <n v="4"/>
    <n v="4"/>
    <n v="4"/>
    <n v="4"/>
    <n v="4"/>
    <m/>
    <s v="NO"/>
    <s v="NO"/>
    <m/>
    <m/>
    <n v="4"/>
    <n v="4"/>
    <m/>
    <x v="0"/>
    <n v="3"/>
    <m/>
    <m/>
    <d v="2017-03-17T15:59:28"/>
    <s v="10.150.1.151"/>
    <m/>
  </r>
  <r>
    <s v="F. Geografía e Historia"/>
    <s v="Humanidades"/>
    <n v="1"/>
    <n v="1000"/>
    <m/>
    <m/>
    <x v="2"/>
    <n v="16"/>
    <m/>
    <x v="2"/>
    <n v="4"/>
    <m/>
    <n v="16"/>
    <n v="29"/>
    <m/>
    <m/>
    <m/>
    <m/>
    <n v="4"/>
    <n v="4"/>
    <n v="4"/>
    <n v="3"/>
    <n v="1"/>
    <m/>
    <m/>
    <m/>
    <m/>
    <m/>
    <m/>
    <n v="5"/>
    <n v="3"/>
    <n v="1"/>
    <n v="4"/>
    <n v="3"/>
    <n v="4"/>
    <n v="2"/>
    <n v="1"/>
    <n v="2"/>
    <n v="4"/>
    <n v="5"/>
    <n v="4"/>
    <n v="3"/>
    <n v="5"/>
    <n v="3"/>
    <n v="3"/>
    <s v="SI"/>
    <n v="4"/>
    <m/>
    <n v="3"/>
    <n v="5"/>
    <n v="5"/>
    <n v="5"/>
    <n v="5"/>
    <n v="5"/>
    <m/>
    <s v="NO"/>
    <s v="NO"/>
    <m/>
    <m/>
    <n v="3"/>
    <n v="3"/>
    <m/>
    <x v="2"/>
    <n v="3"/>
    <m/>
    <m/>
    <d v="2017-03-17T15:59:43"/>
    <s v="10.150.1.152"/>
    <m/>
  </r>
  <r>
    <s v="F. Ciencias Políticas y Sociología"/>
    <s v="Ciencias Sociales"/>
    <n v="3"/>
    <n v="1001"/>
    <m/>
    <m/>
    <x v="0"/>
    <n v="9"/>
    <m/>
    <x v="1"/>
    <n v="5"/>
    <m/>
    <n v="9"/>
    <n v="9"/>
    <n v="11"/>
    <m/>
    <m/>
    <m/>
    <n v="5"/>
    <n v="5"/>
    <n v="4"/>
    <n v="4"/>
    <m/>
    <n v="2"/>
    <m/>
    <m/>
    <m/>
    <m/>
    <m/>
    <n v="4"/>
    <n v="5"/>
    <n v="5"/>
    <n v="4"/>
    <n v="3"/>
    <n v="5"/>
    <n v="3"/>
    <n v="3"/>
    <n v="5"/>
    <n v="4"/>
    <n v="4"/>
    <n v="5"/>
    <n v="5"/>
    <n v="4"/>
    <n v="4"/>
    <n v="4"/>
    <s v="NO"/>
    <n v="4"/>
    <m/>
    <n v="3"/>
    <n v="3"/>
    <n v="3"/>
    <n v="2"/>
    <n v="3"/>
    <n v="4"/>
    <m/>
    <s v="NO"/>
    <s v="NO"/>
    <n v="1"/>
    <m/>
    <n v="4"/>
    <n v="4"/>
    <m/>
    <x v="3"/>
    <n v="3"/>
    <m/>
    <m/>
    <d v="2017-03-17T15:59:59"/>
    <s v="10.150.1.152"/>
    <m/>
  </r>
  <r>
    <s v="F. Farmacia"/>
    <s v="Ciencias de la Salud"/>
    <n v="4"/>
    <n v="1002"/>
    <m/>
    <m/>
    <x v="1"/>
    <n v="13"/>
    <m/>
    <x v="1"/>
    <n v="1"/>
    <m/>
    <n v="29"/>
    <n v="19"/>
    <m/>
    <m/>
    <m/>
    <m/>
    <n v="4"/>
    <n v="4"/>
    <n v="4"/>
    <n v="4"/>
    <m/>
    <m/>
    <n v="3"/>
    <m/>
    <m/>
    <m/>
    <m/>
    <n v="2"/>
    <n v="1"/>
    <n v="1"/>
    <n v="4"/>
    <n v="4"/>
    <n v="5"/>
    <n v="5"/>
    <n v="1"/>
    <n v="3"/>
    <n v="3"/>
    <n v="5"/>
    <n v="2"/>
    <n v="3"/>
    <n v="3"/>
    <n v="3"/>
    <n v="3"/>
    <s v="NO"/>
    <n v="1"/>
    <m/>
    <n v="4"/>
    <n v="3"/>
    <n v="2"/>
    <n v="4"/>
    <n v="4"/>
    <n v="5"/>
    <m/>
    <s v="NO"/>
    <s v="SI"/>
    <n v="2"/>
    <m/>
    <n v="4"/>
    <n v="2"/>
    <m/>
    <x v="3"/>
    <n v="3"/>
    <m/>
    <m/>
    <d v="2017-03-17T16:02:49"/>
    <s v="10.150.1.152"/>
    <m/>
  </r>
  <r>
    <s v="F. Ciencias de la Información"/>
    <s v="Ciencias Sociales"/>
    <n v="3"/>
    <n v="1003"/>
    <m/>
    <m/>
    <x v="1"/>
    <n v="4"/>
    <m/>
    <x v="1"/>
    <n v="5"/>
    <m/>
    <n v="29"/>
    <n v="4"/>
    <n v="14"/>
    <s v="Biblioteca Eugenio Trías, Biblioteca Elena Fortún, Biblioteca José Luis Sampedro..."/>
    <m/>
    <m/>
    <n v="4"/>
    <n v="3"/>
    <n v="4"/>
    <n v="4"/>
    <n v="1"/>
    <m/>
    <m/>
    <m/>
    <m/>
    <m/>
    <m/>
    <n v="4"/>
    <n v="1"/>
    <n v="3"/>
    <n v="4"/>
    <n v="4"/>
    <n v="4"/>
    <n v="4"/>
    <n v="3"/>
    <n v="4"/>
    <n v="4"/>
    <n v="4"/>
    <n v="3"/>
    <n v="4"/>
    <n v="4"/>
    <n v="3"/>
    <n v="4"/>
    <s v="NO"/>
    <n v="4"/>
    <m/>
    <n v="4"/>
    <n v="2"/>
    <n v="2"/>
    <n v="4"/>
    <n v="4"/>
    <n v="4"/>
    <m/>
    <s v="NO"/>
    <s v="NO"/>
    <m/>
    <m/>
    <n v="3"/>
    <n v="2"/>
    <m/>
    <x v="2"/>
    <n v="3"/>
    <m/>
    <m/>
    <d v="2017-03-17T16:04:21"/>
    <s v="10.150.1.151"/>
    <m/>
  </r>
  <r>
    <s v="F. Ciencias Políticas y Sociología"/>
    <s v="Ciencias Sociales"/>
    <n v="3"/>
    <n v="1004"/>
    <m/>
    <m/>
    <x v="1"/>
    <n v="9"/>
    <m/>
    <x v="1"/>
    <n v="2"/>
    <m/>
    <n v="9"/>
    <n v="26"/>
    <n v="5"/>
    <m/>
    <m/>
    <m/>
    <n v="5"/>
    <n v="4"/>
    <n v="3"/>
    <n v="4"/>
    <m/>
    <n v="2"/>
    <m/>
    <n v="4"/>
    <s v="2am"/>
    <m/>
    <m/>
    <n v="4"/>
    <n v="2"/>
    <n v="2"/>
    <n v="4"/>
    <n v="5"/>
    <n v="4"/>
    <n v="5"/>
    <n v="2"/>
    <n v="4"/>
    <n v="5"/>
    <n v="5"/>
    <n v="4"/>
    <n v="4"/>
    <n v="4"/>
    <n v="4"/>
    <n v="4"/>
    <s v="NO"/>
    <n v="4"/>
    <m/>
    <n v="5"/>
    <n v="4"/>
    <n v="4"/>
    <n v="5"/>
    <n v="4"/>
    <n v="5"/>
    <m/>
    <s v="SI"/>
    <s v="NO"/>
    <m/>
    <m/>
    <n v="4"/>
    <n v="5"/>
    <m/>
    <x v="2"/>
    <n v="5"/>
    <m/>
    <m/>
    <d v="2017-03-17T16:04:40"/>
    <s v="10.150.1.152"/>
    <m/>
  </r>
  <r>
    <s v="F. Filología"/>
    <s v="Humanidades"/>
    <n v="1"/>
    <n v="1005"/>
    <m/>
    <m/>
    <x v="1"/>
    <n v="14"/>
    <m/>
    <x v="2"/>
    <n v="3"/>
    <m/>
    <n v="29"/>
    <n v="16"/>
    <n v="15"/>
    <m/>
    <m/>
    <m/>
    <n v="4"/>
    <n v="3"/>
    <n v="5"/>
    <n v="3"/>
    <m/>
    <m/>
    <n v="3"/>
    <m/>
    <m/>
    <m/>
    <m/>
    <n v="4"/>
    <n v="1"/>
    <n v="1"/>
    <n v="4"/>
    <n v="4"/>
    <m/>
    <n v="5"/>
    <n v="1"/>
    <n v="2"/>
    <n v="4"/>
    <n v="3"/>
    <n v="3"/>
    <n v="3"/>
    <n v="4"/>
    <m/>
    <n v="4"/>
    <s v="NO"/>
    <n v="3"/>
    <m/>
    <n v="3"/>
    <n v="2"/>
    <n v="4"/>
    <n v="4"/>
    <n v="2"/>
    <n v="3"/>
    <m/>
    <s v="NO"/>
    <s v="NO"/>
    <m/>
    <m/>
    <n v="2"/>
    <n v="3"/>
    <m/>
    <x v="2"/>
    <m/>
    <m/>
    <m/>
    <d v="2017-03-17T16:04:59"/>
    <s v="10.150.1.152"/>
    <m/>
  </r>
  <r>
    <s v="F. Educación - Centro de Formación del Profesorado"/>
    <s v="Humanidades"/>
    <n v="1"/>
    <n v="1006"/>
    <m/>
    <m/>
    <x v="2"/>
    <n v="12"/>
    <m/>
    <x v="1"/>
    <n v="4"/>
    <m/>
    <n v="12"/>
    <n v="20"/>
    <m/>
    <m/>
    <m/>
    <m/>
    <n v="4"/>
    <n v="4"/>
    <n v="5"/>
    <n v="5"/>
    <m/>
    <m/>
    <n v="3"/>
    <m/>
    <m/>
    <m/>
    <m/>
    <n v="3"/>
    <n v="3"/>
    <n v="4"/>
    <n v="2"/>
    <n v="4"/>
    <n v="4"/>
    <n v="3"/>
    <n v="4"/>
    <n v="5"/>
    <n v="4"/>
    <n v="4"/>
    <n v="4"/>
    <n v="4"/>
    <n v="4"/>
    <n v="4"/>
    <n v="3"/>
    <s v="NO"/>
    <n v="4"/>
    <m/>
    <n v="5"/>
    <n v="5"/>
    <n v="5"/>
    <n v="5"/>
    <n v="5"/>
    <n v="5"/>
    <m/>
    <s v="SI"/>
    <s v="SI"/>
    <n v="4"/>
    <m/>
    <n v="5"/>
    <n v="5"/>
    <m/>
    <x v="2"/>
    <n v="4"/>
    <m/>
    <m/>
    <d v="2017-03-17T16:06:12"/>
    <s v="10.150.1.152"/>
    <m/>
  </r>
  <r>
    <s v="F. Ciencias Políticas y Sociología"/>
    <s v="Ciencias Sociales"/>
    <n v="3"/>
    <n v="1007"/>
    <m/>
    <m/>
    <x v="0"/>
    <n v="9"/>
    <m/>
    <x v="2"/>
    <n v="3"/>
    <m/>
    <n v="9"/>
    <n v="16"/>
    <n v="29"/>
    <m/>
    <m/>
    <m/>
    <n v="4"/>
    <n v="3"/>
    <n v="3"/>
    <n v="3"/>
    <m/>
    <m/>
    <n v="3"/>
    <m/>
    <m/>
    <m/>
    <m/>
    <n v="5"/>
    <n v="1"/>
    <n v="1"/>
    <n v="4"/>
    <n v="1"/>
    <n v="3"/>
    <n v="5"/>
    <n v="1"/>
    <n v="3"/>
    <n v="5"/>
    <n v="4"/>
    <n v="3"/>
    <n v="5"/>
    <n v="4"/>
    <m/>
    <n v="4"/>
    <s v="NO"/>
    <n v="3"/>
    <m/>
    <n v="5"/>
    <n v="4"/>
    <n v="4"/>
    <n v="4"/>
    <n v="4"/>
    <n v="4"/>
    <m/>
    <s v="NO"/>
    <s v="NO"/>
    <m/>
    <m/>
    <n v="5"/>
    <n v="5"/>
    <m/>
    <x v="2"/>
    <n v="4"/>
    <m/>
    <m/>
    <d v="2017-03-17T16:06:15"/>
    <s v="10.150.1.152"/>
    <m/>
  </r>
  <r>
    <s v="F. Enfermería, Fisioterapia y Podología"/>
    <s v="Ciencias de la Salud"/>
    <n v="4"/>
    <n v="1008"/>
    <m/>
    <m/>
    <x v="1"/>
    <n v="22"/>
    <m/>
    <x v="1"/>
    <n v="1"/>
    <m/>
    <n v="19"/>
    <n v="22"/>
    <m/>
    <m/>
    <m/>
    <m/>
    <n v="3"/>
    <n v="3"/>
    <n v="4"/>
    <n v="4"/>
    <n v="1"/>
    <m/>
    <m/>
    <m/>
    <m/>
    <m/>
    <m/>
    <n v="4"/>
    <n v="3"/>
    <n v="2"/>
    <n v="1"/>
    <n v="5"/>
    <n v="1"/>
    <n v="4"/>
    <n v="1"/>
    <m/>
    <n v="5"/>
    <n v="5"/>
    <n v="5"/>
    <n v="5"/>
    <n v="5"/>
    <n v="5"/>
    <n v="2"/>
    <s v="NO"/>
    <n v="4"/>
    <m/>
    <n v="4"/>
    <n v="5"/>
    <n v="5"/>
    <n v="5"/>
    <n v="5"/>
    <n v="5"/>
    <m/>
    <s v="NO"/>
    <s v="NO"/>
    <m/>
    <m/>
    <n v="5"/>
    <n v="3"/>
    <m/>
    <x v="2"/>
    <m/>
    <m/>
    <s v="Ampliando el horario de apertura"/>
    <d v="2017-03-17T16:06:37"/>
    <s v="10.150.1.151"/>
    <m/>
  </r>
  <r>
    <s v="F. Geografía e Historia"/>
    <s v="Humanidades"/>
    <n v="1"/>
    <n v="1009"/>
    <m/>
    <m/>
    <x v="1"/>
    <n v="16"/>
    <m/>
    <x v="1"/>
    <n v="4"/>
    <m/>
    <n v="16"/>
    <n v="29"/>
    <n v="28"/>
    <s v="Biblioteca Hispánica"/>
    <m/>
    <m/>
    <n v="5"/>
    <n v="5"/>
    <n v="5"/>
    <n v="4"/>
    <m/>
    <n v="2"/>
    <m/>
    <n v="4"/>
    <n v="0.91666666666666663"/>
    <m/>
    <m/>
    <n v="5"/>
    <n v="2"/>
    <n v="2"/>
    <n v="3"/>
    <n v="5"/>
    <n v="4"/>
    <n v="5"/>
    <n v="2"/>
    <n v="5"/>
    <n v="4"/>
    <n v="5"/>
    <n v="4"/>
    <n v="3"/>
    <n v="4"/>
    <n v="4"/>
    <n v="5"/>
    <s v="NO"/>
    <n v="5"/>
    <m/>
    <n v="5"/>
    <n v="4"/>
    <n v="5"/>
    <n v="5"/>
    <n v="5"/>
    <n v="5"/>
    <m/>
    <s v="NO"/>
    <s v="NO"/>
    <m/>
    <m/>
    <n v="4"/>
    <n v="4"/>
    <m/>
    <x v="2"/>
    <n v="4"/>
    <m/>
    <m/>
    <d v="2017-03-17T16:07:09"/>
    <s v="10.150.1.152"/>
    <m/>
  </r>
  <r>
    <s v="F. Ciencias Políticas y Sociología"/>
    <s v="Ciencias Sociales"/>
    <n v="3"/>
    <n v="1010"/>
    <m/>
    <m/>
    <x v="1"/>
    <n v="9"/>
    <m/>
    <x v="3"/>
    <n v="5"/>
    <m/>
    <n v="9"/>
    <n v="26"/>
    <n v="15"/>
    <m/>
    <m/>
    <m/>
    <n v="4"/>
    <n v="5"/>
    <n v="4"/>
    <n v="5"/>
    <m/>
    <n v="2"/>
    <m/>
    <m/>
    <m/>
    <m/>
    <m/>
    <n v="5"/>
    <n v="5"/>
    <n v="2"/>
    <n v="1"/>
    <n v="5"/>
    <n v="3"/>
    <n v="5"/>
    <n v="2"/>
    <n v="5"/>
    <n v="4"/>
    <n v="5"/>
    <n v="5"/>
    <n v="5"/>
    <n v="4"/>
    <n v="3"/>
    <n v="4"/>
    <s v="NO"/>
    <n v="5"/>
    <m/>
    <n v="4"/>
    <n v="5"/>
    <n v="5"/>
    <n v="4"/>
    <n v="5"/>
    <n v="5"/>
    <m/>
    <s v="SI"/>
    <s v="SI"/>
    <n v="4"/>
    <m/>
    <n v="5"/>
    <n v="5"/>
    <m/>
    <x v="2"/>
    <n v="3"/>
    <m/>
    <m/>
    <d v="2017-03-17T16:08:10"/>
    <s v="10.150.1.151"/>
    <m/>
  </r>
  <r>
    <s v="F. Derecho"/>
    <s v="Ciencias Sociales"/>
    <n v="3"/>
    <n v="1011"/>
    <m/>
    <m/>
    <x v="1"/>
    <n v="11"/>
    <m/>
    <x v="2"/>
    <n v="3"/>
    <m/>
    <n v="29"/>
    <m/>
    <m/>
    <m/>
    <m/>
    <m/>
    <n v="3"/>
    <n v="3"/>
    <n v="3"/>
    <n v="3"/>
    <n v="1"/>
    <m/>
    <m/>
    <m/>
    <m/>
    <m/>
    <m/>
    <n v="1"/>
    <n v="1"/>
    <n v="1"/>
    <n v="5"/>
    <n v="2"/>
    <n v="3"/>
    <n v="4"/>
    <n v="4"/>
    <n v="3"/>
    <n v="3"/>
    <n v="2"/>
    <n v="3"/>
    <n v="2"/>
    <n v="3"/>
    <n v="3"/>
    <n v="3"/>
    <s v="NO"/>
    <n v="2"/>
    <m/>
    <n v="3"/>
    <n v="3"/>
    <n v="3"/>
    <n v="3"/>
    <n v="3"/>
    <n v="3"/>
    <m/>
    <s v="NO"/>
    <s v="NO"/>
    <n v="3"/>
    <m/>
    <n v="3"/>
    <n v="3"/>
    <m/>
    <x v="3"/>
    <n v="3"/>
    <m/>
    <s v="No he asistido a cursos de formación de usuarios debido a que no me han informado, y por otra parte no estoy interesada"/>
    <d v="2017-03-17T16:09:12"/>
    <s v="10.150.1.151"/>
    <m/>
  </r>
  <r>
    <s v="F. Geografía e Historia"/>
    <s v="Humanidades"/>
    <n v="1"/>
    <n v="1012"/>
    <m/>
    <m/>
    <x v="1"/>
    <n v="16"/>
    <m/>
    <x v="2"/>
    <n v="4"/>
    <m/>
    <n v="16"/>
    <n v="14"/>
    <n v="29"/>
    <m/>
    <m/>
    <m/>
    <n v="3"/>
    <n v="4"/>
    <n v="3"/>
    <n v="3"/>
    <n v="1"/>
    <m/>
    <m/>
    <m/>
    <m/>
    <m/>
    <m/>
    <n v="3"/>
    <n v="1"/>
    <n v="1"/>
    <n v="4"/>
    <n v="3"/>
    <n v="3"/>
    <n v="2"/>
    <n v="1"/>
    <n v="3"/>
    <n v="3"/>
    <n v="4"/>
    <n v="3"/>
    <n v="5"/>
    <n v="4"/>
    <n v="3"/>
    <n v="3"/>
    <s v="SI"/>
    <n v="4"/>
    <m/>
    <n v="5"/>
    <n v="4"/>
    <n v="5"/>
    <n v="5"/>
    <n v="5"/>
    <n v="5"/>
    <m/>
    <s v="NO"/>
    <s v="NO"/>
    <m/>
    <m/>
    <n v="5"/>
    <n v="5"/>
    <m/>
    <x v="2"/>
    <m/>
    <m/>
    <s v="Desconocimiento."/>
    <d v="2017-03-17T16:09:50"/>
    <s v="10.150.1.151"/>
    <m/>
  </r>
  <r>
    <s v="F. Bellas Artes"/>
    <s v="Humanidades"/>
    <n v="1"/>
    <n v="1013"/>
    <m/>
    <m/>
    <x v="1"/>
    <n v="1"/>
    <m/>
    <x v="1"/>
    <n v="4"/>
    <m/>
    <n v="1"/>
    <n v="15"/>
    <m/>
    <m/>
    <m/>
    <m/>
    <n v="5"/>
    <n v="5"/>
    <n v="5"/>
    <n v="5"/>
    <m/>
    <m/>
    <n v="3"/>
    <m/>
    <m/>
    <m/>
    <m/>
    <n v="5"/>
    <n v="4"/>
    <n v="5"/>
    <n v="5"/>
    <n v="5"/>
    <n v="4"/>
    <n v="3"/>
    <n v="2"/>
    <n v="3"/>
    <n v="5"/>
    <n v="5"/>
    <n v="5"/>
    <n v="5"/>
    <n v="5"/>
    <m/>
    <n v="4"/>
    <s v="NO"/>
    <n v="3"/>
    <m/>
    <n v="5"/>
    <n v="4"/>
    <n v="4"/>
    <n v="5"/>
    <n v="5"/>
    <n v="5"/>
    <m/>
    <s v="NO"/>
    <s v="NO"/>
    <m/>
    <m/>
    <n v="4"/>
    <n v="4"/>
    <m/>
    <x v="2"/>
    <n v="5"/>
    <m/>
    <m/>
    <d v="2017-03-17T16:11:39"/>
    <s v="10.150.1.152"/>
    <m/>
  </r>
  <r>
    <s v="F. Geografía e Historia"/>
    <s v="Humanidades"/>
    <n v="1"/>
    <n v="1014"/>
    <m/>
    <m/>
    <x v="0"/>
    <n v="16"/>
    <m/>
    <x v="2"/>
    <n v="5"/>
    <m/>
    <n v="16"/>
    <n v="29"/>
    <m/>
    <m/>
    <m/>
    <m/>
    <n v="5"/>
    <n v="5"/>
    <n v="5"/>
    <n v="5"/>
    <n v="1"/>
    <m/>
    <m/>
    <m/>
    <m/>
    <m/>
    <m/>
    <n v="5"/>
    <n v="4"/>
    <n v="2"/>
    <n v="4"/>
    <n v="1"/>
    <n v="2"/>
    <n v="1"/>
    <n v="4"/>
    <n v="4"/>
    <n v="5"/>
    <n v="4"/>
    <n v="4"/>
    <n v="5"/>
    <n v="5"/>
    <n v="3"/>
    <m/>
    <s v="SI"/>
    <n v="3"/>
    <m/>
    <n v="5"/>
    <n v="5"/>
    <n v="5"/>
    <n v="5"/>
    <n v="5"/>
    <n v="5"/>
    <m/>
    <s v="SI"/>
    <s v="NO"/>
    <m/>
    <m/>
    <n v="5"/>
    <n v="5"/>
    <m/>
    <x v="0"/>
    <n v="3"/>
    <m/>
    <m/>
    <d v="2017-03-17T16:12:39"/>
    <s v="10.150.1.151"/>
    <m/>
  </r>
  <r>
    <s v="F. Educación - Centro de Formación del Profesorado"/>
    <s v="Humanidades"/>
    <n v="1"/>
    <n v="1015"/>
    <m/>
    <m/>
    <x v="1"/>
    <n v="12"/>
    <m/>
    <x v="5"/>
    <n v="3"/>
    <m/>
    <n v="12"/>
    <m/>
    <m/>
    <m/>
    <m/>
    <m/>
    <n v="5"/>
    <n v="5"/>
    <n v="4"/>
    <n v="3"/>
    <n v="1"/>
    <m/>
    <m/>
    <m/>
    <m/>
    <m/>
    <m/>
    <n v="4"/>
    <n v="1"/>
    <n v="1"/>
    <n v="1"/>
    <n v="3"/>
    <n v="3"/>
    <n v="4"/>
    <n v="1"/>
    <n v="2"/>
    <n v="5"/>
    <n v="5"/>
    <n v="4"/>
    <n v="5"/>
    <n v="5"/>
    <n v="5"/>
    <n v="4"/>
    <s v="NO"/>
    <n v="4"/>
    <m/>
    <n v="5"/>
    <n v="5"/>
    <n v="5"/>
    <n v="5"/>
    <n v="5"/>
    <n v="5"/>
    <m/>
    <s v="SI"/>
    <s v="SI"/>
    <n v="2"/>
    <m/>
    <n v="5"/>
    <n v="5"/>
    <m/>
    <x v="1"/>
    <n v="3"/>
    <m/>
    <m/>
    <d v="2017-03-17T16:14:47"/>
    <s v="10.150.1.151"/>
    <m/>
  </r>
  <r>
    <s v="F. Ciencias Biológicas"/>
    <s v="Ciencias Experimentales"/>
    <n v="2"/>
    <n v="1016"/>
    <m/>
    <m/>
    <x v="1"/>
    <n v="2"/>
    <m/>
    <x v="1"/>
    <n v="3"/>
    <m/>
    <n v="2"/>
    <n v="10"/>
    <n v="7"/>
    <m/>
    <m/>
    <m/>
    <n v="3"/>
    <n v="3"/>
    <n v="4"/>
    <n v="3"/>
    <n v="1"/>
    <m/>
    <m/>
    <n v="4"/>
    <s v="00.00"/>
    <m/>
    <m/>
    <n v="4"/>
    <n v="1"/>
    <n v="3"/>
    <n v="1"/>
    <n v="5"/>
    <n v="4"/>
    <n v="4"/>
    <n v="2"/>
    <n v="6"/>
    <n v="3"/>
    <n v="4"/>
    <n v="4"/>
    <n v="4"/>
    <n v="4"/>
    <n v="1"/>
    <n v="4"/>
    <s v="SI"/>
    <m/>
    <m/>
    <n v="4"/>
    <n v="3"/>
    <n v="4"/>
    <n v="4"/>
    <n v="4"/>
    <n v="5"/>
    <m/>
    <s v="SI"/>
    <s v="NO"/>
    <m/>
    <m/>
    <n v="4"/>
    <n v="4"/>
    <m/>
    <x v="2"/>
    <n v="3"/>
    <m/>
    <s v="Hay problemas en los ordenadores de la primera planta, muchos no funcionan.&lt;br&gt;Servicio de copisteria o que funcione la fotocopiadora de la planta baja.&lt;br&gt;&lt;br&gt;Lo más importante, falta de información de los servicios que presta la biblioteca. Sugiero una charla el primer dia de curso (1º AÑO) o enviar un archivo con toda la información sobre la biblioteca: cursos, como crear la cuenta, que se pueden reservar salas, cómo buscar un libro, que hay préstamo de portátiles y calculadoras en recepción, ..."/>
    <d v="2017-03-17T16:15:00"/>
    <s v="10.150.1.151"/>
    <m/>
  </r>
  <r>
    <s v="F. Ciencias Políticas y Sociología"/>
    <s v="Ciencias Sociales"/>
    <n v="3"/>
    <n v="1017"/>
    <m/>
    <m/>
    <x v="1"/>
    <n v="9"/>
    <m/>
    <x v="2"/>
    <n v="2"/>
    <m/>
    <n v="9"/>
    <n v="29"/>
    <m/>
    <m/>
    <m/>
    <m/>
    <n v="4"/>
    <n v="5"/>
    <n v="3"/>
    <n v="3"/>
    <m/>
    <n v="2"/>
    <m/>
    <m/>
    <m/>
    <m/>
    <m/>
    <n v="3"/>
    <n v="3"/>
    <n v="3"/>
    <n v="3"/>
    <n v="4"/>
    <n v="5"/>
    <n v="3"/>
    <n v="4"/>
    <n v="6"/>
    <n v="4"/>
    <n v="3"/>
    <n v="3"/>
    <n v="5"/>
    <n v="4"/>
    <n v="3"/>
    <n v="4"/>
    <s v="NO"/>
    <n v="4"/>
    <m/>
    <n v="5"/>
    <n v="4"/>
    <n v="4"/>
    <n v="5"/>
    <n v="5"/>
    <m/>
    <m/>
    <s v="NO"/>
    <s v="SI"/>
    <n v="4"/>
    <m/>
    <n v="4"/>
    <n v="5"/>
    <m/>
    <x v="2"/>
    <m/>
    <m/>
    <m/>
    <d v="2017-03-17T16:17:18"/>
    <s v="10.150.1.151"/>
    <m/>
  </r>
  <r>
    <s v="N/C"/>
    <s v="N/C"/>
    <e v="#N/A"/>
    <n v="1018"/>
    <m/>
    <m/>
    <x v="1"/>
    <m/>
    <m/>
    <x v="1"/>
    <n v="4"/>
    <m/>
    <n v="9"/>
    <n v="29"/>
    <n v="4"/>
    <m/>
    <m/>
    <m/>
    <n v="3"/>
    <n v="4"/>
    <n v="3"/>
    <n v="4"/>
    <m/>
    <n v="2"/>
    <m/>
    <m/>
    <m/>
    <m/>
    <m/>
    <n v="3"/>
    <n v="4"/>
    <n v="4"/>
    <n v="1"/>
    <n v="4"/>
    <n v="4"/>
    <n v="4"/>
    <n v="2"/>
    <n v="4"/>
    <n v="4"/>
    <n v="4"/>
    <n v="4"/>
    <n v="4"/>
    <n v="4"/>
    <n v="4"/>
    <n v="4"/>
    <s v="SI"/>
    <n v="4"/>
    <m/>
    <n v="4"/>
    <n v="4"/>
    <n v="2"/>
    <n v="4"/>
    <n v="5"/>
    <n v="5"/>
    <m/>
    <s v="NO"/>
    <s v="NO"/>
    <m/>
    <m/>
    <n v="4"/>
    <n v="4"/>
    <m/>
    <x v="2"/>
    <n v="4"/>
    <m/>
    <m/>
    <d v="2017-03-17T16:20:05"/>
    <s v="10.150.1.151"/>
    <m/>
  </r>
  <r>
    <s v="F. Educación - Centro de Formación del Profesorado"/>
    <s v="Humanidades"/>
    <n v="1"/>
    <n v="1019"/>
    <m/>
    <m/>
    <x v="2"/>
    <n v="12"/>
    <m/>
    <x v="1"/>
    <n v="3"/>
    <m/>
    <n v="12"/>
    <n v="8"/>
    <m/>
    <s v="Cuatro Caminos y Canal"/>
    <m/>
    <m/>
    <n v="2"/>
    <n v="4"/>
    <n v="3"/>
    <n v="4"/>
    <m/>
    <n v="2"/>
    <m/>
    <m/>
    <m/>
    <m/>
    <m/>
    <n v="4"/>
    <n v="1"/>
    <n v="1"/>
    <n v="2"/>
    <n v="4"/>
    <n v="4"/>
    <n v="4"/>
    <n v="3"/>
    <n v="4"/>
    <n v="3"/>
    <n v="4"/>
    <n v="4"/>
    <n v="4"/>
    <n v="4"/>
    <n v="4"/>
    <n v="4"/>
    <s v="NO"/>
    <n v="4"/>
    <m/>
    <n v="4"/>
    <n v="3"/>
    <n v="3"/>
    <n v="5"/>
    <n v="4"/>
    <n v="4"/>
    <m/>
    <s v="NO"/>
    <s v="NO"/>
    <m/>
    <m/>
    <n v="4"/>
    <n v="5"/>
    <m/>
    <x v="3"/>
    <n v="4"/>
    <m/>
    <s v="No tengo demasiado tiempo y tampoco recuerdo haber sido informada al respecto."/>
    <d v="2017-03-17T16:20:25"/>
    <s v="10.150.1.151"/>
    <m/>
  </r>
  <r>
    <s v="F. Ciencias Económicas y Empresariales"/>
    <s v="Ciencias Sociales"/>
    <n v="3"/>
    <n v="1020"/>
    <m/>
    <m/>
    <x v="1"/>
    <n v="5"/>
    <m/>
    <x v="2"/>
    <n v="1"/>
    <m/>
    <n v="5"/>
    <m/>
    <m/>
    <m/>
    <m/>
    <m/>
    <n v="5"/>
    <n v="4"/>
    <n v="3"/>
    <n v="4"/>
    <m/>
    <n v="2"/>
    <m/>
    <m/>
    <m/>
    <m/>
    <m/>
    <n v="4"/>
    <n v="1"/>
    <n v="1"/>
    <n v="3"/>
    <n v="5"/>
    <n v="4"/>
    <n v="5"/>
    <n v="3"/>
    <n v="3"/>
    <n v="3"/>
    <n v="4"/>
    <n v="3"/>
    <n v="3"/>
    <n v="3"/>
    <n v="4"/>
    <n v="5"/>
    <s v="NO"/>
    <n v="4"/>
    <m/>
    <n v="4"/>
    <n v="3"/>
    <n v="3"/>
    <n v="5"/>
    <n v="4"/>
    <n v="5"/>
    <m/>
    <s v="NO"/>
    <s v="NO"/>
    <m/>
    <m/>
    <n v="3"/>
    <n v="3"/>
    <m/>
    <x v="2"/>
    <n v="3"/>
    <m/>
    <m/>
    <d v="2017-03-17T16:20:30"/>
    <s v="10.150.1.151"/>
    <m/>
  </r>
  <r>
    <s v="F. Ciencias Políticas y Sociología"/>
    <s v="Ciencias Sociales"/>
    <n v="3"/>
    <n v="1021"/>
    <m/>
    <m/>
    <x v="1"/>
    <n v="9"/>
    <m/>
    <x v="2"/>
    <n v="3"/>
    <m/>
    <n v="9"/>
    <n v="26"/>
    <m/>
    <m/>
    <m/>
    <m/>
    <n v="5"/>
    <n v="4"/>
    <n v="5"/>
    <n v="4"/>
    <n v="1"/>
    <m/>
    <m/>
    <m/>
    <m/>
    <m/>
    <m/>
    <n v="2"/>
    <n v="1"/>
    <n v="1"/>
    <n v="3"/>
    <n v="5"/>
    <n v="5"/>
    <n v="3"/>
    <n v="3"/>
    <n v="5"/>
    <n v="4"/>
    <n v="4"/>
    <n v="3"/>
    <n v="5"/>
    <n v="5"/>
    <n v="3"/>
    <n v="4"/>
    <s v="NO"/>
    <n v="5"/>
    <m/>
    <n v="5"/>
    <n v="5"/>
    <n v="4"/>
    <n v="5"/>
    <n v="5"/>
    <n v="5"/>
    <m/>
    <s v="NO"/>
    <s v="NO"/>
    <m/>
    <m/>
    <n v="5"/>
    <n v="5"/>
    <m/>
    <x v="0"/>
    <n v="3"/>
    <m/>
    <s v="Desconocía su existencia, y tampoco se exactamente que información aporta el curso."/>
    <d v="2017-03-17T16:21:22"/>
    <s v="10.150.1.151"/>
    <m/>
  </r>
  <r>
    <s v="F. Filología"/>
    <s v="Humanidades"/>
    <n v="1"/>
    <n v="1022"/>
    <m/>
    <m/>
    <x v="2"/>
    <n v="14"/>
    <m/>
    <x v="2"/>
    <n v="4"/>
    <m/>
    <n v="29"/>
    <n v="14"/>
    <m/>
    <s v="Suelo acudir a las Bibliotecas públicas de la Comunidad de Madrid y a la Biblioteca de Humanidades de la Universidad Autónoma de Madrid. "/>
    <m/>
    <m/>
    <n v="5"/>
    <n v="3"/>
    <n v="2"/>
    <n v="2"/>
    <m/>
    <n v="2"/>
    <m/>
    <m/>
    <m/>
    <m/>
    <m/>
    <n v="3"/>
    <n v="2"/>
    <n v="2"/>
    <n v="4"/>
    <n v="3"/>
    <n v="5"/>
    <n v="5"/>
    <n v="5"/>
    <n v="1"/>
    <n v="2"/>
    <n v="1"/>
    <n v="1"/>
    <n v="3"/>
    <n v="5"/>
    <n v="2"/>
    <n v="2"/>
    <s v="SI"/>
    <n v="4"/>
    <m/>
    <n v="4"/>
    <n v="2"/>
    <n v="4"/>
    <n v="5"/>
    <n v="5"/>
    <n v="4"/>
    <m/>
    <s v="NO"/>
    <s v="NO"/>
    <m/>
    <m/>
    <n v="3"/>
    <n v="1"/>
    <m/>
    <x v="5"/>
    <n v="3"/>
    <m/>
    <s v="Durante periodos críticos, la María Zambrano ha tenido clausurado gran parte de su catálago y la zona de grupos. Las conpensaciones que se han ofrecido no han sido las oportunas y el trato del personal de la biblioteca ha sido más que descortés. Asimismo, les recomendaría que instalasen buzo es de devolución, puesto que resulta mucho más cómodo dejarlo en la entrada de la facultad que ir hasta las distintas bibliotecas. "/>
    <d v="2017-03-17T16:23:11"/>
    <s v="10.150.1.151"/>
    <m/>
  </r>
  <r>
    <s v="F. Geografía e Historia"/>
    <s v="Humanidades"/>
    <n v="1"/>
    <n v="1023"/>
    <m/>
    <m/>
    <x v="0"/>
    <n v="16"/>
    <m/>
    <x v="1"/>
    <n v="5"/>
    <m/>
    <n v="16"/>
    <n v="29"/>
    <m/>
    <s v="AECID Biblioteca Islámica"/>
    <m/>
    <m/>
    <n v="5"/>
    <n v="4"/>
    <n v="4"/>
    <n v="3"/>
    <n v="1"/>
    <m/>
    <m/>
    <m/>
    <m/>
    <m/>
    <m/>
    <n v="4"/>
    <n v="2"/>
    <n v="2"/>
    <n v="4"/>
    <n v="1"/>
    <n v="5"/>
    <n v="2"/>
    <n v="5"/>
    <n v="3"/>
    <n v="3"/>
    <n v="4"/>
    <n v="4"/>
    <n v="5"/>
    <n v="5"/>
    <n v="5"/>
    <n v="5"/>
    <s v="NO"/>
    <n v="5"/>
    <m/>
    <n v="5"/>
    <n v="5"/>
    <n v="5"/>
    <n v="5"/>
    <n v="5"/>
    <n v="5"/>
    <m/>
    <s v="NO"/>
    <s v="NO"/>
    <m/>
    <m/>
    <n v="5"/>
    <n v="5"/>
    <m/>
    <x v="2"/>
    <n v="5"/>
    <m/>
    <m/>
    <d v="2017-03-17T16:23:33"/>
    <s v="10.150.1.151"/>
    <m/>
  </r>
  <r>
    <s v="F. Geografía e Historia"/>
    <s v="Humanidades"/>
    <n v="1"/>
    <n v="1024"/>
    <m/>
    <m/>
    <x v="0"/>
    <n v="16"/>
    <m/>
    <x v="3"/>
    <m/>
    <m/>
    <n v="16"/>
    <n v="11"/>
    <m/>
    <s v="BNE"/>
    <m/>
    <m/>
    <n v="5"/>
    <n v="5"/>
    <n v="5"/>
    <n v="5"/>
    <n v="1"/>
    <m/>
    <m/>
    <m/>
    <m/>
    <m/>
    <m/>
    <n v="5"/>
    <n v="5"/>
    <n v="5"/>
    <n v="5"/>
    <n v="1"/>
    <n v="1"/>
    <n v="1"/>
    <n v="5"/>
    <n v="5"/>
    <n v="5"/>
    <n v="5"/>
    <n v="5"/>
    <n v="5"/>
    <n v="5"/>
    <n v="5"/>
    <n v="5"/>
    <s v="SI"/>
    <n v="5"/>
    <m/>
    <n v="5"/>
    <n v="5"/>
    <n v="5"/>
    <n v="5"/>
    <n v="5"/>
    <n v="5"/>
    <m/>
    <s v="NO"/>
    <s v="SI"/>
    <n v="5"/>
    <m/>
    <n v="5"/>
    <n v="5"/>
    <m/>
    <x v="0"/>
    <n v="5"/>
    <m/>
    <s v="Se debia dar mas ayuda a los discapacitados"/>
    <d v="2017-03-17T16:26:15"/>
    <s v="10.150.1.152"/>
    <m/>
  </r>
  <r>
    <s v="F. Educación - Centro de Formación del Profesorado"/>
    <s v="Humanidades"/>
    <n v="1"/>
    <n v="1025"/>
    <m/>
    <m/>
    <x v="1"/>
    <n v="12"/>
    <m/>
    <x v="2"/>
    <n v="2"/>
    <m/>
    <n v="12"/>
    <m/>
    <m/>
    <m/>
    <m/>
    <m/>
    <n v="3"/>
    <n v="2"/>
    <n v="1"/>
    <n v="1"/>
    <m/>
    <n v="2"/>
    <m/>
    <m/>
    <m/>
    <m/>
    <m/>
    <n v="3"/>
    <n v="2"/>
    <n v="3"/>
    <n v="1"/>
    <n v="5"/>
    <n v="5"/>
    <n v="5"/>
    <n v="2"/>
    <n v="6"/>
    <n v="2"/>
    <n v="3"/>
    <n v="3"/>
    <n v="4"/>
    <n v="3"/>
    <n v="2"/>
    <n v="1"/>
    <s v="NO"/>
    <n v="2"/>
    <m/>
    <n v="3"/>
    <n v="5"/>
    <n v="4"/>
    <n v="5"/>
    <n v="5"/>
    <n v="5"/>
    <m/>
    <s v="NO"/>
    <s v="NO"/>
    <m/>
    <m/>
    <n v="2"/>
    <n v="5"/>
    <m/>
    <x v="1"/>
    <n v="1"/>
    <m/>
    <s v="Cuando más lo necesitamos no hay salas para trabajos en grupo, nunca hay ordenadores libres.&lt;br&gt;"/>
    <d v="2017-03-17T16:27:07"/>
    <s v="10.150.1.151"/>
    <m/>
  </r>
  <r>
    <s v="F. Informática"/>
    <s v="Ciencias Experimentales"/>
    <n v="2"/>
    <n v="1026"/>
    <m/>
    <m/>
    <x v="1"/>
    <n v="17"/>
    <m/>
    <x v="1"/>
    <n v="3"/>
    <m/>
    <n v="17"/>
    <n v="29"/>
    <m/>
    <s v="Biblioteca Pública Jose Hierro, Usera."/>
    <m/>
    <m/>
    <n v="4"/>
    <n v="5"/>
    <n v="5"/>
    <n v="4"/>
    <n v="1"/>
    <m/>
    <n v="3"/>
    <n v="4"/>
    <n v="24"/>
    <m/>
    <m/>
    <n v="4"/>
    <n v="1"/>
    <n v="2"/>
    <n v="2"/>
    <n v="3"/>
    <n v="4"/>
    <n v="4"/>
    <m/>
    <n v="3"/>
    <n v="5"/>
    <n v="5"/>
    <n v="3"/>
    <n v="4"/>
    <n v="3"/>
    <n v="3"/>
    <n v="3"/>
    <s v="NO"/>
    <n v="5"/>
    <m/>
    <n v="4"/>
    <n v="4"/>
    <n v="5"/>
    <n v="5"/>
    <n v="5"/>
    <n v="5"/>
    <m/>
    <s v="SI"/>
    <s v="NO"/>
    <n v="3"/>
    <m/>
    <n v="4"/>
    <n v="5"/>
    <m/>
    <x v="0"/>
    <n v="3"/>
    <m/>
    <s v="1- Horarios más amplios.&lt;br&gt;2- No tener que bajar para pedir que abran las ventanas porque están cerradas con llave y nos derretimos dentro.&lt;br&gt;&lt;br&gt;Respecto a por qué no quise formación sobre el uso de la biblioteca: Tras pasar por la Carlos III y, habiendo realizado ahí cursos de introducción a la biblioteca, no consideré que fuera a ser muy distinto aquí."/>
    <d v="2017-03-17T16:28:01"/>
    <s v="10.150.1.152"/>
    <m/>
  </r>
  <r>
    <s v="F. Ciencias Químicas"/>
    <s v="Ciencias Experimentales"/>
    <n v="2"/>
    <n v="1027"/>
    <m/>
    <m/>
    <x v="1"/>
    <n v="10"/>
    <m/>
    <x v="3"/>
    <n v="3"/>
    <m/>
    <n v="10"/>
    <n v="2"/>
    <n v="14"/>
    <s v="British Council Library, Mediathèque de l'Alliance Française"/>
    <m/>
    <m/>
    <n v="4"/>
    <n v="3"/>
    <n v="3"/>
    <n v="2"/>
    <n v="1"/>
    <m/>
    <m/>
    <m/>
    <m/>
    <m/>
    <m/>
    <n v="2"/>
    <n v="1"/>
    <n v="1"/>
    <n v="3"/>
    <n v="5"/>
    <n v="4"/>
    <n v="5"/>
    <n v="3"/>
    <n v="2"/>
    <n v="3"/>
    <n v="2"/>
    <n v="1"/>
    <n v="2"/>
    <n v="3"/>
    <n v="1"/>
    <n v="2"/>
    <s v="SI"/>
    <n v="3"/>
    <m/>
    <n v="3"/>
    <n v="3"/>
    <n v="2"/>
    <n v="4"/>
    <n v="4"/>
    <n v="5"/>
    <m/>
    <s v="NO"/>
    <s v="NO"/>
    <m/>
    <m/>
    <n v="2"/>
    <n v="3"/>
    <m/>
    <x v="3"/>
    <n v="2"/>
    <m/>
    <s v="Establecimiento de servicios mínimos en caso de huelga de educación, como en cualquier otro tipo de huelga.&lt;br&gt;Mejora del trato a los usuarios por parte del personal d ela biblioteca de CC químicas&lt;br&gt;Poner persianas en la biblioteca de cc quim, el sol molesta mucho a ciertas horas&lt;br&gt;Oferta de descarga para los usauarios de Adobe Reader, Illustraror, Photoshop..."/>
    <d v="2017-03-17T16:28:16"/>
    <s v="10.150.1.151"/>
    <m/>
  </r>
  <r>
    <s v="F. Ciencias Políticas y Sociología"/>
    <s v="Ciencias Sociales"/>
    <n v="3"/>
    <n v="1028"/>
    <m/>
    <m/>
    <x v="1"/>
    <n v="9"/>
    <m/>
    <x v="2"/>
    <n v="4"/>
    <m/>
    <n v="9"/>
    <m/>
    <m/>
    <m/>
    <m/>
    <m/>
    <n v="4"/>
    <n v="2"/>
    <n v="4"/>
    <n v="4"/>
    <m/>
    <n v="2"/>
    <m/>
    <m/>
    <m/>
    <m/>
    <m/>
    <n v="5"/>
    <n v="1"/>
    <n v="1"/>
    <n v="4"/>
    <n v="4"/>
    <n v="3"/>
    <n v="4"/>
    <n v="1"/>
    <n v="6"/>
    <n v="3"/>
    <n v="3"/>
    <m/>
    <n v="4"/>
    <n v="4"/>
    <n v="3"/>
    <n v="3"/>
    <s v="NO"/>
    <n v="3"/>
    <m/>
    <n v="5"/>
    <n v="2"/>
    <n v="3"/>
    <n v="5"/>
    <n v="4"/>
    <n v="4"/>
    <m/>
    <s v="NO"/>
    <s v="NO"/>
    <m/>
    <m/>
    <n v="5"/>
    <n v="5"/>
    <m/>
    <x v="2"/>
    <n v="4"/>
    <m/>
    <m/>
    <d v="2017-03-17T16:28:43"/>
    <s v="10.150.1.152"/>
    <m/>
  </r>
  <r>
    <s v="F. Filología"/>
    <s v="Humanidades"/>
    <n v="1"/>
    <n v="1029"/>
    <m/>
    <m/>
    <x v="2"/>
    <n v="14"/>
    <m/>
    <x v="2"/>
    <n v="2"/>
    <m/>
    <n v="29"/>
    <n v="16"/>
    <n v="14"/>
    <m/>
    <m/>
    <m/>
    <n v="4"/>
    <n v="4"/>
    <n v="4"/>
    <n v="4"/>
    <m/>
    <m/>
    <n v="3"/>
    <m/>
    <m/>
    <m/>
    <m/>
    <n v="2"/>
    <n v="4"/>
    <n v="4"/>
    <n v="4"/>
    <n v="3"/>
    <n v="4"/>
    <n v="5"/>
    <n v="3"/>
    <n v="3"/>
    <n v="4"/>
    <n v="4"/>
    <n v="3"/>
    <n v="4"/>
    <n v="4"/>
    <n v="3"/>
    <n v="3"/>
    <s v="SI"/>
    <n v="4"/>
    <m/>
    <n v="3"/>
    <n v="4"/>
    <n v="4"/>
    <n v="5"/>
    <n v="5"/>
    <n v="5"/>
    <m/>
    <s v="SI"/>
    <s v="NO"/>
    <m/>
    <m/>
    <n v="3"/>
    <n v="3"/>
    <m/>
    <x v="2"/>
    <n v="3"/>
    <m/>
    <m/>
    <d v="2017-03-17T16:29:22"/>
    <s v="10.150.1.152"/>
    <m/>
  </r>
  <r>
    <s v="F. Filología"/>
    <s v="Humanidades"/>
    <n v="1"/>
    <n v="1030"/>
    <m/>
    <m/>
    <x v="1"/>
    <n v="14"/>
    <m/>
    <x v="2"/>
    <n v="3"/>
    <m/>
    <n v="29"/>
    <n v="14"/>
    <n v="16"/>
    <m/>
    <m/>
    <m/>
    <n v="3"/>
    <n v="3"/>
    <n v="3"/>
    <n v="4"/>
    <n v="1"/>
    <m/>
    <m/>
    <m/>
    <m/>
    <m/>
    <m/>
    <n v="4"/>
    <n v="2"/>
    <n v="2"/>
    <n v="4"/>
    <n v="5"/>
    <n v="5"/>
    <n v="4"/>
    <n v="5"/>
    <n v="4"/>
    <n v="4"/>
    <n v="3"/>
    <n v="4"/>
    <n v="3"/>
    <n v="3"/>
    <n v="3"/>
    <n v="4"/>
    <s v="NO"/>
    <n v="4"/>
    <m/>
    <n v="3"/>
    <n v="3"/>
    <n v="3"/>
    <n v="3"/>
    <n v="3"/>
    <n v="5"/>
    <m/>
    <s v="NO"/>
    <s v="NO"/>
    <m/>
    <m/>
    <n v="3"/>
    <n v="3"/>
    <m/>
    <x v="3"/>
    <n v="3"/>
    <m/>
    <m/>
    <d v="2017-03-17T16:31:09"/>
    <s v="10.150.1.152"/>
    <m/>
  </r>
  <r>
    <s v="F. Geografía e Historia"/>
    <s v="Humanidades"/>
    <n v="1"/>
    <n v="1031"/>
    <m/>
    <m/>
    <x v="1"/>
    <n v="16"/>
    <m/>
    <x v="2"/>
    <n v="4"/>
    <m/>
    <n v="29"/>
    <n v="16"/>
    <m/>
    <m/>
    <m/>
    <m/>
    <n v="4"/>
    <n v="4"/>
    <n v="3"/>
    <n v="3"/>
    <m/>
    <n v="2"/>
    <m/>
    <m/>
    <m/>
    <m/>
    <m/>
    <n v="2"/>
    <n v="2"/>
    <n v="2"/>
    <n v="2"/>
    <m/>
    <n v="4"/>
    <n v="3"/>
    <n v="3"/>
    <n v="4"/>
    <n v="3"/>
    <n v="3"/>
    <n v="3"/>
    <n v="4"/>
    <n v="4"/>
    <n v="3"/>
    <n v="3"/>
    <s v="NO"/>
    <n v="4"/>
    <m/>
    <n v="3"/>
    <n v="3"/>
    <n v="3"/>
    <n v="5"/>
    <n v="5"/>
    <n v="5"/>
    <m/>
    <s v="NO"/>
    <s v="SI"/>
    <n v="3"/>
    <m/>
    <n v="3"/>
    <n v="3"/>
    <m/>
    <x v="2"/>
    <n v="3"/>
    <m/>
    <m/>
    <d v="2017-03-17T16:32:04"/>
    <s v="10.150.1.152"/>
    <m/>
  </r>
  <r>
    <s v="F. Ciencias Físicas"/>
    <s v="Ciencias Experimentales"/>
    <n v="2"/>
    <n v="1032"/>
    <m/>
    <m/>
    <x v="1"/>
    <n v="6"/>
    <m/>
    <x v="2"/>
    <n v="3"/>
    <m/>
    <n v="6"/>
    <n v="8"/>
    <m/>
    <m/>
    <m/>
    <m/>
    <n v="2"/>
    <n v="4"/>
    <n v="4"/>
    <n v="5"/>
    <m/>
    <m/>
    <n v="3"/>
    <m/>
    <m/>
    <m/>
    <m/>
    <n v="1"/>
    <n v="1"/>
    <n v="3"/>
    <n v="1"/>
    <n v="5"/>
    <n v="5"/>
    <n v="5"/>
    <n v="1"/>
    <n v="3"/>
    <n v="3"/>
    <n v="3"/>
    <n v="3"/>
    <n v="3"/>
    <n v="3"/>
    <n v="3"/>
    <n v="3"/>
    <s v="NO"/>
    <n v="3"/>
    <m/>
    <n v="1"/>
    <n v="2"/>
    <n v="3"/>
    <n v="3"/>
    <n v="5"/>
    <n v="5"/>
    <m/>
    <s v="NO"/>
    <s v="NO"/>
    <m/>
    <m/>
    <n v="5"/>
    <n v="5"/>
    <m/>
    <x v="3"/>
    <m/>
    <m/>
    <m/>
    <d v="2017-03-17T16:32:24"/>
    <s v="10.150.1.151"/>
    <m/>
  </r>
  <r>
    <s v="F. Enfermería, Fisioterapia y Podología"/>
    <s v="Ciencias de la Salud"/>
    <n v="4"/>
    <n v="1033"/>
    <m/>
    <m/>
    <x v="1"/>
    <n v="22"/>
    <m/>
    <x v="5"/>
    <n v="2"/>
    <m/>
    <m/>
    <m/>
    <m/>
    <m/>
    <m/>
    <m/>
    <n v="4"/>
    <n v="2"/>
    <n v="2"/>
    <n v="3"/>
    <n v="1"/>
    <m/>
    <m/>
    <n v="4"/>
    <m/>
    <m/>
    <m/>
    <n v="1"/>
    <n v="1"/>
    <n v="1"/>
    <n v="5"/>
    <n v="4"/>
    <n v="5"/>
    <n v="5"/>
    <n v="4"/>
    <m/>
    <n v="3"/>
    <m/>
    <n v="2"/>
    <n v="3"/>
    <n v="2"/>
    <n v="3"/>
    <m/>
    <s v="NO"/>
    <n v="3"/>
    <m/>
    <n v="3"/>
    <n v="3"/>
    <n v="3"/>
    <n v="3"/>
    <n v="4"/>
    <n v="3"/>
    <m/>
    <s v="NO"/>
    <s v="NO"/>
    <m/>
    <m/>
    <n v="3"/>
    <n v="3"/>
    <m/>
    <x v="3"/>
    <m/>
    <m/>
    <m/>
    <d v="2017-03-17T16:32:32"/>
    <s v="10.150.1.151"/>
    <m/>
  </r>
  <r>
    <s v="F. Geografía e Historia"/>
    <s v="Humanidades"/>
    <n v="1"/>
    <n v="1034"/>
    <m/>
    <m/>
    <x v="1"/>
    <n v="16"/>
    <m/>
    <x v="2"/>
    <n v="3"/>
    <m/>
    <n v="16"/>
    <n v="29"/>
    <m/>
    <m/>
    <m/>
    <m/>
    <n v="3"/>
    <n v="4"/>
    <n v="4"/>
    <n v="2"/>
    <m/>
    <n v="2"/>
    <m/>
    <m/>
    <m/>
    <m/>
    <m/>
    <n v="4"/>
    <n v="1"/>
    <n v="1"/>
    <n v="5"/>
    <n v="5"/>
    <n v="4"/>
    <n v="5"/>
    <n v="1"/>
    <n v="6"/>
    <m/>
    <n v="1"/>
    <n v="3"/>
    <n v="3"/>
    <n v="5"/>
    <n v="2"/>
    <n v="5"/>
    <s v="NO"/>
    <n v="3"/>
    <m/>
    <n v="5"/>
    <n v="5"/>
    <n v="4"/>
    <n v="5"/>
    <n v="5"/>
    <n v="5"/>
    <m/>
    <s v="SI"/>
    <s v="NO"/>
    <m/>
    <m/>
    <n v="3"/>
    <n v="4"/>
    <m/>
    <x v="3"/>
    <m/>
    <m/>
    <m/>
    <d v="2017-03-17T16:33:28"/>
    <s v="10.150.1.152"/>
    <m/>
  </r>
  <r>
    <s v="F. Ciencias Políticas y Sociología"/>
    <s v="Ciencias Sociales"/>
    <n v="3"/>
    <n v="1035"/>
    <m/>
    <m/>
    <x v="1"/>
    <n v="9"/>
    <m/>
    <x v="1"/>
    <n v="3"/>
    <m/>
    <n v="9"/>
    <n v="5"/>
    <n v="26"/>
    <m/>
    <m/>
    <m/>
    <n v="3"/>
    <n v="4"/>
    <n v="5"/>
    <n v="5"/>
    <m/>
    <n v="2"/>
    <n v="3"/>
    <m/>
    <m/>
    <m/>
    <m/>
    <n v="4"/>
    <n v="1"/>
    <n v="5"/>
    <n v="1"/>
    <n v="5"/>
    <n v="4"/>
    <n v="5"/>
    <n v="5"/>
    <n v="4"/>
    <n v="3"/>
    <n v="3"/>
    <n v="5"/>
    <n v="5"/>
    <n v="5"/>
    <n v="4"/>
    <n v="5"/>
    <s v="NO"/>
    <n v="5"/>
    <m/>
    <n v="5"/>
    <n v="5"/>
    <n v="4"/>
    <n v="5"/>
    <n v="5"/>
    <n v="5"/>
    <m/>
    <m/>
    <m/>
    <m/>
    <m/>
    <n v="5"/>
    <n v="5"/>
    <m/>
    <x v="2"/>
    <n v="3"/>
    <m/>
    <m/>
    <d v="2017-03-17T16:34:16"/>
    <s v="10.150.1.152"/>
    <m/>
  </r>
  <r>
    <s v="F. Bellas Artes"/>
    <s v="Humanidades"/>
    <n v="1"/>
    <n v="1036"/>
    <m/>
    <m/>
    <x v="0"/>
    <n v="1"/>
    <m/>
    <x v="3"/>
    <n v="5"/>
    <m/>
    <n v="1"/>
    <n v="15"/>
    <n v="16"/>
    <m/>
    <m/>
    <m/>
    <n v="4"/>
    <n v="5"/>
    <n v="5"/>
    <n v="4"/>
    <m/>
    <m/>
    <n v="3"/>
    <m/>
    <m/>
    <m/>
    <m/>
    <n v="4"/>
    <n v="4"/>
    <n v="4"/>
    <n v="4"/>
    <n v="4"/>
    <n v="5"/>
    <n v="3"/>
    <n v="4"/>
    <n v="5"/>
    <n v="5"/>
    <n v="4"/>
    <n v="4"/>
    <n v="5"/>
    <n v="5"/>
    <n v="5"/>
    <n v="4"/>
    <s v="SI"/>
    <n v="4"/>
    <m/>
    <n v="5"/>
    <n v="5"/>
    <n v="5"/>
    <n v="5"/>
    <n v="5"/>
    <n v="5"/>
    <m/>
    <s v="SI"/>
    <s v="SI"/>
    <n v="5"/>
    <m/>
    <n v="5"/>
    <n v="5"/>
    <m/>
    <x v="0"/>
    <n v="5"/>
    <m/>
    <m/>
    <d v="2017-03-17T16:34:33"/>
    <s v="10.150.1.151"/>
    <m/>
  </r>
  <r>
    <s v="F. Filosofía"/>
    <s v="Humanidades"/>
    <n v="1"/>
    <n v="1037"/>
    <m/>
    <m/>
    <x v="1"/>
    <n v="15"/>
    <m/>
    <x v="1"/>
    <n v="5"/>
    <m/>
    <n v="15"/>
    <n v="29"/>
    <n v="14"/>
    <m/>
    <m/>
    <m/>
    <n v="4"/>
    <n v="4"/>
    <n v="3"/>
    <n v="3"/>
    <m/>
    <n v="2"/>
    <m/>
    <n v="4"/>
    <n v="0.10416666666666667"/>
    <m/>
    <m/>
    <n v="1"/>
    <n v="1"/>
    <n v="1"/>
    <n v="2"/>
    <n v="5"/>
    <n v="4"/>
    <n v="4"/>
    <n v="1"/>
    <n v="4"/>
    <n v="4"/>
    <n v="5"/>
    <n v="5"/>
    <n v="4"/>
    <n v="5"/>
    <n v="5"/>
    <n v="5"/>
    <s v="SI"/>
    <n v="4"/>
    <m/>
    <n v="5"/>
    <n v="3"/>
    <n v="2"/>
    <n v="4"/>
    <n v="5"/>
    <n v="5"/>
    <m/>
    <s v="SI"/>
    <s v="NO"/>
    <m/>
    <m/>
    <n v="3"/>
    <n v="4"/>
    <m/>
    <x v="2"/>
    <n v="3"/>
    <m/>
    <m/>
    <d v="2017-03-17T16:35:19"/>
    <s v="10.150.1.151"/>
    <m/>
  </r>
  <r>
    <s v="N/C"/>
    <s v="N/C"/>
    <e v="#N/A"/>
    <n v="1038"/>
    <m/>
    <m/>
    <x v="1"/>
    <m/>
    <m/>
    <x v="2"/>
    <n v="4"/>
    <m/>
    <n v="16"/>
    <m/>
    <m/>
    <m/>
    <m/>
    <m/>
    <n v="5"/>
    <n v="5"/>
    <n v="5"/>
    <n v="4"/>
    <n v="1"/>
    <m/>
    <m/>
    <m/>
    <m/>
    <m/>
    <m/>
    <n v="5"/>
    <n v="4"/>
    <n v="3"/>
    <n v="4"/>
    <n v="5"/>
    <n v="3"/>
    <n v="4"/>
    <n v="1"/>
    <n v="5"/>
    <n v="4"/>
    <n v="4"/>
    <n v="4"/>
    <n v="5"/>
    <n v="5"/>
    <n v="5"/>
    <n v="5"/>
    <s v="NO"/>
    <n v="5"/>
    <m/>
    <n v="5"/>
    <n v="5"/>
    <n v="4"/>
    <n v="5"/>
    <n v="5"/>
    <n v="5"/>
    <m/>
    <s v="NO"/>
    <s v="NO"/>
    <m/>
    <m/>
    <n v="5"/>
    <n v="5"/>
    <m/>
    <x v="0"/>
    <n v="4"/>
    <m/>
    <m/>
    <d v="2017-03-17T16:35:35"/>
    <s v="10.150.1.152"/>
    <m/>
  </r>
  <r>
    <s v="F. Filología"/>
    <s v="Humanidades"/>
    <n v="1"/>
    <n v="1039"/>
    <m/>
    <m/>
    <x v="1"/>
    <n v="14"/>
    <m/>
    <x v="5"/>
    <n v="1"/>
    <m/>
    <n v="14"/>
    <n v="17"/>
    <m/>
    <m/>
    <m/>
    <m/>
    <n v="5"/>
    <n v="4"/>
    <n v="5"/>
    <n v="4"/>
    <m/>
    <m/>
    <n v="3"/>
    <n v="4"/>
    <n v="0.91666666666666663"/>
    <m/>
    <m/>
    <n v="3"/>
    <n v="1"/>
    <n v="3"/>
    <n v="1"/>
    <n v="3"/>
    <n v="2"/>
    <n v="1"/>
    <n v="3"/>
    <n v="3"/>
    <n v="4"/>
    <n v="4"/>
    <n v="2"/>
    <n v="3"/>
    <n v="4"/>
    <n v="3"/>
    <n v="4"/>
    <s v="NO"/>
    <n v="4"/>
    <m/>
    <n v="3"/>
    <n v="3"/>
    <n v="3"/>
    <n v="3"/>
    <n v="3"/>
    <n v="3"/>
    <m/>
    <s v="SI"/>
    <s v="NO"/>
    <n v="3"/>
    <m/>
    <n v="4"/>
    <n v="4"/>
    <m/>
    <x v="2"/>
    <n v="4"/>
    <m/>
    <m/>
    <d v="2017-03-17T16:37:54"/>
    <s v="10.150.1.151"/>
    <m/>
  </r>
  <r>
    <s v="F. Odontología"/>
    <s v="Ciencias de la Salud"/>
    <n v="4"/>
    <n v="1040"/>
    <m/>
    <m/>
    <x v="1"/>
    <n v="19"/>
    <m/>
    <x v="5"/>
    <n v="2"/>
    <m/>
    <n v="19"/>
    <n v="18"/>
    <n v="13"/>
    <m/>
    <m/>
    <m/>
    <n v="2"/>
    <n v="4"/>
    <n v="4"/>
    <n v="4"/>
    <m/>
    <m/>
    <n v="3"/>
    <m/>
    <m/>
    <m/>
    <m/>
    <n v="3"/>
    <n v="1"/>
    <n v="1"/>
    <n v="5"/>
    <n v="5"/>
    <n v="4"/>
    <n v="5"/>
    <n v="1"/>
    <n v="3"/>
    <n v="4"/>
    <n v="4"/>
    <n v="2"/>
    <n v="3"/>
    <n v="4"/>
    <n v="4"/>
    <n v="3"/>
    <s v="SI"/>
    <n v="1"/>
    <m/>
    <n v="3"/>
    <n v="3"/>
    <n v="4"/>
    <n v="5"/>
    <n v="5"/>
    <n v="4"/>
    <m/>
    <s v="NO"/>
    <s v="NO"/>
    <m/>
    <m/>
    <n v="4"/>
    <n v="4"/>
    <m/>
    <x v="3"/>
    <n v="3"/>
    <m/>
    <m/>
    <d v="2017-03-17T16:38:15"/>
    <s v="10.150.1.152"/>
    <m/>
  </r>
  <r>
    <s v="F. Ciencias Físicas"/>
    <s v="Ciencias Experimentales"/>
    <n v="2"/>
    <n v="1041"/>
    <m/>
    <m/>
    <x v="1"/>
    <n v="6"/>
    <m/>
    <x v="1"/>
    <n v="3"/>
    <m/>
    <n v="6"/>
    <n v="10"/>
    <n v="29"/>
    <m/>
    <m/>
    <m/>
    <n v="4"/>
    <n v="4"/>
    <n v="4"/>
    <n v="4"/>
    <n v="1"/>
    <m/>
    <m/>
    <m/>
    <m/>
    <m/>
    <m/>
    <n v="4"/>
    <n v="1"/>
    <n v="2"/>
    <n v="2"/>
    <n v="5"/>
    <n v="3"/>
    <n v="5"/>
    <n v="2"/>
    <n v="3"/>
    <n v="4"/>
    <n v="4"/>
    <n v="3"/>
    <n v="4"/>
    <n v="5"/>
    <n v="4"/>
    <n v="5"/>
    <s v="NO"/>
    <n v="4"/>
    <m/>
    <n v="5"/>
    <n v="4"/>
    <n v="4"/>
    <n v="5"/>
    <n v="5"/>
    <n v="3"/>
    <m/>
    <s v="NO"/>
    <s v="NO"/>
    <m/>
    <m/>
    <n v="4"/>
    <n v="5"/>
    <m/>
    <x v="2"/>
    <n v="4"/>
    <m/>
    <m/>
    <d v="2017-03-17T16:39:29"/>
    <s v="10.150.1.151"/>
    <m/>
  </r>
  <r>
    <s v="F. Medicina"/>
    <s v="Ciencias de la Salud"/>
    <n v="4"/>
    <n v="1042"/>
    <m/>
    <m/>
    <x v="1"/>
    <n v="18"/>
    <m/>
    <x v="5"/>
    <n v="1"/>
    <m/>
    <n v="18"/>
    <n v="11"/>
    <m/>
    <m/>
    <m/>
    <m/>
    <n v="3"/>
    <n v="3"/>
    <n v="4"/>
    <n v="2"/>
    <m/>
    <m/>
    <n v="3"/>
    <m/>
    <m/>
    <m/>
    <m/>
    <n v="1"/>
    <n v="1"/>
    <n v="1"/>
    <n v="1"/>
    <n v="5"/>
    <n v="3"/>
    <n v="5"/>
    <n v="1"/>
    <n v="5"/>
    <n v="4"/>
    <n v="4"/>
    <n v="3"/>
    <n v="5"/>
    <n v="4"/>
    <n v="4"/>
    <n v="4"/>
    <s v="NO"/>
    <n v="4"/>
    <m/>
    <n v="5"/>
    <n v="2"/>
    <n v="3"/>
    <n v="5"/>
    <n v="5"/>
    <n v="5"/>
    <m/>
    <s v="NO"/>
    <s v="NO"/>
    <m/>
    <m/>
    <n v="4"/>
    <n v="5"/>
    <m/>
    <x v="3"/>
    <n v="3"/>
    <m/>
    <m/>
    <d v="2017-03-17T16:39:47"/>
    <s v="10.150.1.151"/>
    <m/>
  </r>
  <r>
    <s v="F. Enfermería, Fisioterapia y Podología"/>
    <s v="Ciencias de la Salud"/>
    <n v="4"/>
    <n v="1043"/>
    <m/>
    <m/>
    <x v="1"/>
    <n v="22"/>
    <m/>
    <x v="1"/>
    <n v="3"/>
    <m/>
    <n v="22"/>
    <m/>
    <m/>
    <m/>
    <m/>
    <m/>
    <n v="2"/>
    <n v="4"/>
    <n v="5"/>
    <n v="5"/>
    <n v="1"/>
    <n v="2"/>
    <m/>
    <n v="4"/>
    <d v="1900-01-01T00:00:00"/>
    <m/>
    <m/>
    <n v="2"/>
    <n v="2"/>
    <n v="2"/>
    <n v="2"/>
    <n v="4"/>
    <n v="2"/>
    <n v="5"/>
    <n v="3"/>
    <n v="3"/>
    <n v="3"/>
    <n v="5"/>
    <n v="4"/>
    <n v="5"/>
    <n v="5"/>
    <n v="4"/>
    <n v="4"/>
    <s v="SI"/>
    <n v="4"/>
    <m/>
    <n v="5"/>
    <n v="3"/>
    <n v="4"/>
    <n v="4"/>
    <n v="2"/>
    <n v="3"/>
    <m/>
    <s v="SI"/>
    <s v="SI"/>
    <n v="5"/>
    <m/>
    <n v="5"/>
    <n v="5"/>
    <m/>
    <x v="2"/>
    <n v="4"/>
    <m/>
    <m/>
    <d v="2017-03-17T16:40:04"/>
    <s v="10.150.1.151"/>
    <m/>
  </r>
  <r>
    <s v="F. Ciencias Físicas"/>
    <s v="Ciencias Experimentales"/>
    <n v="2"/>
    <n v="1044"/>
    <m/>
    <m/>
    <x v="1"/>
    <n v="6"/>
    <m/>
    <x v="3"/>
    <n v="4"/>
    <m/>
    <n v="6"/>
    <n v="29"/>
    <n v="17"/>
    <m/>
    <m/>
    <m/>
    <n v="2"/>
    <n v="4"/>
    <n v="5"/>
    <n v="4"/>
    <m/>
    <n v="2"/>
    <n v="3"/>
    <n v="4"/>
    <s v="01:00 H"/>
    <m/>
    <m/>
    <n v="5"/>
    <n v="1"/>
    <n v="1"/>
    <n v="3"/>
    <n v="4"/>
    <n v="3"/>
    <n v="4"/>
    <n v="2"/>
    <n v="4"/>
    <n v="4"/>
    <n v="5"/>
    <n v="5"/>
    <n v="5"/>
    <n v="2"/>
    <n v="4"/>
    <n v="4"/>
    <s v="NO"/>
    <n v="1"/>
    <m/>
    <n v="5"/>
    <n v="3"/>
    <n v="4"/>
    <n v="5"/>
    <n v="5"/>
    <n v="2"/>
    <m/>
    <s v="NO"/>
    <s v="NO"/>
    <m/>
    <m/>
    <n v="5"/>
    <n v="5"/>
    <m/>
    <x v="0"/>
    <m/>
    <m/>
    <s v="No se dan a conocer los anteriormente mencionados cursos"/>
    <d v="2017-03-17T16:41:04"/>
    <s v="10.150.1.151"/>
    <m/>
  </r>
  <r>
    <s v="F. Ciencias de la Documentación"/>
    <s v="Ciencias Sociales"/>
    <n v="3"/>
    <n v="1045"/>
    <m/>
    <m/>
    <x v="2"/>
    <n v="3"/>
    <m/>
    <x v="2"/>
    <n v="4"/>
    <m/>
    <m/>
    <m/>
    <m/>
    <m/>
    <m/>
    <m/>
    <n v="3"/>
    <n v="3"/>
    <n v="4"/>
    <n v="4"/>
    <m/>
    <n v="2"/>
    <n v="3"/>
    <n v="4"/>
    <n v="4.1666666666666664E-2"/>
    <m/>
    <m/>
    <n v="3"/>
    <n v="2"/>
    <n v="3"/>
    <n v="2"/>
    <n v="4"/>
    <n v="4"/>
    <n v="4"/>
    <n v="3"/>
    <n v="4"/>
    <n v="3"/>
    <n v="4"/>
    <n v="4"/>
    <m/>
    <n v="4"/>
    <m/>
    <n v="4"/>
    <s v="SI"/>
    <n v="3"/>
    <m/>
    <n v="4"/>
    <n v="4"/>
    <n v="4"/>
    <n v="4"/>
    <n v="4"/>
    <n v="4"/>
    <m/>
    <s v="NO"/>
    <s v="NO"/>
    <m/>
    <m/>
    <n v="4"/>
    <n v="5"/>
    <m/>
    <x v="2"/>
    <m/>
    <m/>
    <m/>
    <d v="2017-03-17T16:41:46"/>
    <s v="10.150.1.152"/>
    <m/>
  </r>
  <r>
    <s v="F. Informática"/>
    <s v="Ciencias Experimentales"/>
    <n v="2"/>
    <n v="1046"/>
    <m/>
    <m/>
    <x v="1"/>
    <n v="17"/>
    <m/>
    <x v="3"/>
    <n v="3"/>
    <m/>
    <n v="17"/>
    <m/>
    <m/>
    <m/>
    <m/>
    <m/>
    <n v="5"/>
    <n v="5"/>
    <n v="5"/>
    <n v="5"/>
    <m/>
    <n v="2"/>
    <n v="3"/>
    <n v="4"/>
    <m/>
    <m/>
    <m/>
    <n v="5"/>
    <m/>
    <m/>
    <m/>
    <n v="5"/>
    <n v="5"/>
    <n v="5"/>
    <m/>
    <n v="5"/>
    <n v="5"/>
    <n v="5"/>
    <n v="5"/>
    <n v="5"/>
    <n v="5"/>
    <n v="5"/>
    <n v="5"/>
    <s v="SI"/>
    <n v="5"/>
    <m/>
    <n v="5"/>
    <n v="3"/>
    <n v="5"/>
    <n v="5"/>
    <n v="3"/>
    <n v="5"/>
    <m/>
    <s v="NO"/>
    <m/>
    <m/>
    <m/>
    <n v="5"/>
    <n v="5"/>
    <m/>
    <x v="0"/>
    <n v="5"/>
    <m/>
    <s v="El personal de la Facultad de Informática es muy profesional y el trato es excelente.&lt;br&gt;:)"/>
    <d v="2017-03-17T16:42:10"/>
    <s v="10.150.1.151"/>
    <m/>
  </r>
  <r>
    <s v="F. Geografía e Historia"/>
    <s v="Humanidades"/>
    <n v="1"/>
    <n v="1047"/>
    <m/>
    <m/>
    <x v="1"/>
    <n v="16"/>
    <m/>
    <x v="2"/>
    <n v="3"/>
    <m/>
    <n v="29"/>
    <n v="15"/>
    <n v="16"/>
    <m/>
    <m/>
    <m/>
    <n v="5"/>
    <n v="5"/>
    <n v="5"/>
    <n v="4"/>
    <m/>
    <m/>
    <m/>
    <m/>
    <m/>
    <m/>
    <m/>
    <n v="5"/>
    <n v="2"/>
    <n v="2"/>
    <n v="4"/>
    <n v="5"/>
    <n v="5"/>
    <n v="5"/>
    <n v="4"/>
    <n v="5"/>
    <n v="4"/>
    <n v="4"/>
    <n v="5"/>
    <n v="5"/>
    <n v="5"/>
    <n v="5"/>
    <n v="5"/>
    <s v="SI"/>
    <n v="4"/>
    <m/>
    <n v="5"/>
    <n v="5"/>
    <n v="5"/>
    <n v="5"/>
    <n v="5"/>
    <n v="5"/>
    <m/>
    <s v="SI"/>
    <s v="SI"/>
    <n v="4"/>
    <m/>
    <n v="5"/>
    <n v="5"/>
    <m/>
    <x v="0"/>
    <n v="3"/>
    <m/>
    <m/>
    <d v="2017-03-17T16:43:26"/>
    <s v="10.150.1.152"/>
    <m/>
  </r>
  <r>
    <s v="F. Ciencias Biológicas"/>
    <s v="Ciencias Experimentales"/>
    <n v="2"/>
    <n v="1048"/>
    <m/>
    <m/>
    <x v="1"/>
    <n v="2"/>
    <m/>
    <x v="2"/>
    <n v="3"/>
    <m/>
    <n v="2"/>
    <n v="2"/>
    <n v="2"/>
    <m/>
    <m/>
    <m/>
    <n v="4"/>
    <n v="4"/>
    <n v="4"/>
    <n v="3"/>
    <m/>
    <n v="2"/>
    <m/>
    <m/>
    <m/>
    <m/>
    <m/>
    <n v="4"/>
    <n v="1"/>
    <n v="1"/>
    <n v="1"/>
    <n v="5"/>
    <n v="5"/>
    <m/>
    <n v="1"/>
    <n v="3"/>
    <n v="2"/>
    <n v="5"/>
    <n v="3"/>
    <n v="3"/>
    <n v="3"/>
    <n v="3"/>
    <n v="5"/>
    <s v="NO"/>
    <n v="4"/>
    <m/>
    <n v="5"/>
    <n v="5"/>
    <n v="5"/>
    <n v="5"/>
    <n v="5"/>
    <n v="5"/>
    <m/>
    <s v="NO"/>
    <s v="NO"/>
    <m/>
    <m/>
    <n v="4"/>
    <n v="4"/>
    <m/>
    <x v="2"/>
    <m/>
    <m/>
    <s v="Creo que es necesaria la existencia de mas ejemplares de biologia celular y molecular Lodish 7edicion ya que somos muchos alumnos y solo unos pocos se pueden llevar el ejemplar a casa."/>
    <d v="2017-03-17T16:45:14"/>
    <s v="10.150.1.152"/>
    <m/>
  </r>
  <r>
    <s v="F. Filología"/>
    <s v="Humanidades"/>
    <n v="1"/>
    <n v="1049"/>
    <m/>
    <m/>
    <x v="1"/>
    <n v="14"/>
    <m/>
    <x v="1"/>
    <n v="2"/>
    <m/>
    <n v="29"/>
    <n v="29"/>
    <n v="29"/>
    <m/>
    <m/>
    <m/>
    <n v="5"/>
    <n v="5"/>
    <n v="5"/>
    <n v="5"/>
    <m/>
    <n v="2"/>
    <n v="3"/>
    <m/>
    <m/>
    <m/>
    <m/>
    <n v="5"/>
    <n v="1"/>
    <n v="1"/>
    <n v="4"/>
    <n v="5"/>
    <n v="5"/>
    <n v="5"/>
    <n v="5"/>
    <n v="4"/>
    <n v="4"/>
    <n v="4"/>
    <n v="5"/>
    <n v="5"/>
    <n v="5"/>
    <n v="5"/>
    <n v="5"/>
    <s v="NO"/>
    <n v="4"/>
    <m/>
    <n v="5"/>
    <n v="4"/>
    <n v="4"/>
    <n v="5"/>
    <n v="5"/>
    <n v="5"/>
    <m/>
    <s v="NO"/>
    <s v="NO"/>
    <m/>
    <m/>
    <n v="4"/>
    <n v="3"/>
    <m/>
    <x v="0"/>
    <n v="4"/>
    <m/>
    <m/>
    <d v="2017-03-17T16:45:23"/>
    <s v="10.150.1.152"/>
    <m/>
  </r>
  <r>
    <s v="F. Ciencias Físicas"/>
    <s v="Ciencias Experimentales"/>
    <n v="2"/>
    <n v="1050"/>
    <m/>
    <m/>
    <x v="0"/>
    <n v="6"/>
    <m/>
    <x v="0"/>
    <n v="4"/>
    <m/>
    <m/>
    <m/>
    <m/>
    <m/>
    <m/>
    <m/>
    <m/>
    <m/>
    <m/>
    <m/>
    <m/>
    <m/>
    <m/>
    <m/>
    <m/>
    <m/>
    <m/>
    <n v="2"/>
    <n v="5"/>
    <n v="2"/>
    <n v="2"/>
    <n v="4"/>
    <n v="5"/>
    <n v="5"/>
    <n v="3"/>
    <n v="2"/>
    <n v="4"/>
    <n v="4"/>
    <n v="5"/>
    <n v="4"/>
    <n v="3"/>
    <n v="3"/>
    <m/>
    <s v="SI"/>
    <n v="3"/>
    <m/>
    <m/>
    <m/>
    <m/>
    <m/>
    <m/>
    <n v="4"/>
    <m/>
    <s v="NO"/>
    <s v="NO"/>
    <m/>
    <m/>
    <n v="3"/>
    <n v="3"/>
    <m/>
    <x v="2"/>
    <n v="2"/>
    <m/>
    <s v="Como investigador considero que la biblioteca UCM (a través de los consorcios en los que está presente) debería fomentar el acceso libre a los materiales producidos por los investigadores sin recibir ninguna retribución y que supone un gran enriqueciemiento injusto para las grandes editoriales. &lt;br&gt;&lt;br&gt;En los últimos años se ha reducido el número de recursos disponibles a través de la biblioteca, y pese a ello hemos seguido investigando, y desde las instituciones se debería apostar por el acceso abierto, no pagando a las grandes revistas por sus contenidos. "/>
    <d v="2017-03-17T16:46:21"/>
    <s v="10.150.1.151"/>
    <m/>
  </r>
  <r>
    <s v="F. Ciencias Físicas"/>
    <s v="Ciencias Experimentales"/>
    <n v="2"/>
    <n v="1051"/>
    <m/>
    <m/>
    <x v="1"/>
    <n v="6"/>
    <m/>
    <x v="3"/>
    <n v="3"/>
    <m/>
    <n v="8"/>
    <n v="6"/>
    <n v="29"/>
    <m/>
    <m/>
    <m/>
    <n v="5"/>
    <n v="3"/>
    <n v="3"/>
    <n v="1"/>
    <m/>
    <n v="2"/>
    <m/>
    <m/>
    <m/>
    <m/>
    <m/>
    <n v="4"/>
    <n v="1"/>
    <n v="2"/>
    <n v="4"/>
    <n v="5"/>
    <n v="2"/>
    <n v="3"/>
    <n v="3"/>
    <n v="6"/>
    <n v="3"/>
    <n v="3"/>
    <n v="2"/>
    <n v="3"/>
    <n v="1"/>
    <n v="1"/>
    <n v="1"/>
    <s v="NO"/>
    <n v="1"/>
    <m/>
    <n v="5"/>
    <n v="1"/>
    <n v="5"/>
    <n v="5"/>
    <n v="5"/>
    <n v="1"/>
    <m/>
    <m/>
    <s v="NO"/>
    <m/>
    <m/>
    <n v="3"/>
    <n v="4"/>
    <m/>
    <x v="3"/>
    <n v="4"/>
    <m/>
    <m/>
    <d v="2017-03-17T16:46:49"/>
    <s v="10.150.1.152"/>
    <m/>
  </r>
  <r>
    <s v="F. Psicología"/>
    <s v="Ciencias de la Salud"/>
    <n v="4"/>
    <n v="1052"/>
    <m/>
    <m/>
    <x v="1"/>
    <n v="20"/>
    <m/>
    <x v="2"/>
    <n v="4"/>
    <m/>
    <n v="20"/>
    <n v="29"/>
    <m/>
    <m/>
    <m/>
    <m/>
    <n v="5"/>
    <n v="4"/>
    <n v="4"/>
    <n v="4"/>
    <n v="1"/>
    <m/>
    <m/>
    <m/>
    <m/>
    <m/>
    <m/>
    <n v="4"/>
    <n v="4"/>
    <n v="1"/>
    <n v="2"/>
    <n v="5"/>
    <n v="3"/>
    <n v="5"/>
    <n v="1"/>
    <n v="4"/>
    <n v="3"/>
    <n v="4"/>
    <n v="4"/>
    <n v="4"/>
    <n v="4"/>
    <n v="4"/>
    <n v="5"/>
    <s v="NO"/>
    <n v="4"/>
    <m/>
    <n v="5"/>
    <n v="4"/>
    <n v="5"/>
    <n v="5"/>
    <n v="5"/>
    <n v="5"/>
    <m/>
    <s v="SI"/>
    <s v="NO"/>
    <m/>
    <m/>
    <n v="4"/>
    <n v="4"/>
    <m/>
    <x v="2"/>
    <n v="5"/>
    <m/>
    <m/>
    <d v="2017-03-17T16:46:52"/>
    <s v="10.150.1.151"/>
    <m/>
  </r>
  <r>
    <s v="F. Ciencias Físicas"/>
    <s v="Ciencias Experimentales"/>
    <n v="2"/>
    <n v="1053"/>
    <m/>
    <m/>
    <x v="2"/>
    <n v="6"/>
    <m/>
    <x v="2"/>
    <n v="1"/>
    <m/>
    <n v="6"/>
    <m/>
    <m/>
    <m/>
    <m/>
    <m/>
    <n v="4"/>
    <n v="4"/>
    <n v="4"/>
    <n v="4"/>
    <n v="1"/>
    <m/>
    <m/>
    <m/>
    <m/>
    <m/>
    <m/>
    <n v="2"/>
    <n v="1"/>
    <n v="1"/>
    <n v="1"/>
    <n v="5"/>
    <n v="5"/>
    <n v="4"/>
    <n v="1"/>
    <n v="6"/>
    <n v="3"/>
    <n v="3"/>
    <m/>
    <m/>
    <m/>
    <m/>
    <m/>
    <s v="NO"/>
    <m/>
    <m/>
    <n v="4"/>
    <n v="3"/>
    <n v="4"/>
    <n v="4"/>
    <m/>
    <m/>
    <m/>
    <s v="NO"/>
    <s v="NO"/>
    <m/>
    <m/>
    <n v="3"/>
    <n v="3"/>
    <m/>
    <x v="2"/>
    <m/>
    <m/>
    <m/>
    <d v="2017-03-17T16:47:18"/>
    <s v="10.150.1.152"/>
    <m/>
  </r>
  <r>
    <s v="F. Geografía e Historia"/>
    <s v="Humanidades"/>
    <n v="1"/>
    <n v="1054"/>
    <m/>
    <m/>
    <x v="2"/>
    <n v="16"/>
    <m/>
    <x v="2"/>
    <n v="3"/>
    <m/>
    <n v="16"/>
    <n v="29"/>
    <m/>
    <m/>
    <m/>
    <m/>
    <n v="5"/>
    <n v="5"/>
    <n v="4"/>
    <n v="3"/>
    <m/>
    <m/>
    <m/>
    <m/>
    <m/>
    <m/>
    <m/>
    <n v="3"/>
    <n v="4"/>
    <n v="2"/>
    <n v="2"/>
    <n v="3"/>
    <n v="5"/>
    <n v="3"/>
    <n v="5"/>
    <n v="4"/>
    <n v="4"/>
    <n v="4"/>
    <n v="5"/>
    <n v="5"/>
    <n v="4"/>
    <n v="3"/>
    <n v="4"/>
    <s v="SI"/>
    <n v="4"/>
    <m/>
    <n v="5"/>
    <n v="5"/>
    <n v="5"/>
    <n v="5"/>
    <n v="5"/>
    <n v="5"/>
    <m/>
    <s v="NO"/>
    <s v="NO"/>
    <m/>
    <m/>
    <n v="5"/>
    <n v="5"/>
    <m/>
    <x v="2"/>
    <n v="3"/>
    <m/>
    <s v="El mayor problema (casi único) que presenta la biblioteca (al menos en Geografía e Historia) es la falta de renovación de la colección, siendo casi inexistentes las últimas obras. Por otro lado, el acceso a revistas es mucho más sencillo realizarlo desde internet por lo que no veo tan necesaria su ampliación o renovación (al menos a tal escala) pues incluso existen métodos de acceder a la información (más de la que se puede acceder con credenciales de la UCM) de manera gratuita como sci-hub.&lt;br&gt;&lt;br&gt;En cuanto a luestos informáticos, aunque en Geografía e Historia hay muy pocos, la Biblioteca María Zambrano sí cuenta con suficientes por lo que el servicio general es bueno."/>
    <d v="2017-03-17T16:47:21"/>
    <s v="10.150.1.152"/>
    <m/>
  </r>
  <r>
    <s v="F. Ciencias de la Información"/>
    <s v="Ciencias Sociales"/>
    <n v="3"/>
    <n v="1055"/>
    <m/>
    <m/>
    <x v="1"/>
    <n v="4"/>
    <m/>
    <x v="1"/>
    <n v="1"/>
    <m/>
    <m/>
    <m/>
    <m/>
    <m/>
    <m/>
    <m/>
    <n v="2"/>
    <n v="5"/>
    <n v="4"/>
    <n v="3"/>
    <n v="1"/>
    <n v="2"/>
    <m/>
    <n v="4"/>
    <m/>
    <m/>
    <m/>
    <n v="4"/>
    <n v="1"/>
    <m/>
    <n v="5"/>
    <n v="5"/>
    <n v="3"/>
    <n v="5"/>
    <n v="1"/>
    <n v="3"/>
    <n v="3"/>
    <n v="2"/>
    <n v="3"/>
    <n v="4"/>
    <n v="5"/>
    <n v="3"/>
    <n v="5"/>
    <s v="NO"/>
    <n v="3"/>
    <m/>
    <n v="1"/>
    <n v="5"/>
    <n v="5"/>
    <n v="5"/>
    <n v="5"/>
    <n v="5"/>
    <m/>
    <s v="SI"/>
    <s v="NO"/>
    <m/>
    <m/>
    <n v="1"/>
    <n v="1"/>
    <m/>
    <x v="2"/>
    <m/>
    <m/>
    <m/>
    <d v="2017-03-17T16:47:35"/>
    <s v="10.150.1.151"/>
    <m/>
  </r>
  <r>
    <s v="F. Medicina"/>
    <s v="Ciencias de la Salud"/>
    <n v="4"/>
    <n v="1056"/>
    <m/>
    <m/>
    <x v="1"/>
    <n v="18"/>
    <m/>
    <x v="3"/>
    <n v="2"/>
    <m/>
    <n v="29"/>
    <n v="22"/>
    <n v="18"/>
    <m/>
    <m/>
    <m/>
    <n v="1"/>
    <n v="1"/>
    <n v="1"/>
    <n v="1"/>
    <n v="1"/>
    <n v="2"/>
    <n v="3"/>
    <n v="4"/>
    <s v="media noche"/>
    <m/>
    <m/>
    <n v="4"/>
    <n v="4"/>
    <n v="3"/>
    <n v="1"/>
    <n v="5"/>
    <n v="4"/>
    <n v="5"/>
    <n v="1"/>
    <n v="3"/>
    <n v="2"/>
    <n v="2"/>
    <n v="3"/>
    <n v="2"/>
    <n v="3"/>
    <n v="3"/>
    <n v="3"/>
    <s v="NO"/>
    <n v="4"/>
    <m/>
    <n v="2"/>
    <n v="4"/>
    <n v="4"/>
    <n v="4"/>
    <n v="4"/>
    <n v="4"/>
    <m/>
    <s v="NO"/>
    <s v="NO"/>
    <m/>
    <m/>
    <n v="4"/>
    <n v="4"/>
    <m/>
    <x v="5"/>
    <n v="3"/>
    <m/>
    <s v="que abran la blibioteca de Medicina de una vez!!!!!!!!!!!!!!!"/>
    <d v="2017-03-17T16:47:58"/>
    <s v="10.150.1.151"/>
    <m/>
  </r>
  <r>
    <s v="F. Geografía e Historia"/>
    <s v="Humanidades"/>
    <n v="1"/>
    <n v="1057"/>
    <m/>
    <m/>
    <x v="1"/>
    <n v="16"/>
    <m/>
    <x v="1"/>
    <n v="5"/>
    <m/>
    <n v="4"/>
    <n v="16"/>
    <n v="15"/>
    <m/>
    <m/>
    <m/>
    <n v="3"/>
    <n v="4"/>
    <n v="4"/>
    <n v="3"/>
    <n v="1"/>
    <m/>
    <m/>
    <m/>
    <m/>
    <m/>
    <m/>
    <n v="4"/>
    <n v="3"/>
    <n v="1"/>
    <n v="4"/>
    <n v="3"/>
    <n v="5"/>
    <n v="4"/>
    <n v="2"/>
    <n v="2"/>
    <n v="4"/>
    <n v="4"/>
    <n v="2"/>
    <n v="3"/>
    <n v="4"/>
    <n v="3"/>
    <n v="5"/>
    <s v="NO"/>
    <n v="5"/>
    <m/>
    <n v="4"/>
    <n v="3"/>
    <n v="2"/>
    <n v="3"/>
    <n v="4"/>
    <n v="5"/>
    <m/>
    <s v="NO"/>
    <s v="NO"/>
    <m/>
    <m/>
    <n v="3"/>
    <n v="2"/>
    <m/>
    <x v="2"/>
    <n v="3"/>
    <m/>
    <s v="1- Estaría bien que la biblioteca adelantase su apertura a las 8:30 que es cuando empiezan las clases y la vida en las facultades.&lt;br&gt;2- La información sobre la posibilidad de hacer cursos de formación sobre la biblioteca es inexistente.&lt;br&gt;3- Modernización. Que todas las facultades se sumen a la posibilidad de la reserva por Internet, no todos vivimos en Madrid.&lt;br&gt;4- Más dureza con los retrasos y sobre todo, por favor, mucha muchísima más dureza con los libros subrayados. No vale con poner carteles, pegatinas y hacer marca páginas. No, más vigilancia. Que al entregar un ejemplar el bibliotecario se asegure de que quien lo entrega no lo ha pintado, no es tan difícil. Y para los que están ya pintados, si es con lápiz que el personal lo borre y que vigile que no vuelva a pasar. Si alguien subraya o no devuelve un libro en un plazo amplio, que no se le convaliden los créditos hasta que no lo reponga, los libros son uno de los mayores bienes de esta casa.&lt;br&gt;5- Con los libros en mal estado, que el personal también ocupe parte del tiempo a intentar restaurarlos para que no se caigan a cachos.&lt;br&gt;6- No se puede beber ni comer dentro de la biblioteca, bien hecho. Pero que la norma se aplique al personal, sobre todo a la hora del café...&lt;br&gt;7- El estado de la mayoría de ordenadores fijos es lamentable. Actualización, al menos Windows 8, la época del XP ya pasó. La diferencia de rapidez y funcionamiento es abismal.&lt;br&gt;8- Como es normal, no se puede aplicar a todos (el personal de la Biblioteca de Ciencias de la Información es adorable, respetable y muy accesible) pero la soberbia de algunos al resolver dudas o explicar algo es muy muy mejorable. Sobre todo en Filosofía y en Historia.&lt;br&gt;9- Otra máquina de autopréstamo en Historia y en la Zambrano es necesaria. Son Bibliotecas muy concurridas y solo hay una. Y en la Zambrano el personal se niega a prestar los libros y te envían a la máquina."/>
    <d v="2017-03-17T16:49:01"/>
    <s v="10.150.1.151"/>
    <m/>
  </r>
  <r>
    <s v="F. Ciencias Biológicas"/>
    <s v="Ciencias Experimentales"/>
    <n v="2"/>
    <n v="1058"/>
    <m/>
    <m/>
    <x v="1"/>
    <n v="2"/>
    <m/>
    <x v="2"/>
    <n v="3"/>
    <m/>
    <n v="2"/>
    <m/>
    <m/>
    <s v="Biblioteca de la facultad de ciencias sociales y jurídicas de la Universidad Carlos III de Madrid"/>
    <m/>
    <m/>
    <n v="4"/>
    <n v="4"/>
    <n v="4"/>
    <n v="4"/>
    <n v="1"/>
    <m/>
    <m/>
    <m/>
    <m/>
    <m/>
    <m/>
    <n v="5"/>
    <n v="1"/>
    <n v="1"/>
    <n v="2"/>
    <n v="5"/>
    <n v="3"/>
    <n v="3"/>
    <n v="1"/>
    <n v="3"/>
    <n v="4"/>
    <n v="4"/>
    <n v="1"/>
    <n v="5"/>
    <n v="2"/>
    <n v="3"/>
    <n v="3"/>
    <s v="NO"/>
    <n v="2"/>
    <m/>
    <n v="4"/>
    <n v="4"/>
    <n v="4"/>
    <n v="5"/>
    <n v="5"/>
    <n v="5"/>
    <m/>
    <s v="NO"/>
    <s v="NO"/>
    <m/>
    <m/>
    <n v="5"/>
    <n v="5"/>
    <m/>
    <x v="2"/>
    <m/>
    <m/>
    <m/>
    <d v="2017-03-17T16:49:42"/>
    <s v="10.150.1.152"/>
    <m/>
  </r>
  <r>
    <s v="F. Bellas Artes"/>
    <s v="Humanidades"/>
    <n v="1"/>
    <n v="1059"/>
    <m/>
    <m/>
    <x v="1"/>
    <n v="1"/>
    <m/>
    <x v="2"/>
    <n v="3"/>
    <m/>
    <n v="1"/>
    <n v="16"/>
    <n v="15"/>
    <m/>
    <m/>
    <m/>
    <n v="3"/>
    <n v="4"/>
    <n v="4"/>
    <n v="4"/>
    <m/>
    <m/>
    <n v="3"/>
    <m/>
    <m/>
    <m/>
    <m/>
    <n v="1"/>
    <n v="1"/>
    <n v="1"/>
    <n v="3"/>
    <n v="3"/>
    <n v="4"/>
    <n v="4"/>
    <n v="1"/>
    <n v="4"/>
    <n v="3"/>
    <n v="4"/>
    <n v="4"/>
    <n v="4"/>
    <n v="4"/>
    <n v="3"/>
    <n v="5"/>
    <s v="NO"/>
    <n v="4"/>
    <m/>
    <n v="3"/>
    <n v="3"/>
    <n v="4"/>
    <n v="4"/>
    <n v="4"/>
    <n v="4"/>
    <m/>
    <s v="NO"/>
    <s v="SI"/>
    <n v="4"/>
    <m/>
    <n v="3"/>
    <n v="4"/>
    <m/>
    <x v="2"/>
    <n v="4"/>
    <m/>
    <m/>
    <d v="2017-03-17T16:50:30"/>
    <s v="10.150.1.152"/>
    <m/>
  </r>
  <r>
    <s v="F. Educación - Centro de Formación del Profesorado"/>
    <s v="Humanidades"/>
    <n v="1"/>
    <n v="1060"/>
    <m/>
    <m/>
    <x v="0"/>
    <n v="12"/>
    <m/>
    <x v="2"/>
    <n v="3"/>
    <m/>
    <n v="12"/>
    <n v="29"/>
    <m/>
    <m/>
    <m/>
    <m/>
    <n v="1"/>
    <n v="1"/>
    <n v="1"/>
    <n v="1"/>
    <n v="1"/>
    <m/>
    <m/>
    <m/>
    <m/>
    <m/>
    <m/>
    <n v="4"/>
    <n v="4"/>
    <n v="1"/>
    <n v="3"/>
    <n v="1"/>
    <n v="4"/>
    <n v="1"/>
    <n v="1"/>
    <n v="6"/>
    <n v="5"/>
    <n v="4"/>
    <n v="5"/>
    <n v="5"/>
    <n v="5"/>
    <n v="5"/>
    <n v="5"/>
    <s v="SI"/>
    <n v="5"/>
    <m/>
    <n v="5"/>
    <n v="5"/>
    <n v="5"/>
    <n v="5"/>
    <n v="5"/>
    <n v="5"/>
    <m/>
    <s v="SI"/>
    <s v="SI"/>
    <n v="4"/>
    <m/>
    <n v="5"/>
    <n v="5"/>
    <m/>
    <x v="0"/>
    <n v="5"/>
    <m/>
    <s v="Respecto a la mejora. Aunque he señalado que ha mejorado mucho, esto es complejo dado el alto nivel de satisfacción de su funcionamiento que lleva teniendo desde hace bastantes años."/>
    <d v="2017-03-17T16:52:09"/>
    <s v="10.150.1.151"/>
    <m/>
  </r>
  <r>
    <s v="F. Geografía e Historia"/>
    <s v="Humanidades"/>
    <n v="1"/>
    <n v="1061"/>
    <m/>
    <m/>
    <x v="1"/>
    <n v="16"/>
    <m/>
    <x v="2"/>
    <n v="3"/>
    <m/>
    <n v="14"/>
    <n v="16"/>
    <m/>
    <s v="Bbiblioteca Manuel Alvar"/>
    <m/>
    <m/>
    <n v="3"/>
    <n v="3"/>
    <n v="3"/>
    <n v="3"/>
    <n v="1"/>
    <m/>
    <m/>
    <m/>
    <m/>
    <m/>
    <m/>
    <n v="2"/>
    <n v="2"/>
    <n v="2"/>
    <n v="3"/>
    <n v="3"/>
    <n v="3"/>
    <n v="2"/>
    <n v="4"/>
    <n v="3"/>
    <n v="3"/>
    <n v="2"/>
    <n v="2"/>
    <n v="2"/>
    <n v="2"/>
    <n v="2"/>
    <n v="2"/>
    <s v="NO"/>
    <n v="2"/>
    <m/>
    <n v="2"/>
    <n v="2"/>
    <n v="2"/>
    <n v="2"/>
    <n v="2"/>
    <n v="2"/>
    <m/>
    <s v="NO"/>
    <s v="NO"/>
    <m/>
    <m/>
    <n v="2"/>
    <n v="2"/>
    <m/>
    <x v="5"/>
    <n v="2"/>
    <m/>
    <m/>
    <d v="2017-03-17T16:52:32"/>
    <s v="10.150.1.152"/>
    <m/>
  </r>
  <r>
    <s v="F. Medicina"/>
    <s v="Ciencias de la Salud"/>
    <n v="4"/>
    <n v="1062"/>
    <m/>
    <m/>
    <x v="1"/>
    <n v="18"/>
    <m/>
    <x v="1"/>
    <n v="3"/>
    <m/>
    <n v="18"/>
    <n v="15"/>
    <n v="19"/>
    <m/>
    <m/>
    <m/>
    <n v="4"/>
    <n v="3"/>
    <n v="3"/>
    <n v="4"/>
    <n v="1"/>
    <m/>
    <m/>
    <m/>
    <m/>
    <m/>
    <m/>
    <n v="5"/>
    <n v="3"/>
    <n v="1"/>
    <n v="3"/>
    <m/>
    <n v="3"/>
    <n v="5"/>
    <n v="3"/>
    <n v="3"/>
    <n v="2"/>
    <n v="3"/>
    <n v="3"/>
    <n v="3"/>
    <n v="4"/>
    <n v="3"/>
    <m/>
    <s v="NO"/>
    <n v="3"/>
    <m/>
    <n v="5"/>
    <n v="4"/>
    <n v="4"/>
    <n v="4"/>
    <n v="4"/>
    <n v="4"/>
    <m/>
    <s v="NO"/>
    <s v="NO"/>
    <m/>
    <m/>
    <n v="3"/>
    <n v="3"/>
    <m/>
    <x v="3"/>
    <n v="3"/>
    <m/>
    <m/>
    <d v="2017-03-17T16:54:00"/>
    <s v="10.150.1.152"/>
    <m/>
  </r>
  <r>
    <s v="F. Farmacia"/>
    <s v="Ciencias de la Salud"/>
    <n v="4"/>
    <n v="1063"/>
    <m/>
    <m/>
    <x v="1"/>
    <n v="13"/>
    <m/>
    <x v="2"/>
    <n v="3"/>
    <m/>
    <n v="13"/>
    <n v="29"/>
    <n v="18"/>
    <s v="Conde duque"/>
    <m/>
    <m/>
    <n v="3"/>
    <n v="1"/>
    <n v="1"/>
    <n v="1"/>
    <m/>
    <n v="2"/>
    <m/>
    <m/>
    <m/>
    <m/>
    <m/>
    <n v="3"/>
    <n v="1"/>
    <n v="3"/>
    <n v="2"/>
    <n v="2"/>
    <n v="1"/>
    <n v="5"/>
    <n v="2"/>
    <n v="2"/>
    <n v="3"/>
    <n v="3"/>
    <n v="2"/>
    <m/>
    <m/>
    <n v="3"/>
    <n v="1"/>
    <s v="SI"/>
    <n v="3"/>
    <m/>
    <n v="3"/>
    <n v="1"/>
    <n v="1"/>
    <n v="4"/>
    <n v="3"/>
    <n v="3"/>
    <m/>
    <s v="NO"/>
    <s v="NO"/>
    <m/>
    <m/>
    <n v="3"/>
    <n v="2"/>
    <m/>
    <x v="1"/>
    <n v="3"/>
    <m/>
    <s v="Demasiados pocos puestos en la Facultad de Farmacia. Pocos libros&lt;br&gt;"/>
    <d v="2017-03-17T16:54:56"/>
    <s v="10.150.1.152"/>
    <m/>
  </r>
  <r>
    <s v="F. Ciencias de la Información"/>
    <s v="Ciencias Sociales"/>
    <n v="3"/>
    <n v="1064"/>
    <m/>
    <m/>
    <x v="1"/>
    <n v="4"/>
    <m/>
    <x v="5"/>
    <n v="1"/>
    <m/>
    <n v="29"/>
    <n v="4"/>
    <m/>
    <m/>
    <m/>
    <m/>
    <n v="3"/>
    <n v="3"/>
    <n v="4"/>
    <n v="3"/>
    <n v="1"/>
    <n v="2"/>
    <m/>
    <m/>
    <m/>
    <m/>
    <m/>
    <n v="1"/>
    <n v="1"/>
    <n v="2"/>
    <n v="5"/>
    <n v="5"/>
    <n v="2"/>
    <n v="5"/>
    <n v="1"/>
    <n v="1"/>
    <n v="2"/>
    <n v="2"/>
    <n v="2"/>
    <n v="1"/>
    <n v="2"/>
    <n v="1"/>
    <n v="1"/>
    <s v="NO"/>
    <n v="2"/>
    <m/>
    <n v="2"/>
    <n v="3"/>
    <n v="3"/>
    <n v="3"/>
    <n v="3"/>
    <n v="3"/>
    <m/>
    <s v="NO"/>
    <s v="NO"/>
    <m/>
    <m/>
    <n v="1"/>
    <n v="1"/>
    <m/>
    <x v="3"/>
    <n v="3"/>
    <m/>
    <m/>
    <d v="2017-03-17T16:55:14"/>
    <s v="10.150.1.152"/>
    <m/>
  </r>
  <r>
    <s v="F. Ciencias de la Información"/>
    <s v="Ciencias Sociales"/>
    <n v="3"/>
    <n v="1065"/>
    <m/>
    <m/>
    <x v="1"/>
    <n v="4"/>
    <m/>
    <x v="5"/>
    <n v="1"/>
    <m/>
    <n v="29"/>
    <n v="4"/>
    <m/>
    <m/>
    <m/>
    <m/>
    <n v="4"/>
    <n v="4"/>
    <n v="4"/>
    <n v="3"/>
    <m/>
    <n v="2"/>
    <m/>
    <n v="4"/>
    <s v="toda la noche"/>
    <m/>
    <m/>
    <n v="1"/>
    <n v="1"/>
    <n v="1"/>
    <n v="2"/>
    <n v="5"/>
    <n v="5"/>
    <n v="4"/>
    <m/>
    <n v="3"/>
    <n v="4"/>
    <n v="3"/>
    <n v="4"/>
    <n v="3"/>
    <n v="3"/>
    <n v="3"/>
    <n v="3"/>
    <s v="NO"/>
    <n v="3"/>
    <m/>
    <n v="3"/>
    <n v="3"/>
    <n v="3"/>
    <n v="3"/>
    <n v="3"/>
    <n v="3"/>
    <m/>
    <s v="NO"/>
    <s v="NO"/>
    <m/>
    <m/>
    <n v="3"/>
    <n v="2"/>
    <m/>
    <x v="2"/>
    <n v="4"/>
    <m/>
    <m/>
    <d v="2017-03-17T16:56:26"/>
    <s v="10.150.1.151"/>
    <m/>
  </r>
  <r>
    <s v="F. Filología"/>
    <s v="Humanidades"/>
    <n v="1"/>
    <n v="1066"/>
    <m/>
    <m/>
    <x v="1"/>
    <n v="14"/>
    <m/>
    <x v="1"/>
    <n v="5"/>
    <m/>
    <n v="29"/>
    <n v="14"/>
    <m/>
    <m/>
    <m/>
    <m/>
    <n v="5"/>
    <n v="5"/>
    <n v="4"/>
    <n v="4"/>
    <n v="1"/>
    <m/>
    <m/>
    <m/>
    <m/>
    <m/>
    <m/>
    <n v="3"/>
    <n v="4"/>
    <n v="3"/>
    <n v="5"/>
    <n v="4"/>
    <n v="5"/>
    <n v="5"/>
    <n v="1"/>
    <n v="6"/>
    <n v="4"/>
    <n v="4"/>
    <n v="5"/>
    <n v="3"/>
    <n v="5"/>
    <n v="3"/>
    <n v="3"/>
    <s v="SI"/>
    <n v="4"/>
    <m/>
    <n v="3"/>
    <n v="4"/>
    <n v="3"/>
    <n v="5"/>
    <n v="5"/>
    <n v="5"/>
    <m/>
    <s v="NO"/>
    <s v="NO"/>
    <m/>
    <m/>
    <n v="4"/>
    <n v="5"/>
    <m/>
    <x v="2"/>
    <n v="4"/>
    <m/>
    <m/>
    <d v="2017-03-17T16:57:18"/>
    <s v="10.150.1.152"/>
    <m/>
  </r>
  <r>
    <s v="F. Farmacia"/>
    <s v="Ciencias de la Salud"/>
    <n v="4"/>
    <n v="1067"/>
    <m/>
    <m/>
    <x v="1"/>
    <n v="13"/>
    <m/>
    <x v="2"/>
    <n v="3"/>
    <m/>
    <m/>
    <m/>
    <m/>
    <m/>
    <m/>
    <m/>
    <n v="2"/>
    <n v="2"/>
    <n v="1"/>
    <n v="1"/>
    <m/>
    <n v="2"/>
    <m/>
    <m/>
    <m/>
    <m/>
    <m/>
    <n v="1"/>
    <n v="1"/>
    <n v="1"/>
    <n v="5"/>
    <n v="5"/>
    <n v="2"/>
    <n v="5"/>
    <n v="1"/>
    <n v="3"/>
    <n v="2"/>
    <n v="2"/>
    <n v="1"/>
    <n v="2"/>
    <n v="1"/>
    <n v="1"/>
    <n v="4"/>
    <s v="NO"/>
    <n v="1"/>
    <m/>
    <n v="3"/>
    <n v="1"/>
    <n v="4"/>
    <n v="4"/>
    <n v="4"/>
    <n v="4"/>
    <m/>
    <s v="NO"/>
    <s v="NO"/>
    <m/>
    <m/>
    <n v="2"/>
    <n v="3"/>
    <m/>
    <x v="1"/>
    <n v="2"/>
    <m/>
    <s v="Por favor, actualicen su repertorio en todas las materias. Está excesivamente obsoleto."/>
    <d v="2017-03-17T16:58:55"/>
    <s v="10.150.1.151"/>
    <m/>
  </r>
  <r>
    <s v="F. Bellas Artes"/>
    <s v="Humanidades"/>
    <n v="1"/>
    <n v="1068"/>
    <m/>
    <m/>
    <x v="1"/>
    <n v="1"/>
    <m/>
    <x v="1"/>
    <n v="3"/>
    <m/>
    <n v="1"/>
    <m/>
    <m/>
    <m/>
    <m/>
    <m/>
    <n v="4"/>
    <n v="4"/>
    <n v="4"/>
    <n v="3"/>
    <n v="1"/>
    <m/>
    <m/>
    <m/>
    <m/>
    <m/>
    <m/>
    <n v="4"/>
    <n v="1"/>
    <n v="2"/>
    <n v="3"/>
    <n v="3"/>
    <n v="4"/>
    <n v="3"/>
    <n v="1"/>
    <n v="5"/>
    <n v="4"/>
    <n v="4"/>
    <n v="2"/>
    <n v="4"/>
    <n v="4"/>
    <n v="3"/>
    <n v="4"/>
    <s v="SI"/>
    <n v="2"/>
    <m/>
    <n v="4"/>
    <n v="3"/>
    <n v="4"/>
    <n v="4"/>
    <n v="3"/>
    <n v="5"/>
    <m/>
    <s v="NO"/>
    <s v="NO"/>
    <m/>
    <m/>
    <n v="4"/>
    <n v="4"/>
    <m/>
    <x v="2"/>
    <n v="4"/>
    <m/>
    <m/>
    <d v="2017-03-17T16:59:46"/>
    <s v="10.150.1.151"/>
    <m/>
  </r>
  <r>
    <s v="F. Bellas Artes"/>
    <s v="Humanidades"/>
    <n v="1"/>
    <n v="1069"/>
    <m/>
    <m/>
    <x v="1"/>
    <n v="1"/>
    <m/>
    <x v="2"/>
    <n v="3"/>
    <m/>
    <n v="1"/>
    <m/>
    <m/>
    <m/>
    <m/>
    <m/>
    <n v="5"/>
    <n v="5"/>
    <n v="5"/>
    <n v="5"/>
    <n v="1"/>
    <m/>
    <m/>
    <m/>
    <m/>
    <m/>
    <m/>
    <n v="5"/>
    <m/>
    <m/>
    <m/>
    <n v="5"/>
    <n v="5"/>
    <m/>
    <m/>
    <n v="5"/>
    <n v="5"/>
    <n v="4"/>
    <n v="4"/>
    <n v="5"/>
    <n v="5"/>
    <m/>
    <n v="4"/>
    <s v="NO"/>
    <n v="5"/>
    <m/>
    <n v="5"/>
    <n v="5"/>
    <n v="5"/>
    <n v="5"/>
    <n v="5"/>
    <n v="5"/>
    <m/>
    <s v="NO"/>
    <s v="NO"/>
    <m/>
    <m/>
    <n v="5"/>
    <n v="5"/>
    <m/>
    <x v="0"/>
    <n v="3"/>
    <m/>
    <m/>
    <d v="2017-03-17T17:00:06"/>
    <s v="10.150.1.152"/>
    <m/>
  </r>
  <r>
    <s v="F. Estudios Estadísticos"/>
    <s v="Ciencias Experimentales"/>
    <n v="2"/>
    <n v="1070"/>
    <m/>
    <m/>
    <x v="1"/>
    <n v="23"/>
    <m/>
    <x v="5"/>
    <n v="1"/>
    <m/>
    <n v="23"/>
    <n v="29"/>
    <m/>
    <m/>
    <m/>
    <m/>
    <n v="4"/>
    <n v="4"/>
    <n v="4"/>
    <n v="3"/>
    <m/>
    <m/>
    <m/>
    <m/>
    <d v="1900-01-23T00:00:00"/>
    <m/>
    <m/>
    <n v="4"/>
    <n v="1"/>
    <n v="1"/>
    <n v="2"/>
    <n v="4"/>
    <n v="4"/>
    <n v="4"/>
    <n v="2"/>
    <n v="3"/>
    <n v="3"/>
    <n v="4"/>
    <m/>
    <n v="4"/>
    <n v="4"/>
    <m/>
    <n v="3"/>
    <s v="NO"/>
    <n v="4"/>
    <m/>
    <n v="2"/>
    <n v="2"/>
    <n v="4"/>
    <n v="4"/>
    <n v="4"/>
    <n v="5"/>
    <m/>
    <s v="NO"/>
    <s v="NO"/>
    <m/>
    <m/>
    <n v="2"/>
    <n v="3"/>
    <m/>
    <x v="2"/>
    <n v="3"/>
    <m/>
    <s v="Otro año más, pido una llamada para los bibliotecarios de la Facultad de Estudios Estadísticos para que no hablen en voz alta ni se rían a gritos, por favor. Nos cansamos de tener que llamarles la atención, y creo que es uno de los principales motivos por los que la biblioteca está tan vacía. Gracias. "/>
    <d v="2017-03-17T17:00:20"/>
    <s v="10.150.1.152"/>
    <m/>
  </r>
  <r>
    <s v="F. Ciencias Geológicas"/>
    <s v="Ciencias Experimentales"/>
    <n v="2"/>
    <n v="1071"/>
    <m/>
    <m/>
    <x v="1"/>
    <n v="7"/>
    <m/>
    <x v="2"/>
    <n v="1"/>
    <m/>
    <n v="7"/>
    <m/>
    <m/>
    <m/>
    <m/>
    <m/>
    <n v="5"/>
    <n v="5"/>
    <n v="5"/>
    <n v="3"/>
    <n v="1"/>
    <m/>
    <m/>
    <m/>
    <m/>
    <m/>
    <m/>
    <n v="2"/>
    <n v="1"/>
    <n v="1"/>
    <n v="4"/>
    <n v="5"/>
    <n v="4"/>
    <n v="3"/>
    <n v="2"/>
    <n v="4"/>
    <n v="4"/>
    <n v="4"/>
    <n v="2"/>
    <n v="4"/>
    <n v="2"/>
    <n v="3"/>
    <n v="3"/>
    <s v="NO"/>
    <n v="3"/>
    <m/>
    <n v="5"/>
    <n v="4"/>
    <n v="5"/>
    <n v="5"/>
    <n v="5"/>
    <n v="5"/>
    <m/>
    <s v="SI"/>
    <s v="NO"/>
    <m/>
    <m/>
    <n v="5"/>
    <n v="5"/>
    <m/>
    <x v="2"/>
    <n v="3"/>
    <m/>
    <m/>
    <d v="2017-03-17T17:00:46"/>
    <s v="10.150.1.151"/>
    <m/>
  </r>
  <r>
    <s v="F. Filosofía"/>
    <s v="Humanidades"/>
    <n v="1"/>
    <n v="1072"/>
    <m/>
    <m/>
    <x v="0"/>
    <n v="15"/>
    <m/>
    <x v="2"/>
    <n v="3"/>
    <m/>
    <n v="15"/>
    <m/>
    <m/>
    <m/>
    <m/>
    <m/>
    <n v="5"/>
    <n v="4"/>
    <n v="3"/>
    <n v="5"/>
    <n v="1"/>
    <m/>
    <m/>
    <m/>
    <m/>
    <m/>
    <m/>
    <n v="3"/>
    <n v="3"/>
    <n v="1"/>
    <n v="5"/>
    <n v="1"/>
    <n v="3"/>
    <n v="1"/>
    <n v="4"/>
    <n v="6"/>
    <n v="4"/>
    <n v="5"/>
    <n v="5"/>
    <n v="5"/>
    <n v="5"/>
    <n v="4"/>
    <n v="5"/>
    <s v="SI"/>
    <n v="5"/>
    <m/>
    <n v="5"/>
    <n v="5"/>
    <n v="5"/>
    <n v="5"/>
    <n v="5"/>
    <n v="5"/>
    <m/>
    <s v="SI"/>
    <s v="NO"/>
    <m/>
    <m/>
    <n v="5"/>
    <n v="5"/>
    <m/>
    <x v="0"/>
    <n v="5"/>
    <m/>
    <s v="Me gustaría contar en la biblioteca de filosofía, como ya se hace en otras, con la posibilidad de reservar los libros desde la web para luego ir directamente a recogerlos."/>
    <d v="2017-03-17T17:01:20"/>
    <s v="10.150.1.152"/>
    <m/>
  </r>
  <r>
    <s v="N/C"/>
    <s v="N/C"/>
    <e v="#N/A"/>
    <n v="1073"/>
    <m/>
    <m/>
    <x v="3"/>
    <m/>
    <m/>
    <x v="1"/>
    <n v="3"/>
    <m/>
    <n v="16"/>
    <n v="11"/>
    <n v="15"/>
    <m/>
    <m/>
    <m/>
    <n v="4"/>
    <n v="5"/>
    <n v="5"/>
    <n v="2"/>
    <m/>
    <m/>
    <n v="3"/>
    <m/>
    <m/>
    <m/>
    <m/>
    <n v="4"/>
    <n v="5"/>
    <n v="4"/>
    <n v="2"/>
    <n v="2"/>
    <n v="4"/>
    <n v="3"/>
    <n v="2"/>
    <n v="3"/>
    <n v="4"/>
    <n v="5"/>
    <n v="4"/>
    <n v="5"/>
    <n v="5"/>
    <n v="4"/>
    <n v="5"/>
    <s v="SI"/>
    <n v="4"/>
    <m/>
    <n v="5"/>
    <n v="4"/>
    <n v="4"/>
    <n v="5"/>
    <n v="5"/>
    <n v="5"/>
    <m/>
    <s v="NO"/>
    <s v="NO"/>
    <m/>
    <m/>
    <n v="5"/>
    <n v="5"/>
    <m/>
    <x v="0"/>
    <n v="4"/>
    <m/>
    <m/>
    <d v="2017-03-17T17:02:16"/>
    <s v="10.150.1.151"/>
    <m/>
  </r>
  <r>
    <s v="F. Educación - Centro de Formación del Profesorado"/>
    <s v="Humanidades"/>
    <n v="1"/>
    <n v="1074"/>
    <m/>
    <m/>
    <x v="1"/>
    <n v="12"/>
    <m/>
    <x v="2"/>
    <n v="1"/>
    <m/>
    <n v="12"/>
    <m/>
    <m/>
    <m/>
    <m/>
    <m/>
    <n v="3"/>
    <n v="3"/>
    <n v="4"/>
    <n v="3"/>
    <n v="1"/>
    <n v="2"/>
    <n v="3"/>
    <n v="4"/>
    <s v="1 o 2"/>
    <m/>
    <m/>
    <n v="1"/>
    <n v="1"/>
    <n v="1"/>
    <n v="3"/>
    <n v="5"/>
    <m/>
    <n v="5"/>
    <n v="1"/>
    <n v="5"/>
    <n v="3"/>
    <n v="3"/>
    <n v="2"/>
    <n v="4"/>
    <n v="4"/>
    <m/>
    <n v="3"/>
    <s v="NO"/>
    <n v="3"/>
    <m/>
    <n v="3"/>
    <n v="2"/>
    <n v="3"/>
    <n v="3"/>
    <n v="3"/>
    <n v="3"/>
    <m/>
    <s v="NO"/>
    <s v="NO"/>
    <m/>
    <m/>
    <n v="4"/>
    <n v="4"/>
    <m/>
    <x v="2"/>
    <n v="4"/>
    <m/>
    <s v="He tenido problemas con el Internet de los ordenadores de las diferentes salas. No funcionaban. He podido ver que ha mejorado la Biblioteca al abrir más salas de grupo."/>
    <d v="2017-03-17T17:02:21"/>
    <s v="10.150.1.151"/>
    <m/>
  </r>
  <r>
    <s v="F. Ciencias Físicas"/>
    <s v="Ciencias Experimentales"/>
    <n v="2"/>
    <n v="1075"/>
    <m/>
    <m/>
    <x v="2"/>
    <n v="6"/>
    <m/>
    <x v="5"/>
    <n v="4"/>
    <m/>
    <n v="29"/>
    <n v="6"/>
    <n v="10"/>
    <s v="Biblioteca Central."/>
    <m/>
    <m/>
    <n v="5"/>
    <n v="4"/>
    <n v="4"/>
    <n v="5"/>
    <m/>
    <n v="2"/>
    <m/>
    <m/>
    <m/>
    <m/>
    <m/>
    <n v="4"/>
    <n v="5"/>
    <n v="3"/>
    <n v="2"/>
    <n v="4"/>
    <n v="4"/>
    <n v="5"/>
    <n v="2"/>
    <n v="6"/>
    <n v="4"/>
    <n v="4"/>
    <n v="4"/>
    <n v="4"/>
    <n v="4"/>
    <n v="3"/>
    <n v="3"/>
    <s v="SI"/>
    <n v="5"/>
    <m/>
    <n v="5"/>
    <n v="5"/>
    <n v="5"/>
    <n v="4"/>
    <n v="5"/>
    <n v="5"/>
    <m/>
    <s v="NO"/>
    <s v="NO"/>
    <n v="3"/>
    <m/>
    <n v="4"/>
    <n v="4"/>
    <m/>
    <x v="2"/>
    <n v="5"/>
    <m/>
    <m/>
    <d v="2017-03-17T17:03:00"/>
    <s v="10.150.1.152"/>
    <m/>
  </r>
  <r>
    <s v="F. Educación - Centro de Formación del Profesorado"/>
    <s v="Humanidades"/>
    <n v="1"/>
    <n v="1076"/>
    <m/>
    <m/>
    <x v="1"/>
    <n v="12"/>
    <m/>
    <x v="1"/>
    <n v="3"/>
    <m/>
    <n v="12"/>
    <n v="29"/>
    <n v="14"/>
    <m/>
    <m/>
    <m/>
    <n v="5"/>
    <n v="5"/>
    <n v="5"/>
    <n v="3"/>
    <n v="1"/>
    <m/>
    <m/>
    <m/>
    <m/>
    <m/>
    <m/>
    <n v="4"/>
    <n v="2"/>
    <n v="2"/>
    <n v="2"/>
    <n v="4"/>
    <n v="3"/>
    <n v="3"/>
    <n v="1"/>
    <n v="5"/>
    <n v="5"/>
    <n v="5"/>
    <n v="5"/>
    <n v="5"/>
    <n v="5"/>
    <n v="1"/>
    <n v="5"/>
    <s v="NO"/>
    <n v="5"/>
    <m/>
    <n v="5"/>
    <n v="5"/>
    <n v="5"/>
    <n v="5"/>
    <n v="5"/>
    <n v="5"/>
    <m/>
    <s v="NO"/>
    <s v="NO"/>
    <m/>
    <m/>
    <n v="5"/>
    <n v="5"/>
    <m/>
    <x v="0"/>
    <n v="4"/>
    <m/>
    <m/>
    <d v="2017-03-17T17:03:12"/>
    <s v="10.150.1.151"/>
    <m/>
  </r>
  <r>
    <s v="F. Ciencias Matemáticas"/>
    <s v="Ciencias Experimentales"/>
    <n v="2"/>
    <n v="1077"/>
    <m/>
    <m/>
    <x v="0"/>
    <n v="8"/>
    <m/>
    <x v="2"/>
    <n v="4"/>
    <m/>
    <n v="8"/>
    <n v="15"/>
    <m/>
    <m/>
    <m/>
    <m/>
    <n v="5"/>
    <n v="5"/>
    <n v="4"/>
    <n v="3"/>
    <n v="1"/>
    <m/>
    <m/>
    <m/>
    <m/>
    <m/>
    <m/>
    <n v="3"/>
    <n v="4"/>
    <n v="3"/>
    <n v="3"/>
    <n v="1"/>
    <n v="5"/>
    <n v="1"/>
    <n v="1"/>
    <n v="6"/>
    <n v="4"/>
    <n v="4"/>
    <n v="4"/>
    <n v="4"/>
    <n v="4"/>
    <n v="4"/>
    <m/>
    <s v="SI"/>
    <n v="4"/>
    <m/>
    <n v="4"/>
    <n v="1"/>
    <n v="3"/>
    <n v="4"/>
    <n v="4"/>
    <n v="4"/>
    <m/>
    <s v="SI"/>
    <s v="NO"/>
    <m/>
    <m/>
    <n v="3"/>
    <n v="4"/>
    <m/>
    <x v="2"/>
    <m/>
    <m/>
    <s v="Renovaciones automáticas indefinidas a no ser que el libro esté reservado (fomentar, asimismo, la reserva de libros para que este sistema funcione). Plazos de préstamo más largos para (al menos) los estudiantes de doctorado.&lt;br&gt;Información sobre la biblioteca a principio de curso para estudiantes de doctorado: no es difícil encontrar los servicios que ofrece, pero no está de más sentirse acogida desde el principio. Esta información estaría enmarcada dentro de un programa más amplio de bienvenida para nuevos estudiantes, que sin duda se echa de menos actualmente."/>
    <d v="2017-03-17T17:04:16"/>
    <s v="10.150.1.151"/>
    <m/>
  </r>
  <r>
    <s v="F. Derecho"/>
    <s v="Ciencias Sociales"/>
    <n v="3"/>
    <n v="1078"/>
    <m/>
    <m/>
    <x v="1"/>
    <n v="11"/>
    <m/>
    <x v="2"/>
    <n v="2"/>
    <m/>
    <n v="5"/>
    <n v="29"/>
    <m/>
    <m/>
    <m/>
    <m/>
    <n v="3"/>
    <n v="3"/>
    <n v="3"/>
    <n v="4"/>
    <m/>
    <n v="2"/>
    <n v="3"/>
    <m/>
    <m/>
    <m/>
    <m/>
    <n v="5"/>
    <n v="1"/>
    <n v="2"/>
    <n v="2"/>
    <n v="4"/>
    <n v="5"/>
    <n v="3"/>
    <n v="2"/>
    <n v="3"/>
    <n v="3"/>
    <n v="4"/>
    <n v="4"/>
    <n v="4"/>
    <n v="4"/>
    <n v="4"/>
    <n v="4"/>
    <s v="SI"/>
    <n v="3"/>
    <m/>
    <n v="3"/>
    <n v="3"/>
    <n v="4"/>
    <n v="5"/>
    <n v="5"/>
    <n v="4"/>
    <m/>
    <s v="SI"/>
    <s v="NO"/>
    <n v="3"/>
    <m/>
    <n v="3"/>
    <n v="3"/>
    <m/>
    <x v="3"/>
    <n v="3"/>
    <m/>
    <s v="Horarios más amplios. Fines de semana no solo en épocas de examenes (María Zambrano)."/>
    <d v="2017-03-17T17:04:54"/>
    <s v="10.150.1.151"/>
    <m/>
  </r>
  <r>
    <s v="F. Filología"/>
    <s v="Humanidades"/>
    <n v="1"/>
    <n v="1079"/>
    <m/>
    <m/>
    <x v="1"/>
    <n v="14"/>
    <m/>
    <x v="1"/>
    <n v="5"/>
    <m/>
    <n v="29"/>
    <n v="16"/>
    <n v="14"/>
    <s v="Biblioteca Mario Vargas Llosa, Biblioteca Eugenio Trías."/>
    <m/>
    <m/>
    <n v="4"/>
    <n v="4"/>
    <n v="4"/>
    <n v="4"/>
    <m/>
    <n v="2"/>
    <n v="3"/>
    <n v="4"/>
    <n v="23"/>
    <m/>
    <m/>
    <n v="5"/>
    <n v="1"/>
    <n v="2"/>
    <n v="3"/>
    <n v="4"/>
    <n v="5"/>
    <n v="5"/>
    <n v="4"/>
    <n v="6"/>
    <n v="4"/>
    <n v="4"/>
    <n v="4"/>
    <n v="3"/>
    <n v="4"/>
    <n v="3"/>
    <n v="2"/>
    <s v="NO"/>
    <n v="4"/>
    <m/>
    <n v="3"/>
    <n v="3"/>
    <n v="3"/>
    <n v="4"/>
    <n v="5"/>
    <n v="5"/>
    <m/>
    <s v="NO"/>
    <s v="NO"/>
    <n v="3"/>
    <m/>
    <n v="3"/>
    <n v="3"/>
    <m/>
    <x v="2"/>
    <n v="3"/>
    <m/>
    <m/>
    <d v="2017-03-17T17:05:09"/>
    <s v="10.150.1.151"/>
    <m/>
  </r>
  <r>
    <s v="F. Psicología"/>
    <s v="Ciencias de la Salud"/>
    <n v="4"/>
    <n v="1080"/>
    <m/>
    <m/>
    <x v="1"/>
    <n v="20"/>
    <m/>
    <x v="5"/>
    <n v="3"/>
    <m/>
    <n v="20"/>
    <n v="29"/>
    <m/>
    <m/>
    <m/>
    <m/>
    <n v="5"/>
    <n v="5"/>
    <n v="5"/>
    <n v="3"/>
    <m/>
    <n v="2"/>
    <m/>
    <m/>
    <m/>
    <m/>
    <m/>
    <n v="3"/>
    <n v="5"/>
    <n v="3"/>
    <n v="3"/>
    <n v="5"/>
    <n v="4"/>
    <n v="5"/>
    <n v="2"/>
    <n v="5"/>
    <n v="3"/>
    <n v="5"/>
    <n v="4"/>
    <n v="5"/>
    <n v="4"/>
    <n v="4"/>
    <n v="4"/>
    <s v="NO"/>
    <n v="3"/>
    <m/>
    <n v="5"/>
    <n v="4"/>
    <n v="4"/>
    <n v="5"/>
    <n v="5"/>
    <n v="5"/>
    <m/>
    <s v="SI"/>
    <s v="NO"/>
    <m/>
    <m/>
    <n v="4"/>
    <n v="3"/>
    <m/>
    <x v="2"/>
    <n v="4"/>
    <m/>
    <s v="No me ha parecido necesario asistir al curso formativo de la biblioteca. En primer y segundo curso acudieron a las clases a darnos una charla sobre el funcionamiento, usos y servicios de la biblioteca y no vi necesario un curso a parte. Lo explicaron muy bien en esas charlas."/>
    <d v="2017-03-17T17:06:30"/>
    <s v="10.150.1.152"/>
    <m/>
  </r>
  <r>
    <s v="F. Ciencias Políticas y Sociología"/>
    <s v="Ciencias Sociales"/>
    <n v="3"/>
    <n v="1081"/>
    <m/>
    <m/>
    <x v="1"/>
    <n v="9"/>
    <m/>
    <x v="3"/>
    <n v="3"/>
    <m/>
    <n v="9"/>
    <n v="29"/>
    <n v="26"/>
    <m/>
    <m/>
    <m/>
    <n v="4"/>
    <n v="4"/>
    <n v="4"/>
    <n v="3"/>
    <m/>
    <n v="2"/>
    <m/>
    <n v="4"/>
    <n v="3"/>
    <m/>
    <m/>
    <n v="3"/>
    <n v="3"/>
    <n v="2"/>
    <n v="2"/>
    <n v="4"/>
    <n v="4"/>
    <n v="4"/>
    <n v="1"/>
    <n v="3"/>
    <n v="4"/>
    <n v="3"/>
    <n v="4"/>
    <n v="5"/>
    <n v="5"/>
    <n v="3"/>
    <n v="3"/>
    <s v="NO"/>
    <n v="4"/>
    <m/>
    <n v="4"/>
    <n v="3"/>
    <n v="3"/>
    <n v="5"/>
    <n v="5"/>
    <n v="5"/>
    <m/>
    <s v="SI"/>
    <s v="SI"/>
    <n v="3"/>
    <m/>
    <n v="5"/>
    <n v="5"/>
    <m/>
    <x v="2"/>
    <n v="4"/>
    <m/>
    <m/>
    <d v="2017-03-17T17:06:48"/>
    <s v="10.150.1.152"/>
    <m/>
  </r>
  <r>
    <s v="F. Enfermería, Fisioterapia y Podología"/>
    <s v="Ciencias de la Salud"/>
    <n v="4"/>
    <n v="1082"/>
    <m/>
    <m/>
    <x v="1"/>
    <n v="22"/>
    <m/>
    <x v="2"/>
    <n v="3"/>
    <m/>
    <n v="22"/>
    <n v="22"/>
    <n v="18"/>
    <m/>
    <m/>
    <m/>
    <n v="3"/>
    <n v="2"/>
    <n v="2"/>
    <n v="5"/>
    <m/>
    <m/>
    <n v="3"/>
    <m/>
    <m/>
    <m/>
    <m/>
    <n v="4"/>
    <n v="4"/>
    <n v="3"/>
    <n v="3"/>
    <n v="3"/>
    <n v="3"/>
    <n v="4"/>
    <n v="2"/>
    <n v="4"/>
    <n v="3"/>
    <n v="4"/>
    <n v="3"/>
    <n v="2"/>
    <n v="3"/>
    <n v="3"/>
    <n v="3"/>
    <m/>
    <n v="3"/>
    <m/>
    <n v="5"/>
    <n v="4"/>
    <n v="4"/>
    <n v="5"/>
    <n v="5"/>
    <n v="5"/>
    <m/>
    <s v="SI"/>
    <s v="NO"/>
    <m/>
    <m/>
    <n v="5"/>
    <n v="5"/>
    <m/>
    <x v="2"/>
    <n v="4"/>
    <m/>
    <m/>
    <d v="2017-03-17T17:07:32"/>
    <s v="10.150.1.152"/>
    <m/>
  </r>
  <r>
    <s v="F. Filosofía"/>
    <s v="Humanidades"/>
    <n v="1"/>
    <n v="1083"/>
    <m/>
    <m/>
    <x v="1"/>
    <n v="15"/>
    <m/>
    <x v="1"/>
    <n v="4"/>
    <m/>
    <n v="15"/>
    <n v="29"/>
    <n v="1"/>
    <m/>
    <m/>
    <m/>
    <n v="5"/>
    <n v="5"/>
    <n v="4"/>
    <n v="3"/>
    <m/>
    <n v="2"/>
    <n v="3"/>
    <m/>
    <m/>
    <m/>
    <m/>
    <n v="4"/>
    <n v="1"/>
    <n v="3"/>
    <n v="5"/>
    <n v="5"/>
    <n v="3"/>
    <n v="5"/>
    <n v="1"/>
    <n v="4"/>
    <n v="5"/>
    <n v="5"/>
    <n v="1"/>
    <n v="5"/>
    <n v="5"/>
    <n v="5"/>
    <n v="5"/>
    <s v="SI"/>
    <n v="4"/>
    <m/>
    <n v="5"/>
    <n v="5"/>
    <n v="3"/>
    <n v="5"/>
    <n v="5"/>
    <n v="5"/>
    <m/>
    <s v="SI"/>
    <s v="NO"/>
    <m/>
    <m/>
    <n v="5"/>
    <n v="5"/>
    <m/>
    <x v="1"/>
    <n v="3"/>
    <m/>
    <m/>
    <d v="2017-03-17T17:07:37"/>
    <s v="10.150.1.152"/>
    <m/>
  </r>
  <r>
    <s v="F. Ciencias Biológicas"/>
    <s v="Ciencias Experimentales"/>
    <n v="2"/>
    <n v="1084"/>
    <m/>
    <m/>
    <x v="1"/>
    <n v="2"/>
    <m/>
    <x v="1"/>
    <n v="2"/>
    <m/>
    <n v="2"/>
    <n v="29"/>
    <m/>
    <m/>
    <m/>
    <m/>
    <n v="2"/>
    <n v="4"/>
    <n v="4"/>
    <n v="3"/>
    <m/>
    <n v="2"/>
    <n v="3"/>
    <m/>
    <m/>
    <m/>
    <m/>
    <n v="3"/>
    <n v="2"/>
    <n v="1"/>
    <n v="1"/>
    <n v="5"/>
    <n v="3"/>
    <n v="4"/>
    <n v="1"/>
    <n v="4"/>
    <n v="4"/>
    <n v="3"/>
    <n v="4"/>
    <n v="3"/>
    <n v="3"/>
    <n v="3"/>
    <n v="4"/>
    <s v="NO"/>
    <n v="4"/>
    <m/>
    <n v="4"/>
    <n v="3"/>
    <n v="3"/>
    <n v="4"/>
    <n v="4"/>
    <n v="4"/>
    <m/>
    <s v="NO"/>
    <s v="NO"/>
    <m/>
    <m/>
    <n v="3"/>
    <n v="3"/>
    <m/>
    <x v="2"/>
    <n v="3"/>
    <m/>
    <s v="Cada año proponemos la que creemos necesaria ampliación del horario de la biblioteca, pero actualmente el horario sigue siendo el mismo que hace cuatro años. Sobre todo en exámenes creo muy necesario que además de la Biblioteca María Zambrano, más bibliotecas de la UCM permanezcan abiertas durante los fines de semana y con horario ampliado entre semana."/>
    <d v="2017-03-17T17:08:17"/>
    <s v="10.150.1.151"/>
    <m/>
  </r>
  <r>
    <s v="F. Derecho"/>
    <s v="Ciencias Sociales"/>
    <n v="3"/>
    <n v="1085"/>
    <m/>
    <m/>
    <x v="1"/>
    <n v="11"/>
    <m/>
    <x v="1"/>
    <n v="3"/>
    <m/>
    <n v="29"/>
    <n v="14"/>
    <n v="16"/>
    <s v="Biblioteca de la Comunidad de Madrid Manuel Alvar, Diego de León, distrito centro. &lt;br&gt;&lt;br&gt;Biblioteca Municipal Pablo Neruda, Ascao, distrito de Ciudad Lineal. "/>
    <m/>
    <m/>
    <n v="4"/>
    <n v="4"/>
    <n v="4"/>
    <n v="2"/>
    <m/>
    <n v="2"/>
    <n v="3"/>
    <m/>
    <m/>
    <m/>
    <m/>
    <n v="3"/>
    <n v="1"/>
    <n v="1"/>
    <n v="5"/>
    <n v="5"/>
    <n v="3"/>
    <n v="5"/>
    <n v="2"/>
    <n v="2"/>
    <n v="2"/>
    <n v="5"/>
    <n v="4"/>
    <n v="4"/>
    <n v="4"/>
    <n v="2"/>
    <n v="4"/>
    <s v="NO"/>
    <n v="4"/>
    <m/>
    <n v="4"/>
    <n v="3"/>
    <n v="4"/>
    <n v="5"/>
    <n v="5"/>
    <n v="3"/>
    <m/>
    <s v="NO"/>
    <s v="NO"/>
    <m/>
    <m/>
    <n v="3"/>
    <n v="3"/>
    <m/>
    <x v="2"/>
    <n v="4"/>
    <m/>
    <s v="Sugiero nuevamente que abran las bibliotecas grandes de la UCM, especialmente la María Zambrano, antes y durante el perío de exámenes los fines de semana. &lt;br&gt;&lt;br&gt;También sería pertinente que pusiesen a nuestra disposición más ejemplares de manuales actualizados de Derecho, ya que hay muy pocos disponibles y es esencial que estén actualizados para poder estudiar y consultar manuales sin tener que comprar tantos de ellos. &lt;br&gt;&lt;br&gt;Por último, que se informe de manera más efectiva de los cursos de formación de la biblioteca y otros eventos. "/>
    <d v="2017-03-17T17:09:12"/>
    <s v="10.150.1.151"/>
    <m/>
  </r>
  <r>
    <s v="F. Bellas Artes"/>
    <s v="Humanidades"/>
    <n v="1"/>
    <n v="1086"/>
    <m/>
    <m/>
    <x v="1"/>
    <n v="1"/>
    <m/>
    <x v="1"/>
    <n v="4"/>
    <m/>
    <n v="1"/>
    <m/>
    <m/>
    <m/>
    <m/>
    <m/>
    <n v="1"/>
    <n v="1"/>
    <n v="3"/>
    <n v="1"/>
    <n v="1"/>
    <m/>
    <m/>
    <m/>
    <m/>
    <m/>
    <m/>
    <n v="4"/>
    <n v="1"/>
    <n v="2"/>
    <n v="4"/>
    <n v="4"/>
    <n v="4"/>
    <n v="4"/>
    <n v="3"/>
    <n v="5"/>
    <n v="5"/>
    <n v="5"/>
    <n v="3"/>
    <n v="5"/>
    <n v="5"/>
    <n v="4"/>
    <n v="5"/>
    <s v="SI"/>
    <n v="5"/>
    <m/>
    <n v="5"/>
    <n v="5"/>
    <n v="5"/>
    <n v="5"/>
    <n v="5"/>
    <n v="3"/>
    <m/>
    <s v="SI"/>
    <s v="SI"/>
    <n v="4"/>
    <m/>
    <n v="5"/>
    <n v="5"/>
    <m/>
    <x v="0"/>
    <n v="4"/>
    <m/>
    <m/>
    <d v="2017-03-17T17:09:55"/>
    <s v="10.150.1.151"/>
    <m/>
  </r>
  <r>
    <s v="F. Ciencias de la Información"/>
    <s v="Ciencias Sociales"/>
    <n v="3"/>
    <n v="1087"/>
    <m/>
    <m/>
    <x v="2"/>
    <n v="4"/>
    <m/>
    <x v="1"/>
    <n v="4"/>
    <m/>
    <n v="4"/>
    <n v="29"/>
    <m/>
    <m/>
    <m/>
    <m/>
    <n v="4"/>
    <n v="3"/>
    <n v="3"/>
    <n v="3"/>
    <m/>
    <n v="2"/>
    <m/>
    <m/>
    <m/>
    <m/>
    <m/>
    <n v="5"/>
    <n v="3"/>
    <n v="3"/>
    <n v="2"/>
    <n v="3"/>
    <n v="3"/>
    <n v="4"/>
    <n v="3"/>
    <n v="3"/>
    <n v="4"/>
    <n v="4"/>
    <n v="4"/>
    <n v="4"/>
    <n v="4"/>
    <n v="3"/>
    <n v="3"/>
    <s v="NO"/>
    <n v="4"/>
    <m/>
    <n v="3"/>
    <n v="4"/>
    <n v="4"/>
    <n v="4"/>
    <n v="4"/>
    <n v="4"/>
    <m/>
    <s v="SI"/>
    <s v="NO"/>
    <m/>
    <m/>
    <n v="3"/>
    <n v="3"/>
    <m/>
    <x v="2"/>
    <n v="4"/>
    <m/>
    <m/>
    <d v="2017-03-17T17:10:57"/>
    <s v="10.150.1.152"/>
    <m/>
  </r>
  <r>
    <s v="N/C"/>
    <s v="N/C"/>
    <e v="#N/A"/>
    <n v="1088"/>
    <m/>
    <m/>
    <x v="1"/>
    <m/>
    <m/>
    <x v="2"/>
    <n v="3"/>
    <m/>
    <n v="13"/>
    <n v="18"/>
    <n v="10"/>
    <m/>
    <m/>
    <m/>
    <n v="4"/>
    <n v="4"/>
    <n v="4"/>
    <n v="3"/>
    <n v="1"/>
    <m/>
    <m/>
    <m/>
    <m/>
    <m/>
    <m/>
    <n v="3"/>
    <n v="1"/>
    <n v="3"/>
    <n v="1"/>
    <n v="5"/>
    <n v="4"/>
    <n v="5"/>
    <n v="1"/>
    <n v="4"/>
    <n v="4"/>
    <n v="4"/>
    <n v="2"/>
    <n v="4"/>
    <n v="4"/>
    <n v="4"/>
    <n v="5"/>
    <s v="NO"/>
    <n v="3"/>
    <m/>
    <n v="5"/>
    <n v="3"/>
    <n v="5"/>
    <n v="4"/>
    <n v="5"/>
    <n v="5"/>
    <m/>
    <s v="NO"/>
    <s v="NO"/>
    <m/>
    <m/>
    <n v="5"/>
    <n v="5"/>
    <m/>
    <x v="2"/>
    <n v="3"/>
    <m/>
    <m/>
    <d v="2017-03-17T17:12:00"/>
    <s v="10.150.1.151"/>
    <m/>
  </r>
  <r>
    <s v="F. Ciencias de la Información"/>
    <s v="Ciencias Sociales"/>
    <n v="3"/>
    <n v="1089"/>
    <m/>
    <m/>
    <x v="2"/>
    <n v="4"/>
    <m/>
    <x v="2"/>
    <n v="3"/>
    <m/>
    <m/>
    <m/>
    <m/>
    <m/>
    <m/>
    <m/>
    <n v="5"/>
    <n v="5"/>
    <n v="5"/>
    <n v="5"/>
    <m/>
    <m/>
    <m/>
    <m/>
    <m/>
    <m/>
    <m/>
    <n v="4"/>
    <n v="2"/>
    <n v="2"/>
    <n v="2"/>
    <n v="4"/>
    <n v="5"/>
    <n v="3"/>
    <n v="3"/>
    <n v="3"/>
    <n v="4"/>
    <n v="3"/>
    <n v="3"/>
    <n v="5"/>
    <n v="5"/>
    <n v="3"/>
    <n v="4"/>
    <s v="NO"/>
    <n v="4"/>
    <m/>
    <n v="4"/>
    <n v="4"/>
    <n v="5"/>
    <n v="5"/>
    <n v="5"/>
    <n v="5"/>
    <m/>
    <s v="NO"/>
    <s v="NO"/>
    <m/>
    <m/>
    <n v="5"/>
    <n v="5"/>
    <m/>
    <x v="2"/>
    <n v="4"/>
    <m/>
    <m/>
    <d v="2017-03-17T17:12:31"/>
    <s v="10.150.1.152"/>
    <m/>
  </r>
  <r>
    <s v="F. Educación - Centro de Formación del Profesorado"/>
    <s v="Humanidades"/>
    <n v="1"/>
    <n v="1090"/>
    <m/>
    <m/>
    <x v="1"/>
    <n v="12"/>
    <m/>
    <x v="1"/>
    <n v="4"/>
    <m/>
    <n v="12"/>
    <m/>
    <m/>
    <s v="Biblioteca escuelas pías uned"/>
    <m/>
    <m/>
    <n v="5"/>
    <n v="4"/>
    <n v="4"/>
    <n v="1"/>
    <m/>
    <n v="2"/>
    <n v="3"/>
    <m/>
    <m/>
    <m/>
    <m/>
    <n v="4"/>
    <n v="5"/>
    <n v="2"/>
    <n v="3"/>
    <n v="4"/>
    <n v="4"/>
    <n v="4"/>
    <n v="2"/>
    <n v="6"/>
    <n v="3"/>
    <n v="4"/>
    <n v="4"/>
    <n v="5"/>
    <n v="5"/>
    <n v="5"/>
    <n v="5"/>
    <s v="SI"/>
    <n v="4"/>
    <m/>
    <n v="5"/>
    <n v="3"/>
    <n v="5"/>
    <n v="5"/>
    <n v="5"/>
    <n v="5"/>
    <m/>
    <s v="NO"/>
    <s v="NO"/>
    <n v="1"/>
    <m/>
    <n v="5"/>
    <n v="5"/>
    <m/>
    <x v="2"/>
    <n v="3"/>
    <m/>
    <s v="No conocía de la existencia de cursos acerca del funcionamiento de la biblioteca "/>
    <d v="2017-03-17T17:13:31"/>
    <s v="10.150.1.151"/>
    <m/>
  </r>
  <r>
    <s v="F. Farmacia"/>
    <s v="Ciencias de la Salud"/>
    <n v="4"/>
    <n v="1091"/>
    <m/>
    <m/>
    <x v="1"/>
    <n v="13"/>
    <m/>
    <x v="3"/>
    <n v="1"/>
    <m/>
    <n v="13"/>
    <n v="29"/>
    <n v="19"/>
    <m/>
    <m/>
    <m/>
    <n v="4"/>
    <n v="5"/>
    <n v="5"/>
    <n v="4"/>
    <n v="1"/>
    <m/>
    <m/>
    <m/>
    <m/>
    <m/>
    <m/>
    <n v="4"/>
    <n v="4"/>
    <n v="4"/>
    <n v="4"/>
    <n v="3"/>
    <n v="4"/>
    <n v="3"/>
    <n v="4"/>
    <n v="4"/>
    <n v="4"/>
    <n v="4"/>
    <n v="4"/>
    <n v="4"/>
    <n v="4"/>
    <n v="4"/>
    <n v="4"/>
    <s v="NO"/>
    <n v="4"/>
    <m/>
    <n v="5"/>
    <n v="4"/>
    <n v="4"/>
    <n v="4"/>
    <n v="5"/>
    <n v="4"/>
    <m/>
    <s v="NO"/>
    <s v="NO"/>
    <n v="4"/>
    <m/>
    <n v="4"/>
    <n v="5"/>
    <m/>
    <x v="2"/>
    <n v="5"/>
    <m/>
    <m/>
    <d v="2017-03-17T17:16:03"/>
    <s v="10.150.1.152"/>
    <m/>
  </r>
  <r>
    <s v="F. Ciencias Geológicas"/>
    <s v="Ciencias Experimentales"/>
    <n v="2"/>
    <n v="1092"/>
    <m/>
    <m/>
    <x v="1"/>
    <n v="7"/>
    <m/>
    <x v="3"/>
    <n v="4"/>
    <m/>
    <n v="7"/>
    <n v="10"/>
    <n v="29"/>
    <s v="Biblioteca municipal (biblioteca Chamberí) y Biblioteca Nacional de España (BNE)"/>
    <m/>
    <m/>
    <n v="2"/>
    <n v="3"/>
    <n v="3"/>
    <n v="3"/>
    <m/>
    <n v="2"/>
    <n v="3"/>
    <m/>
    <m/>
    <m/>
    <m/>
    <n v="4"/>
    <n v="2"/>
    <n v="2"/>
    <n v="1"/>
    <n v="4"/>
    <n v="4"/>
    <n v="4"/>
    <n v="4"/>
    <n v="6"/>
    <n v="4"/>
    <n v="4"/>
    <n v="4"/>
    <n v="4"/>
    <n v="4"/>
    <n v="3"/>
    <n v="3"/>
    <s v="SI"/>
    <n v="4"/>
    <m/>
    <n v="4"/>
    <n v="3"/>
    <n v="4"/>
    <n v="4"/>
    <n v="5"/>
    <n v="5"/>
    <m/>
    <s v="SI"/>
    <s v="NO"/>
    <m/>
    <m/>
    <n v="4"/>
    <n v="5"/>
    <m/>
    <x v="0"/>
    <n v="3"/>
    <m/>
    <s v="No he asistido a ningún curso de formación de usuarios porque no sé el horario en el que se imparten. &lt;br&gt;Me gustaría que la biblioteca abriese los fines de semana, aunque sea con un horario reducido al habitual de días lectivos (por ejemplo de 10:00 a 20:00); porque soy una usuaria habitual de las bibliotecas, no sólo para estudiar sino también para leer."/>
    <d v="2017-03-17T17:16:37"/>
    <s v="10.150.1.152"/>
    <m/>
  </r>
  <r>
    <s v="N/C"/>
    <s v="N/C"/>
    <e v="#N/A"/>
    <n v="1093"/>
    <m/>
    <m/>
    <x v="0"/>
    <m/>
    <m/>
    <x v="1"/>
    <n v="5"/>
    <m/>
    <n v="29"/>
    <n v="14"/>
    <n v="4"/>
    <s v="Agencia Española de Cooperación Internacional (AECID), Biblioteca Nacional de España (BNE) y Biblioteca de la Real Academia Española"/>
    <m/>
    <m/>
    <n v="5"/>
    <n v="5"/>
    <n v="5"/>
    <n v="3"/>
    <n v="1"/>
    <m/>
    <m/>
    <m/>
    <m/>
    <m/>
    <m/>
    <n v="5"/>
    <n v="3"/>
    <n v="4"/>
    <n v="5"/>
    <n v="5"/>
    <n v="5"/>
    <n v="5"/>
    <n v="4"/>
    <n v="5"/>
    <n v="4"/>
    <n v="5"/>
    <n v="5"/>
    <n v="5"/>
    <n v="5"/>
    <n v="3"/>
    <n v="5"/>
    <s v="SI"/>
    <n v="5"/>
    <m/>
    <n v="5"/>
    <n v="5"/>
    <n v="5"/>
    <n v="5"/>
    <n v="5"/>
    <n v="5"/>
    <m/>
    <s v="SI"/>
    <s v="NO"/>
    <m/>
    <m/>
    <n v="5"/>
    <n v="5"/>
    <m/>
    <x v="0"/>
    <n v="4"/>
    <m/>
    <s v="Creo que realizan un trabajo fantástico, ¡enhorabuena!"/>
    <d v="2017-03-17T17:19:09"/>
    <s v="10.150.1.151"/>
    <m/>
  </r>
  <r>
    <s v="F. Geografía e Historia"/>
    <s v="Humanidades"/>
    <n v="1"/>
    <n v="1094"/>
    <m/>
    <m/>
    <x v="1"/>
    <n v="16"/>
    <m/>
    <x v="2"/>
    <n v="3"/>
    <m/>
    <n v="16"/>
    <n v="1"/>
    <n v="14"/>
    <m/>
    <m/>
    <m/>
    <n v="4"/>
    <n v="4"/>
    <n v="3"/>
    <n v="2"/>
    <n v="1"/>
    <m/>
    <m/>
    <m/>
    <m/>
    <m/>
    <m/>
    <n v="3"/>
    <n v="1"/>
    <n v="1"/>
    <n v="4"/>
    <n v="4"/>
    <n v="4"/>
    <n v="4"/>
    <n v="1"/>
    <n v="6"/>
    <n v="3"/>
    <n v="4"/>
    <n v="2"/>
    <n v="3"/>
    <n v="2"/>
    <n v="2"/>
    <n v="3"/>
    <s v="NO"/>
    <n v="2"/>
    <m/>
    <n v="4"/>
    <n v="4"/>
    <n v="4"/>
    <n v="4"/>
    <n v="4"/>
    <n v="4"/>
    <m/>
    <s v="NO"/>
    <s v="NO"/>
    <m/>
    <m/>
    <n v="4"/>
    <n v="4"/>
    <m/>
    <x v="3"/>
    <n v="3"/>
    <m/>
    <s v="Adquisición de más volúmenes. "/>
    <d v="2017-03-17T17:20:16"/>
    <s v="10.150.1.152"/>
    <m/>
  </r>
  <r>
    <s v="N/C"/>
    <s v="N/C"/>
    <e v="#N/A"/>
    <n v="1095"/>
    <m/>
    <m/>
    <x v="1"/>
    <m/>
    <m/>
    <x v="2"/>
    <n v="3"/>
    <m/>
    <n v="6"/>
    <n v="29"/>
    <n v="8"/>
    <m/>
    <m/>
    <m/>
    <n v="5"/>
    <n v="5"/>
    <n v="5"/>
    <n v="1"/>
    <n v="1"/>
    <m/>
    <m/>
    <m/>
    <m/>
    <m/>
    <m/>
    <n v="2"/>
    <n v="1"/>
    <n v="1"/>
    <n v="1"/>
    <n v="2"/>
    <n v="3"/>
    <n v="5"/>
    <n v="4"/>
    <n v="1"/>
    <n v="5"/>
    <n v="3"/>
    <n v="5"/>
    <n v="1"/>
    <n v="3"/>
    <n v="3"/>
    <n v="4"/>
    <s v="NO"/>
    <n v="3"/>
    <m/>
    <n v="1"/>
    <n v="3"/>
    <n v="5"/>
    <n v="2"/>
    <n v="4"/>
    <n v="4"/>
    <m/>
    <s v="NO"/>
    <s v="NO"/>
    <n v="3"/>
    <m/>
    <n v="1"/>
    <n v="1"/>
    <m/>
    <x v="3"/>
    <n v="1"/>
    <m/>
    <s v="Simpatía: me encantaría ir a sacar libros sin tener miedo de la bordería que me vaya a soltar el/la encargad@ de prestar libros. Devolver un &quot;buenos días&quot; no está de más nunca y no tratar a los estudiantes como si fueran seres inferiores tampoco."/>
    <d v="2017-03-17T17:21:02"/>
    <s v="10.150.1.151"/>
    <m/>
  </r>
  <r>
    <s v="N/C"/>
    <s v="N/C"/>
    <e v="#N/A"/>
    <n v="1096"/>
    <m/>
    <m/>
    <x v="2"/>
    <m/>
    <m/>
    <x v="2"/>
    <n v="1"/>
    <m/>
    <n v="5"/>
    <m/>
    <m/>
    <m/>
    <m/>
    <m/>
    <n v="5"/>
    <n v="5"/>
    <n v="5"/>
    <n v="5"/>
    <m/>
    <m/>
    <n v="3"/>
    <m/>
    <m/>
    <m/>
    <m/>
    <n v="1"/>
    <n v="1"/>
    <n v="1"/>
    <n v="5"/>
    <n v="5"/>
    <n v="5"/>
    <n v="5"/>
    <n v="1"/>
    <n v="5"/>
    <n v="3"/>
    <n v="3"/>
    <n v="3"/>
    <n v="5"/>
    <n v="3"/>
    <n v="3"/>
    <n v="4"/>
    <s v="NO"/>
    <n v="3"/>
    <m/>
    <n v="3"/>
    <n v="3"/>
    <n v="3"/>
    <n v="3"/>
    <n v="3"/>
    <n v="3"/>
    <m/>
    <s v="NO"/>
    <m/>
    <m/>
    <m/>
    <n v="4"/>
    <n v="4"/>
    <m/>
    <x v="2"/>
    <n v="4"/>
    <m/>
    <m/>
    <d v="2017-03-17T17:21:09"/>
    <s v="10.150.1.151"/>
    <m/>
  </r>
  <r>
    <s v="F. Farmacia"/>
    <s v="Ciencias de la Salud"/>
    <n v="4"/>
    <n v="1097"/>
    <m/>
    <m/>
    <x v="1"/>
    <n v="13"/>
    <m/>
    <x v="2"/>
    <n v="3"/>
    <m/>
    <n v="19"/>
    <n v="13"/>
    <n v="16"/>
    <m/>
    <m/>
    <m/>
    <n v="4"/>
    <n v="3"/>
    <n v="4"/>
    <n v="3"/>
    <n v="1"/>
    <m/>
    <m/>
    <m/>
    <m/>
    <m/>
    <m/>
    <n v="4"/>
    <n v="1"/>
    <n v="2"/>
    <n v="1"/>
    <n v="5"/>
    <n v="3"/>
    <n v="5"/>
    <n v="2"/>
    <n v="3"/>
    <n v="4"/>
    <n v="5"/>
    <n v="4"/>
    <n v="5"/>
    <n v="4"/>
    <n v="4"/>
    <n v="5"/>
    <s v="NO"/>
    <n v="4"/>
    <m/>
    <n v="5"/>
    <n v="3"/>
    <n v="5"/>
    <n v="5"/>
    <n v="5"/>
    <n v="5"/>
    <m/>
    <s v="NO"/>
    <s v="SI"/>
    <n v="3"/>
    <m/>
    <n v="5"/>
    <n v="5"/>
    <m/>
    <x v="2"/>
    <n v="5"/>
    <m/>
    <m/>
    <d v="2017-03-17T17:21:15"/>
    <s v="10.150.1.151"/>
    <m/>
  </r>
  <r>
    <s v="F. Psicología"/>
    <s v="Ciencias de la Salud"/>
    <n v="4"/>
    <n v="1098"/>
    <m/>
    <m/>
    <x v="1"/>
    <n v="20"/>
    <m/>
    <x v="1"/>
    <n v="3"/>
    <m/>
    <n v="20"/>
    <n v="19"/>
    <n v="29"/>
    <m/>
    <m/>
    <m/>
    <n v="4"/>
    <n v="4"/>
    <n v="4"/>
    <n v="4"/>
    <m/>
    <n v="2"/>
    <n v="3"/>
    <m/>
    <m/>
    <m/>
    <m/>
    <n v="3"/>
    <n v="2"/>
    <n v="2"/>
    <n v="3"/>
    <n v="5"/>
    <n v="4"/>
    <n v="5"/>
    <n v="1"/>
    <n v="3"/>
    <n v="5"/>
    <n v="4"/>
    <n v="3"/>
    <n v="4"/>
    <n v="5"/>
    <n v="3"/>
    <n v="3"/>
    <s v="NO"/>
    <n v="3"/>
    <m/>
    <n v="5"/>
    <n v="4"/>
    <n v="4"/>
    <n v="5"/>
    <n v="5"/>
    <n v="4"/>
    <m/>
    <s v="SI"/>
    <s v="SI"/>
    <n v="4"/>
    <m/>
    <n v="4"/>
    <n v="4"/>
    <m/>
    <x v="2"/>
    <n v="3"/>
    <m/>
    <m/>
    <d v="2017-03-17T17:23:13"/>
    <s v="10.150.1.152"/>
    <m/>
  </r>
  <r>
    <s v="F. Veterinaria"/>
    <s v="Ciencias de la Salud"/>
    <n v="4"/>
    <n v="1099"/>
    <m/>
    <m/>
    <x v="0"/>
    <n v="21"/>
    <m/>
    <x v="2"/>
    <n v="3"/>
    <m/>
    <n v="21"/>
    <n v="22"/>
    <m/>
    <m/>
    <m/>
    <m/>
    <n v="5"/>
    <n v="5"/>
    <n v="3"/>
    <n v="4"/>
    <m/>
    <n v="2"/>
    <m/>
    <m/>
    <m/>
    <m/>
    <m/>
    <n v="3"/>
    <n v="3"/>
    <n v="3"/>
    <n v="2"/>
    <n v="2"/>
    <n v="3"/>
    <n v="2"/>
    <n v="3"/>
    <n v="4"/>
    <n v="4"/>
    <n v="5"/>
    <n v="4"/>
    <n v="5"/>
    <n v="5"/>
    <n v="5"/>
    <n v="3"/>
    <s v="SI"/>
    <n v="4"/>
    <m/>
    <n v="5"/>
    <n v="5"/>
    <n v="5"/>
    <n v="5"/>
    <n v="5"/>
    <n v="5"/>
    <m/>
    <s v="SI"/>
    <s v="NO"/>
    <m/>
    <m/>
    <n v="5"/>
    <n v="5"/>
    <m/>
    <x v="2"/>
    <n v="4"/>
    <m/>
    <s v="Por falta de tiempo"/>
    <d v="2017-03-17T17:23:42"/>
    <s v="10.150.1.152"/>
    <m/>
  </r>
  <r>
    <s v="F. Ciencias Químicas"/>
    <s v="Ciencias Experimentales"/>
    <n v="2"/>
    <n v="1100"/>
    <m/>
    <m/>
    <x v="1"/>
    <n v="10"/>
    <m/>
    <x v="1"/>
    <n v="3"/>
    <m/>
    <n v="10"/>
    <m/>
    <m/>
    <m/>
    <m/>
    <m/>
    <n v="4"/>
    <n v="5"/>
    <n v="4"/>
    <n v="3"/>
    <m/>
    <n v="2"/>
    <n v="3"/>
    <m/>
    <m/>
    <m/>
    <m/>
    <n v="4"/>
    <n v="1"/>
    <n v="1"/>
    <n v="1"/>
    <n v="4"/>
    <n v="3"/>
    <n v="5"/>
    <n v="1"/>
    <n v="3"/>
    <n v="5"/>
    <n v="4"/>
    <n v="4"/>
    <n v="3"/>
    <n v="3"/>
    <n v="3"/>
    <n v="3"/>
    <s v="NO"/>
    <n v="4"/>
    <m/>
    <n v="4"/>
    <n v="4"/>
    <n v="4"/>
    <n v="4"/>
    <n v="4"/>
    <n v="4"/>
    <m/>
    <s v="NO"/>
    <s v="NO"/>
    <m/>
    <m/>
    <n v="5"/>
    <n v="4"/>
    <m/>
    <x v="2"/>
    <n v="4"/>
    <m/>
    <m/>
    <d v="2017-03-17T17:24:06"/>
    <s v="10.150.1.152"/>
    <m/>
  </r>
  <r>
    <s v="N/C"/>
    <s v="N/C"/>
    <e v="#N/A"/>
    <n v="1101"/>
    <m/>
    <m/>
    <x v="1"/>
    <m/>
    <m/>
    <x v="3"/>
    <n v="5"/>
    <m/>
    <n v="29"/>
    <n v="16"/>
    <n v="14"/>
    <s v="Biblioteca Pedro Salinas"/>
    <m/>
    <m/>
    <n v="4"/>
    <n v="4"/>
    <n v="4"/>
    <n v="5"/>
    <m/>
    <m/>
    <n v="3"/>
    <m/>
    <m/>
    <m/>
    <m/>
    <n v="4"/>
    <n v="4"/>
    <n v="2"/>
    <n v="3"/>
    <n v="3"/>
    <n v="3"/>
    <n v="5"/>
    <n v="2"/>
    <n v="3"/>
    <n v="3"/>
    <n v="3"/>
    <n v="3"/>
    <n v="3"/>
    <n v="3"/>
    <n v="3"/>
    <n v="3"/>
    <s v="NO"/>
    <n v="3"/>
    <m/>
    <n v="3"/>
    <n v="2"/>
    <n v="2"/>
    <n v="4"/>
    <n v="4"/>
    <n v="4"/>
    <m/>
    <s v="NO"/>
    <s v="NO"/>
    <m/>
    <m/>
    <n v="3"/>
    <n v="3"/>
    <m/>
    <x v="3"/>
    <n v="3"/>
    <m/>
    <m/>
    <d v="2017-03-17T17:24:23"/>
    <s v="10.150.1.152"/>
    <m/>
  </r>
  <r>
    <s v="F. Educación - Centro de Formación del Profesorado"/>
    <s v="Humanidades"/>
    <n v="1"/>
    <n v="1102"/>
    <m/>
    <m/>
    <x v="1"/>
    <n v="12"/>
    <m/>
    <x v="5"/>
    <n v="1"/>
    <m/>
    <n v="12"/>
    <n v="29"/>
    <m/>
    <m/>
    <m/>
    <m/>
    <n v="4"/>
    <n v="2"/>
    <n v="3"/>
    <n v="2"/>
    <n v="1"/>
    <m/>
    <m/>
    <m/>
    <m/>
    <m/>
    <m/>
    <n v="3"/>
    <n v="1"/>
    <n v="1"/>
    <n v="5"/>
    <n v="5"/>
    <n v="5"/>
    <n v="5"/>
    <n v="1"/>
    <n v="3"/>
    <n v="3"/>
    <n v="2"/>
    <n v="2"/>
    <n v="2"/>
    <n v="3"/>
    <n v="1"/>
    <n v="2"/>
    <s v="NO"/>
    <n v="3"/>
    <m/>
    <n v="3"/>
    <n v="2"/>
    <n v="2"/>
    <n v="5"/>
    <n v="4"/>
    <n v="4"/>
    <m/>
    <s v="SI"/>
    <s v="SI"/>
    <n v="3"/>
    <m/>
    <n v="2"/>
    <n v="3"/>
    <m/>
    <x v="3"/>
    <n v="3"/>
    <m/>
    <m/>
    <d v="2017-03-17T17:28:08"/>
    <s v="10.150.1.151"/>
    <m/>
  </r>
  <r>
    <s v="F. Odontología"/>
    <s v="Ciencias de la Salud"/>
    <n v="4"/>
    <n v="1103"/>
    <m/>
    <m/>
    <x v="1"/>
    <n v="19"/>
    <m/>
    <x v="3"/>
    <n v="3"/>
    <m/>
    <n v="19"/>
    <m/>
    <m/>
    <s v="Biblioteca María zambrano"/>
    <m/>
    <m/>
    <n v="3"/>
    <n v="3"/>
    <n v="2"/>
    <n v="3"/>
    <m/>
    <n v="2"/>
    <n v="3"/>
    <n v="4"/>
    <m/>
    <m/>
    <m/>
    <n v="4"/>
    <n v="2"/>
    <n v="2"/>
    <n v="1"/>
    <n v="4"/>
    <n v="5"/>
    <n v="5"/>
    <n v="2"/>
    <n v="2"/>
    <n v="3"/>
    <n v="3"/>
    <n v="1"/>
    <n v="5"/>
    <n v="3"/>
    <n v="4"/>
    <n v="3"/>
    <s v="SI"/>
    <n v="1"/>
    <m/>
    <n v="5"/>
    <n v="5"/>
    <n v="4"/>
    <n v="5"/>
    <n v="5"/>
    <n v="5"/>
    <m/>
    <s v="NO"/>
    <s v="NO"/>
    <m/>
    <m/>
    <n v="5"/>
    <n v="5"/>
    <m/>
    <x v="2"/>
    <n v="3"/>
    <m/>
    <s v="Creo que siendo una de la universidad es con mas influencia de España veo raro que no tengamos una biblioteca abierta 24 horas todos los dias o por lo menos una abierta el fin de semana en un horario normal, ya que la biblioteca María Zambrano la han cerrado, y con le nivel de exigencia que tenemos en la universidad por lo menos que nos brinden los servicios de una biblioteca abierta para estudiar.&lt;br&gt;&lt;br&gt;Juan David Armesto Gutierrez "/>
    <d v="2017-03-17T17:28:23"/>
    <s v="10.150.1.152"/>
    <m/>
  </r>
  <r>
    <s v="F. Informática"/>
    <s v="Ciencias Experimentales"/>
    <n v="2"/>
    <n v="1104"/>
    <m/>
    <m/>
    <x v="1"/>
    <n v="17"/>
    <m/>
    <x v="1"/>
    <n v="3"/>
    <m/>
    <n v="17"/>
    <n v="29"/>
    <m/>
    <m/>
    <m/>
    <m/>
    <n v="4"/>
    <n v="4"/>
    <n v="4"/>
    <n v="3"/>
    <m/>
    <n v="2"/>
    <n v="3"/>
    <m/>
    <m/>
    <m/>
    <m/>
    <n v="3"/>
    <n v="1"/>
    <n v="1"/>
    <n v="1"/>
    <n v="5"/>
    <n v="4"/>
    <n v="3"/>
    <n v="1"/>
    <n v="6"/>
    <n v="4"/>
    <n v="4"/>
    <n v="4"/>
    <n v="4"/>
    <n v="4"/>
    <n v="3"/>
    <n v="4"/>
    <s v="NO"/>
    <n v="4"/>
    <m/>
    <n v="5"/>
    <n v="4"/>
    <n v="4"/>
    <n v="5"/>
    <n v="5"/>
    <n v="5"/>
    <m/>
    <s v="NO"/>
    <s v="NO"/>
    <m/>
    <m/>
    <n v="5"/>
    <n v="5"/>
    <m/>
    <x v="0"/>
    <n v="3"/>
    <m/>
    <m/>
    <d v="2017-03-17T17:29:11"/>
    <s v="10.150.1.152"/>
    <m/>
  </r>
  <r>
    <s v="F. Ciencias Químicas"/>
    <s v="Ciencias Experimentales"/>
    <n v="2"/>
    <n v="1105"/>
    <m/>
    <m/>
    <x v="1"/>
    <n v="10"/>
    <m/>
    <x v="2"/>
    <n v="1"/>
    <m/>
    <n v="10"/>
    <m/>
    <m/>
    <m/>
    <m/>
    <m/>
    <n v="5"/>
    <n v="4"/>
    <n v="4"/>
    <n v="4"/>
    <m/>
    <n v="2"/>
    <m/>
    <m/>
    <m/>
    <m/>
    <m/>
    <n v="2"/>
    <n v="2"/>
    <n v="2"/>
    <n v="2"/>
    <n v="5"/>
    <n v="3"/>
    <n v="5"/>
    <n v="1"/>
    <n v="3"/>
    <n v="4"/>
    <n v="4"/>
    <n v="5"/>
    <n v="5"/>
    <n v="3"/>
    <n v="3"/>
    <n v="3"/>
    <s v="NO"/>
    <n v="2"/>
    <m/>
    <m/>
    <m/>
    <m/>
    <m/>
    <m/>
    <m/>
    <m/>
    <s v="NO"/>
    <s v="NO"/>
    <m/>
    <m/>
    <n v="5"/>
    <n v="5"/>
    <m/>
    <x v="0"/>
    <n v="3"/>
    <m/>
    <m/>
    <d v="2017-03-17T17:30:18"/>
    <s v="10.150.1.151"/>
    <m/>
  </r>
  <r>
    <s v="F. Geografía e Historia"/>
    <s v="Humanidades"/>
    <n v="1"/>
    <n v="1106"/>
    <m/>
    <m/>
    <x v="1"/>
    <n v="16"/>
    <m/>
    <x v="2"/>
    <n v="5"/>
    <m/>
    <n v="16"/>
    <n v="15"/>
    <n v="11"/>
    <s v="Biblioteca pública Acuña"/>
    <m/>
    <m/>
    <n v="4"/>
    <n v="4"/>
    <n v="4"/>
    <n v="4"/>
    <m/>
    <m/>
    <n v="3"/>
    <m/>
    <m/>
    <m/>
    <m/>
    <n v="2"/>
    <n v="4"/>
    <n v="4"/>
    <n v="3"/>
    <n v="5"/>
    <n v="4"/>
    <n v="5"/>
    <n v="4"/>
    <n v="6"/>
    <n v="3"/>
    <n v="3"/>
    <n v="4"/>
    <n v="3"/>
    <n v="4"/>
    <n v="3"/>
    <n v="3"/>
    <s v="NO"/>
    <n v="4"/>
    <m/>
    <n v="4"/>
    <n v="3"/>
    <n v="3"/>
    <n v="4"/>
    <n v="3"/>
    <n v="4"/>
    <m/>
    <s v="NO"/>
    <s v="NO"/>
    <m/>
    <m/>
    <n v="3"/>
    <n v="3"/>
    <m/>
    <x v="2"/>
    <n v="3"/>
    <m/>
    <m/>
    <d v="2017-03-17T17:31:35"/>
    <s v="10.150.1.152"/>
    <m/>
  </r>
  <r>
    <s v="F. Trabajo Social"/>
    <s v="Ciencias Sociales"/>
    <n v="3"/>
    <n v="1107"/>
    <m/>
    <m/>
    <x v="1"/>
    <n v="26"/>
    <m/>
    <x v="2"/>
    <n v="2"/>
    <m/>
    <n v="26"/>
    <n v="9"/>
    <m/>
    <m/>
    <m/>
    <m/>
    <n v="2"/>
    <m/>
    <n v="5"/>
    <n v="5"/>
    <m/>
    <n v="2"/>
    <m/>
    <n v="4"/>
    <n v="12"/>
    <m/>
    <m/>
    <n v="4"/>
    <n v="1"/>
    <n v="3"/>
    <n v="5"/>
    <n v="4"/>
    <n v="4"/>
    <n v="5"/>
    <n v="2"/>
    <n v="5"/>
    <n v="5"/>
    <n v="5"/>
    <n v="4"/>
    <n v="5"/>
    <m/>
    <n v="5"/>
    <n v="4"/>
    <s v="SI"/>
    <n v="4"/>
    <m/>
    <n v="5"/>
    <n v="5"/>
    <n v="5"/>
    <n v="5"/>
    <n v="5"/>
    <n v="5"/>
    <m/>
    <s v="NO"/>
    <s v="NO"/>
    <m/>
    <m/>
    <n v="5"/>
    <n v="5"/>
    <m/>
    <x v="0"/>
    <m/>
    <m/>
    <m/>
    <d v="2017-03-17T17:34:29"/>
    <s v="10.150.1.151"/>
    <m/>
  </r>
  <r>
    <s v="F. Geografía e Historia"/>
    <s v="Humanidades"/>
    <n v="1"/>
    <n v="1108"/>
    <m/>
    <m/>
    <x v="1"/>
    <n v="16"/>
    <m/>
    <x v="2"/>
    <n v="3"/>
    <m/>
    <n v="16"/>
    <n v="15"/>
    <m/>
    <m/>
    <m/>
    <m/>
    <n v="4"/>
    <n v="5"/>
    <n v="3"/>
    <n v="2"/>
    <m/>
    <n v="2"/>
    <m/>
    <n v="4"/>
    <n v="8.3333333333333329E-2"/>
    <m/>
    <m/>
    <n v="3"/>
    <m/>
    <m/>
    <m/>
    <m/>
    <m/>
    <m/>
    <m/>
    <m/>
    <m/>
    <m/>
    <m/>
    <m/>
    <m/>
    <m/>
    <m/>
    <m/>
    <m/>
    <m/>
    <m/>
    <m/>
    <m/>
    <m/>
    <m/>
    <m/>
    <m/>
    <m/>
    <m/>
    <m/>
    <m/>
    <m/>
    <m/>
    <m/>
    <x v="4"/>
    <m/>
    <m/>
    <m/>
    <d v="2017-03-17T17:41:18"/>
    <s v="10.150.1.152"/>
    <m/>
  </r>
  <r>
    <s v="F. Filología"/>
    <s v="Humanidades"/>
    <n v="1"/>
    <n v="1109"/>
    <m/>
    <m/>
    <x v="1"/>
    <n v="14"/>
    <m/>
    <x v="1"/>
    <n v="4"/>
    <m/>
    <n v="14"/>
    <n v="29"/>
    <n v="16"/>
    <m/>
    <m/>
    <m/>
    <n v="4"/>
    <n v="4"/>
    <n v="4"/>
    <n v="3"/>
    <n v="1"/>
    <m/>
    <m/>
    <m/>
    <m/>
    <m/>
    <m/>
    <n v="4"/>
    <n v="4"/>
    <n v="3"/>
    <n v="1"/>
    <n v="4"/>
    <n v="3"/>
    <n v="4"/>
    <n v="1"/>
    <n v="6"/>
    <n v="4"/>
    <n v="3"/>
    <n v="4"/>
    <n v="5"/>
    <n v="5"/>
    <n v="3"/>
    <n v="5"/>
    <s v="NO"/>
    <n v="4"/>
    <m/>
    <n v="5"/>
    <n v="5"/>
    <n v="5"/>
    <n v="5"/>
    <n v="5"/>
    <n v="5"/>
    <m/>
    <s v="NO"/>
    <s v="NO"/>
    <m/>
    <m/>
    <n v="5"/>
    <n v="5"/>
    <m/>
    <x v="0"/>
    <n v="4"/>
    <m/>
    <m/>
    <d v="2017-03-17T17:42:03"/>
    <s v="10.150.1.151"/>
    <m/>
  </r>
  <r>
    <s v="F. Ciencias Económicas y Empresariales"/>
    <s v="Ciencias Sociales"/>
    <n v="3"/>
    <n v="1110"/>
    <m/>
    <m/>
    <x v="1"/>
    <n v="5"/>
    <m/>
    <x v="2"/>
    <n v="1"/>
    <m/>
    <n v="29"/>
    <n v="5"/>
    <m/>
    <m/>
    <m/>
    <m/>
    <n v="4"/>
    <n v="4"/>
    <n v="4"/>
    <n v="5"/>
    <m/>
    <n v="2"/>
    <m/>
    <n v="4"/>
    <s v="0.00"/>
    <m/>
    <m/>
    <n v="4"/>
    <n v="2"/>
    <n v="2"/>
    <n v="3"/>
    <n v="4"/>
    <n v="3"/>
    <n v="5"/>
    <n v="1"/>
    <n v="3"/>
    <n v="4"/>
    <n v="5"/>
    <n v="3"/>
    <n v="3"/>
    <n v="4"/>
    <n v="3"/>
    <n v="3"/>
    <s v="NO"/>
    <n v="3"/>
    <m/>
    <n v="4"/>
    <n v="4"/>
    <n v="3"/>
    <n v="4"/>
    <n v="4"/>
    <n v="4"/>
    <m/>
    <s v="NO"/>
    <s v="NO"/>
    <m/>
    <m/>
    <n v="3"/>
    <n v="3"/>
    <m/>
    <x v="2"/>
    <n v="4"/>
    <m/>
    <m/>
    <d v="2017-03-17T17:44:00"/>
    <s v="10.150.1.151"/>
    <m/>
  </r>
  <r>
    <s v="F. Ciencias Físicas"/>
    <s v="Ciencias Experimentales"/>
    <n v="2"/>
    <n v="1111"/>
    <m/>
    <m/>
    <x v="1"/>
    <n v="6"/>
    <m/>
    <x v="2"/>
    <n v="3"/>
    <m/>
    <n v="6"/>
    <n v="2"/>
    <n v="18"/>
    <m/>
    <m/>
    <m/>
    <n v="3"/>
    <n v="2"/>
    <n v="3"/>
    <n v="4"/>
    <n v="1"/>
    <m/>
    <m/>
    <m/>
    <m/>
    <m/>
    <m/>
    <n v="4"/>
    <n v="1"/>
    <n v="1"/>
    <n v="3"/>
    <n v="4"/>
    <n v="4"/>
    <n v="3"/>
    <n v="3"/>
    <n v="3"/>
    <n v="3"/>
    <n v="2"/>
    <n v="3"/>
    <n v="4"/>
    <n v="4"/>
    <n v="2"/>
    <n v="3"/>
    <s v="NO"/>
    <n v="4"/>
    <m/>
    <n v="3"/>
    <n v="2"/>
    <n v="2"/>
    <n v="4"/>
    <n v="4"/>
    <n v="4"/>
    <m/>
    <s v="NO"/>
    <s v="NO"/>
    <m/>
    <m/>
    <n v="3"/>
    <n v="3"/>
    <m/>
    <x v="2"/>
    <n v="4"/>
    <m/>
    <m/>
    <d v="2017-03-17T17:44:58"/>
    <s v="10.150.1.151"/>
    <m/>
  </r>
  <r>
    <s v="F. Ciencias Políticas y Sociología"/>
    <s v="Ciencias Sociales"/>
    <n v="3"/>
    <n v="1112"/>
    <m/>
    <m/>
    <x v="1"/>
    <n v="9"/>
    <m/>
    <x v="1"/>
    <n v="3"/>
    <m/>
    <n v="9"/>
    <n v="29"/>
    <m/>
    <m/>
    <m/>
    <m/>
    <n v="3"/>
    <n v="4"/>
    <n v="3"/>
    <n v="3"/>
    <m/>
    <n v="2"/>
    <m/>
    <n v="4"/>
    <n v="0.25"/>
    <m/>
    <m/>
    <n v="3"/>
    <n v="1"/>
    <n v="1"/>
    <n v="2"/>
    <n v="5"/>
    <n v="5"/>
    <n v="3"/>
    <n v="1"/>
    <n v="2"/>
    <n v="5"/>
    <n v="5"/>
    <n v="1"/>
    <n v="3"/>
    <n v="5"/>
    <n v="2"/>
    <n v="4"/>
    <s v="SI"/>
    <n v="3"/>
    <m/>
    <n v="3"/>
    <n v="3"/>
    <n v="4"/>
    <n v="5"/>
    <n v="5"/>
    <n v="5"/>
    <m/>
    <s v="NO"/>
    <s v="SI"/>
    <n v="2"/>
    <m/>
    <n v="2"/>
    <n v="3"/>
    <m/>
    <x v="2"/>
    <n v="4"/>
    <m/>
    <m/>
    <d v="2017-03-17T17:45:26"/>
    <s v="10.150.1.151"/>
    <m/>
  </r>
  <r>
    <s v="F. Geografía e Historia"/>
    <s v="Humanidades"/>
    <n v="1"/>
    <n v="1113"/>
    <m/>
    <m/>
    <x v="1"/>
    <n v="16"/>
    <m/>
    <x v="1"/>
    <n v="4"/>
    <m/>
    <n v="16"/>
    <n v="29"/>
    <m/>
    <m/>
    <m/>
    <m/>
    <n v="4"/>
    <n v="5"/>
    <n v="5"/>
    <n v="3"/>
    <n v="1"/>
    <n v="2"/>
    <m/>
    <m/>
    <m/>
    <m/>
    <m/>
    <n v="2"/>
    <n v="2"/>
    <n v="1"/>
    <n v="5"/>
    <n v="4"/>
    <n v="2"/>
    <n v="5"/>
    <n v="2"/>
    <n v="6"/>
    <n v="4"/>
    <n v="4"/>
    <n v="4"/>
    <n v="3"/>
    <n v="5"/>
    <n v="3"/>
    <n v="5"/>
    <s v="NO"/>
    <n v="4"/>
    <m/>
    <n v="5"/>
    <n v="4"/>
    <n v="5"/>
    <n v="5"/>
    <n v="5"/>
    <n v="5"/>
    <m/>
    <s v="NO"/>
    <s v="NO"/>
    <m/>
    <m/>
    <n v="4"/>
    <n v="4"/>
    <m/>
    <x v="2"/>
    <m/>
    <m/>
    <m/>
    <d v="2017-03-17T17:47:54"/>
    <s v="10.150.1.152"/>
    <m/>
  </r>
  <r>
    <s v="F. Ciencias Físicas"/>
    <s v="Ciencias Experimentales"/>
    <n v="2"/>
    <n v="1114"/>
    <m/>
    <m/>
    <x v="1"/>
    <n v="6"/>
    <m/>
    <x v="2"/>
    <n v="1"/>
    <m/>
    <n v="29"/>
    <m/>
    <m/>
    <m/>
    <m/>
    <m/>
    <n v="5"/>
    <n v="4"/>
    <n v="4"/>
    <n v="4"/>
    <n v="1"/>
    <m/>
    <m/>
    <m/>
    <m/>
    <m/>
    <m/>
    <n v="1"/>
    <n v="1"/>
    <n v="1"/>
    <n v="3"/>
    <n v="5"/>
    <n v="5"/>
    <n v="5"/>
    <n v="1"/>
    <n v="4"/>
    <n v="3"/>
    <n v="3"/>
    <n v="4"/>
    <n v="4"/>
    <n v="3"/>
    <n v="3"/>
    <n v="3"/>
    <s v="NO"/>
    <n v="2"/>
    <m/>
    <n v="3"/>
    <n v="3"/>
    <n v="3"/>
    <n v="3"/>
    <n v="3"/>
    <n v="3"/>
    <m/>
    <s v="NO"/>
    <s v="NO"/>
    <m/>
    <m/>
    <n v="3"/>
    <n v="4"/>
    <m/>
    <x v="2"/>
    <n v="3"/>
    <m/>
    <m/>
    <d v="2017-03-17T17:48:19"/>
    <s v="10.150.1.151"/>
    <m/>
  </r>
  <r>
    <s v="F. Ciencias Políticas y Sociología"/>
    <s v="Ciencias Sociales"/>
    <n v="3"/>
    <n v="1115"/>
    <m/>
    <m/>
    <x v="1"/>
    <n v="9"/>
    <m/>
    <x v="2"/>
    <n v="3"/>
    <m/>
    <n v="5"/>
    <n v="9"/>
    <n v="11"/>
    <m/>
    <m/>
    <m/>
    <n v="3"/>
    <n v="2"/>
    <n v="4"/>
    <n v="3"/>
    <m/>
    <n v="2"/>
    <m/>
    <m/>
    <m/>
    <m/>
    <m/>
    <n v="4"/>
    <n v="1"/>
    <n v="2"/>
    <n v="4"/>
    <n v="5"/>
    <n v="5"/>
    <n v="5"/>
    <n v="3"/>
    <n v="2"/>
    <n v="1"/>
    <n v="2"/>
    <n v="4"/>
    <n v="4"/>
    <n v="5"/>
    <n v="3"/>
    <n v="4"/>
    <s v="SI"/>
    <n v="3"/>
    <m/>
    <n v="2"/>
    <n v="4"/>
    <n v="4"/>
    <n v="4"/>
    <n v="5"/>
    <n v="4"/>
    <m/>
    <s v="SI"/>
    <s v="NO"/>
    <m/>
    <m/>
    <n v="3"/>
    <n v="4"/>
    <m/>
    <x v="2"/>
    <m/>
    <m/>
    <m/>
    <d v="2017-03-17T17:48:25"/>
    <s v="10.150.1.152"/>
    <m/>
  </r>
  <r>
    <s v="F. Estudios Estadísticos"/>
    <s v="Ciencias Experimentales"/>
    <n v="2"/>
    <n v="1116"/>
    <m/>
    <m/>
    <x v="1"/>
    <n v="23"/>
    <m/>
    <x v="2"/>
    <n v="1"/>
    <m/>
    <n v="23"/>
    <m/>
    <m/>
    <m/>
    <m/>
    <m/>
    <n v="4"/>
    <n v="4"/>
    <n v="4"/>
    <n v="4"/>
    <n v="1"/>
    <m/>
    <n v="3"/>
    <m/>
    <m/>
    <m/>
    <m/>
    <n v="3"/>
    <n v="3"/>
    <n v="2"/>
    <n v="4"/>
    <n v="5"/>
    <n v="4"/>
    <n v="5"/>
    <n v="3"/>
    <n v="3"/>
    <n v="4"/>
    <n v="4"/>
    <n v="3"/>
    <n v="4"/>
    <n v="3"/>
    <n v="4"/>
    <n v="3"/>
    <s v="NO"/>
    <n v="4"/>
    <m/>
    <n v="5"/>
    <n v="4"/>
    <n v="3"/>
    <n v="5"/>
    <n v="5"/>
    <n v="5"/>
    <m/>
    <s v="NO"/>
    <s v="NO"/>
    <m/>
    <m/>
    <n v="5"/>
    <n v="5"/>
    <m/>
    <x v="2"/>
    <n v="4"/>
    <m/>
    <m/>
    <d v="2017-03-17T17:49:50"/>
    <s v="10.150.1.151"/>
    <m/>
  </r>
  <r>
    <s v="F. Geografía e Historia"/>
    <s v="Humanidades"/>
    <n v="1"/>
    <n v="1117"/>
    <m/>
    <m/>
    <x v="1"/>
    <n v="16"/>
    <m/>
    <x v="1"/>
    <n v="4"/>
    <m/>
    <n v="16"/>
    <n v="29"/>
    <n v="12"/>
    <m/>
    <m/>
    <m/>
    <n v="4"/>
    <n v="4"/>
    <n v="4"/>
    <n v="3"/>
    <m/>
    <n v="2"/>
    <n v="3"/>
    <m/>
    <m/>
    <m/>
    <m/>
    <n v="5"/>
    <n v="3"/>
    <n v="2"/>
    <n v="3"/>
    <n v="4"/>
    <n v="4"/>
    <n v="5"/>
    <n v="3"/>
    <n v="4"/>
    <n v="4"/>
    <n v="4"/>
    <n v="3"/>
    <n v="3"/>
    <n v="4"/>
    <m/>
    <n v="4"/>
    <s v="NO"/>
    <n v="3"/>
    <m/>
    <n v="5"/>
    <n v="4"/>
    <n v="4"/>
    <n v="5"/>
    <n v="5"/>
    <n v="5"/>
    <m/>
    <s v="NO"/>
    <s v="NO"/>
    <m/>
    <m/>
    <n v="4"/>
    <n v="5"/>
    <m/>
    <x v="2"/>
    <n v="4"/>
    <m/>
    <m/>
    <d v="2017-03-17T17:53:11"/>
    <s v="10.150.1.151"/>
    <m/>
  </r>
  <r>
    <s v="F. Geografía e Historia"/>
    <s v="Humanidades"/>
    <n v="1"/>
    <n v="1118"/>
    <m/>
    <m/>
    <x v="1"/>
    <n v="16"/>
    <m/>
    <x v="3"/>
    <n v="5"/>
    <m/>
    <n v="16"/>
    <n v="29"/>
    <n v="28"/>
    <m/>
    <m/>
    <m/>
    <n v="4"/>
    <n v="5"/>
    <n v="5"/>
    <n v="4"/>
    <m/>
    <m/>
    <n v="3"/>
    <m/>
    <m/>
    <m/>
    <m/>
    <n v="5"/>
    <n v="4"/>
    <n v="4"/>
    <n v="3"/>
    <n v="3"/>
    <n v="4"/>
    <n v="4"/>
    <n v="3"/>
    <n v="4"/>
    <n v="5"/>
    <n v="5"/>
    <n v="4"/>
    <n v="5"/>
    <n v="5"/>
    <n v="4"/>
    <n v="5"/>
    <s v="SI"/>
    <n v="5"/>
    <m/>
    <n v="5"/>
    <n v="4"/>
    <n v="4"/>
    <n v="5"/>
    <n v="5"/>
    <n v="5"/>
    <m/>
    <s v="SI"/>
    <s v="NO"/>
    <m/>
    <m/>
    <n v="5"/>
    <n v="5"/>
    <m/>
    <x v="0"/>
    <n v="3"/>
    <m/>
    <m/>
    <d v="2017-03-17T17:53:18"/>
    <s v="10.150.1.152"/>
    <m/>
  </r>
  <r>
    <s v="N/C"/>
    <s v="N/C"/>
    <e v="#N/A"/>
    <n v="1119"/>
    <m/>
    <m/>
    <x v="1"/>
    <m/>
    <m/>
    <x v="1"/>
    <n v="3"/>
    <m/>
    <n v="4"/>
    <n v="29"/>
    <n v="11"/>
    <m/>
    <m/>
    <m/>
    <n v="4"/>
    <n v="3"/>
    <n v="4"/>
    <n v="3"/>
    <m/>
    <n v="2"/>
    <m/>
    <m/>
    <m/>
    <m/>
    <m/>
    <n v="4"/>
    <n v="1"/>
    <n v="1"/>
    <n v="3"/>
    <n v="4"/>
    <n v="3"/>
    <n v="4"/>
    <n v="1"/>
    <n v="2"/>
    <n v="3"/>
    <n v="2"/>
    <n v="3"/>
    <n v="5"/>
    <n v="4"/>
    <n v="4"/>
    <n v="4"/>
    <s v="NO"/>
    <n v="4"/>
    <m/>
    <n v="4"/>
    <n v="2"/>
    <n v="3"/>
    <n v="5"/>
    <n v="5"/>
    <n v="5"/>
    <m/>
    <s v="SI"/>
    <s v="NO"/>
    <m/>
    <m/>
    <n v="5"/>
    <n v="4"/>
    <m/>
    <x v="2"/>
    <n v="4"/>
    <m/>
    <m/>
    <d v="2017-03-17T17:54:32"/>
    <s v="10.150.1.151"/>
    <m/>
  </r>
  <r>
    <s v="F. Geografía e Historia"/>
    <s v="Humanidades"/>
    <n v="1"/>
    <n v="1120"/>
    <m/>
    <m/>
    <x v="1"/>
    <n v="16"/>
    <m/>
    <x v="2"/>
    <n v="3"/>
    <m/>
    <n v="16"/>
    <m/>
    <m/>
    <s v="bibliotecas municipales de Madrid"/>
    <m/>
    <m/>
    <n v="5"/>
    <n v="5"/>
    <n v="5"/>
    <n v="4"/>
    <m/>
    <m/>
    <m/>
    <m/>
    <m/>
    <m/>
    <m/>
    <n v="3"/>
    <n v="3"/>
    <n v="3"/>
    <n v="1"/>
    <n v="5"/>
    <n v="5"/>
    <n v="5"/>
    <n v="3"/>
    <n v="5"/>
    <n v="4"/>
    <n v="4"/>
    <n v="4"/>
    <n v="5"/>
    <n v="4"/>
    <n v="4"/>
    <n v="4"/>
    <s v="NO"/>
    <n v="4"/>
    <m/>
    <n v="5"/>
    <n v="5"/>
    <n v="4"/>
    <n v="4"/>
    <n v="4"/>
    <n v="4"/>
    <m/>
    <s v="NO"/>
    <s v="NO"/>
    <m/>
    <m/>
    <n v="5"/>
    <n v="5"/>
    <m/>
    <x v="0"/>
    <n v="5"/>
    <m/>
    <m/>
    <d v="2017-03-17T17:55:39"/>
    <s v="10.150.1.151"/>
    <m/>
  </r>
  <r>
    <s v="F. Veterinaria"/>
    <s v="Ciencias de la Salud"/>
    <n v="4"/>
    <n v="1121"/>
    <m/>
    <m/>
    <x v="1"/>
    <n v="21"/>
    <m/>
    <x v="1"/>
    <n v="3"/>
    <m/>
    <n v="21"/>
    <n v="21"/>
    <n v="21"/>
    <m/>
    <m/>
    <m/>
    <n v="3"/>
    <n v="4"/>
    <n v="3"/>
    <n v="2"/>
    <m/>
    <m/>
    <n v="3"/>
    <n v="4"/>
    <n v="0.20833333333333334"/>
    <m/>
    <m/>
    <n v="4"/>
    <n v="1"/>
    <n v="1"/>
    <n v="2"/>
    <n v="4"/>
    <n v="4"/>
    <n v="5"/>
    <n v="1"/>
    <n v="2"/>
    <n v="4"/>
    <n v="4"/>
    <n v="2"/>
    <n v="3"/>
    <n v="2"/>
    <n v="3"/>
    <n v="3"/>
    <s v="NO"/>
    <n v="3"/>
    <m/>
    <n v="4"/>
    <n v="3"/>
    <n v="4"/>
    <n v="4"/>
    <n v="3"/>
    <n v="4"/>
    <m/>
    <s v="NO"/>
    <s v="NO"/>
    <m/>
    <m/>
    <n v="3"/>
    <n v="3"/>
    <m/>
    <x v="2"/>
    <n v="3"/>
    <m/>
    <s v="Aumentar el horario de biblioteca hasta las 11 o 12 de la noche durante todo el curso y no solo ampliar en época de exámenes."/>
    <d v="2017-03-17T17:56:07"/>
    <s v="10.150.1.151"/>
    <m/>
  </r>
  <r>
    <s v="F. Medicina"/>
    <s v="Ciencias de la Salud"/>
    <n v="4"/>
    <n v="1122"/>
    <m/>
    <m/>
    <x v="1"/>
    <n v="18"/>
    <m/>
    <x v="3"/>
    <n v="1"/>
    <m/>
    <n v="18"/>
    <n v="22"/>
    <n v="2"/>
    <s v="Demasiadas"/>
    <m/>
    <m/>
    <n v="5"/>
    <n v="5"/>
    <n v="5"/>
    <n v="5"/>
    <m/>
    <n v="2"/>
    <m/>
    <m/>
    <m/>
    <m/>
    <m/>
    <n v="4"/>
    <n v="1"/>
    <n v="1"/>
    <n v="1"/>
    <n v="5"/>
    <n v="5"/>
    <n v="5"/>
    <n v="1"/>
    <n v="4"/>
    <n v="5"/>
    <n v="5"/>
    <n v="1"/>
    <n v="4"/>
    <n v="4"/>
    <n v="1"/>
    <n v="3"/>
    <s v="NO"/>
    <n v="2"/>
    <m/>
    <n v="3"/>
    <n v="3"/>
    <n v="4"/>
    <n v="4"/>
    <n v="4"/>
    <n v="2"/>
    <m/>
    <s v="NO"/>
    <s v="NO"/>
    <n v="3"/>
    <m/>
    <n v="3"/>
    <n v="2"/>
    <m/>
    <x v="1"/>
    <n v="1"/>
    <m/>
    <s v="La biblioteca lleva cerrada todo el año.&lt;br&gt;"/>
    <d v="2017-03-17T17:56:14"/>
    <s v="10.150.1.151"/>
    <m/>
  </r>
  <r>
    <s v="F. Derecho"/>
    <s v="Ciencias Sociales"/>
    <n v="3"/>
    <n v="1124"/>
    <m/>
    <m/>
    <x v="1"/>
    <n v="11"/>
    <m/>
    <x v="3"/>
    <n v="4"/>
    <m/>
    <n v="29"/>
    <m/>
    <m/>
    <m/>
    <m/>
    <m/>
    <n v="5"/>
    <n v="4"/>
    <n v="3"/>
    <n v="4"/>
    <m/>
    <m/>
    <n v="3"/>
    <n v="4"/>
    <s v="23:00h"/>
    <m/>
    <m/>
    <n v="5"/>
    <n v="3"/>
    <n v="3"/>
    <n v="3"/>
    <n v="2"/>
    <n v="3"/>
    <n v="1"/>
    <n v="1"/>
    <n v="1"/>
    <n v="5"/>
    <n v="2"/>
    <n v="2"/>
    <n v="5"/>
    <n v="2"/>
    <n v="2"/>
    <n v="3"/>
    <s v="NO"/>
    <n v="3"/>
    <m/>
    <n v="4"/>
    <n v="3"/>
    <n v="5"/>
    <n v="3"/>
    <n v="4"/>
    <n v="5"/>
    <m/>
    <s v="NO"/>
    <s v="NO"/>
    <m/>
    <m/>
    <n v="4"/>
    <n v="4"/>
    <m/>
    <x v="2"/>
    <m/>
    <m/>
    <m/>
    <d v="2017-03-17T17:58:43"/>
    <s v="10.150.1.152"/>
    <m/>
  </r>
  <r>
    <s v="F. Geografía e Historia"/>
    <s v="Humanidades"/>
    <n v="1"/>
    <n v="1125"/>
    <m/>
    <m/>
    <x v="1"/>
    <n v="16"/>
    <m/>
    <x v="1"/>
    <n v="3"/>
    <m/>
    <n v="16"/>
    <m/>
    <m/>
    <m/>
    <m/>
    <m/>
    <n v="4"/>
    <n v="4"/>
    <n v="4"/>
    <n v="2"/>
    <n v="1"/>
    <m/>
    <m/>
    <m/>
    <m/>
    <m/>
    <m/>
    <n v="4"/>
    <n v="2"/>
    <n v="2"/>
    <n v="2"/>
    <n v="4"/>
    <n v="3"/>
    <n v="3"/>
    <n v="3"/>
    <n v="3"/>
    <n v="3"/>
    <n v="3"/>
    <n v="3"/>
    <n v="4"/>
    <n v="4"/>
    <n v="3"/>
    <n v="3"/>
    <s v="NO"/>
    <n v="3"/>
    <m/>
    <n v="4"/>
    <n v="4"/>
    <n v="4"/>
    <n v="4"/>
    <n v="4"/>
    <n v="4"/>
    <m/>
    <s v="NO"/>
    <s v="NO"/>
    <m/>
    <m/>
    <n v="4"/>
    <n v="5"/>
    <m/>
    <x v="2"/>
    <n v="3"/>
    <m/>
    <s v="Fondo bastante deteriorado"/>
    <d v="2017-03-17T18:02:17"/>
    <s v="10.150.1.152"/>
    <m/>
  </r>
  <r>
    <s v="F. Ciencias Químicas"/>
    <s v="Ciencias Experimentales"/>
    <n v="2"/>
    <n v="1126"/>
    <m/>
    <m/>
    <x v="1"/>
    <n v="10"/>
    <m/>
    <x v="3"/>
    <n v="4"/>
    <m/>
    <n v="10"/>
    <n v="29"/>
    <m/>
    <m/>
    <m/>
    <m/>
    <n v="5"/>
    <n v="4"/>
    <n v="3"/>
    <n v="3"/>
    <n v="1"/>
    <m/>
    <m/>
    <m/>
    <m/>
    <m/>
    <m/>
    <n v="3"/>
    <n v="1"/>
    <n v="1"/>
    <n v="2"/>
    <n v="4"/>
    <n v="4"/>
    <n v="4"/>
    <n v="4"/>
    <n v="1"/>
    <n v="4"/>
    <n v="4"/>
    <n v="2"/>
    <n v="4"/>
    <n v="4"/>
    <n v="4"/>
    <n v="4"/>
    <s v="NO"/>
    <n v="3"/>
    <m/>
    <n v="5"/>
    <n v="2"/>
    <m/>
    <n v="5"/>
    <n v="5"/>
    <n v="5"/>
    <m/>
    <s v="NO"/>
    <s v="NO"/>
    <m/>
    <m/>
    <n v="5"/>
    <n v="5"/>
    <m/>
    <x v="2"/>
    <n v="4"/>
    <m/>
    <s v="No he conocido de su existencia"/>
    <d v="2017-03-17T18:02:42"/>
    <s v="10.150.1.151"/>
    <m/>
  </r>
  <r>
    <s v="F. Psicología"/>
    <s v="Ciencias de la Salud"/>
    <n v="4"/>
    <n v="1127"/>
    <m/>
    <m/>
    <x v="1"/>
    <n v="20"/>
    <m/>
    <x v="1"/>
    <n v="2"/>
    <m/>
    <n v="20"/>
    <n v="29"/>
    <m/>
    <m/>
    <m/>
    <m/>
    <n v="4"/>
    <n v="5"/>
    <n v="4"/>
    <n v="3"/>
    <m/>
    <n v="2"/>
    <m/>
    <m/>
    <m/>
    <m/>
    <m/>
    <n v="4"/>
    <n v="2"/>
    <n v="1"/>
    <n v="2"/>
    <n v="5"/>
    <m/>
    <n v="3"/>
    <n v="1"/>
    <n v="3"/>
    <n v="3"/>
    <m/>
    <n v="3"/>
    <n v="4"/>
    <n v="3"/>
    <n v="3"/>
    <n v="3"/>
    <s v="NO"/>
    <n v="4"/>
    <m/>
    <m/>
    <m/>
    <m/>
    <m/>
    <m/>
    <m/>
    <m/>
    <s v="SI"/>
    <s v="SI"/>
    <n v="3"/>
    <m/>
    <m/>
    <m/>
    <m/>
    <x v="2"/>
    <m/>
    <m/>
    <m/>
    <d v="2017-03-17T18:04:14"/>
    <s v="10.150.1.151"/>
    <m/>
  </r>
  <r>
    <s v="F. Trabajo Social"/>
    <s v="Ciencias Sociales"/>
    <n v="3"/>
    <n v="1128"/>
    <m/>
    <m/>
    <x v="0"/>
    <n v="26"/>
    <m/>
    <x v="1"/>
    <n v="5"/>
    <m/>
    <n v="26"/>
    <n v="9"/>
    <n v="20"/>
    <m/>
    <m/>
    <m/>
    <n v="1"/>
    <n v="3"/>
    <n v="3"/>
    <n v="3"/>
    <n v="1"/>
    <m/>
    <m/>
    <m/>
    <m/>
    <m/>
    <m/>
    <n v="4"/>
    <n v="5"/>
    <n v="3"/>
    <n v="2"/>
    <n v="1"/>
    <n v="3"/>
    <n v="1"/>
    <n v="2"/>
    <n v="4"/>
    <n v="5"/>
    <n v="5"/>
    <n v="5"/>
    <n v="5"/>
    <n v="4"/>
    <n v="3"/>
    <n v="1"/>
    <s v="SI"/>
    <n v="3"/>
    <m/>
    <n v="5"/>
    <n v="5"/>
    <n v="5"/>
    <n v="5"/>
    <n v="5"/>
    <n v="5"/>
    <m/>
    <s v="SI"/>
    <s v="SI"/>
    <n v="3"/>
    <m/>
    <n v="5"/>
    <n v="5"/>
    <m/>
    <x v="0"/>
    <m/>
    <m/>
    <s v="Falta personal"/>
    <d v="2017-03-17T18:06:17"/>
    <s v="10.150.1.152"/>
    <m/>
  </r>
  <r>
    <s v="F. Geografía e Historia"/>
    <s v="Humanidades"/>
    <n v="1"/>
    <n v="1129"/>
    <m/>
    <m/>
    <x v="1"/>
    <n v="16"/>
    <m/>
    <x v="2"/>
    <n v="3"/>
    <m/>
    <n v="16"/>
    <m/>
    <m/>
    <m/>
    <m/>
    <m/>
    <n v="5"/>
    <n v="5"/>
    <n v="5"/>
    <n v="3"/>
    <m/>
    <n v="2"/>
    <m/>
    <m/>
    <m/>
    <m/>
    <m/>
    <n v="4"/>
    <n v="1"/>
    <n v="1"/>
    <n v="3"/>
    <n v="4"/>
    <n v="4"/>
    <n v="5"/>
    <n v="1"/>
    <n v="4"/>
    <n v="3"/>
    <n v="4"/>
    <n v="3"/>
    <n v="4"/>
    <n v="4"/>
    <n v="3"/>
    <n v="3"/>
    <s v="NO"/>
    <n v="4"/>
    <m/>
    <n v="5"/>
    <n v="4"/>
    <n v="4"/>
    <n v="5"/>
    <n v="5"/>
    <n v="5"/>
    <m/>
    <s v="NO"/>
    <s v="NO"/>
    <m/>
    <m/>
    <n v="4"/>
    <n v="5"/>
    <m/>
    <x v="2"/>
    <n v="4"/>
    <m/>
    <m/>
    <d v="2017-03-17T18:06:42"/>
    <s v="10.150.1.152"/>
    <m/>
  </r>
  <r>
    <s v="F. Derecho"/>
    <s v="Ciencias Sociales"/>
    <n v="3"/>
    <n v="1130"/>
    <m/>
    <m/>
    <x v="1"/>
    <n v="11"/>
    <m/>
    <x v="1"/>
    <n v="3"/>
    <m/>
    <n v="29"/>
    <n v="4"/>
    <n v="13"/>
    <m/>
    <m/>
    <m/>
    <n v="4"/>
    <n v="5"/>
    <n v="5"/>
    <n v="5"/>
    <m/>
    <n v="2"/>
    <n v="3"/>
    <m/>
    <m/>
    <m/>
    <m/>
    <n v="2"/>
    <n v="1"/>
    <n v="1"/>
    <n v="5"/>
    <n v="5"/>
    <n v="5"/>
    <n v="4"/>
    <n v="1"/>
    <n v="6"/>
    <n v="5"/>
    <n v="5"/>
    <n v="5"/>
    <n v="5"/>
    <n v="5"/>
    <n v="5"/>
    <n v="5"/>
    <s v="NO"/>
    <n v="3"/>
    <m/>
    <n v="5"/>
    <n v="5"/>
    <n v="5"/>
    <n v="5"/>
    <n v="5"/>
    <n v="5"/>
    <m/>
    <s v="NO"/>
    <s v="NO"/>
    <n v="1"/>
    <m/>
    <n v="5"/>
    <n v="5"/>
    <m/>
    <x v="2"/>
    <n v="3"/>
    <m/>
    <m/>
    <d v="2017-03-17T18:06:54"/>
    <s v="10.150.1.152"/>
    <m/>
  </r>
  <r>
    <s v="F. Enfermería, Fisioterapia y Podología"/>
    <s v="Ciencias de la Salud"/>
    <n v="4"/>
    <n v="1131"/>
    <m/>
    <m/>
    <x v="1"/>
    <n v="22"/>
    <m/>
    <x v="2"/>
    <n v="1"/>
    <m/>
    <n v="22"/>
    <n v="18"/>
    <n v="29"/>
    <m/>
    <m/>
    <m/>
    <n v="4"/>
    <n v="4"/>
    <n v="4"/>
    <n v="3"/>
    <n v="1"/>
    <m/>
    <m/>
    <m/>
    <m/>
    <m/>
    <m/>
    <n v="5"/>
    <n v="1"/>
    <n v="2"/>
    <n v="3"/>
    <n v="5"/>
    <n v="5"/>
    <n v="5"/>
    <n v="1"/>
    <n v="6"/>
    <n v="5"/>
    <n v="5"/>
    <n v="2"/>
    <n v="4"/>
    <n v="2"/>
    <n v="3"/>
    <n v="3"/>
    <s v="NO"/>
    <n v="3"/>
    <m/>
    <n v="5"/>
    <n v="4"/>
    <n v="4"/>
    <n v="5"/>
    <n v="5"/>
    <n v="5"/>
    <m/>
    <s v="SI"/>
    <s v="SI"/>
    <n v="5"/>
    <m/>
    <n v="5"/>
    <n v="5"/>
    <m/>
    <x v="0"/>
    <n v="4"/>
    <m/>
    <s v="Mayor facilidad para adentrarse a los recursos digitales que dispone la biblioteca."/>
    <d v="2017-03-17T18:07:14"/>
    <s v="10.150.1.152"/>
    <m/>
  </r>
  <r>
    <s v="F. Derecho"/>
    <s v="Ciencias Sociales"/>
    <n v="3"/>
    <n v="1132"/>
    <m/>
    <m/>
    <x v="1"/>
    <n v="11"/>
    <m/>
    <x v="2"/>
    <n v="1"/>
    <m/>
    <n v="29"/>
    <n v="28"/>
    <n v="11"/>
    <m/>
    <m/>
    <m/>
    <n v="3"/>
    <n v="4"/>
    <n v="4"/>
    <n v="4"/>
    <m/>
    <n v="2"/>
    <n v="3"/>
    <m/>
    <s v="4 A.M"/>
    <m/>
    <m/>
    <n v="4"/>
    <n v="1"/>
    <n v="3"/>
    <n v="2"/>
    <n v="4"/>
    <n v="3"/>
    <n v="4"/>
    <n v="1"/>
    <n v="5"/>
    <n v="4"/>
    <n v="4"/>
    <n v="2"/>
    <n v="3"/>
    <n v="4"/>
    <n v="2"/>
    <n v="4"/>
    <s v="NO"/>
    <n v="4"/>
    <m/>
    <n v="4"/>
    <n v="4"/>
    <n v="4"/>
    <n v="5"/>
    <n v="5"/>
    <n v="5"/>
    <m/>
    <s v="SI"/>
    <s v="NO"/>
    <m/>
    <m/>
    <n v="2"/>
    <n v="2"/>
    <m/>
    <x v="2"/>
    <n v="4"/>
    <m/>
    <m/>
    <d v="2017-03-17T18:11:40"/>
    <s v="10.150.1.152"/>
    <m/>
  </r>
  <r>
    <s v="F. Farmacia"/>
    <s v="Ciencias de la Salud"/>
    <n v="4"/>
    <n v="1133"/>
    <m/>
    <m/>
    <x v="1"/>
    <n v="13"/>
    <m/>
    <x v="4"/>
    <m/>
    <m/>
    <n v="13"/>
    <n v="29"/>
    <m/>
    <m/>
    <m/>
    <m/>
    <n v="2"/>
    <n v="3"/>
    <n v="4"/>
    <n v="3"/>
    <m/>
    <m/>
    <m/>
    <n v="4"/>
    <n v="6"/>
    <m/>
    <m/>
    <n v="3"/>
    <n v="1"/>
    <n v="1"/>
    <n v="1"/>
    <n v="4"/>
    <n v="5"/>
    <n v="5"/>
    <n v="1"/>
    <n v="2"/>
    <n v="3"/>
    <n v="4"/>
    <n v="3"/>
    <n v="5"/>
    <n v="4"/>
    <n v="1"/>
    <n v="2"/>
    <s v="NO"/>
    <n v="1"/>
    <m/>
    <n v="5"/>
    <n v="5"/>
    <n v="5"/>
    <n v="5"/>
    <n v="5"/>
    <n v="5"/>
    <m/>
    <s v="NO"/>
    <s v="NO"/>
    <m/>
    <m/>
    <n v="3"/>
    <n v="4"/>
    <m/>
    <x v="3"/>
    <n v="3"/>
    <m/>
    <m/>
    <d v="2017-03-17T18:12:21"/>
    <s v="10.150.1.152"/>
    <m/>
  </r>
  <r>
    <s v="F. Farmacia"/>
    <s v="Ciencias de la Salud"/>
    <n v="4"/>
    <n v="1134"/>
    <m/>
    <m/>
    <x v="1"/>
    <n v="13"/>
    <m/>
    <x v="3"/>
    <n v="3"/>
    <m/>
    <n v="4"/>
    <n v="2"/>
    <n v="13"/>
    <s v="A la de Agronomos, a la de Escuela de Diseño y cercanas a mi casa tanto públicas como municipales "/>
    <m/>
    <m/>
    <n v="4"/>
    <n v="3"/>
    <n v="4"/>
    <n v="2"/>
    <m/>
    <n v="2"/>
    <m/>
    <n v="4"/>
    <n v="2"/>
    <m/>
    <m/>
    <n v="4"/>
    <n v="1"/>
    <n v="4"/>
    <n v="2"/>
    <n v="5"/>
    <n v="4"/>
    <n v="4"/>
    <n v="2"/>
    <n v="3"/>
    <n v="3"/>
    <n v="3"/>
    <n v="4"/>
    <n v="4"/>
    <n v="4"/>
    <n v="3"/>
    <m/>
    <m/>
    <n v="4"/>
    <m/>
    <n v="5"/>
    <n v="2"/>
    <n v="4"/>
    <n v="4"/>
    <n v="4"/>
    <n v="2"/>
    <m/>
    <s v="NO"/>
    <m/>
    <m/>
    <m/>
    <n v="5"/>
    <n v="5"/>
    <m/>
    <x v="2"/>
    <n v="4"/>
    <m/>
    <s v="- Por cuarto año consecutivo pido que se añada en la cuenta online la biblioteca de la que es el libro&lt;br&gt;- Que como la UPM haya bibliotecas que abran en fiestas y sábados y domingos, que para algo somos un campus de excelencia&lt;br&gt;- Que haya más enchufes "/>
    <d v="2017-03-17T18:13:18"/>
    <s v="10.150.1.151"/>
    <m/>
  </r>
  <r>
    <s v="F. Trabajo Social"/>
    <s v="Ciencias Sociales"/>
    <n v="3"/>
    <n v="1135"/>
    <m/>
    <m/>
    <x v="1"/>
    <n v="26"/>
    <m/>
    <x v="3"/>
    <n v="2"/>
    <m/>
    <n v="26"/>
    <n v="9"/>
    <n v="20"/>
    <m/>
    <m/>
    <m/>
    <n v="1"/>
    <n v="3"/>
    <n v="3"/>
    <n v="2"/>
    <n v="1"/>
    <m/>
    <m/>
    <m/>
    <m/>
    <m/>
    <m/>
    <n v="4"/>
    <n v="1"/>
    <n v="2"/>
    <n v="5"/>
    <n v="5"/>
    <n v="4"/>
    <n v="5"/>
    <n v="2"/>
    <n v="5"/>
    <n v="5"/>
    <n v="4"/>
    <n v="4"/>
    <n v="4"/>
    <n v="4"/>
    <n v="4"/>
    <n v="4"/>
    <s v="NO"/>
    <n v="4"/>
    <m/>
    <n v="1"/>
    <n v="2"/>
    <n v="1"/>
    <n v="1"/>
    <n v="1"/>
    <n v="1"/>
    <m/>
    <s v="NO"/>
    <s v="NO"/>
    <m/>
    <m/>
    <n v="4"/>
    <n v="5"/>
    <m/>
    <x v="2"/>
    <n v="4"/>
    <m/>
    <s v="Respecto a la pregunta 5.2, no he asistido a ningún curso porque no sabía de su existencia, pero si me gustaría realizar ese tip ode cursos."/>
    <d v="2017-03-17T18:15:12"/>
    <s v="10.150.1.151"/>
    <m/>
  </r>
  <r>
    <s v="F. Ciencias de la Información"/>
    <s v="Ciencias Sociales"/>
    <n v="3"/>
    <n v="1136"/>
    <m/>
    <m/>
    <x v="1"/>
    <n v="4"/>
    <m/>
    <x v="1"/>
    <n v="3"/>
    <m/>
    <n v="4"/>
    <n v="29"/>
    <n v="16"/>
    <m/>
    <m/>
    <m/>
    <n v="1"/>
    <n v="4"/>
    <n v="3"/>
    <n v="5"/>
    <m/>
    <n v="2"/>
    <m/>
    <n v="4"/>
    <s v="Toda la noche"/>
    <m/>
    <m/>
    <n v="4"/>
    <n v="4"/>
    <n v="4"/>
    <n v="3"/>
    <n v="3"/>
    <n v="3"/>
    <n v="3"/>
    <n v="3"/>
    <n v="3"/>
    <n v="3"/>
    <n v="3"/>
    <n v="4"/>
    <n v="2"/>
    <n v="4"/>
    <n v="1"/>
    <n v="3"/>
    <s v="NO"/>
    <n v="3"/>
    <m/>
    <n v="1"/>
    <n v="3"/>
    <n v="4"/>
    <n v="5"/>
    <n v="5"/>
    <n v="5"/>
    <m/>
    <s v="NO"/>
    <s v="NO"/>
    <m/>
    <m/>
    <n v="1"/>
    <n v="1"/>
    <m/>
    <x v="2"/>
    <n v="3"/>
    <m/>
    <s v="- La atención por parte del personal de la biblioteca deja mucho que desear, en general es gente sin ganas de trabajar, bordes y sin capacidad de ayudar y resolver dudas."/>
    <d v="2017-03-17T18:16:20"/>
    <s v="10.150.1.151"/>
    <m/>
  </r>
  <r>
    <s v="F. Educación - Centro de Formación del Profesorado"/>
    <s v="Humanidades"/>
    <n v="1"/>
    <n v="1137"/>
    <m/>
    <m/>
    <x v="1"/>
    <n v="12"/>
    <m/>
    <x v="2"/>
    <n v="2"/>
    <m/>
    <n v="12"/>
    <n v="29"/>
    <n v="4"/>
    <m/>
    <m/>
    <m/>
    <n v="4"/>
    <n v="3"/>
    <n v="4"/>
    <n v="4"/>
    <n v="1"/>
    <n v="2"/>
    <m/>
    <m/>
    <m/>
    <m/>
    <m/>
    <n v="2"/>
    <n v="3"/>
    <n v="3"/>
    <n v="4"/>
    <n v="4"/>
    <n v="4"/>
    <n v="2"/>
    <n v="3"/>
    <n v="2"/>
    <n v="3"/>
    <n v="4"/>
    <n v="4"/>
    <n v="3"/>
    <n v="4"/>
    <n v="2"/>
    <n v="4"/>
    <s v="NO"/>
    <n v="4"/>
    <m/>
    <n v="4"/>
    <n v="4"/>
    <n v="3"/>
    <n v="4"/>
    <n v="4"/>
    <n v="4"/>
    <m/>
    <s v="NO"/>
    <s v="NO"/>
    <n v="2"/>
    <m/>
    <n v="3"/>
    <n v="4"/>
    <m/>
    <x v="2"/>
    <n v="4"/>
    <m/>
    <m/>
    <d v="2017-03-17T18:16:58"/>
    <s v="10.150.1.152"/>
    <m/>
  </r>
  <r>
    <s v="F. Ciencias Económicas y Empresariales"/>
    <s v="Ciencias Sociales"/>
    <n v="3"/>
    <n v="1138"/>
    <m/>
    <m/>
    <x v="1"/>
    <n v="5"/>
    <m/>
    <x v="1"/>
    <m/>
    <m/>
    <n v="5"/>
    <n v="29"/>
    <n v="20"/>
    <m/>
    <m/>
    <m/>
    <n v="4"/>
    <n v="3"/>
    <n v="3"/>
    <n v="5"/>
    <n v="1"/>
    <n v="2"/>
    <n v="3"/>
    <n v="4"/>
    <n v="4.1666666666666664E-2"/>
    <m/>
    <m/>
    <n v="4"/>
    <n v="1"/>
    <n v="1"/>
    <n v="4"/>
    <n v="5"/>
    <n v="4"/>
    <n v="5"/>
    <n v="3"/>
    <n v="3"/>
    <n v="4"/>
    <n v="4"/>
    <n v="1"/>
    <n v="3"/>
    <n v="3"/>
    <n v="4"/>
    <n v="3"/>
    <s v="NO"/>
    <n v="2"/>
    <m/>
    <n v="4"/>
    <n v="4"/>
    <n v="4"/>
    <n v="5"/>
    <n v="2"/>
    <n v="2"/>
    <m/>
    <s v="NO"/>
    <s v="NO"/>
    <m/>
    <m/>
    <n v="4"/>
    <n v="4"/>
    <m/>
    <x v="2"/>
    <n v="4"/>
    <m/>
    <s v="Dar mayor accesibilidad a Mi Cuenta online ya que no puedo meterme porque me.pide un PIN y no lo tengo. Que podamos entrar solo con el email y la contraseña."/>
    <d v="2017-03-17T18:17:27"/>
    <s v="10.150.1.151"/>
    <m/>
  </r>
  <r>
    <s v="F. Psicología"/>
    <s v="Ciencias de la Salud"/>
    <n v="4"/>
    <n v="1139"/>
    <m/>
    <m/>
    <x v="1"/>
    <n v="20"/>
    <m/>
    <x v="2"/>
    <n v="3"/>
    <m/>
    <n v="20"/>
    <n v="29"/>
    <m/>
    <m/>
    <m/>
    <m/>
    <n v="4"/>
    <n v="4"/>
    <n v="4"/>
    <n v="4"/>
    <n v="1"/>
    <m/>
    <m/>
    <m/>
    <m/>
    <m/>
    <m/>
    <n v="5"/>
    <n v="4"/>
    <n v="3"/>
    <n v="3"/>
    <n v="5"/>
    <n v="5"/>
    <n v="5"/>
    <n v="5"/>
    <n v="3"/>
    <n v="3"/>
    <n v="3"/>
    <n v="4"/>
    <n v="4"/>
    <n v="4"/>
    <n v="4"/>
    <n v="4"/>
    <s v="NO"/>
    <n v="5"/>
    <m/>
    <n v="5"/>
    <n v="2"/>
    <n v="2"/>
    <n v="5"/>
    <n v="5"/>
    <n v="5"/>
    <m/>
    <s v="NO"/>
    <s v="NO"/>
    <m/>
    <m/>
    <n v="4"/>
    <n v="4"/>
    <m/>
    <x v="2"/>
    <m/>
    <m/>
    <m/>
    <d v="2017-03-17T18:19:26"/>
    <s v="10.150.1.151"/>
    <m/>
  </r>
  <r>
    <s v="F. Ciencias de la Información"/>
    <s v="Ciencias Sociales"/>
    <n v="3"/>
    <n v="1140"/>
    <m/>
    <m/>
    <x v="1"/>
    <n v="4"/>
    <m/>
    <x v="2"/>
    <n v="3"/>
    <m/>
    <n v="29"/>
    <n v="4"/>
    <m/>
    <s v="Universidad Rey Juan Carlos I Campus de Vicálvaro"/>
    <m/>
    <m/>
    <n v="5"/>
    <n v="4"/>
    <n v="4"/>
    <n v="2"/>
    <m/>
    <n v="2"/>
    <m/>
    <m/>
    <m/>
    <m/>
    <m/>
    <n v="3"/>
    <n v="2"/>
    <n v="1"/>
    <n v="3"/>
    <n v="5"/>
    <n v="3"/>
    <n v="5"/>
    <n v="1"/>
    <n v="3"/>
    <n v="4"/>
    <n v="5"/>
    <n v="3"/>
    <n v="5"/>
    <n v="5"/>
    <n v="3"/>
    <n v="5"/>
    <s v="NO"/>
    <n v="5"/>
    <m/>
    <n v="5"/>
    <n v="5"/>
    <n v="3"/>
    <n v="5"/>
    <n v="2"/>
    <n v="4"/>
    <m/>
    <s v="NO"/>
    <s v="NO"/>
    <m/>
    <m/>
    <n v="5"/>
    <n v="5"/>
    <m/>
    <x v="0"/>
    <m/>
    <m/>
    <s v="No he asistido a ningún curso de formación de usuarios ya que los primeros días nos dieron una charla acerca del funcionamiento de la biblioteca y creo que manejo correctamente sus herramientas."/>
    <d v="2017-03-17T18:19:42"/>
    <s v="10.150.1.152"/>
    <m/>
  </r>
  <r>
    <s v="F. Geografía e Historia"/>
    <s v="Humanidades"/>
    <n v="1"/>
    <n v="1141"/>
    <m/>
    <m/>
    <x v="2"/>
    <n v="16"/>
    <m/>
    <x v="3"/>
    <n v="4"/>
    <m/>
    <n v="16"/>
    <n v="29"/>
    <m/>
    <s v="Hispánica"/>
    <m/>
    <m/>
    <n v="4"/>
    <n v="5"/>
    <n v="4"/>
    <n v="3"/>
    <m/>
    <n v="2"/>
    <n v="3"/>
    <n v="4"/>
    <s v="01.00"/>
    <m/>
    <m/>
    <n v="5"/>
    <n v="3"/>
    <n v="1"/>
    <n v="3"/>
    <n v="3"/>
    <n v="4"/>
    <n v="4"/>
    <n v="3"/>
    <n v="6"/>
    <n v="4"/>
    <n v="5"/>
    <n v="3"/>
    <n v="4"/>
    <n v="5"/>
    <n v="2"/>
    <n v="4"/>
    <s v="NO"/>
    <n v="3"/>
    <m/>
    <n v="3"/>
    <n v="4"/>
    <n v="2"/>
    <n v="5"/>
    <n v="5"/>
    <n v="4"/>
    <m/>
    <s v="NO"/>
    <s v="NO"/>
    <m/>
    <m/>
    <n v="2"/>
    <n v="1"/>
    <m/>
    <x v="2"/>
    <n v="2"/>
    <m/>
    <m/>
    <d v="2017-03-17T18:20:29"/>
    <s v="10.150.1.152"/>
    <m/>
  </r>
  <r>
    <s v="F. Ciencias Biológicas"/>
    <s v="Ciencias Experimentales"/>
    <n v="2"/>
    <n v="1142"/>
    <m/>
    <m/>
    <x v="2"/>
    <n v="2"/>
    <m/>
    <x v="2"/>
    <n v="3"/>
    <m/>
    <n v="2"/>
    <m/>
    <m/>
    <s v="Bliblioteca Central UNED"/>
    <m/>
    <m/>
    <n v="4"/>
    <n v="4"/>
    <n v="4"/>
    <n v="3"/>
    <n v="1"/>
    <m/>
    <m/>
    <m/>
    <m/>
    <m/>
    <m/>
    <n v="1"/>
    <n v="3"/>
    <n v="1"/>
    <n v="1"/>
    <n v="5"/>
    <n v="5"/>
    <n v="5"/>
    <n v="1"/>
    <n v="3"/>
    <n v="3"/>
    <n v="3"/>
    <n v="3"/>
    <n v="4"/>
    <n v="4"/>
    <n v="3"/>
    <n v="3"/>
    <s v="NO"/>
    <n v="4"/>
    <m/>
    <n v="5"/>
    <n v="5"/>
    <n v="4"/>
    <n v="4"/>
    <n v="5"/>
    <n v="5"/>
    <m/>
    <s v="SI"/>
    <s v="NO"/>
    <m/>
    <m/>
    <n v="4"/>
    <n v="4"/>
    <m/>
    <x v="2"/>
    <m/>
    <m/>
    <s v="No he hecho ningún curso porque no lo he considerado necesario en este momento. Mejoraría la calidad de algunos ordenadores, y quizás ampliaría el catálogo.  "/>
    <d v="2017-03-17T18:22:01"/>
    <s v="10.150.1.152"/>
    <m/>
  </r>
  <r>
    <s v="F. Ciencias Matemáticas"/>
    <s v="Ciencias Experimentales"/>
    <n v="2"/>
    <n v="1143"/>
    <m/>
    <m/>
    <x v="1"/>
    <n v="8"/>
    <m/>
    <x v="3"/>
    <n v="1"/>
    <m/>
    <n v="8"/>
    <n v="29"/>
    <m/>
    <m/>
    <m/>
    <m/>
    <n v="4"/>
    <n v="4"/>
    <n v="4"/>
    <n v="2"/>
    <m/>
    <n v="2"/>
    <m/>
    <m/>
    <m/>
    <m/>
    <m/>
    <n v="3"/>
    <n v="1"/>
    <n v="1"/>
    <n v="4"/>
    <n v="5"/>
    <n v="5"/>
    <n v="5"/>
    <n v="2"/>
    <n v="6"/>
    <n v="4"/>
    <n v="4"/>
    <n v="2"/>
    <n v="3"/>
    <n v="4"/>
    <n v="2"/>
    <n v="5"/>
    <s v="NO"/>
    <n v="5"/>
    <m/>
    <n v="5"/>
    <n v="1"/>
    <n v="4"/>
    <n v="5"/>
    <n v="5"/>
    <n v="5"/>
    <m/>
    <s v="NO"/>
    <s v="NO"/>
    <m/>
    <m/>
    <n v="4"/>
    <n v="5"/>
    <m/>
    <x v="2"/>
    <n v="3"/>
    <m/>
    <m/>
    <d v="2017-03-17T18:22:45"/>
    <s v="10.150.1.151"/>
    <m/>
  </r>
  <r>
    <s v="F. Ciencias Químicas"/>
    <s v="Ciencias Experimentales"/>
    <n v="2"/>
    <n v="1144"/>
    <m/>
    <m/>
    <x v="1"/>
    <n v="10"/>
    <m/>
    <x v="2"/>
    <n v="3"/>
    <m/>
    <n v="10"/>
    <n v="2"/>
    <n v="8"/>
    <m/>
    <m/>
    <m/>
    <n v="4"/>
    <n v="4"/>
    <n v="4"/>
    <n v="4"/>
    <m/>
    <n v="2"/>
    <m/>
    <m/>
    <m/>
    <m/>
    <m/>
    <n v="5"/>
    <n v="2"/>
    <n v="4"/>
    <n v="3"/>
    <n v="5"/>
    <n v="4"/>
    <n v="5"/>
    <n v="3"/>
    <n v="4"/>
    <n v="3"/>
    <n v="4"/>
    <n v="4"/>
    <n v="4"/>
    <n v="4"/>
    <n v="3"/>
    <n v="5"/>
    <s v="NO"/>
    <n v="4"/>
    <m/>
    <n v="4"/>
    <n v="2"/>
    <n v="2"/>
    <n v="4"/>
    <n v="5"/>
    <n v="5"/>
    <m/>
    <s v="NO"/>
    <s v="NO"/>
    <m/>
    <m/>
    <n v="4"/>
    <n v="4"/>
    <m/>
    <x v="2"/>
    <n v="3"/>
    <m/>
    <m/>
    <d v="2017-03-17T18:27:32"/>
    <s v="10.150.1.151"/>
    <m/>
  </r>
  <r>
    <s v="F. Trabajo Social"/>
    <s v="Ciencias Sociales"/>
    <n v="3"/>
    <n v="1145"/>
    <m/>
    <m/>
    <x v="1"/>
    <n v="26"/>
    <m/>
    <x v="1"/>
    <n v="3"/>
    <m/>
    <n v="26"/>
    <n v="9"/>
    <n v="20"/>
    <m/>
    <m/>
    <m/>
    <n v="5"/>
    <n v="4"/>
    <n v="4"/>
    <n v="3"/>
    <m/>
    <n v="2"/>
    <m/>
    <m/>
    <m/>
    <m/>
    <m/>
    <n v="5"/>
    <n v="4"/>
    <n v="1"/>
    <n v="2"/>
    <n v="5"/>
    <n v="4"/>
    <n v="4"/>
    <n v="3"/>
    <n v="4"/>
    <n v="3"/>
    <n v="4"/>
    <n v="2"/>
    <n v="5"/>
    <n v="5"/>
    <n v="2"/>
    <n v="3"/>
    <s v="NO"/>
    <n v="4"/>
    <m/>
    <n v="5"/>
    <n v="5"/>
    <n v="5"/>
    <n v="5"/>
    <n v="4"/>
    <n v="5"/>
    <m/>
    <s v="NO"/>
    <s v="NO"/>
    <m/>
    <m/>
    <n v="5"/>
    <n v="5"/>
    <m/>
    <x v="2"/>
    <m/>
    <m/>
    <s v="No he hecho ningún curso puesto que no me ha llegado información de ello.&lt;br&gt;Y no se la evolución ya que he entrado este año a la UCM "/>
    <d v="2017-03-17T18:28:21"/>
    <s v="10.150.1.152"/>
    <m/>
  </r>
  <r>
    <s v="F. Trabajo Social"/>
    <s v="Ciencias Sociales"/>
    <n v="3"/>
    <n v="1146"/>
    <m/>
    <m/>
    <x v="1"/>
    <n v="26"/>
    <m/>
    <x v="2"/>
    <n v="3"/>
    <m/>
    <n v="26"/>
    <n v="20"/>
    <m/>
    <m/>
    <m/>
    <m/>
    <n v="4"/>
    <n v="2"/>
    <n v="2"/>
    <n v="1"/>
    <n v="1"/>
    <m/>
    <m/>
    <m/>
    <m/>
    <m/>
    <m/>
    <n v="3"/>
    <n v="2"/>
    <n v="3"/>
    <n v="4"/>
    <n v="4"/>
    <n v="5"/>
    <n v="4"/>
    <n v="1"/>
    <n v="3"/>
    <n v="4"/>
    <n v="4"/>
    <n v="4"/>
    <n v="5"/>
    <n v="4"/>
    <n v="3"/>
    <n v="3"/>
    <s v="NO"/>
    <n v="1"/>
    <m/>
    <n v="4"/>
    <n v="4"/>
    <n v="4"/>
    <n v="5"/>
    <n v="5"/>
    <n v="5"/>
    <m/>
    <s v="NO"/>
    <s v="NO"/>
    <m/>
    <m/>
    <n v="4"/>
    <n v="5"/>
    <m/>
    <x v="2"/>
    <n v="3"/>
    <m/>
    <m/>
    <d v="2017-03-17T18:29:38"/>
    <s v="10.150.1.151"/>
    <m/>
  </r>
  <r>
    <s v="F. Medicina"/>
    <s v="Ciencias de la Salud"/>
    <n v="4"/>
    <n v="1147"/>
    <m/>
    <m/>
    <x v="1"/>
    <n v="18"/>
    <m/>
    <x v="2"/>
    <n v="3"/>
    <m/>
    <n v="18"/>
    <n v="22"/>
    <m/>
    <m/>
    <m/>
    <m/>
    <n v="3"/>
    <n v="2"/>
    <n v="3"/>
    <n v="4"/>
    <m/>
    <n v="2"/>
    <m/>
    <n v="4"/>
    <n v="2"/>
    <m/>
    <m/>
    <n v="5"/>
    <n v="1"/>
    <n v="2"/>
    <n v="5"/>
    <n v="5"/>
    <n v="5"/>
    <n v="4"/>
    <n v="1"/>
    <n v="4"/>
    <n v="4"/>
    <n v="3"/>
    <n v="3"/>
    <n v="3"/>
    <n v="3"/>
    <n v="3"/>
    <n v="4"/>
    <s v="NO"/>
    <n v="3"/>
    <m/>
    <n v="4"/>
    <n v="2"/>
    <n v="4"/>
    <n v="4"/>
    <n v="3"/>
    <n v="4"/>
    <m/>
    <s v="NO"/>
    <s v="NO"/>
    <m/>
    <m/>
    <n v="4"/>
    <n v="3"/>
    <m/>
    <x v="3"/>
    <n v="3"/>
    <m/>
    <s v="El retraso en la apertura de la biblioteca de la Facultad de Medicina y el desconocimiento de una fecha aproximada real, ya que siempre se va atrasando. &lt;br&gt;Por motivo de esas obras, la falta de algunos libros en el punto de atención."/>
    <d v="2017-03-17T18:29:59"/>
    <s v="10.150.1.151"/>
    <m/>
  </r>
  <r>
    <s v="N/C"/>
    <s v="N/C"/>
    <e v="#N/A"/>
    <n v="1148"/>
    <m/>
    <m/>
    <x v="1"/>
    <m/>
    <m/>
    <x v="2"/>
    <n v="3"/>
    <m/>
    <n v="25"/>
    <m/>
    <m/>
    <s v="Biblioteca José Saramago y biblioteca Federico García Lorca (Rivas Vaciamadrid)"/>
    <m/>
    <m/>
    <n v="3"/>
    <n v="2"/>
    <n v="2"/>
    <n v="1"/>
    <m/>
    <m/>
    <n v="3"/>
    <n v="4"/>
    <n v="1"/>
    <m/>
    <m/>
    <n v="4"/>
    <n v="3"/>
    <n v="5"/>
    <n v="1"/>
    <n v="5"/>
    <n v="5"/>
    <n v="5"/>
    <n v="4"/>
    <n v="3"/>
    <n v="1"/>
    <n v="3"/>
    <n v="3"/>
    <n v="3"/>
    <n v="3"/>
    <n v="3"/>
    <n v="2"/>
    <s v="NO"/>
    <n v="3"/>
    <m/>
    <n v="5"/>
    <n v="1"/>
    <n v="1"/>
    <n v="4"/>
    <n v="3"/>
    <n v="5"/>
    <m/>
    <s v="NO"/>
    <s v="NO"/>
    <m/>
    <m/>
    <n v="3"/>
    <n v="3"/>
    <m/>
    <x v="5"/>
    <m/>
    <m/>
    <s v="En la facultad de óptica y optometría serían necesarios más ejemplares de libros y a ser posible en castellano. También sería muy ventajoso tener más libros online disponibles ya que eso facilita la consulta de todos los estudiantes, sin necesidad de espera y cómodamente desde cualquier sitio con acceso a Internet."/>
    <d v="2017-03-17T18:30:27"/>
    <s v="10.150.1.152"/>
    <m/>
  </r>
  <r>
    <s v="F. Ciencias Físicas"/>
    <s v="Ciencias Experimentales"/>
    <n v="2"/>
    <n v="1149"/>
    <m/>
    <m/>
    <x v="1"/>
    <n v="6"/>
    <m/>
    <x v="3"/>
    <n v="1"/>
    <m/>
    <n v="6"/>
    <m/>
    <m/>
    <m/>
    <m/>
    <m/>
    <n v="5"/>
    <n v="4"/>
    <n v="5"/>
    <m/>
    <n v="1"/>
    <m/>
    <m/>
    <m/>
    <m/>
    <m/>
    <m/>
    <n v="2"/>
    <n v="1"/>
    <n v="1"/>
    <n v="1"/>
    <n v="4"/>
    <n v="3"/>
    <n v="5"/>
    <n v="1"/>
    <n v="6"/>
    <n v="5"/>
    <n v="5"/>
    <n v="3"/>
    <m/>
    <n v="5"/>
    <m/>
    <n v="5"/>
    <s v="NO"/>
    <m/>
    <m/>
    <m/>
    <m/>
    <m/>
    <m/>
    <m/>
    <m/>
    <m/>
    <s v="NO"/>
    <s v="NO"/>
    <m/>
    <m/>
    <n v="4"/>
    <n v="5"/>
    <m/>
    <x v="0"/>
    <m/>
    <m/>
    <m/>
    <d v="2017-03-17T18:31:21"/>
    <s v="10.150.1.152"/>
    <m/>
  </r>
  <r>
    <s v="F. Ciencias Biológicas"/>
    <s v="Ciencias Experimentales"/>
    <n v="2"/>
    <n v="1150"/>
    <m/>
    <m/>
    <x v="1"/>
    <n v="2"/>
    <m/>
    <x v="5"/>
    <n v="1"/>
    <m/>
    <n v="2"/>
    <n v="29"/>
    <m/>
    <m/>
    <m/>
    <m/>
    <n v="4"/>
    <n v="4"/>
    <n v="3"/>
    <n v="4"/>
    <n v="1"/>
    <m/>
    <m/>
    <m/>
    <m/>
    <m/>
    <m/>
    <n v="3"/>
    <n v="1"/>
    <n v="1"/>
    <n v="1"/>
    <n v="5"/>
    <n v="2"/>
    <n v="5"/>
    <n v="1"/>
    <n v="4"/>
    <n v="4"/>
    <n v="4"/>
    <n v="4"/>
    <n v="4"/>
    <n v="4"/>
    <n v="4"/>
    <n v="4"/>
    <s v="NO"/>
    <n v="4"/>
    <m/>
    <n v="4"/>
    <n v="3"/>
    <n v="3"/>
    <n v="4"/>
    <n v="4"/>
    <n v="4"/>
    <m/>
    <s v="NO"/>
    <s v="NO"/>
    <m/>
    <m/>
    <n v="3"/>
    <n v="4"/>
    <m/>
    <x v="2"/>
    <n v="3"/>
    <m/>
    <m/>
    <d v="2017-03-17T18:32:11"/>
    <s v="10.150.1.152"/>
    <m/>
  </r>
  <r>
    <s v="F. Ciencias Económicas y Empresariales"/>
    <s v="Ciencias Sociales"/>
    <n v="3"/>
    <n v="1151"/>
    <m/>
    <m/>
    <x v="1"/>
    <n v="5"/>
    <m/>
    <x v="2"/>
    <n v="2"/>
    <m/>
    <n v="5"/>
    <n v="29"/>
    <m/>
    <m/>
    <m/>
    <m/>
    <n v="1"/>
    <n v="2"/>
    <n v="2"/>
    <m/>
    <m/>
    <m/>
    <m/>
    <n v="4"/>
    <s v="deberia abir 24 horas en epoca de examenes todos los dias!"/>
    <m/>
    <m/>
    <n v="3"/>
    <n v="2"/>
    <n v="1"/>
    <n v="3"/>
    <n v="4"/>
    <n v="4"/>
    <n v="5"/>
    <n v="2"/>
    <n v="2"/>
    <n v="3"/>
    <n v="4"/>
    <n v="3"/>
    <n v="2"/>
    <n v="5"/>
    <n v="4"/>
    <n v="5"/>
    <s v="NO"/>
    <n v="4"/>
    <m/>
    <n v="1"/>
    <n v="1"/>
    <n v="1"/>
    <n v="5"/>
    <n v="5"/>
    <n v="5"/>
    <m/>
    <s v="NO"/>
    <s v="NO"/>
    <m/>
    <m/>
    <n v="4"/>
    <n v="1"/>
    <m/>
    <x v="5"/>
    <n v="3"/>
    <m/>
    <s v="En primer lugar el personal debería de ser mas amable en todas las bibliotecas.&lt;br&gt;&lt;br&gt;En segundo lugar se debería proporcionar un horario unificado de las bibliotecas, es decir, en Económicas y empresariales empezamos los exámenes antes y no tenemos ninguna biblioteca a la que poder acudir 24 horas, por lo que al final tengo que acudir a la 24 horas de la Universidad Autónoma de Madrid, en vez de la que me correspondería.&lt;br&gt;&lt;br&gt;En tercer lugar, debería de contar con mas espacio ya que com he mencionado en época de exámenes la Biblioteca Maria Zambrano queda desbordada por la afluencia de personas que acuden a ella.&lt;br&gt;&lt;br&gt;Por otra parte no estaría de mas que se revisase la política de sugerencia de nuevos títulos que incorporar a la biblioteca, ya que a través de Mi cuenta he solicitado en multitud de ocasiones que proporcionen manuales básicos de asignaturas con alta demanda, como por ejemplo Macroeconomía y nunca se han aumentado los ejemplares.&lt;br&gt;&lt;br&gt;Muchas gracias"/>
    <d v="2017-03-17T18:32:22"/>
    <s v="10.150.1.152"/>
    <m/>
  </r>
  <r>
    <s v="F. Educación - Centro de Formación del Profesorado"/>
    <s v="Humanidades"/>
    <n v="1"/>
    <n v="1152"/>
    <m/>
    <m/>
    <x v="1"/>
    <n v="12"/>
    <m/>
    <x v="1"/>
    <n v="3"/>
    <m/>
    <n v="12"/>
    <n v="15"/>
    <n v="11"/>
    <m/>
    <m/>
    <m/>
    <n v="3"/>
    <n v="3"/>
    <n v="3"/>
    <n v="4"/>
    <m/>
    <n v="2"/>
    <m/>
    <m/>
    <m/>
    <m/>
    <m/>
    <n v="4"/>
    <n v="3"/>
    <n v="1"/>
    <n v="2"/>
    <n v="2"/>
    <n v="2"/>
    <n v="3"/>
    <n v="1"/>
    <n v="4"/>
    <n v="3"/>
    <n v="3"/>
    <m/>
    <m/>
    <n v="3"/>
    <n v="2"/>
    <n v="3"/>
    <s v="NO"/>
    <n v="3"/>
    <m/>
    <n v="3"/>
    <n v="3"/>
    <n v="3"/>
    <n v="3"/>
    <n v="4"/>
    <n v="3"/>
    <m/>
    <s v="NO"/>
    <s v="NO"/>
    <m/>
    <m/>
    <n v="3"/>
    <n v="4"/>
    <m/>
    <x v="3"/>
    <n v="4"/>
    <m/>
    <m/>
    <d v="2017-03-17T18:34:11"/>
    <s v="10.150.1.151"/>
    <m/>
  </r>
  <r>
    <s v="F. Ciencias Físicas"/>
    <s v="Ciencias Experimentales"/>
    <n v="2"/>
    <n v="1153"/>
    <m/>
    <m/>
    <x v="1"/>
    <n v="6"/>
    <m/>
    <x v="1"/>
    <n v="1"/>
    <m/>
    <n v="6"/>
    <n v="10"/>
    <m/>
    <m/>
    <m/>
    <m/>
    <n v="3"/>
    <n v="3"/>
    <n v="4"/>
    <n v="3"/>
    <m/>
    <n v="2"/>
    <n v="3"/>
    <n v="4"/>
    <m/>
    <m/>
    <m/>
    <n v="2"/>
    <n v="1"/>
    <n v="4"/>
    <n v="5"/>
    <n v="5"/>
    <n v="3"/>
    <n v="4"/>
    <n v="4"/>
    <n v="3"/>
    <n v="3"/>
    <n v="4"/>
    <n v="3"/>
    <n v="5"/>
    <n v="4"/>
    <n v="3"/>
    <n v="4"/>
    <s v="NO"/>
    <n v="3"/>
    <m/>
    <n v="5"/>
    <n v="3"/>
    <n v="3"/>
    <n v="4"/>
    <n v="5"/>
    <n v="2"/>
    <m/>
    <s v="SI"/>
    <s v="NO"/>
    <m/>
    <m/>
    <n v="4"/>
    <n v="5"/>
    <m/>
    <x v="3"/>
    <n v="3"/>
    <m/>
    <m/>
    <d v="2017-03-17T18:35:22"/>
    <s v="10.150.1.151"/>
    <m/>
  </r>
  <r>
    <s v="F. Medicina"/>
    <s v="Ciencias de la Salud"/>
    <n v="4"/>
    <n v="1154"/>
    <m/>
    <m/>
    <x v="1"/>
    <n v="18"/>
    <m/>
    <x v="2"/>
    <n v="1"/>
    <m/>
    <n v="20"/>
    <n v="18"/>
    <m/>
    <m/>
    <m/>
    <m/>
    <n v="1"/>
    <n v="1"/>
    <n v="1"/>
    <n v="1"/>
    <n v="1"/>
    <m/>
    <m/>
    <m/>
    <m/>
    <m/>
    <m/>
    <n v="1"/>
    <n v="1"/>
    <n v="1"/>
    <n v="5"/>
    <n v="5"/>
    <n v="5"/>
    <n v="5"/>
    <n v="5"/>
    <n v="2"/>
    <n v="1"/>
    <n v="1"/>
    <n v="1"/>
    <n v="1"/>
    <n v="1"/>
    <n v="1"/>
    <n v="1"/>
    <s v="SI"/>
    <n v="1"/>
    <m/>
    <n v="3"/>
    <n v="3"/>
    <n v="1"/>
    <n v="4"/>
    <n v="4"/>
    <n v="4"/>
    <m/>
    <s v="NO"/>
    <s v="SI"/>
    <n v="2"/>
    <m/>
    <n v="3"/>
    <n v="4"/>
    <m/>
    <x v="1"/>
    <n v="1"/>
    <m/>
    <s v="Abran ya la Biblioteca de la Facultad de Medicina. Llevamos todo el curso sin biblioteca. P"/>
    <d v="2017-03-17T18:35:23"/>
    <s v="10.150.1.152"/>
    <m/>
  </r>
  <r>
    <s v="F. Ciencias Biológicas"/>
    <s v="Ciencias Experimentales"/>
    <n v="2"/>
    <n v="1155"/>
    <m/>
    <m/>
    <x v="1"/>
    <n v="2"/>
    <m/>
    <x v="1"/>
    <n v="1"/>
    <m/>
    <n v="7"/>
    <n v="29"/>
    <n v="2"/>
    <m/>
    <m/>
    <m/>
    <n v="3"/>
    <n v="3"/>
    <n v="2"/>
    <n v="2"/>
    <m/>
    <m/>
    <n v="3"/>
    <n v="4"/>
    <n v="8.3333333333333329E-2"/>
    <m/>
    <m/>
    <n v="5"/>
    <n v="2"/>
    <n v="2"/>
    <n v="1"/>
    <n v="4"/>
    <n v="3"/>
    <n v="4"/>
    <n v="1"/>
    <n v="6"/>
    <n v="3"/>
    <n v="3"/>
    <n v="3"/>
    <n v="4"/>
    <n v="4"/>
    <n v="3"/>
    <n v="3"/>
    <s v="NO"/>
    <n v="4"/>
    <m/>
    <n v="5"/>
    <n v="2"/>
    <n v="2"/>
    <n v="5"/>
    <n v="4"/>
    <n v="3"/>
    <m/>
    <s v="NO"/>
    <s v="NO"/>
    <m/>
    <m/>
    <n v="4"/>
    <n v="4"/>
    <m/>
    <x v="2"/>
    <n v="3"/>
    <m/>
    <s v="Ampliar los horarios en los que la biblioteca está abierta"/>
    <d v="2017-03-17T18:37:27"/>
    <s v="10.150.1.152"/>
    <m/>
  </r>
  <r>
    <s v="F. Ciencias Químicas"/>
    <s v="Ciencias Experimentales"/>
    <n v="2"/>
    <n v="1156"/>
    <m/>
    <m/>
    <x v="1"/>
    <n v="10"/>
    <m/>
    <x v="3"/>
    <n v="3"/>
    <m/>
    <n v="10"/>
    <n v="29"/>
    <m/>
    <s v=" Biblioteca Municipal Tomás Y Valiente (Fuenlabrada)"/>
    <m/>
    <m/>
    <n v="3"/>
    <n v="3"/>
    <n v="2"/>
    <n v="3"/>
    <m/>
    <n v="2"/>
    <n v="3"/>
    <n v="4"/>
    <n v="12"/>
    <m/>
    <m/>
    <n v="4"/>
    <n v="1"/>
    <n v="1"/>
    <n v="1"/>
    <n v="5"/>
    <n v="2"/>
    <n v="5"/>
    <n v="1"/>
    <n v="6"/>
    <n v="4"/>
    <n v="4"/>
    <n v="3"/>
    <n v="5"/>
    <n v="5"/>
    <n v="3"/>
    <n v="5"/>
    <s v="NO"/>
    <n v="4"/>
    <m/>
    <n v="5"/>
    <n v="5"/>
    <n v="3"/>
    <n v="5"/>
    <n v="5"/>
    <n v="5"/>
    <m/>
    <s v="NO"/>
    <s v="NO"/>
    <m/>
    <m/>
    <n v="5"/>
    <n v="5"/>
    <m/>
    <x v="2"/>
    <n v="3"/>
    <m/>
    <m/>
    <d v="2017-03-17T18:38:12"/>
    <s v="10.150.1.151"/>
    <m/>
  </r>
  <r>
    <s v="F. Ciencias Físicas"/>
    <s v="Ciencias Experimentales"/>
    <n v="2"/>
    <n v="1157"/>
    <m/>
    <m/>
    <x v="1"/>
    <n v="6"/>
    <m/>
    <x v="1"/>
    <n v="3"/>
    <m/>
    <n v="6"/>
    <n v="8"/>
    <m/>
    <m/>
    <m/>
    <m/>
    <n v="5"/>
    <n v="4"/>
    <n v="4"/>
    <n v="3"/>
    <n v="1"/>
    <m/>
    <m/>
    <m/>
    <m/>
    <m/>
    <m/>
    <n v="5"/>
    <n v="1"/>
    <n v="3"/>
    <n v="2"/>
    <n v="5"/>
    <n v="2"/>
    <n v="4"/>
    <n v="1"/>
    <n v="3"/>
    <n v="4"/>
    <n v="3"/>
    <n v="4"/>
    <n v="4"/>
    <n v="4"/>
    <n v="3"/>
    <n v="2"/>
    <s v="NO"/>
    <n v="3"/>
    <m/>
    <n v="5"/>
    <n v="3"/>
    <n v="5"/>
    <n v="4"/>
    <n v="5"/>
    <n v="5"/>
    <m/>
    <s v="NO"/>
    <s v="NO"/>
    <m/>
    <m/>
    <n v="4"/>
    <n v="4"/>
    <m/>
    <x v="0"/>
    <n v="3"/>
    <m/>
    <s v="A la hora de buscar libros en el catálogo estaría bien que te indicasen los libros por su más actualizada edición a la más antigua, y también para libros  que se encuentren en varias  facultades, que te indique primero los que están en la facultad que cursas."/>
    <d v="2017-03-17T18:40:47"/>
    <s v="10.150.1.151"/>
    <m/>
  </r>
  <r>
    <s v="F. Derecho"/>
    <s v="Ciencias Sociales"/>
    <n v="3"/>
    <n v="1158"/>
    <m/>
    <m/>
    <x v="1"/>
    <n v="11"/>
    <m/>
    <x v="5"/>
    <n v="3"/>
    <m/>
    <n v="29"/>
    <n v="15"/>
    <m/>
    <m/>
    <m/>
    <m/>
    <n v="4"/>
    <n v="3"/>
    <n v="4"/>
    <n v="4"/>
    <m/>
    <m/>
    <m/>
    <n v="4"/>
    <n v="4"/>
    <m/>
    <m/>
    <n v="3"/>
    <n v="1"/>
    <n v="3"/>
    <n v="4"/>
    <n v="5"/>
    <n v="4"/>
    <n v="5"/>
    <n v="1"/>
    <n v="4"/>
    <n v="3"/>
    <n v="4"/>
    <n v="3"/>
    <n v="4"/>
    <n v="3"/>
    <n v="3"/>
    <n v="3"/>
    <s v="NO"/>
    <n v="3"/>
    <m/>
    <n v="3"/>
    <n v="3"/>
    <n v="3"/>
    <n v="3"/>
    <n v="3"/>
    <n v="3"/>
    <m/>
    <s v="NO"/>
    <s v="NO"/>
    <n v="1"/>
    <m/>
    <n v="4"/>
    <n v="3"/>
    <m/>
    <x v="2"/>
    <n v="4"/>
    <m/>
    <m/>
    <d v="2017-03-17T18:41:27"/>
    <s v="10.150.1.152"/>
    <m/>
  </r>
  <r>
    <s v="F. Educación - Centro de Formación del Profesorado"/>
    <s v="Humanidades"/>
    <n v="1"/>
    <n v="1159"/>
    <m/>
    <m/>
    <x v="1"/>
    <n v="12"/>
    <m/>
    <x v="1"/>
    <n v="3"/>
    <m/>
    <n v="12"/>
    <m/>
    <m/>
    <m/>
    <m/>
    <m/>
    <n v="4"/>
    <n v="4"/>
    <n v="4"/>
    <n v="2"/>
    <m/>
    <m/>
    <m/>
    <m/>
    <m/>
    <m/>
    <m/>
    <n v="4"/>
    <n v="4"/>
    <n v="4"/>
    <n v="4"/>
    <n v="4"/>
    <n v="4"/>
    <n v="4"/>
    <n v="2"/>
    <n v="4"/>
    <n v="4"/>
    <n v="4"/>
    <n v="4"/>
    <n v="4"/>
    <n v="4"/>
    <n v="4"/>
    <n v="4"/>
    <s v="NO"/>
    <n v="3"/>
    <m/>
    <n v="4"/>
    <n v="3"/>
    <n v="3"/>
    <n v="4"/>
    <n v="4"/>
    <n v="4"/>
    <m/>
    <s v="NO"/>
    <s v="NO"/>
    <m/>
    <m/>
    <n v="4"/>
    <n v="4"/>
    <m/>
    <x v="2"/>
    <n v="4"/>
    <m/>
    <m/>
    <d v="2017-03-17T18:44:54"/>
    <s v="10.150.1.152"/>
    <m/>
  </r>
  <r>
    <s v="F. Educación - Centro de Formación del Profesorado"/>
    <s v="Humanidades"/>
    <n v="1"/>
    <n v="1160"/>
    <m/>
    <m/>
    <x v="1"/>
    <n v="12"/>
    <m/>
    <x v="1"/>
    <n v="1"/>
    <m/>
    <n v="12"/>
    <m/>
    <m/>
    <m/>
    <m/>
    <m/>
    <n v="4"/>
    <n v="3"/>
    <n v="4"/>
    <n v="3"/>
    <n v="1"/>
    <m/>
    <m/>
    <m/>
    <m/>
    <m/>
    <m/>
    <n v="3"/>
    <n v="1"/>
    <n v="1"/>
    <n v="5"/>
    <n v="5"/>
    <n v="4"/>
    <n v="5"/>
    <n v="4"/>
    <n v="4"/>
    <n v="4"/>
    <n v="4"/>
    <n v="4"/>
    <n v="3"/>
    <n v="3"/>
    <n v="3"/>
    <n v="4"/>
    <s v="NO"/>
    <n v="3"/>
    <m/>
    <n v="2"/>
    <n v="4"/>
    <n v="4"/>
    <n v="4"/>
    <n v="4"/>
    <n v="4"/>
    <m/>
    <s v="NO"/>
    <s v="NO"/>
    <m/>
    <m/>
    <n v="3"/>
    <n v="3"/>
    <m/>
    <x v="2"/>
    <m/>
    <m/>
    <m/>
    <d v="2017-03-17T18:45:01"/>
    <s v="10.150.1.151"/>
    <m/>
  </r>
  <r>
    <s v="F. Ciencias Económicas y Empresariales"/>
    <s v="Ciencias Sociales"/>
    <n v="3"/>
    <n v="1161"/>
    <m/>
    <m/>
    <x v="1"/>
    <n v="5"/>
    <m/>
    <x v="1"/>
    <n v="3"/>
    <m/>
    <n v="5"/>
    <m/>
    <m/>
    <s v="Bibliotecas publicas como manuel alvar y ruiz egea"/>
    <m/>
    <m/>
    <n v="4"/>
    <n v="4"/>
    <n v="5"/>
    <n v="4"/>
    <m/>
    <n v="2"/>
    <n v="3"/>
    <m/>
    <m/>
    <m/>
    <m/>
    <n v="3"/>
    <n v="1"/>
    <n v="1"/>
    <n v="3"/>
    <n v="5"/>
    <n v="2"/>
    <n v="5"/>
    <n v="2"/>
    <n v="4"/>
    <n v="4"/>
    <n v="3"/>
    <n v="4"/>
    <n v="4"/>
    <n v="3"/>
    <n v="3"/>
    <n v="4"/>
    <s v="NO"/>
    <n v="4"/>
    <m/>
    <n v="4"/>
    <n v="4"/>
    <n v="3"/>
    <n v="4"/>
    <n v="4"/>
    <n v="4"/>
    <m/>
    <s v="SI"/>
    <s v="SI"/>
    <n v="4"/>
    <m/>
    <n v="4"/>
    <n v="3"/>
    <m/>
    <x v="2"/>
    <m/>
    <m/>
    <m/>
    <d v="2017-03-17T18:50:27"/>
    <s v="10.150.1.151"/>
    <m/>
  </r>
  <r>
    <s v="F. Psicología"/>
    <s v="Ciencias de la Salud"/>
    <n v="4"/>
    <n v="1162"/>
    <m/>
    <m/>
    <x v="1"/>
    <n v="20"/>
    <m/>
    <x v="1"/>
    <n v="4"/>
    <m/>
    <n v="20"/>
    <m/>
    <m/>
    <m/>
    <m/>
    <m/>
    <n v="5"/>
    <n v="5"/>
    <n v="5"/>
    <n v="5"/>
    <m/>
    <n v="2"/>
    <n v="3"/>
    <n v="4"/>
    <n v="1"/>
    <m/>
    <m/>
    <n v="1"/>
    <n v="4"/>
    <n v="4"/>
    <n v="1"/>
    <n v="5"/>
    <n v="1"/>
    <n v="1"/>
    <n v="1"/>
    <n v="3"/>
    <n v="5"/>
    <n v="5"/>
    <n v="2"/>
    <n v="4"/>
    <n v="3"/>
    <n v="2"/>
    <n v="4"/>
    <s v="NO"/>
    <n v="4"/>
    <m/>
    <n v="5"/>
    <n v="2"/>
    <n v="4"/>
    <n v="4"/>
    <n v="4"/>
    <n v="5"/>
    <m/>
    <s v="SI"/>
    <s v="NO"/>
    <m/>
    <m/>
    <n v="5"/>
    <n v="5"/>
    <m/>
    <x v="0"/>
    <n v="3"/>
    <m/>
    <m/>
    <d v="2017-03-17T18:50:52"/>
    <s v="10.150.1.151"/>
    <m/>
  </r>
  <r>
    <s v="F. Psicología"/>
    <s v="Ciencias de la Salud"/>
    <n v="4"/>
    <n v="1163"/>
    <m/>
    <m/>
    <x v="1"/>
    <n v="20"/>
    <m/>
    <x v="1"/>
    <n v="3"/>
    <m/>
    <n v="20"/>
    <n v="26"/>
    <n v="18"/>
    <m/>
    <m/>
    <m/>
    <n v="4"/>
    <n v="4"/>
    <n v="4"/>
    <n v="3"/>
    <n v="1"/>
    <m/>
    <m/>
    <m/>
    <m/>
    <m/>
    <m/>
    <n v="4"/>
    <n v="4"/>
    <n v="1"/>
    <n v="2"/>
    <n v="5"/>
    <n v="4"/>
    <n v="4"/>
    <n v="1"/>
    <n v="4"/>
    <n v="4"/>
    <n v="4"/>
    <n v="4"/>
    <n v="4"/>
    <n v="3"/>
    <n v="2"/>
    <n v="4"/>
    <s v="NO"/>
    <n v="4"/>
    <m/>
    <n v="5"/>
    <n v="4"/>
    <n v="3"/>
    <n v="5"/>
    <n v="5"/>
    <n v="5"/>
    <m/>
    <s v="SI"/>
    <s v="NO"/>
    <m/>
    <m/>
    <n v="4"/>
    <n v="4"/>
    <m/>
    <x v="2"/>
    <n v="3"/>
    <m/>
    <s v="Si el horario de  de la biblioteca fuera antes de las 9 am habría más facilidad para devolver libros antes de clase y coger y/o devolver test necesarios para las asignaturas de primeras horas. "/>
    <d v="2017-03-17T18:52:44"/>
    <s v="10.150.1.152"/>
    <m/>
  </r>
  <r>
    <s v="F. Filología"/>
    <s v="Humanidades"/>
    <n v="1"/>
    <n v="1164"/>
    <m/>
    <m/>
    <x v="0"/>
    <n v="14"/>
    <m/>
    <x v="1"/>
    <n v="4"/>
    <m/>
    <n v="29"/>
    <n v="14"/>
    <n v="16"/>
    <m/>
    <m/>
    <m/>
    <n v="5"/>
    <n v="5"/>
    <n v="5"/>
    <n v="4"/>
    <m/>
    <n v="2"/>
    <m/>
    <m/>
    <m/>
    <m/>
    <m/>
    <n v="5"/>
    <n v="4"/>
    <n v="2"/>
    <n v="4"/>
    <n v="4"/>
    <n v="4"/>
    <n v="5"/>
    <n v="3"/>
    <n v="6"/>
    <n v="4"/>
    <n v="4"/>
    <n v="4"/>
    <n v="3"/>
    <n v="4"/>
    <n v="3"/>
    <n v="4"/>
    <s v="SI"/>
    <n v="4"/>
    <m/>
    <n v="4"/>
    <n v="5"/>
    <n v="4"/>
    <n v="4"/>
    <n v="5"/>
    <n v="4"/>
    <m/>
    <s v="SI"/>
    <s v="NO"/>
    <m/>
    <m/>
    <n v="4"/>
    <n v="3"/>
    <m/>
    <x v="2"/>
    <n v="4"/>
    <m/>
    <m/>
    <d v="2017-03-17T18:54:26"/>
    <s v="10.150.1.151"/>
    <m/>
  </r>
  <r>
    <s v="F. Medicina"/>
    <s v="Ciencias de la Salud"/>
    <n v="4"/>
    <n v="1165"/>
    <m/>
    <m/>
    <x v="1"/>
    <n v="18"/>
    <m/>
    <x v="0"/>
    <n v="2"/>
    <m/>
    <n v="22"/>
    <n v="13"/>
    <n v="19"/>
    <m/>
    <m/>
    <m/>
    <n v="1"/>
    <n v="3"/>
    <n v="3"/>
    <n v="3"/>
    <n v="1"/>
    <m/>
    <m/>
    <m/>
    <m/>
    <m/>
    <m/>
    <n v="2"/>
    <n v="2"/>
    <n v="2"/>
    <n v="1"/>
    <n v="5"/>
    <n v="5"/>
    <n v="3"/>
    <n v="1"/>
    <n v="3"/>
    <n v="1"/>
    <n v="2"/>
    <n v="4"/>
    <n v="3"/>
    <n v="5"/>
    <n v="2"/>
    <n v="4"/>
    <s v="NO"/>
    <n v="3"/>
    <m/>
    <n v="3"/>
    <n v="2"/>
    <n v="2"/>
    <n v="3"/>
    <n v="3"/>
    <n v="4"/>
    <m/>
    <s v="NO"/>
    <s v="NO"/>
    <m/>
    <m/>
    <n v="3"/>
    <n v="3"/>
    <m/>
    <x v="5"/>
    <m/>
    <m/>
    <m/>
    <d v="2017-03-17T18:55:04"/>
    <s v="10.150.1.151"/>
    <m/>
  </r>
  <r>
    <s v="F. Enfermería, Fisioterapia y Podología"/>
    <s v="Ciencias de la Salud"/>
    <n v="4"/>
    <n v="1166"/>
    <m/>
    <m/>
    <x v="1"/>
    <n v="22"/>
    <m/>
    <x v="5"/>
    <n v="2"/>
    <m/>
    <n v="22"/>
    <n v="18"/>
    <m/>
    <m/>
    <m/>
    <m/>
    <n v="3"/>
    <n v="2"/>
    <n v="3"/>
    <n v="3"/>
    <n v="1"/>
    <m/>
    <m/>
    <m/>
    <m/>
    <m/>
    <m/>
    <n v="3"/>
    <n v="3"/>
    <n v="1"/>
    <n v="2"/>
    <n v="5"/>
    <n v="5"/>
    <n v="5"/>
    <n v="1"/>
    <n v="2"/>
    <n v="4"/>
    <n v="4"/>
    <n v="4"/>
    <n v="5"/>
    <n v="4"/>
    <n v="3"/>
    <n v="4"/>
    <s v="NO"/>
    <n v="4"/>
    <m/>
    <n v="5"/>
    <n v="4"/>
    <n v="4"/>
    <n v="5"/>
    <n v="4"/>
    <n v="3"/>
    <m/>
    <s v="SI"/>
    <s v="NO"/>
    <m/>
    <m/>
    <n v="5"/>
    <n v="5"/>
    <m/>
    <x v="2"/>
    <n v="3"/>
    <m/>
    <m/>
    <d v="2017-03-17T18:55:35"/>
    <s v="10.150.1.151"/>
    <m/>
  </r>
  <r>
    <s v="F. Psicología"/>
    <s v="Ciencias de la Salud"/>
    <n v="4"/>
    <n v="1167"/>
    <m/>
    <m/>
    <x v="1"/>
    <n v="20"/>
    <m/>
    <x v="2"/>
    <n v="3"/>
    <m/>
    <n v="20"/>
    <n v="29"/>
    <m/>
    <m/>
    <m/>
    <m/>
    <n v="5"/>
    <n v="5"/>
    <n v="5"/>
    <n v="4"/>
    <m/>
    <m/>
    <n v="3"/>
    <m/>
    <m/>
    <m/>
    <m/>
    <n v="2"/>
    <n v="4"/>
    <n v="4"/>
    <n v="1"/>
    <n v="5"/>
    <n v="5"/>
    <n v="5"/>
    <n v="1"/>
    <n v="4"/>
    <n v="3"/>
    <n v="4"/>
    <n v="5"/>
    <n v="3"/>
    <n v="4"/>
    <n v="3"/>
    <n v="5"/>
    <s v="SI"/>
    <n v="4"/>
    <m/>
    <n v="4"/>
    <n v="1"/>
    <n v="3"/>
    <n v="5"/>
    <n v="5"/>
    <n v="3"/>
    <m/>
    <s v="SI"/>
    <s v="NO"/>
    <m/>
    <m/>
    <n v="3"/>
    <n v="3"/>
    <m/>
    <x v="2"/>
    <n v="4"/>
    <m/>
    <m/>
    <d v="2017-03-17T18:56:03"/>
    <s v="10.150.1.152"/>
    <m/>
  </r>
  <r>
    <s v="F. Ciencias Químicas"/>
    <s v="Ciencias Experimentales"/>
    <n v="2"/>
    <n v="1168"/>
    <m/>
    <m/>
    <x v="1"/>
    <n v="10"/>
    <m/>
    <x v="2"/>
    <n v="2"/>
    <m/>
    <n v="10"/>
    <n v="2"/>
    <m/>
    <m/>
    <m/>
    <m/>
    <n v="4"/>
    <n v="4"/>
    <n v="4"/>
    <n v="4"/>
    <m/>
    <m/>
    <n v="3"/>
    <m/>
    <m/>
    <m/>
    <m/>
    <n v="4"/>
    <n v="2"/>
    <n v="4"/>
    <n v="4"/>
    <n v="5"/>
    <n v="1"/>
    <n v="3"/>
    <n v="1"/>
    <n v="1"/>
    <n v="4"/>
    <n v="4"/>
    <n v="3"/>
    <n v="3"/>
    <n v="2"/>
    <n v="3"/>
    <n v="2"/>
    <s v="NO"/>
    <n v="3"/>
    <m/>
    <n v="4"/>
    <n v="4"/>
    <n v="4"/>
    <n v="4"/>
    <n v="5"/>
    <n v="5"/>
    <m/>
    <s v="NO"/>
    <s v="SI"/>
    <n v="3"/>
    <m/>
    <n v="4"/>
    <n v="4"/>
    <m/>
    <x v="2"/>
    <m/>
    <m/>
    <m/>
    <d v="2017-03-17T18:57:53"/>
    <s v="10.150.1.151"/>
    <m/>
  </r>
  <r>
    <s v="F. Ciencias Físicas"/>
    <s v="Ciencias Experimentales"/>
    <n v="2"/>
    <n v="1169"/>
    <m/>
    <m/>
    <x v="1"/>
    <n v="6"/>
    <m/>
    <x v="2"/>
    <n v="3"/>
    <m/>
    <n v="6"/>
    <n v="10"/>
    <n v="8"/>
    <m/>
    <m/>
    <m/>
    <n v="5"/>
    <n v="5"/>
    <n v="5"/>
    <n v="4"/>
    <n v="1"/>
    <m/>
    <m/>
    <m/>
    <m/>
    <m/>
    <m/>
    <n v="5"/>
    <n v="1"/>
    <n v="1"/>
    <n v="1"/>
    <n v="5"/>
    <n v="1"/>
    <n v="5"/>
    <n v="4"/>
    <n v="3"/>
    <n v="5"/>
    <n v="5"/>
    <n v="4"/>
    <n v="4"/>
    <n v="5"/>
    <n v="3"/>
    <n v="4"/>
    <s v="NO"/>
    <n v="3"/>
    <m/>
    <n v="5"/>
    <n v="4"/>
    <n v="5"/>
    <n v="5"/>
    <n v="5"/>
    <n v="5"/>
    <m/>
    <s v="NO"/>
    <s v="NO"/>
    <m/>
    <m/>
    <n v="4"/>
    <n v="4"/>
    <m/>
    <x v="2"/>
    <n v="5"/>
    <m/>
    <m/>
    <d v="2017-03-17T19:00:05"/>
    <s v="10.150.1.151"/>
    <m/>
  </r>
  <r>
    <s v="F. Farmacia"/>
    <s v="Ciencias de la Salud"/>
    <n v="4"/>
    <n v="1170"/>
    <m/>
    <m/>
    <x v="1"/>
    <n v="13"/>
    <m/>
    <x v="2"/>
    <n v="3"/>
    <m/>
    <n v="22"/>
    <n v="29"/>
    <n v="10"/>
    <m/>
    <m/>
    <m/>
    <n v="4"/>
    <n v="4"/>
    <n v="5"/>
    <n v="4"/>
    <m/>
    <n v="2"/>
    <n v="3"/>
    <m/>
    <m/>
    <m/>
    <m/>
    <n v="5"/>
    <m/>
    <m/>
    <m/>
    <n v="5"/>
    <n v="4"/>
    <n v="3"/>
    <m/>
    <n v="4"/>
    <n v="4"/>
    <n v="4"/>
    <n v="3"/>
    <n v="4"/>
    <n v="4"/>
    <n v="4"/>
    <n v="4"/>
    <s v="NO"/>
    <n v="4"/>
    <m/>
    <n v="4"/>
    <n v="4"/>
    <n v="4"/>
    <n v="5"/>
    <n v="5"/>
    <n v="5"/>
    <m/>
    <s v="NO"/>
    <s v="NO"/>
    <m/>
    <m/>
    <n v="4"/>
    <n v="4"/>
    <m/>
    <x v="2"/>
    <n v="4"/>
    <m/>
    <m/>
    <d v="2017-03-17T19:02:18"/>
    <s v="10.150.1.151"/>
    <m/>
  </r>
  <r>
    <s v="F. Ciencias Matemáticas"/>
    <s v="Ciencias Experimentales"/>
    <n v="2"/>
    <n v="1171"/>
    <m/>
    <m/>
    <x v="1"/>
    <n v="8"/>
    <m/>
    <x v="3"/>
    <n v="4"/>
    <m/>
    <n v="17"/>
    <n v="8"/>
    <m/>
    <m/>
    <m/>
    <m/>
    <n v="2"/>
    <n v="4"/>
    <n v="4"/>
    <n v="3"/>
    <m/>
    <m/>
    <n v="3"/>
    <m/>
    <m/>
    <m/>
    <m/>
    <n v="4"/>
    <n v="2"/>
    <n v="4"/>
    <n v="2"/>
    <n v="5"/>
    <n v="3"/>
    <n v="4"/>
    <n v="3"/>
    <n v="2"/>
    <n v="3"/>
    <n v="2"/>
    <n v="4"/>
    <n v="1"/>
    <n v="4"/>
    <n v="1"/>
    <n v="4"/>
    <s v="NO"/>
    <n v="3"/>
    <m/>
    <n v="1"/>
    <n v="2"/>
    <n v="2"/>
    <n v="1"/>
    <n v="1"/>
    <n v="1"/>
    <m/>
    <s v="SI"/>
    <s v="SI"/>
    <n v="1"/>
    <m/>
    <n v="1"/>
    <n v="1"/>
    <m/>
    <x v="4"/>
    <n v="1"/>
    <m/>
    <m/>
    <d v="2017-03-17T19:02:33"/>
    <s v="10.150.1.151"/>
    <m/>
  </r>
  <r>
    <s v="F. Enfermería, Fisioterapia y Podología"/>
    <s v="Ciencias de la Salud"/>
    <n v="4"/>
    <n v="1172"/>
    <m/>
    <m/>
    <x v="1"/>
    <n v="22"/>
    <m/>
    <x v="2"/>
    <n v="3"/>
    <m/>
    <n v="22"/>
    <n v="18"/>
    <n v="29"/>
    <s v="Biblioteca Municipal Portazgo"/>
    <m/>
    <m/>
    <n v="3"/>
    <n v="3"/>
    <n v="3"/>
    <n v="2"/>
    <m/>
    <n v="2"/>
    <m/>
    <m/>
    <m/>
    <m/>
    <m/>
    <n v="2"/>
    <n v="3"/>
    <n v="3"/>
    <n v="4"/>
    <n v="5"/>
    <n v="2"/>
    <n v="5"/>
    <n v="1"/>
    <n v="4"/>
    <n v="3"/>
    <n v="3"/>
    <n v="3"/>
    <n v="3"/>
    <n v="2"/>
    <n v="2"/>
    <n v="3"/>
    <s v="NO"/>
    <n v="3"/>
    <m/>
    <n v="3"/>
    <n v="1"/>
    <n v="1"/>
    <n v="3"/>
    <n v="3"/>
    <n v="2"/>
    <m/>
    <s v="SI"/>
    <s v="SI"/>
    <n v="4"/>
    <m/>
    <n v="3"/>
    <n v="3"/>
    <m/>
    <x v="3"/>
    <n v="3"/>
    <m/>
    <m/>
    <d v="2017-03-17T19:03:03"/>
    <s v="10.150.1.151"/>
    <m/>
  </r>
  <r>
    <s v="F. Ciencias de la Información"/>
    <s v="Ciencias Sociales"/>
    <n v="3"/>
    <n v="1173"/>
    <m/>
    <m/>
    <x v="1"/>
    <n v="4"/>
    <m/>
    <x v="1"/>
    <n v="3"/>
    <m/>
    <n v="4"/>
    <n v="29"/>
    <m/>
    <m/>
    <m/>
    <m/>
    <n v="4"/>
    <n v="4"/>
    <n v="5"/>
    <n v="3"/>
    <m/>
    <n v="2"/>
    <m/>
    <n v="4"/>
    <s v="23h"/>
    <m/>
    <m/>
    <n v="1"/>
    <n v="1"/>
    <n v="2"/>
    <n v="3"/>
    <n v="5"/>
    <n v="4"/>
    <n v="4"/>
    <n v="2"/>
    <n v="6"/>
    <n v="4"/>
    <n v="5"/>
    <n v="4"/>
    <n v="3"/>
    <n v="5"/>
    <n v="3"/>
    <n v="4"/>
    <s v="NO"/>
    <n v="4"/>
    <m/>
    <n v="3"/>
    <n v="3"/>
    <n v="5"/>
    <n v="5"/>
    <n v="5"/>
    <n v="5"/>
    <m/>
    <s v="SI"/>
    <s v="SI"/>
    <n v="3"/>
    <m/>
    <n v="3"/>
    <n v="2"/>
    <m/>
    <x v="2"/>
    <n v="3"/>
    <m/>
    <m/>
    <d v="2017-03-17T19:03:37"/>
    <s v="10.150.1.152"/>
    <m/>
  </r>
  <r>
    <s v="F. Ciencias Físicas"/>
    <s v="Ciencias Experimentales"/>
    <n v="2"/>
    <n v="1174"/>
    <m/>
    <m/>
    <x v="1"/>
    <n v="6"/>
    <m/>
    <x v="1"/>
    <n v="3"/>
    <m/>
    <n v="6"/>
    <m/>
    <m/>
    <s v="CRAI"/>
    <m/>
    <m/>
    <n v="3"/>
    <n v="3"/>
    <n v="4"/>
    <n v="3"/>
    <n v="1"/>
    <m/>
    <m/>
    <m/>
    <m/>
    <m/>
    <m/>
    <n v="4"/>
    <n v="2"/>
    <n v="2"/>
    <n v="3"/>
    <n v="3"/>
    <n v="4"/>
    <n v="4"/>
    <n v="2"/>
    <n v="6"/>
    <n v="4"/>
    <n v="4"/>
    <n v="2"/>
    <n v="3"/>
    <n v="4"/>
    <n v="2"/>
    <n v="3"/>
    <s v="SI"/>
    <n v="3"/>
    <m/>
    <n v="3"/>
    <n v="4"/>
    <n v="4"/>
    <n v="4"/>
    <n v="4"/>
    <n v="4"/>
    <m/>
    <s v="SI"/>
    <s v="SI"/>
    <n v="4"/>
    <m/>
    <n v="2"/>
    <n v="2"/>
    <m/>
    <x v="3"/>
    <n v="3"/>
    <m/>
    <m/>
    <d v="2017-03-17T19:06:00"/>
    <s v="10.150.1.151"/>
    <m/>
  </r>
  <r>
    <s v="F. Psicología"/>
    <s v="Ciencias de la Salud"/>
    <n v="4"/>
    <n v="1175"/>
    <m/>
    <m/>
    <x v="1"/>
    <n v="20"/>
    <m/>
    <x v="2"/>
    <n v="4"/>
    <m/>
    <n v="20"/>
    <m/>
    <m/>
    <m/>
    <m/>
    <m/>
    <n v="4"/>
    <n v="4"/>
    <n v="3"/>
    <n v="3"/>
    <n v="1"/>
    <m/>
    <m/>
    <m/>
    <m/>
    <m/>
    <m/>
    <n v="4"/>
    <n v="5"/>
    <n v="5"/>
    <n v="4"/>
    <n v="3"/>
    <n v="5"/>
    <n v="3"/>
    <n v="3"/>
    <n v="6"/>
    <n v="5"/>
    <n v="4"/>
    <n v="4"/>
    <n v="4"/>
    <n v="4"/>
    <n v="3"/>
    <n v="4"/>
    <s v="NO"/>
    <n v="4"/>
    <m/>
    <n v="4"/>
    <n v="3"/>
    <n v="3"/>
    <n v="4"/>
    <n v="3"/>
    <n v="3"/>
    <m/>
    <s v="SI"/>
    <s v="NO"/>
    <m/>
    <m/>
    <n v="4"/>
    <n v="4"/>
    <m/>
    <x v="2"/>
    <n v="3"/>
    <m/>
    <m/>
    <d v="2017-03-17T19:06:49"/>
    <s v="10.150.1.152"/>
    <m/>
  </r>
  <r>
    <s v="F. Educación - Centro de Formación del Profesorado"/>
    <s v="Humanidades"/>
    <n v="1"/>
    <n v="1176"/>
    <m/>
    <m/>
    <x v="1"/>
    <n v="12"/>
    <m/>
    <x v="1"/>
    <n v="3"/>
    <m/>
    <n v="12"/>
    <n v="29"/>
    <m/>
    <m/>
    <m/>
    <m/>
    <n v="4"/>
    <n v="3"/>
    <n v="2"/>
    <n v="1"/>
    <m/>
    <n v="2"/>
    <m/>
    <m/>
    <m/>
    <m/>
    <m/>
    <n v="5"/>
    <n v="4"/>
    <n v="4"/>
    <n v="3"/>
    <n v="5"/>
    <n v="2"/>
    <n v="5"/>
    <n v="1"/>
    <n v="5"/>
    <n v="4"/>
    <n v="4"/>
    <n v="3"/>
    <n v="4"/>
    <n v="4"/>
    <n v="3"/>
    <n v="2"/>
    <s v="NO"/>
    <n v="3"/>
    <m/>
    <n v="2"/>
    <n v="4"/>
    <n v="5"/>
    <n v="5"/>
    <n v="4"/>
    <n v="5"/>
    <m/>
    <s v="NO"/>
    <s v="NO"/>
    <m/>
    <m/>
    <n v="2"/>
    <n v="1"/>
    <m/>
    <x v="3"/>
    <m/>
    <m/>
    <m/>
    <d v="2017-03-17T19:09:08"/>
    <s v="10.150.1.151"/>
    <m/>
  </r>
  <r>
    <s v="F. Ciencias Políticas y Sociología"/>
    <s v="Ciencias Sociales"/>
    <n v="3"/>
    <n v="1177"/>
    <m/>
    <m/>
    <x v="1"/>
    <n v="9"/>
    <m/>
    <x v="3"/>
    <n v="5"/>
    <m/>
    <n v="9"/>
    <n v="29"/>
    <m/>
    <m/>
    <m/>
    <m/>
    <n v="2"/>
    <n v="2"/>
    <n v="1"/>
    <n v="2"/>
    <m/>
    <n v="2"/>
    <n v="3"/>
    <n v="4"/>
    <n v="0.95833333333333337"/>
    <m/>
    <m/>
    <n v="4"/>
    <n v="1"/>
    <n v="3"/>
    <n v="2"/>
    <n v="4"/>
    <n v="4"/>
    <n v="5"/>
    <n v="3"/>
    <n v="2"/>
    <m/>
    <n v="3"/>
    <n v="4"/>
    <n v="4"/>
    <n v="4"/>
    <n v="1"/>
    <n v="3"/>
    <s v="NO"/>
    <n v="3"/>
    <m/>
    <n v="3"/>
    <n v="4"/>
    <n v="1"/>
    <n v="4"/>
    <n v="5"/>
    <n v="4"/>
    <m/>
    <s v="NO"/>
    <s v="NO"/>
    <m/>
    <m/>
    <n v="3"/>
    <n v="2"/>
    <m/>
    <x v="2"/>
    <n v="3"/>
    <m/>
    <s v="Sería de gran ayuda para los estudiantes que se ampliara el número de libros de acceso electrónico de la biblioteca en especial manuales y libros  que se necesitan obligatoriamente para algunas asignaturas. "/>
    <d v="2017-03-17T19:10:04"/>
    <s v="10.150.1.152"/>
    <m/>
  </r>
  <r>
    <s v="F. Filología"/>
    <s v="Humanidades"/>
    <n v="1"/>
    <n v="1178"/>
    <m/>
    <m/>
    <x v="1"/>
    <n v="14"/>
    <m/>
    <x v="2"/>
    <n v="3"/>
    <m/>
    <n v="29"/>
    <n v="14"/>
    <n v="16"/>
    <m/>
    <m/>
    <m/>
    <n v="4"/>
    <n v="5"/>
    <n v="5"/>
    <n v="3"/>
    <m/>
    <m/>
    <n v="3"/>
    <m/>
    <m/>
    <m/>
    <m/>
    <n v="4"/>
    <n v="2"/>
    <n v="3"/>
    <n v="3"/>
    <n v="4"/>
    <n v="3"/>
    <n v="4"/>
    <n v="2"/>
    <n v="3"/>
    <n v="3"/>
    <n v="4"/>
    <n v="4"/>
    <n v="4"/>
    <n v="5"/>
    <n v="3"/>
    <n v="3"/>
    <s v="NO"/>
    <n v="3"/>
    <m/>
    <n v="4"/>
    <n v="4"/>
    <n v="4"/>
    <n v="5"/>
    <n v="5"/>
    <n v="5"/>
    <m/>
    <s v="NO"/>
    <s v="SI"/>
    <n v="3"/>
    <m/>
    <n v="4"/>
    <n v="4"/>
    <m/>
    <x v="2"/>
    <n v="3"/>
    <m/>
    <m/>
    <d v="2017-03-17T19:11:11"/>
    <s v="10.150.1.151"/>
    <m/>
  </r>
  <r>
    <s v="F. Filosofía"/>
    <s v="Humanidades"/>
    <n v="1"/>
    <n v="1179"/>
    <m/>
    <m/>
    <x v="1"/>
    <n v="15"/>
    <m/>
    <x v="1"/>
    <n v="5"/>
    <m/>
    <n v="29"/>
    <n v="15"/>
    <n v="11"/>
    <s v="Bibiotecas municipales de pozuelo de Alarcón: Esic y Miguel de Cervantes."/>
    <m/>
    <m/>
    <n v="5"/>
    <n v="5"/>
    <n v="3"/>
    <n v="4"/>
    <m/>
    <n v="2"/>
    <n v="3"/>
    <n v="4"/>
    <n v="4"/>
    <m/>
    <m/>
    <n v="3"/>
    <n v="1"/>
    <n v="3"/>
    <n v="3"/>
    <n v="5"/>
    <n v="4"/>
    <n v="4"/>
    <n v="3"/>
    <n v="4"/>
    <n v="4"/>
    <n v="3"/>
    <n v="4"/>
    <n v="5"/>
    <n v="4"/>
    <n v="3"/>
    <n v="4"/>
    <s v="NO"/>
    <n v="3"/>
    <m/>
    <n v="5"/>
    <n v="2"/>
    <n v="3"/>
    <n v="5"/>
    <n v="5"/>
    <n v="4"/>
    <m/>
    <s v="NO"/>
    <s v="NO"/>
    <m/>
    <m/>
    <n v="5"/>
    <n v="4"/>
    <m/>
    <x v="2"/>
    <n v="4"/>
    <m/>
    <m/>
    <d v="2017-03-17T19:11:29"/>
    <s v="10.150.1.151"/>
    <m/>
  </r>
  <r>
    <s v="F. Medicina"/>
    <s v="Ciencias de la Salud"/>
    <n v="4"/>
    <n v="1180"/>
    <m/>
    <m/>
    <x v="1"/>
    <n v="18"/>
    <m/>
    <x v="2"/>
    <n v="3"/>
    <m/>
    <n v="18"/>
    <m/>
    <m/>
    <m/>
    <m/>
    <m/>
    <n v="3"/>
    <n v="3"/>
    <n v="4"/>
    <n v="3"/>
    <n v="1"/>
    <n v="2"/>
    <m/>
    <m/>
    <m/>
    <m/>
    <m/>
    <n v="4"/>
    <n v="1"/>
    <n v="4"/>
    <n v="3"/>
    <n v="5"/>
    <n v="3"/>
    <n v="5"/>
    <n v="2"/>
    <n v="3"/>
    <n v="2"/>
    <n v="4"/>
    <n v="2"/>
    <n v="2"/>
    <n v="4"/>
    <n v="2"/>
    <n v="3"/>
    <s v="NO"/>
    <n v="3"/>
    <m/>
    <n v="3"/>
    <n v="3"/>
    <n v="3"/>
    <n v="3"/>
    <n v="3"/>
    <n v="3"/>
    <m/>
    <s v="NO"/>
    <s v="NO"/>
    <m/>
    <m/>
    <n v="3"/>
    <n v="2"/>
    <m/>
    <x v="3"/>
    <n v="3"/>
    <m/>
    <m/>
    <d v="2017-03-17T19:11:56"/>
    <s v="10.150.1.151"/>
    <m/>
  </r>
  <r>
    <s v="F. Filosofía"/>
    <s v="Humanidades"/>
    <n v="1"/>
    <n v="1181"/>
    <m/>
    <m/>
    <x v="0"/>
    <n v="15"/>
    <m/>
    <x v="1"/>
    <n v="5"/>
    <m/>
    <n v="14"/>
    <n v="15"/>
    <n v="16"/>
    <m/>
    <m/>
    <m/>
    <n v="4"/>
    <n v="4"/>
    <n v="3"/>
    <n v="3"/>
    <n v="1"/>
    <m/>
    <m/>
    <m/>
    <m/>
    <m/>
    <m/>
    <n v="5"/>
    <n v="1"/>
    <n v="1"/>
    <n v="4"/>
    <n v="4"/>
    <n v="4"/>
    <n v="4"/>
    <n v="1"/>
    <n v="5"/>
    <n v="4"/>
    <n v="5"/>
    <n v="3"/>
    <n v="4"/>
    <n v="5"/>
    <n v="2"/>
    <n v="4"/>
    <s v="SI"/>
    <n v="4"/>
    <m/>
    <n v="4"/>
    <n v="4"/>
    <n v="3"/>
    <n v="4"/>
    <n v="4"/>
    <n v="4"/>
    <m/>
    <s v="SI"/>
    <s v="SI"/>
    <n v="4"/>
    <m/>
    <n v="4"/>
    <n v="4"/>
    <m/>
    <x v="0"/>
    <n v="3"/>
    <m/>
    <s v="En general es uno de los mejores servicios que tiene la Complutense. En general el personal es amable, hay algunas lamentables excepciones, pero que no empañan el resto. &lt;br&gt;Entiendo que por la falta de dinero no todas las peticiones que se hacen de libros quedan satisfechas, pero me habría gustado que se resolvieran las que hice en su momento, no eran libros extraños.&lt;br&gt;&lt;br&gt;Lo dicho, en general muy bien todo. ¡Sigan así!"/>
    <d v="2017-03-17T19:14:48"/>
    <s v="10.150.1.151"/>
    <m/>
  </r>
  <r>
    <s v="F. Educación - Centro de Formación del Profesorado"/>
    <s v="Humanidades"/>
    <n v="1"/>
    <n v="1182"/>
    <m/>
    <m/>
    <x v="1"/>
    <n v="12"/>
    <m/>
    <x v="2"/>
    <n v="3"/>
    <m/>
    <n v="12"/>
    <n v="14"/>
    <n v="16"/>
    <s v="Biblioteca Pública Luis Rosales (Aguacate)"/>
    <m/>
    <m/>
    <n v="5"/>
    <n v="4"/>
    <n v="4"/>
    <n v="2"/>
    <n v="1"/>
    <n v="2"/>
    <m/>
    <m/>
    <m/>
    <m/>
    <m/>
    <n v="2"/>
    <n v="5"/>
    <n v="2"/>
    <n v="3"/>
    <n v="5"/>
    <n v="4"/>
    <n v="1"/>
    <n v="2"/>
    <n v="3"/>
    <n v="4"/>
    <n v="4"/>
    <n v="3"/>
    <n v="4"/>
    <n v="3"/>
    <n v="3"/>
    <n v="2"/>
    <s v="NO"/>
    <n v="3"/>
    <m/>
    <n v="4"/>
    <n v="4"/>
    <n v="4"/>
    <n v="4"/>
    <n v="5"/>
    <n v="5"/>
    <m/>
    <s v="SI"/>
    <s v="NO"/>
    <m/>
    <m/>
    <m/>
    <n v="4"/>
    <m/>
    <x v="2"/>
    <n v="3"/>
    <m/>
    <m/>
    <d v="2017-03-17T19:16:07"/>
    <s v="10.150.1.152"/>
    <m/>
  </r>
  <r>
    <s v="F. Filosofía"/>
    <s v="Humanidades"/>
    <n v="1"/>
    <n v="1183"/>
    <m/>
    <m/>
    <x v="1"/>
    <n v="15"/>
    <m/>
    <x v="5"/>
    <n v="1"/>
    <m/>
    <n v="29"/>
    <n v="15"/>
    <m/>
    <m/>
    <m/>
    <m/>
    <n v="5"/>
    <n v="4"/>
    <n v="5"/>
    <n v="5"/>
    <m/>
    <n v="2"/>
    <m/>
    <m/>
    <m/>
    <m/>
    <m/>
    <n v="1"/>
    <n v="1"/>
    <n v="2"/>
    <n v="5"/>
    <n v="5"/>
    <n v="5"/>
    <n v="3"/>
    <n v="1"/>
    <n v="2"/>
    <n v="4"/>
    <n v="5"/>
    <n v="3"/>
    <n v="2"/>
    <n v="2"/>
    <n v="4"/>
    <n v="4"/>
    <s v="NO"/>
    <n v="3"/>
    <m/>
    <n v="5"/>
    <n v="4"/>
    <n v="5"/>
    <n v="5"/>
    <n v="5"/>
    <n v="5"/>
    <m/>
    <s v="NO"/>
    <s v="NO"/>
    <m/>
    <m/>
    <n v="4"/>
    <n v="5"/>
    <m/>
    <x v="2"/>
    <m/>
    <m/>
    <m/>
    <d v="2017-03-17T19:18:23"/>
    <s v="10.150.1.152"/>
    <m/>
  </r>
  <r>
    <s v="F. Ciencias Químicas"/>
    <s v="Ciencias Experimentales"/>
    <n v="2"/>
    <n v="1184"/>
    <m/>
    <m/>
    <x v="1"/>
    <n v="10"/>
    <m/>
    <x v="1"/>
    <n v="3"/>
    <m/>
    <n v="10"/>
    <n v="29"/>
    <n v="6"/>
    <s v="ESIC Pozuelo de Alarcón"/>
    <m/>
    <m/>
    <n v="4"/>
    <n v="4"/>
    <n v="4"/>
    <n v="3"/>
    <m/>
    <m/>
    <m/>
    <n v="4"/>
    <n v="0.20833333333333334"/>
    <m/>
    <m/>
    <n v="4"/>
    <n v="2"/>
    <n v="1"/>
    <n v="4"/>
    <n v="5"/>
    <n v="5"/>
    <n v="5"/>
    <n v="1"/>
    <n v="4"/>
    <n v="5"/>
    <n v="5"/>
    <n v="3"/>
    <n v="4"/>
    <n v="4"/>
    <n v="3"/>
    <n v="5"/>
    <s v="SI"/>
    <n v="4"/>
    <m/>
    <n v="5"/>
    <n v="5"/>
    <n v="5"/>
    <n v="5"/>
    <n v="5"/>
    <n v="5"/>
    <m/>
    <s v="SI"/>
    <s v="SI"/>
    <n v="4"/>
    <m/>
    <n v="5"/>
    <n v="4"/>
    <m/>
    <x v="2"/>
    <n v="4"/>
    <m/>
    <m/>
    <d v="2017-03-17T19:19:32"/>
    <s v="10.150.1.152"/>
    <m/>
  </r>
  <r>
    <s v="F. Bellas Artes"/>
    <s v="Humanidades"/>
    <n v="1"/>
    <n v="1185"/>
    <m/>
    <m/>
    <x v="1"/>
    <n v="1"/>
    <m/>
    <x v="2"/>
    <n v="4"/>
    <m/>
    <n v="1"/>
    <n v="1"/>
    <n v="1"/>
    <m/>
    <m/>
    <m/>
    <n v="3"/>
    <n v="3"/>
    <n v="2"/>
    <n v="4"/>
    <m/>
    <m/>
    <n v="3"/>
    <m/>
    <m/>
    <m/>
    <m/>
    <n v="4"/>
    <n v="5"/>
    <n v="3"/>
    <n v="5"/>
    <n v="5"/>
    <n v="4"/>
    <n v="5"/>
    <n v="2"/>
    <n v="4"/>
    <n v="5"/>
    <n v="5"/>
    <n v="5"/>
    <m/>
    <n v="3"/>
    <n v="2"/>
    <n v="3"/>
    <s v="NO"/>
    <n v="3"/>
    <m/>
    <n v="5"/>
    <n v="2"/>
    <n v="2"/>
    <n v="3"/>
    <n v="3"/>
    <n v="3"/>
    <m/>
    <s v="NO"/>
    <s v="NO"/>
    <m/>
    <m/>
    <n v="5"/>
    <n v="5"/>
    <m/>
    <x v="2"/>
    <n v="3"/>
    <m/>
    <m/>
    <d v="2017-03-17T19:19:34"/>
    <s v="10.150.1.151"/>
    <m/>
  </r>
  <r>
    <s v="F. Psicología"/>
    <s v="Ciencias de la Salud"/>
    <n v="4"/>
    <n v="1186"/>
    <m/>
    <m/>
    <x v="1"/>
    <n v="20"/>
    <m/>
    <x v="3"/>
    <n v="5"/>
    <m/>
    <n v="20"/>
    <n v="18"/>
    <n v="1"/>
    <m/>
    <m/>
    <m/>
    <n v="5"/>
    <n v="5"/>
    <n v="4"/>
    <n v="3"/>
    <m/>
    <n v="2"/>
    <n v="3"/>
    <m/>
    <m/>
    <m/>
    <m/>
    <n v="5"/>
    <n v="5"/>
    <n v="5"/>
    <n v="5"/>
    <n v="3"/>
    <n v="5"/>
    <n v="5"/>
    <n v="5"/>
    <n v="3"/>
    <n v="5"/>
    <n v="3"/>
    <n v="3"/>
    <n v="4"/>
    <n v="4"/>
    <n v="4"/>
    <n v="3"/>
    <s v="NO"/>
    <n v="4"/>
    <m/>
    <n v="4"/>
    <n v="3"/>
    <n v="4"/>
    <n v="4"/>
    <n v="4"/>
    <n v="5"/>
    <m/>
    <s v="SI"/>
    <s v="NO"/>
    <n v="4"/>
    <m/>
    <n v="4"/>
    <n v="4"/>
    <m/>
    <x v="0"/>
    <n v="5"/>
    <m/>
    <m/>
    <d v="2017-03-17T19:19:37"/>
    <s v="10.150.1.151"/>
    <m/>
  </r>
  <r>
    <s v="F. Filología"/>
    <s v="Humanidades"/>
    <n v="1"/>
    <n v="1187"/>
    <m/>
    <m/>
    <x v="1"/>
    <n v="14"/>
    <m/>
    <x v="1"/>
    <n v="5"/>
    <m/>
    <n v="14"/>
    <n v="29"/>
    <n v="15"/>
    <s v="Bibliotecas municipales de Madrid y bibliotecas de la Comunidad de Madrid"/>
    <m/>
    <m/>
    <n v="3"/>
    <n v="5"/>
    <n v="3"/>
    <n v="3"/>
    <m/>
    <m/>
    <n v="3"/>
    <m/>
    <m/>
    <m/>
    <m/>
    <n v="5"/>
    <n v="1"/>
    <n v="1"/>
    <n v="3"/>
    <n v="5"/>
    <n v="5"/>
    <n v="5"/>
    <n v="5"/>
    <n v="4"/>
    <n v="5"/>
    <n v="4"/>
    <n v="3"/>
    <n v="4"/>
    <n v="5"/>
    <n v="2"/>
    <n v="5"/>
    <s v="NO"/>
    <n v="4"/>
    <m/>
    <n v="5"/>
    <n v="3"/>
    <n v="2"/>
    <n v="3"/>
    <n v="4"/>
    <n v="4"/>
    <m/>
    <s v="NO"/>
    <s v="NO"/>
    <n v="2"/>
    <m/>
    <n v="5"/>
    <n v="5"/>
    <m/>
    <x v="2"/>
    <n v="3"/>
    <m/>
    <m/>
    <d v="2017-03-17T19:20:58"/>
    <s v="10.150.1.151"/>
    <m/>
  </r>
  <r>
    <s v="F. Educación - Centro de Formación del Profesorado"/>
    <s v="Humanidades"/>
    <n v="1"/>
    <n v="1188"/>
    <m/>
    <m/>
    <x v="2"/>
    <n v="12"/>
    <m/>
    <x v="3"/>
    <n v="5"/>
    <m/>
    <n v="12"/>
    <m/>
    <m/>
    <m/>
    <m/>
    <m/>
    <n v="4"/>
    <n v="4"/>
    <n v="4"/>
    <n v="3"/>
    <m/>
    <m/>
    <n v="3"/>
    <m/>
    <m/>
    <m/>
    <m/>
    <n v="4"/>
    <n v="2"/>
    <n v="2"/>
    <n v="2"/>
    <n v="5"/>
    <n v="4"/>
    <n v="3"/>
    <n v="2"/>
    <n v="4"/>
    <n v="3"/>
    <n v="4"/>
    <n v="4"/>
    <n v="4"/>
    <n v="4"/>
    <n v="4"/>
    <n v="4"/>
    <s v="NO"/>
    <n v="2"/>
    <m/>
    <n v="4"/>
    <n v="4"/>
    <n v="4"/>
    <n v="4"/>
    <n v="4"/>
    <n v="4"/>
    <m/>
    <s v="SI"/>
    <s v="SI"/>
    <n v="5"/>
    <m/>
    <n v="4"/>
    <n v="4"/>
    <m/>
    <x v="2"/>
    <m/>
    <m/>
    <s v="LA PREGUNTA 7.2 NO PUEDO CONTESTARLA HACE 5 MESES ESTOY EN LA FACULTAD."/>
    <d v="2017-03-17T19:23:26"/>
    <s v="10.150.1.151"/>
    <m/>
  </r>
  <r>
    <s v="F. Ciencias Económicas y Empresariales"/>
    <s v="Ciencias Sociales"/>
    <n v="3"/>
    <n v="1189"/>
    <m/>
    <m/>
    <x v="1"/>
    <n v="5"/>
    <m/>
    <x v="1"/>
    <n v="4"/>
    <m/>
    <n v="8"/>
    <n v="5"/>
    <n v="10"/>
    <s v="Biblioteca de la UNED."/>
    <m/>
    <m/>
    <n v="4"/>
    <n v="4"/>
    <n v="5"/>
    <n v="5"/>
    <m/>
    <n v="2"/>
    <n v="3"/>
    <n v="4"/>
    <n v="0.9375"/>
    <m/>
    <m/>
    <n v="5"/>
    <n v="3"/>
    <n v="5"/>
    <n v="2"/>
    <n v="5"/>
    <n v="4"/>
    <n v="5"/>
    <n v="3"/>
    <n v="5"/>
    <n v="5"/>
    <n v="5"/>
    <n v="4"/>
    <n v="4"/>
    <n v="4"/>
    <n v="5"/>
    <n v="5"/>
    <s v="NO"/>
    <n v="5"/>
    <m/>
    <n v="5"/>
    <n v="5"/>
    <n v="5"/>
    <n v="5"/>
    <n v="5"/>
    <n v="5"/>
    <m/>
    <s v="SI"/>
    <s v="NO"/>
    <m/>
    <m/>
    <n v="5"/>
    <n v="5"/>
    <m/>
    <x v="0"/>
    <n v="5"/>
    <m/>
    <s v="No he asistido a ningún curso de formación de la biblioteca por la restricción de horarios."/>
    <d v="2017-03-17T19:23:28"/>
    <s v="10.150.1.151"/>
    <m/>
  </r>
  <r>
    <s v="F. Filología"/>
    <s v="Humanidades"/>
    <n v="1"/>
    <n v="1190"/>
    <m/>
    <m/>
    <x v="1"/>
    <n v="14"/>
    <m/>
    <x v="2"/>
    <n v="4"/>
    <m/>
    <n v="29"/>
    <n v="14"/>
    <m/>
    <m/>
    <m/>
    <m/>
    <n v="2"/>
    <n v="3"/>
    <n v="1"/>
    <n v="1"/>
    <n v="1"/>
    <m/>
    <m/>
    <m/>
    <m/>
    <m/>
    <m/>
    <n v="4"/>
    <n v="5"/>
    <n v="4"/>
    <n v="2"/>
    <n v="5"/>
    <n v="5"/>
    <n v="5"/>
    <n v="1"/>
    <n v="6"/>
    <n v="3"/>
    <n v="2"/>
    <n v="3"/>
    <n v="2"/>
    <n v="3"/>
    <n v="2"/>
    <n v="3"/>
    <s v="SI"/>
    <m/>
    <m/>
    <n v="3"/>
    <n v="3"/>
    <n v="3"/>
    <n v="3"/>
    <n v="3"/>
    <n v="4"/>
    <m/>
    <s v="NO"/>
    <s v="NO"/>
    <m/>
    <m/>
    <n v="3"/>
    <n v="2"/>
    <m/>
    <x v="3"/>
    <n v="3"/>
    <m/>
    <m/>
    <d v="2017-03-17T19:23:38"/>
    <s v="10.150.1.151"/>
    <m/>
  </r>
  <r>
    <s v="F. Ciencias de la Información"/>
    <s v="Ciencias Sociales"/>
    <n v="3"/>
    <n v="1191"/>
    <m/>
    <m/>
    <x v="1"/>
    <n v="4"/>
    <m/>
    <x v="5"/>
    <n v="1"/>
    <m/>
    <n v="4"/>
    <m/>
    <m/>
    <m/>
    <m/>
    <m/>
    <n v="4"/>
    <n v="4"/>
    <n v="3"/>
    <n v="2"/>
    <m/>
    <m/>
    <m/>
    <n v="4"/>
    <n v="0.16666666666666666"/>
    <m/>
    <m/>
    <n v="3"/>
    <n v="1"/>
    <n v="1"/>
    <n v="3"/>
    <n v="4"/>
    <n v="1"/>
    <n v="4"/>
    <n v="1"/>
    <n v="4"/>
    <n v="2"/>
    <n v="1"/>
    <n v="1"/>
    <n v="1"/>
    <n v="2"/>
    <n v="4"/>
    <n v="3"/>
    <s v="NO"/>
    <n v="3"/>
    <m/>
    <n v="4"/>
    <n v="2"/>
    <n v="2"/>
    <n v="5"/>
    <n v="3"/>
    <n v="3"/>
    <m/>
    <s v="NO"/>
    <s v="NO"/>
    <m/>
    <m/>
    <n v="4"/>
    <n v="4"/>
    <m/>
    <x v="2"/>
    <n v="3"/>
    <m/>
    <m/>
    <d v="2017-03-17T19:24:31"/>
    <s v="10.150.1.152"/>
    <m/>
  </r>
  <r>
    <s v="F. Derecho"/>
    <s v="Ciencias Sociales"/>
    <n v="3"/>
    <n v="1192"/>
    <m/>
    <m/>
    <x v="1"/>
    <n v="11"/>
    <m/>
    <x v="2"/>
    <n v="3"/>
    <m/>
    <n v="29"/>
    <n v="11"/>
    <n v="15"/>
    <m/>
    <m/>
    <m/>
    <n v="3"/>
    <n v="3"/>
    <n v="3"/>
    <n v="3"/>
    <m/>
    <m/>
    <n v="3"/>
    <m/>
    <m/>
    <m/>
    <m/>
    <n v="3"/>
    <n v="3"/>
    <n v="3"/>
    <n v="3"/>
    <n v="3"/>
    <n v="4"/>
    <n v="4"/>
    <n v="3"/>
    <n v="3"/>
    <n v="3"/>
    <n v="3"/>
    <n v="3"/>
    <n v="3"/>
    <n v="3"/>
    <n v="3"/>
    <n v="3"/>
    <s v="NO"/>
    <n v="3"/>
    <m/>
    <n v="3"/>
    <n v="3"/>
    <n v="3"/>
    <n v="3"/>
    <n v="3"/>
    <n v="3"/>
    <m/>
    <s v="NO"/>
    <s v="NO"/>
    <m/>
    <m/>
    <n v="3"/>
    <n v="3"/>
    <m/>
    <x v="3"/>
    <n v="3"/>
    <m/>
    <s v="Sugerencias: el servicio personal de los empleados es pésima. El servicio de atención al alumnado está para ser cordiales y amables en el trato y sino que no se dediquen nada más que a hablar al otro lado del teléfono. Excepto los personales de limpieza y de la entrada, por lo demás, se creen funcionarios con capacidad para ser prepotentes. Por lo tanto, en cuanto al trato humano deberían mejorar bastante y ser amables que para eso deciden trabajar en atención al público docente como alumnado."/>
    <d v="2017-03-17T19:26:34"/>
    <s v="10.150.1.151"/>
    <m/>
  </r>
  <r>
    <s v="F. Ciencias Químicas"/>
    <s v="Ciencias Experimentales"/>
    <n v="2"/>
    <n v="1193"/>
    <m/>
    <m/>
    <x v="1"/>
    <n v="10"/>
    <m/>
    <x v="3"/>
    <n v="4"/>
    <m/>
    <n v="10"/>
    <n v="29"/>
    <n v="8"/>
    <m/>
    <m/>
    <m/>
    <n v="4"/>
    <n v="4"/>
    <n v="5"/>
    <n v="3"/>
    <m/>
    <n v="2"/>
    <n v="3"/>
    <m/>
    <m/>
    <m/>
    <m/>
    <n v="5"/>
    <n v="1"/>
    <n v="1"/>
    <n v="1"/>
    <n v="5"/>
    <n v="3"/>
    <n v="5"/>
    <n v="1"/>
    <n v="5"/>
    <n v="4"/>
    <n v="5"/>
    <n v="3"/>
    <n v="5"/>
    <n v="5"/>
    <n v="5"/>
    <n v="5"/>
    <s v="NO"/>
    <n v="3"/>
    <m/>
    <n v="5"/>
    <n v="5"/>
    <n v="4"/>
    <n v="5"/>
    <n v="5"/>
    <n v="5"/>
    <m/>
    <s v="NO"/>
    <s v="NO"/>
    <m/>
    <m/>
    <n v="5"/>
    <n v="5"/>
    <m/>
    <x v="0"/>
    <n v="3"/>
    <m/>
    <m/>
    <d v="2017-03-17T19:27:47"/>
    <s v="10.150.1.152"/>
    <m/>
  </r>
  <r>
    <s v="F. Ciencias Físicas"/>
    <s v="Ciencias Experimentales"/>
    <n v="2"/>
    <n v="1194"/>
    <m/>
    <m/>
    <x v="1"/>
    <n v="6"/>
    <m/>
    <x v="3"/>
    <n v="3"/>
    <m/>
    <n v="6"/>
    <n v="8"/>
    <n v="2"/>
    <m/>
    <m/>
    <m/>
    <n v="4"/>
    <n v="1"/>
    <n v="5"/>
    <n v="5"/>
    <m/>
    <n v="2"/>
    <m/>
    <m/>
    <m/>
    <m/>
    <m/>
    <n v="5"/>
    <n v="4"/>
    <n v="1"/>
    <n v="3"/>
    <n v="5"/>
    <n v="5"/>
    <n v="5"/>
    <n v="1"/>
    <n v="6"/>
    <n v="5"/>
    <n v="3"/>
    <n v="4"/>
    <n v="5"/>
    <n v="5"/>
    <n v="3"/>
    <n v="3"/>
    <s v="NO"/>
    <n v="3"/>
    <m/>
    <n v="3"/>
    <n v="3"/>
    <n v="5"/>
    <n v="5"/>
    <n v="5"/>
    <n v="5"/>
    <m/>
    <s v="SI"/>
    <s v="NO"/>
    <m/>
    <m/>
    <n v="5"/>
    <n v="5"/>
    <m/>
    <x v="2"/>
    <n v="5"/>
    <m/>
    <m/>
    <d v="2017-03-17T19:28:36"/>
    <s v="10.150.1.151"/>
    <m/>
  </r>
  <r>
    <s v="F. Ciencias Políticas y Sociología"/>
    <s v="Ciencias Sociales"/>
    <n v="3"/>
    <n v="1195"/>
    <m/>
    <m/>
    <x v="1"/>
    <n v="9"/>
    <m/>
    <x v="1"/>
    <n v="3"/>
    <m/>
    <n v="9"/>
    <n v="26"/>
    <m/>
    <m/>
    <m/>
    <m/>
    <n v="3"/>
    <n v="3"/>
    <n v="4"/>
    <n v="3"/>
    <m/>
    <m/>
    <m/>
    <n v="4"/>
    <m/>
    <m/>
    <m/>
    <n v="3"/>
    <n v="1"/>
    <n v="1"/>
    <n v="2"/>
    <n v="5"/>
    <n v="4"/>
    <n v="2"/>
    <n v="2"/>
    <n v="5"/>
    <n v="3"/>
    <n v="4"/>
    <n v="3"/>
    <n v="4"/>
    <n v="3"/>
    <n v="3"/>
    <n v="3"/>
    <s v="NO"/>
    <n v="4"/>
    <m/>
    <n v="4"/>
    <n v="2"/>
    <n v="3"/>
    <n v="4"/>
    <n v="4"/>
    <n v="4"/>
    <m/>
    <s v="SI"/>
    <s v="SI"/>
    <n v="4"/>
    <m/>
    <n v="4"/>
    <n v="4"/>
    <m/>
    <x v="2"/>
    <m/>
    <m/>
    <m/>
    <d v="2017-03-17T19:29:54"/>
    <s v="10.150.1.151"/>
    <m/>
  </r>
  <r>
    <s v="F. Medicina"/>
    <s v="Ciencias de la Salud"/>
    <n v="4"/>
    <n v="1196"/>
    <m/>
    <m/>
    <x v="1"/>
    <n v="18"/>
    <m/>
    <x v="2"/>
    <n v="3"/>
    <m/>
    <n v="22"/>
    <m/>
    <m/>
    <m/>
    <m/>
    <m/>
    <n v="4"/>
    <n v="3"/>
    <n v="4"/>
    <n v="4"/>
    <n v="1"/>
    <n v="2"/>
    <m/>
    <m/>
    <m/>
    <m/>
    <m/>
    <n v="4"/>
    <n v="3"/>
    <n v="4"/>
    <n v="2"/>
    <n v="4"/>
    <n v="3"/>
    <n v="4"/>
    <n v="2"/>
    <n v="4"/>
    <n v="4"/>
    <n v="4"/>
    <n v="4"/>
    <n v="4"/>
    <n v="5"/>
    <n v="4"/>
    <n v="5"/>
    <s v="SI"/>
    <n v="4"/>
    <m/>
    <n v="5"/>
    <n v="4"/>
    <n v="4"/>
    <n v="5"/>
    <n v="5"/>
    <n v="5"/>
    <m/>
    <s v="SI"/>
    <s v="SI"/>
    <n v="4"/>
    <m/>
    <n v="5"/>
    <n v="5"/>
    <m/>
    <x v="2"/>
    <n v="3"/>
    <m/>
    <m/>
    <d v="2017-03-17T19:30:55"/>
    <s v="10.150.1.152"/>
    <m/>
  </r>
  <r>
    <s v="F. Filosofía"/>
    <s v="Humanidades"/>
    <n v="1"/>
    <n v="1197"/>
    <m/>
    <m/>
    <x v="1"/>
    <n v="15"/>
    <m/>
    <x v="1"/>
    <n v="4"/>
    <m/>
    <n v="15"/>
    <n v="16"/>
    <n v="14"/>
    <m/>
    <m/>
    <m/>
    <n v="3"/>
    <n v="2"/>
    <n v="2"/>
    <n v="4"/>
    <n v="1"/>
    <m/>
    <m/>
    <m/>
    <m/>
    <m/>
    <m/>
    <n v="5"/>
    <n v="1"/>
    <n v="1"/>
    <n v="4"/>
    <n v="4"/>
    <n v="5"/>
    <n v="4"/>
    <n v="1"/>
    <n v="6"/>
    <n v="5"/>
    <n v="4"/>
    <n v="3"/>
    <n v="3"/>
    <n v="3"/>
    <n v="4"/>
    <n v="3"/>
    <s v="SI"/>
    <n v="3"/>
    <m/>
    <n v="3"/>
    <n v="4"/>
    <n v="5"/>
    <n v="4"/>
    <n v="5"/>
    <n v="5"/>
    <m/>
    <s v="NO"/>
    <s v="NO"/>
    <m/>
    <m/>
    <n v="3"/>
    <n v="4"/>
    <m/>
    <x v="2"/>
    <n v="3"/>
    <m/>
    <m/>
    <d v="2017-03-17T19:31:58"/>
    <s v="10.150.1.151"/>
    <m/>
  </r>
  <r>
    <s v="F. Ciencias Políticas y Sociología"/>
    <s v="Ciencias Sociales"/>
    <n v="3"/>
    <n v="1198"/>
    <m/>
    <m/>
    <x v="2"/>
    <n v="9"/>
    <m/>
    <x v="1"/>
    <n v="4"/>
    <m/>
    <n v="9"/>
    <n v="4"/>
    <n v="26"/>
    <s v="Biblioteca AECID"/>
    <m/>
    <m/>
    <n v="4"/>
    <n v="4"/>
    <n v="4"/>
    <n v="4"/>
    <m/>
    <m/>
    <n v="3"/>
    <m/>
    <m/>
    <m/>
    <m/>
    <n v="5"/>
    <n v="4"/>
    <n v="3"/>
    <n v="3"/>
    <n v="5"/>
    <n v="4"/>
    <n v="2"/>
    <n v="3"/>
    <n v="3"/>
    <n v="4"/>
    <n v="5"/>
    <n v="4"/>
    <n v="5"/>
    <n v="5"/>
    <n v="4"/>
    <n v="5"/>
    <s v="SI"/>
    <n v="4"/>
    <m/>
    <n v="5"/>
    <n v="4"/>
    <n v="5"/>
    <n v="5"/>
    <n v="5"/>
    <n v="5"/>
    <m/>
    <s v="NO"/>
    <s v="NO"/>
    <m/>
    <m/>
    <n v="5"/>
    <n v="5"/>
    <m/>
    <x v="0"/>
    <n v="4"/>
    <m/>
    <s v="No he asistido a los cursos de formación de usuarios porque desconocía la existencia, fecha y temática de los mismos. Considero que falta publicidad a estas herramientas "/>
    <d v="2017-03-17T19:32:11"/>
    <s v="10.150.1.151"/>
    <m/>
  </r>
  <r>
    <s v="F. Geografía e Historia"/>
    <s v="Humanidades"/>
    <n v="1"/>
    <n v="1199"/>
    <m/>
    <m/>
    <x v="1"/>
    <n v="16"/>
    <m/>
    <x v="2"/>
    <n v="3"/>
    <m/>
    <n v="16"/>
    <n v="29"/>
    <m/>
    <m/>
    <m/>
    <m/>
    <n v="5"/>
    <n v="5"/>
    <n v="4"/>
    <n v="4"/>
    <n v="1"/>
    <m/>
    <m/>
    <m/>
    <m/>
    <m/>
    <m/>
    <n v="4"/>
    <n v="3"/>
    <n v="3"/>
    <n v="5"/>
    <n v="3"/>
    <n v="5"/>
    <n v="4"/>
    <n v="2"/>
    <n v="5"/>
    <n v="4"/>
    <n v="5"/>
    <n v="5"/>
    <n v="5"/>
    <n v="5"/>
    <n v="5"/>
    <n v="5"/>
    <s v="SI"/>
    <n v="4"/>
    <m/>
    <n v="5"/>
    <n v="5"/>
    <n v="5"/>
    <n v="5"/>
    <n v="5"/>
    <n v="5"/>
    <m/>
    <s v="SI"/>
    <s v="NO"/>
    <m/>
    <m/>
    <n v="5"/>
    <n v="5"/>
    <m/>
    <x v="0"/>
    <n v="4"/>
    <m/>
    <m/>
    <d v="2017-03-17T19:32:43"/>
    <s v="10.150.1.151"/>
    <m/>
  </r>
  <r>
    <s v="F. Odontología"/>
    <s v="Ciencias de la Salud"/>
    <n v="4"/>
    <n v="1200"/>
    <m/>
    <m/>
    <x v="0"/>
    <n v="19"/>
    <m/>
    <x v="2"/>
    <n v="3"/>
    <m/>
    <m/>
    <m/>
    <m/>
    <m/>
    <m/>
    <m/>
    <n v="4"/>
    <n v="4"/>
    <n v="5"/>
    <n v="4"/>
    <m/>
    <n v="2"/>
    <m/>
    <m/>
    <m/>
    <m/>
    <m/>
    <n v="3"/>
    <n v="4"/>
    <n v="2"/>
    <n v="1"/>
    <n v="4"/>
    <n v="2"/>
    <n v="5"/>
    <n v="1"/>
    <n v="3"/>
    <n v="3"/>
    <n v="4"/>
    <n v="4"/>
    <n v="5"/>
    <n v="4"/>
    <n v="2"/>
    <n v="3"/>
    <s v="NO"/>
    <n v="4"/>
    <m/>
    <n v="5"/>
    <n v="4"/>
    <n v="4"/>
    <n v="4"/>
    <n v="3"/>
    <n v="5"/>
    <m/>
    <s v="SI"/>
    <s v="SI"/>
    <n v="4"/>
    <m/>
    <n v="5"/>
    <n v="5"/>
    <m/>
    <x v="2"/>
    <n v="3"/>
    <m/>
    <m/>
    <d v="2017-03-17T19:33:04"/>
    <s v="10.150.1.152"/>
    <m/>
  </r>
  <r>
    <s v="F. Filología"/>
    <s v="Humanidades"/>
    <n v="1"/>
    <n v="1201"/>
    <m/>
    <m/>
    <x v="1"/>
    <n v="14"/>
    <m/>
    <x v="1"/>
    <n v="1"/>
    <m/>
    <n v="29"/>
    <n v="16"/>
    <n v="4"/>
    <m/>
    <m/>
    <m/>
    <n v="3"/>
    <n v="3"/>
    <n v="3"/>
    <n v="3"/>
    <m/>
    <n v="2"/>
    <m/>
    <m/>
    <m/>
    <m/>
    <m/>
    <n v="1"/>
    <n v="1"/>
    <n v="1"/>
    <n v="2"/>
    <n v="4"/>
    <n v="3"/>
    <n v="5"/>
    <n v="2"/>
    <n v="2"/>
    <n v="4"/>
    <n v="3"/>
    <n v="3"/>
    <n v="4"/>
    <m/>
    <m/>
    <n v="4"/>
    <s v="NO"/>
    <n v="3"/>
    <m/>
    <n v="3"/>
    <n v="2"/>
    <n v="2"/>
    <n v="5"/>
    <n v="5"/>
    <n v="5"/>
    <m/>
    <s v="NO"/>
    <s v="NO"/>
    <m/>
    <m/>
    <n v="4"/>
    <n v="4"/>
    <m/>
    <x v="2"/>
    <m/>
    <m/>
    <m/>
    <d v="2017-03-17T19:37:39"/>
    <s v="10.150.1.152"/>
    <m/>
  </r>
  <r>
    <s v="F. Derecho"/>
    <s v="Ciencias Sociales"/>
    <n v="3"/>
    <n v="1202"/>
    <m/>
    <m/>
    <x v="1"/>
    <n v="11"/>
    <m/>
    <x v="2"/>
    <n v="1"/>
    <m/>
    <n v="29"/>
    <m/>
    <m/>
    <m/>
    <m/>
    <m/>
    <n v="2"/>
    <n v="3"/>
    <n v="4"/>
    <n v="4"/>
    <m/>
    <m/>
    <n v="3"/>
    <n v="4"/>
    <n v="0"/>
    <m/>
    <m/>
    <n v="3"/>
    <n v="1"/>
    <n v="1"/>
    <n v="5"/>
    <n v="5"/>
    <n v="2"/>
    <n v="5"/>
    <n v="1"/>
    <n v="3"/>
    <n v="2"/>
    <n v="4"/>
    <n v="5"/>
    <n v="5"/>
    <n v="2"/>
    <n v="1"/>
    <n v="1"/>
    <s v="NO"/>
    <n v="2"/>
    <m/>
    <n v="5"/>
    <n v="2"/>
    <n v="3"/>
    <n v="3"/>
    <n v="4"/>
    <n v="4"/>
    <m/>
    <s v="NO"/>
    <s v="NO"/>
    <m/>
    <m/>
    <n v="5"/>
    <n v="5"/>
    <m/>
    <x v="3"/>
    <n v="4"/>
    <m/>
    <m/>
    <d v="2017-03-17T19:37:43"/>
    <s v="10.150.1.151"/>
    <m/>
  </r>
  <r>
    <s v="F. Ciencias de la Información"/>
    <s v="Ciencias Sociales"/>
    <n v="3"/>
    <n v="1203"/>
    <m/>
    <m/>
    <x v="0"/>
    <n v="4"/>
    <m/>
    <x v="3"/>
    <n v="4"/>
    <m/>
    <n v="4"/>
    <n v="29"/>
    <n v="12"/>
    <m/>
    <m/>
    <m/>
    <n v="4"/>
    <n v="4"/>
    <n v="5"/>
    <n v="3"/>
    <m/>
    <m/>
    <n v="3"/>
    <m/>
    <m/>
    <m/>
    <m/>
    <n v="5"/>
    <n v="4"/>
    <n v="3"/>
    <n v="3"/>
    <n v="3"/>
    <n v="2"/>
    <n v="2"/>
    <n v="1"/>
    <n v="5"/>
    <n v="5"/>
    <n v="5"/>
    <n v="4"/>
    <n v="5"/>
    <n v="5"/>
    <n v="5"/>
    <n v="5"/>
    <s v="SI"/>
    <n v="4"/>
    <m/>
    <n v="5"/>
    <n v="3"/>
    <n v="3"/>
    <n v="5"/>
    <n v="5"/>
    <n v="5"/>
    <m/>
    <s v="SI"/>
    <s v="SI"/>
    <n v="5"/>
    <m/>
    <n v="5"/>
    <n v="5"/>
    <m/>
    <x v="2"/>
    <n v="5"/>
    <m/>
    <m/>
    <d v="2017-03-17T19:38:41"/>
    <s v="10.150.1.152"/>
    <m/>
  </r>
  <r>
    <s v="F. Ciencias Físicas"/>
    <s v="Ciencias Experimentales"/>
    <n v="2"/>
    <n v="1204"/>
    <m/>
    <m/>
    <x v="1"/>
    <n v="6"/>
    <m/>
    <x v="2"/>
    <n v="3"/>
    <m/>
    <n v="6"/>
    <n v="8"/>
    <m/>
    <m/>
    <m/>
    <m/>
    <n v="4"/>
    <n v="3"/>
    <n v="3"/>
    <n v="3"/>
    <m/>
    <n v="2"/>
    <m/>
    <m/>
    <m/>
    <m/>
    <m/>
    <n v="4"/>
    <n v="2"/>
    <n v="2"/>
    <n v="4"/>
    <n v="5"/>
    <n v="5"/>
    <n v="5"/>
    <n v="3"/>
    <n v="4"/>
    <n v="4"/>
    <n v="3"/>
    <n v="4"/>
    <n v="4"/>
    <n v="4"/>
    <n v="3"/>
    <n v="4"/>
    <s v="NO"/>
    <n v="3"/>
    <m/>
    <n v="5"/>
    <n v="2"/>
    <n v="4"/>
    <n v="4"/>
    <n v="5"/>
    <n v="5"/>
    <m/>
    <s v="SI"/>
    <s v="NO"/>
    <m/>
    <m/>
    <n v="3"/>
    <n v="4"/>
    <m/>
    <x v="2"/>
    <n v="4"/>
    <m/>
    <m/>
    <d v="2017-03-17T19:40:58"/>
    <s v="10.150.1.152"/>
    <m/>
  </r>
  <r>
    <s v="F. Geografía e Historia"/>
    <s v="Humanidades"/>
    <n v="1"/>
    <n v="1205"/>
    <m/>
    <m/>
    <x v="1"/>
    <n v="16"/>
    <m/>
    <x v="3"/>
    <n v="5"/>
    <m/>
    <n v="16"/>
    <n v="29"/>
    <n v="15"/>
    <s v="AECID"/>
    <m/>
    <m/>
    <n v="3"/>
    <n v="4"/>
    <n v="2"/>
    <n v="2"/>
    <m/>
    <m/>
    <n v="3"/>
    <m/>
    <m/>
    <m/>
    <m/>
    <n v="5"/>
    <n v="2"/>
    <n v="2"/>
    <n v="4"/>
    <n v="4"/>
    <n v="4"/>
    <n v="4"/>
    <n v="3"/>
    <n v="2"/>
    <n v="4"/>
    <n v="4"/>
    <n v="4"/>
    <n v="4"/>
    <n v="3"/>
    <n v="3"/>
    <n v="4"/>
    <s v="SI"/>
    <n v="4"/>
    <m/>
    <n v="4"/>
    <n v="3"/>
    <n v="3"/>
    <n v="5"/>
    <n v="5"/>
    <n v="5"/>
    <m/>
    <s v="SI"/>
    <s v="SI"/>
    <n v="4"/>
    <m/>
    <n v="4"/>
    <n v="4"/>
    <m/>
    <x v="2"/>
    <n v="3"/>
    <m/>
    <s v="Se agradece que actualmente se note que existe la calefacción.&lt;br&gt;&lt;br&gt;Propongo que podría revisarse con mayor asiduidad las luces de las mesas (tanto en la sección hemeroteca de la 3º planta como en el resto) además de la capacidad de cargar de las tomas de los enchufes, ya que algunos no cargan. &lt;br&gt;&lt;br&gt;Un saludo"/>
    <d v="2017-03-17T19:42:14"/>
    <s v="10.150.1.151"/>
    <m/>
  </r>
  <r>
    <s v="F. Óptica y Optometría"/>
    <s v="Ciencias de la Salud"/>
    <n v="4"/>
    <n v="1206"/>
    <m/>
    <m/>
    <x v="1"/>
    <n v="25"/>
    <m/>
    <x v="1"/>
    <n v="3"/>
    <m/>
    <n v="25"/>
    <m/>
    <m/>
    <m/>
    <m/>
    <m/>
    <n v="4"/>
    <n v="4"/>
    <n v="4"/>
    <n v="3"/>
    <m/>
    <n v="2"/>
    <m/>
    <m/>
    <m/>
    <m/>
    <m/>
    <n v="4"/>
    <n v="4"/>
    <n v="4"/>
    <n v="4"/>
    <n v="3"/>
    <n v="4"/>
    <n v="3"/>
    <n v="4"/>
    <n v="3"/>
    <n v="3"/>
    <n v="4"/>
    <n v="3"/>
    <n v="3"/>
    <n v="3"/>
    <n v="3"/>
    <n v="3"/>
    <s v="NO"/>
    <n v="3"/>
    <m/>
    <n v="3"/>
    <n v="3"/>
    <n v="3"/>
    <n v="3"/>
    <n v="3"/>
    <n v="3"/>
    <m/>
    <s v="NO"/>
    <s v="NO"/>
    <m/>
    <m/>
    <n v="3"/>
    <n v="2"/>
    <m/>
    <x v="3"/>
    <m/>
    <m/>
    <m/>
    <d v="2017-03-17T19:42:27"/>
    <s v="10.150.1.151"/>
    <m/>
  </r>
  <r>
    <s v="F. Geografía e Historia"/>
    <s v="Humanidades"/>
    <n v="1"/>
    <n v="1207"/>
    <m/>
    <m/>
    <x v="2"/>
    <n v="16"/>
    <m/>
    <x v="1"/>
    <n v="4"/>
    <m/>
    <n v="16"/>
    <m/>
    <m/>
    <m/>
    <m/>
    <m/>
    <n v="4"/>
    <n v="4"/>
    <n v="2"/>
    <n v="2"/>
    <m/>
    <m/>
    <n v="3"/>
    <m/>
    <m/>
    <m/>
    <m/>
    <n v="4"/>
    <n v="4"/>
    <n v="3"/>
    <n v="3"/>
    <n v="3"/>
    <n v="4"/>
    <n v="2"/>
    <n v="3"/>
    <n v="2"/>
    <n v="3"/>
    <n v="4"/>
    <n v="5"/>
    <n v="5"/>
    <n v="4"/>
    <n v="4"/>
    <n v="4"/>
    <s v="SI"/>
    <n v="5"/>
    <m/>
    <n v="4"/>
    <n v="4"/>
    <n v="3"/>
    <n v="4"/>
    <n v="5"/>
    <n v="5"/>
    <m/>
    <s v="NO"/>
    <s v="NO"/>
    <m/>
    <m/>
    <n v="4"/>
    <n v="4"/>
    <m/>
    <x v="2"/>
    <n v="4"/>
    <m/>
    <m/>
    <d v="2017-03-17T19:45:58"/>
    <s v="10.150.1.151"/>
    <m/>
  </r>
  <r>
    <s v="F. Bellas Artes"/>
    <s v="Humanidades"/>
    <n v="1"/>
    <n v="1208"/>
    <m/>
    <m/>
    <x v="1"/>
    <n v="1"/>
    <m/>
    <x v="2"/>
    <n v="3"/>
    <m/>
    <n v="29"/>
    <n v="1"/>
    <m/>
    <m/>
    <m/>
    <m/>
    <n v="5"/>
    <n v="5"/>
    <n v="4"/>
    <n v="3"/>
    <n v="1"/>
    <m/>
    <n v="3"/>
    <m/>
    <m/>
    <m/>
    <m/>
    <n v="4"/>
    <n v="1"/>
    <n v="4"/>
    <n v="5"/>
    <n v="5"/>
    <n v="5"/>
    <n v="5"/>
    <n v="4"/>
    <n v="4"/>
    <n v="4"/>
    <n v="3"/>
    <n v="4"/>
    <n v="4"/>
    <n v="4"/>
    <n v="4"/>
    <n v="5"/>
    <s v="NO"/>
    <n v="4"/>
    <m/>
    <n v="5"/>
    <n v="4"/>
    <n v="4"/>
    <n v="4"/>
    <n v="5"/>
    <n v="5"/>
    <m/>
    <s v="SI"/>
    <s v="NO"/>
    <m/>
    <m/>
    <n v="4"/>
    <n v="5"/>
    <m/>
    <x v="0"/>
    <n v="4"/>
    <m/>
    <m/>
    <d v="2017-03-17T19:47:50"/>
    <s v="10.150.1.151"/>
    <m/>
  </r>
  <r>
    <s v="F. Informática"/>
    <s v="Ciencias Experimentales"/>
    <n v="2"/>
    <n v="1209"/>
    <m/>
    <m/>
    <x v="1"/>
    <n v="17"/>
    <m/>
    <x v="3"/>
    <n v="4"/>
    <m/>
    <n v="17"/>
    <n v="1"/>
    <m/>
    <m/>
    <m/>
    <m/>
    <n v="5"/>
    <n v="5"/>
    <n v="4"/>
    <n v="5"/>
    <m/>
    <n v="2"/>
    <m/>
    <n v="4"/>
    <n v="7"/>
    <m/>
    <m/>
    <n v="4"/>
    <n v="1"/>
    <n v="1"/>
    <n v="3"/>
    <n v="3"/>
    <n v="4"/>
    <n v="3"/>
    <n v="2"/>
    <n v="6"/>
    <n v="4"/>
    <n v="4"/>
    <n v="3"/>
    <n v="4"/>
    <n v="5"/>
    <n v="4"/>
    <n v="4"/>
    <s v="NO"/>
    <n v="2"/>
    <m/>
    <n v="4"/>
    <n v="5"/>
    <n v="5"/>
    <n v="5"/>
    <n v="5"/>
    <n v="5"/>
    <m/>
    <s v="NO"/>
    <s v="NO"/>
    <m/>
    <m/>
    <n v="4"/>
    <n v="4"/>
    <m/>
    <x v="2"/>
    <n v="4"/>
    <m/>
    <s v="No he asistido a ningún curso de información puesto que desconocía su existencia."/>
    <d v="2017-03-17T19:49:45"/>
    <s v="10.150.1.152"/>
    <m/>
  </r>
  <r>
    <s v="F. Geografía e Historia"/>
    <s v="Humanidades"/>
    <n v="1"/>
    <n v="1210"/>
    <m/>
    <m/>
    <x v="0"/>
    <n v="16"/>
    <m/>
    <x v="2"/>
    <n v="5"/>
    <m/>
    <n v="16"/>
    <n v="29"/>
    <n v="11"/>
    <s v="Biblioteca Nacional de España, Biblioteca Casa de Velázquez "/>
    <m/>
    <m/>
    <n v="5"/>
    <n v="5"/>
    <n v="5"/>
    <n v="4"/>
    <n v="1"/>
    <m/>
    <m/>
    <m/>
    <m/>
    <m/>
    <m/>
    <n v="4"/>
    <n v="4"/>
    <n v="4"/>
    <n v="3"/>
    <n v="1"/>
    <n v="4"/>
    <n v="1"/>
    <n v="4"/>
    <n v="5"/>
    <n v="5"/>
    <n v="5"/>
    <n v="5"/>
    <n v="5"/>
    <n v="5"/>
    <n v="5"/>
    <n v="5"/>
    <s v="SI"/>
    <n v="5"/>
    <m/>
    <n v="5"/>
    <n v="5"/>
    <n v="5"/>
    <n v="5"/>
    <n v="5"/>
    <n v="5"/>
    <m/>
    <s v="SI"/>
    <s v="NO"/>
    <m/>
    <m/>
    <n v="5"/>
    <n v="5"/>
    <m/>
    <x v="0"/>
    <n v="5"/>
    <m/>
    <s v="No he necesitado ningún curso, el sistema de acceso es muy amigable y fácil de usar."/>
    <d v="2017-03-17T19:50:04"/>
    <s v="10.150.1.152"/>
    <m/>
  </r>
  <r>
    <s v="F. Ciencias Biológicas"/>
    <s v="Ciencias Experimentales"/>
    <n v="2"/>
    <n v="1211"/>
    <m/>
    <m/>
    <x v="1"/>
    <n v="2"/>
    <m/>
    <x v="1"/>
    <n v="3"/>
    <m/>
    <n v="2"/>
    <m/>
    <m/>
    <m/>
    <m/>
    <m/>
    <n v="3"/>
    <n v="5"/>
    <n v="5"/>
    <n v="4"/>
    <m/>
    <m/>
    <n v="3"/>
    <m/>
    <m/>
    <m/>
    <m/>
    <n v="2"/>
    <n v="1"/>
    <n v="1"/>
    <n v="5"/>
    <n v="5"/>
    <n v="3"/>
    <n v="4"/>
    <n v="1"/>
    <n v="6"/>
    <n v="5"/>
    <n v="5"/>
    <n v="1"/>
    <n v="3"/>
    <n v="5"/>
    <n v="3"/>
    <n v="5"/>
    <s v="SI"/>
    <n v="4"/>
    <m/>
    <n v="5"/>
    <n v="4"/>
    <n v="4"/>
    <n v="5"/>
    <n v="5"/>
    <n v="5"/>
    <m/>
    <s v="SI"/>
    <s v="NO"/>
    <m/>
    <m/>
    <n v="3"/>
    <n v="4"/>
    <m/>
    <x v="2"/>
    <n v="3"/>
    <m/>
    <m/>
    <d v="2017-03-17T19:50:44"/>
    <s v="10.150.1.152"/>
    <m/>
  </r>
  <r>
    <s v="F. Filología"/>
    <s v="Humanidades"/>
    <n v="1"/>
    <n v="1212"/>
    <m/>
    <m/>
    <x v="0"/>
    <n v="14"/>
    <m/>
    <x v="1"/>
    <n v="5"/>
    <m/>
    <n v="14"/>
    <n v="15"/>
    <n v="12"/>
    <s v="BNE, entre bastantes otras"/>
    <m/>
    <m/>
    <n v="4"/>
    <n v="3"/>
    <n v="4"/>
    <n v="2"/>
    <m/>
    <m/>
    <n v="3"/>
    <m/>
    <m/>
    <m/>
    <m/>
    <n v="5"/>
    <n v="3"/>
    <n v="3"/>
    <n v="4"/>
    <n v="3"/>
    <n v="4"/>
    <n v="3"/>
    <n v="4"/>
    <n v="6"/>
    <n v="4"/>
    <n v="4"/>
    <n v="4"/>
    <n v="4"/>
    <n v="4"/>
    <n v="4"/>
    <n v="3"/>
    <s v="SI"/>
    <n v="4"/>
    <m/>
    <n v="4"/>
    <n v="4"/>
    <n v="2"/>
    <n v="4"/>
    <n v="4"/>
    <n v="4"/>
    <m/>
    <s v="SI"/>
    <s v="NO"/>
    <m/>
    <m/>
    <n v="4"/>
    <n v="4"/>
    <m/>
    <x v="2"/>
    <n v="4"/>
    <m/>
    <m/>
    <d v="2017-03-17T19:50:45"/>
    <s v="10.150.1.151"/>
    <m/>
  </r>
  <r>
    <s v="F. Medicina"/>
    <s v="Ciencias de la Salud"/>
    <n v="4"/>
    <n v="1213"/>
    <m/>
    <m/>
    <x v="0"/>
    <n v="18"/>
    <m/>
    <x v="0"/>
    <n v="3"/>
    <m/>
    <m/>
    <m/>
    <m/>
    <m/>
    <m/>
    <m/>
    <m/>
    <m/>
    <m/>
    <m/>
    <m/>
    <m/>
    <m/>
    <m/>
    <m/>
    <m/>
    <m/>
    <n v="1"/>
    <n v="4"/>
    <n v="1"/>
    <n v="3"/>
    <n v="1"/>
    <n v="5"/>
    <n v="1"/>
    <n v="4"/>
    <n v="3"/>
    <n v="2"/>
    <n v="4"/>
    <n v="3"/>
    <n v="4"/>
    <n v="4"/>
    <n v="3"/>
    <m/>
    <s v="SI"/>
    <n v="4"/>
    <m/>
    <m/>
    <m/>
    <m/>
    <m/>
    <m/>
    <m/>
    <m/>
    <s v="SI"/>
    <s v="SI"/>
    <n v="4"/>
    <m/>
    <n v="4"/>
    <n v="4"/>
    <m/>
    <x v="2"/>
    <n v="4"/>
    <m/>
    <s v="Facilitaría el acceso a los artículos de las revistas suscritas por la biblioteca poder hacer búsquedas empleando el DOI de los artículos, sin tener que entrar en cada revista de forma independiente. "/>
    <d v="2017-03-17T19:54:55"/>
    <s v="10.150.1.151"/>
    <m/>
  </r>
  <r>
    <s v="F. Ciencias Químicas"/>
    <s v="Ciencias Experimentales"/>
    <n v="2"/>
    <n v="1214"/>
    <m/>
    <m/>
    <x v="1"/>
    <n v="10"/>
    <m/>
    <x v="5"/>
    <n v="2"/>
    <m/>
    <n v="10"/>
    <n v="2"/>
    <n v="29"/>
    <m/>
    <m/>
    <m/>
    <n v="5"/>
    <n v="5"/>
    <n v="5"/>
    <n v="3"/>
    <m/>
    <m/>
    <m/>
    <m/>
    <m/>
    <m/>
    <m/>
    <n v="4"/>
    <n v="1"/>
    <n v="3"/>
    <n v="4"/>
    <n v="5"/>
    <n v="5"/>
    <n v="5"/>
    <n v="1"/>
    <n v="4"/>
    <n v="5"/>
    <n v="5"/>
    <n v="5"/>
    <n v="5"/>
    <n v="5"/>
    <n v="3"/>
    <n v="5"/>
    <s v="NO"/>
    <n v="5"/>
    <m/>
    <n v="5"/>
    <n v="4"/>
    <n v="4"/>
    <n v="5"/>
    <n v="5"/>
    <n v="5"/>
    <m/>
    <s v="NO"/>
    <s v="NO"/>
    <m/>
    <m/>
    <n v="3"/>
    <n v="5"/>
    <m/>
    <x v="0"/>
    <m/>
    <m/>
    <m/>
    <d v="2017-03-17T19:56:28"/>
    <s v="10.150.1.152"/>
    <m/>
  </r>
  <r>
    <s v="N/C"/>
    <s v="N/C"/>
    <e v="#N/A"/>
    <n v="1215"/>
    <m/>
    <m/>
    <x v="2"/>
    <m/>
    <m/>
    <x v="2"/>
    <n v="1"/>
    <m/>
    <n v="9"/>
    <n v="26"/>
    <n v="5"/>
    <m/>
    <m/>
    <m/>
    <n v="5"/>
    <n v="4"/>
    <n v="4"/>
    <n v="4"/>
    <n v="1"/>
    <m/>
    <n v="3"/>
    <m/>
    <m/>
    <m/>
    <m/>
    <n v="3"/>
    <n v="4"/>
    <n v="3"/>
    <n v="2"/>
    <n v="5"/>
    <n v="3"/>
    <n v="3"/>
    <n v="2"/>
    <n v="4"/>
    <n v="5"/>
    <n v="4"/>
    <n v="4"/>
    <n v="5"/>
    <n v="3"/>
    <n v="3"/>
    <n v="4"/>
    <s v="SI"/>
    <n v="3"/>
    <m/>
    <n v="5"/>
    <n v="4"/>
    <n v="3"/>
    <n v="4"/>
    <n v="4"/>
    <n v="4"/>
    <m/>
    <s v="SI"/>
    <s v="NO"/>
    <m/>
    <m/>
    <n v="5"/>
    <n v="5"/>
    <m/>
    <x v="0"/>
    <n v="5"/>
    <m/>
    <m/>
    <d v="2017-03-17T20:00:45"/>
    <s v="10.150.1.152"/>
    <m/>
  </r>
  <r>
    <s v="F. Medicina"/>
    <s v="Ciencias de la Salud"/>
    <n v="4"/>
    <n v="1216"/>
    <m/>
    <m/>
    <x v="1"/>
    <n v="18"/>
    <m/>
    <x v="5"/>
    <n v="2"/>
    <m/>
    <n v="18"/>
    <n v="13"/>
    <m/>
    <m/>
    <m/>
    <m/>
    <n v="4"/>
    <n v="4"/>
    <n v="5"/>
    <n v="3"/>
    <m/>
    <n v="2"/>
    <m/>
    <m/>
    <n v="2"/>
    <m/>
    <m/>
    <n v="3"/>
    <n v="1"/>
    <n v="2"/>
    <n v="3"/>
    <n v="4"/>
    <n v="4"/>
    <n v="5"/>
    <n v="2"/>
    <n v="4"/>
    <n v="4"/>
    <n v="4"/>
    <n v="4"/>
    <n v="5"/>
    <n v="4"/>
    <n v="3"/>
    <m/>
    <s v="NO"/>
    <n v="3"/>
    <m/>
    <n v="5"/>
    <n v="4"/>
    <n v="4"/>
    <n v="5"/>
    <n v="5"/>
    <n v="5"/>
    <m/>
    <s v="NO"/>
    <s v="NO"/>
    <m/>
    <m/>
    <n v="4"/>
    <n v="4"/>
    <m/>
    <x v="2"/>
    <n v="3"/>
    <m/>
    <m/>
    <d v="2017-03-17T20:03:33"/>
    <s v="10.150.1.151"/>
    <m/>
  </r>
  <r>
    <s v="F. Filosofía"/>
    <s v="Humanidades"/>
    <n v="1"/>
    <n v="1217"/>
    <m/>
    <m/>
    <x v="1"/>
    <n v="15"/>
    <m/>
    <x v="3"/>
    <n v="1"/>
    <m/>
    <n v="29"/>
    <n v="9"/>
    <n v="15"/>
    <s v="AECID"/>
    <m/>
    <m/>
    <n v="4"/>
    <n v="5"/>
    <n v="4"/>
    <n v="4"/>
    <m/>
    <m/>
    <n v="3"/>
    <n v="4"/>
    <n v="0.25"/>
    <m/>
    <m/>
    <n v="5"/>
    <n v="1"/>
    <n v="1"/>
    <n v="2"/>
    <n v="5"/>
    <n v="3"/>
    <n v="4"/>
    <n v="2"/>
    <n v="4"/>
    <n v="5"/>
    <n v="4"/>
    <n v="2"/>
    <n v="3"/>
    <n v="3"/>
    <n v="5"/>
    <n v="5"/>
    <s v="NO"/>
    <n v="3"/>
    <m/>
    <n v="5"/>
    <n v="4"/>
    <n v="2"/>
    <n v="5"/>
    <n v="5"/>
    <n v="5"/>
    <m/>
    <s v="SI"/>
    <s v="SI"/>
    <n v="4"/>
    <m/>
    <n v="5"/>
    <n v="5"/>
    <m/>
    <x v="0"/>
    <n v="3"/>
    <m/>
    <s v="Horario más amplio, mayor cantidad de préstamos por persona y más puestos de equipamiento informático."/>
    <d v="2017-03-17T20:04:19"/>
    <s v="10.150.1.151"/>
    <m/>
  </r>
  <r>
    <s v="F. Psicología"/>
    <s v="Ciencias de la Salud"/>
    <n v="4"/>
    <n v="1218"/>
    <m/>
    <m/>
    <x v="1"/>
    <n v="20"/>
    <m/>
    <x v="2"/>
    <n v="3"/>
    <m/>
    <m/>
    <m/>
    <m/>
    <m/>
    <m/>
    <m/>
    <n v="4"/>
    <n v="4"/>
    <n v="3"/>
    <n v="3"/>
    <n v="1"/>
    <m/>
    <m/>
    <m/>
    <m/>
    <m/>
    <m/>
    <n v="4"/>
    <n v="2"/>
    <n v="2"/>
    <n v="1"/>
    <n v="5"/>
    <n v="5"/>
    <n v="5"/>
    <n v="1"/>
    <n v="4"/>
    <n v="2"/>
    <n v="4"/>
    <n v="4"/>
    <n v="1"/>
    <n v="4"/>
    <n v="1"/>
    <n v="3"/>
    <s v="NO"/>
    <n v="5"/>
    <m/>
    <n v="1"/>
    <n v="4"/>
    <n v="4"/>
    <n v="5"/>
    <n v="5"/>
    <n v="5"/>
    <m/>
    <s v="SI"/>
    <s v="NO"/>
    <m/>
    <m/>
    <n v="1"/>
    <n v="1"/>
    <m/>
    <x v="2"/>
    <n v="4"/>
    <m/>
    <s v="La mayoría de los libros útiles para los estudiantes de logopedia (facultad de psicología) están en la biblioteca de la facultad de enfermería.&lt;br&gt;Cuando consultas alguna duda o tienes algún problema y se lo comunicas al personal de la biblioteca te miran como si les estuvieras molestando y te perdonarán la vida, es muy desagradable."/>
    <d v="2017-03-17T20:07:43"/>
    <s v="10.150.1.152"/>
    <m/>
  </r>
  <r>
    <s v="F. Geografía e Historia"/>
    <s v="Humanidades"/>
    <n v="1"/>
    <n v="1219"/>
    <m/>
    <m/>
    <x v="1"/>
    <n v="16"/>
    <m/>
    <x v="2"/>
    <n v="3"/>
    <m/>
    <n v="29"/>
    <n v="14"/>
    <m/>
    <m/>
    <m/>
    <m/>
    <n v="4"/>
    <n v="4"/>
    <n v="4"/>
    <n v="4"/>
    <n v="1"/>
    <m/>
    <m/>
    <m/>
    <m/>
    <m/>
    <m/>
    <n v="3"/>
    <n v="2"/>
    <n v="2"/>
    <n v="4"/>
    <n v="4"/>
    <n v="3"/>
    <n v="5"/>
    <n v="3"/>
    <n v="4"/>
    <n v="4"/>
    <n v="4"/>
    <n v="4"/>
    <n v="4"/>
    <n v="4"/>
    <n v="4"/>
    <n v="4"/>
    <s v="SI"/>
    <n v="5"/>
    <m/>
    <n v="4"/>
    <n v="3"/>
    <n v="4"/>
    <n v="5"/>
    <n v="5"/>
    <n v="5"/>
    <m/>
    <s v="NO"/>
    <s v="NO"/>
    <m/>
    <m/>
    <n v="4"/>
    <n v="4"/>
    <m/>
    <x v="2"/>
    <m/>
    <m/>
    <m/>
    <d v="2017-03-17T20:10:19"/>
    <s v="10.150.1.151"/>
    <m/>
  </r>
  <r>
    <s v="F. Derecho"/>
    <s v="Ciencias Sociales"/>
    <n v="3"/>
    <n v="1220"/>
    <m/>
    <m/>
    <x v="1"/>
    <n v="11"/>
    <m/>
    <x v="2"/>
    <n v="4"/>
    <m/>
    <n v="29"/>
    <m/>
    <m/>
    <m/>
    <m/>
    <m/>
    <n v="3"/>
    <n v="5"/>
    <n v="4"/>
    <n v="2"/>
    <m/>
    <n v="2"/>
    <m/>
    <n v="4"/>
    <n v="3"/>
    <m/>
    <m/>
    <n v="1"/>
    <n v="4"/>
    <n v="2"/>
    <n v="5"/>
    <n v="5"/>
    <n v="3"/>
    <n v="5"/>
    <n v="1"/>
    <n v="4"/>
    <n v="4"/>
    <n v="5"/>
    <n v="5"/>
    <n v="4"/>
    <n v="4"/>
    <n v="3"/>
    <n v="3"/>
    <s v="SI"/>
    <n v="4"/>
    <m/>
    <n v="4"/>
    <n v="3"/>
    <n v="4"/>
    <n v="5"/>
    <n v="5"/>
    <n v="5"/>
    <m/>
    <s v="SI"/>
    <s v="NO"/>
    <m/>
    <m/>
    <n v="4"/>
    <n v="4"/>
    <m/>
    <x v="2"/>
    <m/>
    <m/>
    <s v="(Pregunta 5.2): no he asistido por tiempo personal disponible."/>
    <d v="2017-03-17T20:28:13"/>
    <s v="10.150.1.151"/>
    <m/>
  </r>
  <r>
    <s v="F. Derecho"/>
    <s v="Ciencias Sociales"/>
    <n v="3"/>
    <n v="1221"/>
    <m/>
    <m/>
    <x v="1"/>
    <n v="11"/>
    <m/>
    <x v="2"/>
    <n v="1"/>
    <m/>
    <n v="29"/>
    <m/>
    <m/>
    <m/>
    <m/>
    <m/>
    <n v="4"/>
    <n v="1"/>
    <n v="1"/>
    <n v="2"/>
    <n v="1"/>
    <n v="2"/>
    <n v="3"/>
    <m/>
    <m/>
    <m/>
    <m/>
    <n v="1"/>
    <n v="1"/>
    <n v="1"/>
    <n v="5"/>
    <n v="2"/>
    <n v="3"/>
    <n v="3"/>
    <n v="1"/>
    <n v="5"/>
    <n v="4"/>
    <n v="3"/>
    <n v="3"/>
    <n v="4"/>
    <n v="4"/>
    <n v="2"/>
    <n v="4"/>
    <s v="NO"/>
    <n v="2"/>
    <m/>
    <n v="4"/>
    <n v="4"/>
    <n v="4"/>
    <n v="4"/>
    <n v="4"/>
    <n v="4"/>
    <m/>
    <s v="NO"/>
    <s v="NO"/>
    <m/>
    <m/>
    <n v="3"/>
    <n v="4"/>
    <m/>
    <x v="2"/>
    <m/>
    <m/>
    <m/>
    <d v="2017-03-17T20:30:39"/>
    <s v="10.150.1.152"/>
    <m/>
  </r>
  <r>
    <s v="F. Ciencias de la Información"/>
    <s v="Ciencias Sociales"/>
    <n v="3"/>
    <n v="1222"/>
    <m/>
    <m/>
    <x v="1"/>
    <n v="4"/>
    <m/>
    <x v="5"/>
    <n v="3"/>
    <m/>
    <n v="4"/>
    <m/>
    <m/>
    <m/>
    <m/>
    <m/>
    <n v="3"/>
    <n v="4"/>
    <n v="3"/>
    <n v="3"/>
    <n v="1"/>
    <m/>
    <m/>
    <m/>
    <m/>
    <m/>
    <m/>
    <n v="2"/>
    <n v="3"/>
    <n v="3"/>
    <n v="4"/>
    <n v="4"/>
    <n v="5"/>
    <n v="5"/>
    <n v="1"/>
    <n v="3"/>
    <n v="3"/>
    <n v="1"/>
    <n v="2"/>
    <n v="2"/>
    <n v="2"/>
    <n v="1"/>
    <n v="1"/>
    <s v="NO"/>
    <n v="3"/>
    <m/>
    <n v="3"/>
    <n v="2"/>
    <n v="5"/>
    <n v="4"/>
    <n v="5"/>
    <n v="5"/>
    <m/>
    <s v="NO"/>
    <s v="NO"/>
    <m/>
    <m/>
    <n v="3"/>
    <n v="3"/>
    <m/>
    <x v="3"/>
    <n v="3"/>
    <m/>
    <m/>
    <d v="2017-03-17T20:31:55"/>
    <s v="10.150.1.151"/>
    <m/>
  </r>
  <r>
    <s v="F. Geografía e Historia"/>
    <s v="Humanidades"/>
    <n v="1"/>
    <n v="1223"/>
    <m/>
    <m/>
    <x v="1"/>
    <n v="16"/>
    <m/>
    <x v="2"/>
    <n v="3"/>
    <m/>
    <n v="16"/>
    <n v="15"/>
    <m/>
    <m/>
    <m/>
    <m/>
    <n v="2"/>
    <n v="4"/>
    <n v="4"/>
    <n v="2"/>
    <m/>
    <n v="2"/>
    <m/>
    <m/>
    <m/>
    <m/>
    <m/>
    <n v="4"/>
    <n v="1"/>
    <n v="1"/>
    <m/>
    <n v="5"/>
    <n v="4"/>
    <n v="4"/>
    <n v="3"/>
    <n v="4"/>
    <n v="4"/>
    <n v="4"/>
    <n v="2"/>
    <n v="5"/>
    <n v="4"/>
    <n v="1"/>
    <n v="4"/>
    <s v="NO"/>
    <n v="3"/>
    <m/>
    <n v="5"/>
    <n v="2"/>
    <n v="4"/>
    <n v="4"/>
    <n v="4"/>
    <n v="4"/>
    <m/>
    <s v="NO"/>
    <s v="NO"/>
    <m/>
    <m/>
    <n v="5"/>
    <n v="4"/>
    <m/>
    <x v="2"/>
    <n v="4"/>
    <m/>
    <m/>
    <d v="2017-03-17T20:34:51"/>
    <s v="10.150.1.151"/>
    <m/>
  </r>
  <r>
    <s v="F. Geografía e Historia"/>
    <s v="Humanidades"/>
    <n v="1"/>
    <n v="1224"/>
    <m/>
    <m/>
    <x v="1"/>
    <n v="16"/>
    <m/>
    <x v="1"/>
    <n v="3"/>
    <m/>
    <n v="16"/>
    <n v="9"/>
    <m/>
    <s v="Biblioteca Municipal Iván de Vargas&lt;br&gt;Biblioteca de La Casa Encendida"/>
    <m/>
    <m/>
    <n v="5"/>
    <n v="5"/>
    <n v="5"/>
    <n v="4"/>
    <m/>
    <n v="2"/>
    <m/>
    <m/>
    <m/>
    <m/>
    <m/>
    <n v="5"/>
    <n v="1"/>
    <n v="1"/>
    <n v="3"/>
    <n v="5"/>
    <m/>
    <n v="3"/>
    <m/>
    <n v="6"/>
    <n v="5"/>
    <n v="5"/>
    <n v="4"/>
    <n v="5"/>
    <n v="4"/>
    <n v="4"/>
    <n v="5"/>
    <s v="NO"/>
    <n v="4"/>
    <m/>
    <n v="5"/>
    <n v="5"/>
    <n v="5"/>
    <n v="5"/>
    <n v="5"/>
    <n v="5"/>
    <m/>
    <s v="NO"/>
    <s v="NO"/>
    <m/>
    <m/>
    <n v="5"/>
    <n v="5"/>
    <m/>
    <x v="0"/>
    <m/>
    <m/>
    <s v="Buenas tardes,&lt;br&gt;Me sería útil tener la opción de buscar fácilmente solo los libros que están disponibles en mi facultad, sé que se puede hacer pero no lo encuentro.&lt;br&gt;También me gustaría que hubiera disponibles libros electrónicos.&lt;br&gt;Que hubiera presupuesto para nuevas adquisiciones.&lt;br&gt;La biblioteca de Geografía e Historia me parece buenísima."/>
    <d v="2017-03-17T20:36:34"/>
    <s v="10.150.1.152"/>
    <m/>
  </r>
  <r>
    <s v="F. Trabajo Social"/>
    <s v="Ciencias Sociales"/>
    <n v="3"/>
    <n v="1225"/>
    <m/>
    <m/>
    <x v="1"/>
    <n v="26"/>
    <m/>
    <x v="1"/>
    <n v="3"/>
    <m/>
    <n v="26"/>
    <n v="9"/>
    <n v="29"/>
    <m/>
    <m/>
    <m/>
    <n v="3"/>
    <n v="4"/>
    <n v="4"/>
    <n v="4"/>
    <m/>
    <n v="2"/>
    <m/>
    <n v="4"/>
    <n v="12"/>
    <m/>
    <m/>
    <n v="4"/>
    <n v="3"/>
    <n v="3"/>
    <n v="4"/>
    <n v="5"/>
    <n v="4"/>
    <n v="3"/>
    <n v="4"/>
    <n v="4"/>
    <n v="4"/>
    <n v="5"/>
    <n v="4"/>
    <n v="5"/>
    <n v="4"/>
    <n v="3"/>
    <n v="4"/>
    <s v="SI"/>
    <n v="4"/>
    <m/>
    <n v="5"/>
    <n v="4"/>
    <n v="4"/>
    <n v="5"/>
    <n v="5"/>
    <n v="3"/>
    <m/>
    <s v="SI"/>
    <s v="SI"/>
    <n v="4"/>
    <m/>
    <n v="5"/>
    <n v="5"/>
    <m/>
    <x v="4"/>
    <n v="3"/>
    <m/>
    <m/>
    <d v="2017-03-17T20:38:22"/>
    <s v="10.150.1.152"/>
    <m/>
  </r>
  <r>
    <s v="F. Ciencias Matemáticas"/>
    <s v="Ciencias Experimentales"/>
    <n v="2"/>
    <n v="1226"/>
    <m/>
    <m/>
    <x v="0"/>
    <n v="8"/>
    <m/>
    <x v="2"/>
    <n v="4"/>
    <m/>
    <n v="8"/>
    <n v="6"/>
    <m/>
    <m/>
    <m/>
    <m/>
    <n v="5"/>
    <n v="4"/>
    <n v="4"/>
    <n v="4"/>
    <n v="1"/>
    <m/>
    <m/>
    <m/>
    <m/>
    <m/>
    <m/>
    <n v="5"/>
    <n v="5"/>
    <n v="2"/>
    <n v="4"/>
    <n v="3"/>
    <n v="4"/>
    <n v="2"/>
    <n v="2"/>
    <n v="3"/>
    <n v="5"/>
    <n v="4"/>
    <n v="4"/>
    <n v="4"/>
    <n v="4"/>
    <n v="4"/>
    <n v="4"/>
    <s v="NO"/>
    <n v="4"/>
    <m/>
    <n v="5"/>
    <n v="5"/>
    <n v="5"/>
    <n v="5"/>
    <n v="5"/>
    <n v="5"/>
    <m/>
    <s v="SI"/>
    <s v="NO"/>
    <m/>
    <m/>
    <n v="5"/>
    <n v="5"/>
    <m/>
    <x v="0"/>
    <n v="4"/>
    <m/>
    <m/>
    <d v="2017-03-17T20:39:06"/>
    <s v="10.150.1.151"/>
    <m/>
  </r>
  <r>
    <s v="F. Ciencias de la Información"/>
    <s v="Ciencias Sociales"/>
    <n v="3"/>
    <n v="1227"/>
    <m/>
    <m/>
    <x v="1"/>
    <n v="4"/>
    <m/>
    <x v="2"/>
    <n v="5"/>
    <m/>
    <n v="4"/>
    <n v="29"/>
    <m/>
    <m/>
    <m/>
    <m/>
    <n v="5"/>
    <n v="5"/>
    <n v="5"/>
    <n v="5"/>
    <m/>
    <n v="2"/>
    <m/>
    <m/>
    <m/>
    <m/>
    <m/>
    <n v="5"/>
    <n v="5"/>
    <n v="5"/>
    <n v="5"/>
    <n v="5"/>
    <n v="5"/>
    <n v="5"/>
    <n v="5"/>
    <n v="5"/>
    <n v="5"/>
    <n v="5"/>
    <n v="5"/>
    <n v="5"/>
    <n v="5"/>
    <n v="5"/>
    <n v="5"/>
    <s v="NO"/>
    <n v="5"/>
    <m/>
    <n v="5"/>
    <n v="3"/>
    <n v="5"/>
    <n v="5"/>
    <n v="5"/>
    <n v="5"/>
    <m/>
    <s v="NO"/>
    <s v="NO"/>
    <m/>
    <m/>
    <n v="4"/>
    <n v="4"/>
    <m/>
    <x v="0"/>
    <n v="4"/>
    <m/>
    <m/>
    <d v="2017-03-17T20:39:17"/>
    <s v="10.150.1.151"/>
    <m/>
  </r>
  <r>
    <s v="F. Filología"/>
    <s v="Humanidades"/>
    <n v="1"/>
    <n v="1228"/>
    <m/>
    <m/>
    <x v="1"/>
    <n v="14"/>
    <m/>
    <x v="2"/>
    <n v="2"/>
    <m/>
    <n v="29"/>
    <n v="14"/>
    <n v="15"/>
    <s v="Biblioteca Gloria Fuertes (mucho)&lt;br&gt;Biblioteca Manuel Alvar"/>
    <m/>
    <m/>
    <n v="3"/>
    <n v="4"/>
    <n v="4"/>
    <n v="3"/>
    <m/>
    <m/>
    <m/>
    <m/>
    <n v="4.1666666666666664E-2"/>
    <m/>
    <m/>
    <n v="3"/>
    <n v="1"/>
    <n v="1"/>
    <n v="4"/>
    <n v="2"/>
    <n v="5"/>
    <n v="4"/>
    <n v="5"/>
    <n v="6"/>
    <n v="3"/>
    <n v="5"/>
    <n v="3"/>
    <n v="3"/>
    <n v="2"/>
    <n v="3"/>
    <n v="3"/>
    <s v="NO"/>
    <n v="3"/>
    <m/>
    <n v="3"/>
    <n v="4"/>
    <n v="3"/>
    <n v="5"/>
    <n v="5"/>
    <n v="5"/>
    <m/>
    <s v="NO"/>
    <s v="NO"/>
    <m/>
    <m/>
    <n v="3"/>
    <n v="3"/>
    <m/>
    <x v="3"/>
    <n v="3"/>
    <m/>
    <s v="No he asistido a ningún curso de formación porque nunca he visto información, no sabía siquiera que existían dichos cursos"/>
    <d v="2017-03-17T20:41:02"/>
    <s v="10.150.1.151"/>
    <m/>
  </r>
  <r>
    <s v="F. Comercio y Turismo"/>
    <s v="Ciencias Sociales"/>
    <n v="3"/>
    <n v="1229"/>
    <m/>
    <m/>
    <x v="2"/>
    <n v="24"/>
    <m/>
    <x v="1"/>
    <n v="4"/>
    <m/>
    <n v="24"/>
    <n v="16"/>
    <m/>
    <s v="Bibliotecas públicas municipales"/>
    <m/>
    <m/>
    <n v="4"/>
    <n v="4"/>
    <n v="4"/>
    <n v="3"/>
    <n v="1"/>
    <m/>
    <m/>
    <m/>
    <m/>
    <m/>
    <m/>
    <n v="3"/>
    <n v="5"/>
    <n v="5"/>
    <n v="2"/>
    <n v="4"/>
    <n v="2"/>
    <n v="4"/>
    <n v="2"/>
    <n v="3"/>
    <n v="4"/>
    <n v="5"/>
    <n v="5"/>
    <n v="4"/>
    <n v="5"/>
    <n v="3"/>
    <n v="4"/>
    <s v="NO"/>
    <n v="4"/>
    <m/>
    <n v="4"/>
    <n v="5"/>
    <n v="5"/>
    <n v="5"/>
    <n v="5"/>
    <n v="5"/>
    <m/>
    <s v="NO"/>
    <s v="NO"/>
    <m/>
    <m/>
    <n v="5"/>
    <n v="5"/>
    <m/>
    <x v="0"/>
    <n v="4"/>
    <m/>
    <m/>
    <d v="2017-03-17T20:44:08"/>
    <s v="10.150.1.152"/>
    <m/>
  </r>
  <r>
    <s v="F. Medicina"/>
    <s v="Ciencias de la Salud"/>
    <n v="4"/>
    <n v="1230"/>
    <m/>
    <m/>
    <x v="1"/>
    <n v="18"/>
    <m/>
    <x v="2"/>
    <n v="4"/>
    <m/>
    <n v="13"/>
    <n v="22"/>
    <n v="18"/>
    <m/>
    <m/>
    <m/>
    <n v="3"/>
    <n v="2"/>
    <n v="3"/>
    <n v="4"/>
    <n v="1"/>
    <m/>
    <m/>
    <m/>
    <m/>
    <m/>
    <m/>
    <n v="4"/>
    <n v="1"/>
    <n v="3"/>
    <n v="2"/>
    <n v="5"/>
    <n v="3"/>
    <n v="5"/>
    <n v="1"/>
    <n v="3"/>
    <n v="3"/>
    <n v="4"/>
    <n v="3"/>
    <n v="3"/>
    <n v="4"/>
    <n v="4"/>
    <n v="4"/>
    <s v="NO"/>
    <n v="4"/>
    <m/>
    <n v="3"/>
    <n v="3"/>
    <n v="4"/>
    <n v="4"/>
    <n v="4"/>
    <n v="4"/>
    <m/>
    <s v="SI"/>
    <s v="SI"/>
    <n v="3"/>
    <m/>
    <n v="3"/>
    <n v="4"/>
    <m/>
    <x v="3"/>
    <n v="3"/>
    <m/>
    <m/>
    <d v="2017-03-17T20:45:43"/>
    <s v="10.150.1.152"/>
    <m/>
  </r>
  <r>
    <s v="F. Estudios Estadísticos"/>
    <s v="Ciencias Experimentales"/>
    <n v="2"/>
    <n v="1231"/>
    <m/>
    <m/>
    <x v="1"/>
    <n v="23"/>
    <m/>
    <x v="2"/>
    <n v="3"/>
    <m/>
    <n v="23"/>
    <m/>
    <m/>
    <m/>
    <m/>
    <m/>
    <n v="3"/>
    <n v="3"/>
    <n v="4"/>
    <n v="3"/>
    <m/>
    <n v="2"/>
    <n v="3"/>
    <m/>
    <m/>
    <m/>
    <m/>
    <n v="3"/>
    <n v="1"/>
    <n v="1"/>
    <n v="1"/>
    <n v="3"/>
    <n v="2"/>
    <n v="5"/>
    <n v="1"/>
    <n v="3"/>
    <n v="3"/>
    <n v="4"/>
    <n v="3"/>
    <n v="5"/>
    <n v="4"/>
    <n v="3"/>
    <n v="3"/>
    <s v="NO"/>
    <n v="3"/>
    <m/>
    <n v="4"/>
    <n v="2"/>
    <n v="3"/>
    <n v="5"/>
    <n v="5"/>
    <n v="5"/>
    <m/>
    <s v="NO"/>
    <s v="NO"/>
    <m/>
    <m/>
    <n v="5"/>
    <n v="5"/>
    <m/>
    <x v="2"/>
    <n v="4"/>
    <m/>
    <s v="Deberían tener más ejemplares de algunos libros para así poder alargar el plazo del préstamo a más tiempo "/>
    <d v="2017-03-17T20:48:12"/>
    <s v="10.150.1.152"/>
    <m/>
  </r>
  <r>
    <s v="F. Farmacia"/>
    <s v="Ciencias de la Salud"/>
    <n v="4"/>
    <n v="1232"/>
    <m/>
    <m/>
    <x v="1"/>
    <n v="13"/>
    <m/>
    <x v="2"/>
    <n v="3"/>
    <m/>
    <n v="19"/>
    <n v="29"/>
    <n v="13"/>
    <s v="Biblioteca Iván de Vargas y Biblioteca Pedro Salinas"/>
    <m/>
    <m/>
    <n v="5"/>
    <n v="4"/>
    <n v="3"/>
    <n v="2"/>
    <m/>
    <n v="2"/>
    <m/>
    <n v="4"/>
    <n v="8.3333333333333329E-2"/>
    <m/>
    <m/>
    <n v="2"/>
    <n v="4"/>
    <n v="4"/>
    <n v="1"/>
    <n v="5"/>
    <n v="4"/>
    <n v="4"/>
    <n v="3"/>
    <n v="5"/>
    <n v="4"/>
    <n v="5"/>
    <n v="4"/>
    <n v="4"/>
    <n v="5"/>
    <n v="3"/>
    <n v="5"/>
    <s v="SI"/>
    <n v="5"/>
    <m/>
    <n v="5"/>
    <n v="2"/>
    <n v="4"/>
    <n v="5"/>
    <n v="5"/>
    <n v="5"/>
    <m/>
    <s v="NO"/>
    <s v="NO"/>
    <m/>
    <m/>
    <n v="5"/>
    <n v="5"/>
    <m/>
    <x v="2"/>
    <n v="4"/>
    <m/>
    <s v="Acceso a la Real Farmcopea Española desde cualquier ordenador si se es alumno de la Universidad Complutense. &lt;br&gt;&lt;br&gt;Otra opción sería poder acceder a la RFE si se está conectado al wifi de la universidad, sin necesidad de tener que ir a la biblioteca para poder connsultarla"/>
    <d v="2017-03-17T20:49:43"/>
    <s v="10.150.1.151"/>
    <m/>
  </r>
  <r>
    <s v="F. Estudios Estadísticos"/>
    <s v="Ciencias Experimentales"/>
    <n v="2"/>
    <n v="1233"/>
    <m/>
    <m/>
    <x v="1"/>
    <n v="23"/>
    <m/>
    <x v="3"/>
    <n v="3"/>
    <m/>
    <n v="23"/>
    <m/>
    <m/>
    <s v="Biblioteca Manuel Álvarez "/>
    <m/>
    <m/>
    <n v="4"/>
    <n v="4"/>
    <n v="3"/>
    <n v="3"/>
    <m/>
    <n v="2"/>
    <m/>
    <n v="4"/>
    <m/>
    <m/>
    <m/>
    <n v="5"/>
    <n v="2"/>
    <n v="2"/>
    <n v="5"/>
    <n v="5"/>
    <n v="5"/>
    <n v="4"/>
    <n v="2"/>
    <n v="3"/>
    <n v="4"/>
    <n v="4"/>
    <n v="3"/>
    <n v="3"/>
    <n v="3"/>
    <n v="3"/>
    <n v="3"/>
    <s v="NO"/>
    <n v="2"/>
    <m/>
    <n v="3"/>
    <n v="3"/>
    <n v="3"/>
    <n v="4"/>
    <n v="4"/>
    <n v="3"/>
    <m/>
    <s v="NO"/>
    <s v="NO"/>
    <m/>
    <m/>
    <n v="3"/>
    <n v="3"/>
    <m/>
    <x v="2"/>
    <m/>
    <m/>
    <m/>
    <d v="2017-03-17T20:52:08"/>
    <s v="10.150.1.151"/>
    <m/>
  </r>
  <r>
    <s v="F. Trabajo Social"/>
    <s v="Ciencias Sociales"/>
    <n v="3"/>
    <n v="1234"/>
    <m/>
    <m/>
    <x v="1"/>
    <n v="26"/>
    <m/>
    <x v="5"/>
    <n v="2"/>
    <m/>
    <n v="26"/>
    <m/>
    <m/>
    <m/>
    <m/>
    <m/>
    <n v="2"/>
    <n v="3"/>
    <n v="5"/>
    <n v="5"/>
    <n v="1"/>
    <m/>
    <m/>
    <m/>
    <m/>
    <m/>
    <m/>
    <n v="2"/>
    <n v="1"/>
    <n v="1"/>
    <n v="5"/>
    <n v="5"/>
    <n v="5"/>
    <n v="5"/>
    <n v="2"/>
    <n v="4"/>
    <n v="3"/>
    <n v="2"/>
    <n v="2"/>
    <n v="5"/>
    <n v="2"/>
    <n v="3"/>
    <n v="3"/>
    <s v="NO"/>
    <n v="2"/>
    <m/>
    <n v="5"/>
    <n v="5"/>
    <n v="5"/>
    <n v="5"/>
    <n v="5"/>
    <n v="3"/>
    <m/>
    <s v="NO"/>
    <s v="NO"/>
    <m/>
    <m/>
    <n v="5"/>
    <n v="5"/>
    <m/>
    <x v="2"/>
    <n v="3"/>
    <m/>
    <m/>
    <d v="2017-03-17T20:55:13"/>
    <s v="10.150.1.151"/>
    <m/>
  </r>
  <r>
    <s v="F. Filología"/>
    <s v="Humanidades"/>
    <n v="1"/>
    <n v="1235"/>
    <m/>
    <m/>
    <x v="0"/>
    <n v="14"/>
    <m/>
    <x v="1"/>
    <n v="5"/>
    <m/>
    <n v="14"/>
    <n v="15"/>
    <n v="29"/>
    <m/>
    <m/>
    <m/>
    <n v="4"/>
    <n v="3"/>
    <n v="3"/>
    <n v="3"/>
    <m/>
    <m/>
    <n v="3"/>
    <m/>
    <m/>
    <m/>
    <m/>
    <n v="5"/>
    <n v="2"/>
    <n v="2"/>
    <n v="4"/>
    <n v="1"/>
    <n v="3"/>
    <n v="1"/>
    <n v="2"/>
    <n v="3"/>
    <m/>
    <n v="3"/>
    <n v="2"/>
    <n v="3"/>
    <n v="4"/>
    <n v="3"/>
    <n v="3"/>
    <s v="SI"/>
    <n v="4"/>
    <m/>
    <n v="4"/>
    <n v="3"/>
    <n v="3"/>
    <n v="3"/>
    <n v="4"/>
    <n v="4"/>
    <m/>
    <s v="SI"/>
    <s v="NO"/>
    <m/>
    <m/>
    <n v="5"/>
    <n v="5"/>
    <m/>
    <x v="2"/>
    <n v="3"/>
    <m/>
    <m/>
    <d v="2017-03-17T20:57:01"/>
    <s v="10.150.1.151"/>
    <m/>
  </r>
  <r>
    <s v="F. Farmacia"/>
    <s v="Ciencias de la Salud"/>
    <n v="4"/>
    <n v="1236"/>
    <m/>
    <m/>
    <x v="1"/>
    <n v="13"/>
    <m/>
    <x v="2"/>
    <n v="5"/>
    <m/>
    <n v="13"/>
    <m/>
    <m/>
    <m/>
    <m/>
    <m/>
    <n v="5"/>
    <n v="5"/>
    <n v="4"/>
    <n v="4"/>
    <m/>
    <m/>
    <n v="3"/>
    <m/>
    <m/>
    <m/>
    <m/>
    <n v="5"/>
    <n v="1"/>
    <n v="5"/>
    <n v="3"/>
    <n v="5"/>
    <n v="5"/>
    <n v="4"/>
    <n v="1"/>
    <n v="4"/>
    <n v="4"/>
    <n v="4"/>
    <n v="4"/>
    <n v="5"/>
    <n v="5"/>
    <n v="4"/>
    <n v="5"/>
    <s v="NO"/>
    <n v="4"/>
    <m/>
    <n v="5"/>
    <n v="5"/>
    <n v="4"/>
    <n v="5"/>
    <n v="4"/>
    <n v="5"/>
    <m/>
    <s v="NO"/>
    <s v="SI"/>
    <n v="3"/>
    <m/>
    <n v="5"/>
    <n v="5"/>
    <m/>
    <x v="0"/>
    <n v="3"/>
    <m/>
    <s v="Yo suelo ir solo a la biblioteca de la facultad de farmacia, y la verdad que el material me es muy útil a cuanto a libros de consulta se refiere (no suelo coger libros de lectura ni revistas, así que no puedo hacer ningún comentario al respecto).&lt;br&gt;Además suelo utilizar los ordenadores pero me parece que hay un número reducido de estos, además de que hay pocos enchufes para poder cargar un portátil u otro dispositivo.&lt;br&gt;Por último, en esta biblioteca y en la facultad en general, la conexión wifi es pésima ya que se desconecta cada dos por tres, y o usas tus propios datos de internet o no te puedes conectar salvo si usas los ordenadores de la biblioteca. Creo que es mjuy necesario mejorar este problema"/>
    <d v="2017-03-17T20:59:54"/>
    <s v="10.150.1.151"/>
    <m/>
  </r>
  <r>
    <s v="F. Derecho"/>
    <s v="Ciencias Sociales"/>
    <n v="3"/>
    <n v="1237"/>
    <m/>
    <m/>
    <x v="1"/>
    <n v="11"/>
    <m/>
    <x v="1"/>
    <n v="4"/>
    <m/>
    <n v="20"/>
    <n v="29"/>
    <n v="15"/>
    <m/>
    <m/>
    <m/>
    <n v="2"/>
    <n v="4"/>
    <n v="5"/>
    <n v="2"/>
    <m/>
    <n v="2"/>
    <n v="3"/>
    <n v="4"/>
    <n v="2"/>
    <m/>
    <m/>
    <n v="3"/>
    <n v="1"/>
    <n v="3"/>
    <n v="5"/>
    <n v="1"/>
    <n v="5"/>
    <n v="5"/>
    <n v="1"/>
    <n v="2"/>
    <n v="4"/>
    <n v="5"/>
    <n v="5"/>
    <n v="5"/>
    <n v="4"/>
    <n v="4"/>
    <n v="4"/>
    <s v="NO"/>
    <n v="4"/>
    <m/>
    <n v="5"/>
    <n v="4"/>
    <n v="5"/>
    <n v="5"/>
    <n v="5"/>
    <n v="5"/>
    <m/>
    <s v="SI"/>
    <s v="SI"/>
    <n v="5"/>
    <m/>
    <n v="5"/>
    <n v="4"/>
    <m/>
    <x v="2"/>
    <n v="4"/>
    <m/>
    <m/>
    <d v="2017-03-17T21:00:44"/>
    <s v="10.150.1.152"/>
    <m/>
  </r>
  <r>
    <s v="F. Derecho"/>
    <s v="Ciencias Sociales"/>
    <n v="3"/>
    <n v="1238"/>
    <m/>
    <m/>
    <x v="1"/>
    <n v="11"/>
    <m/>
    <x v="1"/>
    <n v="1"/>
    <m/>
    <n v="29"/>
    <m/>
    <m/>
    <m/>
    <m/>
    <m/>
    <n v="5"/>
    <n v="5"/>
    <n v="5"/>
    <n v="5"/>
    <m/>
    <n v="2"/>
    <m/>
    <n v="4"/>
    <s v="Medianoche"/>
    <m/>
    <m/>
    <n v="3"/>
    <n v="1"/>
    <n v="2"/>
    <n v="4"/>
    <n v="5"/>
    <n v="3"/>
    <n v="5"/>
    <n v="1"/>
    <n v="5"/>
    <n v="4"/>
    <n v="3"/>
    <n v="3"/>
    <n v="3"/>
    <n v="3"/>
    <n v="3"/>
    <n v="4"/>
    <s v="NO"/>
    <n v="4"/>
    <m/>
    <n v="4"/>
    <n v="5"/>
    <n v="3"/>
    <n v="4"/>
    <n v="4"/>
    <n v="4"/>
    <m/>
    <s v="NO"/>
    <s v="NO"/>
    <m/>
    <m/>
    <n v="3"/>
    <n v="2"/>
    <m/>
    <x v="2"/>
    <n v="4"/>
    <m/>
    <m/>
    <d v="2017-03-17T21:01:38"/>
    <s v="10.150.1.151"/>
    <m/>
  </r>
  <r>
    <s v="F. Farmacia"/>
    <s v="Ciencias de la Salud"/>
    <n v="4"/>
    <n v="1239"/>
    <m/>
    <m/>
    <x v="1"/>
    <n v="13"/>
    <m/>
    <x v="1"/>
    <n v="1"/>
    <m/>
    <n v="13"/>
    <n v="29"/>
    <m/>
    <m/>
    <m/>
    <m/>
    <n v="3"/>
    <n v="4"/>
    <n v="4"/>
    <n v="4"/>
    <m/>
    <n v="2"/>
    <m/>
    <n v="4"/>
    <s v="2 de la mañana"/>
    <m/>
    <m/>
    <n v="2"/>
    <n v="1"/>
    <n v="1"/>
    <n v="4"/>
    <n v="5"/>
    <n v="4"/>
    <n v="5"/>
    <n v="1"/>
    <n v="4"/>
    <n v="3"/>
    <n v="4"/>
    <n v="3"/>
    <n v="3"/>
    <n v="4"/>
    <n v="3"/>
    <n v="4"/>
    <s v="NO"/>
    <n v="3"/>
    <m/>
    <n v="4"/>
    <n v="2"/>
    <n v="2"/>
    <n v="4"/>
    <n v="4"/>
    <n v="3"/>
    <m/>
    <s v="NO"/>
    <s v="NO"/>
    <m/>
    <m/>
    <n v="3"/>
    <n v="3"/>
    <m/>
    <x v="2"/>
    <n v="3"/>
    <m/>
    <m/>
    <d v="2017-03-17T21:10:13"/>
    <s v="10.150.1.152"/>
    <m/>
  </r>
  <r>
    <s v="F. Ciencias Matemáticas"/>
    <s v="Ciencias Experimentales"/>
    <n v="2"/>
    <n v="1240"/>
    <m/>
    <m/>
    <x v="1"/>
    <n v="8"/>
    <m/>
    <x v="5"/>
    <n v="2"/>
    <m/>
    <n v="8"/>
    <n v="6"/>
    <m/>
    <m/>
    <m/>
    <m/>
    <n v="5"/>
    <n v="4"/>
    <n v="4"/>
    <n v="2"/>
    <n v="1"/>
    <m/>
    <m/>
    <m/>
    <m/>
    <m/>
    <m/>
    <n v="2"/>
    <n v="1"/>
    <n v="1"/>
    <n v="5"/>
    <n v="5"/>
    <n v="5"/>
    <n v="3"/>
    <n v="1"/>
    <n v="3"/>
    <n v="4"/>
    <n v="1"/>
    <n v="1"/>
    <n v="4"/>
    <n v="4"/>
    <n v="2"/>
    <n v="2"/>
    <s v="NO"/>
    <n v="4"/>
    <m/>
    <n v="5"/>
    <n v="3"/>
    <n v="3"/>
    <n v="4"/>
    <n v="5"/>
    <n v="1"/>
    <m/>
    <s v="NO"/>
    <s v="NO"/>
    <m/>
    <m/>
    <n v="3"/>
    <n v="4"/>
    <m/>
    <x v="2"/>
    <n v="3"/>
    <m/>
    <m/>
    <d v="2017-03-17T21:14:00"/>
    <s v="10.150.1.152"/>
    <m/>
  </r>
  <r>
    <s v="F. Ciencias Biológicas"/>
    <s v="Ciencias Experimentales"/>
    <n v="2"/>
    <n v="1241"/>
    <m/>
    <m/>
    <x v="1"/>
    <n v="2"/>
    <m/>
    <x v="2"/>
    <n v="3"/>
    <m/>
    <n v="2"/>
    <m/>
    <m/>
    <m/>
    <m/>
    <m/>
    <n v="5"/>
    <n v="5"/>
    <n v="5"/>
    <n v="3"/>
    <n v="1"/>
    <m/>
    <m/>
    <m/>
    <m/>
    <m/>
    <m/>
    <n v="5"/>
    <n v="2"/>
    <n v="2"/>
    <n v="1"/>
    <n v="5"/>
    <n v="5"/>
    <n v="5"/>
    <n v="2"/>
    <n v="4"/>
    <n v="5"/>
    <n v="5"/>
    <n v="4"/>
    <n v="5"/>
    <n v="2"/>
    <n v="2"/>
    <n v="4"/>
    <s v="NO"/>
    <n v="3"/>
    <m/>
    <n v="5"/>
    <n v="3"/>
    <n v="3"/>
    <n v="5"/>
    <n v="3"/>
    <n v="3"/>
    <m/>
    <s v="NO"/>
    <s v="NO"/>
    <m/>
    <m/>
    <n v="5"/>
    <n v="5"/>
    <m/>
    <x v="2"/>
    <n v="4"/>
    <m/>
    <s v="En mi opinión creo que deberían mejorar el servicio de ordenadores, ya que algunos se encuentran estropeados."/>
    <d v="2017-03-17T21:15:00"/>
    <s v="10.150.1.152"/>
    <m/>
  </r>
  <r>
    <s v="F. Psicología"/>
    <s v="Ciencias de la Salud"/>
    <n v="4"/>
    <n v="1242"/>
    <m/>
    <m/>
    <x v="1"/>
    <n v="20"/>
    <m/>
    <x v="1"/>
    <n v="4"/>
    <m/>
    <n v="20"/>
    <n v="18"/>
    <n v="22"/>
    <m/>
    <m/>
    <m/>
    <n v="5"/>
    <n v="4"/>
    <n v="5"/>
    <n v="4"/>
    <n v="1"/>
    <m/>
    <m/>
    <m/>
    <m/>
    <m/>
    <m/>
    <n v="5"/>
    <n v="5"/>
    <n v="3"/>
    <n v="3"/>
    <n v="4"/>
    <n v="4"/>
    <n v="4"/>
    <n v="2"/>
    <n v="4"/>
    <n v="4"/>
    <n v="4"/>
    <n v="4"/>
    <n v="4"/>
    <n v="4"/>
    <n v="3"/>
    <n v="3"/>
    <s v="NO"/>
    <n v="4"/>
    <m/>
    <n v="5"/>
    <n v="5"/>
    <n v="5"/>
    <n v="5"/>
    <n v="4"/>
    <n v="5"/>
    <m/>
    <s v="SI"/>
    <s v="SI"/>
    <n v="5"/>
    <m/>
    <n v="5"/>
    <n v="4"/>
    <m/>
    <x v="0"/>
    <n v="4"/>
    <m/>
    <s v="En la bilbioteca de psicología, no hay tanto material para logopedia como se debería, lo que nos obliga a desplazarnos a la biblioteca de medicina o de fisioterapia"/>
    <d v="2017-03-17T21:15:12"/>
    <s v="10.150.1.152"/>
    <m/>
  </r>
  <r>
    <s v="F. Derecho"/>
    <s v="Ciencias Sociales"/>
    <n v="3"/>
    <n v="1243"/>
    <m/>
    <m/>
    <x v="1"/>
    <n v="11"/>
    <m/>
    <x v="2"/>
    <n v="3"/>
    <m/>
    <n v="29"/>
    <n v="24"/>
    <m/>
    <m/>
    <m/>
    <m/>
    <n v="4"/>
    <n v="5"/>
    <n v="5"/>
    <n v="4"/>
    <m/>
    <n v="2"/>
    <m/>
    <m/>
    <m/>
    <m/>
    <m/>
    <n v="4"/>
    <n v="3"/>
    <n v="2"/>
    <n v="4"/>
    <n v="2"/>
    <n v="4"/>
    <n v="1"/>
    <n v="1"/>
    <n v="4"/>
    <n v="4"/>
    <m/>
    <n v="5"/>
    <n v="4"/>
    <n v="5"/>
    <m/>
    <n v="3"/>
    <s v="SI"/>
    <n v="5"/>
    <m/>
    <n v="4"/>
    <n v="3"/>
    <n v="3"/>
    <n v="5"/>
    <n v="5"/>
    <n v="5"/>
    <m/>
    <s v="NO"/>
    <s v="NO"/>
    <m/>
    <m/>
    <n v="3"/>
    <n v="3"/>
    <m/>
    <x v="2"/>
    <n v="4"/>
    <m/>
    <m/>
    <d v="2017-03-17T21:17:46"/>
    <s v="10.150.1.152"/>
    <m/>
  </r>
  <r>
    <s v="F. Ciencias de la Información"/>
    <s v="Ciencias Sociales"/>
    <n v="3"/>
    <n v="1244"/>
    <m/>
    <m/>
    <x v="0"/>
    <n v="4"/>
    <m/>
    <x v="0"/>
    <n v="4"/>
    <m/>
    <m/>
    <m/>
    <m/>
    <m/>
    <m/>
    <m/>
    <m/>
    <m/>
    <m/>
    <m/>
    <m/>
    <m/>
    <m/>
    <m/>
    <m/>
    <m/>
    <m/>
    <n v="1"/>
    <n v="5"/>
    <n v="1"/>
    <n v="5"/>
    <n v="1"/>
    <n v="2"/>
    <n v="1"/>
    <n v="5"/>
    <n v="1"/>
    <n v="2"/>
    <n v="2"/>
    <n v="1"/>
    <n v="5"/>
    <n v="2"/>
    <n v="5"/>
    <n v="5"/>
    <s v="NO"/>
    <n v="3"/>
    <m/>
    <m/>
    <m/>
    <m/>
    <m/>
    <m/>
    <m/>
    <m/>
    <s v="SI"/>
    <s v="NO"/>
    <m/>
    <m/>
    <n v="5"/>
    <n v="5"/>
    <m/>
    <x v="5"/>
    <n v="3"/>
    <m/>
    <s v="No es sencillo muchas veces conseguir artículos de revistas online. Los links a veces no llevan al artículo"/>
    <d v="2017-03-17T21:20:25"/>
    <s v="10.150.1.151"/>
    <m/>
  </r>
  <r>
    <s v="F. Ciencias Matemáticas"/>
    <s v="Ciencias Experimentales"/>
    <n v="2"/>
    <n v="1245"/>
    <m/>
    <m/>
    <x v="1"/>
    <n v="8"/>
    <m/>
    <x v="2"/>
    <n v="4"/>
    <m/>
    <n v="8"/>
    <n v="29"/>
    <n v="10"/>
    <m/>
    <m/>
    <m/>
    <n v="4"/>
    <n v="2"/>
    <n v="4"/>
    <n v="1"/>
    <m/>
    <n v="2"/>
    <n v="3"/>
    <m/>
    <m/>
    <m/>
    <m/>
    <n v="3"/>
    <n v="1"/>
    <n v="1"/>
    <n v="2"/>
    <n v="4"/>
    <n v="4"/>
    <n v="5"/>
    <n v="1"/>
    <n v="2"/>
    <n v="3"/>
    <n v="3"/>
    <n v="3"/>
    <n v="3"/>
    <n v="3"/>
    <n v="3"/>
    <n v="3"/>
    <s v="NO"/>
    <n v="3"/>
    <m/>
    <n v="5"/>
    <n v="4"/>
    <n v="5"/>
    <n v="5"/>
    <n v="5"/>
    <n v="5"/>
    <m/>
    <s v="NO"/>
    <s v="NO"/>
    <n v="3"/>
    <m/>
    <n v="3"/>
    <n v="5"/>
    <m/>
    <x v="2"/>
    <n v="3"/>
    <m/>
    <m/>
    <d v="2017-03-17T21:20:26"/>
    <s v="10.150.1.151"/>
    <m/>
  </r>
  <r>
    <s v="F. Ciencias de la Información"/>
    <s v="Ciencias Sociales"/>
    <n v="3"/>
    <n v="1246"/>
    <m/>
    <m/>
    <x v="1"/>
    <n v="4"/>
    <m/>
    <x v="2"/>
    <n v="3"/>
    <m/>
    <n v="4"/>
    <n v="4"/>
    <n v="4"/>
    <s v="No."/>
    <m/>
    <m/>
    <n v="5"/>
    <n v="4"/>
    <n v="4"/>
    <n v="4"/>
    <m/>
    <n v="2"/>
    <m/>
    <m/>
    <m/>
    <m/>
    <m/>
    <n v="4"/>
    <n v="4"/>
    <n v="4"/>
    <n v="4"/>
    <n v="4"/>
    <n v="4"/>
    <n v="4"/>
    <n v="4"/>
    <n v="4"/>
    <n v="4"/>
    <n v="4"/>
    <n v="4"/>
    <n v="4"/>
    <n v="4"/>
    <n v="4"/>
    <n v="4"/>
    <s v="NO"/>
    <n v="4"/>
    <m/>
    <n v="4"/>
    <n v="4"/>
    <n v="4"/>
    <n v="4"/>
    <n v="4"/>
    <n v="4"/>
    <m/>
    <s v="NO"/>
    <s v="NO"/>
    <m/>
    <m/>
    <n v="3"/>
    <n v="3"/>
    <m/>
    <x v="2"/>
    <n v="3"/>
    <m/>
    <m/>
    <d v="2017-03-17T21:22:35"/>
    <s v="10.150.1.151"/>
    <m/>
  </r>
  <r>
    <s v="F. Geografía e Historia"/>
    <s v="Humanidades"/>
    <n v="1"/>
    <n v="1247"/>
    <m/>
    <m/>
    <x v="2"/>
    <n v="16"/>
    <m/>
    <x v="2"/>
    <n v="3"/>
    <m/>
    <n v="16"/>
    <n v="1"/>
    <n v="3"/>
    <m/>
    <m/>
    <m/>
    <n v="4"/>
    <n v="4"/>
    <n v="4"/>
    <n v="4"/>
    <m/>
    <n v="2"/>
    <m/>
    <m/>
    <m/>
    <m/>
    <m/>
    <n v="4"/>
    <n v="4"/>
    <n v="3"/>
    <n v="4"/>
    <n v="5"/>
    <n v="4"/>
    <n v="4"/>
    <n v="4"/>
    <n v="3"/>
    <n v="5"/>
    <n v="5"/>
    <n v="4"/>
    <n v="4"/>
    <n v="4"/>
    <n v="4"/>
    <n v="4"/>
    <s v="NO"/>
    <n v="4"/>
    <m/>
    <n v="4"/>
    <n v="5"/>
    <n v="5"/>
    <n v="5"/>
    <n v="5"/>
    <n v="5"/>
    <m/>
    <s v="NO"/>
    <s v="NO"/>
    <m/>
    <m/>
    <n v="4"/>
    <n v="4"/>
    <m/>
    <x v="2"/>
    <n v="4"/>
    <m/>
    <m/>
    <d v="2017-03-17T21:23:37"/>
    <s v="10.150.1.151"/>
    <m/>
  </r>
  <r>
    <s v="F. Odontología"/>
    <s v="Ciencias de la Salud"/>
    <n v="4"/>
    <n v="1248"/>
    <m/>
    <m/>
    <x v="0"/>
    <n v="19"/>
    <m/>
    <x v="2"/>
    <n v="5"/>
    <m/>
    <n v="19"/>
    <n v="18"/>
    <m/>
    <m/>
    <m/>
    <m/>
    <n v="1"/>
    <n v="1"/>
    <n v="1"/>
    <n v="4"/>
    <m/>
    <n v="2"/>
    <m/>
    <m/>
    <m/>
    <m/>
    <m/>
    <n v="5"/>
    <n v="5"/>
    <n v="5"/>
    <n v="3"/>
    <n v="3"/>
    <n v="4"/>
    <n v="3"/>
    <n v="3"/>
    <n v="6"/>
    <n v="4"/>
    <n v="4"/>
    <n v="4"/>
    <n v="5"/>
    <n v="3"/>
    <n v="3"/>
    <n v="3"/>
    <s v="NO"/>
    <n v="5"/>
    <m/>
    <n v="1"/>
    <n v="1"/>
    <n v="1"/>
    <n v="1"/>
    <n v="1"/>
    <n v="1"/>
    <m/>
    <s v="SI"/>
    <s v="SI"/>
    <n v="5"/>
    <m/>
    <n v="1"/>
    <n v="1"/>
    <m/>
    <x v="1"/>
    <n v="5"/>
    <m/>
    <s v="Va muy bien pero me gustaría quizás si ingresaran revistas o libros electrónicos pueden dar un aviso deacuerdo al área de especialidad &lt;br&gt;"/>
    <d v="2017-03-17T21:23:51"/>
    <s v="10.150.1.152"/>
    <m/>
  </r>
  <r>
    <s v="F. Geografía e Historia"/>
    <s v="Humanidades"/>
    <n v="1"/>
    <n v="1249"/>
    <m/>
    <m/>
    <x v="1"/>
    <n v="16"/>
    <m/>
    <x v="3"/>
    <n v="5"/>
    <m/>
    <n v="29"/>
    <n v="16"/>
    <n v="15"/>
    <m/>
    <m/>
    <m/>
    <n v="3"/>
    <n v="5"/>
    <n v="5"/>
    <n v="3"/>
    <m/>
    <n v="2"/>
    <m/>
    <m/>
    <m/>
    <m/>
    <m/>
    <n v="5"/>
    <n v="3"/>
    <n v="1"/>
    <n v="2"/>
    <n v="5"/>
    <n v="5"/>
    <n v="5"/>
    <n v="3"/>
    <n v="5"/>
    <n v="3"/>
    <n v="4"/>
    <n v="5"/>
    <n v="5"/>
    <n v="5"/>
    <n v="5"/>
    <n v="5"/>
    <m/>
    <n v="5"/>
    <m/>
    <n v="5"/>
    <n v="5"/>
    <n v="5"/>
    <n v="5"/>
    <n v="5"/>
    <n v="5"/>
    <m/>
    <s v="NO"/>
    <s v="NO"/>
    <m/>
    <m/>
    <n v="5"/>
    <m/>
    <m/>
    <x v="0"/>
    <n v="5"/>
    <m/>
    <m/>
    <d v="2017-03-17T21:24:21"/>
    <s v="10.150.1.152"/>
    <m/>
  </r>
  <r>
    <s v="F. Geografía e Historia"/>
    <s v="Humanidades"/>
    <n v="1"/>
    <n v="1250"/>
    <m/>
    <m/>
    <x v="1"/>
    <n v="16"/>
    <m/>
    <x v="2"/>
    <n v="4"/>
    <m/>
    <n v="16"/>
    <n v="29"/>
    <n v="4"/>
    <m/>
    <m/>
    <m/>
    <n v="4"/>
    <n v="4"/>
    <n v="4"/>
    <n v="2"/>
    <m/>
    <m/>
    <n v="3"/>
    <m/>
    <m/>
    <m/>
    <m/>
    <n v="4"/>
    <n v="3"/>
    <n v="3"/>
    <n v="4"/>
    <n v="1"/>
    <n v="4"/>
    <n v="3"/>
    <n v="1"/>
    <n v="2"/>
    <n v="2"/>
    <n v="3"/>
    <n v="4"/>
    <n v="5"/>
    <n v="4"/>
    <n v="3"/>
    <n v="1"/>
    <s v="SI"/>
    <n v="4"/>
    <m/>
    <n v="5"/>
    <n v="3"/>
    <n v="4"/>
    <n v="5"/>
    <n v="2"/>
    <n v="2"/>
    <m/>
    <s v="NO"/>
    <s v="NO"/>
    <m/>
    <m/>
    <n v="5"/>
    <n v="5"/>
    <m/>
    <x v="2"/>
    <n v="4"/>
    <m/>
    <s v="Cuando se pasa el plazo de renovación de un libro, automáticamente no me deja renovar los otros libros que tengo en préstamo que todavía no han cumplido la fecha. "/>
    <d v="2017-03-17T21:24:37"/>
    <s v="10.150.1.152"/>
    <m/>
  </r>
  <r>
    <s v="F. Ciencias Económicas y Empresariales"/>
    <s v="Ciencias Sociales"/>
    <n v="3"/>
    <n v="1251"/>
    <m/>
    <m/>
    <x v="1"/>
    <n v="5"/>
    <m/>
    <x v="3"/>
    <n v="4"/>
    <m/>
    <n v="5"/>
    <n v="9"/>
    <m/>
    <m/>
    <m/>
    <m/>
    <n v="4"/>
    <n v="1"/>
    <n v="1"/>
    <n v="1"/>
    <m/>
    <m/>
    <n v="3"/>
    <m/>
    <m/>
    <m/>
    <m/>
    <n v="2"/>
    <n v="3"/>
    <n v="1"/>
    <n v="5"/>
    <n v="1"/>
    <n v="1"/>
    <n v="5"/>
    <n v="3"/>
    <n v="1"/>
    <n v="1"/>
    <m/>
    <n v="1"/>
    <n v="3"/>
    <n v="2"/>
    <n v="2"/>
    <n v="2"/>
    <s v="SI"/>
    <n v="2"/>
    <m/>
    <n v="1"/>
    <n v="1"/>
    <n v="1"/>
    <n v="4"/>
    <n v="1"/>
    <n v="2"/>
    <m/>
    <s v="SI"/>
    <s v="SI"/>
    <n v="2"/>
    <m/>
    <n v="2"/>
    <n v="4"/>
    <m/>
    <x v="1"/>
    <n v="1"/>
    <m/>
    <s v="El ruido en la biblioteca de ciencias económicas es ya INSOPORTABLE. El personal de la biblioteca se desentiende del problema y hay estudiantes que necesitamos un espacio para estudiar. "/>
    <d v="2017-03-17T21:25:27"/>
    <s v="10.150.1.152"/>
    <m/>
  </r>
  <r>
    <s v="F. Geografía e Historia"/>
    <s v="Humanidades"/>
    <n v="1"/>
    <n v="1252"/>
    <m/>
    <m/>
    <x v="0"/>
    <n v="16"/>
    <m/>
    <x v="2"/>
    <n v="3"/>
    <m/>
    <n v="16"/>
    <n v="29"/>
    <n v="14"/>
    <s v="Biblioteca Nacional &lt;br&gt;Biblioteca del CSIC de Madrid&lt;br&gt;"/>
    <m/>
    <m/>
    <n v="3"/>
    <n v="5"/>
    <n v="2"/>
    <n v="1"/>
    <m/>
    <m/>
    <n v="3"/>
    <m/>
    <m/>
    <m/>
    <m/>
    <n v="4"/>
    <n v="1"/>
    <n v="1"/>
    <n v="4"/>
    <n v="3"/>
    <n v="5"/>
    <n v="2"/>
    <n v="5"/>
    <n v="2"/>
    <n v="3"/>
    <n v="1"/>
    <n v="1"/>
    <n v="2"/>
    <n v="4"/>
    <n v="5"/>
    <n v="3"/>
    <s v="SI"/>
    <n v="3"/>
    <m/>
    <n v="5"/>
    <n v="5"/>
    <n v="2"/>
    <n v="5"/>
    <n v="5"/>
    <n v="5"/>
    <m/>
    <s v="SI"/>
    <s v="NO"/>
    <m/>
    <m/>
    <n v="2"/>
    <n v="5"/>
    <m/>
    <x v="3"/>
    <n v="4"/>
    <m/>
    <s v="Imprescindible que se den cursillos sobre busquedas bibliográficas de forma generalizada a todos los alumnos. Estos cursos deben ser impartidos por el personal de biblioteca especializado en ello. Formar a todo el personal necesario para ello. Imprescindibles estos cursos para situar al alumnado sobre las técnicas de investigación: desde cómo se refleja correctamente una bibliografía hasta como se busca la información.  &lt;br&gt;Necesario restablecer y extender el préstamo interbibliotecario para los alumnos con trabajos de investigación,  y sobre todo de TFM o Doctorado. &lt;br&gt;Los bibliotecarios especializados en busquedas bibliográficas deben ser accesibles y cercanos al investigador,  para colaborar con ellos en dudas y ayudarle conseguir libros en cualquier biblioteca del mundo. &lt;br&gt;Los libros de la biblioteca no se restauran y algunos estan destrozados. Urge una renovación.  &lt;br&gt;No hay ordenadores de acceso en la biblioteca de Geografia e Historia. No hay posiblidad de fotocopiar documentos por tener las maquinas rotas o no existir. Necesitamos poder fotocopiar documentos y libros de forma individual o bajo la supervision de algún responsable que cuide de la maquina para la reposición de folios y toner de tinta.&lt;br&gt;Los libros que &quot;desaparecen&quot; siguen en catálogo sin existir ejemplares. No se restituyen los títulos mas utilizados. &lt;br&gt;Hacer una estadística de los más usados y ediciones más recientes para que se tenga un acceso más directo al alumno. Llevar a deposito los no usados. "/>
    <d v="2017-03-17T21:26:56"/>
    <s v="10.150.1.151"/>
    <m/>
  </r>
  <r>
    <s v="F. Filosofía"/>
    <s v="Humanidades"/>
    <n v="1"/>
    <n v="1253"/>
    <m/>
    <m/>
    <x v="1"/>
    <n v="15"/>
    <m/>
    <x v="3"/>
    <n v="5"/>
    <m/>
    <n v="15"/>
    <n v="29"/>
    <m/>
    <m/>
    <m/>
    <m/>
    <n v="5"/>
    <n v="5"/>
    <n v="3"/>
    <n v="4"/>
    <n v="1"/>
    <m/>
    <m/>
    <m/>
    <m/>
    <m/>
    <m/>
    <n v="5"/>
    <n v="2"/>
    <n v="2"/>
    <n v="3"/>
    <n v="4"/>
    <n v="3"/>
    <n v="3"/>
    <n v="1"/>
    <n v="5"/>
    <n v="5"/>
    <n v="5"/>
    <n v="5"/>
    <n v="5"/>
    <n v="5"/>
    <n v="4"/>
    <n v="4"/>
    <s v="NO"/>
    <n v="5"/>
    <m/>
    <n v="5"/>
    <n v="5"/>
    <n v="5"/>
    <n v="5"/>
    <n v="5"/>
    <n v="5"/>
    <m/>
    <s v="NO"/>
    <s v="NO"/>
    <m/>
    <m/>
    <n v="5"/>
    <n v="5"/>
    <m/>
    <x v="0"/>
    <n v="3"/>
    <m/>
    <s v="El ruido que hacen las sillas en la biblioteca de filosofía, el suelo debería ser de otro material."/>
    <d v="2017-03-17T21:28:56"/>
    <s v="10.150.1.151"/>
    <m/>
  </r>
  <r>
    <s v="F. Ciencias Químicas"/>
    <s v="Ciencias Experimentales"/>
    <n v="2"/>
    <n v="1254"/>
    <m/>
    <m/>
    <x v="1"/>
    <n v="10"/>
    <m/>
    <x v="1"/>
    <n v="1"/>
    <m/>
    <n v="10"/>
    <n v="2"/>
    <n v="13"/>
    <m/>
    <m/>
    <m/>
    <n v="4"/>
    <n v="5"/>
    <n v="4"/>
    <n v="3"/>
    <m/>
    <n v="2"/>
    <m/>
    <m/>
    <m/>
    <m/>
    <m/>
    <n v="3"/>
    <n v="1"/>
    <n v="1"/>
    <n v="4"/>
    <n v="5"/>
    <n v="3"/>
    <n v="5"/>
    <n v="2"/>
    <n v="4"/>
    <n v="4"/>
    <n v="5"/>
    <n v="4"/>
    <n v="5"/>
    <n v="5"/>
    <n v="3"/>
    <n v="5"/>
    <s v="NO"/>
    <n v="4"/>
    <m/>
    <n v="5"/>
    <n v="4"/>
    <n v="4"/>
    <n v="5"/>
    <n v="5"/>
    <n v="5"/>
    <m/>
    <s v="NO"/>
    <s v="NO"/>
    <m/>
    <m/>
    <n v="4"/>
    <n v="5"/>
    <m/>
    <x v="0"/>
    <n v="4"/>
    <m/>
    <m/>
    <d v="2017-03-17T21:29:15"/>
    <s v="10.150.1.151"/>
    <m/>
  </r>
  <r>
    <s v="F. Filosofía"/>
    <s v="Humanidades"/>
    <n v="1"/>
    <n v="1255"/>
    <m/>
    <m/>
    <x v="2"/>
    <n v="15"/>
    <m/>
    <x v="3"/>
    <n v="5"/>
    <m/>
    <n v="15"/>
    <n v="11"/>
    <n v="29"/>
    <s v="Biblioteca de la UNED"/>
    <m/>
    <m/>
    <n v="4"/>
    <n v="4"/>
    <n v="4"/>
    <n v="4"/>
    <n v="1"/>
    <m/>
    <m/>
    <n v="4"/>
    <s v="22.00"/>
    <m/>
    <m/>
    <n v="5"/>
    <n v="1"/>
    <n v="1"/>
    <n v="2"/>
    <n v="5"/>
    <n v="3"/>
    <n v="1"/>
    <n v="4"/>
    <n v="5"/>
    <n v="5"/>
    <n v="5"/>
    <n v="3"/>
    <n v="5"/>
    <n v="4"/>
    <n v="5"/>
    <n v="4"/>
    <s v="NO"/>
    <n v="2"/>
    <m/>
    <n v="5"/>
    <n v="5"/>
    <n v="4"/>
    <n v="5"/>
    <n v="5"/>
    <n v="5"/>
    <m/>
    <m/>
    <m/>
    <m/>
    <m/>
    <m/>
    <m/>
    <m/>
    <x v="4"/>
    <m/>
    <m/>
    <s v="El sistema de préstamo de la biblioteca de María Zambrano no me gusta. Poner una máquina de autopréstamo para dejar al personal de la biblioteca como un auténtico mueble ni da sensación de humanidad, ni de trato cercano al usuario, ni da sensación de seguridad, ni de preservación de la intimidad. Las alarmas de los libros que sacas a veces hasta hacen saltar las alarmas cuando sales de la biblioteca, lo que supone dar un nuevo paseo y que el personal de la biblioteca aparezca como algo inútil en el silletín. Todo sin contar con los riesgos que comporta el hecho de que tras realizarse el préstamo la cuenta del usuario anterior quede abierta en el sistema y pueda un tercero aprovechar para sacar libros a tu nombre&lt;br&gt;&lt;br&gt;Ese sistema de esa biblioteca parece tratar al usuario como un estorbo o semoviente mecánico al servicio de la máquina tonta que en último término duplica el trabajo y exige esfuerzos adicionales para poder sacar un libro. Parece ser otra de las cosas impuestas desde la Aneca que comportan gastos adicionales a la UCM que bien podrían emplearse para otras cosas. Me parece muy feo, inhumano, repelente y no eficaz en una universidad pública.&lt;br&gt;&lt;br&gt;Con las bibliotecas de Filosofía y Derecho (Criminología), así como las de Filología e Historia, estoy encantado. Un personal excelente, de trato afable, muy agradable y que te mantiene la comunicación abierta para ofrecer el más exquisito trato a la gente"/>
    <d v="2017-03-17T21:29:19"/>
    <s v="10.150.1.152"/>
    <m/>
  </r>
  <r>
    <s v="F. Geografía e Historia"/>
    <s v="Humanidades"/>
    <n v="1"/>
    <n v="1256"/>
    <m/>
    <m/>
    <x v="2"/>
    <n v="16"/>
    <m/>
    <x v="1"/>
    <n v="4"/>
    <m/>
    <n v="16"/>
    <n v="29"/>
    <n v="14"/>
    <s v="Bibliotecas de la Casa de Velázquez, la Universidad Politécnica (Escuela de Arquitectura) y la UNED."/>
    <m/>
    <m/>
    <n v="5"/>
    <n v="4"/>
    <n v="4"/>
    <n v="4"/>
    <n v="1"/>
    <m/>
    <m/>
    <m/>
    <m/>
    <m/>
    <m/>
    <n v="5"/>
    <n v="2"/>
    <n v="2"/>
    <n v="3"/>
    <n v="4"/>
    <n v="5"/>
    <n v="3"/>
    <n v="3"/>
    <n v="6"/>
    <n v="4"/>
    <n v="5"/>
    <n v="4"/>
    <n v="5"/>
    <n v="5"/>
    <n v="4"/>
    <n v="3"/>
    <s v="SI"/>
    <n v="4"/>
    <m/>
    <n v="5"/>
    <n v="5"/>
    <n v="5"/>
    <n v="5"/>
    <n v="5"/>
    <n v="5"/>
    <m/>
    <s v="NO"/>
    <s v="NO"/>
    <m/>
    <m/>
    <n v="5"/>
    <n v="5"/>
    <m/>
    <x v="0"/>
    <n v="4"/>
    <m/>
    <m/>
    <d v="2017-03-17T21:30:21"/>
    <s v="10.150.1.152"/>
    <m/>
  </r>
  <r>
    <s v="F. Filología"/>
    <s v="Humanidades"/>
    <n v="1"/>
    <n v="1257"/>
    <m/>
    <m/>
    <x v="1"/>
    <n v="14"/>
    <m/>
    <x v="2"/>
    <n v="3"/>
    <m/>
    <n v="29"/>
    <n v="14"/>
    <m/>
    <m/>
    <m/>
    <m/>
    <n v="1"/>
    <n v="1"/>
    <n v="2"/>
    <n v="1"/>
    <m/>
    <m/>
    <m/>
    <m/>
    <m/>
    <m/>
    <m/>
    <n v="4"/>
    <n v="3"/>
    <n v="3"/>
    <n v="5"/>
    <n v="4"/>
    <n v="5"/>
    <n v="5"/>
    <n v="1"/>
    <n v="4"/>
    <n v="4"/>
    <n v="5"/>
    <n v="4"/>
    <n v="5"/>
    <n v="5"/>
    <n v="2"/>
    <n v="2"/>
    <s v="NO"/>
    <n v="4"/>
    <m/>
    <n v="5"/>
    <n v="3"/>
    <n v="3"/>
    <n v="5"/>
    <n v="5"/>
    <n v="5"/>
    <m/>
    <s v="NO"/>
    <s v="NO"/>
    <m/>
    <m/>
    <n v="5"/>
    <n v="3"/>
    <m/>
    <x v="2"/>
    <n v="4"/>
    <m/>
    <s v="Deberiamos poder renovar un prestamos mas veces, dado que para escribir los TFG o las tesis necesitamos renovar ciertos prestamos a todo lo lardo del año, al menos con las obras que están en mas de un ejemplar. "/>
    <d v="2017-03-17T21:30:33"/>
    <s v="10.150.1.151"/>
    <m/>
  </r>
  <r>
    <s v="F. Ciencias de la Información"/>
    <s v="Ciencias Sociales"/>
    <n v="3"/>
    <n v="1258"/>
    <m/>
    <m/>
    <x v="1"/>
    <n v="4"/>
    <m/>
    <x v="2"/>
    <n v="2"/>
    <m/>
    <n v="19"/>
    <n v="4"/>
    <m/>
    <m/>
    <m/>
    <m/>
    <n v="5"/>
    <n v="2"/>
    <n v="5"/>
    <n v="2"/>
    <n v="1"/>
    <m/>
    <m/>
    <m/>
    <m/>
    <m/>
    <m/>
    <n v="4"/>
    <n v="2"/>
    <n v="2"/>
    <n v="4"/>
    <n v="5"/>
    <n v="4"/>
    <n v="5"/>
    <n v="1"/>
    <n v="6"/>
    <n v="3"/>
    <n v="4"/>
    <n v="1"/>
    <n v="3"/>
    <n v="3"/>
    <n v="2"/>
    <n v="3"/>
    <s v="NO"/>
    <n v="3"/>
    <m/>
    <n v="3"/>
    <n v="3"/>
    <n v="3"/>
    <n v="4"/>
    <n v="4"/>
    <n v="3"/>
    <m/>
    <s v="NO"/>
    <s v="NO"/>
    <m/>
    <m/>
    <n v="2"/>
    <n v="2"/>
    <m/>
    <x v="5"/>
    <n v="3"/>
    <m/>
    <s v="EN REFERENCIA A UNO DE LOS BIBLIOTECARIOS DE LA FACULTAD DE CIENCIAS DE LA INFORMACIÓN, EL CUAL ESTÁ CONSTANTEMENTE PIDIENDO SILENCIA, TRATA DE MALAS FORMAS A LOS ALUMNOS, ELEVA LA VOZ EN NUMEROSAS OCASIONES Y PARECE QUE ESTE MOLESTO CON SU PUESTO DE TRABAJO Y SUS GANAS DE ATENDER AL ALUMNADO. YO, PERSONALMENTE ESTOY HARTO DE GENTE ASÍ EN MI FACULTAD, Y LO MISMO OCURRE CON EL EQUIPO DE CAFETERÍA. POR ESO, MI FACULTAD LA UTILIZO PARA IR A CLASE Y SI, EN ALGUNA OCASIÓN NECESITO ALGÚN LIBRO DE LA BIBLIOTECA, IR A POR ÉL, PERO PREFIERO IR A ESTUDIAR A LA FACULTAD DE ODONTOLOGÍA, EN LA QUE EL SILENCIO ES CONSTANTE, LA GENTE QUE ALLÍ TRABAJA ES UN ENCANTO Y SIEMPRE TIENEN UNA PALABRA BUENA O UNA SONRISA EN LA CARA.&lt;br&gt;Y, AUNQUE ENTIENDO QUE HAY GENTE DE TODO TIPO Y QUE NO TRATAN DE LA MEJOR DE LAS MANERAS A LOS TRABAJADORES DE LAS FACULTADES, YO, Y SEGURO QUE MUCHA GENTE MÁS, NO HACEMOS QUE LA GENTE SE SIENTA INCOMODA EN SU PUESTO DE TRABAJO PARA QUE TE TRATEN MAL. PORQUE ANTES QUE ESTUDIANTES, TODOS SOMOS PERSONAS."/>
    <d v="2017-03-17T21:30:39"/>
    <s v="10.150.1.152"/>
    <m/>
  </r>
  <r>
    <s v="F. Filología"/>
    <s v="Humanidades"/>
    <n v="1"/>
    <n v="1260"/>
    <m/>
    <m/>
    <x v="1"/>
    <n v="14"/>
    <m/>
    <x v="3"/>
    <n v="4"/>
    <m/>
    <n v="14"/>
    <n v="15"/>
    <n v="29"/>
    <m/>
    <m/>
    <m/>
    <n v="2"/>
    <n v="3"/>
    <n v="5"/>
    <n v="2"/>
    <m/>
    <n v="2"/>
    <n v="3"/>
    <m/>
    <m/>
    <m/>
    <m/>
    <n v="4"/>
    <n v="3"/>
    <n v="3"/>
    <n v="4"/>
    <n v="5"/>
    <n v="4"/>
    <n v="5"/>
    <n v="3"/>
    <n v="2"/>
    <n v="2"/>
    <n v="4"/>
    <n v="4"/>
    <n v="4"/>
    <n v="4"/>
    <n v="2"/>
    <n v="2"/>
    <s v="NO"/>
    <n v="3"/>
    <m/>
    <n v="5"/>
    <n v="4"/>
    <n v="2"/>
    <n v="4"/>
    <n v="5"/>
    <n v="5"/>
    <m/>
    <s v="NO"/>
    <s v="NO"/>
    <m/>
    <m/>
    <n v="5"/>
    <n v="5"/>
    <m/>
    <x v="3"/>
    <n v="4"/>
    <m/>
    <s v="Más ejemplares de las obras."/>
    <d v="2017-03-17T21:31:49"/>
    <s v="10.150.1.151"/>
    <m/>
  </r>
  <r>
    <s v="F. Ciencias Políticas y Sociología"/>
    <s v="Ciencias Sociales"/>
    <n v="3"/>
    <n v="1261"/>
    <m/>
    <m/>
    <x v="1"/>
    <n v="9"/>
    <m/>
    <x v="5"/>
    <n v="3"/>
    <m/>
    <n v="9"/>
    <n v="29"/>
    <m/>
    <m/>
    <m/>
    <m/>
    <n v="4"/>
    <n v="4"/>
    <n v="4"/>
    <n v="3"/>
    <m/>
    <n v="2"/>
    <m/>
    <m/>
    <m/>
    <m/>
    <m/>
    <n v="2"/>
    <n v="2"/>
    <n v="3"/>
    <n v="4"/>
    <n v="4"/>
    <n v="5"/>
    <n v="5"/>
    <n v="2"/>
    <n v="4"/>
    <n v="4"/>
    <n v="4"/>
    <n v="4"/>
    <n v="4"/>
    <n v="5"/>
    <n v="3"/>
    <n v="4"/>
    <s v="NO"/>
    <n v="4"/>
    <m/>
    <n v="5"/>
    <n v="3"/>
    <n v="4"/>
    <n v="4"/>
    <n v="4"/>
    <n v="4"/>
    <m/>
    <s v="SI"/>
    <s v="SI"/>
    <n v="4"/>
    <m/>
    <n v="3"/>
    <n v="3"/>
    <m/>
    <x v="2"/>
    <n v="3"/>
    <m/>
    <m/>
    <d v="2017-03-17T21:32:07"/>
    <s v="10.150.1.151"/>
    <m/>
  </r>
  <r>
    <s v="F. Educación - Centro de Formación del Profesorado"/>
    <s v="Humanidades"/>
    <n v="1"/>
    <n v="1262"/>
    <m/>
    <m/>
    <x v="1"/>
    <n v="12"/>
    <m/>
    <x v="2"/>
    <n v="1"/>
    <m/>
    <n v="12"/>
    <m/>
    <m/>
    <m/>
    <m/>
    <m/>
    <n v="2"/>
    <n v="3"/>
    <n v="4"/>
    <n v="4"/>
    <n v="1"/>
    <m/>
    <m/>
    <m/>
    <m/>
    <m/>
    <m/>
    <n v="4"/>
    <n v="3"/>
    <n v="3"/>
    <n v="4"/>
    <n v="5"/>
    <n v="5"/>
    <n v="4"/>
    <n v="3"/>
    <n v="3"/>
    <n v="3"/>
    <n v="4"/>
    <n v="4"/>
    <n v="3"/>
    <n v="4"/>
    <n v="3"/>
    <n v="2"/>
    <s v="SI"/>
    <n v="4"/>
    <m/>
    <n v="3"/>
    <n v="3"/>
    <n v="2"/>
    <n v="3"/>
    <n v="4"/>
    <n v="4"/>
    <m/>
    <s v="NO"/>
    <s v="NO"/>
    <m/>
    <m/>
    <n v="4"/>
    <n v="3"/>
    <m/>
    <x v="2"/>
    <n v="3"/>
    <m/>
    <m/>
    <d v="2017-03-17T21:33:00"/>
    <s v="10.150.1.151"/>
    <m/>
  </r>
  <r>
    <s v="F. Educación - Centro de Formación del Profesorado"/>
    <s v="Humanidades"/>
    <n v="1"/>
    <n v="1263"/>
    <m/>
    <m/>
    <x v="1"/>
    <n v="12"/>
    <m/>
    <x v="2"/>
    <n v="3"/>
    <m/>
    <n v="12"/>
    <m/>
    <m/>
    <m/>
    <m/>
    <m/>
    <n v="2"/>
    <n v="3"/>
    <n v="2"/>
    <n v="4"/>
    <n v="1"/>
    <m/>
    <m/>
    <m/>
    <m/>
    <m/>
    <m/>
    <n v="3"/>
    <n v="3"/>
    <n v="2"/>
    <n v="1"/>
    <n v="2"/>
    <n v="5"/>
    <n v="4"/>
    <n v="1"/>
    <n v="6"/>
    <n v="3"/>
    <n v="4"/>
    <n v="3"/>
    <n v="5"/>
    <n v="5"/>
    <n v="3"/>
    <m/>
    <s v="NO"/>
    <n v="4"/>
    <m/>
    <n v="3"/>
    <n v="2"/>
    <n v="3"/>
    <n v="5"/>
    <n v="5"/>
    <n v="5"/>
    <m/>
    <s v="NO"/>
    <s v="NO"/>
    <m/>
    <m/>
    <n v="4"/>
    <n v="4"/>
    <m/>
    <x v="3"/>
    <m/>
    <m/>
    <s v="Que el horario se alargase por las tardes, ya que los que tenemos horarios de tarde en muchas ocasiones nos vendría bien contar con los documentos de la biblioteca"/>
    <d v="2017-03-17T21:33:59"/>
    <s v="10.150.1.152"/>
    <m/>
  </r>
  <r>
    <s v="F. Ciencias Políticas y Sociología"/>
    <s v="Ciencias Sociales"/>
    <n v="3"/>
    <n v="1264"/>
    <m/>
    <m/>
    <x v="1"/>
    <n v="9"/>
    <m/>
    <x v="1"/>
    <n v="3"/>
    <m/>
    <n v="9"/>
    <n v="29"/>
    <m/>
    <m/>
    <m/>
    <m/>
    <n v="1"/>
    <n v="5"/>
    <n v="3"/>
    <n v="4"/>
    <m/>
    <m/>
    <n v="3"/>
    <m/>
    <m/>
    <m/>
    <m/>
    <n v="5"/>
    <n v="1"/>
    <n v="1"/>
    <n v="2"/>
    <n v="5"/>
    <n v="5"/>
    <n v="3"/>
    <n v="1"/>
    <n v="2"/>
    <n v="5"/>
    <n v="4"/>
    <n v="3"/>
    <n v="5"/>
    <n v="4"/>
    <n v="4"/>
    <n v="4"/>
    <s v="NO"/>
    <n v="3"/>
    <m/>
    <n v="5"/>
    <n v="3"/>
    <n v="2"/>
    <n v="3"/>
    <n v="4"/>
    <n v="5"/>
    <m/>
    <s v="NO"/>
    <s v="NO"/>
    <m/>
    <m/>
    <n v="5"/>
    <n v="5"/>
    <m/>
    <x v="2"/>
    <n v="3"/>
    <m/>
    <m/>
    <d v="2017-03-17T21:36:41"/>
    <s v="10.150.1.151"/>
    <m/>
  </r>
  <r>
    <s v="F. Farmacia"/>
    <s v="Ciencias de la Salud"/>
    <n v="4"/>
    <n v="1265"/>
    <m/>
    <m/>
    <x v="1"/>
    <n v="13"/>
    <m/>
    <x v="3"/>
    <n v="4"/>
    <m/>
    <n v="2"/>
    <n v="13"/>
    <m/>
    <m/>
    <m/>
    <m/>
    <n v="2"/>
    <n v="2"/>
    <n v="1"/>
    <n v="2"/>
    <m/>
    <n v="2"/>
    <n v="3"/>
    <n v="4"/>
    <n v="4.1666666666666664E-2"/>
    <m/>
    <m/>
    <n v="2"/>
    <n v="2"/>
    <n v="3"/>
    <n v="5"/>
    <n v="5"/>
    <n v="5"/>
    <n v="5"/>
    <n v="2"/>
    <n v="3"/>
    <n v="2"/>
    <n v="3"/>
    <n v="1"/>
    <m/>
    <n v="3"/>
    <n v="3"/>
    <n v="4"/>
    <s v="NO"/>
    <n v="3"/>
    <m/>
    <n v="3"/>
    <n v="1"/>
    <n v="2"/>
    <n v="4"/>
    <n v="3"/>
    <n v="4"/>
    <m/>
    <s v="NO"/>
    <s v="NO"/>
    <m/>
    <m/>
    <n v="3"/>
    <n v="3"/>
    <m/>
    <x v="5"/>
    <n v="3"/>
    <m/>
    <s v="Comprar mas ejemplares&lt;br&gt;Aumentar los horarios&lt;br&gt;Prestar los libros durante mas tiempo (en farmacia solo te los dejan una semana) &lt;br&gt;poner enchufes cerca de las mesas de estudio&lt;br&gt;"/>
    <d v="2017-03-17T21:41:34"/>
    <s v="10.150.1.152"/>
    <m/>
  </r>
  <r>
    <s v="F. Ciencias Biológicas"/>
    <s v="Ciencias Experimentales"/>
    <n v="2"/>
    <n v="1266"/>
    <m/>
    <m/>
    <x v="1"/>
    <n v="2"/>
    <m/>
    <x v="1"/>
    <n v="2"/>
    <m/>
    <n v="2"/>
    <n v="29"/>
    <m/>
    <m/>
    <m/>
    <m/>
    <n v="4"/>
    <n v="4"/>
    <n v="4"/>
    <n v="4"/>
    <m/>
    <m/>
    <n v="3"/>
    <m/>
    <m/>
    <m/>
    <m/>
    <n v="4"/>
    <n v="1"/>
    <n v="3"/>
    <n v="2"/>
    <n v="5"/>
    <n v="2"/>
    <n v="2"/>
    <n v="1"/>
    <n v="4"/>
    <n v="4"/>
    <n v="2"/>
    <n v="2"/>
    <n v="5"/>
    <n v="5"/>
    <n v="4"/>
    <n v="4"/>
    <s v="NO"/>
    <n v="2"/>
    <m/>
    <n v="5"/>
    <n v="4"/>
    <n v="5"/>
    <n v="5"/>
    <n v="5"/>
    <n v="4"/>
    <m/>
    <s v="NO"/>
    <s v="NO"/>
    <m/>
    <m/>
    <n v="5"/>
    <n v="4"/>
    <m/>
    <x v="2"/>
    <n v="3"/>
    <m/>
    <m/>
    <d v="2017-03-17T21:45:22"/>
    <s v="10.150.1.152"/>
    <m/>
  </r>
  <r>
    <s v="F. Ciencias de la Información"/>
    <s v="Ciencias Sociales"/>
    <n v="3"/>
    <n v="1267"/>
    <m/>
    <m/>
    <x v="0"/>
    <n v="4"/>
    <m/>
    <x v="3"/>
    <n v="5"/>
    <m/>
    <n v="4"/>
    <n v="1"/>
    <n v="25"/>
    <m/>
    <m/>
    <m/>
    <n v="3"/>
    <n v="3"/>
    <n v="3"/>
    <n v="3"/>
    <m/>
    <m/>
    <n v="3"/>
    <m/>
    <m/>
    <m/>
    <m/>
    <n v="3"/>
    <n v="3"/>
    <n v="4"/>
    <n v="4"/>
    <n v="1"/>
    <n v="4"/>
    <n v="1"/>
    <n v="4"/>
    <n v="5"/>
    <n v="3"/>
    <n v="4"/>
    <n v="4"/>
    <n v="5"/>
    <n v="4"/>
    <n v="2"/>
    <n v="4"/>
    <s v="SI"/>
    <n v="4"/>
    <m/>
    <n v="5"/>
    <n v="4"/>
    <n v="3"/>
    <n v="5"/>
    <n v="5"/>
    <n v="5"/>
    <m/>
    <s v="SI"/>
    <s v="SI"/>
    <n v="5"/>
    <m/>
    <n v="5"/>
    <n v="5"/>
    <m/>
    <x v="2"/>
    <n v="3"/>
    <m/>
    <s v="Moderar el ruido de los usuarios wn la salas de lectura"/>
    <d v="2017-03-17T21:47:13"/>
    <s v="10.150.1.152"/>
    <m/>
  </r>
  <r>
    <s v="F. Medicina"/>
    <s v="Ciencias de la Salud"/>
    <n v="4"/>
    <n v="1268"/>
    <m/>
    <m/>
    <x v="1"/>
    <n v="18"/>
    <m/>
    <x v="0"/>
    <n v="2"/>
    <m/>
    <n v="18"/>
    <m/>
    <m/>
    <s v="Hospital General Universitario Gregorio Marañón"/>
    <m/>
    <m/>
    <n v="3"/>
    <n v="4"/>
    <n v="4"/>
    <n v="2"/>
    <m/>
    <m/>
    <m/>
    <m/>
    <m/>
    <m/>
    <m/>
    <m/>
    <m/>
    <m/>
    <m/>
    <m/>
    <m/>
    <m/>
    <m/>
    <m/>
    <m/>
    <m/>
    <m/>
    <m/>
    <m/>
    <m/>
    <m/>
    <m/>
    <m/>
    <m/>
    <m/>
    <m/>
    <m/>
    <m/>
    <m/>
    <m/>
    <m/>
    <m/>
    <m/>
    <m/>
    <m/>
    <m/>
    <m/>
    <m/>
    <x v="4"/>
    <m/>
    <m/>
    <m/>
    <d v="2017-03-17T21:51:04"/>
    <s v="10.150.1.152"/>
    <m/>
  </r>
  <r>
    <s v="F. Derecho"/>
    <s v="Ciencias Sociales"/>
    <n v="3"/>
    <n v="1269"/>
    <m/>
    <m/>
    <x v="1"/>
    <n v="11"/>
    <m/>
    <x v="2"/>
    <n v="2"/>
    <m/>
    <n v="29"/>
    <n v="29"/>
    <n v="29"/>
    <m/>
    <m/>
    <m/>
    <n v="5"/>
    <n v="4"/>
    <n v="4"/>
    <n v="4"/>
    <n v="1"/>
    <n v="2"/>
    <m/>
    <m/>
    <m/>
    <m/>
    <m/>
    <n v="3"/>
    <n v="1"/>
    <n v="1"/>
    <n v="5"/>
    <n v="4"/>
    <n v="1"/>
    <n v="5"/>
    <n v="1"/>
    <n v="6"/>
    <n v="3"/>
    <n v="5"/>
    <n v="4"/>
    <n v="3"/>
    <n v="4"/>
    <n v="3"/>
    <n v="4"/>
    <s v="NO"/>
    <n v="4"/>
    <m/>
    <n v="4"/>
    <n v="4"/>
    <n v="4"/>
    <n v="4"/>
    <n v="4"/>
    <n v="4"/>
    <m/>
    <s v="NO"/>
    <s v="NO"/>
    <m/>
    <m/>
    <n v="4"/>
    <n v="3"/>
    <m/>
    <x v="3"/>
    <n v="4"/>
    <m/>
    <m/>
    <d v="2017-03-17T21:52:16"/>
    <s v="10.150.1.152"/>
    <m/>
  </r>
  <r>
    <s v="F. Ciencias Físicas"/>
    <s v="Ciencias Experimentales"/>
    <n v="2"/>
    <n v="1270"/>
    <m/>
    <m/>
    <x v="1"/>
    <n v="6"/>
    <m/>
    <x v="2"/>
    <n v="3"/>
    <m/>
    <n v="10"/>
    <n v="6"/>
    <n v="29"/>
    <m/>
    <m/>
    <m/>
    <n v="4"/>
    <n v="3"/>
    <n v="4"/>
    <n v="3"/>
    <m/>
    <n v="2"/>
    <m/>
    <m/>
    <m/>
    <m/>
    <m/>
    <n v="1"/>
    <n v="1"/>
    <n v="2"/>
    <n v="2"/>
    <n v="5"/>
    <n v="4"/>
    <n v="5"/>
    <n v="3"/>
    <n v="2"/>
    <n v="2"/>
    <n v="4"/>
    <n v="2"/>
    <n v="4"/>
    <n v="4"/>
    <n v="2"/>
    <n v="4"/>
    <s v="NO"/>
    <n v="4"/>
    <m/>
    <n v="5"/>
    <n v="4"/>
    <n v="4"/>
    <n v="4"/>
    <n v="4"/>
    <n v="4"/>
    <m/>
    <s v="NO"/>
    <s v="NO"/>
    <m/>
    <m/>
    <n v="4"/>
    <n v="5"/>
    <m/>
    <x v="2"/>
    <n v="4"/>
    <m/>
    <m/>
    <d v="2017-03-17T21:52:20"/>
    <s v="10.150.1.151"/>
    <m/>
  </r>
  <r>
    <s v="F. Educación - Centro de Formación del Profesorado"/>
    <s v="Humanidades"/>
    <n v="1"/>
    <n v="1271"/>
    <m/>
    <m/>
    <x v="1"/>
    <n v="12"/>
    <m/>
    <x v="2"/>
    <n v="1"/>
    <m/>
    <n v="12"/>
    <m/>
    <m/>
    <m/>
    <m/>
    <m/>
    <n v="5"/>
    <n v="3"/>
    <n v="4"/>
    <n v="3"/>
    <n v="1"/>
    <m/>
    <m/>
    <m/>
    <m/>
    <m/>
    <m/>
    <n v="4"/>
    <n v="1"/>
    <n v="1"/>
    <n v="3"/>
    <n v="4"/>
    <n v="4"/>
    <n v="4"/>
    <n v="2"/>
    <n v="2"/>
    <n v="3"/>
    <n v="3"/>
    <n v="3"/>
    <n v="4"/>
    <n v="3"/>
    <n v="2"/>
    <n v="2"/>
    <s v="NO"/>
    <n v="3"/>
    <m/>
    <n v="4"/>
    <n v="4"/>
    <n v="4"/>
    <n v="4"/>
    <n v="3"/>
    <n v="3"/>
    <m/>
    <m/>
    <m/>
    <m/>
    <m/>
    <n v="3"/>
    <n v="3"/>
    <m/>
    <x v="3"/>
    <n v="4"/>
    <m/>
    <m/>
    <d v="2017-03-17T21:53:47"/>
    <s v="10.150.1.152"/>
    <m/>
  </r>
  <r>
    <s v="F. Ciencias Químicas"/>
    <s v="Ciencias Experimentales"/>
    <n v="2"/>
    <n v="1272"/>
    <m/>
    <m/>
    <x v="1"/>
    <n v="10"/>
    <m/>
    <x v="2"/>
    <n v="3"/>
    <m/>
    <n v="10"/>
    <n v="2"/>
    <n v="29"/>
    <m/>
    <m/>
    <m/>
    <n v="4"/>
    <n v="4"/>
    <n v="4"/>
    <n v="2"/>
    <m/>
    <n v="2"/>
    <m/>
    <m/>
    <m/>
    <m/>
    <m/>
    <n v="4"/>
    <n v="1"/>
    <n v="1"/>
    <n v="2"/>
    <n v="5"/>
    <n v="3"/>
    <n v="4"/>
    <n v="1"/>
    <n v="6"/>
    <n v="4"/>
    <n v="3"/>
    <n v="3"/>
    <n v="5"/>
    <n v="2"/>
    <n v="4"/>
    <n v="5"/>
    <s v="NO"/>
    <n v="5"/>
    <m/>
    <n v="5"/>
    <n v="5"/>
    <n v="5"/>
    <n v="5"/>
    <n v="5"/>
    <n v="5"/>
    <m/>
    <s v="NO"/>
    <s v="NO"/>
    <m/>
    <m/>
    <n v="4"/>
    <n v="5"/>
    <m/>
    <x v="2"/>
    <n v="3"/>
    <m/>
    <m/>
    <d v="2017-03-17T21:54:56"/>
    <s v="10.150.1.152"/>
    <m/>
  </r>
  <r>
    <s v="F. Ciencias Químicas"/>
    <s v="Ciencias Experimentales"/>
    <n v="2"/>
    <n v="1273"/>
    <m/>
    <m/>
    <x v="1"/>
    <n v="10"/>
    <m/>
    <x v="2"/>
    <n v="1"/>
    <m/>
    <n v="10"/>
    <n v="29"/>
    <m/>
    <m/>
    <m/>
    <m/>
    <n v="4"/>
    <n v="4"/>
    <n v="4"/>
    <n v="3"/>
    <n v="1"/>
    <m/>
    <m/>
    <m/>
    <m/>
    <m/>
    <m/>
    <n v="2"/>
    <n v="2"/>
    <n v="2"/>
    <n v="3"/>
    <n v="4"/>
    <n v="3"/>
    <n v="3"/>
    <n v="2"/>
    <n v="6"/>
    <n v="3"/>
    <n v="4"/>
    <n v="4"/>
    <n v="3"/>
    <n v="3"/>
    <n v="3"/>
    <n v="4"/>
    <s v="NO"/>
    <n v="4"/>
    <m/>
    <n v="4"/>
    <n v="4"/>
    <n v="3"/>
    <n v="4"/>
    <n v="4"/>
    <n v="3"/>
    <m/>
    <s v="NO"/>
    <s v="NO"/>
    <m/>
    <m/>
    <n v="4"/>
    <n v="3"/>
    <m/>
    <x v="2"/>
    <n v="4"/>
    <m/>
    <m/>
    <d v="2017-03-17T21:56:36"/>
    <s v="10.150.1.151"/>
    <m/>
  </r>
  <r>
    <s v="F. Filosofía"/>
    <s v="Humanidades"/>
    <n v="1"/>
    <n v="1274"/>
    <m/>
    <m/>
    <x v="1"/>
    <n v="15"/>
    <m/>
    <x v="2"/>
    <n v="4"/>
    <m/>
    <n v="15"/>
    <n v="29"/>
    <n v="14"/>
    <m/>
    <m/>
    <m/>
    <n v="5"/>
    <n v="4"/>
    <n v="4"/>
    <n v="4"/>
    <n v="1"/>
    <n v="2"/>
    <m/>
    <m/>
    <m/>
    <m/>
    <m/>
    <n v="4"/>
    <n v="2"/>
    <n v="1"/>
    <n v="3"/>
    <n v="3"/>
    <n v="4"/>
    <n v="5"/>
    <n v="2"/>
    <n v="4"/>
    <n v="5"/>
    <n v="4"/>
    <n v="4"/>
    <n v="4"/>
    <n v="4"/>
    <n v="3"/>
    <n v="3"/>
    <s v="SI"/>
    <n v="4"/>
    <m/>
    <n v="4"/>
    <n v="4"/>
    <n v="4"/>
    <n v="4"/>
    <n v="4"/>
    <n v="4"/>
    <m/>
    <s v="SI"/>
    <s v="SI"/>
    <n v="4"/>
    <m/>
    <n v="5"/>
    <n v="5"/>
    <m/>
    <x v="0"/>
    <n v="4"/>
    <m/>
    <m/>
    <d v="2017-03-17T21:58:41"/>
    <s v="10.150.1.152"/>
    <m/>
  </r>
  <r>
    <s v="F. Filología"/>
    <s v="Humanidades"/>
    <n v="1"/>
    <n v="1275"/>
    <m/>
    <m/>
    <x v="1"/>
    <n v="14"/>
    <m/>
    <x v="2"/>
    <n v="3"/>
    <m/>
    <n v="14"/>
    <n v="29"/>
    <m/>
    <m/>
    <m/>
    <m/>
    <n v="4"/>
    <n v="4"/>
    <n v="4"/>
    <n v="3"/>
    <n v="1"/>
    <m/>
    <m/>
    <m/>
    <m/>
    <m/>
    <m/>
    <n v="3"/>
    <n v="2"/>
    <n v="2"/>
    <n v="4"/>
    <n v="5"/>
    <n v="3"/>
    <n v="5"/>
    <n v="3"/>
    <n v="4"/>
    <n v="4"/>
    <n v="4"/>
    <n v="4"/>
    <n v="4"/>
    <n v="4"/>
    <n v="4"/>
    <n v="4"/>
    <s v="SI"/>
    <n v="4"/>
    <m/>
    <n v="4"/>
    <n v="3"/>
    <n v="3"/>
    <n v="4"/>
    <n v="4"/>
    <n v="4"/>
    <m/>
    <s v="SI"/>
    <s v="NO"/>
    <m/>
    <m/>
    <n v="4"/>
    <n v="4"/>
    <m/>
    <x v="2"/>
    <n v="3"/>
    <m/>
    <m/>
    <d v="2017-03-17T22:00:22"/>
    <s v="10.150.1.152"/>
    <m/>
  </r>
  <r>
    <s v="Otro"/>
    <n v="0"/>
    <n v="0"/>
    <n v="1276"/>
    <m/>
    <m/>
    <x v="4"/>
    <n v="39"/>
    <m/>
    <x v="2"/>
    <n v="3"/>
    <m/>
    <n v="9"/>
    <n v="26"/>
    <n v="20"/>
    <m/>
    <m/>
    <m/>
    <n v="3"/>
    <n v="4"/>
    <m/>
    <n v="2"/>
    <m/>
    <n v="2"/>
    <m/>
    <m/>
    <m/>
    <m/>
    <m/>
    <n v="5"/>
    <n v="3"/>
    <n v="3"/>
    <n v="2"/>
    <n v="5"/>
    <n v="5"/>
    <n v="5"/>
    <m/>
    <n v="4"/>
    <n v="4"/>
    <n v="5"/>
    <n v="4"/>
    <n v="5"/>
    <n v="5"/>
    <m/>
    <n v="4"/>
    <s v="NO"/>
    <n v="5"/>
    <m/>
    <n v="5"/>
    <n v="3"/>
    <n v="4"/>
    <n v="5"/>
    <n v="5"/>
    <n v="5"/>
    <m/>
    <s v="SI"/>
    <s v="NO"/>
    <m/>
    <m/>
    <n v="5"/>
    <n v="5"/>
    <m/>
    <x v="3"/>
    <n v="5"/>
    <m/>
    <s v="5.2: me he formado con la práctica y consultando a las bibliotecarias. &lt;br&gt;"/>
    <d v="2017-03-17T22:03:25"/>
    <s v="10.150.1.151"/>
    <m/>
  </r>
  <r>
    <s v="F. Geografía e Historia"/>
    <s v="Humanidades"/>
    <n v="1"/>
    <n v="1277"/>
    <m/>
    <m/>
    <x v="1"/>
    <n v="16"/>
    <m/>
    <x v="2"/>
    <n v="3"/>
    <m/>
    <n v="16"/>
    <n v="29"/>
    <m/>
    <m/>
    <m/>
    <m/>
    <n v="4"/>
    <n v="4"/>
    <n v="4"/>
    <n v="4"/>
    <n v="1"/>
    <m/>
    <m/>
    <m/>
    <m/>
    <m/>
    <m/>
    <n v="4"/>
    <n v="4"/>
    <n v="5"/>
    <n v="5"/>
    <n v="4"/>
    <n v="5"/>
    <n v="5"/>
    <n v="4"/>
    <n v="5"/>
    <n v="3"/>
    <n v="5"/>
    <n v="5"/>
    <n v="4"/>
    <n v="5"/>
    <n v="3"/>
    <n v="5"/>
    <s v="NO"/>
    <n v="4"/>
    <m/>
    <n v="5"/>
    <n v="3"/>
    <n v="1"/>
    <n v="5"/>
    <n v="3"/>
    <n v="5"/>
    <m/>
    <s v="NO"/>
    <s v="NO"/>
    <m/>
    <m/>
    <n v="5"/>
    <n v="5"/>
    <m/>
    <x v="2"/>
    <n v="5"/>
    <m/>
    <s v="Todo perfecto"/>
    <d v="2017-03-17T22:11:57"/>
    <s v="10.150.1.151"/>
    <m/>
  </r>
  <r>
    <s v="F. Filología"/>
    <s v="Humanidades"/>
    <n v="1"/>
    <n v="1278"/>
    <m/>
    <m/>
    <x v="1"/>
    <n v="14"/>
    <m/>
    <x v="2"/>
    <n v="3"/>
    <m/>
    <n v="14"/>
    <n v="29"/>
    <m/>
    <m/>
    <m/>
    <m/>
    <n v="3"/>
    <n v="3"/>
    <n v="3"/>
    <n v="4"/>
    <m/>
    <m/>
    <n v="3"/>
    <m/>
    <m/>
    <m/>
    <m/>
    <n v="3"/>
    <n v="4"/>
    <n v="4"/>
    <n v="3"/>
    <n v="4"/>
    <n v="5"/>
    <n v="4"/>
    <n v="4"/>
    <n v="4"/>
    <n v="3"/>
    <n v="3"/>
    <n v="4"/>
    <n v="3"/>
    <n v="3"/>
    <n v="3"/>
    <n v="3"/>
    <s v="NO"/>
    <n v="4"/>
    <m/>
    <n v="3"/>
    <n v="4"/>
    <n v="4"/>
    <n v="4"/>
    <n v="4"/>
    <n v="4"/>
    <m/>
    <s v="NO"/>
    <s v="NO"/>
    <n v="3"/>
    <m/>
    <n v="4"/>
    <n v="4"/>
    <m/>
    <x v="2"/>
    <n v="4"/>
    <m/>
    <m/>
    <d v="2017-03-17T22:12:04"/>
    <s v="10.150.1.152"/>
    <m/>
  </r>
  <r>
    <s v="F. Bellas Artes"/>
    <s v="Humanidades"/>
    <n v="1"/>
    <n v="1279"/>
    <m/>
    <m/>
    <x v="1"/>
    <n v="1"/>
    <m/>
    <x v="3"/>
    <n v="5"/>
    <m/>
    <n v="1"/>
    <n v="29"/>
    <n v="16"/>
    <s v="Centro de Artes 2 Mayo (Móstoles)"/>
    <m/>
    <m/>
    <n v="5"/>
    <n v="5"/>
    <n v="4"/>
    <n v="1"/>
    <m/>
    <n v="2"/>
    <m/>
    <m/>
    <m/>
    <m/>
    <m/>
    <n v="4"/>
    <n v="2"/>
    <n v="2"/>
    <n v="3"/>
    <n v="2"/>
    <n v="3"/>
    <n v="2"/>
    <n v="3"/>
    <n v="4"/>
    <n v="5"/>
    <n v="4"/>
    <n v="2"/>
    <n v="4"/>
    <n v="5"/>
    <n v="5"/>
    <n v="4"/>
    <s v="SI"/>
    <n v="4"/>
    <m/>
    <n v="4"/>
    <n v="3"/>
    <n v="3"/>
    <n v="4"/>
    <n v="4"/>
    <n v="4"/>
    <m/>
    <s v="NO"/>
    <s v="NO"/>
    <m/>
    <m/>
    <n v="5"/>
    <n v="5"/>
    <m/>
    <x v="2"/>
    <n v="4"/>
    <m/>
    <m/>
    <d v="2017-03-17T22:12:54"/>
    <s v="10.150.1.152"/>
    <m/>
  </r>
  <r>
    <s v="F. Ciencias de la Información"/>
    <s v="Ciencias Sociales"/>
    <n v="3"/>
    <n v="1280"/>
    <m/>
    <m/>
    <x v="1"/>
    <n v="4"/>
    <m/>
    <x v="3"/>
    <n v="4"/>
    <m/>
    <n v="4"/>
    <n v="29"/>
    <m/>
    <m/>
    <m/>
    <m/>
    <n v="5"/>
    <n v="4"/>
    <n v="4"/>
    <n v="3"/>
    <m/>
    <n v="2"/>
    <m/>
    <m/>
    <m/>
    <m/>
    <m/>
    <n v="2"/>
    <n v="1"/>
    <n v="1"/>
    <n v="4"/>
    <n v="4"/>
    <n v="5"/>
    <n v="4"/>
    <n v="2"/>
    <n v="1"/>
    <n v="2"/>
    <n v="4"/>
    <n v="4"/>
    <n v="4"/>
    <n v="4"/>
    <n v="2"/>
    <n v="4"/>
    <s v="NO"/>
    <n v="3"/>
    <m/>
    <n v="5"/>
    <n v="4"/>
    <n v="4"/>
    <n v="5"/>
    <n v="2"/>
    <n v="3"/>
    <m/>
    <s v="NO"/>
    <s v="NO"/>
    <m/>
    <m/>
    <n v="5"/>
    <n v="3"/>
    <m/>
    <x v="5"/>
    <n v="3"/>
    <m/>
    <s v="Más libros de narrativa actual que se pueden encontrar en otras bibliotecas pero no en la facultad de ciencias de la información"/>
    <d v="2017-03-17T22:14:20"/>
    <s v="10.150.1.152"/>
    <m/>
  </r>
  <r>
    <s v="F. Odontología"/>
    <s v="Ciencias de la Salud"/>
    <n v="4"/>
    <n v="1281"/>
    <m/>
    <m/>
    <x v="1"/>
    <n v="19"/>
    <m/>
    <x v="5"/>
    <n v="1"/>
    <m/>
    <n v="19"/>
    <n v="18"/>
    <m/>
    <m/>
    <m/>
    <m/>
    <n v="3"/>
    <n v="3"/>
    <n v="4"/>
    <n v="4"/>
    <n v="1"/>
    <n v="2"/>
    <n v="3"/>
    <n v="4"/>
    <n v="24"/>
    <m/>
    <m/>
    <n v="4"/>
    <n v="3"/>
    <n v="4"/>
    <n v="5"/>
    <n v="5"/>
    <n v="5"/>
    <n v="5"/>
    <n v="3"/>
    <n v="5"/>
    <n v="4"/>
    <n v="4"/>
    <n v="4"/>
    <n v="5"/>
    <n v="5"/>
    <n v="4"/>
    <n v="5"/>
    <s v="NO"/>
    <n v="5"/>
    <m/>
    <n v="5"/>
    <n v="4"/>
    <n v="4"/>
    <n v="4"/>
    <n v="4"/>
    <n v="4"/>
    <m/>
    <s v="NO"/>
    <s v="NO"/>
    <m/>
    <m/>
    <n v="5"/>
    <n v="5"/>
    <m/>
    <x v="2"/>
    <n v="4"/>
    <m/>
    <s v="No sabía que había cursos de formación."/>
    <d v="2017-03-17T22:16:53"/>
    <s v="10.150.1.151"/>
    <m/>
  </r>
  <r>
    <s v="F. Ciencias Físicas"/>
    <s v="Ciencias Experimentales"/>
    <n v="2"/>
    <n v="1282"/>
    <m/>
    <m/>
    <x v="1"/>
    <n v="6"/>
    <m/>
    <x v="2"/>
    <n v="3"/>
    <m/>
    <n v="29"/>
    <n v="6"/>
    <n v="10"/>
    <m/>
    <m/>
    <m/>
    <n v="4"/>
    <n v="4"/>
    <n v="4"/>
    <n v="4"/>
    <m/>
    <m/>
    <n v="3"/>
    <m/>
    <m/>
    <m/>
    <m/>
    <n v="3"/>
    <n v="1"/>
    <n v="1"/>
    <n v="2"/>
    <n v="4"/>
    <n v="3"/>
    <n v="2"/>
    <n v="2"/>
    <n v="3"/>
    <n v="4"/>
    <n v="5"/>
    <n v="5"/>
    <n v="5"/>
    <n v="5"/>
    <n v="5"/>
    <n v="5"/>
    <s v="NO"/>
    <n v="5"/>
    <m/>
    <n v="5"/>
    <n v="4"/>
    <n v="4"/>
    <n v="5"/>
    <n v="5"/>
    <n v="5"/>
    <m/>
    <s v="NO"/>
    <s v="NO"/>
    <n v="3"/>
    <m/>
    <n v="5"/>
    <n v="5"/>
    <m/>
    <x v="2"/>
    <n v="4"/>
    <m/>
    <s v="Sería buena idea poner fuentes de agua potable en la biblioteca Maria Zambrano, como no las hay, se gastan muchos recursos plásticos comprando botellas de forma innecesaria. Además este plastico acaba contaminando nuestro medio ambiente y contribuye a la emisión de gases de efecto invernadero. "/>
    <d v="2017-03-17T22:17:54"/>
    <s v="10.150.1.151"/>
    <m/>
  </r>
  <r>
    <s v="F. Ciencias Políticas y Sociología"/>
    <s v="Ciencias Sociales"/>
    <n v="3"/>
    <n v="1283"/>
    <m/>
    <m/>
    <x v="2"/>
    <n v="9"/>
    <m/>
    <x v="1"/>
    <n v="3"/>
    <m/>
    <n v="9"/>
    <m/>
    <m/>
    <m/>
    <m/>
    <m/>
    <n v="5"/>
    <n v="5"/>
    <n v="5"/>
    <n v="5"/>
    <m/>
    <m/>
    <n v="3"/>
    <m/>
    <m/>
    <m/>
    <m/>
    <n v="5"/>
    <n v="2"/>
    <n v="2"/>
    <n v="1"/>
    <n v="5"/>
    <n v="5"/>
    <n v="5"/>
    <n v="5"/>
    <n v="5"/>
    <n v="5"/>
    <n v="5"/>
    <n v="5"/>
    <n v="5"/>
    <n v="5"/>
    <n v="5"/>
    <n v="5"/>
    <s v="NO"/>
    <n v="4"/>
    <m/>
    <n v="5"/>
    <n v="5"/>
    <n v="5"/>
    <n v="5"/>
    <n v="5"/>
    <n v="5"/>
    <m/>
    <s v="SI"/>
    <s v="NO"/>
    <m/>
    <m/>
    <m/>
    <m/>
    <m/>
    <x v="4"/>
    <m/>
    <m/>
    <s v="En el horario que se realiza es complicado para mi asistencia"/>
    <d v="2017-03-17T22:19:06"/>
    <s v="10.150.1.151"/>
    <m/>
  </r>
  <r>
    <s v="F. Farmacia"/>
    <s v="Ciencias de la Salud"/>
    <n v="4"/>
    <n v="1284"/>
    <m/>
    <m/>
    <x v="1"/>
    <n v="13"/>
    <m/>
    <x v="3"/>
    <n v="1"/>
    <m/>
    <n v="29"/>
    <n v="13"/>
    <m/>
    <m/>
    <m/>
    <m/>
    <n v="4"/>
    <n v="2"/>
    <n v="2"/>
    <n v="3"/>
    <m/>
    <n v="2"/>
    <n v="3"/>
    <m/>
    <m/>
    <m/>
    <m/>
    <n v="1"/>
    <n v="1"/>
    <n v="1"/>
    <n v="3"/>
    <n v="5"/>
    <n v="5"/>
    <n v="5"/>
    <n v="2"/>
    <n v="4"/>
    <n v="3"/>
    <n v="1"/>
    <n v="3"/>
    <n v="4"/>
    <n v="3"/>
    <n v="2"/>
    <n v="2"/>
    <s v="NO"/>
    <n v="1"/>
    <m/>
    <n v="4"/>
    <n v="3"/>
    <n v="3"/>
    <n v="3"/>
    <n v="3"/>
    <n v="3"/>
    <m/>
    <s v="NO"/>
    <s v="NO"/>
    <n v="1"/>
    <m/>
    <n v="3"/>
    <n v="3"/>
    <m/>
    <x v="5"/>
    <n v="2"/>
    <m/>
    <m/>
    <d v="2017-03-17T22:24:28"/>
    <s v="10.150.1.152"/>
    <m/>
  </r>
  <r>
    <s v="F. Filología"/>
    <s v="Humanidades"/>
    <n v="1"/>
    <n v="1285"/>
    <m/>
    <m/>
    <x v="2"/>
    <n v="14"/>
    <m/>
    <x v="1"/>
    <n v="4"/>
    <m/>
    <n v="29"/>
    <n v="14"/>
    <n v="16"/>
    <m/>
    <m/>
    <m/>
    <n v="4"/>
    <n v="3"/>
    <n v="4"/>
    <n v="4"/>
    <n v="1"/>
    <m/>
    <m/>
    <m/>
    <m/>
    <m/>
    <m/>
    <n v="5"/>
    <n v="3"/>
    <n v="2"/>
    <n v="5"/>
    <n v="4"/>
    <n v="4"/>
    <n v="4"/>
    <n v="2"/>
    <n v="6"/>
    <n v="4"/>
    <n v="4"/>
    <n v="4"/>
    <n v="3"/>
    <n v="4"/>
    <n v="4"/>
    <n v="3"/>
    <s v="NO"/>
    <n v="3"/>
    <m/>
    <n v="4"/>
    <n v="5"/>
    <n v="5"/>
    <n v="5"/>
    <n v="5"/>
    <n v="5"/>
    <m/>
    <s v="NO"/>
    <s v="NO"/>
    <m/>
    <m/>
    <n v="4"/>
    <n v="4"/>
    <m/>
    <x v="0"/>
    <n v="4"/>
    <m/>
    <m/>
    <d v="2017-03-17T22:25:04"/>
    <s v="10.150.1.152"/>
    <m/>
  </r>
  <r>
    <s v="F. Ciencias Económicas y Empresariales"/>
    <s v="Ciencias Sociales"/>
    <n v="3"/>
    <n v="1286"/>
    <m/>
    <m/>
    <x v="1"/>
    <n v="5"/>
    <m/>
    <x v="1"/>
    <n v="4"/>
    <m/>
    <n v="5"/>
    <m/>
    <m/>
    <m/>
    <m/>
    <m/>
    <n v="5"/>
    <n v="5"/>
    <n v="5"/>
    <n v="4"/>
    <n v="1"/>
    <m/>
    <m/>
    <m/>
    <m/>
    <m/>
    <m/>
    <n v="5"/>
    <n v="1"/>
    <n v="3"/>
    <n v="1"/>
    <n v="4"/>
    <n v="4"/>
    <n v="4"/>
    <n v="1"/>
    <n v="6"/>
    <n v="5"/>
    <n v="5"/>
    <n v="3"/>
    <n v="5"/>
    <n v="5"/>
    <n v="3"/>
    <n v="4"/>
    <s v="NO"/>
    <n v="5"/>
    <m/>
    <n v="5"/>
    <n v="5"/>
    <n v="5"/>
    <n v="5"/>
    <n v="5"/>
    <n v="5"/>
    <m/>
    <s v="SI"/>
    <s v="SI"/>
    <n v="4"/>
    <m/>
    <n v="5"/>
    <n v="5"/>
    <m/>
    <x v="0"/>
    <n v="3"/>
    <m/>
    <m/>
    <d v="2017-03-17T22:25:30"/>
    <s v="10.150.1.152"/>
    <m/>
  </r>
  <r>
    <s v="F. Informática"/>
    <s v="Ciencias Experimentales"/>
    <n v="2"/>
    <n v="1287"/>
    <m/>
    <m/>
    <x v="1"/>
    <n v="17"/>
    <m/>
    <x v="1"/>
    <n v="1"/>
    <m/>
    <m/>
    <m/>
    <m/>
    <m/>
    <m/>
    <m/>
    <n v="3"/>
    <n v="4"/>
    <n v="4"/>
    <n v="3"/>
    <m/>
    <n v="2"/>
    <m/>
    <n v="4"/>
    <m/>
    <m/>
    <m/>
    <n v="5"/>
    <n v="3"/>
    <n v="1"/>
    <n v="4"/>
    <n v="5"/>
    <n v="5"/>
    <n v="5"/>
    <n v="1"/>
    <n v="5"/>
    <n v="5"/>
    <n v="4"/>
    <n v="4"/>
    <n v="3"/>
    <n v="3"/>
    <n v="3"/>
    <n v="4"/>
    <s v="NO"/>
    <n v="5"/>
    <m/>
    <n v="5"/>
    <n v="5"/>
    <n v="5"/>
    <n v="5"/>
    <n v="5"/>
    <n v="5"/>
    <m/>
    <s v="NO"/>
    <s v="NO"/>
    <m/>
    <m/>
    <n v="5"/>
    <n v="5"/>
    <m/>
    <x v="0"/>
    <n v="5"/>
    <m/>
    <m/>
    <d v="2017-03-17T22:29:13"/>
    <s v="10.150.1.152"/>
    <m/>
  </r>
  <r>
    <s v="F. Filología"/>
    <s v="Humanidades"/>
    <n v="1"/>
    <n v="1288"/>
    <m/>
    <m/>
    <x v="0"/>
    <n v="14"/>
    <m/>
    <x v="3"/>
    <n v="4"/>
    <m/>
    <n v="29"/>
    <n v="16"/>
    <n v="14"/>
    <m/>
    <m/>
    <m/>
    <n v="5"/>
    <n v="5"/>
    <n v="5"/>
    <n v="5"/>
    <n v="1"/>
    <m/>
    <m/>
    <m/>
    <m/>
    <m/>
    <m/>
    <n v="5"/>
    <n v="3"/>
    <n v="3"/>
    <n v="3"/>
    <n v="1"/>
    <n v="5"/>
    <n v="3"/>
    <n v="1"/>
    <n v="6"/>
    <n v="5"/>
    <n v="5"/>
    <n v="5"/>
    <n v="2"/>
    <n v="5"/>
    <n v="3"/>
    <n v="3"/>
    <s v="NO"/>
    <n v="5"/>
    <m/>
    <n v="5"/>
    <n v="5"/>
    <n v="5"/>
    <n v="5"/>
    <n v="5"/>
    <n v="5"/>
    <m/>
    <s v="NO"/>
    <s v="NO"/>
    <m/>
    <m/>
    <n v="4"/>
    <n v="1"/>
    <m/>
    <x v="2"/>
    <n v="3"/>
    <m/>
    <m/>
    <d v="2017-03-17T22:31:33"/>
    <s v="10.150.1.151"/>
    <m/>
  </r>
  <r>
    <s v="F. Geografía e Historia"/>
    <s v="Humanidades"/>
    <n v="1"/>
    <n v="1289"/>
    <m/>
    <m/>
    <x v="4"/>
    <n v="16"/>
    <m/>
    <x v="1"/>
    <n v="5"/>
    <m/>
    <n v="16"/>
    <n v="29"/>
    <m/>
    <s v="AECID, Biblioteca hispánica"/>
    <m/>
    <m/>
    <n v="4"/>
    <n v="5"/>
    <n v="4"/>
    <n v="3"/>
    <m/>
    <m/>
    <n v="3"/>
    <m/>
    <m/>
    <m/>
    <m/>
    <n v="4"/>
    <n v="3"/>
    <n v="3"/>
    <n v="1"/>
    <n v="4"/>
    <n v="4"/>
    <n v="3"/>
    <n v="3"/>
    <n v="3"/>
    <n v="3"/>
    <n v="4"/>
    <n v="3"/>
    <n v="4"/>
    <n v="5"/>
    <n v="4"/>
    <n v="4"/>
    <s v="NO"/>
    <n v="4"/>
    <m/>
    <n v="4"/>
    <n v="4"/>
    <n v="4"/>
    <n v="4"/>
    <n v="4"/>
    <n v="5"/>
    <m/>
    <s v="NO"/>
    <s v="NO"/>
    <m/>
    <m/>
    <n v="4"/>
    <n v="4"/>
    <m/>
    <x v="0"/>
    <m/>
    <m/>
    <m/>
    <d v="2017-03-17T22:32:50"/>
    <s v="10.150.1.152"/>
    <m/>
  </r>
  <r>
    <s v="F. Filosofía"/>
    <s v="Humanidades"/>
    <n v="1"/>
    <n v="1290"/>
    <m/>
    <m/>
    <x v="1"/>
    <n v="15"/>
    <m/>
    <x v="1"/>
    <n v="4"/>
    <m/>
    <n v="15"/>
    <n v="11"/>
    <m/>
    <m/>
    <m/>
    <m/>
    <n v="4"/>
    <n v="3"/>
    <n v="3"/>
    <n v="3"/>
    <n v="1"/>
    <n v="2"/>
    <m/>
    <m/>
    <m/>
    <m/>
    <m/>
    <n v="5"/>
    <n v="2"/>
    <n v="3"/>
    <n v="3"/>
    <n v="5"/>
    <n v="3"/>
    <n v="5"/>
    <n v="3"/>
    <n v="3"/>
    <n v="4"/>
    <n v="3"/>
    <n v="3"/>
    <n v="4"/>
    <n v="4"/>
    <n v="2"/>
    <n v="3"/>
    <s v="SI"/>
    <n v="4"/>
    <m/>
    <n v="4"/>
    <n v="3"/>
    <n v="3"/>
    <n v="3"/>
    <n v="4"/>
    <n v="4"/>
    <m/>
    <s v="NO"/>
    <s v="NO"/>
    <m/>
    <m/>
    <n v="4"/>
    <n v="4"/>
    <m/>
    <x v="2"/>
    <n v="4"/>
    <m/>
    <m/>
    <d v="2017-03-17T22:34:30"/>
    <s v="10.150.1.151"/>
    <m/>
  </r>
  <r>
    <s v="F. Ciencias Políticas y Sociología"/>
    <s v="Ciencias Sociales"/>
    <n v="3"/>
    <n v="1291"/>
    <m/>
    <m/>
    <x v="1"/>
    <n v="9"/>
    <m/>
    <x v="3"/>
    <n v="4"/>
    <m/>
    <n v="9"/>
    <n v="29"/>
    <n v="15"/>
    <m/>
    <m/>
    <m/>
    <n v="5"/>
    <n v="5"/>
    <n v="5"/>
    <n v="4"/>
    <m/>
    <n v="2"/>
    <n v="3"/>
    <n v="4"/>
    <n v="0.125"/>
    <m/>
    <m/>
    <n v="5"/>
    <n v="4"/>
    <n v="2"/>
    <n v="1"/>
    <n v="5"/>
    <n v="5"/>
    <n v="5"/>
    <n v="5"/>
    <n v="5"/>
    <n v="4"/>
    <n v="5"/>
    <n v="5"/>
    <n v="5"/>
    <n v="5"/>
    <n v="5"/>
    <n v="5"/>
    <s v="NO"/>
    <n v="5"/>
    <m/>
    <n v="5"/>
    <n v="4"/>
    <n v="5"/>
    <n v="5"/>
    <n v="5"/>
    <n v="5"/>
    <m/>
    <s v="SI"/>
    <s v="SI"/>
    <n v="5"/>
    <m/>
    <n v="5"/>
    <n v="5"/>
    <m/>
    <x v="0"/>
    <n v="5"/>
    <m/>
    <m/>
    <d v="2017-03-17T22:35:38"/>
    <s v="10.150.1.152"/>
    <m/>
  </r>
  <r>
    <s v="F. Geografía e Historia"/>
    <s v="Humanidades"/>
    <n v="1"/>
    <n v="1292"/>
    <m/>
    <m/>
    <x v="4"/>
    <n v="16"/>
    <m/>
    <x v="2"/>
    <n v="4"/>
    <m/>
    <n v="16"/>
    <n v="29"/>
    <n v="1"/>
    <m/>
    <m/>
    <m/>
    <n v="5"/>
    <n v="5"/>
    <n v="5"/>
    <n v="4"/>
    <n v="1"/>
    <m/>
    <m/>
    <m/>
    <m/>
    <m/>
    <m/>
    <n v="4"/>
    <n v="1"/>
    <n v="1"/>
    <n v="4"/>
    <n v="4"/>
    <n v="4"/>
    <n v="5"/>
    <n v="2"/>
    <n v="6"/>
    <n v="5"/>
    <n v="5"/>
    <n v="4"/>
    <n v="5"/>
    <n v="5"/>
    <m/>
    <n v="5"/>
    <s v="NO"/>
    <n v="4"/>
    <m/>
    <n v="5"/>
    <n v="3"/>
    <n v="4"/>
    <n v="5"/>
    <n v="5"/>
    <n v="5"/>
    <m/>
    <s v="SI"/>
    <s v="NO"/>
    <m/>
    <m/>
    <n v="5"/>
    <n v="5"/>
    <m/>
    <x v="0"/>
    <m/>
    <m/>
    <m/>
    <d v="2017-03-17T22:37:40"/>
    <s v="10.150.1.152"/>
    <m/>
  </r>
  <r>
    <s v="F. Medicina"/>
    <s v="Ciencias de la Salud"/>
    <n v="4"/>
    <n v="1293"/>
    <m/>
    <m/>
    <x v="1"/>
    <n v="18"/>
    <m/>
    <x v="1"/>
    <n v="5"/>
    <m/>
    <n v="18"/>
    <n v="29"/>
    <n v="22"/>
    <m/>
    <m/>
    <m/>
    <n v="3"/>
    <n v="3"/>
    <n v="5"/>
    <n v="1"/>
    <m/>
    <n v="2"/>
    <m/>
    <n v="4"/>
    <s v="23h"/>
    <m/>
    <m/>
    <n v="4"/>
    <n v="5"/>
    <n v="3"/>
    <n v="1"/>
    <n v="5"/>
    <n v="3"/>
    <n v="5"/>
    <n v="1"/>
    <n v="4"/>
    <n v="2"/>
    <n v="2"/>
    <n v="4"/>
    <n v="2"/>
    <n v="4"/>
    <n v="2"/>
    <n v="1"/>
    <s v="NO"/>
    <n v="2"/>
    <m/>
    <n v="5"/>
    <n v="5"/>
    <n v="5"/>
    <n v="5"/>
    <n v="5"/>
    <n v="5"/>
    <m/>
    <s v="NO"/>
    <s v="NO"/>
    <m/>
    <m/>
    <n v="4"/>
    <n v="5"/>
    <m/>
    <x v="2"/>
    <n v="3"/>
    <m/>
    <m/>
    <d v="2017-03-17T22:42:17"/>
    <s v="10.150.1.152"/>
    <m/>
  </r>
  <r>
    <s v="F. Medicina"/>
    <s v="Ciencias de la Salud"/>
    <n v="4"/>
    <n v="1294"/>
    <m/>
    <m/>
    <x v="1"/>
    <n v="18"/>
    <m/>
    <x v="5"/>
    <n v="3"/>
    <m/>
    <n v="22"/>
    <m/>
    <m/>
    <m/>
    <m/>
    <m/>
    <n v="3"/>
    <n v="3"/>
    <n v="4"/>
    <n v="2"/>
    <m/>
    <n v="2"/>
    <m/>
    <n v="4"/>
    <n v="6.25E-2"/>
    <m/>
    <m/>
    <n v="3"/>
    <n v="2"/>
    <n v="2"/>
    <n v="3"/>
    <n v="4"/>
    <n v="5"/>
    <n v="3"/>
    <n v="1"/>
    <n v="2"/>
    <n v="3"/>
    <n v="4"/>
    <n v="2"/>
    <n v="3"/>
    <n v="4"/>
    <n v="3"/>
    <n v="4"/>
    <s v="NO"/>
    <n v="3"/>
    <m/>
    <n v="3"/>
    <n v="3"/>
    <n v="3"/>
    <n v="3"/>
    <n v="3"/>
    <n v="3"/>
    <m/>
    <s v="NO"/>
    <s v="NO"/>
    <n v="3"/>
    <m/>
    <n v="4"/>
    <n v="3"/>
    <m/>
    <x v="2"/>
    <n v="3"/>
    <m/>
    <s v="Lentitud en la renovación de la biblioteca de la Facultad de Medicina, poca información aacerca de la fecha de reapertura."/>
    <d v="2017-03-17T22:52:05"/>
    <s v="10.150.1.152"/>
    <m/>
  </r>
  <r>
    <s v="F. Medicina"/>
    <s v="Ciencias de la Salud"/>
    <n v="4"/>
    <n v="1295"/>
    <m/>
    <m/>
    <x v="1"/>
    <n v="18"/>
    <m/>
    <x v="2"/>
    <n v="5"/>
    <m/>
    <n v="18"/>
    <n v="2"/>
    <n v="13"/>
    <m/>
    <m/>
    <m/>
    <n v="4"/>
    <n v="4"/>
    <n v="2"/>
    <n v="2"/>
    <m/>
    <n v="2"/>
    <m/>
    <m/>
    <m/>
    <m/>
    <m/>
    <n v="3"/>
    <n v="5"/>
    <n v="5"/>
    <n v="4"/>
    <n v="4"/>
    <n v="4"/>
    <n v="3"/>
    <n v="2"/>
    <n v="4"/>
    <n v="4"/>
    <n v="4"/>
    <n v="3"/>
    <n v="3"/>
    <n v="3"/>
    <n v="3"/>
    <n v="3"/>
    <s v="SI"/>
    <n v="1"/>
    <m/>
    <n v="4"/>
    <n v="2"/>
    <n v="2"/>
    <n v="4"/>
    <n v="4"/>
    <n v="4"/>
    <m/>
    <s v="SI"/>
    <s v="SI"/>
    <n v="3"/>
    <m/>
    <n v="4"/>
    <n v="4"/>
    <m/>
    <x v="3"/>
    <n v="2"/>
    <m/>
    <s v="Este último año estoy teniendo muchos problemas a la hora de poder acceder a artículos de revistas científicas. Muchas veces hay problemas informáticos y la web no funciona bien y no me permite acceder a ellos. Esto es algo que en cursos anteriores no pasaba y no sé que ha sucedido este año pero realmente me ha dificultado mucho hacer trabajos."/>
    <d v="2017-03-17T22:59:14"/>
    <s v="10.150.1.152"/>
    <m/>
  </r>
  <r>
    <s v="F. Ciencias de la Información"/>
    <s v="Ciencias Sociales"/>
    <n v="3"/>
    <n v="1296"/>
    <m/>
    <m/>
    <x v="1"/>
    <n v="4"/>
    <m/>
    <x v="1"/>
    <n v="4"/>
    <m/>
    <n v="4"/>
    <n v="5"/>
    <n v="9"/>
    <s v="Hemeroteca de Conde Duque"/>
    <m/>
    <m/>
    <n v="3"/>
    <n v="3"/>
    <n v="2"/>
    <n v="2"/>
    <m/>
    <n v="2"/>
    <m/>
    <m/>
    <m/>
    <m/>
    <m/>
    <n v="4"/>
    <n v="1"/>
    <n v="4"/>
    <n v="2"/>
    <n v="3"/>
    <n v="5"/>
    <n v="5"/>
    <n v="3"/>
    <n v="6"/>
    <n v="5"/>
    <n v="5"/>
    <n v="5"/>
    <n v="3"/>
    <n v="5"/>
    <n v="2"/>
    <n v="4"/>
    <s v="NO"/>
    <n v="3"/>
    <m/>
    <n v="4"/>
    <n v="2"/>
    <n v="3"/>
    <n v="5"/>
    <n v="5"/>
    <n v="5"/>
    <m/>
    <s v="NO"/>
    <s v="NO"/>
    <m/>
    <m/>
    <n v="2"/>
    <n v="3"/>
    <m/>
    <x v="2"/>
    <n v="3"/>
    <m/>
    <m/>
    <d v="2017-03-17T22:59:35"/>
    <s v="10.150.1.152"/>
    <m/>
  </r>
  <r>
    <s v="F. Farmacia"/>
    <s v="Ciencias de la Salud"/>
    <n v="4"/>
    <n v="1297"/>
    <m/>
    <m/>
    <x v="1"/>
    <n v="13"/>
    <m/>
    <x v="3"/>
    <n v="2"/>
    <m/>
    <n v="29"/>
    <n v="13"/>
    <n v="2"/>
    <m/>
    <m/>
    <m/>
    <n v="2"/>
    <n v="3"/>
    <n v="2"/>
    <n v="2"/>
    <m/>
    <m/>
    <n v="3"/>
    <m/>
    <m/>
    <m/>
    <m/>
    <n v="3"/>
    <n v="2"/>
    <n v="2"/>
    <n v="2"/>
    <n v="5"/>
    <n v="4"/>
    <n v="4"/>
    <n v="2"/>
    <n v="2"/>
    <n v="4"/>
    <n v="3"/>
    <n v="4"/>
    <n v="3"/>
    <n v="3"/>
    <n v="3"/>
    <n v="3"/>
    <s v="NO"/>
    <n v="3"/>
    <m/>
    <n v="4"/>
    <n v="4"/>
    <n v="4"/>
    <n v="5"/>
    <n v="4"/>
    <n v="4"/>
    <m/>
    <s v="NO"/>
    <s v="NO"/>
    <n v="1"/>
    <m/>
    <n v="4"/>
    <n v="4"/>
    <m/>
    <x v="3"/>
    <n v="2"/>
    <m/>
    <s v="Nunca respetan el horario de la biblioteca de farmacia los trabajadores y siempre cierran cuando quieren. Los ordenadores están muchas veces rotos y no hacen por arreglarlos "/>
    <d v="2017-03-17T23:00:08"/>
    <s v="10.150.1.152"/>
    <m/>
  </r>
  <r>
    <s v="F. Estudios Estadísticos"/>
    <s v="Ciencias Experimentales"/>
    <n v="2"/>
    <n v="1298"/>
    <m/>
    <m/>
    <x v="2"/>
    <n v="23"/>
    <m/>
    <x v="2"/>
    <n v="3"/>
    <m/>
    <n v="23"/>
    <n v="29"/>
    <m/>
    <s v="Del barrio"/>
    <m/>
    <m/>
    <n v="4"/>
    <n v="4"/>
    <n v="4"/>
    <n v="3"/>
    <m/>
    <n v="2"/>
    <m/>
    <m/>
    <m/>
    <m/>
    <m/>
    <n v="4"/>
    <n v="3"/>
    <n v="3"/>
    <n v="4"/>
    <n v="3"/>
    <n v="3"/>
    <n v="4"/>
    <n v="1"/>
    <n v="6"/>
    <n v="4"/>
    <n v="4"/>
    <n v="3"/>
    <n v="4"/>
    <n v="4"/>
    <n v="4"/>
    <n v="4"/>
    <s v="SI"/>
    <n v="4"/>
    <m/>
    <n v="4"/>
    <n v="4"/>
    <n v="4"/>
    <n v="5"/>
    <n v="5"/>
    <n v="5"/>
    <m/>
    <s v="NO"/>
    <s v="NO"/>
    <m/>
    <m/>
    <m/>
    <m/>
    <m/>
    <x v="4"/>
    <m/>
    <m/>
    <m/>
    <d v="2017-03-17T23:01:18"/>
    <s v="10.150.1.152"/>
    <m/>
  </r>
  <r>
    <s v="F. Trabajo Social"/>
    <s v="Ciencias Sociales"/>
    <n v="3"/>
    <n v="1299"/>
    <m/>
    <m/>
    <x v="1"/>
    <n v="26"/>
    <m/>
    <x v="1"/>
    <n v="1"/>
    <m/>
    <n v="26"/>
    <m/>
    <m/>
    <m/>
    <m/>
    <m/>
    <n v="5"/>
    <n v="4"/>
    <n v="5"/>
    <n v="4"/>
    <m/>
    <m/>
    <n v="3"/>
    <n v="4"/>
    <n v="0.33333333333333331"/>
    <m/>
    <m/>
    <n v="5"/>
    <n v="2"/>
    <n v="4"/>
    <n v="3"/>
    <n v="5"/>
    <n v="5"/>
    <n v="5"/>
    <n v="2"/>
    <n v="6"/>
    <n v="2"/>
    <n v="5"/>
    <n v="5"/>
    <n v="5"/>
    <n v="5"/>
    <n v="5"/>
    <n v="4"/>
    <s v="SI"/>
    <n v="3"/>
    <m/>
    <n v="5"/>
    <n v="2"/>
    <n v="2"/>
    <n v="5"/>
    <n v="5"/>
    <n v="5"/>
    <m/>
    <s v="NO"/>
    <s v="NO"/>
    <m/>
    <m/>
    <n v="5"/>
    <n v="5"/>
    <m/>
    <x v="0"/>
    <n v="4"/>
    <m/>
    <s v="No he asistido a cursos de formación de usuarios porque no los conocía.&lt;br&gt;Más libros por alumno(en préstamo), más días para tener los libros en préstamo (al menos cuando se curse el TFG)."/>
    <d v="2017-03-17T23:03:06"/>
    <s v="10.150.1.152"/>
    <m/>
  </r>
  <r>
    <s v="F. Geografía e Historia"/>
    <s v="Humanidades"/>
    <n v="1"/>
    <n v="1300"/>
    <m/>
    <m/>
    <x v="4"/>
    <n v="16"/>
    <m/>
    <x v="2"/>
    <n v="1"/>
    <m/>
    <n v="29"/>
    <m/>
    <m/>
    <s v="acuña"/>
    <m/>
    <m/>
    <n v="5"/>
    <n v="4"/>
    <n v="5"/>
    <n v="5"/>
    <m/>
    <n v="2"/>
    <m/>
    <m/>
    <m/>
    <m/>
    <m/>
    <n v="3"/>
    <n v="1"/>
    <m/>
    <n v="5"/>
    <n v="5"/>
    <n v="5"/>
    <n v="5"/>
    <n v="4"/>
    <n v="4"/>
    <n v="4"/>
    <n v="5"/>
    <n v="4"/>
    <n v="5"/>
    <n v="5"/>
    <n v="5"/>
    <n v="5"/>
    <s v="NO"/>
    <n v="4"/>
    <m/>
    <n v="5"/>
    <m/>
    <n v="5"/>
    <n v="5"/>
    <n v="5"/>
    <n v="4"/>
    <m/>
    <s v="NO"/>
    <s v="NO"/>
    <m/>
    <m/>
    <n v="5"/>
    <n v="5"/>
    <m/>
    <x v="0"/>
    <n v="5"/>
    <m/>
    <m/>
    <d v="2017-03-17T23:03:13"/>
    <s v="10.150.1.151"/>
    <m/>
  </r>
  <r>
    <s v="F. Psicología"/>
    <s v="Ciencias de la Salud"/>
    <n v="4"/>
    <n v="1301"/>
    <m/>
    <m/>
    <x v="1"/>
    <n v="20"/>
    <m/>
    <x v="1"/>
    <n v="5"/>
    <m/>
    <n v="20"/>
    <n v="29"/>
    <n v="4"/>
    <m/>
    <m/>
    <m/>
    <n v="4"/>
    <n v="4"/>
    <n v="2"/>
    <n v="3"/>
    <m/>
    <n v="2"/>
    <m/>
    <m/>
    <m/>
    <m/>
    <m/>
    <n v="4"/>
    <n v="1"/>
    <n v="3"/>
    <n v="4"/>
    <n v="3"/>
    <n v="5"/>
    <n v="5"/>
    <n v="2"/>
    <n v="2"/>
    <n v="4"/>
    <n v="4"/>
    <n v="2"/>
    <n v="2"/>
    <n v="5"/>
    <n v="2"/>
    <n v="4"/>
    <s v="NO"/>
    <n v="4"/>
    <m/>
    <n v="3"/>
    <n v="3"/>
    <n v="4"/>
    <n v="4"/>
    <n v="5"/>
    <n v="5"/>
    <m/>
    <s v="NO"/>
    <s v="NO"/>
    <m/>
    <m/>
    <n v="3"/>
    <n v="1"/>
    <m/>
    <x v="2"/>
    <n v="4"/>
    <m/>
    <s v="Me gustaría que los plazos de préstamo especial (en mi caso las baterías de test de la docimoteca) fueran un poco más extensos, no solo de un día para otro."/>
    <d v="2017-03-17T23:03:16"/>
    <s v="10.150.1.152"/>
    <m/>
  </r>
  <r>
    <s v="F. Ciencias de la Información"/>
    <s v="Ciencias Sociales"/>
    <n v="3"/>
    <n v="1302"/>
    <m/>
    <m/>
    <x v="1"/>
    <n v="4"/>
    <m/>
    <x v="1"/>
    <n v="4"/>
    <m/>
    <n v="3"/>
    <n v="12"/>
    <n v="1"/>
    <m/>
    <m/>
    <m/>
    <n v="3"/>
    <n v="3"/>
    <n v="3"/>
    <n v="2"/>
    <m/>
    <m/>
    <n v="3"/>
    <m/>
    <m/>
    <m/>
    <m/>
    <n v="3"/>
    <n v="1"/>
    <n v="1"/>
    <n v="1"/>
    <n v="3"/>
    <n v="3"/>
    <n v="3"/>
    <n v="3"/>
    <n v="4"/>
    <n v="3"/>
    <n v="4"/>
    <n v="3"/>
    <n v="4"/>
    <n v="5"/>
    <n v="4"/>
    <n v="3"/>
    <s v="NO"/>
    <n v="3"/>
    <m/>
    <n v="3"/>
    <n v="1"/>
    <n v="3"/>
    <n v="3"/>
    <n v="2"/>
    <n v="2"/>
    <m/>
    <s v="SI"/>
    <s v="NO"/>
    <n v="3"/>
    <m/>
    <n v="3"/>
    <n v="1"/>
    <m/>
    <x v="3"/>
    <n v="3"/>
    <m/>
    <s v="Resprecto al apartado 5.2.: ningún curso me ha interesado."/>
    <d v="2017-03-17T23:06:14"/>
    <s v="10.150.1.152"/>
    <m/>
  </r>
  <r>
    <s v="F. Geografía e Historia"/>
    <s v="Humanidades"/>
    <n v="1"/>
    <n v="1303"/>
    <m/>
    <m/>
    <x v="1"/>
    <n v="16"/>
    <m/>
    <x v="3"/>
    <n v="4"/>
    <m/>
    <n v="16"/>
    <n v="29"/>
    <m/>
    <m/>
    <m/>
    <m/>
    <n v="3"/>
    <n v="4"/>
    <n v="3"/>
    <n v="4"/>
    <m/>
    <m/>
    <n v="3"/>
    <m/>
    <m/>
    <m/>
    <m/>
    <n v="5"/>
    <n v="4"/>
    <n v="2"/>
    <n v="3"/>
    <n v="4"/>
    <n v="4"/>
    <n v="5"/>
    <n v="1"/>
    <n v="6"/>
    <n v="4"/>
    <n v="4"/>
    <n v="4"/>
    <n v="3"/>
    <n v="5"/>
    <n v="2"/>
    <n v="4"/>
    <s v="NO"/>
    <n v="3"/>
    <m/>
    <n v="4"/>
    <n v="4"/>
    <n v="2"/>
    <n v="4"/>
    <n v="4"/>
    <n v="5"/>
    <m/>
    <s v="NO"/>
    <s v="NO"/>
    <m/>
    <m/>
    <n v="3"/>
    <n v="3"/>
    <m/>
    <x v="2"/>
    <m/>
    <m/>
    <m/>
    <d v="2017-03-17T23:11:01"/>
    <s v="10.150.1.152"/>
    <m/>
  </r>
  <r>
    <s v="F. Ciencias Biológicas"/>
    <s v="Ciencias Experimentales"/>
    <n v="2"/>
    <n v="1304"/>
    <m/>
    <m/>
    <x v="1"/>
    <n v="2"/>
    <m/>
    <x v="2"/>
    <n v="2"/>
    <m/>
    <n v="2"/>
    <m/>
    <m/>
    <m/>
    <m/>
    <m/>
    <n v="5"/>
    <n v="4"/>
    <n v="3"/>
    <n v="2"/>
    <n v="1"/>
    <m/>
    <m/>
    <m/>
    <m/>
    <m/>
    <m/>
    <n v="4"/>
    <n v="3"/>
    <n v="2"/>
    <n v="1"/>
    <n v="4"/>
    <n v="5"/>
    <n v="5"/>
    <n v="5"/>
    <n v="4"/>
    <n v="4"/>
    <n v="4"/>
    <n v="3"/>
    <n v="4"/>
    <n v="4"/>
    <n v="3"/>
    <n v="5"/>
    <s v="NO"/>
    <n v="4"/>
    <m/>
    <n v="4"/>
    <n v="4"/>
    <n v="2"/>
    <n v="4"/>
    <n v="5"/>
    <n v="5"/>
    <m/>
    <s v="NO"/>
    <s v="NO"/>
    <m/>
    <m/>
    <n v="3"/>
    <n v="3"/>
    <m/>
    <x v="2"/>
    <n v="4"/>
    <m/>
    <m/>
    <d v="2017-03-17T23:16:46"/>
    <s v="10.150.1.152"/>
    <m/>
  </r>
  <r>
    <s v="F. Filología"/>
    <s v="Humanidades"/>
    <n v="1"/>
    <n v="1305"/>
    <m/>
    <m/>
    <x v="1"/>
    <n v="14"/>
    <m/>
    <x v="5"/>
    <n v="1"/>
    <m/>
    <n v="29"/>
    <n v="14"/>
    <m/>
    <s v="Biblioteca Luis Rosales"/>
    <m/>
    <m/>
    <n v="3"/>
    <n v="5"/>
    <n v="5"/>
    <n v="5"/>
    <m/>
    <n v="2"/>
    <m/>
    <n v="4"/>
    <m/>
    <m/>
    <m/>
    <n v="1"/>
    <n v="1"/>
    <n v="1"/>
    <n v="3"/>
    <n v="5"/>
    <n v="5"/>
    <n v="5"/>
    <n v="1"/>
    <n v="3"/>
    <n v="3"/>
    <n v="3"/>
    <n v="1"/>
    <n v="4"/>
    <n v="2"/>
    <n v="5"/>
    <n v="3"/>
    <s v="SI"/>
    <n v="3"/>
    <m/>
    <n v="3"/>
    <n v="3"/>
    <n v="3"/>
    <n v="3"/>
    <n v="2"/>
    <n v="3"/>
    <m/>
    <s v="SI"/>
    <s v="NO"/>
    <m/>
    <m/>
    <n v="3"/>
    <n v="2"/>
    <m/>
    <x v="2"/>
    <n v="4"/>
    <m/>
    <m/>
    <d v="2017-03-17T23:19:42"/>
    <s v="10.150.1.152"/>
    <m/>
  </r>
  <r>
    <s v="F. Comercio y Turismo"/>
    <s v="Ciencias Sociales"/>
    <n v="3"/>
    <n v="1306"/>
    <m/>
    <m/>
    <x v="1"/>
    <n v="24"/>
    <m/>
    <x v="1"/>
    <n v="3"/>
    <m/>
    <n v="24"/>
    <n v="24"/>
    <n v="24"/>
    <m/>
    <m/>
    <m/>
    <n v="3"/>
    <n v="4"/>
    <n v="4"/>
    <n v="3"/>
    <m/>
    <n v="2"/>
    <n v="3"/>
    <n v="4"/>
    <s v="2h"/>
    <m/>
    <m/>
    <n v="4"/>
    <n v="2"/>
    <n v="3"/>
    <n v="4"/>
    <n v="5"/>
    <n v="2"/>
    <n v="5"/>
    <n v="1"/>
    <n v="4"/>
    <n v="4"/>
    <n v="4"/>
    <n v="4"/>
    <n v="5"/>
    <n v="4"/>
    <n v="3"/>
    <n v="5"/>
    <s v="NO"/>
    <n v="3"/>
    <m/>
    <n v="5"/>
    <n v="2"/>
    <n v="4"/>
    <n v="5"/>
    <n v="4"/>
    <n v="3"/>
    <m/>
    <s v="NO"/>
    <s v="NO"/>
    <n v="3"/>
    <m/>
    <n v="5"/>
    <n v="5"/>
    <m/>
    <x v="2"/>
    <n v="3"/>
    <m/>
    <m/>
    <d v="2017-03-17T23:19:53"/>
    <s v="10.150.1.151"/>
    <m/>
  </r>
  <r>
    <s v="N/C"/>
    <s v="N/C"/>
    <e v="#N/A"/>
    <n v="1307"/>
    <m/>
    <m/>
    <x v="1"/>
    <m/>
    <m/>
    <x v="2"/>
    <n v="4"/>
    <m/>
    <n v="5"/>
    <m/>
    <m/>
    <m/>
    <m/>
    <m/>
    <n v="4"/>
    <n v="3"/>
    <n v="2"/>
    <n v="2"/>
    <m/>
    <n v="2"/>
    <m/>
    <n v="4"/>
    <s v="Toda la noche"/>
    <m/>
    <m/>
    <n v="4"/>
    <n v="2"/>
    <n v="2"/>
    <n v="3"/>
    <n v="5"/>
    <n v="5"/>
    <n v="5"/>
    <n v="1"/>
    <n v="1"/>
    <n v="4"/>
    <n v="4"/>
    <n v="3"/>
    <n v="3"/>
    <n v="4"/>
    <n v="4"/>
    <n v="4"/>
    <s v="SI"/>
    <n v="4"/>
    <m/>
    <n v="2"/>
    <n v="2"/>
    <n v="2"/>
    <n v="3"/>
    <n v="4"/>
    <n v="5"/>
    <m/>
    <s v="SI"/>
    <s v="SI"/>
    <n v="2"/>
    <m/>
    <n v="2"/>
    <n v="1"/>
    <m/>
    <x v="3"/>
    <n v="4"/>
    <m/>
    <s v="Podrían ser más amables no cuesta nada"/>
    <d v="2017-03-17T23:22:25"/>
    <s v="10.150.1.151"/>
    <m/>
  </r>
  <r>
    <s v="F. Ciencias Biológicas"/>
    <s v="Ciencias Experimentales"/>
    <n v="2"/>
    <n v="1308"/>
    <m/>
    <m/>
    <x v="1"/>
    <n v="2"/>
    <m/>
    <x v="1"/>
    <n v="3"/>
    <m/>
    <n v="7"/>
    <n v="13"/>
    <n v="29"/>
    <m/>
    <m/>
    <m/>
    <n v="3"/>
    <n v="3"/>
    <n v="2"/>
    <n v="2"/>
    <m/>
    <n v="2"/>
    <m/>
    <m/>
    <m/>
    <m/>
    <m/>
    <n v="2"/>
    <n v="2"/>
    <n v="4"/>
    <n v="2"/>
    <n v="4"/>
    <n v="5"/>
    <n v="5"/>
    <n v="5"/>
    <n v="6"/>
    <n v="3"/>
    <n v="3"/>
    <n v="3"/>
    <n v="3"/>
    <n v="3"/>
    <n v="2"/>
    <n v="3"/>
    <s v="NO"/>
    <n v="3"/>
    <m/>
    <n v="2"/>
    <n v="2"/>
    <n v="2"/>
    <n v="4"/>
    <n v="4"/>
    <n v="4"/>
    <m/>
    <s v="NO"/>
    <s v="NO"/>
    <m/>
    <m/>
    <n v="3"/>
    <n v="2"/>
    <m/>
    <x v="5"/>
    <n v="3"/>
    <m/>
    <m/>
    <d v="2017-03-17T23:24:04"/>
    <s v="10.150.1.152"/>
    <m/>
  </r>
  <r>
    <s v="F. Óptica y Optometría"/>
    <s v="Ciencias de la Salud"/>
    <n v="4"/>
    <n v="1309"/>
    <m/>
    <m/>
    <x v="1"/>
    <n v="25"/>
    <m/>
    <x v="2"/>
    <n v="1"/>
    <m/>
    <n v="25"/>
    <m/>
    <m/>
    <m/>
    <m/>
    <m/>
    <n v="4"/>
    <n v="4"/>
    <n v="4"/>
    <n v="4"/>
    <m/>
    <n v="2"/>
    <n v="3"/>
    <m/>
    <m/>
    <m/>
    <m/>
    <n v="3"/>
    <n v="1"/>
    <n v="1"/>
    <n v="1"/>
    <n v="5"/>
    <n v="2"/>
    <n v="5"/>
    <n v="1"/>
    <n v="3"/>
    <n v="4"/>
    <n v="4"/>
    <n v="3"/>
    <n v="4"/>
    <n v="4"/>
    <n v="3"/>
    <n v="3"/>
    <s v="NO"/>
    <n v="3"/>
    <m/>
    <n v="5"/>
    <n v="5"/>
    <n v="4"/>
    <n v="5"/>
    <n v="5"/>
    <n v="5"/>
    <m/>
    <s v="NO"/>
    <s v="NO"/>
    <m/>
    <m/>
    <n v="4"/>
    <n v="4"/>
    <m/>
    <x v="2"/>
    <n v="3"/>
    <m/>
    <m/>
    <d v="2017-03-17T23:28:24"/>
    <s v="10.150.1.152"/>
    <m/>
  </r>
  <r>
    <s v="F. Bellas Artes"/>
    <s v="Humanidades"/>
    <n v="1"/>
    <n v="1310"/>
    <m/>
    <m/>
    <x v="1"/>
    <n v="1"/>
    <m/>
    <x v="2"/>
    <n v="1"/>
    <m/>
    <n v="1"/>
    <n v="16"/>
    <n v="15"/>
    <m/>
    <m/>
    <m/>
    <n v="5"/>
    <n v="4"/>
    <n v="3"/>
    <n v="3"/>
    <n v="1"/>
    <m/>
    <m/>
    <m/>
    <m/>
    <m/>
    <m/>
    <n v="5"/>
    <n v="1"/>
    <n v="1"/>
    <n v="2"/>
    <n v="4"/>
    <n v="4"/>
    <n v="1"/>
    <n v="2"/>
    <n v="3"/>
    <n v="3"/>
    <n v="1"/>
    <n v="3"/>
    <n v="1"/>
    <n v="1"/>
    <n v="3"/>
    <n v="3"/>
    <s v="NO"/>
    <n v="1"/>
    <m/>
    <n v="1"/>
    <n v="1"/>
    <n v="3"/>
    <n v="4"/>
    <n v="4"/>
    <n v="4"/>
    <m/>
    <s v="NO"/>
    <s v="NO"/>
    <m/>
    <m/>
    <n v="1"/>
    <n v="1"/>
    <m/>
    <x v="5"/>
    <n v="3"/>
    <m/>
    <s v="Determinados miembros del personal de biblioteca demuestran una evidente apatía a la hora de socorrer al alumno que no encuentra un determinado libro. Un alumno no tiene por qué saber dónde se encuentran los libros que busca ya que muchos de ellos se encuentran en depósito. Dichos miembros esperan del alumno que sepa hacer el trabajo que SOLO les corresponde a ellos y tratan al alumno con evidente antipatía que solo consigue evitar que el alumno, al volver a la biblioteca para un nuevo préstamo, elija un horario diferente para evitar encontrarse con dicho miembro del personal. Son al menos tres las ocasiones en que he tenido que soportar y aguantar la frustración de al menos dos miembros del personal de la biblioteca y es una lástima porque he encontrado libros realmente interesantes y descatalogados. "/>
    <d v="2017-03-17T23:30:30"/>
    <s v="10.150.1.152"/>
    <m/>
  </r>
  <r>
    <s v="F. Filosofía"/>
    <s v="Humanidades"/>
    <n v="1"/>
    <n v="1311"/>
    <m/>
    <m/>
    <x v="1"/>
    <n v="15"/>
    <m/>
    <x v="3"/>
    <n v="5"/>
    <m/>
    <n v="15"/>
    <n v="29"/>
    <n v="16"/>
    <m/>
    <m/>
    <m/>
    <n v="5"/>
    <n v="5"/>
    <n v="4"/>
    <n v="5"/>
    <m/>
    <m/>
    <n v="3"/>
    <m/>
    <m/>
    <m/>
    <m/>
    <m/>
    <n v="1"/>
    <n v="2"/>
    <n v="4"/>
    <n v="4"/>
    <n v="3"/>
    <n v="4"/>
    <n v="2"/>
    <n v="4"/>
    <n v="5"/>
    <n v="4"/>
    <n v="3"/>
    <n v="5"/>
    <n v="4"/>
    <n v="4"/>
    <n v="4"/>
    <s v="SI"/>
    <n v="4"/>
    <m/>
    <n v="5"/>
    <n v="4"/>
    <n v="4"/>
    <n v="4"/>
    <n v="5"/>
    <n v="5"/>
    <m/>
    <s v="SI"/>
    <s v="SI"/>
    <n v="4"/>
    <m/>
    <n v="5"/>
    <n v="5"/>
    <m/>
    <x v="0"/>
    <m/>
    <m/>
    <m/>
    <d v="2017-03-17T23:32:20"/>
    <s v="10.150.1.152"/>
    <m/>
  </r>
  <r>
    <s v="F. Filología"/>
    <s v="Humanidades"/>
    <n v="1"/>
    <n v="1312"/>
    <m/>
    <m/>
    <x v="1"/>
    <n v="14"/>
    <m/>
    <x v="1"/>
    <n v="5"/>
    <m/>
    <n v="29"/>
    <n v="15"/>
    <n v="16"/>
    <m/>
    <m/>
    <m/>
    <n v="5"/>
    <n v="5"/>
    <n v="4"/>
    <n v="3"/>
    <n v="1"/>
    <m/>
    <m/>
    <m/>
    <m/>
    <m/>
    <m/>
    <n v="5"/>
    <n v="1"/>
    <n v="1"/>
    <n v="5"/>
    <n v="4"/>
    <n v="4"/>
    <n v="3"/>
    <n v="4"/>
    <n v="3"/>
    <n v="4"/>
    <n v="4"/>
    <n v="5"/>
    <n v="3"/>
    <n v="5"/>
    <n v="4"/>
    <n v="2"/>
    <s v="NO"/>
    <n v="5"/>
    <m/>
    <n v="5"/>
    <n v="5"/>
    <n v="5"/>
    <n v="5"/>
    <n v="5"/>
    <n v="5"/>
    <m/>
    <s v="NO"/>
    <s v="SI"/>
    <n v="4"/>
    <m/>
    <n v="4"/>
    <n v="4"/>
    <m/>
    <x v="0"/>
    <n v="3"/>
    <m/>
    <m/>
    <d v="2017-03-17T23:34:54"/>
    <s v="10.150.1.152"/>
    <m/>
  </r>
  <r>
    <s v="F. Filología"/>
    <s v="Humanidades"/>
    <n v="1"/>
    <n v="1313"/>
    <m/>
    <m/>
    <x v="0"/>
    <n v="14"/>
    <m/>
    <x v="3"/>
    <n v="5"/>
    <m/>
    <n v="14"/>
    <n v="16"/>
    <n v="4"/>
    <m/>
    <m/>
    <m/>
    <n v="5"/>
    <n v="4"/>
    <n v="4"/>
    <n v="3"/>
    <m/>
    <m/>
    <n v="3"/>
    <m/>
    <m/>
    <m/>
    <m/>
    <n v="5"/>
    <n v="4"/>
    <n v="4"/>
    <n v="4"/>
    <n v="4"/>
    <n v="5"/>
    <n v="4"/>
    <n v="4"/>
    <n v="6"/>
    <n v="5"/>
    <n v="5"/>
    <n v="4"/>
    <n v="5"/>
    <n v="5"/>
    <n v="4"/>
    <n v="4"/>
    <s v="SI"/>
    <n v="5"/>
    <m/>
    <n v="4"/>
    <n v="4"/>
    <n v="4"/>
    <n v="5"/>
    <n v="5"/>
    <n v="5"/>
    <m/>
    <s v="NO"/>
    <s v="NO"/>
    <m/>
    <m/>
    <n v="5"/>
    <n v="5"/>
    <m/>
    <x v="0"/>
    <n v="5"/>
    <m/>
    <m/>
    <d v="2017-03-17T23:35:32"/>
    <s v="10.150.1.151"/>
    <m/>
  </r>
  <r>
    <s v="F. Derecho"/>
    <s v="Ciencias Sociales"/>
    <n v="3"/>
    <n v="1314"/>
    <m/>
    <m/>
    <x v="1"/>
    <n v="11"/>
    <m/>
    <x v="2"/>
    <n v="4"/>
    <m/>
    <n v="29"/>
    <n v="29"/>
    <n v="29"/>
    <m/>
    <m/>
    <m/>
    <n v="4"/>
    <n v="3"/>
    <n v="2"/>
    <n v="2"/>
    <n v="1"/>
    <m/>
    <m/>
    <m/>
    <m/>
    <m/>
    <m/>
    <n v="4"/>
    <n v="4"/>
    <n v="4"/>
    <n v="5"/>
    <n v="2"/>
    <n v="4"/>
    <n v="3"/>
    <n v="1"/>
    <n v="2"/>
    <n v="4"/>
    <n v="5"/>
    <n v="5"/>
    <n v="4"/>
    <n v="4"/>
    <n v="3"/>
    <n v="3"/>
    <s v="SI"/>
    <n v="5"/>
    <m/>
    <n v="4"/>
    <n v="3"/>
    <n v="5"/>
    <n v="5"/>
    <n v="5"/>
    <n v="5"/>
    <m/>
    <s v="NO"/>
    <s v="NO"/>
    <m/>
    <m/>
    <n v="3"/>
    <n v="2"/>
    <m/>
    <x v="2"/>
    <n v="3"/>
    <m/>
    <m/>
    <d v="2017-03-17T23:38:54"/>
    <s v="10.150.1.152"/>
    <m/>
  </r>
  <r>
    <s v="F. Enfermería, Fisioterapia y Podología"/>
    <s v="Ciencias de la Salud"/>
    <n v="4"/>
    <n v="1315"/>
    <m/>
    <m/>
    <x v="1"/>
    <n v="22"/>
    <m/>
    <x v="3"/>
    <n v="3"/>
    <m/>
    <n v="29"/>
    <n v="22"/>
    <n v="12"/>
    <s v="Biblioteca uc3m getafe"/>
    <m/>
    <m/>
    <n v="1"/>
    <n v="2"/>
    <n v="4"/>
    <n v="3"/>
    <n v="1"/>
    <n v="2"/>
    <n v="3"/>
    <n v="4"/>
    <n v="1"/>
    <m/>
    <m/>
    <n v="4"/>
    <n v="2"/>
    <n v="4"/>
    <n v="4"/>
    <n v="3"/>
    <n v="4"/>
    <n v="5"/>
    <n v="1"/>
    <n v="6"/>
    <n v="3"/>
    <n v="4"/>
    <n v="2"/>
    <n v="3"/>
    <n v="4"/>
    <n v="4"/>
    <n v="4"/>
    <s v="NO"/>
    <n v="1"/>
    <m/>
    <n v="3"/>
    <n v="2"/>
    <n v="2"/>
    <n v="4"/>
    <n v="4"/>
    <n v="5"/>
    <m/>
    <s v="NO"/>
    <s v="NO"/>
    <n v="3"/>
    <m/>
    <n v="3"/>
    <n v="1"/>
    <m/>
    <x v="5"/>
    <n v="2"/>
    <m/>
    <m/>
    <d v="2017-03-17T23:38:56"/>
    <s v="10.150.1.152"/>
    <m/>
  </r>
  <r>
    <s v="F. Geografía e Historia"/>
    <s v="Humanidades"/>
    <n v="1"/>
    <n v="1316"/>
    <m/>
    <m/>
    <x v="1"/>
    <n v="16"/>
    <m/>
    <x v="2"/>
    <n v="4"/>
    <m/>
    <n v="16"/>
    <n v="29"/>
    <n v="1"/>
    <m/>
    <m/>
    <m/>
    <n v="4"/>
    <n v="3"/>
    <n v="4"/>
    <n v="2"/>
    <n v="1"/>
    <m/>
    <m/>
    <m/>
    <m/>
    <m/>
    <m/>
    <n v="2"/>
    <n v="1"/>
    <n v="1"/>
    <n v="4"/>
    <n v="1"/>
    <n v="5"/>
    <n v="2"/>
    <n v="2"/>
    <n v="4"/>
    <n v="3"/>
    <n v="4"/>
    <n v="4"/>
    <n v="4"/>
    <n v="4"/>
    <n v="3"/>
    <n v="4"/>
    <s v="NO"/>
    <n v="4"/>
    <m/>
    <n v="3"/>
    <n v="3"/>
    <n v="2"/>
    <n v="4"/>
    <n v="4"/>
    <n v="4"/>
    <m/>
    <s v="NO"/>
    <s v="NO"/>
    <n v="1"/>
    <m/>
    <n v="2"/>
    <n v="3"/>
    <m/>
    <x v="3"/>
    <n v="2"/>
    <m/>
    <m/>
    <d v="2017-03-17T23:39:31"/>
    <s v="10.150.1.151"/>
    <m/>
  </r>
  <r>
    <s v="F. Filología"/>
    <s v="Humanidades"/>
    <n v="1"/>
    <n v="1317"/>
    <m/>
    <m/>
    <x v="2"/>
    <n v="14"/>
    <m/>
    <x v="1"/>
    <n v="4"/>
    <m/>
    <n v="29"/>
    <n v="14"/>
    <n v="4"/>
    <m/>
    <m/>
    <m/>
    <n v="1"/>
    <n v="1"/>
    <n v="1"/>
    <n v="1"/>
    <m/>
    <n v="2"/>
    <m/>
    <m/>
    <m/>
    <m/>
    <m/>
    <n v="1"/>
    <n v="1"/>
    <n v="1"/>
    <n v="3"/>
    <n v="5"/>
    <n v="5"/>
    <n v="5"/>
    <n v="3"/>
    <n v="4"/>
    <n v="1"/>
    <n v="1"/>
    <n v="1"/>
    <n v="1"/>
    <n v="1"/>
    <n v="1"/>
    <n v="1"/>
    <s v="NO"/>
    <n v="1"/>
    <m/>
    <n v="1"/>
    <n v="1"/>
    <n v="1"/>
    <n v="1"/>
    <n v="1"/>
    <n v="1"/>
    <m/>
    <s v="NO"/>
    <s v="NO"/>
    <m/>
    <m/>
    <n v="1"/>
    <n v="1"/>
    <m/>
    <x v="1"/>
    <n v="4"/>
    <m/>
    <m/>
    <d v="2017-03-17T23:40:36"/>
    <s v="10.150.1.151"/>
    <m/>
  </r>
  <r>
    <s v="F. Farmacia"/>
    <s v="Ciencias de la Salud"/>
    <n v="4"/>
    <n v="1318"/>
    <m/>
    <m/>
    <x v="1"/>
    <n v="13"/>
    <m/>
    <x v="2"/>
    <n v="3"/>
    <m/>
    <n v="13"/>
    <n v="19"/>
    <n v="18"/>
    <m/>
    <m/>
    <m/>
    <n v="4"/>
    <n v="2"/>
    <n v="3"/>
    <n v="3"/>
    <n v="1"/>
    <m/>
    <m/>
    <m/>
    <m/>
    <m/>
    <m/>
    <n v="2"/>
    <n v="3"/>
    <n v="2"/>
    <n v="4"/>
    <n v="5"/>
    <n v="5"/>
    <n v="5"/>
    <n v="1"/>
    <m/>
    <n v="3"/>
    <n v="4"/>
    <n v="4"/>
    <n v="4"/>
    <n v="4"/>
    <n v="4"/>
    <n v="4"/>
    <s v="NO"/>
    <n v="4"/>
    <m/>
    <n v="4"/>
    <n v="3"/>
    <n v="3"/>
    <n v="4"/>
    <n v="4"/>
    <n v="4"/>
    <m/>
    <s v="NO"/>
    <s v="NO"/>
    <m/>
    <m/>
    <n v="3"/>
    <n v="3"/>
    <m/>
    <x v="3"/>
    <n v="3"/>
    <m/>
    <s v="No he asistido al ningún curso de formación porque no conocía la oferta de estos cursos. &lt;br&gt;La biblioteca es pequeña y por ello no están todos los libros necesarios "/>
    <d v="2017-03-17T23:43:22"/>
    <s v="10.150.1.152"/>
    <m/>
  </r>
  <r>
    <s v="F. Ciencias Matemáticas"/>
    <s v="Ciencias Experimentales"/>
    <n v="2"/>
    <n v="1319"/>
    <m/>
    <m/>
    <x v="1"/>
    <n v="8"/>
    <m/>
    <x v="3"/>
    <n v="4"/>
    <m/>
    <n v="8"/>
    <n v="16"/>
    <m/>
    <m/>
    <m/>
    <m/>
    <n v="2"/>
    <n v="3"/>
    <n v="4"/>
    <n v="1"/>
    <m/>
    <n v="2"/>
    <n v="3"/>
    <n v="4"/>
    <n v="3"/>
    <m/>
    <m/>
    <n v="5"/>
    <n v="1"/>
    <n v="1"/>
    <n v="4"/>
    <n v="5"/>
    <n v="5"/>
    <n v="5"/>
    <n v="4"/>
    <n v="4"/>
    <n v="4"/>
    <n v="3"/>
    <n v="5"/>
    <n v="5"/>
    <n v="2"/>
    <n v="3"/>
    <n v="5"/>
    <s v="NO"/>
    <n v="5"/>
    <m/>
    <n v="5"/>
    <n v="2"/>
    <n v="2"/>
    <n v="5"/>
    <n v="2"/>
    <n v="4"/>
    <m/>
    <s v="SI"/>
    <s v="NO"/>
    <m/>
    <m/>
    <n v="5"/>
    <n v="5"/>
    <m/>
    <x v="3"/>
    <n v="3"/>
    <m/>
    <m/>
    <d v="2017-03-17T23:44:05"/>
    <s v="10.150.1.152"/>
    <m/>
  </r>
  <r>
    <s v="F. Veterinaria"/>
    <s v="Ciencias de la Salud"/>
    <n v="4"/>
    <n v="1320"/>
    <m/>
    <m/>
    <x v="1"/>
    <n v="21"/>
    <m/>
    <x v="2"/>
    <n v="3"/>
    <m/>
    <n v="21"/>
    <m/>
    <m/>
    <s v="Biblioteca de la Facultad de Medicina de Alcalá de Henares y CRAI-Biblioteca de Alcalá de Henares"/>
    <m/>
    <m/>
    <n v="3"/>
    <n v="2"/>
    <n v="2"/>
    <n v="3"/>
    <n v="1"/>
    <m/>
    <m/>
    <m/>
    <m/>
    <m/>
    <m/>
    <n v="1"/>
    <n v="2"/>
    <n v="1"/>
    <n v="2"/>
    <n v="5"/>
    <n v="2"/>
    <n v="5"/>
    <n v="1"/>
    <n v="2"/>
    <n v="4"/>
    <n v="4"/>
    <n v="3"/>
    <n v="5"/>
    <n v="3"/>
    <n v="3"/>
    <n v="3"/>
    <s v="NO"/>
    <n v="3"/>
    <m/>
    <n v="5"/>
    <n v="5"/>
    <n v="5"/>
    <n v="5"/>
    <n v="5"/>
    <n v="5"/>
    <m/>
    <s v="SI"/>
    <s v="SI"/>
    <n v="5"/>
    <m/>
    <n v="5"/>
    <n v="5"/>
    <m/>
    <x v="2"/>
    <n v="4"/>
    <m/>
    <s v="Considero que el aspecto fundamental a mejorar en la Biblioteca de la Facultad de Veterinaria es el espacio, es decir, el número de puestos de lectura. Creo que debería haber más sitios. También pienso que se debería ampliar el horario de apertura en periodo de exámenes, para aquellos que deseen estudiar en esta biblioteca durante dicho periodo. Por lo demás, estoy satisfecha con el servicio de la biblioteca."/>
    <d v="2017-03-17T23:46:51"/>
    <s v="10.150.1.151"/>
    <m/>
  </r>
  <r>
    <s v="F. Ciencias Físicas"/>
    <s v="Ciencias Experimentales"/>
    <n v="2"/>
    <n v="1321"/>
    <m/>
    <m/>
    <x v="1"/>
    <n v="6"/>
    <m/>
    <x v="5"/>
    <n v="2"/>
    <m/>
    <n v="6"/>
    <n v="29"/>
    <m/>
    <m/>
    <m/>
    <m/>
    <n v="4"/>
    <n v="3"/>
    <n v="4"/>
    <n v="3"/>
    <n v="1"/>
    <m/>
    <m/>
    <m/>
    <m/>
    <m/>
    <m/>
    <n v="5"/>
    <n v="1"/>
    <n v="3"/>
    <n v="4"/>
    <n v="5"/>
    <n v="1"/>
    <n v="5"/>
    <n v="1"/>
    <n v="3"/>
    <n v="2"/>
    <n v="2"/>
    <n v="4"/>
    <n v="4"/>
    <n v="4"/>
    <n v="3"/>
    <n v="1"/>
    <s v="NO"/>
    <n v="3"/>
    <m/>
    <n v="4"/>
    <n v="3"/>
    <n v="4"/>
    <n v="5"/>
    <n v="5"/>
    <n v="5"/>
    <m/>
    <s v="NO"/>
    <s v="NO"/>
    <m/>
    <m/>
    <n v="4"/>
    <n v="4"/>
    <m/>
    <x v="2"/>
    <n v="4"/>
    <m/>
    <s v="Cuando un profesor recomienda un libro todos los alumnos van a por él y nunca los encuentro, necesitaríamos más cantidad de copias de los libros de la bibliografía de los profesores."/>
    <d v="2017-03-17T23:53:52"/>
    <s v="10.150.1.151"/>
    <m/>
  </r>
  <r>
    <s v="F. Derecho"/>
    <s v="Ciencias Sociales"/>
    <n v="3"/>
    <n v="1322"/>
    <m/>
    <m/>
    <x v="1"/>
    <n v="11"/>
    <m/>
    <x v="5"/>
    <n v="1"/>
    <m/>
    <n v="29"/>
    <m/>
    <m/>
    <s v="Biblioteca José Hierro, la Casa Encendida"/>
    <m/>
    <m/>
    <n v="5"/>
    <n v="5"/>
    <n v="5"/>
    <n v="4"/>
    <m/>
    <m/>
    <m/>
    <n v="4"/>
    <n v="0"/>
    <m/>
    <m/>
    <n v="3"/>
    <n v="1"/>
    <n v="2"/>
    <n v="5"/>
    <n v="4"/>
    <n v="5"/>
    <n v="5"/>
    <n v="1"/>
    <n v="3"/>
    <n v="4"/>
    <n v="3"/>
    <n v="4"/>
    <n v="5"/>
    <n v="3"/>
    <n v="2"/>
    <n v="5"/>
    <s v="NO"/>
    <n v="4"/>
    <m/>
    <n v="4"/>
    <n v="4"/>
    <n v="3"/>
    <n v="4"/>
    <n v="3"/>
    <n v="3"/>
    <m/>
    <s v="NO"/>
    <s v="NO"/>
    <m/>
    <m/>
    <n v="5"/>
    <n v="4"/>
    <m/>
    <x v="0"/>
    <n v="3"/>
    <m/>
    <m/>
    <d v="2017-03-17T23:56:09"/>
    <s v="10.150.1.152"/>
    <m/>
  </r>
  <r>
    <s v="F. Geografía e Historia"/>
    <s v="Humanidades"/>
    <n v="1"/>
    <n v="1323"/>
    <m/>
    <m/>
    <x v="4"/>
    <n v="16"/>
    <m/>
    <x v="2"/>
    <n v="4"/>
    <m/>
    <n v="16"/>
    <n v="29"/>
    <m/>
    <s v="AECID"/>
    <m/>
    <m/>
    <n v="4"/>
    <n v="5"/>
    <n v="5"/>
    <n v="2"/>
    <m/>
    <n v="2"/>
    <m/>
    <m/>
    <m/>
    <m/>
    <m/>
    <n v="3"/>
    <n v="4"/>
    <n v="4"/>
    <n v="1"/>
    <n v="4"/>
    <n v="5"/>
    <n v="3"/>
    <n v="1"/>
    <n v="3"/>
    <n v="5"/>
    <n v="5"/>
    <n v="5"/>
    <n v="5"/>
    <n v="3"/>
    <n v="4"/>
    <n v="5"/>
    <s v="SI"/>
    <n v="3"/>
    <m/>
    <n v="5"/>
    <n v="3"/>
    <n v="5"/>
    <n v="5"/>
    <n v="5"/>
    <n v="4"/>
    <m/>
    <s v="NO"/>
    <s v="NO"/>
    <m/>
    <m/>
    <n v="5"/>
    <n v="4"/>
    <m/>
    <x v="2"/>
    <n v="4"/>
    <m/>
    <s v="No los conocía"/>
    <d v="2017-03-18T00:05:31"/>
    <s v="10.150.1.152"/>
    <m/>
  </r>
  <r>
    <s v="F. Trabajo Social"/>
    <s v="Ciencias Sociales"/>
    <n v="3"/>
    <n v="1324"/>
    <m/>
    <m/>
    <x v="1"/>
    <n v="26"/>
    <m/>
    <x v="3"/>
    <n v="3"/>
    <m/>
    <n v="26"/>
    <n v="20"/>
    <n v="9"/>
    <s v="Biblioteca de la Casa Encendida"/>
    <m/>
    <m/>
    <n v="4"/>
    <n v="3"/>
    <n v="2"/>
    <n v="3"/>
    <n v="1"/>
    <m/>
    <m/>
    <m/>
    <m/>
    <m/>
    <m/>
    <n v="4"/>
    <n v="3"/>
    <n v="3"/>
    <n v="2"/>
    <n v="5"/>
    <n v="4"/>
    <n v="3"/>
    <n v="1"/>
    <n v="4"/>
    <n v="3"/>
    <n v="2"/>
    <n v="2"/>
    <n v="4"/>
    <n v="2"/>
    <n v="2"/>
    <n v="2"/>
    <s v="NO"/>
    <n v="2"/>
    <m/>
    <n v="5"/>
    <n v="3"/>
    <n v="4"/>
    <n v="4"/>
    <n v="5"/>
    <n v="5"/>
    <m/>
    <s v="NO"/>
    <s v="NO"/>
    <m/>
    <m/>
    <n v="5"/>
    <n v="5"/>
    <m/>
    <x v="4"/>
    <m/>
    <m/>
    <s v="Más salas de trabajo en grupo. Sólo hay una, eso es muy poco."/>
    <d v="2017-03-18T00:08:15"/>
    <s v="10.150.1.152"/>
    <m/>
  </r>
  <r>
    <s v="F. Psicología"/>
    <s v="Ciencias de la Salud"/>
    <n v="4"/>
    <n v="1325"/>
    <m/>
    <m/>
    <x v="1"/>
    <n v="20"/>
    <m/>
    <x v="4"/>
    <m/>
    <m/>
    <n v="20"/>
    <m/>
    <m/>
    <m/>
    <m/>
    <m/>
    <n v="4"/>
    <n v="3"/>
    <n v="3"/>
    <n v="4"/>
    <m/>
    <n v="2"/>
    <m/>
    <m/>
    <m/>
    <m/>
    <m/>
    <n v="1"/>
    <n v="4"/>
    <n v="3"/>
    <n v="2"/>
    <n v="4"/>
    <n v="3"/>
    <n v="4"/>
    <n v="2"/>
    <n v="3"/>
    <n v="3"/>
    <n v="3"/>
    <n v="4"/>
    <n v="4"/>
    <n v="4"/>
    <n v="3"/>
    <n v="4"/>
    <s v="NO"/>
    <n v="4"/>
    <m/>
    <n v="3"/>
    <n v="2"/>
    <n v="3"/>
    <n v="3"/>
    <n v="3"/>
    <n v="3"/>
    <m/>
    <s v="SI"/>
    <s v="NO"/>
    <m/>
    <m/>
    <n v="4"/>
    <n v="4"/>
    <m/>
    <x v="2"/>
    <n v="4"/>
    <m/>
    <s v="Respecto a los cursos de formación de usuarios que tiene la biblioteca, no he asistido porque en mi opinión, sé lo básico acerca de ello y de momento me defiendo en el tema"/>
    <d v="2017-03-18T00:12:55"/>
    <s v="10.150.1.151"/>
    <m/>
  </r>
  <r>
    <s v="F. Psicología"/>
    <s v="Ciencias de la Salud"/>
    <n v="4"/>
    <n v="1326"/>
    <m/>
    <m/>
    <x v="1"/>
    <n v="20"/>
    <m/>
    <x v="2"/>
    <n v="3"/>
    <m/>
    <n v="20"/>
    <n v="17"/>
    <n v="26"/>
    <m/>
    <m/>
    <m/>
    <n v="2"/>
    <n v="5"/>
    <n v="5"/>
    <n v="4"/>
    <m/>
    <m/>
    <n v="3"/>
    <m/>
    <m/>
    <m/>
    <m/>
    <n v="4"/>
    <n v="2"/>
    <n v="3"/>
    <n v="5"/>
    <n v="4"/>
    <n v="5"/>
    <n v="5"/>
    <n v="3"/>
    <n v="6"/>
    <n v="5"/>
    <n v="5"/>
    <n v="5"/>
    <n v="5"/>
    <n v="5"/>
    <n v="5"/>
    <n v="5"/>
    <s v="SI"/>
    <n v="5"/>
    <m/>
    <n v="5"/>
    <n v="2"/>
    <n v="5"/>
    <n v="5"/>
    <n v="5"/>
    <n v="5"/>
    <m/>
    <s v="SI"/>
    <s v="NO"/>
    <m/>
    <m/>
    <n v="5"/>
    <n v="5"/>
    <m/>
    <x v="2"/>
    <n v="4"/>
    <m/>
    <s v="falta de tiempo además de pocos cursos"/>
    <d v="2017-03-18T00:13:24"/>
    <s v="10.150.1.152"/>
    <m/>
  </r>
  <r>
    <s v="F. Ciencias Económicas y Empresariales"/>
    <s v="Ciencias Sociales"/>
    <n v="3"/>
    <n v="1327"/>
    <m/>
    <m/>
    <x v="1"/>
    <n v="5"/>
    <m/>
    <x v="3"/>
    <n v="3"/>
    <m/>
    <n v="5"/>
    <n v="11"/>
    <n v="1"/>
    <m/>
    <m/>
    <m/>
    <n v="4"/>
    <n v="4"/>
    <n v="5"/>
    <n v="5"/>
    <m/>
    <n v="2"/>
    <m/>
    <m/>
    <m/>
    <m/>
    <m/>
    <n v="1"/>
    <n v="1"/>
    <n v="1"/>
    <n v="4"/>
    <n v="4"/>
    <n v="1"/>
    <n v="4"/>
    <n v="4"/>
    <n v="4"/>
    <n v="4"/>
    <n v="4"/>
    <n v="4"/>
    <n v="5"/>
    <n v="4"/>
    <n v="4"/>
    <n v="5"/>
    <s v="NO"/>
    <n v="5"/>
    <m/>
    <n v="4"/>
    <n v="5"/>
    <n v="5"/>
    <n v="3"/>
    <n v="5"/>
    <n v="5"/>
    <m/>
    <s v="NO"/>
    <s v="NO"/>
    <m/>
    <m/>
    <n v="4"/>
    <n v="3"/>
    <m/>
    <x v="2"/>
    <n v="4"/>
    <m/>
    <m/>
    <d v="2017-03-18T00:19:30"/>
    <s v="10.150.1.151"/>
    <m/>
  </r>
  <r>
    <s v="F. Bellas Artes"/>
    <s v="Humanidades"/>
    <n v="1"/>
    <n v="1328"/>
    <m/>
    <m/>
    <x v="2"/>
    <n v="1"/>
    <m/>
    <x v="3"/>
    <n v="5"/>
    <m/>
    <n v="1"/>
    <n v="18"/>
    <n v="29"/>
    <s v="Biblioteca pública María Moliner, Villaverde, Madrid&lt;br&gt;Hemeroteca y bibliotecas municipales, Madrid"/>
    <m/>
    <m/>
    <n v="5"/>
    <n v="5"/>
    <n v="5"/>
    <n v="4"/>
    <n v="1"/>
    <m/>
    <m/>
    <m/>
    <m/>
    <m/>
    <m/>
    <n v="5"/>
    <n v="2"/>
    <n v="1"/>
    <n v="4"/>
    <n v="5"/>
    <n v="3"/>
    <n v="5"/>
    <n v="4"/>
    <n v="5"/>
    <n v="5"/>
    <n v="5"/>
    <n v="5"/>
    <n v="5"/>
    <n v="5"/>
    <n v="5"/>
    <n v="5"/>
    <s v="SI"/>
    <n v="5"/>
    <m/>
    <n v="5"/>
    <n v="5"/>
    <n v="5"/>
    <n v="5"/>
    <n v="5"/>
    <n v="5"/>
    <m/>
    <s v="SI"/>
    <s v="SI"/>
    <n v="5"/>
    <m/>
    <n v="5"/>
    <n v="5"/>
    <m/>
    <x v="0"/>
    <n v="5"/>
    <m/>
    <m/>
    <d v="2017-03-18T00:33:50"/>
    <s v="10.150.1.152"/>
    <m/>
  </r>
  <r>
    <s v="F. Estudios Estadísticos"/>
    <s v="Ciencias Experimentales"/>
    <n v="2"/>
    <n v="1329"/>
    <m/>
    <m/>
    <x v="1"/>
    <n v="23"/>
    <m/>
    <x v="2"/>
    <n v="3"/>
    <m/>
    <n v="23"/>
    <m/>
    <m/>
    <m/>
    <m/>
    <m/>
    <n v="3"/>
    <n v="2"/>
    <n v="2"/>
    <n v="3"/>
    <n v="1"/>
    <m/>
    <m/>
    <m/>
    <m/>
    <m/>
    <m/>
    <n v="3"/>
    <n v="2"/>
    <n v="1"/>
    <n v="1"/>
    <n v="4"/>
    <n v="1"/>
    <n v="5"/>
    <n v="1"/>
    <n v="3"/>
    <n v="3"/>
    <n v="4"/>
    <n v="3"/>
    <n v="3"/>
    <n v="3"/>
    <n v="3"/>
    <n v="4"/>
    <s v="NO"/>
    <n v="3"/>
    <m/>
    <n v="4"/>
    <n v="3"/>
    <n v="5"/>
    <n v="5"/>
    <n v="5"/>
    <n v="5"/>
    <m/>
    <s v="NO"/>
    <s v="NO"/>
    <m/>
    <m/>
    <n v="3"/>
    <n v="4"/>
    <m/>
    <x v="2"/>
    <n v="3"/>
    <m/>
    <s v="Hay ocasiones, sobre todo en abril-mayo donde en la biblioteca de la facultad de estudios estadísticos hace mucho calor y el aire acondicionado no se pone. Esto dificulta que muchos alumnos, como por ejemplo mi caso, utilicen la biblioteca. "/>
    <d v="2017-03-18T00:34:25"/>
    <s v="10.150.1.151"/>
    <m/>
  </r>
  <r>
    <s v="F. Derecho"/>
    <s v="Ciencias Sociales"/>
    <n v="3"/>
    <n v="1330"/>
    <m/>
    <m/>
    <x v="1"/>
    <n v="11"/>
    <m/>
    <x v="3"/>
    <n v="4"/>
    <m/>
    <n v="29"/>
    <n v="16"/>
    <m/>
    <s v="Biblioteca pública retiro"/>
    <m/>
    <m/>
    <n v="3"/>
    <n v="4"/>
    <n v="3"/>
    <n v="2"/>
    <m/>
    <n v="2"/>
    <n v="3"/>
    <n v="4"/>
    <m/>
    <m/>
    <m/>
    <n v="4"/>
    <n v="3"/>
    <n v="3"/>
    <n v="4"/>
    <n v="5"/>
    <n v="5"/>
    <n v="5"/>
    <n v="1"/>
    <n v="1"/>
    <n v="3"/>
    <n v="3"/>
    <n v="4"/>
    <n v="3"/>
    <n v="3"/>
    <n v="2"/>
    <n v="3"/>
    <s v="NO"/>
    <n v="3"/>
    <m/>
    <n v="3"/>
    <n v="3"/>
    <n v="2"/>
    <n v="4"/>
    <n v="4"/>
    <n v="4"/>
    <m/>
    <s v="NO"/>
    <s v="NO"/>
    <m/>
    <m/>
    <n v="3"/>
    <n v="2"/>
    <m/>
    <x v="2"/>
    <n v="4"/>
    <m/>
    <s v="Ampliar horario de la biblioteca entre semana y abrir fines de semana. "/>
    <d v="2017-03-18T00:40:12"/>
    <s v="10.150.1.151"/>
    <m/>
  </r>
  <r>
    <s v="F. Ciencias Químicas"/>
    <s v="Ciencias Experimentales"/>
    <n v="2"/>
    <n v="1331"/>
    <m/>
    <m/>
    <x v="1"/>
    <n v="10"/>
    <m/>
    <x v="2"/>
    <n v="3"/>
    <m/>
    <n v="29"/>
    <n v="10"/>
    <m/>
    <m/>
    <m/>
    <m/>
    <n v="5"/>
    <n v="5"/>
    <n v="5"/>
    <n v="5"/>
    <m/>
    <m/>
    <n v="3"/>
    <m/>
    <m/>
    <m/>
    <m/>
    <n v="5"/>
    <n v="4"/>
    <n v="4"/>
    <n v="2"/>
    <n v="4"/>
    <n v="4"/>
    <n v="4"/>
    <n v="4"/>
    <n v="4"/>
    <n v="5"/>
    <n v="4"/>
    <n v="4"/>
    <n v="5"/>
    <n v="5"/>
    <n v="5"/>
    <n v="5"/>
    <s v="SI"/>
    <n v="4"/>
    <m/>
    <n v="5"/>
    <n v="5"/>
    <n v="5"/>
    <n v="5"/>
    <n v="5"/>
    <n v="5"/>
    <m/>
    <s v="SI"/>
    <s v="NO"/>
    <m/>
    <m/>
    <n v="5"/>
    <n v="5"/>
    <m/>
    <x v="2"/>
    <n v="4"/>
    <m/>
    <m/>
    <d v="2017-03-18T00:55:24"/>
    <s v="10.150.1.151"/>
    <m/>
  </r>
  <r>
    <s v="F. Filología"/>
    <s v="Humanidades"/>
    <n v="1"/>
    <n v="1332"/>
    <m/>
    <m/>
    <x v="1"/>
    <n v="14"/>
    <m/>
    <x v="3"/>
    <n v="5"/>
    <m/>
    <n v="29"/>
    <n v="4"/>
    <n v="16"/>
    <m/>
    <m/>
    <m/>
    <n v="4"/>
    <n v="5"/>
    <n v="5"/>
    <n v="3"/>
    <m/>
    <m/>
    <n v="3"/>
    <m/>
    <m/>
    <m/>
    <m/>
    <n v="5"/>
    <n v="1"/>
    <n v="1"/>
    <n v="4"/>
    <n v="5"/>
    <n v="4"/>
    <n v="4"/>
    <n v="4"/>
    <n v="3"/>
    <n v="4"/>
    <n v="5"/>
    <n v="4"/>
    <n v="5"/>
    <n v="5"/>
    <n v="3"/>
    <n v="3"/>
    <s v="NO"/>
    <n v="4"/>
    <m/>
    <n v="4"/>
    <n v="4"/>
    <n v="5"/>
    <n v="5"/>
    <n v="3"/>
    <n v="4"/>
    <m/>
    <s v="SI"/>
    <s v="NO"/>
    <m/>
    <m/>
    <n v="5"/>
    <n v="5"/>
    <m/>
    <x v="0"/>
    <n v="4"/>
    <m/>
    <s v="&lt;br&gt;   Estaría bien que cuando la Biblioteca cerrara para solidarizarse con la huelga de estudiantes (como el pasado 9 de marzo), tuvieran la cortesía de avisarlo anticipadamente. &lt;br&gt;&lt;br&gt;  Sé que el sacrificio de no abrir la biblioteca María Zambrano ese día les conlleva una pérdida de sueldo proporcional, como en todas las huelgas, pero qué menos que avisar a los estudiantes que, no yendo a clase, se encuentran con la biblioteca inesperadamente cerrada. "/>
    <d v="2017-03-18T01:00:55"/>
    <s v="10.150.1.152"/>
    <m/>
  </r>
  <r>
    <s v="F. Ciencias Físicas"/>
    <s v="Ciencias Experimentales"/>
    <n v="2"/>
    <n v="1333"/>
    <m/>
    <m/>
    <x v="1"/>
    <n v="6"/>
    <m/>
    <x v="2"/>
    <n v="4"/>
    <m/>
    <n v="6"/>
    <n v="8"/>
    <n v="10"/>
    <m/>
    <m/>
    <m/>
    <n v="4"/>
    <n v="4"/>
    <n v="4"/>
    <n v="3"/>
    <m/>
    <m/>
    <n v="3"/>
    <m/>
    <m/>
    <m/>
    <m/>
    <n v="4"/>
    <n v="2"/>
    <n v="2"/>
    <n v="3"/>
    <n v="4"/>
    <n v="4"/>
    <n v="5"/>
    <n v="3"/>
    <n v="4"/>
    <n v="4"/>
    <n v="3"/>
    <n v="4"/>
    <n v="3"/>
    <n v="4"/>
    <n v="3"/>
    <n v="3"/>
    <s v="SI"/>
    <n v="4"/>
    <m/>
    <n v="4"/>
    <n v="3"/>
    <n v="3"/>
    <n v="4"/>
    <n v="4"/>
    <n v="4"/>
    <m/>
    <s v="NO"/>
    <s v="NO"/>
    <m/>
    <m/>
    <n v="4"/>
    <n v="4"/>
    <m/>
    <x v="2"/>
    <m/>
    <m/>
    <m/>
    <d v="2017-03-18T01:08:06"/>
    <s v="10.150.1.151"/>
    <m/>
  </r>
  <r>
    <s v="F. Veterinaria"/>
    <s v="Ciencias de la Salud"/>
    <n v="4"/>
    <n v="1334"/>
    <m/>
    <m/>
    <x v="1"/>
    <n v="21"/>
    <m/>
    <x v="2"/>
    <n v="1"/>
    <m/>
    <n v="21"/>
    <m/>
    <m/>
    <m/>
    <m/>
    <m/>
    <n v="4"/>
    <n v="4"/>
    <n v="4"/>
    <n v="3"/>
    <m/>
    <n v="2"/>
    <m/>
    <m/>
    <m/>
    <m/>
    <m/>
    <n v="4"/>
    <n v="2"/>
    <n v="1"/>
    <n v="2"/>
    <n v="5"/>
    <n v="5"/>
    <n v="5"/>
    <n v="3"/>
    <n v="4"/>
    <n v="3"/>
    <n v="4"/>
    <n v="4"/>
    <n v="3"/>
    <n v="3"/>
    <m/>
    <n v="3"/>
    <s v="NO"/>
    <n v="5"/>
    <m/>
    <n v="5"/>
    <n v="5"/>
    <n v="4"/>
    <n v="5"/>
    <n v="5"/>
    <n v="5"/>
    <m/>
    <s v="SI"/>
    <s v="NO"/>
    <m/>
    <m/>
    <n v="5"/>
    <n v="5"/>
    <m/>
    <x v="2"/>
    <n v="3"/>
    <m/>
    <m/>
    <d v="2017-03-18T01:10:13"/>
    <s v="10.150.1.151"/>
    <m/>
  </r>
  <r>
    <s v="F. Filosofía"/>
    <s v="Humanidades"/>
    <n v="1"/>
    <n v="1335"/>
    <m/>
    <m/>
    <x v="1"/>
    <n v="15"/>
    <m/>
    <x v="3"/>
    <n v="5"/>
    <m/>
    <n v="15"/>
    <n v="14"/>
    <n v="11"/>
    <m/>
    <m/>
    <m/>
    <n v="5"/>
    <n v="2"/>
    <n v="3"/>
    <n v="3"/>
    <m/>
    <n v="2"/>
    <m/>
    <n v="4"/>
    <n v="4"/>
    <m/>
    <m/>
    <n v="5"/>
    <n v="1"/>
    <n v="1"/>
    <n v="5"/>
    <n v="5"/>
    <n v="4"/>
    <n v="5"/>
    <n v="2"/>
    <n v="4"/>
    <n v="5"/>
    <n v="3"/>
    <n v="5"/>
    <n v="4"/>
    <n v="3"/>
    <n v="3"/>
    <n v="5"/>
    <s v="NO"/>
    <n v="3"/>
    <m/>
    <n v="5"/>
    <n v="4"/>
    <n v="5"/>
    <n v="5"/>
    <n v="5"/>
    <n v="4"/>
    <m/>
    <s v="NO"/>
    <s v="SI"/>
    <m/>
    <m/>
    <n v="5"/>
    <n v="5"/>
    <m/>
    <x v="2"/>
    <m/>
    <m/>
    <m/>
    <d v="2017-03-18T01:13:53"/>
    <s v="10.150.1.152"/>
    <m/>
  </r>
  <r>
    <s v="F. Filología"/>
    <s v="Humanidades"/>
    <n v="1"/>
    <n v="1336"/>
    <m/>
    <m/>
    <x v="1"/>
    <n v="14"/>
    <m/>
    <x v="1"/>
    <n v="3"/>
    <m/>
    <n v="29"/>
    <n v="5"/>
    <m/>
    <m/>
    <m/>
    <m/>
    <n v="1"/>
    <n v="3"/>
    <n v="3"/>
    <n v="1"/>
    <m/>
    <n v="2"/>
    <n v="3"/>
    <m/>
    <m/>
    <m/>
    <m/>
    <n v="3"/>
    <n v="1"/>
    <n v="1"/>
    <n v="4"/>
    <n v="3"/>
    <n v="1"/>
    <n v="4"/>
    <n v="1"/>
    <n v="1"/>
    <n v="1"/>
    <n v="1"/>
    <n v="3"/>
    <n v="3"/>
    <n v="3"/>
    <n v="1"/>
    <n v="3"/>
    <s v="NO"/>
    <n v="5"/>
    <m/>
    <n v="3"/>
    <n v="1"/>
    <n v="1"/>
    <n v="5"/>
    <n v="5"/>
    <n v="5"/>
    <m/>
    <s v="NO"/>
    <s v="NO"/>
    <m/>
    <m/>
    <n v="3"/>
    <n v="1"/>
    <m/>
    <x v="3"/>
    <n v="3"/>
    <m/>
    <m/>
    <d v="2017-03-18T01:37:12"/>
    <s v="10.150.1.152"/>
    <m/>
  </r>
  <r>
    <s v="N/C"/>
    <s v="N/C"/>
    <e v="#N/A"/>
    <n v="1337"/>
    <m/>
    <m/>
    <x v="2"/>
    <m/>
    <m/>
    <x v="5"/>
    <n v="3"/>
    <m/>
    <n v="29"/>
    <n v="12"/>
    <m/>
    <m/>
    <m/>
    <m/>
    <n v="5"/>
    <n v="2"/>
    <n v="3"/>
    <n v="1"/>
    <m/>
    <n v="2"/>
    <n v="3"/>
    <m/>
    <m/>
    <m/>
    <m/>
    <n v="3"/>
    <n v="1"/>
    <n v="1"/>
    <n v="3"/>
    <n v="5"/>
    <n v="4"/>
    <n v="5"/>
    <n v="1"/>
    <n v="1"/>
    <n v="1"/>
    <n v="2"/>
    <n v="1"/>
    <n v="1"/>
    <n v="1"/>
    <n v="1"/>
    <n v="1"/>
    <s v="NO"/>
    <n v="1"/>
    <m/>
    <n v="1"/>
    <n v="3"/>
    <n v="5"/>
    <n v="3"/>
    <n v="3"/>
    <n v="1"/>
    <m/>
    <s v="NO"/>
    <m/>
    <m/>
    <m/>
    <n v="1"/>
    <n v="3"/>
    <m/>
    <x v="5"/>
    <n v="2"/>
    <m/>
    <m/>
    <d v="2017-03-18T01:40:37"/>
    <s v="10.150.1.151"/>
    <m/>
  </r>
  <r>
    <s v="F. Trabajo Social"/>
    <s v="Ciencias Sociales"/>
    <n v="3"/>
    <n v="1338"/>
    <m/>
    <m/>
    <x v="1"/>
    <n v="26"/>
    <m/>
    <x v="2"/>
    <n v="4"/>
    <m/>
    <n v="26"/>
    <m/>
    <m/>
    <m/>
    <m/>
    <m/>
    <n v="5"/>
    <n v="2"/>
    <n v="4"/>
    <n v="4"/>
    <m/>
    <n v="2"/>
    <m/>
    <m/>
    <m/>
    <m/>
    <m/>
    <n v="4"/>
    <n v="4"/>
    <n v="4"/>
    <n v="2"/>
    <n v="4"/>
    <n v="5"/>
    <n v="5"/>
    <n v="4"/>
    <n v="4"/>
    <n v="3"/>
    <n v="5"/>
    <n v="5"/>
    <n v="5"/>
    <n v="5"/>
    <n v="5"/>
    <n v="5"/>
    <s v="NO"/>
    <n v="5"/>
    <m/>
    <n v="5"/>
    <n v="5"/>
    <n v="5"/>
    <n v="5"/>
    <n v="5"/>
    <n v="5"/>
    <m/>
    <s v="NO"/>
    <s v="NO"/>
    <m/>
    <m/>
    <n v="5"/>
    <n v="5"/>
    <m/>
    <x v="2"/>
    <n v="3"/>
    <m/>
    <s v="Desconocimiento "/>
    <d v="2017-03-18T01:43:30"/>
    <s v="10.150.1.151"/>
    <m/>
  </r>
  <r>
    <s v="F. Filosofía"/>
    <s v="Humanidades"/>
    <n v="1"/>
    <n v="1339"/>
    <m/>
    <m/>
    <x v="1"/>
    <n v="15"/>
    <m/>
    <x v="2"/>
    <n v="3"/>
    <m/>
    <n v="16"/>
    <n v="15"/>
    <n v="29"/>
    <m/>
    <m/>
    <m/>
    <n v="4"/>
    <n v="4"/>
    <n v="3"/>
    <n v="4"/>
    <m/>
    <m/>
    <n v="3"/>
    <n v="4"/>
    <n v="1"/>
    <m/>
    <m/>
    <n v="5"/>
    <n v="2"/>
    <n v="1"/>
    <n v="4"/>
    <n v="5"/>
    <n v="2"/>
    <n v="5"/>
    <n v="1"/>
    <n v="3"/>
    <n v="4"/>
    <n v="5"/>
    <n v="4"/>
    <n v="4"/>
    <n v="5"/>
    <n v="2"/>
    <n v="5"/>
    <s v="NO"/>
    <n v="5"/>
    <m/>
    <n v="5"/>
    <n v="4"/>
    <n v="4"/>
    <n v="5"/>
    <n v="5"/>
    <n v="5"/>
    <m/>
    <s v="NO"/>
    <m/>
    <m/>
    <m/>
    <n v="4"/>
    <n v="4"/>
    <m/>
    <x v="0"/>
    <n v="4"/>
    <m/>
    <s v="Me parece buena idea poder tener el préstamo de libros Durante todo el verano para las de septiembre, pero sería buena idea el poder tener el préstamo de algún libro durante todo un año con alguna clase de fianza para evitar algún robo o extravío, y multa si no lo devuelve en el año"/>
    <d v="2017-03-18T01:51:47"/>
    <s v="10.150.1.152"/>
    <m/>
  </r>
  <r>
    <s v="F. Educación - Centro de Formación del Profesorado"/>
    <s v="Humanidades"/>
    <n v="1"/>
    <n v="1340"/>
    <m/>
    <m/>
    <x v="1"/>
    <n v="12"/>
    <m/>
    <x v="1"/>
    <n v="2"/>
    <m/>
    <n v="12"/>
    <m/>
    <m/>
    <m/>
    <m/>
    <m/>
    <n v="3"/>
    <n v="4"/>
    <n v="4"/>
    <n v="3"/>
    <m/>
    <n v="2"/>
    <n v="3"/>
    <n v="4"/>
    <n v="3"/>
    <m/>
    <m/>
    <n v="4"/>
    <n v="2"/>
    <n v="1"/>
    <n v="3"/>
    <m/>
    <n v="5"/>
    <n v="5"/>
    <n v="3"/>
    <n v="4"/>
    <n v="4"/>
    <n v="4"/>
    <n v="4"/>
    <n v="3"/>
    <n v="4"/>
    <n v="2"/>
    <n v="3"/>
    <s v="NO"/>
    <n v="4"/>
    <m/>
    <n v="3"/>
    <n v="4"/>
    <n v="4"/>
    <n v="4"/>
    <n v="4"/>
    <n v="4"/>
    <m/>
    <s v="NO"/>
    <s v="NO"/>
    <n v="1"/>
    <m/>
    <n v="3"/>
    <n v="3"/>
    <m/>
    <x v="2"/>
    <n v="3"/>
    <m/>
    <s v="Poder coger más tiempo las salas"/>
    <d v="2017-03-18T02:03:48"/>
    <s v="10.150.1.151"/>
    <m/>
  </r>
  <r>
    <s v="F. Ciencias Biológicas"/>
    <s v="Ciencias Experimentales"/>
    <n v="2"/>
    <n v="1341"/>
    <m/>
    <m/>
    <x v="1"/>
    <n v="2"/>
    <m/>
    <x v="1"/>
    <n v="2"/>
    <m/>
    <n v="2"/>
    <n v="18"/>
    <n v="13"/>
    <m/>
    <m/>
    <m/>
    <n v="2"/>
    <n v="5"/>
    <n v="5"/>
    <n v="5"/>
    <m/>
    <n v="2"/>
    <n v="3"/>
    <n v="4"/>
    <n v="2"/>
    <m/>
    <m/>
    <n v="4"/>
    <n v="1"/>
    <n v="3"/>
    <n v="4"/>
    <n v="5"/>
    <n v="5"/>
    <n v="5"/>
    <n v="1"/>
    <n v="3"/>
    <n v="4"/>
    <n v="4"/>
    <n v="4"/>
    <n v="4"/>
    <n v="5"/>
    <n v="5"/>
    <n v="5"/>
    <s v="NO"/>
    <n v="3"/>
    <m/>
    <n v="5"/>
    <n v="3"/>
    <n v="4"/>
    <n v="4"/>
    <n v="5"/>
    <n v="5"/>
    <m/>
    <s v="NO"/>
    <s v="NO"/>
    <m/>
    <m/>
    <n v="3"/>
    <n v="4"/>
    <m/>
    <x v="2"/>
    <n v="3"/>
    <m/>
    <m/>
    <d v="2017-03-18T02:09:32"/>
    <s v="10.150.1.152"/>
    <m/>
  </r>
  <r>
    <s v="F. Ciencias de la Información"/>
    <s v="Ciencias Sociales"/>
    <n v="3"/>
    <n v="1342"/>
    <m/>
    <m/>
    <x v="1"/>
    <n v="4"/>
    <m/>
    <x v="2"/>
    <n v="3"/>
    <m/>
    <n v="4"/>
    <n v="29"/>
    <n v="12"/>
    <m/>
    <m/>
    <m/>
    <n v="2"/>
    <n v="5"/>
    <n v="3"/>
    <n v="4"/>
    <m/>
    <n v="2"/>
    <m/>
    <n v="4"/>
    <n v="8.3333333333333329E-2"/>
    <m/>
    <m/>
    <n v="5"/>
    <n v="1"/>
    <n v="3"/>
    <n v="2"/>
    <n v="1"/>
    <n v="5"/>
    <n v="5"/>
    <n v="1"/>
    <n v="2"/>
    <n v="5"/>
    <n v="5"/>
    <n v="5"/>
    <n v="5"/>
    <n v="4"/>
    <n v="2"/>
    <n v="5"/>
    <s v="NO"/>
    <n v="5"/>
    <m/>
    <n v="5"/>
    <n v="3"/>
    <n v="5"/>
    <n v="5"/>
    <n v="5"/>
    <n v="5"/>
    <m/>
    <s v="NO"/>
    <s v="NO"/>
    <m/>
    <m/>
    <n v="5"/>
    <n v="5"/>
    <m/>
    <x v="2"/>
    <n v="4"/>
    <m/>
    <m/>
    <d v="2017-03-18T02:17:53"/>
    <s v="10.150.1.152"/>
    <m/>
  </r>
  <r>
    <s v="F. Ciencias Económicas y Empresariales"/>
    <s v="Ciencias Sociales"/>
    <n v="3"/>
    <n v="1343"/>
    <m/>
    <m/>
    <x v="1"/>
    <n v="5"/>
    <m/>
    <x v="1"/>
    <n v="3"/>
    <m/>
    <n v="5"/>
    <n v="18"/>
    <n v="21"/>
    <m/>
    <m/>
    <m/>
    <n v="4"/>
    <n v="3"/>
    <n v="3"/>
    <n v="3"/>
    <m/>
    <m/>
    <n v="3"/>
    <m/>
    <m/>
    <m/>
    <m/>
    <n v="3"/>
    <n v="3"/>
    <n v="3"/>
    <n v="4"/>
    <n v="4"/>
    <n v="4"/>
    <n v="5"/>
    <n v="4"/>
    <n v="3"/>
    <n v="4"/>
    <n v="3"/>
    <n v="2"/>
    <n v="1"/>
    <n v="2"/>
    <n v="3"/>
    <n v="4"/>
    <s v="NO"/>
    <n v="4"/>
    <m/>
    <n v="1"/>
    <n v="2"/>
    <n v="3"/>
    <n v="4"/>
    <n v="5"/>
    <n v="4"/>
    <m/>
    <s v="SI"/>
    <s v="NO"/>
    <n v="1"/>
    <m/>
    <n v="1"/>
    <n v="2"/>
    <m/>
    <x v="5"/>
    <m/>
    <m/>
    <m/>
    <d v="2017-03-18T02:50:10"/>
    <s v="10.150.1.152"/>
    <m/>
  </r>
  <r>
    <s v="F. Ciencias Biológicas"/>
    <s v="Ciencias Experimentales"/>
    <n v="2"/>
    <n v="1344"/>
    <m/>
    <m/>
    <x v="1"/>
    <n v="2"/>
    <m/>
    <x v="3"/>
    <n v="4"/>
    <m/>
    <n v="2"/>
    <n v="29"/>
    <n v="7"/>
    <m/>
    <m/>
    <m/>
    <n v="4"/>
    <n v="5"/>
    <n v="5"/>
    <n v="3"/>
    <m/>
    <n v="2"/>
    <m/>
    <n v="4"/>
    <n v="4.1666666666666664E-2"/>
    <m/>
    <m/>
    <n v="4"/>
    <n v="1"/>
    <n v="1"/>
    <n v="1"/>
    <n v="5"/>
    <n v="5"/>
    <n v="5"/>
    <n v="3"/>
    <n v="5"/>
    <n v="4"/>
    <n v="4"/>
    <n v="4"/>
    <n v="5"/>
    <n v="5"/>
    <n v="4"/>
    <n v="4"/>
    <s v="NO"/>
    <n v="3"/>
    <m/>
    <n v="5"/>
    <n v="4"/>
    <n v="3"/>
    <n v="5"/>
    <n v="5"/>
    <n v="5"/>
    <m/>
    <s v="NO"/>
    <s v="NO"/>
    <m/>
    <m/>
    <n v="5"/>
    <n v="5"/>
    <m/>
    <x v="2"/>
    <n v="5"/>
    <m/>
    <m/>
    <d v="2017-03-18T03:00:13"/>
    <s v="10.150.1.152"/>
    <m/>
  </r>
  <r>
    <s v="F. Óptica y Optometría"/>
    <s v="Ciencias de la Salud"/>
    <n v="4"/>
    <n v="1345"/>
    <m/>
    <m/>
    <x v="1"/>
    <n v="25"/>
    <m/>
    <x v="2"/>
    <n v="2"/>
    <m/>
    <n v="25"/>
    <m/>
    <m/>
    <m/>
    <m/>
    <m/>
    <m/>
    <m/>
    <m/>
    <m/>
    <m/>
    <n v="2"/>
    <m/>
    <m/>
    <m/>
    <m/>
    <m/>
    <n v="4"/>
    <n v="3"/>
    <n v="1"/>
    <n v="2"/>
    <n v="5"/>
    <n v="4"/>
    <n v="5"/>
    <n v="2"/>
    <n v="4"/>
    <n v="4"/>
    <n v="4"/>
    <n v="2"/>
    <n v="4"/>
    <n v="3"/>
    <n v="3"/>
    <n v="4"/>
    <s v="NO"/>
    <n v="3"/>
    <m/>
    <n v="5"/>
    <n v="5"/>
    <n v="5"/>
    <n v="4"/>
    <n v="4"/>
    <m/>
    <m/>
    <s v="NO"/>
    <s v="NO"/>
    <m/>
    <m/>
    <n v="3"/>
    <n v="3"/>
    <m/>
    <x v="2"/>
    <n v="3"/>
    <m/>
    <m/>
    <d v="2017-03-18T03:15:14"/>
    <s v="10.150.1.151"/>
    <m/>
  </r>
  <r>
    <s v="F. Psicología"/>
    <s v="Ciencias de la Salud"/>
    <n v="4"/>
    <n v="1346"/>
    <m/>
    <m/>
    <x v="1"/>
    <n v="20"/>
    <m/>
    <x v="1"/>
    <n v="3"/>
    <m/>
    <n v="20"/>
    <n v="9"/>
    <m/>
    <m/>
    <m/>
    <m/>
    <n v="5"/>
    <n v="5"/>
    <n v="5"/>
    <n v="5"/>
    <m/>
    <n v="2"/>
    <m/>
    <n v="4"/>
    <s v="4.00"/>
    <m/>
    <m/>
    <n v="4"/>
    <n v="4"/>
    <n v="4"/>
    <n v="5"/>
    <n v="5"/>
    <n v="5"/>
    <n v="5"/>
    <n v="2"/>
    <n v="3"/>
    <n v="5"/>
    <n v="5"/>
    <n v="5"/>
    <n v="5"/>
    <n v="5"/>
    <n v="2"/>
    <n v="2"/>
    <s v="NO"/>
    <n v="4"/>
    <m/>
    <n v="5"/>
    <n v="3"/>
    <n v="4"/>
    <n v="4"/>
    <n v="4"/>
    <n v="4"/>
    <m/>
    <s v="SI"/>
    <s v="SI"/>
    <m/>
    <m/>
    <n v="4"/>
    <n v="3"/>
    <m/>
    <x v="2"/>
    <n v="5"/>
    <m/>
    <m/>
    <d v="2017-03-18T03:15:47"/>
    <s v="10.150.1.152"/>
    <m/>
  </r>
  <r>
    <s v="F. Ciencias de la Información"/>
    <s v="Ciencias Sociales"/>
    <n v="3"/>
    <n v="1347"/>
    <m/>
    <m/>
    <x v="1"/>
    <n v="4"/>
    <m/>
    <x v="1"/>
    <n v="5"/>
    <m/>
    <n v="4"/>
    <n v="29"/>
    <n v="3"/>
    <m/>
    <m/>
    <m/>
    <n v="4"/>
    <n v="3"/>
    <n v="4"/>
    <n v="3"/>
    <m/>
    <n v="2"/>
    <m/>
    <m/>
    <m/>
    <m/>
    <m/>
    <n v="3"/>
    <n v="3"/>
    <n v="3"/>
    <n v="4"/>
    <n v="5"/>
    <n v="3"/>
    <n v="5"/>
    <n v="4"/>
    <n v="2"/>
    <n v="4"/>
    <n v="4"/>
    <n v="4"/>
    <n v="4"/>
    <n v="3"/>
    <n v="4"/>
    <n v="4"/>
    <s v="SI"/>
    <n v="3"/>
    <m/>
    <n v="4"/>
    <n v="4"/>
    <n v="4"/>
    <n v="4"/>
    <n v="4"/>
    <n v="4"/>
    <m/>
    <s v="SI"/>
    <s v="NO"/>
    <m/>
    <m/>
    <n v="4"/>
    <n v="5"/>
    <m/>
    <x v="2"/>
    <n v="4"/>
    <m/>
    <m/>
    <d v="2017-03-18T03:15:58"/>
    <s v="10.150.1.152"/>
    <m/>
  </r>
  <r>
    <s v="F. Geografía e Historia"/>
    <s v="Humanidades"/>
    <n v="1"/>
    <n v="1348"/>
    <m/>
    <m/>
    <x v="1"/>
    <n v="16"/>
    <m/>
    <x v="2"/>
    <n v="3"/>
    <m/>
    <n v="16"/>
    <n v="29"/>
    <m/>
    <s v="Conde Duque"/>
    <m/>
    <m/>
    <n v="1"/>
    <n v="5"/>
    <n v="5"/>
    <n v="3"/>
    <m/>
    <m/>
    <n v="3"/>
    <m/>
    <m/>
    <m/>
    <m/>
    <n v="3"/>
    <n v="1"/>
    <n v="1"/>
    <n v="5"/>
    <n v="5"/>
    <n v="5"/>
    <n v="5"/>
    <n v="3"/>
    <n v="2"/>
    <n v="4"/>
    <n v="1"/>
    <n v="1"/>
    <n v="1"/>
    <n v="1"/>
    <n v="3"/>
    <n v="1"/>
    <s v="SI"/>
    <n v="2"/>
    <m/>
    <n v="5"/>
    <n v="3"/>
    <n v="3"/>
    <n v="5"/>
    <n v="4"/>
    <n v="1"/>
    <m/>
    <s v="NO"/>
    <s v="NO"/>
    <m/>
    <m/>
    <n v="2"/>
    <n v="5"/>
    <m/>
    <x v="3"/>
    <n v="2"/>
    <m/>
    <s v="La apertura de la Biblioteca debería ser ANTES DE LAS CLASES, a las 8:30. Lo mismo que los servicios de REPROGRAFÍA"/>
    <d v="2017-03-18T04:17:45"/>
    <s v="10.150.1.151"/>
    <m/>
  </r>
  <r>
    <s v="F. Filología"/>
    <s v="Humanidades"/>
    <n v="1"/>
    <n v="1349"/>
    <m/>
    <m/>
    <x v="4"/>
    <n v="14"/>
    <m/>
    <x v="0"/>
    <n v="1"/>
    <m/>
    <m/>
    <m/>
    <m/>
    <m/>
    <m/>
    <m/>
    <m/>
    <m/>
    <m/>
    <m/>
    <m/>
    <m/>
    <m/>
    <m/>
    <m/>
    <m/>
    <m/>
    <m/>
    <m/>
    <m/>
    <m/>
    <m/>
    <m/>
    <n v="4"/>
    <m/>
    <m/>
    <m/>
    <m/>
    <m/>
    <m/>
    <m/>
    <m/>
    <m/>
    <m/>
    <m/>
    <m/>
    <m/>
    <m/>
    <m/>
    <m/>
    <m/>
    <m/>
    <m/>
    <m/>
    <m/>
    <m/>
    <m/>
    <m/>
    <m/>
    <m/>
    <x v="4"/>
    <m/>
    <m/>
    <m/>
    <d v="2017-03-18T08:05:39"/>
    <s v="10.150.1.151"/>
    <m/>
  </r>
  <r>
    <s v="F. Ciencias Políticas y Sociología"/>
    <s v="Ciencias Sociales"/>
    <n v="3"/>
    <n v="1350"/>
    <m/>
    <m/>
    <x v="2"/>
    <n v="9"/>
    <m/>
    <x v="1"/>
    <n v="3"/>
    <m/>
    <n v="9"/>
    <m/>
    <m/>
    <m/>
    <m/>
    <m/>
    <n v="4"/>
    <n v="4"/>
    <n v="4"/>
    <n v="4"/>
    <m/>
    <n v="2"/>
    <m/>
    <m/>
    <m/>
    <m/>
    <m/>
    <n v="5"/>
    <n v="1"/>
    <n v="3"/>
    <n v="1"/>
    <n v="4"/>
    <n v="3"/>
    <n v="2"/>
    <n v="1"/>
    <n v="6"/>
    <n v="4"/>
    <n v="4"/>
    <n v="3"/>
    <n v="4"/>
    <n v="3"/>
    <n v="3"/>
    <n v="3"/>
    <s v="NO"/>
    <n v="3"/>
    <m/>
    <n v="4"/>
    <n v="4"/>
    <n v="4"/>
    <n v="4"/>
    <n v="4"/>
    <n v="3"/>
    <m/>
    <s v="NO"/>
    <s v="NO"/>
    <m/>
    <m/>
    <n v="4"/>
    <n v="4"/>
    <m/>
    <x v="2"/>
    <n v="3"/>
    <m/>
    <m/>
    <d v="2017-03-18T08:20:10"/>
    <s v="10.150.1.152"/>
    <m/>
  </r>
  <r>
    <s v="F. Ciencias Económicas y Empresariales"/>
    <s v="Ciencias Sociales"/>
    <n v="3"/>
    <n v="1351"/>
    <m/>
    <m/>
    <x v="1"/>
    <n v="5"/>
    <m/>
    <x v="1"/>
    <n v="3"/>
    <m/>
    <n v="5"/>
    <m/>
    <m/>
    <m/>
    <m/>
    <m/>
    <n v="4"/>
    <n v="4"/>
    <n v="4"/>
    <n v="4"/>
    <m/>
    <m/>
    <n v="3"/>
    <m/>
    <m/>
    <m/>
    <m/>
    <n v="3"/>
    <n v="1"/>
    <n v="1"/>
    <n v="2"/>
    <n v="4"/>
    <n v="4"/>
    <n v="3"/>
    <n v="4"/>
    <n v="3"/>
    <n v="3"/>
    <n v="2"/>
    <m/>
    <n v="4"/>
    <m/>
    <m/>
    <m/>
    <s v="NO"/>
    <n v="3"/>
    <m/>
    <n v="4"/>
    <n v="4"/>
    <n v="4"/>
    <n v="5"/>
    <n v="5"/>
    <n v="5"/>
    <m/>
    <s v="SI"/>
    <s v="NO"/>
    <m/>
    <m/>
    <n v="3"/>
    <n v="3"/>
    <m/>
    <x v="2"/>
    <m/>
    <m/>
    <m/>
    <d v="2017-03-18T08:22:29"/>
    <s v="10.150.1.152"/>
    <m/>
  </r>
  <r>
    <s v="F. Filología"/>
    <s v="Humanidades"/>
    <n v="1"/>
    <n v="1352"/>
    <m/>
    <m/>
    <x v="1"/>
    <n v="14"/>
    <m/>
    <x v="1"/>
    <n v="5"/>
    <m/>
    <n v="29"/>
    <n v="15"/>
    <n v="14"/>
    <m/>
    <m/>
    <m/>
    <n v="3"/>
    <n v="4"/>
    <n v="4"/>
    <n v="2"/>
    <m/>
    <n v="2"/>
    <n v="3"/>
    <m/>
    <m/>
    <m/>
    <m/>
    <n v="4"/>
    <n v="2"/>
    <n v="1"/>
    <n v="4"/>
    <n v="5"/>
    <n v="5"/>
    <n v="2"/>
    <n v="2"/>
    <n v="4"/>
    <n v="3"/>
    <n v="3"/>
    <n v="3"/>
    <n v="5"/>
    <n v="4"/>
    <n v="4"/>
    <n v="4"/>
    <s v="NO"/>
    <n v="5"/>
    <m/>
    <n v="5"/>
    <n v="5"/>
    <n v="5"/>
    <n v="5"/>
    <n v="5"/>
    <n v="5"/>
    <m/>
    <s v="NO"/>
    <s v="NO"/>
    <m/>
    <m/>
    <n v="5"/>
    <n v="5"/>
    <m/>
    <x v="2"/>
    <n v="4"/>
    <m/>
    <m/>
    <d v="2017-03-18T08:23:28"/>
    <s v="10.150.1.151"/>
    <m/>
  </r>
  <r>
    <s v="F. Farmacia"/>
    <s v="Ciencias de la Salud"/>
    <n v="4"/>
    <n v="1353"/>
    <m/>
    <m/>
    <x v="1"/>
    <n v="13"/>
    <m/>
    <x v="1"/>
    <n v="1"/>
    <m/>
    <n v="4"/>
    <n v="19"/>
    <m/>
    <s v="Centro cultural fuente del berro y biblioteca de la UPM campus sur&lt;br&gt;"/>
    <m/>
    <m/>
    <n v="4"/>
    <n v="1"/>
    <n v="3"/>
    <n v="1"/>
    <m/>
    <n v="2"/>
    <n v="3"/>
    <m/>
    <m/>
    <m/>
    <m/>
    <n v="3"/>
    <n v="1"/>
    <n v="3"/>
    <n v="1"/>
    <n v="4"/>
    <n v="2"/>
    <n v="5"/>
    <n v="1"/>
    <n v="3"/>
    <n v="4"/>
    <n v="5"/>
    <n v="5"/>
    <n v="3"/>
    <n v="3"/>
    <n v="2"/>
    <m/>
    <s v="NO"/>
    <n v="4"/>
    <m/>
    <n v="4"/>
    <n v="2"/>
    <n v="4"/>
    <n v="5"/>
    <n v="5"/>
    <n v="4"/>
    <m/>
    <s v="NO"/>
    <s v="NO"/>
    <m/>
    <m/>
    <n v="4"/>
    <n v="4"/>
    <m/>
    <x v="3"/>
    <n v="3"/>
    <m/>
    <m/>
    <d v="2017-03-18T08:26:23"/>
    <s v="10.150.1.151"/>
    <m/>
  </r>
  <r>
    <s v="F. Ciencias Económicas y Empresariales"/>
    <s v="Ciencias Sociales"/>
    <n v="3"/>
    <n v="1354"/>
    <m/>
    <m/>
    <x v="1"/>
    <n v="5"/>
    <m/>
    <x v="1"/>
    <n v="3"/>
    <m/>
    <n v="5"/>
    <m/>
    <m/>
    <m/>
    <m/>
    <m/>
    <n v="3"/>
    <n v="4"/>
    <n v="3"/>
    <n v="2"/>
    <m/>
    <n v="2"/>
    <m/>
    <m/>
    <m/>
    <m/>
    <m/>
    <n v="4"/>
    <n v="1"/>
    <n v="1"/>
    <n v="4"/>
    <n v="4"/>
    <n v="4"/>
    <n v="4"/>
    <n v="2"/>
    <n v="2"/>
    <n v="4"/>
    <n v="3"/>
    <n v="3"/>
    <n v="2"/>
    <n v="2"/>
    <n v="2"/>
    <n v="2"/>
    <s v="NO"/>
    <n v="3"/>
    <m/>
    <n v="2"/>
    <n v="3"/>
    <n v="3"/>
    <n v="5"/>
    <n v="5"/>
    <n v="5"/>
    <m/>
    <m/>
    <s v="NO"/>
    <m/>
    <m/>
    <n v="2"/>
    <n v="3"/>
    <m/>
    <x v="3"/>
    <n v="3"/>
    <m/>
    <m/>
    <d v="2017-03-18T08:31:18"/>
    <s v="10.150.1.152"/>
    <m/>
  </r>
  <r>
    <s v="F. Farmacia"/>
    <s v="Ciencias de la Salud"/>
    <n v="4"/>
    <n v="1355"/>
    <m/>
    <m/>
    <x v="1"/>
    <n v="13"/>
    <m/>
    <x v="3"/>
    <n v="1"/>
    <m/>
    <n v="13"/>
    <m/>
    <m/>
    <s v="Universidad Carlos 3 de Getafe "/>
    <m/>
    <m/>
    <n v="3"/>
    <n v="1"/>
    <n v="1"/>
    <n v="1"/>
    <m/>
    <m/>
    <m/>
    <n v="4"/>
    <s v="De 8-22"/>
    <m/>
    <m/>
    <n v="3"/>
    <n v="1"/>
    <n v="1"/>
    <n v="1"/>
    <n v="5"/>
    <n v="5"/>
    <n v="5"/>
    <n v="1"/>
    <n v="1"/>
    <n v="4"/>
    <n v="4"/>
    <n v="2"/>
    <n v="4"/>
    <n v="3"/>
    <n v="3"/>
    <n v="2"/>
    <s v="NO"/>
    <n v="1"/>
    <m/>
    <n v="4"/>
    <n v="4"/>
    <n v="4"/>
    <n v="5"/>
    <n v="4"/>
    <n v="5"/>
    <m/>
    <s v="NO"/>
    <s v="SI"/>
    <n v="2"/>
    <m/>
    <n v="4"/>
    <n v="5"/>
    <m/>
    <x v="5"/>
    <n v="2"/>
    <m/>
    <m/>
    <d v="2017-03-18T08:33:45"/>
    <s v="10.150.1.151"/>
    <m/>
  </r>
  <r>
    <s v="F. Ciencias Matemáticas"/>
    <s v="Ciencias Experimentales"/>
    <n v="2"/>
    <n v="1356"/>
    <m/>
    <m/>
    <x v="1"/>
    <n v="8"/>
    <m/>
    <x v="3"/>
    <n v="3"/>
    <m/>
    <n v="8"/>
    <m/>
    <m/>
    <s v="Biblioteca donde resido "/>
    <m/>
    <m/>
    <n v="5"/>
    <n v="2"/>
    <n v="2"/>
    <n v="4"/>
    <n v="1"/>
    <m/>
    <m/>
    <m/>
    <m/>
    <m/>
    <m/>
    <n v="4"/>
    <n v="1"/>
    <n v="1"/>
    <n v="1"/>
    <n v="4"/>
    <n v="4"/>
    <n v="5"/>
    <n v="2"/>
    <n v="6"/>
    <n v="3"/>
    <n v="4"/>
    <n v="1"/>
    <n v="5"/>
    <n v="4"/>
    <n v="3"/>
    <n v="4"/>
    <s v="NO"/>
    <n v="4"/>
    <m/>
    <n v="5"/>
    <n v="2"/>
    <n v="4"/>
    <n v="4"/>
    <n v="4"/>
    <n v="4"/>
    <m/>
    <s v="NO"/>
    <s v="NO"/>
    <m/>
    <m/>
    <n v="4"/>
    <n v="5"/>
    <m/>
    <x v="4"/>
    <n v="3"/>
    <m/>
    <m/>
    <d v="2017-03-18T08:37:10"/>
    <s v="10.150.1.151"/>
    <m/>
  </r>
  <r>
    <s v="F. Filosofía"/>
    <s v="Humanidades"/>
    <n v="1"/>
    <n v="1357"/>
    <m/>
    <m/>
    <x v="1"/>
    <n v="15"/>
    <m/>
    <x v="1"/>
    <n v="3"/>
    <m/>
    <n v="15"/>
    <n v="29"/>
    <n v="16"/>
    <m/>
    <m/>
    <m/>
    <n v="5"/>
    <n v="5"/>
    <n v="4"/>
    <n v="5"/>
    <m/>
    <m/>
    <m/>
    <m/>
    <m/>
    <m/>
    <m/>
    <n v="4"/>
    <n v="2"/>
    <n v="1"/>
    <n v="3"/>
    <n v="4"/>
    <n v="4"/>
    <n v="4"/>
    <n v="2"/>
    <n v="5"/>
    <n v="4"/>
    <n v="4"/>
    <n v="3"/>
    <n v="5"/>
    <n v="4"/>
    <n v="5"/>
    <n v="4"/>
    <s v="SI"/>
    <n v="3"/>
    <m/>
    <n v="5"/>
    <n v="4"/>
    <n v="4"/>
    <n v="5"/>
    <n v="5"/>
    <n v="5"/>
    <m/>
    <s v="NO"/>
    <s v="SI"/>
    <n v="4"/>
    <m/>
    <n v="5"/>
    <n v="5"/>
    <m/>
    <x v="0"/>
    <n v="3"/>
    <m/>
    <m/>
    <d v="2017-03-18T08:37:14"/>
    <s v="10.150.1.151"/>
    <m/>
  </r>
  <r>
    <s v="F. Enfermería, Fisioterapia y Podología"/>
    <s v="Ciencias de la Salud"/>
    <n v="4"/>
    <n v="1358"/>
    <m/>
    <m/>
    <x v="1"/>
    <n v="22"/>
    <m/>
    <x v="2"/>
    <n v="4"/>
    <m/>
    <n v="22"/>
    <n v="18"/>
    <n v="19"/>
    <m/>
    <m/>
    <m/>
    <n v="3"/>
    <n v="4"/>
    <n v="3"/>
    <n v="3"/>
    <m/>
    <n v="2"/>
    <n v="3"/>
    <m/>
    <m/>
    <m/>
    <m/>
    <n v="4"/>
    <n v="5"/>
    <n v="3"/>
    <n v="2"/>
    <n v="4"/>
    <n v="5"/>
    <n v="5"/>
    <n v="1"/>
    <n v="5"/>
    <n v="5"/>
    <n v="4"/>
    <n v="3"/>
    <n v="3"/>
    <n v="4"/>
    <n v="3"/>
    <n v="3"/>
    <s v="SI"/>
    <n v="3"/>
    <m/>
    <n v="4"/>
    <n v="4"/>
    <n v="4"/>
    <n v="4"/>
    <n v="5"/>
    <n v="5"/>
    <m/>
    <s v="NO"/>
    <s v="NO"/>
    <n v="3"/>
    <m/>
    <n v="4"/>
    <n v="3"/>
    <m/>
    <x v="2"/>
    <n v="4"/>
    <m/>
    <m/>
    <d v="2017-03-18T08:40:06"/>
    <s v="10.150.1.151"/>
    <m/>
  </r>
  <r>
    <s v="F. Filología"/>
    <s v="Humanidades"/>
    <n v="1"/>
    <n v="1359"/>
    <m/>
    <m/>
    <x v="1"/>
    <n v="14"/>
    <m/>
    <x v="2"/>
    <n v="2"/>
    <m/>
    <n v="29"/>
    <n v="14"/>
    <n v="15"/>
    <m/>
    <m/>
    <m/>
    <n v="4"/>
    <n v="4"/>
    <n v="4"/>
    <n v="3"/>
    <m/>
    <n v="2"/>
    <m/>
    <m/>
    <m/>
    <m/>
    <m/>
    <n v="4"/>
    <n v="1"/>
    <n v="4"/>
    <n v="3"/>
    <n v="4"/>
    <n v="4"/>
    <n v="3"/>
    <n v="2"/>
    <n v="4"/>
    <n v="4"/>
    <n v="4"/>
    <n v="4"/>
    <n v="4"/>
    <n v="4"/>
    <n v="4"/>
    <n v="4"/>
    <s v="NO"/>
    <n v="4"/>
    <m/>
    <n v="4"/>
    <n v="3"/>
    <n v="3"/>
    <n v="4"/>
    <n v="4"/>
    <n v="4"/>
    <m/>
    <s v="NO"/>
    <s v="SI"/>
    <n v="4"/>
    <m/>
    <n v="4"/>
    <n v="4"/>
    <m/>
    <x v="2"/>
    <n v="4"/>
    <m/>
    <m/>
    <d v="2017-03-18T09:01:02"/>
    <s v="10.150.1.152"/>
    <m/>
  </r>
  <r>
    <s v="Otro"/>
    <n v="0"/>
    <n v="0"/>
    <n v="1360"/>
    <m/>
    <m/>
    <x v="4"/>
    <n v="39"/>
    <m/>
    <x v="2"/>
    <n v="3"/>
    <m/>
    <n v="29"/>
    <n v="16"/>
    <n v="3"/>
    <m/>
    <m/>
    <m/>
    <n v="5"/>
    <n v="5"/>
    <n v="5"/>
    <n v="5"/>
    <m/>
    <m/>
    <m/>
    <m/>
    <m/>
    <m/>
    <m/>
    <n v="5"/>
    <n v="4"/>
    <n v="2"/>
    <n v="5"/>
    <n v="4"/>
    <n v="5"/>
    <n v="5"/>
    <n v="3"/>
    <n v="5"/>
    <n v="5"/>
    <n v="5"/>
    <n v="4"/>
    <n v="5"/>
    <n v="5"/>
    <n v="5"/>
    <n v="5"/>
    <s v="NO"/>
    <n v="5"/>
    <m/>
    <n v="5"/>
    <n v="4"/>
    <n v="4"/>
    <n v="5"/>
    <n v="5"/>
    <n v="5"/>
    <m/>
    <s v="NO"/>
    <s v="NO"/>
    <m/>
    <m/>
    <n v="5"/>
    <n v="5"/>
    <m/>
    <x v="0"/>
    <n v="5"/>
    <m/>
    <s v="Yo preferiría que el primer plazo del préstamo fuera un poco más largo, para evitar la renovación, por ejemplo 20 o 25 días, porque da más margen para el objetivo que se necesita. Pues mi experiencia es que siempre tengo que renovar por unos días más que lo necesitaría."/>
    <d v="2017-03-18T09:06:14"/>
    <s v="10.150.1.152"/>
    <m/>
  </r>
  <r>
    <s v="F. Ciencias Biológicas"/>
    <s v="Ciencias Experimentales"/>
    <n v="2"/>
    <n v="1362"/>
    <m/>
    <m/>
    <x v="1"/>
    <n v="2"/>
    <m/>
    <x v="1"/>
    <n v="4"/>
    <m/>
    <n v="2"/>
    <n v="7"/>
    <n v="12"/>
    <m/>
    <m/>
    <m/>
    <n v="3"/>
    <n v="4"/>
    <n v="4"/>
    <n v="3"/>
    <m/>
    <n v="2"/>
    <n v="3"/>
    <m/>
    <m/>
    <m/>
    <m/>
    <n v="4"/>
    <n v="2"/>
    <n v="2"/>
    <n v="3"/>
    <n v="5"/>
    <n v="5"/>
    <n v="5"/>
    <n v="1"/>
    <n v="6"/>
    <n v="5"/>
    <n v="3"/>
    <n v="3"/>
    <n v="5"/>
    <n v="2"/>
    <n v="3"/>
    <n v="3"/>
    <s v="NO"/>
    <n v="3"/>
    <m/>
    <n v="5"/>
    <n v="5"/>
    <n v="5"/>
    <n v="5"/>
    <n v="5"/>
    <n v="5"/>
    <m/>
    <s v="SI"/>
    <s v="NO"/>
    <m/>
    <m/>
    <n v="5"/>
    <n v="5"/>
    <m/>
    <x v="2"/>
    <n v="4"/>
    <m/>
    <s v="En general muy bien, aunque vendría bien que ampliaran los horarios en época de exámenes. La sala de estudio es un poco ruidosa, a veces. Y no he atendido a los cursos por falta de interés, y de tiempo.&lt;br&gt;:)"/>
    <d v="2017-03-18T09:10:05"/>
    <s v="10.150.1.152"/>
    <m/>
  </r>
  <r>
    <s v="F. Ciencias Matemáticas"/>
    <s v="Ciencias Experimentales"/>
    <n v="2"/>
    <n v="1363"/>
    <m/>
    <m/>
    <x v="1"/>
    <n v="8"/>
    <m/>
    <x v="1"/>
    <n v="3"/>
    <m/>
    <n v="8"/>
    <n v="17"/>
    <m/>
    <m/>
    <m/>
    <m/>
    <n v="4"/>
    <n v="3"/>
    <n v="4"/>
    <n v="4"/>
    <n v="1"/>
    <m/>
    <m/>
    <m/>
    <m/>
    <m/>
    <m/>
    <n v="5"/>
    <n v="2"/>
    <n v="3"/>
    <n v="4"/>
    <n v="5"/>
    <n v="4"/>
    <n v="5"/>
    <n v="2"/>
    <n v="6"/>
    <n v="4"/>
    <n v="3"/>
    <n v="3"/>
    <n v="3"/>
    <n v="4"/>
    <n v="2"/>
    <n v="2"/>
    <s v="NO"/>
    <n v="3"/>
    <m/>
    <n v="4"/>
    <n v="2"/>
    <n v="3"/>
    <n v="5"/>
    <n v="5"/>
    <n v="5"/>
    <m/>
    <s v="SI"/>
    <s v="NO"/>
    <m/>
    <m/>
    <n v="4"/>
    <n v="4"/>
    <m/>
    <x v="2"/>
    <n v="4"/>
    <m/>
    <s v="En la pregunta 5.2. He entendido que se refiere al curso fimat de la biblio de mates. No he podido asistir porque requiere mucho tiempo y no podía compaginarlo."/>
    <d v="2017-03-18T09:14:46"/>
    <s v="10.150.1.151"/>
    <m/>
  </r>
  <r>
    <s v="F. Geografía e Historia"/>
    <s v="Humanidades"/>
    <n v="1"/>
    <n v="1364"/>
    <m/>
    <m/>
    <x v="4"/>
    <n v="16"/>
    <m/>
    <x v="2"/>
    <n v="1"/>
    <m/>
    <n v="29"/>
    <n v="16"/>
    <m/>
    <m/>
    <m/>
    <m/>
    <n v="4"/>
    <n v="4"/>
    <n v="3"/>
    <n v="3"/>
    <m/>
    <m/>
    <m/>
    <n v="4"/>
    <m/>
    <m/>
    <m/>
    <n v="2"/>
    <n v="1"/>
    <n v="4"/>
    <n v="5"/>
    <n v="3"/>
    <n v="4"/>
    <n v="1"/>
    <n v="1"/>
    <n v="2"/>
    <n v="4"/>
    <n v="4"/>
    <n v="3"/>
    <n v="3"/>
    <n v="3"/>
    <n v="4"/>
    <n v="4"/>
    <s v="NO"/>
    <n v="2"/>
    <m/>
    <n v="5"/>
    <n v="4"/>
    <n v="4"/>
    <n v="5"/>
    <n v="5"/>
    <n v="4"/>
    <m/>
    <s v="NO"/>
    <s v="NO"/>
    <m/>
    <m/>
    <n v="4"/>
    <n v="4"/>
    <m/>
    <x v="2"/>
    <m/>
    <m/>
    <m/>
    <d v="2017-03-18T09:19:29"/>
    <s v="10.150.1.151"/>
    <m/>
  </r>
  <r>
    <s v="F. Educación - Centro de Formación del Profesorado"/>
    <s v="Humanidades"/>
    <n v="1"/>
    <n v="1365"/>
    <m/>
    <m/>
    <x v="2"/>
    <n v="12"/>
    <m/>
    <x v="1"/>
    <n v="4"/>
    <m/>
    <n v="12"/>
    <m/>
    <m/>
    <m/>
    <m/>
    <m/>
    <n v="5"/>
    <n v="5"/>
    <n v="5"/>
    <n v="5"/>
    <m/>
    <m/>
    <n v="3"/>
    <m/>
    <m/>
    <m/>
    <m/>
    <n v="4"/>
    <n v="4"/>
    <n v="3"/>
    <n v="4"/>
    <n v="4"/>
    <n v="4"/>
    <n v="4"/>
    <n v="4"/>
    <n v="5"/>
    <n v="4"/>
    <n v="4"/>
    <n v="4"/>
    <n v="4"/>
    <n v="4"/>
    <n v="4"/>
    <n v="4"/>
    <s v="NO"/>
    <n v="4"/>
    <m/>
    <n v="5"/>
    <n v="5"/>
    <n v="5"/>
    <n v="5"/>
    <n v="5"/>
    <n v="5"/>
    <m/>
    <s v="SI"/>
    <s v="SI"/>
    <n v="5"/>
    <m/>
    <n v="4"/>
    <n v="4"/>
    <m/>
    <x v="2"/>
    <m/>
    <m/>
    <m/>
    <d v="2017-03-18T09:19:34"/>
    <s v="10.150.1.152"/>
    <m/>
  </r>
  <r>
    <s v="F. Medicina"/>
    <s v="Ciencias de la Salud"/>
    <n v="4"/>
    <n v="1366"/>
    <m/>
    <m/>
    <x v="1"/>
    <n v="18"/>
    <m/>
    <x v="2"/>
    <n v="5"/>
    <m/>
    <n v="18"/>
    <n v="13"/>
    <n v="29"/>
    <m/>
    <m/>
    <m/>
    <n v="1"/>
    <n v="1"/>
    <n v="1"/>
    <n v="1"/>
    <m/>
    <m/>
    <n v="3"/>
    <m/>
    <m/>
    <m/>
    <m/>
    <n v="3"/>
    <n v="1"/>
    <n v="4"/>
    <n v="4"/>
    <n v="5"/>
    <n v="5"/>
    <n v="5"/>
    <n v="5"/>
    <n v="3"/>
    <n v="3"/>
    <n v="5"/>
    <n v="3"/>
    <n v="3"/>
    <n v="4"/>
    <n v="3"/>
    <n v="3"/>
    <s v="NO"/>
    <n v="3"/>
    <m/>
    <n v="5"/>
    <n v="4"/>
    <n v="4"/>
    <n v="4"/>
    <n v="5"/>
    <n v="5"/>
    <m/>
    <s v="NO"/>
    <s v="NO"/>
    <m/>
    <m/>
    <n v="4"/>
    <n v="4"/>
    <m/>
    <x v="1"/>
    <n v="1"/>
    <m/>
    <s v="Deberian haber hecho la obra en verano, y no en el curso que pagamos la matricula para tener todos los servicios y llevamos sin biblioteca una barbaridad, y sinceramente me parece una vergüenza "/>
    <d v="2017-03-18T09:21:47"/>
    <s v="10.150.1.151"/>
    <m/>
  </r>
  <r>
    <s v="F. Educación - Centro de Formación del Profesorado"/>
    <s v="Humanidades"/>
    <n v="1"/>
    <n v="1367"/>
    <m/>
    <m/>
    <x v="1"/>
    <n v="12"/>
    <m/>
    <x v="2"/>
    <n v="4"/>
    <m/>
    <n v="29"/>
    <n v="12"/>
    <n v="19"/>
    <m/>
    <m/>
    <m/>
    <n v="3"/>
    <n v="4"/>
    <n v="4"/>
    <n v="4"/>
    <m/>
    <m/>
    <n v="3"/>
    <m/>
    <m/>
    <m/>
    <m/>
    <n v="4"/>
    <n v="3"/>
    <n v="1"/>
    <n v="5"/>
    <n v="5"/>
    <n v="5"/>
    <n v="5"/>
    <n v="1"/>
    <n v="4"/>
    <n v="2"/>
    <m/>
    <n v="5"/>
    <n v="5"/>
    <n v="5"/>
    <n v="5"/>
    <n v="5"/>
    <s v="SI"/>
    <n v="5"/>
    <m/>
    <n v="5"/>
    <n v="5"/>
    <n v="5"/>
    <n v="5"/>
    <n v="5"/>
    <n v="5"/>
    <m/>
    <s v="SI"/>
    <s v="SI"/>
    <n v="4"/>
    <m/>
    <n v="5"/>
    <n v="5"/>
    <m/>
    <x v="2"/>
    <n v="4"/>
    <m/>
    <m/>
    <d v="2017-03-18T09:29:30"/>
    <s v="10.150.1.152"/>
    <m/>
  </r>
  <r>
    <s v="F. Filosofía"/>
    <s v="Humanidades"/>
    <n v="1"/>
    <n v="1368"/>
    <m/>
    <m/>
    <x v="1"/>
    <n v="15"/>
    <m/>
    <x v="3"/>
    <n v="4"/>
    <m/>
    <n v="15"/>
    <n v="16"/>
    <n v="29"/>
    <m/>
    <m/>
    <m/>
    <n v="4"/>
    <n v="5"/>
    <n v="5"/>
    <n v="5"/>
    <m/>
    <n v="2"/>
    <m/>
    <m/>
    <m/>
    <m/>
    <m/>
    <n v="5"/>
    <n v="1"/>
    <n v="1"/>
    <n v="3"/>
    <n v="5"/>
    <n v="3"/>
    <n v="5"/>
    <n v="1"/>
    <n v="4"/>
    <n v="5"/>
    <n v="5"/>
    <n v="5"/>
    <n v="5"/>
    <n v="5"/>
    <n v="5"/>
    <n v="5"/>
    <s v="NO"/>
    <n v="5"/>
    <m/>
    <n v="5"/>
    <n v="4"/>
    <n v="5"/>
    <n v="5"/>
    <n v="5"/>
    <n v="5"/>
    <m/>
    <s v="NO"/>
    <s v="SI"/>
    <n v="4"/>
    <m/>
    <n v="5"/>
    <n v="5"/>
    <m/>
    <x v="0"/>
    <n v="3"/>
    <m/>
    <m/>
    <d v="2017-03-18T09:31:08"/>
    <s v="10.150.1.152"/>
    <m/>
  </r>
  <r>
    <s v="F. Ciencias Químicas"/>
    <s v="Ciencias Experimentales"/>
    <n v="2"/>
    <n v="1369"/>
    <m/>
    <m/>
    <x v="1"/>
    <n v="10"/>
    <m/>
    <x v="1"/>
    <n v="3"/>
    <m/>
    <n v="10"/>
    <n v="2"/>
    <m/>
    <m/>
    <m/>
    <m/>
    <n v="3"/>
    <n v="4"/>
    <n v="4"/>
    <n v="4"/>
    <m/>
    <m/>
    <n v="3"/>
    <m/>
    <m/>
    <m/>
    <m/>
    <n v="4"/>
    <n v="1"/>
    <n v="3"/>
    <n v="4"/>
    <n v="4"/>
    <n v="3"/>
    <n v="5"/>
    <n v="4"/>
    <n v="3"/>
    <n v="4"/>
    <n v="5"/>
    <n v="3"/>
    <n v="5"/>
    <n v="4"/>
    <n v="3"/>
    <n v="4"/>
    <s v="SI"/>
    <n v="4"/>
    <m/>
    <n v="4"/>
    <n v="3"/>
    <n v="4"/>
    <n v="4"/>
    <n v="4"/>
    <n v="4"/>
    <m/>
    <s v="NO"/>
    <s v="NO"/>
    <m/>
    <m/>
    <n v="4"/>
    <n v="4"/>
    <m/>
    <x v="2"/>
    <n v="3"/>
    <m/>
    <s v="En cuanto a la Biblioteca de la Facultad de Ciencias Químicas:&lt;br&gt; 1) Ampliar el horario de apertura hasta las 21:30. El horario actual hasta las 20:30 no resulta suficiente puesto que, además, hay que ir desalojando la sala de estudio antes de dicha hora. &lt;br&gt; 2) Añadir tomas de corriente para las mesas no situadas en las paredes. En épocas de alta utilización de la biblioteca los puestos con toma de corriente se quedan cortos para el número de personas que necesitaría utilizarlos.&lt;br&gt;"/>
    <d v="2017-03-18T09:38:29"/>
    <s v="10.150.1.152"/>
    <m/>
  </r>
  <r>
    <s v="F. Geografía e Historia"/>
    <s v="Humanidades"/>
    <n v="1"/>
    <n v="1370"/>
    <m/>
    <m/>
    <x v="1"/>
    <n v="16"/>
    <m/>
    <x v="3"/>
    <n v="4"/>
    <m/>
    <n v="16"/>
    <n v="29"/>
    <n v="15"/>
    <m/>
    <m/>
    <m/>
    <n v="3"/>
    <n v="4"/>
    <n v="2"/>
    <n v="4"/>
    <m/>
    <m/>
    <n v="3"/>
    <m/>
    <m/>
    <m/>
    <m/>
    <n v="5"/>
    <n v="1"/>
    <n v="1"/>
    <n v="3"/>
    <n v="3"/>
    <n v="2"/>
    <n v="4"/>
    <n v="1"/>
    <n v="2"/>
    <n v="3"/>
    <n v="4"/>
    <n v="3"/>
    <n v="4"/>
    <n v="5"/>
    <n v="3"/>
    <n v="4"/>
    <s v="NO"/>
    <n v="5"/>
    <m/>
    <n v="5"/>
    <n v="3"/>
    <n v="5"/>
    <n v="5"/>
    <n v="5"/>
    <n v="5"/>
    <m/>
    <s v="SI"/>
    <s v="NO"/>
    <m/>
    <m/>
    <n v="3"/>
    <n v="4"/>
    <m/>
    <x v="2"/>
    <n v="3"/>
    <m/>
    <s v="No he ido a cursos de la biblioteca porque no he podido."/>
    <d v="2017-03-18T09:45:51"/>
    <s v="10.150.1.151"/>
    <m/>
  </r>
  <r>
    <s v="F. Ciencias Políticas y Sociología"/>
    <s v="Ciencias Sociales"/>
    <n v="3"/>
    <n v="1371"/>
    <m/>
    <m/>
    <x v="0"/>
    <n v="9"/>
    <m/>
    <x v="2"/>
    <n v="3"/>
    <m/>
    <n v="9"/>
    <n v="5"/>
    <n v="11"/>
    <m/>
    <m/>
    <m/>
    <n v="5"/>
    <n v="5"/>
    <n v="3"/>
    <n v="4"/>
    <n v="1"/>
    <m/>
    <m/>
    <m/>
    <m/>
    <m/>
    <m/>
    <n v="4"/>
    <n v="3"/>
    <n v="2"/>
    <n v="3"/>
    <n v="2"/>
    <n v="5"/>
    <n v="1"/>
    <n v="2"/>
    <n v="3"/>
    <n v="4"/>
    <n v="4"/>
    <n v="4"/>
    <n v="5"/>
    <n v="4"/>
    <n v="5"/>
    <n v="3"/>
    <s v="NO"/>
    <n v="5"/>
    <m/>
    <n v="5"/>
    <n v="4"/>
    <n v="5"/>
    <n v="5"/>
    <n v="5"/>
    <n v="5"/>
    <m/>
    <m/>
    <s v="SI"/>
    <n v="4"/>
    <m/>
    <n v="5"/>
    <n v="5"/>
    <m/>
    <x v="0"/>
    <n v="4"/>
    <m/>
    <m/>
    <d v="2017-03-18T09:46:29"/>
    <s v="10.150.1.152"/>
    <m/>
  </r>
  <r>
    <s v="F. Ciencias de la Información"/>
    <s v="Ciencias Sociales"/>
    <n v="3"/>
    <n v="1372"/>
    <m/>
    <m/>
    <x v="1"/>
    <n v="4"/>
    <m/>
    <x v="2"/>
    <n v="3"/>
    <m/>
    <n v="4"/>
    <n v="29"/>
    <m/>
    <m/>
    <m/>
    <m/>
    <n v="4"/>
    <n v="2"/>
    <n v="2"/>
    <n v="3"/>
    <n v="1"/>
    <m/>
    <m/>
    <m/>
    <m/>
    <m/>
    <m/>
    <n v="2"/>
    <n v="2"/>
    <n v="2"/>
    <n v="4"/>
    <n v="4"/>
    <n v="5"/>
    <n v="5"/>
    <n v="2"/>
    <n v="4"/>
    <n v="3"/>
    <n v="2"/>
    <n v="3"/>
    <n v="2"/>
    <n v="4"/>
    <n v="3"/>
    <n v="3"/>
    <s v="NO"/>
    <n v="4"/>
    <m/>
    <n v="3"/>
    <n v="4"/>
    <n v="4"/>
    <n v="4"/>
    <n v="4"/>
    <n v="4"/>
    <m/>
    <s v="NO"/>
    <s v="NO"/>
    <m/>
    <m/>
    <n v="3"/>
    <n v="2"/>
    <m/>
    <x v="3"/>
    <n v="3"/>
    <m/>
    <s v="En la sala que hay en la biblioteca para hacer trabajos en grupo, el señor del mostrador no para de amenazarnos con echarnos si hablamos de muy malas formas. Es una sala que esta precisamente para eso.poca amabilidad de los trabajadores que les falta llamarte tonto cuando acudes en su ayuda para encontrar un libro."/>
    <d v="2017-03-18T09:53:51"/>
    <s v="10.150.1.152"/>
    <m/>
  </r>
  <r>
    <s v="F. Ciencias Físicas"/>
    <s v="Ciencias Experimentales"/>
    <n v="2"/>
    <n v="1373"/>
    <m/>
    <m/>
    <x v="1"/>
    <n v="6"/>
    <m/>
    <x v="1"/>
    <n v="3"/>
    <m/>
    <n v="6"/>
    <n v="8"/>
    <n v="29"/>
    <m/>
    <m/>
    <m/>
    <n v="5"/>
    <n v="4"/>
    <n v="4"/>
    <n v="5"/>
    <n v="1"/>
    <m/>
    <m/>
    <m/>
    <m/>
    <m/>
    <m/>
    <n v="5"/>
    <n v="1"/>
    <n v="2"/>
    <n v="3"/>
    <n v="4"/>
    <n v="2"/>
    <n v="5"/>
    <n v="1"/>
    <n v="4"/>
    <n v="4"/>
    <n v="5"/>
    <n v="4"/>
    <n v="5"/>
    <n v="4"/>
    <n v="5"/>
    <n v="5"/>
    <s v="NO"/>
    <n v="5"/>
    <m/>
    <n v="5"/>
    <n v="5"/>
    <n v="4"/>
    <n v="5"/>
    <n v="5"/>
    <n v="5"/>
    <m/>
    <s v="SI"/>
    <s v="NO"/>
    <m/>
    <m/>
    <n v="5"/>
    <n v="5"/>
    <m/>
    <x v="0"/>
    <n v="4"/>
    <m/>
    <s v="No he asistido a ningún curso de formación porque no he necesitado mayor profundidad de conocimientos para el uso que hago de la biblioteca y sus servicios en línea."/>
    <d v="2017-03-18T09:55:23"/>
    <s v="10.150.1.151"/>
    <m/>
  </r>
  <r>
    <s v="F. Enfermería, Fisioterapia y Podología"/>
    <s v="Ciencias de la Salud"/>
    <n v="4"/>
    <n v="1374"/>
    <m/>
    <m/>
    <x v="1"/>
    <n v="22"/>
    <m/>
    <x v="1"/>
    <n v="3"/>
    <m/>
    <n v="22"/>
    <n v="2"/>
    <n v="29"/>
    <m/>
    <m/>
    <m/>
    <n v="4"/>
    <n v="4"/>
    <n v="4"/>
    <n v="4"/>
    <n v="1"/>
    <m/>
    <m/>
    <m/>
    <m/>
    <m/>
    <m/>
    <n v="3"/>
    <n v="1"/>
    <n v="1"/>
    <n v="1"/>
    <n v="5"/>
    <n v="2"/>
    <n v="4"/>
    <n v="1"/>
    <n v="4"/>
    <n v="4"/>
    <n v="4"/>
    <n v="4"/>
    <n v="3"/>
    <n v="4"/>
    <n v="3"/>
    <n v="3"/>
    <s v="NO"/>
    <n v="3"/>
    <m/>
    <n v="4"/>
    <n v="3"/>
    <n v="5"/>
    <n v="5"/>
    <n v="5"/>
    <n v="5"/>
    <m/>
    <s v="NO"/>
    <s v="NO"/>
    <m/>
    <m/>
    <n v="4"/>
    <n v="3"/>
    <m/>
    <x v="2"/>
    <n v="3"/>
    <m/>
    <m/>
    <d v="2017-03-18T09:56:08"/>
    <s v="10.150.1.152"/>
    <m/>
  </r>
  <r>
    <s v="F. Filología"/>
    <s v="Humanidades"/>
    <n v="1"/>
    <n v="1375"/>
    <m/>
    <m/>
    <x v="1"/>
    <n v="14"/>
    <m/>
    <x v="2"/>
    <n v="4"/>
    <m/>
    <n v="29"/>
    <n v="14"/>
    <n v="15"/>
    <m/>
    <m/>
    <m/>
    <n v="2"/>
    <n v="3"/>
    <n v="4"/>
    <n v="3"/>
    <m/>
    <n v="2"/>
    <n v="3"/>
    <m/>
    <m/>
    <m/>
    <m/>
    <n v="3"/>
    <n v="4"/>
    <n v="1"/>
    <n v="1"/>
    <n v="2"/>
    <n v="3"/>
    <n v="3"/>
    <n v="3"/>
    <n v="3"/>
    <n v="3"/>
    <n v="3"/>
    <n v="2"/>
    <n v="2"/>
    <n v="3"/>
    <n v="3"/>
    <n v="2"/>
    <s v="NO"/>
    <n v="3"/>
    <m/>
    <n v="2"/>
    <n v="3"/>
    <n v="4"/>
    <n v="4"/>
    <n v="4"/>
    <n v="4"/>
    <m/>
    <s v="NO"/>
    <s v="NO"/>
    <m/>
    <m/>
    <n v="3"/>
    <n v="2"/>
    <m/>
    <x v="3"/>
    <n v="3"/>
    <m/>
    <m/>
    <d v="2017-03-18T09:56:30"/>
    <s v="10.150.1.151"/>
    <m/>
  </r>
  <r>
    <s v="F. Ciencias de la Información"/>
    <s v="Ciencias Sociales"/>
    <n v="3"/>
    <n v="1376"/>
    <m/>
    <m/>
    <x v="1"/>
    <n v="4"/>
    <m/>
    <x v="2"/>
    <n v="3"/>
    <m/>
    <n v="4"/>
    <n v="29"/>
    <n v="18"/>
    <s v="Biblioteca Pública Luis Rosales"/>
    <m/>
    <m/>
    <n v="4"/>
    <n v="4"/>
    <n v="3"/>
    <n v="2"/>
    <m/>
    <n v="2"/>
    <m/>
    <m/>
    <m/>
    <m/>
    <m/>
    <n v="2"/>
    <n v="3"/>
    <n v="3"/>
    <n v="2"/>
    <n v="5"/>
    <n v="5"/>
    <n v="5"/>
    <n v="4"/>
    <n v="4"/>
    <n v="3"/>
    <n v="4"/>
    <n v="2"/>
    <n v="1"/>
    <n v="3"/>
    <n v="2"/>
    <n v="3"/>
    <s v="SI"/>
    <n v="4"/>
    <m/>
    <n v="3"/>
    <n v="4"/>
    <n v="4"/>
    <n v="4"/>
    <n v="5"/>
    <n v="5"/>
    <m/>
    <s v="NO"/>
    <s v="NO"/>
    <m/>
    <m/>
    <n v="3"/>
    <n v="3"/>
    <m/>
    <x v="2"/>
    <n v="1"/>
    <m/>
    <s v="No he asistido a ningún curso de formación porque no me parecen de interés los temas que se proponen, ni se publicitan lo suficiente"/>
    <d v="2017-03-18T09:56:56"/>
    <s v="10.150.1.151"/>
    <m/>
  </r>
  <r>
    <s v="F. Filología"/>
    <s v="Humanidades"/>
    <n v="1"/>
    <n v="1377"/>
    <m/>
    <m/>
    <x v="0"/>
    <n v="14"/>
    <m/>
    <x v="3"/>
    <n v="4"/>
    <m/>
    <n v="14"/>
    <n v="29"/>
    <n v="15"/>
    <m/>
    <m/>
    <m/>
    <n v="5"/>
    <n v="5"/>
    <n v="4"/>
    <n v="2"/>
    <n v="1"/>
    <m/>
    <m/>
    <m/>
    <m/>
    <m/>
    <m/>
    <n v="3"/>
    <n v="3"/>
    <n v="1"/>
    <n v="4"/>
    <n v="1"/>
    <n v="4"/>
    <n v="1"/>
    <n v="2"/>
    <n v="2"/>
    <n v="5"/>
    <n v="5"/>
    <n v="5"/>
    <n v="5"/>
    <n v="5"/>
    <n v="5"/>
    <n v="5"/>
    <s v="SI"/>
    <n v="4"/>
    <m/>
    <n v="4"/>
    <n v="5"/>
    <n v="3"/>
    <n v="5"/>
    <n v="5"/>
    <n v="5"/>
    <m/>
    <s v="SI"/>
    <s v="NO"/>
    <m/>
    <m/>
    <n v="5"/>
    <n v="5"/>
    <m/>
    <x v="2"/>
    <n v="4"/>
    <m/>
    <s v="Soy usuario asiduo de la Biblioteca A de la Facultad de Filología. En general estoy muy contento con el ambiente, pero, en ocasiones, al personal de la biblioteca parece olvidársele dónde trabaja y se ponen a charlar en un tono de voz no muy alto –si estuvieran en otro sitio–, pero lo suficiente para que se les oiga en todo el recinto."/>
    <d v="2017-03-18T09:57:39"/>
    <s v="10.150.1.152"/>
    <m/>
  </r>
  <r>
    <s v="F. Ciencias Químicas"/>
    <s v="Ciencias Experimentales"/>
    <n v="2"/>
    <n v="1378"/>
    <m/>
    <m/>
    <x v="1"/>
    <n v="10"/>
    <m/>
    <x v="1"/>
    <n v="1"/>
    <m/>
    <n v="10"/>
    <n v="13"/>
    <n v="18"/>
    <m/>
    <m/>
    <m/>
    <n v="4"/>
    <n v="5"/>
    <n v="5"/>
    <n v="4"/>
    <n v="1"/>
    <m/>
    <m/>
    <m/>
    <m/>
    <m/>
    <m/>
    <n v="3"/>
    <n v="1"/>
    <n v="1"/>
    <n v="1"/>
    <n v="5"/>
    <n v="4"/>
    <n v="5"/>
    <n v="1"/>
    <n v="6"/>
    <n v="4"/>
    <n v="3"/>
    <n v="2"/>
    <n v="5"/>
    <n v="5"/>
    <n v="3"/>
    <n v="5"/>
    <s v="NO"/>
    <n v="5"/>
    <m/>
    <n v="5"/>
    <n v="4"/>
    <n v="5"/>
    <n v="5"/>
    <n v="5"/>
    <n v="5"/>
    <m/>
    <s v="NO"/>
    <s v="NO"/>
    <m/>
    <m/>
    <n v="5"/>
    <n v="5"/>
    <m/>
    <x v="0"/>
    <m/>
    <m/>
    <s v="5.2 no he recibido curso de formación de usuarios porque no me han informado mis profesores.&lt;br&gt;&lt;br&gt;Aunque el wifi de la facultad no es lento, a veces falla a la hora de intentar acceder a el , especialmente con dispositivos móviles"/>
    <d v="2017-03-18T10:00:09"/>
    <s v="10.150.1.152"/>
    <m/>
  </r>
  <r>
    <s v="F. Ciencias de la Información"/>
    <s v="Ciencias Sociales"/>
    <n v="3"/>
    <n v="1379"/>
    <m/>
    <m/>
    <x v="2"/>
    <n v="4"/>
    <m/>
    <x v="2"/>
    <n v="3"/>
    <m/>
    <n v="4"/>
    <n v="3"/>
    <n v="9"/>
    <m/>
    <m/>
    <m/>
    <n v="4"/>
    <n v="4"/>
    <n v="4"/>
    <n v="1"/>
    <m/>
    <m/>
    <n v="3"/>
    <m/>
    <m/>
    <m/>
    <m/>
    <n v="2"/>
    <n v="1"/>
    <n v="1"/>
    <n v="3"/>
    <n v="5"/>
    <n v="5"/>
    <n v="3"/>
    <n v="1"/>
    <n v="2"/>
    <n v="5"/>
    <n v="5"/>
    <n v="2"/>
    <n v="2"/>
    <n v="4"/>
    <n v="4"/>
    <n v="5"/>
    <s v="NO"/>
    <n v="4"/>
    <m/>
    <n v="4"/>
    <n v="4"/>
    <n v="4"/>
    <n v="5"/>
    <n v="5"/>
    <n v="5"/>
    <m/>
    <s v="NO"/>
    <s v="NO"/>
    <m/>
    <m/>
    <n v="2"/>
    <n v="2"/>
    <m/>
    <x v="3"/>
    <n v="3"/>
    <m/>
    <m/>
    <d v="2017-03-18T10:01:16"/>
    <s v="10.150.1.151"/>
    <m/>
  </r>
  <r>
    <s v="F. Filología"/>
    <s v="Humanidades"/>
    <n v="1"/>
    <n v="1380"/>
    <m/>
    <m/>
    <x v="1"/>
    <n v="14"/>
    <m/>
    <x v="2"/>
    <n v="3"/>
    <m/>
    <n v="29"/>
    <n v="28"/>
    <m/>
    <m/>
    <m/>
    <m/>
    <n v="4"/>
    <n v="5"/>
    <n v="5"/>
    <n v="5"/>
    <m/>
    <n v="2"/>
    <m/>
    <m/>
    <m/>
    <m/>
    <m/>
    <n v="5"/>
    <n v="1"/>
    <n v="1"/>
    <n v="1"/>
    <n v="2"/>
    <n v="4"/>
    <n v="5"/>
    <n v="3"/>
    <n v="2"/>
    <n v="5"/>
    <n v="5"/>
    <n v="5"/>
    <n v="5"/>
    <n v="5"/>
    <n v="2"/>
    <n v="2"/>
    <s v="NO"/>
    <n v="5"/>
    <m/>
    <n v="4"/>
    <n v="4"/>
    <n v="4"/>
    <n v="5"/>
    <n v="5"/>
    <n v="5"/>
    <m/>
    <s v="NO"/>
    <s v="NO"/>
    <m/>
    <m/>
    <n v="4"/>
    <n v="4"/>
    <m/>
    <x v="2"/>
    <n v="3"/>
    <m/>
    <s v="Cuando se pide un libro del depósito, que no haya que esperar tanto sería un punto muy favorable."/>
    <d v="2017-03-18T10:02:20"/>
    <s v="10.150.1.152"/>
    <m/>
  </r>
  <r>
    <s v="F. Comercio y Turismo"/>
    <s v="Ciencias Sociales"/>
    <n v="3"/>
    <n v="1381"/>
    <m/>
    <m/>
    <x v="1"/>
    <n v="24"/>
    <m/>
    <x v="2"/>
    <n v="2"/>
    <m/>
    <n v="24"/>
    <n v="24"/>
    <n v="29"/>
    <m/>
    <m/>
    <m/>
    <n v="4"/>
    <n v="3"/>
    <n v="3"/>
    <n v="3"/>
    <m/>
    <n v="2"/>
    <m/>
    <n v="4"/>
    <s v="Hasta las 1:00"/>
    <m/>
    <m/>
    <n v="4"/>
    <n v="1"/>
    <n v="2"/>
    <n v="5"/>
    <n v="4"/>
    <n v="3"/>
    <n v="4"/>
    <n v="2"/>
    <n v="4"/>
    <n v="3"/>
    <n v="3"/>
    <n v="4"/>
    <n v="4"/>
    <n v="4"/>
    <n v="4"/>
    <n v="4"/>
    <s v="NO"/>
    <n v="4"/>
    <m/>
    <n v="4"/>
    <n v="3"/>
    <n v="4"/>
    <n v="4"/>
    <n v="3"/>
    <n v="4"/>
    <m/>
    <s v="NO"/>
    <s v="NO"/>
    <m/>
    <m/>
    <n v="4"/>
    <n v="4"/>
    <m/>
    <x v="2"/>
    <m/>
    <m/>
    <s v="Préstamo de libros durante más tiempo y posibilidad de renovar todos a través del campus virtual."/>
    <d v="2017-03-18T10:03:40"/>
    <s v="10.150.1.151"/>
    <m/>
  </r>
  <r>
    <s v="N/C"/>
    <s v="N/C"/>
    <e v="#N/A"/>
    <n v="1382"/>
    <m/>
    <m/>
    <x v="1"/>
    <m/>
    <m/>
    <x v="2"/>
    <n v="3"/>
    <m/>
    <n v="1"/>
    <n v="4"/>
    <n v="16"/>
    <m/>
    <m/>
    <m/>
    <n v="4"/>
    <n v="4"/>
    <n v="5"/>
    <n v="4"/>
    <m/>
    <n v="2"/>
    <m/>
    <m/>
    <m/>
    <m/>
    <m/>
    <n v="4"/>
    <n v="1"/>
    <n v="1"/>
    <n v="3"/>
    <n v="3"/>
    <n v="4"/>
    <n v="4"/>
    <n v="2"/>
    <n v="4"/>
    <n v="3"/>
    <n v="4"/>
    <n v="4"/>
    <n v="4"/>
    <n v="4"/>
    <n v="4"/>
    <n v="4"/>
    <s v="NO"/>
    <n v="3"/>
    <m/>
    <n v="5"/>
    <n v="4"/>
    <n v="4"/>
    <n v="5"/>
    <n v="5"/>
    <n v="5"/>
    <m/>
    <s v="NO"/>
    <s v="NO"/>
    <m/>
    <m/>
    <n v="4"/>
    <n v="5"/>
    <m/>
    <x v="2"/>
    <n v="4"/>
    <m/>
    <m/>
    <d v="2017-03-18T10:05:35"/>
    <s v="10.150.1.151"/>
    <m/>
  </r>
  <r>
    <s v="F. Bellas Artes"/>
    <s v="Humanidades"/>
    <n v="1"/>
    <n v="1383"/>
    <m/>
    <m/>
    <x v="1"/>
    <n v="1"/>
    <m/>
    <x v="2"/>
    <n v="3"/>
    <m/>
    <n v="1"/>
    <n v="29"/>
    <n v="16"/>
    <m/>
    <m/>
    <m/>
    <n v="5"/>
    <n v="4"/>
    <n v="4"/>
    <n v="3"/>
    <n v="1"/>
    <m/>
    <m/>
    <m/>
    <m/>
    <m/>
    <m/>
    <m/>
    <n v="1"/>
    <n v="1"/>
    <n v="5"/>
    <n v="4"/>
    <n v="5"/>
    <n v="5"/>
    <n v="1"/>
    <n v="4"/>
    <n v="5"/>
    <n v="5"/>
    <n v="3"/>
    <n v="3"/>
    <n v="5"/>
    <n v="3"/>
    <n v="4"/>
    <s v="NO"/>
    <n v="4"/>
    <m/>
    <n v="5"/>
    <n v="5"/>
    <n v="5"/>
    <n v="5"/>
    <n v="5"/>
    <n v="5"/>
    <m/>
    <s v="NO"/>
    <s v="NO"/>
    <m/>
    <m/>
    <n v="5"/>
    <n v="5"/>
    <m/>
    <x v="0"/>
    <n v="4"/>
    <m/>
    <s v="No sabia que había cursos."/>
    <d v="2017-03-18T10:07:15"/>
    <s v="10.150.1.151"/>
    <m/>
  </r>
  <r>
    <s v="F. Derecho"/>
    <s v="Ciencias Sociales"/>
    <n v="3"/>
    <n v="1384"/>
    <m/>
    <m/>
    <x v="0"/>
    <n v="11"/>
    <m/>
    <x v="2"/>
    <n v="3"/>
    <m/>
    <n v="11"/>
    <n v="29"/>
    <m/>
    <m/>
    <m/>
    <m/>
    <n v="5"/>
    <n v="5"/>
    <n v="5"/>
    <m/>
    <m/>
    <m/>
    <n v="3"/>
    <m/>
    <m/>
    <m/>
    <m/>
    <n v="5"/>
    <n v="4"/>
    <n v="3"/>
    <n v="3"/>
    <n v="2"/>
    <n v="2"/>
    <n v="1"/>
    <n v="3"/>
    <n v="5"/>
    <n v="5"/>
    <n v="5"/>
    <n v="5"/>
    <n v="5"/>
    <n v="5"/>
    <m/>
    <m/>
    <s v="SI"/>
    <n v="5"/>
    <m/>
    <n v="5"/>
    <n v="5"/>
    <n v="5"/>
    <n v="5"/>
    <n v="5"/>
    <n v="5"/>
    <m/>
    <s v="SI"/>
    <s v="SI"/>
    <n v="5"/>
    <m/>
    <n v="5"/>
    <n v="5"/>
    <m/>
    <x v="0"/>
    <n v="4"/>
    <m/>
    <s v="Para libros que no son de uso común, es ideal tener la opción de recogerlos en la biblioteca de criminología, ya que no son de consulta meramente, sino de estudio y trabajo mas profundo, por ello, si se pudiera mantener el servicio, sería de agradecer. "/>
    <d v="2017-03-18T10:07:44"/>
    <s v="10.150.1.152"/>
    <m/>
  </r>
  <r>
    <s v="F. Veterinaria"/>
    <s v="Ciencias de la Salud"/>
    <n v="4"/>
    <n v="1385"/>
    <m/>
    <m/>
    <x v="1"/>
    <n v="21"/>
    <m/>
    <x v="2"/>
    <n v="1"/>
    <m/>
    <n v="21"/>
    <n v="18"/>
    <n v="2"/>
    <m/>
    <m/>
    <m/>
    <n v="4"/>
    <n v="1"/>
    <n v="3"/>
    <n v="3"/>
    <n v="1"/>
    <m/>
    <n v="3"/>
    <m/>
    <m/>
    <m/>
    <m/>
    <n v="1"/>
    <n v="1"/>
    <n v="1"/>
    <n v="1"/>
    <n v="5"/>
    <n v="1"/>
    <n v="5"/>
    <n v="3"/>
    <n v="2"/>
    <n v="3"/>
    <n v="4"/>
    <n v="1"/>
    <n v="4"/>
    <n v="1"/>
    <n v="1"/>
    <n v="3"/>
    <s v="NO"/>
    <n v="2"/>
    <m/>
    <n v="5"/>
    <n v="1"/>
    <n v="1"/>
    <n v="3"/>
    <n v="3"/>
    <n v="4"/>
    <m/>
    <s v="NO"/>
    <s v="NO"/>
    <n v="1"/>
    <m/>
    <n v="5"/>
    <n v="5"/>
    <m/>
    <x v="0"/>
    <n v="4"/>
    <m/>
    <m/>
    <d v="2017-03-18T10:16:20"/>
    <s v="10.150.1.152"/>
    <m/>
  </r>
  <r>
    <s v="F. Odontología"/>
    <s v="Ciencias de la Salud"/>
    <n v="4"/>
    <n v="1386"/>
    <m/>
    <m/>
    <x v="1"/>
    <n v="19"/>
    <m/>
    <x v="1"/>
    <n v="3"/>
    <m/>
    <n v="19"/>
    <n v="29"/>
    <m/>
    <s v="La casa encendida"/>
    <m/>
    <m/>
    <n v="3"/>
    <n v="3"/>
    <n v="4"/>
    <n v="5"/>
    <m/>
    <n v="2"/>
    <n v="3"/>
    <n v="4"/>
    <n v="11"/>
    <m/>
    <m/>
    <n v="4"/>
    <n v="2"/>
    <n v="4"/>
    <n v="4"/>
    <n v="5"/>
    <n v="5"/>
    <n v="5"/>
    <n v="3"/>
    <n v="4"/>
    <n v="4"/>
    <n v="5"/>
    <n v="2"/>
    <n v="4"/>
    <n v="5"/>
    <n v="3"/>
    <n v="4"/>
    <s v="SI"/>
    <n v="4"/>
    <m/>
    <n v="5"/>
    <n v="3"/>
    <n v="5"/>
    <n v="5"/>
    <n v="5"/>
    <n v="5"/>
    <m/>
    <s v="SI"/>
    <s v="NO"/>
    <m/>
    <m/>
    <n v="5"/>
    <n v="5"/>
    <m/>
    <x v="2"/>
    <m/>
    <m/>
    <m/>
    <d v="2017-03-18T10:20:58"/>
    <s v="10.150.1.151"/>
    <m/>
  </r>
  <r>
    <s v="F. Derecho"/>
    <s v="Ciencias Sociales"/>
    <n v="3"/>
    <n v="1387"/>
    <m/>
    <m/>
    <x v="1"/>
    <n v="11"/>
    <m/>
    <x v="3"/>
    <n v="5"/>
    <m/>
    <n v="29"/>
    <n v="16"/>
    <m/>
    <s v="Centro Cultural Julio Cortazar (con muchísima frecuencia)."/>
    <m/>
    <m/>
    <n v="4"/>
    <n v="4"/>
    <n v="5"/>
    <n v="4"/>
    <m/>
    <n v="2"/>
    <n v="3"/>
    <n v="4"/>
    <s v="22.00"/>
    <m/>
    <m/>
    <n v="4"/>
    <n v="4"/>
    <n v="4"/>
    <n v="4"/>
    <n v="4"/>
    <n v="4"/>
    <n v="4"/>
    <n v="4"/>
    <n v="4"/>
    <n v="4"/>
    <n v="4"/>
    <n v="4"/>
    <n v="3"/>
    <n v="4"/>
    <n v="4"/>
    <n v="4"/>
    <s v="SI"/>
    <n v="4"/>
    <m/>
    <n v="5"/>
    <n v="5"/>
    <n v="5"/>
    <n v="5"/>
    <n v="5"/>
    <n v="5"/>
    <m/>
    <s v="SI"/>
    <s v="SI"/>
    <n v="4"/>
    <m/>
    <n v="4"/>
    <n v="4"/>
    <m/>
    <x v="2"/>
    <n v="4"/>
    <m/>
    <m/>
    <d v="2017-03-18T10:25:11"/>
    <s v="10.150.1.151"/>
    <m/>
  </r>
  <r>
    <s v="F. Medicina"/>
    <s v="Ciencias de la Salud"/>
    <n v="4"/>
    <n v="1388"/>
    <m/>
    <m/>
    <x v="1"/>
    <n v="18"/>
    <m/>
    <x v="3"/>
    <n v="4"/>
    <m/>
    <n v="18"/>
    <n v="16"/>
    <n v="29"/>
    <s v="A la del Hospital Clínico San Carlos o a la biblioteca AECID"/>
    <m/>
    <m/>
    <n v="2"/>
    <n v="4"/>
    <n v="4"/>
    <n v="3"/>
    <m/>
    <n v="2"/>
    <n v="3"/>
    <m/>
    <m/>
    <m/>
    <m/>
    <n v="4"/>
    <n v="5"/>
    <n v="5"/>
    <n v="1"/>
    <n v="4"/>
    <n v="5"/>
    <n v="4"/>
    <n v="1"/>
    <n v="3"/>
    <n v="3"/>
    <n v="5"/>
    <n v="5"/>
    <n v="4"/>
    <n v="4"/>
    <m/>
    <n v="4"/>
    <s v="NO"/>
    <n v="4"/>
    <m/>
    <n v="5"/>
    <n v="4"/>
    <n v="4"/>
    <n v="5"/>
    <n v="5"/>
    <n v="5"/>
    <m/>
    <s v="SI"/>
    <s v="NO"/>
    <m/>
    <m/>
    <n v="5"/>
    <n v="5"/>
    <m/>
    <x v="2"/>
    <n v="4"/>
    <m/>
    <s v="En primer lugar, la biblioteca de Medicina lleva cerrada todo el año, y la verdad es que se podría haber propuesto una alternativa para los estudiantes de la facultad. Es cierto que se prestaban algunos libros, pero es que muchos se utilizan de consulta durante el estudio en la biblioteca, y no hemos tenido acceso a ello. En mi opinión, falta información de cuando va a abrir de nuevo.&lt;br&gt;&lt;br&gt;En segundo lugar, necesitamos que las bibliotecas abran los fines de semana. Creo que hay demanda suficiente, y no hay ninguna biblioteca pública en los barrios adyacentes al campus que abra en fin de semana. Además, somos de las pocas universidades que no disponemos de este servicio fuera de &quot;época de exámenes&quot; (que es un concepto relativo porque muchos de nosotros tenemos exámenes fuera de las fechas de apertura extraordinaria de la Zambrano. Quizás no haga falta abrir una biblioteca tan grande como la Zambrano, pero alguna aunque sea más pequeña sí que considero que sería necesario.&lt;br&gt;&lt;br&gt;Respecto a los cursos de formación, no he acudido por horarios o porque no eran de mi interés. No estaría mal algún curso de cómo citar según normas de Vancouver y cómo citar. &lt;br&gt;&lt;br&gt;Muchas gracias"/>
    <d v="2017-03-18T10:26:24"/>
    <s v="10.150.1.151"/>
    <m/>
  </r>
  <r>
    <s v="F. Farmacia"/>
    <s v="Ciencias de la Salud"/>
    <n v="4"/>
    <n v="1389"/>
    <m/>
    <m/>
    <x v="1"/>
    <n v="13"/>
    <m/>
    <x v="2"/>
    <n v="3"/>
    <m/>
    <n v="13"/>
    <m/>
    <m/>
    <m/>
    <m/>
    <m/>
    <n v="4"/>
    <n v="4"/>
    <n v="4"/>
    <n v="4"/>
    <n v="1"/>
    <m/>
    <m/>
    <m/>
    <m/>
    <m/>
    <m/>
    <n v="2"/>
    <n v="2"/>
    <n v="3"/>
    <n v="2"/>
    <n v="4"/>
    <n v="3"/>
    <n v="4"/>
    <n v="2"/>
    <n v="4"/>
    <n v="4"/>
    <n v="4"/>
    <n v="4"/>
    <n v="4"/>
    <n v="4"/>
    <n v="3"/>
    <n v="4"/>
    <s v="NO"/>
    <n v="3"/>
    <m/>
    <n v="4"/>
    <n v="4"/>
    <n v="4"/>
    <n v="4"/>
    <n v="4"/>
    <n v="4"/>
    <m/>
    <s v="NO"/>
    <s v="SI"/>
    <n v="4"/>
    <m/>
    <n v="4"/>
    <n v="4"/>
    <m/>
    <x v="2"/>
    <n v="3"/>
    <m/>
    <m/>
    <d v="2017-03-18T10:27:13"/>
    <s v="10.150.1.152"/>
    <m/>
  </r>
  <r>
    <s v="F. Psicología"/>
    <s v="Ciencias de la Salud"/>
    <n v="4"/>
    <n v="1390"/>
    <m/>
    <m/>
    <x v="0"/>
    <n v="20"/>
    <m/>
    <x v="1"/>
    <n v="5"/>
    <m/>
    <n v="20"/>
    <m/>
    <m/>
    <m/>
    <m/>
    <m/>
    <n v="5"/>
    <n v="5"/>
    <n v="4"/>
    <n v="4"/>
    <n v="1"/>
    <m/>
    <m/>
    <m/>
    <m/>
    <m/>
    <m/>
    <n v="3"/>
    <n v="5"/>
    <n v="2"/>
    <n v="5"/>
    <n v="5"/>
    <n v="5"/>
    <n v="5"/>
    <n v="3"/>
    <n v="3"/>
    <n v="4"/>
    <n v="5"/>
    <n v="4"/>
    <n v="5"/>
    <n v="5"/>
    <n v="5"/>
    <n v="4"/>
    <s v="SI"/>
    <n v="5"/>
    <m/>
    <n v="3"/>
    <n v="3"/>
    <n v="3"/>
    <n v="4"/>
    <n v="4"/>
    <n v="4"/>
    <m/>
    <s v="SI"/>
    <s v="SI"/>
    <n v="5"/>
    <m/>
    <n v="5"/>
    <n v="5"/>
    <m/>
    <x v="2"/>
    <n v="4"/>
    <m/>
    <m/>
    <d v="2017-03-18T10:30:21"/>
    <s v="10.150.1.151"/>
    <m/>
  </r>
  <r>
    <s v="F. Ciencias de la Información"/>
    <s v="Ciencias Sociales"/>
    <n v="3"/>
    <n v="1391"/>
    <m/>
    <m/>
    <x v="1"/>
    <n v="4"/>
    <m/>
    <x v="2"/>
    <n v="4"/>
    <m/>
    <n v="4"/>
    <m/>
    <m/>
    <m/>
    <m/>
    <m/>
    <n v="4"/>
    <n v="5"/>
    <n v="4"/>
    <n v="5"/>
    <m/>
    <m/>
    <n v="3"/>
    <m/>
    <m/>
    <m/>
    <m/>
    <n v="5"/>
    <n v="1"/>
    <n v="1"/>
    <n v="1"/>
    <n v="4"/>
    <n v="4"/>
    <n v="4"/>
    <n v="1"/>
    <n v="5"/>
    <n v="4"/>
    <n v="4"/>
    <n v="4"/>
    <n v="4"/>
    <n v="5"/>
    <n v="2"/>
    <m/>
    <s v="NO"/>
    <n v="5"/>
    <m/>
    <n v="4"/>
    <n v="4"/>
    <n v="4"/>
    <n v="5"/>
    <n v="5"/>
    <n v="5"/>
    <m/>
    <s v="NO"/>
    <s v="NO"/>
    <m/>
    <m/>
    <n v="5"/>
    <n v="5"/>
    <m/>
    <x v="0"/>
    <n v="4"/>
    <m/>
    <m/>
    <d v="2017-03-18T10:32:50"/>
    <s v="10.150.1.151"/>
    <m/>
  </r>
  <r>
    <s v="F. Comercio y Turismo"/>
    <s v="Ciencias Sociales"/>
    <n v="3"/>
    <n v="1392"/>
    <m/>
    <m/>
    <x v="1"/>
    <n v="24"/>
    <m/>
    <x v="2"/>
    <n v="1"/>
    <m/>
    <n v="24"/>
    <m/>
    <m/>
    <s v="Biblioteca municipal de Las Matas"/>
    <m/>
    <m/>
    <n v="4"/>
    <n v="4"/>
    <n v="4"/>
    <n v="2"/>
    <n v="1"/>
    <m/>
    <m/>
    <m/>
    <m/>
    <m/>
    <m/>
    <n v="2"/>
    <n v="2"/>
    <n v="3"/>
    <n v="1"/>
    <n v="5"/>
    <n v="4"/>
    <n v="2"/>
    <n v="3"/>
    <n v="2"/>
    <n v="4"/>
    <n v="5"/>
    <n v="3"/>
    <n v="4"/>
    <n v="2"/>
    <n v="3"/>
    <n v="4"/>
    <s v="NO"/>
    <n v="2"/>
    <m/>
    <n v="5"/>
    <n v="2"/>
    <n v="3"/>
    <n v="5"/>
    <n v="5"/>
    <n v="2"/>
    <m/>
    <s v="NO"/>
    <s v="NO"/>
    <m/>
    <m/>
    <n v="5"/>
    <n v="5"/>
    <m/>
    <x v="3"/>
    <n v="3"/>
    <m/>
    <m/>
    <d v="2017-03-18T10:32:54"/>
    <s v="10.150.1.151"/>
    <m/>
  </r>
  <r>
    <s v="F. Enfermería, Fisioterapia y Podología"/>
    <s v="Ciencias de la Salud"/>
    <n v="4"/>
    <n v="1393"/>
    <m/>
    <m/>
    <x v="1"/>
    <n v="22"/>
    <m/>
    <x v="3"/>
    <n v="3"/>
    <m/>
    <n v="18"/>
    <n v="22"/>
    <m/>
    <s v="Bibliotecas del Ayuntamiento y Comunidad de Madrid"/>
    <m/>
    <m/>
    <n v="4"/>
    <n v="4"/>
    <n v="4"/>
    <n v="4"/>
    <m/>
    <m/>
    <n v="3"/>
    <m/>
    <m/>
    <m/>
    <m/>
    <n v="4"/>
    <n v="1"/>
    <n v="2"/>
    <n v="3"/>
    <n v="4"/>
    <n v="5"/>
    <n v="4"/>
    <n v="2"/>
    <n v="2"/>
    <n v="4"/>
    <n v="3"/>
    <n v="3"/>
    <n v="3"/>
    <n v="4"/>
    <n v="3"/>
    <n v="5"/>
    <s v="NO"/>
    <n v="4"/>
    <m/>
    <n v="3"/>
    <n v="3"/>
    <n v="4"/>
    <n v="3"/>
    <n v="5"/>
    <n v="5"/>
    <m/>
    <s v="NO"/>
    <s v="NO"/>
    <m/>
    <m/>
    <n v="3"/>
    <n v="3"/>
    <m/>
    <x v="2"/>
    <n v="3"/>
    <m/>
    <m/>
    <d v="2017-03-18T10:33:29"/>
    <s v="10.150.1.152"/>
    <m/>
  </r>
  <r>
    <s v="F. Filosofía"/>
    <s v="Humanidades"/>
    <n v="1"/>
    <n v="1394"/>
    <m/>
    <m/>
    <x v="2"/>
    <n v="15"/>
    <m/>
    <x v="3"/>
    <n v="5"/>
    <m/>
    <n v="15"/>
    <n v="14"/>
    <n v="29"/>
    <m/>
    <m/>
    <m/>
    <n v="5"/>
    <n v="5"/>
    <n v="5"/>
    <n v="5"/>
    <m/>
    <m/>
    <m/>
    <n v="4"/>
    <n v="1"/>
    <m/>
    <m/>
    <n v="5"/>
    <n v="5"/>
    <n v="5"/>
    <n v="5"/>
    <n v="4"/>
    <n v="4"/>
    <n v="4"/>
    <n v="1"/>
    <n v="5"/>
    <n v="5"/>
    <n v="5"/>
    <n v="5"/>
    <n v="5"/>
    <n v="5"/>
    <n v="5"/>
    <n v="5"/>
    <s v="NO"/>
    <n v="5"/>
    <m/>
    <n v="5"/>
    <n v="5"/>
    <n v="5"/>
    <n v="5"/>
    <n v="5"/>
    <n v="5"/>
    <m/>
    <s v="SI"/>
    <s v="NO"/>
    <m/>
    <m/>
    <n v="5"/>
    <n v="5"/>
    <m/>
    <x v="0"/>
    <n v="3"/>
    <m/>
    <m/>
    <d v="2017-03-18T10:33:43"/>
    <s v="10.150.1.151"/>
    <m/>
  </r>
  <r>
    <s v="F. Psicología"/>
    <s v="Ciencias de la Salud"/>
    <n v="4"/>
    <n v="1395"/>
    <m/>
    <m/>
    <x v="1"/>
    <n v="20"/>
    <m/>
    <x v="2"/>
    <n v="4"/>
    <m/>
    <n v="20"/>
    <n v="29"/>
    <m/>
    <s v="Sala de Estudio Julio Cortazar"/>
    <m/>
    <m/>
    <n v="2"/>
    <n v="4"/>
    <n v="3"/>
    <n v="4"/>
    <m/>
    <n v="2"/>
    <n v="3"/>
    <n v="4"/>
    <s v="Las 12 de la noche"/>
    <m/>
    <m/>
    <n v="4"/>
    <n v="3"/>
    <n v="2"/>
    <n v="3"/>
    <n v="4"/>
    <n v="3"/>
    <n v="3"/>
    <n v="3"/>
    <n v="3"/>
    <n v="3"/>
    <n v="2"/>
    <n v="2"/>
    <n v="4"/>
    <n v="2"/>
    <m/>
    <n v="3"/>
    <s v="NO"/>
    <n v="4"/>
    <m/>
    <n v="4"/>
    <n v="3"/>
    <n v="3"/>
    <n v="4"/>
    <n v="4"/>
    <n v="3"/>
    <m/>
    <s v="SI"/>
    <s v="NO"/>
    <m/>
    <m/>
    <n v="4"/>
    <n v="4"/>
    <m/>
    <x v="2"/>
    <m/>
    <m/>
    <s v="La biblioteca a la que acudo es la de mi facultad, y al encontrarse en Somosaguas no me es de gran aportación el quedarme allí estudiando, ya que a la vuelta a casa los autobuses disminuyen la frecuencia.&lt;br&gt;&lt;br&gt;En cuanto al prestamo del libros, al ser del doble grado tenemos algunos inconvenientes, como que los libros relacionados con lingüística están el la biblioteca de filosofía, por lo que no tenemos tanta facilidad como para adquirir los materiales de psicología (que se encuentran en nuestra biblioteca). Pero este hecho también se repite con manuales o más materiales de logopedia y alguno de psicobiologia o relacionados.&lt;br&gt;&lt;br&gt;En cuanto al horario me parece que es necesaria una ampliación total, el hecho es que los estudiantes aprovechamos los fines de semana para repasar y estudiar, por lo que la apertura de las bibliotecas en fines de semana debería ser normalizada (no meramente en época de exámenes).&lt;br&gt;&lt;br&gt;En cuanto al curso de la biblioteca, he sido informado mediante el correo electrónico, pero no se exactamente si me va a beneficiar el asistir al cursillo.&lt;br&gt;"/>
    <d v="2017-03-18T10:39:32"/>
    <s v="10.150.1.151"/>
    <m/>
  </r>
  <r>
    <s v="F. Enfermería, Fisioterapia y Podología"/>
    <s v="Ciencias de la Salud"/>
    <n v="4"/>
    <n v="1396"/>
    <m/>
    <m/>
    <x v="1"/>
    <n v="22"/>
    <m/>
    <x v="5"/>
    <n v="5"/>
    <m/>
    <n v="29"/>
    <n v="4"/>
    <n v="18"/>
    <s v="Biblioteca Pública Municipal Dámaso Alonso."/>
    <m/>
    <m/>
    <n v="4"/>
    <n v="3"/>
    <n v="4"/>
    <n v="3"/>
    <m/>
    <m/>
    <n v="3"/>
    <m/>
    <m/>
    <m/>
    <m/>
    <n v="2"/>
    <n v="5"/>
    <n v="4"/>
    <n v="1"/>
    <n v="1"/>
    <n v="4"/>
    <n v="4"/>
    <n v="1"/>
    <n v="2"/>
    <n v="3"/>
    <n v="2"/>
    <n v="4"/>
    <n v="2"/>
    <n v="2"/>
    <n v="3"/>
    <n v="3"/>
    <s v="NO"/>
    <n v="4"/>
    <m/>
    <n v="5"/>
    <n v="4"/>
    <n v="3"/>
    <n v="5"/>
    <n v="3"/>
    <n v="3"/>
    <m/>
    <s v="SI"/>
    <s v="SI"/>
    <n v="5"/>
    <m/>
    <n v="4"/>
    <n v="3"/>
    <m/>
    <x v="2"/>
    <n v="3"/>
    <m/>
    <m/>
    <d v="2017-03-18T10:46:33"/>
    <s v="10.150.1.151"/>
    <m/>
  </r>
  <r>
    <s v="F. Ciencias de la Información"/>
    <s v="Ciencias Sociales"/>
    <n v="3"/>
    <n v="1397"/>
    <m/>
    <m/>
    <x v="1"/>
    <n v="4"/>
    <m/>
    <x v="5"/>
    <n v="1"/>
    <m/>
    <m/>
    <m/>
    <m/>
    <m/>
    <m/>
    <m/>
    <n v="5"/>
    <n v="2"/>
    <n v="2"/>
    <n v="1"/>
    <m/>
    <n v="2"/>
    <m/>
    <m/>
    <m/>
    <m/>
    <m/>
    <m/>
    <m/>
    <m/>
    <m/>
    <m/>
    <m/>
    <m/>
    <m/>
    <m/>
    <m/>
    <m/>
    <m/>
    <m/>
    <m/>
    <m/>
    <m/>
    <m/>
    <m/>
    <m/>
    <n v="3"/>
    <n v="3"/>
    <n v="4"/>
    <n v="2"/>
    <n v="4"/>
    <n v="3"/>
    <m/>
    <s v="NO"/>
    <s v="NO"/>
    <n v="3"/>
    <m/>
    <n v="5"/>
    <n v="5"/>
    <m/>
    <x v="5"/>
    <n v="3"/>
    <m/>
    <m/>
    <d v="2017-03-18T10:46:48"/>
    <s v="10.150.1.151"/>
    <m/>
  </r>
  <r>
    <s v="F. Filosofía"/>
    <s v="Humanidades"/>
    <n v="1"/>
    <n v="1398"/>
    <m/>
    <m/>
    <x v="2"/>
    <n v="15"/>
    <m/>
    <x v="1"/>
    <n v="4"/>
    <m/>
    <n v="15"/>
    <n v="29"/>
    <n v="16"/>
    <m/>
    <m/>
    <m/>
    <n v="5"/>
    <n v="4"/>
    <n v="3"/>
    <n v="3"/>
    <n v="1"/>
    <m/>
    <m/>
    <m/>
    <m/>
    <m/>
    <m/>
    <n v="5"/>
    <n v="2"/>
    <n v="1"/>
    <n v="3"/>
    <n v="5"/>
    <n v="2"/>
    <n v="4"/>
    <n v="1"/>
    <n v="3"/>
    <n v="5"/>
    <n v="5"/>
    <n v="4"/>
    <n v="5"/>
    <n v="5"/>
    <n v="5"/>
    <n v="5"/>
    <s v="SI"/>
    <n v="5"/>
    <m/>
    <n v="5"/>
    <n v="5"/>
    <n v="5"/>
    <n v="5"/>
    <n v="5"/>
    <n v="5"/>
    <m/>
    <s v="NO"/>
    <s v="SI"/>
    <n v="3"/>
    <m/>
    <n v="5"/>
    <n v="5"/>
    <m/>
    <x v="2"/>
    <n v="3"/>
    <m/>
    <m/>
    <d v="2017-03-18T10:55:34"/>
    <s v="10.150.1.151"/>
    <m/>
  </r>
  <r>
    <s v="F. Veterinaria"/>
    <s v="Ciencias de la Salud"/>
    <n v="4"/>
    <n v="1399"/>
    <m/>
    <m/>
    <x v="1"/>
    <n v="21"/>
    <m/>
    <x v="2"/>
    <n v="1"/>
    <m/>
    <n v="29"/>
    <n v="21"/>
    <m/>
    <m/>
    <m/>
    <m/>
    <n v="2"/>
    <n v="4"/>
    <n v="5"/>
    <n v="4"/>
    <m/>
    <m/>
    <n v="3"/>
    <n v="4"/>
    <n v="23"/>
    <m/>
    <m/>
    <n v="1"/>
    <n v="1"/>
    <n v="1"/>
    <n v="1"/>
    <n v="4"/>
    <n v="4"/>
    <n v="5"/>
    <n v="1"/>
    <n v="3"/>
    <n v="5"/>
    <n v="4"/>
    <n v="3"/>
    <m/>
    <m/>
    <m/>
    <m/>
    <s v="NO"/>
    <m/>
    <m/>
    <m/>
    <m/>
    <m/>
    <m/>
    <m/>
    <m/>
    <m/>
    <s v="SI"/>
    <s v="NO"/>
    <m/>
    <m/>
    <n v="4"/>
    <n v="4"/>
    <m/>
    <x v="2"/>
    <m/>
    <m/>
    <m/>
    <d v="2017-03-18T10:56:23"/>
    <s v="10.150.1.151"/>
    <m/>
  </r>
  <r>
    <s v="F. Bellas Artes"/>
    <s v="Humanidades"/>
    <n v="1"/>
    <n v="1400"/>
    <m/>
    <m/>
    <x v="0"/>
    <n v="1"/>
    <m/>
    <x v="2"/>
    <n v="4"/>
    <m/>
    <n v="1"/>
    <m/>
    <m/>
    <m/>
    <m/>
    <m/>
    <n v="5"/>
    <n v="5"/>
    <n v="5"/>
    <n v="5"/>
    <m/>
    <m/>
    <m/>
    <m/>
    <m/>
    <m/>
    <m/>
    <n v="4"/>
    <n v="2"/>
    <n v="1"/>
    <n v="4"/>
    <m/>
    <n v="3"/>
    <m/>
    <n v="4"/>
    <n v="4"/>
    <m/>
    <m/>
    <m/>
    <m/>
    <m/>
    <m/>
    <m/>
    <m/>
    <m/>
    <m/>
    <m/>
    <m/>
    <m/>
    <m/>
    <m/>
    <m/>
    <m/>
    <m/>
    <m/>
    <m/>
    <m/>
    <m/>
    <m/>
    <m/>
    <x v="4"/>
    <m/>
    <m/>
    <m/>
    <d v="2017-03-18T10:56:38"/>
    <s v="10.150.1.151"/>
    <m/>
  </r>
  <r>
    <s v="F. Filología"/>
    <s v="Humanidades"/>
    <n v="1"/>
    <n v="1401"/>
    <m/>
    <m/>
    <x v="1"/>
    <n v="14"/>
    <m/>
    <x v="3"/>
    <n v="4"/>
    <m/>
    <n v="29"/>
    <n v="14"/>
    <n v="15"/>
    <m/>
    <m/>
    <m/>
    <n v="4"/>
    <n v="5"/>
    <n v="5"/>
    <n v="5"/>
    <m/>
    <m/>
    <n v="3"/>
    <m/>
    <m/>
    <m/>
    <m/>
    <n v="4"/>
    <n v="1"/>
    <n v="1"/>
    <n v="4"/>
    <n v="5"/>
    <n v="2"/>
    <n v="3"/>
    <n v="1"/>
    <n v="3"/>
    <n v="5"/>
    <n v="3"/>
    <n v="3"/>
    <n v="5"/>
    <n v="5"/>
    <n v="3"/>
    <n v="3"/>
    <s v="NO"/>
    <n v="3"/>
    <m/>
    <n v="5"/>
    <n v="5"/>
    <n v="5"/>
    <n v="5"/>
    <n v="5"/>
    <n v="5"/>
    <m/>
    <s v="SI"/>
    <s v="NO"/>
    <m/>
    <m/>
    <n v="4"/>
    <n v="5"/>
    <m/>
    <x v="2"/>
    <n v="4"/>
    <m/>
    <m/>
    <d v="2017-03-18T11:00:26"/>
    <s v="10.150.1.151"/>
    <m/>
  </r>
  <r>
    <s v="F. Derecho"/>
    <s v="Ciencias Sociales"/>
    <n v="3"/>
    <n v="1402"/>
    <m/>
    <m/>
    <x v="1"/>
    <n v="11"/>
    <m/>
    <x v="1"/>
    <n v="4"/>
    <m/>
    <n v="29"/>
    <m/>
    <m/>
    <m/>
    <m/>
    <m/>
    <n v="3"/>
    <n v="3"/>
    <n v="3"/>
    <n v="3"/>
    <m/>
    <m/>
    <n v="3"/>
    <m/>
    <m/>
    <m/>
    <m/>
    <n v="4"/>
    <n v="1"/>
    <n v="4"/>
    <n v="3"/>
    <n v="3"/>
    <n v="2"/>
    <n v="2"/>
    <n v="2"/>
    <n v="4"/>
    <n v="3"/>
    <n v="4"/>
    <n v="3"/>
    <n v="3"/>
    <n v="3"/>
    <n v="3"/>
    <n v="3"/>
    <s v="NO"/>
    <n v="3"/>
    <m/>
    <n v="3"/>
    <n v="3"/>
    <n v="3"/>
    <n v="3"/>
    <n v="4"/>
    <n v="4"/>
    <m/>
    <s v="NO"/>
    <s v="NO"/>
    <m/>
    <m/>
    <n v="3"/>
    <n v="3"/>
    <m/>
    <x v="2"/>
    <n v="4"/>
    <m/>
    <m/>
    <d v="2017-03-18T11:07:54"/>
    <s v="10.150.1.151"/>
    <m/>
  </r>
  <r>
    <s v="F. Derecho"/>
    <s v="Ciencias Sociales"/>
    <n v="3"/>
    <n v="1403"/>
    <m/>
    <m/>
    <x v="2"/>
    <n v="11"/>
    <m/>
    <x v="2"/>
    <n v="4"/>
    <m/>
    <n v="29"/>
    <n v="11"/>
    <m/>
    <s v="Biblioteca AECID-BH"/>
    <m/>
    <m/>
    <n v="4"/>
    <n v="4"/>
    <n v="5"/>
    <n v="4"/>
    <m/>
    <m/>
    <n v="3"/>
    <m/>
    <m/>
    <m/>
    <m/>
    <n v="5"/>
    <n v="4"/>
    <n v="4"/>
    <n v="4"/>
    <n v="4"/>
    <n v="3"/>
    <n v="3"/>
    <n v="3"/>
    <n v="3"/>
    <n v="4"/>
    <n v="4"/>
    <n v="4"/>
    <n v="5"/>
    <n v="5"/>
    <n v="3"/>
    <n v="5"/>
    <s v="NO"/>
    <n v="4"/>
    <m/>
    <n v="5"/>
    <n v="5"/>
    <n v="5"/>
    <n v="5"/>
    <n v="5"/>
    <n v="5"/>
    <m/>
    <s v="NO"/>
    <s v="SI"/>
    <n v="4"/>
    <m/>
    <n v="5"/>
    <n v="5"/>
    <m/>
    <x v="0"/>
    <n v="4"/>
    <m/>
    <s v="En la charla de formación de usuarios deben explicar sobre las otras opciones que existen para prestar libros como AECID-BH o los préstamos interbibliotecarios y los tiempos estimados para tener los ejemplares.&lt;br&gt;Hay muchos libros que son ejemplares únicos y no los prestan. Podrían llevar la estadística de su lectura en sala para determinar la necesidad de comprar más ejemplares. En dos o tres oportunidades he ido a la biblioteca y estos ejemplares únicos estaban ocupados, razón por la cual no pude consultar los libros.&lt;br&gt;El chat de biblioteca funciona bien.&lt;br&gt;Algunos ordenadores de la sala María Zambrano son lentos y las consultas demoran."/>
    <d v="2017-03-18T11:08:28"/>
    <s v="10.150.1.152"/>
    <m/>
  </r>
  <r>
    <s v="F. Ciencias Políticas y Sociología"/>
    <s v="Ciencias Sociales"/>
    <n v="3"/>
    <n v="1404"/>
    <m/>
    <m/>
    <x v="1"/>
    <n v="9"/>
    <m/>
    <x v="1"/>
    <n v="3"/>
    <m/>
    <n v="9"/>
    <n v="26"/>
    <m/>
    <s v="Biblioteca Maria Moliner "/>
    <m/>
    <m/>
    <n v="5"/>
    <n v="4"/>
    <n v="4"/>
    <n v="3"/>
    <m/>
    <n v="2"/>
    <m/>
    <m/>
    <m/>
    <m/>
    <m/>
    <n v="4"/>
    <n v="2"/>
    <n v="2"/>
    <n v="3"/>
    <n v="5"/>
    <n v="5"/>
    <n v="5"/>
    <n v="2"/>
    <n v="5"/>
    <n v="4"/>
    <n v="4"/>
    <n v="4"/>
    <n v="5"/>
    <n v="4"/>
    <n v="4"/>
    <n v="5"/>
    <s v="NO"/>
    <n v="5"/>
    <m/>
    <n v="5"/>
    <n v="3"/>
    <n v="5"/>
    <n v="5"/>
    <n v="5"/>
    <n v="5"/>
    <m/>
    <s v="SI"/>
    <s v="NO"/>
    <n v="3"/>
    <m/>
    <n v="5"/>
    <n v="5"/>
    <m/>
    <x v="0"/>
    <n v="4"/>
    <m/>
    <s v="No he acudido por falta de tiempo "/>
    <d v="2017-03-18T11:12:41"/>
    <s v="10.150.1.152"/>
    <m/>
  </r>
  <r>
    <s v="F. Ciencias Físicas"/>
    <s v="Ciencias Experimentales"/>
    <n v="2"/>
    <n v="1405"/>
    <m/>
    <m/>
    <x v="2"/>
    <n v="6"/>
    <m/>
    <x v="1"/>
    <n v="3"/>
    <m/>
    <n v="10"/>
    <n v="6"/>
    <m/>
    <m/>
    <m/>
    <m/>
    <n v="4"/>
    <n v="2"/>
    <n v="4"/>
    <n v="3"/>
    <m/>
    <m/>
    <m/>
    <m/>
    <m/>
    <m/>
    <m/>
    <n v="3"/>
    <m/>
    <m/>
    <n v="5"/>
    <n v="4"/>
    <n v="4"/>
    <m/>
    <m/>
    <n v="6"/>
    <n v="4"/>
    <n v="3"/>
    <n v="4"/>
    <n v="4"/>
    <n v="3"/>
    <m/>
    <n v="3"/>
    <s v="NO"/>
    <n v="3"/>
    <m/>
    <n v="5"/>
    <n v="5"/>
    <n v="5"/>
    <n v="5"/>
    <n v="5"/>
    <n v="5"/>
    <m/>
    <s v="NO"/>
    <s v="NO"/>
    <m/>
    <m/>
    <n v="4"/>
    <n v="5"/>
    <m/>
    <x v="2"/>
    <m/>
    <m/>
    <s v="1. La capacidad de las bibliotecas es muy limitada. Quizás se podrían habilitar más salas de lectura y salas de reunión.&lt;br&gt;2. Sería de utilidad que la hora de apertura fuera las 8h a.m.&lt;br&gt;3. Las búsquedas en el catálogo, sobre todo cuando se trata de revistas, me parecen poco ágiles y bastante penosas.&lt;br&gt;4. No he asistido a ningún curso de usuarios porque no he tenido noticia de ninguno. Para ser sincero tampoco puedo asegurar que lo hubiera hecho de haberlo sabido.&lt;br&gt;&lt;br&gt;Lo mejor del servicio de biblioteca es la atención de su personal."/>
    <d v="2017-03-18T11:14:39"/>
    <s v="10.150.1.152"/>
    <m/>
  </r>
  <r>
    <s v="F. Medicina"/>
    <s v="Ciencias de la Salud"/>
    <n v="4"/>
    <n v="1406"/>
    <m/>
    <m/>
    <x v="1"/>
    <n v="18"/>
    <m/>
    <x v="2"/>
    <n v="2"/>
    <m/>
    <n v="19"/>
    <n v="10"/>
    <n v="29"/>
    <s v="Biblioteca de la Universidad Rey Juan Carlos"/>
    <m/>
    <m/>
    <n v="3"/>
    <n v="2"/>
    <n v="3"/>
    <n v="3"/>
    <m/>
    <m/>
    <n v="3"/>
    <m/>
    <m/>
    <m/>
    <m/>
    <n v="5"/>
    <n v="2"/>
    <n v="2"/>
    <n v="4"/>
    <n v="5"/>
    <n v="3"/>
    <n v="3"/>
    <n v="2"/>
    <n v="3"/>
    <n v="3"/>
    <n v="3"/>
    <n v="3"/>
    <n v="5"/>
    <n v="3"/>
    <n v="3"/>
    <n v="3"/>
    <s v="NO"/>
    <n v="4"/>
    <m/>
    <n v="3"/>
    <n v="3"/>
    <n v="3"/>
    <n v="3"/>
    <n v="5"/>
    <n v="5"/>
    <m/>
    <s v="NO"/>
    <s v="SI"/>
    <n v="3"/>
    <m/>
    <n v="3"/>
    <n v="4"/>
    <m/>
    <x v="3"/>
    <n v="3"/>
    <m/>
    <m/>
    <d v="2017-03-18T11:21:27"/>
    <s v="10.150.1.152"/>
    <m/>
  </r>
  <r>
    <s v="F. Ciencias Químicas"/>
    <s v="Ciencias Experimentales"/>
    <n v="2"/>
    <n v="1407"/>
    <m/>
    <m/>
    <x v="1"/>
    <n v="10"/>
    <m/>
    <x v="1"/>
    <n v="3"/>
    <m/>
    <n v="10"/>
    <n v="7"/>
    <m/>
    <m/>
    <m/>
    <m/>
    <n v="5"/>
    <n v="5"/>
    <n v="4"/>
    <n v="5"/>
    <n v="1"/>
    <m/>
    <m/>
    <m/>
    <m/>
    <m/>
    <m/>
    <n v="4"/>
    <n v="4"/>
    <n v="4"/>
    <n v="2"/>
    <n v="5"/>
    <n v="4"/>
    <n v="5"/>
    <n v="1"/>
    <n v="5"/>
    <n v="5"/>
    <n v="5"/>
    <n v="4"/>
    <n v="5"/>
    <n v="4"/>
    <n v="5"/>
    <n v="5"/>
    <s v="NO"/>
    <n v="5"/>
    <m/>
    <n v="5"/>
    <n v="5"/>
    <n v="5"/>
    <n v="5"/>
    <n v="5"/>
    <n v="5"/>
    <m/>
    <s v="SI"/>
    <s v="SI"/>
    <n v="4"/>
    <m/>
    <n v="5"/>
    <n v="5"/>
    <m/>
    <x v="0"/>
    <n v="3"/>
    <m/>
    <m/>
    <d v="2017-03-18T11:21:42"/>
    <s v="10.150.1.151"/>
    <m/>
  </r>
  <r>
    <s v="F. Geografía e Historia"/>
    <s v="Humanidades"/>
    <n v="1"/>
    <n v="1408"/>
    <m/>
    <m/>
    <x v="2"/>
    <n v="16"/>
    <m/>
    <x v="3"/>
    <n v="5"/>
    <m/>
    <n v="16"/>
    <n v="29"/>
    <n v="14"/>
    <m/>
    <m/>
    <m/>
    <n v="5"/>
    <n v="5"/>
    <n v="5"/>
    <n v="5"/>
    <m/>
    <m/>
    <n v="3"/>
    <m/>
    <m/>
    <m/>
    <m/>
    <n v="4"/>
    <n v="2"/>
    <n v="2"/>
    <n v="1"/>
    <n v="4"/>
    <n v="3"/>
    <n v="3"/>
    <n v="1"/>
    <n v="6"/>
    <n v="4"/>
    <n v="5"/>
    <n v="4"/>
    <n v="5"/>
    <n v="4"/>
    <n v="4"/>
    <m/>
    <s v="NO"/>
    <n v="4"/>
    <m/>
    <n v="5"/>
    <n v="5"/>
    <n v="5"/>
    <n v="5"/>
    <n v="5"/>
    <n v="5"/>
    <m/>
    <s v="NO"/>
    <s v="NO"/>
    <m/>
    <m/>
    <n v="5"/>
    <n v="4"/>
    <m/>
    <x v="2"/>
    <m/>
    <m/>
    <m/>
    <d v="2017-03-18T11:22:22"/>
    <s v="10.150.1.151"/>
    <m/>
  </r>
  <r>
    <s v="F. Geografía e Historia"/>
    <s v="Humanidades"/>
    <n v="1"/>
    <n v="1409"/>
    <m/>
    <m/>
    <x v="1"/>
    <n v="16"/>
    <m/>
    <x v="2"/>
    <n v="3"/>
    <m/>
    <n v="16"/>
    <n v="29"/>
    <m/>
    <m/>
    <m/>
    <m/>
    <n v="4"/>
    <n v="4"/>
    <n v="3"/>
    <n v="2"/>
    <m/>
    <n v="2"/>
    <n v="3"/>
    <m/>
    <m/>
    <m/>
    <m/>
    <n v="4"/>
    <n v="2"/>
    <n v="3"/>
    <n v="3"/>
    <n v="4"/>
    <n v="4"/>
    <n v="4"/>
    <n v="3"/>
    <n v="4"/>
    <n v="3"/>
    <n v="4"/>
    <n v="4"/>
    <n v="4"/>
    <n v="4"/>
    <n v="3"/>
    <n v="3"/>
    <s v="NO"/>
    <n v="3"/>
    <m/>
    <n v="4"/>
    <n v="3"/>
    <n v="4"/>
    <n v="5"/>
    <n v="5"/>
    <n v="5"/>
    <m/>
    <s v="SI"/>
    <s v="SI"/>
    <n v="3"/>
    <m/>
    <n v="3"/>
    <n v="3"/>
    <m/>
    <x v="2"/>
    <n v="3"/>
    <m/>
    <m/>
    <d v="2017-03-18T11:24:12"/>
    <s v="10.150.1.152"/>
    <m/>
  </r>
  <r>
    <s v="F. Odontología"/>
    <s v="Ciencias de la Salud"/>
    <n v="4"/>
    <n v="1410"/>
    <m/>
    <m/>
    <x v="1"/>
    <n v="19"/>
    <m/>
    <x v="1"/>
    <n v="3"/>
    <m/>
    <n v="19"/>
    <n v="29"/>
    <m/>
    <m/>
    <m/>
    <m/>
    <n v="4"/>
    <n v="4"/>
    <n v="5"/>
    <n v="4"/>
    <n v="1"/>
    <m/>
    <m/>
    <m/>
    <m/>
    <m/>
    <m/>
    <n v="3"/>
    <n v="3"/>
    <n v="3"/>
    <n v="5"/>
    <n v="4"/>
    <n v="5"/>
    <n v="4"/>
    <n v="2"/>
    <n v="5"/>
    <n v="4"/>
    <n v="5"/>
    <n v="3"/>
    <n v="5"/>
    <n v="5"/>
    <n v="3"/>
    <n v="5"/>
    <s v="NO"/>
    <n v="4"/>
    <m/>
    <n v="5"/>
    <n v="5"/>
    <n v="5"/>
    <n v="5"/>
    <n v="5"/>
    <n v="5"/>
    <m/>
    <s v="NO"/>
    <s v="SI"/>
    <n v="4"/>
    <m/>
    <n v="5"/>
    <n v="5"/>
    <m/>
    <x v="0"/>
    <n v="3"/>
    <m/>
    <s v="El personal de la biblioteca de la biblioteca de Odontología muy amable y siempre dispuesto a ayudar. Desde el inicio de mis estudios en esta facultad me han ayudado mucho."/>
    <d v="2017-03-18T11:31:25"/>
    <s v="10.150.1.152"/>
    <m/>
  </r>
  <r>
    <s v="F. Medicina"/>
    <s v="Ciencias de la Salud"/>
    <n v="4"/>
    <n v="1411"/>
    <m/>
    <m/>
    <x v="1"/>
    <n v="18"/>
    <m/>
    <x v="2"/>
    <n v="2"/>
    <m/>
    <n v="18"/>
    <n v="29"/>
    <n v="22"/>
    <m/>
    <m/>
    <m/>
    <n v="1"/>
    <n v="4"/>
    <n v="3"/>
    <n v="4"/>
    <m/>
    <n v="2"/>
    <m/>
    <m/>
    <m/>
    <m/>
    <m/>
    <n v="4"/>
    <n v="1"/>
    <n v="4"/>
    <n v="1"/>
    <n v="4"/>
    <n v="5"/>
    <n v="5"/>
    <n v="1"/>
    <n v="5"/>
    <n v="4"/>
    <n v="1"/>
    <n v="2"/>
    <n v="3"/>
    <n v="4"/>
    <n v="2"/>
    <n v="4"/>
    <s v="NO"/>
    <n v="2"/>
    <m/>
    <n v="2"/>
    <n v="2"/>
    <n v="4"/>
    <n v="4"/>
    <n v="5"/>
    <n v="5"/>
    <m/>
    <s v="NO"/>
    <s v="NO"/>
    <m/>
    <m/>
    <n v="3"/>
    <n v="3"/>
    <m/>
    <x v="5"/>
    <n v="3"/>
    <m/>
    <s v="La biblioteca de medicina lleva cerrada todo el curso y no se ha actualizado ninguna información sobre cuándo está prevista se reapertura, lo cual es un gran inconveniente."/>
    <d v="2017-03-18T11:33:24"/>
    <s v="10.150.1.151"/>
    <m/>
  </r>
  <r>
    <s v="F. Óptica y Optometría"/>
    <s v="Ciencias de la Salud"/>
    <n v="4"/>
    <n v="1412"/>
    <m/>
    <m/>
    <x v="1"/>
    <n v="25"/>
    <m/>
    <x v="1"/>
    <n v="3"/>
    <m/>
    <n v="25"/>
    <n v="17"/>
    <n v="18"/>
    <m/>
    <m/>
    <m/>
    <n v="5"/>
    <n v="5"/>
    <n v="2"/>
    <n v="3"/>
    <m/>
    <m/>
    <n v="3"/>
    <m/>
    <m/>
    <m/>
    <m/>
    <n v="5"/>
    <n v="2"/>
    <n v="3"/>
    <n v="5"/>
    <n v="5"/>
    <n v="5"/>
    <n v="5"/>
    <n v="1"/>
    <n v="3"/>
    <n v="3"/>
    <n v="3"/>
    <n v="2"/>
    <n v="5"/>
    <n v="5"/>
    <n v="5"/>
    <n v="5"/>
    <s v="SI"/>
    <n v="5"/>
    <m/>
    <n v="5"/>
    <n v="5"/>
    <n v="5"/>
    <n v="5"/>
    <n v="5"/>
    <n v="5"/>
    <m/>
    <s v="SI"/>
    <s v="NO"/>
    <m/>
    <m/>
    <n v="5"/>
    <n v="5"/>
    <m/>
    <x v="2"/>
    <n v="4"/>
    <m/>
    <s v="No sabia la fecha exacta de los cursos."/>
    <d v="2017-03-18T11:33:53"/>
    <s v="10.150.1.152"/>
    <m/>
  </r>
  <r>
    <s v="F. Comercio y Turismo"/>
    <s v="Ciencias Sociales"/>
    <n v="3"/>
    <n v="1413"/>
    <m/>
    <m/>
    <x v="1"/>
    <n v="24"/>
    <m/>
    <x v="1"/>
    <n v="1"/>
    <m/>
    <n v="24"/>
    <m/>
    <m/>
    <s v="Conde Duque"/>
    <m/>
    <m/>
    <n v="4"/>
    <n v="5"/>
    <n v="4"/>
    <n v="3"/>
    <m/>
    <n v="2"/>
    <m/>
    <m/>
    <m/>
    <m/>
    <m/>
    <n v="5"/>
    <n v="1"/>
    <n v="1"/>
    <n v="4"/>
    <n v="4"/>
    <n v="3"/>
    <n v="4"/>
    <n v="3"/>
    <n v="4"/>
    <n v="4"/>
    <n v="5"/>
    <n v="2"/>
    <n v="3"/>
    <n v="3"/>
    <n v="1"/>
    <n v="2"/>
    <s v="NO"/>
    <n v="2"/>
    <m/>
    <n v="4"/>
    <n v="1"/>
    <n v="2"/>
    <n v="5"/>
    <n v="2"/>
    <n v="4"/>
    <m/>
    <s v="NO"/>
    <s v="NO"/>
    <m/>
    <m/>
    <n v="3"/>
    <n v="4"/>
    <m/>
    <x v="3"/>
    <n v="3"/>
    <m/>
    <m/>
    <d v="2017-03-18T11:33:54"/>
    <s v="10.150.1.152"/>
    <m/>
  </r>
  <r>
    <s v="F. Filosofía"/>
    <s v="Humanidades"/>
    <n v="1"/>
    <n v="1414"/>
    <m/>
    <m/>
    <x v="1"/>
    <n v="15"/>
    <m/>
    <x v="2"/>
    <n v="1"/>
    <m/>
    <n v="29"/>
    <n v="15"/>
    <n v="11"/>
    <m/>
    <m/>
    <m/>
    <n v="4"/>
    <n v="5"/>
    <n v="5"/>
    <n v="5"/>
    <m/>
    <m/>
    <n v="3"/>
    <n v="4"/>
    <n v="42956"/>
    <m/>
    <m/>
    <m/>
    <m/>
    <m/>
    <m/>
    <m/>
    <m/>
    <m/>
    <m/>
    <m/>
    <m/>
    <m/>
    <m/>
    <m/>
    <m/>
    <m/>
    <m/>
    <m/>
    <m/>
    <m/>
    <m/>
    <m/>
    <m/>
    <m/>
    <m/>
    <m/>
    <m/>
    <m/>
    <m/>
    <m/>
    <m/>
    <m/>
    <m/>
    <m/>
    <x v="4"/>
    <m/>
    <m/>
    <m/>
    <d v="2017-03-18T11:35:22"/>
    <s v="10.150.1.152"/>
    <m/>
  </r>
  <r>
    <s v="F. Ciencias Matemáticas"/>
    <s v="Ciencias Experimentales"/>
    <n v="2"/>
    <n v="1415"/>
    <m/>
    <m/>
    <x v="1"/>
    <n v="8"/>
    <m/>
    <x v="1"/>
    <n v="1"/>
    <m/>
    <n v="29"/>
    <n v="8"/>
    <m/>
    <m/>
    <m/>
    <m/>
    <n v="1"/>
    <n v="3"/>
    <n v="4"/>
    <n v="4"/>
    <m/>
    <m/>
    <n v="3"/>
    <m/>
    <m/>
    <m/>
    <m/>
    <n v="4"/>
    <n v="1"/>
    <n v="1"/>
    <n v="2"/>
    <n v="3"/>
    <n v="1"/>
    <n v="4"/>
    <n v="1"/>
    <n v="2"/>
    <n v="3"/>
    <n v="4"/>
    <n v="3"/>
    <n v="1"/>
    <n v="4"/>
    <n v="2"/>
    <n v="3"/>
    <s v="NO"/>
    <n v="4"/>
    <m/>
    <n v="3"/>
    <n v="1"/>
    <n v="5"/>
    <n v="5"/>
    <n v="5"/>
    <n v="5"/>
    <m/>
    <s v="NO"/>
    <s v="SI"/>
    <n v="3"/>
    <m/>
    <n v="2"/>
    <n v="4"/>
    <m/>
    <x v="2"/>
    <m/>
    <m/>
    <s v="AMPLIAR EL HORARIO &lt;br&gt;Es un poco triste que en algunas universidades no tan conocidas ni con tanto prestigio tengan un horario muy ampliado como de 9 a 23:00 o 22:30 cada día en incluso los sábados y domingos están abiertas con un horario reducido,  una hora y media más entre semana, quitaría la pregunta 2.5, además en dicha pregunta 2 de 4 preguntas es exclusivas para exámenes,  la gente que estudia a diario se ve altamente perjudicada&lt;br&gt;Es un fastidio que tengas un exámen parcial y tengas que quedarte en la biblioteca hasta las 21 horas&lt;br&gt;Podrían ampliar el horario aunque sea 1 hora de (hasta las 22) y abrir los fines de semana o un día de fin de semana la Zambrano (únicamente)  con horario reducido."/>
    <d v="2017-03-18T11:40:02"/>
    <s v="10.150.1.151"/>
    <m/>
  </r>
  <r>
    <s v="F. Derecho"/>
    <s v="Ciencias Sociales"/>
    <n v="3"/>
    <n v="1416"/>
    <m/>
    <m/>
    <x v="1"/>
    <n v="11"/>
    <m/>
    <x v="1"/>
    <n v="3"/>
    <m/>
    <n v="29"/>
    <n v="29"/>
    <n v="29"/>
    <m/>
    <m/>
    <m/>
    <n v="5"/>
    <n v="5"/>
    <n v="5"/>
    <n v="5"/>
    <m/>
    <n v="2"/>
    <n v="3"/>
    <m/>
    <m/>
    <m/>
    <m/>
    <n v="5"/>
    <m/>
    <m/>
    <n v="5"/>
    <n v="3"/>
    <n v="3"/>
    <n v="4"/>
    <m/>
    <n v="6"/>
    <n v="5"/>
    <n v="5"/>
    <n v="5"/>
    <n v="5"/>
    <n v="5"/>
    <n v="5"/>
    <n v="5"/>
    <s v="NO"/>
    <n v="5"/>
    <m/>
    <n v="5"/>
    <n v="5"/>
    <n v="5"/>
    <n v="5"/>
    <n v="5"/>
    <n v="5"/>
    <m/>
    <s v="NO"/>
    <s v="NO"/>
    <m/>
    <m/>
    <n v="4"/>
    <n v="4"/>
    <m/>
    <x v="0"/>
    <n v="3"/>
    <m/>
    <m/>
    <d v="2017-03-18T11:44:12"/>
    <s v="10.150.1.152"/>
    <m/>
  </r>
  <r>
    <s v="F. Ciencias Económicas y Empresariales"/>
    <s v="Ciencias Sociales"/>
    <n v="3"/>
    <n v="1417"/>
    <m/>
    <m/>
    <x v="1"/>
    <n v="5"/>
    <m/>
    <x v="3"/>
    <n v="4"/>
    <m/>
    <n v="5"/>
    <n v="11"/>
    <m/>
    <m/>
    <m/>
    <m/>
    <n v="3"/>
    <n v="4"/>
    <n v="2"/>
    <n v="4"/>
    <m/>
    <n v="2"/>
    <m/>
    <n v="4"/>
    <m/>
    <m/>
    <m/>
    <n v="5"/>
    <n v="3"/>
    <n v="4"/>
    <n v="4"/>
    <n v="5"/>
    <n v="5"/>
    <n v="5"/>
    <n v="5"/>
    <n v="4"/>
    <n v="3"/>
    <n v="3"/>
    <n v="3"/>
    <n v="4"/>
    <n v="3"/>
    <n v="3"/>
    <n v="4"/>
    <s v="NO"/>
    <n v="4"/>
    <m/>
    <n v="3"/>
    <n v="5"/>
    <n v="5"/>
    <n v="5"/>
    <n v="5"/>
    <n v="4"/>
    <m/>
    <s v="NO"/>
    <s v="NO"/>
    <m/>
    <m/>
    <n v="4"/>
    <n v="5"/>
    <m/>
    <x v="2"/>
    <n v="4"/>
    <m/>
    <m/>
    <d v="2017-03-18T11:47:01"/>
    <s v="10.150.1.151"/>
    <m/>
  </r>
  <r>
    <s v="F. Psicología"/>
    <s v="Ciencias de la Salud"/>
    <n v="4"/>
    <n v="1418"/>
    <m/>
    <m/>
    <x v="1"/>
    <n v="20"/>
    <m/>
    <x v="1"/>
    <n v="4"/>
    <m/>
    <n v="20"/>
    <n v="29"/>
    <m/>
    <m/>
    <m/>
    <m/>
    <n v="4"/>
    <n v="4"/>
    <n v="3"/>
    <n v="2"/>
    <m/>
    <m/>
    <n v="3"/>
    <m/>
    <m/>
    <m/>
    <m/>
    <n v="4"/>
    <n v="1"/>
    <n v="3"/>
    <n v="1"/>
    <n v="5"/>
    <n v="4"/>
    <n v="5"/>
    <n v="1"/>
    <n v="3"/>
    <n v="3"/>
    <n v="2"/>
    <n v="3"/>
    <n v="4"/>
    <n v="4"/>
    <n v="3"/>
    <n v="4"/>
    <s v="NO"/>
    <n v="5"/>
    <m/>
    <n v="5"/>
    <n v="2"/>
    <n v="3"/>
    <n v="4"/>
    <n v="4"/>
    <n v="5"/>
    <m/>
    <s v="SI"/>
    <s v="NO"/>
    <m/>
    <m/>
    <n v="3"/>
    <n v="4"/>
    <m/>
    <x v="2"/>
    <n v="4"/>
    <m/>
    <m/>
    <d v="2017-03-18T11:57:09"/>
    <s v="10.150.1.151"/>
    <m/>
  </r>
  <r>
    <s v="F. Derecho"/>
    <s v="Ciencias Sociales"/>
    <n v="3"/>
    <n v="1419"/>
    <m/>
    <m/>
    <x v="1"/>
    <n v="11"/>
    <m/>
    <x v="1"/>
    <n v="3"/>
    <m/>
    <n v="29"/>
    <m/>
    <m/>
    <m/>
    <m/>
    <m/>
    <n v="5"/>
    <n v="5"/>
    <n v="5"/>
    <n v="5"/>
    <m/>
    <m/>
    <n v="3"/>
    <m/>
    <m/>
    <m/>
    <m/>
    <n v="4"/>
    <n v="4"/>
    <n v="1"/>
    <n v="5"/>
    <n v="5"/>
    <n v="3"/>
    <n v="5"/>
    <n v="1"/>
    <n v="5"/>
    <n v="5"/>
    <n v="5"/>
    <n v="5"/>
    <n v="5"/>
    <n v="4"/>
    <n v="4"/>
    <n v="4"/>
    <s v="NO"/>
    <n v="4"/>
    <m/>
    <n v="5"/>
    <n v="5"/>
    <n v="5"/>
    <n v="4"/>
    <n v="5"/>
    <n v="5"/>
    <m/>
    <s v="NO"/>
    <s v="NO"/>
    <m/>
    <m/>
    <n v="5"/>
    <n v="5"/>
    <m/>
    <x v="0"/>
    <n v="3"/>
    <m/>
    <s v="Se necesita más información sobre la oferta de cursos de formación."/>
    <d v="2017-03-18T11:57:47"/>
    <s v="10.150.1.151"/>
    <m/>
  </r>
  <r>
    <s v="F. Ciencias Matemáticas"/>
    <s v="Ciencias Experimentales"/>
    <n v="2"/>
    <n v="1420"/>
    <m/>
    <m/>
    <x v="1"/>
    <n v="8"/>
    <m/>
    <x v="2"/>
    <n v="3"/>
    <m/>
    <n v="8"/>
    <m/>
    <m/>
    <m/>
    <m/>
    <m/>
    <n v="5"/>
    <n v="5"/>
    <n v="5"/>
    <n v="4"/>
    <n v="1"/>
    <m/>
    <m/>
    <m/>
    <m/>
    <m/>
    <m/>
    <n v="5"/>
    <n v="1"/>
    <n v="1"/>
    <n v="5"/>
    <n v="5"/>
    <n v="1"/>
    <n v="5"/>
    <n v="1"/>
    <n v="3"/>
    <n v="5"/>
    <n v="4"/>
    <n v="4"/>
    <n v="5"/>
    <n v="5"/>
    <n v="4"/>
    <n v="5"/>
    <s v="NO"/>
    <n v="5"/>
    <m/>
    <n v="5"/>
    <n v="5"/>
    <n v="5"/>
    <n v="5"/>
    <n v="5"/>
    <n v="5"/>
    <m/>
    <s v="NO"/>
    <s v="NO"/>
    <m/>
    <m/>
    <n v="5"/>
    <n v="5"/>
    <m/>
    <x v="0"/>
    <n v="3"/>
    <m/>
    <m/>
    <d v="2017-03-18T11:57:53"/>
    <s v="10.150.1.152"/>
    <m/>
  </r>
  <r>
    <s v="F. Trabajo Social"/>
    <s v="Ciencias Sociales"/>
    <n v="3"/>
    <n v="1421"/>
    <m/>
    <m/>
    <x v="1"/>
    <n v="26"/>
    <m/>
    <x v="5"/>
    <n v="3"/>
    <m/>
    <n v="26"/>
    <n v="20"/>
    <n v="12"/>
    <s v="Biblioteca municipal de Vicálvaro"/>
    <m/>
    <m/>
    <n v="4"/>
    <n v="4"/>
    <n v="3"/>
    <n v="2"/>
    <m/>
    <n v="2"/>
    <m/>
    <m/>
    <m/>
    <m/>
    <m/>
    <n v="4"/>
    <n v="4"/>
    <n v="4"/>
    <n v="4"/>
    <n v="3"/>
    <n v="3"/>
    <n v="3"/>
    <n v="3"/>
    <n v="6"/>
    <n v="2"/>
    <n v="4"/>
    <n v="4"/>
    <n v="4"/>
    <n v="2"/>
    <n v="5"/>
    <n v="4"/>
    <s v="SI"/>
    <n v="4"/>
    <m/>
    <n v="5"/>
    <n v="2"/>
    <n v="5"/>
    <n v="5"/>
    <n v="5"/>
    <n v="2"/>
    <m/>
    <s v="NO"/>
    <s v="NO"/>
    <m/>
    <m/>
    <n v="5"/>
    <n v="5"/>
    <m/>
    <x v="3"/>
    <n v="4"/>
    <m/>
    <s v="Un día pedí que se comprará un libro a lo que me contestaron que no iba a poder ser por un motivo del autor por lo que me lo tuve que comprar, y después al mes de tenerlo me envían un mensaje como que está disponible en la biblioteca... Me hubiera ahorrado comprarlo si me lo hubiesen dicho antes.."/>
    <d v="2017-03-18T11:58:13"/>
    <s v="10.150.1.151"/>
    <m/>
  </r>
  <r>
    <s v="F. Medicina"/>
    <s v="Ciencias de la Salud"/>
    <n v="4"/>
    <n v="1422"/>
    <m/>
    <m/>
    <x v="1"/>
    <n v="18"/>
    <m/>
    <x v="0"/>
    <n v="3"/>
    <m/>
    <m/>
    <m/>
    <m/>
    <m/>
    <m/>
    <m/>
    <n v="1"/>
    <n v="2"/>
    <n v="1"/>
    <n v="1"/>
    <m/>
    <n v="2"/>
    <m/>
    <m/>
    <m/>
    <m/>
    <m/>
    <n v="1"/>
    <n v="5"/>
    <n v="5"/>
    <n v="1"/>
    <n v="3"/>
    <n v="5"/>
    <n v="5"/>
    <n v="1"/>
    <n v="3"/>
    <n v="3"/>
    <n v="3"/>
    <n v="5"/>
    <n v="3"/>
    <n v="3"/>
    <n v="3"/>
    <n v="3"/>
    <s v="NO"/>
    <n v="2"/>
    <m/>
    <n v="1"/>
    <n v="2"/>
    <n v="2"/>
    <n v="3"/>
    <n v="2"/>
    <n v="2"/>
    <m/>
    <s v="SI"/>
    <s v="NO"/>
    <m/>
    <m/>
    <n v="1"/>
    <n v="3"/>
    <m/>
    <x v="5"/>
    <n v="2"/>
    <m/>
    <m/>
    <d v="2017-03-18T11:58:33"/>
    <s v="10.150.1.152"/>
    <m/>
  </r>
  <r>
    <s v="F. Medicina"/>
    <s v="Ciencias de la Salud"/>
    <n v="4"/>
    <n v="1423"/>
    <m/>
    <m/>
    <x v="1"/>
    <n v="18"/>
    <m/>
    <x v="3"/>
    <n v="3"/>
    <m/>
    <n v="22"/>
    <n v="7"/>
    <n v="29"/>
    <s v="Me gustaría poder haber acudido a la biblioteca de la facultad de Medicina, pero lleva todo el curso cerrada"/>
    <m/>
    <m/>
    <n v="4"/>
    <n v="2"/>
    <n v="4"/>
    <n v="3"/>
    <m/>
    <n v="2"/>
    <m/>
    <m/>
    <m/>
    <m/>
    <m/>
    <n v="2"/>
    <n v="1"/>
    <n v="1"/>
    <n v="2"/>
    <n v="4"/>
    <n v="4"/>
    <n v="5"/>
    <n v="1"/>
    <n v="3"/>
    <n v="4"/>
    <m/>
    <n v="2"/>
    <n v="4"/>
    <n v="2"/>
    <n v="3"/>
    <n v="5"/>
    <s v="NO"/>
    <n v="2"/>
    <m/>
    <n v="5"/>
    <n v="4"/>
    <n v="4"/>
    <n v="5"/>
    <n v="5"/>
    <n v="5"/>
    <m/>
    <s v="NO"/>
    <s v="SI"/>
    <n v="4"/>
    <m/>
    <n v="4"/>
    <n v="4"/>
    <m/>
    <x v="2"/>
    <n v="3"/>
    <m/>
    <s v="Como ya dije antes, la biblioteca de la facultad de medicina lleva cerrada todo el curso. Entiendo que si hay que hacer reformas se hacen, y si hay cualquier problema estas se alargan; pero lo que no me parece normal es que lleve inhabilitada desde julio (y estemos ya a marzo) y en este periodo de tiempo los libros que estan dentro de la biblioteca han estado inutilizados. Tanto a mi como a varios compañeros mios nos ha pasado en un par de ocasiones que el libro que necesitabamos no estaba disponible y ya estaba cogido en las facultades más cercanas. Además, al ser de segundo y tener las prácticas antes que las clases teóricas, muchas veces hemos tenido una o dos horas muertas entre umas y otras. Este tiempo en épocas de exámenes no te queda otra que ir a aprovecharlo a la biblioteca pero claro, teniendo en cuenta la cantidad de alumnos que hay en las facultades de medicina y enfermería la biblioteca de esta última está siempre a rebosar, tanto que hay días que es imposible encontrar una silla para sentarte. Por lo tanto, considero que en estos meses podrían haber habilitado salas aparte para estudiar. &lt;br&gt;&lt;br&gt;Un cordial saludo y muchas gracias"/>
    <d v="2017-03-18T11:58:57"/>
    <s v="10.150.1.151"/>
    <m/>
  </r>
  <r>
    <s v="F. Ciencias Económicas y Empresariales"/>
    <s v="Ciencias Sociales"/>
    <n v="3"/>
    <n v="1424"/>
    <m/>
    <m/>
    <x v="1"/>
    <n v="5"/>
    <m/>
    <x v="1"/>
    <n v="4"/>
    <m/>
    <n v="5"/>
    <n v="4"/>
    <n v="26"/>
    <s v="F. Estudios Estadísticos "/>
    <m/>
    <m/>
    <n v="4"/>
    <n v="5"/>
    <n v="4"/>
    <n v="4"/>
    <m/>
    <m/>
    <n v="3"/>
    <m/>
    <m/>
    <m/>
    <m/>
    <n v="5"/>
    <n v="2"/>
    <n v="4"/>
    <n v="3"/>
    <n v="5"/>
    <n v="3"/>
    <n v="5"/>
    <n v="3"/>
    <n v="4"/>
    <n v="5"/>
    <n v="5"/>
    <n v="5"/>
    <n v="4"/>
    <n v="4"/>
    <m/>
    <n v="4"/>
    <s v="NO"/>
    <n v="4"/>
    <m/>
    <n v="5"/>
    <n v="4"/>
    <n v="5"/>
    <n v="5"/>
    <n v="5"/>
    <n v="5"/>
    <m/>
    <s v="SI"/>
    <s v="NO"/>
    <m/>
    <m/>
    <n v="5"/>
    <n v="5"/>
    <m/>
    <x v="2"/>
    <n v="4"/>
    <m/>
    <m/>
    <d v="2017-03-18T12:01:50"/>
    <s v="10.150.1.152"/>
    <m/>
  </r>
  <r>
    <s v="F. Ciencias Físicas"/>
    <s v="Ciencias Experimentales"/>
    <n v="2"/>
    <n v="1425"/>
    <m/>
    <m/>
    <x v="1"/>
    <n v="6"/>
    <m/>
    <x v="3"/>
    <n v="2"/>
    <m/>
    <n v="6"/>
    <m/>
    <m/>
    <m/>
    <m/>
    <m/>
    <n v="5"/>
    <n v="4"/>
    <n v="4"/>
    <m/>
    <n v="1"/>
    <m/>
    <m/>
    <m/>
    <m/>
    <m/>
    <m/>
    <n v="5"/>
    <n v="1"/>
    <n v="1"/>
    <n v="4"/>
    <n v="5"/>
    <n v="5"/>
    <n v="5"/>
    <n v="1"/>
    <n v="4"/>
    <n v="4"/>
    <n v="4"/>
    <n v="4"/>
    <n v="5"/>
    <n v="3"/>
    <m/>
    <n v="4"/>
    <s v="NO"/>
    <n v="3"/>
    <m/>
    <n v="4"/>
    <n v="3"/>
    <n v="5"/>
    <n v="5"/>
    <n v="5"/>
    <n v="5"/>
    <m/>
    <s v="NO"/>
    <s v="NO"/>
    <m/>
    <m/>
    <n v="4"/>
    <n v="4"/>
    <m/>
    <x v="2"/>
    <n v="4"/>
    <m/>
    <m/>
    <d v="2017-03-18T12:06:17"/>
    <s v="10.150.1.151"/>
    <m/>
  </r>
  <r>
    <s v="F. Medicina"/>
    <s v="Ciencias de la Salud"/>
    <n v="4"/>
    <n v="1426"/>
    <m/>
    <m/>
    <x v="1"/>
    <n v="18"/>
    <m/>
    <x v="1"/>
    <n v="5"/>
    <m/>
    <n v="18"/>
    <n v="19"/>
    <n v="29"/>
    <m/>
    <m/>
    <m/>
    <n v="1"/>
    <n v="1"/>
    <n v="1"/>
    <n v="1"/>
    <m/>
    <n v="2"/>
    <m/>
    <m/>
    <m/>
    <m/>
    <m/>
    <n v="4"/>
    <n v="1"/>
    <n v="2"/>
    <n v="2"/>
    <n v="3"/>
    <n v="4"/>
    <n v="3"/>
    <n v="2"/>
    <n v="2"/>
    <n v="1"/>
    <n v="2"/>
    <n v="2"/>
    <n v="2"/>
    <n v="2"/>
    <n v="1"/>
    <n v="2"/>
    <s v="NO"/>
    <n v="2"/>
    <m/>
    <n v="3"/>
    <n v="3"/>
    <n v="3"/>
    <n v="3"/>
    <n v="3"/>
    <n v="3"/>
    <m/>
    <s v="SI"/>
    <s v="SI"/>
    <n v="2"/>
    <m/>
    <n v="3"/>
    <n v="4"/>
    <m/>
    <x v="1"/>
    <n v="1"/>
    <m/>
    <s v="HACED LAS OBRAS EN VERANO ! LLEVAMOS DESDE SEPTIEMBRE SIN BIBLIOTECA EN MEDICINA Y ES IMPRESCINDIBLE ! NO SE PUEDE PERMITIR Y ESPERO QUE MI QUEJA LLEGUE LEJOS Y SE RESUELVA ! "/>
    <d v="2017-03-18T12:17:08"/>
    <s v="10.150.1.151"/>
    <m/>
  </r>
  <r>
    <s v="F. Ciencias Físicas"/>
    <s v="Ciencias Experimentales"/>
    <n v="2"/>
    <n v="1427"/>
    <m/>
    <m/>
    <x v="1"/>
    <n v="6"/>
    <m/>
    <x v="1"/>
    <n v="1"/>
    <m/>
    <n v="6"/>
    <n v="29"/>
    <n v="10"/>
    <m/>
    <m/>
    <m/>
    <n v="3"/>
    <n v="5"/>
    <n v="5"/>
    <n v="5"/>
    <m/>
    <n v="2"/>
    <n v="3"/>
    <n v="4"/>
    <s v="22h"/>
    <m/>
    <m/>
    <n v="5"/>
    <n v="1"/>
    <n v="1"/>
    <n v="1"/>
    <n v="5"/>
    <n v="4"/>
    <n v="5"/>
    <n v="1"/>
    <n v="5"/>
    <n v="5"/>
    <n v="5"/>
    <n v="5"/>
    <n v="3"/>
    <n v="3"/>
    <n v="5"/>
    <n v="5"/>
    <s v="NO"/>
    <n v="5"/>
    <m/>
    <n v="5"/>
    <n v="3"/>
    <n v="5"/>
    <n v="5"/>
    <n v="5"/>
    <m/>
    <m/>
    <s v="NO"/>
    <s v="NO"/>
    <m/>
    <m/>
    <n v="3"/>
    <n v="3"/>
    <m/>
    <x v="2"/>
    <n v="4"/>
    <m/>
    <m/>
    <d v="2017-03-18T12:17:10"/>
    <s v="10.150.1.151"/>
    <m/>
  </r>
  <r>
    <s v="F. Trabajo Social"/>
    <s v="Ciencias Sociales"/>
    <n v="3"/>
    <n v="1428"/>
    <m/>
    <m/>
    <x v="1"/>
    <n v="26"/>
    <m/>
    <x v="1"/>
    <n v="4"/>
    <m/>
    <n v="26"/>
    <n v="20"/>
    <n v="9"/>
    <s v="Biblioteca José Hierro de la Comunidad de Madrid."/>
    <m/>
    <m/>
    <n v="2"/>
    <n v="5"/>
    <n v="5"/>
    <n v="5"/>
    <m/>
    <n v="2"/>
    <n v="3"/>
    <m/>
    <m/>
    <m/>
    <m/>
    <n v="5"/>
    <n v="2"/>
    <n v="1"/>
    <n v="1"/>
    <n v="5"/>
    <n v="4"/>
    <n v="5"/>
    <n v="2"/>
    <n v="4"/>
    <n v="2"/>
    <n v="4"/>
    <n v="4"/>
    <n v="5"/>
    <n v="5"/>
    <n v="5"/>
    <n v="5"/>
    <s v="SI"/>
    <n v="5"/>
    <m/>
    <n v="5"/>
    <n v="3"/>
    <n v="5"/>
    <n v="5"/>
    <n v="5"/>
    <n v="5"/>
    <m/>
    <s v="SI"/>
    <s v="NO"/>
    <m/>
    <m/>
    <n v="5"/>
    <n v="5"/>
    <m/>
    <x v="0"/>
    <n v="5"/>
    <m/>
    <s v="He respondido a las preguntas valorando la biblioteca de mi facultad, Trabajo Social, cuyo personal es muy agradable y amable y siempre está dispuesto a ayudarte. En ocasiones voy a la biblioteca de Psicología porque tiene un catálogo de libros mucho más extenso, pero intento evitarlo porque algunas personas del personal son bastante antipáticos y no están muy dispuestos a resolver dudas ni ayudar."/>
    <d v="2017-03-18T12:18:39"/>
    <s v="10.150.1.151"/>
    <m/>
  </r>
  <r>
    <s v="F. Ciencias Químicas"/>
    <s v="Ciencias Experimentales"/>
    <n v="2"/>
    <n v="1429"/>
    <m/>
    <m/>
    <x v="1"/>
    <n v="10"/>
    <m/>
    <x v="1"/>
    <n v="3"/>
    <m/>
    <n v="10"/>
    <n v="29"/>
    <n v="6"/>
    <m/>
    <m/>
    <m/>
    <n v="3"/>
    <n v="5"/>
    <n v="3"/>
    <n v="5"/>
    <m/>
    <n v="2"/>
    <n v="3"/>
    <m/>
    <m/>
    <m/>
    <m/>
    <n v="4"/>
    <n v="1"/>
    <n v="2"/>
    <n v="3"/>
    <n v="4"/>
    <n v="4"/>
    <n v="5"/>
    <n v="3"/>
    <n v="4"/>
    <n v="4"/>
    <n v="3"/>
    <n v="4"/>
    <n v="5"/>
    <n v="4"/>
    <n v="2"/>
    <n v="3"/>
    <s v="NO"/>
    <n v="4"/>
    <m/>
    <n v="4"/>
    <n v="4"/>
    <n v="4"/>
    <n v="4"/>
    <n v="4"/>
    <n v="5"/>
    <m/>
    <s v="NO"/>
    <s v="NO"/>
    <m/>
    <m/>
    <n v="3"/>
    <n v="4"/>
    <m/>
    <x v="2"/>
    <n v="3"/>
    <m/>
    <m/>
    <d v="2017-03-18T12:18:42"/>
    <s v="10.150.1.152"/>
    <m/>
  </r>
  <r>
    <s v="F. Filología"/>
    <s v="Humanidades"/>
    <n v="1"/>
    <n v="1430"/>
    <m/>
    <m/>
    <x v="1"/>
    <n v="14"/>
    <m/>
    <x v="3"/>
    <n v="5"/>
    <m/>
    <n v="29"/>
    <n v="14"/>
    <n v="15"/>
    <m/>
    <m/>
    <m/>
    <n v="5"/>
    <n v="5"/>
    <n v="5"/>
    <n v="5"/>
    <m/>
    <m/>
    <n v="3"/>
    <m/>
    <m/>
    <m/>
    <m/>
    <n v="3"/>
    <n v="3"/>
    <n v="3"/>
    <n v="1"/>
    <n v="5"/>
    <n v="4"/>
    <n v="5"/>
    <n v="5"/>
    <n v="5"/>
    <n v="5"/>
    <n v="5"/>
    <n v="5"/>
    <n v="5"/>
    <n v="5"/>
    <n v="3"/>
    <n v="5"/>
    <s v="NO"/>
    <n v="5"/>
    <m/>
    <n v="5"/>
    <n v="3"/>
    <n v="5"/>
    <n v="5"/>
    <n v="5"/>
    <n v="5"/>
    <m/>
    <s v="NO"/>
    <s v="NO"/>
    <m/>
    <m/>
    <n v="5"/>
    <n v="5"/>
    <m/>
    <x v="0"/>
    <n v="5"/>
    <m/>
    <m/>
    <d v="2017-03-18T12:22:16"/>
    <s v="10.150.1.152"/>
    <m/>
  </r>
  <r>
    <s v="F. Ciencias Biológicas"/>
    <s v="Ciencias Experimentales"/>
    <n v="2"/>
    <n v="1431"/>
    <m/>
    <m/>
    <x v="1"/>
    <n v="2"/>
    <m/>
    <x v="1"/>
    <n v="1"/>
    <m/>
    <n v="2"/>
    <m/>
    <m/>
    <m/>
    <m/>
    <m/>
    <n v="3"/>
    <n v="4"/>
    <n v="1"/>
    <n v="1"/>
    <m/>
    <n v="2"/>
    <m/>
    <m/>
    <m/>
    <m/>
    <m/>
    <n v="3"/>
    <n v="5"/>
    <n v="1"/>
    <n v="5"/>
    <n v="3"/>
    <n v="4"/>
    <n v="5"/>
    <m/>
    <n v="2"/>
    <n v="1"/>
    <n v="3"/>
    <n v="1"/>
    <n v="2"/>
    <n v="1"/>
    <n v="1"/>
    <n v="1"/>
    <s v="NO"/>
    <n v="1"/>
    <m/>
    <n v="1"/>
    <n v="1"/>
    <n v="1"/>
    <n v="1"/>
    <n v="1"/>
    <n v="1"/>
    <m/>
    <s v="NO"/>
    <s v="NO"/>
    <m/>
    <m/>
    <n v="2"/>
    <n v="2"/>
    <m/>
    <x v="3"/>
    <n v="2"/>
    <m/>
    <s v="Moderar la alta temperatura de la calefacción de la biblioteca de biológicas. "/>
    <d v="2017-03-18T12:23:11"/>
    <s v="10.150.1.152"/>
    <m/>
  </r>
  <r>
    <s v="F. Enfermería, Fisioterapia y Podología"/>
    <s v="Ciencias de la Salud"/>
    <n v="4"/>
    <n v="1432"/>
    <m/>
    <m/>
    <x v="1"/>
    <n v="22"/>
    <m/>
    <x v="2"/>
    <n v="5"/>
    <m/>
    <n v="22"/>
    <n v="18"/>
    <m/>
    <m/>
    <m/>
    <m/>
    <n v="3"/>
    <n v="3"/>
    <n v="4"/>
    <n v="3"/>
    <m/>
    <n v="2"/>
    <m/>
    <n v="4"/>
    <n v="3"/>
    <m/>
    <m/>
    <n v="3"/>
    <n v="2"/>
    <n v="2"/>
    <n v="1"/>
    <n v="5"/>
    <n v="4"/>
    <n v="5"/>
    <n v="1"/>
    <n v="3"/>
    <n v="5"/>
    <n v="5"/>
    <n v="3"/>
    <n v="3"/>
    <n v="4"/>
    <n v="3"/>
    <n v="3"/>
    <s v="NO"/>
    <m/>
    <m/>
    <n v="4"/>
    <n v="3"/>
    <n v="3"/>
    <n v="4"/>
    <n v="4"/>
    <n v="4"/>
    <m/>
    <s v="SI"/>
    <s v="NO"/>
    <m/>
    <m/>
    <n v="3"/>
    <n v="4"/>
    <m/>
    <x v="2"/>
    <n v="4"/>
    <m/>
    <m/>
    <d v="2017-03-18T12:25:32"/>
    <s v="10.150.1.151"/>
    <m/>
  </r>
  <r>
    <s v="F. Filología"/>
    <s v="Humanidades"/>
    <n v="1"/>
    <n v="1433"/>
    <m/>
    <m/>
    <x v="1"/>
    <n v="14"/>
    <m/>
    <x v="1"/>
    <n v="4"/>
    <m/>
    <n v="14"/>
    <n v="15"/>
    <n v="16"/>
    <s v="Bibliotecas municipales y autonómicas Madrid"/>
    <m/>
    <m/>
    <n v="4"/>
    <n v="4"/>
    <n v="5"/>
    <n v="3"/>
    <m/>
    <m/>
    <n v="3"/>
    <m/>
    <m/>
    <m/>
    <m/>
    <n v="4"/>
    <n v="2"/>
    <n v="1"/>
    <n v="3"/>
    <n v="5"/>
    <n v="4"/>
    <n v="4"/>
    <n v="1"/>
    <n v="2"/>
    <n v="4"/>
    <n v="4"/>
    <n v="3"/>
    <n v="5"/>
    <n v="5"/>
    <n v="3"/>
    <n v="5"/>
    <m/>
    <n v="3"/>
    <m/>
    <n v="4"/>
    <n v="4"/>
    <n v="4"/>
    <n v="5"/>
    <n v="5"/>
    <n v="5"/>
    <m/>
    <s v="NO"/>
    <s v="NO"/>
    <m/>
    <m/>
    <n v="5"/>
    <n v="5"/>
    <m/>
    <x v="0"/>
    <n v="5"/>
    <m/>
    <s v="Muy conforme con el actual funcionamiento"/>
    <d v="2017-03-18T12:25:55"/>
    <s v="10.150.1.151"/>
    <m/>
  </r>
  <r>
    <s v="F. Comercio y Turismo"/>
    <s v="Ciencias Sociales"/>
    <n v="3"/>
    <n v="1434"/>
    <m/>
    <m/>
    <x v="1"/>
    <n v="24"/>
    <m/>
    <x v="1"/>
    <n v="2"/>
    <m/>
    <n v="29"/>
    <n v="24"/>
    <m/>
    <m/>
    <m/>
    <m/>
    <n v="4"/>
    <n v="3"/>
    <n v="4"/>
    <n v="5"/>
    <m/>
    <n v="2"/>
    <n v="3"/>
    <m/>
    <m/>
    <m/>
    <m/>
    <n v="3"/>
    <n v="3"/>
    <n v="2"/>
    <n v="4"/>
    <n v="5"/>
    <n v="2"/>
    <n v="5"/>
    <n v="3"/>
    <n v="3"/>
    <n v="4"/>
    <n v="3"/>
    <n v="2"/>
    <n v="5"/>
    <n v="4"/>
    <n v="3"/>
    <n v="4"/>
    <s v="NO"/>
    <n v="3"/>
    <m/>
    <n v="4"/>
    <n v="4"/>
    <n v="4"/>
    <n v="5"/>
    <n v="5"/>
    <n v="4"/>
    <m/>
    <s v="SI"/>
    <s v="NO"/>
    <m/>
    <m/>
    <n v="3"/>
    <n v="2"/>
    <m/>
    <x v="2"/>
    <n v="4"/>
    <m/>
    <m/>
    <d v="2017-03-18T12:30:52"/>
    <s v="10.150.1.151"/>
    <m/>
  </r>
  <r>
    <s v="F. Ciencias Químicas"/>
    <s v="Ciencias Experimentales"/>
    <n v="2"/>
    <n v="1435"/>
    <m/>
    <m/>
    <x v="1"/>
    <n v="10"/>
    <m/>
    <x v="3"/>
    <n v="5"/>
    <m/>
    <n v="10"/>
    <m/>
    <m/>
    <m/>
    <m/>
    <m/>
    <n v="5"/>
    <n v="4"/>
    <n v="4"/>
    <n v="5"/>
    <m/>
    <n v="2"/>
    <m/>
    <m/>
    <m/>
    <m/>
    <m/>
    <n v="4"/>
    <n v="2"/>
    <n v="3"/>
    <n v="3"/>
    <n v="5"/>
    <n v="5"/>
    <n v="5"/>
    <n v="3"/>
    <n v="4"/>
    <n v="4"/>
    <n v="4"/>
    <n v="4"/>
    <n v="5"/>
    <n v="4"/>
    <n v="3"/>
    <n v="5"/>
    <s v="NO"/>
    <n v="5"/>
    <m/>
    <n v="5"/>
    <n v="5"/>
    <n v="4"/>
    <n v="5"/>
    <n v="5"/>
    <n v="5"/>
    <m/>
    <s v="SI"/>
    <s v="NO"/>
    <n v="3"/>
    <m/>
    <n v="5"/>
    <n v="5"/>
    <m/>
    <x v="0"/>
    <n v="5"/>
    <m/>
    <m/>
    <d v="2017-03-18T12:31:14"/>
    <s v="10.150.1.151"/>
    <m/>
  </r>
  <r>
    <s v="F. Ciencias Físicas"/>
    <s v="Ciencias Experimentales"/>
    <n v="2"/>
    <n v="1436"/>
    <m/>
    <m/>
    <x v="1"/>
    <n v="6"/>
    <m/>
    <x v="1"/>
    <n v="3"/>
    <m/>
    <n v="6"/>
    <n v="2"/>
    <n v="7"/>
    <m/>
    <m/>
    <m/>
    <n v="4"/>
    <n v="4"/>
    <n v="5"/>
    <n v="4"/>
    <m/>
    <n v="2"/>
    <m/>
    <m/>
    <m/>
    <m/>
    <m/>
    <n v="5"/>
    <n v="1"/>
    <n v="1"/>
    <n v="5"/>
    <n v="3"/>
    <n v="5"/>
    <n v="1"/>
    <n v="1"/>
    <n v="4"/>
    <n v="3"/>
    <n v="4"/>
    <n v="2"/>
    <n v="4"/>
    <n v="4"/>
    <n v="2"/>
    <n v="4"/>
    <s v="NO"/>
    <n v="4"/>
    <m/>
    <n v="4"/>
    <n v="4"/>
    <n v="4"/>
    <n v="4"/>
    <n v="4"/>
    <n v="4"/>
    <m/>
    <s v="NO"/>
    <s v="NO"/>
    <m/>
    <m/>
    <n v="5"/>
    <n v="5"/>
    <m/>
    <x v="2"/>
    <n v="5"/>
    <m/>
    <m/>
    <d v="2017-03-18T12:34:05"/>
    <s v="10.150.1.151"/>
    <m/>
  </r>
  <r>
    <s v="F. Psicología"/>
    <s v="Ciencias de la Salud"/>
    <n v="4"/>
    <n v="1437"/>
    <m/>
    <m/>
    <x v="2"/>
    <n v="20"/>
    <m/>
    <x v="1"/>
    <n v="5"/>
    <m/>
    <n v="20"/>
    <n v="26"/>
    <m/>
    <m/>
    <m/>
    <m/>
    <n v="5"/>
    <n v="5"/>
    <n v="5"/>
    <n v="5"/>
    <m/>
    <m/>
    <n v="3"/>
    <m/>
    <m/>
    <m/>
    <m/>
    <n v="3"/>
    <n v="5"/>
    <n v="5"/>
    <n v="1"/>
    <n v="4"/>
    <n v="3"/>
    <n v="4"/>
    <n v="3"/>
    <n v="2"/>
    <n v="4"/>
    <n v="5"/>
    <n v="5"/>
    <n v="3"/>
    <n v="5"/>
    <n v="5"/>
    <n v="5"/>
    <s v="NO"/>
    <n v="5"/>
    <m/>
    <n v="4"/>
    <n v="5"/>
    <n v="5"/>
    <n v="5"/>
    <n v="5"/>
    <n v="5"/>
    <m/>
    <s v="SI"/>
    <s v="SI"/>
    <n v="3"/>
    <m/>
    <n v="2"/>
    <n v="4"/>
    <m/>
    <x v="2"/>
    <n v="4"/>
    <m/>
    <s v="Hay libros muy interesantes sobre psicología que se encuentran en otra facultades, como la de medicina o trabajo social y no en la biblioteca de psicología.  Sería muy conveniente que nuestra facultad contase con esos ejemplares también puesto que no tiene ningún sentido que aquí no los encontremos. "/>
    <d v="2017-03-18T12:35:15"/>
    <s v="10.150.1.152"/>
    <m/>
  </r>
  <r>
    <s v="F. Psicología"/>
    <s v="Ciencias de la Salud"/>
    <n v="4"/>
    <n v="1438"/>
    <m/>
    <m/>
    <x v="1"/>
    <n v="20"/>
    <m/>
    <x v="1"/>
    <n v="2"/>
    <m/>
    <n v="20"/>
    <n v="29"/>
    <n v="5"/>
    <s v="Biblioteca Central Madrid"/>
    <m/>
    <m/>
    <n v="4"/>
    <n v="5"/>
    <n v="4"/>
    <n v="4"/>
    <m/>
    <n v="2"/>
    <m/>
    <n v="4"/>
    <n v="0.95833333333333337"/>
    <m/>
    <m/>
    <n v="3"/>
    <n v="1"/>
    <n v="1"/>
    <n v="3"/>
    <n v="5"/>
    <n v="4"/>
    <n v="4"/>
    <n v="2"/>
    <n v="2"/>
    <n v="3"/>
    <n v="3"/>
    <n v="2"/>
    <n v="3"/>
    <n v="2"/>
    <n v="4"/>
    <n v="3"/>
    <s v="NO"/>
    <n v="3"/>
    <m/>
    <n v="4"/>
    <n v="3"/>
    <n v="4"/>
    <n v="4"/>
    <n v="4"/>
    <n v="4"/>
    <m/>
    <s v="NO"/>
    <s v="NO"/>
    <m/>
    <m/>
    <n v="3"/>
    <n v="4"/>
    <m/>
    <x v="2"/>
    <n v="4"/>
    <m/>
    <s v="En mi opinión, lo más importante sería ampliar el horario de la biblioteca en exámenes ya que sería de gran utilidad."/>
    <d v="2017-03-18T12:37:47"/>
    <s v="10.150.1.151"/>
    <m/>
  </r>
  <r>
    <s v="F. Geografía e Historia"/>
    <s v="Humanidades"/>
    <n v="1"/>
    <n v="1439"/>
    <m/>
    <m/>
    <x v="1"/>
    <n v="16"/>
    <m/>
    <x v="2"/>
    <m/>
    <m/>
    <n v="16"/>
    <n v="29"/>
    <n v="15"/>
    <m/>
    <m/>
    <m/>
    <n v="4"/>
    <n v="4"/>
    <n v="3"/>
    <n v="3"/>
    <m/>
    <n v="2"/>
    <m/>
    <m/>
    <m/>
    <m/>
    <m/>
    <n v="4"/>
    <n v="3"/>
    <m/>
    <n v="3"/>
    <n v="4"/>
    <n v="4"/>
    <n v="3"/>
    <m/>
    <n v="4"/>
    <n v="4"/>
    <n v="3"/>
    <n v="3"/>
    <n v="4"/>
    <n v="3"/>
    <n v="3"/>
    <n v="3"/>
    <s v="NO"/>
    <n v="3"/>
    <m/>
    <n v="4"/>
    <n v="3"/>
    <n v="3"/>
    <n v="4"/>
    <n v="4"/>
    <n v="4"/>
    <m/>
    <s v="NO"/>
    <s v="NO"/>
    <m/>
    <m/>
    <n v="3"/>
    <n v="3"/>
    <m/>
    <x v="3"/>
    <n v="3"/>
    <m/>
    <m/>
    <d v="2017-03-18T12:38:38"/>
    <s v="10.150.1.152"/>
    <m/>
  </r>
  <r>
    <s v="F. Ciencias Biológicas"/>
    <s v="Ciencias Experimentales"/>
    <n v="2"/>
    <n v="1440"/>
    <m/>
    <m/>
    <x v="2"/>
    <n v="2"/>
    <m/>
    <x v="3"/>
    <n v="1"/>
    <m/>
    <n v="2"/>
    <n v="7"/>
    <m/>
    <m/>
    <m/>
    <m/>
    <n v="4"/>
    <n v="4"/>
    <n v="3"/>
    <n v="4"/>
    <n v="1"/>
    <m/>
    <m/>
    <m/>
    <m/>
    <m/>
    <m/>
    <n v="4"/>
    <n v="2"/>
    <n v="2"/>
    <n v="1"/>
    <n v="2"/>
    <n v="4"/>
    <n v="5"/>
    <n v="1"/>
    <n v="6"/>
    <n v="4"/>
    <n v="5"/>
    <n v="3"/>
    <n v="4"/>
    <n v="4"/>
    <n v="4"/>
    <n v="3"/>
    <s v="NO"/>
    <n v="3"/>
    <m/>
    <n v="4"/>
    <n v="5"/>
    <n v="4"/>
    <n v="5"/>
    <n v="4"/>
    <n v="4"/>
    <m/>
    <s v="NO"/>
    <s v="NO"/>
    <m/>
    <m/>
    <n v="4"/>
    <n v="5"/>
    <m/>
    <x v="2"/>
    <m/>
    <m/>
    <s v="- Demasiado calor.&lt;br&gt;- Continuos sonidos de los fluorescentes (creo que es eso, vaya) y continuas obras."/>
    <d v="2017-03-18T12:38:44"/>
    <s v="10.150.1.151"/>
    <m/>
  </r>
  <r>
    <s v="F. Geografía e Historia"/>
    <s v="Humanidades"/>
    <n v="1"/>
    <n v="1441"/>
    <m/>
    <m/>
    <x v="1"/>
    <n v="16"/>
    <m/>
    <x v="3"/>
    <n v="5"/>
    <m/>
    <n v="16"/>
    <n v="29"/>
    <n v="15"/>
    <m/>
    <m/>
    <m/>
    <n v="4"/>
    <n v="5"/>
    <n v="5"/>
    <n v="5"/>
    <m/>
    <n v="2"/>
    <m/>
    <m/>
    <m/>
    <m/>
    <m/>
    <n v="5"/>
    <n v="3"/>
    <n v="3"/>
    <n v="1"/>
    <n v="1"/>
    <n v="3"/>
    <n v="5"/>
    <n v="1"/>
    <n v="1"/>
    <n v="4"/>
    <n v="4"/>
    <n v="3"/>
    <n v="2"/>
    <n v="4"/>
    <n v="3"/>
    <n v="4"/>
    <s v="SI"/>
    <n v="4"/>
    <m/>
    <n v="4"/>
    <n v="1"/>
    <n v="1"/>
    <n v="4"/>
    <n v="4"/>
    <n v="4"/>
    <m/>
    <s v="NO"/>
    <s v="NO"/>
    <m/>
    <m/>
    <n v="4"/>
    <n v="4"/>
    <m/>
    <x v="0"/>
    <n v="4"/>
    <m/>
    <m/>
    <d v="2017-03-18T12:38:59"/>
    <s v="10.150.1.152"/>
    <m/>
  </r>
  <r>
    <s v="F. Ciencias de la Información"/>
    <s v="Ciencias Sociales"/>
    <n v="3"/>
    <n v="1442"/>
    <m/>
    <m/>
    <x v="1"/>
    <n v="4"/>
    <m/>
    <x v="3"/>
    <n v="4"/>
    <m/>
    <n v="4"/>
    <m/>
    <m/>
    <m/>
    <m/>
    <m/>
    <n v="5"/>
    <n v="5"/>
    <n v="5"/>
    <n v="5"/>
    <n v="1"/>
    <m/>
    <m/>
    <m/>
    <m/>
    <m/>
    <m/>
    <n v="5"/>
    <n v="1"/>
    <n v="1"/>
    <n v="2"/>
    <n v="5"/>
    <n v="5"/>
    <n v="5"/>
    <n v="3"/>
    <n v="4"/>
    <n v="5"/>
    <n v="5"/>
    <n v="4"/>
    <n v="4"/>
    <n v="5"/>
    <n v="5"/>
    <n v="5"/>
    <s v="SI"/>
    <n v="5"/>
    <m/>
    <n v="5"/>
    <n v="4"/>
    <n v="5"/>
    <n v="5"/>
    <n v="5"/>
    <n v="5"/>
    <m/>
    <s v="NO"/>
    <s v="NO"/>
    <m/>
    <m/>
    <n v="3"/>
    <n v="2"/>
    <m/>
    <x v="2"/>
    <n v="3"/>
    <m/>
    <m/>
    <d v="2017-03-18T12:41:00"/>
    <s v="10.150.1.151"/>
    <m/>
  </r>
  <r>
    <s v="F. Medicina"/>
    <s v="Ciencias de la Salud"/>
    <n v="4"/>
    <n v="1443"/>
    <m/>
    <m/>
    <x v="1"/>
    <n v="18"/>
    <m/>
    <x v="4"/>
    <n v="1"/>
    <m/>
    <n v="29"/>
    <n v="19"/>
    <n v="22"/>
    <s v="Agrónomos (UPM)"/>
    <m/>
    <m/>
    <n v="2"/>
    <n v="4"/>
    <m/>
    <n v="2"/>
    <m/>
    <n v="2"/>
    <m/>
    <n v="4"/>
    <s v="0.30"/>
    <m/>
    <m/>
    <n v="2"/>
    <n v="1"/>
    <n v="3"/>
    <n v="3"/>
    <n v="5"/>
    <n v="4"/>
    <n v="5"/>
    <n v="1"/>
    <n v="5"/>
    <n v="4"/>
    <n v="4"/>
    <n v="3"/>
    <n v="5"/>
    <n v="3"/>
    <n v="2"/>
    <n v="3"/>
    <s v="NO"/>
    <n v="3"/>
    <m/>
    <n v="5"/>
    <n v="5"/>
    <n v="5"/>
    <n v="5"/>
    <n v="5"/>
    <n v="4"/>
    <m/>
    <s v="NO"/>
    <s v="NO"/>
    <m/>
    <m/>
    <n v="5"/>
    <n v="5"/>
    <m/>
    <x v="2"/>
    <n v="3"/>
    <m/>
    <s v="La biblioteca de medicina lleva cerrada todo el curso, pero lo que es más vergonzoso es el servicio de préstamo de libros, con uno o dos ejemplares de algunos libros (que ni siquiera todos), y una atención deficiente en el servicio de préstamo que se ha improvisado en el sótano, con una información sobre la disponibilidad de de los libros que no coincide entre el catálogo online y el físico."/>
    <d v="2017-03-18T12:41:55"/>
    <s v="10.150.1.152"/>
    <m/>
  </r>
  <r>
    <s v="F. Educación - Centro de Formación del Profesorado"/>
    <s v="Humanidades"/>
    <n v="1"/>
    <n v="1444"/>
    <m/>
    <m/>
    <x v="2"/>
    <n v="12"/>
    <m/>
    <x v="5"/>
    <n v="2"/>
    <m/>
    <n v="12"/>
    <n v="18"/>
    <n v="20"/>
    <m/>
    <m/>
    <m/>
    <n v="5"/>
    <n v="5"/>
    <n v="5"/>
    <n v="5"/>
    <m/>
    <n v="2"/>
    <m/>
    <n v="4"/>
    <s v="3 de la madrugada"/>
    <m/>
    <m/>
    <n v="3"/>
    <n v="5"/>
    <n v="3"/>
    <n v="1"/>
    <n v="5"/>
    <n v="5"/>
    <n v="5"/>
    <n v="2"/>
    <n v="5"/>
    <n v="5"/>
    <n v="5"/>
    <n v="5"/>
    <n v="5"/>
    <n v="5"/>
    <n v="5"/>
    <n v="5"/>
    <s v="SI"/>
    <n v="5"/>
    <m/>
    <n v="5"/>
    <n v="5"/>
    <n v="5"/>
    <n v="5"/>
    <n v="5"/>
    <n v="5"/>
    <m/>
    <s v="SI"/>
    <s v="SI"/>
    <n v="3"/>
    <m/>
    <n v="5"/>
    <n v="5"/>
    <m/>
    <x v="2"/>
    <n v="4"/>
    <m/>
    <m/>
    <d v="2017-03-18T12:42:36"/>
    <s v="10.150.1.151"/>
    <m/>
  </r>
  <r>
    <s v="F. Medicina"/>
    <s v="Ciencias de la Salud"/>
    <n v="4"/>
    <n v="1445"/>
    <m/>
    <m/>
    <x v="1"/>
    <n v="18"/>
    <m/>
    <x v="0"/>
    <n v="1"/>
    <m/>
    <n v="2"/>
    <n v="29"/>
    <m/>
    <m/>
    <m/>
    <m/>
    <n v="1"/>
    <n v="5"/>
    <n v="3"/>
    <n v="4"/>
    <m/>
    <m/>
    <n v="3"/>
    <m/>
    <m/>
    <m/>
    <m/>
    <n v="4"/>
    <n v="1"/>
    <n v="1"/>
    <n v="5"/>
    <n v="5"/>
    <n v="5"/>
    <n v="5"/>
    <n v="1"/>
    <n v="4"/>
    <n v="3"/>
    <n v="3"/>
    <n v="3"/>
    <n v="3"/>
    <n v="3"/>
    <n v="3"/>
    <n v="2"/>
    <s v="SI"/>
    <n v="3"/>
    <m/>
    <m/>
    <m/>
    <m/>
    <m/>
    <m/>
    <m/>
    <m/>
    <m/>
    <m/>
    <m/>
    <m/>
    <m/>
    <m/>
    <m/>
    <x v="3"/>
    <m/>
    <m/>
    <m/>
    <d v="2017-03-18T12:44:14"/>
    <s v="10.150.1.152"/>
    <m/>
  </r>
  <r>
    <s v="F. Comercio y Turismo"/>
    <s v="Ciencias Sociales"/>
    <n v="3"/>
    <n v="1446"/>
    <m/>
    <m/>
    <x v="0"/>
    <n v="24"/>
    <m/>
    <x v="3"/>
    <n v="5"/>
    <m/>
    <n v="24"/>
    <n v="29"/>
    <m/>
    <m/>
    <m/>
    <m/>
    <n v="5"/>
    <n v="5"/>
    <n v="3"/>
    <n v="5"/>
    <m/>
    <m/>
    <m/>
    <m/>
    <m/>
    <m/>
    <m/>
    <n v="3"/>
    <m/>
    <n v="1"/>
    <n v="2"/>
    <m/>
    <n v="5"/>
    <m/>
    <m/>
    <n v="5"/>
    <n v="3"/>
    <n v="1"/>
    <n v="3"/>
    <n v="5"/>
    <n v="4"/>
    <n v="5"/>
    <n v="2"/>
    <s v="SI"/>
    <n v="4"/>
    <m/>
    <n v="5"/>
    <n v="4"/>
    <n v="2"/>
    <n v="4"/>
    <n v="4"/>
    <n v="4"/>
    <m/>
    <s v="NO"/>
    <s v="NO"/>
    <m/>
    <m/>
    <n v="5"/>
    <m/>
    <m/>
    <x v="2"/>
    <n v="4"/>
    <m/>
    <s v="Me gustaría poder tener mas libros en préstamo y aumentara el número de los que puedo reservar. En la Facultad de Comercio y Turismo la ayuda del personal es óptima, no así en la Mª Zambrano donde te remiten al ordenador y no te ayudan. Es mi opinión como profesora de la UCM y al mismo tiempo como alumna de Doctorado "/>
    <d v="2017-03-18T12:55:40"/>
    <s v="10.150.1.151"/>
    <m/>
  </r>
  <r>
    <s v="F. Geografía e Historia"/>
    <s v="Humanidades"/>
    <n v="1"/>
    <n v="1447"/>
    <m/>
    <m/>
    <x v="1"/>
    <n v="16"/>
    <m/>
    <x v="2"/>
    <n v="4"/>
    <m/>
    <n v="16"/>
    <n v="29"/>
    <n v="18"/>
    <m/>
    <m/>
    <m/>
    <n v="4"/>
    <n v="5"/>
    <n v="5"/>
    <n v="4"/>
    <n v="1"/>
    <m/>
    <m/>
    <m/>
    <m/>
    <m/>
    <m/>
    <n v="4"/>
    <n v="3"/>
    <n v="4"/>
    <n v="2"/>
    <n v="4"/>
    <n v="4"/>
    <n v="5"/>
    <n v="2"/>
    <n v="3"/>
    <n v="4"/>
    <n v="5"/>
    <n v="5"/>
    <n v="5"/>
    <n v="5"/>
    <n v="5"/>
    <n v="5"/>
    <s v="SI"/>
    <n v="5"/>
    <m/>
    <n v="5"/>
    <n v="5"/>
    <n v="2"/>
    <n v="5"/>
    <n v="5"/>
    <n v="5"/>
    <m/>
    <s v="NO"/>
    <s v="NO"/>
    <m/>
    <m/>
    <n v="5"/>
    <n v="5"/>
    <m/>
    <x v="2"/>
    <n v="4"/>
    <m/>
    <m/>
    <d v="2017-03-18T12:55:43"/>
    <s v="10.150.1.151"/>
    <m/>
  </r>
  <r>
    <s v="F. Bellas Artes"/>
    <s v="Humanidades"/>
    <n v="1"/>
    <n v="1448"/>
    <m/>
    <m/>
    <x v="1"/>
    <n v="1"/>
    <m/>
    <x v="3"/>
    <n v="5"/>
    <m/>
    <n v="1"/>
    <n v="16"/>
    <n v="29"/>
    <m/>
    <m/>
    <m/>
    <n v="5"/>
    <n v="4"/>
    <n v="3"/>
    <n v="1"/>
    <n v="1"/>
    <m/>
    <n v="3"/>
    <n v="4"/>
    <n v="8.3333333333333329E-2"/>
    <m/>
    <m/>
    <n v="3"/>
    <n v="3"/>
    <n v="2"/>
    <n v="4"/>
    <n v="2"/>
    <n v="2"/>
    <n v="4"/>
    <n v="3"/>
    <n v="3"/>
    <n v="4"/>
    <n v="3"/>
    <n v="4"/>
    <n v="5"/>
    <n v="5"/>
    <n v="4"/>
    <n v="5"/>
    <s v="SI"/>
    <n v="3"/>
    <m/>
    <n v="5"/>
    <n v="3"/>
    <n v="3"/>
    <n v="5"/>
    <n v="5"/>
    <n v="5"/>
    <m/>
    <s v="SI"/>
    <s v="SI"/>
    <n v="4"/>
    <m/>
    <n v="5"/>
    <n v="5"/>
    <m/>
    <x v="0"/>
    <n v="3"/>
    <m/>
    <m/>
    <d v="2017-03-18T13:01:45"/>
    <s v="10.150.1.151"/>
    <m/>
  </r>
  <r>
    <s v="F. Psicología"/>
    <s v="Ciencias de la Salud"/>
    <n v="4"/>
    <n v="1449"/>
    <m/>
    <m/>
    <x v="2"/>
    <n v="20"/>
    <m/>
    <x v="2"/>
    <n v="3"/>
    <m/>
    <n v="20"/>
    <n v="26"/>
    <m/>
    <m/>
    <m/>
    <m/>
    <n v="4"/>
    <n v="4"/>
    <n v="4"/>
    <n v="4"/>
    <n v="1"/>
    <n v="2"/>
    <m/>
    <m/>
    <m/>
    <m/>
    <m/>
    <n v="4"/>
    <n v="5"/>
    <n v="5"/>
    <n v="3"/>
    <n v="5"/>
    <n v="4"/>
    <n v="4"/>
    <n v="3"/>
    <n v="3"/>
    <n v="4"/>
    <n v="5"/>
    <n v="4"/>
    <n v="4"/>
    <n v="4"/>
    <n v="4"/>
    <n v="3"/>
    <s v="NO"/>
    <n v="5"/>
    <m/>
    <n v="4"/>
    <n v="3"/>
    <n v="4"/>
    <n v="5"/>
    <n v="4"/>
    <n v="5"/>
    <m/>
    <s v="SI"/>
    <s v="NO"/>
    <m/>
    <m/>
    <n v="4"/>
    <n v="4"/>
    <m/>
    <x v="2"/>
    <n v="5"/>
    <m/>
    <s v="No he asistido al curso de información de usuarios porque cuando supe de él me coincidía con las clases."/>
    <d v="2017-03-18T13:03:22"/>
    <s v="10.150.1.151"/>
    <m/>
  </r>
  <r>
    <s v="F. Filosofía"/>
    <s v="Humanidades"/>
    <n v="1"/>
    <n v="1450"/>
    <m/>
    <m/>
    <x v="1"/>
    <n v="15"/>
    <m/>
    <x v="1"/>
    <n v="3"/>
    <m/>
    <n v="15"/>
    <n v="29"/>
    <n v="14"/>
    <m/>
    <m/>
    <m/>
    <n v="2"/>
    <n v="5"/>
    <n v="5"/>
    <n v="5"/>
    <m/>
    <m/>
    <n v="3"/>
    <m/>
    <m/>
    <m/>
    <m/>
    <n v="5"/>
    <n v="2"/>
    <n v="2"/>
    <n v="5"/>
    <n v="5"/>
    <n v="2"/>
    <n v="5"/>
    <n v="1"/>
    <n v="3"/>
    <n v="5"/>
    <n v="5"/>
    <n v="1"/>
    <n v="3"/>
    <n v="2"/>
    <n v="5"/>
    <n v="4"/>
    <s v="SI"/>
    <n v="3"/>
    <m/>
    <n v="5"/>
    <n v="4"/>
    <n v="4"/>
    <n v="4"/>
    <n v="5"/>
    <n v="4"/>
    <m/>
    <s v="SI"/>
    <s v="NO"/>
    <m/>
    <m/>
    <n v="5"/>
    <n v="4"/>
    <m/>
    <x v="2"/>
    <n v="3"/>
    <m/>
    <s v="Que se mantenga la forma de prestamos de la biblioteca de filosofía, puesto que tener que esperar para que te den un libro y tenerlo que pedir por Internet como en filologia es incomodo, inútil y una perdida de tiempo para todos"/>
    <d v="2017-03-18T13:10:58"/>
    <s v="10.150.1.152"/>
    <m/>
  </r>
  <r>
    <s v="F. Educación - Centro de Formación del Profesorado"/>
    <s v="Humanidades"/>
    <n v="1"/>
    <n v="1451"/>
    <m/>
    <m/>
    <x v="1"/>
    <n v="12"/>
    <m/>
    <x v="2"/>
    <n v="4"/>
    <m/>
    <n v="12"/>
    <m/>
    <m/>
    <s v="La biblioteca de mi pueblo"/>
    <m/>
    <m/>
    <n v="5"/>
    <n v="4"/>
    <n v="4"/>
    <n v="3"/>
    <n v="1"/>
    <m/>
    <m/>
    <m/>
    <m/>
    <m/>
    <m/>
    <n v="4"/>
    <n v="3"/>
    <n v="2"/>
    <n v="3"/>
    <n v="4"/>
    <n v="4"/>
    <n v="4"/>
    <n v="2"/>
    <n v="5"/>
    <n v="3"/>
    <n v="4"/>
    <n v="3"/>
    <n v="4"/>
    <n v="4"/>
    <n v="2"/>
    <n v="4"/>
    <s v="NO"/>
    <n v="3"/>
    <m/>
    <n v="4"/>
    <n v="3"/>
    <n v="3"/>
    <n v="4"/>
    <n v="4"/>
    <n v="5"/>
    <m/>
    <s v="NO"/>
    <s v="NO"/>
    <m/>
    <m/>
    <n v="4"/>
    <n v="4"/>
    <m/>
    <x v="2"/>
    <n v="3"/>
    <m/>
    <s v="Añadir algún libro más de los que se encuentran en otras bibliotecas pero que de los que ésta no dispone de ningún ejemplar."/>
    <d v="2017-03-18T13:17:33"/>
    <s v="10.150.1.152"/>
    <m/>
  </r>
  <r>
    <s v="F. Geografía e Historia"/>
    <s v="Humanidades"/>
    <n v="1"/>
    <n v="1452"/>
    <m/>
    <m/>
    <x v="1"/>
    <n v="16"/>
    <m/>
    <x v="2"/>
    <n v="3"/>
    <m/>
    <n v="16"/>
    <n v="29"/>
    <n v="2"/>
    <m/>
    <m/>
    <m/>
    <n v="5"/>
    <n v="5"/>
    <n v="5"/>
    <n v="4"/>
    <m/>
    <n v="2"/>
    <m/>
    <m/>
    <m/>
    <m/>
    <m/>
    <n v="3"/>
    <n v="1"/>
    <n v="1"/>
    <n v="2"/>
    <n v="5"/>
    <n v="2"/>
    <n v="5"/>
    <n v="1"/>
    <n v="3"/>
    <n v="4"/>
    <n v="2"/>
    <n v="3"/>
    <n v="5"/>
    <n v="5"/>
    <n v="4"/>
    <n v="5"/>
    <s v="NO"/>
    <n v="4"/>
    <m/>
    <n v="5"/>
    <n v="3"/>
    <n v="5"/>
    <n v="3"/>
    <n v="4"/>
    <n v="5"/>
    <m/>
    <s v="NO"/>
    <s v="NO"/>
    <m/>
    <m/>
    <n v="5"/>
    <n v="5"/>
    <m/>
    <x v="2"/>
    <m/>
    <m/>
    <m/>
    <d v="2017-03-18T13:24:24"/>
    <s v="10.150.1.152"/>
    <m/>
  </r>
  <r>
    <s v="F. Ciencias Económicas y Empresariales"/>
    <s v="Ciencias Sociales"/>
    <n v="3"/>
    <n v="1453"/>
    <m/>
    <m/>
    <x v="1"/>
    <n v="5"/>
    <m/>
    <x v="2"/>
    <n v="3"/>
    <m/>
    <n v="3"/>
    <m/>
    <m/>
    <s v="Biblioteca Centro Universitario Cardenal Cisneros (adscrito a la Universidad Complutense de Madrid)."/>
    <m/>
    <m/>
    <n v="3"/>
    <n v="4"/>
    <n v="4"/>
    <m/>
    <m/>
    <m/>
    <m/>
    <m/>
    <m/>
    <m/>
    <m/>
    <n v="2"/>
    <n v="1"/>
    <n v="1"/>
    <n v="2"/>
    <n v="5"/>
    <n v="4"/>
    <n v="4"/>
    <n v="2"/>
    <m/>
    <n v="3"/>
    <n v="3"/>
    <n v="4"/>
    <n v="2"/>
    <n v="3"/>
    <m/>
    <n v="3"/>
    <s v="NO"/>
    <n v="3"/>
    <m/>
    <n v="3"/>
    <n v="2"/>
    <n v="3"/>
    <n v="4"/>
    <n v="3"/>
    <n v="3"/>
    <m/>
    <s v="SI"/>
    <s v="NO"/>
    <m/>
    <m/>
    <n v="4"/>
    <n v="3"/>
    <m/>
    <x v="3"/>
    <n v="3"/>
    <m/>
    <m/>
    <d v="2017-03-18T13:26:00"/>
    <s v="10.150.1.152"/>
    <m/>
  </r>
  <r>
    <s v="F. Ciencias Químicas"/>
    <s v="Ciencias Experimentales"/>
    <n v="2"/>
    <n v="1454"/>
    <m/>
    <m/>
    <x v="1"/>
    <n v="10"/>
    <m/>
    <x v="1"/>
    <n v="1"/>
    <m/>
    <n v="10"/>
    <n v="2"/>
    <n v="7"/>
    <m/>
    <m/>
    <m/>
    <n v="4"/>
    <n v="4"/>
    <n v="5"/>
    <n v="3"/>
    <n v="1"/>
    <m/>
    <m/>
    <m/>
    <m/>
    <m/>
    <m/>
    <n v="5"/>
    <n v="1"/>
    <n v="1"/>
    <n v="5"/>
    <n v="5"/>
    <n v="5"/>
    <n v="5"/>
    <n v="4"/>
    <n v="4"/>
    <n v="5"/>
    <n v="4"/>
    <n v="4"/>
    <n v="4"/>
    <n v="4"/>
    <n v="3"/>
    <n v="5"/>
    <s v="NO"/>
    <n v="4"/>
    <m/>
    <n v="5"/>
    <n v="4"/>
    <n v="3"/>
    <n v="5"/>
    <n v="5"/>
    <n v="5"/>
    <m/>
    <s v="NO"/>
    <s v="NO"/>
    <m/>
    <m/>
    <n v="5"/>
    <n v="5"/>
    <m/>
    <x v="0"/>
    <n v="4"/>
    <m/>
    <m/>
    <d v="2017-03-18T13:26:58"/>
    <s v="10.150.1.151"/>
    <m/>
  </r>
  <r>
    <s v="F. Ciencias Matemáticas"/>
    <s v="Ciencias Experimentales"/>
    <n v="2"/>
    <n v="1455"/>
    <m/>
    <m/>
    <x v="1"/>
    <n v="8"/>
    <m/>
    <x v="2"/>
    <n v="3"/>
    <m/>
    <n v="8"/>
    <m/>
    <m/>
    <m/>
    <m/>
    <m/>
    <n v="5"/>
    <n v="5"/>
    <n v="5"/>
    <n v="4"/>
    <n v="1"/>
    <m/>
    <m/>
    <m/>
    <m/>
    <m/>
    <m/>
    <n v="3"/>
    <n v="1"/>
    <n v="1"/>
    <n v="2"/>
    <n v="4"/>
    <n v="4"/>
    <n v="3"/>
    <n v="1"/>
    <n v="3"/>
    <n v="2"/>
    <n v="4"/>
    <n v="2"/>
    <n v="4"/>
    <n v="5"/>
    <n v="3"/>
    <n v="4"/>
    <s v="NO"/>
    <n v="5"/>
    <m/>
    <n v="5"/>
    <n v="5"/>
    <n v="5"/>
    <n v="5"/>
    <n v="5"/>
    <n v="5"/>
    <m/>
    <s v="NO"/>
    <s v="NO"/>
    <m/>
    <m/>
    <n v="5"/>
    <n v="5"/>
    <m/>
    <x v="0"/>
    <n v="3"/>
    <m/>
    <m/>
    <d v="2017-03-18T13:34:11"/>
    <s v="10.150.1.151"/>
    <m/>
  </r>
  <r>
    <s v="F. Educación - Centro de Formación del Profesorado"/>
    <s v="Humanidades"/>
    <n v="1"/>
    <n v="1456"/>
    <m/>
    <m/>
    <x v="1"/>
    <n v="12"/>
    <m/>
    <x v="2"/>
    <n v="3"/>
    <m/>
    <n v="12"/>
    <m/>
    <m/>
    <m/>
    <m/>
    <m/>
    <n v="4"/>
    <n v="4"/>
    <n v="3"/>
    <n v="3"/>
    <m/>
    <m/>
    <m/>
    <n v="4"/>
    <n v="0.33333333333333331"/>
    <m/>
    <m/>
    <n v="3"/>
    <n v="1"/>
    <n v="2"/>
    <n v="2"/>
    <n v="5"/>
    <n v="4"/>
    <n v="4"/>
    <n v="1"/>
    <n v="3"/>
    <n v="4"/>
    <n v="4"/>
    <n v="3"/>
    <n v="3"/>
    <n v="4"/>
    <n v="3"/>
    <n v="3"/>
    <s v="NO"/>
    <n v="4"/>
    <m/>
    <n v="4"/>
    <n v="3"/>
    <n v="5"/>
    <n v="4"/>
    <n v="5"/>
    <n v="4"/>
    <m/>
    <s v="NO"/>
    <s v="NO"/>
    <m/>
    <m/>
    <n v="3"/>
    <n v="3"/>
    <m/>
    <x v="2"/>
    <m/>
    <m/>
    <m/>
    <d v="2017-03-18T13:42:05"/>
    <s v="10.150.1.152"/>
    <m/>
  </r>
  <r>
    <s v="F. Geografía e Historia"/>
    <s v="Humanidades"/>
    <n v="1"/>
    <n v="1457"/>
    <m/>
    <m/>
    <x v="1"/>
    <n v="16"/>
    <m/>
    <x v="4"/>
    <n v="5"/>
    <m/>
    <n v="16"/>
    <n v="15"/>
    <n v="12"/>
    <s v="Las bibliotecas de la Comunidad de Madrid y las Municipales"/>
    <m/>
    <m/>
    <n v="5"/>
    <n v="5"/>
    <n v="5"/>
    <n v="5"/>
    <m/>
    <n v="2"/>
    <n v="3"/>
    <m/>
    <m/>
    <m/>
    <m/>
    <n v="5"/>
    <n v="2"/>
    <m/>
    <n v="1"/>
    <n v="2"/>
    <n v="5"/>
    <n v="1"/>
    <n v="3"/>
    <n v="4"/>
    <n v="3"/>
    <n v="5"/>
    <m/>
    <n v="5"/>
    <n v="5"/>
    <n v="3"/>
    <n v="3"/>
    <s v="NO"/>
    <n v="5"/>
    <m/>
    <n v="5"/>
    <n v="2"/>
    <n v="2"/>
    <n v="5"/>
    <n v="5"/>
    <n v="5"/>
    <m/>
    <s v="SI"/>
    <s v="NO"/>
    <m/>
    <m/>
    <n v="5"/>
    <n v="5"/>
    <m/>
    <x v="5"/>
    <m/>
    <m/>
    <s v="El préstamo de libros de 15 días no es suficiente. Se puede renovar, pero hay libros muy solicitados y muy pocos ejemplares"/>
    <d v="2017-03-18T13:42:29"/>
    <s v="10.150.1.151"/>
    <m/>
  </r>
  <r>
    <s v="F. Ciencias Físicas"/>
    <s v="Ciencias Experimentales"/>
    <n v="2"/>
    <n v="1458"/>
    <m/>
    <m/>
    <x v="1"/>
    <n v="6"/>
    <m/>
    <x v="1"/>
    <n v="3"/>
    <m/>
    <n v="6"/>
    <n v="29"/>
    <n v="8"/>
    <s v="ETSI Montes"/>
    <m/>
    <m/>
    <n v="5"/>
    <n v="4"/>
    <n v="5"/>
    <n v="5"/>
    <n v="1"/>
    <m/>
    <m/>
    <m/>
    <m/>
    <m/>
    <m/>
    <n v="4"/>
    <n v="2"/>
    <n v="3"/>
    <n v="4"/>
    <n v="5"/>
    <n v="5"/>
    <n v="5"/>
    <n v="4"/>
    <n v="3"/>
    <n v="4"/>
    <n v="5"/>
    <n v="5"/>
    <n v="5"/>
    <n v="5"/>
    <n v="5"/>
    <n v="5"/>
    <s v="NO"/>
    <n v="5"/>
    <m/>
    <n v="3"/>
    <n v="5"/>
    <n v="5"/>
    <n v="5"/>
    <n v="5"/>
    <n v="5"/>
    <m/>
    <s v="NO"/>
    <s v="NO"/>
    <m/>
    <m/>
    <n v="3"/>
    <n v="2"/>
    <m/>
    <x v="2"/>
    <n v="4"/>
    <m/>
    <m/>
    <d v="2017-03-18T13:43:42"/>
    <s v="10.150.1.151"/>
    <m/>
  </r>
  <r>
    <s v="F. Geografía e Historia"/>
    <s v="Humanidades"/>
    <n v="1"/>
    <n v="1459"/>
    <m/>
    <m/>
    <x v="1"/>
    <n v="16"/>
    <m/>
    <x v="3"/>
    <n v="5"/>
    <m/>
    <n v="16"/>
    <n v="29"/>
    <m/>
    <m/>
    <m/>
    <m/>
    <n v="1"/>
    <n v="4"/>
    <n v="2"/>
    <n v="1"/>
    <m/>
    <n v="2"/>
    <m/>
    <m/>
    <m/>
    <m/>
    <m/>
    <n v="4"/>
    <n v="2"/>
    <n v="1"/>
    <n v="3"/>
    <n v="4"/>
    <n v="2"/>
    <n v="2"/>
    <n v="3"/>
    <n v="1"/>
    <n v="2"/>
    <n v="2"/>
    <n v="1"/>
    <n v="1"/>
    <n v="3"/>
    <n v="2"/>
    <n v="2"/>
    <s v="SI"/>
    <n v="2"/>
    <m/>
    <n v="1"/>
    <n v="1"/>
    <n v="1"/>
    <n v="1"/>
    <n v="1"/>
    <n v="1"/>
    <m/>
    <s v="NO"/>
    <s v="NO"/>
    <n v="1"/>
    <m/>
    <n v="1"/>
    <n v="1"/>
    <m/>
    <x v="1"/>
    <n v="1"/>
    <m/>
    <s v="1: Las bibliotecas deberían abrir a la misma hora que empieza la actividad lectiva en el campus, es decir, las 8:30.&lt;br&gt;2:  Apenas hay información disponible sobre los cursos de formación en la bibliotecas, por no decir que no hay nada.&lt;br&gt;3:Falta modernización. En muchas facultades aún no se puede reservar libros por Internet.&lt;br&gt;4: Hay que ser más duro con los retrasos y aún más con los libros subrayados. Los carteles de advertencia y los marcapáginas no bastan. Hay que ser más vigilante. El trabajo de los operarios de la biblioteca debería ser asegurarse de penalizar a aquellos que entregan un libro subrayado mediante una comprobación. En caso de ser a lápiz, hacer un esfuerzo por borrarlos y dejarlos en buen estado. Si la atrocidad llegase hasta el punto de estar subrayados con tinta, habría que obligar al usuario a pagar un libro nuevo. También a aquellos que se retrasen en la devolución durante tiempos exagerados habría que dejarles los créditos sin convalidar hasta que la sanción se cumpliese del todo. Los libros son el mejor recurso de toda institución de enseñanza y entre todos podremos cuidarlos mejor. &lt;br&gt;5: Hay muchos libros que están en muy malas condiciones. Los bibliotecarios deberían pasar una parte de su tiempo arreglando dichos libros dañados para evitar que empeoren y se caigan a pedazos, ya que sin libros, ellos no tienen función de ser.&lt;br&gt;6: Las prohibiciones de comer y beber dentro de las bibliotecas son justas, pero debería aplicarse a todos por igual. Sobretodo  en la biblioteca de Geografía e Historia, cuyos bibliotecarios, a la hora del café, casi pareciera que están de botellón dentro de las instalaciones.&lt;br&gt;7: Hay que actualizar el sistema operativo de los ordenadores, así como dispositivos de hardware. No podemos seguir con ordenadores que se cuelgan y con ratones de bola...&lt;br&gt;8: El personal de Geografía e Historia, María Zambrano y Filología pecan de soberbios y de bordes al responder a dudas a ruegos de muy malas maneras. Sus modos deberían mejorar dado que ocupan un  puesto de cara al publico. Evidentemente hay individuos perfectamente formales, pero en términos generales estas bibliotecas tienen unas plantillas que rozan la misantropía.&lt;br&gt;9: Habría que aumentar el número de máquinas de autoprestamo en las bibliotecas de Historia y María Zambrano, ya que son bibliotecas muy concurridas y los bibliotecarios no siempre están dispuestos a hacer su trabajo ( especialmente en la Zambrano). Más máquinas  y mejor implicación en su trabajo es lo que necesitan las bibliotecas mencionadas para evitar colapsos y apaciguar a los furiosos usuarios.&lt;br&gt;10: Que haya becarios en las bibliotecas es de guasa. Los bibliotecarios de Geografía e Historia ya trabajan bastante poco y con un sueldo como para que encima tengan a becarios currando para ellos y sin ninguna remuneración. Más trabajo y menos cafés. "/>
    <d v="2017-03-18T13:49:03"/>
    <s v="10.150.1.151"/>
    <m/>
  </r>
  <r>
    <s v="F. Ciencias Biológicas"/>
    <s v="Ciencias Experimentales"/>
    <n v="2"/>
    <n v="1460"/>
    <m/>
    <m/>
    <x v="1"/>
    <n v="2"/>
    <m/>
    <x v="2"/>
    <n v="3"/>
    <m/>
    <n v="2"/>
    <m/>
    <m/>
    <m/>
    <m/>
    <m/>
    <n v="4"/>
    <n v="4"/>
    <n v="4"/>
    <n v="4"/>
    <m/>
    <n v="2"/>
    <m/>
    <n v="4"/>
    <n v="12"/>
    <m/>
    <m/>
    <n v="3"/>
    <n v="4"/>
    <n v="2"/>
    <n v="1"/>
    <n v="5"/>
    <n v="5"/>
    <n v="5"/>
    <n v="3"/>
    <n v="2"/>
    <n v="4"/>
    <n v="4"/>
    <n v="2"/>
    <n v="2"/>
    <n v="4"/>
    <m/>
    <n v="2"/>
    <s v="NO"/>
    <n v="3"/>
    <m/>
    <n v="3"/>
    <n v="3"/>
    <n v="4"/>
    <n v="4"/>
    <n v="4"/>
    <n v="4"/>
    <m/>
    <s v="NO"/>
    <s v="NO"/>
    <m/>
    <m/>
    <n v="2"/>
    <n v="2"/>
    <m/>
    <x v="3"/>
    <n v="3"/>
    <m/>
    <m/>
    <d v="2017-03-18T13:49:03"/>
    <s v="10.150.1.152"/>
    <m/>
  </r>
  <r>
    <s v="F. Ciencias Físicas"/>
    <s v="Ciencias Experimentales"/>
    <n v="2"/>
    <n v="1462"/>
    <m/>
    <m/>
    <x v="1"/>
    <n v="6"/>
    <m/>
    <x v="2"/>
    <n v="1"/>
    <m/>
    <n v="6"/>
    <n v="29"/>
    <m/>
    <m/>
    <m/>
    <m/>
    <n v="2"/>
    <n v="4"/>
    <n v="4"/>
    <n v="4"/>
    <m/>
    <n v="2"/>
    <n v="3"/>
    <m/>
    <m/>
    <m/>
    <m/>
    <n v="4"/>
    <n v="1"/>
    <n v="1"/>
    <n v="4"/>
    <n v="5"/>
    <n v="5"/>
    <n v="4"/>
    <n v="4"/>
    <n v="6"/>
    <n v="3"/>
    <n v="4"/>
    <n v="2"/>
    <n v="3"/>
    <n v="3"/>
    <n v="1"/>
    <n v="2"/>
    <s v="NO"/>
    <n v="3"/>
    <m/>
    <n v="4"/>
    <n v="2"/>
    <n v="3"/>
    <n v="4"/>
    <n v="3"/>
    <n v="5"/>
    <m/>
    <s v="NO"/>
    <s v="NO"/>
    <m/>
    <m/>
    <n v="4"/>
    <n v="4"/>
    <m/>
    <x v="3"/>
    <n v="3"/>
    <m/>
    <m/>
    <d v="2017-03-18T13:55:00"/>
    <s v="10.150.1.151"/>
    <m/>
  </r>
  <r>
    <s v="F. Educación - Centro de Formación del Profesorado"/>
    <s v="Humanidades"/>
    <n v="1"/>
    <n v="1463"/>
    <m/>
    <m/>
    <x v="1"/>
    <n v="12"/>
    <m/>
    <x v="1"/>
    <n v="3"/>
    <m/>
    <n v="29"/>
    <n v="12"/>
    <n v="16"/>
    <m/>
    <m/>
    <m/>
    <n v="2"/>
    <n v="3"/>
    <n v="4"/>
    <n v="3"/>
    <m/>
    <n v="2"/>
    <m/>
    <m/>
    <m/>
    <m/>
    <m/>
    <n v="4"/>
    <n v="3"/>
    <n v="4"/>
    <n v="2"/>
    <n v="5"/>
    <n v="5"/>
    <n v="5"/>
    <n v="2"/>
    <n v="4"/>
    <n v="3"/>
    <n v="3"/>
    <n v="3"/>
    <n v="3"/>
    <n v="4"/>
    <n v="3"/>
    <n v="3"/>
    <s v="NO"/>
    <n v="2"/>
    <m/>
    <n v="3"/>
    <n v="3"/>
    <n v="5"/>
    <n v="5"/>
    <n v="5"/>
    <n v="5"/>
    <m/>
    <s v="NO"/>
    <s v="NO"/>
    <m/>
    <m/>
    <n v="3"/>
    <n v="3"/>
    <m/>
    <x v="2"/>
    <n v="3"/>
    <m/>
    <m/>
    <d v="2017-03-18T14:02:38"/>
    <s v="10.150.1.152"/>
    <m/>
  </r>
  <r>
    <s v="F. Ciencias Biológicas"/>
    <s v="Ciencias Experimentales"/>
    <n v="2"/>
    <n v="1464"/>
    <m/>
    <m/>
    <x v="1"/>
    <n v="2"/>
    <m/>
    <x v="2"/>
    <n v="1"/>
    <m/>
    <n v="2"/>
    <n v="29"/>
    <n v="7"/>
    <m/>
    <m/>
    <m/>
    <n v="3"/>
    <n v="4"/>
    <n v="3"/>
    <n v="2"/>
    <m/>
    <n v="2"/>
    <m/>
    <n v="4"/>
    <s v="1-2 am"/>
    <m/>
    <m/>
    <n v="3"/>
    <n v="1"/>
    <n v="2"/>
    <n v="2"/>
    <n v="4"/>
    <n v="4"/>
    <n v="3"/>
    <n v="1"/>
    <n v="3"/>
    <n v="4"/>
    <n v="4"/>
    <n v="3"/>
    <n v="5"/>
    <n v="4"/>
    <n v="3"/>
    <n v="4"/>
    <s v="NO"/>
    <n v="1"/>
    <m/>
    <n v="4"/>
    <n v="4"/>
    <n v="4"/>
    <n v="4"/>
    <n v="3"/>
    <n v="3"/>
    <m/>
    <s v="SI"/>
    <s v="NO"/>
    <m/>
    <m/>
    <n v="5"/>
    <n v="4"/>
    <m/>
    <x v="2"/>
    <n v="3"/>
    <m/>
    <m/>
    <d v="2017-03-18T14:06:41"/>
    <s v="10.150.1.152"/>
    <m/>
  </r>
  <r>
    <s v="F. Geografía e Historia"/>
    <s v="Humanidades"/>
    <n v="1"/>
    <n v="1465"/>
    <m/>
    <m/>
    <x v="1"/>
    <n v="16"/>
    <m/>
    <x v="1"/>
    <n v="5"/>
    <m/>
    <n v="16"/>
    <n v="29"/>
    <m/>
    <m/>
    <m/>
    <m/>
    <n v="5"/>
    <n v="5"/>
    <n v="5"/>
    <n v="3"/>
    <n v="1"/>
    <m/>
    <m/>
    <m/>
    <m/>
    <m/>
    <m/>
    <n v="5"/>
    <n v="1"/>
    <n v="1"/>
    <n v="3"/>
    <n v="4"/>
    <n v="5"/>
    <n v="5"/>
    <n v="1"/>
    <n v="5"/>
    <n v="4"/>
    <n v="5"/>
    <n v="3"/>
    <n v="5"/>
    <n v="5"/>
    <n v="3"/>
    <n v="4"/>
    <s v="SI"/>
    <n v="5"/>
    <m/>
    <n v="5"/>
    <n v="5"/>
    <n v="5"/>
    <n v="5"/>
    <n v="5"/>
    <n v="5"/>
    <m/>
    <s v="NO"/>
    <s v="NO"/>
    <m/>
    <m/>
    <n v="5"/>
    <n v="5"/>
    <m/>
    <x v="0"/>
    <n v="5"/>
    <m/>
    <m/>
    <d v="2017-03-18T14:08:03"/>
    <s v="10.150.1.151"/>
    <m/>
  </r>
  <r>
    <s v="F. Informática"/>
    <s v="Ciencias Experimentales"/>
    <n v="2"/>
    <n v="1466"/>
    <m/>
    <m/>
    <x v="1"/>
    <n v="17"/>
    <m/>
    <x v="2"/>
    <n v="3"/>
    <m/>
    <n v="17"/>
    <n v="8"/>
    <n v="6"/>
    <m/>
    <m/>
    <m/>
    <n v="4"/>
    <n v="4"/>
    <n v="4"/>
    <n v="4"/>
    <n v="1"/>
    <m/>
    <m/>
    <m/>
    <m/>
    <m/>
    <m/>
    <n v="4"/>
    <n v="1"/>
    <n v="2"/>
    <n v="3"/>
    <n v="5"/>
    <n v="3"/>
    <n v="5"/>
    <n v="1"/>
    <n v="5"/>
    <n v="5"/>
    <n v="4"/>
    <n v="4"/>
    <n v="4"/>
    <n v="4"/>
    <n v="4"/>
    <n v="2"/>
    <s v="NO"/>
    <n v="4"/>
    <m/>
    <n v="5"/>
    <n v="5"/>
    <n v="5"/>
    <n v="5"/>
    <n v="5"/>
    <n v="5"/>
    <m/>
    <s v="NO"/>
    <s v="NO"/>
    <m/>
    <m/>
    <n v="5"/>
    <n v="5"/>
    <m/>
    <x v="0"/>
    <n v="3"/>
    <m/>
    <s v="Respecto al punto 5.2, no he asistido a un curso de formación debido a que no sabía nada de esos cursos"/>
    <d v="2017-03-18T14:08:14"/>
    <s v="10.150.1.151"/>
    <m/>
  </r>
  <r>
    <s v="F. Ciencias Químicas"/>
    <s v="Ciencias Experimentales"/>
    <n v="2"/>
    <n v="1467"/>
    <m/>
    <m/>
    <x v="1"/>
    <n v="10"/>
    <m/>
    <x v="1"/>
    <n v="1"/>
    <m/>
    <n v="10"/>
    <n v="19"/>
    <n v="13"/>
    <m/>
    <m/>
    <m/>
    <n v="4"/>
    <n v="5"/>
    <n v="4"/>
    <n v="4"/>
    <n v="1"/>
    <m/>
    <m/>
    <m/>
    <m/>
    <m/>
    <m/>
    <n v="3"/>
    <n v="1"/>
    <n v="1"/>
    <n v="2"/>
    <n v="5"/>
    <n v="3"/>
    <n v="4"/>
    <n v="2"/>
    <n v="4"/>
    <n v="3"/>
    <n v="3"/>
    <n v="3"/>
    <n v="3"/>
    <n v="4"/>
    <n v="3"/>
    <n v="4"/>
    <s v="NO"/>
    <n v="3"/>
    <m/>
    <n v="4"/>
    <n v="4"/>
    <n v="4"/>
    <n v="4"/>
    <n v="4"/>
    <n v="3"/>
    <m/>
    <s v="NO"/>
    <s v="NO"/>
    <n v="3"/>
    <m/>
    <n v="4"/>
    <n v="3"/>
    <m/>
    <x v="2"/>
    <n v="4"/>
    <m/>
    <m/>
    <d v="2017-03-18T14:11:12"/>
    <s v="10.150.1.152"/>
    <m/>
  </r>
  <r>
    <s v="F. Ciencias Políticas y Sociología"/>
    <s v="Ciencias Sociales"/>
    <n v="3"/>
    <n v="1468"/>
    <m/>
    <m/>
    <x v="1"/>
    <n v="9"/>
    <m/>
    <x v="2"/>
    <n v="3"/>
    <m/>
    <n v="9"/>
    <n v="5"/>
    <m/>
    <s v="Biblioteca Pública Centro Pedro Salinas"/>
    <m/>
    <m/>
    <n v="5"/>
    <n v="4"/>
    <n v="4"/>
    <n v="5"/>
    <m/>
    <m/>
    <m/>
    <n v="4"/>
    <m/>
    <m/>
    <m/>
    <n v="3"/>
    <n v="1"/>
    <n v="1"/>
    <n v="4"/>
    <n v="5"/>
    <n v="5"/>
    <n v="4"/>
    <n v="1"/>
    <n v="5"/>
    <n v="3"/>
    <n v="3"/>
    <n v="3"/>
    <n v="5"/>
    <n v="5"/>
    <n v="2"/>
    <n v="4"/>
    <s v="NO"/>
    <n v="4"/>
    <m/>
    <n v="5"/>
    <n v="4"/>
    <n v="5"/>
    <n v="5"/>
    <n v="5"/>
    <n v="5"/>
    <m/>
    <s v="NO"/>
    <s v="NO"/>
    <n v="5"/>
    <m/>
    <n v="5"/>
    <n v="5"/>
    <m/>
    <x v="2"/>
    <m/>
    <m/>
    <m/>
    <d v="2017-03-18T14:13:23"/>
    <s v="10.150.1.152"/>
    <m/>
  </r>
  <r>
    <s v="F. Bellas Artes"/>
    <s v="Humanidades"/>
    <n v="1"/>
    <n v="1469"/>
    <m/>
    <m/>
    <x v="1"/>
    <n v="1"/>
    <m/>
    <x v="1"/>
    <n v="3"/>
    <m/>
    <n v="1"/>
    <m/>
    <m/>
    <m/>
    <m/>
    <m/>
    <n v="1"/>
    <n v="4"/>
    <n v="5"/>
    <n v="1"/>
    <m/>
    <m/>
    <n v="3"/>
    <m/>
    <m/>
    <m/>
    <m/>
    <n v="5"/>
    <n v="1"/>
    <n v="1"/>
    <n v="3"/>
    <n v="5"/>
    <n v="5"/>
    <n v="4"/>
    <n v="3"/>
    <n v="3"/>
    <n v="4"/>
    <n v="4"/>
    <n v="4"/>
    <n v="2"/>
    <n v="3"/>
    <n v="2"/>
    <n v="4"/>
    <s v="NO"/>
    <n v="3"/>
    <m/>
    <n v="2"/>
    <n v="2"/>
    <n v="2"/>
    <n v="2"/>
    <n v="2"/>
    <n v="3"/>
    <m/>
    <s v="NO"/>
    <s v="NO"/>
    <m/>
    <m/>
    <n v="3"/>
    <n v="1"/>
    <m/>
    <x v="2"/>
    <n v="3"/>
    <m/>
    <m/>
    <d v="2017-03-18T14:16:58"/>
    <s v="10.150.1.152"/>
    <m/>
  </r>
  <r>
    <s v="F. Ciencias Físicas"/>
    <s v="Ciencias Experimentales"/>
    <n v="2"/>
    <n v="1470"/>
    <m/>
    <m/>
    <x v="1"/>
    <n v="6"/>
    <m/>
    <x v="1"/>
    <n v="3"/>
    <m/>
    <n v="6"/>
    <n v="8"/>
    <n v="29"/>
    <m/>
    <m/>
    <m/>
    <n v="4"/>
    <n v="5"/>
    <n v="5"/>
    <n v="5"/>
    <m/>
    <n v="2"/>
    <n v="3"/>
    <m/>
    <m/>
    <m/>
    <m/>
    <n v="5"/>
    <n v="1"/>
    <n v="1"/>
    <n v="3"/>
    <n v="5"/>
    <n v="2"/>
    <n v="5"/>
    <n v="1"/>
    <n v="5"/>
    <n v="5"/>
    <n v="5"/>
    <n v="5"/>
    <n v="5"/>
    <n v="5"/>
    <n v="5"/>
    <n v="5"/>
    <s v="SI"/>
    <n v="5"/>
    <m/>
    <n v="5"/>
    <n v="5"/>
    <n v="5"/>
    <n v="5"/>
    <n v="5"/>
    <n v="5"/>
    <m/>
    <s v="SI"/>
    <s v="NO"/>
    <m/>
    <m/>
    <n v="5"/>
    <n v="5"/>
    <m/>
    <x v="0"/>
    <n v="4"/>
    <m/>
    <s v="por falta de tiempo"/>
    <d v="2017-03-18T14:19:04"/>
    <s v="10.150.1.152"/>
    <m/>
  </r>
  <r>
    <s v="F. Educación - Centro de Formación del Profesorado"/>
    <s v="Humanidades"/>
    <n v="1"/>
    <n v="1471"/>
    <m/>
    <m/>
    <x v="1"/>
    <n v="12"/>
    <m/>
    <x v="2"/>
    <n v="1"/>
    <m/>
    <n v="12"/>
    <m/>
    <m/>
    <m/>
    <m/>
    <m/>
    <n v="3"/>
    <n v="3"/>
    <n v="3"/>
    <n v="2"/>
    <n v="1"/>
    <m/>
    <m/>
    <m/>
    <m/>
    <m/>
    <m/>
    <n v="2"/>
    <n v="1"/>
    <n v="1"/>
    <n v="3"/>
    <n v="4"/>
    <n v="4"/>
    <n v="3"/>
    <n v="3"/>
    <n v="3"/>
    <n v="3"/>
    <n v="4"/>
    <n v="4"/>
    <n v="2"/>
    <n v="3"/>
    <n v="2"/>
    <n v="4"/>
    <s v="NO"/>
    <n v="3"/>
    <m/>
    <n v="2"/>
    <n v="4"/>
    <n v="3"/>
    <n v="3"/>
    <n v="3"/>
    <n v="4"/>
    <m/>
    <s v="NO"/>
    <s v="NO"/>
    <m/>
    <m/>
    <n v="2"/>
    <n v="2"/>
    <m/>
    <x v="3"/>
    <n v="3"/>
    <m/>
    <m/>
    <d v="2017-03-18T14:20:01"/>
    <s v="10.150.1.152"/>
    <m/>
  </r>
  <r>
    <s v="F. Ciencias Matemáticas"/>
    <s v="Ciencias Experimentales"/>
    <n v="2"/>
    <n v="1472"/>
    <m/>
    <m/>
    <x v="1"/>
    <n v="8"/>
    <m/>
    <x v="1"/>
    <n v="4"/>
    <m/>
    <n v="5"/>
    <n v="8"/>
    <m/>
    <m/>
    <m/>
    <m/>
    <n v="4"/>
    <n v="4"/>
    <n v="4"/>
    <n v="3"/>
    <m/>
    <n v="2"/>
    <n v="3"/>
    <m/>
    <m/>
    <m/>
    <m/>
    <n v="4"/>
    <n v="2"/>
    <n v="3"/>
    <n v="4"/>
    <n v="5"/>
    <n v="3"/>
    <n v="5"/>
    <n v="2"/>
    <m/>
    <m/>
    <m/>
    <m/>
    <m/>
    <m/>
    <m/>
    <m/>
    <m/>
    <m/>
    <m/>
    <n v="4"/>
    <n v="3"/>
    <n v="3"/>
    <n v="4"/>
    <n v="4"/>
    <n v="5"/>
    <m/>
    <s v="SI"/>
    <s v="NO"/>
    <m/>
    <m/>
    <n v="4"/>
    <n v="4"/>
    <m/>
    <x v="2"/>
    <n v="3"/>
    <m/>
    <m/>
    <d v="2017-03-18T14:27:45"/>
    <s v="10.150.1.152"/>
    <m/>
  </r>
  <r>
    <s v="F. Filología"/>
    <s v="Humanidades"/>
    <n v="1"/>
    <n v="1473"/>
    <m/>
    <m/>
    <x v="0"/>
    <n v="14"/>
    <m/>
    <x v="3"/>
    <n v="5"/>
    <m/>
    <n v="14"/>
    <n v="16"/>
    <n v="15"/>
    <m/>
    <m/>
    <m/>
    <n v="4"/>
    <n v="4"/>
    <n v="4"/>
    <n v="3"/>
    <m/>
    <n v="2"/>
    <n v="3"/>
    <n v="4"/>
    <n v="23"/>
    <m/>
    <m/>
    <n v="4"/>
    <n v="4"/>
    <n v="3"/>
    <n v="4"/>
    <n v="4"/>
    <n v="5"/>
    <n v="2"/>
    <n v="4"/>
    <n v="5"/>
    <n v="4"/>
    <n v="4"/>
    <n v="4"/>
    <n v="4"/>
    <n v="4"/>
    <n v="4"/>
    <n v="4"/>
    <s v="SI"/>
    <n v="4"/>
    <m/>
    <n v="4"/>
    <n v="4"/>
    <n v="4"/>
    <n v="4"/>
    <n v="4"/>
    <n v="4"/>
    <m/>
    <s v="SI"/>
    <s v="SI"/>
    <n v="4"/>
    <m/>
    <n v="5"/>
    <n v="5"/>
    <m/>
    <x v="0"/>
    <n v="4"/>
    <m/>
    <s v="Es un placer dejar constancia del excelente servicio prestado en Préstamo Interbibliotecario, tan efectivos como cordiales; para hacer una tesis doctoral es un servicio básico que agradecemos enormemente."/>
    <d v="2017-03-18T14:27:58"/>
    <s v="10.150.1.152"/>
    <m/>
  </r>
  <r>
    <s v="F. Ciencias Matemáticas"/>
    <s v="Ciencias Experimentales"/>
    <n v="2"/>
    <n v="1474"/>
    <m/>
    <m/>
    <x v="1"/>
    <n v="8"/>
    <m/>
    <x v="3"/>
    <n v="5"/>
    <m/>
    <n v="8"/>
    <n v="6"/>
    <n v="29"/>
    <s v="Centro cultural sanchinarro"/>
    <m/>
    <m/>
    <n v="2"/>
    <n v="5"/>
    <n v="5"/>
    <n v="2"/>
    <n v="1"/>
    <m/>
    <n v="3"/>
    <m/>
    <m/>
    <m/>
    <m/>
    <n v="5"/>
    <n v="3"/>
    <n v="5"/>
    <n v="3"/>
    <n v="5"/>
    <n v="5"/>
    <n v="5"/>
    <n v="5"/>
    <n v="4"/>
    <n v="3"/>
    <n v="5"/>
    <n v="5"/>
    <n v="5"/>
    <n v="5"/>
    <n v="3"/>
    <n v="5"/>
    <s v="SI"/>
    <n v="1"/>
    <m/>
    <n v="5"/>
    <n v="5"/>
    <n v="5"/>
    <n v="5"/>
    <n v="5"/>
    <n v="5"/>
    <m/>
    <s v="NO"/>
    <s v="NO"/>
    <m/>
    <m/>
    <n v="4"/>
    <n v="4"/>
    <m/>
    <x v="2"/>
    <m/>
    <m/>
    <s v="En cuanto a la pregunta de los cursos, no los he recibido por falta de tiempo. Por otro lado, el servicio bibliotecario es bastante efectivo. Unicamente me gustaria soslayar que no haya ninguna biblioteca de toda ciudad universitaria que abra en fin de semana o 24H, ya que durante esos dias me tengo que desplazar a bibliotecas cercanas, y practicamente todas las bibliotecas universitarias españolas disponen de ese servicio. El equipo informatico esta algo anticuado, pero eso es menor ya que practicamente todos los usuarios disponemos de portatil."/>
    <d v="2017-03-18T14:32:33"/>
    <s v="10.150.1.152"/>
    <m/>
  </r>
  <r>
    <s v="F. Filosofía"/>
    <s v="Humanidades"/>
    <n v="1"/>
    <n v="1475"/>
    <m/>
    <m/>
    <x v="1"/>
    <n v="15"/>
    <m/>
    <x v="3"/>
    <n v="4"/>
    <m/>
    <n v="15"/>
    <n v="14"/>
    <n v="29"/>
    <s v="Biblioteca Nacional de España"/>
    <m/>
    <m/>
    <n v="3"/>
    <n v="5"/>
    <n v="4"/>
    <n v="5"/>
    <m/>
    <n v="2"/>
    <n v="3"/>
    <n v="4"/>
    <n v="0.95833333333333337"/>
    <m/>
    <m/>
    <n v="4"/>
    <n v="3"/>
    <n v="2"/>
    <n v="5"/>
    <n v="5"/>
    <n v="3"/>
    <n v="5"/>
    <n v="1"/>
    <n v="5"/>
    <n v="5"/>
    <n v="5"/>
    <n v="5"/>
    <n v="5"/>
    <n v="5"/>
    <n v="5"/>
    <n v="5"/>
    <s v="SI"/>
    <n v="5"/>
    <m/>
    <n v="5"/>
    <n v="5"/>
    <n v="5"/>
    <n v="5"/>
    <n v="5"/>
    <n v="5"/>
    <m/>
    <s v="SI"/>
    <s v="NO"/>
    <m/>
    <m/>
    <n v="5"/>
    <n v="5"/>
    <m/>
    <x v="0"/>
    <n v="4"/>
    <m/>
    <s v="No he asistido a ningún curso de formación puesto que en primero de carrera fui informado de las nociones básicas con mucha claridad por personal de la biblioteca y profesorado."/>
    <d v="2017-03-18T14:33:25"/>
    <s v="10.150.1.152"/>
    <m/>
  </r>
  <r>
    <s v="F. Farmacia"/>
    <s v="Ciencias de la Salud"/>
    <n v="4"/>
    <n v="1476"/>
    <m/>
    <m/>
    <x v="1"/>
    <n v="13"/>
    <m/>
    <x v="2"/>
    <n v="3"/>
    <m/>
    <n v="13"/>
    <n v="18"/>
    <n v="19"/>
    <m/>
    <m/>
    <m/>
    <n v="3"/>
    <n v="2"/>
    <n v="2"/>
    <n v="1"/>
    <n v="1"/>
    <m/>
    <m/>
    <m/>
    <m/>
    <m/>
    <m/>
    <n v="3"/>
    <n v="1"/>
    <n v="2"/>
    <n v="1"/>
    <n v="5"/>
    <n v="4"/>
    <n v="5"/>
    <n v="2"/>
    <n v="3"/>
    <n v="4"/>
    <n v="4"/>
    <n v="4"/>
    <n v="4"/>
    <n v="4"/>
    <n v="3"/>
    <n v="4"/>
    <s v="NO"/>
    <n v="3"/>
    <m/>
    <n v="4"/>
    <n v="2"/>
    <n v="3"/>
    <n v="5"/>
    <n v="4"/>
    <n v="5"/>
    <m/>
    <s v="SI"/>
    <s v="SI"/>
    <n v="3"/>
    <m/>
    <n v="4"/>
    <n v="4"/>
    <m/>
    <x v="2"/>
    <n v="3"/>
    <m/>
    <s v="Se debería contar con más puestos de ordenadores, así como enchufes distribuidos por todo el espacio de la biblioteca, ya que a día de hoy son insuficientes.&lt;br&gt;&lt;br&gt;Debería existir un espacio asociado a la biblioteca (salas de estudio grupal) destinado a la realización de trabajos en grupo."/>
    <d v="2017-03-18T14:35:02"/>
    <s v="10.150.1.152"/>
    <m/>
  </r>
  <r>
    <s v="F. Ciencias Económicas y Empresariales"/>
    <s v="Ciencias Sociales"/>
    <n v="3"/>
    <n v="1477"/>
    <m/>
    <m/>
    <x v="1"/>
    <n v="5"/>
    <m/>
    <x v="3"/>
    <n v="3"/>
    <m/>
    <n v="5"/>
    <n v="24"/>
    <n v="9"/>
    <m/>
    <m/>
    <m/>
    <n v="4"/>
    <n v="3"/>
    <n v="4"/>
    <n v="3"/>
    <m/>
    <m/>
    <m/>
    <n v="4"/>
    <s v="6 de la mañana"/>
    <m/>
    <m/>
    <n v="3"/>
    <n v="1"/>
    <n v="1"/>
    <n v="3"/>
    <n v="3"/>
    <n v="5"/>
    <n v="4"/>
    <n v="2"/>
    <n v="3"/>
    <n v="3"/>
    <n v="3"/>
    <n v="2"/>
    <n v="2"/>
    <n v="4"/>
    <n v="2"/>
    <n v="3"/>
    <s v="NO"/>
    <n v="3"/>
    <m/>
    <n v="4"/>
    <n v="2"/>
    <n v="3"/>
    <n v="5"/>
    <n v="3"/>
    <n v="2"/>
    <m/>
    <s v="NO"/>
    <s v="NO"/>
    <m/>
    <m/>
    <n v="4"/>
    <n v="4"/>
    <m/>
    <x v="2"/>
    <n v="4"/>
    <m/>
    <m/>
    <d v="2017-03-18T14:36:15"/>
    <s v="10.150.1.151"/>
    <m/>
  </r>
  <r>
    <s v="F. Ciencias Químicas"/>
    <s v="Ciencias Experimentales"/>
    <n v="2"/>
    <n v="1478"/>
    <m/>
    <m/>
    <x v="1"/>
    <n v="10"/>
    <m/>
    <x v="3"/>
    <n v="4"/>
    <m/>
    <n v="10"/>
    <n v="2"/>
    <n v="8"/>
    <m/>
    <m/>
    <m/>
    <n v="3"/>
    <n v="5"/>
    <n v="4"/>
    <n v="5"/>
    <n v="1"/>
    <m/>
    <m/>
    <m/>
    <m/>
    <m/>
    <m/>
    <n v="5"/>
    <n v="1"/>
    <n v="3"/>
    <n v="4"/>
    <n v="5"/>
    <n v="2"/>
    <n v="5"/>
    <n v="1"/>
    <n v="5"/>
    <n v="4"/>
    <n v="5"/>
    <n v="5"/>
    <n v="5"/>
    <n v="4"/>
    <n v="5"/>
    <n v="3"/>
    <s v="SI"/>
    <n v="5"/>
    <m/>
    <n v="5"/>
    <n v="3"/>
    <n v="3"/>
    <n v="5"/>
    <n v="5"/>
    <n v="5"/>
    <m/>
    <s v="NO"/>
    <s v="SI"/>
    <n v="5"/>
    <m/>
    <n v="5"/>
    <n v="5"/>
    <m/>
    <x v="0"/>
    <n v="3"/>
    <m/>
    <m/>
    <d v="2017-03-18T14:46:50"/>
    <s v="10.150.1.152"/>
    <m/>
  </r>
  <r>
    <s v="F. Educación - Centro de Formación del Profesorado"/>
    <s v="Humanidades"/>
    <n v="1"/>
    <n v="1479"/>
    <m/>
    <m/>
    <x v="1"/>
    <n v="12"/>
    <m/>
    <x v="2"/>
    <n v="3"/>
    <m/>
    <n v="12"/>
    <n v="20"/>
    <n v="26"/>
    <m/>
    <m/>
    <m/>
    <n v="4"/>
    <n v="2"/>
    <n v="3"/>
    <n v="2"/>
    <n v="1"/>
    <m/>
    <m/>
    <m/>
    <m/>
    <m/>
    <m/>
    <n v="4"/>
    <n v="2"/>
    <n v="2"/>
    <n v="3"/>
    <n v="3"/>
    <n v="5"/>
    <n v="3"/>
    <n v="4"/>
    <n v="2"/>
    <n v="3"/>
    <n v="4"/>
    <n v="2"/>
    <n v="4"/>
    <n v="4"/>
    <n v="2"/>
    <n v="4"/>
    <s v="SI"/>
    <n v="4"/>
    <m/>
    <n v="4"/>
    <n v="2"/>
    <n v="2"/>
    <n v="4"/>
    <n v="3"/>
    <n v="4"/>
    <m/>
    <s v="SI"/>
    <s v="SI"/>
    <n v="4"/>
    <m/>
    <n v="3"/>
    <n v="3"/>
    <m/>
    <x v="2"/>
    <n v="3"/>
    <m/>
    <s v="Asistí al curso de búsqueda de información en bases de datos de Educación."/>
    <d v="2017-03-18T14:48:23"/>
    <s v="10.150.1.152"/>
    <m/>
  </r>
  <r>
    <s v="F. Geografía e Historia"/>
    <s v="Humanidades"/>
    <n v="1"/>
    <n v="1480"/>
    <m/>
    <m/>
    <x v="1"/>
    <n v="16"/>
    <m/>
    <x v="1"/>
    <n v="5"/>
    <m/>
    <n v="16"/>
    <n v="29"/>
    <n v="4"/>
    <s v="F. Derecho&lt;br&gt;F. Filología"/>
    <m/>
    <m/>
    <n v="4"/>
    <n v="4"/>
    <n v="4"/>
    <n v="3"/>
    <n v="1"/>
    <m/>
    <m/>
    <m/>
    <m/>
    <m/>
    <m/>
    <n v="5"/>
    <n v="3"/>
    <n v="3"/>
    <n v="3"/>
    <n v="5"/>
    <n v="3"/>
    <n v="5"/>
    <n v="3"/>
    <n v="5"/>
    <n v="4"/>
    <n v="5"/>
    <n v="5"/>
    <n v="5"/>
    <n v="5"/>
    <n v="3"/>
    <n v="5"/>
    <s v="NO"/>
    <n v="4"/>
    <m/>
    <n v="5"/>
    <n v="5"/>
    <n v="4"/>
    <n v="5"/>
    <n v="5"/>
    <n v="5"/>
    <m/>
    <s v="SI"/>
    <s v="NO"/>
    <m/>
    <m/>
    <n v="5"/>
    <n v="5"/>
    <m/>
    <x v="0"/>
    <n v="4"/>
    <m/>
    <s v="No asistí a ningún curso de formación de la biblioteca porque la información dada cuando entré en la facultad fue suficiente para saber utilizarla."/>
    <d v="2017-03-18T14:53:44"/>
    <s v="10.150.1.152"/>
    <m/>
  </r>
  <r>
    <s v="F. Geografía e Historia"/>
    <s v="Humanidades"/>
    <n v="1"/>
    <n v="1481"/>
    <m/>
    <m/>
    <x v="1"/>
    <n v="16"/>
    <m/>
    <x v="1"/>
    <n v="3"/>
    <m/>
    <n v="16"/>
    <n v="29"/>
    <m/>
    <m/>
    <m/>
    <m/>
    <n v="4"/>
    <n v="4"/>
    <n v="4"/>
    <n v="3"/>
    <m/>
    <n v="2"/>
    <m/>
    <m/>
    <m/>
    <m/>
    <m/>
    <n v="4"/>
    <n v="3"/>
    <n v="3"/>
    <n v="5"/>
    <n v="4"/>
    <n v="4"/>
    <n v="4"/>
    <n v="2"/>
    <n v="5"/>
    <n v="5"/>
    <n v="5"/>
    <n v="4"/>
    <n v="5"/>
    <n v="3"/>
    <n v="3"/>
    <n v="3"/>
    <s v="SI"/>
    <n v="4"/>
    <m/>
    <n v="5"/>
    <n v="5"/>
    <n v="4"/>
    <n v="4"/>
    <n v="5"/>
    <n v="5"/>
    <m/>
    <s v="NO"/>
    <s v="NO"/>
    <m/>
    <m/>
    <n v="5"/>
    <n v="4"/>
    <m/>
    <x v="2"/>
    <n v="5"/>
    <m/>
    <m/>
    <d v="2017-03-18T14:55:14"/>
    <s v="10.150.1.152"/>
    <m/>
  </r>
  <r>
    <s v="F. Enfermería, Fisioterapia y Podología"/>
    <s v="Ciencias de la Salud"/>
    <n v="4"/>
    <n v="1482"/>
    <m/>
    <m/>
    <x v="1"/>
    <n v="22"/>
    <m/>
    <x v="1"/>
    <n v="1"/>
    <m/>
    <n v="22"/>
    <n v="18"/>
    <m/>
    <m/>
    <m/>
    <m/>
    <n v="4"/>
    <n v="4"/>
    <n v="3"/>
    <n v="4"/>
    <n v="1"/>
    <m/>
    <m/>
    <m/>
    <m/>
    <m/>
    <m/>
    <n v="1"/>
    <n v="1"/>
    <n v="1"/>
    <n v="1"/>
    <n v="4"/>
    <n v="2"/>
    <n v="5"/>
    <n v="2"/>
    <n v="4"/>
    <n v="4"/>
    <n v="3"/>
    <n v="4"/>
    <n v="3"/>
    <n v="4"/>
    <n v="4"/>
    <n v="3"/>
    <s v="NO"/>
    <n v="3"/>
    <m/>
    <m/>
    <n v="3"/>
    <n v="5"/>
    <n v="5"/>
    <n v="5"/>
    <n v="5"/>
    <m/>
    <s v="NO"/>
    <s v="NO"/>
    <m/>
    <m/>
    <n v="4"/>
    <n v="4"/>
    <m/>
    <x v="2"/>
    <n v="3"/>
    <m/>
    <s v="Creo que seria una buena idea disminuir el ruido de las patas de las sillas cuando los estudiantes se levantan ya que es una distracción."/>
    <d v="2017-03-18T14:56:31"/>
    <s v="10.150.1.151"/>
    <m/>
  </r>
  <r>
    <s v="F. Enfermería, Fisioterapia y Podología"/>
    <s v="Ciencias de la Salud"/>
    <n v="4"/>
    <n v="1483"/>
    <m/>
    <m/>
    <x v="1"/>
    <n v="22"/>
    <m/>
    <x v="1"/>
    <n v="2"/>
    <m/>
    <n v="22"/>
    <n v="18"/>
    <n v="29"/>
    <m/>
    <m/>
    <m/>
    <n v="4"/>
    <n v="3"/>
    <n v="4"/>
    <n v="4"/>
    <n v="1"/>
    <n v="2"/>
    <m/>
    <m/>
    <m/>
    <m/>
    <m/>
    <n v="3"/>
    <n v="1"/>
    <n v="2"/>
    <n v="2"/>
    <n v="4"/>
    <n v="5"/>
    <n v="4"/>
    <n v="3"/>
    <n v="3"/>
    <n v="4"/>
    <n v="5"/>
    <n v="4"/>
    <n v="5"/>
    <n v="3"/>
    <n v="3"/>
    <n v="3"/>
    <s v="NO"/>
    <n v="3"/>
    <m/>
    <n v="5"/>
    <n v="5"/>
    <n v="4"/>
    <n v="5"/>
    <n v="5"/>
    <n v="5"/>
    <m/>
    <s v="NO"/>
    <s v="NO"/>
    <m/>
    <m/>
    <n v="5"/>
    <n v="5"/>
    <m/>
    <x v="2"/>
    <n v="3"/>
    <m/>
    <m/>
    <d v="2017-03-18T14:58:01"/>
    <s v="10.150.1.152"/>
    <m/>
  </r>
  <r>
    <s v="F. Ciencias Químicas"/>
    <s v="Ciencias Experimentales"/>
    <n v="2"/>
    <n v="1484"/>
    <m/>
    <m/>
    <x v="1"/>
    <n v="10"/>
    <m/>
    <x v="3"/>
    <n v="3"/>
    <m/>
    <n v="10"/>
    <n v="29"/>
    <n v="16"/>
    <s v="Biblioteca islas filipinas"/>
    <m/>
    <m/>
    <n v="2"/>
    <n v="4"/>
    <n v="3"/>
    <n v="3"/>
    <m/>
    <n v="2"/>
    <n v="3"/>
    <n v="4"/>
    <n v="12"/>
    <m/>
    <m/>
    <n v="3"/>
    <n v="1"/>
    <n v="1"/>
    <n v="3"/>
    <n v="4"/>
    <n v="4"/>
    <n v="4"/>
    <n v="1"/>
    <n v="6"/>
    <n v="4"/>
    <n v="4"/>
    <n v="4"/>
    <n v="4"/>
    <n v="4"/>
    <n v="2"/>
    <n v="5"/>
    <s v="NO"/>
    <n v="3"/>
    <m/>
    <n v="5"/>
    <n v="4"/>
    <n v="4"/>
    <n v="4"/>
    <n v="5"/>
    <n v="5"/>
    <m/>
    <s v="NO"/>
    <s v="NO"/>
    <m/>
    <m/>
    <n v="4"/>
    <n v="5"/>
    <m/>
    <x v="2"/>
    <n v="3"/>
    <m/>
    <m/>
    <d v="2017-03-18T15:06:09"/>
    <s v="10.150.1.152"/>
    <m/>
  </r>
  <r>
    <s v="F. Geografía e Historia"/>
    <s v="Humanidades"/>
    <n v="1"/>
    <n v="1485"/>
    <m/>
    <m/>
    <x v="1"/>
    <n v="16"/>
    <m/>
    <x v="3"/>
    <n v="5"/>
    <m/>
    <n v="16"/>
    <n v="15"/>
    <n v="29"/>
    <m/>
    <m/>
    <m/>
    <n v="2"/>
    <n v="5"/>
    <n v="5"/>
    <n v="4"/>
    <n v="1"/>
    <m/>
    <n v="3"/>
    <m/>
    <m/>
    <m/>
    <m/>
    <n v="5"/>
    <n v="3"/>
    <n v="3"/>
    <n v="4"/>
    <n v="4"/>
    <n v="1"/>
    <n v="5"/>
    <n v="2"/>
    <n v="6"/>
    <n v="5"/>
    <n v="5"/>
    <n v="5"/>
    <n v="5"/>
    <n v="5"/>
    <n v="5"/>
    <n v="5"/>
    <s v="SI"/>
    <n v="5"/>
    <m/>
    <n v="5"/>
    <n v="5"/>
    <n v="5"/>
    <n v="5"/>
    <n v="5"/>
    <n v="5"/>
    <m/>
    <s v="NO"/>
    <s v="NO"/>
    <m/>
    <m/>
    <n v="5"/>
    <n v="5"/>
    <m/>
    <x v="0"/>
    <n v="3"/>
    <m/>
    <m/>
    <d v="2017-03-18T15:09:04"/>
    <s v="10.150.1.151"/>
    <m/>
  </r>
  <r>
    <s v="F. Ciencias Económicas y Empresariales"/>
    <s v="Ciencias Sociales"/>
    <n v="3"/>
    <n v="1486"/>
    <m/>
    <m/>
    <x v="0"/>
    <n v="5"/>
    <m/>
    <x v="2"/>
    <n v="3"/>
    <m/>
    <n v="5"/>
    <n v="5"/>
    <n v="5"/>
    <m/>
    <m/>
    <m/>
    <n v="3"/>
    <n v="3"/>
    <n v="3"/>
    <n v="3"/>
    <m/>
    <n v="2"/>
    <m/>
    <m/>
    <m/>
    <m/>
    <m/>
    <n v="5"/>
    <n v="5"/>
    <n v="5"/>
    <n v="5"/>
    <n v="5"/>
    <n v="5"/>
    <n v="5"/>
    <n v="5"/>
    <n v="5"/>
    <n v="5"/>
    <n v="5"/>
    <n v="5"/>
    <n v="5"/>
    <n v="5"/>
    <n v="5"/>
    <n v="5"/>
    <s v="NO"/>
    <n v="5"/>
    <m/>
    <n v="5"/>
    <n v="5"/>
    <n v="5"/>
    <n v="5"/>
    <n v="5"/>
    <n v="5"/>
    <m/>
    <s v="SI"/>
    <s v="SI"/>
    <n v="4"/>
    <m/>
    <n v="5"/>
    <n v="5"/>
    <m/>
    <x v="0"/>
    <n v="5"/>
    <m/>
    <m/>
    <d v="2017-03-18T15:11:33"/>
    <s v="10.150.1.152"/>
    <m/>
  </r>
  <r>
    <s v="F. Ciencias Químicas"/>
    <s v="Ciencias Experimentales"/>
    <n v="2"/>
    <n v="1487"/>
    <m/>
    <m/>
    <x v="1"/>
    <n v="10"/>
    <m/>
    <x v="3"/>
    <n v="4"/>
    <m/>
    <n v="10"/>
    <n v="29"/>
    <n v="2"/>
    <m/>
    <m/>
    <m/>
    <n v="3"/>
    <n v="4"/>
    <n v="4"/>
    <n v="3"/>
    <n v="1"/>
    <m/>
    <m/>
    <m/>
    <m/>
    <m/>
    <m/>
    <n v="4"/>
    <n v="3"/>
    <n v="4"/>
    <n v="5"/>
    <n v="5"/>
    <n v="5"/>
    <n v="5"/>
    <n v="4"/>
    <n v="4"/>
    <n v="4"/>
    <n v="4"/>
    <n v="4"/>
    <n v="4"/>
    <n v="5"/>
    <n v="4"/>
    <n v="4"/>
    <s v="SI"/>
    <n v="3"/>
    <m/>
    <n v="4"/>
    <n v="4"/>
    <n v="5"/>
    <n v="5"/>
    <n v="5"/>
    <n v="4"/>
    <m/>
    <s v="SI"/>
    <s v="SI"/>
    <n v="4"/>
    <m/>
    <n v="5"/>
    <n v="2"/>
    <m/>
    <x v="2"/>
    <n v="3"/>
    <m/>
    <m/>
    <d v="2017-03-18T15:20:23"/>
    <s v="10.150.1.151"/>
    <m/>
  </r>
  <r>
    <s v="F. Enfermería, Fisioterapia y Podología"/>
    <s v="Ciencias de la Salud"/>
    <n v="4"/>
    <n v="1488"/>
    <m/>
    <m/>
    <x v="4"/>
    <n v="22"/>
    <m/>
    <x v="2"/>
    <n v="4"/>
    <m/>
    <n v="22"/>
    <n v="18"/>
    <n v="29"/>
    <m/>
    <m/>
    <m/>
    <n v="3"/>
    <n v="4"/>
    <n v="4"/>
    <n v="4"/>
    <m/>
    <m/>
    <n v="3"/>
    <n v="4"/>
    <s v="24 horas "/>
    <m/>
    <m/>
    <n v="4"/>
    <n v="4"/>
    <n v="4"/>
    <n v="2"/>
    <n v="5"/>
    <n v="5"/>
    <n v="5"/>
    <n v="2"/>
    <n v="3"/>
    <n v="4"/>
    <n v="5"/>
    <n v="5"/>
    <n v="4"/>
    <n v="4"/>
    <n v="5"/>
    <n v="5"/>
    <s v="NO"/>
    <n v="4"/>
    <m/>
    <n v="5"/>
    <n v="5"/>
    <n v="5"/>
    <n v="5"/>
    <n v="5"/>
    <n v="5"/>
    <m/>
    <s v="NO"/>
    <s v="NO"/>
    <m/>
    <m/>
    <n v="5"/>
    <n v="5"/>
    <m/>
    <x v="2"/>
    <n v="4"/>
    <m/>
    <m/>
    <d v="2017-03-18T15:26:45"/>
    <s v="10.150.1.151"/>
    <m/>
  </r>
  <r>
    <s v="F. Informática"/>
    <s v="Ciencias Experimentales"/>
    <n v="2"/>
    <n v="1489"/>
    <m/>
    <m/>
    <x v="1"/>
    <n v="17"/>
    <m/>
    <x v="5"/>
    <n v="2"/>
    <m/>
    <n v="29"/>
    <m/>
    <m/>
    <s v="Biblioteca Pública María Moliner, Madrid"/>
    <m/>
    <m/>
    <n v="5"/>
    <n v="3"/>
    <n v="5"/>
    <n v="4"/>
    <n v="1"/>
    <m/>
    <m/>
    <m/>
    <m/>
    <m/>
    <m/>
    <n v="4"/>
    <n v="1"/>
    <n v="1"/>
    <n v="5"/>
    <n v="5"/>
    <n v="5"/>
    <n v="5"/>
    <n v="5"/>
    <n v="5"/>
    <n v="5"/>
    <n v="5"/>
    <n v="5"/>
    <n v="5"/>
    <n v="5"/>
    <n v="5"/>
    <n v="5"/>
    <s v="NO"/>
    <n v="5"/>
    <m/>
    <n v="5"/>
    <n v="5"/>
    <n v="5"/>
    <n v="5"/>
    <n v="5"/>
    <n v="5"/>
    <m/>
    <s v="NO"/>
    <m/>
    <n v="5"/>
    <m/>
    <n v="5"/>
    <n v="5"/>
    <m/>
    <x v="0"/>
    <n v="5"/>
    <m/>
    <m/>
    <d v="2017-03-18T15:28:31"/>
    <s v="10.150.1.151"/>
    <m/>
  </r>
  <r>
    <s v="F. Ciencias Químicas"/>
    <s v="Ciencias Experimentales"/>
    <n v="2"/>
    <n v="1490"/>
    <m/>
    <m/>
    <x v="1"/>
    <n v="10"/>
    <m/>
    <x v="5"/>
    <n v="3"/>
    <m/>
    <n v="10"/>
    <n v="6"/>
    <n v="8"/>
    <m/>
    <m/>
    <m/>
    <n v="4"/>
    <n v="4"/>
    <n v="4"/>
    <n v="3"/>
    <m/>
    <n v="2"/>
    <m/>
    <m/>
    <m/>
    <m/>
    <m/>
    <n v="2"/>
    <n v="1"/>
    <n v="3"/>
    <n v="4"/>
    <n v="4"/>
    <n v="2"/>
    <n v="5"/>
    <n v="2"/>
    <n v="3"/>
    <n v="3"/>
    <n v="4"/>
    <n v="3"/>
    <n v="4"/>
    <n v="4"/>
    <n v="3"/>
    <n v="4"/>
    <s v="NO"/>
    <n v="4"/>
    <m/>
    <n v="5"/>
    <n v="4"/>
    <n v="5"/>
    <n v="5"/>
    <n v="4"/>
    <n v="4"/>
    <m/>
    <s v="NO"/>
    <s v="NO"/>
    <m/>
    <m/>
    <n v="5"/>
    <n v="4"/>
    <m/>
    <x v="2"/>
    <n v="3"/>
    <m/>
    <m/>
    <d v="2017-03-18T15:33:29"/>
    <s v="10.150.1.152"/>
    <m/>
  </r>
  <r>
    <s v="F. Ciencias de la Información"/>
    <s v="Ciencias Sociales"/>
    <n v="3"/>
    <n v="1491"/>
    <m/>
    <m/>
    <x v="1"/>
    <n v="4"/>
    <m/>
    <x v="2"/>
    <n v="2"/>
    <m/>
    <n v="29"/>
    <n v="4"/>
    <m/>
    <m/>
    <m/>
    <m/>
    <n v="2"/>
    <n v="5"/>
    <n v="4"/>
    <n v="1"/>
    <m/>
    <n v="2"/>
    <n v="3"/>
    <m/>
    <n v="4"/>
    <m/>
    <m/>
    <n v="3"/>
    <n v="1"/>
    <n v="1"/>
    <n v="4"/>
    <n v="5"/>
    <n v="5"/>
    <n v="4"/>
    <n v="1"/>
    <n v="2"/>
    <n v="3"/>
    <n v="4"/>
    <n v="4"/>
    <n v="1"/>
    <n v="2"/>
    <n v="1"/>
    <n v="3"/>
    <s v="NO"/>
    <n v="3"/>
    <m/>
    <n v="3"/>
    <n v="2"/>
    <n v="1"/>
    <n v="5"/>
    <n v="4"/>
    <n v="4"/>
    <m/>
    <s v="NO"/>
    <s v="NO"/>
    <n v="1"/>
    <m/>
    <n v="3"/>
    <n v="3"/>
    <m/>
    <x v="2"/>
    <n v="3"/>
    <m/>
    <m/>
    <d v="2017-03-18T15:37:01"/>
    <s v="10.150.1.152"/>
    <m/>
  </r>
  <r>
    <s v="F. Ciencias Políticas y Sociología"/>
    <s v="Ciencias Sociales"/>
    <n v="3"/>
    <n v="1492"/>
    <m/>
    <m/>
    <x v="1"/>
    <n v="9"/>
    <m/>
    <x v="2"/>
    <n v="1"/>
    <m/>
    <n v="9"/>
    <n v="26"/>
    <n v="20"/>
    <m/>
    <m/>
    <m/>
    <n v="5"/>
    <n v="5"/>
    <n v="3"/>
    <n v="4"/>
    <n v="1"/>
    <m/>
    <m/>
    <m/>
    <m/>
    <m/>
    <m/>
    <n v="4"/>
    <n v="1"/>
    <n v="1"/>
    <n v="3"/>
    <n v="5"/>
    <n v="2"/>
    <n v="5"/>
    <n v="4"/>
    <n v="4"/>
    <n v="4"/>
    <n v="3"/>
    <n v="3"/>
    <n v="3"/>
    <n v="4"/>
    <n v="3"/>
    <n v="3"/>
    <s v="NO"/>
    <n v="3"/>
    <m/>
    <n v="5"/>
    <n v="2"/>
    <n v="2"/>
    <n v="5"/>
    <n v="5"/>
    <n v="5"/>
    <m/>
    <s v="NO"/>
    <s v="NO"/>
    <m/>
    <m/>
    <n v="5"/>
    <n v="5"/>
    <m/>
    <x v="2"/>
    <n v="3"/>
    <m/>
    <m/>
    <d v="2017-03-18T15:40:44"/>
    <s v="10.150.1.151"/>
    <m/>
  </r>
  <r>
    <s v="F. Ciencias Biológicas"/>
    <s v="Ciencias Experimentales"/>
    <n v="2"/>
    <n v="1493"/>
    <m/>
    <m/>
    <x v="1"/>
    <n v="2"/>
    <m/>
    <x v="1"/>
    <n v="1"/>
    <m/>
    <n v="2"/>
    <n v="29"/>
    <m/>
    <m/>
    <m/>
    <m/>
    <n v="3"/>
    <n v="3"/>
    <n v="1"/>
    <n v="2"/>
    <m/>
    <n v="2"/>
    <m/>
    <m/>
    <m/>
    <m/>
    <m/>
    <n v="1"/>
    <n v="1"/>
    <n v="1"/>
    <n v="1"/>
    <n v="5"/>
    <n v="5"/>
    <n v="5"/>
    <n v="1"/>
    <n v="3"/>
    <n v="3"/>
    <n v="3"/>
    <n v="3"/>
    <n v="2"/>
    <n v="3"/>
    <n v="2"/>
    <n v="3"/>
    <s v="NO"/>
    <n v="3"/>
    <m/>
    <n v="2"/>
    <n v="3"/>
    <n v="3"/>
    <n v="3"/>
    <n v="3"/>
    <n v="1"/>
    <m/>
    <s v="NO"/>
    <s v="NO"/>
    <m/>
    <m/>
    <n v="2"/>
    <n v="2"/>
    <m/>
    <x v="3"/>
    <n v="3"/>
    <m/>
    <m/>
    <d v="2017-03-18T15:44:01"/>
    <s v="10.150.1.151"/>
    <m/>
  </r>
  <r>
    <s v="F. Ciencias Políticas y Sociología"/>
    <s v="Ciencias Sociales"/>
    <n v="3"/>
    <n v="1494"/>
    <m/>
    <m/>
    <x v="1"/>
    <n v="9"/>
    <m/>
    <x v="1"/>
    <n v="3"/>
    <m/>
    <n v="9"/>
    <n v="26"/>
    <n v="5"/>
    <m/>
    <m/>
    <m/>
    <n v="4"/>
    <n v="4"/>
    <n v="2"/>
    <n v="4"/>
    <m/>
    <n v="2"/>
    <m/>
    <m/>
    <m/>
    <m/>
    <m/>
    <n v="4"/>
    <n v="1"/>
    <n v="1"/>
    <n v="2"/>
    <n v="5"/>
    <n v="5"/>
    <n v="5"/>
    <n v="1"/>
    <n v="2"/>
    <n v="4"/>
    <n v="5"/>
    <n v="3"/>
    <n v="3"/>
    <n v="5"/>
    <n v="5"/>
    <n v="5"/>
    <s v="NO"/>
    <n v="4"/>
    <m/>
    <n v="4"/>
    <n v="3"/>
    <n v="2"/>
    <n v="5"/>
    <n v="5"/>
    <n v="5"/>
    <m/>
    <s v="NO"/>
    <s v="NO"/>
    <m/>
    <m/>
    <n v="4"/>
    <n v="4"/>
    <m/>
    <x v="2"/>
    <n v="3"/>
    <m/>
    <m/>
    <d v="2017-03-18T15:47:31"/>
    <s v="10.150.1.152"/>
    <m/>
  </r>
  <r>
    <s v="F. Educación - Centro de Formación del Profesorado"/>
    <s v="Humanidades"/>
    <n v="1"/>
    <n v="1495"/>
    <m/>
    <m/>
    <x v="1"/>
    <n v="12"/>
    <m/>
    <x v="2"/>
    <n v="3"/>
    <m/>
    <n v="12"/>
    <n v="26"/>
    <n v="16"/>
    <s v="Actualmente a ninguna, antes a las bibliotecas que habían por el barrio"/>
    <m/>
    <m/>
    <n v="4"/>
    <n v="3"/>
    <n v="2"/>
    <n v="4"/>
    <m/>
    <m/>
    <m/>
    <m/>
    <n v="8.3333333333333329E-2"/>
    <m/>
    <m/>
    <m/>
    <m/>
    <m/>
    <m/>
    <m/>
    <m/>
    <m/>
    <m/>
    <m/>
    <m/>
    <m/>
    <m/>
    <m/>
    <m/>
    <m/>
    <m/>
    <m/>
    <m/>
    <m/>
    <m/>
    <m/>
    <m/>
    <m/>
    <m/>
    <m/>
    <m/>
    <m/>
    <m/>
    <m/>
    <m/>
    <m/>
    <m/>
    <m/>
    <x v="4"/>
    <m/>
    <m/>
    <m/>
    <d v="2017-03-18T15:50:20"/>
    <s v="10.150.1.152"/>
    <m/>
  </r>
  <r>
    <s v="F. Educación - Centro de Formación del Profesorado"/>
    <s v="Humanidades"/>
    <n v="1"/>
    <n v="1496"/>
    <m/>
    <m/>
    <x v="1"/>
    <n v="12"/>
    <m/>
    <x v="2"/>
    <n v="3"/>
    <m/>
    <n v="12"/>
    <n v="26"/>
    <n v="16"/>
    <s v="Actualmente a ninguna, antes a las bibliotecas que habían por el barrio"/>
    <m/>
    <m/>
    <n v="4"/>
    <n v="3"/>
    <n v="2"/>
    <n v="4"/>
    <m/>
    <m/>
    <m/>
    <m/>
    <n v="8.3333333333333329E-2"/>
    <m/>
    <m/>
    <n v="2"/>
    <n v="1"/>
    <n v="2"/>
    <n v="5"/>
    <n v="5"/>
    <n v="2"/>
    <n v="5"/>
    <n v="5"/>
    <n v="4"/>
    <n v="4"/>
    <n v="4"/>
    <n v="4"/>
    <n v="5"/>
    <n v="4"/>
    <n v="4"/>
    <n v="4"/>
    <s v="NO"/>
    <n v="4"/>
    <m/>
    <n v="4"/>
    <n v="4"/>
    <n v="4"/>
    <n v="5"/>
    <n v="5"/>
    <n v="5"/>
    <m/>
    <s v="SI"/>
    <s v="NO"/>
    <m/>
    <m/>
    <n v="4"/>
    <n v="4"/>
    <m/>
    <x v="2"/>
    <n v="3"/>
    <m/>
    <s v="5.2 Por falta de organización mía o de tiempo&lt;br&gt;&lt;br&gt;7.2 El haber puesto las &quot;pecesras&quot; en la planta de arriba ha hecho que mi valoración baje"/>
    <d v="2017-03-18T15:53:50"/>
    <s v="10.150.1.152"/>
    <m/>
  </r>
  <r>
    <s v="F. Ciencias Económicas y Empresariales"/>
    <s v="Ciencias Sociales"/>
    <n v="3"/>
    <n v="1497"/>
    <m/>
    <m/>
    <x v="1"/>
    <n v="5"/>
    <m/>
    <x v="2"/>
    <n v="3"/>
    <m/>
    <n v="5"/>
    <n v="9"/>
    <m/>
    <m/>
    <m/>
    <m/>
    <n v="4"/>
    <n v="4"/>
    <n v="3"/>
    <n v="4"/>
    <n v="1"/>
    <m/>
    <m/>
    <m/>
    <m/>
    <m/>
    <m/>
    <n v="5"/>
    <n v="2"/>
    <n v="1"/>
    <n v="5"/>
    <n v="5"/>
    <n v="3"/>
    <n v="5"/>
    <n v="3"/>
    <n v="3"/>
    <n v="4"/>
    <n v="2"/>
    <n v="1"/>
    <n v="2"/>
    <n v="2"/>
    <n v="1"/>
    <n v="2"/>
    <s v="NO"/>
    <n v="2"/>
    <m/>
    <n v="2"/>
    <n v="3"/>
    <n v="4"/>
    <n v="4"/>
    <n v="3"/>
    <n v="5"/>
    <m/>
    <s v="SI"/>
    <s v="NO"/>
    <m/>
    <m/>
    <n v="2"/>
    <n v="3"/>
    <m/>
    <x v="3"/>
    <n v="4"/>
    <m/>
    <m/>
    <d v="2017-03-18T15:57:01"/>
    <s v="10.150.1.151"/>
    <m/>
  </r>
  <r>
    <s v="F. Ciencias Políticas y Sociología"/>
    <s v="Ciencias Sociales"/>
    <n v="3"/>
    <n v="1498"/>
    <m/>
    <m/>
    <x v="1"/>
    <n v="9"/>
    <m/>
    <x v="1"/>
    <n v="3"/>
    <m/>
    <n v="9"/>
    <m/>
    <m/>
    <s v="Biblioteca Escuelas Pías UNED"/>
    <m/>
    <m/>
    <n v="4"/>
    <n v="3"/>
    <n v="1"/>
    <n v="3"/>
    <m/>
    <n v="2"/>
    <n v="3"/>
    <m/>
    <m/>
    <m/>
    <m/>
    <n v="4"/>
    <n v="3"/>
    <n v="4"/>
    <n v="2"/>
    <n v="5"/>
    <n v="5"/>
    <n v="2"/>
    <n v="1"/>
    <n v="5"/>
    <n v="5"/>
    <n v="5"/>
    <n v="2"/>
    <n v="5"/>
    <n v="3"/>
    <n v="5"/>
    <n v="5"/>
    <s v="SI"/>
    <n v="4"/>
    <m/>
    <n v="5"/>
    <n v="5"/>
    <n v="5"/>
    <n v="5"/>
    <n v="5"/>
    <n v="5"/>
    <m/>
    <s v="NO"/>
    <s v="NO"/>
    <m/>
    <m/>
    <n v="5"/>
    <n v="5"/>
    <m/>
    <x v="2"/>
    <m/>
    <m/>
    <m/>
    <d v="2017-03-18T15:58:10"/>
    <s v="10.150.1.151"/>
    <m/>
  </r>
  <r>
    <s v="F. Comercio y Turismo"/>
    <s v="Ciencias Sociales"/>
    <n v="3"/>
    <n v="1499"/>
    <m/>
    <m/>
    <x v="2"/>
    <n v="24"/>
    <m/>
    <x v="2"/>
    <n v="1"/>
    <m/>
    <n v="24"/>
    <m/>
    <m/>
    <m/>
    <m/>
    <m/>
    <n v="5"/>
    <n v="5"/>
    <n v="4"/>
    <n v="5"/>
    <n v="1"/>
    <m/>
    <m/>
    <m/>
    <m/>
    <m/>
    <m/>
    <n v="1"/>
    <n v="1"/>
    <m/>
    <n v="1"/>
    <n v="5"/>
    <n v="5"/>
    <n v="4"/>
    <n v="1"/>
    <n v="6"/>
    <n v="5"/>
    <n v="5"/>
    <n v="5"/>
    <n v="5"/>
    <m/>
    <n v="5"/>
    <n v="4"/>
    <s v="NO"/>
    <n v="5"/>
    <m/>
    <m/>
    <m/>
    <m/>
    <m/>
    <m/>
    <m/>
    <m/>
    <m/>
    <m/>
    <m/>
    <m/>
    <m/>
    <m/>
    <m/>
    <x v="2"/>
    <m/>
    <m/>
    <m/>
    <d v="2017-03-18T16:06:06"/>
    <s v="10.150.1.152"/>
    <m/>
  </r>
  <r>
    <s v="F. Geografía e Historia"/>
    <s v="Humanidades"/>
    <n v="1"/>
    <n v="1500"/>
    <m/>
    <m/>
    <x v="1"/>
    <n v="16"/>
    <m/>
    <x v="2"/>
    <n v="4"/>
    <m/>
    <n v="16"/>
    <n v="14"/>
    <n v="9"/>
    <m/>
    <m/>
    <m/>
    <n v="4"/>
    <n v="4"/>
    <n v="4"/>
    <n v="2"/>
    <m/>
    <n v="2"/>
    <n v="3"/>
    <m/>
    <m/>
    <m/>
    <m/>
    <n v="4"/>
    <n v="4"/>
    <n v="4"/>
    <n v="3"/>
    <n v="4"/>
    <n v="4"/>
    <n v="4"/>
    <n v="4"/>
    <n v="4"/>
    <n v="4"/>
    <n v="4"/>
    <n v="4"/>
    <n v="4"/>
    <n v="4"/>
    <n v="4"/>
    <n v="4"/>
    <s v="NO"/>
    <n v="4"/>
    <m/>
    <n v="4"/>
    <n v="4"/>
    <n v="4"/>
    <n v="4"/>
    <n v="4"/>
    <n v="4"/>
    <m/>
    <s v="NO"/>
    <s v="NO"/>
    <n v="1"/>
    <m/>
    <n v="4"/>
    <n v="3"/>
    <m/>
    <x v="3"/>
    <n v="3"/>
    <m/>
    <m/>
    <d v="2017-03-18T16:06:24"/>
    <s v="10.150.1.151"/>
    <m/>
  </r>
  <r>
    <s v="F. Geografía e Historia"/>
    <s v="Humanidades"/>
    <n v="1"/>
    <n v="1501"/>
    <m/>
    <m/>
    <x v="1"/>
    <n v="16"/>
    <m/>
    <x v="1"/>
    <n v="4"/>
    <m/>
    <n v="16"/>
    <n v="1"/>
    <n v="4"/>
    <m/>
    <m/>
    <m/>
    <n v="4"/>
    <n v="4"/>
    <n v="5"/>
    <n v="4"/>
    <n v="1"/>
    <m/>
    <m/>
    <m/>
    <m/>
    <m/>
    <m/>
    <n v="4"/>
    <n v="4"/>
    <n v="4"/>
    <n v="2"/>
    <n v="5"/>
    <n v="5"/>
    <n v="5"/>
    <n v="2"/>
    <n v="5"/>
    <m/>
    <n v="3"/>
    <n v="5"/>
    <n v="3"/>
    <n v="5"/>
    <n v="4"/>
    <n v="5"/>
    <s v="NO"/>
    <n v="5"/>
    <m/>
    <n v="5"/>
    <n v="4"/>
    <n v="3"/>
    <n v="5"/>
    <n v="5"/>
    <n v="5"/>
    <m/>
    <s v="NO"/>
    <s v="NO"/>
    <m/>
    <m/>
    <n v="4"/>
    <n v="4"/>
    <m/>
    <x v="2"/>
    <n v="4"/>
    <m/>
    <m/>
    <d v="2017-03-18T16:06:35"/>
    <s v="10.150.1.151"/>
    <m/>
  </r>
  <r>
    <s v="F. Ciencias de la Información"/>
    <s v="Ciencias Sociales"/>
    <n v="3"/>
    <n v="1502"/>
    <m/>
    <m/>
    <x v="1"/>
    <n v="4"/>
    <m/>
    <x v="2"/>
    <n v="3"/>
    <m/>
    <n v="4"/>
    <n v="29"/>
    <m/>
    <m/>
    <m/>
    <m/>
    <n v="3"/>
    <n v="5"/>
    <n v="5"/>
    <n v="5"/>
    <m/>
    <n v="2"/>
    <m/>
    <m/>
    <m/>
    <m/>
    <m/>
    <n v="4"/>
    <n v="1"/>
    <n v="3"/>
    <n v="3"/>
    <n v="4"/>
    <n v="4"/>
    <n v="5"/>
    <n v="3"/>
    <n v="5"/>
    <n v="5"/>
    <n v="5"/>
    <n v="5"/>
    <n v="5"/>
    <n v="5"/>
    <n v="5"/>
    <n v="5"/>
    <s v="NO"/>
    <n v="5"/>
    <m/>
    <n v="5"/>
    <n v="5"/>
    <n v="5"/>
    <n v="5"/>
    <n v="5"/>
    <n v="5"/>
    <m/>
    <s v="NO"/>
    <s v="NO"/>
    <m/>
    <m/>
    <n v="5"/>
    <n v="5"/>
    <m/>
    <x v="0"/>
    <n v="3"/>
    <m/>
    <s v="No he asistido a ningún curso de formación porque no me he enterado de los cursos que hay. Pero tampoco tendría mucho tiempo para ir."/>
    <d v="2017-03-18T16:20:42"/>
    <s v="10.150.1.151"/>
    <m/>
  </r>
  <r>
    <s v="F. Ciencias Físicas"/>
    <s v="Ciencias Experimentales"/>
    <n v="2"/>
    <n v="1503"/>
    <m/>
    <m/>
    <x v="1"/>
    <n v="6"/>
    <m/>
    <x v="2"/>
    <n v="4"/>
    <m/>
    <n v="6"/>
    <n v="8"/>
    <n v="10"/>
    <m/>
    <m/>
    <m/>
    <n v="5"/>
    <n v="3"/>
    <n v="3"/>
    <n v="3"/>
    <n v="1"/>
    <m/>
    <m/>
    <m/>
    <m/>
    <m/>
    <m/>
    <n v="5"/>
    <n v="1"/>
    <n v="3"/>
    <n v="5"/>
    <n v="5"/>
    <n v="1"/>
    <n v="5"/>
    <n v="2"/>
    <n v="4"/>
    <n v="5"/>
    <n v="5"/>
    <n v="5"/>
    <n v="3"/>
    <n v="5"/>
    <n v="3"/>
    <n v="5"/>
    <s v="NO"/>
    <n v="4"/>
    <m/>
    <n v="5"/>
    <n v="4"/>
    <n v="5"/>
    <n v="5"/>
    <n v="5"/>
    <n v="5"/>
    <m/>
    <s v="SI"/>
    <s v="NO"/>
    <m/>
    <m/>
    <n v="5"/>
    <n v="5"/>
    <m/>
    <x v="0"/>
    <n v="3"/>
    <m/>
    <s v="No he asistido a cursos de biblioteca porque no lo he considerado necesario teniendo en cuenta que hago un uso intenso pero básico de los recursos que esta proporciona."/>
    <d v="2017-03-18T16:22:49"/>
    <s v="10.150.1.152"/>
    <m/>
  </r>
  <r>
    <s v="F. Ciencias Matemáticas"/>
    <s v="Ciencias Experimentales"/>
    <n v="2"/>
    <n v="1504"/>
    <m/>
    <m/>
    <x v="2"/>
    <n v="8"/>
    <m/>
    <x v="2"/>
    <n v="3"/>
    <m/>
    <n v="7"/>
    <n v="16"/>
    <n v="29"/>
    <m/>
    <m/>
    <m/>
    <n v="3"/>
    <n v="4"/>
    <n v="4"/>
    <n v="3"/>
    <m/>
    <m/>
    <m/>
    <n v="4"/>
    <n v="0"/>
    <m/>
    <m/>
    <n v="3"/>
    <n v="1"/>
    <n v="1"/>
    <n v="3"/>
    <n v="5"/>
    <n v="4"/>
    <n v="5"/>
    <n v="1"/>
    <n v="6"/>
    <n v="3"/>
    <n v="4"/>
    <n v="2"/>
    <n v="4"/>
    <n v="5"/>
    <n v="3"/>
    <n v="2"/>
    <s v="NO"/>
    <n v="4"/>
    <m/>
    <n v="4"/>
    <n v="5"/>
    <n v="5"/>
    <n v="5"/>
    <n v="5"/>
    <n v="4"/>
    <m/>
    <s v="NO"/>
    <s v="NO"/>
    <m/>
    <m/>
    <n v="4"/>
    <n v="4"/>
    <m/>
    <x v="2"/>
    <n v="3"/>
    <m/>
    <m/>
    <d v="2017-03-18T16:23:31"/>
    <s v="10.150.1.151"/>
    <m/>
  </r>
  <r>
    <s v="F. Derecho"/>
    <s v="Ciencias Sociales"/>
    <n v="3"/>
    <n v="1505"/>
    <m/>
    <m/>
    <x v="1"/>
    <n v="11"/>
    <m/>
    <x v="2"/>
    <n v="3"/>
    <m/>
    <n v="29"/>
    <n v="9"/>
    <n v="4"/>
    <m/>
    <m/>
    <m/>
    <n v="5"/>
    <n v="5"/>
    <n v="4"/>
    <n v="4"/>
    <m/>
    <n v="2"/>
    <m/>
    <m/>
    <m/>
    <m/>
    <m/>
    <n v="3"/>
    <n v="2"/>
    <n v="4"/>
    <n v="3"/>
    <n v="5"/>
    <n v="5"/>
    <n v="5"/>
    <n v="2"/>
    <n v="5"/>
    <n v="4"/>
    <n v="4"/>
    <n v="4"/>
    <n v="5"/>
    <n v="4"/>
    <n v="5"/>
    <n v="5"/>
    <s v="NO"/>
    <n v="4"/>
    <m/>
    <n v="5"/>
    <n v="4"/>
    <n v="4"/>
    <n v="5"/>
    <n v="5"/>
    <n v="4"/>
    <m/>
    <s v="SI"/>
    <s v="SI"/>
    <n v="4"/>
    <m/>
    <n v="5"/>
    <n v="5"/>
    <m/>
    <x v="2"/>
    <n v="3"/>
    <m/>
    <s v="Por mi parte, considero que un aumento del horario de la biblioteca, tanto en horas como días en época de exámenes, sería muy beneficioso para los estudiantes. "/>
    <d v="2017-03-18T16:40:22"/>
    <s v="10.150.1.151"/>
    <m/>
  </r>
  <r>
    <s v="F. Geografía e Historia"/>
    <s v="Humanidades"/>
    <n v="1"/>
    <n v="1506"/>
    <m/>
    <m/>
    <x v="1"/>
    <n v="16"/>
    <m/>
    <x v="2"/>
    <n v="1"/>
    <m/>
    <n v="29"/>
    <n v="16"/>
    <m/>
    <m/>
    <m/>
    <m/>
    <m/>
    <m/>
    <m/>
    <m/>
    <n v="1"/>
    <m/>
    <m/>
    <m/>
    <m/>
    <m/>
    <m/>
    <n v="4"/>
    <n v="1"/>
    <n v="1"/>
    <n v="3"/>
    <n v="5"/>
    <n v="5"/>
    <n v="5"/>
    <n v="1"/>
    <n v="2"/>
    <n v="3"/>
    <n v="1"/>
    <n v="1"/>
    <n v="5"/>
    <n v="4"/>
    <n v="1"/>
    <n v="3"/>
    <s v="NO"/>
    <n v="4"/>
    <m/>
    <n v="5"/>
    <n v="3"/>
    <n v="3"/>
    <n v="5"/>
    <n v="5"/>
    <n v="5"/>
    <m/>
    <s v="NO"/>
    <s v="NO"/>
    <m/>
    <m/>
    <n v="5"/>
    <n v="5"/>
    <m/>
    <x v="3"/>
    <n v="4"/>
    <m/>
    <s v="Me gustaría que los libros estuvieran organizados según títulos o autores, y no sobre números, porque complica bastante la localización de los volúmenes."/>
    <d v="2017-03-18T16:42:32"/>
    <s v="10.150.1.152"/>
    <m/>
  </r>
  <r>
    <s v="F. Ciencias Políticas y Sociología"/>
    <s v="Ciencias Sociales"/>
    <n v="3"/>
    <n v="1507"/>
    <m/>
    <m/>
    <x v="1"/>
    <n v="9"/>
    <m/>
    <x v="1"/>
    <n v="5"/>
    <m/>
    <n v="9"/>
    <n v="26"/>
    <n v="5"/>
    <m/>
    <m/>
    <m/>
    <n v="2"/>
    <n v="4"/>
    <n v="2"/>
    <n v="2"/>
    <m/>
    <n v="2"/>
    <n v="3"/>
    <m/>
    <m/>
    <m/>
    <m/>
    <n v="4"/>
    <n v="1"/>
    <n v="1"/>
    <n v="3"/>
    <n v="5"/>
    <n v="3"/>
    <n v="5"/>
    <n v="1"/>
    <n v="3"/>
    <n v="3"/>
    <n v="5"/>
    <n v="1"/>
    <n v="2"/>
    <n v="5"/>
    <n v="1"/>
    <n v="3"/>
    <s v="NO"/>
    <n v="5"/>
    <m/>
    <n v="3"/>
    <n v="1"/>
    <n v="4"/>
    <n v="5"/>
    <n v="5"/>
    <n v="5"/>
    <m/>
    <s v="NO"/>
    <s v="SI"/>
    <n v="2"/>
    <m/>
    <n v="3"/>
    <n v="1"/>
    <m/>
    <x v="2"/>
    <n v="3"/>
    <m/>
    <m/>
    <d v="2017-03-18T16:44:07"/>
    <s v="10.150.1.152"/>
    <m/>
  </r>
  <r>
    <s v="F. Geografía e Historia"/>
    <s v="Humanidades"/>
    <n v="1"/>
    <n v="1508"/>
    <m/>
    <m/>
    <x v="1"/>
    <n v="16"/>
    <m/>
    <x v="3"/>
    <n v="5"/>
    <m/>
    <n v="16"/>
    <n v="15"/>
    <m/>
    <m/>
    <m/>
    <m/>
    <n v="3"/>
    <n v="5"/>
    <n v="5"/>
    <n v="2"/>
    <m/>
    <n v="2"/>
    <m/>
    <m/>
    <m/>
    <m/>
    <m/>
    <n v="2"/>
    <n v="2"/>
    <n v="5"/>
    <n v="2"/>
    <n v="5"/>
    <n v="5"/>
    <n v="4"/>
    <n v="4"/>
    <n v="5"/>
    <n v="4"/>
    <n v="4"/>
    <n v="2"/>
    <n v="4"/>
    <n v="4"/>
    <n v="2"/>
    <n v="5"/>
    <s v="NO"/>
    <m/>
    <m/>
    <n v="5"/>
    <n v="5"/>
    <n v="5"/>
    <m/>
    <m/>
    <m/>
    <m/>
    <s v="NO"/>
    <s v="NO"/>
    <m/>
    <m/>
    <n v="4"/>
    <m/>
    <m/>
    <x v="2"/>
    <m/>
    <m/>
    <m/>
    <d v="2017-03-18T16:47:46"/>
    <s v="10.150.1.152"/>
    <m/>
  </r>
  <r>
    <s v="F. Enfermería, Fisioterapia y Podología"/>
    <s v="Ciencias de la Salud"/>
    <n v="4"/>
    <n v="1509"/>
    <m/>
    <m/>
    <x v="2"/>
    <n v="22"/>
    <m/>
    <x v="2"/>
    <n v="2"/>
    <m/>
    <n v="4"/>
    <n v="18"/>
    <n v="22"/>
    <m/>
    <m/>
    <m/>
    <n v="5"/>
    <n v="3"/>
    <n v="5"/>
    <n v="4"/>
    <n v="1"/>
    <m/>
    <m/>
    <m/>
    <m/>
    <m/>
    <m/>
    <n v="4"/>
    <n v="1"/>
    <n v="4"/>
    <n v="2"/>
    <n v="4"/>
    <n v="5"/>
    <n v="4"/>
    <n v="1"/>
    <n v="2"/>
    <n v="5"/>
    <n v="5"/>
    <n v="3"/>
    <n v="4"/>
    <n v="5"/>
    <n v="3"/>
    <n v="4"/>
    <s v="NO"/>
    <n v="5"/>
    <m/>
    <n v="5"/>
    <n v="3"/>
    <n v="4"/>
    <n v="5"/>
    <n v="5"/>
    <m/>
    <m/>
    <s v="SI"/>
    <s v="NO"/>
    <m/>
    <m/>
    <n v="5"/>
    <n v="5"/>
    <m/>
    <x v="2"/>
    <n v="5"/>
    <m/>
    <m/>
    <d v="2017-03-18T17:00:05"/>
    <s v="10.150.1.151"/>
    <m/>
  </r>
  <r>
    <s v="F. Ciencias Químicas"/>
    <s v="Ciencias Experimentales"/>
    <n v="2"/>
    <n v="1510"/>
    <m/>
    <m/>
    <x v="1"/>
    <n v="10"/>
    <m/>
    <x v="2"/>
    <n v="5"/>
    <m/>
    <n v="10"/>
    <m/>
    <m/>
    <m/>
    <m/>
    <m/>
    <n v="5"/>
    <n v="5"/>
    <n v="3"/>
    <n v="3"/>
    <n v="1"/>
    <m/>
    <m/>
    <m/>
    <m/>
    <m/>
    <m/>
    <n v="5"/>
    <n v="3"/>
    <n v="1"/>
    <n v="1"/>
    <n v="4"/>
    <n v="4"/>
    <n v="5"/>
    <n v="5"/>
    <n v="4"/>
    <n v="4"/>
    <n v="5"/>
    <n v="4"/>
    <n v="3"/>
    <n v="3"/>
    <n v="3"/>
    <n v="5"/>
    <s v="SI"/>
    <n v="4"/>
    <m/>
    <n v="5"/>
    <n v="5"/>
    <n v="5"/>
    <n v="5"/>
    <n v="5"/>
    <n v="5"/>
    <m/>
    <s v="NO"/>
    <s v="SI"/>
    <n v="4"/>
    <m/>
    <n v="3"/>
    <n v="4"/>
    <m/>
    <x v="0"/>
    <n v="4"/>
    <m/>
    <m/>
    <d v="2017-03-18T17:03:30"/>
    <s v="10.150.1.152"/>
    <m/>
  </r>
  <r>
    <s v="F. Educación - Centro de Formación del Profesorado"/>
    <s v="Humanidades"/>
    <n v="1"/>
    <n v="1511"/>
    <m/>
    <m/>
    <x v="1"/>
    <n v="12"/>
    <m/>
    <x v="1"/>
    <n v="3"/>
    <m/>
    <n v="12"/>
    <n v="20"/>
    <n v="26"/>
    <m/>
    <m/>
    <m/>
    <n v="4"/>
    <n v="3"/>
    <n v="4"/>
    <n v="3"/>
    <n v="1"/>
    <m/>
    <m/>
    <m/>
    <m/>
    <m/>
    <m/>
    <n v="5"/>
    <n v="1"/>
    <n v="3"/>
    <n v="2"/>
    <n v="3"/>
    <n v="5"/>
    <n v="5"/>
    <n v="2"/>
    <n v="3"/>
    <n v="3"/>
    <n v="4"/>
    <n v="3"/>
    <n v="3"/>
    <n v="4"/>
    <n v="3"/>
    <n v="3"/>
    <s v="NO"/>
    <n v="3"/>
    <m/>
    <n v="3"/>
    <n v="2"/>
    <n v="3"/>
    <n v="4"/>
    <n v="4"/>
    <n v="4"/>
    <m/>
    <s v="NO"/>
    <s v="NO"/>
    <m/>
    <m/>
    <n v="4"/>
    <n v="4"/>
    <m/>
    <x v="2"/>
    <n v="3"/>
    <m/>
    <m/>
    <d v="2017-03-18T17:08:47"/>
    <s v="10.150.1.151"/>
    <m/>
  </r>
  <r>
    <s v="N/C"/>
    <s v="N/C"/>
    <e v="#N/A"/>
    <n v="1512"/>
    <m/>
    <m/>
    <x v="3"/>
    <m/>
    <m/>
    <x v="4"/>
    <m/>
    <m/>
    <m/>
    <m/>
    <m/>
    <m/>
    <m/>
    <m/>
    <m/>
    <m/>
    <m/>
    <m/>
    <m/>
    <m/>
    <m/>
    <m/>
    <m/>
    <m/>
    <m/>
    <m/>
    <m/>
    <m/>
    <m/>
    <m/>
    <m/>
    <m/>
    <m/>
    <m/>
    <m/>
    <m/>
    <m/>
    <m/>
    <m/>
    <m/>
    <m/>
    <m/>
    <m/>
    <m/>
    <m/>
    <m/>
    <m/>
    <m/>
    <m/>
    <m/>
    <m/>
    <m/>
    <m/>
    <m/>
    <m/>
    <m/>
    <m/>
    <m/>
    <x v="4"/>
    <m/>
    <m/>
    <m/>
    <d v="2017-03-18T17:09:48"/>
    <s v="10.150.1.152"/>
    <m/>
  </r>
  <r>
    <s v="F. Farmacia"/>
    <s v="Ciencias de la Salud"/>
    <n v="4"/>
    <n v="1513"/>
    <m/>
    <m/>
    <x v="1"/>
    <n v="13"/>
    <m/>
    <x v="2"/>
    <n v="4"/>
    <m/>
    <n v="13"/>
    <n v="4"/>
    <n v="29"/>
    <m/>
    <m/>
    <m/>
    <n v="3"/>
    <n v="2"/>
    <n v="2"/>
    <n v="3"/>
    <n v="1"/>
    <m/>
    <m/>
    <m/>
    <m/>
    <m/>
    <m/>
    <n v="1"/>
    <n v="2"/>
    <n v="3"/>
    <n v="3"/>
    <n v="4"/>
    <n v="4"/>
    <n v="4"/>
    <n v="3"/>
    <n v="4"/>
    <n v="3"/>
    <n v="4"/>
    <n v="4"/>
    <n v="4"/>
    <n v="4"/>
    <n v="3"/>
    <n v="4"/>
    <s v="NO"/>
    <n v="4"/>
    <m/>
    <n v="5"/>
    <n v="2"/>
    <n v="3"/>
    <n v="5"/>
    <n v="5"/>
    <n v="5"/>
    <m/>
    <s v="NO"/>
    <s v="NO"/>
    <m/>
    <m/>
    <n v="4"/>
    <n v="5"/>
    <m/>
    <x v="3"/>
    <n v="4"/>
    <m/>
    <m/>
    <d v="2017-03-18T17:12:41"/>
    <s v="10.150.1.152"/>
    <m/>
  </r>
  <r>
    <s v="F. Geografía e Historia"/>
    <s v="Humanidades"/>
    <n v="1"/>
    <n v="1514"/>
    <m/>
    <m/>
    <x v="1"/>
    <n v="16"/>
    <m/>
    <x v="1"/>
    <n v="3"/>
    <m/>
    <n v="16"/>
    <n v="29"/>
    <m/>
    <m/>
    <m/>
    <m/>
    <n v="1"/>
    <n v="1"/>
    <n v="1"/>
    <n v="3"/>
    <n v="1"/>
    <m/>
    <m/>
    <m/>
    <m/>
    <m/>
    <m/>
    <n v="4"/>
    <n v="5"/>
    <n v="3"/>
    <n v="2"/>
    <n v="3"/>
    <n v="3"/>
    <n v="3"/>
    <n v="1"/>
    <n v="5"/>
    <n v="5"/>
    <n v="5"/>
    <n v="4"/>
    <n v="5"/>
    <n v="5"/>
    <n v="5"/>
    <n v="5"/>
    <s v="NO"/>
    <n v="3"/>
    <m/>
    <n v="5"/>
    <n v="5"/>
    <n v="5"/>
    <n v="5"/>
    <n v="5"/>
    <n v="5"/>
    <m/>
    <s v="SI"/>
    <s v="SI"/>
    <n v="5"/>
    <m/>
    <n v="5"/>
    <n v="5"/>
    <m/>
    <x v="0"/>
    <n v="4"/>
    <m/>
    <s v="Muchos libros de la biblioteca de Geografía e Historia son de ediciones muy antiguas; años 70,80,90. Creo que debería existir alguna renovación en ciertas disciplinas por ejemplo, el apartado a lo referido en Geografía. "/>
    <d v="2017-03-18T17:13:14"/>
    <s v="10.150.1.151"/>
    <m/>
  </r>
  <r>
    <s v="F. Veterinaria"/>
    <s v="Ciencias de la Salud"/>
    <n v="4"/>
    <n v="1515"/>
    <m/>
    <m/>
    <x v="1"/>
    <n v="21"/>
    <m/>
    <x v="2"/>
    <n v="3"/>
    <m/>
    <n v="21"/>
    <n v="29"/>
    <m/>
    <m/>
    <m/>
    <m/>
    <n v="4"/>
    <n v="4"/>
    <n v="4"/>
    <n v="4"/>
    <m/>
    <n v="2"/>
    <m/>
    <m/>
    <m/>
    <m/>
    <m/>
    <n v="3"/>
    <n v="4"/>
    <n v="2"/>
    <n v="1"/>
    <n v="4"/>
    <n v="5"/>
    <n v="5"/>
    <n v="1"/>
    <n v="4"/>
    <n v="5"/>
    <n v="4"/>
    <n v="4"/>
    <n v="5"/>
    <n v="4"/>
    <n v="4"/>
    <n v="4"/>
    <s v="NO"/>
    <n v="3"/>
    <m/>
    <n v="4"/>
    <n v="2"/>
    <n v="3"/>
    <n v="5"/>
    <n v="5"/>
    <n v="5"/>
    <m/>
    <s v="SI"/>
    <s v="SI"/>
    <n v="5"/>
    <m/>
    <n v="5"/>
    <n v="5"/>
    <m/>
    <x v="0"/>
    <n v="5"/>
    <m/>
    <m/>
    <d v="2017-03-18T17:16:06"/>
    <s v="10.150.1.151"/>
    <m/>
  </r>
  <r>
    <s v="F. Derecho"/>
    <s v="Ciencias Sociales"/>
    <n v="3"/>
    <n v="1516"/>
    <m/>
    <m/>
    <x v="0"/>
    <n v="11"/>
    <m/>
    <x v="1"/>
    <n v="4"/>
    <m/>
    <n v="29"/>
    <m/>
    <m/>
    <m/>
    <m/>
    <m/>
    <n v="4"/>
    <n v="4"/>
    <n v="4"/>
    <n v="3"/>
    <m/>
    <m/>
    <n v="3"/>
    <m/>
    <m/>
    <m/>
    <m/>
    <n v="3"/>
    <n v="2"/>
    <n v="2"/>
    <n v="4"/>
    <n v="1"/>
    <n v="2"/>
    <n v="1"/>
    <n v="4"/>
    <n v="3"/>
    <n v="3"/>
    <n v="3"/>
    <n v="3"/>
    <n v="3"/>
    <n v="3"/>
    <n v="3"/>
    <n v="3"/>
    <s v="SI"/>
    <n v="3"/>
    <m/>
    <n v="3"/>
    <n v="2"/>
    <n v="2"/>
    <n v="4"/>
    <n v="4"/>
    <n v="4"/>
    <m/>
    <s v="SI"/>
    <s v="SI"/>
    <n v="4"/>
    <m/>
    <n v="3"/>
    <n v="4"/>
    <m/>
    <x v="3"/>
    <n v="3"/>
    <m/>
    <s v="Respecto a los horarios, me gustaría que las Bibliotecas públicas abriesen los sábados, no solo de L a V, y durante todo el año. Un bar, por ejemplo, abre todos los días de la semana. Una biblioteca, en cambio, cierra los fines de semana. ¿Es más importante el ocio que el conocimiento? Algo no funciona bien ahí.&lt;br&gt;&lt;br&gt;Muchas gracias."/>
    <d v="2017-03-18T17:16:28"/>
    <s v="10.150.1.152"/>
    <m/>
  </r>
  <r>
    <s v="F. Derecho"/>
    <s v="Ciencias Sociales"/>
    <n v="3"/>
    <n v="1517"/>
    <m/>
    <m/>
    <x v="1"/>
    <n v="11"/>
    <m/>
    <x v="2"/>
    <n v="3"/>
    <m/>
    <n v="29"/>
    <n v="5"/>
    <n v="20"/>
    <m/>
    <m/>
    <m/>
    <n v="4"/>
    <n v="4"/>
    <n v="4"/>
    <n v="4"/>
    <m/>
    <n v="2"/>
    <m/>
    <m/>
    <m/>
    <m/>
    <m/>
    <n v="4"/>
    <n v="4"/>
    <n v="4"/>
    <n v="3"/>
    <n v="5"/>
    <n v="3"/>
    <n v="5"/>
    <n v="2"/>
    <n v="4"/>
    <n v="5"/>
    <n v="4"/>
    <n v="3"/>
    <n v="4"/>
    <n v="4"/>
    <n v="4"/>
    <n v="4"/>
    <s v="SI"/>
    <n v="4"/>
    <m/>
    <n v="4"/>
    <n v="4"/>
    <n v="4"/>
    <n v="5"/>
    <n v="5"/>
    <n v="5"/>
    <m/>
    <s v="SI"/>
    <s v="SI"/>
    <n v="4"/>
    <m/>
    <n v="4"/>
    <n v="4"/>
    <m/>
    <x v="2"/>
    <n v="4"/>
    <m/>
    <m/>
    <d v="2017-03-18T17:17:39"/>
    <s v="10.150.1.151"/>
    <m/>
  </r>
  <r>
    <s v="F. Psicología"/>
    <s v="Ciencias de la Salud"/>
    <n v="4"/>
    <n v="1518"/>
    <m/>
    <m/>
    <x v="1"/>
    <n v="20"/>
    <m/>
    <x v="1"/>
    <n v="4"/>
    <m/>
    <n v="20"/>
    <n v="26"/>
    <n v="9"/>
    <s v="Bibliotecas municipales"/>
    <m/>
    <m/>
    <n v="4"/>
    <n v="5"/>
    <n v="4"/>
    <n v="3"/>
    <m/>
    <m/>
    <n v="3"/>
    <m/>
    <m/>
    <m/>
    <m/>
    <n v="5"/>
    <n v="5"/>
    <n v="1"/>
    <n v="3"/>
    <n v="5"/>
    <n v="4"/>
    <n v="5"/>
    <n v="2"/>
    <n v="4"/>
    <n v="5"/>
    <n v="5"/>
    <n v="2"/>
    <m/>
    <n v="2"/>
    <n v="4"/>
    <n v="4"/>
    <s v="NO"/>
    <n v="2"/>
    <m/>
    <n v="5"/>
    <n v="4"/>
    <n v="4"/>
    <n v="5"/>
    <n v="5"/>
    <n v="5"/>
    <m/>
    <s v="SI"/>
    <s v="SI"/>
    <n v="3"/>
    <m/>
    <n v="4"/>
    <n v="4"/>
    <m/>
    <x v="2"/>
    <n v="4"/>
    <m/>
    <m/>
    <d v="2017-03-18T17:21:11"/>
    <s v="10.150.1.152"/>
    <m/>
  </r>
  <r>
    <s v="F. Psicología"/>
    <s v="Ciencias de la Salud"/>
    <n v="4"/>
    <n v="1519"/>
    <m/>
    <m/>
    <x v="1"/>
    <n v="20"/>
    <m/>
    <x v="1"/>
    <n v="4"/>
    <m/>
    <n v="20"/>
    <m/>
    <m/>
    <m/>
    <m/>
    <m/>
    <n v="4"/>
    <n v="4"/>
    <n v="4"/>
    <n v="4"/>
    <n v="1"/>
    <m/>
    <m/>
    <m/>
    <m/>
    <m/>
    <m/>
    <n v="4"/>
    <n v="4"/>
    <n v="1"/>
    <m/>
    <n v="4"/>
    <n v="2"/>
    <n v="4"/>
    <n v="1"/>
    <n v="5"/>
    <n v="4"/>
    <n v="5"/>
    <n v="4"/>
    <n v="4"/>
    <n v="4"/>
    <n v="4"/>
    <n v="4"/>
    <s v="NO"/>
    <n v="4"/>
    <m/>
    <n v="4"/>
    <n v="4"/>
    <n v="4"/>
    <n v="4"/>
    <n v="4"/>
    <n v="5"/>
    <m/>
    <s v="SI"/>
    <s v="SI"/>
    <n v="5"/>
    <m/>
    <n v="4"/>
    <n v="3"/>
    <m/>
    <x v="2"/>
    <n v="4"/>
    <m/>
    <m/>
    <d v="2017-03-18T17:25:09"/>
    <s v="10.150.1.152"/>
    <m/>
  </r>
  <r>
    <s v="F. Filosofía"/>
    <s v="Humanidades"/>
    <n v="1"/>
    <n v="1520"/>
    <m/>
    <m/>
    <x v="1"/>
    <n v="15"/>
    <m/>
    <x v="1"/>
    <n v="4"/>
    <m/>
    <n v="15"/>
    <n v="14"/>
    <n v="16"/>
    <m/>
    <m/>
    <m/>
    <n v="3"/>
    <n v="4"/>
    <n v="3"/>
    <n v="3"/>
    <m/>
    <n v="2"/>
    <m/>
    <n v="4"/>
    <n v="6"/>
    <m/>
    <m/>
    <n v="4"/>
    <n v="1"/>
    <n v="1"/>
    <n v="3"/>
    <n v="4"/>
    <n v="3"/>
    <n v="4"/>
    <n v="2"/>
    <n v="5"/>
    <n v="4"/>
    <n v="4"/>
    <n v="4"/>
    <n v="4"/>
    <n v="4"/>
    <n v="3"/>
    <n v="3"/>
    <s v="SI"/>
    <n v="3"/>
    <m/>
    <n v="5"/>
    <n v="3"/>
    <n v="2"/>
    <n v="4"/>
    <n v="4"/>
    <n v="5"/>
    <m/>
    <s v="SI"/>
    <s v="NO"/>
    <m/>
    <m/>
    <n v="4"/>
    <n v="5"/>
    <m/>
    <x v="2"/>
    <n v="4"/>
    <m/>
    <m/>
    <d v="2017-03-18T17:26:41"/>
    <s v="10.150.1.151"/>
    <m/>
  </r>
  <r>
    <s v="F. Ciencias Físicas"/>
    <s v="Ciencias Experimentales"/>
    <n v="2"/>
    <n v="1521"/>
    <m/>
    <m/>
    <x v="1"/>
    <n v="6"/>
    <m/>
    <x v="3"/>
    <n v="3"/>
    <m/>
    <n v="6"/>
    <n v="10"/>
    <n v="29"/>
    <m/>
    <m/>
    <m/>
    <n v="4"/>
    <n v="3"/>
    <n v="4"/>
    <n v="4"/>
    <m/>
    <n v="2"/>
    <m/>
    <m/>
    <m/>
    <m/>
    <m/>
    <n v="3"/>
    <n v="1"/>
    <n v="1"/>
    <n v="3"/>
    <n v="4"/>
    <n v="4"/>
    <n v="2"/>
    <n v="1"/>
    <n v="4"/>
    <n v="4"/>
    <n v="2"/>
    <n v="3"/>
    <n v="3"/>
    <n v="3"/>
    <n v="3"/>
    <n v="3"/>
    <s v="NO"/>
    <n v="3"/>
    <m/>
    <n v="1"/>
    <n v="2"/>
    <n v="1"/>
    <n v="1"/>
    <n v="1"/>
    <n v="2"/>
    <m/>
    <s v="NO"/>
    <s v="SI"/>
    <n v="3"/>
    <m/>
    <n v="1"/>
    <n v="1"/>
    <m/>
    <x v="2"/>
    <n v="4"/>
    <m/>
    <m/>
    <d v="2017-03-18T17:29:07"/>
    <s v="10.150.1.152"/>
    <m/>
  </r>
  <r>
    <s v="F. Ciencias Químicas"/>
    <s v="Ciencias Experimentales"/>
    <n v="2"/>
    <n v="1522"/>
    <m/>
    <m/>
    <x v="1"/>
    <n v="10"/>
    <m/>
    <x v="1"/>
    <n v="4"/>
    <m/>
    <n v="10"/>
    <n v="6"/>
    <n v="8"/>
    <m/>
    <m/>
    <m/>
    <n v="3"/>
    <n v="2"/>
    <n v="3"/>
    <n v="1"/>
    <m/>
    <m/>
    <n v="3"/>
    <m/>
    <m/>
    <m/>
    <m/>
    <n v="5"/>
    <n v="1"/>
    <n v="4"/>
    <n v="3"/>
    <n v="3"/>
    <n v="5"/>
    <n v="4"/>
    <n v="3"/>
    <n v="6"/>
    <n v="2"/>
    <n v="2"/>
    <n v="3"/>
    <n v="3"/>
    <n v="3"/>
    <n v="1"/>
    <n v="2"/>
    <s v="NO"/>
    <n v="3"/>
    <m/>
    <n v="3"/>
    <n v="3"/>
    <n v="3"/>
    <n v="4"/>
    <n v="3"/>
    <n v="4"/>
    <m/>
    <s v="NO"/>
    <s v="NO"/>
    <m/>
    <m/>
    <n v="3"/>
    <n v="3"/>
    <m/>
    <x v="3"/>
    <n v="3"/>
    <m/>
    <s v="Traer ciertos libros acorde a las asignaturas que se estudian en la facultad a la que pertenece la bublioteca porque en algunos casos lo que ocurre es que estudiando en Ciudad Universitaria se necesita acceder a libros que sólo se pueden localizar en el Campus de Somosaguas y viceversa."/>
    <d v="2017-03-18T17:31:34"/>
    <s v="10.150.1.152"/>
    <m/>
  </r>
  <r>
    <s v="F. Filología"/>
    <s v="Humanidades"/>
    <n v="1"/>
    <n v="1523"/>
    <m/>
    <m/>
    <x v="1"/>
    <n v="14"/>
    <m/>
    <x v="3"/>
    <n v="5"/>
    <m/>
    <n v="14"/>
    <n v="29"/>
    <m/>
    <s v="Biblioteca Luis Rosales."/>
    <m/>
    <m/>
    <n v="4"/>
    <n v="5"/>
    <n v="3"/>
    <n v="2"/>
    <m/>
    <n v="2"/>
    <n v="3"/>
    <m/>
    <m/>
    <m/>
    <m/>
    <n v="4"/>
    <n v="1"/>
    <n v="1"/>
    <n v="3"/>
    <n v="1"/>
    <n v="5"/>
    <n v="5"/>
    <n v="1"/>
    <n v="1"/>
    <n v="3"/>
    <n v="3"/>
    <n v="3"/>
    <n v="5"/>
    <n v="5"/>
    <n v="5"/>
    <n v="1"/>
    <s v="NO"/>
    <n v="3"/>
    <m/>
    <n v="5"/>
    <n v="3"/>
    <n v="4"/>
    <n v="5"/>
    <n v="5"/>
    <n v="5"/>
    <m/>
    <s v="SI"/>
    <s v="NO"/>
    <m/>
    <m/>
    <n v="5"/>
    <n v="5"/>
    <m/>
    <x v="0"/>
    <n v="3"/>
    <m/>
    <s v="No he asistido a los cursos por motivos de horarios, aunque hasta 4° de carrera no supe nada de ellos,"/>
    <d v="2017-03-18T17:32:52"/>
    <s v="10.150.1.152"/>
    <m/>
  </r>
  <r>
    <s v="F. Farmacia"/>
    <s v="Ciencias de la Salud"/>
    <n v="4"/>
    <n v="1524"/>
    <m/>
    <m/>
    <x v="2"/>
    <n v="13"/>
    <m/>
    <x v="2"/>
    <n v="3"/>
    <m/>
    <n v="29"/>
    <m/>
    <m/>
    <m/>
    <m/>
    <m/>
    <n v="4"/>
    <n v="3"/>
    <n v="2"/>
    <n v="3"/>
    <m/>
    <n v="2"/>
    <n v="3"/>
    <m/>
    <m/>
    <m/>
    <m/>
    <n v="2"/>
    <n v="5"/>
    <n v="3"/>
    <n v="2"/>
    <n v="5"/>
    <n v="5"/>
    <n v="5"/>
    <n v="1"/>
    <n v="6"/>
    <n v="4"/>
    <n v="5"/>
    <n v="3"/>
    <n v="4"/>
    <n v="4"/>
    <n v="5"/>
    <n v="5"/>
    <s v="SI"/>
    <n v="4"/>
    <m/>
    <n v="5"/>
    <n v="4"/>
    <n v="4"/>
    <n v="4"/>
    <n v="4"/>
    <n v="4"/>
    <m/>
    <s v="NO"/>
    <s v="NO"/>
    <m/>
    <m/>
    <n v="5"/>
    <n v="5"/>
    <m/>
    <x v="2"/>
    <n v="4"/>
    <m/>
    <s v="El registro de usuarios de la Biblioteca UCM (&quot;Mi cuenta&quot;) debería estar integrado con el registro de la UCM (GEA, campus virtual, etc.). Hace falta mucha más formación en búsqueda bibliográfica para estudiantes. Aumentar y mejorar de la digitalización de toda la Biblioteca UCM. Abrir más fines de semana y días festivos.&lt;br&gt;&lt;br&gt;Sugerencias para la biblioteca de Farmacia: más enchufes, salas de trabajo en grupo para poder hablar en alto, ordendadores, eliminar las cajoneras de las mesas (son muy incómodas) y mejorar la climatización."/>
    <d v="2017-03-18T17:36:44"/>
    <s v="10.150.1.152"/>
    <m/>
  </r>
  <r>
    <s v="F. Filología"/>
    <s v="Humanidades"/>
    <n v="1"/>
    <n v="1525"/>
    <m/>
    <m/>
    <x v="1"/>
    <n v="14"/>
    <m/>
    <x v="1"/>
    <n v="2"/>
    <m/>
    <n v="29"/>
    <n v="14"/>
    <m/>
    <m/>
    <m/>
    <m/>
    <n v="5"/>
    <m/>
    <n v="5"/>
    <n v="5"/>
    <n v="1"/>
    <m/>
    <m/>
    <m/>
    <m/>
    <m/>
    <m/>
    <n v="1"/>
    <n v="1"/>
    <n v="3"/>
    <n v="5"/>
    <n v="5"/>
    <n v="4"/>
    <n v="4"/>
    <n v="1"/>
    <n v="1"/>
    <n v="1"/>
    <n v="1"/>
    <n v="5"/>
    <m/>
    <n v="5"/>
    <m/>
    <n v="3"/>
    <s v="NO"/>
    <n v="5"/>
    <m/>
    <m/>
    <m/>
    <m/>
    <m/>
    <m/>
    <m/>
    <m/>
    <s v="SI"/>
    <s v="SI"/>
    <n v="1"/>
    <m/>
    <m/>
    <n v="2"/>
    <m/>
    <x v="3"/>
    <n v="3"/>
    <m/>
    <s v="He asistido a un curso de formación de usuarios con el objetivo de garantizarme un crédito. Creo que no era necesario un sistema de evaluación para dicho curso, puesto que eso no sirvió de nada."/>
    <d v="2017-03-18T17:48:58"/>
    <s v="10.150.1.152"/>
    <m/>
  </r>
  <r>
    <s v="F. Enfermería, Fisioterapia y Podología"/>
    <s v="Ciencias de la Salud"/>
    <n v="4"/>
    <n v="1526"/>
    <m/>
    <m/>
    <x v="1"/>
    <n v="22"/>
    <m/>
    <x v="5"/>
    <n v="4"/>
    <m/>
    <n v="22"/>
    <n v="18"/>
    <n v="29"/>
    <m/>
    <m/>
    <m/>
    <n v="3"/>
    <n v="4"/>
    <n v="4"/>
    <n v="3"/>
    <n v="1"/>
    <n v="2"/>
    <m/>
    <m/>
    <m/>
    <m/>
    <m/>
    <n v="2"/>
    <n v="4"/>
    <n v="2"/>
    <n v="3"/>
    <n v="4"/>
    <n v="4"/>
    <n v="4"/>
    <n v="1"/>
    <n v="2"/>
    <n v="3"/>
    <n v="4"/>
    <n v="4"/>
    <n v="4"/>
    <n v="3"/>
    <n v="2"/>
    <n v="3"/>
    <s v="NO"/>
    <n v="4"/>
    <m/>
    <n v="4"/>
    <n v="3"/>
    <n v="4"/>
    <n v="4"/>
    <n v="4"/>
    <n v="4"/>
    <m/>
    <s v="SI"/>
    <s v="NO"/>
    <m/>
    <m/>
    <n v="3"/>
    <n v="4"/>
    <m/>
    <x v="2"/>
    <n v="3"/>
    <m/>
    <m/>
    <d v="2017-03-18T17:54:01"/>
    <s v="10.150.1.152"/>
    <m/>
  </r>
  <r>
    <s v="F. Farmacia"/>
    <s v="Ciencias de la Salud"/>
    <n v="4"/>
    <n v="1527"/>
    <m/>
    <m/>
    <x v="1"/>
    <n v="13"/>
    <m/>
    <x v="1"/>
    <n v="2"/>
    <m/>
    <n v="29"/>
    <n v="19"/>
    <m/>
    <m/>
    <m/>
    <m/>
    <n v="2"/>
    <n v="4"/>
    <n v="3"/>
    <n v="3"/>
    <m/>
    <n v="2"/>
    <n v="3"/>
    <n v="4"/>
    <n v="4.1666666666666664E-2"/>
    <m/>
    <m/>
    <n v="1"/>
    <n v="1"/>
    <n v="1"/>
    <n v="2"/>
    <n v="5"/>
    <n v="5"/>
    <n v="5"/>
    <n v="2"/>
    <n v="3"/>
    <n v="3"/>
    <n v="3"/>
    <n v="3"/>
    <n v="3"/>
    <n v="3"/>
    <n v="3"/>
    <n v="3"/>
    <s v="NO"/>
    <n v="3"/>
    <m/>
    <n v="3"/>
    <n v="3"/>
    <n v="3"/>
    <n v="3"/>
    <n v="3"/>
    <n v="3"/>
    <m/>
    <s v="NO"/>
    <s v="NO"/>
    <m/>
    <m/>
    <n v="3"/>
    <n v="3"/>
    <m/>
    <x v="3"/>
    <n v="3"/>
    <m/>
    <m/>
    <d v="2017-03-18T17:57:07"/>
    <s v="10.150.1.152"/>
    <m/>
  </r>
  <r>
    <s v="F. Geografía e Historia"/>
    <s v="Humanidades"/>
    <n v="1"/>
    <n v="1528"/>
    <m/>
    <m/>
    <x v="1"/>
    <n v="16"/>
    <m/>
    <x v="1"/>
    <n v="4"/>
    <m/>
    <n v="16"/>
    <n v="29"/>
    <m/>
    <m/>
    <m/>
    <m/>
    <n v="4"/>
    <n v="5"/>
    <n v="5"/>
    <n v="4"/>
    <n v="1"/>
    <m/>
    <m/>
    <m/>
    <m/>
    <m/>
    <m/>
    <n v="5"/>
    <n v="3"/>
    <n v="3"/>
    <n v="4"/>
    <n v="3"/>
    <n v="4"/>
    <n v="3"/>
    <n v="3"/>
    <n v="4"/>
    <n v="5"/>
    <n v="4"/>
    <n v="4"/>
    <n v="4"/>
    <n v="4"/>
    <n v="3"/>
    <n v="4"/>
    <s v="NO"/>
    <n v="4"/>
    <m/>
    <n v="4"/>
    <n v="2"/>
    <n v="5"/>
    <n v="5"/>
    <n v="5"/>
    <n v="5"/>
    <m/>
    <s v="NO"/>
    <s v="NO"/>
    <m/>
    <m/>
    <n v="4"/>
    <n v="4"/>
    <m/>
    <x v="2"/>
    <n v="4"/>
    <m/>
    <m/>
    <d v="2017-03-18T18:00:39"/>
    <s v="10.150.1.152"/>
    <m/>
  </r>
  <r>
    <s v="F. Geografía e Historia"/>
    <s v="Humanidades"/>
    <n v="1"/>
    <n v="1529"/>
    <m/>
    <m/>
    <x v="0"/>
    <n v="16"/>
    <m/>
    <x v="1"/>
    <n v="4"/>
    <m/>
    <n v="16"/>
    <n v="29"/>
    <n v="9"/>
    <m/>
    <m/>
    <m/>
    <n v="3"/>
    <n v="4"/>
    <n v="4"/>
    <n v="2"/>
    <m/>
    <m/>
    <n v="3"/>
    <m/>
    <m/>
    <m/>
    <m/>
    <n v="4"/>
    <n v="1"/>
    <n v="1"/>
    <n v="4"/>
    <n v="1"/>
    <n v="3"/>
    <n v="1"/>
    <n v="3"/>
    <n v="4"/>
    <n v="5"/>
    <n v="5"/>
    <n v="5"/>
    <n v="5"/>
    <n v="5"/>
    <n v="4"/>
    <n v="4"/>
    <s v="NO"/>
    <n v="4"/>
    <m/>
    <n v="5"/>
    <n v="4"/>
    <n v="4"/>
    <n v="5"/>
    <n v="5"/>
    <n v="5"/>
    <m/>
    <s v="NO"/>
    <s v="SI"/>
    <n v="5"/>
    <m/>
    <n v="5"/>
    <n v="5"/>
    <m/>
    <x v="0"/>
    <n v="3"/>
    <m/>
    <m/>
    <d v="2017-03-18T18:07:40"/>
    <s v="10.150.1.151"/>
    <m/>
  </r>
  <r>
    <s v="F. Ciencias Políticas y Sociología"/>
    <s v="Ciencias Sociales"/>
    <n v="3"/>
    <n v="1530"/>
    <m/>
    <m/>
    <x v="1"/>
    <n v="9"/>
    <m/>
    <x v="2"/>
    <n v="2"/>
    <m/>
    <n v="9"/>
    <m/>
    <m/>
    <m/>
    <m/>
    <m/>
    <n v="4"/>
    <n v="5"/>
    <n v="5"/>
    <n v="5"/>
    <m/>
    <n v="2"/>
    <n v="3"/>
    <n v="4"/>
    <n v="6"/>
    <m/>
    <m/>
    <n v="2"/>
    <n v="1"/>
    <n v="1"/>
    <n v="3"/>
    <n v="5"/>
    <n v="5"/>
    <n v="4"/>
    <n v="2"/>
    <n v="4"/>
    <n v="4"/>
    <n v="3"/>
    <n v="5"/>
    <n v="5"/>
    <n v="4"/>
    <n v="4"/>
    <n v="4"/>
    <s v="NO"/>
    <n v="4"/>
    <m/>
    <n v="5"/>
    <n v="3"/>
    <n v="4"/>
    <n v="4"/>
    <n v="4"/>
    <n v="4"/>
    <m/>
    <s v="NO"/>
    <s v="NO"/>
    <m/>
    <m/>
    <n v="5"/>
    <n v="4"/>
    <m/>
    <x v="2"/>
    <n v="3"/>
    <m/>
    <m/>
    <d v="2017-03-18T18:09:26"/>
    <s v="10.150.1.151"/>
    <m/>
  </r>
  <r>
    <s v="F. Geografía e Historia"/>
    <s v="Humanidades"/>
    <n v="1"/>
    <n v="1531"/>
    <m/>
    <m/>
    <x v="1"/>
    <n v="16"/>
    <m/>
    <x v="1"/>
    <n v="4"/>
    <m/>
    <n v="16"/>
    <n v="29"/>
    <n v="4"/>
    <m/>
    <m/>
    <m/>
    <n v="4"/>
    <n v="5"/>
    <n v="5"/>
    <n v="5"/>
    <m/>
    <n v="2"/>
    <m/>
    <m/>
    <m/>
    <m/>
    <m/>
    <n v="5"/>
    <n v="5"/>
    <n v="3"/>
    <n v="1"/>
    <n v="2"/>
    <n v="5"/>
    <n v="5"/>
    <n v="2"/>
    <n v="6"/>
    <n v="4"/>
    <n v="2"/>
    <n v="3"/>
    <n v="5"/>
    <n v="3"/>
    <n v="5"/>
    <n v="5"/>
    <s v="SI"/>
    <n v="3"/>
    <m/>
    <n v="5"/>
    <n v="4"/>
    <n v="1"/>
    <n v="5"/>
    <n v="4"/>
    <n v="5"/>
    <m/>
    <s v="SI"/>
    <s v="NO"/>
    <m/>
    <m/>
    <n v="5"/>
    <n v="5"/>
    <m/>
    <x v="0"/>
    <n v="3"/>
    <m/>
    <s v="-Abrir a los 8:30 &lt;br&gt;-Reducir el espacio temporal para sacar los libros de préstamos&lt;br&gt;-Explicación de la signatura para facilitar aun más la búsqueda. (cada dígito a que corresponde).&lt;br&gt;-En el pasillo que conecta la facultad de Geografía e Historia co"/>
    <d v="2017-03-18T18:15:49"/>
    <s v="10.150.1.152"/>
    <m/>
  </r>
  <r>
    <s v="F. Ciencias de la Información"/>
    <s v="Ciencias Sociales"/>
    <n v="3"/>
    <n v="1532"/>
    <m/>
    <m/>
    <x v="0"/>
    <n v="4"/>
    <m/>
    <x v="1"/>
    <n v="4"/>
    <m/>
    <n v="4"/>
    <n v="29"/>
    <n v="1"/>
    <s v="Biblioteca Nacional de España, Biblioteca de Instituto Cervantes"/>
    <m/>
    <m/>
    <n v="4"/>
    <n v="4"/>
    <n v="4"/>
    <n v="4"/>
    <m/>
    <m/>
    <n v="3"/>
    <n v="4"/>
    <n v="0.45833333333333331"/>
    <m/>
    <m/>
    <n v="4"/>
    <n v="2"/>
    <n v="2"/>
    <n v="3"/>
    <n v="3"/>
    <n v="3"/>
    <n v="2"/>
    <n v="2"/>
    <n v="5"/>
    <n v="4"/>
    <n v="4"/>
    <n v="3"/>
    <n v="5"/>
    <n v="4"/>
    <n v="3"/>
    <n v="4"/>
    <s v="NO"/>
    <n v="5"/>
    <m/>
    <n v="5"/>
    <n v="4"/>
    <n v="4"/>
    <n v="3"/>
    <n v="5"/>
    <n v="5"/>
    <m/>
    <s v="SI"/>
    <s v="SI"/>
    <n v="5"/>
    <m/>
    <n v="5"/>
    <n v="5"/>
    <m/>
    <x v="2"/>
    <n v="4"/>
    <m/>
    <s v="La facilidad de préstamo entre bibliotecas de diferentes campus o facultades"/>
    <d v="2017-03-18T18:22:15"/>
    <s v="10.150.1.151"/>
    <m/>
  </r>
  <r>
    <s v="F. Geografía e Historia"/>
    <s v="Humanidades"/>
    <n v="1"/>
    <n v="1533"/>
    <m/>
    <m/>
    <x v="0"/>
    <n v="16"/>
    <m/>
    <x v="1"/>
    <n v="5"/>
    <m/>
    <n v="29"/>
    <n v="11"/>
    <n v="16"/>
    <s v="AECID"/>
    <m/>
    <m/>
    <n v="5"/>
    <n v="5"/>
    <n v="3"/>
    <n v="2"/>
    <m/>
    <m/>
    <n v="3"/>
    <m/>
    <m/>
    <m/>
    <m/>
    <n v="5"/>
    <n v="4"/>
    <n v="4"/>
    <n v="2"/>
    <n v="1"/>
    <n v="3"/>
    <n v="2"/>
    <n v="4"/>
    <n v="3"/>
    <n v="4"/>
    <n v="4"/>
    <n v="4"/>
    <n v="3"/>
    <n v="5"/>
    <n v="4"/>
    <n v="5"/>
    <s v="SI"/>
    <n v="5"/>
    <m/>
    <n v="5"/>
    <n v="4"/>
    <n v="3"/>
    <n v="5"/>
    <n v="5"/>
    <n v="5"/>
    <m/>
    <s v="SI"/>
    <s v="NO"/>
    <n v="1"/>
    <m/>
    <n v="4"/>
    <n v="4"/>
    <m/>
    <x v="2"/>
    <n v="4"/>
    <m/>
    <s v="Falta de tiempo para realizar los cursos."/>
    <d v="2017-03-18T18:22:37"/>
    <s v="10.150.1.151"/>
    <m/>
  </r>
  <r>
    <s v="F. Ciencias de la Información"/>
    <s v="Ciencias Sociales"/>
    <n v="3"/>
    <n v="1534"/>
    <m/>
    <m/>
    <x v="1"/>
    <n v="4"/>
    <m/>
    <x v="2"/>
    <n v="3"/>
    <m/>
    <n v="4"/>
    <n v="29"/>
    <n v="11"/>
    <m/>
    <m/>
    <m/>
    <n v="4"/>
    <n v="5"/>
    <n v="5"/>
    <n v="3"/>
    <n v="1"/>
    <m/>
    <m/>
    <m/>
    <m/>
    <m/>
    <m/>
    <n v="4"/>
    <n v="2"/>
    <n v="2"/>
    <n v="4"/>
    <n v="5"/>
    <n v="3"/>
    <n v="3"/>
    <n v="3"/>
    <n v="4"/>
    <n v="4"/>
    <n v="4"/>
    <n v="2"/>
    <n v="5"/>
    <n v="5"/>
    <n v="3"/>
    <n v="4"/>
    <s v="SI"/>
    <n v="4"/>
    <m/>
    <n v="5"/>
    <n v="5"/>
    <n v="5"/>
    <n v="5"/>
    <n v="5"/>
    <n v="5"/>
    <m/>
    <s v="NO"/>
    <s v="NO"/>
    <m/>
    <m/>
    <n v="5"/>
    <n v="5"/>
    <m/>
    <x v="0"/>
    <n v="3"/>
    <m/>
    <m/>
    <d v="2017-03-18T18:23:06"/>
    <s v="10.150.1.152"/>
    <m/>
  </r>
  <r>
    <s v="F. Ciencias Económicas y Empresariales"/>
    <s v="Ciencias Sociales"/>
    <n v="3"/>
    <n v="1535"/>
    <m/>
    <m/>
    <x v="2"/>
    <n v="5"/>
    <m/>
    <x v="2"/>
    <n v="3"/>
    <m/>
    <n v="16"/>
    <n v="29"/>
    <n v="5"/>
    <m/>
    <m/>
    <m/>
    <n v="4"/>
    <n v="5"/>
    <n v="3"/>
    <n v="4"/>
    <m/>
    <m/>
    <n v="3"/>
    <n v="4"/>
    <n v="8.3333333333333329E-2"/>
    <m/>
    <m/>
    <n v="3"/>
    <n v="2"/>
    <n v="3"/>
    <n v="3"/>
    <n v="5"/>
    <n v="2"/>
    <n v="4"/>
    <n v="3"/>
    <n v="1"/>
    <n v="3"/>
    <n v="2"/>
    <n v="3"/>
    <n v="4"/>
    <n v="2"/>
    <n v="2"/>
    <n v="2"/>
    <s v="SI"/>
    <n v="2"/>
    <m/>
    <n v="5"/>
    <n v="2"/>
    <n v="3"/>
    <n v="3"/>
    <n v="4"/>
    <n v="4"/>
    <m/>
    <s v="NO"/>
    <s v="NO"/>
    <m/>
    <m/>
    <n v="3"/>
    <n v="4"/>
    <m/>
    <x v="2"/>
    <n v="4"/>
    <m/>
    <m/>
    <d v="2017-03-18T18:29:03"/>
    <s v="10.150.1.152"/>
    <m/>
  </r>
  <r>
    <s v="F. Filosofía"/>
    <s v="Humanidades"/>
    <n v="1"/>
    <n v="1536"/>
    <m/>
    <m/>
    <x v="1"/>
    <n v="15"/>
    <m/>
    <x v="3"/>
    <n v="3"/>
    <m/>
    <n v="15"/>
    <n v="14"/>
    <n v="16"/>
    <s v="Ocasionalmente acudo a la de Ciencias de la Información, pero sólo para alguna asignatura más separada del tema central de mi carrera."/>
    <m/>
    <m/>
    <n v="4"/>
    <n v="3"/>
    <n v="3"/>
    <n v="4"/>
    <m/>
    <m/>
    <n v="3"/>
    <m/>
    <m/>
    <m/>
    <m/>
    <n v="5"/>
    <n v="3"/>
    <n v="1"/>
    <n v="3"/>
    <n v="4"/>
    <n v="2"/>
    <n v="3"/>
    <n v="1"/>
    <n v="5"/>
    <n v="3"/>
    <n v="3"/>
    <n v="3"/>
    <n v="5"/>
    <n v="5"/>
    <n v="5"/>
    <n v="3"/>
    <s v="SI"/>
    <n v="3"/>
    <m/>
    <n v="5"/>
    <n v="4"/>
    <n v="3"/>
    <n v="4"/>
    <n v="5"/>
    <n v="5"/>
    <m/>
    <s v="SI"/>
    <s v="NO"/>
    <m/>
    <m/>
    <n v="4"/>
    <n v="4"/>
    <m/>
    <x v="2"/>
    <m/>
    <m/>
    <m/>
    <d v="2017-03-18T18:31:48"/>
    <s v="10.150.1.151"/>
    <m/>
  </r>
  <r>
    <s v="F. Farmacia"/>
    <s v="Ciencias de la Salud"/>
    <n v="4"/>
    <n v="1537"/>
    <m/>
    <m/>
    <x v="1"/>
    <n v="13"/>
    <m/>
    <x v="2"/>
    <n v="1"/>
    <m/>
    <n v="13"/>
    <n v="19"/>
    <n v="4"/>
    <m/>
    <m/>
    <m/>
    <n v="4"/>
    <n v="5"/>
    <n v="4"/>
    <n v="2"/>
    <m/>
    <n v="2"/>
    <m/>
    <m/>
    <m/>
    <m/>
    <m/>
    <n v="4"/>
    <n v="1"/>
    <n v="3"/>
    <m/>
    <n v="5"/>
    <n v="4"/>
    <n v="4"/>
    <n v="1"/>
    <n v="2"/>
    <n v="4"/>
    <n v="4"/>
    <n v="3"/>
    <n v="4"/>
    <n v="2"/>
    <n v="2"/>
    <n v="3"/>
    <s v="NO"/>
    <n v="3"/>
    <m/>
    <n v="4"/>
    <n v="4"/>
    <n v="4"/>
    <n v="3"/>
    <n v="3"/>
    <n v="3"/>
    <m/>
    <s v="NO"/>
    <s v="NO"/>
    <m/>
    <m/>
    <n v="4"/>
    <n v="4"/>
    <m/>
    <x v="2"/>
    <n v="3"/>
    <m/>
    <m/>
    <d v="2017-03-18T18:33:00"/>
    <s v="10.150.1.152"/>
    <m/>
  </r>
  <r>
    <s v="F. Geografía e Historia"/>
    <s v="Humanidades"/>
    <n v="1"/>
    <n v="1538"/>
    <m/>
    <m/>
    <x v="1"/>
    <n v="16"/>
    <m/>
    <x v="1"/>
    <n v="4"/>
    <m/>
    <n v="16"/>
    <n v="29"/>
    <m/>
    <m/>
    <m/>
    <m/>
    <n v="4"/>
    <n v="4"/>
    <n v="4"/>
    <n v="3"/>
    <m/>
    <n v="2"/>
    <m/>
    <n v="4"/>
    <n v="2.0833333333333332E-2"/>
    <m/>
    <m/>
    <n v="4"/>
    <n v="4"/>
    <n v="2"/>
    <n v="2"/>
    <n v="3"/>
    <n v="3"/>
    <n v="3"/>
    <n v="1"/>
    <n v="2"/>
    <n v="4"/>
    <n v="3"/>
    <n v="4"/>
    <n v="4"/>
    <n v="4"/>
    <m/>
    <n v="4"/>
    <s v="NO"/>
    <n v="4"/>
    <m/>
    <n v="4"/>
    <n v="4"/>
    <n v="4"/>
    <n v="4"/>
    <n v="4"/>
    <n v="4"/>
    <m/>
    <s v="NO"/>
    <s v="NO"/>
    <m/>
    <m/>
    <n v="4"/>
    <n v="5"/>
    <m/>
    <x v="2"/>
    <n v="3"/>
    <m/>
    <m/>
    <d v="2017-03-18T18:36:26"/>
    <s v="10.150.1.151"/>
    <m/>
  </r>
  <r>
    <s v="F. Ciencias Físicas"/>
    <s v="Ciencias Experimentales"/>
    <n v="2"/>
    <n v="1539"/>
    <m/>
    <m/>
    <x v="1"/>
    <n v="6"/>
    <m/>
    <x v="3"/>
    <n v="3"/>
    <m/>
    <n v="6"/>
    <n v="10"/>
    <m/>
    <s v="Biblioteca municipal de Móstoles"/>
    <m/>
    <m/>
    <n v="1"/>
    <n v="2"/>
    <n v="1"/>
    <n v="1"/>
    <m/>
    <m/>
    <n v="3"/>
    <m/>
    <m/>
    <m/>
    <m/>
    <n v="5"/>
    <n v="1"/>
    <n v="3"/>
    <n v="5"/>
    <n v="4"/>
    <n v="3"/>
    <n v="5"/>
    <n v="4"/>
    <n v="5"/>
    <n v="4"/>
    <n v="4"/>
    <n v="4"/>
    <n v="5"/>
    <n v="5"/>
    <n v="3"/>
    <n v="4"/>
    <s v="NO"/>
    <n v="5"/>
    <m/>
    <n v="5"/>
    <n v="4"/>
    <n v="3"/>
    <n v="5"/>
    <n v="5"/>
    <n v="5"/>
    <m/>
    <s v="NO"/>
    <s v="NO"/>
    <m/>
    <m/>
    <n v="5"/>
    <n v="5"/>
    <m/>
    <x v="0"/>
    <n v="5"/>
    <m/>
    <s v="Desconozco totalmente información acerca de los cursos de formación de usuarios"/>
    <d v="2017-03-18T18:39:46"/>
    <s v="10.150.1.152"/>
    <m/>
  </r>
  <r>
    <s v="F. Filosofía"/>
    <s v="Humanidades"/>
    <n v="1"/>
    <n v="1540"/>
    <m/>
    <m/>
    <x v="1"/>
    <n v="15"/>
    <m/>
    <x v="1"/>
    <n v="4"/>
    <m/>
    <n v="15"/>
    <n v="9"/>
    <n v="29"/>
    <m/>
    <m/>
    <m/>
    <n v="5"/>
    <n v="4"/>
    <n v="2"/>
    <n v="2"/>
    <n v="1"/>
    <m/>
    <m/>
    <m/>
    <m/>
    <m/>
    <m/>
    <n v="4"/>
    <n v="2"/>
    <n v="1"/>
    <n v="3"/>
    <n v="4"/>
    <n v="3"/>
    <n v="5"/>
    <n v="1"/>
    <n v="3"/>
    <n v="4"/>
    <n v="4"/>
    <n v="4"/>
    <n v="3"/>
    <n v="5"/>
    <n v="3"/>
    <n v="3"/>
    <s v="NO"/>
    <n v="4"/>
    <m/>
    <n v="5"/>
    <n v="3"/>
    <n v="4"/>
    <n v="5"/>
    <n v="5"/>
    <n v="5"/>
    <m/>
    <s v="SI"/>
    <s v="NO"/>
    <m/>
    <m/>
    <n v="4"/>
    <n v="4"/>
    <m/>
    <x v="2"/>
    <n v="4"/>
    <m/>
    <m/>
    <d v="2017-03-18T18:42:13"/>
    <s v="10.150.1.151"/>
    <m/>
  </r>
  <r>
    <s v="F. Geografía e Historia"/>
    <s v="Humanidades"/>
    <n v="1"/>
    <n v="1541"/>
    <m/>
    <m/>
    <x v="1"/>
    <n v="16"/>
    <m/>
    <x v="3"/>
    <n v="5"/>
    <m/>
    <n v="16"/>
    <n v="29"/>
    <m/>
    <s v="Biblioteca Manuel Alvar"/>
    <m/>
    <m/>
    <n v="4"/>
    <n v="5"/>
    <n v="3"/>
    <n v="1"/>
    <m/>
    <n v="2"/>
    <n v="3"/>
    <n v="4"/>
    <n v="8.3333333333333329E-2"/>
    <m/>
    <m/>
    <n v="5"/>
    <n v="2"/>
    <n v="2"/>
    <n v="3"/>
    <n v="4"/>
    <n v="5"/>
    <n v="2"/>
    <n v="4"/>
    <n v="2"/>
    <n v="5"/>
    <n v="5"/>
    <n v="3"/>
    <n v="4"/>
    <n v="5"/>
    <m/>
    <n v="2"/>
    <s v="SI"/>
    <n v="5"/>
    <m/>
    <n v="5"/>
    <n v="3"/>
    <n v="2"/>
    <n v="5"/>
    <n v="5"/>
    <n v="5"/>
    <m/>
    <s v="NO"/>
    <s v="NO"/>
    <m/>
    <m/>
    <n v="4"/>
    <n v="3"/>
    <m/>
    <x v="0"/>
    <n v="3"/>
    <m/>
    <s v="Apertura extraordinaria en época de exámenes y ordinaria los fines de semana."/>
    <d v="2017-03-18T18:51:05"/>
    <s v="10.150.1.152"/>
    <m/>
  </r>
  <r>
    <s v="F. Farmacia"/>
    <s v="Ciencias de la Salud"/>
    <n v="4"/>
    <n v="1542"/>
    <m/>
    <m/>
    <x v="1"/>
    <n v="13"/>
    <m/>
    <x v="3"/>
    <n v="1"/>
    <m/>
    <n v="13"/>
    <n v="29"/>
    <n v="19"/>
    <s v="Universidad de Castilla La Mancha campus de Cuenca "/>
    <m/>
    <m/>
    <n v="3"/>
    <n v="4"/>
    <n v="2"/>
    <n v="3"/>
    <m/>
    <n v="2"/>
    <m/>
    <m/>
    <m/>
    <m/>
    <m/>
    <n v="2"/>
    <n v="1"/>
    <n v="2"/>
    <n v="2"/>
    <n v="5"/>
    <n v="5"/>
    <n v="5"/>
    <n v="1"/>
    <n v="3"/>
    <n v="4"/>
    <n v="5"/>
    <n v="4"/>
    <n v="5"/>
    <n v="5"/>
    <n v="3"/>
    <n v="3"/>
    <m/>
    <n v="3"/>
    <m/>
    <n v="5"/>
    <n v="5"/>
    <n v="4"/>
    <n v="5"/>
    <n v="5"/>
    <n v="5"/>
    <m/>
    <s v="NO"/>
    <s v="NO"/>
    <m/>
    <m/>
    <n v="5"/>
    <n v="5"/>
    <m/>
    <x v="2"/>
    <n v="3"/>
    <m/>
    <s v="Ampliar el horario durante la época de exámenes es necesario, a las 21:00 h es muy pronto. Por otro lado ampliar el cierre los viernes al menos hasta la hora de cierre que hay de lunes a jueves. Y en época de examenes es muy necesaria la apertura en fines de semana. "/>
    <d v="2017-03-18T18:51:09"/>
    <s v="10.150.1.151"/>
    <m/>
  </r>
  <r>
    <s v="F. Bellas Artes"/>
    <s v="Humanidades"/>
    <n v="1"/>
    <n v="1543"/>
    <m/>
    <m/>
    <x v="1"/>
    <n v="1"/>
    <m/>
    <x v="2"/>
    <n v="2"/>
    <m/>
    <n v="1"/>
    <n v="29"/>
    <n v="4"/>
    <s v="Biblioteca facultad de Historia"/>
    <m/>
    <m/>
    <n v="5"/>
    <n v="5"/>
    <n v="5"/>
    <n v="4"/>
    <m/>
    <n v="2"/>
    <m/>
    <m/>
    <m/>
    <m/>
    <m/>
    <n v="3"/>
    <n v="2"/>
    <n v="1"/>
    <n v="3"/>
    <n v="4"/>
    <n v="3"/>
    <n v="4"/>
    <n v="2"/>
    <n v="4"/>
    <n v="3"/>
    <n v="3"/>
    <n v="4"/>
    <n v="5"/>
    <n v="4"/>
    <n v="3"/>
    <n v="4"/>
    <s v="NO"/>
    <n v="4"/>
    <m/>
    <n v="5"/>
    <n v="4"/>
    <n v="3"/>
    <n v="5"/>
    <n v="5"/>
    <n v="5"/>
    <m/>
    <s v="NO"/>
    <s v="NO"/>
    <m/>
    <m/>
    <n v="4"/>
    <n v="5"/>
    <m/>
    <x v="2"/>
    <n v="3"/>
    <m/>
    <m/>
    <d v="2017-03-18T18:52:16"/>
    <s v="10.150.1.151"/>
    <m/>
  </r>
  <r>
    <s v="F. Ciencias Químicas"/>
    <s v="Ciencias Experimentales"/>
    <n v="2"/>
    <n v="1544"/>
    <m/>
    <m/>
    <x v="1"/>
    <n v="10"/>
    <m/>
    <x v="1"/>
    <n v="3"/>
    <m/>
    <m/>
    <m/>
    <m/>
    <m/>
    <m/>
    <m/>
    <n v="2"/>
    <n v="4"/>
    <n v="3"/>
    <n v="4"/>
    <m/>
    <n v="2"/>
    <n v="3"/>
    <m/>
    <m/>
    <m/>
    <m/>
    <n v="4"/>
    <n v="3"/>
    <n v="3"/>
    <n v="4"/>
    <n v="5"/>
    <n v="4"/>
    <n v="5"/>
    <n v="4"/>
    <m/>
    <n v="5"/>
    <n v="4"/>
    <n v="4"/>
    <n v="4"/>
    <n v="4"/>
    <n v="4"/>
    <n v="4"/>
    <s v="NO"/>
    <n v="4"/>
    <m/>
    <n v="4"/>
    <n v="4"/>
    <n v="4"/>
    <n v="4"/>
    <n v="4"/>
    <n v="4"/>
    <m/>
    <s v="NO"/>
    <s v="SI"/>
    <n v="4"/>
    <m/>
    <n v="4"/>
    <n v="4"/>
    <m/>
    <x v="2"/>
    <n v="3"/>
    <m/>
    <m/>
    <d v="2017-03-18T19:03:03"/>
    <s v="10.150.1.151"/>
    <m/>
  </r>
  <r>
    <s v="F. Filología"/>
    <s v="Humanidades"/>
    <n v="1"/>
    <n v="1545"/>
    <m/>
    <m/>
    <x v="1"/>
    <n v="14"/>
    <m/>
    <x v="1"/>
    <n v="4"/>
    <m/>
    <n v="14"/>
    <n v="29"/>
    <m/>
    <m/>
    <m/>
    <m/>
    <n v="4"/>
    <n v="4"/>
    <n v="3"/>
    <n v="4"/>
    <n v="1"/>
    <m/>
    <m/>
    <m/>
    <m/>
    <m/>
    <m/>
    <n v="5"/>
    <n v="2"/>
    <m/>
    <n v="1"/>
    <n v="3"/>
    <m/>
    <n v="4"/>
    <n v="3"/>
    <n v="4"/>
    <n v="4"/>
    <n v="4"/>
    <n v="3"/>
    <n v="5"/>
    <n v="5"/>
    <n v="3"/>
    <n v="3"/>
    <s v="NO"/>
    <n v="4"/>
    <m/>
    <n v="5"/>
    <n v="5"/>
    <n v="5"/>
    <n v="5"/>
    <n v="4"/>
    <n v="5"/>
    <m/>
    <s v="NO"/>
    <s v="NO"/>
    <m/>
    <m/>
    <n v="5"/>
    <n v="5"/>
    <m/>
    <x v="2"/>
    <n v="4"/>
    <m/>
    <m/>
    <d v="2017-03-18T19:10:13"/>
    <s v="10.150.1.151"/>
    <m/>
  </r>
  <r>
    <s v="F. Ciencias de la Información"/>
    <s v="Ciencias Sociales"/>
    <n v="3"/>
    <n v="1546"/>
    <m/>
    <m/>
    <x v="1"/>
    <n v="4"/>
    <m/>
    <x v="2"/>
    <n v="3"/>
    <m/>
    <n v="4"/>
    <m/>
    <m/>
    <m/>
    <m/>
    <m/>
    <n v="2"/>
    <n v="5"/>
    <n v="4"/>
    <n v="2"/>
    <m/>
    <n v="2"/>
    <m/>
    <n v="4"/>
    <s v="cinco"/>
    <m/>
    <m/>
    <n v="4"/>
    <n v="1"/>
    <n v="1"/>
    <n v="5"/>
    <n v="5"/>
    <n v="5"/>
    <n v="5"/>
    <n v="1"/>
    <n v="3"/>
    <n v="3"/>
    <n v="5"/>
    <n v="3"/>
    <n v="2"/>
    <n v="2"/>
    <n v="2"/>
    <n v="1"/>
    <s v="NO"/>
    <n v="2"/>
    <m/>
    <n v="4"/>
    <n v="2"/>
    <n v="1"/>
    <n v="4"/>
    <n v="4"/>
    <n v="4"/>
    <m/>
    <s v="NO"/>
    <s v="NO"/>
    <m/>
    <m/>
    <n v="4"/>
    <n v="4"/>
    <m/>
    <x v="3"/>
    <m/>
    <m/>
    <m/>
    <d v="2017-03-18T19:17:44"/>
    <s v="10.150.1.152"/>
    <m/>
  </r>
  <r>
    <s v="F. Derecho"/>
    <s v="Ciencias Sociales"/>
    <n v="3"/>
    <n v="1547"/>
    <m/>
    <m/>
    <x v="1"/>
    <n v="11"/>
    <m/>
    <x v="1"/>
    <n v="3"/>
    <m/>
    <n v="29"/>
    <n v="17"/>
    <n v="11"/>
    <m/>
    <m/>
    <m/>
    <n v="5"/>
    <n v="5"/>
    <n v="5"/>
    <n v="4"/>
    <n v="1"/>
    <m/>
    <m/>
    <m/>
    <m/>
    <m/>
    <m/>
    <n v="4"/>
    <n v="1"/>
    <n v="1"/>
    <n v="2"/>
    <n v="4"/>
    <n v="4"/>
    <n v="3"/>
    <n v="1"/>
    <n v="4"/>
    <n v="4"/>
    <n v="3"/>
    <n v="4"/>
    <n v="5"/>
    <n v="3"/>
    <n v="2"/>
    <n v="4"/>
    <s v="NO"/>
    <n v="4"/>
    <m/>
    <n v="4"/>
    <n v="4"/>
    <n v="4"/>
    <n v="5"/>
    <n v="5"/>
    <n v="4"/>
    <m/>
    <s v="NO"/>
    <s v="NO"/>
    <m/>
    <m/>
    <n v="4"/>
    <n v="5"/>
    <m/>
    <x v="0"/>
    <n v="4"/>
    <m/>
    <m/>
    <d v="2017-03-18T19:17:52"/>
    <s v="10.150.1.151"/>
    <m/>
  </r>
  <r>
    <s v="F. Ciencias de la Información"/>
    <s v="Ciencias Sociales"/>
    <n v="3"/>
    <n v="1548"/>
    <m/>
    <m/>
    <x v="1"/>
    <n v="4"/>
    <m/>
    <x v="2"/>
    <n v="3"/>
    <m/>
    <n v="4"/>
    <n v="12"/>
    <m/>
    <m/>
    <m/>
    <m/>
    <n v="4"/>
    <n v="4"/>
    <n v="4"/>
    <n v="4"/>
    <m/>
    <m/>
    <n v="3"/>
    <m/>
    <m/>
    <m/>
    <m/>
    <n v="4"/>
    <n v="3"/>
    <n v="3"/>
    <n v="5"/>
    <n v="5"/>
    <n v="5"/>
    <n v="5"/>
    <n v="3"/>
    <n v="3"/>
    <n v="4"/>
    <n v="3"/>
    <n v="4"/>
    <n v="3"/>
    <n v="4"/>
    <n v="3"/>
    <n v="3"/>
    <s v="NO"/>
    <n v="4"/>
    <m/>
    <n v="3"/>
    <n v="3"/>
    <n v="3"/>
    <n v="4"/>
    <n v="4"/>
    <n v="4"/>
    <m/>
    <s v="NO"/>
    <s v="NO"/>
    <m/>
    <m/>
    <m/>
    <m/>
    <m/>
    <x v="2"/>
    <n v="3"/>
    <m/>
    <s v="Falta de información"/>
    <d v="2017-03-18T19:17:54"/>
    <s v="10.150.1.151"/>
    <m/>
  </r>
  <r>
    <s v="F. Ciencias Matemáticas"/>
    <s v="Ciencias Experimentales"/>
    <n v="2"/>
    <n v="1549"/>
    <m/>
    <m/>
    <x v="1"/>
    <n v="8"/>
    <m/>
    <x v="1"/>
    <n v="3"/>
    <m/>
    <n v="8"/>
    <n v="29"/>
    <m/>
    <m/>
    <m/>
    <m/>
    <n v="5"/>
    <n v="4"/>
    <n v="5"/>
    <n v="4"/>
    <m/>
    <m/>
    <m/>
    <m/>
    <m/>
    <m/>
    <m/>
    <n v="5"/>
    <n v="1"/>
    <n v="1"/>
    <n v="2"/>
    <n v="5"/>
    <n v="4"/>
    <n v="5"/>
    <n v="1"/>
    <n v="2"/>
    <n v="5"/>
    <n v="4"/>
    <n v="4"/>
    <n v="4"/>
    <n v="4"/>
    <n v="4"/>
    <n v="5"/>
    <s v="NO"/>
    <n v="3"/>
    <m/>
    <n v="5"/>
    <n v="5"/>
    <n v="5"/>
    <n v="5"/>
    <n v="5"/>
    <n v="3"/>
    <m/>
    <s v="SI"/>
    <s v="NO"/>
    <m/>
    <m/>
    <n v="4"/>
    <n v="4"/>
    <m/>
    <x v="2"/>
    <n v="3"/>
    <m/>
    <m/>
    <d v="2017-03-18T19:22:07"/>
    <s v="10.150.1.151"/>
    <m/>
  </r>
  <r>
    <s v="F. Ciencias Químicas"/>
    <s v="Ciencias Experimentales"/>
    <n v="2"/>
    <n v="1550"/>
    <m/>
    <m/>
    <x v="1"/>
    <n v="10"/>
    <m/>
    <x v="3"/>
    <n v="1"/>
    <m/>
    <n v="10"/>
    <n v="6"/>
    <n v="7"/>
    <m/>
    <m/>
    <m/>
    <n v="4"/>
    <n v="4"/>
    <n v="3"/>
    <n v="3"/>
    <n v="1"/>
    <m/>
    <m/>
    <m/>
    <m/>
    <m/>
    <m/>
    <n v="3"/>
    <n v="2"/>
    <n v="3"/>
    <n v="4"/>
    <n v="4"/>
    <n v="3"/>
    <n v="4"/>
    <n v="3"/>
    <n v="4"/>
    <n v="3"/>
    <n v="4"/>
    <n v="4"/>
    <n v="3"/>
    <n v="3"/>
    <n v="3"/>
    <n v="3"/>
    <s v="NO"/>
    <n v="3"/>
    <m/>
    <n v="4"/>
    <n v="4"/>
    <n v="3"/>
    <n v="4"/>
    <n v="4"/>
    <n v="4"/>
    <m/>
    <s v="NO"/>
    <s v="NO"/>
    <m/>
    <m/>
    <n v="3"/>
    <n v="4"/>
    <m/>
    <x v="2"/>
    <m/>
    <m/>
    <m/>
    <d v="2017-03-18T19:23:10"/>
    <s v="10.150.1.152"/>
    <m/>
  </r>
  <r>
    <s v="F. Filología"/>
    <s v="Humanidades"/>
    <n v="1"/>
    <n v="1551"/>
    <m/>
    <m/>
    <x v="2"/>
    <n v="14"/>
    <m/>
    <x v="1"/>
    <n v="3"/>
    <m/>
    <n v="29"/>
    <n v="14"/>
    <n v="16"/>
    <s v="Biblioteca Hispanica AECID, la Biblioteca Nacional"/>
    <m/>
    <m/>
    <n v="4"/>
    <n v="5"/>
    <n v="5"/>
    <n v="4"/>
    <m/>
    <n v="2"/>
    <n v="3"/>
    <n v="4"/>
    <s v="23.00"/>
    <m/>
    <m/>
    <n v="5"/>
    <n v="3"/>
    <n v="2"/>
    <n v="4"/>
    <n v="4"/>
    <n v="5"/>
    <n v="3"/>
    <n v="4"/>
    <n v="6"/>
    <n v="4"/>
    <n v="3"/>
    <n v="2"/>
    <n v="5"/>
    <n v="3"/>
    <n v="3"/>
    <n v="3"/>
    <s v="NO"/>
    <n v="3"/>
    <m/>
    <n v="5"/>
    <n v="4"/>
    <n v="4"/>
    <n v="5"/>
    <n v="3"/>
    <n v="5"/>
    <m/>
    <s v="NO"/>
    <s v="NO"/>
    <m/>
    <m/>
    <n v="5"/>
    <n v="5"/>
    <m/>
    <x v="2"/>
    <m/>
    <m/>
    <m/>
    <d v="2017-03-18T19:29:26"/>
    <s v="10.150.1.151"/>
    <m/>
  </r>
  <r>
    <s v="F. Trabajo Social"/>
    <s v="Ciencias Sociales"/>
    <n v="3"/>
    <n v="1552"/>
    <m/>
    <m/>
    <x v="1"/>
    <n v="26"/>
    <m/>
    <x v="2"/>
    <n v="3"/>
    <m/>
    <n v="26"/>
    <m/>
    <m/>
    <m/>
    <m/>
    <m/>
    <n v="2"/>
    <n v="3"/>
    <n v="3"/>
    <n v="2"/>
    <m/>
    <n v="2"/>
    <m/>
    <m/>
    <m/>
    <m/>
    <m/>
    <n v="3"/>
    <n v="4"/>
    <n v="3"/>
    <n v="3"/>
    <n v="3"/>
    <n v="3"/>
    <n v="4"/>
    <n v="3"/>
    <n v="2"/>
    <m/>
    <n v="4"/>
    <n v="5"/>
    <m/>
    <m/>
    <m/>
    <m/>
    <m/>
    <m/>
    <m/>
    <m/>
    <m/>
    <m/>
    <m/>
    <m/>
    <m/>
    <m/>
    <m/>
    <m/>
    <m/>
    <m/>
    <m/>
    <m/>
    <m/>
    <x v="4"/>
    <m/>
    <m/>
    <m/>
    <d v="2017-03-18T19:33:00"/>
    <s v="10.150.1.151"/>
    <m/>
  </r>
  <r>
    <s v="F. Bellas Artes"/>
    <s v="Humanidades"/>
    <n v="1"/>
    <n v="1553"/>
    <m/>
    <m/>
    <x v="1"/>
    <n v="1"/>
    <m/>
    <x v="2"/>
    <n v="3"/>
    <m/>
    <n v="1"/>
    <m/>
    <m/>
    <m/>
    <m/>
    <m/>
    <n v="4"/>
    <n v="3"/>
    <n v="4"/>
    <n v="3"/>
    <m/>
    <n v="2"/>
    <m/>
    <m/>
    <m/>
    <m/>
    <m/>
    <n v="4"/>
    <n v="1"/>
    <n v="1"/>
    <n v="3"/>
    <n v="2"/>
    <n v="5"/>
    <n v="3"/>
    <n v="1"/>
    <n v="4"/>
    <n v="3"/>
    <n v="4"/>
    <n v="3"/>
    <n v="4"/>
    <n v="4"/>
    <n v="2"/>
    <n v="4"/>
    <s v="NO"/>
    <n v="3"/>
    <m/>
    <n v="5"/>
    <n v="3"/>
    <n v="4"/>
    <n v="3"/>
    <n v="4"/>
    <n v="5"/>
    <m/>
    <s v="NO"/>
    <s v="NO"/>
    <m/>
    <m/>
    <n v="3"/>
    <n v="4"/>
    <m/>
    <x v="2"/>
    <n v="4"/>
    <m/>
    <m/>
    <d v="2017-03-18T19:37:52"/>
    <s v="10.150.1.151"/>
    <m/>
  </r>
  <r>
    <s v="F. Medicina"/>
    <s v="Ciencias de la Salud"/>
    <n v="4"/>
    <n v="1554"/>
    <m/>
    <m/>
    <x v="1"/>
    <n v="18"/>
    <m/>
    <x v="0"/>
    <n v="1"/>
    <m/>
    <m/>
    <m/>
    <m/>
    <m/>
    <m/>
    <m/>
    <m/>
    <m/>
    <m/>
    <m/>
    <m/>
    <m/>
    <m/>
    <m/>
    <m/>
    <m/>
    <m/>
    <m/>
    <m/>
    <m/>
    <m/>
    <m/>
    <m/>
    <m/>
    <m/>
    <m/>
    <m/>
    <m/>
    <m/>
    <m/>
    <m/>
    <m/>
    <m/>
    <m/>
    <m/>
    <m/>
    <m/>
    <m/>
    <m/>
    <m/>
    <m/>
    <m/>
    <m/>
    <m/>
    <m/>
    <m/>
    <m/>
    <m/>
    <m/>
    <m/>
    <x v="1"/>
    <n v="1"/>
    <m/>
    <s v="Es de vergüenza que lleve cerrada la biblioteca casi un año. Además, al pertenecer al grado de Terapia Ocupacional y pedir algunos libros te ponen problemas porque dicen que están en el depósito y no son accesibles para préstamo en ese momento. "/>
    <d v="2017-03-18T19:38:05"/>
    <s v="10.150.1.151"/>
    <m/>
  </r>
  <r>
    <s v="F. Ciencias Químicas"/>
    <s v="Ciencias Experimentales"/>
    <n v="2"/>
    <n v="1555"/>
    <m/>
    <m/>
    <x v="1"/>
    <n v="10"/>
    <m/>
    <x v="1"/>
    <n v="4"/>
    <m/>
    <n v="10"/>
    <n v="29"/>
    <m/>
    <m/>
    <m/>
    <m/>
    <n v="3"/>
    <n v="3"/>
    <n v="3"/>
    <n v="4"/>
    <m/>
    <n v="2"/>
    <n v="3"/>
    <m/>
    <m/>
    <m/>
    <m/>
    <n v="3"/>
    <n v="2"/>
    <n v="3"/>
    <n v="1"/>
    <n v="3"/>
    <n v="4"/>
    <n v="3"/>
    <n v="2"/>
    <n v="5"/>
    <n v="5"/>
    <n v="5"/>
    <n v="4"/>
    <n v="5"/>
    <n v="4"/>
    <n v="3"/>
    <n v="4"/>
    <s v="NO"/>
    <n v="4"/>
    <m/>
    <n v="4"/>
    <n v="3"/>
    <n v="4"/>
    <n v="4"/>
    <n v="5"/>
    <n v="5"/>
    <m/>
    <s v="NO"/>
    <m/>
    <m/>
    <m/>
    <n v="5"/>
    <n v="5"/>
    <m/>
    <x v="2"/>
    <m/>
    <m/>
    <s v="En principio me gustaría la ampliación del horario en épocas de exámenes y si pudiese ser algunos findes de semana "/>
    <d v="2017-03-18T19:39:57"/>
    <s v="10.150.1.152"/>
    <m/>
  </r>
  <r>
    <s v="F. Geografía e Historia"/>
    <s v="Humanidades"/>
    <n v="1"/>
    <n v="1556"/>
    <m/>
    <m/>
    <x v="1"/>
    <n v="16"/>
    <m/>
    <x v="2"/>
    <n v="3"/>
    <m/>
    <n v="16"/>
    <n v="14"/>
    <n v="15"/>
    <m/>
    <m/>
    <m/>
    <n v="3"/>
    <n v="4"/>
    <n v="4"/>
    <n v="4"/>
    <n v="1"/>
    <m/>
    <m/>
    <m/>
    <m/>
    <m/>
    <m/>
    <n v="4"/>
    <n v="1"/>
    <n v="1"/>
    <n v="3"/>
    <n v="4"/>
    <n v="4"/>
    <n v="3"/>
    <n v="3"/>
    <n v="2"/>
    <n v="4"/>
    <n v="4"/>
    <n v="2"/>
    <n v="3"/>
    <n v="4"/>
    <n v="2"/>
    <n v="4"/>
    <s v="NO"/>
    <n v="2"/>
    <m/>
    <n v="4"/>
    <n v="4"/>
    <n v="3"/>
    <n v="4"/>
    <n v="5"/>
    <n v="4"/>
    <m/>
    <s v="NO"/>
    <s v="NO"/>
    <m/>
    <m/>
    <n v="4"/>
    <n v="5"/>
    <m/>
    <x v="4"/>
    <n v="2"/>
    <m/>
    <m/>
    <d v="2017-03-18T19:43:14"/>
    <s v="10.150.1.152"/>
    <m/>
  </r>
  <r>
    <s v="F. Ciencias Químicas"/>
    <s v="Ciencias Experimentales"/>
    <n v="2"/>
    <n v="1557"/>
    <m/>
    <m/>
    <x v="1"/>
    <n v="10"/>
    <m/>
    <x v="3"/>
    <n v="4"/>
    <m/>
    <n v="10"/>
    <n v="6"/>
    <m/>
    <s v="Biblioteca Universidad Carlos III"/>
    <m/>
    <m/>
    <n v="3"/>
    <n v="4"/>
    <n v="4"/>
    <n v="3"/>
    <m/>
    <n v="2"/>
    <n v="3"/>
    <n v="4"/>
    <n v="0.20833333333333334"/>
    <m/>
    <m/>
    <n v="3"/>
    <n v="2"/>
    <n v="3"/>
    <n v="4"/>
    <n v="3"/>
    <n v="4"/>
    <n v="4"/>
    <n v="3"/>
    <n v="3"/>
    <n v="4"/>
    <n v="3"/>
    <n v="3"/>
    <n v="2"/>
    <n v="4"/>
    <n v="2"/>
    <n v="3"/>
    <s v="NO"/>
    <n v="4"/>
    <m/>
    <n v="2"/>
    <n v="3"/>
    <n v="3"/>
    <n v="3"/>
    <n v="3"/>
    <n v="3"/>
    <m/>
    <s v="SI"/>
    <s v="NO"/>
    <m/>
    <m/>
    <n v="2"/>
    <n v="2"/>
    <m/>
    <x v="3"/>
    <n v="3"/>
    <m/>
    <m/>
    <d v="2017-03-18T19:53:23"/>
    <s v="10.150.1.151"/>
    <m/>
  </r>
  <r>
    <s v="F. Farmacia"/>
    <s v="Ciencias de la Salud"/>
    <n v="4"/>
    <n v="1558"/>
    <m/>
    <m/>
    <x v="1"/>
    <n v="13"/>
    <m/>
    <x v="1"/>
    <n v="4"/>
    <m/>
    <n v="13"/>
    <n v="13"/>
    <n v="13"/>
    <m/>
    <m/>
    <m/>
    <n v="4"/>
    <n v="3"/>
    <n v="4"/>
    <n v="5"/>
    <m/>
    <n v="2"/>
    <m/>
    <m/>
    <m/>
    <m/>
    <m/>
    <n v="4"/>
    <n v="2"/>
    <n v="3"/>
    <n v="3"/>
    <n v="5"/>
    <n v="3"/>
    <n v="5"/>
    <n v="1"/>
    <n v="3"/>
    <n v="4"/>
    <n v="4"/>
    <n v="3"/>
    <n v="5"/>
    <n v="5"/>
    <n v="5"/>
    <n v="5"/>
    <s v="NO"/>
    <n v="4"/>
    <m/>
    <n v="4"/>
    <n v="2"/>
    <n v="4"/>
    <n v="4"/>
    <n v="4"/>
    <n v="4"/>
    <m/>
    <s v="NO"/>
    <s v="NO"/>
    <m/>
    <m/>
    <n v="4"/>
    <n v="4"/>
    <m/>
    <x v="2"/>
    <n v="4"/>
    <m/>
    <m/>
    <d v="2017-03-18T20:11:59"/>
    <s v="10.150.1.152"/>
    <m/>
  </r>
  <r>
    <s v="F. Medicina"/>
    <s v="Ciencias de la Salud"/>
    <n v="4"/>
    <n v="1559"/>
    <m/>
    <m/>
    <x v="1"/>
    <n v="18"/>
    <m/>
    <x v="1"/>
    <n v="4"/>
    <m/>
    <n v="18"/>
    <n v="29"/>
    <n v="16"/>
    <m/>
    <m/>
    <m/>
    <n v="2"/>
    <n v="2"/>
    <n v="3"/>
    <n v="1"/>
    <m/>
    <n v="2"/>
    <n v="3"/>
    <m/>
    <m/>
    <m/>
    <m/>
    <n v="4"/>
    <n v="2"/>
    <n v="5"/>
    <n v="4"/>
    <n v="5"/>
    <n v="5"/>
    <n v="5"/>
    <n v="2"/>
    <n v="1"/>
    <n v="3"/>
    <n v="3"/>
    <n v="1"/>
    <n v="4"/>
    <n v="2"/>
    <n v="3"/>
    <n v="2"/>
    <s v="SI"/>
    <n v="2"/>
    <m/>
    <n v="5"/>
    <n v="4"/>
    <n v="4"/>
    <n v="4"/>
    <n v="2"/>
    <n v="4"/>
    <m/>
    <s v="NO"/>
    <s v="NO"/>
    <m/>
    <m/>
    <n v="5"/>
    <n v="5"/>
    <m/>
    <x v="5"/>
    <n v="2"/>
    <m/>
    <s v="En período de exámenes, la Biblioteca María Zambrano no es suficiente para acoger toda la demanda de los estudiantes; es imprescindible que, por ejemplo, las demás facultades se turnen para abrir adicionalmente durante estos períodos, especialmente los fines de semana. Además, al menos una biblioteca de cada &quot;módulo&quot; (ciencias de la salud, ciencias puras, letras, etc) abra durante los fines de semana, no sólo ya por poder disponer de un sitio en el que estudiar sino para poder hacer consultas bibliográficas que no nos está permitido realizar fuera de estos recintos. &lt;br&gt;&lt;br&gt;Es completamente indignante haber tenido la Biblioteca de Medicina cerrada durante ocho meses lectivos cuando se prometió terminar las obras en octubre. El depósito temporal de libros es completamente insuficiente para las necesidades de una facultad tan grande como la nuestra y la obligación de desplazarnos a otras bibliotecas ha supuesto una incomodidad extra. "/>
    <d v="2017-03-18T20:18:04"/>
    <s v="10.150.1.152"/>
    <m/>
  </r>
  <r>
    <s v="F. Medicina"/>
    <s v="Ciencias de la Salud"/>
    <n v="4"/>
    <n v="1560"/>
    <m/>
    <m/>
    <x v="1"/>
    <n v="18"/>
    <m/>
    <x v="3"/>
    <n v="1"/>
    <m/>
    <n v="18"/>
    <n v="13"/>
    <n v="4"/>
    <m/>
    <m/>
    <m/>
    <n v="1"/>
    <n v="1"/>
    <n v="1"/>
    <n v="1"/>
    <m/>
    <m/>
    <n v="3"/>
    <m/>
    <m/>
    <m/>
    <m/>
    <n v="1"/>
    <n v="1"/>
    <n v="1"/>
    <n v="3"/>
    <n v="4"/>
    <n v="2"/>
    <n v="4"/>
    <n v="2"/>
    <n v="1"/>
    <n v="4"/>
    <n v="3"/>
    <n v="1"/>
    <n v="3"/>
    <n v="3"/>
    <n v="3"/>
    <n v="2"/>
    <s v="NO"/>
    <n v="1"/>
    <m/>
    <n v="3"/>
    <n v="2"/>
    <n v="2"/>
    <n v="2"/>
    <n v="2"/>
    <n v="2"/>
    <m/>
    <s v="NO"/>
    <s v="NO"/>
    <n v="2"/>
    <m/>
    <n v="3"/>
    <n v="3"/>
    <m/>
    <x v="3"/>
    <n v="3"/>
    <m/>
    <s v="Podría mejorar el horario y abrirla desde las 8.30. Además de que es una vergüenza que lleve la biblioteca de medicina cerrada todo un año cuando dijeron que durarían las obras hasta noviembre..."/>
    <d v="2017-03-18T20:28:43"/>
    <s v="10.150.1.151"/>
    <m/>
  </r>
  <r>
    <s v="F. Ciencias Matemáticas"/>
    <s v="Ciencias Experimentales"/>
    <n v="2"/>
    <n v="1561"/>
    <m/>
    <m/>
    <x v="1"/>
    <n v="8"/>
    <m/>
    <x v="3"/>
    <n v="4"/>
    <m/>
    <n v="8"/>
    <n v="19"/>
    <n v="29"/>
    <s v="Biblioteca de E.T.S.I. T Telecomunicaciones UPM&lt;br&gt;Biblioteca islámica&lt;br&gt;UAH Crai"/>
    <m/>
    <m/>
    <n v="2"/>
    <n v="4"/>
    <n v="4"/>
    <n v="2"/>
    <m/>
    <n v="2"/>
    <n v="3"/>
    <m/>
    <m/>
    <m/>
    <m/>
    <n v="5"/>
    <n v="1"/>
    <n v="1"/>
    <n v="2"/>
    <n v="4"/>
    <n v="5"/>
    <n v="5"/>
    <n v="1"/>
    <n v="4"/>
    <n v="5"/>
    <n v="5"/>
    <n v="3"/>
    <n v="4"/>
    <n v="4"/>
    <n v="5"/>
    <n v="4"/>
    <s v="NO"/>
    <n v="4"/>
    <m/>
    <n v="2"/>
    <n v="2"/>
    <n v="3"/>
    <n v="2"/>
    <n v="2"/>
    <n v="2"/>
    <m/>
    <s v="SI"/>
    <s v="NO"/>
    <m/>
    <m/>
    <n v="2"/>
    <n v="4"/>
    <m/>
    <x v="2"/>
    <n v="4"/>
    <m/>
    <s v="Muchas veces los bibliotecarios deberían saber que trabajan en un sitio dónde debe predominar el silencio, y aplicárselo tanto a ellos, como a la gente que no va a estudiar."/>
    <d v="2017-03-18T20:30:56"/>
    <s v="10.150.1.152"/>
    <m/>
  </r>
  <r>
    <s v="F. Veterinaria"/>
    <s v="Ciencias de la Salud"/>
    <n v="4"/>
    <n v="1562"/>
    <m/>
    <m/>
    <x v="1"/>
    <n v="21"/>
    <m/>
    <x v="3"/>
    <n v="1"/>
    <m/>
    <n v="21"/>
    <m/>
    <m/>
    <s v="Biblioteca pública Pedro Salinas, Centro integrado Dotacional"/>
    <m/>
    <m/>
    <n v="2"/>
    <n v="2"/>
    <n v="3"/>
    <n v="3"/>
    <m/>
    <n v="2"/>
    <n v="3"/>
    <n v="4"/>
    <n v="0.91666666666666663"/>
    <m/>
    <m/>
    <n v="4"/>
    <n v="1"/>
    <n v="1"/>
    <n v="2"/>
    <n v="4"/>
    <n v="4"/>
    <n v="5"/>
    <n v="1"/>
    <n v="3"/>
    <n v="4"/>
    <n v="4"/>
    <n v="2"/>
    <n v="4"/>
    <n v="4"/>
    <n v="3"/>
    <n v="4"/>
    <s v="NO"/>
    <n v="4"/>
    <m/>
    <n v="5"/>
    <n v="4"/>
    <n v="2"/>
    <n v="4"/>
    <n v="4"/>
    <n v="1"/>
    <m/>
    <s v="NO"/>
    <s v="NO"/>
    <m/>
    <m/>
    <n v="4"/>
    <n v="4"/>
    <m/>
    <x v="3"/>
    <n v="4"/>
    <m/>
    <s v="Más silencio por parte del personal de la biblioteca. Abertura de la biblioteca los sábados también, aunque sea por la mañana. En vez de cerrar a las 21:00 , más tarde porque los que salimos de prácticas a las 19:00 no nos da tiempo a estudiar apenas, cerrar a las 21:30 o a las 22.00 , aunque sea en época de exámenes. "/>
    <d v="2017-03-18T20:31:16"/>
    <s v="10.150.1.152"/>
    <m/>
  </r>
  <r>
    <s v="F. Trabajo Social"/>
    <s v="Ciencias Sociales"/>
    <n v="3"/>
    <n v="1563"/>
    <m/>
    <m/>
    <x v="1"/>
    <n v="26"/>
    <m/>
    <x v="3"/>
    <n v="3"/>
    <m/>
    <n v="26"/>
    <n v="9"/>
    <n v="15"/>
    <m/>
    <m/>
    <m/>
    <n v="4"/>
    <n v="5"/>
    <n v="5"/>
    <n v="5"/>
    <n v="1"/>
    <m/>
    <m/>
    <m/>
    <m/>
    <m/>
    <m/>
    <n v="2"/>
    <n v="1"/>
    <n v="1"/>
    <n v="4"/>
    <n v="5"/>
    <n v="4"/>
    <n v="4"/>
    <n v="1"/>
    <n v="5"/>
    <n v="5"/>
    <n v="5"/>
    <n v="5"/>
    <n v="5"/>
    <m/>
    <n v="5"/>
    <n v="3"/>
    <s v="NO"/>
    <n v="5"/>
    <m/>
    <n v="5"/>
    <n v="4"/>
    <n v="4"/>
    <n v="5"/>
    <m/>
    <n v="5"/>
    <m/>
    <s v="NO"/>
    <s v="NO"/>
    <m/>
    <m/>
    <n v="5"/>
    <n v="5"/>
    <m/>
    <x v="0"/>
    <n v="3"/>
    <m/>
    <m/>
    <d v="2017-03-18T20:43:36"/>
    <s v="10.150.1.152"/>
    <m/>
  </r>
  <r>
    <s v="F. Informática"/>
    <s v="Ciencias Experimentales"/>
    <n v="2"/>
    <n v="1564"/>
    <m/>
    <m/>
    <x v="4"/>
    <n v="17"/>
    <m/>
    <x v="1"/>
    <n v="4"/>
    <m/>
    <n v="17"/>
    <n v="23"/>
    <m/>
    <m/>
    <m/>
    <m/>
    <n v="4"/>
    <n v="4"/>
    <n v="4"/>
    <n v="4"/>
    <m/>
    <n v="2"/>
    <n v="3"/>
    <m/>
    <m/>
    <m/>
    <m/>
    <n v="4"/>
    <n v="1"/>
    <n v="3"/>
    <n v="1"/>
    <n v="3"/>
    <n v="2"/>
    <n v="2"/>
    <n v="2"/>
    <n v="4"/>
    <n v="3"/>
    <n v="3"/>
    <n v="4"/>
    <n v="4"/>
    <n v="4"/>
    <n v="4"/>
    <n v="5"/>
    <s v="NO"/>
    <n v="4"/>
    <m/>
    <n v="4"/>
    <n v="3"/>
    <n v="4"/>
    <n v="4"/>
    <n v="5"/>
    <n v="5"/>
    <m/>
    <s v="SI"/>
    <s v="NO"/>
    <m/>
    <m/>
    <n v="5"/>
    <n v="5"/>
    <m/>
    <x v="2"/>
    <n v="4"/>
    <m/>
    <s v="No he podido asistir al curso de formación de usuario por falta de tiempo."/>
    <d v="2017-03-18T20:43:40"/>
    <s v="10.150.1.152"/>
    <m/>
  </r>
  <r>
    <s v="F. Ciencias de la Información"/>
    <s v="Ciencias Sociales"/>
    <n v="3"/>
    <n v="1565"/>
    <m/>
    <m/>
    <x v="1"/>
    <n v="4"/>
    <m/>
    <x v="2"/>
    <n v="3"/>
    <m/>
    <n v="4"/>
    <m/>
    <m/>
    <m/>
    <m/>
    <m/>
    <n v="3"/>
    <n v="3"/>
    <n v="4"/>
    <n v="3"/>
    <n v="1"/>
    <m/>
    <m/>
    <m/>
    <m/>
    <m/>
    <m/>
    <n v="3"/>
    <n v="1"/>
    <n v="1"/>
    <n v="3"/>
    <n v="3"/>
    <n v="5"/>
    <n v="5"/>
    <n v="1"/>
    <n v="3"/>
    <n v="3"/>
    <n v="4"/>
    <n v="3"/>
    <n v="3"/>
    <n v="4"/>
    <n v="3"/>
    <n v="3"/>
    <s v="NO"/>
    <n v="4"/>
    <m/>
    <n v="4"/>
    <n v="2"/>
    <n v="2"/>
    <n v="4"/>
    <n v="4"/>
    <n v="4"/>
    <m/>
    <s v="NO"/>
    <s v="NO"/>
    <n v="1"/>
    <m/>
    <n v="4"/>
    <n v="4"/>
    <m/>
    <x v="2"/>
    <n v="3"/>
    <m/>
    <m/>
    <d v="2017-03-18T20:52:06"/>
    <s v="10.150.1.152"/>
    <m/>
  </r>
  <r>
    <s v="F. Educación - Centro de Formación del Profesorado"/>
    <s v="Humanidades"/>
    <n v="1"/>
    <n v="1566"/>
    <m/>
    <m/>
    <x v="1"/>
    <n v="12"/>
    <m/>
    <x v="1"/>
    <n v="4"/>
    <m/>
    <n v="12"/>
    <m/>
    <m/>
    <s v="Biblioteca José del Hierro"/>
    <m/>
    <m/>
    <n v="3"/>
    <n v="2"/>
    <n v="2"/>
    <n v="2"/>
    <n v="1"/>
    <m/>
    <m/>
    <m/>
    <m/>
    <m/>
    <m/>
    <n v="1"/>
    <n v="2"/>
    <n v="1"/>
    <n v="5"/>
    <n v="5"/>
    <n v="5"/>
    <n v="5"/>
    <n v="5"/>
    <n v="3"/>
    <n v="2"/>
    <n v="5"/>
    <n v="2"/>
    <n v="4"/>
    <n v="4"/>
    <n v="3"/>
    <n v="4"/>
    <s v="NO"/>
    <n v="3"/>
    <m/>
    <n v="5"/>
    <n v="3"/>
    <n v="3"/>
    <n v="5"/>
    <n v="5"/>
    <n v="5"/>
    <m/>
    <s v="SI"/>
    <s v="NO"/>
    <m/>
    <m/>
    <n v="5"/>
    <n v="5"/>
    <m/>
    <x v="2"/>
    <n v="4"/>
    <m/>
    <s v="La temperatura de las salas de trabajo en grupo es elevadísima"/>
    <d v="2017-03-18T20:53:20"/>
    <s v="10.150.1.152"/>
    <m/>
  </r>
  <r>
    <s v="F. Psicología"/>
    <s v="Ciencias de la Salud"/>
    <n v="4"/>
    <n v="1567"/>
    <m/>
    <m/>
    <x v="1"/>
    <n v="20"/>
    <m/>
    <x v="1"/>
    <n v="2"/>
    <m/>
    <n v="20"/>
    <m/>
    <m/>
    <m/>
    <m/>
    <m/>
    <n v="2"/>
    <n v="5"/>
    <n v="4"/>
    <n v="4"/>
    <m/>
    <n v="2"/>
    <m/>
    <m/>
    <m/>
    <m/>
    <m/>
    <n v="3"/>
    <n v="1"/>
    <n v="1"/>
    <n v="1"/>
    <n v="5"/>
    <n v="2"/>
    <n v="4"/>
    <n v="1"/>
    <n v="6"/>
    <n v="3"/>
    <n v="3"/>
    <n v="3"/>
    <n v="3"/>
    <n v="2"/>
    <m/>
    <n v="4"/>
    <s v="NO"/>
    <n v="2"/>
    <m/>
    <n v="3"/>
    <n v="4"/>
    <n v="5"/>
    <n v="5"/>
    <n v="5"/>
    <n v="5"/>
    <m/>
    <s v="SI"/>
    <s v="NO"/>
    <m/>
    <m/>
    <n v="3"/>
    <n v="3"/>
    <m/>
    <x v="2"/>
    <n v="4"/>
    <m/>
    <m/>
    <d v="2017-03-18T20:59:40"/>
    <s v="10.150.1.151"/>
    <m/>
  </r>
  <r>
    <s v="F. Ciencias Económicas y Empresariales"/>
    <s v="Ciencias Sociales"/>
    <n v="3"/>
    <n v="1568"/>
    <m/>
    <m/>
    <x v="1"/>
    <n v="5"/>
    <m/>
    <x v="2"/>
    <n v="3"/>
    <m/>
    <n v="5"/>
    <m/>
    <m/>
    <m/>
    <m/>
    <m/>
    <n v="5"/>
    <n v="5"/>
    <n v="4"/>
    <n v="3"/>
    <n v="1"/>
    <m/>
    <m/>
    <m/>
    <m/>
    <m/>
    <m/>
    <n v="4"/>
    <n v="4"/>
    <n v="3"/>
    <n v="2"/>
    <n v="3"/>
    <n v="4"/>
    <n v="5"/>
    <n v="2"/>
    <m/>
    <n v="4"/>
    <n v="5"/>
    <n v="3"/>
    <n v="4"/>
    <n v="5"/>
    <n v="4"/>
    <n v="4"/>
    <s v="NO"/>
    <n v="3"/>
    <m/>
    <n v="4"/>
    <n v="3"/>
    <n v="5"/>
    <n v="5"/>
    <n v="5"/>
    <n v="5"/>
    <m/>
    <s v="SI"/>
    <s v="NO"/>
    <m/>
    <m/>
    <n v="4"/>
    <n v="4"/>
    <m/>
    <x v="2"/>
    <n v="4"/>
    <m/>
    <m/>
    <d v="2017-03-18T21:01:59"/>
    <s v="10.150.1.151"/>
    <m/>
  </r>
  <r>
    <s v="F. Farmacia"/>
    <s v="Ciencias de la Salud"/>
    <n v="4"/>
    <n v="1569"/>
    <m/>
    <m/>
    <x v="1"/>
    <n v="13"/>
    <m/>
    <x v="1"/>
    <n v="2"/>
    <m/>
    <n v="13"/>
    <n v="29"/>
    <n v="19"/>
    <m/>
    <m/>
    <m/>
    <n v="4"/>
    <n v="3"/>
    <n v="2"/>
    <n v="3"/>
    <m/>
    <n v="2"/>
    <m/>
    <n v="4"/>
    <n v="23"/>
    <m/>
    <m/>
    <n v="3"/>
    <n v="1"/>
    <n v="3"/>
    <n v="5"/>
    <n v="5"/>
    <n v="5"/>
    <n v="5"/>
    <n v="1"/>
    <n v="5"/>
    <n v="5"/>
    <n v="5"/>
    <n v="5"/>
    <n v="5"/>
    <n v="5"/>
    <n v="5"/>
    <n v="5"/>
    <s v="NO"/>
    <n v="5"/>
    <m/>
    <n v="5"/>
    <n v="3"/>
    <n v="3"/>
    <n v="5"/>
    <n v="5"/>
    <n v="5"/>
    <m/>
    <s v="SI"/>
    <s v="SI"/>
    <n v="5"/>
    <m/>
    <n v="5"/>
    <n v="5"/>
    <m/>
    <x v="0"/>
    <n v="4"/>
    <m/>
    <m/>
    <d v="2017-03-18T21:11:45"/>
    <s v="10.150.1.151"/>
    <m/>
  </r>
  <r>
    <s v="F. Educación - Centro de Formación del Profesorado"/>
    <s v="Humanidades"/>
    <n v="1"/>
    <n v="1570"/>
    <m/>
    <m/>
    <x v="1"/>
    <n v="12"/>
    <m/>
    <x v="2"/>
    <n v="4"/>
    <m/>
    <n v="12"/>
    <m/>
    <m/>
    <m/>
    <m/>
    <m/>
    <n v="4"/>
    <n v="4"/>
    <n v="4"/>
    <n v="4"/>
    <n v="1"/>
    <m/>
    <m/>
    <m/>
    <m/>
    <m/>
    <m/>
    <n v="4"/>
    <n v="2"/>
    <n v="4"/>
    <n v="4"/>
    <n v="2"/>
    <n v="4"/>
    <n v="5"/>
    <n v="2"/>
    <n v="6"/>
    <n v="3"/>
    <n v="4"/>
    <n v="4"/>
    <n v="5"/>
    <n v="5"/>
    <n v="3"/>
    <n v="5"/>
    <s v="NO"/>
    <n v="4"/>
    <m/>
    <n v="5"/>
    <n v="2"/>
    <n v="4"/>
    <n v="4"/>
    <n v="4"/>
    <n v="4"/>
    <m/>
    <s v="NO"/>
    <s v="NO"/>
    <n v="3"/>
    <m/>
    <n v="4"/>
    <n v="4"/>
    <m/>
    <x v="2"/>
    <n v="3"/>
    <m/>
    <s v="La información se dió en el horario de una clase convalidada"/>
    <d v="2017-03-18T21:13:24"/>
    <s v="10.150.1.152"/>
    <m/>
  </r>
  <r>
    <s v="F. Bellas Artes"/>
    <s v="Humanidades"/>
    <n v="1"/>
    <n v="1571"/>
    <m/>
    <m/>
    <x v="1"/>
    <n v="1"/>
    <m/>
    <x v="2"/>
    <n v="3"/>
    <m/>
    <n v="1"/>
    <n v="29"/>
    <n v="4"/>
    <s v="Biblioteca del Reina Sofía"/>
    <m/>
    <m/>
    <n v="5"/>
    <n v="4"/>
    <n v="4"/>
    <n v="2"/>
    <n v="1"/>
    <m/>
    <m/>
    <m/>
    <m/>
    <m/>
    <m/>
    <n v="3"/>
    <n v="1"/>
    <n v="1"/>
    <n v="3"/>
    <n v="4"/>
    <n v="4"/>
    <n v="4"/>
    <n v="1"/>
    <n v="4"/>
    <n v="5"/>
    <n v="5"/>
    <n v="5"/>
    <n v="4"/>
    <n v="4"/>
    <n v="3"/>
    <n v="5"/>
    <s v="NO"/>
    <n v="5"/>
    <m/>
    <n v="5"/>
    <n v="5"/>
    <n v="5"/>
    <n v="5"/>
    <n v="5"/>
    <n v="5"/>
    <m/>
    <s v="NO"/>
    <s v="NO"/>
    <m/>
    <m/>
    <n v="4"/>
    <n v="4"/>
    <m/>
    <x v="2"/>
    <n v="3"/>
    <m/>
    <s v="En respuesta a la pregunta 6, no he asistido porque no conocía la existencia de cursos organizados por la biblioteca, ni sé cómo se puede acceder a los mismos. "/>
    <d v="2017-03-18T21:16:44"/>
    <s v="10.150.1.151"/>
    <m/>
  </r>
  <r>
    <s v="F. Bellas Artes"/>
    <s v="Humanidades"/>
    <n v="1"/>
    <n v="1572"/>
    <m/>
    <m/>
    <x v="2"/>
    <n v="1"/>
    <m/>
    <x v="1"/>
    <n v="3"/>
    <m/>
    <m/>
    <m/>
    <m/>
    <m/>
    <m/>
    <m/>
    <n v="5"/>
    <n v="5"/>
    <n v="4"/>
    <n v="3"/>
    <n v="1"/>
    <m/>
    <m/>
    <m/>
    <m/>
    <m/>
    <m/>
    <n v="5"/>
    <n v="4"/>
    <n v="4"/>
    <n v="4"/>
    <n v="5"/>
    <n v="4"/>
    <n v="2"/>
    <n v="1"/>
    <n v="4"/>
    <n v="4"/>
    <n v="2"/>
    <n v="4"/>
    <n v="4"/>
    <n v="5"/>
    <n v="4"/>
    <n v="4"/>
    <s v="SI"/>
    <n v="4"/>
    <m/>
    <n v="5"/>
    <n v="2"/>
    <n v="3"/>
    <n v="4"/>
    <n v="4"/>
    <n v="4"/>
    <m/>
    <s v="SI"/>
    <s v="SI"/>
    <n v="4"/>
    <m/>
    <n v="4"/>
    <n v="4"/>
    <m/>
    <x v="2"/>
    <n v="3"/>
    <m/>
    <m/>
    <d v="2017-03-18T21:23:13"/>
    <s v="10.150.1.151"/>
    <m/>
  </r>
  <r>
    <s v="F. Ciencias Químicas"/>
    <s v="Ciencias Experimentales"/>
    <n v="2"/>
    <n v="1573"/>
    <m/>
    <m/>
    <x v="2"/>
    <n v="10"/>
    <m/>
    <x v="2"/>
    <n v="5"/>
    <m/>
    <n v="10"/>
    <n v="2"/>
    <n v="17"/>
    <m/>
    <m/>
    <m/>
    <n v="5"/>
    <n v="5"/>
    <n v="5"/>
    <n v="3"/>
    <m/>
    <m/>
    <n v="3"/>
    <m/>
    <m/>
    <m/>
    <m/>
    <n v="4"/>
    <n v="3"/>
    <n v="1"/>
    <n v="1"/>
    <n v="5"/>
    <n v="4"/>
    <n v="3"/>
    <n v="2"/>
    <n v="5"/>
    <n v="4"/>
    <n v="5"/>
    <n v="4"/>
    <n v="5"/>
    <n v="5"/>
    <n v="3"/>
    <n v="4"/>
    <s v="NO"/>
    <n v="5"/>
    <m/>
    <n v="4"/>
    <n v="4"/>
    <n v="4"/>
    <n v="5"/>
    <n v="5"/>
    <n v="5"/>
    <m/>
    <s v="NO"/>
    <s v="NO"/>
    <m/>
    <m/>
    <n v="5"/>
    <n v="5"/>
    <m/>
    <x v="0"/>
    <n v="4"/>
    <m/>
    <m/>
    <d v="2017-03-18T21:24:41"/>
    <s v="10.150.1.151"/>
    <m/>
  </r>
  <r>
    <s v="F. Ciencias Matemáticas"/>
    <s v="Ciencias Experimentales"/>
    <n v="2"/>
    <n v="1574"/>
    <m/>
    <m/>
    <x v="1"/>
    <n v="8"/>
    <m/>
    <x v="0"/>
    <n v="1"/>
    <m/>
    <m/>
    <m/>
    <m/>
    <m/>
    <m/>
    <m/>
    <n v="5"/>
    <n v="5"/>
    <n v="5"/>
    <n v="5"/>
    <m/>
    <n v="2"/>
    <m/>
    <n v="4"/>
    <n v="0.25"/>
    <m/>
    <m/>
    <n v="3"/>
    <n v="1"/>
    <n v="2"/>
    <n v="5"/>
    <n v="5"/>
    <n v="5"/>
    <n v="5"/>
    <n v="1"/>
    <n v="6"/>
    <n v="5"/>
    <n v="2"/>
    <n v="4"/>
    <n v="5"/>
    <n v="4"/>
    <n v="5"/>
    <n v="4"/>
    <s v="NO"/>
    <n v="5"/>
    <m/>
    <n v="5"/>
    <n v="5"/>
    <n v="3"/>
    <n v="5"/>
    <n v="5"/>
    <n v="5"/>
    <m/>
    <s v="NO"/>
    <s v="NO"/>
    <m/>
    <m/>
    <n v="5"/>
    <n v="5"/>
    <m/>
    <x v="0"/>
    <n v="3"/>
    <m/>
    <s v="Soy erasmus y no se de los cursos."/>
    <d v="2017-03-18T21:34:43"/>
    <s v="10.150.1.152"/>
    <m/>
  </r>
  <r>
    <s v="F. Educación - Centro de Formación del Profesorado"/>
    <s v="Humanidades"/>
    <n v="1"/>
    <n v="1575"/>
    <m/>
    <m/>
    <x v="1"/>
    <n v="12"/>
    <m/>
    <x v="1"/>
    <n v="3"/>
    <m/>
    <n v="12"/>
    <n v="29"/>
    <m/>
    <m/>
    <m/>
    <m/>
    <n v="3"/>
    <n v="3"/>
    <n v="4"/>
    <n v="4"/>
    <m/>
    <m/>
    <n v="3"/>
    <m/>
    <m/>
    <m/>
    <m/>
    <n v="4"/>
    <n v="2"/>
    <n v="1"/>
    <n v="5"/>
    <n v="5"/>
    <n v="5"/>
    <n v="5"/>
    <n v="2"/>
    <n v="6"/>
    <n v="3"/>
    <n v="2"/>
    <n v="2"/>
    <n v="3"/>
    <n v="4"/>
    <n v="2"/>
    <n v="4"/>
    <s v="NO"/>
    <n v="3"/>
    <m/>
    <n v="3"/>
    <n v="3"/>
    <n v="2"/>
    <n v="5"/>
    <n v="5"/>
    <n v="5"/>
    <m/>
    <s v="NO"/>
    <s v="NO"/>
    <m/>
    <m/>
    <n v="4"/>
    <n v="4"/>
    <m/>
    <x v="2"/>
    <n v="3"/>
    <m/>
    <m/>
    <d v="2017-03-18T21:35:44"/>
    <s v="10.150.1.152"/>
    <m/>
  </r>
  <r>
    <s v="F. Farmacia"/>
    <s v="Ciencias de la Salud"/>
    <n v="4"/>
    <n v="1576"/>
    <m/>
    <m/>
    <x v="1"/>
    <n v="13"/>
    <m/>
    <x v="5"/>
    <n v="3"/>
    <m/>
    <n v="13"/>
    <n v="19"/>
    <n v="18"/>
    <m/>
    <m/>
    <m/>
    <n v="5"/>
    <n v="3"/>
    <n v="4"/>
    <n v="4"/>
    <m/>
    <n v="2"/>
    <m/>
    <m/>
    <m/>
    <m/>
    <m/>
    <n v="3"/>
    <n v="1"/>
    <n v="5"/>
    <n v="2"/>
    <n v="5"/>
    <n v="3"/>
    <n v="5"/>
    <n v="1"/>
    <n v="3"/>
    <n v="4"/>
    <n v="4"/>
    <n v="4"/>
    <n v="5"/>
    <n v="4"/>
    <n v="3"/>
    <n v="4"/>
    <s v="SI"/>
    <n v="5"/>
    <m/>
    <n v="4"/>
    <n v="3"/>
    <n v="3"/>
    <n v="4"/>
    <n v="5"/>
    <n v="5"/>
    <m/>
    <s v="NO"/>
    <s v="NO"/>
    <m/>
    <m/>
    <n v="4"/>
    <n v="4"/>
    <m/>
    <x v="2"/>
    <n v="3"/>
    <m/>
    <m/>
    <d v="2017-03-18T21:41:15"/>
    <s v="10.150.1.151"/>
    <m/>
  </r>
  <r>
    <s v="F. Geografía e Historia"/>
    <s v="Humanidades"/>
    <n v="1"/>
    <n v="1577"/>
    <m/>
    <m/>
    <x v="4"/>
    <n v="16"/>
    <m/>
    <x v="2"/>
    <n v="3"/>
    <m/>
    <n v="16"/>
    <n v="29"/>
    <m/>
    <m/>
    <m/>
    <m/>
    <n v="4"/>
    <n v="4"/>
    <n v="4"/>
    <n v="3"/>
    <m/>
    <m/>
    <m/>
    <m/>
    <m/>
    <m/>
    <m/>
    <n v="4"/>
    <n v="2"/>
    <n v="4"/>
    <n v="4"/>
    <n v="1"/>
    <n v="2"/>
    <n v="4"/>
    <n v="3"/>
    <n v="3"/>
    <n v="4"/>
    <n v="4"/>
    <n v="3"/>
    <n v="4"/>
    <n v="4"/>
    <m/>
    <n v="4"/>
    <s v="NO"/>
    <n v="3"/>
    <m/>
    <n v="5"/>
    <n v="2"/>
    <n v="3"/>
    <n v="4"/>
    <n v="4"/>
    <n v="4"/>
    <m/>
    <s v="NO"/>
    <s v="NO"/>
    <m/>
    <m/>
    <n v="4"/>
    <n v="4"/>
    <m/>
    <x v="2"/>
    <n v="3"/>
    <m/>
    <m/>
    <d v="2017-03-18T21:50:19"/>
    <s v="10.150.1.152"/>
    <m/>
  </r>
  <r>
    <s v="F. Educación - Centro de Formación del Profesorado"/>
    <s v="Humanidades"/>
    <n v="1"/>
    <n v="1578"/>
    <m/>
    <m/>
    <x v="1"/>
    <n v="12"/>
    <m/>
    <x v="1"/>
    <n v="2"/>
    <m/>
    <n v="12"/>
    <n v="29"/>
    <m/>
    <m/>
    <m/>
    <m/>
    <n v="4"/>
    <n v="4"/>
    <n v="4"/>
    <n v="1"/>
    <m/>
    <n v="2"/>
    <n v="3"/>
    <m/>
    <m/>
    <m/>
    <m/>
    <n v="4"/>
    <n v="2"/>
    <n v="1"/>
    <n v="3"/>
    <n v="5"/>
    <n v="4"/>
    <n v="4"/>
    <n v="3"/>
    <n v="4"/>
    <n v="3"/>
    <n v="4"/>
    <n v="3"/>
    <n v="3"/>
    <n v="3"/>
    <n v="2"/>
    <n v="3"/>
    <s v="NO"/>
    <n v="3"/>
    <m/>
    <n v="3"/>
    <n v="3"/>
    <n v="3"/>
    <n v="4"/>
    <n v="4"/>
    <n v="4"/>
    <m/>
    <s v="NO"/>
    <s v="NO"/>
    <m/>
    <m/>
    <n v="4"/>
    <n v="4"/>
    <m/>
    <x v="3"/>
    <n v="3"/>
    <m/>
    <s v="Necesitamos que por la tarde se quite la calefacción o alguien va a desmayarse. Es inhumano."/>
    <d v="2017-03-18T21:53:03"/>
    <s v="10.150.1.152"/>
    <m/>
  </r>
  <r>
    <s v="F. Educación - Centro de Formación del Profesorado"/>
    <s v="Humanidades"/>
    <n v="1"/>
    <n v="1579"/>
    <m/>
    <m/>
    <x v="1"/>
    <n v="12"/>
    <m/>
    <x v="5"/>
    <n v="3"/>
    <m/>
    <n v="12"/>
    <n v="4"/>
    <n v="20"/>
    <m/>
    <m/>
    <m/>
    <n v="5"/>
    <n v="3"/>
    <n v="4"/>
    <n v="1"/>
    <n v="1"/>
    <m/>
    <m/>
    <m/>
    <m/>
    <m/>
    <m/>
    <n v="2"/>
    <n v="3"/>
    <n v="3"/>
    <n v="3"/>
    <n v="5"/>
    <n v="5"/>
    <n v="5"/>
    <n v="3"/>
    <n v="2"/>
    <n v="3"/>
    <n v="2"/>
    <n v="4"/>
    <n v="5"/>
    <n v="4"/>
    <n v="4"/>
    <n v="4"/>
    <s v="NO"/>
    <n v="4"/>
    <m/>
    <n v="3"/>
    <n v="3"/>
    <n v="3"/>
    <n v="3"/>
    <n v="3"/>
    <n v="5"/>
    <m/>
    <s v="NO"/>
    <s v="NO"/>
    <m/>
    <m/>
    <n v="3"/>
    <n v="2"/>
    <m/>
    <x v="3"/>
    <n v="3"/>
    <m/>
    <m/>
    <d v="2017-03-18T22:03:48"/>
    <s v="10.150.1.152"/>
    <m/>
  </r>
  <r>
    <s v="F. Ciencias Físicas"/>
    <s v="Ciencias Experimentales"/>
    <n v="2"/>
    <n v="1580"/>
    <m/>
    <m/>
    <x v="1"/>
    <n v="6"/>
    <m/>
    <x v="3"/>
    <n v="4"/>
    <m/>
    <n v="6"/>
    <n v="29"/>
    <n v="10"/>
    <m/>
    <m/>
    <m/>
    <n v="2"/>
    <n v="4"/>
    <n v="3"/>
    <n v="4"/>
    <m/>
    <n v="2"/>
    <n v="3"/>
    <n v="4"/>
    <n v="1"/>
    <m/>
    <m/>
    <n v="5"/>
    <n v="3"/>
    <n v="2"/>
    <n v="1"/>
    <n v="3"/>
    <n v="5"/>
    <n v="5"/>
    <n v="1"/>
    <n v="2"/>
    <n v="4"/>
    <n v="4"/>
    <n v="4"/>
    <n v="3"/>
    <n v="4"/>
    <n v="3"/>
    <n v="3"/>
    <s v="NO"/>
    <n v="3"/>
    <m/>
    <n v="5"/>
    <n v="5"/>
    <n v="5"/>
    <n v="5"/>
    <n v="5"/>
    <n v="5"/>
    <m/>
    <s v="NO"/>
    <s v="NO"/>
    <m/>
    <m/>
    <n v="5"/>
    <n v="5"/>
    <m/>
    <x v="2"/>
    <n v="4"/>
    <m/>
    <s v="Al igual que otras bibliotecas de distintas facultades de la UCM creo necesaria la existencia de una pequeña zona de relax donde poder tomar un refresco a un snack o hacer los correspondientes descansos de las sesiones de estudio. "/>
    <d v="2017-03-18T22:12:51"/>
    <s v="10.150.1.151"/>
    <m/>
  </r>
  <r>
    <s v="F. Geografía e Historia"/>
    <s v="Humanidades"/>
    <n v="1"/>
    <n v="1581"/>
    <m/>
    <m/>
    <x v="2"/>
    <n v="16"/>
    <m/>
    <x v="3"/>
    <n v="5"/>
    <m/>
    <n v="16"/>
    <n v="29"/>
    <n v="1"/>
    <s v="Biblioteca Nacional, bibliotecas municipales."/>
    <m/>
    <m/>
    <n v="4"/>
    <n v="5"/>
    <n v="3"/>
    <n v="4"/>
    <n v="1"/>
    <m/>
    <m/>
    <m/>
    <m/>
    <m/>
    <m/>
    <n v="4"/>
    <n v="3"/>
    <n v="1"/>
    <n v="4"/>
    <n v="3"/>
    <n v="1"/>
    <n v="3"/>
    <n v="5"/>
    <n v="3"/>
    <n v="3"/>
    <n v="3"/>
    <n v="2"/>
    <n v="3"/>
    <n v="4"/>
    <n v="3"/>
    <n v="4"/>
    <s v="SI"/>
    <n v="3"/>
    <m/>
    <n v="4"/>
    <n v="5"/>
    <n v="5"/>
    <n v="5"/>
    <n v="5"/>
    <n v="3"/>
    <m/>
    <s v="SI"/>
    <s v="NO"/>
    <m/>
    <m/>
    <n v="4"/>
    <n v="3"/>
    <m/>
    <x v="2"/>
    <n v="3"/>
    <m/>
    <m/>
    <d v="2017-03-18T22:17:49"/>
    <s v="10.150.1.152"/>
    <m/>
  </r>
  <r>
    <s v="N/C"/>
    <s v="N/C"/>
    <e v="#N/A"/>
    <n v="1582"/>
    <m/>
    <m/>
    <x v="3"/>
    <m/>
    <m/>
    <x v="3"/>
    <n v="5"/>
    <m/>
    <n v="20"/>
    <n v="29"/>
    <n v="9"/>
    <m/>
    <m/>
    <m/>
    <n v="5"/>
    <n v="5"/>
    <n v="5"/>
    <n v="3"/>
    <m/>
    <m/>
    <n v="3"/>
    <m/>
    <m/>
    <m/>
    <m/>
    <n v="5"/>
    <n v="3"/>
    <n v="3"/>
    <n v="5"/>
    <n v="5"/>
    <n v="5"/>
    <n v="5"/>
    <n v="1"/>
    <n v="4"/>
    <n v="5"/>
    <n v="5"/>
    <n v="5"/>
    <n v="5"/>
    <n v="5"/>
    <n v="4"/>
    <n v="5"/>
    <s v="SI"/>
    <n v="5"/>
    <m/>
    <n v="5"/>
    <n v="4"/>
    <n v="3"/>
    <n v="5"/>
    <n v="5"/>
    <n v="5"/>
    <m/>
    <s v="SI"/>
    <s v="SI"/>
    <n v="5"/>
    <m/>
    <n v="5"/>
    <n v="5"/>
    <m/>
    <x v="0"/>
    <n v="5"/>
    <m/>
    <s v="Presencia de plantas en las esquinas"/>
    <d v="2017-03-18T22:19:56"/>
    <s v="10.150.1.152"/>
    <m/>
  </r>
  <r>
    <s v="N/C"/>
    <s v="N/C"/>
    <e v="#N/A"/>
    <n v="1583"/>
    <m/>
    <m/>
    <x v="1"/>
    <m/>
    <m/>
    <x v="3"/>
    <n v="4"/>
    <m/>
    <n v="16"/>
    <n v="1"/>
    <n v="29"/>
    <m/>
    <m/>
    <m/>
    <n v="5"/>
    <n v="5"/>
    <n v="5"/>
    <n v="3"/>
    <m/>
    <m/>
    <n v="3"/>
    <m/>
    <m/>
    <m/>
    <m/>
    <n v="5"/>
    <n v="3"/>
    <n v="3"/>
    <n v="1"/>
    <n v="4"/>
    <n v="4"/>
    <n v="3"/>
    <n v="3"/>
    <n v="6"/>
    <n v="5"/>
    <n v="5"/>
    <n v="5"/>
    <n v="5"/>
    <n v="5"/>
    <n v="4"/>
    <n v="5"/>
    <s v="NO"/>
    <n v="4"/>
    <m/>
    <n v="5"/>
    <n v="2"/>
    <n v="3"/>
    <n v="5"/>
    <n v="5"/>
    <n v="5"/>
    <m/>
    <s v="SI"/>
    <s v="NO"/>
    <n v="3"/>
    <m/>
    <n v="5"/>
    <n v="5"/>
    <m/>
    <x v="0"/>
    <n v="5"/>
    <m/>
    <s v="Me parece que el primer préstamo de los libros debería de ser de un mes, aunque sé que pueden renovarse, lo veo más adecuado."/>
    <d v="2017-03-18T22:34:11"/>
    <s v="10.150.1.151"/>
    <m/>
  </r>
  <r>
    <s v="F. Informática"/>
    <s v="Ciencias Experimentales"/>
    <n v="2"/>
    <n v="1584"/>
    <m/>
    <m/>
    <x v="1"/>
    <n v="17"/>
    <m/>
    <x v="2"/>
    <n v="3"/>
    <m/>
    <n v="17"/>
    <m/>
    <m/>
    <m/>
    <m/>
    <m/>
    <n v="5"/>
    <n v="5"/>
    <n v="5"/>
    <n v="5"/>
    <m/>
    <n v="2"/>
    <n v="3"/>
    <m/>
    <m/>
    <m/>
    <m/>
    <n v="2"/>
    <n v="2"/>
    <n v="5"/>
    <n v="1"/>
    <n v="5"/>
    <n v="5"/>
    <n v="5"/>
    <n v="3"/>
    <n v="5"/>
    <n v="5"/>
    <n v="5"/>
    <n v="5"/>
    <n v="5"/>
    <n v="5"/>
    <n v="5"/>
    <n v="5"/>
    <s v="NO"/>
    <n v="5"/>
    <m/>
    <n v="5"/>
    <n v="3"/>
    <n v="2"/>
    <n v="5"/>
    <n v="5"/>
    <n v="5"/>
    <m/>
    <s v="NO"/>
    <s v="NO"/>
    <m/>
    <m/>
    <n v="5"/>
    <n v="5"/>
    <m/>
    <x v="2"/>
    <n v="4"/>
    <m/>
    <m/>
    <d v="2017-03-18T22:46:43"/>
    <s v="10.150.1.151"/>
    <m/>
  </r>
  <r>
    <s v="F. Geografía e Historia"/>
    <s v="Humanidades"/>
    <n v="1"/>
    <n v="1585"/>
    <m/>
    <m/>
    <x v="1"/>
    <n v="16"/>
    <m/>
    <x v="2"/>
    <n v="3"/>
    <m/>
    <n v="16"/>
    <n v="29"/>
    <m/>
    <m/>
    <m/>
    <m/>
    <n v="3"/>
    <n v="3"/>
    <n v="2"/>
    <n v="1"/>
    <m/>
    <m/>
    <n v="3"/>
    <m/>
    <m/>
    <m/>
    <m/>
    <n v="4"/>
    <n v="2"/>
    <n v="1"/>
    <n v="2"/>
    <n v="3"/>
    <n v="5"/>
    <n v="4"/>
    <n v="1"/>
    <n v="3"/>
    <n v="4"/>
    <n v="4"/>
    <n v="3"/>
    <n v="3"/>
    <n v="4"/>
    <n v="2"/>
    <n v="3"/>
    <s v="NO"/>
    <n v="3"/>
    <m/>
    <n v="5"/>
    <n v="4"/>
    <n v="3"/>
    <n v="4"/>
    <n v="5"/>
    <n v="5"/>
    <m/>
    <s v="NO"/>
    <s v="NO"/>
    <m/>
    <m/>
    <n v="4"/>
    <n v="4"/>
    <m/>
    <x v="2"/>
    <n v="3"/>
    <m/>
    <m/>
    <d v="2017-03-18T22:49:06"/>
    <s v="10.150.1.152"/>
    <m/>
  </r>
  <r>
    <s v="F. Geografía e Historia"/>
    <s v="Humanidades"/>
    <n v="1"/>
    <n v="1586"/>
    <m/>
    <m/>
    <x v="1"/>
    <n v="16"/>
    <m/>
    <x v="3"/>
    <n v="4"/>
    <m/>
    <n v="16"/>
    <n v="12"/>
    <n v="29"/>
    <m/>
    <m/>
    <m/>
    <n v="2"/>
    <n v="5"/>
    <n v="4"/>
    <n v="3"/>
    <n v="1"/>
    <m/>
    <m/>
    <m/>
    <m/>
    <m/>
    <m/>
    <n v="4"/>
    <n v="1"/>
    <n v="1"/>
    <n v="2"/>
    <n v="4"/>
    <n v="3"/>
    <n v="5"/>
    <n v="1"/>
    <n v="3"/>
    <n v="4"/>
    <n v="5"/>
    <n v="3"/>
    <n v="5"/>
    <n v="4"/>
    <n v="3"/>
    <n v="4"/>
    <s v="NO"/>
    <n v="3"/>
    <m/>
    <n v="5"/>
    <n v="5"/>
    <n v="5"/>
    <n v="5"/>
    <n v="5"/>
    <n v="5"/>
    <m/>
    <s v="SI"/>
    <s v="NO"/>
    <m/>
    <m/>
    <n v="5"/>
    <n v="5"/>
    <m/>
    <x v="2"/>
    <m/>
    <m/>
    <s v="Podrían poner a alguien que cubra siempre el acceso a la facultad de la biblioteca de geografía e historia. No creo que sea un gran presupuesto y evitaría muchas molestias en los seminarios prácticos."/>
    <d v="2017-03-18T22:52:39"/>
    <s v="10.150.1.152"/>
    <m/>
  </r>
  <r>
    <s v="F. Farmacia"/>
    <s v="Ciencias de la Salud"/>
    <n v="4"/>
    <n v="1587"/>
    <m/>
    <m/>
    <x v="1"/>
    <n v="13"/>
    <m/>
    <x v="3"/>
    <n v="4"/>
    <m/>
    <n v="19"/>
    <n v="13"/>
    <m/>
    <m/>
    <m/>
    <m/>
    <n v="4"/>
    <n v="2"/>
    <n v="3"/>
    <n v="1"/>
    <m/>
    <m/>
    <n v="3"/>
    <m/>
    <m/>
    <m/>
    <m/>
    <n v="4"/>
    <n v="1"/>
    <n v="4"/>
    <n v="3"/>
    <n v="4"/>
    <n v="4"/>
    <n v="5"/>
    <n v="1"/>
    <n v="2"/>
    <n v="4"/>
    <n v="5"/>
    <n v="5"/>
    <n v="3"/>
    <n v="4"/>
    <n v="4"/>
    <n v="4"/>
    <s v="SI"/>
    <n v="5"/>
    <m/>
    <n v="5"/>
    <n v="1"/>
    <n v="4"/>
    <n v="4"/>
    <n v="5"/>
    <n v="5"/>
    <m/>
    <s v="NO"/>
    <s v="NO"/>
    <m/>
    <m/>
    <n v="4"/>
    <n v="4"/>
    <m/>
    <x v="2"/>
    <n v="3"/>
    <m/>
    <s v="La biblioteca de la Facultad de Farmacia debería mejorar  en aspectos como la temperatura de la sala, teniendo que pedir el encendido del aire acondicionado en Febrero y en lo que respecta a los enchufes existiendo menos de 10 enchufes en toda la sala. "/>
    <d v="2017-03-18T23:00:56"/>
    <s v="10.150.1.152"/>
    <m/>
  </r>
  <r>
    <s v="F. Derecho"/>
    <s v="Ciencias Sociales"/>
    <n v="3"/>
    <n v="1588"/>
    <m/>
    <m/>
    <x v="1"/>
    <n v="11"/>
    <m/>
    <x v="1"/>
    <n v="5"/>
    <m/>
    <n v="11"/>
    <n v="24"/>
    <m/>
    <m/>
    <m/>
    <m/>
    <m/>
    <m/>
    <m/>
    <m/>
    <m/>
    <m/>
    <m/>
    <m/>
    <m/>
    <m/>
    <m/>
    <n v="4"/>
    <n v="5"/>
    <n v="5"/>
    <n v="4"/>
    <n v="5"/>
    <n v="5"/>
    <n v="4"/>
    <n v="4"/>
    <n v="5"/>
    <n v="5"/>
    <n v="5"/>
    <n v="5"/>
    <n v="4"/>
    <n v="4"/>
    <n v="4"/>
    <n v="4"/>
    <s v="NO"/>
    <n v="5"/>
    <m/>
    <n v="5"/>
    <n v="3"/>
    <n v="4"/>
    <n v="5"/>
    <n v="5"/>
    <n v="5"/>
    <m/>
    <s v="SI"/>
    <s v="SI"/>
    <n v="4"/>
    <m/>
    <n v="3"/>
    <n v="3"/>
    <m/>
    <x v="2"/>
    <n v="4"/>
    <m/>
    <m/>
    <d v="2017-03-18T23:07:24"/>
    <s v="10.150.1.152"/>
    <m/>
  </r>
  <r>
    <s v="F. Farmacia"/>
    <s v="Ciencias de la Salud"/>
    <n v="4"/>
    <n v="1589"/>
    <m/>
    <m/>
    <x v="1"/>
    <n v="13"/>
    <m/>
    <x v="3"/>
    <n v="1"/>
    <m/>
    <n v="13"/>
    <n v="29"/>
    <m/>
    <m/>
    <m/>
    <m/>
    <n v="3"/>
    <n v="2"/>
    <n v="2"/>
    <n v="1"/>
    <m/>
    <n v="2"/>
    <n v="3"/>
    <m/>
    <m/>
    <m/>
    <m/>
    <n v="4"/>
    <n v="4"/>
    <n v="2"/>
    <n v="4"/>
    <n v="3"/>
    <n v="2"/>
    <n v="2"/>
    <n v="2"/>
    <n v="2"/>
    <n v="2"/>
    <n v="4"/>
    <n v="4"/>
    <n v="4"/>
    <n v="4"/>
    <n v="4"/>
    <n v="4"/>
    <s v="NO"/>
    <n v="4"/>
    <m/>
    <n v="4"/>
    <n v="3"/>
    <n v="3"/>
    <n v="4"/>
    <n v="4"/>
    <n v="4"/>
    <m/>
    <m/>
    <m/>
    <m/>
    <m/>
    <n v="5"/>
    <n v="5"/>
    <m/>
    <x v="3"/>
    <n v="3"/>
    <m/>
    <m/>
    <d v="2017-03-18T23:22:40"/>
    <s v="10.150.1.151"/>
    <m/>
  </r>
  <r>
    <s v="F. Óptica y Optometría"/>
    <s v="Ciencias de la Salud"/>
    <n v="4"/>
    <n v="1590"/>
    <m/>
    <m/>
    <x v="0"/>
    <n v="25"/>
    <m/>
    <x v="2"/>
    <n v="3"/>
    <m/>
    <n v="25"/>
    <m/>
    <m/>
    <m/>
    <m/>
    <m/>
    <n v="5"/>
    <n v="5"/>
    <n v="5"/>
    <n v="5"/>
    <n v="1"/>
    <m/>
    <m/>
    <m/>
    <m/>
    <m/>
    <m/>
    <n v="4"/>
    <n v="4"/>
    <n v="1"/>
    <n v="2"/>
    <n v="1"/>
    <n v="4"/>
    <n v="3"/>
    <n v="2"/>
    <n v="5"/>
    <n v="5"/>
    <n v="4"/>
    <n v="5"/>
    <n v="5"/>
    <n v="5"/>
    <n v="5"/>
    <n v="5"/>
    <s v="SI"/>
    <n v="4"/>
    <m/>
    <n v="5"/>
    <n v="4"/>
    <n v="4"/>
    <n v="5"/>
    <n v="5"/>
    <n v="5"/>
    <m/>
    <s v="SI"/>
    <s v="SI"/>
    <n v="5"/>
    <m/>
    <n v="5"/>
    <n v="5"/>
    <m/>
    <x v="0"/>
    <n v="3"/>
    <m/>
    <m/>
    <d v="2017-03-18T23:23:42"/>
    <s v="10.150.1.151"/>
    <m/>
  </r>
  <r>
    <s v="F. Ciencias Matemáticas"/>
    <s v="Ciencias Experimentales"/>
    <n v="2"/>
    <n v="1591"/>
    <m/>
    <m/>
    <x v="1"/>
    <n v="8"/>
    <m/>
    <x v="2"/>
    <n v="3"/>
    <m/>
    <n v="8"/>
    <m/>
    <m/>
    <m/>
    <m/>
    <m/>
    <n v="4"/>
    <n v="4"/>
    <n v="5"/>
    <n v="3"/>
    <m/>
    <n v="2"/>
    <m/>
    <m/>
    <m/>
    <m/>
    <m/>
    <n v="4"/>
    <n v="1"/>
    <n v="1"/>
    <n v="1"/>
    <n v="5"/>
    <n v="4"/>
    <n v="4"/>
    <n v="1"/>
    <n v="5"/>
    <n v="4"/>
    <n v="4"/>
    <n v="5"/>
    <n v="4"/>
    <n v="5"/>
    <n v="5"/>
    <n v="5"/>
    <s v="NO"/>
    <n v="5"/>
    <m/>
    <n v="5"/>
    <n v="3"/>
    <n v="5"/>
    <n v="5"/>
    <n v="5"/>
    <n v="5"/>
    <m/>
    <s v="NO"/>
    <s v="NO"/>
    <m/>
    <m/>
    <n v="5"/>
    <n v="5"/>
    <m/>
    <x v="0"/>
    <n v="3"/>
    <m/>
    <m/>
    <d v="2017-03-18T23:35:30"/>
    <s v="10.150.1.151"/>
    <m/>
  </r>
  <r>
    <s v="F. Geografía e Historia"/>
    <s v="Humanidades"/>
    <n v="1"/>
    <n v="1592"/>
    <m/>
    <m/>
    <x v="1"/>
    <n v="16"/>
    <m/>
    <x v="1"/>
    <n v="3"/>
    <m/>
    <n v="16"/>
    <n v="29"/>
    <m/>
    <m/>
    <m/>
    <m/>
    <n v="2"/>
    <n v="4"/>
    <n v="3"/>
    <n v="1"/>
    <m/>
    <m/>
    <m/>
    <n v="4"/>
    <n v="0.95833333333333337"/>
    <m/>
    <m/>
    <n v="3"/>
    <n v="1"/>
    <n v="1"/>
    <n v="5"/>
    <n v="3"/>
    <n v="5"/>
    <n v="5"/>
    <n v="1"/>
    <n v="1"/>
    <n v="4"/>
    <n v="5"/>
    <n v="5"/>
    <n v="5"/>
    <n v="5"/>
    <n v="4"/>
    <n v="5"/>
    <s v="NO"/>
    <n v="3"/>
    <m/>
    <n v="5"/>
    <n v="5"/>
    <n v="5"/>
    <n v="5"/>
    <n v="5"/>
    <n v="5"/>
    <m/>
    <s v="NO"/>
    <s v="NO"/>
    <m/>
    <m/>
    <n v="5"/>
    <n v="5"/>
    <m/>
    <x v="2"/>
    <n v="3"/>
    <m/>
    <s v="No sabía que existía el curso de formación de usuarios."/>
    <d v="2017-03-18T23:57:03"/>
    <s v="10.150.1.152"/>
    <m/>
  </r>
  <r>
    <s v="F. Medicina"/>
    <s v="Ciencias de la Salud"/>
    <n v="4"/>
    <n v="1593"/>
    <m/>
    <m/>
    <x v="2"/>
    <n v="18"/>
    <m/>
    <x v="2"/>
    <n v="3"/>
    <m/>
    <n v="18"/>
    <n v="29"/>
    <m/>
    <s v="Hospital Clínico San Carlos. ESIC."/>
    <m/>
    <m/>
    <n v="2"/>
    <n v="2"/>
    <n v="2"/>
    <n v="2"/>
    <m/>
    <m/>
    <n v="3"/>
    <n v="4"/>
    <n v="22"/>
    <m/>
    <m/>
    <n v="2"/>
    <n v="2"/>
    <n v="2"/>
    <n v="3"/>
    <n v="3"/>
    <n v="1"/>
    <n v="5"/>
    <n v="2"/>
    <n v="2"/>
    <n v="3"/>
    <n v="4"/>
    <n v="4"/>
    <n v="4"/>
    <n v="4"/>
    <n v="3"/>
    <n v="4"/>
    <s v="SI"/>
    <n v="3"/>
    <m/>
    <n v="3"/>
    <n v="3"/>
    <n v="3"/>
    <n v="3"/>
    <n v="3"/>
    <n v="3"/>
    <m/>
    <s v="NO"/>
    <s v="NO"/>
    <m/>
    <m/>
    <n v="3"/>
    <n v="3"/>
    <m/>
    <x v="3"/>
    <n v="3"/>
    <m/>
    <s v="Por favor, los estudiantes de Medicina pasamos muchas horas en la biblioteca, se agradecería horarios más amplios, no solo en época de exámenes (Enero y mayo)"/>
    <d v="2017-03-19T00:03:54"/>
    <s v="10.150.1.151"/>
    <m/>
  </r>
  <r>
    <s v="F. Psicología"/>
    <s v="Ciencias de la Salud"/>
    <n v="4"/>
    <n v="1594"/>
    <m/>
    <m/>
    <x v="1"/>
    <n v="20"/>
    <m/>
    <x v="1"/>
    <n v="3"/>
    <m/>
    <n v="20"/>
    <m/>
    <m/>
    <m/>
    <m/>
    <m/>
    <n v="5"/>
    <n v="5"/>
    <n v="5"/>
    <n v="5"/>
    <n v="1"/>
    <m/>
    <m/>
    <m/>
    <m/>
    <m/>
    <m/>
    <n v="4"/>
    <n v="1"/>
    <n v="2"/>
    <n v="1"/>
    <n v="5"/>
    <n v="5"/>
    <n v="5"/>
    <n v="1"/>
    <n v="3"/>
    <n v="4"/>
    <n v="2"/>
    <n v="4"/>
    <n v="5"/>
    <n v="5"/>
    <n v="5"/>
    <n v="2"/>
    <s v="NO"/>
    <n v="3"/>
    <m/>
    <n v="5"/>
    <n v="5"/>
    <n v="5"/>
    <n v="5"/>
    <n v="5"/>
    <n v="5"/>
    <m/>
    <s v="NO"/>
    <s v="NO"/>
    <m/>
    <m/>
    <n v="3"/>
    <n v="5"/>
    <m/>
    <x v="2"/>
    <n v="3"/>
    <m/>
    <m/>
    <d v="2017-03-19T00:23:40"/>
    <s v="10.150.1.152"/>
    <m/>
  </r>
  <r>
    <s v="F. Ciencias Políticas y Sociología"/>
    <s v="Ciencias Sociales"/>
    <n v="3"/>
    <n v="1595"/>
    <m/>
    <m/>
    <x v="2"/>
    <n v="9"/>
    <m/>
    <x v="1"/>
    <n v="5"/>
    <m/>
    <n v="9"/>
    <n v="5"/>
    <n v="16"/>
    <s v="AECID"/>
    <m/>
    <m/>
    <n v="4"/>
    <n v="3"/>
    <n v="3"/>
    <n v="4"/>
    <n v="1"/>
    <m/>
    <m/>
    <m/>
    <m/>
    <m/>
    <m/>
    <n v="5"/>
    <n v="3"/>
    <n v="4"/>
    <n v="5"/>
    <n v="5"/>
    <n v="5"/>
    <n v="5"/>
    <n v="4"/>
    <n v="4"/>
    <n v="5"/>
    <n v="5"/>
    <n v="3"/>
    <n v="5"/>
    <n v="5"/>
    <m/>
    <n v="5"/>
    <s v="SI"/>
    <n v="5"/>
    <m/>
    <n v="5"/>
    <n v="5"/>
    <n v="3"/>
    <n v="5"/>
    <n v="5"/>
    <n v="5"/>
    <m/>
    <s v="NO"/>
    <s v="NO"/>
    <m/>
    <m/>
    <n v="5"/>
    <n v="5"/>
    <m/>
    <x v="2"/>
    <n v="4"/>
    <m/>
    <m/>
    <d v="2017-03-19T00:34:10"/>
    <s v="10.150.1.152"/>
    <m/>
  </r>
  <r>
    <s v="F. Bellas Artes"/>
    <s v="Humanidades"/>
    <n v="1"/>
    <n v="1596"/>
    <m/>
    <m/>
    <x v="1"/>
    <n v="1"/>
    <m/>
    <x v="1"/>
    <n v="3"/>
    <m/>
    <n v="1"/>
    <m/>
    <m/>
    <m/>
    <m/>
    <m/>
    <n v="5"/>
    <n v="5"/>
    <n v="5"/>
    <n v="3"/>
    <n v="1"/>
    <m/>
    <m/>
    <m/>
    <m/>
    <m/>
    <m/>
    <n v="5"/>
    <n v="1"/>
    <n v="1"/>
    <n v="2"/>
    <n v="5"/>
    <n v="5"/>
    <n v="1"/>
    <n v="3"/>
    <n v="1"/>
    <n v="4"/>
    <n v="5"/>
    <n v="5"/>
    <n v="5"/>
    <n v="5"/>
    <n v="5"/>
    <n v="5"/>
    <s v="NO"/>
    <n v="5"/>
    <m/>
    <n v="5"/>
    <n v="5"/>
    <n v="5"/>
    <n v="5"/>
    <n v="5"/>
    <n v="3"/>
    <m/>
    <s v="NO"/>
    <s v="NO"/>
    <m/>
    <m/>
    <n v="5"/>
    <n v="5"/>
    <m/>
    <x v="0"/>
    <n v="5"/>
    <m/>
    <s v="Está muy bien la biblioteca de mi facultad.&lt;br&gt;Quizás mejoraría con más libros sobre diseño, pero entiendo que para el poco tiempo que lleva este grado bastantes tienen."/>
    <d v="2017-03-19T00:43:38"/>
    <s v="10.150.1.151"/>
    <m/>
  </r>
  <r>
    <s v="F. Filosofía"/>
    <s v="Humanidades"/>
    <n v="1"/>
    <n v="1597"/>
    <m/>
    <m/>
    <x v="1"/>
    <n v="15"/>
    <m/>
    <x v="2"/>
    <n v="2"/>
    <m/>
    <n v="15"/>
    <n v="11"/>
    <m/>
    <m/>
    <m/>
    <m/>
    <n v="5"/>
    <n v="5"/>
    <n v="5"/>
    <n v="5"/>
    <m/>
    <n v="2"/>
    <m/>
    <m/>
    <m/>
    <m/>
    <m/>
    <n v="3"/>
    <n v="1"/>
    <n v="1"/>
    <n v="4"/>
    <n v="5"/>
    <n v="5"/>
    <n v="5"/>
    <n v="2"/>
    <n v="5"/>
    <n v="4"/>
    <n v="5"/>
    <n v="5"/>
    <n v="4"/>
    <n v="4"/>
    <n v="3"/>
    <n v="4"/>
    <s v="NO"/>
    <n v="1"/>
    <m/>
    <n v="4"/>
    <n v="5"/>
    <n v="5"/>
    <n v="5"/>
    <n v="5"/>
    <n v="4"/>
    <m/>
    <s v="NO"/>
    <s v="NO"/>
    <m/>
    <m/>
    <m/>
    <m/>
    <m/>
    <x v="2"/>
    <n v="4"/>
    <m/>
    <m/>
    <d v="2017-03-19T00:47:50"/>
    <s v="10.150.1.152"/>
    <m/>
  </r>
  <r>
    <s v="F. Ciencias Matemáticas"/>
    <s v="Ciencias Experimentales"/>
    <n v="2"/>
    <n v="1598"/>
    <m/>
    <m/>
    <x v="1"/>
    <n v="8"/>
    <m/>
    <x v="1"/>
    <n v="3"/>
    <m/>
    <n v="8"/>
    <n v="29"/>
    <n v="2"/>
    <m/>
    <m/>
    <m/>
    <n v="3"/>
    <n v="3"/>
    <n v="3"/>
    <n v="4"/>
    <m/>
    <n v="2"/>
    <m/>
    <n v="4"/>
    <m/>
    <m/>
    <m/>
    <n v="5"/>
    <n v="1"/>
    <n v="1"/>
    <n v="1"/>
    <n v="4"/>
    <n v="4"/>
    <n v="5"/>
    <m/>
    <n v="6"/>
    <n v="4"/>
    <n v="4"/>
    <n v="4"/>
    <n v="4"/>
    <n v="4"/>
    <n v="3"/>
    <n v="4"/>
    <s v="NO"/>
    <n v="5"/>
    <m/>
    <n v="5"/>
    <n v="4"/>
    <n v="5"/>
    <n v="5"/>
    <n v="5"/>
    <n v="5"/>
    <m/>
    <s v="NO"/>
    <s v="NO"/>
    <m/>
    <m/>
    <n v="4"/>
    <n v="4"/>
    <m/>
    <x v="2"/>
    <n v="3"/>
    <m/>
    <m/>
    <d v="2017-03-19T00:48:45"/>
    <s v="10.150.1.152"/>
    <m/>
  </r>
  <r>
    <s v="F. Educación - Centro de Formación del Profesorado"/>
    <s v="Humanidades"/>
    <n v="1"/>
    <n v="1599"/>
    <m/>
    <m/>
    <x v="1"/>
    <n v="12"/>
    <m/>
    <x v="2"/>
    <n v="3"/>
    <m/>
    <n v="12"/>
    <m/>
    <m/>
    <m/>
    <m/>
    <m/>
    <n v="3"/>
    <n v="3"/>
    <n v="2"/>
    <n v="1"/>
    <m/>
    <n v="2"/>
    <n v="3"/>
    <m/>
    <m/>
    <m/>
    <m/>
    <n v="3"/>
    <n v="1"/>
    <n v="3"/>
    <n v="4"/>
    <n v="5"/>
    <n v="5"/>
    <n v="5"/>
    <n v="3"/>
    <n v="2"/>
    <n v="3"/>
    <n v="2"/>
    <n v="4"/>
    <n v="3"/>
    <n v="3"/>
    <n v="2"/>
    <n v="2"/>
    <s v="NO"/>
    <n v="2"/>
    <m/>
    <n v="4"/>
    <n v="2"/>
    <n v="2"/>
    <n v="5"/>
    <n v="3"/>
    <n v="5"/>
    <m/>
    <s v="NO"/>
    <s v="NO"/>
    <m/>
    <m/>
    <n v="4"/>
    <n v="5"/>
    <m/>
    <x v="3"/>
    <n v="3"/>
    <m/>
    <m/>
    <d v="2017-03-19T00:48:46"/>
    <s v="10.150.1.151"/>
    <m/>
  </r>
  <r>
    <s v="F. Comercio y Turismo"/>
    <s v="Ciencias Sociales"/>
    <n v="3"/>
    <n v="1600"/>
    <m/>
    <m/>
    <x v="1"/>
    <n v="24"/>
    <m/>
    <x v="2"/>
    <n v="3"/>
    <m/>
    <n v="16"/>
    <n v="24"/>
    <m/>
    <m/>
    <m/>
    <m/>
    <n v="4"/>
    <n v="1"/>
    <n v="1"/>
    <n v="1"/>
    <m/>
    <m/>
    <m/>
    <m/>
    <m/>
    <m/>
    <m/>
    <n v="3"/>
    <n v="1"/>
    <n v="2"/>
    <n v="3"/>
    <n v="4"/>
    <n v="5"/>
    <n v="4"/>
    <n v="3"/>
    <n v="4"/>
    <n v="3"/>
    <n v="3"/>
    <n v="1"/>
    <n v="4"/>
    <n v="3"/>
    <n v="3"/>
    <n v="3"/>
    <s v="NO"/>
    <n v="2"/>
    <m/>
    <n v="3"/>
    <n v="3"/>
    <n v="2"/>
    <n v="4"/>
    <n v="1"/>
    <n v="3"/>
    <m/>
    <s v="NO"/>
    <s v="NO"/>
    <m/>
    <m/>
    <n v="4"/>
    <n v="4"/>
    <m/>
    <x v="3"/>
    <n v="4"/>
    <m/>
    <m/>
    <d v="2017-03-19T01:07:54"/>
    <s v="10.150.1.152"/>
    <m/>
  </r>
  <r>
    <s v="N/C"/>
    <s v="N/C"/>
    <e v="#N/A"/>
    <n v="1601"/>
    <m/>
    <m/>
    <x v="4"/>
    <m/>
    <m/>
    <x v="2"/>
    <n v="3"/>
    <m/>
    <n v="16"/>
    <m/>
    <m/>
    <m/>
    <m/>
    <m/>
    <n v="5"/>
    <n v="5"/>
    <n v="4"/>
    <n v="5"/>
    <n v="1"/>
    <m/>
    <m/>
    <m/>
    <m/>
    <m/>
    <m/>
    <n v="3"/>
    <n v="2"/>
    <n v="2"/>
    <n v="4"/>
    <n v="4"/>
    <n v="4"/>
    <n v="4"/>
    <n v="2"/>
    <n v="5"/>
    <n v="4"/>
    <m/>
    <n v="4"/>
    <n v="4"/>
    <n v="4"/>
    <n v="4"/>
    <n v="4"/>
    <s v="NO"/>
    <n v="4"/>
    <m/>
    <n v="5"/>
    <n v="4"/>
    <n v="4"/>
    <n v="5"/>
    <n v="5"/>
    <n v="5"/>
    <m/>
    <s v="SI"/>
    <s v="NO"/>
    <m/>
    <m/>
    <n v="5"/>
    <n v="5"/>
    <m/>
    <x v="2"/>
    <n v="5"/>
    <m/>
    <s v="No asistí al curso de formación de usuarios, porque no lo creí conveniente, ya que tenía experiencia de haber utilizado otras bibliotecas."/>
    <d v="2017-03-19T01:14:20"/>
    <s v="10.150.1.152"/>
    <m/>
  </r>
  <r>
    <s v="F. Educación - Centro de Formación del Profesorado"/>
    <s v="Humanidades"/>
    <n v="1"/>
    <n v="1602"/>
    <m/>
    <m/>
    <x v="2"/>
    <n v="12"/>
    <m/>
    <x v="2"/>
    <n v="3"/>
    <m/>
    <n v="12"/>
    <n v="20"/>
    <m/>
    <m/>
    <m/>
    <m/>
    <n v="3"/>
    <n v="4"/>
    <n v="5"/>
    <n v="5"/>
    <m/>
    <m/>
    <n v="3"/>
    <m/>
    <m/>
    <m/>
    <m/>
    <n v="3"/>
    <n v="2"/>
    <n v="4"/>
    <n v="3"/>
    <n v="2"/>
    <n v="4"/>
    <n v="3"/>
    <n v="2"/>
    <n v="4"/>
    <n v="3"/>
    <n v="3"/>
    <n v="3"/>
    <n v="4"/>
    <n v="3"/>
    <n v="1"/>
    <n v="3"/>
    <s v="NO"/>
    <n v="4"/>
    <m/>
    <n v="5"/>
    <n v="5"/>
    <n v="5"/>
    <n v="5"/>
    <n v="4"/>
    <n v="4"/>
    <m/>
    <s v="NO"/>
    <s v="NO"/>
    <m/>
    <m/>
    <n v="5"/>
    <n v="5"/>
    <m/>
    <x v="2"/>
    <m/>
    <m/>
    <s v="Estaría bien poder buscar libros via on line por su temática, no sólo por autor o título, que es lo que sucede actualmente."/>
    <d v="2017-03-19T01:49:16"/>
    <s v="10.150.1.152"/>
    <m/>
  </r>
  <r>
    <s v="F. Informática"/>
    <s v="Ciencias Experimentales"/>
    <n v="2"/>
    <n v="1603"/>
    <m/>
    <m/>
    <x v="1"/>
    <n v="17"/>
    <m/>
    <x v="2"/>
    <n v="3"/>
    <m/>
    <n v="17"/>
    <n v="29"/>
    <m/>
    <m/>
    <m/>
    <m/>
    <n v="4"/>
    <n v="3"/>
    <n v="2"/>
    <n v="1"/>
    <n v="1"/>
    <m/>
    <m/>
    <m/>
    <m/>
    <m/>
    <m/>
    <n v="3"/>
    <n v="1"/>
    <n v="1"/>
    <n v="1"/>
    <n v="5"/>
    <n v="4"/>
    <n v="4"/>
    <n v="1"/>
    <n v="4"/>
    <n v="4"/>
    <n v="4"/>
    <n v="4"/>
    <n v="3"/>
    <n v="4"/>
    <n v="3"/>
    <n v="4"/>
    <s v="NO"/>
    <n v="3"/>
    <m/>
    <n v="5"/>
    <n v="2"/>
    <n v="3"/>
    <n v="4"/>
    <n v="5"/>
    <n v="5"/>
    <m/>
    <s v="NO"/>
    <s v="NO"/>
    <m/>
    <m/>
    <n v="4"/>
    <n v="4"/>
    <m/>
    <x v="3"/>
    <n v="3"/>
    <m/>
    <m/>
    <d v="2017-03-19T02:31:44"/>
    <s v="10.150.1.151"/>
    <m/>
  </r>
  <r>
    <s v="F. Geografía e Historia"/>
    <s v="Humanidades"/>
    <n v="1"/>
    <n v="1604"/>
    <m/>
    <m/>
    <x v="0"/>
    <n v="16"/>
    <m/>
    <x v="2"/>
    <n v="4"/>
    <m/>
    <n v="16"/>
    <m/>
    <m/>
    <s v="Museo del Prado"/>
    <m/>
    <m/>
    <n v="4"/>
    <n v="4"/>
    <n v="4"/>
    <n v="4"/>
    <m/>
    <m/>
    <n v="3"/>
    <m/>
    <m/>
    <m/>
    <m/>
    <n v="4"/>
    <n v="2"/>
    <n v="2"/>
    <n v="5"/>
    <m/>
    <n v="4"/>
    <m/>
    <n v="4"/>
    <n v="4"/>
    <n v="3"/>
    <n v="3"/>
    <n v="3"/>
    <n v="4"/>
    <n v="4"/>
    <n v="4"/>
    <n v="4"/>
    <s v="NO"/>
    <n v="4"/>
    <m/>
    <n v="4"/>
    <n v="4"/>
    <n v="4"/>
    <n v="4"/>
    <n v="4"/>
    <n v="4"/>
    <m/>
    <s v="NO"/>
    <s v="NO"/>
    <m/>
    <m/>
    <n v="4"/>
    <n v="4"/>
    <m/>
    <x v="2"/>
    <n v="3"/>
    <m/>
    <s v="Apenas se compran libros de Historia del Arte y casi siempre hay que recurrir al servicio de préstamo interbibliotecario"/>
    <d v="2017-03-19T07:53:43"/>
    <s v="10.150.1.152"/>
    <m/>
  </r>
  <r>
    <s v="F. Geografía e Historia"/>
    <s v="Humanidades"/>
    <n v="1"/>
    <n v="1605"/>
    <m/>
    <m/>
    <x v="1"/>
    <n v="16"/>
    <m/>
    <x v="1"/>
    <n v="3"/>
    <m/>
    <n v="16"/>
    <n v="29"/>
    <n v="15"/>
    <m/>
    <m/>
    <m/>
    <n v="4"/>
    <n v="3"/>
    <n v="5"/>
    <n v="4"/>
    <m/>
    <m/>
    <n v="3"/>
    <m/>
    <m/>
    <m/>
    <m/>
    <n v="4"/>
    <n v="2"/>
    <n v="2"/>
    <n v="5"/>
    <n v="5"/>
    <n v="3"/>
    <n v="4"/>
    <n v="2"/>
    <n v="4"/>
    <n v="4"/>
    <n v="3"/>
    <n v="5"/>
    <n v="4"/>
    <n v="5"/>
    <n v="3"/>
    <n v="3"/>
    <s v="NO"/>
    <n v="4"/>
    <m/>
    <n v="4"/>
    <n v="4"/>
    <n v="5"/>
    <n v="5"/>
    <n v="5"/>
    <n v="4"/>
    <m/>
    <s v="NO"/>
    <s v="NO"/>
    <m/>
    <m/>
    <n v="4"/>
    <n v="4"/>
    <m/>
    <x v="2"/>
    <n v="4"/>
    <m/>
    <m/>
    <d v="2017-03-19T08:09:00"/>
    <s v="10.150.1.152"/>
    <m/>
  </r>
  <r>
    <s v="F. Ciencias Matemáticas"/>
    <s v="Ciencias Experimentales"/>
    <n v="2"/>
    <n v="1606"/>
    <m/>
    <m/>
    <x v="1"/>
    <n v="8"/>
    <m/>
    <x v="3"/>
    <n v="3"/>
    <m/>
    <n v="8"/>
    <n v="10"/>
    <m/>
    <s v="Biblioteca municipal de San Fernando de Henares"/>
    <m/>
    <m/>
    <n v="5"/>
    <n v="5"/>
    <n v="4"/>
    <n v="3"/>
    <m/>
    <n v="2"/>
    <m/>
    <n v="4"/>
    <n v="0.25"/>
    <m/>
    <m/>
    <n v="3"/>
    <n v="1"/>
    <n v="1"/>
    <n v="4"/>
    <n v="5"/>
    <n v="5"/>
    <n v="5"/>
    <n v="1"/>
    <n v="6"/>
    <n v="3"/>
    <n v="2"/>
    <n v="4"/>
    <n v="4"/>
    <n v="4"/>
    <n v="3"/>
    <n v="3"/>
    <s v="NO"/>
    <n v="3"/>
    <m/>
    <n v="4"/>
    <n v="2"/>
    <n v="5"/>
    <n v="5"/>
    <n v="4"/>
    <n v="4"/>
    <m/>
    <s v="NO"/>
    <s v="NO"/>
    <m/>
    <m/>
    <n v="4"/>
    <n v="4"/>
    <m/>
    <x v="0"/>
    <n v="4"/>
    <m/>
    <m/>
    <d v="2017-03-19T08:43:07"/>
    <s v="10.150.1.152"/>
    <m/>
  </r>
  <r>
    <s v="F. Ciencias Químicas"/>
    <s v="Ciencias Experimentales"/>
    <n v="2"/>
    <n v="1607"/>
    <m/>
    <m/>
    <x v="1"/>
    <n v="10"/>
    <m/>
    <x v="1"/>
    <n v="4"/>
    <m/>
    <n v="10"/>
    <n v="2"/>
    <n v="7"/>
    <m/>
    <m/>
    <m/>
    <n v="5"/>
    <n v="4"/>
    <n v="5"/>
    <n v="4"/>
    <m/>
    <n v="2"/>
    <n v="3"/>
    <m/>
    <m/>
    <m/>
    <m/>
    <n v="2"/>
    <n v="4"/>
    <n v="4"/>
    <n v="1"/>
    <n v="5"/>
    <n v="4"/>
    <n v="5"/>
    <n v="1"/>
    <n v="4"/>
    <n v="4"/>
    <n v="4"/>
    <n v="4"/>
    <n v="4"/>
    <n v="5"/>
    <n v="3"/>
    <n v="4"/>
    <s v="SI"/>
    <n v="4"/>
    <m/>
    <n v="4"/>
    <n v="4"/>
    <n v="4"/>
    <n v="4"/>
    <n v="4"/>
    <n v="4"/>
    <m/>
    <s v="NO"/>
    <s v="NO"/>
    <m/>
    <m/>
    <n v="4"/>
    <n v="4"/>
    <m/>
    <x v="2"/>
    <m/>
    <m/>
    <m/>
    <d v="2017-03-19T08:50:03"/>
    <s v="10.150.1.151"/>
    <m/>
  </r>
  <r>
    <s v="F. Bellas Artes"/>
    <s v="Humanidades"/>
    <n v="1"/>
    <n v="1608"/>
    <m/>
    <m/>
    <x v="1"/>
    <n v="1"/>
    <m/>
    <x v="1"/>
    <n v="4"/>
    <m/>
    <n v="1"/>
    <m/>
    <m/>
    <m/>
    <m/>
    <m/>
    <n v="4"/>
    <n v="3"/>
    <n v="2"/>
    <n v="2"/>
    <n v="1"/>
    <m/>
    <m/>
    <m/>
    <m/>
    <m/>
    <m/>
    <n v="3"/>
    <n v="2"/>
    <n v="2"/>
    <n v="5"/>
    <n v="4"/>
    <n v="3"/>
    <n v="2"/>
    <n v="3"/>
    <n v="4"/>
    <n v="2"/>
    <n v="4"/>
    <n v="4"/>
    <n v="3"/>
    <n v="4"/>
    <n v="3"/>
    <n v="4"/>
    <s v="SI"/>
    <n v="4"/>
    <m/>
    <n v="5"/>
    <n v="3"/>
    <n v="3"/>
    <n v="5"/>
    <n v="4"/>
    <n v="3"/>
    <m/>
    <s v="SI"/>
    <s v="SI"/>
    <n v="4"/>
    <m/>
    <n v="5"/>
    <n v="5"/>
    <m/>
    <x v="3"/>
    <n v="4"/>
    <m/>
    <m/>
    <d v="2017-03-19T08:51:51"/>
    <s v="10.150.1.152"/>
    <m/>
  </r>
  <r>
    <s v="F. Farmacia"/>
    <s v="Ciencias de la Salud"/>
    <n v="4"/>
    <n v="1609"/>
    <m/>
    <m/>
    <x v="1"/>
    <n v="13"/>
    <m/>
    <x v="2"/>
    <n v="3"/>
    <m/>
    <n v="13"/>
    <n v="18"/>
    <m/>
    <s v="Bibliotecas municipales"/>
    <m/>
    <m/>
    <n v="4"/>
    <n v="3"/>
    <n v="3"/>
    <n v="2"/>
    <n v="1"/>
    <m/>
    <m/>
    <m/>
    <m/>
    <m/>
    <m/>
    <n v="4"/>
    <n v="2"/>
    <n v="3"/>
    <n v="5"/>
    <n v="4"/>
    <n v="3"/>
    <n v="4"/>
    <n v="5"/>
    <n v="4"/>
    <n v="3"/>
    <n v="4"/>
    <n v="3"/>
    <n v="4"/>
    <n v="4"/>
    <n v="3"/>
    <n v="3"/>
    <s v="NO"/>
    <n v="4"/>
    <m/>
    <n v="5"/>
    <n v="1"/>
    <n v="3"/>
    <n v="5"/>
    <n v="5"/>
    <n v="5"/>
    <m/>
    <s v="SI"/>
    <s v="SI"/>
    <n v="3"/>
    <m/>
    <n v="4"/>
    <n v="5"/>
    <m/>
    <x v="3"/>
    <n v="4"/>
    <m/>
    <m/>
    <d v="2017-03-19T09:14:04"/>
    <s v="10.150.1.151"/>
    <m/>
  </r>
  <r>
    <s v="F. Ciencias Físicas"/>
    <s v="Ciencias Experimentales"/>
    <n v="2"/>
    <n v="1610"/>
    <m/>
    <m/>
    <x v="1"/>
    <n v="6"/>
    <m/>
    <x v="3"/>
    <n v="4"/>
    <m/>
    <n v="6"/>
    <n v="10"/>
    <n v="7"/>
    <m/>
    <m/>
    <m/>
    <n v="3"/>
    <n v="1"/>
    <n v="3"/>
    <n v="3"/>
    <m/>
    <m/>
    <n v="3"/>
    <n v="4"/>
    <n v="4"/>
    <m/>
    <m/>
    <n v="2"/>
    <n v="1"/>
    <n v="3"/>
    <n v="1"/>
    <n v="4"/>
    <n v="4"/>
    <n v="4"/>
    <n v="3"/>
    <n v="6"/>
    <n v="3"/>
    <n v="2"/>
    <n v="4"/>
    <n v="2"/>
    <n v="3"/>
    <n v="3"/>
    <n v="3"/>
    <s v="NO"/>
    <n v="3"/>
    <m/>
    <n v="3"/>
    <n v="3"/>
    <n v="3"/>
    <n v="3"/>
    <n v="3"/>
    <n v="3"/>
    <m/>
    <s v="NO"/>
    <s v="NO"/>
    <n v="1"/>
    <m/>
    <n v="3"/>
    <n v="1"/>
    <m/>
    <x v="3"/>
    <n v="4"/>
    <m/>
    <s v="En la nueva biblioteca de físicas:&lt;br&gt;     &lt;br&gt;- Si te sientas en los ordenadores es muy dificil estar concentrado por el ruido proveniente de las salas de préstamos, los compañeros que entran y salen de las salas y el ruido de los prestamos en el mostrador.&lt;br&gt;&lt;br&gt;- Los propios bilbiotecarios  (sobre todo los jefes) charlan  en el mostrador tranquilamente entre ellos  de temas personales, haciendo imposible la concentración. Es insoportable.&lt;br&gt;&lt;br&gt;- Nos faltan puestos de estudios. Hay espacio para colocar más mesas. Por favor, que se aproveche éste al 100% ya que en época de exámenes no cabemos.&lt;br&gt;&lt;br&gt;&lt;br&gt;"/>
    <d v="2017-03-19T09:48:15"/>
    <s v="10.150.1.151"/>
    <m/>
  </r>
  <r>
    <s v="F. Geografía e Historia"/>
    <s v="Humanidades"/>
    <n v="1"/>
    <n v="1611"/>
    <m/>
    <m/>
    <x v="2"/>
    <n v="16"/>
    <m/>
    <x v="3"/>
    <n v="4"/>
    <m/>
    <n v="16"/>
    <n v="29"/>
    <n v="1"/>
    <m/>
    <m/>
    <m/>
    <n v="5"/>
    <n v="4"/>
    <n v="4"/>
    <n v="4"/>
    <m/>
    <m/>
    <m/>
    <n v="4"/>
    <m/>
    <m/>
    <m/>
    <n v="5"/>
    <n v="2"/>
    <n v="2"/>
    <n v="1"/>
    <n v="1"/>
    <n v="2"/>
    <n v="1"/>
    <n v="3"/>
    <n v="3"/>
    <n v="5"/>
    <n v="4"/>
    <n v="2"/>
    <n v="4"/>
    <n v="5"/>
    <n v="5"/>
    <n v="5"/>
    <s v="NO"/>
    <n v="3"/>
    <m/>
    <n v="5"/>
    <n v="5"/>
    <n v="5"/>
    <n v="5"/>
    <n v="5"/>
    <n v="5"/>
    <m/>
    <s v="NO"/>
    <s v="NO"/>
    <m/>
    <m/>
    <n v="4"/>
    <n v="3"/>
    <m/>
    <x v="2"/>
    <m/>
    <m/>
    <s v="Respecto a la 5.2, no tenía conocimiento de la existencia de estos cursos. Por otro lado, estoy muy satisfecho con  el servicio de Préstamo Interbibliotecario, pero sacar un libro de este servicio de la biblioteca es una odisea porque la mayoría no se pueden desmagnetizar y siempre pitan. Por lo tanto, propongo que cuando se dé un libro de Pago.I."/>
    <d v="2017-03-19T10:02:37"/>
    <s v="10.150.1.151"/>
    <m/>
  </r>
  <r>
    <s v="F. Óptica y Optometría"/>
    <s v="Ciencias de la Salud"/>
    <n v="4"/>
    <n v="1612"/>
    <m/>
    <m/>
    <x v="1"/>
    <n v="25"/>
    <m/>
    <x v="1"/>
    <n v="4"/>
    <m/>
    <n v="25"/>
    <n v="18"/>
    <n v="2"/>
    <m/>
    <m/>
    <m/>
    <n v="5"/>
    <n v="5"/>
    <n v="5"/>
    <n v="5"/>
    <n v="1"/>
    <m/>
    <m/>
    <m/>
    <m/>
    <m/>
    <m/>
    <n v="3"/>
    <n v="3"/>
    <n v="4"/>
    <n v="3"/>
    <n v="4"/>
    <n v="4"/>
    <n v="5"/>
    <n v="3"/>
    <n v="5"/>
    <n v="5"/>
    <n v="5"/>
    <n v="5"/>
    <n v="5"/>
    <n v="5"/>
    <n v="5"/>
    <n v="5"/>
    <s v="SI"/>
    <n v="5"/>
    <m/>
    <n v="5"/>
    <n v="4"/>
    <n v="5"/>
    <n v="5"/>
    <n v="5"/>
    <n v="5"/>
    <m/>
    <s v="SI"/>
    <s v="SI"/>
    <n v="5"/>
    <m/>
    <n v="5"/>
    <n v="5"/>
    <m/>
    <x v="0"/>
    <n v="5"/>
    <m/>
    <m/>
    <d v="2017-03-19T10:05:33"/>
    <s v="10.150.1.152"/>
    <m/>
  </r>
  <r>
    <s v="F. Medicina"/>
    <s v="Ciencias de la Salud"/>
    <n v="4"/>
    <n v="1613"/>
    <m/>
    <m/>
    <x v="1"/>
    <n v="18"/>
    <m/>
    <x v="1"/>
    <n v="4"/>
    <m/>
    <n v="18"/>
    <n v="22"/>
    <n v="2"/>
    <m/>
    <m/>
    <m/>
    <n v="4"/>
    <n v="3"/>
    <n v="4"/>
    <n v="3"/>
    <n v="1"/>
    <m/>
    <m/>
    <m/>
    <m/>
    <m/>
    <m/>
    <n v="5"/>
    <n v="4"/>
    <n v="4"/>
    <n v="5"/>
    <n v="4"/>
    <n v="4"/>
    <n v="5"/>
    <n v="3"/>
    <n v="2"/>
    <n v="5"/>
    <n v="3"/>
    <n v="3"/>
    <n v="5"/>
    <n v="4"/>
    <n v="3"/>
    <n v="4"/>
    <s v="NO"/>
    <n v="4"/>
    <m/>
    <n v="5"/>
    <n v="5"/>
    <n v="5"/>
    <n v="5"/>
    <n v="5"/>
    <n v="5"/>
    <m/>
    <s v="NO"/>
    <s v="SI"/>
    <n v="2"/>
    <m/>
    <n v="5"/>
    <n v="4"/>
    <m/>
    <x v="2"/>
    <n v="3"/>
    <m/>
    <s v="El curso que se recibe a principio de los estudios, sobre el uso de la biblioteca, me parece insuficiente, bien como primera toma de contacto para saber entrar en la biblioteca,  pero considero que se deberían dar más cursos a lo largo de los estudios (según, además,  van aumentando las necesidades de acceso a información) para conocer y aprovechar bien los recursos de que disponenos, que me consta que gran parte de los alumnos no sabemos ni usamos. &lt;br&gt;También opino que de ampliar el horario de la biblioteca sería ideal hacerlo de 8 a 9, porque veo como los alumnos se sientan en el hall haciendo tiempo para entrar, tanto en la biblioteca de medicina como en la de enfermería. Gracias "/>
    <d v="2017-03-19T10:08:35"/>
    <s v="10.150.1.151"/>
    <m/>
  </r>
  <r>
    <s v="N/C"/>
    <s v="N/C"/>
    <e v="#N/A"/>
    <n v="1614"/>
    <m/>
    <m/>
    <x v="0"/>
    <m/>
    <m/>
    <x v="1"/>
    <n v="3"/>
    <m/>
    <n v="26"/>
    <n v="9"/>
    <n v="5"/>
    <m/>
    <m/>
    <m/>
    <n v="5"/>
    <n v="3"/>
    <n v="3"/>
    <n v="3"/>
    <n v="1"/>
    <m/>
    <m/>
    <m/>
    <m/>
    <m/>
    <m/>
    <n v="5"/>
    <n v="3"/>
    <n v="1"/>
    <n v="3"/>
    <n v="2"/>
    <n v="2"/>
    <n v="2"/>
    <n v="2"/>
    <n v="5"/>
    <n v="4"/>
    <n v="4"/>
    <n v="4"/>
    <n v="5"/>
    <n v="4"/>
    <n v="4"/>
    <n v="4"/>
    <s v="SI"/>
    <n v="5"/>
    <m/>
    <n v="5"/>
    <n v="5"/>
    <n v="5"/>
    <n v="5"/>
    <n v="5"/>
    <n v="5"/>
    <m/>
    <s v="SI"/>
    <s v="NO"/>
    <n v="4"/>
    <m/>
    <n v="4"/>
    <n v="4"/>
    <m/>
    <x v="0"/>
    <n v="5"/>
    <m/>
    <m/>
    <d v="2017-03-19T10:17:22"/>
    <s v="10.150.1.152"/>
    <m/>
  </r>
  <r>
    <s v="F. Farmacia"/>
    <s v="Ciencias de la Salud"/>
    <n v="4"/>
    <n v="1616"/>
    <m/>
    <m/>
    <x v="1"/>
    <n v="13"/>
    <m/>
    <x v="3"/>
    <n v="4"/>
    <m/>
    <n v="19"/>
    <n v="13"/>
    <n v="29"/>
    <s v="ETS Ingeniería Agrónomos- UPM&lt;br&gt;Campus Leganés-UC3M"/>
    <m/>
    <m/>
    <n v="3"/>
    <n v="3"/>
    <n v="1"/>
    <n v="3"/>
    <n v="1"/>
    <n v="2"/>
    <n v="3"/>
    <n v="4"/>
    <n v="0.9375"/>
    <m/>
    <m/>
    <n v="3"/>
    <n v="2"/>
    <n v="4"/>
    <n v="4"/>
    <n v="4"/>
    <n v="4"/>
    <n v="4"/>
    <n v="3"/>
    <n v="3"/>
    <n v="3"/>
    <n v="3"/>
    <n v="3"/>
    <n v="3"/>
    <n v="3"/>
    <n v="3"/>
    <n v="2"/>
    <s v="NO"/>
    <n v="3"/>
    <m/>
    <n v="3"/>
    <n v="1"/>
    <n v="3"/>
    <n v="2"/>
    <n v="2"/>
    <n v="3"/>
    <m/>
    <s v="NO"/>
    <s v="NO"/>
    <m/>
    <m/>
    <n v="3"/>
    <n v="3"/>
    <m/>
    <x v="5"/>
    <n v="3"/>
    <m/>
    <s v="INSTALACIONES: la temperatura ambiente que hay en la biblioteca dificulta la concentración ya que en verano se pone el aire acondicionado demasiado fuerte y en invierno la calefacción lo que hace que estés incómodo y no te concéntrese bien. por otra parte, hay muy pocas fuentes de alimentación y, hoy en día, los aparatos electrónicos cobran mucha importancia a la hora de tomar apuntes en clase así como de estudiar, por lo que si te quedas sin batería en la tablet u ordenador cuando estás en la biblioteca, puedes hacer uso de los enchufes que hay si están libres (la mayoría de las veces no lo están ya que hay muy pocos)&lt;br&gt;BANDA HORARIA:me gustaría que ampliarán la banda horaria entre semana (8:30-21:30/22:00) así como los fines de semana. Muchos de los estudiantes hacemos uso de las bibliotecas porque nos concentramos mejor y el hecho de no estar abiertas los fines de semana supone un problema para nosotros. Otras facultades(no todas) de otras universidades abren los fines de semana para los estudiantes de esa universidad independientemente de si es época de exámenes o no (cuando es época de exámenes amplían los horarios)&lt;br&gt;PLAZO PRESTAMO LIBROS: el plazo es de una semana,lo que me parece poco para hacer uso del libro ya que en la mayoría de los casos lo utilizas durante más tiempo. No obstante, se tiene la opción de renovar desde casa por internet, pero existe el inconveniente de que solo puedes renovarlo un día antes de su vencimiento y en muchos casos se te olvida y estás sancionado. Si este plazo se aumentara a dos semanas, no se olvidaría y no habrían tantas sanciones.Por esto, me gustaría que el plazo de préstamo aumentara a dos semanas, como mínimo, y pudiese darse la opción de renovarlo con varios días de antelación. &lt;br&gt;Gracias por la atención. "/>
    <d v="2017-03-19T10:20:41"/>
    <s v="10.150.1.151"/>
    <m/>
  </r>
  <r>
    <s v="F. Filología"/>
    <s v="Humanidades"/>
    <n v="1"/>
    <n v="1617"/>
    <m/>
    <m/>
    <x v="1"/>
    <n v="14"/>
    <m/>
    <x v="3"/>
    <n v="4"/>
    <m/>
    <n v="14"/>
    <n v="29"/>
    <n v="15"/>
    <m/>
    <m/>
    <m/>
    <n v="4"/>
    <n v="5"/>
    <n v="4"/>
    <n v="4"/>
    <m/>
    <m/>
    <n v="3"/>
    <n v="4"/>
    <s v="toda la noche"/>
    <m/>
    <m/>
    <n v="5"/>
    <n v="2"/>
    <n v="1"/>
    <n v="3"/>
    <n v="5"/>
    <m/>
    <n v="4"/>
    <n v="4"/>
    <n v="6"/>
    <n v="3"/>
    <n v="5"/>
    <n v="3"/>
    <n v="5"/>
    <n v="5"/>
    <m/>
    <n v="5"/>
    <s v="NO"/>
    <n v="5"/>
    <m/>
    <n v="5"/>
    <n v="5"/>
    <n v="5"/>
    <n v="5"/>
    <n v="5"/>
    <n v="5"/>
    <m/>
    <s v="SI"/>
    <s v="NO"/>
    <m/>
    <m/>
    <n v="5"/>
    <n v="5"/>
    <m/>
    <x v="0"/>
    <n v="4"/>
    <m/>
    <s v="Se necesitarían más enchufes en la biblioteca general de Filología. "/>
    <d v="2017-03-19T10:21:18"/>
    <s v="10.150.1.152"/>
    <m/>
  </r>
  <r>
    <s v="F. Ciencias Físicas"/>
    <s v="Ciencias Experimentales"/>
    <n v="2"/>
    <n v="1618"/>
    <m/>
    <m/>
    <x v="1"/>
    <n v="6"/>
    <m/>
    <x v="2"/>
    <n v="3"/>
    <m/>
    <n v="6"/>
    <n v="29"/>
    <n v="8"/>
    <m/>
    <m/>
    <m/>
    <n v="5"/>
    <n v="4"/>
    <n v="5"/>
    <n v="4"/>
    <m/>
    <m/>
    <n v="3"/>
    <m/>
    <m/>
    <m/>
    <m/>
    <n v="4"/>
    <n v="2"/>
    <n v="2"/>
    <n v="3"/>
    <n v="5"/>
    <n v="3"/>
    <n v="4"/>
    <n v="2"/>
    <n v="5"/>
    <n v="5"/>
    <n v="5"/>
    <n v="5"/>
    <n v="5"/>
    <n v="4"/>
    <n v="4"/>
    <n v="4"/>
    <s v="NO"/>
    <n v="5"/>
    <m/>
    <n v="5"/>
    <n v="3"/>
    <n v="4"/>
    <n v="5"/>
    <n v="4"/>
    <n v="4"/>
    <m/>
    <s v="SI"/>
    <s v="NO"/>
    <m/>
    <m/>
    <n v="5"/>
    <n v="5"/>
    <m/>
    <x v="0"/>
    <n v="4"/>
    <m/>
    <m/>
    <d v="2017-03-19T10:24:21"/>
    <s v="10.150.1.151"/>
    <m/>
  </r>
  <r>
    <s v="F. Farmacia"/>
    <s v="Ciencias de la Salud"/>
    <n v="4"/>
    <n v="1619"/>
    <m/>
    <m/>
    <x v="1"/>
    <n v="13"/>
    <m/>
    <x v="5"/>
    <n v="1"/>
    <m/>
    <n v="13"/>
    <n v="16"/>
    <m/>
    <m/>
    <m/>
    <m/>
    <n v="2"/>
    <n v="2"/>
    <n v="5"/>
    <n v="4"/>
    <m/>
    <n v="2"/>
    <m/>
    <n v="4"/>
    <n v="0"/>
    <m/>
    <m/>
    <n v="3"/>
    <n v="1"/>
    <n v="1"/>
    <n v="4"/>
    <n v="5"/>
    <n v="2"/>
    <n v="3"/>
    <n v="2"/>
    <n v="3"/>
    <n v="4"/>
    <n v="3"/>
    <n v="3"/>
    <n v="3"/>
    <n v="3"/>
    <n v="3"/>
    <n v="3"/>
    <s v="NO"/>
    <n v="3"/>
    <m/>
    <n v="5"/>
    <n v="4"/>
    <n v="4"/>
    <n v="5"/>
    <n v="4"/>
    <n v="5"/>
    <m/>
    <s v="NO"/>
    <s v="NO"/>
    <m/>
    <m/>
    <n v="3"/>
    <n v="3"/>
    <m/>
    <x v="3"/>
    <n v="3"/>
    <m/>
    <m/>
    <d v="2017-03-19T10:30:03"/>
    <s v="10.150.1.152"/>
    <m/>
  </r>
  <r>
    <s v="F. Bellas Artes"/>
    <s v="Humanidades"/>
    <n v="1"/>
    <n v="1620"/>
    <m/>
    <m/>
    <x v="1"/>
    <n v="1"/>
    <m/>
    <x v="2"/>
    <n v="2"/>
    <m/>
    <n v="1"/>
    <m/>
    <m/>
    <m/>
    <m/>
    <m/>
    <n v="5"/>
    <n v="4"/>
    <n v="5"/>
    <n v="4"/>
    <n v="1"/>
    <m/>
    <m/>
    <m/>
    <m/>
    <m/>
    <m/>
    <n v="3"/>
    <n v="3"/>
    <n v="3"/>
    <n v="4"/>
    <n v="2"/>
    <n v="3"/>
    <n v="3"/>
    <n v="4"/>
    <n v="4"/>
    <n v="3"/>
    <n v="5"/>
    <n v="2"/>
    <n v="4"/>
    <n v="4"/>
    <n v="2"/>
    <n v="3"/>
    <s v="NO"/>
    <n v="4"/>
    <m/>
    <n v="5"/>
    <n v="2"/>
    <n v="3"/>
    <n v="4"/>
    <n v="3"/>
    <n v="3"/>
    <m/>
    <s v="NO"/>
    <s v="NO"/>
    <m/>
    <m/>
    <n v="5"/>
    <n v="5"/>
    <m/>
    <x v="2"/>
    <n v="4"/>
    <m/>
    <m/>
    <d v="2017-03-19T10:35:02"/>
    <s v="10.150.1.151"/>
    <m/>
  </r>
  <r>
    <s v="F. Trabajo Social"/>
    <s v="Ciencias Sociales"/>
    <n v="3"/>
    <n v="1621"/>
    <m/>
    <m/>
    <x v="1"/>
    <n v="26"/>
    <m/>
    <x v="2"/>
    <n v="3"/>
    <m/>
    <n v="26"/>
    <n v="9"/>
    <n v="5"/>
    <m/>
    <m/>
    <m/>
    <n v="4"/>
    <n v="5"/>
    <n v="5"/>
    <n v="5"/>
    <m/>
    <n v="2"/>
    <m/>
    <m/>
    <m/>
    <m/>
    <m/>
    <n v="4"/>
    <n v="1"/>
    <n v="1"/>
    <n v="1"/>
    <n v="5"/>
    <n v="4"/>
    <n v="3"/>
    <n v="1"/>
    <n v="5"/>
    <n v="4"/>
    <n v="5"/>
    <n v="5"/>
    <n v="5"/>
    <n v="5"/>
    <n v="5"/>
    <n v="5"/>
    <s v="NO"/>
    <n v="5"/>
    <m/>
    <n v="5"/>
    <n v="3"/>
    <n v="4"/>
    <n v="5"/>
    <n v="5"/>
    <n v="5"/>
    <m/>
    <s v="NO"/>
    <s v="NO"/>
    <m/>
    <m/>
    <n v="5"/>
    <n v="5"/>
    <m/>
    <x v="0"/>
    <m/>
    <m/>
    <m/>
    <d v="2017-03-19T10:40:59"/>
    <s v="10.150.1.151"/>
    <m/>
  </r>
  <r>
    <s v="F. Ciencias Geológicas"/>
    <s v="Ciencias Experimentales"/>
    <n v="2"/>
    <n v="1622"/>
    <m/>
    <m/>
    <x v="1"/>
    <n v="7"/>
    <m/>
    <x v="1"/>
    <n v="3"/>
    <m/>
    <n v="7"/>
    <n v="29"/>
    <n v="15"/>
    <m/>
    <m/>
    <m/>
    <n v="2"/>
    <n v="2"/>
    <n v="1"/>
    <n v="4"/>
    <n v="1"/>
    <m/>
    <m/>
    <m/>
    <m/>
    <m/>
    <m/>
    <n v="5"/>
    <n v="1"/>
    <n v="1"/>
    <m/>
    <n v="4"/>
    <n v="4"/>
    <n v="2"/>
    <n v="1"/>
    <n v="3"/>
    <n v="4"/>
    <n v="5"/>
    <n v="3"/>
    <n v="3"/>
    <n v="5"/>
    <n v="2"/>
    <n v="4"/>
    <s v="NO"/>
    <n v="5"/>
    <m/>
    <n v="4"/>
    <n v="3"/>
    <n v="3"/>
    <n v="5"/>
    <n v="5"/>
    <n v="5"/>
    <m/>
    <s v="NO"/>
    <s v="NO"/>
    <m/>
    <m/>
    <n v="4"/>
    <n v="3"/>
    <m/>
    <x v="2"/>
    <n v="4"/>
    <m/>
    <s v="Me gustaría que la oferta fuese más amplia, especialmente la de libros de divulgación científica en inglés."/>
    <d v="2017-03-19T10:47:27"/>
    <s v="10.150.1.151"/>
    <m/>
  </r>
  <r>
    <s v="F. Ciencias de la Información"/>
    <s v="Ciencias Sociales"/>
    <n v="3"/>
    <n v="1623"/>
    <m/>
    <m/>
    <x v="0"/>
    <n v="4"/>
    <m/>
    <x v="2"/>
    <n v="2"/>
    <m/>
    <n v="4"/>
    <n v="4"/>
    <n v="4"/>
    <m/>
    <m/>
    <m/>
    <n v="3"/>
    <n v="3"/>
    <n v="4"/>
    <n v="2"/>
    <n v="1"/>
    <m/>
    <m/>
    <m/>
    <m/>
    <m/>
    <m/>
    <n v="4"/>
    <n v="3"/>
    <n v="3"/>
    <n v="4"/>
    <n v="4"/>
    <n v="4"/>
    <n v="4"/>
    <n v="3"/>
    <n v="3"/>
    <m/>
    <n v="4"/>
    <n v="3"/>
    <n v="3"/>
    <n v="3"/>
    <n v="3"/>
    <n v="3"/>
    <s v="SI"/>
    <n v="3"/>
    <m/>
    <n v="2"/>
    <n v="2"/>
    <n v="3"/>
    <n v="3"/>
    <n v="2"/>
    <n v="2"/>
    <m/>
    <s v="SI"/>
    <s v="SI"/>
    <n v="5"/>
    <m/>
    <n v="2"/>
    <n v="2"/>
    <m/>
    <x v="3"/>
    <n v="3"/>
    <m/>
    <m/>
    <d v="2017-03-19T10:47:35"/>
    <s v="10.150.1.151"/>
    <m/>
  </r>
  <r>
    <s v="F. Geografía e Historia"/>
    <s v="Humanidades"/>
    <n v="1"/>
    <n v="1624"/>
    <m/>
    <m/>
    <x v="1"/>
    <n v="16"/>
    <m/>
    <x v="1"/>
    <n v="5"/>
    <m/>
    <n v="16"/>
    <n v="14"/>
    <n v="29"/>
    <s v="CRAI (Universidad de Alcalá)"/>
    <m/>
    <m/>
    <n v="2"/>
    <n v="2"/>
    <n v="2"/>
    <n v="2"/>
    <m/>
    <n v="2"/>
    <m/>
    <m/>
    <m/>
    <m/>
    <m/>
    <n v="4"/>
    <n v="1"/>
    <n v="1"/>
    <n v="5"/>
    <n v="4"/>
    <n v="5"/>
    <n v="5"/>
    <n v="2"/>
    <n v="2"/>
    <n v="3"/>
    <n v="1"/>
    <n v="1"/>
    <n v="3"/>
    <n v="4"/>
    <n v="1"/>
    <n v="1"/>
    <s v="SI"/>
    <n v="3"/>
    <m/>
    <n v="5"/>
    <n v="4"/>
    <n v="2"/>
    <n v="4"/>
    <n v="5"/>
    <n v="5"/>
    <m/>
    <s v="NO"/>
    <s v="NO"/>
    <m/>
    <m/>
    <n v="5"/>
    <m/>
    <m/>
    <x v="3"/>
    <m/>
    <m/>
    <s v="No he asistido a cursos de formación de usuarios. Con lo que respecta a la biblioteca de geografía e historia, necesita tener más títulos propios de sus disciplinas, pues muchos están en otras facultades. Renovar el catálogo y las instalaciones, que en ocasiones no funcionan correctamente. El acceso por la facultad debería estar abierto siempre para las personas con discapacidad motora."/>
    <d v="2017-03-19T10:54:43"/>
    <s v="10.150.1.152"/>
    <m/>
  </r>
  <r>
    <s v="F. Farmacia"/>
    <s v="Ciencias de la Salud"/>
    <n v="4"/>
    <n v="1625"/>
    <m/>
    <m/>
    <x v="1"/>
    <n v="13"/>
    <m/>
    <x v="1"/>
    <n v="1"/>
    <m/>
    <n v="13"/>
    <n v="19"/>
    <n v="3"/>
    <m/>
    <m/>
    <m/>
    <n v="4"/>
    <n v="2"/>
    <n v="2"/>
    <n v="2"/>
    <m/>
    <n v="2"/>
    <m/>
    <m/>
    <m/>
    <m/>
    <m/>
    <n v="3"/>
    <n v="2"/>
    <n v="2"/>
    <n v="3"/>
    <n v="4"/>
    <n v="4"/>
    <n v="5"/>
    <n v="1"/>
    <n v="4"/>
    <n v="3"/>
    <n v="3"/>
    <n v="3"/>
    <n v="4"/>
    <n v="2"/>
    <n v="4"/>
    <n v="4"/>
    <s v="NO"/>
    <n v="4"/>
    <m/>
    <n v="4"/>
    <n v="4"/>
    <n v="3"/>
    <n v="5"/>
    <n v="5"/>
    <n v="4"/>
    <m/>
    <s v="SI"/>
    <s v="SI"/>
    <n v="3"/>
    <m/>
    <n v="4"/>
    <n v="3"/>
    <m/>
    <x v="3"/>
    <n v="4"/>
    <m/>
    <m/>
    <d v="2017-03-19T10:55:10"/>
    <s v="10.150.1.151"/>
    <m/>
  </r>
  <r>
    <s v="F. Geografía e Historia"/>
    <s v="Humanidades"/>
    <n v="1"/>
    <n v="1626"/>
    <m/>
    <m/>
    <x v="1"/>
    <n v="16"/>
    <m/>
    <x v="1"/>
    <n v="4"/>
    <m/>
    <n v="16"/>
    <n v="14"/>
    <n v="7"/>
    <s v="Biblioteca del CSIC"/>
    <m/>
    <m/>
    <n v="2"/>
    <n v="4"/>
    <n v="4"/>
    <n v="4"/>
    <m/>
    <m/>
    <n v="3"/>
    <m/>
    <m/>
    <m/>
    <m/>
    <n v="4"/>
    <n v="3"/>
    <n v="1"/>
    <n v="2"/>
    <n v="2"/>
    <n v="4"/>
    <n v="5"/>
    <n v="4"/>
    <n v="2"/>
    <n v="3"/>
    <n v="5"/>
    <m/>
    <n v="4"/>
    <n v="5"/>
    <n v="5"/>
    <n v="4"/>
    <s v="NO"/>
    <n v="4"/>
    <m/>
    <n v="5"/>
    <n v="4"/>
    <n v="5"/>
    <n v="4"/>
    <n v="4"/>
    <n v="5"/>
    <m/>
    <s v="SI"/>
    <s v="NO"/>
    <m/>
    <m/>
    <n v="4"/>
    <n v="4"/>
    <m/>
    <x v="2"/>
    <n v="3"/>
    <m/>
    <s v="No han sido necesarios o de mi interés"/>
    <d v="2017-03-19T11:00:15"/>
    <s v="10.150.1.151"/>
    <m/>
  </r>
  <r>
    <s v="F. Ciencias Físicas"/>
    <s v="Ciencias Experimentales"/>
    <n v="2"/>
    <n v="1627"/>
    <m/>
    <m/>
    <x v="2"/>
    <n v="6"/>
    <m/>
    <x v="3"/>
    <n v="4"/>
    <m/>
    <n v="6"/>
    <n v="18"/>
    <n v="2"/>
    <s v="BIBLIOTECA NACIONAL DE ESPAÑA"/>
    <m/>
    <m/>
    <n v="4"/>
    <n v="4"/>
    <n v="4"/>
    <n v="4"/>
    <m/>
    <n v="2"/>
    <n v="3"/>
    <m/>
    <s v="QUISIERA IR A LA BIBLIOTECA SABADOS Y DOMINGOS"/>
    <m/>
    <m/>
    <m/>
    <m/>
    <m/>
    <m/>
    <m/>
    <m/>
    <m/>
    <m/>
    <m/>
    <m/>
    <m/>
    <m/>
    <m/>
    <m/>
    <m/>
    <m/>
    <m/>
    <m/>
    <m/>
    <m/>
    <m/>
    <m/>
    <m/>
    <m/>
    <m/>
    <m/>
    <m/>
    <m/>
    <m/>
    <m/>
    <m/>
    <m/>
    <m/>
    <x v="4"/>
    <m/>
    <m/>
    <m/>
    <d v="2017-03-19T11:06:14"/>
    <s v="10.150.1.152"/>
    <m/>
  </r>
  <r>
    <s v="F. Geografía e Historia"/>
    <s v="Humanidades"/>
    <n v="1"/>
    <n v="1628"/>
    <m/>
    <m/>
    <x v="1"/>
    <n v="16"/>
    <m/>
    <x v="3"/>
    <n v="5"/>
    <m/>
    <n v="16"/>
    <n v="29"/>
    <n v="15"/>
    <m/>
    <m/>
    <m/>
    <n v="4"/>
    <n v="4"/>
    <n v="3"/>
    <n v="2"/>
    <m/>
    <m/>
    <n v="3"/>
    <m/>
    <m/>
    <m/>
    <m/>
    <n v="5"/>
    <n v="5"/>
    <n v="5"/>
    <n v="5"/>
    <n v="5"/>
    <n v="5"/>
    <n v="5"/>
    <n v="5"/>
    <n v="4"/>
    <n v="5"/>
    <n v="3"/>
    <n v="4"/>
    <n v="5"/>
    <n v="5"/>
    <n v="5"/>
    <n v="5"/>
    <s v="NO"/>
    <n v="5"/>
    <m/>
    <n v="4"/>
    <n v="2"/>
    <n v="1"/>
    <n v="4"/>
    <n v="5"/>
    <n v="5"/>
    <m/>
    <s v="SI"/>
    <s v="NO"/>
    <m/>
    <m/>
    <n v="4"/>
    <n v="4"/>
    <m/>
    <x v="2"/>
    <n v="3"/>
    <m/>
    <m/>
    <d v="2017-03-19T11:11:11"/>
    <s v="10.150.1.152"/>
    <m/>
  </r>
  <r>
    <s v="F. Ciencias Físicas"/>
    <s v="Ciencias Experimentales"/>
    <n v="2"/>
    <n v="1629"/>
    <m/>
    <m/>
    <x v="2"/>
    <n v="6"/>
    <m/>
    <x v="3"/>
    <n v="4"/>
    <m/>
    <n v="6"/>
    <n v="18"/>
    <n v="2"/>
    <s v="BIBLIOTECA NACIONAL DE ESPAÑA"/>
    <m/>
    <m/>
    <n v="4"/>
    <n v="4"/>
    <n v="4"/>
    <n v="4"/>
    <m/>
    <n v="2"/>
    <n v="3"/>
    <m/>
    <s v="QUISIERA IR A LA BIBLIOTECA SABADOS Y DOMINGOS"/>
    <m/>
    <m/>
    <n v="4"/>
    <n v="4"/>
    <n v="4"/>
    <n v="4"/>
    <n v="4"/>
    <n v="5"/>
    <n v="5"/>
    <n v="4"/>
    <n v="5"/>
    <n v="4"/>
    <n v="4"/>
    <n v="4"/>
    <n v="4"/>
    <n v="4"/>
    <n v="4"/>
    <n v="4"/>
    <s v="NO"/>
    <n v="4"/>
    <m/>
    <n v="4"/>
    <n v="4"/>
    <n v="4"/>
    <n v="4"/>
    <n v="4"/>
    <n v="4"/>
    <m/>
    <s v="NO"/>
    <s v="NO"/>
    <n v="4"/>
    <m/>
    <n v="4"/>
    <n v="4"/>
    <m/>
    <x v="2"/>
    <n v="4"/>
    <m/>
    <s v="QUE LA BIBLIOTECA POR LO MENOS TRABAJARA HASTA LAS 10PM(22H) 1 HORA MAS YA QUE A VECES SALIMOS DE CLASE A LAS 6PM Y QUISIERA QUEDARME UN POSO MAS EN LA BIBLIOTECA Y YA A LA 8,30PM(20:30H) YA ESTAN APAGANDO LOS ORDENADORES Y TAMBIEN ME GUSTARIA QUE LA BIBLIOTECA TRABAJARA LOS SABADOS Y DOMINGOS PARA ESTUDIAR LAS COSAS, TRABAJOS Y EXAMENES PENDIENTES"/>
    <d v="2017-03-19T11:14:30"/>
    <s v="10.150.1.152"/>
    <m/>
  </r>
  <r>
    <s v="F. Ciencias Matemáticas"/>
    <s v="Ciencias Experimentales"/>
    <n v="2"/>
    <n v="1631"/>
    <m/>
    <m/>
    <x v="1"/>
    <n v="8"/>
    <m/>
    <x v="3"/>
    <n v="3"/>
    <m/>
    <n v="8"/>
    <n v="29"/>
    <m/>
    <m/>
    <m/>
    <m/>
    <n v="3"/>
    <n v="2"/>
    <n v="2"/>
    <n v="3"/>
    <m/>
    <n v="2"/>
    <n v="3"/>
    <m/>
    <m/>
    <m/>
    <m/>
    <n v="4"/>
    <n v="1"/>
    <n v="1"/>
    <n v="3"/>
    <n v="4"/>
    <n v="4"/>
    <n v="4"/>
    <n v="1"/>
    <n v="3"/>
    <n v="2"/>
    <n v="3"/>
    <n v="2"/>
    <n v="3"/>
    <n v="3"/>
    <n v="3"/>
    <n v="3"/>
    <s v="NO"/>
    <n v="3"/>
    <m/>
    <n v="3"/>
    <n v="3"/>
    <n v="2"/>
    <n v="3"/>
    <n v="3"/>
    <n v="3"/>
    <m/>
    <s v="NO"/>
    <s v="NO"/>
    <m/>
    <m/>
    <n v="3"/>
    <n v="3"/>
    <m/>
    <x v="3"/>
    <n v="3"/>
    <m/>
    <m/>
    <d v="2017-03-19T11:17:59"/>
    <s v="10.150.1.152"/>
    <m/>
  </r>
  <r>
    <s v="F. Geografía e Historia"/>
    <s v="Humanidades"/>
    <n v="1"/>
    <n v="1632"/>
    <m/>
    <m/>
    <x v="1"/>
    <n v="16"/>
    <m/>
    <x v="2"/>
    <n v="3"/>
    <m/>
    <n v="16"/>
    <n v="18"/>
    <n v="15"/>
    <m/>
    <m/>
    <m/>
    <n v="3"/>
    <n v="5"/>
    <n v="5"/>
    <n v="4"/>
    <m/>
    <n v="2"/>
    <m/>
    <m/>
    <m/>
    <m/>
    <m/>
    <n v="4"/>
    <n v="3"/>
    <n v="2"/>
    <n v="5"/>
    <n v="4"/>
    <n v="3"/>
    <n v="4"/>
    <n v="4"/>
    <n v="5"/>
    <n v="5"/>
    <n v="5"/>
    <n v="5"/>
    <n v="5"/>
    <n v="5"/>
    <n v="5"/>
    <n v="5"/>
    <s v="NO"/>
    <n v="5"/>
    <m/>
    <n v="5"/>
    <n v="5"/>
    <n v="5"/>
    <n v="5"/>
    <n v="5"/>
    <n v="5"/>
    <m/>
    <s v="NO"/>
    <s v="NO"/>
    <m/>
    <m/>
    <n v="5"/>
    <n v="5"/>
    <m/>
    <x v="0"/>
    <n v="4"/>
    <m/>
    <m/>
    <d v="2017-03-19T11:24:42"/>
    <s v="10.150.1.151"/>
    <m/>
  </r>
  <r>
    <s v="F. Geografía e Historia"/>
    <s v="Humanidades"/>
    <n v="1"/>
    <n v="1633"/>
    <m/>
    <m/>
    <x v="1"/>
    <n v="16"/>
    <m/>
    <x v="1"/>
    <n v="4"/>
    <m/>
    <n v="16"/>
    <n v="29"/>
    <n v="1"/>
    <m/>
    <m/>
    <m/>
    <n v="4"/>
    <n v="5"/>
    <n v="4"/>
    <n v="3"/>
    <n v="1"/>
    <m/>
    <m/>
    <m/>
    <m/>
    <m/>
    <m/>
    <n v="4"/>
    <n v="1"/>
    <n v="3"/>
    <n v="3"/>
    <n v="4"/>
    <n v="3"/>
    <n v="4"/>
    <n v="3"/>
    <n v="3"/>
    <n v="5"/>
    <n v="5"/>
    <n v="5"/>
    <n v="5"/>
    <n v="5"/>
    <n v="5"/>
    <n v="5"/>
    <s v="NO"/>
    <n v="5"/>
    <m/>
    <n v="3"/>
    <n v="2"/>
    <n v="2"/>
    <n v="5"/>
    <n v="5"/>
    <n v="5"/>
    <m/>
    <s v="NO"/>
    <s v="NO"/>
    <m/>
    <m/>
    <n v="3"/>
    <n v="4"/>
    <m/>
    <x v="2"/>
    <n v="3"/>
    <m/>
    <m/>
    <d v="2017-03-19T11:25:42"/>
    <s v="10.150.1.152"/>
    <m/>
  </r>
  <r>
    <s v="F. Geografía e Historia"/>
    <s v="Humanidades"/>
    <n v="1"/>
    <n v="1634"/>
    <m/>
    <m/>
    <x v="1"/>
    <n v="16"/>
    <m/>
    <x v="1"/>
    <n v="4"/>
    <m/>
    <n v="16"/>
    <n v="29"/>
    <n v="14"/>
    <m/>
    <m/>
    <m/>
    <n v="3"/>
    <n v="4"/>
    <n v="3"/>
    <n v="2"/>
    <m/>
    <m/>
    <n v="3"/>
    <m/>
    <m/>
    <m/>
    <m/>
    <n v="5"/>
    <n v="1"/>
    <n v="1"/>
    <n v="2"/>
    <n v="5"/>
    <n v="5"/>
    <n v="5"/>
    <n v="1"/>
    <n v="1"/>
    <n v="3"/>
    <n v="5"/>
    <n v="5"/>
    <n v="5"/>
    <n v="5"/>
    <n v="3"/>
    <n v="5"/>
    <s v="NO"/>
    <n v="5"/>
    <m/>
    <n v="5"/>
    <n v="2"/>
    <n v="2"/>
    <n v="5"/>
    <n v="5"/>
    <n v="5"/>
    <m/>
    <s v="NO"/>
    <s v="NO"/>
    <m/>
    <m/>
    <n v="5"/>
    <n v="5"/>
    <m/>
    <x v="2"/>
    <n v="3"/>
    <m/>
    <s v="Se debería actualizar el catalogo de libros, y renovar los que tienen más de 30 años."/>
    <d v="2017-03-19T11:29:38"/>
    <s v="10.150.1.151"/>
    <m/>
  </r>
  <r>
    <s v="F. Filología"/>
    <s v="Humanidades"/>
    <n v="1"/>
    <n v="1635"/>
    <m/>
    <m/>
    <x v="1"/>
    <n v="14"/>
    <m/>
    <x v="3"/>
    <n v="4"/>
    <m/>
    <n v="14"/>
    <n v="29"/>
    <m/>
    <m/>
    <m/>
    <m/>
    <n v="2"/>
    <n v="2"/>
    <n v="3"/>
    <n v="3"/>
    <m/>
    <m/>
    <n v="3"/>
    <m/>
    <m/>
    <m/>
    <m/>
    <n v="4"/>
    <n v="2"/>
    <n v="1"/>
    <n v="4"/>
    <n v="3"/>
    <n v="4"/>
    <n v="5"/>
    <n v="4"/>
    <n v="2"/>
    <n v="2"/>
    <n v="2"/>
    <n v="2"/>
    <n v="1"/>
    <n v="3"/>
    <n v="3"/>
    <n v="3"/>
    <s v="NO"/>
    <n v="2"/>
    <m/>
    <m/>
    <m/>
    <m/>
    <m/>
    <m/>
    <m/>
    <m/>
    <m/>
    <m/>
    <m/>
    <m/>
    <n v="2"/>
    <n v="1"/>
    <m/>
    <x v="5"/>
    <n v="2"/>
    <m/>
    <s v="la biblioteca deberia tener un horario mas extenso que el que posee, aquells personas que terminan de estudiar a las 21 y quiere ir a la biblioteca se ven obligados a irse puesto que cierra. Además, en epoca de exámenes filología en la zambramo sigue cerrando a las 21, ¿qué pasa con esos alumnos si necesitamos consultar algo? En cuestion de ejemplares, en el caso de filología, están todos dispersados por las diversas bibliotecas de la UCM en vez de estar dónde deben. El prestamo interbibliotecario es de risa, debería ser más rápido. &lt;br&gt;En fin, mucha encuesta pero luego la UCM  no hace nada por el bien de los alumnos. En lo que está mas interesada es en robar dinero a los alumnos que gasta en un aparcamiento que encima será de pago."/>
    <d v="2017-03-19T11:32:09"/>
    <s v="10.150.1.151"/>
    <m/>
  </r>
  <r>
    <s v="F. Ciencias Matemáticas"/>
    <s v="Ciencias Experimentales"/>
    <n v="2"/>
    <n v="1636"/>
    <m/>
    <m/>
    <x v="1"/>
    <n v="8"/>
    <m/>
    <x v="2"/>
    <n v="3"/>
    <m/>
    <n v="8"/>
    <n v="10"/>
    <m/>
    <m/>
    <m/>
    <m/>
    <n v="5"/>
    <n v="5"/>
    <n v="5"/>
    <n v="4"/>
    <n v="1"/>
    <m/>
    <m/>
    <m/>
    <m/>
    <m/>
    <m/>
    <n v="2"/>
    <n v="1"/>
    <n v="2"/>
    <n v="2"/>
    <n v="4"/>
    <n v="3"/>
    <n v="4"/>
    <n v="2"/>
    <n v="3"/>
    <n v="3"/>
    <n v="3"/>
    <n v="3"/>
    <n v="4"/>
    <n v="4"/>
    <n v="4"/>
    <n v="4"/>
    <s v="NO"/>
    <n v="3"/>
    <m/>
    <n v="4"/>
    <n v="4"/>
    <n v="4"/>
    <n v="4"/>
    <n v="4"/>
    <n v="4"/>
    <m/>
    <s v="NO"/>
    <s v="NO"/>
    <m/>
    <m/>
    <n v="5"/>
    <n v="5"/>
    <m/>
    <x v="0"/>
    <n v="4"/>
    <m/>
    <m/>
    <d v="2017-03-19T11:32:13"/>
    <s v="10.150.1.152"/>
    <m/>
  </r>
  <r>
    <s v="N/C"/>
    <s v="N/C"/>
    <e v="#N/A"/>
    <n v="1637"/>
    <m/>
    <m/>
    <x v="1"/>
    <m/>
    <m/>
    <x v="1"/>
    <n v="3"/>
    <m/>
    <n v="12"/>
    <n v="29"/>
    <m/>
    <m/>
    <m/>
    <m/>
    <n v="5"/>
    <n v="4"/>
    <n v="4"/>
    <n v="1"/>
    <n v="1"/>
    <m/>
    <m/>
    <m/>
    <m/>
    <m/>
    <m/>
    <n v="3"/>
    <n v="4"/>
    <n v="4"/>
    <n v="4"/>
    <n v="5"/>
    <n v="5"/>
    <n v="5"/>
    <n v="1"/>
    <n v="6"/>
    <n v="2"/>
    <n v="3"/>
    <n v="4"/>
    <n v="4"/>
    <n v="4"/>
    <n v="4"/>
    <n v="4"/>
    <s v="NO"/>
    <n v="5"/>
    <m/>
    <n v="2"/>
    <n v="1"/>
    <n v="5"/>
    <n v="5"/>
    <n v="3"/>
    <n v="3"/>
    <m/>
    <s v="NO"/>
    <s v="NO"/>
    <n v="3"/>
    <m/>
    <n v="2"/>
    <n v="2"/>
    <m/>
    <x v="3"/>
    <n v="5"/>
    <m/>
    <m/>
    <d v="2017-03-19T11:37:27"/>
    <s v="10.150.1.151"/>
    <m/>
  </r>
  <r>
    <s v="F. Ciencias Matemáticas"/>
    <s v="Ciencias Experimentales"/>
    <n v="2"/>
    <n v="1638"/>
    <m/>
    <m/>
    <x v="1"/>
    <n v="8"/>
    <m/>
    <x v="2"/>
    <n v="4"/>
    <m/>
    <n v="8"/>
    <n v="15"/>
    <n v="16"/>
    <m/>
    <m/>
    <m/>
    <n v="4"/>
    <n v="4"/>
    <n v="4"/>
    <n v="4"/>
    <n v="1"/>
    <m/>
    <m/>
    <m/>
    <m/>
    <m/>
    <m/>
    <n v="4"/>
    <n v="1"/>
    <n v="1"/>
    <n v="1"/>
    <n v="5"/>
    <n v="3"/>
    <n v="5"/>
    <n v="3"/>
    <n v="4"/>
    <n v="4"/>
    <n v="4"/>
    <n v="4"/>
    <n v="4"/>
    <n v="4"/>
    <n v="3"/>
    <n v="4"/>
    <s v="NO"/>
    <n v="4"/>
    <m/>
    <n v="4"/>
    <n v="3"/>
    <n v="4"/>
    <n v="4"/>
    <n v="4"/>
    <n v="4"/>
    <m/>
    <s v="NO"/>
    <s v="NO"/>
    <m/>
    <m/>
    <n v="4"/>
    <n v="4"/>
    <m/>
    <x v="2"/>
    <n v="3"/>
    <m/>
    <s v="No he necesitado apenas ayuda para entender los pasos a seguir para solicitar libros.&lt;br&gt;&lt;br&gt;Agradecería que volviesen a enviar correos antes de la fecha límite de entrega de libros."/>
    <d v="2017-03-19T11:46:57"/>
    <s v="10.150.1.152"/>
    <m/>
  </r>
  <r>
    <s v="F. Psicología"/>
    <s v="Ciencias de la Salud"/>
    <n v="4"/>
    <n v="1639"/>
    <m/>
    <m/>
    <x v="1"/>
    <n v="20"/>
    <m/>
    <x v="2"/>
    <n v="4"/>
    <m/>
    <n v="20"/>
    <m/>
    <m/>
    <s v="Biblioteca Rafael Alberti"/>
    <m/>
    <m/>
    <n v="5"/>
    <n v="4"/>
    <n v="4"/>
    <n v="4"/>
    <m/>
    <n v="2"/>
    <m/>
    <n v="4"/>
    <n v="23"/>
    <m/>
    <m/>
    <m/>
    <m/>
    <m/>
    <m/>
    <m/>
    <m/>
    <m/>
    <m/>
    <m/>
    <m/>
    <m/>
    <m/>
    <m/>
    <m/>
    <m/>
    <m/>
    <m/>
    <m/>
    <m/>
    <m/>
    <m/>
    <m/>
    <m/>
    <m/>
    <m/>
    <m/>
    <m/>
    <m/>
    <m/>
    <m/>
    <m/>
    <m/>
    <m/>
    <x v="4"/>
    <m/>
    <m/>
    <m/>
    <d v="2017-03-19T11:47:27"/>
    <s v="10.150.1.152"/>
    <m/>
  </r>
  <r>
    <s v="F. Psicología"/>
    <s v="Ciencias de la Salud"/>
    <n v="4"/>
    <n v="1640"/>
    <m/>
    <m/>
    <x v="1"/>
    <n v="20"/>
    <m/>
    <x v="2"/>
    <n v="4"/>
    <m/>
    <n v="20"/>
    <m/>
    <m/>
    <s v="Biblioteca Rafael Alberti"/>
    <m/>
    <m/>
    <n v="5"/>
    <n v="4"/>
    <n v="4"/>
    <n v="4"/>
    <m/>
    <n v="2"/>
    <m/>
    <m/>
    <m/>
    <m/>
    <m/>
    <n v="4"/>
    <n v="5"/>
    <n v="2"/>
    <n v="1"/>
    <n v="5"/>
    <n v="2"/>
    <n v="2"/>
    <n v="2"/>
    <n v="4"/>
    <n v="4"/>
    <n v="5"/>
    <n v="5"/>
    <n v="5"/>
    <n v="5"/>
    <n v="5"/>
    <n v="5"/>
    <s v="NO"/>
    <n v="5"/>
    <m/>
    <n v="5"/>
    <n v="4"/>
    <n v="4"/>
    <n v="5"/>
    <n v="5"/>
    <n v="5"/>
    <m/>
    <s v="SI"/>
    <s v="SI"/>
    <n v="5"/>
    <m/>
    <n v="5"/>
    <n v="5"/>
    <m/>
    <x v="0"/>
    <n v="4"/>
    <m/>
    <m/>
    <d v="2017-03-19T11:50:23"/>
    <s v="10.150.1.152"/>
    <m/>
  </r>
  <r>
    <s v="F. Ciencias de la Información"/>
    <s v="Ciencias Sociales"/>
    <n v="3"/>
    <n v="1641"/>
    <m/>
    <m/>
    <x v="1"/>
    <n v="4"/>
    <m/>
    <x v="1"/>
    <n v="3"/>
    <m/>
    <n v="4"/>
    <n v="29"/>
    <m/>
    <m/>
    <m/>
    <m/>
    <n v="2"/>
    <n v="4"/>
    <n v="3"/>
    <n v="2"/>
    <m/>
    <m/>
    <m/>
    <n v="4"/>
    <s v="22 h"/>
    <m/>
    <m/>
    <n v="3"/>
    <n v="1"/>
    <n v="1"/>
    <n v="4"/>
    <n v="2"/>
    <n v="5"/>
    <n v="5"/>
    <m/>
    <n v="2"/>
    <n v="2"/>
    <n v="3"/>
    <n v="3"/>
    <n v="3"/>
    <n v="3"/>
    <n v="4"/>
    <n v="3"/>
    <s v="NO"/>
    <n v="3"/>
    <m/>
    <n v="3"/>
    <n v="4"/>
    <n v="4"/>
    <n v="4"/>
    <n v="4"/>
    <n v="4"/>
    <m/>
    <s v="NO"/>
    <s v="NO"/>
    <m/>
    <m/>
    <n v="2"/>
    <n v="3"/>
    <m/>
    <x v="3"/>
    <n v="4"/>
    <m/>
    <m/>
    <d v="2017-03-19T11:53:48"/>
    <s v="10.150.1.152"/>
    <m/>
  </r>
  <r>
    <s v="F. Derecho"/>
    <s v="Ciencias Sociales"/>
    <n v="3"/>
    <n v="1642"/>
    <m/>
    <m/>
    <x v="1"/>
    <n v="11"/>
    <m/>
    <x v="2"/>
    <n v="4"/>
    <m/>
    <n v="29"/>
    <n v="16"/>
    <m/>
    <m/>
    <m/>
    <m/>
    <n v="5"/>
    <n v="5"/>
    <n v="5"/>
    <n v="5"/>
    <m/>
    <n v="2"/>
    <n v="3"/>
    <m/>
    <m/>
    <m/>
    <m/>
    <n v="4"/>
    <n v="1"/>
    <n v="4"/>
    <n v="4"/>
    <n v="4"/>
    <n v="4"/>
    <n v="4"/>
    <n v="1"/>
    <n v="4"/>
    <n v="4"/>
    <n v="5"/>
    <n v="5"/>
    <n v="5"/>
    <n v="5"/>
    <n v="5"/>
    <n v="5"/>
    <s v="NO"/>
    <n v="5"/>
    <m/>
    <n v="4"/>
    <n v="4"/>
    <n v="4"/>
    <n v="4"/>
    <n v="4"/>
    <n v="5"/>
    <m/>
    <s v="NO"/>
    <s v="NO"/>
    <m/>
    <m/>
    <n v="5"/>
    <n v="5"/>
    <m/>
    <x v="0"/>
    <m/>
    <m/>
    <m/>
    <d v="2017-03-19T11:57:02"/>
    <s v="10.150.1.152"/>
    <m/>
  </r>
  <r>
    <s v="F. Ciencias Químicas"/>
    <s v="Ciencias Experimentales"/>
    <n v="2"/>
    <n v="1643"/>
    <m/>
    <m/>
    <x v="1"/>
    <n v="10"/>
    <m/>
    <x v="3"/>
    <n v="4"/>
    <m/>
    <n v="10"/>
    <n v="6"/>
    <m/>
    <m/>
    <m/>
    <m/>
    <n v="4"/>
    <n v="4"/>
    <n v="4"/>
    <n v="4"/>
    <n v="1"/>
    <m/>
    <m/>
    <m/>
    <m/>
    <m/>
    <m/>
    <n v="5"/>
    <n v="2"/>
    <n v="2"/>
    <n v="3"/>
    <n v="5"/>
    <n v="4"/>
    <n v="5"/>
    <n v="2"/>
    <n v="3"/>
    <n v="4"/>
    <n v="4"/>
    <n v="5"/>
    <n v="4"/>
    <n v="4"/>
    <n v="4"/>
    <n v="4"/>
    <s v="NO"/>
    <n v="4"/>
    <m/>
    <n v="4"/>
    <n v="4"/>
    <n v="4"/>
    <n v="4"/>
    <n v="5"/>
    <n v="5"/>
    <m/>
    <s v="SI"/>
    <s v="NO"/>
    <n v="1"/>
    <m/>
    <n v="4"/>
    <n v="5"/>
    <m/>
    <x v="2"/>
    <n v="4"/>
    <m/>
    <m/>
    <d v="2017-03-19T11:58:49"/>
    <s v="10.150.1.152"/>
    <m/>
  </r>
  <r>
    <s v="F. Educación - Centro de Formación del Profesorado"/>
    <s v="Humanidades"/>
    <n v="1"/>
    <n v="1644"/>
    <m/>
    <m/>
    <x v="1"/>
    <n v="12"/>
    <m/>
    <x v="2"/>
    <n v="1"/>
    <m/>
    <n v="12"/>
    <n v="16"/>
    <n v="29"/>
    <m/>
    <m/>
    <m/>
    <n v="4"/>
    <n v="3"/>
    <n v="3"/>
    <n v="4"/>
    <n v="1"/>
    <n v="2"/>
    <m/>
    <m/>
    <m/>
    <m/>
    <m/>
    <n v="4"/>
    <n v="1"/>
    <n v="3"/>
    <n v="4"/>
    <n v="5"/>
    <n v="5"/>
    <n v="5"/>
    <n v="4"/>
    <n v="4"/>
    <n v="4"/>
    <n v="4"/>
    <n v="4"/>
    <n v="3"/>
    <n v="5"/>
    <n v="3"/>
    <n v="2"/>
    <s v="NO"/>
    <n v="5"/>
    <m/>
    <n v="3"/>
    <n v="3"/>
    <n v="3"/>
    <n v="5"/>
    <m/>
    <n v="5"/>
    <m/>
    <s v="NO"/>
    <m/>
    <n v="3"/>
    <m/>
    <n v="3"/>
    <n v="2"/>
    <m/>
    <x v="2"/>
    <n v="4"/>
    <m/>
    <m/>
    <d v="2017-03-19T11:59:41"/>
    <s v="10.150.1.151"/>
    <m/>
  </r>
  <r>
    <s v="F. Medicina"/>
    <s v="Ciencias de la Salud"/>
    <n v="4"/>
    <n v="1645"/>
    <m/>
    <m/>
    <x v="1"/>
    <n v="18"/>
    <m/>
    <x v="1"/>
    <n v="3"/>
    <m/>
    <n v="18"/>
    <m/>
    <m/>
    <m/>
    <m/>
    <m/>
    <n v="4"/>
    <n v="4"/>
    <n v="4"/>
    <n v="3"/>
    <m/>
    <m/>
    <n v="3"/>
    <m/>
    <m/>
    <m/>
    <m/>
    <n v="4"/>
    <n v="2"/>
    <n v="3"/>
    <n v="3"/>
    <n v="4"/>
    <n v="4"/>
    <n v="5"/>
    <n v="3"/>
    <n v="3"/>
    <n v="4"/>
    <n v="3"/>
    <n v="2"/>
    <n v="3"/>
    <n v="2"/>
    <n v="3"/>
    <n v="2"/>
    <s v="NO"/>
    <n v="2"/>
    <m/>
    <n v="3"/>
    <n v="3"/>
    <n v="4"/>
    <n v="3"/>
    <n v="3"/>
    <n v="3"/>
    <m/>
    <s v="NO"/>
    <s v="NO"/>
    <m/>
    <m/>
    <n v="3"/>
    <m/>
    <m/>
    <x v="3"/>
    <n v="3"/>
    <m/>
    <m/>
    <d v="2017-03-19T12:00:40"/>
    <s v="10.150.1.151"/>
    <m/>
  </r>
  <r>
    <s v="F. Trabajo Social"/>
    <s v="Ciencias Sociales"/>
    <n v="3"/>
    <n v="1646"/>
    <m/>
    <m/>
    <x v="1"/>
    <n v="26"/>
    <m/>
    <x v="2"/>
    <n v="3"/>
    <m/>
    <n v="26"/>
    <n v="20"/>
    <n v="12"/>
    <m/>
    <m/>
    <m/>
    <n v="4"/>
    <n v="1"/>
    <n v="3"/>
    <n v="4"/>
    <n v="1"/>
    <m/>
    <m/>
    <m/>
    <m/>
    <m/>
    <m/>
    <n v="5"/>
    <n v="1"/>
    <n v="1"/>
    <n v="1"/>
    <n v="4"/>
    <n v="1"/>
    <n v="3"/>
    <n v="1"/>
    <n v="3"/>
    <n v="3"/>
    <n v="4"/>
    <n v="3"/>
    <n v="4"/>
    <n v="3"/>
    <m/>
    <n v="4"/>
    <s v="NO"/>
    <n v="3"/>
    <m/>
    <n v="4"/>
    <n v="4"/>
    <n v="4"/>
    <n v="5"/>
    <n v="5"/>
    <n v="5"/>
    <m/>
    <s v="SI"/>
    <s v="NO"/>
    <m/>
    <m/>
    <n v="4"/>
    <n v="4"/>
    <m/>
    <x v="2"/>
    <n v="3"/>
    <m/>
    <m/>
    <d v="2017-03-19T12:03:39"/>
    <s v="10.150.1.152"/>
    <m/>
  </r>
  <r>
    <s v="F. Ciencias Físicas"/>
    <s v="Ciencias Experimentales"/>
    <n v="2"/>
    <n v="1647"/>
    <m/>
    <m/>
    <x v="1"/>
    <n v="6"/>
    <m/>
    <x v="3"/>
    <n v="4"/>
    <m/>
    <n v="6"/>
    <n v="8"/>
    <m/>
    <m/>
    <m/>
    <m/>
    <n v="3"/>
    <n v="1"/>
    <n v="4"/>
    <n v="4"/>
    <m/>
    <m/>
    <n v="3"/>
    <m/>
    <m/>
    <m/>
    <m/>
    <n v="5"/>
    <n v="1"/>
    <n v="1"/>
    <n v="3"/>
    <n v="5"/>
    <n v="4"/>
    <n v="4"/>
    <n v="1"/>
    <n v="4"/>
    <n v="3"/>
    <n v="4"/>
    <n v="5"/>
    <n v="5"/>
    <n v="3"/>
    <n v="3"/>
    <n v="3"/>
    <s v="NO"/>
    <n v="3"/>
    <m/>
    <n v="5"/>
    <n v="1"/>
    <n v="3"/>
    <n v="5"/>
    <n v="5"/>
    <n v="5"/>
    <m/>
    <s v="NO"/>
    <s v="NO"/>
    <m/>
    <m/>
    <n v="5"/>
    <n v="5"/>
    <m/>
    <x v="0"/>
    <m/>
    <m/>
    <s v="En cuanto a la pregunta 8: ¿Ha asistido a algún curso de formación de usuarios?&lt;br&gt;No, debido a que desconocía que hubiese."/>
    <d v="2017-03-19T12:04:06"/>
    <s v="10.150.1.152"/>
    <m/>
  </r>
  <r>
    <s v="F. Óptica y Optometría"/>
    <s v="Ciencias de la Salud"/>
    <n v="4"/>
    <n v="1648"/>
    <m/>
    <m/>
    <x v="1"/>
    <n v="25"/>
    <m/>
    <x v="2"/>
    <n v="3"/>
    <m/>
    <n v="25"/>
    <n v="29"/>
    <m/>
    <m/>
    <m/>
    <m/>
    <n v="5"/>
    <n v="5"/>
    <n v="5"/>
    <n v="5"/>
    <n v="1"/>
    <m/>
    <m/>
    <m/>
    <m/>
    <m/>
    <m/>
    <n v="5"/>
    <n v="5"/>
    <n v="5"/>
    <n v="5"/>
    <n v="5"/>
    <n v="5"/>
    <n v="5"/>
    <n v="2"/>
    <n v="4"/>
    <n v="5"/>
    <n v="5"/>
    <n v="5"/>
    <n v="5"/>
    <n v="5"/>
    <n v="5"/>
    <n v="5"/>
    <s v="SI"/>
    <n v="5"/>
    <m/>
    <n v="5"/>
    <n v="5"/>
    <n v="5"/>
    <n v="5"/>
    <n v="5"/>
    <n v="5"/>
    <m/>
    <s v="NO"/>
    <s v="NO"/>
    <m/>
    <m/>
    <n v="5"/>
    <n v="5"/>
    <m/>
    <x v="0"/>
    <n v="4"/>
    <m/>
    <m/>
    <d v="2017-03-19T12:06:22"/>
    <s v="10.150.1.151"/>
    <m/>
  </r>
  <r>
    <s v="F. Ciencias Químicas"/>
    <s v="Ciencias Experimentales"/>
    <n v="2"/>
    <n v="1649"/>
    <m/>
    <m/>
    <x v="1"/>
    <n v="10"/>
    <m/>
    <x v="3"/>
    <n v="2"/>
    <m/>
    <n v="10"/>
    <n v="2"/>
    <m/>
    <m/>
    <m/>
    <m/>
    <n v="3"/>
    <n v="4"/>
    <n v="4"/>
    <n v="3"/>
    <m/>
    <m/>
    <n v="3"/>
    <m/>
    <m/>
    <m/>
    <m/>
    <n v="4"/>
    <n v="2"/>
    <n v="2"/>
    <n v="1"/>
    <n v="4"/>
    <n v="3"/>
    <n v="4"/>
    <n v="2"/>
    <n v="5"/>
    <n v="4"/>
    <n v="4"/>
    <n v="3"/>
    <n v="4"/>
    <n v="4"/>
    <n v="4"/>
    <n v="4"/>
    <s v="SI"/>
    <n v="4"/>
    <m/>
    <n v="5"/>
    <n v="4"/>
    <n v="4"/>
    <n v="4"/>
    <n v="4"/>
    <n v="5"/>
    <m/>
    <s v="NO"/>
    <s v="NO"/>
    <m/>
    <m/>
    <n v="5"/>
    <n v="5"/>
    <m/>
    <x v="2"/>
    <n v="4"/>
    <m/>
    <m/>
    <d v="2017-03-19T12:11:15"/>
    <s v="10.150.1.151"/>
    <m/>
  </r>
  <r>
    <s v="F. Ciencias Físicas"/>
    <s v="Ciencias Experimentales"/>
    <n v="2"/>
    <n v="1650"/>
    <m/>
    <m/>
    <x v="1"/>
    <n v="6"/>
    <m/>
    <x v="5"/>
    <n v="2"/>
    <m/>
    <n v="6"/>
    <n v="2"/>
    <n v="8"/>
    <m/>
    <m/>
    <m/>
    <n v="4"/>
    <n v="4"/>
    <n v="3"/>
    <n v="3"/>
    <n v="1"/>
    <m/>
    <m/>
    <m/>
    <m/>
    <m/>
    <m/>
    <n v="3"/>
    <n v="1"/>
    <n v="1"/>
    <n v="4"/>
    <n v="5"/>
    <n v="4"/>
    <n v="5"/>
    <n v="1"/>
    <n v="4"/>
    <n v="5"/>
    <n v="3"/>
    <n v="3"/>
    <n v="4"/>
    <n v="3"/>
    <n v="4"/>
    <n v="4"/>
    <s v="NO"/>
    <n v="4"/>
    <m/>
    <n v="5"/>
    <n v="4"/>
    <n v="4"/>
    <n v="5"/>
    <n v="5"/>
    <n v="5"/>
    <m/>
    <s v="NO"/>
    <s v="NO"/>
    <m/>
    <m/>
    <n v="3"/>
    <n v="4"/>
    <m/>
    <x v="2"/>
    <n v="3"/>
    <m/>
    <m/>
    <d v="2017-03-19T12:18:30"/>
    <s v="10.150.1.151"/>
    <m/>
  </r>
  <r>
    <s v="F. Ciencias Químicas"/>
    <s v="Ciencias Experimentales"/>
    <n v="2"/>
    <n v="1651"/>
    <m/>
    <m/>
    <x v="1"/>
    <n v="10"/>
    <m/>
    <x v="3"/>
    <n v="3"/>
    <m/>
    <n v="10"/>
    <n v="29"/>
    <m/>
    <m/>
    <m/>
    <m/>
    <n v="3"/>
    <n v="5"/>
    <n v="4"/>
    <n v="4"/>
    <n v="1"/>
    <m/>
    <m/>
    <m/>
    <m/>
    <m/>
    <m/>
    <n v="4"/>
    <n v="1"/>
    <n v="1"/>
    <n v="3"/>
    <n v="4"/>
    <n v="4"/>
    <n v="5"/>
    <n v="1"/>
    <n v="4"/>
    <n v="4"/>
    <n v="4"/>
    <n v="4"/>
    <n v="5"/>
    <n v="4"/>
    <n v="3"/>
    <n v="4"/>
    <s v="NO"/>
    <n v="4"/>
    <m/>
    <n v="5"/>
    <n v="4"/>
    <n v="4"/>
    <n v="5"/>
    <n v="2"/>
    <n v="3"/>
    <m/>
    <s v="NO"/>
    <s v="NO"/>
    <m/>
    <m/>
    <n v="5"/>
    <n v="5"/>
    <m/>
    <x v="2"/>
    <n v="3"/>
    <m/>
    <m/>
    <d v="2017-03-19T12:20:52"/>
    <s v="10.150.1.152"/>
    <m/>
  </r>
  <r>
    <s v="F. Ciencias Políticas y Sociología"/>
    <s v="Ciencias Sociales"/>
    <n v="3"/>
    <n v="1652"/>
    <m/>
    <m/>
    <x v="1"/>
    <n v="9"/>
    <m/>
    <x v="1"/>
    <n v="4"/>
    <m/>
    <n v="9"/>
    <n v="4"/>
    <n v="26"/>
    <m/>
    <m/>
    <m/>
    <n v="4"/>
    <n v="4"/>
    <n v="3"/>
    <n v="4"/>
    <m/>
    <n v="2"/>
    <m/>
    <m/>
    <m/>
    <m/>
    <m/>
    <n v="3"/>
    <n v="3"/>
    <n v="3"/>
    <n v="4"/>
    <n v="5"/>
    <n v="4"/>
    <n v="4"/>
    <n v="3"/>
    <n v="3"/>
    <n v="3"/>
    <n v="3"/>
    <n v="3"/>
    <n v="4"/>
    <n v="3"/>
    <n v="3"/>
    <n v="3"/>
    <s v="NO"/>
    <n v="3"/>
    <m/>
    <n v="4"/>
    <n v="3"/>
    <n v="4"/>
    <n v="4"/>
    <n v="4"/>
    <n v="4"/>
    <m/>
    <s v="NO"/>
    <s v="NO"/>
    <m/>
    <m/>
    <n v="3"/>
    <n v="5"/>
    <m/>
    <x v="4"/>
    <m/>
    <m/>
    <m/>
    <d v="2017-03-19T12:23:18"/>
    <s v="10.150.1.152"/>
    <m/>
  </r>
  <r>
    <s v="F. Odontología"/>
    <s v="Ciencias de la Salud"/>
    <n v="4"/>
    <n v="1653"/>
    <m/>
    <m/>
    <x v="1"/>
    <n v="19"/>
    <m/>
    <x v="3"/>
    <n v="4"/>
    <m/>
    <n v="19"/>
    <n v="18"/>
    <m/>
    <s v="Biblioteca José Saramago"/>
    <m/>
    <m/>
    <n v="4"/>
    <n v="4"/>
    <n v="4"/>
    <n v="4"/>
    <m/>
    <n v="2"/>
    <m/>
    <m/>
    <n v="0.95833333333333337"/>
    <m/>
    <m/>
    <n v="5"/>
    <n v="3"/>
    <n v="3"/>
    <n v="3"/>
    <n v="5"/>
    <n v="5"/>
    <n v="5"/>
    <n v="2"/>
    <n v="2"/>
    <n v="4"/>
    <n v="5"/>
    <n v="4"/>
    <n v="4"/>
    <n v="4"/>
    <n v="3"/>
    <n v="4"/>
    <s v="NO"/>
    <n v="3"/>
    <m/>
    <n v="5"/>
    <n v="2"/>
    <n v="5"/>
    <n v="5"/>
    <n v="5"/>
    <n v="5"/>
    <m/>
    <s v="NO"/>
    <s v="NO"/>
    <m/>
    <m/>
    <n v="3"/>
    <n v="3"/>
    <m/>
    <x v="3"/>
    <n v="3"/>
    <m/>
    <s v="- Aunque no estoy muy de acuerdo en el plazo de préstamo de los libros, lo entiendo ya que al ser muchos alumnos pues una semana es razonable. &lt;br&gt;- Por otra parte en cuanto a la reserva el único inconveniente que veo es que se dé de plazo 3 días para rec"/>
    <d v="2017-03-19T12:32:42"/>
    <s v="10.150.1.152"/>
    <m/>
  </r>
  <r>
    <s v="F. Geografía e Historia"/>
    <s v="Humanidades"/>
    <n v="1"/>
    <n v="1654"/>
    <m/>
    <m/>
    <x v="1"/>
    <n v="16"/>
    <m/>
    <x v="2"/>
    <n v="4"/>
    <m/>
    <n v="29"/>
    <n v="16"/>
    <n v="15"/>
    <m/>
    <m/>
    <m/>
    <n v="4"/>
    <n v="5"/>
    <n v="5"/>
    <n v="4"/>
    <m/>
    <m/>
    <n v="3"/>
    <m/>
    <m/>
    <m/>
    <m/>
    <n v="5"/>
    <n v="3"/>
    <n v="2"/>
    <n v="5"/>
    <n v="5"/>
    <n v="4"/>
    <n v="5"/>
    <n v="2"/>
    <n v="6"/>
    <n v="4"/>
    <n v="5"/>
    <n v="5"/>
    <n v="5"/>
    <n v="5"/>
    <n v="5"/>
    <n v="4"/>
    <s v="NO"/>
    <n v="5"/>
    <m/>
    <n v="5"/>
    <n v="5"/>
    <n v="5"/>
    <n v="5"/>
    <n v="5"/>
    <n v="5"/>
    <m/>
    <s v="NO"/>
    <s v="NO"/>
    <m/>
    <m/>
    <n v="5"/>
    <n v="5"/>
    <m/>
    <x v="0"/>
    <m/>
    <m/>
    <m/>
    <d v="2017-03-19T12:40:07"/>
    <s v="10.150.1.151"/>
    <m/>
  </r>
  <r>
    <s v="N/C"/>
    <s v="N/C"/>
    <e v="#N/A"/>
    <n v="1655"/>
    <m/>
    <m/>
    <x v="1"/>
    <m/>
    <m/>
    <x v="1"/>
    <n v="1"/>
    <m/>
    <n v="24"/>
    <n v="24"/>
    <n v="24"/>
    <m/>
    <m/>
    <m/>
    <n v="3"/>
    <n v="3"/>
    <n v="2"/>
    <n v="3"/>
    <m/>
    <n v="2"/>
    <m/>
    <m/>
    <m/>
    <m/>
    <m/>
    <n v="4"/>
    <n v="2"/>
    <n v="1"/>
    <n v="4"/>
    <n v="5"/>
    <n v="4"/>
    <n v="4"/>
    <n v="3"/>
    <n v="5"/>
    <n v="4"/>
    <n v="4"/>
    <n v="2"/>
    <n v="4"/>
    <n v="4"/>
    <n v="4"/>
    <n v="4"/>
    <s v="NO"/>
    <n v="4"/>
    <m/>
    <n v="4"/>
    <n v="4"/>
    <n v="4"/>
    <n v="4"/>
    <n v="4"/>
    <n v="4"/>
    <m/>
    <s v="SI"/>
    <s v="NO"/>
    <m/>
    <m/>
    <n v="4"/>
    <n v="4"/>
    <m/>
    <x v="2"/>
    <n v="4"/>
    <m/>
    <s v="Seria posible poder renovar mis prestamos a traves de la web,que  hasta ahora no es posible.&lt;br&gt;Gracias."/>
    <d v="2017-03-19T12:41:49"/>
    <s v="10.150.1.152"/>
    <m/>
  </r>
  <r>
    <s v="F. Enfermería, Fisioterapia y Podología"/>
    <s v="Ciencias de la Salud"/>
    <n v="4"/>
    <n v="1656"/>
    <m/>
    <m/>
    <x v="1"/>
    <n v="22"/>
    <m/>
    <x v="1"/>
    <n v="4"/>
    <m/>
    <n v="18"/>
    <n v="22"/>
    <n v="29"/>
    <m/>
    <m/>
    <m/>
    <n v="2"/>
    <n v="3"/>
    <n v="4"/>
    <n v="4"/>
    <n v="1"/>
    <n v="2"/>
    <m/>
    <m/>
    <m/>
    <m/>
    <m/>
    <n v="3"/>
    <n v="4"/>
    <n v="1"/>
    <n v="2"/>
    <n v="4"/>
    <n v="5"/>
    <n v="5"/>
    <n v="2"/>
    <n v="4"/>
    <n v="3"/>
    <n v="3"/>
    <n v="1"/>
    <n v="3"/>
    <n v="2"/>
    <n v="3"/>
    <n v="3"/>
    <s v="NO"/>
    <n v="3"/>
    <m/>
    <n v="4"/>
    <n v="4"/>
    <n v="4"/>
    <n v="5"/>
    <n v="5"/>
    <n v="5"/>
    <m/>
    <s v="SI"/>
    <s v="SI"/>
    <n v="5"/>
    <m/>
    <n v="5"/>
    <n v="4"/>
    <m/>
    <x v="2"/>
    <n v="4"/>
    <m/>
    <s v="El curso de formación de la biblioteca que nos dan en el primer año de carrera deberían también impartirlo en los siguientes 3 años de carrera para que no se olviden los conceptos y sea más sencillo encontrar la información que necesitamos. "/>
    <d v="2017-03-19T12:42:00"/>
    <s v="10.150.1.152"/>
    <m/>
  </r>
  <r>
    <s v="F. Veterinaria"/>
    <s v="Ciencias de la Salud"/>
    <n v="4"/>
    <n v="1657"/>
    <m/>
    <m/>
    <x v="1"/>
    <n v="21"/>
    <m/>
    <x v="2"/>
    <n v="3"/>
    <m/>
    <n v="21"/>
    <m/>
    <m/>
    <m/>
    <m/>
    <m/>
    <n v="3"/>
    <n v="4"/>
    <n v="4"/>
    <n v="4"/>
    <n v="1"/>
    <m/>
    <m/>
    <m/>
    <m/>
    <m/>
    <m/>
    <n v="2"/>
    <n v="1"/>
    <n v="1"/>
    <n v="2"/>
    <n v="4"/>
    <n v="1"/>
    <n v="5"/>
    <n v="1"/>
    <n v="5"/>
    <n v="3"/>
    <n v="3"/>
    <n v="4"/>
    <n v="5"/>
    <n v="5"/>
    <n v="4"/>
    <n v="4"/>
    <s v="NO"/>
    <n v="5"/>
    <m/>
    <n v="5"/>
    <n v="4"/>
    <n v="4"/>
    <n v="5"/>
    <n v="5"/>
    <n v="4"/>
    <m/>
    <s v="SI"/>
    <s v="NO"/>
    <m/>
    <m/>
    <n v="5"/>
    <n v="5"/>
    <m/>
    <x v="2"/>
    <n v="4"/>
    <m/>
    <m/>
    <d v="2017-03-19T12:50:20"/>
    <s v="10.150.1.151"/>
    <m/>
  </r>
  <r>
    <s v="F. Ciencias Químicas"/>
    <s v="Ciencias Experimentales"/>
    <n v="2"/>
    <n v="1658"/>
    <m/>
    <m/>
    <x v="1"/>
    <n v="10"/>
    <m/>
    <x v="1"/>
    <n v="1"/>
    <m/>
    <n v="10"/>
    <n v="2"/>
    <n v="8"/>
    <m/>
    <m/>
    <m/>
    <n v="4"/>
    <n v="4"/>
    <n v="4"/>
    <n v="3"/>
    <n v="1"/>
    <m/>
    <m/>
    <m/>
    <m/>
    <m/>
    <m/>
    <n v="3"/>
    <n v="1"/>
    <n v="1"/>
    <n v="1"/>
    <n v="5"/>
    <n v="5"/>
    <n v="5"/>
    <n v="1"/>
    <n v="6"/>
    <n v="3"/>
    <n v="5"/>
    <n v="3"/>
    <n v="4"/>
    <n v="3"/>
    <n v="3"/>
    <n v="5"/>
    <s v="NO"/>
    <n v="5"/>
    <m/>
    <n v="5"/>
    <n v="5"/>
    <n v="5"/>
    <n v="5"/>
    <n v="5"/>
    <n v="5"/>
    <m/>
    <s v="NO"/>
    <s v="NO"/>
    <m/>
    <m/>
    <n v="5"/>
    <n v="5"/>
    <m/>
    <x v="0"/>
    <n v="3"/>
    <m/>
    <m/>
    <d v="2017-03-19T12:51:44"/>
    <s v="10.150.1.151"/>
    <m/>
  </r>
  <r>
    <s v="F. Comercio y Turismo"/>
    <s v="Ciencias Sociales"/>
    <n v="3"/>
    <n v="1659"/>
    <m/>
    <m/>
    <x v="1"/>
    <n v="24"/>
    <m/>
    <x v="1"/>
    <n v="3"/>
    <m/>
    <n v="24"/>
    <n v="16"/>
    <n v="12"/>
    <s v="Bibliotecas de la Comunidad de Madrid, como Ana María Matute."/>
    <m/>
    <m/>
    <n v="2"/>
    <n v="3"/>
    <n v="3"/>
    <n v="2"/>
    <m/>
    <n v="2"/>
    <m/>
    <n v="4"/>
    <s v="4.00 AM"/>
    <m/>
    <m/>
    <n v="2"/>
    <n v="4"/>
    <n v="3"/>
    <n v="4"/>
    <n v="5"/>
    <n v="5"/>
    <n v="5"/>
    <n v="4"/>
    <n v="3"/>
    <n v="2"/>
    <n v="4"/>
    <n v="3"/>
    <n v="3"/>
    <n v="3"/>
    <n v="3"/>
    <n v="3"/>
    <s v="NO"/>
    <n v="3"/>
    <m/>
    <n v="3"/>
    <n v="4"/>
    <n v="4"/>
    <n v="3"/>
    <n v="4"/>
    <n v="3"/>
    <m/>
    <s v="NO"/>
    <s v="NO"/>
    <m/>
    <m/>
    <n v="3"/>
    <n v="3"/>
    <m/>
    <x v="3"/>
    <n v="3"/>
    <m/>
    <s v="No conocía la existencia de cursos"/>
    <d v="2017-03-19T12:52:50"/>
    <s v="10.150.1.151"/>
    <m/>
  </r>
  <r>
    <s v="F. Ciencias Químicas"/>
    <s v="Ciencias Experimentales"/>
    <n v="2"/>
    <n v="1660"/>
    <m/>
    <m/>
    <x v="1"/>
    <n v="10"/>
    <m/>
    <x v="3"/>
    <n v="3"/>
    <m/>
    <n v="10"/>
    <n v="29"/>
    <n v="6"/>
    <s v="Sala del Lector del Matadero de Legazpi"/>
    <m/>
    <m/>
    <n v="4"/>
    <n v="5"/>
    <n v="4"/>
    <n v="4"/>
    <m/>
    <n v="2"/>
    <m/>
    <m/>
    <m/>
    <m/>
    <m/>
    <n v="3"/>
    <n v="1"/>
    <n v="1"/>
    <n v="3"/>
    <n v="5"/>
    <n v="2"/>
    <n v="5"/>
    <n v="1"/>
    <n v="5"/>
    <n v="3"/>
    <n v="4"/>
    <n v="3"/>
    <n v="5"/>
    <n v="5"/>
    <n v="4"/>
    <n v="5"/>
    <s v="NO"/>
    <n v="4"/>
    <m/>
    <n v="4"/>
    <n v="3"/>
    <n v="2"/>
    <n v="5"/>
    <n v="5"/>
    <n v="5"/>
    <m/>
    <s v="NO"/>
    <s v="NO"/>
    <m/>
    <m/>
    <n v="4"/>
    <n v="4"/>
    <m/>
    <x v="0"/>
    <n v="4"/>
    <m/>
    <m/>
    <d v="2017-03-19T12:55:12"/>
    <s v="10.150.1.151"/>
    <m/>
  </r>
  <r>
    <s v="F. Ciencias Políticas y Sociología"/>
    <s v="Ciencias Sociales"/>
    <n v="3"/>
    <n v="1661"/>
    <m/>
    <m/>
    <x v="0"/>
    <n v="9"/>
    <m/>
    <x v="2"/>
    <n v="5"/>
    <m/>
    <n v="9"/>
    <n v="5"/>
    <m/>
    <m/>
    <m/>
    <m/>
    <n v="5"/>
    <n v="3"/>
    <n v="4"/>
    <n v="3"/>
    <m/>
    <m/>
    <n v="3"/>
    <m/>
    <m/>
    <m/>
    <m/>
    <n v="5"/>
    <n v="3"/>
    <n v="4"/>
    <n v="3"/>
    <n v="3"/>
    <n v="5"/>
    <n v="1"/>
    <n v="4"/>
    <n v="5"/>
    <n v="5"/>
    <n v="4"/>
    <n v="2"/>
    <n v="4"/>
    <n v="2"/>
    <n v="4"/>
    <n v="3"/>
    <s v="SI"/>
    <n v="2"/>
    <m/>
    <n v="2"/>
    <n v="3"/>
    <n v="4"/>
    <n v="4"/>
    <n v="4"/>
    <n v="5"/>
    <m/>
    <s v="SI"/>
    <s v="SI"/>
    <n v="4"/>
    <m/>
    <n v="5"/>
    <n v="5"/>
    <m/>
    <x v="0"/>
    <n v="4"/>
    <m/>
    <m/>
    <d v="2017-03-19T12:55:41"/>
    <s v="10.150.1.152"/>
    <m/>
  </r>
  <r>
    <s v="F. Ciencias Económicas y Empresariales"/>
    <s v="Ciencias Sociales"/>
    <n v="3"/>
    <n v="1662"/>
    <m/>
    <m/>
    <x v="1"/>
    <n v="5"/>
    <m/>
    <x v="1"/>
    <n v="5"/>
    <m/>
    <n v="5"/>
    <n v="29"/>
    <m/>
    <s v="Biblioteca municipal Jose Saramago y sala de estudio Julio Cortázar "/>
    <m/>
    <m/>
    <n v="2"/>
    <n v="5"/>
    <n v="4"/>
    <n v="5"/>
    <m/>
    <n v="2"/>
    <n v="3"/>
    <m/>
    <m/>
    <m/>
    <m/>
    <n v="5"/>
    <n v="1"/>
    <n v="1"/>
    <n v="5"/>
    <n v="5"/>
    <n v="1"/>
    <n v="4"/>
    <n v="2"/>
    <n v="4"/>
    <n v="4"/>
    <n v="4"/>
    <n v="2"/>
    <n v="3"/>
    <n v="4"/>
    <n v="3"/>
    <n v="3"/>
    <s v="NO"/>
    <n v="4"/>
    <m/>
    <n v="4"/>
    <n v="2"/>
    <n v="5"/>
    <n v="5"/>
    <n v="5"/>
    <n v="5"/>
    <m/>
    <s v="SI"/>
    <s v="NO"/>
    <m/>
    <m/>
    <n v="3"/>
    <n v="3"/>
    <m/>
    <x v="2"/>
    <n v="4"/>
    <m/>
    <s v="Ampliación del horario en épocas de exámenes en sábado o domingo y entre semana durante mas tiempo."/>
    <d v="2017-03-19T13:00:16"/>
    <s v="10.150.1.152"/>
    <m/>
  </r>
  <r>
    <s v="F. Comercio y Turismo"/>
    <s v="Ciencias Sociales"/>
    <n v="3"/>
    <n v="1663"/>
    <m/>
    <m/>
    <x v="1"/>
    <n v="24"/>
    <m/>
    <x v="1"/>
    <n v="2"/>
    <m/>
    <n v="24"/>
    <n v="29"/>
    <n v="21"/>
    <m/>
    <m/>
    <m/>
    <n v="4"/>
    <n v="4"/>
    <n v="4"/>
    <n v="4"/>
    <m/>
    <n v="2"/>
    <m/>
    <n v="4"/>
    <s v="24.00"/>
    <m/>
    <m/>
    <n v="2"/>
    <m/>
    <n v="2"/>
    <n v="2"/>
    <n v="5"/>
    <n v="3"/>
    <n v="5"/>
    <n v="3"/>
    <n v="4"/>
    <n v="5"/>
    <n v="5"/>
    <n v="5"/>
    <n v="5"/>
    <n v="5"/>
    <n v="5"/>
    <n v="5"/>
    <s v="NO"/>
    <n v="3"/>
    <m/>
    <n v="3"/>
    <n v="3"/>
    <n v="3"/>
    <n v="3"/>
    <n v="3"/>
    <n v="3"/>
    <m/>
    <s v="NO"/>
    <s v="NO"/>
    <n v="3"/>
    <m/>
    <n v="2"/>
    <n v="4"/>
    <m/>
    <x v="3"/>
    <n v="2"/>
    <m/>
    <m/>
    <d v="2017-03-19T13:19:28"/>
    <s v="10.150.1.151"/>
    <m/>
  </r>
  <r>
    <s v="F. Farmacia"/>
    <s v="Ciencias de la Salud"/>
    <n v="4"/>
    <n v="1664"/>
    <m/>
    <m/>
    <x v="1"/>
    <n v="13"/>
    <m/>
    <x v="1"/>
    <n v="3"/>
    <m/>
    <n v="13"/>
    <n v="22"/>
    <n v="29"/>
    <m/>
    <m/>
    <m/>
    <n v="4"/>
    <n v="4"/>
    <n v="4"/>
    <n v="3"/>
    <m/>
    <n v="2"/>
    <n v="3"/>
    <m/>
    <m/>
    <m/>
    <m/>
    <n v="4"/>
    <n v="1"/>
    <n v="3"/>
    <n v="1"/>
    <n v="4"/>
    <n v="3"/>
    <n v="5"/>
    <n v="1"/>
    <n v="4"/>
    <n v="4"/>
    <n v="3"/>
    <n v="4"/>
    <n v="3"/>
    <n v="4"/>
    <n v="3"/>
    <n v="2"/>
    <s v="NO"/>
    <n v="3"/>
    <m/>
    <n v="4"/>
    <n v="2"/>
    <n v="3"/>
    <n v="4"/>
    <n v="4"/>
    <n v="4"/>
    <m/>
    <s v="NO"/>
    <s v="SI"/>
    <n v="4"/>
    <m/>
    <n v="4"/>
    <n v="4"/>
    <m/>
    <x v="2"/>
    <n v="3"/>
    <m/>
    <m/>
    <d v="2017-03-19T13:22:42"/>
    <s v="10.150.1.152"/>
    <m/>
  </r>
  <r>
    <s v="F. Ciencias Químicas"/>
    <s v="Ciencias Experimentales"/>
    <n v="2"/>
    <n v="1665"/>
    <m/>
    <m/>
    <x v="1"/>
    <n v="10"/>
    <m/>
    <x v="3"/>
    <n v="3"/>
    <m/>
    <n v="10"/>
    <n v="6"/>
    <n v="7"/>
    <m/>
    <m/>
    <m/>
    <n v="4"/>
    <n v="4"/>
    <n v="4"/>
    <n v="4"/>
    <n v="1"/>
    <m/>
    <m/>
    <m/>
    <m/>
    <m/>
    <m/>
    <n v="5"/>
    <n v="1"/>
    <n v="1"/>
    <n v="4"/>
    <n v="5"/>
    <n v="5"/>
    <n v="5"/>
    <n v="3"/>
    <n v="3"/>
    <n v="4"/>
    <n v="4"/>
    <n v="3"/>
    <n v="3"/>
    <n v="3"/>
    <n v="3"/>
    <n v="4"/>
    <s v="NO"/>
    <n v="3"/>
    <m/>
    <n v="5"/>
    <n v="4"/>
    <n v="3"/>
    <n v="4"/>
    <n v="5"/>
    <n v="5"/>
    <m/>
    <s v="NO"/>
    <s v="NO"/>
    <m/>
    <m/>
    <n v="4"/>
    <n v="4"/>
    <m/>
    <x v="2"/>
    <n v="4"/>
    <m/>
    <m/>
    <d v="2017-03-19T13:23:45"/>
    <s v="10.150.1.151"/>
    <m/>
  </r>
  <r>
    <s v="F. Geografía e Historia"/>
    <s v="Humanidades"/>
    <n v="1"/>
    <n v="1666"/>
    <m/>
    <m/>
    <x v="1"/>
    <n v="16"/>
    <m/>
    <x v="3"/>
    <n v="5"/>
    <m/>
    <n v="16"/>
    <n v="29"/>
    <m/>
    <m/>
    <m/>
    <m/>
    <n v="5"/>
    <n v="5"/>
    <n v="5"/>
    <n v="3"/>
    <m/>
    <n v="2"/>
    <n v="3"/>
    <m/>
    <m/>
    <m/>
    <m/>
    <n v="5"/>
    <n v="1"/>
    <n v="1"/>
    <n v="2"/>
    <n v="4"/>
    <n v="3"/>
    <n v="5"/>
    <n v="3"/>
    <n v="5"/>
    <n v="5"/>
    <n v="5"/>
    <n v="3"/>
    <n v="5"/>
    <n v="5"/>
    <n v="3"/>
    <n v="5"/>
    <s v="NO"/>
    <n v="5"/>
    <m/>
    <n v="5"/>
    <n v="2"/>
    <n v="5"/>
    <n v="5"/>
    <n v="5"/>
    <n v="5"/>
    <m/>
    <s v="NO"/>
    <m/>
    <m/>
    <m/>
    <n v="5"/>
    <n v="5"/>
    <m/>
    <x v="0"/>
    <n v="4"/>
    <m/>
    <m/>
    <d v="2017-03-19T13:25:11"/>
    <s v="10.150.1.152"/>
    <m/>
  </r>
  <r>
    <s v="F. Geografía e Historia"/>
    <s v="Humanidades"/>
    <n v="1"/>
    <n v="1667"/>
    <m/>
    <m/>
    <x v="1"/>
    <n v="16"/>
    <m/>
    <x v="1"/>
    <n v="4"/>
    <m/>
    <n v="16"/>
    <n v="29"/>
    <n v="4"/>
    <m/>
    <m/>
    <m/>
    <n v="4"/>
    <n v="5"/>
    <n v="4"/>
    <n v="3"/>
    <m/>
    <n v="2"/>
    <m/>
    <m/>
    <m/>
    <m/>
    <m/>
    <n v="4"/>
    <n v="3"/>
    <n v="2"/>
    <n v="2"/>
    <n v="2"/>
    <n v="4"/>
    <n v="3"/>
    <n v="4"/>
    <n v="4"/>
    <n v="4"/>
    <n v="3"/>
    <n v="3"/>
    <n v="4"/>
    <n v="4"/>
    <n v="4"/>
    <n v="4"/>
    <s v="NO"/>
    <n v="3"/>
    <m/>
    <n v="4"/>
    <n v="2"/>
    <n v="3"/>
    <n v="5"/>
    <n v="5"/>
    <n v="5"/>
    <m/>
    <s v="NO"/>
    <s v="NO"/>
    <n v="2"/>
    <m/>
    <n v="3"/>
    <n v="4"/>
    <m/>
    <x v="2"/>
    <n v="3"/>
    <m/>
    <m/>
    <d v="2017-03-19T13:27:23"/>
    <s v="10.150.1.151"/>
    <m/>
  </r>
  <r>
    <s v="F. Ciencias Físicas"/>
    <s v="Ciencias Experimentales"/>
    <n v="2"/>
    <n v="1668"/>
    <m/>
    <m/>
    <x v="1"/>
    <n v="6"/>
    <m/>
    <x v="1"/>
    <n v="3"/>
    <m/>
    <n v="10"/>
    <n v="6"/>
    <n v="29"/>
    <m/>
    <m/>
    <m/>
    <n v="4"/>
    <n v="4"/>
    <n v="4"/>
    <n v="5"/>
    <n v="1"/>
    <m/>
    <m/>
    <m/>
    <m/>
    <m/>
    <m/>
    <n v="5"/>
    <n v="1"/>
    <n v="1"/>
    <n v="5"/>
    <n v="5"/>
    <n v="5"/>
    <n v="5"/>
    <n v="4"/>
    <n v="4"/>
    <n v="3"/>
    <n v="3"/>
    <n v="4"/>
    <n v="5"/>
    <n v="3"/>
    <n v="3"/>
    <n v="4"/>
    <s v="NO"/>
    <n v="4"/>
    <m/>
    <n v="4"/>
    <n v="4"/>
    <n v="5"/>
    <n v="5"/>
    <n v="5"/>
    <n v="5"/>
    <m/>
    <s v="NO"/>
    <s v="NO"/>
    <m/>
    <m/>
    <n v="3"/>
    <n v="2"/>
    <m/>
    <x v="2"/>
    <n v="3"/>
    <m/>
    <s v="En mi opinión, creo que sería más adecuado que la hora de apertura fuera a las 08.30h "/>
    <d v="2017-03-19T13:37:57"/>
    <s v="10.150.1.152"/>
    <m/>
  </r>
  <r>
    <s v="F. Ciencias Físicas"/>
    <s v="Ciencias Experimentales"/>
    <n v="2"/>
    <n v="1669"/>
    <m/>
    <m/>
    <x v="1"/>
    <n v="6"/>
    <m/>
    <x v="1"/>
    <n v="2"/>
    <m/>
    <n v="6"/>
    <m/>
    <m/>
    <m/>
    <m/>
    <m/>
    <n v="5"/>
    <n v="3"/>
    <n v="3"/>
    <n v="3"/>
    <n v="1"/>
    <m/>
    <m/>
    <m/>
    <m/>
    <m/>
    <m/>
    <n v="2"/>
    <n v="1"/>
    <n v="1"/>
    <n v="3"/>
    <n v="5"/>
    <n v="2"/>
    <n v="4"/>
    <n v="2"/>
    <n v="4"/>
    <n v="4"/>
    <n v="4"/>
    <n v="2"/>
    <n v="4"/>
    <n v="4"/>
    <n v="3"/>
    <n v="5"/>
    <s v="SI"/>
    <n v="4"/>
    <m/>
    <n v="4"/>
    <n v="4"/>
    <n v="4"/>
    <n v="5"/>
    <n v="5"/>
    <n v="3"/>
    <m/>
    <s v="NO"/>
    <s v="NO"/>
    <m/>
    <m/>
    <n v="4"/>
    <n v="5"/>
    <m/>
    <x v="0"/>
    <m/>
    <m/>
    <m/>
    <d v="2017-03-19T13:46:20"/>
    <s v="10.150.1.151"/>
    <m/>
  </r>
  <r>
    <s v="F. Ciencias Económicas y Empresariales"/>
    <s v="Ciencias Sociales"/>
    <n v="3"/>
    <n v="1670"/>
    <m/>
    <m/>
    <x v="2"/>
    <n v="5"/>
    <m/>
    <x v="3"/>
    <n v="5"/>
    <m/>
    <n v="5"/>
    <n v="5"/>
    <n v="5"/>
    <m/>
    <m/>
    <m/>
    <n v="5"/>
    <n v="5"/>
    <n v="4"/>
    <n v="5"/>
    <m/>
    <m/>
    <n v="3"/>
    <m/>
    <m/>
    <m/>
    <m/>
    <n v="5"/>
    <m/>
    <m/>
    <n v="3"/>
    <n v="5"/>
    <n v="5"/>
    <n v="5"/>
    <n v="2"/>
    <n v="5"/>
    <n v="5"/>
    <n v="5"/>
    <n v="5"/>
    <n v="5"/>
    <n v="5"/>
    <n v="3"/>
    <n v="5"/>
    <s v="NO"/>
    <n v="5"/>
    <m/>
    <n v="5"/>
    <n v="5"/>
    <n v="5"/>
    <n v="5"/>
    <n v="5"/>
    <n v="5"/>
    <m/>
    <s v="SI"/>
    <s v="SI"/>
    <n v="5"/>
    <m/>
    <n v="5"/>
    <n v="4"/>
    <m/>
    <x v="0"/>
    <n v="3"/>
    <m/>
    <m/>
    <d v="2017-03-19T13:46:50"/>
    <s v="10.150.1.152"/>
    <m/>
  </r>
  <r>
    <s v="F. Geografía e Historia"/>
    <s v="Humanidades"/>
    <n v="1"/>
    <n v="1671"/>
    <m/>
    <m/>
    <x v="1"/>
    <n v="16"/>
    <m/>
    <x v="1"/>
    <n v="4"/>
    <m/>
    <n v="16"/>
    <n v="29"/>
    <m/>
    <m/>
    <m/>
    <m/>
    <n v="4"/>
    <n v="5"/>
    <n v="4"/>
    <n v="3"/>
    <m/>
    <n v="2"/>
    <m/>
    <n v="4"/>
    <n v="0.25"/>
    <m/>
    <m/>
    <n v="4"/>
    <n v="1"/>
    <n v="1"/>
    <n v="2"/>
    <n v="3"/>
    <n v="4"/>
    <n v="3"/>
    <n v="3"/>
    <n v="6"/>
    <n v="4"/>
    <n v="3"/>
    <n v="3"/>
    <n v="4"/>
    <n v="4"/>
    <n v="3"/>
    <m/>
    <s v="NO"/>
    <n v="4"/>
    <m/>
    <n v="4"/>
    <n v="4"/>
    <n v="4"/>
    <n v="5"/>
    <n v="5"/>
    <n v="5"/>
    <m/>
    <s v="SI"/>
    <s v="NO"/>
    <m/>
    <m/>
    <n v="4"/>
    <n v="4"/>
    <m/>
    <x v="2"/>
    <n v="3"/>
    <m/>
    <s v="No he sentido la necesidad de realizar el curso de formación. "/>
    <d v="2017-03-19T13:46:57"/>
    <s v="10.150.1.152"/>
    <m/>
  </r>
  <r>
    <s v="F. Ciencias de la Información"/>
    <s v="Ciencias Sociales"/>
    <n v="3"/>
    <n v="1672"/>
    <m/>
    <m/>
    <x v="1"/>
    <n v="4"/>
    <m/>
    <x v="1"/>
    <n v="1"/>
    <m/>
    <n v="4"/>
    <m/>
    <m/>
    <s v="CRAI-Biblioteca UAH"/>
    <m/>
    <m/>
    <n v="3"/>
    <n v="2"/>
    <n v="4"/>
    <n v="4"/>
    <n v="1"/>
    <m/>
    <m/>
    <m/>
    <m/>
    <m/>
    <m/>
    <n v="5"/>
    <n v="1"/>
    <n v="1"/>
    <n v="4"/>
    <n v="5"/>
    <n v="4"/>
    <n v="4"/>
    <n v="1"/>
    <n v="4"/>
    <n v="3"/>
    <n v="2"/>
    <n v="2"/>
    <n v="1"/>
    <n v="3"/>
    <n v="3"/>
    <n v="3"/>
    <s v="NO"/>
    <n v="3"/>
    <m/>
    <n v="3"/>
    <n v="3"/>
    <n v="3"/>
    <n v="2"/>
    <n v="2"/>
    <n v="3"/>
    <m/>
    <s v="NO"/>
    <s v="NO"/>
    <m/>
    <m/>
    <n v="3"/>
    <n v="2"/>
    <m/>
    <x v="3"/>
    <n v="3"/>
    <m/>
    <m/>
    <d v="2017-03-19T13:48:57"/>
    <s v="10.150.1.152"/>
    <m/>
  </r>
  <r>
    <s v="F. Medicina"/>
    <s v="Ciencias de la Salud"/>
    <n v="4"/>
    <n v="1673"/>
    <m/>
    <m/>
    <x v="1"/>
    <n v="18"/>
    <m/>
    <x v="5"/>
    <n v="3"/>
    <m/>
    <n v="19"/>
    <n v="22"/>
    <m/>
    <m/>
    <m/>
    <m/>
    <n v="3"/>
    <n v="4"/>
    <n v="4"/>
    <n v="4"/>
    <n v="1"/>
    <n v="2"/>
    <m/>
    <m/>
    <m/>
    <m/>
    <m/>
    <n v="2"/>
    <n v="2"/>
    <n v="2"/>
    <n v="4"/>
    <n v="4"/>
    <n v="1"/>
    <n v="5"/>
    <n v="1"/>
    <n v="3"/>
    <n v="4"/>
    <n v="4"/>
    <n v="4"/>
    <n v="3"/>
    <n v="3"/>
    <n v="3"/>
    <n v="4"/>
    <s v="NO"/>
    <n v="4"/>
    <m/>
    <n v="5"/>
    <n v="2"/>
    <n v="3"/>
    <n v="4"/>
    <n v="4"/>
    <n v="4"/>
    <m/>
    <m/>
    <m/>
    <m/>
    <m/>
    <m/>
    <m/>
    <m/>
    <x v="4"/>
    <m/>
    <m/>
    <m/>
    <d v="2017-03-19T13:51:28"/>
    <s v="10.150.1.152"/>
    <m/>
  </r>
  <r>
    <s v="F. Veterinaria"/>
    <s v="Ciencias de la Salud"/>
    <n v="4"/>
    <n v="1674"/>
    <m/>
    <m/>
    <x v="1"/>
    <n v="21"/>
    <m/>
    <x v="2"/>
    <n v="3"/>
    <m/>
    <n v="29"/>
    <n v="19"/>
    <n v="21"/>
    <m/>
    <m/>
    <m/>
    <n v="3"/>
    <n v="4"/>
    <n v="5"/>
    <n v="4"/>
    <m/>
    <n v="2"/>
    <m/>
    <n v="4"/>
    <n v="12"/>
    <m/>
    <m/>
    <n v="2"/>
    <n v="2"/>
    <n v="1"/>
    <n v="1"/>
    <n v="5"/>
    <n v="5"/>
    <n v="1"/>
    <n v="3"/>
    <n v="1"/>
    <n v="5"/>
    <n v="5"/>
    <n v="4"/>
    <n v="2"/>
    <n v="3"/>
    <n v="3"/>
    <n v="2"/>
    <s v="NO"/>
    <n v="5"/>
    <m/>
    <n v="5"/>
    <n v="5"/>
    <n v="5"/>
    <n v="5"/>
    <n v="5"/>
    <n v="5"/>
    <m/>
    <s v="NO"/>
    <s v="NO"/>
    <m/>
    <m/>
    <n v="3"/>
    <n v="1"/>
    <m/>
    <x v="0"/>
    <n v="3"/>
    <m/>
    <m/>
    <d v="2017-03-19T13:52:12"/>
    <s v="10.150.1.151"/>
    <m/>
  </r>
  <r>
    <s v="F. Ciencias de la Información"/>
    <s v="Ciencias Sociales"/>
    <n v="3"/>
    <n v="1675"/>
    <m/>
    <m/>
    <x v="1"/>
    <n v="4"/>
    <m/>
    <x v="1"/>
    <n v="3"/>
    <m/>
    <n v="4"/>
    <m/>
    <m/>
    <m/>
    <m/>
    <m/>
    <n v="4"/>
    <n v="5"/>
    <n v="4"/>
    <n v="2"/>
    <m/>
    <n v="2"/>
    <m/>
    <m/>
    <m/>
    <m/>
    <m/>
    <n v="2"/>
    <n v="2"/>
    <n v="3"/>
    <n v="1"/>
    <n v="4"/>
    <n v="5"/>
    <n v="5"/>
    <n v="4"/>
    <n v="4"/>
    <n v="4"/>
    <n v="5"/>
    <n v="5"/>
    <n v="4"/>
    <n v="4"/>
    <n v="3"/>
    <n v="4"/>
    <s v="NO"/>
    <n v="4"/>
    <m/>
    <n v="4"/>
    <n v="3"/>
    <n v="4"/>
    <n v="5"/>
    <n v="5"/>
    <n v="5"/>
    <m/>
    <s v="NO"/>
    <s v="NO"/>
    <m/>
    <m/>
    <n v="4"/>
    <n v="4"/>
    <m/>
    <x v="2"/>
    <n v="4"/>
    <m/>
    <m/>
    <d v="2017-03-19T14:13:14"/>
    <s v="10.150.1.152"/>
    <m/>
  </r>
  <r>
    <s v="F. Bellas Artes"/>
    <s v="Humanidades"/>
    <n v="1"/>
    <n v="1676"/>
    <m/>
    <m/>
    <x v="1"/>
    <n v="1"/>
    <m/>
    <x v="1"/>
    <n v="4"/>
    <m/>
    <n v="1"/>
    <n v="16"/>
    <m/>
    <m/>
    <m/>
    <m/>
    <n v="4"/>
    <n v="4"/>
    <n v="5"/>
    <n v="3"/>
    <m/>
    <m/>
    <n v="3"/>
    <m/>
    <m/>
    <m/>
    <m/>
    <n v="5"/>
    <n v="1"/>
    <n v="2"/>
    <n v="4"/>
    <n v="5"/>
    <n v="5"/>
    <n v="5"/>
    <n v="2"/>
    <n v="5"/>
    <n v="4"/>
    <n v="4"/>
    <n v="4"/>
    <n v="5"/>
    <n v="5"/>
    <n v="5"/>
    <n v="5"/>
    <s v="SI"/>
    <n v="5"/>
    <m/>
    <n v="5"/>
    <n v="5"/>
    <n v="5"/>
    <n v="5"/>
    <n v="5"/>
    <n v="5"/>
    <m/>
    <s v="SI"/>
    <s v="SI"/>
    <n v="5"/>
    <m/>
    <n v="5"/>
    <n v="5"/>
    <m/>
    <x v="0"/>
    <n v="4"/>
    <m/>
    <m/>
    <d v="2017-03-19T14:17:31"/>
    <s v="10.150.1.151"/>
    <m/>
  </r>
  <r>
    <s v="F. Trabajo Social"/>
    <s v="Ciencias Sociales"/>
    <n v="3"/>
    <n v="1677"/>
    <m/>
    <m/>
    <x v="1"/>
    <n v="26"/>
    <m/>
    <x v="1"/>
    <n v="4"/>
    <m/>
    <n v="26"/>
    <n v="20"/>
    <n v="9"/>
    <m/>
    <m/>
    <m/>
    <n v="5"/>
    <n v="3"/>
    <n v="5"/>
    <n v="2"/>
    <m/>
    <n v="2"/>
    <m/>
    <m/>
    <m/>
    <m/>
    <m/>
    <n v="5"/>
    <n v="4"/>
    <n v="2"/>
    <n v="1"/>
    <n v="5"/>
    <n v="5"/>
    <n v="4"/>
    <n v="1"/>
    <n v="6"/>
    <n v="5"/>
    <n v="5"/>
    <n v="4"/>
    <n v="5"/>
    <n v="5"/>
    <n v="3"/>
    <n v="5"/>
    <s v="SI"/>
    <n v="4"/>
    <m/>
    <n v="5"/>
    <n v="1"/>
    <n v="5"/>
    <n v="5"/>
    <n v="5"/>
    <n v="5"/>
    <m/>
    <s v="NO"/>
    <s v="NO"/>
    <m/>
    <m/>
    <n v="4"/>
    <n v="3"/>
    <m/>
    <x v="2"/>
    <n v="3"/>
    <m/>
    <m/>
    <d v="2017-03-19T14:18:46"/>
    <s v="10.150.1.152"/>
    <m/>
  </r>
  <r>
    <s v="F. Comercio y Turismo"/>
    <s v="Ciencias Sociales"/>
    <n v="3"/>
    <n v="1678"/>
    <m/>
    <m/>
    <x v="1"/>
    <n v="24"/>
    <m/>
    <x v="2"/>
    <n v="3"/>
    <m/>
    <n v="24"/>
    <n v="29"/>
    <m/>
    <m/>
    <m/>
    <m/>
    <n v="3"/>
    <n v="4"/>
    <n v="4"/>
    <n v="4"/>
    <m/>
    <n v="2"/>
    <m/>
    <m/>
    <m/>
    <m/>
    <m/>
    <n v="3"/>
    <n v="3"/>
    <n v="3"/>
    <n v="3"/>
    <n v="3"/>
    <n v="3"/>
    <n v="3"/>
    <n v="3"/>
    <n v="4"/>
    <n v="4"/>
    <n v="3"/>
    <n v="3"/>
    <n v="3"/>
    <n v="3"/>
    <n v="3"/>
    <n v="4"/>
    <s v="NO"/>
    <n v="5"/>
    <m/>
    <n v="5"/>
    <n v="3"/>
    <n v="4"/>
    <n v="4"/>
    <n v="4"/>
    <n v="4"/>
    <m/>
    <s v="NO"/>
    <s v="NO"/>
    <n v="3"/>
    <m/>
    <n v="4"/>
    <n v="4"/>
    <m/>
    <x v="0"/>
    <m/>
    <m/>
    <m/>
    <d v="2017-03-19T14:18:59"/>
    <s v="10.150.1.151"/>
    <m/>
  </r>
  <r>
    <s v="F. Óptica y Optometría"/>
    <s v="Ciencias de la Salud"/>
    <n v="4"/>
    <n v="1679"/>
    <m/>
    <m/>
    <x v="1"/>
    <n v="25"/>
    <m/>
    <x v="3"/>
    <n v="2"/>
    <m/>
    <n v="25"/>
    <m/>
    <m/>
    <m/>
    <m/>
    <m/>
    <n v="4"/>
    <n v="5"/>
    <n v="4"/>
    <n v="5"/>
    <m/>
    <m/>
    <n v="3"/>
    <m/>
    <n v="23"/>
    <m/>
    <m/>
    <n v="4"/>
    <n v="1"/>
    <n v="3"/>
    <n v="4"/>
    <n v="1"/>
    <n v="1"/>
    <m/>
    <n v="5"/>
    <n v="4"/>
    <n v="4"/>
    <n v="5"/>
    <n v="2"/>
    <n v="5"/>
    <n v="2"/>
    <n v="2"/>
    <n v="2"/>
    <s v="NO"/>
    <n v="3"/>
    <m/>
    <m/>
    <m/>
    <m/>
    <m/>
    <m/>
    <m/>
    <m/>
    <s v="NO"/>
    <s v="NO"/>
    <m/>
    <m/>
    <n v="4"/>
    <n v="4"/>
    <m/>
    <x v="2"/>
    <m/>
    <m/>
    <m/>
    <d v="2017-03-19T14:34:32"/>
    <s v="10.150.1.151"/>
    <m/>
  </r>
  <r>
    <s v="F. Ciencias Matemáticas"/>
    <s v="Ciencias Experimentales"/>
    <n v="2"/>
    <n v="1680"/>
    <m/>
    <m/>
    <x v="1"/>
    <n v="8"/>
    <m/>
    <x v="3"/>
    <n v="4"/>
    <m/>
    <n v="8"/>
    <n v="2"/>
    <n v="12"/>
    <m/>
    <m/>
    <m/>
    <n v="5"/>
    <n v="5"/>
    <n v="5"/>
    <n v="4"/>
    <m/>
    <n v="2"/>
    <m/>
    <m/>
    <m/>
    <m/>
    <m/>
    <n v="5"/>
    <n v="2"/>
    <n v="3"/>
    <n v="3"/>
    <n v="5"/>
    <n v="5"/>
    <n v="5"/>
    <n v="3"/>
    <n v="5"/>
    <n v="5"/>
    <n v="4"/>
    <n v="4"/>
    <n v="5"/>
    <n v="5"/>
    <n v="4"/>
    <n v="5"/>
    <s v="NO"/>
    <n v="4"/>
    <m/>
    <n v="5"/>
    <n v="2"/>
    <n v="3"/>
    <n v="5"/>
    <n v="4"/>
    <n v="4"/>
    <m/>
    <s v="NO"/>
    <s v="NO"/>
    <m/>
    <m/>
    <n v="5"/>
    <n v="5"/>
    <m/>
    <x v="0"/>
    <m/>
    <m/>
    <m/>
    <d v="2017-03-19T14:34:46"/>
    <s v="10.150.1.152"/>
    <m/>
  </r>
  <r>
    <s v="F. Filología"/>
    <s v="Humanidades"/>
    <n v="1"/>
    <n v="1681"/>
    <m/>
    <m/>
    <x v="1"/>
    <n v="14"/>
    <m/>
    <x v="1"/>
    <n v="4"/>
    <m/>
    <n v="29"/>
    <n v="14"/>
    <n v="15"/>
    <m/>
    <m/>
    <m/>
    <n v="4"/>
    <n v="5"/>
    <n v="5"/>
    <n v="4"/>
    <m/>
    <n v="2"/>
    <n v="3"/>
    <m/>
    <m/>
    <m/>
    <m/>
    <n v="3"/>
    <n v="1"/>
    <n v="1"/>
    <n v="4"/>
    <n v="3"/>
    <n v="3"/>
    <n v="3"/>
    <n v="1"/>
    <n v="1"/>
    <n v="3"/>
    <n v="4"/>
    <n v="2"/>
    <n v="4"/>
    <n v="4"/>
    <n v="2"/>
    <n v="3"/>
    <s v="NO"/>
    <m/>
    <m/>
    <n v="3"/>
    <n v="3"/>
    <n v="5"/>
    <n v="5"/>
    <n v="5"/>
    <n v="5"/>
    <m/>
    <s v="NO"/>
    <s v="NO"/>
    <m/>
    <m/>
    <n v="4"/>
    <n v="4"/>
    <m/>
    <x v="2"/>
    <m/>
    <m/>
    <s v="No he acudido a los cursos de formación por no conocerlos"/>
    <d v="2017-03-19T14:37:06"/>
    <s v="10.150.1.151"/>
    <m/>
  </r>
  <r>
    <s v="F. Trabajo Social"/>
    <s v="Ciencias Sociales"/>
    <n v="3"/>
    <n v="1682"/>
    <m/>
    <m/>
    <x v="1"/>
    <n v="26"/>
    <m/>
    <x v="2"/>
    <n v="2"/>
    <m/>
    <n v="26"/>
    <n v="9"/>
    <m/>
    <s v="Sala de estudio barajas"/>
    <m/>
    <m/>
    <n v="2"/>
    <n v="4"/>
    <n v="4"/>
    <n v="4"/>
    <n v="1"/>
    <m/>
    <m/>
    <m/>
    <m/>
    <m/>
    <m/>
    <n v="2"/>
    <n v="1"/>
    <n v="4"/>
    <n v="4"/>
    <n v="5"/>
    <n v="5"/>
    <n v="5"/>
    <n v="1"/>
    <n v="5"/>
    <n v="3"/>
    <n v="4"/>
    <n v="3"/>
    <n v="5"/>
    <n v="2"/>
    <n v="3"/>
    <n v="3"/>
    <s v="NO"/>
    <n v="2"/>
    <m/>
    <n v="5"/>
    <n v="5"/>
    <n v="5"/>
    <n v="5"/>
    <n v="4"/>
    <n v="5"/>
    <m/>
    <s v="NO"/>
    <s v="NO"/>
    <m/>
    <m/>
    <n v="3"/>
    <n v="4"/>
    <m/>
    <x v="3"/>
    <n v="3"/>
    <m/>
    <s v="No sabía que había cursos."/>
    <d v="2017-03-19T14:37:50"/>
    <s v="10.150.1.151"/>
    <m/>
  </r>
  <r>
    <s v="F. Ciencias Políticas y Sociología"/>
    <s v="Ciencias Sociales"/>
    <n v="3"/>
    <n v="1683"/>
    <m/>
    <m/>
    <x v="1"/>
    <n v="9"/>
    <m/>
    <x v="5"/>
    <n v="3"/>
    <m/>
    <n v="9"/>
    <m/>
    <m/>
    <m/>
    <m/>
    <m/>
    <n v="4"/>
    <n v="4"/>
    <n v="1"/>
    <n v="1"/>
    <m/>
    <m/>
    <m/>
    <m/>
    <s v="Toda la noche"/>
    <m/>
    <m/>
    <n v="2"/>
    <n v="1"/>
    <n v="1"/>
    <n v="5"/>
    <n v="5"/>
    <m/>
    <n v="3"/>
    <n v="1"/>
    <n v="1"/>
    <n v="4"/>
    <n v="4"/>
    <n v="1"/>
    <n v="1"/>
    <n v="1"/>
    <n v="1"/>
    <n v="1"/>
    <s v="NO"/>
    <n v="1"/>
    <m/>
    <n v="3"/>
    <n v="1"/>
    <n v="1"/>
    <n v="5"/>
    <n v="5"/>
    <n v="1"/>
    <m/>
    <s v="NO"/>
    <s v="NO"/>
    <n v="1"/>
    <m/>
    <n v="5"/>
    <n v="3"/>
    <m/>
    <x v="3"/>
    <n v="2"/>
    <m/>
    <m/>
    <d v="2017-03-19T14:38:19"/>
    <s v="10.150.1.151"/>
    <m/>
  </r>
  <r>
    <s v="F. Ciencias Físicas"/>
    <s v="Ciencias Experimentales"/>
    <n v="2"/>
    <n v="1684"/>
    <m/>
    <m/>
    <x v="2"/>
    <n v="6"/>
    <m/>
    <x v="2"/>
    <n v="1"/>
    <m/>
    <n v="6"/>
    <n v="29"/>
    <m/>
    <m/>
    <m/>
    <m/>
    <n v="2"/>
    <n v="4"/>
    <n v="4"/>
    <n v="4"/>
    <m/>
    <n v="2"/>
    <n v="3"/>
    <n v="4"/>
    <n v="23"/>
    <m/>
    <m/>
    <n v="2"/>
    <n v="1"/>
    <n v="2"/>
    <n v="4"/>
    <n v="5"/>
    <n v="5"/>
    <n v="5"/>
    <n v="2"/>
    <n v="6"/>
    <n v="3"/>
    <n v="3"/>
    <n v="2"/>
    <n v="3"/>
    <n v="2"/>
    <n v="3"/>
    <n v="2"/>
    <s v="NO"/>
    <n v="3"/>
    <m/>
    <n v="4"/>
    <n v="4"/>
    <n v="4"/>
    <n v="3"/>
    <n v="3"/>
    <n v="3"/>
    <m/>
    <s v="NO"/>
    <s v="NO"/>
    <m/>
    <m/>
    <n v="3"/>
    <n v="4"/>
    <m/>
    <x v="3"/>
    <n v="3"/>
    <m/>
    <s v="Con respecto a la casilla 5, no tenia conocimiento de que se realizaran cursos de formación.&lt;br&gt;Creo que la biblioteca debería estar abierta los sábados durante todo el curso lectivo"/>
    <d v="2017-03-19T14:39:27"/>
    <s v="10.150.1.152"/>
    <m/>
  </r>
  <r>
    <s v="Otro"/>
    <n v="0"/>
    <n v="0"/>
    <n v="1685"/>
    <m/>
    <m/>
    <x v="1"/>
    <n v="38"/>
    <m/>
    <x v="0"/>
    <n v="3"/>
    <m/>
    <m/>
    <m/>
    <m/>
    <m/>
    <m/>
    <m/>
    <n v="1"/>
    <n v="1"/>
    <n v="1"/>
    <n v="1"/>
    <m/>
    <n v="2"/>
    <m/>
    <n v="4"/>
    <n v="3"/>
    <m/>
    <m/>
    <n v="1"/>
    <n v="4"/>
    <n v="4"/>
    <n v="5"/>
    <n v="5"/>
    <n v="5"/>
    <n v="1"/>
    <n v="3"/>
    <n v="1"/>
    <n v="2"/>
    <n v="3"/>
    <n v="2"/>
    <n v="1"/>
    <n v="3"/>
    <n v="1"/>
    <n v="4"/>
    <s v="SI"/>
    <n v="1"/>
    <m/>
    <n v="1"/>
    <n v="2"/>
    <n v="3"/>
    <n v="1"/>
    <n v="1"/>
    <n v="5"/>
    <m/>
    <s v="NO"/>
    <s v="NO"/>
    <m/>
    <m/>
    <n v="1"/>
    <n v="1"/>
    <m/>
    <x v="1"/>
    <n v="3"/>
    <m/>
    <m/>
    <d v="2017-03-19T14:41:49"/>
    <s v="10.150.1.151"/>
    <m/>
  </r>
  <r>
    <s v="F. Farmacia"/>
    <s v="Ciencias de la Salud"/>
    <n v="4"/>
    <n v="1686"/>
    <m/>
    <m/>
    <x v="1"/>
    <n v="13"/>
    <m/>
    <x v="2"/>
    <n v="3"/>
    <m/>
    <n v="13"/>
    <m/>
    <m/>
    <m/>
    <m/>
    <m/>
    <n v="3"/>
    <n v="2"/>
    <n v="2"/>
    <n v="3"/>
    <n v="1"/>
    <m/>
    <m/>
    <m/>
    <m/>
    <m/>
    <m/>
    <n v="2"/>
    <n v="1"/>
    <n v="2"/>
    <n v="1"/>
    <n v="4"/>
    <n v="3"/>
    <n v="5"/>
    <n v="2"/>
    <n v="4"/>
    <n v="2"/>
    <n v="3"/>
    <n v="3"/>
    <n v="3"/>
    <n v="3"/>
    <n v="2"/>
    <n v="4"/>
    <s v="NO"/>
    <n v="3"/>
    <m/>
    <n v="3"/>
    <n v="2"/>
    <n v="2"/>
    <n v="3"/>
    <n v="4"/>
    <n v="4"/>
    <m/>
    <s v="NO"/>
    <s v="SI"/>
    <n v="3"/>
    <m/>
    <n v="3"/>
    <n v="3"/>
    <m/>
    <x v="3"/>
    <n v="3"/>
    <m/>
    <m/>
    <d v="2017-03-19T14:45:58"/>
    <s v="10.150.1.152"/>
    <m/>
  </r>
  <r>
    <s v="F. Geografía e Historia"/>
    <s v="Humanidades"/>
    <n v="1"/>
    <n v="1687"/>
    <m/>
    <m/>
    <x v="1"/>
    <n v="16"/>
    <m/>
    <x v="1"/>
    <n v="5"/>
    <m/>
    <n v="16"/>
    <n v="29"/>
    <m/>
    <m/>
    <m/>
    <m/>
    <n v="2"/>
    <n v="5"/>
    <n v="3"/>
    <n v="2"/>
    <n v="1"/>
    <n v="2"/>
    <m/>
    <m/>
    <m/>
    <m/>
    <m/>
    <n v="3"/>
    <n v="2"/>
    <n v="2"/>
    <n v="2"/>
    <n v="4"/>
    <n v="5"/>
    <n v="5"/>
    <n v="1"/>
    <n v="6"/>
    <n v="2"/>
    <n v="4"/>
    <n v="3"/>
    <n v="3"/>
    <n v="5"/>
    <n v="3"/>
    <n v="4"/>
    <s v="NO"/>
    <n v="3"/>
    <m/>
    <n v="3"/>
    <n v="2"/>
    <n v="4"/>
    <n v="5"/>
    <n v="5"/>
    <n v="5"/>
    <m/>
    <s v="NO"/>
    <s v="NO"/>
    <n v="3"/>
    <m/>
    <n v="3"/>
    <n v="3"/>
    <m/>
    <x v="3"/>
    <n v="3"/>
    <m/>
    <m/>
    <d v="2017-03-19T14:54:07"/>
    <s v="10.150.1.152"/>
    <m/>
  </r>
  <r>
    <s v="F. Filología"/>
    <s v="Humanidades"/>
    <n v="1"/>
    <n v="1688"/>
    <m/>
    <m/>
    <x v="1"/>
    <n v="14"/>
    <m/>
    <x v="3"/>
    <n v="4"/>
    <m/>
    <n v="29"/>
    <n v="14"/>
    <n v="15"/>
    <m/>
    <m/>
    <m/>
    <n v="5"/>
    <n v="4"/>
    <n v="5"/>
    <n v="4"/>
    <m/>
    <n v="2"/>
    <m/>
    <m/>
    <m/>
    <m/>
    <m/>
    <n v="5"/>
    <n v="1"/>
    <n v="1"/>
    <n v="4"/>
    <n v="5"/>
    <n v="2"/>
    <n v="4"/>
    <n v="2"/>
    <n v="5"/>
    <n v="5"/>
    <n v="5"/>
    <n v="3"/>
    <n v="5"/>
    <n v="5"/>
    <n v="4"/>
    <n v="5"/>
    <s v="SI"/>
    <n v="5"/>
    <m/>
    <n v="5"/>
    <n v="4"/>
    <n v="5"/>
    <n v="5"/>
    <n v="5"/>
    <n v="5"/>
    <m/>
    <s v="SI"/>
    <s v="NO"/>
    <m/>
    <m/>
    <n v="5"/>
    <n v="5"/>
    <m/>
    <x v="0"/>
    <n v="3"/>
    <m/>
    <m/>
    <d v="2017-03-19T14:54:16"/>
    <s v="10.150.1.152"/>
    <m/>
  </r>
  <r>
    <s v="F. Geografía e Historia"/>
    <s v="Humanidades"/>
    <n v="1"/>
    <n v="1689"/>
    <m/>
    <m/>
    <x v="1"/>
    <n v="16"/>
    <m/>
    <x v="2"/>
    <n v="4"/>
    <m/>
    <n v="29"/>
    <n v="16"/>
    <n v="14"/>
    <m/>
    <m/>
    <m/>
    <n v="5"/>
    <n v="4"/>
    <n v="5"/>
    <n v="3"/>
    <n v="1"/>
    <m/>
    <m/>
    <m/>
    <m/>
    <m/>
    <m/>
    <n v="2"/>
    <n v="2"/>
    <n v="2"/>
    <n v="4"/>
    <n v="4"/>
    <n v="5"/>
    <n v="4"/>
    <n v="2"/>
    <n v="4"/>
    <n v="4"/>
    <n v="3"/>
    <n v="4"/>
    <n v="4"/>
    <n v="5"/>
    <n v="3"/>
    <n v="4"/>
    <s v="NO"/>
    <n v="5"/>
    <m/>
    <n v="5"/>
    <n v="4"/>
    <n v="4"/>
    <n v="4"/>
    <n v="5"/>
    <n v="5"/>
    <m/>
    <s v="NO"/>
    <s v="NO"/>
    <m/>
    <m/>
    <n v="4"/>
    <n v="5"/>
    <m/>
    <x v="2"/>
    <n v="5"/>
    <m/>
    <m/>
    <d v="2017-03-19T15:07:50"/>
    <s v="10.150.1.152"/>
    <m/>
  </r>
  <r>
    <s v="F. Ciencias Económicas y Empresariales"/>
    <s v="Ciencias Sociales"/>
    <n v="3"/>
    <n v="1690"/>
    <m/>
    <m/>
    <x v="1"/>
    <n v="5"/>
    <m/>
    <x v="1"/>
    <n v="1"/>
    <m/>
    <n v="5"/>
    <n v="29"/>
    <m/>
    <s v="Centro Cultural Dotacional Integrado Arganzuela"/>
    <m/>
    <m/>
    <n v="4"/>
    <n v="4"/>
    <n v="4"/>
    <n v="4"/>
    <n v="1"/>
    <m/>
    <m/>
    <m/>
    <m/>
    <m/>
    <m/>
    <n v="2"/>
    <n v="2"/>
    <n v="2"/>
    <n v="2"/>
    <n v="3"/>
    <n v="3"/>
    <n v="4"/>
    <n v="3"/>
    <n v="3"/>
    <n v="3"/>
    <n v="2"/>
    <n v="2"/>
    <n v="4"/>
    <n v="2"/>
    <n v="3"/>
    <n v="3"/>
    <s v="NO"/>
    <n v="3"/>
    <m/>
    <n v="4"/>
    <n v="4"/>
    <n v="4"/>
    <n v="4"/>
    <n v="4"/>
    <n v="4"/>
    <m/>
    <s v="NO"/>
    <s v="NO"/>
    <m/>
    <m/>
    <n v="4"/>
    <n v="3"/>
    <m/>
    <x v="2"/>
    <n v="4"/>
    <m/>
    <s v="Pienso que en la sala de ordenadores debería haber también silencio, porque la gente que quiera hablar en alto ya puede irse a las salas donde se hacen los trabajos grupales con su ordenador portátil."/>
    <d v="2017-03-19T15:30:52"/>
    <s v="10.150.1.151"/>
    <m/>
  </r>
  <r>
    <s v="F. Ciencias Biológicas"/>
    <s v="Ciencias Experimentales"/>
    <n v="2"/>
    <n v="1691"/>
    <m/>
    <m/>
    <x v="1"/>
    <n v="2"/>
    <m/>
    <x v="1"/>
    <n v="3"/>
    <m/>
    <n v="2"/>
    <n v="29"/>
    <m/>
    <m/>
    <m/>
    <m/>
    <n v="2"/>
    <n v="4"/>
    <n v="4"/>
    <n v="4"/>
    <m/>
    <n v="2"/>
    <n v="3"/>
    <n v="4"/>
    <n v="0"/>
    <m/>
    <m/>
    <n v="5"/>
    <n v="2"/>
    <n v="2"/>
    <n v="1"/>
    <n v="4"/>
    <n v="2"/>
    <n v="4"/>
    <n v="1"/>
    <n v="3"/>
    <n v="4"/>
    <n v="4"/>
    <n v="2"/>
    <n v="3"/>
    <n v="4"/>
    <n v="3"/>
    <n v="4"/>
    <s v="NO"/>
    <n v="3"/>
    <m/>
    <n v="4"/>
    <n v="4"/>
    <n v="4"/>
    <n v="4"/>
    <n v="5"/>
    <n v="5"/>
    <m/>
    <s v="NO"/>
    <s v="NO"/>
    <m/>
    <m/>
    <n v="3"/>
    <n v="3"/>
    <m/>
    <x v="2"/>
    <n v="3"/>
    <m/>
    <m/>
    <d v="2017-03-19T15:38:29"/>
    <s v="10.150.1.151"/>
    <m/>
  </r>
  <r>
    <s v="F. Enfermería, Fisioterapia y Podología"/>
    <s v="Ciencias de la Salud"/>
    <n v="4"/>
    <n v="1692"/>
    <m/>
    <m/>
    <x v="1"/>
    <n v="22"/>
    <m/>
    <x v="3"/>
    <n v="5"/>
    <m/>
    <n v="22"/>
    <n v="18"/>
    <n v="29"/>
    <m/>
    <m/>
    <m/>
    <n v="4"/>
    <n v="4"/>
    <n v="3"/>
    <m/>
    <m/>
    <m/>
    <n v="3"/>
    <m/>
    <m/>
    <m/>
    <m/>
    <n v="5"/>
    <n v="1"/>
    <n v="1"/>
    <n v="1"/>
    <n v="1"/>
    <n v="3"/>
    <n v="4"/>
    <n v="1"/>
    <n v="6"/>
    <n v="5"/>
    <n v="5"/>
    <n v="3"/>
    <n v="4"/>
    <n v="5"/>
    <m/>
    <n v="5"/>
    <s v="SI"/>
    <n v="3"/>
    <m/>
    <n v="4"/>
    <n v="5"/>
    <n v="5"/>
    <n v="5"/>
    <n v="5"/>
    <n v="5"/>
    <m/>
    <s v="SI"/>
    <s v="NO"/>
    <m/>
    <m/>
    <n v="5"/>
    <n v="5"/>
    <m/>
    <x v="0"/>
    <m/>
    <m/>
    <s v="Creo que en la biblioteca de Enfermeria, Fisioterpia y Podología, siempre hace mucho mucho calor, y no es algo personal, mis compañeros opinan lo mismo y por ello en muchas ocasiones no tenemos que marchar de la sala o incluso no vamos, por ello soliciataría que se tuviera en cuenta porque hay compañeros que se han mareado en alguna ocasión cuando en época de exámenes por ejemplo había mucha gente en la sala. Por lo demás estoy muy contento de todo el servicio, soy un usuario habitual y la pena es lo que les comento de la temperatura porque creo que es algo sencillo de solucionar y de esa manera podría ser una sala agradable y mas ahora que empiezan a subir las temperaturas.  &lt;br&gt;Gracias. "/>
    <d v="2017-03-19T15:54:10"/>
    <s v="10.150.1.152"/>
    <m/>
  </r>
  <r>
    <s v="F. Ciencias Económicas y Empresariales"/>
    <s v="Ciencias Sociales"/>
    <n v="3"/>
    <n v="1693"/>
    <m/>
    <m/>
    <x v="1"/>
    <n v="5"/>
    <m/>
    <x v="2"/>
    <n v="1"/>
    <m/>
    <n v="5"/>
    <n v="29"/>
    <m/>
    <m/>
    <m/>
    <m/>
    <n v="5"/>
    <n v="5"/>
    <n v="2"/>
    <n v="4"/>
    <m/>
    <n v="2"/>
    <m/>
    <m/>
    <m/>
    <m/>
    <m/>
    <n v="1"/>
    <n v="1"/>
    <n v="1"/>
    <n v="4"/>
    <n v="4"/>
    <n v="4"/>
    <n v="5"/>
    <n v="3"/>
    <n v="3"/>
    <n v="3"/>
    <n v="3"/>
    <m/>
    <m/>
    <m/>
    <m/>
    <m/>
    <s v="NO"/>
    <m/>
    <m/>
    <n v="5"/>
    <n v="2"/>
    <n v="3"/>
    <n v="5"/>
    <m/>
    <m/>
    <m/>
    <s v="NO"/>
    <s v="NO"/>
    <m/>
    <m/>
    <n v="4"/>
    <n v="4"/>
    <m/>
    <x v="2"/>
    <n v="3"/>
    <m/>
    <s v="Que en epoca de exámenes este abierto los fines de semana "/>
    <d v="2017-03-19T16:17:38"/>
    <s v="10.150.1.152"/>
    <m/>
  </r>
  <r>
    <s v="F. Ciencias Químicas"/>
    <s v="Ciencias Experimentales"/>
    <n v="2"/>
    <n v="1694"/>
    <m/>
    <m/>
    <x v="1"/>
    <n v="10"/>
    <m/>
    <x v="1"/>
    <n v="1"/>
    <m/>
    <n v="10"/>
    <n v="29"/>
    <n v="2"/>
    <m/>
    <m/>
    <m/>
    <n v="4"/>
    <n v="4"/>
    <n v="4"/>
    <n v="3"/>
    <n v="1"/>
    <m/>
    <m/>
    <m/>
    <m/>
    <m/>
    <m/>
    <n v="5"/>
    <n v="1"/>
    <n v="2"/>
    <n v="4"/>
    <n v="4"/>
    <n v="2"/>
    <n v="4"/>
    <n v="1"/>
    <n v="6"/>
    <n v="4"/>
    <n v="4"/>
    <n v="3"/>
    <n v="5"/>
    <n v="5"/>
    <n v="3"/>
    <n v="4"/>
    <s v="NO"/>
    <n v="3"/>
    <m/>
    <n v="4"/>
    <n v="4"/>
    <n v="4"/>
    <n v="5"/>
    <n v="5"/>
    <n v="4"/>
    <m/>
    <s v="NO"/>
    <s v="NO"/>
    <m/>
    <m/>
    <n v="5"/>
    <n v="4"/>
    <m/>
    <x v="2"/>
    <n v="4"/>
    <m/>
    <m/>
    <d v="2017-03-19T16:24:12"/>
    <s v="10.150.1.151"/>
    <m/>
  </r>
  <r>
    <s v="F. Ciencias de la Información"/>
    <s v="Ciencias Sociales"/>
    <n v="3"/>
    <n v="1695"/>
    <m/>
    <m/>
    <x v="0"/>
    <n v="4"/>
    <m/>
    <x v="3"/>
    <n v="5"/>
    <m/>
    <n v="4"/>
    <n v="4"/>
    <n v="4"/>
    <m/>
    <m/>
    <m/>
    <n v="2"/>
    <n v="2"/>
    <n v="2"/>
    <n v="2"/>
    <m/>
    <m/>
    <n v="3"/>
    <m/>
    <m/>
    <m/>
    <m/>
    <n v="4"/>
    <n v="2"/>
    <n v="2"/>
    <n v="4"/>
    <n v="2"/>
    <n v="4"/>
    <n v="4"/>
    <n v="5"/>
    <n v="2"/>
    <n v="2"/>
    <n v="2"/>
    <n v="2"/>
    <n v="2"/>
    <n v="2"/>
    <n v="2"/>
    <n v="2"/>
    <s v="SI"/>
    <n v="2"/>
    <m/>
    <n v="2"/>
    <n v="2"/>
    <n v="2"/>
    <n v="2"/>
    <n v="2"/>
    <n v="2"/>
    <m/>
    <s v="SI"/>
    <s v="SI"/>
    <n v="2"/>
    <m/>
    <n v="2"/>
    <n v="2"/>
    <m/>
    <x v="1"/>
    <n v="1"/>
    <m/>
    <s v="1. Información de los días de penalización más accesible y clara.&lt;br&gt;2. Algún modo para recuperar los días de penalización o que se reduzcan.&lt;br&gt;&lt;br&gt;3. El acceso a E-Prints mejorable: LA CALIDAD DE LA LECTURA ONLINE ES MALÍSIMA. &lt;br&gt;4. La posibilidad de descargar más de 33 páginas o de guardar el documento para seguir leyendo en diferentes momentos.&lt;br&gt;&lt;br&gt;5.Los cursos de formación no van por niveles, se repite el mismo contenido cada año.&lt;br&gt;6.El tiempo de los cursos de formación es muy escaso y, aún sabiéndolo, continúan sin dar una solución."/>
    <d v="2017-03-19T16:37:40"/>
    <s v="10.150.1.151"/>
    <m/>
  </r>
  <r>
    <s v="F. Ciencias Químicas"/>
    <s v="Ciencias Experimentales"/>
    <n v="2"/>
    <n v="1696"/>
    <m/>
    <m/>
    <x v="2"/>
    <n v="10"/>
    <m/>
    <x v="2"/>
    <n v="3"/>
    <m/>
    <n v="10"/>
    <m/>
    <m/>
    <m/>
    <m/>
    <m/>
    <n v="3"/>
    <n v="3"/>
    <n v="4"/>
    <n v="3"/>
    <m/>
    <m/>
    <n v="3"/>
    <m/>
    <m/>
    <m/>
    <m/>
    <n v="4"/>
    <n v="2"/>
    <n v="1"/>
    <n v="1"/>
    <n v="4"/>
    <n v="4"/>
    <n v="4"/>
    <n v="1"/>
    <n v="3"/>
    <n v="4"/>
    <n v="3"/>
    <n v="3"/>
    <n v="5"/>
    <n v="4"/>
    <n v="3"/>
    <n v="3"/>
    <s v="NO"/>
    <n v="4"/>
    <m/>
    <n v="5"/>
    <n v="5"/>
    <n v="5"/>
    <n v="5"/>
    <n v="5"/>
    <n v="5"/>
    <m/>
    <s v="NO"/>
    <s v="NO"/>
    <m/>
    <m/>
    <n v="4"/>
    <n v="4"/>
    <m/>
    <x v="2"/>
    <n v="4"/>
    <m/>
    <m/>
    <d v="2017-03-19T17:00:04"/>
    <s v="10.150.1.151"/>
    <m/>
  </r>
  <r>
    <s v="F. Veterinaria"/>
    <s v="Ciencias de la Salud"/>
    <n v="4"/>
    <n v="1697"/>
    <m/>
    <m/>
    <x v="1"/>
    <n v="21"/>
    <m/>
    <x v="1"/>
    <n v="4"/>
    <m/>
    <n v="29"/>
    <n v="21"/>
    <n v="13"/>
    <m/>
    <m/>
    <m/>
    <n v="3"/>
    <n v="3"/>
    <n v="2"/>
    <n v="3"/>
    <m/>
    <m/>
    <n v="3"/>
    <m/>
    <m/>
    <m/>
    <m/>
    <n v="2"/>
    <n v="3"/>
    <n v="4"/>
    <n v="1"/>
    <n v="5"/>
    <n v="5"/>
    <n v="5"/>
    <n v="1"/>
    <n v="3"/>
    <n v="2"/>
    <n v="3"/>
    <n v="1"/>
    <n v="3"/>
    <n v="1"/>
    <n v="1"/>
    <n v="1"/>
    <s v="NO"/>
    <n v="1"/>
    <m/>
    <n v="4"/>
    <n v="2"/>
    <n v="3"/>
    <n v="4"/>
    <n v="1"/>
    <n v="1"/>
    <m/>
    <s v="SI"/>
    <s v="NO"/>
    <m/>
    <m/>
    <n v="3"/>
    <n v="3"/>
    <m/>
    <x v="2"/>
    <n v="3"/>
    <m/>
    <m/>
    <d v="2017-03-19T17:14:04"/>
    <s v="10.150.1.152"/>
    <m/>
  </r>
  <r>
    <s v="F. Ciencias Físicas"/>
    <s v="Ciencias Experimentales"/>
    <n v="2"/>
    <n v="1698"/>
    <m/>
    <m/>
    <x v="1"/>
    <n v="6"/>
    <m/>
    <x v="1"/>
    <n v="3"/>
    <m/>
    <n v="6"/>
    <m/>
    <m/>
    <m/>
    <m/>
    <m/>
    <n v="5"/>
    <n v="5"/>
    <n v="5"/>
    <n v="5"/>
    <n v="1"/>
    <m/>
    <m/>
    <m/>
    <m/>
    <m/>
    <m/>
    <n v="4"/>
    <n v="1"/>
    <n v="1"/>
    <n v="2"/>
    <m/>
    <n v="5"/>
    <n v="5"/>
    <n v="1"/>
    <n v="3"/>
    <n v="4"/>
    <n v="3"/>
    <n v="4"/>
    <n v="4"/>
    <n v="4"/>
    <n v="3"/>
    <n v="5"/>
    <s v="SI"/>
    <n v="3"/>
    <m/>
    <n v="4"/>
    <n v="4"/>
    <n v="5"/>
    <n v="4"/>
    <n v="4"/>
    <n v="4"/>
    <m/>
    <s v="NO"/>
    <s v="NO"/>
    <n v="3"/>
    <m/>
    <n v="4"/>
    <n v="4"/>
    <m/>
    <x v="2"/>
    <n v="3"/>
    <m/>
    <m/>
    <d v="2017-03-19T17:16:33"/>
    <s v="10.150.1.151"/>
    <m/>
  </r>
  <r>
    <s v="F. Farmacia"/>
    <s v="Ciencias de la Salud"/>
    <n v="4"/>
    <n v="1699"/>
    <m/>
    <m/>
    <x v="1"/>
    <n v="13"/>
    <m/>
    <x v="5"/>
    <n v="1"/>
    <m/>
    <n v="13"/>
    <m/>
    <m/>
    <m/>
    <m/>
    <m/>
    <n v="5"/>
    <n v="2"/>
    <n v="4"/>
    <n v="4"/>
    <n v="1"/>
    <m/>
    <m/>
    <m/>
    <m/>
    <m/>
    <m/>
    <n v="2"/>
    <n v="2"/>
    <n v="2"/>
    <n v="1"/>
    <n v="4"/>
    <n v="4"/>
    <n v="5"/>
    <n v="2"/>
    <n v="4"/>
    <n v="4"/>
    <n v="4"/>
    <n v="3"/>
    <n v="5"/>
    <n v="5"/>
    <n v="5"/>
    <n v="5"/>
    <s v="NO"/>
    <n v="4"/>
    <m/>
    <n v="5"/>
    <n v="4"/>
    <n v="4"/>
    <n v="4"/>
    <n v="5"/>
    <n v="5"/>
    <m/>
    <s v="SI"/>
    <s v="SI"/>
    <n v="4"/>
    <m/>
    <n v="4"/>
    <n v="5"/>
    <m/>
    <x v="2"/>
    <n v="3"/>
    <m/>
    <m/>
    <d v="2017-03-19T17:19:34"/>
    <s v="10.150.1.151"/>
    <m/>
  </r>
  <r>
    <s v="F. Informática"/>
    <s v="Ciencias Experimentales"/>
    <n v="2"/>
    <n v="1700"/>
    <m/>
    <m/>
    <x v="1"/>
    <n v="17"/>
    <m/>
    <x v="1"/>
    <n v="3"/>
    <m/>
    <n v="17"/>
    <n v="8"/>
    <n v="29"/>
    <m/>
    <m/>
    <m/>
    <n v="2"/>
    <n v="4"/>
    <n v="4"/>
    <n v="3"/>
    <m/>
    <n v="2"/>
    <n v="3"/>
    <m/>
    <m/>
    <m/>
    <m/>
    <n v="3"/>
    <n v="2"/>
    <n v="2"/>
    <n v="5"/>
    <n v="5"/>
    <n v="2"/>
    <n v="4"/>
    <n v="1"/>
    <n v="2"/>
    <n v="3"/>
    <n v="4"/>
    <n v="3"/>
    <n v="3"/>
    <n v="3"/>
    <n v="2"/>
    <n v="3"/>
    <s v="NO"/>
    <n v="3"/>
    <m/>
    <n v="3"/>
    <n v="2"/>
    <n v="3"/>
    <n v="5"/>
    <n v="4"/>
    <n v="3"/>
    <m/>
    <s v="NO"/>
    <s v="NO"/>
    <n v="3"/>
    <m/>
    <n v="4"/>
    <n v="3"/>
    <m/>
    <x v="2"/>
    <n v="3"/>
    <m/>
    <m/>
    <d v="2017-03-19T17:23:51"/>
    <s v="10.150.1.152"/>
    <m/>
  </r>
  <r>
    <s v="F. Filosofía"/>
    <s v="Humanidades"/>
    <n v="1"/>
    <n v="1702"/>
    <m/>
    <m/>
    <x v="1"/>
    <n v="15"/>
    <m/>
    <x v="2"/>
    <n v="3"/>
    <m/>
    <n v="15"/>
    <n v="9"/>
    <n v="29"/>
    <m/>
    <m/>
    <m/>
    <n v="4"/>
    <n v="2"/>
    <n v="2"/>
    <n v="3"/>
    <n v="1"/>
    <m/>
    <m/>
    <m/>
    <m/>
    <m/>
    <m/>
    <n v="3"/>
    <n v="1"/>
    <n v="1"/>
    <n v="1"/>
    <n v="4"/>
    <n v="3"/>
    <n v="5"/>
    <n v="1"/>
    <n v="2"/>
    <n v="4"/>
    <n v="3"/>
    <n v="3"/>
    <n v="3"/>
    <n v="4"/>
    <n v="3"/>
    <n v="3"/>
    <s v="NO"/>
    <n v="4"/>
    <m/>
    <n v="4"/>
    <n v="3"/>
    <n v="4"/>
    <n v="5"/>
    <n v="5"/>
    <n v="5"/>
    <m/>
    <s v="NO"/>
    <s v="NO"/>
    <m/>
    <m/>
    <n v="4"/>
    <n v="4"/>
    <m/>
    <x v="2"/>
    <n v="3"/>
    <m/>
    <m/>
    <d v="2017-03-19T17:35:20"/>
    <s v="10.150.1.152"/>
    <m/>
  </r>
  <r>
    <s v="F. Ciencias Económicas y Empresariales"/>
    <s v="Ciencias Sociales"/>
    <n v="3"/>
    <n v="1703"/>
    <m/>
    <m/>
    <x v="1"/>
    <n v="5"/>
    <m/>
    <x v="2"/>
    <n v="1"/>
    <m/>
    <n v="5"/>
    <m/>
    <m/>
    <m/>
    <m/>
    <m/>
    <n v="4"/>
    <n v="4"/>
    <n v="4"/>
    <n v="4"/>
    <m/>
    <n v="2"/>
    <m/>
    <m/>
    <m/>
    <m/>
    <m/>
    <n v="4"/>
    <n v="3"/>
    <n v="2"/>
    <n v="5"/>
    <n v="4"/>
    <m/>
    <n v="3"/>
    <n v="4"/>
    <n v="3"/>
    <n v="4"/>
    <n v="4"/>
    <n v="4"/>
    <n v="5"/>
    <n v="4"/>
    <n v="4"/>
    <n v="4"/>
    <s v="NO"/>
    <n v="5"/>
    <m/>
    <n v="5"/>
    <n v="4"/>
    <n v="4"/>
    <n v="5"/>
    <n v="5"/>
    <n v="4"/>
    <m/>
    <s v="SI"/>
    <s v="NO"/>
    <m/>
    <m/>
    <n v="4"/>
    <n v="4"/>
    <m/>
    <x v="2"/>
    <n v="3"/>
    <m/>
    <m/>
    <d v="2017-03-19T17:37:48"/>
    <s v="10.150.1.151"/>
    <m/>
  </r>
  <r>
    <s v="F. Ciencias Biológicas"/>
    <s v="Ciencias Experimentales"/>
    <n v="2"/>
    <n v="1704"/>
    <m/>
    <m/>
    <x v="1"/>
    <n v="2"/>
    <m/>
    <x v="1"/>
    <n v="4"/>
    <m/>
    <n v="2"/>
    <n v="7"/>
    <n v="18"/>
    <s v="centro cultural, Pablo Iglesias. Alcobendas"/>
    <m/>
    <m/>
    <n v="5"/>
    <n v="5"/>
    <n v="5"/>
    <n v="3"/>
    <n v="1"/>
    <m/>
    <m/>
    <m/>
    <m/>
    <m/>
    <m/>
    <n v="5"/>
    <n v="5"/>
    <n v="4"/>
    <n v="3"/>
    <n v="5"/>
    <n v="4"/>
    <n v="5"/>
    <n v="5"/>
    <n v="5"/>
    <n v="5"/>
    <n v="5"/>
    <n v="5"/>
    <n v="5"/>
    <n v="5"/>
    <n v="5"/>
    <n v="5"/>
    <s v="NO"/>
    <n v="5"/>
    <m/>
    <n v="5"/>
    <n v="5"/>
    <n v="5"/>
    <n v="5"/>
    <n v="5"/>
    <n v="5"/>
    <m/>
    <s v="SI"/>
    <s v="NO"/>
    <n v="4"/>
    <m/>
    <n v="5"/>
    <n v="5"/>
    <m/>
    <x v="0"/>
    <n v="5"/>
    <m/>
    <s v="No he acudido a ningún curso de formación de usuarios por falta de tiempo. &lt;br&gt;"/>
    <d v="2017-03-19T17:37:50"/>
    <s v="10.150.1.151"/>
    <m/>
  </r>
  <r>
    <s v="F. Medicina"/>
    <s v="Ciencias de la Salud"/>
    <n v="4"/>
    <n v="1705"/>
    <m/>
    <m/>
    <x v="1"/>
    <n v="18"/>
    <m/>
    <x v="1"/>
    <n v="3"/>
    <m/>
    <n v="18"/>
    <n v="29"/>
    <n v="22"/>
    <m/>
    <m/>
    <m/>
    <n v="3"/>
    <n v="4"/>
    <n v="5"/>
    <n v="3"/>
    <m/>
    <n v="2"/>
    <n v="3"/>
    <m/>
    <m/>
    <m/>
    <m/>
    <n v="1"/>
    <n v="1"/>
    <n v="3"/>
    <n v="1"/>
    <n v="4"/>
    <n v="4"/>
    <n v="5"/>
    <n v="1"/>
    <n v="4"/>
    <n v="4"/>
    <n v="4"/>
    <n v="3"/>
    <n v="3"/>
    <n v="4"/>
    <n v="3"/>
    <n v="4"/>
    <s v="NO"/>
    <n v="3"/>
    <m/>
    <n v="4"/>
    <n v="3"/>
    <n v="5"/>
    <n v="5"/>
    <n v="5"/>
    <n v="5"/>
    <m/>
    <s v="NO"/>
    <s v="NO"/>
    <m/>
    <m/>
    <n v="4"/>
    <n v="5"/>
    <m/>
    <x v="2"/>
    <n v="3"/>
    <m/>
    <m/>
    <d v="2017-03-19T17:37:58"/>
    <s v="10.150.1.152"/>
    <m/>
  </r>
  <r>
    <s v="F. Derecho"/>
    <s v="Ciencias Sociales"/>
    <n v="3"/>
    <n v="1706"/>
    <m/>
    <m/>
    <x v="1"/>
    <n v="11"/>
    <m/>
    <x v="1"/>
    <n v="3"/>
    <m/>
    <n v="29"/>
    <n v="11"/>
    <m/>
    <m/>
    <m/>
    <m/>
    <n v="5"/>
    <n v="4"/>
    <n v="5"/>
    <n v="3"/>
    <n v="1"/>
    <m/>
    <m/>
    <m/>
    <m/>
    <m/>
    <m/>
    <n v="4"/>
    <n v="1"/>
    <n v="1"/>
    <n v="5"/>
    <n v="5"/>
    <n v="4"/>
    <n v="5"/>
    <n v="1"/>
    <n v="6"/>
    <n v="5"/>
    <n v="2"/>
    <n v="3"/>
    <n v="5"/>
    <n v="4"/>
    <n v="1"/>
    <n v="3"/>
    <s v="NO"/>
    <n v="4"/>
    <m/>
    <n v="5"/>
    <n v="5"/>
    <n v="5"/>
    <n v="5"/>
    <n v="5"/>
    <n v="5"/>
    <m/>
    <s v="SI"/>
    <s v="NO"/>
    <m/>
    <m/>
    <n v="5"/>
    <n v="5"/>
    <m/>
    <x v="0"/>
    <n v="5"/>
    <m/>
    <m/>
    <d v="2017-03-19T17:39:01"/>
    <s v="10.150.1.152"/>
    <m/>
  </r>
  <r>
    <s v="F. Ciencias Químicas"/>
    <s v="Ciencias Experimentales"/>
    <n v="2"/>
    <n v="1707"/>
    <m/>
    <m/>
    <x v="1"/>
    <n v="10"/>
    <m/>
    <x v="3"/>
    <n v="3"/>
    <m/>
    <n v="10"/>
    <n v="29"/>
    <m/>
    <m/>
    <m/>
    <m/>
    <n v="2"/>
    <n v="2"/>
    <n v="2"/>
    <n v="1"/>
    <m/>
    <m/>
    <n v="3"/>
    <n v="4"/>
    <m/>
    <m/>
    <m/>
    <n v="4"/>
    <n v="1"/>
    <n v="1"/>
    <n v="4"/>
    <n v="4"/>
    <n v="3"/>
    <n v="2"/>
    <n v="2"/>
    <n v="3"/>
    <n v="3"/>
    <n v="4"/>
    <n v="2"/>
    <n v="4"/>
    <n v="4"/>
    <n v="3"/>
    <n v="3"/>
    <s v="NO"/>
    <n v="3"/>
    <m/>
    <n v="4"/>
    <n v="2"/>
    <n v="2"/>
    <n v="4"/>
    <n v="3"/>
    <n v="3"/>
    <m/>
    <s v="SI"/>
    <s v="SI"/>
    <n v="2"/>
    <m/>
    <n v="4"/>
    <n v="2"/>
    <m/>
    <x v="3"/>
    <n v="3"/>
    <m/>
    <m/>
    <d v="2017-03-19T17:41:35"/>
    <s v="10.150.1.151"/>
    <m/>
  </r>
  <r>
    <s v="F. Filología"/>
    <s v="Humanidades"/>
    <n v="1"/>
    <n v="1708"/>
    <m/>
    <m/>
    <x v="1"/>
    <n v="14"/>
    <m/>
    <x v="2"/>
    <n v="4"/>
    <m/>
    <n v="29"/>
    <n v="14"/>
    <n v="16"/>
    <m/>
    <m/>
    <m/>
    <n v="4"/>
    <n v="4"/>
    <n v="4"/>
    <n v="3"/>
    <m/>
    <m/>
    <n v="3"/>
    <m/>
    <m/>
    <m/>
    <m/>
    <n v="2"/>
    <n v="2"/>
    <n v="2"/>
    <n v="3"/>
    <n v="3"/>
    <n v="4"/>
    <n v="4"/>
    <n v="2"/>
    <n v="3"/>
    <n v="3"/>
    <n v="3"/>
    <n v="3"/>
    <n v="1"/>
    <n v="3"/>
    <n v="3"/>
    <n v="4"/>
    <s v="NO"/>
    <n v="3"/>
    <m/>
    <n v="2"/>
    <n v="1"/>
    <n v="2"/>
    <n v="5"/>
    <n v="5"/>
    <n v="3"/>
    <m/>
    <s v="NO"/>
    <s v="NO"/>
    <m/>
    <m/>
    <n v="1"/>
    <n v="3"/>
    <m/>
    <x v="3"/>
    <n v="4"/>
    <m/>
    <m/>
    <d v="2017-03-19T17:41:51"/>
    <s v="10.150.1.152"/>
    <m/>
  </r>
  <r>
    <s v="F. Filología"/>
    <s v="Humanidades"/>
    <n v="1"/>
    <n v="1709"/>
    <m/>
    <m/>
    <x v="1"/>
    <n v="14"/>
    <m/>
    <x v="3"/>
    <n v="4"/>
    <m/>
    <n v="29"/>
    <n v="14"/>
    <m/>
    <m/>
    <m/>
    <m/>
    <n v="5"/>
    <n v="5"/>
    <n v="5"/>
    <n v="3"/>
    <n v="1"/>
    <m/>
    <m/>
    <m/>
    <m/>
    <m/>
    <m/>
    <n v="4"/>
    <n v="1"/>
    <n v="1"/>
    <n v="4"/>
    <n v="4"/>
    <n v="3"/>
    <n v="4"/>
    <n v="1"/>
    <n v="5"/>
    <n v="4"/>
    <n v="5"/>
    <n v="3"/>
    <n v="5"/>
    <n v="5"/>
    <n v="5"/>
    <n v="4"/>
    <s v="NO"/>
    <n v="5"/>
    <m/>
    <n v="5"/>
    <n v="4"/>
    <n v="4"/>
    <n v="5"/>
    <n v="5"/>
    <n v="5"/>
    <m/>
    <s v="NO"/>
    <s v="NO"/>
    <m/>
    <m/>
    <n v="5"/>
    <n v="5"/>
    <m/>
    <x v="0"/>
    <m/>
    <m/>
    <s v="Tanto las bibliotecas de la facultad de Filología como la María Zambrano son excelentes, ya sea para consultar libros o para estudiar. La única pega que veo es que los ordenadores (en ambas) están bastante obsoletos, funcionan con lentitud y se estropean con frecuencia. También estaría bien que se adquirieran ejemplares de aquellos libros que se prestan/donan a proyectos de investigación o colaborativos, para que los alumnos podamos acceder a ellos también. En cualquier caso, estoy muy satisfecha con el servicio de la biblioteca; ¡gracias, y enhorabuena!"/>
    <d v="2017-03-19T17:57:19"/>
    <s v="10.150.1.152"/>
    <m/>
  </r>
  <r>
    <s v="F. Psicología"/>
    <s v="Ciencias de la Salud"/>
    <n v="4"/>
    <n v="1710"/>
    <m/>
    <m/>
    <x v="1"/>
    <n v="20"/>
    <m/>
    <x v="5"/>
    <n v="3"/>
    <m/>
    <n v="20"/>
    <n v="12"/>
    <m/>
    <s v="Biblioteca Central de Madrid"/>
    <m/>
    <m/>
    <n v="5"/>
    <n v="5"/>
    <n v="5"/>
    <n v="4"/>
    <m/>
    <n v="2"/>
    <m/>
    <m/>
    <m/>
    <m/>
    <m/>
    <n v="3"/>
    <n v="2"/>
    <n v="1"/>
    <n v="5"/>
    <n v="5"/>
    <n v="4"/>
    <n v="4"/>
    <n v="2"/>
    <n v="6"/>
    <n v="3"/>
    <n v="3"/>
    <n v="4"/>
    <n v="4"/>
    <n v="4"/>
    <n v="3"/>
    <n v="3"/>
    <s v="NO"/>
    <n v="3"/>
    <m/>
    <n v="4"/>
    <n v="3"/>
    <n v="4"/>
    <n v="4"/>
    <n v="4"/>
    <n v="4"/>
    <m/>
    <s v="NO"/>
    <s v="NO"/>
    <m/>
    <m/>
    <n v="3"/>
    <n v="4"/>
    <m/>
    <x v="0"/>
    <m/>
    <m/>
    <s v="No he asistido nunca a un curso de formación de usuarios aunque me gustaría hacerlo en algun momento"/>
    <d v="2017-03-19T18:00:21"/>
    <s v="10.150.1.151"/>
    <m/>
  </r>
  <r>
    <s v="F. Farmacia"/>
    <s v="Ciencias de la Salud"/>
    <n v="4"/>
    <n v="1711"/>
    <m/>
    <m/>
    <x v="1"/>
    <n v="13"/>
    <m/>
    <x v="2"/>
    <n v="4"/>
    <m/>
    <n v="13"/>
    <n v="2"/>
    <n v="19"/>
    <m/>
    <m/>
    <m/>
    <n v="4"/>
    <n v="3"/>
    <n v="3"/>
    <n v="3"/>
    <m/>
    <n v="2"/>
    <n v="3"/>
    <m/>
    <m/>
    <m/>
    <m/>
    <n v="5"/>
    <n v="1"/>
    <n v="1"/>
    <n v="5"/>
    <n v="4"/>
    <n v="4"/>
    <n v="4"/>
    <n v="5"/>
    <n v="3"/>
    <n v="2"/>
    <n v="2"/>
    <n v="2"/>
    <n v="1"/>
    <n v="1"/>
    <n v="1"/>
    <n v="3"/>
    <s v="NO"/>
    <n v="3"/>
    <m/>
    <n v="4"/>
    <n v="2"/>
    <n v="3"/>
    <n v="4"/>
    <n v="4"/>
    <n v="4"/>
    <m/>
    <s v="SI"/>
    <s v="SI"/>
    <n v="2"/>
    <m/>
    <n v="3"/>
    <n v="3"/>
    <m/>
    <x v="3"/>
    <n v="3"/>
    <m/>
    <m/>
    <d v="2017-03-19T18:05:34"/>
    <s v="10.150.1.152"/>
    <m/>
  </r>
  <r>
    <s v="F. Ciencias de la Información"/>
    <s v="Ciencias Sociales"/>
    <n v="3"/>
    <n v="1712"/>
    <m/>
    <m/>
    <x v="1"/>
    <n v="4"/>
    <m/>
    <x v="2"/>
    <n v="3"/>
    <m/>
    <n v="4"/>
    <n v="9"/>
    <n v="29"/>
    <s v="Esic"/>
    <m/>
    <m/>
    <n v="4"/>
    <n v="5"/>
    <n v="3"/>
    <n v="4"/>
    <m/>
    <n v="2"/>
    <m/>
    <m/>
    <m/>
    <m/>
    <m/>
    <n v="4"/>
    <n v="4"/>
    <n v="3"/>
    <n v="2"/>
    <n v="4"/>
    <n v="5"/>
    <n v="5"/>
    <n v="1"/>
    <n v="3"/>
    <n v="4"/>
    <n v="5"/>
    <n v="4"/>
    <n v="4"/>
    <n v="5"/>
    <n v="3"/>
    <n v="4"/>
    <s v="NO"/>
    <n v="4"/>
    <m/>
    <n v="5"/>
    <n v="3"/>
    <n v="3"/>
    <n v="5"/>
    <n v="5"/>
    <n v="4"/>
    <m/>
    <s v="NO"/>
    <s v="NO"/>
    <m/>
    <m/>
    <n v="3"/>
    <n v="2"/>
    <m/>
    <x v="2"/>
    <n v="3"/>
    <m/>
    <s v="Por falta de desconocimiento"/>
    <d v="2017-03-19T18:06:47"/>
    <s v="10.150.1.151"/>
    <m/>
  </r>
  <r>
    <s v="F. Enfermería, Fisioterapia y Podología"/>
    <s v="Ciencias de la Salud"/>
    <n v="4"/>
    <n v="1713"/>
    <m/>
    <m/>
    <x v="1"/>
    <n v="22"/>
    <m/>
    <x v="3"/>
    <n v="3"/>
    <m/>
    <n v="19"/>
    <n v="22"/>
    <n v="13"/>
    <m/>
    <m/>
    <m/>
    <n v="5"/>
    <n v="4"/>
    <n v="5"/>
    <n v="4"/>
    <m/>
    <n v="2"/>
    <n v="3"/>
    <n v="4"/>
    <n v="0.91666666666666663"/>
    <m/>
    <m/>
    <n v="3"/>
    <n v="2"/>
    <n v="2"/>
    <n v="3"/>
    <n v="5"/>
    <n v="5"/>
    <n v="5"/>
    <n v="1"/>
    <n v="2"/>
    <n v="4"/>
    <n v="3"/>
    <n v="4"/>
    <n v="4"/>
    <n v="4"/>
    <n v="3"/>
    <n v="4"/>
    <s v="NO"/>
    <n v="4"/>
    <m/>
    <n v="5"/>
    <n v="3"/>
    <n v="5"/>
    <n v="5"/>
    <n v="5"/>
    <n v="3"/>
    <m/>
    <s v="NO"/>
    <s v="NO"/>
    <m/>
    <m/>
    <n v="5"/>
    <n v="5"/>
    <m/>
    <x v="0"/>
    <n v="4"/>
    <m/>
    <s v="En la facultad de Enfermería, Podología y Fisioterapia el mostrador suele estar vacío y hay que esperar a que venga alguien que siempre está hablando con sus compañeros en el despacho acristalado de al lado. Por esa razó y que además de que la biblioteca es poco amplia y estamos todos apretujados en las mesas, me fui a la de Odontología de la que no tengo ninguna queja, el trato de los bibliotecarios es siempre excelente pese a que el préstamo de sus libros dura sólo una semana y no hay tantia variedad en la literatura como en la de mi facultad (FEPF)."/>
    <d v="2017-03-19T18:19:33"/>
    <s v="10.150.1.151"/>
    <m/>
  </r>
  <r>
    <s v="F. Ciencias de la Información"/>
    <s v="Ciencias Sociales"/>
    <n v="3"/>
    <n v="1714"/>
    <m/>
    <m/>
    <x v="1"/>
    <n v="4"/>
    <m/>
    <x v="2"/>
    <n v="3"/>
    <m/>
    <n v="4"/>
    <n v="29"/>
    <m/>
    <m/>
    <m/>
    <m/>
    <n v="4"/>
    <n v="4"/>
    <n v="3"/>
    <n v="4"/>
    <m/>
    <n v="2"/>
    <m/>
    <m/>
    <m/>
    <m/>
    <m/>
    <n v="2"/>
    <n v="1"/>
    <n v="1"/>
    <n v="2"/>
    <n v="5"/>
    <n v="4"/>
    <n v="3"/>
    <n v="1"/>
    <n v="3"/>
    <n v="3"/>
    <n v="4"/>
    <n v="3"/>
    <n v="4"/>
    <n v="3"/>
    <n v="3"/>
    <n v="3"/>
    <s v="NO"/>
    <n v="4"/>
    <m/>
    <n v="5"/>
    <n v="4"/>
    <n v="4"/>
    <n v="4"/>
    <n v="2"/>
    <n v="4"/>
    <m/>
    <s v="NO"/>
    <s v="NO"/>
    <m/>
    <m/>
    <n v="3"/>
    <m/>
    <m/>
    <x v="2"/>
    <n v="3"/>
    <m/>
    <m/>
    <d v="2017-03-19T18:24:11"/>
    <s v="10.150.1.152"/>
    <m/>
  </r>
  <r>
    <s v="F. Ciencias Químicas"/>
    <s v="Ciencias Experimentales"/>
    <n v="2"/>
    <n v="1715"/>
    <m/>
    <m/>
    <x v="1"/>
    <n v="10"/>
    <m/>
    <x v="3"/>
    <n v="3"/>
    <m/>
    <n v="10"/>
    <n v="29"/>
    <m/>
    <m/>
    <m/>
    <m/>
    <n v="4"/>
    <n v="4"/>
    <n v="4"/>
    <n v="3"/>
    <m/>
    <m/>
    <m/>
    <m/>
    <m/>
    <m/>
    <m/>
    <n v="4"/>
    <n v="1"/>
    <n v="2"/>
    <n v="3"/>
    <n v="5"/>
    <n v="5"/>
    <n v="5"/>
    <n v="3"/>
    <n v="5"/>
    <n v="5"/>
    <n v="5"/>
    <n v="5"/>
    <n v="5"/>
    <n v="4"/>
    <n v="4"/>
    <n v="4"/>
    <s v="NO"/>
    <n v="4"/>
    <m/>
    <n v="5"/>
    <n v="3"/>
    <n v="3"/>
    <n v="5"/>
    <n v="4"/>
    <n v="4"/>
    <m/>
    <s v="SI"/>
    <s v="NO"/>
    <m/>
    <m/>
    <n v="5"/>
    <n v="5"/>
    <m/>
    <x v="0"/>
    <m/>
    <m/>
    <m/>
    <d v="2017-03-19T18:38:35"/>
    <s v="10.150.1.152"/>
    <m/>
  </r>
  <r>
    <s v="F. Ciencias de la Información"/>
    <s v="Ciencias Sociales"/>
    <n v="3"/>
    <n v="1716"/>
    <m/>
    <m/>
    <x v="1"/>
    <n v="4"/>
    <m/>
    <x v="3"/>
    <n v="3"/>
    <m/>
    <n v="4"/>
    <n v="29"/>
    <n v="9"/>
    <m/>
    <m/>
    <m/>
    <n v="3"/>
    <n v="4"/>
    <n v="4"/>
    <n v="4"/>
    <m/>
    <n v="2"/>
    <m/>
    <m/>
    <m/>
    <m/>
    <m/>
    <n v="2"/>
    <n v="3"/>
    <n v="2"/>
    <n v="4"/>
    <n v="5"/>
    <n v="5"/>
    <n v="5"/>
    <n v="5"/>
    <n v="5"/>
    <n v="4"/>
    <n v="4"/>
    <n v="4"/>
    <n v="5"/>
    <n v="4"/>
    <n v="4"/>
    <n v="4"/>
    <s v="SI"/>
    <n v="4"/>
    <m/>
    <n v="4"/>
    <n v="2"/>
    <n v="2"/>
    <n v="4"/>
    <n v="4"/>
    <n v="4"/>
    <m/>
    <s v="NO"/>
    <s v="NO"/>
    <n v="3"/>
    <m/>
    <n v="4"/>
    <n v="5"/>
    <m/>
    <x v="0"/>
    <n v="3"/>
    <m/>
    <m/>
    <d v="2017-03-19T18:41:16"/>
    <s v="10.150.1.152"/>
    <m/>
  </r>
  <r>
    <s v="F. Filosofía"/>
    <s v="Humanidades"/>
    <n v="1"/>
    <n v="1717"/>
    <m/>
    <m/>
    <x v="1"/>
    <n v="15"/>
    <m/>
    <x v="1"/>
    <n v="3"/>
    <m/>
    <n v="15"/>
    <n v="14"/>
    <n v="29"/>
    <m/>
    <m/>
    <m/>
    <n v="5"/>
    <n v="4"/>
    <n v="5"/>
    <n v="3"/>
    <n v="1"/>
    <m/>
    <m/>
    <m/>
    <m/>
    <m/>
    <m/>
    <n v="4"/>
    <n v="1"/>
    <n v="1"/>
    <n v="4"/>
    <n v="4"/>
    <n v="3"/>
    <n v="4"/>
    <n v="1"/>
    <n v="4"/>
    <n v="4"/>
    <n v="4"/>
    <n v="3"/>
    <n v="5"/>
    <n v="5"/>
    <n v="4"/>
    <n v="5"/>
    <s v="NO"/>
    <n v="4"/>
    <m/>
    <n v="5"/>
    <n v="4"/>
    <n v="4"/>
    <n v="5"/>
    <n v="5"/>
    <n v="5"/>
    <m/>
    <s v="NO"/>
    <s v="NO"/>
    <m/>
    <m/>
    <n v="5"/>
    <n v="5"/>
    <m/>
    <x v="0"/>
    <n v="3"/>
    <m/>
    <m/>
    <d v="2017-03-19T18:43:25"/>
    <s v="10.150.1.152"/>
    <m/>
  </r>
  <r>
    <s v="F. Comercio y Turismo"/>
    <s v="Ciencias Sociales"/>
    <n v="3"/>
    <n v="1718"/>
    <m/>
    <m/>
    <x v="2"/>
    <n v="24"/>
    <m/>
    <x v="1"/>
    <n v="5"/>
    <m/>
    <n v="24"/>
    <n v="1"/>
    <n v="28"/>
    <s v="Biblioteca Nacional"/>
    <m/>
    <m/>
    <n v="2"/>
    <n v="2"/>
    <n v="2"/>
    <n v="2"/>
    <m/>
    <m/>
    <n v="3"/>
    <m/>
    <m/>
    <m/>
    <m/>
    <n v="4"/>
    <n v="4"/>
    <n v="4"/>
    <n v="1"/>
    <n v="5"/>
    <n v="5"/>
    <n v="5"/>
    <n v="4"/>
    <n v="4"/>
    <n v="3"/>
    <n v="3"/>
    <n v="3"/>
    <n v="2"/>
    <n v="3"/>
    <n v="3"/>
    <n v="3"/>
    <s v="NO"/>
    <n v="3"/>
    <m/>
    <n v="3"/>
    <n v="3"/>
    <n v="3"/>
    <n v="3"/>
    <n v="3"/>
    <n v="3"/>
    <m/>
    <s v="SI"/>
    <s v="NO"/>
    <m/>
    <m/>
    <m/>
    <m/>
    <m/>
    <x v="4"/>
    <n v="4"/>
    <m/>
    <s v="Ampliar el horario de la biblioteca los fines de semana"/>
    <d v="2017-03-19T18:50:06"/>
    <s v="10.150.1.151"/>
    <m/>
  </r>
  <r>
    <s v="F. Filosofía"/>
    <s v="Humanidades"/>
    <n v="1"/>
    <n v="1719"/>
    <m/>
    <m/>
    <x v="1"/>
    <n v="15"/>
    <m/>
    <x v="1"/>
    <n v="4"/>
    <m/>
    <n v="15"/>
    <n v="29"/>
    <n v="15"/>
    <m/>
    <m/>
    <m/>
    <n v="4"/>
    <n v="5"/>
    <n v="5"/>
    <n v="4"/>
    <n v="1"/>
    <m/>
    <m/>
    <m/>
    <m/>
    <m/>
    <m/>
    <n v="5"/>
    <n v="3"/>
    <n v="3"/>
    <n v="5"/>
    <n v="5"/>
    <n v="4"/>
    <n v="5"/>
    <n v="1"/>
    <m/>
    <n v="3"/>
    <n v="3"/>
    <n v="3"/>
    <n v="3"/>
    <n v="4"/>
    <n v="3"/>
    <n v="4"/>
    <s v="NO"/>
    <n v="3"/>
    <m/>
    <n v="4"/>
    <n v="4"/>
    <n v="5"/>
    <n v="5"/>
    <n v="5"/>
    <n v="5"/>
    <m/>
    <s v="NO"/>
    <s v="NO"/>
    <m/>
    <m/>
    <n v="5"/>
    <n v="3"/>
    <m/>
    <x v="2"/>
    <n v="3"/>
    <m/>
    <m/>
    <d v="2017-03-19T18:53:44"/>
    <s v="10.150.1.151"/>
    <m/>
  </r>
  <r>
    <s v="F. Veterinaria"/>
    <s v="Ciencias de la Salud"/>
    <n v="4"/>
    <n v="1720"/>
    <m/>
    <m/>
    <x v="1"/>
    <n v="21"/>
    <m/>
    <x v="1"/>
    <n v="1"/>
    <m/>
    <n v="21"/>
    <n v="29"/>
    <m/>
    <m/>
    <m/>
    <m/>
    <n v="3"/>
    <n v="3"/>
    <n v="2"/>
    <n v="2"/>
    <m/>
    <m/>
    <n v="3"/>
    <m/>
    <m/>
    <m/>
    <m/>
    <n v="1"/>
    <n v="1"/>
    <n v="1"/>
    <n v="3"/>
    <n v="3"/>
    <n v="5"/>
    <n v="4"/>
    <n v="4"/>
    <n v="6"/>
    <n v="3"/>
    <n v="4"/>
    <m/>
    <n v="4"/>
    <n v="3"/>
    <n v="3"/>
    <n v="2"/>
    <s v="NO"/>
    <n v="3"/>
    <m/>
    <n v="5"/>
    <n v="4"/>
    <n v="3"/>
    <n v="5"/>
    <n v="5"/>
    <n v="5"/>
    <m/>
    <s v="SI"/>
    <s v="NO"/>
    <m/>
    <m/>
    <n v="3"/>
    <n v="4"/>
    <m/>
    <x v="2"/>
    <n v="3"/>
    <m/>
    <m/>
    <d v="2017-03-19T18:54:35"/>
    <s v="10.150.1.152"/>
    <m/>
  </r>
  <r>
    <s v="F. Geografía e Historia"/>
    <s v="Humanidades"/>
    <n v="1"/>
    <n v="1721"/>
    <m/>
    <m/>
    <x v="0"/>
    <n v="16"/>
    <m/>
    <x v="3"/>
    <n v="5"/>
    <m/>
    <n v="16"/>
    <n v="29"/>
    <n v="14"/>
    <m/>
    <m/>
    <m/>
    <n v="5"/>
    <n v="5"/>
    <n v="5"/>
    <n v="3"/>
    <n v="1"/>
    <m/>
    <n v="3"/>
    <m/>
    <m/>
    <m/>
    <m/>
    <n v="5"/>
    <n v="4"/>
    <n v="4"/>
    <n v="2"/>
    <n v="1"/>
    <n v="5"/>
    <n v="1"/>
    <n v="4"/>
    <n v="3"/>
    <n v="4"/>
    <n v="4"/>
    <n v="4"/>
    <n v="5"/>
    <n v="5"/>
    <n v="3"/>
    <n v="4"/>
    <s v="SI"/>
    <n v="4"/>
    <m/>
    <n v="5"/>
    <n v="5"/>
    <n v="4"/>
    <n v="5"/>
    <n v="5"/>
    <n v="5"/>
    <m/>
    <s v="SI"/>
    <s v="NO"/>
    <m/>
    <m/>
    <n v="5"/>
    <n v="5"/>
    <m/>
    <x v="0"/>
    <n v="4"/>
    <m/>
    <m/>
    <d v="2017-03-19T19:02:07"/>
    <s v="10.150.1.152"/>
    <m/>
  </r>
  <r>
    <s v="F. Enfermería, Fisioterapia y Podología"/>
    <s v="Ciencias de la Salud"/>
    <n v="4"/>
    <n v="1722"/>
    <m/>
    <m/>
    <x v="1"/>
    <n v="22"/>
    <m/>
    <x v="3"/>
    <n v="4"/>
    <m/>
    <n v="22"/>
    <n v="18"/>
    <n v="29"/>
    <s v="OTRAS BIBLIOTECAS DE LA COMUNIDAD DE MADRID QUE ESTÉN ABIERTAS CUANDO CIERRAN LAS DE LA COMPLUTENSE, COMO LA DE DIEGO DE LEON, LA DE CRUZ DEL RAYO Y LA PROXIMA A LA BOCA DE METRO DE ASCAO."/>
    <m/>
    <m/>
    <n v="1"/>
    <n v="3"/>
    <n v="4"/>
    <n v="4"/>
    <n v="1"/>
    <n v="2"/>
    <n v="3"/>
    <m/>
    <m/>
    <m/>
    <m/>
    <n v="4"/>
    <n v="4"/>
    <n v="4"/>
    <n v="3"/>
    <n v="4"/>
    <n v="4"/>
    <n v="5"/>
    <n v="4"/>
    <n v="2"/>
    <n v="3"/>
    <n v="3"/>
    <n v="4"/>
    <n v="4"/>
    <n v="4"/>
    <n v="3"/>
    <n v="4"/>
    <s v="SI"/>
    <n v="4"/>
    <m/>
    <n v="4"/>
    <n v="2"/>
    <n v="3"/>
    <n v="4"/>
    <n v="3"/>
    <n v="5"/>
    <m/>
    <s v="NO"/>
    <s v="NO"/>
    <m/>
    <m/>
    <n v="4"/>
    <n v="3"/>
    <m/>
    <x v="3"/>
    <n v="3"/>
    <m/>
    <s v="AMPLIAR EL HORARIO DE APERTURA DE LAS BIBLIOTECAS, NO SOLO COMO OCURRE CON LA ZAMBRANO, SINO CON MÁS BIBLIOTECAS, CON EL FIN DE TENER UN SITIO DONDE ESTUDIAR EN HORARIO QUE HOY POR HOY NO SE PUEDE.&lt;br&gt;MUCHAS GRACIAS."/>
    <d v="2017-03-19T19:09:53"/>
    <s v="10.150.1.152"/>
    <m/>
  </r>
  <r>
    <s v="F. Filología"/>
    <s v="Humanidades"/>
    <n v="1"/>
    <n v="1723"/>
    <m/>
    <m/>
    <x v="1"/>
    <n v="14"/>
    <m/>
    <x v="1"/>
    <n v="5"/>
    <m/>
    <n v="29"/>
    <n v="14"/>
    <m/>
    <m/>
    <m/>
    <m/>
    <n v="5"/>
    <n v="5"/>
    <n v="3"/>
    <n v="3"/>
    <m/>
    <m/>
    <n v="3"/>
    <m/>
    <m/>
    <m/>
    <m/>
    <n v="3"/>
    <n v="1"/>
    <n v="1"/>
    <n v="1"/>
    <n v="4"/>
    <n v="4"/>
    <n v="5"/>
    <n v="1"/>
    <n v="6"/>
    <n v="4"/>
    <n v="4"/>
    <n v="3"/>
    <n v="3"/>
    <n v="5"/>
    <n v="3"/>
    <n v="4"/>
    <s v="NO"/>
    <n v="4"/>
    <m/>
    <n v="4"/>
    <n v="4"/>
    <n v="4"/>
    <n v="4"/>
    <n v="4"/>
    <n v="4"/>
    <m/>
    <s v="NO"/>
    <s v="NO"/>
    <m/>
    <m/>
    <n v="4"/>
    <n v="4"/>
    <m/>
    <x v="2"/>
    <n v="3"/>
    <m/>
    <m/>
    <d v="2017-03-19T19:15:10"/>
    <s v="10.150.1.152"/>
    <m/>
  </r>
  <r>
    <s v="F. Ciencias Biológicas"/>
    <s v="Ciencias Experimentales"/>
    <n v="2"/>
    <n v="1724"/>
    <m/>
    <m/>
    <x v="2"/>
    <n v="2"/>
    <m/>
    <x v="3"/>
    <n v="3"/>
    <m/>
    <n v="2"/>
    <n v="7"/>
    <m/>
    <m/>
    <m/>
    <m/>
    <n v="3"/>
    <n v="4"/>
    <n v="3"/>
    <n v="3"/>
    <m/>
    <n v="2"/>
    <n v="3"/>
    <m/>
    <m/>
    <m/>
    <m/>
    <n v="4"/>
    <n v="3"/>
    <n v="3"/>
    <n v="1"/>
    <n v="5"/>
    <n v="4"/>
    <n v="4"/>
    <n v="3"/>
    <n v="6"/>
    <n v="4"/>
    <n v="4"/>
    <n v="3"/>
    <n v="3"/>
    <n v="3"/>
    <n v="3"/>
    <n v="3"/>
    <s v="SI"/>
    <n v="3"/>
    <m/>
    <n v="3"/>
    <n v="4"/>
    <n v="4"/>
    <n v="4"/>
    <n v="4"/>
    <n v="4"/>
    <m/>
    <s v="NO"/>
    <s v="NO"/>
    <n v="1"/>
    <m/>
    <n v="2"/>
    <n v="1"/>
    <m/>
    <x v="3"/>
    <m/>
    <m/>
    <s v="Buenas, algunos aspectos para mejorar serían los siguientes:&lt;br&gt;&lt;br&gt;-Instalación de algún foco de luz en las propias mesas de la biblioteca (como una barra halogena que recorra la mesa) para evitar la fatiga que produce estudiar con poca luz&lt;br&gt;-Estaría bien que la biblioteca contase con portátiles para poder desplazarlos dentro de la biblioteca y poder estudiar/trabajar en grupo con mayor comodidad.&lt;br&gt;-Por último, quizá una de las cosas más básica para una biblioteca pero: el cartel de silencio también debería ser respetado por los trabajadores. Resulta bastante molesto estar estudiando y oír charlar a los trabajadores o hablar fuerte cuando alguien se dirige a ellos."/>
    <d v="2017-03-19T19:29:53"/>
    <s v="10.150.1.152"/>
    <m/>
  </r>
  <r>
    <s v="F. Geografía e Historia"/>
    <s v="Humanidades"/>
    <n v="1"/>
    <n v="1725"/>
    <m/>
    <m/>
    <x v="1"/>
    <n v="16"/>
    <m/>
    <x v="1"/>
    <n v="4"/>
    <m/>
    <n v="16"/>
    <n v="29"/>
    <m/>
    <m/>
    <m/>
    <m/>
    <n v="3"/>
    <n v="3"/>
    <n v="4"/>
    <n v="2"/>
    <m/>
    <n v="2"/>
    <n v="3"/>
    <m/>
    <m/>
    <m/>
    <m/>
    <n v="3"/>
    <n v="1"/>
    <n v="1"/>
    <n v="3"/>
    <n v="4"/>
    <n v="3"/>
    <n v="4"/>
    <n v="1"/>
    <n v="6"/>
    <n v="4"/>
    <n v="4"/>
    <n v="5"/>
    <n v="5"/>
    <n v="4"/>
    <n v="3"/>
    <n v="3"/>
    <s v="NO"/>
    <n v="3"/>
    <m/>
    <n v="5"/>
    <n v="4"/>
    <n v="4"/>
    <n v="5"/>
    <n v="5"/>
    <n v="5"/>
    <m/>
    <s v="NO"/>
    <s v="NO"/>
    <m/>
    <m/>
    <n v="5"/>
    <n v="5"/>
    <m/>
    <x v="2"/>
    <n v="3"/>
    <m/>
    <m/>
    <d v="2017-03-19T19:34:40"/>
    <s v="10.150.1.151"/>
    <m/>
  </r>
  <r>
    <s v="F. Bellas Artes"/>
    <s v="Humanidades"/>
    <n v="1"/>
    <n v="1726"/>
    <m/>
    <m/>
    <x v="1"/>
    <n v="1"/>
    <m/>
    <x v="2"/>
    <n v="4"/>
    <m/>
    <n v="1"/>
    <n v="4"/>
    <m/>
    <m/>
    <m/>
    <m/>
    <n v="2"/>
    <n v="3"/>
    <n v="3"/>
    <n v="3"/>
    <m/>
    <n v="2"/>
    <n v="3"/>
    <n v="4"/>
    <n v="0.5"/>
    <m/>
    <m/>
    <n v="3"/>
    <n v="2"/>
    <n v="2"/>
    <n v="3"/>
    <n v="5"/>
    <n v="4"/>
    <n v="1"/>
    <n v="1"/>
    <n v="3"/>
    <n v="3"/>
    <n v="4"/>
    <n v="4"/>
    <n v="4"/>
    <n v="4"/>
    <n v="3"/>
    <n v="3"/>
    <s v="NO"/>
    <n v="3"/>
    <m/>
    <n v="4"/>
    <n v="4"/>
    <n v="4"/>
    <n v="4"/>
    <n v="4"/>
    <n v="4"/>
    <m/>
    <s v="NO"/>
    <s v="NO"/>
    <n v="3"/>
    <m/>
    <n v="4"/>
    <n v="4"/>
    <m/>
    <x v="3"/>
    <n v="3"/>
    <m/>
    <m/>
    <d v="2017-03-19T19:52:53"/>
    <s v="10.150.1.151"/>
    <m/>
  </r>
  <r>
    <s v="F. Ciencias Biológicas"/>
    <s v="Ciencias Experimentales"/>
    <n v="2"/>
    <n v="1727"/>
    <m/>
    <m/>
    <x v="1"/>
    <n v="2"/>
    <m/>
    <x v="2"/>
    <n v="3"/>
    <m/>
    <n v="2"/>
    <n v="7"/>
    <m/>
    <m/>
    <m/>
    <m/>
    <n v="3"/>
    <n v="3"/>
    <n v="2"/>
    <n v="3"/>
    <m/>
    <n v="2"/>
    <m/>
    <m/>
    <m/>
    <m/>
    <m/>
    <n v="4"/>
    <n v="1"/>
    <n v="1"/>
    <n v="1"/>
    <n v="5"/>
    <n v="4"/>
    <n v="5"/>
    <n v="2"/>
    <n v="3"/>
    <n v="4"/>
    <n v="4"/>
    <n v="2"/>
    <m/>
    <n v="4"/>
    <m/>
    <n v="4"/>
    <s v="NO"/>
    <n v="3"/>
    <m/>
    <n v="3"/>
    <n v="3"/>
    <n v="4"/>
    <n v="4"/>
    <n v="4"/>
    <n v="4"/>
    <m/>
    <s v="NO"/>
    <s v="NO"/>
    <m/>
    <m/>
    <n v="3"/>
    <n v="2"/>
    <m/>
    <x v="2"/>
    <n v="3"/>
    <m/>
    <m/>
    <d v="2017-03-19T20:00:36"/>
    <s v="10.150.1.151"/>
    <m/>
  </r>
  <r>
    <s v="F. Geografía e Historia"/>
    <s v="Humanidades"/>
    <n v="1"/>
    <n v="1728"/>
    <m/>
    <m/>
    <x v="1"/>
    <n v="16"/>
    <m/>
    <x v="5"/>
    <n v="2"/>
    <m/>
    <n v="29"/>
    <m/>
    <m/>
    <s v="Biblioteca Municipal Central de Mostoles"/>
    <m/>
    <m/>
    <n v="5"/>
    <n v="5"/>
    <n v="3"/>
    <n v="3"/>
    <m/>
    <n v="2"/>
    <m/>
    <m/>
    <m/>
    <m/>
    <m/>
    <n v="4"/>
    <m/>
    <m/>
    <m/>
    <m/>
    <n v="4"/>
    <n v="4"/>
    <n v="4"/>
    <m/>
    <m/>
    <m/>
    <m/>
    <m/>
    <m/>
    <m/>
    <m/>
    <m/>
    <m/>
    <m/>
    <n v="5"/>
    <n v="5"/>
    <n v="5"/>
    <n v="5"/>
    <n v="5"/>
    <n v="5"/>
    <m/>
    <s v="NO"/>
    <m/>
    <m/>
    <m/>
    <n v="5"/>
    <n v="5"/>
    <m/>
    <x v="2"/>
    <n v="3"/>
    <m/>
    <m/>
    <d v="2017-03-19T20:05:08"/>
    <s v="10.150.1.152"/>
    <m/>
  </r>
  <r>
    <s v="F. Ciencias Políticas y Sociología"/>
    <s v="Ciencias Sociales"/>
    <n v="3"/>
    <n v="1729"/>
    <m/>
    <m/>
    <x v="2"/>
    <n v="9"/>
    <m/>
    <x v="3"/>
    <n v="4"/>
    <m/>
    <n v="9"/>
    <n v="29"/>
    <n v="16"/>
    <m/>
    <m/>
    <m/>
    <n v="4"/>
    <n v="5"/>
    <n v="4"/>
    <n v="3"/>
    <m/>
    <n v="2"/>
    <m/>
    <m/>
    <m/>
    <m/>
    <m/>
    <n v="5"/>
    <n v="2"/>
    <n v="2"/>
    <n v="4"/>
    <n v="4"/>
    <n v="4"/>
    <n v="4"/>
    <n v="1"/>
    <n v="6"/>
    <n v="4"/>
    <n v="4"/>
    <n v="3"/>
    <n v="5"/>
    <n v="4"/>
    <n v="5"/>
    <n v="4"/>
    <s v="NO"/>
    <n v="4"/>
    <m/>
    <n v="4"/>
    <n v="3"/>
    <n v="4"/>
    <n v="3"/>
    <n v="4"/>
    <n v="5"/>
    <m/>
    <s v="NO"/>
    <s v="NO"/>
    <m/>
    <m/>
    <n v="5"/>
    <n v="5"/>
    <m/>
    <x v="2"/>
    <n v="4"/>
    <m/>
    <m/>
    <d v="2017-03-19T20:11:37"/>
    <s v="10.150.1.152"/>
    <m/>
  </r>
  <r>
    <s v="F. Ciencias Físicas"/>
    <s v="Ciencias Experimentales"/>
    <n v="2"/>
    <n v="1730"/>
    <m/>
    <m/>
    <x v="1"/>
    <n v="6"/>
    <m/>
    <x v="1"/>
    <n v="1"/>
    <m/>
    <n v="8"/>
    <n v="6"/>
    <n v="29"/>
    <m/>
    <m/>
    <m/>
    <n v="3"/>
    <n v="3"/>
    <n v="3"/>
    <n v="3"/>
    <m/>
    <m/>
    <n v="3"/>
    <m/>
    <m/>
    <m/>
    <m/>
    <n v="5"/>
    <n v="1"/>
    <n v="1"/>
    <n v="1"/>
    <n v="5"/>
    <n v="2"/>
    <n v="5"/>
    <n v="2"/>
    <n v="4"/>
    <n v="4"/>
    <n v="4"/>
    <n v="3"/>
    <n v="4"/>
    <n v="4"/>
    <n v="3"/>
    <n v="3"/>
    <s v="NO"/>
    <n v="3"/>
    <m/>
    <n v="5"/>
    <n v="4"/>
    <n v="4"/>
    <n v="5"/>
    <n v="5"/>
    <n v="5"/>
    <m/>
    <m/>
    <s v="NO"/>
    <m/>
    <m/>
    <n v="4"/>
    <n v="5"/>
    <m/>
    <x v="2"/>
    <m/>
    <m/>
    <m/>
    <d v="2017-03-19T20:16:22"/>
    <s v="10.150.1.152"/>
    <m/>
  </r>
  <r>
    <s v="F. Odontología"/>
    <s v="Ciencias de la Salud"/>
    <n v="4"/>
    <n v="1731"/>
    <m/>
    <m/>
    <x v="1"/>
    <n v="19"/>
    <m/>
    <x v="3"/>
    <n v="3"/>
    <m/>
    <n v="19"/>
    <n v="18"/>
    <m/>
    <m/>
    <m/>
    <m/>
    <n v="4"/>
    <n v="3"/>
    <n v="4"/>
    <n v="4"/>
    <n v="1"/>
    <m/>
    <m/>
    <m/>
    <m/>
    <m/>
    <m/>
    <n v="3"/>
    <n v="2"/>
    <n v="2"/>
    <n v="5"/>
    <n v="5"/>
    <n v="4"/>
    <n v="5"/>
    <n v="1"/>
    <n v="4"/>
    <n v="4"/>
    <n v="4"/>
    <n v="2"/>
    <n v="5"/>
    <n v="5"/>
    <n v="5"/>
    <n v="4"/>
    <s v="NO"/>
    <n v="4"/>
    <m/>
    <n v="5"/>
    <n v="2"/>
    <n v="4"/>
    <n v="5"/>
    <n v="5"/>
    <n v="4"/>
    <m/>
    <s v="NO"/>
    <s v="SI"/>
    <n v="4"/>
    <m/>
    <n v="5"/>
    <n v="5"/>
    <m/>
    <x v="2"/>
    <n v="3"/>
    <m/>
    <m/>
    <d v="2017-03-19T20:19:03"/>
    <s v="10.150.1.151"/>
    <m/>
  </r>
  <r>
    <s v="F. Filología"/>
    <s v="Humanidades"/>
    <n v="1"/>
    <n v="1732"/>
    <m/>
    <m/>
    <x v="1"/>
    <n v="14"/>
    <m/>
    <x v="1"/>
    <n v="4"/>
    <m/>
    <n v="29"/>
    <n v="14"/>
    <n v="16"/>
    <s v="Bibliotecas públicas de la Comunidad de Madrid"/>
    <m/>
    <m/>
    <n v="4"/>
    <n v="5"/>
    <n v="4"/>
    <n v="4"/>
    <m/>
    <n v="2"/>
    <m/>
    <n v="4"/>
    <m/>
    <m/>
    <m/>
    <n v="4"/>
    <n v="3"/>
    <n v="3"/>
    <n v="5"/>
    <n v="5"/>
    <n v="5"/>
    <n v="5"/>
    <n v="2"/>
    <n v="6"/>
    <n v="4"/>
    <n v="5"/>
    <n v="3"/>
    <n v="4"/>
    <n v="4"/>
    <n v="4"/>
    <n v="5"/>
    <s v="NO"/>
    <n v="4"/>
    <m/>
    <n v="2"/>
    <n v="2"/>
    <n v="2"/>
    <n v="4"/>
    <n v="3"/>
    <n v="4"/>
    <m/>
    <s v="NO"/>
    <s v="NO"/>
    <m/>
    <m/>
    <n v="4"/>
    <n v="4"/>
    <m/>
    <x v="2"/>
    <n v="4"/>
    <m/>
    <m/>
    <d v="2017-03-19T20:26:39"/>
    <s v="10.150.1.152"/>
    <m/>
  </r>
  <r>
    <s v="F. Filología"/>
    <s v="Humanidades"/>
    <n v="1"/>
    <n v="1733"/>
    <m/>
    <m/>
    <x v="1"/>
    <n v="14"/>
    <m/>
    <x v="1"/>
    <n v="3"/>
    <m/>
    <n v="29"/>
    <n v="14"/>
    <n v="16"/>
    <m/>
    <m/>
    <m/>
    <n v="5"/>
    <n v="5"/>
    <n v="4"/>
    <n v="5"/>
    <n v="1"/>
    <m/>
    <m/>
    <m/>
    <m/>
    <m/>
    <m/>
    <n v="3"/>
    <n v="1"/>
    <n v="1"/>
    <n v="4"/>
    <n v="4"/>
    <n v="5"/>
    <n v="5"/>
    <n v="5"/>
    <n v="4"/>
    <n v="5"/>
    <n v="5"/>
    <n v="5"/>
    <n v="5"/>
    <n v="5"/>
    <n v="3"/>
    <n v="5"/>
    <m/>
    <n v="5"/>
    <m/>
    <n v="4"/>
    <n v="3"/>
    <n v="4"/>
    <m/>
    <n v="5"/>
    <n v="5"/>
    <m/>
    <s v="NO"/>
    <s v="NO"/>
    <n v="1"/>
    <m/>
    <n v="5"/>
    <n v="5"/>
    <m/>
    <x v="0"/>
    <n v="4"/>
    <m/>
    <m/>
    <d v="2017-03-19T20:30:37"/>
    <s v="10.150.1.152"/>
    <m/>
  </r>
  <r>
    <s v="F. Enfermería, Fisioterapia y Podología"/>
    <s v="Ciencias de la Salud"/>
    <n v="4"/>
    <n v="1734"/>
    <m/>
    <m/>
    <x v="1"/>
    <n v="22"/>
    <m/>
    <x v="0"/>
    <n v="3"/>
    <m/>
    <n v="22"/>
    <m/>
    <m/>
    <m/>
    <m/>
    <m/>
    <n v="5"/>
    <n v="3"/>
    <n v="4"/>
    <m/>
    <m/>
    <m/>
    <m/>
    <m/>
    <m/>
    <m/>
    <m/>
    <n v="2"/>
    <n v="2"/>
    <n v="4"/>
    <n v="1"/>
    <n v="3"/>
    <n v="2"/>
    <n v="5"/>
    <n v="2"/>
    <n v="4"/>
    <n v="3"/>
    <n v="5"/>
    <n v="5"/>
    <m/>
    <m/>
    <n v="3"/>
    <n v="4"/>
    <s v="NO"/>
    <n v="5"/>
    <m/>
    <n v="3"/>
    <n v="3"/>
    <n v="3"/>
    <n v="3"/>
    <n v="3"/>
    <n v="3"/>
    <m/>
    <s v="NO"/>
    <s v="NO"/>
    <m/>
    <m/>
    <n v="3"/>
    <n v="3"/>
    <m/>
    <x v="3"/>
    <m/>
    <m/>
    <s v="No conocía la oferta de cursos de formación para personal de la universidad."/>
    <d v="2017-03-19T20:47:06"/>
    <s v="10.150.1.152"/>
    <m/>
  </r>
  <r>
    <s v="F. Filosofía"/>
    <s v="Humanidades"/>
    <n v="1"/>
    <n v="1735"/>
    <m/>
    <m/>
    <x v="1"/>
    <n v="15"/>
    <m/>
    <x v="1"/>
    <n v="4"/>
    <m/>
    <n v="15"/>
    <n v="14"/>
    <n v="29"/>
    <m/>
    <m/>
    <m/>
    <n v="5"/>
    <n v="5"/>
    <n v="5"/>
    <n v="5"/>
    <n v="1"/>
    <m/>
    <m/>
    <m/>
    <m/>
    <m/>
    <m/>
    <n v="4"/>
    <n v="1"/>
    <n v="1"/>
    <n v="4"/>
    <n v="4"/>
    <n v="4"/>
    <n v="4"/>
    <n v="2"/>
    <n v="4"/>
    <n v="4"/>
    <n v="5"/>
    <n v="4"/>
    <n v="4"/>
    <n v="5"/>
    <n v="4"/>
    <n v="3"/>
    <s v="NO"/>
    <n v="4"/>
    <m/>
    <n v="5"/>
    <n v="5"/>
    <n v="5"/>
    <n v="5"/>
    <n v="5"/>
    <n v="5"/>
    <m/>
    <s v="SI"/>
    <s v="NO"/>
    <m/>
    <m/>
    <n v="5"/>
    <n v="5"/>
    <m/>
    <x v="2"/>
    <n v="4"/>
    <m/>
    <s v="RESPUESTA a 5.2: Falta de tiempo por mi parte."/>
    <d v="2017-03-19T20:54:06"/>
    <s v="10.150.1.151"/>
    <m/>
  </r>
  <r>
    <s v="F. Filosofía"/>
    <s v="Humanidades"/>
    <n v="1"/>
    <n v="1736"/>
    <m/>
    <m/>
    <x v="1"/>
    <n v="15"/>
    <m/>
    <x v="1"/>
    <n v="4"/>
    <m/>
    <n v="15"/>
    <n v="29"/>
    <n v="14"/>
    <s v="Biblioteca Escuelas Pías (UNED)"/>
    <m/>
    <m/>
    <n v="4"/>
    <n v="3"/>
    <n v="4"/>
    <n v="3"/>
    <m/>
    <n v="2"/>
    <n v="3"/>
    <m/>
    <m/>
    <m/>
    <m/>
    <n v="5"/>
    <n v="2"/>
    <n v="1"/>
    <n v="3"/>
    <n v="4"/>
    <n v="3"/>
    <n v="5"/>
    <n v="2"/>
    <n v="4"/>
    <n v="4"/>
    <n v="4"/>
    <n v="4"/>
    <n v="5"/>
    <n v="4"/>
    <n v="3"/>
    <n v="4"/>
    <s v="NO"/>
    <n v="4"/>
    <m/>
    <n v="4"/>
    <n v="4"/>
    <n v="5"/>
    <n v="5"/>
    <n v="5"/>
    <n v="5"/>
    <m/>
    <s v="SI"/>
    <s v="SI"/>
    <n v="5"/>
    <m/>
    <n v="5"/>
    <n v="5"/>
    <m/>
    <x v="2"/>
    <n v="3"/>
    <m/>
    <m/>
    <d v="2017-03-19T20:59:45"/>
    <s v="10.150.1.152"/>
    <m/>
  </r>
  <r>
    <s v="F. Farmacia"/>
    <s v="Ciencias de la Salud"/>
    <n v="4"/>
    <n v="1737"/>
    <m/>
    <m/>
    <x v="1"/>
    <n v="13"/>
    <m/>
    <x v="2"/>
    <n v="2"/>
    <m/>
    <n v="13"/>
    <m/>
    <m/>
    <m/>
    <m/>
    <m/>
    <n v="5"/>
    <n v="4"/>
    <n v="4"/>
    <n v="3"/>
    <m/>
    <n v="2"/>
    <m/>
    <m/>
    <m/>
    <m/>
    <m/>
    <n v="3"/>
    <n v="1"/>
    <n v="1"/>
    <n v="5"/>
    <n v="5"/>
    <n v="3"/>
    <n v="4"/>
    <n v="3"/>
    <n v="4"/>
    <n v="4"/>
    <n v="4"/>
    <n v="3"/>
    <n v="5"/>
    <n v="3"/>
    <n v="3"/>
    <n v="3"/>
    <s v="NO"/>
    <n v="3"/>
    <m/>
    <n v="5"/>
    <n v="4"/>
    <n v="3"/>
    <n v="4"/>
    <n v="5"/>
    <n v="5"/>
    <m/>
    <s v="SI"/>
    <s v="SI"/>
    <n v="4"/>
    <m/>
    <n v="4"/>
    <n v="5"/>
    <m/>
    <x v="2"/>
    <n v="3"/>
    <m/>
    <m/>
    <d v="2017-03-19T21:05:06"/>
    <s v="10.150.1.152"/>
    <m/>
  </r>
  <r>
    <s v="F. Medicina"/>
    <s v="Ciencias de la Salud"/>
    <n v="4"/>
    <n v="1738"/>
    <m/>
    <m/>
    <x v="1"/>
    <n v="18"/>
    <m/>
    <x v="1"/>
    <n v="3"/>
    <m/>
    <n v="13"/>
    <n v="22"/>
    <n v="19"/>
    <m/>
    <m/>
    <m/>
    <n v="2"/>
    <n v="3"/>
    <n v="4"/>
    <n v="5"/>
    <m/>
    <n v="2"/>
    <n v="3"/>
    <m/>
    <m/>
    <m/>
    <m/>
    <n v="4"/>
    <n v="1"/>
    <n v="2"/>
    <n v="3"/>
    <n v="5"/>
    <n v="3"/>
    <n v="4"/>
    <n v="1"/>
    <n v="3"/>
    <n v="4"/>
    <n v="3"/>
    <n v="5"/>
    <n v="3"/>
    <n v="5"/>
    <n v="4"/>
    <n v="5"/>
    <s v="NO"/>
    <n v="4"/>
    <m/>
    <n v="5"/>
    <n v="4"/>
    <n v="5"/>
    <n v="5"/>
    <n v="5"/>
    <n v="5"/>
    <m/>
    <s v="SI"/>
    <s v="SI"/>
    <n v="3"/>
    <m/>
    <n v="5"/>
    <n v="3"/>
    <m/>
    <x v="2"/>
    <n v="3"/>
    <m/>
    <m/>
    <d v="2017-03-19T21:07:25"/>
    <s v="10.150.1.151"/>
    <m/>
  </r>
  <r>
    <s v="F. Psicología"/>
    <s v="Ciencias de la Salud"/>
    <n v="4"/>
    <n v="1739"/>
    <m/>
    <m/>
    <x v="1"/>
    <n v="20"/>
    <m/>
    <x v="2"/>
    <n v="4"/>
    <m/>
    <n v="20"/>
    <n v="29"/>
    <m/>
    <m/>
    <m/>
    <m/>
    <n v="3"/>
    <n v="4"/>
    <n v="4"/>
    <n v="2"/>
    <m/>
    <m/>
    <n v="3"/>
    <m/>
    <m/>
    <m/>
    <m/>
    <n v="3"/>
    <n v="5"/>
    <n v="5"/>
    <n v="3"/>
    <n v="5"/>
    <n v="4"/>
    <n v="4"/>
    <n v="3"/>
    <n v="3"/>
    <n v="4"/>
    <n v="5"/>
    <n v="5"/>
    <n v="5"/>
    <n v="5"/>
    <n v="3"/>
    <n v="4"/>
    <s v="NO"/>
    <n v="3"/>
    <m/>
    <n v="4"/>
    <n v="4"/>
    <n v="4"/>
    <n v="5"/>
    <n v="5"/>
    <n v="5"/>
    <m/>
    <s v="NO"/>
    <s v="NO"/>
    <m/>
    <m/>
    <n v="4"/>
    <n v="4"/>
    <m/>
    <x v="2"/>
    <n v="3"/>
    <m/>
    <s v="Me parece necesario el préstamos de ordenadores portátiles en TODAS las facultades sin excepción."/>
    <d v="2017-03-19T21:12:05"/>
    <s v="10.150.1.151"/>
    <m/>
  </r>
  <r>
    <s v="F. Informática"/>
    <s v="Ciencias Experimentales"/>
    <n v="2"/>
    <n v="1740"/>
    <m/>
    <m/>
    <x v="1"/>
    <n v="17"/>
    <m/>
    <x v="2"/>
    <n v="3"/>
    <m/>
    <n v="17"/>
    <n v="8"/>
    <m/>
    <m/>
    <m/>
    <m/>
    <n v="3"/>
    <n v="5"/>
    <n v="4"/>
    <n v="4"/>
    <m/>
    <n v="2"/>
    <n v="3"/>
    <m/>
    <m/>
    <m/>
    <m/>
    <n v="3"/>
    <n v="1"/>
    <n v="1"/>
    <n v="4"/>
    <n v="5"/>
    <n v="5"/>
    <n v="4"/>
    <n v="1"/>
    <n v="4"/>
    <n v="4"/>
    <n v="3"/>
    <n v="4"/>
    <n v="4"/>
    <n v="5"/>
    <n v="2"/>
    <n v="5"/>
    <s v="NO"/>
    <n v="4"/>
    <m/>
    <n v="5"/>
    <n v="1"/>
    <n v="4"/>
    <n v="5"/>
    <n v="4"/>
    <n v="5"/>
    <m/>
    <s v="NO"/>
    <s v="NO"/>
    <m/>
    <m/>
    <n v="4"/>
    <n v="4"/>
    <m/>
    <x v="2"/>
    <m/>
    <m/>
    <s v="Últimamente el sistema informático no me ha avisado de que un libro estaba a punto de caducar, solo me avisa cuando ya está caducado. No sé si esto es un fallo que estáis teniendo. "/>
    <d v="2017-03-19T21:27:03"/>
    <s v="10.150.1.151"/>
    <m/>
  </r>
  <r>
    <s v="F. Educación - Centro de Formación del Profesorado"/>
    <s v="Humanidades"/>
    <n v="1"/>
    <n v="1741"/>
    <m/>
    <m/>
    <x v="1"/>
    <n v="12"/>
    <m/>
    <x v="2"/>
    <n v="3"/>
    <m/>
    <n v="12"/>
    <m/>
    <m/>
    <m/>
    <m/>
    <m/>
    <n v="3"/>
    <n v="4"/>
    <n v="4"/>
    <n v="2"/>
    <n v="1"/>
    <m/>
    <m/>
    <m/>
    <m/>
    <m/>
    <m/>
    <n v="2"/>
    <n v="3"/>
    <n v="2"/>
    <n v="2"/>
    <m/>
    <n v="3"/>
    <n v="3"/>
    <n v="1"/>
    <n v="3"/>
    <n v="2"/>
    <n v="4"/>
    <n v="4"/>
    <n v="3"/>
    <n v="5"/>
    <n v="4"/>
    <n v="4"/>
    <s v="NO"/>
    <n v="3"/>
    <m/>
    <n v="4"/>
    <n v="3"/>
    <n v="3"/>
    <n v="5"/>
    <n v="5"/>
    <n v="5"/>
    <m/>
    <m/>
    <s v="NO"/>
    <n v="3"/>
    <m/>
    <n v="4"/>
    <n v="3"/>
    <m/>
    <x v="2"/>
    <n v="3"/>
    <m/>
    <m/>
    <d v="2017-03-19T21:32:18"/>
    <s v="10.150.1.152"/>
    <m/>
  </r>
  <r>
    <s v="F. Ciencias Químicas"/>
    <s v="Ciencias Experimentales"/>
    <n v="2"/>
    <n v="1742"/>
    <m/>
    <m/>
    <x v="1"/>
    <n v="10"/>
    <m/>
    <x v="3"/>
    <n v="3"/>
    <m/>
    <n v="10"/>
    <n v="29"/>
    <n v="2"/>
    <m/>
    <m/>
    <m/>
    <n v="3"/>
    <n v="4"/>
    <n v="3"/>
    <n v="3"/>
    <m/>
    <n v="2"/>
    <m/>
    <n v="4"/>
    <n v="12"/>
    <m/>
    <m/>
    <n v="3"/>
    <n v="3"/>
    <n v="2"/>
    <n v="4"/>
    <n v="4"/>
    <n v="4"/>
    <n v="5"/>
    <n v="3"/>
    <n v="4"/>
    <n v="4"/>
    <n v="5"/>
    <n v="2"/>
    <n v="5"/>
    <n v="4"/>
    <n v="2"/>
    <n v="4"/>
    <s v="NO"/>
    <n v="3"/>
    <m/>
    <n v="4"/>
    <n v="2"/>
    <n v="3"/>
    <n v="5"/>
    <n v="5"/>
    <n v="5"/>
    <m/>
    <s v="SI"/>
    <s v="NO"/>
    <m/>
    <m/>
    <n v="4"/>
    <n v="5"/>
    <m/>
    <x v="2"/>
    <m/>
    <m/>
    <s v="Incompatibilidad de horarios "/>
    <d v="2017-03-19T21:38:13"/>
    <s v="10.150.1.151"/>
    <m/>
  </r>
  <r>
    <s v="F. Geografía e Historia"/>
    <s v="Humanidades"/>
    <n v="1"/>
    <n v="1743"/>
    <m/>
    <m/>
    <x v="4"/>
    <n v="16"/>
    <m/>
    <x v="1"/>
    <n v="4"/>
    <m/>
    <n v="16"/>
    <n v="29"/>
    <n v="14"/>
    <m/>
    <m/>
    <m/>
    <n v="5"/>
    <n v="5"/>
    <n v="4"/>
    <n v="4"/>
    <n v="1"/>
    <m/>
    <m/>
    <m/>
    <m/>
    <m/>
    <m/>
    <n v="4"/>
    <n v="4"/>
    <n v="5"/>
    <n v="4"/>
    <n v="4"/>
    <n v="5"/>
    <n v="1"/>
    <n v="4"/>
    <n v="4"/>
    <n v="5"/>
    <n v="5"/>
    <n v="4"/>
    <n v="5"/>
    <n v="5"/>
    <n v="4"/>
    <n v="4"/>
    <s v="SI"/>
    <n v="4"/>
    <m/>
    <n v="5"/>
    <n v="4"/>
    <n v="4"/>
    <n v="5"/>
    <n v="5"/>
    <n v="5"/>
    <m/>
    <s v="NO"/>
    <s v="NO"/>
    <m/>
    <m/>
    <n v="4"/>
    <n v="5"/>
    <m/>
    <x v="0"/>
    <n v="4"/>
    <m/>
    <m/>
    <d v="2017-03-19T21:44:12"/>
    <s v="10.150.1.151"/>
    <m/>
  </r>
  <r>
    <s v="F. Medicina"/>
    <s v="Ciencias de la Salud"/>
    <n v="4"/>
    <n v="1744"/>
    <m/>
    <m/>
    <x v="1"/>
    <n v="18"/>
    <m/>
    <x v="5"/>
    <n v="1"/>
    <m/>
    <n v="18"/>
    <n v="22"/>
    <m/>
    <m/>
    <m/>
    <m/>
    <n v="3"/>
    <n v="3"/>
    <n v="3"/>
    <n v="3"/>
    <m/>
    <m/>
    <n v="3"/>
    <m/>
    <m/>
    <m/>
    <m/>
    <n v="3"/>
    <n v="1"/>
    <n v="2"/>
    <n v="4"/>
    <n v="5"/>
    <n v="4"/>
    <n v="5"/>
    <n v="1"/>
    <n v="4"/>
    <n v="4"/>
    <n v="4"/>
    <n v="3"/>
    <n v="4"/>
    <n v="4"/>
    <n v="3"/>
    <n v="3"/>
    <s v="NO"/>
    <n v="3"/>
    <m/>
    <n v="5"/>
    <n v="2"/>
    <n v="4"/>
    <n v="5"/>
    <n v="5"/>
    <n v="5"/>
    <m/>
    <s v="NO"/>
    <s v="NO"/>
    <m/>
    <m/>
    <n v="4"/>
    <n v="4"/>
    <m/>
    <x v="3"/>
    <n v="2"/>
    <m/>
    <m/>
    <d v="2017-03-19T21:45:23"/>
    <s v="10.150.1.152"/>
    <m/>
  </r>
  <r>
    <s v="F. Estudios Estadísticos"/>
    <s v="Ciencias Experimentales"/>
    <n v="2"/>
    <n v="1745"/>
    <m/>
    <m/>
    <x v="1"/>
    <n v="23"/>
    <m/>
    <x v="1"/>
    <n v="4"/>
    <m/>
    <n v="23"/>
    <m/>
    <m/>
    <m/>
    <m/>
    <m/>
    <n v="2"/>
    <n v="3"/>
    <n v="3"/>
    <n v="3"/>
    <n v="1"/>
    <m/>
    <m/>
    <m/>
    <m/>
    <m/>
    <m/>
    <n v="4"/>
    <n v="2"/>
    <n v="3"/>
    <n v="3"/>
    <n v="5"/>
    <n v="5"/>
    <n v="5"/>
    <n v="4"/>
    <n v="4"/>
    <n v="3"/>
    <n v="2"/>
    <n v="3"/>
    <n v="3"/>
    <n v="4"/>
    <n v="3"/>
    <n v="4"/>
    <s v="NO"/>
    <n v="4"/>
    <m/>
    <n v="4"/>
    <n v="1"/>
    <n v="3"/>
    <n v="4"/>
    <n v="4"/>
    <n v="5"/>
    <m/>
    <s v="NO"/>
    <s v="NO"/>
    <m/>
    <m/>
    <n v="3"/>
    <n v="3"/>
    <m/>
    <x v="3"/>
    <m/>
    <m/>
    <s v="Sería de gran utilidad que ampliaran el plazo de préstamos en la facultad de Estudios Estadísticos, ya que otras facultades disponen de hasta medio mes y en esta facultad, tan sólo es de una semana, lo que conlleva que estés muy pendiente de las renovaciones cuando dispones de más de un préstamo. "/>
    <d v="2017-03-19T21:52:40"/>
    <s v="10.150.1.151"/>
    <m/>
  </r>
  <r>
    <s v="F. Educación - Centro de Formación del Profesorado"/>
    <s v="Humanidades"/>
    <n v="1"/>
    <n v="1746"/>
    <m/>
    <m/>
    <x v="1"/>
    <n v="12"/>
    <m/>
    <x v="2"/>
    <n v="3"/>
    <m/>
    <n v="12"/>
    <n v="29"/>
    <m/>
    <s v="Biblioteca Pública Municipal José Hierro y Centro Juvenil Miguel de Cervantes."/>
    <m/>
    <m/>
    <n v="3"/>
    <n v="2"/>
    <n v="2"/>
    <n v="2"/>
    <m/>
    <n v="2"/>
    <m/>
    <m/>
    <m/>
    <m/>
    <m/>
    <n v="5"/>
    <n v="1"/>
    <n v="3"/>
    <n v="4"/>
    <n v="4"/>
    <n v="4"/>
    <n v="5"/>
    <n v="3"/>
    <n v="2"/>
    <n v="3"/>
    <n v="4"/>
    <n v="3"/>
    <n v="2"/>
    <n v="3"/>
    <n v="2"/>
    <n v="3"/>
    <s v="NO"/>
    <n v="3"/>
    <m/>
    <n v="2"/>
    <n v="2"/>
    <n v="3"/>
    <n v="2"/>
    <n v="3"/>
    <n v="4"/>
    <m/>
    <s v="NO"/>
    <s v="NO"/>
    <m/>
    <m/>
    <n v="1"/>
    <n v="1"/>
    <m/>
    <x v="5"/>
    <n v="3"/>
    <m/>
    <m/>
    <d v="2017-03-19T21:56:24"/>
    <s v="10.150.1.152"/>
    <m/>
  </r>
  <r>
    <s v="F. Derecho"/>
    <s v="Ciencias Sociales"/>
    <n v="3"/>
    <n v="1747"/>
    <m/>
    <m/>
    <x v="1"/>
    <n v="11"/>
    <m/>
    <x v="1"/>
    <n v="3"/>
    <m/>
    <n v="29"/>
    <m/>
    <m/>
    <m/>
    <m/>
    <m/>
    <n v="4"/>
    <n v="3"/>
    <n v="4"/>
    <n v="2"/>
    <m/>
    <n v="2"/>
    <m/>
    <m/>
    <m/>
    <m/>
    <m/>
    <n v="3"/>
    <n v="1"/>
    <n v="3"/>
    <n v="3"/>
    <n v="4"/>
    <n v="3"/>
    <n v="4"/>
    <n v="1"/>
    <n v="2"/>
    <n v="5"/>
    <n v="5"/>
    <n v="3"/>
    <n v="5"/>
    <n v="4"/>
    <n v="2"/>
    <n v="3"/>
    <s v="NO"/>
    <n v="3"/>
    <m/>
    <n v="4"/>
    <n v="4"/>
    <n v="3"/>
    <n v="5"/>
    <n v="4"/>
    <n v="4"/>
    <m/>
    <s v="NO"/>
    <s v="NO"/>
    <m/>
    <m/>
    <n v="4"/>
    <n v="4"/>
    <m/>
    <x v="2"/>
    <n v="4"/>
    <m/>
    <m/>
    <d v="2017-03-19T21:57:42"/>
    <s v="10.150.1.152"/>
    <m/>
  </r>
  <r>
    <s v="F. Psicología"/>
    <s v="Ciencias de la Salud"/>
    <n v="4"/>
    <n v="1748"/>
    <m/>
    <m/>
    <x v="1"/>
    <n v="20"/>
    <m/>
    <x v="3"/>
    <n v="5"/>
    <m/>
    <n v="20"/>
    <n v="5"/>
    <n v="26"/>
    <m/>
    <m/>
    <m/>
    <n v="2"/>
    <n v="5"/>
    <n v="4"/>
    <n v="3"/>
    <m/>
    <n v="2"/>
    <n v="3"/>
    <m/>
    <m/>
    <m/>
    <m/>
    <n v="5"/>
    <n v="3"/>
    <n v="4"/>
    <n v="5"/>
    <n v="3"/>
    <n v="4"/>
    <n v="4"/>
    <n v="4"/>
    <n v="6"/>
    <n v="4"/>
    <n v="4"/>
    <n v="4"/>
    <n v="4"/>
    <n v="4"/>
    <n v="4"/>
    <n v="4"/>
    <s v="NO"/>
    <n v="4"/>
    <m/>
    <n v="3"/>
    <n v="2"/>
    <n v="2"/>
    <n v="4"/>
    <n v="4"/>
    <n v="5"/>
    <m/>
    <s v="SI"/>
    <s v="NO"/>
    <m/>
    <m/>
    <n v="4"/>
    <n v="3"/>
    <m/>
    <x v="2"/>
    <n v="3"/>
    <m/>
    <m/>
    <d v="2017-03-19T22:37:32"/>
    <s v="10.150.1.152"/>
    <m/>
  </r>
  <r>
    <s v="N/C"/>
    <s v="N/C"/>
    <e v="#N/A"/>
    <n v="1749"/>
    <m/>
    <m/>
    <x v="1"/>
    <m/>
    <m/>
    <x v="1"/>
    <n v="4"/>
    <m/>
    <n v="20"/>
    <m/>
    <m/>
    <m/>
    <m/>
    <m/>
    <n v="4"/>
    <n v="4"/>
    <n v="3"/>
    <n v="4"/>
    <m/>
    <m/>
    <n v="3"/>
    <n v="4"/>
    <s v="01:00 horas"/>
    <m/>
    <m/>
    <n v="5"/>
    <n v="5"/>
    <n v="3"/>
    <n v="1"/>
    <n v="5"/>
    <n v="5"/>
    <n v="5"/>
    <n v="1"/>
    <n v="4"/>
    <n v="5"/>
    <n v="5"/>
    <n v="3"/>
    <n v="4"/>
    <n v="3"/>
    <n v="4"/>
    <n v="4"/>
    <s v="NO"/>
    <n v="4"/>
    <m/>
    <n v="4"/>
    <n v="4"/>
    <n v="4"/>
    <n v="4"/>
    <n v="4"/>
    <n v="5"/>
    <m/>
    <s v="SI"/>
    <s v="SI"/>
    <n v="4"/>
    <m/>
    <n v="4"/>
    <n v="5"/>
    <m/>
    <x v="2"/>
    <n v="4"/>
    <m/>
    <m/>
    <d v="2017-03-19T22:51:33"/>
    <s v="10.150.1.151"/>
    <m/>
  </r>
  <r>
    <s v="F. Medicina"/>
    <s v="Ciencias de la Salud"/>
    <n v="4"/>
    <n v="1750"/>
    <m/>
    <m/>
    <x v="1"/>
    <n v="18"/>
    <m/>
    <x v="0"/>
    <n v="3"/>
    <m/>
    <n v="18"/>
    <m/>
    <m/>
    <m/>
    <m/>
    <m/>
    <n v="4"/>
    <n v="4"/>
    <n v="2"/>
    <n v="2"/>
    <n v="1"/>
    <m/>
    <m/>
    <m/>
    <m/>
    <m/>
    <m/>
    <n v="1"/>
    <n v="2"/>
    <n v="2"/>
    <n v="5"/>
    <n v="5"/>
    <n v="5"/>
    <n v="5"/>
    <n v="3"/>
    <n v="3"/>
    <n v="4"/>
    <n v="3"/>
    <n v="2"/>
    <n v="3"/>
    <n v="3"/>
    <n v="2"/>
    <n v="2"/>
    <s v="NO"/>
    <n v="3"/>
    <m/>
    <n v="4"/>
    <n v="3"/>
    <n v="4"/>
    <n v="4"/>
    <n v="4"/>
    <n v="4"/>
    <m/>
    <s v="NO"/>
    <s v="NO"/>
    <m/>
    <m/>
    <n v="4"/>
    <n v="4"/>
    <m/>
    <x v="3"/>
    <n v="3"/>
    <m/>
    <m/>
    <d v="2017-03-19T22:59:30"/>
    <s v="10.150.1.152"/>
    <m/>
  </r>
  <r>
    <s v="F. Educación - Centro de Formación del Profesorado"/>
    <s v="Humanidades"/>
    <n v="1"/>
    <n v="1751"/>
    <m/>
    <m/>
    <x v="1"/>
    <n v="12"/>
    <m/>
    <x v="2"/>
    <n v="1"/>
    <m/>
    <n v="12"/>
    <m/>
    <m/>
    <m/>
    <m/>
    <m/>
    <n v="5"/>
    <n v="4"/>
    <n v="4"/>
    <n v="4"/>
    <n v="1"/>
    <n v="2"/>
    <m/>
    <m/>
    <m/>
    <m/>
    <m/>
    <n v="3"/>
    <n v="1"/>
    <n v="1"/>
    <n v="3"/>
    <n v="4"/>
    <n v="4"/>
    <n v="5"/>
    <n v="1"/>
    <n v="4"/>
    <n v="4"/>
    <n v="3"/>
    <n v="2"/>
    <n v="2"/>
    <n v="2"/>
    <n v="2"/>
    <n v="2"/>
    <s v="NO"/>
    <n v="2"/>
    <m/>
    <n v="1"/>
    <n v="2"/>
    <n v="3"/>
    <n v="4"/>
    <n v="4"/>
    <n v="5"/>
    <m/>
    <s v="NO"/>
    <s v="NO"/>
    <m/>
    <m/>
    <n v="3"/>
    <n v="1"/>
    <m/>
    <x v="3"/>
    <n v="3"/>
    <m/>
    <m/>
    <d v="2017-03-19T22:59:57"/>
    <s v="10.150.1.151"/>
    <m/>
  </r>
  <r>
    <s v="F. Ciencias Matemáticas"/>
    <s v="Ciencias Experimentales"/>
    <n v="2"/>
    <n v="1752"/>
    <m/>
    <m/>
    <x v="1"/>
    <n v="8"/>
    <m/>
    <x v="1"/>
    <n v="3"/>
    <m/>
    <n v="8"/>
    <n v="6"/>
    <n v="10"/>
    <m/>
    <m/>
    <m/>
    <n v="3"/>
    <n v="5"/>
    <n v="5"/>
    <n v="3"/>
    <n v="1"/>
    <m/>
    <m/>
    <m/>
    <m/>
    <m/>
    <m/>
    <n v="2"/>
    <n v="1"/>
    <n v="1"/>
    <n v="5"/>
    <n v="5"/>
    <n v="5"/>
    <n v="5"/>
    <n v="3"/>
    <n v="3"/>
    <n v="4"/>
    <n v="4"/>
    <n v="3"/>
    <n v="3"/>
    <n v="4"/>
    <n v="3"/>
    <n v="4"/>
    <s v="NO"/>
    <n v="3"/>
    <m/>
    <n v="5"/>
    <n v="5"/>
    <n v="4"/>
    <n v="5"/>
    <n v="5"/>
    <n v="5"/>
    <m/>
    <s v="NO"/>
    <s v="NO"/>
    <m/>
    <m/>
    <n v="4"/>
    <n v="3"/>
    <m/>
    <x v="2"/>
    <m/>
    <m/>
    <m/>
    <d v="2017-03-19T23:03:52"/>
    <s v="10.150.1.152"/>
    <m/>
  </r>
  <r>
    <s v="F. Enfermería, Fisioterapia y Podología"/>
    <s v="Ciencias de la Salud"/>
    <n v="4"/>
    <n v="1753"/>
    <m/>
    <m/>
    <x v="1"/>
    <n v="22"/>
    <m/>
    <x v="2"/>
    <n v="4"/>
    <m/>
    <n v="19"/>
    <n v="22"/>
    <n v="8"/>
    <m/>
    <m/>
    <m/>
    <n v="4"/>
    <n v="4"/>
    <n v="4"/>
    <n v="2"/>
    <m/>
    <n v="2"/>
    <n v="3"/>
    <n v="4"/>
    <n v="11"/>
    <m/>
    <m/>
    <n v="5"/>
    <n v="3"/>
    <n v="5"/>
    <n v="1"/>
    <n v="4"/>
    <n v="5"/>
    <n v="5"/>
    <n v="1"/>
    <n v="6"/>
    <n v="3"/>
    <n v="3"/>
    <n v="2"/>
    <n v="3"/>
    <n v="2"/>
    <n v="3"/>
    <n v="5"/>
    <s v="NO"/>
    <n v="3"/>
    <m/>
    <n v="5"/>
    <n v="1"/>
    <n v="3"/>
    <n v="3"/>
    <n v="5"/>
    <n v="5"/>
    <m/>
    <s v="NO"/>
    <s v="NO"/>
    <m/>
    <m/>
    <n v="3"/>
    <n v="2"/>
    <m/>
    <x v="3"/>
    <n v="3"/>
    <m/>
    <s v="Podrían hacer otro curso para aprender a utilizar los recursos de la biblioteca, porque entré nueva este año a la uni y hasta que empecé a utilizar la biblioteca y vi que hubo cursos, pero ya habían pasado.&lt;br&gt;Gracias."/>
    <d v="2017-03-19T23:06:58"/>
    <s v="10.150.1.152"/>
    <m/>
  </r>
  <r>
    <s v="F. Comercio y Turismo"/>
    <s v="Ciencias Sociales"/>
    <n v="3"/>
    <n v="1754"/>
    <m/>
    <m/>
    <x v="1"/>
    <n v="24"/>
    <m/>
    <x v="2"/>
    <n v="3"/>
    <m/>
    <n v="24"/>
    <m/>
    <m/>
    <m/>
    <m/>
    <m/>
    <n v="4"/>
    <n v="4"/>
    <n v="4"/>
    <n v="3"/>
    <n v="1"/>
    <m/>
    <m/>
    <m/>
    <m/>
    <m/>
    <m/>
    <n v="3"/>
    <n v="1"/>
    <n v="1"/>
    <n v="3"/>
    <n v="4"/>
    <n v="3"/>
    <n v="4"/>
    <n v="2"/>
    <n v="3"/>
    <n v="4"/>
    <n v="4"/>
    <n v="4"/>
    <n v="4"/>
    <n v="3"/>
    <n v="3"/>
    <n v="3"/>
    <s v="NO"/>
    <n v="4"/>
    <m/>
    <n v="4"/>
    <n v="3"/>
    <n v="4"/>
    <n v="4"/>
    <n v="4"/>
    <n v="4"/>
    <m/>
    <s v="NO"/>
    <s v="NO"/>
    <m/>
    <m/>
    <n v="4"/>
    <n v="4"/>
    <m/>
    <x v="2"/>
    <n v="3"/>
    <m/>
    <m/>
    <d v="2017-03-19T23:14:52"/>
    <s v="10.150.1.151"/>
    <m/>
  </r>
  <r>
    <s v="F. Psicología"/>
    <s v="Ciencias de la Salud"/>
    <n v="4"/>
    <n v="1755"/>
    <m/>
    <m/>
    <x v="1"/>
    <n v="20"/>
    <m/>
    <x v="3"/>
    <n v="3"/>
    <m/>
    <n v="20"/>
    <m/>
    <m/>
    <m/>
    <m/>
    <m/>
    <n v="5"/>
    <n v="1"/>
    <n v="3"/>
    <n v="1"/>
    <n v="1"/>
    <m/>
    <m/>
    <m/>
    <m/>
    <m/>
    <m/>
    <n v="4"/>
    <n v="4"/>
    <n v="1"/>
    <n v="4"/>
    <n v="5"/>
    <n v="5"/>
    <n v="5"/>
    <n v="1"/>
    <n v="4"/>
    <n v="3"/>
    <n v="1"/>
    <n v="1"/>
    <n v="1"/>
    <n v="1"/>
    <n v="1"/>
    <n v="2"/>
    <s v="NO"/>
    <n v="3"/>
    <m/>
    <n v="3"/>
    <n v="1"/>
    <n v="1"/>
    <n v="4"/>
    <n v="2"/>
    <n v="4"/>
    <m/>
    <s v="NO"/>
    <s v="NO"/>
    <m/>
    <m/>
    <n v="3"/>
    <n v="3"/>
    <m/>
    <x v="3"/>
    <n v="3"/>
    <m/>
    <m/>
    <d v="2017-03-19T23:21:02"/>
    <s v="10.150.1.152"/>
    <m/>
  </r>
  <r>
    <s v="F. Geografía e Historia"/>
    <s v="Humanidades"/>
    <n v="1"/>
    <n v="1756"/>
    <m/>
    <m/>
    <x v="1"/>
    <n v="16"/>
    <m/>
    <x v="1"/>
    <n v="3"/>
    <m/>
    <n v="16"/>
    <n v="29"/>
    <m/>
    <s v=", Biblioteca Nacional / Biblioteca del Museo Reina Sofía/ Biblioteca publica de San Sebastián de los Reyes/ Biblioteca Publica de Alcobendas."/>
    <m/>
    <m/>
    <n v="4"/>
    <n v="4"/>
    <n v="4"/>
    <n v="3"/>
    <m/>
    <m/>
    <n v="3"/>
    <m/>
    <m/>
    <m/>
    <m/>
    <n v="5"/>
    <n v="3"/>
    <n v="3"/>
    <n v="5"/>
    <n v="4"/>
    <n v="4"/>
    <n v="4"/>
    <n v="5"/>
    <n v="4"/>
    <n v="4"/>
    <n v="2"/>
    <n v="3"/>
    <n v="4"/>
    <n v="4"/>
    <n v="4"/>
    <n v="4"/>
    <s v="SI"/>
    <n v="4"/>
    <m/>
    <n v="5"/>
    <n v="5"/>
    <n v="5"/>
    <n v="5"/>
    <n v="5"/>
    <n v="5"/>
    <m/>
    <s v="NO"/>
    <s v="NO"/>
    <m/>
    <m/>
    <n v="5"/>
    <n v="5"/>
    <m/>
    <x v="2"/>
    <n v="5"/>
    <m/>
    <m/>
    <d v="2017-03-19T23:24:34"/>
    <s v="10.150.1.151"/>
    <m/>
  </r>
  <r>
    <s v="F. Ciencias Biológicas"/>
    <s v="Ciencias Experimentales"/>
    <n v="2"/>
    <n v="1757"/>
    <m/>
    <m/>
    <x v="1"/>
    <n v="2"/>
    <m/>
    <x v="1"/>
    <n v="3"/>
    <m/>
    <n v="2"/>
    <n v="29"/>
    <n v="7"/>
    <m/>
    <m/>
    <m/>
    <n v="3"/>
    <n v="4"/>
    <n v="5"/>
    <n v="4"/>
    <m/>
    <n v="2"/>
    <m/>
    <m/>
    <m/>
    <m/>
    <m/>
    <n v="4"/>
    <n v="1"/>
    <n v="1"/>
    <n v="2"/>
    <n v="5"/>
    <n v="4"/>
    <n v="5"/>
    <n v="2"/>
    <n v="4"/>
    <n v="5"/>
    <n v="5"/>
    <n v="2"/>
    <n v="4"/>
    <n v="4"/>
    <n v="4"/>
    <n v="4"/>
    <s v="NO"/>
    <n v="2"/>
    <m/>
    <n v="4"/>
    <n v="5"/>
    <n v="4"/>
    <n v="5"/>
    <n v="4"/>
    <n v="4"/>
    <m/>
    <s v="NO"/>
    <s v="NO"/>
    <m/>
    <m/>
    <n v="5"/>
    <n v="4"/>
    <m/>
    <x v="0"/>
    <n v="4"/>
    <m/>
    <m/>
    <d v="2017-03-19T23:35:32"/>
    <s v="10.150.1.152"/>
    <m/>
  </r>
  <r>
    <s v="F. Geografía e Historia"/>
    <s v="Humanidades"/>
    <n v="1"/>
    <n v="1758"/>
    <m/>
    <m/>
    <x v="1"/>
    <n v="16"/>
    <m/>
    <x v="1"/>
    <n v="2"/>
    <m/>
    <n v="29"/>
    <n v="16"/>
    <n v="2"/>
    <m/>
    <m/>
    <m/>
    <n v="4"/>
    <n v="4"/>
    <n v="5"/>
    <n v="4"/>
    <m/>
    <n v="2"/>
    <m/>
    <m/>
    <m/>
    <m/>
    <m/>
    <n v="4"/>
    <n v="2"/>
    <n v="3"/>
    <n v="2"/>
    <n v="5"/>
    <n v="4"/>
    <n v="5"/>
    <n v="2"/>
    <n v="2"/>
    <n v="4"/>
    <n v="4"/>
    <n v="4"/>
    <n v="5"/>
    <n v="5"/>
    <n v="5"/>
    <n v="5"/>
    <s v="NO"/>
    <n v="3"/>
    <m/>
    <n v="5"/>
    <n v="4"/>
    <n v="4"/>
    <n v="5"/>
    <n v="5"/>
    <m/>
    <m/>
    <s v="NO"/>
    <s v="NO"/>
    <m/>
    <m/>
    <n v="4"/>
    <n v="4"/>
    <m/>
    <x v="2"/>
    <n v="3"/>
    <m/>
    <m/>
    <d v="2017-03-19T23:40:41"/>
    <s v="10.150.1.152"/>
    <m/>
  </r>
  <r>
    <s v="F. Derecho"/>
    <s v="Ciencias Sociales"/>
    <n v="3"/>
    <n v="1759"/>
    <m/>
    <m/>
    <x v="1"/>
    <n v="11"/>
    <m/>
    <x v="2"/>
    <n v="4"/>
    <m/>
    <n v="29"/>
    <n v="11"/>
    <n v="14"/>
    <m/>
    <m/>
    <m/>
    <n v="5"/>
    <n v="5"/>
    <n v="5"/>
    <n v="5"/>
    <m/>
    <n v="2"/>
    <m/>
    <m/>
    <m/>
    <m/>
    <m/>
    <n v="5"/>
    <n v="3"/>
    <n v="4"/>
    <n v="4"/>
    <n v="5"/>
    <n v="5"/>
    <n v="5"/>
    <n v="3"/>
    <n v="5"/>
    <n v="3"/>
    <n v="5"/>
    <n v="4"/>
    <n v="4"/>
    <n v="5"/>
    <n v="3"/>
    <n v="3"/>
    <s v="NO"/>
    <n v="5"/>
    <m/>
    <n v="5"/>
    <n v="2"/>
    <n v="4"/>
    <n v="5"/>
    <n v="5"/>
    <n v="5"/>
    <m/>
    <s v="SI"/>
    <s v="SI"/>
    <n v="4"/>
    <m/>
    <n v="4"/>
    <n v="4"/>
    <m/>
    <x v="0"/>
    <n v="4"/>
    <m/>
    <m/>
    <d v="2017-03-19T23:44:28"/>
    <s v="10.150.1.152"/>
    <m/>
  </r>
  <r>
    <s v="F. Ciencias Políticas y Sociología"/>
    <s v="Ciencias Sociales"/>
    <n v="3"/>
    <n v="1760"/>
    <m/>
    <m/>
    <x v="1"/>
    <n v="9"/>
    <m/>
    <x v="1"/>
    <n v="5"/>
    <m/>
    <n v="9"/>
    <n v="26"/>
    <n v="20"/>
    <m/>
    <m/>
    <m/>
    <n v="5"/>
    <n v="5"/>
    <n v="3"/>
    <n v="3"/>
    <n v="1"/>
    <m/>
    <m/>
    <m/>
    <m/>
    <m/>
    <m/>
    <n v="5"/>
    <n v="4"/>
    <n v="3"/>
    <n v="4"/>
    <n v="5"/>
    <n v="4"/>
    <n v="4"/>
    <n v="2"/>
    <n v="4"/>
    <n v="4"/>
    <n v="5"/>
    <n v="4"/>
    <n v="4"/>
    <n v="5"/>
    <n v="4"/>
    <n v="5"/>
    <s v="SI"/>
    <n v="4"/>
    <m/>
    <n v="5"/>
    <n v="4"/>
    <n v="3"/>
    <n v="5"/>
    <n v="5"/>
    <n v="5"/>
    <m/>
    <s v="NO"/>
    <s v="NO"/>
    <m/>
    <m/>
    <n v="5"/>
    <n v="5"/>
    <m/>
    <x v="2"/>
    <n v="3"/>
    <m/>
    <m/>
    <d v="2017-03-19T23:59:37"/>
    <s v="10.150.1.152"/>
    <m/>
  </r>
  <r>
    <s v="F. Bellas Artes"/>
    <s v="Humanidades"/>
    <n v="1"/>
    <n v="1761"/>
    <m/>
    <m/>
    <x v="0"/>
    <n v="1"/>
    <m/>
    <x v="1"/>
    <n v="5"/>
    <m/>
    <n v="1"/>
    <n v="29"/>
    <n v="14"/>
    <s v="Filosofía"/>
    <m/>
    <m/>
    <n v="1"/>
    <n v="1"/>
    <n v="1"/>
    <n v="1"/>
    <m/>
    <m/>
    <n v="3"/>
    <m/>
    <m/>
    <m/>
    <m/>
    <n v="5"/>
    <n v="4"/>
    <n v="3"/>
    <n v="1"/>
    <n v="3"/>
    <n v="3"/>
    <n v="1"/>
    <n v="2"/>
    <n v="5"/>
    <n v="2"/>
    <n v="1"/>
    <n v="1"/>
    <n v="1"/>
    <n v="1"/>
    <n v="1"/>
    <n v="3"/>
    <s v="SI"/>
    <n v="1"/>
    <m/>
    <n v="1"/>
    <n v="1"/>
    <n v="1"/>
    <n v="1"/>
    <n v="1"/>
    <n v="1"/>
    <m/>
    <s v="SI"/>
    <s v="SI"/>
    <n v="5"/>
    <m/>
    <n v="1"/>
    <n v="1"/>
    <m/>
    <x v="1"/>
    <n v="5"/>
    <m/>
    <s v="Estoy muy satisfecha con el servicio que ofrece la biblioteca de la UCM, en especial con el director de la Biblioteca de la Facultad de Bellas Artes: Javier Pérez Iglesias. Estoy cursando los estudios de doctorado y él siempre me facilita muchísimo las cosas. Es un profesional excelente."/>
    <d v="2017-03-20T00:01:03"/>
    <s v="10.150.1.151"/>
    <m/>
  </r>
  <r>
    <s v="F. Ciencias de la Información"/>
    <s v="Ciencias Sociales"/>
    <n v="3"/>
    <n v="1762"/>
    <m/>
    <m/>
    <x v="1"/>
    <n v="4"/>
    <m/>
    <x v="2"/>
    <n v="3"/>
    <m/>
    <n v="4"/>
    <n v="20"/>
    <m/>
    <m/>
    <m/>
    <m/>
    <n v="3"/>
    <n v="3"/>
    <n v="4"/>
    <n v="3"/>
    <m/>
    <n v="2"/>
    <m/>
    <m/>
    <m/>
    <m/>
    <m/>
    <n v="4"/>
    <n v="1"/>
    <n v="1"/>
    <n v="2"/>
    <n v="3"/>
    <n v="1"/>
    <n v="5"/>
    <n v="4"/>
    <n v="2"/>
    <n v="4"/>
    <n v="5"/>
    <n v="5"/>
    <n v="5"/>
    <n v="5"/>
    <n v="4"/>
    <n v="5"/>
    <s v="NO"/>
    <n v="2"/>
    <m/>
    <n v="3"/>
    <n v="3"/>
    <n v="3"/>
    <n v="5"/>
    <n v="5"/>
    <n v="4"/>
    <m/>
    <s v="NO"/>
    <s v="NO"/>
    <m/>
    <m/>
    <n v="5"/>
    <n v="5"/>
    <m/>
    <x v="2"/>
    <n v="4"/>
    <m/>
    <m/>
    <d v="2017-03-20T00:05:52"/>
    <s v="10.150.1.151"/>
    <m/>
  </r>
  <r>
    <s v="F. Informática"/>
    <s v="Ciencias Experimentales"/>
    <n v="2"/>
    <n v="1763"/>
    <m/>
    <m/>
    <x v="1"/>
    <n v="17"/>
    <m/>
    <x v="2"/>
    <n v="2"/>
    <m/>
    <n v="17"/>
    <m/>
    <m/>
    <m/>
    <m/>
    <m/>
    <n v="2"/>
    <n v="3"/>
    <n v="5"/>
    <n v="5"/>
    <m/>
    <n v="2"/>
    <m/>
    <m/>
    <m/>
    <m/>
    <m/>
    <n v="5"/>
    <n v="1"/>
    <n v="1"/>
    <n v="1"/>
    <n v="3"/>
    <n v="5"/>
    <n v="4"/>
    <n v="1"/>
    <n v="6"/>
    <n v="5"/>
    <n v="4"/>
    <n v="3"/>
    <n v="5"/>
    <n v="5"/>
    <n v="3"/>
    <n v="5"/>
    <s v="NO"/>
    <n v="4"/>
    <m/>
    <n v="5"/>
    <n v="3"/>
    <n v="4"/>
    <n v="5"/>
    <n v="5"/>
    <n v="3"/>
    <m/>
    <s v="NO"/>
    <s v="NO"/>
    <m/>
    <m/>
    <n v="5"/>
    <n v="5"/>
    <m/>
    <x v="2"/>
    <n v="3"/>
    <m/>
    <s v="Debería estar abierta sábados y domingos."/>
    <d v="2017-03-20T00:15:33"/>
    <s v="10.150.1.151"/>
    <m/>
  </r>
  <r>
    <s v="F. Medicina"/>
    <s v="Ciencias de la Salud"/>
    <n v="4"/>
    <n v="1764"/>
    <m/>
    <m/>
    <x v="1"/>
    <n v="18"/>
    <m/>
    <x v="0"/>
    <n v="1"/>
    <m/>
    <m/>
    <m/>
    <m/>
    <m/>
    <m/>
    <m/>
    <n v="1"/>
    <n v="1"/>
    <n v="1"/>
    <n v="1"/>
    <m/>
    <n v="2"/>
    <n v="3"/>
    <m/>
    <m/>
    <m/>
    <m/>
    <m/>
    <m/>
    <m/>
    <m/>
    <m/>
    <m/>
    <m/>
    <m/>
    <m/>
    <m/>
    <m/>
    <m/>
    <m/>
    <m/>
    <m/>
    <m/>
    <m/>
    <m/>
    <m/>
    <m/>
    <m/>
    <m/>
    <m/>
    <m/>
    <m/>
    <m/>
    <m/>
    <m/>
    <m/>
    <m/>
    <m/>
    <m/>
    <m/>
    <x v="4"/>
    <m/>
    <m/>
    <m/>
    <d v="2017-03-20T00:19:04"/>
    <s v="10.150.1.151"/>
    <m/>
  </r>
  <r>
    <s v="F. Filosofía"/>
    <s v="Humanidades"/>
    <n v="1"/>
    <n v="1765"/>
    <m/>
    <m/>
    <x v="1"/>
    <n v="15"/>
    <m/>
    <x v="2"/>
    <n v="1"/>
    <m/>
    <n v="9"/>
    <n v="15"/>
    <n v="29"/>
    <m/>
    <m/>
    <m/>
    <n v="2"/>
    <n v="4"/>
    <n v="4"/>
    <n v="4"/>
    <m/>
    <n v="2"/>
    <m/>
    <m/>
    <m/>
    <m/>
    <m/>
    <n v="3"/>
    <n v="1"/>
    <n v="1"/>
    <n v="5"/>
    <n v="5"/>
    <n v="5"/>
    <n v="4"/>
    <n v="3"/>
    <n v="3"/>
    <n v="4"/>
    <n v="4"/>
    <n v="3"/>
    <n v="5"/>
    <n v="3"/>
    <n v="3"/>
    <n v="3"/>
    <s v="NO"/>
    <n v="3"/>
    <m/>
    <n v="5"/>
    <n v="3"/>
    <n v="3"/>
    <n v="5"/>
    <n v="5"/>
    <n v="5"/>
    <m/>
    <s v="NO"/>
    <s v="NO"/>
    <m/>
    <m/>
    <n v="5"/>
    <n v="5"/>
    <m/>
    <x v="2"/>
    <m/>
    <m/>
    <m/>
    <d v="2017-03-20T01:02:33"/>
    <s v="10.150.1.152"/>
    <m/>
  </r>
  <r>
    <s v="F. Derecho"/>
    <s v="Ciencias Sociales"/>
    <n v="3"/>
    <n v="1766"/>
    <m/>
    <m/>
    <x v="1"/>
    <n v="11"/>
    <m/>
    <x v="2"/>
    <n v="3"/>
    <m/>
    <n v="29"/>
    <m/>
    <m/>
    <m/>
    <m/>
    <m/>
    <n v="4"/>
    <n v="5"/>
    <n v="4"/>
    <n v="4"/>
    <n v="1"/>
    <m/>
    <n v="3"/>
    <m/>
    <m/>
    <m/>
    <m/>
    <n v="5"/>
    <n v="1"/>
    <n v="1"/>
    <n v="3"/>
    <n v="5"/>
    <n v="5"/>
    <n v="5"/>
    <n v="3"/>
    <m/>
    <n v="4"/>
    <n v="4"/>
    <n v="4"/>
    <n v="4"/>
    <m/>
    <n v="5"/>
    <n v="4"/>
    <s v="NO"/>
    <n v="5"/>
    <m/>
    <n v="4"/>
    <n v="2"/>
    <n v="4"/>
    <n v="5"/>
    <n v="5"/>
    <n v="4"/>
    <m/>
    <s v="NO"/>
    <s v="NO"/>
    <m/>
    <m/>
    <n v="4"/>
    <n v="4"/>
    <m/>
    <x v="2"/>
    <n v="3"/>
    <m/>
    <m/>
    <d v="2017-03-20T01:02:36"/>
    <s v="10.150.1.151"/>
    <m/>
  </r>
  <r>
    <s v="F. Bellas Artes"/>
    <s v="Humanidades"/>
    <n v="1"/>
    <n v="1767"/>
    <m/>
    <m/>
    <x v="1"/>
    <n v="1"/>
    <m/>
    <x v="2"/>
    <n v="3"/>
    <m/>
    <n v="1"/>
    <m/>
    <m/>
    <m/>
    <m/>
    <m/>
    <n v="5"/>
    <n v="5"/>
    <n v="4"/>
    <n v="4"/>
    <m/>
    <m/>
    <m/>
    <m/>
    <m/>
    <m/>
    <m/>
    <n v="5"/>
    <n v="2"/>
    <n v="3"/>
    <n v="4"/>
    <n v="5"/>
    <n v="5"/>
    <n v="4"/>
    <n v="3"/>
    <n v="3"/>
    <n v="5"/>
    <n v="5"/>
    <n v="5"/>
    <n v="5"/>
    <n v="5"/>
    <n v="5"/>
    <n v="5"/>
    <s v="NO"/>
    <n v="5"/>
    <m/>
    <n v="5"/>
    <n v="3"/>
    <m/>
    <n v="4"/>
    <n v="4"/>
    <n v="5"/>
    <m/>
    <s v="NO"/>
    <s v="NO"/>
    <m/>
    <m/>
    <n v="5"/>
    <n v="5"/>
    <m/>
    <x v="0"/>
    <m/>
    <m/>
    <m/>
    <d v="2017-03-20T01:07:07"/>
    <s v="10.150.1.152"/>
    <m/>
  </r>
  <r>
    <s v="F. Ciencias Biológicas"/>
    <s v="Ciencias Experimentales"/>
    <n v="2"/>
    <n v="1768"/>
    <m/>
    <m/>
    <x v="1"/>
    <n v="2"/>
    <m/>
    <x v="1"/>
    <n v="2"/>
    <m/>
    <n v="2"/>
    <n v="7"/>
    <n v="29"/>
    <m/>
    <m/>
    <m/>
    <n v="3"/>
    <n v="4"/>
    <n v="3"/>
    <n v="4"/>
    <n v="1"/>
    <m/>
    <m/>
    <m/>
    <m/>
    <m/>
    <m/>
    <n v="3"/>
    <n v="1"/>
    <n v="1"/>
    <n v="3"/>
    <n v="5"/>
    <n v="1"/>
    <n v="5"/>
    <n v="1"/>
    <n v="4"/>
    <n v="4"/>
    <n v="4"/>
    <n v="2"/>
    <n v="3"/>
    <n v="3"/>
    <n v="2"/>
    <n v="3"/>
    <s v="NO"/>
    <n v="3"/>
    <m/>
    <n v="3"/>
    <n v="3"/>
    <n v="3"/>
    <n v="4"/>
    <n v="4"/>
    <n v="3"/>
    <m/>
    <s v="NO"/>
    <s v="NO"/>
    <m/>
    <m/>
    <n v="3"/>
    <n v="3"/>
    <m/>
    <x v="3"/>
    <m/>
    <m/>
    <m/>
    <d v="2017-03-20T01:08:42"/>
    <s v="10.150.1.152"/>
    <m/>
  </r>
  <r>
    <s v="F. Ciencias Químicas"/>
    <s v="Ciencias Experimentales"/>
    <n v="2"/>
    <n v="1769"/>
    <m/>
    <m/>
    <x v="1"/>
    <n v="10"/>
    <m/>
    <x v="1"/>
    <n v="3"/>
    <m/>
    <n v="10"/>
    <n v="29"/>
    <n v="13"/>
    <m/>
    <m/>
    <m/>
    <n v="1"/>
    <n v="4"/>
    <n v="3"/>
    <n v="1"/>
    <m/>
    <m/>
    <m/>
    <n v="4"/>
    <n v="0"/>
    <m/>
    <m/>
    <n v="2"/>
    <n v="5"/>
    <n v="4"/>
    <n v="3"/>
    <n v="2"/>
    <n v="5"/>
    <n v="2"/>
    <n v="1"/>
    <n v="3"/>
    <n v="3"/>
    <n v="3"/>
    <n v="5"/>
    <n v="5"/>
    <n v="5"/>
    <n v="3"/>
    <n v="3"/>
    <s v="NO"/>
    <n v="1"/>
    <m/>
    <n v="5"/>
    <n v="5"/>
    <n v="5"/>
    <n v="5"/>
    <n v="5"/>
    <n v="5"/>
    <m/>
    <s v="SI"/>
    <s v="SI"/>
    <n v="3"/>
    <m/>
    <n v="5"/>
    <n v="5"/>
    <m/>
    <x v="2"/>
    <n v="3"/>
    <m/>
    <s v="Me gustaría que la biblioteca de la facultad de ciencias químicas abriese antes, ya que muchos exámenes son a las 8:30/ 9:00 de la mañana."/>
    <d v="2017-03-20T01:10:35"/>
    <s v="10.150.1.152"/>
    <m/>
  </r>
  <r>
    <s v="F. Ciencias de la Información"/>
    <s v="Ciencias Sociales"/>
    <n v="3"/>
    <n v="1770"/>
    <m/>
    <m/>
    <x v="0"/>
    <n v="4"/>
    <m/>
    <x v="3"/>
    <n v="3"/>
    <m/>
    <n v="4"/>
    <m/>
    <m/>
    <s v="Ángel González "/>
    <m/>
    <m/>
    <n v="2"/>
    <n v="2"/>
    <n v="3"/>
    <n v="4"/>
    <m/>
    <m/>
    <n v="3"/>
    <m/>
    <m/>
    <m/>
    <m/>
    <n v="1"/>
    <n v="1"/>
    <n v="1"/>
    <n v="2"/>
    <n v="1"/>
    <n v="5"/>
    <n v="5"/>
    <n v="1"/>
    <n v="6"/>
    <n v="3"/>
    <n v="3"/>
    <n v="2"/>
    <n v="4"/>
    <n v="2"/>
    <n v="2"/>
    <n v="3"/>
    <s v="NO"/>
    <n v="2"/>
    <m/>
    <n v="4"/>
    <n v="4"/>
    <n v="3"/>
    <n v="3"/>
    <n v="4"/>
    <n v="2"/>
    <m/>
    <s v="NO"/>
    <s v="NO"/>
    <n v="1"/>
    <m/>
    <n v="3"/>
    <n v="4"/>
    <m/>
    <x v="2"/>
    <n v="4"/>
    <m/>
    <s v="Mejorar el sitio web, para que las búsquedas en catálogos especializados sean menos complicadas. "/>
    <d v="2017-03-20T01:29:29"/>
    <s v="10.150.1.152"/>
    <m/>
  </r>
  <r>
    <s v="F. Geografía e Historia"/>
    <s v="Humanidades"/>
    <n v="1"/>
    <n v="1771"/>
    <m/>
    <m/>
    <x v="0"/>
    <n v="16"/>
    <m/>
    <x v="1"/>
    <n v="4"/>
    <m/>
    <n v="16"/>
    <m/>
    <m/>
    <s v="AECID"/>
    <m/>
    <m/>
    <n v="5"/>
    <n v="5"/>
    <n v="5"/>
    <n v="4"/>
    <n v="1"/>
    <m/>
    <m/>
    <m/>
    <m/>
    <m/>
    <m/>
    <n v="4"/>
    <n v="3"/>
    <n v="2"/>
    <n v="4"/>
    <n v="1"/>
    <n v="3"/>
    <n v="2"/>
    <n v="4"/>
    <n v="4"/>
    <n v="3"/>
    <n v="5"/>
    <n v="5"/>
    <n v="5"/>
    <n v="5"/>
    <n v="4"/>
    <n v="3"/>
    <s v="SI"/>
    <n v="5"/>
    <m/>
    <n v="5"/>
    <n v="4"/>
    <n v="4"/>
    <n v="5"/>
    <n v="5"/>
    <n v="5"/>
    <m/>
    <s v="NO"/>
    <s v="NO"/>
    <m/>
    <m/>
    <n v="5"/>
    <n v="5"/>
    <m/>
    <x v="0"/>
    <n v="5"/>
    <m/>
    <m/>
    <d v="2017-03-20T02:20:24"/>
    <s v="10.150.1.152"/>
    <m/>
  </r>
  <r>
    <s v="F. Ciencias de la Información"/>
    <s v="Ciencias Sociales"/>
    <n v="3"/>
    <n v="1772"/>
    <m/>
    <m/>
    <x v="1"/>
    <n v="4"/>
    <m/>
    <x v="1"/>
    <n v="3"/>
    <m/>
    <n v="4"/>
    <m/>
    <m/>
    <m/>
    <m/>
    <m/>
    <n v="5"/>
    <n v="5"/>
    <n v="3"/>
    <n v="4"/>
    <n v="1"/>
    <m/>
    <m/>
    <m/>
    <m/>
    <m/>
    <m/>
    <n v="4"/>
    <n v="1"/>
    <n v="3"/>
    <n v="3"/>
    <n v="5"/>
    <n v="4"/>
    <n v="4"/>
    <n v="4"/>
    <n v="3"/>
    <n v="4"/>
    <n v="3"/>
    <n v="2"/>
    <n v="4"/>
    <n v="4"/>
    <n v="3"/>
    <n v="3"/>
    <s v="SI"/>
    <n v="3"/>
    <m/>
    <n v="4"/>
    <n v="3"/>
    <n v="3"/>
    <n v="4"/>
    <n v="4"/>
    <n v="4"/>
    <m/>
    <s v="NO"/>
    <s v="NO"/>
    <m/>
    <m/>
    <n v="5"/>
    <n v="4"/>
    <m/>
    <x v="2"/>
    <n v="3"/>
    <m/>
    <m/>
    <d v="2017-03-20T02:50:46"/>
    <s v="10.150.1.151"/>
    <m/>
  </r>
  <r>
    <s v="F. Filosofía"/>
    <s v="Humanidades"/>
    <n v="1"/>
    <n v="1773"/>
    <m/>
    <m/>
    <x v="1"/>
    <n v="15"/>
    <m/>
    <x v="1"/>
    <n v="4"/>
    <m/>
    <n v="15"/>
    <n v="11"/>
    <n v="14"/>
    <m/>
    <m/>
    <m/>
    <n v="3"/>
    <n v="3"/>
    <n v="4"/>
    <n v="4"/>
    <m/>
    <n v="2"/>
    <n v="3"/>
    <n v="4"/>
    <n v="8"/>
    <m/>
    <m/>
    <n v="5"/>
    <n v="5"/>
    <n v="5"/>
    <n v="5"/>
    <n v="5"/>
    <n v="5"/>
    <n v="5"/>
    <n v="4"/>
    <n v="3"/>
    <n v="3"/>
    <n v="3"/>
    <n v="4"/>
    <n v="4"/>
    <n v="4"/>
    <n v="4"/>
    <n v="3"/>
    <s v="NO"/>
    <n v="5"/>
    <m/>
    <n v="5"/>
    <m/>
    <n v="3"/>
    <n v="5"/>
    <n v="5"/>
    <n v="5"/>
    <m/>
    <s v="NO"/>
    <s v="NO"/>
    <m/>
    <m/>
    <n v="4"/>
    <n v="4"/>
    <m/>
    <x v="4"/>
    <m/>
    <m/>
    <s v="Como alumna de primer año, he de decir que los servicos mejorarían mucho si la información se diese a principio de curso (y no dos-tres semanas después de empezar), así como que se otorgase mayor información, más detallada y abarcante en todos los servicios que presta cada biblioteca y cómo obtenerlos (ello evitaría tener que recurrir en muchos casos con dudas realmente sencillas a los bibliotecarios, que no siempre pueden presentar su mayor cordialidad)."/>
    <d v="2017-03-20T02:55:46"/>
    <s v="10.150.1.152"/>
    <m/>
  </r>
  <r>
    <s v="F. Filosofía"/>
    <s v="Humanidades"/>
    <n v="1"/>
    <n v="1774"/>
    <m/>
    <m/>
    <x v="1"/>
    <n v="15"/>
    <m/>
    <x v="1"/>
    <n v="3"/>
    <m/>
    <n v="15"/>
    <n v="29"/>
    <m/>
    <m/>
    <m/>
    <m/>
    <n v="5"/>
    <n v="5"/>
    <n v="5"/>
    <n v="3"/>
    <m/>
    <m/>
    <m/>
    <m/>
    <m/>
    <m/>
    <m/>
    <n v="5"/>
    <n v="1"/>
    <n v="1"/>
    <n v="4"/>
    <n v="5"/>
    <n v="5"/>
    <n v="4"/>
    <n v="2"/>
    <n v="2"/>
    <n v="5"/>
    <n v="5"/>
    <n v="3"/>
    <n v="4"/>
    <n v="5"/>
    <n v="3"/>
    <n v="5"/>
    <s v="NO"/>
    <n v="4"/>
    <m/>
    <n v="5"/>
    <n v="4"/>
    <n v="2"/>
    <n v="4"/>
    <n v="5"/>
    <n v="5"/>
    <m/>
    <s v="NO"/>
    <s v="NO"/>
    <m/>
    <m/>
    <n v="3"/>
    <n v="3"/>
    <m/>
    <x v="0"/>
    <n v="3"/>
    <m/>
    <s v="Me encuentro bastante satisfecho, la única sugerencia que podría dar es ampliar el número de ejemplares en préstamo para estudiantes de Grado."/>
    <d v="2017-03-20T02:56:47"/>
    <s v="10.150.1.152"/>
    <m/>
  </r>
  <r>
    <s v="F. Informática"/>
    <s v="Ciencias Experimentales"/>
    <n v="2"/>
    <n v="1775"/>
    <m/>
    <m/>
    <x v="1"/>
    <n v="17"/>
    <m/>
    <x v="2"/>
    <n v="3"/>
    <m/>
    <n v="17"/>
    <n v="29"/>
    <m/>
    <m/>
    <m/>
    <m/>
    <n v="5"/>
    <n v="4"/>
    <n v="5"/>
    <n v="5"/>
    <m/>
    <n v="2"/>
    <m/>
    <m/>
    <m/>
    <m/>
    <m/>
    <n v="5"/>
    <n v="1"/>
    <n v="1"/>
    <n v="3"/>
    <n v="4"/>
    <n v="2"/>
    <n v="4"/>
    <n v="1"/>
    <n v="4"/>
    <n v="5"/>
    <n v="5"/>
    <n v="5"/>
    <n v="4"/>
    <n v="4"/>
    <n v="3"/>
    <n v="4"/>
    <s v="NO"/>
    <n v="3"/>
    <m/>
    <n v="5"/>
    <n v="3"/>
    <n v="5"/>
    <n v="5"/>
    <n v="5"/>
    <n v="2"/>
    <m/>
    <s v="NO"/>
    <s v="NO"/>
    <m/>
    <m/>
    <n v="4"/>
    <n v="5"/>
    <m/>
    <x v="0"/>
    <m/>
    <m/>
    <m/>
    <d v="2017-03-20T03:04:24"/>
    <s v="10.150.1.151"/>
    <m/>
  </r>
  <r>
    <s v="F. Filología"/>
    <s v="Humanidades"/>
    <n v="1"/>
    <n v="1776"/>
    <m/>
    <m/>
    <x v="1"/>
    <n v="14"/>
    <m/>
    <x v="2"/>
    <n v="3"/>
    <m/>
    <n v="29"/>
    <n v="16"/>
    <m/>
    <m/>
    <m/>
    <m/>
    <n v="1"/>
    <n v="4"/>
    <n v="4"/>
    <n v="4"/>
    <m/>
    <n v="2"/>
    <n v="3"/>
    <m/>
    <m/>
    <m/>
    <m/>
    <n v="4"/>
    <n v="1"/>
    <n v="1"/>
    <n v="5"/>
    <n v="5"/>
    <n v="2"/>
    <n v="4"/>
    <n v="5"/>
    <n v="2"/>
    <n v="4"/>
    <n v="1"/>
    <n v="2"/>
    <n v="4"/>
    <n v="5"/>
    <n v="3"/>
    <n v="2"/>
    <s v="NO"/>
    <n v="2"/>
    <m/>
    <n v="5"/>
    <n v="4"/>
    <n v="4"/>
    <n v="5"/>
    <n v="4"/>
    <n v="3"/>
    <m/>
    <s v="NO"/>
    <s v="NO"/>
    <m/>
    <m/>
    <n v="4"/>
    <n v="2"/>
    <m/>
    <x v="2"/>
    <n v="3"/>
    <m/>
    <m/>
    <d v="2017-03-20T03:37:03"/>
    <s v="10.150.1.152"/>
    <m/>
  </r>
  <r>
    <s v="F. Ciencias de la Información"/>
    <s v="Ciencias Sociales"/>
    <n v="3"/>
    <n v="1777"/>
    <m/>
    <m/>
    <x v="2"/>
    <n v="4"/>
    <m/>
    <x v="2"/>
    <n v="5"/>
    <m/>
    <n v="4"/>
    <n v="15"/>
    <n v="29"/>
    <s v="Biblioteca pública de Tielmes."/>
    <m/>
    <m/>
    <n v="4"/>
    <n v="4"/>
    <n v="5"/>
    <n v="4"/>
    <m/>
    <m/>
    <n v="3"/>
    <m/>
    <m/>
    <m/>
    <m/>
    <n v="2"/>
    <n v="4"/>
    <n v="4"/>
    <n v="4"/>
    <n v="2"/>
    <n v="4"/>
    <n v="2"/>
    <n v="3"/>
    <n v="6"/>
    <n v="2"/>
    <n v="4"/>
    <n v="3"/>
    <n v="5"/>
    <n v="5"/>
    <m/>
    <n v="5"/>
    <s v="NO"/>
    <n v="5"/>
    <m/>
    <n v="5"/>
    <n v="5"/>
    <n v="5"/>
    <n v="5"/>
    <n v="5"/>
    <n v="5"/>
    <m/>
    <s v="SI"/>
    <s v="NO"/>
    <m/>
    <m/>
    <n v="5"/>
    <n v="5"/>
    <m/>
    <x v="2"/>
    <n v="3"/>
    <m/>
    <s v="Me ha sido imposible asistir a los cursos de formación por inconvenientes con el horario. Gracias."/>
    <d v="2017-03-20T05:44:29"/>
    <s v="10.150.1.152"/>
    <m/>
  </r>
  <r>
    <s v="F. Trabajo Social"/>
    <s v="Ciencias Sociales"/>
    <n v="3"/>
    <n v="1778"/>
    <m/>
    <m/>
    <x v="1"/>
    <n v="26"/>
    <m/>
    <x v="1"/>
    <n v="3"/>
    <m/>
    <n v="26"/>
    <n v="9"/>
    <m/>
    <s v="biblioteca de colmenar viejo"/>
    <m/>
    <m/>
    <n v="2"/>
    <n v="3"/>
    <n v="3"/>
    <n v="3"/>
    <m/>
    <m/>
    <n v="3"/>
    <m/>
    <m/>
    <m/>
    <m/>
    <n v="4"/>
    <n v="1"/>
    <n v="3"/>
    <n v="2"/>
    <n v="3"/>
    <n v="3"/>
    <n v="4"/>
    <n v="2"/>
    <n v="4"/>
    <n v="3"/>
    <n v="4"/>
    <n v="3"/>
    <n v="3"/>
    <n v="3"/>
    <n v="4"/>
    <n v="4"/>
    <s v="NO"/>
    <n v="2"/>
    <m/>
    <n v="3"/>
    <n v="3"/>
    <n v="4"/>
    <n v="4"/>
    <n v="3"/>
    <n v="3"/>
    <m/>
    <s v="NO"/>
    <s v="NO"/>
    <m/>
    <m/>
    <n v="3"/>
    <n v="5"/>
    <m/>
    <x v="3"/>
    <m/>
    <m/>
    <s v="No hecho ningún curso porque no me consta que existieran.Mi propuesta es que la biblioteca se abra 10 minutos antes de las 09;00 porque de esa manera una puede prestar materiales informáticos y no andar con prisas por el horario de la primera hora de clases que coincide con la apertura de la biblioteca y en cuanto a los portátiles procurar que dure mas la carga porque e llegado a tener alguno que me dura cargado solo dos hora y media y cuando tengo 6 horas de clases me quedo a medias con los apunte y esto crea malestar. Gracias por su atención."/>
    <d v="2017-03-20T05:45:49"/>
    <s v="10.150.1.152"/>
    <m/>
  </r>
  <r>
    <s v="F. Educación - Centro de Formación del Profesorado"/>
    <s v="Humanidades"/>
    <n v="1"/>
    <n v="1779"/>
    <m/>
    <m/>
    <x v="1"/>
    <n v="12"/>
    <m/>
    <x v="2"/>
    <n v="3"/>
    <m/>
    <n v="12"/>
    <m/>
    <m/>
    <m/>
    <m/>
    <m/>
    <n v="3"/>
    <n v="2"/>
    <n v="3"/>
    <n v="2"/>
    <n v="1"/>
    <m/>
    <m/>
    <m/>
    <m/>
    <m/>
    <m/>
    <n v="1"/>
    <n v="1"/>
    <n v="1"/>
    <n v="1"/>
    <n v="5"/>
    <n v="1"/>
    <n v="5"/>
    <n v="5"/>
    <n v="4"/>
    <n v="3"/>
    <n v="3"/>
    <n v="3"/>
    <n v="2"/>
    <n v="3"/>
    <n v="3"/>
    <n v="3"/>
    <s v="NO"/>
    <n v="2"/>
    <m/>
    <n v="3"/>
    <n v="3"/>
    <n v="3"/>
    <n v="3"/>
    <n v="3"/>
    <n v="3"/>
    <m/>
    <s v="NO"/>
    <s v="NO"/>
    <m/>
    <m/>
    <n v="3"/>
    <n v="1"/>
    <m/>
    <x v="3"/>
    <n v="3"/>
    <m/>
    <s v="El personal podría ser más amable y ágil. &lt;br&gt;Podrían explicar la forma en que se organizan los libros, para cuando se les caiga el sistema ( me pasó una vez y casi me pega la señora del mostrador cuando le pregunté donde podía encontrar un libro) y que podamos encontrar lo que necesitamos sin perder toda una tarde.&lt;br&gt;&lt;br&gt;Muchas de las preguntas no me conciernen asi que conteste &quot;normal&quot; por consecuente esta encuesta no tiene ningún sentido. Podrían mejorar las opciones de respuesta.&lt;br&gt;"/>
    <d v="2017-03-20T07:08:44"/>
    <s v="10.150.1.152"/>
    <m/>
  </r>
  <r>
    <s v="N/C"/>
    <s v="N/C"/>
    <e v="#N/A"/>
    <n v="1780"/>
    <m/>
    <m/>
    <x v="1"/>
    <m/>
    <m/>
    <x v="2"/>
    <n v="3"/>
    <m/>
    <n v="4"/>
    <n v="29"/>
    <m/>
    <s v="Zambrano"/>
    <m/>
    <m/>
    <n v="2"/>
    <n v="3"/>
    <n v="3"/>
    <n v="2"/>
    <m/>
    <n v="2"/>
    <m/>
    <m/>
    <m/>
    <m/>
    <m/>
    <n v="1"/>
    <n v="1"/>
    <n v="1"/>
    <n v="4"/>
    <n v="4"/>
    <n v="4"/>
    <n v="4"/>
    <n v="3"/>
    <n v="2"/>
    <n v="3"/>
    <n v="2"/>
    <n v="3"/>
    <n v="3"/>
    <n v="3"/>
    <n v="3"/>
    <n v="2"/>
    <s v="NO"/>
    <n v="3"/>
    <m/>
    <n v="3"/>
    <n v="3"/>
    <n v="4"/>
    <n v="4"/>
    <n v="3"/>
    <m/>
    <m/>
    <s v="SI"/>
    <s v="NO"/>
    <n v="3"/>
    <m/>
    <n v="3"/>
    <n v="2"/>
    <m/>
    <x v="3"/>
    <n v="3"/>
    <m/>
    <m/>
    <d v="2017-03-20T07:28:18"/>
    <s v="10.150.1.151"/>
    <m/>
  </r>
  <r>
    <s v="F. Educación - Centro de Formación del Profesorado"/>
    <s v="Humanidades"/>
    <n v="1"/>
    <n v="1781"/>
    <m/>
    <m/>
    <x v="1"/>
    <n v="12"/>
    <m/>
    <x v="1"/>
    <n v="5"/>
    <m/>
    <n v="12"/>
    <n v="29"/>
    <m/>
    <s v="Bibliotecas municipales"/>
    <m/>
    <m/>
    <n v="2"/>
    <n v="2"/>
    <n v="3"/>
    <n v="2"/>
    <m/>
    <n v="2"/>
    <n v="3"/>
    <m/>
    <m/>
    <m/>
    <m/>
    <n v="3"/>
    <n v="4"/>
    <n v="2"/>
    <n v="4"/>
    <n v="4"/>
    <n v="4"/>
    <n v="4"/>
    <n v="5"/>
    <n v="3"/>
    <n v="3"/>
    <n v="3"/>
    <n v="2"/>
    <n v="2"/>
    <n v="3"/>
    <n v="2"/>
    <n v="3"/>
    <s v="NO"/>
    <n v="3"/>
    <m/>
    <n v="2"/>
    <n v="1"/>
    <n v="1"/>
    <n v="3"/>
    <n v="2"/>
    <n v="2"/>
    <m/>
    <s v="NO"/>
    <s v="NO"/>
    <m/>
    <m/>
    <n v="2"/>
    <n v="2"/>
    <m/>
    <x v="5"/>
    <n v="3"/>
    <m/>
    <m/>
    <d v="2017-03-20T08:19:30"/>
    <s v="10.150.1.152"/>
    <m/>
  </r>
  <r>
    <s v="F. Ciencias Químicas"/>
    <s v="Ciencias Experimentales"/>
    <n v="2"/>
    <n v="1782"/>
    <m/>
    <m/>
    <x v="2"/>
    <n v="10"/>
    <m/>
    <x v="2"/>
    <n v="1"/>
    <m/>
    <n v="10"/>
    <n v="29"/>
    <m/>
    <m/>
    <m/>
    <m/>
    <n v="5"/>
    <n v="4"/>
    <n v="4"/>
    <n v="3"/>
    <m/>
    <n v="2"/>
    <m/>
    <m/>
    <m/>
    <m/>
    <m/>
    <n v="4"/>
    <n v="1"/>
    <n v="1"/>
    <n v="5"/>
    <n v="5"/>
    <n v="1"/>
    <n v="1"/>
    <n v="3"/>
    <n v="6"/>
    <n v="4"/>
    <n v="3"/>
    <n v="1"/>
    <n v="1"/>
    <n v="3"/>
    <n v="2"/>
    <n v="1"/>
    <s v="NO"/>
    <n v="4"/>
    <m/>
    <n v="5"/>
    <n v="5"/>
    <n v="5"/>
    <n v="5"/>
    <n v="5"/>
    <n v="5"/>
    <m/>
    <s v="NO"/>
    <s v="NO"/>
    <m/>
    <m/>
    <n v="5"/>
    <n v="5"/>
    <m/>
    <x v="2"/>
    <n v="3"/>
    <m/>
    <m/>
    <d v="2017-03-20T09:05:36"/>
    <s v="10.150.1.152"/>
    <m/>
  </r>
  <r>
    <s v="F. Geografía e Historia"/>
    <s v="Humanidades"/>
    <n v="1"/>
    <n v="1783"/>
    <m/>
    <m/>
    <x v="0"/>
    <n v="16"/>
    <m/>
    <x v="1"/>
    <n v="4"/>
    <m/>
    <n v="4"/>
    <n v="16"/>
    <n v="1"/>
    <s v="Biblioteca Nacional"/>
    <m/>
    <m/>
    <n v="5"/>
    <n v="5"/>
    <n v="5"/>
    <n v="5"/>
    <m/>
    <n v="2"/>
    <n v="3"/>
    <m/>
    <m/>
    <m/>
    <m/>
    <n v="5"/>
    <n v="5"/>
    <n v="4"/>
    <n v="5"/>
    <n v="3"/>
    <n v="5"/>
    <n v="3"/>
    <n v="3"/>
    <n v="4"/>
    <n v="5"/>
    <n v="5"/>
    <n v="5"/>
    <n v="5"/>
    <n v="5"/>
    <n v="5"/>
    <n v="5"/>
    <s v="SI"/>
    <n v="5"/>
    <m/>
    <n v="5"/>
    <n v="5"/>
    <n v="5"/>
    <n v="5"/>
    <n v="5"/>
    <n v="5"/>
    <m/>
    <s v="SI"/>
    <s v="NO"/>
    <m/>
    <m/>
    <n v="5"/>
    <n v="5"/>
    <m/>
    <x v="0"/>
    <n v="5"/>
    <m/>
    <m/>
    <d v="2017-03-20T09:56:25"/>
    <s v="10.150.1.151"/>
    <m/>
  </r>
  <r>
    <s v="F. Educación - Centro de Formación del Profesorado"/>
    <s v="Humanidades"/>
    <n v="1"/>
    <n v="1784"/>
    <m/>
    <m/>
    <x v="0"/>
    <n v="12"/>
    <m/>
    <x v="2"/>
    <n v="4"/>
    <m/>
    <n v="12"/>
    <n v="15"/>
    <m/>
    <s v="Biblioteca de la AECID"/>
    <m/>
    <m/>
    <n v="5"/>
    <n v="3"/>
    <n v="3"/>
    <n v="1"/>
    <n v="1"/>
    <m/>
    <m/>
    <m/>
    <m/>
    <m/>
    <m/>
    <n v="4"/>
    <n v="4"/>
    <n v="5"/>
    <n v="5"/>
    <n v="3"/>
    <n v="5"/>
    <n v="3"/>
    <n v="4"/>
    <n v="5"/>
    <n v="3"/>
    <n v="4"/>
    <n v="2"/>
    <n v="5"/>
    <n v="4"/>
    <n v="4"/>
    <n v="4"/>
    <s v="NO"/>
    <n v="4"/>
    <m/>
    <n v="5"/>
    <n v="2"/>
    <n v="4"/>
    <n v="5"/>
    <n v="3"/>
    <n v="5"/>
    <m/>
    <s v="SI"/>
    <s v="SI"/>
    <n v="4"/>
    <m/>
    <n v="5"/>
    <n v="5"/>
    <m/>
    <x v="2"/>
    <n v="4"/>
    <m/>
    <m/>
    <d v="2017-03-20T09:57:04"/>
    <s v="10.150.1.151"/>
    <m/>
  </r>
  <r>
    <s v="F. Trabajo Social"/>
    <s v="Ciencias Sociales"/>
    <n v="3"/>
    <n v="1785"/>
    <m/>
    <m/>
    <x v="1"/>
    <n v="26"/>
    <m/>
    <x v="1"/>
    <n v="3"/>
    <m/>
    <n v="26"/>
    <n v="9"/>
    <m/>
    <m/>
    <m/>
    <m/>
    <n v="4"/>
    <n v="4"/>
    <n v="4"/>
    <n v="4"/>
    <m/>
    <m/>
    <n v="3"/>
    <m/>
    <m/>
    <m/>
    <m/>
    <n v="3"/>
    <n v="3"/>
    <n v="2"/>
    <n v="2"/>
    <n v="2"/>
    <n v="3"/>
    <n v="3"/>
    <n v="2"/>
    <n v="3"/>
    <n v="3"/>
    <n v="4"/>
    <n v="3"/>
    <n v="4"/>
    <n v="4"/>
    <n v="2"/>
    <n v="2"/>
    <s v="SI"/>
    <n v="2"/>
    <m/>
    <n v="4"/>
    <n v="3"/>
    <n v="4"/>
    <n v="4"/>
    <n v="4"/>
    <n v="4"/>
    <m/>
    <s v="NO"/>
    <s v="SI"/>
    <n v="3"/>
    <m/>
    <n v="4"/>
    <n v="4"/>
    <m/>
    <x v="2"/>
    <n v="4"/>
    <m/>
    <m/>
    <d v="2017-03-20T10:03:02"/>
    <s v="10.150.1.151"/>
    <m/>
  </r>
  <r>
    <s v="F. Filología"/>
    <s v="Humanidades"/>
    <n v="1"/>
    <n v="1786"/>
    <m/>
    <m/>
    <x v="2"/>
    <n v="14"/>
    <m/>
    <x v="1"/>
    <n v="3"/>
    <m/>
    <n v="29"/>
    <n v="1"/>
    <n v="14"/>
    <m/>
    <m/>
    <m/>
    <n v="3"/>
    <n v="5"/>
    <n v="5"/>
    <n v="4"/>
    <m/>
    <n v="2"/>
    <n v="3"/>
    <m/>
    <m/>
    <m/>
    <m/>
    <n v="5"/>
    <n v="1"/>
    <n v="2"/>
    <n v="1"/>
    <n v="5"/>
    <n v="5"/>
    <n v="4"/>
    <n v="3"/>
    <n v="2"/>
    <m/>
    <n v="4"/>
    <n v="3"/>
    <n v="4"/>
    <n v="5"/>
    <n v="4"/>
    <n v="5"/>
    <s v="NO"/>
    <n v="4"/>
    <m/>
    <n v="5"/>
    <n v="5"/>
    <n v="5"/>
    <n v="5"/>
    <n v="5"/>
    <n v="4"/>
    <m/>
    <s v="NO"/>
    <s v="NO"/>
    <m/>
    <m/>
    <n v="3"/>
    <n v="4"/>
    <m/>
    <x v="2"/>
    <m/>
    <m/>
    <s v="No sabía que había cursos"/>
    <d v="2017-03-20T10:04:02"/>
    <s v="10.150.1.151"/>
    <m/>
  </r>
  <r>
    <s v="F. Farmacia"/>
    <s v="Ciencias de la Salud"/>
    <n v="4"/>
    <n v="1787"/>
    <m/>
    <m/>
    <x v="1"/>
    <n v="13"/>
    <m/>
    <x v="1"/>
    <n v="1"/>
    <m/>
    <n v="13"/>
    <n v="19"/>
    <m/>
    <m/>
    <m/>
    <m/>
    <n v="2"/>
    <n v="3"/>
    <n v="3"/>
    <m/>
    <m/>
    <n v="2"/>
    <n v="3"/>
    <n v="4"/>
    <n v="0.47916666666666669"/>
    <m/>
    <m/>
    <n v="3"/>
    <n v="1"/>
    <n v="1"/>
    <n v="3"/>
    <n v="4"/>
    <n v="1"/>
    <n v="5"/>
    <n v="1"/>
    <n v="6"/>
    <n v="3"/>
    <n v="4"/>
    <n v="1"/>
    <n v="5"/>
    <n v="2"/>
    <m/>
    <n v="1"/>
    <s v="NO"/>
    <n v="1"/>
    <m/>
    <n v="5"/>
    <n v="4"/>
    <n v="5"/>
    <n v="5"/>
    <n v="5"/>
    <n v="3"/>
    <m/>
    <s v="NO"/>
    <s v="NO"/>
    <m/>
    <m/>
    <n v="4"/>
    <n v="4"/>
    <m/>
    <x v="2"/>
    <m/>
    <m/>
    <m/>
    <d v="2017-03-20T10:05:35"/>
    <s v="10.150.1.152"/>
    <m/>
  </r>
  <r>
    <s v="F. Derecho"/>
    <s v="Ciencias Sociales"/>
    <n v="3"/>
    <n v="1788"/>
    <m/>
    <m/>
    <x v="1"/>
    <n v="11"/>
    <m/>
    <x v="1"/>
    <n v="4"/>
    <m/>
    <n v="11"/>
    <m/>
    <m/>
    <m/>
    <m/>
    <m/>
    <n v="5"/>
    <n v="5"/>
    <n v="5"/>
    <n v="5"/>
    <m/>
    <n v="2"/>
    <m/>
    <m/>
    <m/>
    <m/>
    <m/>
    <n v="4"/>
    <n v="1"/>
    <n v="5"/>
    <n v="4"/>
    <n v="5"/>
    <n v="3"/>
    <n v="5"/>
    <n v="1"/>
    <n v="4"/>
    <n v="5"/>
    <n v="5"/>
    <n v="2"/>
    <n v="3"/>
    <n v="4"/>
    <n v="3"/>
    <n v="2"/>
    <s v="SI"/>
    <n v="4"/>
    <m/>
    <n v="5"/>
    <n v="3"/>
    <n v="5"/>
    <n v="5"/>
    <n v="5"/>
    <n v="2"/>
    <m/>
    <s v="SI"/>
    <s v="SI"/>
    <n v="3"/>
    <m/>
    <n v="3"/>
    <n v="3"/>
    <m/>
    <x v="2"/>
    <n v="4"/>
    <m/>
    <m/>
    <d v="2017-03-20T10:12:03"/>
    <s v="10.150.1.151"/>
    <m/>
  </r>
  <r>
    <s v="F. Geografía e Historia"/>
    <s v="Humanidades"/>
    <n v="1"/>
    <n v="1789"/>
    <m/>
    <m/>
    <x v="1"/>
    <n v="16"/>
    <m/>
    <x v="1"/>
    <n v="4"/>
    <m/>
    <n v="16"/>
    <n v="15"/>
    <n v="29"/>
    <m/>
    <m/>
    <m/>
    <n v="4"/>
    <n v="4"/>
    <n v="4"/>
    <n v="3"/>
    <m/>
    <n v="2"/>
    <n v="3"/>
    <m/>
    <m/>
    <m/>
    <m/>
    <n v="4"/>
    <n v="3"/>
    <n v="2"/>
    <n v="4"/>
    <n v="4"/>
    <n v="3"/>
    <n v="4"/>
    <n v="2"/>
    <n v="3"/>
    <n v="4"/>
    <n v="4"/>
    <n v="3"/>
    <n v="3"/>
    <n v="5"/>
    <n v="2"/>
    <n v="3"/>
    <s v="NO"/>
    <n v="4"/>
    <m/>
    <n v="5"/>
    <n v="3"/>
    <n v="4"/>
    <n v="5"/>
    <n v="5"/>
    <n v="5"/>
    <m/>
    <s v="NO"/>
    <s v="NO"/>
    <m/>
    <m/>
    <n v="4"/>
    <n v="4"/>
    <m/>
    <x v="2"/>
    <n v="4"/>
    <m/>
    <m/>
    <d v="2017-03-20T10:17:32"/>
    <s v="10.150.1.151"/>
    <m/>
  </r>
  <r>
    <s v="F. Ciencias de la Información"/>
    <s v="Ciencias Sociales"/>
    <n v="3"/>
    <n v="1790"/>
    <m/>
    <m/>
    <x v="1"/>
    <n v="4"/>
    <m/>
    <x v="2"/>
    <n v="3"/>
    <m/>
    <n v="4"/>
    <n v="16"/>
    <n v="15"/>
    <m/>
    <m/>
    <m/>
    <n v="5"/>
    <n v="4"/>
    <n v="3"/>
    <n v="2"/>
    <m/>
    <n v="2"/>
    <m/>
    <m/>
    <m/>
    <m/>
    <m/>
    <n v="4"/>
    <n v="4"/>
    <n v="2"/>
    <n v="5"/>
    <n v="1"/>
    <n v="4"/>
    <n v="5"/>
    <n v="3"/>
    <n v="6"/>
    <n v="4"/>
    <n v="4"/>
    <n v="3"/>
    <n v="5"/>
    <n v="4"/>
    <n v="3"/>
    <n v="3"/>
    <s v="SI"/>
    <n v="2"/>
    <m/>
    <n v="5"/>
    <n v="5"/>
    <n v="5"/>
    <n v="5"/>
    <n v="3"/>
    <n v="5"/>
    <m/>
    <s v="NO"/>
    <s v="NO"/>
    <n v="3"/>
    <m/>
    <n v="5"/>
    <n v="5"/>
    <m/>
    <x v="2"/>
    <n v="3"/>
    <m/>
    <s v="No he asistido a ningún curso porque no sé en qué consisten, cuando son ni cómo se matriculan."/>
    <d v="2017-03-20T10:25:19"/>
    <s v="10.150.1.152"/>
    <m/>
  </r>
  <r>
    <s v="F. Derecho"/>
    <s v="Ciencias Sociales"/>
    <n v="3"/>
    <n v="1792"/>
    <m/>
    <m/>
    <x v="1"/>
    <n v="11"/>
    <m/>
    <x v="2"/>
    <n v="4"/>
    <m/>
    <n v="29"/>
    <m/>
    <m/>
    <m/>
    <m/>
    <m/>
    <n v="5"/>
    <n v="5"/>
    <n v="5"/>
    <n v="4"/>
    <m/>
    <n v="2"/>
    <m/>
    <m/>
    <m/>
    <m/>
    <m/>
    <n v="3"/>
    <n v="2"/>
    <m/>
    <n v="4"/>
    <n v="4"/>
    <n v="3"/>
    <n v="4"/>
    <n v="3"/>
    <n v="4"/>
    <n v="4"/>
    <n v="4"/>
    <n v="4"/>
    <n v="4"/>
    <n v="4"/>
    <n v="3"/>
    <n v="4"/>
    <s v="NO"/>
    <n v="3"/>
    <m/>
    <n v="4"/>
    <n v="3"/>
    <n v="3"/>
    <n v="3"/>
    <n v="4"/>
    <n v="5"/>
    <m/>
    <s v="NO"/>
    <s v="SI"/>
    <n v="3"/>
    <m/>
    <n v="4"/>
    <n v="4"/>
    <m/>
    <x v="0"/>
    <n v="4"/>
    <m/>
    <m/>
    <d v="2017-03-20T10:28:38"/>
    <s v="10.150.1.151"/>
    <m/>
  </r>
  <r>
    <s v="F. Educación - Centro de Formación del Profesorado"/>
    <s v="Humanidades"/>
    <n v="1"/>
    <n v="1793"/>
    <m/>
    <m/>
    <x v="1"/>
    <n v="12"/>
    <m/>
    <x v="2"/>
    <n v="1"/>
    <m/>
    <n v="12"/>
    <m/>
    <m/>
    <m/>
    <m/>
    <m/>
    <n v="4"/>
    <n v="3"/>
    <n v="4"/>
    <n v="3"/>
    <m/>
    <m/>
    <n v="3"/>
    <m/>
    <m/>
    <m/>
    <m/>
    <n v="2"/>
    <n v="3"/>
    <n v="1"/>
    <n v="3"/>
    <n v="4"/>
    <n v="5"/>
    <n v="5"/>
    <n v="3"/>
    <n v="4"/>
    <n v="4"/>
    <n v="4"/>
    <n v="5"/>
    <n v="4"/>
    <n v="3"/>
    <n v="3"/>
    <n v="3"/>
    <s v="NO"/>
    <n v="2"/>
    <m/>
    <n v="5"/>
    <n v="4"/>
    <n v="4"/>
    <n v="5"/>
    <n v="5"/>
    <n v="4"/>
    <m/>
    <s v="NO"/>
    <s v="NO"/>
    <m/>
    <m/>
    <n v="4"/>
    <n v="3"/>
    <m/>
    <x v="2"/>
    <n v="4"/>
    <m/>
    <m/>
    <d v="2017-03-20T10:31:29"/>
    <s v="10.150.1.152"/>
    <m/>
  </r>
  <r>
    <s v="F. Farmacia"/>
    <s v="Ciencias de la Salud"/>
    <n v="4"/>
    <n v="1794"/>
    <m/>
    <m/>
    <x v="1"/>
    <n v="13"/>
    <m/>
    <x v="1"/>
    <n v="3"/>
    <m/>
    <n v="29"/>
    <n v="13"/>
    <m/>
    <m/>
    <m/>
    <m/>
    <n v="3"/>
    <n v="2"/>
    <n v="1"/>
    <n v="5"/>
    <m/>
    <n v="2"/>
    <n v="3"/>
    <n v="4"/>
    <n v="2"/>
    <m/>
    <m/>
    <n v="3"/>
    <n v="1"/>
    <n v="3"/>
    <n v="2"/>
    <n v="5"/>
    <n v="3"/>
    <n v="4"/>
    <n v="4"/>
    <n v="4"/>
    <n v="4"/>
    <n v="4"/>
    <n v="4"/>
    <n v="4"/>
    <n v="4"/>
    <n v="4"/>
    <n v="4"/>
    <s v="NO"/>
    <n v="2"/>
    <m/>
    <n v="3"/>
    <n v="3"/>
    <n v="2"/>
    <n v="3"/>
    <n v="2"/>
    <n v="1"/>
    <m/>
    <s v="SI"/>
    <s v="NO"/>
    <n v="3"/>
    <m/>
    <n v="4"/>
    <n v="4"/>
    <m/>
    <x v="3"/>
    <n v="3"/>
    <m/>
    <m/>
    <d v="2017-03-20T10:32:36"/>
    <s v="10.150.1.151"/>
    <m/>
  </r>
  <r>
    <s v="F. Educación - Centro de Formación del Profesorado"/>
    <s v="Humanidades"/>
    <n v="1"/>
    <n v="1795"/>
    <m/>
    <m/>
    <x v="1"/>
    <n v="12"/>
    <m/>
    <x v="1"/>
    <n v="3"/>
    <m/>
    <n v="12"/>
    <m/>
    <m/>
    <m/>
    <m/>
    <m/>
    <n v="2"/>
    <n v="3"/>
    <n v="3"/>
    <n v="4"/>
    <n v="1"/>
    <m/>
    <n v="3"/>
    <m/>
    <m/>
    <m/>
    <m/>
    <n v="2"/>
    <n v="1"/>
    <n v="1"/>
    <n v="5"/>
    <n v="5"/>
    <n v="5"/>
    <n v="5"/>
    <n v="2"/>
    <n v="2"/>
    <n v="3"/>
    <n v="3"/>
    <n v="4"/>
    <n v="2"/>
    <n v="3"/>
    <n v="3"/>
    <n v="3"/>
    <s v="NO"/>
    <n v="5"/>
    <m/>
    <n v="3"/>
    <n v="3"/>
    <n v="3"/>
    <n v="3"/>
    <n v="5"/>
    <n v="3"/>
    <m/>
    <s v="NO"/>
    <s v="NO"/>
    <m/>
    <m/>
    <n v="3"/>
    <n v="3"/>
    <m/>
    <x v="3"/>
    <n v="3"/>
    <m/>
    <m/>
    <d v="2017-03-20T10:37:52"/>
    <s v="10.150.1.151"/>
    <m/>
  </r>
  <r>
    <s v="F. Filosofía"/>
    <s v="Humanidades"/>
    <n v="1"/>
    <n v="1796"/>
    <m/>
    <m/>
    <x v="1"/>
    <n v="15"/>
    <m/>
    <x v="1"/>
    <n v="4"/>
    <m/>
    <n v="15"/>
    <m/>
    <m/>
    <m/>
    <m/>
    <m/>
    <n v="4"/>
    <n v="4"/>
    <n v="4"/>
    <n v="5"/>
    <m/>
    <n v="2"/>
    <n v="3"/>
    <n v="4"/>
    <n v="0"/>
    <m/>
    <m/>
    <n v="4"/>
    <n v="2"/>
    <n v="3"/>
    <n v="5"/>
    <n v="5"/>
    <n v="4"/>
    <n v="3"/>
    <n v="1"/>
    <n v="4"/>
    <n v="3"/>
    <n v="5"/>
    <n v="4"/>
    <n v="4"/>
    <n v="2"/>
    <n v="1"/>
    <n v="4"/>
    <s v="NO"/>
    <n v="4"/>
    <m/>
    <n v="5"/>
    <n v="3"/>
    <n v="4"/>
    <n v="5"/>
    <n v="5"/>
    <n v="5"/>
    <m/>
    <s v="NO"/>
    <s v="NO"/>
    <m/>
    <m/>
    <n v="5"/>
    <n v="5"/>
    <m/>
    <x v="0"/>
    <n v="3"/>
    <m/>
    <s v="Estaría bien que en época de exámenes el horario de apertura se extendiese un par de horas."/>
    <d v="2017-03-20T10:52:10"/>
    <s v="10.150.1.152"/>
    <m/>
  </r>
  <r>
    <s v="F. Ciencias Económicas y Empresariales"/>
    <s v="Ciencias Sociales"/>
    <n v="3"/>
    <n v="1797"/>
    <m/>
    <m/>
    <x v="2"/>
    <n v="5"/>
    <m/>
    <x v="1"/>
    <n v="4"/>
    <m/>
    <n v="5"/>
    <n v="9"/>
    <m/>
    <m/>
    <m/>
    <m/>
    <n v="5"/>
    <n v="4"/>
    <n v="4"/>
    <n v="1"/>
    <n v="1"/>
    <m/>
    <n v="3"/>
    <m/>
    <m/>
    <m/>
    <m/>
    <n v="4"/>
    <n v="1"/>
    <n v="1"/>
    <n v="3"/>
    <n v="5"/>
    <n v="2"/>
    <n v="5"/>
    <n v="3"/>
    <n v="6"/>
    <n v="4"/>
    <n v="5"/>
    <n v="2"/>
    <n v="5"/>
    <n v="5"/>
    <n v="5"/>
    <n v="5"/>
    <s v="SI"/>
    <n v="3"/>
    <m/>
    <n v="5"/>
    <n v="5"/>
    <n v="5"/>
    <n v="5"/>
    <n v="5"/>
    <n v="5"/>
    <m/>
    <s v="SI"/>
    <s v="NO"/>
    <m/>
    <m/>
    <n v="5"/>
    <n v="4"/>
    <m/>
    <x v="2"/>
    <n v="4"/>
    <m/>
    <m/>
    <d v="2017-03-20T10:56:35"/>
    <s v="10.150.1.151"/>
    <m/>
  </r>
  <r>
    <s v="F. Geografía e Historia"/>
    <s v="Humanidades"/>
    <n v="1"/>
    <n v="1798"/>
    <m/>
    <m/>
    <x v="0"/>
    <n v="16"/>
    <m/>
    <x v="2"/>
    <n v="3"/>
    <m/>
    <n v="16"/>
    <n v="14"/>
    <n v="15"/>
    <m/>
    <m/>
    <m/>
    <n v="4"/>
    <n v="5"/>
    <n v="4"/>
    <n v="3"/>
    <m/>
    <m/>
    <n v="3"/>
    <m/>
    <m/>
    <m/>
    <m/>
    <n v="4"/>
    <n v="3"/>
    <n v="4"/>
    <n v="3"/>
    <n v="2"/>
    <n v="5"/>
    <n v="1"/>
    <n v="2"/>
    <n v="4"/>
    <n v="4"/>
    <n v="3"/>
    <n v="3"/>
    <n v="4"/>
    <n v="4"/>
    <n v="3"/>
    <n v="3"/>
    <s v="NO"/>
    <n v="3"/>
    <m/>
    <n v="4"/>
    <n v="5"/>
    <n v="5"/>
    <n v="4"/>
    <n v="5"/>
    <n v="5"/>
    <m/>
    <s v="NO"/>
    <s v="NO"/>
    <m/>
    <m/>
    <n v="4"/>
    <n v="4"/>
    <m/>
    <x v="2"/>
    <n v="3"/>
    <m/>
    <m/>
    <d v="2017-03-20T11:09:14"/>
    <s v="10.150.1.151"/>
    <m/>
  </r>
  <r>
    <s v="F. Filología"/>
    <s v="Humanidades"/>
    <n v="1"/>
    <n v="1799"/>
    <m/>
    <m/>
    <x v="1"/>
    <n v="14"/>
    <m/>
    <x v="1"/>
    <n v="3"/>
    <m/>
    <n v="29"/>
    <n v="29"/>
    <n v="14"/>
    <s v="A LA BIBLIOTECA DE ISLAMICAS"/>
    <m/>
    <m/>
    <n v="5"/>
    <n v="4"/>
    <n v="4"/>
    <n v="4"/>
    <m/>
    <n v="2"/>
    <m/>
    <m/>
    <m/>
    <m/>
    <m/>
    <n v="4"/>
    <n v="1"/>
    <n v="1"/>
    <n v="3"/>
    <n v="3"/>
    <n v="2"/>
    <n v="5"/>
    <n v="1"/>
    <n v="4"/>
    <n v="4"/>
    <n v="4"/>
    <n v="2"/>
    <n v="2"/>
    <n v="3"/>
    <n v="2"/>
    <n v="3"/>
    <s v="SI"/>
    <n v="3"/>
    <m/>
    <n v="3"/>
    <n v="3"/>
    <n v="3"/>
    <n v="4"/>
    <n v="4"/>
    <n v="5"/>
    <m/>
    <s v="NO"/>
    <s v="NO"/>
    <m/>
    <m/>
    <n v="4"/>
    <n v="3"/>
    <m/>
    <x v="2"/>
    <n v="4"/>
    <m/>
    <m/>
    <d v="2017-03-20T11:14:44"/>
    <s v="10.150.1.152"/>
    <m/>
  </r>
  <r>
    <s v="F. Informática"/>
    <s v="Ciencias Experimentales"/>
    <n v="2"/>
    <n v="1800"/>
    <m/>
    <m/>
    <x v="1"/>
    <n v="17"/>
    <m/>
    <x v="1"/>
    <n v="4"/>
    <m/>
    <n v="17"/>
    <n v="29"/>
    <n v="8"/>
    <m/>
    <m/>
    <m/>
    <n v="5"/>
    <n v="4"/>
    <n v="5"/>
    <n v="4"/>
    <m/>
    <n v="2"/>
    <m/>
    <n v="4"/>
    <n v="0.99930555555555556"/>
    <m/>
    <m/>
    <n v="5"/>
    <n v="3"/>
    <n v="4"/>
    <n v="1"/>
    <n v="5"/>
    <n v="5"/>
    <n v="4"/>
    <n v="1"/>
    <n v="5"/>
    <n v="4"/>
    <n v="5"/>
    <n v="4"/>
    <n v="5"/>
    <n v="5"/>
    <n v="4"/>
    <n v="4"/>
    <s v="SI"/>
    <n v="4"/>
    <m/>
    <n v="5"/>
    <n v="4"/>
    <n v="3"/>
    <n v="4"/>
    <n v="5"/>
    <n v="5"/>
    <m/>
    <s v="NO"/>
    <s v="NO"/>
    <m/>
    <m/>
    <n v="5"/>
    <n v="5"/>
    <m/>
    <x v="2"/>
    <n v="4"/>
    <m/>
    <m/>
    <d v="2017-03-20T11:15:19"/>
    <s v="10.150.1.151"/>
    <m/>
  </r>
  <r>
    <s v="F. Medicina"/>
    <s v="Ciencias de la Salud"/>
    <n v="4"/>
    <n v="1801"/>
    <m/>
    <m/>
    <x v="1"/>
    <n v="18"/>
    <m/>
    <x v="3"/>
    <n v="1"/>
    <m/>
    <n v="29"/>
    <n v="19"/>
    <m/>
    <m/>
    <m/>
    <m/>
    <n v="4"/>
    <n v="4"/>
    <n v="3"/>
    <n v="1"/>
    <m/>
    <m/>
    <n v="3"/>
    <m/>
    <m/>
    <m/>
    <m/>
    <n v="5"/>
    <n v="4"/>
    <n v="1"/>
    <n v="5"/>
    <n v="2"/>
    <n v="4"/>
    <n v="5"/>
    <n v="2"/>
    <n v="3"/>
    <n v="3"/>
    <n v="3"/>
    <n v="2"/>
    <n v="3"/>
    <n v="2"/>
    <n v="2"/>
    <n v="2"/>
    <s v="SI"/>
    <n v="2"/>
    <m/>
    <n v="3"/>
    <n v="2"/>
    <n v="2"/>
    <n v="2"/>
    <n v="2"/>
    <n v="4"/>
    <m/>
    <s v="NO"/>
    <s v="NO"/>
    <m/>
    <m/>
    <n v="1"/>
    <n v="3"/>
    <m/>
    <x v="1"/>
    <n v="3"/>
    <m/>
    <s v="Es increíble que la biblioteca de medicina lleve cerrada desde antes de comenzar el curso académico. Es una verdadera vergüenza."/>
    <d v="2017-03-20T11:18:29"/>
    <s v="10.150.1.151"/>
    <m/>
  </r>
  <r>
    <s v="F. Ciencias Químicas"/>
    <s v="Ciencias Experimentales"/>
    <n v="2"/>
    <n v="1802"/>
    <m/>
    <m/>
    <x v="1"/>
    <n v="10"/>
    <m/>
    <x v="1"/>
    <n v="3"/>
    <m/>
    <n v="7"/>
    <n v="29"/>
    <n v="10"/>
    <m/>
    <m/>
    <m/>
    <n v="3"/>
    <n v="4"/>
    <n v="4"/>
    <n v="4"/>
    <m/>
    <m/>
    <n v="3"/>
    <n v="4"/>
    <n v="0.95833333333333337"/>
    <m/>
    <m/>
    <n v="3"/>
    <n v="2"/>
    <n v="2"/>
    <n v="2"/>
    <n v="4"/>
    <n v="2"/>
    <n v="5"/>
    <n v="1"/>
    <n v="3"/>
    <n v="4"/>
    <n v="3"/>
    <n v="5"/>
    <m/>
    <n v="5"/>
    <n v="5"/>
    <n v="5"/>
    <s v="NO"/>
    <n v="4"/>
    <m/>
    <n v="5"/>
    <n v="4"/>
    <n v="4"/>
    <n v="5"/>
    <n v="5"/>
    <n v="5"/>
    <m/>
    <s v="NO"/>
    <s v="NO"/>
    <m/>
    <m/>
    <n v="3"/>
    <n v="4"/>
    <m/>
    <x v="2"/>
    <n v="4"/>
    <m/>
    <m/>
    <d v="2017-03-20T11:18:30"/>
    <s v="10.150.1.151"/>
    <m/>
  </r>
  <r>
    <s v="F. Educación - Centro de Formación del Profesorado"/>
    <s v="Humanidades"/>
    <n v="1"/>
    <n v="1803"/>
    <m/>
    <m/>
    <x v="1"/>
    <n v="12"/>
    <m/>
    <x v="3"/>
    <n v="3"/>
    <m/>
    <n v="12"/>
    <m/>
    <m/>
    <m/>
    <m/>
    <m/>
    <n v="3"/>
    <n v="5"/>
    <n v="5"/>
    <n v="3"/>
    <n v="1"/>
    <m/>
    <n v="3"/>
    <n v="4"/>
    <m/>
    <m/>
    <m/>
    <n v="3"/>
    <n v="3"/>
    <n v="3"/>
    <n v="3"/>
    <n v="4"/>
    <n v="4"/>
    <n v="5"/>
    <n v="3"/>
    <n v="5"/>
    <n v="3"/>
    <n v="3"/>
    <n v="3"/>
    <n v="2"/>
    <n v="3"/>
    <n v="3"/>
    <n v="3"/>
    <s v="NO"/>
    <n v="4"/>
    <m/>
    <n v="2"/>
    <n v="4"/>
    <n v="4"/>
    <n v="4"/>
    <n v="4"/>
    <n v="4"/>
    <m/>
    <s v="NO"/>
    <s v="NO"/>
    <m/>
    <m/>
    <n v="2"/>
    <n v="1"/>
    <m/>
    <x v="3"/>
    <n v="4"/>
    <m/>
    <m/>
    <d v="2017-03-20T11:18:50"/>
    <s v="10.150.1.151"/>
    <m/>
  </r>
  <r>
    <s v="F. Derecho"/>
    <s v="Ciencias Sociales"/>
    <n v="3"/>
    <n v="1804"/>
    <m/>
    <m/>
    <x v="1"/>
    <n v="11"/>
    <m/>
    <x v="5"/>
    <n v="1"/>
    <m/>
    <n v="29"/>
    <m/>
    <m/>
    <m/>
    <m/>
    <m/>
    <n v="2"/>
    <n v="4"/>
    <n v="3"/>
    <n v="3"/>
    <m/>
    <n v="2"/>
    <m/>
    <m/>
    <m/>
    <m/>
    <m/>
    <n v="4"/>
    <n v="2"/>
    <n v="2"/>
    <n v="5"/>
    <n v="3"/>
    <n v="3"/>
    <n v="3"/>
    <n v="2"/>
    <n v="4"/>
    <n v="3"/>
    <n v="3"/>
    <n v="3"/>
    <n v="3"/>
    <n v="3"/>
    <n v="3"/>
    <n v="3"/>
    <s v="NO"/>
    <n v="3"/>
    <m/>
    <n v="4"/>
    <n v="4"/>
    <n v="3"/>
    <n v="4"/>
    <n v="4"/>
    <n v="4"/>
    <m/>
    <s v="SI"/>
    <s v="SI"/>
    <n v="4"/>
    <m/>
    <n v="3"/>
    <n v="4"/>
    <m/>
    <x v="2"/>
    <n v="3"/>
    <m/>
    <m/>
    <d v="2017-03-20T11:19:42"/>
    <s v="10.150.1.151"/>
    <m/>
  </r>
  <r>
    <s v="F. Geografía e Historia"/>
    <s v="Humanidades"/>
    <n v="1"/>
    <n v="1805"/>
    <m/>
    <m/>
    <x v="1"/>
    <n v="16"/>
    <m/>
    <x v="3"/>
    <n v="5"/>
    <m/>
    <n v="16"/>
    <n v="1"/>
    <n v="14"/>
    <m/>
    <m/>
    <m/>
    <n v="5"/>
    <n v="5"/>
    <n v="5"/>
    <n v="3"/>
    <n v="1"/>
    <m/>
    <n v="3"/>
    <m/>
    <m/>
    <m/>
    <m/>
    <n v="5"/>
    <n v="4"/>
    <n v="4"/>
    <n v="4"/>
    <n v="3"/>
    <n v="5"/>
    <n v="5"/>
    <n v="2"/>
    <n v="4"/>
    <n v="4"/>
    <n v="5"/>
    <n v="5"/>
    <n v="5"/>
    <n v="5"/>
    <n v="5"/>
    <n v="5"/>
    <s v="NO"/>
    <n v="5"/>
    <m/>
    <n v="5"/>
    <n v="2"/>
    <n v="2"/>
    <n v="5"/>
    <n v="5"/>
    <n v="5"/>
    <m/>
    <s v="NO"/>
    <s v="NO"/>
    <m/>
    <m/>
    <n v="5"/>
    <n v="5"/>
    <m/>
    <x v="0"/>
    <n v="3"/>
    <m/>
    <m/>
    <d v="2017-03-20T11:21:05"/>
    <s v="10.150.1.151"/>
    <m/>
  </r>
  <r>
    <s v="F. Filología"/>
    <s v="Humanidades"/>
    <n v="1"/>
    <n v="1806"/>
    <m/>
    <m/>
    <x v="1"/>
    <n v="14"/>
    <m/>
    <x v="2"/>
    <n v="3"/>
    <m/>
    <n v="29"/>
    <n v="14"/>
    <n v="16"/>
    <m/>
    <m/>
    <m/>
    <n v="4"/>
    <n v="3"/>
    <n v="4"/>
    <n v="4"/>
    <m/>
    <n v="2"/>
    <n v="3"/>
    <m/>
    <m/>
    <m/>
    <m/>
    <n v="3"/>
    <n v="1"/>
    <n v="1"/>
    <n v="4"/>
    <n v="5"/>
    <n v="4"/>
    <n v="5"/>
    <n v="1"/>
    <n v="2"/>
    <n v="3"/>
    <n v="4"/>
    <n v="3"/>
    <n v="4"/>
    <n v="3"/>
    <n v="3"/>
    <n v="4"/>
    <s v="NO"/>
    <n v="3"/>
    <m/>
    <n v="4"/>
    <n v="2"/>
    <n v="3"/>
    <n v="3"/>
    <n v="4"/>
    <n v="5"/>
    <m/>
    <s v="NO"/>
    <s v="NO"/>
    <m/>
    <m/>
    <n v="3"/>
    <n v="4"/>
    <m/>
    <x v="2"/>
    <n v="4"/>
    <m/>
    <m/>
    <d v="2017-03-20T11:21:15"/>
    <s v="10.150.1.152"/>
    <m/>
  </r>
  <r>
    <s v="F. Odontología"/>
    <s v="Ciencias de la Salud"/>
    <n v="4"/>
    <n v="1807"/>
    <m/>
    <m/>
    <x v="1"/>
    <n v="19"/>
    <m/>
    <x v="1"/>
    <n v="3"/>
    <m/>
    <n v="19"/>
    <n v="22"/>
    <m/>
    <s v="Biblioteca Municipal Mario Vargas Llosa"/>
    <m/>
    <m/>
    <n v="3"/>
    <n v="3"/>
    <n v="5"/>
    <n v="5"/>
    <m/>
    <n v="2"/>
    <n v="3"/>
    <m/>
    <m/>
    <m/>
    <m/>
    <n v="4"/>
    <n v="2"/>
    <n v="4"/>
    <n v="4"/>
    <n v="4"/>
    <n v="2"/>
    <n v="4"/>
    <n v="1"/>
    <n v="4"/>
    <n v="4"/>
    <n v="5"/>
    <n v="3"/>
    <n v="4"/>
    <n v="5"/>
    <n v="3"/>
    <n v="4"/>
    <s v="NO"/>
    <n v="4"/>
    <m/>
    <n v="5"/>
    <n v="3"/>
    <n v="4"/>
    <n v="5"/>
    <n v="5"/>
    <n v="4"/>
    <m/>
    <s v="SI"/>
    <s v="NO"/>
    <m/>
    <m/>
    <n v="4"/>
    <n v="5"/>
    <m/>
    <x v="2"/>
    <m/>
    <m/>
    <s v="Abrir la biblioteca de la facultad en ciertos periodos con un horario más amplio."/>
    <d v="2017-03-20T11:24:34"/>
    <s v="10.150.1.151"/>
    <m/>
  </r>
  <r>
    <s v="F. Estudios Estadísticos"/>
    <s v="Ciencias Experimentales"/>
    <n v="2"/>
    <n v="1808"/>
    <m/>
    <m/>
    <x v="2"/>
    <n v="23"/>
    <m/>
    <x v="1"/>
    <n v="1"/>
    <m/>
    <n v="23"/>
    <m/>
    <m/>
    <m/>
    <m/>
    <m/>
    <n v="4"/>
    <n v="5"/>
    <n v="2"/>
    <n v="1"/>
    <n v="1"/>
    <m/>
    <m/>
    <m/>
    <m/>
    <m/>
    <m/>
    <n v="4"/>
    <n v="4"/>
    <n v="4"/>
    <n v="3"/>
    <n v="3"/>
    <n v="4"/>
    <n v="4"/>
    <n v="4"/>
    <n v="5"/>
    <n v="5"/>
    <n v="4"/>
    <n v="4"/>
    <n v="5"/>
    <n v="5"/>
    <n v="5"/>
    <n v="5"/>
    <s v="SI"/>
    <n v="4"/>
    <m/>
    <n v="5"/>
    <n v="3"/>
    <n v="4"/>
    <n v="4"/>
    <n v="4"/>
    <n v="4"/>
    <m/>
    <s v="NO"/>
    <s v="NO"/>
    <n v="3"/>
    <m/>
    <n v="5"/>
    <n v="5"/>
    <m/>
    <x v="3"/>
    <n v="3"/>
    <m/>
    <s v="Mas enchufes para trabajar con portatil."/>
    <d v="2017-03-20T11:25:31"/>
    <s v="10.150.1.152"/>
    <m/>
  </r>
  <r>
    <s v="F. Educación - Centro de Formación del Profesorado"/>
    <s v="Humanidades"/>
    <n v="1"/>
    <n v="1809"/>
    <m/>
    <m/>
    <x v="1"/>
    <n v="12"/>
    <m/>
    <x v="2"/>
    <n v="3"/>
    <m/>
    <n v="12"/>
    <m/>
    <m/>
    <m/>
    <m/>
    <m/>
    <n v="5"/>
    <n v="4"/>
    <n v="4"/>
    <n v="4"/>
    <n v="1"/>
    <m/>
    <m/>
    <m/>
    <m/>
    <m/>
    <m/>
    <n v="5"/>
    <n v="1"/>
    <n v="1"/>
    <n v="3"/>
    <n v="4"/>
    <n v="3"/>
    <n v="3"/>
    <n v="3"/>
    <n v="4"/>
    <n v="4"/>
    <n v="4"/>
    <n v="4"/>
    <n v="4"/>
    <n v="3"/>
    <n v="3"/>
    <n v="4"/>
    <s v="NO"/>
    <n v="4"/>
    <m/>
    <n v="5"/>
    <n v="5"/>
    <n v="4"/>
    <n v="5"/>
    <m/>
    <n v="4"/>
    <m/>
    <s v="NO"/>
    <s v="NO"/>
    <m/>
    <m/>
    <n v="4"/>
    <n v="4"/>
    <m/>
    <x v="2"/>
    <n v="4"/>
    <m/>
    <m/>
    <d v="2017-03-20T11:26:22"/>
    <s v="10.150.1.152"/>
    <m/>
  </r>
  <r>
    <s v="F. Ciencias Físicas"/>
    <s v="Ciencias Experimentales"/>
    <n v="2"/>
    <n v="1810"/>
    <m/>
    <m/>
    <x v="1"/>
    <n v="6"/>
    <m/>
    <x v="3"/>
    <n v="3"/>
    <m/>
    <n v="6"/>
    <n v="29"/>
    <n v="10"/>
    <m/>
    <m/>
    <m/>
    <n v="3"/>
    <n v="3"/>
    <n v="4"/>
    <n v="2"/>
    <m/>
    <n v="2"/>
    <m/>
    <m/>
    <m/>
    <m/>
    <m/>
    <n v="5"/>
    <n v="1"/>
    <n v="3"/>
    <n v="1"/>
    <n v="5"/>
    <n v="5"/>
    <n v="5"/>
    <n v="3"/>
    <n v="6"/>
    <n v="2"/>
    <n v="2"/>
    <n v="1"/>
    <n v="2"/>
    <n v="4"/>
    <m/>
    <n v="4"/>
    <s v="NO"/>
    <m/>
    <m/>
    <n v="2"/>
    <n v="3"/>
    <n v="5"/>
    <n v="5"/>
    <n v="5"/>
    <n v="5"/>
    <m/>
    <s v="SI"/>
    <s v="NO"/>
    <m/>
    <m/>
    <n v="2"/>
    <n v="1"/>
    <m/>
    <x v="2"/>
    <n v="4"/>
    <m/>
    <s v="Se agradecería más cordialidad por parte de algunos de los bibliotecarios de la biblio de físicas. Sonreír o dar los buenos días no hace daño."/>
    <d v="2017-03-20T11:27:53"/>
    <s v="10.150.1.151"/>
    <m/>
  </r>
  <r>
    <s v="F. Ciencias Matemáticas"/>
    <s v="Ciencias Experimentales"/>
    <n v="2"/>
    <n v="1811"/>
    <m/>
    <m/>
    <x v="1"/>
    <n v="8"/>
    <m/>
    <x v="3"/>
    <n v="4"/>
    <m/>
    <n v="8"/>
    <m/>
    <m/>
    <m/>
    <m/>
    <m/>
    <n v="5"/>
    <n v="5"/>
    <n v="5"/>
    <n v="5"/>
    <n v="1"/>
    <m/>
    <m/>
    <m/>
    <m/>
    <m/>
    <m/>
    <n v="5"/>
    <m/>
    <m/>
    <n v="5"/>
    <n v="5"/>
    <n v="4"/>
    <m/>
    <m/>
    <n v="5"/>
    <n v="5"/>
    <n v="5"/>
    <n v="5"/>
    <n v="5"/>
    <n v="5"/>
    <n v="5"/>
    <n v="5"/>
    <s v="NO"/>
    <n v="5"/>
    <m/>
    <n v="5"/>
    <n v="5"/>
    <n v="5"/>
    <n v="5"/>
    <n v="5"/>
    <n v="5"/>
    <m/>
    <m/>
    <m/>
    <m/>
    <m/>
    <n v="5"/>
    <n v="5"/>
    <m/>
    <x v="0"/>
    <m/>
    <m/>
    <m/>
    <d v="2017-03-20T11:29:01"/>
    <s v="10.150.1.152"/>
    <m/>
  </r>
  <r>
    <s v="F. Enfermería, Fisioterapia y Podología"/>
    <s v="Ciencias de la Salud"/>
    <n v="4"/>
    <n v="1812"/>
    <m/>
    <m/>
    <x v="1"/>
    <n v="22"/>
    <m/>
    <x v="1"/>
    <n v="5"/>
    <m/>
    <n v="29"/>
    <n v="22"/>
    <m/>
    <m/>
    <m/>
    <m/>
    <n v="5"/>
    <n v="2"/>
    <n v="3"/>
    <n v="3"/>
    <m/>
    <n v="2"/>
    <n v="3"/>
    <m/>
    <m/>
    <m/>
    <m/>
    <n v="5"/>
    <n v="5"/>
    <n v="2"/>
    <n v="1"/>
    <n v="5"/>
    <n v="4"/>
    <n v="5"/>
    <n v="2"/>
    <n v="2"/>
    <n v="5"/>
    <n v="4"/>
    <n v="4"/>
    <n v="3"/>
    <n v="3"/>
    <n v="3"/>
    <n v="3"/>
    <s v="NO"/>
    <n v="4"/>
    <m/>
    <n v="4"/>
    <n v="4"/>
    <n v="5"/>
    <n v="5"/>
    <n v="4"/>
    <n v="5"/>
    <m/>
    <s v="NO"/>
    <s v="NO"/>
    <m/>
    <m/>
    <n v="3"/>
    <n v="3"/>
    <m/>
    <x v="2"/>
    <n v="4"/>
    <m/>
    <m/>
    <d v="2017-03-20T11:35:30"/>
    <s v="10.150.1.152"/>
    <m/>
  </r>
  <r>
    <s v="F. Filología"/>
    <s v="Humanidades"/>
    <n v="1"/>
    <n v="1813"/>
    <m/>
    <m/>
    <x v="1"/>
    <n v="14"/>
    <m/>
    <x v="1"/>
    <n v="3"/>
    <m/>
    <n v="29"/>
    <n v="16"/>
    <n v="15"/>
    <m/>
    <m/>
    <m/>
    <n v="2"/>
    <n v="1"/>
    <n v="1"/>
    <n v="1"/>
    <m/>
    <n v="2"/>
    <m/>
    <m/>
    <m/>
    <m/>
    <m/>
    <n v="1"/>
    <n v="1"/>
    <n v="1"/>
    <n v="5"/>
    <n v="4"/>
    <n v="4"/>
    <n v="5"/>
    <n v="3"/>
    <n v="3"/>
    <n v="3"/>
    <n v="1"/>
    <n v="1"/>
    <n v="5"/>
    <n v="3"/>
    <n v="1"/>
    <n v="4"/>
    <s v="NO"/>
    <n v="1"/>
    <m/>
    <n v="5"/>
    <n v="4"/>
    <n v="3"/>
    <n v="5"/>
    <n v="5"/>
    <n v="5"/>
    <m/>
    <s v="NO"/>
    <s v="NO"/>
    <n v="1"/>
    <m/>
    <n v="5"/>
    <n v="5"/>
    <m/>
    <x v="5"/>
    <n v="2"/>
    <m/>
    <m/>
    <d v="2017-03-20T11:46:14"/>
    <s v="10.150.1.152"/>
    <m/>
  </r>
  <r>
    <s v="F. Informática"/>
    <s v="Ciencias Experimentales"/>
    <n v="2"/>
    <n v="1814"/>
    <m/>
    <m/>
    <x v="1"/>
    <n v="17"/>
    <m/>
    <x v="1"/>
    <n v="2"/>
    <m/>
    <n v="17"/>
    <n v="29"/>
    <m/>
    <m/>
    <m/>
    <m/>
    <n v="4"/>
    <n v="4"/>
    <n v="4"/>
    <n v="4"/>
    <m/>
    <n v="2"/>
    <n v="3"/>
    <n v="4"/>
    <s v="Toda la noche"/>
    <m/>
    <m/>
    <n v="5"/>
    <n v="1"/>
    <n v="1"/>
    <n v="2"/>
    <n v="4"/>
    <n v="4"/>
    <n v="4"/>
    <n v="3"/>
    <n v="5"/>
    <n v="4"/>
    <n v="4"/>
    <n v="4"/>
    <n v="5"/>
    <n v="4"/>
    <n v="4"/>
    <n v="4"/>
    <s v="NO"/>
    <n v="4"/>
    <m/>
    <n v="4"/>
    <n v="2"/>
    <n v="4"/>
    <n v="5"/>
    <n v="4"/>
    <n v="4"/>
    <m/>
    <s v="SI"/>
    <s v="NO"/>
    <m/>
    <m/>
    <n v="5"/>
    <n v="5"/>
    <m/>
    <x v="0"/>
    <n v="4"/>
    <m/>
    <m/>
    <d v="2017-03-20T11:50:12"/>
    <s v="10.150.1.151"/>
    <m/>
  </r>
  <r>
    <s v="F. Ciencias Económicas y Empresariales"/>
    <s v="Ciencias Sociales"/>
    <n v="3"/>
    <n v="1815"/>
    <m/>
    <m/>
    <x v="1"/>
    <n v="5"/>
    <m/>
    <x v="1"/>
    <n v="3"/>
    <m/>
    <n v="5"/>
    <n v="29"/>
    <n v="24"/>
    <m/>
    <m/>
    <m/>
    <n v="4"/>
    <n v="2"/>
    <n v="3"/>
    <n v="4"/>
    <m/>
    <n v="2"/>
    <m/>
    <n v="4"/>
    <n v="12"/>
    <m/>
    <m/>
    <n v="2"/>
    <n v="1"/>
    <n v="4"/>
    <n v="5"/>
    <n v="2"/>
    <n v="5"/>
    <n v="3"/>
    <n v="3"/>
    <n v="6"/>
    <n v="2"/>
    <n v="1"/>
    <n v="1"/>
    <n v="2"/>
    <n v="5"/>
    <n v="1"/>
    <n v="4"/>
    <s v="NO"/>
    <n v="5"/>
    <m/>
    <n v="4"/>
    <n v="1"/>
    <n v="3"/>
    <n v="3"/>
    <n v="3"/>
    <n v="4"/>
    <m/>
    <s v="SI"/>
    <s v="NO"/>
    <n v="3"/>
    <m/>
    <n v="4"/>
    <n v="5"/>
    <m/>
    <x v="2"/>
    <n v="3"/>
    <m/>
    <s v="los horarios de los cursos son muy malos"/>
    <d v="2017-03-20T11:55:35"/>
    <s v="10.150.1.151"/>
    <m/>
  </r>
  <r>
    <s v="N/C"/>
    <s v="N/C"/>
    <e v="#N/A"/>
    <n v="1816"/>
    <m/>
    <m/>
    <x v="2"/>
    <m/>
    <m/>
    <x v="3"/>
    <n v="4"/>
    <m/>
    <n v="9"/>
    <m/>
    <m/>
    <m/>
    <m/>
    <m/>
    <n v="4"/>
    <n v="4"/>
    <n v="4"/>
    <n v="4"/>
    <m/>
    <n v="2"/>
    <n v="3"/>
    <m/>
    <m/>
    <m/>
    <m/>
    <n v="4"/>
    <n v="4"/>
    <n v="3"/>
    <n v="2"/>
    <n v="4"/>
    <n v="4"/>
    <n v="5"/>
    <n v="4"/>
    <n v="2"/>
    <n v="3"/>
    <n v="4"/>
    <n v="4"/>
    <n v="4"/>
    <n v="4"/>
    <n v="4"/>
    <n v="4"/>
    <s v="SI"/>
    <n v="4"/>
    <m/>
    <n v="4"/>
    <n v="4"/>
    <m/>
    <n v="3"/>
    <n v="4"/>
    <n v="4"/>
    <m/>
    <s v="NO"/>
    <s v="NO"/>
    <m/>
    <m/>
    <m/>
    <m/>
    <m/>
    <x v="3"/>
    <n v="3"/>
    <m/>
    <s v="No sabía que existía una oferta de cursos de formación de usuarios que tiene la biblioteca."/>
    <d v="2017-03-20T11:57:58"/>
    <s v="10.150.1.152"/>
    <m/>
  </r>
  <r>
    <s v="F. Enfermería, Fisioterapia y Podología"/>
    <s v="Ciencias de la Salud"/>
    <n v="4"/>
    <n v="1817"/>
    <m/>
    <m/>
    <x v="1"/>
    <n v="22"/>
    <m/>
    <x v="1"/>
    <n v="4"/>
    <m/>
    <n v="22"/>
    <m/>
    <m/>
    <m/>
    <m/>
    <m/>
    <n v="3"/>
    <n v="1"/>
    <n v="2"/>
    <n v="3"/>
    <m/>
    <n v="2"/>
    <n v="3"/>
    <m/>
    <m/>
    <m/>
    <m/>
    <n v="5"/>
    <n v="3"/>
    <n v="3"/>
    <n v="2"/>
    <n v="5"/>
    <n v="2"/>
    <n v="5"/>
    <n v="2"/>
    <n v="4"/>
    <n v="2"/>
    <n v="5"/>
    <n v="4"/>
    <n v="4"/>
    <n v="4"/>
    <n v="3"/>
    <n v="3"/>
    <s v="NO"/>
    <n v="4"/>
    <m/>
    <n v="4"/>
    <n v="4"/>
    <n v="4"/>
    <n v="5"/>
    <n v="5"/>
    <n v="5"/>
    <m/>
    <s v="NO"/>
    <s v="SI"/>
    <n v="4"/>
    <m/>
    <n v="4"/>
    <n v="4"/>
    <m/>
    <x v="2"/>
    <n v="3"/>
    <m/>
    <s v="La informacion sobre los servicios de biblioteca es util, pero se enseña una vez esta el curso muy avanzado asi que aunque el contenido del curso es util, para mi no lo fue, ya que no me estaban contando nada nuevo que no hubiese descubierto por mis propios medios"/>
    <d v="2017-03-20T12:15:36"/>
    <s v="10.150.1.152"/>
    <m/>
  </r>
  <r>
    <s v="F. Psicología"/>
    <s v="Ciencias de la Salud"/>
    <n v="4"/>
    <n v="1818"/>
    <m/>
    <m/>
    <x v="2"/>
    <n v="20"/>
    <m/>
    <x v="1"/>
    <n v="4"/>
    <m/>
    <n v="20"/>
    <n v="26"/>
    <m/>
    <m/>
    <m/>
    <m/>
    <n v="4"/>
    <n v="5"/>
    <n v="5"/>
    <n v="5"/>
    <m/>
    <m/>
    <m/>
    <n v="4"/>
    <n v="22"/>
    <m/>
    <m/>
    <n v="5"/>
    <n v="4"/>
    <n v="2"/>
    <n v="1"/>
    <n v="3"/>
    <n v="3"/>
    <n v="4"/>
    <n v="1"/>
    <n v="5"/>
    <n v="5"/>
    <n v="5"/>
    <n v="4"/>
    <n v="5"/>
    <n v="5"/>
    <n v="4"/>
    <n v="5"/>
    <s v="NO"/>
    <n v="5"/>
    <m/>
    <n v="3"/>
    <n v="5"/>
    <n v="5"/>
    <n v="5"/>
    <n v="5"/>
    <n v="5"/>
    <m/>
    <s v="SI"/>
    <s v="SI"/>
    <n v="5"/>
    <m/>
    <n v="4"/>
    <n v="4"/>
    <m/>
    <x v="4"/>
    <n v="4"/>
    <m/>
    <s v="Solicitaría, si fuese posible, que en época de exámenes se solicitase el carnet a los usuarios en la entrada de la biblioteca. Esto es debido a que en muchas ocasiones, necesitando de silencio para el estudio (más serio, puesto que es época de exámenes), me ha sido imposible concentrarme por la presencia de estudiantes ajenos a la universidad de edades menores a los estudiantes de Grado, que armaban bastante jaleo y estaban comiendo y paseando en la planta de arriba.&lt;br&gt;&lt;br&gt;Es una medida que toman en otras facultades de otras universidades y creo que funciona. Ni siquiera tiene que acotarse la posibilidad de estudio únicamente a estudiantes de la Universidad Complutense si no se desea. Simplemente que los Chavales más jóvenes, de Bachillerato, suelen ser los que más molestan y disponen de otros recursos para poder estudiar lo que les corresponde.&lt;br&gt;&lt;br&gt;Muchas Gracias, espero lo tengan en cuenta&lt;br&gt;&lt;br&gt;Un saludo"/>
    <d v="2017-03-20T12:18:12"/>
    <s v="10.150.1.151"/>
    <m/>
  </r>
  <r>
    <s v="F. Ciencias de la Información"/>
    <s v="Ciencias Sociales"/>
    <n v="3"/>
    <n v="1819"/>
    <m/>
    <m/>
    <x v="1"/>
    <n v="4"/>
    <m/>
    <x v="1"/>
    <n v="3"/>
    <m/>
    <n v="4"/>
    <n v="29"/>
    <m/>
    <s v="Biblioteca de Cervantes, en Colmenar Viejo."/>
    <m/>
    <m/>
    <n v="4"/>
    <n v="3"/>
    <n v="4"/>
    <n v="2"/>
    <n v="1"/>
    <m/>
    <m/>
    <m/>
    <m/>
    <m/>
    <m/>
    <n v="4"/>
    <n v="1"/>
    <n v="1"/>
    <n v="4"/>
    <n v="4"/>
    <n v="5"/>
    <n v="4"/>
    <n v="2"/>
    <n v="4"/>
    <n v="4"/>
    <n v="3"/>
    <n v="2"/>
    <n v="5"/>
    <n v="4"/>
    <n v="2"/>
    <n v="4"/>
    <s v="NO"/>
    <n v="3"/>
    <m/>
    <n v="4"/>
    <n v="4"/>
    <n v="4"/>
    <n v="5"/>
    <n v="5"/>
    <n v="5"/>
    <m/>
    <s v="NO"/>
    <s v="NO"/>
    <m/>
    <m/>
    <n v="4"/>
    <n v="4"/>
    <m/>
    <x v="2"/>
    <n v="4"/>
    <m/>
    <s v="Más espacios para lecturas y estudios. &lt;br&gt;Mayor cantidad de libros a disposición, ya que muchas veces se queda corto el número de ejemplares.&lt;br&gt;Actualización de los equipos informáticos."/>
    <d v="2017-03-20T12:23:02"/>
    <s v="10.150.1.151"/>
    <m/>
  </r>
  <r>
    <s v="F. Ciencias Físicas"/>
    <s v="Ciencias Experimentales"/>
    <n v="2"/>
    <n v="1820"/>
    <m/>
    <m/>
    <x v="1"/>
    <n v="6"/>
    <m/>
    <x v="3"/>
    <n v="3"/>
    <m/>
    <n v="6"/>
    <n v="10"/>
    <n v="18"/>
    <s v="Acudo a bibliotecas municipales con asiduidad."/>
    <m/>
    <m/>
    <n v="4"/>
    <n v="4"/>
    <n v="5"/>
    <n v="3"/>
    <m/>
    <n v="2"/>
    <n v="3"/>
    <m/>
    <m/>
    <m/>
    <m/>
    <n v="5"/>
    <n v="1"/>
    <n v="1"/>
    <n v="3"/>
    <n v="5"/>
    <n v="3"/>
    <n v="3"/>
    <n v="4"/>
    <n v="3"/>
    <n v="4"/>
    <n v="4"/>
    <n v="3"/>
    <m/>
    <n v="4"/>
    <n v="4"/>
    <n v="4"/>
    <s v="NO"/>
    <n v="4"/>
    <m/>
    <n v="5"/>
    <n v="5"/>
    <n v="5"/>
    <n v="5"/>
    <n v="5"/>
    <n v="5"/>
    <m/>
    <s v="NO"/>
    <s v="NO"/>
    <m/>
    <m/>
    <n v="4"/>
    <n v="5"/>
    <m/>
    <x v="2"/>
    <n v="4"/>
    <m/>
    <s v="Debo puntualizar que el servicio ha mejorado mucho en dos años pero no los servicios prestados por los trabajadores, que ya eran excelentes, sino la biblioteca, como instalación, debido a la finalización de la nueva biblioteca de Físicas. Respecto a los cursos de formación de usuarios no he asistido porque, como he respondido antes, los desconocia.&lt;br&gt;Finalmente quería agradecer la labor de todo el personal pues, pese a los problemas que puedan surgir o la falta de fondos que pueda haber, realizan su trabajo de forma magnífica y nos ayudan a los estudiantes siempre que lo necesitamos."/>
    <d v="2017-03-20T12:23:12"/>
    <s v="10.150.1.152"/>
    <m/>
  </r>
  <r>
    <s v="F. Filología"/>
    <s v="Humanidades"/>
    <n v="1"/>
    <n v="1821"/>
    <m/>
    <m/>
    <x v="1"/>
    <n v="14"/>
    <m/>
    <x v="1"/>
    <n v="4"/>
    <m/>
    <n v="14"/>
    <m/>
    <m/>
    <m/>
    <m/>
    <m/>
    <n v="5"/>
    <n v="4"/>
    <n v="5"/>
    <n v="3"/>
    <n v="1"/>
    <m/>
    <m/>
    <m/>
    <m/>
    <m/>
    <m/>
    <n v="4"/>
    <n v="3"/>
    <n v="4"/>
    <n v="4"/>
    <n v="4"/>
    <n v="3"/>
    <n v="5"/>
    <n v="3"/>
    <n v="3"/>
    <n v="3"/>
    <n v="4"/>
    <n v="4"/>
    <n v="4"/>
    <n v="4"/>
    <n v="4"/>
    <n v="4"/>
    <s v="NO"/>
    <n v="4"/>
    <m/>
    <n v="5"/>
    <n v="4"/>
    <n v="4"/>
    <n v="5"/>
    <n v="5"/>
    <n v="5"/>
    <m/>
    <s v="SI"/>
    <s v="NO"/>
    <m/>
    <m/>
    <n v="4"/>
    <n v="4"/>
    <m/>
    <x v="2"/>
    <n v="4"/>
    <m/>
    <m/>
    <d v="2017-03-20T12:30:41"/>
    <s v="10.150.1.152"/>
    <m/>
  </r>
  <r>
    <s v="F. Comercio y Turismo"/>
    <s v="Ciencias Sociales"/>
    <n v="3"/>
    <n v="1822"/>
    <m/>
    <m/>
    <x v="1"/>
    <n v="24"/>
    <m/>
    <x v="1"/>
    <n v="3"/>
    <m/>
    <n v="24"/>
    <n v="24"/>
    <n v="24"/>
    <m/>
    <m/>
    <m/>
    <n v="2"/>
    <n v="2"/>
    <n v="4"/>
    <n v="3"/>
    <n v="1"/>
    <n v="2"/>
    <m/>
    <m/>
    <m/>
    <m/>
    <m/>
    <n v="1"/>
    <n v="1"/>
    <n v="1"/>
    <n v="5"/>
    <n v="3"/>
    <n v="1"/>
    <n v="1"/>
    <n v="1"/>
    <n v="6"/>
    <n v="1"/>
    <n v="4"/>
    <n v="3"/>
    <n v="1"/>
    <m/>
    <n v="3"/>
    <n v="1"/>
    <s v="NO"/>
    <n v="1"/>
    <m/>
    <n v="5"/>
    <n v="4"/>
    <n v="4"/>
    <n v="4"/>
    <n v="3"/>
    <n v="1"/>
    <m/>
    <s v="NO"/>
    <s v="NO"/>
    <m/>
    <m/>
    <n v="4"/>
    <n v="4"/>
    <m/>
    <x v="5"/>
    <n v="3"/>
    <m/>
    <m/>
    <d v="2017-03-20T12:32:19"/>
    <s v="10.150.1.152"/>
    <m/>
  </r>
  <r>
    <s v="F. Bellas Artes"/>
    <s v="Humanidades"/>
    <n v="1"/>
    <n v="1823"/>
    <m/>
    <m/>
    <x v="2"/>
    <n v="1"/>
    <m/>
    <x v="2"/>
    <n v="3"/>
    <m/>
    <n v="1"/>
    <n v="4"/>
    <n v="16"/>
    <s v="Archivo PCE, Archivo de la Villa"/>
    <m/>
    <m/>
    <n v="5"/>
    <n v="5"/>
    <n v="5"/>
    <n v="5"/>
    <m/>
    <m/>
    <n v="3"/>
    <n v="4"/>
    <n v="22"/>
    <m/>
    <m/>
    <n v="5"/>
    <n v="3"/>
    <n v="1"/>
    <n v="4"/>
    <n v="3"/>
    <n v="5"/>
    <n v="1"/>
    <n v="3"/>
    <n v="5"/>
    <n v="5"/>
    <n v="5"/>
    <n v="5"/>
    <n v="5"/>
    <n v="5"/>
    <n v="4"/>
    <n v="5"/>
    <s v="NO"/>
    <n v="5"/>
    <m/>
    <n v="5"/>
    <n v="5"/>
    <n v="5"/>
    <n v="5"/>
    <n v="5"/>
    <n v="5"/>
    <m/>
    <s v="NO"/>
    <s v="SI"/>
    <n v="5"/>
    <m/>
    <n v="5"/>
    <n v="5"/>
    <m/>
    <x v="0"/>
    <n v="3"/>
    <m/>
    <m/>
    <d v="2017-03-20T12:32:36"/>
    <s v="10.150.1.151"/>
    <m/>
  </r>
  <r>
    <s v="F. Ciencias Políticas y Sociología"/>
    <s v="Ciencias Sociales"/>
    <n v="3"/>
    <n v="1824"/>
    <m/>
    <m/>
    <x v="1"/>
    <n v="9"/>
    <m/>
    <x v="2"/>
    <n v="4"/>
    <m/>
    <n v="9"/>
    <n v="5"/>
    <n v="11"/>
    <s v="Biblioteca Ángel González y Biblioteca de Aluche"/>
    <m/>
    <m/>
    <n v="4"/>
    <n v="4"/>
    <n v="3"/>
    <n v="4"/>
    <m/>
    <n v="2"/>
    <m/>
    <m/>
    <m/>
    <m/>
    <m/>
    <n v="3"/>
    <n v="4"/>
    <n v="5"/>
    <n v="4"/>
    <n v="5"/>
    <n v="5"/>
    <n v="4"/>
    <n v="2"/>
    <n v="4"/>
    <n v="4"/>
    <n v="5"/>
    <n v="4"/>
    <n v="4"/>
    <n v="5"/>
    <n v="3"/>
    <n v="4"/>
    <s v="NO"/>
    <n v="4"/>
    <m/>
    <n v="5"/>
    <n v="2"/>
    <n v="4"/>
    <n v="5"/>
    <n v="5"/>
    <n v="5"/>
    <m/>
    <s v="NO"/>
    <s v="NO"/>
    <n v="3"/>
    <m/>
    <n v="5"/>
    <n v="4"/>
    <m/>
    <x v="2"/>
    <n v="4"/>
    <m/>
    <m/>
    <d v="2017-03-20T12:39:42"/>
    <s v="10.150.1.151"/>
    <m/>
  </r>
  <r>
    <s v="F. Geografía e Historia"/>
    <s v="Humanidades"/>
    <n v="1"/>
    <n v="1825"/>
    <m/>
    <m/>
    <x v="0"/>
    <n v="16"/>
    <m/>
    <x v="2"/>
    <n v="3"/>
    <m/>
    <n v="16"/>
    <n v="4"/>
    <m/>
    <s v="BNE"/>
    <m/>
    <m/>
    <n v="4"/>
    <n v="4"/>
    <n v="4"/>
    <n v="3"/>
    <m/>
    <m/>
    <m/>
    <m/>
    <m/>
    <m/>
    <m/>
    <n v="2"/>
    <n v="2"/>
    <n v="2"/>
    <n v="3"/>
    <n v="2"/>
    <n v="2"/>
    <n v="2"/>
    <n v="4"/>
    <n v="3"/>
    <n v="4"/>
    <n v="4"/>
    <n v="4"/>
    <n v="4"/>
    <n v="4"/>
    <n v="4"/>
    <n v="4"/>
    <s v="SI"/>
    <n v="4"/>
    <m/>
    <n v="4"/>
    <n v="4"/>
    <n v="4"/>
    <n v="4"/>
    <n v="4"/>
    <m/>
    <m/>
    <m/>
    <m/>
    <m/>
    <m/>
    <n v="4"/>
    <n v="5"/>
    <m/>
    <x v="2"/>
    <n v="4"/>
    <m/>
    <m/>
    <d v="2017-03-20T12:41:04"/>
    <s v="10.150.1.151"/>
    <m/>
  </r>
  <r>
    <s v="F. Enfermería, Fisioterapia y Podología"/>
    <s v="Ciencias de la Salud"/>
    <n v="4"/>
    <n v="1826"/>
    <m/>
    <m/>
    <x v="1"/>
    <n v="22"/>
    <m/>
    <x v="2"/>
    <n v="3"/>
    <m/>
    <n v="22"/>
    <n v="2"/>
    <n v="18"/>
    <m/>
    <m/>
    <m/>
    <n v="4"/>
    <n v="4"/>
    <n v="5"/>
    <n v="3"/>
    <m/>
    <n v="2"/>
    <n v="3"/>
    <m/>
    <m/>
    <m/>
    <m/>
    <n v="3"/>
    <n v="1"/>
    <n v="4"/>
    <n v="3"/>
    <n v="5"/>
    <n v="5"/>
    <n v="5"/>
    <n v="1"/>
    <n v="4"/>
    <n v="4"/>
    <n v="5"/>
    <n v="4"/>
    <n v="4"/>
    <n v="5"/>
    <n v="3"/>
    <n v="4"/>
    <s v="NO"/>
    <n v="5"/>
    <m/>
    <n v="4"/>
    <n v="5"/>
    <n v="5"/>
    <n v="5"/>
    <n v="5"/>
    <n v="5"/>
    <m/>
    <s v="NO"/>
    <s v="SI"/>
    <n v="4"/>
    <m/>
    <n v="5"/>
    <n v="4"/>
    <m/>
    <x v="0"/>
    <n v="4"/>
    <m/>
    <m/>
    <d v="2017-03-20T12:46:19"/>
    <s v="10.150.1.152"/>
    <m/>
  </r>
  <r>
    <s v="F. Ciencias Biológicas"/>
    <s v="Ciencias Experimentales"/>
    <n v="2"/>
    <n v="1827"/>
    <m/>
    <m/>
    <x v="1"/>
    <n v="2"/>
    <m/>
    <x v="3"/>
    <n v="1"/>
    <m/>
    <n v="2"/>
    <n v="29"/>
    <m/>
    <s v="Biblioteca de Pública de Villaverde."/>
    <m/>
    <m/>
    <n v="5"/>
    <n v="5"/>
    <n v="5"/>
    <n v="3"/>
    <m/>
    <m/>
    <n v="3"/>
    <m/>
    <m/>
    <m/>
    <m/>
    <n v="3"/>
    <n v="2"/>
    <n v="1"/>
    <n v="3"/>
    <n v="5"/>
    <n v="4"/>
    <n v="4"/>
    <n v="1"/>
    <n v="5"/>
    <n v="5"/>
    <n v="5"/>
    <n v="2"/>
    <n v="4"/>
    <n v="3"/>
    <m/>
    <n v="5"/>
    <s v="NO"/>
    <n v="2"/>
    <m/>
    <n v="5"/>
    <n v="4"/>
    <n v="5"/>
    <n v="5"/>
    <n v="5"/>
    <n v="5"/>
    <m/>
    <s v="NO"/>
    <s v="NO"/>
    <m/>
    <m/>
    <n v="5"/>
    <n v="5"/>
    <m/>
    <x v="0"/>
    <n v="3"/>
    <m/>
    <m/>
    <d v="2017-03-20T12:47:16"/>
    <s v="10.150.1.152"/>
    <m/>
  </r>
  <r>
    <s v="F. Ciencias de la Información"/>
    <s v="Ciencias Sociales"/>
    <n v="3"/>
    <n v="1828"/>
    <m/>
    <m/>
    <x v="1"/>
    <n v="4"/>
    <m/>
    <x v="3"/>
    <n v="5"/>
    <m/>
    <n v="4"/>
    <n v="9"/>
    <n v="29"/>
    <m/>
    <m/>
    <m/>
    <n v="4"/>
    <n v="4"/>
    <n v="5"/>
    <n v="4"/>
    <n v="1"/>
    <m/>
    <m/>
    <m/>
    <m/>
    <m/>
    <m/>
    <n v="2"/>
    <n v="1"/>
    <n v="1"/>
    <n v="3"/>
    <n v="5"/>
    <n v="2"/>
    <n v="5"/>
    <n v="1"/>
    <n v="4"/>
    <n v="4"/>
    <n v="5"/>
    <n v="4"/>
    <n v="5"/>
    <n v="4"/>
    <n v="4"/>
    <n v="5"/>
    <s v="NO"/>
    <n v="4"/>
    <m/>
    <n v="5"/>
    <n v="5"/>
    <n v="4"/>
    <n v="5"/>
    <n v="2"/>
    <n v="5"/>
    <m/>
    <s v="SI"/>
    <s v="NO"/>
    <m/>
    <m/>
    <n v="5"/>
    <n v="5"/>
    <m/>
    <x v="0"/>
    <n v="4"/>
    <m/>
    <s v="No he asistido a los cursos por falta de tiempo y no considerarlo imprescindible.&lt;br&gt;&lt;br&gt;PROPUESTA: no sé si en la actualidad puede hacerse, al menos yo no sé cómo. Creo útil, a la hora de realizar una búsqueda en el catálogo, poder elegir la facultad en la que te gustaría encontrar ese volumen, de manera que puedas comprobar rápidamente si se encuentra en la biblioteca de la facultad en la que estás o no. &lt;br&gt;&lt;br&gt;&lt;br&gt;Gracias"/>
    <d v="2017-03-20T12:49:35"/>
    <s v="10.150.1.152"/>
    <m/>
  </r>
  <r>
    <s v="F. Geografía e Historia"/>
    <s v="Humanidades"/>
    <n v="1"/>
    <n v="1829"/>
    <m/>
    <m/>
    <x v="0"/>
    <n v="16"/>
    <m/>
    <x v="2"/>
    <n v="4"/>
    <m/>
    <n v="16"/>
    <n v="14"/>
    <n v="1"/>
    <s v="Biblioteca Tomas Navarro (CSIC), BIMUS (red de bibliotecas de museos), BNE (Biblioteca Nacional)"/>
    <m/>
    <m/>
    <n v="5"/>
    <n v="5"/>
    <n v="5"/>
    <n v="3"/>
    <m/>
    <m/>
    <n v="3"/>
    <m/>
    <m/>
    <m/>
    <m/>
    <n v="5"/>
    <n v="4"/>
    <n v="3"/>
    <n v="4"/>
    <n v="1"/>
    <n v="5"/>
    <n v="3"/>
    <n v="4"/>
    <n v="3"/>
    <n v="3"/>
    <n v="4"/>
    <n v="4"/>
    <n v="5"/>
    <n v="5"/>
    <n v="3"/>
    <n v="4"/>
    <s v="SI"/>
    <n v="4"/>
    <m/>
    <n v="5"/>
    <n v="5"/>
    <n v="5"/>
    <n v="5"/>
    <n v="5"/>
    <n v="5"/>
    <m/>
    <m/>
    <m/>
    <m/>
    <m/>
    <n v="5"/>
    <n v="5"/>
    <m/>
    <x v="0"/>
    <n v="4"/>
    <m/>
    <m/>
    <d v="2017-03-20T12:49:40"/>
    <s v="10.150.1.151"/>
    <m/>
  </r>
  <r>
    <s v="F. Educación - Centro de Formación del Profesorado"/>
    <s v="Humanidades"/>
    <n v="1"/>
    <n v="1830"/>
    <m/>
    <m/>
    <x v="1"/>
    <n v="12"/>
    <m/>
    <x v="2"/>
    <n v="4"/>
    <m/>
    <n v="12"/>
    <n v="29"/>
    <m/>
    <m/>
    <m/>
    <m/>
    <n v="5"/>
    <n v="3"/>
    <n v="2"/>
    <n v="4"/>
    <m/>
    <n v="2"/>
    <m/>
    <m/>
    <m/>
    <m/>
    <m/>
    <n v="1"/>
    <n v="5"/>
    <n v="5"/>
    <n v="4"/>
    <n v="4"/>
    <n v="4"/>
    <n v="5"/>
    <n v="3"/>
    <n v="2"/>
    <n v="3"/>
    <n v="4"/>
    <n v="5"/>
    <n v="5"/>
    <n v="4"/>
    <n v="2"/>
    <n v="5"/>
    <s v="NO"/>
    <n v="5"/>
    <m/>
    <n v="4"/>
    <n v="3"/>
    <n v="4"/>
    <n v="4"/>
    <n v="4"/>
    <n v="5"/>
    <m/>
    <s v="SI"/>
    <s v="NO"/>
    <n v="2"/>
    <m/>
    <n v="4"/>
    <n v="3"/>
    <m/>
    <x v="2"/>
    <n v="3"/>
    <m/>
    <m/>
    <d v="2017-03-20T12:51:05"/>
    <s v="10.150.1.152"/>
    <m/>
  </r>
  <r>
    <s v="F. Educación - Centro de Formación del Profesorado"/>
    <s v="Humanidades"/>
    <n v="1"/>
    <n v="1831"/>
    <m/>
    <m/>
    <x v="1"/>
    <n v="12"/>
    <m/>
    <x v="2"/>
    <n v="3"/>
    <m/>
    <n v="12"/>
    <n v="29"/>
    <m/>
    <m/>
    <m/>
    <m/>
    <n v="3"/>
    <n v="3"/>
    <n v="4"/>
    <n v="4"/>
    <n v="1"/>
    <n v="2"/>
    <n v="3"/>
    <m/>
    <n v="2"/>
    <m/>
    <m/>
    <n v="3"/>
    <n v="4"/>
    <n v="4"/>
    <n v="4"/>
    <n v="4"/>
    <n v="4"/>
    <n v="4"/>
    <n v="3"/>
    <n v="5"/>
    <n v="4"/>
    <n v="5"/>
    <n v="4"/>
    <n v="5"/>
    <n v="5"/>
    <n v="4"/>
    <n v="4"/>
    <s v="NO"/>
    <n v="4"/>
    <m/>
    <n v="4"/>
    <n v="3"/>
    <n v="3"/>
    <n v="4"/>
    <n v="4"/>
    <n v="4"/>
    <m/>
    <s v="NO"/>
    <s v="SI"/>
    <n v="4"/>
    <m/>
    <n v="4"/>
    <n v="4"/>
    <m/>
    <x v="2"/>
    <m/>
    <m/>
    <s v="Curso de formación inicial de primero de carrera"/>
    <d v="2017-03-20T12:51:23"/>
    <s v="10.150.1.151"/>
    <m/>
  </r>
  <r>
    <s v="F. Filología"/>
    <s v="Humanidades"/>
    <n v="1"/>
    <n v="1832"/>
    <m/>
    <m/>
    <x v="0"/>
    <n v="14"/>
    <m/>
    <x v="1"/>
    <n v="5"/>
    <m/>
    <n v="14"/>
    <n v="15"/>
    <n v="4"/>
    <m/>
    <m/>
    <m/>
    <n v="5"/>
    <n v="4"/>
    <n v="4"/>
    <n v="3"/>
    <n v="1"/>
    <m/>
    <n v="3"/>
    <m/>
    <m/>
    <m/>
    <m/>
    <n v="4"/>
    <n v="2"/>
    <n v="1"/>
    <n v="4"/>
    <n v="1"/>
    <n v="4"/>
    <n v="2"/>
    <n v="3"/>
    <n v="6"/>
    <n v="3"/>
    <n v="2"/>
    <n v="1"/>
    <n v="3"/>
    <n v="4"/>
    <n v="2"/>
    <n v="3"/>
    <s v="SI"/>
    <n v="3"/>
    <m/>
    <n v="4"/>
    <n v="5"/>
    <n v="5"/>
    <n v="5"/>
    <n v="4"/>
    <n v="5"/>
    <m/>
    <s v="SI"/>
    <s v="NO"/>
    <m/>
    <m/>
    <n v="4"/>
    <n v="3"/>
    <m/>
    <x v="2"/>
    <n v="3"/>
    <m/>
    <s v="Creo que se necesita más información a la hora de realizar un préstamo interbibliotecario, ya que en el momento del encargo (vía internet) no se explican las condiciones en las que se hace, de manera que es fácil hacer un mal uso por desconocimiento."/>
    <d v="2017-03-20T12:51:41"/>
    <s v="10.150.1.151"/>
    <m/>
  </r>
  <r>
    <s v="F. Psicología"/>
    <s v="Ciencias de la Salud"/>
    <n v="4"/>
    <n v="1833"/>
    <m/>
    <m/>
    <x v="1"/>
    <n v="20"/>
    <m/>
    <x v="1"/>
    <n v="4"/>
    <m/>
    <n v="20"/>
    <n v="26"/>
    <m/>
    <m/>
    <m/>
    <m/>
    <n v="3"/>
    <n v="4"/>
    <n v="4"/>
    <n v="4"/>
    <m/>
    <m/>
    <m/>
    <n v="4"/>
    <m/>
    <m/>
    <m/>
    <n v="5"/>
    <n v="5"/>
    <n v="2"/>
    <n v="2"/>
    <n v="4"/>
    <n v="4"/>
    <n v="4"/>
    <n v="2"/>
    <n v="2"/>
    <n v="3"/>
    <n v="4"/>
    <n v="3"/>
    <n v="2"/>
    <n v="4"/>
    <n v="3"/>
    <n v="4"/>
    <s v="NO"/>
    <n v="4"/>
    <m/>
    <n v="4"/>
    <n v="3"/>
    <n v="4"/>
    <n v="5"/>
    <n v="5"/>
    <n v="5"/>
    <m/>
    <s v="SI"/>
    <s v="NO"/>
    <m/>
    <m/>
    <n v="2"/>
    <n v="1"/>
    <m/>
    <x v="2"/>
    <n v="4"/>
    <m/>
    <s v="No he acudido a cursos de formación de la biblioteca porque me han coincidido con clases o con prácticas. Estaría bien que algunos de los cursos se impartieran los viernes, ya que no hay clases."/>
    <d v="2017-03-20T12:54:13"/>
    <s v="10.150.1.152"/>
    <m/>
  </r>
  <r>
    <s v="F. Filología"/>
    <s v="Humanidades"/>
    <n v="1"/>
    <n v="1834"/>
    <m/>
    <m/>
    <x v="1"/>
    <n v="14"/>
    <m/>
    <x v="2"/>
    <n v="3"/>
    <m/>
    <n v="29"/>
    <n v="14"/>
    <m/>
    <m/>
    <m/>
    <m/>
    <n v="4"/>
    <n v="4"/>
    <n v="4"/>
    <n v="3"/>
    <m/>
    <n v="2"/>
    <m/>
    <m/>
    <m/>
    <m/>
    <m/>
    <n v="4"/>
    <n v="1"/>
    <n v="1"/>
    <n v="3"/>
    <n v="4"/>
    <n v="4"/>
    <n v="4"/>
    <n v="2"/>
    <n v="2"/>
    <n v="4"/>
    <n v="1"/>
    <n v="3"/>
    <n v="5"/>
    <n v="4"/>
    <n v="3"/>
    <n v="3"/>
    <s v="NO"/>
    <n v="2"/>
    <m/>
    <n v="3"/>
    <n v="1"/>
    <n v="3"/>
    <n v="3"/>
    <n v="3"/>
    <n v="3"/>
    <m/>
    <s v="NO"/>
    <s v="NO"/>
    <m/>
    <m/>
    <n v="3"/>
    <n v="4"/>
    <m/>
    <x v="2"/>
    <n v="3"/>
    <m/>
    <m/>
    <d v="2017-03-20T12:55:47"/>
    <s v="10.150.1.152"/>
    <m/>
  </r>
  <r>
    <s v="F. Veterinaria"/>
    <s v="Ciencias de la Salud"/>
    <n v="4"/>
    <n v="1835"/>
    <m/>
    <m/>
    <x v="1"/>
    <n v="21"/>
    <m/>
    <x v="3"/>
    <n v="3"/>
    <m/>
    <n v="21"/>
    <m/>
    <m/>
    <m/>
    <m/>
    <m/>
    <n v="4"/>
    <n v="3"/>
    <n v="2"/>
    <n v="4"/>
    <n v="1"/>
    <m/>
    <m/>
    <m/>
    <m/>
    <m/>
    <m/>
    <n v="4"/>
    <n v="2"/>
    <n v="2"/>
    <n v="1"/>
    <n v="5"/>
    <n v="2"/>
    <n v="5"/>
    <n v="1"/>
    <n v="4"/>
    <n v="5"/>
    <n v="4"/>
    <n v="4"/>
    <n v="5"/>
    <n v="4"/>
    <n v="4"/>
    <n v="5"/>
    <s v="NO"/>
    <n v="4"/>
    <m/>
    <n v="4"/>
    <n v="3"/>
    <n v="4"/>
    <n v="5"/>
    <n v="5"/>
    <n v="5"/>
    <m/>
    <s v="SI"/>
    <s v="NO"/>
    <m/>
    <m/>
    <n v="4"/>
    <n v="4"/>
    <m/>
    <x v="2"/>
    <n v="3"/>
    <m/>
    <m/>
    <d v="2017-03-20T12:56:06"/>
    <s v="10.150.1.151"/>
    <m/>
  </r>
  <r>
    <s v="F. Ciencias Químicas"/>
    <s v="Ciencias Experimentales"/>
    <n v="2"/>
    <n v="1836"/>
    <m/>
    <m/>
    <x v="1"/>
    <n v="10"/>
    <m/>
    <x v="3"/>
    <n v="4"/>
    <m/>
    <n v="10"/>
    <n v="2"/>
    <n v="23"/>
    <m/>
    <m/>
    <m/>
    <n v="4"/>
    <n v="4"/>
    <n v="4"/>
    <n v="3"/>
    <n v="1"/>
    <m/>
    <m/>
    <m/>
    <m/>
    <m/>
    <m/>
    <n v="4"/>
    <n v="4"/>
    <n v="3"/>
    <n v="1"/>
    <n v="4"/>
    <n v="4"/>
    <n v="5"/>
    <n v="3"/>
    <n v="4"/>
    <n v="4"/>
    <n v="4"/>
    <n v="4"/>
    <n v="4"/>
    <n v="5"/>
    <n v="3"/>
    <n v="3"/>
    <s v="NO"/>
    <n v="4"/>
    <m/>
    <n v="5"/>
    <n v="3"/>
    <n v="3"/>
    <n v="4"/>
    <n v="5"/>
    <n v="5"/>
    <m/>
    <s v="NO"/>
    <s v="NO"/>
    <m/>
    <m/>
    <n v="5"/>
    <n v="4"/>
    <m/>
    <x v="2"/>
    <n v="3"/>
    <m/>
    <m/>
    <d v="2017-03-20T13:01:54"/>
    <s v="10.150.1.152"/>
    <m/>
  </r>
  <r>
    <s v="F. Geografía e Historia"/>
    <s v="Humanidades"/>
    <n v="1"/>
    <n v="1837"/>
    <m/>
    <m/>
    <x v="1"/>
    <n v="16"/>
    <m/>
    <x v="1"/>
    <n v="4"/>
    <m/>
    <n v="16"/>
    <n v="29"/>
    <m/>
    <m/>
    <m/>
    <m/>
    <n v="4"/>
    <n v="4"/>
    <n v="2"/>
    <n v="2"/>
    <m/>
    <n v="2"/>
    <n v="3"/>
    <n v="4"/>
    <s v="11 h"/>
    <m/>
    <m/>
    <n v="5"/>
    <n v="1"/>
    <n v="1"/>
    <n v="3"/>
    <n v="5"/>
    <n v="4"/>
    <n v="4"/>
    <n v="2"/>
    <n v="6"/>
    <n v="3"/>
    <n v="3"/>
    <n v="2"/>
    <n v="3"/>
    <n v="4"/>
    <n v="2"/>
    <n v="4"/>
    <s v="NO"/>
    <n v="3"/>
    <m/>
    <n v="4"/>
    <n v="4"/>
    <n v="2"/>
    <n v="4"/>
    <n v="4"/>
    <n v="4"/>
    <m/>
    <s v="NO"/>
    <s v="NO"/>
    <m/>
    <m/>
    <n v="3"/>
    <n v="3"/>
    <m/>
    <x v="3"/>
    <m/>
    <m/>
    <m/>
    <d v="2017-03-20T13:05:38"/>
    <s v="10.150.1.151"/>
    <m/>
  </r>
  <r>
    <s v="F. Odontología"/>
    <s v="Ciencias de la Salud"/>
    <n v="4"/>
    <n v="1838"/>
    <m/>
    <m/>
    <x v="1"/>
    <n v="19"/>
    <m/>
    <x v="1"/>
    <n v="1"/>
    <m/>
    <n v="19"/>
    <n v="29"/>
    <m/>
    <s v="CEU"/>
    <m/>
    <m/>
    <n v="3"/>
    <n v="4"/>
    <n v="5"/>
    <n v="5"/>
    <m/>
    <n v="2"/>
    <n v="3"/>
    <m/>
    <m/>
    <m/>
    <m/>
    <n v="4"/>
    <n v="4"/>
    <n v="1"/>
    <n v="2"/>
    <n v="1"/>
    <n v="2"/>
    <n v="5"/>
    <n v="1"/>
    <m/>
    <n v="5"/>
    <n v="5"/>
    <n v="3"/>
    <n v="5"/>
    <n v="4"/>
    <n v="5"/>
    <n v="4"/>
    <s v="SI"/>
    <n v="4"/>
    <m/>
    <n v="5"/>
    <n v="3"/>
    <n v="4"/>
    <n v="5"/>
    <n v="5"/>
    <n v="5"/>
    <m/>
    <s v="SI"/>
    <s v="NO"/>
    <m/>
    <m/>
    <n v="5"/>
    <n v="5"/>
    <m/>
    <x v="2"/>
    <n v="3"/>
    <m/>
    <s v="Ampliar el horario de biblioteca a los fines de semana cuando es necesario acudir a las bibliotecas de otras universidades. "/>
    <d v="2017-03-20T13:05:47"/>
    <s v="10.150.1.151"/>
    <m/>
  </r>
  <r>
    <s v="F. Farmacia"/>
    <s v="Ciencias de la Salud"/>
    <n v="4"/>
    <n v="1839"/>
    <m/>
    <m/>
    <x v="1"/>
    <n v="13"/>
    <m/>
    <x v="2"/>
    <n v="1"/>
    <m/>
    <n v="13"/>
    <m/>
    <m/>
    <m/>
    <m/>
    <m/>
    <n v="4"/>
    <n v="4"/>
    <n v="3"/>
    <n v="2"/>
    <n v="1"/>
    <m/>
    <m/>
    <m/>
    <m/>
    <m/>
    <m/>
    <n v="2"/>
    <n v="2"/>
    <n v="4"/>
    <n v="3"/>
    <n v="4"/>
    <n v="3"/>
    <n v="4"/>
    <n v="3"/>
    <n v="4"/>
    <n v="4"/>
    <n v="4"/>
    <n v="3"/>
    <n v="5"/>
    <n v="4"/>
    <n v="5"/>
    <n v="4"/>
    <s v="NO"/>
    <n v="4"/>
    <m/>
    <n v="5"/>
    <n v="3"/>
    <n v="5"/>
    <n v="5"/>
    <n v="5"/>
    <n v="5"/>
    <m/>
    <s v="NO"/>
    <s v="NO"/>
    <m/>
    <m/>
    <n v="5"/>
    <n v="5"/>
    <m/>
    <x v="2"/>
    <n v="4"/>
    <m/>
    <m/>
    <d v="2017-03-20T13:06:03"/>
    <s v="10.150.1.152"/>
    <m/>
  </r>
  <r>
    <s v="F. Educación - Centro de Formación del Profesorado"/>
    <s v="Humanidades"/>
    <n v="1"/>
    <n v="1840"/>
    <m/>
    <m/>
    <x v="2"/>
    <n v="12"/>
    <m/>
    <x v="2"/>
    <n v="3"/>
    <m/>
    <n v="12"/>
    <n v="29"/>
    <n v="9"/>
    <m/>
    <m/>
    <m/>
    <n v="4"/>
    <n v="3"/>
    <n v="5"/>
    <n v="5"/>
    <m/>
    <n v="2"/>
    <n v="3"/>
    <m/>
    <m/>
    <m/>
    <m/>
    <n v="4"/>
    <n v="3"/>
    <n v="2"/>
    <n v="3"/>
    <n v="5"/>
    <n v="4"/>
    <n v="4"/>
    <n v="4"/>
    <n v="2"/>
    <n v="3"/>
    <n v="4"/>
    <n v="4"/>
    <n v="5"/>
    <n v="4"/>
    <n v="1"/>
    <n v="3"/>
    <s v="SI"/>
    <n v="3"/>
    <m/>
    <n v="4"/>
    <n v="4"/>
    <n v="5"/>
    <n v="5"/>
    <n v="4"/>
    <n v="5"/>
    <m/>
    <s v="SI"/>
    <s v="SI"/>
    <n v="3"/>
    <m/>
    <n v="4"/>
    <n v="4"/>
    <m/>
    <x v="2"/>
    <n v="3"/>
    <m/>
    <m/>
    <d v="2017-03-20T13:08:25"/>
    <s v="10.150.1.152"/>
    <m/>
  </r>
  <r>
    <s v="F. Filología"/>
    <s v="Humanidades"/>
    <n v="1"/>
    <n v="1841"/>
    <m/>
    <m/>
    <x v="1"/>
    <n v="14"/>
    <m/>
    <x v="3"/>
    <n v="3"/>
    <m/>
    <n v="29"/>
    <n v="2"/>
    <n v="7"/>
    <s v="Biblioteca Barceló"/>
    <m/>
    <m/>
    <n v="4"/>
    <n v="3"/>
    <n v="4"/>
    <n v="4"/>
    <n v="1"/>
    <m/>
    <m/>
    <m/>
    <m/>
    <m/>
    <m/>
    <n v="3"/>
    <n v="2"/>
    <n v="2"/>
    <n v="4"/>
    <n v="3"/>
    <n v="5"/>
    <n v="4"/>
    <n v="1"/>
    <n v="6"/>
    <n v="3"/>
    <n v="4"/>
    <n v="3"/>
    <n v="3"/>
    <n v="2"/>
    <n v="2"/>
    <n v="3"/>
    <s v="NO"/>
    <n v="3"/>
    <m/>
    <n v="3"/>
    <n v="3"/>
    <n v="3"/>
    <n v="3"/>
    <n v="4"/>
    <n v="4"/>
    <m/>
    <s v="SI"/>
    <s v="NO"/>
    <m/>
    <m/>
    <n v="3"/>
    <n v="3"/>
    <m/>
    <x v="2"/>
    <n v="3"/>
    <m/>
    <m/>
    <d v="2017-03-20T13:10:13"/>
    <s v="10.150.1.151"/>
    <m/>
  </r>
  <r>
    <s v="F. Comercio y Turismo"/>
    <s v="Ciencias Sociales"/>
    <n v="3"/>
    <n v="1842"/>
    <m/>
    <m/>
    <x v="1"/>
    <n v="24"/>
    <m/>
    <x v="5"/>
    <n v="1"/>
    <m/>
    <n v="24"/>
    <m/>
    <m/>
    <m/>
    <m/>
    <m/>
    <n v="3"/>
    <n v="2"/>
    <n v="5"/>
    <n v="3"/>
    <m/>
    <n v="2"/>
    <m/>
    <n v="4"/>
    <n v="0.95833333333333337"/>
    <m/>
    <m/>
    <n v="2"/>
    <n v="3"/>
    <n v="3"/>
    <n v="4"/>
    <n v="5"/>
    <n v="5"/>
    <n v="3"/>
    <n v="5"/>
    <n v="3"/>
    <n v="4"/>
    <n v="3"/>
    <n v="3"/>
    <n v="4"/>
    <n v="4"/>
    <n v="5"/>
    <n v="3"/>
    <s v="NO"/>
    <n v="3"/>
    <m/>
    <n v="4"/>
    <n v="2"/>
    <n v="5"/>
    <n v="5"/>
    <n v="5"/>
    <n v="3"/>
    <m/>
    <s v="NO"/>
    <s v="NO"/>
    <m/>
    <m/>
    <n v="4"/>
    <n v="2"/>
    <m/>
    <x v="3"/>
    <n v="3"/>
    <m/>
    <s v="Mejores horarios de apertura"/>
    <d v="2017-03-20T13:10:50"/>
    <s v="10.150.1.152"/>
    <m/>
  </r>
  <r>
    <s v="F. Informática"/>
    <s v="Ciencias Experimentales"/>
    <n v="2"/>
    <n v="1843"/>
    <m/>
    <m/>
    <x v="1"/>
    <n v="17"/>
    <m/>
    <x v="1"/>
    <n v="1"/>
    <m/>
    <n v="17"/>
    <n v="29"/>
    <n v="8"/>
    <m/>
    <m/>
    <m/>
    <n v="5"/>
    <n v="5"/>
    <n v="5"/>
    <n v="5"/>
    <m/>
    <n v="2"/>
    <m/>
    <m/>
    <m/>
    <m/>
    <m/>
    <n v="3"/>
    <n v="1"/>
    <n v="1"/>
    <n v="1"/>
    <n v="5"/>
    <n v="5"/>
    <n v="5"/>
    <n v="2"/>
    <n v="2"/>
    <n v="5"/>
    <n v="5"/>
    <n v="5"/>
    <n v="5"/>
    <n v="5"/>
    <n v="5"/>
    <n v="5"/>
    <s v="NO"/>
    <n v="5"/>
    <m/>
    <n v="5"/>
    <n v="3"/>
    <n v="5"/>
    <n v="5"/>
    <n v="5"/>
    <n v="5"/>
    <m/>
    <s v="NO"/>
    <s v="NO"/>
    <n v="3"/>
    <m/>
    <n v="5"/>
    <n v="5"/>
    <m/>
    <x v="0"/>
    <n v="4"/>
    <m/>
    <m/>
    <d v="2017-03-20T13:11:47"/>
    <s v="10.150.1.152"/>
    <m/>
  </r>
  <r>
    <s v="F. Farmacia"/>
    <s v="Ciencias de la Salud"/>
    <n v="4"/>
    <n v="1844"/>
    <m/>
    <m/>
    <x v="1"/>
    <n v="13"/>
    <m/>
    <x v="5"/>
    <n v="1"/>
    <m/>
    <n v="13"/>
    <n v="19"/>
    <n v="29"/>
    <s v="Biblioteca Carlos III Getafe"/>
    <m/>
    <m/>
    <n v="5"/>
    <n v="3"/>
    <n v="3"/>
    <n v="3"/>
    <n v="1"/>
    <n v="2"/>
    <m/>
    <m/>
    <m/>
    <m/>
    <m/>
    <n v="2"/>
    <n v="1"/>
    <n v="1"/>
    <n v="1"/>
    <n v="5"/>
    <n v="5"/>
    <n v="5"/>
    <n v="1"/>
    <n v="2"/>
    <n v="3"/>
    <n v="3"/>
    <n v="3"/>
    <n v="5"/>
    <n v="3"/>
    <n v="2"/>
    <n v="2"/>
    <s v="SI"/>
    <n v="2"/>
    <m/>
    <n v="5"/>
    <n v="4"/>
    <n v="4"/>
    <n v="5"/>
    <n v="5"/>
    <n v="3"/>
    <m/>
    <s v="SI"/>
    <s v="SI"/>
    <n v="2"/>
    <m/>
    <n v="5"/>
    <n v="4"/>
    <m/>
    <x v="3"/>
    <n v="3"/>
    <m/>
    <m/>
    <d v="2017-03-20T13:12:12"/>
    <s v="10.150.1.151"/>
    <m/>
  </r>
  <r>
    <s v="F. Filología"/>
    <s v="Humanidades"/>
    <n v="1"/>
    <n v="1845"/>
    <m/>
    <m/>
    <x v="1"/>
    <n v="14"/>
    <m/>
    <x v="1"/>
    <n v="5"/>
    <m/>
    <n v="29"/>
    <n v="15"/>
    <n v="14"/>
    <m/>
    <m/>
    <m/>
    <n v="5"/>
    <n v="4"/>
    <n v="4"/>
    <n v="4"/>
    <m/>
    <m/>
    <n v="3"/>
    <m/>
    <m/>
    <m/>
    <m/>
    <n v="2"/>
    <n v="2"/>
    <n v="3"/>
    <n v="4"/>
    <n v="4"/>
    <n v="3"/>
    <n v="4"/>
    <n v="2"/>
    <n v="3"/>
    <n v="4"/>
    <n v="4"/>
    <n v="4"/>
    <n v="4"/>
    <n v="5"/>
    <n v="5"/>
    <n v="5"/>
    <s v="SI"/>
    <n v="4"/>
    <m/>
    <n v="4"/>
    <n v="4"/>
    <n v="5"/>
    <n v="5"/>
    <n v="5"/>
    <n v="5"/>
    <m/>
    <s v="SI"/>
    <s v="NO"/>
    <m/>
    <m/>
    <n v="4"/>
    <n v="4"/>
    <m/>
    <x v="2"/>
    <n v="4"/>
    <m/>
    <m/>
    <d v="2017-03-20T13:12:40"/>
    <s v="10.150.1.151"/>
    <m/>
  </r>
  <r>
    <s v="F. Filología"/>
    <s v="Humanidades"/>
    <n v="1"/>
    <n v="1846"/>
    <m/>
    <m/>
    <x v="1"/>
    <n v="14"/>
    <m/>
    <x v="1"/>
    <n v="3"/>
    <m/>
    <n v="14"/>
    <n v="29"/>
    <n v="15"/>
    <m/>
    <m/>
    <m/>
    <n v="4"/>
    <n v="4"/>
    <n v="3"/>
    <n v="3"/>
    <n v="1"/>
    <m/>
    <m/>
    <m/>
    <m/>
    <m/>
    <m/>
    <n v="4"/>
    <n v="1"/>
    <n v="1"/>
    <n v="3"/>
    <n v="4"/>
    <n v="5"/>
    <n v="4"/>
    <n v="2"/>
    <n v="4"/>
    <n v="3"/>
    <n v="4"/>
    <n v="4"/>
    <n v="4"/>
    <n v="4"/>
    <n v="3"/>
    <n v="4"/>
    <s v="NO"/>
    <n v="3"/>
    <m/>
    <n v="4"/>
    <n v="4"/>
    <n v="4"/>
    <n v="5"/>
    <n v="4"/>
    <n v="5"/>
    <m/>
    <s v="NO"/>
    <s v="NO"/>
    <m/>
    <m/>
    <n v="3"/>
    <n v="4"/>
    <m/>
    <x v="2"/>
    <n v="4"/>
    <m/>
    <m/>
    <d v="2017-03-20T13:17:00"/>
    <s v="10.150.1.151"/>
    <m/>
  </r>
  <r>
    <s v="F. Filosofía"/>
    <s v="Humanidades"/>
    <n v="1"/>
    <n v="1847"/>
    <m/>
    <m/>
    <x v="1"/>
    <n v="15"/>
    <m/>
    <x v="2"/>
    <n v="3"/>
    <m/>
    <n v="15"/>
    <n v="9"/>
    <n v="29"/>
    <s v="Biblioteca municipal de Galapagar"/>
    <m/>
    <m/>
    <n v="4"/>
    <n v="3"/>
    <n v="4"/>
    <n v="4"/>
    <n v="1"/>
    <m/>
    <m/>
    <m/>
    <m/>
    <m/>
    <m/>
    <n v="4"/>
    <n v="1"/>
    <n v="1"/>
    <n v="4"/>
    <n v="5"/>
    <n v="2"/>
    <n v="5"/>
    <n v="1"/>
    <n v="5"/>
    <n v="5"/>
    <n v="5"/>
    <n v="4"/>
    <n v="5"/>
    <n v="5"/>
    <n v="3"/>
    <n v="3"/>
    <s v="NO"/>
    <n v="5"/>
    <m/>
    <n v="5"/>
    <n v="3"/>
    <n v="5"/>
    <n v="5"/>
    <n v="5"/>
    <n v="5"/>
    <m/>
    <s v="NO"/>
    <s v="NO"/>
    <m/>
    <m/>
    <n v="5"/>
    <n v="4"/>
    <m/>
    <x v="2"/>
    <n v="3"/>
    <m/>
    <m/>
    <d v="2017-03-20T13:18:24"/>
    <s v="10.150.1.151"/>
    <m/>
  </r>
  <r>
    <s v="F. Ciencias Químicas"/>
    <s v="Ciencias Experimentales"/>
    <n v="2"/>
    <n v="1848"/>
    <m/>
    <m/>
    <x v="1"/>
    <n v="10"/>
    <m/>
    <x v="1"/>
    <n v="2"/>
    <m/>
    <n v="10"/>
    <n v="29"/>
    <m/>
    <s v="Biblioteca de Filología de la Universidad Autónoma de Madrid"/>
    <m/>
    <m/>
    <n v="4"/>
    <n v="4"/>
    <n v="4"/>
    <n v="3"/>
    <m/>
    <n v="2"/>
    <m/>
    <n v="4"/>
    <s v="Toda la noche"/>
    <m/>
    <m/>
    <n v="3"/>
    <n v="3"/>
    <n v="3"/>
    <n v="1"/>
    <n v="4"/>
    <n v="4"/>
    <n v="2"/>
    <n v="1"/>
    <n v="4"/>
    <n v="3"/>
    <n v="3"/>
    <n v="3"/>
    <n v="3"/>
    <n v="3"/>
    <n v="3"/>
    <n v="3"/>
    <s v="NO"/>
    <n v="4"/>
    <m/>
    <n v="3"/>
    <n v="2"/>
    <n v="2"/>
    <n v="3"/>
    <n v="3"/>
    <n v="3"/>
    <m/>
    <s v="NO"/>
    <s v="SI"/>
    <n v="4"/>
    <m/>
    <n v="4"/>
    <n v="3"/>
    <m/>
    <x v="2"/>
    <n v="4"/>
    <m/>
    <s v="En cuanto al personal de la biblioteca, el trato suele ser malo por parte de las mujeres en especial una mujer rubia que suele encontrarse por las tardes es muy desagradable con los alumnos sea cual sea la consulta además de que muchas veces no sabe si quiera contestar a las preguntas. &lt;br&gt;El mejor de todos los trabajadores de la biblioteca es el hombre que se encuenta por las mañanas con diferencia por encima de los demás ya que siempre está atento de las necesidades que tengamos los alumnos, es una persona muy amable y respetuosa que procura resolverte todas las dudas con una sonrisa en la cara.&lt;br&gt;Espero que esto sirva para que eso cambie ya que el trato que se recibe muchas veces por parte de las mujeres es desagrdable e incómodo, casi deningrante."/>
    <d v="2017-03-20T13:18:41"/>
    <s v="10.150.1.152"/>
    <m/>
  </r>
  <r>
    <s v="F. Geografía e Historia"/>
    <s v="Humanidades"/>
    <n v="1"/>
    <n v="1849"/>
    <m/>
    <m/>
    <x v="2"/>
    <n v="16"/>
    <m/>
    <x v="3"/>
    <n v="5"/>
    <m/>
    <n v="16"/>
    <n v="29"/>
    <m/>
    <m/>
    <m/>
    <m/>
    <n v="5"/>
    <n v="5"/>
    <n v="3"/>
    <n v="2"/>
    <n v="1"/>
    <m/>
    <m/>
    <m/>
    <m/>
    <m/>
    <m/>
    <n v="4"/>
    <n v="2"/>
    <n v="3"/>
    <n v="2"/>
    <n v="3"/>
    <n v="4"/>
    <n v="4"/>
    <n v="2"/>
    <m/>
    <n v="5"/>
    <n v="5"/>
    <n v="4"/>
    <n v="4"/>
    <n v="4"/>
    <n v="3"/>
    <n v="4"/>
    <s v="SI"/>
    <n v="2"/>
    <m/>
    <n v="4"/>
    <n v="4"/>
    <n v="3"/>
    <n v="4"/>
    <n v="4"/>
    <n v="5"/>
    <m/>
    <s v="SI"/>
    <s v="NO"/>
    <m/>
    <m/>
    <n v="3"/>
    <n v="4"/>
    <m/>
    <x v="2"/>
    <n v="4"/>
    <m/>
    <s v="Cuando entras en la cuenta y abres varias pestañas del navegador se sale muy a menudo, sería necesaria más estabilidad y que aguante varias búsquedas"/>
    <d v="2017-03-20T13:19:59"/>
    <s v="10.150.1.151"/>
    <m/>
  </r>
  <r>
    <s v="F. Psicología"/>
    <s v="Ciencias de la Salud"/>
    <n v="4"/>
    <n v="1850"/>
    <m/>
    <m/>
    <x v="0"/>
    <n v="20"/>
    <m/>
    <x v="1"/>
    <n v="3"/>
    <m/>
    <n v="20"/>
    <n v="26"/>
    <n v="18"/>
    <m/>
    <m/>
    <m/>
    <n v="5"/>
    <n v="3"/>
    <n v="4"/>
    <n v="2"/>
    <m/>
    <m/>
    <n v="3"/>
    <m/>
    <m/>
    <m/>
    <m/>
    <n v="4"/>
    <n v="5"/>
    <n v="1"/>
    <n v="5"/>
    <n v="2"/>
    <n v="5"/>
    <n v="3"/>
    <n v="5"/>
    <n v="4"/>
    <n v="3"/>
    <n v="5"/>
    <n v="2"/>
    <n v="3"/>
    <n v="1"/>
    <n v="3"/>
    <n v="3"/>
    <s v="SI"/>
    <n v="3"/>
    <m/>
    <n v="5"/>
    <n v="5"/>
    <n v="5"/>
    <n v="5"/>
    <n v="5"/>
    <n v="5"/>
    <m/>
    <s v="SI"/>
    <s v="SI"/>
    <n v="5"/>
    <m/>
    <n v="3"/>
    <n v="3"/>
    <m/>
    <x v="2"/>
    <n v="3"/>
    <m/>
    <m/>
    <d v="2017-03-20T13:21:24"/>
    <s v="10.150.1.151"/>
    <m/>
  </r>
  <r>
    <s v="F. Enfermería, Fisioterapia y Podología"/>
    <s v="Ciencias de la Salud"/>
    <n v="4"/>
    <n v="1851"/>
    <m/>
    <m/>
    <x v="1"/>
    <n v="22"/>
    <m/>
    <x v="3"/>
    <n v="1"/>
    <m/>
    <n v="22"/>
    <n v="22"/>
    <n v="22"/>
    <m/>
    <m/>
    <m/>
    <n v="5"/>
    <n v="5"/>
    <n v="5"/>
    <n v="4"/>
    <m/>
    <n v="2"/>
    <m/>
    <m/>
    <m/>
    <m/>
    <m/>
    <n v="3"/>
    <n v="1"/>
    <n v="1"/>
    <n v="1"/>
    <n v="5"/>
    <n v="5"/>
    <n v="5"/>
    <n v="4"/>
    <n v="3"/>
    <n v="3"/>
    <n v="4"/>
    <n v="4"/>
    <n v="4"/>
    <n v="4"/>
    <n v="4"/>
    <n v="4"/>
    <s v="NO"/>
    <n v="4"/>
    <m/>
    <n v="5"/>
    <n v="5"/>
    <n v="5"/>
    <n v="5"/>
    <n v="5"/>
    <n v="5"/>
    <m/>
    <s v="NO"/>
    <s v="NO"/>
    <m/>
    <m/>
    <n v="4"/>
    <n v="3"/>
    <m/>
    <x v="2"/>
    <n v="4"/>
    <m/>
    <m/>
    <d v="2017-03-20T13:25:38"/>
    <s v="10.150.1.152"/>
    <m/>
  </r>
  <r>
    <s v="F. Psicología"/>
    <s v="Ciencias de la Salud"/>
    <n v="4"/>
    <n v="1852"/>
    <m/>
    <m/>
    <x v="2"/>
    <n v="20"/>
    <m/>
    <x v="1"/>
    <n v="1"/>
    <m/>
    <n v="20"/>
    <m/>
    <m/>
    <m/>
    <m/>
    <m/>
    <n v="4"/>
    <n v="5"/>
    <n v="5"/>
    <n v="3"/>
    <m/>
    <n v="2"/>
    <m/>
    <m/>
    <m/>
    <m/>
    <m/>
    <n v="5"/>
    <n v="3"/>
    <n v="1"/>
    <n v="1"/>
    <n v="5"/>
    <n v="4"/>
    <n v="4"/>
    <n v="1"/>
    <n v="5"/>
    <n v="4"/>
    <n v="5"/>
    <n v="4"/>
    <n v="5"/>
    <n v="5"/>
    <n v="5"/>
    <n v="5"/>
    <s v="NO"/>
    <n v="4"/>
    <m/>
    <n v="5"/>
    <n v="4"/>
    <n v="5"/>
    <n v="5"/>
    <n v="5"/>
    <n v="5"/>
    <m/>
    <s v="NO"/>
    <s v="NO"/>
    <m/>
    <m/>
    <n v="5"/>
    <n v="5"/>
    <m/>
    <x v="0"/>
    <n v="5"/>
    <m/>
    <m/>
    <d v="2017-03-20T13:37:31"/>
    <s v="10.150.1.152"/>
    <m/>
  </r>
  <r>
    <s v="F. Educación - Centro de Formación del Profesorado"/>
    <s v="Humanidades"/>
    <n v="1"/>
    <n v="1853"/>
    <m/>
    <m/>
    <x v="1"/>
    <n v="12"/>
    <m/>
    <x v="1"/>
    <n v="4"/>
    <m/>
    <n v="29"/>
    <n v="12"/>
    <m/>
    <m/>
    <m/>
    <m/>
    <n v="3"/>
    <n v="3"/>
    <n v="3"/>
    <n v="2"/>
    <n v="1"/>
    <m/>
    <m/>
    <m/>
    <m/>
    <m/>
    <m/>
    <n v="3"/>
    <n v="2"/>
    <n v="1"/>
    <n v="4"/>
    <n v="5"/>
    <n v="3"/>
    <n v="4"/>
    <n v="1"/>
    <n v="3"/>
    <n v="3"/>
    <n v="3"/>
    <n v="3"/>
    <n v="3"/>
    <n v="3"/>
    <n v="3"/>
    <n v="3"/>
    <s v="NO"/>
    <n v="2"/>
    <m/>
    <n v="3"/>
    <n v="3"/>
    <n v="3"/>
    <n v="3"/>
    <n v="3"/>
    <n v="3"/>
    <m/>
    <s v="NO"/>
    <s v="NO"/>
    <m/>
    <m/>
    <n v="2"/>
    <n v="2"/>
    <m/>
    <x v="3"/>
    <m/>
    <m/>
    <s v="Que algunos empleados fueran un poco más amables y considerados con la gente. Gracias."/>
    <d v="2017-03-20T13:45:33"/>
    <s v="10.150.1.152"/>
    <m/>
  </r>
  <r>
    <s v="F. Educación - Centro de Formación del Profesorado"/>
    <s v="Humanidades"/>
    <n v="1"/>
    <n v="1854"/>
    <m/>
    <m/>
    <x v="1"/>
    <n v="12"/>
    <m/>
    <x v="3"/>
    <n v="3"/>
    <m/>
    <n v="12"/>
    <n v="29"/>
    <m/>
    <s v="Biblioteca Ana María Matute (Valdemoro-Madrid)"/>
    <m/>
    <m/>
    <n v="4"/>
    <n v="4"/>
    <n v="5"/>
    <n v="2"/>
    <m/>
    <n v="2"/>
    <n v="3"/>
    <n v="4"/>
    <n v="2"/>
    <m/>
    <m/>
    <n v="3"/>
    <n v="3"/>
    <n v="3"/>
    <n v="1"/>
    <n v="5"/>
    <n v="5"/>
    <n v="1"/>
    <n v="2"/>
    <n v="2"/>
    <n v="4"/>
    <n v="4"/>
    <n v="4"/>
    <n v="5"/>
    <n v="4"/>
    <n v="3"/>
    <n v="4"/>
    <s v="NO"/>
    <m/>
    <m/>
    <n v="5"/>
    <n v="2"/>
    <n v="4"/>
    <n v="5"/>
    <n v="1"/>
    <n v="5"/>
    <m/>
    <m/>
    <s v="NO"/>
    <m/>
    <m/>
    <n v="4"/>
    <n v="4"/>
    <m/>
    <x v="2"/>
    <n v="4"/>
    <m/>
    <m/>
    <d v="2017-03-20T13:46:55"/>
    <s v="10.150.1.151"/>
    <m/>
  </r>
  <r>
    <s v="F. Geografía e Historia"/>
    <s v="Humanidades"/>
    <n v="1"/>
    <n v="1855"/>
    <m/>
    <m/>
    <x v="1"/>
    <n v="16"/>
    <m/>
    <x v="1"/>
    <n v="4"/>
    <m/>
    <n v="16"/>
    <n v="29"/>
    <n v="11"/>
    <m/>
    <m/>
    <m/>
    <n v="4"/>
    <n v="5"/>
    <n v="4"/>
    <n v="2"/>
    <m/>
    <n v="2"/>
    <m/>
    <n v="4"/>
    <n v="3"/>
    <m/>
    <m/>
    <n v="4"/>
    <n v="2"/>
    <n v="2"/>
    <n v="1"/>
    <n v="4"/>
    <n v="3"/>
    <n v="4"/>
    <n v="1"/>
    <n v="6"/>
    <n v="5"/>
    <n v="4"/>
    <n v="4"/>
    <n v="4"/>
    <n v="4"/>
    <n v="3"/>
    <n v="4"/>
    <s v="NO"/>
    <n v="5"/>
    <m/>
    <n v="5"/>
    <n v="3"/>
    <n v="4"/>
    <n v="5"/>
    <n v="5"/>
    <n v="5"/>
    <m/>
    <s v="NO"/>
    <s v="NO"/>
    <m/>
    <m/>
    <n v="4"/>
    <n v="4"/>
    <m/>
    <x v="2"/>
    <n v="4"/>
    <m/>
    <m/>
    <d v="2017-03-20T13:48:07"/>
    <s v="10.150.1.152"/>
    <m/>
  </r>
  <r>
    <s v="F. Ciencias de la Documentación"/>
    <s v="Ciencias Sociales"/>
    <n v="3"/>
    <n v="1856"/>
    <m/>
    <m/>
    <x v="0"/>
    <n v="3"/>
    <m/>
    <x v="2"/>
    <n v="4"/>
    <m/>
    <n v="3"/>
    <n v="3"/>
    <n v="3"/>
    <s v="Biblioteca UC3 Madrid Colmenarejo"/>
    <m/>
    <m/>
    <n v="3"/>
    <n v="3"/>
    <n v="2"/>
    <n v="2"/>
    <n v="1"/>
    <m/>
    <m/>
    <m/>
    <m/>
    <m/>
    <m/>
    <n v="4"/>
    <n v="4"/>
    <n v="4"/>
    <n v="5"/>
    <n v="1"/>
    <n v="4"/>
    <n v="1"/>
    <n v="5"/>
    <n v="1"/>
    <n v="1"/>
    <n v="3"/>
    <n v="3"/>
    <n v="2"/>
    <n v="3"/>
    <n v="1"/>
    <n v="3"/>
    <s v="SI"/>
    <n v="2"/>
    <m/>
    <n v="4"/>
    <n v="4"/>
    <n v="5"/>
    <n v="5"/>
    <n v="5"/>
    <n v="5"/>
    <m/>
    <s v="SI"/>
    <s v="NO"/>
    <m/>
    <m/>
    <n v="1"/>
    <n v="5"/>
    <m/>
    <x v="5"/>
    <m/>
    <m/>
    <s v="* La gestión de las desideratas en la Biblioteca de Documentación, es muy lenta, han tardado casi dos meses en adquirir una norma en formato pdf.&lt;br&gt;* La colección de la Biblioteca de Documentación es muy escala y carece de novedades.&lt;br&gt;- La gestión del PIB es bastante complicada, no te informan de los plazos de devolución así como no facilitan el prestamos escaneado de capítulos de libros.&lt;br&gt;"/>
    <d v="2017-03-20T13:48:27"/>
    <s v="10.150.1.151"/>
    <m/>
  </r>
  <r>
    <s v="F. Informática"/>
    <s v="Ciencias Experimentales"/>
    <n v="2"/>
    <n v="1857"/>
    <m/>
    <m/>
    <x v="1"/>
    <n v="17"/>
    <m/>
    <x v="1"/>
    <n v="3"/>
    <m/>
    <n v="17"/>
    <n v="8"/>
    <n v="18"/>
    <m/>
    <m/>
    <m/>
    <n v="4"/>
    <n v="4"/>
    <n v="4"/>
    <n v="3"/>
    <m/>
    <n v="2"/>
    <n v="3"/>
    <m/>
    <m/>
    <m/>
    <m/>
    <n v="5"/>
    <n v="1"/>
    <n v="1"/>
    <n v="3"/>
    <n v="4"/>
    <n v="3"/>
    <n v="4"/>
    <n v="1"/>
    <n v="4"/>
    <n v="4"/>
    <n v="4"/>
    <n v="3"/>
    <n v="3"/>
    <n v="4"/>
    <n v="4"/>
    <n v="4"/>
    <s v="NO"/>
    <n v="3"/>
    <m/>
    <n v="4"/>
    <n v="4"/>
    <n v="4"/>
    <n v="5"/>
    <n v="5"/>
    <n v="5"/>
    <m/>
    <s v="SI"/>
    <s v="SI"/>
    <n v="4"/>
    <m/>
    <n v="4"/>
    <n v="4"/>
    <m/>
    <x v="2"/>
    <n v="3"/>
    <m/>
    <s v="Sería idóneo que hubiera algún sistema para solicitar un libro en una biblioteca que se encuentra en otra biblioteca de la Complutense, y que se trasladara dicho libro para facilitar, al que lo necesite, su recogida. Esto evitaría tener que irse a otro Campus de la UCM o a otra facultad lejana para recoger un libro."/>
    <d v="2017-03-20T13:49:36"/>
    <s v="10.150.1.152"/>
    <m/>
  </r>
  <r>
    <s v="F. Educación - Centro de Formación del Profesorado"/>
    <s v="Humanidades"/>
    <n v="1"/>
    <n v="1858"/>
    <m/>
    <m/>
    <x v="2"/>
    <n v="12"/>
    <m/>
    <x v="1"/>
    <n v="4"/>
    <m/>
    <n v="12"/>
    <m/>
    <m/>
    <m/>
    <m/>
    <m/>
    <n v="2"/>
    <n v="2"/>
    <n v="3"/>
    <n v="3"/>
    <m/>
    <m/>
    <n v="3"/>
    <n v="4"/>
    <s v="22.30"/>
    <m/>
    <m/>
    <n v="2"/>
    <n v="5"/>
    <n v="5"/>
    <n v="4"/>
    <n v="3"/>
    <n v="4"/>
    <n v="3"/>
    <n v="2"/>
    <n v="1"/>
    <n v="2"/>
    <n v="5"/>
    <n v="5"/>
    <n v="2"/>
    <n v="5"/>
    <n v="2"/>
    <n v="4"/>
    <s v="SI"/>
    <n v="4"/>
    <m/>
    <n v="5"/>
    <n v="5"/>
    <n v="3"/>
    <n v="5"/>
    <n v="5"/>
    <n v="5"/>
    <m/>
    <s v="SI"/>
    <s v="SI"/>
    <n v="3"/>
    <m/>
    <n v="3"/>
    <n v="2"/>
    <m/>
    <x v="3"/>
    <m/>
    <m/>
    <m/>
    <d v="2017-03-20T13:52:15"/>
    <s v="10.150.1.152"/>
    <m/>
  </r>
  <r>
    <s v="F. Ciencias de la Información"/>
    <s v="Ciencias Sociales"/>
    <n v="3"/>
    <n v="1859"/>
    <m/>
    <m/>
    <x v="1"/>
    <n v="4"/>
    <m/>
    <x v="1"/>
    <n v="4"/>
    <m/>
    <n v="4"/>
    <n v="29"/>
    <n v="15"/>
    <s v="Biblioteca Central "/>
    <m/>
    <m/>
    <n v="4"/>
    <n v="3"/>
    <n v="4"/>
    <n v="4"/>
    <m/>
    <n v="2"/>
    <n v="3"/>
    <n v="4"/>
    <n v="6.25E-2"/>
    <m/>
    <m/>
    <n v="3"/>
    <n v="1"/>
    <n v="2"/>
    <n v="2"/>
    <n v="4"/>
    <n v="3"/>
    <n v="4"/>
    <n v="3"/>
    <n v="4"/>
    <n v="4"/>
    <n v="5"/>
    <n v="5"/>
    <n v="5"/>
    <n v="5"/>
    <n v="4"/>
    <n v="4"/>
    <s v="NO"/>
    <n v="4"/>
    <m/>
    <n v="5"/>
    <n v="4"/>
    <n v="5"/>
    <n v="5"/>
    <n v="5"/>
    <n v="5"/>
    <m/>
    <s v="NO"/>
    <s v="NO"/>
    <m/>
    <m/>
    <n v="5"/>
    <n v="5"/>
    <m/>
    <x v="2"/>
    <n v="4"/>
    <m/>
    <s v="No he asistido a ningún curso de formación porque desconocía la existencia de los mismos.&lt;br&gt;Estoy bastante satisfecha con el servicio de la biblioteca. "/>
    <d v="2017-03-20T13:59:25"/>
    <s v="10.150.1.152"/>
    <m/>
  </r>
  <r>
    <s v="F. Ciencias Físicas"/>
    <s v="Ciencias Experimentales"/>
    <n v="2"/>
    <n v="1861"/>
    <m/>
    <m/>
    <x v="1"/>
    <n v="6"/>
    <m/>
    <x v="2"/>
    <n v="4"/>
    <m/>
    <m/>
    <m/>
    <m/>
    <s v="Maria Zambrano"/>
    <m/>
    <m/>
    <n v="4"/>
    <n v="4"/>
    <n v="4"/>
    <n v="2"/>
    <m/>
    <m/>
    <m/>
    <m/>
    <m/>
    <m/>
    <m/>
    <m/>
    <m/>
    <m/>
    <m/>
    <m/>
    <m/>
    <m/>
    <m/>
    <m/>
    <m/>
    <m/>
    <m/>
    <m/>
    <m/>
    <m/>
    <m/>
    <m/>
    <m/>
    <m/>
    <m/>
    <n v="3"/>
    <n v="2"/>
    <n v="4"/>
    <n v="5"/>
    <n v="5"/>
    <m/>
    <m/>
    <m/>
    <m/>
    <m/>
    <m/>
    <m/>
    <m/>
    <x v="2"/>
    <m/>
    <m/>
    <m/>
    <d v="2017-03-20T14:04:00"/>
    <s v="10.150.1.151"/>
    <m/>
  </r>
  <r>
    <s v="F. Filología"/>
    <s v="Humanidades"/>
    <n v="1"/>
    <n v="1862"/>
    <m/>
    <m/>
    <x v="1"/>
    <n v="14"/>
    <m/>
    <x v="3"/>
    <n v="5"/>
    <m/>
    <n v="14"/>
    <n v="15"/>
    <n v="16"/>
    <s v="Escuelas Pías y Biblioteca central de la UNED"/>
    <m/>
    <m/>
    <n v="4"/>
    <n v="4"/>
    <n v="3"/>
    <n v="4"/>
    <n v="1"/>
    <m/>
    <m/>
    <n v="4"/>
    <s v="1 a.m"/>
    <m/>
    <m/>
    <n v="4"/>
    <n v="2"/>
    <n v="2"/>
    <n v="3"/>
    <n v="3"/>
    <n v="4"/>
    <n v="3"/>
    <n v="2"/>
    <n v="3"/>
    <n v="4"/>
    <n v="4"/>
    <n v="3"/>
    <n v="4"/>
    <n v="3"/>
    <n v="2"/>
    <n v="2"/>
    <s v="NO"/>
    <m/>
    <m/>
    <n v="5"/>
    <n v="3"/>
    <n v="4"/>
    <n v="3"/>
    <n v="5"/>
    <n v="2"/>
    <m/>
    <s v="NO"/>
    <s v="NO"/>
    <m/>
    <m/>
    <n v="4"/>
    <n v="4"/>
    <m/>
    <x v="2"/>
    <n v="4"/>
    <m/>
    <m/>
    <d v="2017-03-20T14:07:59"/>
    <s v="10.150.1.151"/>
    <m/>
  </r>
  <r>
    <s v="F. Informática"/>
    <s v="Ciencias Experimentales"/>
    <n v="2"/>
    <n v="1863"/>
    <m/>
    <m/>
    <x v="1"/>
    <n v="17"/>
    <m/>
    <x v="3"/>
    <n v="4"/>
    <m/>
    <n v="17"/>
    <m/>
    <m/>
    <m/>
    <m/>
    <m/>
    <n v="4"/>
    <n v="4"/>
    <n v="3"/>
    <n v="2"/>
    <m/>
    <m/>
    <n v="3"/>
    <n v="4"/>
    <s v="02h"/>
    <m/>
    <m/>
    <n v="3"/>
    <n v="1"/>
    <n v="1"/>
    <n v="4"/>
    <n v="4"/>
    <n v="3"/>
    <n v="3"/>
    <n v="3"/>
    <n v="2"/>
    <n v="3"/>
    <n v="5"/>
    <n v="5"/>
    <n v="3"/>
    <n v="5"/>
    <n v="2"/>
    <n v="5"/>
    <s v="NO"/>
    <n v="4"/>
    <m/>
    <n v="3"/>
    <n v="3"/>
    <n v="4"/>
    <n v="5"/>
    <n v="5"/>
    <n v="5"/>
    <m/>
    <s v="NO"/>
    <s v="SI"/>
    <n v="2"/>
    <m/>
    <n v="2"/>
    <n v="2"/>
    <m/>
    <x v="3"/>
    <n v="2"/>
    <m/>
    <s v="El curso que hice fue el de uso de la biblioteca.&lt;br&gt;He puesto mala nota respecto al personal ya que me ha atendido un par de veces hace poco una que se llama Ángeles y es maleducada,borde, se cree superior a ti y te trata como si fueras tonto..con el resro de las bibliotecarias nunca he tenido problema, la que es un poco mayor es lenta pero poco más."/>
    <d v="2017-03-20T14:14:56"/>
    <s v="10.150.1.151"/>
    <m/>
  </r>
  <r>
    <s v="F. Filología"/>
    <s v="Humanidades"/>
    <n v="1"/>
    <n v="1864"/>
    <m/>
    <m/>
    <x v="1"/>
    <n v="14"/>
    <m/>
    <x v="3"/>
    <n v="3"/>
    <m/>
    <n v="14"/>
    <n v="29"/>
    <m/>
    <m/>
    <m/>
    <m/>
    <n v="4"/>
    <n v="4"/>
    <n v="5"/>
    <n v="5"/>
    <m/>
    <m/>
    <n v="3"/>
    <m/>
    <m/>
    <m/>
    <m/>
    <n v="4"/>
    <n v="1"/>
    <n v="1"/>
    <n v="2"/>
    <n v="4"/>
    <n v="4"/>
    <n v="4"/>
    <n v="1"/>
    <n v="6"/>
    <n v="4"/>
    <n v="5"/>
    <n v="4"/>
    <n v="5"/>
    <n v="5"/>
    <n v="1"/>
    <n v="4"/>
    <s v="NO"/>
    <n v="4"/>
    <m/>
    <n v="4"/>
    <n v="4"/>
    <n v="5"/>
    <n v="5"/>
    <n v="5"/>
    <n v="5"/>
    <m/>
    <s v="NO"/>
    <s v="NO"/>
    <m/>
    <m/>
    <n v="4"/>
    <n v="5"/>
    <m/>
    <x v="2"/>
    <n v="3"/>
    <m/>
    <s v="No conocía la existencia de cursos de formación para usuarios. De haberlos conocido, seguramente habría asistido al mismo. Aun así, la página web de la biblioteca es muy fácil de utilizar y el personal siempre ha resuelto mis dudas. &lt;br&gt;Mi única sugerencia sería la apertura de alguna de las bibliotecas durante los sábados de todo el curso, ya que ayudaría mucho a los estudiantes (no solo en época de exámenes)"/>
    <d v="2017-03-20T14:28:09"/>
    <s v="10.150.1.152"/>
    <m/>
  </r>
  <r>
    <s v="N/C"/>
    <s v="N/C"/>
    <e v="#N/A"/>
    <n v="1865"/>
    <m/>
    <m/>
    <x v="0"/>
    <m/>
    <m/>
    <x v="1"/>
    <n v="5"/>
    <m/>
    <n v="29"/>
    <n v="16"/>
    <n v="15"/>
    <m/>
    <m/>
    <m/>
    <n v="4"/>
    <n v="1"/>
    <n v="3"/>
    <n v="1"/>
    <m/>
    <m/>
    <n v="3"/>
    <m/>
    <m/>
    <m/>
    <m/>
    <n v="5"/>
    <n v="5"/>
    <n v="5"/>
    <n v="3"/>
    <n v="2"/>
    <n v="1"/>
    <n v="1"/>
    <n v="3"/>
    <n v="1"/>
    <n v="5"/>
    <n v="4"/>
    <n v="4"/>
    <n v="1"/>
    <n v="5"/>
    <n v="1"/>
    <n v="4"/>
    <s v="SI"/>
    <n v="5"/>
    <m/>
    <n v="4"/>
    <n v="3"/>
    <n v="3"/>
    <n v="5"/>
    <n v="5"/>
    <n v="5"/>
    <m/>
    <s v="NO"/>
    <s v="NO"/>
    <m/>
    <m/>
    <n v="3"/>
    <n v="3"/>
    <m/>
    <x v="2"/>
    <n v="4"/>
    <m/>
    <m/>
    <d v="2017-03-20T14:29:23"/>
    <s v="10.150.1.152"/>
    <m/>
  </r>
  <r>
    <s v="F. Geografía e Historia"/>
    <s v="Humanidades"/>
    <n v="1"/>
    <n v="1866"/>
    <m/>
    <m/>
    <x v="4"/>
    <n v="16"/>
    <m/>
    <x v="2"/>
    <n v="3"/>
    <m/>
    <n v="29"/>
    <n v="14"/>
    <m/>
    <m/>
    <m/>
    <m/>
    <n v="4"/>
    <n v="4"/>
    <n v="4"/>
    <n v="4"/>
    <m/>
    <m/>
    <m/>
    <m/>
    <m/>
    <m/>
    <m/>
    <n v="3"/>
    <m/>
    <m/>
    <n v="4"/>
    <n v="4"/>
    <n v="3"/>
    <n v="4"/>
    <m/>
    <n v="5"/>
    <n v="4"/>
    <n v="4"/>
    <n v="4"/>
    <n v="4"/>
    <n v="4"/>
    <n v="4"/>
    <n v="4"/>
    <s v="NO"/>
    <n v="4"/>
    <m/>
    <n v="5"/>
    <n v="5"/>
    <n v="4"/>
    <n v="5"/>
    <n v="4"/>
    <n v="5"/>
    <m/>
    <s v="NO"/>
    <s v="NO"/>
    <m/>
    <m/>
    <n v="5"/>
    <n v="5"/>
    <m/>
    <x v="0"/>
    <m/>
    <m/>
    <m/>
    <d v="2017-03-20T14:30:00"/>
    <s v="10.150.1.151"/>
    <m/>
  </r>
  <r>
    <s v="F. Filología"/>
    <s v="Humanidades"/>
    <n v="1"/>
    <n v="1867"/>
    <m/>
    <m/>
    <x v="1"/>
    <n v="14"/>
    <m/>
    <x v="2"/>
    <n v="3"/>
    <m/>
    <n v="29"/>
    <n v="14"/>
    <n v="15"/>
    <m/>
    <m/>
    <m/>
    <n v="2"/>
    <n v="3"/>
    <n v="3"/>
    <n v="4"/>
    <n v="1"/>
    <n v="2"/>
    <m/>
    <m/>
    <m/>
    <m/>
    <m/>
    <n v="4"/>
    <n v="1"/>
    <n v="1"/>
    <n v="4"/>
    <n v="4"/>
    <n v="5"/>
    <n v="5"/>
    <n v="1"/>
    <n v="2"/>
    <n v="3"/>
    <n v="4"/>
    <n v="3"/>
    <n v="3"/>
    <n v="2"/>
    <n v="3"/>
    <n v="3"/>
    <s v="NO"/>
    <n v="3"/>
    <m/>
    <n v="4"/>
    <n v="2"/>
    <n v="3"/>
    <n v="2"/>
    <n v="4"/>
    <n v="3"/>
    <m/>
    <s v="NO"/>
    <s v="NO"/>
    <m/>
    <m/>
    <n v="3"/>
    <n v="4"/>
    <m/>
    <x v="3"/>
    <n v="3"/>
    <m/>
    <m/>
    <d v="2017-03-20T14:48:13"/>
    <s v="10.150.1.151"/>
    <m/>
  </r>
  <r>
    <s v="N/C"/>
    <s v="N/C"/>
    <e v="#N/A"/>
    <n v="1868"/>
    <m/>
    <m/>
    <x v="3"/>
    <m/>
    <m/>
    <x v="4"/>
    <m/>
    <m/>
    <m/>
    <m/>
    <m/>
    <m/>
    <m/>
    <m/>
    <n v="5"/>
    <n v="4"/>
    <n v="4"/>
    <n v="2"/>
    <m/>
    <m/>
    <m/>
    <n v="4"/>
    <n v="23"/>
    <m/>
    <m/>
    <n v="5"/>
    <n v="3"/>
    <n v="1"/>
    <n v="2"/>
    <n v="5"/>
    <n v="2"/>
    <n v="5"/>
    <n v="2"/>
    <m/>
    <n v="4"/>
    <n v="4"/>
    <n v="3"/>
    <n v="4"/>
    <n v="4"/>
    <n v="3"/>
    <n v="4"/>
    <s v="SI"/>
    <n v="4"/>
    <m/>
    <n v="3"/>
    <n v="4"/>
    <n v="3"/>
    <n v="4"/>
    <n v="4"/>
    <n v="5"/>
    <m/>
    <s v="NO"/>
    <s v="NO"/>
    <m/>
    <m/>
    <n v="4"/>
    <n v="4"/>
    <m/>
    <x v="2"/>
    <n v="3"/>
    <m/>
    <m/>
    <d v="2017-03-20T14:48:55"/>
    <s v="10.150.1.152"/>
    <m/>
  </r>
  <r>
    <s v="F. Veterinaria"/>
    <s v="Ciencias de la Salud"/>
    <n v="4"/>
    <n v="1869"/>
    <m/>
    <m/>
    <x v="1"/>
    <n v="21"/>
    <m/>
    <x v="3"/>
    <n v="4"/>
    <m/>
    <n v="21"/>
    <n v="16"/>
    <m/>
    <s v="Biblioteca María Zambrano"/>
    <m/>
    <m/>
    <n v="3"/>
    <n v="2"/>
    <n v="2"/>
    <n v="3"/>
    <m/>
    <n v="2"/>
    <m/>
    <m/>
    <m/>
    <m/>
    <m/>
    <n v="5"/>
    <n v="2"/>
    <n v="2"/>
    <n v="1"/>
    <n v="4"/>
    <n v="4"/>
    <n v="5"/>
    <n v="2"/>
    <n v="3"/>
    <n v="3"/>
    <n v="3"/>
    <n v="2"/>
    <n v="4"/>
    <n v="4"/>
    <n v="3"/>
    <n v="3"/>
    <s v="NO"/>
    <n v="4"/>
    <m/>
    <n v="3"/>
    <n v="3"/>
    <n v="4"/>
    <n v="4"/>
    <n v="4"/>
    <n v="5"/>
    <m/>
    <s v="SI"/>
    <s v="SI"/>
    <n v="4"/>
    <m/>
    <n v="4"/>
    <n v="4"/>
    <m/>
    <x v="3"/>
    <n v="4"/>
    <m/>
    <m/>
    <d v="2017-03-20T14:57:38"/>
    <s v="10.150.1.152"/>
    <m/>
  </r>
  <r>
    <s v="F. Ciencias de la Información"/>
    <s v="Ciencias Sociales"/>
    <n v="3"/>
    <n v="1870"/>
    <m/>
    <m/>
    <x v="1"/>
    <n v="4"/>
    <m/>
    <x v="5"/>
    <n v="3"/>
    <m/>
    <n v="4"/>
    <m/>
    <m/>
    <m/>
    <m/>
    <m/>
    <n v="4"/>
    <n v="3"/>
    <n v="3"/>
    <n v="2"/>
    <n v="1"/>
    <m/>
    <m/>
    <m/>
    <m/>
    <m/>
    <m/>
    <n v="2"/>
    <n v="1"/>
    <n v="1"/>
    <n v="2"/>
    <n v="4"/>
    <n v="4"/>
    <n v="4"/>
    <n v="5"/>
    <n v="3"/>
    <n v="3"/>
    <n v="5"/>
    <n v="2"/>
    <n v="4"/>
    <n v="4"/>
    <n v="3"/>
    <n v="3"/>
    <s v="SI"/>
    <n v="2"/>
    <m/>
    <n v="3"/>
    <n v="1"/>
    <n v="2"/>
    <n v="3"/>
    <n v="3"/>
    <n v="4"/>
    <m/>
    <s v="NO"/>
    <s v="NO"/>
    <n v="1"/>
    <m/>
    <n v="4"/>
    <n v="2"/>
    <m/>
    <x v="3"/>
    <n v="3"/>
    <m/>
    <m/>
    <d v="2017-03-20T15:00:11"/>
    <s v="10.150.1.151"/>
    <m/>
  </r>
  <r>
    <s v="F. Educación - Centro de Formación del Profesorado"/>
    <s v="Humanidades"/>
    <n v="1"/>
    <n v="1871"/>
    <m/>
    <m/>
    <x v="1"/>
    <n v="12"/>
    <m/>
    <x v="2"/>
    <n v="3"/>
    <m/>
    <n v="12"/>
    <m/>
    <m/>
    <m/>
    <m/>
    <m/>
    <n v="5"/>
    <n v="5"/>
    <n v="5"/>
    <n v="5"/>
    <m/>
    <n v="2"/>
    <m/>
    <m/>
    <m/>
    <m/>
    <m/>
    <n v="4"/>
    <n v="3"/>
    <n v="3"/>
    <n v="3"/>
    <n v="4"/>
    <n v="3"/>
    <n v="4"/>
    <n v="2"/>
    <n v="3"/>
    <n v="4"/>
    <n v="4"/>
    <n v="4"/>
    <n v="4"/>
    <n v="4"/>
    <n v="4"/>
    <n v="4"/>
    <s v="SI"/>
    <n v="4"/>
    <m/>
    <n v="4"/>
    <n v="4"/>
    <n v="4"/>
    <n v="4"/>
    <n v="4"/>
    <n v="4"/>
    <m/>
    <s v="SI"/>
    <s v="SI"/>
    <n v="4"/>
    <m/>
    <n v="4"/>
    <n v="4"/>
    <m/>
    <x v="2"/>
    <n v="4"/>
    <m/>
    <m/>
    <d v="2017-03-20T15:01:39"/>
    <s v="10.150.1.151"/>
    <m/>
  </r>
  <r>
    <s v="F. Ciencias Políticas y Sociología"/>
    <s v="Ciencias Sociales"/>
    <n v="3"/>
    <n v="1872"/>
    <m/>
    <m/>
    <x v="1"/>
    <n v="9"/>
    <m/>
    <x v="5"/>
    <n v="3"/>
    <m/>
    <n v="9"/>
    <n v="26"/>
    <n v="29"/>
    <m/>
    <m/>
    <m/>
    <n v="5"/>
    <n v="5"/>
    <n v="5"/>
    <n v="5"/>
    <n v="1"/>
    <m/>
    <m/>
    <m/>
    <m/>
    <m/>
    <m/>
    <n v="1"/>
    <n v="2"/>
    <n v="4"/>
    <n v="3"/>
    <n v="5"/>
    <n v="4"/>
    <n v="5"/>
    <n v="1"/>
    <n v="3"/>
    <n v="3"/>
    <n v="3"/>
    <n v="4"/>
    <n v="3"/>
    <n v="4"/>
    <n v="4"/>
    <n v="4"/>
    <s v="NO"/>
    <n v="4"/>
    <m/>
    <n v="5"/>
    <n v="5"/>
    <n v="4"/>
    <n v="5"/>
    <n v="5"/>
    <n v="5"/>
    <m/>
    <s v="NO"/>
    <s v="NO"/>
    <n v="3"/>
    <m/>
    <n v="5"/>
    <n v="5"/>
    <m/>
    <x v="0"/>
    <n v="4"/>
    <m/>
    <m/>
    <d v="2017-03-20T15:14:15"/>
    <s v="10.150.1.151"/>
    <m/>
  </r>
  <r>
    <s v="F. Ciencias Económicas y Empresariales"/>
    <s v="Ciencias Sociales"/>
    <n v="3"/>
    <n v="1873"/>
    <m/>
    <m/>
    <x v="0"/>
    <n v="5"/>
    <m/>
    <x v="1"/>
    <n v="4"/>
    <m/>
    <n v="5"/>
    <n v="5"/>
    <n v="5"/>
    <m/>
    <m/>
    <m/>
    <n v="5"/>
    <n v="5"/>
    <n v="5"/>
    <n v="5"/>
    <m/>
    <m/>
    <n v="3"/>
    <m/>
    <m/>
    <m/>
    <m/>
    <n v="2"/>
    <n v="5"/>
    <n v="2"/>
    <n v="2"/>
    <n v="4"/>
    <n v="1"/>
    <n v="2"/>
    <n v="1"/>
    <n v="5"/>
    <n v="4"/>
    <n v="4"/>
    <n v="4"/>
    <n v="4"/>
    <n v="4"/>
    <n v="4"/>
    <n v="4"/>
    <s v="NO"/>
    <n v="4"/>
    <m/>
    <n v="5"/>
    <n v="5"/>
    <n v="5"/>
    <n v="5"/>
    <n v="5"/>
    <n v="5"/>
    <m/>
    <s v="SI"/>
    <s v="SI"/>
    <n v="5"/>
    <m/>
    <n v="5"/>
    <n v="5"/>
    <m/>
    <x v="0"/>
    <n v="4"/>
    <m/>
    <m/>
    <d v="2017-03-20T15:15:31"/>
    <s v="10.150.1.152"/>
    <m/>
  </r>
  <r>
    <s v="F. Geografía e Historia"/>
    <s v="Humanidades"/>
    <n v="1"/>
    <n v="1874"/>
    <m/>
    <m/>
    <x v="2"/>
    <n v="16"/>
    <m/>
    <x v="2"/>
    <n v="4"/>
    <m/>
    <n v="16"/>
    <n v="29"/>
    <n v="11"/>
    <s v="Biblioteca Víctor Espinós&lt;br&gt;Biblioteca del RCSMM&lt;br&gt;BNE"/>
    <m/>
    <m/>
    <n v="5"/>
    <n v="5"/>
    <n v="5"/>
    <n v="3"/>
    <m/>
    <m/>
    <n v="3"/>
    <n v="4"/>
    <n v="12"/>
    <m/>
    <m/>
    <n v="4"/>
    <n v="4"/>
    <n v="3"/>
    <n v="1"/>
    <n v="4"/>
    <n v="4"/>
    <n v="3"/>
    <n v="4"/>
    <m/>
    <n v="4"/>
    <n v="4"/>
    <n v="4"/>
    <n v="4"/>
    <n v="4"/>
    <n v="4"/>
    <n v="4"/>
    <s v="SI"/>
    <n v="4"/>
    <m/>
    <n v="5"/>
    <n v="5"/>
    <n v="5"/>
    <n v="5"/>
    <n v="5"/>
    <n v="5"/>
    <m/>
    <s v="NO"/>
    <s v="NO"/>
    <m/>
    <m/>
    <n v="5"/>
    <n v="5"/>
    <m/>
    <x v="0"/>
    <n v="4"/>
    <m/>
    <m/>
    <d v="2017-03-20T15:38:26"/>
    <s v="10.150.1.152"/>
    <m/>
  </r>
  <r>
    <s v="F. Veterinaria"/>
    <s v="Ciencias de la Salud"/>
    <n v="4"/>
    <n v="1875"/>
    <m/>
    <m/>
    <x v="1"/>
    <n v="21"/>
    <m/>
    <x v="1"/>
    <n v="1"/>
    <m/>
    <n v="21"/>
    <n v="29"/>
    <m/>
    <s v="Bibliotecas públicas"/>
    <m/>
    <m/>
    <n v="5"/>
    <n v="3"/>
    <n v="4"/>
    <n v="4"/>
    <m/>
    <n v="2"/>
    <n v="3"/>
    <n v="4"/>
    <n v="0.125"/>
    <m/>
    <m/>
    <n v="3"/>
    <n v="2"/>
    <n v="2"/>
    <n v="4"/>
    <n v="4"/>
    <n v="4"/>
    <n v="5"/>
    <n v="2"/>
    <n v="3"/>
    <n v="3"/>
    <n v="4"/>
    <n v="3"/>
    <n v="3"/>
    <n v="3"/>
    <n v="3"/>
    <n v="3"/>
    <s v="NO"/>
    <n v="2"/>
    <m/>
    <n v="4"/>
    <n v="3"/>
    <n v="3"/>
    <n v="3"/>
    <n v="3"/>
    <n v="3"/>
    <m/>
    <s v="NO"/>
    <s v="NO"/>
    <m/>
    <m/>
    <n v="4"/>
    <n v="4"/>
    <m/>
    <x v="2"/>
    <n v="4"/>
    <m/>
    <m/>
    <d v="2017-03-20T15:54:57"/>
    <s v="10.150.1.151"/>
    <m/>
  </r>
  <r>
    <s v="F. Trabajo Social"/>
    <s v="Ciencias Sociales"/>
    <n v="3"/>
    <n v="1876"/>
    <m/>
    <m/>
    <x v="1"/>
    <n v="26"/>
    <m/>
    <x v="1"/>
    <n v="1"/>
    <m/>
    <n v="29"/>
    <n v="9"/>
    <n v="26"/>
    <m/>
    <m/>
    <m/>
    <n v="5"/>
    <n v="1"/>
    <n v="2"/>
    <n v="2"/>
    <m/>
    <n v="2"/>
    <m/>
    <m/>
    <m/>
    <m/>
    <m/>
    <n v="2"/>
    <n v="1"/>
    <n v="1"/>
    <n v="3"/>
    <n v="4"/>
    <n v="3"/>
    <n v="4"/>
    <n v="1"/>
    <n v="3"/>
    <n v="3"/>
    <n v="2"/>
    <n v="3"/>
    <n v="3"/>
    <n v="3"/>
    <n v="3"/>
    <n v="3"/>
    <s v="NO"/>
    <n v="2"/>
    <m/>
    <n v="4"/>
    <n v="4"/>
    <n v="4"/>
    <n v="3"/>
    <n v="2"/>
    <n v="3"/>
    <m/>
    <s v="NO"/>
    <s v="NO"/>
    <m/>
    <m/>
    <n v="4"/>
    <n v="3"/>
    <m/>
    <x v="3"/>
    <n v="4"/>
    <m/>
    <m/>
    <d v="2017-03-20T15:56:48"/>
    <s v="10.150.1.151"/>
    <m/>
  </r>
  <r>
    <s v="F. Geografía e Historia"/>
    <s v="Humanidades"/>
    <n v="1"/>
    <n v="1877"/>
    <m/>
    <m/>
    <x v="1"/>
    <n v="16"/>
    <m/>
    <x v="1"/>
    <n v="3"/>
    <m/>
    <n v="16"/>
    <n v="9"/>
    <n v="15"/>
    <m/>
    <m/>
    <m/>
    <n v="5"/>
    <n v="5"/>
    <n v="5"/>
    <n v="1"/>
    <m/>
    <n v="2"/>
    <n v="3"/>
    <m/>
    <m/>
    <m/>
    <m/>
    <n v="4"/>
    <n v="2"/>
    <n v="2"/>
    <n v="1"/>
    <n v="5"/>
    <n v="3"/>
    <n v="1"/>
    <n v="1"/>
    <n v="2"/>
    <n v="4"/>
    <n v="4"/>
    <n v="3"/>
    <n v="5"/>
    <n v="3"/>
    <n v="1"/>
    <n v="5"/>
    <s v="NO"/>
    <n v="1"/>
    <m/>
    <n v="5"/>
    <n v="5"/>
    <n v="5"/>
    <n v="5"/>
    <n v="5"/>
    <n v="5"/>
    <m/>
    <s v="NO"/>
    <s v="NO"/>
    <m/>
    <m/>
    <n v="5"/>
    <n v="4"/>
    <m/>
    <x v="0"/>
    <m/>
    <m/>
    <s v="Una mejora de usabilidad en la página web de la biblioteca. Existen apartados mal situados, como por ejemplo la renovación de libros."/>
    <d v="2017-03-20T15:57:06"/>
    <s v="10.150.1.152"/>
    <m/>
  </r>
  <r>
    <s v="F. Óptica y Optometría"/>
    <s v="Ciencias de la Salud"/>
    <n v="4"/>
    <n v="1878"/>
    <m/>
    <m/>
    <x v="1"/>
    <n v="25"/>
    <m/>
    <x v="3"/>
    <n v="3"/>
    <m/>
    <n v="25"/>
    <m/>
    <m/>
    <m/>
    <m/>
    <m/>
    <n v="4"/>
    <n v="3"/>
    <n v="4"/>
    <n v="2"/>
    <m/>
    <m/>
    <n v="3"/>
    <n v="4"/>
    <s v="12 o 1"/>
    <m/>
    <m/>
    <n v="4"/>
    <n v="2"/>
    <n v="4"/>
    <n v="1"/>
    <n v="5"/>
    <n v="2"/>
    <n v="5"/>
    <n v="1"/>
    <n v="5"/>
    <n v="4"/>
    <n v="3"/>
    <n v="3"/>
    <n v="2"/>
    <n v="3"/>
    <n v="3"/>
    <n v="1"/>
    <s v="NO"/>
    <n v="4"/>
    <m/>
    <n v="3"/>
    <n v="2"/>
    <n v="2"/>
    <n v="5"/>
    <n v="5"/>
    <n v="5"/>
    <m/>
    <s v="NO"/>
    <s v="NO"/>
    <m/>
    <m/>
    <n v="5"/>
    <n v="4"/>
    <m/>
    <x v="2"/>
    <n v="5"/>
    <m/>
    <m/>
    <d v="2017-03-20T16:05:16"/>
    <s v="10.150.1.151"/>
    <m/>
  </r>
  <r>
    <s v="F. Óptica y Optometría"/>
    <s v="Ciencias de la Salud"/>
    <n v="4"/>
    <n v="1879"/>
    <m/>
    <m/>
    <x v="1"/>
    <n v="25"/>
    <m/>
    <x v="2"/>
    <n v="4"/>
    <m/>
    <n v="25"/>
    <m/>
    <m/>
    <m/>
    <m/>
    <m/>
    <n v="5"/>
    <n v="4"/>
    <n v="5"/>
    <n v="4"/>
    <n v="1"/>
    <m/>
    <m/>
    <m/>
    <m/>
    <m/>
    <m/>
    <n v="3"/>
    <n v="3"/>
    <n v="5"/>
    <n v="2"/>
    <n v="5"/>
    <n v="3"/>
    <n v="5"/>
    <n v="1"/>
    <n v="5"/>
    <n v="4"/>
    <n v="3"/>
    <n v="4"/>
    <n v="5"/>
    <n v="4"/>
    <m/>
    <n v="5"/>
    <s v="NO"/>
    <n v="5"/>
    <m/>
    <n v="5"/>
    <n v="5"/>
    <n v="4"/>
    <n v="5"/>
    <n v="5"/>
    <n v="5"/>
    <m/>
    <s v="NO"/>
    <s v="NO"/>
    <m/>
    <m/>
    <n v="5"/>
    <n v="5"/>
    <m/>
    <x v="2"/>
    <n v="4"/>
    <m/>
    <m/>
    <d v="2017-03-20T16:14:08"/>
    <s v="10.150.1.152"/>
    <m/>
  </r>
  <r>
    <s v="F. Odontología"/>
    <s v="Ciencias de la Salud"/>
    <n v="4"/>
    <n v="1880"/>
    <m/>
    <m/>
    <x v="1"/>
    <n v="19"/>
    <m/>
    <x v="1"/>
    <n v="4"/>
    <m/>
    <n v="19"/>
    <n v="29"/>
    <m/>
    <m/>
    <m/>
    <m/>
    <n v="4"/>
    <n v="2"/>
    <n v="3"/>
    <n v="3"/>
    <m/>
    <m/>
    <n v="3"/>
    <m/>
    <m/>
    <m/>
    <m/>
    <n v="3"/>
    <n v="5"/>
    <n v="5"/>
    <n v="1"/>
    <n v="4"/>
    <n v="4"/>
    <n v="4"/>
    <n v="3"/>
    <n v="4"/>
    <n v="4"/>
    <n v="3"/>
    <n v="2"/>
    <n v="4"/>
    <n v="3"/>
    <n v="3"/>
    <n v="3"/>
    <s v="NO"/>
    <n v="3"/>
    <m/>
    <n v="5"/>
    <n v="3"/>
    <n v="3"/>
    <n v="5"/>
    <n v="4"/>
    <n v="5"/>
    <m/>
    <s v="NO"/>
    <s v="NO"/>
    <n v="3"/>
    <m/>
    <n v="3"/>
    <n v="4"/>
    <m/>
    <x v="2"/>
    <n v="4"/>
    <m/>
    <s v="No, no he asistido a ningún curso de formación de usuarios (no incluyo el cursillo que nos dan en el primer curso). Creo que deberia haber mas informacion sobre la busqueda de articulos por internet. Ya que muchos trabajos los hacemos desde casa en nuestros ordenadores y deberia haber tambien mas acceso virtual a los articulos y libros."/>
    <d v="2017-03-20T16:23:03"/>
    <s v="10.150.1.151"/>
    <m/>
  </r>
  <r>
    <s v="F. Ciencias de la Información"/>
    <s v="Ciencias Sociales"/>
    <n v="3"/>
    <n v="1881"/>
    <m/>
    <m/>
    <x v="1"/>
    <n v="4"/>
    <m/>
    <x v="1"/>
    <n v="4"/>
    <m/>
    <n v="4"/>
    <n v="24"/>
    <m/>
    <m/>
    <m/>
    <m/>
    <n v="2"/>
    <n v="3"/>
    <n v="3"/>
    <n v="2"/>
    <m/>
    <n v="2"/>
    <m/>
    <m/>
    <m/>
    <m/>
    <m/>
    <n v="3"/>
    <n v="1"/>
    <n v="1"/>
    <n v="4"/>
    <n v="3"/>
    <n v="4"/>
    <n v="3"/>
    <n v="2"/>
    <n v="3"/>
    <n v="3"/>
    <n v="4"/>
    <n v="2"/>
    <n v="4"/>
    <n v="4"/>
    <n v="3"/>
    <n v="3"/>
    <s v="NO"/>
    <n v="4"/>
    <m/>
    <n v="4"/>
    <n v="2"/>
    <n v="3"/>
    <n v="3"/>
    <n v="4"/>
    <n v="4"/>
    <m/>
    <s v="NO"/>
    <s v="NO"/>
    <m/>
    <m/>
    <n v="3"/>
    <n v="3"/>
    <m/>
    <x v="3"/>
    <m/>
    <m/>
    <m/>
    <d v="2017-03-20T16:24:51"/>
    <s v="10.150.1.151"/>
    <m/>
  </r>
  <r>
    <s v="F. Educación - Centro de Formación del Profesorado"/>
    <s v="Humanidades"/>
    <n v="1"/>
    <n v="1882"/>
    <m/>
    <m/>
    <x v="1"/>
    <n v="12"/>
    <m/>
    <x v="2"/>
    <n v="3"/>
    <m/>
    <n v="29"/>
    <n v="12"/>
    <m/>
    <m/>
    <m/>
    <m/>
    <n v="5"/>
    <n v="5"/>
    <n v="5"/>
    <n v="3"/>
    <m/>
    <m/>
    <m/>
    <m/>
    <m/>
    <m/>
    <m/>
    <n v="4"/>
    <n v="2"/>
    <n v="2"/>
    <n v="2"/>
    <n v="5"/>
    <n v="1"/>
    <n v="5"/>
    <n v="1"/>
    <n v="4"/>
    <n v="4"/>
    <n v="5"/>
    <n v="5"/>
    <n v="5"/>
    <n v="5"/>
    <n v="5"/>
    <n v="4"/>
    <s v="NO"/>
    <n v="4"/>
    <m/>
    <n v="5"/>
    <n v="5"/>
    <n v="5"/>
    <n v="5"/>
    <n v="5"/>
    <n v="5"/>
    <m/>
    <s v="NO"/>
    <s v="NO"/>
    <m/>
    <m/>
    <n v="4"/>
    <n v="4"/>
    <m/>
    <x v="0"/>
    <m/>
    <m/>
    <m/>
    <d v="2017-03-20T16:26:19"/>
    <s v="10.150.1.151"/>
    <m/>
  </r>
  <r>
    <s v="F. Veterinaria"/>
    <s v="Ciencias de la Salud"/>
    <n v="4"/>
    <n v="1883"/>
    <m/>
    <m/>
    <x v="1"/>
    <n v="21"/>
    <m/>
    <x v="2"/>
    <n v="4"/>
    <m/>
    <n v="21"/>
    <n v="29"/>
    <n v="18"/>
    <s v="Biblioteca Pública de Pozuelo de Alarcón (ESIC)&lt;br&gt;Biblioteca Municipal Luis Rosales (Carabanchel)"/>
    <m/>
    <m/>
    <n v="4"/>
    <n v="2"/>
    <n v="4"/>
    <n v="1"/>
    <m/>
    <m/>
    <m/>
    <n v="4"/>
    <n v="8.3333333333333329E-2"/>
    <m/>
    <m/>
    <n v="5"/>
    <n v="5"/>
    <n v="3"/>
    <n v="5"/>
    <n v="1"/>
    <n v="3"/>
    <n v="3"/>
    <n v="2"/>
    <n v="2"/>
    <n v="4"/>
    <n v="5"/>
    <n v="3"/>
    <n v="5"/>
    <n v="5"/>
    <n v="5"/>
    <n v="5"/>
    <s v="SI"/>
    <n v="4"/>
    <m/>
    <n v="5"/>
    <n v="4"/>
    <n v="4"/>
    <n v="4"/>
    <n v="5"/>
    <n v="5"/>
    <m/>
    <s v="SI"/>
    <s v="SI"/>
    <n v="5"/>
    <m/>
    <n v="4"/>
    <n v="5"/>
    <m/>
    <x v="0"/>
    <n v="5"/>
    <m/>
    <s v="Me apunte este año al curso e la Biblioteca tras varios años intentando asistir pero siendo imposible por imposibilidad de horarios. Me parecieron unos cursos en los que Mar y Carmen nos dan muchísima información de utilidad que debería impartirse desde primero para poder aprovechar mucho más los recursos que la biblioteca brinda. &lt;br&gt;&lt;br&gt;Por lo tanto, me gustaría que estos cursos pudiesen aumentar sus horarios y no solo realizar uno a medio día sino buscar otros horarios (a primera hora de la mañana, por la tarde, etc.)"/>
    <d v="2017-03-20T16:31:37"/>
    <s v="10.150.1.152"/>
    <m/>
  </r>
  <r>
    <s v="F. Trabajo Social"/>
    <s v="Ciencias Sociales"/>
    <n v="3"/>
    <n v="1884"/>
    <m/>
    <m/>
    <x v="1"/>
    <n v="26"/>
    <m/>
    <x v="1"/>
    <n v="4"/>
    <m/>
    <n v="26"/>
    <n v="20"/>
    <n v="5"/>
    <m/>
    <m/>
    <m/>
    <n v="3"/>
    <n v="5"/>
    <n v="3"/>
    <n v="4"/>
    <n v="1"/>
    <m/>
    <m/>
    <m/>
    <m/>
    <m/>
    <m/>
    <n v="2"/>
    <n v="2"/>
    <n v="2"/>
    <n v="3"/>
    <n v="4"/>
    <n v="5"/>
    <n v="4"/>
    <n v="4"/>
    <n v="3"/>
    <n v="4"/>
    <n v="5"/>
    <n v="3"/>
    <n v="4"/>
    <n v="5"/>
    <n v="3"/>
    <n v="4"/>
    <s v="NO"/>
    <n v="5"/>
    <m/>
    <n v="4"/>
    <n v="1"/>
    <n v="3"/>
    <n v="5"/>
    <n v="5"/>
    <n v="5"/>
    <m/>
    <s v="NO"/>
    <s v="SI"/>
    <n v="4"/>
    <m/>
    <n v="4"/>
    <n v="4"/>
    <m/>
    <x v="2"/>
    <n v="4"/>
    <m/>
    <s v="El préstamo de ordenadores de la facultad de Trabajo Social es solo hasta las 20:00, y hay alumnos/as que tienen clase hasta las 21:00 y necesitan usarlo.&lt;br&gt;Por otro lado, estaría bien poder disponer de una maquina en la biblioteca para imprimir trabajos, ya que el servicio de reprografía tiene un horario limitado."/>
    <d v="2017-03-20T16:34:18"/>
    <s v="10.150.1.152"/>
    <m/>
  </r>
  <r>
    <s v="F. Ciencias Políticas y Sociología"/>
    <s v="Ciencias Sociales"/>
    <n v="3"/>
    <n v="1885"/>
    <m/>
    <m/>
    <x v="1"/>
    <n v="9"/>
    <m/>
    <x v="2"/>
    <n v="3"/>
    <m/>
    <n v="9"/>
    <n v="5"/>
    <n v="3"/>
    <m/>
    <m/>
    <m/>
    <n v="4"/>
    <n v="4"/>
    <n v="4"/>
    <n v="3"/>
    <n v="1"/>
    <m/>
    <m/>
    <m/>
    <m/>
    <m/>
    <m/>
    <n v="5"/>
    <n v="3"/>
    <n v="3"/>
    <n v="1"/>
    <n v="5"/>
    <n v="5"/>
    <n v="4"/>
    <n v="1"/>
    <n v="4"/>
    <n v="4"/>
    <n v="5"/>
    <n v="4"/>
    <n v="4"/>
    <n v="5"/>
    <n v="3"/>
    <n v="2"/>
    <s v="NO"/>
    <n v="4"/>
    <m/>
    <n v="4"/>
    <n v="3"/>
    <n v="4"/>
    <n v="5"/>
    <n v="5"/>
    <n v="5"/>
    <m/>
    <s v="SI"/>
    <s v="SI"/>
    <n v="4"/>
    <m/>
    <n v="5"/>
    <n v="4"/>
    <m/>
    <x v="2"/>
    <n v="4"/>
    <m/>
    <m/>
    <d v="2017-03-20T16:39:18"/>
    <s v="10.150.1.151"/>
    <m/>
  </r>
  <r>
    <s v="F. Ciencias Físicas"/>
    <s v="Ciencias Experimentales"/>
    <n v="2"/>
    <n v="1886"/>
    <m/>
    <m/>
    <x v="1"/>
    <n v="6"/>
    <m/>
    <x v="3"/>
    <n v="4"/>
    <m/>
    <n v="6"/>
    <n v="10"/>
    <n v="8"/>
    <m/>
    <m/>
    <m/>
    <n v="5"/>
    <n v="3"/>
    <n v="3"/>
    <n v="3"/>
    <m/>
    <n v="2"/>
    <n v="3"/>
    <m/>
    <m/>
    <m/>
    <m/>
    <n v="4"/>
    <n v="1"/>
    <n v="3"/>
    <n v="3"/>
    <n v="2"/>
    <n v="3"/>
    <n v="2"/>
    <n v="1"/>
    <n v="6"/>
    <n v="4"/>
    <n v="4"/>
    <n v="4"/>
    <n v="4"/>
    <n v="4"/>
    <n v="3"/>
    <n v="3"/>
    <s v="NO"/>
    <n v="3"/>
    <m/>
    <n v="4"/>
    <n v="4"/>
    <n v="1"/>
    <n v="5"/>
    <n v="5"/>
    <n v="5"/>
    <m/>
    <s v="NO"/>
    <s v="NO"/>
    <m/>
    <m/>
    <n v="4"/>
    <n v="3"/>
    <m/>
    <x v="2"/>
    <n v="4"/>
    <m/>
    <m/>
    <d v="2017-03-20T16:39:49"/>
    <s v="10.150.1.151"/>
    <m/>
  </r>
  <r>
    <s v="F. Psicología"/>
    <s v="Ciencias de la Salud"/>
    <n v="4"/>
    <n v="1887"/>
    <m/>
    <m/>
    <x v="0"/>
    <n v="20"/>
    <m/>
    <x v="2"/>
    <n v="4"/>
    <m/>
    <n v="20"/>
    <m/>
    <m/>
    <m/>
    <m/>
    <m/>
    <n v="4"/>
    <n v="4"/>
    <n v="4"/>
    <n v="4"/>
    <m/>
    <m/>
    <n v="3"/>
    <m/>
    <m/>
    <m/>
    <m/>
    <n v="3"/>
    <n v="5"/>
    <n v="5"/>
    <n v="3"/>
    <n v="5"/>
    <n v="5"/>
    <n v="3"/>
    <n v="3"/>
    <n v="4"/>
    <n v="4"/>
    <n v="4"/>
    <n v="4"/>
    <n v="4"/>
    <n v="4"/>
    <n v="4"/>
    <n v="4"/>
    <s v="NO"/>
    <n v="3"/>
    <m/>
    <n v="5"/>
    <n v="4"/>
    <n v="3"/>
    <n v="4"/>
    <n v="4"/>
    <n v="4"/>
    <m/>
    <s v="SI"/>
    <s v="SI"/>
    <n v="4"/>
    <m/>
    <n v="4"/>
    <n v="5"/>
    <m/>
    <x v="2"/>
    <n v="5"/>
    <m/>
    <m/>
    <d v="2017-03-20T16:57:47"/>
    <s v="10.150.1.151"/>
    <m/>
  </r>
  <r>
    <s v="F. Educación - Centro de Formación del Profesorado"/>
    <s v="Humanidades"/>
    <n v="1"/>
    <n v="1888"/>
    <m/>
    <m/>
    <x v="1"/>
    <n v="12"/>
    <m/>
    <x v="2"/>
    <n v="1"/>
    <m/>
    <n v="12"/>
    <m/>
    <m/>
    <m/>
    <m/>
    <m/>
    <n v="4"/>
    <n v="4"/>
    <n v="4"/>
    <n v="4"/>
    <n v="1"/>
    <m/>
    <m/>
    <m/>
    <m/>
    <m/>
    <m/>
    <n v="3"/>
    <n v="1"/>
    <n v="3"/>
    <n v="5"/>
    <n v="5"/>
    <n v="5"/>
    <n v="5"/>
    <n v="4"/>
    <n v="4"/>
    <n v="3"/>
    <n v="3"/>
    <n v="4"/>
    <n v="2"/>
    <n v="3"/>
    <n v="3"/>
    <n v="4"/>
    <s v="NO"/>
    <n v="3"/>
    <m/>
    <n v="2"/>
    <n v="3"/>
    <n v="3"/>
    <n v="4"/>
    <n v="4"/>
    <n v="4"/>
    <m/>
    <s v="SI"/>
    <s v="NO"/>
    <m/>
    <m/>
    <n v="2"/>
    <n v="2"/>
    <m/>
    <x v="3"/>
    <n v="3"/>
    <m/>
    <m/>
    <d v="2017-03-20T17:01:11"/>
    <s v="10.150.1.151"/>
    <m/>
  </r>
  <r>
    <s v="F. Geografía e Historia"/>
    <s v="Humanidades"/>
    <n v="1"/>
    <n v="1889"/>
    <m/>
    <m/>
    <x v="4"/>
    <n v="16"/>
    <m/>
    <x v="2"/>
    <n v="3"/>
    <m/>
    <n v="16"/>
    <n v="29"/>
    <n v="2"/>
    <m/>
    <m/>
    <m/>
    <n v="5"/>
    <n v="5"/>
    <n v="5"/>
    <n v="5"/>
    <n v="1"/>
    <m/>
    <m/>
    <m/>
    <m/>
    <m/>
    <m/>
    <n v="4"/>
    <m/>
    <m/>
    <n v="4"/>
    <n v="3"/>
    <n v="3"/>
    <n v="3"/>
    <n v="1"/>
    <n v="6"/>
    <n v="5"/>
    <n v="4"/>
    <n v="4"/>
    <n v="4"/>
    <n v="4"/>
    <n v="4"/>
    <n v="3"/>
    <s v="NO"/>
    <n v="3"/>
    <m/>
    <n v="5"/>
    <n v="5"/>
    <n v="5"/>
    <n v="5"/>
    <n v="5"/>
    <n v="5"/>
    <m/>
    <s v="NO"/>
    <s v="NO"/>
    <m/>
    <m/>
    <n v="5"/>
    <n v="5"/>
    <m/>
    <x v="0"/>
    <n v="4"/>
    <m/>
    <m/>
    <d v="2017-03-20T17:02:59"/>
    <s v="10.150.1.151"/>
    <m/>
  </r>
  <r>
    <s v="F. Psicología"/>
    <s v="Ciencias de la Salud"/>
    <n v="4"/>
    <n v="1890"/>
    <m/>
    <m/>
    <x v="0"/>
    <n v="20"/>
    <m/>
    <x v="0"/>
    <n v="4"/>
    <m/>
    <n v="20"/>
    <n v="27"/>
    <n v="18"/>
    <s v="Biblioteca Universidad de Tarapacá, campus virtual"/>
    <m/>
    <m/>
    <n v="5"/>
    <m/>
    <n v="5"/>
    <m/>
    <m/>
    <m/>
    <m/>
    <m/>
    <m/>
    <m/>
    <m/>
    <m/>
    <n v="5"/>
    <m/>
    <n v="5"/>
    <m/>
    <n v="5"/>
    <m/>
    <n v="5"/>
    <n v="5"/>
    <n v="5"/>
    <n v="5"/>
    <n v="5"/>
    <n v="5"/>
    <n v="5"/>
    <m/>
    <n v="5"/>
    <s v="SI"/>
    <n v="5"/>
    <m/>
    <m/>
    <m/>
    <m/>
    <m/>
    <m/>
    <m/>
    <m/>
    <s v="SI"/>
    <s v="SI"/>
    <n v="5"/>
    <m/>
    <n v="5"/>
    <n v="5"/>
    <m/>
    <x v="4"/>
    <m/>
    <m/>
    <s v="Peronal de la biblioteca, que dictó los cursos alumnos de doctorado sobre bases de datos, muy atento, claridad en los contenidos, dispuesto a resolver dudas y colaborar. Excelente disposición.&lt;br&gt;&lt;br&gt;Dado que resido en Chile,lógicamente no utilizo las instalaciones de la Biblioteca de la UCM, por lo que dejé en blanco algunos ítems, sin embargo, asistí a los cursos de formación para alumnos de doctorado, y debo señalar que las profesoras a cargo de dictar los cursos, como también el director, se destacaron por su excelente disposición, buen trato y calidad técnica. "/>
    <d v="2017-03-20T17:05:06"/>
    <s v="10.150.1.152"/>
    <m/>
  </r>
  <r>
    <s v="F. Filología"/>
    <s v="Humanidades"/>
    <n v="1"/>
    <n v="1891"/>
    <m/>
    <m/>
    <x v="1"/>
    <n v="14"/>
    <m/>
    <x v="2"/>
    <n v="3"/>
    <m/>
    <n v="29"/>
    <n v="14"/>
    <m/>
    <m/>
    <m/>
    <m/>
    <n v="3"/>
    <n v="3"/>
    <n v="3"/>
    <n v="2"/>
    <m/>
    <n v="2"/>
    <n v="3"/>
    <m/>
    <m/>
    <m/>
    <m/>
    <n v="2"/>
    <n v="5"/>
    <n v="5"/>
    <n v="2"/>
    <n v="3"/>
    <n v="3"/>
    <n v="3"/>
    <n v="3"/>
    <n v="6"/>
    <n v="3"/>
    <n v="2"/>
    <n v="4"/>
    <n v="2"/>
    <n v="3"/>
    <n v="3"/>
    <n v="2"/>
    <s v="NO"/>
    <n v="2"/>
    <m/>
    <n v="2"/>
    <n v="3"/>
    <n v="3"/>
    <n v="2"/>
    <n v="2"/>
    <n v="2"/>
    <m/>
    <s v="SI"/>
    <s v="NO"/>
    <m/>
    <m/>
    <n v="3"/>
    <n v="3"/>
    <m/>
    <x v="3"/>
    <n v="3"/>
    <m/>
    <m/>
    <d v="2017-03-20T17:14:16"/>
    <s v="10.150.1.152"/>
    <m/>
  </r>
  <r>
    <s v="F. Psicología"/>
    <s v="Ciencias de la Salud"/>
    <n v="4"/>
    <n v="1892"/>
    <m/>
    <m/>
    <x v="1"/>
    <n v="20"/>
    <m/>
    <x v="1"/>
    <n v="4"/>
    <m/>
    <n v="20"/>
    <n v="26"/>
    <m/>
    <s v="Biblioteca Municipal Luis Rosales, Madrid (Carabanchel) y Biblioteca Municipal Miguel de Cervantes de Pozuelo de Alarcón."/>
    <m/>
    <m/>
    <n v="5"/>
    <n v="4"/>
    <n v="3"/>
    <n v="4"/>
    <m/>
    <n v="2"/>
    <n v="3"/>
    <m/>
    <m/>
    <m/>
    <m/>
    <n v="4"/>
    <n v="2"/>
    <n v="3"/>
    <n v="2"/>
    <n v="4"/>
    <n v="4"/>
    <n v="4"/>
    <n v="2"/>
    <n v="3"/>
    <n v="4"/>
    <n v="2"/>
    <n v="3"/>
    <n v="3"/>
    <n v="3"/>
    <n v="3"/>
    <n v="3"/>
    <s v="NO"/>
    <n v="3"/>
    <m/>
    <n v="4"/>
    <n v="4"/>
    <n v="4"/>
    <n v="4"/>
    <n v="4"/>
    <n v="4"/>
    <m/>
    <s v="SI"/>
    <s v="NO"/>
    <m/>
    <m/>
    <n v="3"/>
    <n v="2"/>
    <m/>
    <x v="2"/>
    <m/>
    <m/>
    <m/>
    <d v="2017-03-20T17:15:57"/>
    <s v="10.150.1.151"/>
    <m/>
  </r>
  <r>
    <s v="F. Educación - Centro de Formación del Profesorado"/>
    <s v="Humanidades"/>
    <n v="1"/>
    <n v="1893"/>
    <m/>
    <m/>
    <x v="1"/>
    <n v="12"/>
    <m/>
    <x v="2"/>
    <n v="4"/>
    <m/>
    <n v="12"/>
    <n v="29"/>
    <m/>
    <s v="Biblioteca Universidad URJC, campus de vicálvaro"/>
    <m/>
    <m/>
    <n v="1"/>
    <n v="1"/>
    <n v="1"/>
    <n v="5"/>
    <m/>
    <n v="2"/>
    <m/>
    <m/>
    <m/>
    <m/>
    <m/>
    <n v="4"/>
    <n v="1"/>
    <n v="1"/>
    <n v="4"/>
    <n v="5"/>
    <n v="5"/>
    <n v="5"/>
    <n v="1"/>
    <n v="3"/>
    <n v="2"/>
    <n v="4"/>
    <n v="5"/>
    <n v="2"/>
    <n v="2"/>
    <n v="2"/>
    <n v="1"/>
    <s v="NO"/>
    <n v="1"/>
    <m/>
    <n v="1"/>
    <n v="1"/>
    <n v="1"/>
    <n v="4"/>
    <n v="4"/>
    <n v="4"/>
    <m/>
    <s v="NO"/>
    <s v="NO"/>
    <m/>
    <m/>
    <n v="2"/>
    <n v="2"/>
    <m/>
    <x v="3"/>
    <n v="2"/>
    <m/>
    <m/>
    <d v="2017-03-20T17:19:39"/>
    <s v="10.150.1.151"/>
    <m/>
  </r>
  <r>
    <s v="F. Ciencias Físicas"/>
    <s v="Ciencias Experimentales"/>
    <n v="2"/>
    <n v="1894"/>
    <m/>
    <m/>
    <x v="1"/>
    <n v="6"/>
    <m/>
    <x v="1"/>
    <n v="3"/>
    <m/>
    <n v="6"/>
    <n v="8"/>
    <n v="10"/>
    <m/>
    <m/>
    <m/>
    <n v="4"/>
    <n v="3"/>
    <n v="4"/>
    <n v="3"/>
    <n v="1"/>
    <m/>
    <m/>
    <m/>
    <m/>
    <m/>
    <m/>
    <n v="2"/>
    <n v="1"/>
    <n v="1"/>
    <n v="2"/>
    <n v="4"/>
    <n v="3"/>
    <n v="5"/>
    <n v="1"/>
    <n v="3"/>
    <n v="3"/>
    <n v="3"/>
    <n v="3"/>
    <n v="3"/>
    <n v="3"/>
    <n v="3"/>
    <n v="3"/>
    <s v="NO"/>
    <n v="3"/>
    <m/>
    <n v="4"/>
    <n v="3"/>
    <n v="3"/>
    <n v="3"/>
    <n v="3"/>
    <n v="3"/>
    <m/>
    <s v="NO"/>
    <s v="NO"/>
    <m/>
    <m/>
    <n v="4"/>
    <n v="4"/>
    <m/>
    <x v="3"/>
    <n v="5"/>
    <m/>
    <m/>
    <d v="2017-03-20T17:20:17"/>
    <s v="10.150.1.151"/>
    <m/>
  </r>
  <r>
    <s v="F. Ciencias Políticas y Sociología"/>
    <s v="Ciencias Sociales"/>
    <n v="3"/>
    <n v="1895"/>
    <m/>
    <m/>
    <x v="1"/>
    <n v="9"/>
    <m/>
    <x v="2"/>
    <n v="3"/>
    <m/>
    <n v="9"/>
    <n v="16"/>
    <n v="11"/>
    <m/>
    <m/>
    <m/>
    <n v="5"/>
    <n v="5"/>
    <n v="5"/>
    <n v="5"/>
    <m/>
    <m/>
    <n v="3"/>
    <m/>
    <m/>
    <m/>
    <m/>
    <n v="5"/>
    <n v="4"/>
    <n v="2"/>
    <n v="4"/>
    <n v="5"/>
    <n v="4"/>
    <n v="4"/>
    <n v="1"/>
    <n v="6"/>
    <n v="5"/>
    <n v="4"/>
    <n v="5"/>
    <n v="5"/>
    <n v="5"/>
    <n v="4"/>
    <n v="4"/>
    <s v="NO"/>
    <n v="4"/>
    <m/>
    <n v="4"/>
    <n v="5"/>
    <n v="5"/>
    <n v="5"/>
    <n v="5"/>
    <n v="5"/>
    <m/>
    <s v="NO"/>
    <s v="NO"/>
    <m/>
    <m/>
    <n v="5"/>
    <n v="5"/>
    <m/>
    <x v="0"/>
    <n v="5"/>
    <m/>
    <m/>
    <d v="2017-03-20T17:21:01"/>
    <s v="10.150.1.151"/>
    <m/>
  </r>
  <r>
    <s v="F. Geografía e Historia"/>
    <s v="Humanidades"/>
    <n v="1"/>
    <n v="1896"/>
    <m/>
    <m/>
    <x v="1"/>
    <n v="16"/>
    <m/>
    <x v="1"/>
    <n v="5"/>
    <m/>
    <n v="16"/>
    <n v="14"/>
    <n v="18"/>
    <s v="En alguna ocasión he ido a la de Bellas Artes "/>
    <m/>
    <m/>
    <n v="4"/>
    <n v="5"/>
    <n v="4"/>
    <n v="3"/>
    <m/>
    <n v="2"/>
    <n v="3"/>
    <m/>
    <m/>
    <m/>
    <m/>
    <n v="4"/>
    <n v="1"/>
    <n v="1"/>
    <n v="4"/>
    <n v="5"/>
    <n v="5"/>
    <n v="5"/>
    <n v="2"/>
    <n v="3"/>
    <n v="4"/>
    <n v="3"/>
    <n v="1"/>
    <n v="4"/>
    <n v="5"/>
    <n v="5"/>
    <n v="3"/>
    <s v="NO"/>
    <n v="4"/>
    <m/>
    <m/>
    <m/>
    <m/>
    <m/>
    <m/>
    <m/>
    <m/>
    <m/>
    <m/>
    <m/>
    <m/>
    <m/>
    <m/>
    <m/>
    <x v="4"/>
    <m/>
    <m/>
    <m/>
    <d v="2017-03-20T17:21:48"/>
    <s v="10.150.1.152"/>
    <m/>
  </r>
  <r>
    <s v="F. Geografía e Historia"/>
    <s v="Humanidades"/>
    <n v="1"/>
    <n v="1897"/>
    <m/>
    <m/>
    <x v="1"/>
    <n v="16"/>
    <m/>
    <x v="1"/>
    <n v="5"/>
    <m/>
    <n v="16"/>
    <n v="14"/>
    <n v="18"/>
    <s v="En alguna ocasión he ido a la de Bellas Artes "/>
    <m/>
    <m/>
    <n v="4"/>
    <n v="5"/>
    <n v="4"/>
    <n v="3"/>
    <m/>
    <n v="2"/>
    <n v="3"/>
    <m/>
    <m/>
    <m/>
    <m/>
    <n v="4"/>
    <n v="1"/>
    <n v="1"/>
    <n v="4"/>
    <n v="5"/>
    <n v="5"/>
    <n v="5"/>
    <n v="2"/>
    <n v="3"/>
    <n v="4"/>
    <n v="3"/>
    <n v="1"/>
    <n v="4"/>
    <n v="5"/>
    <n v="5"/>
    <n v="3"/>
    <s v="NO"/>
    <n v="4"/>
    <m/>
    <n v="3"/>
    <n v="5"/>
    <n v="2"/>
    <n v="5"/>
    <n v="5"/>
    <n v="5"/>
    <m/>
    <s v="NO"/>
    <s v="NO"/>
    <m/>
    <m/>
    <n v="4"/>
    <n v="4"/>
    <m/>
    <x v="2"/>
    <n v="3"/>
    <m/>
    <s v="No he hecho el curso porque no sabía de su existencia."/>
    <d v="2017-03-20T17:23:08"/>
    <s v="10.150.1.152"/>
    <m/>
  </r>
  <r>
    <s v="F. Derecho"/>
    <s v="Ciencias Sociales"/>
    <n v="3"/>
    <n v="1898"/>
    <m/>
    <m/>
    <x v="1"/>
    <n v="11"/>
    <m/>
    <x v="2"/>
    <n v="3"/>
    <m/>
    <n v="11"/>
    <m/>
    <m/>
    <m/>
    <m/>
    <m/>
    <n v="4"/>
    <n v="4"/>
    <n v="4"/>
    <n v="3"/>
    <m/>
    <m/>
    <m/>
    <m/>
    <m/>
    <m/>
    <m/>
    <n v="2"/>
    <n v="3"/>
    <n v="2"/>
    <n v="5"/>
    <n v="5"/>
    <n v="2"/>
    <n v="4"/>
    <n v="1"/>
    <n v="3"/>
    <n v="3"/>
    <n v="4"/>
    <n v="4"/>
    <n v="4"/>
    <n v="4"/>
    <n v="3"/>
    <n v="4"/>
    <s v="SI"/>
    <n v="4"/>
    <m/>
    <n v="3"/>
    <n v="3"/>
    <n v="3"/>
    <n v="5"/>
    <n v="5"/>
    <n v="5"/>
    <m/>
    <s v="SI"/>
    <s v="NO"/>
    <m/>
    <m/>
    <n v="3"/>
    <n v="3"/>
    <m/>
    <x v="2"/>
    <n v="4"/>
    <m/>
    <m/>
    <d v="2017-03-20T17:38:36"/>
    <s v="10.150.1.152"/>
    <m/>
  </r>
  <r>
    <s v="F. Ciencias Físicas"/>
    <s v="Ciencias Experimentales"/>
    <n v="2"/>
    <n v="1899"/>
    <m/>
    <m/>
    <x v="1"/>
    <n v="6"/>
    <m/>
    <x v="1"/>
    <n v="4"/>
    <m/>
    <n v="6"/>
    <n v="8"/>
    <n v="29"/>
    <m/>
    <m/>
    <m/>
    <n v="4"/>
    <n v="4"/>
    <n v="5"/>
    <m/>
    <m/>
    <n v="2"/>
    <m/>
    <n v="4"/>
    <n v="0.9375"/>
    <m/>
    <m/>
    <n v="5"/>
    <n v="1"/>
    <n v="1"/>
    <n v="1"/>
    <n v="5"/>
    <n v="3"/>
    <n v="1"/>
    <n v="1"/>
    <n v="2"/>
    <n v="5"/>
    <n v="5"/>
    <m/>
    <n v="4"/>
    <n v="4"/>
    <m/>
    <n v="5"/>
    <s v="NO"/>
    <n v="4"/>
    <m/>
    <n v="5"/>
    <n v="4"/>
    <n v="5"/>
    <n v="5"/>
    <n v="5"/>
    <n v="5"/>
    <m/>
    <s v="NO"/>
    <s v="NO"/>
    <m/>
    <m/>
    <n v="4"/>
    <n v="4"/>
    <m/>
    <x v="0"/>
    <m/>
    <m/>
    <m/>
    <d v="2017-03-20T17:40:19"/>
    <s v="10.150.1.151"/>
    <m/>
  </r>
  <r>
    <s v="F. Educación - Centro de Formación del Profesorado"/>
    <s v="Humanidades"/>
    <n v="1"/>
    <n v="1900"/>
    <m/>
    <m/>
    <x v="1"/>
    <n v="12"/>
    <m/>
    <x v="2"/>
    <n v="3"/>
    <m/>
    <n v="12"/>
    <m/>
    <m/>
    <m/>
    <m/>
    <m/>
    <n v="4"/>
    <n v="3"/>
    <n v="4"/>
    <n v="3"/>
    <n v="1"/>
    <m/>
    <m/>
    <m/>
    <m/>
    <m/>
    <m/>
    <n v="3"/>
    <n v="3"/>
    <n v="2"/>
    <n v="4"/>
    <n v="4"/>
    <n v="4"/>
    <n v="5"/>
    <n v="2"/>
    <n v="4"/>
    <n v="4"/>
    <n v="4"/>
    <n v="4"/>
    <n v="4"/>
    <n v="4"/>
    <n v="3"/>
    <n v="4"/>
    <s v="NO"/>
    <n v="4"/>
    <m/>
    <n v="5"/>
    <n v="5"/>
    <n v="5"/>
    <n v="5"/>
    <n v="5"/>
    <n v="2"/>
    <m/>
    <s v="NO"/>
    <s v="NO"/>
    <n v="1"/>
    <m/>
    <n v="4"/>
    <n v="5"/>
    <m/>
    <x v="0"/>
    <n v="4"/>
    <m/>
    <m/>
    <d v="2017-03-20T17:44:10"/>
    <s v="10.150.1.152"/>
    <m/>
  </r>
  <r>
    <s v="F. Filosofía"/>
    <s v="Humanidades"/>
    <n v="1"/>
    <n v="1901"/>
    <m/>
    <m/>
    <x v="2"/>
    <n v="15"/>
    <m/>
    <x v="2"/>
    <n v="3"/>
    <m/>
    <n v="15"/>
    <m/>
    <m/>
    <m/>
    <m/>
    <m/>
    <n v="4"/>
    <n v="3"/>
    <n v="4"/>
    <n v="4"/>
    <m/>
    <n v="2"/>
    <n v="3"/>
    <n v="4"/>
    <n v="22"/>
    <m/>
    <m/>
    <n v="4"/>
    <n v="3"/>
    <n v="3"/>
    <n v="4"/>
    <n v="4"/>
    <n v="3"/>
    <n v="4"/>
    <n v="3"/>
    <n v="5"/>
    <n v="3"/>
    <n v="4"/>
    <n v="4"/>
    <n v="3"/>
    <n v="4"/>
    <n v="2"/>
    <n v="4"/>
    <s v="NO"/>
    <n v="3"/>
    <m/>
    <n v="4"/>
    <n v="2"/>
    <n v="3"/>
    <n v="4"/>
    <m/>
    <n v="4"/>
    <m/>
    <s v="NO"/>
    <s v="NO"/>
    <m/>
    <m/>
    <n v="4"/>
    <n v="5"/>
    <m/>
    <x v="2"/>
    <n v="3"/>
    <m/>
    <m/>
    <d v="2017-03-20T17:44:26"/>
    <s v="10.150.1.151"/>
    <m/>
  </r>
  <r>
    <s v="F. Geografía e Historia"/>
    <s v="Humanidades"/>
    <n v="1"/>
    <n v="1902"/>
    <m/>
    <m/>
    <x v="2"/>
    <n v="16"/>
    <m/>
    <x v="3"/>
    <n v="3"/>
    <m/>
    <n v="29"/>
    <n v="16"/>
    <n v="1"/>
    <s v="Biblioteca Eugenio Trias, biblioteca del museo del Prado, biblioteca de museo Reina Sofia"/>
    <m/>
    <m/>
    <n v="3"/>
    <n v="2"/>
    <n v="2"/>
    <n v="2"/>
    <m/>
    <m/>
    <n v="3"/>
    <m/>
    <m/>
    <m/>
    <m/>
    <n v="5"/>
    <n v="2"/>
    <n v="2"/>
    <n v="3"/>
    <n v="2"/>
    <n v="4"/>
    <n v="1"/>
    <n v="5"/>
    <n v="1"/>
    <n v="3"/>
    <n v="1"/>
    <n v="1"/>
    <n v="3"/>
    <n v="1"/>
    <n v="1"/>
    <n v="1"/>
    <s v="SI"/>
    <n v="1"/>
    <m/>
    <n v="3"/>
    <n v="5"/>
    <n v="5"/>
    <n v="4"/>
    <n v="4"/>
    <n v="2"/>
    <m/>
    <s v="SI"/>
    <s v="NO"/>
    <m/>
    <m/>
    <n v="3"/>
    <n v="4"/>
    <m/>
    <x v="5"/>
    <m/>
    <m/>
    <s v="Creo que el sistema de acceso a las bases de datos a las que está inscrita la Universidad es poco intuitiva, difícil de manejar y los cursos deberían completarse junto con el desarrollo de los estudiosos. Además, el buscador de la universidad lanza unos resultados muy dispares y poco tienen que ver con no que se busca, hay que hacer un ejercicio de arqueología para encontrar lo que se desea o usar buscadores de otras bibliotecas y centros de recursos para obtener los títulos."/>
    <d v="2017-03-20T17:57:42"/>
    <s v="10.150.1.152"/>
    <m/>
  </r>
  <r>
    <s v="F. Psicología"/>
    <s v="Ciencias de la Salud"/>
    <n v="4"/>
    <n v="1903"/>
    <m/>
    <m/>
    <x v="1"/>
    <n v="20"/>
    <m/>
    <x v="1"/>
    <n v="4"/>
    <m/>
    <n v="20"/>
    <m/>
    <m/>
    <m/>
    <m/>
    <m/>
    <n v="5"/>
    <n v="4"/>
    <n v="3"/>
    <n v="4"/>
    <n v="1"/>
    <m/>
    <m/>
    <m/>
    <m/>
    <m/>
    <m/>
    <n v="2"/>
    <n v="3"/>
    <n v="1"/>
    <n v="1"/>
    <n v="5"/>
    <n v="5"/>
    <n v="5"/>
    <n v="1"/>
    <n v="2"/>
    <n v="3"/>
    <n v="4"/>
    <n v="4"/>
    <n v="4"/>
    <n v="5"/>
    <n v="2"/>
    <n v="3"/>
    <s v="NO"/>
    <n v="4"/>
    <m/>
    <n v="5"/>
    <n v="4"/>
    <n v="5"/>
    <n v="5"/>
    <n v="3"/>
    <n v="3"/>
    <m/>
    <s v="SI"/>
    <s v="SI"/>
    <n v="3"/>
    <m/>
    <n v="4"/>
    <n v="4"/>
    <m/>
    <x v="2"/>
    <n v="4"/>
    <m/>
    <m/>
    <d v="2017-03-20T18:01:07"/>
    <s v="10.150.1.151"/>
    <m/>
  </r>
  <r>
    <s v="F. Ciencias Políticas y Sociología"/>
    <s v="Ciencias Sociales"/>
    <n v="3"/>
    <n v="1904"/>
    <m/>
    <m/>
    <x v="1"/>
    <n v="9"/>
    <m/>
    <x v="1"/>
    <n v="4"/>
    <m/>
    <n v="9"/>
    <m/>
    <m/>
    <m/>
    <m/>
    <m/>
    <n v="4"/>
    <n v="3"/>
    <n v="3"/>
    <n v="2"/>
    <n v="1"/>
    <m/>
    <n v="3"/>
    <m/>
    <m/>
    <m/>
    <m/>
    <n v="3"/>
    <n v="1"/>
    <n v="1"/>
    <n v="2"/>
    <n v="4"/>
    <n v="5"/>
    <n v="5"/>
    <n v="1"/>
    <n v="6"/>
    <n v="5"/>
    <n v="5"/>
    <n v="5"/>
    <n v="5"/>
    <n v="4"/>
    <n v="2"/>
    <n v="3"/>
    <s v="NO"/>
    <n v="4"/>
    <m/>
    <n v="5"/>
    <n v="2"/>
    <n v="4"/>
    <n v="5"/>
    <n v="3"/>
    <n v="5"/>
    <m/>
    <m/>
    <s v="NO"/>
    <m/>
    <m/>
    <n v="5"/>
    <n v="4"/>
    <m/>
    <x v="2"/>
    <n v="3"/>
    <m/>
    <s v="-No me ha llegado información de ningún curso de formación de usuarios en la biblioteca.&lt;br&gt;-Extender el plazo de préstamos, especialmente para los alumnos de doble grado."/>
    <d v="2017-03-20T18:02:18"/>
    <s v="10.150.1.152"/>
    <m/>
  </r>
  <r>
    <s v="F. Ciencias Biológicas"/>
    <s v="Ciencias Experimentales"/>
    <n v="2"/>
    <n v="1905"/>
    <m/>
    <m/>
    <x v="1"/>
    <n v="2"/>
    <m/>
    <x v="2"/>
    <n v="3"/>
    <m/>
    <n v="2"/>
    <n v="29"/>
    <m/>
    <m/>
    <m/>
    <m/>
    <n v="3"/>
    <n v="5"/>
    <n v="4"/>
    <n v="4"/>
    <m/>
    <n v="2"/>
    <n v="3"/>
    <n v="4"/>
    <n v="6"/>
    <m/>
    <m/>
    <n v="4"/>
    <n v="1"/>
    <n v="1"/>
    <n v="1"/>
    <n v="4"/>
    <n v="3"/>
    <n v="5"/>
    <n v="1"/>
    <n v="3"/>
    <n v="5"/>
    <n v="5"/>
    <n v="3"/>
    <n v="4"/>
    <n v="5"/>
    <m/>
    <n v="5"/>
    <s v="NO"/>
    <n v="4"/>
    <m/>
    <n v="5"/>
    <n v="3"/>
    <n v="3"/>
    <n v="5"/>
    <n v="4"/>
    <n v="5"/>
    <m/>
    <s v="NO"/>
    <s v="NO"/>
    <m/>
    <m/>
    <n v="4"/>
    <n v="4"/>
    <m/>
    <x v="2"/>
    <n v="3"/>
    <m/>
    <m/>
    <d v="2017-03-20T18:09:53"/>
    <s v="10.150.1.151"/>
    <m/>
  </r>
  <r>
    <s v="F. Farmacia"/>
    <s v="Ciencias de la Salud"/>
    <n v="4"/>
    <n v="1906"/>
    <m/>
    <m/>
    <x v="1"/>
    <n v="13"/>
    <m/>
    <x v="1"/>
    <n v="1"/>
    <m/>
    <n v="29"/>
    <n v="4"/>
    <n v="7"/>
    <m/>
    <m/>
    <m/>
    <n v="2"/>
    <n v="1"/>
    <n v="1"/>
    <m/>
    <m/>
    <n v="2"/>
    <n v="3"/>
    <m/>
    <m/>
    <m/>
    <m/>
    <n v="2"/>
    <n v="1"/>
    <n v="1"/>
    <n v="4"/>
    <n v="2"/>
    <n v="3"/>
    <n v="4"/>
    <n v="3"/>
    <n v="3"/>
    <n v="3"/>
    <n v="2"/>
    <n v="2"/>
    <n v="1"/>
    <n v="3"/>
    <n v="1"/>
    <n v="3"/>
    <s v="SI"/>
    <n v="2"/>
    <m/>
    <n v="1"/>
    <n v="3"/>
    <n v="3"/>
    <n v="3"/>
    <n v="3"/>
    <n v="3"/>
    <m/>
    <s v="NO"/>
    <s v="NO"/>
    <m/>
    <m/>
    <n v="1"/>
    <n v="1"/>
    <m/>
    <x v="5"/>
    <n v="3"/>
    <m/>
    <m/>
    <d v="2017-03-20T18:20:41"/>
    <s v="10.150.1.151"/>
    <m/>
  </r>
  <r>
    <s v="F. Ciencias de la Información"/>
    <s v="Ciencias Sociales"/>
    <n v="3"/>
    <n v="1907"/>
    <m/>
    <m/>
    <x v="1"/>
    <n v="4"/>
    <m/>
    <x v="2"/>
    <n v="3"/>
    <m/>
    <n v="4"/>
    <m/>
    <m/>
    <m/>
    <m/>
    <m/>
    <n v="5"/>
    <n v="4"/>
    <n v="4"/>
    <n v="3"/>
    <m/>
    <n v="2"/>
    <m/>
    <m/>
    <m/>
    <m/>
    <m/>
    <n v="2"/>
    <n v="2"/>
    <n v="3"/>
    <n v="3"/>
    <n v="5"/>
    <n v="5"/>
    <n v="5"/>
    <n v="1"/>
    <n v="6"/>
    <n v="3"/>
    <n v="2"/>
    <n v="3"/>
    <n v="5"/>
    <n v="5"/>
    <n v="3"/>
    <n v="4"/>
    <s v="NO"/>
    <n v="4"/>
    <m/>
    <n v="4"/>
    <n v="1"/>
    <n v="3"/>
    <n v="3"/>
    <n v="4"/>
    <n v="5"/>
    <m/>
    <s v="NO"/>
    <s v="NO"/>
    <m/>
    <m/>
    <n v="4"/>
    <n v="4"/>
    <m/>
    <x v="2"/>
    <n v="3"/>
    <m/>
    <m/>
    <d v="2017-03-20T18:21:21"/>
    <s v="10.150.1.151"/>
    <m/>
  </r>
  <r>
    <s v="F. Derecho"/>
    <s v="Ciencias Sociales"/>
    <n v="3"/>
    <n v="1908"/>
    <m/>
    <m/>
    <x v="1"/>
    <n v="11"/>
    <m/>
    <x v="2"/>
    <n v="1"/>
    <m/>
    <n v="29"/>
    <n v="24"/>
    <m/>
    <m/>
    <m/>
    <m/>
    <n v="3"/>
    <n v="4"/>
    <n v="4"/>
    <n v="4"/>
    <m/>
    <n v="2"/>
    <m/>
    <m/>
    <m/>
    <m/>
    <m/>
    <n v="2"/>
    <n v="1"/>
    <n v="1"/>
    <n v="5"/>
    <n v="4"/>
    <n v="5"/>
    <n v="4"/>
    <n v="2"/>
    <n v="3"/>
    <n v="4"/>
    <n v="5"/>
    <n v="4"/>
    <n v="4"/>
    <n v="3"/>
    <n v="4"/>
    <n v="4"/>
    <s v="NO"/>
    <n v="4"/>
    <m/>
    <n v="4"/>
    <n v="3"/>
    <n v="2"/>
    <n v="5"/>
    <n v="4"/>
    <n v="4"/>
    <m/>
    <s v="NO"/>
    <s v="NO"/>
    <m/>
    <m/>
    <n v="5"/>
    <n v="5"/>
    <m/>
    <x v="2"/>
    <n v="3"/>
    <m/>
    <m/>
    <d v="2017-03-20T18:31:40"/>
    <s v="10.150.1.151"/>
    <m/>
  </r>
  <r>
    <s v="F. Geografía e Historia"/>
    <s v="Humanidades"/>
    <n v="1"/>
    <n v="1909"/>
    <m/>
    <m/>
    <x v="2"/>
    <n v="16"/>
    <m/>
    <x v="1"/>
    <n v="5"/>
    <m/>
    <n v="16"/>
    <n v="29"/>
    <n v="4"/>
    <m/>
    <m/>
    <m/>
    <n v="4"/>
    <n v="3"/>
    <n v="4"/>
    <n v="3"/>
    <n v="1"/>
    <n v="2"/>
    <n v="3"/>
    <m/>
    <m/>
    <m/>
    <m/>
    <n v="5"/>
    <n v="3"/>
    <n v="2"/>
    <m/>
    <n v="5"/>
    <n v="5"/>
    <n v="5"/>
    <n v="3"/>
    <m/>
    <n v="4"/>
    <n v="5"/>
    <n v="3"/>
    <n v="4"/>
    <n v="4"/>
    <n v="5"/>
    <n v="4"/>
    <s v="NO"/>
    <n v="4"/>
    <m/>
    <n v="4"/>
    <n v="4"/>
    <n v="5"/>
    <n v="5"/>
    <n v="5"/>
    <n v="5"/>
    <m/>
    <s v="NO"/>
    <s v="NO"/>
    <m/>
    <m/>
    <n v="4"/>
    <n v="4"/>
    <m/>
    <x v="2"/>
    <m/>
    <m/>
    <s v="Desconozco los cursos que presta la biblioteca. Por otro lado, me ha pasado varias veces que en la página web aparecía disponible un libro y lo he reservado y luego no se ha encontrado en depósito, es decir, que están perdidos."/>
    <d v="2017-03-20T18:33:33"/>
    <s v="10.150.1.152"/>
    <m/>
  </r>
  <r>
    <s v="F. Medicina"/>
    <s v="Ciencias de la Salud"/>
    <n v="4"/>
    <n v="1910"/>
    <m/>
    <m/>
    <x v="1"/>
    <n v="18"/>
    <m/>
    <x v="3"/>
    <n v="4"/>
    <m/>
    <n v="18"/>
    <n v="22"/>
    <n v="13"/>
    <s v="Bibliotecas Municipales de Madrid"/>
    <m/>
    <m/>
    <n v="1"/>
    <n v="4"/>
    <n v="4"/>
    <n v="4"/>
    <m/>
    <n v="2"/>
    <n v="3"/>
    <m/>
    <m/>
    <m/>
    <m/>
    <n v="5"/>
    <n v="4"/>
    <n v="5"/>
    <n v="2"/>
    <n v="4"/>
    <n v="5"/>
    <n v="5"/>
    <n v="4"/>
    <n v="4"/>
    <n v="4"/>
    <n v="4"/>
    <n v="4"/>
    <n v="5"/>
    <n v="3"/>
    <n v="3"/>
    <n v="3"/>
    <s v="NO"/>
    <n v="3"/>
    <m/>
    <n v="5"/>
    <n v="4"/>
    <n v="5"/>
    <n v="5"/>
    <n v="5"/>
    <n v="4"/>
    <m/>
    <s v="NO"/>
    <s v="NO"/>
    <m/>
    <m/>
    <n v="5"/>
    <n v="5"/>
    <m/>
    <x v="3"/>
    <n v="3"/>
    <m/>
    <s v="Llevamos con la biblioteca de Medicina cerrada desde el mes de julio del año pasado, con el gran perjuicio para los alumnos a la hora de estudiar y sobre todo poder acceder al material y libros. Hay un punto de acceso al servicio de préstamo sí, pero no puedes consultar los libros allí, hay que ir con la idea ya concebida de qué libro es el que quieres y eso muchas veces hasta que no se hojea no se sabe cuál se adapta más a tus necesidades."/>
    <d v="2017-03-20T18:34:44"/>
    <s v="10.150.1.151"/>
    <m/>
  </r>
  <r>
    <s v="F. Ciencias de la Información"/>
    <s v="Ciencias Sociales"/>
    <n v="3"/>
    <n v="1911"/>
    <m/>
    <m/>
    <x v="1"/>
    <n v="4"/>
    <m/>
    <x v="2"/>
    <n v="3"/>
    <m/>
    <n v="4"/>
    <n v="16"/>
    <n v="29"/>
    <m/>
    <m/>
    <m/>
    <n v="5"/>
    <n v="5"/>
    <n v="5"/>
    <n v="5"/>
    <n v="1"/>
    <m/>
    <m/>
    <m/>
    <m/>
    <m/>
    <m/>
    <n v="4"/>
    <n v="1"/>
    <n v="1"/>
    <n v="3"/>
    <n v="5"/>
    <n v="5"/>
    <n v="5"/>
    <n v="1"/>
    <n v="4"/>
    <n v="4"/>
    <n v="5"/>
    <n v="3"/>
    <n v="5"/>
    <n v="5"/>
    <n v="5"/>
    <n v="4"/>
    <s v="NO"/>
    <n v="5"/>
    <m/>
    <n v="5"/>
    <n v="5"/>
    <n v="5"/>
    <n v="5"/>
    <n v="5"/>
    <n v="5"/>
    <m/>
    <s v="NO"/>
    <s v="NO"/>
    <m/>
    <m/>
    <n v="5"/>
    <n v="5"/>
    <m/>
    <x v="0"/>
    <n v="3"/>
    <m/>
    <m/>
    <d v="2017-03-20T18:38:43"/>
    <s v="10.150.1.152"/>
    <m/>
  </r>
  <r>
    <s v="F. Ciencias Biológicas"/>
    <s v="Ciencias Experimentales"/>
    <n v="2"/>
    <n v="1912"/>
    <m/>
    <m/>
    <x v="1"/>
    <n v="2"/>
    <m/>
    <x v="2"/>
    <n v="1"/>
    <m/>
    <n v="2"/>
    <n v="29"/>
    <m/>
    <m/>
    <m/>
    <m/>
    <n v="4"/>
    <n v="4"/>
    <n v="2"/>
    <n v="2"/>
    <m/>
    <n v="2"/>
    <m/>
    <m/>
    <m/>
    <m/>
    <m/>
    <n v="1"/>
    <n v="1"/>
    <n v="1"/>
    <n v="1"/>
    <n v="5"/>
    <n v="5"/>
    <n v="5"/>
    <n v="5"/>
    <n v="3"/>
    <n v="3"/>
    <n v="3"/>
    <n v="3"/>
    <n v="4"/>
    <n v="1"/>
    <n v="1"/>
    <n v="1"/>
    <s v="NO"/>
    <n v="3"/>
    <m/>
    <n v="1"/>
    <n v="1"/>
    <n v="2"/>
    <n v="4"/>
    <n v="4"/>
    <n v="4"/>
    <m/>
    <s v="NO"/>
    <s v="NO"/>
    <m/>
    <m/>
    <n v="3"/>
    <n v="1"/>
    <m/>
    <x v="3"/>
    <n v="3"/>
    <m/>
    <m/>
    <d v="2017-03-20T18:47:19"/>
    <s v="10.150.1.152"/>
    <m/>
  </r>
  <r>
    <s v="F. Trabajo Social"/>
    <s v="Ciencias Sociales"/>
    <n v="3"/>
    <n v="1913"/>
    <m/>
    <m/>
    <x v="1"/>
    <n v="26"/>
    <m/>
    <x v="1"/>
    <n v="4"/>
    <m/>
    <n v="26"/>
    <m/>
    <m/>
    <m/>
    <m/>
    <m/>
    <n v="4"/>
    <n v="1"/>
    <n v="2"/>
    <n v="4"/>
    <n v="1"/>
    <m/>
    <m/>
    <m/>
    <m/>
    <m/>
    <m/>
    <n v="4"/>
    <n v="1"/>
    <n v="1"/>
    <n v="2"/>
    <n v="2"/>
    <n v="2"/>
    <n v="2"/>
    <n v="1"/>
    <n v="3"/>
    <n v="5"/>
    <n v="5"/>
    <n v="2"/>
    <n v="5"/>
    <n v="4"/>
    <n v="5"/>
    <n v="2"/>
    <s v="SI"/>
    <n v="2"/>
    <m/>
    <n v="5"/>
    <n v="4"/>
    <n v="4"/>
    <n v="4"/>
    <n v="4"/>
    <n v="3"/>
    <m/>
    <s v="SI"/>
    <s v="NO"/>
    <m/>
    <m/>
    <n v="5"/>
    <m/>
    <m/>
    <x v="0"/>
    <n v="4"/>
    <m/>
    <s v="La Biblioteca de Trabajo Social necesita muuuuucho más espacio y personal. No a su fusión con la Biblioteca de Políticas"/>
    <d v="2017-03-20T18:47:29"/>
    <s v="10.150.1.152"/>
    <m/>
  </r>
  <r>
    <s v="F. Filología"/>
    <s v="Humanidades"/>
    <n v="1"/>
    <n v="1914"/>
    <m/>
    <m/>
    <x v="1"/>
    <n v="14"/>
    <m/>
    <x v="1"/>
    <n v="4"/>
    <m/>
    <n v="14"/>
    <n v="16"/>
    <n v="29"/>
    <m/>
    <m/>
    <m/>
    <n v="4"/>
    <n v="4"/>
    <n v="4"/>
    <n v="4"/>
    <n v="1"/>
    <m/>
    <m/>
    <m/>
    <m/>
    <m/>
    <m/>
    <n v="3"/>
    <n v="1"/>
    <n v="1"/>
    <n v="4"/>
    <n v="5"/>
    <n v="5"/>
    <n v="5"/>
    <n v="4"/>
    <n v="6"/>
    <n v="2"/>
    <n v="2"/>
    <n v="5"/>
    <n v="4"/>
    <n v="5"/>
    <n v="3"/>
    <n v="3"/>
    <s v="NO"/>
    <n v="5"/>
    <m/>
    <n v="3"/>
    <n v="3"/>
    <n v="5"/>
    <n v="5"/>
    <n v="5"/>
    <n v="5"/>
    <m/>
    <s v="NO"/>
    <s v="NO"/>
    <m/>
    <m/>
    <n v="5"/>
    <n v="4"/>
    <m/>
    <x v="2"/>
    <n v="3"/>
    <m/>
    <m/>
    <d v="2017-03-20T18:51:57"/>
    <s v="10.150.1.152"/>
    <m/>
  </r>
  <r>
    <s v="N/C"/>
    <s v="N/C"/>
    <e v="#N/A"/>
    <n v="1915"/>
    <m/>
    <m/>
    <x v="5"/>
    <m/>
    <n v="4"/>
    <x v="1"/>
    <m/>
    <n v="26"/>
    <m/>
    <m/>
    <m/>
    <m/>
    <m/>
    <n v="4"/>
    <n v="1"/>
    <n v="2"/>
    <n v="5"/>
    <m/>
    <m/>
    <n v="4"/>
    <n v="3"/>
    <n v="4"/>
    <m/>
    <n v="1"/>
    <n v="2"/>
    <m/>
    <n v="4"/>
    <n v="4"/>
    <n v="2"/>
    <n v="5"/>
    <n v="2"/>
    <n v="5"/>
    <n v="1"/>
    <m/>
    <m/>
    <n v="5"/>
    <n v="5"/>
    <n v="5"/>
    <n v="5"/>
    <n v="5"/>
    <n v="2"/>
    <n v="5"/>
    <m/>
    <s v="Si"/>
    <n v="2"/>
    <s v="Si"/>
    <n v="1"/>
    <s v="No"/>
    <m/>
    <s v="No"/>
    <s v="Si"/>
    <s v="NO"/>
    <m/>
    <s v="Si"/>
    <m/>
    <m/>
    <m/>
    <m/>
    <x v="0"/>
    <n v="5"/>
    <m/>
    <n v="5"/>
    <d v="2017-03-20T18:52:08"/>
    <s v="10.150.1.152"/>
    <m/>
  </r>
  <r>
    <s v="F. Geografía e Historia"/>
    <s v="Humanidades"/>
    <n v="1"/>
    <n v="1916"/>
    <m/>
    <m/>
    <x v="1"/>
    <n v="16"/>
    <m/>
    <x v="1"/>
    <n v="5"/>
    <m/>
    <n v="16"/>
    <n v="29"/>
    <n v="15"/>
    <m/>
    <m/>
    <m/>
    <n v="4"/>
    <n v="4"/>
    <n v="2"/>
    <n v="2"/>
    <m/>
    <n v="2"/>
    <n v="3"/>
    <m/>
    <m/>
    <m/>
    <m/>
    <n v="4"/>
    <n v="4"/>
    <n v="3"/>
    <n v="4"/>
    <n v="4"/>
    <n v="5"/>
    <n v="4"/>
    <n v="3"/>
    <n v="2"/>
    <n v="4"/>
    <n v="3"/>
    <n v="3"/>
    <n v="5"/>
    <n v="5"/>
    <n v="3"/>
    <n v="2"/>
    <s v="NO"/>
    <n v="2"/>
    <m/>
    <n v="4"/>
    <n v="4"/>
    <n v="2"/>
    <n v="3"/>
    <n v="3"/>
    <n v="5"/>
    <m/>
    <s v="NO"/>
    <s v="NO"/>
    <m/>
    <m/>
    <n v="4"/>
    <n v="4"/>
    <m/>
    <x v="3"/>
    <n v="3"/>
    <m/>
    <m/>
    <d v="2017-03-20T18:53:28"/>
    <s v="10.150.1.151"/>
    <m/>
  </r>
  <r>
    <s v="F. Farmacia"/>
    <s v="Ciencias de la Salud"/>
    <n v="4"/>
    <n v="1917"/>
    <m/>
    <m/>
    <x v="1"/>
    <n v="13"/>
    <m/>
    <x v="2"/>
    <n v="4"/>
    <m/>
    <n v="13"/>
    <n v="17"/>
    <n v="28"/>
    <m/>
    <m/>
    <m/>
    <n v="4"/>
    <n v="4"/>
    <n v="4"/>
    <n v="3"/>
    <n v="1"/>
    <m/>
    <m/>
    <m/>
    <m/>
    <m/>
    <m/>
    <m/>
    <m/>
    <m/>
    <m/>
    <m/>
    <m/>
    <m/>
    <m/>
    <m/>
    <m/>
    <m/>
    <m/>
    <m/>
    <m/>
    <m/>
    <m/>
    <m/>
    <m/>
    <m/>
    <m/>
    <m/>
    <m/>
    <m/>
    <m/>
    <m/>
    <m/>
    <m/>
    <m/>
    <m/>
    <m/>
    <m/>
    <m/>
    <m/>
    <x v="4"/>
    <m/>
    <m/>
    <m/>
    <d v="2017-03-20T18:56:00"/>
    <s v="10.150.1.151"/>
    <m/>
  </r>
  <r>
    <s v="F. Enfermería, Fisioterapia y Podología"/>
    <s v="Ciencias de la Salud"/>
    <n v="4"/>
    <n v="1918"/>
    <m/>
    <m/>
    <x v="1"/>
    <n v="22"/>
    <m/>
    <x v="2"/>
    <n v="2"/>
    <m/>
    <n v="22"/>
    <n v="29"/>
    <n v="18"/>
    <m/>
    <m/>
    <m/>
    <n v="3"/>
    <n v="3"/>
    <n v="4"/>
    <n v="4"/>
    <m/>
    <n v="2"/>
    <n v="3"/>
    <n v="4"/>
    <m/>
    <m/>
    <m/>
    <n v="2"/>
    <n v="1"/>
    <n v="2"/>
    <n v="1"/>
    <n v="5"/>
    <n v="5"/>
    <n v="5"/>
    <n v="1"/>
    <n v="3"/>
    <n v="2"/>
    <n v="4"/>
    <n v="3"/>
    <n v="5"/>
    <n v="3"/>
    <n v="2"/>
    <n v="1"/>
    <s v="NO"/>
    <n v="3"/>
    <m/>
    <n v="5"/>
    <n v="2"/>
    <n v="3"/>
    <n v="5"/>
    <n v="4"/>
    <n v="3"/>
    <m/>
    <s v="NO"/>
    <s v="NO"/>
    <m/>
    <m/>
    <n v="5"/>
    <n v="5"/>
    <m/>
    <x v="2"/>
    <n v="3"/>
    <m/>
    <m/>
    <d v="2017-03-20T18:57:03"/>
    <s v="10.150.1.151"/>
    <m/>
  </r>
  <r>
    <s v="F. Ciencias Políticas y Sociología"/>
    <s v="Ciencias Sociales"/>
    <n v="3"/>
    <n v="1919"/>
    <m/>
    <m/>
    <x v="2"/>
    <n v="9"/>
    <m/>
    <x v="2"/>
    <n v="3"/>
    <m/>
    <n v="9"/>
    <n v="29"/>
    <n v="4"/>
    <m/>
    <m/>
    <m/>
    <n v="5"/>
    <n v="5"/>
    <n v="4"/>
    <n v="3"/>
    <m/>
    <m/>
    <m/>
    <m/>
    <m/>
    <m/>
    <m/>
    <n v="3"/>
    <n v="5"/>
    <n v="5"/>
    <n v="1"/>
    <n v="5"/>
    <n v="3"/>
    <n v="4"/>
    <n v="2"/>
    <n v="2"/>
    <n v="4"/>
    <n v="5"/>
    <n v="5"/>
    <n v="5"/>
    <n v="4"/>
    <m/>
    <n v="4"/>
    <s v="NO"/>
    <n v="4"/>
    <m/>
    <n v="5"/>
    <n v="5"/>
    <n v="5"/>
    <n v="5"/>
    <n v="5"/>
    <n v="5"/>
    <m/>
    <s v="SI"/>
    <s v="SI"/>
    <n v="4"/>
    <m/>
    <n v="5"/>
    <n v="3"/>
    <m/>
    <x v="2"/>
    <n v="4"/>
    <m/>
    <m/>
    <d v="2017-03-20T18:57:15"/>
    <s v="10.150.1.151"/>
    <m/>
  </r>
  <r>
    <s v="F. Farmacia"/>
    <s v="Ciencias de la Salud"/>
    <n v="4"/>
    <n v="1920"/>
    <m/>
    <m/>
    <x v="1"/>
    <n v="13"/>
    <m/>
    <x v="1"/>
    <n v="4"/>
    <m/>
    <n v="13"/>
    <n v="18"/>
    <n v="28"/>
    <m/>
    <m/>
    <m/>
    <n v="4"/>
    <n v="2"/>
    <n v="3"/>
    <n v="3"/>
    <n v="1"/>
    <m/>
    <m/>
    <m/>
    <m/>
    <m/>
    <m/>
    <n v="4"/>
    <n v="2"/>
    <n v="5"/>
    <n v="4"/>
    <n v="5"/>
    <n v="4"/>
    <n v="4"/>
    <m/>
    <n v="6"/>
    <n v="5"/>
    <n v="5"/>
    <n v="3"/>
    <n v="5"/>
    <n v="3"/>
    <n v="3"/>
    <n v="5"/>
    <s v="NO"/>
    <n v="4"/>
    <m/>
    <n v="4"/>
    <n v="2"/>
    <n v="4"/>
    <n v="5"/>
    <n v="5"/>
    <n v="5"/>
    <m/>
    <s v="NO"/>
    <s v="NO"/>
    <m/>
    <m/>
    <n v="5"/>
    <n v="4"/>
    <m/>
    <x v="2"/>
    <n v="3"/>
    <m/>
    <m/>
    <d v="2017-03-20T19:01:23"/>
    <s v="10.150.1.151"/>
    <m/>
  </r>
  <r>
    <s v="F. Geografía e Historia"/>
    <s v="Humanidades"/>
    <n v="1"/>
    <n v="1921"/>
    <m/>
    <m/>
    <x v="0"/>
    <n v="16"/>
    <m/>
    <x v="2"/>
    <n v="4"/>
    <m/>
    <n v="16"/>
    <n v="3"/>
    <n v="14"/>
    <m/>
    <m/>
    <m/>
    <n v="4"/>
    <n v="3"/>
    <n v="4"/>
    <n v="3"/>
    <n v="1"/>
    <m/>
    <n v="3"/>
    <m/>
    <m/>
    <m/>
    <m/>
    <n v="4"/>
    <n v="2"/>
    <n v="3"/>
    <n v="3"/>
    <n v="1"/>
    <n v="5"/>
    <n v="1"/>
    <n v="2"/>
    <n v="5"/>
    <n v="4"/>
    <n v="5"/>
    <n v="3"/>
    <n v="5"/>
    <n v="5"/>
    <n v="4"/>
    <n v="2"/>
    <s v="SI"/>
    <n v="5"/>
    <m/>
    <n v="4"/>
    <n v="3"/>
    <n v="3"/>
    <n v="5"/>
    <n v="4"/>
    <n v="4"/>
    <m/>
    <s v="SI"/>
    <s v="NO"/>
    <m/>
    <m/>
    <n v="4"/>
    <n v="3"/>
    <m/>
    <x v="2"/>
    <n v="4"/>
    <m/>
    <m/>
    <d v="2017-03-20T19:04:51"/>
    <s v="10.150.1.151"/>
    <m/>
  </r>
  <r>
    <s v="F. Ciencias de la Información"/>
    <s v="Ciencias Sociales"/>
    <n v="3"/>
    <n v="1922"/>
    <m/>
    <m/>
    <x v="1"/>
    <n v="4"/>
    <m/>
    <x v="2"/>
    <n v="2"/>
    <m/>
    <n v="29"/>
    <n v="4"/>
    <m/>
    <m/>
    <m/>
    <m/>
    <n v="5"/>
    <n v="3"/>
    <n v="3"/>
    <n v="2"/>
    <m/>
    <n v="2"/>
    <m/>
    <m/>
    <m/>
    <m/>
    <m/>
    <n v="2"/>
    <n v="1"/>
    <n v="1"/>
    <n v="2"/>
    <n v="5"/>
    <n v="5"/>
    <n v="5"/>
    <n v="1"/>
    <n v="2"/>
    <n v="4"/>
    <n v="4"/>
    <n v="1"/>
    <n v="5"/>
    <n v="5"/>
    <n v="3"/>
    <n v="1"/>
    <s v="NO"/>
    <n v="3"/>
    <m/>
    <n v="4"/>
    <n v="4"/>
    <n v="3"/>
    <n v="5"/>
    <n v="5"/>
    <n v="5"/>
    <m/>
    <s v="NO"/>
    <s v="NO"/>
    <m/>
    <m/>
    <n v="3"/>
    <n v="5"/>
    <m/>
    <x v="2"/>
    <n v="3"/>
    <m/>
    <m/>
    <d v="2017-03-20T19:08:56"/>
    <s v="10.150.1.152"/>
    <m/>
  </r>
  <r>
    <s v="F. Ciencias Físicas"/>
    <s v="Ciencias Experimentales"/>
    <n v="2"/>
    <n v="1923"/>
    <m/>
    <m/>
    <x v="1"/>
    <n v="6"/>
    <m/>
    <x v="1"/>
    <n v="4"/>
    <m/>
    <n v="6"/>
    <m/>
    <m/>
    <m/>
    <m/>
    <m/>
    <n v="4"/>
    <n v="4"/>
    <n v="4"/>
    <n v="3"/>
    <n v="1"/>
    <m/>
    <m/>
    <m/>
    <m/>
    <m/>
    <m/>
    <n v="3"/>
    <n v="1"/>
    <n v="1"/>
    <n v="1"/>
    <n v="4"/>
    <n v="4"/>
    <n v="5"/>
    <n v="3"/>
    <n v="3"/>
    <n v="3"/>
    <n v="3"/>
    <n v="3"/>
    <n v="3"/>
    <n v="3"/>
    <n v="3"/>
    <n v="3"/>
    <s v="NO"/>
    <n v="3"/>
    <m/>
    <n v="4"/>
    <n v="2"/>
    <n v="3"/>
    <n v="3"/>
    <n v="3"/>
    <n v="4"/>
    <m/>
    <s v="NO"/>
    <s v="NO"/>
    <m/>
    <m/>
    <n v="3"/>
    <n v="3"/>
    <m/>
    <x v="3"/>
    <n v="4"/>
    <m/>
    <m/>
    <d v="2017-03-20T19:13:55"/>
    <s v="10.150.1.152"/>
    <m/>
  </r>
  <r>
    <s v="F. Educación - Centro de Formación del Profesorado"/>
    <s v="Humanidades"/>
    <n v="1"/>
    <n v="1924"/>
    <m/>
    <m/>
    <x v="1"/>
    <n v="12"/>
    <m/>
    <x v="1"/>
    <n v="4"/>
    <m/>
    <n v="29"/>
    <n v="12"/>
    <m/>
    <m/>
    <m/>
    <m/>
    <n v="3"/>
    <n v="4"/>
    <n v="1"/>
    <n v="2"/>
    <m/>
    <m/>
    <m/>
    <n v="4"/>
    <s v="2-3 am"/>
    <m/>
    <m/>
    <n v="2"/>
    <n v="2"/>
    <n v="3"/>
    <n v="4"/>
    <n v="5"/>
    <n v="5"/>
    <n v="5"/>
    <n v="3"/>
    <n v="3"/>
    <n v="4"/>
    <n v="4"/>
    <n v="4"/>
    <n v="4"/>
    <n v="3"/>
    <n v="3"/>
    <n v="3"/>
    <s v="NO"/>
    <n v="4"/>
    <m/>
    <n v="1"/>
    <n v="1"/>
    <n v="4"/>
    <n v="4"/>
    <n v="4"/>
    <n v="4"/>
    <m/>
    <s v="SI"/>
    <s v="NO"/>
    <m/>
    <m/>
    <n v="2"/>
    <n v="2"/>
    <m/>
    <x v="2"/>
    <n v="4"/>
    <m/>
    <m/>
    <d v="2017-03-20T19:19:10"/>
    <s v="10.150.1.151"/>
    <m/>
  </r>
  <r>
    <s v="F. Ciencias Económicas y Empresariales"/>
    <s v="Ciencias Sociales"/>
    <n v="3"/>
    <n v="1925"/>
    <m/>
    <m/>
    <x v="1"/>
    <n v="5"/>
    <m/>
    <x v="2"/>
    <n v="3"/>
    <m/>
    <n v="5"/>
    <m/>
    <m/>
    <m/>
    <m/>
    <m/>
    <n v="4"/>
    <n v="4"/>
    <n v="4"/>
    <n v="4"/>
    <n v="1"/>
    <m/>
    <m/>
    <m/>
    <m/>
    <m/>
    <m/>
    <n v="4"/>
    <n v="3"/>
    <n v="3"/>
    <n v="3"/>
    <n v="5"/>
    <n v="2"/>
    <n v="5"/>
    <n v="1"/>
    <n v="4"/>
    <n v="4"/>
    <n v="4"/>
    <n v="4"/>
    <n v="5"/>
    <n v="4"/>
    <n v="4"/>
    <n v="4"/>
    <s v="NO"/>
    <n v="4"/>
    <m/>
    <n v="5"/>
    <n v="4"/>
    <n v="4"/>
    <n v="5"/>
    <n v="5"/>
    <n v="4"/>
    <m/>
    <s v="SI"/>
    <s v="SI"/>
    <n v="4"/>
    <m/>
    <n v="5"/>
    <n v="5"/>
    <m/>
    <x v="2"/>
    <n v="4"/>
    <m/>
    <m/>
    <d v="2017-03-20T19:19:35"/>
    <s v="10.150.1.152"/>
    <m/>
  </r>
  <r>
    <s v="F. Filología"/>
    <s v="Humanidades"/>
    <n v="1"/>
    <n v="1926"/>
    <m/>
    <m/>
    <x v="1"/>
    <n v="14"/>
    <m/>
    <x v="2"/>
    <n v="3"/>
    <m/>
    <n v="14"/>
    <n v="29"/>
    <m/>
    <m/>
    <m/>
    <m/>
    <n v="5"/>
    <n v="4"/>
    <n v="4"/>
    <n v="3"/>
    <n v="1"/>
    <m/>
    <m/>
    <m/>
    <m/>
    <m/>
    <m/>
    <n v="2"/>
    <n v="2"/>
    <n v="2"/>
    <n v="3"/>
    <n v="4"/>
    <n v="4"/>
    <n v="4"/>
    <n v="2"/>
    <n v="6"/>
    <n v="3"/>
    <n v="4"/>
    <n v="4"/>
    <n v="3"/>
    <n v="4"/>
    <n v="3"/>
    <n v="4"/>
    <s v="NO"/>
    <n v="3"/>
    <m/>
    <n v="4"/>
    <n v="3"/>
    <n v="3"/>
    <n v="4"/>
    <n v="4"/>
    <n v="4"/>
    <m/>
    <s v="NO"/>
    <s v="NO"/>
    <m/>
    <m/>
    <n v="4"/>
    <n v="4"/>
    <m/>
    <x v="3"/>
    <n v="3"/>
    <m/>
    <m/>
    <d v="2017-03-20T19:28:22"/>
    <s v="10.150.1.151"/>
    <m/>
  </r>
  <r>
    <s v="F. Psicología"/>
    <s v="Ciencias de la Salud"/>
    <n v="4"/>
    <n v="1927"/>
    <m/>
    <m/>
    <x v="1"/>
    <n v="20"/>
    <m/>
    <x v="1"/>
    <n v="3"/>
    <m/>
    <n v="20"/>
    <m/>
    <m/>
    <m/>
    <m/>
    <m/>
    <n v="5"/>
    <n v="4"/>
    <n v="3"/>
    <n v="3"/>
    <n v="1"/>
    <m/>
    <m/>
    <m/>
    <m/>
    <m/>
    <m/>
    <n v="4"/>
    <n v="1"/>
    <n v="1"/>
    <n v="4"/>
    <n v="5"/>
    <n v="5"/>
    <n v="5"/>
    <n v="1"/>
    <n v="2"/>
    <n v="3"/>
    <n v="4"/>
    <n v="4"/>
    <n v="2"/>
    <n v="4"/>
    <n v="2"/>
    <n v="4"/>
    <s v="NO"/>
    <n v="4"/>
    <m/>
    <n v="2"/>
    <n v="3"/>
    <n v="4"/>
    <n v="5"/>
    <n v="5"/>
    <n v="5"/>
    <m/>
    <s v="SI"/>
    <s v="NO"/>
    <n v="3"/>
    <m/>
    <n v="2"/>
    <n v="2"/>
    <m/>
    <x v="2"/>
    <n v="3"/>
    <m/>
    <m/>
    <d v="2017-03-20T19:29:02"/>
    <s v="10.150.1.152"/>
    <m/>
  </r>
  <r>
    <s v="F. Veterinaria"/>
    <s v="Ciencias de la Salud"/>
    <n v="4"/>
    <n v="1928"/>
    <m/>
    <m/>
    <x v="1"/>
    <n v="21"/>
    <m/>
    <x v="2"/>
    <n v="5"/>
    <m/>
    <n v="21"/>
    <n v="13"/>
    <n v="18"/>
    <m/>
    <m/>
    <m/>
    <n v="5"/>
    <n v="3"/>
    <n v="4"/>
    <n v="4"/>
    <m/>
    <n v="2"/>
    <m/>
    <m/>
    <m/>
    <m/>
    <m/>
    <n v="4"/>
    <n v="4"/>
    <n v="4"/>
    <n v="3"/>
    <n v="4"/>
    <n v="4"/>
    <n v="4"/>
    <n v="3"/>
    <n v="3"/>
    <n v="4"/>
    <n v="4"/>
    <n v="4"/>
    <n v="4"/>
    <n v="4"/>
    <n v="3"/>
    <n v="4"/>
    <s v="NO"/>
    <n v="4"/>
    <m/>
    <n v="4"/>
    <n v="4"/>
    <n v="4"/>
    <n v="4"/>
    <n v="4"/>
    <n v="4"/>
    <m/>
    <s v="SI"/>
    <s v="SI"/>
    <n v="5"/>
    <m/>
    <n v="4"/>
    <n v="5"/>
    <m/>
    <x v="0"/>
    <n v="5"/>
    <m/>
    <m/>
    <d v="2017-03-20T19:29:14"/>
    <s v="10.150.1.151"/>
    <m/>
  </r>
  <r>
    <s v="F. Bellas Artes"/>
    <s v="Humanidades"/>
    <n v="1"/>
    <n v="1929"/>
    <m/>
    <m/>
    <x v="1"/>
    <n v="1"/>
    <m/>
    <x v="1"/>
    <n v="3"/>
    <m/>
    <n v="1"/>
    <n v="16"/>
    <n v="3"/>
    <m/>
    <m/>
    <m/>
    <n v="3"/>
    <n v="4"/>
    <n v="4"/>
    <n v="3"/>
    <m/>
    <m/>
    <m/>
    <m/>
    <m/>
    <m/>
    <m/>
    <n v="4"/>
    <n v="4"/>
    <n v="4"/>
    <n v="3"/>
    <n v="5"/>
    <n v="3"/>
    <n v="4"/>
    <n v="3"/>
    <n v="3"/>
    <n v="3"/>
    <n v="3"/>
    <n v="3"/>
    <n v="3"/>
    <n v="3"/>
    <m/>
    <n v="4"/>
    <s v="NO"/>
    <n v="3"/>
    <m/>
    <n v="3"/>
    <n v="3"/>
    <n v="3"/>
    <n v="4"/>
    <n v="4"/>
    <n v="4"/>
    <m/>
    <s v="NO"/>
    <s v="SI"/>
    <n v="5"/>
    <m/>
    <n v="3"/>
    <n v="4"/>
    <m/>
    <x v="2"/>
    <n v="3"/>
    <m/>
    <m/>
    <d v="2017-03-20T19:30:00"/>
    <s v="10.150.1.152"/>
    <m/>
  </r>
  <r>
    <s v="F. Psicología"/>
    <s v="Ciencias de la Salud"/>
    <n v="4"/>
    <n v="1930"/>
    <m/>
    <m/>
    <x v="1"/>
    <n v="20"/>
    <m/>
    <x v="1"/>
    <n v="4"/>
    <m/>
    <n v="20"/>
    <m/>
    <m/>
    <m/>
    <m/>
    <m/>
    <n v="2"/>
    <n v="3"/>
    <n v="3"/>
    <n v="3"/>
    <m/>
    <n v="2"/>
    <n v="3"/>
    <n v="4"/>
    <s v="00.00"/>
    <m/>
    <m/>
    <n v="5"/>
    <n v="2"/>
    <n v="2"/>
    <n v="2"/>
    <n v="5"/>
    <n v="2"/>
    <n v="4"/>
    <n v="1"/>
    <n v="6"/>
    <n v="4"/>
    <n v="4"/>
    <n v="3"/>
    <n v="3"/>
    <n v="3"/>
    <n v="3"/>
    <n v="4"/>
    <s v="NO"/>
    <n v="2"/>
    <m/>
    <n v="3"/>
    <n v="5"/>
    <n v="5"/>
    <n v="5"/>
    <n v="5"/>
    <n v="4"/>
    <m/>
    <s v="SI"/>
    <s v="NO"/>
    <m/>
    <m/>
    <n v="3"/>
    <n v="3"/>
    <m/>
    <x v="2"/>
    <n v="4"/>
    <m/>
    <s v="No he acudido a los cursos formativos de usuarios que ofrece la biblioteca por falta de tiempo y porque, hasta el momento, he sabido manejarme sola."/>
    <d v="2017-03-20T19:31:27"/>
    <s v="10.150.1.151"/>
    <m/>
  </r>
  <r>
    <s v="F. Ciencias Físicas"/>
    <s v="Ciencias Experimentales"/>
    <n v="2"/>
    <n v="1931"/>
    <m/>
    <m/>
    <x v="1"/>
    <n v="6"/>
    <m/>
    <x v="2"/>
    <n v="3"/>
    <m/>
    <n v="6"/>
    <n v="8"/>
    <m/>
    <m/>
    <m/>
    <m/>
    <n v="5"/>
    <n v="5"/>
    <n v="5"/>
    <n v="2"/>
    <n v="1"/>
    <m/>
    <m/>
    <m/>
    <m/>
    <m/>
    <m/>
    <n v="3"/>
    <n v="1"/>
    <n v="1"/>
    <n v="3"/>
    <n v="5"/>
    <n v="4"/>
    <n v="5"/>
    <n v="1"/>
    <n v="3"/>
    <n v="3"/>
    <n v="4"/>
    <n v="5"/>
    <n v="5"/>
    <n v="5"/>
    <n v="3"/>
    <n v="4"/>
    <s v="NO"/>
    <n v="3"/>
    <m/>
    <n v="5"/>
    <n v="4"/>
    <n v="5"/>
    <n v="5"/>
    <n v="5"/>
    <n v="5"/>
    <m/>
    <s v="NO"/>
    <s v="NO"/>
    <m/>
    <m/>
    <n v="3"/>
    <n v="4"/>
    <m/>
    <x v="2"/>
    <n v="5"/>
    <m/>
    <m/>
    <d v="2017-03-20T19:33:22"/>
    <s v="10.150.1.152"/>
    <m/>
  </r>
  <r>
    <s v="F. Ciencias Químicas"/>
    <s v="Ciencias Experimentales"/>
    <n v="2"/>
    <n v="1932"/>
    <m/>
    <m/>
    <x v="1"/>
    <n v="10"/>
    <m/>
    <x v="1"/>
    <n v="3"/>
    <m/>
    <n v="10"/>
    <n v="2"/>
    <m/>
    <m/>
    <m/>
    <m/>
    <n v="4"/>
    <n v="4"/>
    <n v="4"/>
    <n v="2"/>
    <n v="1"/>
    <m/>
    <m/>
    <m/>
    <m/>
    <m/>
    <m/>
    <n v="3"/>
    <n v="2"/>
    <n v="1"/>
    <n v="4"/>
    <n v="5"/>
    <n v="5"/>
    <n v="5"/>
    <n v="1"/>
    <m/>
    <n v="4"/>
    <n v="4"/>
    <n v="2"/>
    <n v="5"/>
    <n v="3"/>
    <n v="4"/>
    <n v="4"/>
    <s v="NO"/>
    <n v="2"/>
    <m/>
    <n v="5"/>
    <n v="3"/>
    <n v="4"/>
    <n v="4"/>
    <n v="4"/>
    <n v="4"/>
    <m/>
    <s v="SI"/>
    <s v="NO"/>
    <m/>
    <m/>
    <n v="5"/>
    <n v="5"/>
    <m/>
    <x v="2"/>
    <m/>
    <m/>
    <s v="En mi opinión, sería buena idea actualizar el software de  todos los portátiles de la biblioteca así como comprar portátiles más grandes para mayor comodidad de uso."/>
    <d v="2017-03-20T19:33:56"/>
    <s v="10.150.1.152"/>
    <m/>
  </r>
  <r>
    <s v="F. Derecho"/>
    <s v="Ciencias Sociales"/>
    <n v="3"/>
    <n v="1933"/>
    <m/>
    <m/>
    <x v="1"/>
    <n v="11"/>
    <m/>
    <x v="1"/>
    <n v="4"/>
    <m/>
    <n v="29"/>
    <n v="29"/>
    <n v="29"/>
    <m/>
    <m/>
    <m/>
    <n v="2"/>
    <n v="4"/>
    <n v="4"/>
    <n v="3"/>
    <m/>
    <m/>
    <n v="3"/>
    <m/>
    <m/>
    <m/>
    <m/>
    <n v="5"/>
    <n v="2"/>
    <n v="3"/>
    <n v="3"/>
    <n v="4"/>
    <n v="2"/>
    <n v="3"/>
    <n v="2"/>
    <n v="2"/>
    <n v="3"/>
    <n v="3"/>
    <n v="3"/>
    <n v="5"/>
    <n v="5"/>
    <n v="3"/>
    <n v="2"/>
    <s v="NO"/>
    <n v="4"/>
    <m/>
    <n v="4"/>
    <n v="2"/>
    <n v="2"/>
    <n v="4"/>
    <n v="3"/>
    <n v="3"/>
    <m/>
    <s v="NO"/>
    <s v="NO"/>
    <m/>
    <m/>
    <n v="5"/>
    <n v="5"/>
    <m/>
    <x v="2"/>
    <n v="3"/>
    <m/>
    <m/>
    <d v="2017-03-20T19:39:01"/>
    <s v="10.150.1.152"/>
    <m/>
  </r>
  <r>
    <s v="F. Farmacia"/>
    <s v="Ciencias de la Salud"/>
    <n v="4"/>
    <n v="1934"/>
    <m/>
    <m/>
    <x v="1"/>
    <n v="13"/>
    <m/>
    <x v="2"/>
    <n v="1"/>
    <m/>
    <n v="13"/>
    <n v="19"/>
    <n v="29"/>
    <m/>
    <m/>
    <m/>
    <n v="4"/>
    <n v="3"/>
    <n v="4"/>
    <n v="4"/>
    <n v="1"/>
    <m/>
    <m/>
    <m/>
    <m/>
    <m/>
    <m/>
    <n v="2"/>
    <n v="3"/>
    <n v="3"/>
    <n v="3"/>
    <n v="4"/>
    <n v="3"/>
    <n v="3"/>
    <n v="3"/>
    <n v="2"/>
    <n v="3"/>
    <n v="3"/>
    <n v="3"/>
    <n v="3"/>
    <n v="3"/>
    <n v="3"/>
    <m/>
    <s v="NO"/>
    <n v="3"/>
    <m/>
    <n v="3"/>
    <n v="3"/>
    <n v="3"/>
    <n v="3"/>
    <n v="3"/>
    <n v="3"/>
    <m/>
    <m/>
    <m/>
    <m/>
    <m/>
    <n v="3"/>
    <n v="3"/>
    <m/>
    <x v="3"/>
    <n v="3"/>
    <m/>
    <m/>
    <d v="2017-03-20T19:43:12"/>
    <s v="10.150.1.151"/>
    <m/>
  </r>
  <r>
    <s v="F. Filología"/>
    <s v="Humanidades"/>
    <n v="1"/>
    <n v="1935"/>
    <m/>
    <m/>
    <x v="1"/>
    <n v="14"/>
    <m/>
    <x v="2"/>
    <n v="4"/>
    <m/>
    <n v="14"/>
    <n v="29"/>
    <m/>
    <m/>
    <m/>
    <m/>
    <n v="4"/>
    <n v="4"/>
    <n v="3"/>
    <n v="3"/>
    <m/>
    <n v="2"/>
    <m/>
    <m/>
    <m/>
    <m/>
    <m/>
    <n v="4"/>
    <n v="1"/>
    <n v="1"/>
    <n v="2"/>
    <n v="5"/>
    <n v="4"/>
    <n v="4"/>
    <n v="2"/>
    <n v="6"/>
    <n v="3"/>
    <n v="2"/>
    <n v="3"/>
    <n v="3"/>
    <n v="4"/>
    <n v="3"/>
    <n v="3"/>
    <s v="NO"/>
    <n v="3"/>
    <m/>
    <n v="4"/>
    <n v="3"/>
    <n v="3"/>
    <n v="4"/>
    <n v="4"/>
    <n v="4"/>
    <m/>
    <s v="NO"/>
    <s v="NO"/>
    <m/>
    <m/>
    <n v="4"/>
    <n v="3"/>
    <m/>
    <x v="2"/>
    <n v="3"/>
    <m/>
    <s v="No he sido informada sobre los cursos de formación de usuarios que tiene la biblioteca."/>
    <d v="2017-03-20T19:45:59"/>
    <s v="10.150.1.151"/>
    <m/>
  </r>
  <r>
    <s v="F. Geografía e Historia"/>
    <s v="Humanidades"/>
    <n v="1"/>
    <n v="1936"/>
    <m/>
    <m/>
    <x v="1"/>
    <n v="16"/>
    <m/>
    <x v="1"/>
    <n v="3"/>
    <m/>
    <n v="16"/>
    <n v="29"/>
    <n v="4"/>
    <m/>
    <m/>
    <m/>
    <n v="4"/>
    <n v="4"/>
    <n v="3"/>
    <n v="2"/>
    <n v="1"/>
    <n v="2"/>
    <n v="3"/>
    <m/>
    <m/>
    <m/>
    <m/>
    <n v="4"/>
    <n v="1"/>
    <n v="1"/>
    <n v="1"/>
    <n v="1"/>
    <n v="5"/>
    <n v="5"/>
    <n v="3"/>
    <n v="6"/>
    <n v="4"/>
    <n v="3"/>
    <n v="2"/>
    <n v="3"/>
    <n v="4"/>
    <n v="1"/>
    <n v="3"/>
    <s v="NO"/>
    <n v="4"/>
    <m/>
    <n v="4"/>
    <n v="3"/>
    <n v="3"/>
    <n v="4"/>
    <n v="4"/>
    <n v="4"/>
    <m/>
    <s v="NO"/>
    <s v="SI"/>
    <n v="4"/>
    <m/>
    <n v="2"/>
    <n v="2"/>
    <m/>
    <x v="3"/>
    <n v="3"/>
    <m/>
    <m/>
    <d v="2017-03-20T19:46:28"/>
    <s v="10.150.1.152"/>
    <m/>
  </r>
  <r>
    <s v="F. Geografía e Historia"/>
    <s v="Humanidades"/>
    <n v="1"/>
    <n v="1937"/>
    <m/>
    <m/>
    <x v="1"/>
    <n v="16"/>
    <m/>
    <x v="1"/>
    <n v="4"/>
    <m/>
    <n v="16"/>
    <n v="29"/>
    <n v="15"/>
    <m/>
    <m/>
    <m/>
    <n v="4"/>
    <n v="5"/>
    <n v="4"/>
    <n v="2"/>
    <m/>
    <m/>
    <m/>
    <n v="4"/>
    <s v="3 a.m."/>
    <m/>
    <m/>
    <n v="4"/>
    <n v="3"/>
    <n v="3"/>
    <n v="2"/>
    <n v="3"/>
    <n v="4"/>
    <n v="2"/>
    <n v="3"/>
    <n v="1"/>
    <n v="4"/>
    <n v="4"/>
    <n v="1"/>
    <n v="3"/>
    <n v="4"/>
    <n v="3"/>
    <n v="2"/>
    <s v="NO"/>
    <n v="4"/>
    <m/>
    <n v="5"/>
    <n v="4"/>
    <n v="3"/>
    <n v="5"/>
    <n v="2"/>
    <n v="4"/>
    <m/>
    <s v="NO"/>
    <s v="NO"/>
    <m/>
    <m/>
    <n v="4"/>
    <n v="5"/>
    <m/>
    <x v="0"/>
    <n v="3"/>
    <m/>
    <m/>
    <d v="2017-03-20T19:47:42"/>
    <s v="10.150.1.152"/>
    <m/>
  </r>
  <r>
    <s v="F. Filología"/>
    <s v="Humanidades"/>
    <n v="1"/>
    <n v="1938"/>
    <m/>
    <m/>
    <x v="0"/>
    <n v="14"/>
    <m/>
    <x v="2"/>
    <n v="3"/>
    <m/>
    <n v="29"/>
    <n v="14"/>
    <m/>
    <m/>
    <m/>
    <m/>
    <n v="1"/>
    <n v="1"/>
    <n v="1"/>
    <n v="1"/>
    <m/>
    <m/>
    <n v="3"/>
    <m/>
    <m/>
    <m/>
    <m/>
    <n v="5"/>
    <n v="1"/>
    <n v="1"/>
    <n v="5"/>
    <n v="3"/>
    <n v="5"/>
    <n v="3"/>
    <n v="1"/>
    <n v="1"/>
    <n v="1"/>
    <n v="1"/>
    <n v="1"/>
    <n v="1"/>
    <n v="1"/>
    <n v="1"/>
    <n v="1"/>
    <s v="SI"/>
    <n v="1"/>
    <m/>
    <n v="1"/>
    <n v="1"/>
    <n v="1"/>
    <n v="1"/>
    <n v="1"/>
    <n v="1"/>
    <m/>
    <s v="SI"/>
    <s v="SI"/>
    <n v="2"/>
    <m/>
    <n v="1"/>
    <n v="1"/>
    <m/>
    <x v="1"/>
    <n v="1"/>
    <m/>
    <s v="los personales de la biblioteca son todos muy antipaticos. &lt;br&gt;"/>
    <d v="2017-03-20T19:50:32"/>
    <s v="10.150.1.151"/>
    <m/>
  </r>
  <r>
    <s v="F. Geografía e Historia"/>
    <s v="Humanidades"/>
    <n v="1"/>
    <n v="1939"/>
    <m/>
    <m/>
    <x v="1"/>
    <n v="16"/>
    <m/>
    <x v="1"/>
    <n v="3"/>
    <m/>
    <n v="29"/>
    <n v="16"/>
    <m/>
    <s v="Matadero"/>
    <m/>
    <m/>
    <n v="4"/>
    <n v="4"/>
    <n v="4"/>
    <n v="1"/>
    <m/>
    <n v="2"/>
    <m/>
    <m/>
    <m/>
    <m/>
    <m/>
    <n v="4"/>
    <n v="3"/>
    <n v="3"/>
    <n v="4"/>
    <n v="4"/>
    <n v="4"/>
    <n v="4"/>
    <n v="3"/>
    <n v="4"/>
    <n v="3"/>
    <n v="3"/>
    <n v="3"/>
    <n v="3"/>
    <n v="3"/>
    <n v="3"/>
    <n v="3"/>
    <s v="NO"/>
    <n v="3"/>
    <m/>
    <n v="4"/>
    <n v="4"/>
    <n v="4"/>
    <n v="4"/>
    <n v="3"/>
    <n v="4"/>
    <m/>
    <s v="NO"/>
    <s v="NO"/>
    <m/>
    <m/>
    <n v="4"/>
    <n v="4"/>
    <m/>
    <x v="2"/>
    <n v="3"/>
    <m/>
    <s v="El sistema de reserva de documentos que están en depósito es incómodo: se hace desde internet y no te permite escoger qué día lo recoges."/>
    <d v="2017-03-20T19:53:24"/>
    <s v="10.150.1.152"/>
    <m/>
  </r>
  <r>
    <s v="F. Filología"/>
    <s v="Humanidades"/>
    <n v="1"/>
    <n v="1940"/>
    <m/>
    <m/>
    <x v="1"/>
    <n v="14"/>
    <m/>
    <x v="1"/>
    <n v="4"/>
    <m/>
    <n v="29"/>
    <n v="14"/>
    <n v="16"/>
    <m/>
    <m/>
    <m/>
    <n v="5"/>
    <n v="5"/>
    <n v="4"/>
    <n v="5"/>
    <n v="1"/>
    <m/>
    <m/>
    <m/>
    <m/>
    <m/>
    <m/>
    <n v="5"/>
    <n v="2"/>
    <n v="2"/>
    <n v="4"/>
    <n v="4"/>
    <n v="4"/>
    <n v="4"/>
    <n v="2"/>
    <n v="4"/>
    <n v="4"/>
    <n v="4"/>
    <n v="4"/>
    <n v="5"/>
    <n v="5"/>
    <n v="4"/>
    <n v="4"/>
    <s v="NO"/>
    <n v="5"/>
    <m/>
    <n v="5"/>
    <n v="3"/>
    <n v="3"/>
    <n v="4"/>
    <n v="5"/>
    <n v="5"/>
    <m/>
    <s v="SI"/>
    <s v="NO"/>
    <m/>
    <m/>
    <n v="5"/>
    <n v="5"/>
    <m/>
    <x v="0"/>
    <n v="5"/>
    <m/>
    <m/>
    <d v="2017-03-20T20:01:57"/>
    <s v="10.150.1.152"/>
    <m/>
  </r>
  <r>
    <s v="F. Filología"/>
    <s v="Humanidades"/>
    <n v="1"/>
    <n v="1941"/>
    <m/>
    <m/>
    <x v="1"/>
    <n v="14"/>
    <m/>
    <x v="1"/>
    <n v="5"/>
    <m/>
    <n v="14"/>
    <n v="29"/>
    <n v="15"/>
    <m/>
    <m/>
    <m/>
    <n v="2"/>
    <n v="4"/>
    <n v="4"/>
    <n v="4"/>
    <m/>
    <m/>
    <n v="3"/>
    <m/>
    <m/>
    <m/>
    <m/>
    <n v="4"/>
    <n v="1"/>
    <n v="1"/>
    <n v="4"/>
    <n v="4"/>
    <n v="5"/>
    <n v="3"/>
    <n v="3"/>
    <n v="5"/>
    <n v="4"/>
    <n v="5"/>
    <n v="5"/>
    <n v="5"/>
    <n v="5"/>
    <n v="5"/>
    <n v="5"/>
    <s v="NO"/>
    <n v="5"/>
    <m/>
    <n v="5"/>
    <n v="5"/>
    <n v="3"/>
    <n v="5"/>
    <n v="5"/>
    <n v="5"/>
    <m/>
    <s v="NO"/>
    <s v="NO"/>
    <m/>
    <m/>
    <n v="3"/>
    <n v="3"/>
    <m/>
    <x v="2"/>
    <n v="4"/>
    <m/>
    <m/>
    <d v="2017-03-20T20:03:29"/>
    <s v="10.150.1.151"/>
    <m/>
  </r>
  <r>
    <s v="F. Bellas Artes"/>
    <s v="Humanidades"/>
    <n v="1"/>
    <n v="1942"/>
    <m/>
    <m/>
    <x v="2"/>
    <n v="1"/>
    <m/>
    <x v="2"/>
    <n v="5"/>
    <m/>
    <n v="1"/>
    <n v="4"/>
    <m/>
    <m/>
    <m/>
    <m/>
    <n v="5"/>
    <n v="5"/>
    <n v="5"/>
    <n v="4"/>
    <m/>
    <n v="2"/>
    <n v="3"/>
    <m/>
    <m/>
    <m/>
    <m/>
    <n v="4"/>
    <n v="4"/>
    <n v="4"/>
    <n v="2"/>
    <n v="4"/>
    <n v="5"/>
    <n v="5"/>
    <n v="4"/>
    <n v="5"/>
    <n v="1"/>
    <n v="1"/>
    <n v="1"/>
    <n v="1"/>
    <n v="1"/>
    <n v="1"/>
    <n v="1"/>
    <s v="SI"/>
    <n v="1"/>
    <m/>
    <n v="5"/>
    <n v="5"/>
    <n v="5"/>
    <n v="5"/>
    <n v="5"/>
    <n v="5"/>
    <m/>
    <s v="SI"/>
    <s v="SI"/>
    <n v="5"/>
    <m/>
    <n v="1"/>
    <n v="1"/>
    <m/>
    <x v="4"/>
    <n v="5"/>
    <m/>
    <m/>
    <d v="2017-03-20T20:06:06"/>
    <s v="10.150.1.151"/>
    <m/>
  </r>
  <r>
    <s v="F. Filología"/>
    <s v="Humanidades"/>
    <n v="1"/>
    <n v="1943"/>
    <m/>
    <m/>
    <x v="1"/>
    <n v="14"/>
    <m/>
    <x v="1"/>
    <n v="5"/>
    <m/>
    <n v="29"/>
    <n v="14"/>
    <n v="4"/>
    <m/>
    <m/>
    <m/>
    <n v="4"/>
    <n v="5"/>
    <n v="4"/>
    <n v="3"/>
    <m/>
    <n v="2"/>
    <n v="3"/>
    <m/>
    <m/>
    <m/>
    <m/>
    <n v="4"/>
    <n v="2"/>
    <n v="2"/>
    <n v="4"/>
    <n v="5"/>
    <n v="3"/>
    <n v="5"/>
    <n v="1"/>
    <n v="4"/>
    <n v="4"/>
    <n v="4"/>
    <n v="3"/>
    <n v="4"/>
    <n v="5"/>
    <n v="4"/>
    <n v="4"/>
    <s v="NO"/>
    <n v="4"/>
    <m/>
    <n v="4"/>
    <n v="4"/>
    <n v="4"/>
    <n v="5"/>
    <n v="5"/>
    <n v="5"/>
    <m/>
    <s v="NO"/>
    <s v="NO"/>
    <n v="3"/>
    <m/>
    <n v="5"/>
    <n v="4"/>
    <m/>
    <x v="2"/>
    <n v="3"/>
    <m/>
    <s v="Mayor repertorio"/>
    <d v="2017-03-20T20:08:41"/>
    <s v="10.150.1.152"/>
    <m/>
  </r>
  <r>
    <s v="F. Farmacia"/>
    <s v="Ciencias de la Salud"/>
    <n v="4"/>
    <n v="1944"/>
    <m/>
    <m/>
    <x v="1"/>
    <n v="13"/>
    <m/>
    <x v="3"/>
    <n v="3"/>
    <m/>
    <n v="13"/>
    <n v="29"/>
    <n v="19"/>
    <s v="Biblioteca Universidad Carlos III Madrid, campus de Leganés"/>
    <m/>
    <m/>
    <n v="2"/>
    <n v="4"/>
    <n v="3"/>
    <n v="1"/>
    <m/>
    <n v="2"/>
    <m/>
    <m/>
    <m/>
    <m/>
    <m/>
    <n v="1"/>
    <n v="1"/>
    <n v="3"/>
    <n v="3"/>
    <n v="4"/>
    <n v="5"/>
    <n v="5"/>
    <n v="1"/>
    <n v="2"/>
    <n v="3"/>
    <n v="3"/>
    <n v="3"/>
    <n v="3"/>
    <n v="3"/>
    <n v="3"/>
    <n v="3"/>
    <s v="NO"/>
    <n v="3"/>
    <m/>
    <n v="5"/>
    <n v="4"/>
    <n v="4"/>
    <n v="4"/>
    <n v="2"/>
    <n v="3"/>
    <m/>
    <s v="NO"/>
    <s v="NO"/>
    <m/>
    <m/>
    <n v="3"/>
    <n v="4"/>
    <m/>
    <x v="3"/>
    <n v="3"/>
    <m/>
    <s v="Ampliar los horarios. &lt;br&gt;Comunicar la apertura de las bibliotecas de forma clara, en que época abren mas, etc.&lt;br&gt;Modernizar, son necesarios enchufes en todas las bibliotecas. "/>
    <d v="2017-03-20T20:16:15"/>
    <s v="10.150.1.152"/>
    <m/>
  </r>
  <r>
    <s v="F. Derecho"/>
    <s v="Ciencias Sociales"/>
    <n v="3"/>
    <n v="1945"/>
    <m/>
    <m/>
    <x v="1"/>
    <n v="11"/>
    <m/>
    <x v="2"/>
    <n v="1"/>
    <m/>
    <n v="29"/>
    <m/>
    <m/>
    <m/>
    <m/>
    <m/>
    <n v="5"/>
    <n v="5"/>
    <n v="5"/>
    <n v="2"/>
    <m/>
    <n v="2"/>
    <m/>
    <m/>
    <m/>
    <m/>
    <m/>
    <n v="4"/>
    <n v="1"/>
    <n v="1"/>
    <n v="5"/>
    <n v="5"/>
    <n v="5"/>
    <n v="5"/>
    <n v="3"/>
    <n v="2"/>
    <n v="5"/>
    <n v="5"/>
    <n v="3"/>
    <n v="4"/>
    <n v="2"/>
    <n v="2"/>
    <n v="3"/>
    <s v="NO"/>
    <n v="2"/>
    <m/>
    <n v="5"/>
    <n v="2"/>
    <n v="4"/>
    <n v="5"/>
    <n v="5"/>
    <n v="4"/>
    <m/>
    <s v="NO"/>
    <s v="NO"/>
    <m/>
    <m/>
    <n v="5"/>
    <n v="5"/>
    <m/>
    <x v="0"/>
    <n v="4"/>
    <m/>
    <s v="Mayor plazo de préstamo de libros"/>
    <d v="2017-03-20T20:21:13"/>
    <s v="10.150.1.152"/>
    <m/>
  </r>
  <r>
    <s v="F. Educación - Centro de Formación del Profesorado"/>
    <s v="Humanidades"/>
    <n v="1"/>
    <n v="1946"/>
    <m/>
    <m/>
    <x v="1"/>
    <n v="12"/>
    <m/>
    <x v="2"/>
    <n v="1"/>
    <m/>
    <n v="12"/>
    <n v="11"/>
    <n v="14"/>
    <m/>
    <m/>
    <m/>
    <n v="3"/>
    <n v="3"/>
    <n v="3"/>
    <n v="3"/>
    <m/>
    <m/>
    <m/>
    <n v="4"/>
    <m/>
    <m/>
    <m/>
    <n v="2"/>
    <n v="2"/>
    <n v="2"/>
    <n v="4"/>
    <n v="4"/>
    <n v="5"/>
    <n v="5"/>
    <n v="4"/>
    <n v="3"/>
    <n v="3"/>
    <n v="3"/>
    <n v="3"/>
    <n v="3"/>
    <n v="2"/>
    <n v="2"/>
    <n v="2"/>
    <s v="NO"/>
    <n v="3"/>
    <m/>
    <n v="3"/>
    <n v="3"/>
    <n v="2"/>
    <n v="3"/>
    <n v="3"/>
    <n v="3"/>
    <m/>
    <s v="NO"/>
    <s v="NO"/>
    <n v="1"/>
    <m/>
    <n v="3"/>
    <n v="2"/>
    <m/>
    <x v="3"/>
    <n v="3"/>
    <m/>
    <s v="No sabia que había curso de formación de los usuarios"/>
    <d v="2017-03-20T20:24:36"/>
    <s v="10.150.1.152"/>
    <m/>
  </r>
  <r>
    <s v="F. Psicología"/>
    <s v="Ciencias de la Salud"/>
    <n v="4"/>
    <n v="1947"/>
    <m/>
    <m/>
    <x v="2"/>
    <n v="20"/>
    <m/>
    <x v="2"/>
    <n v="4"/>
    <m/>
    <n v="20"/>
    <n v="26"/>
    <n v="12"/>
    <s v="Biblioteca Moratalaz&lt;br&gt;Biblioteca  Retiro"/>
    <m/>
    <m/>
    <n v="4"/>
    <n v="4"/>
    <n v="4"/>
    <n v="4"/>
    <m/>
    <m/>
    <n v="3"/>
    <m/>
    <m/>
    <m/>
    <m/>
    <n v="4"/>
    <n v="3"/>
    <n v="3"/>
    <n v="2"/>
    <n v="4"/>
    <n v="4"/>
    <n v="3"/>
    <n v="4"/>
    <n v="3"/>
    <m/>
    <n v="4"/>
    <n v="3"/>
    <n v="4"/>
    <n v="3"/>
    <n v="4"/>
    <n v="3"/>
    <s v="NO"/>
    <n v="1"/>
    <m/>
    <n v="3"/>
    <n v="3"/>
    <n v="2"/>
    <n v="2"/>
    <n v="3"/>
    <n v="2"/>
    <m/>
    <s v="SI"/>
    <s v="NO"/>
    <m/>
    <m/>
    <n v="3"/>
    <n v="3"/>
    <m/>
    <x v="2"/>
    <m/>
    <m/>
    <m/>
    <d v="2017-03-20T20:26:25"/>
    <s v="10.150.1.151"/>
    <m/>
  </r>
  <r>
    <s v="F. Educación - Centro de Formación del Profesorado"/>
    <s v="Humanidades"/>
    <n v="1"/>
    <n v="1948"/>
    <m/>
    <m/>
    <x v="1"/>
    <n v="12"/>
    <m/>
    <x v="1"/>
    <n v="3"/>
    <m/>
    <n v="12"/>
    <m/>
    <m/>
    <m/>
    <m/>
    <m/>
    <n v="4"/>
    <n v="2"/>
    <n v="5"/>
    <n v="3"/>
    <m/>
    <m/>
    <m/>
    <n v="4"/>
    <n v="0.95833333333333337"/>
    <m/>
    <m/>
    <n v="4"/>
    <n v="1"/>
    <n v="2"/>
    <n v="2"/>
    <n v="5"/>
    <n v="2"/>
    <n v="5"/>
    <n v="1"/>
    <n v="4"/>
    <n v="3"/>
    <n v="4"/>
    <n v="4"/>
    <n v="3"/>
    <n v="5"/>
    <n v="3"/>
    <n v="5"/>
    <s v="SI"/>
    <n v="5"/>
    <m/>
    <n v="4"/>
    <n v="4"/>
    <n v="4"/>
    <n v="5"/>
    <n v="5"/>
    <n v="5"/>
    <m/>
    <s v="NO"/>
    <s v="NO"/>
    <m/>
    <m/>
    <n v="3"/>
    <n v="3"/>
    <m/>
    <x v="2"/>
    <m/>
    <m/>
    <m/>
    <d v="2017-03-20T20:27:48"/>
    <s v="10.150.1.152"/>
    <m/>
  </r>
  <r>
    <s v="F. Educación - Centro de Formación del Profesorado"/>
    <s v="Humanidades"/>
    <n v="1"/>
    <n v="1949"/>
    <m/>
    <m/>
    <x v="1"/>
    <n v="12"/>
    <m/>
    <x v="2"/>
    <n v="3"/>
    <m/>
    <n v="12"/>
    <n v="29"/>
    <m/>
    <m/>
    <m/>
    <m/>
    <n v="4"/>
    <n v="4"/>
    <n v="3"/>
    <n v="2"/>
    <n v="1"/>
    <n v="2"/>
    <n v="3"/>
    <m/>
    <m/>
    <m/>
    <m/>
    <n v="3"/>
    <n v="3"/>
    <n v="3"/>
    <n v="4"/>
    <n v="5"/>
    <n v="5"/>
    <n v="5"/>
    <n v="4"/>
    <n v="4"/>
    <n v="3"/>
    <n v="4"/>
    <n v="4"/>
    <n v="2"/>
    <n v="4"/>
    <n v="3"/>
    <n v="3"/>
    <s v="NO"/>
    <n v="3"/>
    <m/>
    <n v="2"/>
    <n v="3"/>
    <n v="4"/>
    <n v="4"/>
    <n v="4"/>
    <n v="4"/>
    <m/>
    <s v="NO"/>
    <s v="SI"/>
    <n v="3"/>
    <m/>
    <n v="3"/>
    <n v="2"/>
    <m/>
    <x v="2"/>
    <n v="3"/>
    <m/>
    <m/>
    <d v="2017-03-20T20:33:17"/>
    <s v="10.150.1.152"/>
    <m/>
  </r>
  <r>
    <s v="F. Ciencias Políticas y Sociología"/>
    <s v="Ciencias Sociales"/>
    <n v="3"/>
    <n v="1950"/>
    <m/>
    <m/>
    <x v="1"/>
    <n v="9"/>
    <m/>
    <x v="2"/>
    <n v="1"/>
    <m/>
    <n v="9"/>
    <m/>
    <m/>
    <m/>
    <m/>
    <m/>
    <n v="5"/>
    <n v="5"/>
    <n v="5"/>
    <n v="5"/>
    <n v="1"/>
    <m/>
    <m/>
    <m/>
    <m/>
    <m/>
    <m/>
    <n v="5"/>
    <n v="1"/>
    <n v="1"/>
    <n v="2"/>
    <n v="4"/>
    <n v="1"/>
    <n v="1"/>
    <n v="1"/>
    <n v="6"/>
    <m/>
    <n v="2"/>
    <n v="2"/>
    <n v="5"/>
    <n v="3"/>
    <n v="3"/>
    <n v="2"/>
    <s v="NO"/>
    <n v="2"/>
    <m/>
    <n v="5"/>
    <n v="2"/>
    <n v="2"/>
    <n v="5"/>
    <n v="4"/>
    <n v="3"/>
    <m/>
    <s v="NO"/>
    <s v="NO"/>
    <m/>
    <m/>
    <n v="5"/>
    <n v="5"/>
    <m/>
    <x v="2"/>
    <n v="3"/>
    <m/>
    <m/>
    <d v="2017-03-20T20:37:33"/>
    <s v="10.150.1.151"/>
    <m/>
  </r>
  <r>
    <s v="F. Enfermería, Fisioterapia y Podología"/>
    <s v="Ciencias de la Salud"/>
    <n v="4"/>
    <n v="1951"/>
    <m/>
    <m/>
    <x v="0"/>
    <n v="22"/>
    <m/>
    <x v="2"/>
    <n v="3"/>
    <m/>
    <n v="22"/>
    <m/>
    <m/>
    <m/>
    <m/>
    <m/>
    <n v="3"/>
    <n v="4"/>
    <n v="3"/>
    <n v="3"/>
    <n v="1"/>
    <n v="2"/>
    <m/>
    <m/>
    <m/>
    <m/>
    <m/>
    <n v="3"/>
    <n v="5"/>
    <n v="4"/>
    <n v="3"/>
    <n v="2"/>
    <n v="3"/>
    <n v="1"/>
    <n v="3"/>
    <n v="3"/>
    <n v="3"/>
    <n v="4"/>
    <n v="5"/>
    <n v="4"/>
    <n v="4"/>
    <n v="3"/>
    <n v="3"/>
    <s v="SI"/>
    <n v="3"/>
    <m/>
    <n v="3"/>
    <n v="3"/>
    <n v="3"/>
    <n v="4"/>
    <n v="4"/>
    <n v="5"/>
    <m/>
    <s v="SI"/>
    <s v="NO"/>
    <m/>
    <m/>
    <n v="4"/>
    <n v="4"/>
    <m/>
    <x v="2"/>
    <n v="4"/>
    <m/>
    <m/>
    <d v="2017-03-20T20:39:25"/>
    <s v="10.150.1.151"/>
    <m/>
  </r>
  <r>
    <s v="F. Ciencias de la Documentación"/>
    <s v="Ciencias Sociales"/>
    <n v="3"/>
    <n v="1952"/>
    <m/>
    <m/>
    <x v="2"/>
    <n v="3"/>
    <m/>
    <x v="1"/>
    <n v="4"/>
    <m/>
    <n v="3"/>
    <n v="14"/>
    <n v="28"/>
    <m/>
    <m/>
    <m/>
    <n v="4"/>
    <n v="3"/>
    <n v="4"/>
    <n v="3"/>
    <n v="1"/>
    <m/>
    <m/>
    <m/>
    <m/>
    <m/>
    <m/>
    <n v="4"/>
    <n v="2"/>
    <n v="3"/>
    <n v="3"/>
    <n v="4"/>
    <n v="4"/>
    <n v="4"/>
    <n v="3"/>
    <n v="6"/>
    <n v="4"/>
    <n v="3"/>
    <n v="3"/>
    <n v="3"/>
    <n v="3"/>
    <n v="3"/>
    <n v="3"/>
    <s v="SI"/>
    <n v="3"/>
    <m/>
    <n v="3"/>
    <n v="4"/>
    <n v="5"/>
    <n v="5"/>
    <n v="5"/>
    <n v="5"/>
    <m/>
    <s v="NO"/>
    <s v="SI"/>
    <n v="3"/>
    <m/>
    <n v="3"/>
    <n v="3"/>
    <m/>
    <x v="3"/>
    <n v="3"/>
    <m/>
    <m/>
    <d v="2017-03-20T20:45:09"/>
    <s v="10.150.1.151"/>
    <m/>
  </r>
  <r>
    <s v="F. Ciencias Políticas y Sociología"/>
    <s v="Ciencias Sociales"/>
    <n v="3"/>
    <n v="1953"/>
    <m/>
    <m/>
    <x v="0"/>
    <n v="9"/>
    <m/>
    <x v="1"/>
    <n v="5"/>
    <m/>
    <n v="29"/>
    <n v="14"/>
    <n v="15"/>
    <m/>
    <m/>
    <m/>
    <n v="4"/>
    <n v="4"/>
    <n v="4"/>
    <n v="3"/>
    <m/>
    <m/>
    <n v="3"/>
    <m/>
    <m/>
    <m/>
    <m/>
    <n v="4"/>
    <n v="4"/>
    <n v="4"/>
    <n v="5"/>
    <n v="4"/>
    <n v="5"/>
    <n v="3"/>
    <n v="4"/>
    <n v="5"/>
    <n v="4"/>
    <n v="4"/>
    <n v="4"/>
    <n v="4"/>
    <n v="4"/>
    <n v="3"/>
    <n v="4"/>
    <s v="SI"/>
    <n v="4"/>
    <m/>
    <n v="4"/>
    <n v="1"/>
    <n v="2"/>
    <n v="3"/>
    <n v="5"/>
    <n v="5"/>
    <m/>
    <s v="NO"/>
    <s v="NO"/>
    <m/>
    <m/>
    <n v="4"/>
    <n v="3"/>
    <m/>
    <x v="2"/>
    <n v="4"/>
    <m/>
    <m/>
    <d v="2017-03-20T20:45:21"/>
    <s v="10.150.1.152"/>
    <m/>
  </r>
  <r>
    <s v="N/C"/>
    <s v="N/C"/>
    <e v="#N/A"/>
    <n v="1954"/>
    <m/>
    <m/>
    <x v="1"/>
    <m/>
    <m/>
    <x v="2"/>
    <n v="3"/>
    <m/>
    <n v="3"/>
    <n v="17"/>
    <n v="4"/>
    <s v="Bibliotecas de la Comunidad de Madrid o del Ayuntamiento."/>
    <m/>
    <m/>
    <n v="5"/>
    <n v="3"/>
    <n v="4"/>
    <n v="5"/>
    <m/>
    <m/>
    <m/>
    <n v="4"/>
    <m/>
    <m/>
    <m/>
    <n v="3"/>
    <n v="5"/>
    <n v="5"/>
    <n v="2"/>
    <n v="5"/>
    <n v="5"/>
    <n v="5"/>
    <n v="3"/>
    <n v="5"/>
    <n v="5"/>
    <n v="5"/>
    <n v="5"/>
    <n v="5"/>
    <n v="5"/>
    <n v="4"/>
    <n v="5"/>
    <s v="SI"/>
    <n v="5"/>
    <m/>
    <n v="5"/>
    <n v="3"/>
    <n v="4"/>
    <n v="5"/>
    <n v="5"/>
    <n v="5"/>
    <m/>
    <s v="NO"/>
    <s v="NO"/>
    <m/>
    <m/>
    <n v="5"/>
    <n v="5"/>
    <m/>
    <x v="0"/>
    <n v="4"/>
    <m/>
    <m/>
    <d v="2017-03-20T20:59:07"/>
    <s v="10.150.1.152"/>
    <m/>
  </r>
  <r>
    <s v="F. Ciencias Matemáticas"/>
    <s v="Ciencias Experimentales"/>
    <n v="2"/>
    <n v="1955"/>
    <m/>
    <m/>
    <x v="1"/>
    <n v="8"/>
    <m/>
    <x v="2"/>
    <n v="3"/>
    <m/>
    <n v="8"/>
    <n v="29"/>
    <m/>
    <m/>
    <m/>
    <m/>
    <n v="4"/>
    <n v="4"/>
    <n v="3"/>
    <n v="3"/>
    <m/>
    <n v="2"/>
    <m/>
    <n v="4"/>
    <m/>
    <m/>
    <m/>
    <n v="4"/>
    <n v="1"/>
    <n v="1"/>
    <n v="1"/>
    <n v="4"/>
    <n v="4"/>
    <n v="4"/>
    <n v="1"/>
    <n v="4"/>
    <n v="3"/>
    <n v="5"/>
    <n v="4"/>
    <n v="4"/>
    <n v="4"/>
    <n v="3"/>
    <n v="4"/>
    <s v="NO"/>
    <n v="3"/>
    <m/>
    <n v="5"/>
    <n v="4"/>
    <n v="4"/>
    <n v="5"/>
    <n v="5"/>
    <n v="5"/>
    <m/>
    <s v="SI"/>
    <s v="NO"/>
    <m/>
    <m/>
    <n v="4"/>
    <n v="4"/>
    <m/>
    <x v="2"/>
    <n v="4"/>
    <m/>
    <s v="Por falta de tiempo"/>
    <d v="2017-03-20T21:06:00"/>
    <s v="10.150.1.151"/>
    <m/>
  </r>
  <r>
    <s v="F. Derecho"/>
    <s v="Ciencias Sociales"/>
    <n v="3"/>
    <n v="1956"/>
    <m/>
    <m/>
    <x v="1"/>
    <n v="11"/>
    <m/>
    <x v="1"/>
    <n v="4"/>
    <m/>
    <n v="11"/>
    <m/>
    <m/>
    <m/>
    <m/>
    <m/>
    <n v="4"/>
    <n v="3"/>
    <n v="3"/>
    <n v="3"/>
    <n v="1"/>
    <n v="2"/>
    <n v="3"/>
    <m/>
    <m/>
    <m/>
    <m/>
    <n v="5"/>
    <n v="2"/>
    <n v="3"/>
    <n v="5"/>
    <n v="5"/>
    <n v="3"/>
    <n v="5"/>
    <n v="1"/>
    <n v="1"/>
    <n v="2"/>
    <n v="3"/>
    <n v="2"/>
    <n v="4"/>
    <n v="4"/>
    <n v="2"/>
    <n v="1"/>
    <s v="NO"/>
    <n v="3"/>
    <m/>
    <n v="5"/>
    <n v="4"/>
    <n v="4"/>
    <n v="4"/>
    <n v="3"/>
    <n v="5"/>
    <m/>
    <s v="NO"/>
    <s v="SI"/>
    <n v="1"/>
    <m/>
    <n v="5"/>
    <n v="5"/>
    <m/>
    <x v="2"/>
    <n v="3"/>
    <m/>
    <s v="Período de reservas demasiado largos, por tanto disponibilidad de más libros de una misma materia."/>
    <d v="2017-03-20T21:07:27"/>
    <s v="10.150.1.151"/>
    <m/>
  </r>
  <r>
    <s v="F. Ciencias Políticas y Sociología"/>
    <s v="Ciencias Sociales"/>
    <n v="3"/>
    <n v="1957"/>
    <m/>
    <m/>
    <x v="1"/>
    <n v="9"/>
    <m/>
    <x v="5"/>
    <n v="2"/>
    <m/>
    <n v="9"/>
    <n v="15"/>
    <n v="20"/>
    <m/>
    <m/>
    <m/>
    <n v="5"/>
    <n v="5"/>
    <n v="5"/>
    <n v="3"/>
    <m/>
    <n v="2"/>
    <m/>
    <n v="4"/>
    <n v="8.3333333333333329E-2"/>
    <m/>
    <m/>
    <n v="1"/>
    <n v="1"/>
    <n v="1"/>
    <n v="3"/>
    <n v="5"/>
    <n v="4"/>
    <n v="4"/>
    <n v="1"/>
    <n v="3"/>
    <n v="4"/>
    <n v="4"/>
    <n v="4"/>
    <n v="4"/>
    <n v="3"/>
    <n v="3"/>
    <m/>
    <s v="NO"/>
    <n v="4"/>
    <m/>
    <n v="4"/>
    <n v="4"/>
    <n v="4"/>
    <n v="5"/>
    <n v="5"/>
    <n v="5"/>
    <m/>
    <s v="NO"/>
    <s v="NO"/>
    <m/>
    <m/>
    <n v="5"/>
    <n v="5"/>
    <m/>
    <x v="0"/>
    <n v="3"/>
    <m/>
    <m/>
    <d v="2017-03-20T21:07:33"/>
    <s v="10.150.1.152"/>
    <m/>
  </r>
  <r>
    <s v="F. Ciencias Físicas"/>
    <s v="Ciencias Experimentales"/>
    <n v="2"/>
    <n v="1958"/>
    <m/>
    <m/>
    <x v="2"/>
    <n v="6"/>
    <m/>
    <x v="2"/>
    <n v="3"/>
    <m/>
    <n v="6"/>
    <n v="29"/>
    <m/>
    <m/>
    <m/>
    <m/>
    <n v="3"/>
    <n v="5"/>
    <n v="4"/>
    <n v="5"/>
    <m/>
    <n v="2"/>
    <n v="3"/>
    <n v="4"/>
    <n v="6"/>
    <m/>
    <m/>
    <n v="1"/>
    <n v="2"/>
    <n v="1"/>
    <n v="4"/>
    <n v="4"/>
    <n v="5"/>
    <n v="5"/>
    <n v="2"/>
    <n v="6"/>
    <n v="3"/>
    <n v="5"/>
    <n v="4"/>
    <n v="5"/>
    <n v="5"/>
    <n v="5"/>
    <n v="5"/>
    <s v="SI"/>
    <n v="5"/>
    <m/>
    <n v="4"/>
    <n v="2"/>
    <n v="4"/>
    <n v="5"/>
    <n v="5"/>
    <n v="5"/>
    <m/>
    <s v="SI"/>
    <s v="SI"/>
    <n v="5"/>
    <m/>
    <n v="5"/>
    <n v="4"/>
    <m/>
    <x v="2"/>
    <n v="5"/>
    <m/>
    <s v="La reserva de salas de trabajo debería agilizarse. Actualmente existe una limitación de 3 horas al tiempo máximo que se puede permanecer en ellas, que debería ser prorrogable sin límite siempre que no exista una ala demanda de aulas.&lt;br&gt;"/>
    <d v="2017-03-20T21:11:43"/>
    <s v="10.150.1.151"/>
    <m/>
  </r>
  <r>
    <s v="F. Ciencias Biológicas"/>
    <s v="Ciencias Experimentales"/>
    <n v="2"/>
    <n v="1959"/>
    <m/>
    <m/>
    <x v="1"/>
    <n v="2"/>
    <m/>
    <x v="1"/>
    <n v="2"/>
    <m/>
    <n v="2"/>
    <n v="7"/>
    <n v="29"/>
    <s v="Biblioteca pública Argüelles y barrio Usera."/>
    <m/>
    <m/>
    <n v="3"/>
    <n v="3"/>
    <n v="5"/>
    <n v="4"/>
    <m/>
    <n v="2"/>
    <n v="3"/>
    <m/>
    <m/>
    <m/>
    <m/>
    <n v="3"/>
    <n v="1"/>
    <n v="1"/>
    <n v="2"/>
    <n v="5"/>
    <n v="5"/>
    <n v="5"/>
    <n v="1"/>
    <n v="5"/>
    <n v="4"/>
    <n v="5"/>
    <n v="3"/>
    <n v="5"/>
    <n v="4"/>
    <n v="4"/>
    <n v="5"/>
    <s v="NO"/>
    <n v="5"/>
    <m/>
    <n v="5"/>
    <n v="4"/>
    <n v="3"/>
    <n v="5"/>
    <n v="5"/>
    <n v="5"/>
    <m/>
    <s v="SI"/>
    <s v="NO"/>
    <m/>
    <m/>
    <n v="4"/>
    <n v="5"/>
    <m/>
    <x v="0"/>
    <n v="4"/>
    <m/>
    <s v="Porque el bibliotecario me explicó personalmente en lo que consistía el curso.&lt;br&gt;Me gustaría que la biblioteca de Biológicas ampliará el horario por la noche por lo menos hasta las 9 porque a pesar de que cierra a las 8:30 a partir de las 8 ya hay mucho movimiento de usuarios y del personal y se desperdicia esa media hora.&lt;br&gt;Gracias."/>
    <d v="2017-03-20T21:12:51"/>
    <s v="10.150.1.151"/>
    <m/>
  </r>
  <r>
    <s v="F. Derecho"/>
    <s v="Ciencias Sociales"/>
    <n v="3"/>
    <n v="1960"/>
    <m/>
    <m/>
    <x v="1"/>
    <n v="11"/>
    <m/>
    <x v="1"/>
    <n v="3"/>
    <m/>
    <n v="11"/>
    <n v="29"/>
    <n v="15"/>
    <s v="Centro Sociocultural Luis Gonzaga"/>
    <m/>
    <m/>
    <n v="3"/>
    <n v="4"/>
    <n v="4"/>
    <n v="3"/>
    <m/>
    <m/>
    <n v="3"/>
    <m/>
    <m/>
    <m/>
    <m/>
    <n v="4"/>
    <n v="2"/>
    <n v="4"/>
    <n v="4"/>
    <n v="4"/>
    <n v="1"/>
    <n v="5"/>
    <n v="1"/>
    <n v="6"/>
    <n v="5"/>
    <n v="3"/>
    <n v="1"/>
    <n v="3"/>
    <n v="4"/>
    <n v="2"/>
    <n v="5"/>
    <s v="NO"/>
    <n v="4"/>
    <m/>
    <n v="5"/>
    <n v="5"/>
    <m/>
    <n v="4"/>
    <n v="5"/>
    <n v="5"/>
    <m/>
    <s v="SI"/>
    <s v="SI"/>
    <n v="5"/>
    <m/>
    <n v="3"/>
    <n v="5"/>
    <m/>
    <x v="2"/>
    <n v="4"/>
    <m/>
    <m/>
    <d v="2017-03-20T21:16:18"/>
    <s v="10.150.1.152"/>
    <m/>
  </r>
  <r>
    <s v="F. Ciencias Matemáticas"/>
    <s v="Ciencias Experimentales"/>
    <n v="2"/>
    <n v="1961"/>
    <m/>
    <m/>
    <x v="1"/>
    <n v="8"/>
    <m/>
    <x v="2"/>
    <n v="1"/>
    <m/>
    <n v="8"/>
    <m/>
    <m/>
    <m/>
    <m/>
    <m/>
    <n v="4"/>
    <n v="4"/>
    <n v="5"/>
    <n v="4"/>
    <m/>
    <n v="2"/>
    <m/>
    <m/>
    <m/>
    <m/>
    <m/>
    <n v="3"/>
    <n v="1"/>
    <n v="1"/>
    <n v="3"/>
    <n v="2"/>
    <n v="2"/>
    <n v="5"/>
    <n v="3"/>
    <n v="3"/>
    <n v="2"/>
    <n v="4"/>
    <n v="3"/>
    <n v="5"/>
    <n v="4"/>
    <n v="4"/>
    <n v="4"/>
    <s v="NO"/>
    <n v="4"/>
    <m/>
    <n v="5"/>
    <n v="2"/>
    <n v="2"/>
    <n v="4"/>
    <n v="5"/>
    <n v="5"/>
    <m/>
    <s v="NO"/>
    <s v="NO"/>
    <m/>
    <m/>
    <n v="5"/>
    <n v="5"/>
    <m/>
    <x v="2"/>
    <n v="4"/>
    <m/>
    <m/>
    <d v="2017-03-20T21:17:38"/>
    <s v="10.150.1.151"/>
    <m/>
  </r>
  <r>
    <s v="F. Ciencias Químicas"/>
    <s v="Ciencias Experimentales"/>
    <n v="2"/>
    <n v="1962"/>
    <m/>
    <m/>
    <x v="1"/>
    <n v="10"/>
    <m/>
    <x v="2"/>
    <n v="4"/>
    <m/>
    <n v="7"/>
    <n v="10"/>
    <n v="29"/>
    <s v="Biblioteca de la universidad Carlos III (Leganes)"/>
    <m/>
    <m/>
    <n v="4"/>
    <n v="4"/>
    <n v="4"/>
    <n v="4"/>
    <m/>
    <n v="2"/>
    <m/>
    <m/>
    <m/>
    <m/>
    <m/>
    <n v="3"/>
    <n v="2"/>
    <n v="2"/>
    <n v="1"/>
    <n v="4"/>
    <n v="5"/>
    <n v="4"/>
    <n v="1"/>
    <n v="4"/>
    <n v="4"/>
    <n v="4"/>
    <n v="2"/>
    <n v="4"/>
    <n v="4"/>
    <n v="4"/>
    <n v="4"/>
    <s v="NO"/>
    <n v="4"/>
    <m/>
    <n v="4"/>
    <n v="4"/>
    <n v="4"/>
    <n v="5"/>
    <n v="3"/>
    <n v="4"/>
    <m/>
    <s v="SI"/>
    <s v="SI"/>
    <n v="4"/>
    <m/>
    <n v="4"/>
    <n v="4"/>
    <m/>
    <x v="2"/>
    <n v="5"/>
    <m/>
    <m/>
    <d v="2017-03-20T21:22:21"/>
    <s v="10.150.1.151"/>
    <m/>
  </r>
  <r>
    <s v="F. Veterinaria"/>
    <s v="Ciencias de la Salud"/>
    <n v="4"/>
    <n v="1963"/>
    <m/>
    <m/>
    <x v="1"/>
    <n v="21"/>
    <m/>
    <x v="3"/>
    <n v="1"/>
    <m/>
    <n v="21"/>
    <n v="29"/>
    <m/>
    <s v="Biblioteca Conde Duque"/>
    <m/>
    <m/>
    <n v="5"/>
    <n v="5"/>
    <n v="4"/>
    <n v="5"/>
    <m/>
    <n v="2"/>
    <m/>
    <m/>
    <m/>
    <m/>
    <m/>
    <n v="2"/>
    <n v="1"/>
    <n v="1"/>
    <n v="1"/>
    <n v="5"/>
    <n v="2"/>
    <n v="4"/>
    <n v="1"/>
    <n v="5"/>
    <n v="5"/>
    <n v="5"/>
    <n v="5"/>
    <n v="5"/>
    <n v="5"/>
    <m/>
    <n v="5"/>
    <s v="NO"/>
    <n v="5"/>
    <m/>
    <m/>
    <m/>
    <m/>
    <m/>
    <m/>
    <m/>
    <m/>
    <s v="NO"/>
    <m/>
    <m/>
    <m/>
    <n v="5"/>
    <n v="5"/>
    <m/>
    <x v="0"/>
    <m/>
    <m/>
    <m/>
    <d v="2017-03-20T21:26:37"/>
    <s v="10.150.1.152"/>
    <m/>
  </r>
  <r>
    <s v="F. Trabajo Social"/>
    <s v="Ciencias Sociales"/>
    <n v="3"/>
    <n v="1964"/>
    <m/>
    <m/>
    <x v="1"/>
    <n v="26"/>
    <m/>
    <x v="2"/>
    <n v="3"/>
    <m/>
    <n v="26"/>
    <n v="9"/>
    <n v="5"/>
    <m/>
    <m/>
    <m/>
    <n v="3"/>
    <n v="4"/>
    <n v="4"/>
    <n v="2"/>
    <m/>
    <m/>
    <m/>
    <m/>
    <m/>
    <m/>
    <m/>
    <n v="5"/>
    <n v="4"/>
    <n v="4"/>
    <n v="3"/>
    <n v="5"/>
    <n v="4"/>
    <n v="5"/>
    <n v="3"/>
    <n v="3"/>
    <n v="3"/>
    <n v="4"/>
    <n v="4"/>
    <n v="4"/>
    <n v="3"/>
    <n v="3"/>
    <n v="3"/>
    <s v="NO"/>
    <n v="4"/>
    <m/>
    <n v="4"/>
    <n v="4"/>
    <n v="4"/>
    <n v="5"/>
    <n v="5"/>
    <n v="5"/>
    <m/>
    <s v="SI"/>
    <s v="NO"/>
    <m/>
    <m/>
    <n v="4"/>
    <n v="3"/>
    <m/>
    <x v="2"/>
    <n v="3"/>
    <m/>
    <m/>
    <d v="2017-03-20T21:29:35"/>
    <s v="10.150.1.152"/>
    <m/>
  </r>
  <r>
    <s v="F. Geografía e Historia"/>
    <s v="Humanidades"/>
    <n v="1"/>
    <n v="1965"/>
    <m/>
    <m/>
    <x v="1"/>
    <n v="16"/>
    <m/>
    <x v="1"/>
    <n v="4"/>
    <m/>
    <n v="16"/>
    <n v="21"/>
    <n v="12"/>
    <s v="AECID"/>
    <m/>
    <m/>
    <n v="5"/>
    <n v="5"/>
    <n v="5"/>
    <n v="5"/>
    <m/>
    <n v="2"/>
    <n v="3"/>
    <n v="4"/>
    <n v="3"/>
    <m/>
    <m/>
    <n v="4"/>
    <n v="1"/>
    <n v="1"/>
    <n v="5"/>
    <n v="5"/>
    <n v="5"/>
    <n v="5"/>
    <n v="4"/>
    <n v="4"/>
    <n v="5"/>
    <n v="5"/>
    <n v="5"/>
    <n v="5"/>
    <n v="5"/>
    <n v="5"/>
    <n v="5"/>
    <s v="NO"/>
    <n v="5"/>
    <m/>
    <n v="5"/>
    <n v="5"/>
    <n v="5"/>
    <n v="5"/>
    <n v="5"/>
    <n v="5"/>
    <m/>
    <s v="NO"/>
    <s v="NO"/>
    <n v="3"/>
    <m/>
    <n v="5"/>
    <n v="5"/>
    <m/>
    <x v="2"/>
    <n v="4"/>
    <m/>
    <m/>
    <d v="2017-03-20T21:32:57"/>
    <s v="10.150.1.151"/>
    <m/>
  </r>
  <r>
    <s v="F. Geografía e Historia"/>
    <s v="Humanidades"/>
    <n v="1"/>
    <n v="1966"/>
    <m/>
    <m/>
    <x v="2"/>
    <n v="16"/>
    <m/>
    <x v="1"/>
    <n v="4"/>
    <m/>
    <n v="15"/>
    <n v="14"/>
    <n v="16"/>
    <m/>
    <m/>
    <m/>
    <n v="5"/>
    <n v="4"/>
    <n v="3"/>
    <n v="3"/>
    <n v="1"/>
    <m/>
    <m/>
    <m/>
    <m/>
    <m/>
    <m/>
    <n v="5"/>
    <n v="3"/>
    <n v="1"/>
    <n v="5"/>
    <n v="4"/>
    <n v="3"/>
    <n v="4"/>
    <n v="3"/>
    <n v="5"/>
    <n v="4"/>
    <n v="5"/>
    <m/>
    <n v="4"/>
    <n v="5"/>
    <n v="4"/>
    <m/>
    <s v="NO"/>
    <n v="5"/>
    <m/>
    <n v="5"/>
    <n v="5"/>
    <n v="4"/>
    <n v="5"/>
    <n v="5"/>
    <n v="5"/>
    <m/>
    <s v="SI"/>
    <s v="NO"/>
    <m/>
    <m/>
    <n v="5"/>
    <n v="5"/>
    <m/>
    <x v="0"/>
    <n v="4"/>
    <m/>
    <m/>
    <d v="2017-03-20T21:40:30"/>
    <s v="10.150.1.152"/>
    <m/>
  </r>
  <r>
    <s v="F. Trabajo Social"/>
    <s v="Ciencias Sociales"/>
    <n v="3"/>
    <n v="1967"/>
    <m/>
    <m/>
    <x v="1"/>
    <n v="26"/>
    <m/>
    <x v="2"/>
    <n v="3"/>
    <m/>
    <n v="26"/>
    <n v="9"/>
    <n v="20"/>
    <m/>
    <m/>
    <m/>
    <n v="4"/>
    <n v="4"/>
    <n v="4"/>
    <n v="4"/>
    <m/>
    <n v="2"/>
    <m/>
    <n v="4"/>
    <m/>
    <m/>
    <m/>
    <n v="4"/>
    <n v="3"/>
    <n v="2"/>
    <n v="1"/>
    <n v="4"/>
    <n v="3"/>
    <n v="4"/>
    <n v="4"/>
    <n v="4"/>
    <n v="4"/>
    <n v="4"/>
    <n v="4"/>
    <n v="4"/>
    <n v="4"/>
    <n v="3"/>
    <n v="4"/>
    <s v="NO"/>
    <n v="4"/>
    <m/>
    <n v="4"/>
    <n v="4"/>
    <n v="4"/>
    <n v="4"/>
    <n v="4"/>
    <n v="4"/>
    <m/>
    <s v="SI"/>
    <s v="SI"/>
    <n v="3"/>
    <m/>
    <n v="4"/>
    <n v="5"/>
    <m/>
    <x v="2"/>
    <n v="3"/>
    <m/>
    <m/>
    <d v="2017-03-20T21:43:00"/>
    <s v="10.150.1.152"/>
    <m/>
  </r>
  <r>
    <s v="F. Veterinaria"/>
    <s v="Ciencias de la Salud"/>
    <n v="4"/>
    <n v="1968"/>
    <m/>
    <m/>
    <x v="1"/>
    <n v="21"/>
    <m/>
    <x v="5"/>
    <n v="1"/>
    <m/>
    <n v="21"/>
    <m/>
    <m/>
    <m/>
    <m/>
    <m/>
    <n v="4"/>
    <n v="4"/>
    <n v="4"/>
    <n v="3"/>
    <m/>
    <n v="2"/>
    <m/>
    <m/>
    <m/>
    <m/>
    <m/>
    <n v="4"/>
    <n v="2"/>
    <n v="2"/>
    <n v="2"/>
    <n v="4"/>
    <n v="2"/>
    <n v="4"/>
    <m/>
    <n v="3"/>
    <n v="4"/>
    <n v="4"/>
    <n v="3"/>
    <n v="3"/>
    <m/>
    <n v="3"/>
    <n v="3"/>
    <s v="NO"/>
    <n v="3"/>
    <m/>
    <n v="4"/>
    <n v="3"/>
    <n v="4"/>
    <n v="4"/>
    <n v="5"/>
    <n v="5"/>
    <m/>
    <s v="SI"/>
    <s v="NO"/>
    <m/>
    <m/>
    <n v="3"/>
    <n v="4"/>
    <m/>
    <x v="2"/>
    <n v="3"/>
    <m/>
    <m/>
    <d v="2017-03-20T21:45:19"/>
    <s v="10.150.1.152"/>
    <m/>
  </r>
  <r>
    <s v="F. Geografía e Historia"/>
    <s v="Humanidades"/>
    <n v="1"/>
    <n v="1969"/>
    <m/>
    <m/>
    <x v="1"/>
    <n v="16"/>
    <m/>
    <x v="3"/>
    <n v="5"/>
    <m/>
    <n v="16"/>
    <n v="29"/>
    <n v="1"/>
    <s v="Reina Sofía, Museo del Prado, municipales"/>
    <m/>
    <m/>
    <n v="4"/>
    <n v="3"/>
    <n v="1"/>
    <n v="1"/>
    <n v="1"/>
    <m/>
    <m/>
    <m/>
    <m/>
    <m/>
    <m/>
    <n v="5"/>
    <n v="3"/>
    <n v="3"/>
    <n v="4"/>
    <n v="5"/>
    <n v="3"/>
    <n v="1"/>
    <n v="4"/>
    <n v="2"/>
    <n v="4"/>
    <n v="4"/>
    <n v="2"/>
    <n v="3"/>
    <n v="4"/>
    <n v="1"/>
    <n v="3"/>
    <s v="SI"/>
    <n v="3"/>
    <m/>
    <n v="5"/>
    <n v="5"/>
    <n v="5"/>
    <n v="5"/>
    <n v="5"/>
    <n v="5"/>
    <m/>
    <s v="SI"/>
    <s v="NO"/>
    <m/>
    <m/>
    <n v="5"/>
    <n v="5"/>
    <m/>
    <x v="2"/>
    <n v="3"/>
    <m/>
    <s v="En los últimos meses ha habido continuos cortes de luz"/>
    <d v="2017-03-20T21:46:46"/>
    <s v="10.150.1.151"/>
    <m/>
  </r>
  <r>
    <s v="F. Ciencias Matemáticas"/>
    <s v="Ciencias Experimentales"/>
    <n v="2"/>
    <n v="1970"/>
    <m/>
    <m/>
    <x v="1"/>
    <n v="8"/>
    <m/>
    <x v="3"/>
    <n v="2"/>
    <m/>
    <n v="7"/>
    <n v="2"/>
    <n v="29"/>
    <m/>
    <m/>
    <m/>
    <n v="4"/>
    <n v="3"/>
    <n v="3"/>
    <n v="3"/>
    <m/>
    <n v="2"/>
    <n v="3"/>
    <m/>
    <m/>
    <m/>
    <m/>
    <n v="3"/>
    <n v="2"/>
    <n v="2"/>
    <n v="4"/>
    <n v="2"/>
    <n v="5"/>
    <n v="5"/>
    <n v="5"/>
    <n v="6"/>
    <n v="3"/>
    <n v="3"/>
    <n v="2"/>
    <n v="3"/>
    <n v="3"/>
    <n v="3"/>
    <n v="2"/>
    <s v="NO"/>
    <n v="3"/>
    <m/>
    <n v="4"/>
    <n v="3"/>
    <n v="3"/>
    <n v="3"/>
    <n v="3"/>
    <n v="3"/>
    <m/>
    <s v="NO"/>
    <s v="NO"/>
    <m/>
    <m/>
    <n v="3"/>
    <n v="5"/>
    <m/>
    <x v="3"/>
    <n v="4"/>
    <m/>
    <m/>
    <d v="2017-03-20T21:47:29"/>
    <s v="10.150.1.151"/>
    <m/>
  </r>
  <r>
    <s v="F. Ciencias de la Información"/>
    <s v="Ciencias Sociales"/>
    <n v="3"/>
    <n v="1971"/>
    <m/>
    <m/>
    <x v="1"/>
    <n v="4"/>
    <m/>
    <x v="1"/>
    <n v="5"/>
    <m/>
    <n v="4"/>
    <n v="29"/>
    <m/>
    <m/>
    <m/>
    <m/>
    <n v="5"/>
    <n v="5"/>
    <n v="1"/>
    <n v="1"/>
    <m/>
    <n v="2"/>
    <m/>
    <m/>
    <m/>
    <m/>
    <m/>
    <n v="2"/>
    <n v="1"/>
    <n v="1"/>
    <n v="5"/>
    <n v="5"/>
    <n v="5"/>
    <n v="5"/>
    <n v="1"/>
    <n v="1"/>
    <n v="3"/>
    <n v="2"/>
    <n v="2"/>
    <n v="4"/>
    <n v="4"/>
    <n v="2"/>
    <n v="2"/>
    <s v="NO"/>
    <n v="2"/>
    <m/>
    <n v="2"/>
    <n v="2"/>
    <n v="2"/>
    <n v="5"/>
    <n v="5"/>
    <n v="4"/>
    <m/>
    <s v="NO"/>
    <s v="NO"/>
    <m/>
    <m/>
    <n v="2"/>
    <n v="4"/>
    <m/>
    <x v="5"/>
    <n v="3"/>
    <m/>
    <m/>
    <d v="2017-03-20T21:54:59"/>
    <s v="10.150.1.151"/>
    <m/>
  </r>
  <r>
    <s v="F. Filología"/>
    <s v="Humanidades"/>
    <n v="1"/>
    <n v="1972"/>
    <m/>
    <m/>
    <x v="1"/>
    <n v="14"/>
    <m/>
    <x v="1"/>
    <n v="3"/>
    <m/>
    <n v="14"/>
    <n v="16"/>
    <n v="15"/>
    <s v="biblioteca aecid, biblioteca Ángel González, La Casa Árabe "/>
    <m/>
    <m/>
    <n v="3"/>
    <n v="5"/>
    <n v="5"/>
    <n v="4"/>
    <n v="1"/>
    <n v="2"/>
    <m/>
    <m/>
    <m/>
    <m/>
    <m/>
    <n v="4"/>
    <n v="2"/>
    <n v="2"/>
    <n v="4"/>
    <n v="1"/>
    <n v="5"/>
    <n v="5"/>
    <n v="3"/>
    <n v="5"/>
    <n v="3"/>
    <n v="5"/>
    <n v="4"/>
    <n v="4"/>
    <n v="5"/>
    <n v="3"/>
    <n v="5"/>
    <s v="NO"/>
    <n v="5"/>
    <m/>
    <n v="5"/>
    <n v="2"/>
    <n v="4"/>
    <n v="5"/>
    <n v="5"/>
    <n v="5"/>
    <m/>
    <s v="NO"/>
    <s v="SI"/>
    <n v="3"/>
    <m/>
    <n v="3"/>
    <n v="3"/>
    <m/>
    <x v="0"/>
    <n v="4"/>
    <m/>
    <s v="me gustaría que hubiera mas ejemplares de libros, que cada libro tenga como préstamo 1 mes"/>
    <d v="2017-03-20T22:17:30"/>
    <s v="10.150.1.152"/>
    <m/>
  </r>
  <r>
    <s v="F. Educación - Centro de Formación del Profesorado"/>
    <s v="Humanidades"/>
    <n v="1"/>
    <n v="1973"/>
    <m/>
    <m/>
    <x v="1"/>
    <n v="12"/>
    <m/>
    <x v="1"/>
    <n v="3"/>
    <m/>
    <n v="12"/>
    <n v="29"/>
    <n v="18"/>
    <m/>
    <m/>
    <m/>
    <n v="5"/>
    <n v="5"/>
    <n v="4"/>
    <n v="5"/>
    <m/>
    <n v="2"/>
    <m/>
    <m/>
    <m/>
    <m/>
    <m/>
    <n v="4"/>
    <n v="3"/>
    <n v="4"/>
    <n v="5"/>
    <n v="4"/>
    <n v="3"/>
    <n v="5"/>
    <n v="4"/>
    <n v="4"/>
    <n v="5"/>
    <n v="5"/>
    <n v="5"/>
    <n v="4"/>
    <n v="4"/>
    <n v="4"/>
    <n v="3"/>
    <s v="NO"/>
    <n v="4"/>
    <m/>
    <n v="4"/>
    <n v="3"/>
    <n v="3"/>
    <n v="4"/>
    <n v="4"/>
    <n v="4"/>
    <m/>
    <m/>
    <m/>
    <m/>
    <m/>
    <n v="4"/>
    <n v="4"/>
    <m/>
    <x v="0"/>
    <n v="5"/>
    <m/>
    <m/>
    <d v="2017-03-20T22:23:26"/>
    <s v="10.150.1.152"/>
    <m/>
  </r>
  <r>
    <s v="F. Bellas Artes"/>
    <s v="Humanidades"/>
    <n v="1"/>
    <n v="1974"/>
    <m/>
    <m/>
    <x v="1"/>
    <n v="1"/>
    <m/>
    <x v="2"/>
    <n v="3"/>
    <m/>
    <n v="1"/>
    <m/>
    <m/>
    <s v="Iván de vargas&lt;br&gt;Reina Sofía&lt;br&gt;Acuña"/>
    <m/>
    <m/>
    <n v="3"/>
    <n v="3"/>
    <n v="2"/>
    <n v="4"/>
    <m/>
    <n v="2"/>
    <n v="3"/>
    <n v="4"/>
    <s v="1am"/>
    <m/>
    <m/>
    <n v="4"/>
    <n v="1"/>
    <n v="1"/>
    <n v="4"/>
    <n v="2"/>
    <n v="5"/>
    <n v="1"/>
    <n v="5"/>
    <n v="2"/>
    <n v="4"/>
    <n v="5"/>
    <n v="4"/>
    <n v="4"/>
    <n v="5"/>
    <n v="4"/>
    <n v="3"/>
    <s v="NO"/>
    <n v="4"/>
    <m/>
    <n v="5"/>
    <n v="2"/>
    <n v="5"/>
    <n v="5"/>
    <n v="5"/>
    <n v="5"/>
    <m/>
    <s v="NO"/>
    <s v="NO"/>
    <m/>
    <m/>
    <n v="5"/>
    <n v="5"/>
    <m/>
    <x v="2"/>
    <n v="4"/>
    <m/>
    <m/>
    <d v="2017-03-20T22:24:14"/>
    <s v="10.150.1.151"/>
    <m/>
  </r>
  <r>
    <s v="F. Filología"/>
    <s v="Humanidades"/>
    <n v="1"/>
    <n v="1975"/>
    <m/>
    <m/>
    <x v="0"/>
    <n v="14"/>
    <m/>
    <x v="1"/>
    <n v="4"/>
    <m/>
    <n v="29"/>
    <n v="16"/>
    <n v="14"/>
    <m/>
    <m/>
    <m/>
    <n v="5"/>
    <n v="4"/>
    <n v="4"/>
    <n v="1"/>
    <n v="1"/>
    <m/>
    <m/>
    <m/>
    <m/>
    <m/>
    <m/>
    <n v="3"/>
    <n v="2"/>
    <n v="2"/>
    <n v="4"/>
    <n v="1"/>
    <n v="5"/>
    <n v="1"/>
    <n v="5"/>
    <n v="3"/>
    <n v="2"/>
    <n v="1"/>
    <n v="2"/>
    <n v="4"/>
    <n v="4"/>
    <n v="2"/>
    <n v="1"/>
    <s v="SI"/>
    <n v="2"/>
    <m/>
    <n v="4"/>
    <n v="4"/>
    <n v="4"/>
    <n v="4"/>
    <n v="3"/>
    <n v="4"/>
    <m/>
    <s v="SI"/>
    <s v="NO"/>
    <m/>
    <m/>
    <n v="3"/>
    <n v="4"/>
    <m/>
    <x v="5"/>
    <m/>
    <m/>
    <s v="Las bibliotecas deberían proporcionar a los/as usuarios/as scanners de gran formato para que el alumnado pueda digitalizar los recursos que necesite, principalmente aquellos que no se pueden sacar de las instalaciones."/>
    <d v="2017-03-20T22:24:33"/>
    <s v="10.150.1.151"/>
    <m/>
  </r>
  <r>
    <s v="F. Ciencias de la Información"/>
    <s v="Ciencias Sociales"/>
    <n v="3"/>
    <n v="1976"/>
    <m/>
    <m/>
    <x v="1"/>
    <n v="4"/>
    <m/>
    <x v="2"/>
    <n v="3"/>
    <m/>
    <n v="4"/>
    <m/>
    <m/>
    <m/>
    <m/>
    <m/>
    <n v="4"/>
    <n v="1"/>
    <n v="1"/>
    <n v="1"/>
    <m/>
    <n v="2"/>
    <m/>
    <m/>
    <m/>
    <m/>
    <m/>
    <n v="2"/>
    <n v="1"/>
    <n v="1"/>
    <n v="4"/>
    <n v="2"/>
    <n v="3"/>
    <n v="5"/>
    <n v="1"/>
    <n v="3"/>
    <n v="2"/>
    <n v="4"/>
    <n v="2"/>
    <n v="4"/>
    <n v="3"/>
    <n v="2"/>
    <n v="2"/>
    <s v="NO"/>
    <n v="2"/>
    <m/>
    <n v="4"/>
    <n v="1"/>
    <n v="1"/>
    <n v="4"/>
    <n v="5"/>
    <n v="5"/>
    <m/>
    <s v="NO"/>
    <s v="NO"/>
    <m/>
    <m/>
    <n v="4"/>
    <n v="3"/>
    <m/>
    <x v="5"/>
    <n v="3"/>
    <m/>
    <s v="Que se compren más ejemplares de los libros obligatorios para los profesores de la facultad."/>
    <d v="2017-03-20T22:30:35"/>
    <s v="10.150.1.152"/>
    <m/>
  </r>
  <r>
    <s v="F. Farmacia"/>
    <s v="Ciencias de la Salud"/>
    <n v="4"/>
    <n v="1977"/>
    <m/>
    <m/>
    <x v="1"/>
    <n v="13"/>
    <m/>
    <x v="2"/>
    <n v="4"/>
    <m/>
    <n v="13"/>
    <n v="13"/>
    <n v="13"/>
    <m/>
    <m/>
    <m/>
    <n v="4"/>
    <n v="4"/>
    <n v="3"/>
    <m/>
    <m/>
    <m/>
    <n v="3"/>
    <m/>
    <m/>
    <m/>
    <m/>
    <n v="4"/>
    <n v="2"/>
    <n v="4"/>
    <n v="3"/>
    <n v="5"/>
    <n v="4"/>
    <n v="5"/>
    <n v="3"/>
    <n v="4"/>
    <n v="4"/>
    <n v="5"/>
    <n v="5"/>
    <n v="4"/>
    <n v="4"/>
    <n v="4"/>
    <n v="4"/>
    <s v="NO"/>
    <n v="4"/>
    <m/>
    <n v="5"/>
    <n v="4"/>
    <n v="4"/>
    <n v="4"/>
    <n v="5"/>
    <n v="5"/>
    <m/>
    <s v="NO"/>
    <s v="NO"/>
    <m/>
    <m/>
    <n v="3"/>
    <n v="4"/>
    <m/>
    <x v="2"/>
    <n v="3"/>
    <m/>
    <m/>
    <d v="2017-03-20T22:35:51"/>
    <s v="10.150.1.152"/>
    <m/>
  </r>
  <r>
    <s v="F. Educación - Centro de Formación del Profesorado"/>
    <s v="Humanidades"/>
    <n v="1"/>
    <n v="1978"/>
    <m/>
    <m/>
    <x v="1"/>
    <n v="12"/>
    <m/>
    <x v="1"/>
    <n v="3"/>
    <m/>
    <n v="12"/>
    <m/>
    <m/>
    <m/>
    <m/>
    <m/>
    <n v="4"/>
    <n v="5"/>
    <n v="5"/>
    <n v="3"/>
    <n v="1"/>
    <m/>
    <m/>
    <m/>
    <m/>
    <m/>
    <m/>
    <n v="5"/>
    <n v="1"/>
    <n v="3"/>
    <n v="4"/>
    <n v="3"/>
    <n v="4"/>
    <n v="2"/>
    <n v="2"/>
    <n v="5"/>
    <n v="5"/>
    <n v="4"/>
    <n v="3"/>
    <n v="4"/>
    <n v="1"/>
    <n v="1"/>
    <n v="3"/>
    <s v="SI"/>
    <n v="3"/>
    <m/>
    <n v="5"/>
    <n v="5"/>
    <n v="5"/>
    <n v="5"/>
    <n v="4"/>
    <n v="5"/>
    <m/>
    <s v="NO"/>
    <s v="NO"/>
    <m/>
    <m/>
    <n v="5"/>
    <n v="4"/>
    <m/>
    <x v="2"/>
    <n v="4"/>
    <m/>
    <s v="Soy habitual en los préstamos de literatura por satisfacción personal, sin embargo, a la hora de querer seleccionar o mirar en el catálogo cuáles son las propuestas puramente literarias disponibles, solo encuentro tesis doctorales, revistas y libros especializados en materia. Creo que debería de haber un filtro para ese tipo de búsqueda."/>
    <d v="2017-03-20T22:46:02"/>
    <s v="10.150.1.152"/>
    <m/>
  </r>
  <r>
    <s v="F. Enfermería, Fisioterapia y Podología"/>
    <s v="Ciencias de la Salud"/>
    <n v="4"/>
    <n v="1979"/>
    <m/>
    <m/>
    <x v="1"/>
    <n v="22"/>
    <m/>
    <x v="1"/>
    <n v="4"/>
    <m/>
    <n v="22"/>
    <n v="18"/>
    <n v="20"/>
    <m/>
    <m/>
    <m/>
    <n v="2"/>
    <n v="2"/>
    <n v="3"/>
    <n v="3"/>
    <m/>
    <n v="2"/>
    <n v="3"/>
    <m/>
    <m/>
    <m/>
    <m/>
    <n v="3"/>
    <n v="4"/>
    <n v="2"/>
    <n v="3"/>
    <n v="3"/>
    <n v="5"/>
    <n v="5"/>
    <n v="4"/>
    <n v="2"/>
    <n v="2"/>
    <n v="4"/>
    <n v="2"/>
    <n v="2"/>
    <n v="3"/>
    <n v="2"/>
    <n v="3"/>
    <s v="NO"/>
    <n v="2"/>
    <m/>
    <n v="3"/>
    <n v="2"/>
    <n v="1"/>
    <n v="3"/>
    <n v="4"/>
    <n v="4"/>
    <m/>
    <s v="NO"/>
    <s v="SI"/>
    <n v="3"/>
    <m/>
    <n v="3"/>
    <n v="2"/>
    <m/>
    <x v="3"/>
    <n v="3"/>
    <m/>
    <s v="Poca cantidad permitida de ejemplares en posesión el mismo tiempo, deberían ampliar el número de libros en préstamo, ahora son 8, debería ampliarse al menos hasta 10 en toda la UCM.&lt;br&gt;"/>
    <d v="2017-03-20T22:54:28"/>
    <s v="10.150.1.151"/>
    <m/>
  </r>
  <r>
    <s v="F. Geografía e Historia"/>
    <s v="Humanidades"/>
    <n v="1"/>
    <n v="1980"/>
    <m/>
    <m/>
    <x v="1"/>
    <n v="16"/>
    <m/>
    <x v="1"/>
    <n v="3"/>
    <m/>
    <n v="16"/>
    <n v="29"/>
    <n v="14"/>
    <s v="Biblioteca Municipal"/>
    <m/>
    <m/>
    <n v="5"/>
    <n v="4"/>
    <n v="4"/>
    <n v="3"/>
    <m/>
    <n v="2"/>
    <m/>
    <n v="4"/>
    <s v="02.00"/>
    <m/>
    <m/>
    <n v="4"/>
    <n v="3"/>
    <n v="2"/>
    <n v="4"/>
    <n v="5"/>
    <n v="4"/>
    <n v="5"/>
    <n v="2"/>
    <n v="3"/>
    <n v="4"/>
    <n v="4"/>
    <n v="4"/>
    <n v="5"/>
    <n v="4"/>
    <n v="3"/>
    <n v="4"/>
    <s v="NO"/>
    <n v="4"/>
    <m/>
    <n v="5"/>
    <n v="5"/>
    <n v="4"/>
    <n v="5"/>
    <n v="5"/>
    <n v="4"/>
    <m/>
    <s v="NO"/>
    <s v="NO"/>
    <m/>
    <m/>
    <n v="4"/>
    <n v="4"/>
    <m/>
    <x v="2"/>
    <n v="4"/>
    <m/>
    <m/>
    <d v="2017-03-20T23:17:58"/>
    <s v="10.150.1.151"/>
    <m/>
  </r>
  <r>
    <s v="F. Ciencias Físicas"/>
    <s v="Ciencias Experimentales"/>
    <n v="2"/>
    <n v="1981"/>
    <m/>
    <m/>
    <x v="1"/>
    <n v="6"/>
    <m/>
    <x v="1"/>
    <n v="2"/>
    <m/>
    <n v="29"/>
    <n v="6"/>
    <n v="10"/>
    <m/>
    <m/>
    <m/>
    <n v="4"/>
    <n v="3"/>
    <n v="3"/>
    <n v="5"/>
    <m/>
    <n v="2"/>
    <m/>
    <n v="4"/>
    <s v="11 o 12"/>
    <m/>
    <m/>
    <n v="4"/>
    <n v="1"/>
    <n v="1"/>
    <n v="2"/>
    <n v="4"/>
    <n v="4"/>
    <n v="4"/>
    <n v="2"/>
    <n v="3"/>
    <n v="4"/>
    <n v="4"/>
    <n v="3"/>
    <m/>
    <n v="4"/>
    <n v="2"/>
    <n v="4"/>
    <s v="NO"/>
    <n v="3"/>
    <m/>
    <n v="5"/>
    <n v="3"/>
    <n v="3"/>
    <n v="5"/>
    <n v="4"/>
    <n v="4"/>
    <m/>
    <s v="NO"/>
    <s v="NO"/>
    <n v="3"/>
    <m/>
    <n v="4"/>
    <n v="5"/>
    <m/>
    <x v="2"/>
    <n v="3"/>
    <m/>
    <m/>
    <d v="2017-03-20T23:20:03"/>
    <s v="10.150.1.151"/>
    <m/>
  </r>
  <r>
    <s v="F. Ciencias Políticas y Sociología"/>
    <s v="Ciencias Sociales"/>
    <n v="3"/>
    <n v="1982"/>
    <m/>
    <m/>
    <x v="1"/>
    <n v="9"/>
    <m/>
    <x v="1"/>
    <n v="3"/>
    <m/>
    <n v="9"/>
    <n v="29"/>
    <n v="26"/>
    <m/>
    <m/>
    <m/>
    <n v="2"/>
    <n v="2"/>
    <n v="2"/>
    <n v="2"/>
    <n v="1"/>
    <n v="2"/>
    <m/>
    <n v="4"/>
    <n v="22"/>
    <m/>
    <m/>
    <n v="4"/>
    <n v="3"/>
    <n v="2"/>
    <n v="3"/>
    <n v="3"/>
    <n v="5"/>
    <n v="5"/>
    <n v="3"/>
    <n v="3"/>
    <n v="4"/>
    <n v="3"/>
    <n v="4"/>
    <n v="3"/>
    <n v="4"/>
    <n v="3"/>
    <n v="4"/>
    <s v="NO"/>
    <n v="4"/>
    <m/>
    <n v="3"/>
    <n v="2"/>
    <n v="3"/>
    <n v="4"/>
    <n v="4"/>
    <n v="4"/>
    <m/>
    <s v="SI"/>
    <s v="SI"/>
    <n v="4"/>
    <m/>
    <n v="3"/>
    <n v="3"/>
    <m/>
    <x v="3"/>
    <n v="3"/>
    <m/>
    <s v="Más tiempo abierta.&lt;br&gt;Mejorar instalaciones y más libros.&lt;br&gt;Períodos más largos de préstamo.&lt;br&gt;Más ordenadores para trabajar en sala.&lt;br&gt;Más salas de trabajo.&lt;br&gt;"/>
    <d v="2017-03-20T23:20:56"/>
    <s v="10.150.1.152"/>
    <m/>
  </r>
  <r>
    <s v="F. Filosofía"/>
    <s v="Humanidades"/>
    <n v="1"/>
    <n v="1983"/>
    <m/>
    <m/>
    <x v="0"/>
    <n v="15"/>
    <m/>
    <x v="1"/>
    <n v="5"/>
    <m/>
    <n v="15"/>
    <n v="14"/>
    <n v="24"/>
    <s v="Biblioteca Central de Chamberí"/>
    <m/>
    <m/>
    <n v="3"/>
    <n v="3"/>
    <n v="3"/>
    <n v="3"/>
    <m/>
    <m/>
    <n v="3"/>
    <m/>
    <m/>
    <m/>
    <m/>
    <n v="4"/>
    <n v="3"/>
    <n v="2"/>
    <n v="4"/>
    <n v="1"/>
    <n v="2"/>
    <n v="1"/>
    <n v="3"/>
    <n v="3"/>
    <n v="3"/>
    <n v="4"/>
    <n v="4"/>
    <n v="5"/>
    <n v="5"/>
    <n v="5"/>
    <n v="3"/>
    <s v="SI"/>
    <n v="5"/>
    <m/>
    <n v="4"/>
    <n v="5"/>
    <n v="5"/>
    <n v="4"/>
    <n v="5"/>
    <n v="5"/>
    <m/>
    <s v="SI"/>
    <s v="NO"/>
    <m/>
    <m/>
    <n v="4"/>
    <n v="4"/>
    <m/>
    <x v="2"/>
    <n v="4"/>
    <m/>
    <s v="Fui becario de colaboración y allí adquirí bastantes conocomientos sobre los recursos de la biblioteca que hubiera recibido en los cursos que se ofertan."/>
    <d v="2017-03-20T23:25:06"/>
    <s v="10.150.1.152"/>
    <m/>
  </r>
  <r>
    <s v="F. Ciencias Químicas"/>
    <s v="Ciencias Experimentales"/>
    <n v="2"/>
    <n v="1984"/>
    <m/>
    <m/>
    <x v="1"/>
    <n v="10"/>
    <m/>
    <x v="1"/>
    <n v="2"/>
    <m/>
    <n v="10"/>
    <n v="7"/>
    <n v="29"/>
    <m/>
    <m/>
    <m/>
    <n v="4"/>
    <n v="4"/>
    <n v="4"/>
    <n v="4"/>
    <m/>
    <n v="2"/>
    <m/>
    <m/>
    <m/>
    <m/>
    <m/>
    <n v="3"/>
    <n v="1"/>
    <n v="1"/>
    <n v="3"/>
    <n v="5"/>
    <n v="4"/>
    <n v="5"/>
    <n v="2"/>
    <n v="4"/>
    <n v="5"/>
    <n v="5"/>
    <n v="4"/>
    <n v="4"/>
    <n v="4"/>
    <n v="4"/>
    <n v="4"/>
    <s v="NO"/>
    <n v="4"/>
    <m/>
    <n v="4"/>
    <n v="4"/>
    <n v="3"/>
    <n v="5"/>
    <n v="5"/>
    <n v="5"/>
    <m/>
    <s v="NO"/>
    <s v="NO"/>
    <m/>
    <m/>
    <n v="4"/>
    <n v="4"/>
    <m/>
    <x v="2"/>
    <n v="4"/>
    <m/>
    <m/>
    <d v="2017-03-20T23:48:51"/>
    <s v="10.150.1.152"/>
    <m/>
  </r>
  <r>
    <s v="F. Geografía e Historia"/>
    <s v="Humanidades"/>
    <n v="1"/>
    <n v="1985"/>
    <m/>
    <m/>
    <x v="0"/>
    <n v="16"/>
    <m/>
    <x v="1"/>
    <n v="3"/>
    <m/>
    <n v="16"/>
    <n v="29"/>
    <n v="14"/>
    <m/>
    <m/>
    <m/>
    <n v="4"/>
    <n v="4"/>
    <n v="4"/>
    <n v="2"/>
    <n v="1"/>
    <m/>
    <m/>
    <m/>
    <m/>
    <m/>
    <m/>
    <n v="5"/>
    <n v="5"/>
    <n v="2"/>
    <n v="5"/>
    <n v="3"/>
    <n v="2"/>
    <n v="1"/>
    <n v="2"/>
    <n v="2"/>
    <n v="4"/>
    <n v="4"/>
    <n v="2"/>
    <n v="4"/>
    <n v="5"/>
    <n v="3"/>
    <n v="3"/>
    <s v="SI"/>
    <n v="4"/>
    <m/>
    <n v="4"/>
    <n v="4"/>
    <n v="2"/>
    <n v="5"/>
    <n v="5"/>
    <n v="5"/>
    <m/>
    <s v="NO"/>
    <s v="NO"/>
    <m/>
    <m/>
    <n v="4"/>
    <n v="3"/>
    <m/>
    <x v="2"/>
    <n v="3"/>
    <m/>
    <m/>
    <d v="2017-03-20T23:49:24"/>
    <s v="10.150.1.151"/>
    <m/>
  </r>
  <r>
    <s v="F. Ciencias Económicas y Empresariales"/>
    <s v="Ciencias Sociales"/>
    <n v="3"/>
    <n v="1986"/>
    <m/>
    <m/>
    <x v="1"/>
    <n v="5"/>
    <m/>
    <x v="1"/>
    <n v="1"/>
    <m/>
    <n v="5"/>
    <m/>
    <m/>
    <m/>
    <m/>
    <m/>
    <n v="2"/>
    <n v="4"/>
    <n v="3"/>
    <n v="3"/>
    <m/>
    <m/>
    <m/>
    <n v="4"/>
    <n v="10"/>
    <m/>
    <m/>
    <n v="1"/>
    <n v="1"/>
    <n v="3"/>
    <n v="2"/>
    <n v="5"/>
    <n v="5"/>
    <n v="4"/>
    <n v="1"/>
    <n v="3"/>
    <n v="4"/>
    <n v="4"/>
    <n v="4"/>
    <n v="4"/>
    <n v="4"/>
    <n v="4"/>
    <n v="4"/>
    <s v="NO"/>
    <n v="3"/>
    <m/>
    <n v="4"/>
    <n v="3"/>
    <n v="3"/>
    <n v="5"/>
    <n v="5"/>
    <n v="5"/>
    <m/>
    <s v="NO"/>
    <s v="NO"/>
    <n v="1"/>
    <m/>
    <n v="3"/>
    <n v="1"/>
    <m/>
    <x v="3"/>
    <n v="3"/>
    <m/>
    <s v="SI no apagarían las luces siempre a las nueve menos cuarto..... podríamos aprovechas un ratillo mas..."/>
    <d v="2017-03-20T23:56:40"/>
    <s v="10.150.1.151"/>
    <m/>
  </r>
  <r>
    <s v="F. Ciencias de la Documentación"/>
    <s v="Ciencias Sociales"/>
    <n v="3"/>
    <n v="1987"/>
    <m/>
    <m/>
    <x v="1"/>
    <n v="3"/>
    <m/>
    <x v="2"/>
    <n v="3"/>
    <m/>
    <n v="3"/>
    <n v="29"/>
    <m/>
    <s v="Biblioteca Pública Manuel Alvar"/>
    <m/>
    <m/>
    <n v="5"/>
    <n v="5"/>
    <n v="5"/>
    <n v="5"/>
    <n v="1"/>
    <m/>
    <m/>
    <m/>
    <m/>
    <m/>
    <m/>
    <n v="3"/>
    <n v="3"/>
    <n v="3"/>
    <m/>
    <n v="4"/>
    <n v="3"/>
    <n v="4"/>
    <n v="3"/>
    <n v="5"/>
    <n v="4"/>
    <n v="5"/>
    <n v="3"/>
    <n v="5"/>
    <n v="5"/>
    <n v="5"/>
    <n v="5"/>
    <s v="SI"/>
    <n v="5"/>
    <m/>
    <n v="5"/>
    <n v="2"/>
    <n v="4"/>
    <n v="5"/>
    <n v="5"/>
    <n v="5"/>
    <m/>
    <s v="SI"/>
    <s v="SI"/>
    <n v="4"/>
    <m/>
    <n v="5"/>
    <n v="5"/>
    <m/>
    <x v="0"/>
    <n v="3"/>
    <m/>
    <m/>
    <d v="2017-03-21T00:03:08"/>
    <s v="10.150.1.152"/>
    <m/>
  </r>
  <r>
    <s v="F. Trabajo Social"/>
    <s v="Ciencias Sociales"/>
    <n v="3"/>
    <n v="1988"/>
    <m/>
    <m/>
    <x v="1"/>
    <n v="26"/>
    <m/>
    <x v="1"/>
    <n v="4"/>
    <m/>
    <n v="26"/>
    <n v="16"/>
    <n v="9"/>
    <s v="Biblioteca de Pinto"/>
    <m/>
    <m/>
    <n v="2"/>
    <n v="4"/>
    <n v="3"/>
    <n v="3"/>
    <m/>
    <n v="2"/>
    <n v="3"/>
    <n v="4"/>
    <m/>
    <m/>
    <m/>
    <n v="3"/>
    <n v="1"/>
    <n v="1"/>
    <n v="4"/>
    <n v="4"/>
    <n v="4"/>
    <n v="5"/>
    <n v="3"/>
    <n v="2"/>
    <n v="5"/>
    <n v="5"/>
    <n v="5"/>
    <n v="3"/>
    <n v="5"/>
    <n v="3"/>
    <n v="5"/>
    <s v="NO"/>
    <n v="3"/>
    <m/>
    <n v="2"/>
    <n v="5"/>
    <n v="4"/>
    <n v="5"/>
    <n v="5"/>
    <n v="5"/>
    <m/>
    <s v="NO"/>
    <s v="SI"/>
    <n v="3"/>
    <m/>
    <n v="3"/>
    <n v="2"/>
    <m/>
    <x v="2"/>
    <n v="3"/>
    <m/>
    <s v="Respecto al personal de la biblioteca de Psicologia. Cuando he tenido algún problema para sacar libros, no me han ayudado, &quot;intentalo otra vez&quot;. Hace unos años Trabajo Social no contaba con maquinas para sacar los libros asi pues, desconocia su existencia cuando llegue a la Universidad, en unos meses, fui a la biblioteca de Psicología, me gusta leer y queria coger algún libro. La persona que me atendió dio por sentado que yo sabia lo de la máquina y como se sacaban los libros y se indignó cuando le entregué el libro para sacarlo. Me hizo sentir,idiota. El trato en esa bibioteca, con los años no mejora. Cualquier problema no va con ellos. Como si fuera de sentido común todo.&lt;br&gt;Trabajo Social, sin embargo tiene un buen trato, aunque a veces también caen en dar por sentado que la gente lo sabe, pero parece mas un error involuntario  que un desaire hacia el usuario. Estoy contenta.&lt;br&gt;También he ido a la biblioteca de Historia, pues mi hermana estudió allí, el trato y el comportamiento ejemplar.&lt;br&gt;Y la semana pasada fui a Ciencias de la Información a sacar un libro, tuve un problema con el código de barras de un libro, un error que luego resultó ser mio. Cuando se lo comenté al trabajador, ocurrió lo que para mí fue un milagro, se levantó de su silla, fue a comprobar lo que decía, me escuchó y me explicó en qué estaba fallando. Mi cabeza, viajó mentalmente a Psicología, en esos instantes. Me ahorré tiempo y el señor se ganó toda mi gratitud ¡Que gusto trabajadores así! olé!"/>
    <d v="2017-03-21T00:10:31"/>
    <s v="10.150.1.151"/>
    <m/>
  </r>
  <r>
    <s v="F. Filología"/>
    <s v="Humanidades"/>
    <n v="1"/>
    <n v="1989"/>
    <m/>
    <m/>
    <x v="0"/>
    <n v="14"/>
    <m/>
    <x v="2"/>
    <n v="5"/>
    <m/>
    <n v="29"/>
    <n v="16"/>
    <n v="28"/>
    <s v="Filología A"/>
    <m/>
    <m/>
    <n v="5"/>
    <n v="5"/>
    <n v="5"/>
    <n v="5"/>
    <n v="1"/>
    <m/>
    <m/>
    <m/>
    <m/>
    <m/>
    <m/>
    <n v="5"/>
    <n v="1"/>
    <n v="1"/>
    <n v="3"/>
    <n v="3"/>
    <n v="5"/>
    <n v="4"/>
    <n v="3"/>
    <n v="4"/>
    <n v="5"/>
    <n v="4"/>
    <n v="5"/>
    <n v="5"/>
    <n v="5"/>
    <n v="4"/>
    <n v="5"/>
    <s v="SI"/>
    <n v="5"/>
    <m/>
    <n v="4"/>
    <n v="5"/>
    <n v="5"/>
    <n v="5"/>
    <n v="5"/>
    <n v="5"/>
    <m/>
    <s v="SI"/>
    <s v="NO"/>
    <m/>
    <m/>
    <n v="5"/>
    <n v="5"/>
    <m/>
    <x v="0"/>
    <n v="5"/>
    <m/>
    <s v="Adaptar algún medio online para resolución de dudas bibliográficas en torno a los fondos de la biblioteca. También la petición de reproducción de documentos, parcial o total."/>
    <d v="2017-03-21T00:10:38"/>
    <s v="10.150.1.152"/>
    <m/>
  </r>
  <r>
    <s v="F. Geografía e Historia"/>
    <s v="Humanidades"/>
    <n v="1"/>
    <n v="1990"/>
    <m/>
    <m/>
    <x v="2"/>
    <n v="16"/>
    <m/>
    <x v="1"/>
    <n v="5"/>
    <m/>
    <n v="1"/>
    <n v="16"/>
    <n v="29"/>
    <s v="Biblioteca Museo Nacional Centro de Arte Reina Sofía"/>
    <m/>
    <m/>
    <n v="5"/>
    <n v="4"/>
    <n v="4"/>
    <n v="5"/>
    <n v="1"/>
    <m/>
    <m/>
    <m/>
    <m/>
    <m/>
    <m/>
    <n v="5"/>
    <n v="1"/>
    <n v="1"/>
    <n v="3"/>
    <n v="4"/>
    <n v="5"/>
    <n v="4"/>
    <n v="4"/>
    <n v="6"/>
    <n v="4"/>
    <n v="4"/>
    <n v="4"/>
    <n v="4"/>
    <n v="5"/>
    <n v="3"/>
    <n v="5"/>
    <s v="SI"/>
    <n v="5"/>
    <m/>
    <n v="4"/>
    <n v="4"/>
    <n v="5"/>
    <n v="5"/>
    <n v="5"/>
    <n v="5"/>
    <m/>
    <s v="NO"/>
    <s v="NO"/>
    <m/>
    <m/>
    <n v="4"/>
    <n v="3"/>
    <m/>
    <x v="0"/>
    <n v="4"/>
    <m/>
    <s v="5.2. No conocía los cursos de formación"/>
    <d v="2017-03-21T00:13:58"/>
    <s v="10.150.1.152"/>
    <m/>
  </r>
  <r>
    <s v="F. Medicina"/>
    <s v="Ciencias de la Salud"/>
    <n v="4"/>
    <n v="1991"/>
    <m/>
    <m/>
    <x v="1"/>
    <n v="18"/>
    <m/>
    <x v="3"/>
    <n v="5"/>
    <m/>
    <n v="22"/>
    <n v="29"/>
    <n v="19"/>
    <m/>
    <m/>
    <m/>
    <n v="3"/>
    <n v="3"/>
    <n v="4"/>
    <n v="3"/>
    <m/>
    <n v="2"/>
    <n v="3"/>
    <m/>
    <m/>
    <m/>
    <m/>
    <n v="3"/>
    <n v="4"/>
    <n v="4"/>
    <n v="1"/>
    <n v="5"/>
    <n v="5"/>
    <n v="5"/>
    <n v="4"/>
    <n v="6"/>
    <n v="2"/>
    <n v="2"/>
    <n v="2"/>
    <n v="4"/>
    <n v="3"/>
    <n v="1"/>
    <n v="3"/>
    <s v="NO"/>
    <n v="3"/>
    <m/>
    <n v="5"/>
    <n v="5"/>
    <n v="4"/>
    <n v="5"/>
    <n v="5"/>
    <n v="5"/>
    <m/>
    <s v="SI"/>
    <s v="NO"/>
    <n v="3"/>
    <m/>
    <n v="5"/>
    <n v="5"/>
    <m/>
    <x v="0"/>
    <n v="3"/>
    <m/>
    <s v="No he asistido a ningún curso de formación por problemas con el horario en el que se imparte. Considero oportuno hacer cursos en varios horarios y sobretodo promocionarlos mejor. Por ejemplo animando a los profesores a que fomenten la asistencia a estos cursos y poniendo algún cartel en sitios visibles de la facultad con las ventajas de asistir a los cursos y conocimientos que se adquieren. Se podría promocionar también mediante la delegación de estudiantes.&lt;br&gt;Aun así, es d eagradecer la disposición del personal de biblioteca por ayudar a formar para la búsqueda bibliográfica.&lt;br&gt;&lt;br&gt;Por otro lado, considero que el formato de la web para la selección de colecciones on line de la biblioteca no es intuitivo y que debería hacerse una clasificación en función del impacto de las revistas."/>
    <d v="2017-03-21T00:14:07"/>
    <s v="10.150.1.151"/>
    <m/>
  </r>
  <r>
    <s v="F. Bellas Artes"/>
    <s v="Humanidades"/>
    <n v="1"/>
    <n v="1992"/>
    <m/>
    <m/>
    <x v="1"/>
    <n v="1"/>
    <m/>
    <x v="2"/>
    <n v="1"/>
    <m/>
    <n v="1"/>
    <n v="15"/>
    <m/>
    <s v="Biblioteca José Hierro"/>
    <m/>
    <m/>
    <n v="4"/>
    <n v="4"/>
    <n v="4"/>
    <n v="3"/>
    <n v="1"/>
    <m/>
    <m/>
    <m/>
    <m/>
    <m/>
    <m/>
    <n v="4"/>
    <n v="2"/>
    <n v="2"/>
    <n v="3"/>
    <n v="5"/>
    <n v="5"/>
    <n v="3"/>
    <n v="4"/>
    <n v="2"/>
    <n v="4"/>
    <n v="3"/>
    <n v="2"/>
    <n v="2"/>
    <n v="4"/>
    <n v="3"/>
    <n v="2"/>
    <s v="NO"/>
    <n v="2"/>
    <m/>
    <n v="5"/>
    <n v="2"/>
    <n v="2"/>
    <n v="5"/>
    <n v="5"/>
    <n v="3"/>
    <m/>
    <s v="NO"/>
    <s v="NO"/>
    <m/>
    <m/>
    <n v="3"/>
    <n v="4"/>
    <m/>
    <x v="3"/>
    <m/>
    <m/>
    <m/>
    <d v="2017-03-21T00:23:09"/>
    <s v="10.150.1.152"/>
    <m/>
  </r>
  <r>
    <s v="F. Psicología"/>
    <s v="Ciencias de la Salud"/>
    <n v="4"/>
    <n v="1993"/>
    <m/>
    <m/>
    <x v="1"/>
    <n v="20"/>
    <m/>
    <x v="1"/>
    <n v="4"/>
    <m/>
    <n v="20"/>
    <n v="12"/>
    <n v="18"/>
    <m/>
    <m/>
    <m/>
    <n v="5"/>
    <n v="4"/>
    <n v="3"/>
    <n v="2"/>
    <n v="1"/>
    <m/>
    <m/>
    <m/>
    <m/>
    <m/>
    <m/>
    <n v="4"/>
    <n v="5"/>
    <n v="4"/>
    <n v="3"/>
    <n v="4"/>
    <n v="4"/>
    <n v="4"/>
    <n v="4"/>
    <n v="2"/>
    <n v="3"/>
    <n v="5"/>
    <n v="5"/>
    <n v="1"/>
    <n v="5"/>
    <n v="2"/>
    <n v="4"/>
    <s v="NO"/>
    <n v="4"/>
    <m/>
    <n v="4"/>
    <n v="4"/>
    <n v="5"/>
    <n v="5"/>
    <n v="5"/>
    <n v="5"/>
    <m/>
    <s v="SI"/>
    <s v="NO"/>
    <m/>
    <m/>
    <n v="3"/>
    <n v="2"/>
    <m/>
    <x v="2"/>
    <n v="4"/>
    <m/>
    <m/>
    <d v="2017-03-21T00:26:57"/>
    <s v="10.150.1.151"/>
    <m/>
  </r>
  <r>
    <s v="F. Veterinaria"/>
    <s v="Ciencias de la Salud"/>
    <n v="4"/>
    <n v="1994"/>
    <m/>
    <m/>
    <x v="1"/>
    <n v="21"/>
    <m/>
    <x v="2"/>
    <n v="1"/>
    <m/>
    <n v="21"/>
    <n v="16"/>
    <n v="29"/>
    <m/>
    <m/>
    <m/>
    <n v="3"/>
    <n v="1"/>
    <n v="1"/>
    <n v="1"/>
    <m/>
    <n v="2"/>
    <n v="3"/>
    <m/>
    <m/>
    <m/>
    <m/>
    <n v="3"/>
    <n v="2"/>
    <n v="2"/>
    <n v="3"/>
    <n v="5"/>
    <n v="5"/>
    <n v="5"/>
    <n v="4"/>
    <n v="4"/>
    <n v="3"/>
    <n v="4"/>
    <n v="3"/>
    <n v="3"/>
    <n v="4"/>
    <n v="3"/>
    <n v="4"/>
    <s v="NO"/>
    <n v="3"/>
    <m/>
    <n v="4"/>
    <n v="3"/>
    <n v="3"/>
    <n v="5"/>
    <n v="5"/>
    <n v="3"/>
    <m/>
    <s v="NO"/>
    <s v="NO"/>
    <m/>
    <m/>
    <n v="5"/>
    <n v="4"/>
    <m/>
    <x v="3"/>
    <n v="3"/>
    <m/>
    <s v="No he asistido al curso de formación de usuarios porque no despierta ningún interés en mí."/>
    <d v="2017-03-21T00:31:19"/>
    <s v="10.150.1.152"/>
    <m/>
  </r>
  <r>
    <s v="F. Ciencias Físicas"/>
    <s v="Ciencias Experimentales"/>
    <n v="2"/>
    <n v="1995"/>
    <m/>
    <m/>
    <x v="1"/>
    <n v="6"/>
    <m/>
    <x v="2"/>
    <n v="2"/>
    <m/>
    <n v="6"/>
    <n v="29"/>
    <n v="10"/>
    <s v="Biblioteca Retiro, Biblioteca Eugenio Trías, Biblioteca Pablo Neruda"/>
    <m/>
    <m/>
    <n v="4"/>
    <n v="3"/>
    <n v="4"/>
    <n v="4"/>
    <m/>
    <n v="2"/>
    <m/>
    <n v="4"/>
    <n v="0.97916666666666663"/>
    <m/>
    <m/>
    <n v="4"/>
    <n v="1"/>
    <n v="1"/>
    <n v="3"/>
    <n v="5"/>
    <n v="3"/>
    <n v="5"/>
    <n v="1"/>
    <n v="4"/>
    <n v="4"/>
    <n v="4"/>
    <n v="2"/>
    <n v="4"/>
    <n v="4"/>
    <n v="3"/>
    <n v="5"/>
    <s v="NO"/>
    <n v="3"/>
    <m/>
    <n v="4"/>
    <n v="2"/>
    <n v="4"/>
    <n v="5"/>
    <n v="5"/>
    <n v="4"/>
    <m/>
    <s v="NO"/>
    <s v="NO"/>
    <m/>
    <m/>
    <n v="4"/>
    <n v="4"/>
    <m/>
    <x v="0"/>
    <n v="4"/>
    <m/>
    <s v="Sé que hay cursos de la biblioteca pero no sé cuáles y sobre todo no sé en qué me pueden ayudar en un futuro."/>
    <d v="2017-03-21T00:39:11"/>
    <s v="10.150.1.151"/>
    <m/>
  </r>
  <r>
    <s v="F. Filosofía"/>
    <s v="Humanidades"/>
    <n v="1"/>
    <n v="1996"/>
    <m/>
    <m/>
    <x v="1"/>
    <n v="15"/>
    <m/>
    <x v="1"/>
    <n v="4"/>
    <m/>
    <n v="15"/>
    <n v="14"/>
    <n v="29"/>
    <m/>
    <m/>
    <m/>
    <n v="5"/>
    <n v="4"/>
    <n v="4"/>
    <n v="4"/>
    <n v="1"/>
    <m/>
    <m/>
    <m/>
    <m/>
    <m/>
    <m/>
    <n v="4"/>
    <n v="2"/>
    <n v="2"/>
    <n v="5"/>
    <n v="5"/>
    <n v="3"/>
    <n v="5"/>
    <n v="1"/>
    <n v="4"/>
    <n v="5"/>
    <n v="5"/>
    <n v="5"/>
    <n v="5"/>
    <n v="5"/>
    <n v="5"/>
    <n v="5"/>
    <m/>
    <m/>
    <m/>
    <n v="5"/>
    <n v="4"/>
    <n v="5"/>
    <n v="5"/>
    <n v="5"/>
    <n v="5"/>
    <m/>
    <s v="SI"/>
    <s v="SI"/>
    <n v="4"/>
    <m/>
    <n v="4"/>
    <n v="5"/>
    <m/>
    <x v="0"/>
    <n v="3"/>
    <m/>
    <m/>
    <d v="2017-03-21T00:43:56"/>
    <s v="10.150.1.152"/>
    <m/>
  </r>
  <r>
    <s v="F. Educación - Centro de Formación del Profesorado"/>
    <s v="Humanidades"/>
    <n v="1"/>
    <n v="1997"/>
    <m/>
    <m/>
    <x v="2"/>
    <n v="12"/>
    <m/>
    <x v="1"/>
    <n v="3"/>
    <m/>
    <n v="12"/>
    <m/>
    <m/>
    <m/>
    <m/>
    <m/>
    <n v="3"/>
    <n v="2"/>
    <n v="3"/>
    <n v="2"/>
    <m/>
    <m/>
    <n v="3"/>
    <n v="4"/>
    <m/>
    <m/>
    <m/>
    <n v="3"/>
    <n v="3"/>
    <n v="3"/>
    <n v="3"/>
    <n v="3"/>
    <n v="5"/>
    <n v="4"/>
    <n v="3"/>
    <n v="6"/>
    <n v="4"/>
    <n v="4"/>
    <n v="3"/>
    <n v="2"/>
    <n v="3"/>
    <n v="3"/>
    <n v="3"/>
    <s v="SI"/>
    <n v="3"/>
    <m/>
    <n v="2"/>
    <n v="4"/>
    <n v="3"/>
    <n v="3"/>
    <n v="3"/>
    <n v="4"/>
    <m/>
    <s v="SI"/>
    <s v="NO"/>
    <n v="1"/>
    <m/>
    <n v="3"/>
    <n v="2"/>
    <m/>
    <x v="3"/>
    <n v="3"/>
    <m/>
    <m/>
    <d v="2017-03-21T00:55:39"/>
    <s v="10.150.1.152"/>
    <m/>
  </r>
  <r>
    <s v="F. Ciencias Políticas y Sociología"/>
    <s v="Ciencias Sociales"/>
    <n v="3"/>
    <n v="1998"/>
    <m/>
    <m/>
    <x v="1"/>
    <n v="9"/>
    <m/>
    <x v="2"/>
    <n v="5"/>
    <m/>
    <n v="9"/>
    <n v="20"/>
    <n v="28"/>
    <m/>
    <m/>
    <m/>
    <n v="5"/>
    <n v="5"/>
    <n v="5"/>
    <n v="5"/>
    <m/>
    <n v="2"/>
    <n v="3"/>
    <m/>
    <m/>
    <m/>
    <m/>
    <n v="4"/>
    <n v="4"/>
    <n v="4"/>
    <n v="2"/>
    <n v="5"/>
    <n v="5"/>
    <n v="5"/>
    <n v="2"/>
    <n v="5"/>
    <n v="5"/>
    <n v="5"/>
    <n v="5"/>
    <n v="5"/>
    <n v="5"/>
    <n v="5"/>
    <n v="5"/>
    <s v="SI"/>
    <n v="5"/>
    <m/>
    <n v="5"/>
    <n v="3"/>
    <n v="5"/>
    <n v="5"/>
    <n v="5"/>
    <n v="5"/>
    <m/>
    <s v="SI"/>
    <s v="NO"/>
    <m/>
    <m/>
    <n v="5"/>
    <n v="5"/>
    <m/>
    <x v="0"/>
    <n v="5"/>
    <m/>
    <s v="Como sugerencia, contratar más personal para la Biblioteca. "/>
    <d v="2017-03-21T01:16:44"/>
    <s v="10.150.1.152"/>
    <m/>
  </r>
  <r>
    <s v="F. Enfermería, Fisioterapia y Podología"/>
    <s v="Ciencias de la Salud"/>
    <n v="4"/>
    <n v="1999"/>
    <m/>
    <m/>
    <x v="1"/>
    <n v="22"/>
    <m/>
    <x v="2"/>
    <n v="5"/>
    <m/>
    <n v="22"/>
    <n v="18"/>
    <m/>
    <m/>
    <m/>
    <m/>
    <n v="3"/>
    <n v="2"/>
    <n v="2"/>
    <n v="3"/>
    <m/>
    <n v="2"/>
    <n v="3"/>
    <n v="4"/>
    <m/>
    <m/>
    <m/>
    <n v="4"/>
    <n v="4"/>
    <n v="4"/>
    <n v="5"/>
    <n v="5"/>
    <n v="5"/>
    <n v="5"/>
    <m/>
    <n v="5"/>
    <n v="3"/>
    <n v="3"/>
    <n v="4"/>
    <n v="5"/>
    <n v="4"/>
    <n v="3"/>
    <n v="3"/>
    <s v="NO"/>
    <n v="4"/>
    <m/>
    <n v="5"/>
    <n v="3"/>
    <n v="4"/>
    <n v="5"/>
    <n v="5"/>
    <n v="5"/>
    <m/>
    <s v="NO"/>
    <s v="SI"/>
    <n v="5"/>
    <m/>
    <n v="5"/>
    <n v="5"/>
    <m/>
    <x v="2"/>
    <n v="4"/>
    <m/>
    <m/>
    <d v="2017-03-21T01:30:09"/>
    <s v="10.150.1.151"/>
    <m/>
  </r>
  <r>
    <s v="F. Educación - Centro de Formación del Profesorado"/>
    <s v="Humanidades"/>
    <n v="1"/>
    <n v="2000"/>
    <m/>
    <m/>
    <x v="1"/>
    <n v="12"/>
    <m/>
    <x v="1"/>
    <n v="2"/>
    <m/>
    <n v="12"/>
    <m/>
    <m/>
    <s v="Centro Isabel de Farnesio Aranjuez "/>
    <m/>
    <m/>
    <n v="5"/>
    <n v="4"/>
    <n v="2"/>
    <n v="3"/>
    <m/>
    <m/>
    <m/>
    <n v="4"/>
    <n v="4"/>
    <m/>
    <m/>
    <n v="2"/>
    <n v="2"/>
    <n v="4"/>
    <n v="2"/>
    <n v="5"/>
    <n v="5"/>
    <n v="4"/>
    <n v="3"/>
    <n v="3"/>
    <n v="3"/>
    <n v="3"/>
    <n v="5"/>
    <n v="4"/>
    <n v="5"/>
    <n v="3"/>
    <n v="5"/>
    <s v="NO"/>
    <n v="4"/>
    <m/>
    <n v="3"/>
    <n v="2"/>
    <n v="2"/>
    <n v="4"/>
    <n v="4"/>
    <n v="5"/>
    <m/>
    <s v="NO"/>
    <s v="NO"/>
    <m/>
    <m/>
    <n v="3"/>
    <n v="1"/>
    <m/>
    <x v="3"/>
    <n v="4"/>
    <m/>
    <m/>
    <d v="2017-03-21T01:44:15"/>
    <s v="10.150.1.152"/>
    <m/>
  </r>
  <r>
    <s v="F. Derecho"/>
    <s v="Ciencias Sociales"/>
    <n v="3"/>
    <n v="2001"/>
    <m/>
    <m/>
    <x v="1"/>
    <n v="11"/>
    <m/>
    <x v="2"/>
    <n v="1"/>
    <m/>
    <n v="29"/>
    <n v="9"/>
    <n v="11"/>
    <s v="Biblioteca Universidad Politécnica Campus sur y biblioteca pública de Vallecas"/>
    <m/>
    <m/>
    <n v="4"/>
    <n v="3"/>
    <n v="3"/>
    <n v="2"/>
    <m/>
    <n v="2"/>
    <n v="3"/>
    <m/>
    <m/>
    <m/>
    <m/>
    <n v="2"/>
    <n v="2"/>
    <n v="2"/>
    <n v="4"/>
    <n v="5"/>
    <n v="5"/>
    <n v="5"/>
    <n v="3"/>
    <n v="6"/>
    <n v="5"/>
    <n v="5"/>
    <n v="4"/>
    <n v="3"/>
    <n v="2"/>
    <n v="3"/>
    <n v="2"/>
    <s v="NO"/>
    <n v="3"/>
    <m/>
    <n v="4"/>
    <n v="3"/>
    <n v="3"/>
    <n v="3"/>
    <n v="5"/>
    <n v="2"/>
    <m/>
    <s v="NO"/>
    <s v="SI"/>
    <n v="2"/>
    <m/>
    <n v="3"/>
    <n v="2"/>
    <m/>
    <x v="2"/>
    <n v="4"/>
    <m/>
    <s v="Mi mayor sugerencia es que se amplíe el horario y la biblioteca abra los sábados y domingos.&lt;br&gt;Gracias."/>
    <d v="2017-03-21T03:09:03"/>
    <s v="10.150.1.152"/>
    <m/>
  </r>
  <r>
    <s v="F. Filología"/>
    <s v="Humanidades"/>
    <n v="1"/>
    <n v="2002"/>
    <m/>
    <m/>
    <x v="0"/>
    <n v="14"/>
    <m/>
    <x v="1"/>
    <n v="4"/>
    <m/>
    <n v="14"/>
    <n v="15"/>
    <n v="29"/>
    <m/>
    <m/>
    <m/>
    <n v="4"/>
    <n v="4"/>
    <n v="4"/>
    <n v="3"/>
    <n v="1"/>
    <m/>
    <m/>
    <m/>
    <m/>
    <m/>
    <m/>
    <n v="5"/>
    <n v="2"/>
    <n v="3"/>
    <n v="5"/>
    <n v="4"/>
    <n v="5"/>
    <n v="4"/>
    <n v="3"/>
    <n v="3"/>
    <n v="4"/>
    <n v="4"/>
    <n v="3"/>
    <n v="5"/>
    <m/>
    <n v="4"/>
    <n v="4"/>
    <s v="SI"/>
    <n v="5"/>
    <m/>
    <n v="5"/>
    <n v="4"/>
    <n v="4"/>
    <n v="5"/>
    <n v="5"/>
    <n v="5"/>
    <m/>
    <s v="SI"/>
    <s v="NO"/>
    <m/>
    <m/>
    <n v="5"/>
    <n v="5"/>
    <m/>
    <x v="2"/>
    <n v="3"/>
    <m/>
    <m/>
    <d v="2017-03-21T07:36:16"/>
    <s v="10.150.1.151"/>
    <m/>
  </r>
  <r>
    <s v="F. Enfermería, Fisioterapia y Podología"/>
    <s v="Ciencias de la Salud"/>
    <n v="4"/>
    <n v="2003"/>
    <m/>
    <m/>
    <x v="1"/>
    <n v="22"/>
    <m/>
    <x v="2"/>
    <n v="4"/>
    <m/>
    <n v="29"/>
    <n v="22"/>
    <n v="18"/>
    <m/>
    <m/>
    <m/>
    <n v="4"/>
    <n v="3"/>
    <n v="4"/>
    <n v="3"/>
    <m/>
    <n v="2"/>
    <m/>
    <m/>
    <m/>
    <m/>
    <m/>
    <n v="2"/>
    <n v="4"/>
    <n v="5"/>
    <n v="4"/>
    <n v="5"/>
    <n v="3"/>
    <n v="4"/>
    <n v="2"/>
    <n v="4"/>
    <n v="4"/>
    <n v="5"/>
    <n v="5"/>
    <n v="5"/>
    <n v="5"/>
    <n v="5"/>
    <n v="5"/>
    <s v="NO"/>
    <n v="5"/>
    <m/>
    <n v="5"/>
    <n v="4"/>
    <n v="4"/>
    <n v="5"/>
    <n v="5"/>
    <n v="5"/>
    <m/>
    <s v="NO"/>
    <s v="NO"/>
    <m/>
    <m/>
    <n v="4"/>
    <n v="5"/>
    <m/>
    <x v="2"/>
    <n v="3"/>
    <m/>
    <m/>
    <d v="2017-03-21T07:54:21"/>
    <s v="10.150.1.151"/>
    <m/>
  </r>
  <r>
    <s v="F. Ciencias Políticas y Sociología"/>
    <s v="Ciencias Sociales"/>
    <n v="3"/>
    <n v="2004"/>
    <m/>
    <m/>
    <x v="1"/>
    <n v="9"/>
    <m/>
    <x v="2"/>
    <n v="3"/>
    <m/>
    <n v="9"/>
    <n v="5"/>
    <n v="29"/>
    <m/>
    <m/>
    <m/>
    <n v="4"/>
    <n v="4"/>
    <n v="4"/>
    <n v="4"/>
    <n v="1"/>
    <m/>
    <m/>
    <m/>
    <m/>
    <m/>
    <m/>
    <n v="5"/>
    <n v="3"/>
    <n v="4"/>
    <n v="4"/>
    <n v="5"/>
    <n v="3"/>
    <n v="3"/>
    <n v="2"/>
    <n v="4"/>
    <n v="4"/>
    <n v="4"/>
    <n v="4"/>
    <n v="5"/>
    <n v="4"/>
    <n v="4"/>
    <n v="4"/>
    <s v="SI"/>
    <n v="4"/>
    <m/>
    <n v="5"/>
    <n v="5"/>
    <n v="5"/>
    <m/>
    <n v="5"/>
    <n v="5"/>
    <m/>
    <s v="SI"/>
    <s v="SI"/>
    <n v="4"/>
    <m/>
    <n v="4"/>
    <n v="5"/>
    <m/>
    <x v="2"/>
    <n v="4"/>
    <m/>
    <m/>
    <d v="2017-03-21T08:20:14"/>
    <s v="10.150.1.151"/>
    <m/>
  </r>
  <r>
    <s v="F. Bellas Artes"/>
    <s v="Humanidades"/>
    <n v="1"/>
    <n v="2005"/>
    <m/>
    <m/>
    <x v="1"/>
    <n v="1"/>
    <m/>
    <x v="1"/>
    <n v="3"/>
    <m/>
    <n v="1"/>
    <n v="3"/>
    <m/>
    <s v="Comunidad de Madrid"/>
    <m/>
    <m/>
    <n v="5"/>
    <n v="5"/>
    <n v="5"/>
    <n v="5"/>
    <m/>
    <m/>
    <n v="3"/>
    <m/>
    <m/>
    <m/>
    <m/>
    <n v="3"/>
    <n v="4"/>
    <n v="3"/>
    <n v="4"/>
    <n v="3"/>
    <n v="4"/>
    <n v="4"/>
    <n v="3"/>
    <n v="3"/>
    <n v="3"/>
    <n v="4"/>
    <n v="3"/>
    <n v="5"/>
    <n v="4"/>
    <n v="3"/>
    <n v="4"/>
    <s v="SI"/>
    <n v="3"/>
    <m/>
    <n v="4"/>
    <n v="4"/>
    <n v="4"/>
    <n v="4"/>
    <n v="4"/>
    <n v="4"/>
    <m/>
    <s v="SI"/>
    <s v="NO"/>
    <m/>
    <m/>
    <n v="4"/>
    <n v="4"/>
    <m/>
    <x v="2"/>
    <n v="4"/>
    <m/>
    <m/>
    <d v="2017-03-21T08:37:52"/>
    <s v="10.150.1.152"/>
    <m/>
  </r>
  <r>
    <s v="N/C"/>
    <s v="N/C"/>
    <e v="#N/A"/>
    <n v="2006"/>
    <m/>
    <m/>
    <x v="1"/>
    <m/>
    <m/>
    <x v="1"/>
    <n v="3"/>
    <m/>
    <n v="8"/>
    <n v="20"/>
    <m/>
    <s v="Bibliotecas municipales&lt;br&gt;"/>
    <m/>
    <m/>
    <n v="3"/>
    <n v="3"/>
    <n v="4"/>
    <n v="4"/>
    <n v="1"/>
    <n v="2"/>
    <n v="3"/>
    <m/>
    <m/>
    <m/>
    <m/>
    <n v="3"/>
    <n v="1"/>
    <n v="1"/>
    <n v="3"/>
    <n v="5"/>
    <n v="3"/>
    <n v="4"/>
    <n v="1"/>
    <n v="2"/>
    <n v="3"/>
    <n v="3"/>
    <n v="3"/>
    <n v="3"/>
    <n v="3"/>
    <n v="3"/>
    <n v="3"/>
    <s v="NO"/>
    <n v="3"/>
    <m/>
    <n v="4"/>
    <n v="1"/>
    <n v="3"/>
    <n v="3"/>
    <n v="2"/>
    <n v="1"/>
    <m/>
    <s v="NO"/>
    <s v="NO"/>
    <m/>
    <m/>
    <n v="3"/>
    <n v="3"/>
    <m/>
    <x v="3"/>
    <n v="3"/>
    <m/>
    <m/>
    <d v="2017-03-21T08:41:45"/>
    <s v="10.150.1.152"/>
    <m/>
  </r>
  <r>
    <s v="F. Ciencias Económicas y Empresariales"/>
    <s v="Ciencias Sociales"/>
    <n v="3"/>
    <n v="2007"/>
    <m/>
    <m/>
    <x v="1"/>
    <n v="5"/>
    <m/>
    <x v="2"/>
    <n v="2"/>
    <m/>
    <n v="5"/>
    <m/>
    <m/>
    <m/>
    <m/>
    <m/>
    <n v="5"/>
    <n v="5"/>
    <n v="4"/>
    <n v="4"/>
    <m/>
    <m/>
    <m/>
    <m/>
    <m/>
    <m/>
    <m/>
    <n v="3"/>
    <n v="1"/>
    <n v="2"/>
    <n v="3"/>
    <n v="4"/>
    <n v="1"/>
    <n v="5"/>
    <n v="2"/>
    <n v="4"/>
    <n v="3"/>
    <n v="4"/>
    <n v="5"/>
    <n v="4"/>
    <n v="3"/>
    <n v="3"/>
    <n v="4"/>
    <s v="NO"/>
    <n v="4"/>
    <m/>
    <n v="3"/>
    <n v="4"/>
    <n v="5"/>
    <n v="5"/>
    <n v="5"/>
    <n v="4"/>
    <m/>
    <s v="NO"/>
    <s v="SI"/>
    <n v="4"/>
    <m/>
    <n v="4"/>
    <n v="5"/>
    <m/>
    <x v="2"/>
    <n v="4"/>
    <m/>
    <m/>
    <d v="2017-03-21T08:41:51"/>
    <s v="10.150.1.152"/>
    <m/>
  </r>
  <r>
    <s v="F. Farmacia"/>
    <s v="Ciencias de la Salud"/>
    <n v="4"/>
    <n v="2008"/>
    <m/>
    <m/>
    <x v="1"/>
    <n v="13"/>
    <m/>
    <x v="3"/>
    <n v="1"/>
    <m/>
    <n v="13"/>
    <n v="29"/>
    <n v="19"/>
    <s v="Biblioteca de agrónomos en ciudad universitaria"/>
    <m/>
    <m/>
    <n v="1"/>
    <n v="1"/>
    <n v="1"/>
    <n v="2"/>
    <n v="1"/>
    <n v="2"/>
    <m/>
    <n v="4"/>
    <s v="23 horas"/>
    <m/>
    <m/>
    <n v="1"/>
    <n v="1"/>
    <n v="3"/>
    <n v="1"/>
    <n v="5"/>
    <n v="5"/>
    <n v="5"/>
    <n v="2"/>
    <n v="2"/>
    <n v="3"/>
    <n v="3"/>
    <n v="3"/>
    <n v="3"/>
    <n v="3"/>
    <n v="3"/>
    <n v="3"/>
    <s v="NO"/>
    <n v="3"/>
    <m/>
    <n v="3"/>
    <n v="3"/>
    <n v="3"/>
    <n v="3"/>
    <n v="3"/>
    <n v="3"/>
    <m/>
    <s v="NO"/>
    <s v="NO"/>
    <n v="3"/>
    <m/>
    <n v="3"/>
    <n v="1"/>
    <m/>
    <x v="3"/>
    <n v="2"/>
    <m/>
    <s v="En la biblioteca de farmacia es una absoluta vergüenza la actitud de las secretarias, hablan en un tono muy elevado sin importarles que los estudiante estamos intentando estudiar. Se les oye comentar en el despacho y salen hablando sin bajar el tono y sin importarles que estemos allí. "/>
    <d v="2017-03-21T08:45:36"/>
    <s v="10.150.1.151"/>
    <m/>
  </r>
  <r>
    <s v="F. Informática"/>
    <s v="Ciencias Experimentales"/>
    <n v="2"/>
    <n v="2009"/>
    <m/>
    <m/>
    <x v="1"/>
    <n v="17"/>
    <m/>
    <x v="2"/>
    <n v="3"/>
    <m/>
    <n v="17"/>
    <n v="29"/>
    <m/>
    <m/>
    <m/>
    <m/>
    <n v="4"/>
    <n v="4"/>
    <n v="4"/>
    <n v="3"/>
    <m/>
    <n v="2"/>
    <m/>
    <m/>
    <m/>
    <m/>
    <m/>
    <n v="4"/>
    <n v="1"/>
    <n v="1"/>
    <n v="2"/>
    <n v="5"/>
    <n v="5"/>
    <n v="4"/>
    <n v="1"/>
    <n v="4"/>
    <n v="5"/>
    <n v="5"/>
    <n v="3"/>
    <n v="5"/>
    <n v="4"/>
    <n v="3"/>
    <n v="5"/>
    <s v="NO"/>
    <n v="4"/>
    <m/>
    <n v="5"/>
    <n v="3"/>
    <n v="4"/>
    <n v="5"/>
    <n v="5"/>
    <n v="5"/>
    <m/>
    <s v="NO"/>
    <s v="NO"/>
    <m/>
    <m/>
    <n v="5"/>
    <n v="5"/>
    <m/>
    <x v="2"/>
    <n v="4"/>
    <m/>
    <m/>
    <d v="2017-03-21T08:49:36"/>
    <s v="10.150.1.151"/>
    <m/>
  </r>
  <r>
    <s v="F. Geografía e Historia"/>
    <s v="Humanidades"/>
    <n v="1"/>
    <n v="2010"/>
    <m/>
    <m/>
    <x v="1"/>
    <n v="16"/>
    <m/>
    <x v="5"/>
    <n v="2"/>
    <m/>
    <m/>
    <m/>
    <m/>
    <m/>
    <m/>
    <m/>
    <n v="1"/>
    <n v="1"/>
    <n v="1"/>
    <n v="1"/>
    <m/>
    <m/>
    <m/>
    <n v="4"/>
    <m/>
    <m/>
    <m/>
    <n v="1"/>
    <n v="1"/>
    <n v="1"/>
    <n v="5"/>
    <n v="1"/>
    <n v="5"/>
    <n v="1"/>
    <n v="1"/>
    <n v="1"/>
    <n v="1"/>
    <n v="1"/>
    <n v="5"/>
    <n v="1"/>
    <n v="1"/>
    <n v="1"/>
    <n v="1"/>
    <s v="SI"/>
    <m/>
    <m/>
    <n v="1"/>
    <m/>
    <n v="1"/>
    <n v="1"/>
    <n v="1"/>
    <n v="1"/>
    <m/>
    <m/>
    <m/>
    <m/>
    <m/>
    <m/>
    <m/>
    <m/>
    <x v="1"/>
    <n v="1"/>
    <m/>
    <m/>
    <d v="2017-03-21T08:50:54"/>
    <s v="10.150.1.151"/>
    <m/>
  </r>
  <r>
    <s v="F. Ciencias Químicas"/>
    <s v="Ciencias Experimentales"/>
    <n v="2"/>
    <n v="2011"/>
    <m/>
    <m/>
    <x v="2"/>
    <n v="10"/>
    <m/>
    <x v="1"/>
    <n v="3"/>
    <m/>
    <n v="10"/>
    <m/>
    <m/>
    <m/>
    <m/>
    <m/>
    <n v="5"/>
    <n v="5"/>
    <n v="5"/>
    <n v="4"/>
    <n v="1"/>
    <m/>
    <m/>
    <m/>
    <m/>
    <m/>
    <m/>
    <n v="4"/>
    <n v="4"/>
    <n v="4"/>
    <n v="4"/>
    <n v="4"/>
    <n v="2"/>
    <n v="4"/>
    <n v="1"/>
    <n v="3"/>
    <n v="4"/>
    <n v="4"/>
    <m/>
    <m/>
    <m/>
    <m/>
    <m/>
    <m/>
    <m/>
    <m/>
    <n v="5"/>
    <n v="5"/>
    <n v="5"/>
    <n v="5"/>
    <n v="5"/>
    <n v="5"/>
    <m/>
    <s v="SI"/>
    <s v="NO"/>
    <n v="3"/>
    <m/>
    <n v="5"/>
    <n v="5"/>
    <m/>
    <x v="0"/>
    <m/>
    <m/>
    <s v="No lo hice por falta de disponibilidad de tiempo."/>
    <d v="2017-03-21T09:15:01"/>
    <s v="10.150.1.151"/>
    <m/>
  </r>
  <r>
    <s v="F. Educación - Centro de Formación del Profesorado"/>
    <s v="Humanidades"/>
    <n v="1"/>
    <n v="2012"/>
    <m/>
    <m/>
    <x v="1"/>
    <n v="12"/>
    <m/>
    <x v="2"/>
    <n v="1"/>
    <m/>
    <n v="12"/>
    <n v="29"/>
    <m/>
    <m/>
    <m/>
    <m/>
    <n v="4"/>
    <n v="2"/>
    <n v="4"/>
    <n v="4"/>
    <m/>
    <n v="2"/>
    <m/>
    <n v="4"/>
    <n v="12"/>
    <m/>
    <m/>
    <n v="5"/>
    <n v="3"/>
    <n v="3"/>
    <n v="5"/>
    <n v="4"/>
    <n v="4"/>
    <n v="5"/>
    <n v="3"/>
    <n v="5"/>
    <n v="5"/>
    <n v="5"/>
    <n v="4"/>
    <n v="5"/>
    <n v="5"/>
    <n v="3"/>
    <n v="5"/>
    <s v="NO"/>
    <n v="4"/>
    <m/>
    <n v="5"/>
    <n v="4"/>
    <n v="5"/>
    <n v="5"/>
    <n v="5"/>
    <n v="5"/>
    <m/>
    <s v="NO"/>
    <s v="NO"/>
    <n v="3"/>
    <m/>
    <n v="5"/>
    <n v="5"/>
    <m/>
    <x v="0"/>
    <n v="3"/>
    <m/>
    <s v="No sabía que podía hacer cursos"/>
    <d v="2017-03-21T09:18:38"/>
    <s v="10.150.1.151"/>
    <m/>
  </r>
  <r>
    <s v="F. Trabajo Social"/>
    <s v="Ciencias Sociales"/>
    <n v="3"/>
    <n v="2013"/>
    <m/>
    <m/>
    <x v="1"/>
    <n v="26"/>
    <m/>
    <x v="2"/>
    <n v="3"/>
    <m/>
    <n v="9"/>
    <n v="26"/>
    <m/>
    <m/>
    <m/>
    <m/>
    <n v="4"/>
    <n v="5"/>
    <n v="4"/>
    <n v="3"/>
    <n v="1"/>
    <m/>
    <m/>
    <m/>
    <m/>
    <m/>
    <m/>
    <n v="5"/>
    <n v="3"/>
    <n v="1"/>
    <n v="1"/>
    <n v="5"/>
    <n v="3"/>
    <n v="5"/>
    <n v="1"/>
    <n v="5"/>
    <n v="4"/>
    <n v="4"/>
    <n v="4"/>
    <n v="5"/>
    <n v="4"/>
    <n v="5"/>
    <n v="5"/>
    <s v="SI"/>
    <n v="4"/>
    <m/>
    <n v="5"/>
    <n v="4"/>
    <n v="4"/>
    <n v="5"/>
    <n v="5"/>
    <n v="5"/>
    <m/>
    <s v="SI"/>
    <s v="NO"/>
    <m/>
    <m/>
    <n v="5"/>
    <n v="5"/>
    <m/>
    <x v="0"/>
    <n v="4"/>
    <m/>
    <s v="No he asistido a ningún curso de formación de la biblioteca por falta de tiempo.&lt;br&gt;&lt;br&gt;Como aspecto de mejora, hay veces que en la biblioteca de ciencias políticas te invitan a levantarte 15 minutos antes del cierre de la misma y son muy insistentes y no siempre lo hacen de la mejor manera, sobre todo si les comentas que aún quedan 15 minutos para el cierre. Entiendo que tienen que ir avisando de que a las 9 se cierra pero a esas horas no suele quedar mucha gente y con avisar con antelación y a 5 minutos antes del cierre creo que es suficiente.&lt;br&gt;&lt;br&gt;Por otro lado, se que es tarea difícil, pero algo hay que hacer con la gente que no devuelve los libros en su fecha, más allá de la sanción de no poder reservar libros en &quot;x&quot; días, la cual es una sanción que después de dejar el libro tarde es coherente, pero no hace a la persona entregarlo antes. Igual bloquear el acceso al campus puede ser buena opción para que la persona sea consciente de que tiene que dejar el libro. Seguro que si no se puede meter al campus lo entregará mucho antes."/>
    <d v="2017-03-21T09:23:23"/>
    <s v="10.150.1.151"/>
    <m/>
  </r>
  <r>
    <s v="F. Ciencias Matemáticas"/>
    <s v="Ciencias Experimentales"/>
    <n v="2"/>
    <n v="2014"/>
    <m/>
    <m/>
    <x v="1"/>
    <n v="8"/>
    <m/>
    <x v="2"/>
    <n v="4"/>
    <m/>
    <n v="8"/>
    <n v="23"/>
    <n v="5"/>
    <m/>
    <m/>
    <m/>
    <n v="4"/>
    <n v="3"/>
    <n v="3"/>
    <n v="2"/>
    <n v="1"/>
    <m/>
    <m/>
    <m/>
    <m/>
    <m/>
    <m/>
    <n v="4"/>
    <n v="2"/>
    <n v="2"/>
    <n v="3"/>
    <n v="5"/>
    <n v="5"/>
    <n v="5"/>
    <n v="2"/>
    <n v="4"/>
    <n v="4"/>
    <n v="4"/>
    <n v="3"/>
    <n v="2"/>
    <n v="2"/>
    <n v="3"/>
    <n v="4"/>
    <s v="SI"/>
    <n v="2"/>
    <m/>
    <n v="4"/>
    <n v="2"/>
    <n v="4"/>
    <n v="4"/>
    <n v="2"/>
    <n v="4"/>
    <m/>
    <s v="NO"/>
    <s v="NO"/>
    <m/>
    <m/>
    <n v="3"/>
    <n v="4"/>
    <m/>
    <x v="3"/>
    <n v="4"/>
    <m/>
    <s v="Estaría muy bien que existiese la opción de préstamos más largos para la gente que realiza el trabajo de fin de grado ya que el tiempo, a pesar de las renovaciones, se hace bastante corto. Además el sistema de búsqueda debería mejorar porque en algunos casos es imposible encontrar el libro deseado aunque creo que es un problema del motor de búsqueda que tiene la universidad complutense en general. En cuanto al sistema de reserva no he podido hacer nunca uso de él ya que, aunque lo he intentado, nunca he sabido ni he podido formalizar una reserva porque es un sistema bastante complejo.&lt;br&gt;"/>
    <d v="2017-03-21T09:26:28"/>
    <s v="10.150.1.152"/>
    <m/>
  </r>
  <r>
    <s v="F. Filología"/>
    <s v="Humanidades"/>
    <n v="1"/>
    <n v="2015"/>
    <m/>
    <m/>
    <x v="1"/>
    <n v="14"/>
    <m/>
    <x v="3"/>
    <n v="4"/>
    <m/>
    <n v="29"/>
    <n v="14"/>
    <n v="15"/>
    <s v="Biblioteca mucicipal de Las Rozas. Biblioteca municipal de Villanueva del Pardillo. BIblioteca municipal Francisco Umbral (Majadahonda)."/>
    <m/>
    <m/>
    <n v="4"/>
    <n v="3"/>
    <n v="4"/>
    <n v="4"/>
    <m/>
    <m/>
    <n v="3"/>
    <m/>
    <m/>
    <m/>
    <m/>
    <n v="5"/>
    <n v="1"/>
    <n v="1"/>
    <n v="3"/>
    <n v="5"/>
    <n v="4"/>
    <n v="5"/>
    <n v="4"/>
    <n v="2"/>
    <n v="4"/>
    <n v="4"/>
    <n v="2"/>
    <n v="3"/>
    <n v="5"/>
    <n v="3"/>
    <n v="4"/>
    <s v="NO"/>
    <n v="4"/>
    <m/>
    <n v="5"/>
    <n v="3"/>
    <n v="5"/>
    <n v="5"/>
    <n v="5"/>
    <n v="5"/>
    <m/>
    <s v="NO"/>
    <s v="NO"/>
    <n v="3"/>
    <m/>
    <n v="3"/>
    <n v="2"/>
    <m/>
    <x v="2"/>
    <n v="3"/>
    <m/>
    <s v="No he asistido a algún curso de formación de usuarios porque no sé lo que es. Tampoco sabía que existía."/>
    <d v="2017-03-21T09:35:19"/>
    <s v="10.150.1.151"/>
    <m/>
  </r>
  <r>
    <s v="F. Ciencias Económicas y Empresariales"/>
    <s v="Ciencias Sociales"/>
    <n v="3"/>
    <n v="2016"/>
    <m/>
    <m/>
    <x v="1"/>
    <n v="5"/>
    <m/>
    <x v="3"/>
    <n v="3"/>
    <m/>
    <n v="5"/>
    <m/>
    <m/>
    <m/>
    <m/>
    <m/>
    <n v="2"/>
    <n v="4"/>
    <n v="3"/>
    <n v="3"/>
    <m/>
    <n v="2"/>
    <n v="3"/>
    <n v="4"/>
    <s v="23h"/>
    <m/>
    <m/>
    <n v="1"/>
    <n v="1"/>
    <n v="1"/>
    <n v="5"/>
    <n v="5"/>
    <n v="3"/>
    <n v="5"/>
    <n v="1"/>
    <n v="5"/>
    <n v="3"/>
    <n v="4"/>
    <n v="2"/>
    <n v="3"/>
    <n v="4"/>
    <n v="2"/>
    <n v="5"/>
    <s v="NO"/>
    <n v="4"/>
    <m/>
    <n v="4"/>
    <n v="1"/>
    <n v="5"/>
    <n v="5"/>
    <n v="5"/>
    <n v="5"/>
    <m/>
    <s v="NO"/>
    <s v="NO"/>
    <m/>
    <m/>
    <n v="3"/>
    <n v="4"/>
    <m/>
    <x v="3"/>
    <m/>
    <m/>
    <s v="Ampliar el horario para los estudiantes de turno de tarde"/>
    <d v="2017-03-21T09:36:39"/>
    <s v="10.150.1.152"/>
    <m/>
  </r>
  <r>
    <s v="F. Derecho"/>
    <s v="Ciencias Sociales"/>
    <n v="3"/>
    <n v="2017"/>
    <m/>
    <m/>
    <x v="1"/>
    <n v="11"/>
    <m/>
    <x v="1"/>
    <n v="4"/>
    <m/>
    <n v="29"/>
    <m/>
    <m/>
    <m/>
    <m/>
    <m/>
    <n v="4"/>
    <n v="4"/>
    <n v="4"/>
    <n v="2"/>
    <m/>
    <m/>
    <n v="3"/>
    <m/>
    <m/>
    <m/>
    <m/>
    <n v="3"/>
    <n v="3"/>
    <n v="3"/>
    <n v="3"/>
    <n v="3"/>
    <n v="3"/>
    <n v="3"/>
    <n v="3"/>
    <n v="3"/>
    <n v="3"/>
    <n v="3"/>
    <n v="3"/>
    <n v="3"/>
    <n v="3"/>
    <n v="3"/>
    <n v="3"/>
    <s v="NO"/>
    <n v="3"/>
    <m/>
    <n v="4"/>
    <n v="4"/>
    <n v="4"/>
    <n v="4"/>
    <n v="4"/>
    <n v="4"/>
    <m/>
    <s v="SI"/>
    <s v="SI"/>
    <n v="4"/>
    <m/>
    <n v="3"/>
    <n v="3"/>
    <m/>
    <x v="3"/>
    <n v="3"/>
    <m/>
    <s v="Excesivo calor y falta de espacio en la época de exámenes mayo-junio"/>
    <d v="2017-03-21T09:38:02"/>
    <s v="10.150.1.152"/>
    <m/>
  </r>
  <r>
    <s v="F. Filosofía"/>
    <s v="Humanidades"/>
    <n v="1"/>
    <n v="2018"/>
    <m/>
    <m/>
    <x v="2"/>
    <n v="15"/>
    <m/>
    <x v="2"/>
    <n v="4"/>
    <m/>
    <n v="15"/>
    <n v="16"/>
    <n v="9"/>
    <m/>
    <m/>
    <m/>
    <n v="4"/>
    <n v="3"/>
    <n v="2"/>
    <n v="4"/>
    <m/>
    <m/>
    <m/>
    <n v="4"/>
    <s v="08.00h"/>
    <m/>
    <m/>
    <n v="5"/>
    <n v="1"/>
    <n v="3"/>
    <n v="1"/>
    <n v="4"/>
    <n v="5"/>
    <n v="4"/>
    <n v="1"/>
    <n v="3"/>
    <n v="4"/>
    <n v="4"/>
    <n v="4"/>
    <n v="4"/>
    <n v="4"/>
    <n v="4"/>
    <n v="4"/>
    <s v="SI"/>
    <n v="4"/>
    <m/>
    <n v="5"/>
    <n v="4"/>
    <n v="4"/>
    <n v="4"/>
    <n v="4"/>
    <n v="4"/>
    <m/>
    <s v="SI"/>
    <s v="SI"/>
    <n v="3"/>
    <m/>
    <n v="4"/>
    <n v="4"/>
    <m/>
    <x v="2"/>
    <n v="3"/>
    <m/>
    <m/>
    <d v="2017-03-21T09:50:51"/>
    <s v="10.150.1.151"/>
    <m/>
  </r>
  <r>
    <s v="F. Ciencias Geológicas"/>
    <s v="Ciencias Experimentales"/>
    <n v="2"/>
    <n v="2019"/>
    <m/>
    <m/>
    <x v="1"/>
    <n v="7"/>
    <m/>
    <x v="2"/>
    <n v="4"/>
    <m/>
    <n v="5"/>
    <n v="9"/>
    <n v="11"/>
    <m/>
    <m/>
    <m/>
    <n v="4"/>
    <n v="4"/>
    <n v="3"/>
    <n v="3"/>
    <n v="1"/>
    <m/>
    <m/>
    <m/>
    <m/>
    <m/>
    <m/>
    <n v="3"/>
    <n v="2"/>
    <n v="3"/>
    <n v="2"/>
    <n v="4"/>
    <n v="5"/>
    <n v="5"/>
    <n v="2"/>
    <n v="4"/>
    <n v="4"/>
    <n v="4"/>
    <n v="4"/>
    <n v="3"/>
    <n v="4"/>
    <n v="4"/>
    <n v="3"/>
    <s v="NO"/>
    <n v="4"/>
    <m/>
    <n v="4"/>
    <n v="3"/>
    <n v="3"/>
    <n v="4"/>
    <n v="5"/>
    <n v="5"/>
    <m/>
    <s v="SI"/>
    <s v="SI"/>
    <n v="5"/>
    <m/>
    <n v="4"/>
    <m/>
    <m/>
    <x v="2"/>
    <n v="4"/>
    <m/>
    <m/>
    <d v="2017-03-21T09:51:25"/>
    <s v="10.150.1.151"/>
    <m/>
  </r>
  <r>
    <s v="F. Educación - Centro de Formación del Profesorado"/>
    <s v="Humanidades"/>
    <n v="1"/>
    <n v="2020"/>
    <m/>
    <m/>
    <x v="1"/>
    <n v="12"/>
    <m/>
    <x v="2"/>
    <n v="4"/>
    <m/>
    <n v="12"/>
    <n v="4"/>
    <n v="20"/>
    <m/>
    <m/>
    <m/>
    <n v="4"/>
    <n v="4"/>
    <n v="5"/>
    <n v="4"/>
    <n v="1"/>
    <m/>
    <m/>
    <m/>
    <m/>
    <m/>
    <m/>
    <n v="5"/>
    <n v="4"/>
    <n v="3"/>
    <n v="3"/>
    <n v="4"/>
    <n v="2"/>
    <n v="5"/>
    <n v="2"/>
    <n v="4"/>
    <n v="3"/>
    <n v="5"/>
    <n v="4"/>
    <n v="5"/>
    <n v="5"/>
    <n v="4"/>
    <n v="4"/>
    <s v="NO"/>
    <n v="4"/>
    <m/>
    <n v="4"/>
    <n v="4"/>
    <n v="3"/>
    <n v="4"/>
    <n v="5"/>
    <n v="3"/>
    <m/>
    <s v="NO"/>
    <s v="SI"/>
    <n v="3"/>
    <m/>
    <n v="4"/>
    <n v="4"/>
    <m/>
    <x v="2"/>
    <n v="4"/>
    <m/>
    <m/>
    <d v="2017-03-21T09:56:25"/>
    <s v="10.150.1.152"/>
    <m/>
  </r>
  <r>
    <s v="F. Medicina"/>
    <s v="Ciencias de la Salud"/>
    <n v="4"/>
    <n v="2021"/>
    <m/>
    <m/>
    <x v="1"/>
    <n v="18"/>
    <m/>
    <x v="1"/>
    <n v="2"/>
    <m/>
    <n v="13"/>
    <n v="18"/>
    <n v="29"/>
    <m/>
    <m/>
    <m/>
    <n v="3"/>
    <n v="3"/>
    <n v="3"/>
    <n v="4"/>
    <m/>
    <m/>
    <n v="3"/>
    <n v="4"/>
    <n v="4"/>
    <m/>
    <m/>
    <n v="3"/>
    <n v="1"/>
    <n v="2"/>
    <n v="3"/>
    <n v="4"/>
    <n v="3"/>
    <n v="5"/>
    <n v="1"/>
    <n v="5"/>
    <n v="3"/>
    <n v="4"/>
    <n v="3"/>
    <n v="4"/>
    <n v="4"/>
    <n v="3"/>
    <n v="3"/>
    <s v="NO"/>
    <n v="3"/>
    <m/>
    <n v="4"/>
    <n v="4"/>
    <n v="4"/>
    <n v="4"/>
    <n v="3"/>
    <n v="4"/>
    <m/>
    <s v="NO"/>
    <s v="NO"/>
    <m/>
    <m/>
    <n v="4"/>
    <n v="4"/>
    <m/>
    <x v="2"/>
    <n v="2"/>
    <m/>
    <s v="La biblioteca de la Facultad de Medicina lleva en obras casi un año. Me parece inadmisible que una facultad con tantos estudiantes no tenga una biblioteca donde poder estudiar."/>
    <d v="2017-03-21T09:56:30"/>
    <s v="10.150.1.152"/>
    <m/>
  </r>
  <r>
    <s v="F. Informática"/>
    <s v="Ciencias Experimentales"/>
    <n v="2"/>
    <n v="2022"/>
    <m/>
    <m/>
    <x v="1"/>
    <n v="17"/>
    <m/>
    <x v="2"/>
    <n v="3"/>
    <m/>
    <n v="17"/>
    <n v="8"/>
    <m/>
    <m/>
    <m/>
    <m/>
    <n v="5"/>
    <n v="4"/>
    <n v="4"/>
    <n v="4"/>
    <m/>
    <n v="2"/>
    <m/>
    <m/>
    <m/>
    <m/>
    <m/>
    <n v="5"/>
    <n v="1"/>
    <n v="1"/>
    <n v="1"/>
    <n v="5"/>
    <n v="2"/>
    <n v="3"/>
    <n v="1"/>
    <n v="5"/>
    <n v="4"/>
    <n v="4"/>
    <n v="5"/>
    <n v="5"/>
    <n v="5"/>
    <n v="5"/>
    <n v="4"/>
    <s v="NO"/>
    <n v="4"/>
    <m/>
    <n v="4"/>
    <n v="3"/>
    <n v="4"/>
    <n v="4"/>
    <n v="3"/>
    <n v="3"/>
    <m/>
    <s v="NO"/>
    <s v="NO"/>
    <n v="3"/>
    <m/>
    <n v="4"/>
    <n v="4"/>
    <m/>
    <x v="2"/>
    <m/>
    <m/>
    <m/>
    <d v="2017-03-21T09:56:36"/>
    <s v="10.150.1.151"/>
    <m/>
  </r>
  <r>
    <s v="F. Ciencias Químicas"/>
    <s v="Ciencias Experimentales"/>
    <n v="2"/>
    <n v="2023"/>
    <m/>
    <m/>
    <x v="1"/>
    <n v="10"/>
    <m/>
    <x v="3"/>
    <n v="4"/>
    <m/>
    <n v="10"/>
    <n v="2"/>
    <n v="6"/>
    <m/>
    <m/>
    <m/>
    <n v="5"/>
    <n v="3"/>
    <n v="3"/>
    <n v="4"/>
    <m/>
    <n v="2"/>
    <m/>
    <m/>
    <m/>
    <m/>
    <m/>
    <n v="4"/>
    <n v="2"/>
    <n v="4"/>
    <n v="4"/>
    <n v="5"/>
    <n v="4"/>
    <n v="5"/>
    <m/>
    <n v="5"/>
    <n v="4"/>
    <n v="5"/>
    <m/>
    <n v="5"/>
    <n v="3"/>
    <n v="4"/>
    <n v="4"/>
    <s v="SI"/>
    <n v="3"/>
    <m/>
    <n v="5"/>
    <n v="2"/>
    <n v="2"/>
    <n v="5"/>
    <n v="3"/>
    <n v="4"/>
    <m/>
    <s v="NO"/>
    <s v="NO"/>
    <m/>
    <m/>
    <n v="5"/>
    <n v="5"/>
    <m/>
    <x v="2"/>
    <n v="4"/>
    <m/>
    <s v="Desearía que se prestasen los libros para un  plazo más amplio de tiempo "/>
    <d v="2017-03-21T10:04:28"/>
    <s v="10.150.1.151"/>
    <m/>
  </r>
  <r>
    <s v="F. Farmacia"/>
    <s v="Ciencias de la Salud"/>
    <n v="4"/>
    <n v="2024"/>
    <m/>
    <m/>
    <x v="2"/>
    <n v="13"/>
    <m/>
    <x v="5"/>
    <n v="3"/>
    <m/>
    <n v="13"/>
    <n v="2"/>
    <n v="18"/>
    <m/>
    <m/>
    <m/>
    <n v="4"/>
    <n v="4"/>
    <n v="4"/>
    <n v="4"/>
    <n v="1"/>
    <m/>
    <m/>
    <m/>
    <m/>
    <m/>
    <m/>
    <n v="4"/>
    <n v="4"/>
    <n v="3"/>
    <n v="3"/>
    <n v="4"/>
    <n v="4"/>
    <n v="5"/>
    <n v="3"/>
    <n v="3"/>
    <n v="4"/>
    <n v="4"/>
    <n v="4"/>
    <n v="4"/>
    <n v="3"/>
    <n v="3"/>
    <n v="3"/>
    <s v="NO"/>
    <n v="3"/>
    <m/>
    <n v="3"/>
    <n v="4"/>
    <n v="4"/>
    <n v="4"/>
    <n v="4"/>
    <n v="4"/>
    <m/>
    <s v="NO"/>
    <s v="NO"/>
    <m/>
    <m/>
    <n v="3"/>
    <n v="3"/>
    <m/>
    <x v="2"/>
    <n v="4"/>
    <m/>
    <m/>
    <d v="2017-03-21T10:06:31"/>
    <s v="10.150.1.151"/>
    <m/>
  </r>
  <r>
    <s v="F. Farmacia"/>
    <s v="Ciencias de la Salud"/>
    <n v="4"/>
    <n v="2025"/>
    <m/>
    <m/>
    <x v="1"/>
    <n v="13"/>
    <m/>
    <x v="3"/>
    <n v="5"/>
    <m/>
    <n v="13"/>
    <m/>
    <m/>
    <m/>
    <m/>
    <m/>
    <n v="5"/>
    <n v="5"/>
    <n v="4"/>
    <n v="5"/>
    <m/>
    <n v="2"/>
    <m/>
    <m/>
    <m/>
    <m/>
    <m/>
    <n v="5"/>
    <n v="5"/>
    <n v="5"/>
    <n v="1"/>
    <n v="4"/>
    <n v="4"/>
    <n v="5"/>
    <n v="5"/>
    <n v="5"/>
    <n v="5"/>
    <n v="3"/>
    <n v="4"/>
    <n v="5"/>
    <n v="5"/>
    <n v="5"/>
    <n v="5"/>
    <s v="SI"/>
    <n v="5"/>
    <m/>
    <n v="5"/>
    <n v="5"/>
    <n v="5"/>
    <n v="5"/>
    <n v="5"/>
    <n v="5"/>
    <m/>
    <s v="NO"/>
    <s v="SI"/>
    <n v="5"/>
    <m/>
    <n v="4"/>
    <n v="5"/>
    <m/>
    <x v="0"/>
    <n v="5"/>
    <m/>
    <m/>
    <d v="2017-03-21T10:07:25"/>
    <s v="10.150.1.151"/>
    <m/>
  </r>
  <r>
    <s v="N/C"/>
    <s v="N/C"/>
    <e v="#N/A"/>
    <n v="2026"/>
    <m/>
    <m/>
    <x v="6"/>
    <m/>
    <n v="1"/>
    <x v="3"/>
    <m/>
    <n v="21"/>
    <m/>
    <m/>
    <m/>
    <m/>
    <m/>
    <n v="5"/>
    <n v="5"/>
    <n v="5"/>
    <n v="5"/>
    <m/>
    <m/>
    <n v="5"/>
    <n v="5"/>
    <n v="5"/>
    <m/>
    <n v="5"/>
    <n v="5"/>
    <m/>
    <n v="5"/>
    <n v="5"/>
    <n v="5"/>
    <n v="5"/>
    <n v="5"/>
    <n v="5"/>
    <m/>
    <m/>
    <m/>
    <n v="5"/>
    <n v="5"/>
    <n v="5"/>
    <n v="5"/>
    <n v="5"/>
    <n v="5"/>
    <n v="5"/>
    <m/>
    <s v="No"/>
    <n v="1"/>
    <s v="No"/>
    <n v="1"/>
    <s v="No"/>
    <n v="2"/>
    <s v="No"/>
    <s v="Si"/>
    <s v="SI"/>
    <n v="5"/>
    <s v="No"/>
    <m/>
    <m/>
    <m/>
    <m/>
    <x v="0"/>
    <n v="5"/>
    <m/>
    <n v="5"/>
    <d v="2017-03-21T10:07:29"/>
    <s v="10.150.1.152"/>
    <m/>
  </r>
  <r>
    <s v="F. Educación - Centro de Formación del Profesorado"/>
    <s v="Humanidades"/>
    <n v="1"/>
    <n v="2027"/>
    <m/>
    <m/>
    <x v="1"/>
    <n v="12"/>
    <m/>
    <x v="2"/>
    <n v="4"/>
    <m/>
    <n v="12"/>
    <m/>
    <m/>
    <m/>
    <m/>
    <m/>
    <n v="4"/>
    <n v="4"/>
    <n v="4"/>
    <n v="4"/>
    <m/>
    <m/>
    <m/>
    <m/>
    <m/>
    <m/>
    <m/>
    <n v="4"/>
    <n v="1"/>
    <n v="3"/>
    <n v="3"/>
    <n v="4"/>
    <n v="5"/>
    <n v="3"/>
    <n v="1"/>
    <n v="4"/>
    <n v="3"/>
    <n v="3"/>
    <n v="3"/>
    <n v="4"/>
    <n v="4"/>
    <n v="3"/>
    <n v="4"/>
    <s v="NO"/>
    <n v="4"/>
    <m/>
    <n v="4"/>
    <n v="3"/>
    <n v="4"/>
    <n v="5"/>
    <n v="5"/>
    <n v="5"/>
    <m/>
    <s v="NO"/>
    <s v="NO"/>
    <n v="3"/>
    <m/>
    <n v="4"/>
    <n v="4"/>
    <m/>
    <x v="2"/>
    <n v="4"/>
    <m/>
    <m/>
    <d v="2017-03-21T10:09:52"/>
    <s v="10.150.1.152"/>
    <m/>
  </r>
  <r>
    <s v="F. Medicina"/>
    <s v="Ciencias de la Salud"/>
    <n v="4"/>
    <n v="2028"/>
    <m/>
    <m/>
    <x v="4"/>
    <n v="18"/>
    <m/>
    <x v="1"/>
    <n v="3"/>
    <m/>
    <n v="18"/>
    <n v="29"/>
    <n v="22"/>
    <m/>
    <m/>
    <m/>
    <n v="4"/>
    <n v="5"/>
    <n v="5"/>
    <n v="4"/>
    <n v="1"/>
    <m/>
    <m/>
    <n v="4"/>
    <n v="4.1666666666666664E-2"/>
    <m/>
    <m/>
    <n v="5"/>
    <n v="1"/>
    <n v="1"/>
    <n v="2"/>
    <n v="5"/>
    <n v="5"/>
    <n v="5"/>
    <n v="1"/>
    <n v="4"/>
    <n v="3"/>
    <n v="3"/>
    <n v="2"/>
    <n v="2"/>
    <n v="3"/>
    <n v="1"/>
    <n v="2"/>
    <s v="NO"/>
    <m/>
    <m/>
    <n v="4"/>
    <n v="4"/>
    <n v="4"/>
    <n v="4"/>
    <n v="4"/>
    <n v="5"/>
    <m/>
    <s v="NO"/>
    <s v="NO"/>
    <m/>
    <m/>
    <n v="3"/>
    <n v="3"/>
    <m/>
    <x v="3"/>
    <n v="2"/>
    <m/>
    <s v="No me he enterado de los curaos "/>
    <d v="2017-03-21T10:13:49"/>
    <s v="10.150.1.151"/>
    <m/>
  </r>
  <r>
    <s v="F. Geografía e Historia"/>
    <s v="Humanidades"/>
    <n v="1"/>
    <n v="2029"/>
    <m/>
    <m/>
    <x v="1"/>
    <n v="16"/>
    <m/>
    <x v="2"/>
    <n v="4"/>
    <m/>
    <n v="16"/>
    <n v="15"/>
    <m/>
    <m/>
    <m/>
    <m/>
    <n v="3"/>
    <n v="4"/>
    <n v="4"/>
    <n v="2"/>
    <m/>
    <n v="2"/>
    <m/>
    <m/>
    <m/>
    <m/>
    <m/>
    <n v="3"/>
    <n v="1"/>
    <n v="1"/>
    <n v="2"/>
    <n v="3"/>
    <n v="4"/>
    <n v="4"/>
    <n v="2"/>
    <n v="2"/>
    <n v="2"/>
    <n v="3"/>
    <n v="3"/>
    <n v="2"/>
    <n v="4"/>
    <n v="3"/>
    <n v="2"/>
    <s v="NO"/>
    <n v="3"/>
    <m/>
    <n v="4"/>
    <n v="3"/>
    <n v="3"/>
    <n v="4"/>
    <n v="4"/>
    <n v="4"/>
    <m/>
    <s v="NO"/>
    <s v="NO"/>
    <m/>
    <m/>
    <n v="3"/>
    <n v="4"/>
    <m/>
    <x v="3"/>
    <n v="4"/>
    <m/>
    <m/>
    <d v="2017-03-21T10:17:15"/>
    <s v="10.150.1.151"/>
    <m/>
  </r>
  <r>
    <s v="F. Informática"/>
    <s v="Ciencias Experimentales"/>
    <n v="2"/>
    <n v="2030"/>
    <m/>
    <m/>
    <x v="1"/>
    <n v="17"/>
    <m/>
    <x v="1"/>
    <n v="3"/>
    <m/>
    <n v="17"/>
    <m/>
    <m/>
    <m/>
    <m/>
    <m/>
    <n v="4"/>
    <n v="5"/>
    <n v="5"/>
    <n v="2"/>
    <m/>
    <n v="2"/>
    <m/>
    <m/>
    <m/>
    <m/>
    <m/>
    <n v="3"/>
    <n v="3"/>
    <n v="3"/>
    <n v="3"/>
    <n v="1"/>
    <n v="5"/>
    <n v="3"/>
    <n v="3"/>
    <n v="3"/>
    <n v="4"/>
    <n v="5"/>
    <n v="3"/>
    <n v="5"/>
    <n v="5"/>
    <n v="3"/>
    <n v="4"/>
    <s v="NO"/>
    <n v="4"/>
    <m/>
    <n v="5"/>
    <n v="5"/>
    <n v="5"/>
    <n v="5"/>
    <n v="5"/>
    <n v="5"/>
    <m/>
    <s v="NO"/>
    <m/>
    <n v="3"/>
    <m/>
    <n v="3"/>
    <n v="2"/>
    <m/>
    <x v="2"/>
    <n v="4"/>
    <m/>
    <m/>
    <d v="2017-03-21T10:18:20"/>
    <s v="10.150.1.151"/>
    <m/>
  </r>
  <r>
    <s v="F. Ciencias de la Documentación"/>
    <s v="Ciencias Sociales"/>
    <n v="3"/>
    <n v="2031"/>
    <m/>
    <m/>
    <x v="1"/>
    <n v="3"/>
    <m/>
    <x v="1"/>
    <n v="4"/>
    <m/>
    <n v="3"/>
    <m/>
    <m/>
    <m/>
    <m/>
    <m/>
    <n v="3"/>
    <n v="2"/>
    <n v="3"/>
    <n v="3"/>
    <n v="1"/>
    <m/>
    <m/>
    <m/>
    <m/>
    <m/>
    <m/>
    <m/>
    <n v="2"/>
    <n v="2"/>
    <n v="1"/>
    <n v="4"/>
    <n v="4"/>
    <n v="3"/>
    <n v="3"/>
    <n v="4"/>
    <n v="4"/>
    <n v="4"/>
    <n v="4"/>
    <n v="3"/>
    <n v="4"/>
    <n v="3"/>
    <n v="4"/>
    <s v="SI"/>
    <n v="4"/>
    <m/>
    <n v="4"/>
    <n v="3"/>
    <n v="3"/>
    <n v="4"/>
    <n v="4"/>
    <n v="3"/>
    <m/>
    <s v="NO"/>
    <s v="NO"/>
    <m/>
    <m/>
    <n v="4"/>
    <n v="4"/>
    <m/>
    <x v="2"/>
    <n v="3"/>
    <m/>
    <s v=" EMPLEO PARA ESTUDIANTES DE LA FACULTAD EN ATENCIÓN A USUARIOS Y PROCESO. PERMITIRÍA MEJOR CONEXIÓN CON LA PROFESIÓN Y CON EL PERSONAL BIBLIOTECARIO.&lt;br&gt;&lt;br&gt;"/>
    <d v="2017-03-21T10:19:11"/>
    <s v="10.150.1.151"/>
    <m/>
  </r>
  <r>
    <s v="F. Psicología"/>
    <s v="Ciencias de la Salud"/>
    <n v="4"/>
    <n v="2032"/>
    <m/>
    <m/>
    <x v="0"/>
    <n v="20"/>
    <m/>
    <x v="1"/>
    <n v="5"/>
    <m/>
    <n v="20"/>
    <m/>
    <m/>
    <m/>
    <m/>
    <m/>
    <n v="4"/>
    <n v="4"/>
    <n v="4"/>
    <n v="3"/>
    <m/>
    <m/>
    <n v="3"/>
    <m/>
    <m/>
    <m/>
    <m/>
    <n v="4"/>
    <n v="5"/>
    <n v="5"/>
    <n v="2"/>
    <n v="1"/>
    <n v="1"/>
    <n v="1"/>
    <n v="1"/>
    <n v="5"/>
    <n v="4"/>
    <n v="4"/>
    <n v="4"/>
    <n v="5"/>
    <n v="4"/>
    <n v="3"/>
    <n v="4"/>
    <s v="SI"/>
    <n v="5"/>
    <m/>
    <n v="4"/>
    <n v="4"/>
    <n v="4"/>
    <n v="4"/>
    <n v="4"/>
    <n v="4"/>
    <m/>
    <s v="SI"/>
    <s v="SI"/>
    <n v="5"/>
    <m/>
    <n v="4"/>
    <n v="5"/>
    <m/>
    <x v="0"/>
    <n v="4"/>
    <m/>
    <m/>
    <d v="2017-03-21T10:21:35"/>
    <s v="10.150.1.151"/>
    <m/>
  </r>
  <r>
    <s v="F. Geografía e Historia"/>
    <s v="Humanidades"/>
    <n v="1"/>
    <n v="2033"/>
    <m/>
    <m/>
    <x v="0"/>
    <n v="16"/>
    <m/>
    <x v="1"/>
    <n v="4"/>
    <m/>
    <n v="16"/>
    <n v="29"/>
    <n v="14"/>
    <m/>
    <m/>
    <m/>
    <n v="4"/>
    <n v="4"/>
    <n v="4"/>
    <n v="4"/>
    <m/>
    <n v="2"/>
    <m/>
    <m/>
    <m/>
    <m/>
    <m/>
    <n v="4"/>
    <n v="4"/>
    <n v="3"/>
    <n v="5"/>
    <n v="3"/>
    <n v="5"/>
    <n v="2"/>
    <n v="5"/>
    <n v="3"/>
    <n v="3"/>
    <n v="3"/>
    <n v="4"/>
    <n v="5"/>
    <n v="4"/>
    <n v="1"/>
    <n v="3"/>
    <s v="SI"/>
    <n v="3"/>
    <m/>
    <n v="4"/>
    <n v="3"/>
    <n v="3"/>
    <n v="3"/>
    <n v="4"/>
    <n v="4"/>
    <m/>
    <s v="SI"/>
    <s v="NO"/>
    <m/>
    <m/>
    <n v="4"/>
    <n v="4"/>
    <m/>
    <x v="2"/>
    <n v="4"/>
    <m/>
    <s v="Adquirir los libros que proponen los alumnos, especialmente los de pos-grado, que son los más atentos a las novedades editoriales de calidad.&lt;br&gt;"/>
    <d v="2017-03-21T10:22:04"/>
    <s v="10.150.1.151"/>
    <m/>
  </r>
  <r>
    <s v="F. Educación - Centro de Formación del Profesorado"/>
    <s v="Humanidades"/>
    <n v="1"/>
    <n v="2034"/>
    <m/>
    <m/>
    <x v="2"/>
    <n v="12"/>
    <m/>
    <x v="1"/>
    <n v="4"/>
    <m/>
    <n v="12"/>
    <n v="16"/>
    <n v="29"/>
    <m/>
    <m/>
    <m/>
    <n v="5"/>
    <n v="4"/>
    <n v="4"/>
    <n v="3"/>
    <m/>
    <n v="2"/>
    <n v="3"/>
    <m/>
    <m/>
    <m/>
    <m/>
    <n v="5"/>
    <n v="1"/>
    <n v="1"/>
    <n v="4"/>
    <n v="3"/>
    <n v="4"/>
    <n v="3"/>
    <n v="2"/>
    <n v="2"/>
    <n v="5"/>
    <n v="4"/>
    <n v="3"/>
    <n v="5"/>
    <n v="4"/>
    <n v="3"/>
    <n v="4"/>
    <s v="SI"/>
    <n v="4"/>
    <m/>
    <n v="5"/>
    <n v="5"/>
    <n v="4"/>
    <n v="4"/>
    <n v="3"/>
    <n v="4"/>
    <m/>
    <s v="NO"/>
    <s v="NO"/>
    <m/>
    <m/>
    <n v="4"/>
    <n v="4"/>
    <m/>
    <x v="2"/>
    <n v="4"/>
    <m/>
    <s v="Los cursos de la biblioeca vendrían muy bien para los primeros años de la universidad, sin embargo los estudiantes no recibimos información de que se celebran ests cursos. "/>
    <d v="2017-03-21T10:30:45"/>
    <s v="10.150.1.151"/>
    <m/>
  </r>
  <r>
    <s v="F. Geografía e Historia"/>
    <s v="Humanidades"/>
    <n v="1"/>
    <n v="2035"/>
    <m/>
    <m/>
    <x v="1"/>
    <n v="16"/>
    <m/>
    <x v="1"/>
    <n v="4"/>
    <m/>
    <n v="16"/>
    <n v="29"/>
    <n v="14"/>
    <m/>
    <m/>
    <m/>
    <n v="3"/>
    <n v="3"/>
    <n v="2"/>
    <n v="1"/>
    <m/>
    <n v="2"/>
    <m/>
    <m/>
    <m/>
    <m/>
    <m/>
    <n v="4"/>
    <n v="3"/>
    <n v="2"/>
    <n v="3"/>
    <n v="1"/>
    <n v="4"/>
    <n v="4"/>
    <n v="4"/>
    <n v="2"/>
    <n v="3"/>
    <n v="4"/>
    <n v="4"/>
    <m/>
    <n v="3"/>
    <n v="2"/>
    <n v="4"/>
    <m/>
    <n v="2"/>
    <m/>
    <n v="1"/>
    <n v="3"/>
    <n v="4"/>
    <n v="3"/>
    <n v="3"/>
    <n v="3"/>
    <m/>
    <s v="NO"/>
    <s v="NO"/>
    <n v="1"/>
    <m/>
    <n v="2"/>
    <n v="1"/>
    <m/>
    <x v="3"/>
    <n v="2"/>
    <m/>
    <m/>
    <d v="2017-03-21T10:37:07"/>
    <s v="10.150.1.151"/>
    <m/>
  </r>
  <r>
    <s v="F. Ciencias Políticas y Sociología"/>
    <s v="Ciencias Sociales"/>
    <n v="3"/>
    <n v="2036"/>
    <m/>
    <m/>
    <x v="1"/>
    <n v="9"/>
    <m/>
    <x v="1"/>
    <n v="3"/>
    <m/>
    <n v="9"/>
    <m/>
    <m/>
    <s v="Carril del Conde"/>
    <m/>
    <m/>
    <n v="5"/>
    <n v="5"/>
    <n v="5"/>
    <n v="4"/>
    <n v="1"/>
    <m/>
    <m/>
    <m/>
    <m/>
    <m/>
    <m/>
    <n v="3"/>
    <n v="1"/>
    <n v="1"/>
    <n v="3"/>
    <n v="5"/>
    <n v="4"/>
    <n v="5"/>
    <n v="1"/>
    <n v="5"/>
    <n v="5"/>
    <n v="5"/>
    <n v="3"/>
    <n v="3"/>
    <n v="4"/>
    <n v="3"/>
    <n v="3"/>
    <s v="NO"/>
    <n v="3"/>
    <m/>
    <n v="3"/>
    <n v="4"/>
    <n v="5"/>
    <n v="5"/>
    <n v="5"/>
    <n v="5"/>
    <m/>
    <s v="SI"/>
    <s v="SI"/>
    <n v="5"/>
    <m/>
    <n v="3"/>
    <n v="3"/>
    <m/>
    <x v="2"/>
    <n v="4"/>
    <m/>
    <m/>
    <d v="2017-03-21T10:43:10"/>
    <s v="10.150.1.152"/>
    <m/>
  </r>
  <r>
    <s v="F. Farmacia"/>
    <s v="Ciencias de la Salud"/>
    <n v="4"/>
    <n v="2037"/>
    <m/>
    <m/>
    <x v="0"/>
    <n v="13"/>
    <m/>
    <x v="2"/>
    <n v="4"/>
    <m/>
    <n v="13"/>
    <n v="18"/>
    <m/>
    <m/>
    <m/>
    <m/>
    <n v="5"/>
    <n v="4"/>
    <n v="5"/>
    <n v="5"/>
    <m/>
    <n v="2"/>
    <m/>
    <m/>
    <m/>
    <m/>
    <m/>
    <n v="4"/>
    <n v="3"/>
    <n v="3"/>
    <n v="3"/>
    <n v="4"/>
    <n v="3"/>
    <n v="3"/>
    <n v="3"/>
    <n v="4"/>
    <n v="4"/>
    <n v="4"/>
    <n v="4"/>
    <n v="4"/>
    <n v="4"/>
    <n v="4"/>
    <n v="4"/>
    <s v="NO"/>
    <n v="3"/>
    <m/>
    <n v="4"/>
    <n v="4"/>
    <n v="4"/>
    <n v="4"/>
    <n v="4"/>
    <n v="4"/>
    <m/>
    <s v="SI"/>
    <s v="NO"/>
    <n v="4"/>
    <m/>
    <n v="5"/>
    <n v="5"/>
    <m/>
    <x v="0"/>
    <n v="5"/>
    <m/>
    <s v="Me gustaría participar en algún curso"/>
    <d v="2017-03-21T10:49:45"/>
    <s v="10.150.1.151"/>
    <m/>
  </r>
  <r>
    <s v="F. Ciencias Económicas y Empresariales"/>
    <s v="Ciencias Sociales"/>
    <n v="3"/>
    <n v="2038"/>
    <m/>
    <m/>
    <x v="2"/>
    <n v="5"/>
    <m/>
    <x v="3"/>
    <n v="3"/>
    <m/>
    <n v="5"/>
    <n v="29"/>
    <m/>
    <s v="Usera - Biblioteca municipal"/>
    <m/>
    <m/>
    <n v="1"/>
    <n v="5"/>
    <n v="5"/>
    <n v="5"/>
    <m/>
    <n v="2"/>
    <n v="3"/>
    <n v="4"/>
    <s v="23.00"/>
    <m/>
    <m/>
    <n v="5"/>
    <n v="3"/>
    <n v="3"/>
    <n v="3"/>
    <n v="4"/>
    <n v="3"/>
    <n v="4"/>
    <n v="3"/>
    <n v="4"/>
    <n v="3"/>
    <n v="5"/>
    <n v="4"/>
    <n v="4"/>
    <n v="4"/>
    <n v="4"/>
    <n v="4"/>
    <s v="NO"/>
    <n v="3"/>
    <m/>
    <n v="5"/>
    <n v="4"/>
    <n v="5"/>
    <n v="5"/>
    <n v="5"/>
    <n v="5"/>
    <m/>
    <s v="SI"/>
    <s v="SI"/>
    <n v="4"/>
    <m/>
    <n v="4"/>
    <n v="4"/>
    <m/>
    <x v="2"/>
    <n v="4"/>
    <m/>
    <s v="La sugerencia está básicamente relacionada con el horario, muchos de mis compañeros de Máster coincidimos en lo útil que sería mantener la biblioteca abierta desde las 8.00 horas hasta las 23.00 horas (entendiéndose que las luces se apagarían a las 22.30 horas), o aperturarse los sábados también. Entendemos que dicho servicio se brinda en época de exámenes, sin embargo al estar concentrados en nuestros trabajos de investigación todo el año es importante también mantenerlo en meses normales. Sería importante realizar dicho experimento de apertura en horario extendido para que evalúen la cantidad de alumnos que acudiríamos. Muchas gracias."/>
    <d v="2017-03-21T10:53:29"/>
    <s v="10.150.1.152"/>
    <m/>
  </r>
  <r>
    <s v="F. Ciencias Físicas"/>
    <s v="Ciencias Experimentales"/>
    <n v="2"/>
    <n v="2039"/>
    <m/>
    <m/>
    <x v="1"/>
    <n v="6"/>
    <m/>
    <x v="1"/>
    <n v="4"/>
    <m/>
    <n v="6"/>
    <n v="29"/>
    <n v="10"/>
    <s v="Una biblioteca de Moratalaz. No sé cómo se llama, está al lado de una salida de la para de metro de Vinateros."/>
    <m/>
    <m/>
    <n v="4"/>
    <n v="3"/>
    <n v="4"/>
    <n v="5"/>
    <m/>
    <n v="2"/>
    <n v="3"/>
    <n v="4"/>
    <n v="8.3333333333333329E-2"/>
    <m/>
    <m/>
    <n v="5"/>
    <n v="1"/>
    <n v="4"/>
    <n v="4"/>
    <n v="3"/>
    <n v="4"/>
    <n v="5"/>
    <n v="1"/>
    <n v="4"/>
    <n v="2"/>
    <n v="1"/>
    <n v="3"/>
    <n v="5"/>
    <n v="4"/>
    <n v="3"/>
    <n v="3"/>
    <s v="NO"/>
    <n v="2"/>
    <m/>
    <n v="5"/>
    <n v="4"/>
    <n v="5"/>
    <n v="5"/>
    <n v="5"/>
    <n v="5"/>
    <m/>
    <s v="SI"/>
    <s v="NO"/>
    <m/>
    <m/>
    <n v="5"/>
    <n v="5"/>
    <m/>
    <x v="2"/>
    <n v="4"/>
    <m/>
    <s v="En cuanto al punto 5.2 nunca he acudido a cursos de formación de la biblioteca porque no me resulta interesante. Hay más cosas, en particular las relacionadas con mi carrera, en las que prefiero invertir mi tiempo."/>
    <d v="2017-03-21T10:54:28"/>
    <s v="10.150.1.151"/>
    <m/>
  </r>
  <r>
    <s v="F. Ciencias Económicas y Empresariales"/>
    <s v="Ciencias Sociales"/>
    <n v="3"/>
    <n v="2040"/>
    <m/>
    <m/>
    <x v="1"/>
    <n v="5"/>
    <m/>
    <x v="3"/>
    <n v="4"/>
    <m/>
    <n v="5"/>
    <n v="20"/>
    <n v="29"/>
    <m/>
    <m/>
    <m/>
    <n v="2"/>
    <n v="4"/>
    <n v="4"/>
    <n v="4"/>
    <m/>
    <n v="2"/>
    <n v="3"/>
    <m/>
    <m/>
    <m/>
    <m/>
    <n v="4"/>
    <n v="2"/>
    <n v="3"/>
    <n v="3"/>
    <n v="5"/>
    <n v="5"/>
    <n v="5"/>
    <n v="4"/>
    <n v="6"/>
    <n v="3"/>
    <n v="4"/>
    <n v="4"/>
    <n v="4"/>
    <n v="4"/>
    <n v="2"/>
    <n v="4"/>
    <s v="NO"/>
    <n v="4"/>
    <m/>
    <n v="3"/>
    <n v="3"/>
    <n v="3"/>
    <n v="3"/>
    <n v="3"/>
    <n v="3"/>
    <m/>
    <s v="NO"/>
    <s v="NO"/>
    <m/>
    <m/>
    <n v="4"/>
    <n v="3"/>
    <m/>
    <x v="3"/>
    <n v="4"/>
    <m/>
    <s v="Algunos libros como el de &quot;sistema fiscal&quot; se demandan mucho y sin embargo, no hay demasiados ejemplares para prestarlos. A esto se suma otros dos problemas graves. En primer lugar, que la gente que los toma prestados no los devuelve, con lo que los demás, aunque los reservemos, no llegamos a cogerlos nunca. En segundo lugar, se oyen rumores de que la gente se roba los libros quitando el pito, con lo cual, cuando ves en el ordenador que hay algún ejemplar para prestar, vas a buscarlo y no está.&lt;br&gt;Me gustaría que se mejorara la seguridad en el centro, en cuanto a la vigilancia de los libros se refiere, y que se tuviera más mano dura con los ejemplares no devueltos."/>
    <d v="2017-03-21T10:56:03"/>
    <s v="10.150.1.151"/>
    <m/>
  </r>
  <r>
    <s v="N/C"/>
    <s v="N/C"/>
    <e v="#N/A"/>
    <n v="2041"/>
    <m/>
    <m/>
    <x v="2"/>
    <m/>
    <m/>
    <x v="2"/>
    <n v="4"/>
    <m/>
    <n v="22"/>
    <n v="18"/>
    <m/>
    <m/>
    <m/>
    <m/>
    <n v="3"/>
    <n v="4"/>
    <n v="3"/>
    <n v="3"/>
    <m/>
    <n v="2"/>
    <m/>
    <m/>
    <m/>
    <m/>
    <m/>
    <n v="2"/>
    <n v="5"/>
    <n v="5"/>
    <n v="2"/>
    <n v="2"/>
    <n v="4"/>
    <n v="2"/>
    <n v="1"/>
    <n v="4"/>
    <n v="3"/>
    <n v="4"/>
    <n v="2"/>
    <n v="3"/>
    <n v="2"/>
    <n v="2"/>
    <n v="4"/>
    <s v="NO"/>
    <n v="2"/>
    <m/>
    <n v="3"/>
    <n v="3"/>
    <n v="3"/>
    <n v="4"/>
    <n v="4"/>
    <n v="4"/>
    <m/>
    <s v="NO"/>
    <s v="NO"/>
    <m/>
    <m/>
    <n v="3"/>
    <n v="3"/>
    <m/>
    <x v="3"/>
    <n v="3"/>
    <m/>
    <m/>
    <d v="2017-03-21T10:57:16"/>
    <s v="10.150.1.152"/>
    <m/>
  </r>
  <r>
    <s v="F. Ciencias Químicas"/>
    <s v="Ciencias Experimentales"/>
    <n v="2"/>
    <n v="2042"/>
    <m/>
    <m/>
    <x v="1"/>
    <n v="10"/>
    <m/>
    <x v="2"/>
    <n v="3"/>
    <m/>
    <n v="10"/>
    <n v="29"/>
    <m/>
    <s v="BIBLIOTECA MUNICIPAL ÁNGEL GONZÁLEZ"/>
    <m/>
    <m/>
    <n v="4"/>
    <n v="4"/>
    <n v="4"/>
    <n v="3"/>
    <m/>
    <n v="2"/>
    <m/>
    <m/>
    <m/>
    <m/>
    <m/>
    <n v="1"/>
    <n v="1"/>
    <n v="3"/>
    <n v="1"/>
    <n v="5"/>
    <n v="4"/>
    <n v="5"/>
    <n v="1"/>
    <n v="4"/>
    <n v="4"/>
    <n v="3"/>
    <n v="2"/>
    <n v="4"/>
    <n v="3"/>
    <n v="4"/>
    <n v="3"/>
    <s v="NO"/>
    <n v="3"/>
    <m/>
    <m/>
    <m/>
    <m/>
    <m/>
    <m/>
    <m/>
    <m/>
    <s v="NO"/>
    <s v="NO"/>
    <m/>
    <m/>
    <n v="5"/>
    <n v="5"/>
    <m/>
    <x v="2"/>
    <m/>
    <m/>
    <m/>
    <d v="2017-03-21T10:58:07"/>
    <s v="10.150.1.152"/>
    <m/>
  </r>
  <r>
    <s v="N/C"/>
    <s v="N/C"/>
    <e v="#N/A"/>
    <n v="2043"/>
    <m/>
    <m/>
    <x v="0"/>
    <m/>
    <m/>
    <x v="3"/>
    <n v="5"/>
    <m/>
    <n v="4"/>
    <n v="14"/>
    <n v="16"/>
    <s v="INEF Universidad Politécnica de Madrid."/>
    <m/>
    <m/>
    <n v="5"/>
    <n v="5"/>
    <n v="5"/>
    <n v="5"/>
    <m/>
    <m/>
    <n v="3"/>
    <m/>
    <m/>
    <m/>
    <m/>
    <n v="5"/>
    <n v="3"/>
    <n v="3"/>
    <n v="1"/>
    <n v="1"/>
    <n v="5"/>
    <n v="1"/>
    <n v="5"/>
    <n v="6"/>
    <n v="4"/>
    <n v="4"/>
    <n v="4"/>
    <n v="5"/>
    <n v="5"/>
    <n v="5"/>
    <n v="3"/>
    <s v="SI"/>
    <n v="5"/>
    <m/>
    <n v="5"/>
    <n v="5"/>
    <n v="5"/>
    <n v="5"/>
    <n v="5"/>
    <m/>
    <m/>
    <s v="SI"/>
    <s v="SI"/>
    <n v="5"/>
    <m/>
    <n v="5"/>
    <n v="5"/>
    <m/>
    <x v="0"/>
    <n v="3"/>
    <m/>
    <s v="Incluir tomas de corriente en todas las bibliotecas de la Universidad. Hay algunas como Filología (hispánicas o clásicas) donde trabajar con el ordenador es un sufrimiento por intentar conseguir los escasos enchufes que se encuentran disponibles.&lt;br&gt;&lt;br&gt;Un saludo cordial."/>
    <d v="2017-03-21T11:00:41"/>
    <s v="10.150.1.151"/>
    <m/>
  </r>
  <r>
    <s v="F. Ciencias Políticas y Sociología"/>
    <s v="Ciencias Sociales"/>
    <n v="3"/>
    <n v="2044"/>
    <m/>
    <m/>
    <x v="1"/>
    <n v="9"/>
    <m/>
    <x v="3"/>
    <n v="3"/>
    <m/>
    <n v="9"/>
    <n v="29"/>
    <n v="5"/>
    <s v="La Biblioteca Reina Sofía. "/>
    <m/>
    <m/>
    <n v="3"/>
    <n v="4"/>
    <n v="4"/>
    <n v="4"/>
    <m/>
    <m/>
    <n v="3"/>
    <m/>
    <m/>
    <m/>
    <m/>
    <n v="5"/>
    <n v="2"/>
    <n v="2"/>
    <n v="1"/>
    <n v="2"/>
    <n v="4"/>
    <n v="4"/>
    <n v="4"/>
    <n v="3"/>
    <n v="4"/>
    <n v="4"/>
    <n v="2"/>
    <n v="4"/>
    <n v="4"/>
    <n v="4"/>
    <n v="4"/>
    <s v="NO"/>
    <n v="4"/>
    <m/>
    <n v="3"/>
    <n v="2"/>
    <n v="3"/>
    <n v="3"/>
    <n v="3"/>
    <n v="4"/>
    <m/>
    <s v="NO"/>
    <s v="NO"/>
    <m/>
    <m/>
    <n v="5"/>
    <n v="5"/>
    <m/>
    <x v="0"/>
    <n v="4"/>
    <m/>
    <m/>
    <d v="2017-03-21T11:00:41"/>
    <s v="10.150.1.151"/>
    <m/>
  </r>
  <r>
    <s v="F. Geografía e Historia"/>
    <s v="Humanidades"/>
    <n v="1"/>
    <n v="2045"/>
    <m/>
    <m/>
    <x v="2"/>
    <n v="16"/>
    <m/>
    <x v="2"/>
    <n v="4"/>
    <m/>
    <n v="16"/>
    <n v="29"/>
    <m/>
    <m/>
    <m/>
    <m/>
    <n v="4"/>
    <n v="4"/>
    <n v="4"/>
    <n v="3"/>
    <m/>
    <m/>
    <n v="3"/>
    <m/>
    <m/>
    <m/>
    <m/>
    <n v="4"/>
    <n v="5"/>
    <n v="5"/>
    <n v="5"/>
    <n v="4"/>
    <n v="5"/>
    <n v="4"/>
    <n v="4"/>
    <n v="6"/>
    <n v="4"/>
    <n v="3"/>
    <n v="3"/>
    <n v="4"/>
    <n v="3"/>
    <m/>
    <n v="3"/>
    <s v="SI"/>
    <n v="3"/>
    <m/>
    <n v="4"/>
    <n v="4"/>
    <n v="4"/>
    <n v="4"/>
    <n v="5"/>
    <n v="4"/>
    <m/>
    <s v="NO"/>
    <s v="NO"/>
    <m/>
    <m/>
    <n v="4"/>
    <n v="4"/>
    <m/>
    <x v="3"/>
    <m/>
    <m/>
    <m/>
    <d v="2017-03-21T11:02:16"/>
    <s v="10.150.1.151"/>
    <m/>
  </r>
  <r>
    <s v="F. Ciencias de la Documentación"/>
    <s v="Ciencias Sociales"/>
    <n v="3"/>
    <n v="2046"/>
    <m/>
    <m/>
    <x v="1"/>
    <n v="3"/>
    <m/>
    <x v="2"/>
    <n v="4"/>
    <m/>
    <n v="3"/>
    <n v="29"/>
    <n v="24"/>
    <m/>
    <m/>
    <m/>
    <n v="5"/>
    <n v="4"/>
    <n v="4"/>
    <n v="5"/>
    <m/>
    <n v="2"/>
    <m/>
    <m/>
    <m/>
    <m/>
    <m/>
    <n v="4"/>
    <n v="4"/>
    <n v="5"/>
    <n v="3"/>
    <n v="4"/>
    <n v="5"/>
    <n v="3"/>
    <n v="4"/>
    <n v="4"/>
    <n v="5"/>
    <n v="4"/>
    <n v="4"/>
    <n v="5"/>
    <n v="4"/>
    <n v="1"/>
    <n v="5"/>
    <s v="SI"/>
    <n v="4"/>
    <m/>
    <n v="5"/>
    <n v="3"/>
    <n v="4"/>
    <n v="5"/>
    <n v="5"/>
    <n v="4"/>
    <m/>
    <s v="SI"/>
    <s v="NO"/>
    <m/>
    <m/>
    <n v="4"/>
    <n v="5"/>
    <m/>
    <x v="2"/>
    <n v="4"/>
    <m/>
    <m/>
    <d v="2017-03-21T11:02:41"/>
    <s v="10.150.1.151"/>
    <m/>
  </r>
  <r>
    <s v="F. Ciencias Políticas y Sociología"/>
    <s v="Ciencias Sociales"/>
    <n v="3"/>
    <n v="2047"/>
    <m/>
    <m/>
    <x v="0"/>
    <n v="9"/>
    <m/>
    <x v="2"/>
    <n v="4"/>
    <m/>
    <n v="9"/>
    <n v="26"/>
    <n v="15"/>
    <m/>
    <m/>
    <m/>
    <n v="5"/>
    <n v="5"/>
    <n v="5"/>
    <n v="5"/>
    <m/>
    <m/>
    <m/>
    <m/>
    <m/>
    <m/>
    <m/>
    <n v="5"/>
    <m/>
    <m/>
    <m/>
    <m/>
    <m/>
    <m/>
    <m/>
    <n v="6"/>
    <n v="5"/>
    <n v="5"/>
    <n v="5"/>
    <n v="5"/>
    <n v="5"/>
    <n v="5"/>
    <m/>
    <s v="SI"/>
    <n v="5"/>
    <m/>
    <n v="5"/>
    <n v="5"/>
    <n v="5"/>
    <n v="5"/>
    <n v="5"/>
    <n v="5"/>
    <m/>
    <s v="SI"/>
    <s v="SI"/>
    <n v="5"/>
    <m/>
    <n v="5"/>
    <n v="5"/>
    <m/>
    <x v="0"/>
    <n v="4"/>
    <m/>
    <m/>
    <d v="2017-03-21T11:02:52"/>
    <s v="10.150.1.151"/>
    <m/>
  </r>
  <r>
    <s v="F. Ciencias Matemáticas"/>
    <s v="Ciencias Experimentales"/>
    <n v="2"/>
    <n v="2048"/>
    <m/>
    <m/>
    <x v="1"/>
    <n v="8"/>
    <m/>
    <x v="2"/>
    <n v="3"/>
    <m/>
    <n v="8"/>
    <n v="17"/>
    <m/>
    <m/>
    <m/>
    <m/>
    <n v="5"/>
    <n v="3"/>
    <n v="4"/>
    <n v="3"/>
    <m/>
    <m/>
    <n v="3"/>
    <m/>
    <m/>
    <m/>
    <m/>
    <n v="3"/>
    <n v="1"/>
    <n v="1"/>
    <n v="3"/>
    <n v="5"/>
    <n v="5"/>
    <n v="5"/>
    <n v="2"/>
    <n v="4"/>
    <n v="3"/>
    <n v="2"/>
    <n v="3"/>
    <n v="1"/>
    <n v="3"/>
    <n v="1"/>
    <n v="1"/>
    <s v="NO"/>
    <n v="3"/>
    <m/>
    <n v="1"/>
    <n v="4"/>
    <n v="4"/>
    <n v="5"/>
    <n v="5"/>
    <n v="5"/>
    <m/>
    <m/>
    <s v="NO"/>
    <m/>
    <m/>
    <n v="1"/>
    <n v="1"/>
    <m/>
    <x v="3"/>
    <m/>
    <m/>
    <s v="Por lo general estoy satisfecha con los servicios que da la biblioteca; sin embargo, el personal no es nada bueno. No son agradables y cuando les preguntas cualquier duda responden de mala cara. El personal es muy mejorable."/>
    <d v="2017-03-21T11:03:24"/>
    <s v="10.150.1.151"/>
    <m/>
  </r>
  <r>
    <s v="F. Ciencias de la Información"/>
    <s v="Ciencias Sociales"/>
    <n v="3"/>
    <n v="2049"/>
    <m/>
    <m/>
    <x v="1"/>
    <n v="4"/>
    <m/>
    <x v="1"/>
    <n v="3"/>
    <m/>
    <n v="4"/>
    <n v="29"/>
    <n v="15"/>
    <m/>
    <m/>
    <m/>
    <n v="5"/>
    <n v="3"/>
    <n v="3"/>
    <n v="3"/>
    <m/>
    <n v="2"/>
    <m/>
    <m/>
    <m/>
    <m/>
    <m/>
    <n v="5"/>
    <n v="2"/>
    <n v="2"/>
    <n v="5"/>
    <n v="5"/>
    <n v="5"/>
    <n v="5"/>
    <n v="4"/>
    <n v="5"/>
    <n v="3"/>
    <n v="4"/>
    <n v="4"/>
    <n v="4"/>
    <n v="5"/>
    <n v="3"/>
    <n v="4"/>
    <s v="NO"/>
    <n v="5"/>
    <m/>
    <n v="3"/>
    <n v="3"/>
    <n v="5"/>
    <n v="5"/>
    <n v="5"/>
    <n v="5"/>
    <m/>
    <s v="NO"/>
    <s v="NO"/>
    <m/>
    <m/>
    <n v="4"/>
    <n v="4"/>
    <m/>
    <x v="2"/>
    <n v="4"/>
    <m/>
    <s v="A muchos nos gustaría que se nos facilitase el conocimiento de los cursos disponibles para la obtención de créditos, ya que muchas veces no queda claro. "/>
    <d v="2017-03-21T11:04:11"/>
    <s v="10.150.1.152"/>
    <m/>
  </r>
  <r>
    <s v="F. Ciencias Geológicas"/>
    <s v="Ciencias Experimentales"/>
    <n v="2"/>
    <n v="2050"/>
    <m/>
    <m/>
    <x v="1"/>
    <n v="7"/>
    <m/>
    <x v="1"/>
    <n v="3"/>
    <m/>
    <n v="7"/>
    <n v="2"/>
    <m/>
    <m/>
    <m/>
    <m/>
    <n v="3"/>
    <n v="4"/>
    <n v="4"/>
    <n v="4"/>
    <m/>
    <n v="2"/>
    <n v="3"/>
    <m/>
    <m/>
    <m/>
    <m/>
    <n v="5"/>
    <n v="3"/>
    <n v="3"/>
    <n v="4"/>
    <n v="4"/>
    <n v="4"/>
    <n v="4"/>
    <n v="3"/>
    <n v="3"/>
    <n v="4"/>
    <n v="4"/>
    <n v="3"/>
    <n v="3"/>
    <n v="3"/>
    <n v="4"/>
    <n v="3"/>
    <s v="NO"/>
    <n v="3"/>
    <m/>
    <n v="5"/>
    <n v="2"/>
    <n v="4"/>
    <n v="4"/>
    <n v="3"/>
    <n v="3"/>
    <m/>
    <s v="NO"/>
    <s v="NO"/>
    <m/>
    <m/>
    <n v="3"/>
    <n v="4"/>
    <m/>
    <x v="3"/>
    <n v="3"/>
    <m/>
    <s v="Sugerencias/Propuestas:&lt;br&gt;-Aumentar el tiempo del prestamo&lt;br&gt;-Poner más ejemplares de algunos libros&lt;br&gt;-Dejar siempre un ejemplar permanente de cada libro en la biblioteca&lt;br&gt;-Cuando se tiene retraso para la devuelta de un libro, no contar los fines de semana, ya que la biblioteca está cerrada y no se puede ir a devolver esos días."/>
    <d v="2017-03-21T11:04:48"/>
    <s v="10.150.1.151"/>
    <m/>
  </r>
  <r>
    <s v="F. Comercio y Turismo"/>
    <s v="Ciencias Sociales"/>
    <n v="3"/>
    <n v="2051"/>
    <m/>
    <m/>
    <x v="1"/>
    <n v="24"/>
    <m/>
    <x v="1"/>
    <n v="3"/>
    <m/>
    <n v="24"/>
    <m/>
    <m/>
    <m/>
    <m/>
    <m/>
    <n v="4"/>
    <n v="2"/>
    <n v="2"/>
    <n v="4"/>
    <n v="1"/>
    <m/>
    <m/>
    <m/>
    <m/>
    <m/>
    <m/>
    <n v="5"/>
    <n v="1"/>
    <n v="2"/>
    <n v="4"/>
    <n v="5"/>
    <n v="4"/>
    <n v="4"/>
    <n v="3"/>
    <n v="3"/>
    <n v="3"/>
    <m/>
    <n v="4"/>
    <n v="4"/>
    <n v="4"/>
    <m/>
    <n v="3"/>
    <s v="NO"/>
    <n v="3"/>
    <m/>
    <n v="4"/>
    <n v="4"/>
    <n v="3"/>
    <n v="4"/>
    <n v="4"/>
    <n v="4"/>
    <m/>
    <s v="SI"/>
    <s v="NO"/>
    <m/>
    <m/>
    <n v="4"/>
    <n v="4"/>
    <m/>
    <x v="2"/>
    <n v="3"/>
    <m/>
    <s v="Mejora en el sistema de ventilación e iluminación  de la biblioteca De Comercio y Turismo. "/>
    <d v="2017-03-21T11:06:53"/>
    <s v="10.150.1.152"/>
    <m/>
  </r>
  <r>
    <s v="F. Odontología"/>
    <s v="Ciencias de la Salud"/>
    <n v="4"/>
    <n v="2052"/>
    <m/>
    <m/>
    <x v="0"/>
    <n v="19"/>
    <m/>
    <x v="5"/>
    <n v="5"/>
    <m/>
    <n v="19"/>
    <n v="18"/>
    <m/>
    <m/>
    <m/>
    <m/>
    <n v="5"/>
    <n v="5"/>
    <n v="5"/>
    <n v="5"/>
    <n v="1"/>
    <m/>
    <m/>
    <m/>
    <m/>
    <m/>
    <m/>
    <n v="3"/>
    <n v="5"/>
    <n v="2"/>
    <n v="4"/>
    <n v="1"/>
    <n v="2"/>
    <n v="5"/>
    <n v="1"/>
    <n v="3"/>
    <n v="5"/>
    <n v="5"/>
    <n v="5"/>
    <n v="5"/>
    <n v="5"/>
    <n v="4"/>
    <n v="3"/>
    <s v="NO"/>
    <n v="3"/>
    <m/>
    <n v="5"/>
    <n v="5"/>
    <n v="5"/>
    <n v="5"/>
    <n v="5"/>
    <n v="5"/>
    <m/>
    <s v="NO"/>
    <s v="SI"/>
    <n v="5"/>
    <m/>
    <n v="5"/>
    <n v="5"/>
    <m/>
    <x v="0"/>
    <n v="5"/>
    <m/>
    <m/>
    <d v="2017-03-21T11:07:22"/>
    <s v="10.150.1.152"/>
    <m/>
  </r>
  <r>
    <s v="N/C"/>
    <s v="N/C"/>
    <e v="#N/A"/>
    <n v="2053"/>
    <m/>
    <m/>
    <x v="1"/>
    <m/>
    <m/>
    <x v="1"/>
    <n v="1"/>
    <m/>
    <n v="21"/>
    <n v="29"/>
    <m/>
    <m/>
    <m/>
    <m/>
    <n v="1"/>
    <n v="4"/>
    <n v="4"/>
    <n v="4"/>
    <m/>
    <m/>
    <m/>
    <n v="4"/>
    <s v="24h"/>
    <m/>
    <m/>
    <m/>
    <m/>
    <m/>
    <m/>
    <m/>
    <m/>
    <m/>
    <m/>
    <m/>
    <m/>
    <m/>
    <m/>
    <m/>
    <m/>
    <m/>
    <m/>
    <m/>
    <m/>
    <m/>
    <m/>
    <m/>
    <m/>
    <m/>
    <m/>
    <m/>
    <m/>
    <m/>
    <m/>
    <m/>
    <m/>
    <m/>
    <m/>
    <m/>
    <x v="4"/>
    <m/>
    <m/>
    <m/>
    <d v="2017-03-21T11:08:43"/>
    <s v="10.150.1.152"/>
    <m/>
  </r>
  <r>
    <s v="F. Geografía e Historia"/>
    <s v="Humanidades"/>
    <n v="1"/>
    <n v="2054"/>
    <m/>
    <m/>
    <x v="2"/>
    <n v="16"/>
    <m/>
    <x v="1"/>
    <n v="3"/>
    <m/>
    <n v="16"/>
    <n v="1"/>
    <n v="29"/>
    <m/>
    <m/>
    <m/>
    <n v="4"/>
    <n v="4"/>
    <n v="4"/>
    <n v="4"/>
    <m/>
    <m/>
    <n v="3"/>
    <m/>
    <m/>
    <m/>
    <m/>
    <n v="4"/>
    <n v="4"/>
    <n v="2"/>
    <n v="2"/>
    <n v="2"/>
    <n v="5"/>
    <n v="2"/>
    <n v="4"/>
    <n v="3"/>
    <n v="5"/>
    <n v="5"/>
    <n v="3"/>
    <n v="5"/>
    <n v="5"/>
    <n v="5"/>
    <n v="5"/>
    <s v="NO"/>
    <n v="4"/>
    <m/>
    <n v="5"/>
    <n v="5"/>
    <n v="5"/>
    <n v="5"/>
    <n v="5"/>
    <n v="5"/>
    <m/>
    <s v="SI"/>
    <s v="NO"/>
    <m/>
    <m/>
    <n v="5"/>
    <n v="5"/>
    <m/>
    <x v="0"/>
    <n v="4"/>
    <m/>
    <m/>
    <d v="2017-03-21T11:09:10"/>
    <s v="10.150.1.152"/>
    <m/>
  </r>
  <r>
    <s v="F. Derecho"/>
    <s v="Ciencias Sociales"/>
    <n v="3"/>
    <n v="2055"/>
    <m/>
    <m/>
    <x v="1"/>
    <n v="11"/>
    <m/>
    <x v="1"/>
    <n v="3"/>
    <m/>
    <n v="29"/>
    <n v="16"/>
    <n v="27"/>
    <m/>
    <m/>
    <m/>
    <n v="5"/>
    <n v="5"/>
    <n v="5"/>
    <n v="3"/>
    <m/>
    <n v="2"/>
    <m/>
    <m/>
    <m/>
    <m/>
    <m/>
    <n v="4"/>
    <n v="2"/>
    <n v="4"/>
    <n v="3"/>
    <n v="4"/>
    <n v="4"/>
    <n v="4"/>
    <n v="2"/>
    <n v="4"/>
    <n v="4"/>
    <n v="5"/>
    <n v="3"/>
    <n v="5"/>
    <n v="3"/>
    <n v="3"/>
    <m/>
    <s v="NO"/>
    <n v="3"/>
    <m/>
    <n v="4"/>
    <n v="3"/>
    <n v="4"/>
    <n v="4"/>
    <n v="4"/>
    <n v="4"/>
    <m/>
    <s v="NO"/>
    <s v="NO"/>
    <m/>
    <m/>
    <n v="5"/>
    <n v="4"/>
    <m/>
    <x v="2"/>
    <n v="4"/>
    <m/>
    <m/>
    <d v="2017-03-21T11:09:19"/>
    <s v="10.150.1.151"/>
    <m/>
  </r>
  <r>
    <s v="F. Educación - Centro de Formación del Profesorado"/>
    <s v="Humanidades"/>
    <n v="1"/>
    <n v="2056"/>
    <m/>
    <m/>
    <x v="0"/>
    <n v="12"/>
    <m/>
    <x v="1"/>
    <n v="5"/>
    <m/>
    <n v="12"/>
    <m/>
    <m/>
    <m/>
    <m/>
    <m/>
    <n v="4"/>
    <n v="4"/>
    <n v="4"/>
    <n v="4"/>
    <n v="1"/>
    <m/>
    <m/>
    <m/>
    <m/>
    <m/>
    <m/>
    <n v="4"/>
    <n v="5"/>
    <n v="4"/>
    <n v="3"/>
    <n v="4"/>
    <n v="5"/>
    <n v="2"/>
    <n v="5"/>
    <n v="4"/>
    <n v="5"/>
    <n v="5"/>
    <n v="5"/>
    <n v="5"/>
    <n v="5"/>
    <n v="5"/>
    <n v="5"/>
    <s v="SI"/>
    <n v="4"/>
    <m/>
    <n v="4"/>
    <n v="4"/>
    <n v="4"/>
    <n v="5"/>
    <n v="5"/>
    <n v="5"/>
    <m/>
    <s v="SI"/>
    <s v="SI"/>
    <n v="4"/>
    <m/>
    <n v="4"/>
    <n v="5"/>
    <m/>
    <x v="2"/>
    <n v="4"/>
    <m/>
    <m/>
    <d v="2017-03-21T11:15:07"/>
    <s v="10.150.1.151"/>
    <m/>
  </r>
  <r>
    <s v="F. Ciencias Políticas y Sociología"/>
    <s v="Ciencias Sociales"/>
    <n v="3"/>
    <n v="2057"/>
    <m/>
    <m/>
    <x v="1"/>
    <n v="9"/>
    <m/>
    <x v="3"/>
    <n v="4"/>
    <m/>
    <n v="9"/>
    <n v="26"/>
    <n v="20"/>
    <s v="Rafel Alberti y Biblioteca La Vaguada"/>
    <m/>
    <m/>
    <n v="4"/>
    <n v="5"/>
    <n v="5"/>
    <n v="5"/>
    <n v="1"/>
    <m/>
    <m/>
    <m/>
    <m/>
    <m/>
    <m/>
    <n v="5"/>
    <n v="1"/>
    <n v="5"/>
    <n v="1"/>
    <n v="5"/>
    <n v="5"/>
    <n v="5"/>
    <n v="1"/>
    <n v="5"/>
    <n v="5"/>
    <n v="5"/>
    <n v="5"/>
    <n v="5"/>
    <n v="5"/>
    <n v="5"/>
    <m/>
    <s v="SI"/>
    <n v="5"/>
    <m/>
    <n v="5"/>
    <n v="4"/>
    <n v="5"/>
    <n v="5"/>
    <n v="5"/>
    <n v="5"/>
    <m/>
    <m/>
    <s v="NO"/>
    <m/>
    <m/>
    <n v="5"/>
    <n v="5"/>
    <m/>
    <x v="0"/>
    <m/>
    <m/>
    <s v="Ampliaría el horario de prestamo de miniportatiles hasta las 21 o 20:30 por lo menos  ya que los que tenemos turno de tarde finalizamos a las 20:30  por lo que siempre tengo que salir entre medias de clase para devolver el ordenador a tiempo, y me quedo la última media hora de clase sin poder tomar apuntes. &lt;br&gt;&lt;br&gt;Excepto ese único detalle me parece que todo  maravilla en la biblioteca, la atención y amabilidad de lxs trabajadorxs es ejemplar.&lt;br&gt;&lt;br&gt;Gracias. "/>
    <d v="2017-03-21T11:16:59"/>
    <s v="10.150.1.151"/>
    <m/>
  </r>
  <r>
    <s v="F. Geografía e Historia"/>
    <s v="Humanidades"/>
    <n v="1"/>
    <n v="2058"/>
    <m/>
    <m/>
    <x v="1"/>
    <n v="16"/>
    <m/>
    <x v="1"/>
    <n v="4"/>
    <m/>
    <n v="16"/>
    <n v="14"/>
    <n v="29"/>
    <m/>
    <m/>
    <m/>
    <n v="4"/>
    <n v="4"/>
    <n v="4"/>
    <n v="4"/>
    <m/>
    <n v="2"/>
    <m/>
    <m/>
    <m/>
    <m/>
    <m/>
    <n v="5"/>
    <n v="2"/>
    <n v="2"/>
    <n v="4"/>
    <n v="4"/>
    <n v="4"/>
    <n v="5"/>
    <n v="4"/>
    <n v="3"/>
    <n v="4"/>
    <n v="4"/>
    <n v="3"/>
    <n v="5"/>
    <n v="5"/>
    <n v="4"/>
    <n v="3"/>
    <s v="NO"/>
    <n v="5"/>
    <m/>
    <n v="5"/>
    <n v="5"/>
    <n v="5"/>
    <n v="5"/>
    <n v="5"/>
    <n v="5"/>
    <m/>
    <s v="NO"/>
    <s v="NO"/>
    <m/>
    <m/>
    <n v="5"/>
    <n v="5"/>
    <m/>
    <x v="0"/>
    <m/>
    <m/>
    <m/>
    <d v="2017-03-21T11:17:55"/>
    <s v="10.150.1.151"/>
    <m/>
  </r>
  <r>
    <s v="F. Bellas Artes"/>
    <s v="Humanidades"/>
    <n v="1"/>
    <n v="2059"/>
    <m/>
    <m/>
    <x v="0"/>
    <n v="1"/>
    <m/>
    <x v="2"/>
    <n v="4"/>
    <m/>
    <n v="4"/>
    <n v="1"/>
    <n v="29"/>
    <s v="BNE, Biblioteca Museo del Traje"/>
    <m/>
    <m/>
    <n v="4"/>
    <n v="4"/>
    <n v="3"/>
    <n v="3"/>
    <n v="1"/>
    <m/>
    <n v="3"/>
    <m/>
    <m/>
    <m/>
    <m/>
    <n v="4"/>
    <n v="4"/>
    <n v="4"/>
    <n v="4"/>
    <n v="3"/>
    <n v="4"/>
    <n v="3"/>
    <n v="4"/>
    <n v="3"/>
    <n v="3"/>
    <n v="3"/>
    <n v="3"/>
    <n v="3"/>
    <n v="3"/>
    <n v="3"/>
    <n v="3"/>
    <s v="SI"/>
    <n v="3"/>
    <m/>
    <n v="4"/>
    <n v="3"/>
    <n v="3"/>
    <n v="4"/>
    <n v="4"/>
    <n v="5"/>
    <m/>
    <s v="SI"/>
    <s v="SI"/>
    <n v="3"/>
    <m/>
    <n v="4"/>
    <n v="4"/>
    <m/>
    <x v="3"/>
    <n v="3"/>
    <m/>
    <m/>
    <d v="2017-03-21T11:18:02"/>
    <s v="10.150.1.152"/>
    <m/>
  </r>
  <r>
    <s v="F. Ciencias Políticas y Sociología"/>
    <s v="Ciencias Sociales"/>
    <n v="3"/>
    <n v="2060"/>
    <m/>
    <m/>
    <x v="1"/>
    <n v="9"/>
    <m/>
    <x v="2"/>
    <n v="3"/>
    <m/>
    <n v="29"/>
    <n v="9"/>
    <n v="26"/>
    <m/>
    <m/>
    <m/>
    <n v="4"/>
    <n v="5"/>
    <n v="5"/>
    <n v="4"/>
    <m/>
    <n v="2"/>
    <n v="3"/>
    <m/>
    <m/>
    <m/>
    <m/>
    <n v="2"/>
    <n v="2"/>
    <n v="4"/>
    <n v="5"/>
    <n v="5"/>
    <n v="5"/>
    <n v="5"/>
    <n v="1"/>
    <n v="6"/>
    <n v="5"/>
    <n v="4"/>
    <n v="5"/>
    <n v="5"/>
    <n v="2"/>
    <n v="2"/>
    <n v="2"/>
    <s v="NO"/>
    <n v="4"/>
    <m/>
    <n v="5"/>
    <n v="5"/>
    <n v="5"/>
    <n v="5"/>
    <n v="5"/>
    <n v="5"/>
    <m/>
    <s v="NO"/>
    <s v="NO"/>
    <m/>
    <m/>
    <n v="5"/>
    <n v="5"/>
    <m/>
    <x v="2"/>
    <n v="3"/>
    <m/>
    <m/>
    <d v="2017-03-21T11:21:23"/>
    <s v="10.150.1.151"/>
    <m/>
  </r>
  <r>
    <s v="F. Ciencias Políticas y Sociología"/>
    <s v="Ciencias Sociales"/>
    <n v="3"/>
    <n v="2061"/>
    <m/>
    <m/>
    <x v="1"/>
    <n v="9"/>
    <m/>
    <x v="1"/>
    <n v="2"/>
    <m/>
    <n v="9"/>
    <m/>
    <m/>
    <s v="UNED"/>
    <m/>
    <m/>
    <n v="4"/>
    <n v="5"/>
    <n v="4"/>
    <n v="5"/>
    <m/>
    <m/>
    <n v="3"/>
    <m/>
    <m/>
    <m/>
    <m/>
    <n v="4"/>
    <n v="4"/>
    <n v="4"/>
    <n v="4"/>
    <n v="5"/>
    <n v="4"/>
    <n v="4"/>
    <n v="4"/>
    <n v="5"/>
    <n v="4"/>
    <n v="4"/>
    <n v="4"/>
    <n v="4"/>
    <n v="4"/>
    <n v="4"/>
    <n v="4"/>
    <s v="NO"/>
    <n v="4"/>
    <m/>
    <n v="5"/>
    <n v="4"/>
    <n v="4"/>
    <n v="5"/>
    <n v="4"/>
    <n v="4"/>
    <m/>
    <s v="SI"/>
    <s v="NO"/>
    <m/>
    <m/>
    <n v="5"/>
    <n v="5"/>
    <m/>
    <x v="2"/>
    <n v="2"/>
    <m/>
    <s v="Se notan los recortes en el personal y reducción horario&lt;br&gt;se acaba de anunciar cierre a las 20:30 cuando hay clases que acaban a es ahora no pudiendo llegar tras clase"/>
    <d v="2017-03-21T11:23:35"/>
    <s v="10.150.1.152"/>
    <m/>
  </r>
  <r>
    <s v="F. Geografía e Historia"/>
    <s v="Humanidades"/>
    <n v="1"/>
    <n v="2062"/>
    <m/>
    <m/>
    <x v="1"/>
    <n v="16"/>
    <m/>
    <x v="2"/>
    <n v="4"/>
    <m/>
    <n v="16"/>
    <n v="29"/>
    <n v="12"/>
    <m/>
    <m/>
    <m/>
    <n v="5"/>
    <n v="5"/>
    <n v="5"/>
    <n v="3"/>
    <n v="1"/>
    <m/>
    <m/>
    <m/>
    <m/>
    <m/>
    <m/>
    <n v="5"/>
    <n v="3"/>
    <n v="3"/>
    <n v="1"/>
    <n v="4"/>
    <n v="5"/>
    <n v="5"/>
    <n v="1"/>
    <n v="5"/>
    <n v="5"/>
    <n v="5"/>
    <n v="5"/>
    <n v="5"/>
    <n v="5"/>
    <n v="5"/>
    <n v="5"/>
    <s v="NO"/>
    <n v="5"/>
    <m/>
    <n v="5"/>
    <n v="5"/>
    <n v="5"/>
    <n v="5"/>
    <n v="5"/>
    <n v="5"/>
    <m/>
    <s v="NO"/>
    <s v="NO"/>
    <m/>
    <m/>
    <n v="5"/>
    <n v="5"/>
    <m/>
    <x v="0"/>
    <n v="5"/>
    <m/>
    <m/>
    <d v="2017-03-21T11:24:09"/>
    <s v="10.150.1.151"/>
    <m/>
  </r>
  <r>
    <s v="F. Bellas Artes"/>
    <s v="Humanidades"/>
    <n v="1"/>
    <n v="2063"/>
    <m/>
    <m/>
    <x v="1"/>
    <n v="1"/>
    <m/>
    <x v="2"/>
    <n v="3"/>
    <m/>
    <n v="1"/>
    <m/>
    <m/>
    <m/>
    <m/>
    <m/>
    <n v="3"/>
    <n v="3"/>
    <n v="4"/>
    <n v="3"/>
    <n v="1"/>
    <m/>
    <m/>
    <m/>
    <m/>
    <m/>
    <m/>
    <n v="2"/>
    <n v="1"/>
    <n v="1"/>
    <n v="2"/>
    <n v="5"/>
    <n v="5"/>
    <n v="5"/>
    <n v="2"/>
    <n v="2"/>
    <n v="3"/>
    <n v="4"/>
    <n v="4"/>
    <n v="5"/>
    <n v="4"/>
    <n v="3"/>
    <n v="4"/>
    <s v="NO"/>
    <n v="4"/>
    <m/>
    <n v="5"/>
    <n v="4"/>
    <n v="4"/>
    <n v="5"/>
    <n v="5"/>
    <n v="5"/>
    <m/>
    <s v="NO"/>
    <s v="NO"/>
    <m/>
    <m/>
    <n v="5"/>
    <n v="5"/>
    <m/>
    <x v="2"/>
    <n v="4"/>
    <m/>
    <m/>
    <d v="2017-03-21T11:24:46"/>
    <s v="10.150.1.151"/>
    <m/>
  </r>
  <r>
    <s v="F. Psicología"/>
    <s v="Ciencias de la Salud"/>
    <n v="4"/>
    <n v="2064"/>
    <m/>
    <m/>
    <x v="1"/>
    <n v="20"/>
    <m/>
    <x v="1"/>
    <n v="3"/>
    <m/>
    <n v="20"/>
    <n v="29"/>
    <m/>
    <m/>
    <m/>
    <m/>
    <n v="3"/>
    <n v="4"/>
    <n v="4"/>
    <n v="4"/>
    <m/>
    <n v="2"/>
    <m/>
    <m/>
    <m/>
    <m/>
    <m/>
    <n v="1"/>
    <n v="3"/>
    <n v="1"/>
    <n v="2"/>
    <n v="4"/>
    <n v="5"/>
    <n v="5"/>
    <n v="1"/>
    <n v="3"/>
    <n v="4"/>
    <n v="4"/>
    <n v="4"/>
    <n v="4"/>
    <n v="4"/>
    <n v="3"/>
    <n v="3"/>
    <s v="NO"/>
    <n v="3"/>
    <m/>
    <n v="3"/>
    <n v="3"/>
    <n v="3"/>
    <n v="5"/>
    <n v="5"/>
    <n v="5"/>
    <m/>
    <s v="SI"/>
    <s v="NO"/>
    <m/>
    <m/>
    <n v="3"/>
    <n v="3"/>
    <m/>
    <x v="2"/>
    <n v="4"/>
    <m/>
    <m/>
    <d v="2017-03-21T11:27:29"/>
    <s v="10.150.1.152"/>
    <m/>
  </r>
  <r>
    <s v="F. Ciencias Químicas"/>
    <s v="Ciencias Experimentales"/>
    <n v="2"/>
    <n v="2065"/>
    <m/>
    <m/>
    <x v="1"/>
    <n v="10"/>
    <m/>
    <x v="2"/>
    <n v="3"/>
    <m/>
    <n v="10"/>
    <n v="29"/>
    <n v="12"/>
    <m/>
    <m/>
    <m/>
    <n v="5"/>
    <n v="5"/>
    <n v="5"/>
    <n v="4"/>
    <n v="1"/>
    <m/>
    <m/>
    <m/>
    <m/>
    <m/>
    <m/>
    <n v="3"/>
    <n v="2"/>
    <n v="2"/>
    <n v="1"/>
    <n v="5"/>
    <n v="4"/>
    <n v="5"/>
    <n v="1"/>
    <n v="4"/>
    <n v="3"/>
    <n v="4"/>
    <n v="4"/>
    <n v="4"/>
    <n v="4"/>
    <n v="4"/>
    <n v="4"/>
    <s v="NO"/>
    <n v="5"/>
    <m/>
    <n v="5"/>
    <n v="5"/>
    <n v="4"/>
    <n v="5"/>
    <n v="5"/>
    <n v="5"/>
    <m/>
    <s v="SI"/>
    <s v="SI"/>
    <n v="4"/>
    <m/>
    <n v="4"/>
    <n v="4"/>
    <m/>
    <x v="2"/>
    <n v="4"/>
    <m/>
    <m/>
    <d v="2017-03-21T11:36:38"/>
    <s v="10.150.1.151"/>
    <m/>
  </r>
  <r>
    <s v="F. Ciencias Físicas"/>
    <s v="Ciencias Experimentales"/>
    <n v="2"/>
    <n v="2066"/>
    <m/>
    <m/>
    <x v="0"/>
    <n v="6"/>
    <m/>
    <x v="2"/>
    <n v="4"/>
    <m/>
    <n v="6"/>
    <m/>
    <m/>
    <m/>
    <m/>
    <m/>
    <n v="4"/>
    <n v="3"/>
    <n v="5"/>
    <n v="5"/>
    <n v="1"/>
    <m/>
    <m/>
    <m/>
    <m/>
    <m/>
    <m/>
    <n v="3"/>
    <n v="5"/>
    <n v="3"/>
    <n v="2"/>
    <n v="4"/>
    <n v="3"/>
    <n v="2"/>
    <n v="3"/>
    <n v="4"/>
    <n v="2"/>
    <n v="3"/>
    <n v="5"/>
    <n v="5"/>
    <n v="4"/>
    <m/>
    <n v="4"/>
    <s v="NO"/>
    <n v="5"/>
    <m/>
    <n v="5"/>
    <n v="5"/>
    <n v="5"/>
    <n v="5"/>
    <n v="5"/>
    <n v="5"/>
    <m/>
    <s v="SI"/>
    <s v="SI"/>
    <n v="3"/>
    <m/>
    <n v="5"/>
    <n v="5"/>
    <m/>
    <x v="0"/>
    <n v="5"/>
    <m/>
    <m/>
    <d v="2017-03-21T11:39:06"/>
    <s v="10.150.1.152"/>
    <m/>
  </r>
  <r>
    <s v="F. Derecho"/>
    <s v="Ciencias Sociales"/>
    <n v="3"/>
    <n v="2067"/>
    <m/>
    <m/>
    <x v="1"/>
    <n v="11"/>
    <m/>
    <x v="2"/>
    <n v="4"/>
    <m/>
    <n v="29"/>
    <n v="5"/>
    <m/>
    <s v="biblioteca municipal alcobendas"/>
    <m/>
    <m/>
    <n v="4"/>
    <n v="4"/>
    <n v="3"/>
    <n v="2"/>
    <m/>
    <n v="2"/>
    <n v="3"/>
    <m/>
    <m/>
    <m/>
    <m/>
    <n v="4"/>
    <m/>
    <n v="5"/>
    <n v="3"/>
    <n v="5"/>
    <n v="3"/>
    <n v="5"/>
    <m/>
    <n v="3"/>
    <n v="3"/>
    <n v="4"/>
    <n v="3"/>
    <n v="4"/>
    <n v="4"/>
    <n v="1"/>
    <n v="3"/>
    <s v="NO"/>
    <n v="3"/>
    <m/>
    <n v="4"/>
    <n v="1"/>
    <n v="3"/>
    <n v="4"/>
    <n v="4"/>
    <n v="5"/>
    <m/>
    <m/>
    <s v="NO"/>
    <n v="3"/>
    <m/>
    <m/>
    <m/>
    <m/>
    <x v="3"/>
    <n v="3"/>
    <m/>
    <s v="Agilizar las peticiones de nuevas adquisiciones, optar por comprar más manuales en recurso electrónico, ya que permite que pueda ser consultados por más alumnos. Muchos de los cuales no nos podemos permitir comprar 1 o 2 manuales por asignatura."/>
    <d v="2017-03-21T11:41:05"/>
    <s v="10.150.1.151"/>
    <m/>
  </r>
  <r>
    <s v="F. Geografía e Historia"/>
    <s v="Humanidades"/>
    <n v="1"/>
    <n v="2068"/>
    <m/>
    <m/>
    <x v="4"/>
    <n v="16"/>
    <m/>
    <x v="2"/>
    <n v="3"/>
    <m/>
    <n v="16"/>
    <n v="29"/>
    <m/>
    <m/>
    <m/>
    <m/>
    <n v="5"/>
    <n v="5"/>
    <n v="5"/>
    <n v="3"/>
    <m/>
    <m/>
    <m/>
    <m/>
    <m/>
    <m/>
    <m/>
    <n v="4"/>
    <n v="1"/>
    <n v="1"/>
    <n v="3"/>
    <n v="1"/>
    <n v="3"/>
    <n v="1"/>
    <n v="1"/>
    <n v="4"/>
    <n v="3"/>
    <n v="3"/>
    <n v="3"/>
    <n v="4"/>
    <n v="3"/>
    <n v="3"/>
    <n v="3"/>
    <s v="NO"/>
    <n v="4"/>
    <m/>
    <n v="4"/>
    <n v="4"/>
    <n v="3"/>
    <n v="3"/>
    <n v="3"/>
    <n v="3"/>
    <m/>
    <s v="NO"/>
    <s v="SI"/>
    <n v="3"/>
    <m/>
    <n v="4"/>
    <n v="4"/>
    <m/>
    <x v="2"/>
    <n v="3"/>
    <m/>
    <m/>
    <d v="2017-03-21T11:41:34"/>
    <s v="10.150.1.151"/>
    <m/>
  </r>
  <r>
    <s v="F. Filología"/>
    <s v="Humanidades"/>
    <n v="1"/>
    <n v="2069"/>
    <m/>
    <m/>
    <x v="0"/>
    <n v="14"/>
    <m/>
    <x v="2"/>
    <n v="3"/>
    <m/>
    <n v="29"/>
    <n v="14"/>
    <n v="11"/>
    <m/>
    <m/>
    <m/>
    <n v="2"/>
    <n v="5"/>
    <n v="5"/>
    <n v="5"/>
    <m/>
    <m/>
    <n v="3"/>
    <m/>
    <m/>
    <m/>
    <m/>
    <n v="4"/>
    <n v="4"/>
    <n v="4"/>
    <n v="3"/>
    <n v="3"/>
    <n v="3"/>
    <n v="4"/>
    <n v="2"/>
    <n v="5"/>
    <n v="4"/>
    <n v="4"/>
    <n v="5"/>
    <n v="4"/>
    <n v="5"/>
    <n v="5"/>
    <n v="5"/>
    <s v="NO"/>
    <n v="4"/>
    <m/>
    <n v="5"/>
    <n v="5"/>
    <n v="4"/>
    <n v="4"/>
    <n v="5"/>
    <n v="5"/>
    <m/>
    <s v="SI"/>
    <s v="SI"/>
    <n v="5"/>
    <m/>
    <n v="5"/>
    <n v="5"/>
    <m/>
    <x v="2"/>
    <n v="4"/>
    <m/>
    <m/>
    <d v="2017-03-21T11:45:23"/>
    <s v="10.150.1.151"/>
    <m/>
  </r>
  <r>
    <s v="F. Ciencias de la Información"/>
    <s v="Ciencias Sociales"/>
    <n v="3"/>
    <n v="2070"/>
    <m/>
    <m/>
    <x v="2"/>
    <n v="4"/>
    <m/>
    <x v="2"/>
    <n v="2"/>
    <m/>
    <n v="5"/>
    <n v="24"/>
    <m/>
    <s v="no"/>
    <m/>
    <m/>
    <n v="5"/>
    <n v="5"/>
    <n v="5"/>
    <n v="5"/>
    <m/>
    <n v="2"/>
    <n v="3"/>
    <n v="4"/>
    <s v="6 de la mañana"/>
    <m/>
    <m/>
    <n v="5"/>
    <n v="2"/>
    <n v="2"/>
    <n v="3"/>
    <n v="5"/>
    <n v="4"/>
    <n v="5"/>
    <n v="2"/>
    <n v="2"/>
    <n v="5"/>
    <n v="5"/>
    <n v="5"/>
    <n v="5"/>
    <n v="5"/>
    <n v="4"/>
    <n v="4"/>
    <s v="NO"/>
    <n v="5"/>
    <m/>
    <n v="5"/>
    <n v="5"/>
    <n v="5"/>
    <n v="5"/>
    <n v="5"/>
    <n v="5"/>
    <m/>
    <s v="NO"/>
    <s v="NO"/>
    <m/>
    <m/>
    <n v="5"/>
    <n v="5"/>
    <m/>
    <x v="0"/>
    <m/>
    <m/>
    <m/>
    <d v="2017-03-21T11:46:14"/>
    <s v="10.150.1.151"/>
    <m/>
  </r>
  <r>
    <s v="F. Ciencias Matemáticas"/>
    <s v="Ciencias Experimentales"/>
    <n v="2"/>
    <n v="2071"/>
    <m/>
    <m/>
    <x v="1"/>
    <n v="8"/>
    <m/>
    <x v="2"/>
    <n v="1"/>
    <m/>
    <n v="8"/>
    <n v="29"/>
    <m/>
    <m/>
    <m/>
    <m/>
    <n v="3"/>
    <n v="2"/>
    <n v="4"/>
    <n v="3"/>
    <m/>
    <n v="2"/>
    <m/>
    <m/>
    <m/>
    <m/>
    <m/>
    <n v="3"/>
    <n v="1"/>
    <n v="1"/>
    <n v="4"/>
    <n v="3"/>
    <n v="3"/>
    <n v="5"/>
    <n v="3"/>
    <n v="1"/>
    <n v="3"/>
    <n v="5"/>
    <n v="3"/>
    <n v="4"/>
    <n v="2"/>
    <n v="3"/>
    <n v="2"/>
    <s v="NO"/>
    <n v="2"/>
    <m/>
    <n v="5"/>
    <n v="4"/>
    <n v="4"/>
    <n v="5"/>
    <n v="5"/>
    <n v="3"/>
    <m/>
    <s v="NO"/>
    <s v="NO"/>
    <m/>
    <m/>
    <n v="4"/>
    <n v="4"/>
    <m/>
    <x v="3"/>
    <n v="4"/>
    <m/>
    <m/>
    <d v="2017-03-21T11:51:09"/>
    <s v="10.150.1.151"/>
    <m/>
  </r>
  <r>
    <s v="F. Ciencias Políticas y Sociología"/>
    <s v="Ciencias Sociales"/>
    <n v="3"/>
    <n v="2072"/>
    <m/>
    <m/>
    <x v="1"/>
    <n v="9"/>
    <m/>
    <x v="3"/>
    <n v="4"/>
    <m/>
    <m/>
    <m/>
    <m/>
    <m/>
    <m/>
    <m/>
    <n v="5"/>
    <n v="5"/>
    <n v="5"/>
    <n v="4"/>
    <m/>
    <n v="2"/>
    <n v="3"/>
    <m/>
    <m/>
    <m/>
    <m/>
    <m/>
    <m/>
    <m/>
    <m/>
    <m/>
    <m/>
    <m/>
    <m/>
    <m/>
    <m/>
    <m/>
    <m/>
    <m/>
    <m/>
    <m/>
    <m/>
    <m/>
    <m/>
    <m/>
    <n v="5"/>
    <n v="5"/>
    <n v="5"/>
    <n v="5"/>
    <n v="5"/>
    <n v="5"/>
    <m/>
    <m/>
    <m/>
    <m/>
    <m/>
    <n v="5"/>
    <n v="5"/>
    <m/>
    <x v="2"/>
    <m/>
    <m/>
    <m/>
    <d v="2017-03-21T12:03:18"/>
    <s v="10.150.1.152"/>
    <m/>
  </r>
  <r>
    <s v="N/C"/>
    <s v="N/C"/>
    <e v="#N/A"/>
    <n v="2073"/>
    <m/>
    <m/>
    <x v="1"/>
    <m/>
    <m/>
    <x v="1"/>
    <n v="3"/>
    <m/>
    <n v="29"/>
    <n v="7"/>
    <n v="2"/>
    <m/>
    <m/>
    <m/>
    <n v="1"/>
    <n v="5"/>
    <n v="5"/>
    <n v="3"/>
    <m/>
    <m/>
    <n v="3"/>
    <m/>
    <m/>
    <m/>
    <m/>
    <n v="3"/>
    <n v="2"/>
    <n v="2"/>
    <n v="5"/>
    <n v="5"/>
    <n v="5"/>
    <n v="5"/>
    <n v="5"/>
    <n v="5"/>
    <n v="5"/>
    <n v="5"/>
    <n v="5"/>
    <n v="5"/>
    <n v="5"/>
    <n v="5"/>
    <n v="5"/>
    <s v="NO"/>
    <n v="3"/>
    <m/>
    <n v="2"/>
    <n v="2"/>
    <n v="2"/>
    <n v="5"/>
    <n v="2"/>
    <n v="2"/>
    <m/>
    <s v="NO"/>
    <s v="SI"/>
    <n v="2"/>
    <m/>
    <n v="4"/>
    <n v="2"/>
    <m/>
    <x v="3"/>
    <n v="4"/>
    <m/>
    <m/>
    <d v="2017-03-21T12:05:06"/>
    <s v="10.150.1.151"/>
    <m/>
  </r>
  <r>
    <s v="F. Ciencias de la Información"/>
    <s v="Ciencias Sociales"/>
    <n v="3"/>
    <n v="2074"/>
    <m/>
    <m/>
    <x v="1"/>
    <n v="4"/>
    <m/>
    <x v="5"/>
    <n v="2"/>
    <m/>
    <n v="4"/>
    <n v="29"/>
    <m/>
    <m/>
    <m/>
    <m/>
    <n v="3"/>
    <n v="2"/>
    <n v="3"/>
    <n v="3"/>
    <m/>
    <n v="2"/>
    <m/>
    <m/>
    <m/>
    <m/>
    <m/>
    <n v="3"/>
    <n v="1"/>
    <n v="2"/>
    <n v="5"/>
    <n v="5"/>
    <n v="5"/>
    <n v="5"/>
    <n v="4"/>
    <n v="3"/>
    <n v="3"/>
    <n v="4"/>
    <n v="4"/>
    <n v="3"/>
    <n v="3"/>
    <n v="3"/>
    <n v="3"/>
    <s v="NO"/>
    <n v="3"/>
    <m/>
    <n v="3"/>
    <n v="3"/>
    <n v="2"/>
    <n v="4"/>
    <n v="4"/>
    <n v="3"/>
    <m/>
    <s v="NO"/>
    <s v="NO"/>
    <m/>
    <m/>
    <n v="3"/>
    <n v="3"/>
    <m/>
    <x v="3"/>
    <n v="3"/>
    <m/>
    <m/>
    <d v="2017-03-21T12:05:15"/>
    <s v="10.150.1.151"/>
    <m/>
  </r>
  <r>
    <s v="F. Educación - Centro de Formación del Profesorado"/>
    <s v="Humanidades"/>
    <n v="1"/>
    <n v="2075"/>
    <m/>
    <m/>
    <x v="1"/>
    <n v="12"/>
    <m/>
    <x v="3"/>
    <n v="4"/>
    <m/>
    <n v="12"/>
    <m/>
    <m/>
    <m/>
    <m/>
    <m/>
    <n v="3"/>
    <n v="4"/>
    <n v="5"/>
    <n v="3"/>
    <m/>
    <m/>
    <n v="3"/>
    <n v="4"/>
    <s v="03.00"/>
    <m/>
    <m/>
    <n v="4"/>
    <n v="1"/>
    <n v="1"/>
    <n v="4"/>
    <n v="5"/>
    <n v="5"/>
    <n v="5"/>
    <n v="2"/>
    <n v="3"/>
    <n v="5"/>
    <n v="5"/>
    <n v="5"/>
    <n v="5"/>
    <n v="5"/>
    <n v="5"/>
    <n v="5"/>
    <s v="NO"/>
    <n v="5"/>
    <m/>
    <n v="5"/>
    <n v="5"/>
    <n v="5"/>
    <n v="5"/>
    <n v="5"/>
    <n v="5"/>
    <m/>
    <s v="SI"/>
    <m/>
    <m/>
    <m/>
    <n v="5"/>
    <n v="5"/>
    <m/>
    <x v="0"/>
    <n v="4"/>
    <m/>
    <s v="Ver la posibilidad de aumentar el horario de la biblioteca en fechas de exámenes"/>
    <d v="2017-03-21T12:10:40"/>
    <s v="10.150.1.152"/>
    <m/>
  </r>
  <r>
    <s v="F. Ciencias Biológicas"/>
    <s v="Ciencias Experimentales"/>
    <n v="2"/>
    <n v="2076"/>
    <m/>
    <m/>
    <x v="1"/>
    <n v="2"/>
    <m/>
    <x v="1"/>
    <n v="3"/>
    <m/>
    <n v="29"/>
    <n v="2"/>
    <m/>
    <m/>
    <m/>
    <m/>
    <n v="3"/>
    <n v="5"/>
    <n v="5"/>
    <n v="4"/>
    <n v="1"/>
    <m/>
    <m/>
    <m/>
    <m/>
    <m/>
    <m/>
    <n v="3"/>
    <n v="1"/>
    <n v="3"/>
    <n v="1"/>
    <n v="4"/>
    <n v="4"/>
    <n v="4"/>
    <n v="1"/>
    <n v="4"/>
    <n v="5"/>
    <n v="5"/>
    <n v="5"/>
    <n v="5"/>
    <n v="4"/>
    <n v="4"/>
    <n v="5"/>
    <s v="NO"/>
    <n v="4"/>
    <m/>
    <n v="5"/>
    <n v="4"/>
    <n v="5"/>
    <n v="5"/>
    <n v="5"/>
    <n v="5"/>
    <m/>
    <s v="SI"/>
    <s v="NO"/>
    <m/>
    <m/>
    <n v="5"/>
    <n v="5"/>
    <m/>
    <x v="0"/>
    <m/>
    <m/>
    <m/>
    <d v="2017-03-21T12:13:35"/>
    <s v="10.150.1.151"/>
    <m/>
  </r>
  <r>
    <s v="F. Psicología"/>
    <s v="Ciencias de la Salud"/>
    <n v="4"/>
    <n v="2077"/>
    <m/>
    <m/>
    <x v="1"/>
    <n v="20"/>
    <m/>
    <x v="1"/>
    <n v="4"/>
    <m/>
    <n v="20"/>
    <m/>
    <m/>
    <m/>
    <m/>
    <m/>
    <n v="4"/>
    <n v="4"/>
    <n v="3"/>
    <n v="3"/>
    <n v="1"/>
    <m/>
    <m/>
    <m/>
    <m/>
    <m/>
    <m/>
    <n v="4"/>
    <n v="4"/>
    <n v="2"/>
    <n v="1"/>
    <n v="3"/>
    <n v="4"/>
    <n v="4"/>
    <n v="1"/>
    <n v="2"/>
    <n v="3"/>
    <n v="5"/>
    <n v="3"/>
    <n v="4"/>
    <n v="4"/>
    <n v="3"/>
    <n v="4"/>
    <s v="NO"/>
    <n v="4"/>
    <m/>
    <n v="4"/>
    <n v="4"/>
    <n v="4"/>
    <n v="4"/>
    <n v="5"/>
    <n v="5"/>
    <m/>
    <s v="SI"/>
    <s v="NO"/>
    <m/>
    <m/>
    <n v="4"/>
    <n v="4"/>
    <m/>
    <x v="2"/>
    <n v="4"/>
    <m/>
    <m/>
    <d v="2017-03-21T12:15:17"/>
    <s v="10.150.1.151"/>
    <m/>
  </r>
  <r>
    <s v="F. Filosofía"/>
    <s v="Humanidades"/>
    <n v="1"/>
    <n v="2078"/>
    <m/>
    <m/>
    <x v="4"/>
    <n v="15"/>
    <m/>
    <x v="1"/>
    <n v="3"/>
    <m/>
    <n v="15"/>
    <n v="16"/>
    <m/>
    <m/>
    <m/>
    <m/>
    <n v="4"/>
    <n v="4"/>
    <n v="4"/>
    <n v="4"/>
    <n v="1"/>
    <m/>
    <m/>
    <m/>
    <m/>
    <m/>
    <m/>
    <n v="4"/>
    <n v="2"/>
    <n v="3"/>
    <n v="4"/>
    <n v="5"/>
    <n v="3"/>
    <n v="3"/>
    <n v="2"/>
    <n v="5"/>
    <n v="4"/>
    <n v="4"/>
    <n v="4"/>
    <n v="5"/>
    <n v="5"/>
    <n v="4"/>
    <n v="4"/>
    <s v="SI"/>
    <n v="3"/>
    <m/>
    <n v="5"/>
    <n v="5"/>
    <n v="5"/>
    <n v="4"/>
    <n v="4"/>
    <n v="5"/>
    <m/>
    <s v="SI"/>
    <s v="NO"/>
    <m/>
    <m/>
    <n v="5"/>
    <n v="5"/>
    <m/>
    <x v="2"/>
    <n v="3"/>
    <m/>
    <m/>
    <d v="2017-03-21T12:15:23"/>
    <s v="10.150.1.152"/>
    <m/>
  </r>
  <r>
    <s v="F. Ciencias Físicas"/>
    <s v="Ciencias Experimentales"/>
    <n v="2"/>
    <n v="2080"/>
    <m/>
    <m/>
    <x v="1"/>
    <n v="6"/>
    <m/>
    <x v="3"/>
    <n v="1"/>
    <m/>
    <n v="6"/>
    <m/>
    <m/>
    <m/>
    <m/>
    <m/>
    <n v="4"/>
    <n v="3"/>
    <n v="5"/>
    <n v="5"/>
    <n v="1"/>
    <n v="2"/>
    <m/>
    <m/>
    <m/>
    <m/>
    <m/>
    <n v="1"/>
    <n v="1"/>
    <n v="1"/>
    <n v="4"/>
    <n v="4"/>
    <n v="4"/>
    <n v="4"/>
    <n v="2"/>
    <n v="3"/>
    <n v="4"/>
    <n v="4"/>
    <n v="4"/>
    <n v="4"/>
    <n v="3"/>
    <n v="4"/>
    <n v="3"/>
    <s v="NO"/>
    <n v="3"/>
    <m/>
    <n v="3"/>
    <n v="3"/>
    <n v="3"/>
    <n v="3"/>
    <n v="3"/>
    <n v="3"/>
    <m/>
    <s v="NO"/>
    <s v="NO"/>
    <n v="3"/>
    <m/>
    <n v="4"/>
    <n v="5"/>
    <m/>
    <x v="2"/>
    <n v="3"/>
    <m/>
    <m/>
    <d v="2017-03-21T12:17:25"/>
    <s v="10.150.1.152"/>
    <m/>
  </r>
  <r>
    <s v="F. Derecho"/>
    <s v="Ciencias Sociales"/>
    <n v="3"/>
    <n v="2081"/>
    <m/>
    <m/>
    <x v="2"/>
    <n v="11"/>
    <m/>
    <x v="2"/>
    <n v="4"/>
    <m/>
    <n v="29"/>
    <n v="11"/>
    <m/>
    <s v="Biblioteca de la Agencia Española de Cooperación para el Desarrollo - AECD"/>
    <m/>
    <m/>
    <n v="4"/>
    <n v="5"/>
    <n v="5"/>
    <n v="3"/>
    <m/>
    <n v="2"/>
    <m/>
    <m/>
    <m/>
    <m/>
    <m/>
    <n v="4"/>
    <n v="2"/>
    <n v="4"/>
    <n v="1"/>
    <n v="5"/>
    <n v="5"/>
    <n v="5"/>
    <n v="3"/>
    <n v="5"/>
    <n v="5"/>
    <n v="5"/>
    <n v="5"/>
    <n v="5"/>
    <n v="5"/>
    <n v="3"/>
    <n v="4"/>
    <m/>
    <n v="4"/>
    <m/>
    <n v="4"/>
    <n v="4"/>
    <n v="4"/>
    <n v="5"/>
    <n v="5"/>
    <n v="5"/>
    <m/>
    <s v="NO"/>
    <s v="NO"/>
    <m/>
    <m/>
    <n v="5"/>
    <n v="5"/>
    <m/>
    <x v="0"/>
    <n v="4"/>
    <m/>
    <m/>
    <d v="2017-03-21T12:18:28"/>
    <s v="10.150.1.151"/>
    <m/>
  </r>
  <r>
    <s v="F. Filología"/>
    <s v="Humanidades"/>
    <n v="1"/>
    <n v="2082"/>
    <m/>
    <m/>
    <x v="1"/>
    <n v="14"/>
    <m/>
    <x v="1"/>
    <n v="1"/>
    <m/>
    <n v="14"/>
    <n v="29"/>
    <n v="12"/>
    <s v="Islámica"/>
    <m/>
    <m/>
    <n v="5"/>
    <n v="5"/>
    <n v="5"/>
    <n v="5"/>
    <n v="1"/>
    <n v="2"/>
    <m/>
    <m/>
    <m/>
    <m/>
    <m/>
    <n v="5"/>
    <n v="3"/>
    <n v="1"/>
    <n v="4"/>
    <n v="2"/>
    <n v="4"/>
    <n v="4"/>
    <n v="4"/>
    <n v="5"/>
    <n v="5"/>
    <n v="5"/>
    <n v="4"/>
    <n v="5"/>
    <n v="5"/>
    <n v="5"/>
    <n v="4"/>
    <s v="NO"/>
    <n v="1"/>
    <m/>
    <n v="5"/>
    <n v="5"/>
    <n v="4"/>
    <n v="5"/>
    <n v="5"/>
    <n v="5"/>
    <m/>
    <s v="NO"/>
    <s v="NO"/>
    <m/>
    <m/>
    <n v="5"/>
    <n v="5"/>
    <m/>
    <x v="0"/>
    <n v="4"/>
    <m/>
    <m/>
    <d v="2017-03-21T12:32:36"/>
    <s v="10.150.1.151"/>
    <m/>
  </r>
  <r>
    <s v="F. Ciencias Políticas y Sociología"/>
    <s v="Ciencias Sociales"/>
    <n v="3"/>
    <n v="2083"/>
    <m/>
    <m/>
    <x v="1"/>
    <n v="9"/>
    <m/>
    <x v="1"/>
    <n v="4"/>
    <m/>
    <n v="9"/>
    <n v="16"/>
    <n v="29"/>
    <m/>
    <m/>
    <m/>
    <n v="4"/>
    <n v="4"/>
    <n v="4"/>
    <n v="4"/>
    <m/>
    <n v="2"/>
    <m/>
    <m/>
    <m/>
    <m/>
    <m/>
    <n v="5"/>
    <n v="4"/>
    <n v="4"/>
    <n v="4"/>
    <n v="4"/>
    <n v="4"/>
    <n v="3"/>
    <n v="4"/>
    <n v="4"/>
    <n v="4"/>
    <n v="4"/>
    <n v="3"/>
    <n v="3"/>
    <n v="4"/>
    <n v="1"/>
    <n v="2"/>
    <s v="SI"/>
    <n v="4"/>
    <m/>
    <n v="4"/>
    <n v="4"/>
    <n v="5"/>
    <n v="5"/>
    <n v="5"/>
    <n v="5"/>
    <m/>
    <s v="SI"/>
    <s v="NO"/>
    <m/>
    <m/>
    <n v="3"/>
    <n v="3"/>
    <m/>
    <x v="2"/>
    <n v="4"/>
    <m/>
    <s v="No he cursado ningún curso ya que los horarios se solapaban con mis clases "/>
    <d v="2017-03-21T12:38:27"/>
    <s v="10.150.1.151"/>
    <m/>
  </r>
  <r>
    <s v="F. Bellas Artes"/>
    <s v="Humanidades"/>
    <n v="1"/>
    <n v="2084"/>
    <m/>
    <m/>
    <x v="1"/>
    <n v="1"/>
    <m/>
    <x v="1"/>
    <n v="4"/>
    <m/>
    <n v="1"/>
    <n v="16"/>
    <n v="15"/>
    <m/>
    <m/>
    <m/>
    <n v="4"/>
    <n v="4"/>
    <n v="4"/>
    <n v="4"/>
    <m/>
    <n v="2"/>
    <m/>
    <m/>
    <m/>
    <m/>
    <m/>
    <n v="5"/>
    <n v="3"/>
    <n v="3"/>
    <n v="5"/>
    <n v="5"/>
    <n v="4"/>
    <n v="5"/>
    <n v="3"/>
    <n v="5"/>
    <n v="4"/>
    <n v="5"/>
    <n v="5"/>
    <n v="5"/>
    <n v="5"/>
    <n v="5"/>
    <n v="5"/>
    <s v="NO"/>
    <n v="5"/>
    <m/>
    <n v="5"/>
    <n v="4"/>
    <n v="4"/>
    <n v="4"/>
    <n v="4"/>
    <n v="4"/>
    <m/>
    <s v="NO"/>
    <s v="NO"/>
    <n v="1"/>
    <m/>
    <n v="5"/>
    <n v="5"/>
    <m/>
    <x v="0"/>
    <n v="4"/>
    <m/>
    <m/>
    <d v="2017-03-21T12:42:43"/>
    <s v="10.150.1.151"/>
    <m/>
  </r>
  <r>
    <s v="F. Psicología"/>
    <s v="Ciencias de la Salud"/>
    <n v="4"/>
    <n v="2085"/>
    <m/>
    <m/>
    <x v="2"/>
    <n v="20"/>
    <m/>
    <x v="1"/>
    <n v="3"/>
    <m/>
    <n v="20"/>
    <n v="7"/>
    <m/>
    <m/>
    <m/>
    <m/>
    <n v="5"/>
    <n v="5"/>
    <n v="5"/>
    <n v="4"/>
    <n v="1"/>
    <m/>
    <m/>
    <m/>
    <m/>
    <m/>
    <m/>
    <n v="4"/>
    <n v="5"/>
    <n v="1"/>
    <n v="4"/>
    <n v="5"/>
    <n v="5"/>
    <n v="5"/>
    <n v="2"/>
    <n v="5"/>
    <n v="4"/>
    <n v="5"/>
    <n v="5"/>
    <n v="4"/>
    <n v="5"/>
    <n v="4"/>
    <n v="5"/>
    <s v="SI"/>
    <n v="5"/>
    <m/>
    <n v="4"/>
    <n v="4"/>
    <n v="5"/>
    <n v="5"/>
    <n v="5"/>
    <n v="5"/>
    <m/>
    <s v="SI"/>
    <s v="SI"/>
    <n v="5"/>
    <m/>
    <n v="4"/>
    <n v="4"/>
    <m/>
    <x v="0"/>
    <n v="4"/>
    <m/>
    <m/>
    <d v="2017-03-21T12:45:23"/>
    <s v="10.150.1.151"/>
    <m/>
  </r>
  <r>
    <s v="F. Enfermería, Fisioterapia y Podología"/>
    <s v="Ciencias de la Salud"/>
    <n v="4"/>
    <n v="2086"/>
    <m/>
    <m/>
    <x v="1"/>
    <n v="22"/>
    <m/>
    <x v="3"/>
    <n v="3"/>
    <m/>
    <n v="22"/>
    <m/>
    <m/>
    <m/>
    <m/>
    <m/>
    <n v="4"/>
    <n v="2"/>
    <n v="3"/>
    <n v="3"/>
    <m/>
    <n v="2"/>
    <m/>
    <m/>
    <m/>
    <m/>
    <m/>
    <n v="3"/>
    <n v="1"/>
    <n v="1"/>
    <n v="4"/>
    <n v="4"/>
    <n v="1"/>
    <n v="4"/>
    <n v="1"/>
    <n v="3"/>
    <m/>
    <n v="4"/>
    <n v="4"/>
    <n v="4"/>
    <n v="4"/>
    <n v="2"/>
    <n v="4"/>
    <s v="NO"/>
    <n v="3"/>
    <m/>
    <n v="2"/>
    <n v="2"/>
    <n v="5"/>
    <n v="4"/>
    <n v="4"/>
    <n v="4"/>
    <m/>
    <s v="NO"/>
    <s v="NO"/>
    <n v="1"/>
    <m/>
    <n v="3"/>
    <n v="3"/>
    <m/>
    <x v="4"/>
    <n v="3"/>
    <m/>
    <m/>
    <d v="2017-03-21T12:49:41"/>
    <s v="10.150.1.152"/>
    <m/>
  </r>
  <r>
    <s v="F. Estudios Estadísticos"/>
    <s v="Ciencias Experimentales"/>
    <n v="2"/>
    <n v="2087"/>
    <m/>
    <m/>
    <x v="1"/>
    <n v="23"/>
    <m/>
    <x v="3"/>
    <n v="3"/>
    <m/>
    <n v="23"/>
    <n v="29"/>
    <m/>
    <m/>
    <m/>
    <m/>
    <n v="3"/>
    <n v="4"/>
    <n v="3"/>
    <n v="2"/>
    <n v="1"/>
    <n v="2"/>
    <n v="3"/>
    <m/>
    <m/>
    <m/>
    <m/>
    <n v="4"/>
    <n v="1"/>
    <n v="1"/>
    <m/>
    <n v="4"/>
    <n v="3"/>
    <n v="5"/>
    <n v="1"/>
    <n v="4"/>
    <n v="3"/>
    <n v="5"/>
    <n v="4"/>
    <n v="5"/>
    <n v="5"/>
    <n v="5"/>
    <n v="5"/>
    <m/>
    <n v="3"/>
    <m/>
    <n v="5"/>
    <n v="3"/>
    <n v="4"/>
    <n v="4"/>
    <n v="4"/>
    <n v="4"/>
    <m/>
    <s v="NO"/>
    <s v="SI"/>
    <n v="3"/>
    <m/>
    <n v="5"/>
    <n v="5"/>
    <m/>
    <x v="2"/>
    <n v="4"/>
    <m/>
    <m/>
    <d v="2017-03-21T12:54:39"/>
    <s v="10.150.1.151"/>
    <m/>
  </r>
  <r>
    <s v="F. Psicología"/>
    <s v="Ciencias de la Salud"/>
    <n v="4"/>
    <n v="2088"/>
    <m/>
    <m/>
    <x v="1"/>
    <n v="20"/>
    <m/>
    <x v="2"/>
    <n v="3"/>
    <m/>
    <n v="20"/>
    <n v="29"/>
    <m/>
    <m/>
    <m/>
    <m/>
    <n v="3"/>
    <n v="3"/>
    <n v="5"/>
    <n v="2"/>
    <m/>
    <n v="2"/>
    <n v="3"/>
    <m/>
    <m/>
    <m/>
    <m/>
    <n v="4"/>
    <n v="3"/>
    <n v="2"/>
    <n v="4"/>
    <n v="5"/>
    <n v="3"/>
    <n v="4"/>
    <n v="2"/>
    <n v="2"/>
    <n v="3"/>
    <n v="4"/>
    <n v="3"/>
    <n v="2"/>
    <n v="4"/>
    <n v="2"/>
    <n v="3"/>
    <s v="NO"/>
    <n v="4"/>
    <m/>
    <n v="3"/>
    <n v="2"/>
    <n v="4"/>
    <n v="4"/>
    <n v="5"/>
    <n v="4"/>
    <m/>
    <s v="SI"/>
    <s v="NO"/>
    <m/>
    <m/>
    <n v="3"/>
    <n v="4"/>
    <m/>
    <x v="2"/>
    <n v="3"/>
    <m/>
    <m/>
    <d v="2017-03-21T12:56:54"/>
    <s v="10.150.1.151"/>
    <m/>
  </r>
  <r>
    <s v="F. Comercio y Turismo"/>
    <s v="Ciencias Sociales"/>
    <n v="3"/>
    <n v="2089"/>
    <m/>
    <m/>
    <x v="1"/>
    <n v="24"/>
    <m/>
    <x v="2"/>
    <n v="4"/>
    <m/>
    <n v="24"/>
    <n v="16"/>
    <n v="4"/>
    <m/>
    <m/>
    <m/>
    <n v="4"/>
    <n v="2"/>
    <n v="3"/>
    <n v="3"/>
    <n v="1"/>
    <m/>
    <m/>
    <m/>
    <m/>
    <m/>
    <m/>
    <n v="4"/>
    <n v="3"/>
    <n v="3"/>
    <n v="4"/>
    <n v="5"/>
    <n v="4"/>
    <n v="5"/>
    <n v="1"/>
    <m/>
    <n v="4"/>
    <n v="5"/>
    <n v="5"/>
    <n v="5"/>
    <n v="5"/>
    <n v="3"/>
    <n v="4"/>
    <s v="SI"/>
    <n v="4"/>
    <m/>
    <n v="5"/>
    <n v="5"/>
    <n v="5"/>
    <n v="5"/>
    <n v="5"/>
    <n v="5"/>
    <m/>
    <s v="SI"/>
    <s v="NO"/>
    <m/>
    <m/>
    <n v="5"/>
    <n v="5"/>
    <m/>
    <x v="2"/>
    <n v="4"/>
    <m/>
    <s v="  No he asistido a cursos de formación de la biblioteca básicamente por falta de tiempo. Compagino los estudios con trabajo."/>
    <d v="2017-03-21T12:57:29"/>
    <s v="10.150.1.151"/>
    <m/>
  </r>
  <r>
    <s v="F. Psicología"/>
    <s v="Ciencias de la Salud"/>
    <n v="4"/>
    <n v="2090"/>
    <m/>
    <m/>
    <x v="0"/>
    <n v="20"/>
    <m/>
    <x v="5"/>
    <n v="5"/>
    <m/>
    <n v="29"/>
    <n v="20"/>
    <m/>
    <m/>
    <m/>
    <m/>
    <n v="3"/>
    <n v="3"/>
    <n v="1"/>
    <n v="1"/>
    <n v="1"/>
    <m/>
    <m/>
    <m/>
    <m/>
    <m/>
    <m/>
    <n v="2"/>
    <n v="5"/>
    <n v="3"/>
    <n v="1"/>
    <n v="1"/>
    <n v="4"/>
    <n v="1"/>
    <n v="4"/>
    <n v="4"/>
    <n v="2"/>
    <n v="2"/>
    <n v="2"/>
    <n v="2"/>
    <n v="1"/>
    <n v="2"/>
    <n v="1"/>
    <s v="SI"/>
    <n v="1"/>
    <m/>
    <n v="2"/>
    <n v="2"/>
    <n v="4"/>
    <n v="2"/>
    <n v="3"/>
    <n v="4"/>
    <m/>
    <s v="SI"/>
    <s v="SI"/>
    <n v="3"/>
    <m/>
    <n v="2"/>
    <n v="2"/>
    <m/>
    <x v="5"/>
    <n v="2"/>
    <m/>
    <s v="Lejanía de la biblioteca del centro de madrid&lt;br&gt;Trato a veces muy poco especializado con las preguntas que le he hecho&lt;br&gt;Trato desagradable con algunos bibliotecarios"/>
    <d v="2017-03-21T13:03:55"/>
    <s v="10.150.1.151"/>
    <m/>
  </r>
  <r>
    <s v="F. Educación - Centro de Formación del Profesorado"/>
    <s v="Humanidades"/>
    <n v="1"/>
    <n v="2091"/>
    <m/>
    <m/>
    <x v="1"/>
    <n v="12"/>
    <m/>
    <x v="1"/>
    <n v="4"/>
    <m/>
    <n v="12"/>
    <n v="29"/>
    <n v="6"/>
    <s v="Centro cultural de hortaleza, centro cultural carril del conde, biblioteca huertas de la salud."/>
    <m/>
    <m/>
    <n v="3"/>
    <n v="3"/>
    <n v="3"/>
    <n v="2"/>
    <m/>
    <n v="2"/>
    <n v="3"/>
    <n v="4"/>
    <s v="2 de la noche"/>
    <m/>
    <m/>
    <n v="3"/>
    <n v="5"/>
    <n v="5"/>
    <n v="3"/>
    <n v="5"/>
    <n v="4"/>
    <n v="4"/>
    <n v="4"/>
    <n v="2"/>
    <n v="3"/>
    <n v="4"/>
    <n v="4"/>
    <n v="3"/>
    <n v="4"/>
    <n v="3"/>
    <n v="4"/>
    <s v="NO"/>
    <n v="4"/>
    <m/>
    <n v="3"/>
    <n v="3"/>
    <n v="2"/>
    <n v="2"/>
    <n v="4"/>
    <n v="4"/>
    <m/>
    <s v="NO"/>
    <s v="NO"/>
    <m/>
    <m/>
    <n v="2"/>
    <n v="2"/>
    <m/>
    <x v="3"/>
    <n v="3"/>
    <m/>
    <m/>
    <d v="2017-03-21T13:05:41"/>
    <s v="10.150.1.151"/>
    <m/>
  </r>
  <r>
    <s v="F. Filología"/>
    <s v="Humanidades"/>
    <n v="1"/>
    <n v="2092"/>
    <m/>
    <m/>
    <x v="1"/>
    <n v="14"/>
    <m/>
    <x v="1"/>
    <n v="3"/>
    <m/>
    <n v="14"/>
    <n v="29"/>
    <n v="15"/>
    <m/>
    <m/>
    <m/>
    <n v="4"/>
    <n v="4"/>
    <n v="4"/>
    <n v="4"/>
    <m/>
    <n v="2"/>
    <n v="3"/>
    <m/>
    <m/>
    <m/>
    <m/>
    <n v="4"/>
    <n v="1"/>
    <n v="1"/>
    <n v="3"/>
    <n v="4"/>
    <n v="4"/>
    <n v="4"/>
    <n v="2"/>
    <n v="6"/>
    <n v="3"/>
    <n v="3"/>
    <n v="3"/>
    <n v="4"/>
    <n v="4"/>
    <n v="3"/>
    <n v="4"/>
    <s v="NO"/>
    <n v="3"/>
    <m/>
    <n v="4"/>
    <n v="3"/>
    <n v="4"/>
    <n v="4"/>
    <n v="4"/>
    <n v="4"/>
    <m/>
    <s v="NO"/>
    <s v="NO"/>
    <m/>
    <m/>
    <n v="4"/>
    <n v="4"/>
    <m/>
    <x v="2"/>
    <n v="3"/>
    <m/>
    <m/>
    <d v="2017-03-21T13:05:55"/>
    <s v="10.150.1.151"/>
    <m/>
  </r>
  <r>
    <s v="F. Informática"/>
    <s v="Ciencias Experimentales"/>
    <n v="2"/>
    <n v="2093"/>
    <m/>
    <m/>
    <x v="1"/>
    <n v="17"/>
    <m/>
    <x v="2"/>
    <n v="1"/>
    <m/>
    <n v="17"/>
    <m/>
    <m/>
    <m/>
    <m/>
    <m/>
    <n v="4"/>
    <n v="2"/>
    <n v="3"/>
    <n v="1"/>
    <m/>
    <n v="2"/>
    <m/>
    <m/>
    <m/>
    <m/>
    <m/>
    <n v="3"/>
    <n v="2"/>
    <n v="2"/>
    <n v="2"/>
    <n v="5"/>
    <n v="4"/>
    <n v="4"/>
    <n v="3"/>
    <n v="3"/>
    <n v="3"/>
    <n v="4"/>
    <n v="3"/>
    <n v="3"/>
    <n v="4"/>
    <n v="4"/>
    <n v="4"/>
    <s v="NO"/>
    <n v="4"/>
    <m/>
    <n v="5"/>
    <n v="3"/>
    <n v="2"/>
    <n v="4"/>
    <n v="4"/>
    <n v="4"/>
    <m/>
    <s v="SI"/>
    <s v="SI"/>
    <m/>
    <m/>
    <n v="4"/>
    <n v="4"/>
    <m/>
    <x v="2"/>
    <n v="2"/>
    <m/>
    <m/>
    <d v="2017-03-21T13:07:25"/>
    <s v="10.150.1.152"/>
    <m/>
  </r>
  <r>
    <s v="F. Ciencias Políticas y Sociología"/>
    <s v="Ciencias Sociales"/>
    <n v="3"/>
    <n v="2094"/>
    <m/>
    <m/>
    <x v="1"/>
    <n v="9"/>
    <m/>
    <x v="1"/>
    <n v="3"/>
    <m/>
    <n v="29"/>
    <n v="9"/>
    <n v="5"/>
    <m/>
    <m/>
    <m/>
    <n v="2"/>
    <n v="4"/>
    <n v="5"/>
    <n v="4"/>
    <m/>
    <n v="2"/>
    <n v="3"/>
    <n v="4"/>
    <n v="2"/>
    <m/>
    <m/>
    <n v="3"/>
    <n v="1"/>
    <n v="1"/>
    <n v="3"/>
    <n v="5"/>
    <n v="4"/>
    <n v="1"/>
    <n v="2"/>
    <n v="3"/>
    <n v="4"/>
    <n v="5"/>
    <n v="1"/>
    <n v="5"/>
    <n v="5"/>
    <n v="5"/>
    <n v="5"/>
    <s v="NO"/>
    <n v="4"/>
    <m/>
    <n v="5"/>
    <n v="4"/>
    <n v="5"/>
    <n v="5"/>
    <n v="5"/>
    <n v="5"/>
    <m/>
    <s v="SI"/>
    <s v="SI"/>
    <n v="3"/>
    <m/>
    <n v="5"/>
    <n v="3"/>
    <m/>
    <x v="2"/>
    <n v="3"/>
    <m/>
    <m/>
    <d v="2017-03-21T13:08:48"/>
    <s v="10.150.1.152"/>
    <m/>
  </r>
  <r>
    <s v="F. Farmacia"/>
    <s v="Ciencias de la Salud"/>
    <n v="4"/>
    <n v="2095"/>
    <m/>
    <m/>
    <x v="1"/>
    <n v="13"/>
    <m/>
    <x v="5"/>
    <n v="2"/>
    <m/>
    <n v="13"/>
    <m/>
    <m/>
    <m/>
    <m/>
    <m/>
    <n v="4"/>
    <n v="3"/>
    <n v="4"/>
    <n v="3"/>
    <n v="1"/>
    <m/>
    <m/>
    <m/>
    <m/>
    <m/>
    <m/>
    <n v="1"/>
    <n v="3"/>
    <n v="4"/>
    <n v="4"/>
    <n v="5"/>
    <n v="5"/>
    <n v="5"/>
    <n v="1"/>
    <n v="4"/>
    <n v="4"/>
    <n v="4"/>
    <n v="5"/>
    <m/>
    <n v="4"/>
    <m/>
    <n v="5"/>
    <s v="SI"/>
    <n v="4"/>
    <m/>
    <m/>
    <n v="4"/>
    <n v="3"/>
    <m/>
    <m/>
    <m/>
    <m/>
    <s v="SI"/>
    <s v="SI"/>
    <n v="4"/>
    <m/>
    <m/>
    <n v="4"/>
    <m/>
    <x v="2"/>
    <m/>
    <m/>
    <m/>
    <d v="2017-03-21T13:16:23"/>
    <s v="10.150.1.151"/>
    <m/>
  </r>
  <r>
    <s v="F. Filología"/>
    <s v="Humanidades"/>
    <n v="1"/>
    <n v="2096"/>
    <m/>
    <m/>
    <x v="1"/>
    <n v="14"/>
    <m/>
    <x v="1"/>
    <n v="4"/>
    <m/>
    <n v="29"/>
    <n v="14"/>
    <m/>
    <m/>
    <m/>
    <m/>
    <n v="5"/>
    <n v="5"/>
    <n v="4"/>
    <n v="5"/>
    <n v="1"/>
    <m/>
    <m/>
    <m/>
    <m/>
    <m/>
    <m/>
    <n v="5"/>
    <n v="2"/>
    <n v="1"/>
    <n v="5"/>
    <n v="4"/>
    <n v="3"/>
    <n v="4"/>
    <n v="2"/>
    <n v="3"/>
    <n v="4"/>
    <n v="5"/>
    <n v="3"/>
    <n v="5"/>
    <n v="5"/>
    <n v="3"/>
    <n v="4"/>
    <s v="SI"/>
    <n v="5"/>
    <m/>
    <n v="5"/>
    <n v="5"/>
    <n v="4"/>
    <n v="5"/>
    <n v="5"/>
    <n v="5"/>
    <m/>
    <s v="NO"/>
    <s v="NO"/>
    <m/>
    <m/>
    <n v="5"/>
    <n v="5"/>
    <m/>
    <x v="0"/>
    <n v="4"/>
    <m/>
    <m/>
    <d v="2017-03-21T13:20:49"/>
    <s v="10.150.1.151"/>
    <m/>
  </r>
  <r>
    <s v="F. Ciencias Biológicas"/>
    <s v="Ciencias Experimentales"/>
    <n v="2"/>
    <n v="2097"/>
    <m/>
    <m/>
    <x v="1"/>
    <n v="2"/>
    <m/>
    <x v="1"/>
    <n v="3"/>
    <m/>
    <n v="2"/>
    <m/>
    <m/>
    <s v="No."/>
    <m/>
    <m/>
    <n v="4"/>
    <n v="4"/>
    <n v="4"/>
    <n v="4"/>
    <n v="1"/>
    <m/>
    <m/>
    <m/>
    <m/>
    <m/>
    <m/>
    <n v="3"/>
    <n v="1"/>
    <n v="3"/>
    <n v="1"/>
    <n v="5"/>
    <n v="4"/>
    <n v="5"/>
    <n v="1"/>
    <n v="6"/>
    <n v="4"/>
    <n v="3"/>
    <n v="4"/>
    <n v="4"/>
    <n v="4"/>
    <n v="3"/>
    <n v="3"/>
    <s v="NO"/>
    <n v="4"/>
    <m/>
    <n v="5"/>
    <n v="5"/>
    <n v="4"/>
    <n v="4"/>
    <n v="4"/>
    <n v="4"/>
    <m/>
    <s v="NO"/>
    <s v="NO"/>
    <m/>
    <m/>
    <n v="4"/>
    <n v="4"/>
    <m/>
    <x v="2"/>
    <n v="3"/>
    <m/>
    <m/>
    <d v="2017-03-21T13:30:58"/>
    <s v="10.150.1.151"/>
    <m/>
  </r>
  <r>
    <s v="F. Geografía e Historia"/>
    <s v="Humanidades"/>
    <n v="1"/>
    <n v="2098"/>
    <m/>
    <m/>
    <x v="1"/>
    <n v="16"/>
    <m/>
    <x v="2"/>
    <n v="1"/>
    <m/>
    <n v="16"/>
    <n v="29"/>
    <m/>
    <m/>
    <m/>
    <m/>
    <n v="4"/>
    <n v="4"/>
    <n v="3"/>
    <n v="3"/>
    <m/>
    <n v="2"/>
    <m/>
    <m/>
    <m/>
    <m/>
    <m/>
    <n v="4"/>
    <n v="2"/>
    <n v="1"/>
    <n v="4"/>
    <n v="4"/>
    <n v="3"/>
    <n v="4"/>
    <n v="2"/>
    <n v="2"/>
    <n v="3"/>
    <n v="3"/>
    <n v="3"/>
    <n v="4"/>
    <n v="2"/>
    <n v="2"/>
    <n v="3"/>
    <s v="NO"/>
    <n v="4"/>
    <m/>
    <n v="4"/>
    <n v="2"/>
    <n v="4"/>
    <n v="5"/>
    <n v="5"/>
    <n v="5"/>
    <m/>
    <s v="NO"/>
    <s v="NO"/>
    <m/>
    <m/>
    <n v="4"/>
    <n v="4"/>
    <m/>
    <x v="3"/>
    <m/>
    <m/>
    <m/>
    <d v="2017-03-21T13:31:10"/>
    <s v="10.150.1.151"/>
    <m/>
  </r>
  <r>
    <s v="F. Ciencias de la Información"/>
    <s v="Ciencias Sociales"/>
    <n v="3"/>
    <n v="2099"/>
    <m/>
    <m/>
    <x v="1"/>
    <n v="4"/>
    <m/>
    <x v="2"/>
    <n v="3"/>
    <m/>
    <n v="4"/>
    <m/>
    <m/>
    <m/>
    <m/>
    <m/>
    <n v="3"/>
    <n v="5"/>
    <n v="4"/>
    <n v="5"/>
    <m/>
    <n v="2"/>
    <n v="3"/>
    <m/>
    <m/>
    <m/>
    <m/>
    <n v="4"/>
    <n v="1"/>
    <n v="1"/>
    <n v="5"/>
    <n v="4"/>
    <n v="5"/>
    <n v="5"/>
    <n v="1"/>
    <n v="4"/>
    <n v="3"/>
    <n v="5"/>
    <n v="5"/>
    <n v="5"/>
    <n v="5"/>
    <n v="4"/>
    <n v="3"/>
    <s v="SI"/>
    <n v="5"/>
    <m/>
    <n v="4"/>
    <n v="3"/>
    <n v="5"/>
    <n v="5"/>
    <n v="5"/>
    <n v="5"/>
    <m/>
    <s v="NO"/>
    <s v="NO"/>
    <m/>
    <m/>
    <n v="4"/>
    <n v="3"/>
    <m/>
    <x v="3"/>
    <n v="3"/>
    <m/>
    <m/>
    <d v="2017-03-21T13:31:14"/>
    <s v="10.150.1.151"/>
    <m/>
  </r>
  <r>
    <s v="F. Geografía e Historia"/>
    <s v="Humanidades"/>
    <n v="1"/>
    <n v="2100"/>
    <m/>
    <m/>
    <x v="4"/>
    <n v="16"/>
    <m/>
    <x v="2"/>
    <n v="4"/>
    <m/>
    <n v="16"/>
    <n v="29"/>
    <m/>
    <m/>
    <m/>
    <m/>
    <n v="5"/>
    <n v="4"/>
    <n v="4"/>
    <n v="4"/>
    <n v="1"/>
    <m/>
    <m/>
    <m/>
    <m/>
    <m/>
    <m/>
    <n v="4"/>
    <n v="2"/>
    <n v="2"/>
    <n v="3"/>
    <n v="3"/>
    <n v="1"/>
    <n v="3"/>
    <n v="2"/>
    <n v="3"/>
    <n v="3"/>
    <n v="4"/>
    <n v="4"/>
    <n v="5"/>
    <n v="4"/>
    <n v="3"/>
    <n v="4"/>
    <s v="NO"/>
    <n v="4"/>
    <m/>
    <n v="5"/>
    <n v="2"/>
    <n v="4"/>
    <n v="4"/>
    <n v="4"/>
    <n v="5"/>
    <m/>
    <s v="NO"/>
    <s v="NO"/>
    <m/>
    <m/>
    <n v="5"/>
    <n v="5"/>
    <m/>
    <x v="2"/>
    <n v="3"/>
    <m/>
    <m/>
    <d v="2017-03-21T13:34:41"/>
    <s v="10.150.1.152"/>
    <m/>
  </r>
  <r>
    <s v="F. Ciencias Geológicas"/>
    <s v="Ciencias Experimentales"/>
    <n v="2"/>
    <n v="2101"/>
    <m/>
    <m/>
    <x v="2"/>
    <n v="7"/>
    <m/>
    <x v="2"/>
    <n v="4"/>
    <m/>
    <n v="7"/>
    <n v="6"/>
    <n v="16"/>
    <m/>
    <m/>
    <m/>
    <n v="5"/>
    <n v="5"/>
    <n v="4"/>
    <n v="2"/>
    <m/>
    <m/>
    <n v="3"/>
    <m/>
    <m/>
    <m/>
    <m/>
    <n v="5"/>
    <n v="4"/>
    <n v="3"/>
    <n v="3"/>
    <n v="4"/>
    <n v="4"/>
    <n v="5"/>
    <n v="4"/>
    <n v="5"/>
    <n v="4"/>
    <n v="5"/>
    <n v="5"/>
    <n v="5"/>
    <n v="5"/>
    <n v="3"/>
    <m/>
    <s v="SI"/>
    <n v="5"/>
    <m/>
    <n v="5"/>
    <n v="4"/>
    <n v="4"/>
    <n v="5"/>
    <n v="5"/>
    <n v="5"/>
    <m/>
    <s v="SI"/>
    <s v="SI"/>
    <n v="5"/>
    <m/>
    <n v="5"/>
    <n v="5"/>
    <m/>
    <x v="0"/>
    <n v="4"/>
    <m/>
    <s v="Necesitaba saber el funcionamiento y acceso rápido a los documentos y libros, y en el curso aprendí lo básico inicial para poder desenvolverme.&lt;br&gt;"/>
    <d v="2017-03-21T13:38:34"/>
    <s v="10.150.1.151"/>
    <m/>
  </r>
  <r>
    <s v="N/C"/>
    <s v="N/C"/>
    <e v="#N/A"/>
    <n v="2102"/>
    <m/>
    <m/>
    <x v="0"/>
    <m/>
    <m/>
    <x v="1"/>
    <n v="4"/>
    <m/>
    <n v="16"/>
    <n v="29"/>
    <n v="15"/>
    <m/>
    <m/>
    <m/>
    <n v="3"/>
    <n v="3"/>
    <n v="4"/>
    <n v="3"/>
    <m/>
    <m/>
    <n v="3"/>
    <m/>
    <m/>
    <m/>
    <m/>
    <n v="4"/>
    <n v="3"/>
    <n v="3"/>
    <n v="4"/>
    <n v="2"/>
    <n v="4"/>
    <n v="1"/>
    <n v="3"/>
    <n v="6"/>
    <n v="3"/>
    <n v="3"/>
    <n v="3"/>
    <n v="2"/>
    <n v="3"/>
    <n v="3"/>
    <n v="3"/>
    <s v="SI"/>
    <n v="3"/>
    <m/>
    <n v="3"/>
    <n v="4"/>
    <n v="4"/>
    <n v="3"/>
    <n v="3"/>
    <n v="3"/>
    <m/>
    <s v="SI"/>
    <s v="NO"/>
    <m/>
    <m/>
    <n v="2"/>
    <n v="3"/>
    <m/>
    <x v="2"/>
    <n v="3"/>
    <m/>
    <s v="Sobre todo que cuiden mucho de los libros, porque hay algunos que están en un estado lamentable y son de préstamo ordinario y da pena verlos. Y también saber la ubicación de los libros del depósito. Y que los alumnos de doctorando tengan preferencia sobre cualquier miembro de la universidad, incluido los profesores."/>
    <d v="2017-03-21T13:41:00"/>
    <s v="10.150.1.152"/>
    <m/>
  </r>
  <r>
    <s v="F. Psicología"/>
    <s v="Ciencias de la Salud"/>
    <n v="4"/>
    <n v="2103"/>
    <m/>
    <m/>
    <x v="1"/>
    <n v="20"/>
    <m/>
    <x v="2"/>
    <n v="3"/>
    <m/>
    <n v="20"/>
    <n v="8"/>
    <m/>
    <m/>
    <m/>
    <m/>
    <n v="3"/>
    <n v="5"/>
    <n v="5"/>
    <n v="4"/>
    <n v="1"/>
    <m/>
    <m/>
    <m/>
    <m/>
    <m/>
    <m/>
    <n v="3"/>
    <n v="2"/>
    <n v="2"/>
    <n v="2"/>
    <n v="4"/>
    <n v="5"/>
    <n v="5"/>
    <n v="2"/>
    <n v="6"/>
    <n v="3"/>
    <n v="5"/>
    <n v="5"/>
    <n v="5"/>
    <n v="5"/>
    <n v="3"/>
    <n v="5"/>
    <s v="NO"/>
    <n v="4"/>
    <m/>
    <n v="5"/>
    <n v="4"/>
    <n v="5"/>
    <n v="5"/>
    <n v="5"/>
    <n v="5"/>
    <m/>
    <s v="NO"/>
    <s v="NO"/>
    <m/>
    <m/>
    <n v="4"/>
    <n v="5"/>
    <m/>
    <x v="2"/>
    <m/>
    <m/>
    <m/>
    <d v="2017-03-21T13:47:13"/>
    <s v="10.150.1.152"/>
    <m/>
  </r>
  <r>
    <s v="F. Derecho"/>
    <s v="Ciencias Sociales"/>
    <n v="3"/>
    <n v="2104"/>
    <m/>
    <m/>
    <x v="1"/>
    <n v="11"/>
    <m/>
    <x v="1"/>
    <n v="4"/>
    <m/>
    <n v="29"/>
    <n v="11"/>
    <n v="14"/>
    <m/>
    <m/>
    <m/>
    <n v="4"/>
    <n v="5"/>
    <n v="5"/>
    <n v="4"/>
    <n v="1"/>
    <m/>
    <m/>
    <m/>
    <m/>
    <m/>
    <m/>
    <n v="3"/>
    <n v="3"/>
    <n v="4"/>
    <n v="5"/>
    <n v="3"/>
    <n v="5"/>
    <n v="5"/>
    <n v="1"/>
    <n v="6"/>
    <n v="3"/>
    <n v="4"/>
    <n v="4"/>
    <n v="4"/>
    <n v="5"/>
    <n v="5"/>
    <n v="4"/>
    <s v="NO"/>
    <n v="4"/>
    <m/>
    <n v="4"/>
    <n v="4"/>
    <n v="5"/>
    <n v="5"/>
    <n v="5"/>
    <n v="5"/>
    <m/>
    <s v="NO"/>
    <s v="NO"/>
    <m/>
    <m/>
    <n v="4"/>
    <n v="4"/>
    <m/>
    <x v="2"/>
    <n v="4"/>
    <m/>
    <m/>
    <d v="2017-03-21T13:49:03"/>
    <s v="10.150.1.151"/>
    <m/>
  </r>
  <r>
    <s v="F. Óptica y Optometría"/>
    <s v="Ciencias de la Salud"/>
    <n v="4"/>
    <n v="2105"/>
    <m/>
    <m/>
    <x v="4"/>
    <n v="25"/>
    <m/>
    <x v="2"/>
    <n v="3"/>
    <m/>
    <m/>
    <m/>
    <m/>
    <m/>
    <m/>
    <m/>
    <n v="5"/>
    <n v="4"/>
    <n v="4"/>
    <n v="4"/>
    <m/>
    <m/>
    <m/>
    <m/>
    <m/>
    <m/>
    <m/>
    <n v="4"/>
    <m/>
    <m/>
    <n v="4"/>
    <n v="5"/>
    <n v="5"/>
    <m/>
    <m/>
    <n v="5"/>
    <n v="5"/>
    <n v="5"/>
    <n v="4"/>
    <n v="5"/>
    <n v="5"/>
    <n v="5"/>
    <n v="5"/>
    <s v="NO"/>
    <n v="4"/>
    <m/>
    <n v="5"/>
    <n v="4"/>
    <n v="4"/>
    <n v="4"/>
    <n v="4"/>
    <n v="4"/>
    <m/>
    <s v="NO"/>
    <s v="NO"/>
    <m/>
    <m/>
    <n v="5"/>
    <n v="5"/>
    <m/>
    <x v="2"/>
    <m/>
    <m/>
    <m/>
    <d v="2017-03-21T13:51:09"/>
    <s v="10.150.1.151"/>
    <m/>
  </r>
  <r>
    <s v="F. Trabajo Social"/>
    <s v="Ciencias Sociales"/>
    <n v="3"/>
    <n v="2106"/>
    <m/>
    <m/>
    <x v="0"/>
    <n v="26"/>
    <m/>
    <x v="1"/>
    <n v="5"/>
    <m/>
    <n v="26"/>
    <n v="9"/>
    <m/>
    <s v="Vásquez Montalván, Francos Rodríguez."/>
    <m/>
    <m/>
    <n v="4"/>
    <n v="5"/>
    <n v="5"/>
    <n v="5"/>
    <m/>
    <m/>
    <m/>
    <m/>
    <m/>
    <m/>
    <m/>
    <n v="4"/>
    <n v="4"/>
    <n v="4"/>
    <n v="4"/>
    <n v="3"/>
    <n v="4"/>
    <n v="4"/>
    <n v="4"/>
    <n v="5"/>
    <n v="3"/>
    <n v="5"/>
    <n v="5"/>
    <n v="5"/>
    <n v="5"/>
    <n v="5"/>
    <n v="5"/>
    <s v="SI"/>
    <n v="4"/>
    <m/>
    <n v="5"/>
    <n v="5"/>
    <n v="5"/>
    <n v="5"/>
    <n v="5"/>
    <n v="5"/>
    <m/>
    <s v="SI"/>
    <s v="SI"/>
    <n v="5"/>
    <m/>
    <n v="5"/>
    <n v="5"/>
    <m/>
    <x v="0"/>
    <n v="4"/>
    <m/>
    <s v="Ultimamente comprobé que la Biblioteca de Trabajo Social tiene horario sòlo en la mañana y de acuerdo al trabajo en muchas ocasiones se requiere de la atención en los dos horarios que tenía la biblioteca."/>
    <d v="2017-03-21T13:55:16"/>
    <s v="10.150.1.151"/>
    <m/>
  </r>
  <r>
    <s v="F. Filología"/>
    <s v="Humanidades"/>
    <n v="1"/>
    <n v="2107"/>
    <m/>
    <m/>
    <x v="2"/>
    <n v="14"/>
    <m/>
    <x v="1"/>
    <n v="4"/>
    <m/>
    <n v="29"/>
    <n v="4"/>
    <n v="9"/>
    <m/>
    <m/>
    <m/>
    <n v="2"/>
    <n v="5"/>
    <n v="5"/>
    <n v="3"/>
    <m/>
    <n v="2"/>
    <n v="3"/>
    <m/>
    <m/>
    <m/>
    <m/>
    <n v="4"/>
    <n v="2"/>
    <n v="3"/>
    <n v="1"/>
    <n v="5"/>
    <n v="3"/>
    <n v="4"/>
    <n v="1"/>
    <n v="3"/>
    <n v="3"/>
    <n v="3"/>
    <n v="3"/>
    <n v="3"/>
    <n v="3"/>
    <n v="3"/>
    <n v="3"/>
    <s v="NO"/>
    <n v="3"/>
    <m/>
    <n v="3"/>
    <n v="4"/>
    <n v="4"/>
    <n v="4"/>
    <n v="5"/>
    <n v="5"/>
    <m/>
    <s v="NO"/>
    <s v="NO"/>
    <m/>
    <m/>
    <n v="4"/>
    <n v="4"/>
    <m/>
    <x v="3"/>
    <n v="3"/>
    <m/>
    <m/>
    <d v="2017-03-21T13:57:48"/>
    <s v="10.150.1.151"/>
    <m/>
  </r>
  <r>
    <s v="F. Ciencias Biológicas"/>
    <s v="Ciencias Experimentales"/>
    <n v="2"/>
    <n v="2108"/>
    <m/>
    <m/>
    <x v="1"/>
    <n v="2"/>
    <m/>
    <x v="2"/>
    <n v="3"/>
    <m/>
    <n v="2"/>
    <m/>
    <m/>
    <m/>
    <m/>
    <m/>
    <n v="3"/>
    <n v="4"/>
    <n v="3"/>
    <n v="2"/>
    <n v="1"/>
    <m/>
    <m/>
    <m/>
    <m/>
    <m/>
    <m/>
    <n v="4"/>
    <n v="2"/>
    <n v="1"/>
    <n v="1"/>
    <n v="5"/>
    <n v="2"/>
    <n v="4"/>
    <n v="1"/>
    <n v="4"/>
    <n v="4"/>
    <n v="4"/>
    <n v="4"/>
    <n v="3"/>
    <n v="4"/>
    <n v="3"/>
    <n v="4"/>
    <s v="SI"/>
    <n v="4"/>
    <m/>
    <n v="4"/>
    <n v="1"/>
    <n v="2"/>
    <n v="4"/>
    <n v="4"/>
    <n v="3"/>
    <m/>
    <s v="NO"/>
    <s v="NO"/>
    <m/>
    <m/>
    <n v="4"/>
    <n v="4"/>
    <m/>
    <x v="2"/>
    <n v="3"/>
    <m/>
    <m/>
    <d v="2017-03-21T14:45:36"/>
    <s v="10.150.1.152"/>
    <m/>
  </r>
  <r>
    <s v="F. Filología"/>
    <s v="Humanidades"/>
    <n v="1"/>
    <n v="2109"/>
    <m/>
    <m/>
    <x v="1"/>
    <n v="14"/>
    <m/>
    <x v="2"/>
    <n v="3"/>
    <m/>
    <n v="29"/>
    <n v="14"/>
    <n v="16"/>
    <m/>
    <m/>
    <m/>
    <n v="3"/>
    <n v="3"/>
    <n v="4"/>
    <n v="4"/>
    <m/>
    <m/>
    <n v="3"/>
    <m/>
    <m/>
    <m/>
    <m/>
    <n v="4"/>
    <n v="2"/>
    <n v="2"/>
    <n v="2"/>
    <n v="5"/>
    <n v="3"/>
    <n v="5"/>
    <n v="5"/>
    <n v="1"/>
    <n v="4"/>
    <n v="1"/>
    <n v="4"/>
    <n v="5"/>
    <n v="4"/>
    <n v="3"/>
    <m/>
    <s v="NO"/>
    <n v="4"/>
    <m/>
    <n v="4"/>
    <n v="1"/>
    <n v="3"/>
    <n v="5"/>
    <n v="3"/>
    <n v="4"/>
    <m/>
    <s v="NO"/>
    <s v="NO"/>
    <m/>
    <m/>
    <n v="5"/>
    <n v="5"/>
    <m/>
    <x v="2"/>
    <n v="4"/>
    <m/>
    <s v="No sabía de su existencia."/>
    <d v="2017-03-21T15:06:45"/>
    <s v="10.150.1.152"/>
    <m/>
  </r>
  <r>
    <s v="F. Óptica y Optometría"/>
    <s v="Ciencias de la Salud"/>
    <n v="4"/>
    <n v="2110"/>
    <m/>
    <m/>
    <x v="0"/>
    <n v="25"/>
    <m/>
    <x v="2"/>
    <n v="5"/>
    <m/>
    <n v="25"/>
    <m/>
    <m/>
    <m/>
    <m/>
    <m/>
    <n v="5"/>
    <n v="5"/>
    <n v="4"/>
    <n v="4"/>
    <m/>
    <m/>
    <m/>
    <m/>
    <m/>
    <m/>
    <m/>
    <n v="2"/>
    <n v="3"/>
    <n v="3"/>
    <n v="5"/>
    <n v="4"/>
    <n v="5"/>
    <n v="3"/>
    <n v="1"/>
    <n v="2"/>
    <n v="2"/>
    <n v="3"/>
    <n v="1"/>
    <n v="1"/>
    <n v="2"/>
    <n v="1"/>
    <n v="3"/>
    <s v="NO"/>
    <n v="2"/>
    <m/>
    <n v="1"/>
    <n v="3"/>
    <n v="3"/>
    <n v="2"/>
    <n v="1"/>
    <n v="1"/>
    <m/>
    <s v="NO"/>
    <s v="NO"/>
    <m/>
    <m/>
    <n v="1"/>
    <n v="1"/>
    <m/>
    <x v="1"/>
    <n v="3"/>
    <m/>
    <m/>
    <d v="2017-03-21T15:11:27"/>
    <s v="10.150.1.152"/>
    <m/>
  </r>
  <r>
    <s v="F. Ciencias de la Información"/>
    <s v="Ciencias Sociales"/>
    <n v="3"/>
    <n v="2111"/>
    <m/>
    <m/>
    <x v="0"/>
    <n v="4"/>
    <m/>
    <x v="1"/>
    <n v="5"/>
    <m/>
    <n v="4"/>
    <n v="29"/>
    <m/>
    <s v="Biblioteca Pedro Salinas, Biblioteca Museo Reina Sofia"/>
    <m/>
    <m/>
    <n v="5"/>
    <n v="4"/>
    <n v="4"/>
    <n v="4"/>
    <n v="1"/>
    <m/>
    <m/>
    <m/>
    <m/>
    <m/>
    <m/>
    <n v="3"/>
    <n v="3"/>
    <n v="4"/>
    <n v="2"/>
    <n v="3"/>
    <n v="4"/>
    <n v="1"/>
    <n v="3"/>
    <n v="5"/>
    <n v="4"/>
    <n v="4"/>
    <n v="4"/>
    <n v="5"/>
    <n v="4"/>
    <n v="4"/>
    <n v="4"/>
    <s v="SI"/>
    <n v="4"/>
    <m/>
    <n v="4"/>
    <n v="4"/>
    <n v="4"/>
    <n v="4"/>
    <n v="4"/>
    <n v="4"/>
    <m/>
    <s v="SI"/>
    <s v="SI"/>
    <n v="5"/>
    <m/>
    <n v="5"/>
    <n v="4"/>
    <m/>
    <x v="2"/>
    <n v="4"/>
    <m/>
    <s v="Me gustaría que realizaran un curso sobre redacción de textos científicos para doctorandos, y algunas pautas para presentar abstracts y buscar opciones de presentación en congresos."/>
    <d v="2017-03-21T15:11:41"/>
    <s v="10.150.1.151"/>
    <m/>
  </r>
  <r>
    <s v="F. Ciencias de la Información"/>
    <s v="Ciencias Sociales"/>
    <n v="3"/>
    <n v="2112"/>
    <m/>
    <m/>
    <x v="4"/>
    <n v="4"/>
    <m/>
    <x v="2"/>
    <n v="2"/>
    <m/>
    <n v="4"/>
    <n v="4"/>
    <n v="29"/>
    <s v="Centro Cultural Fernández de los Ríos"/>
    <m/>
    <m/>
    <n v="5"/>
    <n v="5"/>
    <n v="4"/>
    <n v="4"/>
    <m/>
    <n v="2"/>
    <m/>
    <m/>
    <m/>
    <m/>
    <m/>
    <n v="3"/>
    <n v="1"/>
    <n v="1"/>
    <n v="4"/>
    <n v="4"/>
    <n v="4"/>
    <n v="5"/>
    <n v="4"/>
    <n v="3"/>
    <n v="4"/>
    <n v="4"/>
    <n v="4"/>
    <n v="5"/>
    <n v="5"/>
    <n v="3"/>
    <n v="2"/>
    <s v="NO"/>
    <n v="3"/>
    <m/>
    <n v="4"/>
    <n v="3"/>
    <n v="4"/>
    <n v="4"/>
    <n v="4"/>
    <n v="3"/>
    <m/>
    <s v="NO"/>
    <s v="NO"/>
    <m/>
    <m/>
    <n v="5"/>
    <n v="5"/>
    <m/>
    <x v="2"/>
    <n v="3"/>
    <m/>
    <s v="A los alumnos del grupo R se nos ignora. Somos un lastre y apenas se nos considera. Esta encuesta, es una muestra de ello. ¿Es que no saben que aún quedan alumnos que por diversos motivos no se acogieron al plan Bolonia?&lt;br&gt;La Facultad sólo da facilidad para pagar y recaudar dinero. Ahí son todos sí y buenas caras y facilidades. Cuando no, es una auténtica odisea conseguir cosas si eres alumno del tedioso grupo R, llamado hasta hace pocos años &quot;Licenciatura&quot;."/>
    <d v="2017-03-21T15:12:06"/>
    <s v="10.150.1.152"/>
    <m/>
  </r>
  <r>
    <s v="F. Ciencias Políticas y Sociología"/>
    <s v="Ciencias Sociales"/>
    <n v="3"/>
    <n v="2113"/>
    <m/>
    <m/>
    <x v="1"/>
    <n v="9"/>
    <m/>
    <x v="3"/>
    <n v="5"/>
    <m/>
    <n v="9"/>
    <n v="20"/>
    <n v="11"/>
    <m/>
    <m/>
    <m/>
    <n v="3"/>
    <n v="4"/>
    <n v="2"/>
    <n v="2"/>
    <m/>
    <n v="2"/>
    <n v="3"/>
    <m/>
    <m/>
    <m/>
    <m/>
    <m/>
    <n v="2"/>
    <n v="2"/>
    <n v="1"/>
    <n v="4"/>
    <n v="5"/>
    <n v="5"/>
    <n v="5"/>
    <n v="2"/>
    <n v="3"/>
    <n v="5"/>
    <n v="1"/>
    <n v="3"/>
    <n v="4"/>
    <n v="2"/>
    <n v="4"/>
    <s v="NO"/>
    <n v="3"/>
    <m/>
    <n v="4"/>
    <n v="4"/>
    <n v="4"/>
    <n v="4"/>
    <n v="4"/>
    <n v="5"/>
    <m/>
    <s v="SI"/>
    <s v="SI"/>
    <n v="2"/>
    <m/>
    <n v="4"/>
    <n v="4"/>
    <m/>
    <x v="5"/>
    <n v="2"/>
    <m/>
    <s v="las instalaciones de la biblioteca de Políticas dejan mucho que desear, en general, no así su personal.&lt;br&gt;No apoyo el uso de las máquinas de autopréstamo. Entiendo que pueden ser muy útiles para agilizar el préstamo/devolución en momento de mucha afluencia en la biblioteca pero cuando no es el caso debería atenderte el personal y no que te derivaran a la máquina. Debemos fomentar la creación de puestos de empleo y no sustituirlos por máquinas que la mitad de las veces ni funcionan."/>
    <d v="2017-03-21T15:13:10"/>
    <s v="10.150.1.152"/>
    <m/>
  </r>
  <r>
    <s v="F. Ciencias Matemáticas"/>
    <s v="Ciencias Experimentales"/>
    <n v="2"/>
    <n v="2114"/>
    <m/>
    <m/>
    <x v="1"/>
    <n v="8"/>
    <m/>
    <x v="1"/>
    <n v="4"/>
    <m/>
    <n v="8"/>
    <n v="6"/>
    <m/>
    <m/>
    <m/>
    <m/>
    <n v="5"/>
    <n v="4"/>
    <n v="4"/>
    <n v="3"/>
    <n v="1"/>
    <m/>
    <m/>
    <m/>
    <m/>
    <m/>
    <m/>
    <n v="4"/>
    <n v="1"/>
    <n v="1"/>
    <n v="4"/>
    <n v="5"/>
    <n v="3"/>
    <n v="4"/>
    <n v="2"/>
    <n v="6"/>
    <n v="4"/>
    <n v="4"/>
    <n v="2"/>
    <n v="5"/>
    <n v="4"/>
    <m/>
    <n v="4"/>
    <s v="NO"/>
    <n v="4"/>
    <m/>
    <n v="5"/>
    <n v="4"/>
    <n v="5"/>
    <n v="4"/>
    <n v="3"/>
    <n v="5"/>
    <m/>
    <s v="SI"/>
    <m/>
    <m/>
    <m/>
    <n v="4"/>
    <n v="5"/>
    <m/>
    <x v="0"/>
    <m/>
    <m/>
    <m/>
    <d v="2017-03-21T15:16:23"/>
    <s v="10.150.1.152"/>
    <m/>
  </r>
  <r>
    <s v="F. Óptica y Optometría"/>
    <s v="Ciencias de la Salud"/>
    <n v="4"/>
    <n v="2115"/>
    <m/>
    <m/>
    <x v="1"/>
    <n v="25"/>
    <m/>
    <x v="2"/>
    <n v="4"/>
    <m/>
    <n v="25"/>
    <m/>
    <m/>
    <m/>
    <m/>
    <m/>
    <n v="2"/>
    <n v="4"/>
    <n v="4"/>
    <n v="2"/>
    <m/>
    <n v="2"/>
    <m/>
    <m/>
    <m/>
    <m/>
    <m/>
    <n v="3"/>
    <n v="2"/>
    <n v="4"/>
    <n v="3"/>
    <n v="4"/>
    <n v="3"/>
    <n v="4"/>
    <n v="2"/>
    <n v="2"/>
    <n v="3"/>
    <n v="3"/>
    <n v="2"/>
    <n v="4"/>
    <n v="3"/>
    <n v="3"/>
    <n v="4"/>
    <s v="NO"/>
    <n v="3"/>
    <m/>
    <n v="4"/>
    <n v="3"/>
    <n v="3"/>
    <n v="3"/>
    <n v="3"/>
    <n v="3"/>
    <m/>
    <s v="NO"/>
    <s v="NO"/>
    <m/>
    <m/>
    <n v="3"/>
    <n v="4"/>
    <m/>
    <x v="2"/>
    <n v="3"/>
    <m/>
    <m/>
    <d v="2017-03-21T15:25:31"/>
    <s v="10.150.1.152"/>
    <m/>
  </r>
  <r>
    <s v="F. Geografía e Historia"/>
    <s v="Humanidades"/>
    <n v="1"/>
    <n v="2116"/>
    <m/>
    <m/>
    <x v="2"/>
    <n v="16"/>
    <m/>
    <x v="3"/>
    <n v="5"/>
    <m/>
    <n v="16"/>
    <n v="29"/>
    <n v="14"/>
    <s v="Casa de Velázquez, Tomás Navarro Tomás, BNE"/>
    <m/>
    <m/>
    <n v="3"/>
    <n v="5"/>
    <n v="3"/>
    <n v="3"/>
    <m/>
    <n v="2"/>
    <n v="3"/>
    <m/>
    <n v="0"/>
    <m/>
    <m/>
    <n v="5"/>
    <n v="5"/>
    <n v="5"/>
    <n v="5"/>
    <n v="3"/>
    <n v="5"/>
    <n v="3"/>
    <n v="3"/>
    <n v="3"/>
    <n v="4"/>
    <n v="4"/>
    <n v="3"/>
    <n v="3"/>
    <n v="4"/>
    <n v="1"/>
    <n v="3"/>
    <s v="SI"/>
    <n v="4"/>
    <m/>
    <n v="2"/>
    <n v="3"/>
    <n v="1"/>
    <n v="4"/>
    <n v="5"/>
    <n v="5"/>
    <m/>
    <s v="NO"/>
    <s v="NO"/>
    <m/>
    <m/>
    <n v="2"/>
    <n v="4"/>
    <m/>
    <x v="3"/>
    <n v="3"/>
    <m/>
    <s v="Ruego que, por favor, se amplíe el número de libros que pueden prestarse: en grado a 15 y en máster a 20. "/>
    <d v="2017-03-21T15:25:33"/>
    <s v="10.150.1.152"/>
    <m/>
  </r>
  <r>
    <s v="F. Filología"/>
    <s v="Humanidades"/>
    <n v="1"/>
    <n v="2117"/>
    <m/>
    <m/>
    <x v="1"/>
    <n v="14"/>
    <m/>
    <x v="3"/>
    <n v="4"/>
    <m/>
    <n v="29"/>
    <n v="14"/>
    <n v="8"/>
    <s v="Biblioteca Pública Municipal Conde Duque"/>
    <m/>
    <m/>
    <n v="5"/>
    <n v="5"/>
    <n v="3"/>
    <n v="1"/>
    <n v="1"/>
    <m/>
    <n v="3"/>
    <m/>
    <m/>
    <m/>
    <m/>
    <n v="5"/>
    <n v="1"/>
    <n v="1"/>
    <n v="4"/>
    <n v="5"/>
    <n v="5"/>
    <n v="5"/>
    <n v="3"/>
    <n v="6"/>
    <n v="5"/>
    <n v="5"/>
    <n v="3"/>
    <n v="5"/>
    <n v="5"/>
    <n v="1"/>
    <n v="5"/>
    <s v="NO"/>
    <n v="5"/>
    <m/>
    <n v="5"/>
    <n v="5"/>
    <n v="5"/>
    <n v="5"/>
    <n v="5"/>
    <n v="5"/>
    <m/>
    <s v="SI"/>
    <s v="NO"/>
    <m/>
    <m/>
    <n v="5"/>
    <n v="5"/>
    <m/>
    <x v="0"/>
    <m/>
    <m/>
    <s v="Aun considerando este servicio ajeno a la organización de la biblioteca pero intrínsecamente relacionado se sugiere la mejora de la red wifi ya que, en época de exámenes, es casi imposible trabajar con ella de una manera óptima. Al fin y al cabo, durante las clases, se puede prescindir de dicho servicio pero en los momentos de biblioteca es muy necesario.&lt;br&gt;&lt;br&gt;También se sugiere mayor difusión de la campaña 'si tú subrayas, yo no leo' ya que, como usuaria semanal del servicio de préstamo rara es la vez que no he encontrado el libro subrayado."/>
    <d v="2017-03-21T15:40:14"/>
    <s v="10.150.1.151"/>
    <m/>
  </r>
  <r>
    <s v="F. Ciencias Económicas y Empresariales"/>
    <s v="Ciencias Sociales"/>
    <n v="3"/>
    <n v="2118"/>
    <m/>
    <m/>
    <x v="1"/>
    <n v="5"/>
    <m/>
    <x v="2"/>
    <n v="3"/>
    <m/>
    <n v="5"/>
    <m/>
    <m/>
    <m/>
    <m/>
    <m/>
    <n v="5"/>
    <n v="4"/>
    <n v="3"/>
    <n v="4"/>
    <m/>
    <n v="2"/>
    <m/>
    <n v="4"/>
    <n v="0"/>
    <m/>
    <m/>
    <m/>
    <m/>
    <m/>
    <m/>
    <m/>
    <m/>
    <m/>
    <m/>
    <m/>
    <m/>
    <m/>
    <m/>
    <m/>
    <m/>
    <m/>
    <m/>
    <m/>
    <m/>
    <m/>
    <m/>
    <m/>
    <m/>
    <m/>
    <m/>
    <m/>
    <m/>
    <m/>
    <m/>
    <m/>
    <m/>
    <m/>
    <m/>
    <m/>
    <x v="4"/>
    <m/>
    <m/>
    <m/>
    <d v="2017-03-21T15:51:48"/>
    <s v="10.150.1.151"/>
    <m/>
  </r>
  <r>
    <s v="F. Ciencias Económicas y Empresariales"/>
    <s v="Ciencias Sociales"/>
    <n v="3"/>
    <n v="2119"/>
    <m/>
    <m/>
    <x v="1"/>
    <n v="5"/>
    <m/>
    <x v="1"/>
    <n v="1"/>
    <m/>
    <n v="5"/>
    <m/>
    <m/>
    <m/>
    <m/>
    <m/>
    <n v="2"/>
    <n v="3"/>
    <n v="4"/>
    <n v="3"/>
    <m/>
    <n v="2"/>
    <n v="3"/>
    <m/>
    <m/>
    <m/>
    <m/>
    <n v="4"/>
    <n v="1"/>
    <n v="1"/>
    <n v="4"/>
    <n v="4"/>
    <n v="3"/>
    <n v="4"/>
    <n v="3"/>
    <n v="6"/>
    <m/>
    <n v="3"/>
    <n v="4"/>
    <m/>
    <n v="2"/>
    <m/>
    <n v="3"/>
    <s v="NO"/>
    <m/>
    <m/>
    <n v="4"/>
    <n v="3"/>
    <n v="4"/>
    <n v="4"/>
    <n v="4"/>
    <n v="4"/>
    <m/>
    <s v="NO"/>
    <s v="NO"/>
    <m/>
    <m/>
    <n v="3"/>
    <n v="2"/>
    <m/>
    <x v="3"/>
    <n v="3"/>
    <m/>
    <s v="No suele haber silencio, por lo que es complicado estudiar. Hay pocos ejemplares de ciertos libros, por lo que tienes que irte a buscar a las bibliotecas de otras facultades, lo cual no tiene ningún sentido."/>
    <d v="2017-03-21T15:52:41"/>
    <s v="10.150.1.152"/>
    <m/>
  </r>
  <r>
    <s v="F. Filosofía"/>
    <s v="Humanidades"/>
    <n v="1"/>
    <n v="2120"/>
    <m/>
    <m/>
    <x v="1"/>
    <n v="15"/>
    <m/>
    <x v="3"/>
    <n v="3"/>
    <m/>
    <n v="15"/>
    <n v="29"/>
    <n v="4"/>
    <s v="ciencias políticas y sociología"/>
    <m/>
    <m/>
    <n v="4"/>
    <n v="3"/>
    <n v="4"/>
    <n v="4"/>
    <m/>
    <n v="2"/>
    <m/>
    <n v="4"/>
    <s v="2:00h"/>
    <m/>
    <m/>
    <n v="5"/>
    <n v="1"/>
    <n v="1"/>
    <n v="3"/>
    <n v="5"/>
    <n v="3"/>
    <n v="5"/>
    <n v="4"/>
    <n v="4"/>
    <n v="4"/>
    <n v="4"/>
    <m/>
    <n v="4"/>
    <n v="3"/>
    <m/>
    <n v="4"/>
    <s v="NO"/>
    <m/>
    <m/>
    <n v="5"/>
    <n v="4"/>
    <n v="4"/>
    <n v="4"/>
    <n v="4"/>
    <n v="4"/>
    <m/>
    <s v="NO"/>
    <s v="NO"/>
    <m/>
    <m/>
    <n v="5"/>
    <n v="5"/>
    <m/>
    <x v="2"/>
    <n v="4"/>
    <m/>
    <s v="me gustaría que no tuviera que esperar en determinadas bibliotecas (como la de filología) un tiempo desde que solicito el material hasta que puedo recogerlo. Hay veces que necesitas consultas rápidas y esa demora se vuelve improductiva, máxima cuando ya son altas horas de la tarde y te toca esperar hasta el día siguiente. "/>
    <d v="2017-03-21T15:52:52"/>
    <s v="10.150.1.152"/>
    <m/>
  </r>
  <r>
    <s v="F. Ciencias Políticas y Sociología"/>
    <s v="Ciencias Sociales"/>
    <n v="3"/>
    <n v="2121"/>
    <m/>
    <m/>
    <x v="0"/>
    <n v="9"/>
    <m/>
    <x v="3"/>
    <n v="5"/>
    <m/>
    <n v="9"/>
    <n v="4"/>
    <n v="12"/>
    <s v="- Biblioteca Nacional de España. &lt;br&gt;- Biblioteca Estatal Manuel Alvar c/ Azcona nº42.  A esta última voy porque los sábados ustedes no abren por lo general, a menos que sea periodo de exámenes. "/>
    <m/>
    <m/>
    <n v="1"/>
    <n v="3"/>
    <n v="3"/>
    <n v="4"/>
    <m/>
    <n v="2"/>
    <n v="3"/>
    <n v="4"/>
    <s v="HASTA LA HORA QUE PASE EL BUS."/>
    <m/>
    <m/>
    <n v="4"/>
    <n v="5"/>
    <n v="2"/>
    <m/>
    <n v="2"/>
    <n v="3"/>
    <n v="1"/>
    <n v="3"/>
    <n v="6"/>
    <n v="4"/>
    <n v="4"/>
    <n v="4"/>
    <n v="5"/>
    <m/>
    <n v="5"/>
    <n v="3"/>
    <s v="SI"/>
    <n v="3"/>
    <m/>
    <n v="5"/>
    <n v="5"/>
    <n v="5"/>
    <n v="5"/>
    <n v="5"/>
    <n v="5"/>
    <m/>
    <s v="SI"/>
    <s v="SI"/>
    <n v="5"/>
    <m/>
    <n v="5"/>
    <n v="5"/>
    <m/>
    <x v="2"/>
    <n v="2"/>
    <m/>
    <s v="Gracias por poner un apartado en el que se puedan dar sugerencias y aclarar algunas de mis respuestas. &lt;br&gt;En primer lugar, cabe decir que lo mejor de la biblioteca es el personal. Por lo general son personas muy amables y competentes. Te ayudan en todo. &lt;br&gt;En cuanto al cuestionario, quiero aclarar que todos los aspectos que he valorado han sido de la biblioteca 1, la de CC. Políticas y Sociología.  Por otro lado, para ampliar el horario, hay que tener en cuenta que los sábados no están operativos los autobuses de la línea A ni H. Se tendría que reabrir ese servicio porque sino lxs usuarixs que no dispongan de auto no podrían acceder a los servicios... En mi opinión se debería ampliar el horario de la biblioteca al menos los sábados todo el día (como estaba hace unos nueve años, porque recuerdo que antes la biblioteca abría los sábados). Las bibliotecas públicas como la de Manuel Alvar, abren de 11 am a 7 pm y está llenísima... no cabe un alfiler... En el apartado dos del punto 7 (Valoración Global) digo que ha empeorado porque ahora la biblioteca cierra a las 20:30 h.  También opino que ha empeorado por otros  elementos  que tienen que tener en cuenta las bibliotecas para el confort de las/os usuarias/os y  que no contemplan:&lt;br&gt;&lt;br&gt;a) Los aseos:&lt;br&gt;En la biblioteca de la facultad de políticas el aseo más cercano le falta siempre papel higiénico. En la biblioteca de la facultad de Educación tienen un problema en los w.c de mujeres... un problema con el agua del w.c, el botón no tiene fuerza para bombear  y estás ahí 5 minutos presionando el botón para que no sirva de nada. &lt;br&gt;&lt;br&gt;b) La fotocopiadora:&lt;br&gt;Por lo general en las bibliotecas sólo hay una fotocopiadora. Podrían poner dos. Y menos mal que al menos hay una dentro  porque las que hay afuera (por los pasillos) suelen estar estropeadas (p.ej. en el caso de las facultades de económicas y  cc. políticas-sociologia).  No hay máquina de cambio de monedas y tienes que trasladarte a otro lugar para conseguir cambio. Eso te hace perder tiempo.&lt;br&gt;&lt;br&gt;C) Elementos que no existen en todas las bibliotecas : &lt;br&gt;&lt;br&gt;SOFÁS... Los he visto en la biblioteca de Económicas, de Psicología.. y en la de Educación. Ni rastro de ellos en Políticas o en CC. de la Información...&lt;br&gt;&lt;br&gt;MÁQUINAS DE CAFÉ al lado de las Bibliotecas (En CC. de la Educación hay que irse al edificio de al lado para tomar un café o un té rapido).&lt;br&gt;&lt;br&gt;LOCKERS - Para dejar el ordenador, libros, etc... sólo los he visto en la biblio de Económicas. &lt;br&gt;&lt;br&gt;También suelo consultar libros de  la biblioteca de Trabajo Social pero no me quedo a estudiar porque el espacio para estudiar es  MUY PEQUEÑO. Hay muchos estudiant@S de trabajo social y las dimensiones de su biblioteca comparado con el de las bibliotecas de otros grados es muy inferior.&lt;br&gt; &lt;br&gt;SUGERENCIA: en la máquina de devolver libros ( o cerca de ella) PODRÍAN poner  un buzón de sugerencias, así como unos botones con los que se pueda opinar con caritas cómo te has sentido hoy en la biblioteca... (contento, triste, indiferente)... quizá sirva para que conteste más gente y para adecuar mejor  el servicio  al usuario... &lt;br&gt;&lt;br&gt;Eso es todo, espero que les sirva de algo.&lt;br&gt;Saludos&lt;br&gt;&lt;br&gt;&lt;br&gt;&lt;br&gt;&lt;br&gt;"/>
    <d v="2017-03-21T15:53:39"/>
    <s v="10.150.1.152"/>
    <m/>
  </r>
  <r>
    <s v="F. Ciencias Políticas y Sociología"/>
    <s v="Ciencias Sociales"/>
    <n v="3"/>
    <n v="2122"/>
    <m/>
    <m/>
    <x v="0"/>
    <n v="9"/>
    <m/>
    <x v="1"/>
    <n v="4"/>
    <m/>
    <n v="9"/>
    <m/>
    <m/>
    <m/>
    <m/>
    <m/>
    <n v="5"/>
    <n v="5"/>
    <n v="5"/>
    <n v="3"/>
    <m/>
    <m/>
    <m/>
    <m/>
    <m/>
    <m/>
    <m/>
    <n v="4"/>
    <n v="4"/>
    <n v="4"/>
    <n v="2"/>
    <n v="4"/>
    <n v="4"/>
    <n v="3"/>
    <n v="4"/>
    <n v="4"/>
    <n v="4"/>
    <n v="5"/>
    <n v="5"/>
    <n v="5"/>
    <n v="5"/>
    <n v="5"/>
    <n v="4"/>
    <s v="SI"/>
    <n v="4"/>
    <m/>
    <n v="5"/>
    <n v="3"/>
    <n v="2"/>
    <n v="4"/>
    <n v="4"/>
    <n v="4"/>
    <m/>
    <s v="SI"/>
    <s v="SI"/>
    <n v="4"/>
    <m/>
    <n v="5"/>
    <n v="5"/>
    <m/>
    <x v="2"/>
    <n v="3"/>
    <m/>
    <m/>
    <d v="2017-03-21T15:54:34"/>
    <s v="10.150.1.152"/>
    <m/>
  </r>
  <r>
    <s v="F. Trabajo Social"/>
    <s v="Ciencias Sociales"/>
    <n v="3"/>
    <n v="2123"/>
    <m/>
    <m/>
    <x v="1"/>
    <n v="26"/>
    <m/>
    <x v="3"/>
    <n v="3"/>
    <m/>
    <n v="26"/>
    <n v="9"/>
    <n v="20"/>
    <s v="Biblioteca Jorge Luis Borges"/>
    <m/>
    <m/>
    <n v="5"/>
    <n v="5"/>
    <n v="5"/>
    <n v="3"/>
    <n v="1"/>
    <m/>
    <m/>
    <m/>
    <m/>
    <m/>
    <m/>
    <n v="5"/>
    <n v="3"/>
    <n v="4"/>
    <n v="3"/>
    <n v="4"/>
    <n v="4"/>
    <n v="5"/>
    <n v="3"/>
    <n v="5"/>
    <n v="5"/>
    <n v="5"/>
    <n v="3"/>
    <n v="5"/>
    <n v="5"/>
    <n v="3"/>
    <n v="5"/>
    <s v="NO"/>
    <n v="5"/>
    <m/>
    <n v="5"/>
    <n v="5"/>
    <n v="5"/>
    <n v="5"/>
    <n v="5"/>
    <n v="5"/>
    <m/>
    <s v="SI"/>
    <s v="NO"/>
    <n v="3"/>
    <m/>
    <n v="5"/>
    <n v="5"/>
    <m/>
    <x v="0"/>
    <n v="4"/>
    <m/>
    <s v="No he asistido a ningún curso de formación de usuarios por falta de tiempo."/>
    <d v="2017-03-21T16:03:41"/>
    <s v="10.150.1.151"/>
    <m/>
  </r>
  <r>
    <s v="F. Geografía e Historia"/>
    <s v="Humanidades"/>
    <n v="1"/>
    <n v="2124"/>
    <m/>
    <m/>
    <x v="1"/>
    <n v="16"/>
    <m/>
    <x v="3"/>
    <n v="5"/>
    <m/>
    <n v="16"/>
    <n v="14"/>
    <n v="15"/>
    <m/>
    <m/>
    <m/>
    <n v="4"/>
    <n v="4"/>
    <n v="3"/>
    <n v="2"/>
    <m/>
    <n v="2"/>
    <n v="3"/>
    <n v="4"/>
    <n v="4.1666666666666664E-2"/>
    <m/>
    <m/>
    <n v="3"/>
    <n v="3"/>
    <n v="3"/>
    <n v="5"/>
    <n v="3"/>
    <n v="5"/>
    <n v="5"/>
    <n v="4"/>
    <n v="2"/>
    <n v="2"/>
    <n v="3"/>
    <n v="1"/>
    <n v="3"/>
    <n v="3"/>
    <n v="3"/>
    <n v="4"/>
    <s v="SI"/>
    <n v="3"/>
    <m/>
    <n v="4"/>
    <n v="2"/>
    <n v="2"/>
    <n v="3"/>
    <n v="3"/>
    <n v="1"/>
    <m/>
    <s v="NO"/>
    <s v="NO"/>
    <n v="1"/>
    <m/>
    <n v="4"/>
    <n v="4"/>
    <m/>
    <x v="2"/>
    <n v="3"/>
    <m/>
    <s v="Ampliación de los períodos de préstamo y fechas para renovarlos. Ampliación de los horarios de la biblioteca. CALEFACCIÓN EN INVIERNO."/>
    <d v="2017-03-21T16:12:55"/>
    <s v="10.150.1.152"/>
    <m/>
  </r>
  <r>
    <s v="F. Veterinaria"/>
    <s v="Ciencias de la Salud"/>
    <n v="4"/>
    <n v="2125"/>
    <m/>
    <m/>
    <x v="1"/>
    <n v="21"/>
    <m/>
    <x v="3"/>
    <n v="1"/>
    <m/>
    <n v="21"/>
    <n v="29"/>
    <m/>
    <s v="Biblioteca Francisco umbral"/>
    <m/>
    <m/>
    <n v="5"/>
    <n v="5"/>
    <n v="3"/>
    <n v="4"/>
    <m/>
    <n v="2"/>
    <m/>
    <n v="4"/>
    <n v="2"/>
    <m/>
    <m/>
    <n v="2"/>
    <n v="1"/>
    <n v="1"/>
    <n v="1"/>
    <n v="5"/>
    <n v="5"/>
    <n v="5"/>
    <n v="1"/>
    <n v="6"/>
    <n v="3"/>
    <n v="5"/>
    <n v="3"/>
    <n v="4"/>
    <n v="3"/>
    <n v="3"/>
    <n v="5"/>
    <s v="NO"/>
    <n v="3"/>
    <m/>
    <n v="5"/>
    <n v="5"/>
    <n v="5"/>
    <n v="5"/>
    <n v="5"/>
    <n v="5"/>
    <m/>
    <s v="SI"/>
    <s v="NO"/>
    <m/>
    <m/>
    <n v="5"/>
    <n v="5"/>
    <m/>
    <x v="0"/>
    <n v="4"/>
    <m/>
    <s v="Debido a que no he sentido que los necesitaba y por la poco falta de tiempo"/>
    <d v="2017-03-21T16:21:57"/>
    <s v="10.150.1.152"/>
    <m/>
  </r>
  <r>
    <s v="F. Derecho"/>
    <s v="Ciencias Sociales"/>
    <n v="3"/>
    <n v="2126"/>
    <m/>
    <m/>
    <x v="1"/>
    <n v="11"/>
    <m/>
    <x v="2"/>
    <n v="5"/>
    <m/>
    <n v="15"/>
    <n v="16"/>
    <n v="29"/>
    <s v="Biblioteca del Retiro, Biblioteca del centro cultural de la calle Ibiza"/>
    <m/>
    <m/>
    <n v="2"/>
    <n v="4"/>
    <n v="4"/>
    <n v="4"/>
    <m/>
    <n v="2"/>
    <n v="3"/>
    <n v="4"/>
    <n v="2"/>
    <m/>
    <m/>
    <n v="3"/>
    <n v="1"/>
    <n v="1"/>
    <n v="5"/>
    <n v="3"/>
    <n v="3"/>
    <n v="5"/>
    <n v="2"/>
    <n v="3"/>
    <n v="3"/>
    <n v="3"/>
    <n v="4"/>
    <n v="4"/>
    <n v="4"/>
    <n v="2"/>
    <n v="4"/>
    <s v="NO"/>
    <n v="4"/>
    <m/>
    <n v="4"/>
    <n v="2"/>
    <n v="4"/>
    <n v="5"/>
    <n v="5"/>
    <n v="5"/>
    <m/>
    <s v="NO"/>
    <s v="NO"/>
    <m/>
    <m/>
    <n v="4"/>
    <n v="2"/>
    <m/>
    <x v="3"/>
    <n v="3"/>
    <m/>
    <s v="Los estudiantes de Derecho queremos una biblioteca, o al menos una sala de estudio en nuestra facultad! Hay ratos libres entre clases que se podrían aprovechar si tuviésemos más cerca un lugar donde estudiar, pero al tener que ir hasta la Zambrano se nos pasa.&lt;br&gt;Han tenido que poner una serie de mesitas en la primera planta de la facultad, las cuales siempre están llenas! El inconveniente es que no hay silencio ya que eso no deja de ser una especie de hall."/>
    <d v="2017-03-21T16:31:23"/>
    <s v="10.150.1.152"/>
    <m/>
  </r>
  <r>
    <s v="F. Ciencias Biológicas"/>
    <s v="Ciencias Experimentales"/>
    <n v="2"/>
    <n v="2127"/>
    <m/>
    <m/>
    <x v="1"/>
    <n v="2"/>
    <m/>
    <x v="5"/>
    <n v="3"/>
    <m/>
    <n v="29"/>
    <n v="2"/>
    <n v="15"/>
    <m/>
    <m/>
    <m/>
    <n v="5"/>
    <n v="4"/>
    <n v="4"/>
    <n v="3"/>
    <m/>
    <m/>
    <m/>
    <n v="4"/>
    <s v="muy tarde"/>
    <m/>
    <m/>
    <n v="3"/>
    <n v="2"/>
    <n v="2"/>
    <n v="4"/>
    <n v="5"/>
    <n v="4"/>
    <n v="5"/>
    <n v="1"/>
    <n v="3"/>
    <n v="5"/>
    <n v="4"/>
    <n v="4"/>
    <n v="4"/>
    <n v="4"/>
    <n v="2"/>
    <n v="4"/>
    <s v="NO"/>
    <n v="4"/>
    <m/>
    <n v="4"/>
    <n v="3"/>
    <n v="3"/>
    <n v="4"/>
    <n v="3"/>
    <n v="5"/>
    <m/>
    <s v="NO"/>
    <s v="NO"/>
    <m/>
    <m/>
    <n v="4"/>
    <n v="5"/>
    <m/>
    <x v="2"/>
    <n v="4"/>
    <m/>
    <m/>
    <d v="2017-03-21T16:33:38"/>
    <s v="10.150.1.152"/>
    <m/>
  </r>
  <r>
    <s v="F. Bellas Artes"/>
    <s v="Humanidades"/>
    <n v="1"/>
    <n v="2128"/>
    <m/>
    <m/>
    <x v="2"/>
    <n v="1"/>
    <m/>
    <x v="1"/>
    <n v="3"/>
    <m/>
    <n v="1"/>
    <n v="22"/>
    <n v="18"/>
    <m/>
    <m/>
    <m/>
    <n v="3"/>
    <n v="5"/>
    <n v="5"/>
    <n v="3"/>
    <m/>
    <m/>
    <n v="3"/>
    <n v="4"/>
    <s v="hasta las 24h."/>
    <m/>
    <m/>
    <n v="5"/>
    <n v="4"/>
    <n v="4"/>
    <n v="3"/>
    <n v="3"/>
    <n v="4"/>
    <m/>
    <n v="3"/>
    <n v="6"/>
    <n v="4"/>
    <n v="5"/>
    <n v="4"/>
    <n v="5"/>
    <n v="3"/>
    <n v="3"/>
    <n v="3"/>
    <s v="NO"/>
    <n v="3"/>
    <m/>
    <n v="5"/>
    <n v="5"/>
    <n v="5"/>
    <n v="5"/>
    <n v="5"/>
    <n v="5"/>
    <m/>
    <s v="SI"/>
    <s v="SI"/>
    <n v="5"/>
    <m/>
    <n v="5"/>
    <n v="5"/>
    <m/>
    <x v="0"/>
    <n v="4"/>
    <m/>
    <s v="A mi a veces, me resulta complicado manejarme para la búsqueda de información en la página web de la biblioteca."/>
    <d v="2017-03-21T16:40:32"/>
    <s v="10.150.1.151"/>
    <m/>
  </r>
  <r>
    <s v="F. Psicología"/>
    <s v="Ciencias de la Salud"/>
    <n v="4"/>
    <n v="2129"/>
    <m/>
    <m/>
    <x v="2"/>
    <n v="20"/>
    <m/>
    <x v="1"/>
    <n v="4"/>
    <m/>
    <n v="20"/>
    <n v="18"/>
    <n v="4"/>
    <m/>
    <m/>
    <m/>
    <n v="5"/>
    <n v="5"/>
    <n v="5"/>
    <n v="5"/>
    <m/>
    <n v="2"/>
    <m/>
    <m/>
    <m/>
    <m/>
    <m/>
    <n v="3"/>
    <n v="5"/>
    <n v="1"/>
    <n v="1"/>
    <n v="4"/>
    <n v="4"/>
    <n v="5"/>
    <n v="1"/>
    <n v="4"/>
    <n v="5"/>
    <n v="5"/>
    <n v="4"/>
    <n v="5"/>
    <n v="5"/>
    <n v="4"/>
    <n v="4"/>
    <s v="NO"/>
    <n v="4"/>
    <m/>
    <n v="5"/>
    <n v="5"/>
    <n v="5"/>
    <n v="5"/>
    <n v="5"/>
    <n v="5"/>
    <m/>
    <s v="SI"/>
    <s v="SI"/>
    <n v="4"/>
    <m/>
    <n v="5"/>
    <n v="4"/>
    <m/>
    <x v="2"/>
    <n v="5"/>
    <m/>
    <s v="Considero necesario ampliar el horario de la docimoteca. Tengo entendido que a las 20.00 horas cierra. Creo que sería bueno tener al menos la posibilidad de hacer devoluciones aunque no esté abierto el acceso a la docimoteca puesto que los test están sujetos a préstamo especial y los de turno de tarde no disponemos de cualquier momento para acercarnos a devolverlos."/>
    <d v="2017-03-21T16:42:18"/>
    <s v="10.150.1.151"/>
    <m/>
  </r>
  <r>
    <s v="F. Geografía e Historia"/>
    <s v="Humanidades"/>
    <n v="1"/>
    <n v="2130"/>
    <m/>
    <m/>
    <x v="1"/>
    <n v="16"/>
    <m/>
    <x v="1"/>
    <n v="5"/>
    <m/>
    <n v="16"/>
    <n v="29"/>
    <n v="28"/>
    <s v="Caserón del Buen retiro y Biblioteca Nacional, junto con las virtuales de dialnet."/>
    <m/>
    <m/>
    <n v="3"/>
    <n v="4"/>
    <n v="3"/>
    <n v="1"/>
    <n v="1"/>
    <m/>
    <m/>
    <m/>
    <m/>
    <m/>
    <m/>
    <n v="5"/>
    <n v="4"/>
    <n v="4"/>
    <n v="5"/>
    <n v="3"/>
    <n v="3"/>
    <n v="2"/>
    <n v="4"/>
    <n v="2"/>
    <n v="4"/>
    <n v="4"/>
    <n v="4"/>
    <n v="3"/>
    <n v="4"/>
    <n v="3"/>
    <n v="4"/>
    <s v="SI"/>
    <n v="3"/>
    <m/>
    <n v="4"/>
    <n v="2"/>
    <n v="2"/>
    <n v="5"/>
    <n v="5"/>
    <n v="5"/>
    <m/>
    <s v="NO"/>
    <s v="NO"/>
    <m/>
    <m/>
    <n v="4"/>
    <n v="3"/>
    <m/>
    <x v="2"/>
    <n v="4"/>
    <m/>
    <s v="Creo que se debería ser más flexible para el tema de TFG´s con el tema de préstamo de libros que son troncales para la realización de un trabajo, en lugar de estar constantemete llevándolos para volver a traerlos por que nadie más los haya solicitado y túnecesites seguir usándolos.&lt;br&gt;Lor ordenadores están desfasados y el internet va muy lento comparado con otras bibliotecas como la Zambrano, el tema de portatiles en geografía e historia es escaso y hace frío en invierno.&lt;br&gt;&lt;br&gt;"/>
    <d v="2017-03-21T17:16:31"/>
    <s v="10.150.1.151"/>
    <m/>
  </r>
  <r>
    <s v="F. Trabajo Social"/>
    <s v="Ciencias Sociales"/>
    <n v="3"/>
    <n v="2131"/>
    <m/>
    <m/>
    <x v="0"/>
    <n v="26"/>
    <m/>
    <x v="2"/>
    <n v="5"/>
    <m/>
    <n v="26"/>
    <n v="9"/>
    <m/>
    <m/>
    <m/>
    <m/>
    <n v="4"/>
    <n v="4"/>
    <n v="4"/>
    <n v="3"/>
    <m/>
    <n v="2"/>
    <n v="3"/>
    <n v="4"/>
    <n v="0.125"/>
    <m/>
    <m/>
    <n v="5"/>
    <n v="4"/>
    <n v="4"/>
    <n v="4"/>
    <n v="4"/>
    <n v="3"/>
    <n v="1"/>
    <n v="3"/>
    <n v="5"/>
    <n v="4"/>
    <n v="5"/>
    <n v="5"/>
    <n v="5"/>
    <n v="5"/>
    <m/>
    <n v="5"/>
    <s v="SI"/>
    <n v="5"/>
    <m/>
    <n v="5"/>
    <n v="3"/>
    <n v="3"/>
    <n v="5"/>
    <n v="5"/>
    <n v="5"/>
    <m/>
    <s v="SI"/>
    <s v="SI"/>
    <n v="5"/>
    <m/>
    <n v="5"/>
    <n v="5"/>
    <m/>
    <x v="0"/>
    <n v="5"/>
    <m/>
    <m/>
    <d v="2017-03-21T17:18:27"/>
    <s v="10.150.1.152"/>
    <m/>
  </r>
  <r>
    <s v="F. Enfermería, Fisioterapia y Podología"/>
    <s v="Ciencias de la Salud"/>
    <n v="4"/>
    <n v="2132"/>
    <m/>
    <m/>
    <x v="1"/>
    <n v="22"/>
    <m/>
    <x v="1"/>
    <n v="3"/>
    <m/>
    <n v="22"/>
    <n v="18"/>
    <n v="2"/>
    <m/>
    <m/>
    <m/>
    <n v="4"/>
    <n v="2"/>
    <n v="3"/>
    <n v="4"/>
    <n v="1"/>
    <m/>
    <m/>
    <m/>
    <m/>
    <m/>
    <m/>
    <n v="3"/>
    <n v="1"/>
    <n v="1"/>
    <n v="5"/>
    <n v="5"/>
    <n v="3"/>
    <n v="5"/>
    <n v="1"/>
    <n v="3"/>
    <n v="4"/>
    <n v="5"/>
    <n v="4"/>
    <n v="5"/>
    <n v="4"/>
    <n v="3"/>
    <n v="3"/>
    <s v="NO"/>
    <n v="3"/>
    <m/>
    <n v="3"/>
    <n v="4"/>
    <n v="4"/>
    <n v="5"/>
    <n v="5"/>
    <n v="4"/>
    <m/>
    <s v="NO"/>
    <s v="NO"/>
    <m/>
    <m/>
    <n v="5"/>
    <n v="5"/>
    <m/>
    <x v="2"/>
    <m/>
    <m/>
    <m/>
    <d v="2017-03-21T17:19:36"/>
    <s v="10.150.1.152"/>
    <m/>
  </r>
  <r>
    <s v="F. Filosofía"/>
    <s v="Humanidades"/>
    <n v="1"/>
    <n v="2133"/>
    <m/>
    <m/>
    <x v="1"/>
    <n v="15"/>
    <m/>
    <x v="1"/>
    <n v="4"/>
    <m/>
    <n v="15"/>
    <n v="16"/>
    <n v="11"/>
    <s v="biblioteca reina sofía"/>
    <m/>
    <m/>
    <n v="5"/>
    <n v="5"/>
    <n v="5"/>
    <n v="5"/>
    <n v="1"/>
    <m/>
    <m/>
    <m/>
    <m/>
    <m/>
    <m/>
    <n v="5"/>
    <n v="5"/>
    <n v="5"/>
    <n v="5"/>
    <n v="5"/>
    <n v="5"/>
    <n v="5"/>
    <n v="5"/>
    <n v="5"/>
    <n v="5"/>
    <n v="5"/>
    <n v="5"/>
    <n v="5"/>
    <n v="5"/>
    <n v="5"/>
    <n v="5"/>
    <s v="NO"/>
    <n v="5"/>
    <m/>
    <n v="5"/>
    <n v="5"/>
    <n v="5"/>
    <n v="5"/>
    <n v="5"/>
    <n v="5"/>
    <m/>
    <s v="NO"/>
    <s v="NO"/>
    <m/>
    <m/>
    <n v="5"/>
    <n v="5"/>
    <m/>
    <x v="0"/>
    <n v="5"/>
    <m/>
    <m/>
    <d v="2017-03-21T17:20:55"/>
    <s v="10.150.1.152"/>
    <m/>
  </r>
  <r>
    <s v="F. Ciencias Geológicas"/>
    <s v="Ciencias Experimentales"/>
    <n v="2"/>
    <n v="2134"/>
    <m/>
    <m/>
    <x v="2"/>
    <n v="7"/>
    <m/>
    <x v="1"/>
    <n v="3"/>
    <m/>
    <n v="7"/>
    <m/>
    <m/>
    <m/>
    <m/>
    <m/>
    <n v="5"/>
    <n v="5"/>
    <n v="5"/>
    <n v="3"/>
    <m/>
    <n v="2"/>
    <m/>
    <m/>
    <m/>
    <m/>
    <m/>
    <n v="4"/>
    <n v="4"/>
    <n v="4"/>
    <n v="3"/>
    <n v="4"/>
    <n v="4"/>
    <n v="4"/>
    <n v="4"/>
    <n v="3"/>
    <n v="4"/>
    <n v="4"/>
    <n v="4"/>
    <n v="5"/>
    <n v="5"/>
    <n v="3"/>
    <n v="5"/>
    <s v="SI"/>
    <n v="5"/>
    <m/>
    <n v="5"/>
    <n v="5"/>
    <n v="5"/>
    <n v="5"/>
    <n v="5"/>
    <n v="5"/>
    <m/>
    <s v="NO"/>
    <s v="NO"/>
    <m/>
    <m/>
    <n v="5"/>
    <n v="5"/>
    <m/>
    <x v="2"/>
    <n v="4"/>
    <m/>
    <m/>
    <d v="2017-03-21T17:22:56"/>
    <s v="10.150.1.151"/>
    <m/>
  </r>
  <r>
    <s v="F. Ciencias Matemáticas"/>
    <s v="Ciencias Experimentales"/>
    <n v="2"/>
    <n v="2135"/>
    <m/>
    <m/>
    <x v="1"/>
    <n v="8"/>
    <m/>
    <x v="1"/>
    <n v="1"/>
    <m/>
    <n v="8"/>
    <m/>
    <m/>
    <s v="Centro Cultural y Biblioteca Municipal"/>
    <m/>
    <m/>
    <n v="4"/>
    <n v="4"/>
    <n v="3"/>
    <n v="2"/>
    <n v="1"/>
    <m/>
    <m/>
    <m/>
    <m/>
    <m/>
    <m/>
    <n v="4"/>
    <n v="1"/>
    <n v="1"/>
    <n v="3"/>
    <n v="5"/>
    <n v="4"/>
    <n v="5"/>
    <n v="2"/>
    <n v="6"/>
    <n v="3"/>
    <n v="4"/>
    <n v="1"/>
    <n v="3"/>
    <n v="4"/>
    <n v="1"/>
    <n v="4"/>
    <s v="NO"/>
    <n v="3"/>
    <m/>
    <n v="4"/>
    <n v="5"/>
    <n v="5"/>
    <n v="5"/>
    <n v="5"/>
    <n v="5"/>
    <m/>
    <s v="SI"/>
    <s v="NO"/>
    <m/>
    <m/>
    <n v="3"/>
    <n v="3"/>
    <m/>
    <x v="2"/>
    <n v="3"/>
    <m/>
    <m/>
    <d v="2017-03-21T17:27:26"/>
    <s v="10.150.1.151"/>
    <m/>
  </r>
  <r>
    <s v="F. Estudios Estadísticos"/>
    <s v="Ciencias Experimentales"/>
    <n v="2"/>
    <n v="2136"/>
    <m/>
    <m/>
    <x v="1"/>
    <n v="23"/>
    <m/>
    <x v="1"/>
    <n v="3"/>
    <m/>
    <n v="23"/>
    <n v="29"/>
    <m/>
    <m/>
    <m/>
    <m/>
    <n v="3"/>
    <n v="4"/>
    <n v="3"/>
    <n v="3"/>
    <n v="1"/>
    <m/>
    <m/>
    <m/>
    <m/>
    <m/>
    <m/>
    <n v="4"/>
    <n v="1"/>
    <n v="1"/>
    <n v="1"/>
    <n v="4"/>
    <n v="2"/>
    <n v="5"/>
    <n v="3"/>
    <n v="3"/>
    <n v="3"/>
    <n v="2"/>
    <n v="3"/>
    <n v="3"/>
    <n v="3"/>
    <n v="3"/>
    <n v="3"/>
    <s v="NO"/>
    <n v="3"/>
    <m/>
    <n v="3"/>
    <n v="1"/>
    <n v="3"/>
    <n v="3"/>
    <n v="4"/>
    <n v="4"/>
    <m/>
    <s v="NO"/>
    <s v="NO"/>
    <m/>
    <m/>
    <n v="3"/>
    <n v="4"/>
    <m/>
    <x v="2"/>
    <n v="3"/>
    <m/>
    <s v="No he sido informado sobre el curso de formación de usuarios"/>
    <d v="2017-03-21T17:38:10"/>
    <s v="10.150.1.151"/>
    <m/>
  </r>
  <r>
    <s v="F. Psicología"/>
    <s v="Ciencias de la Salud"/>
    <n v="4"/>
    <n v="2137"/>
    <m/>
    <m/>
    <x v="1"/>
    <n v="20"/>
    <m/>
    <x v="2"/>
    <n v="3"/>
    <m/>
    <n v="20"/>
    <m/>
    <m/>
    <m/>
    <m/>
    <m/>
    <n v="5"/>
    <n v="5"/>
    <n v="4"/>
    <n v="2"/>
    <n v="1"/>
    <m/>
    <m/>
    <m/>
    <m/>
    <m/>
    <m/>
    <n v="5"/>
    <n v="4"/>
    <n v="2"/>
    <n v="1"/>
    <n v="5"/>
    <n v="5"/>
    <n v="4"/>
    <n v="4"/>
    <n v="5"/>
    <n v="4"/>
    <n v="5"/>
    <n v="5"/>
    <n v="5"/>
    <n v="5"/>
    <n v="5"/>
    <n v="5"/>
    <s v="NO"/>
    <n v="5"/>
    <m/>
    <n v="5"/>
    <n v="4"/>
    <n v="4"/>
    <n v="5"/>
    <n v="5"/>
    <n v="5"/>
    <m/>
    <s v="SI"/>
    <s v="SI"/>
    <n v="4"/>
    <m/>
    <n v="3"/>
    <n v="4"/>
    <m/>
    <x v="2"/>
    <n v="4"/>
    <m/>
    <m/>
    <d v="2017-03-21T17:43:00"/>
    <s v="10.150.1.151"/>
    <m/>
  </r>
  <r>
    <s v="F. Bellas Artes"/>
    <s v="Humanidades"/>
    <n v="1"/>
    <n v="2138"/>
    <m/>
    <m/>
    <x v="1"/>
    <n v="1"/>
    <m/>
    <x v="1"/>
    <n v="4"/>
    <m/>
    <n v="1"/>
    <n v="12"/>
    <n v="15"/>
    <m/>
    <m/>
    <m/>
    <n v="5"/>
    <n v="5"/>
    <n v="5"/>
    <n v="4"/>
    <n v="1"/>
    <m/>
    <m/>
    <m/>
    <m/>
    <m/>
    <m/>
    <n v="5"/>
    <n v="1"/>
    <n v="1"/>
    <n v="3"/>
    <n v="3"/>
    <n v="3"/>
    <n v="2"/>
    <n v="2"/>
    <n v="3"/>
    <n v="5"/>
    <n v="4"/>
    <n v="5"/>
    <n v="5"/>
    <n v="5"/>
    <n v="4"/>
    <n v="5"/>
    <s v="NO"/>
    <n v="5"/>
    <m/>
    <n v="5"/>
    <n v="5"/>
    <n v="5"/>
    <n v="5"/>
    <n v="5"/>
    <n v="5"/>
    <m/>
    <s v="SI"/>
    <s v="SI"/>
    <n v="5"/>
    <m/>
    <n v="5"/>
    <n v="5"/>
    <m/>
    <x v="0"/>
    <n v="4"/>
    <m/>
    <m/>
    <d v="2017-03-21T18:18:57"/>
    <s v="10.150.1.152"/>
    <m/>
  </r>
  <r>
    <s v="F. Geografía e Historia"/>
    <s v="Humanidades"/>
    <n v="1"/>
    <n v="2139"/>
    <m/>
    <m/>
    <x v="1"/>
    <n v="16"/>
    <m/>
    <x v="3"/>
    <n v="5"/>
    <m/>
    <n v="16"/>
    <n v="29"/>
    <n v="15"/>
    <s v="AECID"/>
    <m/>
    <m/>
    <n v="3"/>
    <n v="4"/>
    <n v="4"/>
    <n v="4"/>
    <n v="1"/>
    <m/>
    <m/>
    <m/>
    <m/>
    <m/>
    <m/>
    <n v="2"/>
    <n v="1"/>
    <n v="1"/>
    <n v="4"/>
    <n v="2"/>
    <n v="1"/>
    <n v="4"/>
    <n v="2"/>
    <n v="3"/>
    <n v="4"/>
    <n v="4"/>
    <n v="1"/>
    <n v="5"/>
    <n v="5"/>
    <n v="3"/>
    <n v="4"/>
    <s v="NO"/>
    <n v="2"/>
    <m/>
    <n v="5"/>
    <n v="4"/>
    <n v="3"/>
    <n v="5"/>
    <n v="5"/>
    <n v="5"/>
    <m/>
    <s v="NO"/>
    <s v="NO"/>
    <m/>
    <m/>
    <n v="5"/>
    <n v="5"/>
    <m/>
    <x v="2"/>
    <n v="4"/>
    <m/>
    <m/>
    <d v="2017-03-21T18:20:00"/>
    <s v="10.150.1.151"/>
    <m/>
  </r>
  <r>
    <s v="F. Comercio y Turismo"/>
    <s v="Ciencias Sociales"/>
    <n v="3"/>
    <n v="2140"/>
    <m/>
    <m/>
    <x v="1"/>
    <n v="24"/>
    <m/>
    <x v="5"/>
    <n v="2"/>
    <m/>
    <n v="29"/>
    <n v="24"/>
    <m/>
    <m/>
    <m/>
    <m/>
    <n v="3"/>
    <n v="3"/>
    <n v="3"/>
    <n v="2"/>
    <n v="1"/>
    <n v="2"/>
    <m/>
    <m/>
    <m/>
    <m/>
    <m/>
    <n v="2"/>
    <n v="1"/>
    <n v="1"/>
    <n v="2"/>
    <n v="4"/>
    <n v="2"/>
    <n v="5"/>
    <n v="2"/>
    <n v="3"/>
    <n v="3"/>
    <n v="3"/>
    <n v="2"/>
    <n v="3"/>
    <n v="4"/>
    <n v="3"/>
    <n v="4"/>
    <s v="NO"/>
    <n v="4"/>
    <m/>
    <n v="3"/>
    <n v="3"/>
    <n v="3"/>
    <n v="4"/>
    <n v="2"/>
    <n v="3"/>
    <m/>
    <s v="NO"/>
    <s v="NO"/>
    <m/>
    <m/>
    <n v="3"/>
    <n v="2"/>
    <m/>
    <x v="3"/>
    <n v="3"/>
    <m/>
    <m/>
    <d v="2017-03-21T18:26:46"/>
    <s v="10.150.1.152"/>
    <m/>
  </r>
  <r>
    <s v="F. Estudios Estadísticos"/>
    <s v="Ciencias Experimentales"/>
    <n v="2"/>
    <n v="2141"/>
    <m/>
    <m/>
    <x v="1"/>
    <n v="23"/>
    <m/>
    <x v="0"/>
    <n v="1"/>
    <m/>
    <m/>
    <m/>
    <m/>
    <m/>
    <m/>
    <m/>
    <n v="3"/>
    <n v="2"/>
    <n v="5"/>
    <n v="3"/>
    <m/>
    <m/>
    <n v="3"/>
    <m/>
    <m/>
    <m/>
    <m/>
    <n v="1"/>
    <n v="1"/>
    <n v="1"/>
    <n v="3"/>
    <n v="5"/>
    <n v="5"/>
    <n v="5"/>
    <n v="2"/>
    <n v="1"/>
    <n v="2"/>
    <n v="5"/>
    <n v="3"/>
    <n v="5"/>
    <n v="5"/>
    <n v="5"/>
    <n v="5"/>
    <s v="NO"/>
    <n v="5"/>
    <m/>
    <n v="5"/>
    <n v="5"/>
    <n v="4"/>
    <n v="5"/>
    <n v="5"/>
    <n v="5"/>
    <m/>
    <s v="NO"/>
    <s v="NO"/>
    <m/>
    <m/>
    <n v="5"/>
    <n v="5"/>
    <m/>
    <x v="2"/>
    <n v="5"/>
    <m/>
    <m/>
    <d v="2017-03-21T18:37:31"/>
    <s v="10.150.1.152"/>
    <m/>
  </r>
  <r>
    <s v="F. Enfermería, Fisioterapia y Podología"/>
    <s v="Ciencias de la Salud"/>
    <n v="4"/>
    <n v="2142"/>
    <m/>
    <m/>
    <x v="1"/>
    <n v="22"/>
    <m/>
    <x v="0"/>
    <n v="3"/>
    <m/>
    <m/>
    <m/>
    <m/>
    <m/>
    <m/>
    <m/>
    <n v="3"/>
    <n v="3"/>
    <n v="4"/>
    <n v="4"/>
    <m/>
    <n v="2"/>
    <m/>
    <m/>
    <m/>
    <m/>
    <m/>
    <n v="2"/>
    <n v="1"/>
    <n v="1"/>
    <n v="2"/>
    <n v="5"/>
    <n v="4"/>
    <n v="4"/>
    <n v="3"/>
    <n v="2"/>
    <n v="3"/>
    <n v="3"/>
    <n v="4"/>
    <n v="3"/>
    <n v="4"/>
    <n v="3"/>
    <m/>
    <s v="NO"/>
    <n v="4"/>
    <m/>
    <m/>
    <m/>
    <m/>
    <m/>
    <m/>
    <m/>
    <m/>
    <s v="NO"/>
    <s v="NO"/>
    <m/>
    <m/>
    <m/>
    <m/>
    <m/>
    <x v="3"/>
    <m/>
    <m/>
    <m/>
    <d v="2017-03-21T18:40:08"/>
    <s v="10.150.1.151"/>
    <m/>
  </r>
  <r>
    <s v="F. Filología"/>
    <s v="Humanidades"/>
    <n v="1"/>
    <n v="2143"/>
    <m/>
    <m/>
    <x v="1"/>
    <n v="14"/>
    <m/>
    <x v="1"/>
    <n v="5"/>
    <m/>
    <n v="14"/>
    <n v="16"/>
    <n v="8"/>
    <m/>
    <m/>
    <m/>
    <n v="2"/>
    <n v="4"/>
    <n v="4"/>
    <n v="3"/>
    <m/>
    <m/>
    <n v="3"/>
    <m/>
    <m/>
    <m/>
    <m/>
    <n v="5"/>
    <n v="1"/>
    <n v="1"/>
    <n v="5"/>
    <n v="1"/>
    <n v="3"/>
    <n v="1"/>
    <n v="5"/>
    <n v="5"/>
    <n v="5"/>
    <n v="5"/>
    <m/>
    <n v="5"/>
    <n v="5"/>
    <n v="5"/>
    <n v="5"/>
    <s v="NO"/>
    <n v="5"/>
    <m/>
    <n v="5"/>
    <n v="5"/>
    <n v="5"/>
    <n v="1"/>
    <n v="1"/>
    <n v="5"/>
    <m/>
    <s v="NO"/>
    <s v="NO"/>
    <n v="2"/>
    <m/>
    <n v="5"/>
    <n v="5"/>
    <m/>
    <x v="0"/>
    <n v="3"/>
    <m/>
    <m/>
    <d v="2017-03-21T19:00:19"/>
    <s v="10.150.1.151"/>
    <m/>
  </r>
  <r>
    <s v="F. Ciencias de la Información"/>
    <s v="Ciencias Sociales"/>
    <n v="3"/>
    <n v="2144"/>
    <m/>
    <m/>
    <x v="1"/>
    <n v="4"/>
    <m/>
    <x v="1"/>
    <n v="3"/>
    <m/>
    <n v="4"/>
    <n v="15"/>
    <m/>
    <s v="ZAMBRANO"/>
    <m/>
    <m/>
    <n v="3"/>
    <n v="3"/>
    <n v="2"/>
    <n v="2"/>
    <m/>
    <n v="2"/>
    <m/>
    <n v="4"/>
    <n v="3"/>
    <m/>
    <m/>
    <n v="3"/>
    <n v="1"/>
    <n v="1"/>
    <n v="3"/>
    <n v="4"/>
    <n v="4"/>
    <n v="4"/>
    <n v="4"/>
    <n v="2"/>
    <n v="3"/>
    <n v="4"/>
    <n v="2"/>
    <n v="3"/>
    <n v="5"/>
    <n v="2"/>
    <n v="3"/>
    <s v="NO"/>
    <n v="4"/>
    <m/>
    <n v="2"/>
    <n v="2"/>
    <n v="4"/>
    <n v="4"/>
    <n v="4"/>
    <n v="3"/>
    <m/>
    <s v="NO"/>
    <s v="NO"/>
    <m/>
    <m/>
    <n v="4"/>
    <n v="2"/>
    <m/>
    <x v="2"/>
    <n v="3"/>
    <m/>
    <m/>
    <d v="2017-03-21T19:01:37"/>
    <s v="10.150.1.151"/>
    <m/>
  </r>
  <r>
    <s v="F. Educación - Centro de Formación del Profesorado"/>
    <s v="Humanidades"/>
    <n v="1"/>
    <n v="2145"/>
    <m/>
    <m/>
    <x v="1"/>
    <n v="12"/>
    <m/>
    <x v="2"/>
    <n v="3"/>
    <m/>
    <n v="12"/>
    <n v="20"/>
    <n v="29"/>
    <m/>
    <m/>
    <m/>
    <n v="4"/>
    <n v="3"/>
    <n v="3"/>
    <n v="3"/>
    <m/>
    <m/>
    <n v="3"/>
    <m/>
    <m/>
    <m/>
    <m/>
    <n v="3"/>
    <n v="1"/>
    <n v="1"/>
    <n v="2"/>
    <n v="5"/>
    <n v="2"/>
    <n v="5"/>
    <n v="1"/>
    <n v="4"/>
    <n v="4"/>
    <n v="5"/>
    <n v="5"/>
    <n v="5"/>
    <n v="5"/>
    <n v="4"/>
    <n v="4"/>
    <s v="NO"/>
    <n v="5"/>
    <m/>
    <n v="5"/>
    <n v="5"/>
    <n v="5"/>
    <n v="5"/>
    <n v="5"/>
    <n v="5"/>
    <m/>
    <s v="NO"/>
    <s v="NO"/>
    <m/>
    <m/>
    <n v="5"/>
    <n v="4"/>
    <m/>
    <x v="2"/>
    <n v="4"/>
    <m/>
    <s v="No he acudido a ningún curso porque no sabía de su existencia."/>
    <d v="2017-03-21T19:02:05"/>
    <s v="10.150.1.151"/>
    <m/>
  </r>
  <r>
    <s v="F. Filosofía"/>
    <s v="Humanidades"/>
    <n v="1"/>
    <n v="2146"/>
    <m/>
    <m/>
    <x v="1"/>
    <n v="15"/>
    <m/>
    <x v="2"/>
    <n v="4"/>
    <m/>
    <n v="15"/>
    <n v="29"/>
    <n v="16"/>
    <m/>
    <m/>
    <m/>
    <n v="3"/>
    <n v="4"/>
    <n v="2"/>
    <n v="2"/>
    <m/>
    <n v="2"/>
    <n v="3"/>
    <m/>
    <m/>
    <m/>
    <m/>
    <n v="4"/>
    <n v="2"/>
    <n v="2"/>
    <n v="2"/>
    <n v="3"/>
    <n v="3"/>
    <n v="4"/>
    <n v="1"/>
    <n v="2"/>
    <n v="3"/>
    <n v="4"/>
    <n v="3"/>
    <n v="3"/>
    <n v="4"/>
    <m/>
    <n v="3"/>
    <s v="NO"/>
    <n v="3"/>
    <m/>
    <n v="4"/>
    <n v="3"/>
    <n v="3"/>
    <n v="3"/>
    <n v="5"/>
    <n v="5"/>
    <m/>
    <s v="NO"/>
    <s v="SI"/>
    <n v="2"/>
    <m/>
    <n v="4"/>
    <n v="3"/>
    <m/>
    <x v="3"/>
    <n v="3"/>
    <m/>
    <m/>
    <d v="2017-03-21T19:08:33"/>
    <s v="10.150.1.152"/>
    <m/>
  </r>
  <r>
    <s v="F. Informática"/>
    <s v="Ciencias Experimentales"/>
    <n v="2"/>
    <n v="2147"/>
    <m/>
    <m/>
    <x v="1"/>
    <n v="17"/>
    <m/>
    <x v="2"/>
    <n v="2"/>
    <m/>
    <n v="17"/>
    <m/>
    <m/>
    <m/>
    <m/>
    <m/>
    <n v="5"/>
    <n v="5"/>
    <n v="5"/>
    <n v="5"/>
    <n v="1"/>
    <m/>
    <m/>
    <m/>
    <m/>
    <m/>
    <m/>
    <n v="2"/>
    <n v="2"/>
    <n v="2"/>
    <n v="2"/>
    <n v="2"/>
    <n v="4"/>
    <n v="5"/>
    <n v="3"/>
    <n v="5"/>
    <n v="3"/>
    <n v="4"/>
    <n v="2"/>
    <n v="5"/>
    <n v="4"/>
    <n v="4"/>
    <n v="4"/>
    <s v="SI"/>
    <n v="4"/>
    <m/>
    <n v="5"/>
    <n v="5"/>
    <n v="5"/>
    <n v="5"/>
    <n v="5"/>
    <n v="5"/>
    <m/>
    <s v="SI"/>
    <s v="NO"/>
    <m/>
    <m/>
    <n v="5"/>
    <n v="5"/>
    <m/>
    <x v="2"/>
    <m/>
    <m/>
    <m/>
    <d v="2017-03-21T19:08:43"/>
    <s v="10.150.1.152"/>
    <m/>
  </r>
  <r>
    <s v="F. Educación - Centro de Formación del Profesorado"/>
    <s v="Humanidades"/>
    <n v="1"/>
    <n v="2148"/>
    <m/>
    <m/>
    <x v="1"/>
    <n v="12"/>
    <m/>
    <x v="2"/>
    <n v="1"/>
    <m/>
    <n v="12"/>
    <n v="16"/>
    <n v="15"/>
    <m/>
    <m/>
    <m/>
    <n v="3"/>
    <n v="3"/>
    <n v="4"/>
    <n v="4"/>
    <n v="1"/>
    <n v="2"/>
    <n v="3"/>
    <n v="4"/>
    <n v="0"/>
    <m/>
    <m/>
    <n v="4"/>
    <n v="3"/>
    <n v="3"/>
    <n v="3"/>
    <n v="5"/>
    <n v="5"/>
    <n v="5"/>
    <n v="2"/>
    <n v="6"/>
    <n v="3"/>
    <n v="3"/>
    <n v="3"/>
    <n v="3"/>
    <n v="3"/>
    <n v="3"/>
    <n v="3"/>
    <s v="NO"/>
    <n v="3"/>
    <m/>
    <n v="5"/>
    <n v="4"/>
    <n v="5"/>
    <n v="5"/>
    <n v="4"/>
    <n v="5"/>
    <m/>
    <s v="NO"/>
    <s v="NO"/>
    <m/>
    <m/>
    <n v="5"/>
    <n v="4"/>
    <m/>
    <x v="3"/>
    <n v="2"/>
    <m/>
    <m/>
    <d v="2017-03-21T19:19:45"/>
    <s v="10.150.1.152"/>
    <m/>
  </r>
  <r>
    <s v="F. Educación - Centro de Formación del Profesorado"/>
    <s v="Humanidades"/>
    <n v="1"/>
    <n v="2149"/>
    <m/>
    <m/>
    <x v="1"/>
    <n v="12"/>
    <m/>
    <x v="2"/>
    <n v="3"/>
    <m/>
    <n v="12"/>
    <n v="25"/>
    <m/>
    <m/>
    <m/>
    <m/>
    <n v="5"/>
    <n v="5"/>
    <n v="5"/>
    <n v="3"/>
    <n v="1"/>
    <n v="2"/>
    <m/>
    <n v="4"/>
    <s v="23h"/>
    <m/>
    <m/>
    <n v="4"/>
    <n v="2"/>
    <n v="3"/>
    <n v="3"/>
    <n v="5"/>
    <n v="5"/>
    <n v="5"/>
    <n v="5"/>
    <n v="3"/>
    <n v="4"/>
    <n v="4"/>
    <n v="4"/>
    <n v="4"/>
    <n v="4"/>
    <n v="4"/>
    <n v="2"/>
    <s v="NO"/>
    <n v="3"/>
    <m/>
    <n v="2"/>
    <n v="5"/>
    <n v="4"/>
    <n v="4"/>
    <n v="4"/>
    <n v="4"/>
    <m/>
    <s v="NO"/>
    <s v="NO"/>
    <m/>
    <m/>
    <n v="2"/>
    <n v="1"/>
    <m/>
    <x v="2"/>
    <n v="3"/>
    <m/>
    <s v="No conocía que la biblioteca tuviera formación para los usuarios."/>
    <d v="2017-03-21T19:26:32"/>
    <s v="10.150.1.152"/>
    <m/>
  </r>
  <r>
    <s v="F. Educación - Centro de Formación del Profesorado"/>
    <s v="Humanidades"/>
    <n v="1"/>
    <n v="2150"/>
    <m/>
    <m/>
    <x v="1"/>
    <n v="12"/>
    <m/>
    <x v="2"/>
    <n v="3"/>
    <m/>
    <n v="12"/>
    <m/>
    <m/>
    <m/>
    <m/>
    <m/>
    <n v="4"/>
    <n v="4"/>
    <n v="4"/>
    <n v="5"/>
    <n v="1"/>
    <m/>
    <m/>
    <m/>
    <m/>
    <m/>
    <m/>
    <n v="4"/>
    <n v="2"/>
    <n v="1"/>
    <n v="2"/>
    <n v="4"/>
    <n v="4"/>
    <n v="5"/>
    <n v="1"/>
    <n v="3"/>
    <n v="4"/>
    <n v="4"/>
    <n v="1"/>
    <n v="5"/>
    <n v="4"/>
    <n v="1"/>
    <n v="4"/>
    <s v="NO"/>
    <n v="3"/>
    <m/>
    <n v="5"/>
    <n v="3"/>
    <n v="3"/>
    <n v="5"/>
    <n v="5"/>
    <n v="4"/>
    <m/>
    <s v="NO"/>
    <s v="NO"/>
    <m/>
    <m/>
    <n v="5"/>
    <n v="5"/>
    <m/>
    <x v="2"/>
    <n v="4"/>
    <m/>
    <m/>
    <d v="2017-03-21T19:31:06"/>
    <s v="10.150.1.152"/>
    <m/>
  </r>
  <r>
    <s v="F. Ciencias de la Información"/>
    <s v="Ciencias Sociales"/>
    <n v="3"/>
    <n v="2151"/>
    <m/>
    <m/>
    <x v="1"/>
    <n v="4"/>
    <m/>
    <x v="1"/>
    <n v="4"/>
    <m/>
    <n v="4"/>
    <n v="29"/>
    <n v="1"/>
    <s v="Biblioteca Municipal de Madrid"/>
    <m/>
    <m/>
    <n v="5"/>
    <n v="5"/>
    <n v="5"/>
    <n v="5"/>
    <m/>
    <m/>
    <n v="3"/>
    <n v="4"/>
    <s v="sin cerrar"/>
    <m/>
    <m/>
    <n v="4"/>
    <n v="4"/>
    <n v="3"/>
    <n v="5"/>
    <n v="5"/>
    <n v="5"/>
    <n v="5"/>
    <n v="5"/>
    <n v="5"/>
    <n v="5"/>
    <n v="5"/>
    <n v="5"/>
    <n v="5"/>
    <n v="5"/>
    <n v="5"/>
    <n v="5"/>
    <s v="SI"/>
    <n v="5"/>
    <m/>
    <n v="5"/>
    <n v="5"/>
    <n v="5"/>
    <n v="5"/>
    <n v="5"/>
    <n v="5"/>
    <m/>
    <s v="SI"/>
    <s v="SI"/>
    <n v="5"/>
    <m/>
    <n v="5"/>
    <n v="5"/>
    <m/>
    <x v="0"/>
    <n v="5"/>
    <m/>
    <m/>
    <d v="2017-03-21T19:32:01"/>
    <s v="10.150.1.152"/>
    <m/>
  </r>
  <r>
    <s v="F. Farmacia"/>
    <s v="Ciencias de la Salud"/>
    <n v="4"/>
    <n v="2152"/>
    <m/>
    <m/>
    <x v="2"/>
    <n v="13"/>
    <m/>
    <x v="1"/>
    <n v="4"/>
    <m/>
    <n v="13"/>
    <m/>
    <m/>
    <m/>
    <m/>
    <m/>
    <n v="5"/>
    <n v="5"/>
    <n v="5"/>
    <n v="5"/>
    <m/>
    <n v="2"/>
    <m/>
    <m/>
    <m/>
    <m/>
    <m/>
    <n v="5"/>
    <n v="5"/>
    <n v="4"/>
    <n v="2"/>
    <n v="4"/>
    <n v="4"/>
    <n v="4"/>
    <n v="4"/>
    <n v="6"/>
    <n v="5"/>
    <n v="5"/>
    <n v="4"/>
    <n v="5"/>
    <n v="4"/>
    <n v="3"/>
    <n v="4"/>
    <s v="NO"/>
    <n v="5"/>
    <m/>
    <n v="5"/>
    <n v="5"/>
    <n v="4"/>
    <n v="5"/>
    <n v="5"/>
    <n v="5"/>
    <m/>
    <s v="NO"/>
    <s v="NO"/>
    <m/>
    <m/>
    <n v="5"/>
    <n v="5"/>
    <m/>
    <x v="0"/>
    <m/>
    <m/>
    <m/>
    <d v="2017-03-21T19:33:39"/>
    <s v="10.150.1.151"/>
    <m/>
  </r>
  <r>
    <s v="F. Ciencias Matemáticas"/>
    <s v="Ciencias Experimentales"/>
    <n v="2"/>
    <n v="2153"/>
    <m/>
    <m/>
    <x v="1"/>
    <n v="8"/>
    <m/>
    <x v="5"/>
    <n v="1"/>
    <m/>
    <n v="8"/>
    <m/>
    <m/>
    <m/>
    <m/>
    <m/>
    <n v="4"/>
    <n v="5"/>
    <n v="5"/>
    <n v="4"/>
    <n v="1"/>
    <m/>
    <m/>
    <m/>
    <m/>
    <m/>
    <m/>
    <n v="1"/>
    <n v="1"/>
    <n v="1"/>
    <n v="5"/>
    <n v="5"/>
    <n v="1"/>
    <n v="5"/>
    <n v="1"/>
    <n v="3"/>
    <n v="5"/>
    <n v="5"/>
    <n v="4"/>
    <n v="5"/>
    <n v="4"/>
    <n v="4"/>
    <n v="5"/>
    <s v="NO"/>
    <n v="4"/>
    <m/>
    <n v="5"/>
    <n v="4"/>
    <n v="4"/>
    <n v="5"/>
    <n v="4"/>
    <n v="5"/>
    <m/>
    <s v="SI"/>
    <s v="SI"/>
    <n v="3"/>
    <m/>
    <n v="5"/>
    <n v="5"/>
    <m/>
    <x v="0"/>
    <n v="3"/>
    <m/>
    <m/>
    <d v="2017-03-21T19:37:37"/>
    <s v="10.150.1.151"/>
    <m/>
  </r>
  <r>
    <s v="F. Farmacia"/>
    <s v="Ciencias de la Salud"/>
    <n v="4"/>
    <n v="2154"/>
    <m/>
    <m/>
    <x v="1"/>
    <n v="13"/>
    <m/>
    <x v="1"/>
    <n v="2"/>
    <m/>
    <n v="19"/>
    <n v="18"/>
    <n v="13"/>
    <s v="Bibliotecas municipales de Valdemoro (Madrid)"/>
    <m/>
    <m/>
    <n v="3"/>
    <n v="2"/>
    <n v="1"/>
    <n v="1"/>
    <m/>
    <n v="2"/>
    <m/>
    <n v="4"/>
    <n v="4"/>
    <m/>
    <m/>
    <n v="3"/>
    <n v="3"/>
    <n v="4"/>
    <n v="1"/>
    <n v="4"/>
    <n v="5"/>
    <n v="5"/>
    <n v="3"/>
    <n v="2"/>
    <n v="3"/>
    <n v="4"/>
    <n v="3"/>
    <n v="2"/>
    <n v="3"/>
    <n v="1"/>
    <n v="3"/>
    <s v="NO"/>
    <n v="3"/>
    <m/>
    <n v="3"/>
    <n v="2"/>
    <n v="2"/>
    <n v="3"/>
    <n v="4"/>
    <n v="4"/>
    <m/>
    <s v="NO"/>
    <s v="NO"/>
    <m/>
    <m/>
    <n v="1"/>
    <n v="3"/>
    <m/>
    <x v="3"/>
    <n v="2"/>
    <m/>
    <s v="Es necesario que amplíen el número de enchufes disponibles&lt;br&gt;"/>
    <d v="2017-03-21T19:50:44"/>
    <s v="10.150.1.151"/>
    <m/>
  </r>
  <r>
    <s v="F. Geografía e Historia"/>
    <s v="Humanidades"/>
    <n v="1"/>
    <n v="2155"/>
    <m/>
    <m/>
    <x v="2"/>
    <n v="16"/>
    <m/>
    <x v="3"/>
    <n v="5"/>
    <m/>
    <n v="16"/>
    <n v="3"/>
    <n v="29"/>
    <m/>
    <m/>
    <m/>
    <n v="4"/>
    <n v="4"/>
    <n v="3"/>
    <n v="3"/>
    <n v="1"/>
    <m/>
    <n v="3"/>
    <m/>
    <m/>
    <m/>
    <m/>
    <n v="5"/>
    <n v="5"/>
    <n v="5"/>
    <n v="2"/>
    <n v="4"/>
    <n v="4"/>
    <n v="3"/>
    <n v="2"/>
    <n v="2"/>
    <n v="3"/>
    <n v="4"/>
    <n v="4"/>
    <n v="2"/>
    <n v="5"/>
    <n v="3"/>
    <n v="3"/>
    <s v="SI"/>
    <n v="5"/>
    <m/>
    <n v="1"/>
    <n v="3"/>
    <n v="1"/>
    <n v="2"/>
    <n v="1"/>
    <n v="5"/>
    <m/>
    <s v="SI"/>
    <s v="NO"/>
    <m/>
    <m/>
    <n v="2"/>
    <n v="1"/>
    <m/>
    <x v="3"/>
    <n v="3"/>
    <m/>
    <m/>
    <d v="2017-03-21T20:01:29"/>
    <s v="10.150.1.151"/>
    <m/>
  </r>
  <r>
    <s v="F. Ciencias Químicas"/>
    <s v="Ciencias Experimentales"/>
    <n v="2"/>
    <n v="2156"/>
    <m/>
    <m/>
    <x v="1"/>
    <n v="10"/>
    <m/>
    <x v="1"/>
    <n v="5"/>
    <m/>
    <n v="29"/>
    <n v="10"/>
    <n v="10"/>
    <m/>
    <m/>
    <m/>
    <n v="3"/>
    <n v="3"/>
    <n v="3"/>
    <n v="2"/>
    <m/>
    <n v="2"/>
    <m/>
    <m/>
    <m/>
    <m/>
    <m/>
    <n v="4"/>
    <n v="1"/>
    <n v="1"/>
    <n v="1"/>
    <n v="3"/>
    <n v="1"/>
    <n v="4"/>
    <n v="1"/>
    <n v="4"/>
    <n v="3"/>
    <n v="3"/>
    <n v="2"/>
    <n v="3"/>
    <n v="3"/>
    <n v="2"/>
    <n v="3"/>
    <s v="NO"/>
    <n v="1"/>
    <m/>
    <n v="3"/>
    <n v="1"/>
    <n v="3"/>
    <n v="1"/>
    <n v="2"/>
    <n v="4"/>
    <m/>
    <s v="SI"/>
    <s v="SI"/>
    <n v="3"/>
    <m/>
    <n v="3"/>
    <n v="4"/>
    <m/>
    <x v="5"/>
    <n v="3"/>
    <m/>
    <m/>
    <d v="2017-03-21T20:07:38"/>
    <s v="10.150.1.152"/>
    <m/>
  </r>
  <r>
    <s v="F. Filología"/>
    <s v="Humanidades"/>
    <n v="1"/>
    <n v="2157"/>
    <m/>
    <m/>
    <x v="1"/>
    <n v="14"/>
    <m/>
    <x v="1"/>
    <n v="1"/>
    <m/>
    <n v="29"/>
    <n v="15"/>
    <m/>
    <s v="Biblioteca Parque Lisboa (Alcorcón)"/>
    <m/>
    <m/>
    <n v="3"/>
    <n v="3"/>
    <n v="4"/>
    <n v="3"/>
    <m/>
    <n v="2"/>
    <m/>
    <m/>
    <m/>
    <m/>
    <m/>
    <n v="1"/>
    <n v="2"/>
    <n v="1"/>
    <n v="4"/>
    <n v="3"/>
    <n v="4"/>
    <n v="3"/>
    <n v="1"/>
    <n v="2"/>
    <n v="3"/>
    <n v="1"/>
    <n v="2"/>
    <n v="2"/>
    <n v="3"/>
    <n v="3"/>
    <n v="2"/>
    <s v="NO"/>
    <n v="2"/>
    <m/>
    <n v="3"/>
    <n v="3"/>
    <n v="3"/>
    <n v="2"/>
    <n v="3"/>
    <n v="2"/>
    <m/>
    <s v="NO"/>
    <s v="NO"/>
    <m/>
    <m/>
    <n v="2"/>
    <n v="3"/>
    <m/>
    <x v="3"/>
    <m/>
    <m/>
    <m/>
    <d v="2017-03-21T20:09:59"/>
    <s v="10.150.1.152"/>
    <m/>
  </r>
  <r>
    <s v="F. Educación - Centro de Formación del Profesorado"/>
    <s v="Humanidades"/>
    <n v="1"/>
    <n v="2158"/>
    <m/>
    <m/>
    <x v="1"/>
    <n v="12"/>
    <m/>
    <x v="2"/>
    <n v="3"/>
    <m/>
    <n v="12"/>
    <m/>
    <m/>
    <m/>
    <m/>
    <m/>
    <n v="2"/>
    <n v="4"/>
    <n v="3"/>
    <n v="2"/>
    <n v="1"/>
    <m/>
    <m/>
    <m/>
    <m/>
    <m/>
    <m/>
    <n v="3"/>
    <n v="3"/>
    <n v="3"/>
    <n v="4"/>
    <n v="5"/>
    <n v="5"/>
    <n v="5"/>
    <n v="2"/>
    <n v="6"/>
    <n v="4"/>
    <n v="3"/>
    <n v="4"/>
    <n v="3"/>
    <n v="4"/>
    <n v="3"/>
    <n v="3"/>
    <s v="NO"/>
    <n v="3"/>
    <m/>
    <m/>
    <n v="4"/>
    <n v="4"/>
    <n v="4"/>
    <n v="4"/>
    <n v="4"/>
    <m/>
    <s v="NO"/>
    <s v="NO"/>
    <m/>
    <m/>
    <n v="2"/>
    <n v="3"/>
    <m/>
    <x v="3"/>
    <n v="3"/>
    <m/>
    <m/>
    <d v="2017-03-21T20:24:39"/>
    <s v="10.150.1.152"/>
    <m/>
  </r>
  <r>
    <s v="F. Geografía e Historia"/>
    <s v="Humanidades"/>
    <n v="1"/>
    <n v="2159"/>
    <m/>
    <m/>
    <x v="1"/>
    <n v="16"/>
    <m/>
    <x v="1"/>
    <n v="4"/>
    <m/>
    <n v="16"/>
    <n v="29"/>
    <n v="14"/>
    <m/>
    <m/>
    <m/>
    <n v="3"/>
    <n v="4"/>
    <n v="2"/>
    <n v="1"/>
    <m/>
    <m/>
    <n v="3"/>
    <m/>
    <m/>
    <m/>
    <m/>
    <n v="4"/>
    <m/>
    <n v="3"/>
    <n v="5"/>
    <n v="4"/>
    <n v="3"/>
    <n v="4"/>
    <n v="4"/>
    <n v="3"/>
    <n v="3"/>
    <n v="3"/>
    <n v="3"/>
    <n v="3"/>
    <n v="3"/>
    <n v="3"/>
    <n v="3"/>
    <s v="SI"/>
    <n v="3"/>
    <m/>
    <n v="3"/>
    <n v="3"/>
    <m/>
    <n v="4"/>
    <n v="4"/>
    <n v="4"/>
    <m/>
    <s v="SI"/>
    <s v="SI"/>
    <n v="3"/>
    <m/>
    <n v="3"/>
    <n v="2"/>
    <m/>
    <x v="3"/>
    <n v="3"/>
    <m/>
    <m/>
    <d v="2017-03-21T20:41:59"/>
    <s v="10.150.1.151"/>
    <m/>
  </r>
  <r>
    <s v="F. Educación - Centro de Formación del Profesorado"/>
    <s v="Humanidades"/>
    <n v="1"/>
    <n v="2160"/>
    <m/>
    <m/>
    <x v="2"/>
    <n v="12"/>
    <m/>
    <x v="4"/>
    <m/>
    <m/>
    <n v="12"/>
    <m/>
    <m/>
    <m/>
    <m/>
    <m/>
    <n v="3"/>
    <n v="3"/>
    <n v="3"/>
    <n v="2"/>
    <m/>
    <m/>
    <m/>
    <n v="4"/>
    <n v="0"/>
    <m/>
    <m/>
    <n v="2"/>
    <n v="2"/>
    <n v="2"/>
    <n v="3"/>
    <n v="4"/>
    <n v="4"/>
    <n v="4"/>
    <n v="2"/>
    <n v="6"/>
    <n v="2"/>
    <n v="5"/>
    <n v="3"/>
    <n v="5"/>
    <n v="3"/>
    <n v="3"/>
    <n v="1"/>
    <s v="NO"/>
    <n v="2"/>
    <m/>
    <n v="5"/>
    <n v="5"/>
    <n v="5"/>
    <n v="5"/>
    <n v="5"/>
    <n v="5"/>
    <m/>
    <s v="SI"/>
    <s v="NO"/>
    <m/>
    <m/>
    <n v="5"/>
    <n v="5"/>
    <m/>
    <x v="2"/>
    <n v="4"/>
    <m/>
    <s v="que los cursos de utilizacion de los recursos sean en horarios en que podamos participar y que se vulvan a realizar , pues en lo que va del año solo se realizo una vez y el cupo habia llenado lo que dejo fuera a muchos "/>
    <d v="2017-03-21T20:42:06"/>
    <s v="10.150.1.151"/>
    <m/>
  </r>
  <r>
    <s v="F. Ciencias Físicas"/>
    <s v="Ciencias Experimentales"/>
    <n v="2"/>
    <n v="2161"/>
    <m/>
    <m/>
    <x v="1"/>
    <n v="6"/>
    <m/>
    <x v="3"/>
    <n v="1"/>
    <m/>
    <n v="6"/>
    <n v="2"/>
    <n v="29"/>
    <s v="Químicas, porque hay reprografía. Debería haber en otras Facultades también."/>
    <m/>
    <m/>
    <n v="4"/>
    <n v="4"/>
    <n v="4"/>
    <n v="4"/>
    <m/>
    <n v="2"/>
    <m/>
    <n v="4"/>
    <n v="4"/>
    <m/>
    <m/>
    <n v="3"/>
    <n v="1"/>
    <n v="1"/>
    <n v="4"/>
    <n v="4"/>
    <n v="5"/>
    <n v="5"/>
    <n v="3"/>
    <n v="2"/>
    <n v="3"/>
    <n v="2"/>
    <n v="1"/>
    <n v="3"/>
    <n v="1"/>
    <n v="1"/>
    <n v="2"/>
    <s v="NO"/>
    <n v="1"/>
    <m/>
    <n v="4"/>
    <n v="3"/>
    <n v="4"/>
    <n v="4"/>
    <n v="2"/>
    <n v="2"/>
    <m/>
    <s v="NO"/>
    <s v="NO"/>
    <m/>
    <m/>
    <n v="4"/>
    <n v="5"/>
    <m/>
    <x v="2"/>
    <n v="5"/>
    <m/>
    <s v="En Físicas ha mejorado increíblemente el servicio con la nueva biblioteca. Sin embargo sigue habiendo cosas que mejorar, como por ejemplo en Físicas el excesivo uso de la calefacción.&lt;br&gt;&lt;br&gt;Más en general, siguen faltando puestos de estudio en la Biblioteca María Zambrano en época de exámenes… Podrían abrir más bibliotecas, por ejemplo Químicas que es un edificio separado, u otras."/>
    <d v="2017-03-21T20:47:56"/>
    <s v="10.150.1.151"/>
    <m/>
  </r>
  <r>
    <s v="F. Enfermería, Fisioterapia y Podología"/>
    <s v="Ciencias de la Salud"/>
    <n v="4"/>
    <n v="2162"/>
    <m/>
    <m/>
    <x v="0"/>
    <n v="22"/>
    <m/>
    <x v="2"/>
    <n v="1"/>
    <m/>
    <n v="22"/>
    <m/>
    <m/>
    <m/>
    <m/>
    <m/>
    <n v="3"/>
    <n v="3"/>
    <n v="5"/>
    <n v="5"/>
    <m/>
    <n v="2"/>
    <n v="3"/>
    <n v="4"/>
    <m/>
    <m/>
    <m/>
    <n v="4"/>
    <n v="3"/>
    <n v="2"/>
    <n v="5"/>
    <n v="1"/>
    <n v="5"/>
    <n v="1"/>
    <n v="4"/>
    <n v="6"/>
    <n v="3"/>
    <n v="1"/>
    <n v="1"/>
    <n v="4"/>
    <n v="2"/>
    <n v="3"/>
    <n v="1"/>
    <s v="NO"/>
    <n v="4"/>
    <m/>
    <n v="4"/>
    <n v="3"/>
    <n v="3"/>
    <n v="5"/>
    <n v="5"/>
    <n v="5"/>
    <m/>
    <s v="SI"/>
    <s v="NO"/>
    <m/>
    <m/>
    <n v="5"/>
    <n v="5"/>
    <m/>
    <x v="2"/>
    <n v="4"/>
    <m/>
    <s v="Abrir todos los días del año, salvo festivos señalados nacionales (Navidad y año nuevo)"/>
    <d v="2017-03-21T20:57:03"/>
    <s v="10.150.1.152"/>
    <m/>
  </r>
  <r>
    <s v="F. Filología"/>
    <s v="Humanidades"/>
    <n v="1"/>
    <n v="2163"/>
    <m/>
    <m/>
    <x v="2"/>
    <n v="14"/>
    <m/>
    <x v="3"/>
    <n v="4"/>
    <m/>
    <n v="29"/>
    <n v="15"/>
    <n v="14"/>
    <s v="La Casa Encendida "/>
    <m/>
    <m/>
    <n v="4"/>
    <n v="5"/>
    <n v="5"/>
    <n v="5"/>
    <m/>
    <m/>
    <n v="3"/>
    <m/>
    <m/>
    <m/>
    <m/>
    <n v="5"/>
    <n v="2"/>
    <n v="2"/>
    <n v="3"/>
    <n v="3"/>
    <n v="4"/>
    <n v="3"/>
    <n v="3"/>
    <n v="6"/>
    <n v="5"/>
    <n v="4"/>
    <n v="3"/>
    <n v="4"/>
    <n v="5"/>
    <n v="4"/>
    <n v="4"/>
    <s v="SI"/>
    <n v="4"/>
    <m/>
    <n v="2"/>
    <n v="4"/>
    <n v="5"/>
    <n v="5"/>
    <n v="5"/>
    <n v="5"/>
    <m/>
    <s v="NO"/>
    <s v="NO"/>
    <m/>
    <m/>
    <n v="4"/>
    <n v="2"/>
    <m/>
    <x v="0"/>
    <m/>
    <m/>
    <m/>
    <d v="2017-03-21T21:02:22"/>
    <s v="10.150.1.151"/>
    <m/>
  </r>
  <r>
    <s v="F. Farmacia"/>
    <s v="Ciencias de la Salud"/>
    <n v="4"/>
    <n v="2164"/>
    <m/>
    <m/>
    <x v="1"/>
    <n v="13"/>
    <m/>
    <x v="2"/>
    <n v="3"/>
    <m/>
    <n v="13"/>
    <n v="2"/>
    <n v="18"/>
    <s v="F. Odontología"/>
    <m/>
    <m/>
    <n v="4"/>
    <n v="2"/>
    <n v="2"/>
    <n v="1"/>
    <n v="1"/>
    <n v="2"/>
    <m/>
    <m/>
    <m/>
    <m/>
    <m/>
    <n v="3"/>
    <n v="1"/>
    <n v="1"/>
    <n v="3"/>
    <n v="5"/>
    <n v="3"/>
    <n v="5"/>
    <n v="1"/>
    <n v="4"/>
    <n v="2"/>
    <n v="3"/>
    <n v="2"/>
    <n v="3"/>
    <n v="4"/>
    <n v="3"/>
    <n v="4"/>
    <s v="NO"/>
    <n v="4"/>
    <m/>
    <n v="5"/>
    <n v="2"/>
    <n v="3"/>
    <n v="5"/>
    <n v="5"/>
    <n v="5"/>
    <m/>
    <s v="NO"/>
    <s v="NO"/>
    <m/>
    <m/>
    <n v="5"/>
    <n v="5"/>
    <m/>
    <x v="2"/>
    <n v="4"/>
    <m/>
    <s v="No asistí a cursos de formación de usuarios porque no sabía que existían.&lt;br&gt;Una sugerencia: ampliar el plazo para devolver los libros, una semana es demasiado poco, y además debería haber más ejemplares de cada libro en la biblioteca (me refiero a la biblioteca de la F. de Farmacia)."/>
    <d v="2017-03-21T21:03:43"/>
    <s v="10.150.1.152"/>
    <m/>
  </r>
  <r>
    <s v="F. Veterinaria"/>
    <s v="Ciencias de la Salud"/>
    <n v="4"/>
    <n v="2165"/>
    <m/>
    <m/>
    <x v="1"/>
    <n v="21"/>
    <m/>
    <x v="3"/>
    <n v="3"/>
    <m/>
    <n v="21"/>
    <n v="16"/>
    <n v="29"/>
    <m/>
    <m/>
    <m/>
    <n v="2"/>
    <n v="4"/>
    <n v="4"/>
    <n v="2"/>
    <m/>
    <n v="2"/>
    <m/>
    <m/>
    <m/>
    <m/>
    <m/>
    <n v="4"/>
    <n v="3"/>
    <n v="2"/>
    <n v="2"/>
    <n v="5"/>
    <n v="4"/>
    <n v="5"/>
    <n v="1"/>
    <n v="3"/>
    <n v="4"/>
    <n v="2"/>
    <n v="3"/>
    <n v="5"/>
    <n v="5"/>
    <n v="2"/>
    <n v="2"/>
    <s v="NO"/>
    <n v="5"/>
    <m/>
    <n v="5"/>
    <n v="4"/>
    <n v="4"/>
    <n v="5"/>
    <n v="5"/>
    <n v="5"/>
    <m/>
    <s v="SI"/>
    <s v="SI"/>
    <n v="5"/>
    <m/>
    <n v="5"/>
    <n v="5"/>
    <m/>
    <x v="2"/>
    <n v="4"/>
    <m/>
    <s v="En la biblioteca de la facultad de Veterinaria faltan muchos enchufes. A veces hace demasiado frío. Me parece positiva la reforma que se ha hecho en la entrada de esta biblioteca."/>
    <d v="2017-03-21T21:21:09"/>
    <s v="10.150.1.151"/>
    <m/>
  </r>
  <r>
    <s v="F. Trabajo Social"/>
    <s v="Ciencias Sociales"/>
    <n v="3"/>
    <n v="2166"/>
    <m/>
    <m/>
    <x v="0"/>
    <n v="26"/>
    <m/>
    <x v="1"/>
    <n v="4"/>
    <m/>
    <n v="26"/>
    <n v="9"/>
    <m/>
    <m/>
    <m/>
    <m/>
    <n v="5"/>
    <n v="4"/>
    <n v="3"/>
    <n v="2"/>
    <m/>
    <m/>
    <n v="3"/>
    <m/>
    <m/>
    <m/>
    <m/>
    <n v="4"/>
    <n v="5"/>
    <n v="2"/>
    <n v="2"/>
    <n v="1"/>
    <n v="4"/>
    <n v="1"/>
    <n v="1"/>
    <n v="6"/>
    <n v="4"/>
    <n v="5"/>
    <n v="4"/>
    <n v="5"/>
    <n v="4"/>
    <n v="3"/>
    <n v="3"/>
    <s v="SI"/>
    <n v="3"/>
    <m/>
    <n v="4"/>
    <n v="5"/>
    <n v="5"/>
    <n v="5"/>
    <n v="5"/>
    <n v="5"/>
    <m/>
    <s v="NO"/>
    <s v="SI"/>
    <n v="4"/>
    <m/>
    <n v="5"/>
    <n v="5"/>
    <m/>
    <x v="4"/>
    <n v="4"/>
    <m/>
    <s v="renovar los computadores de los puestos fijos de la biblioteca de trabajo social"/>
    <d v="2017-03-21T21:26:48"/>
    <s v="10.150.1.152"/>
    <m/>
  </r>
  <r>
    <s v="F. Psicología"/>
    <s v="Ciencias de la Salud"/>
    <n v="4"/>
    <n v="2167"/>
    <m/>
    <m/>
    <x v="1"/>
    <n v="20"/>
    <m/>
    <x v="2"/>
    <n v="5"/>
    <m/>
    <n v="20"/>
    <m/>
    <m/>
    <m/>
    <m/>
    <m/>
    <n v="4"/>
    <n v="4"/>
    <n v="4"/>
    <n v="4"/>
    <m/>
    <n v="2"/>
    <m/>
    <m/>
    <m/>
    <m/>
    <m/>
    <n v="3"/>
    <n v="5"/>
    <n v="5"/>
    <n v="4"/>
    <n v="5"/>
    <n v="5"/>
    <m/>
    <m/>
    <n v="5"/>
    <n v="4"/>
    <n v="4"/>
    <n v="4"/>
    <n v="4"/>
    <n v="4"/>
    <n v="3"/>
    <n v="4"/>
    <s v="NO"/>
    <n v="4"/>
    <m/>
    <n v="4"/>
    <n v="4"/>
    <n v="4"/>
    <n v="4"/>
    <n v="4"/>
    <n v="3"/>
    <m/>
    <s v="SI"/>
    <s v="SI"/>
    <n v="5"/>
    <m/>
    <n v="3"/>
    <n v="3"/>
    <m/>
    <x v="2"/>
    <n v="4"/>
    <m/>
    <m/>
    <d v="2017-03-21T21:43:50"/>
    <s v="10.150.1.151"/>
    <m/>
  </r>
  <r>
    <s v="F. Geografía e Historia"/>
    <s v="Humanidades"/>
    <n v="1"/>
    <n v="2168"/>
    <m/>
    <m/>
    <x v="1"/>
    <n v="16"/>
    <m/>
    <x v="3"/>
    <n v="5"/>
    <m/>
    <n v="16"/>
    <n v="29"/>
    <n v="15"/>
    <m/>
    <m/>
    <m/>
    <n v="5"/>
    <n v="5"/>
    <n v="5"/>
    <n v="5"/>
    <m/>
    <n v="2"/>
    <n v="3"/>
    <n v="4"/>
    <n v="4.1666666666666664E-2"/>
    <m/>
    <m/>
    <n v="5"/>
    <n v="5"/>
    <n v="5"/>
    <n v="2"/>
    <n v="4"/>
    <n v="5"/>
    <n v="3"/>
    <n v="5"/>
    <n v="3"/>
    <n v="4"/>
    <n v="5"/>
    <n v="4"/>
    <n v="5"/>
    <n v="3"/>
    <n v="5"/>
    <n v="4"/>
    <s v="SI"/>
    <n v="4"/>
    <m/>
    <n v="5"/>
    <n v="5"/>
    <n v="5"/>
    <n v="5"/>
    <n v="5"/>
    <n v="5"/>
    <m/>
    <s v="NO"/>
    <s v="NO"/>
    <m/>
    <m/>
    <n v="5"/>
    <n v="5"/>
    <m/>
    <x v="0"/>
    <n v="3"/>
    <m/>
    <m/>
    <d v="2017-03-21T21:48:42"/>
    <s v="10.150.1.151"/>
    <m/>
  </r>
  <r>
    <s v="F. Farmacia"/>
    <s v="Ciencias de la Salud"/>
    <n v="4"/>
    <n v="2169"/>
    <m/>
    <m/>
    <x v="1"/>
    <n v="13"/>
    <m/>
    <x v="2"/>
    <n v="3"/>
    <m/>
    <n v="13"/>
    <n v="19"/>
    <m/>
    <s v="Centro Conde Duque"/>
    <m/>
    <m/>
    <n v="2"/>
    <n v="4"/>
    <n v="1"/>
    <n v="2"/>
    <m/>
    <n v="2"/>
    <n v="3"/>
    <n v="4"/>
    <n v="2"/>
    <m/>
    <m/>
    <n v="5"/>
    <n v="1"/>
    <n v="2"/>
    <n v="1"/>
    <n v="5"/>
    <n v="5"/>
    <n v="1"/>
    <n v="1"/>
    <n v="2"/>
    <n v="4"/>
    <n v="5"/>
    <n v="2"/>
    <n v="5"/>
    <n v="2"/>
    <n v="3"/>
    <n v="2"/>
    <s v="NO"/>
    <n v="1"/>
    <m/>
    <n v="5"/>
    <n v="3"/>
    <n v="5"/>
    <n v="5"/>
    <n v="4"/>
    <n v="4"/>
    <m/>
    <s v="NO"/>
    <s v="NO"/>
    <m/>
    <m/>
    <n v="5"/>
    <n v="5"/>
    <m/>
    <x v="3"/>
    <n v="3"/>
    <m/>
    <s v="Que haga menos calor, en general todo elo año"/>
    <d v="2017-03-21T21:48:58"/>
    <s v="10.150.1.152"/>
    <m/>
  </r>
  <r>
    <s v="F. Educación - Centro de Formación del Profesorado"/>
    <s v="Humanidades"/>
    <n v="1"/>
    <n v="2170"/>
    <m/>
    <m/>
    <x v="2"/>
    <n v="12"/>
    <m/>
    <x v="2"/>
    <n v="4"/>
    <m/>
    <n v="12"/>
    <n v="20"/>
    <n v="26"/>
    <m/>
    <m/>
    <m/>
    <n v="3"/>
    <n v="2"/>
    <n v="4"/>
    <n v="1"/>
    <n v="1"/>
    <m/>
    <m/>
    <m/>
    <m/>
    <m/>
    <m/>
    <n v="3"/>
    <n v="2"/>
    <n v="3"/>
    <n v="3"/>
    <n v="4"/>
    <n v="4"/>
    <n v="4"/>
    <n v="2"/>
    <n v="6"/>
    <n v="3"/>
    <n v="5"/>
    <n v="4"/>
    <n v="3"/>
    <n v="4"/>
    <n v="3"/>
    <n v="4"/>
    <s v="NO"/>
    <n v="4"/>
    <m/>
    <n v="3"/>
    <n v="3"/>
    <n v="5"/>
    <n v="4"/>
    <n v="4"/>
    <n v="4"/>
    <m/>
    <s v="NO"/>
    <s v="NO"/>
    <m/>
    <m/>
    <n v="3"/>
    <n v="3"/>
    <m/>
    <x v="3"/>
    <n v="3"/>
    <m/>
    <m/>
    <d v="2017-03-21T22:19:35"/>
    <s v="10.150.1.152"/>
    <m/>
  </r>
  <r>
    <s v="F. Veterinaria"/>
    <s v="Ciencias de la Salud"/>
    <n v="4"/>
    <n v="2171"/>
    <m/>
    <m/>
    <x v="1"/>
    <n v="21"/>
    <m/>
    <x v="2"/>
    <n v="4"/>
    <m/>
    <n v="21"/>
    <n v="29"/>
    <m/>
    <m/>
    <m/>
    <m/>
    <n v="5"/>
    <n v="4"/>
    <n v="4"/>
    <n v="4"/>
    <n v="1"/>
    <m/>
    <m/>
    <m/>
    <m/>
    <m/>
    <m/>
    <n v="3"/>
    <n v="5"/>
    <n v="1"/>
    <n v="2"/>
    <n v="5"/>
    <n v="4"/>
    <n v="5"/>
    <n v="3"/>
    <n v="6"/>
    <n v="4"/>
    <n v="5"/>
    <n v="4"/>
    <n v="5"/>
    <n v="4"/>
    <n v="3"/>
    <n v="5"/>
    <s v="NO"/>
    <n v="4"/>
    <m/>
    <n v="5"/>
    <n v="5"/>
    <n v="5"/>
    <n v="5"/>
    <m/>
    <n v="5"/>
    <m/>
    <s v="SI"/>
    <s v="NO"/>
    <m/>
    <m/>
    <n v="4"/>
    <n v="5"/>
    <m/>
    <x v="2"/>
    <n v="4"/>
    <m/>
    <s v="No he podido asistir a los cursos de la biblioteca por incompatibilidad de horarios con los estudios."/>
    <d v="2017-03-21T22:30:54"/>
    <s v="10.150.1.152"/>
    <m/>
  </r>
  <r>
    <s v="F. Ciencias de la Información"/>
    <s v="Ciencias Sociales"/>
    <n v="3"/>
    <n v="2173"/>
    <m/>
    <m/>
    <x v="4"/>
    <n v="4"/>
    <m/>
    <x v="2"/>
    <n v="3"/>
    <m/>
    <n v="4"/>
    <n v="11"/>
    <n v="9"/>
    <m/>
    <m/>
    <m/>
    <n v="4"/>
    <n v="4"/>
    <n v="4"/>
    <n v="3"/>
    <m/>
    <n v="2"/>
    <m/>
    <m/>
    <m/>
    <m/>
    <m/>
    <n v="3"/>
    <n v="3"/>
    <n v="3"/>
    <n v="4"/>
    <n v="4"/>
    <n v="3"/>
    <n v="4"/>
    <n v="2"/>
    <n v="3"/>
    <n v="4"/>
    <n v="5"/>
    <n v="4"/>
    <n v="4"/>
    <n v="4"/>
    <n v="4"/>
    <n v="4"/>
    <s v="NO"/>
    <n v="4"/>
    <m/>
    <n v="5"/>
    <n v="4"/>
    <n v="4"/>
    <n v="5"/>
    <n v="5"/>
    <n v="5"/>
    <m/>
    <s v="NO"/>
    <s v="NO"/>
    <m/>
    <m/>
    <n v="5"/>
    <n v="5"/>
    <m/>
    <x v="0"/>
    <n v="4"/>
    <m/>
    <s v="en general estoy satisfecho en todo lo relacionado con la biblioteca y sus instalaciones. "/>
    <d v="2017-03-21T22:44:39"/>
    <s v="10.150.1.151"/>
    <m/>
  </r>
  <r>
    <s v="F. Educación - Centro de Formación del Profesorado"/>
    <s v="Humanidades"/>
    <n v="1"/>
    <n v="2174"/>
    <m/>
    <m/>
    <x v="1"/>
    <n v="12"/>
    <m/>
    <x v="1"/>
    <n v="4"/>
    <m/>
    <n v="12"/>
    <m/>
    <m/>
    <m/>
    <m/>
    <m/>
    <n v="3"/>
    <n v="3"/>
    <n v="3"/>
    <n v="3"/>
    <m/>
    <m/>
    <m/>
    <m/>
    <m/>
    <m/>
    <m/>
    <n v="4"/>
    <n v="2"/>
    <n v="2"/>
    <n v="5"/>
    <n v="4"/>
    <n v="4"/>
    <n v="4"/>
    <n v="1"/>
    <n v="2"/>
    <n v="3"/>
    <n v="3"/>
    <n v="3"/>
    <n v="2"/>
    <n v="4"/>
    <n v="3"/>
    <n v="3"/>
    <s v="NO"/>
    <n v="3"/>
    <m/>
    <n v="3"/>
    <n v="2"/>
    <n v="4"/>
    <n v="4"/>
    <n v="4"/>
    <n v="4"/>
    <m/>
    <s v="NO"/>
    <s v="NO"/>
    <m/>
    <m/>
    <n v="3"/>
    <n v="2"/>
    <m/>
    <x v="2"/>
    <n v="4"/>
    <m/>
    <s v="Hace demasiado calor en la sala de trabajo en grupos."/>
    <d v="2017-03-21T23:07:39"/>
    <s v="10.150.1.151"/>
    <m/>
  </r>
  <r>
    <s v="F. Filología"/>
    <s v="Humanidades"/>
    <n v="1"/>
    <n v="2175"/>
    <m/>
    <m/>
    <x v="1"/>
    <n v="14"/>
    <m/>
    <x v="2"/>
    <n v="3"/>
    <m/>
    <n v="29"/>
    <n v="14"/>
    <m/>
    <m/>
    <m/>
    <m/>
    <n v="5"/>
    <n v="3"/>
    <n v="5"/>
    <n v="5"/>
    <m/>
    <n v="2"/>
    <n v="3"/>
    <m/>
    <m/>
    <m/>
    <m/>
    <n v="4"/>
    <n v="3"/>
    <n v="3"/>
    <n v="3"/>
    <n v="3"/>
    <n v="3"/>
    <n v="3"/>
    <n v="3"/>
    <n v="3"/>
    <n v="4"/>
    <n v="4"/>
    <n v="4"/>
    <n v="4"/>
    <n v="4"/>
    <n v="4"/>
    <m/>
    <s v="NO"/>
    <n v="3"/>
    <m/>
    <n v="4"/>
    <n v="4"/>
    <n v="4"/>
    <n v="4"/>
    <n v="4"/>
    <n v="4"/>
    <m/>
    <s v="NO"/>
    <s v="NO"/>
    <m/>
    <m/>
    <n v="4"/>
    <n v="4"/>
    <m/>
    <x v="3"/>
    <n v="4"/>
    <m/>
    <m/>
    <d v="2017-03-21T23:17:08"/>
    <s v="10.150.1.151"/>
    <m/>
  </r>
  <r>
    <s v="F. Psicología"/>
    <s v="Ciencias de la Salud"/>
    <n v="4"/>
    <n v="2176"/>
    <m/>
    <m/>
    <x v="0"/>
    <n v="20"/>
    <m/>
    <x v="5"/>
    <n v="4"/>
    <m/>
    <n v="20"/>
    <n v="20"/>
    <n v="20"/>
    <m/>
    <m/>
    <m/>
    <n v="5"/>
    <n v="5"/>
    <n v="5"/>
    <n v="5"/>
    <m/>
    <m/>
    <n v="3"/>
    <m/>
    <m/>
    <m/>
    <m/>
    <n v="1"/>
    <n v="5"/>
    <n v="5"/>
    <n v="4"/>
    <n v="2"/>
    <n v="5"/>
    <n v="5"/>
    <n v="5"/>
    <n v="4"/>
    <n v="4"/>
    <n v="5"/>
    <n v="3"/>
    <n v="5"/>
    <n v="5"/>
    <m/>
    <n v="5"/>
    <s v="SI"/>
    <n v="4"/>
    <m/>
    <n v="5"/>
    <n v="3"/>
    <n v="4"/>
    <n v="4"/>
    <n v="5"/>
    <n v="5"/>
    <m/>
    <s v="SI"/>
    <s v="SI"/>
    <n v="4"/>
    <m/>
    <n v="5"/>
    <n v="5"/>
    <m/>
    <x v="2"/>
    <n v="5"/>
    <m/>
    <s v="La página web de PsycINFO funciona fatal. Se caduca la sesión muy rápido y entra en bucle. "/>
    <d v="2017-03-21T23:19:52"/>
    <s v="10.150.1.151"/>
    <m/>
  </r>
  <r>
    <s v="F. Farmacia"/>
    <s v="Ciencias de la Salud"/>
    <n v="4"/>
    <n v="2177"/>
    <m/>
    <m/>
    <x v="1"/>
    <n v="13"/>
    <m/>
    <x v="1"/>
    <n v="3"/>
    <m/>
    <n v="13"/>
    <n v="18"/>
    <m/>
    <m/>
    <m/>
    <m/>
    <n v="5"/>
    <n v="4"/>
    <n v="4"/>
    <n v="4"/>
    <m/>
    <n v="2"/>
    <n v="3"/>
    <m/>
    <m/>
    <m/>
    <m/>
    <n v="5"/>
    <n v="3"/>
    <n v="4"/>
    <n v="2"/>
    <n v="5"/>
    <n v="2"/>
    <n v="3"/>
    <n v="1"/>
    <n v="5"/>
    <n v="4"/>
    <n v="5"/>
    <n v="4"/>
    <n v="5"/>
    <n v="4"/>
    <m/>
    <n v="4"/>
    <s v="NO"/>
    <n v="5"/>
    <m/>
    <n v="5"/>
    <n v="4"/>
    <n v="4"/>
    <n v="5"/>
    <n v="5"/>
    <n v="5"/>
    <m/>
    <s v="SI"/>
    <s v="SI"/>
    <n v="5"/>
    <m/>
    <n v="5"/>
    <n v="5"/>
    <m/>
    <x v="0"/>
    <n v="4"/>
    <m/>
    <m/>
    <d v="2017-03-21T23:37:02"/>
    <s v="10.150.1.151"/>
    <m/>
  </r>
  <r>
    <s v="F. Filología"/>
    <s v="Humanidades"/>
    <n v="1"/>
    <n v="2178"/>
    <m/>
    <m/>
    <x v="2"/>
    <n v="14"/>
    <m/>
    <x v="5"/>
    <n v="3"/>
    <m/>
    <n v="14"/>
    <n v="29"/>
    <m/>
    <m/>
    <m/>
    <m/>
    <n v="5"/>
    <n v="5"/>
    <n v="5"/>
    <n v="4"/>
    <m/>
    <n v="2"/>
    <m/>
    <m/>
    <m/>
    <m/>
    <m/>
    <n v="2"/>
    <n v="5"/>
    <n v="5"/>
    <n v="1"/>
    <n v="5"/>
    <n v="4"/>
    <n v="5"/>
    <n v="3"/>
    <n v="2"/>
    <n v="4"/>
    <n v="5"/>
    <n v="5"/>
    <m/>
    <n v="5"/>
    <m/>
    <n v="5"/>
    <s v="SI"/>
    <n v="5"/>
    <m/>
    <n v="5"/>
    <n v="5"/>
    <n v="5"/>
    <n v="5"/>
    <n v="5"/>
    <n v="5"/>
    <m/>
    <s v="SI"/>
    <s v="SI"/>
    <n v="5"/>
    <m/>
    <n v="5"/>
    <n v="5"/>
    <m/>
    <x v="0"/>
    <n v="5"/>
    <m/>
    <s v="El préstamo de ordenadores me parece algo muy positivo a destacar y realmente no tengo ninguna queja. Sólo espero que las posibilidades que la biblioteca ofrece sean accesibles mediante videotutoriales y tengan más visibilidad en las redes sociales/facultades.&lt;br&gt;&lt;br&gt;"/>
    <d v="2017-03-21T23:48:56"/>
    <s v="10.150.1.152"/>
    <m/>
  </r>
  <r>
    <s v="F. Filología"/>
    <s v="Humanidades"/>
    <n v="1"/>
    <n v="2179"/>
    <m/>
    <m/>
    <x v="1"/>
    <n v="14"/>
    <m/>
    <x v="1"/>
    <n v="3"/>
    <m/>
    <n v="29"/>
    <m/>
    <m/>
    <m/>
    <m/>
    <m/>
    <n v="5"/>
    <n v="5"/>
    <n v="5"/>
    <n v="5"/>
    <n v="1"/>
    <m/>
    <m/>
    <m/>
    <m/>
    <m/>
    <m/>
    <n v="4"/>
    <n v="1"/>
    <n v="1"/>
    <n v="4"/>
    <n v="4"/>
    <n v="4"/>
    <n v="4"/>
    <n v="1"/>
    <n v="6"/>
    <n v="4"/>
    <n v="4"/>
    <n v="4"/>
    <n v="4"/>
    <n v="4"/>
    <n v="4"/>
    <n v="4"/>
    <s v="NO"/>
    <n v="4"/>
    <m/>
    <n v="5"/>
    <n v="3"/>
    <n v="4"/>
    <n v="4"/>
    <n v="4"/>
    <n v="4"/>
    <m/>
    <s v="SI"/>
    <s v="NO"/>
    <m/>
    <m/>
    <n v="4"/>
    <n v="4"/>
    <m/>
    <x v="0"/>
    <n v="4"/>
    <m/>
    <m/>
    <d v="2017-03-22T00:11:30"/>
    <s v="10.150.1.151"/>
    <m/>
  </r>
  <r>
    <s v="F. Geografía e Historia"/>
    <s v="Humanidades"/>
    <n v="1"/>
    <n v="2180"/>
    <m/>
    <m/>
    <x v="1"/>
    <n v="16"/>
    <m/>
    <x v="1"/>
    <n v="4"/>
    <m/>
    <n v="16"/>
    <n v="29"/>
    <m/>
    <m/>
    <m/>
    <m/>
    <n v="3"/>
    <n v="3"/>
    <n v="2"/>
    <n v="3"/>
    <m/>
    <n v="2"/>
    <n v="3"/>
    <m/>
    <m/>
    <m/>
    <m/>
    <n v="5"/>
    <n v="1"/>
    <n v="2"/>
    <n v="5"/>
    <n v="5"/>
    <n v="1"/>
    <n v="1"/>
    <n v="1"/>
    <n v="3"/>
    <n v="5"/>
    <n v="4"/>
    <n v="3"/>
    <n v="5"/>
    <n v="4"/>
    <m/>
    <n v="4"/>
    <s v="NO"/>
    <n v="3"/>
    <m/>
    <n v="5"/>
    <n v="5"/>
    <n v="5"/>
    <n v="5"/>
    <n v="5"/>
    <n v="5"/>
    <m/>
    <s v="NO"/>
    <s v="NO"/>
    <m/>
    <m/>
    <n v="5"/>
    <n v="5"/>
    <m/>
    <x v="2"/>
    <n v="4"/>
    <m/>
    <m/>
    <d v="2017-03-22T00:34:40"/>
    <s v="10.150.1.152"/>
    <m/>
  </r>
  <r>
    <s v="F. Filología"/>
    <s v="Humanidades"/>
    <n v="1"/>
    <n v="2181"/>
    <m/>
    <m/>
    <x v="0"/>
    <n v="14"/>
    <m/>
    <x v="1"/>
    <n v="4"/>
    <m/>
    <n v="29"/>
    <m/>
    <m/>
    <m/>
    <m/>
    <m/>
    <n v="4"/>
    <n v="5"/>
    <n v="5"/>
    <n v="5"/>
    <n v="1"/>
    <n v="2"/>
    <m/>
    <m/>
    <m/>
    <m/>
    <m/>
    <n v="3"/>
    <m/>
    <m/>
    <m/>
    <m/>
    <n v="3"/>
    <m/>
    <m/>
    <n v="5"/>
    <n v="4"/>
    <n v="5"/>
    <m/>
    <n v="4"/>
    <n v="4"/>
    <n v="4"/>
    <n v="5"/>
    <s v="NO"/>
    <n v="4"/>
    <m/>
    <n v="5"/>
    <n v="5"/>
    <n v="4"/>
    <n v="5"/>
    <n v="5"/>
    <n v="5"/>
    <m/>
    <s v="NO"/>
    <s v="NO"/>
    <m/>
    <m/>
    <n v="4"/>
    <n v="5"/>
    <m/>
    <x v="0"/>
    <n v="4"/>
    <m/>
    <m/>
    <d v="2017-03-22T00:48:11"/>
    <s v="10.150.1.152"/>
    <m/>
  </r>
  <r>
    <s v="F. Filosofía"/>
    <s v="Humanidades"/>
    <n v="1"/>
    <n v="2182"/>
    <m/>
    <m/>
    <x v="1"/>
    <n v="15"/>
    <m/>
    <x v="3"/>
    <n v="5"/>
    <m/>
    <n v="29"/>
    <n v="15"/>
    <n v="9"/>
    <s v="Bibliotecas municipales ayuntamiento de Madrid"/>
    <m/>
    <m/>
    <n v="3"/>
    <n v="3"/>
    <n v="3"/>
    <n v="2"/>
    <m/>
    <m/>
    <m/>
    <n v="4"/>
    <m/>
    <m/>
    <m/>
    <n v="4"/>
    <n v="1"/>
    <n v="1"/>
    <n v="4"/>
    <n v="3"/>
    <n v="3"/>
    <n v="3"/>
    <n v="3"/>
    <n v="4"/>
    <n v="5"/>
    <n v="4"/>
    <n v="3"/>
    <n v="4"/>
    <n v="4"/>
    <n v="2"/>
    <n v="4"/>
    <s v="NO"/>
    <n v="4"/>
    <m/>
    <n v="5"/>
    <n v="2"/>
    <n v="1"/>
    <n v="3"/>
    <n v="3"/>
    <n v="3"/>
    <m/>
    <s v="NO"/>
    <s v="NO"/>
    <n v="3"/>
    <m/>
    <n v="5"/>
    <n v="5"/>
    <m/>
    <x v="2"/>
    <n v="4"/>
    <m/>
    <m/>
    <d v="2017-03-22T00:54:34"/>
    <s v="10.150.1.152"/>
    <m/>
  </r>
  <r>
    <s v="F. Derecho"/>
    <s v="Ciencias Sociales"/>
    <n v="3"/>
    <n v="2183"/>
    <m/>
    <m/>
    <x v="1"/>
    <n v="11"/>
    <m/>
    <x v="2"/>
    <n v="5"/>
    <m/>
    <n v="29"/>
    <n v="11"/>
    <n v="15"/>
    <m/>
    <m/>
    <m/>
    <n v="5"/>
    <n v="3"/>
    <n v="3"/>
    <n v="3"/>
    <m/>
    <n v="2"/>
    <m/>
    <m/>
    <m/>
    <m/>
    <m/>
    <n v="4"/>
    <n v="1"/>
    <n v="1"/>
    <n v="4"/>
    <n v="4"/>
    <n v="5"/>
    <n v="5"/>
    <n v="3"/>
    <n v="6"/>
    <n v="3"/>
    <n v="4"/>
    <n v="4"/>
    <n v="3"/>
    <n v="4"/>
    <n v="3"/>
    <n v="1"/>
    <s v="NO"/>
    <n v="3"/>
    <m/>
    <n v="3"/>
    <n v="1"/>
    <n v="4"/>
    <n v="5"/>
    <n v="5"/>
    <n v="3"/>
    <m/>
    <s v="NO"/>
    <s v="NO"/>
    <n v="3"/>
    <m/>
    <n v="5"/>
    <n v="5"/>
    <m/>
    <x v="2"/>
    <n v="4"/>
    <m/>
    <m/>
    <d v="2017-03-22T00:57:11"/>
    <s v="10.150.1.152"/>
    <m/>
  </r>
  <r>
    <s v="F. Ciencias Físicas"/>
    <s v="Ciencias Experimentales"/>
    <n v="2"/>
    <n v="2184"/>
    <m/>
    <m/>
    <x v="1"/>
    <n v="6"/>
    <m/>
    <x v="2"/>
    <n v="1"/>
    <m/>
    <n v="6"/>
    <n v="10"/>
    <m/>
    <m/>
    <m/>
    <m/>
    <n v="4"/>
    <n v="3"/>
    <n v="3"/>
    <n v="4"/>
    <m/>
    <n v="2"/>
    <m/>
    <m/>
    <m/>
    <m/>
    <m/>
    <n v="4"/>
    <n v="1"/>
    <n v="1"/>
    <n v="3"/>
    <n v="3"/>
    <n v="4"/>
    <n v="5"/>
    <n v="2"/>
    <n v="6"/>
    <n v="2"/>
    <n v="3"/>
    <n v="3"/>
    <m/>
    <n v="3"/>
    <n v="2"/>
    <n v="5"/>
    <s v="NO"/>
    <n v="1"/>
    <m/>
    <n v="4"/>
    <n v="4"/>
    <n v="4"/>
    <n v="4"/>
    <n v="5"/>
    <n v="5"/>
    <m/>
    <s v="NO"/>
    <s v="NO"/>
    <m/>
    <m/>
    <n v="3"/>
    <n v="4"/>
    <m/>
    <x v="2"/>
    <n v="5"/>
    <m/>
    <s v="Me gustaría que pusieran algo en las patas de las sillas para que no hagan ruido"/>
    <d v="2017-03-22T01:00:24"/>
    <s v="10.150.1.152"/>
    <m/>
  </r>
  <r>
    <s v="F. Ciencias de la Información"/>
    <s v="Ciencias Sociales"/>
    <n v="3"/>
    <n v="2185"/>
    <m/>
    <m/>
    <x v="2"/>
    <n v="4"/>
    <m/>
    <x v="1"/>
    <n v="4"/>
    <m/>
    <n v="4"/>
    <n v="29"/>
    <m/>
    <m/>
    <m/>
    <m/>
    <n v="4"/>
    <n v="4"/>
    <n v="4"/>
    <n v="2"/>
    <n v="1"/>
    <m/>
    <m/>
    <m/>
    <m/>
    <m/>
    <m/>
    <n v="5"/>
    <n v="4"/>
    <n v="4"/>
    <n v="1"/>
    <n v="3"/>
    <n v="1"/>
    <n v="4"/>
    <n v="1"/>
    <n v="5"/>
    <n v="4"/>
    <n v="4"/>
    <n v="2"/>
    <n v="3"/>
    <n v="2"/>
    <n v="4"/>
    <n v="3"/>
    <s v="NO"/>
    <n v="3"/>
    <m/>
    <n v="1"/>
    <n v="3"/>
    <n v="3"/>
    <n v="5"/>
    <n v="5"/>
    <n v="5"/>
    <m/>
    <s v="SI"/>
    <s v="SI"/>
    <n v="4"/>
    <m/>
    <n v="4"/>
    <n v="4"/>
    <m/>
    <x v="2"/>
    <m/>
    <m/>
    <s v="La sala de trabajo de grupos, necesita ventilación.&lt;br&gt;Algunos ordenadores son muy lentos.&lt;br&gt;las alertas para la devolución de libros al correo, algunas veces llegan y otras no.&lt;br&gt;&lt;br&gt; "/>
    <d v="2017-03-22T01:52:23"/>
    <s v="10.150.1.152"/>
    <m/>
  </r>
  <r>
    <s v="F. Filología"/>
    <s v="Humanidades"/>
    <n v="1"/>
    <n v="2186"/>
    <m/>
    <m/>
    <x v="0"/>
    <n v="14"/>
    <m/>
    <x v="2"/>
    <n v="3"/>
    <m/>
    <n v="29"/>
    <n v="14"/>
    <n v="16"/>
    <s v="Biblioteca Tomás Navarro Tomás (Centro de Ciencias Humanas y Sociales del CSIC)"/>
    <m/>
    <m/>
    <n v="4"/>
    <n v="5"/>
    <n v="5"/>
    <n v="4"/>
    <n v="1"/>
    <m/>
    <n v="3"/>
    <m/>
    <m/>
    <m/>
    <m/>
    <n v="5"/>
    <n v="3"/>
    <n v="2"/>
    <n v="5"/>
    <n v="1"/>
    <n v="5"/>
    <n v="1"/>
    <n v="5"/>
    <n v="6"/>
    <n v="4"/>
    <n v="5"/>
    <n v="2"/>
    <n v="4"/>
    <n v="4"/>
    <n v="4"/>
    <n v="3"/>
    <s v="NO"/>
    <n v="4"/>
    <m/>
    <n v="4"/>
    <n v="3"/>
    <n v="4"/>
    <n v="4"/>
    <n v="4"/>
    <n v="4"/>
    <m/>
    <s v="SI"/>
    <s v="NO"/>
    <m/>
    <m/>
    <n v="3"/>
    <n v="3"/>
    <m/>
    <x v="2"/>
    <n v="2"/>
    <m/>
    <s v="Sería fundamental para la mejora de los servicios que se volviera a la frecuencia con que se servían los documentos de depósito previa a la unificación de las bibliotecas en la María Zambrano. Que se acceda al depósito sólo una vez cada hora hace que en ocasiones se tenga que esperar tiempos excesivos para consultar un documento, lo que fractura y dificulta mucho la labor de investigación. Volver a unos tiempos de espera de un máximo de 15 minutos sería lo razonable para facilitar la labor de los investigadores."/>
    <d v="2017-03-22T02:08:07"/>
    <s v="10.150.1.152"/>
    <m/>
  </r>
  <r>
    <s v="F. Medicina"/>
    <s v="Ciencias de la Salud"/>
    <n v="4"/>
    <n v="2187"/>
    <m/>
    <m/>
    <x v="1"/>
    <n v="18"/>
    <m/>
    <x v="1"/>
    <n v="1"/>
    <m/>
    <n v="29"/>
    <n v="19"/>
    <n v="13"/>
    <m/>
    <m/>
    <m/>
    <n v="1"/>
    <n v="3"/>
    <n v="3"/>
    <n v="1"/>
    <m/>
    <n v="2"/>
    <n v="3"/>
    <n v="4"/>
    <s v="1am"/>
    <m/>
    <m/>
    <n v="1"/>
    <n v="1"/>
    <n v="1"/>
    <n v="4"/>
    <n v="4"/>
    <n v="4"/>
    <n v="5"/>
    <n v="4"/>
    <n v="3"/>
    <n v="2"/>
    <n v="3"/>
    <n v="3"/>
    <n v="2"/>
    <n v="3"/>
    <n v="1"/>
    <n v="3"/>
    <s v="NO"/>
    <n v="3"/>
    <m/>
    <n v="3"/>
    <n v="3"/>
    <n v="3"/>
    <n v="3"/>
    <n v="1"/>
    <n v="2"/>
    <m/>
    <s v="NO"/>
    <s v="NO"/>
    <n v="1"/>
    <m/>
    <n v="2"/>
    <n v="1"/>
    <m/>
    <x v="5"/>
    <n v="2"/>
    <m/>
    <s v="Ninguna mejora justifica que en la Fac. De Medicina llevemos más de un año sin biblioteca."/>
    <d v="2017-03-22T08:12:54"/>
    <s v="10.150.1.151"/>
    <m/>
  </r>
  <r>
    <s v="F. Ciencias Matemáticas"/>
    <s v="Ciencias Experimentales"/>
    <n v="2"/>
    <n v="2188"/>
    <m/>
    <m/>
    <x v="1"/>
    <n v="8"/>
    <m/>
    <x v="1"/>
    <n v="1"/>
    <m/>
    <n v="8"/>
    <n v="10"/>
    <n v="29"/>
    <m/>
    <m/>
    <m/>
    <n v="4"/>
    <n v="4"/>
    <n v="5"/>
    <n v="4"/>
    <n v="1"/>
    <m/>
    <m/>
    <m/>
    <m/>
    <m/>
    <m/>
    <n v="2"/>
    <n v="2"/>
    <n v="3"/>
    <n v="4"/>
    <n v="5"/>
    <n v="5"/>
    <n v="5"/>
    <n v="1"/>
    <n v="3"/>
    <n v="4"/>
    <n v="5"/>
    <n v="4"/>
    <n v="5"/>
    <n v="3"/>
    <n v="3"/>
    <n v="3"/>
    <s v="SI"/>
    <n v="4"/>
    <m/>
    <n v="5"/>
    <n v="4"/>
    <n v="4"/>
    <n v="4"/>
    <n v="5"/>
    <n v="5"/>
    <m/>
    <s v="NO"/>
    <s v="NO"/>
    <n v="3"/>
    <m/>
    <n v="4"/>
    <n v="4"/>
    <m/>
    <x v="2"/>
    <n v="3"/>
    <m/>
    <m/>
    <d v="2017-03-22T08:21:52"/>
    <s v="10.150.1.151"/>
    <m/>
  </r>
  <r>
    <s v="F. Filosofía"/>
    <s v="Humanidades"/>
    <n v="1"/>
    <n v="2189"/>
    <m/>
    <m/>
    <x v="1"/>
    <n v="15"/>
    <m/>
    <x v="1"/>
    <n v="3"/>
    <m/>
    <n v="29"/>
    <n v="15"/>
    <m/>
    <m/>
    <m/>
    <m/>
    <n v="4"/>
    <n v="4"/>
    <n v="4"/>
    <n v="3"/>
    <n v="1"/>
    <m/>
    <m/>
    <m/>
    <m/>
    <m/>
    <m/>
    <n v="3"/>
    <n v="4"/>
    <n v="3"/>
    <n v="5"/>
    <n v="5"/>
    <n v="4"/>
    <n v="4"/>
    <n v="3"/>
    <n v="3"/>
    <n v="4"/>
    <n v="3"/>
    <n v="3"/>
    <n v="3"/>
    <n v="3"/>
    <n v="3"/>
    <n v="3"/>
    <s v="NO"/>
    <n v="3"/>
    <m/>
    <n v="4"/>
    <n v="3"/>
    <n v="4"/>
    <n v="4"/>
    <n v="4"/>
    <n v="4"/>
    <m/>
    <s v="NO"/>
    <s v="NO"/>
    <m/>
    <m/>
    <n v="4"/>
    <n v="3"/>
    <m/>
    <x v="2"/>
    <n v="4"/>
    <m/>
    <m/>
    <d v="2017-03-22T08:41:22"/>
    <s v="10.150.1.152"/>
    <m/>
  </r>
  <r>
    <s v="F. Ciencias Biológicas"/>
    <s v="Ciencias Experimentales"/>
    <n v="2"/>
    <n v="2190"/>
    <m/>
    <m/>
    <x v="0"/>
    <n v="2"/>
    <m/>
    <x v="2"/>
    <n v="3"/>
    <m/>
    <n v="2"/>
    <n v="2"/>
    <n v="2"/>
    <m/>
    <m/>
    <m/>
    <n v="3"/>
    <n v="4"/>
    <n v="4"/>
    <n v="4"/>
    <m/>
    <m/>
    <n v="3"/>
    <m/>
    <m/>
    <m/>
    <m/>
    <n v="2"/>
    <n v="1"/>
    <n v="1"/>
    <n v="3"/>
    <n v="1"/>
    <n v="5"/>
    <n v="1"/>
    <n v="2"/>
    <n v="4"/>
    <n v="2"/>
    <n v="4"/>
    <n v="4"/>
    <n v="5"/>
    <n v="4"/>
    <n v="4"/>
    <n v="4"/>
    <s v="NO"/>
    <n v="4"/>
    <m/>
    <n v="3"/>
    <n v="4"/>
    <n v="4"/>
    <n v="4"/>
    <n v="4"/>
    <n v="5"/>
    <m/>
    <s v="SI"/>
    <s v="NO"/>
    <m/>
    <m/>
    <n v="5"/>
    <n v="5"/>
    <m/>
    <x v="2"/>
    <m/>
    <m/>
    <s v="- Al devolver un libro, es el mismo alumno el que tiene que bajar a la planta baja a depositar el libro que acaba de devolver. Esta labor debería ser del bibliotecario.&lt;br&gt;- Agradecería que hubiera más libros en formato electrónico, especialmente en el ár"/>
    <d v="2017-03-22T08:57:39"/>
    <s v="10.150.1.151"/>
    <m/>
  </r>
  <r>
    <s v="F. Ciencias de la Información"/>
    <s v="Ciencias Sociales"/>
    <n v="3"/>
    <n v="2191"/>
    <m/>
    <m/>
    <x v="1"/>
    <n v="4"/>
    <m/>
    <x v="2"/>
    <n v="1"/>
    <m/>
    <n v="4"/>
    <n v="4"/>
    <n v="4"/>
    <s v="zambrano"/>
    <m/>
    <m/>
    <n v="5"/>
    <n v="5"/>
    <n v="5"/>
    <n v="4"/>
    <m/>
    <n v="2"/>
    <m/>
    <n v="4"/>
    <s v="24.00"/>
    <m/>
    <m/>
    <n v="5"/>
    <n v="5"/>
    <n v="3"/>
    <n v="4"/>
    <n v="3"/>
    <n v="5"/>
    <n v="2"/>
    <n v="3"/>
    <n v="3"/>
    <n v="3"/>
    <n v="5"/>
    <n v="3"/>
    <n v="3"/>
    <n v="3"/>
    <n v="2"/>
    <n v="2"/>
    <s v="NO"/>
    <n v="4"/>
    <m/>
    <n v="5"/>
    <n v="5"/>
    <n v="5"/>
    <n v="5"/>
    <n v="5"/>
    <n v="4"/>
    <m/>
    <s v="NO"/>
    <s v="NO"/>
    <m/>
    <m/>
    <n v="5"/>
    <n v="1"/>
    <m/>
    <x v="2"/>
    <n v="3"/>
    <m/>
    <m/>
    <d v="2017-03-22T09:23:33"/>
    <s v="10.150.1.152"/>
    <m/>
  </r>
  <r>
    <s v="F. Derecho"/>
    <s v="Ciencias Sociales"/>
    <n v="3"/>
    <n v="2192"/>
    <m/>
    <m/>
    <x v="1"/>
    <n v="11"/>
    <m/>
    <x v="1"/>
    <n v="1"/>
    <m/>
    <n v="29"/>
    <m/>
    <m/>
    <s v="Bibliotecas UC3M"/>
    <m/>
    <m/>
    <n v="3"/>
    <n v="4"/>
    <n v="4"/>
    <n v="1"/>
    <m/>
    <m/>
    <n v="3"/>
    <m/>
    <m/>
    <m/>
    <m/>
    <n v="4"/>
    <n v="1"/>
    <n v="1"/>
    <n v="3"/>
    <n v="2"/>
    <n v="4"/>
    <n v="3"/>
    <n v="3"/>
    <n v="2"/>
    <n v="4"/>
    <n v="3"/>
    <n v="3"/>
    <n v="3"/>
    <n v="3"/>
    <n v="3"/>
    <n v="1"/>
    <s v="SI"/>
    <n v="3"/>
    <m/>
    <n v="3"/>
    <n v="4"/>
    <n v="4"/>
    <n v="5"/>
    <n v="5"/>
    <n v="4"/>
    <m/>
    <s v="NO"/>
    <s v="NO"/>
    <m/>
    <m/>
    <n v="1"/>
    <n v="2"/>
    <m/>
    <x v="3"/>
    <m/>
    <m/>
    <s v="En lo referente a material bibliográfico disponemos de un gran catálogo, sin embargo, en cuanto a material informático, los ordenadores tienen la hora mmal configurada de manera que se apagan horas antes de la debida; muchos no están conectados a internet o la conexión falla sin que el usuario pueda hacer nada; muchos otros ordenadores tienen un software anticuado; otros tienen periféricos rotos (teclado o ratón) si es que aún los tienen, que algunos ordenadores no tienen teclado"/>
    <d v="2017-03-22T09:32:09"/>
    <s v="10.150.1.152"/>
    <m/>
  </r>
  <r>
    <s v="F. Veterinaria"/>
    <s v="Ciencias de la Salud"/>
    <n v="4"/>
    <n v="2193"/>
    <m/>
    <m/>
    <x v="1"/>
    <n v="21"/>
    <m/>
    <x v="1"/>
    <n v="1"/>
    <m/>
    <n v="21"/>
    <n v="29"/>
    <m/>
    <m/>
    <m/>
    <m/>
    <n v="4"/>
    <n v="4"/>
    <n v="4"/>
    <n v="3"/>
    <m/>
    <n v="2"/>
    <m/>
    <m/>
    <m/>
    <m/>
    <m/>
    <n v="1"/>
    <n v="1"/>
    <n v="1"/>
    <n v="1"/>
    <n v="5"/>
    <n v="4"/>
    <n v="5"/>
    <n v="1"/>
    <n v="2"/>
    <n v="3"/>
    <n v="4"/>
    <n v="4"/>
    <n v="4"/>
    <n v="2"/>
    <n v="3"/>
    <n v="4"/>
    <s v="NO"/>
    <n v="2"/>
    <m/>
    <n v="5"/>
    <n v="3"/>
    <n v="5"/>
    <n v="5"/>
    <n v="5"/>
    <n v="3"/>
    <m/>
    <s v="SI"/>
    <s v="NO"/>
    <m/>
    <m/>
    <n v="4"/>
    <n v="4"/>
    <m/>
    <x v="2"/>
    <n v="4"/>
    <m/>
    <s v="Los cursos no se oferntan de la manera adecuada al inicio del curso, cuando uno es nuevo en este mundo."/>
    <d v="2017-03-22T09:51:21"/>
    <s v="10.150.1.151"/>
    <m/>
  </r>
  <r>
    <s v="F. Farmacia"/>
    <s v="Ciencias de la Salud"/>
    <n v="4"/>
    <n v="2194"/>
    <m/>
    <m/>
    <x v="1"/>
    <n v="13"/>
    <m/>
    <x v="1"/>
    <n v="3"/>
    <m/>
    <n v="13"/>
    <n v="19"/>
    <n v="18"/>
    <m/>
    <m/>
    <m/>
    <n v="4"/>
    <n v="4"/>
    <n v="2"/>
    <n v="3"/>
    <m/>
    <n v="2"/>
    <m/>
    <n v="4"/>
    <n v="8.3333333333333329E-2"/>
    <m/>
    <m/>
    <n v="3"/>
    <n v="2"/>
    <n v="4"/>
    <n v="3"/>
    <n v="5"/>
    <n v="4"/>
    <n v="5"/>
    <n v="1"/>
    <n v="6"/>
    <n v="3"/>
    <n v="3"/>
    <n v="2"/>
    <n v="3"/>
    <n v="4"/>
    <n v="2"/>
    <n v="3"/>
    <s v="NO"/>
    <n v="3"/>
    <m/>
    <n v="5"/>
    <n v="3"/>
    <n v="2"/>
    <n v="5"/>
    <n v="5"/>
    <n v="5"/>
    <m/>
    <s v="NO"/>
    <s v="NO"/>
    <m/>
    <m/>
    <n v="4"/>
    <n v="3"/>
    <m/>
    <x v="3"/>
    <n v="3"/>
    <m/>
    <m/>
    <d v="2017-03-22T09:52:48"/>
    <s v="10.150.1.152"/>
    <m/>
  </r>
  <r>
    <s v="F. Informática"/>
    <s v="Ciencias Experimentales"/>
    <n v="2"/>
    <n v="2195"/>
    <m/>
    <m/>
    <x v="1"/>
    <n v="17"/>
    <m/>
    <x v="3"/>
    <n v="4"/>
    <m/>
    <n v="17"/>
    <n v="29"/>
    <n v="6"/>
    <s v="Biblioteca municipal Hans Christian Andersen (Mejorada del Campo) y biblioteca municipal Rafael Alberti (San Fernando de Henares)"/>
    <m/>
    <m/>
    <n v="4"/>
    <n v="5"/>
    <n v="5"/>
    <n v="4"/>
    <m/>
    <m/>
    <n v="3"/>
    <m/>
    <m/>
    <m/>
    <m/>
    <n v="3"/>
    <n v="1"/>
    <n v="2"/>
    <n v="1"/>
    <n v="4"/>
    <n v="4"/>
    <n v="4"/>
    <n v="4"/>
    <n v="4"/>
    <n v="3"/>
    <n v="4"/>
    <n v="4"/>
    <n v="5"/>
    <n v="3"/>
    <n v="5"/>
    <n v="4"/>
    <s v="NO"/>
    <m/>
    <m/>
    <m/>
    <m/>
    <m/>
    <m/>
    <m/>
    <m/>
    <m/>
    <m/>
    <m/>
    <m/>
    <m/>
    <m/>
    <m/>
    <m/>
    <x v="4"/>
    <m/>
    <m/>
    <m/>
    <d v="2017-03-22T09:58:05"/>
    <s v="10.150.1.152"/>
    <m/>
  </r>
  <r>
    <s v="F. Óptica y Optometría"/>
    <s v="Ciencias de la Salud"/>
    <n v="4"/>
    <n v="2196"/>
    <m/>
    <m/>
    <x v="2"/>
    <n v="25"/>
    <m/>
    <x v="1"/>
    <n v="4"/>
    <m/>
    <n v="25"/>
    <n v="18"/>
    <n v="2"/>
    <m/>
    <m/>
    <m/>
    <n v="4"/>
    <n v="5"/>
    <n v="4"/>
    <n v="4"/>
    <m/>
    <m/>
    <n v="3"/>
    <m/>
    <m/>
    <m/>
    <m/>
    <n v="4"/>
    <n v="5"/>
    <n v="4"/>
    <n v="1"/>
    <n v="5"/>
    <n v="5"/>
    <n v="5"/>
    <n v="1"/>
    <n v="4"/>
    <n v="4"/>
    <n v="5"/>
    <n v="4"/>
    <n v="4"/>
    <n v="3"/>
    <n v="4"/>
    <n v="3"/>
    <s v="SI"/>
    <n v="3"/>
    <m/>
    <n v="5"/>
    <n v="5"/>
    <n v="4"/>
    <n v="5"/>
    <n v="5"/>
    <n v="5"/>
    <m/>
    <s v="SI"/>
    <s v="SI"/>
    <n v="4"/>
    <m/>
    <n v="4"/>
    <n v="5"/>
    <m/>
    <x v="0"/>
    <n v="3"/>
    <m/>
    <m/>
    <d v="2017-03-22T10:03:21"/>
    <s v="10.150.1.151"/>
    <m/>
  </r>
  <r>
    <s v="F. Enfermería, Fisioterapia y Podología"/>
    <s v="Ciencias de la Salud"/>
    <n v="4"/>
    <n v="2197"/>
    <m/>
    <m/>
    <x v="1"/>
    <n v="22"/>
    <m/>
    <x v="5"/>
    <n v="4"/>
    <m/>
    <n v="22"/>
    <n v="18"/>
    <n v="11"/>
    <m/>
    <m/>
    <m/>
    <n v="4"/>
    <n v="3"/>
    <n v="4"/>
    <n v="4"/>
    <m/>
    <n v="2"/>
    <m/>
    <m/>
    <m/>
    <m/>
    <m/>
    <n v="3"/>
    <n v="4"/>
    <n v="4"/>
    <n v="2"/>
    <n v="5"/>
    <n v="4"/>
    <n v="4"/>
    <n v="2"/>
    <n v="4"/>
    <n v="4"/>
    <n v="4"/>
    <n v="3"/>
    <n v="5"/>
    <n v="4"/>
    <n v="4"/>
    <n v="3"/>
    <s v="NO"/>
    <n v="4"/>
    <m/>
    <n v="3"/>
    <n v="4"/>
    <n v="5"/>
    <n v="5"/>
    <n v="4"/>
    <n v="4"/>
    <m/>
    <s v="SI"/>
    <s v="SI"/>
    <n v="5"/>
    <m/>
    <n v="4"/>
    <n v="3"/>
    <m/>
    <x v="2"/>
    <n v="3"/>
    <m/>
    <m/>
    <d v="2017-03-22T10:05:14"/>
    <s v="10.150.1.151"/>
    <m/>
  </r>
  <r>
    <s v="F. Geografía e Historia"/>
    <s v="Humanidades"/>
    <n v="1"/>
    <n v="2198"/>
    <m/>
    <m/>
    <x v="0"/>
    <n v="16"/>
    <m/>
    <x v="1"/>
    <n v="4"/>
    <m/>
    <n v="16"/>
    <n v="2"/>
    <m/>
    <s v="La biblioteca de la UAM"/>
    <m/>
    <m/>
    <n v="5"/>
    <n v="5"/>
    <n v="3"/>
    <n v="3"/>
    <m/>
    <m/>
    <n v="3"/>
    <m/>
    <m/>
    <m/>
    <m/>
    <n v="4"/>
    <n v="5"/>
    <n v="2"/>
    <n v="2"/>
    <n v="2"/>
    <n v="5"/>
    <n v="1"/>
    <n v="4"/>
    <n v="6"/>
    <n v="3"/>
    <n v="4"/>
    <n v="4"/>
    <n v="4"/>
    <n v="5"/>
    <n v="1"/>
    <m/>
    <s v="SI"/>
    <n v="5"/>
    <m/>
    <n v="4"/>
    <n v="5"/>
    <n v="5"/>
    <n v="5"/>
    <n v="5"/>
    <n v="5"/>
    <m/>
    <s v="SI"/>
    <s v="SI"/>
    <n v="4"/>
    <m/>
    <n v="4"/>
    <n v="4"/>
    <m/>
    <x v="2"/>
    <n v="3"/>
    <m/>
    <s v="El préstamo interbibliotecario no está nada claro, los alumnos de doctorado no tenemos acceso."/>
    <d v="2017-03-22T10:12:42"/>
    <s v="10.150.1.152"/>
    <m/>
  </r>
  <r>
    <s v="F. Ciencias Biológicas"/>
    <s v="Ciencias Experimentales"/>
    <n v="2"/>
    <n v="2199"/>
    <m/>
    <m/>
    <x v="1"/>
    <n v="2"/>
    <m/>
    <x v="3"/>
    <n v="3"/>
    <m/>
    <n v="2"/>
    <n v="29"/>
    <n v="7"/>
    <m/>
    <m/>
    <m/>
    <n v="2"/>
    <n v="3"/>
    <n v="4"/>
    <n v="3"/>
    <n v="1"/>
    <m/>
    <n v="3"/>
    <m/>
    <m/>
    <m/>
    <m/>
    <n v="3"/>
    <n v="2"/>
    <n v="1"/>
    <n v="4"/>
    <n v="5"/>
    <n v="5"/>
    <n v="5"/>
    <n v="5"/>
    <n v="2"/>
    <n v="5"/>
    <n v="4"/>
    <n v="5"/>
    <n v="4"/>
    <n v="5"/>
    <n v="3"/>
    <n v="5"/>
    <s v="NO"/>
    <n v="4"/>
    <m/>
    <n v="4"/>
    <n v="4"/>
    <n v="3"/>
    <n v="4"/>
    <n v="2"/>
    <n v="2"/>
    <m/>
    <s v="NO"/>
    <s v="NO"/>
    <m/>
    <m/>
    <n v="4"/>
    <n v="3"/>
    <m/>
    <x v="2"/>
    <n v="4"/>
    <m/>
    <m/>
    <d v="2017-03-22T10:16:25"/>
    <s v="10.150.1.152"/>
    <m/>
  </r>
  <r>
    <s v="F. Trabajo Social"/>
    <s v="Ciencias Sociales"/>
    <n v="3"/>
    <n v="2200"/>
    <m/>
    <m/>
    <x v="1"/>
    <n v="26"/>
    <m/>
    <x v="2"/>
    <n v="3"/>
    <m/>
    <n v="26"/>
    <n v="9"/>
    <m/>
    <m/>
    <m/>
    <m/>
    <n v="4"/>
    <n v="3"/>
    <n v="4"/>
    <n v="3"/>
    <n v="1"/>
    <m/>
    <m/>
    <m/>
    <m/>
    <m/>
    <m/>
    <n v="4"/>
    <n v="2"/>
    <n v="1"/>
    <n v="3"/>
    <n v="5"/>
    <n v="4"/>
    <n v="5"/>
    <n v="1"/>
    <n v="4"/>
    <n v="4"/>
    <n v="4"/>
    <n v="4"/>
    <n v="4"/>
    <n v="4"/>
    <n v="4"/>
    <n v="4"/>
    <s v="NO"/>
    <n v="3"/>
    <m/>
    <n v="3"/>
    <n v="2"/>
    <n v="4"/>
    <n v="5"/>
    <n v="4"/>
    <n v="5"/>
    <m/>
    <s v="NO"/>
    <s v="NO"/>
    <n v="4"/>
    <m/>
    <n v="3"/>
    <n v="5"/>
    <m/>
    <x v="2"/>
    <n v="3"/>
    <m/>
    <m/>
    <d v="2017-03-22T10:31:24"/>
    <s v="10.150.1.152"/>
    <m/>
  </r>
  <r>
    <s v="F. Ciencias de la Información"/>
    <s v="Ciencias Sociales"/>
    <n v="3"/>
    <n v="2201"/>
    <m/>
    <m/>
    <x v="1"/>
    <n v="4"/>
    <m/>
    <x v="1"/>
    <n v="3"/>
    <m/>
    <n v="4"/>
    <n v="29"/>
    <m/>
    <m/>
    <m/>
    <m/>
    <n v="3"/>
    <n v="4"/>
    <n v="3"/>
    <n v="3"/>
    <m/>
    <n v="2"/>
    <m/>
    <m/>
    <m/>
    <m/>
    <m/>
    <n v="4"/>
    <n v="1"/>
    <n v="1"/>
    <n v="1"/>
    <n v="4"/>
    <n v="4"/>
    <n v="4"/>
    <n v="2"/>
    <n v="4"/>
    <n v="4"/>
    <n v="4"/>
    <n v="4"/>
    <n v="4"/>
    <n v="4"/>
    <n v="3"/>
    <n v="4"/>
    <s v="NO"/>
    <n v="4"/>
    <m/>
    <n v="4"/>
    <n v="4"/>
    <n v="3"/>
    <n v="4"/>
    <n v="4"/>
    <n v="2"/>
    <m/>
    <s v="NO"/>
    <s v="NO"/>
    <m/>
    <m/>
    <n v="4"/>
    <n v="4"/>
    <m/>
    <x v="2"/>
    <n v="4"/>
    <m/>
    <m/>
    <d v="2017-03-22T10:32:09"/>
    <s v="10.150.1.152"/>
    <m/>
  </r>
  <r>
    <s v="F. Ciencias de la Información"/>
    <s v="Ciencias Sociales"/>
    <n v="3"/>
    <n v="2202"/>
    <m/>
    <m/>
    <x v="1"/>
    <n v="4"/>
    <m/>
    <x v="2"/>
    <n v="3"/>
    <m/>
    <n v="4"/>
    <n v="29"/>
    <m/>
    <s v="Biblioteca 'Elena Fortún' de Madrid."/>
    <m/>
    <m/>
    <n v="3"/>
    <n v="4"/>
    <n v="4"/>
    <n v="2"/>
    <m/>
    <n v="2"/>
    <n v="3"/>
    <n v="4"/>
    <n v="0.20833333333333334"/>
    <m/>
    <m/>
    <n v="4"/>
    <n v="4"/>
    <n v="4"/>
    <n v="4"/>
    <n v="2"/>
    <n v="4"/>
    <n v="3"/>
    <n v="2"/>
    <n v="1"/>
    <n v="4"/>
    <n v="4"/>
    <n v="4"/>
    <n v="4"/>
    <n v="4"/>
    <n v="3"/>
    <n v="3"/>
    <s v="NO"/>
    <n v="2"/>
    <m/>
    <n v="3"/>
    <n v="3"/>
    <n v="1"/>
    <n v="4"/>
    <n v="4"/>
    <n v="3"/>
    <m/>
    <s v="NO"/>
    <s v="NO"/>
    <m/>
    <m/>
    <n v="3"/>
    <n v="3"/>
    <m/>
    <x v="2"/>
    <n v="3"/>
    <m/>
    <m/>
    <d v="2017-03-22T10:40:51"/>
    <s v="10.150.1.152"/>
    <m/>
  </r>
  <r>
    <s v="F. Ciencias de la Información"/>
    <s v="Ciencias Sociales"/>
    <n v="3"/>
    <n v="2203"/>
    <m/>
    <m/>
    <x v="0"/>
    <n v="4"/>
    <m/>
    <x v="1"/>
    <n v="3"/>
    <m/>
    <n v="4"/>
    <n v="15"/>
    <n v="29"/>
    <s v="Biblioteca de mi barrio"/>
    <m/>
    <m/>
    <n v="1"/>
    <n v="1"/>
    <n v="1"/>
    <n v="1"/>
    <n v="1"/>
    <m/>
    <m/>
    <m/>
    <m/>
    <m/>
    <m/>
    <n v="3"/>
    <n v="1"/>
    <n v="1"/>
    <n v="2"/>
    <n v="3"/>
    <n v="2"/>
    <n v="2"/>
    <n v="3"/>
    <n v="3"/>
    <n v="3"/>
    <n v="4"/>
    <n v="4"/>
    <n v="4"/>
    <n v="4"/>
    <n v="5"/>
    <n v="5"/>
    <s v="NO"/>
    <n v="4"/>
    <m/>
    <n v="3"/>
    <n v="4"/>
    <n v="4"/>
    <n v="4"/>
    <n v="3"/>
    <n v="4"/>
    <m/>
    <s v="NO"/>
    <s v="NO"/>
    <n v="5"/>
    <m/>
    <n v="5"/>
    <n v="5"/>
    <m/>
    <x v="2"/>
    <n v="4"/>
    <m/>
    <s v="Si puedes, porían abrir un poco más temprano. muchas gracias."/>
    <d v="2017-03-22T10:41:37"/>
    <s v="10.150.1.151"/>
    <m/>
  </r>
  <r>
    <s v="F. Medicina"/>
    <s v="Ciencias de la Salud"/>
    <n v="4"/>
    <n v="2204"/>
    <m/>
    <m/>
    <x v="1"/>
    <n v="18"/>
    <m/>
    <x v="5"/>
    <n v="3"/>
    <m/>
    <n v="18"/>
    <n v="29"/>
    <m/>
    <m/>
    <m/>
    <m/>
    <n v="2"/>
    <n v="2"/>
    <n v="2"/>
    <n v="1"/>
    <n v="1"/>
    <n v="2"/>
    <m/>
    <m/>
    <m/>
    <m/>
    <m/>
    <n v="3"/>
    <n v="1"/>
    <n v="1"/>
    <n v="3"/>
    <n v="4"/>
    <n v="4"/>
    <n v="5"/>
    <n v="1"/>
    <n v="1"/>
    <n v="3"/>
    <n v="3"/>
    <n v="2"/>
    <n v="2"/>
    <n v="2"/>
    <n v="1"/>
    <n v="2"/>
    <s v="NO"/>
    <n v="3"/>
    <m/>
    <n v="2"/>
    <n v="3"/>
    <n v="3"/>
    <n v="4"/>
    <n v="4"/>
    <n v="4"/>
    <m/>
    <s v="NO"/>
    <s v="NO"/>
    <m/>
    <m/>
    <n v="3"/>
    <n v="3"/>
    <m/>
    <x v="3"/>
    <n v="3"/>
    <m/>
    <m/>
    <d v="2017-03-22T10:44:27"/>
    <s v="10.150.1.152"/>
    <m/>
  </r>
  <r>
    <s v="F. Ciencias Políticas y Sociología"/>
    <s v="Ciencias Sociales"/>
    <n v="3"/>
    <n v="2205"/>
    <m/>
    <m/>
    <x v="2"/>
    <n v="9"/>
    <m/>
    <x v="2"/>
    <n v="3"/>
    <m/>
    <n v="4"/>
    <n v="9"/>
    <n v="1"/>
    <s v="Biblioteca de la UNED"/>
    <m/>
    <m/>
    <n v="1"/>
    <n v="1"/>
    <n v="3"/>
    <n v="4"/>
    <m/>
    <n v="2"/>
    <n v="3"/>
    <m/>
    <m/>
    <m/>
    <m/>
    <n v="2"/>
    <n v="3"/>
    <n v="5"/>
    <n v="3"/>
    <n v="5"/>
    <n v="5"/>
    <n v="4"/>
    <n v="4"/>
    <n v="5"/>
    <n v="5"/>
    <n v="4"/>
    <n v="3"/>
    <n v="5"/>
    <n v="3"/>
    <n v="4"/>
    <n v="4"/>
    <s v="NO"/>
    <n v="3"/>
    <m/>
    <n v="4"/>
    <n v="4"/>
    <n v="5"/>
    <n v="5"/>
    <n v="5"/>
    <n v="5"/>
    <m/>
    <s v="SI"/>
    <s v="SI"/>
    <n v="4"/>
    <m/>
    <n v="5"/>
    <n v="5"/>
    <m/>
    <x v="0"/>
    <n v="4"/>
    <m/>
    <s v="Me gustaría poder devolver los libros prestados en cualquier biblioteca de la Complutense sea cual sea el lugar donde he ejecutado el préstamo, dado que utilizo varias bibliotecas y no doy clase en todas ellas. Conozco la posibilidad de que me traigan el libro de otra biblioteca y devolverlo así donde me lo han prestado aunque pertenezca a otra Facultad, sin embargo, necesito ojear el libro antes de pedirlo prestado."/>
    <d v="2017-03-22T10:50:29"/>
    <s v="10.150.1.152"/>
    <m/>
  </r>
  <r>
    <s v="F. Ciencias Biológicas"/>
    <s v="Ciencias Experimentales"/>
    <n v="2"/>
    <n v="2206"/>
    <m/>
    <m/>
    <x v="1"/>
    <n v="2"/>
    <m/>
    <x v="2"/>
    <n v="3"/>
    <m/>
    <n v="2"/>
    <n v="13"/>
    <m/>
    <m/>
    <m/>
    <m/>
    <n v="4"/>
    <n v="5"/>
    <n v="3"/>
    <n v="2"/>
    <n v="1"/>
    <m/>
    <m/>
    <m/>
    <m/>
    <m/>
    <m/>
    <n v="4"/>
    <n v="1"/>
    <n v="1"/>
    <n v="1"/>
    <n v="5"/>
    <n v="5"/>
    <n v="5"/>
    <n v="3"/>
    <n v="2"/>
    <n v="4"/>
    <n v="3"/>
    <n v="3"/>
    <n v="4"/>
    <n v="3"/>
    <n v="3"/>
    <n v="3"/>
    <s v="NO"/>
    <n v="3"/>
    <m/>
    <n v="4"/>
    <n v="4"/>
    <n v="2"/>
    <n v="4"/>
    <n v="5"/>
    <n v="4"/>
    <m/>
    <s v="NO"/>
    <s v="NO"/>
    <m/>
    <m/>
    <n v="5"/>
    <n v="4"/>
    <m/>
    <x v="3"/>
    <n v="3"/>
    <m/>
    <m/>
    <d v="2017-03-22T10:56:32"/>
    <s v="10.150.1.152"/>
    <m/>
  </r>
  <r>
    <s v="F. Trabajo Social"/>
    <s v="Ciencias Sociales"/>
    <n v="3"/>
    <n v="2207"/>
    <m/>
    <m/>
    <x v="1"/>
    <n v="26"/>
    <m/>
    <x v="2"/>
    <n v="3"/>
    <m/>
    <n v="26"/>
    <m/>
    <m/>
    <m/>
    <m/>
    <m/>
    <n v="5"/>
    <n v="3"/>
    <n v="3"/>
    <n v="5"/>
    <m/>
    <n v="2"/>
    <m/>
    <m/>
    <m/>
    <m/>
    <m/>
    <n v="2"/>
    <n v="1"/>
    <n v="1"/>
    <n v="4"/>
    <n v="5"/>
    <n v="3"/>
    <n v="5"/>
    <n v="1"/>
    <n v="4"/>
    <n v="3"/>
    <n v="4"/>
    <n v="4"/>
    <n v="5"/>
    <n v="5"/>
    <n v="4"/>
    <n v="5"/>
    <s v="NO"/>
    <n v="4"/>
    <m/>
    <n v="4"/>
    <n v="2"/>
    <n v="4"/>
    <n v="5"/>
    <n v="5"/>
    <n v="5"/>
    <m/>
    <s v="NO"/>
    <s v="NO"/>
    <m/>
    <m/>
    <n v="4"/>
    <n v="3"/>
    <m/>
    <x v="0"/>
    <n v="4"/>
    <m/>
    <m/>
    <d v="2017-03-22T11:01:50"/>
    <s v="10.150.1.152"/>
    <m/>
  </r>
  <r>
    <s v="F. Ciencias Matemáticas"/>
    <s v="Ciencias Experimentales"/>
    <n v="2"/>
    <n v="2208"/>
    <m/>
    <m/>
    <x v="1"/>
    <n v="8"/>
    <m/>
    <x v="1"/>
    <n v="1"/>
    <m/>
    <n v="8"/>
    <m/>
    <m/>
    <m/>
    <m/>
    <m/>
    <n v="2"/>
    <n v="4"/>
    <n v="3"/>
    <n v="2"/>
    <m/>
    <n v="2"/>
    <n v="3"/>
    <n v="4"/>
    <m/>
    <m/>
    <m/>
    <n v="2"/>
    <n v="2"/>
    <n v="2"/>
    <n v="3"/>
    <n v="5"/>
    <n v="5"/>
    <n v="5"/>
    <n v="2"/>
    <n v="4"/>
    <n v="3"/>
    <n v="4"/>
    <n v="2"/>
    <n v="3"/>
    <n v="2"/>
    <n v="3"/>
    <n v="3"/>
    <s v="NO"/>
    <n v="3"/>
    <m/>
    <n v="4"/>
    <n v="1"/>
    <n v="3"/>
    <n v="3"/>
    <n v="3"/>
    <n v="4"/>
    <m/>
    <s v="NO"/>
    <s v="NO"/>
    <m/>
    <m/>
    <n v="4"/>
    <n v="4"/>
    <m/>
    <x v="2"/>
    <n v="4"/>
    <m/>
    <s v="Mi sugerencia principal es reducir la multa por el retraso en la devolución de libros o únicamente aplicarla de forma genérica. Por ejemplo al olvidar devolver varios libros si la penalización es por cada libro el tiempo puede llegar a ser incluso de años por lo que te ves obligado a comprar los libros en librerías lo cual es un derroche innecesario. Gracias por su atención, un saludo."/>
    <d v="2017-03-22T11:03:05"/>
    <s v="10.150.1.151"/>
    <m/>
  </r>
  <r>
    <s v="F. Farmacia"/>
    <s v="Ciencias de la Salud"/>
    <n v="4"/>
    <n v="2209"/>
    <m/>
    <m/>
    <x v="1"/>
    <n v="13"/>
    <m/>
    <x v="2"/>
    <n v="2"/>
    <m/>
    <n v="13"/>
    <n v="29"/>
    <m/>
    <m/>
    <m/>
    <m/>
    <n v="1"/>
    <n v="2"/>
    <n v="1"/>
    <n v="3"/>
    <m/>
    <n v="2"/>
    <n v="3"/>
    <m/>
    <m/>
    <m/>
    <m/>
    <n v="5"/>
    <n v="2"/>
    <n v="2"/>
    <n v="3"/>
    <n v="4"/>
    <n v="1"/>
    <n v="4"/>
    <n v="4"/>
    <n v="1"/>
    <n v="3"/>
    <n v="5"/>
    <n v="5"/>
    <n v="5"/>
    <n v="5"/>
    <n v="3"/>
    <n v="4"/>
    <s v="NO"/>
    <n v="5"/>
    <m/>
    <n v="4"/>
    <n v="1"/>
    <n v="4"/>
    <n v="5"/>
    <n v="4"/>
    <n v="5"/>
    <m/>
    <s v="NO"/>
    <s v="NO"/>
    <m/>
    <m/>
    <n v="5"/>
    <n v="4"/>
    <m/>
    <x v="2"/>
    <n v="3"/>
    <m/>
    <s v="En mi opinión debería haber una biblioteca abierta todos los fines de semana, dado que no hay ninguna en toda la complutense"/>
    <d v="2017-03-22T11:04:34"/>
    <s v="10.150.1.152"/>
    <m/>
  </r>
  <r>
    <s v="F. Ciencias Geológicas"/>
    <s v="Ciencias Experimentales"/>
    <n v="2"/>
    <n v="2210"/>
    <m/>
    <m/>
    <x v="2"/>
    <n v="7"/>
    <m/>
    <x v="3"/>
    <n v="4"/>
    <m/>
    <n v="7"/>
    <n v="29"/>
    <m/>
    <m/>
    <m/>
    <m/>
    <n v="4"/>
    <n v="4"/>
    <n v="2"/>
    <n v="3"/>
    <m/>
    <m/>
    <m/>
    <n v="4"/>
    <n v="0.25"/>
    <m/>
    <m/>
    <n v="4"/>
    <n v="4"/>
    <n v="4"/>
    <n v="1"/>
    <n v="5"/>
    <n v="4"/>
    <n v="5"/>
    <n v="1"/>
    <n v="2"/>
    <n v="3"/>
    <n v="2"/>
    <n v="2"/>
    <n v="3"/>
    <n v="2"/>
    <n v="3"/>
    <n v="1"/>
    <s v="SI"/>
    <n v="2"/>
    <m/>
    <n v="4"/>
    <n v="2"/>
    <n v="2"/>
    <n v="4"/>
    <n v="3"/>
    <n v="4"/>
    <m/>
    <s v="SI"/>
    <s v="NO"/>
    <m/>
    <m/>
    <n v="3"/>
    <n v="3"/>
    <m/>
    <x v="3"/>
    <n v="4"/>
    <m/>
    <s v="Respuesta a la pregunta 5.2 Los horarios  no son compatibles con los horarios de las clases."/>
    <d v="2017-03-22T11:21:21"/>
    <s v="10.150.1.152"/>
    <m/>
  </r>
  <r>
    <s v="F. Bellas Artes"/>
    <s v="Humanidades"/>
    <n v="1"/>
    <n v="2211"/>
    <m/>
    <m/>
    <x v="1"/>
    <n v="1"/>
    <m/>
    <x v="3"/>
    <n v="5"/>
    <m/>
    <n v="1"/>
    <n v="4"/>
    <m/>
    <s v="Biblioteca Luis Rosales. Madrid"/>
    <m/>
    <m/>
    <n v="4"/>
    <n v="5"/>
    <n v="4"/>
    <n v="3"/>
    <n v="1"/>
    <m/>
    <m/>
    <m/>
    <m/>
    <m/>
    <m/>
    <n v="5"/>
    <n v="2"/>
    <n v="4"/>
    <n v="2"/>
    <n v="3"/>
    <n v="3"/>
    <n v="3"/>
    <n v="3"/>
    <n v="5"/>
    <n v="4"/>
    <n v="5"/>
    <n v="4"/>
    <n v="5"/>
    <n v="5"/>
    <n v="4"/>
    <n v="4"/>
    <s v="SI"/>
    <n v="4"/>
    <m/>
    <n v="5"/>
    <n v="4"/>
    <n v="4"/>
    <n v="5"/>
    <n v="5"/>
    <n v="5"/>
    <m/>
    <s v="SI"/>
    <s v="NO"/>
    <m/>
    <m/>
    <n v="5"/>
    <n v="5"/>
    <m/>
    <x v="0"/>
    <n v="4"/>
    <m/>
    <s v="No hice el cursillo primero por desconocimiento y una vez que  lo conocí ya supe manejarme bien. También  por falta de tiempo a  nivel personal."/>
    <d v="2017-03-22T11:21:32"/>
    <s v="10.150.1.152"/>
    <m/>
  </r>
  <r>
    <s v="F. Ciencias Físicas"/>
    <s v="Ciencias Experimentales"/>
    <n v="2"/>
    <n v="2212"/>
    <m/>
    <m/>
    <x v="1"/>
    <n v="6"/>
    <m/>
    <x v="1"/>
    <n v="3"/>
    <m/>
    <n v="6"/>
    <n v="10"/>
    <n v="8"/>
    <m/>
    <m/>
    <m/>
    <n v="4"/>
    <n v="4"/>
    <n v="4"/>
    <n v="3"/>
    <m/>
    <m/>
    <n v="3"/>
    <m/>
    <m/>
    <m/>
    <m/>
    <n v="5"/>
    <n v="1"/>
    <n v="4"/>
    <n v="4"/>
    <n v="4"/>
    <n v="3"/>
    <n v="1"/>
    <n v="1"/>
    <n v="4"/>
    <n v="5"/>
    <n v="5"/>
    <n v="5"/>
    <n v="5"/>
    <n v="5"/>
    <n v="5"/>
    <n v="5"/>
    <s v="SI"/>
    <n v="4"/>
    <m/>
    <n v="5"/>
    <n v="5"/>
    <n v="5"/>
    <n v="5"/>
    <n v="5"/>
    <n v="5"/>
    <m/>
    <s v="SI"/>
    <s v="NO"/>
    <m/>
    <m/>
    <n v="5"/>
    <n v="5"/>
    <m/>
    <x v="0"/>
    <m/>
    <m/>
    <s v="En respuesta a la pregunta 5.2, no me interesaron ninguno de los cursos.&lt;br&gt;Por lo demás, muy buen servicio. "/>
    <d v="2017-03-22T11:25:05"/>
    <s v="10.150.1.152"/>
    <m/>
  </r>
  <r>
    <s v="F. Estudios Estadísticos"/>
    <s v="Ciencias Experimentales"/>
    <n v="2"/>
    <n v="2213"/>
    <m/>
    <m/>
    <x v="1"/>
    <n v="23"/>
    <m/>
    <x v="2"/>
    <n v="3"/>
    <m/>
    <n v="23"/>
    <m/>
    <m/>
    <m/>
    <m/>
    <m/>
    <n v="5"/>
    <n v="5"/>
    <n v="5"/>
    <n v="5"/>
    <m/>
    <m/>
    <n v="3"/>
    <n v="4"/>
    <s v="Hasta la 1"/>
    <m/>
    <m/>
    <n v="5"/>
    <n v="1"/>
    <m/>
    <n v="1"/>
    <n v="5"/>
    <n v="5"/>
    <n v="5"/>
    <n v="4"/>
    <n v="5"/>
    <n v="5"/>
    <n v="5"/>
    <n v="3"/>
    <n v="5"/>
    <n v="5"/>
    <n v="5"/>
    <m/>
    <s v="NO"/>
    <n v="4"/>
    <m/>
    <n v="5"/>
    <n v="2"/>
    <n v="4"/>
    <n v="5"/>
    <n v="5"/>
    <n v="3"/>
    <m/>
    <s v="NO"/>
    <s v="NO"/>
    <m/>
    <m/>
    <n v="5"/>
    <n v="5"/>
    <m/>
    <x v="0"/>
    <m/>
    <m/>
    <s v="Puesto que no los conozco"/>
    <d v="2017-03-22T11:25:17"/>
    <s v="10.150.1.152"/>
    <m/>
  </r>
  <r>
    <s v="F. Ciencias Políticas y Sociología"/>
    <s v="Ciencias Sociales"/>
    <n v="3"/>
    <n v="2214"/>
    <m/>
    <m/>
    <x v="4"/>
    <n v="9"/>
    <m/>
    <x v="5"/>
    <n v="2"/>
    <m/>
    <n v="9"/>
    <n v="5"/>
    <n v="11"/>
    <s v="Bibliotecas de la Comunidad de Madrid"/>
    <m/>
    <m/>
    <n v="4"/>
    <n v="4"/>
    <n v="4"/>
    <n v="3"/>
    <m/>
    <n v="2"/>
    <m/>
    <n v="4"/>
    <s v="11pm-1am"/>
    <m/>
    <m/>
    <n v="3"/>
    <n v="3"/>
    <n v="1"/>
    <n v="5"/>
    <n v="3"/>
    <n v="5"/>
    <n v="1"/>
    <n v="3"/>
    <n v="4"/>
    <n v="5"/>
    <n v="4"/>
    <n v="5"/>
    <n v="5"/>
    <n v="3"/>
    <n v="3"/>
    <n v="3"/>
    <s v="SI"/>
    <n v="2"/>
    <m/>
    <n v="5"/>
    <n v="5"/>
    <n v="5"/>
    <n v="5"/>
    <n v="5"/>
    <n v="5"/>
    <m/>
    <s v="NO"/>
    <s v="NO"/>
    <m/>
    <m/>
    <n v="5"/>
    <n v="5"/>
    <m/>
    <x v="3"/>
    <n v="4"/>
    <m/>
    <m/>
    <d v="2017-03-22T11:38:02"/>
    <s v="10.150.1.152"/>
    <m/>
  </r>
  <r>
    <s v="F. Psicología"/>
    <s v="Ciencias de la Salud"/>
    <n v="4"/>
    <n v="2215"/>
    <m/>
    <m/>
    <x v="1"/>
    <n v="20"/>
    <m/>
    <x v="1"/>
    <n v="3"/>
    <m/>
    <n v="20"/>
    <n v="29"/>
    <m/>
    <m/>
    <m/>
    <m/>
    <n v="4"/>
    <n v="4"/>
    <n v="4"/>
    <n v="3"/>
    <n v="1"/>
    <m/>
    <m/>
    <m/>
    <m/>
    <m/>
    <m/>
    <n v="2"/>
    <n v="2"/>
    <n v="2"/>
    <n v="4"/>
    <n v="5"/>
    <n v="5"/>
    <n v="4"/>
    <n v="2"/>
    <n v="4"/>
    <n v="3"/>
    <n v="4"/>
    <n v="3"/>
    <n v="5"/>
    <n v="2"/>
    <n v="3"/>
    <n v="3"/>
    <s v="NO"/>
    <n v="2"/>
    <m/>
    <m/>
    <m/>
    <m/>
    <m/>
    <m/>
    <m/>
    <m/>
    <s v="SI"/>
    <s v="NO"/>
    <m/>
    <m/>
    <m/>
    <m/>
    <m/>
    <x v="2"/>
    <n v="4"/>
    <m/>
    <m/>
    <d v="2017-03-22T11:39:11"/>
    <s v="10.150.1.152"/>
    <m/>
  </r>
  <r>
    <s v="F. Enfermería, Fisioterapia y Podología"/>
    <s v="Ciencias de la Salud"/>
    <n v="4"/>
    <n v="2216"/>
    <m/>
    <m/>
    <x v="1"/>
    <n v="22"/>
    <m/>
    <x v="2"/>
    <n v="3"/>
    <m/>
    <n v="22"/>
    <m/>
    <m/>
    <m/>
    <m/>
    <m/>
    <n v="4"/>
    <n v="4"/>
    <n v="4"/>
    <n v="3"/>
    <m/>
    <m/>
    <n v="3"/>
    <m/>
    <m/>
    <m/>
    <m/>
    <n v="4"/>
    <n v="4"/>
    <n v="3"/>
    <n v="2"/>
    <n v="1"/>
    <n v="4"/>
    <n v="5"/>
    <n v="3"/>
    <n v="6"/>
    <n v="5"/>
    <n v="3"/>
    <n v="3"/>
    <n v="3"/>
    <n v="4"/>
    <n v="4"/>
    <n v="3"/>
    <s v="NO"/>
    <n v="3"/>
    <m/>
    <n v="2"/>
    <n v="3"/>
    <n v="3"/>
    <n v="3"/>
    <n v="3"/>
    <n v="4"/>
    <m/>
    <s v="SI"/>
    <s v="SI"/>
    <n v="5"/>
    <m/>
    <n v="1"/>
    <n v="1"/>
    <m/>
    <x v="2"/>
    <n v="4"/>
    <m/>
    <s v="En general, puedo comentar que soy alumna que esta acabando sus estudios de podología y no es hasta este curso y porque me lo comentó mi tutora de TFG que había cursos que nos enseñaban a usar los recursos de la biblioteca. Durante los 4años nadie nos ha enseñado nada acerca de la biblioteca. &lt;br&gt;Por otro lado, en cuanto al personal he puesto que muy insatisfecha porque hay una de las señoras 6rubia y muy mal educada) que no trata bien a ninguna de las personas que se le acerca a no ser que este el jefe del departamento. Con respecto al resto de personal que está actualmente, es todo un gusto te atienden de maravilla. "/>
    <d v="2017-03-22T11:39:14"/>
    <s v="10.150.1.152"/>
    <m/>
  </r>
  <r>
    <s v="F. Ciencias Biológicas"/>
    <s v="Ciencias Experimentales"/>
    <n v="2"/>
    <n v="2217"/>
    <m/>
    <m/>
    <x v="1"/>
    <n v="2"/>
    <m/>
    <x v="1"/>
    <n v="5"/>
    <m/>
    <n v="2"/>
    <n v="2"/>
    <n v="2"/>
    <m/>
    <m/>
    <m/>
    <n v="3"/>
    <n v="4"/>
    <n v="4"/>
    <n v="1"/>
    <n v="1"/>
    <m/>
    <m/>
    <m/>
    <m/>
    <m/>
    <m/>
    <n v="4"/>
    <n v="1"/>
    <n v="2"/>
    <n v="1"/>
    <n v="5"/>
    <n v="2"/>
    <n v="4"/>
    <n v="1"/>
    <n v="2"/>
    <n v="4"/>
    <n v="3"/>
    <n v="1"/>
    <n v="2"/>
    <n v="1"/>
    <n v="3"/>
    <n v="5"/>
    <s v="NO"/>
    <n v="1"/>
    <m/>
    <n v="5"/>
    <n v="4"/>
    <n v="4"/>
    <n v="4"/>
    <n v="2"/>
    <n v="2"/>
    <m/>
    <s v="NO"/>
    <s v="NO"/>
    <m/>
    <m/>
    <n v="3"/>
    <n v="4"/>
    <m/>
    <x v="3"/>
    <n v="3"/>
    <m/>
    <m/>
    <d v="2017-03-22T11:43:30"/>
    <s v="10.150.1.151"/>
    <m/>
  </r>
  <r>
    <s v="F. Geografía e Historia"/>
    <s v="Humanidades"/>
    <n v="1"/>
    <n v="2218"/>
    <m/>
    <m/>
    <x v="1"/>
    <n v="16"/>
    <m/>
    <x v="3"/>
    <n v="4"/>
    <m/>
    <n v="16"/>
    <n v="29"/>
    <n v="1"/>
    <m/>
    <m/>
    <m/>
    <n v="4"/>
    <n v="4"/>
    <n v="3"/>
    <n v="4"/>
    <m/>
    <n v="2"/>
    <n v="3"/>
    <n v="4"/>
    <m/>
    <m/>
    <m/>
    <n v="5"/>
    <n v="2"/>
    <n v="2"/>
    <n v="2"/>
    <n v="3"/>
    <n v="3"/>
    <n v="2"/>
    <n v="3"/>
    <n v="2"/>
    <n v="4"/>
    <n v="4"/>
    <n v="3"/>
    <n v="3"/>
    <n v="4"/>
    <n v="3"/>
    <n v="3"/>
    <s v="NO"/>
    <n v="4"/>
    <m/>
    <n v="5"/>
    <n v="4"/>
    <n v="3"/>
    <n v="5"/>
    <n v="5"/>
    <n v="5"/>
    <m/>
    <s v="NO"/>
    <s v="NO"/>
    <n v="1"/>
    <m/>
    <n v="3"/>
    <n v="3"/>
    <m/>
    <x v="2"/>
    <n v="3"/>
    <m/>
    <m/>
    <d v="2017-03-22T11:46:08"/>
    <s v="10.150.1.152"/>
    <m/>
  </r>
  <r>
    <s v="F. Farmacia"/>
    <s v="Ciencias de la Salud"/>
    <n v="4"/>
    <n v="2219"/>
    <m/>
    <m/>
    <x v="1"/>
    <n v="13"/>
    <m/>
    <x v="5"/>
    <n v="4"/>
    <m/>
    <n v="20"/>
    <n v="19"/>
    <n v="13"/>
    <s v="ESIC"/>
    <m/>
    <m/>
    <n v="5"/>
    <n v="5"/>
    <n v="3"/>
    <n v="4"/>
    <m/>
    <m/>
    <m/>
    <n v="4"/>
    <n v="6"/>
    <m/>
    <m/>
    <n v="3"/>
    <n v="2"/>
    <n v="4"/>
    <n v="1"/>
    <n v="4"/>
    <n v="5"/>
    <n v="3"/>
    <n v="1"/>
    <n v="5"/>
    <n v="4"/>
    <n v="5"/>
    <n v="5"/>
    <n v="5"/>
    <n v="5"/>
    <n v="1"/>
    <n v="5"/>
    <s v="SI"/>
    <n v="4"/>
    <m/>
    <n v="5"/>
    <n v="3"/>
    <n v="5"/>
    <n v="5"/>
    <n v="5"/>
    <n v="5"/>
    <m/>
    <s v="SI"/>
    <s v="SI"/>
    <n v="5"/>
    <m/>
    <n v="5"/>
    <n v="5"/>
    <m/>
    <x v="0"/>
    <n v="4"/>
    <m/>
    <s v="Acudiría más a la biblioteca de farmacia si las instalaciones fuesen diferentes (la cajonera de las mesas a la altura de las rodillas es muy incómoda)"/>
    <d v="2017-03-22T11:50:10"/>
    <s v="10.150.1.152"/>
    <m/>
  </r>
  <r>
    <s v="F. Ciencias Matemáticas"/>
    <s v="Ciencias Experimentales"/>
    <n v="2"/>
    <n v="2220"/>
    <m/>
    <m/>
    <x v="1"/>
    <n v="8"/>
    <m/>
    <x v="3"/>
    <n v="2"/>
    <m/>
    <n v="8"/>
    <n v="29"/>
    <n v="10"/>
    <m/>
    <m/>
    <m/>
    <n v="3"/>
    <n v="3"/>
    <n v="2"/>
    <n v="3"/>
    <m/>
    <n v="2"/>
    <m/>
    <m/>
    <m/>
    <m/>
    <m/>
    <n v="1"/>
    <n v="1"/>
    <n v="1"/>
    <n v="1"/>
    <n v="4"/>
    <n v="2"/>
    <n v="5"/>
    <n v="1"/>
    <n v="2"/>
    <n v="3"/>
    <n v="3"/>
    <n v="3"/>
    <n v="3"/>
    <n v="3"/>
    <n v="2"/>
    <n v="4"/>
    <s v="NO"/>
    <n v="2"/>
    <m/>
    <n v="4"/>
    <n v="3"/>
    <n v="3"/>
    <n v="4"/>
    <n v="4"/>
    <n v="4"/>
    <m/>
    <s v="NO"/>
    <s v="NO"/>
    <m/>
    <m/>
    <n v="3"/>
    <n v="3"/>
    <m/>
    <x v="3"/>
    <n v="3"/>
    <m/>
    <m/>
    <d v="2017-03-22T11:54:17"/>
    <s v="10.150.1.151"/>
    <m/>
  </r>
  <r>
    <s v="F. Filología"/>
    <s v="Humanidades"/>
    <n v="1"/>
    <n v="2221"/>
    <m/>
    <m/>
    <x v="1"/>
    <n v="14"/>
    <m/>
    <x v="1"/>
    <n v="3"/>
    <m/>
    <n v="29"/>
    <n v="14"/>
    <n v="16"/>
    <m/>
    <m/>
    <m/>
    <n v="3"/>
    <n v="3"/>
    <n v="4"/>
    <n v="4"/>
    <m/>
    <n v="2"/>
    <n v="3"/>
    <m/>
    <m/>
    <m/>
    <m/>
    <n v="2"/>
    <n v="2"/>
    <n v="2"/>
    <n v="3"/>
    <n v="4"/>
    <n v="3"/>
    <n v="3"/>
    <n v="1"/>
    <n v="4"/>
    <n v="3"/>
    <n v="4"/>
    <n v="3"/>
    <n v="3"/>
    <n v="3"/>
    <n v="2"/>
    <n v="3"/>
    <s v="NO"/>
    <n v="3"/>
    <m/>
    <n v="3"/>
    <n v="3"/>
    <n v="3"/>
    <n v="3"/>
    <n v="4"/>
    <n v="5"/>
    <m/>
    <s v="NO"/>
    <s v="NO"/>
    <m/>
    <m/>
    <n v="3"/>
    <n v="3"/>
    <m/>
    <x v="2"/>
    <n v="4"/>
    <m/>
    <m/>
    <d v="2017-03-22T11:54:37"/>
    <s v="10.150.1.151"/>
    <m/>
  </r>
  <r>
    <s v="F. Trabajo Social"/>
    <s v="Ciencias Sociales"/>
    <n v="3"/>
    <n v="2222"/>
    <m/>
    <m/>
    <x v="1"/>
    <n v="26"/>
    <m/>
    <x v="1"/>
    <n v="4"/>
    <m/>
    <n v="26"/>
    <n v="9"/>
    <n v="20"/>
    <m/>
    <m/>
    <m/>
    <n v="4"/>
    <n v="4"/>
    <n v="5"/>
    <n v="5"/>
    <m/>
    <m/>
    <m/>
    <n v="4"/>
    <n v="12"/>
    <m/>
    <m/>
    <n v="2"/>
    <n v="2"/>
    <n v="3"/>
    <n v="2"/>
    <n v="5"/>
    <n v="3"/>
    <n v="5"/>
    <n v="1"/>
    <n v="5"/>
    <n v="5"/>
    <n v="5"/>
    <m/>
    <n v="5"/>
    <n v="5"/>
    <n v="5"/>
    <n v="5"/>
    <s v="NO"/>
    <n v="5"/>
    <m/>
    <n v="5"/>
    <n v="5"/>
    <n v="5"/>
    <n v="5"/>
    <n v="5"/>
    <n v="5"/>
    <m/>
    <s v="NO"/>
    <s v="SI"/>
    <n v="5"/>
    <m/>
    <n v="5"/>
    <n v="5"/>
    <m/>
    <x v="0"/>
    <m/>
    <m/>
    <s v="Nos dieron una charla en una clase de sociología del uso de la página de la Biblioteca, y me sirvió mucho, a parte una chica de la biblioteca días antes nos estuvo explicando a una amia y a mi cómo funcionaba todo porque fuimos a coger un libro"/>
    <d v="2017-03-22T11:55:51"/>
    <s v="10.150.1.152"/>
    <m/>
  </r>
  <r>
    <s v="F. Ciencias Políticas y Sociología"/>
    <s v="Ciencias Sociales"/>
    <n v="3"/>
    <n v="2223"/>
    <m/>
    <m/>
    <x v="1"/>
    <n v="9"/>
    <m/>
    <x v="1"/>
    <n v="4"/>
    <m/>
    <n v="9"/>
    <m/>
    <m/>
    <s v="Biblioteca Municipal Ángel González (Latina)"/>
    <m/>
    <m/>
    <n v="3"/>
    <n v="4"/>
    <n v="4"/>
    <n v="2"/>
    <m/>
    <n v="2"/>
    <n v="3"/>
    <n v="4"/>
    <n v="12"/>
    <m/>
    <m/>
    <n v="4"/>
    <n v="5"/>
    <n v="4"/>
    <n v="3"/>
    <n v="4"/>
    <n v="3"/>
    <n v="2"/>
    <n v="1"/>
    <n v="4"/>
    <n v="3"/>
    <n v="4"/>
    <n v="4"/>
    <n v="5"/>
    <n v="5"/>
    <n v="4"/>
    <n v="5"/>
    <s v="NO"/>
    <n v="4"/>
    <m/>
    <n v="3"/>
    <n v="5"/>
    <n v="4"/>
    <n v="5"/>
    <n v="5"/>
    <n v="4"/>
    <m/>
    <s v="SI"/>
    <s v="NO"/>
    <m/>
    <m/>
    <n v="5"/>
    <n v="5"/>
    <m/>
    <x v="2"/>
    <n v="3"/>
    <m/>
    <m/>
    <d v="2017-03-22T12:04:29"/>
    <s v="10.150.1.152"/>
    <m/>
  </r>
  <r>
    <s v="F. Educación - Centro de Formación del Profesorado"/>
    <s v="Humanidades"/>
    <n v="1"/>
    <n v="2224"/>
    <m/>
    <m/>
    <x v="1"/>
    <n v="12"/>
    <m/>
    <x v="5"/>
    <n v="1"/>
    <m/>
    <m/>
    <m/>
    <m/>
    <m/>
    <m/>
    <m/>
    <n v="3"/>
    <n v="3"/>
    <n v="4"/>
    <n v="2"/>
    <n v="1"/>
    <m/>
    <m/>
    <m/>
    <m/>
    <m/>
    <m/>
    <n v="1"/>
    <n v="1"/>
    <n v="1"/>
    <n v="4"/>
    <n v="4"/>
    <n v="3"/>
    <n v="5"/>
    <n v="1"/>
    <n v="1"/>
    <n v="2"/>
    <n v="4"/>
    <n v="4"/>
    <n v="3"/>
    <n v="3"/>
    <n v="2"/>
    <n v="3"/>
    <s v="NO"/>
    <n v="3"/>
    <m/>
    <n v="3"/>
    <n v="2"/>
    <n v="2"/>
    <n v="4"/>
    <n v="4"/>
    <n v="3"/>
    <m/>
    <s v="NO"/>
    <s v="NO"/>
    <n v="1"/>
    <m/>
    <n v="2"/>
    <n v="2"/>
    <m/>
    <x v="3"/>
    <n v="3"/>
    <m/>
    <m/>
    <d v="2017-03-22T12:17:59"/>
    <s v="10.150.1.151"/>
    <m/>
  </r>
  <r>
    <s v="F. Óptica y Optometría"/>
    <s v="Ciencias de la Salud"/>
    <n v="4"/>
    <n v="2225"/>
    <m/>
    <m/>
    <x v="1"/>
    <n v="25"/>
    <m/>
    <x v="1"/>
    <n v="3"/>
    <m/>
    <n v="25"/>
    <n v="29"/>
    <n v="18"/>
    <s v="cualquiera que esté abierta el fin de semana. Sobretodo en exámenes. "/>
    <m/>
    <m/>
    <n v="3"/>
    <n v="3"/>
    <n v="4"/>
    <n v="4"/>
    <m/>
    <n v="2"/>
    <m/>
    <n v="4"/>
    <s v="12h"/>
    <m/>
    <m/>
    <n v="4"/>
    <n v="3"/>
    <n v="4"/>
    <n v="2"/>
    <n v="5"/>
    <n v="4"/>
    <n v="3"/>
    <n v="2"/>
    <n v="4"/>
    <n v="2"/>
    <n v="3"/>
    <n v="3"/>
    <n v="3"/>
    <n v="4"/>
    <n v="3"/>
    <n v="3"/>
    <s v="NO"/>
    <n v="4"/>
    <m/>
    <n v="4"/>
    <n v="4"/>
    <n v="4"/>
    <n v="5"/>
    <n v="5"/>
    <n v="4"/>
    <m/>
    <s v="NO"/>
    <s v="NO"/>
    <n v="3"/>
    <m/>
    <n v="3"/>
    <n v="4"/>
    <m/>
    <x v="2"/>
    <n v="3"/>
    <m/>
    <m/>
    <d v="2017-03-22T12:19:02"/>
    <s v="10.150.1.151"/>
    <m/>
  </r>
  <r>
    <s v="F. Farmacia"/>
    <s v="Ciencias de la Salud"/>
    <n v="4"/>
    <n v="2226"/>
    <m/>
    <m/>
    <x v="1"/>
    <n v="13"/>
    <m/>
    <x v="3"/>
    <n v="3"/>
    <m/>
    <n v="2"/>
    <n v="29"/>
    <n v="13"/>
    <m/>
    <m/>
    <m/>
    <n v="4"/>
    <n v="1"/>
    <n v="1"/>
    <n v="3"/>
    <m/>
    <m/>
    <n v="3"/>
    <m/>
    <m/>
    <m/>
    <m/>
    <n v="3"/>
    <n v="1"/>
    <n v="3"/>
    <n v="3"/>
    <n v="4"/>
    <n v="1"/>
    <n v="4"/>
    <n v="1"/>
    <n v="2"/>
    <n v="3"/>
    <n v="4"/>
    <n v="4"/>
    <n v="4"/>
    <n v="4"/>
    <n v="2"/>
    <n v="4"/>
    <s v="NO"/>
    <n v="3"/>
    <m/>
    <n v="3"/>
    <n v="2"/>
    <n v="2"/>
    <n v="3"/>
    <n v="3"/>
    <n v="4"/>
    <m/>
    <s v="NO"/>
    <s v="SI"/>
    <n v="2"/>
    <m/>
    <n v="3"/>
    <n v="4"/>
    <m/>
    <x v="3"/>
    <n v="3"/>
    <m/>
    <m/>
    <d v="2017-03-22T12:19:08"/>
    <s v="10.150.1.151"/>
    <m/>
  </r>
  <r>
    <s v="N/C"/>
    <s v="N/C"/>
    <e v="#N/A"/>
    <n v="2227"/>
    <m/>
    <m/>
    <x v="1"/>
    <m/>
    <m/>
    <x v="2"/>
    <n v="2"/>
    <m/>
    <n v="5"/>
    <m/>
    <m/>
    <m/>
    <m/>
    <m/>
    <n v="3"/>
    <n v="4"/>
    <n v="4"/>
    <n v="3"/>
    <m/>
    <m/>
    <n v="3"/>
    <m/>
    <m/>
    <m/>
    <m/>
    <n v="1"/>
    <n v="2"/>
    <n v="4"/>
    <n v="3"/>
    <n v="4"/>
    <n v="1"/>
    <n v="5"/>
    <n v="2"/>
    <n v="3"/>
    <m/>
    <n v="3"/>
    <n v="2"/>
    <n v="4"/>
    <n v="3"/>
    <n v="3"/>
    <n v="2"/>
    <s v="NO"/>
    <n v="3"/>
    <m/>
    <n v="4"/>
    <n v="3"/>
    <n v="3"/>
    <n v="4"/>
    <n v="5"/>
    <n v="5"/>
    <m/>
    <s v="NO"/>
    <s v="NO"/>
    <m/>
    <m/>
    <n v="4"/>
    <n v="4"/>
    <m/>
    <x v="2"/>
    <m/>
    <m/>
    <m/>
    <d v="2017-03-22T12:22:22"/>
    <s v="10.150.1.152"/>
    <m/>
  </r>
  <r>
    <s v="F. Filología"/>
    <s v="Humanidades"/>
    <n v="1"/>
    <n v="2228"/>
    <m/>
    <m/>
    <x v="1"/>
    <n v="14"/>
    <m/>
    <x v="1"/>
    <n v="3"/>
    <m/>
    <n v="29"/>
    <n v="14"/>
    <n v="15"/>
    <m/>
    <m/>
    <m/>
    <n v="4"/>
    <n v="4"/>
    <n v="4"/>
    <n v="3"/>
    <n v="1"/>
    <m/>
    <m/>
    <m/>
    <m/>
    <m/>
    <m/>
    <n v="2"/>
    <n v="1"/>
    <n v="1"/>
    <n v="2"/>
    <n v="5"/>
    <n v="4"/>
    <n v="5"/>
    <n v="1"/>
    <n v="2"/>
    <n v="4"/>
    <n v="1"/>
    <n v="4"/>
    <n v="4"/>
    <n v="5"/>
    <n v="3"/>
    <n v="5"/>
    <s v="NO"/>
    <n v="4"/>
    <m/>
    <n v="3"/>
    <n v="2"/>
    <n v="2"/>
    <n v="5"/>
    <n v="5"/>
    <n v="5"/>
    <m/>
    <s v="NO"/>
    <s v="NO"/>
    <m/>
    <m/>
    <n v="2"/>
    <n v="4"/>
    <m/>
    <x v="2"/>
    <n v="3"/>
    <m/>
    <s v="No he asistido a ningún curso de formación de usuarios porque no sabía de su existencia."/>
    <d v="2017-03-22T12:37:46"/>
    <s v="10.150.1.151"/>
    <m/>
  </r>
  <r>
    <s v="F. Filología"/>
    <s v="Humanidades"/>
    <n v="1"/>
    <n v="2229"/>
    <m/>
    <m/>
    <x v="1"/>
    <n v="14"/>
    <m/>
    <x v="4"/>
    <n v="1"/>
    <m/>
    <n v="29"/>
    <m/>
    <m/>
    <m/>
    <m/>
    <m/>
    <n v="4"/>
    <n v="4"/>
    <n v="5"/>
    <n v="3"/>
    <m/>
    <n v="2"/>
    <m/>
    <m/>
    <m/>
    <m/>
    <m/>
    <n v="1"/>
    <n v="1"/>
    <n v="1"/>
    <n v="2"/>
    <n v="4"/>
    <n v="5"/>
    <n v="4"/>
    <n v="1"/>
    <m/>
    <n v="3"/>
    <n v="3"/>
    <n v="3"/>
    <n v="3"/>
    <n v="3"/>
    <n v="3"/>
    <n v="3"/>
    <s v="NO"/>
    <n v="3"/>
    <m/>
    <n v="2"/>
    <n v="3"/>
    <n v="3"/>
    <n v="3"/>
    <n v="3"/>
    <n v="3"/>
    <m/>
    <s v="NO"/>
    <s v="NO"/>
    <m/>
    <m/>
    <n v="3"/>
    <n v="3"/>
    <m/>
    <x v="2"/>
    <n v="3"/>
    <m/>
    <m/>
    <d v="2017-03-22T12:45:44"/>
    <s v="10.150.1.151"/>
    <m/>
  </r>
  <r>
    <s v="F. Ciencias Químicas"/>
    <s v="Ciencias Experimentales"/>
    <n v="2"/>
    <n v="2230"/>
    <m/>
    <m/>
    <x v="0"/>
    <n v="10"/>
    <m/>
    <x v="2"/>
    <n v="5"/>
    <m/>
    <n v="10"/>
    <n v="13"/>
    <m/>
    <m/>
    <m/>
    <m/>
    <n v="3"/>
    <m/>
    <m/>
    <n v="3"/>
    <m/>
    <m/>
    <m/>
    <m/>
    <m/>
    <m/>
    <m/>
    <n v="1"/>
    <n v="5"/>
    <n v="1"/>
    <n v="1"/>
    <n v="1"/>
    <n v="4"/>
    <n v="1"/>
    <n v="3"/>
    <n v="6"/>
    <n v="4"/>
    <n v="4"/>
    <n v="4"/>
    <n v="3"/>
    <m/>
    <m/>
    <m/>
    <s v="SI"/>
    <n v="4"/>
    <m/>
    <n v="5"/>
    <n v="5"/>
    <n v="5"/>
    <n v="5"/>
    <m/>
    <n v="4"/>
    <m/>
    <s v="NO"/>
    <s v="NO"/>
    <m/>
    <m/>
    <n v="5"/>
    <n v="4"/>
    <m/>
    <x v="2"/>
    <m/>
    <m/>
    <m/>
    <d v="2017-03-22T12:52:29"/>
    <s v="10.150.1.152"/>
    <m/>
  </r>
  <r>
    <s v="F. Enfermería, Fisioterapia y Podología"/>
    <s v="Ciencias de la Salud"/>
    <n v="4"/>
    <n v="2231"/>
    <m/>
    <m/>
    <x v="1"/>
    <n v="22"/>
    <m/>
    <x v="3"/>
    <n v="3"/>
    <m/>
    <n v="22"/>
    <m/>
    <m/>
    <s v="Biblioteca de la Carlos lll Campus de Leganés"/>
    <m/>
    <m/>
    <n v="3"/>
    <n v="1"/>
    <n v="4"/>
    <n v="3"/>
    <n v="1"/>
    <n v="2"/>
    <m/>
    <m/>
    <m/>
    <m/>
    <m/>
    <n v="3"/>
    <m/>
    <m/>
    <n v="3"/>
    <m/>
    <m/>
    <n v="5"/>
    <m/>
    <n v="4"/>
    <n v="4"/>
    <n v="3"/>
    <n v="3"/>
    <n v="3"/>
    <n v="3"/>
    <n v="2"/>
    <n v="4"/>
    <s v="NO"/>
    <n v="3"/>
    <m/>
    <n v="2"/>
    <n v="2"/>
    <n v="3"/>
    <n v="4"/>
    <n v="4"/>
    <n v="3"/>
    <m/>
    <s v="NO"/>
    <s v="NO"/>
    <m/>
    <m/>
    <n v="2"/>
    <n v="4"/>
    <m/>
    <x v="2"/>
    <m/>
    <m/>
    <m/>
    <d v="2017-03-22T12:53:12"/>
    <s v="10.150.1.152"/>
    <m/>
  </r>
  <r>
    <s v="F. Trabajo Social"/>
    <s v="Ciencias Sociales"/>
    <n v="3"/>
    <n v="2232"/>
    <m/>
    <m/>
    <x v="1"/>
    <n v="26"/>
    <m/>
    <x v="0"/>
    <n v="2"/>
    <m/>
    <n v="9"/>
    <n v="26"/>
    <m/>
    <m/>
    <m/>
    <m/>
    <n v="5"/>
    <n v="5"/>
    <n v="4"/>
    <n v="5"/>
    <n v="1"/>
    <n v="2"/>
    <m/>
    <m/>
    <m/>
    <m/>
    <m/>
    <n v="2"/>
    <n v="1"/>
    <n v="2"/>
    <n v="1"/>
    <n v="5"/>
    <n v="5"/>
    <n v="5"/>
    <n v="4"/>
    <n v="5"/>
    <n v="5"/>
    <n v="3"/>
    <n v="5"/>
    <n v="5"/>
    <n v="3"/>
    <n v="3"/>
    <n v="3"/>
    <s v="NO"/>
    <n v="5"/>
    <m/>
    <n v="5"/>
    <n v="4"/>
    <n v="5"/>
    <n v="4"/>
    <n v="4"/>
    <n v="5"/>
    <m/>
    <s v="SI"/>
    <s v="SI"/>
    <n v="3"/>
    <m/>
    <n v="3"/>
    <n v="4"/>
    <m/>
    <x v="2"/>
    <n v="3"/>
    <m/>
    <m/>
    <d v="2017-03-22T12:54:05"/>
    <s v="10.150.1.151"/>
    <m/>
  </r>
  <r>
    <s v="F. Enfermería, Fisioterapia y Podología"/>
    <s v="Ciencias de la Salud"/>
    <n v="4"/>
    <n v="2233"/>
    <m/>
    <m/>
    <x v="2"/>
    <n v="22"/>
    <m/>
    <x v="2"/>
    <n v="3"/>
    <m/>
    <n v="22"/>
    <n v="18"/>
    <m/>
    <m/>
    <m/>
    <m/>
    <n v="4"/>
    <n v="3"/>
    <n v="4"/>
    <n v="3"/>
    <n v="1"/>
    <m/>
    <m/>
    <m/>
    <m/>
    <m/>
    <m/>
    <n v="2"/>
    <n v="3"/>
    <n v="2"/>
    <n v="2"/>
    <n v="2"/>
    <n v="3"/>
    <n v="3"/>
    <n v="3"/>
    <n v="2"/>
    <n v="3"/>
    <n v="3"/>
    <n v="3"/>
    <n v="4"/>
    <n v="4"/>
    <n v="2"/>
    <n v="3"/>
    <s v="NO"/>
    <n v="3"/>
    <m/>
    <n v="3"/>
    <n v="4"/>
    <n v="3"/>
    <n v="4"/>
    <n v="4"/>
    <n v="4"/>
    <m/>
    <s v="SI"/>
    <s v="NO"/>
    <m/>
    <m/>
    <n v="4"/>
    <n v="3"/>
    <m/>
    <x v="2"/>
    <n v="4"/>
    <m/>
    <m/>
    <d v="2017-03-22T12:58:00"/>
    <s v="10.150.1.151"/>
    <m/>
  </r>
  <r>
    <s v="F. Filología"/>
    <s v="Humanidades"/>
    <n v="1"/>
    <n v="2234"/>
    <m/>
    <m/>
    <x v="1"/>
    <n v="14"/>
    <m/>
    <x v="3"/>
    <n v="5"/>
    <m/>
    <n v="14"/>
    <n v="29"/>
    <n v="15"/>
    <s v="Biblioteca Usera y Biblioteca Ana María Matute."/>
    <m/>
    <m/>
    <n v="3"/>
    <n v="2"/>
    <n v="2"/>
    <n v="3"/>
    <n v="1"/>
    <m/>
    <m/>
    <m/>
    <m/>
    <m/>
    <m/>
    <n v="5"/>
    <n v="2"/>
    <n v="1"/>
    <n v="5"/>
    <n v="3"/>
    <n v="2"/>
    <n v="3"/>
    <n v="4"/>
    <n v="2"/>
    <n v="4"/>
    <n v="5"/>
    <n v="5"/>
    <n v="5"/>
    <n v="5"/>
    <n v="5"/>
    <n v="5"/>
    <s v="SI"/>
    <n v="5"/>
    <m/>
    <n v="5"/>
    <n v="5"/>
    <n v="2"/>
    <n v="5"/>
    <n v="5"/>
    <n v="5"/>
    <m/>
    <s v="NO"/>
    <s v="NO"/>
    <m/>
    <m/>
    <n v="5"/>
    <n v="5"/>
    <m/>
    <x v="2"/>
    <n v="4"/>
    <m/>
    <m/>
    <d v="2017-03-22T12:58:37"/>
    <s v="10.150.1.152"/>
    <m/>
  </r>
  <r>
    <s v="F. Odontología"/>
    <s v="Ciencias de la Salud"/>
    <n v="4"/>
    <n v="2235"/>
    <m/>
    <m/>
    <x v="0"/>
    <n v="19"/>
    <m/>
    <x v="2"/>
    <n v="3"/>
    <m/>
    <n v="19"/>
    <n v="18"/>
    <m/>
    <s v="Archivo general de la UCM&lt;br&gt;Archivo de la Facultad de Medicina."/>
    <m/>
    <m/>
    <n v="2"/>
    <n v="4"/>
    <n v="5"/>
    <n v="3"/>
    <m/>
    <m/>
    <n v="3"/>
    <m/>
    <m/>
    <m/>
    <m/>
    <n v="5"/>
    <n v="4"/>
    <n v="3"/>
    <n v="2"/>
    <n v="1"/>
    <n v="2"/>
    <n v="1"/>
    <n v="2"/>
    <n v="3"/>
    <n v="5"/>
    <n v="5"/>
    <n v="4"/>
    <n v="5"/>
    <n v="5"/>
    <n v="3"/>
    <n v="1"/>
    <s v="NO"/>
    <n v="3"/>
    <m/>
    <n v="5"/>
    <n v="5"/>
    <n v="4"/>
    <n v="4"/>
    <n v="4"/>
    <n v="3"/>
    <m/>
    <s v="NO"/>
    <s v="NO"/>
    <m/>
    <m/>
    <n v="5"/>
    <n v="5"/>
    <m/>
    <x v="2"/>
    <n v="3"/>
    <m/>
    <m/>
    <d v="2017-03-22T12:59:50"/>
    <s v="10.150.1.152"/>
    <m/>
  </r>
  <r>
    <s v="F. Medicina"/>
    <s v="Ciencias de la Salud"/>
    <n v="4"/>
    <n v="2236"/>
    <m/>
    <m/>
    <x v="1"/>
    <n v="18"/>
    <m/>
    <x v="3"/>
    <n v="3"/>
    <m/>
    <n v="18"/>
    <n v="16"/>
    <n v="29"/>
    <s v="Francisco Umbral, municipal en majadahonda"/>
    <m/>
    <m/>
    <n v="2"/>
    <n v="2"/>
    <n v="3"/>
    <n v="3"/>
    <m/>
    <m/>
    <n v="3"/>
    <m/>
    <m/>
    <m/>
    <m/>
    <n v="3"/>
    <n v="2"/>
    <n v="3"/>
    <n v="1"/>
    <n v="4"/>
    <n v="3"/>
    <n v="5"/>
    <n v="1"/>
    <n v="6"/>
    <n v="3"/>
    <n v="4"/>
    <n v="4"/>
    <n v="4"/>
    <n v="3"/>
    <n v="3"/>
    <n v="3"/>
    <s v="NO"/>
    <n v="4"/>
    <m/>
    <n v="5"/>
    <n v="4"/>
    <n v="5"/>
    <n v="5"/>
    <n v="5"/>
    <n v="4"/>
    <m/>
    <s v="NO"/>
    <s v="NO"/>
    <m/>
    <m/>
    <n v="5"/>
    <n v="5"/>
    <m/>
    <x v="3"/>
    <n v="3"/>
    <m/>
    <s v="Sin duda, como estudiante de medicina, mi mayor necesidad es cubrir esos periodos en los fines de semana. La biblioteca es necesaria para mi TODOS LOS FINES DE SEMANA, pues independientemente de lo que se considere &quot;época de exámenes&quot;, en un grado como el nuestro se nos exige estudiar prácticamente la totalidad de los fines de semana, por no hablar de la particularidad del horario del grado. Sin duda el horario actual no cubre esas necesidades. Por otro lado, cuando es época de exámenes, basta con pasarse por la ÚNICA BIBLIOTECA QUE ABRE, para ver que la demanda es infinitamente mayor que la oferta de la universidad. Ruego hagan cuanto este en su mano para aumentar la oferta para todos aquellos que necesitamos un puesto de estudio todos los fines de semana del año. Gracias."/>
    <d v="2017-03-22T13:19:43"/>
    <s v="10.150.1.152"/>
    <m/>
  </r>
  <r>
    <s v="F. Geografía e Historia"/>
    <s v="Humanidades"/>
    <n v="1"/>
    <n v="2237"/>
    <m/>
    <m/>
    <x v="1"/>
    <n v="16"/>
    <m/>
    <x v="1"/>
    <n v="4"/>
    <m/>
    <n v="16"/>
    <n v="29"/>
    <n v="14"/>
    <s v="Biblioteca pública Conde Duque"/>
    <m/>
    <m/>
    <n v="3"/>
    <n v="4"/>
    <n v="3"/>
    <n v="2"/>
    <m/>
    <m/>
    <n v="3"/>
    <m/>
    <m/>
    <m/>
    <m/>
    <n v="5"/>
    <n v="4"/>
    <n v="3"/>
    <n v="4"/>
    <n v="4"/>
    <n v="4"/>
    <n v="3"/>
    <n v="3"/>
    <n v="3"/>
    <n v="3"/>
    <n v="3"/>
    <n v="2"/>
    <n v="3"/>
    <n v="3"/>
    <n v="3"/>
    <n v="3"/>
    <s v="NO"/>
    <n v="3"/>
    <m/>
    <n v="5"/>
    <n v="4"/>
    <n v="4"/>
    <n v="5"/>
    <n v="5"/>
    <n v="5"/>
    <m/>
    <s v="NO"/>
    <s v="NO"/>
    <m/>
    <m/>
    <n v="3"/>
    <n v="3"/>
    <m/>
    <x v="3"/>
    <n v="3"/>
    <m/>
    <m/>
    <d v="2017-03-22T13:22:56"/>
    <s v="10.150.1.151"/>
    <m/>
  </r>
  <r>
    <s v="F. Filología"/>
    <s v="Humanidades"/>
    <n v="1"/>
    <n v="2238"/>
    <m/>
    <m/>
    <x v="1"/>
    <n v="14"/>
    <m/>
    <x v="2"/>
    <n v="4"/>
    <m/>
    <n v="29"/>
    <n v="14"/>
    <m/>
    <s v="Biblioteca CRAI (UAH)"/>
    <m/>
    <m/>
    <n v="3"/>
    <n v="3"/>
    <n v="3"/>
    <n v="3"/>
    <n v="1"/>
    <m/>
    <m/>
    <m/>
    <m/>
    <m/>
    <m/>
    <n v="2"/>
    <n v="1"/>
    <n v="1"/>
    <n v="5"/>
    <n v="5"/>
    <n v="5"/>
    <n v="5"/>
    <n v="3"/>
    <n v="2"/>
    <n v="3"/>
    <n v="2"/>
    <n v="4"/>
    <n v="3"/>
    <n v="5"/>
    <n v="4"/>
    <n v="3"/>
    <s v="NO"/>
    <n v="3"/>
    <m/>
    <n v="3"/>
    <n v="3"/>
    <n v="3"/>
    <n v="3"/>
    <n v="5"/>
    <n v="5"/>
    <m/>
    <s v="NO"/>
    <s v="NO"/>
    <m/>
    <m/>
    <n v="3"/>
    <n v="3"/>
    <m/>
    <x v="3"/>
    <n v="4"/>
    <m/>
    <s v="Referente al 5.3 no he asistido a ningún curso por falta de información."/>
    <d v="2017-03-22T14:06:48"/>
    <s v="10.150.1.152"/>
    <m/>
  </r>
  <r>
    <s v="F. Geografía e Historia"/>
    <s v="Humanidades"/>
    <n v="1"/>
    <n v="2239"/>
    <m/>
    <m/>
    <x v="1"/>
    <n v="16"/>
    <m/>
    <x v="2"/>
    <n v="3"/>
    <m/>
    <n v="15"/>
    <n v="29"/>
    <m/>
    <m/>
    <m/>
    <m/>
    <n v="3"/>
    <n v="4"/>
    <n v="3"/>
    <n v="2"/>
    <m/>
    <n v="2"/>
    <m/>
    <m/>
    <m/>
    <m/>
    <m/>
    <n v="4"/>
    <n v="3"/>
    <n v="5"/>
    <n v="2"/>
    <n v="4"/>
    <n v="3"/>
    <n v="5"/>
    <n v="2"/>
    <n v="4"/>
    <n v="4"/>
    <n v="5"/>
    <n v="5"/>
    <n v="4"/>
    <n v="4"/>
    <n v="3"/>
    <n v="4"/>
    <s v="NO"/>
    <n v="4"/>
    <m/>
    <n v="5"/>
    <n v="3"/>
    <n v="4"/>
    <n v="4"/>
    <n v="5"/>
    <n v="5"/>
    <m/>
    <s v="NO"/>
    <s v="NO"/>
    <m/>
    <m/>
    <n v="4"/>
    <n v="4"/>
    <m/>
    <x v="2"/>
    <n v="4"/>
    <m/>
    <m/>
    <d v="2017-03-22T14:12:40"/>
    <s v="10.150.1.151"/>
    <m/>
  </r>
  <r>
    <s v="F. Derecho"/>
    <s v="Ciencias Sociales"/>
    <n v="3"/>
    <n v="2240"/>
    <m/>
    <m/>
    <x v="0"/>
    <n v="11"/>
    <m/>
    <x v="3"/>
    <n v="5"/>
    <m/>
    <n v="29"/>
    <m/>
    <m/>
    <m/>
    <m/>
    <m/>
    <n v="5"/>
    <n v="5"/>
    <n v="5"/>
    <n v="3"/>
    <m/>
    <m/>
    <m/>
    <m/>
    <m/>
    <m/>
    <m/>
    <n v="5"/>
    <n v="5"/>
    <n v="2"/>
    <n v="2"/>
    <m/>
    <n v="3"/>
    <m/>
    <m/>
    <m/>
    <n v="4"/>
    <n v="5"/>
    <n v="4"/>
    <n v="5"/>
    <n v="5"/>
    <n v="5"/>
    <n v="4"/>
    <s v="SI"/>
    <n v="5"/>
    <m/>
    <n v="5"/>
    <n v="4"/>
    <n v="4"/>
    <n v="5"/>
    <n v="5"/>
    <n v="5"/>
    <m/>
    <s v="SI"/>
    <s v="SI"/>
    <n v="5"/>
    <m/>
    <n v="5"/>
    <n v="5"/>
    <m/>
    <x v="0"/>
    <n v="5"/>
    <m/>
    <m/>
    <d v="2017-03-22T14:36:19"/>
    <s v="10.150.1.152"/>
    <m/>
  </r>
  <r>
    <s v="F. Farmacia"/>
    <s v="Ciencias de la Salud"/>
    <n v="4"/>
    <n v="2241"/>
    <m/>
    <m/>
    <x v="1"/>
    <n v="13"/>
    <m/>
    <x v="5"/>
    <n v="1"/>
    <m/>
    <n v="4"/>
    <n v="29"/>
    <n v="13"/>
    <m/>
    <m/>
    <m/>
    <n v="2"/>
    <n v="1"/>
    <n v="2"/>
    <n v="3"/>
    <m/>
    <n v="2"/>
    <m/>
    <n v="4"/>
    <n v="0.125"/>
    <m/>
    <m/>
    <n v="1"/>
    <n v="1"/>
    <n v="1"/>
    <n v="1"/>
    <n v="2"/>
    <n v="2"/>
    <n v="4"/>
    <n v="1"/>
    <n v="3"/>
    <n v="3"/>
    <n v="3"/>
    <n v="1"/>
    <n v="3"/>
    <n v="3"/>
    <n v="2"/>
    <n v="3"/>
    <s v="NO"/>
    <n v="2"/>
    <m/>
    <n v="4"/>
    <n v="3"/>
    <n v="4"/>
    <n v="4"/>
    <n v="3"/>
    <n v="4"/>
    <m/>
    <s v="NO"/>
    <s v="SI"/>
    <n v="3"/>
    <m/>
    <n v="4"/>
    <n v="4"/>
    <m/>
    <x v="5"/>
    <n v="3"/>
    <m/>
    <m/>
    <d v="2017-03-22T14:37:51"/>
    <s v="10.150.1.152"/>
    <m/>
  </r>
  <r>
    <s v="F. Ciencias de la Información"/>
    <s v="Ciencias Sociales"/>
    <n v="3"/>
    <n v="2242"/>
    <m/>
    <m/>
    <x v="1"/>
    <n v="4"/>
    <m/>
    <x v="2"/>
    <n v="3"/>
    <m/>
    <n v="4"/>
    <n v="14"/>
    <n v="16"/>
    <m/>
    <m/>
    <m/>
    <n v="4"/>
    <n v="4"/>
    <n v="2"/>
    <n v="1"/>
    <n v="1"/>
    <m/>
    <m/>
    <m/>
    <m/>
    <m/>
    <m/>
    <n v="4"/>
    <n v="1"/>
    <n v="2"/>
    <n v="3"/>
    <n v="5"/>
    <n v="5"/>
    <n v="5"/>
    <n v="4"/>
    <n v="6"/>
    <n v="4"/>
    <n v="4"/>
    <n v="4"/>
    <n v="4"/>
    <n v="4"/>
    <n v="3"/>
    <n v="4"/>
    <s v="NO"/>
    <n v="3"/>
    <m/>
    <n v="3"/>
    <n v="4"/>
    <n v="3"/>
    <n v="3"/>
    <n v="3"/>
    <n v="3"/>
    <m/>
    <s v="SI"/>
    <s v="NO"/>
    <m/>
    <m/>
    <n v="3"/>
    <n v="2"/>
    <m/>
    <x v="4"/>
    <n v="3"/>
    <m/>
    <m/>
    <d v="2017-03-22T14:43:32"/>
    <s v="10.150.1.152"/>
    <m/>
  </r>
  <r>
    <s v="F. Ciencias Políticas y Sociología"/>
    <s v="Ciencias Sociales"/>
    <n v="3"/>
    <n v="2243"/>
    <m/>
    <m/>
    <x v="1"/>
    <n v="9"/>
    <m/>
    <x v="3"/>
    <n v="4"/>
    <m/>
    <n v="9"/>
    <n v="12"/>
    <n v="29"/>
    <s v="Biblioteca de AECID&lt;br&gt;Biblioteca de Retiro "/>
    <m/>
    <m/>
    <n v="4"/>
    <n v="5"/>
    <n v="3"/>
    <n v="2"/>
    <m/>
    <m/>
    <n v="3"/>
    <m/>
    <m/>
    <m/>
    <m/>
    <n v="5"/>
    <n v="4"/>
    <n v="2"/>
    <n v="2"/>
    <n v="4"/>
    <n v="4"/>
    <n v="4"/>
    <n v="2"/>
    <n v="4"/>
    <n v="4"/>
    <n v="5"/>
    <n v="4"/>
    <n v="4"/>
    <n v="4"/>
    <n v="4"/>
    <n v="4"/>
    <s v="NO"/>
    <n v="4"/>
    <m/>
    <n v="5"/>
    <n v="4"/>
    <n v="4"/>
    <n v="5"/>
    <n v="4"/>
    <n v="4"/>
    <m/>
    <s v="NO"/>
    <s v="NO"/>
    <m/>
    <m/>
    <n v="4"/>
    <n v="4"/>
    <m/>
    <x v="2"/>
    <n v="3"/>
    <m/>
    <s v="Crear más espacios de trabajos en grupo en la Facultad de Ciencias Políticas y Sociología. &lt;br&gt;"/>
    <d v="2017-03-22T14:49:45"/>
    <s v="10.150.1.152"/>
    <m/>
  </r>
  <r>
    <s v="F. Medicina"/>
    <s v="Ciencias de la Salud"/>
    <n v="4"/>
    <n v="2244"/>
    <m/>
    <m/>
    <x v="1"/>
    <n v="18"/>
    <m/>
    <x v="2"/>
    <n v="3"/>
    <m/>
    <n v="22"/>
    <n v="29"/>
    <n v="18"/>
    <s v="Biblioteca Acuña, Puerta Toledo"/>
    <m/>
    <m/>
    <n v="4"/>
    <n v="3"/>
    <n v="5"/>
    <n v="4"/>
    <m/>
    <n v="2"/>
    <n v="3"/>
    <m/>
    <m/>
    <m/>
    <m/>
    <n v="2"/>
    <n v="4"/>
    <n v="4"/>
    <n v="1"/>
    <n v="5"/>
    <n v="4"/>
    <n v="4"/>
    <n v="1"/>
    <n v="6"/>
    <n v="4"/>
    <n v="3"/>
    <n v="2"/>
    <n v="2"/>
    <n v="2"/>
    <n v="2"/>
    <n v="2"/>
    <s v="NO"/>
    <n v="2"/>
    <m/>
    <n v="3"/>
    <n v="4"/>
    <n v="4"/>
    <n v="4"/>
    <n v="3"/>
    <n v="4"/>
    <m/>
    <s v="NO"/>
    <s v="NO"/>
    <m/>
    <m/>
    <n v="4"/>
    <n v="4"/>
    <m/>
    <x v="0"/>
    <n v="3"/>
    <m/>
    <s v="La biblioteca de Medicina no solamente fue clausurada hace ya casi un año por obras de mantenimiento, sino que los principales libros de consulta y préstamo (al menos para la carrera de Medicina) se han mantenido fuera de disposición por todo este tiempo (que abarca prácticamente un curso académico ordinario). Además el punto de biblioteca auxiliar (bajo la cafetería, no siempre está abierto.&lt;br&gt;Es de entender que si la biblioteca necesita cerrarse para mantenimiento, por y para beneficio del estudiante, esto será aceptado ampliamente por el cuerpo estudiantil. Sin embargo, el tiempo en esta ocasión no solo parece excesivo, sino que no se ha habilitado una sala para trasladar estos libros y ponerlos al alcance del estudiante las principales obras (que como ya he mencionado no se han encontrado disponibles por todo un curso académico).&lt;br&gt;Por último, me gustaría mencionar el descontrol que hay en la biblioteca de Medicina con respecto a la regulación de la temperatura. Como anécdota, mencionaré que hace dos años en primero, en verano, un julio excesivamente caluroso, tuve que abandonar la biblioteca para ir a recoger una chaqueta porque temblaba de frío. Por supuesto, en invierno sucede todo lo contrario: te encuentras a los usuarios en ropa de verano (camisetas de manga corta o tirantes). En beneficio de todos, de la comunidad UCM y del medio ambiente, solicitaría una mejor supervisión de todos los sistemas de climatización.&lt;br&gt;"/>
    <d v="2017-03-22T14:58:03"/>
    <s v="10.150.1.151"/>
    <m/>
  </r>
  <r>
    <s v="F. Trabajo Social"/>
    <s v="Ciencias Sociales"/>
    <n v="3"/>
    <n v="2245"/>
    <m/>
    <m/>
    <x v="1"/>
    <n v="26"/>
    <m/>
    <x v="1"/>
    <n v="3"/>
    <m/>
    <n v="26"/>
    <m/>
    <m/>
    <m/>
    <m/>
    <m/>
    <n v="4"/>
    <n v="1"/>
    <n v="3"/>
    <n v="4"/>
    <n v="1"/>
    <m/>
    <m/>
    <m/>
    <m/>
    <m/>
    <m/>
    <n v="4"/>
    <n v="2"/>
    <n v="1"/>
    <n v="1"/>
    <n v="2"/>
    <n v="3"/>
    <n v="2"/>
    <n v="1"/>
    <n v="4"/>
    <n v="5"/>
    <n v="4"/>
    <n v="2"/>
    <n v="4"/>
    <n v="4"/>
    <n v="5"/>
    <n v="2"/>
    <s v="SI"/>
    <n v="2"/>
    <m/>
    <n v="5"/>
    <m/>
    <n v="3"/>
    <n v="5"/>
    <n v="3"/>
    <n v="3"/>
    <m/>
    <s v="SI"/>
    <s v="NO"/>
    <m/>
    <m/>
    <n v="5"/>
    <n v="5"/>
    <m/>
    <x v="0"/>
    <n v="4"/>
    <m/>
    <s v="El magnífico trabajo de las bibliotecarias de Trabajo Social está empañado por su escaso número y falta de espacio"/>
    <d v="2017-03-22T15:19:28"/>
    <s v="10.150.1.152"/>
    <m/>
  </r>
  <r>
    <s v="F. Filología"/>
    <s v="Humanidades"/>
    <n v="1"/>
    <n v="2246"/>
    <m/>
    <m/>
    <x v="1"/>
    <n v="14"/>
    <m/>
    <x v="2"/>
    <n v="3"/>
    <m/>
    <n v="29"/>
    <n v="14"/>
    <m/>
    <s v="- Biblioteca Tomás y Valiente, Fuenlabrada (Madrid)&lt;br&gt;- Biblioteca Antonio Machado, Fuenlabrada (Madrid)"/>
    <m/>
    <m/>
    <n v="4"/>
    <n v="4"/>
    <n v="4"/>
    <n v="4"/>
    <n v="1"/>
    <m/>
    <m/>
    <m/>
    <m/>
    <m/>
    <m/>
    <n v="4"/>
    <n v="3"/>
    <n v="2"/>
    <n v="1"/>
    <n v="5"/>
    <n v="4"/>
    <n v="5"/>
    <n v="2"/>
    <n v="6"/>
    <n v="3"/>
    <n v="2"/>
    <n v="2"/>
    <n v="3"/>
    <n v="3"/>
    <n v="2"/>
    <n v="3"/>
    <s v="NO"/>
    <n v="4"/>
    <m/>
    <n v="3"/>
    <n v="2"/>
    <n v="4"/>
    <n v="4"/>
    <n v="4"/>
    <n v="5"/>
    <m/>
    <s v="SI"/>
    <s v="SI"/>
    <n v="4"/>
    <m/>
    <n v="3"/>
    <n v="2"/>
    <m/>
    <x v="3"/>
    <n v="3"/>
    <m/>
    <s v="Considero que un mayor número de ordenadores de mesa en las salas podria mejorar las condiciones del estudiante, así como mayor información acerca de los cursos y demás información que pueda interesar tanto al alumno como al resto de usuarios de la univeridad, no sólo de la facultad a la que pertenece, sino de otras facultades o bibliotecas de las mismas.&lt;br&gt;&lt;br&gt;Asímismo, pienso que vendria bien crear una zona de absoluto silencion en la biblioteca de Filología o que los bibliotecarios consideren que están en un sitio donde el silencio es importante."/>
    <d v="2017-03-22T16:04:00"/>
    <s v="10.150.1.151"/>
    <m/>
  </r>
  <r>
    <s v="F. Geografía e Historia"/>
    <s v="Humanidades"/>
    <n v="1"/>
    <n v="2247"/>
    <m/>
    <m/>
    <x v="1"/>
    <n v="16"/>
    <m/>
    <x v="2"/>
    <n v="3"/>
    <m/>
    <n v="16"/>
    <n v="1"/>
    <n v="29"/>
    <s v="biblioteca del museo del prado, biblioteca nacional"/>
    <m/>
    <m/>
    <n v="3"/>
    <n v="4"/>
    <n v="4"/>
    <n v="3"/>
    <n v="1"/>
    <m/>
    <m/>
    <m/>
    <m/>
    <m/>
    <m/>
    <n v="4"/>
    <n v="2"/>
    <n v="3"/>
    <n v="2"/>
    <n v="4"/>
    <n v="3"/>
    <n v="5"/>
    <n v="2"/>
    <n v="2"/>
    <n v="5"/>
    <n v="5"/>
    <n v="4"/>
    <n v="3"/>
    <n v="5"/>
    <n v="3"/>
    <n v="4"/>
    <s v="NO"/>
    <n v="4"/>
    <m/>
    <n v="4"/>
    <n v="4"/>
    <n v="4"/>
    <n v="4"/>
    <m/>
    <n v="4"/>
    <m/>
    <s v="NO"/>
    <s v="NO"/>
    <m/>
    <m/>
    <n v="3"/>
    <n v="3"/>
    <m/>
    <x v="2"/>
    <n v="4"/>
    <m/>
    <m/>
    <d v="2017-03-22T16:21:45"/>
    <s v="10.150.1.152"/>
    <m/>
  </r>
  <r>
    <s v="F. Trabajo Social"/>
    <s v="Ciencias Sociales"/>
    <n v="3"/>
    <n v="2248"/>
    <m/>
    <m/>
    <x v="1"/>
    <n v="26"/>
    <m/>
    <x v="2"/>
    <n v="4"/>
    <m/>
    <n v="26"/>
    <n v="29"/>
    <m/>
    <m/>
    <m/>
    <m/>
    <n v="4"/>
    <n v="4"/>
    <n v="3"/>
    <n v="3"/>
    <n v="1"/>
    <m/>
    <m/>
    <m/>
    <m/>
    <m/>
    <m/>
    <n v="4"/>
    <n v="3"/>
    <n v="3"/>
    <n v="3"/>
    <n v="5"/>
    <n v="3"/>
    <n v="5"/>
    <n v="2"/>
    <n v="4"/>
    <n v="4"/>
    <n v="4"/>
    <n v="3"/>
    <n v="4"/>
    <n v="4"/>
    <n v="3"/>
    <n v="4"/>
    <s v="NO"/>
    <n v="4"/>
    <m/>
    <n v="4"/>
    <n v="4"/>
    <n v="3"/>
    <n v="4"/>
    <n v="4"/>
    <n v="5"/>
    <m/>
    <s v="SI"/>
    <s v="SI"/>
    <n v="4"/>
    <m/>
    <n v="4"/>
    <n v="4"/>
    <m/>
    <x v="2"/>
    <n v="4"/>
    <m/>
    <m/>
    <d v="2017-03-22T16:41:34"/>
    <s v="10.150.1.151"/>
    <m/>
  </r>
  <r>
    <s v="F. Ciencias de la Documentación"/>
    <s v="Ciencias Sociales"/>
    <n v="3"/>
    <n v="2249"/>
    <m/>
    <m/>
    <x v="2"/>
    <n v="3"/>
    <m/>
    <x v="2"/>
    <n v="4"/>
    <m/>
    <n v="3"/>
    <n v="4"/>
    <n v="29"/>
    <s v="Biblioteca Nacional de España"/>
    <m/>
    <m/>
    <n v="4"/>
    <n v="5"/>
    <n v="5"/>
    <n v="4"/>
    <m/>
    <m/>
    <n v="3"/>
    <m/>
    <m/>
    <m/>
    <m/>
    <n v="4"/>
    <n v="2"/>
    <n v="2"/>
    <n v="3"/>
    <n v="5"/>
    <n v="5"/>
    <n v="5"/>
    <n v="3"/>
    <n v="6"/>
    <n v="5"/>
    <n v="5"/>
    <n v="5"/>
    <n v="5"/>
    <n v="5"/>
    <n v="5"/>
    <n v="5"/>
    <s v="SI"/>
    <n v="5"/>
    <m/>
    <n v="5"/>
    <n v="5"/>
    <n v="5"/>
    <n v="5"/>
    <n v="5"/>
    <n v="5"/>
    <m/>
    <s v="NO"/>
    <s v="NO"/>
    <m/>
    <m/>
    <n v="5"/>
    <n v="5"/>
    <m/>
    <x v="0"/>
    <n v="5"/>
    <m/>
    <m/>
    <d v="2017-03-22T16:43:59"/>
    <s v="10.150.1.151"/>
    <m/>
  </r>
  <r>
    <s v="F. Bellas Artes"/>
    <s v="Humanidades"/>
    <n v="1"/>
    <n v="2250"/>
    <m/>
    <m/>
    <x v="1"/>
    <n v="1"/>
    <m/>
    <x v="2"/>
    <n v="1"/>
    <m/>
    <n v="1"/>
    <n v="16"/>
    <n v="4"/>
    <m/>
    <m/>
    <m/>
    <n v="4"/>
    <n v="5"/>
    <n v="4"/>
    <n v="5"/>
    <n v="1"/>
    <m/>
    <m/>
    <m/>
    <m/>
    <m/>
    <m/>
    <n v="3"/>
    <n v="1"/>
    <n v="1"/>
    <n v="1"/>
    <n v="3"/>
    <n v="5"/>
    <n v="5"/>
    <n v="1"/>
    <n v="4"/>
    <n v="5"/>
    <n v="4"/>
    <n v="1"/>
    <n v="5"/>
    <n v="3"/>
    <n v="3"/>
    <n v="4"/>
    <s v="NO"/>
    <n v="2"/>
    <m/>
    <n v="5"/>
    <n v="5"/>
    <n v="5"/>
    <n v="5"/>
    <n v="4"/>
    <n v="5"/>
    <m/>
    <s v="NO"/>
    <s v="NO"/>
    <m/>
    <m/>
    <n v="4"/>
    <n v="5"/>
    <m/>
    <x v="2"/>
    <n v="4"/>
    <m/>
    <m/>
    <d v="2017-03-22T16:53:57"/>
    <s v="10.150.1.152"/>
    <m/>
  </r>
  <r>
    <s v="F. Ciencias Biológicas"/>
    <s v="Ciencias Experimentales"/>
    <n v="2"/>
    <n v="2251"/>
    <m/>
    <m/>
    <x v="1"/>
    <n v="2"/>
    <m/>
    <x v="3"/>
    <n v="3"/>
    <m/>
    <n v="2"/>
    <n v="29"/>
    <m/>
    <s v="Biblioteca Reina Sofía"/>
    <m/>
    <m/>
    <n v="3"/>
    <n v="4"/>
    <n v="2"/>
    <n v="2"/>
    <n v="1"/>
    <n v="2"/>
    <m/>
    <m/>
    <m/>
    <m/>
    <m/>
    <n v="4"/>
    <n v="2"/>
    <n v="2"/>
    <n v="3"/>
    <n v="5"/>
    <n v="4"/>
    <n v="4"/>
    <n v="3"/>
    <n v="2"/>
    <n v="3"/>
    <n v="3"/>
    <n v="2"/>
    <n v="3"/>
    <n v="2"/>
    <n v="3"/>
    <n v="2"/>
    <s v="NO"/>
    <n v="2"/>
    <m/>
    <n v="4"/>
    <n v="2"/>
    <n v="3"/>
    <n v="4"/>
    <n v="4"/>
    <n v="4"/>
    <m/>
    <s v="NO"/>
    <s v="NO"/>
    <m/>
    <m/>
    <n v="3"/>
    <n v="3"/>
    <m/>
    <x v="2"/>
    <n v="4"/>
    <m/>
    <s v="Actualmente la mayor parte de usuarios de las bibliotecas pasamos un alto número de horas trabajando con dispositivos electrónicos, los cuales necesitan carga, y estaría bien si se aumentasen el número de enchufes/regletas para que no sea un limitante a la hora de estudiar. Actualmente hay enchufes en las bibliotecas, pero hay muchos puestos de estudio sin acceso."/>
    <d v="2017-03-22T16:59:29"/>
    <s v="10.150.1.151"/>
    <m/>
  </r>
  <r>
    <s v="F. Ciencias Económicas y Empresariales"/>
    <s v="Ciencias Sociales"/>
    <n v="3"/>
    <n v="2252"/>
    <m/>
    <m/>
    <x v="2"/>
    <n v="5"/>
    <m/>
    <x v="3"/>
    <n v="5"/>
    <m/>
    <n v="26"/>
    <n v="29"/>
    <n v="5"/>
    <m/>
    <m/>
    <m/>
    <n v="5"/>
    <n v="1"/>
    <n v="3"/>
    <n v="3"/>
    <m/>
    <n v="2"/>
    <n v="3"/>
    <n v="4"/>
    <m/>
    <m/>
    <m/>
    <n v="4"/>
    <n v="4"/>
    <n v="4"/>
    <n v="2"/>
    <n v="3"/>
    <n v="2"/>
    <n v="2"/>
    <n v="1"/>
    <n v="5"/>
    <n v="5"/>
    <n v="5"/>
    <n v="5"/>
    <n v="5"/>
    <n v="5"/>
    <m/>
    <m/>
    <s v="SI"/>
    <n v="5"/>
    <m/>
    <n v="5"/>
    <n v="5"/>
    <n v="5"/>
    <n v="5"/>
    <n v="5"/>
    <n v="5"/>
    <m/>
    <s v="SI"/>
    <s v="SI"/>
    <n v="5"/>
    <m/>
    <n v="5"/>
    <n v="5"/>
    <m/>
    <x v="0"/>
    <n v="3"/>
    <m/>
    <s v="Es una pena que la Biblioteca de Trabajo Social no disponga del personal suficiente. A pesar de ello, las personas que atienden, te ayudan en todo lo que pueden. &lt;br&gt;&lt;br&gt;Es una Biblioteca pequeña, pero de lo más agradable."/>
    <d v="2017-03-22T16:59:36"/>
    <s v="10.150.1.152"/>
    <m/>
  </r>
  <r>
    <s v="F. Derecho"/>
    <s v="Ciencias Sociales"/>
    <n v="3"/>
    <n v="2253"/>
    <m/>
    <m/>
    <x v="1"/>
    <n v="11"/>
    <m/>
    <x v="5"/>
    <n v="3"/>
    <m/>
    <n v="29"/>
    <n v="20"/>
    <n v="18"/>
    <m/>
    <m/>
    <m/>
    <n v="4"/>
    <n v="3"/>
    <n v="4"/>
    <n v="5"/>
    <m/>
    <n v="2"/>
    <n v="3"/>
    <m/>
    <m/>
    <m/>
    <m/>
    <n v="2"/>
    <n v="5"/>
    <n v="5"/>
    <n v="1"/>
    <n v="5"/>
    <n v="3"/>
    <n v="3"/>
    <n v="1"/>
    <n v="1"/>
    <n v="3"/>
    <n v="4"/>
    <n v="4"/>
    <n v="4"/>
    <n v="4"/>
    <n v="4"/>
    <n v="4"/>
    <s v="NO"/>
    <n v="4"/>
    <m/>
    <n v="4"/>
    <n v="4"/>
    <n v="4"/>
    <n v="4"/>
    <n v="4"/>
    <n v="4"/>
    <m/>
    <s v="NO"/>
    <s v="NO"/>
    <m/>
    <m/>
    <n v="4"/>
    <n v="5"/>
    <m/>
    <x v="2"/>
    <n v="3"/>
    <m/>
    <m/>
    <d v="2017-03-22T17:03:35"/>
    <s v="10.150.1.151"/>
    <m/>
  </r>
  <r>
    <s v="F. Geografía e Historia"/>
    <s v="Humanidades"/>
    <n v="1"/>
    <n v="2254"/>
    <m/>
    <m/>
    <x v="1"/>
    <n v="16"/>
    <m/>
    <x v="3"/>
    <n v="5"/>
    <m/>
    <n v="16"/>
    <n v="29"/>
    <n v="12"/>
    <m/>
    <m/>
    <m/>
    <n v="4"/>
    <n v="4"/>
    <n v="3"/>
    <n v="2"/>
    <n v="1"/>
    <m/>
    <n v="3"/>
    <m/>
    <m/>
    <m/>
    <m/>
    <n v="4"/>
    <n v="3"/>
    <n v="3"/>
    <n v="3"/>
    <n v="3"/>
    <n v="4"/>
    <n v="2"/>
    <n v="4"/>
    <n v="2"/>
    <n v="4"/>
    <n v="4"/>
    <n v="3"/>
    <n v="3"/>
    <n v="5"/>
    <n v="3"/>
    <n v="4"/>
    <s v="SI"/>
    <n v="3"/>
    <m/>
    <n v="3"/>
    <n v="3"/>
    <n v="2"/>
    <n v="4"/>
    <n v="4"/>
    <n v="5"/>
    <m/>
    <s v="NO"/>
    <s v="NO"/>
    <m/>
    <m/>
    <n v="4"/>
    <n v="5"/>
    <m/>
    <x v="3"/>
    <n v="3"/>
    <m/>
    <m/>
    <d v="2017-03-22T17:07:50"/>
    <s v="10.150.1.151"/>
    <m/>
  </r>
  <r>
    <s v="F. Ciencias Políticas y Sociología"/>
    <s v="Ciencias Sociales"/>
    <n v="3"/>
    <n v="2255"/>
    <m/>
    <m/>
    <x v="1"/>
    <n v="9"/>
    <m/>
    <x v="5"/>
    <n v="1"/>
    <m/>
    <n v="29"/>
    <n v="9"/>
    <n v="26"/>
    <m/>
    <m/>
    <m/>
    <n v="2"/>
    <n v="3"/>
    <n v="4"/>
    <n v="5"/>
    <n v="1"/>
    <n v="2"/>
    <m/>
    <n v="4"/>
    <s v="Indefinido"/>
    <m/>
    <m/>
    <n v="3"/>
    <n v="1"/>
    <n v="1"/>
    <n v="5"/>
    <n v="3"/>
    <n v="5"/>
    <n v="4"/>
    <n v="1"/>
    <n v="3"/>
    <n v="3"/>
    <n v="2"/>
    <n v="2"/>
    <n v="5"/>
    <n v="3"/>
    <n v="3"/>
    <n v="2"/>
    <s v="NO"/>
    <n v="3"/>
    <m/>
    <n v="5"/>
    <n v="4"/>
    <n v="3"/>
    <n v="3"/>
    <n v="3"/>
    <n v="3"/>
    <m/>
    <s v="NO"/>
    <s v="NO"/>
    <n v="3"/>
    <m/>
    <n v="5"/>
    <n v="5"/>
    <m/>
    <x v="3"/>
    <n v="3"/>
    <m/>
    <m/>
    <d v="2017-03-22T17:09:40"/>
    <s v="10.150.1.152"/>
    <m/>
  </r>
  <r>
    <s v="F. Geografía e Historia"/>
    <s v="Humanidades"/>
    <n v="1"/>
    <n v="2256"/>
    <m/>
    <m/>
    <x v="1"/>
    <n v="16"/>
    <m/>
    <x v="1"/>
    <n v="5"/>
    <m/>
    <n v="16"/>
    <m/>
    <m/>
    <m/>
    <m/>
    <m/>
    <n v="4"/>
    <n v="5"/>
    <n v="5"/>
    <n v="3"/>
    <m/>
    <m/>
    <m/>
    <m/>
    <m/>
    <m/>
    <m/>
    <n v="5"/>
    <n v="4"/>
    <n v="1"/>
    <n v="1"/>
    <n v="1"/>
    <n v="4"/>
    <n v="1"/>
    <n v="1"/>
    <n v="6"/>
    <n v="5"/>
    <n v="5"/>
    <n v="3"/>
    <n v="5"/>
    <n v="5"/>
    <n v="5"/>
    <n v="5"/>
    <s v="SI"/>
    <n v="5"/>
    <m/>
    <n v="5"/>
    <n v="4"/>
    <n v="5"/>
    <n v="5"/>
    <n v="5"/>
    <n v="5"/>
    <m/>
    <s v="SI"/>
    <s v="NO"/>
    <m/>
    <m/>
    <n v="4"/>
    <n v="4"/>
    <m/>
    <x v="0"/>
    <n v="4"/>
    <m/>
    <m/>
    <d v="2017-03-22T17:11:08"/>
    <s v="10.150.1.151"/>
    <m/>
  </r>
  <r>
    <s v="F. Bellas Artes"/>
    <s v="Humanidades"/>
    <n v="1"/>
    <n v="2257"/>
    <m/>
    <m/>
    <x v="1"/>
    <n v="1"/>
    <m/>
    <x v="1"/>
    <n v="5"/>
    <m/>
    <n v="1"/>
    <n v="9"/>
    <m/>
    <m/>
    <m/>
    <m/>
    <n v="5"/>
    <n v="5"/>
    <n v="3"/>
    <n v="2"/>
    <n v="1"/>
    <m/>
    <m/>
    <m/>
    <m/>
    <m/>
    <m/>
    <n v="3"/>
    <n v="1"/>
    <n v="2"/>
    <n v="4"/>
    <n v="4"/>
    <n v="4"/>
    <n v="4"/>
    <n v="2"/>
    <n v="2"/>
    <n v="3"/>
    <n v="1"/>
    <n v="4"/>
    <n v="4"/>
    <n v="3"/>
    <n v="2"/>
    <n v="3"/>
    <s v="SI"/>
    <n v="4"/>
    <m/>
    <n v="5"/>
    <n v="5"/>
    <n v="4"/>
    <n v="5"/>
    <n v="3"/>
    <n v="4"/>
    <m/>
    <s v="NO"/>
    <s v="SI"/>
    <n v="2"/>
    <m/>
    <n v="2"/>
    <n v="5"/>
    <m/>
    <x v="2"/>
    <n v="3"/>
    <m/>
    <s v="Debería existir un servicio para recomendar bibliografía adaptada a las necesidades, que te sugirieran lecturas acordes a tu necesidades."/>
    <d v="2017-03-22T17:11:57"/>
    <s v="10.150.1.151"/>
    <m/>
  </r>
  <r>
    <s v="F. Trabajo Social"/>
    <s v="Ciencias Sociales"/>
    <n v="3"/>
    <n v="2258"/>
    <m/>
    <m/>
    <x v="1"/>
    <n v="26"/>
    <m/>
    <x v="3"/>
    <n v="5"/>
    <m/>
    <n v="26"/>
    <m/>
    <m/>
    <m/>
    <m/>
    <m/>
    <n v="5"/>
    <n v="5"/>
    <n v="5"/>
    <n v="5"/>
    <n v="1"/>
    <m/>
    <m/>
    <m/>
    <m/>
    <m/>
    <m/>
    <n v="5"/>
    <n v="5"/>
    <n v="5"/>
    <n v="5"/>
    <n v="3"/>
    <n v="4"/>
    <n v="4"/>
    <n v="1"/>
    <n v="5"/>
    <n v="5"/>
    <n v="5"/>
    <n v="4"/>
    <n v="5"/>
    <n v="5"/>
    <n v="5"/>
    <n v="5"/>
    <s v="SI"/>
    <n v="5"/>
    <m/>
    <n v="5"/>
    <n v="1"/>
    <n v="1"/>
    <n v="5"/>
    <n v="5"/>
    <n v="5"/>
    <m/>
    <s v="SI"/>
    <s v="SI"/>
    <n v="5"/>
    <m/>
    <n v="5"/>
    <n v="5"/>
    <m/>
    <x v="2"/>
    <n v="5"/>
    <m/>
    <s v="Considero que al ser estudiantes nos tendrían que ampliar el tiempo de utilización de los libros y sobre todo los y las que estamos en último curso desarrollando nuestro TFG, no me parece justo tampoco que un profesor o profesora pueda llevarse 25 libros durante dos meses y haya veces que los renueven prácticamente de forma indefinida, puesto que si yo como alumna necesito un libro para mediados de un cuatrimestre y cualquier profesor o profesora lo tiene y lo renueva, se me acaba el cuatrimestre sin poder utilizarlo, ni si quiera echarle un ojo.&lt;br&gt;Por otro lado no estoy de acuerdo con la posible fusión que se plantea de la biblioteca de T.Social con la de Ciencias Políticas, ya que nuestra biblioteca de T.Social en cuanto a fondos es una de la más grandes de toda España, en lo que a nuestra materia nos concierne.&lt;br&gt;Un saludo, pasen buena tarde. "/>
    <d v="2017-03-22T17:13:38"/>
    <s v="10.150.1.151"/>
    <m/>
  </r>
  <r>
    <s v="F. Derecho"/>
    <s v="Ciencias Sociales"/>
    <n v="3"/>
    <n v="2259"/>
    <m/>
    <m/>
    <x v="1"/>
    <n v="11"/>
    <m/>
    <x v="2"/>
    <n v="3"/>
    <m/>
    <n v="29"/>
    <n v="5"/>
    <m/>
    <s v="Biblioteca Municipal Pablo Neruda (Ascao)"/>
    <m/>
    <m/>
    <n v="3"/>
    <n v="5"/>
    <n v="5"/>
    <n v="3"/>
    <m/>
    <n v="2"/>
    <n v="3"/>
    <n v="4"/>
    <s v="04.00 am"/>
    <m/>
    <m/>
    <n v="4"/>
    <n v="1"/>
    <n v="5"/>
    <n v="1"/>
    <n v="3"/>
    <n v="1"/>
    <n v="5"/>
    <n v="1"/>
    <n v="4"/>
    <n v="4"/>
    <n v="5"/>
    <n v="3"/>
    <n v="3"/>
    <n v="4"/>
    <n v="4"/>
    <n v="4"/>
    <s v="NO"/>
    <n v="4"/>
    <m/>
    <n v="4"/>
    <n v="4"/>
    <n v="4"/>
    <n v="5"/>
    <n v="5"/>
    <n v="5"/>
    <m/>
    <s v="SI"/>
    <s v="NO"/>
    <m/>
    <m/>
    <n v="3"/>
    <n v="4"/>
    <m/>
    <x v="2"/>
    <n v="4"/>
    <m/>
    <s v="Actualización de Códigos de Derecho necesarios para el curso de los estudios y que son modificados con frecuencia. La actualización de los ejemplares disponibles debe realizarse en la biblioteca María Zambrano pero sin olvidar otras las bibliotecas de aquellas facultades donde se cursan Dobles Grados, como es el caso de Enconómicas. "/>
    <d v="2017-03-22T17:15:06"/>
    <s v="10.150.1.152"/>
    <m/>
  </r>
  <r>
    <s v="F. Ciencias Biológicas"/>
    <s v="Ciencias Experimentales"/>
    <n v="2"/>
    <n v="2261"/>
    <m/>
    <m/>
    <x v="1"/>
    <n v="2"/>
    <m/>
    <x v="2"/>
    <n v="3"/>
    <m/>
    <n v="2"/>
    <m/>
    <m/>
    <m/>
    <m/>
    <m/>
    <n v="4"/>
    <n v="4"/>
    <n v="4"/>
    <n v="3"/>
    <m/>
    <m/>
    <m/>
    <m/>
    <m/>
    <m/>
    <m/>
    <n v="4"/>
    <n v="4"/>
    <n v="4"/>
    <n v="1"/>
    <n v="5"/>
    <n v="4"/>
    <n v="4"/>
    <n v="1"/>
    <n v="3"/>
    <n v="3"/>
    <n v="4"/>
    <n v="2"/>
    <n v="3"/>
    <n v="2"/>
    <n v="3"/>
    <n v="4"/>
    <s v="NO"/>
    <n v="1"/>
    <m/>
    <n v="5"/>
    <n v="4"/>
    <n v="4"/>
    <n v="4"/>
    <n v="3"/>
    <n v="3"/>
    <m/>
    <s v="NO"/>
    <s v="NO"/>
    <m/>
    <m/>
    <n v="4"/>
    <n v="3"/>
    <m/>
    <x v="2"/>
    <n v="3"/>
    <m/>
    <m/>
    <d v="2017-03-22T17:18:45"/>
    <s v="10.150.1.151"/>
    <m/>
  </r>
  <r>
    <s v="F. Ciencias Físicas"/>
    <s v="Ciencias Experimentales"/>
    <n v="2"/>
    <n v="2262"/>
    <m/>
    <m/>
    <x v="1"/>
    <n v="6"/>
    <m/>
    <x v="1"/>
    <n v="1"/>
    <m/>
    <n v="6"/>
    <n v="10"/>
    <m/>
    <m/>
    <m/>
    <m/>
    <n v="5"/>
    <n v="4"/>
    <n v="4"/>
    <n v="5"/>
    <m/>
    <m/>
    <n v="3"/>
    <m/>
    <m/>
    <m/>
    <m/>
    <n v="3"/>
    <n v="1"/>
    <n v="1"/>
    <n v="2"/>
    <n v="5"/>
    <n v="5"/>
    <n v="4"/>
    <n v="1"/>
    <n v="3"/>
    <n v="2"/>
    <n v="3"/>
    <n v="3"/>
    <n v="4"/>
    <n v="4"/>
    <m/>
    <n v="2"/>
    <s v="NO"/>
    <m/>
    <m/>
    <n v="5"/>
    <n v="4"/>
    <n v="4"/>
    <n v="4"/>
    <n v="4"/>
    <n v="4"/>
    <m/>
    <s v="NO"/>
    <s v="NO"/>
    <m/>
    <m/>
    <n v="4"/>
    <n v="4"/>
    <m/>
    <x v="2"/>
    <n v="5"/>
    <m/>
    <s v="Hay bastantes libros, al menos en la biblioteca de físicas, que no están o no se pueden sacar. Suelen ser libros que están en la bibliografía de alguna asignatura de cursos superiores"/>
    <d v="2017-03-22T17:22:58"/>
    <s v="10.150.1.151"/>
    <m/>
  </r>
  <r>
    <s v="F. Ciencias de la Información"/>
    <s v="Ciencias Sociales"/>
    <n v="3"/>
    <n v="2263"/>
    <m/>
    <m/>
    <x v="1"/>
    <n v="4"/>
    <m/>
    <x v="1"/>
    <n v="3"/>
    <m/>
    <n v="4"/>
    <m/>
    <m/>
    <m/>
    <m/>
    <m/>
    <n v="5"/>
    <n v="3"/>
    <n v="5"/>
    <n v="4"/>
    <m/>
    <m/>
    <m/>
    <m/>
    <m/>
    <m/>
    <m/>
    <n v="4"/>
    <n v="1"/>
    <n v="1"/>
    <n v="4"/>
    <n v="5"/>
    <n v="3"/>
    <n v="5"/>
    <n v="1"/>
    <n v="5"/>
    <n v="5"/>
    <n v="5"/>
    <n v="5"/>
    <n v="5"/>
    <n v="5"/>
    <n v="4"/>
    <n v="5"/>
    <s v="SI"/>
    <n v="4"/>
    <m/>
    <n v="5"/>
    <n v="5"/>
    <n v="5"/>
    <n v="5"/>
    <n v="5"/>
    <n v="5"/>
    <m/>
    <s v="NO"/>
    <s v="NO"/>
    <m/>
    <m/>
    <n v="5"/>
    <n v="5"/>
    <m/>
    <x v="0"/>
    <n v="4"/>
    <m/>
    <m/>
    <d v="2017-03-22T17:26:22"/>
    <s v="10.150.1.151"/>
    <m/>
  </r>
  <r>
    <s v="F. Geografía e Historia"/>
    <s v="Humanidades"/>
    <n v="1"/>
    <n v="2264"/>
    <m/>
    <m/>
    <x v="4"/>
    <n v="16"/>
    <m/>
    <x v="1"/>
    <n v="4"/>
    <m/>
    <n v="16"/>
    <n v="29"/>
    <m/>
    <s v="Biblioteca de la Comunidad de Madrid, Manuel Alvar"/>
    <m/>
    <m/>
    <n v="5"/>
    <n v="4"/>
    <n v="4"/>
    <m/>
    <m/>
    <m/>
    <m/>
    <m/>
    <m/>
    <m/>
    <m/>
    <n v="5"/>
    <n v="4"/>
    <n v="4"/>
    <n v="4"/>
    <n v="5"/>
    <n v="4"/>
    <n v="5"/>
    <n v="4"/>
    <n v="5"/>
    <n v="5"/>
    <n v="5"/>
    <n v="5"/>
    <n v="4"/>
    <n v="5"/>
    <n v="3"/>
    <n v="4"/>
    <s v="NO"/>
    <n v="4"/>
    <m/>
    <n v="4"/>
    <n v="4"/>
    <n v="4"/>
    <n v="5"/>
    <n v="5"/>
    <n v="5"/>
    <m/>
    <s v="NO"/>
    <s v="NO"/>
    <m/>
    <m/>
    <n v="4"/>
    <n v="4"/>
    <m/>
    <x v="0"/>
    <m/>
    <m/>
    <m/>
    <d v="2017-03-22T17:46:36"/>
    <s v="10.150.1.151"/>
    <m/>
  </r>
  <r>
    <s v="F. Ciencias Físicas"/>
    <s v="Ciencias Experimentales"/>
    <n v="2"/>
    <n v="2265"/>
    <m/>
    <m/>
    <x v="1"/>
    <n v="6"/>
    <m/>
    <x v="2"/>
    <n v="3"/>
    <m/>
    <n v="6"/>
    <n v="2"/>
    <n v="8"/>
    <m/>
    <m/>
    <m/>
    <n v="4"/>
    <n v="4"/>
    <n v="4"/>
    <n v="4"/>
    <n v="1"/>
    <m/>
    <m/>
    <m/>
    <m/>
    <m/>
    <m/>
    <n v="5"/>
    <n v="1"/>
    <n v="1"/>
    <n v="1"/>
    <n v="4"/>
    <n v="5"/>
    <n v="5"/>
    <n v="1"/>
    <n v="4"/>
    <n v="4"/>
    <n v="5"/>
    <n v="3"/>
    <n v="5"/>
    <n v="5"/>
    <n v="3"/>
    <n v="5"/>
    <s v="NO"/>
    <n v="3"/>
    <m/>
    <n v="5"/>
    <n v="3"/>
    <n v="5"/>
    <n v="5"/>
    <n v="5"/>
    <n v="5"/>
    <m/>
    <s v="NO"/>
    <s v="NO"/>
    <m/>
    <m/>
    <n v="3"/>
    <n v="4"/>
    <m/>
    <x v="2"/>
    <n v="4"/>
    <m/>
    <m/>
    <d v="2017-03-22T18:07:05"/>
    <s v="10.150.1.152"/>
    <m/>
  </r>
  <r>
    <s v="F. Filología"/>
    <s v="Humanidades"/>
    <n v="1"/>
    <n v="2266"/>
    <m/>
    <m/>
    <x v="1"/>
    <n v="14"/>
    <m/>
    <x v="2"/>
    <n v="4"/>
    <m/>
    <n v="29"/>
    <n v="14"/>
    <m/>
    <m/>
    <m/>
    <m/>
    <n v="4"/>
    <n v="4"/>
    <n v="4"/>
    <n v="4"/>
    <m/>
    <n v="2"/>
    <n v="3"/>
    <m/>
    <m/>
    <m/>
    <m/>
    <n v="4"/>
    <n v="1"/>
    <n v="1"/>
    <n v="4"/>
    <n v="4"/>
    <n v="4"/>
    <n v="5"/>
    <n v="2"/>
    <n v="3"/>
    <n v="4"/>
    <n v="5"/>
    <n v="3"/>
    <n v="5"/>
    <n v="5"/>
    <n v="2"/>
    <n v="4"/>
    <s v="NO"/>
    <n v="4"/>
    <m/>
    <n v="3"/>
    <n v="2"/>
    <n v="4"/>
    <n v="5"/>
    <n v="5"/>
    <n v="5"/>
    <m/>
    <s v="NO"/>
    <s v="NO"/>
    <m/>
    <m/>
    <n v="4"/>
    <n v="4"/>
    <m/>
    <x v="2"/>
    <n v="3"/>
    <m/>
    <m/>
    <d v="2017-03-22T18:11:27"/>
    <s v="10.150.1.152"/>
    <m/>
  </r>
  <r>
    <s v="F. Filosofía"/>
    <s v="Humanidades"/>
    <n v="1"/>
    <n v="2267"/>
    <m/>
    <m/>
    <x v="1"/>
    <n v="15"/>
    <m/>
    <x v="2"/>
    <n v="3"/>
    <m/>
    <n v="15"/>
    <n v="29"/>
    <n v="16"/>
    <s v="Biblioteca Municipal."/>
    <m/>
    <m/>
    <n v="5"/>
    <n v="5"/>
    <n v="3"/>
    <n v="5"/>
    <n v="1"/>
    <m/>
    <m/>
    <m/>
    <m/>
    <m/>
    <m/>
    <n v="4"/>
    <n v="4"/>
    <n v="4"/>
    <n v="3"/>
    <n v="4"/>
    <n v="4"/>
    <n v="4"/>
    <n v="2"/>
    <n v="5"/>
    <n v="4"/>
    <n v="4"/>
    <n v="5"/>
    <n v="5"/>
    <n v="5"/>
    <n v="4"/>
    <n v="4"/>
    <s v="NO"/>
    <n v="3"/>
    <m/>
    <n v="5"/>
    <n v="4"/>
    <n v="4"/>
    <n v="5"/>
    <n v="5"/>
    <n v="5"/>
    <m/>
    <s v="NO"/>
    <s v="NO"/>
    <m/>
    <m/>
    <n v="5"/>
    <n v="5"/>
    <m/>
    <x v="0"/>
    <n v="4"/>
    <m/>
    <s v="La falta de disponibilidad de tiempo para asistir a cursos de formación, seminarios, conferencias, etc."/>
    <d v="2017-03-22T18:14:38"/>
    <s v="10.150.1.152"/>
    <m/>
  </r>
  <r>
    <s v="F. Ciencias Biológicas"/>
    <s v="Ciencias Experimentales"/>
    <n v="2"/>
    <n v="2268"/>
    <m/>
    <m/>
    <x v="1"/>
    <n v="2"/>
    <m/>
    <x v="1"/>
    <n v="3"/>
    <m/>
    <n v="2"/>
    <n v="7"/>
    <n v="10"/>
    <m/>
    <m/>
    <m/>
    <n v="2"/>
    <n v="4"/>
    <n v="4"/>
    <n v="4"/>
    <m/>
    <n v="2"/>
    <m/>
    <n v="4"/>
    <n v="2"/>
    <m/>
    <m/>
    <n v="3"/>
    <n v="1"/>
    <n v="1"/>
    <n v="1"/>
    <n v="5"/>
    <n v="2"/>
    <n v="5"/>
    <n v="1"/>
    <n v="5"/>
    <n v="4"/>
    <n v="5"/>
    <n v="5"/>
    <n v="5"/>
    <n v="5"/>
    <n v="1"/>
    <n v="5"/>
    <s v="NO"/>
    <n v="5"/>
    <m/>
    <n v="4"/>
    <n v="4"/>
    <n v="3"/>
    <n v="5"/>
    <n v="5"/>
    <n v="5"/>
    <m/>
    <s v="NO"/>
    <s v="NO"/>
    <m/>
    <m/>
    <n v="4"/>
    <n v="4"/>
    <m/>
    <x v="2"/>
    <m/>
    <m/>
    <m/>
    <d v="2017-03-22T18:22:35"/>
    <s v="10.150.1.151"/>
    <m/>
  </r>
  <r>
    <s v="F. Ciencias Económicas y Empresariales"/>
    <s v="Ciencias Sociales"/>
    <n v="3"/>
    <n v="2269"/>
    <m/>
    <m/>
    <x v="2"/>
    <n v="5"/>
    <m/>
    <x v="2"/>
    <n v="3"/>
    <m/>
    <n v="5"/>
    <n v="9"/>
    <m/>
    <m/>
    <m/>
    <m/>
    <n v="4"/>
    <n v="4"/>
    <n v="3"/>
    <n v="4"/>
    <m/>
    <n v="2"/>
    <m/>
    <m/>
    <m/>
    <m/>
    <m/>
    <n v="4"/>
    <n v="2"/>
    <n v="2"/>
    <n v="2"/>
    <n v="4"/>
    <n v="4"/>
    <n v="4"/>
    <n v="2"/>
    <n v="3"/>
    <n v="4"/>
    <n v="5"/>
    <n v="3"/>
    <n v="3"/>
    <n v="4"/>
    <n v="3"/>
    <n v="4"/>
    <s v="NO"/>
    <n v="4"/>
    <m/>
    <n v="4"/>
    <n v="4"/>
    <n v="5"/>
    <n v="5"/>
    <n v="5"/>
    <n v="5"/>
    <m/>
    <s v="SI"/>
    <s v="NO"/>
    <m/>
    <m/>
    <n v="3"/>
    <n v="4"/>
    <m/>
    <x v="2"/>
    <n v="3"/>
    <m/>
    <s v="No he podido ir a ningún curso porque el horario coincide con el de las clases.&lt;br&gt;Quizás habría que mejorar el acceso a revistas online y artículos online"/>
    <d v="2017-03-22T18:31:09"/>
    <s v="10.150.1.152"/>
    <m/>
  </r>
  <r>
    <s v="F. Trabajo Social"/>
    <s v="Ciencias Sociales"/>
    <n v="3"/>
    <n v="2270"/>
    <m/>
    <m/>
    <x v="1"/>
    <n v="26"/>
    <m/>
    <x v="1"/>
    <n v="3"/>
    <m/>
    <n v="26"/>
    <m/>
    <m/>
    <m/>
    <m/>
    <m/>
    <n v="3"/>
    <n v="1"/>
    <n v="3"/>
    <n v="4"/>
    <m/>
    <m/>
    <m/>
    <n v="4"/>
    <n v="1"/>
    <m/>
    <m/>
    <n v="4"/>
    <n v="1"/>
    <n v="1"/>
    <n v="2"/>
    <n v="2"/>
    <n v="3"/>
    <n v="1"/>
    <n v="1"/>
    <n v="3"/>
    <n v="5"/>
    <n v="4"/>
    <n v="2"/>
    <n v="5"/>
    <n v="4"/>
    <n v="5"/>
    <n v="2"/>
    <s v="NO"/>
    <n v="2"/>
    <m/>
    <n v="5"/>
    <n v="2"/>
    <n v="3"/>
    <n v="4"/>
    <n v="4"/>
    <n v="2"/>
    <m/>
    <s v="SI"/>
    <s v="NO"/>
    <m/>
    <m/>
    <n v="5"/>
    <n v="5"/>
    <m/>
    <x v="0"/>
    <n v="4"/>
    <m/>
    <s v="Por favor, no fusionen la Biblioteca de Trabajo Social con la de Políticas"/>
    <d v="2017-03-22T18:37:44"/>
    <s v="10.150.1.152"/>
    <m/>
  </r>
  <r>
    <s v="F. Ciencias de la Información"/>
    <s v="Ciencias Sociales"/>
    <n v="3"/>
    <n v="2271"/>
    <m/>
    <m/>
    <x v="1"/>
    <n v="4"/>
    <m/>
    <x v="2"/>
    <n v="1"/>
    <m/>
    <n v="4"/>
    <m/>
    <m/>
    <m/>
    <m/>
    <m/>
    <n v="5"/>
    <n v="5"/>
    <n v="3"/>
    <n v="4"/>
    <n v="1"/>
    <m/>
    <m/>
    <m/>
    <m/>
    <m/>
    <m/>
    <n v="3"/>
    <n v="1"/>
    <n v="1"/>
    <n v="1"/>
    <n v="5"/>
    <n v="4"/>
    <n v="5"/>
    <n v="2"/>
    <n v="3"/>
    <n v="5"/>
    <n v="4"/>
    <n v="5"/>
    <n v="5"/>
    <n v="4"/>
    <n v="5"/>
    <n v="5"/>
    <s v="NO"/>
    <n v="5"/>
    <m/>
    <n v="5"/>
    <n v="3"/>
    <n v="4"/>
    <n v="5"/>
    <n v="5"/>
    <n v="3"/>
    <m/>
    <s v="NO"/>
    <s v="NO"/>
    <m/>
    <m/>
    <n v="5"/>
    <n v="5"/>
    <m/>
    <x v="0"/>
    <n v="4"/>
    <m/>
    <m/>
    <d v="2017-03-22T18:39:55"/>
    <s v="10.150.1.151"/>
    <m/>
  </r>
  <r>
    <s v="F. Ciencias de la Documentación"/>
    <s v="Ciencias Sociales"/>
    <n v="3"/>
    <n v="2272"/>
    <m/>
    <m/>
    <x v="1"/>
    <n v="3"/>
    <m/>
    <x v="2"/>
    <n v="4"/>
    <m/>
    <n v="3"/>
    <n v="29"/>
    <m/>
    <m/>
    <m/>
    <m/>
    <n v="5"/>
    <n v="5"/>
    <n v="5"/>
    <n v="5"/>
    <n v="1"/>
    <m/>
    <m/>
    <m/>
    <m/>
    <m/>
    <m/>
    <n v="5"/>
    <n v="1"/>
    <n v="3"/>
    <n v="3"/>
    <n v="5"/>
    <n v="5"/>
    <n v="3"/>
    <n v="1"/>
    <n v="5"/>
    <n v="5"/>
    <n v="5"/>
    <n v="5"/>
    <n v="4"/>
    <n v="5"/>
    <n v="3"/>
    <n v="4"/>
    <s v="NO"/>
    <n v="4"/>
    <m/>
    <n v="5"/>
    <n v="3"/>
    <n v="2"/>
    <n v="5"/>
    <n v="5"/>
    <m/>
    <m/>
    <s v="NO"/>
    <s v="SI"/>
    <n v="3"/>
    <m/>
    <n v="4"/>
    <m/>
    <m/>
    <x v="2"/>
    <n v="3"/>
    <m/>
    <m/>
    <d v="2017-03-22T19:00:52"/>
    <s v="10.150.1.151"/>
    <m/>
  </r>
  <r>
    <s v="F. Veterinaria"/>
    <s v="Ciencias de la Salud"/>
    <n v="4"/>
    <n v="2273"/>
    <m/>
    <m/>
    <x v="1"/>
    <n v="21"/>
    <m/>
    <x v="3"/>
    <n v="3"/>
    <m/>
    <n v="29"/>
    <n v="13"/>
    <n v="21"/>
    <s v="Bibliotecas de la Comunidad de Madrid y del Ayuntamiento de Madrid"/>
    <m/>
    <m/>
    <n v="4"/>
    <n v="4"/>
    <n v="4"/>
    <n v="3"/>
    <m/>
    <n v="2"/>
    <n v="3"/>
    <n v="4"/>
    <n v="0.95833333333333337"/>
    <m/>
    <m/>
    <n v="4"/>
    <n v="2"/>
    <n v="3"/>
    <n v="1"/>
    <n v="5"/>
    <n v="2"/>
    <n v="5"/>
    <n v="1"/>
    <n v="3"/>
    <n v="4"/>
    <n v="4"/>
    <n v="5"/>
    <n v="4"/>
    <n v="5"/>
    <n v="3"/>
    <n v="2"/>
    <s v="NO"/>
    <n v="4"/>
    <m/>
    <n v="5"/>
    <n v="2"/>
    <n v="4"/>
    <n v="5"/>
    <n v="5"/>
    <n v="5"/>
    <m/>
    <s v="SI"/>
    <s v="NO"/>
    <m/>
    <m/>
    <n v="4"/>
    <n v="5"/>
    <m/>
    <x v="2"/>
    <n v="4"/>
    <m/>
    <s v="No he asistido a ningún curso de formación de usuarios por falta de tiempo, ya que requiere de muchas horas presenciales."/>
    <d v="2017-03-22T19:09:33"/>
    <s v="10.150.1.152"/>
    <m/>
  </r>
  <r>
    <s v="F. Derecho"/>
    <s v="Ciencias Sociales"/>
    <n v="3"/>
    <n v="2274"/>
    <m/>
    <m/>
    <x v="0"/>
    <n v="11"/>
    <m/>
    <x v="2"/>
    <n v="5"/>
    <m/>
    <n v="29"/>
    <m/>
    <m/>
    <m/>
    <m/>
    <m/>
    <n v="4"/>
    <n v="4"/>
    <n v="4"/>
    <n v="2"/>
    <m/>
    <m/>
    <n v="3"/>
    <m/>
    <m/>
    <m/>
    <m/>
    <n v="3"/>
    <n v="3"/>
    <n v="2"/>
    <n v="3"/>
    <m/>
    <n v="4"/>
    <n v="1"/>
    <n v="2"/>
    <n v="3"/>
    <n v="4"/>
    <n v="4"/>
    <n v="3"/>
    <n v="4"/>
    <n v="5"/>
    <n v="4"/>
    <n v="4"/>
    <s v="SI"/>
    <n v="4"/>
    <m/>
    <n v="4"/>
    <n v="4"/>
    <n v="3"/>
    <n v="4"/>
    <n v="4"/>
    <n v="5"/>
    <m/>
    <m/>
    <s v="SI"/>
    <n v="3"/>
    <m/>
    <n v="4"/>
    <n v="3"/>
    <m/>
    <x v="2"/>
    <n v="3"/>
    <m/>
    <m/>
    <d v="2017-03-22T19:21:58"/>
    <s v="10.150.1.151"/>
    <m/>
  </r>
  <r>
    <s v="F. Medicina"/>
    <s v="Ciencias de la Salud"/>
    <n v="4"/>
    <n v="2275"/>
    <m/>
    <m/>
    <x v="1"/>
    <n v="18"/>
    <m/>
    <x v="3"/>
    <n v="2"/>
    <m/>
    <n v="29"/>
    <n v="19"/>
    <n v="16"/>
    <s v="Bibliotecas de barrio (José Acuña, Conde Duque...)"/>
    <m/>
    <m/>
    <n v="2"/>
    <n v="5"/>
    <n v="4"/>
    <n v="4"/>
    <m/>
    <n v="2"/>
    <n v="3"/>
    <m/>
    <m/>
    <m/>
    <m/>
    <n v="2"/>
    <n v="2"/>
    <n v="3"/>
    <n v="1"/>
    <n v="2"/>
    <n v="3"/>
    <n v="1"/>
    <n v="5"/>
    <n v="2"/>
    <n v="2"/>
    <n v="4"/>
    <n v="1"/>
    <n v="2"/>
    <n v="2"/>
    <n v="3"/>
    <n v="3"/>
    <s v="NO"/>
    <n v="1"/>
    <m/>
    <n v="5"/>
    <n v="5"/>
    <n v="5"/>
    <n v="5"/>
    <n v="2"/>
    <n v="5"/>
    <m/>
    <s v="SI"/>
    <s v="SI"/>
    <n v="2"/>
    <m/>
    <n v="4"/>
    <n v="4"/>
    <m/>
    <x v="3"/>
    <n v="2"/>
    <m/>
    <s v="Es absolutamente necesario un espacio de estudio (no son necesarios servicios de préstamo, aunque sí de biblioteca virtual) proporcionado por la UCM que abra todos los fines de semana a lo largo del curso, al menos en un horario de mañana y tarde (p.ej. de 9:00 a 21:00), y esté situado en algún punto bien conectado. Casi cualquier otra universidad de Madrid lo tiene, avergonzándonos. No se destinan los fondos de esta universidad a donde se debe, este es sólo un ejemplo. Otro puede ser la obra de reparación de la biblioteca de la facultad de Medicina. ¿Acaso se ha destinado un espacio para suplirlo? Llevamos desde alturas de exámenes de mayo-junio-julio (buena época para hacer obras en una biblioteca) del curso pasado sin acceso. Y seguiremos... &lt;br&gt;&lt;br&gt;Pero bien que en apariencia no se tiene reparo al gastar, cuando el interior está podrido. Esto es la Excelencia Complutense"/>
    <d v="2017-03-22T19:50:05"/>
    <s v="10.150.1.152"/>
    <m/>
  </r>
  <r>
    <s v="F. Estudios Estadísticos"/>
    <s v="Ciencias Experimentales"/>
    <n v="2"/>
    <n v="2276"/>
    <m/>
    <m/>
    <x v="1"/>
    <n v="23"/>
    <m/>
    <x v="2"/>
    <n v="3"/>
    <m/>
    <n v="23"/>
    <n v="29"/>
    <m/>
    <m/>
    <m/>
    <m/>
    <n v="3"/>
    <n v="3"/>
    <n v="2"/>
    <n v="3"/>
    <n v="1"/>
    <m/>
    <m/>
    <m/>
    <m/>
    <m/>
    <m/>
    <n v="3"/>
    <n v="1"/>
    <n v="4"/>
    <n v="1"/>
    <n v="5"/>
    <n v="3"/>
    <n v="5"/>
    <n v="2"/>
    <n v="3"/>
    <n v="3"/>
    <n v="3"/>
    <n v="3"/>
    <n v="3"/>
    <n v="3"/>
    <n v="2"/>
    <n v="3"/>
    <s v="NO"/>
    <n v="3"/>
    <m/>
    <n v="5"/>
    <n v="1"/>
    <n v="3"/>
    <n v="4"/>
    <n v="4"/>
    <n v="5"/>
    <m/>
    <s v="NO"/>
    <s v="NO"/>
    <m/>
    <m/>
    <n v="5"/>
    <n v="5"/>
    <m/>
    <x v="2"/>
    <n v="3"/>
    <m/>
    <s v="No he asistido a ningún curso de formación  de usuarios porque no sabía que existían."/>
    <d v="2017-03-22T19:51:51"/>
    <s v="10.150.1.151"/>
    <m/>
  </r>
  <r>
    <s v="F. Ciencias de la Información"/>
    <s v="Ciencias Sociales"/>
    <n v="3"/>
    <n v="2277"/>
    <m/>
    <m/>
    <x v="1"/>
    <n v="4"/>
    <m/>
    <x v="5"/>
    <n v="1"/>
    <m/>
    <n v="4"/>
    <n v="29"/>
    <m/>
    <m/>
    <m/>
    <m/>
    <n v="4"/>
    <n v="3"/>
    <n v="3"/>
    <n v="3"/>
    <n v="1"/>
    <m/>
    <m/>
    <m/>
    <m/>
    <m/>
    <m/>
    <n v="2"/>
    <n v="1"/>
    <n v="2"/>
    <n v="3"/>
    <n v="4"/>
    <n v="2"/>
    <n v="4"/>
    <n v="2"/>
    <n v="4"/>
    <n v="3"/>
    <n v="3"/>
    <n v="2"/>
    <n v="3"/>
    <n v="3"/>
    <n v="3"/>
    <n v="3"/>
    <s v="NO"/>
    <n v="3"/>
    <m/>
    <n v="4"/>
    <n v="4"/>
    <n v="3"/>
    <n v="3"/>
    <n v="3"/>
    <n v="3"/>
    <m/>
    <s v="NO"/>
    <s v="NO"/>
    <m/>
    <m/>
    <n v="4"/>
    <n v="3"/>
    <m/>
    <x v="3"/>
    <n v="3"/>
    <m/>
    <m/>
    <d v="2017-03-22T19:58:10"/>
    <s v="10.150.1.152"/>
    <m/>
  </r>
  <r>
    <s v="F. Farmacia"/>
    <s v="Ciencias de la Salud"/>
    <n v="4"/>
    <n v="2278"/>
    <m/>
    <m/>
    <x v="1"/>
    <n v="13"/>
    <m/>
    <x v="3"/>
    <n v="3"/>
    <m/>
    <n v="13"/>
    <n v="4"/>
    <m/>
    <m/>
    <m/>
    <m/>
    <n v="5"/>
    <n v="3"/>
    <n v="3"/>
    <n v="1"/>
    <m/>
    <n v="2"/>
    <m/>
    <m/>
    <m/>
    <m/>
    <m/>
    <n v="4"/>
    <n v="1"/>
    <n v="5"/>
    <n v="1"/>
    <n v="5"/>
    <n v="3"/>
    <n v="4"/>
    <n v="2"/>
    <n v="6"/>
    <n v="4"/>
    <n v="4"/>
    <n v="4"/>
    <n v="4"/>
    <n v="3"/>
    <n v="4"/>
    <n v="4"/>
    <s v="NO"/>
    <n v="4"/>
    <m/>
    <n v="4"/>
    <n v="3"/>
    <n v="4"/>
    <n v="4"/>
    <n v="3"/>
    <n v="5"/>
    <m/>
    <s v="NO"/>
    <s v="NO"/>
    <m/>
    <m/>
    <n v="5"/>
    <n v="5"/>
    <m/>
    <x v="2"/>
    <m/>
    <m/>
    <s v="No he asistido a ningún curso de formación porque no he tenido tiempo disponible para ello.&lt;br&gt;&lt;br&gt;ALGO SUPER IMPORTANTE: SE NECESITAN MÁS ENCHUFES EN LA BIBLIOTECA DE LA FACULTAD DE FARMACIA. Son necesarios para poder utilizar los equipos portátiles, porque nos pasamos muchas horas en la biblioteca y gran parte del estudio lo realizamos con ayuda del ordenador portátil propio; y si alguien ya ha ocupado los pocos enchufes que hay, la mayoría de las veces nos toca irnos a casa porque se nos apaga el dispositivo desde el cual estudiamos o en el que realizamos los trabajos, seminarios etc... Y si venimos a la biblioteca es porque no tenemos la fortuna de poder estudiar en nuestras casas o en otro sitio. &lt;br&gt;&lt;br&gt;Otra cosa, los bibliotecari@s de la Facultad de Farmacia son todos muy majos y te ayudan en todo lo que pueden.&lt;br&gt;&lt;br&gt;Gracias y por favor tengan en cuenta la necesidad de más enchufes en la bibiloteca de Farmacia de la UCM."/>
    <d v="2017-03-22T19:58:15"/>
    <s v="10.150.1.152"/>
    <m/>
  </r>
  <r>
    <s v="F. Trabajo Social"/>
    <s v="Ciencias Sociales"/>
    <n v="3"/>
    <n v="2279"/>
    <m/>
    <m/>
    <x v="1"/>
    <n v="26"/>
    <m/>
    <x v="2"/>
    <n v="3"/>
    <m/>
    <n v="26"/>
    <n v="9"/>
    <n v="20"/>
    <m/>
    <m/>
    <m/>
    <n v="5"/>
    <n v="4"/>
    <n v="4"/>
    <n v="2"/>
    <n v="1"/>
    <m/>
    <m/>
    <m/>
    <m/>
    <m/>
    <m/>
    <n v="4"/>
    <n v="4"/>
    <n v="3"/>
    <n v="1"/>
    <n v="4"/>
    <n v="5"/>
    <n v="5"/>
    <n v="4"/>
    <n v="6"/>
    <n v="4"/>
    <n v="3"/>
    <n v="3"/>
    <n v="4"/>
    <n v="4"/>
    <n v="1"/>
    <n v="3"/>
    <s v="NO"/>
    <n v="3"/>
    <m/>
    <n v="4"/>
    <n v="3"/>
    <n v="3"/>
    <n v="4"/>
    <n v="5"/>
    <n v="5"/>
    <m/>
    <s v="NO"/>
    <s v="NO"/>
    <m/>
    <m/>
    <n v="4"/>
    <n v="5"/>
    <m/>
    <x v="2"/>
    <n v="4"/>
    <m/>
    <s v="Al comienzo del grado creo que sería necesario dedicar un tiempo a los nuevos alumnos para conocer el servicio de biblioteca y cómo funciona, no sólo con mentores de otros años (que al final solo se enteran los que decidieron entrar en el programa) si no algo generalista. Recuerdo mi primer año y sobre todo los primeros meses, en los que no entendíamos cómo funcionaba la biblioteca, ni el portal. No ha sido hasta tercero de grado (etapa en la que ya conocíamos el funcionamiento de la biblioteca) cuando se nos ha proporcionado este curso de información del que se habla en el cuestionario. A mi parecer no es tan interesante en tercero como lo puede ser en primero.&lt;br&gt;Por otro lado, sobre los cursos de formación de los que se habla en el cuestionario, desconocía que existiesen por eso no he realizado ninguno. &lt;br&gt;Mi última sugerencia es conseguir más ejemplares de aquellos libros que se sabe que los profesores suelen pedir para los trabajos, en la biblioteca había cinco como mucho para tres clases enteras. Entiendo que eso no dependen del organismo en sí mismo, si no de los presupuestos, pero es un dato que me gustaría que se tuviera en cuenta.&lt;br&gt;Muchas gracias y un saludo.&lt;br&gt;Laura."/>
    <d v="2017-03-22T20:02:04"/>
    <s v="10.150.1.152"/>
    <m/>
  </r>
  <r>
    <s v="F. Bellas Artes"/>
    <s v="Humanidades"/>
    <n v="1"/>
    <n v="2280"/>
    <m/>
    <m/>
    <x v="1"/>
    <n v="1"/>
    <m/>
    <x v="2"/>
    <n v="3"/>
    <m/>
    <n v="29"/>
    <m/>
    <m/>
    <m/>
    <m/>
    <m/>
    <n v="5"/>
    <n v="5"/>
    <n v="5"/>
    <n v="5"/>
    <m/>
    <m/>
    <n v="3"/>
    <m/>
    <m/>
    <m/>
    <m/>
    <n v="4"/>
    <n v="1"/>
    <n v="3"/>
    <n v="3"/>
    <n v="5"/>
    <n v="5"/>
    <n v="5"/>
    <n v="2"/>
    <n v="5"/>
    <n v="4"/>
    <n v="5"/>
    <n v="5"/>
    <n v="5"/>
    <n v="5"/>
    <n v="5"/>
    <n v="5"/>
    <s v="SI"/>
    <n v="5"/>
    <m/>
    <n v="5"/>
    <n v="5"/>
    <n v="5"/>
    <n v="5"/>
    <n v="5"/>
    <n v="5"/>
    <m/>
    <s v="SI"/>
    <s v="NO"/>
    <m/>
    <m/>
    <n v="5"/>
    <n v="5"/>
    <m/>
    <x v="0"/>
    <n v="4"/>
    <m/>
    <m/>
    <d v="2017-03-22T21:21:02"/>
    <s v="10.150.1.151"/>
    <m/>
  </r>
  <r>
    <s v="F. Ciencias Químicas"/>
    <s v="Ciencias Experimentales"/>
    <n v="2"/>
    <n v="2281"/>
    <m/>
    <m/>
    <x v="1"/>
    <n v="10"/>
    <m/>
    <x v="3"/>
    <n v="3"/>
    <m/>
    <n v="10"/>
    <n v="29"/>
    <n v="29"/>
    <m/>
    <m/>
    <m/>
    <n v="3"/>
    <n v="3"/>
    <n v="4"/>
    <n v="4"/>
    <m/>
    <n v="2"/>
    <n v="3"/>
    <n v="4"/>
    <m/>
    <m/>
    <m/>
    <n v="4"/>
    <m/>
    <n v="2"/>
    <n v="2"/>
    <n v="2"/>
    <n v="4"/>
    <n v="4"/>
    <n v="1"/>
    <n v="4"/>
    <n v="3"/>
    <n v="3"/>
    <n v="3"/>
    <n v="4"/>
    <n v="4"/>
    <n v="4"/>
    <n v="4"/>
    <s v="NO"/>
    <n v="4"/>
    <m/>
    <n v="5"/>
    <n v="4"/>
    <n v="5"/>
    <n v="5"/>
    <n v="3"/>
    <n v="5"/>
    <m/>
    <s v="NO"/>
    <s v="NO"/>
    <m/>
    <m/>
    <n v="4"/>
    <n v="5"/>
    <m/>
    <x v="0"/>
    <n v="4"/>
    <m/>
    <m/>
    <d v="2017-03-22T21:22:39"/>
    <s v="10.150.1.151"/>
    <m/>
  </r>
  <r>
    <s v="F. Filosofía"/>
    <s v="Humanidades"/>
    <n v="1"/>
    <n v="2282"/>
    <m/>
    <m/>
    <x v="1"/>
    <n v="15"/>
    <m/>
    <x v="2"/>
    <n v="4"/>
    <m/>
    <n v="29"/>
    <n v="15"/>
    <n v="14"/>
    <s v="Municipal"/>
    <m/>
    <m/>
    <n v="3"/>
    <n v="3"/>
    <n v="4"/>
    <n v="5"/>
    <n v="1"/>
    <n v="2"/>
    <n v="3"/>
    <n v="4"/>
    <n v="0"/>
    <m/>
    <m/>
    <n v="4"/>
    <n v="3"/>
    <n v="5"/>
    <n v="3"/>
    <n v="5"/>
    <n v="4"/>
    <n v="5"/>
    <n v="3"/>
    <n v="3"/>
    <n v="4"/>
    <n v="3"/>
    <n v="5"/>
    <n v="4"/>
    <n v="1"/>
    <n v="5"/>
    <n v="4"/>
    <s v="SI"/>
    <n v="5"/>
    <m/>
    <n v="4"/>
    <n v="4"/>
    <n v="5"/>
    <n v="5"/>
    <n v="5"/>
    <n v="5"/>
    <m/>
    <s v="SI"/>
    <s v="SI"/>
    <n v="4"/>
    <m/>
    <n v="4"/>
    <n v="5"/>
    <m/>
    <x v="2"/>
    <n v="4"/>
    <m/>
    <s v="Sería genial que se pudiese regular el sol que entra por las ventanas, por ejemplo, mejorando las persianas."/>
    <d v="2017-03-22T21:32:09"/>
    <s v="10.150.1.151"/>
    <m/>
  </r>
  <r>
    <s v="F. Bellas Artes"/>
    <s v="Humanidades"/>
    <n v="1"/>
    <n v="2283"/>
    <m/>
    <m/>
    <x v="1"/>
    <n v="1"/>
    <m/>
    <x v="2"/>
    <n v="3"/>
    <m/>
    <n v="1"/>
    <m/>
    <m/>
    <m/>
    <m/>
    <m/>
    <n v="4"/>
    <n v="4"/>
    <n v="4"/>
    <n v="4"/>
    <m/>
    <m/>
    <n v="3"/>
    <m/>
    <m/>
    <m/>
    <m/>
    <n v="3"/>
    <n v="1"/>
    <n v="1"/>
    <n v="4"/>
    <n v="2"/>
    <n v="4"/>
    <n v="3"/>
    <n v="2"/>
    <n v="4"/>
    <n v="3"/>
    <n v="4"/>
    <n v="4"/>
    <n v="5"/>
    <n v="4"/>
    <n v="3"/>
    <n v="4"/>
    <s v="NO"/>
    <n v="3"/>
    <m/>
    <n v="4"/>
    <n v="3"/>
    <n v="4"/>
    <n v="4"/>
    <n v="4"/>
    <n v="4"/>
    <m/>
    <s v="SI"/>
    <s v="SI"/>
    <n v="3"/>
    <m/>
    <n v="4"/>
    <n v="5"/>
    <m/>
    <x v="2"/>
    <n v="4"/>
    <m/>
    <m/>
    <d v="2017-03-22T21:40:28"/>
    <s v="10.150.1.151"/>
    <m/>
  </r>
  <r>
    <s v="F. Filología"/>
    <s v="Humanidades"/>
    <n v="1"/>
    <n v="2284"/>
    <m/>
    <m/>
    <x v="1"/>
    <n v="14"/>
    <m/>
    <x v="2"/>
    <n v="1"/>
    <m/>
    <n v="29"/>
    <n v="14"/>
    <m/>
    <m/>
    <m/>
    <m/>
    <n v="5"/>
    <n v="4"/>
    <n v="5"/>
    <n v="2"/>
    <n v="1"/>
    <m/>
    <m/>
    <m/>
    <m/>
    <m/>
    <m/>
    <n v="2"/>
    <n v="1"/>
    <n v="1"/>
    <n v="5"/>
    <n v="4"/>
    <n v="4"/>
    <n v="4"/>
    <n v="3"/>
    <n v="3"/>
    <n v="3"/>
    <n v="2"/>
    <n v="2"/>
    <n v="1"/>
    <n v="2"/>
    <n v="2"/>
    <n v="2"/>
    <s v="NO"/>
    <n v="3"/>
    <m/>
    <n v="2"/>
    <n v="3"/>
    <n v="3"/>
    <n v="2"/>
    <n v="2"/>
    <n v="3"/>
    <m/>
    <s v="NO"/>
    <s v="NO"/>
    <m/>
    <m/>
    <n v="2"/>
    <n v="3"/>
    <m/>
    <x v="2"/>
    <m/>
    <m/>
    <s v="No me convence eso de que, pidiendo un libro para leerme allí (sin sacarlo) por hacer tiempo, tenga que pedirlo y esperar UNA HORA a que me lo den. No."/>
    <d v="2017-03-22T21:43:10"/>
    <s v="10.150.1.151"/>
    <m/>
  </r>
  <r>
    <s v="F. Ciencias Matemáticas"/>
    <s v="Ciencias Experimentales"/>
    <n v="2"/>
    <n v="2285"/>
    <m/>
    <m/>
    <x v="1"/>
    <n v="8"/>
    <m/>
    <x v="3"/>
    <n v="3"/>
    <m/>
    <n v="8"/>
    <n v="29"/>
    <m/>
    <m/>
    <m/>
    <m/>
    <n v="3"/>
    <n v="4"/>
    <n v="4"/>
    <n v="3"/>
    <m/>
    <n v="2"/>
    <n v="3"/>
    <n v="4"/>
    <m/>
    <m/>
    <m/>
    <n v="1"/>
    <n v="1"/>
    <n v="1"/>
    <n v="2"/>
    <m/>
    <n v="4"/>
    <n v="5"/>
    <n v="1"/>
    <n v="6"/>
    <n v="3"/>
    <n v="2"/>
    <m/>
    <n v="5"/>
    <n v="5"/>
    <n v="3"/>
    <n v="5"/>
    <s v="NO"/>
    <n v="3"/>
    <m/>
    <n v="5"/>
    <n v="5"/>
    <n v="4"/>
    <n v="5"/>
    <n v="5"/>
    <n v="5"/>
    <m/>
    <s v="SI"/>
    <s v="NO"/>
    <m/>
    <m/>
    <n v="4"/>
    <n v="5"/>
    <m/>
    <x v="4"/>
    <n v="3"/>
    <m/>
    <m/>
    <d v="2017-03-22T22:04:45"/>
    <s v="10.150.1.151"/>
    <m/>
  </r>
  <r>
    <s v="F. Ciencias Políticas y Sociología"/>
    <s v="Ciencias Sociales"/>
    <n v="3"/>
    <n v="2286"/>
    <m/>
    <m/>
    <x v="0"/>
    <n v="9"/>
    <m/>
    <x v="1"/>
    <n v="4"/>
    <m/>
    <n v="9"/>
    <n v="5"/>
    <m/>
    <s v="Biblioteca Nacional de España"/>
    <m/>
    <m/>
    <n v="5"/>
    <n v="5"/>
    <n v="3"/>
    <n v="3"/>
    <n v="1"/>
    <m/>
    <m/>
    <m/>
    <m/>
    <m/>
    <m/>
    <n v="4"/>
    <n v="4"/>
    <n v="4"/>
    <n v="4"/>
    <n v="4"/>
    <n v="5"/>
    <n v="3"/>
    <n v="4"/>
    <n v="5"/>
    <n v="4"/>
    <n v="3"/>
    <n v="3"/>
    <n v="3"/>
    <n v="4"/>
    <n v="4"/>
    <n v="4"/>
    <s v="SI"/>
    <n v="4"/>
    <m/>
    <n v="4"/>
    <n v="5"/>
    <n v="5"/>
    <n v="5"/>
    <n v="5"/>
    <n v="5"/>
    <m/>
    <s v="SI"/>
    <s v="SI"/>
    <n v="3"/>
    <m/>
    <n v="4"/>
    <n v="4"/>
    <m/>
    <x v="2"/>
    <n v="4"/>
    <m/>
    <m/>
    <d v="2017-03-22T22:07:00"/>
    <s v="10.150.1.151"/>
    <m/>
  </r>
  <r>
    <s v="F. Ciencias Económicas y Empresariales"/>
    <s v="Ciencias Sociales"/>
    <n v="3"/>
    <n v="2287"/>
    <m/>
    <m/>
    <x v="1"/>
    <n v="5"/>
    <m/>
    <x v="1"/>
    <n v="2"/>
    <m/>
    <n v="29"/>
    <n v="5"/>
    <n v="24"/>
    <m/>
    <m/>
    <m/>
    <n v="4"/>
    <n v="4"/>
    <n v="3"/>
    <n v="4"/>
    <m/>
    <n v="2"/>
    <m/>
    <m/>
    <m/>
    <m/>
    <m/>
    <n v="3"/>
    <n v="3"/>
    <m/>
    <n v="3"/>
    <n v="4"/>
    <n v="3"/>
    <n v="3"/>
    <n v="2"/>
    <n v="3"/>
    <n v="4"/>
    <n v="4"/>
    <n v="3"/>
    <n v="4"/>
    <n v="3"/>
    <n v="2"/>
    <n v="3"/>
    <s v="NO"/>
    <n v="3"/>
    <m/>
    <m/>
    <m/>
    <m/>
    <n v="3"/>
    <m/>
    <m/>
    <m/>
    <s v="SI"/>
    <s v="NO"/>
    <m/>
    <m/>
    <n v="3"/>
    <n v="4"/>
    <m/>
    <x v="2"/>
    <n v="4"/>
    <m/>
    <m/>
    <d v="2017-03-22T22:08:44"/>
    <s v="10.150.1.152"/>
    <m/>
  </r>
  <r>
    <s v="F. Psicología"/>
    <s v="Ciencias de la Salud"/>
    <n v="4"/>
    <n v="2288"/>
    <m/>
    <m/>
    <x v="4"/>
    <n v="20"/>
    <m/>
    <x v="2"/>
    <n v="3"/>
    <m/>
    <n v="20"/>
    <m/>
    <m/>
    <m/>
    <m/>
    <m/>
    <n v="5"/>
    <n v="5"/>
    <n v="5"/>
    <m/>
    <m/>
    <m/>
    <m/>
    <m/>
    <m/>
    <m/>
    <m/>
    <n v="5"/>
    <n v="1"/>
    <n v="1"/>
    <n v="4"/>
    <n v="5"/>
    <n v="5"/>
    <n v="5"/>
    <n v="1"/>
    <n v="6"/>
    <n v="5"/>
    <n v="5"/>
    <n v="5"/>
    <n v="5"/>
    <n v="5"/>
    <n v="3"/>
    <n v="5"/>
    <s v="NO"/>
    <n v="5"/>
    <m/>
    <n v="5"/>
    <n v="5"/>
    <n v="5"/>
    <n v="5"/>
    <n v="5"/>
    <n v="5"/>
    <m/>
    <s v="NO"/>
    <s v="NO"/>
    <m/>
    <m/>
    <n v="5"/>
    <n v="5"/>
    <m/>
    <x v="0"/>
    <m/>
    <m/>
    <m/>
    <d v="2017-03-22T22:17:22"/>
    <s v="10.150.1.151"/>
    <m/>
  </r>
  <r>
    <s v="F. Veterinaria"/>
    <s v="Ciencias de la Salud"/>
    <n v="4"/>
    <n v="2289"/>
    <m/>
    <m/>
    <x v="1"/>
    <n v="21"/>
    <m/>
    <x v="2"/>
    <n v="5"/>
    <m/>
    <n v="21"/>
    <n v="29"/>
    <m/>
    <m/>
    <m/>
    <m/>
    <n v="3"/>
    <n v="2"/>
    <n v="3"/>
    <n v="4"/>
    <m/>
    <n v="2"/>
    <m/>
    <m/>
    <m/>
    <m/>
    <m/>
    <n v="2"/>
    <n v="5"/>
    <n v="4"/>
    <n v="2"/>
    <n v="5"/>
    <n v="4"/>
    <n v="5"/>
    <n v="2"/>
    <n v="2"/>
    <n v="3"/>
    <n v="3"/>
    <n v="4"/>
    <n v="4"/>
    <n v="3"/>
    <n v="3"/>
    <n v="4"/>
    <s v="NO"/>
    <n v="4"/>
    <m/>
    <n v="3"/>
    <n v="2"/>
    <n v="3"/>
    <n v="4"/>
    <n v="5"/>
    <n v="5"/>
    <m/>
    <s v="NO"/>
    <s v="SI"/>
    <n v="5"/>
    <m/>
    <n v="3"/>
    <n v="4"/>
    <m/>
    <x v="2"/>
    <n v="4"/>
    <m/>
    <s v="El curso de formación trató sobre herramientas de búsqueda y gestión de información para la preparación del trabajo de fin de grado."/>
    <d v="2017-03-22T22:32:05"/>
    <s v="10.150.1.151"/>
    <m/>
  </r>
  <r>
    <s v="F. Ciencias Económicas y Empresariales"/>
    <s v="Ciencias Sociales"/>
    <n v="3"/>
    <n v="2290"/>
    <m/>
    <m/>
    <x v="1"/>
    <n v="5"/>
    <m/>
    <x v="2"/>
    <n v="1"/>
    <m/>
    <n v="5"/>
    <n v="11"/>
    <m/>
    <m/>
    <m/>
    <m/>
    <n v="5"/>
    <n v="3"/>
    <n v="5"/>
    <n v="2"/>
    <n v="1"/>
    <m/>
    <m/>
    <m/>
    <m/>
    <m/>
    <m/>
    <n v="2"/>
    <n v="2"/>
    <n v="2"/>
    <n v="4"/>
    <n v="4"/>
    <n v="4"/>
    <n v="5"/>
    <n v="1"/>
    <n v="2"/>
    <n v="3"/>
    <n v="3"/>
    <n v="4"/>
    <n v="4"/>
    <n v="4"/>
    <n v="2"/>
    <n v="4"/>
    <s v="NO"/>
    <n v="4"/>
    <m/>
    <n v="4"/>
    <n v="5"/>
    <n v="5"/>
    <n v="5"/>
    <n v="5"/>
    <n v="5"/>
    <m/>
    <s v="NO"/>
    <s v="NO"/>
    <m/>
    <m/>
    <n v="3"/>
    <n v="3"/>
    <m/>
    <x v="2"/>
    <n v="4"/>
    <m/>
    <s v="A veces hay pocos libros de préstamos.&lt;br&gt;Los ordenadores podrían mejorarse son muy  antiguos.&lt;br&gt;El personal debería ser más amable, cordial y calido"/>
    <d v="2017-03-22T22:47:27"/>
    <s v="10.150.1.151"/>
    <m/>
  </r>
  <r>
    <s v="F. Filosofía"/>
    <s v="Humanidades"/>
    <n v="1"/>
    <n v="2291"/>
    <m/>
    <m/>
    <x v="1"/>
    <n v="15"/>
    <m/>
    <x v="1"/>
    <n v="3"/>
    <m/>
    <n v="15"/>
    <m/>
    <m/>
    <m/>
    <m/>
    <m/>
    <n v="4"/>
    <n v="4"/>
    <n v="5"/>
    <n v="5"/>
    <m/>
    <n v="2"/>
    <m/>
    <n v="4"/>
    <n v="1"/>
    <m/>
    <m/>
    <n v="5"/>
    <n v="1"/>
    <n v="1"/>
    <n v="5"/>
    <n v="3"/>
    <n v="2"/>
    <n v="4"/>
    <n v="2"/>
    <n v="5"/>
    <n v="3"/>
    <n v="4"/>
    <n v="3"/>
    <n v="5"/>
    <n v="3"/>
    <m/>
    <m/>
    <m/>
    <m/>
    <m/>
    <m/>
    <m/>
    <m/>
    <m/>
    <m/>
    <m/>
    <m/>
    <m/>
    <m/>
    <m/>
    <m/>
    <m/>
    <m/>
    <m/>
    <x v="4"/>
    <m/>
    <m/>
    <m/>
    <d v="2017-03-22T22:47:36"/>
    <s v="10.150.1.152"/>
    <m/>
  </r>
  <r>
    <s v="F. Bellas Artes"/>
    <s v="Humanidades"/>
    <n v="1"/>
    <n v="2292"/>
    <m/>
    <m/>
    <x v="1"/>
    <n v="1"/>
    <m/>
    <x v="2"/>
    <n v="3"/>
    <m/>
    <n v="1"/>
    <n v="4"/>
    <n v="29"/>
    <m/>
    <m/>
    <m/>
    <n v="3"/>
    <n v="2"/>
    <n v="2"/>
    <n v="4"/>
    <m/>
    <n v="2"/>
    <m/>
    <m/>
    <m/>
    <m/>
    <m/>
    <n v="3"/>
    <n v="2"/>
    <n v="2"/>
    <n v="5"/>
    <n v="5"/>
    <n v="5"/>
    <n v="5"/>
    <n v="2"/>
    <n v="4"/>
    <n v="4"/>
    <n v="4"/>
    <n v="4"/>
    <n v="4"/>
    <n v="5"/>
    <n v="3"/>
    <n v="5"/>
    <s v="NO"/>
    <n v="3"/>
    <m/>
    <n v="5"/>
    <n v="3"/>
    <n v="5"/>
    <n v="5"/>
    <n v="5"/>
    <n v="4"/>
    <m/>
    <s v="SI"/>
    <s v="NO"/>
    <m/>
    <m/>
    <n v="4"/>
    <n v="4"/>
    <m/>
    <x v="3"/>
    <n v="3"/>
    <m/>
    <s v="Coincidencia de horarios con el resto de las clases, siendo incompatible apuntarse a actividades extra sin tener que perder horas lectivas."/>
    <d v="2017-03-22T23:02:42"/>
    <s v="10.150.1.151"/>
    <m/>
  </r>
  <r>
    <s v="F. Educación - Centro de Formación del Profesorado"/>
    <s v="Humanidades"/>
    <n v="1"/>
    <n v="2293"/>
    <m/>
    <m/>
    <x v="1"/>
    <n v="12"/>
    <m/>
    <x v="2"/>
    <n v="3"/>
    <m/>
    <n v="12"/>
    <n v="29"/>
    <m/>
    <m/>
    <m/>
    <m/>
    <n v="3"/>
    <n v="4"/>
    <n v="3"/>
    <n v="2"/>
    <m/>
    <m/>
    <n v="3"/>
    <m/>
    <m/>
    <m/>
    <m/>
    <n v="3"/>
    <n v="2"/>
    <n v="2"/>
    <n v="3"/>
    <n v="5"/>
    <n v="5"/>
    <n v="5"/>
    <n v="3"/>
    <n v="4"/>
    <n v="3"/>
    <n v="2"/>
    <n v="3"/>
    <n v="3"/>
    <n v="3"/>
    <n v="3"/>
    <n v="2"/>
    <s v="NO"/>
    <n v="3"/>
    <m/>
    <n v="3"/>
    <n v="2"/>
    <n v="3"/>
    <n v="3"/>
    <n v="2"/>
    <n v="4"/>
    <m/>
    <s v="SI"/>
    <s v="NO"/>
    <m/>
    <m/>
    <n v="2"/>
    <n v="1"/>
    <m/>
    <x v="3"/>
    <n v="4"/>
    <m/>
    <m/>
    <d v="2017-03-22T23:14:14"/>
    <s v="10.150.1.152"/>
    <m/>
  </r>
  <r>
    <s v="F. Informática"/>
    <s v="Ciencias Experimentales"/>
    <n v="2"/>
    <n v="2294"/>
    <m/>
    <m/>
    <x v="1"/>
    <n v="17"/>
    <m/>
    <x v="2"/>
    <n v="2"/>
    <m/>
    <n v="17"/>
    <n v="8"/>
    <m/>
    <s v="Ana María Matute (ayuntamiento de Madrid)"/>
    <m/>
    <m/>
    <n v="5"/>
    <n v="5"/>
    <n v="5"/>
    <n v="3"/>
    <m/>
    <m/>
    <m/>
    <m/>
    <m/>
    <m/>
    <m/>
    <n v="2"/>
    <n v="1"/>
    <n v="1"/>
    <n v="2"/>
    <n v="4"/>
    <n v="1"/>
    <n v="1"/>
    <n v="4"/>
    <n v="6"/>
    <n v="4"/>
    <n v="4"/>
    <n v="2"/>
    <m/>
    <n v="4"/>
    <n v="4"/>
    <m/>
    <s v="NO"/>
    <n v="3"/>
    <m/>
    <n v="4"/>
    <n v="3"/>
    <n v="5"/>
    <n v="5"/>
    <n v="4"/>
    <n v="3"/>
    <m/>
    <s v="NO"/>
    <s v="NO"/>
    <m/>
    <m/>
    <n v="3"/>
    <n v="4"/>
    <m/>
    <x v="2"/>
    <n v="3"/>
    <m/>
    <m/>
    <d v="2017-03-22T23:24:34"/>
    <s v="10.150.1.152"/>
    <m/>
  </r>
  <r>
    <s v="F. Ciencias Químicas"/>
    <s v="Ciencias Experimentales"/>
    <n v="2"/>
    <n v="2295"/>
    <m/>
    <m/>
    <x v="2"/>
    <n v="10"/>
    <m/>
    <x v="2"/>
    <n v="1"/>
    <m/>
    <n v="10"/>
    <m/>
    <m/>
    <m/>
    <m/>
    <m/>
    <n v="5"/>
    <n v="5"/>
    <n v="4"/>
    <n v="4"/>
    <m/>
    <n v="2"/>
    <m/>
    <m/>
    <m/>
    <m/>
    <m/>
    <n v="4"/>
    <n v="1"/>
    <n v="2"/>
    <n v="1"/>
    <n v="5"/>
    <n v="4"/>
    <n v="3"/>
    <n v="1"/>
    <n v="6"/>
    <n v="4"/>
    <n v="5"/>
    <n v="4"/>
    <n v="5"/>
    <n v="5"/>
    <n v="3"/>
    <n v="4"/>
    <s v="NO"/>
    <n v="4"/>
    <m/>
    <n v="5"/>
    <n v="5"/>
    <n v="5"/>
    <n v="5"/>
    <n v="4"/>
    <n v="5"/>
    <m/>
    <s v="NO"/>
    <s v="NO"/>
    <m/>
    <m/>
    <n v="5"/>
    <n v="5"/>
    <m/>
    <x v="2"/>
    <m/>
    <m/>
    <s v="No he recibido información del uso de la biblioteca en el portal virtual y varias veces que he intentado utilizarlo no es muy fácil. No tengo conocimiento de todos los recursos que se tienen en la biblioteca y que los puedo utilizar."/>
    <d v="2017-03-22T23:27:29"/>
    <s v="10.150.1.151"/>
    <m/>
  </r>
  <r>
    <s v="F. Ciencias Políticas y Sociología"/>
    <s v="Ciencias Sociales"/>
    <n v="3"/>
    <n v="2296"/>
    <m/>
    <m/>
    <x v="1"/>
    <n v="9"/>
    <m/>
    <x v="1"/>
    <n v="3"/>
    <m/>
    <n v="9"/>
    <n v="29"/>
    <m/>
    <s v="Bibliotecas Municipales de Leganés."/>
    <m/>
    <m/>
    <n v="4"/>
    <n v="5"/>
    <n v="4"/>
    <n v="4"/>
    <m/>
    <n v="2"/>
    <m/>
    <n v="4"/>
    <s v="5 de la mañana"/>
    <m/>
    <m/>
    <n v="5"/>
    <n v="3"/>
    <n v="3"/>
    <n v="4"/>
    <n v="5"/>
    <n v="5"/>
    <n v="4"/>
    <n v="3"/>
    <n v="4"/>
    <n v="4"/>
    <n v="4"/>
    <n v="4"/>
    <n v="5"/>
    <n v="3"/>
    <n v="4"/>
    <n v="4"/>
    <s v="NO"/>
    <n v="4"/>
    <m/>
    <n v="4"/>
    <n v="5"/>
    <n v="5"/>
    <n v="5"/>
    <n v="5"/>
    <n v="5"/>
    <m/>
    <s v="NO"/>
    <s v="SI"/>
    <n v="4"/>
    <m/>
    <n v="4"/>
    <n v="4"/>
    <m/>
    <x v="0"/>
    <n v="4"/>
    <m/>
    <s v="Desde el debate con compañeros pertenecientes también a la Universidad Comlputense he llegado a la conclusión de que sería de utilidad y beneficio para muchos estudiantes el que algunas bibliotecas estuvieran abiertas los fines de semana. Sin embargo, para ello considero que ha de realizarse un estudio/encuesta de cuál es el número de estudiantes dispuestos a acudir los fines de semana, pues quizás el número es mínimo y no conviene, por otros factores, abrir la biblioteca los fines de semana.&lt;br&gt;Gracias por darnos voz."/>
    <d v="2017-03-22T23:32:14"/>
    <s v="10.150.1.151"/>
    <m/>
  </r>
  <r>
    <s v="F. Geografía e Historia"/>
    <s v="Humanidades"/>
    <n v="1"/>
    <n v="2297"/>
    <m/>
    <m/>
    <x v="1"/>
    <n v="16"/>
    <m/>
    <x v="1"/>
    <n v="5"/>
    <m/>
    <n v="16"/>
    <n v="29"/>
    <m/>
    <m/>
    <m/>
    <m/>
    <n v="3"/>
    <n v="3"/>
    <n v="2"/>
    <n v="3"/>
    <m/>
    <m/>
    <n v="3"/>
    <m/>
    <m/>
    <m/>
    <m/>
    <n v="4"/>
    <n v="3"/>
    <n v="3"/>
    <n v="2"/>
    <n v="4"/>
    <n v="4"/>
    <n v="4"/>
    <n v="2"/>
    <n v="3"/>
    <n v="3"/>
    <n v="4"/>
    <n v="4"/>
    <n v="4"/>
    <n v="4"/>
    <n v="3"/>
    <n v="4"/>
    <s v="NO"/>
    <n v="4"/>
    <m/>
    <n v="4"/>
    <n v="5"/>
    <n v="5"/>
    <n v="5"/>
    <n v="5"/>
    <n v="5"/>
    <m/>
    <s v="NO"/>
    <s v="NO"/>
    <m/>
    <m/>
    <n v="4"/>
    <n v="4"/>
    <m/>
    <x v="2"/>
    <n v="3"/>
    <m/>
    <m/>
    <d v="2017-03-22T23:35:28"/>
    <s v="10.150.1.152"/>
    <m/>
  </r>
  <r>
    <s v="F. Filología"/>
    <s v="Humanidades"/>
    <n v="1"/>
    <n v="2298"/>
    <m/>
    <m/>
    <x v="1"/>
    <n v="14"/>
    <m/>
    <x v="1"/>
    <n v="4"/>
    <m/>
    <n v="29"/>
    <n v="14"/>
    <n v="16"/>
    <m/>
    <m/>
    <m/>
    <n v="4"/>
    <n v="5"/>
    <n v="4"/>
    <n v="2"/>
    <m/>
    <m/>
    <n v="3"/>
    <m/>
    <m/>
    <m/>
    <m/>
    <n v="5"/>
    <n v="1"/>
    <n v="3"/>
    <n v="5"/>
    <n v="5"/>
    <n v="1"/>
    <n v="5"/>
    <n v="1"/>
    <n v="1"/>
    <n v="4"/>
    <n v="2"/>
    <n v="1"/>
    <n v="3"/>
    <n v="4"/>
    <n v="3"/>
    <n v="4"/>
    <s v="SI"/>
    <n v="2"/>
    <m/>
    <n v="3"/>
    <n v="4"/>
    <n v="3"/>
    <n v="4"/>
    <n v="4"/>
    <n v="5"/>
    <m/>
    <s v="NO"/>
    <s v="NO"/>
    <n v="1"/>
    <m/>
    <n v="3"/>
    <n v="4"/>
    <m/>
    <x v="0"/>
    <n v="3"/>
    <m/>
    <s v="Creo que es necesario acomodar el hall de la biblioteca María Zambrano con alguna mesa o una cafetería en condiciones. No podemos sentarnos en el suelo, pero fines de semana y en horarios de noche es el único espacio para poder comer/cenar, y en el caso de cumplir la norma de &quot;no sentarnos en el sueño&quot; sería extraño comer de pie."/>
    <d v="2017-03-22T23:45:30"/>
    <s v="10.150.1.152"/>
    <m/>
  </r>
  <r>
    <s v="F. Ciencias Biológicas"/>
    <s v="Ciencias Experimentales"/>
    <n v="2"/>
    <n v="2299"/>
    <m/>
    <m/>
    <x v="1"/>
    <n v="2"/>
    <m/>
    <x v="1"/>
    <n v="3"/>
    <m/>
    <n v="2"/>
    <n v="10"/>
    <n v="13"/>
    <s v="Biblioteca &quot; El Parque&quot; en Alcorcón"/>
    <m/>
    <m/>
    <n v="5"/>
    <n v="4"/>
    <n v="4"/>
    <n v="4"/>
    <n v="1"/>
    <m/>
    <m/>
    <m/>
    <m/>
    <m/>
    <m/>
    <n v="4"/>
    <n v="2"/>
    <n v="2"/>
    <n v="2"/>
    <n v="5"/>
    <n v="4"/>
    <n v="5"/>
    <n v="2"/>
    <n v="4"/>
    <n v="4"/>
    <n v="4"/>
    <n v="3"/>
    <n v="4"/>
    <n v="4"/>
    <n v="4"/>
    <n v="4"/>
    <s v="NO"/>
    <n v="4"/>
    <m/>
    <n v="4"/>
    <n v="3"/>
    <n v="3"/>
    <m/>
    <n v="4"/>
    <n v="4"/>
    <m/>
    <s v="NO"/>
    <s v="NO"/>
    <m/>
    <m/>
    <n v="4"/>
    <n v="4"/>
    <m/>
    <x v="2"/>
    <n v="4"/>
    <m/>
    <s v="Creo ue estaría bien tener un documento que informase de todo el material  y servicios online que ofrece la biblioteca . A lo mejor exixe y no lo sé. Comento esto porque poco a poco sigo enterándome de cosas que puedo encontrar y no lo sabía, muchas veces porque los profesores nos comentan dónde encontarlo o al curiosear por la página. GRACIAS."/>
    <d v="2017-03-23T00:07:54"/>
    <s v="10.150.1.151"/>
    <m/>
  </r>
  <r>
    <s v="F. Filología"/>
    <s v="Humanidades"/>
    <n v="1"/>
    <n v="2300"/>
    <m/>
    <m/>
    <x v="1"/>
    <n v="14"/>
    <m/>
    <x v="1"/>
    <n v="5"/>
    <m/>
    <n v="29"/>
    <n v="14"/>
    <n v="15"/>
    <s v="Biblioteca de Hebreo. Biblioteca de Árabe."/>
    <m/>
    <m/>
    <n v="2"/>
    <n v="4"/>
    <n v="4"/>
    <n v="3"/>
    <n v="1"/>
    <m/>
    <m/>
    <m/>
    <m/>
    <m/>
    <m/>
    <n v="5"/>
    <n v="2"/>
    <n v="2"/>
    <n v="5"/>
    <n v="4"/>
    <n v="4"/>
    <n v="5"/>
    <n v="2"/>
    <n v="6"/>
    <n v="3"/>
    <n v="2"/>
    <n v="2"/>
    <n v="1"/>
    <n v="4"/>
    <n v="3"/>
    <n v="1"/>
    <s v="SI"/>
    <n v="4"/>
    <m/>
    <n v="1"/>
    <n v="2"/>
    <n v="2"/>
    <n v="2"/>
    <n v="2"/>
    <n v="4"/>
    <m/>
    <s v="NO"/>
    <s v="NO"/>
    <m/>
    <m/>
    <n v="1"/>
    <n v="1"/>
    <m/>
    <x v="5"/>
    <n v="2"/>
    <m/>
    <s v="En general, cuando pides información al personal siempre te dicen que lo busques en internet; es raro que se muestren amables y dispuestos a hacer su trabajo. En la Facultad de Filosofía son mucho más atentos. En Filología A y especialmente en La Zambrano el trato es bastante malo, no te ayudan en nada y encima contestan muchas veces mal (no quiero generalizar, no todas las personas que hay son iguales, pero ocurre muchas veces).&lt;br&gt;&lt;br&gt;Hay poca cosa en Hebreo. &lt;br&gt;&lt;br&gt;Los préstamos deberían ser más largos."/>
    <d v="2017-03-23T00:13:28"/>
    <s v="10.150.1.151"/>
    <m/>
  </r>
  <r>
    <s v="F. Enfermería, Fisioterapia y Podología"/>
    <s v="Ciencias de la Salud"/>
    <n v="4"/>
    <n v="2301"/>
    <m/>
    <m/>
    <x v="1"/>
    <n v="22"/>
    <m/>
    <x v="2"/>
    <n v="4"/>
    <m/>
    <n v="19"/>
    <n v="18"/>
    <n v="22"/>
    <m/>
    <m/>
    <m/>
    <n v="3"/>
    <n v="3"/>
    <n v="2"/>
    <n v="1"/>
    <n v="1"/>
    <m/>
    <m/>
    <n v="4"/>
    <n v="11"/>
    <m/>
    <m/>
    <n v="5"/>
    <n v="2"/>
    <n v="2"/>
    <n v="2"/>
    <n v="4"/>
    <n v="3"/>
    <n v="3"/>
    <n v="3"/>
    <n v="1"/>
    <n v="1"/>
    <n v="2"/>
    <n v="1"/>
    <n v="2"/>
    <n v="1"/>
    <n v="3"/>
    <n v="2"/>
    <s v="SI"/>
    <n v="1"/>
    <m/>
    <n v="2"/>
    <n v="1"/>
    <n v="1"/>
    <n v="5"/>
    <n v="3"/>
    <n v="3"/>
    <m/>
    <s v="NO"/>
    <s v="NO"/>
    <n v="3"/>
    <m/>
    <n v="3"/>
    <n v="4"/>
    <m/>
    <x v="5"/>
    <n v="2"/>
    <m/>
    <m/>
    <d v="2017-03-23T00:56:12"/>
    <s v="10.150.1.151"/>
    <m/>
  </r>
  <r>
    <s v="F. Ciencias Geológicas"/>
    <s v="Ciencias Experimentales"/>
    <n v="2"/>
    <n v="2302"/>
    <m/>
    <m/>
    <x v="1"/>
    <n v="7"/>
    <m/>
    <x v="3"/>
    <n v="2"/>
    <m/>
    <n v="7"/>
    <n v="2"/>
    <m/>
    <m/>
    <m/>
    <m/>
    <n v="4"/>
    <n v="5"/>
    <n v="1"/>
    <n v="2"/>
    <n v="1"/>
    <m/>
    <m/>
    <m/>
    <m/>
    <m/>
    <m/>
    <n v="5"/>
    <n v="5"/>
    <n v="5"/>
    <n v="5"/>
    <n v="5"/>
    <n v="3"/>
    <n v="5"/>
    <n v="3"/>
    <n v="3"/>
    <n v="5"/>
    <n v="4"/>
    <n v="4"/>
    <n v="5"/>
    <n v="5"/>
    <n v="3"/>
    <n v="1"/>
    <s v="NO"/>
    <n v="5"/>
    <m/>
    <n v="4"/>
    <n v="2"/>
    <n v="5"/>
    <n v="5"/>
    <n v="5"/>
    <m/>
    <m/>
    <m/>
    <m/>
    <m/>
    <m/>
    <m/>
    <m/>
    <m/>
    <x v="4"/>
    <m/>
    <m/>
    <m/>
    <d v="2017-03-23T08:17:24"/>
    <s v="10.150.1.152"/>
    <m/>
  </r>
  <r>
    <s v="F. Ciencias de la Información"/>
    <s v="Ciencias Sociales"/>
    <n v="3"/>
    <n v="2303"/>
    <m/>
    <m/>
    <x v="0"/>
    <n v="4"/>
    <m/>
    <x v="5"/>
    <n v="5"/>
    <m/>
    <n v="4"/>
    <n v="20"/>
    <m/>
    <s v="Ninguna"/>
    <m/>
    <m/>
    <n v="3"/>
    <n v="2"/>
    <n v="3"/>
    <n v="3"/>
    <m/>
    <m/>
    <n v="3"/>
    <m/>
    <m/>
    <m/>
    <m/>
    <n v="1"/>
    <n v="5"/>
    <n v="5"/>
    <n v="5"/>
    <n v="5"/>
    <n v="5"/>
    <n v="1"/>
    <n v="4"/>
    <n v="3"/>
    <n v="3"/>
    <n v="2"/>
    <n v="2"/>
    <n v="5"/>
    <n v="5"/>
    <n v="5"/>
    <n v="3"/>
    <s v="NO"/>
    <n v="3"/>
    <m/>
    <n v="5"/>
    <n v="5"/>
    <n v="4"/>
    <n v="4"/>
    <n v="5"/>
    <n v="5"/>
    <m/>
    <s v="NO"/>
    <s v="NO"/>
    <n v="4"/>
    <m/>
    <n v="5"/>
    <n v="5"/>
    <m/>
    <x v="5"/>
    <n v="4"/>
    <m/>
    <s v="La pocas veces que he podido asistir a la Biblioteca el trato del personal ha sido muy bueno, pero dado que cursos estudios de Doctorado y no tengo disponibilidad a tiempo completo echo en falta mejorar de los servicios on- line (aunque son mejores cada año, por lo general encuentro casi todo lo que necesito) en el sentido de tener algún sistema por el que pueda consultar más materiales on- line o asistir a ella los fines de semana y festivos.&lt;br&gt;&lt;br&gt;Gracias de antemano y un cordial saludo,&lt;br&gt;&lt;br&gt;Nuria"/>
    <d v="2017-03-23T08:44:18"/>
    <s v="10.150.1.152"/>
    <m/>
  </r>
  <r>
    <s v="F. Geografía e Historia"/>
    <s v="Humanidades"/>
    <n v="1"/>
    <n v="2304"/>
    <m/>
    <m/>
    <x v="2"/>
    <n v="16"/>
    <m/>
    <x v="3"/>
    <n v="5"/>
    <m/>
    <n v="16"/>
    <n v="4"/>
    <n v="11"/>
    <s v="Archivo Histórico Nacional."/>
    <m/>
    <m/>
    <n v="5"/>
    <n v="5"/>
    <n v="4"/>
    <n v="2"/>
    <m/>
    <m/>
    <n v="3"/>
    <m/>
    <m/>
    <m/>
    <m/>
    <n v="5"/>
    <n v="1"/>
    <n v="1"/>
    <n v="4"/>
    <n v="5"/>
    <n v="5"/>
    <n v="5"/>
    <n v="4"/>
    <n v="6"/>
    <n v="2"/>
    <n v="2"/>
    <n v="2"/>
    <n v="5"/>
    <n v="5"/>
    <n v="1"/>
    <n v="3"/>
    <s v="NO"/>
    <n v="1"/>
    <m/>
    <n v="4"/>
    <n v="5"/>
    <n v="5"/>
    <n v="5"/>
    <n v="5"/>
    <n v="5"/>
    <m/>
    <s v="NO"/>
    <s v="NO"/>
    <m/>
    <m/>
    <n v="5"/>
    <n v="5"/>
    <m/>
    <x v="2"/>
    <n v="3"/>
    <m/>
    <s v="No he realizado ningún curso de formación para usuarios porque no sabía que existieran. Hace falta renovar los libros en libre acceso, para que se pueda acceder a las novedades, como &quot;La transformación del mundo&quot; de Osterhammel. Son necesarios libros sobre los tercios españoles que no sean solo la porquería de la editorial Edaf. También sería deseable agilizar la subida de libros desde el depósito."/>
    <d v="2017-03-23T09:24:19"/>
    <s v="10.150.1.152"/>
    <m/>
  </r>
  <r>
    <s v="F. Veterinaria"/>
    <s v="Ciencias de la Salud"/>
    <n v="4"/>
    <n v="2305"/>
    <m/>
    <m/>
    <x v="1"/>
    <n v="21"/>
    <m/>
    <x v="1"/>
    <n v="5"/>
    <m/>
    <n v="21"/>
    <n v="16"/>
    <n v="10"/>
    <m/>
    <m/>
    <m/>
    <n v="5"/>
    <n v="5"/>
    <n v="5"/>
    <n v="5"/>
    <m/>
    <n v="2"/>
    <n v="3"/>
    <m/>
    <m/>
    <m/>
    <m/>
    <n v="5"/>
    <n v="5"/>
    <n v="2"/>
    <n v="1"/>
    <n v="5"/>
    <n v="5"/>
    <n v="5"/>
    <n v="3"/>
    <n v="5"/>
    <n v="5"/>
    <n v="5"/>
    <n v="5"/>
    <n v="5"/>
    <n v="5"/>
    <n v="5"/>
    <n v="5"/>
    <s v="NO"/>
    <n v="5"/>
    <m/>
    <n v="5"/>
    <n v="5"/>
    <n v="5"/>
    <n v="5"/>
    <n v="5"/>
    <n v="5"/>
    <m/>
    <s v="SI"/>
    <s v="SI"/>
    <n v="5"/>
    <m/>
    <n v="5"/>
    <n v="5"/>
    <m/>
    <x v="0"/>
    <n v="4"/>
    <m/>
    <m/>
    <d v="2017-03-23T09:26:23"/>
    <s v="10.150.1.151"/>
    <m/>
  </r>
  <r>
    <s v="F. Comercio y Turismo"/>
    <s v="Ciencias Sociales"/>
    <n v="3"/>
    <n v="2306"/>
    <m/>
    <m/>
    <x v="1"/>
    <n v="24"/>
    <m/>
    <x v="1"/>
    <n v="3"/>
    <m/>
    <n v="29"/>
    <n v="16"/>
    <n v="24"/>
    <m/>
    <m/>
    <m/>
    <n v="4"/>
    <n v="4"/>
    <n v="4"/>
    <n v="4"/>
    <m/>
    <n v="2"/>
    <n v="3"/>
    <m/>
    <m/>
    <m/>
    <m/>
    <n v="4"/>
    <n v="3"/>
    <n v="3"/>
    <n v="4"/>
    <n v="4"/>
    <n v="4"/>
    <n v="4"/>
    <m/>
    <n v="4"/>
    <m/>
    <n v="4"/>
    <n v="4"/>
    <n v="4"/>
    <n v="4"/>
    <n v="4"/>
    <n v="4"/>
    <s v="SI"/>
    <n v="4"/>
    <m/>
    <n v="3"/>
    <n v="4"/>
    <n v="4"/>
    <n v="5"/>
    <n v="5"/>
    <n v="5"/>
    <m/>
    <s v="SI"/>
    <s v="NO"/>
    <m/>
    <m/>
    <n v="4"/>
    <n v="4"/>
    <m/>
    <x v="2"/>
    <n v="4"/>
    <m/>
    <s v="Mis horarios no me lo han permitido"/>
    <d v="2017-03-23T09:30:48"/>
    <s v="10.150.1.152"/>
    <m/>
  </r>
  <r>
    <s v="F. Trabajo Social"/>
    <s v="Ciencias Sociales"/>
    <n v="3"/>
    <n v="2307"/>
    <m/>
    <m/>
    <x v="1"/>
    <n v="26"/>
    <m/>
    <x v="1"/>
    <n v="4"/>
    <m/>
    <n v="26"/>
    <n v="20"/>
    <m/>
    <m/>
    <m/>
    <m/>
    <n v="4"/>
    <n v="2"/>
    <n v="2"/>
    <n v="2"/>
    <n v="1"/>
    <m/>
    <m/>
    <m/>
    <m/>
    <m/>
    <m/>
    <n v="5"/>
    <n v="2"/>
    <n v="2"/>
    <n v="4"/>
    <n v="3"/>
    <n v="5"/>
    <n v="4"/>
    <n v="4"/>
    <n v="3"/>
    <n v="3"/>
    <n v="2"/>
    <n v="2"/>
    <n v="4"/>
    <n v="3"/>
    <n v="3"/>
    <n v="3"/>
    <s v="NO"/>
    <n v="3"/>
    <m/>
    <n v="4"/>
    <n v="3"/>
    <n v="2"/>
    <n v="3"/>
    <n v="3"/>
    <n v="3"/>
    <m/>
    <s v="NO"/>
    <s v="NO"/>
    <m/>
    <m/>
    <n v="3"/>
    <n v="3"/>
    <m/>
    <x v="3"/>
    <n v="3"/>
    <m/>
    <m/>
    <d v="2017-03-23T09:39:13"/>
    <s v="10.150.1.152"/>
    <m/>
  </r>
  <r>
    <s v="F. Educación - Centro de Formación del Profesorado"/>
    <s v="Humanidades"/>
    <n v="1"/>
    <n v="2308"/>
    <m/>
    <m/>
    <x v="1"/>
    <n v="12"/>
    <m/>
    <x v="1"/>
    <n v="1"/>
    <m/>
    <n v="12"/>
    <m/>
    <m/>
    <m/>
    <m/>
    <m/>
    <n v="5"/>
    <n v="5"/>
    <n v="5"/>
    <n v="5"/>
    <n v="1"/>
    <m/>
    <m/>
    <m/>
    <m/>
    <m/>
    <m/>
    <n v="5"/>
    <n v="1"/>
    <n v="5"/>
    <n v="5"/>
    <n v="5"/>
    <n v="5"/>
    <n v="5"/>
    <n v="2"/>
    <n v="5"/>
    <n v="5"/>
    <n v="4"/>
    <n v="5"/>
    <n v="5"/>
    <n v="3"/>
    <n v="3"/>
    <n v="4"/>
    <s v="NO"/>
    <n v="4"/>
    <m/>
    <n v="5"/>
    <n v="5"/>
    <n v="5"/>
    <n v="5"/>
    <n v="5"/>
    <n v="5"/>
    <m/>
    <s v="NO"/>
    <s v="NO"/>
    <m/>
    <m/>
    <n v="5"/>
    <n v="5"/>
    <m/>
    <x v="2"/>
    <n v="5"/>
    <m/>
    <s v="No he podido hacer cursos debido a que no me entero de ellos."/>
    <d v="2017-03-23T09:58:22"/>
    <s v="10.150.1.151"/>
    <m/>
  </r>
  <r>
    <s v="F. Ciencias Matemáticas"/>
    <s v="Ciencias Experimentales"/>
    <n v="2"/>
    <n v="2309"/>
    <m/>
    <m/>
    <x v="1"/>
    <n v="8"/>
    <m/>
    <x v="3"/>
    <n v="2"/>
    <m/>
    <n v="8"/>
    <n v="10"/>
    <m/>
    <m/>
    <m/>
    <m/>
    <n v="3"/>
    <n v="5"/>
    <n v="5"/>
    <n v="1"/>
    <m/>
    <n v="2"/>
    <m/>
    <m/>
    <m/>
    <m/>
    <m/>
    <n v="3"/>
    <n v="1"/>
    <n v="1"/>
    <n v="4"/>
    <n v="5"/>
    <n v="4"/>
    <n v="5"/>
    <n v="4"/>
    <n v="3"/>
    <n v="3"/>
    <n v="5"/>
    <n v="5"/>
    <n v="5"/>
    <n v="5"/>
    <n v="4"/>
    <n v="3"/>
    <s v="NO"/>
    <n v="4"/>
    <m/>
    <n v="4"/>
    <n v="4"/>
    <n v="2"/>
    <n v="4"/>
    <n v="4"/>
    <n v="4"/>
    <m/>
    <s v="NO"/>
    <s v="NO"/>
    <m/>
    <m/>
    <n v="4"/>
    <n v="3"/>
    <m/>
    <x v="3"/>
    <n v="3"/>
    <m/>
    <s v=" "/>
    <d v="2017-03-23T10:14:35"/>
    <s v="10.150.1.152"/>
    <m/>
  </r>
  <r>
    <s v="F. Ciencias Políticas y Sociología"/>
    <s v="Ciencias Sociales"/>
    <n v="3"/>
    <n v="2310"/>
    <m/>
    <m/>
    <x v="1"/>
    <n v="9"/>
    <m/>
    <x v="1"/>
    <n v="5"/>
    <m/>
    <n v="9"/>
    <n v="26"/>
    <n v="20"/>
    <m/>
    <m/>
    <m/>
    <n v="3"/>
    <n v="4"/>
    <n v="3"/>
    <n v="5"/>
    <m/>
    <m/>
    <n v="3"/>
    <m/>
    <m/>
    <m/>
    <m/>
    <n v="4"/>
    <n v="1"/>
    <n v="1"/>
    <n v="1"/>
    <n v="5"/>
    <n v="3"/>
    <n v="5"/>
    <n v="3"/>
    <n v="3"/>
    <n v="4"/>
    <n v="5"/>
    <m/>
    <n v="4"/>
    <n v="4"/>
    <m/>
    <n v="5"/>
    <s v="NO"/>
    <n v="4"/>
    <m/>
    <n v="4"/>
    <n v="2"/>
    <n v="5"/>
    <n v="5"/>
    <n v="3"/>
    <n v="3"/>
    <m/>
    <s v="SI"/>
    <s v="SI"/>
    <n v="3"/>
    <m/>
    <n v="4"/>
    <n v="4"/>
    <m/>
    <x v="3"/>
    <n v="3"/>
    <m/>
    <m/>
    <d v="2017-03-23T10:17:01"/>
    <s v="10.150.1.152"/>
    <m/>
  </r>
  <r>
    <s v="F. Filología"/>
    <s v="Humanidades"/>
    <n v="1"/>
    <n v="2311"/>
    <m/>
    <m/>
    <x v="1"/>
    <n v="14"/>
    <m/>
    <x v="5"/>
    <n v="3"/>
    <m/>
    <n v="29"/>
    <m/>
    <m/>
    <m/>
    <m/>
    <m/>
    <n v="2"/>
    <n v="2"/>
    <n v="3"/>
    <n v="3"/>
    <m/>
    <m/>
    <n v="3"/>
    <n v="4"/>
    <m/>
    <m/>
    <m/>
    <n v="1"/>
    <n v="1"/>
    <n v="1"/>
    <n v="4"/>
    <n v="2"/>
    <n v="3"/>
    <n v="3"/>
    <n v="4"/>
    <n v="6"/>
    <n v="3"/>
    <n v="1"/>
    <n v="3"/>
    <n v="3"/>
    <n v="1"/>
    <n v="2"/>
    <n v="2"/>
    <s v="NO"/>
    <n v="3"/>
    <m/>
    <n v="3"/>
    <n v="3"/>
    <n v="3"/>
    <n v="4"/>
    <n v="4"/>
    <n v="3"/>
    <m/>
    <s v="NO"/>
    <s v="NO"/>
    <m/>
    <m/>
    <n v="3"/>
    <n v="1"/>
    <m/>
    <x v="5"/>
    <n v="2"/>
    <m/>
    <m/>
    <d v="2017-03-23T10:44:09"/>
    <s v="10.150.1.151"/>
    <m/>
  </r>
  <r>
    <s v="F. Trabajo Social"/>
    <s v="Ciencias Sociales"/>
    <n v="3"/>
    <n v="2312"/>
    <m/>
    <m/>
    <x v="0"/>
    <n v="26"/>
    <m/>
    <x v="1"/>
    <n v="5"/>
    <m/>
    <n v="26"/>
    <n v="9"/>
    <m/>
    <m/>
    <m/>
    <m/>
    <n v="4"/>
    <n v="3"/>
    <n v="4"/>
    <n v="4"/>
    <m/>
    <m/>
    <n v="3"/>
    <n v="4"/>
    <n v="0.89583333333333337"/>
    <m/>
    <m/>
    <n v="5"/>
    <n v="5"/>
    <n v="4"/>
    <n v="4"/>
    <n v="3"/>
    <n v="3"/>
    <n v="3"/>
    <n v="3"/>
    <n v="5"/>
    <n v="4"/>
    <n v="4"/>
    <n v="4"/>
    <n v="5"/>
    <n v="4"/>
    <n v="5"/>
    <n v="5"/>
    <s v="SI"/>
    <n v="5"/>
    <m/>
    <n v="5"/>
    <n v="4"/>
    <n v="4"/>
    <n v="5"/>
    <n v="4"/>
    <n v="5"/>
    <m/>
    <s v="SI"/>
    <s v="SI"/>
    <n v="5"/>
    <m/>
    <n v="5"/>
    <n v="5"/>
    <m/>
    <x v="2"/>
    <n v="4"/>
    <m/>
    <s v="Me parece valioso y necesario que exista una biblioteca propia para la Facultad de Trabajo Social, pues permite un mejor acceso a la producción de conocimiento científico desde Trabajo Social, en sus diversos campos. Considero que no es pertinente fusionarla con la biblioteca de Ciencias Políticas y Sociología."/>
    <d v="2017-03-23T10:46:47"/>
    <s v="10.150.1.152"/>
    <m/>
  </r>
  <r>
    <s v="F. Derecho"/>
    <s v="Ciencias Sociales"/>
    <n v="3"/>
    <n v="2313"/>
    <m/>
    <m/>
    <x v="1"/>
    <n v="11"/>
    <m/>
    <x v="2"/>
    <n v="3"/>
    <m/>
    <n v="29"/>
    <n v="11"/>
    <m/>
    <m/>
    <m/>
    <m/>
    <n v="3"/>
    <n v="3"/>
    <n v="2"/>
    <n v="1"/>
    <m/>
    <m/>
    <n v="3"/>
    <m/>
    <m/>
    <m/>
    <m/>
    <n v="2"/>
    <n v="1"/>
    <n v="1"/>
    <n v="5"/>
    <n v="4"/>
    <n v="5"/>
    <n v="4"/>
    <n v="1"/>
    <n v="4"/>
    <n v="4"/>
    <n v="4"/>
    <n v="3"/>
    <n v="4"/>
    <n v="4"/>
    <n v="3"/>
    <n v="2"/>
    <s v="NO"/>
    <n v="4"/>
    <m/>
    <n v="4"/>
    <n v="1"/>
    <n v="3"/>
    <n v="5"/>
    <n v="1"/>
    <n v="2"/>
    <m/>
    <s v="NO"/>
    <s v="NO"/>
    <m/>
    <m/>
    <n v="4"/>
    <n v="5"/>
    <m/>
    <x v="3"/>
    <n v="3"/>
    <m/>
    <s v="Que se pudiera renovar el préstamo de un documento antes de que deje a otros usuarios reservarlo. "/>
    <d v="2017-03-23T11:00:15"/>
    <s v="10.150.1.152"/>
    <m/>
  </r>
  <r>
    <s v="F. Geografía e Historia"/>
    <s v="Humanidades"/>
    <n v="1"/>
    <n v="2314"/>
    <m/>
    <m/>
    <x v="0"/>
    <n v="16"/>
    <m/>
    <x v="2"/>
    <n v="4"/>
    <m/>
    <n v="29"/>
    <n v="16"/>
    <n v="1"/>
    <s v="Biblioteca TNT, CCHS-CSIC"/>
    <m/>
    <m/>
    <n v="2"/>
    <n v="5"/>
    <n v="5"/>
    <n v="3"/>
    <m/>
    <m/>
    <n v="3"/>
    <n v="4"/>
    <s v="00h"/>
    <m/>
    <m/>
    <n v="4"/>
    <n v="2"/>
    <n v="1"/>
    <n v="4"/>
    <n v="1"/>
    <n v="5"/>
    <n v="1"/>
    <n v="5"/>
    <n v="3"/>
    <n v="4"/>
    <n v="4"/>
    <n v="4"/>
    <n v="2"/>
    <n v="4"/>
    <n v="3"/>
    <n v="3"/>
    <s v="SI"/>
    <n v="3"/>
    <m/>
    <n v="3"/>
    <n v="5"/>
    <n v="5"/>
    <n v="5"/>
    <n v="5"/>
    <n v="5"/>
    <m/>
    <s v="NO"/>
    <s v="NO"/>
    <m/>
    <m/>
    <n v="4"/>
    <n v="3"/>
    <m/>
    <x v="2"/>
    <n v="4"/>
    <m/>
    <m/>
    <d v="2017-03-23T11:04:16"/>
    <s v="10.150.1.152"/>
    <m/>
  </r>
  <r>
    <s v="F. Psicología"/>
    <s v="Ciencias de la Salud"/>
    <n v="4"/>
    <n v="2315"/>
    <m/>
    <m/>
    <x v="1"/>
    <n v="20"/>
    <m/>
    <x v="1"/>
    <n v="4"/>
    <m/>
    <n v="20"/>
    <n v="26"/>
    <n v="18"/>
    <m/>
    <m/>
    <m/>
    <n v="2"/>
    <n v="3"/>
    <n v="2"/>
    <n v="2"/>
    <n v="1"/>
    <m/>
    <m/>
    <m/>
    <m/>
    <m/>
    <m/>
    <n v="4"/>
    <n v="3"/>
    <n v="2"/>
    <n v="4"/>
    <n v="5"/>
    <n v="3"/>
    <n v="5"/>
    <n v="2"/>
    <n v="2"/>
    <n v="3"/>
    <n v="3"/>
    <n v="2"/>
    <n v="2"/>
    <n v="2"/>
    <n v="2"/>
    <n v="3"/>
    <s v="NO"/>
    <n v="3"/>
    <m/>
    <n v="3"/>
    <n v="2"/>
    <n v="2"/>
    <n v="4"/>
    <n v="4"/>
    <n v="4"/>
    <m/>
    <s v="SI"/>
    <s v="NO"/>
    <m/>
    <m/>
    <n v="3"/>
    <n v="3"/>
    <m/>
    <x v="3"/>
    <n v="4"/>
    <m/>
    <s v="Aumentar el plazo de préstamo de libros.&lt;br&gt;Ampliar el catálogo de libros según las materias de los grados, ya que por ejemplo yo he tenido que ir muchas veces a otras facultades.&lt;br&gt;Que existiera la posibilidad de intercambio de libros entre bibliotecas de la complutense y de traslado de libros, por ejemplo si necesito un libro de Medicina (CIU) y estoy en psicología (Somosaguas) que existiera la posibilidad de que la propia universidad sea la que lo traslade ya  que yo no tengo culpa de que no se encuentre en esa biblioteca cuando sí es una materia que se enseña en el grado."/>
    <d v="2017-03-23T11:06:32"/>
    <s v="10.150.1.152"/>
    <m/>
  </r>
  <r>
    <s v="N/C"/>
    <s v="N/C"/>
    <e v="#N/A"/>
    <n v="2316"/>
    <m/>
    <m/>
    <x v="1"/>
    <m/>
    <m/>
    <x v="4"/>
    <m/>
    <m/>
    <m/>
    <m/>
    <m/>
    <m/>
    <m/>
    <m/>
    <m/>
    <m/>
    <m/>
    <m/>
    <m/>
    <m/>
    <m/>
    <m/>
    <m/>
    <m/>
    <m/>
    <m/>
    <m/>
    <m/>
    <m/>
    <m/>
    <m/>
    <m/>
    <m/>
    <m/>
    <m/>
    <m/>
    <m/>
    <m/>
    <m/>
    <m/>
    <m/>
    <m/>
    <m/>
    <m/>
    <m/>
    <m/>
    <m/>
    <m/>
    <m/>
    <m/>
    <m/>
    <m/>
    <m/>
    <m/>
    <m/>
    <m/>
    <m/>
    <m/>
    <x v="4"/>
    <m/>
    <m/>
    <m/>
    <d v="2017-03-23T11:09:31"/>
    <s v="10.150.1.151"/>
    <m/>
  </r>
  <r>
    <s v="F. Informática"/>
    <s v="Ciencias Experimentales"/>
    <n v="2"/>
    <n v="2317"/>
    <m/>
    <m/>
    <x v="1"/>
    <n v="17"/>
    <m/>
    <x v="1"/>
    <n v="3"/>
    <m/>
    <n v="17"/>
    <m/>
    <m/>
    <s v="Biblioteca ETSIT"/>
    <m/>
    <m/>
    <n v="3"/>
    <n v="4"/>
    <n v="4"/>
    <n v="5"/>
    <m/>
    <m/>
    <n v="3"/>
    <m/>
    <m/>
    <m/>
    <m/>
    <n v="4"/>
    <n v="1"/>
    <n v="1"/>
    <n v="1"/>
    <n v="5"/>
    <n v="2"/>
    <n v="4"/>
    <n v="1"/>
    <n v="3"/>
    <n v="4"/>
    <n v="3"/>
    <n v="3"/>
    <n v="5"/>
    <n v="3"/>
    <n v="3"/>
    <n v="1"/>
    <s v="NO"/>
    <n v="3"/>
    <m/>
    <n v="5"/>
    <n v="2"/>
    <n v="3"/>
    <n v="5"/>
    <n v="3"/>
    <n v="4"/>
    <m/>
    <s v="NO"/>
    <s v="NO"/>
    <m/>
    <m/>
    <n v="5"/>
    <n v="5"/>
    <m/>
    <x v="2"/>
    <m/>
    <m/>
    <m/>
    <d v="2017-03-23T11:17:13"/>
    <s v="10.150.1.151"/>
    <m/>
  </r>
  <r>
    <s v="F. Filología"/>
    <s v="Humanidades"/>
    <n v="1"/>
    <n v="2318"/>
    <m/>
    <m/>
    <x v="1"/>
    <n v="14"/>
    <m/>
    <x v="2"/>
    <n v="3"/>
    <m/>
    <n v="29"/>
    <m/>
    <m/>
    <m/>
    <m/>
    <m/>
    <n v="4"/>
    <n v="4"/>
    <n v="4"/>
    <n v="4"/>
    <m/>
    <n v="2"/>
    <m/>
    <m/>
    <m/>
    <m/>
    <m/>
    <n v="4"/>
    <n v="3"/>
    <n v="3"/>
    <n v="3"/>
    <n v="5"/>
    <n v="4"/>
    <n v="4"/>
    <n v="3"/>
    <n v="4"/>
    <n v="5"/>
    <n v="5"/>
    <n v="4"/>
    <n v="4"/>
    <n v="4"/>
    <n v="4"/>
    <n v="4"/>
    <s v="NO"/>
    <n v="5"/>
    <m/>
    <n v="4"/>
    <n v="3"/>
    <n v="3"/>
    <n v="3"/>
    <n v="5"/>
    <n v="5"/>
    <m/>
    <s v="NO"/>
    <s v="NO"/>
    <m/>
    <m/>
    <n v="4"/>
    <n v="4"/>
    <m/>
    <x v="2"/>
    <n v="3"/>
    <m/>
    <s v="No sabía de su existencia"/>
    <d v="2017-03-23T11:22:29"/>
    <s v="10.150.1.152"/>
    <m/>
  </r>
  <r>
    <s v="F. Filología"/>
    <s v="Humanidades"/>
    <n v="1"/>
    <n v="2319"/>
    <m/>
    <m/>
    <x v="1"/>
    <n v="14"/>
    <m/>
    <x v="1"/>
    <n v="4"/>
    <m/>
    <n v="14"/>
    <n v="15"/>
    <n v="29"/>
    <m/>
    <m/>
    <m/>
    <n v="4"/>
    <n v="3"/>
    <n v="4"/>
    <n v="3"/>
    <n v="1"/>
    <m/>
    <m/>
    <m/>
    <m/>
    <m/>
    <m/>
    <n v="4"/>
    <n v="2"/>
    <n v="2"/>
    <n v="3"/>
    <n v="5"/>
    <n v="4"/>
    <n v="4"/>
    <n v="1"/>
    <n v="3"/>
    <n v="4"/>
    <n v="4"/>
    <n v="2"/>
    <n v="5"/>
    <n v="4"/>
    <m/>
    <n v="5"/>
    <s v="SI"/>
    <n v="4"/>
    <m/>
    <n v="5"/>
    <n v="2"/>
    <n v="4"/>
    <n v="4"/>
    <n v="5"/>
    <n v="5"/>
    <m/>
    <s v="NO"/>
    <s v="NO"/>
    <m/>
    <m/>
    <n v="4"/>
    <n v="4"/>
    <m/>
    <x v="2"/>
    <n v="3"/>
    <m/>
    <m/>
    <d v="2017-03-23T11:27:59"/>
    <s v="10.150.1.152"/>
    <m/>
  </r>
  <r>
    <s v="F. Informática"/>
    <s v="Ciencias Experimentales"/>
    <n v="2"/>
    <n v="2320"/>
    <m/>
    <m/>
    <x v="1"/>
    <n v="17"/>
    <m/>
    <x v="3"/>
    <n v="3"/>
    <m/>
    <n v="17"/>
    <n v="29"/>
    <m/>
    <m/>
    <m/>
    <m/>
    <n v="4"/>
    <n v="4"/>
    <n v="4"/>
    <n v="4"/>
    <m/>
    <m/>
    <n v="3"/>
    <m/>
    <m/>
    <m/>
    <m/>
    <n v="3"/>
    <n v="3"/>
    <n v="3"/>
    <n v="3"/>
    <n v="5"/>
    <n v="5"/>
    <n v="5"/>
    <n v="3"/>
    <n v="5"/>
    <n v="5"/>
    <n v="5"/>
    <n v="5"/>
    <n v="5"/>
    <n v="5"/>
    <n v="5"/>
    <n v="5"/>
    <s v="NO"/>
    <n v="5"/>
    <m/>
    <n v="5"/>
    <n v="3"/>
    <n v="3"/>
    <n v="5"/>
    <n v="5"/>
    <n v="5"/>
    <m/>
    <s v="SI"/>
    <s v="SI"/>
    <n v="5"/>
    <m/>
    <n v="5"/>
    <n v="5"/>
    <m/>
    <x v="0"/>
    <n v="5"/>
    <m/>
    <m/>
    <d v="2017-03-23T11:35:38"/>
    <s v="10.150.1.152"/>
    <m/>
  </r>
  <r>
    <s v="F. Derecho"/>
    <s v="Ciencias Sociales"/>
    <n v="3"/>
    <n v="2321"/>
    <m/>
    <m/>
    <x v="1"/>
    <n v="11"/>
    <m/>
    <x v="3"/>
    <n v="3"/>
    <m/>
    <m/>
    <m/>
    <m/>
    <m/>
    <m/>
    <m/>
    <m/>
    <m/>
    <m/>
    <m/>
    <m/>
    <m/>
    <m/>
    <m/>
    <m/>
    <m/>
    <m/>
    <n v="3"/>
    <n v="2"/>
    <n v="2"/>
    <n v="2"/>
    <n v="1"/>
    <n v="3"/>
    <n v="1"/>
    <n v="2"/>
    <n v="1"/>
    <n v="3"/>
    <n v="2"/>
    <n v="2"/>
    <n v="2"/>
    <n v="2"/>
    <n v="2"/>
    <n v="2"/>
    <s v="NO"/>
    <n v="2"/>
    <m/>
    <n v="5"/>
    <n v="5"/>
    <n v="5"/>
    <n v="5"/>
    <n v="5"/>
    <n v="4"/>
    <m/>
    <s v="NO"/>
    <s v="NO"/>
    <m/>
    <m/>
    <n v="1"/>
    <n v="3"/>
    <m/>
    <x v="3"/>
    <n v="3"/>
    <m/>
    <s v="BUENOS DÍAS, HAY DOS COSAS CON LAS QUE ESTOY EN DESACUERDO:&lt;br&gt;- 1º LA FALTA DE TACTO DE LOS BIBLIOTECARIOS Y PERSONAL QUE TRABAJA EN LA RECEPCIÓN DE LAS BIBLIOTECAS. HABLAN MUY ALTO!! Y NO LLAMAN LA ATENCIÓN A LAS PERSONAS QUE HABLAN DURANTE SU ESTANCIA EN ESTA. EL SILENCIO TENDRÍA QUE SER UNA NORMA EN UNA BIBLIOTECA Y LAS PERSONAS QUE TRABAJAN EN LA BIBLIOTECA NO LO CUMPLEN. ESTO SE PRODUCE EN LA BIBLIOTECA DE DERECHO, FILOSOFÍA Y FILOLOGÍA. &lt;br&gt;-2º ES EL SECADOR DE MANOS DE LA BIBLIOTECA DE DERECHO(AL LECTOR LE PRODUCIRÁ RISA). ESTE SECADOR TANTO EN EL BAÑO DE CHICAS COMO EL DE CHICOS NO FUNCIONA. LLEVA ASÍ 3 AÑOS, ALGO ALUCINANTE. ¿COMO PUEDE SER?. &lt;br&gt;SALUDOS CORDIALES."/>
    <d v="2017-03-23T11:49:36"/>
    <s v="10.150.1.151"/>
    <m/>
  </r>
  <r>
    <s v="F. Ciencias Matemáticas"/>
    <s v="Ciencias Experimentales"/>
    <n v="2"/>
    <n v="2323"/>
    <m/>
    <m/>
    <x v="1"/>
    <n v="8"/>
    <m/>
    <x v="1"/>
    <n v="3"/>
    <m/>
    <n v="8"/>
    <m/>
    <m/>
    <m/>
    <m/>
    <m/>
    <n v="4"/>
    <n v="4"/>
    <n v="2"/>
    <n v="1"/>
    <n v="1"/>
    <n v="2"/>
    <m/>
    <m/>
    <m/>
    <m/>
    <m/>
    <n v="3"/>
    <n v="4"/>
    <n v="4"/>
    <n v="3"/>
    <n v="4"/>
    <n v="4"/>
    <n v="3"/>
    <n v="4"/>
    <n v="3"/>
    <n v="3"/>
    <n v="3"/>
    <n v="3"/>
    <n v="4"/>
    <n v="3"/>
    <n v="3"/>
    <n v="3"/>
    <m/>
    <n v="3"/>
    <m/>
    <n v="4"/>
    <n v="3"/>
    <n v="5"/>
    <n v="4"/>
    <n v="4"/>
    <n v="4"/>
    <m/>
    <s v="SI"/>
    <s v="NO"/>
    <m/>
    <m/>
    <n v="4"/>
    <n v="3"/>
    <m/>
    <x v="3"/>
    <n v="3"/>
    <m/>
    <m/>
    <d v="2017-03-23T12:37:30"/>
    <s v="10.150.1.151"/>
    <m/>
  </r>
  <r>
    <s v="F. Filología"/>
    <s v="Humanidades"/>
    <n v="1"/>
    <n v="2324"/>
    <m/>
    <m/>
    <x v="1"/>
    <n v="14"/>
    <m/>
    <x v="1"/>
    <n v="5"/>
    <m/>
    <n v="29"/>
    <n v="14"/>
    <n v="16"/>
    <m/>
    <m/>
    <m/>
    <n v="4"/>
    <n v="4"/>
    <n v="5"/>
    <n v="4"/>
    <m/>
    <m/>
    <n v="3"/>
    <n v="4"/>
    <n v="23"/>
    <m/>
    <m/>
    <n v="4"/>
    <n v="2"/>
    <n v="3"/>
    <n v="3"/>
    <m/>
    <n v="3"/>
    <n v="4"/>
    <n v="2"/>
    <n v="4"/>
    <n v="4"/>
    <n v="3"/>
    <n v="3"/>
    <n v="2"/>
    <n v="5"/>
    <n v="2"/>
    <n v="4"/>
    <s v="NO"/>
    <n v="4"/>
    <m/>
    <n v="4"/>
    <n v="4"/>
    <n v="4"/>
    <n v="5"/>
    <n v="5"/>
    <n v="5"/>
    <m/>
    <s v="NO"/>
    <s v="NO"/>
    <m/>
    <m/>
    <m/>
    <m/>
    <m/>
    <x v="2"/>
    <n v="4"/>
    <m/>
    <m/>
    <d v="2017-03-23T12:37:47"/>
    <s v="10.150.1.152"/>
    <m/>
  </r>
  <r>
    <s v="F. Filología"/>
    <s v="Humanidades"/>
    <n v="1"/>
    <n v="2325"/>
    <m/>
    <m/>
    <x v="0"/>
    <n v="14"/>
    <m/>
    <x v="1"/>
    <n v="5"/>
    <m/>
    <n v="29"/>
    <n v="14"/>
    <n v="16"/>
    <m/>
    <m/>
    <m/>
    <n v="5"/>
    <n v="4"/>
    <n v="5"/>
    <n v="2"/>
    <n v="1"/>
    <m/>
    <m/>
    <m/>
    <m/>
    <m/>
    <m/>
    <n v="5"/>
    <n v="3"/>
    <n v="3"/>
    <n v="4"/>
    <n v="1"/>
    <n v="3"/>
    <n v="3"/>
    <n v="2"/>
    <n v="3"/>
    <n v="4"/>
    <n v="4"/>
    <n v="4"/>
    <n v="4"/>
    <n v="5"/>
    <n v="4"/>
    <n v="4"/>
    <s v="SI"/>
    <n v="4"/>
    <m/>
    <n v="4"/>
    <n v="4"/>
    <n v="2"/>
    <n v="4"/>
    <n v="5"/>
    <n v="5"/>
    <m/>
    <s v="SI"/>
    <s v="NO"/>
    <m/>
    <m/>
    <n v="4"/>
    <n v="5"/>
    <m/>
    <x v="2"/>
    <n v="3"/>
    <m/>
    <m/>
    <d v="2017-03-23T12:41:26"/>
    <s v="10.150.1.152"/>
    <m/>
  </r>
  <r>
    <s v="Otro"/>
    <n v="0"/>
    <n v="0"/>
    <n v="2326"/>
    <m/>
    <m/>
    <x v="4"/>
    <n v="39"/>
    <m/>
    <x v="5"/>
    <n v="2"/>
    <m/>
    <n v="25"/>
    <m/>
    <m/>
    <m/>
    <m/>
    <m/>
    <n v="5"/>
    <n v="5"/>
    <n v="5"/>
    <n v="5"/>
    <m/>
    <m/>
    <m/>
    <m/>
    <m/>
    <m/>
    <m/>
    <n v="3"/>
    <n v="2"/>
    <n v="3"/>
    <n v="3"/>
    <n v="5"/>
    <n v="4"/>
    <n v="4"/>
    <n v="3"/>
    <n v="4"/>
    <n v="5"/>
    <n v="4"/>
    <n v="3"/>
    <n v="4"/>
    <n v="4"/>
    <n v="5"/>
    <n v="4"/>
    <s v="NO"/>
    <n v="4"/>
    <m/>
    <n v="5"/>
    <n v="5"/>
    <n v="5"/>
    <n v="5"/>
    <n v="5"/>
    <m/>
    <m/>
    <s v="NO"/>
    <s v="NO"/>
    <m/>
    <m/>
    <n v="5"/>
    <n v="5"/>
    <m/>
    <x v="4"/>
    <n v="4"/>
    <m/>
    <m/>
    <d v="2017-03-23T12:54:51"/>
    <s v="10.150.1.151"/>
    <m/>
  </r>
  <r>
    <s v="F. Ciencias Biológicas"/>
    <s v="Ciencias Experimentales"/>
    <n v="2"/>
    <n v="2327"/>
    <m/>
    <m/>
    <x v="1"/>
    <n v="2"/>
    <m/>
    <x v="1"/>
    <n v="3"/>
    <m/>
    <n v="18"/>
    <n v="2"/>
    <n v="22"/>
    <s v="La biblioteca de la universidad Carlos III en el campus de Getafe"/>
    <m/>
    <m/>
    <n v="4"/>
    <n v="4"/>
    <n v="2"/>
    <n v="3"/>
    <n v="1"/>
    <n v="2"/>
    <m/>
    <n v="4"/>
    <n v="0"/>
    <m/>
    <m/>
    <n v="4"/>
    <n v="2"/>
    <n v="3"/>
    <n v="1"/>
    <n v="5"/>
    <n v="2"/>
    <n v="5"/>
    <n v="1"/>
    <n v="4"/>
    <n v="3"/>
    <n v="5"/>
    <n v="5"/>
    <n v="5"/>
    <n v="4"/>
    <n v="3"/>
    <n v="5"/>
    <s v="NO"/>
    <n v="5"/>
    <m/>
    <n v="5"/>
    <n v="2"/>
    <n v="5"/>
    <n v="5"/>
    <n v="5"/>
    <n v="5"/>
    <m/>
    <s v="NO"/>
    <s v="NO"/>
    <m/>
    <m/>
    <n v="2"/>
    <n v="3"/>
    <m/>
    <x v="2"/>
    <n v="4"/>
    <m/>
    <s v="Las consultas sobre alguna duda que responden los bibliotecarios podrían hacerse en voz baja.&lt;br&gt;La verdad es que me parece un poco raro que sea el propio alumno el que tenga que bajar el libro que se ha devuelto a la mesa que se encuentra en la planta de abajo, se podrían dejar unos pocos en el mostrador, y cuando algún encargado tuviese algún tiempo libre poder bajarlos e ir colocando los que ya estén en la mesa.&lt;br&gt;Gracias."/>
    <d v="2017-03-23T13:00:18"/>
    <s v="10.150.1.152"/>
    <m/>
  </r>
  <r>
    <s v="F. Geografía e Historia"/>
    <s v="Humanidades"/>
    <n v="1"/>
    <n v="2328"/>
    <m/>
    <m/>
    <x v="1"/>
    <n v="16"/>
    <m/>
    <x v="3"/>
    <n v="5"/>
    <m/>
    <n v="16"/>
    <n v="29"/>
    <n v="14"/>
    <s v="Biblioteca Manuel Alvar"/>
    <m/>
    <m/>
    <n v="4"/>
    <n v="4"/>
    <n v="5"/>
    <n v="5"/>
    <n v="1"/>
    <m/>
    <m/>
    <n v="4"/>
    <n v="1"/>
    <m/>
    <m/>
    <n v="5"/>
    <n v="3"/>
    <n v="1"/>
    <n v="4"/>
    <n v="4"/>
    <n v="5"/>
    <n v="3"/>
    <n v="2"/>
    <n v="4"/>
    <n v="5"/>
    <n v="5"/>
    <n v="4"/>
    <n v="5"/>
    <n v="5"/>
    <n v="3"/>
    <n v="5"/>
    <s v="NO"/>
    <n v="5"/>
    <m/>
    <n v="5"/>
    <n v="4"/>
    <n v="4"/>
    <n v="5"/>
    <n v="5"/>
    <n v="5"/>
    <m/>
    <s v="NO"/>
    <s v="NO"/>
    <m/>
    <m/>
    <n v="5"/>
    <n v="5"/>
    <m/>
    <x v="0"/>
    <n v="5"/>
    <m/>
    <m/>
    <d v="2017-03-23T13:17:06"/>
    <s v="10.150.1.152"/>
    <m/>
  </r>
  <r>
    <s v="F. Ciencias Biológicas"/>
    <s v="Ciencias Experimentales"/>
    <n v="2"/>
    <n v="2329"/>
    <m/>
    <m/>
    <x v="1"/>
    <n v="2"/>
    <m/>
    <x v="3"/>
    <n v="3"/>
    <m/>
    <n v="2"/>
    <n v="7"/>
    <m/>
    <m/>
    <m/>
    <m/>
    <n v="2"/>
    <n v="1"/>
    <n v="1"/>
    <n v="3"/>
    <m/>
    <n v="2"/>
    <n v="3"/>
    <m/>
    <m/>
    <m/>
    <m/>
    <n v="4"/>
    <n v="2"/>
    <n v="3"/>
    <n v="4"/>
    <n v="5"/>
    <n v="4"/>
    <n v="5"/>
    <n v="1"/>
    <n v="2"/>
    <n v="3"/>
    <n v="3"/>
    <n v="1"/>
    <n v="3"/>
    <n v="2"/>
    <n v="1"/>
    <n v="2"/>
    <s v="NO"/>
    <n v="2"/>
    <m/>
    <n v="2"/>
    <n v="1"/>
    <n v="1"/>
    <n v="4"/>
    <n v="4"/>
    <n v="1"/>
    <m/>
    <s v="SI"/>
    <s v="NO"/>
    <n v="1"/>
    <m/>
    <n v="1"/>
    <n v="1"/>
    <m/>
    <x v="5"/>
    <n v="2"/>
    <m/>
    <m/>
    <d v="2017-03-23T13:21:28"/>
    <s v="10.150.1.151"/>
    <m/>
  </r>
  <r>
    <s v="F. Bellas Artes"/>
    <s v="Humanidades"/>
    <n v="1"/>
    <n v="2330"/>
    <m/>
    <m/>
    <x v="1"/>
    <n v="1"/>
    <m/>
    <x v="2"/>
    <n v="3"/>
    <m/>
    <n v="1"/>
    <n v="16"/>
    <n v="15"/>
    <s v="Biblioteca pública de Segovia"/>
    <m/>
    <m/>
    <n v="3"/>
    <n v="4"/>
    <n v="2"/>
    <n v="2"/>
    <m/>
    <m/>
    <n v="3"/>
    <m/>
    <m/>
    <m/>
    <m/>
    <n v="3"/>
    <n v="1"/>
    <n v="1"/>
    <n v="3"/>
    <n v="4"/>
    <n v="5"/>
    <n v="4"/>
    <n v="2"/>
    <n v="2"/>
    <n v="2"/>
    <n v="4"/>
    <n v="3"/>
    <n v="4"/>
    <n v="4"/>
    <n v="3"/>
    <n v="2"/>
    <s v="NO"/>
    <n v="3"/>
    <m/>
    <n v="4"/>
    <n v="3"/>
    <n v="3"/>
    <n v="4"/>
    <n v="4"/>
    <n v="4"/>
    <m/>
    <s v="NO"/>
    <s v="NO"/>
    <m/>
    <m/>
    <n v="3"/>
    <n v="3"/>
    <m/>
    <x v="3"/>
    <n v="4"/>
    <m/>
    <s v="5.2.- No he sido informada."/>
    <d v="2017-03-23T13:22:51"/>
    <s v="10.150.1.151"/>
    <m/>
  </r>
  <r>
    <s v="F. Geografía e Historia"/>
    <s v="Humanidades"/>
    <n v="1"/>
    <n v="2331"/>
    <m/>
    <m/>
    <x v="4"/>
    <n v="16"/>
    <m/>
    <x v="2"/>
    <n v="3"/>
    <m/>
    <n v="16"/>
    <n v="29"/>
    <m/>
    <m/>
    <m/>
    <m/>
    <n v="5"/>
    <n v="5"/>
    <n v="4"/>
    <n v="4"/>
    <n v="1"/>
    <m/>
    <m/>
    <m/>
    <m/>
    <m/>
    <m/>
    <n v="4"/>
    <n v="4"/>
    <n v="4"/>
    <m/>
    <m/>
    <n v="4"/>
    <n v="4"/>
    <m/>
    <n v="4"/>
    <n v="4"/>
    <n v="4"/>
    <n v="4"/>
    <n v="5"/>
    <n v="5"/>
    <n v="5"/>
    <n v="5"/>
    <s v="NO"/>
    <n v="4"/>
    <m/>
    <n v="5"/>
    <n v="5"/>
    <n v="5"/>
    <n v="5"/>
    <n v="5"/>
    <n v="5"/>
    <m/>
    <s v="NO"/>
    <s v="NO"/>
    <m/>
    <m/>
    <n v="5"/>
    <n v="5"/>
    <m/>
    <x v="0"/>
    <n v="4"/>
    <m/>
    <m/>
    <d v="2017-03-23T14:02:00"/>
    <s v="10.150.1.151"/>
    <m/>
  </r>
  <r>
    <s v="F. Filología"/>
    <s v="Humanidades"/>
    <n v="1"/>
    <n v="2332"/>
    <m/>
    <m/>
    <x v="2"/>
    <n v="14"/>
    <m/>
    <x v="5"/>
    <n v="3"/>
    <m/>
    <n v="29"/>
    <n v="3"/>
    <m/>
    <s v="Por cercanía acudo a la Biblioteca Municipal de Bustarviejo."/>
    <m/>
    <m/>
    <n v="4"/>
    <n v="4"/>
    <n v="5"/>
    <n v="5"/>
    <m/>
    <n v="2"/>
    <n v="3"/>
    <n v="4"/>
    <s v="1h"/>
    <m/>
    <m/>
    <n v="4"/>
    <n v="4"/>
    <n v="4"/>
    <n v="3"/>
    <n v="3"/>
    <n v="4"/>
    <n v="2"/>
    <m/>
    <n v="6"/>
    <n v="5"/>
    <n v="4"/>
    <n v="5"/>
    <n v="4"/>
    <n v="4"/>
    <n v="4"/>
    <n v="5"/>
    <s v="SI"/>
    <n v="5"/>
    <m/>
    <n v="5"/>
    <n v="4"/>
    <n v="3"/>
    <n v="5"/>
    <n v="5"/>
    <n v="5"/>
    <m/>
    <s v="SI"/>
    <s v="NO"/>
    <m/>
    <m/>
    <n v="5"/>
    <n v="5"/>
    <m/>
    <x v="2"/>
    <n v="5"/>
    <m/>
    <s v="Sencillamente conseguir más ejemplares de bibliografía básica para época de exámenes, pues hay ciertos ejemplares que tienen mucha demanda y es imposible acceder a ellos.&lt;br&gt;&lt;br&gt;Si todavía no se ha hecho, esta sería mi propuesta. Los ejemplares de bibliografía básica con demanda elevada en periodo de exámenes, también se podrían poner a disposición de los demás usuarios  para el acceso en línea. Aunque sea un acceso temporal limitado a este periodo y a los miembros de la UCM.&lt;br&gt;"/>
    <d v="2017-03-23T14:14:47"/>
    <s v="10.150.1.152"/>
    <m/>
  </r>
  <r>
    <s v="F. Filología"/>
    <s v="Humanidades"/>
    <n v="1"/>
    <n v="2333"/>
    <m/>
    <m/>
    <x v="0"/>
    <n v="14"/>
    <m/>
    <x v="3"/>
    <n v="5"/>
    <m/>
    <n v="29"/>
    <n v="14"/>
    <n v="4"/>
    <m/>
    <m/>
    <m/>
    <n v="1"/>
    <n v="3"/>
    <n v="5"/>
    <n v="5"/>
    <m/>
    <n v="2"/>
    <n v="3"/>
    <n v="4"/>
    <m/>
    <m/>
    <m/>
    <n v="4"/>
    <n v="3"/>
    <n v="3"/>
    <n v="3"/>
    <n v="4"/>
    <n v="2"/>
    <n v="5"/>
    <n v="5"/>
    <n v="3"/>
    <n v="4"/>
    <n v="5"/>
    <n v="4"/>
    <n v="4"/>
    <n v="5"/>
    <n v="5"/>
    <n v="5"/>
    <s v="NO"/>
    <n v="4"/>
    <m/>
    <n v="5"/>
    <n v="4"/>
    <n v="3"/>
    <n v="5"/>
    <n v="5"/>
    <n v="5"/>
    <m/>
    <s v="NO"/>
    <s v="NO"/>
    <n v="3"/>
    <m/>
    <n v="5"/>
    <n v="5"/>
    <m/>
    <x v="2"/>
    <n v="4"/>
    <m/>
    <s v="No he visto algunas noticias de cursos. "/>
    <d v="2017-03-23T14:15:13"/>
    <s v="10.150.1.151"/>
    <m/>
  </r>
  <r>
    <s v="F. Óptica y Optometría"/>
    <s v="Ciencias de la Salud"/>
    <n v="4"/>
    <n v="2334"/>
    <m/>
    <m/>
    <x v="2"/>
    <n v="25"/>
    <m/>
    <x v="1"/>
    <n v="4"/>
    <m/>
    <n v="25"/>
    <n v="25"/>
    <n v="25"/>
    <m/>
    <m/>
    <m/>
    <n v="5"/>
    <n v="3"/>
    <n v="4"/>
    <n v="1"/>
    <n v="1"/>
    <m/>
    <m/>
    <m/>
    <m/>
    <m/>
    <m/>
    <n v="5"/>
    <n v="5"/>
    <n v="5"/>
    <n v="3"/>
    <n v="3"/>
    <n v="3"/>
    <n v="3"/>
    <n v="3"/>
    <n v="2"/>
    <n v="1"/>
    <m/>
    <n v="1"/>
    <n v="2"/>
    <n v="1"/>
    <n v="3"/>
    <n v="1"/>
    <s v="NO"/>
    <n v="1"/>
    <m/>
    <n v="1"/>
    <n v="1"/>
    <n v="1"/>
    <n v="1"/>
    <n v="1"/>
    <n v="1"/>
    <m/>
    <s v="NO"/>
    <s v="SI"/>
    <n v="1"/>
    <m/>
    <n v="1"/>
    <n v="4"/>
    <m/>
    <x v="1"/>
    <n v="2"/>
    <m/>
    <s v="Tengo múltiples problemas al entrar como usuario interno de UCM a biblioteca online para solicitar préstmos desde mi domicilio. Lo he comunicado numerosas veces en la facultad donde yo acudo siempre y no sé si les entra por un oído y les sale por otro, pero sigo en las mismas condiciones de siempre y no parece que vayan a cambiar. NO ME DEJA ENTRAR COMO USUARIO INTERNO DE UCM POR LO QUE TENGO NUMEROSOS PROBLEMAS PARA PODER REALIZAR BÚSQUEDA BIBLIOGRÁFICA. No sé a quién tengo que decirle este tipo de cosas pero desde luego a las personas que están en la biblioteca de la facultas de óptica y optometría desde luego que no. No sé si les parece bien o no este tipo de servicio que hacen o dicen hacer que hacen en la facultad mencionada pero desde mi opinión están haciendo un gasto estúpido el de pagar los sueldos de estas personas. "/>
    <d v="2017-03-23T14:38:48"/>
    <s v="10.150.1.152"/>
    <m/>
  </r>
  <r>
    <s v="Otro"/>
    <n v="0"/>
    <n v="0"/>
    <n v="2335"/>
    <m/>
    <m/>
    <x v="4"/>
    <n v="39"/>
    <m/>
    <x v="2"/>
    <n v="3"/>
    <m/>
    <n v="5"/>
    <n v="16"/>
    <m/>
    <s v="Ayuntamiento de Pozuelo"/>
    <m/>
    <m/>
    <n v="3"/>
    <n v="3"/>
    <n v="2"/>
    <n v="3"/>
    <m/>
    <m/>
    <m/>
    <m/>
    <m/>
    <m/>
    <m/>
    <n v="4"/>
    <m/>
    <n v="3"/>
    <n v="2"/>
    <n v="3"/>
    <n v="4"/>
    <n v="3"/>
    <n v="3"/>
    <n v="4"/>
    <n v="3"/>
    <n v="4"/>
    <n v="3"/>
    <n v="4"/>
    <n v="3"/>
    <n v="3"/>
    <n v="3"/>
    <s v="NO"/>
    <n v="3"/>
    <m/>
    <n v="4"/>
    <n v="4"/>
    <n v="3"/>
    <n v="4"/>
    <n v="4"/>
    <n v="4"/>
    <m/>
    <s v="NO"/>
    <s v="NO"/>
    <m/>
    <m/>
    <n v="1"/>
    <n v="1"/>
    <m/>
    <x v="2"/>
    <n v="4"/>
    <m/>
    <m/>
    <d v="2017-03-23T14:39:43"/>
    <s v="10.150.1.152"/>
    <m/>
  </r>
  <r>
    <s v="F. Ciencias Biológicas"/>
    <s v="Ciencias Experimentales"/>
    <n v="2"/>
    <n v="2336"/>
    <m/>
    <m/>
    <x v="1"/>
    <n v="2"/>
    <m/>
    <x v="3"/>
    <n v="3"/>
    <m/>
    <n v="2"/>
    <n v="8"/>
    <n v="29"/>
    <s v="biblioteca municipal leon tolstoi de las rozas, biblioteca francisco umbral de majadahonda"/>
    <m/>
    <m/>
    <n v="4"/>
    <n v="4"/>
    <n v="3"/>
    <n v="3"/>
    <m/>
    <n v="2"/>
    <n v="3"/>
    <m/>
    <m/>
    <m/>
    <m/>
    <n v="2"/>
    <n v="1"/>
    <n v="1"/>
    <n v="1"/>
    <n v="5"/>
    <n v="4"/>
    <n v="3"/>
    <n v="1"/>
    <n v="4"/>
    <n v="4"/>
    <n v="5"/>
    <n v="3"/>
    <n v="3"/>
    <n v="3"/>
    <n v="3"/>
    <n v="4"/>
    <s v="SI"/>
    <n v="2"/>
    <m/>
    <n v="4"/>
    <n v="4"/>
    <n v="4"/>
    <n v="5"/>
    <n v="4"/>
    <n v="4"/>
    <m/>
    <s v="SI"/>
    <s v="NO"/>
    <m/>
    <m/>
    <n v="3"/>
    <n v="3"/>
    <m/>
    <x v="2"/>
    <n v="3"/>
    <m/>
    <s v="Sería de agradecer que pusieran unas butacas para la lectura, que aumentaran el numero de ordenadores y el de los enchufes. Gracias"/>
    <d v="2017-03-23T14:41:09"/>
    <s v="10.150.1.151"/>
    <m/>
  </r>
  <r>
    <s v="F. Ciencias de la Información"/>
    <s v="Ciencias Sociales"/>
    <n v="3"/>
    <n v="2337"/>
    <m/>
    <m/>
    <x v="0"/>
    <n v="4"/>
    <m/>
    <x v="2"/>
    <n v="3"/>
    <m/>
    <n v="4"/>
    <n v="11"/>
    <n v="3"/>
    <m/>
    <m/>
    <m/>
    <n v="5"/>
    <n v="4"/>
    <n v="4"/>
    <n v="4"/>
    <n v="1"/>
    <m/>
    <m/>
    <m/>
    <m/>
    <m/>
    <m/>
    <n v="5"/>
    <n v="3"/>
    <n v="4"/>
    <n v="4"/>
    <n v="5"/>
    <n v="5"/>
    <n v="5"/>
    <n v="4"/>
    <n v="5"/>
    <n v="4"/>
    <n v="3"/>
    <n v="3"/>
    <n v="5"/>
    <n v="5"/>
    <n v="4"/>
    <n v="5"/>
    <s v="SI"/>
    <n v="5"/>
    <m/>
    <n v="5"/>
    <n v="3"/>
    <n v="5"/>
    <n v="5"/>
    <n v="5"/>
    <n v="5"/>
    <m/>
    <s v="SI"/>
    <s v="SI"/>
    <n v="5"/>
    <m/>
    <n v="5"/>
    <n v="5"/>
    <m/>
    <x v="2"/>
    <n v="4"/>
    <m/>
    <m/>
    <d v="2017-03-23T14:49:19"/>
    <s v="10.150.1.151"/>
    <m/>
  </r>
  <r>
    <s v="F. Trabajo Social"/>
    <s v="Ciencias Sociales"/>
    <n v="3"/>
    <n v="2338"/>
    <m/>
    <m/>
    <x v="1"/>
    <n v="26"/>
    <m/>
    <x v="3"/>
    <n v="3"/>
    <m/>
    <n v="26"/>
    <n v="9"/>
    <n v="1"/>
    <s v="BIBLIOTECAS MUNICIPALES (PUENTE VALLECAS) Y DE LA COMUNIDAD DE MADRID (PUERTA TOLEDO)"/>
    <m/>
    <m/>
    <n v="2"/>
    <n v="2"/>
    <n v="2"/>
    <n v="3"/>
    <m/>
    <m/>
    <n v="3"/>
    <n v="4"/>
    <n v="0.20833333333333334"/>
    <m/>
    <m/>
    <n v="3"/>
    <n v="1"/>
    <n v="1"/>
    <n v="3"/>
    <n v="4"/>
    <n v="2"/>
    <n v="3"/>
    <n v="2"/>
    <n v="3"/>
    <n v="3"/>
    <n v="5"/>
    <n v="5"/>
    <n v="5"/>
    <n v="5"/>
    <n v="5"/>
    <n v="3"/>
    <s v="NO"/>
    <n v="3"/>
    <m/>
    <n v="5"/>
    <n v="3"/>
    <n v="3"/>
    <n v="4"/>
    <n v="5"/>
    <n v="5"/>
    <m/>
    <s v="NO"/>
    <s v="NO"/>
    <n v="3"/>
    <m/>
    <n v="5"/>
    <n v="5"/>
    <m/>
    <x v="2"/>
    <n v="3"/>
    <m/>
    <m/>
    <d v="2017-03-23T14:54:07"/>
    <s v="10.150.1.152"/>
    <m/>
  </r>
  <r>
    <s v="F. Estudios Estadísticos"/>
    <s v="Ciencias Experimentales"/>
    <n v="2"/>
    <n v="2339"/>
    <m/>
    <m/>
    <x v="1"/>
    <n v="23"/>
    <m/>
    <x v="2"/>
    <n v="1"/>
    <m/>
    <n v="23"/>
    <n v="29"/>
    <m/>
    <m/>
    <m/>
    <m/>
    <n v="5"/>
    <n v="5"/>
    <n v="4"/>
    <n v="4"/>
    <m/>
    <n v="2"/>
    <m/>
    <m/>
    <m/>
    <m/>
    <m/>
    <n v="3"/>
    <n v="1"/>
    <n v="1"/>
    <n v="5"/>
    <n v="5"/>
    <n v="4"/>
    <n v="5"/>
    <n v="1"/>
    <n v="3"/>
    <n v="3"/>
    <n v="5"/>
    <n v="4"/>
    <n v="5"/>
    <n v="5"/>
    <n v="3"/>
    <n v="5"/>
    <s v="NO"/>
    <n v="3"/>
    <m/>
    <n v="5"/>
    <n v="2"/>
    <n v="5"/>
    <n v="5"/>
    <n v="5"/>
    <n v="5"/>
    <m/>
    <s v="NO"/>
    <s v="NO"/>
    <m/>
    <m/>
    <n v="5"/>
    <n v="5"/>
    <m/>
    <x v="2"/>
    <n v="4"/>
    <m/>
    <m/>
    <d v="2017-03-23T15:17:00"/>
    <s v="10.150.1.152"/>
    <m/>
  </r>
  <r>
    <s v="F. Filología"/>
    <s v="Humanidades"/>
    <n v="1"/>
    <n v="2340"/>
    <m/>
    <m/>
    <x v="1"/>
    <n v="14"/>
    <m/>
    <x v="5"/>
    <n v="3"/>
    <m/>
    <n v="29"/>
    <n v="14"/>
    <m/>
    <m/>
    <m/>
    <m/>
    <n v="3"/>
    <n v="2"/>
    <n v="4"/>
    <n v="3"/>
    <m/>
    <n v="2"/>
    <m/>
    <m/>
    <m/>
    <m/>
    <m/>
    <n v="5"/>
    <n v="1"/>
    <n v="1"/>
    <n v="3"/>
    <n v="4"/>
    <n v="2"/>
    <n v="2"/>
    <n v="4"/>
    <n v="6"/>
    <n v="4"/>
    <n v="4"/>
    <n v="3"/>
    <n v="2"/>
    <n v="5"/>
    <n v="3"/>
    <n v="2"/>
    <s v="NO"/>
    <n v="3"/>
    <m/>
    <n v="4"/>
    <n v="3"/>
    <n v="3"/>
    <n v="4"/>
    <n v="4"/>
    <n v="4"/>
    <m/>
    <s v="SI"/>
    <s v="NO"/>
    <m/>
    <m/>
    <n v="3"/>
    <n v="2"/>
    <m/>
    <x v="2"/>
    <n v="4"/>
    <m/>
    <s v="Suelo enterarme tarde de los cursos de formación de usuarios."/>
    <d v="2017-03-23T15:40:50"/>
    <s v="10.150.1.151"/>
    <m/>
  </r>
  <r>
    <s v="F. Filología"/>
    <s v="Humanidades"/>
    <n v="1"/>
    <n v="2341"/>
    <m/>
    <m/>
    <x v="1"/>
    <n v="14"/>
    <m/>
    <x v="2"/>
    <n v="3"/>
    <m/>
    <n v="14"/>
    <n v="29"/>
    <m/>
    <m/>
    <m/>
    <m/>
    <n v="5"/>
    <n v="2"/>
    <n v="4"/>
    <n v="1"/>
    <m/>
    <n v="2"/>
    <n v="3"/>
    <m/>
    <m/>
    <m/>
    <m/>
    <n v="3"/>
    <n v="5"/>
    <n v="4"/>
    <n v="1"/>
    <n v="5"/>
    <n v="5"/>
    <n v="5"/>
    <n v="1"/>
    <n v="6"/>
    <n v="4"/>
    <n v="5"/>
    <n v="5"/>
    <n v="5"/>
    <n v="5"/>
    <n v="1"/>
    <n v="5"/>
    <s v="SI"/>
    <n v="5"/>
    <m/>
    <n v="5"/>
    <n v="5"/>
    <n v="5"/>
    <n v="5"/>
    <n v="5"/>
    <n v="5"/>
    <m/>
    <s v="NO"/>
    <s v="NO"/>
    <m/>
    <m/>
    <n v="5"/>
    <n v="5"/>
    <m/>
    <x v="2"/>
    <n v="2"/>
    <m/>
    <m/>
    <d v="2017-03-23T15:48:37"/>
    <s v="10.150.1.152"/>
    <m/>
  </r>
  <r>
    <s v="F. Ciencias de la Información"/>
    <s v="Ciencias Sociales"/>
    <n v="3"/>
    <n v="2342"/>
    <m/>
    <m/>
    <x v="0"/>
    <n v="4"/>
    <m/>
    <x v="2"/>
    <n v="3"/>
    <m/>
    <n v="4"/>
    <m/>
    <m/>
    <m/>
    <m/>
    <m/>
    <n v="5"/>
    <n v="5"/>
    <n v="5"/>
    <n v="4"/>
    <n v="1"/>
    <m/>
    <m/>
    <m/>
    <m/>
    <m/>
    <m/>
    <n v="4"/>
    <n v="3"/>
    <n v="3"/>
    <n v="3"/>
    <n v="4"/>
    <n v="4"/>
    <n v="4"/>
    <n v="3"/>
    <n v="4"/>
    <n v="4"/>
    <n v="4"/>
    <n v="4"/>
    <n v="5"/>
    <n v="4"/>
    <n v="5"/>
    <n v="5"/>
    <s v="SI"/>
    <n v="4"/>
    <m/>
    <n v="5"/>
    <n v="5"/>
    <n v="5"/>
    <n v="5"/>
    <n v="5"/>
    <n v="4"/>
    <m/>
    <s v="SI"/>
    <s v="SI"/>
    <n v="5"/>
    <m/>
    <n v="5"/>
    <n v="5"/>
    <m/>
    <x v="4"/>
    <n v="4"/>
    <m/>
    <m/>
    <d v="2017-03-23T15:50:23"/>
    <s v="10.150.1.152"/>
    <m/>
  </r>
  <r>
    <s v="F. Educación - Centro de Formación del Profesorado"/>
    <s v="Humanidades"/>
    <n v="1"/>
    <n v="2343"/>
    <m/>
    <m/>
    <x v="2"/>
    <n v="12"/>
    <m/>
    <x v="1"/>
    <n v="3"/>
    <m/>
    <n v="12"/>
    <m/>
    <m/>
    <m/>
    <m/>
    <m/>
    <n v="5"/>
    <n v="3"/>
    <n v="5"/>
    <n v="2"/>
    <n v="1"/>
    <m/>
    <m/>
    <m/>
    <m/>
    <m/>
    <m/>
    <n v="5"/>
    <n v="5"/>
    <n v="3"/>
    <n v="2"/>
    <n v="5"/>
    <n v="5"/>
    <n v="5"/>
    <n v="1"/>
    <n v="6"/>
    <m/>
    <n v="4"/>
    <n v="3"/>
    <n v="5"/>
    <n v="2"/>
    <m/>
    <n v="2"/>
    <s v="NO"/>
    <n v="4"/>
    <m/>
    <n v="4"/>
    <n v="5"/>
    <n v="5"/>
    <n v="5"/>
    <n v="5"/>
    <n v="5"/>
    <m/>
    <s v="NO"/>
    <s v="NO"/>
    <m/>
    <m/>
    <n v="5"/>
    <n v="5"/>
    <m/>
    <x v="2"/>
    <n v="4"/>
    <m/>
    <s v="Sería de utilidad cambiar los ordenadores de sobremesa por unos más actuales, ya que algunos al encenderlos (que tardan bastante) hacen mucho ruido y molestan a los demás estudiantes, y también los portátiles que prestan, ya que la ultima vez que pedí uno, ni si quiera funcionaba con el wifi y no pude sacarle mucho partido."/>
    <d v="2017-03-23T16:09:04"/>
    <s v="10.150.1.152"/>
    <m/>
  </r>
  <r>
    <s v="F. Filosofía"/>
    <s v="Humanidades"/>
    <n v="1"/>
    <n v="2344"/>
    <m/>
    <m/>
    <x v="0"/>
    <n v="15"/>
    <m/>
    <x v="0"/>
    <n v="4"/>
    <m/>
    <n v="15"/>
    <n v="14"/>
    <m/>
    <m/>
    <m/>
    <m/>
    <n v="5"/>
    <n v="4"/>
    <n v="4"/>
    <n v="4"/>
    <n v="1"/>
    <m/>
    <m/>
    <m/>
    <m/>
    <m/>
    <m/>
    <n v="3"/>
    <n v="5"/>
    <n v="5"/>
    <n v="5"/>
    <n v="4"/>
    <n v="4"/>
    <n v="4"/>
    <n v="2"/>
    <n v="6"/>
    <n v="5"/>
    <n v="5"/>
    <n v="4"/>
    <n v="5"/>
    <n v="5"/>
    <n v="5"/>
    <n v="5"/>
    <s v="SI"/>
    <n v="5"/>
    <m/>
    <n v="5"/>
    <n v="5"/>
    <n v="5"/>
    <n v="5"/>
    <n v="5"/>
    <n v="5"/>
    <m/>
    <s v="NO"/>
    <s v="NO"/>
    <m/>
    <m/>
    <n v="5"/>
    <n v="5"/>
    <m/>
    <x v="0"/>
    <n v="4"/>
    <m/>
    <m/>
    <d v="2017-03-23T17:21:26"/>
    <s v="10.150.1.151"/>
    <m/>
  </r>
  <r>
    <s v="N/C"/>
    <s v="N/C"/>
    <e v="#N/A"/>
    <n v="2345"/>
    <m/>
    <m/>
    <x v="1"/>
    <m/>
    <m/>
    <x v="1"/>
    <n v="1"/>
    <m/>
    <n v="14"/>
    <n v="29"/>
    <n v="11"/>
    <m/>
    <m/>
    <m/>
    <n v="5"/>
    <n v="5"/>
    <n v="5"/>
    <n v="5"/>
    <m/>
    <m/>
    <m/>
    <m/>
    <m/>
    <m/>
    <m/>
    <n v="5"/>
    <n v="2"/>
    <n v="1"/>
    <n v="4"/>
    <n v="4"/>
    <n v="4"/>
    <n v="5"/>
    <m/>
    <n v="3"/>
    <n v="5"/>
    <n v="5"/>
    <n v="4"/>
    <n v="4"/>
    <n v="4"/>
    <n v="3"/>
    <n v="4"/>
    <s v="NO"/>
    <n v="4"/>
    <m/>
    <n v="5"/>
    <n v="4"/>
    <n v="4"/>
    <n v="5"/>
    <n v="5"/>
    <n v="5"/>
    <m/>
    <s v="NO"/>
    <s v="NO"/>
    <m/>
    <m/>
    <n v="5"/>
    <n v="5"/>
    <m/>
    <x v="0"/>
    <n v="4"/>
    <m/>
    <m/>
    <d v="2017-03-23T18:50:27"/>
    <s v="10.150.1.151"/>
    <m/>
  </r>
  <r>
    <s v="F. Ciencias Químicas"/>
    <s v="Ciencias Experimentales"/>
    <n v="2"/>
    <n v="2346"/>
    <m/>
    <m/>
    <x v="1"/>
    <n v="10"/>
    <m/>
    <x v="3"/>
    <n v="2"/>
    <m/>
    <n v="10"/>
    <n v="3"/>
    <n v="2"/>
    <m/>
    <m/>
    <m/>
    <n v="2"/>
    <n v="5"/>
    <n v="5"/>
    <n v="2"/>
    <n v="1"/>
    <m/>
    <n v="3"/>
    <m/>
    <m/>
    <m/>
    <m/>
    <n v="5"/>
    <n v="1"/>
    <m/>
    <n v="5"/>
    <n v="5"/>
    <n v="1"/>
    <n v="5"/>
    <n v="1"/>
    <n v="3"/>
    <n v="4"/>
    <n v="4"/>
    <n v="2"/>
    <n v="5"/>
    <n v="2"/>
    <n v="3"/>
    <n v="4"/>
    <s v="NO"/>
    <n v="1"/>
    <m/>
    <n v="5"/>
    <n v="4"/>
    <n v="3"/>
    <n v="5"/>
    <n v="4"/>
    <n v="3"/>
    <m/>
    <s v="NO"/>
    <s v="NO"/>
    <m/>
    <m/>
    <n v="5"/>
    <n v="5"/>
    <m/>
    <x v="2"/>
    <m/>
    <m/>
    <m/>
    <d v="2017-03-23T19:29:09"/>
    <s v="10.150.1.151"/>
    <m/>
  </r>
  <r>
    <s v="F. Ciencias Políticas y Sociología"/>
    <s v="Ciencias Sociales"/>
    <n v="3"/>
    <n v="2347"/>
    <m/>
    <m/>
    <x v="1"/>
    <n v="9"/>
    <m/>
    <x v="1"/>
    <n v="4"/>
    <m/>
    <n v="9"/>
    <n v="20"/>
    <m/>
    <s v="no"/>
    <m/>
    <m/>
    <n v="5"/>
    <n v="5"/>
    <n v="4"/>
    <n v="4"/>
    <n v="1"/>
    <m/>
    <m/>
    <m/>
    <m/>
    <m/>
    <m/>
    <n v="4"/>
    <n v="4"/>
    <n v="4"/>
    <n v="3"/>
    <n v="2"/>
    <n v="4"/>
    <n v="2"/>
    <n v="4"/>
    <n v="4"/>
    <n v="5"/>
    <n v="4"/>
    <n v="4"/>
    <n v="5"/>
    <n v="5"/>
    <n v="5"/>
    <n v="4"/>
    <s v="NO"/>
    <n v="4"/>
    <m/>
    <n v="5"/>
    <n v="4"/>
    <n v="4"/>
    <n v="5"/>
    <n v="5"/>
    <n v="5"/>
    <m/>
    <s v="NO"/>
    <s v="NO"/>
    <m/>
    <m/>
    <n v="5"/>
    <n v="5"/>
    <m/>
    <x v="2"/>
    <n v="4"/>
    <m/>
    <m/>
    <d v="2017-03-23T19:32:49"/>
    <s v="10.150.1.152"/>
    <m/>
  </r>
  <r>
    <s v="F. Derecho"/>
    <s v="Ciencias Sociales"/>
    <n v="3"/>
    <n v="2348"/>
    <m/>
    <m/>
    <x v="1"/>
    <n v="11"/>
    <m/>
    <x v="3"/>
    <n v="3"/>
    <m/>
    <n v="29"/>
    <m/>
    <m/>
    <m/>
    <m/>
    <m/>
    <n v="2"/>
    <n v="5"/>
    <n v="5"/>
    <n v="4"/>
    <m/>
    <n v="2"/>
    <n v="3"/>
    <n v="4"/>
    <n v="8.3333333333333329E-2"/>
    <m/>
    <m/>
    <n v="2"/>
    <n v="2"/>
    <n v="2"/>
    <n v="4"/>
    <n v="5"/>
    <n v="5"/>
    <n v="5"/>
    <n v="2"/>
    <n v="4"/>
    <n v="5"/>
    <n v="5"/>
    <n v="5"/>
    <n v="5"/>
    <n v="5"/>
    <n v="5"/>
    <n v="5"/>
    <s v="NO"/>
    <n v="5"/>
    <m/>
    <n v="5"/>
    <n v="5"/>
    <n v="5"/>
    <n v="5"/>
    <n v="5"/>
    <n v="5"/>
    <m/>
    <s v="NO"/>
    <s v="NO"/>
    <m/>
    <m/>
    <n v="5"/>
    <n v="5"/>
    <m/>
    <x v="2"/>
    <n v="4"/>
    <m/>
    <m/>
    <d v="2017-03-23T19:35:49"/>
    <s v="10.150.1.152"/>
    <m/>
  </r>
  <r>
    <s v="F. Bellas Artes"/>
    <s v="Humanidades"/>
    <n v="1"/>
    <n v="2349"/>
    <m/>
    <m/>
    <x v="2"/>
    <n v="1"/>
    <m/>
    <x v="2"/>
    <n v="4"/>
    <m/>
    <n v="1"/>
    <n v="29"/>
    <n v="16"/>
    <m/>
    <m/>
    <m/>
    <n v="5"/>
    <n v="5"/>
    <n v="5"/>
    <n v="3"/>
    <m/>
    <n v="2"/>
    <m/>
    <m/>
    <m/>
    <m/>
    <m/>
    <n v="5"/>
    <n v="3"/>
    <n v="5"/>
    <n v="3"/>
    <n v="3"/>
    <n v="4"/>
    <n v="3"/>
    <n v="2"/>
    <n v="4"/>
    <n v="5"/>
    <n v="5"/>
    <n v="5"/>
    <n v="5"/>
    <n v="5"/>
    <n v="5"/>
    <n v="5"/>
    <s v="NO"/>
    <n v="3"/>
    <m/>
    <n v="5"/>
    <n v="5"/>
    <n v="5"/>
    <n v="5"/>
    <n v="5"/>
    <n v="5"/>
    <m/>
    <s v="NO"/>
    <s v="NO"/>
    <m/>
    <m/>
    <n v="5"/>
    <n v="5"/>
    <m/>
    <x v="0"/>
    <n v="3"/>
    <m/>
    <m/>
    <d v="2017-03-23T19:38:50"/>
    <s v="10.150.1.152"/>
    <m/>
  </r>
  <r>
    <s v="F. Medicina"/>
    <s v="Ciencias de la Salud"/>
    <n v="4"/>
    <n v="2350"/>
    <m/>
    <m/>
    <x v="1"/>
    <n v="18"/>
    <m/>
    <x v="0"/>
    <n v="1"/>
    <m/>
    <n v="18"/>
    <n v="22"/>
    <n v="13"/>
    <m/>
    <m/>
    <m/>
    <n v="2"/>
    <n v="2"/>
    <n v="2"/>
    <n v="2"/>
    <m/>
    <m/>
    <m/>
    <n v="4"/>
    <s v="00.00"/>
    <m/>
    <m/>
    <n v="2"/>
    <n v="2"/>
    <n v="2"/>
    <n v="2"/>
    <n v="4"/>
    <n v="4"/>
    <n v="5"/>
    <n v="2"/>
    <n v="3"/>
    <n v="3"/>
    <n v="3"/>
    <n v="3"/>
    <n v="3"/>
    <n v="3"/>
    <n v="3"/>
    <n v="3"/>
    <s v="SI"/>
    <n v="3"/>
    <m/>
    <n v="3"/>
    <n v="3"/>
    <n v="3"/>
    <n v="3"/>
    <n v="3"/>
    <n v="3"/>
    <m/>
    <s v="NO"/>
    <s v="SI"/>
    <n v="3"/>
    <m/>
    <n v="3"/>
    <n v="3"/>
    <m/>
    <x v="1"/>
    <n v="3"/>
    <m/>
    <m/>
    <d v="2017-03-23T19:42:42"/>
    <s v="10.150.1.152"/>
    <m/>
  </r>
  <r>
    <s v="F. Ciencias Biológicas"/>
    <s v="Ciencias Experimentales"/>
    <n v="2"/>
    <n v="2351"/>
    <m/>
    <m/>
    <x v="1"/>
    <n v="2"/>
    <m/>
    <x v="2"/>
    <n v="1"/>
    <m/>
    <n v="2"/>
    <n v="7"/>
    <m/>
    <m/>
    <m/>
    <m/>
    <n v="4"/>
    <n v="4"/>
    <n v="4"/>
    <n v="2"/>
    <n v="1"/>
    <m/>
    <m/>
    <m/>
    <m/>
    <m/>
    <m/>
    <n v="4"/>
    <n v="1"/>
    <n v="1"/>
    <n v="1"/>
    <n v="5"/>
    <n v="3"/>
    <n v="1"/>
    <n v="1"/>
    <n v="4"/>
    <n v="4"/>
    <n v="4"/>
    <n v="3"/>
    <n v="5"/>
    <n v="3"/>
    <n v="3"/>
    <n v="2"/>
    <s v="NO"/>
    <n v="3"/>
    <m/>
    <n v="5"/>
    <n v="3"/>
    <n v="4"/>
    <n v="5"/>
    <n v="2"/>
    <n v="2"/>
    <m/>
    <s v="NO"/>
    <s v="NO"/>
    <m/>
    <m/>
    <n v="5"/>
    <n v="5"/>
    <m/>
    <x v="2"/>
    <m/>
    <m/>
    <s v="Mas ordenadores porque algunos no tienen conexión a internet "/>
    <d v="2017-03-23T20:37:15"/>
    <s v="10.150.1.152"/>
    <m/>
  </r>
  <r>
    <s v="F. Ciencias Económicas y Empresariales"/>
    <s v="Ciencias Sociales"/>
    <n v="3"/>
    <n v="2352"/>
    <m/>
    <m/>
    <x v="1"/>
    <n v="5"/>
    <m/>
    <x v="2"/>
    <n v="1"/>
    <m/>
    <n v="5"/>
    <m/>
    <m/>
    <m/>
    <m/>
    <m/>
    <n v="5"/>
    <n v="2"/>
    <n v="3"/>
    <n v="4"/>
    <m/>
    <n v="2"/>
    <m/>
    <m/>
    <m/>
    <m/>
    <m/>
    <n v="2"/>
    <n v="2"/>
    <n v="2"/>
    <n v="4"/>
    <n v="5"/>
    <n v="5"/>
    <n v="5"/>
    <n v="1"/>
    <n v="4"/>
    <n v="4"/>
    <n v="3"/>
    <n v="4"/>
    <n v="4"/>
    <n v="5"/>
    <n v="5"/>
    <n v="5"/>
    <s v="SI"/>
    <n v="2"/>
    <m/>
    <n v="4"/>
    <n v="2"/>
    <n v="3"/>
    <n v="5"/>
    <n v="5"/>
    <n v="5"/>
    <m/>
    <s v="SI"/>
    <s v="NO"/>
    <m/>
    <m/>
    <n v="4"/>
    <m/>
    <m/>
    <x v="2"/>
    <n v="4"/>
    <m/>
    <m/>
    <d v="2017-03-23T21:22:26"/>
    <s v="10.150.1.152"/>
    <m/>
  </r>
  <r>
    <s v="F. Educación - Centro de Formación del Profesorado"/>
    <s v="Humanidades"/>
    <n v="1"/>
    <n v="2353"/>
    <m/>
    <m/>
    <x v="2"/>
    <n v="12"/>
    <m/>
    <x v="2"/>
    <n v="4"/>
    <m/>
    <n v="16"/>
    <n v="12"/>
    <n v="29"/>
    <m/>
    <m/>
    <m/>
    <n v="4"/>
    <n v="4"/>
    <n v="3"/>
    <n v="2"/>
    <m/>
    <n v="2"/>
    <m/>
    <m/>
    <m/>
    <m/>
    <m/>
    <n v="4"/>
    <n v="4"/>
    <n v="2"/>
    <n v="1"/>
    <n v="4"/>
    <n v="5"/>
    <n v="3"/>
    <n v="3"/>
    <m/>
    <n v="4"/>
    <m/>
    <n v="4"/>
    <n v="5"/>
    <n v="5"/>
    <n v="4"/>
    <n v="5"/>
    <s v="SI"/>
    <n v="4"/>
    <m/>
    <n v="5"/>
    <n v="5"/>
    <n v="5"/>
    <n v="5"/>
    <n v="5"/>
    <n v="5"/>
    <m/>
    <s v="NO"/>
    <s v="NO"/>
    <m/>
    <m/>
    <n v="5"/>
    <n v="4"/>
    <m/>
    <x v="2"/>
    <n v="4"/>
    <m/>
    <m/>
    <d v="2017-03-23T21:25:41"/>
    <s v="10.150.1.151"/>
    <m/>
  </r>
  <r>
    <s v="F. Estudios Estadísticos"/>
    <s v="Ciencias Experimentales"/>
    <n v="2"/>
    <n v="2354"/>
    <m/>
    <m/>
    <x v="1"/>
    <n v="23"/>
    <m/>
    <x v="2"/>
    <n v="3"/>
    <m/>
    <n v="23"/>
    <n v="29"/>
    <m/>
    <m/>
    <m/>
    <m/>
    <n v="3"/>
    <n v="4"/>
    <n v="3"/>
    <n v="2"/>
    <m/>
    <n v="2"/>
    <m/>
    <m/>
    <m/>
    <m/>
    <m/>
    <n v="2"/>
    <n v="1"/>
    <n v="1"/>
    <n v="3"/>
    <n v="5"/>
    <n v="4"/>
    <n v="4"/>
    <n v="1"/>
    <n v="4"/>
    <m/>
    <m/>
    <m/>
    <m/>
    <m/>
    <m/>
    <m/>
    <m/>
    <m/>
    <m/>
    <n v="5"/>
    <n v="2"/>
    <n v="3"/>
    <n v="4"/>
    <n v="4"/>
    <n v="5"/>
    <m/>
    <s v="NO"/>
    <s v="NO"/>
    <n v="1"/>
    <m/>
    <n v="4"/>
    <n v="3"/>
    <m/>
    <x v="2"/>
    <n v="3"/>
    <m/>
    <m/>
    <d v="2017-03-23T21:35:35"/>
    <s v="10.150.1.151"/>
    <m/>
  </r>
  <r>
    <s v="F. Farmacia"/>
    <s v="Ciencias de la Salud"/>
    <n v="4"/>
    <n v="2355"/>
    <m/>
    <m/>
    <x v="1"/>
    <n v="13"/>
    <m/>
    <x v="1"/>
    <n v="3"/>
    <m/>
    <n v="10"/>
    <n v="19"/>
    <n v="13"/>
    <m/>
    <m/>
    <m/>
    <n v="2"/>
    <n v="2"/>
    <n v="3"/>
    <n v="4"/>
    <m/>
    <m/>
    <m/>
    <n v="4"/>
    <n v="0.95833333333333337"/>
    <m/>
    <m/>
    <n v="2"/>
    <n v="1"/>
    <n v="2"/>
    <n v="1"/>
    <n v="3"/>
    <n v="1"/>
    <n v="5"/>
    <n v="1"/>
    <n v="2"/>
    <n v="4"/>
    <n v="4"/>
    <n v="2"/>
    <n v="3"/>
    <n v="4"/>
    <n v="3"/>
    <n v="4"/>
    <s v="SI"/>
    <n v="4"/>
    <m/>
    <n v="5"/>
    <n v="4"/>
    <n v="4"/>
    <n v="4"/>
    <n v="4"/>
    <n v="4"/>
    <m/>
    <s v="NO"/>
    <s v="NO"/>
    <m/>
    <m/>
    <n v="5"/>
    <n v="5"/>
    <m/>
    <x v="3"/>
    <n v="3"/>
    <m/>
    <m/>
    <d v="2017-03-23T21:49:34"/>
    <s v="10.150.1.151"/>
    <m/>
  </r>
  <r>
    <s v="F. Ciencias Políticas y Sociología"/>
    <s v="Ciencias Sociales"/>
    <n v="3"/>
    <n v="2356"/>
    <m/>
    <m/>
    <x v="0"/>
    <n v="9"/>
    <m/>
    <x v="2"/>
    <n v="4"/>
    <m/>
    <n v="9"/>
    <m/>
    <m/>
    <m/>
    <m/>
    <m/>
    <n v="3"/>
    <n v="4"/>
    <n v="3"/>
    <n v="2"/>
    <m/>
    <m/>
    <n v="3"/>
    <m/>
    <m/>
    <m/>
    <m/>
    <n v="4"/>
    <n v="4"/>
    <n v="3"/>
    <n v="2"/>
    <n v="3"/>
    <n v="1"/>
    <n v="1"/>
    <n v="2"/>
    <n v="6"/>
    <n v="4"/>
    <n v="5"/>
    <n v="4"/>
    <n v="5"/>
    <n v="5"/>
    <n v="5"/>
    <n v="5"/>
    <s v="SI"/>
    <n v="4"/>
    <m/>
    <n v="3"/>
    <n v="3"/>
    <n v="4"/>
    <n v="4"/>
    <n v="3"/>
    <n v="3"/>
    <m/>
    <s v="SI"/>
    <s v="SI"/>
    <n v="4"/>
    <m/>
    <n v="4"/>
    <n v="3"/>
    <m/>
    <x v="2"/>
    <n v="3"/>
    <m/>
    <m/>
    <d v="2017-03-23T22:07:42"/>
    <s v="10.150.1.152"/>
    <m/>
  </r>
  <r>
    <s v="F. Geografía e Historia"/>
    <s v="Humanidades"/>
    <n v="1"/>
    <n v="2357"/>
    <m/>
    <m/>
    <x v="2"/>
    <n v="16"/>
    <m/>
    <x v="1"/>
    <n v="3"/>
    <m/>
    <n v="16"/>
    <n v="14"/>
    <n v="12"/>
    <m/>
    <m/>
    <m/>
    <n v="4"/>
    <n v="2"/>
    <n v="4"/>
    <n v="1"/>
    <m/>
    <m/>
    <n v="3"/>
    <m/>
    <m/>
    <m/>
    <m/>
    <n v="5"/>
    <n v="4"/>
    <n v="1"/>
    <n v="4"/>
    <n v="5"/>
    <n v="5"/>
    <n v="2"/>
    <n v="5"/>
    <n v="6"/>
    <n v="5"/>
    <n v="5"/>
    <n v="5"/>
    <n v="5"/>
    <n v="5"/>
    <n v="2"/>
    <n v="2"/>
    <s v="SI"/>
    <n v="4"/>
    <m/>
    <n v="5"/>
    <n v="5"/>
    <m/>
    <n v="5"/>
    <n v="4"/>
    <n v="4"/>
    <m/>
    <s v="NO"/>
    <s v="NO"/>
    <m/>
    <m/>
    <n v="5"/>
    <n v="4"/>
    <m/>
    <x v="0"/>
    <n v="3"/>
    <m/>
    <s v="Deberían cortarle las manos a los que subrayan los libros en diferentes colores. Sé que puede parecer cruel y una tontería pero esta clase de afirmaciones radicales y exageradas son las únicas que se toman en cuenta por salirse de lo habitual. Lo dicho, dejad de pintar los libros."/>
    <d v="2017-03-23T22:22:07"/>
    <s v="10.150.1.151"/>
    <m/>
  </r>
  <r>
    <s v="F. Ciencias Biológicas"/>
    <s v="Ciencias Experimentales"/>
    <n v="2"/>
    <n v="2358"/>
    <m/>
    <m/>
    <x v="1"/>
    <n v="2"/>
    <m/>
    <x v="1"/>
    <n v="1"/>
    <m/>
    <n v="2"/>
    <n v="2"/>
    <n v="2"/>
    <s v="Biblioteca municipal Jose Hierro"/>
    <m/>
    <m/>
    <n v="5"/>
    <n v="5"/>
    <n v="4"/>
    <n v="4"/>
    <n v="1"/>
    <m/>
    <m/>
    <m/>
    <m/>
    <m/>
    <m/>
    <n v="4"/>
    <n v="1"/>
    <n v="1"/>
    <n v="4"/>
    <n v="5"/>
    <n v="5"/>
    <n v="5"/>
    <n v="4"/>
    <n v="2"/>
    <n v="5"/>
    <n v="4"/>
    <n v="5"/>
    <n v="5"/>
    <n v="5"/>
    <n v="1"/>
    <n v="5"/>
    <s v="NO"/>
    <n v="5"/>
    <m/>
    <n v="5"/>
    <n v="3"/>
    <n v="3"/>
    <n v="5"/>
    <n v="5"/>
    <n v="5"/>
    <m/>
    <s v="NO"/>
    <s v="NO"/>
    <m/>
    <m/>
    <n v="4"/>
    <n v="4"/>
    <m/>
    <x v="2"/>
    <n v="3"/>
    <m/>
    <m/>
    <d v="2017-03-23T23:23:23"/>
    <s v="10.150.1.152"/>
    <m/>
  </r>
  <r>
    <s v="F. Ciencias Políticas y Sociología"/>
    <s v="Ciencias Sociales"/>
    <n v="3"/>
    <n v="2359"/>
    <m/>
    <m/>
    <x v="1"/>
    <n v="9"/>
    <m/>
    <x v="1"/>
    <n v="4"/>
    <m/>
    <n v="9"/>
    <n v="26"/>
    <n v="29"/>
    <m/>
    <m/>
    <m/>
    <n v="3"/>
    <n v="4"/>
    <n v="3"/>
    <n v="4"/>
    <m/>
    <n v="2"/>
    <m/>
    <m/>
    <m/>
    <m/>
    <m/>
    <n v="4"/>
    <n v="1"/>
    <n v="1"/>
    <n v="3"/>
    <n v="5"/>
    <n v="5"/>
    <n v="2"/>
    <n v="1"/>
    <n v="5"/>
    <n v="4"/>
    <n v="4"/>
    <n v="3"/>
    <n v="4"/>
    <n v="4"/>
    <n v="3"/>
    <n v="4"/>
    <s v="NO"/>
    <n v="4"/>
    <m/>
    <n v="5"/>
    <n v="4"/>
    <n v="4"/>
    <n v="4"/>
    <n v="4"/>
    <n v="5"/>
    <m/>
    <s v="SI"/>
    <s v="SI"/>
    <n v="5"/>
    <m/>
    <n v="5"/>
    <n v="5"/>
    <m/>
    <x v="2"/>
    <n v="4"/>
    <m/>
    <s v="Como usuario muy habitual de la biblioteca, y habiendo estado ya en varias, he de decir primero que la diferencia de instalaciones entre la Maria Zambrano y el resto es abismal. Supongo que si mi facultad estuviese en Ciudad Universitaria no tendría problema alguno, pero siendo de Somosaguas, sí que se agradecería algo similar aquí (butacas etc.).&lt;br&gt;&lt;br&gt;Otra sugerencia y problema demasiado habitual que he visto es que si bien hay un inmenso catálogo de libros, normalmente los que se nos piden en clase, como hay mucha demanda, se agotan enseguida y muchos nos quedamos sin poder leerlos, por tanto intentar estar en contacto con profesores para que os indiquen los libros necesarios y ampliar ese catalogo sería una muy buena idea."/>
    <d v="2017-03-24T00:11:49"/>
    <s v="10.150.1.151"/>
    <m/>
  </r>
  <r>
    <s v="F. Comercio y Turismo"/>
    <s v="Ciencias Sociales"/>
    <n v="3"/>
    <n v="2360"/>
    <m/>
    <m/>
    <x v="1"/>
    <n v="24"/>
    <m/>
    <x v="1"/>
    <n v="3"/>
    <m/>
    <n v="24"/>
    <n v="29"/>
    <n v="28"/>
    <m/>
    <m/>
    <m/>
    <n v="4"/>
    <n v="4"/>
    <n v="4"/>
    <n v="4"/>
    <n v="1"/>
    <n v="2"/>
    <n v="3"/>
    <n v="4"/>
    <m/>
    <m/>
    <m/>
    <n v="4"/>
    <n v="3"/>
    <n v="3"/>
    <n v="4"/>
    <n v="4"/>
    <n v="4"/>
    <n v="5"/>
    <n v="3"/>
    <n v="4"/>
    <n v="4"/>
    <n v="4"/>
    <n v="4"/>
    <n v="4"/>
    <n v="4"/>
    <n v="4"/>
    <n v="4"/>
    <s v="NO"/>
    <n v="4"/>
    <m/>
    <n v="4"/>
    <n v="4"/>
    <n v="4"/>
    <n v="4"/>
    <n v="4"/>
    <n v="4"/>
    <m/>
    <s v="SI"/>
    <s v="SI"/>
    <n v="4"/>
    <m/>
    <n v="4"/>
    <n v="4"/>
    <m/>
    <x v="2"/>
    <n v="4"/>
    <m/>
    <m/>
    <d v="2017-03-24T08:54:33"/>
    <s v="10.150.1.151"/>
    <m/>
  </r>
  <r>
    <s v="F. Ciencias Químicas"/>
    <s v="Ciencias Experimentales"/>
    <n v="2"/>
    <n v="2361"/>
    <m/>
    <m/>
    <x v="1"/>
    <n v="10"/>
    <m/>
    <x v="1"/>
    <n v="3"/>
    <m/>
    <n v="10"/>
    <n v="2"/>
    <n v="4"/>
    <m/>
    <m/>
    <m/>
    <n v="3"/>
    <n v="3"/>
    <n v="4"/>
    <n v="4"/>
    <n v="1"/>
    <m/>
    <m/>
    <m/>
    <m/>
    <m/>
    <m/>
    <n v="4"/>
    <n v="1"/>
    <n v="1"/>
    <n v="4"/>
    <n v="4"/>
    <n v="4"/>
    <n v="4"/>
    <n v="1"/>
    <n v="4"/>
    <n v="3"/>
    <n v="3"/>
    <n v="3"/>
    <n v="3"/>
    <n v="4"/>
    <n v="3"/>
    <n v="4"/>
    <s v="NO"/>
    <n v="4"/>
    <m/>
    <n v="4"/>
    <n v="4"/>
    <n v="4"/>
    <n v="4"/>
    <n v="4"/>
    <n v="4"/>
    <m/>
    <s v="NO"/>
    <s v="NO"/>
    <m/>
    <m/>
    <n v="5"/>
    <n v="5"/>
    <m/>
    <x v="2"/>
    <m/>
    <m/>
    <m/>
    <d v="2017-03-24T09:13:24"/>
    <s v="10.150.1.151"/>
    <m/>
  </r>
  <r>
    <s v="N/C"/>
    <s v="N/C"/>
    <e v="#N/A"/>
    <n v="2362"/>
    <m/>
    <m/>
    <x v="2"/>
    <m/>
    <m/>
    <x v="2"/>
    <n v="4"/>
    <m/>
    <n v="29"/>
    <n v="19"/>
    <n v="1"/>
    <m/>
    <m/>
    <m/>
    <n v="3"/>
    <n v="3"/>
    <n v="4"/>
    <n v="3"/>
    <m/>
    <n v="2"/>
    <n v="3"/>
    <n v="4"/>
    <s v="1:00am"/>
    <m/>
    <m/>
    <n v="5"/>
    <n v="4"/>
    <n v="4"/>
    <n v="3"/>
    <n v="2"/>
    <n v="5"/>
    <n v="3"/>
    <n v="2"/>
    <n v="3"/>
    <n v="4"/>
    <n v="5"/>
    <n v="5"/>
    <n v="5"/>
    <n v="5"/>
    <n v="5"/>
    <n v="5"/>
    <s v="SI"/>
    <n v="4"/>
    <m/>
    <n v="5"/>
    <n v="5"/>
    <n v="5"/>
    <n v="5"/>
    <n v="5"/>
    <n v="5"/>
    <m/>
    <s v="NO"/>
    <s v="NO"/>
    <m/>
    <m/>
    <n v="5"/>
    <n v="5"/>
    <m/>
    <x v="2"/>
    <n v="4"/>
    <m/>
    <m/>
    <d v="2017-03-24T09:31:27"/>
    <s v="10.150.1.151"/>
    <m/>
  </r>
  <r>
    <s v="F. Estudios Estadísticos"/>
    <s v="Ciencias Experimentales"/>
    <n v="2"/>
    <n v="2363"/>
    <m/>
    <m/>
    <x v="1"/>
    <n v="23"/>
    <m/>
    <x v="2"/>
    <n v="3"/>
    <m/>
    <n v="23"/>
    <n v="29"/>
    <n v="18"/>
    <m/>
    <m/>
    <m/>
    <n v="3"/>
    <n v="5"/>
    <n v="3"/>
    <n v="2"/>
    <m/>
    <n v="2"/>
    <n v="3"/>
    <m/>
    <m/>
    <m/>
    <m/>
    <n v="4"/>
    <n v="2"/>
    <n v="4"/>
    <n v="4"/>
    <n v="5"/>
    <n v="4"/>
    <n v="5"/>
    <n v="1"/>
    <n v="6"/>
    <n v="3"/>
    <n v="2"/>
    <n v="2"/>
    <n v="3"/>
    <n v="4"/>
    <n v="3"/>
    <n v="2"/>
    <s v="SI"/>
    <n v="4"/>
    <m/>
    <n v="3"/>
    <n v="1"/>
    <n v="2"/>
    <n v="4"/>
    <n v="5"/>
    <n v="3"/>
    <m/>
    <s v="NO"/>
    <s v="NO"/>
    <m/>
    <m/>
    <n v="3"/>
    <n v="4"/>
    <m/>
    <x v="2"/>
    <n v="3"/>
    <m/>
    <s v="La verdad es que no he asistido porque nadie nos ha informado de que hubiera ningún curso, así como el catálogo que se encuentra por internet es muy complicado de llegar hasta él y muy escaso para el material que se necesita en la carrera que curso (Grado de Estadística Aplicada). &lt;br&gt;Por ello, me gustaría que hubiera la posibilidad de acceder a ese espacio más fácilmente así como de que haya más ejemplares de nuestro grado a disposición del alumnado y gratuitamente."/>
    <d v="2017-03-24T09:43:49"/>
    <s v="10.150.1.152"/>
    <m/>
  </r>
  <r>
    <s v="F. Ciencias Físicas"/>
    <s v="Ciencias Experimentales"/>
    <n v="2"/>
    <n v="2364"/>
    <m/>
    <m/>
    <x v="1"/>
    <n v="6"/>
    <m/>
    <x v="1"/>
    <n v="1"/>
    <m/>
    <n v="6"/>
    <n v="8"/>
    <n v="10"/>
    <m/>
    <m/>
    <m/>
    <n v="3"/>
    <n v="4"/>
    <n v="5"/>
    <n v="5"/>
    <m/>
    <m/>
    <m/>
    <m/>
    <m/>
    <m/>
    <m/>
    <n v="4"/>
    <n v="1"/>
    <n v="1"/>
    <n v="4"/>
    <n v="5"/>
    <n v="4"/>
    <n v="5"/>
    <n v="4"/>
    <n v="3"/>
    <n v="4"/>
    <n v="4"/>
    <n v="2"/>
    <n v="5"/>
    <n v="2"/>
    <n v="3"/>
    <n v="3"/>
    <s v="NO"/>
    <n v="2"/>
    <m/>
    <n v="4"/>
    <n v="4"/>
    <n v="5"/>
    <n v="5"/>
    <n v="5"/>
    <n v="5"/>
    <m/>
    <s v="NO"/>
    <s v="NO"/>
    <m/>
    <m/>
    <n v="4"/>
    <n v="5"/>
    <m/>
    <x v="2"/>
    <m/>
    <m/>
    <m/>
    <d v="2017-03-24T09:56:55"/>
    <s v="10.150.1.152"/>
    <m/>
  </r>
  <r>
    <s v="F. Psicología"/>
    <s v="Ciencias de la Salud"/>
    <n v="4"/>
    <n v="2365"/>
    <m/>
    <m/>
    <x v="0"/>
    <n v="20"/>
    <m/>
    <x v="2"/>
    <n v="4"/>
    <m/>
    <n v="20"/>
    <n v="26"/>
    <n v="18"/>
    <m/>
    <m/>
    <m/>
    <n v="5"/>
    <n v="5"/>
    <n v="5"/>
    <n v="4"/>
    <n v="1"/>
    <m/>
    <m/>
    <m/>
    <m/>
    <m/>
    <m/>
    <n v="4"/>
    <n v="5"/>
    <n v="4"/>
    <n v="3"/>
    <n v="3"/>
    <n v="2"/>
    <n v="1"/>
    <n v="4"/>
    <n v="6"/>
    <n v="4"/>
    <n v="5"/>
    <n v="5"/>
    <m/>
    <n v="5"/>
    <n v="4"/>
    <n v="4"/>
    <s v="NO"/>
    <n v="4"/>
    <m/>
    <n v="3"/>
    <n v="3"/>
    <n v="4"/>
    <n v="4"/>
    <n v="4"/>
    <n v="5"/>
    <m/>
    <s v="SI"/>
    <s v="SI"/>
    <n v="5"/>
    <m/>
    <n v="5"/>
    <n v="5"/>
    <m/>
    <x v="0"/>
    <n v="5"/>
    <m/>
    <m/>
    <d v="2017-03-24T10:27:35"/>
    <s v="10.150.1.151"/>
    <m/>
  </r>
  <r>
    <s v="F. Enfermería, Fisioterapia y Podología"/>
    <s v="Ciencias de la Salud"/>
    <n v="4"/>
    <n v="2366"/>
    <m/>
    <m/>
    <x v="2"/>
    <n v="22"/>
    <m/>
    <x v="2"/>
    <n v="5"/>
    <m/>
    <n v="22"/>
    <n v="18"/>
    <n v="13"/>
    <s v="Ateneo de Madrid"/>
    <m/>
    <m/>
    <n v="3"/>
    <n v="4"/>
    <n v="2"/>
    <n v="4"/>
    <n v="1"/>
    <m/>
    <m/>
    <n v="4"/>
    <n v="0.97916666666666663"/>
    <m/>
    <m/>
    <n v="2"/>
    <n v="4"/>
    <n v="4"/>
    <n v="4"/>
    <n v="5"/>
    <n v="2"/>
    <n v="5"/>
    <n v="3"/>
    <n v="2"/>
    <n v="2"/>
    <n v="4"/>
    <n v="4"/>
    <n v="5"/>
    <n v="5"/>
    <n v="4"/>
    <n v="2"/>
    <s v="NO"/>
    <n v="2"/>
    <m/>
    <n v="5"/>
    <n v="3"/>
    <n v="4"/>
    <n v="4"/>
    <n v="5"/>
    <n v="5"/>
    <m/>
    <s v="SI"/>
    <s v="SI"/>
    <n v="3"/>
    <m/>
    <n v="3"/>
    <n v="5"/>
    <m/>
    <x v="2"/>
    <n v="4"/>
    <m/>
    <m/>
    <d v="2017-03-24T10:48:40"/>
    <s v="10.150.1.152"/>
    <m/>
  </r>
  <r>
    <s v="F. Medicina"/>
    <s v="Ciencias de la Salud"/>
    <n v="4"/>
    <n v="2367"/>
    <m/>
    <m/>
    <x v="1"/>
    <n v="18"/>
    <m/>
    <x v="4"/>
    <n v="3"/>
    <m/>
    <n v="18"/>
    <n v="19"/>
    <n v="2"/>
    <m/>
    <m/>
    <m/>
    <n v="1"/>
    <n v="1"/>
    <n v="1"/>
    <n v="1"/>
    <m/>
    <n v="2"/>
    <m/>
    <n v="4"/>
    <n v="10"/>
    <m/>
    <m/>
    <n v="4"/>
    <n v="4"/>
    <n v="4"/>
    <n v="4"/>
    <n v="2"/>
    <n v="4"/>
    <n v="5"/>
    <n v="2"/>
    <n v="3"/>
    <n v="4"/>
    <n v="3"/>
    <n v="3"/>
    <n v="3"/>
    <n v="3"/>
    <n v="3"/>
    <n v="3"/>
    <s v="SI"/>
    <n v="4"/>
    <m/>
    <n v="4"/>
    <n v="5"/>
    <n v="4"/>
    <n v="4"/>
    <n v="5"/>
    <n v="5"/>
    <m/>
    <s v="NO"/>
    <s v="NO"/>
    <m/>
    <m/>
    <n v="4"/>
    <n v="5"/>
    <m/>
    <x v="5"/>
    <n v="1"/>
    <m/>
    <s v="La biblioteca de la facultad de Medicina ha estado cerrada durante todo el curso académico por reformas. La duración de las obras y la falta de alternativas me parece inaceptable, por lo que mi nivel de satisfacción este año es muy bajo."/>
    <d v="2017-03-24T10:58:25"/>
    <s v="10.150.1.152"/>
    <m/>
  </r>
  <r>
    <s v="F. Psicología"/>
    <s v="Ciencias de la Salud"/>
    <n v="4"/>
    <n v="2368"/>
    <m/>
    <m/>
    <x v="1"/>
    <n v="20"/>
    <m/>
    <x v="5"/>
    <n v="4"/>
    <m/>
    <n v="29"/>
    <n v="20"/>
    <m/>
    <m/>
    <m/>
    <m/>
    <n v="4"/>
    <n v="3"/>
    <n v="4"/>
    <n v="4"/>
    <m/>
    <n v="2"/>
    <m/>
    <n v="4"/>
    <n v="3"/>
    <m/>
    <m/>
    <n v="4"/>
    <n v="2"/>
    <n v="2"/>
    <n v="3"/>
    <n v="5"/>
    <n v="3"/>
    <n v="5"/>
    <n v="2"/>
    <n v="4"/>
    <n v="3"/>
    <n v="4"/>
    <n v="3"/>
    <n v="2"/>
    <n v="3"/>
    <n v="3"/>
    <n v="3"/>
    <s v="NO"/>
    <n v="4"/>
    <m/>
    <n v="4"/>
    <n v="2"/>
    <n v="4"/>
    <n v="4"/>
    <n v="4"/>
    <n v="4"/>
    <m/>
    <s v="SI"/>
    <s v="NO"/>
    <m/>
    <m/>
    <n v="4"/>
    <n v="3"/>
    <m/>
    <x v="2"/>
    <n v="3"/>
    <m/>
    <s v="En la biblioteca de psicología, el plazo para sacar test de la biblioteca son de 24 h con una penalización de un día cada hora de retraso. Me parece muy escaso el tiempo permitido ya que hay veces que tienes que trabajar con el test varios días seguidos. Además de que la penalización es excesiva, ya que por un día de retraso te impedirían sacar libros o cualquier otro material durante 24 días. Lo que imposibilita la opción de quedártelo más tiempo para esos trabajos. &lt;br&gt;&lt;br&gt;No he hecho aún el curso de la biblioteca porque estoy en segundo de carrera, pero si tengo pensado hacerlo para el siguiente año de cara al trabajo de fin de grado. De momento, fácilmente he podido desenvolverme para adquirir el material de la biblioteca. &lt;br&gt;"/>
    <d v="2017-03-24T10:59:05"/>
    <s v="10.150.1.152"/>
    <m/>
  </r>
  <r>
    <s v="F. Odontología"/>
    <s v="Ciencias de la Salud"/>
    <n v="4"/>
    <n v="2369"/>
    <m/>
    <m/>
    <x v="2"/>
    <n v="19"/>
    <m/>
    <x v="3"/>
    <n v="5"/>
    <m/>
    <n v="19"/>
    <n v="29"/>
    <n v="24"/>
    <s v="Biblioteca hispano islamica, Biblioteca publica acuña."/>
    <m/>
    <m/>
    <n v="4"/>
    <n v="4"/>
    <n v="5"/>
    <n v="3"/>
    <n v="1"/>
    <m/>
    <n v="3"/>
    <m/>
    <m/>
    <m/>
    <m/>
    <n v="1"/>
    <n v="5"/>
    <n v="5"/>
    <n v="4"/>
    <n v="2"/>
    <n v="4"/>
    <n v="4"/>
    <n v="1"/>
    <n v="2"/>
    <n v="4"/>
    <n v="3"/>
    <n v="4"/>
    <n v="2"/>
    <n v="4"/>
    <n v="3"/>
    <n v="5"/>
    <s v="NO"/>
    <n v="4"/>
    <m/>
    <n v="4"/>
    <n v="4"/>
    <n v="3"/>
    <n v="3"/>
    <n v="3"/>
    <n v="4"/>
    <m/>
    <s v="NO"/>
    <s v="NO"/>
    <m/>
    <m/>
    <n v="3"/>
    <n v="4"/>
    <m/>
    <x v="0"/>
    <n v="4"/>
    <m/>
    <m/>
    <d v="2017-03-24T11:11:41"/>
    <s v="10.150.1.152"/>
    <m/>
  </r>
  <r>
    <s v="F. Filología"/>
    <s v="Humanidades"/>
    <n v="1"/>
    <n v="2370"/>
    <m/>
    <m/>
    <x v="1"/>
    <n v="14"/>
    <m/>
    <x v="1"/>
    <n v="5"/>
    <m/>
    <n v="29"/>
    <n v="14"/>
    <n v="15"/>
    <m/>
    <m/>
    <m/>
    <n v="4"/>
    <n v="4"/>
    <n v="5"/>
    <n v="2"/>
    <m/>
    <n v="2"/>
    <n v="3"/>
    <n v="4"/>
    <n v="8.3333333333333329E-2"/>
    <m/>
    <m/>
    <n v="4"/>
    <n v="2"/>
    <n v="3"/>
    <n v="2"/>
    <n v="4"/>
    <n v="3"/>
    <n v="2"/>
    <n v="2"/>
    <n v="3"/>
    <n v="4"/>
    <n v="4"/>
    <n v="4"/>
    <n v="3"/>
    <n v="3"/>
    <n v="3"/>
    <n v="3"/>
    <s v="NO"/>
    <n v="3"/>
    <m/>
    <n v="4"/>
    <n v="4"/>
    <n v="4"/>
    <n v="4"/>
    <n v="4"/>
    <n v="4"/>
    <m/>
    <s v="NO"/>
    <s v="NO"/>
    <m/>
    <m/>
    <n v="4"/>
    <n v="3"/>
    <m/>
    <x v="2"/>
    <m/>
    <m/>
    <s v="Sería necesaria una mejora del servicio de wifi."/>
    <d v="2017-03-24T11:56:47"/>
    <s v="10.150.1.152"/>
    <m/>
  </r>
  <r>
    <s v="F. Ciencias Químicas"/>
    <s v="Ciencias Experimentales"/>
    <n v="2"/>
    <n v="2371"/>
    <m/>
    <m/>
    <x v="1"/>
    <n v="10"/>
    <m/>
    <x v="1"/>
    <n v="4"/>
    <m/>
    <n v="10"/>
    <n v="29"/>
    <m/>
    <s v="Bibliotecas de la Comunidad de Madrid y municipales"/>
    <m/>
    <m/>
    <n v="4"/>
    <n v="5"/>
    <n v="5"/>
    <n v="3"/>
    <m/>
    <n v="2"/>
    <n v="3"/>
    <m/>
    <m/>
    <m/>
    <m/>
    <n v="5"/>
    <n v="1"/>
    <n v="1"/>
    <n v="1"/>
    <n v="3"/>
    <n v="5"/>
    <n v="5"/>
    <n v="5"/>
    <n v="5"/>
    <n v="5"/>
    <n v="5"/>
    <n v="3"/>
    <n v="5"/>
    <n v="4"/>
    <n v="5"/>
    <n v="4"/>
    <s v="NO"/>
    <n v="4"/>
    <m/>
    <n v="5"/>
    <n v="5"/>
    <n v="5"/>
    <n v="5"/>
    <n v="5"/>
    <n v="5"/>
    <m/>
    <s v="SI"/>
    <s v="SI"/>
    <n v="5"/>
    <m/>
    <n v="5"/>
    <n v="4"/>
    <m/>
    <x v="2"/>
    <n v="4"/>
    <m/>
    <s v="Deberían de cambiar los ordenadores antiguos que todavía quedan por unos más nuevos y rápidos.&lt;br&gt;&lt;br&gt;También sería de grandísima utilidad que se instalara en todos o al menos en gran parte de los ordenadores el programa ASPEN ya que lo necesitamos en ingeniería y sólo hay una sala en toda la facultad que disponga de ello y muchas veces está reservada para dar clase.&lt;br&gt;&lt;br&gt;La temperatura de la sala de investigadores que se encuentra en la planta de arriba está muy alta, siendo incómodo estar allí."/>
    <d v="2017-03-24T12:09:13"/>
    <s v="10.150.1.152"/>
    <m/>
  </r>
  <r>
    <s v="F. Ciencias Físicas"/>
    <s v="Ciencias Experimentales"/>
    <n v="2"/>
    <n v="2372"/>
    <m/>
    <m/>
    <x v="0"/>
    <n v="6"/>
    <m/>
    <x v="2"/>
    <n v="4"/>
    <m/>
    <n v="6"/>
    <n v="23"/>
    <n v="1"/>
    <m/>
    <m/>
    <m/>
    <n v="3"/>
    <n v="3"/>
    <n v="3"/>
    <n v="3"/>
    <m/>
    <m/>
    <n v="3"/>
    <m/>
    <m/>
    <m/>
    <m/>
    <n v="3"/>
    <n v="3"/>
    <n v="1"/>
    <n v="4"/>
    <n v="2"/>
    <n v="2"/>
    <n v="2"/>
    <n v="2"/>
    <n v="5"/>
    <n v="3"/>
    <n v="3"/>
    <n v="3"/>
    <n v="3"/>
    <n v="3"/>
    <n v="3"/>
    <n v="3"/>
    <s v="NO"/>
    <n v="3"/>
    <m/>
    <n v="3"/>
    <n v="3"/>
    <n v="3"/>
    <n v="3"/>
    <n v="3"/>
    <n v="3"/>
    <m/>
    <s v="NO"/>
    <s v="NO"/>
    <m/>
    <m/>
    <n v="3"/>
    <n v="4"/>
    <m/>
    <x v="3"/>
    <n v="3"/>
    <m/>
    <m/>
    <d v="2017-03-24T12:10:36"/>
    <s v="10.150.1.151"/>
    <m/>
  </r>
  <r>
    <s v="F. Geografía e Historia"/>
    <s v="Humanidades"/>
    <n v="1"/>
    <n v="2373"/>
    <m/>
    <m/>
    <x v="1"/>
    <n v="16"/>
    <m/>
    <x v="1"/>
    <n v="4"/>
    <m/>
    <n v="16"/>
    <n v="11"/>
    <n v="1"/>
    <s v="Bibliotecas públicas de la CAM, BNE, Bibliotecas de la UNED, Bibliotecas digitales"/>
    <m/>
    <m/>
    <n v="4"/>
    <n v="4"/>
    <n v="4"/>
    <n v="1"/>
    <n v="1"/>
    <m/>
    <m/>
    <m/>
    <m/>
    <m/>
    <m/>
    <n v="4"/>
    <n v="4"/>
    <n v="4"/>
    <n v="4"/>
    <n v="4"/>
    <n v="4"/>
    <n v="4"/>
    <n v="4"/>
    <n v="6"/>
    <n v="4"/>
    <n v="4"/>
    <n v="4"/>
    <n v="4"/>
    <n v="4"/>
    <n v="4"/>
    <n v="4"/>
    <s v="SI"/>
    <n v="4"/>
    <m/>
    <n v="4"/>
    <n v="1"/>
    <n v="4"/>
    <n v="4"/>
    <n v="4"/>
    <n v="4"/>
    <m/>
    <s v="SI"/>
    <s v="NO"/>
    <m/>
    <m/>
    <n v="4"/>
    <n v="4"/>
    <m/>
    <x v="2"/>
    <n v="3"/>
    <m/>
    <s v="El servicio de biblioteca funciona bastante bien, la única objección que veo es que en la biblioteca de Geografía e Historia, cuando pides algún libro de depósito tardan bastante en subirlo, no es como en la biblioteca de Bellas Artes, que tarda como mucho, media hora en llegar&lt;br&gt;Gracias"/>
    <d v="2017-03-24T12:10:39"/>
    <s v="10.150.1.151"/>
    <m/>
  </r>
  <r>
    <s v="F. Ciencias Biológicas"/>
    <s v="Ciencias Experimentales"/>
    <n v="2"/>
    <n v="2374"/>
    <m/>
    <m/>
    <x v="1"/>
    <n v="2"/>
    <m/>
    <x v="1"/>
    <n v="1"/>
    <m/>
    <n v="2"/>
    <n v="29"/>
    <n v="7"/>
    <s v="Biblioteca de Retiro Elena Fortún.  &lt;br&gt;Biblioteca Pública Municipal Eugenio Trías. Casa de Fieras de El Retiro.&lt;br&gt;Sala de estudio Luis García Berlanga (Tetuán)"/>
    <m/>
    <m/>
    <n v="4"/>
    <n v="5"/>
    <n v="4"/>
    <n v="3"/>
    <m/>
    <n v="2"/>
    <m/>
    <n v="4"/>
    <n v="11"/>
    <m/>
    <m/>
    <n v="3"/>
    <n v="1"/>
    <n v="1"/>
    <n v="3"/>
    <n v="5"/>
    <n v="4"/>
    <n v="5"/>
    <n v="1"/>
    <n v="4"/>
    <n v="3"/>
    <n v="5"/>
    <n v="4"/>
    <n v="4"/>
    <n v="4"/>
    <n v="3"/>
    <n v="4"/>
    <s v="NO"/>
    <n v="3"/>
    <m/>
    <n v="3"/>
    <n v="2"/>
    <n v="2"/>
    <n v="5"/>
    <n v="5"/>
    <n v="5"/>
    <m/>
    <s v="SI"/>
    <s v="NO"/>
    <m/>
    <m/>
    <n v="4"/>
    <n v="3"/>
    <m/>
    <x v="2"/>
    <n v="4"/>
    <m/>
    <m/>
    <d v="2017-03-24T12:20:30"/>
    <s v="10.150.1.152"/>
    <m/>
  </r>
  <r>
    <s v="F. Ciencias Matemáticas"/>
    <s v="Ciencias Experimentales"/>
    <n v="2"/>
    <n v="2375"/>
    <m/>
    <m/>
    <x v="1"/>
    <n v="8"/>
    <m/>
    <x v="3"/>
    <n v="4"/>
    <m/>
    <n v="8"/>
    <n v="6"/>
    <n v="17"/>
    <m/>
    <m/>
    <m/>
    <n v="4"/>
    <n v="5"/>
    <n v="3"/>
    <n v="4"/>
    <n v="1"/>
    <m/>
    <m/>
    <m/>
    <m/>
    <m/>
    <m/>
    <n v="3"/>
    <n v="1"/>
    <n v="1"/>
    <n v="1"/>
    <n v="5"/>
    <n v="3"/>
    <n v="5"/>
    <n v="1"/>
    <n v="5"/>
    <n v="4"/>
    <n v="4"/>
    <n v="4"/>
    <n v="4"/>
    <n v="5"/>
    <n v="3"/>
    <n v="5"/>
    <s v="NO"/>
    <n v="5"/>
    <m/>
    <n v="4"/>
    <n v="1"/>
    <n v="2"/>
    <n v="5"/>
    <n v="5"/>
    <n v="5"/>
    <m/>
    <s v="SI"/>
    <s v="NO"/>
    <n v="3"/>
    <m/>
    <n v="4"/>
    <n v="4"/>
    <m/>
    <x v="3"/>
    <n v="3"/>
    <m/>
    <s v="No he hecho ningún curso de formación pero acompañé a mis pimatines en el tour por la biblioteca."/>
    <d v="2017-03-24T12:28:09"/>
    <s v="10.150.1.151"/>
    <m/>
  </r>
  <r>
    <s v="F. Ciencias Físicas"/>
    <s v="Ciencias Experimentales"/>
    <n v="2"/>
    <n v="2376"/>
    <m/>
    <m/>
    <x v="2"/>
    <n v="6"/>
    <m/>
    <x v="3"/>
    <n v="2"/>
    <m/>
    <n v="29"/>
    <n v="6"/>
    <n v="10"/>
    <m/>
    <m/>
    <m/>
    <n v="3"/>
    <n v="1"/>
    <n v="4"/>
    <n v="4"/>
    <m/>
    <m/>
    <n v="3"/>
    <m/>
    <m/>
    <m/>
    <m/>
    <n v="4"/>
    <n v="4"/>
    <n v="4"/>
    <n v="2"/>
    <n v="3"/>
    <n v="5"/>
    <n v="3"/>
    <n v="4"/>
    <n v="1"/>
    <n v="3"/>
    <n v="4"/>
    <n v="3"/>
    <n v="3"/>
    <n v="5"/>
    <n v="3"/>
    <n v="3"/>
    <s v="NO"/>
    <n v="4"/>
    <m/>
    <n v="4"/>
    <n v="4"/>
    <n v="4"/>
    <n v="4"/>
    <n v="4"/>
    <n v="4"/>
    <m/>
    <s v="SI"/>
    <s v="NO"/>
    <m/>
    <m/>
    <n v="4"/>
    <n v="3"/>
    <m/>
    <x v="2"/>
    <n v="5"/>
    <m/>
    <m/>
    <d v="2017-03-24T12:41:42"/>
    <s v="10.150.1.151"/>
    <m/>
  </r>
  <r>
    <s v="F. Filología"/>
    <s v="Humanidades"/>
    <n v="1"/>
    <n v="2377"/>
    <m/>
    <m/>
    <x v="1"/>
    <n v="14"/>
    <m/>
    <x v="5"/>
    <n v="3"/>
    <m/>
    <n v="14"/>
    <n v="29"/>
    <m/>
    <m/>
    <m/>
    <m/>
    <n v="5"/>
    <n v="4"/>
    <n v="4"/>
    <n v="3"/>
    <m/>
    <n v="2"/>
    <m/>
    <m/>
    <m/>
    <m/>
    <m/>
    <n v="3"/>
    <n v="1"/>
    <n v="1"/>
    <n v="5"/>
    <n v="5"/>
    <n v="4"/>
    <n v="5"/>
    <n v="3"/>
    <n v="6"/>
    <n v="4"/>
    <n v="4"/>
    <n v="4"/>
    <n v="4"/>
    <n v="4"/>
    <n v="4"/>
    <n v="4"/>
    <s v="NO"/>
    <n v="4"/>
    <m/>
    <n v="5"/>
    <n v="3"/>
    <n v="3"/>
    <n v="4"/>
    <n v="4"/>
    <n v="5"/>
    <m/>
    <s v="NO"/>
    <s v="NO"/>
    <m/>
    <m/>
    <n v="4"/>
    <n v="3"/>
    <m/>
    <x v="2"/>
    <n v="4"/>
    <m/>
    <m/>
    <d v="2017-03-24T13:01:35"/>
    <s v="10.150.1.151"/>
    <m/>
  </r>
  <r>
    <s v="F. Ciencias Políticas y Sociología"/>
    <s v="Ciencias Sociales"/>
    <n v="3"/>
    <n v="2378"/>
    <m/>
    <m/>
    <x v="1"/>
    <n v="9"/>
    <m/>
    <x v="2"/>
    <n v="3"/>
    <m/>
    <n v="9"/>
    <n v="26"/>
    <m/>
    <m/>
    <m/>
    <m/>
    <n v="2"/>
    <n v="5"/>
    <n v="4"/>
    <n v="4"/>
    <m/>
    <n v="2"/>
    <m/>
    <m/>
    <m/>
    <m/>
    <m/>
    <n v="4"/>
    <n v="1"/>
    <n v="1"/>
    <n v="2"/>
    <n v="4"/>
    <n v="4"/>
    <n v="4"/>
    <n v="3"/>
    <n v="1"/>
    <n v="4"/>
    <n v="3"/>
    <n v="3"/>
    <n v="4"/>
    <n v="3"/>
    <n v="3"/>
    <n v="3"/>
    <s v="NO"/>
    <n v="3"/>
    <m/>
    <n v="4"/>
    <n v="4"/>
    <n v="4"/>
    <n v="5"/>
    <n v="5"/>
    <n v="5"/>
    <m/>
    <m/>
    <m/>
    <m/>
    <m/>
    <n v="4"/>
    <n v="3"/>
    <m/>
    <x v="2"/>
    <n v="4"/>
    <m/>
    <m/>
    <d v="2017-03-24T13:18:56"/>
    <s v="10.150.1.151"/>
    <m/>
  </r>
  <r>
    <s v="F. Bellas Artes"/>
    <s v="Humanidades"/>
    <n v="1"/>
    <n v="2379"/>
    <m/>
    <m/>
    <x v="0"/>
    <n v="1"/>
    <m/>
    <x v="3"/>
    <n v="5"/>
    <m/>
    <n v="1"/>
    <n v="4"/>
    <n v="18"/>
    <m/>
    <m/>
    <m/>
    <n v="3"/>
    <n v="5"/>
    <n v="5"/>
    <n v="4"/>
    <n v="1"/>
    <m/>
    <m/>
    <m/>
    <m/>
    <m/>
    <m/>
    <n v="5"/>
    <n v="3"/>
    <n v="3"/>
    <n v="3"/>
    <n v="3"/>
    <n v="5"/>
    <n v="4"/>
    <n v="4"/>
    <n v="5"/>
    <n v="5"/>
    <n v="5"/>
    <n v="5"/>
    <n v="4"/>
    <n v="5"/>
    <n v="5"/>
    <n v="4"/>
    <s v="SI"/>
    <n v="5"/>
    <m/>
    <n v="5"/>
    <n v="5"/>
    <n v="5"/>
    <n v="4"/>
    <n v="4"/>
    <n v="5"/>
    <m/>
    <s v="SI"/>
    <s v="SI"/>
    <n v="5"/>
    <m/>
    <n v="5"/>
    <n v="5"/>
    <m/>
    <x v="0"/>
    <n v="4"/>
    <m/>
    <m/>
    <d v="2017-03-24T13:33:00"/>
    <s v="10.150.1.152"/>
    <m/>
  </r>
  <r>
    <s v="F. Geografía e Historia"/>
    <s v="Humanidades"/>
    <n v="1"/>
    <n v="2380"/>
    <m/>
    <m/>
    <x v="0"/>
    <n v="16"/>
    <m/>
    <x v="1"/>
    <n v="4"/>
    <m/>
    <n v="16"/>
    <n v="29"/>
    <n v="11"/>
    <s v="Biblioteca Nacional de España"/>
    <m/>
    <m/>
    <n v="5"/>
    <n v="4"/>
    <n v="4"/>
    <n v="3"/>
    <n v="1"/>
    <m/>
    <m/>
    <m/>
    <m/>
    <m/>
    <m/>
    <n v="4"/>
    <n v="3"/>
    <n v="3"/>
    <n v="3"/>
    <n v="2"/>
    <n v="4"/>
    <n v="1"/>
    <n v="4"/>
    <n v="4"/>
    <n v="3"/>
    <n v="4"/>
    <n v="3"/>
    <n v="3"/>
    <n v="4"/>
    <n v="3"/>
    <n v="3"/>
    <s v="SI"/>
    <n v="4"/>
    <m/>
    <n v="5"/>
    <n v="5"/>
    <n v="5"/>
    <n v="5"/>
    <n v="5"/>
    <n v="5"/>
    <m/>
    <s v="SI"/>
    <s v="SI"/>
    <n v="4"/>
    <m/>
    <n v="4"/>
    <n v="5"/>
    <m/>
    <x v="2"/>
    <n v="3"/>
    <m/>
    <m/>
    <d v="2017-03-24T13:58:05"/>
    <s v="10.150.1.152"/>
    <m/>
  </r>
  <r>
    <s v="F. Educación - Centro de Formación del Profesorado"/>
    <s v="Humanidades"/>
    <n v="1"/>
    <n v="2381"/>
    <m/>
    <m/>
    <x v="1"/>
    <n v="12"/>
    <m/>
    <x v="2"/>
    <n v="3"/>
    <m/>
    <n v="12"/>
    <n v="12"/>
    <n v="12"/>
    <s v="Bibliotecas municipales como, por ejemplo, Pablo Neruda."/>
    <m/>
    <m/>
    <n v="4"/>
    <n v="4"/>
    <n v="4"/>
    <n v="2"/>
    <n v="1"/>
    <m/>
    <m/>
    <m/>
    <m/>
    <m/>
    <m/>
    <n v="4"/>
    <n v="1"/>
    <n v="1"/>
    <n v="5"/>
    <n v="5"/>
    <n v="5"/>
    <n v="5"/>
    <n v="4"/>
    <n v="2"/>
    <n v="3"/>
    <n v="5"/>
    <n v="4"/>
    <n v="4"/>
    <n v="5"/>
    <n v="4"/>
    <n v="3"/>
    <s v="NO"/>
    <n v="4"/>
    <m/>
    <n v="2"/>
    <n v="2"/>
    <n v="4"/>
    <n v="5"/>
    <n v="4"/>
    <n v="4"/>
    <m/>
    <s v="NO"/>
    <s v="NO"/>
    <m/>
    <m/>
    <n v="1"/>
    <n v="1"/>
    <m/>
    <x v="3"/>
    <m/>
    <m/>
    <m/>
    <d v="2017-03-24T15:32:40"/>
    <s v="10.150.1.151"/>
    <m/>
  </r>
  <r>
    <s v="F. Filología"/>
    <s v="Humanidades"/>
    <n v="1"/>
    <n v="2382"/>
    <m/>
    <m/>
    <x v="1"/>
    <n v="14"/>
    <m/>
    <x v="2"/>
    <n v="2"/>
    <m/>
    <n v="29"/>
    <n v="15"/>
    <n v="14"/>
    <m/>
    <m/>
    <m/>
    <n v="4"/>
    <n v="4"/>
    <n v="4"/>
    <n v="3"/>
    <m/>
    <n v="2"/>
    <m/>
    <n v="4"/>
    <n v="4.1666666666666664E-2"/>
    <m/>
    <m/>
    <n v="2"/>
    <n v="3"/>
    <n v="3"/>
    <n v="4"/>
    <n v="3"/>
    <n v="5"/>
    <n v="5"/>
    <n v="4"/>
    <n v="2"/>
    <n v="2"/>
    <n v="1"/>
    <n v="1"/>
    <n v="3"/>
    <n v="4"/>
    <n v="4"/>
    <n v="2"/>
    <s v="NO"/>
    <n v="2"/>
    <m/>
    <n v="5"/>
    <n v="3"/>
    <n v="4"/>
    <n v="4"/>
    <n v="4"/>
    <n v="4"/>
    <m/>
    <s v="SI"/>
    <s v="SI"/>
    <n v="3"/>
    <m/>
    <n v="3"/>
    <n v="5"/>
    <m/>
    <x v="3"/>
    <n v="3"/>
    <m/>
    <m/>
    <d v="2017-03-24T15:32:57"/>
    <s v="10.150.1.151"/>
    <m/>
  </r>
  <r>
    <s v="F. Veterinaria"/>
    <s v="Ciencias de la Salud"/>
    <n v="4"/>
    <n v="2383"/>
    <m/>
    <m/>
    <x v="1"/>
    <n v="21"/>
    <m/>
    <x v="3"/>
    <n v="3"/>
    <m/>
    <n v="16"/>
    <n v="29"/>
    <n v="21"/>
    <m/>
    <m/>
    <m/>
    <n v="3"/>
    <n v="1"/>
    <n v="3"/>
    <n v="2"/>
    <n v="1"/>
    <n v="2"/>
    <m/>
    <m/>
    <m/>
    <m/>
    <m/>
    <m/>
    <n v="3"/>
    <n v="4"/>
    <n v="5"/>
    <n v="4"/>
    <n v="3"/>
    <n v="5"/>
    <n v="2"/>
    <n v="3"/>
    <n v="2"/>
    <n v="4"/>
    <n v="4"/>
    <n v="3"/>
    <n v="4"/>
    <n v="1"/>
    <n v="4"/>
    <s v="SI"/>
    <n v="1"/>
    <m/>
    <n v="3"/>
    <n v="2"/>
    <n v="4"/>
    <n v="5"/>
    <n v="4"/>
    <n v="4"/>
    <m/>
    <s v="NO"/>
    <s v="SI"/>
    <n v="3"/>
    <m/>
    <n v="3"/>
    <n v="2"/>
    <m/>
    <x v="3"/>
    <n v="2"/>
    <m/>
    <m/>
    <d v="2017-03-24T15:38:12"/>
    <s v="10.150.1.152"/>
    <m/>
  </r>
  <r>
    <s v="F. Educación - Centro de Formación del Profesorado"/>
    <s v="Humanidades"/>
    <n v="1"/>
    <n v="2384"/>
    <m/>
    <m/>
    <x v="1"/>
    <n v="12"/>
    <m/>
    <x v="2"/>
    <n v="2"/>
    <m/>
    <n v="12"/>
    <m/>
    <m/>
    <s v="Biblioteca Ricardo de la Vega (Getafe) y biblioteca de la Universidad Carlos III de Getafe"/>
    <m/>
    <m/>
    <n v="2"/>
    <n v="4"/>
    <n v="3"/>
    <n v="5"/>
    <m/>
    <n v="2"/>
    <n v="3"/>
    <n v="4"/>
    <m/>
    <m/>
    <m/>
    <n v="4"/>
    <n v="4"/>
    <n v="1"/>
    <n v="4"/>
    <n v="5"/>
    <n v="5"/>
    <n v="5"/>
    <n v="3"/>
    <m/>
    <n v="3"/>
    <n v="5"/>
    <n v="5"/>
    <n v="5"/>
    <n v="4"/>
    <n v="2"/>
    <n v="5"/>
    <s v="NO"/>
    <n v="4"/>
    <m/>
    <n v="3"/>
    <n v="3"/>
    <n v="5"/>
    <n v="5"/>
    <n v="5"/>
    <n v="5"/>
    <m/>
    <s v="NO"/>
    <s v="NO"/>
    <m/>
    <m/>
    <n v="4"/>
    <n v="3"/>
    <m/>
    <x v="3"/>
    <n v="3"/>
    <m/>
    <m/>
    <d v="2017-03-24T18:21:09"/>
    <s v="10.150.1.152"/>
    <m/>
  </r>
  <r>
    <s v="F. Derecho"/>
    <s v="Ciencias Sociales"/>
    <n v="3"/>
    <n v="2385"/>
    <m/>
    <m/>
    <x v="0"/>
    <n v="11"/>
    <m/>
    <x v="3"/>
    <n v="5"/>
    <m/>
    <n v="11"/>
    <n v="29"/>
    <n v="9"/>
    <s v="Biblioteca Nacional de España, biblioteca del Colegio Notarial de Madrid, biblioteca de la Facultad de Derecho de la Universidad Autónoma de Madrid, biblioteca de la Universidad Pontificia de Comillas (Cantoblanco)."/>
    <m/>
    <m/>
    <n v="5"/>
    <n v="5"/>
    <n v="5"/>
    <n v="2"/>
    <n v="1"/>
    <m/>
    <m/>
    <m/>
    <m/>
    <m/>
    <m/>
    <n v="4"/>
    <n v="5"/>
    <n v="1"/>
    <n v="3"/>
    <n v="1"/>
    <n v="1"/>
    <n v="1"/>
    <n v="1"/>
    <n v="6"/>
    <n v="4"/>
    <n v="4"/>
    <n v="5"/>
    <n v="5"/>
    <n v="5"/>
    <n v="5"/>
    <n v="5"/>
    <s v="SI"/>
    <n v="5"/>
    <m/>
    <n v="5"/>
    <n v="5"/>
    <n v="5"/>
    <n v="5"/>
    <n v="5"/>
    <n v="5"/>
    <m/>
    <s v="SI"/>
    <s v="SI"/>
    <n v="5"/>
    <m/>
    <n v="5"/>
    <n v="5"/>
    <m/>
    <x v="0"/>
    <n v="3"/>
    <m/>
    <m/>
    <d v="2017-03-24T18:27:32"/>
    <s v="10.150.1.152"/>
    <m/>
  </r>
  <r>
    <s v="F. Ciencias Físicas"/>
    <s v="Ciencias Experimentales"/>
    <n v="2"/>
    <n v="2386"/>
    <m/>
    <m/>
    <x v="0"/>
    <n v="6"/>
    <m/>
    <x v="0"/>
    <n v="4"/>
    <m/>
    <m/>
    <m/>
    <m/>
    <m/>
    <m/>
    <m/>
    <m/>
    <m/>
    <m/>
    <m/>
    <m/>
    <m/>
    <m/>
    <m/>
    <m/>
    <m/>
    <m/>
    <n v="1"/>
    <n v="5"/>
    <n v="3"/>
    <n v="1"/>
    <n v="1"/>
    <n v="5"/>
    <n v="1"/>
    <n v="5"/>
    <n v="5"/>
    <n v="3"/>
    <n v="1"/>
    <n v="2"/>
    <m/>
    <n v="1"/>
    <m/>
    <m/>
    <s v="SI"/>
    <n v="2"/>
    <m/>
    <m/>
    <m/>
    <m/>
    <m/>
    <m/>
    <m/>
    <m/>
    <s v="SI"/>
    <s v="SI"/>
    <n v="5"/>
    <m/>
    <m/>
    <m/>
    <m/>
    <x v="5"/>
    <m/>
    <m/>
    <m/>
    <d v="2017-03-24T18:53:37"/>
    <s v="10.150.1.151"/>
    <m/>
  </r>
  <r>
    <s v="F. Trabajo Social"/>
    <s v="Ciencias Sociales"/>
    <n v="3"/>
    <n v="2387"/>
    <m/>
    <m/>
    <x v="1"/>
    <n v="26"/>
    <m/>
    <x v="1"/>
    <n v="3"/>
    <m/>
    <n v="26"/>
    <m/>
    <m/>
    <m/>
    <m/>
    <m/>
    <n v="3"/>
    <n v="1"/>
    <n v="2"/>
    <n v="4"/>
    <n v="1"/>
    <m/>
    <m/>
    <m/>
    <m/>
    <m/>
    <m/>
    <n v="4"/>
    <n v="1"/>
    <n v="1"/>
    <n v="2"/>
    <n v="2"/>
    <n v="2"/>
    <n v="2"/>
    <n v="1"/>
    <n v="3"/>
    <n v="4"/>
    <n v="4"/>
    <n v="1"/>
    <n v="5"/>
    <n v="3"/>
    <n v="5"/>
    <n v="3"/>
    <s v="NO"/>
    <n v="2"/>
    <m/>
    <n v="5"/>
    <n v="4"/>
    <n v="2"/>
    <n v="2"/>
    <n v="2"/>
    <n v="2"/>
    <m/>
    <s v="NO"/>
    <m/>
    <m/>
    <m/>
    <n v="5"/>
    <n v="5"/>
    <m/>
    <x v="0"/>
    <n v="4"/>
    <m/>
    <s v="Espero que no se fusione con la Biblioteca de Políticas"/>
    <d v="2017-03-24T19:37:52"/>
    <s v="10.150.1.151"/>
    <m/>
  </r>
  <r>
    <s v="F. Trabajo Social"/>
    <s v="Ciencias Sociales"/>
    <n v="3"/>
    <n v="2388"/>
    <m/>
    <m/>
    <x v="1"/>
    <n v="26"/>
    <m/>
    <x v="1"/>
    <n v="3"/>
    <m/>
    <n v="26"/>
    <m/>
    <m/>
    <m/>
    <m/>
    <m/>
    <n v="2"/>
    <n v="1"/>
    <n v="2"/>
    <n v="4"/>
    <n v="1"/>
    <m/>
    <m/>
    <m/>
    <m/>
    <m/>
    <m/>
    <n v="4"/>
    <n v="1"/>
    <n v="1"/>
    <n v="1"/>
    <n v="2"/>
    <n v="2"/>
    <n v="1"/>
    <m/>
    <n v="4"/>
    <n v="5"/>
    <n v="4"/>
    <n v="1"/>
    <n v="5"/>
    <n v="2"/>
    <n v="5"/>
    <n v="2"/>
    <s v="NO"/>
    <n v="2"/>
    <m/>
    <n v="5"/>
    <n v="1"/>
    <n v="2"/>
    <n v="4"/>
    <n v="2"/>
    <n v="2"/>
    <m/>
    <s v="SI"/>
    <s v="NO"/>
    <m/>
    <m/>
    <n v="5"/>
    <n v="5"/>
    <m/>
    <x v="0"/>
    <n v="4"/>
    <m/>
    <s v="Sería una pena su fusión con la Biblioteca de Políticas"/>
    <d v="2017-03-24T19:40:49"/>
    <s v="10.150.1.151"/>
    <m/>
  </r>
  <r>
    <s v="F. Trabajo Social"/>
    <s v="Ciencias Sociales"/>
    <n v="3"/>
    <n v="2389"/>
    <m/>
    <m/>
    <x v="1"/>
    <n v="26"/>
    <m/>
    <x v="1"/>
    <n v="3"/>
    <m/>
    <n v="26"/>
    <m/>
    <m/>
    <m/>
    <m/>
    <m/>
    <n v="2"/>
    <n v="1"/>
    <n v="1"/>
    <n v="4"/>
    <n v="1"/>
    <m/>
    <m/>
    <m/>
    <m/>
    <m/>
    <m/>
    <n v="4"/>
    <n v="1"/>
    <n v="1"/>
    <n v="2"/>
    <n v="2"/>
    <n v="2"/>
    <n v="1"/>
    <n v="1"/>
    <n v="3"/>
    <n v="4"/>
    <n v="3"/>
    <n v="1"/>
    <n v="5"/>
    <n v="3"/>
    <n v="4"/>
    <n v="2"/>
    <s v="SI"/>
    <n v="3"/>
    <m/>
    <n v="5"/>
    <n v="3"/>
    <n v="3"/>
    <n v="5"/>
    <m/>
    <n v="3"/>
    <m/>
    <s v="SI"/>
    <s v="NO"/>
    <m/>
    <m/>
    <n v="5"/>
    <n v="5"/>
    <m/>
    <x v="0"/>
    <n v="4"/>
    <m/>
    <s v="No fusionen por favor nuestra biblioteca de TS con la de Políticas"/>
    <d v="2017-03-24T19:43:34"/>
    <s v="10.150.1.151"/>
    <m/>
  </r>
  <r>
    <s v="F. Trabajo Social"/>
    <s v="Ciencias Sociales"/>
    <n v="3"/>
    <n v="2390"/>
    <m/>
    <m/>
    <x v="2"/>
    <n v="26"/>
    <m/>
    <x v="1"/>
    <n v="4"/>
    <m/>
    <n v="26"/>
    <n v="11"/>
    <m/>
    <m/>
    <m/>
    <m/>
    <n v="3"/>
    <n v="1"/>
    <n v="2"/>
    <n v="4"/>
    <n v="1"/>
    <m/>
    <m/>
    <m/>
    <m/>
    <m/>
    <m/>
    <n v="4"/>
    <n v="1"/>
    <n v="1"/>
    <n v="2"/>
    <n v="2"/>
    <n v="2"/>
    <n v="1"/>
    <n v="1"/>
    <n v="2"/>
    <n v="5"/>
    <n v="4"/>
    <n v="1"/>
    <n v="5"/>
    <n v="3"/>
    <n v="5"/>
    <n v="1"/>
    <s v="SI"/>
    <n v="3"/>
    <m/>
    <n v="5"/>
    <n v="3"/>
    <n v="3"/>
    <n v="5"/>
    <n v="3"/>
    <n v="3"/>
    <m/>
    <s v="SI"/>
    <s v="NO"/>
    <m/>
    <m/>
    <n v="5"/>
    <n v="5"/>
    <m/>
    <x v="0"/>
    <n v="4"/>
    <m/>
    <s v="La Biblioteca de TS debe permanecer y no unirse a la de Políticas"/>
    <d v="2017-03-24T19:47:11"/>
    <s v="10.150.1.151"/>
    <m/>
  </r>
  <r>
    <s v="F. Trabajo Social"/>
    <s v="Ciencias Sociales"/>
    <n v="3"/>
    <n v="2391"/>
    <m/>
    <m/>
    <x v="1"/>
    <n v="26"/>
    <m/>
    <x v="1"/>
    <n v="3"/>
    <m/>
    <n v="26"/>
    <m/>
    <m/>
    <m/>
    <m/>
    <m/>
    <n v="4"/>
    <n v="1"/>
    <n v="1"/>
    <n v="3"/>
    <n v="1"/>
    <m/>
    <m/>
    <m/>
    <m/>
    <m/>
    <m/>
    <n v="5"/>
    <n v="1"/>
    <n v="1"/>
    <n v="2"/>
    <n v="2"/>
    <n v="2"/>
    <n v="1"/>
    <n v="1"/>
    <n v="3"/>
    <n v="5"/>
    <n v="4"/>
    <n v="2"/>
    <n v="5"/>
    <n v="3"/>
    <n v="4"/>
    <n v="4"/>
    <s v="NO"/>
    <n v="3"/>
    <m/>
    <n v="5"/>
    <n v="3"/>
    <n v="3"/>
    <n v="5"/>
    <n v="3"/>
    <n v="3"/>
    <m/>
    <s v="SI"/>
    <s v="NO"/>
    <m/>
    <m/>
    <n v="5"/>
    <n v="5"/>
    <m/>
    <x v="0"/>
    <n v="4"/>
    <m/>
    <s v="Nuestra biblioteca de TS debe seguir sin ser absorbida por la de Políticas"/>
    <d v="2017-03-24T19:50:26"/>
    <s v="10.150.1.152"/>
    <m/>
  </r>
  <r>
    <s v="F. Derecho"/>
    <s v="Ciencias Sociales"/>
    <n v="3"/>
    <n v="2392"/>
    <m/>
    <m/>
    <x v="2"/>
    <n v="11"/>
    <m/>
    <x v="3"/>
    <n v="3"/>
    <m/>
    <n v="29"/>
    <n v="11"/>
    <n v="24"/>
    <m/>
    <m/>
    <m/>
    <n v="5"/>
    <n v="5"/>
    <n v="5"/>
    <n v="5"/>
    <m/>
    <m/>
    <n v="3"/>
    <m/>
    <m/>
    <m/>
    <m/>
    <n v="5"/>
    <n v="5"/>
    <n v="5"/>
    <n v="3"/>
    <n v="2"/>
    <n v="4"/>
    <n v="2"/>
    <n v="3"/>
    <n v="6"/>
    <n v="5"/>
    <n v="5"/>
    <n v="5"/>
    <n v="5"/>
    <n v="5"/>
    <n v="3"/>
    <n v="5"/>
    <s v="SI"/>
    <n v="5"/>
    <m/>
    <n v="5"/>
    <n v="5"/>
    <n v="5"/>
    <n v="5"/>
    <n v="5"/>
    <n v="5"/>
    <m/>
    <s v="NO"/>
    <s v="NO"/>
    <m/>
    <m/>
    <n v="5"/>
    <n v="5"/>
    <m/>
    <x v="0"/>
    <n v="5"/>
    <m/>
    <m/>
    <d v="2017-03-24T20:07:27"/>
    <s v="10.150.1.151"/>
    <m/>
  </r>
  <r>
    <s v="F. Trabajo Social"/>
    <s v="Ciencias Sociales"/>
    <n v="3"/>
    <n v="2393"/>
    <m/>
    <m/>
    <x v="1"/>
    <n v="26"/>
    <m/>
    <x v="1"/>
    <n v="4"/>
    <m/>
    <n v="26"/>
    <m/>
    <m/>
    <m/>
    <m/>
    <m/>
    <n v="2"/>
    <n v="1"/>
    <n v="1"/>
    <n v="5"/>
    <n v="1"/>
    <m/>
    <m/>
    <m/>
    <m/>
    <m/>
    <m/>
    <n v="4"/>
    <n v="1"/>
    <n v="1"/>
    <n v="3"/>
    <n v="2"/>
    <n v="2"/>
    <n v="1"/>
    <n v="1"/>
    <n v="3"/>
    <n v="5"/>
    <n v="4"/>
    <n v="1"/>
    <n v="5"/>
    <n v="3"/>
    <n v="5"/>
    <n v="2"/>
    <s v="SI"/>
    <n v="2"/>
    <m/>
    <n v="5"/>
    <n v="3"/>
    <n v="3"/>
    <n v="5"/>
    <n v="4"/>
    <n v="3"/>
    <m/>
    <s v="SI"/>
    <s v="NO"/>
    <m/>
    <m/>
    <n v="5"/>
    <n v="5"/>
    <m/>
    <x v="0"/>
    <n v="4"/>
    <m/>
    <s v="No a su fusión con la de Biblioteca de Políticas"/>
    <d v="2017-03-24T20:29:52"/>
    <s v="10.150.1.151"/>
    <m/>
  </r>
  <r>
    <s v="F. Geografía e Historia"/>
    <s v="Humanidades"/>
    <n v="1"/>
    <n v="2394"/>
    <m/>
    <m/>
    <x v="1"/>
    <n v="16"/>
    <m/>
    <x v="1"/>
    <n v="5"/>
    <m/>
    <n v="16"/>
    <n v="29"/>
    <m/>
    <s v="Red de Bibliotecas Públicas de la Comunidad de Madrid."/>
    <m/>
    <m/>
    <n v="5"/>
    <n v="4"/>
    <n v="4"/>
    <n v="2"/>
    <m/>
    <n v="2"/>
    <m/>
    <m/>
    <m/>
    <m/>
    <m/>
    <n v="5"/>
    <n v="2"/>
    <n v="4"/>
    <n v="2"/>
    <n v="4"/>
    <n v="4"/>
    <n v="5"/>
    <n v="5"/>
    <n v="3"/>
    <n v="5"/>
    <n v="5"/>
    <n v="5"/>
    <n v="5"/>
    <n v="5"/>
    <n v="4"/>
    <n v="5"/>
    <s v="SI"/>
    <n v="4"/>
    <m/>
    <n v="5"/>
    <n v="5"/>
    <n v="4"/>
    <n v="5"/>
    <n v="5"/>
    <n v="5"/>
    <m/>
    <s v="NO"/>
    <s v="NO"/>
    <m/>
    <m/>
    <n v="4"/>
    <n v="5"/>
    <m/>
    <x v="0"/>
    <n v="3"/>
    <m/>
    <s v="5.2. Desconocimiento de la existencia de cursos de formación."/>
    <d v="2017-03-24T21:35:18"/>
    <s v="10.150.1.151"/>
    <m/>
  </r>
  <r>
    <s v="F. Enfermería, Fisioterapia y Podología"/>
    <s v="Ciencias de la Salud"/>
    <n v="4"/>
    <n v="2395"/>
    <m/>
    <m/>
    <x v="1"/>
    <n v="22"/>
    <m/>
    <x v="2"/>
    <n v="3"/>
    <m/>
    <n v="22"/>
    <n v="18"/>
    <n v="13"/>
    <m/>
    <m/>
    <m/>
    <n v="4"/>
    <n v="4"/>
    <n v="4"/>
    <n v="3"/>
    <n v="1"/>
    <n v="2"/>
    <m/>
    <m/>
    <m/>
    <m/>
    <m/>
    <n v="4"/>
    <n v="4"/>
    <n v="2"/>
    <n v="3"/>
    <n v="2"/>
    <n v="1"/>
    <n v="3"/>
    <n v="1"/>
    <n v="4"/>
    <n v="4"/>
    <n v="5"/>
    <n v="4"/>
    <n v="4"/>
    <n v="4"/>
    <n v="4"/>
    <n v="4"/>
    <s v="SI"/>
    <n v="4"/>
    <m/>
    <n v="1"/>
    <n v="4"/>
    <n v="4"/>
    <n v="4"/>
    <n v="5"/>
    <n v="5"/>
    <m/>
    <s v="NO"/>
    <s v="NO"/>
    <m/>
    <m/>
    <n v="1"/>
    <n v="1"/>
    <m/>
    <x v="3"/>
    <n v="3"/>
    <m/>
    <s v="En un espacio dedicado al estudio y la lectura, el propio personal de la biblioteca no debería generar el alboroto que acostumbra a montar."/>
    <d v="2017-03-25T00:49:49"/>
    <s v="10.150.1.151"/>
    <m/>
  </r>
  <r>
    <s v="F. Geografía e Historia"/>
    <s v="Humanidades"/>
    <n v="1"/>
    <n v="2396"/>
    <m/>
    <m/>
    <x v="1"/>
    <n v="16"/>
    <m/>
    <x v="2"/>
    <n v="3"/>
    <m/>
    <n v="16"/>
    <n v="29"/>
    <m/>
    <m/>
    <m/>
    <m/>
    <n v="5"/>
    <n v="3"/>
    <n v="4"/>
    <n v="3"/>
    <m/>
    <n v="2"/>
    <n v="3"/>
    <m/>
    <m/>
    <m/>
    <m/>
    <n v="5"/>
    <n v="2"/>
    <n v="2"/>
    <n v="4"/>
    <n v="5"/>
    <n v="4"/>
    <n v="5"/>
    <n v="2"/>
    <n v="6"/>
    <n v="5"/>
    <n v="5"/>
    <n v="5"/>
    <n v="5"/>
    <n v="5"/>
    <n v="5"/>
    <n v="5"/>
    <s v="SI"/>
    <n v="5"/>
    <m/>
    <n v="5"/>
    <n v="5"/>
    <n v="5"/>
    <n v="5"/>
    <n v="5"/>
    <n v="5"/>
    <m/>
    <s v="SI"/>
    <s v="NO"/>
    <m/>
    <m/>
    <n v="5"/>
    <n v="5"/>
    <m/>
    <x v="0"/>
    <n v="5"/>
    <m/>
    <s v="Habría que mejorar de alguna manera con algún procedimiento para que los usuarios devuelvan los libros en el tiempo que tienen estipulado, los retrasos impiden a otros usuarios  disfrutar de esos libros. Quizá con más días de multa generaría un efecto disuasorio, o incluso con multas progresivas, de tal manera que cada vez que lo haga se pongan el doble de días que la vez anterior."/>
    <d v="2017-03-25T09:26:07"/>
    <s v="10.150.1.151"/>
    <m/>
  </r>
  <r>
    <s v="F. Veterinaria"/>
    <s v="Ciencias de la Salud"/>
    <n v="4"/>
    <n v="2397"/>
    <m/>
    <m/>
    <x v="1"/>
    <n v="21"/>
    <m/>
    <x v="3"/>
    <n v="5"/>
    <m/>
    <n v="21"/>
    <n v="16"/>
    <n v="29"/>
    <s v="Biblioteca Pública Latina Antonio Mingote "/>
    <m/>
    <m/>
    <n v="4"/>
    <n v="4"/>
    <n v="4"/>
    <n v="4"/>
    <m/>
    <n v="2"/>
    <n v="3"/>
    <n v="4"/>
    <n v="23"/>
    <m/>
    <m/>
    <n v="4"/>
    <n v="5"/>
    <n v="5"/>
    <n v="1"/>
    <n v="4"/>
    <n v="5"/>
    <n v="5"/>
    <n v="4"/>
    <n v="5"/>
    <n v="4"/>
    <n v="4"/>
    <n v="4"/>
    <n v="5"/>
    <n v="4"/>
    <n v="2"/>
    <n v="4"/>
    <s v="SI"/>
    <n v="4"/>
    <m/>
    <n v="5"/>
    <n v="3"/>
    <n v="4"/>
    <n v="5"/>
    <n v="5"/>
    <n v="5"/>
    <m/>
    <s v="SI"/>
    <s v="SI"/>
    <n v="5"/>
    <m/>
    <n v="5"/>
    <n v="5"/>
    <m/>
    <x v="2"/>
    <n v="4"/>
    <m/>
    <s v="Las revistas se deberían poder llevar a casa al igual que los libros; se hace un poco pesado el tener que ir a la biblioteca solo para poder revisar un par de revistas para un trabajo"/>
    <d v="2017-03-25T11:05:11"/>
    <s v="10.150.1.151"/>
    <m/>
  </r>
  <r>
    <s v="F. Geografía e Historia"/>
    <s v="Humanidades"/>
    <n v="1"/>
    <n v="2398"/>
    <m/>
    <m/>
    <x v="0"/>
    <n v="16"/>
    <m/>
    <x v="2"/>
    <n v="4"/>
    <m/>
    <n v="16"/>
    <m/>
    <m/>
    <m/>
    <m/>
    <m/>
    <n v="4"/>
    <n v="5"/>
    <n v="4"/>
    <n v="4"/>
    <n v="1"/>
    <m/>
    <m/>
    <m/>
    <m/>
    <m/>
    <m/>
    <n v="4"/>
    <n v="4"/>
    <n v="4"/>
    <n v="4"/>
    <n v="4"/>
    <n v="4"/>
    <n v="3"/>
    <n v="3"/>
    <n v="5"/>
    <n v="4"/>
    <n v="4"/>
    <n v="4"/>
    <n v="5"/>
    <n v="4"/>
    <n v="4"/>
    <n v="4"/>
    <s v="SI"/>
    <n v="4"/>
    <m/>
    <n v="5"/>
    <n v="5"/>
    <n v="4"/>
    <n v="5"/>
    <n v="5"/>
    <n v="5"/>
    <m/>
    <s v="SI"/>
    <s v="NO"/>
    <m/>
    <m/>
    <n v="5"/>
    <n v="5"/>
    <m/>
    <x v="2"/>
    <n v="5"/>
    <m/>
    <m/>
    <d v="2017-03-25T11:48:59"/>
    <s v="10.150.1.151"/>
    <m/>
  </r>
  <r>
    <s v="F. Ciencias Políticas y Sociología"/>
    <s v="Ciencias Sociales"/>
    <n v="3"/>
    <n v="2399"/>
    <m/>
    <m/>
    <x v="1"/>
    <n v="9"/>
    <m/>
    <x v="3"/>
    <n v="3"/>
    <m/>
    <n v="9"/>
    <n v="29"/>
    <n v="5"/>
    <m/>
    <m/>
    <m/>
    <n v="5"/>
    <n v="3"/>
    <n v="4"/>
    <n v="5"/>
    <m/>
    <m/>
    <n v="3"/>
    <m/>
    <m/>
    <m/>
    <m/>
    <n v="3"/>
    <n v="2"/>
    <n v="2"/>
    <n v="2"/>
    <n v="3"/>
    <n v="4"/>
    <n v="5"/>
    <n v="1"/>
    <n v="3"/>
    <n v="3"/>
    <n v="4"/>
    <n v="3"/>
    <n v="3"/>
    <n v="5"/>
    <n v="1"/>
    <n v="5"/>
    <s v="NO"/>
    <n v="5"/>
    <m/>
    <n v="2"/>
    <n v="1"/>
    <n v="5"/>
    <n v="5"/>
    <n v="3"/>
    <n v="5"/>
    <m/>
    <s v="NO"/>
    <s v="NO"/>
    <m/>
    <m/>
    <n v="3"/>
    <n v="2"/>
    <m/>
    <x v="3"/>
    <n v="3"/>
    <m/>
    <s v="En cuanto al personal, que éste tenga mejor trato. &lt;br&gt;&lt;br&gt;"/>
    <d v="2017-03-25T13:00:20"/>
    <s v="10.150.1.151"/>
    <m/>
  </r>
  <r>
    <s v="F. Educación - Centro de Formación del Profesorado"/>
    <s v="Humanidades"/>
    <n v="1"/>
    <n v="2400"/>
    <m/>
    <m/>
    <x v="0"/>
    <n v="12"/>
    <m/>
    <x v="2"/>
    <n v="3"/>
    <m/>
    <n v="12"/>
    <m/>
    <m/>
    <m/>
    <m/>
    <m/>
    <n v="5"/>
    <n v="5"/>
    <n v="5"/>
    <n v="5"/>
    <n v="1"/>
    <m/>
    <m/>
    <m/>
    <m/>
    <m/>
    <m/>
    <n v="5"/>
    <n v="5"/>
    <n v="5"/>
    <n v="2"/>
    <n v="2"/>
    <n v="4"/>
    <n v="1"/>
    <n v="4"/>
    <n v="6"/>
    <n v="5"/>
    <n v="5"/>
    <n v="5"/>
    <n v="5"/>
    <n v="5"/>
    <n v="4"/>
    <n v="3"/>
    <s v="SI"/>
    <m/>
    <m/>
    <n v="4"/>
    <n v="5"/>
    <n v="5"/>
    <n v="5"/>
    <n v="5"/>
    <n v="5"/>
    <m/>
    <s v="SI"/>
    <s v="SI"/>
    <n v="4"/>
    <m/>
    <n v="4"/>
    <n v="4"/>
    <m/>
    <x v="0"/>
    <n v="4"/>
    <m/>
    <m/>
    <d v="2017-03-25T13:16:24"/>
    <s v="10.150.1.151"/>
    <m/>
  </r>
  <r>
    <s v="F. Trabajo Social"/>
    <s v="Ciencias Sociales"/>
    <n v="3"/>
    <n v="2401"/>
    <m/>
    <m/>
    <x v="1"/>
    <n v="26"/>
    <m/>
    <x v="2"/>
    <n v="3"/>
    <m/>
    <n v="26"/>
    <n v="9"/>
    <n v="20"/>
    <m/>
    <m/>
    <m/>
    <n v="4"/>
    <n v="3"/>
    <n v="3"/>
    <n v="3"/>
    <n v="1"/>
    <m/>
    <m/>
    <m/>
    <m/>
    <m/>
    <m/>
    <n v="3"/>
    <n v="2"/>
    <n v="4"/>
    <n v="4"/>
    <n v="4"/>
    <n v="5"/>
    <n v="5"/>
    <n v="3"/>
    <n v="4"/>
    <n v="4"/>
    <n v="4"/>
    <n v="4"/>
    <n v="4"/>
    <n v="4"/>
    <n v="3"/>
    <n v="3"/>
    <s v="NO"/>
    <n v="4"/>
    <m/>
    <n v="4"/>
    <n v="3"/>
    <n v="4"/>
    <n v="5"/>
    <n v="5"/>
    <n v="4"/>
    <m/>
    <s v="NO"/>
    <s v="NO"/>
    <m/>
    <m/>
    <n v="3"/>
    <n v="3"/>
    <m/>
    <x v="2"/>
    <n v="3"/>
    <m/>
    <m/>
    <d v="2017-03-25T13:27:13"/>
    <s v="10.150.1.152"/>
    <m/>
  </r>
  <r>
    <s v="F. Geografía e Historia"/>
    <s v="Humanidades"/>
    <n v="1"/>
    <n v="2402"/>
    <m/>
    <m/>
    <x v="2"/>
    <n v="16"/>
    <m/>
    <x v="3"/>
    <n v="5"/>
    <m/>
    <n v="16"/>
    <n v="1"/>
    <n v="15"/>
    <s v="Biblioteca del MNCARS, Biblioteca Nacional de España."/>
    <m/>
    <m/>
    <n v="5"/>
    <n v="5"/>
    <n v="5"/>
    <n v="2"/>
    <m/>
    <m/>
    <n v="3"/>
    <m/>
    <m/>
    <m/>
    <m/>
    <n v="4"/>
    <n v="1"/>
    <n v="1"/>
    <n v="4"/>
    <n v="1"/>
    <n v="5"/>
    <n v="1"/>
    <n v="5"/>
    <n v="6"/>
    <n v="2"/>
    <n v="4"/>
    <n v="1"/>
    <n v="3"/>
    <n v="5"/>
    <n v="1"/>
    <n v="2"/>
    <s v="SI"/>
    <n v="1"/>
    <m/>
    <n v="2"/>
    <n v="5"/>
    <n v="5"/>
    <n v="5"/>
    <n v="5"/>
    <n v="5"/>
    <m/>
    <s v="NO"/>
    <s v="NO"/>
    <n v="1"/>
    <m/>
    <n v="1"/>
    <n v="5"/>
    <m/>
    <x v="5"/>
    <n v="3"/>
    <m/>
    <s v="*Falta bibliografía dedicada al Arte de India.&lt;br&gt;*No existe un préstamo interbibliotecario que soluciones las carencias de la falta de bibliografía de Arte Indio. Por ejemplo: si requiero un libro que se encuentra en Casa Asia Barcelona no existe una gestión de préstamo, mientras que en la Universidad Carlos III sí.&lt;br&gt;*Debería de estar abierta los días sábados."/>
    <d v="2017-03-25T14:01:56"/>
    <s v="10.150.1.151"/>
    <m/>
  </r>
  <r>
    <s v="F. Enfermería, Fisioterapia y Podología"/>
    <s v="Ciencias de la Salud"/>
    <n v="4"/>
    <n v="2403"/>
    <m/>
    <m/>
    <x v="1"/>
    <n v="22"/>
    <m/>
    <x v="2"/>
    <n v="3"/>
    <m/>
    <n v="22"/>
    <n v="19"/>
    <n v="18"/>
    <s v="Biblioteca de Hospital Clínico Universitario de Madrid"/>
    <m/>
    <m/>
    <n v="4"/>
    <n v="4"/>
    <n v="4"/>
    <n v="4"/>
    <n v="1"/>
    <n v="2"/>
    <n v="3"/>
    <m/>
    <m/>
    <m/>
    <m/>
    <n v="3"/>
    <n v="3"/>
    <n v="3"/>
    <n v="1"/>
    <n v="2"/>
    <n v="5"/>
    <n v="1"/>
    <n v="1"/>
    <n v="3"/>
    <n v="3"/>
    <n v="3"/>
    <n v="3"/>
    <n v="5"/>
    <n v="3"/>
    <n v="3"/>
    <n v="3"/>
    <s v="SI"/>
    <n v="3"/>
    <m/>
    <n v="5"/>
    <n v="4"/>
    <n v="4"/>
    <n v="5"/>
    <n v="5"/>
    <n v="5"/>
    <m/>
    <s v="SI"/>
    <s v="NO"/>
    <m/>
    <m/>
    <n v="4"/>
    <n v="5"/>
    <m/>
    <x v="2"/>
    <n v="4"/>
    <m/>
    <m/>
    <d v="2017-03-25T14:11:17"/>
    <s v="10.150.1.152"/>
    <m/>
  </r>
  <r>
    <s v="F. Ciencias Matemáticas"/>
    <s v="Ciencias Experimentales"/>
    <n v="2"/>
    <n v="2404"/>
    <m/>
    <m/>
    <x v="1"/>
    <n v="8"/>
    <m/>
    <x v="1"/>
    <n v="3"/>
    <m/>
    <n v="8"/>
    <n v="29"/>
    <m/>
    <m/>
    <m/>
    <m/>
    <n v="3"/>
    <n v="4"/>
    <n v="3"/>
    <n v="2"/>
    <n v="1"/>
    <m/>
    <m/>
    <m/>
    <m/>
    <m/>
    <m/>
    <n v="3"/>
    <n v="1"/>
    <n v="1"/>
    <n v="2"/>
    <n v="5"/>
    <n v="4"/>
    <n v="5"/>
    <n v="1"/>
    <n v="2"/>
    <n v="3"/>
    <n v="4"/>
    <n v="3"/>
    <n v="2"/>
    <n v="4"/>
    <n v="2"/>
    <n v="4"/>
    <s v="NO"/>
    <n v="3"/>
    <m/>
    <n v="3"/>
    <n v="1"/>
    <n v="2"/>
    <n v="3"/>
    <n v="3"/>
    <n v="4"/>
    <m/>
    <s v="NO"/>
    <s v="NO"/>
    <m/>
    <m/>
    <n v="2"/>
    <n v="2"/>
    <m/>
    <x v="2"/>
    <n v="3"/>
    <m/>
    <m/>
    <d v="2017-03-25T14:31:41"/>
    <s v="10.150.1.152"/>
    <m/>
  </r>
  <r>
    <s v="F. Medicina"/>
    <s v="Ciencias de la Salud"/>
    <n v="4"/>
    <n v="2405"/>
    <m/>
    <m/>
    <x v="1"/>
    <n v="18"/>
    <m/>
    <x v="3"/>
    <n v="5"/>
    <m/>
    <n v="18"/>
    <n v="22"/>
    <n v="29"/>
    <m/>
    <m/>
    <m/>
    <n v="1"/>
    <n v="3"/>
    <n v="3"/>
    <n v="3"/>
    <m/>
    <n v="2"/>
    <n v="3"/>
    <n v="4"/>
    <n v="8.3333333333333329E-2"/>
    <m/>
    <m/>
    <n v="5"/>
    <n v="5"/>
    <n v="5"/>
    <n v="5"/>
    <n v="2"/>
    <n v="5"/>
    <n v="1"/>
    <n v="1"/>
    <n v="5"/>
    <n v="5"/>
    <n v="5"/>
    <n v="5"/>
    <n v="5"/>
    <n v="1"/>
    <n v="5"/>
    <n v="5"/>
    <s v="NO"/>
    <n v="3"/>
    <m/>
    <n v="5"/>
    <n v="5"/>
    <n v="5"/>
    <n v="5"/>
    <n v="5"/>
    <n v="5"/>
    <m/>
    <s v="NO"/>
    <s v="NO"/>
    <m/>
    <m/>
    <n v="5"/>
    <n v="5"/>
    <m/>
    <x v="3"/>
    <n v="3"/>
    <m/>
    <s v="Soy estudiante de medicina de la UCM y utilizo al igual que mis compañeros, de forma regular, las instalaciones de nuestra facultad y otras. La facultad de medicina ha estado cerrada durante todo el presente curso académico por reformas y tanto sus trabajadores como los usuarios nos hemos visto afectados por ello. Es cierto que supone un esfuerzo que a largo plazo, pero considero que durante este tiempo debió haberse ampliado el horario de la bibliotecas de enfermería, odontología, o farmacia para suplir la afluencia de estudiantes de medicina, que hemos tenido que repartirnos por todo el campus, en bibliotecas que no nos ofrecen los libros que necesitamos. &lt;br&gt;&lt;br&gt;Al margen de ese tema, consideramos (y hablo por mis compañeros) que la biblioteca de Medicina, al ser una de las que más afluencia de estudiantes recibe en condiciones normales, tanto durante el curso como en periodos de exámenes, debería ampliarse su horario, ya sea en entre semana o mantener el horario de 9.00 a 21.00 pero abrir un día durante el fin de semana de forma regular o al menos durante los exámenes. Prácticamente toda ciudad universitaria se tiene que desplazar a la biblioteca María Zambrano, que está alejada y mal comunicada. Los estudiantes de medicina, por cuestiones propias de la carrera que realizamos invertimos tiempo en el estudio en bibliotecas y hacemos uso abundante de los recursos que nos proporciona y consideramos que deberíamos disponer de cierta consideración en el este aspecto.&lt;br&gt;&lt;br&gt;Muchas gracias por la labor que hacéis. &lt;br&gt;&lt;br&gt; "/>
    <d v="2017-03-25T15:57:55"/>
    <s v="10.150.1.151"/>
    <m/>
  </r>
  <r>
    <s v="F. Derecho"/>
    <s v="Ciencias Sociales"/>
    <n v="3"/>
    <n v="2406"/>
    <m/>
    <m/>
    <x v="1"/>
    <n v="11"/>
    <m/>
    <x v="3"/>
    <n v="3"/>
    <m/>
    <n v="29"/>
    <n v="24"/>
    <m/>
    <m/>
    <m/>
    <m/>
    <n v="4"/>
    <n v="4"/>
    <n v="4"/>
    <n v="3"/>
    <m/>
    <n v="2"/>
    <n v="3"/>
    <m/>
    <m/>
    <m/>
    <m/>
    <n v="2"/>
    <n v="1"/>
    <n v="1"/>
    <n v="4"/>
    <n v="4"/>
    <n v="3"/>
    <n v="4"/>
    <n v="1"/>
    <n v="3"/>
    <n v="3"/>
    <n v="3"/>
    <n v="2"/>
    <n v="4"/>
    <n v="3"/>
    <n v="2"/>
    <n v="3"/>
    <s v="NO"/>
    <n v="2"/>
    <m/>
    <n v="4"/>
    <n v="2"/>
    <n v="2"/>
    <n v="4"/>
    <n v="3"/>
    <n v="3"/>
    <m/>
    <s v="NO"/>
    <s v="NO"/>
    <m/>
    <m/>
    <n v="4"/>
    <n v="4"/>
    <m/>
    <x v="2"/>
    <m/>
    <m/>
    <m/>
    <d v="2017-03-25T16:24:10"/>
    <s v="10.150.1.151"/>
    <m/>
  </r>
  <r>
    <s v="F. Ciencias Económicas y Empresariales"/>
    <s v="Ciencias Sociales"/>
    <n v="3"/>
    <n v="2407"/>
    <m/>
    <m/>
    <x v="1"/>
    <n v="5"/>
    <m/>
    <x v="5"/>
    <n v="2"/>
    <m/>
    <n v="5"/>
    <m/>
    <m/>
    <m/>
    <m/>
    <m/>
    <n v="2"/>
    <n v="4"/>
    <n v="4"/>
    <n v="4"/>
    <m/>
    <m/>
    <n v="3"/>
    <m/>
    <m/>
    <m/>
    <m/>
    <n v="2"/>
    <n v="3"/>
    <n v="2"/>
    <n v="2"/>
    <n v="5"/>
    <n v="2"/>
    <n v="5"/>
    <n v="1"/>
    <n v="3"/>
    <n v="3"/>
    <n v="2"/>
    <n v="3"/>
    <n v="3"/>
    <n v="3"/>
    <n v="3"/>
    <n v="3"/>
    <s v="NO"/>
    <n v="4"/>
    <m/>
    <n v="2"/>
    <n v="3"/>
    <n v="3"/>
    <n v="3"/>
    <n v="4"/>
    <n v="4"/>
    <m/>
    <s v="SI"/>
    <s v="SI"/>
    <n v="3"/>
    <m/>
    <n v="3"/>
    <n v="4"/>
    <m/>
    <x v="3"/>
    <n v="3"/>
    <m/>
    <m/>
    <d v="2017-03-25T17:31:55"/>
    <s v="10.150.1.152"/>
    <m/>
  </r>
  <r>
    <s v="N/C"/>
    <s v="N/C"/>
    <e v="#N/A"/>
    <n v="2408"/>
    <m/>
    <m/>
    <x v="1"/>
    <m/>
    <m/>
    <x v="2"/>
    <n v="3"/>
    <m/>
    <n v="29"/>
    <n v="15"/>
    <n v="16"/>
    <m/>
    <m/>
    <m/>
    <n v="4"/>
    <n v="4"/>
    <n v="4"/>
    <n v="3"/>
    <n v="1"/>
    <m/>
    <n v="3"/>
    <m/>
    <m/>
    <m/>
    <m/>
    <n v="2"/>
    <n v="1"/>
    <n v="1"/>
    <n v="4"/>
    <n v="5"/>
    <n v="4"/>
    <n v="5"/>
    <n v="2"/>
    <n v="2"/>
    <n v="4"/>
    <n v="3"/>
    <n v="3"/>
    <n v="3"/>
    <n v="4"/>
    <n v="2"/>
    <n v="3"/>
    <s v="NO"/>
    <n v="4"/>
    <m/>
    <n v="3"/>
    <n v="2"/>
    <n v="2"/>
    <n v="4"/>
    <n v="4"/>
    <n v="4"/>
    <m/>
    <s v="NO"/>
    <s v="NO"/>
    <m/>
    <m/>
    <n v="3"/>
    <n v="3"/>
    <m/>
    <x v="3"/>
    <n v="4"/>
    <m/>
    <m/>
    <d v="2017-03-25T19:10:02"/>
    <s v="10.150.1.152"/>
    <m/>
  </r>
  <r>
    <s v="F. Ciencias de la Información"/>
    <s v="Ciencias Sociales"/>
    <n v="3"/>
    <n v="2409"/>
    <m/>
    <m/>
    <x v="1"/>
    <n v="4"/>
    <m/>
    <x v="2"/>
    <n v="4"/>
    <m/>
    <n v="4"/>
    <n v="15"/>
    <n v="29"/>
    <m/>
    <m/>
    <m/>
    <n v="3"/>
    <n v="5"/>
    <n v="5"/>
    <n v="4"/>
    <m/>
    <n v="2"/>
    <m/>
    <m/>
    <m/>
    <m/>
    <m/>
    <n v="2"/>
    <n v="2"/>
    <n v="2"/>
    <n v="4"/>
    <n v="5"/>
    <n v="5"/>
    <n v="5"/>
    <n v="2"/>
    <n v="4"/>
    <n v="3"/>
    <n v="3"/>
    <n v="4"/>
    <n v="3"/>
    <n v="4"/>
    <n v="3"/>
    <n v="3"/>
    <s v="NO"/>
    <n v="4"/>
    <m/>
    <n v="4"/>
    <n v="4"/>
    <n v="4"/>
    <n v="5"/>
    <n v="5"/>
    <n v="5"/>
    <m/>
    <s v="NO"/>
    <s v="NO"/>
    <m/>
    <m/>
    <n v="4"/>
    <n v="2"/>
    <m/>
    <x v="2"/>
    <n v="3"/>
    <m/>
    <m/>
    <d v="2017-03-25T19:43:52"/>
    <s v="10.150.1.152"/>
    <m/>
  </r>
  <r>
    <s v="F. Informática"/>
    <s v="Ciencias Experimentales"/>
    <n v="2"/>
    <n v="2410"/>
    <m/>
    <m/>
    <x v="1"/>
    <n v="17"/>
    <m/>
    <x v="1"/>
    <n v="1"/>
    <m/>
    <n v="17"/>
    <n v="29"/>
    <m/>
    <m/>
    <m/>
    <m/>
    <n v="5"/>
    <n v="5"/>
    <n v="5"/>
    <n v="3"/>
    <m/>
    <n v="2"/>
    <m/>
    <m/>
    <m/>
    <m/>
    <m/>
    <n v="2"/>
    <n v="1"/>
    <n v="1"/>
    <n v="3"/>
    <n v="5"/>
    <n v="3"/>
    <n v="3"/>
    <n v="2"/>
    <n v="5"/>
    <n v="3"/>
    <n v="4"/>
    <n v="4"/>
    <n v="4"/>
    <n v="4"/>
    <n v="4"/>
    <m/>
    <s v="NO"/>
    <n v="4"/>
    <m/>
    <n v="4"/>
    <n v="4"/>
    <n v="4"/>
    <n v="4"/>
    <n v="4"/>
    <n v="4"/>
    <m/>
    <s v="NO"/>
    <s v="NO"/>
    <m/>
    <m/>
    <n v="5"/>
    <n v="5"/>
    <m/>
    <x v="0"/>
    <n v="4"/>
    <m/>
    <m/>
    <d v="2017-03-25T20:16:56"/>
    <s v="10.150.1.152"/>
    <m/>
  </r>
  <r>
    <s v="F. Ciencias Químicas"/>
    <s v="Ciencias Experimentales"/>
    <n v="2"/>
    <n v="2411"/>
    <m/>
    <m/>
    <x v="1"/>
    <n v="10"/>
    <m/>
    <x v="1"/>
    <n v="1"/>
    <m/>
    <n v="10"/>
    <n v="10"/>
    <n v="10"/>
    <m/>
    <m/>
    <m/>
    <n v="4"/>
    <n v="5"/>
    <n v="5"/>
    <n v="3"/>
    <n v="1"/>
    <m/>
    <m/>
    <m/>
    <m/>
    <m/>
    <m/>
    <n v="5"/>
    <n v="1"/>
    <n v="1"/>
    <n v="1"/>
    <n v="5"/>
    <n v="3"/>
    <n v="5"/>
    <n v="1"/>
    <n v="2"/>
    <n v="3"/>
    <n v="5"/>
    <n v="3"/>
    <n v="5"/>
    <n v="4"/>
    <n v="3"/>
    <n v="5"/>
    <s v="NO"/>
    <n v="4"/>
    <m/>
    <n v="5"/>
    <n v="3"/>
    <n v="4"/>
    <n v="5"/>
    <n v="5"/>
    <n v="5"/>
    <m/>
    <s v="NO"/>
    <s v="NO"/>
    <m/>
    <m/>
    <n v="5"/>
    <n v="5"/>
    <m/>
    <x v="0"/>
    <n v="3"/>
    <m/>
    <s v="En relación a la pregunta 5.2, no he asistido a ningún curso de formación de usuarios porque desconozco de la existencia de estos cursos y su finalidad."/>
    <d v="2017-03-25T20:43:53"/>
    <s v="10.150.1.151"/>
    <m/>
  </r>
  <r>
    <s v="F. Ciencias Económicas y Empresariales"/>
    <s v="Ciencias Sociales"/>
    <n v="3"/>
    <n v="2412"/>
    <m/>
    <m/>
    <x v="0"/>
    <n v="5"/>
    <m/>
    <x v="1"/>
    <n v="3"/>
    <m/>
    <n v="5"/>
    <n v="20"/>
    <m/>
    <m/>
    <m/>
    <m/>
    <n v="4"/>
    <n v="4"/>
    <n v="3"/>
    <n v="3"/>
    <m/>
    <n v="2"/>
    <n v="3"/>
    <m/>
    <m/>
    <m/>
    <m/>
    <n v="2"/>
    <n v="5"/>
    <n v="2"/>
    <n v="2"/>
    <n v="3"/>
    <n v="4"/>
    <n v="2"/>
    <n v="5"/>
    <n v="3"/>
    <n v="4"/>
    <n v="5"/>
    <n v="4"/>
    <n v="5"/>
    <n v="5"/>
    <n v="5"/>
    <n v="5"/>
    <s v="SI"/>
    <n v="4"/>
    <m/>
    <n v="5"/>
    <n v="5"/>
    <n v="5"/>
    <n v="5"/>
    <n v="5"/>
    <n v="5"/>
    <m/>
    <s v="SI"/>
    <s v="SI"/>
    <n v="5"/>
    <m/>
    <n v="5"/>
    <n v="5"/>
    <m/>
    <x v="2"/>
    <n v="4"/>
    <m/>
    <s v="El principal problema que veo es el ruido que hacen algunos usuarios en la sala de lectura. En Economicas el suelo es muy ruidoso y los alumnos a veces hablan en voz alta.&lt;br&gt;Seria de agradecer mas taquillas como las de economicas (grandes) para dejar cosas en todas las bibliotecas pero que estuvieran a la vista de los responsables."/>
    <d v="2017-03-26T11:17:37"/>
    <s v="10.150.1.151"/>
    <m/>
  </r>
  <r>
    <s v="F. Derecho"/>
    <s v="Ciencias Sociales"/>
    <n v="3"/>
    <n v="2413"/>
    <m/>
    <m/>
    <x v="1"/>
    <n v="11"/>
    <m/>
    <x v="2"/>
    <n v="3"/>
    <m/>
    <n v="29"/>
    <n v="8"/>
    <n v="13"/>
    <m/>
    <m/>
    <m/>
    <n v="5"/>
    <n v="5"/>
    <n v="5"/>
    <n v="4"/>
    <m/>
    <n v="2"/>
    <m/>
    <m/>
    <m/>
    <m/>
    <m/>
    <n v="3"/>
    <n v="3"/>
    <n v="3"/>
    <n v="5"/>
    <n v="5"/>
    <n v="3"/>
    <n v="5"/>
    <n v="2"/>
    <n v="4"/>
    <n v="4"/>
    <n v="4"/>
    <n v="4"/>
    <n v="4"/>
    <n v="4"/>
    <n v="4"/>
    <n v="4"/>
    <s v="SI"/>
    <n v="4"/>
    <m/>
    <n v="4"/>
    <n v="4"/>
    <n v="4"/>
    <n v="4"/>
    <n v="4"/>
    <n v="4"/>
    <m/>
    <s v="SI"/>
    <s v="SI"/>
    <n v="4"/>
    <m/>
    <n v="4"/>
    <n v="4"/>
    <m/>
    <x v="2"/>
    <n v="4"/>
    <m/>
    <m/>
    <d v="2017-03-26T12:45:52"/>
    <s v="10.150.1.152"/>
    <m/>
  </r>
  <r>
    <s v="F. Educación - Centro de Formación del Profesorado"/>
    <s v="Humanidades"/>
    <n v="1"/>
    <n v="2414"/>
    <m/>
    <m/>
    <x v="0"/>
    <n v="12"/>
    <m/>
    <x v="1"/>
    <n v="4"/>
    <m/>
    <n v="12"/>
    <n v="8"/>
    <m/>
    <m/>
    <m/>
    <m/>
    <n v="4"/>
    <n v="4"/>
    <n v="4"/>
    <n v="4"/>
    <m/>
    <n v="2"/>
    <m/>
    <m/>
    <m/>
    <m/>
    <m/>
    <n v="2"/>
    <n v="4"/>
    <n v="4"/>
    <n v="5"/>
    <n v="4"/>
    <n v="5"/>
    <n v="4"/>
    <n v="4"/>
    <n v="5"/>
    <n v="5"/>
    <n v="4"/>
    <n v="4"/>
    <n v="5"/>
    <n v="4"/>
    <n v="4"/>
    <n v="3"/>
    <s v="NO"/>
    <n v="4"/>
    <m/>
    <n v="3"/>
    <n v="3"/>
    <n v="3"/>
    <n v="3"/>
    <n v="3"/>
    <n v="4"/>
    <m/>
    <s v="NO"/>
    <s v="NO"/>
    <n v="3"/>
    <m/>
    <n v="3"/>
    <n v="3"/>
    <m/>
    <x v="2"/>
    <n v="4"/>
    <m/>
    <s v="Por lejanía de domicilio debo trabajar la mayoría de las veces con el ordenador por lo que sería deseable ampliar la oferta en línea de consultas y lecturas científicas."/>
    <d v="2017-03-26T13:02:29"/>
    <s v="10.150.1.152"/>
    <m/>
  </r>
  <r>
    <s v="Otro"/>
    <n v="0"/>
    <n v="0"/>
    <n v="2415"/>
    <m/>
    <m/>
    <x v="1"/>
    <n v="39"/>
    <m/>
    <x v="2"/>
    <n v="1"/>
    <m/>
    <n v="15"/>
    <n v="9"/>
    <n v="11"/>
    <m/>
    <m/>
    <m/>
    <n v="2"/>
    <n v="5"/>
    <n v="3"/>
    <n v="1"/>
    <m/>
    <m/>
    <m/>
    <m/>
    <m/>
    <m/>
    <m/>
    <n v="5"/>
    <n v="1"/>
    <n v="1"/>
    <n v="3"/>
    <n v="5"/>
    <n v="2"/>
    <n v="4"/>
    <n v="1"/>
    <n v="3"/>
    <n v="4"/>
    <n v="2"/>
    <n v="3"/>
    <n v="4"/>
    <n v="3"/>
    <n v="2"/>
    <n v="2"/>
    <s v="NO"/>
    <n v="4"/>
    <m/>
    <n v="3"/>
    <n v="1"/>
    <n v="2"/>
    <n v="3"/>
    <n v="2"/>
    <n v="4"/>
    <m/>
    <s v="SI"/>
    <s v="NO"/>
    <m/>
    <m/>
    <m/>
    <m/>
    <m/>
    <x v="5"/>
    <m/>
    <m/>
    <s v="Los cursos me han parecido repetitivos, cansados y excesivamente largos, quizá sería más útil algún vídeo informativo o un manual claro y sintético que pudiese consultarse cuando fuese.&lt;br&gt;&lt;br&gt;La política de plazos de prestamos me parece ciertamente abusiva. 15 días resulta ser un plazo tremenda mente corto para usar manuales u otros documentos que se necesitan durante todo el curso. Las restricciones si una persona se pasa un solo dia de plazo para renovar sus libros generan muchas dificultades absurdas: Consideraría más conveniente que si una persona se ha pasado un día en su plazo de entrega, se realizase una renovación automática, al menos una primera vez (si no se ha pasado del numero de renovaciones posibles). De cualquier manera, dar solamente tres renovaciones para un manual da lugar al absurdo de tener que volver a llevar a la biblioteca en cuestión el libro físico para renovarlo de nuevo y poder llevártelo."/>
    <d v="2017-03-26T13:38:52"/>
    <s v="10.150.1.151"/>
    <m/>
  </r>
  <r>
    <s v="F. Óptica y Optometría"/>
    <s v="Ciencias de la Salud"/>
    <n v="4"/>
    <n v="2416"/>
    <m/>
    <m/>
    <x v="1"/>
    <n v="25"/>
    <m/>
    <x v="3"/>
    <n v="3"/>
    <m/>
    <n v="25"/>
    <n v="29"/>
    <n v="21"/>
    <s v="biblioteca publica usera, "/>
    <m/>
    <m/>
    <n v="2"/>
    <n v="4"/>
    <n v="4"/>
    <n v="4"/>
    <m/>
    <n v="2"/>
    <m/>
    <n v="4"/>
    <s v="02.00"/>
    <m/>
    <m/>
    <n v="3"/>
    <n v="3"/>
    <n v="3"/>
    <n v="3"/>
    <n v="4"/>
    <n v="4"/>
    <n v="4"/>
    <n v="4"/>
    <n v="4"/>
    <n v="3"/>
    <n v="4"/>
    <n v="4"/>
    <n v="4"/>
    <n v="3"/>
    <n v="3"/>
    <n v="3"/>
    <s v="NO"/>
    <n v="3"/>
    <m/>
    <n v="3"/>
    <n v="3"/>
    <n v="3"/>
    <n v="4"/>
    <n v="4"/>
    <n v="4"/>
    <m/>
    <s v="NO"/>
    <s v="NO"/>
    <n v="2"/>
    <m/>
    <n v="3"/>
    <n v="5"/>
    <m/>
    <x v="2"/>
    <n v="4"/>
    <m/>
    <m/>
    <d v="2017-03-26T14:21:04"/>
    <s v="10.150.1.152"/>
    <m/>
  </r>
  <r>
    <s v="F. Psicología"/>
    <s v="Ciencias de la Salud"/>
    <n v="4"/>
    <n v="2417"/>
    <m/>
    <m/>
    <x v="1"/>
    <n v="20"/>
    <m/>
    <x v="1"/>
    <n v="4"/>
    <m/>
    <n v="20"/>
    <n v="26"/>
    <m/>
    <m/>
    <m/>
    <m/>
    <n v="4"/>
    <n v="4"/>
    <n v="4"/>
    <n v="2"/>
    <m/>
    <n v="2"/>
    <n v="3"/>
    <m/>
    <m/>
    <m/>
    <m/>
    <n v="4"/>
    <n v="5"/>
    <n v="4"/>
    <n v="2"/>
    <n v="5"/>
    <n v="4"/>
    <n v="3"/>
    <n v="2"/>
    <n v="2"/>
    <n v="4"/>
    <n v="4"/>
    <n v="2"/>
    <n v="3"/>
    <n v="4"/>
    <n v="3"/>
    <n v="3"/>
    <s v="NO"/>
    <n v="3"/>
    <m/>
    <n v="4"/>
    <n v="2"/>
    <n v="3"/>
    <n v="5"/>
    <n v="4"/>
    <n v="3"/>
    <m/>
    <s v="SI"/>
    <s v="NO"/>
    <m/>
    <m/>
    <n v="3"/>
    <n v="3"/>
    <m/>
    <x v="3"/>
    <n v="4"/>
    <m/>
    <m/>
    <d v="2017-03-26T14:36:57"/>
    <s v="10.150.1.151"/>
    <m/>
  </r>
  <r>
    <s v="F. Medicina"/>
    <s v="Ciencias de la Salud"/>
    <n v="4"/>
    <n v="2418"/>
    <m/>
    <m/>
    <x v="1"/>
    <n v="18"/>
    <m/>
    <x v="3"/>
    <n v="2"/>
    <m/>
    <n v="29"/>
    <n v="18"/>
    <n v="22"/>
    <m/>
    <m/>
    <m/>
    <n v="3"/>
    <n v="4"/>
    <n v="2"/>
    <n v="4"/>
    <m/>
    <n v="2"/>
    <m/>
    <n v="4"/>
    <s v="00h"/>
    <m/>
    <m/>
    <n v="5"/>
    <n v="1"/>
    <n v="2"/>
    <n v="4"/>
    <n v="5"/>
    <n v="4"/>
    <n v="5"/>
    <n v="3"/>
    <n v="6"/>
    <n v="4"/>
    <n v="5"/>
    <n v="3"/>
    <n v="3"/>
    <n v="3"/>
    <n v="3"/>
    <n v="3"/>
    <s v="NO"/>
    <n v="4"/>
    <m/>
    <n v="5"/>
    <n v="1"/>
    <n v="4"/>
    <n v="5"/>
    <n v="4"/>
    <n v="4"/>
    <m/>
    <s v="NO"/>
    <s v="NO"/>
    <m/>
    <m/>
    <n v="3"/>
    <n v="2"/>
    <m/>
    <x v="3"/>
    <n v="4"/>
    <m/>
    <s v="Los plazos de préstamos deberían ampliarse algo más, y debería existir mayor flexibilidad en cuanto a la renovación de libros con fecha de devolución caducada (es inviable que se sumen los plazos de cada libro sin existir un máximo).&lt;br&gt;Los horarios en períodos de exámenes deberían mejorarse."/>
    <d v="2017-03-26T15:08:26"/>
    <s v="10.150.1.151"/>
    <m/>
  </r>
  <r>
    <s v="F. Educación - Centro de Formación del Profesorado"/>
    <s v="Humanidades"/>
    <n v="1"/>
    <n v="2419"/>
    <m/>
    <m/>
    <x v="1"/>
    <n v="12"/>
    <m/>
    <x v="1"/>
    <n v="3"/>
    <m/>
    <n v="12"/>
    <m/>
    <m/>
    <m/>
    <m/>
    <m/>
    <n v="4"/>
    <n v="1"/>
    <n v="3"/>
    <n v="1"/>
    <m/>
    <n v="2"/>
    <m/>
    <m/>
    <m/>
    <m/>
    <m/>
    <n v="4"/>
    <n v="2"/>
    <n v="3"/>
    <n v="3"/>
    <n v="5"/>
    <n v="5"/>
    <n v="5"/>
    <n v="2"/>
    <n v="2"/>
    <n v="3"/>
    <m/>
    <n v="4"/>
    <n v="2"/>
    <n v="5"/>
    <n v="2"/>
    <n v="4"/>
    <s v="NO"/>
    <n v="3"/>
    <m/>
    <n v="2"/>
    <n v="4"/>
    <n v="5"/>
    <n v="5"/>
    <n v="5"/>
    <n v="4"/>
    <m/>
    <s v="SI"/>
    <s v="NO"/>
    <m/>
    <m/>
    <n v="2"/>
    <n v="1"/>
    <m/>
    <x v="5"/>
    <n v="3"/>
    <m/>
    <s v="Los puestos son insuficientes, no llegan ni a un tercio del alumnado de la facultad de educación. Los equipos informáticos no funcionan bien. &lt;br&gt;Los cursos que se imparten son muy interesantes pero no se dan a conocer."/>
    <d v="2017-03-26T16:22:44"/>
    <s v="10.150.1.151"/>
    <m/>
  </r>
  <r>
    <s v="Otro"/>
    <n v="0"/>
    <n v="0"/>
    <n v="2420"/>
    <m/>
    <m/>
    <x v="2"/>
    <n v="39"/>
    <m/>
    <x v="5"/>
    <n v="3"/>
    <m/>
    <n v="20"/>
    <m/>
    <m/>
    <m/>
    <m/>
    <m/>
    <n v="5"/>
    <n v="4"/>
    <n v="4"/>
    <n v="4"/>
    <m/>
    <m/>
    <n v="3"/>
    <m/>
    <m/>
    <m/>
    <m/>
    <n v="5"/>
    <n v="5"/>
    <n v="3"/>
    <n v="5"/>
    <n v="5"/>
    <n v="2"/>
    <n v="5"/>
    <n v="5"/>
    <n v="4"/>
    <n v="5"/>
    <n v="5"/>
    <n v="4"/>
    <n v="5"/>
    <n v="4"/>
    <n v="3"/>
    <n v="5"/>
    <s v="NO"/>
    <n v="4"/>
    <m/>
    <n v="5"/>
    <n v="4"/>
    <n v="5"/>
    <n v="5"/>
    <n v="5"/>
    <n v="5"/>
    <m/>
    <s v="SI"/>
    <s v="SI"/>
    <n v="5"/>
    <m/>
    <n v="5"/>
    <n v="5"/>
    <m/>
    <x v="2"/>
    <n v="5"/>
    <m/>
    <m/>
    <d v="2017-03-26T16:24:29"/>
    <s v="10.150.1.152"/>
    <m/>
  </r>
  <r>
    <s v="F. Educación - Centro de Formación del Profesorado"/>
    <s v="Humanidades"/>
    <n v="1"/>
    <n v="2421"/>
    <m/>
    <m/>
    <x v="1"/>
    <n v="12"/>
    <m/>
    <x v="2"/>
    <n v="1"/>
    <m/>
    <n v="12"/>
    <m/>
    <m/>
    <m/>
    <m/>
    <m/>
    <n v="5"/>
    <n v="5"/>
    <n v="5"/>
    <n v="4"/>
    <n v="1"/>
    <m/>
    <m/>
    <m/>
    <m/>
    <m/>
    <m/>
    <n v="5"/>
    <n v="1"/>
    <n v="1"/>
    <n v="4"/>
    <n v="5"/>
    <n v="1"/>
    <n v="5"/>
    <n v="1"/>
    <n v="5"/>
    <n v="5"/>
    <n v="3"/>
    <n v="3"/>
    <n v="4"/>
    <n v="3"/>
    <n v="3"/>
    <n v="3"/>
    <s v="NO"/>
    <n v="4"/>
    <m/>
    <n v="4"/>
    <n v="4"/>
    <n v="4"/>
    <n v="5"/>
    <n v="5"/>
    <n v="5"/>
    <m/>
    <s v="NO"/>
    <s v="NO"/>
    <m/>
    <m/>
    <n v="5"/>
    <n v="4"/>
    <m/>
    <x v="2"/>
    <n v="3"/>
    <m/>
    <m/>
    <d v="2017-03-26T17:49:48"/>
    <s v="10.150.1.152"/>
    <m/>
  </r>
  <r>
    <s v="F. Veterinaria"/>
    <s v="Ciencias de la Salud"/>
    <n v="4"/>
    <n v="2422"/>
    <m/>
    <m/>
    <x v="1"/>
    <n v="21"/>
    <m/>
    <x v="3"/>
    <n v="3"/>
    <m/>
    <n v="21"/>
    <n v="16"/>
    <m/>
    <m/>
    <m/>
    <m/>
    <n v="4"/>
    <n v="4"/>
    <n v="3"/>
    <n v="3"/>
    <n v="1"/>
    <m/>
    <m/>
    <m/>
    <m/>
    <m/>
    <m/>
    <n v="3"/>
    <n v="3"/>
    <n v="2"/>
    <n v="3"/>
    <n v="2"/>
    <n v="3"/>
    <n v="3"/>
    <n v="3"/>
    <n v="4"/>
    <n v="3"/>
    <n v="4"/>
    <n v="4"/>
    <n v="4"/>
    <n v="3"/>
    <n v="3"/>
    <n v="3"/>
    <s v="NO"/>
    <n v="3"/>
    <m/>
    <n v="4"/>
    <n v="4"/>
    <n v="3"/>
    <n v="4"/>
    <n v="3"/>
    <n v="3"/>
    <m/>
    <s v="SI"/>
    <s v="NO"/>
    <m/>
    <m/>
    <n v="3"/>
    <n v="3"/>
    <m/>
    <x v="3"/>
    <n v="4"/>
    <m/>
    <m/>
    <d v="2017-03-26T19:25:57"/>
    <s v="10.150.1.152"/>
    <m/>
  </r>
  <r>
    <s v="F. Ciencias Físicas"/>
    <s v="Ciencias Experimentales"/>
    <n v="2"/>
    <n v="2423"/>
    <m/>
    <m/>
    <x v="1"/>
    <n v="6"/>
    <m/>
    <x v="2"/>
    <n v="3"/>
    <m/>
    <n v="8"/>
    <n v="6"/>
    <n v="10"/>
    <m/>
    <m/>
    <m/>
    <n v="4"/>
    <n v="3"/>
    <n v="3"/>
    <n v="4"/>
    <m/>
    <n v="2"/>
    <m/>
    <m/>
    <m/>
    <m/>
    <m/>
    <n v="3"/>
    <n v="1"/>
    <n v="3"/>
    <n v="3"/>
    <n v="4"/>
    <n v="5"/>
    <n v="5"/>
    <n v="3"/>
    <n v="3"/>
    <n v="4"/>
    <n v="5"/>
    <n v="4"/>
    <n v="4"/>
    <n v="4"/>
    <n v="3"/>
    <n v="4"/>
    <s v="NO"/>
    <n v="3"/>
    <m/>
    <n v="4"/>
    <n v="4"/>
    <n v="4"/>
    <n v="5"/>
    <n v="5"/>
    <n v="5"/>
    <m/>
    <s v="SI"/>
    <s v="NO"/>
    <m/>
    <m/>
    <n v="4"/>
    <n v="4"/>
    <m/>
    <x v="2"/>
    <n v="3"/>
    <m/>
    <s v="Estaría bien que abriesen más bibliotecas los fines de semana en época de exámenes."/>
    <d v="2017-03-26T20:16:43"/>
    <s v="10.150.1.152"/>
    <m/>
  </r>
  <r>
    <s v="F. Ciencias de la Información"/>
    <s v="Ciencias Sociales"/>
    <n v="3"/>
    <n v="2424"/>
    <m/>
    <m/>
    <x v="4"/>
    <n v="4"/>
    <m/>
    <x v="5"/>
    <n v="1"/>
    <m/>
    <n v="4"/>
    <n v="16"/>
    <n v="26"/>
    <m/>
    <m/>
    <m/>
    <n v="5"/>
    <n v="5"/>
    <n v="5"/>
    <n v="5"/>
    <m/>
    <m/>
    <n v="3"/>
    <m/>
    <m/>
    <m/>
    <m/>
    <n v="5"/>
    <n v="1"/>
    <n v="1"/>
    <n v="3"/>
    <n v="5"/>
    <n v="5"/>
    <n v="5"/>
    <n v="1"/>
    <n v="5"/>
    <n v="3"/>
    <n v="5"/>
    <n v="5"/>
    <n v="5"/>
    <n v="5"/>
    <n v="5"/>
    <n v="5"/>
    <s v="SI"/>
    <n v="4"/>
    <m/>
    <n v="5"/>
    <n v="2"/>
    <n v="2"/>
    <n v="5"/>
    <n v="5"/>
    <n v="5"/>
    <m/>
    <s v="SI"/>
    <s v="NO"/>
    <n v="1"/>
    <m/>
    <n v="5"/>
    <n v="5"/>
    <m/>
    <x v="0"/>
    <n v="5"/>
    <m/>
    <m/>
    <d v="2017-03-26T21:24:40"/>
    <s v="10.150.1.151"/>
    <m/>
  </r>
  <r>
    <s v="F. Educación - Centro de Formación del Profesorado"/>
    <s v="Humanidades"/>
    <n v="1"/>
    <n v="2425"/>
    <m/>
    <m/>
    <x v="1"/>
    <n v="12"/>
    <m/>
    <x v="4"/>
    <n v="3"/>
    <m/>
    <n v="12"/>
    <n v="29"/>
    <m/>
    <s v="Biblioteca Luis Rosales"/>
    <m/>
    <m/>
    <n v="4"/>
    <n v="2"/>
    <n v="5"/>
    <n v="3"/>
    <m/>
    <n v="2"/>
    <m/>
    <m/>
    <m/>
    <m/>
    <m/>
    <n v="2"/>
    <n v="2"/>
    <n v="2"/>
    <n v="4"/>
    <n v="4"/>
    <n v="5"/>
    <n v="5"/>
    <n v="2"/>
    <n v="3"/>
    <n v="3"/>
    <n v="4"/>
    <n v="4"/>
    <n v="5"/>
    <n v="2"/>
    <n v="3"/>
    <n v="3"/>
    <s v="NO"/>
    <n v="3"/>
    <m/>
    <n v="4"/>
    <n v="4"/>
    <n v="3"/>
    <n v="5"/>
    <n v="5"/>
    <n v="5"/>
    <m/>
    <s v="NO"/>
    <s v="NO"/>
    <m/>
    <m/>
    <n v="3"/>
    <n v="2"/>
    <m/>
    <x v="2"/>
    <n v="4"/>
    <m/>
    <s v="Me gustaría que facilitaran la reserva y acceso a las peceras, pues el nuevo método es demasiado lento y difícil."/>
    <d v="2017-03-26T22:28:40"/>
    <s v="10.150.1.151"/>
    <m/>
  </r>
  <r>
    <s v="F. Ciencias de la Información"/>
    <s v="Ciencias Sociales"/>
    <n v="3"/>
    <n v="2426"/>
    <m/>
    <m/>
    <x v="1"/>
    <n v="4"/>
    <m/>
    <x v="1"/>
    <n v="3"/>
    <m/>
    <n v="4"/>
    <n v="29"/>
    <m/>
    <s v="La biblioteca de la Universidad Carlos III, porque está cerca de mi casa. "/>
    <m/>
    <m/>
    <n v="3"/>
    <n v="3"/>
    <n v="4"/>
    <n v="3"/>
    <m/>
    <m/>
    <m/>
    <n v="4"/>
    <n v="2"/>
    <m/>
    <m/>
    <n v="4"/>
    <n v="2"/>
    <n v="4"/>
    <n v="4"/>
    <n v="5"/>
    <n v="5"/>
    <n v="5"/>
    <n v="3"/>
    <n v="4"/>
    <n v="4"/>
    <n v="3"/>
    <n v="2"/>
    <n v="3"/>
    <n v="3"/>
    <n v="4"/>
    <n v="4"/>
    <s v="SI"/>
    <n v="5"/>
    <m/>
    <n v="5"/>
    <n v="2"/>
    <n v="2"/>
    <n v="3"/>
    <n v="3"/>
    <n v="3"/>
    <m/>
    <s v="SI"/>
    <s v="SI"/>
    <n v="4"/>
    <m/>
    <n v="4"/>
    <n v="4"/>
    <m/>
    <x v="2"/>
    <n v="2"/>
    <m/>
    <s v="Matizo mi última respuesta a la pregunta 7.2, ya que creo que el motivo por el que ha empeorado se debe a la reducción del presupuesto para adquirir nuevos libros y otros materiales. "/>
    <d v="2017-03-26T22:51:22"/>
    <s v="10.150.1.151"/>
    <m/>
  </r>
  <r>
    <s v="F. Farmacia"/>
    <s v="Ciencias de la Salud"/>
    <n v="4"/>
    <n v="2427"/>
    <m/>
    <m/>
    <x v="1"/>
    <n v="13"/>
    <m/>
    <x v="1"/>
    <n v="3"/>
    <m/>
    <n v="13"/>
    <n v="19"/>
    <n v="2"/>
    <m/>
    <m/>
    <m/>
    <n v="2"/>
    <n v="3"/>
    <n v="2"/>
    <n v="5"/>
    <n v="1"/>
    <m/>
    <m/>
    <m/>
    <m/>
    <m/>
    <m/>
    <n v="4"/>
    <n v="1"/>
    <n v="3"/>
    <n v="1"/>
    <n v="4"/>
    <n v="4"/>
    <n v="5"/>
    <n v="2"/>
    <n v="3"/>
    <n v="5"/>
    <n v="5"/>
    <n v="4"/>
    <n v="5"/>
    <n v="3"/>
    <n v="3"/>
    <n v="3"/>
    <s v="NO"/>
    <n v="4"/>
    <m/>
    <n v="5"/>
    <n v="4"/>
    <n v="4"/>
    <n v="5"/>
    <n v="5"/>
    <n v="5"/>
    <m/>
    <s v="NO"/>
    <s v="NO"/>
    <m/>
    <m/>
    <n v="5"/>
    <n v="5"/>
    <m/>
    <x v="2"/>
    <m/>
    <m/>
    <m/>
    <d v="2017-03-26T22:54:42"/>
    <s v="10.150.1.152"/>
    <m/>
  </r>
  <r>
    <s v="Otro"/>
    <n v="0"/>
    <n v="0"/>
    <n v="2428"/>
    <m/>
    <m/>
    <x v="1"/>
    <n v="38"/>
    <m/>
    <x v="5"/>
    <n v="2"/>
    <m/>
    <n v="16"/>
    <n v="4"/>
    <n v="1"/>
    <m/>
    <m/>
    <m/>
    <n v="4"/>
    <n v="4"/>
    <n v="4"/>
    <n v="4"/>
    <n v="1"/>
    <n v="2"/>
    <m/>
    <m/>
    <m/>
    <m/>
    <m/>
    <n v="2"/>
    <n v="2"/>
    <n v="3"/>
    <n v="3"/>
    <n v="1"/>
    <n v="4"/>
    <n v="4"/>
    <n v="3"/>
    <n v="3"/>
    <n v="5"/>
    <n v="5"/>
    <n v="4"/>
    <n v="3"/>
    <n v="5"/>
    <n v="3"/>
    <n v="3"/>
    <s v="NO"/>
    <n v="5"/>
    <m/>
    <n v="5"/>
    <n v="3"/>
    <n v="5"/>
    <n v="5"/>
    <n v="5"/>
    <n v="5"/>
    <m/>
    <s v="NO"/>
    <s v="NO"/>
    <m/>
    <m/>
    <n v="4"/>
    <n v="5"/>
    <m/>
    <x v="2"/>
    <n v="5"/>
    <m/>
    <m/>
    <d v="2017-03-26T23:48:27"/>
    <s v="10.150.1.152"/>
    <m/>
  </r>
  <r>
    <s v="F. Trabajo Social"/>
    <s v="Ciencias Sociales"/>
    <n v="3"/>
    <n v="2429"/>
    <m/>
    <m/>
    <x v="1"/>
    <n v="26"/>
    <m/>
    <x v="3"/>
    <n v="3"/>
    <m/>
    <n v="26"/>
    <m/>
    <m/>
    <m/>
    <m/>
    <m/>
    <n v="2"/>
    <n v="1"/>
    <n v="1"/>
    <n v="4"/>
    <n v="1"/>
    <m/>
    <m/>
    <m/>
    <m/>
    <m/>
    <m/>
    <n v="4"/>
    <n v="1"/>
    <n v="1"/>
    <n v="2"/>
    <n v="2"/>
    <n v="2"/>
    <n v="1"/>
    <n v="2"/>
    <n v="3"/>
    <n v="4"/>
    <n v="4"/>
    <n v="1"/>
    <n v="5"/>
    <n v="3"/>
    <n v="4"/>
    <n v="2"/>
    <s v="SI"/>
    <n v="3"/>
    <m/>
    <n v="5"/>
    <n v="3"/>
    <n v="3"/>
    <n v="5"/>
    <n v="3"/>
    <n v="3"/>
    <m/>
    <s v="NO"/>
    <m/>
    <m/>
    <m/>
    <n v="5"/>
    <n v="5"/>
    <m/>
    <x v="0"/>
    <n v="4"/>
    <m/>
    <s v="No la unan a la biblioteca de Políticas"/>
    <d v="2017-03-27T01:05:40"/>
    <s v="10.150.1.152"/>
    <m/>
  </r>
  <r>
    <s v="F. Filología"/>
    <s v="Humanidades"/>
    <n v="1"/>
    <n v="2430"/>
    <m/>
    <m/>
    <x v="1"/>
    <n v="14"/>
    <m/>
    <x v="1"/>
    <n v="3"/>
    <m/>
    <n v="29"/>
    <n v="3"/>
    <n v="12"/>
    <m/>
    <m/>
    <m/>
    <n v="4"/>
    <n v="4"/>
    <n v="4"/>
    <n v="4"/>
    <m/>
    <m/>
    <n v="3"/>
    <m/>
    <m/>
    <m/>
    <m/>
    <n v="3"/>
    <n v="1"/>
    <n v="1"/>
    <n v="1"/>
    <n v="4"/>
    <n v="3"/>
    <n v="5"/>
    <n v="1"/>
    <n v="6"/>
    <n v="3"/>
    <n v="4"/>
    <n v="2"/>
    <n v="4"/>
    <n v="4"/>
    <n v="4"/>
    <n v="4"/>
    <s v="NO"/>
    <n v="4"/>
    <m/>
    <n v="4"/>
    <n v="2"/>
    <n v="4"/>
    <n v="5"/>
    <n v="4"/>
    <n v="3"/>
    <m/>
    <s v="NO"/>
    <s v="NO"/>
    <m/>
    <m/>
    <n v="4"/>
    <n v="3"/>
    <m/>
    <x v="2"/>
    <m/>
    <m/>
    <m/>
    <d v="2017-03-27T01:52:25"/>
    <s v="10.150.1.152"/>
    <m/>
  </r>
  <r>
    <s v="F. Geografía e Historia"/>
    <s v="Humanidades"/>
    <n v="1"/>
    <n v="2431"/>
    <m/>
    <m/>
    <x v="0"/>
    <n v="16"/>
    <m/>
    <x v="2"/>
    <n v="1"/>
    <m/>
    <n v="16"/>
    <n v="4"/>
    <n v="1"/>
    <s v="Museo Reina Sofía, Museo del Prado"/>
    <m/>
    <m/>
    <n v="5"/>
    <n v="5"/>
    <n v="4"/>
    <n v="2"/>
    <n v="1"/>
    <m/>
    <m/>
    <m/>
    <m/>
    <m/>
    <m/>
    <n v="4"/>
    <n v="1"/>
    <n v="2"/>
    <n v="2"/>
    <n v="1"/>
    <n v="3"/>
    <n v="1"/>
    <n v="2"/>
    <n v="3"/>
    <n v="4"/>
    <n v="4"/>
    <n v="2"/>
    <n v="4"/>
    <n v="5"/>
    <n v="2"/>
    <n v="4"/>
    <s v="NO"/>
    <n v="2"/>
    <m/>
    <n v="5"/>
    <n v="5"/>
    <m/>
    <n v="5"/>
    <n v="5"/>
    <n v="5"/>
    <m/>
    <s v="SI"/>
    <s v="NO"/>
    <m/>
    <m/>
    <n v="4"/>
    <n v="4"/>
    <m/>
    <x v="0"/>
    <n v="5"/>
    <m/>
    <s v=" Gracias por vuestra profesionalidad&lt;br&gt;Falta en la Encuesta un servicio cualificado como el  de Préstamo Interbibliotecas, funciona muy bien"/>
    <d v="2017-03-27T08:34:21"/>
    <s v="10.150.1.152"/>
    <m/>
  </r>
  <r>
    <s v="F. Educación - Centro de Formación del Profesorado"/>
    <s v="Humanidades"/>
    <n v="1"/>
    <n v="2432"/>
    <m/>
    <m/>
    <x v="1"/>
    <n v="12"/>
    <m/>
    <x v="1"/>
    <n v="4"/>
    <m/>
    <n v="12"/>
    <n v="9"/>
    <n v="4"/>
    <m/>
    <m/>
    <m/>
    <n v="2"/>
    <n v="2"/>
    <n v="3"/>
    <n v="2"/>
    <m/>
    <n v="2"/>
    <m/>
    <m/>
    <m/>
    <m/>
    <m/>
    <n v="4"/>
    <n v="1"/>
    <n v="1"/>
    <n v="3"/>
    <n v="4"/>
    <n v="4"/>
    <n v="5"/>
    <n v="2"/>
    <m/>
    <n v="2"/>
    <n v="3"/>
    <n v="3"/>
    <n v="1"/>
    <n v="3"/>
    <n v="2"/>
    <n v="3"/>
    <s v="NO"/>
    <n v="2"/>
    <m/>
    <n v="1"/>
    <n v="3"/>
    <n v="3"/>
    <n v="4"/>
    <n v="4"/>
    <n v="4"/>
    <m/>
    <s v="NO"/>
    <s v="NO"/>
    <m/>
    <m/>
    <n v="1"/>
    <n v="1"/>
    <m/>
    <x v="5"/>
    <n v="4"/>
    <m/>
    <m/>
    <d v="2017-03-27T09:16:36"/>
    <s v="10.150.1.151"/>
    <m/>
  </r>
  <r>
    <s v="F. Trabajo Social"/>
    <s v="Ciencias Sociales"/>
    <n v="3"/>
    <n v="2433"/>
    <m/>
    <m/>
    <x v="0"/>
    <n v="26"/>
    <m/>
    <x v="1"/>
    <n v="5"/>
    <m/>
    <n v="26"/>
    <m/>
    <m/>
    <s v="bibliotecas municipales, bibliometro"/>
    <m/>
    <m/>
    <n v="5"/>
    <n v="4"/>
    <n v="4"/>
    <n v="4"/>
    <m/>
    <m/>
    <n v="3"/>
    <m/>
    <m/>
    <m/>
    <m/>
    <n v="3"/>
    <n v="5"/>
    <n v="3"/>
    <n v="3"/>
    <n v="1"/>
    <n v="3"/>
    <n v="1"/>
    <n v="2"/>
    <n v="5"/>
    <n v="5"/>
    <n v="5"/>
    <n v="4"/>
    <n v="5"/>
    <n v="4"/>
    <n v="4"/>
    <n v="3"/>
    <s v="NO"/>
    <n v="4"/>
    <m/>
    <n v="5"/>
    <n v="5"/>
    <n v="5"/>
    <n v="5"/>
    <n v="4"/>
    <n v="4"/>
    <m/>
    <s v="SI"/>
    <s v="SI"/>
    <n v="5"/>
    <m/>
    <n v="5"/>
    <n v="5"/>
    <m/>
    <x v="0"/>
    <n v="4"/>
    <m/>
    <s v="Nos gustaría mantener la biblioteca de Trabajo Social. Sobre todo por la disponibilidad de los empleados para colaborar en la búsqueda de información. "/>
    <d v="2017-03-27T09:50:07"/>
    <s v="10.150.1.151"/>
    <m/>
  </r>
  <r>
    <s v="F. Ciencias de la Información"/>
    <s v="Ciencias Sociales"/>
    <n v="3"/>
    <n v="2434"/>
    <m/>
    <m/>
    <x v="0"/>
    <n v="4"/>
    <m/>
    <x v="2"/>
    <n v="3"/>
    <m/>
    <n v="4"/>
    <m/>
    <m/>
    <s v="Biblioteca Parque El Retiro"/>
    <m/>
    <m/>
    <n v="4"/>
    <n v="4"/>
    <n v="4"/>
    <n v="2"/>
    <n v="1"/>
    <m/>
    <m/>
    <m/>
    <m/>
    <m/>
    <m/>
    <n v="2"/>
    <n v="4"/>
    <n v="4"/>
    <n v="3"/>
    <n v="2"/>
    <n v="5"/>
    <n v="3"/>
    <n v="3"/>
    <n v="4"/>
    <n v="3"/>
    <n v="3"/>
    <n v="4"/>
    <n v="3"/>
    <n v="4"/>
    <n v="3"/>
    <n v="3"/>
    <s v="NO"/>
    <n v="3"/>
    <m/>
    <n v="3"/>
    <n v="4"/>
    <n v="4"/>
    <n v="4"/>
    <n v="4"/>
    <n v="4"/>
    <m/>
    <s v="SI"/>
    <s v="SI"/>
    <n v="5"/>
    <m/>
    <n v="3"/>
    <n v="3"/>
    <m/>
    <x v="3"/>
    <n v="4"/>
    <m/>
    <m/>
    <d v="2017-03-27T09:56:03"/>
    <s v="10.150.1.152"/>
    <m/>
  </r>
  <r>
    <s v="F. Trabajo Social"/>
    <s v="Ciencias Sociales"/>
    <n v="3"/>
    <n v="2435"/>
    <m/>
    <m/>
    <x v="1"/>
    <n v="26"/>
    <m/>
    <x v="3"/>
    <n v="4"/>
    <m/>
    <n v="26"/>
    <n v="9"/>
    <n v="29"/>
    <m/>
    <m/>
    <m/>
    <n v="3"/>
    <n v="3"/>
    <n v="4"/>
    <n v="4"/>
    <m/>
    <m/>
    <m/>
    <m/>
    <m/>
    <m/>
    <m/>
    <n v="3"/>
    <n v="3"/>
    <n v="4"/>
    <n v="3"/>
    <n v="5"/>
    <n v="5"/>
    <n v="4"/>
    <n v="3"/>
    <n v="5"/>
    <n v="4"/>
    <n v="4"/>
    <n v="4"/>
    <n v="5"/>
    <n v="4"/>
    <n v="4"/>
    <n v="4"/>
    <s v="SI"/>
    <n v="4"/>
    <m/>
    <n v="5"/>
    <n v="5"/>
    <n v="5"/>
    <n v="5"/>
    <n v="5"/>
    <n v="5"/>
    <m/>
    <s v="SI"/>
    <s v="SI"/>
    <n v="4"/>
    <m/>
    <n v="5"/>
    <n v="5"/>
    <m/>
    <x v="2"/>
    <n v="4"/>
    <m/>
    <m/>
    <d v="2017-03-27T10:04:06"/>
    <s v="10.150.1.152"/>
    <m/>
  </r>
  <r>
    <s v="F. Ciencias de la Documentación"/>
    <s v="Ciencias Sociales"/>
    <n v="3"/>
    <n v="2436"/>
    <m/>
    <m/>
    <x v="1"/>
    <n v="3"/>
    <m/>
    <x v="2"/>
    <n v="3"/>
    <m/>
    <n v="3"/>
    <m/>
    <m/>
    <m/>
    <m/>
    <m/>
    <n v="3"/>
    <n v="2"/>
    <n v="3"/>
    <n v="2"/>
    <n v="1"/>
    <m/>
    <m/>
    <m/>
    <m/>
    <m/>
    <m/>
    <n v="5"/>
    <n v="4"/>
    <n v="4"/>
    <n v="5"/>
    <n v="5"/>
    <n v="5"/>
    <n v="5"/>
    <n v="3"/>
    <n v="6"/>
    <n v="3"/>
    <n v="4"/>
    <n v="3"/>
    <n v="4"/>
    <n v="4"/>
    <n v="1"/>
    <n v="3"/>
    <s v="SI"/>
    <n v="2"/>
    <m/>
    <n v="5"/>
    <n v="2"/>
    <n v="2"/>
    <n v="4"/>
    <n v="3"/>
    <n v="3"/>
    <m/>
    <s v="NO"/>
    <s v="NO"/>
    <m/>
    <m/>
    <n v="3"/>
    <n v="5"/>
    <m/>
    <x v="2"/>
    <n v="3"/>
    <m/>
    <m/>
    <d v="2017-03-27T11:17:49"/>
    <s v="10.150.1.152"/>
    <m/>
  </r>
  <r>
    <s v="F. Geografía e Historia"/>
    <s v="Humanidades"/>
    <n v="1"/>
    <n v="2437"/>
    <m/>
    <m/>
    <x v="0"/>
    <n v="16"/>
    <m/>
    <x v="1"/>
    <n v="5"/>
    <m/>
    <n v="16"/>
    <n v="29"/>
    <m/>
    <s v="Biblioteca Nacional de España, Biblioteca Musical Víctor Espinós, Centro de Documentación Musical de Andalucía"/>
    <m/>
    <m/>
    <n v="4"/>
    <n v="4"/>
    <n v="3"/>
    <n v="3"/>
    <n v="1"/>
    <m/>
    <n v="3"/>
    <m/>
    <m/>
    <m/>
    <m/>
    <n v="5"/>
    <n v="5"/>
    <n v="3"/>
    <n v="3"/>
    <n v="2"/>
    <n v="3"/>
    <n v="1"/>
    <n v="4"/>
    <n v="6"/>
    <n v="4"/>
    <n v="4"/>
    <n v="4"/>
    <n v="4"/>
    <n v="5"/>
    <n v="3"/>
    <n v="5"/>
    <s v="SI"/>
    <n v="4"/>
    <m/>
    <n v="3"/>
    <n v="3"/>
    <n v="4"/>
    <n v="4"/>
    <n v="4"/>
    <n v="5"/>
    <m/>
    <s v="SI"/>
    <s v="SI"/>
    <n v="4"/>
    <m/>
    <n v="4"/>
    <n v="4"/>
    <m/>
    <x v="2"/>
    <n v="3"/>
    <m/>
    <s v="He asistido a un curso sobre gestores bibliográficos.&lt;br&gt;Creo que sería útil si el servicio de mensajería que avisa del vencimiento de los préstamos incluyese un mensaje el día anterior a la fecha de devolución, ya que actualmente avisa con demasiada antelación como para renovar los préstamos el día de recepción del correo y esto da pie a olvidos."/>
    <d v="2017-03-27T11:33:43"/>
    <s v="10.150.1.151"/>
    <m/>
  </r>
  <r>
    <s v="F. Psicología"/>
    <s v="Ciencias de la Salud"/>
    <n v="4"/>
    <n v="2438"/>
    <m/>
    <m/>
    <x v="1"/>
    <n v="20"/>
    <m/>
    <x v="2"/>
    <n v="2"/>
    <m/>
    <n v="20"/>
    <n v="9"/>
    <n v="4"/>
    <m/>
    <m/>
    <m/>
    <n v="4"/>
    <n v="5"/>
    <n v="4"/>
    <n v="4"/>
    <n v="1"/>
    <m/>
    <m/>
    <n v="4"/>
    <s v="3:00H"/>
    <m/>
    <m/>
    <n v="2"/>
    <n v="4"/>
    <n v="4"/>
    <n v="1"/>
    <n v="4"/>
    <n v="3"/>
    <n v="4"/>
    <n v="1"/>
    <n v="4"/>
    <n v="4"/>
    <n v="4"/>
    <n v="4"/>
    <n v="5"/>
    <n v="4"/>
    <n v="3"/>
    <n v="4"/>
    <s v="NO"/>
    <n v="3"/>
    <m/>
    <n v="4"/>
    <n v="3"/>
    <n v="3"/>
    <n v="5"/>
    <n v="5"/>
    <n v="5"/>
    <m/>
    <s v="SI"/>
    <s v="SI"/>
    <n v="4"/>
    <m/>
    <n v="4"/>
    <n v="4"/>
    <m/>
    <x v="2"/>
    <n v="4"/>
    <m/>
    <s v="Me parece necesario añadir algín ejemplar más de los Test y Cuestionarios Psicológicos más utilizados y prestados."/>
    <d v="2017-03-27T12:40:14"/>
    <s v="10.150.1.151"/>
    <m/>
  </r>
  <r>
    <s v="F. Psicología"/>
    <s v="Ciencias de la Salud"/>
    <n v="4"/>
    <n v="2439"/>
    <m/>
    <m/>
    <x v="1"/>
    <n v="20"/>
    <m/>
    <x v="1"/>
    <n v="4"/>
    <m/>
    <n v="20"/>
    <n v="18"/>
    <n v="20"/>
    <s v="Biblioteca Municipal Dámaso Alonso"/>
    <m/>
    <m/>
    <n v="5"/>
    <n v="5"/>
    <n v="4"/>
    <n v="4"/>
    <m/>
    <n v="2"/>
    <m/>
    <m/>
    <m/>
    <m/>
    <m/>
    <n v="5"/>
    <n v="5"/>
    <n v="3"/>
    <n v="3"/>
    <n v="5"/>
    <n v="5"/>
    <n v="5"/>
    <n v="3"/>
    <n v="3"/>
    <n v="3"/>
    <n v="4"/>
    <n v="4"/>
    <n v="5"/>
    <n v="4"/>
    <n v="4"/>
    <n v="2"/>
    <s v="NO"/>
    <n v="4"/>
    <m/>
    <n v="4"/>
    <n v="5"/>
    <n v="5"/>
    <n v="5"/>
    <n v="5"/>
    <n v="5"/>
    <m/>
    <m/>
    <s v="SI"/>
    <n v="4"/>
    <m/>
    <n v="5"/>
    <n v="5"/>
    <m/>
    <x v="2"/>
    <n v="4"/>
    <m/>
    <m/>
    <d v="2017-03-27T14:32:55"/>
    <s v="10.150.1.152"/>
    <m/>
  </r>
  <r>
    <s v="F. Geografía e Historia"/>
    <s v="Humanidades"/>
    <n v="1"/>
    <n v="2440"/>
    <m/>
    <m/>
    <x v="1"/>
    <n v="16"/>
    <m/>
    <x v="2"/>
    <n v="4"/>
    <m/>
    <n v="16"/>
    <n v="29"/>
    <n v="11"/>
    <m/>
    <m/>
    <m/>
    <n v="3"/>
    <n v="4"/>
    <n v="3"/>
    <n v="2"/>
    <m/>
    <n v="2"/>
    <n v="3"/>
    <m/>
    <m/>
    <m/>
    <m/>
    <n v="1"/>
    <n v="1"/>
    <n v="1"/>
    <n v="5"/>
    <n v="4"/>
    <n v="4"/>
    <n v="2"/>
    <n v="4"/>
    <n v="6"/>
    <n v="1"/>
    <n v="1"/>
    <n v="3"/>
    <n v="3"/>
    <n v="2"/>
    <n v="4"/>
    <n v="3"/>
    <s v="NO"/>
    <n v="2"/>
    <m/>
    <n v="3"/>
    <n v="1"/>
    <n v="4"/>
    <n v="3"/>
    <n v="2"/>
    <n v="3"/>
    <m/>
    <s v="NO"/>
    <s v="NO"/>
    <m/>
    <m/>
    <n v="3"/>
    <n v="3"/>
    <m/>
    <x v="5"/>
    <n v="2"/>
    <m/>
    <s v="Se hace especialmente difícil llegar a los ejemplares deseados por la mala organización de la biblioteca."/>
    <d v="2017-03-27T14:44:48"/>
    <s v="10.150.1.151"/>
    <m/>
  </r>
  <r>
    <s v="N/C"/>
    <s v="N/C"/>
    <e v="#N/A"/>
    <n v="2441"/>
    <m/>
    <m/>
    <x v="0"/>
    <m/>
    <m/>
    <x v="1"/>
    <n v="5"/>
    <m/>
    <n v="1"/>
    <n v="16"/>
    <m/>
    <s v="Archivo Real Academia BBAA San Fernando, AGP, AGA, Biblioteca Nacional, Archivo de Protocolos"/>
    <m/>
    <m/>
    <n v="5"/>
    <n v="4"/>
    <n v="4"/>
    <n v="4"/>
    <n v="1"/>
    <m/>
    <m/>
    <m/>
    <m/>
    <m/>
    <m/>
    <n v="4"/>
    <n v="4"/>
    <n v="4"/>
    <n v="5"/>
    <n v="4"/>
    <n v="5"/>
    <n v="3"/>
    <n v="4"/>
    <n v="5"/>
    <n v="4"/>
    <n v="4"/>
    <n v="4"/>
    <n v="5"/>
    <n v="5"/>
    <n v="5"/>
    <n v="5"/>
    <s v="SI"/>
    <n v="5"/>
    <m/>
    <n v="5"/>
    <n v="5"/>
    <n v="5"/>
    <n v="5"/>
    <n v="5"/>
    <n v="5"/>
    <m/>
    <s v="SI"/>
    <s v="SI"/>
    <n v="5"/>
    <m/>
    <n v="5"/>
    <n v="5"/>
    <m/>
    <x v="0"/>
    <m/>
    <m/>
    <m/>
    <d v="2017-03-27T17:03:05"/>
    <s v="10.150.1.152"/>
    <m/>
  </r>
  <r>
    <s v="F. Derecho"/>
    <s v="Ciencias Sociales"/>
    <n v="3"/>
    <n v="2442"/>
    <m/>
    <m/>
    <x v="1"/>
    <n v="11"/>
    <m/>
    <x v="2"/>
    <n v="3"/>
    <m/>
    <n v="29"/>
    <m/>
    <m/>
    <m/>
    <m/>
    <m/>
    <n v="5"/>
    <n v="5"/>
    <n v="5"/>
    <n v="5"/>
    <m/>
    <n v="2"/>
    <m/>
    <m/>
    <m/>
    <m/>
    <m/>
    <n v="1"/>
    <n v="1"/>
    <n v="1"/>
    <n v="4"/>
    <n v="4"/>
    <n v="4"/>
    <n v="5"/>
    <n v="2"/>
    <n v="3"/>
    <n v="3"/>
    <n v="4"/>
    <n v="4"/>
    <n v="4"/>
    <n v="4"/>
    <n v="4"/>
    <n v="4"/>
    <s v="NO"/>
    <n v="5"/>
    <m/>
    <n v="5"/>
    <n v="5"/>
    <n v="4"/>
    <n v="5"/>
    <n v="5"/>
    <n v="5"/>
    <m/>
    <m/>
    <s v="NO"/>
    <m/>
    <m/>
    <n v="5"/>
    <n v="4"/>
    <m/>
    <x v="0"/>
    <n v="4"/>
    <m/>
    <m/>
    <d v="2017-03-27T17:11:51"/>
    <s v="10.150.1.152"/>
    <m/>
  </r>
  <r>
    <s v="F. Ciencias Biológicas"/>
    <s v="Ciencias Experimentales"/>
    <n v="2"/>
    <n v="2443"/>
    <m/>
    <m/>
    <x v="1"/>
    <n v="2"/>
    <m/>
    <x v="2"/>
    <n v="3"/>
    <m/>
    <n v="2"/>
    <n v="6"/>
    <m/>
    <m/>
    <m/>
    <m/>
    <n v="3"/>
    <n v="5"/>
    <n v="4"/>
    <m/>
    <m/>
    <m/>
    <m/>
    <m/>
    <m/>
    <m/>
    <m/>
    <n v="2"/>
    <n v="3"/>
    <n v="2"/>
    <n v="1"/>
    <n v="4"/>
    <n v="3"/>
    <n v="3"/>
    <n v="3"/>
    <n v="3"/>
    <n v="3"/>
    <n v="4"/>
    <n v="2"/>
    <n v="3"/>
    <n v="3"/>
    <n v="2"/>
    <n v="1"/>
    <s v="NO"/>
    <n v="1"/>
    <m/>
    <n v="5"/>
    <n v="3"/>
    <n v="5"/>
    <n v="5"/>
    <n v="5"/>
    <n v="5"/>
    <m/>
    <s v="SI"/>
    <s v="NO"/>
    <m/>
    <m/>
    <n v="4"/>
    <n v="2"/>
    <m/>
    <x v="3"/>
    <n v="2"/>
    <m/>
    <m/>
    <d v="2017-03-27T17:49:19"/>
    <s v="10.150.1.151"/>
    <m/>
  </r>
  <r>
    <s v="F. Ciencias Políticas y Sociología"/>
    <s v="Ciencias Sociales"/>
    <n v="3"/>
    <n v="2444"/>
    <m/>
    <m/>
    <x v="2"/>
    <n v="9"/>
    <m/>
    <x v="3"/>
    <n v="5"/>
    <m/>
    <n v="9"/>
    <n v="5"/>
    <n v="29"/>
    <m/>
    <m/>
    <m/>
    <n v="1"/>
    <n v="2"/>
    <n v="4"/>
    <n v="4"/>
    <m/>
    <m/>
    <m/>
    <n v="4"/>
    <n v="12"/>
    <m/>
    <m/>
    <m/>
    <m/>
    <m/>
    <m/>
    <m/>
    <m/>
    <m/>
    <m/>
    <m/>
    <m/>
    <m/>
    <m/>
    <m/>
    <m/>
    <m/>
    <m/>
    <m/>
    <m/>
    <m/>
    <m/>
    <m/>
    <m/>
    <m/>
    <m/>
    <m/>
    <m/>
    <m/>
    <m/>
    <m/>
    <m/>
    <m/>
    <m/>
    <m/>
    <x v="4"/>
    <m/>
    <m/>
    <m/>
    <d v="2017-03-27T18:34:03"/>
    <s v="10.150.1.151"/>
    <m/>
  </r>
  <r>
    <s v="F. Ciencias Políticas y Sociología"/>
    <s v="Ciencias Sociales"/>
    <n v="3"/>
    <n v="2445"/>
    <m/>
    <m/>
    <x v="2"/>
    <n v="9"/>
    <m/>
    <x v="3"/>
    <n v="5"/>
    <m/>
    <n v="9"/>
    <n v="5"/>
    <n v="29"/>
    <m/>
    <m/>
    <m/>
    <n v="1"/>
    <n v="2"/>
    <n v="4"/>
    <n v="4"/>
    <m/>
    <m/>
    <m/>
    <n v="4"/>
    <n v="12"/>
    <m/>
    <m/>
    <n v="5"/>
    <n v="3"/>
    <n v="5"/>
    <n v="5"/>
    <n v="4"/>
    <n v="3"/>
    <n v="3"/>
    <n v="5"/>
    <n v="5"/>
    <n v="3"/>
    <n v="5"/>
    <n v="5"/>
    <n v="5"/>
    <m/>
    <n v="5"/>
    <n v="5"/>
    <s v="NO"/>
    <n v="5"/>
    <m/>
    <n v="5"/>
    <n v="5"/>
    <n v="5"/>
    <n v="5"/>
    <n v="5"/>
    <n v="5"/>
    <m/>
    <s v="SI"/>
    <s v="SI"/>
    <n v="5"/>
    <m/>
    <n v="5"/>
    <n v="5"/>
    <m/>
    <x v="2"/>
    <m/>
    <m/>
    <s v="Estoy satisfecho con Las bibliotecas, han sido un espacio importante en mi formación durante el master en la facultad de ciencias políticas y sociología (somosaguas). Hablo de las bibliotecas en general, ya que utilizaba varías. por ejemplo: pedía el libro en mi facultad, pero para trabajar era mucho más cómodo ir a la biblioteca de económicas o psicología, aunque el premio a la comodidad de las instalaciones se la lleva la biblioteca zambrano. &lt;br&gt;&lt;br&gt; "/>
    <d v="2017-03-27T18:42:03"/>
    <s v="10.150.1.151"/>
    <m/>
  </r>
  <r>
    <s v="F. Geografía e Historia"/>
    <s v="Humanidades"/>
    <n v="1"/>
    <n v="2446"/>
    <m/>
    <m/>
    <x v="4"/>
    <n v="16"/>
    <m/>
    <x v="2"/>
    <n v="1"/>
    <m/>
    <n v="29"/>
    <n v="16"/>
    <m/>
    <m/>
    <m/>
    <m/>
    <n v="5"/>
    <n v="5"/>
    <n v="5"/>
    <n v="5"/>
    <n v="1"/>
    <m/>
    <m/>
    <m/>
    <m/>
    <m/>
    <m/>
    <n v="3"/>
    <n v="1"/>
    <n v="2"/>
    <n v="3"/>
    <n v="3"/>
    <n v="5"/>
    <n v="4"/>
    <n v="4"/>
    <n v="3"/>
    <n v="4"/>
    <n v="5"/>
    <n v="3"/>
    <n v="4"/>
    <n v="5"/>
    <n v="3"/>
    <n v="5"/>
    <s v="NO"/>
    <n v="2"/>
    <m/>
    <n v="5"/>
    <n v="2"/>
    <n v="4"/>
    <n v="3"/>
    <n v="4"/>
    <n v="5"/>
    <m/>
    <s v="NO"/>
    <s v="SI"/>
    <n v="4"/>
    <m/>
    <n v="4"/>
    <n v="3"/>
    <m/>
    <x v="3"/>
    <n v="3"/>
    <m/>
    <s v="  Desde el punto de vista de una persona mayor, como, yo a veces me resulta muy complicado  optener  su información de actualización de libros"/>
    <d v="2017-03-27T19:18:10"/>
    <s v="10.150.1.152"/>
    <m/>
  </r>
  <r>
    <s v="F. Farmacia"/>
    <s v="Ciencias de la Salud"/>
    <n v="4"/>
    <n v="2447"/>
    <m/>
    <m/>
    <x v="1"/>
    <n v="13"/>
    <m/>
    <x v="4"/>
    <n v="4"/>
    <m/>
    <n v="13"/>
    <n v="19"/>
    <n v="29"/>
    <m/>
    <m/>
    <m/>
    <n v="4"/>
    <n v="2"/>
    <n v="3"/>
    <n v="3"/>
    <n v="1"/>
    <n v="2"/>
    <m/>
    <m/>
    <m/>
    <m/>
    <m/>
    <n v="2"/>
    <n v="2"/>
    <n v="2"/>
    <n v="2"/>
    <n v="4"/>
    <n v="4"/>
    <n v="4"/>
    <n v="2"/>
    <n v="3"/>
    <n v="4"/>
    <n v="4"/>
    <n v="3"/>
    <n v="4"/>
    <n v="3"/>
    <n v="3"/>
    <n v="3"/>
    <s v="NO"/>
    <n v="3"/>
    <m/>
    <n v="4"/>
    <n v="2"/>
    <n v="3"/>
    <n v="4"/>
    <n v="3"/>
    <n v="3"/>
    <m/>
    <s v="NO"/>
    <s v="NO"/>
    <m/>
    <m/>
    <n v="4"/>
    <n v="4"/>
    <m/>
    <x v="2"/>
    <n v="3"/>
    <m/>
    <m/>
    <d v="2017-03-27T19:20:16"/>
    <s v="10.150.1.151"/>
    <m/>
  </r>
  <r>
    <s v="F. Filosofía"/>
    <s v="Humanidades"/>
    <n v="1"/>
    <n v="2448"/>
    <m/>
    <m/>
    <x v="2"/>
    <n v="15"/>
    <m/>
    <x v="1"/>
    <n v="3"/>
    <m/>
    <n v="14"/>
    <n v="15"/>
    <n v="29"/>
    <m/>
    <m/>
    <m/>
    <n v="1"/>
    <n v="4"/>
    <n v="4"/>
    <n v="3"/>
    <n v="1"/>
    <m/>
    <m/>
    <m/>
    <m/>
    <m/>
    <m/>
    <n v="5"/>
    <n v="1"/>
    <n v="1"/>
    <n v="4"/>
    <n v="5"/>
    <n v="5"/>
    <n v="5"/>
    <n v="3"/>
    <n v="6"/>
    <n v="4"/>
    <n v="4"/>
    <n v="3"/>
    <n v="4"/>
    <n v="5"/>
    <n v="2"/>
    <n v="5"/>
    <s v="NO"/>
    <n v="4"/>
    <m/>
    <n v="3"/>
    <n v="4"/>
    <n v="5"/>
    <n v="5"/>
    <n v="5"/>
    <m/>
    <m/>
    <s v="NO"/>
    <s v="NO"/>
    <m/>
    <m/>
    <n v="4"/>
    <n v="4"/>
    <m/>
    <x v="2"/>
    <n v="4"/>
    <m/>
    <s v="El metodo de apagar la luz a las 20:45 es bastante molesto"/>
    <d v="2017-03-27T19:36:47"/>
    <s v="10.150.1.151"/>
    <m/>
  </r>
  <r>
    <s v="F. Psicología"/>
    <s v="Ciencias de la Salud"/>
    <n v="4"/>
    <n v="2449"/>
    <m/>
    <m/>
    <x v="1"/>
    <n v="20"/>
    <m/>
    <x v="2"/>
    <n v="3"/>
    <m/>
    <n v="20"/>
    <m/>
    <m/>
    <m/>
    <m/>
    <m/>
    <n v="4"/>
    <n v="5"/>
    <n v="5"/>
    <n v="4"/>
    <m/>
    <n v="2"/>
    <m/>
    <m/>
    <m/>
    <m/>
    <m/>
    <n v="2"/>
    <n v="4"/>
    <n v="4"/>
    <n v="5"/>
    <n v="5"/>
    <n v="3"/>
    <n v="5"/>
    <n v="2"/>
    <n v="2"/>
    <n v="4"/>
    <n v="5"/>
    <n v="5"/>
    <n v="5"/>
    <m/>
    <n v="3"/>
    <n v="3"/>
    <s v="NO"/>
    <n v="4"/>
    <m/>
    <n v="5"/>
    <n v="4"/>
    <n v="4"/>
    <n v="5"/>
    <n v="3"/>
    <n v="5"/>
    <m/>
    <s v="SI"/>
    <s v="NO"/>
    <m/>
    <m/>
    <n v="5"/>
    <n v="5"/>
    <m/>
    <x v="2"/>
    <n v="4"/>
    <m/>
    <m/>
    <d v="2017-03-27T19:54:40"/>
    <s v="10.150.1.151"/>
    <m/>
  </r>
  <r>
    <s v="F. Ciencias de la Información"/>
    <s v="Ciencias Sociales"/>
    <n v="3"/>
    <n v="2450"/>
    <m/>
    <m/>
    <x v="1"/>
    <n v="4"/>
    <m/>
    <x v="1"/>
    <n v="3"/>
    <m/>
    <n v="4"/>
    <n v="15"/>
    <n v="1"/>
    <m/>
    <m/>
    <m/>
    <n v="4"/>
    <n v="5"/>
    <n v="4"/>
    <n v="4"/>
    <m/>
    <m/>
    <n v="3"/>
    <m/>
    <m/>
    <m/>
    <m/>
    <n v="3"/>
    <n v="2"/>
    <n v="2"/>
    <n v="3"/>
    <n v="4"/>
    <n v="4"/>
    <n v="5"/>
    <n v="4"/>
    <n v="4"/>
    <n v="3"/>
    <n v="4"/>
    <n v="4"/>
    <n v="4"/>
    <n v="4"/>
    <n v="4"/>
    <n v="4"/>
    <s v="NO"/>
    <n v="4"/>
    <m/>
    <n v="4"/>
    <n v="2"/>
    <n v="3"/>
    <n v="3"/>
    <n v="5"/>
    <n v="4"/>
    <m/>
    <s v="NO"/>
    <s v="NO"/>
    <m/>
    <m/>
    <n v="4"/>
    <n v="4"/>
    <m/>
    <x v="2"/>
    <n v="3"/>
    <m/>
    <m/>
    <d v="2017-03-27T20:21:23"/>
    <s v="10.150.1.152"/>
    <m/>
  </r>
  <r>
    <s v="F. Bellas Artes"/>
    <s v="Humanidades"/>
    <n v="1"/>
    <n v="2451"/>
    <m/>
    <m/>
    <x v="1"/>
    <n v="1"/>
    <m/>
    <x v="2"/>
    <n v="3"/>
    <m/>
    <n v="1"/>
    <n v="16"/>
    <n v="4"/>
    <s v="Biblioteca Nacional y Bibliotecas municipales."/>
    <m/>
    <m/>
    <n v="4"/>
    <n v="5"/>
    <n v="5"/>
    <n v="4"/>
    <m/>
    <n v="2"/>
    <m/>
    <n v="4"/>
    <n v="1"/>
    <m/>
    <m/>
    <n v="5"/>
    <n v="2"/>
    <n v="3"/>
    <n v="4"/>
    <n v="5"/>
    <n v="4"/>
    <n v="4"/>
    <n v="3"/>
    <m/>
    <n v="5"/>
    <n v="5"/>
    <n v="5"/>
    <n v="5"/>
    <n v="5"/>
    <n v="5"/>
    <n v="5"/>
    <s v="SI"/>
    <n v="5"/>
    <m/>
    <n v="5"/>
    <n v="4"/>
    <n v="5"/>
    <n v="5"/>
    <n v="5"/>
    <n v="5"/>
    <m/>
    <s v="SI"/>
    <s v="SI"/>
    <n v="5"/>
    <m/>
    <n v="5"/>
    <n v="5"/>
    <m/>
    <x v="4"/>
    <n v="4"/>
    <m/>
    <m/>
    <d v="2017-03-27T22:15:23"/>
    <s v="10.150.1.151"/>
    <m/>
  </r>
  <r>
    <s v="F. Geografía e Historia"/>
    <s v="Humanidades"/>
    <n v="1"/>
    <n v="2452"/>
    <m/>
    <m/>
    <x v="4"/>
    <n v="16"/>
    <m/>
    <x v="2"/>
    <n v="4"/>
    <m/>
    <n v="16"/>
    <m/>
    <m/>
    <s v="Bibliotecas Comunidad de Madrid "/>
    <m/>
    <m/>
    <n v="4"/>
    <n v="4"/>
    <n v="3"/>
    <n v="2"/>
    <m/>
    <m/>
    <m/>
    <m/>
    <m/>
    <m/>
    <m/>
    <m/>
    <m/>
    <m/>
    <m/>
    <m/>
    <m/>
    <m/>
    <m/>
    <n v="4"/>
    <n v="4"/>
    <n v="4"/>
    <n v="4"/>
    <n v="3"/>
    <n v="4"/>
    <m/>
    <m/>
    <s v="NO"/>
    <m/>
    <m/>
    <n v="4"/>
    <n v="3"/>
    <n v="3"/>
    <n v="4"/>
    <n v="5"/>
    <n v="5"/>
    <m/>
    <s v="NO"/>
    <s v="NO"/>
    <m/>
    <m/>
    <n v="3"/>
    <n v="5"/>
    <m/>
    <x v="2"/>
    <n v="4"/>
    <m/>
    <s v="La dificultad para donar libros."/>
    <d v="2017-03-27T22:22:59"/>
    <s v="10.150.1.151"/>
    <m/>
  </r>
  <r>
    <s v="F. Ciencias Matemáticas"/>
    <s v="Ciencias Experimentales"/>
    <n v="2"/>
    <n v="2453"/>
    <m/>
    <m/>
    <x v="1"/>
    <n v="8"/>
    <m/>
    <x v="2"/>
    <n v="4"/>
    <m/>
    <n v="8"/>
    <n v="24"/>
    <n v="6"/>
    <m/>
    <m/>
    <m/>
    <n v="5"/>
    <n v="5"/>
    <n v="5"/>
    <n v="3"/>
    <m/>
    <n v="2"/>
    <n v="3"/>
    <n v="4"/>
    <s v="6:00-23:00"/>
    <m/>
    <m/>
    <n v="3"/>
    <n v="1"/>
    <n v="1"/>
    <n v="3"/>
    <n v="5"/>
    <n v="5"/>
    <n v="4"/>
    <n v="1"/>
    <n v="3"/>
    <n v="4"/>
    <n v="5"/>
    <n v="2"/>
    <n v="4"/>
    <n v="3"/>
    <n v="4"/>
    <n v="5"/>
    <s v="NO"/>
    <n v="2"/>
    <m/>
    <n v="4"/>
    <n v="5"/>
    <n v="5"/>
    <n v="5"/>
    <n v="5"/>
    <n v="5"/>
    <m/>
    <s v="SI"/>
    <s v="SI"/>
    <n v="2"/>
    <m/>
    <n v="5"/>
    <n v="5"/>
    <m/>
    <x v="2"/>
    <n v="4"/>
    <m/>
    <s v="Los cursos a los que he asistido (búsqueda avanzada en la biblioteca) no han resultado muy prácticos puesto que no tenían utilidad prácticamente en el grado y se enseñaba muchos tipos de búsqueda en poco tiempo, por lo que había demasiada información junta como para asimilarla (ni se le daba uso). No obstante, el personal fue realmente amable a la hora de impartirlos."/>
    <d v="2017-03-27T22:26:49"/>
    <s v="10.150.1.152"/>
    <m/>
  </r>
  <r>
    <s v="F. Farmacia"/>
    <s v="Ciencias de la Salud"/>
    <n v="4"/>
    <n v="2454"/>
    <m/>
    <m/>
    <x v="1"/>
    <n v="13"/>
    <m/>
    <x v="1"/>
    <n v="1"/>
    <m/>
    <n v="13"/>
    <n v="29"/>
    <n v="19"/>
    <s v="Bibliotecas de la Comunidad de Madrid en la calle Azcona"/>
    <m/>
    <m/>
    <n v="2"/>
    <n v="3"/>
    <n v="2"/>
    <n v="3"/>
    <m/>
    <m/>
    <n v="3"/>
    <m/>
    <m/>
    <m/>
    <m/>
    <n v="1"/>
    <n v="1"/>
    <n v="1"/>
    <n v="1"/>
    <n v="3"/>
    <n v="2"/>
    <n v="5"/>
    <n v="1"/>
    <n v="2"/>
    <n v="3"/>
    <n v="3"/>
    <n v="2"/>
    <n v="3"/>
    <n v="3"/>
    <n v="3"/>
    <n v="4"/>
    <s v="NO"/>
    <n v="3"/>
    <m/>
    <n v="5"/>
    <n v="5"/>
    <n v="5"/>
    <n v="5"/>
    <n v="5"/>
    <n v="3"/>
    <m/>
    <s v="NO"/>
    <s v="NO"/>
    <m/>
    <m/>
    <n v="3"/>
    <n v="3"/>
    <m/>
    <x v="3"/>
    <n v="3"/>
    <m/>
    <s v="Considero que la Universidad Complutense debería abrir al menos una biblioteca durante todos los sábados del año, y no solo en la época de exámenes."/>
    <d v="2017-03-27T23:25:37"/>
    <s v="10.150.1.151"/>
    <m/>
  </r>
  <r>
    <s v="F. Comercio y Turismo"/>
    <s v="Ciencias Sociales"/>
    <n v="3"/>
    <n v="2455"/>
    <m/>
    <m/>
    <x v="1"/>
    <n v="24"/>
    <m/>
    <x v="2"/>
    <n v="1"/>
    <m/>
    <n v="24"/>
    <n v="29"/>
    <m/>
    <m/>
    <m/>
    <m/>
    <n v="4"/>
    <n v="4"/>
    <n v="4"/>
    <n v="1"/>
    <m/>
    <n v="2"/>
    <m/>
    <m/>
    <m/>
    <m/>
    <m/>
    <n v="4"/>
    <n v="1"/>
    <n v="1"/>
    <n v="1"/>
    <n v="5"/>
    <n v="3"/>
    <n v="4"/>
    <n v="1"/>
    <n v="6"/>
    <n v="3"/>
    <n v="4"/>
    <n v="1"/>
    <n v="3"/>
    <n v="1"/>
    <n v="2"/>
    <n v="1"/>
    <s v="NO"/>
    <n v="1"/>
    <m/>
    <n v="3"/>
    <n v="2"/>
    <n v="4"/>
    <n v="4"/>
    <n v="1"/>
    <n v="5"/>
    <m/>
    <s v="NO"/>
    <s v="NO"/>
    <m/>
    <m/>
    <n v="3"/>
    <n v="4"/>
    <m/>
    <x v="2"/>
    <n v="3"/>
    <m/>
    <m/>
    <d v="2017-03-27T23:27:41"/>
    <s v="10.150.1.152"/>
    <m/>
  </r>
  <r>
    <s v="F. Ciencias Químicas"/>
    <s v="Ciencias Experimentales"/>
    <n v="2"/>
    <n v="2456"/>
    <m/>
    <m/>
    <x v="1"/>
    <n v="10"/>
    <m/>
    <x v="3"/>
    <n v="3"/>
    <m/>
    <n v="10"/>
    <m/>
    <m/>
    <m/>
    <m/>
    <m/>
    <n v="5"/>
    <n v="5"/>
    <n v="5"/>
    <n v="5"/>
    <m/>
    <m/>
    <n v="3"/>
    <m/>
    <m/>
    <m/>
    <m/>
    <n v="3"/>
    <n v="5"/>
    <n v="4"/>
    <n v="1"/>
    <n v="5"/>
    <n v="5"/>
    <n v="5"/>
    <n v="4"/>
    <n v="5"/>
    <n v="4"/>
    <n v="5"/>
    <n v="5"/>
    <n v="5"/>
    <n v="5"/>
    <n v="5"/>
    <n v="5"/>
    <s v="NO"/>
    <n v="4"/>
    <m/>
    <n v="5"/>
    <n v="4"/>
    <n v="5"/>
    <n v="5"/>
    <n v="5"/>
    <n v="5"/>
    <m/>
    <s v="SI"/>
    <s v="SI"/>
    <n v="4"/>
    <m/>
    <n v="5"/>
    <n v="5"/>
    <m/>
    <x v="0"/>
    <n v="5"/>
    <m/>
    <s v="He asistido a un curso de formación para el empleo de bases de datos y me ha parecido util "/>
    <d v="2017-03-27T23:51:47"/>
    <s v="10.150.1.152"/>
    <m/>
  </r>
  <r>
    <s v="F. Ciencias Matemáticas"/>
    <s v="Ciencias Experimentales"/>
    <n v="2"/>
    <n v="2457"/>
    <m/>
    <m/>
    <x v="1"/>
    <n v="8"/>
    <m/>
    <x v="3"/>
    <n v="3"/>
    <m/>
    <n v="8"/>
    <m/>
    <m/>
    <s v="Bibliotecas municipales&lt;br&gt;"/>
    <m/>
    <m/>
    <n v="4"/>
    <n v="4"/>
    <n v="5"/>
    <n v="4"/>
    <m/>
    <n v="2"/>
    <m/>
    <m/>
    <m/>
    <m/>
    <m/>
    <n v="4"/>
    <n v="1"/>
    <n v="1"/>
    <n v="3"/>
    <n v="4"/>
    <n v="4"/>
    <n v="4"/>
    <n v="2"/>
    <n v="3"/>
    <n v="4"/>
    <n v="4"/>
    <n v="4"/>
    <n v="4"/>
    <n v="4"/>
    <n v="3"/>
    <n v="4"/>
    <s v="NO"/>
    <n v="4"/>
    <m/>
    <n v="4"/>
    <n v="4"/>
    <n v="4"/>
    <n v="4"/>
    <n v="4"/>
    <n v="5"/>
    <m/>
    <s v="NO"/>
    <s v="NO"/>
    <m/>
    <m/>
    <n v="4"/>
    <n v="4"/>
    <m/>
    <x v="2"/>
    <n v="4"/>
    <m/>
    <m/>
    <d v="2017-03-27T23:57:56"/>
    <s v="10.150.1.151"/>
    <m/>
  </r>
  <r>
    <s v="F. Ciencias Económicas y Empresariales"/>
    <s v="Ciencias Sociales"/>
    <n v="3"/>
    <n v="2458"/>
    <m/>
    <m/>
    <x v="1"/>
    <n v="5"/>
    <m/>
    <x v="2"/>
    <n v="3"/>
    <m/>
    <m/>
    <m/>
    <m/>
    <m/>
    <m/>
    <m/>
    <n v="3"/>
    <n v="3"/>
    <n v="3"/>
    <n v="3"/>
    <m/>
    <m/>
    <n v="3"/>
    <m/>
    <m/>
    <m/>
    <m/>
    <n v="3"/>
    <n v="1"/>
    <n v="2"/>
    <n v="5"/>
    <n v="5"/>
    <n v="4"/>
    <n v="5"/>
    <n v="1"/>
    <n v="4"/>
    <n v="3"/>
    <n v="5"/>
    <n v="4"/>
    <n v="3"/>
    <n v="4"/>
    <n v="3"/>
    <n v="4"/>
    <s v="NO"/>
    <n v="3"/>
    <m/>
    <n v="4"/>
    <n v="3"/>
    <n v="3"/>
    <n v="5"/>
    <n v="5"/>
    <n v="5"/>
    <m/>
    <s v="NO"/>
    <s v="SI"/>
    <m/>
    <m/>
    <n v="4"/>
    <n v="4"/>
    <m/>
    <x v="2"/>
    <n v="3"/>
    <m/>
    <m/>
    <d v="2017-03-28T00:37:18"/>
    <s v="10.150.1.152"/>
    <m/>
  </r>
  <r>
    <s v="F. Farmacia"/>
    <s v="Ciencias de la Salud"/>
    <n v="4"/>
    <n v="2459"/>
    <m/>
    <m/>
    <x v="1"/>
    <n v="13"/>
    <m/>
    <x v="1"/>
    <n v="3"/>
    <m/>
    <n v="13"/>
    <n v="15"/>
    <n v="29"/>
    <s v="Centro Cultural Carril del Conde&lt;br&gt;Camara De Comercio"/>
    <m/>
    <m/>
    <n v="5"/>
    <n v="3"/>
    <n v="3"/>
    <n v="5"/>
    <m/>
    <n v="2"/>
    <m/>
    <n v="4"/>
    <n v="0.27083333333333331"/>
    <m/>
    <m/>
    <n v="3"/>
    <n v="1"/>
    <n v="1"/>
    <n v="4"/>
    <n v="5"/>
    <n v="4"/>
    <n v="5"/>
    <n v="1"/>
    <n v="5"/>
    <n v="5"/>
    <n v="5"/>
    <n v="3"/>
    <n v="5"/>
    <n v="5"/>
    <n v="5"/>
    <n v="5"/>
    <s v="SI"/>
    <n v="4"/>
    <m/>
    <n v="5"/>
    <n v="5"/>
    <n v="5"/>
    <n v="5"/>
    <n v="5"/>
    <n v="5"/>
    <m/>
    <s v="SI"/>
    <s v="SI"/>
    <n v="4"/>
    <m/>
    <n v="5"/>
    <n v="5"/>
    <m/>
    <x v="2"/>
    <n v="4"/>
    <m/>
    <m/>
    <d v="2017-03-28T08:12:17"/>
    <s v="10.150.1.151"/>
    <m/>
  </r>
  <r>
    <s v="F. Ciencias Químicas"/>
    <s v="Ciencias Experimentales"/>
    <n v="2"/>
    <n v="2460"/>
    <m/>
    <m/>
    <x v="2"/>
    <n v="10"/>
    <m/>
    <x v="1"/>
    <n v="3"/>
    <m/>
    <n v="29"/>
    <n v="10"/>
    <m/>
    <m/>
    <m/>
    <m/>
    <n v="5"/>
    <n v="4"/>
    <n v="4"/>
    <n v="4"/>
    <m/>
    <m/>
    <m/>
    <n v="4"/>
    <n v="0.125"/>
    <m/>
    <m/>
    <n v="2"/>
    <n v="4"/>
    <n v="4"/>
    <n v="1"/>
    <n v="3"/>
    <n v="4"/>
    <n v="4"/>
    <n v="4"/>
    <n v="4"/>
    <n v="3"/>
    <n v="3"/>
    <n v="3"/>
    <n v="4"/>
    <n v="3"/>
    <n v="3"/>
    <n v="3"/>
    <s v="NO"/>
    <n v="3"/>
    <m/>
    <n v="4"/>
    <n v="3"/>
    <n v="3"/>
    <n v="3"/>
    <n v="3"/>
    <n v="3"/>
    <m/>
    <s v="NO"/>
    <s v="NO"/>
    <m/>
    <m/>
    <n v="3"/>
    <n v="3"/>
    <m/>
    <x v="2"/>
    <n v="3"/>
    <m/>
    <m/>
    <d v="2017-03-28T09:01:12"/>
    <s v="10.150.1.151"/>
    <m/>
  </r>
  <r>
    <s v="F. Geografía e Historia"/>
    <s v="Humanidades"/>
    <n v="1"/>
    <n v="2461"/>
    <m/>
    <m/>
    <x v="2"/>
    <n v="16"/>
    <m/>
    <x v="2"/>
    <n v="3"/>
    <m/>
    <n v="16"/>
    <n v="29"/>
    <m/>
    <m/>
    <m/>
    <m/>
    <n v="5"/>
    <n v="5"/>
    <n v="5"/>
    <n v="4"/>
    <n v="1"/>
    <m/>
    <m/>
    <m/>
    <m/>
    <m/>
    <m/>
    <n v="4"/>
    <n v="1"/>
    <n v="3"/>
    <n v="4"/>
    <n v="5"/>
    <n v="5"/>
    <n v="4"/>
    <n v="3"/>
    <n v="4"/>
    <n v="4"/>
    <n v="5"/>
    <n v="5"/>
    <n v="4"/>
    <n v="4"/>
    <n v="3"/>
    <n v="5"/>
    <s v="NO"/>
    <n v="4"/>
    <m/>
    <n v="5"/>
    <n v="4"/>
    <n v="4"/>
    <n v="5"/>
    <n v="5"/>
    <n v="5"/>
    <m/>
    <s v="NO"/>
    <s v="NO"/>
    <m/>
    <m/>
    <n v="4"/>
    <n v="4"/>
    <m/>
    <x v="2"/>
    <n v="3"/>
    <m/>
    <s v="Sobre la pregunta 5.2, desconocía su existencia."/>
    <d v="2017-03-28T09:56:24"/>
    <s v="10.150.1.151"/>
    <m/>
  </r>
  <r>
    <s v="F. Filosofía"/>
    <s v="Humanidades"/>
    <n v="1"/>
    <n v="2462"/>
    <m/>
    <m/>
    <x v="2"/>
    <n v="15"/>
    <m/>
    <x v="1"/>
    <n v="4"/>
    <m/>
    <n v="29"/>
    <n v="14"/>
    <n v="4"/>
    <m/>
    <m/>
    <m/>
    <n v="4"/>
    <n v="4"/>
    <n v="4"/>
    <n v="4"/>
    <m/>
    <n v="2"/>
    <m/>
    <m/>
    <m/>
    <m/>
    <m/>
    <n v="3"/>
    <n v="3"/>
    <n v="1"/>
    <n v="4"/>
    <n v="5"/>
    <n v="4"/>
    <n v="5"/>
    <n v="4"/>
    <n v="3"/>
    <n v="3"/>
    <n v="3"/>
    <n v="3"/>
    <n v="4"/>
    <n v="5"/>
    <n v="3"/>
    <n v="4"/>
    <s v="SI"/>
    <n v="4"/>
    <m/>
    <n v="4"/>
    <n v="5"/>
    <n v="5"/>
    <n v="5"/>
    <n v="5"/>
    <n v="5"/>
    <m/>
    <s v="NO"/>
    <s v="NO"/>
    <m/>
    <m/>
    <n v="5"/>
    <n v="4"/>
    <m/>
    <x v="2"/>
    <n v="3"/>
    <m/>
    <s v="No he necesitado ningún curso de formación de usuarios.&lt;br&gt;En la pregunta 7.2, he marcado la casilla &quot;igual&quot; porque era necesario marcar una, pero es mi primer año aquí y no sé si ha mejorado algo o no."/>
    <d v="2017-03-28T10:51:48"/>
    <s v="10.150.1.152"/>
    <m/>
  </r>
  <r>
    <s v="F. Ciencias Matemáticas"/>
    <s v="Ciencias Experimentales"/>
    <n v="2"/>
    <n v="2463"/>
    <m/>
    <m/>
    <x v="1"/>
    <n v="8"/>
    <m/>
    <x v="5"/>
    <n v="2"/>
    <m/>
    <n v="8"/>
    <m/>
    <m/>
    <m/>
    <m/>
    <m/>
    <n v="3"/>
    <n v="2"/>
    <n v="1"/>
    <n v="1"/>
    <m/>
    <n v="2"/>
    <m/>
    <n v="4"/>
    <n v="0.95833333333333337"/>
    <m/>
    <m/>
    <n v="1"/>
    <n v="1"/>
    <n v="1"/>
    <n v="1"/>
    <n v="3"/>
    <n v="3"/>
    <n v="4"/>
    <n v="1"/>
    <n v="6"/>
    <n v="3"/>
    <n v="4"/>
    <n v="3"/>
    <n v="1"/>
    <n v="2"/>
    <n v="1"/>
    <n v="3"/>
    <m/>
    <n v="3"/>
    <m/>
    <n v="2"/>
    <n v="1"/>
    <n v="3"/>
    <n v="3"/>
    <n v="3"/>
    <n v="4"/>
    <m/>
    <s v="NO"/>
    <s v="NO"/>
    <m/>
    <m/>
    <n v="1"/>
    <n v="1"/>
    <m/>
    <x v="1"/>
    <n v="2"/>
    <m/>
    <m/>
    <d v="2017-03-28T11:33:41"/>
    <s v="10.150.1.151"/>
    <m/>
  </r>
  <r>
    <s v="F. Geografía e Historia"/>
    <s v="Humanidades"/>
    <n v="1"/>
    <n v="2464"/>
    <m/>
    <m/>
    <x v="1"/>
    <n v="16"/>
    <m/>
    <x v="2"/>
    <n v="5"/>
    <m/>
    <n v="16"/>
    <n v="29"/>
    <n v="14"/>
    <m/>
    <m/>
    <m/>
    <n v="4"/>
    <n v="5"/>
    <n v="4"/>
    <n v="3"/>
    <n v="1"/>
    <m/>
    <n v="3"/>
    <n v="4"/>
    <m/>
    <m/>
    <m/>
    <n v="4"/>
    <n v="1"/>
    <m/>
    <n v="2"/>
    <n v="5"/>
    <n v="3"/>
    <n v="5"/>
    <n v="2"/>
    <n v="5"/>
    <n v="4"/>
    <n v="5"/>
    <n v="5"/>
    <n v="3"/>
    <n v="4"/>
    <n v="3"/>
    <n v="4"/>
    <s v="NO"/>
    <n v="5"/>
    <m/>
    <n v="3"/>
    <n v="2"/>
    <n v="4"/>
    <n v="4"/>
    <n v="5"/>
    <n v="5"/>
    <m/>
    <s v="NO"/>
    <s v="NO"/>
    <m/>
    <m/>
    <n v="3"/>
    <n v="1"/>
    <m/>
    <x v="2"/>
    <n v="3"/>
    <m/>
    <m/>
    <d v="2017-03-28T12:56:39"/>
    <s v="10.150.1.152"/>
    <m/>
  </r>
  <r>
    <s v="F. Geografía e Historia"/>
    <s v="Humanidades"/>
    <n v="1"/>
    <n v="2465"/>
    <m/>
    <m/>
    <x v="0"/>
    <n v="16"/>
    <m/>
    <x v="3"/>
    <n v="4"/>
    <m/>
    <n v="29"/>
    <n v="16"/>
    <m/>
    <s v="Reina Sofía"/>
    <m/>
    <m/>
    <n v="4"/>
    <n v="5"/>
    <n v="4"/>
    <n v="3"/>
    <m/>
    <n v="2"/>
    <n v="3"/>
    <m/>
    <m/>
    <m/>
    <m/>
    <n v="5"/>
    <n v="4"/>
    <n v="3"/>
    <n v="3"/>
    <n v="2"/>
    <n v="4"/>
    <n v="2"/>
    <n v="1"/>
    <n v="4"/>
    <n v="5"/>
    <n v="5"/>
    <n v="4"/>
    <n v="5"/>
    <n v="4"/>
    <n v="4"/>
    <n v="5"/>
    <s v="SI"/>
    <n v="5"/>
    <m/>
    <n v="5"/>
    <n v="5"/>
    <n v="5"/>
    <n v="5"/>
    <n v="5"/>
    <n v="5"/>
    <m/>
    <s v="SI"/>
    <s v="NO"/>
    <m/>
    <m/>
    <n v="5"/>
    <n v="5"/>
    <m/>
    <x v="0"/>
    <n v="4"/>
    <m/>
    <s v="En ocasiones resulta confusa la consulta de artículos de revista, especialmente las no digitales. También el acceso a revistas de suscripción de la Complutense o el acceso a Jstor"/>
    <d v="2017-03-28T13:10:49"/>
    <s v="10.150.1.152"/>
    <m/>
  </r>
  <r>
    <s v="F. Ciencias Químicas"/>
    <s v="Ciencias Experimentales"/>
    <n v="2"/>
    <n v="2466"/>
    <m/>
    <m/>
    <x v="1"/>
    <n v="10"/>
    <m/>
    <x v="1"/>
    <n v="3"/>
    <m/>
    <n v="10"/>
    <n v="6"/>
    <n v="7"/>
    <m/>
    <m/>
    <m/>
    <n v="5"/>
    <n v="3"/>
    <n v="4"/>
    <n v="2"/>
    <m/>
    <n v="2"/>
    <m/>
    <n v="4"/>
    <m/>
    <m/>
    <m/>
    <n v="4"/>
    <n v="1"/>
    <n v="4"/>
    <n v="1"/>
    <n v="5"/>
    <n v="2"/>
    <n v="4"/>
    <n v="1"/>
    <n v="5"/>
    <n v="5"/>
    <n v="5"/>
    <n v="5"/>
    <n v="5"/>
    <n v="5"/>
    <n v="5"/>
    <n v="5"/>
    <s v="NO"/>
    <n v="5"/>
    <m/>
    <n v="5"/>
    <n v="2"/>
    <n v="5"/>
    <n v="5"/>
    <n v="5"/>
    <n v="5"/>
    <m/>
    <s v="NO"/>
    <s v="NO"/>
    <n v="1"/>
    <m/>
    <n v="5"/>
    <n v="5"/>
    <m/>
    <x v="0"/>
    <m/>
    <m/>
    <m/>
    <d v="2017-03-28T14:34:05"/>
    <s v="10.150.1.152"/>
    <m/>
  </r>
  <r>
    <s v="F. Bellas Artes"/>
    <s v="Humanidades"/>
    <n v="1"/>
    <n v="2467"/>
    <m/>
    <m/>
    <x v="1"/>
    <n v="1"/>
    <m/>
    <x v="1"/>
    <n v="1"/>
    <m/>
    <n v="1"/>
    <m/>
    <m/>
    <m/>
    <m/>
    <m/>
    <n v="5"/>
    <n v="5"/>
    <n v="4"/>
    <m/>
    <n v="1"/>
    <m/>
    <m/>
    <m/>
    <m/>
    <m/>
    <m/>
    <n v="2"/>
    <n v="1"/>
    <n v="1"/>
    <n v="4"/>
    <n v="3"/>
    <n v="5"/>
    <n v="4"/>
    <n v="1"/>
    <n v="4"/>
    <n v="3"/>
    <n v="2"/>
    <n v="3"/>
    <n v="4"/>
    <n v="3"/>
    <n v="4"/>
    <n v="3"/>
    <s v="NO"/>
    <n v="3"/>
    <m/>
    <n v="5"/>
    <n v="2"/>
    <n v="5"/>
    <n v="5"/>
    <n v="5"/>
    <n v="3"/>
    <m/>
    <s v="NO"/>
    <s v="NO"/>
    <m/>
    <m/>
    <n v="5"/>
    <n v="5"/>
    <m/>
    <x v="2"/>
    <m/>
    <m/>
    <m/>
    <d v="2017-03-28T15:43:31"/>
    <s v="10.150.1.152"/>
    <m/>
  </r>
  <r>
    <s v="F. Farmacia"/>
    <s v="Ciencias de la Salud"/>
    <n v="4"/>
    <n v="2468"/>
    <m/>
    <m/>
    <x v="1"/>
    <n v="13"/>
    <m/>
    <x v="3"/>
    <n v="1"/>
    <m/>
    <n v="4"/>
    <n v="13"/>
    <n v="29"/>
    <s v="Biblioteca de puente de Vallecas y biblioteca Manuel Alvar."/>
    <m/>
    <m/>
    <n v="1"/>
    <n v="1"/>
    <n v="1"/>
    <n v="1"/>
    <m/>
    <n v="2"/>
    <n v="3"/>
    <n v="4"/>
    <n v="4.1666666666666664E-2"/>
    <m/>
    <m/>
    <n v="2"/>
    <n v="1"/>
    <n v="2"/>
    <n v="1"/>
    <n v="5"/>
    <n v="5"/>
    <n v="1"/>
    <n v="1"/>
    <n v="2"/>
    <n v="3"/>
    <n v="4"/>
    <n v="2"/>
    <n v="3"/>
    <n v="1"/>
    <n v="1"/>
    <n v="1"/>
    <s v="NO"/>
    <n v="2"/>
    <m/>
    <n v="5"/>
    <n v="1"/>
    <n v="2"/>
    <n v="5"/>
    <n v="3"/>
    <n v="4"/>
    <m/>
    <s v="NO"/>
    <s v="SI"/>
    <n v="2"/>
    <m/>
    <n v="5"/>
    <n v="5"/>
    <m/>
    <x v="5"/>
    <n v="2"/>
    <m/>
    <s v="En la facultad de farmacia son necesarios más enchufes en la sala de lectura, más ordenadores, temperatura adecuada (o hace mucho frío, o mucho calor), más puestos. &lt;br&gt;En general necesitamos bibliotecas abiertas de 9 a 21 mínimo todos los días del año (sabados, domingos y festivos), al menos la zambrano. Buena información en la web sobre la apertura, el día 20 ponía que estaba abierta y estaba cerrada.&lt;br&gt;Necesitamos prestamos más amplios y más ejemplares de los libros más solicitados.&lt;br&gt;Silencio, siempre se oye la música de fuera.&lt;br&gt;"/>
    <d v="2017-03-28T16:20:44"/>
    <s v="10.150.1.152"/>
    <m/>
  </r>
  <r>
    <s v="F. Óptica y Optometría"/>
    <s v="Ciencias de la Salud"/>
    <n v="4"/>
    <n v="2469"/>
    <m/>
    <m/>
    <x v="1"/>
    <n v="25"/>
    <m/>
    <x v="2"/>
    <n v="3"/>
    <m/>
    <n v="25"/>
    <n v="24"/>
    <n v="14"/>
    <m/>
    <m/>
    <m/>
    <n v="3"/>
    <n v="5"/>
    <n v="5"/>
    <m/>
    <m/>
    <n v="2"/>
    <m/>
    <m/>
    <m/>
    <m/>
    <m/>
    <n v="5"/>
    <n v="5"/>
    <n v="5"/>
    <n v="5"/>
    <n v="5"/>
    <n v="5"/>
    <n v="5"/>
    <n v="5"/>
    <n v="5"/>
    <n v="5"/>
    <n v="5"/>
    <n v="5"/>
    <n v="5"/>
    <n v="5"/>
    <n v="5"/>
    <n v="5"/>
    <s v="NO"/>
    <n v="5"/>
    <m/>
    <n v="5"/>
    <n v="5"/>
    <n v="5"/>
    <n v="5"/>
    <n v="5"/>
    <n v="5"/>
    <m/>
    <s v="NO"/>
    <s v="NO"/>
    <m/>
    <m/>
    <n v="5"/>
    <n v="5"/>
    <m/>
    <x v="0"/>
    <n v="5"/>
    <m/>
    <m/>
    <d v="2017-03-28T18:16:04"/>
    <s v="10.150.1.152"/>
    <m/>
  </r>
  <r>
    <s v="F. Geografía e Historia"/>
    <s v="Humanidades"/>
    <n v="1"/>
    <n v="2470"/>
    <m/>
    <m/>
    <x v="1"/>
    <n v="16"/>
    <m/>
    <x v="1"/>
    <n v="3"/>
    <m/>
    <n v="16"/>
    <n v="29"/>
    <n v="14"/>
    <m/>
    <m/>
    <m/>
    <n v="2"/>
    <n v="4"/>
    <n v="3"/>
    <n v="4"/>
    <m/>
    <n v="2"/>
    <m/>
    <m/>
    <m/>
    <m/>
    <m/>
    <n v="4"/>
    <n v="3"/>
    <n v="3"/>
    <n v="4"/>
    <n v="3"/>
    <n v="4"/>
    <n v="4"/>
    <n v="3"/>
    <n v="6"/>
    <n v="3"/>
    <n v="3"/>
    <n v="3"/>
    <n v="3"/>
    <n v="4"/>
    <n v="3"/>
    <n v="3"/>
    <s v="NO"/>
    <n v="4"/>
    <m/>
    <n v="3"/>
    <n v="2"/>
    <n v="4"/>
    <n v="4"/>
    <n v="3"/>
    <n v="3"/>
    <m/>
    <s v="NO"/>
    <s v="NO"/>
    <m/>
    <m/>
    <n v="3"/>
    <n v="3"/>
    <m/>
    <x v="4"/>
    <n v="3"/>
    <m/>
    <m/>
    <d v="2017-03-28T18:18:25"/>
    <s v="10.150.1.152"/>
    <m/>
  </r>
  <r>
    <s v="F. Filosofía"/>
    <s v="Humanidades"/>
    <n v="1"/>
    <n v="2471"/>
    <m/>
    <m/>
    <x v="1"/>
    <n v="15"/>
    <m/>
    <x v="2"/>
    <n v="3"/>
    <m/>
    <n v="15"/>
    <n v="11"/>
    <n v="16"/>
    <m/>
    <m/>
    <m/>
    <n v="5"/>
    <n v="5"/>
    <n v="5"/>
    <n v="5"/>
    <m/>
    <n v="2"/>
    <m/>
    <n v="4"/>
    <n v="2"/>
    <m/>
    <m/>
    <n v="4"/>
    <n v="1"/>
    <n v="1"/>
    <n v="1"/>
    <n v="4"/>
    <n v="3"/>
    <n v="2"/>
    <n v="2"/>
    <n v="6"/>
    <n v="5"/>
    <n v="5"/>
    <n v="5"/>
    <n v="5"/>
    <n v="4"/>
    <n v="3"/>
    <n v="3"/>
    <s v="NO"/>
    <n v="4"/>
    <m/>
    <n v="5"/>
    <n v="4"/>
    <n v="4"/>
    <n v="5"/>
    <n v="5"/>
    <n v="4"/>
    <m/>
    <s v="NO"/>
    <s v="NO"/>
    <m/>
    <m/>
    <n v="5"/>
    <n v="5"/>
    <m/>
    <x v="0"/>
    <m/>
    <m/>
    <m/>
    <d v="2017-03-28T18:58:22"/>
    <s v="10.150.1.151"/>
    <m/>
  </r>
  <r>
    <s v="F. Ciencias Geológicas"/>
    <s v="Ciencias Experimentales"/>
    <n v="2"/>
    <n v="2472"/>
    <m/>
    <m/>
    <x v="1"/>
    <n v="7"/>
    <m/>
    <x v="2"/>
    <n v="3"/>
    <m/>
    <n v="7"/>
    <m/>
    <m/>
    <m/>
    <m/>
    <m/>
    <n v="5"/>
    <n v="5"/>
    <n v="5"/>
    <n v="4"/>
    <m/>
    <n v="2"/>
    <m/>
    <m/>
    <m/>
    <m/>
    <m/>
    <n v="3"/>
    <n v="3"/>
    <n v="1"/>
    <n v="1"/>
    <n v="5"/>
    <n v="4"/>
    <n v="3"/>
    <n v="4"/>
    <n v="3"/>
    <n v="5"/>
    <n v="5"/>
    <n v="3"/>
    <n v="5"/>
    <n v="3"/>
    <n v="5"/>
    <n v="5"/>
    <s v="NO"/>
    <n v="3"/>
    <m/>
    <n v="5"/>
    <n v="3"/>
    <n v="5"/>
    <n v="5"/>
    <n v="5"/>
    <n v="5"/>
    <m/>
    <s v="SI"/>
    <s v="NO"/>
    <m/>
    <m/>
    <n v="5"/>
    <n v="5"/>
    <m/>
    <x v="0"/>
    <n v="4"/>
    <m/>
    <m/>
    <d v="2017-03-28T20:02:39"/>
    <s v="10.150.1.151"/>
    <m/>
  </r>
  <r>
    <s v="F. Ciencias Biológicas"/>
    <s v="Ciencias Experimentales"/>
    <n v="2"/>
    <n v="2473"/>
    <m/>
    <m/>
    <x v="1"/>
    <n v="2"/>
    <m/>
    <x v="1"/>
    <n v="1"/>
    <m/>
    <n v="2"/>
    <n v="10"/>
    <n v="18"/>
    <m/>
    <m/>
    <m/>
    <n v="4"/>
    <n v="4"/>
    <n v="4"/>
    <n v="4"/>
    <m/>
    <n v="2"/>
    <m/>
    <m/>
    <m/>
    <m/>
    <m/>
    <n v="5"/>
    <n v="1"/>
    <n v="2"/>
    <n v="2"/>
    <n v="5"/>
    <n v="5"/>
    <n v="5"/>
    <n v="2"/>
    <n v="2"/>
    <m/>
    <n v="5"/>
    <n v="2"/>
    <n v="4"/>
    <n v="3"/>
    <n v="3"/>
    <n v="2"/>
    <s v="NO"/>
    <n v="3"/>
    <m/>
    <n v="4"/>
    <n v="2"/>
    <n v="3"/>
    <n v="5"/>
    <n v="5"/>
    <n v="3"/>
    <m/>
    <s v="NO"/>
    <s v="NO"/>
    <m/>
    <m/>
    <n v="4"/>
    <n v="3"/>
    <m/>
    <x v="2"/>
    <n v="4"/>
    <m/>
    <m/>
    <d v="2017-03-28T21:21:56"/>
    <s v="10.150.1.152"/>
    <m/>
  </r>
  <r>
    <s v="F. Informática"/>
    <s v="Ciencias Experimentales"/>
    <n v="2"/>
    <n v="2474"/>
    <m/>
    <m/>
    <x v="1"/>
    <n v="17"/>
    <m/>
    <x v="2"/>
    <n v="1"/>
    <m/>
    <n v="17"/>
    <m/>
    <m/>
    <m/>
    <m/>
    <m/>
    <n v="5"/>
    <n v="5"/>
    <n v="4"/>
    <n v="5"/>
    <m/>
    <n v="2"/>
    <m/>
    <m/>
    <m/>
    <m/>
    <m/>
    <n v="3"/>
    <m/>
    <m/>
    <n v="1"/>
    <n v="5"/>
    <n v="4"/>
    <n v="4"/>
    <n v="1"/>
    <n v="5"/>
    <n v="4"/>
    <n v="3"/>
    <n v="4"/>
    <n v="5"/>
    <n v="5"/>
    <n v="4"/>
    <n v="5"/>
    <s v="NO"/>
    <n v="4"/>
    <m/>
    <n v="5"/>
    <n v="2"/>
    <n v="3"/>
    <n v="5"/>
    <n v="4"/>
    <n v="3"/>
    <m/>
    <s v="NO"/>
    <s v="NO"/>
    <m/>
    <m/>
    <n v="5"/>
    <n v="5"/>
    <m/>
    <x v="2"/>
    <m/>
    <m/>
    <m/>
    <d v="2017-03-28T21:43:33"/>
    <s v="10.150.1.151"/>
    <m/>
  </r>
  <r>
    <s v="F. Ciencias Matemáticas"/>
    <s v="Ciencias Experimentales"/>
    <n v="2"/>
    <n v="2475"/>
    <m/>
    <m/>
    <x v="1"/>
    <n v="8"/>
    <m/>
    <x v="1"/>
    <n v="3"/>
    <m/>
    <n v="8"/>
    <m/>
    <m/>
    <m/>
    <m/>
    <m/>
    <n v="4"/>
    <n v="5"/>
    <n v="5"/>
    <n v="3"/>
    <n v="1"/>
    <n v="2"/>
    <m/>
    <m/>
    <m/>
    <m/>
    <m/>
    <n v="3"/>
    <m/>
    <m/>
    <m/>
    <m/>
    <m/>
    <m/>
    <m/>
    <m/>
    <m/>
    <m/>
    <m/>
    <m/>
    <m/>
    <m/>
    <m/>
    <m/>
    <m/>
    <m/>
    <m/>
    <m/>
    <m/>
    <m/>
    <m/>
    <m/>
    <m/>
    <m/>
    <m/>
    <m/>
    <m/>
    <m/>
    <m/>
    <m/>
    <x v="4"/>
    <m/>
    <m/>
    <m/>
    <d v="2017-03-28T22:07:38"/>
    <s v="10.150.1.152"/>
    <m/>
  </r>
  <r>
    <s v="F. Ciencias Matemáticas"/>
    <s v="Ciencias Experimentales"/>
    <n v="2"/>
    <n v="2477"/>
    <m/>
    <m/>
    <x v="1"/>
    <n v="8"/>
    <m/>
    <x v="1"/>
    <n v="3"/>
    <m/>
    <n v="8"/>
    <m/>
    <m/>
    <m/>
    <m/>
    <m/>
    <n v="4"/>
    <n v="5"/>
    <n v="5"/>
    <n v="3"/>
    <n v="1"/>
    <n v="2"/>
    <m/>
    <m/>
    <m/>
    <m/>
    <m/>
    <n v="3"/>
    <n v="1"/>
    <n v="1"/>
    <n v="2"/>
    <n v="4"/>
    <n v="2"/>
    <n v="5"/>
    <n v="2"/>
    <n v="6"/>
    <n v="4"/>
    <n v="3"/>
    <n v="3"/>
    <n v="3"/>
    <n v="3"/>
    <n v="3"/>
    <n v="3"/>
    <s v="NO"/>
    <n v="4"/>
    <m/>
    <n v="4"/>
    <n v="3"/>
    <n v="3"/>
    <n v="5"/>
    <n v="5"/>
    <n v="5"/>
    <m/>
    <s v="NO"/>
    <s v="NO"/>
    <m/>
    <m/>
    <n v="4"/>
    <n v="3"/>
    <m/>
    <x v="2"/>
    <m/>
    <m/>
    <m/>
    <d v="2017-03-28T22:11:13"/>
    <s v="10.150.1.152"/>
    <m/>
  </r>
  <r>
    <s v="F. Bellas Artes"/>
    <s v="Humanidades"/>
    <n v="1"/>
    <n v="2478"/>
    <m/>
    <m/>
    <x v="1"/>
    <n v="1"/>
    <m/>
    <x v="1"/>
    <n v="3"/>
    <m/>
    <n v="1"/>
    <n v="29"/>
    <m/>
    <m/>
    <m/>
    <m/>
    <n v="5"/>
    <n v="5"/>
    <n v="4"/>
    <n v="4"/>
    <n v="1"/>
    <m/>
    <m/>
    <m/>
    <m/>
    <m/>
    <m/>
    <n v="5"/>
    <n v="2"/>
    <n v="4"/>
    <n v="4"/>
    <n v="2"/>
    <n v="4"/>
    <n v="4"/>
    <n v="2"/>
    <n v="3"/>
    <n v="4"/>
    <n v="4"/>
    <n v="4"/>
    <n v="5"/>
    <n v="4"/>
    <n v="3"/>
    <n v="4"/>
    <s v="SI"/>
    <n v="4"/>
    <m/>
    <n v="5"/>
    <n v="4"/>
    <n v="4"/>
    <n v="5"/>
    <n v="5"/>
    <n v="5"/>
    <m/>
    <s v="SI"/>
    <s v="NO"/>
    <m/>
    <m/>
    <n v="4"/>
    <n v="4"/>
    <m/>
    <x v="0"/>
    <n v="4"/>
    <m/>
    <s v="No he asistido a ningún curso de formación cimentado en el punto 5.2 debido a que no me cuadraba el horario."/>
    <d v="2017-03-29T09:08:10"/>
    <s v="10.150.1.152"/>
    <m/>
  </r>
  <r>
    <s v="F. Ciencias Físicas"/>
    <s v="Ciencias Experimentales"/>
    <n v="2"/>
    <n v="2479"/>
    <m/>
    <m/>
    <x v="1"/>
    <n v="6"/>
    <m/>
    <x v="2"/>
    <n v="3"/>
    <m/>
    <n v="6"/>
    <n v="10"/>
    <m/>
    <m/>
    <m/>
    <m/>
    <n v="5"/>
    <n v="4"/>
    <n v="5"/>
    <n v="5"/>
    <m/>
    <m/>
    <n v="3"/>
    <m/>
    <m/>
    <m/>
    <m/>
    <n v="1"/>
    <n v="1"/>
    <n v="1"/>
    <n v="3"/>
    <n v="5"/>
    <n v="4"/>
    <n v="4"/>
    <n v="1"/>
    <n v="4"/>
    <n v="5"/>
    <n v="5"/>
    <n v="4"/>
    <n v="4"/>
    <n v="5"/>
    <n v="4"/>
    <n v="5"/>
    <s v="NO"/>
    <n v="5"/>
    <m/>
    <n v="5"/>
    <n v="2"/>
    <n v="5"/>
    <n v="5"/>
    <n v="5"/>
    <n v="5"/>
    <m/>
    <s v="NO"/>
    <s v="NO"/>
    <m/>
    <m/>
    <n v="5"/>
    <n v="4"/>
    <m/>
    <x v="0"/>
    <n v="4"/>
    <m/>
    <m/>
    <d v="2017-03-29T10:12:05"/>
    <s v="10.150.1.151"/>
    <m/>
  </r>
  <r>
    <s v="F. Ciencias Físicas"/>
    <s v="Ciencias Experimentales"/>
    <n v="2"/>
    <n v="2480"/>
    <m/>
    <m/>
    <x v="1"/>
    <n v="6"/>
    <m/>
    <x v="3"/>
    <n v="4"/>
    <m/>
    <n v="6"/>
    <n v="10"/>
    <n v="7"/>
    <m/>
    <m/>
    <m/>
    <n v="5"/>
    <n v="3"/>
    <n v="5"/>
    <n v="5"/>
    <m/>
    <n v="2"/>
    <n v="3"/>
    <m/>
    <m/>
    <m/>
    <m/>
    <n v="5"/>
    <n v="1"/>
    <n v="2"/>
    <n v="4"/>
    <n v="5"/>
    <n v="5"/>
    <n v="5"/>
    <n v="1"/>
    <n v="4"/>
    <n v="4"/>
    <n v="3"/>
    <n v="5"/>
    <n v="4"/>
    <n v="5"/>
    <m/>
    <n v="4"/>
    <s v="NO"/>
    <n v="4"/>
    <m/>
    <n v="4"/>
    <n v="5"/>
    <n v="5"/>
    <n v="5"/>
    <n v="5"/>
    <n v="5"/>
    <m/>
    <s v="NO"/>
    <s v="NO"/>
    <m/>
    <m/>
    <n v="3"/>
    <n v="3"/>
    <m/>
    <x v="2"/>
    <n v="5"/>
    <m/>
    <m/>
    <d v="2017-03-29T10:19:49"/>
    <s v="10.150.1.152"/>
    <m/>
  </r>
  <r>
    <s v="F. Educación - Centro de Formación del Profesorado"/>
    <s v="Humanidades"/>
    <n v="1"/>
    <n v="2481"/>
    <m/>
    <m/>
    <x v="2"/>
    <n v="12"/>
    <m/>
    <x v="1"/>
    <n v="3"/>
    <m/>
    <n v="12"/>
    <m/>
    <m/>
    <s v="Bibliotecas Públicas"/>
    <m/>
    <m/>
    <n v="4"/>
    <n v="5"/>
    <n v="5"/>
    <n v="4"/>
    <m/>
    <n v="2"/>
    <n v="3"/>
    <m/>
    <m/>
    <m/>
    <m/>
    <n v="4"/>
    <n v="4"/>
    <n v="3"/>
    <n v="1"/>
    <n v="5"/>
    <n v="4"/>
    <n v="4"/>
    <n v="3"/>
    <n v="5"/>
    <n v="4"/>
    <n v="4"/>
    <n v="4"/>
    <n v="4"/>
    <n v="4"/>
    <n v="3"/>
    <n v="4"/>
    <s v="SI"/>
    <n v="3"/>
    <m/>
    <n v="3"/>
    <n v="5"/>
    <n v="5"/>
    <n v="5"/>
    <n v="5"/>
    <n v="5"/>
    <m/>
    <s v="SI"/>
    <s v="SI"/>
    <n v="5"/>
    <m/>
    <n v="5"/>
    <n v="3"/>
    <m/>
    <x v="2"/>
    <m/>
    <m/>
    <m/>
    <d v="2017-03-29T10:50:36"/>
    <s v="10.150.1.152"/>
    <m/>
  </r>
  <r>
    <s v="F. Psicología"/>
    <s v="Ciencias de la Salud"/>
    <n v="4"/>
    <n v="2482"/>
    <m/>
    <m/>
    <x v="1"/>
    <n v="20"/>
    <m/>
    <x v="2"/>
    <n v="2"/>
    <m/>
    <n v="20"/>
    <n v="9"/>
    <n v="5"/>
    <m/>
    <m/>
    <m/>
    <n v="4"/>
    <n v="5"/>
    <n v="5"/>
    <n v="4"/>
    <m/>
    <m/>
    <m/>
    <n v="4"/>
    <n v="0.125"/>
    <m/>
    <m/>
    <n v="2"/>
    <n v="2"/>
    <n v="4"/>
    <n v="3"/>
    <n v="4"/>
    <n v="4"/>
    <n v="4"/>
    <n v="1"/>
    <n v="5"/>
    <n v="4"/>
    <n v="4"/>
    <n v="3"/>
    <n v="5"/>
    <n v="4"/>
    <n v="4"/>
    <n v="4"/>
    <s v="NO"/>
    <n v="4"/>
    <m/>
    <n v="4"/>
    <n v="4"/>
    <n v="5"/>
    <n v="5"/>
    <n v="5"/>
    <n v="5"/>
    <m/>
    <s v="SI"/>
    <s v="NO"/>
    <m/>
    <m/>
    <n v="4"/>
    <n v="5"/>
    <m/>
    <x v="2"/>
    <n v="5"/>
    <m/>
    <s v="No he asistido a los cursos de formación organizados por la biblioteca por falta de tiempo; no utilizo tanto los recursos de la biblioteca como para invertir tanto tiempo en los cursos, ya que recurro casi siempre a internet cuando requiero alguna información o artículo, o a lo que proporcionan los profesores.&lt;br&gt;A pesar de esto, considero que el servicio de biblioteca es sumamente útil y sencillo, aunque, como ya he dicho, si tuviera horario nocturno sería ideal."/>
    <d v="2017-03-29T11:57:08"/>
    <s v="10.150.1.152"/>
    <m/>
  </r>
  <r>
    <s v="F. Farmacia"/>
    <s v="Ciencias de la Salud"/>
    <n v="4"/>
    <n v="2484"/>
    <m/>
    <m/>
    <x v="1"/>
    <n v="13"/>
    <m/>
    <x v="1"/>
    <n v="1"/>
    <m/>
    <n v="4"/>
    <n v="19"/>
    <n v="13"/>
    <m/>
    <m/>
    <m/>
    <n v="5"/>
    <n v="3"/>
    <n v="2"/>
    <n v="5"/>
    <n v="1"/>
    <m/>
    <m/>
    <m/>
    <m/>
    <m/>
    <m/>
    <n v="2"/>
    <n v="1"/>
    <n v="1"/>
    <n v="1"/>
    <n v="5"/>
    <n v="2"/>
    <n v="5"/>
    <n v="1"/>
    <n v="4"/>
    <n v="5"/>
    <n v="5"/>
    <n v="5"/>
    <n v="5"/>
    <n v="5"/>
    <n v="4"/>
    <n v="5"/>
    <s v="NO"/>
    <n v="3"/>
    <m/>
    <n v="5"/>
    <n v="4"/>
    <n v="5"/>
    <n v="5"/>
    <n v="3"/>
    <n v="4"/>
    <m/>
    <s v="SI"/>
    <s v="NO"/>
    <m/>
    <m/>
    <n v="5"/>
    <n v="5"/>
    <m/>
    <x v="3"/>
    <n v="3"/>
    <m/>
    <s v=" Es demasiado pequeña para una facultad con tantos estudiantes, y hace muchísimo calor &amp;#128293;&amp;#128293;&amp;#128293;&amp;#128293;"/>
    <d v="2017-03-29T12:13:42"/>
    <s v="10.150.1.151"/>
    <m/>
  </r>
  <r>
    <s v="F. Geografía e Historia"/>
    <s v="Humanidades"/>
    <n v="1"/>
    <n v="2485"/>
    <m/>
    <m/>
    <x v="1"/>
    <n v="16"/>
    <m/>
    <x v="3"/>
    <n v="3"/>
    <m/>
    <n v="29"/>
    <n v="16"/>
    <n v="1"/>
    <m/>
    <m/>
    <m/>
    <n v="5"/>
    <n v="4"/>
    <n v="4"/>
    <n v="4"/>
    <m/>
    <m/>
    <n v="3"/>
    <m/>
    <m/>
    <m/>
    <m/>
    <n v="4"/>
    <n v="2"/>
    <n v="2"/>
    <n v="2"/>
    <n v="4"/>
    <n v="5"/>
    <n v="3"/>
    <n v="3"/>
    <n v="3"/>
    <n v="4"/>
    <n v="5"/>
    <n v="5"/>
    <n v="3"/>
    <n v="5"/>
    <n v="4"/>
    <n v="5"/>
    <s v="NO"/>
    <n v="5"/>
    <m/>
    <n v="3"/>
    <n v="4"/>
    <n v="3"/>
    <n v="4"/>
    <n v="5"/>
    <n v="5"/>
    <m/>
    <s v="NO"/>
    <s v="NO"/>
    <m/>
    <m/>
    <n v="3"/>
    <n v="3"/>
    <m/>
    <x v="3"/>
    <n v="3"/>
    <m/>
    <s v="No tenía ni idea de que hubiese cursos de formación de usurarios por parte de la biblioteca"/>
    <d v="2017-03-29T12:38:10"/>
    <s v="10.150.1.152"/>
    <m/>
  </r>
  <r>
    <s v="F. Derecho"/>
    <s v="Ciencias Sociales"/>
    <n v="3"/>
    <n v="2486"/>
    <m/>
    <m/>
    <x v="1"/>
    <n v="11"/>
    <m/>
    <x v="1"/>
    <n v="3"/>
    <m/>
    <n v="29"/>
    <n v="11"/>
    <n v="3"/>
    <s v="Biblioteca Municipal ESIC; Centro Cultural Sanchinarro"/>
    <m/>
    <m/>
    <n v="2"/>
    <n v="3"/>
    <n v="3"/>
    <n v="3"/>
    <m/>
    <n v="2"/>
    <n v="3"/>
    <n v="4"/>
    <n v="0.16666666666666666"/>
    <m/>
    <m/>
    <n v="3"/>
    <n v="3"/>
    <n v="3"/>
    <n v="4"/>
    <n v="4"/>
    <n v="4"/>
    <n v="4"/>
    <n v="1"/>
    <n v="3"/>
    <n v="3"/>
    <n v="3"/>
    <n v="3"/>
    <m/>
    <n v="3"/>
    <n v="3"/>
    <n v="3"/>
    <s v="NO"/>
    <n v="3"/>
    <m/>
    <n v="3"/>
    <n v="2"/>
    <n v="3"/>
    <n v="4"/>
    <n v="3"/>
    <n v="4"/>
    <m/>
    <s v="SI"/>
    <s v="SI"/>
    <n v="4"/>
    <m/>
    <n v="3"/>
    <n v="3"/>
    <m/>
    <x v="3"/>
    <n v="4"/>
    <m/>
    <s v="Una ampliación de horario durante el curso que implique que abra los sabados y domingos, aunque sea con un horario reducido.&lt;br&gt;Que el horario extraordinario por ser fechas de exámenes lo habiliten antes, no solo el día que empiezan los exámenes.&lt;br&gt;Que en las época de examenes, la sala que dejen habilitada para el estudio a partir de la 1:00 no sea la sala de grupo, sino la de filología o derecho, ya que la de grupo nadie respeta el silencio."/>
    <d v="2017-03-29T15:54:08"/>
    <s v="10.150.1.151"/>
    <m/>
  </r>
  <r>
    <s v="F. Enfermería, Fisioterapia y Podología"/>
    <s v="Ciencias de la Salud"/>
    <n v="4"/>
    <n v="2487"/>
    <m/>
    <m/>
    <x v="1"/>
    <n v="22"/>
    <m/>
    <x v="2"/>
    <n v="3"/>
    <m/>
    <n v="22"/>
    <n v="18"/>
    <n v="29"/>
    <m/>
    <m/>
    <m/>
    <n v="2"/>
    <n v="3"/>
    <n v="2"/>
    <n v="3"/>
    <n v="1"/>
    <n v="2"/>
    <m/>
    <m/>
    <m/>
    <m/>
    <m/>
    <n v="1"/>
    <n v="3"/>
    <n v="4"/>
    <n v="1"/>
    <n v="5"/>
    <n v="2"/>
    <n v="5"/>
    <n v="1"/>
    <n v="6"/>
    <n v="4"/>
    <n v="3"/>
    <n v="5"/>
    <n v="4"/>
    <n v="4"/>
    <n v="3"/>
    <n v="5"/>
    <s v="NO"/>
    <n v="4"/>
    <m/>
    <n v="4"/>
    <n v="1"/>
    <n v="3"/>
    <n v="5"/>
    <n v="5"/>
    <n v="5"/>
    <m/>
    <s v="SI"/>
    <s v="NO"/>
    <m/>
    <m/>
    <n v="5"/>
    <n v="4"/>
    <m/>
    <x v="2"/>
    <n v="5"/>
    <m/>
    <s v="El motivo por el cual no he realizado el curso de la biblioteca es que en primero de carrera de enfermería (cuando me enteré de su existencia) no hay tiempo de meterse en cursos de formación y al final acabas aprendiendo sobre la marcha. "/>
    <d v="2017-03-29T16:13:12"/>
    <s v="10.150.1.152"/>
    <m/>
  </r>
  <r>
    <s v="F. Ciencias Físicas"/>
    <s v="Ciencias Experimentales"/>
    <n v="2"/>
    <n v="2488"/>
    <m/>
    <m/>
    <x v="1"/>
    <n v="6"/>
    <m/>
    <x v="2"/>
    <n v="3"/>
    <m/>
    <n v="10"/>
    <n v="6"/>
    <n v="29"/>
    <m/>
    <m/>
    <m/>
    <n v="4"/>
    <n v="5"/>
    <n v="5"/>
    <n v="3"/>
    <m/>
    <n v="2"/>
    <m/>
    <m/>
    <m/>
    <m/>
    <m/>
    <n v="4"/>
    <n v="3"/>
    <n v="3"/>
    <n v="2"/>
    <n v="4"/>
    <n v="4"/>
    <n v="4"/>
    <n v="2"/>
    <n v="4"/>
    <n v="4"/>
    <n v="4"/>
    <n v="4"/>
    <n v="4"/>
    <n v="4"/>
    <n v="4"/>
    <n v="5"/>
    <s v="NO"/>
    <n v="4"/>
    <m/>
    <n v="4"/>
    <n v="3"/>
    <n v="3"/>
    <n v="5"/>
    <n v="5"/>
    <n v="5"/>
    <m/>
    <s v="SI"/>
    <s v="NO"/>
    <n v="1"/>
    <m/>
    <n v="3"/>
    <n v="4"/>
    <m/>
    <x v="2"/>
    <n v="3"/>
    <m/>
    <s v="Ampliar el plazo de poder acceder a las normas ISO y UNE del 30 de abril a que sea una cosa permanente como en el resto de universidades"/>
    <d v="2017-03-29T16:58:35"/>
    <s v="10.150.1.152"/>
    <m/>
  </r>
  <r>
    <s v="F. Geografía e Historia"/>
    <s v="Humanidades"/>
    <n v="1"/>
    <n v="2489"/>
    <m/>
    <m/>
    <x v="2"/>
    <n v="16"/>
    <m/>
    <x v="1"/>
    <n v="5"/>
    <m/>
    <n v="16"/>
    <n v="29"/>
    <n v="28"/>
    <s v="Biblioteca Nacional &lt;br&gt;Biblioteca Museo del Prado&lt;br&gt;"/>
    <m/>
    <m/>
    <n v="3"/>
    <n v="4"/>
    <n v="4"/>
    <n v="5"/>
    <m/>
    <m/>
    <n v="3"/>
    <m/>
    <m/>
    <m/>
    <m/>
    <n v="5"/>
    <n v="3"/>
    <n v="2"/>
    <n v="2"/>
    <n v="3"/>
    <n v="2"/>
    <n v="5"/>
    <n v="4"/>
    <n v="5"/>
    <n v="4"/>
    <n v="3"/>
    <n v="5"/>
    <n v="5"/>
    <n v="5"/>
    <n v="3"/>
    <n v="5"/>
    <s v="NO"/>
    <n v="5"/>
    <m/>
    <n v="5"/>
    <n v="5"/>
    <n v="5"/>
    <n v="5"/>
    <n v="5"/>
    <n v="5"/>
    <m/>
    <s v="NO"/>
    <s v="NO"/>
    <m/>
    <m/>
    <n v="5"/>
    <n v="5"/>
    <m/>
    <x v="2"/>
    <n v="5"/>
    <m/>
    <m/>
    <d v="2017-03-29T17:17:28"/>
    <s v="10.150.1.152"/>
    <m/>
  </r>
  <r>
    <s v="F. Filología"/>
    <s v="Humanidades"/>
    <n v="1"/>
    <n v="2490"/>
    <m/>
    <m/>
    <x v="4"/>
    <n v="14"/>
    <m/>
    <x v="1"/>
    <n v="4"/>
    <m/>
    <n v="15"/>
    <n v="29"/>
    <m/>
    <m/>
    <m/>
    <m/>
    <n v="4"/>
    <n v="5"/>
    <n v="4"/>
    <n v="2"/>
    <m/>
    <m/>
    <n v="3"/>
    <m/>
    <m/>
    <m/>
    <m/>
    <n v="4"/>
    <n v="2"/>
    <n v="1"/>
    <n v="3"/>
    <n v="4"/>
    <n v="4"/>
    <n v="4"/>
    <n v="4"/>
    <n v="4"/>
    <n v="3"/>
    <n v="3"/>
    <n v="3"/>
    <n v="3"/>
    <n v="2"/>
    <n v="3"/>
    <n v="3"/>
    <s v="NO"/>
    <n v="2"/>
    <m/>
    <n v="3"/>
    <n v="4"/>
    <n v="4"/>
    <n v="3"/>
    <n v="2"/>
    <n v="3"/>
    <m/>
    <s v="NO"/>
    <s v="NO"/>
    <m/>
    <m/>
    <n v="4"/>
    <n v="4"/>
    <m/>
    <x v="3"/>
    <m/>
    <m/>
    <s v="No estoy satisfecha con la (im)posibilidad de imprimir, copiar y fotocopiar en la biblioteca. El sistema de obtener un número al reservar un libro y tener que apuntarlo no me parece muy práctico. Muchas veces no funciona el internet en las salas de la Biblioteca María Zambrano. Podría haber un plano de la biblioteca para encontrar los libros con más facilidad. También debería haber un espacio para comer en la Biblioteca María Zambrano, a la entrada hace frío y hay muy poco espacio sin un lugar para sentarse, fuera de la biblioteca se fuma, pues para las personas que no fuman no es un espacio adecuado."/>
    <d v="2017-03-29T17:45:29"/>
    <s v="10.150.1.152"/>
    <m/>
  </r>
  <r>
    <s v="F. Geografía e Historia"/>
    <s v="Humanidades"/>
    <n v="1"/>
    <n v="2491"/>
    <m/>
    <m/>
    <x v="4"/>
    <n v="16"/>
    <m/>
    <x v="2"/>
    <n v="3"/>
    <m/>
    <n v="16"/>
    <n v="9"/>
    <n v="29"/>
    <m/>
    <m/>
    <m/>
    <n v="5"/>
    <n v="5"/>
    <n v="5"/>
    <n v="3"/>
    <m/>
    <m/>
    <n v="3"/>
    <m/>
    <m/>
    <m/>
    <m/>
    <n v="5"/>
    <n v="4"/>
    <n v="4"/>
    <n v="3"/>
    <n v="1"/>
    <n v="4"/>
    <n v="1"/>
    <n v="4"/>
    <n v="3"/>
    <n v="4"/>
    <n v="5"/>
    <n v="4"/>
    <n v="5"/>
    <n v="5"/>
    <n v="4"/>
    <n v="5"/>
    <s v="SI"/>
    <n v="4"/>
    <m/>
    <n v="5"/>
    <n v="5"/>
    <n v="4"/>
    <n v="5"/>
    <n v="5"/>
    <n v="5"/>
    <m/>
    <s v="SI"/>
    <s v="NO"/>
    <m/>
    <m/>
    <n v="5"/>
    <n v="5"/>
    <m/>
    <x v="0"/>
    <n v="4"/>
    <m/>
    <s v="Quizás sería bueno que se acudiese periódicamente a las clases a promocionar los cursos, ya que muchos compañeros desconocían su existencia y aquellos que la conocíamos, sencillamente, nos oldábamos por completo de ellos al estar enfrascados en los trabajos de clase (y en ocasiones nos hubiese ahorrado tiempo de trabajo tener los conocimientos que aportaban los cursillos)."/>
    <d v="2017-03-29T17:46:56"/>
    <s v="10.150.1.151"/>
    <m/>
  </r>
  <r>
    <s v="F. Veterinaria"/>
    <s v="Ciencias de la Salud"/>
    <n v="4"/>
    <n v="2492"/>
    <m/>
    <m/>
    <x v="1"/>
    <n v="21"/>
    <m/>
    <x v="2"/>
    <n v="2"/>
    <m/>
    <n v="21"/>
    <n v="13"/>
    <n v="19"/>
    <s v="María Zambrano "/>
    <m/>
    <m/>
    <n v="4"/>
    <n v="4"/>
    <n v="4"/>
    <n v="3"/>
    <m/>
    <m/>
    <m/>
    <n v="4"/>
    <s v="Toda la noche"/>
    <m/>
    <m/>
    <n v="3"/>
    <n v="3"/>
    <n v="2"/>
    <n v="2"/>
    <n v="4"/>
    <n v="3"/>
    <n v="5"/>
    <n v="2"/>
    <n v="3"/>
    <n v="3"/>
    <n v="4"/>
    <n v="3"/>
    <n v="3"/>
    <n v="4"/>
    <n v="3"/>
    <n v="3"/>
    <s v="NO"/>
    <n v="3"/>
    <m/>
    <n v="3"/>
    <n v="3"/>
    <n v="3"/>
    <n v="3"/>
    <n v="3"/>
    <n v="3"/>
    <m/>
    <s v="NO"/>
    <s v="NO"/>
    <m/>
    <m/>
    <n v="3"/>
    <n v="3"/>
    <m/>
    <x v="3"/>
    <n v="3"/>
    <m/>
    <m/>
    <d v="2017-03-29T17:49:02"/>
    <s v="10.150.1.151"/>
    <m/>
  </r>
  <r>
    <s v="F. Veterinaria"/>
    <s v="Ciencias de la Salud"/>
    <n v="4"/>
    <n v="2493"/>
    <m/>
    <m/>
    <x v="1"/>
    <n v="21"/>
    <m/>
    <x v="2"/>
    <n v="3"/>
    <m/>
    <n v="21"/>
    <n v="29"/>
    <m/>
    <s v="Biblioteca José Hierro, del Centro Cultural Buero Vallejo, en Alcorcón"/>
    <m/>
    <m/>
    <n v="4"/>
    <n v="4"/>
    <n v="3"/>
    <n v="3"/>
    <n v="1"/>
    <m/>
    <m/>
    <m/>
    <m/>
    <m/>
    <m/>
    <n v="3"/>
    <n v="2"/>
    <n v="1"/>
    <n v="2"/>
    <n v="4"/>
    <n v="3"/>
    <n v="4"/>
    <n v="2"/>
    <n v="6"/>
    <n v="4"/>
    <n v="4"/>
    <n v="3"/>
    <n v="3"/>
    <n v="4"/>
    <n v="2"/>
    <n v="3"/>
    <s v="NO"/>
    <n v="3"/>
    <m/>
    <n v="4"/>
    <n v="2"/>
    <n v="4"/>
    <n v="4"/>
    <n v="4"/>
    <n v="4"/>
    <m/>
    <s v="NO"/>
    <s v="NO"/>
    <m/>
    <m/>
    <n v="3"/>
    <n v="4"/>
    <m/>
    <x v="2"/>
    <n v="4"/>
    <m/>
    <s v="En el caso de la Biblioteca de la Facultad de Veterinaria, estaría muy bien que hubiera más enchufes. También ampliaría el plazo de entrega de los libros, por ejemplo, a 10 días. Muchas veces he cogido un libro para consultarlo poco a poco y se me ha pasado el plazo sin apenas usarlo. Se puede renovar, es cierto, pero si se te pasa la hora de hacerlo online, por cualquier cosa, te toca volver a la facultad con el libro y devolverlo con retraso, lo que implica no poder cogerlo en los dos días siguientes. Por lo demás, no tengo queja."/>
    <d v="2017-03-29T18:39:21"/>
    <s v="10.150.1.152"/>
    <m/>
  </r>
  <r>
    <s v="F. Ciencias Políticas y Sociología"/>
    <s v="Ciencias Sociales"/>
    <n v="3"/>
    <n v="2494"/>
    <m/>
    <m/>
    <x v="1"/>
    <n v="9"/>
    <m/>
    <x v="2"/>
    <n v="2"/>
    <m/>
    <n v="9"/>
    <n v="3"/>
    <m/>
    <m/>
    <m/>
    <m/>
    <n v="5"/>
    <n v="5"/>
    <n v="5"/>
    <n v="5"/>
    <m/>
    <m/>
    <n v="3"/>
    <m/>
    <m/>
    <m/>
    <m/>
    <n v="4"/>
    <n v="1"/>
    <n v="1"/>
    <n v="4"/>
    <n v="5"/>
    <n v="5"/>
    <n v="3"/>
    <n v="3"/>
    <n v="3"/>
    <n v="4"/>
    <n v="4"/>
    <n v="3"/>
    <n v="5"/>
    <n v="4"/>
    <n v="3"/>
    <n v="3"/>
    <s v="SI"/>
    <n v="4"/>
    <m/>
    <n v="4"/>
    <n v="2"/>
    <n v="5"/>
    <n v="5"/>
    <n v="4"/>
    <n v="5"/>
    <m/>
    <s v="SI"/>
    <s v="SI"/>
    <n v="5"/>
    <m/>
    <n v="5"/>
    <n v="5"/>
    <m/>
    <x v="0"/>
    <n v="4"/>
    <m/>
    <m/>
    <d v="2017-03-29T20:10:28"/>
    <s v="10.150.1.152"/>
    <m/>
  </r>
  <r>
    <s v="F. Filología"/>
    <s v="Humanidades"/>
    <n v="1"/>
    <n v="2495"/>
    <m/>
    <m/>
    <x v="1"/>
    <n v="14"/>
    <m/>
    <x v="2"/>
    <n v="3"/>
    <m/>
    <n v="29"/>
    <n v="14"/>
    <n v="15"/>
    <m/>
    <m/>
    <m/>
    <n v="4"/>
    <n v="5"/>
    <n v="5"/>
    <n v="4"/>
    <m/>
    <n v="2"/>
    <m/>
    <n v="4"/>
    <m/>
    <m/>
    <m/>
    <n v="5"/>
    <n v="2"/>
    <n v="1"/>
    <n v="4"/>
    <n v="5"/>
    <n v="4"/>
    <n v="5"/>
    <n v="3"/>
    <n v="6"/>
    <n v="4"/>
    <n v="5"/>
    <n v="4"/>
    <n v="4"/>
    <n v="5"/>
    <n v="4"/>
    <n v="5"/>
    <s v="SI"/>
    <n v="5"/>
    <m/>
    <n v="5"/>
    <n v="4"/>
    <n v="4"/>
    <n v="5"/>
    <n v="5"/>
    <n v="5"/>
    <m/>
    <s v="SI"/>
    <s v="NO"/>
    <m/>
    <m/>
    <n v="3"/>
    <n v="4"/>
    <m/>
    <x v="2"/>
    <n v="4"/>
    <m/>
    <m/>
    <d v="2017-03-29T22:28:32"/>
    <s v="10.150.1.152"/>
    <m/>
  </r>
  <r>
    <s v="F. Filología"/>
    <s v="Humanidades"/>
    <n v="1"/>
    <n v="2496"/>
    <m/>
    <m/>
    <x v="1"/>
    <n v="14"/>
    <m/>
    <x v="1"/>
    <n v="3"/>
    <m/>
    <n v="29"/>
    <n v="16"/>
    <n v="14"/>
    <m/>
    <m/>
    <m/>
    <n v="4"/>
    <n v="4"/>
    <n v="5"/>
    <n v="4"/>
    <m/>
    <n v="2"/>
    <m/>
    <n v="4"/>
    <n v="23"/>
    <m/>
    <m/>
    <n v="4"/>
    <n v="1"/>
    <m/>
    <n v="4"/>
    <n v="4"/>
    <n v="4"/>
    <n v="3"/>
    <n v="4"/>
    <m/>
    <n v="3"/>
    <n v="4"/>
    <n v="4"/>
    <m/>
    <n v="4"/>
    <n v="4"/>
    <n v="4"/>
    <s v="NO"/>
    <n v="3"/>
    <m/>
    <n v="4"/>
    <n v="3"/>
    <n v="4"/>
    <n v="4"/>
    <n v="4"/>
    <n v="5"/>
    <m/>
    <s v="NO"/>
    <m/>
    <m/>
    <m/>
    <n v="3"/>
    <n v="4"/>
    <m/>
    <x v="2"/>
    <n v="3"/>
    <m/>
    <m/>
    <d v="2017-03-29T23:12:26"/>
    <s v="10.150.1.152"/>
    <m/>
  </r>
  <r>
    <s v="F. Ciencias Biológicas"/>
    <s v="Ciencias Experimentales"/>
    <n v="2"/>
    <n v="2497"/>
    <m/>
    <m/>
    <x v="0"/>
    <n v="2"/>
    <m/>
    <x v="2"/>
    <n v="5"/>
    <m/>
    <n v="2"/>
    <m/>
    <m/>
    <m/>
    <m/>
    <m/>
    <n v="4"/>
    <n v="5"/>
    <n v="3"/>
    <n v="3"/>
    <n v="1"/>
    <m/>
    <m/>
    <m/>
    <m/>
    <m/>
    <m/>
    <n v="2"/>
    <n v="5"/>
    <n v="5"/>
    <n v="3"/>
    <n v="1"/>
    <n v="4"/>
    <n v="1"/>
    <n v="4"/>
    <n v="3"/>
    <n v="3"/>
    <n v="4"/>
    <n v="5"/>
    <n v="4"/>
    <n v="5"/>
    <n v="4"/>
    <n v="4"/>
    <s v="SI"/>
    <n v="4"/>
    <m/>
    <n v="4"/>
    <n v="3"/>
    <n v="3"/>
    <n v="4"/>
    <n v="4"/>
    <m/>
    <m/>
    <s v="NO"/>
    <s v="NO"/>
    <m/>
    <m/>
    <n v="4"/>
    <n v="3"/>
    <m/>
    <x v="2"/>
    <n v="5"/>
    <m/>
    <m/>
    <d v="2017-03-30T10:38:00"/>
    <s v="10.150.1.152"/>
    <m/>
  </r>
  <r>
    <s v="F. Filología"/>
    <s v="Humanidades"/>
    <n v="1"/>
    <n v="2498"/>
    <m/>
    <m/>
    <x v="0"/>
    <n v="14"/>
    <m/>
    <x v="2"/>
    <n v="4"/>
    <m/>
    <n v="14"/>
    <n v="15"/>
    <n v="29"/>
    <m/>
    <m/>
    <m/>
    <n v="5"/>
    <n v="5"/>
    <n v="5"/>
    <n v="5"/>
    <n v="1"/>
    <m/>
    <m/>
    <m/>
    <m/>
    <m/>
    <m/>
    <n v="4"/>
    <n v="4"/>
    <n v="4"/>
    <n v="5"/>
    <n v="2"/>
    <n v="5"/>
    <n v="3"/>
    <n v="5"/>
    <n v="5"/>
    <n v="3"/>
    <n v="3"/>
    <n v="3"/>
    <n v="5"/>
    <n v="5"/>
    <n v="5"/>
    <n v="2"/>
    <s v="SI"/>
    <n v="3"/>
    <m/>
    <n v="5"/>
    <n v="5"/>
    <n v="5"/>
    <n v="5"/>
    <n v="5"/>
    <n v="5"/>
    <m/>
    <s v="SI"/>
    <s v="NO"/>
    <m/>
    <m/>
    <n v="5"/>
    <n v="5"/>
    <m/>
    <x v="3"/>
    <n v="4"/>
    <m/>
    <s v="-que los profesores que publican libros dejen en la biblioteca al menos un ejemplar para que los alumnos no tengan que comprarlo.&lt;br&gt;-que los profesores que prestan libros no dispongan de tanto tiempo (a diferencia de los alumnos) o que al menos devuelven"/>
    <d v="2017-03-30T12:11:45"/>
    <s v="10.150.1.151"/>
    <m/>
  </r>
  <r>
    <s v="F. Ciencias de la Documentación"/>
    <s v="Ciencias Sociales"/>
    <n v="3"/>
    <n v="2499"/>
    <m/>
    <m/>
    <x v="1"/>
    <n v="3"/>
    <m/>
    <x v="1"/>
    <n v="4"/>
    <m/>
    <n v="3"/>
    <m/>
    <m/>
    <s v="Biblioteca Manuel Alvar&lt;br&gt;Biblioteca Municipal del Retiro"/>
    <m/>
    <m/>
    <n v="5"/>
    <n v="2"/>
    <n v="4"/>
    <n v="4"/>
    <m/>
    <n v="2"/>
    <n v="3"/>
    <n v="4"/>
    <s v="24:00-01:00"/>
    <m/>
    <m/>
    <n v="4"/>
    <n v="4"/>
    <n v="2"/>
    <n v="3"/>
    <n v="4"/>
    <n v="4"/>
    <n v="5"/>
    <n v="3"/>
    <n v="5"/>
    <n v="4"/>
    <n v="5"/>
    <n v="4"/>
    <n v="5"/>
    <n v="4"/>
    <n v="5"/>
    <n v="5"/>
    <s v="SI"/>
    <n v="4"/>
    <m/>
    <n v="5"/>
    <n v="4"/>
    <n v="4"/>
    <n v="5"/>
    <n v="4"/>
    <n v="4"/>
    <m/>
    <s v="SI"/>
    <s v="SI"/>
    <n v="5"/>
    <m/>
    <n v="5"/>
    <n v="5"/>
    <m/>
    <x v="0"/>
    <n v="4"/>
    <m/>
    <m/>
    <d v="2017-03-30T13:29:07"/>
    <s v="10.150.1.151"/>
    <m/>
  </r>
  <r>
    <s v="Otro"/>
    <n v="0"/>
    <n v="0"/>
    <n v="2500"/>
    <m/>
    <m/>
    <x v="4"/>
    <n v="39"/>
    <m/>
    <x v="2"/>
    <n v="3"/>
    <m/>
    <n v="5"/>
    <n v="9"/>
    <m/>
    <m/>
    <m/>
    <m/>
    <n v="5"/>
    <n v="5"/>
    <n v="5"/>
    <n v="5"/>
    <m/>
    <m/>
    <n v="3"/>
    <m/>
    <m/>
    <m/>
    <m/>
    <n v="2"/>
    <n v="2"/>
    <n v="2"/>
    <n v="2"/>
    <n v="4"/>
    <m/>
    <n v="5"/>
    <n v="4"/>
    <n v="4"/>
    <n v="5"/>
    <n v="5"/>
    <n v="5"/>
    <n v="5"/>
    <n v="5"/>
    <m/>
    <m/>
    <s v="SI"/>
    <n v="5"/>
    <m/>
    <n v="5"/>
    <n v="3"/>
    <n v="3"/>
    <n v="5"/>
    <n v="5"/>
    <n v="5"/>
    <m/>
    <s v="NO"/>
    <m/>
    <m/>
    <m/>
    <n v="5"/>
    <n v="5"/>
    <m/>
    <x v="2"/>
    <n v="4"/>
    <m/>
    <m/>
    <d v="2017-03-30T14:41:34"/>
    <s v="10.150.1.152"/>
    <m/>
  </r>
  <r>
    <s v="F. Geografía e Historia"/>
    <s v="Humanidades"/>
    <n v="1"/>
    <n v="2501"/>
    <m/>
    <m/>
    <x v="4"/>
    <n v="16"/>
    <m/>
    <x v="2"/>
    <n v="3"/>
    <m/>
    <n v="29"/>
    <n v="15"/>
    <n v="16"/>
    <s v="Bibliotecas de la CAM."/>
    <m/>
    <m/>
    <n v="4"/>
    <n v="3"/>
    <n v="3"/>
    <n v="4"/>
    <n v="1"/>
    <m/>
    <m/>
    <m/>
    <m/>
    <m/>
    <m/>
    <n v="4"/>
    <n v="1"/>
    <n v="1"/>
    <n v="3"/>
    <n v="5"/>
    <n v="4"/>
    <n v="4"/>
    <n v="2"/>
    <n v="4"/>
    <n v="2"/>
    <n v="4"/>
    <n v="3"/>
    <n v="4"/>
    <n v="4"/>
    <n v="3"/>
    <n v="2"/>
    <s v="NO"/>
    <n v="3"/>
    <m/>
    <n v="4"/>
    <n v="4"/>
    <n v="4"/>
    <n v="5"/>
    <n v="5"/>
    <n v="5"/>
    <m/>
    <s v="NO"/>
    <s v="NO"/>
    <m/>
    <m/>
    <n v="4"/>
    <n v="3"/>
    <m/>
    <x v="2"/>
    <m/>
    <m/>
    <m/>
    <d v="2017-03-30T15:28:40"/>
    <s v="10.150.1.151"/>
    <m/>
  </r>
  <r>
    <s v="F. Geografía e Historia"/>
    <s v="Humanidades"/>
    <n v="1"/>
    <n v="2502"/>
    <m/>
    <m/>
    <x v="1"/>
    <n v="16"/>
    <m/>
    <x v="3"/>
    <n v="5"/>
    <m/>
    <n v="16"/>
    <n v="29"/>
    <n v="15"/>
    <s v="Biblioteca del Ateneo de Madrid"/>
    <m/>
    <m/>
    <n v="4"/>
    <n v="5"/>
    <n v="3"/>
    <n v="3"/>
    <n v="1"/>
    <m/>
    <m/>
    <m/>
    <m/>
    <m/>
    <m/>
    <n v="4"/>
    <n v="2"/>
    <n v="1"/>
    <n v="4"/>
    <n v="5"/>
    <n v="2"/>
    <n v="5"/>
    <n v="3"/>
    <n v="3"/>
    <n v="4"/>
    <n v="5"/>
    <n v="3"/>
    <n v="5"/>
    <n v="5"/>
    <n v="3"/>
    <n v="5"/>
    <s v="SI"/>
    <n v="5"/>
    <m/>
    <n v="5"/>
    <n v="5"/>
    <n v="5"/>
    <n v="5"/>
    <n v="5"/>
    <n v="5"/>
    <m/>
    <s v="SI"/>
    <s v="NO"/>
    <m/>
    <m/>
    <n v="5"/>
    <n v="5"/>
    <m/>
    <x v="0"/>
    <n v="4"/>
    <m/>
    <s v="En el servicio de petición anticipada, el plazo de recogida debería ampliarse hasta el día siguiente.&lt;br&gt;La biblioteca de la facultad de Geografía e Historia debería abrirse a las 8:30 como la de Filosofia"/>
    <d v="2017-03-30T15:52:10"/>
    <s v="10.150.1.152"/>
    <m/>
  </r>
  <r>
    <s v="F. Ciencias de la Información"/>
    <s v="Ciencias Sociales"/>
    <n v="3"/>
    <n v="2503"/>
    <m/>
    <m/>
    <x v="0"/>
    <n v="4"/>
    <m/>
    <x v="0"/>
    <n v="3"/>
    <m/>
    <n v="4"/>
    <m/>
    <m/>
    <s v="Bibliloteca pública de Castilla y León, Biblioteca de la Facultad de Filosofía y Letras de la Universidad de Valladolid"/>
    <m/>
    <m/>
    <n v="3"/>
    <n v="3"/>
    <n v="3"/>
    <n v="3"/>
    <m/>
    <m/>
    <n v="3"/>
    <m/>
    <m/>
    <m/>
    <m/>
    <n v="1"/>
    <n v="2"/>
    <n v="2"/>
    <n v="3"/>
    <n v="1"/>
    <n v="2"/>
    <n v="1"/>
    <n v="5"/>
    <n v="3"/>
    <n v="3"/>
    <n v="3"/>
    <n v="3"/>
    <n v="5"/>
    <n v="3"/>
    <n v="3"/>
    <n v="3"/>
    <s v="SI"/>
    <n v="3"/>
    <m/>
    <n v="3"/>
    <n v="3"/>
    <n v="3"/>
    <n v="3"/>
    <n v="3"/>
    <n v="3"/>
    <m/>
    <s v="SI"/>
    <s v="SI"/>
    <n v="4"/>
    <m/>
    <n v="5"/>
    <n v="5"/>
    <m/>
    <x v="3"/>
    <n v="3"/>
    <m/>
    <s v="En la mayoría de los casos en los que he seleccionado la puntuación &quot;3&quot; ha sido porque no hay opción que me permita reflejar que no tengo información al respecto"/>
    <d v="2017-03-30T17:28:42"/>
    <s v="10.150.1.152"/>
    <m/>
  </r>
  <r>
    <s v="F. Enfermería, Fisioterapia y Podología"/>
    <s v="Ciencias de la Salud"/>
    <n v="4"/>
    <n v="2504"/>
    <m/>
    <m/>
    <x v="1"/>
    <n v="22"/>
    <m/>
    <x v="3"/>
    <n v="3"/>
    <m/>
    <n v="22"/>
    <n v="19"/>
    <n v="29"/>
    <m/>
    <m/>
    <m/>
    <n v="3"/>
    <n v="3"/>
    <n v="4"/>
    <n v="4"/>
    <m/>
    <n v="2"/>
    <m/>
    <m/>
    <m/>
    <m/>
    <m/>
    <n v="4"/>
    <n v="2"/>
    <n v="2"/>
    <n v="3"/>
    <n v="5"/>
    <n v="4"/>
    <n v="5"/>
    <n v="1"/>
    <n v="3"/>
    <n v="4"/>
    <n v="5"/>
    <n v="4"/>
    <n v="5"/>
    <n v="3"/>
    <n v="4"/>
    <n v="3"/>
    <s v="NO"/>
    <n v="3"/>
    <m/>
    <n v="5"/>
    <n v="4"/>
    <n v="4"/>
    <n v="5"/>
    <n v="5"/>
    <n v="5"/>
    <m/>
    <s v="NO"/>
    <s v="NO"/>
    <m/>
    <m/>
    <n v="5"/>
    <n v="5"/>
    <m/>
    <x v="2"/>
    <m/>
    <m/>
    <m/>
    <d v="2017-03-30T17:33:13"/>
    <s v="10.150.1.151"/>
    <m/>
  </r>
  <r>
    <s v="F. Ciencias Químicas"/>
    <s v="Ciencias Experimentales"/>
    <n v="2"/>
    <n v="2505"/>
    <m/>
    <m/>
    <x v="1"/>
    <n v="10"/>
    <m/>
    <x v="3"/>
    <n v="4"/>
    <m/>
    <n v="10"/>
    <n v="29"/>
    <n v="7"/>
    <m/>
    <m/>
    <m/>
    <n v="4"/>
    <n v="5"/>
    <n v="4"/>
    <n v="4"/>
    <m/>
    <n v="2"/>
    <n v="3"/>
    <n v="4"/>
    <s v="23:00h"/>
    <m/>
    <m/>
    <n v="4"/>
    <n v="3"/>
    <n v="3"/>
    <n v="1"/>
    <n v="5"/>
    <n v="5"/>
    <n v="4"/>
    <n v="4"/>
    <n v="5"/>
    <n v="3"/>
    <n v="5"/>
    <n v="3"/>
    <n v="4"/>
    <n v="3"/>
    <n v="3"/>
    <n v="5"/>
    <s v="SI"/>
    <n v="4"/>
    <m/>
    <n v="5"/>
    <n v="4"/>
    <n v="5"/>
    <n v="5"/>
    <n v="5"/>
    <n v="5"/>
    <m/>
    <s v="NO"/>
    <s v="NO"/>
    <m/>
    <m/>
    <m/>
    <m/>
    <m/>
    <x v="2"/>
    <n v="4"/>
    <m/>
    <s v="Me gustaría destacar el buen trato de los bibliotecarios de la Facultad de Ciencias Químicas, tanto los de por la mañana como los de por la tarde. De ellos, en especial la amabilidad, entusiasmo y atención de Andrés, uno de los bibliotecarios de por la mañana; aunque también me gustaría destacar la labor de Sagrario, una de las bibliotecarias de por la tarde.&lt;br&gt;&lt;br&gt;Sinceramente considero que si hubiera que elegir a un bibliotecario modelo, sería Andrés sin lugar a dudas; y que si hay algo que lamento del resto de bibliotecas de esta universidad a las que he acudido, es la ausencia de bibliotecarios que compartan su entusiasmo por el trabajo.&lt;br&gt;&lt;br&gt;"/>
    <d v="2017-03-30T18:52:28"/>
    <s v="10.150.1.152"/>
    <m/>
  </r>
  <r>
    <s v="F. Medicina"/>
    <s v="Ciencias de la Salud"/>
    <n v="4"/>
    <n v="2506"/>
    <m/>
    <m/>
    <x v="1"/>
    <n v="18"/>
    <m/>
    <x v="2"/>
    <n v="2"/>
    <m/>
    <n v="18"/>
    <n v="13"/>
    <n v="2"/>
    <m/>
    <m/>
    <m/>
    <n v="3"/>
    <n v="2"/>
    <n v="3"/>
    <n v="3"/>
    <m/>
    <n v="2"/>
    <m/>
    <m/>
    <m/>
    <m/>
    <m/>
    <n v="3"/>
    <n v="3"/>
    <n v="2"/>
    <n v="2"/>
    <n v="3"/>
    <n v="3"/>
    <n v="4"/>
    <n v="4"/>
    <n v="4"/>
    <n v="3"/>
    <n v="4"/>
    <n v="2"/>
    <n v="5"/>
    <n v="2"/>
    <n v="4"/>
    <n v="3"/>
    <s v="NO"/>
    <n v="3"/>
    <m/>
    <n v="3"/>
    <n v="2"/>
    <n v="4"/>
    <n v="5"/>
    <n v="5"/>
    <n v="4"/>
    <m/>
    <s v="NO"/>
    <s v="SI"/>
    <n v="4"/>
    <m/>
    <n v="4"/>
    <n v="5"/>
    <m/>
    <x v="5"/>
    <n v="3"/>
    <m/>
    <s v="insatisfecho gracias a la demora que tiene la biblioteca de la facultad de medicina. dijeron que estaria lista en un plazo estimado y se demora mas de lo establecido"/>
    <d v="2017-03-30T21:44:10"/>
    <s v="10.150.1.152"/>
    <m/>
  </r>
  <r>
    <s v="F. Farmacia"/>
    <s v="Ciencias de la Salud"/>
    <n v="4"/>
    <n v="2507"/>
    <m/>
    <m/>
    <x v="1"/>
    <n v="13"/>
    <m/>
    <x v="2"/>
    <n v="3"/>
    <m/>
    <n v="13"/>
    <n v="4"/>
    <n v="18"/>
    <m/>
    <m/>
    <m/>
    <n v="5"/>
    <n v="5"/>
    <n v="5"/>
    <n v="5"/>
    <n v="1"/>
    <m/>
    <m/>
    <m/>
    <m/>
    <m/>
    <m/>
    <n v="2"/>
    <n v="1"/>
    <n v="1"/>
    <n v="1"/>
    <n v="5"/>
    <n v="5"/>
    <n v="2"/>
    <n v="1"/>
    <n v="4"/>
    <n v="5"/>
    <n v="5"/>
    <n v="5"/>
    <n v="5"/>
    <n v="5"/>
    <n v="5"/>
    <n v="5"/>
    <s v="NO"/>
    <n v="5"/>
    <m/>
    <n v="5"/>
    <n v="5"/>
    <n v="5"/>
    <n v="5"/>
    <n v="5"/>
    <n v="4"/>
    <m/>
    <s v="NO"/>
    <s v="NO"/>
    <m/>
    <m/>
    <n v="5"/>
    <n v="5"/>
    <m/>
    <x v="0"/>
    <n v="4"/>
    <m/>
    <s v="No lo conocía (apartado5)"/>
    <d v="2017-03-31T07:29:30"/>
    <s v="10.150.1.151"/>
    <m/>
  </r>
  <r>
    <s v="F. Derecho"/>
    <s v="Ciencias Sociales"/>
    <n v="3"/>
    <n v="2508"/>
    <m/>
    <m/>
    <x v="1"/>
    <n v="11"/>
    <m/>
    <x v="2"/>
    <n v="1"/>
    <m/>
    <n v="29"/>
    <m/>
    <m/>
    <m/>
    <m/>
    <m/>
    <n v="4"/>
    <n v="4"/>
    <n v="4"/>
    <n v="4"/>
    <n v="1"/>
    <m/>
    <m/>
    <m/>
    <m/>
    <m/>
    <m/>
    <n v="2"/>
    <n v="1"/>
    <n v="1"/>
    <n v="4"/>
    <n v="3"/>
    <n v="3"/>
    <n v="5"/>
    <n v="1"/>
    <n v="2"/>
    <n v="3"/>
    <n v="3"/>
    <n v="2"/>
    <n v="3"/>
    <n v="4"/>
    <n v="2"/>
    <n v="4"/>
    <s v="NO"/>
    <n v="3"/>
    <m/>
    <n v="2"/>
    <n v="2"/>
    <n v="3"/>
    <n v="4"/>
    <n v="4"/>
    <n v="4"/>
    <m/>
    <s v="NO"/>
    <s v="SI"/>
    <n v="2"/>
    <m/>
    <n v="3"/>
    <n v="2"/>
    <m/>
    <x v="3"/>
    <n v="3"/>
    <m/>
    <s v="Existen pocos libros en la biblioteca actualizados a la normativa, por lo que es muy difícil conseguir uno que te sirva. Además muchas veces  al solicitar un préstamo aparece en la pagina el vencimiento del libro, pero la gente lo devuelve mucho después, por lo que cuando puedes recoger el libro ya no te hace falta."/>
    <d v="2017-03-31T13:22:52"/>
    <s v="10.150.1.152"/>
    <m/>
  </r>
  <r>
    <s v="F. Filología"/>
    <s v="Humanidades"/>
    <n v="1"/>
    <n v="2509"/>
    <m/>
    <m/>
    <x v="1"/>
    <n v="14"/>
    <m/>
    <x v="1"/>
    <n v="4"/>
    <m/>
    <n v="14"/>
    <n v="15"/>
    <n v="29"/>
    <m/>
    <m/>
    <m/>
    <n v="4"/>
    <n v="3"/>
    <n v="3"/>
    <n v="4"/>
    <m/>
    <n v="2"/>
    <m/>
    <m/>
    <m/>
    <m/>
    <m/>
    <m/>
    <n v="1"/>
    <n v="1"/>
    <n v="3"/>
    <n v="4"/>
    <n v="3"/>
    <n v="5"/>
    <n v="1"/>
    <m/>
    <n v="4"/>
    <n v="3"/>
    <n v="3"/>
    <n v="4"/>
    <n v="3"/>
    <n v="3"/>
    <n v="3"/>
    <s v="NO"/>
    <n v="3"/>
    <m/>
    <n v="4"/>
    <n v="4"/>
    <n v="2"/>
    <n v="4"/>
    <n v="4"/>
    <n v="5"/>
    <m/>
    <s v="NO"/>
    <s v="NO"/>
    <m/>
    <m/>
    <n v="4"/>
    <n v="5"/>
    <m/>
    <x v="0"/>
    <n v="3"/>
    <m/>
    <m/>
    <d v="2017-03-31T13:54:56"/>
    <s v="10.150.1.151"/>
    <m/>
  </r>
  <r>
    <s v="F. Geografía e Historia"/>
    <s v="Humanidades"/>
    <n v="1"/>
    <n v="2510"/>
    <m/>
    <m/>
    <x v="2"/>
    <n v="16"/>
    <m/>
    <x v="2"/>
    <n v="5"/>
    <m/>
    <n v="29"/>
    <n v="16"/>
    <n v="3"/>
    <s v="F. Ciencias de la Información"/>
    <m/>
    <m/>
    <n v="4"/>
    <n v="4"/>
    <n v="3"/>
    <n v="3"/>
    <m/>
    <n v="2"/>
    <n v="3"/>
    <m/>
    <m/>
    <m/>
    <m/>
    <n v="2"/>
    <n v="3"/>
    <n v="3"/>
    <n v="2"/>
    <n v="4"/>
    <n v="5"/>
    <n v="2"/>
    <n v="1"/>
    <n v="3"/>
    <n v="4"/>
    <n v="5"/>
    <n v="5"/>
    <n v="5"/>
    <n v="5"/>
    <n v="4"/>
    <n v="1"/>
    <s v="SI"/>
    <n v="4"/>
    <m/>
    <n v="5"/>
    <n v="4"/>
    <n v="4"/>
    <n v="5"/>
    <n v="5"/>
    <n v="5"/>
    <m/>
    <s v="NO"/>
    <s v="NO"/>
    <m/>
    <m/>
    <n v="4"/>
    <n v="4"/>
    <m/>
    <x v="2"/>
    <n v="3"/>
    <m/>
    <m/>
    <d v="2017-03-31T16:22:03"/>
    <s v="10.150.1.151"/>
    <m/>
  </r>
  <r>
    <s v="F. Ciencias Económicas y Empresariales"/>
    <s v="Ciencias Sociales"/>
    <n v="3"/>
    <n v="2511"/>
    <m/>
    <m/>
    <x v="1"/>
    <n v="5"/>
    <m/>
    <x v="3"/>
    <n v="3"/>
    <m/>
    <n v="20"/>
    <n v="5"/>
    <n v="29"/>
    <m/>
    <m/>
    <m/>
    <n v="4"/>
    <n v="5"/>
    <n v="4"/>
    <n v="4"/>
    <n v="1"/>
    <m/>
    <m/>
    <m/>
    <m/>
    <m/>
    <m/>
    <n v="5"/>
    <n v="1"/>
    <n v="3"/>
    <n v="3"/>
    <n v="4"/>
    <n v="2"/>
    <n v="4"/>
    <n v="2"/>
    <n v="3"/>
    <n v="4"/>
    <n v="4"/>
    <n v="3"/>
    <n v="4"/>
    <n v="4"/>
    <n v="4"/>
    <n v="3"/>
    <s v="NO"/>
    <n v="3"/>
    <m/>
    <n v="3"/>
    <n v="3"/>
    <n v="3"/>
    <n v="5"/>
    <n v="5"/>
    <n v="5"/>
    <m/>
    <s v="SI"/>
    <s v="SI"/>
    <n v="4"/>
    <m/>
    <n v="4"/>
    <n v="2"/>
    <m/>
    <x v="2"/>
    <n v="4"/>
    <m/>
    <s v="Me gustaría que los procesos disciplinadores o de aviso por incumplimiento de alguna norma que tiene la biblioteca se explicaran brevemente en un correo anual. No recuerdo haber recibido uno y en alguna ocasión no han sido explicados correctamente en persona."/>
    <d v="2017-03-31T21:37:10"/>
    <s v="10.150.1.151"/>
    <m/>
  </r>
  <r>
    <s v="F. Farmacia"/>
    <s v="Ciencias de la Salud"/>
    <n v="4"/>
    <n v="2512"/>
    <m/>
    <m/>
    <x v="1"/>
    <n v="13"/>
    <m/>
    <x v="3"/>
    <n v="2"/>
    <m/>
    <m/>
    <m/>
    <m/>
    <m/>
    <m/>
    <m/>
    <n v="4"/>
    <n v="2"/>
    <n v="3"/>
    <n v="4"/>
    <m/>
    <n v="2"/>
    <n v="3"/>
    <n v="4"/>
    <n v="0.95833333333333337"/>
    <m/>
    <m/>
    <n v="3"/>
    <n v="1"/>
    <n v="3"/>
    <n v="1"/>
    <n v="5"/>
    <n v="3"/>
    <n v="5"/>
    <n v="1"/>
    <n v="4"/>
    <n v="4"/>
    <n v="4"/>
    <n v="2"/>
    <n v="4"/>
    <n v="3"/>
    <m/>
    <n v="3"/>
    <s v="NO"/>
    <n v="3"/>
    <m/>
    <n v="4"/>
    <n v="4"/>
    <n v="4"/>
    <n v="4"/>
    <n v="4"/>
    <n v="4"/>
    <m/>
    <s v="NO"/>
    <s v="NO"/>
    <m/>
    <m/>
    <n v="4"/>
    <n v="4"/>
    <m/>
    <x v="2"/>
    <n v="3"/>
    <m/>
    <s v="La calefacción y el aire acondicionado. En invierno a veces hace muchísimo calor, y en verano a veces hace frío por el aire acondicionado. "/>
    <d v="2017-04-01T18:21:47"/>
    <s v="10.150.1.152"/>
    <m/>
  </r>
  <r>
    <s v="F. Ciencias Políticas y Sociología"/>
    <s v="Ciencias Sociales"/>
    <n v="3"/>
    <n v="2513"/>
    <m/>
    <m/>
    <x v="1"/>
    <n v="9"/>
    <m/>
    <x v="3"/>
    <n v="3"/>
    <m/>
    <n v="9"/>
    <n v="20"/>
    <n v="16"/>
    <m/>
    <m/>
    <m/>
    <n v="4"/>
    <n v="2"/>
    <n v="2"/>
    <n v="2"/>
    <n v="1"/>
    <n v="2"/>
    <m/>
    <m/>
    <m/>
    <m/>
    <m/>
    <n v="4"/>
    <n v="2"/>
    <n v="1"/>
    <n v="4"/>
    <n v="5"/>
    <n v="5"/>
    <n v="4"/>
    <n v="4"/>
    <n v="3"/>
    <n v="3"/>
    <n v="3"/>
    <n v="3"/>
    <n v="3"/>
    <n v="3"/>
    <n v="3"/>
    <n v="3"/>
    <s v="SI"/>
    <n v="3"/>
    <m/>
    <n v="3"/>
    <n v="2"/>
    <n v="3"/>
    <n v="3"/>
    <n v="3"/>
    <n v="3"/>
    <m/>
    <s v="NO"/>
    <s v="SI"/>
    <n v="4"/>
    <m/>
    <n v="3"/>
    <n v="4"/>
    <m/>
    <x v="3"/>
    <n v="3"/>
    <m/>
    <s v="Muy pocas, muy pocas salas de trabajo en grupo, solo 2.&lt;br&gt;Pocas mesas con acceso a enchufes eléctricos, e incómodos.&lt;br&gt;Poco espacio.&lt;br&gt;Para mí, la instalación ideal es la de Geografía e Historia"/>
    <d v="2017-04-01T18:35:51"/>
    <s v="10.150.1.152"/>
    <m/>
  </r>
  <r>
    <s v="F. Ciencias Físicas"/>
    <s v="Ciencias Experimentales"/>
    <n v="2"/>
    <n v="2514"/>
    <m/>
    <m/>
    <x v="1"/>
    <n v="6"/>
    <m/>
    <x v="2"/>
    <n v="1"/>
    <m/>
    <n v="6"/>
    <n v="29"/>
    <n v="10"/>
    <m/>
    <m/>
    <m/>
    <n v="5"/>
    <n v="5"/>
    <n v="5"/>
    <n v="5"/>
    <n v="1"/>
    <m/>
    <m/>
    <m/>
    <m/>
    <m/>
    <m/>
    <n v="3"/>
    <n v="1"/>
    <n v="1"/>
    <n v="3"/>
    <n v="5"/>
    <n v="5"/>
    <n v="5"/>
    <n v="2"/>
    <n v="5"/>
    <n v="5"/>
    <n v="5"/>
    <n v="5"/>
    <n v="5"/>
    <n v="5"/>
    <n v="5"/>
    <n v="5"/>
    <s v="NO"/>
    <n v="5"/>
    <m/>
    <n v="5"/>
    <n v="5"/>
    <n v="5"/>
    <n v="5"/>
    <n v="5"/>
    <n v="5"/>
    <m/>
    <s v="NO"/>
    <s v="NO"/>
    <m/>
    <m/>
    <n v="5"/>
    <n v="5"/>
    <m/>
    <x v="0"/>
    <n v="4"/>
    <m/>
    <m/>
    <d v="2017-04-01T20:24:59"/>
    <s v="10.150.1.152"/>
    <m/>
  </r>
  <r>
    <s v="F. Enfermería, Fisioterapia y Podología"/>
    <s v="Ciencias de la Salud"/>
    <n v="4"/>
    <n v="2515"/>
    <m/>
    <m/>
    <x v="1"/>
    <n v="22"/>
    <m/>
    <x v="1"/>
    <n v="2"/>
    <m/>
    <n v="22"/>
    <m/>
    <m/>
    <m/>
    <m/>
    <m/>
    <n v="5"/>
    <n v="3"/>
    <n v="4"/>
    <n v="5"/>
    <m/>
    <m/>
    <n v="3"/>
    <m/>
    <m/>
    <m/>
    <m/>
    <n v="3"/>
    <n v="3"/>
    <n v="3"/>
    <n v="2"/>
    <n v="4"/>
    <n v="4"/>
    <n v="5"/>
    <n v="1"/>
    <n v="2"/>
    <n v="3"/>
    <n v="4"/>
    <n v="4"/>
    <n v="5"/>
    <n v="2"/>
    <n v="2"/>
    <n v="2"/>
    <s v="NO"/>
    <m/>
    <m/>
    <n v="5"/>
    <n v="4"/>
    <n v="4"/>
    <n v="5"/>
    <n v="4"/>
    <n v="4"/>
    <m/>
    <s v="NO"/>
    <s v="NO"/>
    <m/>
    <m/>
    <n v="4"/>
    <n v="5"/>
    <m/>
    <x v="0"/>
    <n v="4"/>
    <m/>
    <m/>
    <d v="2017-04-02T09:08:43"/>
    <s v="10.150.1.151"/>
    <m/>
  </r>
  <r>
    <s v="F. Ciencias Geológicas"/>
    <s v="Ciencias Experimentales"/>
    <n v="2"/>
    <n v="2516"/>
    <m/>
    <m/>
    <x v="1"/>
    <n v="7"/>
    <m/>
    <x v="1"/>
    <n v="5"/>
    <m/>
    <n v="7"/>
    <m/>
    <m/>
    <m/>
    <m/>
    <m/>
    <n v="3"/>
    <n v="4"/>
    <n v="3"/>
    <n v="4"/>
    <n v="1"/>
    <m/>
    <m/>
    <m/>
    <m/>
    <m/>
    <m/>
    <n v="3"/>
    <n v="3"/>
    <n v="2"/>
    <n v="4"/>
    <n v="5"/>
    <n v="4"/>
    <n v="5"/>
    <n v="1"/>
    <n v="6"/>
    <n v="3"/>
    <n v="4"/>
    <n v="2"/>
    <n v="4"/>
    <n v="2"/>
    <n v="3"/>
    <n v="3"/>
    <s v="NO"/>
    <n v="2"/>
    <m/>
    <n v="4"/>
    <n v="2"/>
    <n v="3"/>
    <n v="4"/>
    <n v="5"/>
    <n v="5"/>
    <m/>
    <s v="NO"/>
    <s v="SI"/>
    <n v="4"/>
    <m/>
    <n v="3"/>
    <n v="5"/>
    <m/>
    <x v="2"/>
    <n v="3"/>
    <m/>
    <m/>
    <d v="2017-04-02T11:53:25"/>
    <s v="10.150.1.152"/>
    <m/>
  </r>
  <r>
    <s v="F. Educación - Centro de Formación del Profesorado"/>
    <s v="Humanidades"/>
    <n v="1"/>
    <n v="2517"/>
    <m/>
    <m/>
    <x v="1"/>
    <n v="12"/>
    <m/>
    <x v="3"/>
    <n v="4"/>
    <m/>
    <n v="12"/>
    <m/>
    <m/>
    <m/>
    <m/>
    <m/>
    <n v="2"/>
    <n v="3"/>
    <n v="3"/>
    <n v="4"/>
    <m/>
    <m/>
    <m/>
    <n v="4"/>
    <s v="6:00 a.m"/>
    <m/>
    <m/>
    <n v="4"/>
    <n v="3"/>
    <n v="3"/>
    <n v="1"/>
    <n v="5"/>
    <n v="5"/>
    <n v="5"/>
    <n v="1"/>
    <n v="3"/>
    <n v="3"/>
    <n v="4"/>
    <n v="3"/>
    <n v="4"/>
    <n v="4"/>
    <n v="2"/>
    <n v="3"/>
    <s v="NO"/>
    <n v="3"/>
    <m/>
    <n v="4"/>
    <n v="3"/>
    <n v="2"/>
    <n v="2"/>
    <n v="3"/>
    <n v="4"/>
    <m/>
    <s v="NO"/>
    <s v="NO"/>
    <m/>
    <m/>
    <n v="3"/>
    <n v="2"/>
    <m/>
    <x v="2"/>
    <n v="4"/>
    <m/>
    <s v="No he asistido a ningun curso porque no he obtenido información por parte de las personas que trabajan en la biblioteca. Por otro en ocasiones algunosresponsables son un poco bordes cuando les preguntas por algo, no digo que todos pero si algún que otro. Además, en cuanto  a la pregunta 7.2. no puedo decir mucho ya que solo llevo dos años estudiando en esta facultad, pero el echo de que hayan puesto más salas ayuda bastante a la hora de trabajar, aunque estas no se encuentren del todo insonorizadas. "/>
    <d v="2017-04-02T12:32:42"/>
    <s v="10.150.1.151"/>
    <m/>
  </r>
  <r>
    <s v="F. Bellas Artes"/>
    <s v="Humanidades"/>
    <n v="1"/>
    <n v="2518"/>
    <m/>
    <m/>
    <x v="1"/>
    <n v="1"/>
    <m/>
    <x v="2"/>
    <n v="3"/>
    <m/>
    <n v="1"/>
    <m/>
    <m/>
    <s v="Biblioteca publica municipal"/>
    <m/>
    <m/>
    <n v="4"/>
    <n v="4"/>
    <n v="2"/>
    <n v="3"/>
    <n v="1"/>
    <m/>
    <m/>
    <m/>
    <m/>
    <m/>
    <m/>
    <n v="5"/>
    <n v="2"/>
    <n v="1"/>
    <n v="5"/>
    <n v="3"/>
    <n v="4"/>
    <n v="2"/>
    <n v="4"/>
    <n v="4"/>
    <n v="4"/>
    <n v="5"/>
    <n v="2"/>
    <n v="5"/>
    <n v="5"/>
    <n v="4"/>
    <n v="5"/>
    <s v="NO"/>
    <n v="5"/>
    <m/>
    <n v="5"/>
    <n v="3"/>
    <n v="5"/>
    <n v="5"/>
    <n v="5"/>
    <n v="5"/>
    <m/>
    <s v="SI"/>
    <s v="SI"/>
    <n v="3"/>
    <m/>
    <n v="5"/>
    <n v="5"/>
    <m/>
    <x v="2"/>
    <n v="4"/>
    <m/>
    <m/>
    <d v="2017-04-02T18:29:15"/>
    <s v="10.150.1.151"/>
    <m/>
  </r>
  <r>
    <s v="F. Educación - Centro de Formación del Profesorado"/>
    <s v="Humanidades"/>
    <n v="1"/>
    <n v="2519"/>
    <m/>
    <m/>
    <x v="1"/>
    <n v="12"/>
    <m/>
    <x v="2"/>
    <n v="3"/>
    <m/>
    <n v="12"/>
    <m/>
    <m/>
    <m/>
    <m/>
    <m/>
    <n v="4"/>
    <n v="5"/>
    <n v="5"/>
    <n v="3"/>
    <m/>
    <n v="2"/>
    <m/>
    <m/>
    <m/>
    <m/>
    <m/>
    <n v="5"/>
    <n v="2"/>
    <n v="3"/>
    <n v="3"/>
    <n v="3"/>
    <n v="5"/>
    <n v="5"/>
    <n v="1"/>
    <n v="3"/>
    <n v="5"/>
    <n v="5"/>
    <n v="3"/>
    <n v="5"/>
    <n v="5"/>
    <n v="5"/>
    <n v="5"/>
    <s v="NO"/>
    <n v="5"/>
    <m/>
    <n v="5"/>
    <n v="5"/>
    <n v="5"/>
    <n v="5"/>
    <n v="5"/>
    <n v="5"/>
    <m/>
    <s v="SI"/>
    <s v="NO"/>
    <m/>
    <m/>
    <n v="5"/>
    <n v="5"/>
    <m/>
    <x v="2"/>
    <n v="4"/>
    <m/>
    <m/>
    <d v="2017-04-02T19:04:40"/>
    <s v="10.150.1.151"/>
    <m/>
  </r>
  <r>
    <s v="F. Enfermería, Fisioterapia y Podología"/>
    <s v="Ciencias de la Salud"/>
    <n v="4"/>
    <n v="2520"/>
    <m/>
    <m/>
    <x v="1"/>
    <n v="22"/>
    <m/>
    <x v="5"/>
    <n v="4"/>
    <m/>
    <n v="29"/>
    <n v="22"/>
    <m/>
    <m/>
    <m/>
    <m/>
    <n v="3"/>
    <n v="4"/>
    <n v="3"/>
    <n v="4"/>
    <m/>
    <n v="2"/>
    <m/>
    <m/>
    <m/>
    <m/>
    <m/>
    <n v="2"/>
    <n v="1"/>
    <n v="1"/>
    <n v="1"/>
    <n v="1"/>
    <n v="4"/>
    <n v="4"/>
    <n v="1"/>
    <n v="2"/>
    <n v="3"/>
    <n v="4"/>
    <n v="2"/>
    <n v="5"/>
    <n v="2"/>
    <n v="3"/>
    <n v="2"/>
    <s v="NO"/>
    <n v="2"/>
    <m/>
    <n v="3"/>
    <n v="3"/>
    <n v="3"/>
    <n v="3"/>
    <n v="3"/>
    <n v="3"/>
    <m/>
    <s v="NO"/>
    <s v="NO"/>
    <m/>
    <m/>
    <n v="4"/>
    <n v="5"/>
    <m/>
    <x v="2"/>
    <n v="3"/>
    <m/>
    <m/>
    <d v="2017-04-02T19:25:18"/>
    <s v="10.150.1.152"/>
    <m/>
  </r>
  <r>
    <s v="F. Ciencias Económicas y Empresariales"/>
    <s v="Ciencias Sociales"/>
    <n v="3"/>
    <n v="2521"/>
    <m/>
    <m/>
    <x v="2"/>
    <n v="5"/>
    <m/>
    <x v="3"/>
    <n v="4"/>
    <m/>
    <n v="5"/>
    <n v="29"/>
    <n v="28"/>
    <m/>
    <m/>
    <m/>
    <n v="3"/>
    <n v="5"/>
    <n v="5"/>
    <n v="5"/>
    <m/>
    <n v="2"/>
    <n v="3"/>
    <m/>
    <m/>
    <m/>
    <m/>
    <n v="4"/>
    <n v="1"/>
    <n v="1"/>
    <n v="3"/>
    <n v="4"/>
    <n v="5"/>
    <n v="5"/>
    <n v="5"/>
    <n v="5"/>
    <n v="5"/>
    <n v="5"/>
    <n v="3"/>
    <n v="5"/>
    <n v="5"/>
    <n v="3"/>
    <n v="5"/>
    <s v="SI"/>
    <n v="5"/>
    <m/>
    <n v="5"/>
    <n v="5"/>
    <n v="5"/>
    <n v="5"/>
    <n v="5"/>
    <n v="5"/>
    <m/>
    <s v="SI"/>
    <s v="NO"/>
    <n v="4"/>
    <m/>
    <n v="5"/>
    <n v="5"/>
    <m/>
    <x v="0"/>
    <n v="4"/>
    <m/>
    <m/>
    <d v="2017-04-02T22:10:08"/>
    <s v="10.150.1.151"/>
    <m/>
  </r>
  <r>
    <s v="F. Derecho"/>
    <s v="Ciencias Sociales"/>
    <n v="3"/>
    <n v="2522"/>
    <m/>
    <m/>
    <x v="1"/>
    <n v="11"/>
    <m/>
    <x v="0"/>
    <n v="1"/>
    <m/>
    <m/>
    <m/>
    <m/>
    <m/>
    <m/>
    <m/>
    <n v="4"/>
    <n v="4"/>
    <n v="4"/>
    <n v="4"/>
    <m/>
    <n v="2"/>
    <m/>
    <n v="4"/>
    <n v="0.91666666666666663"/>
    <m/>
    <m/>
    <n v="1"/>
    <n v="1"/>
    <n v="1"/>
    <n v="5"/>
    <n v="4"/>
    <n v="4"/>
    <n v="4"/>
    <m/>
    <n v="6"/>
    <n v="4"/>
    <n v="4"/>
    <n v="4"/>
    <n v="4"/>
    <n v="4"/>
    <n v="4"/>
    <n v="4"/>
    <s v="NO"/>
    <n v="4"/>
    <m/>
    <n v="4"/>
    <n v="4"/>
    <n v="4"/>
    <n v="4"/>
    <n v="4"/>
    <n v="4"/>
    <m/>
    <s v="NO"/>
    <s v="NO"/>
    <m/>
    <m/>
    <n v="4"/>
    <n v="4"/>
    <m/>
    <x v="3"/>
    <n v="4"/>
    <m/>
    <m/>
    <d v="2017-04-02T23:06:34"/>
    <s v="10.150.1.151"/>
    <m/>
  </r>
  <r>
    <s v="F. Ciencias Políticas y Sociología"/>
    <s v="Ciencias Sociales"/>
    <n v="3"/>
    <n v="2523"/>
    <m/>
    <m/>
    <x v="1"/>
    <n v="9"/>
    <m/>
    <x v="2"/>
    <n v="3"/>
    <m/>
    <n v="9"/>
    <n v="5"/>
    <n v="26"/>
    <m/>
    <m/>
    <m/>
    <n v="5"/>
    <n v="5"/>
    <n v="4"/>
    <n v="2"/>
    <m/>
    <n v="2"/>
    <m/>
    <m/>
    <m/>
    <m/>
    <m/>
    <n v="4"/>
    <n v="1"/>
    <n v="1"/>
    <n v="2"/>
    <n v="4"/>
    <n v="3"/>
    <n v="3"/>
    <n v="2"/>
    <n v="3"/>
    <n v="4"/>
    <n v="3"/>
    <n v="2"/>
    <n v="3"/>
    <n v="4"/>
    <n v="1"/>
    <n v="4"/>
    <s v="NO"/>
    <n v="3"/>
    <m/>
    <n v="4"/>
    <n v="3"/>
    <n v="4"/>
    <n v="5"/>
    <n v="4"/>
    <n v="2"/>
    <m/>
    <s v="NO"/>
    <s v="NO"/>
    <m/>
    <m/>
    <n v="3"/>
    <n v="3"/>
    <m/>
    <x v="2"/>
    <m/>
    <m/>
    <s v="He intentado trabajar con los ordenadores portátiles proporcionados por la biblioteca y me resulta imposible, además, no me prestan el cargador. "/>
    <d v="2017-04-02T23:54:12"/>
    <s v="10.150.1.151"/>
    <m/>
  </r>
  <r>
    <s v="N/C"/>
    <s v="N/C"/>
    <e v="#N/A"/>
    <n v="2524"/>
    <m/>
    <m/>
    <x v="0"/>
    <m/>
    <m/>
    <x v="2"/>
    <n v="3"/>
    <m/>
    <n v="4"/>
    <m/>
    <m/>
    <m/>
    <m/>
    <m/>
    <n v="4"/>
    <n v="4"/>
    <n v="4"/>
    <n v="4"/>
    <m/>
    <m/>
    <n v="3"/>
    <m/>
    <m/>
    <m/>
    <m/>
    <n v="4"/>
    <n v="5"/>
    <n v="4"/>
    <m/>
    <n v="3"/>
    <n v="4"/>
    <m/>
    <m/>
    <n v="3"/>
    <n v="4"/>
    <n v="4"/>
    <n v="4"/>
    <n v="5"/>
    <m/>
    <n v="4"/>
    <m/>
    <s v="SI"/>
    <n v="4"/>
    <m/>
    <n v="5"/>
    <m/>
    <m/>
    <m/>
    <m/>
    <m/>
    <m/>
    <s v="SI"/>
    <s v="NO"/>
    <m/>
    <m/>
    <n v="5"/>
    <n v="5"/>
    <m/>
    <x v="2"/>
    <n v="3"/>
    <m/>
    <m/>
    <d v="2017-04-03T09:56:21"/>
    <s v="10.150.1.151"/>
    <m/>
  </r>
  <r>
    <s v="F. Bellas Artes"/>
    <s v="Humanidades"/>
    <n v="1"/>
    <n v="2525"/>
    <m/>
    <m/>
    <x v="0"/>
    <n v="1"/>
    <m/>
    <x v="1"/>
    <n v="3"/>
    <m/>
    <n v="29"/>
    <n v="16"/>
    <m/>
    <m/>
    <m/>
    <m/>
    <n v="5"/>
    <n v="5"/>
    <n v="5"/>
    <n v="5"/>
    <n v="1"/>
    <m/>
    <m/>
    <m/>
    <m/>
    <m/>
    <m/>
    <n v="5"/>
    <n v="5"/>
    <n v="3"/>
    <n v="1"/>
    <n v="5"/>
    <n v="5"/>
    <n v="3"/>
    <n v="2"/>
    <n v="5"/>
    <n v="5"/>
    <n v="5"/>
    <n v="5"/>
    <n v="5"/>
    <n v="5"/>
    <n v="5"/>
    <n v="5"/>
    <s v="SI"/>
    <n v="5"/>
    <m/>
    <n v="5"/>
    <n v="5"/>
    <n v="5"/>
    <n v="5"/>
    <n v="5"/>
    <n v="5"/>
    <m/>
    <s v="SI"/>
    <s v="NO"/>
    <m/>
    <m/>
    <n v="5"/>
    <n v="5"/>
    <m/>
    <x v="0"/>
    <n v="4"/>
    <m/>
    <m/>
    <d v="2017-04-03T11:11:22"/>
    <s v="10.150.1.152"/>
    <m/>
  </r>
  <r>
    <s v="F. Medicina"/>
    <s v="Ciencias de la Salud"/>
    <n v="4"/>
    <n v="2526"/>
    <m/>
    <m/>
    <x v="2"/>
    <n v="18"/>
    <m/>
    <x v="3"/>
    <n v="2"/>
    <m/>
    <n v="18"/>
    <n v="29"/>
    <n v="22"/>
    <m/>
    <m/>
    <m/>
    <n v="1"/>
    <n v="3"/>
    <n v="2"/>
    <n v="2"/>
    <m/>
    <n v="2"/>
    <n v="3"/>
    <m/>
    <m/>
    <m/>
    <m/>
    <n v="3"/>
    <n v="2"/>
    <n v="3"/>
    <n v="4"/>
    <n v="4"/>
    <n v="4"/>
    <n v="5"/>
    <n v="1"/>
    <n v="2"/>
    <n v="3"/>
    <n v="4"/>
    <n v="3"/>
    <n v="3"/>
    <n v="3"/>
    <n v="3"/>
    <n v="3"/>
    <s v="NO"/>
    <n v="4"/>
    <m/>
    <n v="3"/>
    <n v="3"/>
    <n v="3"/>
    <n v="3"/>
    <n v="3"/>
    <n v="3"/>
    <m/>
    <s v="NO"/>
    <s v="NO"/>
    <m/>
    <m/>
    <n v="3"/>
    <n v="2"/>
    <m/>
    <x v="5"/>
    <n v="2"/>
    <m/>
    <m/>
    <d v="2017-04-03T11:11:41"/>
    <s v="10.150.1.151"/>
    <m/>
  </r>
  <r>
    <s v="F. Bellas Artes"/>
    <s v="Humanidades"/>
    <n v="1"/>
    <n v="2527"/>
    <m/>
    <m/>
    <x v="1"/>
    <n v="1"/>
    <m/>
    <x v="1"/>
    <n v="3"/>
    <m/>
    <n v="1"/>
    <m/>
    <m/>
    <m/>
    <m/>
    <m/>
    <n v="5"/>
    <n v="5"/>
    <n v="3"/>
    <n v="2"/>
    <m/>
    <m/>
    <n v="3"/>
    <m/>
    <m/>
    <m/>
    <m/>
    <n v="5"/>
    <n v="1"/>
    <n v="1"/>
    <n v="5"/>
    <n v="5"/>
    <n v="3"/>
    <n v="4"/>
    <n v="1"/>
    <n v="5"/>
    <n v="3"/>
    <n v="3"/>
    <n v="5"/>
    <n v="5"/>
    <n v="5"/>
    <n v="3"/>
    <n v="5"/>
    <s v="NO"/>
    <n v="5"/>
    <m/>
    <n v="5"/>
    <n v="4"/>
    <n v="4"/>
    <n v="5"/>
    <n v="5"/>
    <n v="5"/>
    <m/>
    <s v="SI"/>
    <s v="NO"/>
    <m/>
    <m/>
    <n v="5"/>
    <n v="5"/>
    <m/>
    <x v="2"/>
    <n v="3"/>
    <m/>
    <s v="- Problemas frecuentes con la red wifi, tanto ucm como eduroam.&lt;br&gt;- Falta bibliografía actual; en el caso de Bellas Artes no se encuentra blibliografia de artistas actuales, o es muy escasa.&lt;br&gt;- Los cursos organizados siempre suelen ser en horario de ta"/>
    <d v="2017-04-03T12:13:56"/>
    <s v="10.150.1.152"/>
    <m/>
  </r>
  <r>
    <s v="F. Geografía e Historia"/>
    <s v="Humanidades"/>
    <n v="1"/>
    <n v="2528"/>
    <m/>
    <m/>
    <x v="4"/>
    <n v="16"/>
    <m/>
    <x v="2"/>
    <n v="1"/>
    <m/>
    <n v="29"/>
    <n v="16"/>
    <n v="15"/>
    <m/>
    <m/>
    <m/>
    <n v="5"/>
    <n v="4"/>
    <n v="5"/>
    <n v="4"/>
    <n v="1"/>
    <m/>
    <m/>
    <m/>
    <m/>
    <m/>
    <m/>
    <n v="5"/>
    <n v="5"/>
    <n v="5"/>
    <n v="3"/>
    <n v="4"/>
    <n v="4"/>
    <n v="4"/>
    <n v="1"/>
    <m/>
    <n v="5"/>
    <n v="5"/>
    <n v="5"/>
    <n v="5"/>
    <n v="5"/>
    <n v="5"/>
    <n v="5"/>
    <s v="NO"/>
    <n v="5"/>
    <m/>
    <n v="5"/>
    <n v="4"/>
    <n v="4"/>
    <n v="5"/>
    <n v="5"/>
    <n v="5"/>
    <m/>
    <s v="NO"/>
    <s v="NO"/>
    <m/>
    <m/>
    <n v="5"/>
    <m/>
    <m/>
    <x v="0"/>
    <n v="5"/>
    <m/>
    <m/>
    <d v="2017-04-03T12:50:32"/>
    <s v="10.150.1.152"/>
    <m/>
  </r>
  <r>
    <s v="F. Ciencias Biológicas"/>
    <s v="Ciencias Experimentales"/>
    <n v="2"/>
    <n v="2529"/>
    <m/>
    <m/>
    <x v="1"/>
    <n v="2"/>
    <m/>
    <x v="1"/>
    <n v="3"/>
    <m/>
    <n v="2"/>
    <n v="2"/>
    <n v="29"/>
    <m/>
    <m/>
    <m/>
    <n v="3"/>
    <n v="5"/>
    <n v="4"/>
    <n v="2"/>
    <m/>
    <m/>
    <n v="3"/>
    <n v="4"/>
    <s v="12 de la noche"/>
    <m/>
    <m/>
    <m/>
    <m/>
    <m/>
    <m/>
    <m/>
    <m/>
    <m/>
    <m/>
    <m/>
    <m/>
    <m/>
    <m/>
    <m/>
    <m/>
    <m/>
    <m/>
    <m/>
    <m/>
    <m/>
    <m/>
    <m/>
    <m/>
    <m/>
    <m/>
    <m/>
    <m/>
    <m/>
    <m/>
    <m/>
    <m/>
    <m/>
    <m/>
    <m/>
    <x v="4"/>
    <m/>
    <m/>
    <m/>
    <d v="2017-04-03T13:24:50"/>
    <s v="10.150.1.151"/>
    <m/>
  </r>
  <r>
    <s v="F. Ciencias Biológicas"/>
    <s v="Ciencias Experimentales"/>
    <n v="2"/>
    <n v="2530"/>
    <m/>
    <m/>
    <x v="1"/>
    <n v="2"/>
    <m/>
    <x v="1"/>
    <n v="3"/>
    <m/>
    <n v="2"/>
    <n v="2"/>
    <n v="29"/>
    <m/>
    <m/>
    <m/>
    <n v="3"/>
    <n v="5"/>
    <n v="4"/>
    <n v="2"/>
    <m/>
    <m/>
    <n v="3"/>
    <n v="4"/>
    <s v="12 de la noche"/>
    <m/>
    <m/>
    <n v="5"/>
    <n v="2"/>
    <n v="2"/>
    <n v="3"/>
    <n v="5"/>
    <n v="5"/>
    <n v="5"/>
    <n v="3"/>
    <n v="3"/>
    <n v="4"/>
    <n v="4"/>
    <n v="3"/>
    <n v="5"/>
    <n v="4"/>
    <n v="3"/>
    <n v="4"/>
    <s v="SI"/>
    <n v="3"/>
    <m/>
    <n v="3"/>
    <n v="4"/>
    <n v="2"/>
    <n v="5"/>
    <n v="4"/>
    <n v="5"/>
    <m/>
    <s v="SI"/>
    <s v="NO"/>
    <m/>
    <m/>
    <n v="4"/>
    <n v="4"/>
    <m/>
    <x v="2"/>
    <n v="3"/>
    <m/>
    <m/>
    <d v="2017-04-03T13:28:22"/>
    <s v="10.150.1.151"/>
    <m/>
  </r>
  <r>
    <s v="F. Ciencias Químicas"/>
    <s v="Ciencias Experimentales"/>
    <n v="2"/>
    <n v="2532"/>
    <m/>
    <m/>
    <x v="1"/>
    <n v="10"/>
    <m/>
    <x v="2"/>
    <n v="1"/>
    <m/>
    <n v="29"/>
    <n v="10"/>
    <n v="2"/>
    <s v="Biblioteca Francisco Umbral"/>
    <m/>
    <m/>
    <n v="4"/>
    <n v="4"/>
    <n v="5"/>
    <n v="1"/>
    <m/>
    <m/>
    <n v="3"/>
    <m/>
    <m/>
    <m/>
    <m/>
    <n v="5"/>
    <n v="1"/>
    <n v="1"/>
    <n v="1"/>
    <n v="4"/>
    <n v="2"/>
    <n v="4"/>
    <n v="1"/>
    <n v="4"/>
    <n v="3"/>
    <n v="5"/>
    <n v="3"/>
    <n v="3"/>
    <n v="3"/>
    <n v="3"/>
    <n v="4"/>
    <s v="NO"/>
    <n v="4"/>
    <m/>
    <n v="5"/>
    <n v="2"/>
    <n v="4"/>
    <n v="5"/>
    <n v="5"/>
    <n v="5"/>
    <m/>
    <s v="NO"/>
    <s v="NO"/>
    <n v="1"/>
    <m/>
    <n v="4"/>
    <n v="4"/>
    <m/>
    <x v="0"/>
    <n v="4"/>
    <m/>
    <s v="No sé qué son los cursos de formación de usuarios"/>
    <d v="2017-04-03T15:42:41"/>
    <s v="10.150.1.151"/>
    <m/>
  </r>
  <r>
    <s v="F. Ciencias Químicas"/>
    <s v="Ciencias Experimentales"/>
    <n v="2"/>
    <n v="2534"/>
    <m/>
    <m/>
    <x v="1"/>
    <n v="10"/>
    <m/>
    <x v="3"/>
    <n v="1"/>
    <m/>
    <n v="10"/>
    <n v="29"/>
    <m/>
    <m/>
    <m/>
    <m/>
    <n v="1"/>
    <n v="5"/>
    <n v="1"/>
    <n v="3"/>
    <m/>
    <m/>
    <m/>
    <m/>
    <m/>
    <m/>
    <m/>
    <n v="2"/>
    <n v="1"/>
    <n v="1"/>
    <n v="2"/>
    <n v="5"/>
    <n v="3"/>
    <n v="5"/>
    <n v="2"/>
    <n v="2"/>
    <n v="3"/>
    <n v="3"/>
    <n v="3"/>
    <n v="5"/>
    <n v="3"/>
    <n v="5"/>
    <n v="5"/>
    <s v="NO"/>
    <n v="3"/>
    <m/>
    <n v="5"/>
    <n v="4"/>
    <n v="3"/>
    <n v="3"/>
    <n v="3"/>
    <n v="4"/>
    <m/>
    <s v="NO"/>
    <s v="NO"/>
    <m/>
    <m/>
    <n v="5"/>
    <n v="5"/>
    <m/>
    <x v="2"/>
    <n v="3"/>
    <m/>
    <s v="En la facultad de químicas la temperatura siempre es excesivamente alta.&lt;br&gt;&lt;br&gt;El horario de apertura es muy insuficiente. Muchos nos quedaríamos bastante más allá de las 8 y media de la tarde, teniendo que cortar nuestro tiempo de estudio para volver a casa, en trayectos que habitualmente son largos.&lt;br&gt;&lt;br&gt;El personal de la biblioteca es espectacular. El señor de los ojos azules es extremadamente amable y siempre tiene una sonrisa. Enhorabuena por su trabajo."/>
    <d v="2017-04-03T23:50:33"/>
    <s v="10.150.1.152"/>
    <m/>
  </r>
  <r>
    <s v="F. Trabajo Social"/>
    <s v="Ciencias Sociales"/>
    <n v="3"/>
    <n v="2535"/>
    <m/>
    <m/>
    <x v="1"/>
    <n v="26"/>
    <m/>
    <x v="2"/>
    <n v="1"/>
    <m/>
    <n v="26"/>
    <n v="9"/>
    <m/>
    <s v="Biblioteca Tomas y Valiente (Fuenlabrada)"/>
    <m/>
    <m/>
    <n v="3"/>
    <n v="3"/>
    <n v="3"/>
    <n v="2"/>
    <n v="1"/>
    <m/>
    <m/>
    <m/>
    <m/>
    <m/>
    <m/>
    <n v="4"/>
    <n v="3"/>
    <n v="3"/>
    <n v="2"/>
    <n v="1"/>
    <n v="5"/>
    <n v="1"/>
    <n v="3"/>
    <n v="3"/>
    <n v="3"/>
    <n v="3"/>
    <n v="4"/>
    <n v="3"/>
    <n v="3"/>
    <n v="2"/>
    <n v="2"/>
    <s v="NO"/>
    <n v="3"/>
    <m/>
    <n v="3"/>
    <n v="3"/>
    <n v="2"/>
    <n v="4"/>
    <n v="3"/>
    <n v="4"/>
    <m/>
    <s v="NO"/>
    <s v="NO"/>
    <m/>
    <m/>
    <n v="4"/>
    <n v="4"/>
    <m/>
    <x v="3"/>
    <n v="3"/>
    <m/>
    <m/>
    <d v="2017-04-04T00:16:41"/>
    <s v="10.150.1.152"/>
    <m/>
  </r>
  <r>
    <s v="F. Ciencias de la Documentación"/>
    <s v="Ciencias Sociales"/>
    <n v="3"/>
    <n v="2536"/>
    <m/>
    <m/>
    <x v="1"/>
    <n v="3"/>
    <m/>
    <x v="2"/>
    <n v="1"/>
    <m/>
    <n v="3"/>
    <n v="29"/>
    <n v="16"/>
    <s v="A las bibliotecas publicas municipales o de la comunidad, asi como a la BNE "/>
    <m/>
    <m/>
    <n v="4"/>
    <n v="5"/>
    <n v="4"/>
    <n v="2"/>
    <m/>
    <n v="2"/>
    <m/>
    <m/>
    <m/>
    <m/>
    <m/>
    <n v="3"/>
    <n v="2"/>
    <n v="1"/>
    <n v="3"/>
    <n v="5"/>
    <n v="5"/>
    <n v="5"/>
    <n v="2"/>
    <n v="4"/>
    <n v="4"/>
    <n v="5"/>
    <n v="4"/>
    <n v="5"/>
    <n v="4"/>
    <n v="5"/>
    <n v="5"/>
    <s v="SI"/>
    <n v="4"/>
    <m/>
    <n v="5"/>
    <n v="2"/>
    <n v="3"/>
    <n v="5"/>
    <n v="5"/>
    <n v="5"/>
    <m/>
    <s v="NO"/>
    <s v="SI"/>
    <n v="4"/>
    <m/>
    <n v="5"/>
    <n v="5"/>
    <m/>
    <x v="2"/>
    <n v="3"/>
    <m/>
    <m/>
    <d v="2017-04-04T00:40:43"/>
    <s v="10.150.1.152"/>
    <m/>
  </r>
  <r>
    <s v="F. Ciencias Biológicas"/>
    <s v="Ciencias Experimentales"/>
    <n v="2"/>
    <n v="2537"/>
    <m/>
    <m/>
    <x v="1"/>
    <n v="2"/>
    <m/>
    <x v="3"/>
    <n v="3"/>
    <m/>
    <n v="2"/>
    <m/>
    <m/>
    <m/>
    <m/>
    <m/>
    <n v="5"/>
    <n v="4"/>
    <n v="4"/>
    <n v="4"/>
    <n v="1"/>
    <m/>
    <m/>
    <m/>
    <m/>
    <m/>
    <m/>
    <n v="5"/>
    <n v="3"/>
    <n v="4"/>
    <n v="4"/>
    <n v="5"/>
    <n v="5"/>
    <n v="5"/>
    <n v="2"/>
    <n v="5"/>
    <n v="4"/>
    <n v="4"/>
    <n v="4"/>
    <n v="5"/>
    <n v="4"/>
    <n v="3"/>
    <n v="3"/>
    <s v="NO"/>
    <n v="3"/>
    <m/>
    <n v="4"/>
    <n v="2"/>
    <n v="4"/>
    <n v="5"/>
    <n v="5"/>
    <n v="5"/>
    <m/>
    <s v="NO"/>
    <s v="NO"/>
    <m/>
    <m/>
    <n v="5"/>
    <n v="5"/>
    <m/>
    <x v="0"/>
    <n v="4"/>
    <m/>
    <m/>
    <d v="2017-04-04T11:54:39"/>
    <s v="10.150.1.152"/>
    <m/>
  </r>
  <r>
    <s v="F. Psicología"/>
    <s v="Ciencias de la Salud"/>
    <n v="4"/>
    <n v="2538"/>
    <m/>
    <m/>
    <x v="1"/>
    <n v="20"/>
    <m/>
    <x v="2"/>
    <n v="4"/>
    <m/>
    <n v="20"/>
    <n v="18"/>
    <m/>
    <m/>
    <m/>
    <m/>
    <n v="4"/>
    <n v="4"/>
    <n v="2"/>
    <n v="2"/>
    <m/>
    <m/>
    <n v="3"/>
    <m/>
    <m/>
    <m/>
    <m/>
    <n v="3"/>
    <n v="5"/>
    <n v="4"/>
    <n v="2"/>
    <n v="4"/>
    <n v="3"/>
    <n v="5"/>
    <n v="3"/>
    <n v="6"/>
    <n v="3"/>
    <n v="2"/>
    <n v="2"/>
    <n v="2"/>
    <n v="2"/>
    <n v="3"/>
    <n v="4"/>
    <s v="NO"/>
    <n v="2"/>
    <m/>
    <n v="3"/>
    <n v="4"/>
    <n v="3"/>
    <n v="3"/>
    <n v="4"/>
    <n v="4"/>
    <m/>
    <s v="SI"/>
    <s v="NO"/>
    <m/>
    <m/>
    <n v="3"/>
    <n v="3"/>
    <m/>
    <x v="3"/>
    <n v="2"/>
    <m/>
    <m/>
    <d v="2017-04-04T13:04:01"/>
    <s v="10.150.1.152"/>
    <m/>
  </r>
  <r>
    <s v="F. Ciencias Económicas y Empresariales"/>
    <s v="Ciencias Sociales"/>
    <n v="3"/>
    <n v="2539"/>
    <m/>
    <m/>
    <x v="1"/>
    <n v="5"/>
    <m/>
    <x v="1"/>
    <n v="4"/>
    <m/>
    <m/>
    <m/>
    <m/>
    <s v="Biblioteca Pública de Usera: José Hierro"/>
    <m/>
    <m/>
    <n v="4"/>
    <n v="4"/>
    <n v="1"/>
    <n v="3"/>
    <n v="1"/>
    <m/>
    <m/>
    <m/>
    <m/>
    <m/>
    <m/>
    <n v="4"/>
    <n v="3"/>
    <n v="4"/>
    <n v="3"/>
    <n v="2"/>
    <n v="2"/>
    <n v="3"/>
    <n v="2"/>
    <n v="2"/>
    <n v="4"/>
    <n v="5"/>
    <n v="4"/>
    <n v="5"/>
    <n v="5"/>
    <n v="4"/>
    <n v="5"/>
    <s v="NO"/>
    <n v="3"/>
    <m/>
    <n v="5"/>
    <n v="3"/>
    <n v="5"/>
    <n v="5"/>
    <n v="4"/>
    <n v="2"/>
    <m/>
    <s v="NO"/>
    <s v="NO"/>
    <m/>
    <m/>
    <n v="5"/>
    <n v="5"/>
    <m/>
    <x v="3"/>
    <n v="1"/>
    <m/>
    <s v="Una de las principales razones por las que no acudo a la biclioteca para estudiar frecuentemente es la incontrolable falta de silencio. Los usuarios usan la biblioteca como una sala de charlas e incluso en las peceras (cristaleras) la gente grita y es muy molesto. No puedo ir a estudiar a la biblioteca que me ofrece mi facultad por esta razón, es insoportable. Ya que la gente va a seguir igual, debería de haber un control mas exahustivo o incluso con penalizaciones más duras que una sanción de un día de préstamo. &lt;br&gt;&lt;br&gt;Sólo puedo ir a la biblioteca, por esta razón, a buscar algún libro y en veces muy puntuales buscando la zona en la que menos ruido hay.&lt;br&gt;&lt;br&gt;Espero que este problema se corrija pronto, ya que me gustaría algún día poder hacer un buen uso de nuestra biblioteca."/>
    <d v="2017-04-04T13:56:50"/>
    <s v="10.150.1.152"/>
    <m/>
  </r>
  <r>
    <s v="N/C"/>
    <s v="N/C"/>
    <e v="#N/A"/>
    <n v="2540"/>
    <m/>
    <m/>
    <x v="1"/>
    <m/>
    <m/>
    <x v="3"/>
    <n v="4"/>
    <m/>
    <n v="5"/>
    <m/>
    <m/>
    <m/>
    <m/>
    <m/>
    <n v="2"/>
    <n v="4"/>
    <n v="3"/>
    <n v="3"/>
    <m/>
    <m/>
    <n v="3"/>
    <n v="4"/>
    <n v="8.3333333333333329E-2"/>
    <m/>
    <m/>
    <n v="3"/>
    <n v="1"/>
    <n v="3"/>
    <n v="3"/>
    <n v="4"/>
    <n v="5"/>
    <n v="5"/>
    <n v="1"/>
    <n v="2"/>
    <n v="4"/>
    <n v="3"/>
    <n v="2"/>
    <n v="5"/>
    <n v="4"/>
    <n v="5"/>
    <n v="4"/>
    <s v="SI"/>
    <n v="4"/>
    <m/>
    <n v="4"/>
    <m/>
    <m/>
    <m/>
    <m/>
    <m/>
    <m/>
    <s v="SI"/>
    <s v="SI"/>
    <n v="5"/>
    <m/>
    <n v="4"/>
    <n v="5"/>
    <m/>
    <x v="2"/>
    <n v="2"/>
    <m/>
    <m/>
    <d v="2017-04-04T14:55:43"/>
    <s v="10.150.1.152"/>
    <m/>
  </r>
  <r>
    <s v="F. Ciencias Económicas y Empresariales"/>
    <s v="Ciencias Sociales"/>
    <n v="3"/>
    <n v="2541"/>
    <m/>
    <m/>
    <x v="1"/>
    <n v="5"/>
    <m/>
    <x v="2"/>
    <n v="2"/>
    <m/>
    <n v="20"/>
    <n v="29"/>
    <n v="5"/>
    <m/>
    <m/>
    <m/>
    <n v="3"/>
    <n v="3"/>
    <n v="1"/>
    <n v="3"/>
    <m/>
    <n v="2"/>
    <m/>
    <m/>
    <m/>
    <m/>
    <m/>
    <m/>
    <m/>
    <m/>
    <m/>
    <m/>
    <m/>
    <m/>
    <m/>
    <m/>
    <m/>
    <m/>
    <m/>
    <m/>
    <m/>
    <m/>
    <m/>
    <m/>
    <m/>
    <m/>
    <m/>
    <m/>
    <m/>
    <m/>
    <m/>
    <m/>
    <m/>
    <m/>
    <m/>
    <m/>
    <m/>
    <m/>
    <m/>
    <m/>
    <x v="4"/>
    <m/>
    <m/>
    <m/>
    <d v="2017-04-04T19:47:26"/>
    <s v="10.150.1.151"/>
    <m/>
  </r>
  <r>
    <s v="F. Filología"/>
    <s v="Humanidades"/>
    <n v="1"/>
    <n v="2542"/>
    <m/>
    <m/>
    <x v="1"/>
    <n v="14"/>
    <m/>
    <x v="0"/>
    <n v="1"/>
    <m/>
    <m/>
    <m/>
    <m/>
    <m/>
    <m/>
    <m/>
    <m/>
    <m/>
    <m/>
    <m/>
    <m/>
    <m/>
    <m/>
    <m/>
    <m/>
    <m/>
    <m/>
    <m/>
    <m/>
    <m/>
    <m/>
    <m/>
    <m/>
    <m/>
    <m/>
    <m/>
    <m/>
    <m/>
    <m/>
    <m/>
    <m/>
    <m/>
    <m/>
    <m/>
    <m/>
    <m/>
    <m/>
    <m/>
    <m/>
    <m/>
    <m/>
    <m/>
    <m/>
    <m/>
    <m/>
    <m/>
    <m/>
    <m/>
    <m/>
    <m/>
    <x v="4"/>
    <m/>
    <m/>
    <m/>
    <d v="2017-04-04T20:33:05"/>
    <s v="10.150.1.152"/>
    <m/>
  </r>
  <r>
    <s v="F. Medicina"/>
    <s v="Ciencias de la Salud"/>
    <n v="4"/>
    <n v="2543"/>
    <m/>
    <m/>
    <x v="1"/>
    <n v="18"/>
    <m/>
    <x v="2"/>
    <n v="3"/>
    <m/>
    <n v="22"/>
    <n v="19"/>
    <n v="29"/>
    <m/>
    <m/>
    <m/>
    <n v="4"/>
    <n v="5"/>
    <n v="4"/>
    <n v="5"/>
    <n v="1"/>
    <n v="2"/>
    <m/>
    <m/>
    <m/>
    <m/>
    <m/>
    <n v="3"/>
    <n v="1"/>
    <n v="2"/>
    <n v="3"/>
    <n v="5"/>
    <n v="5"/>
    <n v="5"/>
    <n v="5"/>
    <n v="5"/>
    <n v="5"/>
    <n v="4"/>
    <n v="4"/>
    <n v="5"/>
    <n v="5"/>
    <n v="2"/>
    <n v="1"/>
    <s v="NO"/>
    <n v="5"/>
    <m/>
    <n v="5"/>
    <n v="4"/>
    <n v="5"/>
    <n v="5"/>
    <n v="5"/>
    <n v="5"/>
    <m/>
    <s v="SI"/>
    <s v="SI"/>
    <n v="5"/>
    <m/>
    <n v="5"/>
    <n v="5"/>
    <m/>
    <x v="2"/>
    <n v="3"/>
    <m/>
    <m/>
    <d v="2017-04-04T20:33:21"/>
    <s v="10.150.1.151"/>
    <m/>
  </r>
  <r>
    <s v="F. Derecho"/>
    <s v="Ciencias Sociales"/>
    <n v="3"/>
    <n v="2544"/>
    <m/>
    <m/>
    <x v="1"/>
    <n v="11"/>
    <m/>
    <x v="2"/>
    <n v="4"/>
    <m/>
    <n v="29"/>
    <n v="11"/>
    <m/>
    <s v="Bibliotecas de la comunidad de Madrid y municipales"/>
    <m/>
    <m/>
    <n v="4"/>
    <n v="4"/>
    <n v="4"/>
    <n v="3"/>
    <m/>
    <m/>
    <n v="3"/>
    <m/>
    <m/>
    <m/>
    <m/>
    <n v="5"/>
    <n v="2"/>
    <n v="3"/>
    <n v="3"/>
    <n v="4"/>
    <n v="4"/>
    <n v="5"/>
    <n v="3"/>
    <n v="3"/>
    <n v="3"/>
    <n v="5"/>
    <n v="2"/>
    <n v="3"/>
    <n v="4"/>
    <n v="3"/>
    <n v="4"/>
    <s v="SI"/>
    <n v="2"/>
    <m/>
    <n v="4"/>
    <n v="1"/>
    <n v="1"/>
    <n v="5"/>
    <n v="4"/>
    <n v="4"/>
    <m/>
    <s v="NO"/>
    <s v="NO"/>
    <m/>
    <m/>
    <n v="3"/>
    <n v="3"/>
    <m/>
    <x v="3"/>
    <n v="3"/>
    <m/>
    <s v="No he asistido a ningún curso porque no me he enterado de cuando han sido"/>
    <d v="2017-04-04T20:49:59"/>
    <s v="10.150.1.152"/>
    <m/>
  </r>
  <r>
    <s v="F. Ciencias Económicas y Empresariales"/>
    <s v="Ciencias Sociales"/>
    <n v="3"/>
    <n v="2546"/>
    <m/>
    <m/>
    <x v="1"/>
    <n v="5"/>
    <m/>
    <x v="1"/>
    <n v="3"/>
    <m/>
    <n v="5"/>
    <n v="29"/>
    <m/>
    <s v="Biblioteca de Majadahonda y biblioteca de Villanueva del Pardillo"/>
    <m/>
    <m/>
    <n v="4"/>
    <n v="3"/>
    <n v="2"/>
    <n v="4"/>
    <m/>
    <n v="2"/>
    <n v="3"/>
    <n v="4"/>
    <n v="0"/>
    <m/>
    <m/>
    <n v="4"/>
    <n v="2"/>
    <n v="2"/>
    <n v="1"/>
    <n v="5"/>
    <n v="4"/>
    <n v="4"/>
    <n v="1"/>
    <n v="3"/>
    <n v="3"/>
    <n v="4"/>
    <n v="3"/>
    <n v="5"/>
    <n v="4"/>
    <n v="2"/>
    <n v="3"/>
    <s v="NO"/>
    <n v="3"/>
    <m/>
    <n v="4"/>
    <n v="4"/>
    <n v="5"/>
    <n v="5"/>
    <n v="5"/>
    <n v="5"/>
    <m/>
    <s v="SI"/>
    <s v="SI"/>
    <n v="3"/>
    <m/>
    <n v="5"/>
    <n v="5"/>
    <m/>
    <x v="2"/>
    <n v="4"/>
    <m/>
    <s v="Intentar lograr un mayor grado de silencio asi Como hanilitar algún espacio mas de trabajo en grupo."/>
    <d v="2017-04-04T22:18:49"/>
    <s v="10.150.1.152"/>
    <m/>
  </r>
  <r>
    <s v="F. Geografía e Historia"/>
    <s v="Humanidades"/>
    <n v="1"/>
    <n v="2547"/>
    <m/>
    <m/>
    <x v="1"/>
    <n v="16"/>
    <m/>
    <x v="2"/>
    <n v="3"/>
    <m/>
    <n v="16"/>
    <m/>
    <m/>
    <m/>
    <m/>
    <m/>
    <n v="5"/>
    <n v="4"/>
    <n v="4"/>
    <n v="4"/>
    <m/>
    <m/>
    <n v="3"/>
    <m/>
    <m/>
    <m/>
    <m/>
    <n v="4"/>
    <n v="4"/>
    <n v="4"/>
    <n v="4"/>
    <n v="3"/>
    <n v="4"/>
    <n v="4"/>
    <n v="4"/>
    <m/>
    <n v="4"/>
    <n v="4"/>
    <n v="4"/>
    <n v="4"/>
    <n v="4"/>
    <n v="4"/>
    <n v="4"/>
    <s v="NO"/>
    <n v="4"/>
    <m/>
    <n v="4"/>
    <n v="4"/>
    <n v="4"/>
    <n v="4"/>
    <n v="4"/>
    <n v="4"/>
    <m/>
    <s v="NO"/>
    <s v="NO"/>
    <m/>
    <m/>
    <n v="4"/>
    <n v="4"/>
    <m/>
    <x v="2"/>
    <n v="4"/>
    <m/>
    <m/>
    <d v="2017-04-04T23:48:03"/>
    <s v="10.150.1.151"/>
    <m/>
  </r>
  <r>
    <s v="F. Derecho"/>
    <s v="Ciencias Sociales"/>
    <n v="3"/>
    <n v="2548"/>
    <m/>
    <m/>
    <x v="1"/>
    <n v="11"/>
    <m/>
    <x v="1"/>
    <n v="2"/>
    <m/>
    <n v="29"/>
    <n v="29"/>
    <n v="29"/>
    <m/>
    <m/>
    <m/>
    <n v="3"/>
    <n v="5"/>
    <n v="4"/>
    <n v="3"/>
    <m/>
    <n v="2"/>
    <m/>
    <n v="4"/>
    <m/>
    <m/>
    <m/>
    <n v="5"/>
    <n v="1"/>
    <n v="3"/>
    <n v="1"/>
    <n v="1"/>
    <n v="3"/>
    <n v="5"/>
    <n v="3"/>
    <n v="3"/>
    <n v="3"/>
    <n v="2"/>
    <n v="5"/>
    <n v="5"/>
    <n v="4"/>
    <n v="3"/>
    <n v="4"/>
    <s v="NO"/>
    <n v="3"/>
    <m/>
    <n v="5"/>
    <n v="1"/>
    <n v="3"/>
    <n v="5"/>
    <n v="3"/>
    <n v="4"/>
    <m/>
    <s v="NO"/>
    <s v="NO"/>
    <m/>
    <m/>
    <n v="4"/>
    <n v="4"/>
    <m/>
    <x v="2"/>
    <n v="3"/>
    <m/>
    <m/>
    <d v="2017-04-05T12:32:39"/>
    <s v="10.150.1.151"/>
    <m/>
  </r>
  <r>
    <s v="F. Veterinaria"/>
    <s v="Ciencias de la Salud"/>
    <n v="4"/>
    <n v="2549"/>
    <m/>
    <m/>
    <x v="0"/>
    <n v="21"/>
    <m/>
    <x v="1"/>
    <n v="3"/>
    <m/>
    <n v="21"/>
    <n v="2"/>
    <m/>
    <s v="ESCUELA SUPERIOR INGENIEROS AGRÓNOMOS - UPM &lt;br&gt;ESCUELA SUPERIOR INGENIEROS TÉCNICOS AGRÍCOLAS - UPM"/>
    <m/>
    <m/>
    <n v="5"/>
    <n v="4"/>
    <n v="5"/>
    <n v="4"/>
    <m/>
    <n v="2"/>
    <m/>
    <m/>
    <m/>
    <m/>
    <m/>
    <n v="4"/>
    <n v="4"/>
    <n v="4"/>
    <n v="4"/>
    <n v="3"/>
    <n v="5"/>
    <n v="3"/>
    <n v="3"/>
    <n v="3"/>
    <n v="4"/>
    <n v="4"/>
    <n v="4"/>
    <n v="5"/>
    <n v="4"/>
    <n v="4"/>
    <m/>
    <s v="SI"/>
    <n v="4"/>
    <m/>
    <n v="5"/>
    <n v="5"/>
    <n v="4"/>
    <n v="4"/>
    <n v="4"/>
    <n v="4"/>
    <m/>
    <s v="NO"/>
    <s v="NO"/>
    <m/>
    <m/>
    <n v="5"/>
    <n v="5"/>
    <m/>
    <x v="2"/>
    <n v="4"/>
    <m/>
    <m/>
    <d v="2017-04-05T14:15:51"/>
    <s v="10.150.1.152"/>
    <m/>
  </r>
  <r>
    <s v="F. Comercio y Turismo"/>
    <s v="Ciencias Sociales"/>
    <n v="3"/>
    <n v="2550"/>
    <m/>
    <m/>
    <x v="1"/>
    <n v="24"/>
    <m/>
    <x v="5"/>
    <n v="1"/>
    <m/>
    <n v="29"/>
    <n v="24"/>
    <m/>
    <s v="Biblioteca Pablo Neruda&lt;br&gt;Centro cultural Miguel Delibes"/>
    <m/>
    <m/>
    <n v="4"/>
    <n v="3"/>
    <n v="3"/>
    <n v="4"/>
    <m/>
    <n v="2"/>
    <m/>
    <n v="4"/>
    <n v="12"/>
    <m/>
    <m/>
    <n v="1"/>
    <n v="1"/>
    <n v="1"/>
    <n v="3"/>
    <n v="5"/>
    <n v="4"/>
    <n v="5"/>
    <n v="1"/>
    <n v="6"/>
    <n v="3"/>
    <n v="4"/>
    <m/>
    <m/>
    <n v="1"/>
    <n v="2"/>
    <n v="1"/>
    <s v="NO"/>
    <n v="3"/>
    <m/>
    <n v="4"/>
    <n v="3"/>
    <n v="3"/>
    <n v="5"/>
    <n v="5"/>
    <m/>
    <m/>
    <s v="NO"/>
    <s v="NO"/>
    <m/>
    <m/>
    <n v="4"/>
    <n v="4"/>
    <m/>
    <x v="3"/>
    <n v="3"/>
    <m/>
    <s v="No los conozco&lt;br&gt;La biblioteca María Zambrano está realmente bien, pero la de mi facultad que es la de Comercio y turismo... Deja bastante que desear,siempre está llena, y los puestos de estudio son pequeños, la temperatura no siempre es la adecuada y hay poco espacio."/>
    <d v="2017-04-05T15:45:18"/>
    <s v="10.150.1.151"/>
    <m/>
  </r>
  <r>
    <s v="F. Ciencias de la Documentación"/>
    <s v="Ciencias Sociales"/>
    <n v="3"/>
    <n v="2551"/>
    <m/>
    <m/>
    <x v="1"/>
    <n v="3"/>
    <m/>
    <x v="3"/>
    <n v="4"/>
    <m/>
    <n v="3"/>
    <n v="12"/>
    <m/>
    <s v="Biblioteca Municipal José Saramago"/>
    <m/>
    <m/>
    <n v="4"/>
    <n v="3"/>
    <n v="3"/>
    <n v="5"/>
    <n v="1"/>
    <m/>
    <m/>
    <m/>
    <m/>
    <m/>
    <m/>
    <n v="3"/>
    <n v="1"/>
    <n v="2"/>
    <n v="3"/>
    <n v="4"/>
    <n v="5"/>
    <n v="4"/>
    <n v="5"/>
    <n v="4"/>
    <n v="3"/>
    <n v="5"/>
    <n v="4"/>
    <n v="3"/>
    <n v="4"/>
    <n v="3"/>
    <n v="3"/>
    <s v="NO"/>
    <n v="3"/>
    <m/>
    <n v="4"/>
    <n v="3"/>
    <n v="3"/>
    <n v="3"/>
    <n v="3"/>
    <n v="3"/>
    <m/>
    <s v="NO"/>
    <s v="NO"/>
    <m/>
    <m/>
    <n v="3"/>
    <n v="5"/>
    <m/>
    <x v="2"/>
    <n v="3"/>
    <m/>
    <s v="No ofrecen la información de cursos, no lo comunican por mensaje o incluso por los tablones de anuncios de la facultad."/>
    <d v="2017-04-05T23:22:15"/>
    <s v="10.150.1.151"/>
    <m/>
  </r>
  <r>
    <s v="F. Ciencias Matemáticas"/>
    <s v="Ciencias Experimentales"/>
    <n v="2"/>
    <n v="2552"/>
    <m/>
    <m/>
    <x v="0"/>
    <n v="8"/>
    <m/>
    <x v="1"/>
    <n v="4"/>
    <m/>
    <n v="8"/>
    <n v="29"/>
    <n v="2"/>
    <m/>
    <m/>
    <m/>
    <n v="5"/>
    <n v="3"/>
    <n v="4"/>
    <n v="2"/>
    <n v="1"/>
    <m/>
    <m/>
    <m/>
    <m/>
    <m/>
    <m/>
    <n v="3"/>
    <n v="3"/>
    <n v="5"/>
    <n v="2"/>
    <n v="3"/>
    <n v="5"/>
    <n v="5"/>
    <n v="4"/>
    <n v="6"/>
    <n v="4"/>
    <n v="4"/>
    <n v="4"/>
    <n v="5"/>
    <n v="4"/>
    <n v="5"/>
    <n v="5"/>
    <s v="SI"/>
    <n v="4"/>
    <m/>
    <n v="5"/>
    <n v="2"/>
    <n v="2"/>
    <n v="5"/>
    <n v="5"/>
    <n v="5"/>
    <m/>
    <s v="SI"/>
    <s v="NO"/>
    <m/>
    <m/>
    <n v="5"/>
    <n v="4"/>
    <m/>
    <x v="2"/>
    <n v="3"/>
    <m/>
    <m/>
    <d v="2017-04-06T08:10:56"/>
    <s v="10.150.1.151"/>
    <m/>
  </r>
  <r>
    <s v="F. Educación - Centro de Formación del Profesorado"/>
    <s v="Humanidades"/>
    <n v="1"/>
    <n v="2553"/>
    <m/>
    <m/>
    <x v="1"/>
    <n v="12"/>
    <m/>
    <x v="2"/>
    <n v="3"/>
    <m/>
    <n v="12"/>
    <n v="29"/>
    <m/>
    <m/>
    <m/>
    <m/>
    <n v="1"/>
    <n v="2"/>
    <n v="2"/>
    <n v="1"/>
    <n v="1"/>
    <m/>
    <m/>
    <m/>
    <m/>
    <m/>
    <m/>
    <n v="2"/>
    <n v="1"/>
    <n v="2"/>
    <n v="1"/>
    <n v="4"/>
    <n v="3"/>
    <n v="5"/>
    <n v="3"/>
    <n v="2"/>
    <n v="2"/>
    <n v="4"/>
    <n v="3"/>
    <n v="2"/>
    <n v="3"/>
    <n v="2"/>
    <n v="2"/>
    <s v="NO"/>
    <n v="3"/>
    <m/>
    <n v="3"/>
    <n v="4"/>
    <n v="5"/>
    <n v="5"/>
    <n v="5"/>
    <n v="5"/>
    <m/>
    <s v="NO"/>
    <s v="NO"/>
    <m/>
    <m/>
    <n v="3"/>
    <n v="2"/>
    <m/>
    <x v="5"/>
    <n v="3"/>
    <m/>
    <s v="Hay un punto que pone que estaría a las 21h. Me encantaría que verdaderamente pudiera estar hasta esa hora, siempre me echan media hora antes.&lt;br&gt;No he asistido a cursos porque no he sabido de su existencia."/>
    <d v="2017-04-06T09:59:24"/>
    <s v="10.150.1.151"/>
    <m/>
  </r>
  <r>
    <s v="F. Filosofía"/>
    <s v="Humanidades"/>
    <n v="1"/>
    <n v="2554"/>
    <m/>
    <m/>
    <x v="0"/>
    <n v="15"/>
    <m/>
    <x v="1"/>
    <n v="4"/>
    <m/>
    <n v="15"/>
    <n v="14"/>
    <n v="16"/>
    <m/>
    <m/>
    <m/>
    <n v="3"/>
    <n v="2"/>
    <n v="3"/>
    <n v="2"/>
    <n v="1"/>
    <m/>
    <m/>
    <m/>
    <m/>
    <m/>
    <m/>
    <n v="5"/>
    <n v="3"/>
    <n v="3"/>
    <n v="4"/>
    <n v="5"/>
    <n v="3"/>
    <n v="2"/>
    <n v="3"/>
    <n v="4"/>
    <n v="2"/>
    <n v="4"/>
    <n v="4"/>
    <n v="2"/>
    <n v="3"/>
    <n v="1"/>
    <n v="4"/>
    <s v="SI"/>
    <n v="4"/>
    <m/>
    <n v="4"/>
    <n v="4"/>
    <n v="4"/>
    <n v="5"/>
    <n v="5"/>
    <n v="3"/>
    <m/>
    <s v="SI"/>
    <s v="SI"/>
    <n v="4"/>
    <m/>
    <n v="4"/>
    <n v="5"/>
    <m/>
    <x v="2"/>
    <n v="4"/>
    <m/>
    <s v="Estimados bibliotecarios o gestores: &lt;br&gt;&lt;br&gt;   A mi juicio y experiencia a lo largo de más de 17 años como estudiante en todos los niveles, un problema principal sería la posibilidad de ordenar  de manera directa y clara, con respuesta positiva, siempre dentro de los límites de lo razonable, por parte de los doctorandos, la adquisición de libros académicos, muy específicos, especializados, sobre la materia, autor o tema sobre el que trabaja dicho doctorando. En muchas ocasiones las publicaciones académicas impresas de libros son extraordinariamente caras para obtener por un particular. &lt;br&gt;   En el plano de sugerencias sería muy conveniente que la Facultad de Filología y también la de Filosofía, entre otras, tuvieran un proyecto en activo de digitalización de fondos impresos históricos, evidentemente todos aquellos libros que son de dominio público, porque en muchos casos son ejemplares únicos con préstamo protegido, de consulta exclusiva para sala. &lt;br&gt;&lt;br&gt;Atentamente"/>
    <d v="2017-04-06T11:33:31"/>
    <s v="10.150.1.152"/>
    <m/>
  </r>
  <r>
    <s v="F. Filología"/>
    <s v="Humanidades"/>
    <n v="1"/>
    <n v="2555"/>
    <m/>
    <m/>
    <x v="0"/>
    <n v="14"/>
    <m/>
    <x v="2"/>
    <n v="5"/>
    <m/>
    <n v="29"/>
    <n v="14"/>
    <n v="16"/>
    <s v="Biblioteca Nacional."/>
    <m/>
    <m/>
    <n v="4"/>
    <n v="5"/>
    <n v="4"/>
    <n v="4"/>
    <n v="1"/>
    <m/>
    <m/>
    <m/>
    <m/>
    <m/>
    <m/>
    <n v="4"/>
    <n v="2"/>
    <n v="1"/>
    <n v="5"/>
    <n v="2"/>
    <n v="5"/>
    <n v="1"/>
    <n v="5"/>
    <n v="4"/>
    <n v="2"/>
    <n v="4"/>
    <n v="3"/>
    <n v="2"/>
    <n v="3"/>
    <n v="1"/>
    <n v="3"/>
    <s v="SI"/>
    <n v="3"/>
    <m/>
    <n v="5"/>
    <n v="4"/>
    <n v="4"/>
    <n v="5"/>
    <n v="5"/>
    <n v="5"/>
    <m/>
    <s v="SI"/>
    <s v="SI"/>
    <n v="5"/>
    <m/>
    <n v="5"/>
    <n v="5"/>
    <m/>
    <x v="2"/>
    <n v="4"/>
    <m/>
    <m/>
    <d v="2017-04-06T14:08:38"/>
    <s v="10.150.1.152"/>
    <m/>
  </r>
  <r>
    <s v="F. Geografía e Historia"/>
    <s v="Humanidades"/>
    <n v="1"/>
    <n v="2556"/>
    <m/>
    <m/>
    <x v="4"/>
    <n v="16"/>
    <m/>
    <x v="2"/>
    <n v="3"/>
    <m/>
    <n v="16"/>
    <n v="29"/>
    <m/>
    <m/>
    <m/>
    <m/>
    <n v="1"/>
    <n v="1"/>
    <n v="1"/>
    <n v="1"/>
    <n v="1"/>
    <m/>
    <m/>
    <m/>
    <m/>
    <m/>
    <m/>
    <n v="4"/>
    <n v="5"/>
    <n v="1"/>
    <n v="4"/>
    <n v="5"/>
    <n v="4"/>
    <n v="5"/>
    <n v="5"/>
    <n v="5"/>
    <n v="4"/>
    <n v="4"/>
    <n v="4"/>
    <n v="4"/>
    <n v="3"/>
    <n v="4"/>
    <n v="4"/>
    <s v="NO"/>
    <n v="4"/>
    <m/>
    <n v="1"/>
    <n v="1"/>
    <n v="2"/>
    <n v="1"/>
    <n v="1"/>
    <n v="1"/>
    <m/>
    <s v="NO"/>
    <s v="SI"/>
    <n v="5"/>
    <m/>
    <n v="5"/>
    <n v="5"/>
    <m/>
    <x v="0"/>
    <n v="4"/>
    <m/>
    <m/>
    <d v="2017-04-07T11:26:20"/>
    <s v="10.150.1.152"/>
    <m/>
  </r>
  <r>
    <s v="F. Filología"/>
    <s v="Humanidades"/>
    <n v="1"/>
    <n v="2557"/>
    <m/>
    <m/>
    <x v="0"/>
    <n v="14"/>
    <m/>
    <x v="3"/>
    <n v="5"/>
    <m/>
    <n v="14"/>
    <n v="29"/>
    <m/>
    <m/>
    <m/>
    <m/>
    <n v="1"/>
    <n v="5"/>
    <n v="4"/>
    <n v="4"/>
    <m/>
    <m/>
    <n v="3"/>
    <m/>
    <m/>
    <m/>
    <m/>
    <n v="5"/>
    <n v="5"/>
    <n v="3"/>
    <n v="2"/>
    <n v="1"/>
    <n v="3"/>
    <m/>
    <n v="2"/>
    <n v="6"/>
    <n v="4"/>
    <n v="5"/>
    <n v="4"/>
    <n v="5"/>
    <n v="5"/>
    <n v="5"/>
    <m/>
    <s v="SI"/>
    <n v="5"/>
    <m/>
    <n v="5"/>
    <n v="5"/>
    <n v="5"/>
    <n v="5"/>
    <n v="5"/>
    <n v="5"/>
    <m/>
    <s v="NO"/>
    <s v="NO"/>
    <m/>
    <m/>
    <n v="5"/>
    <n v="4"/>
    <m/>
    <x v="2"/>
    <n v="5"/>
    <m/>
    <s v="No he asistido a cursos por falta de tiempo.&lt;br&gt;Quiero expresar mi queja ante la situación anunciada que nos afecta gravemente a investigadores de Filología Clásica que trabajamos fuera de la UCM y que venimos regularmente a investigar en esta magnífica biblioteca por las tardes. A partir de ahora el horario me restringe enormemente el uso de la biblioteca y por lo tanto mi capacidad investigadora, dado que mi trabajo no me permite llegar a dicha biblioteca antes de las 16,00 horas, contando con no comer, y que la biblioteca cerrará a partir delas 17,30 horas."/>
    <d v="2017-04-07T15:30:36"/>
    <s v="10.150.1.152"/>
    <m/>
  </r>
  <r>
    <s v="Otro"/>
    <n v="0"/>
    <n v="0"/>
    <n v="2558"/>
    <m/>
    <m/>
    <x v="1"/>
    <n v="39"/>
    <m/>
    <x v="2"/>
    <n v="4"/>
    <m/>
    <n v="5"/>
    <n v="29"/>
    <n v="11"/>
    <m/>
    <m/>
    <m/>
    <n v="4"/>
    <n v="4"/>
    <n v="5"/>
    <n v="4"/>
    <m/>
    <n v="2"/>
    <m/>
    <m/>
    <m/>
    <m/>
    <m/>
    <n v="4"/>
    <n v="2"/>
    <n v="3"/>
    <n v="4"/>
    <n v="5"/>
    <n v="5"/>
    <n v="4"/>
    <n v="3"/>
    <n v="4"/>
    <n v="4"/>
    <n v="4"/>
    <n v="5"/>
    <n v="4"/>
    <n v="5"/>
    <n v="4"/>
    <n v="4"/>
    <s v="SI"/>
    <n v="4"/>
    <m/>
    <n v="4"/>
    <n v="4"/>
    <n v="5"/>
    <n v="5"/>
    <n v="5"/>
    <n v="5"/>
    <m/>
    <s v="SI"/>
    <s v="SI"/>
    <n v="5"/>
    <m/>
    <n v="4"/>
    <n v="5"/>
    <m/>
    <x v="2"/>
    <n v="5"/>
    <m/>
    <m/>
    <d v="2017-04-08T20:51:59"/>
    <s v="10.150.1.152"/>
    <m/>
  </r>
  <r>
    <s v="F. Ciencias Químicas"/>
    <s v="Ciencias Experimentales"/>
    <n v="2"/>
    <n v="2559"/>
    <m/>
    <m/>
    <x v="1"/>
    <n v="10"/>
    <m/>
    <x v="3"/>
    <n v="3"/>
    <m/>
    <n v="10"/>
    <n v="7"/>
    <n v="29"/>
    <m/>
    <m/>
    <m/>
    <n v="5"/>
    <n v="5"/>
    <n v="5"/>
    <n v="5"/>
    <m/>
    <n v="2"/>
    <m/>
    <m/>
    <m/>
    <m/>
    <m/>
    <n v="3"/>
    <n v="3"/>
    <n v="4"/>
    <n v="2"/>
    <n v="5"/>
    <n v="3"/>
    <n v="5"/>
    <n v="2"/>
    <n v="4"/>
    <n v="5"/>
    <n v="5"/>
    <n v="3"/>
    <n v="4"/>
    <n v="4"/>
    <n v="3"/>
    <n v="5"/>
    <s v="NO"/>
    <n v="5"/>
    <m/>
    <n v="5"/>
    <n v="5"/>
    <n v="5"/>
    <n v="5"/>
    <n v="5"/>
    <n v="5"/>
    <m/>
    <s v="NO"/>
    <s v="NO"/>
    <m/>
    <m/>
    <n v="4"/>
    <n v="4"/>
    <m/>
    <x v="0"/>
    <n v="4"/>
    <m/>
    <m/>
    <d v="2017-04-10T09:53:18"/>
    <s v="10.150.1.151"/>
    <m/>
  </r>
  <r>
    <s v="F. Farmacia"/>
    <s v="Ciencias de la Salud"/>
    <n v="4"/>
    <n v="2560"/>
    <m/>
    <m/>
    <x v="0"/>
    <n v="13"/>
    <m/>
    <x v="2"/>
    <n v="1"/>
    <m/>
    <n v="13"/>
    <m/>
    <m/>
    <m/>
    <m/>
    <m/>
    <n v="5"/>
    <n v="4"/>
    <n v="3"/>
    <n v="1"/>
    <n v="1"/>
    <m/>
    <m/>
    <m/>
    <m/>
    <m/>
    <m/>
    <n v="2"/>
    <n v="5"/>
    <n v="1"/>
    <n v="1"/>
    <n v="2"/>
    <n v="4"/>
    <n v="5"/>
    <n v="1"/>
    <n v="6"/>
    <n v="3"/>
    <n v="4"/>
    <n v="2"/>
    <n v="4"/>
    <n v="3"/>
    <n v="2"/>
    <n v="3"/>
    <s v="NO"/>
    <n v="2"/>
    <m/>
    <n v="4"/>
    <n v="3"/>
    <n v="5"/>
    <n v="5"/>
    <n v="4"/>
    <n v="3"/>
    <m/>
    <s v="NO"/>
    <s v="NO"/>
    <n v="3"/>
    <m/>
    <n v="3"/>
    <n v="3"/>
    <m/>
    <x v="3"/>
    <n v="3"/>
    <m/>
    <m/>
    <d v="2017-04-12T10:24:51"/>
    <s v="10.150.1.152"/>
    <m/>
  </r>
  <r>
    <s v="F. Enfermería, Fisioterapia y Podología"/>
    <s v="Ciencias de la Salud"/>
    <n v="4"/>
    <n v="2561"/>
    <m/>
    <m/>
    <x v="1"/>
    <n v="22"/>
    <m/>
    <x v="2"/>
    <n v="3"/>
    <m/>
    <n v="22"/>
    <n v="18"/>
    <n v="13"/>
    <m/>
    <m/>
    <m/>
    <n v="3"/>
    <n v="3"/>
    <n v="4"/>
    <n v="4"/>
    <m/>
    <m/>
    <n v="3"/>
    <m/>
    <m/>
    <m/>
    <m/>
    <n v="4"/>
    <n v="1"/>
    <n v="2"/>
    <n v="3"/>
    <n v="4"/>
    <n v="4"/>
    <n v="4"/>
    <n v="3"/>
    <n v="3"/>
    <n v="3"/>
    <n v="2"/>
    <n v="3"/>
    <n v="3"/>
    <n v="3"/>
    <n v="2"/>
    <n v="3"/>
    <s v="NO"/>
    <n v="3"/>
    <m/>
    <n v="3"/>
    <n v="2"/>
    <n v="2"/>
    <n v="3"/>
    <n v="3"/>
    <n v="3"/>
    <m/>
    <s v="NO"/>
    <s v="NO"/>
    <m/>
    <m/>
    <n v="3"/>
    <n v="3"/>
    <m/>
    <x v="3"/>
    <n v="3"/>
    <m/>
    <s v="Nunca me han ofrecido un curso de formación de usuarios para la biblioteca."/>
    <d v="2017-04-12T13:08:42"/>
    <s v="10.150.1.151"/>
    <m/>
  </r>
  <r>
    <s v="F. Ciencias de la Documentación"/>
    <s v="Ciencias Sociales"/>
    <n v="3"/>
    <n v="2562"/>
    <m/>
    <m/>
    <x v="1"/>
    <n v="3"/>
    <m/>
    <x v="1"/>
    <n v="4"/>
    <m/>
    <n v="3"/>
    <n v="16"/>
    <m/>
    <m/>
    <m/>
    <m/>
    <n v="4"/>
    <n v="5"/>
    <n v="5"/>
    <n v="4"/>
    <m/>
    <m/>
    <n v="3"/>
    <m/>
    <m/>
    <m/>
    <m/>
    <m/>
    <n v="4"/>
    <n v="1"/>
    <n v="4"/>
    <n v="5"/>
    <n v="4"/>
    <n v="5"/>
    <n v="4"/>
    <n v="5"/>
    <n v="5"/>
    <n v="5"/>
    <n v="5"/>
    <n v="5"/>
    <n v="5"/>
    <n v="3"/>
    <n v="5"/>
    <s v="SI"/>
    <n v="4"/>
    <m/>
    <n v="5"/>
    <n v="4"/>
    <n v="5"/>
    <n v="5"/>
    <n v="5"/>
    <n v="5"/>
    <m/>
    <s v="NO"/>
    <s v="NO"/>
    <m/>
    <m/>
    <n v="4"/>
    <n v="5"/>
    <m/>
    <x v="0"/>
    <n v="3"/>
    <m/>
    <m/>
    <d v="2017-04-12T20:03:16"/>
    <s v="10.150.1.152"/>
    <m/>
  </r>
  <r>
    <s v="F. Farmacia"/>
    <s v="Ciencias de la Salud"/>
    <n v="4"/>
    <n v="2563"/>
    <m/>
    <m/>
    <x v="1"/>
    <n v="13"/>
    <m/>
    <x v="2"/>
    <n v="1"/>
    <m/>
    <n v="13"/>
    <n v="19"/>
    <n v="29"/>
    <s v="Biblioteca de la Universidad Rey Juan Carlos, Alcorcón "/>
    <m/>
    <m/>
    <n v="2"/>
    <n v="4"/>
    <n v="1"/>
    <n v="2"/>
    <m/>
    <m/>
    <m/>
    <n v="4"/>
    <n v="4.1666666666666664E-2"/>
    <m/>
    <m/>
    <n v="3"/>
    <n v="1"/>
    <n v="1"/>
    <n v="3"/>
    <n v="4"/>
    <n v="2"/>
    <n v="5"/>
    <n v="3"/>
    <n v="1"/>
    <n v="3"/>
    <n v="1"/>
    <n v="2"/>
    <n v="2"/>
    <n v="2"/>
    <n v="4"/>
    <n v="5"/>
    <s v="NO"/>
    <n v="2"/>
    <m/>
    <n v="5"/>
    <n v="4"/>
    <n v="5"/>
    <n v="5"/>
    <n v="5"/>
    <n v="2"/>
    <m/>
    <s v="NO"/>
    <s v="NO"/>
    <m/>
    <m/>
    <n v="3"/>
    <n v="3"/>
    <m/>
    <x v="3"/>
    <n v="3"/>
    <m/>
    <s v="No conozco los cursos que ofrece."/>
    <d v="2017-04-13T11:11:40"/>
    <s v="10.150.1.152"/>
    <m/>
  </r>
  <r>
    <s v="F. Filología"/>
    <s v="Humanidades"/>
    <n v="1"/>
    <n v="2564"/>
    <m/>
    <m/>
    <x v="0"/>
    <n v="14"/>
    <m/>
    <x v="1"/>
    <n v="5"/>
    <m/>
    <n v="29"/>
    <n v="16"/>
    <n v="14"/>
    <m/>
    <m/>
    <m/>
    <n v="3"/>
    <n v="4"/>
    <n v="4"/>
    <n v="3"/>
    <m/>
    <m/>
    <n v="3"/>
    <n v="4"/>
    <m/>
    <m/>
    <m/>
    <n v="5"/>
    <n v="4"/>
    <n v="3"/>
    <n v="4"/>
    <n v="3"/>
    <n v="4"/>
    <n v="3"/>
    <n v="4"/>
    <n v="2"/>
    <n v="4"/>
    <n v="4"/>
    <n v="3"/>
    <n v="3"/>
    <n v="4"/>
    <n v="3"/>
    <n v="4"/>
    <s v="SI"/>
    <n v="3"/>
    <m/>
    <n v="4"/>
    <n v="4"/>
    <n v="4"/>
    <n v="5"/>
    <n v="5"/>
    <n v="5"/>
    <m/>
    <s v="SI"/>
    <s v="NO"/>
    <m/>
    <m/>
    <n v="4"/>
    <n v="5"/>
    <m/>
    <x v="2"/>
    <n v="4"/>
    <m/>
    <m/>
    <d v="2017-04-13T19:48:07"/>
    <s v="10.150.1.152"/>
    <m/>
  </r>
  <r>
    <s v="F. Ciencias de la Información"/>
    <s v="Ciencias Sociales"/>
    <n v="3"/>
    <n v="2565"/>
    <m/>
    <m/>
    <x v="0"/>
    <n v="4"/>
    <m/>
    <x v="2"/>
    <n v="4"/>
    <m/>
    <n v="4"/>
    <m/>
    <m/>
    <m/>
    <m/>
    <m/>
    <n v="3"/>
    <n v="3"/>
    <n v="2"/>
    <n v="2"/>
    <m/>
    <m/>
    <m/>
    <m/>
    <m/>
    <m/>
    <m/>
    <m/>
    <n v="4"/>
    <n v="4"/>
    <m/>
    <n v="4"/>
    <n v="5"/>
    <m/>
    <n v="4"/>
    <m/>
    <n v="3"/>
    <n v="3"/>
    <n v="3"/>
    <n v="1"/>
    <n v="2"/>
    <n v="1"/>
    <m/>
    <s v="SI"/>
    <n v="3"/>
    <m/>
    <n v="2"/>
    <n v="3"/>
    <n v="3"/>
    <n v="3"/>
    <n v="3"/>
    <n v="3"/>
    <m/>
    <s v="SI"/>
    <m/>
    <n v="5"/>
    <m/>
    <n v="1"/>
    <n v="1"/>
    <m/>
    <x v="5"/>
    <n v="2"/>
    <m/>
    <s v="TRATO MUY POCO AMABLE O EDUCADO POR PARTE DEL SEÑOR MAYOR QUE TRABAJA EN EL MOSTRADOR DE ENTRADA, SIEMPRE SENTADO, SIN IMPORTARLE EL USUARIO, DE MAL HUMOR, Y RESPONDIENDO A LAS SOLICITUDES DE MALAS FORMAS CON TONO ELEVADO. &lt;br&gt;&lt;br&gt;LLEVO 4 AÑOS ACUDIENDO A LA FACURLTAD, ALUMNO DE DOCTORADO, PARA RECURSOS ON-LINE O FORMACION SOBRE REF. WORKS. &lt;br&gt;&lt;br&gt;LA MUJER QUE IMPARTE FORMACIÓN, FENOMENAL. PROFESIONAL, AGRADABLE, RESPONSABLE, PUNTUAL, CON INTERÉS POR LA LABOR DE DIFUNDIR CONOCIMIENTO Y APOYAR AL ALUMNADO. &lt;br&gt;&lt;br&gt;PAZ, LA COORDINADORA DE LOS CURSOS, UN POCO COMO EL SEÑOR MAYOR. CON MUCHA DESGANA, PEREZA POR AYIDAR O INFORMAR. PASOTISMO Y DESINTERÉS. QUIZÁS SEA UN BUEN MOMENTO PARA RENOVAR A ESTAS PERSONAS, POR PERSONAL CUALIFICADO Y MOTIVADO. &lt;br&gt;&lt;br&gt;MUCHAS GRACIAS y UN SALUDO,"/>
    <d v="2017-04-14T00:17:50"/>
    <s v="10.150.1.151"/>
    <m/>
  </r>
  <r>
    <s v="F. Ciencias Biológicas"/>
    <s v="Ciencias Experimentales"/>
    <n v="2"/>
    <n v="2566"/>
    <m/>
    <m/>
    <x v="1"/>
    <n v="2"/>
    <m/>
    <x v="1"/>
    <n v="1"/>
    <m/>
    <n v="2"/>
    <n v="7"/>
    <n v="29"/>
    <s v="Como vivo en Fuenlabrada, acudo a las bibliotecas de este municipio con frecuencia."/>
    <m/>
    <m/>
    <n v="3"/>
    <n v="5"/>
    <n v="3"/>
    <n v="3"/>
    <m/>
    <n v="2"/>
    <m/>
    <m/>
    <m/>
    <m/>
    <m/>
    <n v="4"/>
    <n v="1"/>
    <n v="1"/>
    <n v="1"/>
    <n v="5"/>
    <n v="1"/>
    <n v="4"/>
    <n v="1"/>
    <n v="4"/>
    <n v="5"/>
    <n v="5"/>
    <n v="3"/>
    <n v="3"/>
    <n v="3"/>
    <n v="3"/>
    <n v="4"/>
    <s v="NO"/>
    <n v="5"/>
    <m/>
    <n v="4"/>
    <n v="3"/>
    <n v="2"/>
    <n v="4"/>
    <n v="5"/>
    <n v="5"/>
    <m/>
    <s v="SI"/>
    <s v="NO"/>
    <m/>
    <m/>
    <n v="4"/>
    <n v="4"/>
    <m/>
    <x v="2"/>
    <n v="3"/>
    <m/>
    <m/>
    <d v="2017-04-14T17:50:39"/>
    <s v="10.150.1.152"/>
    <m/>
  </r>
  <r>
    <s v="F. Filología"/>
    <s v="Humanidades"/>
    <n v="1"/>
    <n v="2567"/>
    <m/>
    <m/>
    <x v="4"/>
    <n v="14"/>
    <m/>
    <x v="2"/>
    <n v="4"/>
    <m/>
    <n v="29"/>
    <n v="16"/>
    <n v="1"/>
    <m/>
    <m/>
    <m/>
    <n v="4"/>
    <n v="5"/>
    <n v="4"/>
    <n v="3"/>
    <m/>
    <n v="2"/>
    <n v="3"/>
    <m/>
    <m/>
    <m/>
    <m/>
    <n v="5"/>
    <n v="3"/>
    <n v="3"/>
    <n v="3"/>
    <n v="4"/>
    <n v="4"/>
    <n v="4"/>
    <n v="4"/>
    <n v="4"/>
    <n v="4"/>
    <n v="4"/>
    <n v="3"/>
    <m/>
    <n v="4"/>
    <n v="4"/>
    <n v="4"/>
    <s v="NO"/>
    <n v="3"/>
    <m/>
    <n v="5"/>
    <n v="4"/>
    <n v="4"/>
    <n v="5"/>
    <n v="5"/>
    <n v="5"/>
    <m/>
    <s v="NO"/>
    <s v="NO"/>
    <m/>
    <m/>
    <n v="5"/>
    <n v="5"/>
    <m/>
    <x v="2"/>
    <n v="4"/>
    <m/>
    <m/>
    <d v="2017-04-15T12:55:16"/>
    <s v="10.150.1.152"/>
    <m/>
  </r>
  <r>
    <s v="N/C"/>
    <s v="N/C"/>
    <e v="#N/A"/>
    <n v="2568"/>
    <m/>
    <m/>
    <x v="4"/>
    <m/>
    <m/>
    <x v="2"/>
    <n v="1"/>
    <m/>
    <n v="5"/>
    <m/>
    <m/>
    <s v="Bibliotecas municipales. Biblioteca Nacional&lt;br&gt;"/>
    <m/>
    <m/>
    <n v="4"/>
    <n v="4"/>
    <n v="3"/>
    <n v="3"/>
    <n v="1"/>
    <m/>
    <m/>
    <m/>
    <m/>
    <m/>
    <m/>
    <n v="3"/>
    <n v="1"/>
    <n v="3"/>
    <n v="4"/>
    <n v="3"/>
    <n v="4"/>
    <n v="3"/>
    <n v="3"/>
    <n v="3"/>
    <n v="4"/>
    <n v="4"/>
    <n v="3"/>
    <n v="4"/>
    <n v="3"/>
    <n v="4"/>
    <n v="4"/>
    <s v="NO"/>
    <n v="4"/>
    <m/>
    <n v="4"/>
    <n v="3"/>
    <n v="3"/>
    <n v="4"/>
    <n v="4"/>
    <n v="4"/>
    <m/>
    <s v="SI"/>
    <s v="SI"/>
    <n v="4"/>
    <m/>
    <n v="5"/>
    <n v="4"/>
    <m/>
    <x v="2"/>
    <n v="4"/>
    <m/>
    <m/>
    <d v="2017-04-16T11:13:32"/>
    <s v="10.150.1.151"/>
    <m/>
  </r>
  <r>
    <s v="F. Ciencias Económicas y Empresariales"/>
    <s v="Ciencias Sociales"/>
    <n v="3"/>
    <n v="2569"/>
    <m/>
    <m/>
    <x v="1"/>
    <n v="5"/>
    <m/>
    <x v="3"/>
    <n v="4"/>
    <m/>
    <n v="5"/>
    <m/>
    <m/>
    <m/>
    <m/>
    <m/>
    <n v="4"/>
    <n v="5"/>
    <n v="5"/>
    <n v="5"/>
    <m/>
    <m/>
    <n v="3"/>
    <m/>
    <m/>
    <m/>
    <m/>
    <n v="5"/>
    <n v="2"/>
    <n v="2"/>
    <n v="3"/>
    <n v="5"/>
    <n v="2"/>
    <n v="3"/>
    <n v="2"/>
    <n v="4"/>
    <n v="4"/>
    <n v="4"/>
    <n v="4"/>
    <n v="4"/>
    <n v="4"/>
    <n v="2"/>
    <n v="4"/>
    <s v="NO"/>
    <n v="4"/>
    <m/>
    <n v="4"/>
    <n v="4"/>
    <n v="5"/>
    <n v="4"/>
    <n v="4"/>
    <n v="4"/>
    <m/>
    <s v="SI"/>
    <s v="NO"/>
    <n v="3"/>
    <m/>
    <n v="4"/>
    <n v="3"/>
    <m/>
    <x v="2"/>
    <n v="4"/>
    <m/>
    <m/>
    <d v="2017-04-16T22:30:35"/>
    <s v="10.150.1.151"/>
    <m/>
  </r>
  <r>
    <s v="F. Óptica y Optometría"/>
    <s v="Ciencias de la Salud"/>
    <n v="4"/>
    <n v="2570"/>
    <m/>
    <m/>
    <x v="1"/>
    <n v="25"/>
    <m/>
    <x v="3"/>
    <n v="3"/>
    <m/>
    <n v="25"/>
    <m/>
    <m/>
    <m/>
    <m/>
    <m/>
    <n v="1"/>
    <n v="1"/>
    <n v="1"/>
    <n v="1"/>
    <m/>
    <n v="2"/>
    <n v="3"/>
    <n v="4"/>
    <n v="3"/>
    <m/>
    <m/>
    <n v="3"/>
    <n v="1"/>
    <n v="4"/>
    <n v="5"/>
    <n v="5"/>
    <n v="5"/>
    <n v="5"/>
    <n v="5"/>
    <n v="6"/>
    <n v="1"/>
    <n v="2"/>
    <n v="1"/>
    <n v="1"/>
    <n v="2"/>
    <n v="1"/>
    <n v="1"/>
    <s v="NO"/>
    <n v="2"/>
    <m/>
    <n v="1"/>
    <n v="1"/>
    <n v="2"/>
    <n v="2"/>
    <n v="2"/>
    <n v="1"/>
    <m/>
    <s v="NO"/>
    <s v="NO"/>
    <n v="1"/>
    <m/>
    <n v="1"/>
    <n v="1"/>
    <m/>
    <x v="1"/>
    <n v="1"/>
    <m/>
    <s v="El personal bibliotecario trata de forma muy inapropiada, llegando a faltar al respeto a los usuarios de la misma. No se informa de la normativa y sancionan sin motivo aparente."/>
    <d v="2017-04-16T23:06:59"/>
    <s v="10.150.1.152"/>
    <m/>
  </r>
  <r>
    <s v="F. Ciencias Biológicas"/>
    <s v="Ciencias Experimentales"/>
    <n v="2"/>
    <n v="2571"/>
    <m/>
    <m/>
    <x v="1"/>
    <n v="2"/>
    <m/>
    <x v="2"/>
    <n v="2"/>
    <m/>
    <n v="2"/>
    <n v="7"/>
    <n v="6"/>
    <s v="Azcona"/>
    <m/>
    <m/>
    <n v="3"/>
    <n v="4"/>
    <n v="4"/>
    <n v="2"/>
    <m/>
    <n v="2"/>
    <m/>
    <n v="4"/>
    <n v="1"/>
    <m/>
    <m/>
    <n v="4"/>
    <n v="1"/>
    <n v="2"/>
    <n v="2"/>
    <n v="3"/>
    <n v="5"/>
    <n v="5"/>
    <n v="3"/>
    <n v="2"/>
    <n v="4"/>
    <n v="4"/>
    <n v="4"/>
    <n v="3"/>
    <n v="3"/>
    <n v="3"/>
    <n v="3"/>
    <s v="NO"/>
    <n v="2"/>
    <m/>
    <n v="4"/>
    <n v="3"/>
    <n v="4"/>
    <n v="5"/>
    <n v="5"/>
    <n v="5"/>
    <m/>
    <s v="NO"/>
    <s v="NO"/>
    <m/>
    <m/>
    <n v="4"/>
    <n v="4"/>
    <m/>
    <x v="2"/>
    <m/>
    <m/>
    <m/>
    <d v="2017-04-16T23:10:18"/>
    <s v="10.150.1.152"/>
    <m/>
  </r>
  <r>
    <s v="F. Informática"/>
    <s v="Ciencias Experimentales"/>
    <n v="2"/>
    <n v="2572"/>
    <m/>
    <m/>
    <x v="1"/>
    <n v="17"/>
    <m/>
    <x v="1"/>
    <n v="3"/>
    <m/>
    <m/>
    <m/>
    <m/>
    <m/>
    <m/>
    <m/>
    <n v="1"/>
    <n v="1"/>
    <n v="1"/>
    <n v="1"/>
    <n v="1"/>
    <m/>
    <m/>
    <m/>
    <m/>
    <m/>
    <m/>
    <n v="1"/>
    <m/>
    <n v="1"/>
    <n v="5"/>
    <n v="2"/>
    <n v="1"/>
    <n v="1"/>
    <n v="1"/>
    <n v="1"/>
    <n v="1"/>
    <n v="1"/>
    <n v="1"/>
    <n v="1"/>
    <n v="1"/>
    <n v="1"/>
    <n v="1"/>
    <s v="SI"/>
    <n v="1"/>
    <m/>
    <n v="1"/>
    <n v="1"/>
    <n v="1"/>
    <n v="1"/>
    <n v="1"/>
    <n v="1"/>
    <m/>
    <s v="SI"/>
    <s v="SI"/>
    <n v="1"/>
    <m/>
    <n v="1"/>
    <n v="1"/>
    <m/>
    <x v="1"/>
    <n v="1"/>
    <m/>
    <m/>
    <d v="2017-04-17T20:29:15"/>
    <s v="10.150.1.151"/>
    <m/>
  </r>
  <r>
    <s v="F. Farmacia"/>
    <s v="Ciencias de la Salud"/>
    <n v="4"/>
    <n v="2573"/>
    <m/>
    <m/>
    <x v="1"/>
    <n v="13"/>
    <m/>
    <x v="1"/>
    <n v="2"/>
    <m/>
    <n v="13"/>
    <n v="29"/>
    <n v="19"/>
    <m/>
    <m/>
    <m/>
    <n v="4"/>
    <n v="2"/>
    <n v="4"/>
    <n v="3"/>
    <m/>
    <n v="2"/>
    <m/>
    <m/>
    <m/>
    <m/>
    <m/>
    <n v="2"/>
    <n v="1"/>
    <n v="3"/>
    <n v="1"/>
    <n v="3"/>
    <n v="5"/>
    <n v="5"/>
    <n v="1"/>
    <n v="4"/>
    <n v="4"/>
    <n v="3"/>
    <n v="3"/>
    <n v="4"/>
    <n v="2"/>
    <n v="2"/>
    <n v="2"/>
    <s v="NO"/>
    <n v="2"/>
    <m/>
    <n v="4"/>
    <n v="4"/>
    <n v="4"/>
    <n v="5"/>
    <n v="4"/>
    <n v="4"/>
    <m/>
    <s v="NO"/>
    <s v="NO"/>
    <m/>
    <m/>
    <n v="3"/>
    <n v="4"/>
    <m/>
    <x v="2"/>
    <n v="4"/>
    <m/>
    <m/>
    <d v="2017-04-17T20:50:11"/>
    <s v="10.150.1.151"/>
    <m/>
  </r>
  <r>
    <s v="F. Psicología"/>
    <s v="Ciencias de la Salud"/>
    <n v="4"/>
    <n v="4000"/>
    <m/>
    <m/>
    <x v="3"/>
    <n v="20"/>
    <m/>
    <x v="1"/>
    <n v="3"/>
    <m/>
    <n v="20"/>
    <n v="26"/>
    <n v="9"/>
    <m/>
    <m/>
    <m/>
    <n v="3"/>
    <n v="5"/>
    <n v="5"/>
    <n v="5"/>
    <m/>
    <m/>
    <m/>
    <m/>
    <m/>
    <m/>
    <m/>
    <n v="5"/>
    <n v="5"/>
    <m/>
    <n v="4"/>
    <n v="5"/>
    <n v="3"/>
    <m/>
    <m/>
    <m/>
    <n v="4"/>
    <n v="5"/>
    <n v="5"/>
    <n v="5"/>
    <n v="5"/>
    <n v="5"/>
    <n v="4"/>
    <m/>
    <m/>
    <m/>
    <n v="5"/>
    <n v="5"/>
    <n v="5"/>
    <n v="5"/>
    <n v="5"/>
    <m/>
    <n v="5"/>
    <s v="SI"/>
    <s v="SI"/>
    <n v="5"/>
    <m/>
    <n v="5"/>
    <n v="5"/>
    <m/>
    <x v="0"/>
    <n v="3"/>
    <m/>
    <m/>
    <d v="2017-03-30T13:23:50"/>
    <s v="10.150.1.152"/>
    <m/>
  </r>
  <r>
    <s v="F. Psicología"/>
    <s v="Ciencias de la Salud"/>
    <n v="4"/>
    <n v="4001"/>
    <m/>
    <m/>
    <x v="3"/>
    <n v="20"/>
    <m/>
    <x v="5"/>
    <n v="5"/>
    <m/>
    <n v="20"/>
    <m/>
    <m/>
    <m/>
    <m/>
    <m/>
    <m/>
    <m/>
    <m/>
    <m/>
    <m/>
    <m/>
    <m/>
    <m/>
    <m/>
    <m/>
    <m/>
    <n v="2"/>
    <n v="5"/>
    <m/>
    <n v="5"/>
    <n v="4"/>
    <n v="4"/>
    <m/>
    <m/>
    <m/>
    <n v="4"/>
    <n v="4"/>
    <n v="5"/>
    <n v="5"/>
    <n v="4"/>
    <n v="4"/>
    <n v="5"/>
    <m/>
    <m/>
    <m/>
    <n v="5"/>
    <n v="5"/>
    <n v="5"/>
    <n v="5"/>
    <n v="5"/>
    <n v="5"/>
    <n v="5"/>
    <s v="SI"/>
    <s v="NO"/>
    <m/>
    <m/>
    <n v="5"/>
    <n v="5"/>
    <m/>
    <x v="0"/>
    <n v="5"/>
    <m/>
    <m/>
    <d v="2017-03-30T14:05:16"/>
    <s v="10.150.1.152"/>
    <m/>
  </r>
  <r>
    <s v="F. Psicología"/>
    <s v="Ciencias de la Salud"/>
    <n v="4"/>
    <n v="4002"/>
    <m/>
    <m/>
    <x v="3"/>
    <n v="20"/>
    <m/>
    <x v="2"/>
    <n v="3"/>
    <m/>
    <n v="20"/>
    <n v="29"/>
    <m/>
    <m/>
    <m/>
    <m/>
    <n v="4"/>
    <n v="3"/>
    <n v="4"/>
    <n v="5"/>
    <m/>
    <m/>
    <m/>
    <m/>
    <m/>
    <m/>
    <m/>
    <n v="3"/>
    <n v="2"/>
    <m/>
    <n v="2"/>
    <n v="2"/>
    <n v="5"/>
    <m/>
    <m/>
    <m/>
    <n v="4"/>
    <n v="5"/>
    <n v="5"/>
    <n v="4"/>
    <n v="5"/>
    <n v="3"/>
    <n v="4"/>
    <m/>
    <m/>
    <m/>
    <n v="4"/>
    <n v="3"/>
    <n v="4"/>
    <n v="4"/>
    <n v="3"/>
    <n v="4"/>
    <n v="4"/>
    <s v="SI"/>
    <s v="SI"/>
    <n v="4"/>
    <m/>
    <n v="3"/>
    <n v="3"/>
    <m/>
    <x v="2"/>
    <n v="5"/>
    <m/>
    <m/>
    <d v="2017-03-30T14:40:04"/>
    <s v="10.150.1.152"/>
    <m/>
  </r>
  <r>
    <s v="F. Psicología"/>
    <s v="Ciencias de la Salud"/>
    <n v="4"/>
    <n v="4003"/>
    <m/>
    <m/>
    <x v="3"/>
    <n v="20"/>
    <m/>
    <x v="2"/>
    <n v="4"/>
    <m/>
    <n v="20"/>
    <n v="29"/>
    <m/>
    <m/>
    <m/>
    <m/>
    <n v="4"/>
    <n v="4"/>
    <n v="4"/>
    <n v="5"/>
    <m/>
    <m/>
    <m/>
    <m/>
    <m/>
    <m/>
    <m/>
    <n v="4"/>
    <n v="3"/>
    <m/>
    <n v="4"/>
    <n v="3"/>
    <n v="4"/>
    <m/>
    <m/>
    <m/>
    <n v="4"/>
    <n v="5"/>
    <n v="4"/>
    <n v="4"/>
    <n v="4"/>
    <n v="4"/>
    <n v="4"/>
    <m/>
    <m/>
    <m/>
    <n v="4"/>
    <n v="4"/>
    <n v="4"/>
    <n v="4"/>
    <n v="5"/>
    <n v="5"/>
    <n v="5"/>
    <s v="SI"/>
    <s v="NO"/>
    <m/>
    <m/>
    <n v="5"/>
    <n v="5"/>
    <m/>
    <x v="2"/>
    <n v="4"/>
    <m/>
    <m/>
    <d v="2017-03-30T14:40:12"/>
    <s v="10.150.1.152"/>
    <m/>
  </r>
  <r>
    <s v="F. Psicología"/>
    <s v="Ciencias de la Salud"/>
    <n v="4"/>
    <n v="4004"/>
    <m/>
    <m/>
    <x v="3"/>
    <n v="20"/>
    <m/>
    <x v="2"/>
    <n v="2"/>
    <m/>
    <n v="20"/>
    <m/>
    <m/>
    <s v="Biblioteca María Zambrano"/>
    <m/>
    <m/>
    <n v="3"/>
    <n v="4"/>
    <n v="4"/>
    <n v="1"/>
    <m/>
    <m/>
    <m/>
    <m/>
    <m/>
    <m/>
    <m/>
    <n v="2"/>
    <n v="4"/>
    <m/>
    <n v="2"/>
    <n v="5"/>
    <n v="5"/>
    <m/>
    <m/>
    <m/>
    <n v="3"/>
    <n v="4"/>
    <n v="4"/>
    <n v="2"/>
    <n v="4"/>
    <n v="3"/>
    <n v="4"/>
    <m/>
    <m/>
    <m/>
    <n v="4"/>
    <n v="4"/>
    <n v="3"/>
    <n v="4"/>
    <n v="4"/>
    <n v="4"/>
    <n v="3"/>
    <s v="SI"/>
    <s v="NO"/>
    <m/>
    <m/>
    <n v="3"/>
    <n v="1"/>
    <m/>
    <x v="3"/>
    <n v="3"/>
    <m/>
    <m/>
    <d v="2017-03-30T14:41:04"/>
    <s v="10.150.1.152"/>
    <m/>
  </r>
  <r>
    <s v="F. Psicología"/>
    <s v="Ciencias de la Salud"/>
    <n v="4"/>
    <n v="4005"/>
    <m/>
    <m/>
    <x v="3"/>
    <n v="20"/>
    <m/>
    <x v="3"/>
    <n v="3"/>
    <m/>
    <n v="20"/>
    <n v="29"/>
    <n v="22"/>
    <s v="Biblioteca Municipal de Móstoles "/>
    <m/>
    <m/>
    <n v="5"/>
    <n v="5"/>
    <n v="4"/>
    <n v="4"/>
    <m/>
    <m/>
    <m/>
    <m/>
    <m/>
    <m/>
    <m/>
    <n v="2"/>
    <n v="5"/>
    <m/>
    <n v="3"/>
    <n v="2"/>
    <n v="5"/>
    <m/>
    <m/>
    <m/>
    <n v="4"/>
    <n v="5"/>
    <n v="4"/>
    <n v="4"/>
    <n v="4"/>
    <n v="5"/>
    <n v="5"/>
    <m/>
    <m/>
    <m/>
    <n v="4"/>
    <n v="2"/>
    <n v="5"/>
    <n v="4"/>
    <n v="5"/>
    <n v="5"/>
    <n v="4"/>
    <s v="SI"/>
    <s v="SI"/>
    <n v="4"/>
    <m/>
    <n v="5"/>
    <n v="4"/>
    <m/>
    <x v="0"/>
    <n v="5"/>
    <m/>
    <m/>
    <d v="2017-03-30T14:43:30"/>
    <s v="10.150.1.152"/>
    <m/>
  </r>
  <r>
    <s v="F. Psicología"/>
    <s v="Ciencias de la Salud"/>
    <n v="4"/>
    <n v="4006"/>
    <m/>
    <m/>
    <x v="3"/>
    <n v="20"/>
    <m/>
    <x v="3"/>
    <n v="3"/>
    <m/>
    <n v="20"/>
    <m/>
    <m/>
    <m/>
    <m/>
    <m/>
    <n v="2"/>
    <n v="4"/>
    <n v="3"/>
    <n v="4"/>
    <m/>
    <m/>
    <m/>
    <m/>
    <m/>
    <m/>
    <m/>
    <n v="4"/>
    <n v="3"/>
    <m/>
    <n v="2"/>
    <n v="2"/>
    <n v="3"/>
    <m/>
    <m/>
    <m/>
    <n v="4"/>
    <n v="4"/>
    <n v="2"/>
    <n v="4"/>
    <n v="2"/>
    <n v="4"/>
    <n v="3"/>
    <m/>
    <m/>
    <m/>
    <n v="4"/>
    <n v="4"/>
    <n v="3"/>
    <n v="5"/>
    <n v="5"/>
    <n v="4"/>
    <n v="2"/>
    <m/>
    <s v="NO"/>
    <m/>
    <m/>
    <n v="4"/>
    <n v="4"/>
    <m/>
    <x v="2"/>
    <n v="4"/>
    <m/>
    <m/>
    <d v="2017-03-30T14:44:12"/>
    <s v="10.150.1.152"/>
    <m/>
  </r>
  <r>
    <s v="F. Psicología"/>
    <s v="Ciencias de la Salud"/>
    <n v="4"/>
    <n v="4007"/>
    <m/>
    <m/>
    <x v="3"/>
    <n v="20"/>
    <m/>
    <x v="2"/>
    <n v="4"/>
    <m/>
    <n v="20"/>
    <m/>
    <m/>
    <m/>
    <m/>
    <m/>
    <n v="4"/>
    <n v="4"/>
    <n v="3"/>
    <n v="4"/>
    <m/>
    <m/>
    <m/>
    <m/>
    <m/>
    <m/>
    <m/>
    <n v="2"/>
    <n v="4"/>
    <m/>
    <n v="3"/>
    <n v="3"/>
    <n v="4"/>
    <m/>
    <m/>
    <m/>
    <n v="4"/>
    <n v="5"/>
    <n v="5"/>
    <n v="5"/>
    <n v="5"/>
    <n v="4"/>
    <n v="5"/>
    <m/>
    <m/>
    <m/>
    <n v="5"/>
    <n v="4"/>
    <n v="4"/>
    <n v="5"/>
    <n v="5"/>
    <n v="5"/>
    <n v="4"/>
    <s v="SI"/>
    <s v="SI"/>
    <n v="4"/>
    <m/>
    <n v="4"/>
    <n v="4"/>
    <m/>
    <x v="2"/>
    <n v="4"/>
    <m/>
    <m/>
    <d v="2017-03-30T14:45:50"/>
    <s v="10.150.1.151"/>
    <m/>
  </r>
  <r>
    <s v="F. Psicología"/>
    <s v="Ciencias de la Salud"/>
    <n v="4"/>
    <n v="4008"/>
    <m/>
    <m/>
    <x v="3"/>
    <n v="20"/>
    <m/>
    <x v="3"/>
    <n v="3"/>
    <m/>
    <n v="20"/>
    <m/>
    <m/>
    <m/>
    <m/>
    <m/>
    <n v="4"/>
    <n v="5"/>
    <n v="5"/>
    <n v="3"/>
    <m/>
    <m/>
    <m/>
    <m/>
    <m/>
    <m/>
    <m/>
    <n v="5"/>
    <n v="1"/>
    <m/>
    <n v="1"/>
    <n v="2"/>
    <n v="2"/>
    <m/>
    <m/>
    <m/>
    <n v="5"/>
    <n v="4"/>
    <n v="3"/>
    <n v="5"/>
    <n v="3"/>
    <n v="1"/>
    <n v="4"/>
    <m/>
    <m/>
    <m/>
    <n v="4"/>
    <n v="2"/>
    <n v="5"/>
    <n v="4"/>
    <n v="5"/>
    <n v="5"/>
    <n v="5"/>
    <s v="SI"/>
    <s v="NO"/>
    <m/>
    <m/>
    <n v="5"/>
    <n v="5"/>
    <m/>
    <x v="0"/>
    <n v="3"/>
    <m/>
    <m/>
    <d v="2017-03-30T14:46:25"/>
    <s v="10.150.1.151"/>
    <m/>
  </r>
  <r>
    <s v="F. Psicología"/>
    <s v="Ciencias de la Salud"/>
    <n v="4"/>
    <n v="4009"/>
    <m/>
    <m/>
    <x v="3"/>
    <n v="20"/>
    <m/>
    <x v="1"/>
    <n v="1"/>
    <m/>
    <n v="29"/>
    <n v="20"/>
    <n v="4"/>
    <m/>
    <m/>
    <m/>
    <n v="4"/>
    <n v="4"/>
    <n v="2"/>
    <n v="4"/>
    <m/>
    <m/>
    <m/>
    <m/>
    <m/>
    <m/>
    <m/>
    <n v="3"/>
    <n v="1"/>
    <m/>
    <n v="5"/>
    <n v="1"/>
    <n v="5"/>
    <m/>
    <m/>
    <m/>
    <n v="4"/>
    <n v="4"/>
    <n v="4"/>
    <n v="4"/>
    <n v="4"/>
    <n v="4"/>
    <n v="4"/>
    <m/>
    <m/>
    <m/>
    <n v="2"/>
    <n v="4"/>
    <n v="3"/>
    <n v="3"/>
    <n v="4"/>
    <n v="4"/>
    <n v="3"/>
    <m/>
    <s v="NO"/>
    <m/>
    <m/>
    <n v="3"/>
    <n v="1"/>
    <m/>
    <x v="3"/>
    <n v="3"/>
    <m/>
    <m/>
    <d v="2017-03-30T14:50:15"/>
    <s v="10.150.1.152"/>
    <m/>
  </r>
  <r>
    <s v="F. Psicología"/>
    <s v="Ciencias de la Salud"/>
    <n v="4"/>
    <n v="4010"/>
    <m/>
    <m/>
    <x v="3"/>
    <n v="20"/>
    <m/>
    <x v="1"/>
    <n v="5"/>
    <m/>
    <n v="20"/>
    <n v="29"/>
    <m/>
    <m/>
    <m/>
    <m/>
    <n v="2"/>
    <n v="5"/>
    <n v="4"/>
    <n v="4"/>
    <m/>
    <m/>
    <m/>
    <m/>
    <m/>
    <m/>
    <m/>
    <n v="3"/>
    <n v="5"/>
    <m/>
    <n v="2"/>
    <n v="3"/>
    <n v="3"/>
    <m/>
    <m/>
    <m/>
    <n v="4"/>
    <n v="5"/>
    <n v="5"/>
    <n v="3"/>
    <n v="4"/>
    <n v="3"/>
    <n v="4"/>
    <m/>
    <m/>
    <m/>
    <n v="5"/>
    <n v="3"/>
    <n v="3"/>
    <n v="5"/>
    <n v="5"/>
    <n v="5"/>
    <n v="5"/>
    <s v="SI"/>
    <s v="NO"/>
    <m/>
    <m/>
    <n v="3"/>
    <n v="4"/>
    <m/>
    <x v="2"/>
    <n v="4"/>
    <m/>
    <m/>
    <d v="2017-03-30T14:54:14"/>
    <s v="10.150.1.151"/>
    <m/>
  </r>
  <r>
    <s v="F. Psicología"/>
    <s v="Ciencias de la Salud"/>
    <n v="4"/>
    <n v="4011"/>
    <m/>
    <m/>
    <x v="3"/>
    <n v="20"/>
    <m/>
    <x v="3"/>
    <n v="3"/>
    <m/>
    <n v="29"/>
    <n v="20"/>
    <m/>
    <m/>
    <m/>
    <m/>
    <n v="3"/>
    <n v="4"/>
    <n v="3"/>
    <n v="2"/>
    <m/>
    <m/>
    <m/>
    <m/>
    <m/>
    <m/>
    <m/>
    <n v="4"/>
    <n v="1"/>
    <m/>
    <n v="5"/>
    <n v="3"/>
    <n v="4"/>
    <m/>
    <m/>
    <m/>
    <n v="4"/>
    <n v="4"/>
    <n v="3"/>
    <n v="3"/>
    <n v="3"/>
    <n v="3"/>
    <n v="4"/>
    <m/>
    <m/>
    <m/>
    <n v="5"/>
    <n v="5"/>
    <n v="3"/>
    <n v="4"/>
    <n v="3"/>
    <n v="5"/>
    <n v="4"/>
    <s v="SI"/>
    <s v="NO"/>
    <m/>
    <m/>
    <n v="5"/>
    <n v="4"/>
    <m/>
    <x v="2"/>
    <n v="4"/>
    <m/>
    <m/>
    <d v="2017-03-30T15:06:02"/>
    <s v="10.150.1.152"/>
    <m/>
  </r>
  <r>
    <s v="F. Psicología"/>
    <s v="Ciencias de la Salud"/>
    <n v="4"/>
    <n v="4012"/>
    <m/>
    <m/>
    <x v="3"/>
    <n v="20"/>
    <m/>
    <x v="2"/>
    <n v="4"/>
    <m/>
    <n v="20"/>
    <m/>
    <m/>
    <m/>
    <m/>
    <m/>
    <n v="4"/>
    <n v="4"/>
    <n v="4"/>
    <n v="4"/>
    <m/>
    <m/>
    <m/>
    <m/>
    <m/>
    <m/>
    <m/>
    <n v="4"/>
    <n v="5"/>
    <m/>
    <n v="4"/>
    <n v="1"/>
    <n v="3"/>
    <m/>
    <m/>
    <m/>
    <n v="4"/>
    <n v="2"/>
    <n v="4"/>
    <n v="5"/>
    <n v="4"/>
    <n v="4"/>
    <n v="4"/>
    <m/>
    <m/>
    <m/>
    <n v="5"/>
    <n v="4"/>
    <n v="5"/>
    <n v="5"/>
    <n v="5"/>
    <n v="4"/>
    <n v="4"/>
    <s v="SI"/>
    <s v="SI"/>
    <n v="5"/>
    <m/>
    <n v="5"/>
    <n v="5"/>
    <m/>
    <x v="0"/>
    <n v="5"/>
    <s v="A veces es por falta de información y otras porque no he considerado utilizar esos recursos."/>
    <m/>
    <d v="2017-03-30T15:07:47"/>
    <s v="10.150.1.152"/>
    <m/>
  </r>
  <r>
    <s v="F. Psicología"/>
    <s v="Ciencias de la Salud"/>
    <n v="4"/>
    <n v="4013"/>
    <m/>
    <m/>
    <x v="3"/>
    <n v="20"/>
    <m/>
    <x v="1"/>
    <n v="2"/>
    <m/>
    <n v="29"/>
    <n v="20"/>
    <m/>
    <s v="Biblioteca Central"/>
    <m/>
    <m/>
    <n v="4"/>
    <n v="5"/>
    <n v="4"/>
    <n v="3"/>
    <m/>
    <m/>
    <m/>
    <m/>
    <m/>
    <m/>
    <m/>
    <n v="2"/>
    <n v="2"/>
    <m/>
    <n v="3"/>
    <n v="4"/>
    <n v="4"/>
    <m/>
    <m/>
    <m/>
    <n v="2"/>
    <n v="3"/>
    <n v="3"/>
    <n v="4"/>
    <n v="2"/>
    <n v="4"/>
    <n v="3"/>
    <m/>
    <m/>
    <m/>
    <n v="4"/>
    <n v="3"/>
    <n v="3"/>
    <n v="3"/>
    <n v="4"/>
    <n v="4"/>
    <n v="3"/>
    <s v="SI"/>
    <s v="NO"/>
    <m/>
    <m/>
    <n v="4"/>
    <n v="4"/>
    <m/>
    <x v="2"/>
    <n v="4"/>
    <s v="Sería interesante la posibilidad de poder ampliar el horario de la biblioteca, al menos en época de éxamenes."/>
    <m/>
    <d v="2017-03-30T15:17:00"/>
    <s v="10.150.1.152"/>
    <m/>
  </r>
  <r>
    <s v="F. Psicología"/>
    <s v="Ciencias de la Salud"/>
    <n v="4"/>
    <n v="4014"/>
    <m/>
    <m/>
    <x v="3"/>
    <n v="20"/>
    <m/>
    <x v="1"/>
    <n v="3"/>
    <m/>
    <m/>
    <m/>
    <m/>
    <m/>
    <m/>
    <m/>
    <n v="5"/>
    <n v="5"/>
    <n v="4"/>
    <n v="2"/>
    <m/>
    <m/>
    <m/>
    <m/>
    <m/>
    <m/>
    <m/>
    <n v="4"/>
    <n v="3"/>
    <m/>
    <n v="2"/>
    <n v="2"/>
    <n v="3"/>
    <m/>
    <m/>
    <m/>
    <n v="5"/>
    <n v="5"/>
    <n v="2"/>
    <n v="3"/>
    <n v="5"/>
    <n v="5"/>
    <n v="5"/>
    <m/>
    <m/>
    <m/>
    <n v="4"/>
    <n v="4"/>
    <n v="5"/>
    <n v="5"/>
    <n v="5"/>
    <n v="5"/>
    <m/>
    <s v="SI"/>
    <s v="NO"/>
    <m/>
    <m/>
    <n v="3"/>
    <n v="3"/>
    <m/>
    <x v="2"/>
    <n v="3"/>
    <s v="En la biblioteca de psicología siempre hace calor, hasta en invierno. Además en la planta de arriba, uno de los laterales vibra"/>
    <m/>
    <d v="2017-03-30T15:27:16"/>
    <s v="10.150.1.152"/>
    <m/>
  </r>
  <r>
    <s v="F. Psicología"/>
    <s v="Ciencias de la Salud"/>
    <n v="4"/>
    <n v="4015"/>
    <m/>
    <m/>
    <x v="3"/>
    <n v="20"/>
    <m/>
    <x v="1"/>
    <n v="3"/>
    <m/>
    <n v="20"/>
    <n v="29"/>
    <m/>
    <m/>
    <m/>
    <m/>
    <n v="5"/>
    <n v="5"/>
    <n v="4"/>
    <n v="3"/>
    <m/>
    <m/>
    <m/>
    <m/>
    <m/>
    <m/>
    <m/>
    <n v="5"/>
    <n v="3"/>
    <m/>
    <n v="3"/>
    <n v="4"/>
    <n v="5"/>
    <m/>
    <m/>
    <m/>
    <n v="5"/>
    <n v="5"/>
    <n v="5"/>
    <n v="5"/>
    <n v="5"/>
    <n v="5"/>
    <n v="5"/>
    <m/>
    <m/>
    <m/>
    <n v="5"/>
    <n v="5"/>
    <n v="5"/>
    <n v="5"/>
    <n v="5"/>
    <m/>
    <n v="3"/>
    <s v="NO"/>
    <s v="NO"/>
    <m/>
    <m/>
    <n v="5"/>
    <n v="5"/>
    <m/>
    <x v="0"/>
    <n v="4"/>
    <m/>
    <m/>
    <d v="2017-03-30T15:42:01"/>
    <s v="10.150.1.152"/>
    <m/>
  </r>
  <r>
    <s v="F. Psicología"/>
    <s v="Ciencias de la Salud"/>
    <n v="4"/>
    <n v="4016"/>
    <m/>
    <m/>
    <x v="3"/>
    <n v="20"/>
    <m/>
    <x v="1"/>
    <n v="3"/>
    <m/>
    <m/>
    <m/>
    <m/>
    <m/>
    <m/>
    <m/>
    <n v="1"/>
    <n v="3"/>
    <n v="3"/>
    <n v="3"/>
    <m/>
    <m/>
    <m/>
    <m/>
    <m/>
    <m/>
    <m/>
    <n v="3"/>
    <n v="4"/>
    <m/>
    <n v="1"/>
    <n v="4"/>
    <n v="5"/>
    <m/>
    <m/>
    <m/>
    <n v="3"/>
    <n v="4"/>
    <n v="4"/>
    <n v="3"/>
    <n v="2"/>
    <n v="3"/>
    <n v="4"/>
    <m/>
    <m/>
    <m/>
    <n v="4"/>
    <n v="4"/>
    <n v="4"/>
    <n v="4"/>
    <n v="4"/>
    <n v="4"/>
    <n v="4"/>
    <m/>
    <s v="NO"/>
    <m/>
    <m/>
    <n v="4"/>
    <n v="4"/>
    <m/>
    <x v="2"/>
    <m/>
    <m/>
    <m/>
    <d v="2017-03-30T16:15:36"/>
    <s v="10.150.1.152"/>
    <m/>
  </r>
  <r>
    <s v="F. Psicología"/>
    <s v="Ciencias de la Salud"/>
    <n v="4"/>
    <n v="4017"/>
    <m/>
    <m/>
    <x v="3"/>
    <n v="20"/>
    <m/>
    <x v="3"/>
    <n v="4"/>
    <m/>
    <n v="20"/>
    <n v="26"/>
    <n v="29"/>
    <m/>
    <m/>
    <m/>
    <n v="4"/>
    <n v="5"/>
    <n v="4"/>
    <n v="2"/>
    <m/>
    <m/>
    <m/>
    <m/>
    <m/>
    <m/>
    <m/>
    <n v="4"/>
    <n v="4"/>
    <m/>
    <n v="2"/>
    <n v="3"/>
    <n v="3"/>
    <m/>
    <m/>
    <m/>
    <n v="4"/>
    <n v="3"/>
    <n v="3"/>
    <n v="3"/>
    <n v="3"/>
    <n v="3"/>
    <n v="3"/>
    <m/>
    <m/>
    <m/>
    <n v="5"/>
    <n v="4"/>
    <n v="3"/>
    <n v="5"/>
    <n v="5"/>
    <n v="5"/>
    <n v="3"/>
    <s v="SI"/>
    <s v="SI"/>
    <n v="4"/>
    <m/>
    <n v="4"/>
    <n v="4"/>
    <m/>
    <x v="2"/>
    <n v="4"/>
    <m/>
    <m/>
    <d v="2017-03-30T16:27:33"/>
    <s v="10.150.1.151"/>
    <m/>
  </r>
  <r>
    <s v="F. Psicología"/>
    <s v="Ciencias de la Salud"/>
    <n v="4"/>
    <n v="4018"/>
    <m/>
    <m/>
    <x v="3"/>
    <n v="20"/>
    <m/>
    <x v="1"/>
    <n v="5"/>
    <m/>
    <n v="20"/>
    <n v="26"/>
    <n v="29"/>
    <m/>
    <m/>
    <m/>
    <n v="4"/>
    <n v="4"/>
    <n v="4"/>
    <n v="3"/>
    <m/>
    <m/>
    <m/>
    <m/>
    <m/>
    <m/>
    <m/>
    <n v="4"/>
    <n v="4"/>
    <m/>
    <n v="2"/>
    <n v="3"/>
    <n v="3"/>
    <m/>
    <m/>
    <m/>
    <n v="4"/>
    <n v="5"/>
    <n v="5"/>
    <n v="5"/>
    <n v="4"/>
    <n v="3"/>
    <n v="4"/>
    <m/>
    <m/>
    <m/>
    <n v="5"/>
    <n v="4"/>
    <n v="3"/>
    <n v="5"/>
    <n v="5"/>
    <n v="5"/>
    <n v="5"/>
    <s v="SI"/>
    <s v="NO"/>
    <m/>
    <m/>
    <n v="5"/>
    <n v="5"/>
    <m/>
    <x v="0"/>
    <n v="4"/>
    <m/>
    <m/>
    <d v="2017-03-30T16:33:25"/>
    <s v="10.150.1.151"/>
    <m/>
  </r>
  <r>
    <s v="F. Psicología"/>
    <s v="Ciencias de la Salud"/>
    <n v="4"/>
    <n v="4019"/>
    <m/>
    <m/>
    <x v="3"/>
    <n v="20"/>
    <m/>
    <x v="1"/>
    <n v="3"/>
    <m/>
    <n v="20"/>
    <n v="26"/>
    <m/>
    <m/>
    <m/>
    <m/>
    <n v="4"/>
    <n v="4"/>
    <n v="2"/>
    <n v="2"/>
    <m/>
    <m/>
    <m/>
    <m/>
    <m/>
    <m/>
    <m/>
    <n v="4"/>
    <n v="3"/>
    <m/>
    <n v="4"/>
    <n v="1"/>
    <n v="3"/>
    <m/>
    <m/>
    <m/>
    <n v="4"/>
    <n v="5"/>
    <n v="3"/>
    <n v="3"/>
    <n v="4"/>
    <n v="3"/>
    <n v="3"/>
    <m/>
    <m/>
    <m/>
    <n v="4"/>
    <n v="2"/>
    <n v="4"/>
    <n v="4"/>
    <n v="5"/>
    <n v="5"/>
    <n v="3"/>
    <s v="NO"/>
    <s v="NO"/>
    <m/>
    <m/>
    <n v="3"/>
    <n v="3"/>
    <m/>
    <x v="2"/>
    <n v="4"/>
    <m/>
    <m/>
    <d v="2017-03-30T16:50:07"/>
    <s v="10.150.1.152"/>
    <m/>
  </r>
  <r>
    <s v="F. Psicología"/>
    <s v="Ciencias de la Salud"/>
    <n v="4"/>
    <n v="4020"/>
    <m/>
    <m/>
    <x v="3"/>
    <n v="20"/>
    <m/>
    <x v="2"/>
    <n v="3"/>
    <m/>
    <n v="20"/>
    <m/>
    <m/>
    <m/>
    <m/>
    <m/>
    <n v="4"/>
    <n v="5"/>
    <n v="4"/>
    <n v="2"/>
    <m/>
    <m/>
    <m/>
    <m/>
    <m/>
    <m/>
    <m/>
    <n v="2"/>
    <n v="4"/>
    <m/>
    <n v="1"/>
    <n v="1"/>
    <n v="4"/>
    <m/>
    <m/>
    <m/>
    <n v="4"/>
    <n v="4"/>
    <n v="3"/>
    <n v="4"/>
    <n v="2"/>
    <n v="4"/>
    <n v="3"/>
    <m/>
    <m/>
    <m/>
    <n v="4"/>
    <n v="3"/>
    <n v="4"/>
    <n v="4"/>
    <n v="4"/>
    <n v="4"/>
    <n v="3"/>
    <s v="SI"/>
    <s v="NO"/>
    <m/>
    <m/>
    <n v="5"/>
    <n v="5"/>
    <m/>
    <x v="3"/>
    <n v="3"/>
    <m/>
    <m/>
    <d v="2017-03-30T17:38:46"/>
    <s v="10.150.1.151"/>
    <m/>
  </r>
  <r>
    <s v="F. Psicología"/>
    <s v="Ciencias de la Salud"/>
    <n v="4"/>
    <n v="4021"/>
    <m/>
    <m/>
    <x v="3"/>
    <n v="20"/>
    <m/>
    <x v="3"/>
    <n v="4"/>
    <m/>
    <n v="20"/>
    <n v="29"/>
    <m/>
    <m/>
    <m/>
    <m/>
    <n v="3"/>
    <n v="4"/>
    <n v="4"/>
    <n v="5"/>
    <m/>
    <m/>
    <m/>
    <m/>
    <m/>
    <m/>
    <m/>
    <n v="3"/>
    <n v="4"/>
    <m/>
    <n v="2"/>
    <n v="1"/>
    <n v="4"/>
    <m/>
    <m/>
    <m/>
    <n v="4"/>
    <n v="4"/>
    <n v="3"/>
    <n v="5"/>
    <n v="3"/>
    <n v="4"/>
    <n v="4"/>
    <m/>
    <m/>
    <m/>
    <n v="5"/>
    <n v="4"/>
    <n v="5"/>
    <n v="4"/>
    <n v="4"/>
    <n v="2"/>
    <n v="2"/>
    <s v="SI"/>
    <s v="NO"/>
    <m/>
    <m/>
    <n v="5"/>
    <n v="5"/>
    <m/>
    <x v="2"/>
    <n v="5"/>
    <s v="Sería ideal que en la biblioteca de la Facultad de Psicología haya libros electrónicos, como sucede con libros de la F. Biología, con la disponibilidad de verse mediante la página web."/>
    <m/>
    <d v="2017-03-30T17:39:27"/>
    <s v="10.150.1.152"/>
    <m/>
  </r>
  <r>
    <s v="F. Psicología"/>
    <s v="Ciencias de la Salud"/>
    <n v="4"/>
    <n v="4022"/>
    <m/>
    <m/>
    <x v="3"/>
    <n v="20"/>
    <m/>
    <x v="3"/>
    <n v="3"/>
    <m/>
    <n v="20"/>
    <n v="29"/>
    <m/>
    <m/>
    <m/>
    <m/>
    <n v="4"/>
    <n v="5"/>
    <n v="4"/>
    <n v="3"/>
    <m/>
    <m/>
    <m/>
    <m/>
    <m/>
    <m/>
    <m/>
    <n v="3"/>
    <n v="4"/>
    <m/>
    <n v="2"/>
    <n v="2"/>
    <n v="3"/>
    <m/>
    <m/>
    <m/>
    <n v="4"/>
    <n v="5"/>
    <n v="4"/>
    <n v="5"/>
    <n v="4"/>
    <n v="3"/>
    <n v="3"/>
    <m/>
    <m/>
    <m/>
    <n v="2"/>
    <n v="3"/>
    <n v="2"/>
    <n v="5"/>
    <n v="5"/>
    <n v="5"/>
    <n v="5"/>
    <s v="NO"/>
    <s v="SI"/>
    <n v="3"/>
    <m/>
    <n v="4"/>
    <n v="3"/>
    <m/>
    <x v="2"/>
    <n v="4"/>
    <m/>
    <m/>
    <d v="2017-03-30T17:55:01"/>
    <s v="10.150.1.151"/>
    <m/>
  </r>
  <r>
    <s v="F. Psicología"/>
    <s v="Ciencias de la Salud"/>
    <n v="4"/>
    <n v="4023"/>
    <m/>
    <m/>
    <x v="3"/>
    <n v="20"/>
    <m/>
    <x v="1"/>
    <n v="4"/>
    <m/>
    <n v="20"/>
    <n v="9"/>
    <n v="26"/>
    <s v="Biblioteca José Hierro (San Blas)"/>
    <m/>
    <m/>
    <n v="2"/>
    <n v="3"/>
    <n v="4"/>
    <n v="1"/>
    <m/>
    <m/>
    <m/>
    <m/>
    <m/>
    <m/>
    <m/>
    <n v="4"/>
    <n v="4"/>
    <m/>
    <n v="1"/>
    <n v="3"/>
    <n v="2"/>
    <m/>
    <m/>
    <m/>
    <n v="4"/>
    <n v="4"/>
    <n v="3"/>
    <n v="4"/>
    <n v="2"/>
    <n v="3"/>
    <n v="3"/>
    <m/>
    <m/>
    <m/>
    <n v="2"/>
    <n v="3"/>
    <n v="3"/>
    <n v="4"/>
    <n v="3"/>
    <n v="4"/>
    <n v="3"/>
    <m/>
    <s v="NO"/>
    <m/>
    <m/>
    <n v="2"/>
    <n v="2"/>
    <m/>
    <x v="2"/>
    <n v="4"/>
    <m/>
    <m/>
    <d v="2017-03-30T18:23:29"/>
    <s v="10.150.1.152"/>
    <m/>
  </r>
  <r>
    <s v="F. Psicología"/>
    <s v="Ciencias de la Salud"/>
    <n v="4"/>
    <n v="4024"/>
    <m/>
    <m/>
    <x v="3"/>
    <n v="20"/>
    <m/>
    <x v="3"/>
    <n v="3"/>
    <m/>
    <n v="20"/>
    <n v="26"/>
    <n v="9"/>
    <m/>
    <m/>
    <m/>
    <n v="3"/>
    <n v="5"/>
    <n v="2"/>
    <n v="5"/>
    <m/>
    <m/>
    <m/>
    <m/>
    <m/>
    <m/>
    <m/>
    <n v="4"/>
    <n v="5"/>
    <m/>
    <n v="2"/>
    <n v="4"/>
    <n v="5"/>
    <m/>
    <m/>
    <m/>
    <n v="5"/>
    <n v="5"/>
    <n v="4"/>
    <n v="5"/>
    <n v="5"/>
    <m/>
    <n v="2"/>
    <m/>
    <m/>
    <m/>
    <n v="5"/>
    <n v="5"/>
    <n v="4"/>
    <n v="5"/>
    <n v="3"/>
    <n v="4"/>
    <m/>
    <m/>
    <m/>
    <m/>
    <m/>
    <n v="5"/>
    <n v="5"/>
    <m/>
    <x v="2"/>
    <n v="4"/>
    <m/>
    <m/>
    <d v="2017-03-30T19:17:05"/>
    <s v="10.150.1.152"/>
    <m/>
  </r>
  <r>
    <s v="F. Psicología"/>
    <s v="Ciencias de la Salud"/>
    <n v="4"/>
    <n v="4025"/>
    <m/>
    <m/>
    <x v="3"/>
    <n v="20"/>
    <m/>
    <x v="3"/>
    <n v="1"/>
    <m/>
    <n v="20"/>
    <n v="29"/>
    <m/>
    <m/>
    <m/>
    <m/>
    <n v="4"/>
    <n v="4"/>
    <n v="5"/>
    <n v="3"/>
    <m/>
    <m/>
    <m/>
    <m/>
    <m/>
    <m/>
    <m/>
    <n v="4"/>
    <n v="1"/>
    <m/>
    <n v="1"/>
    <n v="1"/>
    <n v="5"/>
    <m/>
    <m/>
    <m/>
    <n v="4"/>
    <n v="5"/>
    <n v="4"/>
    <n v="3"/>
    <n v="3"/>
    <n v="4"/>
    <n v="3"/>
    <m/>
    <m/>
    <m/>
    <n v="3"/>
    <n v="5"/>
    <n v="5"/>
    <n v="5"/>
    <n v="5"/>
    <n v="5"/>
    <n v="4"/>
    <s v="NO"/>
    <s v="NO"/>
    <m/>
    <m/>
    <n v="3"/>
    <n v="2"/>
    <m/>
    <x v="0"/>
    <n v="4"/>
    <m/>
    <m/>
    <d v="2017-03-30T20:30:01"/>
    <s v="10.150.1.152"/>
    <m/>
  </r>
  <r>
    <s v="F. Psicología"/>
    <s v="Ciencias de la Salud"/>
    <n v="4"/>
    <n v="4026"/>
    <m/>
    <m/>
    <x v="3"/>
    <n v="20"/>
    <m/>
    <x v="3"/>
    <n v="4"/>
    <m/>
    <n v="20"/>
    <n v="29"/>
    <n v="29"/>
    <m/>
    <m/>
    <m/>
    <n v="1"/>
    <n v="1"/>
    <n v="3"/>
    <n v="4"/>
    <m/>
    <m/>
    <m/>
    <m/>
    <m/>
    <m/>
    <m/>
    <n v="3"/>
    <n v="4"/>
    <m/>
    <n v="3"/>
    <n v="3"/>
    <n v="5"/>
    <m/>
    <m/>
    <m/>
    <n v="4"/>
    <n v="5"/>
    <n v="5"/>
    <n v="4"/>
    <n v="4"/>
    <n v="1"/>
    <n v="3"/>
    <m/>
    <m/>
    <m/>
    <n v="5"/>
    <n v="2"/>
    <n v="3"/>
    <n v="4"/>
    <n v="5"/>
    <n v="5"/>
    <n v="5"/>
    <s v="SI"/>
    <s v="NO"/>
    <m/>
    <m/>
    <n v="4"/>
    <n v="2"/>
    <m/>
    <x v="2"/>
    <n v="4"/>
    <m/>
    <m/>
    <d v="2017-03-30T20:33:41"/>
    <s v="10.150.1.152"/>
    <m/>
  </r>
  <r>
    <s v="F. Psicología"/>
    <s v="Ciencias de la Salud"/>
    <n v="4"/>
    <n v="4027"/>
    <m/>
    <m/>
    <x v="3"/>
    <n v="20"/>
    <m/>
    <x v="3"/>
    <n v="4"/>
    <m/>
    <n v="20"/>
    <n v="26"/>
    <m/>
    <m/>
    <m/>
    <m/>
    <n v="3"/>
    <n v="4"/>
    <n v="3"/>
    <n v="3"/>
    <m/>
    <m/>
    <m/>
    <m/>
    <m/>
    <m/>
    <m/>
    <n v="4"/>
    <n v="3"/>
    <m/>
    <m/>
    <n v="2"/>
    <n v="4"/>
    <m/>
    <m/>
    <m/>
    <n v="3"/>
    <n v="4"/>
    <n v="4"/>
    <n v="1"/>
    <n v="4"/>
    <n v="3"/>
    <n v="4"/>
    <m/>
    <m/>
    <m/>
    <n v="2"/>
    <n v="3"/>
    <n v="4"/>
    <n v="5"/>
    <n v="5"/>
    <n v="5"/>
    <n v="3"/>
    <s v="SI"/>
    <s v="NO"/>
    <m/>
    <m/>
    <n v="2"/>
    <n v="1"/>
    <m/>
    <x v="2"/>
    <n v="4"/>
    <m/>
    <m/>
    <d v="2017-03-30T21:22:35"/>
    <s v="10.150.1.152"/>
    <m/>
  </r>
  <r>
    <s v="F. Psicología"/>
    <s v="Ciencias de la Salud"/>
    <n v="4"/>
    <n v="4028"/>
    <m/>
    <m/>
    <x v="3"/>
    <n v="20"/>
    <m/>
    <x v="2"/>
    <n v="3"/>
    <m/>
    <n v="29"/>
    <n v="20"/>
    <m/>
    <m/>
    <m/>
    <m/>
    <n v="3"/>
    <n v="4"/>
    <n v="3"/>
    <n v="2"/>
    <m/>
    <m/>
    <m/>
    <m/>
    <m/>
    <m/>
    <m/>
    <n v="4"/>
    <n v="3"/>
    <m/>
    <n v="3"/>
    <n v="4"/>
    <n v="4"/>
    <m/>
    <m/>
    <m/>
    <n v="3"/>
    <n v="5"/>
    <n v="3"/>
    <n v="4"/>
    <n v="3"/>
    <n v="4"/>
    <n v="3"/>
    <m/>
    <m/>
    <m/>
    <n v="4"/>
    <n v="4"/>
    <n v="4"/>
    <n v="4"/>
    <n v="4"/>
    <n v="4"/>
    <n v="3"/>
    <s v="SI"/>
    <s v="SI"/>
    <n v="4"/>
    <m/>
    <n v="4"/>
    <n v="5"/>
    <m/>
    <x v="2"/>
    <n v="4"/>
    <s v="No conozco los recursos puestos anteriormente, porque no sabía ni que existían."/>
    <m/>
    <d v="2017-03-30T22:01:05"/>
    <s v="10.150.1.152"/>
    <m/>
  </r>
  <r>
    <s v="F. Psicología"/>
    <s v="Ciencias de la Salud"/>
    <n v="4"/>
    <n v="4029"/>
    <m/>
    <m/>
    <x v="3"/>
    <n v="20"/>
    <m/>
    <x v="1"/>
    <n v="3"/>
    <m/>
    <n v="20"/>
    <m/>
    <m/>
    <m/>
    <m/>
    <m/>
    <n v="4"/>
    <n v="4"/>
    <n v="4"/>
    <n v="4"/>
    <m/>
    <m/>
    <m/>
    <m/>
    <m/>
    <m/>
    <m/>
    <n v="4"/>
    <n v="4"/>
    <m/>
    <n v="3"/>
    <n v="3"/>
    <n v="3"/>
    <m/>
    <m/>
    <m/>
    <n v="4"/>
    <n v="5"/>
    <n v="5"/>
    <n v="5"/>
    <n v="5"/>
    <n v="4"/>
    <n v="4"/>
    <m/>
    <m/>
    <m/>
    <n v="5"/>
    <n v="4"/>
    <n v="4"/>
    <n v="5"/>
    <n v="5"/>
    <n v="5"/>
    <n v="5"/>
    <s v="SI"/>
    <s v="NO"/>
    <m/>
    <m/>
    <n v="4"/>
    <n v="5"/>
    <m/>
    <x v="0"/>
    <n v="4"/>
    <m/>
    <m/>
    <d v="2017-03-30T22:08:28"/>
    <s v="10.150.1.152"/>
    <m/>
  </r>
  <r>
    <s v="F. Psicología"/>
    <s v="Ciencias de la Salud"/>
    <n v="4"/>
    <n v="4030"/>
    <m/>
    <m/>
    <x v="3"/>
    <n v="20"/>
    <m/>
    <x v="2"/>
    <n v="3"/>
    <m/>
    <n v="20"/>
    <n v="18"/>
    <m/>
    <m/>
    <m/>
    <m/>
    <n v="4"/>
    <n v="3"/>
    <n v="3"/>
    <n v="3"/>
    <m/>
    <m/>
    <m/>
    <m/>
    <m/>
    <m/>
    <m/>
    <n v="4"/>
    <n v="2"/>
    <m/>
    <n v="1"/>
    <n v="3"/>
    <n v="4"/>
    <m/>
    <m/>
    <m/>
    <n v="2"/>
    <n v="4"/>
    <n v="3"/>
    <n v="3"/>
    <n v="3"/>
    <n v="3"/>
    <n v="3"/>
    <m/>
    <m/>
    <m/>
    <n v="4"/>
    <n v="2"/>
    <n v="5"/>
    <n v="4"/>
    <n v="3"/>
    <n v="3"/>
    <n v="2"/>
    <s v="SI"/>
    <s v="NO"/>
    <m/>
    <m/>
    <n v="4"/>
    <n v="3"/>
    <m/>
    <x v="3"/>
    <n v="4"/>
    <s v="Más libros dedicados a la sección de logopedia. Es un grado que pertenece a las ciencias de la salud y muchas veces se tiene que ir a medicina a buscar información ."/>
    <m/>
    <d v="2017-03-30T22:09:08"/>
    <s v="10.150.1.152"/>
    <m/>
  </r>
  <r>
    <s v="F. Psicología"/>
    <s v="Ciencias de la Salud"/>
    <n v="4"/>
    <n v="4031"/>
    <m/>
    <m/>
    <x v="3"/>
    <n v="20"/>
    <m/>
    <x v="2"/>
    <n v="4"/>
    <m/>
    <n v="20"/>
    <n v="9"/>
    <n v="5"/>
    <m/>
    <m/>
    <m/>
    <n v="5"/>
    <n v="5"/>
    <n v="4"/>
    <n v="5"/>
    <m/>
    <m/>
    <m/>
    <m/>
    <m/>
    <m/>
    <m/>
    <n v="4"/>
    <n v="5"/>
    <m/>
    <m/>
    <n v="3"/>
    <n v="4"/>
    <m/>
    <m/>
    <m/>
    <n v="4"/>
    <n v="5"/>
    <n v="4"/>
    <n v="5"/>
    <n v="5"/>
    <n v="5"/>
    <n v="4"/>
    <m/>
    <m/>
    <m/>
    <n v="5"/>
    <n v="5"/>
    <n v="5"/>
    <n v="5"/>
    <n v="5"/>
    <n v="5"/>
    <n v="5"/>
    <s v="SI"/>
    <s v="NO"/>
    <m/>
    <m/>
    <n v="4"/>
    <n v="3"/>
    <m/>
    <x v="0"/>
    <n v="4"/>
    <m/>
    <m/>
    <d v="2017-03-31T00:14:59"/>
    <s v="10.150.1.151"/>
    <m/>
  </r>
  <r>
    <s v="F. Psicología"/>
    <s v="Ciencias de la Salud"/>
    <n v="4"/>
    <n v="4032"/>
    <m/>
    <m/>
    <x v="3"/>
    <n v="20"/>
    <m/>
    <x v="1"/>
    <n v="5"/>
    <m/>
    <n v="20"/>
    <n v="5"/>
    <n v="16"/>
    <m/>
    <m/>
    <m/>
    <n v="5"/>
    <n v="5"/>
    <n v="5"/>
    <n v="5"/>
    <m/>
    <m/>
    <m/>
    <m/>
    <m/>
    <m/>
    <m/>
    <n v="4"/>
    <n v="5"/>
    <m/>
    <n v="4"/>
    <n v="3"/>
    <n v="4"/>
    <m/>
    <m/>
    <m/>
    <n v="3"/>
    <n v="5"/>
    <n v="5"/>
    <n v="5"/>
    <n v="4"/>
    <n v="5"/>
    <n v="4"/>
    <m/>
    <m/>
    <m/>
    <n v="5"/>
    <n v="5"/>
    <n v="5"/>
    <n v="5"/>
    <n v="5"/>
    <n v="5"/>
    <n v="5"/>
    <s v="SI"/>
    <s v="SI"/>
    <n v="5"/>
    <m/>
    <n v="5"/>
    <n v="5"/>
    <m/>
    <x v="0"/>
    <n v="5"/>
    <m/>
    <m/>
    <d v="2017-03-31T00:41:25"/>
    <s v="10.150.1.151"/>
    <m/>
  </r>
  <r>
    <s v="F. Psicología"/>
    <s v="Ciencias de la Salud"/>
    <n v="4"/>
    <n v="4033"/>
    <m/>
    <m/>
    <x v="3"/>
    <n v="20"/>
    <m/>
    <x v="2"/>
    <n v="4"/>
    <m/>
    <n v="20"/>
    <n v="5"/>
    <m/>
    <m/>
    <m/>
    <m/>
    <n v="2"/>
    <n v="4"/>
    <n v="4"/>
    <n v="4"/>
    <m/>
    <m/>
    <m/>
    <m/>
    <m/>
    <m/>
    <m/>
    <n v="3"/>
    <n v="5"/>
    <m/>
    <n v="4"/>
    <n v="3"/>
    <n v="4"/>
    <m/>
    <m/>
    <m/>
    <n v="4"/>
    <n v="4"/>
    <n v="5"/>
    <m/>
    <n v="3"/>
    <n v="4"/>
    <n v="4"/>
    <m/>
    <m/>
    <m/>
    <n v="5"/>
    <n v="5"/>
    <n v="5"/>
    <n v="5"/>
    <n v="5"/>
    <n v="5"/>
    <n v="5"/>
    <s v="SI"/>
    <s v="SI"/>
    <n v="4"/>
    <m/>
    <n v="5"/>
    <n v="5"/>
    <m/>
    <x v="0"/>
    <n v="4"/>
    <s v="Ampliar horario en época de exámenes&lt;br&gt;"/>
    <m/>
    <d v="2017-03-31T01:16:59"/>
    <s v="10.150.1.151"/>
    <m/>
  </r>
  <r>
    <s v="F. Psicología"/>
    <s v="Ciencias de la Salud"/>
    <n v="4"/>
    <n v="4034"/>
    <m/>
    <m/>
    <x v="3"/>
    <n v="20"/>
    <m/>
    <x v="2"/>
    <n v="3"/>
    <m/>
    <n v="20"/>
    <n v="26"/>
    <m/>
    <s v="Facultad de Psicología de la UAM"/>
    <m/>
    <m/>
    <n v="5"/>
    <n v="5"/>
    <n v="4"/>
    <n v="4"/>
    <m/>
    <m/>
    <m/>
    <m/>
    <m/>
    <m/>
    <m/>
    <n v="5"/>
    <n v="4"/>
    <m/>
    <n v="3"/>
    <n v="3"/>
    <n v="4"/>
    <m/>
    <m/>
    <m/>
    <n v="4"/>
    <n v="3"/>
    <n v="3"/>
    <n v="4"/>
    <n v="5"/>
    <m/>
    <n v="4"/>
    <m/>
    <m/>
    <m/>
    <n v="4"/>
    <n v="5"/>
    <n v="5"/>
    <n v="5"/>
    <n v="5"/>
    <n v="5"/>
    <n v="5"/>
    <s v="SI"/>
    <s v="NO"/>
    <m/>
    <m/>
    <n v="3"/>
    <n v="3"/>
    <m/>
    <x v="2"/>
    <n v="3"/>
    <m/>
    <m/>
    <d v="2017-03-31T08:54:49"/>
    <s v="10.150.1.152"/>
    <m/>
  </r>
  <r>
    <s v="F. Psicología"/>
    <s v="Ciencias de la Salud"/>
    <n v="4"/>
    <n v="4035"/>
    <m/>
    <m/>
    <x v="3"/>
    <n v="20"/>
    <m/>
    <x v="3"/>
    <n v="4"/>
    <m/>
    <n v="20"/>
    <n v="12"/>
    <m/>
    <m/>
    <m/>
    <m/>
    <n v="5"/>
    <n v="5"/>
    <n v="4"/>
    <n v="4"/>
    <m/>
    <m/>
    <m/>
    <m/>
    <m/>
    <m/>
    <m/>
    <n v="5"/>
    <n v="3"/>
    <m/>
    <n v="1"/>
    <n v="1"/>
    <n v="5"/>
    <m/>
    <m/>
    <m/>
    <n v="5"/>
    <n v="4"/>
    <n v="3"/>
    <n v="3"/>
    <n v="3"/>
    <n v="3"/>
    <n v="3"/>
    <m/>
    <m/>
    <m/>
    <n v="5"/>
    <n v="5"/>
    <n v="5"/>
    <n v="5"/>
    <n v="5"/>
    <n v="5"/>
    <n v="4"/>
    <m/>
    <s v="NO"/>
    <m/>
    <m/>
    <n v="4"/>
    <n v="4"/>
    <m/>
    <x v="0"/>
    <n v="3"/>
    <m/>
    <m/>
    <d v="2017-03-31T09:00:33"/>
    <s v="10.150.1.151"/>
    <m/>
  </r>
  <r>
    <s v="F. Psicología"/>
    <s v="Ciencias de la Salud"/>
    <n v="4"/>
    <n v="4036"/>
    <m/>
    <m/>
    <x v="3"/>
    <n v="20"/>
    <m/>
    <x v="3"/>
    <n v="4"/>
    <m/>
    <n v="20"/>
    <m/>
    <m/>
    <m/>
    <m/>
    <m/>
    <n v="4"/>
    <n v="5"/>
    <n v="4"/>
    <n v="5"/>
    <m/>
    <m/>
    <m/>
    <m/>
    <m/>
    <m/>
    <m/>
    <n v="5"/>
    <n v="1"/>
    <m/>
    <n v="3"/>
    <n v="2"/>
    <n v="4"/>
    <m/>
    <m/>
    <m/>
    <n v="5"/>
    <n v="5"/>
    <n v="3"/>
    <n v="4"/>
    <n v="4"/>
    <n v="4"/>
    <n v="2"/>
    <m/>
    <m/>
    <m/>
    <n v="4"/>
    <n v="2"/>
    <n v="4"/>
    <n v="5"/>
    <n v="5"/>
    <n v="5"/>
    <n v="3"/>
    <s v="SI"/>
    <s v="SI"/>
    <n v="3"/>
    <m/>
    <n v="4"/>
    <n v="4"/>
    <m/>
    <x v="2"/>
    <n v="4"/>
    <m/>
    <m/>
    <d v="2017-03-31T09:56:50"/>
    <s v="10.150.1.152"/>
    <m/>
  </r>
  <r>
    <s v="F. Psicología"/>
    <s v="Ciencias de la Salud"/>
    <n v="4"/>
    <n v="4037"/>
    <m/>
    <m/>
    <x v="3"/>
    <n v="20"/>
    <m/>
    <x v="3"/>
    <n v="4"/>
    <m/>
    <n v="29"/>
    <m/>
    <m/>
    <m/>
    <m/>
    <m/>
    <n v="5"/>
    <n v="5"/>
    <n v="5"/>
    <n v="5"/>
    <m/>
    <m/>
    <m/>
    <m/>
    <m/>
    <m/>
    <m/>
    <n v="4"/>
    <n v="3"/>
    <m/>
    <n v="1"/>
    <n v="3"/>
    <n v="4"/>
    <m/>
    <m/>
    <m/>
    <n v="4"/>
    <n v="5"/>
    <n v="5"/>
    <n v="5"/>
    <n v="5"/>
    <n v="5"/>
    <n v="5"/>
    <m/>
    <m/>
    <m/>
    <n v="4"/>
    <n v="3"/>
    <n v="3"/>
    <n v="5"/>
    <n v="5"/>
    <n v="5"/>
    <n v="3"/>
    <s v="SI"/>
    <s v="SI"/>
    <n v="3"/>
    <m/>
    <n v="4"/>
    <n v="4"/>
    <m/>
    <x v="0"/>
    <n v="4"/>
    <m/>
    <m/>
    <d v="2017-03-31T10:12:28"/>
    <s v="10.150.1.152"/>
    <m/>
  </r>
  <r>
    <s v="F. Psicología"/>
    <s v="Ciencias de la Salud"/>
    <n v="4"/>
    <n v="4038"/>
    <m/>
    <m/>
    <x v="3"/>
    <n v="20"/>
    <m/>
    <x v="1"/>
    <n v="4"/>
    <m/>
    <n v="20"/>
    <n v="18"/>
    <n v="14"/>
    <m/>
    <m/>
    <m/>
    <n v="4"/>
    <n v="4"/>
    <n v="4"/>
    <n v="3"/>
    <m/>
    <m/>
    <m/>
    <m/>
    <m/>
    <m/>
    <m/>
    <n v="4"/>
    <n v="4"/>
    <m/>
    <n v="2"/>
    <n v="5"/>
    <n v="4"/>
    <m/>
    <m/>
    <m/>
    <n v="5"/>
    <n v="5"/>
    <n v="4"/>
    <n v="5"/>
    <n v="3"/>
    <n v="5"/>
    <n v="4"/>
    <m/>
    <m/>
    <m/>
    <n v="2"/>
    <n v="3"/>
    <n v="4"/>
    <n v="5"/>
    <n v="5"/>
    <n v="4"/>
    <n v="3"/>
    <s v="SI"/>
    <s v="NO"/>
    <m/>
    <m/>
    <n v="5"/>
    <n v="4"/>
    <m/>
    <x v="2"/>
    <n v="4"/>
    <m/>
    <m/>
    <d v="2017-03-31T12:00:19"/>
    <s v="10.150.1.152"/>
    <m/>
  </r>
  <r>
    <s v="F. Psicología"/>
    <s v="Ciencias de la Salud"/>
    <n v="4"/>
    <n v="4039"/>
    <m/>
    <m/>
    <x v="3"/>
    <n v="20"/>
    <m/>
    <x v="5"/>
    <n v="4"/>
    <m/>
    <n v="20"/>
    <n v="9"/>
    <n v="26"/>
    <m/>
    <m/>
    <m/>
    <n v="5"/>
    <n v="5"/>
    <n v="4"/>
    <m/>
    <m/>
    <m/>
    <m/>
    <m/>
    <m/>
    <m/>
    <m/>
    <n v="4"/>
    <n v="2"/>
    <m/>
    <n v="4"/>
    <n v="2"/>
    <n v="3"/>
    <m/>
    <m/>
    <m/>
    <n v="3"/>
    <n v="5"/>
    <n v="4"/>
    <n v="5"/>
    <n v="4"/>
    <n v="5"/>
    <n v="4"/>
    <m/>
    <m/>
    <m/>
    <n v="4"/>
    <n v="5"/>
    <n v="5"/>
    <n v="5"/>
    <n v="5"/>
    <n v="5"/>
    <n v="4"/>
    <s v="SI"/>
    <s v="SI"/>
    <n v="3"/>
    <m/>
    <n v="4"/>
    <n v="4"/>
    <m/>
    <x v="2"/>
    <n v="3"/>
    <m/>
    <m/>
    <d v="2017-03-31T13:28:15"/>
    <s v="10.150.1.151"/>
    <m/>
  </r>
  <r>
    <s v="F. Psicología"/>
    <s v="Ciencias de la Salud"/>
    <n v="4"/>
    <n v="4040"/>
    <m/>
    <m/>
    <x v="3"/>
    <n v="20"/>
    <m/>
    <x v="1"/>
    <n v="4"/>
    <m/>
    <n v="20"/>
    <m/>
    <m/>
    <m/>
    <m/>
    <m/>
    <n v="3"/>
    <n v="5"/>
    <n v="4"/>
    <n v="5"/>
    <m/>
    <m/>
    <m/>
    <m/>
    <m/>
    <m/>
    <m/>
    <n v="4"/>
    <n v="5"/>
    <m/>
    <n v="2"/>
    <n v="3"/>
    <n v="4"/>
    <m/>
    <m/>
    <m/>
    <n v="4"/>
    <n v="3"/>
    <n v="5"/>
    <n v="4"/>
    <n v="2"/>
    <n v="3"/>
    <n v="3"/>
    <m/>
    <m/>
    <m/>
    <n v="4"/>
    <n v="4"/>
    <n v="4"/>
    <n v="4"/>
    <n v="4"/>
    <n v="3"/>
    <n v="4"/>
    <s v="SI"/>
    <s v="SI"/>
    <n v="5"/>
    <m/>
    <n v="3"/>
    <n v="4"/>
    <m/>
    <x v="2"/>
    <n v="3"/>
    <s v="Cuando se presten los test psicológicos, es necesario que se le diga / recuerde a la persona la penalización en el caso de demora en su devolución (esto es primordial en casos de que se traten de alumnos de master que provengan de otras universidades)."/>
    <m/>
    <d v="2017-03-31T14:43:49"/>
    <s v="10.150.1.152"/>
    <m/>
  </r>
  <r>
    <s v="F. Psicología"/>
    <s v="Ciencias de la Salud"/>
    <n v="4"/>
    <n v="4041"/>
    <m/>
    <m/>
    <x v="3"/>
    <n v="20"/>
    <m/>
    <x v="3"/>
    <n v="4"/>
    <m/>
    <n v="20"/>
    <n v="9"/>
    <n v="29"/>
    <m/>
    <m/>
    <m/>
    <n v="3"/>
    <n v="2"/>
    <n v="2"/>
    <n v="5"/>
    <m/>
    <m/>
    <m/>
    <m/>
    <m/>
    <m/>
    <m/>
    <n v="3"/>
    <n v="4"/>
    <m/>
    <n v="1"/>
    <n v="3"/>
    <n v="4"/>
    <m/>
    <m/>
    <m/>
    <n v="2"/>
    <n v="1"/>
    <n v="2"/>
    <n v="3"/>
    <n v="2"/>
    <n v="2"/>
    <n v="2"/>
    <m/>
    <m/>
    <m/>
    <n v="4"/>
    <n v="3"/>
    <n v="2"/>
    <n v="3"/>
    <n v="5"/>
    <n v="4"/>
    <n v="1"/>
    <s v="SI"/>
    <s v="SI"/>
    <n v="2"/>
    <m/>
    <n v="4"/>
    <n v="1"/>
    <m/>
    <x v="3"/>
    <n v="3"/>
    <m/>
    <m/>
    <d v="2017-03-31T15:05:20"/>
    <s v="10.150.1.151"/>
    <m/>
  </r>
  <r>
    <s v="F. Psicología"/>
    <s v="Ciencias de la Salud"/>
    <n v="4"/>
    <n v="4042"/>
    <m/>
    <m/>
    <x v="3"/>
    <n v="20"/>
    <m/>
    <x v="1"/>
    <n v="1"/>
    <m/>
    <n v="20"/>
    <m/>
    <m/>
    <m/>
    <m/>
    <m/>
    <n v="4"/>
    <n v="5"/>
    <n v="4"/>
    <n v="3"/>
    <m/>
    <m/>
    <m/>
    <m/>
    <m/>
    <m/>
    <m/>
    <n v="2"/>
    <n v="4"/>
    <m/>
    <n v="2"/>
    <n v="1"/>
    <n v="5"/>
    <m/>
    <m/>
    <m/>
    <n v="4"/>
    <n v="3"/>
    <n v="4"/>
    <n v="3"/>
    <n v="3"/>
    <n v="3"/>
    <n v="4"/>
    <m/>
    <m/>
    <m/>
    <n v="4"/>
    <n v="3"/>
    <n v="4"/>
    <n v="4"/>
    <n v="4"/>
    <n v="3"/>
    <n v="4"/>
    <s v="NO"/>
    <s v="NO"/>
    <m/>
    <m/>
    <n v="3"/>
    <n v="3"/>
    <m/>
    <x v="0"/>
    <m/>
    <m/>
    <m/>
    <d v="2017-03-31T15:36:55"/>
    <s v="10.150.1.152"/>
    <m/>
  </r>
  <r>
    <s v="F. Psicología"/>
    <s v="Ciencias de la Salud"/>
    <n v="4"/>
    <n v="4043"/>
    <m/>
    <m/>
    <x v="3"/>
    <n v="20"/>
    <m/>
    <x v="1"/>
    <n v="3"/>
    <m/>
    <n v="20"/>
    <n v="13"/>
    <m/>
    <m/>
    <m/>
    <m/>
    <n v="4"/>
    <n v="4"/>
    <n v="5"/>
    <n v="4"/>
    <m/>
    <m/>
    <m/>
    <m/>
    <m/>
    <m/>
    <m/>
    <n v="4"/>
    <n v="5"/>
    <m/>
    <n v="3"/>
    <n v="5"/>
    <n v="5"/>
    <m/>
    <m/>
    <m/>
    <n v="4"/>
    <n v="4"/>
    <n v="5"/>
    <n v="5"/>
    <n v="4"/>
    <n v="5"/>
    <n v="4"/>
    <m/>
    <m/>
    <m/>
    <n v="5"/>
    <n v="4"/>
    <n v="5"/>
    <n v="5"/>
    <n v="5"/>
    <n v="5"/>
    <n v="3"/>
    <s v="SI"/>
    <s v="NO"/>
    <m/>
    <m/>
    <n v="4"/>
    <n v="2"/>
    <m/>
    <x v="2"/>
    <n v="3"/>
    <m/>
    <m/>
    <d v="2017-03-31T18:09:54"/>
    <s v="10.150.1.152"/>
    <m/>
  </r>
  <r>
    <s v="F. Psicología"/>
    <s v="Ciencias de la Salud"/>
    <n v="4"/>
    <n v="4044"/>
    <m/>
    <m/>
    <x v="3"/>
    <n v="20"/>
    <m/>
    <x v="2"/>
    <n v="3"/>
    <m/>
    <n v="20"/>
    <m/>
    <m/>
    <s v="Biblioteca Francisco Umbral"/>
    <m/>
    <m/>
    <n v="2"/>
    <n v="5"/>
    <n v="4"/>
    <n v="2"/>
    <m/>
    <m/>
    <m/>
    <m/>
    <m/>
    <m/>
    <m/>
    <n v="3"/>
    <n v="4"/>
    <m/>
    <n v="1"/>
    <n v="1"/>
    <n v="2"/>
    <m/>
    <m/>
    <m/>
    <n v="5"/>
    <n v="5"/>
    <n v="3"/>
    <n v="5"/>
    <n v="3"/>
    <n v="3"/>
    <n v="3"/>
    <m/>
    <m/>
    <m/>
    <n v="4"/>
    <n v="4"/>
    <n v="4"/>
    <n v="5"/>
    <n v="5"/>
    <n v="5"/>
    <n v="3"/>
    <s v="NO"/>
    <s v="SI"/>
    <n v="2"/>
    <m/>
    <n v="5"/>
    <n v="5"/>
    <m/>
    <x v="2"/>
    <n v="4"/>
    <s v="La mayoría de servicios del apartado 5 (por no decir todos) no los conozco y es la primera vez que los oigo"/>
    <m/>
    <d v="2017-04-01T00:45:08"/>
    <s v="10.150.1.151"/>
    <m/>
  </r>
  <r>
    <s v="F. Psicología"/>
    <s v="Ciencias de la Salud"/>
    <n v="4"/>
    <n v="4045"/>
    <m/>
    <m/>
    <x v="3"/>
    <n v="20"/>
    <m/>
    <x v="1"/>
    <n v="1"/>
    <m/>
    <n v="20"/>
    <m/>
    <m/>
    <m/>
    <m/>
    <m/>
    <n v="2"/>
    <n v="3"/>
    <n v="2"/>
    <n v="3"/>
    <m/>
    <m/>
    <m/>
    <m/>
    <m/>
    <m/>
    <m/>
    <m/>
    <m/>
    <m/>
    <m/>
    <m/>
    <m/>
    <m/>
    <m/>
    <m/>
    <n v="3"/>
    <n v="3"/>
    <n v="2"/>
    <n v="3"/>
    <m/>
    <m/>
    <n v="3"/>
    <m/>
    <m/>
    <m/>
    <n v="4"/>
    <n v="3"/>
    <n v="3"/>
    <n v="3"/>
    <n v="3"/>
    <n v="3"/>
    <n v="3"/>
    <s v="NO"/>
    <s v="NO"/>
    <m/>
    <m/>
    <n v="3"/>
    <n v="4"/>
    <m/>
    <x v="3"/>
    <m/>
    <m/>
    <m/>
    <d v="2017-04-01T01:12:38"/>
    <s v="10.150.1.152"/>
    <m/>
  </r>
  <r>
    <s v="F. Psicología"/>
    <s v="Ciencias de la Salud"/>
    <n v="4"/>
    <n v="4046"/>
    <m/>
    <m/>
    <x v="3"/>
    <n v="20"/>
    <m/>
    <x v="1"/>
    <n v="5"/>
    <m/>
    <n v="20"/>
    <n v="26"/>
    <m/>
    <m/>
    <m/>
    <m/>
    <n v="3"/>
    <n v="5"/>
    <n v="4"/>
    <n v="4"/>
    <m/>
    <m/>
    <m/>
    <m/>
    <m/>
    <m/>
    <m/>
    <n v="4"/>
    <n v="5"/>
    <m/>
    <n v="2"/>
    <n v="2"/>
    <n v="3"/>
    <m/>
    <m/>
    <m/>
    <n v="4"/>
    <n v="4"/>
    <n v="4"/>
    <n v="5"/>
    <n v="4"/>
    <n v="5"/>
    <n v="5"/>
    <m/>
    <m/>
    <m/>
    <n v="5"/>
    <n v="5"/>
    <n v="5"/>
    <n v="5"/>
    <n v="5"/>
    <n v="5"/>
    <n v="3"/>
    <s v="SI"/>
    <s v="SI"/>
    <n v="5"/>
    <m/>
    <n v="5"/>
    <n v="5"/>
    <m/>
    <x v="2"/>
    <n v="4"/>
    <s v="Muchas de las revistas electrónicas tienen difícil acceso o es imposible obtener artículos."/>
    <m/>
    <d v="2017-04-01T02:10:25"/>
    <s v="10.150.1.152"/>
    <m/>
  </r>
  <r>
    <s v="F. Psicología"/>
    <s v="Ciencias de la Salud"/>
    <n v="4"/>
    <n v="4047"/>
    <m/>
    <m/>
    <x v="3"/>
    <n v="20"/>
    <m/>
    <x v="1"/>
    <n v="3"/>
    <m/>
    <n v="20"/>
    <n v="29"/>
    <n v="16"/>
    <m/>
    <m/>
    <m/>
    <n v="4"/>
    <n v="5"/>
    <n v="4"/>
    <n v="4"/>
    <m/>
    <m/>
    <m/>
    <m/>
    <m/>
    <m/>
    <m/>
    <n v="3"/>
    <n v="4"/>
    <m/>
    <n v="1"/>
    <n v="3"/>
    <n v="3"/>
    <m/>
    <m/>
    <m/>
    <n v="3"/>
    <n v="3"/>
    <n v="3"/>
    <n v="4"/>
    <n v="3"/>
    <n v="3"/>
    <n v="4"/>
    <m/>
    <m/>
    <m/>
    <n v="4"/>
    <n v="4"/>
    <n v="4"/>
    <n v="4"/>
    <n v="5"/>
    <n v="5"/>
    <n v="3"/>
    <s v="SI"/>
    <s v="SI"/>
    <n v="4"/>
    <m/>
    <n v="4"/>
    <n v="4"/>
    <m/>
    <x v="2"/>
    <n v="4"/>
    <m/>
    <m/>
    <d v="2017-04-01T10:36:59"/>
    <s v="10.150.1.151"/>
    <m/>
  </r>
  <r>
    <s v="F. Psicología"/>
    <s v="Ciencias de la Salud"/>
    <n v="4"/>
    <n v="4048"/>
    <m/>
    <m/>
    <x v="3"/>
    <n v="20"/>
    <m/>
    <x v="3"/>
    <n v="4"/>
    <m/>
    <n v="20"/>
    <n v="11"/>
    <m/>
    <m/>
    <m/>
    <m/>
    <n v="3"/>
    <n v="4"/>
    <n v="4"/>
    <n v="3"/>
    <m/>
    <m/>
    <m/>
    <m/>
    <m/>
    <m/>
    <m/>
    <n v="2"/>
    <n v="4"/>
    <m/>
    <n v="2"/>
    <m/>
    <n v="3"/>
    <m/>
    <m/>
    <m/>
    <n v="4"/>
    <n v="5"/>
    <n v="3"/>
    <n v="4"/>
    <n v="2"/>
    <n v="3"/>
    <n v="2"/>
    <m/>
    <m/>
    <m/>
    <n v="4"/>
    <n v="4"/>
    <n v="4"/>
    <n v="4"/>
    <n v="5"/>
    <n v="4"/>
    <n v="4"/>
    <s v="SI"/>
    <s v="NO"/>
    <m/>
    <m/>
    <n v="4"/>
    <n v="4"/>
    <m/>
    <x v="2"/>
    <n v="4"/>
    <m/>
    <m/>
    <d v="2017-04-01T13:25:47"/>
    <s v="10.150.1.152"/>
    <m/>
  </r>
  <r>
    <s v="F. Psicología"/>
    <s v="Ciencias de la Salud"/>
    <n v="4"/>
    <n v="4049"/>
    <m/>
    <m/>
    <x v="3"/>
    <n v="20"/>
    <m/>
    <x v="1"/>
    <n v="3"/>
    <m/>
    <n v="20"/>
    <n v="26"/>
    <m/>
    <m/>
    <m/>
    <m/>
    <n v="4"/>
    <n v="4"/>
    <n v="5"/>
    <n v="4"/>
    <m/>
    <m/>
    <m/>
    <m/>
    <m/>
    <m/>
    <m/>
    <n v="4"/>
    <n v="5"/>
    <m/>
    <n v="2"/>
    <n v="3"/>
    <n v="4"/>
    <m/>
    <m/>
    <m/>
    <n v="4"/>
    <n v="5"/>
    <n v="5"/>
    <n v="5"/>
    <n v="4"/>
    <n v="4"/>
    <n v="4"/>
    <m/>
    <m/>
    <m/>
    <n v="5"/>
    <n v="4"/>
    <n v="4"/>
    <n v="5"/>
    <n v="5"/>
    <n v="4"/>
    <n v="5"/>
    <s v="SI"/>
    <s v="NO"/>
    <m/>
    <m/>
    <n v="5"/>
    <n v="5"/>
    <m/>
    <x v="0"/>
    <n v="4"/>
    <s v="No conozco la mayoría de cosas porque no he ido a ningún curso de formación de la biblioteca"/>
    <m/>
    <d v="2017-04-02T10:03:58"/>
    <s v="10.150.1.151"/>
    <m/>
  </r>
  <r>
    <s v="F. Psicología"/>
    <s v="Ciencias de la Salud"/>
    <n v="4"/>
    <n v="4050"/>
    <m/>
    <m/>
    <x v="3"/>
    <n v="20"/>
    <m/>
    <x v="1"/>
    <n v="3"/>
    <m/>
    <n v="20"/>
    <n v="18"/>
    <m/>
    <m/>
    <m/>
    <m/>
    <n v="2"/>
    <n v="4"/>
    <n v="4"/>
    <n v="5"/>
    <m/>
    <m/>
    <m/>
    <m/>
    <m/>
    <m/>
    <m/>
    <n v="5"/>
    <n v="3"/>
    <m/>
    <n v="2"/>
    <n v="2"/>
    <n v="4"/>
    <m/>
    <m/>
    <m/>
    <n v="3"/>
    <n v="4"/>
    <n v="4"/>
    <n v="5"/>
    <n v="5"/>
    <n v="5"/>
    <n v="5"/>
    <m/>
    <m/>
    <m/>
    <n v="5"/>
    <n v="4"/>
    <n v="4"/>
    <n v="5"/>
    <n v="5"/>
    <n v="2"/>
    <n v="3"/>
    <s v="SI"/>
    <s v="NO"/>
    <m/>
    <m/>
    <n v="5"/>
    <n v="5"/>
    <m/>
    <x v="2"/>
    <n v="4"/>
    <s v="No estoy segura de si esto ya está implantado, pero creo que estaría bien que de todos los libros haya al menos dos tomos, y que uno de ellos sea de los que no se pueden sacar de la biblioteca, para que, en el caso de que nos recomienden un libro en clase, todo el mundo pueda al menos coger información del que está en la biblioteca, ya que no hay para todos de los que se pueden llevar a casa."/>
    <m/>
    <d v="2017-04-02T18:28:34"/>
    <s v="10.150.1.152"/>
    <m/>
  </r>
  <r>
    <s v="F. Psicología"/>
    <s v="Ciencias de la Salud"/>
    <n v="4"/>
    <n v="4051"/>
    <m/>
    <m/>
    <x v="3"/>
    <n v="20"/>
    <m/>
    <x v="0"/>
    <n v="4"/>
    <m/>
    <n v="20"/>
    <n v="14"/>
    <m/>
    <m/>
    <m/>
    <m/>
    <n v="2"/>
    <n v="3"/>
    <n v="1"/>
    <n v="1"/>
    <m/>
    <m/>
    <m/>
    <m/>
    <m/>
    <m/>
    <m/>
    <n v="1"/>
    <n v="1"/>
    <m/>
    <n v="4"/>
    <n v="5"/>
    <n v="5"/>
    <m/>
    <m/>
    <m/>
    <n v="3"/>
    <n v="3"/>
    <n v="2"/>
    <n v="2"/>
    <n v="2"/>
    <n v="2"/>
    <n v="1"/>
    <m/>
    <m/>
    <m/>
    <n v="3"/>
    <n v="1"/>
    <n v="3"/>
    <n v="3"/>
    <n v="3"/>
    <n v="2"/>
    <n v="1"/>
    <s v="SI"/>
    <s v="NO"/>
    <m/>
    <m/>
    <n v="3"/>
    <n v="2"/>
    <m/>
    <x v="5"/>
    <n v="4"/>
    <s v="Dos cuestiones importantes son tanto el sistema de entrada, que como sugerencia doy que se vea hasta qué punto es &quot;saludable&quot; debido a las ondas que genera y por otra parte en el lateral del piso de arriba (en el cual hay mesas con enchufes) hay ciertos asientos (del lateral de mesas más alejado a la ventana) que vibran (debido al suelo que por alguna desconocida razón tiembla) dando bastante malestar."/>
    <m/>
    <d v="2017-04-02T19:15:12"/>
    <s v="10.150.1.151"/>
    <m/>
  </r>
  <r>
    <s v="F. Psicología"/>
    <s v="Ciencias de la Salud"/>
    <n v="4"/>
    <n v="4052"/>
    <m/>
    <m/>
    <x v="3"/>
    <n v="20"/>
    <m/>
    <x v="2"/>
    <n v="3"/>
    <m/>
    <n v="20"/>
    <n v="26"/>
    <m/>
    <m/>
    <m/>
    <m/>
    <n v="5"/>
    <n v="5"/>
    <n v="5"/>
    <n v="4"/>
    <m/>
    <m/>
    <m/>
    <m/>
    <m/>
    <m/>
    <m/>
    <n v="2"/>
    <n v="5"/>
    <m/>
    <n v="4"/>
    <n v="3"/>
    <n v="5"/>
    <m/>
    <m/>
    <m/>
    <n v="4"/>
    <n v="4"/>
    <n v="4"/>
    <n v="5"/>
    <n v="4"/>
    <m/>
    <n v="4"/>
    <m/>
    <m/>
    <m/>
    <n v="4"/>
    <n v="5"/>
    <n v="5"/>
    <n v="5"/>
    <n v="5"/>
    <n v="5"/>
    <n v="5"/>
    <s v="SI"/>
    <s v="NO"/>
    <m/>
    <m/>
    <n v="5"/>
    <n v="5"/>
    <m/>
    <x v="0"/>
    <n v="4"/>
    <m/>
    <m/>
    <d v="2017-04-03T10:34:15"/>
    <s v="10.150.1.151"/>
    <m/>
  </r>
  <r>
    <s v="F. Psicología"/>
    <s v="Ciencias de la Salud"/>
    <n v="4"/>
    <n v="4053"/>
    <m/>
    <m/>
    <x v="3"/>
    <n v="20"/>
    <m/>
    <x v="1"/>
    <n v="3"/>
    <m/>
    <n v="20"/>
    <n v="18"/>
    <n v="22"/>
    <m/>
    <m/>
    <m/>
    <n v="5"/>
    <n v="5"/>
    <n v="3"/>
    <n v="4"/>
    <m/>
    <m/>
    <m/>
    <m/>
    <m/>
    <m/>
    <m/>
    <n v="4"/>
    <n v="1"/>
    <m/>
    <n v="2"/>
    <n v="3"/>
    <n v="4"/>
    <m/>
    <m/>
    <m/>
    <n v="4"/>
    <n v="4"/>
    <n v="4"/>
    <n v="4"/>
    <n v="3"/>
    <n v="3"/>
    <n v="3"/>
    <m/>
    <m/>
    <m/>
    <n v="4"/>
    <n v="4"/>
    <n v="5"/>
    <n v="5"/>
    <n v="5"/>
    <n v="4"/>
    <n v="4"/>
    <s v="SI"/>
    <s v="NO"/>
    <m/>
    <m/>
    <n v="4"/>
    <n v="4"/>
    <m/>
    <x v="2"/>
    <n v="4"/>
    <m/>
    <m/>
    <d v="2017-04-03T10:38:10"/>
    <s v="10.150.1.152"/>
    <m/>
  </r>
  <r>
    <s v="F. Psicología"/>
    <s v="Ciencias de la Salud"/>
    <n v="4"/>
    <n v="4054"/>
    <m/>
    <m/>
    <x v="3"/>
    <n v="20"/>
    <m/>
    <x v="2"/>
    <n v="3"/>
    <m/>
    <n v="20"/>
    <n v="29"/>
    <n v="26"/>
    <m/>
    <m/>
    <m/>
    <n v="5"/>
    <n v="5"/>
    <n v="4"/>
    <n v="3"/>
    <m/>
    <m/>
    <m/>
    <m/>
    <m/>
    <m/>
    <m/>
    <n v="4"/>
    <n v="3"/>
    <m/>
    <n v="4"/>
    <n v="3"/>
    <n v="5"/>
    <m/>
    <m/>
    <m/>
    <n v="3"/>
    <n v="5"/>
    <n v="2"/>
    <n v="4"/>
    <n v="2"/>
    <n v="5"/>
    <n v="1"/>
    <m/>
    <m/>
    <m/>
    <n v="5"/>
    <n v="5"/>
    <n v="5"/>
    <n v="5"/>
    <m/>
    <n v="5"/>
    <n v="4"/>
    <s v="SI"/>
    <s v="SI"/>
    <n v="3"/>
    <m/>
    <n v="5"/>
    <n v="5"/>
    <m/>
    <x v="2"/>
    <n v="4"/>
    <m/>
    <m/>
    <d v="2017-04-03T11:01:59"/>
    <s v="10.150.1.151"/>
    <m/>
  </r>
  <r>
    <s v="F. Psicología"/>
    <s v="Ciencias de la Salud"/>
    <n v="4"/>
    <n v="4055"/>
    <m/>
    <m/>
    <x v="3"/>
    <n v="20"/>
    <m/>
    <x v="2"/>
    <n v="3"/>
    <m/>
    <n v="29"/>
    <n v="9"/>
    <n v="4"/>
    <m/>
    <m/>
    <m/>
    <n v="4"/>
    <n v="4"/>
    <n v="3"/>
    <n v="3"/>
    <m/>
    <m/>
    <m/>
    <m/>
    <m/>
    <m/>
    <m/>
    <n v="4"/>
    <n v="4"/>
    <m/>
    <n v="3"/>
    <n v="3"/>
    <n v="3"/>
    <m/>
    <m/>
    <m/>
    <n v="4"/>
    <n v="4"/>
    <n v="4"/>
    <n v="3"/>
    <n v="3"/>
    <n v="4"/>
    <n v="4"/>
    <m/>
    <m/>
    <m/>
    <n v="4"/>
    <n v="4"/>
    <n v="3"/>
    <n v="3"/>
    <n v="4"/>
    <n v="4"/>
    <n v="5"/>
    <s v="SI"/>
    <s v="NO"/>
    <m/>
    <m/>
    <n v="4"/>
    <n v="4"/>
    <m/>
    <x v="2"/>
    <n v="4"/>
    <m/>
    <m/>
    <d v="2017-04-03T11:52:20"/>
    <s v="10.150.1.151"/>
    <m/>
  </r>
  <r>
    <s v="F. Psicología"/>
    <s v="Ciencias de la Salud"/>
    <n v="4"/>
    <n v="4056"/>
    <m/>
    <m/>
    <x v="3"/>
    <n v="20"/>
    <m/>
    <x v="3"/>
    <n v="3"/>
    <m/>
    <n v="20"/>
    <n v="18"/>
    <n v="2"/>
    <m/>
    <m/>
    <m/>
    <n v="4"/>
    <n v="4"/>
    <n v="4"/>
    <n v="4"/>
    <m/>
    <m/>
    <m/>
    <m/>
    <m/>
    <m/>
    <m/>
    <n v="4"/>
    <n v="4"/>
    <m/>
    <n v="3"/>
    <n v="3"/>
    <n v="3"/>
    <m/>
    <m/>
    <m/>
    <n v="3"/>
    <n v="3"/>
    <n v="3"/>
    <n v="3"/>
    <n v="4"/>
    <n v="2"/>
    <n v="3"/>
    <m/>
    <m/>
    <m/>
    <n v="4"/>
    <n v="3"/>
    <n v="3"/>
    <n v="4"/>
    <n v="3"/>
    <n v="2"/>
    <n v="2"/>
    <s v="SI"/>
    <s v="NO"/>
    <m/>
    <m/>
    <n v="4"/>
    <n v="4"/>
    <m/>
    <x v="2"/>
    <n v="4"/>
    <m/>
    <m/>
    <d v="2017-04-03T14:03:02"/>
    <s v="10.150.1.152"/>
    <m/>
  </r>
  <r>
    <s v="F. Psicología"/>
    <s v="Ciencias de la Salud"/>
    <n v="4"/>
    <n v="4057"/>
    <m/>
    <m/>
    <x v="3"/>
    <n v="20"/>
    <m/>
    <x v="2"/>
    <n v="4"/>
    <m/>
    <m/>
    <m/>
    <m/>
    <m/>
    <m/>
    <m/>
    <n v="4"/>
    <n v="4"/>
    <n v="4"/>
    <n v="4"/>
    <m/>
    <m/>
    <m/>
    <m/>
    <m/>
    <m/>
    <m/>
    <n v="3"/>
    <n v="4"/>
    <m/>
    <n v="2"/>
    <n v="3"/>
    <n v="4"/>
    <m/>
    <m/>
    <m/>
    <n v="4"/>
    <n v="4"/>
    <n v="4"/>
    <n v="3"/>
    <n v="3"/>
    <n v="3"/>
    <n v="3"/>
    <m/>
    <m/>
    <m/>
    <n v="4"/>
    <n v="3"/>
    <n v="3"/>
    <n v="4"/>
    <n v="4"/>
    <n v="4"/>
    <n v="4"/>
    <s v="SI"/>
    <s v="NO"/>
    <m/>
    <m/>
    <n v="4"/>
    <n v="4"/>
    <m/>
    <x v="2"/>
    <n v="5"/>
    <m/>
    <m/>
    <d v="2017-04-03T15:52:20"/>
    <s v="10.150.1.152"/>
    <m/>
  </r>
  <r>
    <s v="F. Psicología"/>
    <s v="Ciencias de la Salud"/>
    <n v="4"/>
    <n v="4058"/>
    <m/>
    <m/>
    <x v="3"/>
    <n v="20"/>
    <m/>
    <x v="1"/>
    <n v="3"/>
    <m/>
    <n v="20"/>
    <n v="9"/>
    <n v="5"/>
    <m/>
    <m/>
    <m/>
    <n v="4"/>
    <n v="3"/>
    <n v="2"/>
    <n v="4"/>
    <m/>
    <m/>
    <m/>
    <m/>
    <m/>
    <m/>
    <m/>
    <n v="4"/>
    <n v="1"/>
    <m/>
    <n v="3"/>
    <n v="4"/>
    <n v="5"/>
    <m/>
    <m/>
    <m/>
    <n v="3"/>
    <n v="3"/>
    <n v="2"/>
    <n v="5"/>
    <n v="2"/>
    <n v="4"/>
    <n v="4"/>
    <m/>
    <m/>
    <m/>
    <n v="3"/>
    <n v="1"/>
    <n v="4"/>
    <n v="5"/>
    <n v="5"/>
    <n v="4"/>
    <n v="4"/>
    <s v="SI"/>
    <s v="NO"/>
    <m/>
    <m/>
    <n v="4"/>
    <n v="5"/>
    <m/>
    <x v="2"/>
    <n v="4"/>
    <m/>
    <m/>
    <d v="2017-04-03T15:57:37"/>
    <s v="10.150.1.152"/>
    <m/>
  </r>
  <r>
    <s v="F. Psicología"/>
    <s v="Ciencias de la Salud"/>
    <n v="4"/>
    <n v="4059"/>
    <m/>
    <m/>
    <x v="3"/>
    <n v="20"/>
    <m/>
    <x v="1"/>
    <n v="5"/>
    <m/>
    <n v="20"/>
    <m/>
    <m/>
    <m/>
    <m/>
    <m/>
    <n v="5"/>
    <n v="4"/>
    <n v="3"/>
    <n v="2"/>
    <m/>
    <m/>
    <m/>
    <m/>
    <m/>
    <m/>
    <m/>
    <n v="3"/>
    <n v="4"/>
    <m/>
    <n v="2"/>
    <n v="1"/>
    <n v="3"/>
    <m/>
    <m/>
    <m/>
    <n v="3"/>
    <n v="4"/>
    <n v="5"/>
    <n v="4"/>
    <n v="5"/>
    <n v="4"/>
    <n v="4"/>
    <m/>
    <m/>
    <m/>
    <n v="3"/>
    <n v="4"/>
    <n v="4"/>
    <n v="3"/>
    <n v="5"/>
    <n v="5"/>
    <n v="2"/>
    <s v="SI"/>
    <s v="NO"/>
    <m/>
    <m/>
    <n v="4"/>
    <n v="4"/>
    <m/>
    <x v="2"/>
    <n v="4"/>
    <m/>
    <m/>
    <d v="2017-04-03T18:24:34"/>
    <s v="10.150.1.152"/>
    <m/>
  </r>
  <r>
    <s v="F. Psicología"/>
    <s v="Ciencias de la Salud"/>
    <n v="4"/>
    <n v="4060"/>
    <m/>
    <m/>
    <x v="3"/>
    <n v="20"/>
    <m/>
    <x v="5"/>
    <n v="4"/>
    <m/>
    <n v="20"/>
    <m/>
    <m/>
    <m/>
    <m/>
    <m/>
    <n v="4"/>
    <n v="3"/>
    <n v="3"/>
    <n v="2"/>
    <m/>
    <m/>
    <m/>
    <m/>
    <m/>
    <m/>
    <m/>
    <n v="2"/>
    <n v="5"/>
    <m/>
    <n v="3"/>
    <n v="4"/>
    <n v="5"/>
    <m/>
    <m/>
    <m/>
    <n v="3"/>
    <n v="3"/>
    <n v="3"/>
    <n v="4"/>
    <n v="4"/>
    <n v="3"/>
    <n v="4"/>
    <m/>
    <m/>
    <m/>
    <m/>
    <n v="4"/>
    <n v="3"/>
    <n v="3"/>
    <n v="4"/>
    <n v="4"/>
    <n v="3"/>
    <s v="SI"/>
    <s v="SI"/>
    <n v="3"/>
    <m/>
    <n v="5"/>
    <n v="5"/>
    <m/>
    <x v="3"/>
    <n v="4"/>
    <m/>
    <m/>
    <d v="2017-04-04T10:33:28"/>
    <s v="10.150.1.152"/>
    <m/>
  </r>
  <r>
    <s v="F. Psicología"/>
    <s v="Ciencias de la Salud"/>
    <n v="4"/>
    <n v="4061"/>
    <m/>
    <m/>
    <x v="3"/>
    <n v="20"/>
    <m/>
    <x v="1"/>
    <n v="4"/>
    <m/>
    <n v="20"/>
    <n v="19"/>
    <n v="18"/>
    <m/>
    <m/>
    <m/>
    <n v="4"/>
    <n v="3"/>
    <n v="3"/>
    <n v="3"/>
    <m/>
    <m/>
    <m/>
    <m/>
    <m/>
    <m/>
    <m/>
    <n v="3"/>
    <n v="5"/>
    <m/>
    <n v="2"/>
    <n v="3"/>
    <n v="3"/>
    <m/>
    <m/>
    <m/>
    <n v="2"/>
    <n v="3"/>
    <n v="2"/>
    <n v="2"/>
    <n v="3"/>
    <n v="3"/>
    <n v="2"/>
    <m/>
    <m/>
    <m/>
    <n v="2"/>
    <n v="3"/>
    <n v="3"/>
    <n v="3"/>
    <n v="4"/>
    <n v="4"/>
    <n v="3"/>
    <s v="SI"/>
    <s v="NO"/>
    <m/>
    <m/>
    <n v="3"/>
    <n v="3"/>
    <m/>
    <x v="3"/>
    <n v="3"/>
    <m/>
    <m/>
    <d v="2017-04-04T12:56:04"/>
    <s v="10.150.1.152"/>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r>
    <m/>
    <m/>
    <m/>
    <m/>
    <m/>
    <m/>
    <x v="3"/>
    <m/>
    <m/>
    <x v="4"/>
    <m/>
    <m/>
    <m/>
    <m/>
    <m/>
    <m/>
    <m/>
    <m/>
    <m/>
    <m/>
    <m/>
    <m/>
    <m/>
    <m/>
    <m/>
    <m/>
    <m/>
    <m/>
    <m/>
    <m/>
    <m/>
    <m/>
    <m/>
    <m/>
    <m/>
    <m/>
    <m/>
    <m/>
    <m/>
    <m/>
    <m/>
    <m/>
    <m/>
    <m/>
    <m/>
    <m/>
    <m/>
    <m/>
    <m/>
    <m/>
    <m/>
    <m/>
    <m/>
    <m/>
    <m/>
    <m/>
    <m/>
    <m/>
    <m/>
    <m/>
    <m/>
    <m/>
    <x v="4"/>
    <m/>
    <m/>
    <m/>
    <m/>
    <m/>
    <m/>
  </r>
</pivotCacheRecords>
</file>

<file path=xl/pivotCache/pivotCacheRecords2.xml><?xml version="1.0" encoding="utf-8"?>
<pivotCacheRecords xmlns="http://schemas.openxmlformats.org/spreadsheetml/2006/main" xmlns:r="http://schemas.openxmlformats.org/officeDocument/2006/relationships" count="1739">
  <r>
    <x v="0"/>
    <s v="Ciencias Sociales"/>
    <n v="3"/>
    <n v="3"/>
    <m/>
    <m/>
    <n v="1"/>
    <n v="24"/>
    <m/>
    <n v="3"/>
    <n v="1"/>
    <m/>
    <n v="24"/>
    <n v="29"/>
    <m/>
    <m/>
    <m/>
    <m/>
    <n v="4"/>
    <n v="2"/>
    <n v="2"/>
    <n v="4"/>
    <m/>
    <n v="2"/>
    <m/>
    <n v="4"/>
    <n v="12"/>
    <m/>
    <m/>
    <n v="2"/>
    <n v="4"/>
    <n v="4"/>
    <n v="4"/>
    <n v="4"/>
    <n v="5"/>
    <n v="3"/>
    <n v="4"/>
    <x v="0"/>
    <n v="4"/>
    <n v="2"/>
    <n v="2"/>
    <n v="2"/>
    <n v="2"/>
    <n v="2"/>
    <n v="2"/>
    <s v="NO"/>
    <n v="1"/>
    <m/>
    <x v="0"/>
    <x v="0"/>
    <x v="0"/>
    <x v="0"/>
    <n v="4"/>
    <x v="0"/>
    <m/>
    <s v="NO"/>
    <s v="NO"/>
    <x v="0"/>
    <m/>
    <x v="0"/>
    <x v="0"/>
    <m/>
    <n v="3"/>
    <n v="4"/>
    <m/>
    <m/>
    <d v="2018-02-09T12:04:55"/>
    <s v="10.150.1.152"/>
  </r>
  <r>
    <x v="1"/>
    <s v="Ciencias de la Salud"/>
    <n v="4"/>
    <n v="4"/>
    <m/>
    <m/>
    <n v="1"/>
    <n v="18"/>
    <m/>
    <n v="4"/>
    <n v="3"/>
    <m/>
    <n v="18"/>
    <n v="29"/>
    <n v="13"/>
    <m/>
    <m/>
    <m/>
    <n v="1"/>
    <n v="4"/>
    <n v="5"/>
    <n v="5"/>
    <m/>
    <m/>
    <n v="3"/>
    <m/>
    <m/>
    <m/>
    <m/>
    <n v="4"/>
    <n v="1"/>
    <n v="3"/>
    <n v="5"/>
    <n v="5"/>
    <n v="4"/>
    <n v="5"/>
    <n v="2"/>
    <x v="1"/>
    <n v="5"/>
    <n v="5"/>
    <n v="3"/>
    <n v="5"/>
    <n v="4"/>
    <n v="2"/>
    <n v="5"/>
    <s v="NO"/>
    <n v="3"/>
    <m/>
    <x v="1"/>
    <x v="1"/>
    <x v="0"/>
    <x v="1"/>
    <n v="2"/>
    <x v="1"/>
    <m/>
    <s v="NO"/>
    <s v="NO"/>
    <x v="1"/>
    <m/>
    <x v="1"/>
    <x v="1"/>
    <m/>
    <n v="4"/>
    <n v="4"/>
    <m/>
    <m/>
    <d v="2018-02-09T12:05:26"/>
    <s v="10.150.1.151"/>
  </r>
  <r>
    <x v="2"/>
    <s v="Ciencias Sociales"/>
    <n v="3"/>
    <n v="5"/>
    <m/>
    <m/>
    <n v="2"/>
    <n v="3"/>
    <m/>
    <n v="3"/>
    <n v="3"/>
    <m/>
    <n v="3"/>
    <n v="29"/>
    <m/>
    <m/>
    <m/>
    <m/>
    <n v="4"/>
    <n v="4"/>
    <n v="4"/>
    <n v="4"/>
    <m/>
    <n v="2"/>
    <m/>
    <m/>
    <m/>
    <m/>
    <m/>
    <n v="1"/>
    <n v="2"/>
    <n v="3"/>
    <n v="3"/>
    <n v="5"/>
    <n v="5"/>
    <n v="4"/>
    <n v="1"/>
    <x v="2"/>
    <n v="4"/>
    <n v="4"/>
    <n v="4"/>
    <n v="4"/>
    <n v="4"/>
    <n v="4"/>
    <n v="4"/>
    <s v="SI"/>
    <n v="4"/>
    <m/>
    <x v="0"/>
    <x v="2"/>
    <x v="1"/>
    <x v="2"/>
    <m/>
    <x v="2"/>
    <m/>
    <s v="NO"/>
    <s v="NO"/>
    <x v="1"/>
    <m/>
    <x v="0"/>
    <x v="0"/>
    <m/>
    <n v="4"/>
    <n v="3"/>
    <m/>
    <m/>
    <d v="2018-02-09T12:05:35"/>
    <s v="10.150.1.151"/>
  </r>
  <r>
    <x v="3"/>
    <s v="Ciencias Sociales"/>
    <n v="3"/>
    <n v="6"/>
    <m/>
    <m/>
    <n v="1"/>
    <n v="11"/>
    <m/>
    <n v="3"/>
    <n v="4"/>
    <m/>
    <n v="29"/>
    <n v="16"/>
    <m/>
    <m/>
    <m/>
    <m/>
    <n v="2"/>
    <n v="4"/>
    <n v="5"/>
    <n v="3"/>
    <m/>
    <m/>
    <n v="3"/>
    <m/>
    <m/>
    <m/>
    <m/>
    <n v="5"/>
    <n v="1"/>
    <n v="2"/>
    <n v="5"/>
    <n v="5"/>
    <n v="5"/>
    <n v="5"/>
    <n v="5"/>
    <x v="3"/>
    <n v="3"/>
    <n v="2"/>
    <n v="4"/>
    <n v="5"/>
    <n v="4"/>
    <n v="2"/>
    <n v="4"/>
    <s v="SI"/>
    <n v="3"/>
    <m/>
    <x v="1"/>
    <x v="2"/>
    <x v="2"/>
    <x v="1"/>
    <n v="5"/>
    <x v="3"/>
    <m/>
    <s v="NO"/>
    <s v="NO"/>
    <x v="2"/>
    <m/>
    <x v="2"/>
    <x v="1"/>
    <m/>
    <n v="3"/>
    <n v="3"/>
    <m/>
    <s v="Mejorar horario y , yo tengo movilidad reducida y no hay plazas reservadas a la pierta, esa es una necesidad que pondria"/>
    <d v="2018-02-09T12:05:45"/>
    <s v="10.150.1.152"/>
  </r>
  <r>
    <x v="4"/>
    <s v="Humanidades"/>
    <n v="1"/>
    <n v="7"/>
    <m/>
    <m/>
    <n v="1"/>
    <n v="12"/>
    <m/>
    <n v="4"/>
    <n v="3"/>
    <m/>
    <n v="12"/>
    <n v="29"/>
    <m/>
    <m/>
    <m/>
    <m/>
    <n v="4"/>
    <n v="4"/>
    <n v="4"/>
    <n v="4"/>
    <m/>
    <n v="2"/>
    <m/>
    <m/>
    <m/>
    <m/>
    <m/>
    <n v="4"/>
    <n v="1"/>
    <n v="3"/>
    <n v="1"/>
    <n v="4"/>
    <n v="4"/>
    <n v="5"/>
    <n v="1"/>
    <x v="4"/>
    <n v="4"/>
    <n v="5"/>
    <n v="4"/>
    <n v="4"/>
    <n v="4"/>
    <n v="4"/>
    <n v="4"/>
    <s v="NO"/>
    <n v="4"/>
    <m/>
    <x v="2"/>
    <x v="3"/>
    <x v="3"/>
    <x v="0"/>
    <n v="4"/>
    <x v="3"/>
    <m/>
    <s v="NO"/>
    <s v="NO"/>
    <x v="1"/>
    <m/>
    <x v="0"/>
    <x v="2"/>
    <m/>
    <n v="3"/>
    <m/>
    <m/>
    <m/>
    <d v="2018-02-09T12:05:50"/>
    <s v="10.150.1.152"/>
  </r>
  <r>
    <x v="1"/>
    <s v="Ciencias de la Salud"/>
    <n v="4"/>
    <n v="8"/>
    <m/>
    <m/>
    <n v="1"/>
    <n v="18"/>
    <m/>
    <n v="4"/>
    <n v="1"/>
    <m/>
    <n v="18"/>
    <n v="29"/>
    <m/>
    <m/>
    <m/>
    <m/>
    <n v="5"/>
    <n v="3"/>
    <n v="4"/>
    <n v="4"/>
    <m/>
    <n v="2"/>
    <m/>
    <m/>
    <m/>
    <m/>
    <m/>
    <n v="1"/>
    <n v="1"/>
    <n v="2"/>
    <n v="2"/>
    <n v="4"/>
    <n v="3"/>
    <n v="5"/>
    <n v="1"/>
    <x v="3"/>
    <n v="5"/>
    <n v="4"/>
    <n v="4"/>
    <n v="5"/>
    <n v="4"/>
    <n v="4"/>
    <n v="5"/>
    <s v="NO"/>
    <n v="4"/>
    <m/>
    <x v="1"/>
    <x v="0"/>
    <x v="0"/>
    <x v="1"/>
    <n v="5"/>
    <x v="3"/>
    <m/>
    <s v="SI"/>
    <s v="NO"/>
    <x v="1"/>
    <m/>
    <x v="1"/>
    <x v="2"/>
    <m/>
    <n v="4"/>
    <m/>
    <m/>
    <m/>
    <d v="2018-02-09T12:05:58"/>
    <s v="10.150.1.151"/>
  </r>
  <r>
    <x v="5"/>
    <s v="Ciencias Sociales"/>
    <n v="3"/>
    <n v="9"/>
    <m/>
    <m/>
    <n v="1"/>
    <n v="4"/>
    <m/>
    <n v="4"/>
    <n v="3"/>
    <m/>
    <n v="4"/>
    <n v="3"/>
    <n v="9"/>
    <m/>
    <m/>
    <m/>
    <n v="5"/>
    <n v="4"/>
    <n v="4"/>
    <n v="3"/>
    <n v="1"/>
    <m/>
    <m/>
    <m/>
    <m/>
    <m/>
    <m/>
    <n v="3"/>
    <n v="3"/>
    <n v="3"/>
    <n v="3"/>
    <n v="4"/>
    <n v="5"/>
    <n v="5"/>
    <n v="3"/>
    <x v="5"/>
    <n v="5"/>
    <n v="5"/>
    <n v="5"/>
    <n v="5"/>
    <n v="5"/>
    <n v="5"/>
    <n v="5"/>
    <s v="NO"/>
    <n v="4"/>
    <m/>
    <x v="1"/>
    <x v="3"/>
    <x v="3"/>
    <x v="1"/>
    <n v="5"/>
    <x v="3"/>
    <m/>
    <s v="SI"/>
    <s v="NO"/>
    <x v="1"/>
    <m/>
    <x v="2"/>
    <x v="1"/>
    <m/>
    <n v="4"/>
    <n v="4"/>
    <m/>
    <m/>
    <d v="2018-02-09T12:05:59"/>
    <s v="10.150.1.152"/>
  </r>
  <r>
    <x v="5"/>
    <s v="Ciencias Sociales"/>
    <n v="3"/>
    <n v="10"/>
    <m/>
    <m/>
    <n v="2"/>
    <n v="4"/>
    <m/>
    <n v="4"/>
    <n v="1"/>
    <m/>
    <n v="4"/>
    <n v="9"/>
    <n v="1"/>
    <m/>
    <m/>
    <m/>
    <n v="5"/>
    <n v="5"/>
    <n v="4"/>
    <n v="3"/>
    <m/>
    <n v="2"/>
    <m/>
    <m/>
    <m/>
    <m/>
    <m/>
    <n v="5"/>
    <n v="2"/>
    <n v="2"/>
    <n v="2"/>
    <n v="1"/>
    <n v="5"/>
    <n v="5"/>
    <n v="2"/>
    <x v="5"/>
    <n v="4"/>
    <n v="1"/>
    <n v="1"/>
    <n v="5"/>
    <n v="5"/>
    <n v="5"/>
    <n v="3"/>
    <s v="NO"/>
    <n v="4"/>
    <m/>
    <x v="1"/>
    <x v="3"/>
    <x v="3"/>
    <x v="1"/>
    <n v="5"/>
    <x v="3"/>
    <m/>
    <s v="NO"/>
    <s v="NO"/>
    <x v="0"/>
    <m/>
    <x v="2"/>
    <x v="1"/>
    <m/>
    <n v="5"/>
    <n v="5"/>
    <m/>
    <m/>
    <d v="2018-02-09T12:06:01"/>
    <s v="10.150.1.151"/>
  </r>
  <r>
    <x v="6"/>
    <s v="Ciencias Sociales"/>
    <n v="3"/>
    <n v="11"/>
    <m/>
    <m/>
    <n v="1"/>
    <n v="9"/>
    <m/>
    <n v="3"/>
    <n v="1"/>
    <m/>
    <n v="9"/>
    <n v="26"/>
    <n v="5"/>
    <m/>
    <m/>
    <m/>
    <n v="4"/>
    <n v="4"/>
    <n v="4"/>
    <n v="4"/>
    <n v="1"/>
    <m/>
    <m/>
    <m/>
    <m/>
    <m/>
    <m/>
    <n v="2"/>
    <n v="1"/>
    <n v="2"/>
    <n v="1"/>
    <n v="2"/>
    <n v="3"/>
    <n v="4"/>
    <n v="2"/>
    <x v="4"/>
    <n v="3"/>
    <n v="3"/>
    <n v="3"/>
    <n v="4"/>
    <n v="4"/>
    <n v="3"/>
    <n v="2"/>
    <s v="NO"/>
    <n v="4"/>
    <m/>
    <x v="1"/>
    <x v="0"/>
    <x v="0"/>
    <x v="0"/>
    <n v="4"/>
    <x v="0"/>
    <m/>
    <s v="SI"/>
    <s v="SI"/>
    <x v="3"/>
    <m/>
    <x v="2"/>
    <x v="1"/>
    <m/>
    <n v="4"/>
    <n v="3"/>
    <m/>
    <m/>
    <d v="2018-02-09T12:06:23"/>
    <s v="10.150.1.151"/>
  </r>
  <r>
    <x v="4"/>
    <s v="Humanidades"/>
    <n v="1"/>
    <n v="12"/>
    <m/>
    <m/>
    <n v="2"/>
    <n v="12"/>
    <m/>
    <n v="3"/>
    <n v="5"/>
    <m/>
    <n v="29"/>
    <n v="16"/>
    <n v="12"/>
    <m/>
    <m/>
    <m/>
    <n v="3"/>
    <n v="1"/>
    <n v="2"/>
    <n v="3"/>
    <m/>
    <n v="2"/>
    <n v="3"/>
    <n v="4"/>
    <s v="03:00 horas"/>
    <m/>
    <m/>
    <n v="2"/>
    <n v="5"/>
    <n v="5"/>
    <n v="3"/>
    <n v="3"/>
    <n v="3"/>
    <n v="2"/>
    <n v="2"/>
    <x v="2"/>
    <n v="4"/>
    <n v="3"/>
    <n v="4"/>
    <n v="3"/>
    <n v="5"/>
    <n v="3"/>
    <n v="5"/>
    <s v="SI"/>
    <n v="4"/>
    <m/>
    <x v="0"/>
    <x v="2"/>
    <x v="1"/>
    <x v="1"/>
    <n v="5"/>
    <x v="0"/>
    <m/>
    <s v="NO"/>
    <s v="NO"/>
    <x v="1"/>
    <m/>
    <x v="1"/>
    <x v="2"/>
    <m/>
    <n v="4"/>
    <n v="4"/>
    <m/>
    <s v="Máster semipresencial. Apenas estoy en la facultad."/>
    <d v="2018-02-09T12:06:41"/>
    <s v="10.150.1.152"/>
  </r>
  <r>
    <x v="4"/>
    <s v="Humanidades"/>
    <n v="1"/>
    <n v="13"/>
    <m/>
    <m/>
    <n v="1"/>
    <n v="12"/>
    <m/>
    <n v="3"/>
    <n v="1"/>
    <m/>
    <n v="12"/>
    <m/>
    <m/>
    <m/>
    <m/>
    <m/>
    <n v="4"/>
    <n v="5"/>
    <n v="3"/>
    <n v="4"/>
    <n v="1"/>
    <m/>
    <m/>
    <m/>
    <m/>
    <m/>
    <m/>
    <n v="1"/>
    <n v="1"/>
    <n v="1"/>
    <n v="5"/>
    <n v="5"/>
    <n v="3"/>
    <n v="5"/>
    <n v="2"/>
    <x v="4"/>
    <n v="3"/>
    <n v="3"/>
    <n v="5"/>
    <n v="3"/>
    <n v="1"/>
    <n v="1"/>
    <n v="4"/>
    <s v="NO"/>
    <n v="5"/>
    <m/>
    <x v="3"/>
    <x v="4"/>
    <x v="0"/>
    <x v="1"/>
    <n v="4"/>
    <x v="3"/>
    <m/>
    <s v="NO"/>
    <s v="NO"/>
    <x v="1"/>
    <m/>
    <x v="1"/>
    <x v="2"/>
    <m/>
    <n v="4"/>
    <n v="3"/>
    <m/>
    <m/>
    <d v="2018-02-09T12:06:55"/>
    <s v="10.150.1.151"/>
  </r>
  <r>
    <x v="7"/>
    <s v="Humanidades"/>
    <n v="1"/>
    <n v="14"/>
    <m/>
    <m/>
    <n v="2"/>
    <n v="14"/>
    <m/>
    <n v="3"/>
    <n v="3"/>
    <m/>
    <n v="29"/>
    <m/>
    <m/>
    <m/>
    <m/>
    <m/>
    <n v="4"/>
    <n v="4"/>
    <n v="4"/>
    <n v="2"/>
    <n v="1"/>
    <m/>
    <m/>
    <m/>
    <m/>
    <m/>
    <m/>
    <n v="4"/>
    <n v="1"/>
    <n v="1"/>
    <n v="1"/>
    <n v="4"/>
    <n v="4"/>
    <n v="4"/>
    <n v="1"/>
    <x v="3"/>
    <n v="4"/>
    <n v="4"/>
    <n v="4"/>
    <n v="4"/>
    <n v="4"/>
    <n v="4"/>
    <n v="4"/>
    <s v="NO"/>
    <n v="3"/>
    <m/>
    <x v="1"/>
    <x v="3"/>
    <x v="3"/>
    <x v="1"/>
    <n v="5"/>
    <x v="3"/>
    <m/>
    <s v="NO"/>
    <s v="NO"/>
    <x v="1"/>
    <m/>
    <x v="1"/>
    <x v="2"/>
    <m/>
    <n v="4"/>
    <n v="4"/>
    <m/>
    <s v="No he asistido a cursos de formación porque desconocía su existencia. De la misma manera creo que el servicio de la red wifi podría mejorar bastante durante la época de exámenes en la que la biblioteca está mucho más concurrida."/>
    <d v="2018-02-09T12:07:03"/>
    <s v="10.150.1.151"/>
  </r>
  <r>
    <x v="4"/>
    <s v="Humanidades"/>
    <n v="1"/>
    <n v="15"/>
    <m/>
    <m/>
    <n v="1"/>
    <n v="12"/>
    <m/>
    <n v="3"/>
    <n v="3"/>
    <m/>
    <n v="12"/>
    <m/>
    <m/>
    <m/>
    <m/>
    <m/>
    <n v="3"/>
    <n v="3"/>
    <n v="3"/>
    <n v="3"/>
    <m/>
    <n v="2"/>
    <m/>
    <m/>
    <m/>
    <m/>
    <m/>
    <n v="4"/>
    <n v="3"/>
    <n v="2"/>
    <n v="4"/>
    <n v="4"/>
    <n v="5"/>
    <n v="4"/>
    <n v="2"/>
    <x v="4"/>
    <n v="3"/>
    <n v="4"/>
    <n v="3"/>
    <n v="4"/>
    <n v="4"/>
    <n v="3"/>
    <n v="3"/>
    <s v="NO"/>
    <n v="3"/>
    <m/>
    <x v="3"/>
    <x v="2"/>
    <x v="1"/>
    <x v="1"/>
    <n v="5"/>
    <x v="0"/>
    <m/>
    <s v="NO"/>
    <s v="NO"/>
    <x v="3"/>
    <m/>
    <x v="1"/>
    <x v="2"/>
    <m/>
    <n v="3"/>
    <n v="4"/>
    <m/>
    <m/>
    <d v="2018-02-09T12:07:16"/>
    <s v="10.150.1.152"/>
  </r>
  <r>
    <x v="2"/>
    <s v="Ciencias Sociales"/>
    <n v="3"/>
    <n v="16"/>
    <m/>
    <m/>
    <n v="2"/>
    <n v="3"/>
    <m/>
    <n v="1"/>
    <n v="5"/>
    <m/>
    <m/>
    <m/>
    <m/>
    <m/>
    <m/>
    <m/>
    <m/>
    <m/>
    <m/>
    <m/>
    <m/>
    <m/>
    <m/>
    <m/>
    <m/>
    <m/>
    <m/>
    <m/>
    <n v="5"/>
    <n v="5"/>
    <m/>
    <n v="5"/>
    <n v="5"/>
    <n v="5"/>
    <n v="4"/>
    <x v="3"/>
    <n v="5"/>
    <n v="5"/>
    <n v="5"/>
    <m/>
    <n v="5"/>
    <m/>
    <n v="5"/>
    <s v="SI"/>
    <n v="5"/>
    <m/>
    <x v="4"/>
    <x v="5"/>
    <x v="4"/>
    <x v="3"/>
    <m/>
    <x v="4"/>
    <m/>
    <s v="NO"/>
    <s v="NO"/>
    <x v="1"/>
    <m/>
    <x v="3"/>
    <x v="3"/>
    <m/>
    <n v="5"/>
    <m/>
    <m/>
    <m/>
    <d v="2018-02-09T12:07:29"/>
    <s v="10.150.1.152"/>
  </r>
  <r>
    <x v="8"/>
    <s v="Ciencias de la Salud"/>
    <n v="4"/>
    <n v="17"/>
    <m/>
    <m/>
    <n v="1"/>
    <n v="22"/>
    <m/>
    <n v="3"/>
    <n v="1"/>
    <m/>
    <n v="18"/>
    <n v="22"/>
    <m/>
    <m/>
    <m/>
    <m/>
    <n v="3"/>
    <n v="3"/>
    <n v="4"/>
    <n v="3"/>
    <m/>
    <m/>
    <m/>
    <n v="4"/>
    <n v="0.20833333333333334"/>
    <m/>
    <m/>
    <n v="2"/>
    <n v="1"/>
    <n v="2"/>
    <n v="5"/>
    <n v="5"/>
    <n v="3"/>
    <n v="5"/>
    <n v="2"/>
    <x v="0"/>
    <n v="3"/>
    <n v="3"/>
    <n v="3"/>
    <n v="3"/>
    <n v="3"/>
    <n v="3"/>
    <n v="3"/>
    <s v="NO"/>
    <n v="4"/>
    <m/>
    <x v="0"/>
    <x v="2"/>
    <x v="1"/>
    <x v="2"/>
    <n v="3"/>
    <x v="2"/>
    <m/>
    <s v="NO"/>
    <s v="NO"/>
    <x v="1"/>
    <m/>
    <x v="0"/>
    <x v="0"/>
    <m/>
    <n v="4"/>
    <n v="3"/>
    <m/>
    <m/>
    <d v="2018-02-09T12:07:32"/>
    <s v="10.150.1.152"/>
  </r>
  <r>
    <x v="6"/>
    <s v="Ciencias Sociales"/>
    <n v="3"/>
    <n v="18"/>
    <m/>
    <m/>
    <n v="1"/>
    <n v="9"/>
    <m/>
    <n v="4"/>
    <n v="5"/>
    <m/>
    <n v="9"/>
    <n v="5"/>
    <n v="26"/>
    <m/>
    <m/>
    <m/>
    <n v="4"/>
    <n v="4"/>
    <n v="3"/>
    <n v="3"/>
    <m/>
    <m/>
    <m/>
    <n v="4"/>
    <n v="12"/>
    <m/>
    <m/>
    <n v="3"/>
    <n v="3"/>
    <n v="3"/>
    <n v="3"/>
    <n v="4"/>
    <n v="3"/>
    <n v="4"/>
    <n v="2"/>
    <x v="5"/>
    <n v="4"/>
    <n v="4"/>
    <n v="3"/>
    <n v="4"/>
    <n v="4"/>
    <n v="3"/>
    <n v="4"/>
    <s v="NO"/>
    <n v="4"/>
    <m/>
    <x v="1"/>
    <x v="0"/>
    <x v="0"/>
    <x v="1"/>
    <n v="5"/>
    <x v="3"/>
    <m/>
    <s v="NO"/>
    <s v="NO"/>
    <x v="1"/>
    <m/>
    <x v="2"/>
    <x v="2"/>
    <m/>
    <n v="4"/>
    <m/>
    <m/>
    <m/>
    <d v="2018-02-09T12:07:49"/>
    <s v="10.150.1.152"/>
  </r>
  <r>
    <x v="6"/>
    <s v="Ciencias Sociales"/>
    <n v="3"/>
    <n v="19"/>
    <m/>
    <m/>
    <n v="2"/>
    <n v="9"/>
    <m/>
    <n v="2"/>
    <n v="3"/>
    <m/>
    <n v="29"/>
    <n v="9"/>
    <n v="29"/>
    <m/>
    <m/>
    <m/>
    <n v="5"/>
    <n v="4"/>
    <n v="4"/>
    <n v="5"/>
    <n v="1"/>
    <n v="2"/>
    <n v="3"/>
    <m/>
    <m/>
    <m/>
    <m/>
    <n v="4"/>
    <n v="4"/>
    <n v="4"/>
    <n v="4"/>
    <n v="4"/>
    <n v="4"/>
    <n v="4"/>
    <n v="4"/>
    <x v="1"/>
    <n v="4"/>
    <n v="4"/>
    <n v="4"/>
    <n v="4"/>
    <n v="4"/>
    <n v="4"/>
    <n v="4"/>
    <s v="NO"/>
    <n v="4"/>
    <m/>
    <x v="3"/>
    <x v="0"/>
    <x v="0"/>
    <x v="0"/>
    <n v="4"/>
    <x v="0"/>
    <m/>
    <s v="NO"/>
    <s v="NO"/>
    <x v="1"/>
    <m/>
    <x v="2"/>
    <x v="1"/>
    <m/>
    <n v="4"/>
    <n v="3"/>
    <m/>
    <m/>
    <d v="2018-02-09T12:08:03"/>
    <s v="10.150.1.151"/>
  </r>
  <r>
    <x v="4"/>
    <s v="Humanidades"/>
    <n v="1"/>
    <n v="20"/>
    <m/>
    <m/>
    <n v="1"/>
    <n v="12"/>
    <m/>
    <n v="1"/>
    <n v="2"/>
    <m/>
    <n v="12"/>
    <m/>
    <m/>
    <m/>
    <m/>
    <m/>
    <n v="4"/>
    <n v="4"/>
    <n v="5"/>
    <n v="5"/>
    <n v="1"/>
    <m/>
    <m/>
    <m/>
    <m/>
    <m/>
    <m/>
    <n v="3"/>
    <n v="1"/>
    <n v="1"/>
    <n v="1"/>
    <n v="1"/>
    <n v="1"/>
    <n v="1"/>
    <n v="1"/>
    <x v="3"/>
    <n v="5"/>
    <n v="5"/>
    <n v="5"/>
    <n v="5"/>
    <n v="5"/>
    <n v="5"/>
    <n v="5"/>
    <s v="NO"/>
    <n v="3"/>
    <m/>
    <x v="3"/>
    <x v="0"/>
    <x v="0"/>
    <x v="0"/>
    <n v="4"/>
    <x v="0"/>
    <m/>
    <s v="NO"/>
    <s v="NO"/>
    <x v="0"/>
    <m/>
    <x v="2"/>
    <x v="1"/>
    <m/>
    <n v="4"/>
    <n v="3"/>
    <m/>
    <m/>
    <d v="2018-02-09T12:08:11"/>
    <s v="10.150.1.152"/>
  </r>
  <r>
    <x v="7"/>
    <s v="Humanidades"/>
    <n v="1"/>
    <n v="21"/>
    <m/>
    <m/>
    <n v="3"/>
    <n v="14"/>
    <m/>
    <n v="4"/>
    <n v="4"/>
    <m/>
    <n v="14"/>
    <n v="12"/>
    <m/>
    <m/>
    <m/>
    <m/>
    <n v="4"/>
    <n v="4"/>
    <n v="3"/>
    <n v="4"/>
    <n v="1"/>
    <m/>
    <m/>
    <m/>
    <m/>
    <m/>
    <m/>
    <n v="5"/>
    <n v="5"/>
    <n v="5"/>
    <n v="4"/>
    <n v="2"/>
    <n v="4"/>
    <n v="3"/>
    <n v="3"/>
    <x v="3"/>
    <n v="4"/>
    <n v="4"/>
    <n v="4"/>
    <n v="5"/>
    <n v="5"/>
    <n v="4"/>
    <n v="3"/>
    <s v="SI"/>
    <n v="4"/>
    <m/>
    <x v="0"/>
    <x v="0"/>
    <x v="0"/>
    <x v="0"/>
    <n v="5"/>
    <x v="3"/>
    <m/>
    <s v="SI"/>
    <s v="SI"/>
    <x v="4"/>
    <m/>
    <x v="2"/>
    <x v="2"/>
    <m/>
    <n v="4"/>
    <n v="4"/>
    <m/>
    <m/>
    <d v="2018-02-09T12:08:30"/>
    <s v="10.150.1.151"/>
  </r>
  <r>
    <x v="3"/>
    <s v="Ciencias Sociales"/>
    <n v="3"/>
    <n v="22"/>
    <m/>
    <m/>
    <n v="1"/>
    <n v="11"/>
    <m/>
    <n v="2"/>
    <n v="3"/>
    <m/>
    <n v="29"/>
    <m/>
    <m/>
    <m/>
    <m/>
    <m/>
    <n v="5"/>
    <n v="5"/>
    <n v="5"/>
    <n v="5"/>
    <n v="1"/>
    <m/>
    <m/>
    <m/>
    <m/>
    <m/>
    <m/>
    <n v="3"/>
    <n v="1"/>
    <n v="1"/>
    <n v="5"/>
    <m/>
    <n v="3"/>
    <n v="5"/>
    <n v="1"/>
    <x v="5"/>
    <n v="5"/>
    <n v="3"/>
    <m/>
    <n v="5"/>
    <n v="5"/>
    <n v="3"/>
    <n v="2"/>
    <s v="NO"/>
    <n v="5"/>
    <m/>
    <x v="1"/>
    <x v="3"/>
    <x v="3"/>
    <x v="1"/>
    <n v="5"/>
    <x v="3"/>
    <m/>
    <s v="SI"/>
    <s v="NO"/>
    <x v="1"/>
    <m/>
    <x v="2"/>
    <x v="1"/>
    <m/>
    <n v="5"/>
    <n v="4"/>
    <m/>
    <m/>
    <d v="2018-02-09T12:08:32"/>
    <s v="10.150.1.151"/>
  </r>
  <r>
    <x v="9"/>
    <s v="Ciencias de la Salud"/>
    <n v="4"/>
    <n v="23"/>
    <m/>
    <m/>
    <n v="1"/>
    <n v="25"/>
    <m/>
    <n v="3"/>
    <n v="2"/>
    <m/>
    <n v="25"/>
    <n v="29"/>
    <m/>
    <s v="Biblioteca aguacate"/>
    <m/>
    <m/>
    <n v="3"/>
    <n v="3"/>
    <n v="2"/>
    <n v="5"/>
    <m/>
    <m/>
    <m/>
    <n v="4"/>
    <m/>
    <m/>
    <m/>
    <n v="1"/>
    <n v="1"/>
    <n v="3"/>
    <n v="3"/>
    <n v="4"/>
    <n v="5"/>
    <n v="5"/>
    <n v="4"/>
    <x v="5"/>
    <n v="5"/>
    <n v="5"/>
    <n v="5"/>
    <n v="5"/>
    <n v="5"/>
    <n v="3"/>
    <n v="3"/>
    <s v="NO"/>
    <n v="3"/>
    <m/>
    <x v="1"/>
    <x v="1"/>
    <x v="3"/>
    <x v="1"/>
    <n v="5"/>
    <x v="3"/>
    <m/>
    <s v="NO"/>
    <s v="NO"/>
    <x v="3"/>
    <m/>
    <x v="2"/>
    <x v="1"/>
    <m/>
    <n v="5"/>
    <n v="3"/>
    <m/>
    <m/>
    <d v="2018-02-09T12:08:34"/>
    <s v="10.150.1.152"/>
  </r>
  <r>
    <x v="10"/>
    <s v="Ciencias de la Salud"/>
    <n v="4"/>
    <n v="24"/>
    <m/>
    <m/>
    <n v="1"/>
    <n v="21"/>
    <m/>
    <n v="1"/>
    <n v="3"/>
    <m/>
    <n v="29"/>
    <n v="21"/>
    <m/>
    <m/>
    <m/>
    <m/>
    <n v="3"/>
    <n v="4"/>
    <n v="4"/>
    <n v="4"/>
    <m/>
    <n v="2"/>
    <n v="3"/>
    <m/>
    <m/>
    <m/>
    <m/>
    <n v="2"/>
    <n v="1"/>
    <n v="2"/>
    <n v="4"/>
    <n v="5"/>
    <n v="5"/>
    <n v="2"/>
    <n v="2"/>
    <x v="1"/>
    <n v="3"/>
    <n v="3"/>
    <n v="3"/>
    <n v="3"/>
    <n v="3"/>
    <n v="3"/>
    <n v="3"/>
    <s v="NO"/>
    <n v="3"/>
    <m/>
    <x v="0"/>
    <x v="2"/>
    <x v="1"/>
    <x v="2"/>
    <n v="3"/>
    <x v="2"/>
    <m/>
    <s v="NO"/>
    <s v="NO"/>
    <x v="1"/>
    <m/>
    <x v="4"/>
    <x v="4"/>
    <m/>
    <n v="3"/>
    <n v="3"/>
    <m/>
    <m/>
    <d v="2018-02-09T12:08:43"/>
    <s v="10.150.1.152"/>
  </r>
  <r>
    <x v="8"/>
    <s v="Ciencias de la Salud"/>
    <n v="4"/>
    <n v="25"/>
    <m/>
    <m/>
    <n v="1"/>
    <n v="22"/>
    <m/>
    <n v="3"/>
    <n v="5"/>
    <m/>
    <n v="22"/>
    <n v="18"/>
    <n v="29"/>
    <m/>
    <m/>
    <m/>
    <n v="1"/>
    <n v="3"/>
    <n v="1"/>
    <n v="3"/>
    <m/>
    <n v="2"/>
    <m/>
    <m/>
    <m/>
    <m/>
    <m/>
    <n v="2"/>
    <n v="3"/>
    <n v="5"/>
    <n v="5"/>
    <n v="5"/>
    <n v="4"/>
    <n v="4"/>
    <n v="1"/>
    <x v="5"/>
    <n v="5"/>
    <n v="5"/>
    <n v="5"/>
    <n v="3"/>
    <n v="2"/>
    <n v="2"/>
    <n v="2"/>
    <s v="NO"/>
    <n v="3"/>
    <m/>
    <x v="1"/>
    <x v="3"/>
    <x v="3"/>
    <x v="1"/>
    <n v="5"/>
    <x v="3"/>
    <m/>
    <s v="NO"/>
    <s v="NO"/>
    <x v="1"/>
    <m/>
    <x v="5"/>
    <x v="5"/>
    <m/>
    <n v="4"/>
    <n v="4"/>
    <m/>
    <s v="No sabía la existencia de cursos, y tampoco sé como se podría solicitar un puesto para ser bibliotecaria en cualquiera de las bibliotecas de la UCM. si me podríais orientar en ambas cosas.&lt;br&gt;Muchas gracias"/>
    <d v="2018-02-09T12:09:03"/>
    <s v="10.150.1.151"/>
  </r>
  <r>
    <x v="0"/>
    <s v="Ciencias Sociales"/>
    <n v="3"/>
    <n v="26"/>
    <m/>
    <m/>
    <n v="2"/>
    <n v="24"/>
    <m/>
    <n v="3"/>
    <n v="1"/>
    <m/>
    <n v="24"/>
    <m/>
    <m/>
    <m/>
    <m/>
    <m/>
    <n v="1"/>
    <n v="3"/>
    <n v="3"/>
    <n v="3"/>
    <n v="1"/>
    <m/>
    <m/>
    <m/>
    <m/>
    <m/>
    <m/>
    <n v="3"/>
    <n v="1"/>
    <n v="1"/>
    <n v="3"/>
    <n v="5"/>
    <n v="5"/>
    <n v="5"/>
    <n v="5"/>
    <x v="5"/>
    <n v="3"/>
    <n v="3"/>
    <n v="1"/>
    <n v="1"/>
    <n v="2"/>
    <n v="1"/>
    <n v="1"/>
    <s v="NO"/>
    <n v="1"/>
    <m/>
    <x v="5"/>
    <x v="4"/>
    <x v="5"/>
    <x v="4"/>
    <n v="1"/>
    <x v="1"/>
    <m/>
    <s v="NO"/>
    <s v="NO"/>
    <x v="1"/>
    <m/>
    <x v="4"/>
    <x v="4"/>
    <m/>
    <n v="3"/>
    <n v="3"/>
    <m/>
    <m/>
    <d v="2018-02-09T12:09:03"/>
    <s v="10.150.1.152"/>
  </r>
  <r>
    <x v="4"/>
    <s v="Humanidades"/>
    <n v="1"/>
    <n v="27"/>
    <m/>
    <m/>
    <n v="1"/>
    <n v="12"/>
    <m/>
    <n v="3"/>
    <n v="1"/>
    <m/>
    <n v="12"/>
    <m/>
    <m/>
    <m/>
    <m/>
    <m/>
    <n v="4"/>
    <n v="3"/>
    <n v="3"/>
    <n v="3"/>
    <m/>
    <n v="2"/>
    <n v="3"/>
    <m/>
    <m/>
    <m/>
    <m/>
    <n v="2"/>
    <n v="2"/>
    <n v="2"/>
    <n v="5"/>
    <n v="4"/>
    <n v="4"/>
    <n v="4"/>
    <n v="1"/>
    <x v="4"/>
    <n v="3"/>
    <n v="3"/>
    <n v="3"/>
    <n v="3"/>
    <n v="3"/>
    <n v="3"/>
    <n v="3"/>
    <s v="NO"/>
    <n v="3"/>
    <m/>
    <x v="0"/>
    <x v="2"/>
    <x v="1"/>
    <x v="2"/>
    <n v="3"/>
    <x v="2"/>
    <m/>
    <s v="NO"/>
    <s v="NO"/>
    <x v="1"/>
    <m/>
    <x v="0"/>
    <x v="0"/>
    <m/>
    <n v="4"/>
    <m/>
    <m/>
    <m/>
    <d v="2018-02-09T12:09:11"/>
    <s v="10.150.1.151"/>
  </r>
  <r>
    <x v="11"/>
    <s v="Humanidades"/>
    <n v="1"/>
    <n v="28"/>
    <m/>
    <m/>
    <n v="1"/>
    <n v="15"/>
    <m/>
    <n v="3"/>
    <n v="5"/>
    <m/>
    <n v="16"/>
    <n v="29"/>
    <n v="15"/>
    <m/>
    <m/>
    <m/>
    <n v="5"/>
    <n v="5"/>
    <n v="5"/>
    <n v="5"/>
    <m/>
    <n v="2"/>
    <m/>
    <m/>
    <m/>
    <m/>
    <m/>
    <n v="4"/>
    <n v="1"/>
    <n v="1"/>
    <n v="5"/>
    <n v="5"/>
    <n v="5"/>
    <n v="5"/>
    <n v="1"/>
    <x v="5"/>
    <n v="5"/>
    <n v="5"/>
    <n v="5"/>
    <n v="5"/>
    <n v="5"/>
    <n v="5"/>
    <n v="5"/>
    <s v="SI"/>
    <n v="5"/>
    <m/>
    <x v="1"/>
    <x v="3"/>
    <x v="3"/>
    <x v="1"/>
    <n v="5"/>
    <x v="3"/>
    <m/>
    <s v="SI"/>
    <s v="NO"/>
    <x v="1"/>
    <m/>
    <x v="2"/>
    <x v="1"/>
    <m/>
    <n v="5"/>
    <m/>
    <m/>
    <s v="Adquirir más libros electrónicos para filosofía y especialmente para derecho."/>
    <d v="2018-02-09T12:09:12"/>
    <s v="10.150.1.152"/>
  </r>
  <r>
    <x v="0"/>
    <s v="Ciencias Sociales"/>
    <n v="3"/>
    <n v="29"/>
    <m/>
    <m/>
    <n v="1"/>
    <n v="24"/>
    <m/>
    <n v="2"/>
    <n v="1"/>
    <m/>
    <n v="29"/>
    <n v="24"/>
    <m/>
    <m/>
    <m/>
    <m/>
    <n v="2"/>
    <n v="3"/>
    <n v="4"/>
    <n v="4"/>
    <m/>
    <m/>
    <m/>
    <n v="4"/>
    <m/>
    <m/>
    <m/>
    <n v="1"/>
    <n v="1"/>
    <n v="3"/>
    <n v="5"/>
    <n v="5"/>
    <n v="4"/>
    <n v="3"/>
    <n v="1"/>
    <x v="3"/>
    <n v="3"/>
    <n v="3"/>
    <n v="4"/>
    <n v="5"/>
    <n v="3"/>
    <n v="3"/>
    <n v="4"/>
    <s v="NO"/>
    <n v="3"/>
    <m/>
    <x v="3"/>
    <x v="2"/>
    <x v="1"/>
    <x v="2"/>
    <n v="3"/>
    <x v="2"/>
    <m/>
    <s v="NO"/>
    <s v="NO"/>
    <x v="1"/>
    <m/>
    <x v="0"/>
    <x v="0"/>
    <m/>
    <n v="3"/>
    <n v="3"/>
    <m/>
    <m/>
    <d v="2018-02-09T12:09:17"/>
    <s v="10.150.1.151"/>
  </r>
  <r>
    <x v="8"/>
    <s v="Ciencias de la Salud"/>
    <n v="4"/>
    <n v="30"/>
    <m/>
    <m/>
    <n v="1"/>
    <n v="22"/>
    <m/>
    <n v="1"/>
    <n v="1"/>
    <m/>
    <m/>
    <m/>
    <m/>
    <m/>
    <m/>
    <m/>
    <m/>
    <m/>
    <m/>
    <m/>
    <m/>
    <m/>
    <m/>
    <m/>
    <m/>
    <m/>
    <m/>
    <m/>
    <m/>
    <m/>
    <m/>
    <m/>
    <m/>
    <m/>
    <m/>
    <x v="2"/>
    <m/>
    <m/>
    <m/>
    <m/>
    <m/>
    <m/>
    <m/>
    <m/>
    <m/>
    <m/>
    <x v="4"/>
    <x v="5"/>
    <x v="4"/>
    <x v="3"/>
    <m/>
    <x v="4"/>
    <m/>
    <m/>
    <m/>
    <x v="1"/>
    <m/>
    <x v="3"/>
    <x v="3"/>
    <m/>
    <m/>
    <m/>
    <m/>
    <m/>
    <d v="2018-02-09T12:09:17"/>
    <s v="10.150.1.151"/>
  </r>
  <r>
    <x v="12"/>
    <s v="Ciencias Experimentales"/>
    <n v="2"/>
    <n v="31"/>
    <m/>
    <m/>
    <n v="1"/>
    <n v="6"/>
    <m/>
    <n v="1"/>
    <n v="2"/>
    <m/>
    <m/>
    <m/>
    <m/>
    <m/>
    <m/>
    <m/>
    <n v="4"/>
    <n v="3"/>
    <n v="4"/>
    <n v="4"/>
    <m/>
    <m/>
    <n v="3"/>
    <m/>
    <m/>
    <m/>
    <m/>
    <n v="2"/>
    <n v="3"/>
    <n v="4"/>
    <n v="4"/>
    <n v="5"/>
    <n v="4"/>
    <n v="5"/>
    <n v="1"/>
    <x v="4"/>
    <n v="3"/>
    <n v="3"/>
    <n v="3"/>
    <n v="3"/>
    <n v="3"/>
    <n v="3"/>
    <n v="3"/>
    <s v="NO"/>
    <n v="3"/>
    <m/>
    <x v="3"/>
    <x v="2"/>
    <x v="1"/>
    <x v="2"/>
    <n v="3"/>
    <x v="2"/>
    <m/>
    <s v="NO"/>
    <s v="NO"/>
    <x v="1"/>
    <m/>
    <x v="1"/>
    <x v="2"/>
    <m/>
    <n v="3"/>
    <n v="3"/>
    <m/>
    <m/>
    <d v="2018-02-09T12:09:25"/>
    <s v="10.150.1.152"/>
  </r>
  <r>
    <x v="12"/>
    <s v="Ciencias Experimentales"/>
    <n v="2"/>
    <n v="32"/>
    <m/>
    <m/>
    <n v="1"/>
    <n v="6"/>
    <m/>
    <n v="2"/>
    <n v="1"/>
    <m/>
    <n v="29"/>
    <n v="6"/>
    <m/>
    <m/>
    <m/>
    <m/>
    <n v="5"/>
    <n v="5"/>
    <n v="5"/>
    <n v="4"/>
    <m/>
    <n v="2"/>
    <m/>
    <m/>
    <m/>
    <m/>
    <m/>
    <n v="4"/>
    <n v="3"/>
    <n v="2"/>
    <n v="3"/>
    <n v="5"/>
    <n v="5"/>
    <n v="5"/>
    <n v="2"/>
    <x v="5"/>
    <n v="4"/>
    <n v="4"/>
    <n v="4"/>
    <n v="4"/>
    <n v="4"/>
    <n v="4"/>
    <n v="4"/>
    <s v="NO"/>
    <n v="4"/>
    <m/>
    <x v="3"/>
    <x v="2"/>
    <x v="0"/>
    <x v="1"/>
    <n v="5"/>
    <x v="3"/>
    <m/>
    <s v="NO"/>
    <s v="NO"/>
    <x v="1"/>
    <m/>
    <x v="2"/>
    <x v="1"/>
    <m/>
    <n v="4"/>
    <n v="4"/>
    <m/>
    <m/>
    <d v="2018-02-09T12:09:32"/>
    <s v="10.150.1.151"/>
  </r>
  <r>
    <x v="3"/>
    <s v="Ciencias Sociales"/>
    <n v="3"/>
    <n v="33"/>
    <m/>
    <m/>
    <n v="1"/>
    <n v="11"/>
    <m/>
    <n v="3"/>
    <n v="5"/>
    <m/>
    <n v="29"/>
    <n v="11"/>
    <n v="16"/>
    <m/>
    <m/>
    <m/>
    <n v="4"/>
    <n v="3"/>
    <n v="5"/>
    <n v="4"/>
    <m/>
    <n v="2"/>
    <n v="3"/>
    <m/>
    <m/>
    <m/>
    <m/>
    <n v="4"/>
    <n v="2"/>
    <n v="4"/>
    <n v="5"/>
    <n v="5"/>
    <n v="4"/>
    <n v="5"/>
    <n v="2"/>
    <x v="1"/>
    <n v="4"/>
    <n v="2"/>
    <n v="2"/>
    <n v="3"/>
    <n v="4"/>
    <n v="2"/>
    <n v="2"/>
    <s v="NO"/>
    <n v="3"/>
    <m/>
    <x v="3"/>
    <x v="2"/>
    <x v="2"/>
    <x v="1"/>
    <n v="5"/>
    <x v="0"/>
    <m/>
    <s v="SI"/>
    <s v="NO"/>
    <x v="1"/>
    <m/>
    <x v="1"/>
    <x v="0"/>
    <m/>
    <n v="4"/>
    <n v="4"/>
    <m/>
    <m/>
    <d v="2018-02-09T12:09:33"/>
    <s v="10.150.1.151"/>
  </r>
  <r>
    <x v="5"/>
    <s v="Ciencias Sociales"/>
    <n v="3"/>
    <n v="34"/>
    <m/>
    <m/>
    <n v="4"/>
    <n v="4"/>
    <m/>
    <n v="2"/>
    <n v="1"/>
    <m/>
    <n v="15"/>
    <n v="16"/>
    <n v="4"/>
    <m/>
    <m/>
    <m/>
    <n v="3"/>
    <n v="3"/>
    <n v="3"/>
    <n v="3"/>
    <m/>
    <n v="2"/>
    <n v="3"/>
    <n v="4"/>
    <n v="6"/>
    <m/>
    <m/>
    <n v="1"/>
    <n v="1"/>
    <n v="1"/>
    <n v="5"/>
    <n v="4"/>
    <n v="5"/>
    <n v="5"/>
    <n v="3"/>
    <x v="3"/>
    <n v="4"/>
    <n v="4"/>
    <n v="4"/>
    <n v="4"/>
    <n v="5"/>
    <n v="4"/>
    <n v="4"/>
    <s v="NO"/>
    <n v="5"/>
    <m/>
    <x v="0"/>
    <x v="0"/>
    <x v="1"/>
    <x v="1"/>
    <n v="4"/>
    <x v="0"/>
    <m/>
    <s v="NO"/>
    <s v="NO"/>
    <x v="2"/>
    <m/>
    <x v="1"/>
    <x v="2"/>
    <m/>
    <n v="4"/>
    <n v="4"/>
    <m/>
    <m/>
    <d v="2018-02-09T12:09:50"/>
    <s v="10.150.1.152"/>
  </r>
  <r>
    <x v="13"/>
    <s v="Ciencias Sociales"/>
    <n v="3"/>
    <n v="35"/>
    <m/>
    <m/>
    <n v="1"/>
    <n v="26"/>
    <m/>
    <n v="3"/>
    <n v="1"/>
    <m/>
    <n v="26"/>
    <n v="9"/>
    <m/>
    <m/>
    <m/>
    <m/>
    <n v="2"/>
    <n v="3"/>
    <n v="5"/>
    <n v="4"/>
    <n v="1"/>
    <m/>
    <m/>
    <m/>
    <m/>
    <m/>
    <m/>
    <n v="2"/>
    <n v="1"/>
    <n v="1"/>
    <n v="3"/>
    <n v="5"/>
    <n v="5"/>
    <n v="5"/>
    <n v="1"/>
    <x v="1"/>
    <n v="4"/>
    <n v="3"/>
    <n v="5"/>
    <n v="3"/>
    <n v="3"/>
    <n v="3"/>
    <n v="5"/>
    <s v="NO"/>
    <n v="3"/>
    <m/>
    <x v="1"/>
    <x v="1"/>
    <x v="1"/>
    <x v="1"/>
    <n v="5"/>
    <x v="2"/>
    <m/>
    <s v="NO"/>
    <s v="NO"/>
    <x v="1"/>
    <m/>
    <x v="2"/>
    <x v="1"/>
    <m/>
    <n v="3"/>
    <m/>
    <m/>
    <m/>
    <d v="2018-02-09T12:10:00"/>
    <s v="10.150.1.151"/>
  </r>
  <r>
    <x v="7"/>
    <s v="Humanidades"/>
    <n v="1"/>
    <n v="36"/>
    <m/>
    <m/>
    <n v="2"/>
    <n v="14"/>
    <m/>
    <n v="4"/>
    <n v="5"/>
    <m/>
    <n v="29"/>
    <n v="14"/>
    <n v="12"/>
    <m/>
    <m/>
    <m/>
    <n v="5"/>
    <n v="5"/>
    <n v="5"/>
    <n v="4"/>
    <n v="1"/>
    <m/>
    <m/>
    <m/>
    <m/>
    <m/>
    <m/>
    <n v="4"/>
    <n v="3"/>
    <n v="3"/>
    <n v="4"/>
    <n v="5"/>
    <n v="5"/>
    <n v="1"/>
    <n v="3"/>
    <x v="4"/>
    <n v="4"/>
    <n v="5"/>
    <n v="4"/>
    <n v="4"/>
    <n v="4"/>
    <n v="2"/>
    <n v="4"/>
    <s v="SI"/>
    <n v="5"/>
    <m/>
    <x v="3"/>
    <x v="0"/>
    <x v="0"/>
    <x v="1"/>
    <n v="5"/>
    <x v="3"/>
    <m/>
    <s v="SI"/>
    <s v="NO"/>
    <x v="1"/>
    <m/>
    <x v="1"/>
    <x v="1"/>
    <m/>
    <n v="5"/>
    <n v="4"/>
    <m/>
    <s v="La razón por la que no he hecho ninguno de los cursos ofertados en primer lugar por falta de tiempo y por falta de interés en los temas propuestos para los cursos. "/>
    <d v="2018-02-09T12:10:02"/>
    <s v="10.150.1.152"/>
  </r>
  <r>
    <x v="13"/>
    <s v="Ciencias Sociales"/>
    <n v="3"/>
    <n v="37"/>
    <m/>
    <m/>
    <n v="1"/>
    <n v="26"/>
    <m/>
    <n v="3"/>
    <n v="2"/>
    <m/>
    <n v="26"/>
    <m/>
    <m/>
    <m/>
    <m/>
    <m/>
    <n v="4"/>
    <n v="3"/>
    <n v="4"/>
    <n v="4"/>
    <m/>
    <n v="2"/>
    <m/>
    <m/>
    <m/>
    <m/>
    <m/>
    <n v="2"/>
    <n v="1"/>
    <n v="2"/>
    <n v="3"/>
    <n v="5"/>
    <n v="5"/>
    <n v="4"/>
    <n v="3"/>
    <x v="4"/>
    <n v="4"/>
    <n v="3"/>
    <n v="4"/>
    <n v="5"/>
    <n v="3"/>
    <m/>
    <n v="3"/>
    <s v="NO"/>
    <n v="3"/>
    <m/>
    <x v="1"/>
    <x v="0"/>
    <x v="0"/>
    <x v="1"/>
    <n v="4"/>
    <x v="3"/>
    <m/>
    <s v="NO"/>
    <s v="NO"/>
    <x v="1"/>
    <m/>
    <x v="2"/>
    <x v="1"/>
    <m/>
    <n v="5"/>
    <n v="4"/>
    <m/>
    <s v="Que añadan más portátiles de préstamo."/>
    <d v="2018-02-09T12:10:06"/>
    <s v="10.150.1.152"/>
  </r>
  <r>
    <x v="14"/>
    <s v="Humanidades"/>
    <n v="1"/>
    <n v="38"/>
    <m/>
    <m/>
    <n v="3"/>
    <n v="16"/>
    <m/>
    <n v="1"/>
    <n v="3"/>
    <m/>
    <m/>
    <m/>
    <m/>
    <m/>
    <m/>
    <m/>
    <m/>
    <m/>
    <m/>
    <m/>
    <m/>
    <m/>
    <m/>
    <m/>
    <m/>
    <m/>
    <m/>
    <m/>
    <n v="5"/>
    <m/>
    <m/>
    <m/>
    <m/>
    <m/>
    <m/>
    <x v="5"/>
    <n v="5"/>
    <n v="5"/>
    <n v="5"/>
    <n v="5"/>
    <n v="5"/>
    <m/>
    <m/>
    <s v="SI"/>
    <n v="5"/>
    <m/>
    <x v="4"/>
    <x v="5"/>
    <x v="4"/>
    <x v="3"/>
    <m/>
    <x v="4"/>
    <m/>
    <m/>
    <m/>
    <x v="1"/>
    <m/>
    <x v="2"/>
    <x v="1"/>
    <m/>
    <n v="5"/>
    <m/>
    <m/>
    <m/>
    <d v="2018-02-09T12:10:20"/>
    <s v="10.150.1.152"/>
  </r>
  <r>
    <x v="5"/>
    <s v="Ciencias Sociales"/>
    <n v="3"/>
    <n v="39"/>
    <m/>
    <m/>
    <n v="1"/>
    <n v="4"/>
    <m/>
    <n v="2"/>
    <n v="3"/>
    <m/>
    <n v="4"/>
    <n v="29"/>
    <m/>
    <m/>
    <m/>
    <m/>
    <n v="4"/>
    <n v="5"/>
    <n v="4"/>
    <n v="4"/>
    <m/>
    <n v="2"/>
    <m/>
    <m/>
    <m/>
    <m/>
    <m/>
    <n v="2"/>
    <n v="3"/>
    <n v="3"/>
    <n v="4"/>
    <n v="5"/>
    <n v="5"/>
    <n v="5"/>
    <n v="2"/>
    <x v="4"/>
    <n v="4"/>
    <n v="3"/>
    <n v="4"/>
    <n v="3"/>
    <n v="5"/>
    <n v="3"/>
    <n v="5"/>
    <s v="NO"/>
    <n v="4"/>
    <m/>
    <x v="0"/>
    <x v="4"/>
    <x v="5"/>
    <x v="1"/>
    <n v="5"/>
    <x v="3"/>
    <m/>
    <s v="SI"/>
    <s v="SI"/>
    <x v="1"/>
    <m/>
    <x v="0"/>
    <x v="4"/>
    <m/>
    <n v="3"/>
    <n v="3"/>
    <m/>
    <m/>
    <d v="2018-02-09T12:10:23"/>
    <s v="10.150.1.152"/>
  </r>
  <r>
    <x v="15"/>
    <s v="Ciencias Experimentales"/>
    <n v="2"/>
    <n v="40"/>
    <m/>
    <m/>
    <n v="1"/>
    <n v="23"/>
    <m/>
    <n v="5"/>
    <n v="5"/>
    <m/>
    <n v="23"/>
    <n v="10"/>
    <n v="29"/>
    <m/>
    <m/>
    <m/>
    <n v="5"/>
    <n v="5"/>
    <n v="4"/>
    <n v="2"/>
    <m/>
    <n v="2"/>
    <m/>
    <m/>
    <m/>
    <m/>
    <m/>
    <n v="1"/>
    <n v="1"/>
    <n v="1"/>
    <n v="1"/>
    <n v="5"/>
    <n v="3"/>
    <n v="5"/>
    <n v="3"/>
    <x v="0"/>
    <n v="3"/>
    <n v="5"/>
    <n v="4"/>
    <n v="5"/>
    <n v="3"/>
    <n v="4"/>
    <n v="5"/>
    <s v="NO"/>
    <n v="2"/>
    <m/>
    <x v="0"/>
    <x v="0"/>
    <x v="2"/>
    <x v="1"/>
    <n v="5"/>
    <x v="3"/>
    <m/>
    <s v="NO"/>
    <s v="NO"/>
    <x v="1"/>
    <m/>
    <x v="0"/>
    <x v="0"/>
    <m/>
    <n v="4"/>
    <m/>
    <m/>
    <s v="Los ordenadores van muy lentos, a veces ni funcionan y los portátiles que nos dejan, su mayoría no funcionan y la lentitud es notable. "/>
    <d v="2018-02-09T12:10:25"/>
    <s v="10.150.1.151"/>
  </r>
  <r>
    <x v="16"/>
    <s v="N/C"/>
    <e v="#N/A"/>
    <n v="41"/>
    <m/>
    <m/>
    <n v="1"/>
    <m/>
    <m/>
    <n v="4"/>
    <n v="2"/>
    <m/>
    <n v="29"/>
    <m/>
    <m/>
    <m/>
    <m/>
    <m/>
    <n v="4"/>
    <n v="3"/>
    <n v="4"/>
    <n v="2"/>
    <m/>
    <n v="2"/>
    <m/>
    <m/>
    <m/>
    <m/>
    <m/>
    <n v="1"/>
    <n v="1"/>
    <n v="1"/>
    <n v="5"/>
    <n v="5"/>
    <n v="5"/>
    <n v="5"/>
    <n v="1"/>
    <x v="1"/>
    <n v="3"/>
    <n v="2"/>
    <n v="3"/>
    <m/>
    <n v="3"/>
    <n v="3"/>
    <n v="4"/>
    <s v="NO"/>
    <n v="3"/>
    <m/>
    <x v="2"/>
    <x v="2"/>
    <x v="1"/>
    <x v="2"/>
    <n v="3"/>
    <x v="2"/>
    <m/>
    <s v="NO"/>
    <s v="NO"/>
    <x v="1"/>
    <m/>
    <x v="4"/>
    <x v="4"/>
    <m/>
    <n v="4"/>
    <m/>
    <m/>
    <m/>
    <d v="2018-02-09T12:10:28"/>
    <s v="10.150.1.151"/>
  </r>
  <r>
    <x v="17"/>
    <s v="Ciencias Experimentales"/>
    <n v="2"/>
    <n v="42"/>
    <m/>
    <m/>
    <n v="3"/>
    <n v="2"/>
    <m/>
    <n v="2"/>
    <n v="5"/>
    <m/>
    <n v="29"/>
    <n v="2"/>
    <m/>
    <m/>
    <m/>
    <m/>
    <n v="4"/>
    <n v="5"/>
    <n v="5"/>
    <m/>
    <m/>
    <m/>
    <n v="3"/>
    <m/>
    <m/>
    <m/>
    <m/>
    <n v="1"/>
    <n v="5"/>
    <n v="5"/>
    <n v="1"/>
    <n v="1"/>
    <n v="5"/>
    <n v="1"/>
    <n v="5"/>
    <x v="3"/>
    <n v="4"/>
    <m/>
    <n v="5"/>
    <m/>
    <m/>
    <n v="4"/>
    <m/>
    <m/>
    <n v="4"/>
    <m/>
    <x v="4"/>
    <x v="5"/>
    <x v="4"/>
    <x v="3"/>
    <m/>
    <x v="4"/>
    <m/>
    <s v="NO"/>
    <s v="NO"/>
    <x v="1"/>
    <m/>
    <x v="3"/>
    <x v="1"/>
    <m/>
    <n v="4"/>
    <m/>
    <m/>
    <m/>
    <d v="2018-02-09T12:10:44"/>
    <s v="10.150.1.152"/>
  </r>
  <r>
    <x v="6"/>
    <s v="Ciencias Sociales"/>
    <n v="3"/>
    <n v="43"/>
    <m/>
    <m/>
    <n v="1"/>
    <n v="9"/>
    <m/>
    <n v="2"/>
    <n v="1"/>
    <m/>
    <n v="28"/>
    <m/>
    <m/>
    <m/>
    <m/>
    <m/>
    <n v="5"/>
    <n v="3"/>
    <n v="2"/>
    <n v="3"/>
    <n v="1"/>
    <m/>
    <m/>
    <m/>
    <m/>
    <m/>
    <m/>
    <n v="3"/>
    <n v="3"/>
    <n v="1"/>
    <n v="5"/>
    <n v="5"/>
    <n v="1"/>
    <n v="5"/>
    <n v="1"/>
    <x v="6"/>
    <n v="3"/>
    <n v="3"/>
    <n v="3"/>
    <n v="3"/>
    <n v="3"/>
    <n v="3"/>
    <n v="3"/>
    <s v="NO"/>
    <n v="1"/>
    <m/>
    <x v="0"/>
    <x v="2"/>
    <x v="1"/>
    <x v="2"/>
    <n v="3"/>
    <x v="2"/>
    <m/>
    <s v="NO"/>
    <s v="NO"/>
    <x v="1"/>
    <m/>
    <x v="5"/>
    <x v="5"/>
    <m/>
    <n v="3"/>
    <n v="2"/>
    <m/>
    <m/>
    <d v="2018-02-09T12:10:47"/>
    <s v="10.150.1.152"/>
  </r>
  <r>
    <x v="5"/>
    <s v="Ciencias Sociales"/>
    <n v="3"/>
    <n v="44"/>
    <m/>
    <m/>
    <n v="1"/>
    <n v="4"/>
    <m/>
    <n v="2"/>
    <n v="3"/>
    <m/>
    <n v="4"/>
    <m/>
    <m/>
    <m/>
    <m/>
    <m/>
    <n v="5"/>
    <n v="5"/>
    <n v="5"/>
    <n v="5"/>
    <m/>
    <n v="2"/>
    <n v="3"/>
    <m/>
    <m/>
    <m/>
    <m/>
    <m/>
    <m/>
    <m/>
    <m/>
    <m/>
    <m/>
    <m/>
    <m/>
    <x v="2"/>
    <m/>
    <m/>
    <m/>
    <m/>
    <m/>
    <m/>
    <m/>
    <m/>
    <m/>
    <m/>
    <x v="4"/>
    <x v="5"/>
    <x v="4"/>
    <x v="3"/>
    <m/>
    <x v="4"/>
    <m/>
    <m/>
    <m/>
    <x v="1"/>
    <m/>
    <x v="3"/>
    <x v="3"/>
    <m/>
    <m/>
    <m/>
    <m/>
    <m/>
    <d v="2018-02-09T12:10:47"/>
    <s v="10.150.1.151"/>
  </r>
  <r>
    <x v="6"/>
    <s v="Ciencias Sociales"/>
    <n v="3"/>
    <n v="45"/>
    <m/>
    <m/>
    <n v="2"/>
    <n v="9"/>
    <m/>
    <n v="3"/>
    <n v="4"/>
    <m/>
    <n v="9"/>
    <n v="5"/>
    <n v="29"/>
    <m/>
    <m/>
    <m/>
    <n v="4"/>
    <n v="4"/>
    <n v="3"/>
    <n v="3"/>
    <m/>
    <n v="2"/>
    <n v="3"/>
    <m/>
    <m/>
    <m/>
    <m/>
    <n v="4"/>
    <n v="4"/>
    <n v="2"/>
    <n v="2"/>
    <n v="4"/>
    <n v="4"/>
    <n v="5"/>
    <n v="3"/>
    <x v="4"/>
    <n v="4"/>
    <n v="3"/>
    <n v="4"/>
    <n v="3"/>
    <n v="4"/>
    <n v="2"/>
    <n v="4"/>
    <s v="SI"/>
    <n v="4"/>
    <m/>
    <x v="3"/>
    <x v="0"/>
    <x v="0"/>
    <x v="0"/>
    <n v="4"/>
    <x v="0"/>
    <m/>
    <s v="SI"/>
    <s v="SI"/>
    <x v="4"/>
    <m/>
    <x v="1"/>
    <x v="0"/>
    <m/>
    <n v="4"/>
    <n v="3"/>
    <m/>
    <s v="Como indiqué en el apartado 2.5, sería interesante la posibilidad de ampliar el horario de la red de bibliotecas que integran la Universidad Complutense de Madrid, con la finalidad de procurar una mayor adaptación a las necesidades de los estudiantes. "/>
    <d v="2018-02-09T12:10:47"/>
    <s v="10.150.1.151"/>
  </r>
  <r>
    <x v="14"/>
    <s v="Humanidades"/>
    <n v="1"/>
    <n v="46"/>
    <m/>
    <m/>
    <n v="1"/>
    <n v="16"/>
    <m/>
    <n v="3"/>
    <n v="3"/>
    <m/>
    <n v="29"/>
    <n v="16"/>
    <m/>
    <m/>
    <m/>
    <m/>
    <n v="5"/>
    <n v="5"/>
    <n v="5"/>
    <n v="5"/>
    <m/>
    <n v="2"/>
    <m/>
    <m/>
    <m/>
    <m/>
    <m/>
    <n v="3"/>
    <n v="2"/>
    <n v="2"/>
    <n v="3"/>
    <n v="3"/>
    <n v="3"/>
    <n v="4"/>
    <n v="3"/>
    <x v="1"/>
    <n v="3"/>
    <n v="3"/>
    <n v="3"/>
    <n v="3"/>
    <n v="3"/>
    <n v="3"/>
    <n v="3"/>
    <s v="NO"/>
    <n v="3"/>
    <m/>
    <x v="0"/>
    <x v="1"/>
    <x v="2"/>
    <x v="1"/>
    <n v="5"/>
    <x v="3"/>
    <m/>
    <s v="NO"/>
    <s v="SI"/>
    <x v="3"/>
    <m/>
    <x v="0"/>
    <x v="0"/>
    <m/>
    <n v="4"/>
    <n v="4"/>
    <m/>
    <m/>
    <d v="2018-02-09T12:10:53"/>
    <s v="10.150.1.152"/>
  </r>
  <r>
    <x v="18"/>
    <s v="Ciencias de la Salud"/>
    <n v="4"/>
    <n v="47"/>
    <m/>
    <m/>
    <n v="1"/>
    <n v="19"/>
    <m/>
    <n v="2"/>
    <n v="1"/>
    <m/>
    <n v="19"/>
    <m/>
    <m/>
    <m/>
    <m/>
    <m/>
    <n v="4"/>
    <n v="4"/>
    <n v="3"/>
    <n v="3"/>
    <n v="1"/>
    <m/>
    <m/>
    <m/>
    <m/>
    <m/>
    <m/>
    <n v="2"/>
    <n v="2"/>
    <n v="2"/>
    <n v="4"/>
    <n v="5"/>
    <n v="5"/>
    <n v="5"/>
    <n v="2"/>
    <x v="1"/>
    <n v="3"/>
    <n v="4"/>
    <n v="3"/>
    <n v="4"/>
    <n v="3"/>
    <n v="3"/>
    <n v="4"/>
    <s v="NO"/>
    <n v="4"/>
    <m/>
    <x v="1"/>
    <x v="2"/>
    <x v="1"/>
    <x v="2"/>
    <n v="3"/>
    <x v="2"/>
    <m/>
    <s v="SI"/>
    <s v="NO"/>
    <x v="1"/>
    <m/>
    <x v="2"/>
    <x v="1"/>
    <m/>
    <n v="4"/>
    <n v="4"/>
    <m/>
    <m/>
    <d v="2018-02-09T12:11:13"/>
    <s v="10.150.1.151"/>
  </r>
  <r>
    <x v="14"/>
    <s v="Humanidades"/>
    <n v="1"/>
    <n v="48"/>
    <m/>
    <m/>
    <n v="2"/>
    <n v="16"/>
    <m/>
    <n v="4"/>
    <n v="3"/>
    <m/>
    <n v="16"/>
    <m/>
    <m/>
    <m/>
    <m/>
    <m/>
    <n v="3"/>
    <n v="5"/>
    <n v="4"/>
    <n v="4"/>
    <m/>
    <m/>
    <n v="3"/>
    <n v="4"/>
    <m/>
    <m/>
    <m/>
    <n v="4"/>
    <n v="4"/>
    <n v="3"/>
    <n v="4"/>
    <n v="5"/>
    <n v="5"/>
    <n v="5"/>
    <n v="4"/>
    <x v="4"/>
    <n v="3"/>
    <n v="4"/>
    <n v="4"/>
    <n v="4"/>
    <n v="4"/>
    <n v="2"/>
    <n v="4"/>
    <s v="NO"/>
    <n v="4"/>
    <m/>
    <x v="1"/>
    <x v="2"/>
    <x v="1"/>
    <x v="1"/>
    <n v="4"/>
    <x v="2"/>
    <m/>
    <s v="NO"/>
    <s v="NO"/>
    <x v="1"/>
    <m/>
    <x v="2"/>
    <x v="1"/>
    <m/>
    <n v="4"/>
    <m/>
    <m/>
    <s v="Respuesta a la pregunta del punto 5.2: no sabía que existía &lt;br&gt;&lt;br&gt;Cuando haces un pedido te dan la fecha. Me gustaría poder elegir yo"/>
    <d v="2018-02-09T12:11:19"/>
    <s v="10.150.1.151"/>
  </r>
  <r>
    <x v="7"/>
    <s v="Humanidades"/>
    <n v="1"/>
    <n v="49"/>
    <m/>
    <m/>
    <n v="1"/>
    <n v="14"/>
    <m/>
    <n v="3"/>
    <n v="3"/>
    <m/>
    <n v="29"/>
    <n v="14"/>
    <m/>
    <m/>
    <m/>
    <m/>
    <n v="4"/>
    <n v="3"/>
    <n v="4"/>
    <n v="4"/>
    <m/>
    <m/>
    <n v="3"/>
    <m/>
    <m/>
    <m/>
    <m/>
    <n v="4"/>
    <n v="3"/>
    <n v="3"/>
    <n v="2"/>
    <n v="4"/>
    <n v="5"/>
    <n v="5"/>
    <n v="2"/>
    <x v="4"/>
    <n v="3"/>
    <n v="4"/>
    <n v="4"/>
    <n v="5"/>
    <n v="5"/>
    <n v="4"/>
    <n v="5"/>
    <s v="NO"/>
    <n v="4"/>
    <m/>
    <x v="1"/>
    <x v="2"/>
    <x v="0"/>
    <x v="1"/>
    <n v="5"/>
    <x v="3"/>
    <m/>
    <s v="NO"/>
    <s v="NO"/>
    <x v="1"/>
    <m/>
    <x v="2"/>
    <x v="1"/>
    <m/>
    <n v="4"/>
    <n v="3"/>
    <m/>
    <m/>
    <d v="2018-02-09T12:11:21"/>
    <s v="10.150.1.152"/>
  </r>
  <r>
    <x v="7"/>
    <s v="Humanidades"/>
    <n v="1"/>
    <n v="50"/>
    <m/>
    <m/>
    <n v="1"/>
    <n v="14"/>
    <m/>
    <n v="1"/>
    <n v="2"/>
    <m/>
    <m/>
    <m/>
    <m/>
    <m/>
    <m/>
    <m/>
    <n v="3"/>
    <n v="3"/>
    <n v="3"/>
    <n v="2"/>
    <n v="1"/>
    <m/>
    <m/>
    <m/>
    <m/>
    <m/>
    <m/>
    <n v="1"/>
    <n v="1"/>
    <n v="1"/>
    <n v="4"/>
    <n v="4"/>
    <n v="4"/>
    <n v="5"/>
    <n v="1"/>
    <x v="0"/>
    <n v="3"/>
    <n v="3"/>
    <n v="3"/>
    <n v="2"/>
    <n v="4"/>
    <n v="3"/>
    <n v="2"/>
    <s v="NO"/>
    <n v="3"/>
    <m/>
    <x v="0"/>
    <x v="2"/>
    <x v="2"/>
    <x v="2"/>
    <n v="3"/>
    <x v="2"/>
    <m/>
    <s v="NO"/>
    <s v="NO"/>
    <x v="1"/>
    <m/>
    <x v="0"/>
    <x v="0"/>
    <m/>
    <n v="3"/>
    <n v="3"/>
    <m/>
    <m/>
    <d v="2018-02-09T12:11:34"/>
    <s v="10.150.1.151"/>
  </r>
  <r>
    <x v="2"/>
    <s v="Ciencias Sociales"/>
    <n v="3"/>
    <n v="51"/>
    <m/>
    <m/>
    <n v="2"/>
    <n v="3"/>
    <m/>
    <n v="4"/>
    <n v="3"/>
    <m/>
    <n v="29"/>
    <n v="14"/>
    <n v="3"/>
    <s v="Biblioteca Islámica del AECID.&lt;br&gt;Biblioteca Luis Rosales de Carabanchel"/>
    <m/>
    <m/>
    <n v="4"/>
    <n v="3"/>
    <n v="2"/>
    <n v="2"/>
    <m/>
    <n v="2"/>
    <n v="3"/>
    <m/>
    <m/>
    <m/>
    <m/>
    <n v="2"/>
    <n v="1"/>
    <n v="1"/>
    <n v="3"/>
    <n v="4"/>
    <n v="5"/>
    <n v="5"/>
    <n v="2"/>
    <x v="3"/>
    <n v="3"/>
    <n v="4"/>
    <n v="3"/>
    <n v="5"/>
    <n v="5"/>
    <n v="4"/>
    <n v="2"/>
    <s v="SI"/>
    <n v="3"/>
    <m/>
    <x v="0"/>
    <x v="2"/>
    <x v="0"/>
    <x v="0"/>
    <n v="4"/>
    <x v="3"/>
    <m/>
    <s v="SI"/>
    <s v="SI"/>
    <x v="3"/>
    <m/>
    <x v="1"/>
    <x v="2"/>
    <m/>
    <n v="4"/>
    <n v="3"/>
    <m/>
    <m/>
    <d v="2018-02-09T12:11:43"/>
    <s v="10.150.1.151"/>
  </r>
  <r>
    <x v="19"/>
    <s v="Ciencias Sociales"/>
    <n v="3"/>
    <n v="52"/>
    <m/>
    <m/>
    <n v="2"/>
    <n v="5"/>
    <m/>
    <n v="5"/>
    <n v="4"/>
    <m/>
    <n v="5"/>
    <n v="9"/>
    <m/>
    <s v="Biblioteca Conde duque"/>
    <m/>
    <m/>
    <n v="4"/>
    <n v="4"/>
    <n v="2"/>
    <n v="2"/>
    <m/>
    <m/>
    <m/>
    <m/>
    <m/>
    <m/>
    <m/>
    <n v="5"/>
    <n v="4"/>
    <n v="4"/>
    <n v="3"/>
    <n v="5"/>
    <n v="4"/>
    <n v="1"/>
    <n v="1"/>
    <x v="3"/>
    <n v="2"/>
    <n v="3"/>
    <n v="2"/>
    <n v="3"/>
    <n v="3"/>
    <n v="4"/>
    <n v="5"/>
    <s v="NO"/>
    <n v="4"/>
    <m/>
    <x v="1"/>
    <x v="3"/>
    <x v="3"/>
    <x v="1"/>
    <n v="5"/>
    <x v="3"/>
    <m/>
    <s v="NO"/>
    <s v="NO"/>
    <x v="1"/>
    <m/>
    <x v="1"/>
    <x v="2"/>
    <m/>
    <n v="4"/>
    <m/>
    <m/>
    <m/>
    <d v="2018-02-09T12:11:43"/>
    <s v="10.150.1.152"/>
  </r>
  <r>
    <x v="8"/>
    <s v="Ciencias de la Salud"/>
    <n v="4"/>
    <n v="53"/>
    <m/>
    <m/>
    <n v="1"/>
    <n v="22"/>
    <m/>
    <n v="2"/>
    <n v="3"/>
    <m/>
    <n v="22"/>
    <n v="18"/>
    <m/>
    <s v="Biblioteca Gloria Fuertes Parla"/>
    <m/>
    <m/>
    <n v="3"/>
    <n v="3"/>
    <n v="4"/>
    <n v="4"/>
    <m/>
    <n v="2"/>
    <m/>
    <m/>
    <m/>
    <m/>
    <m/>
    <n v="2"/>
    <n v="2"/>
    <n v="1"/>
    <n v="2"/>
    <n v="5"/>
    <n v="4"/>
    <n v="5"/>
    <n v="2"/>
    <x v="1"/>
    <n v="4"/>
    <n v="4"/>
    <n v="1"/>
    <n v="4"/>
    <n v="3"/>
    <n v="3"/>
    <n v="2"/>
    <s v="NO"/>
    <n v="2"/>
    <m/>
    <x v="1"/>
    <x v="0"/>
    <x v="1"/>
    <x v="0"/>
    <n v="5"/>
    <x v="5"/>
    <m/>
    <s v="NO"/>
    <s v="SI"/>
    <x v="4"/>
    <m/>
    <x v="0"/>
    <x v="0"/>
    <m/>
    <n v="3"/>
    <n v="3"/>
    <m/>
    <m/>
    <d v="2018-02-09T12:11:50"/>
    <s v="10.150.1.151"/>
  </r>
  <r>
    <x v="19"/>
    <s v="Ciencias Sociales"/>
    <n v="3"/>
    <n v="54"/>
    <m/>
    <m/>
    <n v="1"/>
    <n v="5"/>
    <m/>
    <n v="4"/>
    <n v="3"/>
    <m/>
    <n v="5"/>
    <m/>
    <m/>
    <m/>
    <m/>
    <m/>
    <n v="5"/>
    <n v="5"/>
    <n v="5"/>
    <n v="5"/>
    <m/>
    <n v="2"/>
    <m/>
    <m/>
    <m/>
    <m/>
    <m/>
    <n v="3"/>
    <n v="1"/>
    <n v="1"/>
    <n v="5"/>
    <n v="5"/>
    <n v="5"/>
    <n v="5"/>
    <n v="2"/>
    <x v="3"/>
    <n v="5"/>
    <n v="5"/>
    <n v="3"/>
    <n v="5"/>
    <n v="4"/>
    <n v="3"/>
    <n v="4"/>
    <s v="NO"/>
    <n v="5"/>
    <m/>
    <x v="1"/>
    <x v="3"/>
    <x v="3"/>
    <x v="1"/>
    <n v="4"/>
    <x v="3"/>
    <m/>
    <s v="NO"/>
    <s v="NO"/>
    <x v="1"/>
    <m/>
    <x v="2"/>
    <x v="2"/>
    <m/>
    <n v="5"/>
    <m/>
    <m/>
    <m/>
    <d v="2018-02-09T12:11:59"/>
    <s v="10.150.1.152"/>
  </r>
  <r>
    <x v="3"/>
    <s v="Ciencias Sociales"/>
    <n v="3"/>
    <n v="55"/>
    <m/>
    <m/>
    <n v="2"/>
    <n v="11"/>
    <m/>
    <n v="4"/>
    <n v="3"/>
    <m/>
    <n v="11"/>
    <m/>
    <m/>
    <m/>
    <m/>
    <m/>
    <n v="4"/>
    <n v="4"/>
    <n v="4"/>
    <n v="4"/>
    <m/>
    <m/>
    <n v="3"/>
    <m/>
    <m/>
    <m/>
    <m/>
    <n v="3"/>
    <n v="1"/>
    <n v="3"/>
    <n v="5"/>
    <n v="2"/>
    <n v="5"/>
    <n v="5"/>
    <n v="1"/>
    <x v="4"/>
    <n v="5"/>
    <n v="4"/>
    <n v="4"/>
    <n v="5"/>
    <n v="5"/>
    <n v="4"/>
    <n v="5"/>
    <s v="SI"/>
    <n v="4"/>
    <m/>
    <x v="1"/>
    <x v="3"/>
    <x v="0"/>
    <x v="1"/>
    <n v="5"/>
    <x v="3"/>
    <m/>
    <s v="NO"/>
    <s v="NO"/>
    <x v="1"/>
    <m/>
    <x v="2"/>
    <x v="0"/>
    <m/>
    <n v="4"/>
    <n v="3"/>
    <m/>
    <s v="Falta iluminación en las mesas de la sala de lectura. muchas lámparas no funcionan, y muchas mesas no tienen."/>
    <d v="2018-02-09T12:12:01"/>
    <s v="10.150.1.152"/>
  </r>
  <r>
    <x v="20"/>
    <s v="Ciencias de la Salud"/>
    <n v="4"/>
    <n v="56"/>
    <m/>
    <m/>
    <n v="1"/>
    <n v="20"/>
    <m/>
    <n v="3"/>
    <n v="3"/>
    <m/>
    <n v="20"/>
    <n v="5"/>
    <m/>
    <m/>
    <m/>
    <m/>
    <n v="3"/>
    <n v="2"/>
    <n v="3"/>
    <n v="4"/>
    <m/>
    <n v="2"/>
    <n v="3"/>
    <n v="4"/>
    <m/>
    <m/>
    <m/>
    <n v="2"/>
    <n v="2"/>
    <n v="2"/>
    <n v="4"/>
    <n v="4"/>
    <n v="4"/>
    <n v="4"/>
    <n v="2"/>
    <x v="0"/>
    <n v="3"/>
    <n v="4"/>
    <n v="4"/>
    <n v="4"/>
    <n v="4"/>
    <n v="2"/>
    <n v="2"/>
    <s v="NO"/>
    <n v="4"/>
    <m/>
    <x v="3"/>
    <x v="0"/>
    <x v="0"/>
    <x v="0"/>
    <n v="4"/>
    <x v="0"/>
    <m/>
    <s v="SI"/>
    <s v="NO"/>
    <x v="1"/>
    <m/>
    <x v="1"/>
    <x v="2"/>
    <m/>
    <n v="3"/>
    <n v="4"/>
    <m/>
    <m/>
    <d v="2018-02-09T12:12:02"/>
    <s v="10.150.1.152"/>
  </r>
  <r>
    <x v="5"/>
    <s v="Ciencias Sociales"/>
    <n v="3"/>
    <n v="57"/>
    <m/>
    <m/>
    <n v="1"/>
    <n v="4"/>
    <m/>
    <n v="2"/>
    <n v="3"/>
    <m/>
    <n v="4"/>
    <n v="29"/>
    <n v="24"/>
    <m/>
    <m/>
    <m/>
    <n v="3"/>
    <n v="4"/>
    <n v="4"/>
    <n v="2"/>
    <m/>
    <n v="2"/>
    <n v="3"/>
    <m/>
    <m/>
    <m/>
    <m/>
    <n v="3"/>
    <n v="1"/>
    <n v="1"/>
    <n v="3"/>
    <n v="5"/>
    <n v="4"/>
    <n v="5"/>
    <n v="1"/>
    <x v="1"/>
    <n v="5"/>
    <n v="5"/>
    <n v="2"/>
    <n v="5"/>
    <n v="2"/>
    <n v="5"/>
    <n v="4"/>
    <s v="NO"/>
    <m/>
    <m/>
    <x v="1"/>
    <x v="3"/>
    <x v="3"/>
    <x v="1"/>
    <n v="5"/>
    <x v="3"/>
    <m/>
    <s v="SI"/>
    <s v="SI"/>
    <x v="3"/>
    <m/>
    <x v="2"/>
    <x v="1"/>
    <m/>
    <n v="4"/>
    <n v="3"/>
    <m/>
    <m/>
    <d v="2018-02-09T12:12:03"/>
    <s v="10.150.1.151"/>
  </r>
  <r>
    <x v="21"/>
    <s v="Ciencias Experimentales"/>
    <n v="2"/>
    <n v="58"/>
    <m/>
    <m/>
    <n v="1"/>
    <n v="17"/>
    <m/>
    <n v="4"/>
    <n v="2"/>
    <m/>
    <n v="29"/>
    <n v="17"/>
    <n v="8"/>
    <m/>
    <m/>
    <m/>
    <n v="4"/>
    <n v="5"/>
    <n v="5"/>
    <n v="4"/>
    <m/>
    <n v="2"/>
    <m/>
    <m/>
    <m/>
    <m/>
    <m/>
    <n v="5"/>
    <n v="1"/>
    <n v="3"/>
    <n v="1"/>
    <n v="4"/>
    <n v="4"/>
    <n v="3"/>
    <n v="1"/>
    <x v="1"/>
    <n v="3"/>
    <n v="4"/>
    <n v="5"/>
    <n v="4"/>
    <n v="5"/>
    <n v="5"/>
    <n v="5"/>
    <s v="NO"/>
    <n v="3"/>
    <m/>
    <x v="1"/>
    <x v="1"/>
    <x v="3"/>
    <x v="1"/>
    <n v="4"/>
    <x v="5"/>
    <m/>
    <s v="NO"/>
    <s v="NO"/>
    <x v="1"/>
    <m/>
    <x v="1"/>
    <x v="2"/>
    <m/>
    <n v="4"/>
    <n v="4"/>
    <m/>
    <m/>
    <d v="2018-02-09T12:12:04"/>
    <s v="10.150.1.152"/>
  </r>
  <r>
    <x v="15"/>
    <s v="Ciencias Experimentales"/>
    <n v="2"/>
    <n v="59"/>
    <m/>
    <m/>
    <n v="1"/>
    <n v="23"/>
    <m/>
    <n v="2"/>
    <n v="1"/>
    <m/>
    <n v="23"/>
    <n v="23"/>
    <n v="23"/>
    <m/>
    <m/>
    <m/>
    <n v="4"/>
    <n v="4"/>
    <n v="4"/>
    <n v="3"/>
    <m/>
    <n v="2"/>
    <m/>
    <m/>
    <m/>
    <m/>
    <m/>
    <n v="4"/>
    <n v="1"/>
    <n v="1"/>
    <n v="1"/>
    <n v="5"/>
    <n v="2"/>
    <n v="5"/>
    <n v="1"/>
    <x v="1"/>
    <n v="3"/>
    <n v="5"/>
    <n v="3"/>
    <n v="3"/>
    <n v="3"/>
    <n v="3"/>
    <n v="4"/>
    <s v="NO"/>
    <n v="3"/>
    <m/>
    <x v="0"/>
    <x v="2"/>
    <x v="0"/>
    <x v="1"/>
    <n v="5"/>
    <x v="3"/>
    <m/>
    <s v="NO"/>
    <s v="NO"/>
    <x v="1"/>
    <m/>
    <x v="1"/>
    <x v="1"/>
    <m/>
    <n v="4"/>
    <n v="3"/>
    <m/>
    <m/>
    <d v="2018-02-09T12:12:06"/>
    <s v="10.150.1.152"/>
  </r>
  <r>
    <x v="8"/>
    <s v="Ciencias de la Salud"/>
    <n v="4"/>
    <n v="60"/>
    <m/>
    <m/>
    <n v="2"/>
    <n v="22"/>
    <m/>
    <n v="3"/>
    <n v="3"/>
    <m/>
    <n v="22"/>
    <n v="18"/>
    <n v="13"/>
    <m/>
    <m/>
    <m/>
    <n v="4"/>
    <n v="4"/>
    <n v="3"/>
    <n v="4"/>
    <m/>
    <n v="2"/>
    <m/>
    <m/>
    <m/>
    <m/>
    <m/>
    <n v="2"/>
    <n v="5"/>
    <n v="2"/>
    <n v="1"/>
    <n v="4"/>
    <n v="4"/>
    <n v="2"/>
    <n v="3"/>
    <x v="5"/>
    <n v="4"/>
    <n v="3"/>
    <n v="3"/>
    <n v="4"/>
    <n v="4"/>
    <n v="4"/>
    <n v="4"/>
    <s v="SI"/>
    <n v="4"/>
    <m/>
    <x v="3"/>
    <x v="0"/>
    <x v="0"/>
    <x v="2"/>
    <n v="5"/>
    <x v="3"/>
    <m/>
    <s v="SI"/>
    <s v="NO"/>
    <x v="1"/>
    <m/>
    <x v="1"/>
    <x v="0"/>
    <m/>
    <n v="4"/>
    <n v="3"/>
    <m/>
    <m/>
    <d v="2018-02-09T12:12:13"/>
    <s v="10.150.1.152"/>
  </r>
  <r>
    <x v="9"/>
    <s v="Ciencias de la Salud"/>
    <n v="4"/>
    <n v="61"/>
    <m/>
    <m/>
    <n v="1"/>
    <n v="25"/>
    <m/>
    <n v="4"/>
    <n v="1"/>
    <m/>
    <n v="25"/>
    <m/>
    <m/>
    <m/>
    <m/>
    <m/>
    <n v="1"/>
    <n v="1"/>
    <n v="2"/>
    <n v="3"/>
    <m/>
    <m/>
    <n v="3"/>
    <m/>
    <m/>
    <m/>
    <m/>
    <n v="4"/>
    <n v="2"/>
    <n v="1"/>
    <n v="4"/>
    <n v="5"/>
    <n v="1"/>
    <n v="5"/>
    <n v="1"/>
    <x v="4"/>
    <n v="3"/>
    <n v="4"/>
    <n v="4"/>
    <m/>
    <n v="3"/>
    <n v="2"/>
    <n v="4"/>
    <s v="NO"/>
    <n v="1"/>
    <m/>
    <x v="1"/>
    <x v="3"/>
    <x v="3"/>
    <x v="1"/>
    <n v="5"/>
    <x v="3"/>
    <m/>
    <s v="NO"/>
    <s v="NO"/>
    <x v="1"/>
    <m/>
    <x v="4"/>
    <x v="4"/>
    <m/>
    <n v="2"/>
    <n v="2"/>
    <m/>
    <m/>
    <d v="2018-02-09T12:12:16"/>
    <s v="10.150.1.152"/>
  </r>
  <r>
    <x v="20"/>
    <s v="Ciencias de la Salud"/>
    <n v="4"/>
    <n v="62"/>
    <m/>
    <m/>
    <n v="1"/>
    <n v="20"/>
    <m/>
    <n v="4"/>
    <n v="3"/>
    <m/>
    <m/>
    <m/>
    <m/>
    <m/>
    <m/>
    <m/>
    <n v="4"/>
    <n v="4"/>
    <n v="5"/>
    <n v="5"/>
    <m/>
    <n v="2"/>
    <m/>
    <m/>
    <m/>
    <m/>
    <m/>
    <n v="3"/>
    <n v="2"/>
    <n v="3"/>
    <n v="2"/>
    <n v="4"/>
    <n v="3"/>
    <n v="5"/>
    <n v="1"/>
    <x v="1"/>
    <n v="4"/>
    <n v="3"/>
    <n v="3"/>
    <n v="5"/>
    <n v="5"/>
    <n v="4"/>
    <n v="3"/>
    <s v="NO"/>
    <n v="4"/>
    <m/>
    <x v="3"/>
    <x v="2"/>
    <x v="3"/>
    <x v="1"/>
    <n v="5"/>
    <x v="3"/>
    <m/>
    <s v="SI"/>
    <s v="NO"/>
    <x v="1"/>
    <m/>
    <x v="1"/>
    <x v="1"/>
    <m/>
    <n v="4"/>
    <n v="3"/>
    <m/>
    <m/>
    <d v="2018-02-09T12:12:20"/>
    <s v="10.150.1.152"/>
  </r>
  <r>
    <x v="15"/>
    <s v="Ciencias Experimentales"/>
    <n v="2"/>
    <n v="63"/>
    <m/>
    <m/>
    <n v="1"/>
    <n v="23"/>
    <m/>
    <n v="3"/>
    <n v="3"/>
    <m/>
    <n v="23"/>
    <m/>
    <m/>
    <m/>
    <m/>
    <m/>
    <n v="5"/>
    <n v="5"/>
    <n v="5"/>
    <n v="5"/>
    <n v="1"/>
    <m/>
    <m/>
    <m/>
    <m/>
    <m/>
    <m/>
    <n v="4"/>
    <n v="5"/>
    <m/>
    <m/>
    <m/>
    <m/>
    <m/>
    <m/>
    <x v="2"/>
    <n v="5"/>
    <n v="5"/>
    <n v="5"/>
    <n v="5"/>
    <n v="5"/>
    <n v="5"/>
    <n v="5"/>
    <s v="NO"/>
    <n v="5"/>
    <m/>
    <x v="1"/>
    <x v="3"/>
    <x v="3"/>
    <x v="1"/>
    <n v="5"/>
    <x v="3"/>
    <m/>
    <s v="NO"/>
    <s v="NO"/>
    <x v="3"/>
    <m/>
    <x v="3"/>
    <x v="3"/>
    <m/>
    <m/>
    <m/>
    <m/>
    <m/>
    <d v="2018-02-09T12:12:27"/>
    <s v="10.150.1.151"/>
  </r>
  <r>
    <x v="17"/>
    <s v="Ciencias Experimentales"/>
    <n v="2"/>
    <n v="64"/>
    <m/>
    <m/>
    <n v="2"/>
    <n v="2"/>
    <m/>
    <n v="3"/>
    <n v="3"/>
    <m/>
    <n v="2"/>
    <n v="7"/>
    <m/>
    <m/>
    <m/>
    <m/>
    <n v="4"/>
    <n v="4"/>
    <n v="4"/>
    <n v="2"/>
    <m/>
    <n v="2"/>
    <m/>
    <m/>
    <m/>
    <m/>
    <m/>
    <n v="2"/>
    <n v="4"/>
    <n v="1"/>
    <n v="2"/>
    <n v="5"/>
    <n v="4"/>
    <n v="4"/>
    <n v="1"/>
    <x v="3"/>
    <n v="4"/>
    <n v="3"/>
    <n v="4"/>
    <m/>
    <m/>
    <m/>
    <n v="4"/>
    <s v="NO"/>
    <n v="3"/>
    <m/>
    <x v="4"/>
    <x v="5"/>
    <x v="4"/>
    <x v="3"/>
    <m/>
    <x v="4"/>
    <m/>
    <s v="NO"/>
    <s v="NO"/>
    <x v="1"/>
    <m/>
    <x v="1"/>
    <x v="0"/>
    <m/>
    <n v="4"/>
    <m/>
    <m/>
    <m/>
    <d v="2018-02-09T12:12:28"/>
    <s v="10.150.1.151"/>
  </r>
  <r>
    <x v="6"/>
    <s v="Ciencias Sociales"/>
    <n v="3"/>
    <n v="65"/>
    <m/>
    <m/>
    <n v="1"/>
    <n v="9"/>
    <m/>
    <n v="4"/>
    <n v="4"/>
    <m/>
    <n v="9"/>
    <n v="26"/>
    <n v="4"/>
    <m/>
    <m/>
    <m/>
    <n v="4"/>
    <n v="3"/>
    <n v="3"/>
    <n v="3"/>
    <n v="1"/>
    <m/>
    <m/>
    <m/>
    <m/>
    <m/>
    <m/>
    <n v="4"/>
    <n v="2"/>
    <n v="2"/>
    <n v="3"/>
    <n v="5"/>
    <n v="5"/>
    <n v="4"/>
    <n v="3"/>
    <x v="4"/>
    <n v="4"/>
    <n v="5"/>
    <n v="5"/>
    <n v="4"/>
    <n v="5"/>
    <n v="4"/>
    <n v="5"/>
    <s v="SI"/>
    <n v="5"/>
    <m/>
    <x v="1"/>
    <x v="3"/>
    <x v="1"/>
    <x v="1"/>
    <n v="5"/>
    <x v="3"/>
    <m/>
    <s v="SI"/>
    <s v="NO"/>
    <x v="1"/>
    <m/>
    <x v="1"/>
    <x v="1"/>
    <m/>
    <n v="5"/>
    <n v="4"/>
    <m/>
    <m/>
    <d v="2018-02-09T12:12:37"/>
    <s v="10.150.1.152"/>
  </r>
  <r>
    <x v="7"/>
    <s v="Humanidades"/>
    <n v="1"/>
    <n v="66"/>
    <m/>
    <m/>
    <n v="2"/>
    <n v="14"/>
    <m/>
    <n v="3"/>
    <n v="3"/>
    <m/>
    <n v="14"/>
    <n v="4"/>
    <n v="14"/>
    <m/>
    <m/>
    <m/>
    <n v="3"/>
    <n v="3"/>
    <n v="4"/>
    <n v="2"/>
    <n v="1"/>
    <m/>
    <m/>
    <m/>
    <m/>
    <m/>
    <m/>
    <n v="3"/>
    <n v="3"/>
    <n v="3"/>
    <n v="1"/>
    <n v="5"/>
    <n v="4"/>
    <n v="1"/>
    <n v="2"/>
    <x v="2"/>
    <n v="2"/>
    <n v="4"/>
    <n v="4"/>
    <n v="4"/>
    <n v="4"/>
    <n v="4"/>
    <n v="4"/>
    <s v="NO"/>
    <n v="4"/>
    <m/>
    <x v="3"/>
    <x v="0"/>
    <x v="0"/>
    <x v="0"/>
    <n v="4"/>
    <x v="0"/>
    <m/>
    <s v="SI"/>
    <s v="SI"/>
    <x v="5"/>
    <m/>
    <x v="2"/>
    <x v="1"/>
    <m/>
    <n v="4"/>
    <n v="3"/>
    <m/>
    <s v="Uno de los aspectos más importantes para mejorar el servicio de biblioteca sería la mejora del servicio informático. Considerando la era tecnológica y la gran cantidad de consultas realizadas por internet, sería estupendo si tuviésemos una mejor conexión a internet y un mejor rendimiento de los ordenadores. Igualmente cabría señalar la falta de escáners en la biblioteca (antes había 2, ahora sólo 1), otra de las herramientas indispensables para un mejor aprovechamiento del servicio bibliotecario.  "/>
    <d v="2018-02-09T12:12:52"/>
    <s v="10.150.1.151"/>
  </r>
  <r>
    <x v="18"/>
    <s v="Ciencias de la Salud"/>
    <n v="4"/>
    <n v="67"/>
    <m/>
    <m/>
    <n v="1"/>
    <n v="19"/>
    <m/>
    <n v="3"/>
    <n v="1"/>
    <m/>
    <n v="29"/>
    <n v="19"/>
    <n v="15"/>
    <m/>
    <m/>
    <m/>
    <n v="4"/>
    <n v="4"/>
    <n v="4"/>
    <n v="3"/>
    <m/>
    <m/>
    <m/>
    <n v="4"/>
    <m/>
    <m/>
    <m/>
    <n v="3"/>
    <n v="3"/>
    <n v="3"/>
    <n v="4"/>
    <n v="3"/>
    <n v="5"/>
    <n v="5"/>
    <n v="4"/>
    <x v="5"/>
    <n v="4"/>
    <n v="4"/>
    <n v="4"/>
    <n v="5"/>
    <n v="5"/>
    <n v="3"/>
    <n v="3"/>
    <s v="NO"/>
    <n v="3"/>
    <m/>
    <x v="1"/>
    <x v="3"/>
    <x v="0"/>
    <x v="1"/>
    <n v="5"/>
    <x v="3"/>
    <m/>
    <s v="NO"/>
    <s v="SI"/>
    <x v="3"/>
    <m/>
    <x v="1"/>
    <x v="2"/>
    <m/>
    <n v="3"/>
    <m/>
    <m/>
    <m/>
    <d v="2018-02-09T12:13:02"/>
    <s v="10.150.1.151"/>
  </r>
  <r>
    <x v="17"/>
    <s v="Ciencias Experimentales"/>
    <n v="2"/>
    <n v="68"/>
    <m/>
    <m/>
    <n v="1"/>
    <n v="2"/>
    <m/>
    <n v="4"/>
    <n v="4"/>
    <m/>
    <n v="2"/>
    <n v="13"/>
    <m/>
    <m/>
    <m/>
    <m/>
    <n v="4"/>
    <n v="3"/>
    <n v="4"/>
    <n v="4"/>
    <m/>
    <n v="2"/>
    <m/>
    <m/>
    <m/>
    <m/>
    <m/>
    <n v="4"/>
    <n v="3"/>
    <n v="1"/>
    <n v="1"/>
    <n v="4"/>
    <n v="5"/>
    <n v="4"/>
    <n v="1"/>
    <x v="0"/>
    <n v="4"/>
    <n v="5"/>
    <n v="5"/>
    <n v="4"/>
    <n v="4"/>
    <n v="3"/>
    <n v="5"/>
    <s v="NO"/>
    <n v="5"/>
    <m/>
    <x v="0"/>
    <x v="0"/>
    <x v="0"/>
    <x v="0"/>
    <n v="4"/>
    <x v="3"/>
    <m/>
    <s v="NO"/>
    <s v="NO"/>
    <x v="1"/>
    <m/>
    <x v="1"/>
    <x v="0"/>
    <m/>
    <n v="4"/>
    <m/>
    <m/>
    <m/>
    <d v="2018-02-09T12:13:03"/>
    <s v="10.150.1.152"/>
  </r>
  <r>
    <x v="21"/>
    <s v="Ciencias Experimentales"/>
    <n v="2"/>
    <n v="69"/>
    <m/>
    <m/>
    <n v="1"/>
    <n v="17"/>
    <m/>
    <n v="4"/>
    <n v="3"/>
    <m/>
    <n v="17"/>
    <n v="8"/>
    <n v="29"/>
    <m/>
    <m/>
    <m/>
    <n v="3"/>
    <n v="3"/>
    <n v="3"/>
    <n v="4"/>
    <m/>
    <n v="2"/>
    <m/>
    <m/>
    <m/>
    <m/>
    <m/>
    <n v="3"/>
    <n v="1"/>
    <n v="1"/>
    <n v="3"/>
    <n v="4"/>
    <n v="3"/>
    <n v="4"/>
    <n v="4"/>
    <x v="1"/>
    <n v="3"/>
    <n v="4"/>
    <n v="4"/>
    <n v="5"/>
    <n v="4"/>
    <n v="3"/>
    <n v="3"/>
    <s v="NO"/>
    <n v="2"/>
    <m/>
    <x v="3"/>
    <x v="0"/>
    <x v="0"/>
    <x v="1"/>
    <n v="4"/>
    <x v="1"/>
    <m/>
    <s v="NO"/>
    <s v="NO"/>
    <x v="1"/>
    <m/>
    <x v="1"/>
    <x v="2"/>
    <m/>
    <n v="4"/>
    <m/>
    <m/>
    <m/>
    <d v="2018-02-09T12:13:12"/>
    <s v="10.150.1.151"/>
  </r>
  <r>
    <x v="7"/>
    <s v="Humanidades"/>
    <n v="1"/>
    <n v="70"/>
    <m/>
    <m/>
    <n v="3"/>
    <n v="14"/>
    <m/>
    <n v="3"/>
    <n v="4"/>
    <m/>
    <n v="29"/>
    <n v="14"/>
    <m/>
    <m/>
    <m/>
    <m/>
    <n v="5"/>
    <n v="3"/>
    <n v="4"/>
    <n v="3"/>
    <m/>
    <n v="2"/>
    <m/>
    <m/>
    <m/>
    <m/>
    <m/>
    <n v="4"/>
    <n v="3"/>
    <n v="4"/>
    <n v="4"/>
    <n v="2"/>
    <n v="5"/>
    <n v="2"/>
    <n v="3"/>
    <x v="4"/>
    <n v="4"/>
    <n v="4"/>
    <n v="5"/>
    <n v="3"/>
    <n v="4"/>
    <n v="3"/>
    <n v="3"/>
    <s v="SI"/>
    <n v="4"/>
    <m/>
    <x v="3"/>
    <x v="3"/>
    <x v="3"/>
    <x v="1"/>
    <n v="5"/>
    <x v="3"/>
    <m/>
    <s v="SI"/>
    <s v="NO"/>
    <x v="1"/>
    <m/>
    <x v="0"/>
    <x v="0"/>
    <m/>
    <n v="4"/>
    <n v="4"/>
    <m/>
    <m/>
    <d v="2018-02-09T12:13:13"/>
    <s v="10.150.1.151"/>
  </r>
  <r>
    <x v="7"/>
    <s v="Humanidades"/>
    <n v="1"/>
    <n v="71"/>
    <m/>
    <m/>
    <n v="1"/>
    <n v="14"/>
    <m/>
    <n v="3"/>
    <n v="2"/>
    <m/>
    <n v="29"/>
    <n v="14"/>
    <m/>
    <m/>
    <m/>
    <m/>
    <n v="4"/>
    <n v="5"/>
    <n v="4"/>
    <n v="4"/>
    <m/>
    <n v="2"/>
    <m/>
    <m/>
    <m/>
    <m/>
    <m/>
    <n v="3"/>
    <n v="4"/>
    <n v="3"/>
    <n v="3"/>
    <n v="5"/>
    <n v="4"/>
    <n v="5"/>
    <n v="3"/>
    <x v="3"/>
    <n v="2"/>
    <n v="4"/>
    <n v="3"/>
    <n v="3"/>
    <n v="3"/>
    <n v="2"/>
    <n v="4"/>
    <s v="NO"/>
    <n v="3"/>
    <m/>
    <x v="0"/>
    <x v="2"/>
    <x v="1"/>
    <x v="2"/>
    <n v="3"/>
    <x v="2"/>
    <m/>
    <s v="SI"/>
    <s v="NO"/>
    <x v="1"/>
    <m/>
    <x v="4"/>
    <x v="0"/>
    <m/>
    <n v="4"/>
    <n v="3"/>
    <m/>
    <m/>
    <d v="2018-02-09T12:13:14"/>
    <s v="10.150.1.151"/>
  </r>
  <r>
    <x v="22"/>
    <s v="Humanidades"/>
    <n v="1"/>
    <n v="72"/>
    <m/>
    <m/>
    <n v="2"/>
    <n v="1"/>
    <m/>
    <n v="3"/>
    <n v="3"/>
    <m/>
    <n v="1"/>
    <m/>
    <m/>
    <s v="Reina Sofía "/>
    <m/>
    <m/>
    <n v="5"/>
    <n v="5"/>
    <n v="5"/>
    <n v="4"/>
    <m/>
    <n v="2"/>
    <m/>
    <m/>
    <m/>
    <m/>
    <m/>
    <n v="4"/>
    <n v="2"/>
    <n v="4"/>
    <n v="4"/>
    <n v="2"/>
    <n v="3"/>
    <n v="3"/>
    <m/>
    <x v="3"/>
    <n v="4"/>
    <n v="5"/>
    <n v="5"/>
    <n v="4"/>
    <n v="5"/>
    <n v="5"/>
    <n v="5"/>
    <s v="SI"/>
    <n v="4"/>
    <m/>
    <x v="1"/>
    <x v="3"/>
    <x v="3"/>
    <x v="0"/>
    <n v="4"/>
    <x v="3"/>
    <m/>
    <s v="SI"/>
    <s v="SI"/>
    <x v="3"/>
    <m/>
    <x v="1"/>
    <x v="1"/>
    <m/>
    <n v="5"/>
    <n v="3"/>
    <m/>
    <m/>
    <d v="2018-02-09T12:13:21"/>
    <s v="10.150.1.151"/>
  </r>
  <r>
    <x v="1"/>
    <s v="Ciencias de la Salud"/>
    <n v="4"/>
    <n v="73"/>
    <m/>
    <m/>
    <n v="1"/>
    <n v="18"/>
    <m/>
    <n v="3"/>
    <n v="1"/>
    <m/>
    <n v="18"/>
    <n v="11"/>
    <m/>
    <m/>
    <m/>
    <m/>
    <n v="4"/>
    <n v="5"/>
    <n v="5"/>
    <n v="4"/>
    <n v="1"/>
    <m/>
    <m/>
    <m/>
    <m/>
    <m/>
    <m/>
    <n v="2"/>
    <n v="1"/>
    <n v="1"/>
    <n v="1"/>
    <n v="4"/>
    <n v="1"/>
    <n v="5"/>
    <n v="1"/>
    <x v="4"/>
    <n v="4"/>
    <n v="4"/>
    <n v="4"/>
    <n v="4"/>
    <n v="4"/>
    <n v="4"/>
    <n v="4"/>
    <s v="NO"/>
    <n v="4"/>
    <m/>
    <x v="3"/>
    <x v="3"/>
    <x v="3"/>
    <x v="1"/>
    <n v="5"/>
    <x v="3"/>
    <m/>
    <s v="NO"/>
    <s v="NO"/>
    <x v="1"/>
    <m/>
    <x v="1"/>
    <x v="2"/>
    <m/>
    <n v="4"/>
    <n v="3"/>
    <m/>
    <m/>
    <d v="2018-02-09T12:13:25"/>
    <s v="10.150.1.151"/>
  </r>
  <r>
    <x v="4"/>
    <s v="Humanidades"/>
    <n v="1"/>
    <n v="74"/>
    <m/>
    <m/>
    <n v="1"/>
    <n v="12"/>
    <m/>
    <n v="3"/>
    <n v="3"/>
    <m/>
    <n v="12"/>
    <m/>
    <m/>
    <s v="Biblioteca municipal de Pinto"/>
    <m/>
    <m/>
    <n v="5"/>
    <n v="4"/>
    <n v="4"/>
    <n v="4"/>
    <n v="1"/>
    <m/>
    <m/>
    <m/>
    <m/>
    <m/>
    <m/>
    <n v="2"/>
    <n v="1"/>
    <n v="2"/>
    <n v="3"/>
    <n v="5"/>
    <n v="4"/>
    <n v="5"/>
    <n v="4"/>
    <x v="1"/>
    <n v="3"/>
    <n v="4"/>
    <n v="4"/>
    <n v="4"/>
    <n v="4"/>
    <n v="4"/>
    <n v="4"/>
    <s v="SI"/>
    <n v="4"/>
    <m/>
    <x v="3"/>
    <x v="2"/>
    <x v="0"/>
    <x v="0"/>
    <n v="3"/>
    <x v="2"/>
    <m/>
    <s v="NO"/>
    <s v="SI"/>
    <x v="3"/>
    <m/>
    <x v="3"/>
    <x v="0"/>
    <m/>
    <n v="3"/>
    <n v="4"/>
    <m/>
    <m/>
    <d v="2018-02-09T12:13:29"/>
    <s v="10.150.1.151"/>
  </r>
  <r>
    <x v="23"/>
    <s v="Ciencias Experimentales"/>
    <n v="2"/>
    <n v="75"/>
    <m/>
    <m/>
    <n v="1"/>
    <n v="10"/>
    <m/>
    <n v="4"/>
    <n v="3"/>
    <m/>
    <n v="10"/>
    <m/>
    <m/>
    <m/>
    <m/>
    <m/>
    <n v="5"/>
    <n v="3"/>
    <n v="4"/>
    <n v="2"/>
    <m/>
    <m/>
    <m/>
    <m/>
    <s v="22h"/>
    <m/>
    <m/>
    <n v="4"/>
    <n v="2"/>
    <n v="3"/>
    <n v="1"/>
    <n v="4"/>
    <n v="3"/>
    <n v="3"/>
    <n v="1"/>
    <x v="4"/>
    <n v="4"/>
    <n v="4"/>
    <n v="4"/>
    <n v="4"/>
    <n v="4"/>
    <n v="3"/>
    <n v="4"/>
    <s v="SI"/>
    <n v="3"/>
    <m/>
    <x v="1"/>
    <x v="2"/>
    <x v="2"/>
    <x v="0"/>
    <n v="4"/>
    <x v="0"/>
    <m/>
    <s v="NO"/>
    <s v="NO"/>
    <x v="1"/>
    <m/>
    <x v="1"/>
    <x v="2"/>
    <m/>
    <n v="3"/>
    <n v="3"/>
    <m/>
    <m/>
    <d v="2018-02-09T12:13:33"/>
    <s v="10.150.1.152"/>
  </r>
  <r>
    <x v="19"/>
    <s v="Ciencias Sociales"/>
    <n v="3"/>
    <n v="76"/>
    <m/>
    <m/>
    <n v="1"/>
    <n v="5"/>
    <m/>
    <n v="3"/>
    <n v="3"/>
    <m/>
    <n v="5"/>
    <n v="13"/>
    <m/>
    <s v="Biblioteca pública Miguel Hernandez"/>
    <m/>
    <m/>
    <n v="2"/>
    <n v="4"/>
    <n v="4"/>
    <n v="4"/>
    <m/>
    <n v="2"/>
    <m/>
    <n v="4"/>
    <n v="0"/>
    <m/>
    <m/>
    <n v="4"/>
    <n v="2"/>
    <n v="3"/>
    <n v="4"/>
    <n v="5"/>
    <n v="5"/>
    <n v="3"/>
    <n v="3"/>
    <x v="4"/>
    <n v="4"/>
    <n v="3"/>
    <n v="2"/>
    <n v="4"/>
    <n v="5"/>
    <n v="3"/>
    <n v="5"/>
    <s v="NO"/>
    <n v="5"/>
    <m/>
    <x v="1"/>
    <x v="0"/>
    <x v="0"/>
    <x v="1"/>
    <n v="5"/>
    <x v="3"/>
    <m/>
    <s v="SI"/>
    <s v="NO"/>
    <x v="1"/>
    <m/>
    <x v="0"/>
    <x v="0"/>
    <m/>
    <n v="4"/>
    <n v="3"/>
    <m/>
    <m/>
    <d v="2018-02-09T12:13:38"/>
    <s v="10.150.1.152"/>
  </r>
  <r>
    <x v="14"/>
    <s v="Humanidades"/>
    <n v="1"/>
    <n v="77"/>
    <m/>
    <m/>
    <n v="2"/>
    <n v="16"/>
    <m/>
    <n v="4"/>
    <n v="5"/>
    <m/>
    <n v="3"/>
    <n v="29"/>
    <n v="16"/>
    <m/>
    <m/>
    <m/>
    <n v="4"/>
    <n v="4"/>
    <n v="2"/>
    <n v="1"/>
    <m/>
    <m/>
    <n v="3"/>
    <m/>
    <m/>
    <m/>
    <m/>
    <n v="5"/>
    <n v="3"/>
    <n v="1"/>
    <n v="1"/>
    <n v="5"/>
    <n v="5"/>
    <n v="2"/>
    <n v="2"/>
    <x v="3"/>
    <n v="3"/>
    <n v="2"/>
    <n v="1"/>
    <n v="2"/>
    <n v="3"/>
    <n v="3"/>
    <n v="4"/>
    <s v="NO"/>
    <n v="3"/>
    <m/>
    <x v="0"/>
    <x v="3"/>
    <x v="1"/>
    <x v="5"/>
    <n v="3"/>
    <x v="0"/>
    <m/>
    <s v="NO"/>
    <s v="NO"/>
    <x v="0"/>
    <m/>
    <x v="0"/>
    <x v="0"/>
    <m/>
    <n v="3"/>
    <n v="3"/>
    <m/>
    <m/>
    <d v="2018-02-09T12:13:47"/>
    <s v="10.150.1.152"/>
  </r>
  <r>
    <x v="10"/>
    <s v="Ciencias de la Salud"/>
    <n v="4"/>
    <n v="78"/>
    <m/>
    <m/>
    <n v="3"/>
    <n v="21"/>
    <m/>
    <n v="1"/>
    <n v="3"/>
    <m/>
    <n v="21"/>
    <m/>
    <m/>
    <m/>
    <m/>
    <m/>
    <n v="4"/>
    <n v="3"/>
    <n v="3"/>
    <n v="4"/>
    <n v="1"/>
    <m/>
    <m/>
    <m/>
    <m/>
    <m/>
    <m/>
    <n v="3"/>
    <n v="4"/>
    <n v="3"/>
    <n v="2"/>
    <n v="3"/>
    <n v="5"/>
    <n v="2"/>
    <n v="2"/>
    <x v="4"/>
    <n v="4"/>
    <n v="4"/>
    <n v="4"/>
    <n v="5"/>
    <n v="5"/>
    <n v="4"/>
    <n v="3"/>
    <s v="NO"/>
    <n v="5"/>
    <m/>
    <x v="1"/>
    <x v="0"/>
    <x v="0"/>
    <x v="2"/>
    <n v="4"/>
    <x v="0"/>
    <m/>
    <s v="SI"/>
    <s v="SI"/>
    <x v="4"/>
    <m/>
    <x v="2"/>
    <x v="1"/>
    <m/>
    <n v="4"/>
    <n v="4"/>
    <m/>
    <m/>
    <d v="2018-02-09T12:13:49"/>
    <s v="10.150.1.152"/>
  </r>
  <r>
    <x v="4"/>
    <s v="Humanidades"/>
    <n v="1"/>
    <n v="79"/>
    <m/>
    <m/>
    <n v="2"/>
    <n v="12"/>
    <m/>
    <n v="3"/>
    <n v="4"/>
    <m/>
    <n v="12"/>
    <n v="20"/>
    <m/>
    <m/>
    <m/>
    <m/>
    <n v="5"/>
    <n v="4"/>
    <n v="3"/>
    <n v="4"/>
    <m/>
    <m/>
    <m/>
    <n v="4"/>
    <n v="22"/>
    <m/>
    <m/>
    <n v="4"/>
    <n v="3"/>
    <n v="3"/>
    <n v="2"/>
    <n v="5"/>
    <n v="3"/>
    <n v="4"/>
    <n v="1"/>
    <x v="5"/>
    <n v="5"/>
    <n v="5"/>
    <n v="5"/>
    <n v="5"/>
    <n v="5"/>
    <n v="3"/>
    <n v="5"/>
    <s v="SI"/>
    <n v="5"/>
    <m/>
    <x v="1"/>
    <x v="3"/>
    <x v="3"/>
    <x v="1"/>
    <n v="5"/>
    <x v="3"/>
    <m/>
    <s v="SI"/>
    <s v="SI"/>
    <x v="4"/>
    <m/>
    <x v="2"/>
    <x v="1"/>
    <m/>
    <n v="4"/>
    <m/>
    <m/>
    <m/>
    <d v="2018-02-09T12:14:01"/>
    <s v="10.150.1.152"/>
  </r>
  <r>
    <x v="19"/>
    <s v="Ciencias Sociales"/>
    <n v="3"/>
    <n v="80"/>
    <m/>
    <m/>
    <n v="1"/>
    <n v="5"/>
    <m/>
    <n v="4"/>
    <n v="5"/>
    <m/>
    <n v="5"/>
    <n v="20"/>
    <n v="29"/>
    <m/>
    <m/>
    <m/>
    <n v="4"/>
    <n v="3"/>
    <n v="4"/>
    <n v="3"/>
    <m/>
    <n v="2"/>
    <m/>
    <m/>
    <m/>
    <m/>
    <m/>
    <n v="4"/>
    <n v="1"/>
    <n v="3"/>
    <n v="3"/>
    <n v="4"/>
    <n v="2"/>
    <n v="4"/>
    <n v="3"/>
    <x v="4"/>
    <n v="2"/>
    <n v="4"/>
    <n v="3"/>
    <n v="3"/>
    <n v="3"/>
    <n v="2"/>
    <n v="3"/>
    <s v="NO"/>
    <n v="4"/>
    <m/>
    <x v="0"/>
    <x v="2"/>
    <x v="1"/>
    <x v="0"/>
    <n v="4"/>
    <x v="0"/>
    <m/>
    <s v="SI"/>
    <s v="NO"/>
    <x v="1"/>
    <m/>
    <x v="0"/>
    <x v="0"/>
    <m/>
    <n v="4"/>
    <n v="4"/>
    <m/>
    <s v="No me interesaba."/>
    <d v="2018-02-09T12:14:04"/>
    <s v="10.150.1.152"/>
  </r>
  <r>
    <x v="5"/>
    <s v="Ciencias Sociales"/>
    <n v="3"/>
    <n v="81"/>
    <m/>
    <m/>
    <n v="2"/>
    <n v="4"/>
    <m/>
    <n v="5"/>
    <n v="1"/>
    <m/>
    <n v="29"/>
    <n v="3"/>
    <m/>
    <s v="Alpederete"/>
    <m/>
    <m/>
    <n v="1"/>
    <n v="1"/>
    <n v="1"/>
    <n v="1"/>
    <n v="1"/>
    <n v="2"/>
    <n v="3"/>
    <n v="4"/>
    <m/>
    <m/>
    <m/>
    <n v="1"/>
    <n v="1"/>
    <n v="1"/>
    <n v="1"/>
    <n v="1"/>
    <n v="1"/>
    <n v="1"/>
    <n v="1"/>
    <x v="6"/>
    <n v="1"/>
    <n v="1"/>
    <n v="1"/>
    <n v="1"/>
    <n v="1"/>
    <n v="1"/>
    <n v="1"/>
    <s v="SI"/>
    <n v="1"/>
    <m/>
    <x v="5"/>
    <x v="4"/>
    <x v="5"/>
    <x v="4"/>
    <n v="1"/>
    <x v="1"/>
    <m/>
    <s v="SI"/>
    <s v="SI"/>
    <x v="0"/>
    <m/>
    <x v="5"/>
    <x v="5"/>
    <m/>
    <n v="1"/>
    <n v="1"/>
    <m/>
    <s v="Es una basura la universidad "/>
    <d v="2018-02-09T12:14:09"/>
    <s v="10.150.1.151"/>
  </r>
  <r>
    <x v="3"/>
    <s v="Ciencias Sociales"/>
    <n v="3"/>
    <n v="82"/>
    <m/>
    <m/>
    <n v="1"/>
    <n v="11"/>
    <m/>
    <n v="3"/>
    <n v="4"/>
    <m/>
    <n v="29"/>
    <n v="15"/>
    <n v="11"/>
    <m/>
    <m/>
    <m/>
    <n v="5"/>
    <n v="5"/>
    <n v="5"/>
    <n v="3"/>
    <m/>
    <n v="2"/>
    <n v="3"/>
    <m/>
    <m/>
    <m/>
    <m/>
    <n v="1"/>
    <n v="1"/>
    <n v="3"/>
    <n v="5"/>
    <n v="1"/>
    <n v="3"/>
    <n v="1"/>
    <n v="1"/>
    <x v="6"/>
    <n v="2"/>
    <n v="1"/>
    <n v="2"/>
    <n v="2"/>
    <n v="3"/>
    <n v="1"/>
    <n v="1"/>
    <s v="SI"/>
    <n v="2"/>
    <m/>
    <x v="2"/>
    <x v="4"/>
    <x v="2"/>
    <x v="5"/>
    <n v="2"/>
    <x v="5"/>
    <m/>
    <s v="NO"/>
    <s v="NO"/>
    <x v="0"/>
    <m/>
    <x v="4"/>
    <x v="4"/>
    <m/>
    <n v="3"/>
    <n v="3"/>
    <m/>
    <m/>
    <d v="2018-02-09T12:14:14"/>
    <s v="10.150.1.152"/>
  </r>
  <r>
    <x v="10"/>
    <s v="Ciencias de la Salud"/>
    <n v="4"/>
    <n v="83"/>
    <m/>
    <m/>
    <n v="1"/>
    <n v="21"/>
    <m/>
    <n v="5"/>
    <n v="3"/>
    <m/>
    <n v="16"/>
    <n v="29"/>
    <n v="21"/>
    <m/>
    <m/>
    <m/>
    <n v="3"/>
    <n v="1"/>
    <n v="1"/>
    <n v="1"/>
    <n v="1"/>
    <n v="2"/>
    <n v="3"/>
    <m/>
    <m/>
    <m/>
    <m/>
    <n v="2"/>
    <n v="2"/>
    <n v="2"/>
    <n v="5"/>
    <n v="5"/>
    <n v="5"/>
    <n v="5"/>
    <n v="1"/>
    <x v="4"/>
    <n v="3"/>
    <n v="3"/>
    <n v="3"/>
    <n v="3"/>
    <n v="4"/>
    <n v="2"/>
    <n v="2"/>
    <s v="SI"/>
    <n v="1"/>
    <m/>
    <x v="3"/>
    <x v="0"/>
    <x v="0"/>
    <x v="1"/>
    <n v="4"/>
    <x v="0"/>
    <m/>
    <s v="SI"/>
    <s v="SI"/>
    <x v="4"/>
    <m/>
    <x v="1"/>
    <x v="0"/>
    <m/>
    <n v="3"/>
    <n v="3"/>
    <m/>
    <s v="A igual que remití el año pasado (aunque veo que resulta bastante inútil), me parece realmente lamentable que una facultad con tantos alumnos como la facultad de Veterinaria tenga una biblioteca pequeña y además en un sótano, con salas de estudio que ni siquiera están insonorizadas. Me parece muy mal que cada vez que quiera estudiar me tenga que ir hasta la biblioteca de Geografía e Historia, porque la de Veterinaria no me guste, esté llena o haya obras cerca que molesten a los estudiantes.&lt;br&gt;Debería reformarse esa biblioteca (ya no digo cambiar de sitio porque eso no se hará ni en sueños), con puestos de estudios mejores, una disposición de las estanterías mejor y unas salas de estudio insonorizadas (lo más urgente... cuando estás fuera se oye todo lo que dicen dentro).&lt;br&gt;Espero que este año mi respuesta sirva al menos de algo..."/>
    <d v="2018-02-09T12:14:22"/>
    <s v="10.150.1.152"/>
  </r>
  <r>
    <x v="24"/>
    <s v="Ciencias de la Salud"/>
    <n v="4"/>
    <n v="84"/>
    <m/>
    <m/>
    <n v="1"/>
    <n v="13"/>
    <m/>
    <n v="4"/>
    <n v="1"/>
    <m/>
    <n v="29"/>
    <n v="19"/>
    <n v="4"/>
    <m/>
    <m/>
    <m/>
    <n v="4"/>
    <n v="5"/>
    <n v="5"/>
    <n v="4"/>
    <n v="1"/>
    <n v="2"/>
    <m/>
    <n v="4"/>
    <d v="1900-01-10T00:00:00"/>
    <m/>
    <m/>
    <n v="4"/>
    <n v="1"/>
    <n v="2"/>
    <n v="4"/>
    <n v="5"/>
    <m/>
    <n v="5"/>
    <n v="1"/>
    <x v="3"/>
    <n v="3"/>
    <m/>
    <n v="5"/>
    <n v="3"/>
    <n v="3"/>
    <n v="3"/>
    <n v="2"/>
    <s v="NO"/>
    <n v="4"/>
    <m/>
    <x v="3"/>
    <x v="0"/>
    <x v="0"/>
    <x v="0"/>
    <n v="2"/>
    <x v="5"/>
    <m/>
    <s v="NO"/>
    <s v="NO"/>
    <x v="1"/>
    <m/>
    <x v="1"/>
    <x v="2"/>
    <m/>
    <n v="4"/>
    <m/>
    <m/>
    <m/>
    <d v="2018-02-09T12:14:23"/>
    <s v="10.150.1.151"/>
  </r>
  <r>
    <x v="17"/>
    <s v="Ciencias Experimentales"/>
    <n v="2"/>
    <n v="85"/>
    <m/>
    <m/>
    <n v="1"/>
    <n v="2"/>
    <m/>
    <n v="3"/>
    <n v="3"/>
    <m/>
    <n v="2"/>
    <m/>
    <m/>
    <m/>
    <m/>
    <m/>
    <n v="5"/>
    <n v="5"/>
    <n v="5"/>
    <n v="5"/>
    <m/>
    <m/>
    <m/>
    <n v="4"/>
    <m/>
    <m/>
    <m/>
    <n v="1"/>
    <n v="1"/>
    <n v="1"/>
    <n v="3"/>
    <n v="5"/>
    <n v="4"/>
    <n v="5"/>
    <n v="2"/>
    <x v="3"/>
    <n v="3"/>
    <n v="3"/>
    <n v="5"/>
    <n v="5"/>
    <n v="3"/>
    <n v="3"/>
    <n v="3"/>
    <s v="NO"/>
    <n v="3"/>
    <m/>
    <x v="1"/>
    <x v="3"/>
    <x v="1"/>
    <x v="1"/>
    <n v="3"/>
    <x v="2"/>
    <m/>
    <s v="NO"/>
    <s v="NO"/>
    <x v="1"/>
    <m/>
    <x v="2"/>
    <x v="2"/>
    <m/>
    <n v="4"/>
    <n v="3"/>
    <m/>
    <m/>
    <d v="2018-02-09T12:14:30"/>
    <s v="10.150.1.151"/>
  </r>
  <r>
    <x v="7"/>
    <s v="Humanidades"/>
    <n v="1"/>
    <n v="86"/>
    <m/>
    <m/>
    <n v="1"/>
    <n v="14"/>
    <m/>
    <n v="4"/>
    <n v="3"/>
    <m/>
    <n v="15"/>
    <n v="14"/>
    <n v="29"/>
    <m/>
    <m/>
    <m/>
    <n v="1"/>
    <n v="1"/>
    <n v="1"/>
    <n v="1"/>
    <m/>
    <n v="2"/>
    <m/>
    <n v="4"/>
    <n v="22"/>
    <m/>
    <m/>
    <n v="4"/>
    <n v="2"/>
    <n v="2"/>
    <n v="2"/>
    <n v="5"/>
    <n v="4"/>
    <n v="5"/>
    <n v="1"/>
    <x v="4"/>
    <n v="5"/>
    <n v="5"/>
    <n v="5"/>
    <n v="5"/>
    <n v="5"/>
    <n v="3"/>
    <n v="5"/>
    <s v="NO"/>
    <n v="5"/>
    <m/>
    <x v="1"/>
    <x v="0"/>
    <x v="3"/>
    <x v="1"/>
    <n v="5"/>
    <x v="3"/>
    <m/>
    <s v="NO"/>
    <s v="NO"/>
    <x v="1"/>
    <m/>
    <x v="2"/>
    <x v="1"/>
    <m/>
    <n v="5"/>
    <n v="5"/>
    <m/>
    <m/>
    <d v="2018-02-09T12:14:34"/>
    <s v="10.150.1.151"/>
  </r>
  <r>
    <x v="3"/>
    <s v="Ciencias Sociales"/>
    <n v="3"/>
    <n v="87"/>
    <m/>
    <m/>
    <n v="1"/>
    <n v="11"/>
    <m/>
    <n v="2"/>
    <n v="2"/>
    <m/>
    <n v="29"/>
    <n v="11"/>
    <n v="9"/>
    <m/>
    <m/>
    <m/>
    <n v="4"/>
    <n v="4"/>
    <n v="5"/>
    <n v="5"/>
    <m/>
    <n v="2"/>
    <m/>
    <n v="4"/>
    <n v="5"/>
    <m/>
    <m/>
    <n v="3"/>
    <n v="1"/>
    <n v="3"/>
    <n v="3"/>
    <n v="4"/>
    <n v="5"/>
    <n v="5"/>
    <n v="1"/>
    <x v="4"/>
    <n v="4"/>
    <n v="5"/>
    <n v="5"/>
    <n v="5"/>
    <n v="5"/>
    <n v="5"/>
    <n v="5"/>
    <s v="NO"/>
    <n v="5"/>
    <m/>
    <x v="1"/>
    <x v="3"/>
    <x v="3"/>
    <x v="1"/>
    <n v="5"/>
    <x v="3"/>
    <m/>
    <s v="NO"/>
    <s v="NO"/>
    <x v="1"/>
    <m/>
    <x v="2"/>
    <x v="1"/>
    <m/>
    <n v="5"/>
    <m/>
    <m/>
    <m/>
    <d v="2018-02-09T12:14:36"/>
    <s v="10.150.1.151"/>
  </r>
  <r>
    <x v="14"/>
    <s v="Humanidades"/>
    <n v="1"/>
    <n v="88"/>
    <m/>
    <m/>
    <n v="2"/>
    <n v="16"/>
    <m/>
    <n v="4"/>
    <n v="4"/>
    <m/>
    <n v="16"/>
    <n v="1"/>
    <n v="14"/>
    <m/>
    <m/>
    <m/>
    <n v="3"/>
    <n v="3"/>
    <n v="4"/>
    <n v="4"/>
    <n v="1"/>
    <m/>
    <m/>
    <m/>
    <m/>
    <m/>
    <m/>
    <n v="4"/>
    <n v="2"/>
    <n v="2"/>
    <n v="2"/>
    <n v="5"/>
    <n v="4"/>
    <n v="4"/>
    <n v="3"/>
    <x v="1"/>
    <n v="4"/>
    <n v="4"/>
    <n v="4"/>
    <n v="4"/>
    <n v="5"/>
    <n v="3"/>
    <n v="4"/>
    <s v="NO"/>
    <n v="4"/>
    <m/>
    <x v="0"/>
    <x v="0"/>
    <x v="0"/>
    <x v="0"/>
    <n v="4"/>
    <x v="0"/>
    <m/>
    <s v="NO"/>
    <s v="NO"/>
    <x v="1"/>
    <m/>
    <x v="1"/>
    <x v="0"/>
    <m/>
    <n v="4"/>
    <m/>
    <m/>
    <m/>
    <d v="2018-02-09T12:14:40"/>
    <s v="10.150.1.152"/>
  </r>
  <r>
    <x v="7"/>
    <s v="Humanidades"/>
    <n v="1"/>
    <n v="89"/>
    <m/>
    <m/>
    <n v="1"/>
    <n v="14"/>
    <m/>
    <n v="3"/>
    <n v="3"/>
    <m/>
    <n v="14"/>
    <n v="29"/>
    <n v="16"/>
    <m/>
    <m/>
    <m/>
    <n v="4"/>
    <n v="4"/>
    <n v="4"/>
    <n v="4"/>
    <m/>
    <n v="2"/>
    <m/>
    <m/>
    <m/>
    <m/>
    <m/>
    <n v="2"/>
    <n v="2"/>
    <n v="2"/>
    <n v="5"/>
    <n v="5"/>
    <n v="5"/>
    <n v="5"/>
    <n v="3"/>
    <x v="1"/>
    <n v="3"/>
    <n v="4"/>
    <n v="4"/>
    <n v="3"/>
    <n v="3"/>
    <n v="3"/>
    <n v="2"/>
    <s v="NO"/>
    <n v="4"/>
    <m/>
    <x v="3"/>
    <x v="0"/>
    <x v="0"/>
    <x v="0"/>
    <n v="5"/>
    <x v="3"/>
    <m/>
    <s v="NO"/>
    <s v="NO"/>
    <x v="2"/>
    <m/>
    <x v="0"/>
    <x v="0"/>
    <m/>
    <n v="4"/>
    <n v="3"/>
    <m/>
    <m/>
    <d v="2018-02-09T12:14:47"/>
    <s v="10.150.1.152"/>
  </r>
  <r>
    <x v="12"/>
    <s v="Ciencias Experimentales"/>
    <n v="2"/>
    <n v="90"/>
    <m/>
    <m/>
    <n v="1"/>
    <n v="6"/>
    <m/>
    <n v="3"/>
    <n v="3"/>
    <m/>
    <n v="6"/>
    <n v="29"/>
    <n v="10"/>
    <m/>
    <m/>
    <m/>
    <n v="5"/>
    <n v="5"/>
    <n v="5"/>
    <n v="5"/>
    <m/>
    <n v="2"/>
    <m/>
    <m/>
    <m/>
    <m/>
    <m/>
    <n v="4"/>
    <n v="1"/>
    <n v="1"/>
    <n v="1"/>
    <n v="4"/>
    <n v="4"/>
    <n v="4"/>
    <n v="3"/>
    <x v="4"/>
    <n v="4"/>
    <n v="5"/>
    <n v="4"/>
    <n v="5"/>
    <n v="5"/>
    <n v="1"/>
    <n v="4"/>
    <s v="NO"/>
    <n v="5"/>
    <m/>
    <x v="1"/>
    <x v="3"/>
    <x v="3"/>
    <x v="1"/>
    <n v="5"/>
    <x v="3"/>
    <m/>
    <s v="NO"/>
    <s v="NO"/>
    <x v="1"/>
    <m/>
    <x v="3"/>
    <x v="3"/>
    <m/>
    <n v="5"/>
    <n v="4"/>
    <m/>
    <m/>
    <d v="2018-02-09T12:14:56"/>
    <s v="10.150.1.151"/>
  </r>
  <r>
    <x v="9"/>
    <s v="Ciencias de la Salud"/>
    <n v="4"/>
    <n v="91"/>
    <m/>
    <m/>
    <n v="1"/>
    <n v="25"/>
    <m/>
    <n v="2"/>
    <n v="1"/>
    <m/>
    <n v="25"/>
    <n v="25"/>
    <n v="29"/>
    <m/>
    <m/>
    <m/>
    <n v="3"/>
    <n v="3"/>
    <n v="4"/>
    <n v="4"/>
    <m/>
    <n v="2"/>
    <m/>
    <m/>
    <m/>
    <m/>
    <m/>
    <n v="1"/>
    <n v="1"/>
    <n v="1"/>
    <n v="2"/>
    <n v="5"/>
    <n v="4"/>
    <n v="4"/>
    <n v="1"/>
    <x v="1"/>
    <n v="3"/>
    <n v="3"/>
    <n v="3"/>
    <n v="3"/>
    <n v="3"/>
    <n v="3"/>
    <n v="3"/>
    <s v="NO"/>
    <n v="3"/>
    <m/>
    <x v="1"/>
    <x v="0"/>
    <x v="1"/>
    <x v="2"/>
    <n v="3"/>
    <x v="2"/>
    <m/>
    <s v="NO"/>
    <s v="NO"/>
    <x v="1"/>
    <m/>
    <x v="0"/>
    <x v="1"/>
    <m/>
    <n v="4"/>
    <n v="3"/>
    <m/>
    <m/>
    <d v="2018-02-09T12:15:00"/>
    <s v="10.150.1.151"/>
  </r>
  <r>
    <x v="17"/>
    <s v="Ciencias Experimentales"/>
    <n v="2"/>
    <n v="92"/>
    <m/>
    <m/>
    <n v="1"/>
    <n v="2"/>
    <m/>
    <n v="3"/>
    <n v="3"/>
    <m/>
    <n v="2"/>
    <n v="29"/>
    <m/>
    <m/>
    <m/>
    <m/>
    <n v="3"/>
    <n v="4"/>
    <n v="5"/>
    <n v="4"/>
    <n v="1"/>
    <m/>
    <m/>
    <m/>
    <m/>
    <m/>
    <m/>
    <n v="3"/>
    <n v="1"/>
    <n v="3"/>
    <n v="1"/>
    <n v="5"/>
    <n v="4"/>
    <n v="3"/>
    <n v="1"/>
    <x v="3"/>
    <n v="4"/>
    <n v="4"/>
    <n v="4"/>
    <n v="5"/>
    <n v="5"/>
    <n v="4"/>
    <n v="3"/>
    <s v="NO"/>
    <n v="4"/>
    <m/>
    <x v="3"/>
    <x v="2"/>
    <x v="0"/>
    <x v="0"/>
    <n v="4"/>
    <x v="3"/>
    <m/>
    <s v="NO"/>
    <s v="NO"/>
    <x v="1"/>
    <m/>
    <x v="1"/>
    <x v="2"/>
    <m/>
    <n v="4"/>
    <m/>
    <m/>
    <m/>
    <d v="2018-02-09T12:15:08"/>
    <s v="10.150.1.151"/>
  </r>
  <r>
    <x v="20"/>
    <s v="Ciencias de la Salud"/>
    <n v="4"/>
    <n v="93"/>
    <m/>
    <m/>
    <n v="1"/>
    <n v="20"/>
    <m/>
    <n v="5"/>
    <n v="4"/>
    <m/>
    <n v="20"/>
    <n v="29"/>
    <m/>
    <m/>
    <m/>
    <m/>
    <n v="4"/>
    <n v="3"/>
    <n v="5"/>
    <n v="4"/>
    <m/>
    <n v="2"/>
    <m/>
    <m/>
    <m/>
    <m/>
    <m/>
    <n v="3"/>
    <n v="3"/>
    <n v="3"/>
    <n v="4"/>
    <n v="5"/>
    <n v="4"/>
    <n v="5"/>
    <n v="2"/>
    <x v="3"/>
    <n v="4"/>
    <n v="4"/>
    <n v="4"/>
    <n v="4"/>
    <n v="4"/>
    <n v="4"/>
    <n v="4"/>
    <s v="NO"/>
    <n v="4"/>
    <m/>
    <x v="3"/>
    <x v="1"/>
    <x v="1"/>
    <x v="0"/>
    <n v="4"/>
    <x v="0"/>
    <m/>
    <s v="SI"/>
    <s v="NO"/>
    <x v="1"/>
    <m/>
    <x v="0"/>
    <x v="0"/>
    <m/>
    <n v="4"/>
    <n v="3"/>
    <m/>
    <m/>
    <d v="2018-02-09T12:15:11"/>
    <s v="10.150.1.151"/>
  </r>
  <r>
    <x v="16"/>
    <s v="N/C"/>
    <e v="#N/A"/>
    <n v="94"/>
    <m/>
    <m/>
    <n v="1"/>
    <m/>
    <m/>
    <n v="3"/>
    <n v="3"/>
    <m/>
    <n v="25"/>
    <m/>
    <m/>
    <m/>
    <m/>
    <m/>
    <n v="3"/>
    <n v="3"/>
    <n v="3"/>
    <n v="3"/>
    <m/>
    <m/>
    <m/>
    <m/>
    <m/>
    <m/>
    <m/>
    <n v="4"/>
    <n v="3"/>
    <n v="3"/>
    <n v="3"/>
    <n v="3"/>
    <n v="3"/>
    <n v="3"/>
    <n v="3"/>
    <x v="6"/>
    <n v="3"/>
    <n v="5"/>
    <n v="4"/>
    <n v="4"/>
    <n v="4"/>
    <n v="3"/>
    <n v="3"/>
    <s v="NO"/>
    <n v="4"/>
    <m/>
    <x v="3"/>
    <x v="0"/>
    <x v="0"/>
    <x v="0"/>
    <n v="4"/>
    <x v="0"/>
    <m/>
    <s v="NO"/>
    <s v="NO"/>
    <x v="1"/>
    <m/>
    <x v="1"/>
    <x v="2"/>
    <m/>
    <n v="3"/>
    <n v="3"/>
    <m/>
    <m/>
    <d v="2018-02-09T12:15:22"/>
    <s v="10.150.1.152"/>
  </r>
  <r>
    <x v="3"/>
    <s v="Ciencias Sociales"/>
    <n v="3"/>
    <n v="95"/>
    <m/>
    <m/>
    <n v="1"/>
    <n v="11"/>
    <m/>
    <n v="2"/>
    <n v="2"/>
    <m/>
    <n v="29"/>
    <m/>
    <m/>
    <m/>
    <m/>
    <m/>
    <n v="4"/>
    <n v="5"/>
    <n v="5"/>
    <n v="3"/>
    <m/>
    <n v="2"/>
    <m/>
    <n v="4"/>
    <n v="2"/>
    <m/>
    <m/>
    <n v="3"/>
    <n v="2"/>
    <n v="2"/>
    <n v="4"/>
    <n v="5"/>
    <n v="5"/>
    <n v="5"/>
    <n v="2"/>
    <x v="3"/>
    <n v="3"/>
    <n v="4"/>
    <n v="2"/>
    <n v="4"/>
    <n v="4"/>
    <n v="3"/>
    <n v="4"/>
    <s v="SI"/>
    <n v="2"/>
    <m/>
    <x v="1"/>
    <x v="3"/>
    <x v="3"/>
    <x v="1"/>
    <n v="5"/>
    <x v="3"/>
    <m/>
    <s v="SI"/>
    <s v="NO"/>
    <x v="1"/>
    <m/>
    <x v="1"/>
    <x v="1"/>
    <m/>
    <n v="4"/>
    <n v="4"/>
    <m/>
    <m/>
    <d v="2018-02-09T12:15:30"/>
    <s v="10.150.1.152"/>
  </r>
  <r>
    <x v="4"/>
    <s v="Humanidades"/>
    <n v="1"/>
    <n v="96"/>
    <m/>
    <m/>
    <n v="1"/>
    <n v="12"/>
    <m/>
    <n v="1"/>
    <n v="1"/>
    <m/>
    <n v="12"/>
    <m/>
    <m/>
    <m/>
    <m/>
    <m/>
    <n v="5"/>
    <n v="5"/>
    <n v="5"/>
    <n v="5"/>
    <m/>
    <m/>
    <m/>
    <n v="4"/>
    <s v="4pm"/>
    <m/>
    <m/>
    <n v="5"/>
    <n v="5"/>
    <n v="5"/>
    <n v="5"/>
    <n v="5"/>
    <n v="5"/>
    <n v="5"/>
    <n v="5"/>
    <x v="4"/>
    <n v="5"/>
    <n v="5"/>
    <n v="5"/>
    <n v="5"/>
    <n v="5"/>
    <n v="5"/>
    <n v="5"/>
    <s v="NO"/>
    <n v="5"/>
    <m/>
    <x v="1"/>
    <x v="3"/>
    <x v="3"/>
    <x v="1"/>
    <n v="5"/>
    <x v="3"/>
    <m/>
    <s v="NO"/>
    <s v="NO"/>
    <x v="5"/>
    <m/>
    <x v="2"/>
    <x v="1"/>
    <m/>
    <n v="5"/>
    <n v="5"/>
    <m/>
    <m/>
    <d v="2018-02-09T12:15:42"/>
    <s v="10.150.1.152"/>
  </r>
  <r>
    <x v="7"/>
    <s v="Humanidades"/>
    <n v="1"/>
    <n v="97"/>
    <m/>
    <m/>
    <n v="1"/>
    <n v="14"/>
    <m/>
    <n v="3"/>
    <n v="3"/>
    <m/>
    <n v="14"/>
    <m/>
    <m/>
    <s v="Biblioteca municipal Conde Duque"/>
    <m/>
    <m/>
    <n v="4"/>
    <n v="3"/>
    <n v="4"/>
    <n v="3"/>
    <n v="1"/>
    <m/>
    <m/>
    <m/>
    <m/>
    <m/>
    <m/>
    <n v="4"/>
    <n v="3"/>
    <n v="2"/>
    <n v="2"/>
    <n v="5"/>
    <n v="3"/>
    <n v="3"/>
    <n v="1"/>
    <x v="3"/>
    <n v="4"/>
    <n v="3"/>
    <n v="3"/>
    <n v="4"/>
    <n v="3"/>
    <n v="2"/>
    <n v="4"/>
    <s v="NO"/>
    <n v="3"/>
    <m/>
    <x v="3"/>
    <x v="0"/>
    <x v="0"/>
    <x v="0"/>
    <n v="5"/>
    <x v="0"/>
    <m/>
    <s v="NO"/>
    <s v="NO"/>
    <x v="1"/>
    <m/>
    <x v="1"/>
    <x v="2"/>
    <m/>
    <n v="3"/>
    <m/>
    <m/>
    <m/>
    <d v="2018-02-09T12:15:46"/>
    <s v="10.150.1.152"/>
  </r>
  <r>
    <x v="12"/>
    <s v="Ciencias Experimentales"/>
    <n v="2"/>
    <n v="98"/>
    <m/>
    <m/>
    <n v="1"/>
    <n v="6"/>
    <m/>
    <n v="4"/>
    <n v="1"/>
    <m/>
    <n v="6"/>
    <n v="8"/>
    <n v="29"/>
    <m/>
    <m/>
    <m/>
    <n v="4"/>
    <n v="3"/>
    <n v="4"/>
    <n v="3"/>
    <m/>
    <m/>
    <m/>
    <m/>
    <m/>
    <m/>
    <m/>
    <n v="4"/>
    <n v="1"/>
    <n v="1"/>
    <n v="2"/>
    <n v="4"/>
    <n v="4"/>
    <n v="3"/>
    <n v="2"/>
    <x v="3"/>
    <n v="2"/>
    <n v="3"/>
    <n v="3"/>
    <n v="3"/>
    <n v="3"/>
    <n v="3"/>
    <n v="3"/>
    <s v="NO"/>
    <n v="3"/>
    <m/>
    <x v="3"/>
    <x v="0"/>
    <x v="0"/>
    <x v="0"/>
    <n v="4"/>
    <x v="0"/>
    <m/>
    <s v="NO"/>
    <s v="NO"/>
    <x v="3"/>
    <m/>
    <x v="1"/>
    <x v="2"/>
    <m/>
    <n v="3"/>
    <n v="4"/>
    <m/>
    <s v="El número de ejemplares de algunos libros de texto muy solicitados es escaso, por lo que se agotan rápidamente"/>
    <d v="2018-02-09T12:15:50"/>
    <s v="10.150.1.151"/>
  </r>
  <r>
    <x v="17"/>
    <s v="Ciencias Experimentales"/>
    <n v="2"/>
    <n v="99"/>
    <m/>
    <m/>
    <n v="1"/>
    <n v="2"/>
    <m/>
    <n v="5"/>
    <n v="3"/>
    <m/>
    <n v="2"/>
    <m/>
    <m/>
    <m/>
    <m/>
    <m/>
    <n v="4"/>
    <n v="5"/>
    <n v="5"/>
    <n v="4"/>
    <m/>
    <n v="2"/>
    <m/>
    <n v="4"/>
    <n v="8.3333333333333329E-2"/>
    <m/>
    <m/>
    <n v="3"/>
    <n v="1"/>
    <n v="2"/>
    <n v="1"/>
    <n v="4"/>
    <n v="3"/>
    <n v="2"/>
    <n v="1"/>
    <x v="4"/>
    <n v="4"/>
    <n v="4"/>
    <n v="4"/>
    <n v="5"/>
    <n v="4"/>
    <n v="3"/>
    <n v="4"/>
    <s v="NO"/>
    <n v="4"/>
    <m/>
    <x v="1"/>
    <x v="3"/>
    <x v="0"/>
    <x v="1"/>
    <n v="5"/>
    <x v="3"/>
    <m/>
    <s v="SI"/>
    <s v="SI"/>
    <x v="3"/>
    <m/>
    <x v="1"/>
    <x v="2"/>
    <m/>
    <n v="5"/>
    <n v="4"/>
    <m/>
    <m/>
    <d v="2018-02-09T12:15:51"/>
    <s v="10.150.1.151"/>
  </r>
  <r>
    <x v="9"/>
    <s v="Ciencias de la Salud"/>
    <n v="4"/>
    <n v="100"/>
    <m/>
    <m/>
    <n v="1"/>
    <n v="25"/>
    <m/>
    <n v="2"/>
    <n v="4"/>
    <m/>
    <n v="25"/>
    <m/>
    <m/>
    <m/>
    <m/>
    <m/>
    <n v="5"/>
    <n v="3"/>
    <n v="4"/>
    <n v="3"/>
    <m/>
    <n v="2"/>
    <m/>
    <m/>
    <m/>
    <m/>
    <m/>
    <n v="1"/>
    <n v="1"/>
    <n v="1"/>
    <n v="2"/>
    <n v="5"/>
    <n v="4"/>
    <n v="5"/>
    <n v="1"/>
    <x v="1"/>
    <n v="3"/>
    <n v="4"/>
    <n v="4"/>
    <n v="4"/>
    <n v="1"/>
    <n v="5"/>
    <n v="3"/>
    <s v="NO"/>
    <n v="2"/>
    <m/>
    <x v="1"/>
    <x v="0"/>
    <x v="3"/>
    <x v="1"/>
    <n v="5"/>
    <x v="3"/>
    <m/>
    <s v="NO"/>
    <s v="NO"/>
    <x v="1"/>
    <m/>
    <x v="2"/>
    <x v="1"/>
    <m/>
    <n v="4"/>
    <m/>
    <m/>
    <s v="5.2 No porque no sabía que existía"/>
    <d v="2018-02-09T12:15:54"/>
    <s v="10.150.1.152"/>
  </r>
  <r>
    <x v="9"/>
    <s v="Ciencias de la Salud"/>
    <n v="4"/>
    <n v="101"/>
    <m/>
    <m/>
    <n v="1"/>
    <n v="25"/>
    <m/>
    <n v="1"/>
    <n v="1"/>
    <m/>
    <n v="25"/>
    <m/>
    <m/>
    <m/>
    <m/>
    <m/>
    <n v="4"/>
    <n v="4"/>
    <n v="3"/>
    <n v="2"/>
    <n v="1"/>
    <m/>
    <m/>
    <m/>
    <m/>
    <m/>
    <m/>
    <n v="1"/>
    <n v="1"/>
    <n v="1"/>
    <n v="1"/>
    <n v="5"/>
    <n v="1"/>
    <n v="5"/>
    <n v="5"/>
    <x v="1"/>
    <m/>
    <n v="2"/>
    <n v="2"/>
    <n v="3"/>
    <n v="3"/>
    <n v="3"/>
    <n v="3"/>
    <s v="NO"/>
    <n v="3"/>
    <m/>
    <x v="0"/>
    <x v="2"/>
    <x v="1"/>
    <x v="2"/>
    <n v="3"/>
    <x v="2"/>
    <m/>
    <s v="NO"/>
    <s v="NO"/>
    <x v="1"/>
    <m/>
    <x v="0"/>
    <x v="0"/>
    <m/>
    <n v="3"/>
    <n v="3"/>
    <m/>
    <m/>
    <d v="2018-02-09T12:15:55"/>
    <s v="10.150.1.152"/>
  </r>
  <r>
    <x v="25"/>
    <s v="Ciencias Experimentales"/>
    <n v="2"/>
    <n v="102"/>
    <m/>
    <m/>
    <n v="1"/>
    <n v="8"/>
    <m/>
    <n v="3"/>
    <n v="3"/>
    <m/>
    <n v="8"/>
    <n v="2"/>
    <n v="29"/>
    <m/>
    <m/>
    <m/>
    <n v="5"/>
    <n v="5"/>
    <n v="2"/>
    <n v="1"/>
    <n v="1"/>
    <m/>
    <m/>
    <m/>
    <m/>
    <m/>
    <m/>
    <n v="1"/>
    <n v="1"/>
    <n v="1"/>
    <n v="1"/>
    <n v="5"/>
    <n v="4"/>
    <n v="5"/>
    <n v="1"/>
    <x v="0"/>
    <n v="3"/>
    <n v="2"/>
    <n v="1"/>
    <n v="2"/>
    <n v="1"/>
    <n v="2"/>
    <n v="3"/>
    <s v="SI"/>
    <n v="2"/>
    <m/>
    <x v="3"/>
    <x v="1"/>
    <x v="1"/>
    <x v="2"/>
    <n v="3"/>
    <x v="0"/>
    <m/>
    <s v="SI"/>
    <s v="NO"/>
    <x v="2"/>
    <m/>
    <x v="4"/>
    <x v="0"/>
    <m/>
    <n v="3"/>
    <n v="3"/>
    <m/>
    <m/>
    <d v="2018-02-09T12:15:59"/>
    <s v="10.150.1.152"/>
  </r>
  <r>
    <x v="12"/>
    <s v="Ciencias Experimentales"/>
    <n v="2"/>
    <n v="103"/>
    <m/>
    <m/>
    <n v="1"/>
    <n v="6"/>
    <m/>
    <n v="4"/>
    <n v="3"/>
    <m/>
    <n v="6"/>
    <m/>
    <m/>
    <m/>
    <m/>
    <m/>
    <n v="1"/>
    <n v="2"/>
    <n v="3"/>
    <n v="1"/>
    <m/>
    <n v="2"/>
    <m/>
    <n v="4"/>
    <s v="00.30h"/>
    <m/>
    <m/>
    <n v="4"/>
    <n v="1"/>
    <n v="1"/>
    <n v="3"/>
    <n v="3"/>
    <n v="5"/>
    <n v="1"/>
    <n v="2"/>
    <x v="4"/>
    <n v="5"/>
    <n v="4"/>
    <n v="3"/>
    <n v="4"/>
    <n v="5"/>
    <n v="1"/>
    <n v="5"/>
    <s v="NO"/>
    <n v="5"/>
    <m/>
    <x v="0"/>
    <x v="1"/>
    <x v="1"/>
    <x v="1"/>
    <n v="5"/>
    <x v="0"/>
    <m/>
    <s v="SI"/>
    <s v="NO"/>
    <x v="1"/>
    <m/>
    <x v="0"/>
    <x v="0"/>
    <m/>
    <n v="3"/>
    <n v="3"/>
    <m/>
    <m/>
    <d v="2018-02-09T12:16:02"/>
    <s v="10.150.1.152"/>
  </r>
  <r>
    <x v="5"/>
    <s v="Ciencias Sociales"/>
    <n v="3"/>
    <n v="104"/>
    <m/>
    <m/>
    <n v="1"/>
    <n v="4"/>
    <m/>
    <n v="3"/>
    <n v="3"/>
    <m/>
    <n v="1"/>
    <n v="29"/>
    <n v="4"/>
    <m/>
    <m/>
    <m/>
    <n v="2"/>
    <n v="1"/>
    <n v="1"/>
    <n v="1"/>
    <m/>
    <n v="2"/>
    <m/>
    <m/>
    <m/>
    <m/>
    <m/>
    <n v="3"/>
    <n v="1"/>
    <n v="1"/>
    <n v="4"/>
    <n v="4"/>
    <n v="2"/>
    <n v="4"/>
    <n v="1"/>
    <x v="5"/>
    <n v="2"/>
    <n v="1"/>
    <n v="1"/>
    <n v="1"/>
    <n v="2"/>
    <n v="2"/>
    <n v="1"/>
    <s v="NO"/>
    <n v="3"/>
    <m/>
    <x v="2"/>
    <x v="4"/>
    <x v="5"/>
    <x v="4"/>
    <n v="1"/>
    <x v="1"/>
    <m/>
    <s v="NO"/>
    <s v="NO"/>
    <x v="1"/>
    <m/>
    <x v="5"/>
    <x v="5"/>
    <m/>
    <n v="1"/>
    <n v="4"/>
    <m/>
    <m/>
    <d v="2018-02-09T12:16:14"/>
    <s v="10.150.1.152"/>
  </r>
  <r>
    <x v="24"/>
    <s v="Ciencias de la Salud"/>
    <n v="4"/>
    <n v="105"/>
    <m/>
    <m/>
    <n v="1"/>
    <n v="13"/>
    <m/>
    <n v="3"/>
    <n v="4"/>
    <m/>
    <n v="13"/>
    <n v="29"/>
    <n v="18"/>
    <m/>
    <m/>
    <m/>
    <n v="2"/>
    <n v="2"/>
    <n v="2"/>
    <n v="2"/>
    <n v="1"/>
    <m/>
    <m/>
    <m/>
    <m/>
    <m/>
    <m/>
    <n v="4"/>
    <n v="1"/>
    <n v="4"/>
    <n v="2"/>
    <n v="5"/>
    <n v="3"/>
    <n v="5"/>
    <n v="3"/>
    <x v="4"/>
    <n v="4"/>
    <n v="5"/>
    <n v="4"/>
    <n v="5"/>
    <n v="4"/>
    <n v="3"/>
    <n v="4"/>
    <s v="NO"/>
    <n v="4"/>
    <m/>
    <x v="1"/>
    <x v="4"/>
    <x v="3"/>
    <x v="1"/>
    <n v="5"/>
    <x v="3"/>
    <m/>
    <s v="NO"/>
    <s v="NO"/>
    <x v="1"/>
    <m/>
    <x v="1"/>
    <x v="1"/>
    <m/>
    <n v="4"/>
    <n v="4"/>
    <m/>
    <m/>
    <d v="2018-02-09T12:16:16"/>
    <s v="10.150.1.152"/>
  </r>
  <r>
    <x v="7"/>
    <s v="Humanidades"/>
    <n v="1"/>
    <n v="106"/>
    <m/>
    <m/>
    <n v="1"/>
    <n v="14"/>
    <m/>
    <n v="4"/>
    <n v="5"/>
    <m/>
    <n v="14"/>
    <n v="29"/>
    <m/>
    <m/>
    <m/>
    <m/>
    <n v="5"/>
    <n v="5"/>
    <n v="5"/>
    <n v="4"/>
    <m/>
    <n v="2"/>
    <m/>
    <n v="4"/>
    <n v="3"/>
    <m/>
    <m/>
    <n v="4"/>
    <n v="4"/>
    <n v="4"/>
    <n v="4"/>
    <n v="4"/>
    <n v="4"/>
    <n v="4"/>
    <n v="3"/>
    <x v="1"/>
    <n v="4"/>
    <n v="5"/>
    <n v="5"/>
    <n v="5"/>
    <n v="5"/>
    <n v="3"/>
    <n v="4"/>
    <s v="NO"/>
    <n v="4"/>
    <m/>
    <x v="1"/>
    <x v="3"/>
    <x v="3"/>
    <x v="1"/>
    <n v="5"/>
    <x v="0"/>
    <m/>
    <s v="NO"/>
    <s v="NO"/>
    <x v="3"/>
    <m/>
    <x v="2"/>
    <x v="1"/>
    <m/>
    <n v="5"/>
    <n v="5"/>
    <m/>
    <s v="Quizá hacer un turno de tarde en la biblioteca Maria Zambrano los sábados estaría muy bien. "/>
    <d v="2018-02-09T12:16:19"/>
    <s v="10.150.1.151"/>
  </r>
  <r>
    <x v="0"/>
    <s v="Ciencias Sociales"/>
    <n v="3"/>
    <n v="107"/>
    <m/>
    <m/>
    <n v="1"/>
    <n v="24"/>
    <m/>
    <n v="2"/>
    <n v="1"/>
    <m/>
    <n v="29"/>
    <n v="24"/>
    <m/>
    <m/>
    <m/>
    <m/>
    <n v="1"/>
    <n v="1"/>
    <n v="2"/>
    <n v="3"/>
    <m/>
    <n v="2"/>
    <m/>
    <m/>
    <m/>
    <m/>
    <m/>
    <n v="2"/>
    <n v="2"/>
    <n v="2"/>
    <n v="2"/>
    <n v="2"/>
    <n v="3"/>
    <n v="3"/>
    <n v="3"/>
    <x v="1"/>
    <n v="3"/>
    <n v="3"/>
    <n v="3"/>
    <n v="3"/>
    <n v="3"/>
    <n v="3"/>
    <n v="3"/>
    <s v="NO"/>
    <n v="3"/>
    <m/>
    <x v="0"/>
    <x v="2"/>
    <x v="2"/>
    <x v="2"/>
    <n v="2"/>
    <x v="3"/>
    <m/>
    <m/>
    <m/>
    <x v="3"/>
    <m/>
    <x v="1"/>
    <x v="2"/>
    <m/>
    <n v="3"/>
    <n v="4"/>
    <m/>
    <m/>
    <d v="2018-02-09T12:16:23"/>
    <s v="10.150.1.151"/>
  </r>
  <r>
    <x v="3"/>
    <s v="Ciencias Sociales"/>
    <n v="3"/>
    <n v="108"/>
    <m/>
    <m/>
    <n v="1"/>
    <n v="11"/>
    <m/>
    <n v="5"/>
    <n v="5"/>
    <m/>
    <n v="29"/>
    <n v="11"/>
    <m/>
    <m/>
    <m/>
    <m/>
    <n v="3"/>
    <n v="3"/>
    <n v="5"/>
    <n v="5"/>
    <m/>
    <m/>
    <n v="3"/>
    <m/>
    <m/>
    <m/>
    <m/>
    <n v="4"/>
    <n v="1"/>
    <n v="5"/>
    <n v="3"/>
    <n v="2"/>
    <n v="3"/>
    <n v="3"/>
    <n v="4"/>
    <x v="5"/>
    <n v="3"/>
    <n v="3"/>
    <n v="4"/>
    <n v="2"/>
    <n v="4"/>
    <n v="3"/>
    <n v="4"/>
    <s v="NO"/>
    <n v="4"/>
    <m/>
    <x v="5"/>
    <x v="1"/>
    <x v="1"/>
    <x v="1"/>
    <n v="5"/>
    <x v="3"/>
    <m/>
    <s v="SI"/>
    <s v="SI"/>
    <x v="2"/>
    <m/>
    <x v="5"/>
    <x v="5"/>
    <m/>
    <n v="3"/>
    <n v="3"/>
    <m/>
    <m/>
    <d v="2018-02-09T12:16:32"/>
    <s v="10.150.1.151"/>
  </r>
  <r>
    <x v="24"/>
    <s v="Ciencias de la Salud"/>
    <n v="4"/>
    <n v="109"/>
    <m/>
    <m/>
    <n v="1"/>
    <n v="13"/>
    <m/>
    <n v="5"/>
    <n v="3"/>
    <m/>
    <n v="13"/>
    <n v="29"/>
    <m/>
    <m/>
    <m/>
    <m/>
    <n v="2"/>
    <n v="4"/>
    <n v="4"/>
    <n v="3"/>
    <m/>
    <n v="2"/>
    <m/>
    <m/>
    <m/>
    <m/>
    <m/>
    <n v="4"/>
    <n v="1"/>
    <n v="3"/>
    <n v="1"/>
    <n v="4"/>
    <n v="2"/>
    <n v="4"/>
    <n v="1"/>
    <x v="4"/>
    <n v="4"/>
    <n v="4"/>
    <n v="4"/>
    <n v="3"/>
    <n v="2"/>
    <n v="3"/>
    <n v="3"/>
    <s v="NO"/>
    <n v="3"/>
    <m/>
    <x v="3"/>
    <x v="2"/>
    <x v="0"/>
    <x v="0"/>
    <n v="4"/>
    <x v="0"/>
    <m/>
    <s v="NO"/>
    <s v="NO"/>
    <x v="1"/>
    <m/>
    <x v="1"/>
    <x v="4"/>
    <m/>
    <n v="3"/>
    <n v="3"/>
    <m/>
    <m/>
    <d v="2018-02-09T12:16:37"/>
    <s v="10.150.1.151"/>
  </r>
  <r>
    <x v="15"/>
    <s v="Ciencias Experimentales"/>
    <n v="2"/>
    <n v="110"/>
    <m/>
    <m/>
    <n v="2"/>
    <n v="23"/>
    <m/>
    <n v="3"/>
    <n v="1"/>
    <m/>
    <n v="23"/>
    <n v="16"/>
    <m/>
    <m/>
    <m/>
    <m/>
    <n v="5"/>
    <n v="5"/>
    <n v="5"/>
    <n v="5"/>
    <n v="1"/>
    <m/>
    <m/>
    <m/>
    <m/>
    <m/>
    <m/>
    <n v="1"/>
    <n v="1"/>
    <n v="1"/>
    <n v="1"/>
    <n v="4"/>
    <n v="4"/>
    <n v="1"/>
    <n v="1"/>
    <x v="0"/>
    <n v="3"/>
    <n v="3"/>
    <n v="3"/>
    <n v="3"/>
    <n v="3"/>
    <n v="3"/>
    <n v="3"/>
    <s v="SI"/>
    <n v="4"/>
    <m/>
    <x v="1"/>
    <x v="0"/>
    <x v="1"/>
    <x v="0"/>
    <n v="4"/>
    <x v="2"/>
    <m/>
    <s v="NO"/>
    <s v="NO"/>
    <x v="1"/>
    <m/>
    <x v="2"/>
    <x v="1"/>
    <m/>
    <n v="4"/>
    <n v="3"/>
    <m/>
    <m/>
    <d v="2018-02-09T12:16:51"/>
    <s v="10.150.1.152"/>
  </r>
  <r>
    <x v="19"/>
    <s v="Ciencias Sociales"/>
    <n v="3"/>
    <n v="111"/>
    <m/>
    <m/>
    <n v="1"/>
    <n v="5"/>
    <m/>
    <n v="4"/>
    <n v="1"/>
    <m/>
    <n v="29"/>
    <n v="5"/>
    <n v="20"/>
    <s v="ESIC Universidad Europea"/>
    <m/>
    <m/>
    <n v="2"/>
    <n v="4"/>
    <n v="3"/>
    <n v="1"/>
    <m/>
    <n v="2"/>
    <n v="3"/>
    <n v="4"/>
    <n v="3"/>
    <m/>
    <m/>
    <n v="3"/>
    <n v="1"/>
    <n v="1"/>
    <n v="2"/>
    <n v="4"/>
    <n v="5"/>
    <n v="4"/>
    <n v="1"/>
    <x v="6"/>
    <n v="2"/>
    <n v="1"/>
    <n v="1"/>
    <n v="1"/>
    <n v="2"/>
    <n v="1"/>
    <n v="2"/>
    <s v="NO"/>
    <n v="1"/>
    <m/>
    <x v="2"/>
    <x v="4"/>
    <x v="5"/>
    <x v="2"/>
    <n v="3"/>
    <x v="2"/>
    <m/>
    <s v="NO"/>
    <s v="NO"/>
    <x v="1"/>
    <m/>
    <x v="5"/>
    <x v="5"/>
    <m/>
    <n v="2"/>
    <n v="3"/>
    <m/>
    <m/>
    <d v="2018-02-09T12:16:55"/>
    <s v="10.150.1.151"/>
  </r>
  <r>
    <x v="26"/>
    <s v="Ciencias Experimentales"/>
    <n v="2"/>
    <n v="112"/>
    <m/>
    <m/>
    <n v="2"/>
    <n v="7"/>
    <m/>
    <n v="4"/>
    <n v="3"/>
    <m/>
    <n v="7"/>
    <m/>
    <m/>
    <m/>
    <m/>
    <m/>
    <n v="4"/>
    <n v="4"/>
    <n v="4"/>
    <n v="2"/>
    <m/>
    <n v="2"/>
    <m/>
    <m/>
    <m/>
    <m/>
    <m/>
    <n v="2"/>
    <n v="3"/>
    <n v="3"/>
    <n v="4"/>
    <n v="5"/>
    <n v="5"/>
    <n v="5"/>
    <n v="2"/>
    <x v="4"/>
    <n v="5"/>
    <n v="4"/>
    <n v="4"/>
    <n v="5"/>
    <n v="4"/>
    <n v="3"/>
    <n v="4"/>
    <s v="SI"/>
    <n v="3"/>
    <m/>
    <x v="1"/>
    <x v="0"/>
    <x v="0"/>
    <x v="1"/>
    <n v="5"/>
    <x v="0"/>
    <m/>
    <s v="SI"/>
    <s v="NO"/>
    <x v="1"/>
    <m/>
    <x v="2"/>
    <x v="1"/>
    <m/>
    <n v="4"/>
    <n v="4"/>
    <m/>
    <m/>
    <d v="2018-02-09T12:17:01"/>
    <s v="10.150.1.151"/>
  </r>
  <r>
    <x v="19"/>
    <s v="Ciencias Sociales"/>
    <n v="3"/>
    <n v="113"/>
    <m/>
    <m/>
    <n v="1"/>
    <n v="5"/>
    <m/>
    <n v="4"/>
    <n v="3"/>
    <m/>
    <n v="5"/>
    <n v="24"/>
    <m/>
    <s v="Biblioteca Antonio Mingote&lt;br&gt;Biblioteca Luis Rosales&lt;br&gt;Biblioteca Angel Gonzalez"/>
    <m/>
    <m/>
    <n v="4"/>
    <n v="4"/>
    <n v="4"/>
    <n v="5"/>
    <n v="1"/>
    <m/>
    <n v="3"/>
    <m/>
    <m/>
    <m/>
    <m/>
    <n v="3"/>
    <n v="1"/>
    <m/>
    <n v="2"/>
    <n v="5"/>
    <n v="4"/>
    <n v="5"/>
    <n v="1"/>
    <x v="1"/>
    <n v="3"/>
    <n v="4"/>
    <n v="4"/>
    <n v="4"/>
    <n v="5"/>
    <n v="3"/>
    <n v="4"/>
    <s v="NO"/>
    <n v="5"/>
    <m/>
    <x v="0"/>
    <x v="0"/>
    <x v="0"/>
    <x v="1"/>
    <n v="5"/>
    <x v="0"/>
    <m/>
    <s v="SI"/>
    <s v="NO"/>
    <x v="1"/>
    <m/>
    <x v="0"/>
    <x v="0"/>
    <m/>
    <n v="4"/>
    <n v="4"/>
    <m/>
    <s v="No acudi a los cursos porque no lo he considerado necesario de momento, pero si acudire a los de ayuda para elaborar el TFG.&lt;br&gt;De algunos libro deberian traer mas ejemplares ya que son muy demandados por los estudiantes y hay otros que los roban (los lanzan por la ventana a un amigo que esta abajo). Se deberia intentar solucionar este problema ya que no es justo para el resto de estudiantes que cogemos nuestros libros de forma legal."/>
    <d v="2018-02-09T12:17:01"/>
    <s v="10.150.1.152"/>
  </r>
  <r>
    <x v="19"/>
    <s v="Ciencias Sociales"/>
    <n v="3"/>
    <n v="114"/>
    <m/>
    <m/>
    <n v="2"/>
    <n v="5"/>
    <m/>
    <n v="4"/>
    <n v="4"/>
    <m/>
    <n v="9"/>
    <n v="5"/>
    <n v="16"/>
    <s v="AECID"/>
    <m/>
    <m/>
    <n v="3"/>
    <n v="4"/>
    <n v="3"/>
    <n v="2"/>
    <m/>
    <n v="2"/>
    <m/>
    <m/>
    <m/>
    <m/>
    <m/>
    <n v="4"/>
    <n v="2"/>
    <n v="3"/>
    <n v="3"/>
    <n v="4"/>
    <n v="3"/>
    <n v="2"/>
    <n v="2"/>
    <x v="1"/>
    <n v="3"/>
    <n v="2"/>
    <n v="2"/>
    <n v="4"/>
    <n v="3"/>
    <n v="2"/>
    <n v="3"/>
    <s v="SI"/>
    <n v="3"/>
    <m/>
    <x v="3"/>
    <x v="2"/>
    <x v="1"/>
    <x v="0"/>
    <n v="4"/>
    <x v="0"/>
    <m/>
    <s v="SI"/>
    <s v="NO"/>
    <x v="1"/>
    <m/>
    <x v="0"/>
    <x v="0"/>
    <m/>
    <n v="3"/>
    <n v="3"/>
    <m/>
    <m/>
    <d v="2018-02-09T12:17:02"/>
    <s v="10.150.1.152"/>
  </r>
  <r>
    <x v="15"/>
    <s v="Ciencias Experimentales"/>
    <n v="2"/>
    <n v="115"/>
    <m/>
    <m/>
    <n v="1"/>
    <n v="23"/>
    <m/>
    <n v="3"/>
    <n v="1"/>
    <m/>
    <n v="23"/>
    <m/>
    <m/>
    <m/>
    <m/>
    <m/>
    <n v="5"/>
    <n v="4"/>
    <n v="4"/>
    <n v="4"/>
    <n v="1"/>
    <m/>
    <m/>
    <m/>
    <m/>
    <m/>
    <m/>
    <n v="3"/>
    <n v="1"/>
    <n v="1"/>
    <n v="1"/>
    <n v="5"/>
    <n v="5"/>
    <n v="5"/>
    <n v="1"/>
    <x v="5"/>
    <n v="5"/>
    <n v="5"/>
    <n v="5"/>
    <n v="5"/>
    <n v="5"/>
    <n v="5"/>
    <n v="5"/>
    <s v="NO"/>
    <n v="5"/>
    <m/>
    <x v="1"/>
    <x v="3"/>
    <x v="3"/>
    <x v="1"/>
    <n v="5"/>
    <x v="3"/>
    <m/>
    <s v="SI"/>
    <s v="NO"/>
    <x v="1"/>
    <m/>
    <x v="2"/>
    <x v="1"/>
    <m/>
    <n v="5"/>
    <n v="4"/>
    <m/>
    <m/>
    <d v="2018-02-09T12:17:03"/>
    <s v="10.150.1.151"/>
  </r>
  <r>
    <x v="10"/>
    <s v="Ciencias de la Salud"/>
    <n v="4"/>
    <n v="116"/>
    <m/>
    <m/>
    <n v="3"/>
    <n v="21"/>
    <m/>
    <n v="4"/>
    <n v="5"/>
    <m/>
    <n v="21"/>
    <m/>
    <m/>
    <m/>
    <m/>
    <m/>
    <n v="5"/>
    <n v="4"/>
    <n v="4"/>
    <n v="4"/>
    <n v="1"/>
    <m/>
    <m/>
    <m/>
    <m/>
    <m/>
    <m/>
    <n v="5"/>
    <n v="5"/>
    <n v="5"/>
    <n v="1"/>
    <n v="1"/>
    <n v="3"/>
    <n v="3"/>
    <n v="3"/>
    <x v="5"/>
    <n v="5"/>
    <n v="5"/>
    <n v="5"/>
    <n v="5"/>
    <n v="5"/>
    <n v="5"/>
    <n v="5"/>
    <s v="NO"/>
    <n v="5"/>
    <m/>
    <x v="1"/>
    <x v="3"/>
    <x v="3"/>
    <x v="1"/>
    <n v="5"/>
    <x v="3"/>
    <m/>
    <s v="SI"/>
    <s v="SI"/>
    <x v="5"/>
    <m/>
    <x v="2"/>
    <x v="1"/>
    <m/>
    <n v="5"/>
    <n v="3"/>
    <m/>
    <m/>
    <d v="2018-02-09T12:17:08"/>
    <s v="10.150.1.151"/>
  </r>
  <r>
    <x v="14"/>
    <s v="Humanidades"/>
    <n v="1"/>
    <n v="117"/>
    <m/>
    <m/>
    <n v="1"/>
    <n v="16"/>
    <m/>
    <n v="2"/>
    <n v="3"/>
    <m/>
    <n v="16"/>
    <m/>
    <m/>
    <m/>
    <m/>
    <m/>
    <n v="2"/>
    <n v="4"/>
    <n v="4"/>
    <n v="3"/>
    <m/>
    <m/>
    <n v="3"/>
    <m/>
    <m/>
    <m/>
    <m/>
    <n v="2"/>
    <n v="3"/>
    <n v="3"/>
    <n v="5"/>
    <n v="4"/>
    <n v="4"/>
    <n v="5"/>
    <n v="3"/>
    <x v="1"/>
    <n v="4"/>
    <n v="3"/>
    <n v="3"/>
    <n v="3"/>
    <n v="3"/>
    <n v="3"/>
    <n v="3"/>
    <s v="NO"/>
    <n v="3"/>
    <m/>
    <x v="3"/>
    <x v="2"/>
    <x v="1"/>
    <x v="0"/>
    <n v="3"/>
    <x v="0"/>
    <m/>
    <s v="NO"/>
    <s v="NO"/>
    <x v="1"/>
    <m/>
    <x v="1"/>
    <x v="2"/>
    <m/>
    <n v="3"/>
    <n v="3"/>
    <m/>
    <m/>
    <d v="2018-02-09T12:17:09"/>
    <s v="10.150.1.151"/>
  </r>
  <r>
    <x v="10"/>
    <s v="Ciencias de la Salud"/>
    <n v="4"/>
    <n v="118"/>
    <m/>
    <m/>
    <n v="1"/>
    <n v="21"/>
    <m/>
    <n v="4"/>
    <n v="1"/>
    <m/>
    <n v="21"/>
    <n v="29"/>
    <m/>
    <m/>
    <m/>
    <m/>
    <n v="3"/>
    <n v="4"/>
    <n v="4"/>
    <n v="2"/>
    <m/>
    <n v="2"/>
    <n v="3"/>
    <n v="4"/>
    <n v="0.95833333333333337"/>
    <m/>
    <m/>
    <n v="2"/>
    <n v="1"/>
    <n v="1"/>
    <n v="2"/>
    <n v="5"/>
    <n v="4"/>
    <n v="5"/>
    <n v="2"/>
    <x v="3"/>
    <n v="5"/>
    <n v="5"/>
    <n v="3"/>
    <n v="4"/>
    <n v="3"/>
    <n v="3"/>
    <n v="4"/>
    <s v="NO"/>
    <n v="2"/>
    <m/>
    <x v="1"/>
    <x v="3"/>
    <x v="1"/>
    <x v="1"/>
    <n v="5"/>
    <x v="3"/>
    <m/>
    <s v="SI"/>
    <s v="NO"/>
    <x v="1"/>
    <m/>
    <x v="0"/>
    <x v="2"/>
    <m/>
    <n v="4"/>
    <n v="4"/>
    <m/>
    <s v="No estaba interesada en los cursos de la biblioteca."/>
    <d v="2018-02-09T12:17:11"/>
    <s v="10.150.1.151"/>
  </r>
  <r>
    <x v="7"/>
    <s v="Humanidades"/>
    <n v="1"/>
    <n v="119"/>
    <m/>
    <m/>
    <n v="1"/>
    <n v="14"/>
    <m/>
    <n v="3"/>
    <n v="2"/>
    <m/>
    <n v="29"/>
    <n v="14"/>
    <m/>
    <m/>
    <m/>
    <m/>
    <n v="5"/>
    <n v="5"/>
    <n v="5"/>
    <n v="5"/>
    <n v="1"/>
    <m/>
    <m/>
    <m/>
    <m/>
    <m/>
    <m/>
    <n v="4"/>
    <n v="1"/>
    <n v="4"/>
    <n v="4"/>
    <n v="4"/>
    <n v="5"/>
    <n v="5"/>
    <n v="2"/>
    <x v="3"/>
    <n v="4"/>
    <n v="4"/>
    <n v="4"/>
    <n v="4"/>
    <n v="4"/>
    <n v="3"/>
    <n v="4"/>
    <s v="NO"/>
    <n v="4"/>
    <m/>
    <x v="0"/>
    <x v="2"/>
    <x v="0"/>
    <x v="1"/>
    <n v="5"/>
    <x v="3"/>
    <m/>
    <s v="NO"/>
    <s v="NO"/>
    <x v="1"/>
    <m/>
    <x v="2"/>
    <x v="2"/>
    <m/>
    <n v="4"/>
    <n v="4"/>
    <m/>
    <m/>
    <d v="2018-02-09T12:17:13"/>
    <s v="10.150.1.151"/>
  </r>
  <r>
    <x v="20"/>
    <s v="Ciencias de la Salud"/>
    <n v="4"/>
    <n v="120"/>
    <m/>
    <m/>
    <n v="1"/>
    <n v="20"/>
    <m/>
    <n v="4"/>
    <n v="3"/>
    <m/>
    <n v="20"/>
    <n v="26"/>
    <n v="9"/>
    <m/>
    <m/>
    <m/>
    <n v="4"/>
    <n v="4"/>
    <n v="2"/>
    <n v="1"/>
    <n v="1"/>
    <m/>
    <m/>
    <m/>
    <m/>
    <m/>
    <m/>
    <n v="4"/>
    <n v="4"/>
    <n v="4"/>
    <n v="2"/>
    <n v="4"/>
    <n v="4"/>
    <n v="3"/>
    <n v="3"/>
    <x v="1"/>
    <n v="4"/>
    <n v="4"/>
    <n v="4"/>
    <n v="4"/>
    <n v="4"/>
    <n v="4"/>
    <n v="4"/>
    <s v="NO"/>
    <n v="3"/>
    <m/>
    <x v="2"/>
    <x v="1"/>
    <x v="1"/>
    <x v="0"/>
    <n v="4"/>
    <x v="0"/>
    <m/>
    <s v="SI"/>
    <s v="SI"/>
    <x v="4"/>
    <m/>
    <x v="4"/>
    <x v="0"/>
    <m/>
    <n v="4"/>
    <n v="3"/>
    <m/>
    <m/>
    <d v="2018-02-09T12:17:19"/>
    <s v="10.150.1.152"/>
  </r>
  <r>
    <x v="22"/>
    <s v="Humanidades"/>
    <n v="1"/>
    <n v="121"/>
    <m/>
    <m/>
    <n v="1"/>
    <n v="1"/>
    <m/>
    <n v="3"/>
    <n v="2"/>
    <m/>
    <n v="1"/>
    <n v="4"/>
    <m/>
    <m/>
    <m/>
    <m/>
    <n v="5"/>
    <n v="5"/>
    <n v="5"/>
    <n v="5"/>
    <m/>
    <n v="2"/>
    <n v="3"/>
    <n v="4"/>
    <s v="22.30"/>
    <m/>
    <m/>
    <n v="4"/>
    <n v="1"/>
    <n v="1"/>
    <n v="5"/>
    <n v="5"/>
    <n v="5"/>
    <n v="5"/>
    <n v="1"/>
    <x v="5"/>
    <n v="5"/>
    <n v="5"/>
    <n v="5"/>
    <n v="5"/>
    <n v="5"/>
    <n v="5"/>
    <n v="5"/>
    <s v="NO"/>
    <n v="5"/>
    <m/>
    <x v="1"/>
    <x v="3"/>
    <x v="3"/>
    <x v="1"/>
    <n v="5"/>
    <x v="3"/>
    <m/>
    <s v="NO"/>
    <s v="NO"/>
    <x v="1"/>
    <m/>
    <x v="2"/>
    <x v="1"/>
    <m/>
    <n v="5"/>
    <n v="5"/>
    <m/>
    <m/>
    <d v="2018-02-09T12:17:23"/>
    <s v="10.150.1.151"/>
  </r>
  <r>
    <x v="21"/>
    <s v="Ciencias Experimentales"/>
    <n v="2"/>
    <n v="122"/>
    <m/>
    <m/>
    <n v="1"/>
    <n v="17"/>
    <m/>
    <n v="2"/>
    <n v="2"/>
    <m/>
    <n v="17"/>
    <m/>
    <m/>
    <m/>
    <m/>
    <m/>
    <n v="5"/>
    <n v="5"/>
    <n v="4"/>
    <n v="4"/>
    <n v="1"/>
    <m/>
    <m/>
    <n v="4"/>
    <n v="4.1666666666666664E-2"/>
    <m/>
    <m/>
    <n v="4"/>
    <n v="1"/>
    <n v="1"/>
    <n v="2"/>
    <n v="4"/>
    <n v="3"/>
    <n v="3"/>
    <n v="1"/>
    <x v="4"/>
    <n v="5"/>
    <n v="5"/>
    <n v="4"/>
    <n v="5"/>
    <n v="4"/>
    <n v="2"/>
    <n v="4"/>
    <s v="NO"/>
    <n v="4"/>
    <m/>
    <x v="1"/>
    <x v="4"/>
    <x v="3"/>
    <x v="1"/>
    <n v="1"/>
    <x v="1"/>
    <m/>
    <s v="NO"/>
    <s v="NO"/>
    <x v="1"/>
    <m/>
    <x v="1"/>
    <x v="2"/>
    <m/>
    <n v="1"/>
    <m/>
    <m/>
    <s v="Como sugerencia para mejorar vuestro servicio deveriais revisar el tiempo de prestamos y las penalizaciones, ya que si se saca un libro y se te agota el plazo de devolución en vacaciones no se debería contar como penalización ya que la biblioteca está cerrada y no se puede devolver y no tienes medios para que no te penalicen."/>
    <d v="2018-02-09T12:17:24"/>
    <s v="10.150.1.151"/>
  </r>
  <r>
    <x v="17"/>
    <s v="Ciencias Experimentales"/>
    <n v="2"/>
    <n v="123"/>
    <m/>
    <m/>
    <n v="1"/>
    <n v="2"/>
    <m/>
    <n v="5"/>
    <n v="2"/>
    <m/>
    <n v="2"/>
    <m/>
    <m/>
    <m/>
    <m/>
    <m/>
    <n v="3"/>
    <n v="4"/>
    <n v="4"/>
    <n v="3"/>
    <m/>
    <n v="2"/>
    <m/>
    <n v="4"/>
    <n v="0.91666666666666663"/>
    <m/>
    <m/>
    <n v="4"/>
    <n v="1"/>
    <n v="3"/>
    <n v="1"/>
    <n v="5"/>
    <n v="5"/>
    <n v="5"/>
    <n v="1"/>
    <x v="4"/>
    <n v="3"/>
    <n v="4"/>
    <n v="3"/>
    <n v="3"/>
    <n v="2"/>
    <n v="3"/>
    <n v="4"/>
    <s v="NO"/>
    <n v="4"/>
    <m/>
    <x v="3"/>
    <x v="0"/>
    <x v="2"/>
    <x v="1"/>
    <n v="5"/>
    <x v="3"/>
    <m/>
    <s v="NO"/>
    <s v="NO"/>
    <x v="1"/>
    <m/>
    <x v="1"/>
    <x v="2"/>
    <m/>
    <n v="4"/>
    <m/>
    <m/>
    <m/>
    <d v="2018-02-09T12:17:39"/>
    <s v="10.150.1.151"/>
  </r>
  <r>
    <x v="16"/>
    <s v="N/C"/>
    <e v="#N/A"/>
    <n v="124"/>
    <m/>
    <m/>
    <n v="3"/>
    <m/>
    <m/>
    <n v="4"/>
    <n v="4"/>
    <m/>
    <n v="9"/>
    <n v="5"/>
    <n v="3"/>
    <m/>
    <m/>
    <m/>
    <n v="5"/>
    <n v="4"/>
    <n v="4"/>
    <n v="4"/>
    <n v="1"/>
    <m/>
    <m/>
    <m/>
    <m/>
    <m/>
    <m/>
    <n v="4"/>
    <n v="4"/>
    <n v="1"/>
    <n v="4"/>
    <n v="1"/>
    <n v="5"/>
    <n v="2"/>
    <n v="3"/>
    <x v="1"/>
    <n v="4"/>
    <n v="4"/>
    <n v="3"/>
    <n v="4"/>
    <n v="4"/>
    <n v="4"/>
    <n v="4"/>
    <s v="NO"/>
    <n v="4"/>
    <m/>
    <x v="1"/>
    <x v="3"/>
    <x v="3"/>
    <x v="1"/>
    <n v="5"/>
    <x v="3"/>
    <m/>
    <s v="NO"/>
    <s v="NO"/>
    <x v="1"/>
    <m/>
    <x v="1"/>
    <x v="2"/>
    <m/>
    <n v="4"/>
    <n v="4"/>
    <m/>
    <m/>
    <d v="2018-02-09T12:17:39"/>
    <s v="10.150.1.151"/>
  </r>
  <r>
    <x v="5"/>
    <s v="Ciencias Sociales"/>
    <n v="3"/>
    <n v="125"/>
    <m/>
    <m/>
    <n v="1"/>
    <n v="4"/>
    <m/>
    <n v="4"/>
    <n v="1"/>
    <m/>
    <n v="4"/>
    <n v="29"/>
    <m/>
    <s v="Biblioteca José Saramago"/>
    <m/>
    <m/>
    <n v="1"/>
    <n v="2"/>
    <n v="3"/>
    <n v="1"/>
    <m/>
    <n v="2"/>
    <n v="3"/>
    <n v="4"/>
    <s v="24h"/>
    <m/>
    <m/>
    <n v="2"/>
    <n v="2"/>
    <n v="1"/>
    <n v="5"/>
    <n v="5"/>
    <n v="5"/>
    <n v="2"/>
    <n v="1"/>
    <x v="1"/>
    <n v="2"/>
    <n v="4"/>
    <n v="1"/>
    <n v="2"/>
    <n v="4"/>
    <n v="2"/>
    <n v="2"/>
    <s v="NO"/>
    <n v="3"/>
    <m/>
    <x v="2"/>
    <x v="4"/>
    <x v="1"/>
    <x v="2"/>
    <n v="3"/>
    <x v="5"/>
    <m/>
    <s v="NO"/>
    <s v="NO"/>
    <x v="1"/>
    <m/>
    <x v="4"/>
    <x v="5"/>
    <m/>
    <n v="2"/>
    <n v="3"/>
    <m/>
    <s v="Necesitamos que abra los fines de semana y sobretodo en época de exámenes con un horario más extenso. Los bibliotecarios no son muy amables, siempre te mandan a la máquina  de préstamo. Estaría bien encontrar algún libro de texto de bachiller, de historia o lengua, porque a los de primero nos es complicado encontrar prácticos los libros que hay sobre estos temas porque son demasiado extensos.   "/>
    <d v="2018-02-09T12:17:44"/>
    <s v="10.150.1.152"/>
  </r>
  <r>
    <x v="7"/>
    <s v="Humanidades"/>
    <n v="1"/>
    <n v="126"/>
    <m/>
    <m/>
    <n v="1"/>
    <n v="14"/>
    <m/>
    <n v="4"/>
    <n v="2"/>
    <m/>
    <n v="29"/>
    <n v="14"/>
    <m/>
    <m/>
    <m/>
    <m/>
    <n v="5"/>
    <n v="5"/>
    <n v="5"/>
    <n v="4"/>
    <n v="1"/>
    <m/>
    <m/>
    <m/>
    <m/>
    <m/>
    <m/>
    <n v="3"/>
    <n v="3"/>
    <n v="2"/>
    <n v="4"/>
    <n v="5"/>
    <n v="5"/>
    <n v="5"/>
    <n v="1"/>
    <x v="3"/>
    <n v="5"/>
    <n v="5"/>
    <n v="5"/>
    <n v="5"/>
    <n v="5"/>
    <n v="5"/>
    <n v="4"/>
    <s v="NO"/>
    <n v="5"/>
    <m/>
    <x v="1"/>
    <x v="2"/>
    <x v="3"/>
    <x v="1"/>
    <n v="5"/>
    <x v="3"/>
    <m/>
    <s v="NO"/>
    <s v="NO"/>
    <x v="1"/>
    <m/>
    <x v="2"/>
    <x v="1"/>
    <m/>
    <n v="5"/>
    <n v="5"/>
    <m/>
    <m/>
    <d v="2018-02-09T12:17:44"/>
    <s v="10.150.1.151"/>
  </r>
  <r>
    <x v="7"/>
    <s v="Humanidades"/>
    <n v="1"/>
    <n v="127"/>
    <m/>
    <m/>
    <n v="1"/>
    <n v="14"/>
    <m/>
    <n v="4"/>
    <n v="3"/>
    <m/>
    <n v="14"/>
    <n v="29"/>
    <n v="15"/>
    <m/>
    <m/>
    <m/>
    <n v="4"/>
    <n v="4"/>
    <n v="4"/>
    <n v="4"/>
    <m/>
    <m/>
    <n v="3"/>
    <m/>
    <m/>
    <m/>
    <m/>
    <n v="3"/>
    <n v="1"/>
    <n v="1"/>
    <n v="2"/>
    <n v="3"/>
    <n v="5"/>
    <n v="5"/>
    <n v="2"/>
    <x v="3"/>
    <n v="4"/>
    <n v="4"/>
    <n v="4"/>
    <n v="4"/>
    <n v="4"/>
    <n v="2"/>
    <n v="4"/>
    <s v="NO"/>
    <n v="4"/>
    <m/>
    <x v="3"/>
    <x v="0"/>
    <x v="0"/>
    <x v="0"/>
    <n v="4"/>
    <x v="0"/>
    <m/>
    <s v="NO"/>
    <s v="NO"/>
    <x v="1"/>
    <m/>
    <x v="1"/>
    <x v="2"/>
    <m/>
    <n v="4"/>
    <n v="3"/>
    <m/>
    <m/>
    <d v="2018-02-09T12:17:44"/>
    <s v="10.150.1.151"/>
  </r>
  <r>
    <x v="5"/>
    <s v="Ciencias Sociales"/>
    <n v="3"/>
    <n v="128"/>
    <m/>
    <m/>
    <n v="1"/>
    <n v="4"/>
    <m/>
    <n v="5"/>
    <n v="4"/>
    <m/>
    <n v="29"/>
    <n v="4"/>
    <n v="16"/>
    <s v="AECID Biblioteca Hispánica"/>
    <m/>
    <m/>
    <n v="4"/>
    <n v="4"/>
    <n v="4"/>
    <n v="4"/>
    <m/>
    <m/>
    <n v="3"/>
    <m/>
    <m/>
    <m/>
    <m/>
    <n v="2"/>
    <n v="3"/>
    <n v="3"/>
    <n v="3"/>
    <n v="4"/>
    <n v="5"/>
    <n v="3"/>
    <n v="4"/>
    <x v="3"/>
    <n v="4"/>
    <n v="5"/>
    <n v="3"/>
    <n v="4"/>
    <n v="5"/>
    <n v="3"/>
    <n v="5"/>
    <s v="SI"/>
    <n v="2"/>
    <m/>
    <x v="1"/>
    <x v="1"/>
    <x v="5"/>
    <x v="1"/>
    <n v="5"/>
    <x v="1"/>
    <m/>
    <s v="SI"/>
    <s v="NO"/>
    <x v="1"/>
    <m/>
    <x v="0"/>
    <x v="0"/>
    <m/>
    <n v="4"/>
    <n v="2"/>
    <m/>
    <s v="- No he asistido a ningún curso de formación de usuario por falta de tiempo.&lt;br&gt;- Creo que el número de películas que se pueden prestar en Ciencias de la Información debería ser de tres o más, como antes."/>
    <d v="2018-02-09T12:17:47"/>
    <s v="10.150.1.151"/>
  </r>
  <r>
    <x v="19"/>
    <s v="Ciencias Sociales"/>
    <n v="3"/>
    <n v="129"/>
    <m/>
    <m/>
    <n v="1"/>
    <n v="5"/>
    <m/>
    <n v="2"/>
    <n v="1"/>
    <m/>
    <n v="5"/>
    <m/>
    <m/>
    <m/>
    <m/>
    <m/>
    <n v="4"/>
    <n v="4"/>
    <n v="3"/>
    <n v="2"/>
    <m/>
    <n v="2"/>
    <m/>
    <m/>
    <m/>
    <m/>
    <m/>
    <n v="2"/>
    <n v="1"/>
    <n v="1"/>
    <n v="4"/>
    <n v="5"/>
    <n v="3"/>
    <n v="5"/>
    <n v="1"/>
    <x v="1"/>
    <n v="3"/>
    <n v="4"/>
    <n v="3"/>
    <n v="3"/>
    <n v="3"/>
    <n v="3"/>
    <n v="3"/>
    <s v="NO"/>
    <n v="3"/>
    <m/>
    <x v="2"/>
    <x v="1"/>
    <x v="2"/>
    <x v="0"/>
    <n v="2"/>
    <x v="5"/>
    <m/>
    <s v="NO"/>
    <s v="NO"/>
    <x v="1"/>
    <m/>
    <x v="0"/>
    <x v="4"/>
    <m/>
    <n v="3"/>
    <n v="3"/>
    <m/>
    <m/>
    <d v="2018-02-09T12:17:48"/>
    <s v="10.150.1.152"/>
  </r>
  <r>
    <x v="25"/>
    <s v="Ciencias Experimentales"/>
    <n v="2"/>
    <n v="130"/>
    <m/>
    <m/>
    <n v="1"/>
    <n v="8"/>
    <m/>
    <n v="5"/>
    <n v="3"/>
    <m/>
    <n v="17"/>
    <n v="8"/>
    <n v="29"/>
    <m/>
    <m/>
    <m/>
    <n v="3"/>
    <n v="3"/>
    <n v="4"/>
    <n v="4"/>
    <m/>
    <n v="2"/>
    <n v="3"/>
    <m/>
    <m/>
    <m/>
    <m/>
    <n v="4"/>
    <n v="1"/>
    <n v="1"/>
    <n v="5"/>
    <n v="5"/>
    <n v="4"/>
    <n v="3"/>
    <n v="1"/>
    <x v="1"/>
    <n v="4"/>
    <n v="5"/>
    <n v="3"/>
    <n v="5"/>
    <n v="5"/>
    <n v="3"/>
    <n v="4"/>
    <s v="NO"/>
    <n v="3"/>
    <m/>
    <x v="1"/>
    <x v="0"/>
    <x v="1"/>
    <x v="1"/>
    <n v="5"/>
    <x v="3"/>
    <m/>
    <s v="SI"/>
    <s v="SI"/>
    <x v="3"/>
    <m/>
    <x v="2"/>
    <x v="2"/>
    <m/>
    <n v="4"/>
    <n v="3"/>
    <m/>
    <m/>
    <d v="2018-02-09T12:17:53"/>
    <s v="10.150.1.151"/>
  </r>
  <r>
    <x v="4"/>
    <s v="Humanidades"/>
    <n v="1"/>
    <n v="131"/>
    <m/>
    <m/>
    <n v="3"/>
    <n v="12"/>
    <m/>
    <n v="3"/>
    <n v="3"/>
    <m/>
    <n v="12"/>
    <m/>
    <m/>
    <m/>
    <m/>
    <m/>
    <n v="4"/>
    <n v="3"/>
    <n v="4"/>
    <m/>
    <m/>
    <m/>
    <n v="3"/>
    <m/>
    <m/>
    <m/>
    <m/>
    <n v="4"/>
    <n v="4"/>
    <n v="3"/>
    <n v="4"/>
    <n v="4"/>
    <n v="3"/>
    <n v="2"/>
    <n v="4"/>
    <x v="1"/>
    <n v="3"/>
    <n v="4"/>
    <n v="4"/>
    <n v="5"/>
    <n v="4"/>
    <n v="5"/>
    <n v="4"/>
    <s v="NO"/>
    <n v="4"/>
    <m/>
    <x v="3"/>
    <x v="0"/>
    <x v="0"/>
    <x v="0"/>
    <n v="4"/>
    <x v="3"/>
    <m/>
    <s v="SI"/>
    <s v="SI"/>
    <x v="4"/>
    <m/>
    <x v="1"/>
    <x v="2"/>
    <m/>
    <n v="4"/>
    <m/>
    <m/>
    <m/>
    <d v="2018-02-09T12:17:57"/>
    <s v="10.150.1.151"/>
  </r>
  <r>
    <x v="24"/>
    <s v="Ciencias de la Salud"/>
    <n v="4"/>
    <n v="132"/>
    <m/>
    <m/>
    <n v="1"/>
    <n v="13"/>
    <m/>
    <n v="4"/>
    <n v="2"/>
    <m/>
    <m/>
    <m/>
    <m/>
    <m/>
    <m/>
    <m/>
    <n v="5"/>
    <n v="4"/>
    <n v="3"/>
    <n v="4"/>
    <n v="1"/>
    <n v="2"/>
    <m/>
    <m/>
    <m/>
    <m/>
    <m/>
    <n v="2"/>
    <n v="1"/>
    <n v="1"/>
    <n v="3"/>
    <n v="5"/>
    <n v="3"/>
    <n v="4"/>
    <n v="3"/>
    <x v="1"/>
    <n v="3"/>
    <n v="4"/>
    <n v="4"/>
    <n v="4"/>
    <n v="4"/>
    <n v="3"/>
    <n v="4"/>
    <s v="NO"/>
    <n v="3"/>
    <m/>
    <x v="4"/>
    <x v="5"/>
    <x v="4"/>
    <x v="3"/>
    <m/>
    <x v="4"/>
    <m/>
    <s v="NO"/>
    <s v="NO"/>
    <x v="1"/>
    <m/>
    <x v="0"/>
    <x v="0"/>
    <m/>
    <n v="3"/>
    <n v="3"/>
    <m/>
    <m/>
    <d v="2018-02-09T12:17:58"/>
    <s v="10.150.1.151"/>
  </r>
  <r>
    <x v="4"/>
    <s v="Humanidades"/>
    <n v="1"/>
    <n v="133"/>
    <m/>
    <m/>
    <n v="1"/>
    <n v="12"/>
    <m/>
    <n v="3"/>
    <n v="1"/>
    <m/>
    <n v="12"/>
    <m/>
    <m/>
    <m/>
    <m/>
    <m/>
    <n v="3"/>
    <n v="3"/>
    <n v="3"/>
    <n v="3"/>
    <m/>
    <n v="2"/>
    <m/>
    <n v="4"/>
    <n v="0.125"/>
    <m/>
    <m/>
    <n v="3"/>
    <n v="3"/>
    <n v="3"/>
    <n v="5"/>
    <n v="3"/>
    <n v="4"/>
    <n v="5"/>
    <n v="3"/>
    <x v="1"/>
    <n v="4"/>
    <n v="5"/>
    <n v="3"/>
    <n v="3"/>
    <n v="3"/>
    <n v="3"/>
    <n v="4"/>
    <s v="NO"/>
    <n v="3"/>
    <m/>
    <x v="0"/>
    <x v="1"/>
    <x v="1"/>
    <x v="0"/>
    <n v="2"/>
    <x v="2"/>
    <m/>
    <s v="NO"/>
    <s v="NO"/>
    <x v="1"/>
    <m/>
    <x v="0"/>
    <x v="0"/>
    <m/>
    <n v="3"/>
    <n v="3"/>
    <m/>
    <m/>
    <d v="2018-02-09T12:18:03"/>
    <s v="10.150.1.152"/>
  </r>
  <r>
    <x v="4"/>
    <s v="Humanidades"/>
    <n v="1"/>
    <n v="134"/>
    <m/>
    <m/>
    <n v="1"/>
    <n v="12"/>
    <m/>
    <n v="3"/>
    <n v="3"/>
    <m/>
    <n v="12"/>
    <m/>
    <m/>
    <m/>
    <m/>
    <m/>
    <n v="2"/>
    <n v="2"/>
    <n v="1"/>
    <n v="3"/>
    <m/>
    <n v="2"/>
    <m/>
    <m/>
    <m/>
    <m/>
    <m/>
    <n v="3"/>
    <n v="2"/>
    <n v="2"/>
    <n v="5"/>
    <n v="5"/>
    <n v="3"/>
    <n v="5"/>
    <n v="2"/>
    <x v="5"/>
    <n v="4"/>
    <n v="4"/>
    <n v="5"/>
    <n v="4"/>
    <n v="4"/>
    <n v="4"/>
    <n v="4"/>
    <s v="NO"/>
    <n v="4"/>
    <m/>
    <x v="3"/>
    <x v="1"/>
    <x v="0"/>
    <x v="1"/>
    <n v="5"/>
    <x v="0"/>
    <m/>
    <s v="SI"/>
    <s v="SI"/>
    <x v="4"/>
    <m/>
    <x v="1"/>
    <x v="2"/>
    <m/>
    <n v="4"/>
    <n v="4"/>
    <m/>
    <m/>
    <d v="2018-02-09T12:18:03"/>
    <s v="10.150.1.151"/>
  </r>
  <r>
    <x v="26"/>
    <s v="Ciencias Experimentales"/>
    <n v="2"/>
    <n v="135"/>
    <m/>
    <m/>
    <n v="1"/>
    <n v="7"/>
    <m/>
    <n v="4"/>
    <n v="2"/>
    <m/>
    <n v="7"/>
    <n v="2"/>
    <n v="29"/>
    <s v="Daoiz y velarde"/>
    <m/>
    <m/>
    <n v="3"/>
    <n v="5"/>
    <n v="3"/>
    <n v="2"/>
    <m/>
    <n v="2"/>
    <m/>
    <m/>
    <m/>
    <m/>
    <m/>
    <n v="3"/>
    <n v="1"/>
    <n v="2"/>
    <n v="1"/>
    <n v="3"/>
    <n v="4"/>
    <n v="4"/>
    <n v="4"/>
    <x v="1"/>
    <n v="3"/>
    <n v="4"/>
    <n v="2"/>
    <n v="4"/>
    <n v="3"/>
    <n v="3"/>
    <n v="3"/>
    <s v="NO"/>
    <n v="3"/>
    <m/>
    <x v="0"/>
    <x v="2"/>
    <x v="1"/>
    <x v="2"/>
    <n v="3"/>
    <x v="2"/>
    <m/>
    <s v="NO"/>
    <s v="NO"/>
    <x v="0"/>
    <m/>
    <x v="3"/>
    <x v="3"/>
    <m/>
    <n v="4"/>
    <n v="3"/>
    <m/>
    <m/>
    <d v="2018-02-09T12:18:03"/>
    <s v="10.150.1.152"/>
  </r>
  <r>
    <x v="5"/>
    <s v="Ciencias Sociales"/>
    <n v="3"/>
    <n v="136"/>
    <m/>
    <m/>
    <n v="1"/>
    <n v="4"/>
    <m/>
    <n v="4"/>
    <n v="3"/>
    <m/>
    <n v="4"/>
    <n v="29"/>
    <m/>
    <m/>
    <m/>
    <m/>
    <n v="5"/>
    <n v="3"/>
    <n v="4"/>
    <n v="3"/>
    <n v="1"/>
    <m/>
    <m/>
    <m/>
    <m/>
    <m/>
    <m/>
    <n v="5"/>
    <n v="2"/>
    <n v="3"/>
    <n v="4"/>
    <n v="5"/>
    <n v="4"/>
    <n v="5"/>
    <n v="4"/>
    <x v="5"/>
    <n v="5"/>
    <n v="3"/>
    <n v="4"/>
    <n v="4"/>
    <n v="5"/>
    <n v="2"/>
    <n v="4"/>
    <s v="SI"/>
    <n v="4"/>
    <m/>
    <x v="1"/>
    <x v="0"/>
    <x v="0"/>
    <x v="1"/>
    <n v="5"/>
    <x v="3"/>
    <m/>
    <s v="NO"/>
    <s v="NO"/>
    <x v="1"/>
    <m/>
    <x v="1"/>
    <x v="2"/>
    <m/>
    <n v="4"/>
    <n v="3"/>
    <m/>
    <m/>
    <d v="2018-02-09T12:18:11"/>
    <s v="10.150.1.152"/>
  </r>
  <r>
    <x v="19"/>
    <s v="Ciencias Sociales"/>
    <n v="3"/>
    <n v="137"/>
    <m/>
    <m/>
    <n v="2"/>
    <n v="5"/>
    <m/>
    <n v="4"/>
    <n v="4"/>
    <m/>
    <n v="5"/>
    <n v="9"/>
    <n v="29"/>
    <m/>
    <m/>
    <m/>
    <n v="2"/>
    <n v="2"/>
    <n v="4"/>
    <n v="2"/>
    <m/>
    <m/>
    <n v="3"/>
    <m/>
    <m/>
    <m/>
    <m/>
    <n v="4"/>
    <n v="3"/>
    <n v="1"/>
    <n v="4"/>
    <n v="3"/>
    <n v="5"/>
    <n v="4"/>
    <n v="3"/>
    <x v="3"/>
    <n v="2"/>
    <n v="4"/>
    <n v="3"/>
    <n v="4"/>
    <n v="4"/>
    <n v="4"/>
    <n v="4"/>
    <s v="NO"/>
    <n v="4"/>
    <m/>
    <x v="3"/>
    <x v="2"/>
    <x v="1"/>
    <x v="5"/>
    <n v="2"/>
    <x v="0"/>
    <m/>
    <s v="SI"/>
    <s v="NO"/>
    <x v="1"/>
    <m/>
    <x v="4"/>
    <x v="4"/>
    <m/>
    <n v="3"/>
    <n v="3"/>
    <m/>
    <s v="Respecto al apartado 6. El personal:&lt;br&gt;&lt;br&gt;Insatisfecho respecto a la Facultad de Ciencias Políticas y Sociologia.&lt;br&gt;&lt;br&gt;Satisfecho respecto a la Facultad de Ciencias Económicas y Empresariales y la Biblioteca Maria Zambrano. "/>
    <d v="2018-02-09T12:18:15"/>
    <s v="10.150.1.151"/>
  </r>
  <r>
    <x v="14"/>
    <s v="Humanidades"/>
    <n v="1"/>
    <n v="138"/>
    <m/>
    <m/>
    <n v="1"/>
    <n v="16"/>
    <m/>
    <n v="4"/>
    <n v="4"/>
    <m/>
    <n v="16"/>
    <n v="29"/>
    <m/>
    <s v="Bibliotecas de la red pública de Madrid "/>
    <m/>
    <m/>
    <n v="3"/>
    <n v="4"/>
    <n v="3"/>
    <n v="3"/>
    <m/>
    <n v="2"/>
    <m/>
    <m/>
    <m/>
    <m/>
    <m/>
    <n v="4"/>
    <n v="2"/>
    <n v="3"/>
    <n v="2"/>
    <n v="3"/>
    <n v="4"/>
    <n v="4"/>
    <n v="4"/>
    <x v="5"/>
    <n v="4"/>
    <n v="4"/>
    <n v="4"/>
    <n v="4"/>
    <n v="4"/>
    <n v="4"/>
    <n v="4"/>
    <s v="SI"/>
    <n v="3"/>
    <m/>
    <x v="3"/>
    <x v="0"/>
    <x v="0"/>
    <x v="0"/>
    <n v="4"/>
    <x v="0"/>
    <m/>
    <s v="NO"/>
    <s v="NO"/>
    <x v="1"/>
    <m/>
    <x v="0"/>
    <x v="0"/>
    <m/>
    <n v="3"/>
    <n v="3"/>
    <m/>
    <m/>
    <d v="2018-02-09T12:18:20"/>
    <s v="10.150.1.151"/>
  </r>
  <r>
    <x v="25"/>
    <s v="Ciencias Experimentales"/>
    <n v="2"/>
    <n v="139"/>
    <m/>
    <m/>
    <n v="1"/>
    <n v="8"/>
    <m/>
    <n v="4"/>
    <n v="4"/>
    <m/>
    <n v="8"/>
    <n v="6"/>
    <m/>
    <m/>
    <m/>
    <m/>
    <n v="5"/>
    <n v="4"/>
    <n v="5"/>
    <n v="5"/>
    <n v="1"/>
    <m/>
    <m/>
    <m/>
    <m/>
    <m/>
    <m/>
    <n v="5"/>
    <n v="1"/>
    <n v="1"/>
    <n v="3"/>
    <n v="5"/>
    <n v="5"/>
    <n v="4"/>
    <n v="4"/>
    <x v="4"/>
    <n v="4"/>
    <n v="3"/>
    <n v="2"/>
    <n v="3"/>
    <n v="5"/>
    <n v="3"/>
    <n v="5"/>
    <s v="NO"/>
    <n v="5"/>
    <m/>
    <x v="1"/>
    <x v="3"/>
    <x v="3"/>
    <x v="1"/>
    <n v="5"/>
    <x v="3"/>
    <m/>
    <s v="NO"/>
    <s v="NO"/>
    <x v="1"/>
    <m/>
    <x v="0"/>
    <x v="2"/>
    <m/>
    <n v="5"/>
    <n v="4"/>
    <m/>
    <m/>
    <d v="2018-02-09T12:18:21"/>
    <s v="10.150.1.151"/>
  </r>
  <r>
    <x v="6"/>
    <s v="Ciencias Sociales"/>
    <n v="3"/>
    <n v="140"/>
    <m/>
    <m/>
    <n v="1"/>
    <n v="9"/>
    <m/>
    <n v="4"/>
    <n v="3"/>
    <m/>
    <n v="9"/>
    <m/>
    <m/>
    <m/>
    <m/>
    <m/>
    <n v="4"/>
    <n v="4"/>
    <n v="5"/>
    <n v="4"/>
    <m/>
    <n v="2"/>
    <m/>
    <m/>
    <m/>
    <m/>
    <m/>
    <n v="4"/>
    <n v="1"/>
    <n v="1"/>
    <n v="2"/>
    <n v="5"/>
    <n v="4"/>
    <n v="5"/>
    <n v="1"/>
    <x v="3"/>
    <n v="5"/>
    <n v="4"/>
    <n v="3"/>
    <n v="5"/>
    <n v="4"/>
    <n v="3"/>
    <n v="4"/>
    <s v="NO"/>
    <n v="4"/>
    <m/>
    <x v="3"/>
    <x v="0"/>
    <x v="0"/>
    <x v="1"/>
    <n v="5"/>
    <x v="3"/>
    <m/>
    <s v="NO"/>
    <s v="NO"/>
    <x v="1"/>
    <m/>
    <x v="2"/>
    <x v="1"/>
    <m/>
    <n v="5"/>
    <m/>
    <m/>
    <m/>
    <d v="2018-02-09T12:18:21"/>
    <s v="10.150.1.151"/>
  </r>
  <r>
    <x v="26"/>
    <s v="Ciencias Experimentales"/>
    <n v="2"/>
    <n v="141"/>
    <m/>
    <m/>
    <n v="1"/>
    <n v="7"/>
    <m/>
    <n v="5"/>
    <n v="3"/>
    <m/>
    <n v="7"/>
    <n v="8"/>
    <n v="2"/>
    <m/>
    <m/>
    <m/>
    <n v="5"/>
    <n v="5"/>
    <n v="5"/>
    <n v="3"/>
    <n v="1"/>
    <m/>
    <m/>
    <m/>
    <m/>
    <m/>
    <m/>
    <n v="5"/>
    <n v="4"/>
    <n v="4"/>
    <n v="4"/>
    <n v="5"/>
    <n v="5"/>
    <n v="5"/>
    <n v="5"/>
    <x v="5"/>
    <n v="5"/>
    <n v="5"/>
    <n v="5"/>
    <n v="5"/>
    <n v="5"/>
    <n v="5"/>
    <n v="5"/>
    <s v="SI"/>
    <n v="5"/>
    <m/>
    <x v="1"/>
    <x v="0"/>
    <x v="3"/>
    <x v="1"/>
    <n v="5"/>
    <x v="3"/>
    <m/>
    <s v="SI"/>
    <s v="SI"/>
    <x v="5"/>
    <m/>
    <x v="2"/>
    <x v="1"/>
    <m/>
    <n v="5"/>
    <n v="4"/>
    <m/>
    <m/>
    <d v="2018-02-09T12:18:22"/>
    <s v="10.150.1.152"/>
  </r>
  <r>
    <x v="16"/>
    <s v="N/C"/>
    <e v="#N/A"/>
    <n v="142"/>
    <m/>
    <m/>
    <n v="1"/>
    <m/>
    <m/>
    <n v="5"/>
    <n v="5"/>
    <m/>
    <n v="14"/>
    <n v="29"/>
    <n v="15"/>
    <m/>
    <m/>
    <m/>
    <n v="4"/>
    <n v="5"/>
    <n v="4"/>
    <n v="4"/>
    <m/>
    <n v="2"/>
    <m/>
    <m/>
    <m/>
    <m/>
    <m/>
    <n v="1"/>
    <n v="5"/>
    <n v="5"/>
    <n v="1"/>
    <n v="1"/>
    <n v="5"/>
    <n v="2"/>
    <n v="3"/>
    <x v="0"/>
    <n v="5"/>
    <n v="5"/>
    <n v="2"/>
    <n v="3"/>
    <n v="5"/>
    <n v="1"/>
    <n v="2"/>
    <s v="NO"/>
    <n v="4"/>
    <m/>
    <x v="1"/>
    <x v="3"/>
    <x v="3"/>
    <x v="1"/>
    <n v="5"/>
    <x v="3"/>
    <m/>
    <s v="NO"/>
    <s v="NO"/>
    <x v="1"/>
    <m/>
    <x v="1"/>
    <x v="2"/>
    <m/>
    <n v="4"/>
    <m/>
    <m/>
    <m/>
    <d v="2018-02-09T12:18:22"/>
    <s v="10.150.1.151"/>
  </r>
  <r>
    <x v="17"/>
    <s v="Ciencias Experimentales"/>
    <n v="2"/>
    <n v="143"/>
    <m/>
    <m/>
    <n v="1"/>
    <n v="2"/>
    <m/>
    <n v="4"/>
    <n v="1"/>
    <m/>
    <n v="2"/>
    <n v="29"/>
    <n v="20"/>
    <s v="VOLTURNO"/>
    <m/>
    <m/>
    <n v="2"/>
    <n v="5"/>
    <n v="4"/>
    <n v="4"/>
    <m/>
    <n v="2"/>
    <n v="3"/>
    <m/>
    <m/>
    <m/>
    <m/>
    <n v="1"/>
    <n v="1"/>
    <n v="1"/>
    <n v="1"/>
    <n v="5"/>
    <n v="3"/>
    <n v="4"/>
    <n v="1"/>
    <x v="0"/>
    <n v="4"/>
    <n v="3"/>
    <n v="3"/>
    <n v="1"/>
    <n v="1"/>
    <n v="2"/>
    <n v="4"/>
    <s v="NO"/>
    <n v="2"/>
    <m/>
    <x v="0"/>
    <x v="2"/>
    <x v="1"/>
    <x v="2"/>
    <n v="3"/>
    <x v="2"/>
    <m/>
    <s v="NO"/>
    <s v="NO"/>
    <x v="1"/>
    <m/>
    <x v="4"/>
    <x v="5"/>
    <m/>
    <n v="4"/>
    <n v="3"/>
    <m/>
    <m/>
    <d v="2018-02-09T12:18:23"/>
    <s v="10.150.1.151"/>
  </r>
  <r>
    <x v="3"/>
    <s v="Ciencias Sociales"/>
    <n v="3"/>
    <n v="144"/>
    <m/>
    <m/>
    <n v="1"/>
    <n v="11"/>
    <m/>
    <n v="3"/>
    <n v="4"/>
    <m/>
    <n v="29"/>
    <n v="29"/>
    <n v="29"/>
    <m/>
    <m/>
    <m/>
    <n v="3"/>
    <n v="2"/>
    <n v="3"/>
    <n v="3"/>
    <m/>
    <n v="2"/>
    <m/>
    <m/>
    <m/>
    <m/>
    <m/>
    <n v="2"/>
    <n v="2"/>
    <n v="2"/>
    <n v="5"/>
    <n v="4"/>
    <n v="5"/>
    <n v="5"/>
    <n v="5"/>
    <x v="1"/>
    <n v="3"/>
    <n v="3"/>
    <n v="3"/>
    <n v="3"/>
    <n v="3"/>
    <n v="3"/>
    <n v="3"/>
    <s v="NO"/>
    <n v="3"/>
    <m/>
    <x v="3"/>
    <x v="1"/>
    <x v="1"/>
    <x v="2"/>
    <n v="2"/>
    <x v="5"/>
    <m/>
    <s v="SI"/>
    <s v="SI"/>
    <x v="3"/>
    <m/>
    <x v="0"/>
    <x v="0"/>
    <m/>
    <n v="3"/>
    <n v="3"/>
    <m/>
    <m/>
    <d v="2018-02-09T12:18:23"/>
    <s v="10.150.1.152"/>
  </r>
  <r>
    <x v="7"/>
    <s v="Humanidades"/>
    <n v="1"/>
    <n v="145"/>
    <m/>
    <m/>
    <n v="1"/>
    <n v="14"/>
    <m/>
    <n v="2"/>
    <n v="2"/>
    <m/>
    <n v="29"/>
    <m/>
    <m/>
    <m/>
    <m/>
    <m/>
    <n v="5"/>
    <n v="5"/>
    <n v="5"/>
    <n v="5"/>
    <n v="1"/>
    <n v="2"/>
    <m/>
    <n v="4"/>
    <n v="8.3333333333333329E-2"/>
    <m/>
    <m/>
    <n v="5"/>
    <n v="1"/>
    <n v="1"/>
    <n v="5"/>
    <n v="5"/>
    <n v="5"/>
    <n v="5"/>
    <n v="1"/>
    <x v="5"/>
    <n v="4"/>
    <n v="4"/>
    <n v="2"/>
    <n v="3"/>
    <n v="3"/>
    <n v="1"/>
    <n v="5"/>
    <s v="NO"/>
    <n v="5"/>
    <m/>
    <x v="1"/>
    <x v="3"/>
    <x v="3"/>
    <x v="1"/>
    <n v="5"/>
    <x v="3"/>
    <m/>
    <s v="NO"/>
    <s v="NO"/>
    <x v="0"/>
    <m/>
    <x v="1"/>
    <x v="2"/>
    <m/>
    <n v="5"/>
    <n v="3"/>
    <m/>
    <m/>
    <d v="2018-02-09T12:18:27"/>
    <s v="10.150.1.152"/>
  </r>
  <r>
    <x v="21"/>
    <s v="Ciencias Experimentales"/>
    <n v="2"/>
    <n v="146"/>
    <m/>
    <m/>
    <n v="1"/>
    <n v="17"/>
    <m/>
    <n v="4"/>
    <n v="3"/>
    <m/>
    <n v="17"/>
    <m/>
    <m/>
    <m/>
    <m/>
    <m/>
    <n v="5"/>
    <n v="5"/>
    <n v="5"/>
    <n v="5"/>
    <m/>
    <n v="2"/>
    <m/>
    <m/>
    <m/>
    <m/>
    <m/>
    <n v="3"/>
    <n v="1"/>
    <n v="1"/>
    <n v="1"/>
    <n v="5"/>
    <n v="2"/>
    <n v="4"/>
    <n v="1"/>
    <x v="1"/>
    <n v="4"/>
    <n v="5"/>
    <n v="4"/>
    <n v="4"/>
    <n v="3"/>
    <n v="3"/>
    <n v="4"/>
    <s v="NO"/>
    <n v="3"/>
    <m/>
    <x v="3"/>
    <x v="3"/>
    <x v="3"/>
    <x v="1"/>
    <n v="5"/>
    <x v="3"/>
    <m/>
    <s v="NO"/>
    <s v="NO"/>
    <x v="1"/>
    <m/>
    <x v="2"/>
    <x v="1"/>
    <m/>
    <n v="5"/>
    <n v="4"/>
    <m/>
    <m/>
    <d v="2018-02-09T12:18:28"/>
    <s v="10.150.1.152"/>
  </r>
  <r>
    <x v="16"/>
    <s v="N/C"/>
    <e v="#N/A"/>
    <n v="147"/>
    <m/>
    <m/>
    <n v="1"/>
    <m/>
    <m/>
    <n v="4"/>
    <n v="4"/>
    <m/>
    <n v="29"/>
    <n v="11"/>
    <m/>
    <m/>
    <m/>
    <m/>
    <n v="4"/>
    <n v="4"/>
    <n v="4"/>
    <n v="3"/>
    <n v="1"/>
    <m/>
    <n v="3"/>
    <m/>
    <m/>
    <m/>
    <m/>
    <n v="4"/>
    <n v="4"/>
    <n v="5"/>
    <n v="2"/>
    <n v="4"/>
    <n v="3"/>
    <n v="3"/>
    <n v="2"/>
    <x v="6"/>
    <n v="4"/>
    <n v="4"/>
    <n v="4"/>
    <n v="4"/>
    <n v="4"/>
    <m/>
    <n v="3"/>
    <s v="NO"/>
    <n v="4"/>
    <m/>
    <x v="1"/>
    <x v="1"/>
    <x v="1"/>
    <x v="1"/>
    <n v="5"/>
    <x v="3"/>
    <m/>
    <s v="NO"/>
    <s v="NO"/>
    <x v="1"/>
    <m/>
    <x v="1"/>
    <x v="1"/>
    <m/>
    <n v="4"/>
    <n v="4"/>
    <m/>
    <m/>
    <d v="2018-02-09T12:18:29"/>
    <s v="10.150.1.152"/>
  </r>
  <r>
    <x v="14"/>
    <s v="Humanidades"/>
    <n v="1"/>
    <n v="148"/>
    <m/>
    <m/>
    <n v="1"/>
    <n v="16"/>
    <m/>
    <n v="3"/>
    <n v="3"/>
    <m/>
    <n v="16"/>
    <n v="29"/>
    <n v="14"/>
    <m/>
    <m/>
    <m/>
    <n v="4"/>
    <n v="4"/>
    <n v="3"/>
    <n v="3"/>
    <m/>
    <n v="2"/>
    <m/>
    <m/>
    <m/>
    <m/>
    <m/>
    <n v="4"/>
    <n v="3"/>
    <n v="2"/>
    <n v="2"/>
    <n v="2"/>
    <n v="4"/>
    <n v="3"/>
    <n v="3"/>
    <x v="1"/>
    <n v="4"/>
    <n v="4"/>
    <n v="4"/>
    <n v="3"/>
    <n v="3"/>
    <n v="3"/>
    <n v="4"/>
    <s v="NO"/>
    <n v="4"/>
    <m/>
    <x v="3"/>
    <x v="2"/>
    <x v="0"/>
    <x v="0"/>
    <n v="4"/>
    <x v="0"/>
    <m/>
    <s v="NO"/>
    <s v="NO"/>
    <x v="1"/>
    <m/>
    <x v="1"/>
    <x v="2"/>
    <m/>
    <n v="4"/>
    <n v="3"/>
    <m/>
    <m/>
    <d v="2018-02-09T12:18:36"/>
    <s v="10.150.1.152"/>
  </r>
  <r>
    <x v="12"/>
    <s v="Ciencias Experimentales"/>
    <n v="2"/>
    <n v="149"/>
    <m/>
    <m/>
    <n v="1"/>
    <n v="6"/>
    <m/>
    <n v="3"/>
    <n v="3"/>
    <m/>
    <n v="6"/>
    <n v="29"/>
    <m/>
    <s v="Crai de la UAH por cercanía. Y la biblioteca de la facultad de informática de la UAH"/>
    <m/>
    <m/>
    <n v="2"/>
    <n v="3"/>
    <n v="4"/>
    <n v="4"/>
    <m/>
    <m/>
    <m/>
    <m/>
    <m/>
    <m/>
    <m/>
    <n v="3"/>
    <n v="1"/>
    <n v="1"/>
    <n v="4"/>
    <n v="5"/>
    <n v="5"/>
    <n v="5"/>
    <n v="1"/>
    <x v="4"/>
    <n v="2"/>
    <n v="4"/>
    <n v="3"/>
    <n v="3"/>
    <n v="4"/>
    <n v="4"/>
    <n v="3"/>
    <s v="NO"/>
    <n v="3"/>
    <m/>
    <x v="0"/>
    <x v="4"/>
    <x v="1"/>
    <x v="0"/>
    <n v="4"/>
    <x v="0"/>
    <m/>
    <s v="NO"/>
    <s v="NO"/>
    <x v="1"/>
    <m/>
    <x v="4"/>
    <x v="4"/>
    <m/>
    <n v="4"/>
    <n v="4"/>
    <m/>
    <m/>
    <d v="2018-02-09T12:18:37"/>
    <s v="10.150.1.152"/>
  </r>
  <r>
    <x v="24"/>
    <s v="Ciencias de la Salud"/>
    <n v="4"/>
    <n v="150"/>
    <m/>
    <m/>
    <n v="1"/>
    <n v="13"/>
    <m/>
    <n v="2"/>
    <n v="1"/>
    <m/>
    <n v="13"/>
    <n v="18"/>
    <m/>
    <s v="Biblioteca Central de  Coslada. "/>
    <m/>
    <m/>
    <n v="5"/>
    <n v="4"/>
    <n v="4"/>
    <n v="5"/>
    <m/>
    <m/>
    <n v="3"/>
    <m/>
    <m/>
    <m/>
    <m/>
    <n v="3"/>
    <n v="1"/>
    <n v="1"/>
    <n v="4"/>
    <n v="5"/>
    <n v="5"/>
    <n v="5"/>
    <n v="3"/>
    <x v="5"/>
    <n v="5"/>
    <n v="5"/>
    <n v="5"/>
    <n v="5"/>
    <n v="5"/>
    <n v="4"/>
    <n v="5"/>
    <s v="NO"/>
    <n v="5"/>
    <m/>
    <x v="1"/>
    <x v="3"/>
    <x v="3"/>
    <x v="1"/>
    <n v="5"/>
    <x v="3"/>
    <m/>
    <s v="SI"/>
    <s v="SI"/>
    <x v="5"/>
    <m/>
    <x v="1"/>
    <x v="1"/>
    <m/>
    <n v="5"/>
    <n v="3"/>
    <m/>
    <m/>
    <d v="2018-02-09T12:18:38"/>
    <s v="10.150.1.151"/>
  </r>
  <r>
    <x v="20"/>
    <s v="Ciencias de la Salud"/>
    <n v="4"/>
    <n v="151"/>
    <m/>
    <m/>
    <n v="1"/>
    <n v="20"/>
    <m/>
    <n v="4"/>
    <n v="3"/>
    <m/>
    <n v="20"/>
    <n v="29"/>
    <m/>
    <m/>
    <m/>
    <m/>
    <n v="2"/>
    <n v="4"/>
    <n v="4"/>
    <n v="3"/>
    <m/>
    <m/>
    <m/>
    <n v="4"/>
    <n v="12"/>
    <m/>
    <m/>
    <n v="4"/>
    <n v="4"/>
    <n v="1"/>
    <n v="2"/>
    <n v="5"/>
    <n v="4"/>
    <n v="3"/>
    <n v="1"/>
    <x v="3"/>
    <n v="4"/>
    <n v="4"/>
    <n v="3"/>
    <n v="4"/>
    <n v="4"/>
    <n v="3"/>
    <n v="4"/>
    <s v="NO"/>
    <n v="2"/>
    <m/>
    <x v="3"/>
    <x v="0"/>
    <x v="0"/>
    <x v="1"/>
    <n v="4"/>
    <x v="3"/>
    <m/>
    <s v="NO"/>
    <s v="NO"/>
    <x v="1"/>
    <m/>
    <x v="1"/>
    <x v="0"/>
    <m/>
    <n v="4"/>
    <n v="4"/>
    <m/>
    <m/>
    <d v="2018-02-09T12:18:48"/>
    <s v="10.150.1.151"/>
  </r>
  <r>
    <x v="3"/>
    <s v="Ciencias Sociales"/>
    <n v="3"/>
    <n v="152"/>
    <m/>
    <m/>
    <n v="1"/>
    <n v="11"/>
    <m/>
    <n v="3"/>
    <n v="4"/>
    <m/>
    <n v="29"/>
    <n v="16"/>
    <n v="11"/>
    <m/>
    <m/>
    <m/>
    <n v="3"/>
    <n v="3"/>
    <n v="4"/>
    <n v="3"/>
    <m/>
    <n v="2"/>
    <m/>
    <n v="4"/>
    <n v="8.3333333333333329E-2"/>
    <m/>
    <m/>
    <n v="4"/>
    <n v="3"/>
    <n v="4"/>
    <n v="3"/>
    <n v="4"/>
    <n v="3"/>
    <n v="2"/>
    <n v="2"/>
    <x v="4"/>
    <n v="3"/>
    <n v="4"/>
    <n v="3"/>
    <n v="3"/>
    <n v="3"/>
    <m/>
    <n v="4"/>
    <s v="NO"/>
    <n v="4"/>
    <m/>
    <x v="3"/>
    <x v="2"/>
    <x v="1"/>
    <x v="0"/>
    <n v="4"/>
    <x v="0"/>
    <m/>
    <s v="NO"/>
    <s v="NO"/>
    <x v="1"/>
    <m/>
    <x v="0"/>
    <x v="2"/>
    <m/>
    <n v="3"/>
    <n v="3"/>
    <m/>
    <m/>
    <d v="2018-02-09T12:18:48"/>
    <s v="10.150.1.152"/>
  </r>
  <r>
    <x v="3"/>
    <s v="Ciencias Sociales"/>
    <n v="3"/>
    <n v="153"/>
    <m/>
    <m/>
    <n v="1"/>
    <n v="11"/>
    <m/>
    <n v="4"/>
    <n v="1"/>
    <m/>
    <n v="29"/>
    <m/>
    <m/>
    <m/>
    <m/>
    <m/>
    <n v="4"/>
    <n v="4"/>
    <n v="5"/>
    <n v="5"/>
    <n v="1"/>
    <n v="2"/>
    <m/>
    <m/>
    <m/>
    <m/>
    <m/>
    <n v="3"/>
    <n v="1"/>
    <n v="2"/>
    <n v="5"/>
    <n v="5"/>
    <n v="4"/>
    <n v="5"/>
    <n v="1"/>
    <x v="1"/>
    <n v="4"/>
    <n v="4"/>
    <n v="4"/>
    <n v="4"/>
    <n v="3"/>
    <n v="4"/>
    <n v="3"/>
    <s v="NO"/>
    <n v="3"/>
    <m/>
    <x v="1"/>
    <x v="1"/>
    <x v="1"/>
    <x v="2"/>
    <n v="3"/>
    <x v="2"/>
    <m/>
    <s v="NO"/>
    <s v="NO"/>
    <x v="1"/>
    <m/>
    <x v="2"/>
    <x v="2"/>
    <m/>
    <n v="4"/>
    <n v="4"/>
    <m/>
    <m/>
    <d v="2018-02-09T12:18:50"/>
    <s v="10.150.1.152"/>
  </r>
  <r>
    <x v="5"/>
    <s v="Ciencias Sociales"/>
    <n v="3"/>
    <n v="154"/>
    <m/>
    <m/>
    <n v="1"/>
    <n v="4"/>
    <m/>
    <n v="2"/>
    <n v="3"/>
    <m/>
    <n v="3"/>
    <n v="29"/>
    <m/>
    <m/>
    <m/>
    <m/>
    <n v="4"/>
    <n v="3"/>
    <n v="3"/>
    <n v="4"/>
    <m/>
    <n v="2"/>
    <m/>
    <m/>
    <m/>
    <m/>
    <m/>
    <n v="4"/>
    <n v="2"/>
    <n v="3"/>
    <n v="5"/>
    <n v="5"/>
    <n v="2"/>
    <n v="4"/>
    <n v="2"/>
    <x v="5"/>
    <n v="3"/>
    <n v="5"/>
    <n v="4"/>
    <n v="5"/>
    <n v="5"/>
    <n v="3"/>
    <n v="5"/>
    <s v="NO"/>
    <n v="4"/>
    <m/>
    <x v="1"/>
    <x v="3"/>
    <x v="0"/>
    <x v="1"/>
    <n v="5"/>
    <x v="3"/>
    <m/>
    <s v="NO"/>
    <s v="NO"/>
    <x v="1"/>
    <m/>
    <x v="3"/>
    <x v="3"/>
    <m/>
    <n v="4"/>
    <n v="3"/>
    <m/>
    <m/>
    <d v="2018-02-09T12:19:07"/>
    <s v="10.150.1.152"/>
  </r>
  <r>
    <x v="20"/>
    <s v="Ciencias de la Salud"/>
    <n v="4"/>
    <n v="155"/>
    <m/>
    <m/>
    <n v="1"/>
    <n v="20"/>
    <m/>
    <n v="3"/>
    <n v="2"/>
    <m/>
    <n v="20"/>
    <n v="29"/>
    <m/>
    <m/>
    <m/>
    <m/>
    <n v="3"/>
    <n v="3"/>
    <n v="4"/>
    <n v="4"/>
    <m/>
    <n v="2"/>
    <m/>
    <m/>
    <m/>
    <m/>
    <m/>
    <n v="3"/>
    <n v="2"/>
    <n v="4"/>
    <n v="3"/>
    <n v="5"/>
    <n v="3"/>
    <n v="4"/>
    <n v="3"/>
    <x v="0"/>
    <n v="4"/>
    <n v="3"/>
    <n v="3"/>
    <n v="4"/>
    <n v="3"/>
    <n v="3"/>
    <n v="3"/>
    <s v="NO"/>
    <n v="4"/>
    <m/>
    <x v="3"/>
    <x v="1"/>
    <x v="1"/>
    <x v="0"/>
    <n v="3"/>
    <x v="2"/>
    <m/>
    <s v="NO"/>
    <s v="NO"/>
    <x v="1"/>
    <m/>
    <x v="1"/>
    <x v="2"/>
    <m/>
    <n v="3"/>
    <n v="3"/>
    <m/>
    <m/>
    <d v="2018-02-09T12:19:17"/>
    <s v="10.150.1.152"/>
  </r>
  <r>
    <x v="19"/>
    <s v="Ciencias Sociales"/>
    <n v="3"/>
    <n v="156"/>
    <m/>
    <m/>
    <n v="3"/>
    <n v="5"/>
    <m/>
    <n v="4"/>
    <n v="4"/>
    <m/>
    <n v="5"/>
    <n v="1"/>
    <m/>
    <m/>
    <m/>
    <m/>
    <n v="5"/>
    <n v="5"/>
    <n v="5"/>
    <n v="5"/>
    <n v="1"/>
    <m/>
    <m/>
    <m/>
    <m/>
    <m/>
    <m/>
    <n v="5"/>
    <n v="4"/>
    <n v="4"/>
    <n v="4"/>
    <n v="5"/>
    <n v="5"/>
    <n v="5"/>
    <n v="4"/>
    <x v="5"/>
    <n v="5"/>
    <n v="5"/>
    <n v="5"/>
    <n v="5"/>
    <n v="5"/>
    <n v="5"/>
    <n v="5"/>
    <m/>
    <n v="5"/>
    <m/>
    <x v="1"/>
    <x v="0"/>
    <x v="3"/>
    <x v="1"/>
    <n v="5"/>
    <x v="3"/>
    <m/>
    <s v="SI"/>
    <s v="SI"/>
    <x v="5"/>
    <m/>
    <x v="2"/>
    <x v="1"/>
    <m/>
    <n v="5"/>
    <n v="5"/>
    <m/>
    <m/>
    <d v="2018-02-09T12:19:20"/>
    <s v="10.150.1.151"/>
  </r>
  <r>
    <x v="3"/>
    <s v="Ciencias Sociales"/>
    <n v="3"/>
    <n v="157"/>
    <m/>
    <m/>
    <n v="1"/>
    <n v="11"/>
    <m/>
    <n v="2"/>
    <n v="3"/>
    <m/>
    <n v="29"/>
    <m/>
    <m/>
    <m/>
    <m/>
    <m/>
    <n v="5"/>
    <n v="4"/>
    <n v="4"/>
    <n v="4"/>
    <n v="1"/>
    <m/>
    <m/>
    <m/>
    <m/>
    <m/>
    <m/>
    <n v="4"/>
    <n v="1"/>
    <n v="4"/>
    <n v="2"/>
    <n v="4"/>
    <n v="4"/>
    <n v="4"/>
    <n v="1"/>
    <x v="1"/>
    <n v="4"/>
    <n v="4"/>
    <n v="3"/>
    <n v="5"/>
    <n v="4"/>
    <n v="4"/>
    <n v="4"/>
    <s v="SI"/>
    <n v="3"/>
    <m/>
    <x v="3"/>
    <x v="1"/>
    <x v="2"/>
    <x v="0"/>
    <n v="4"/>
    <x v="0"/>
    <m/>
    <s v="SI"/>
    <s v="NO"/>
    <x v="1"/>
    <m/>
    <x v="1"/>
    <x v="2"/>
    <m/>
    <n v="4"/>
    <n v="4"/>
    <m/>
    <m/>
    <d v="2018-02-09T12:19:21"/>
    <s v="10.150.1.152"/>
  </r>
  <r>
    <x v="15"/>
    <s v="Ciencias Experimentales"/>
    <n v="2"/>
    <n v="158"/>
    <m/>
    <m/>
    <n v="1"/>
    <n v="23"/>
    <m/>
    <n v="4"/>
    <n v="2"/>
    <m/>
    <n v="23"/>
    <m/>
    <m/>
    <m/>
    <m/>
    <m/>
    <n v="5"/>
    <n v="4"/>
    <n v="4"/>
    <n v="3"/>
    <n v="1"/>
    <m/>
    <m/>
    <m/>
    <m/>
    <m/>
    <m/>
    <n v="4"/>
    <n v="1"/>
    <n v="1"/>
    <n v="1"/>
    <n v="5"/>
    <n v="5"/>
    <n v="5"/>
    <n v="1"/>
    <x v="5"/>
    <n v="4"/>
    <n v="4"/>
    <n v="4"/>
    <n v="4"/>
    <n v="2"/>
    <n v="3"/>
    <n v="2"/>
    <s v="NO"/>
    <n v="3"/>
    <m/>
    <x v="1"/>
    <x v="3"/>
    <x v="3"/>
    <x v="1"/>
    <n v="5"/>
    <x v="3"/>
    <m/>
    <s v="NO"/>
    <s v="NO"/>
    <x v="1"/>
    <m/>
    <x v="1"/>
    <x v="2"/>
    <m/>
    <n v="4"/>
    <n v="3"/>
    <m/>
    <m/>
    <d v="2018-02-09T12:19:21"/>
    <s v="10.150.1.152"/>
  </r>
  <r>
    <x v="9"/>
    <s v="Ciencias de la Salud"/>
    <n v="4"/>
    <n v="159"/>
    <m/>
    <m/>
    <n v="1"/>
    <n v="25"/>
    <m/>
    <n v="4"/>
    <n v="1"/>
    <m/>
    <n v="25"/>
    <m/>
    <m/>
    <m/>
    <m/>
    <m/>
    <n v="3"/>
    <n v="1"/>
    <n v="3"/>
    <n v="4"/>
    <m/>
    <n v="2"/>
    <m/>
    <m/>
    <m/>
    <m/>
    <m/>
    <n v="4"/>
    <n v="1"/>
    <n v="2"/>
    <n v="1"/>
    <n v="5"/>
    <n v="5"/>
    <n v="5"/>
    <n v="2"/>
    <x v="1"/>
    <n v="4"/>
    <n v="5"/>
    <n v="2"/>
    <n v="5"/>
    <n v="5"/>
    <n v="5"/>
    <n v="5"/>
    <s v="NO"/>
    <n v="3"/>
    <m/>
    <x v="1"/>
    <x v="1"/>
    <x v="3"/>
    <x v="1"/>
    <n v="5"/>
    <x v="3"/>
    <m/>
    <s v="NO"/>
    <s v="NO"/>
    <x v="1"/>
    <m/>
    <x v="2"/>
    <x v="1"/>
    <m/>
    <n v="4"/>
    <n v="3"/>
    <m/>
    <s v="No he ido a ningún curso de formación de la biblioteca porque no sabía de su existencia. "/>
    <d v="2018-02-09T12:19:22"/>
    <s v="10.150.1.152"/>
  </r>
  <r>
    <x v="19"/>
    <s v="Ciencias Sociales"/>
    <n v="3"/>
    <n v="160"/>
    <m/>
    <m/>
    <n v="1"/>
    <n v="5"/>
    <m/>
    <n v="5"/>
    <n v="5"/>
    <m/>
    <n v="5"/>
    <m/>
    <m/>
    <m/>
    <m/>
    <m/>
    <n v="5"/>
    <n v="5"/>
    <n v="4"/>
    <n v="4"/>
    <n v="1"/>
    <m/>
    <m/>
    <m/>
    <m/>
    <m/>
    <m/>
    <n v="4"/>
    <n v="3"/>
    <n v="5"/>
    <n v="2"/>
    <n v="5"/>
    <n v="5"/>
    <n v="5"/>
    <n v="1"/>
    <x v="0"/>
    <n v="5"/>
    <n v="3"/>
    <n v="4"/>
    <n v="4"/>
    <n v="5"/>
    <n v="3"/>
    <n v="3"/>
    <s v="NO"/>
    <n v="4"/>
    <m/>
    <x v="1"/>
    <x v="0"/>
    <x v="0"/>
    <x v="1"/>
    <n v="5"/>
    <x v="0"/>
    <m/>
    <s v="NO"/>
    <s v="NO"/>
    <x v="1"/>
    <m/>
    <x v="1"/>
    <x v="2"/>
    <m/>
    <n v="5"/>
    <m/>
    <m/>
    <m/>
    <d v="2018-02-09T12:19:26"/>
    <s v="10.150.1.151"/>
  </r>
  <r>
    <x v="16"/>
    <s v="N/C"/>
    <e v="#N/A"/>
    <n v="161"/>
    <m/>
    <m/>
    <n v="1"/>
    <m/>
    <m/>
    <n v="5"/>
    <n v="1"/>
    <m/>
    <n v="29"/>
    <n v="21"/>
    <n v="16"/>
    <s v="Jose Luis Sampedroooo"/>
    <m/>
    <m/>
    <n v="3"/>
    <n v="3"/>
    <n v="5"/>
    <n v="4"/>
    <n v="1"/>
    <m/>
    <n v="3"/>
    <m/>
    <m/>
    <m/>
    <m/>
    <n v="1"/>
    <n v="1"/>
    <n v="1"/>
    <n v="1"/>
    <n v="5"/>
    <n v="1"/>
    <n v="5"/>
    <n v="1"/>
    <x v="3"/>
    <n v="3"/>
    <n v="3"/>
    <n v="3"/>
    <n v="3"/>
    <n v="3"/>
    <n v="3"/>
    <n v="3"/>
    <s v="NO"/>
    <n v="3"/>
    <m/>
    <x v="3"/>
    <x v="0"/>
    <x v="1"/>
    <x v="2"/>
    <n v="3"/>
    <x v="2"/>
    <m/>
    <s v="NO"/>
    <s v="NO"/>
    <x v="1"/>
    <m/>
    <x v="1"/>
    <x v="1"/>
    <m/>
    <n v="5"/>
    <n v="3"/>
    <m/>
    <s v="Hay zonas sin cobertura en la biblioteca&lt;br&gt;El wifi no funciona&lt;br&gt;Hay sillas rotas&lt;br&gt;Hay luces y enchufes que no funcionan en muchísimas mesas&lt;br&gt;Los sábados y domingos durante el curso está cerrada"/>
    <d v="2018-02-09T12:19:29"/>
    <s v="10.150.1.152"/>
  </r>
  <r>
    <x v="0"/>
    <s v="Ciencias Sociales"/>
    <n v="3"/>
    <n v="162"/>
    <m/>
    <m/>
    <n v="1"/>
    <n v="24"/>
    <m/>
    <n v="3"/>
    <n v="2"/>
    <m/>
    <n v="29"/>
    <n v="4"/>
    <n v="7"/>
    <s v="4&lt;br&gt;"/>
    <m/>
    <m/>
    <n v="4"/>
    <n v="4"/>
    <n v="4"/>
    <n v="4"/>
    <m/>
    <m/>
    <n v="3"/>
    <m/>
    <m/>
    <m/>
    <m/>
    <n v="3"/>
    <n v="3"/>
    <n v="3"/>
    <n v="3"/>
    <n v="4"/>
    <n v="1"/>
    <n v="4"/>
    <n v="3"/>
    <x v="4"/>
    <n v="4"/>
    <n v="4"/>
    <n v="4"/>
    <n v="4"/>
    <n v="4"/>
    <n v="4"/>
    <n v="4"/>
    <m/>
    <n v="4"/>
    <m/>
    <x v="1"/>
    <x v="0"/>
    <x v="0"/>
    <x v="0"/>
    <n v="4"/>
    <x v="2"/>
    <m/>
    <s v="NO"/>
    <s v="NO"/>
    <x v="1"/>
    <m/>
    <x v="1"/>
    <x v="2"/>
    <m/>
    <n v="4"/>
    <n v="4"/>
    <m/>
    <m/>
    <d v="2018-02-09T12:19:33"/>
    <s v="10.150.1.151"/>
  </r>
  <r>
    <x v="7"/>
    <s v="Humanidades"/>
    <n v="1"/>
    <n v="163"/>
    <m/>
    <m/>
    <n v="2"/>
    <n v="14"/>
    <m/>
    <n v="4"/>
    <n v="4"/>
    <m/>
    <n v="29"/>
    <n v="28"/>
    <n v="15"/>
    <m/>
    <m/>
    <m/>
    <n v="3"/>
    <n v="4"/>
    <n v="3"/>
    <n v="2"/>
    <m/>
    <m/>
    <n v="3"/>
    <m/>
    <m/>
    <m/>
    <m/>
    <n v="2"/>
    <n v="3"/>
    <n v="3"/>
    <n v="4"/>
    <n v="5"/>
    <n v="5"/>
    <n v="5"/>
    <n v="1"/>
    <x v="3"/>
    <n v="3"/>
    <n v="3"/>
    <n v="3"/>
    <n v="3"/>
    <n v="3"/>
    <n v="3"/>
    <n v="5"/>
    <s v="NO"/>
    <n v="3"/>
    <m/>
    <x v="0"/>
    <x v="2"/>
    <x v="1"/>
    <x v="2"/>
    <n v="3"/>
    <x v="2"/>
    <m/>
    <s v="NO"/>
    <m/>
    <x v="1"/>
    <m/>
    <x v="0"/>
    <x v="0"/>
    <m/>
    <n v="3"/>
    <m/>
    <m/>
    <m/>
    <d v="2018-02-09T12:19:34"/>
    <s v="10.150.1.152"/>
  </r>
  <r>
    <x v="12"/>
    <s v="Ciencias Experimentales"/>
    <n v="2"/>
    <n v="164"/>
    <m/>
    <m/>
    <n v="1"/>
    <n v="6"/>
    <m/>
    <n v="3"/>
    <n v="3"/>
    <m/>
    <n v="6"/>
    <n v="8"/>
    <n v="29"/>
    <m/>
    <m/>
    <m/>
    <n v="5"/>
    <n v="4"/>
    <n v="5"/>
    <n v="5"/>
    <m/>
    <n v="2"/>
    <n v="3"/>
    <n v="4"/>
    <n v="0.91666666666666663"/>
    <m/>
    <m/>
    <n v="4"/>
    <n v="1"/>
    <n v="3"/>
    <n v="2"/>
    <n v="4"/>
    <n v="5"/>
    <n v="5"/>
    <n v="5"/>
    <x v="4"/>
    <n v="5"/>
    <n v="5"/>
    <n v="5"/>
    <n v="5"/>
    <n v="5"/>
    <n v="5"/>
    <n v="5"/>
    <s v="NO"/>
    <n v="5"/>
    <m/>
    <x v="1"/>
    <x v="0"/>
    <x v="0"/>
    <x v="1"/>
    <n v="5"/>
    <x v="3"/>
    <m/>
    <s v="SI"/>
    <s v="SI"/>
    <x v="3"/>
    <m/>
    <x v="2"/>
    <x v="1"/>
    <m/>
    <n v="5"/>
    <n v="4"/>
    <m/>
    <m/>
    <d v="2018-02-09T12:19:37"/>
    <s v="10.150.1.152"/>
  </r>
  <r>
    <x v="23"/>
    <s v="Ciencias Experimentales"/>
    <n v="2"/>
    <n v="165"/>
    <m/>
    <m/>
    <n v="1"/>
    <n v="10"/>
    <m/>
    <n v="4"/>
    <n v="3"/>
    <m/>
    <n v="29"/>
    <n v="10"/>
    <n v="13"/>
    <m/>
    <m/>
    <m/>
    <n v="5"/>
    <n v="5"/>
    <n v="4"/>
    <n v="4"/>
    <n v="1"/>
    <n v="2"/>
    <m/>
    <m/>
    <m/>
    <m/>
    <m/>
    <n v="3"/>
    <n v="4"/>
    <n v="4"/>
    <n v="2"/>
    <n v="5"/>
    <n v="4"/>
    <n v="5"/>
    <n v="2"/>
    <x v="5"/>
    <n v="4"/>
    <n v="4"/>
    <n v="5"/>
    <n v="5"/>
    <n v="5"/>
    <n v="5"/>
    <n v="4"/>
    <s v="NO"/>
    <n v="3"/>
    <m/>
    <x v="1"/>
    <x v="0"/>
    <x v="3"/>
    <x v="1"/>
    <n v="5"/>
    <x v="3"/>
    <m/>
    <s v="NO"/>
    <s v="NO"/>
    <x v="1"/>
    <m/>
    <x v="2"/>
    <x v="1"/>
    <m/>
    <n v="5"/>
    <n v="4"/>
    <m/>
    <m/>
    <d v="2018-02-09T12:19:38"/>
    <s v="10.150.1.152"/>
  </r>
  <r>
    <x v="26"/>
    <s v="Ciencias Experimentales"/>
    <n v="2"/>
    <n v="166"/>
    <m/>
    <m/>
    <n v="1"/>
    <n v="7"/>
    <m/>
    <n v="3"/>
    <n v="1"/>
    <m/>
    <n v="7"/>
    <n v="2"/>
    <m/>
    <m/>
    <m/>
    <m/>
    <n v="5"/>
    <n v="5"/>
    <n v="5"/>
    <n v="3"/>
    <n v="1"/>
    <m/>
    <m/>
    <m/>
    <m/>
    <m/>
    <m/>
    <n v="2"/>
    <n v="1"/>
    <n v="1"/>
    <n v="1"/>
    <n v="3"/>
    <n v="2"/>
    <n v="5"/>
    <n v="1"/>
    <x v="4"/>
    <n v="5"/>
    <n v="5"/>
    <n v="5"/>
    <n v="5"/>
    <n v="5"/>
    <n v="3"/>
    <n v="5"/>
    <s v="SI"/>
    <n v="4"/>
    <m/>
    <x v="1"/>
    <x v="3"/>
    <x v="1"/>
    <x v="1"/>
    <n v="5"/>
    <x v="3"/>
    <m/>
    <s v="SI"/>
    <s v="NO"/>
    <x v="1"/>
    <m/>
    <x v="2"/>
    <x v="1"/>
    <m/>
    <n v="5"/>
    <n v="4"/>
    <m/>
    <m/>
    <d v="2018-02-09T12:19:40"/>
    <s v="10.150.1.152"/>
  </r>
  <r>
    <x v="17"/>
    <s v="Ciencias Experimentales"/>
    <n v="2"/>
    <n v="167"/>
    <m/>
    <m/>
    <n v="4"/>
    <n v="2"/>
    <m/>
    <n v="3"/>
    <n v="1"/>
    <m/>
    <n v="2"/>
    <n v="16"/>
    <m/>
    <m/>
    <m/>
    <m/>
    <n v="4"/>
    <n v="5"/>
    <n v="5"/>
    <n v="5"/>
    <n v="1"/>
    <m/>
    <m/>
    <m/>
    <m/>
    <m/>
    <m/>
    <n v="2"/>
    <n v="2"/>
    <n v="1"/>
    <n v="5"/>
    <n v="2"/>
    <n v="5"/>
    <n v="4"/>
    <n v="1"/>
    <x v="1"/>
    <n v="4"/>
    <n v="4"/>
    <n v="4"/>
    <n v="5"/>
    <n v="5"/>
    <n v="4"/>
    <n v="4"/>
    <s v="NO"/>
    <n v="3"/>
    <m/>
    <x v="1"/>
    <x v="3"/>
    <x v="3"/>
    <x v="1"/>
    <n v="5"/>
    <x v="3"/>
    <m/>
    <s v="NO"/>
    <s v="NO"/>
    <x v="1"/>
    <m/>
    <x v="2"/>
    <x v="1"/>
    <m/>
    <n v="5"/>
    <n v="4"/>
    <m/>
    <m/>
    <d v="2018-02-09T12:19:41"/>
    <s v="10.150.1.151"/>
  </r>
  <r>
    <x v="7"/>
    <s v="Humanidades"/>
    <n v="1"/>
    <n v="168"/>
    <m/>
    <m/>
    <n v="2"/>
    <n v="14"/>
    <m/>
    <n v="3"/>
    <n v="3"/>
    <m/>
    <n v="29"/>
    <n v="14"/>
    <n v="4"/>
    <m/>
    <m/>
    <m/>
    <n v="5"/>
    <n v="5"/>
    <n v="5"/>
    <n v="5"/>
    <n v="1"/>
    <m/>
    <m/>
    <m/>
    <m/>
    <m/>
    <m/>
    <n v="4"/>
    <n v="3"/>
    <n v="2"/>
    <n v="5"/>
    <n v="5"/>
    <n v="5"/>
    <n v="5"/>
    <n v="4"/>
    <x v="0"/>
    <n v="3"/>
    <n v="2"/>
    <n v="2"/>
    <n v="3"/>
    <n v="3"/>
    <n v="1"/>
    <n v="2"/>
    <s v="NO"/>
    <n v="3"/>
    <m/>
    <x v="3"/>
    <x v="0"/>
    <x v="0"/>
    <x v="0"/>
    <n v="5"/>
    <x v="3"/>
    <m/>
    <s v="NO"/>
    <s v="NO"/>
    <x v="1"/>
    <m/>
    <x v="1"/>
    <x v="2"/>
    <m/>
    <n v="4"/>
    <n v="4"/>
    <m/>
    <m/>
    <d v="2018-02-09T12:19:47"/>
    <s v="10.150.1.152"/>
  </r>
  <r>
    <x v="3"/>
    <s v="Ciencias Sociales"/>
    <n v="3"/>
    <n v="170"/>
    <m/>
    <m/>
    <n v="1"/>
    <n v="11"/>
    <m/>
    <n v="3"/>
    <n v="3"/>
    <m/>
    <n v="29"/>
    <n v="11"/>
    <n v="15"/>
    <m/>
    <m/>
    <m/>
    <n v="2"/>
    <n v="3"/>
    <n v="4"/>
    <n v="4"/>
    <m/>
    <n v="2"/>
    <n v="3"/>
    <n v="4"/>
    <s v="1.00"/>
    <m/>
    <m/>
    <n v="5"/>
    <n v="1"/>
    <n v="5"/>
    <n v="2"/>
    <n v="5"/>
    <n v="5"/>
    <n v="5"/>
    <n v="1"/>
    <x v="4"/>
    <n v="3"/>
    <n v="3"/>
    <n v="3"/>
    <n v="3"/>
    <n v="3"/>
    <n v="4"/>
    <n v="5"/>
    <s v="NO"/>
    <n v="4"/>
    <m/>
    <x v="0"/>
    <x v="2"/>
    <x v="1"/>
    <x v="0"/>
    <n v="4"/>
    <x v="0"/>
    <m/>
    <s v="SI"/>
    <s v="SI"/>
    <x v="5"/>
    <m/>
    <x v="0"/>
    <x v="1"/>
    <m/>
    <n v="4"/>
    <n v="4"/>
    <m/>
    <m/>
    <d v="2018-02-09T12:19:53"/>
    <s v="10.150.1.152"/>
  </r>
  <r>
    <x v="11"/>
    <s v="Humanidades"/>
    <n v="1"/>
    <n v="171"/>
    <m/>
    <m/>
    <n v="1"/>
    <n v="15"/>
    <m/>
    <n v="4"/>
    <n v="5"/>
    <m/>
    <n v="15"/>
    <n v="29"/>
    <n v="4"/>
    <m/>
    <m/>
    <m/>
    <n v="4"/>
    <n v="4"/>
    <n v="3"/>
    <n v="4"/>
    <n v="1"/>
    <m/>
    <m/>
    <m/>
    <m/>
    <m/>
    <m/>
    <n v="4"/>
    <n v="1"/>
    <n v="1"/>
    <n v="3"/>
    <n v="4"/>
    <n v="3"/>
    <n v="5"/>
    <n v="1"/>
    <x v="1"/>
    <n v="4"/>
    <n v="4"/>
    <n v="4"/>
    <n v="4"/>
    <n v="4"/>
    <n v="2"/>
    <n v="3"/>
    <s v="SI"/>
    <n v="4"/>
    <m/>
    <x v="3"/>
    <x v="0"/>
    <x v="3"/>
    <x v="1"/>
    <n v="5"/>
    <x v="0"/>
    <m/>
    <s v="SI"/>
    <s v="SI"/>
    <x v="3"/>
    <m/>
    <x v="2"/>
    <x v="1"/>
    <m/>
    <n v="4"/>
    <n v="4"/>
    <m/>
    <m/>
    <d v="2018-02-09T12:20:00"/>
    <s v="10.150.1.152"/>
  </r>
  <r>
    <x v="15"/>
    <s v="Ciencias Experimentales"/>
    <n v="2"/>
    <n v="172"/>
    <m/>
    <m/>
    <n v="1"/>
    <n v="23"/>
    <m/>
    <n v="5"/>
    <n v="2"/>
    <m/>
    <n v="29"/>
    <n v="23"/>
    <m/>
    <s v="CRAI, biblioteca de la universidad de Alcalá de Henares"/>
    <m/>
    <m/>
    <n v="4"/>
    <n v="3"/>
    <n v="4"/>
    <n v="3"/>
    <n v="1"/>
    <m/>
    <m/>
    <m/>
    <m/>
    <m/>
    <m/>
    <n v="4"/>
    <n v="1"/>
    <n v="1"/>
    <n v="2"/>
    <n v="4"/>
    <n v="3"/>
    <n v="5"/>
    <n v="2"/>
    <x v="4"/>
    <n v="3"/>
    <n v="3"/>
    <n v="3"/>
    <n v="4"/>
    <n v="4"/>
    <n v="4"/>
    <n v="4"/>
    <s v="NO"/>
    <n v="4"/>
    <m/>
    <x v="3"/>
    <x v="2"/>
    <x v="0"/>
    <x v="2"/>
    <n v="4"/>
    <x v="0"/>
    <m/>
    <s v="NO"/>
    <s v="NO"/>
    <x v="1"/>
    <m/>
    <x v="1"/>
    <x v="2"/>
    <m/>
    <n v="4"/>
    <n v="3"/>
    <m/>
    <s v="Mayor catálogo de libros referentes a programas informáticos."/>
    <d v="2018-02-09T12:20:01"/>
    <s v="10.150.1.151"/>
  </r>
  <r>
    <x v="21"/>
    <s v="Ciencias Experimentales"/>
    <n v="2"/>
    <n v="173"/>
    <m/>
    <m/>
    <n v="1"/>
    <n v="17"/>
    <m/>
    <n v="5"/>
    <n v="2"/>
    <m/>
    <n v="17"/>
    <n v="29"/>
    <n v="28"/>
    <m/>
    <m/>
    <m/>
    <n v="4"/>
    <n v="5"/>
    <n v="5"/>
    <n v="4"/>
    <n v="1"/>
    <m/>
    <n v="3"/>
    <m/>
    <m/>
    <m/>
    <m/>
    <m/>
    <n v="2"/>
    <n v="2"/>
    <n v="1"/>
    <n v="5"/>
    <n v="4"/>
    <n v="3"/>
    <n v="1"/>
    <x v="2"/>
    <n v="4"/>
    <n v="2"/>
    <n v="2"/>
    <n v="1"/>
    <n v="4"/>
    <n v="5"/>
    <n v="4"/>
    <s v="NO"/>
    <n v="3"/>
    <m/>
    <x v="2"/>
    <x v="4"/>
    <x v="2"/>
    <x v="0"/>
    <n v="4"/>
    <x v="0"/>
    <m/>
    <s v="NO"/>
    <s v="NO"/>
    <x v="3"/>
    <m/>
    <x v="4"/>
    <x v="5"/>
    <m/>
    <n v="3"/>
    <n v="2"/>
    <m/>
    <s v="En la facultad de informática, quitando las dos chicas jovenes que hay. Las bibliotecarias son amargas y antipaticas. Y hay momentos de silencio que quedan cubiertos completamentd por las charlas que tienen"/>
    <d v="2018-02-09T12:20:10"/>
    <s v="10.150.1.151"/>
  </r>
  <r>
    <x v="14"/>
    <s v="Humanidades"/>
    <n v="1"/>
    <n v="174"/>
    <m/>
    <m/>
    <n v="2"/>
    <n v="16"/>
    <m/>
    <n v="4"/>
    <n v="4"/>
    <m/>
    <n v="16"/>
    <m/>
    <m/>
    <m/>
    <m/>
    <m/>
    <n v="1"/>
    <n v="4"/>
    <n v="4"/>
    <n v="2"/>
    <m/>
    <m/>
    <n v="3"/>
    <m/>
    <m/>
    <m/>
    <m/>
    <n v="3"/>
    <n v="2"/>
    <n v="2"/>
    <n v="4"/>
    <n v="4"/>
    <n v="5"/>
    <n v="2"/>
    <n v="2"/>
    <x v="0"/>
    <n v="2"/>
    <n v="2"/>
    <n v="1"/>
    <n v="3"/>
    <n v="3"/>
    <n v="2"/>
    <n v="4"/>
    <s v="SI"/>
    <n v="3"/>
    <m/>
    <x v="2"/>
    <x v="1"/>
    <x v="5"/>
    <x v="4"/>
    <n v="1"/>
    <x v="2"/>
    <m/>
    <s v="NO"/>
    <s v="NO"/>
    <x v="1"/>
    <m/>
    <x v="4"/>
    <x v="2"/>
    <m/>
    <n v="2"/>
    <n v="3"/>
    <m/>
    <m/>
    <d v="2018-02-09T12:20:14"/>
    <s v="10.150.1.152"/>
  </r>
  <r>
    <x v="19"/>
    <s v="Ciencias Sociales"/>
    <n v="3"/>
    <n v="175"/>
    <m/>
    <m/>
    <n v="1"/>
    <n v="5"/>
    <m/>
    <n v="4"/>
    <n v="5"/>
    <m/>
    <n v="5"/>
    <m/>
    <m/>
    <m/>
    <m/>
    <m/>
    <n v="5"/>
    <n v="5"/>
    <n v="4"/>
    <n v="5"/>
    <m/>
    <n v="2"/>
    <m/>
    <m/>
    <m/>
    <m/>
    <m/>
    <n v="5"/>
    <n v="1"/>
    <n v="1"/>
    <n v="4"/>
    <n v="5"/>
    <n v="5"/>
    <n v="5"/>
    <n v="5"/>
    <x v="5"/>
    <n v="4"/>
    <n v="5"/>
    <n v="5"/>
    <n v="4"/>
    <n v="4"/>
    <n v="4"/>
    <n v="2"/>
    <s v="NO"/>
    <n v="5"/>
    <m/>
    <x v="3"/>
    <x v="0"/>
    <x v="3"/>
    <x v="0"/>
    <n v="5"/>
    <x v="4"/>
    <m/>
    <s v="SI"/>
    <s v="NO"/>
    <x v="1"/>
    <m/>
    <x v="1"/>
    <x v="1"/>
    <m/>
    <n v="5"/>
    <n v="4"/>
    <m/>
    <m/>
    <d v="2018-02-09T12:20:18"/>
    <s v="10.150.1.152"/>
  </r>
  <r>
    <x v="19"/>
    <s v="Ciencias Sociales"/>
    <n v="3"/>
    <n v="176"/>
    <m/>
    <m/>
    <n v="2"/>
    <n v="5"/>
    <m/>
    <n v="3"/>
    <n v="3"/>
    <m/>
    <n v="5"/>
    <m/>
    <m/>
    <m/>
    <m/>
    <m/>
    <n v="4"/>
    <n v="5"/>
    <n v="4"/>
    <n v="4"/>
    <n v="1"/>
    <m/>
    <m/>
    <m/>
    <m/>
    <m/>
    <m/>
    <n v="4"/>
    <n v="2"/>
    <n v="2"/>
    <n v="2"/>
    <n v="5"/>
    <n v="3"/>
    <n v="5"/>
    <n v="1"/>
    <x v="4"/>
    <n v="4"/>
    <n v="5"/>
    <n v="4"/>
    <n v="5"/>
    <n v="5"/>
    <n v="4"/>
    <n v="4"/>
    <s v="NO"/>
    <n v="4"/>
    <m/>
    <x v="1"/>
    <x v="0"/>
    <x v="3"/>
    <x v="1"/>
    <n v="5"/>
    <x v="3"/>
    <m/>
    <s v="NO"/>
    <s v="NO"/>
    <x v="1"/>
    <m/>
    <x v="2"/>
    <x v="1"/>
    <m/>
    <n v="4"/>
    <n v="4"/>
    <m/>
    <m/>
    <d v="2018-02-09T12:20:18"/>
    <s v="10.150.1.152"/>
  </r>
  <r>
    <x v="5"/>
    <s v="Ciencias Sociales"/>
    <n v="3"/>
    <n v="177"/>
    <m/>
    <m/>
    <n v="1"/>
    <n v="4"/>
    <m/>
    <n v="3"/>
    <n v="3"/>
    <m/>
    <n v="4"/>
    <n v="29"/>
    <m/>
    <m/>
    <m/>
    <m/>
    <n v="4"/>
    <n v="4"/>
    <n v="4"/>
    <n v="4"/>
    <n v="1"/>
    <n v="2"/>
    <n v="3"/>
    <m/>
    <m/>
    <m/>
    <m/>
    <n v="2"/>
    <n v="1"/>
    <n v="1"/>
    <n v="2"/>
    <n v="5"/>
    <n v="3"/>
    <n v="4"/>
    <n v="1"/>
    <x v="1"/>
    <n v="4"/>
    <n v="4"/>
    <n v="4"/>
    <n v="4"/>
    <n v="4"/>
    <n v="3"/>
    <n v="4"/>
    <s v="SI"/>
    <n v="3"/>
    <m/>
    <x v="3"/>
    <x v="0"/>
    <x v="1"/>
    <x v="0"/>
    <n v="4"/>
    <x v="0"/>
    <m/>
    <s v="SI"/>
    <s v="NO"/>
    <x v="1"/>
    <m/>
    <x v="1"/>
    <x v="2"/>
    <m/>
    <n v="4"/>
    <n v="3"/>
    <m/>
    <m/>
    <d v="2018-02-09T12:20:28"/>
    <s v="10.150.1.152"/>
  </r>
  <r>
    <x v="3"/>
    <s v="Ciencias Sociales"/>
    <n v="3"/>
    <n v="178"/>
    <m/>
    <m/>
    <n v="1"/>
    <n v="11"/>
    <m/>
    <n v="4"/>
    <n v="3"/>
    <m/>
    <n v="29"/>
    <n v="16"/>
    <n v="20"/>
    <s v="Rafael Alberti"/>
    <m/>
    <m/>
    <n v="3"/>
    <n v="4"/>
    <n v="2"/>
    <n v="4"/>
    <m/>
    <n v="2"/>
    <n v="3"/>
    <m/>
    <m/>
    <m/>
    <m/>
    <n v="2"/>
    <n v="1"/>
    <n v="3"/>
    <n v="3"/>
    <n v="4"/>
    <n v="4"/>
    <n v="5"/>
    <n v="1"/>
    <x v="0"/>
    <n v="3"/>
    <n v="3"/>
    <n v="3"/>
    <n v="3"/>
    <n v="3"/>
    <n v="2"/>
    <n v="2"/>
    <s v="NO"/>
    <n v="2"/>
    <m/>
    <x v="2"/>
    <x v="1"/>
    <x v="1"/>
    <x v="0"/>
    <n v="3"/>
    <x v="2"/>
    <m/>
    <s v="SI"/>
    <s v="NO"/>
    <x v="1"/>
    <m/>
    <x v="4"/>
    <x v="0"/>
    <m/>
    <n v="3"/>
    <n v="3"/>
    <m/>
    <m/>
    <d v="2018-02-09T12:20:30"/>
    <s v="10.150.1.151"/>
  </r>
  <r>
    <x v="15"/>
    <s v="Ciencias Experimentales"/>
    <n v="2"/>
    <n v="179"/>
    <m/>
    <m/>
    <n v="1"/>
    <n v="23"/>
    <m/>
    <n v="2"/>
    <n v="1"/>
    <m/>
    <n v="23"/>
    <m/>
    <m/>
    <m/>
    <m/>
    <m/>
    <n v="5"/>
    <n v="4"/>
    <n v="4"/>
    <n v="1"/>
    <m/>
    <n v="2"/>
    <m/>
    <m/>
    <m/>
    <m/>
    <m/>
    <n v="1"/>
    <n v="1"/>
    <n v="1"/>
    <n v="1"/>
    <n v="5"/>
    <n v="5"/>
    <n v="5"/>
    <n v="1"/>
    <x v="3"/>
    <n v="3"/>
    <n v="3"/>
    <n v="3"/>
    <n v="3"/>
    <n v="3"/>
    <n v="2"/>
    <n v="3"/>
    <s v="NO"/>
    <n v="2"/>
    <m/>
    <x v="0"/>
    <x v="2"/>
    <x v="1"/>
    <x v="2"/>
    <n v="3"/>
    <x v="2"/>
    <m/>
    <s v="NO"/>
    <s v="NO"/>
    <x v="1"/>
    <m/>
    <x v="0"/>
    <x v="0"/>
    <m/>
    <n v="3"/>
    <n v="3"/>
    <m/>
    <m/>
    <d v="2018-02-09T12:20:34"/>
    <s v="10.150.1.151"/>
  </r>
  <r>
    <x v="14"/>
    <s v="Humanidades"/>
    <n v="1"/>
    <n v="180"/>
    <m/>
    <m/>
    <n v="1"/>
    <n v="16"/>
    <m/>
    <n v="3"/>
    <n v="4"/>
    <m/>
    <n v="16"/>
    <n v="29"/>
    <n v="15"/>
    <m/>
    <m/>
    <m/>
    <n v="3"/>
    <n v="3"/>
    <n v="2"/>
    <n v="2"/>
    <m/>
    <n v="2"/>
    <m/>
    <m/>
    <m/>
    <m/>
    <m/>
    <n v="5"/>
    <n v="3"/>
    <n v="2"/>
    <n v="2"/>
    <n v="5"/>
    <n v="4"/>
    <n v="5"/>
    <n v="5"/>
    <x v="1"/>
    <n v="3"/>
    <n v="3"/>
    <n v="3"/>
    <n v="4"/>
    <n v="4"/>
    <n v="3"/>
    <n v="4"/>
    <s v="NO"/>
    <n v="4"/>
    <m/>
    <x v="3"/>
    <x v="0"/>
    <x v="0"/>
    <x v="1"/>
    <n v="5"/>
    <x v="3"/>
    <m/>
    <s v="NO"/>
    <s v="NO"/>
    <x v="1"/>
    <m/>
    <x v="0"/>
    <x v="0"/>
    <m/>
    <n v="4"/>
    <n v="3"/>
    <m/>
    <m/>
    <d v="2018-02-09T12:20:34"/>
    <s v="10.150.1.151"/>
  </r>
  <r>
    <x v="3"/>
    <s v="Ciencias Sociales"/>
    <n v="3"/>
    <n v="181"/>
    <m/>
    <m/>
    <n v="1"/>
    <n v="11"/>
    <m/>
    <n v="4"/>
    <n v="4"/>
    <m/>
    <n v="29"/>
    <n v="15"/>
    <n v="29"/>
    <m/>
    <m/>
    <m/>
    <n v="3"/>
    <n v="3"/>
    <n v="3"/>
    <n v="3"/>
    <m/>
    <m/>
    <n v="3"/>
    <n v="4"/>
    <s v="Toda la noche "/>
    <m/>
    <m/>
    <n v="4"/>
    <n v="3"/>
    <n v="3"/>
    <n v="3"/>
    <n v="2"/>
    <n v="1"/>
    <n v="4"/>
    <n v="1"/>
    <x v="4"/>
    <n v="3"/>
    <n v="3"/>
    <n v="3"/>
    <n v="3"/>
    <n v="4"/>
    <n v="2"/>
    <n v="3"/>
    <s v="SI"/>
    <n v="3"/>
    <m/>
    <x v="1"/>
    <x v="2"/>
    <x v="1"/>
    <x v="2"/>
    <n v="3"/>
    <x v="2"/>
    <m/>
    <s v="NO"/>
    <s v="NO"/>
    <x v="1"/>
    <m/>
    <x v="2"/>
    <x v="2"/>
    <m/>
    <n v="3"/>
    <n v="4"/>
    <m/>
    <s v="Ampliar el horario "/>
    <d v="2018-02-09T12:20:38"/>
    <s v="10.150.1.152"/>
  </r>
  <r>
    <x v="15"/>
    <s v="Ciencias Experimentales"/>
    <n v="2"/>
    <n v="182"/>
    <m/>
    <m/>
    <n v="1"/>
    <n v="23"/>
    <m/>
    <n v="4"/>
    <n v="3"/>
    <m/>
    <n v="23"/>
    <m/>
    <m/>
    <m/>
    <m/>
    <m/>
    <n v="5"/>
    <n v="4"/>
    <n v="5"/>
    <n v="3"/>
    <m/>
    <n v="2"/>
    <m/>
    <m/>
    <m/>
    <m/>
    <m/>
    <n v="4"/>
    <n v="2"/>
    <n v="2"/>
    <n v="4"/>
    <n v="5"/>
    <n v="5"/>
    <n v="5"/>
    <n v="1"/>
    <x v="4"/>
    <n v="4"/>
    <n v="5"/>
    <n v="5"/>
    <n v="4"/>
    <n v="4"/>
    <n v="5"/>
    <n v="5"/>
    <s v="SI"/>
    <n v="5"/>
    <m/>
    <x v="1"/>
    <x v="0"/>
    <x v="2"/>
    <x v="1"/>
    <n v="5"/>
    <x v="3"/>
    <m/>
    <s v="SI"/>
    <s v="NO"/>
    <x v="1"/>
    <m/>
    <x v="1"/>
    <x v="1"/>
    <m/>
    <n v="4"/>
    <n v="5"/>
    <m/>
    <m/>
    <d v="2018-02-09T12:20:40"/>
    <s v="10.150.1.151"/>
  </r>
  <r>
    <x v="3"/>
    <s v="Ciencias Sociales"/>
    <n v="3"/>
    <n v="183"/>
    <m/>
    <m/>
    <n v="1"/>
    <n v="11"/>
    <m/>
    <n v="3"/>
    <n v="1"/>
    <m/>
    <n v="29"/>
    <n v="29"/>
    <n v="11"/>
    <s v="Rafael Alberti"/>
    <m/>
    <m/>
    <n v="5"/>
    <n v="3"/>
    <n v="4"/>
    <n v="3"/>
    <n v="1"/>
    <m/>
    <m/>
    <m/>
    <m/>
    <m/>
    <m/>
    <n v="2"/>
    <n v="2"/>
    <n v="2"/>
    <n v="5"/>
    <n v="4"/>
    <n v="5"/>
    <n v="5"/>
    <n v="2"/>
    <x v="3"/>
    <n v="2"/>
    <n v="3"/>
    <n v="3"/>
    <n v="3"/>
    <n v="3"/>
    <n v="4"/>
    <n v="3"/>
    <s v="NO"/>
    <n v="3"/>
    <m/>
    <x v="1"/>
    <x v="2"/>
    <x v="1"/>
    <x v="1"/>
    <n v="4"/>
    <x v="0"/>
    <m/>
    <s v="NO"/>
    <s v="NO"/>
    <x v="1"/>
    <m/>
    <x v="1"/>
    <x v="0"/>
    <m/>
    <n v="4"/>
    <n v="3"/>
    <m/>
    <m/>
    <d v="2018-02-09T12:20:43"/>
    <s v="10.150.1.152"/>
  </r>
  <r>
    <x v="21"/>
    <s v="Ciencias Experimentales"/>
    <n v="2"/>
    <n v="184"/>
    <m/>
    <m/>
    <n v="1"/>
    <n v="17"/>
    <m/>
    <n v="3"/>
    <n v="3"/>
    <m/>
    <n v="17"/>
    <n v="8"/>
    <n v="29"/>
    <m/>
    <m/>
    <m/>
    <n v="3"/>
    <n v="4"/>
    <n v="3"/>
    <n v="5"/>
    <m/>
    <m/>
    <m/>
    <n v="4"/>
    <n v="2"/>
    <m/>
    <m/>
    <m/>
    <m/>
    <m/>
    <m/>
    <m/>
    <m/>
    <m/>
    <m/>
    <x v="2"/>
    <m/>
    <m/>
    <m/>
    <m/>
    <m/>
    <m/>
    <m/>
    <m/>
    <m/>
    <m/>
    <x v="4"/>
    <x v="5"/>
    <x v="4"/>
    <x v="3"/>
    <m/>
    <x v="4"/>
    <m/>
    <m/>
    <m/>
    <x v="1"/>
    <m/>
    <x v="3"/>
    <x v="3"/>
    <m/>
    <m/>
    <m/>
    <m/>
    <m/>
    <d v="2018-02-09T12:20:43"/>
    <s v="10.150.1.152"/>
  </r>
  <r>
    <x v="22"/>
    <s v="Humanidades"/>
    <n v="1"/>
    <n v="185"/>
    <m/>
    <m/>
    <n v="1"/>
    <n v="1"/>
    <m/>
    <n v="3"/>
    <n v="3"/>
    <m/>
    <n v="1"/>
    <m/>
    <m/>
    <m/>
    <m/>
    <m/>
    <n v="3"/>
    <n v="2"/>
    <n v="2"/>
    <n v="2"/>
    <m/>
    <n v="2"/>
    <m/>
    <m/>
    <m/>
    <m/>
    <m/>
    <n v="4"/>
    <n v="2"/>
    <n v="2"/>
    <n v="5"/>
    <n v="5"/>
    <n v="5"/>
    <n v="5"/>
    <n v="3"/>
    <x v="1"/>
    <n v="3"/>
    <n v="4"/>
    <n v="4"/>
    <n v="4"/>
    <n v="4"/>
    <n v="2"/>
    <n v="3"/>
    <s v="NO"/>
    <n v="3"/>
    <m/>
    <x v="1"/>
    <x v="0"/>
    <x v="0"/>
    <x v="1"/>
    <n v="5"/>
    <x v="0"/>
    <m/>
    <s v="NO"/>
    <s v="NO"/>
    <x v="1"/>
    <m/>
    <x v="1"/>
    <x v="2"/>
    <m/>
    <n v="4"/>
    <n v="3"/>
    <m/>
    <m/>
    <d v="2018-02-09T12:20:45"/>
    <s v="10.150.1.151"/>
  </r>
  <r>
    <x v="14"/>
    <s v="Humanidades"/>
    <n v="1"/>
    <n v="186"/>
    <m/>
    <m/>
    <n v="1"/>
    <n v="16"/>
    <m/>
    <n v="5"/>
    <n v="5"/>
    <m/>
    <n v="16"/>
    <n v="29"/>
    <n v="1"/>
    <m/>
    <m/>
    <m/>
    <n v="4"/>
    <n v="4"/>
    <n v="4"/>
    <n v="3"/>
    <m/>
    <n v="2"/>
    <m/>
    <m/>
    <m/>
    <m/>
    <m/>
    <n v="4"/>
    <n v="4"/>
    <n v="3"/>
    <n v="3"/>
    <n v="3"/>
    <n v="4"/>
    <n v="5"/>
    <n v="3"/>
    <x v="3"/>
    <n v="4"/>
    <n v="5"/>
    <n v="4"/>
    <n v="5"/>
    <n v="5"/>
    <n v="3"/>
    <n v="4"/>
    <s v="NO"/>
    <n v="4"/>
    <m/>
    <x v="3"/>
    <x v="0"/>
    <x v="1"/>
    <x v="1"/>
    <n v="5"/>
    <x v="3"/>
    <m/>
    <s v="NO"/>
    <s v="NO"/>
    <x v="1"/>
    <m/>
    <x v="2"/>
    <x v="1"/>
    <m/>
    <n v="4"/>
    <n v="4"/>
    <m/>
    <m/>
    <d v="2018-02-09T12:20:51"/>
    <s v="10.150.1.152"/>
  </r>
  <r>
    <x v="4"/>
    <s v="Humanidades"/>
    <n v="1"/>
    <n v="187"/>
    <m/>
    <m/>
    <n v="1"/>
    <n v="12"/>
    <m/>
    <n v="3"/>
    <n v="3"/>
    <m/>
    <n v="12"/>
    <n v="29"/>
    <m/>
    <m/>
    <m/>
    <m/>
    <n v="5"/>
    <n v="4"/>
    <n v="5"/>
    <n v="5"/>
    <m/>
    <n v="2"/>
    <m/>
    <m/>
    <m/>
    <m/>
    <m/>
    <n v="4"/>
    <n v="1"/>
    <n v="1"/>
    <n v="5"/>
    <n v="5"/>
    <n v="4"/>
    <n v="5"/>
    <n v="4"/>
    <x v="4"/>
    <n v="4"/>
    <n v="4"/>
    <n v="4"/>
    <n v="4"/>
    <n v="4"/>
    <n v="3"/>
    <n v="4"/>
    <s v="NO"/>
    <n v="5"/>
    <m/>
    <x v="1"/>
    <x v="0"/>
    <x v="0"/>
    <x v="0"/>
    <n v="4"/>
    <x v="0"/>
    <m/>
    <s v="NO"/>
    <s v="NO"/>
    <x v="1"/>
    <m/>
    <x v="1"/>
    <x v="2"/>
    <m/>
    <n v="4"/>
    <m/>
    <m/>
    <m/>
    <d v="2018-02-09T12:20:53"/>
    <s v="10.150.1.152"/>
  </r>
  <r>
    <x v="21"/>
    <s v="Ciencias Experimentales"/>
    <n v="2"/>
    <n v="188"/>
    <m/>
    <m/>
    <n v="1"/>
    <n v="17"/>
    <m/>
    <n v="5"/>
    <n v="4"/>
    <m/>
    <n v="29"/>
    <n v="17"/>
    <m/>
    <m/>
    <m/>
    <m/>
    <n v="5"/>
    <n v="4"/>
    <n v="4"/>
    <n v="4"/>
    <m/>
    <n v="2"/>
    <n v="3"/>
    <m/>
    <m/>
    <m/>
    <m/>
    <n v="3"/>
    <n v="4"/>
    <n v="4"/>
    <n v="4"/>
    <n v="3"/>
    <n v="3"/>
    <n v="3"/>
    <n v="4"/>
    <x v="4"/>
    <n v="4"/>
    <n v="4"/>
    <n v="4"/>
    <n v="3"/>
    <n v="3"/>
    <n v="4"/>
    <n v="4"/>
    <s v="SI"/>
    <n v="4"/>
    <m/>
    <x v="3"/>
    <x v="2"/>
    <x v="1"/>
    <x v="1"/>
    <n v="4"/>
    <x v="3"/>
    <m/>
    <s v="SI"/>
    <s v="SI"/>
    <x v="3"/>
    <m/>
    <x v="1"/>
    <x v="2"/>
    <m/>
    <n v="4"/>
    <n v="3"/>
    <m/>
    <m/>
    <d v="2018-02-09T12:20:59"/>
    <s v="10.150.1.152"/>
  </r>
  <r>
    <x v="10"/>
    <s v="Ciencias de la Salud"/>
    <n v="4"/>
    <n v="189"/>
    <m/>
    <m/>
    <n v="1"/>
    <n v="21"/>
    <m/>
    <n v="4"/>
    <n v="1"/>
    <m/>
    <n v="29"/>
    <n v="10"/>
    <n v="13"/>
    <s v="La biblioteca de San Sebastián de los reyes"/>
    <m/>
    <m/>
    <n v="3"/>
    <n v="2"/>
    <n v="2"/>
    <n v="2"/>
    <m/>
    <n v="2"/>
    <m/>
    <m/>
    <m/>
    <m/>
    <m/>
    <n v="1"/>
    <n v="1"/>
    <n v="1"/>
    <n v="2"/>
    <n v="4"/>
    <n v="3"/>
    <n v="2"/>
    <n v="1"/>
    <x v="1"/>
    <n v="1"/>
    <n v="3"/>
    <n v="2"/>
    <n v="2"/>
    <n v="2"/>
    <n v="2"/>
    <n v="2"/>
    <s v="NO"/>
    <n v="2"/>
    <m/>
    <x v="0"/>
    <x v="2"/>
    <x v="1"/>
    <x v="2"/>
    <n v="3"/>
    <x v="2"/>
    <m/>
    <s v="NO"/>
    <s v="NO"/>
    <x v="1"/>
    <m/>
    <x v="0"/>
    <x v="0"/>
    <m/>
    <n v="2"/>
    <n v="3"/>
    <m/>
    <m/>
    <d v="2018-02-09T12:21:01"/>
    <s v="10.150.1.152"/>
  </r>
  <r>
    <x v="18"/>
    <s v="Ciencias de la Salud"/>
    <n v="4"/>
    <n v="190"/>
    <m/>
    <m/>
    <n v="4"/>
    <n v="19"/>
    <m/>
    <n v="2"/>
    <n v="3"/>
    <m/>
    <m/>
    <m/>
    <m/>
    <m/>
    <m/>
    <m/>
    <n v="4"/>
    <n v="4"/>
    <n v="4"/>
    <n v="4"/>
    <n v="1"/>
    <m/>
    <m/>
    <m/>
    <m/>
    <m/>
    <m/>
    <n v="2"/>
    <n v="4"/>
    <n v="4"/>
    <n v="4"/>
    <n v="3"/>
    <n v="4"/>
    <n v="4"/>
    <n v="4"/>
    <x v="1"/>
    <n v="4"/>
    <n v="4"/>
    <n v="4"/>
    <n v="4"/>
    <n v="4"/>
    <n v="4"/>
    <n v="4"/>
    <s v="SI"/>
    <n v="4"/>
    <m/>
    <x v="3"/>
    <x v="0"/>
    <x v="0"/>
    <x v="0"/>
    <n v="4"/>
    <x v="0"/>
    <m/>
    <s v="SI"/>
    <s v="SI"/>
    <x v="3"/>
    <m/>
    <x v="1"/>
    <x v="2"/>
    <m/>
    <n v="3"/>
    <n v="3"/>
    <m/>
    <m/>
    <d v="2018-02-09T12:21:03"/>
    <s v="10.150.1.152"/>
  </r>
  <r>
    <x v="20"/>
    <s v="Ciencias de la Salud"/>
    <n v="4"/>
    <n v="191"/>
    <m/>
    <m/>
    <n v="1"/>
    <n v="20"/>
    <m/>
    <n v="4"/>
    <n v="4"/>
    <m/>
    <n v="20"/>
    <n v="29"/>
    <n v="18"/>
    <m/>
    <m/>
    <m/>
    <n v="4"/>
    <n v="4"/>
    <n v="4"/>
    <n v="3"/>
    <n v="1"/>
    <m/>
    <m/>
    <m/>
    <m/>
    <m/>
    <m/>
    <n v="4"/>
    <n v="4"/>
    <n v="3"/>
    <n v="4"/>
    <n v="4"/>
    <n v="4"/>
    <n v="4"/>
    <n v="3"/>
    <x v="4"/>
    <n v="3"/>
    <n v="4"/>
    <n v="4"/>
    <n v="4"/>
    <n v="4"/>
    <n v="3"/>
    <n v="3"/>
    <s v="NO"/>
    <n v="4"/>
    <m/>
    <x v="1"/>
    <x v="0"/>
    <x v="3"/>
    <x v="1"/>
    <n v="5"/>
    <x v="3"/>
    <m/>
    <s v="SI"/>
    <s v="NO"/>
    <x v="1"/>
    <m/>
    <x v="1"/>
    <x v="2"/>
    <m/>
    <n v="4"/>
    <n v="4"/>
    <m/>
    <m/>
    <d v="2018-02-09T12:21:07"/>
    <s v="10.150.1.152"/>
  </r>
  <r>
    <x v="19"/>
    <s v="Ciencias Sociales"/>
    <n v="3"/>
    <n v="192"/>
    <m/>
    <m/>
    <n v="1"/>
    <n v="5"/>
    <m/>
    <n v="3"/>
    <n v="3"/>
    <m/>
    <n v="5"/>
    <n v="17"/>
    <m/>
    <m/>
    <m/>
    <m/>
    <n v="5"/>
    <n v="5"/>
    <n v="5"/>
    <n v="3"/>
    <n v="1"/>
    <m/>
    <m/>
    <m/>
    <m/>
    <m/>
    <m/>
    <n v="3"/>
    <n v="1"/>
    <n v="1"/>
    <n v="3"/>
    <n v="4"/>
    <n v="4"/>
    <n v="5"/>
    <n v="1"/>
    <x v="1"/>
    <n v="3"/>
    <n v="5"/>
    <n v="3"/>
    <n v="4"/>
    <n v="5"/>
    <n v="5"/>
    <n v="5"/>
    <s v="NO"/>
    <n v="5"/>
    <m/>
    <x v="1"/>
    <x v="0"/>
    <x v="1"/>
    <x v="1"/>
    <n v="5"/>
    <x v="3"/>
    <m/>
    <s v="SI"/>
    <s v="NO"/>
    <x v="1"/>
    <m/>
    <x v="0"/>
    <x v="2"/>
    <m/>
    <n v="4"/>
    <n v="4"/>
    <m/>
    <m/>
    <d v="2018-02-09T12:21:08"/>
    <s v="10.150.1.152"/>
  </r>
  <r>
    <x v="12"/>
    <s v="Ciencias Experimentales"/>
    <n v="2"/>
    <n v="193"/>
    <m/>
    <m/>
    <n v="1"/>
    <n v="6"/>
    <m/>
    <n v="5"/>
    <n v="3"/>
    <m/>
    <n v="6"/>
    <n v="29"/>
    <n v="16"/>
    <m/>
    <m/>
    <m/>
    <n v="3"/>
    <n v="4"/>
    <n v="4"/>
    <n v="4"/>
    <m/>
    <m/>
    <m/>
    <n v="4"/>
    <n v="0.25"/>
    <m/>
    <m/>
    <n v="3"/>
    <n v="1"/>
    <n v="1"/>
    <n v="2"/>
    <n v="5"/>
    <n v="4"/>
    <n v="3"/>
    <n v="1"/>
    <x v="1"/>
    <n v="4"/>
    <n v="4"/>
    <n v="3"/>
    <n v="4"/>
    <n v="3"/>
    <n v="4"/>
    <n v="4"/>
    <s v="NO"/>
    <n v="4"/>
    <m/>
    <x v="3"/>
    <x v="2"/>
    <x v="1"/>
    <x v="0"/>
    <n v="4"/>
    <x v="0"/>
    <m/>
    <s v="NO"/>
    <s v="NO"/>
    <x v="1"/>
    <m/>
    <x v="1"/>
    <x v="1"/>
    <m/>
    <n v="4"/>
    <n v="5"/>
    <m/>
    <m/>
    <d v="2018-02-09T12:21:11"/>
    <s v="10.150.1.152"/>
  </r>
  <r>
    <x v="26"/>
    <s v="Ciencias Experimentales"/>
    <n v="2"/>
    <n v="194"/>
    <m/>
    <m/>
    <n v="1"/>
    <n v="7"/>
    <m/>
    <n v="5"/>
    <n v="2"/>
    <m/>
    <n v="7"/>
    <m/>
    <m/>
    <m/>
    <m/>
    <m/>
    <n v="5"/>
    <n v="4"/>
    <n v="3"/>
    <n v="2"/>
    <m/>
    <n v="2"/>
    <n v="3"/>
    <m/>
    <m/>
    <m/>
    <m/>
    <n v="2"/>
    <n v="1"/>
    <n v="1"/>
    <n v="1"/>
    <n v="5"/>
    <n v="5"/>
    <n v="5"/>
    <n v="1"/>
    <x v="1"/>
    <n v="3"/>
    <n v="3"/>
    <n v="3"/>
    <n v="5"/>
    <n v="3"/>
    <n v="3"/>
    <n v="4"/>
    <s v="NO"/>
    <n v="2"/>
    <m/>
    <x v="1"/>
    <x v="0"/>
    <x v="0"/>
    <x v="1"/>
    <n v="5"/>
    <x v="0"/>
    <m/>
    <s v="SI"/>
    <s v="NO"/>
    <x v="1"/>
    <m/>
    <x v="0"/>
    <x v="1"/>
    <m/>
    <n v="4"/>
    <n v="3"/>
    <m/>
    <s v="Mejor aislamiento de sonido para las salas de abajo de la biblioteca de geología"/>
    <d v="2018-02-09T12:21:12"/>
    <s v="10.150.1.152"/>
  </r>
  <r>
    <x v="17"/>
    <s v="Ciencias Experimentales"/>
    <n v="2"/>
    <n v="195"/>
    <m/>
    <m/>
    <n v="1"/>
    <n v="2"/>
    <m/>
    <n v="5"/>
    <n v="4"/>
    <m/>
    <n v="2"/>
    <n v="7"/>
    <n v="29"/>
    <m/>
    <m/>
    <m/>
    <n v="4"/>
    <n v="4"/>
    <n v="4"/>
    <n v="4"/>
    <n v="1"/>
    <n v="2"/>
    <n v="3"/>
    <m/>
    <m/>
    <m/>
    <m/>
    <n v="4"/>
    <n v="3"/>
    <n v="2"/>
    <n v="4"/>
    <n v="4"/>
    <n v="4"/>
    <n v="4"/>
    <n v="3"/>
    <x v="1"/>
    <n v="4"/>
    <n v="4"/>
    <n v="4"/>
    <n v="5"/>
    <n v="5"/>
    <n v="5"/>
    <n v="3"/>
    <s v="NO"/>
    <n v="4"/>
    <m/>
    <x v="3"/>
    <x v="2"/>
    <x v="2"/>
    <x v="0"/>
    <n v="4"/>
    <x v="0"/>
    <m/>
    <s v="NO"/>
    <s v="NO"/>
    <x v="1"/>
    <m/>
    <x v="1"/>
    <x v="2"/>
    <m/>
    <n v="4"/>
    <m/>
    <m/>
    <m/>
    <d v="2018-02-09T12:21:14"/>
    <s v="10.150.1.151"/>
  </r>
  <r>
    <x v="24"/>
    <s v="Ciencias de la Salud"/>
    <n v="4"/>
    <n v="196"/>
    <m/>
    <m/>
    <n v="1"/>
    <n v="13"/>
    <m/>
    <n v="2"/>
    <n v="1"/>
    <m/>
    <n v="7"/>
    <n v="22"/>
    <n v="18"/>
    <m/>
    <m/>
    <m/>
    <n v="3"/>
    <n v="1"/>
    <n v="5"/>
    <n v="4"/>
    <m/>
    <n v="2"/>
    <m/>
    <m/>
    <m/>
    <m/>
    <m/>
    <n v="2"/>
    <n v="1"/>
    <n v="1"/>
    <n v="1"/>
    <n v="3"/>
    <n v="5"/>
    <n v="3"/>
    <n v="1"/>
    <x v="2"/>
    <n v="1"/>
    <n v="3"/>
    <n v="2"/>
    <n v="4"/>
    <n v="4"/>
    <n v="4"/>
    <n v="4"/>
    <s v="NO"/>
    <n v="2"/>
    <m/>
    <x v="3"/>
    <x v="0"/>
    <x v="2"/>
    <x v="0"/>
    <n v="4"/>
    <x v="5"/>
    <m/>
    <s v="NO"/>
    <s v="NO"/>
    <x v="1"/>
    <m/>
    <x v="2"/>
    <x v="2"/>
    <m/>
    <n v="4"/>
    <n v="3"/>
    <m/>
    <m/>
    <d v="2018-02-09T12:21:15"/>
    <s v="10.150.1.151"/>
  </r>
  <r>
    <x v="8"/>
    <s v="Ciencias de la Salud"/>
    <n v="4"/>
    <n v="198"/>
    <m/>
    <m/>
    <n v="1"/>
    <n v="22"/>
    <m/>
    <n v="3"/>
    <n v="4"/>
    <m/>
    <n v="22"/>
    <n v="4"/>
    <n v="18"/>
    <m/>
    <m/>
    <m/>
    <n v="4"/>
    <n v="4"/>
    <n v="4"/>
    <n v="3"/>
    <n v="1"/>
    <m/>
    <m/>
    <m/>
    <m/>
    <m/>
    <m/>
    <n v="3"/>
    <n v="3"/>
    <n v="4"/>
    <n v="2"/>
    <n v="5"/>
    <n v="3"/>
    <n v="5"/>
    <n v="1"/>
    <x v="0"/>
    <n v="4"/>
    <n v="4"/>
    <n v="5"/>
    <n v="5"/>
    <n v="3"/>
    <n v="5"/>
    <n v="4"/>
    <s v="NO"/>
    <n v="4"/>
    <m/>
    <x v="3"/>
    <x v="2"/>
    <x v="1"/>
    <x v="1"/>
    <n v="5"/>
    <x v="3"/>
    <m/>
    <s v="SI"/>
    <s v="NO"/>
    <x v="1"/>
    <m/>
    <x v="1"/>
    <x v="1"/>
    <m/>
    <n v="4"/>
    <n v="4"/>
    <m/>
    <m/>
    <d v="2018-02-09T12:21:19"/>
    <s v="10.150.1.151"/>
  </r>
  <r>
    <x v="20"/>
    <s v="Ciencias de la Salud"/>
    <n v="4"/>
    <n v="199"/>
    <m/>
    <m/>
    <n v="2"/>
    <n v="20"/>
    <m/>
    <n v="2"/>
    <n v="1"/>
    <m/>
    <m/>
    <m/>
    <m/>
    <m/>
    <m/>
    <m/>
    <n v="4"/>
    <n v="4"/>
    <n v="4"/>
    <n v="4"/>
    <m/>
    <n v="2"/>
    <m/>
    <m/>
    <m/>
    <m/>
    <m/>
    <n v="2"/>
    <n v="3"/>
    <n v="2"/>
    <n v="4"/>
    <n v="5"/>
    <n v="5"/>
    <n v="5"/>
    <n v="2"/>
    <x v="3"/>
    <n v="3"/>
    <n v="3"/>
    <n v="3"/>
    <n v="3"/>
    <n v="3"/>
    <n v="3"/>
    <n v="3"/>
    <s v="NO"/>
    <n v="3"/>
    <m/>
    <x v="0"/>
    <x v="2"/>
    <x v="1"/>
    <x v="2"/>
    <n v="3"/>
    <x v="2"/>
    <m/>
    <s v="NO"/>
    <s v="NO"/>
    <x v="1"/>
    <m/>
    <x v="0"/>
    <x v="0"/>
    <m/>
    <n v="3"/>
    <n v="3"/>
    <m/>
    <m/>
    <d v="2018-02-09T12:21:28"/>
    <s v="10.150.1.151"/>
  </r>
  <r>
    <x v="4"/>
    <s v="Humanidades"/>
    <n v="1"/>
    <n v="200"/>
    <m/>
    <m/>
    <n v="2"/>
    <n v="12"/>
    <m/>
    <n v="1"/>
    <n v="4"/>
    <m/>
    <m/>
    <m/>
    <m/>
    <s v="La biblioteca de la Universidad Europea de Madrid"/>
    <m/>
    <m/>
    <n v="5"/>
    <m/>
    <m/>
    <m/>
    <m/>
    <m/>
    <n v="3"/>
    <m/>
    <m/>
    <m/>
    <m/>
    <n v="1"/>
    <n v="5"/>
    <n v="5"/>
    <n v="4"/>
    <n v="5"/>
    <n v="5"/>
    <n v="4"/>
    <n v="4"/>
    <x v="3"/>
    <n v="3"/>
    <n v="3"/>
    <n v="4"/>
    <m/>
    <n v="4"/>
    <m/>
    <n v="4"/>
    <s v="NO"/>
    <n v="3"/>
    <m/>
    <x v="4"/>
    <x v="5"/>
    <x v="4"/>
    <x v="3"/>
    <m/>
    <x v="4"/>
    <m/>
    <s v="SI"/>
    <s v="NO"/>
    <x v="1"/>
    <m/>
    <x v="3"/>
    <x v="3"/>
    <m/>
    <n v="3"/>
    <m/>
    <m/>
    <s v="Los que estudiamos en semipresencial no podemos hacer uso de la biblioteca muchas veces por estar cerrada y no disponemos de otros horarios por motivos laborales.&lt;br&gt;Lo mismo sucede con los cursos que creo recordar que nos han facilitado, convocando via email"/>
    <d v="2018-02-09T12:21:29"/>
    <s v="10.150.1.152"/>
  </r>
  <r>
    <x v="7"/>
    <s v="Humanidades"/>
    <n v="1"/>
    <n v="201"/>
    <m/>
    <m/>
    <n v="1"/>
    <n v="14"/>
    <m/>
    <n v="3"/>
    <n v="3"/>
    <m/>
    <n v="29"/>
    <n v="14"/>
    <n v="12"/>
    <m/>
    <m/>
    <m/>
    <n v="5"/>
    <n v="5"/>
    <n v="5"/>
    <n v="5"/>
    <n v="1"/>
    <m/>
    <m/>
    <m/>
    <m/>
    <m/>
    <m/>
    <n v="1"/>
    <n v="1"/>
    <n v="1"/>
    <n v="4"/>
    <n v="5"/>
    <n v="5"/>
    <n v="5"/>
    <n v="1"/>
    <x v="5"/>
    <n v="5"/>
    <n v="5"/>
    <n v="1"/>
    <n v="5"/>
    <n v="5"/>
    <n v="5"/>
    <n v="5"/>
    <s v="NO"/>
    <n v="5"/>
    <m/>
    <x v="1"/>
    <x v="3"/>
    <x v="3"/>
    <x v="1"/>
    <n v="5"/>
    <x v="3"/>
    <m/>
    <s v="SI"/>
    <s v="NO"/>
    <x v="1"/>
    <m/>
    <x v="2"/>
    <x v="1"/>
    <m/>
    <n v="5"/>
    <n v="5"/>
    <m/>
    <s v="No me da el tiempo"/>
    <d v="2018-02-09T12:21:31"/>
    <s v="10.150.1.152"/>
  </r>
  <r>
    <x v="5"/>
    <s v="Ciencias Sociales"/>
    <n v="3"/>
    <n v="202"/>
    <m/>
    <m/>
    <n v="1"/>
    <n v="4"/>
    <m/>
    <n v="3"/>
    <n v="1"/>
    <m/>
    <n v="4"/>
    <n v="29"/>
    <n v="16"/>
    <m/>
    <m/>
    <m/>
    <n v="4"/>
    <n v="5"/>
    <n v="5"/>
    <n v="3"/>
    <m/>
    <n v="2"/>
    <m/>
    <m/>
    <m/>
    <m/>
    <m/>
    <n v="3"/>
    <n v="1"/>
    <n v="1"/>
    <n v="4"/>
    <n v="5"/>
    <n v="5"/>
    <n v="5"/>
    <n v="4"/>
    <x v="4"/>
    <m/>
    <n v="4"/>
    <n v="4"/>
    <n v="5"/>
    <n v="5"/>
    <n v="3"/>
    <n v="4"/>
    <s v="NO"/>
    <n v="4"/>
    <m/>
    <x v="1"/>
    <x v="3"/>
    <x v="1"/>
    <x v="0"/>
    <n v="4"/>
    <x v="0"/>
    <m/>
    <s v="NO"/>
    <s v="NO"/>
    <x v="1"/>
    <m/>
    <x v="1"/>
    <x v="2"/>
    <m/>
    <n v="4"/>
    <n v="4"/>
    <m/>
    <m/>
    <d v="2018-02-09T12:21:37"/>
    <s v="10.150.1.151"/>
  </r>
  <r>
    <x v="6"/>
    <s v="Ciencias Sociales"/>
    <n v="3"/>
    <n v="203"/>
    <m/>
    <m/>
    <n v="2"/>
    <n v="9"/>
    <m/>
    <n v="5"/>
    <n v="3"/>
    <m/>
    <n v="9"/>
    <n v="20"/>
    <n v="29"/>
    <m/>
    <m/>
    <m/>
    <n v="3"/>
    <n v="3"/>
    <n v="4"/>
    <n v="3"/>
    <m/>
    <n v="2"/>
    <n v="3"/>
    <n v="4"/>
    <s v="22 horas"/>
    <m/>
    <m/>
    <n v="4"/>
    <n v="5"/>
    <n v="5"/>
    <n v="3"/>
    <n v="5"/>
    <n v="5"/>
    <n v="5"/>
    <n v="5"/>
    <x v="5"/>
    <n v="5"/>
    <n v="5"/>
    <n v="5"/>
    <n v="5"/>
    <n v="5"/>
    <n v="5"/>
    <n v="5"/>
    <s v="SI"/>
    <n v="5"/>
    <m/>
    <x v="1"/>
    <x v="3"/>
    <x v="3"/>
    <x v="1"/>
    <n v="5"/>
    <x v="3"/>
    <m/>
    <s v="SI"/>
    <s v="NO"/>
    <x v="1"/>
    <m/>
    <x v="2"/>
    <x v="0"/>
    <m/>
    <n v="5"/>
    <m/>
    <m/>
    <s v="La cordialidad de algunos funcionarios en el mostrador de la biblioteca de ciencias políticas es regular."/>
    <d v="2018-02-09T12:21:39"/>
    <s v="10.150.1.152"/>
  </r>
  <r>
    <x v="5"/>
    <s v="Ciencias Sociales"/>
    <n v="3"/>
    <n v="204"/>
    <m/>
    <m/>
    <n v="2"/>
    <n v="4"/>
    <m/>
    <n v="5"/>
    <n v="5"/>
    <m/>
    <n v="4"/>
    <m/>
    <m/>
    <s v="Biblioteca Iván de Vargas&lt;br&gt;&lt;br&gt;"/>
    <m/>
    <m/>
    <n v="4"/>
    <n v="5"/>
    <n v="5"/>
    <n v="5"/>
    <m/>
    <n v="2"/>
    <n v="3"/>
    <n v="4"/>
    <s v="Medianoche"/>
    <m/>
    <m/>
    <m/>
    <m/>
    <m/>
    <m/>
    <m/>
    <m/>
    <m/>
    <m/>
    <x v="2"/>
    <m/>
    <m/>
    <m/>
    <m/>
    <m/>
    <m/>
    <m/>
    <m/>
    <m/>
    <m/>
    <x v="4"/>
    <x v="5"/>
    <x v="4"/>
    <x v="3"/>
    <m/>
    <x v="4"/>
    <m/>
    <m/>
    <m/>
    <x v="1"/>
    <m/>
    <x v="3"/>
    <x v="3"/>
    <m/>
    <m/>
    <m/>
    <m/>
    <m/>
    <d v="2018-02-09T12:21:44"/>
    <s v="10.150.1.152"/>
  </r>
  <r>
    <x v="7"/>
    <s v="Humanidades"/>
    <n v="1"/>
    <n v="205"/>
    <m/>
    <m/>
    <n v="1"/>
    <n v="14"/>
    <m/>
    <n v="5"/>
    <n v="4"/>
    <m/>
    <n v="29"/>
    <n v="16"/>
    <n v="15"/>
    <m/>
    <m/>
    <m/>
    <n v="5"/>
    <n v="5"/>
    <n v="4"/>
    <n v="5"/>
    <m/>
    <n v="2"/>
    <m/>
    <m/>
    <m/>
    <m/>
    <m/>
    <n v="5"/>
    <n v="1"/>
    <n v="5"/>
    <n v="5"/>
    <n v="4"/>
    <n v="4"/>
    <n v="5"/>
    <n v="2"/>
    <x v="1"/>
    <n v="4"/>
    <n v="4"/>
    <n v="4"/>
    <n v="4"/>
    <n v="4"/>
    <n v="4"/>
    <n v="4"/>
    <s v="NO"/>
    <n v="5"/>
    <m/>
    <x v="0"/>
    <x v="3"/>
    <x v="3"/>
    <x v="1"/>
    <n v="5"/>
    <x v="3"/>
    <m/>
    <s v="NO"/>
    <s v="NO"/>
    <x v="1"/>
    <m/>
    <x v="0"/>
    <x v="0"/>
    <m/>
    <n v="4"/>
    <m/>
    <m/>
    <m/>
    <d v="2018-02-09T12:21:53"/>
    <s v="10.150.1.152"/>
  </r>
  <r>
    <x v="5"/>
    <s v="Ciencias Sociales"/>
    <n v="3"/>
    <n v="206"/>
    <m/>
    <m/>
    <n v="2"/>
    <n v="4"/>
    <m/>
    <n v="3"/>
    <n v="3"/>
    <m/>
    <n v="4"/>
    <m/>
    <m/>
    <m/>
    <m/>
    <m/>
    <n v="4"/>
    <n v="5"/>
    <n v="5"/>
    <n v="4"/>
    <m/>
    <m/>
    <n v="3"/>
    <m/>
    <m/>
    <m/>
    <m/>
    <n v="2"/>
    <n v="5"/>
    <n v="5"/>
    <n v="2"/>
    <n v="3"/>
    <n v="5"/>
    <n v="1"/>
    <n v="2"/>
    <x v="3"/>
    <n v="3"/>
    <n v="3"/>
    <n v="3"/>
    <n v="4"/>
    <n v="3"/>
    <n v="4"/>
    <n v="3"/>
    <s v="SI"/>
    <n v="3"/>
    <m/>
    <x v="3"/>
    <x v="2"/>
    <x v="1"/>
    <x v="0"/>
    <n v="5"/>
    <x v="2"/>
    <m/>
    <s v="NO"/>
    <s v="NO"/>
    <x v="1"/>
    <m/>
    <x v="1"/>
    <x v="2"/>
    <m/>
    <n v="4"/>
    <n v="3"/>
    <m/>
    <s v="En ocasiones he deseado realizar una reserva de libros desde la cuenta digital de la biblioteca y en muchos de los casos no he encontrado la opción para hacerlo, tal vez puedo estar usando mal la búsqueda digital pero justamente no he obtenido información previa de su uso ni he conocido que existen capacitaciones al respecto."/>
    <d v="2018-02-09T12:21:58"/>
    <s v="10.150.1.151"/>
  </r>
  <r>
    <x v="26"/>
    <s v="Ciencias Experimentales"/>
    <n v="2"/>
    <n v="207"/>
    <m/>
    <m/>
    <n v="1"/>
    <n v="7"/>
    <m/>
    <n v="4"/>
    <n v="3"/>
    <m/>
    <n v="7"/>
    <n v="2"/>
    <m/>
    <s v="Biblioteca José Hierro"/>
    <m/>
    <m/>
    <n v="5"/>
    <n v="5"/>
    <n v="4"/>
    <n v="4"/>
    <n v="1"/>
    <m/>
    <m/>
    <m/>
    <m/>
    <m/>
    <m/>
    <n v="5"/>
    <n v="3"/>
    <n v="5"/>
    <n v="2"/>
    <n v="4"/>
    <n v="3"/>
    <n v="5"/>
    <n v="4"/>
    <x v="4"/>
    <n v="4"/>
    <n v="5"/>
    <n v="5"/>
    <n v="5"/>
    <n v="5"/>
    <n v="4"/>
    <n v="4"/>
    <s v="NO"/>
    <n v="5"/>
    <m/>
    <x v="1"/>
    <x v="2"/>
    <x v="0"/>
    <x v="1"/>
    <n v="5"/>
    <x v="3"/>
    <m/>
    <s v="SI"/>
    <s v="SI"/>
    <x v="4"/>
    <m/>
    <x v="2"/>
    <x v="2"/>
    <m/>
    <n v="5"/>
    <n v="3"/>
    <m/>
    <m/>
    <d v="2018-02-09T12:22:00"/>
    <s v="10.150.1.151"/>
  </r>
  <r>
    <x v="10"/>
    <s v="Ciencias de la Salud"/>
    <n v="4"/>
    <n v="208"/>
    <m/>
    <m/>
    <n v="1"/>
    <n v="21"/>
    <m/>
    <n v="5"/>
    <n v="1"/>
    <m/>
    <n v="21"/>
    <m/>
    <m/>
    <m/>
    <m/>
    <m/>
    <n v="3"/>
    <n v="2"/>
    <n v="2"/>
    <m/>
    <m/>
    <m/>
    <m/>
    <m/>
    <m/>
    <m/>
    <m/>
    <n v="2"/>
    <n v="1"/>
    <n v="1"/>
    <n v="5"/>
    <n v="5"/>
    <n v="2"/>
    <n v="5"/>
    <n v="1"/>
    <x v="0"/>
    <m/>
    <n v="3"/>
    <m/>
    <m/>
    <m/>
    <m/>
    <m/>
    <m/>
    <m/>
    <m/>
    <x v="4"/>
    <x v="5"/>
    <x v="4"/>
    <x v="3"/>
    <m/>
    <x v="4"/>
    <m/>
    <s v="NO"/>
    <s v="NO"/>
    <x v="1"/>
    <m/>
    <x v="4"/>
    <x v="0"/>
    <m/>
    <n v="2"/>
    <n v="3"/>
    <m/>
    <s v="Que bajen la calefacción."/>
    <d v="2018-02-09T12:22:10"/>
    <s v="10.150.1.151"/>
  </r>
  <r>
    <x v="17"/>
    <s v="Ciencias Experimentales"/>
    <n v="2"/>
    <n v="209"/>
    <m/>
    <m/>
    <n v="1"/>
    <n v="2"/>
    <m/>
    <n v="4"/>
    <n v="1"/>
    <m/>
    <n v="2"/>
    <n v="2"/>
    <n v="2"/>
    <m/>
    <m/>
    <m/>
    <n v="4"/>
    <n v="5"/>
    <n v="5"/>
    <n v="5"/>
    <n v="1"/>
    <m/>
    <m/>
    <m/>
    <m/>
    <m/>
    <m/>
    <n v="5"/>
    <n v="1"/>
    <n v="1"/>
    <n v="1"/>
    <n v="5"/>
    <n v="3"/>
    <n v="3"/>
    <n v="2"/>
    <x v="3"/>
    <n v="4"/>
    <n v="5"/>
    <n v="3"/>
    <n v="4"/>
    <n v="3"/>
    <n v="3"/>
    <n v="3"/>
    <s v="NO"/>
    <n v="3"/>
    <m/>
    <x v="1"/>
    <x v="2"/>
    <x v="1"/>
    <x v="2"/>
    <n v="3"/>
    <x v="0"/>
    <m/>
    <s v="NO"/>
    <s v="NO"/>
    <x v="1"/>
    <m/>
    <x v="1"/>
    <x v="2"/>
    <m/>
    <n v="5"/>
    <m/>
    <m/>
    <m/>
    <d v="2018-02-09T12:22:25"/>
    <s v="10.150.1.151"/>
  </r>
  <r>
    <x v="3"/>
    <s v="Ciencias Sociales"/>
    <n v="3"/>
    <n v="210"/>
    <m/>
    <m/>
    <n v="1"/>
    <n v="11"/>
    <m/>
    <n v="3"/>
    <n v="3"/>
    <m/>
    <m/>
    <m/>
    <m/>
    <m/>
    <m/>
    <m/>
    <n v="4"/>
    <n v="4"/>
    <n v="4"/>
    <n v="2"/>
    <m/>
    <m/>
    <n v="3"/>
    <m/>
    <m/>
    <m/>
    <m/>
    <n v="2"/>
    <n v="1"/>
    <n v="1"/>
    <n v="5"/>
    <n v="3"/>
    <n v="2"/>
    <n v="3"/>
    <n v="1"/>
    <x v="1"/>
    <n v="2"/>
    <n v="4"/>
    <n v="2"/>
    <n v="3"/>
    <n v="3"/>
    <n v="3"/>
    <n v="4"/>
    <s v="NO"/>
    <n v="2"/>
    <m/>
    <x v="3"/>
    <x v="4"/>
    <x v="2"/>
    <x v="5"/>
    <n v="1"/>
    <x v="2"/>
    <m/>
    <s v="SI"/>
    <s v="NO"/>
    <x v="1"/>
    <m/>
    <x v="1"/>
    <x v="2"/>
    <m/>
    <n v="3"/>
    <n v="4"/>
    <m/>
    <m/>
    <d v="2018-02-09T12:22:29"/>
    <s v="10.150.1.152"/>
  </r>
  <r>
    <x v="6"/>
    <s v="Ciencias Sociales"/>
    <n v="3"/>
    <n v="211"/>
    <m/>
    <m/>
    <n v="1"/>
    <n v="9"/>
    <m/>
    <n v="3"/>
    <n v="4"/>
    <m/>
    <n v="9"/>
    <n v="29"/>
    <n v="26"/>
    <m/>
    <m/>
    <m/>
    <n v="2"/>
    <n v="4"/>
    <n v="4"/>
    <n v="2"/>
    <m/>
    <m/>
    <n v="3"/>
    <m/>
    <m/>
    <m/>
    <m/>
    <n v="5"/>
    <n v="1"/>
    <n v="3"/>
    <n v="1"/>
    <n v="5"/>
    <n v="1"/>
    <n v="5"/>
    <n v="1"/>
    <x v="3"/>
    <n v="3"/>
    <n v="5"/>
    <n v="5"/>
    <n v="3"/>
    <n v="5"/>
    <n v="1"/>
    <n v="5"/>
    <s v="NO"/>
    <n v="4"/>
    <m/>
    <x v="1"/>
    <x v="1"/>
    <x v="2"/>
    <x v="1"/>
    <n v="5"/>
    <x v="3"/>
    <m/>
    <s v="NO"/>
    <s v="NO"/>
    <x v="1"/>
    <m/>
    <x v="0"/>
    <x v="0"/>
    <m/>
    <n v="4"/>
    <n v="3"/>
    <m/>
    <s v="No he asistido a algún curso por falta de tiempo"/>
    <d v="2018-02-09T12:22:34"/>
    <s v="10.150.1.152"/>
  </r>
  <r>
    <x v="4"/>
    <s v="Humanidades"/>
    <n v="1"/>
    <n v="212"/>
    <m/>
    <m/>
    <n v="1"/>
    <n v="12"/>
    <m/>
    <n v="2"/>
    <n v="4"/>
    <m/>
    <n v="12"/>
    <n v="29"/>
    <m/>
    <m/>
    <m/>
    <m/>
    <n v="5"/>
    <n v="4"/>
    <n v="3"/>
    <m/>
    <n v="1"/>
    <m/>
    <m/>
    <m/>
    <m/>
    <m/>
    <m/>
    <n v="1"/>
    <n v="5"/>
    <n v="5"/>
    <n v="2"/>
    <n v="5"/>
    <n v="5"/>
    <n v="5"/>
    <n v="3"/>
    <x v="0"/>
    <n v="4"/>
    <n v="3"/>
    <n v="3"/>
    <n v="4"/>
    <n v="4"/>
    <n v="3"/>
    <n v="3"/>
    <s v="NO"/>
    <n v="4"/>
    <m/>
    <x v="1"/>
    <x v="2"/>
    <x v="0"/>
    <x v="1"/>
    <n v="5"/>
    <x v="3"/>
    <m/>
    <s v="SI"/>
    <s v="NO"/>
    <x v="2"/>
    <m/>
    <x v="1"/>
    <x v="2"/>
    <m/>
    <n v="4"/>
    <n v="3"/>
    <m/>
    <m/>
    <d v="2018-02-09T12:22:41"/>
    <s v="10.150.1.152"/>
  </r>
  <r>
    <x v="2"/>
    <s v="Ciencias Sociales"/>
    <n v="3"/>
    <n v="213"/>
    <m/>
    <m/>
    <n v="2"/>
    <n v="3"/>
    <m/>
    <n v="1"/>
    <n v="3"/>
    <m/>
    <m/>
    <m/>
    <m/>
    <s v="Curso la modalidad online de un máster y no resido en Madrid, por lo que recurro a repositorios, bibliotecas virtuales y la BP de mi ciudad."/>
    <m/>
    <m/>
    <m/>
    <m/>
    <m/>
    <m/>
    <m/>
    <m/>
    <m/>
    <m/>
    <m/>
    <m/>
    <m/>
    <m/>
    <m/>
    <m/>
    <m/>
    <m/>
    <m/>
    <m/>
    <m/>
    <x v="2"/>
    <m/>
    <m/>
    <m/>
    <m/>
    <m/>
    <m/>
    <m/>
    <m/>
    <m/>
    <m/>
    <x v="4"/>
    <x v="5"/>
    <x v="4"/>
    <x v="3"/>
    <m/>
    <x v="4"/>
    <m/>
    <m/>
    <m/>
    <x v="1"/>
    <m/>
    <x v="3"/>
    <x v="3"/>
    <m/>
    <m/>
    <m/>
    <m/>
    <m/>
    <d v="2018-02-09T12:22:42"/>
    <s v="10.150.1.152"/>
  </r>
  <r>
    <x v="18"/>
    <s v="Ciencias de la Salud"/>
    <n v="4"/>
    <n v="214"/>
    <m/>
    <m/>
    <n v="1"/>
    <n v="19"/>
    <m/>
    <n v="4"/>
    <n v="3"/>
    <m/>
    <n v="19"/>
    <n v="18"/>
    <n v="11"/>
    <m/>
    <m/>
    <m/>
    <n v="5"/>
    <n v="4"/>
    <n v="5"/>
    <n v="4"/>
    <m/>
    <m/>
    <n v="3"/>
    <m/>
    <m/>
    <m/>
    <m/>
    <n v="5"/>
    <n v="1"/>
    <n v="1"/>
    <n v="3"/>
    <n v="4"/>
    <n v="4"/>
    <n v="5"/>
    <n v="1"/>
    <x v="5"/>
    <n v="4"/>
    <n v="5"/>
    <n v="5"/>
    <n v="5"/>
    <n v="4"/>
    <n v="5"/>
    <n v="4"/>
    <s v="NO"/>
    <n v="5"/>
    <m/>
    <x v="1"/>
    <x v="3"/>
    <x v="3"/>
    <x v="1"/>
    <n v="5"/>
    <x v="3"/>
    <m/>
    <s v="NO"/>
    <s v="NO"/>
    <x v="1"/>
    <m/>
    <x v="2"/>
    <x v="1"/>
    <m/>
    <n v="5"/>
    <n v="4"/>
    <m/>
    <m/>
    <d v="2018-02-09T12:22:45"/>
    <s v="10.150.1.152"/>
  </r>
  <r>
    <x v="7"/>
    <s v="Humanidades"/>
    <n v="1"/>
    <n v="215"/>
    <m/>
    <m/>
    <n v="3"/>
    <n v="14"/>
    <m/>
    <n v="4"/>
    <n v="5"/>
    <m/>
    <n v="14"/>
    <n v="15"/>
    <n v="16"/>
    <m/>
    <m/>
    <m/>
    <n v="4"/>
    <n v="3"/>
    <n v="5"/>
    <n v="3"/>
    <m/>
    <m/>
    <n v="3"/>
    <m/>
    <m/>
    <m/>
    <m/>
    <n v="5"/>
    <n v="1"/>
    <n v="1"/>
    <n v="5"/>
    <n v="1"/>
    <n v="5"/>
    <n v="2"/>
    <n v="3"/>
    <x v="0"/>
    <n v="3"/>
    <n v="3"/>
    <n v="1"/>
    <n v="3"/>
    <n v="5"/>
    <n v="2"/>
    <n v="3"/>
    <s v="SI"/>
    <n v="3"/>
    <m/>
    <x v="1"/>
    <x v="3"/>
    <x v="3"/>
    <x v="1"/>
    <n v="5"/>
    <x v="3"/>
    <m/>
    <s v="NO"/>
    <s v="SI"/>
    <x v="2"/>
    <m/>
    <x v="2"/>
    <x v="1"/>
    <m/>
    <n v="4"/>
    <n v="3"/>
    <m/>
    <m/>
    <d v="2018-02-09T12:22:47"/>
    <s v="10.150.1.151"/>
  </r>
  <r>
    <x v="16"/>
    <s v="N/C"/>
    <e v="#N/A"/>
    <n v="216"/>
    <m/>
    <m/>
    <n v="1"/>
    <m/>
    <m/>
    <n v="5"/>
    <n v="1"/>
    <m/>
    <n v="10"/>
    <n v="29"/>
    <m/>
    <m/>
    <m/>
    <m/>
    <n v="4"/>
    <n v="4"/>
    <n v="3"/>
    <n v="4"/>
    <m/>
    <n v="2"/>
    <m/>
    <m/>
    <m/>
    <m/>
    <m/>
    <n v="1"/>
    <n v="1"/>
    <n v="1"/>
    <n v="5"/>
    <n v="3"/>
    <n v="4"/>
    <n v="3"/>
    <n v="1"/>
    <x v="0"/>
    <n v="4"/>
    <n v="3"/>
    <n v="4"/>
    <n v="3"/>
    <n v="3"/>
    <n v="4"/>
    <n v="3"/>
    <s v="NO"/>
    <n v="3"/>
    <m/>
    <x v="0"/>
    <x v="2"/>
    <x v="0"/>
    <x v="0"/>
    <n v="4"/>
    <x v="2"/>
    <m/>
    <s v="NO"/>
    <s v="SI"/>
    <x v="2"/>
    <m/>
    <x v="0"/>
    <x v="0"/>
    <m/>
    <n v="4"/>
    <n v="3"/>
    <m/>
    <m/>
    <d v="2018-02-09T12:22:47"/>
    <s v="10.150.1.151"/>
  </r>
  <r>
    <x v="4"/>
    <s v="Humanidades"/>
    <n v="1"/>
    <n v="217"/>
    <m/>
    <m/>
    <n v="1"/>
    <n v="12"/>
    <m/>
    <n v="3"/>
    <n v="3"/>
    <m/>
    <n v="12"/>
    <m/>
    <m/>
    <m/>
    <m/>
    <m/>
    <n v="4"/>
    <n v="4"/>
    <n v="4"/>
    <n v="3"/>
    <n v="1"/>
    <n v="2"/>
    <m/>
    <m/>
    <m/>
    <m/>
    <m/>
    <n v="4"/>
    <n v="4"/>
    <n v="3"/>
    <n v="3"/>
    <n v="4"/>
    <n v="5"/>
    <n v="5"/>
    <n v="2"/>
    <x v="4"/>
    <n v="4"/>
    <n v="3"/>
    <n v="3"/>
    <n v="4"/>
    <n v="3"/>
    <n v="3"/>
    <n v="3"/>
    <s v="NO"/>
    <n v="4"/>
    <m/>
    <x v="3"/>
    <x v="1"/>
    <x v="1"/>
    <x v="0"/>
    <n v="4"/>
    <x v="0"/>
    <m/>
    <s v="NO"/>
    <s v="NO"/>
    <x v="1"/>
    <m/>
    <x v="2"/>
    <x v="1"/>
    <m/>
    <n v="4"/>
    <n v="5"/>
    <m/>
    <s v="Ampliaría el periodo de préstamo de libros."/>
    <d v="2018-02-09T12:22:50"/>
    <s v="10.150.1.151"/>
  </r>
  <r>
    <x v="7"/>
    <s v="Humanidades"/>
    <n v="1"/>
    <n v="218"/>
    <m/>
    <m/>
    <n v="1"/>
    <n v="14"/>
    <m/>
    <n v="3"/>
    <n v="3"/>
    <m/>
    <n v="29"/>
    <n v="14"/>
    <m/>
    <m/>
    <m/>
    <m/>
    <n v="5"/>
    <n v="5"/>
    <n v="5"/>
    <n v="2"/>
    <m/>
    <m/>
    <m/>
    <m/>
    <m/>
    <m/>
    <m/>
    <m/>
    <m/>
    <m/>
    <m/>
    <m/>
    <m/>
    <m/>
    <m/>
    <x v="2"/>
    <m/>
    <m/>
    <m/>
    <m/>
    <m/>
    <m/>
    <m/>
    <m/>
    <m/>
    <m/>
    <x v="4"/>
    <x v="5"/>
    <x v="4"/>
    <x v="3"/>
    <m/>
    <x v="4"/>
    <m/>
    <m/>
    <m/>
    <x v="1"/>
    <m/>
    <x v="3"/>
    <x v="3"/>
    <m/>
    <m/>
    <m/>
    <m/>
    <m/>
    <d v="2018-02-09T12:22:57"/>
    <s v="10.150.1.152"/>
  </r>
  <r>
    <x v="12"/>
    <s v="Ciencias Experimentales"/>
    <n v="2"/>
    <n v="219"/>
    <m/>
    <m/>
    <n v="1"/>
    <n v="6"/>
    <m/>
    <n v="4"/>
    <n v="3"/>
    <m/>
    <n v="6"/>
    <n v="8"/>
    <n v="29"/>
    <m/>
    <m/>
    <m/>
    <n v="5"/>
    <n v="3"/>
    <n v="4"/>
    <n v="4"/>
    <n v="1"/>
    <m/>
    <m/>
    <m/>
    <m/>
    <m/>
    <m/>
    <n v="4"/>
    <n v="2"/>
    <n v="2"/>
    <n v="4"/>
    <n v="4"/>
    <n v="4"/>
    <n v="5"/>
    <n v="1"/>
    <x v="4"/>
    <n v="4"/>
    <n v="4"/>
    <n v="4"/>
    <n v="4"/>
    <n v="4"/>
    <n v="3"/>
    <n v="4"/>
    <s v="NO"/>
    <n v="4"/>
    <m/>
    <x v="3"/>
    <x v="1"/>
    <x v="3"/>
    <x v="1"/>
    <n v="5"/>
    <x v="3"/>
    <m/>
    <s v="SI"/>
    <s v="NO"/>
    <x v="1"/>
    <m/>
    <x v="1"/>
    <x v="1"/>
    <m/>
    <n v="4"/>
    <n v="4"/>
    <m/>
    <m/>
    <d v="2018-02-09T12:22:59"/>
    <s v="10.150.1.151"/>
  </r>
  <r>
    <x v="23"/>
    <s v="Ciencias Experimentales"/>
    <n v="2"/>
    <n v="220"/>
    <m/>
    <m/>
    <n v="1"/>
    <n v="10"/>
    <m/>
    <n v="4"/>
    <n v="1"/>
    <m/>
    <n v="10"/>
    <n v="13"/>
    <n v="8"/>
    <m/>
    <m/>
    <m/>
    <n v="3"/>
    <n v="4"/>
    <n v="4"/>
    <n v="4"/>
    <m/>
    <n v="2"/>
    <m/>
    <m/>
    <m/>
    <m/>
    <m/>
    <n v="3"/>
    <n v="3"/>
    <n v="3"/>
    <n v="4"/>
    <n v="5"/>
    <n v="3"/>
    <n v="4"/>
    <n v="3"/>
    <x v="2"/>
    <n v="3"/>
    <n v="3"/>
    <n v="3"/>
    <n v="3"/>
    <n v="3"/>
    <n v="3"/>
    <n v="3"/>
    <s v="NO"/>
    <n v="2"/>
    <m/>
    <x v="4"/>
    <x v="5"/>
    <x v="4"/>
    <x v="3"/>
    <m/>
    <x v="4"/>
    <m/>
    <m/>
    <m/>
    <x v="1"/>
    <m/>
    <x v="3"/>
    <x v="3"/>
    <m/>
    <m/>
    <m/>
    <m/>
    <m/>
    <d v="2018-02-09T12:23:04"/>
    <s v="10.150.1.151"/>
  </r>
  <r>
    <x v="12"/>
    <s v="Ciencias Experimentales"/>
    <n v="2"/>
    <n v="221"/>
    <m/>
    <m/>
    <n v="3"/>
    <n v="6"/>
    <m/>
    <n v="3"/>
    <n v="4"/>
    <m/>
    <n v="6"/>
    <n v="10"/>
    <n v="17"/>
    <m/>
    <m/>
    <m/>
    <n v="4"/>
    <n v="4"/>
    <n v="4"/>
    <n v="4"/>
    <n v="1"/>
    <m/>
    <m/>
    <m/>
    <m/>
    <m/>
    <m/>
    <n v="4"/>
    <n v="5"/>
    <n v="5"/>
    <n v="2"/>
    <n v="2"/>
    <n v="3"/>
    <n v="3"/>
    <n v="2"/>
    <x v="4"/>
    <n v="4"/>
    <n v="4"/>
    <n v="3"/>
    <n v="4"/>
    <n v="4"/>
    <n v="4"/>
    <n v="4"/>
    <s v="NO"/>
    <n v="4"/>
    <m/>
    <x v="3"/>
    <x v="0"/>
    <x v="0"/>
    <x v="0"/>
    <n v="4"/>
    <x v="0"/>
    <m/>
    <s v="NO"/>
    <s v="NO"/>
    <x v="1"/>
    <m/>
    <x v="2"/>
    <x v="1"/>
    <m/>
    <n v="4"/>
    <n v="4"/>
    <m/>
    <m/>
    <d v="2018-02-09T12:23:04"/>
    <s v="10.150.1.151"/>
  </r>
  <r>
    <x v="3"/>
    <s v="Ciencias Sociales"/>
    <n v="3"/>
    <n v="222"/>
    <m/>
    <m/>
    <n v="1"/>
    <n v="11"/>
    <m/>
    <n v="4"/>
    <n v="4"/>
    <m/>
    <n v="29"/>
    <m/>
    <m/>
    <m/>
    <m/>
    <m/>
    <n v="3"/>
    <n v="5"/>
    <n v="5"/>
    <n v="3"/>
    <m/>
    <n v="2"/>
    <m/>
    <m/>
    <m/>
    <m/>
    <m/>
    <n v="5"/>
    <n v="5"/>
    <n v="5"/>
    <n v="5"/>
    <n v="5"/>
    <n v="4"/>
    <n v="4"/>
    <n v="4"/>
    <x v="4"/>
    <n v="4"/>
    <n v="5"/>
    <n v="5"/>
    <n v="3"/>
    <n v="5"/>
    <n v="3"/>
    <n v="5"/>
    <s v="NO"/>
    <n v="5"/>
    <m/>
    <x v="0"/>
    <x v="0"/>
    <x v="3"/>
    <x v="1"/>
    <n v="5"/>
    <x v="3"/>
    <m/>
    <s v="SI"/>
    <s v="SI"/>
    <x v="5"/>
    <m/>
    <x v="1"/>
    <x v="1"/>
    <m/>
    <n v="5"/>
    <n v="3"/>
    <m/>
    <m/>
    <d v="2018-02-09T12:23:06"/>
    <s v="10.150.1.151"/>
  </r>
  <r>
    <x v="7"/>
    <s v="Humanidades"/>
    <n v="1"/>
    <n v="223"/>
    <m/>
    <m/>
    <n v="1"/>
    <n v="14"/>
    <m/>
    <n v="5"/>
    <n v="5"/>
    <m/>
    <n v="14"/>
    <n v="29"/>
    <n v="15"/>
    <s v="Bibliotecas Públicas de la Comunidad de Madrid"/>
    <m/>
    <m/>
    <n v="4"/>
    <n v="5"/>
    <n v="5"/>
    <n v="5"/>
    <m/>
    <m/>
    <n v="3"/>
    <m/>
    <m/>
    <m/>
    <m/>
    <n v="5"/>
    <n v="3"/>
    <n v="3"/>
    <n v="5"/>
    <n v="5"/>
    <n v="5"/>
    <n v="4"/>
    <n v="5"/>
    <x v="5"/>
    <n v="5"/>
    <n v="5"/>
    <n v="3"/>
    <n v="5"/>
    <n v="5"/>
    <n v="5"/>
    <n v="5"/>
    <s v="SI"/>
    <n v="5"/>
    <m/>
    <x v="1"/>
    <x v="3"/>
    <x v="0"/>
    <x v="1"/>
    <n v="5"/>
    <x v="3"/>
    <m/>
    <s v="NO"/>
    <s v="NO"/>
    <x v="1"/>
    <m/>
    <x v="2"/>
    <x v="1"/>
    <m/>
    <n v="5"/>
    <n v="4"/>
    <m/>
    <m/>
    <d v="2018-02-09T12:23:08"/>
    <s v="10.150.1.151"/>
  </r>
  <r>
    <x v="21"/>
    <s v="Ciencias Experimentales"/>
    <n v="2"/>
    <n v="224"/>
    <m/>
    <m/>
    <n v="1"/>
    <n v="17"/>
    <m/>
    <n v="2"/>
    <n v="3"/>
    <m/>
    <n v="17"/>
    <n v="29"/>
    <n v="17"/>
    <m/>
    <m/>
    <m/>
    <n v="4"/>
    <n v="5"/>
    <n v="3"/>
    <n v="4"/>
    <m/>
    <n v="2"/>
    <n v="3"/>
    <m/>
    <n v="3"/>
    <m/>
    <m/>
    <n v="2"/>
    <n v="2"/>
    <n v="2"/>
    <n v="1"/>
    <n v="5"/>
    <n v="5"/>
    <n v="5"/>
    <n v="2"/>
    <x v="3"/>
    <n v="4"/>
    <n v="4"/>
    <n v="3"/>
    <n v="5"/>
    <n v="5"/>
    <n v="4"/>
    <n v="5"/>
    <s v="NO"/>
    <n v="4"/>
    <m/>
    <x v="1"/>
    <x v="0"/>
    <x v="3"/>
    <x v="1"/>
    <n v="4"/>
    <x v="2"/>
    <m/>
    <s v="NO"/>
    <s v="NO"/>
    <x v="1"/>
    <m/>
    <x v="2"/>
    <x v="3"/>
    <m/>
    <n v="5"/>
    <n v="3"/>
    <m/>
    <s v="No he ido a un curso de formación de usuarios porque ya fui previamente el año pasado."/>
    <d v="2018-02-09T12:23:11"/>
    <s v="10.150.1.152"/>
  </r>
  <r>
    <x v="23"/>
    <s v="Ciencias Experimentales"/>
    <n v="2"/>
    <n v="225"/>
    <m/>
    <m/>
    <n v="1"/>
    <n v="10"/>
    <m/>
    <n v="3"/>
    <n v="1"/>
    <m/>
    <m/>
    <m/>
    <m/>
    <s v="Campus Alcorcón Universidad Rey Juan Carlos "/>
    <m/>
    <m/>
    <n v="4"/>
    <n v="5"/>
    <n v="5"/>
    <n v="3"/>
    <n v="1"/>
    <m/>
    <m/>
    <m/>
    <m/>
    <m/>
    <m/>
    <n v="2"/>
    <n v="2"/>
    <n v="3"/>
    <n v="1"/>
    <n v="5"/>
    <n v="3"/>
    <n v="4"/>
    <n v="1"/>
    <x v="1"/>
    <n v="3"/>
    <n v="4"/>
    <n v="3"/>
    <n v="4"/>
    <n v="4"/>
    <n v="3"/>
    <n v="4"/>
    <s v="NO"/>
    <n v="5"/>
    <m/>
    <x v="3"/>
    <x v="0"/>
    <x v="0"/>
    <x v="0"/>
    <n v="5"/>
    <x v="3"/>
    <m/>
    <s v="NO"/>
    <s v="NO"/>
    <x v="1"/>
    <m/>
    <x v="1"/>
    <x v="1"/>
    <m/>
    <n v="4"/>
    <n v="3"/>
    <m/>
    <m/>
    <d v="2018-02-09T12:23:12"/>
    <s v="10.150.1.151"/>
  </r>
  <r>
    <x v="4"/>
    <s v="Humanidades"/>
    <n v="1"/>
    <n v="226"/>
    <m/>
    <m/>
    <n v="2"/>
    <n v="12"/>
    <m/>
    <n v="5"/>
    <n v="5"/>
    <m/>
    <n v="12"/>
    <m/>
    <m/>
    <m/>
    <m/>
    <m/>
    <n v="1"/>
    <n v="3"/>
    <n v="4"/>
    <n v="5"/>
    <n v="1"/>
    <m/>
    <m/>
    <m/>
    <m/>
    <m/>
    <m/>
    <n v="3"/>
    <n v="5"/>
    <n v="5"/>
    <n v="5"/>
    <n v="4"/>
    <n v="3"/>
    <n v="4"/>
    <n v="3"/>
    <x v="1"/>
    <n v="4"/>
    <n v="4"/>
    <n v="3"/>
    <n v="2"/>
    <n v="2"/>
    <n v="2"/>
    <n v="3"/>
    <s v="NO"/>
    <n v="3"/>
    <m/>
    <x v="2"/>
    <x v="0"/>
    <x v="2"/>
    <x v="2"/>
    <n v="3"/>
    <x v="2"/>
    <m/>
    <s v="SI"/>
    <s v="NO"/>
    <x v="1"/>
    <m/>
    <x v="3"/>
    <x v="3"/>
    <m/>
    <m/>
    <m/>
    <m/>
    <m/>
    <d v="2018-02-09T12:23:16"/>
    <s v="10.150.1.152"/>
  </r>
  <r>
    <x v="7"/>
    <s v="Humanidades"/>
    <n v="1"/>
    <n v="227"/>
    <m/>
    <m/>
    <n v="1"/>
    <n v="14"/>
    <m/>
    <n v="4"/>
    <n v="3"/>
    <m/>
    <n v="29"/>
    <n v="14"/>
    <n v="16"/>
    <m/>
    <m/>
    <m/>
    <n v="4"/>
    <n v="3"/>
    <n v="4"/>
    <n v="3"/>
    <n v="1"/>
    <m/>
    <m/>
    <m/>
    <m/>
    <m/>
    <m/>
    <n v="2"/>
    <n v="1"/>
    <n v="2"/>
    <n v="3"/>
    <n v="4"/>
    <n v="5"/>
    <n v="4"/>
    <n v="3"/>
    <x v="0"/>
    <n v="4"/>
    <n v="3"/>
    <n v="4"/>
    <n v="5"/>
    <n v="4"/>
    <m/>
    <n v="3"/>
    <s v="NO"/>
    <n v="4"/>
    <m/>
    <x v="3"/>
    <x v="2"/>
    <x v="0"/>
    <x v="1"/>
    <n v="4"/>
    <x v="2"/>
    <m/>
    <s v="SI"/>
    <s v="SI"/>
    <x v="2"/>
    <m/>
    <x v="0"/>
    <x v="4"/>
    <m/>
    <n v="4"/>
    <n v="3"/>
    <m/>
    <m/>
    <d v="2018-02-09T12:23:21"/>
    <s v="10.150.1.151"/>
  </r>
  <r>
    <x v="14"/>
    <s v="Humanidades"/>
    <n v="1"/>
    <n v="228"/>
    <m/>
    <m/>
    <n v="1"/>
    <n v="16"/>
    <m/>
    <n v="4"/>
    <n v="3"/>
    <m/>
    <n v="16"/>
    <n v="29"/>
    <n v="15"/>
    <m/>
    <m/>
    <m/>
    <n v="5"/>
    <n v="5"/>
    <n v="5"/>
    <n v="3"/>
    <m/>
    <n v="2"/>
    <n v="3"/>
    <m/>
    <m/>
    <m/>
    <m/>
    <n v="4"/>
    <m/>
    <n v="2"/>
    <n v="4"/>
    <n v="5"/>
    <n v="4"/>
    <n v="5"/>
    <n v="1"/>
    <x v="1"/>
    <n v="4"/>
    <n v="3"/>
    <n v="2"/>
    <n v="3"/>
    <n v="3"/>
    <n v="2"/>
    <n v="3"/>
    <s v="NO"/>
    <n v="3"/>
    <m/>
    <x v="1"/>
    <x v="0"/>
    <x v="0"/>
    <x v="0"/>
    <n v="4"/>
    <x v="2"/>
    <m/>
    <s v="SI"/>
    <s v="NO"/>
    <x v="1"/>
    <m/>
    <x v="1"/>
    <x v="2"/>
    <m/>
    <n v="4"/>
    <n v="3"/>
    <m/>
    <m/>
    <d v="2018-02-09T12:23:21"/>
    <s v="10.150.1.151"/>
  </r>
  <r>
    <x v="10"/>
    <s v="Ciencias de la Salud"/>
    <n v="4"/>
    <n v="229"/>
    <m/>
    <m/>
    <n v="1"/>
    <n v="21"/>
    <m/>
    <n v="5"/>
    <n v="1"/>
    <m/>
    <n v="21"/>
    <n v="16"/>
    <n v="29"/>
    <s v="Biblioteca miguel de cervantes"/>
    <m/>
    <m/>
    <n v="3"/>
    <n v="5"/>
    <n v="4"/>
    <n v="3"/>
    <m/>
    <m/>
    <m/>
    <n v="4"/>
    <n v="0.5"/>
    <m/>
    <m/>
    <n v="3"/>
    <n v="1"/>
    <n v="1"/>
    <n v="1"/>
    <n v="5"/>
    <n v="3"/>
    <n v="5"/>
    <n v="2"/>
    <x v="1"/>
    <n v="4"/>
    <n v="4"/>
    <n v="4"/>
    <n v="5"/>
    <n v="3"/>
    <n v="3"/>
    <n v="5"/>
    <s v="NO"/>
    <n v="5"/>
    <m/>
    <x v="0"/>
    <x v="1"/>
    <x v="3"/>
    <x v="1"/>
    <n v="5"/>
    <x v="3"/>
    <m/>
    <s v="NO"/>
    <s v="NO"/>
    <x v="1"/>
    <m/>
    <x v="2"/>
    <x v="0"/>
    <m/>
    <n v="4"/>
    <m/>
    <m/>
    <m/>
    <d v="2018-02-09T12:23:23"/>
    <s v="10.150.1.152"/>
  </r>
  <r>
    <x v="23"/>
    <s v="Ciencias Experimentales"/>
    <n v="2"/>
    <n v="230"/>
    <m/>
    <m/>
    <n v="1"/>
    <n v="10"/>
    <m/>
    <n v="5"/>
    <n v="3"/>
    <m/>
    <n v="10"/>
    <m/>
    <m/>
    <s v="Universidad Rey Juan Carlos"/>
    <m/>
    <m/>
    <n v="5"/>
    <n v="5"/>
    <n v="5"/>
    <n v="5"/>
    <m/>
    <n v="2"/>
    <m/>
    <m/>
    <m/>
    <m/>
    <m/>
    <n v="4"/>
    <n v="2"/>
    <n v="3"/>
    <n v="1"/>
    <n v="5"/>
    <n v="4"/>
    <n v="5"/>
    <n v="1"/>
    <x v="1"/>
    <n v="4"/>
    <n v="5"/>
    <n v="4"/>
    <n v="5"/>
    <n v="4"/>
    <n v="3"/>
    <n v="4"/>
    <s v="NO"/>
    <n v="5"/>
    <m/>
    <x v="3"/>
    <x v="3"/>
    <x v="3"/>
    <x v="1"/>
    <n v="5"/>
    <x v="3"/>
    <m/>
    <s v="SI"/>
    <s v="SI"/>
    <x v="4"/>
    <m/>
    <x v="1"/>
    <x v="2"/>
    <m/>
    <n v="5"/>
    <n v="5"/>
    <m/>
    <m/>
    <d v="2018-02-09T12:23:24"/>
    <s v="10.150.1.151"/>
  </r>
  <r>
    <x v="10"/>
    <s v="Ciencias de la Salud"/>
    <n v="4"/>
    <n v="231"/>
    <m/>
    <m/>
    <n v="2"/>
    <n v="21"/>
    <m/>
    <n v="1"/>
    <n v="1"/>
    <m/>
    <n v="21"/>
    <n v="22"/>
    <n v="12"/>
    <m/>
    <m/>
    <m/>
    <n v="1"/>
    <n v="1"/>
    <n v="1"/>
    <n v="1"/>
    <n v="1"/>
    <m/>
    <m/>
    <m/>
    <m/>
    <m/>
    <m/>
    <n v="1"/>
    <n v="1"/>
    <n v="1"/>
    <n v="3"/>
    <n v="3"/>
    <n v="4"/>
    <n v="1"/>
    <n v="1"/>
    <x v="6"/>
    <n v="1"/>
    <n v="1"/>
    <n v="1"/>
    <n v="1"/>
    <n v="1"/>
    <n v="1"/>
    <n v="1"/>
    <m/>
    <n v="1"/>
    <m/>
    <x v="5"/>
    <x v="4"/>
    <x v="5"/>
    <x v="4"/>
    <n v="1"/>
    <x v="1"/>
    <m/>
    <s v="SI"/>
    <s v="NO"/>
    <x v="1"/>
    <m/>
    <x v="5"/>
    <x v="5"/>
    <m/>
    <n v="1"/>
    <n v="3"/>
    <m/>
    <m/>
    <d v="2018-02-09T12:23:25"/>
    <s v="10.150.1.151"/>
  </r>
  <r>
    <x v="4"/>
    <s v="Humanidades"/>
    <n v="1"/>
    <n v="232"/>
    <m/>
    <m/>
    <n v="2"/>
    <n v="12"/>
    <m/>
    <n v="4"/>
    <n v="3"/>
    <m/>
    <n v="12"/>
    <n v="20"/>
    <n v="16"/>
    <s v="Biblioteca Conde Duque"/>
    <m/>
    <m/>
    <n v="3"/>
    <n v="3"/>
    <n v="4"/>
    <n v="2"/>
    <m/>
    <m/>
    <n v="3"/>
    <m/>
    <m/>
    <m/>
    <m/>
    <n v="4"/>
    <n v="3"/>
    <n v="2"/>
    <n v="3"/>
    <n v="4"/>
    <n v="4"/>
    <n v="4"/>
    <n v="4"/>
    <x v="4"/>
    <n v="3"/>
    <n v="5"/>
    <n v="5"/>
    <n v="5"/>
    <n v="4"/>
    <n v="4"/>
    <n v="4"/>
    <s v="SI"/>
    <n v="4"/>
    <m/>
    <x v="3"/>
    <x v="0"/>
    <x v="0"/>
    <x v="1"/>
    <n v="5"/>
    <x v="3"/>
    <m/>
    <s v="SI"/>
    <s v="NO"/>
    <x v="1"/>
    <m/>
    <x v="1"/>
    <x v="2"/>
    <m/>
    <n v="4"/>
    <n v="4"/>
    <m/>
    <e v="#NAME?"/>
    <d v="2018-02-09T12:23:27"/>
    <s v="10.150.1.151"/>
  </r>
  <r>
    <x v="24"/>
    <s v="Ciencias de la Salud"/>
    <n v="4"/>
    <n v="233"/>
    <m/>
    <m/>
    <n v="1"/>
    <n v="13"/>
    <m/>
    <n v="1"/>
    <n v="1"/>
    <m/>
    <m/>
    <m/>
    <m/>
    <m/>
    <m/>
    <m/>
    <m/>
    <m/>
    <m/>
    <m/>
    <m/>
    <m/>
    <m/>
    <m/>
    <m/>
    <m/>
    <m/>
    <m/>
    <m/>
    <m/>
    <m/>
    <m/>
    <m/>
    <m/>
    <m/>
    <x v="2"/>
    <m/>
    <m/>
    <m/>
    <m/>
    <m/>
    <m/>
    <m/>
    <m/>
    <m/>
    <m/>
    <x v="4"/>
    <x v="5"/>
    <x v="4"/>
    <x v="3"/>
    <m/>
    <x v="4"/>
    <m/>
    <m/>
    <m/>
    <x v="1"/>
    <m/>
    <x v="3"/>
    <x v="3"/>
    <m/>
    <m/>
    <m/>
    <m/>
    <m/>
    <d v="2018-02-09T12:23:29"/>
    <s v="10.150.1.152"/>
  </r>
  <r>
    <x v="0"/>
    <s v="Ciencias Sociales"/>
    <n v="3"/>
    <n v="234"/>
    <m/>
    <m/>
    <n v="1"/>
    <n v="24"/>
    <m/>
    <n v="2"/>
    <n v="2"/>
    <m/>
    <n v="29"/>
    <n v="24"/>
    <m/>
    <m/>
    <m/>
    <m/>
    <n v="5"/>
    <n v="5"/>
    <n v="4"/>
    <n v="4"/>
    <m/>
    <n v="2"/>
    <n v="3"/>
    <m/>
    <m/>
    <m/>
    <m/>
    <n v="2"/>
    <n v="2"/>
    <n v="2"/>
    <n v="4"/>
    <n v="5"/>
    <n v="5"/>
    <n v="4"/>
    <n v="3"/>
    <x v="4"/>
    <n v="4"/>
    <n v="4"/>
    <n v="4"/>
    <n v="5"/>
    <n v="4"/>
    <n v="4"/>
    <n v="3"/>
    <s v="NO"/>
    <n v="4"/>
    <m/>
    <x v="1"/>
    <x v="0"/>
    <x v="0"/>
    <x v="1"/>
    <n v="5"/>
    <x v="3"/>
    <m/>
    <s v="NO"/>
    <s v="NO"/>
    <x v="1"/>
    <m/>
    <x v="2"/>
    <x v="1"/>
    <m/>
    <n v="4"/>
    <n v="4"/>
    <m/>
    <m/>
    <d v="2018-02-09T12:23:32"/>
    <s v="10.150.1.152"/>
  </r>
  <r>
    <x v="22"/>
    <s v="Humanidades"/>
    <n v="1"/>
    <n v="235"/>
    <m/>
    <m/>
    <n v="3"/>
    <n v="1"/>
    <m/>
    <n v="4"/>
    <n v="5"/>
    <m/>
    <n v="1"/>
    <n v="16"/>
    <m/>
    <s v="Biblioteca Nacional, AGP, AGA, AHN, ASF, Biblioteca IPHE, Archivo Alcalá de Henares"/>
    <m/>
    <m/>
    <n v="5"/>
    <n v="5"/>
    <n v="4"/>
    <n v="4"/>
    <n v="1"/>
    <m/>
    <m/>
    <m/>
    <m/>
    <m/>
    <m/>
    <n v="3"/>
    <n v="4"/>
    <n v="4"/>
    <n v="3"/>
    <n v="4"/>
    <n v="3"/>
    <n v="1"/>
    <n v="3"/>
    <x v="5"/>
    <n v="5"/>
    <n v="5"/>
    <n v="5"/>
    <n v="5"/>
    <n v="5"/>
    <n v="5"/>
    <n v="5"/>
    <s v="SI"/>
    <n v="5"/>
    <m/>
    <x v="1"/>
    <x v="3"/>
    <x v="3"/>
    <x v="1"/>
    <n v="5"/>
    <x v="3"/>
    <m/>
    <s v="SI"/>
    <s v="SI"/>
    <x v="5"/>
    <m/>
    <x v="2"/>
    <x v="1"/>
    <m/>
    <n v="5"/>
    <n v="5"/>
    <m/>
    <m/>
    <d v="2018-02-09T12:23:39"/>
    <s v="10.150.1.152"/>
  </r>
  <r>
    <x v="6"/>
    <s v="Ciencias Sociales"/>
    <n v="3"/>
    <n v="236"/>
    <m/>
    <m/>
    <n v="1"/>
    <n v="9"/>
    <m/>
    <n v="3"/>
    <n v="3"/>
    <m/>
    <n v="9"/>
    <n v="20"/>
    <n v="26"/>
    <m/>
    <m/>
    <m/>
    <n v="2"/>
    <n v="3"/>
    <n v="2"/>
    <n v="3"/>
    <m/>
    <n v="2"/>
    <m/>
    <m/>
    <m/>
    <m/>
    <m/>
    <n v="3"/>
    <n v="2"/>
    <n v="2"/>
    <n v="4"/>
    <n v="3"/>
    <n v="5"/>
    <n v="5"/>
    <n v="3"/>
    <x v="1"/>
    <n v="3"/>
    <n v="3"/>
    <n v="3"/>
    <n v="3"/>
    <n v="3"/>
    <n v="3"/>
    <n v="3"/>
    <s v="NO"/>
    <n v="3"/>
    <m/>
    <x v="0"/>
    <x v="2"/>
    <x v="1"/>
    <x v="2"/>
    <n v="3"/>
    <x v="2"/>
    <m/>
    <s v="NO"/>
    <s v="NO"/>
    <x v="1"/>
    <m/>
    <x v="1"/>
    <x v="1"/>
    <m/>
    <n v="3"/>
    <n v="3"/>
    <m/>
    <m/>
    <d v="2018-02-09T12:23:40"/>
    <s v="10.150.1.152"/>
  </r>
  <r>
    <x v="10"/>
    <s v="Ciencias de la Salud"/>
    <n v="4"/>
    <n v="237"/>
    <m/>
    <m/>
    <n v="1"/>
    <n v="21"/>
    <m/>
    <n v="3"/>
    <n v="3"/>
    <m/>
    <n v="21"/>
    <n v="29"/>
    <n v="28"/>
    <m/>
    <m/>
    <m/>
    <n v="5"/>
    <n v="3"/>
    <n v="4"/>
    <n v="4"/>
    <m/>
    <n v="2"/>
    <n v="3"/>
    <m/>
    <m/>
    <m/>
    <m/>
    <n v="3"/>
    <n v="5"/>
    <n v="4"/>
    <n v="1"/>
    <n v="4"/>
    <n v="4"/>
    <n v="4"/>
    <n v="1"/>
    <x v="3"/>
    <n v="4"/>
    <n v="3"/>
    <n v="3"/>
    <n v="5"/>
    <n v="4"/>
    <n v="4"/>
    <n v="4"/>
    <s v="NO"/>
    <n v="5"/>
    <m/>
    <x v="1"/>
    <x v="0"/>
    <x v="1"/>
    <x v="0"/>
    <n v="4"/>
    <x v="0"/>
    <m/>
    <s v="SI"/>
    <s v="SI"/>
    <x v="5"/>
    <m/>
    <x v="2"/>
    <x v="1"/>
    <m/>
    <n v="4"/>
    <n v="4"/>
    <m/>
    <m/>
    <d v="2018-02-09T12:23:43"/>
    <s v="10.150.1.151"/>
  </r>
  <r>
    <x v="20"/>
    <s v="Ciencias de la Salud"/>
    <n v="4"/>
    <n v="238"/>
    <m/>
    <m/>
    <n v="1"/>
    <n v="20"/>
    <m/>
    <n v="4"/>
    <n v="3"/>
    <m/>
    <n v="20"/>
    <n v="12"/>
    <n v="29"/>
    <m/>
    <m/>
    <m/>
    <n v="4"/>
    <n v="4"/>
    <n v="3"/>
    <n v="4"/>
    <m/>
    <n v="2"/>
    <n v="3"/>
    <m/>
    <m/>
    <m/>
    <m/>
    <n v="3"/>
    <n v="1"/>
    <n v="1"/>
    <n v="4"/>
    <n v="5"/>
    <n v="2"/>
    <n v="4"/>
    <n v="1"/>
    <x v="3"/>
    <n v="4"/>
    <n v="4"/>
    <n v="4"/>
    <n v="4"/>
    <n v="4"/>
    <n v="2"/>
    <n v="4"/>
    <s v="NO"/>
    <n v="4"/>
    <m/>
    <x v="3"/>
    <x v="2"/>
    <x v="0"/>
    <x v="0"/>
    <n v="4"/>
    <x v="0"/>
    <m/>
    <s v="NO"/>
    <s v="NO"/>
    <x v="1"/>
    <m/>
    <x v="0"/>
    <x v="2"/>
    <m/>
    <n v="4"/>
    <n v="4"/>
    <m/>
    <m/>
    <d v="2018-02-09T12:23:43"/>
    <s v="10.150.1.151"/>
  </r>
  <r>
    <x v="5"/>
    <s v="Ciencias Sociales"/>
    <n v="3"/>
    <n v="239"/>
    <m/>
    <m/>
    <n v="2"/>
    <n v="4"/>
    <m/>
    <n v="5"/>
    <n v="3"/>
    <m/>
    <n v="4"/>
    <n v="16"/>
    <n v="18"/>
    <m/>
    <m/>
    <m/>
    <n v="5"/>
    <n v="3"/>
    <n v="3"/>
    <n v="3"/>
    <n v="1"/>
    <m/>
    <m/>
    <m/>
    <m/>
    <m/>
    <m/>
    <n v="3"/>
    <n v="1"/>
    <n v="1"/>
    <n v="4"/>
    <n v="5"/>
    <n v="5"/>
    <n v="5"/>
    <n v="1"/>
    <x v="0"/>
    <n v="2"/>
    <n v="4"/>
    <n v="3"/>
    <n v="4"/>
    <n v="4"/>
    <n v="3"/>
    <n v="4"/>
    <s v="SI"/>
    <n v="4"/>
    <m/>
    <x v="0"/>
    <x v="2"/>
    <x v="1"/>
    <x v="1"/>
    <n v="4"/>
    <x v="0"/>
    <m/>
    <s v="NO"/>
    <s v="NO"/>
    <x v="1"/>
    <m/>
    <x v="0"/>
    <x v="2"/>
    <m/>
    <n v="3"/>
    <n v="3"/>
    <m/>
    <m/>
    <d v="2018-02-09T12:23:46"/>
    <s v="10.150.1.152"/>
  </r>
  <r>
    <x v="4"/>
    <s v="Humanidades"/>
    <n v="1"/>
    <n v="240"/>
    <m/>
    <m/>
    <n v="1"/>
    <n v="12"/>
    <m/>
    <n v="4"/>
    <n v="3"/>
    <m/>
    <n v="12"/>
    <n v="29"/>
    <n v="20"/>
    <m/>
    <m/>
    <m/>
    <n v="4"/>
    <n v="5"/>
    <n v="3"/>
    <n v="2"/>
    <n v="1"/>
    <m/>
    <m/>
    <m/>
    <m/>
    <m/>
    <m/>
    <n v="4"/>
    <n v="4"/>
    <n v="1"/>
    <n v="5"/>
    <n v="4"/>
    <n v="4"/>
    <n v="4"/>
    <n v="1"/>
    <x v="5"/>
    <n v="4"/>
    <n v="4"/>
    <n v="1"/>
    <n v="5"/>
    <n v="4"/>
    <n v="4"/>
    <n v="4"/>
    <s v="NO"/>
    <n v="4"/>
    <m/>
    <x v="1"/>
    <x v="0"/>
    <x v="0"/>
    <x v="0"/>
    <n v="4"/>
    <x v="0"/>
    <m/>
    <s v="NO"/>
    <s v="NO"/>
    <x v="1"/>
    <m/>
    <x v="1"/>
    <x v="2"/>
    <m/>
    <n v="4"/>
    <m/>
    <m/>
    <m/>
    <d v="2018-02-09T12:23:48"/>
    <s v="10.150.1.151"/>
  </r>
  <r>
    <x v="26"/>
    <s v="Ciencias Experimentales"/>
    <n v="2"/>
    <n v="241"/>
    <m/>
    <m/>
    <n v="1"/>
    <n v="7"/>
    <m/>
    <n v="3"/>
    <n v="1"/>
    <m/>
    <n v="7"/>
    <n v="2"/>
    <m/>
    <m/>
    <m/>
    <m/>
    <n v="3"/>
    <n v="4"/>
    <n v="3"/>
    <n v="4"/>
    <n v="1"/>
    <m/>
    <m/>
    <m/>
    <m/>
    <m/>
    <m/>
    <n v="3"/>
    <n v="2"/>
    <n v="2"/>
    <n v="2"/>
    <n v="5"/>
    <n v="5"/>
    <n v="4"/>
    <n v="4"/>
    <x v="4"/>
    <n v="3"/>
    <n v="3"/>
    <n v="3"/>
    <n v="3"/>
    <n v="3"/>
    <n v="3"/>
    <n v="3"/>
    <s v="NO"/>
    <n v="3"/>
    <m/>
    <x v="1"/>
    <x v="0"/>
    <x v="0"/>
    <x v="1"/>
    <n v="5"/>
    <x v="0"/>
    <m/>
    <s v="NO"/>
    <s v="NO"/>
    <x v="1"/>
    <m/>
    <x v="2"/>
    <x v="1"/>
    <m/>
    <n v="4"/>
    <n v="3"/>
    <m/>
    <m/>
    <d v="2018-02-09T12:23:49"/>
    <s v="10.150.1.151"/>
  </r>
  <r>
    <x v="9"/>
    <s v="Ciencias de la Salud"/>
    <n v="4"/>
    <n v="242"/>
    <m/>
    <m/>
    <n v="1"/>
    <n v="25"/>
    <m/>
    <n v="3"/>
    <n v="2"/>
    <m/>
    <n v="25"/>
    <n v="29"/>
    <m/>
    <m/>
    <m/>
    <m/>
    <n v="2"/>
    <n v="3"/>
    <n v="3"/>
    <n v="3"/>
    <m/>
    <n v="2"/>
    <n v="3"/>
    <n v="4"/>
    <m/>
    <m/>
    <m/>
    <n v="4"/>
    <n v="2"/>
    <n v="4"/>
    <n v="2"/>
    <n v="4"/>
    <n v="3"/>
    <n v="3"/>
    <n v="1"/>
    <x v="1"/>
    <n v="3"/>
    <n v="3"/>
    <n v="3"/>
    <n v="3"/>
    <n v="3"/>
    <n v="3"/>
    <n v="3"/>
    <s v="NO"/>
    <n v="4"/>
    <m/>
    <x v="0"/>
    <x v="2"/>
    <x v="1"/>
    <x v="2"/>
    <n v="3"/>
    <x v="2"/>
    <m/>
    <s v="SI"/>
    <s v="NO"/>
    <x v="1"/>
    <m/>
    <x v="0"/>
    <x v="0"/>
    <m/>
    <n v="3"/>
    <n v="4"/>
    <m/>
    <m/>
    <d v="2018-02-09T12:23:50"/>
    <s v="10.150.1.152"/>
  </r>
  <r>
    <x v="6"/>
    <s v="Ciencias Sociales"/>
    <n v="3"/>
    <n v="243"/>
    <m/>
    <m/>
    <n v="1"/>
    <n v="9"/>
    <m/>
    <n v="4"/>
    <n v="3"/>
    <m/>
    <n v="9"/>
    <n v="20"/>
    <m/>
    <s v="Biblioteca pablo iglesias (alcobendas)"/>
    <m/>
    <m/>
    <n v="3"/>
    <n v="3"/>
    <n v="2"/>
    <n v="2"/>
    <n v="1"/>
    <m/>
    <m/>
    <m/>
    <m/>
    <m/>
    <m/>
    <n v="3"/>
    <n v="1"/>
    <n v="1"/>
    <n v="3"/>
    <n v="4"/>
    <n v="4"/>
    <n v="4"/>
    <n v="1"/>
    <x v="0"/>
    <n v="4"/>
    <n v="2"/>
    <n v="3"/>
    <n v="3"/>
    <n v="3"/>
    <m/>
    <n v="3"/>
    <s v="NO"/>
    <n v="4"/>
    <m/>
    <x v="3"/>
    <x v="4"/>
    <x v="1"/>
    <x v="0"/>
    <n v="4"/>
    <x v="0"/>
    <m/>
    <s v="SI"/>
    <s v="SI"/>
    <x v="2"/>
    <m/>
    <x v="0"/>
    <x v="2"/>
    <m/>
    <n v="3"/>
    <m/>
    <m/>
    <m/>
    <d v="2018-02-09T12:23:52"/>
    <s v="10.150.1.152"/>
  </r>
  <r>
    <x v="20"/>
    <s v="Ciencias de la Salud"/>
    <n v="4"/>
    <n v="244"/>
    <m/>
    <m/>
    <n v="1"/>
    <n v="20"/>
    <m/>
    <n v="4"/>
    <n v="3"/>
    <m/>
    <n v="20"/>
    <n v="26"/>
    <n v="9"/>
    <m/>
    <m/>
    <m/>
    <n v="4"/>
    <n v="4"/>
    <n v="4"/>
    <n v="4"/>
    <m/>
    <m/>
    <n v="3"/>
    <m/>
    <m/>
    <m/>
    <m/>
    <n v="5"/>
    <n v="3"/>
    <n v="3"/>
    <n v="3"/>
    <n v="4"/>
    <n v="1"/>
    <n v="3"/>
    <n v="1"/>
    <x v="4"/>
    <n v="5"/>
    <n v="5"/>
    <n v="3"/>
    <n v="5"/>
    <n v="4"/>
    <n v="4"/>
    <n v="5"/>
    <s v="NO"/>
    <n v="4"/>
    <m/>
    <x v="1"/>
    <x v="3"/>
    <x v="0"/>
    <x v="1"/>
    <n v="5"/>
    <x v="3"/>
    <m/>
    <s v="NO"/>
    <s v="NO"/>
    <x v="1"/>
    <m/>
    <x v="2"/>
    <x v="1"/>
    <m/>
    <n v="5"/>
    <n v="4"/>
    <m/>
    <m/>
    <d v="2018-02-09T12:23:56"/>
    <s v="10.150.1.151"/>
  </r>
  <r>
    <x v="1"/>
    <s v="Ciencias de la Salud"/>
    <n v="4"/>
    <n v="245"/>
    <m/>
    <m/>
    <n v="2"/>
    <n v="18"/>
    <m/>
    <n v="5"/>
    <n v="1"/>
    <m/>
    <n v="18"/>
    <n v="29"/>
    <m/>
    <s v="Bibliotecas 24 horas y bibliotecas cercanas a mi casa."/>
    <m/>
    <m/>
    <n v="4"/>
    <n v="4"/>
    <n v="4"/>
    <n v="4"/>
    <n v="1"/>
    <m/>
    <n v="3"/>
    <m/>
    <m/>
    <m/>
    <m/>
    <n v="3"/>
    <n v="1"/>
    <n v="1"/>
    <n v="1"/>
    <n v="5"/>
    <n v="5"/>
    <n v="5"/>
    <n v="1"/>
    <x v="4"/>
    <n v="3"/>
    <n v="4"/>
    <n v="3"/>
    <n v="4"/>
    <n v="3"/>
    <n v="3"/>
    <n v="3"/>
    <s v="NO"/>
    <n v="3"/>
    <m/>
    <x v="0"/>
    <x v="2"/>
    <x v="1"/>
    <x v="2"/>
    <n v="3"/>
    <x v="2"/>
    <m/>
    <s v="NO"/>
    <s v="NO"/>
    <x v="1"/>
    <m/>
    <x v="0"/>
    <x v="2"/>
    <m/>
    <n v="4"/>
    <n v="4"/>
    <m/>
    <m/>
    <d v="2018-02-09T12:23:56"/>
    <s v="10.150.1.151"/>
  </r>
  <r>
    <x v="4"/>
    <s v="Humanidades"/>
    <n v="1"/>
    <n v="246"/>
    <m/>
    <m/>
    <n v="1"/>
    <n v="12"/>
    <m/>
    <n v="3"/>
    <n v="3"/>
    <m/>
    <n v="12"/>
    <n v="29"/>
    <m/>
    <m/>
    <m/>
    <m/>
    <n v="4"/>
    <n v="2"/>
    <n v="4"/>
    <n v="3"/>
    <m/>
    <n v="2"/>
    <n v="3"/>
    <m/>
    <m/>
    <m/>
    <m/>
    <n v="4"/>
    <n v="1"/>
    <n v="1"/>
    <n v="4"/>
    <n v="5"/>
    <n v="4"/>
    <n v="5"/>
    <n v="2"/>
    <x v="4"/>
    <n v="4"/>
    <n v="4"/>
    <n v="3"/>
    <n v="4"/>
    <n v="5"/>
    <n v="3"/>
    <n v="4"/>
    <s v="NO"/>
    <n v="4"/>
    <m/>
    <x v="3"/>
    <x v="1"/>
    <x v="1"/>
    <x v="1"/>
    <n v="4"/>
    <x v="3"/>
    <m/>
    <s v="SI"/>
    <s v="NO"/>
    <x v="1"/>
    <m/>
    <x v="1"/>
    <x v="0"/>
    <m/>
    <n v="4"/>
    <n v="3"/>
    <m/>
    <m/>
    <d v="2018-02-09T12:23:58"/>
    <s v="10.150.1.151"/>
  </r>
  <r>
    <x v="7"/>
    <s v="Humanidades"/>
    <n v="1"/>
    <n v="247"/>
    <m/>
    <m/>
    <n v="3"/>
    <n v="14"/>
    <m/>
    <n v="3"/>
    <n v="4"/>
    <m/>
    <n v="14"/>
    <n v="29"/>
    <n v="16"/>
    <m/>
    <m/>
    <m/>
    <n v="3"/>
    <n v="3"/>
    <n v="3"/>
    <n v="3"/>
    <m/>
    <m/>
    <n v="3"/>
    <m/>
    <m/>
    <m/>
    <m/>
    <n v="2"/>
    <n v="2"/>
    <n v="2"/>
    <n v="4"/>
    <n v="2"/>
    <n v="5"/>
    <n v="2"/>
    <n v="3"/>
    <x v="1"/>
    <n v="2"/>
    <n v="3"/>
    <n v="3"/>
    <n v="3"/>
    <n v="3"/>
    <n v="2"/>
    <n v="3"/>
    <s v="SI"/>
    <n v="3"/>
    <m/>
    <x v="0"/>
    <x v="4"/>
    <x v="2"/>
    <x v="2"/>
    <n v="3"/>
    <x v="2"/>
    <m/>
    <s v="SI"/>
    <s v="SI"/>
    <x v="4"/>
    <m/>
    <x v="0"/>
    <x v="0"/>
    <m/>
    <n v="2"/>
    <n v="1"/>
    <m/>
    <s v="Los fondos de la sección de hebreo de la biblioteca de Filología son de difícil acceso dado su traslado a depósito y los alumnos no cuentan con suficientes Biblias en hebreo para trabajar, además de presentarse casi la mitad de los libros como &quot;buscándolo&quot;, lo que hace imposible su uso."/>
    <d v="2018-02-09T12:24:01"/>
    <s v="10.150.1.151"/>
  </r>
  <r>
    <x v="13"/>
    <s v="Ciencias Sociales"/>
    <n v="3"/>
    <n v="248"/>
    <m/>
    <m/>
    <n v="1"/>
    <n v="26"/>
    <m/>
    <n v="1"/>
    <n v="1"/>
    <m/>
    <m/>
    <m/>
    <m/>
    <m/>
    <m/>
    <m/>
    <n v="4"/>
    <n v="4"/>
    <n v="4"/>
    <n v="4"/>
    <n v="1"/>
    <m/>
    <m/>
    <m/>
    <m/>
    <m/>
    <m/>
    <n v="1"/>
    <n v="1"/>
    <n v="1"/>
    <n v="2"/>
    <n v="4"/>
    <n v="4"/>
    <n v="3"/>
    <n v="1"/>
    <x v="1"/>
    <n v="4"/>
    <n v="3"/>
    <n v="3"/>
    <n v="4"/>
    <n v="3"/>
    <n v="3"/>
    <n v="3"/>
    <s v="NO"/>
    <n v="3"/>
    <m/>
    <x v="3"/>
    <x v="0"/>
    <x v="0"/>
    <x v="0"/>
    <n v="4"/>
    <x v="2"/>
    <m/>
    <s v="NO"/>
    <s v="NO"/>
    <x v="1"/>
    <m/>
    <x v="1"/>
    <x v="2"/>
    <m/>
    <n v="4"/>
    <n v="4"/>
    <m/>
    <m/>
    <d v="2018-02-09T12:24:01"/>
    <s v="10.150.1.151"/>
  </r>
  <r>
    <x v="19"/>
    <s v="Ciencias Sociales"/>
    <n v="3"/>
    <n v="249"/>
    <m/>
    <m/>
    <n v="1"/>
    <n v="5"/>
    <m/>
    <n v="4"/>
    <n v="2"/>
    <m/>
    <n v="5"/>
    <n v="29"/>
    <m/>
    <m/>
    <m/>
    <m/>
    <n v="4"/>
    <n v="5"/>
    <n v="3"/>
    <n v="3"/>
    <m/>
    <n v="2"/>
    <m/>
    <n v="4"/>
    <n v="3"/>
    <m/>
    <m/>
    <n v="5"/>
    <n v="1"/>
    <n v="3"/>
    <n v="4"/>
    <n v="5"/>
    <n v="4"/>
    <n v="4"/>
    <n v="1"/>
    <x v="2"/>
    <n v="4"/>
    <n v="4"/>
    <n v="2"/>
    <n v="2"/>
    <n v="5"/>
    <n v="2"/>
    <n v="4"/>
    <s v="NO"/>
    <n v="4"/>
    <m/>
    <x v="1"/>
    <x v="0"/>
    <x v="3"/>
    <x v="1"/>
    <n v="5"/>
    <x v="3"/>
    <m/>
    <s v="SI"/>
    <s v="NO"/>
    <x v="1"/>
    <m/>
    <x v="0"/>
    <x v="2"/>
    <m/>
    <n v="4"/>
    <n v="3"/>
    <m/>
    <s v="Respecto a la biblioteca de la facultad de empresariales: se agradecería que abriera a la misma hora que empiezan las clases de la facultad: a las 8:30 y no a las 9:00&lt;br&gt;Respecto a la misma biblioteca en otoño-invierno (de octubre a marzo): hace frío en el piso de arriba. Y en la sala de lectura del piso inferior la temperatura es ligeramente elevada."/>
    <d v="2018-02-09T12:24:07"/>
    <s v="10.150.1.151"/>
  </r>
  <r>
    <x v="21"/>
    <s v="Ciencias Experimentales"/>
    <n v="2"/>
    <n v="250"/>
    <m/>
    <m/>
    <n v="1"/>
    <n v="17"/>
    <m/>
    <n v="2"/>
    <n v="1"/>
    <m/>
    <n v="17"/>
    <m/>
    <m/>
    <m/>
    <m/>
    <m/>
    <n v="4"/>
    <n v="4"/>
    <n v="4"/>
    <m/>
    <n v="1"/>
    <m/>
    <m/>
    <m/>
    <m/>
    <m/>
    <m/>
    <n v="2"/>
    <n v="2"/>
    <n v="2"/>
    <n v="2"/>
    <n v="4"/>
    <n v="3"/>
    <n v="3"/>
    <n v="2"/>
    <x v="1"/>
    <n v="2"/>
    <n v="1"/>
    <n v="2"/>
    <n v="4"/>
    <n v="2"/>
    <n v="3"/>
    <n v="1"/>
    <m/>
    <m/>
    <m/>
    <x v="0"/>
    <x v="2"/>
    <x v="1"/>
    <x v="0"/>
    <n v="3"/>
    <x v="2"/>
    <m/>
    <s v="NO"/>
    <s v="NO"/>
    <x v="3"/>
    <m/>
    <x v="1"/>
    <x v="2"/>
    <m/>
    <n v="3"/>
    <n v="3"/>
    <m/>
    <m/>
    <d v="2018-02-09T12:24:07"/>
    <s v="10.150.1.152"/>
  </r>
  <r>
    <x v="24"/>
    <s v="Ciencias de la Salud"/>
    <n v="4"/>
    <n v="251"/>
    <m/>
    <m/>
    <n v="1"/>
    <n v="13"/>
    <m/>
    <n v="3"/>
    <n v="2"/>
    <m/>
    <n v="29"/>
    <n v="13"/>
    <n v="19"/>
    <m/>
    <m/>
    <m/>
    <n v="1"/>
    <n v="2"/>
    <n v="3"/>
    <n v="2"/>
    <m/>
    <n v="2"/>
    <m/>
    <m/>
    <m/>
    <m/>
    <m/>
    <n v="2"/>
    <n v="1"/>
    <n v="1"/>
    <n v="1"/>
    <n v="5"/>
    <n v="5"/>
    <n v="5"/>
    <n v="1"/>
    <x v="1"/>
    <n v="2"/>
    <n v="3"/>
    <n v="2"/>
    <n v="3"/>
    <n v="3"/>
    <n v="3"/>
    <n v="4"/>
    <s v="NO"/>
    <n v="3"/>
    <m/>
    <x v="0"/>
    <x v="1"/>
    <x v="2"/>
    <x v="2"/>
    <n v="4"/>
    <x v="0"/>
    <m/>
    <s v="NO"/>
    <s v="NO"/>
    <x v="1"/>
    <m/>
    <x v="0"/>
    <x v="4"/>
    <m/>
    <n v="1"/>
    <n v="3"/>
    <m/>
    <s v="los estudiantes necesitamos horarios mas amplios de estudio. solo durante la epoca de examenes abren todos los días y durante el curso tenemos mas examenes a parte de los finales y necesitariamos que abrisen alguna biblioteca sábados y domingos. Es una pena que la ucm no tenga ni una biblioteca abierta los domingos durante el año. asi como quieren que mejoremos nuestros datos academicos...."/>
    <d v="2018-02-09T12:24:09"/>
    <s v="10.150.1.151"/>
  </r>
  <r>
    <x v="2"/>
    <s v="Ciencias Sociales"/>
    <n v="3"/>
    <n v="252"/>
    <m/>
    <m/>
    <n v="1"/>
    <n v="3"/>
    <m/>
    <n v="3"/>
    <n v="3"/>
    <m/>
    <n v="3"/>
    <m/>
    <m/>
    <m/>
    <m/>
    <m/>
    <n v="4"/>
    <n v="4"/>
    <n v="3"/>
    <n v="3"/>
    <n v="1"/>
    <m/>
    <m/>
    <m/>
    <m/>
    <m/>
    <m/>
    <n v="4"/>
    <n v="2"/>
    <n v="3"/>
    <n v="1"/>
    <n v="5"/>
    <n v="3"/>
    <n v="5"/>
    <m/>
    <x v="1"/>
    <n v="1"/>
    <n v="5"/>
    <n v="3"/>
    <n v="2"/>
    <n v="5"/>
    <n v="3"/>
    <n v="4"/>
    <s v="SI"/>
    <n v="5"/>
    <m/>
    <x v="1"/>
    <x v="3"/>
    <x v="0"/>
    <x v="1"/>
    <n v="5"/>
    <x v="3"/>
    <m/>
    <s v="SI"/>
    <s v="NO"/>
    <x v="3"/>
    <m/>
    <x v="2"/>
    <x v="1"/>
    <m/>
    <n v="5"/>
    <n v="4"/>
    <m/>
    <m/>
    <d v="2018-02-09T12:24:10"/>
    <s v="10.150.1.151"/>
  </r>
  <r>
    <x v="14"/>
    <s v="Humanidades"/>
    <n v="1"/>
    <n v="253"/>
    <m/>
    <m/>
    <n v="1"/>
    <n v="16"/>
    <m/>
    <n v="5"/>
    <n v="5"/>
    <m/>
    <n v="16"/>
    <n v="29"/>
    <n v="14"/>
    <m/>
    <m/>
    <m/>
    <n v="5"/>
    <n v="5"/>
    <n v="4"/>
    <n v="3"/>
    <m/>
    <m/>
    <n v="3"/>
    <m/>
    <m/>
    <m/>
    <m/>
    <n v="5"/>
    <n v="3"/>
    <n v="4"/>
    <n v="3"/>
    <n v="4"/>
    <n v="4"/>
    <n v="4"/>
    <n v="4"/>
    <x v="4"/>
    <n v="5"/>
    <n v="5"/>
    <n v="2"/>
    <n v="5"/>
    <n v="5"/>
    <n v="4"/>
    <n v="5"/>
    <s v="NO"/>
    <n v="5"/>
    <m/>
    <x v="1"/>
    <x v="3"/>
    <x v="3"/>
    <x v="1"/>
    <n v="5"/>
    <x v="3"/>
    <m/>
    <s v="NO"/>
    <s v="NO"/>
    <x v="1"/>
    <m/>
    <x v="2"/>
    <x v="0"/>
    <m/>
    <n v="5"/>
    <n v="4"/>
    <m/>
    <s v="Estaría bien, especialmente para los alumnos de humanidades, la posibilidad de que hubiese cursos de biblioteconomía o gestión de archivos para aquellos que estuviesen interesados en las salidas relacionadas con la documentacion y los archivos. "/>
    <d v="2018-02-09T12:24:13"/>
    <s v="10.150.1.151"/>
  </r>
  <r>
    <x v="22"/>
    <s v="Humanidades"/>
    <n v="1"/>
    <n v="254"/>
    <m/>
    <m/>
    <n v="2"/>
    <n v="1"/>
    <m/>
    <n v="3"/>
    <n v="3"/>
    <m/>
    <n v="1"/>
    <m/>
    <m/>
    <m/>
    <m/>
    <m/>
    <n v="5"/>
    <n v="5"/>
    <n v="4"/>
    <n v="2"/>
    <n v="1"/>
    <m/>
    <m/>
    <m/>
    <m/>
    <m/>
    <m/>
    <n v="4"/>
    <n v="4"/>
    <n v="3"/>
    <n v="3"/>
    <n v="5"/>
    <n v="5"/>
    <n v="5"/>
    <n v="1"/>
    <x v="4"/>
    <n v="3"/>
    <n v="4"/>
    <n v="3"/>
    <n v="5"/>
    <n v="5"/>
    <n v="5"/>
    <n v="4"/>
    <s v="SI"/>
    <n v="4"/>
    <m/>
    <x v="1"/>
    <x v="2"/>
    <x v="0"/>
    <x v="1"/>
    <n v="5"/>
    <x v="3"/>
    <m/>
    <s v="SI"/>
    <s v="SI"/>
    <x v="4"/>
    <m/>
    <x v="2"/>
    <x v="2"/>
    <m/>
    <n v="4"/>
    <n v="3"/>
    <m/>
    <m/>
    <d v="2018-02-09T12:24:14"/>
    <s v="10.150.1.151"/>
  </r>
  <r>
    <x v="0"/>
    <s v="Ciencias Sociales"/>
    <n v="3"/>
    <n v="255"/>
    <m/>
    <m/>
    <n v="1"/>
    <n v="24"/>
    <m/>
    <n v="2"/>
    <n v="1"/>
    <m/>
    <n v="24"/>
    <m/>
    <m/>
    <m/>
    <m/>
    <m/>
    <n v="4"/>
    <n v="4"/>
    <n v="4"/>
    <n v="4"/>
    <m/>
    <n v="2"/>
    <m/>
    <m/>
    <m/>
    <m/>
    <m/>
    <n v="3"/>
    <n v="1"/>
    <n v="1"/>
    <n v="4"/>
    <n v="5"/>
    <n v="1"/>
    <n v="5"/>
    <n v="1"/>
    <x v="3"/>
    <n v="3"/>
    <n v="4"/>
    <n v="2"/>
    <n v="3"/>
    <n v="2"/>
    <n v="3"/>
    <n v="3"/>
    <s v="NO"/>
    <n v="3"/>
    <m/>
    <x v="0"/>
    <x v="1"/>
    <x v="1"/>
    <x v="0"/>
    <n v="4"/>
    <x v="0"/>
    <m/>
    <s v="NO"/>
    <s v="NO"/>
    <x v="1"/>
    <m/>
    <x v="1"/>
    <x v="2"/>
    <m/>
    <n v="3"/>
    <m/>
    <m/>
    <m/>
    <d v="2018-02-09T12:24:20"/>
    <s v="10.150.1.151"/>
  </r>
  <r>
    <x v="9"/>
    <s v="Ciencias de la Salud"/>
    <n v="4"/>
    <n v="256"/>
    <m/>
    <m/>
    <n v="1"/>
    <n v="25"/>
    <m/>
    <n v="4"/>
    <n v="5"/>
    <m/>
    <n v="25"/>
    <n v="25"/>
    <n v="29"/>
    <m/>
    <m/>
    <m/>
    <n v="1"/>
    <n v="3"/>
    <n v="2"/>
    <n v="4"/>
    <m/>
    <n v="2"/>
    <m/>
    <n v="4"/>
    <s v="2 de la mañana"/>
    <m/>
    <m/>
    <n v="3"/>
    <n v="2"/>
    <n v="4"/>
    <n v="5"/>
    <n v="5"/>
    <n v="5"/>
    <n v="5"/>
    <n v="4"/>
    <x v="1"/>
    <n v="3"/>
    <n v="1"/>
    <n v="2"/>
    <n v="4"/>
    <n v="2"/>
    <n v="5"/>
    <n v="5"/>
    <s v="NO"/>
    <n v="4"/>
    <m/>
    <x v="1"/>
    <x v="4"/>
    <x v="2"/>
    <x v="0"/>
    <n v="3"/>
    <x v="2"/>
    <m/>
    <s v="NO"/>
    <s v="NO"/>
    <x v="1"/>
    <m/>
    <x v="2"/>
    <x v="1"/>
    <m/>
    <n v="3"/>
    <n v="4"/>
    <m/>
    <s v="Sería ideal que los horarios de estudio se amplíen, los sábados y domingo son algunos días que se agradecería que estuviese abierta, y sobre todo que se haga un control de quien entra en la biblioteca de la universidad, varias veces me encuentro alumnos de la E. S. O que no son de la universidad, haciendo ruido, distrayendo, comiendo y riendose"/>
    <d v="2018-02-09T12:24:28"/>
    <s v="10.150.1.151"/>
  </r>
  <r>
    <x v="1"/>
    <s v="Ciencias de la Salud"/>
    <n v="4"/>
    <n v="257"/>
    <m/>
    <m/>
    <n v="1"/>
    <n v="18"/>
    <m/>
    <n v="2"/>
    <n v="3"/>
    <m/>
    <n v="18"/>
    <n v="22"/>
    <n v="13"/>
    <m/>
    <m/>
    <m/>
    <n v="2"/>
    <n v="4"/>
    <n v="4"/>
    <n v="4"/>
    <m/>
    <n v="2"/>
    <m/>
    <n v="4"/>
    <n v="23"/>
    <m/>
    <m/>
    <n v="4"/>
    <n v="1"/>
    <n v="4"/>
    <n v="1"/>
    <n v="5"/>
    <n v="3"/>
    <n v="5"/>
    <n v="2"/>
    <x v="4"/>
    <n v="5"/>
    <n v="5"/>
    <n v="3"/>
    <n v="4"/>
    <n v="5"/>
    <n v="3"/>
    <n v="4"/>
    <s v="NO"/>
    <n v="4"/>
    <m/>
    <x v="1"/>
    <x v="1"/>
    <x v="0"/>
    <x v="1"/>
    <n v="5"/>
    <x v="3"/>
    <m/>
    <s v="NO"/>
    <s v="NO"/>
    <x v="1"/>
    <m/>
    <x v="2"/>
    <x v="1"/>
    <m/>
    <n v="4"/>
    <n v="4"/>
    <m/>
    <s v="No me he enterado de los cursos de formación, por tanto no he podido asistir"/>
    <d v="2018-02-09T12:24:41"/>
    <s v="10.150.1.151"/>
  </r>
  <r>
    <x v="5"/>
    <s v="Ciencias Sociales"/>
    <n v="3"/>
    <n v="258"/>
    <m/>
    <m/>
    <n v="1"/>
    <n v="4"/>
    <m/>
    <n v="4"/>
    <n v="1"/>
    <m/>
    <n v="4"/>
    <m/>
    <m/>
    <m/>
    <m/>
    <m/>
    <n v="3"/>
    <n v="5"/>
    <n v="5"/>
    <n v="4"/>
    <m/>
    <n v="2"/>
    <n v="3"/>
    <m/>
    <m/>
    <m/>
    <m/>
    <n v="4"/>
    <n v="3"/>
    <n v="1"/>
    <n v="1"/>
    <n v="4"/>
    <n v="4"/>
    <n v="2"/>
    <n v="2"/>
    <x v="4"/>
    <n v="5"/>
    <n v="5"/>
    <n v="5"/>
    <n v="5"/>
    <n v="5"/>
    <n v="3"/>
    <n v="5"/>
    <s v="NO"/>
    <n v="3"/>
    <m/>
    <x v="1"/>
    <x v="3"/>
    <x v="3"/>
    <x v="1"/>
    <n v="5"/>
    <x v="3"/>
    <m/>
    <s v="NO"/>
    <s v="NO"/>
    <x v="2"/>
    <m/>
    <x v="2"/>
    <x v="1"/>
    <m/>
    <n v="5"/>
    <n v="4"/>
    <m/>
    <m/>
    <d v="2018-02-09T12:24:41"/>
    <s v="10.150.1.152"/>
  </r>
  <r>
    <x v="7"/>
    <s v="Humanidades"/>
    <n v="1"/>
    <n v="259"/>
    <m/>
    <m/>
    <n v="1"/>
    <n v="14"/>
    <m/>
    <n v="4"/>
    <n v="3"/>
    <m/>
    <n v="14"/>
    <n v="29"/>
    <n v="15"/>
    <m/>
    <m/>
    <m/>
    <n v="3"/>
    <n v="4"/>
    <n v="5"/>
    <n v="3"/>
    <m/>
    <n v="2"/>
    <n v="3"/>
    <n v="4"/>
    <n v="24"/>
    <m/>
    <m/>
    <n v="2"/>
    <n v="1"/>
    <n v="2"/>
    <n v="3"/>
    <n v="5"/>
    <n v="3"/>
    <n v="5"/>
    <n v="1"/>
    <x v="4"/>
    <n v="5"/>
    <n v="3"/>
    <n v="3"/>
    <n v="5"/>
    <n v="4"/>
    <n v="2"/>
    <n v="4"/>
    <s v="NO"/>
    <n v="5"/>
    <m/>
    <x v="3"/>
    <x v="1"/>
    <x v="1"/>
    <x v="2"/>
    <n v="3"/>
    <x v="0"/>
    <m/>
    <s v="NO"/>
    <s v="NO"/>
    <x v="1"/>
    <m/>
    <x v="2"/>
    <x v="1"/>
    <m/>
    <n v="3"/>
    <n v="3"/>
    <m/>
    <m/>
    <d v="2018-02-09T12:24:50"/>
    <s v="10.150.1.152"/>
  </r>
  <r>
    <x v="17"/>
    <s v="Ciencias Experimentales"/>
    <n v="2"/>
    <n v="260"/>
    <m/>
    <m/>
    <n v="1"/>
    <n v="2"/>
    <m/>
    <n v="5"/>
    <n v="3"/>
    <m/>
    <n v="29"/>
    <n v="2"/>
    <m/>
    <m/>
    <m/>
    <m/>
    <n v="5"/>
    <n v="5"/>
    <n v="4"/>
    <n v="5"/>
    <m/>
    <m/>
    <n v="3"/>
    <m/>
    <m/>
    <m/>
    <m/>
    <n v="1"/>
    <n v="5"/>
    <n v="4"/>
    <n v="1"/>
    <n v="5"/>
    <n v="5"/>
    <n v="1"/>
    <n v="1"/>
    <x v="3"/>
    <n v="4"/>
    <n v="5"/>
    <n v="4"/>
    <n v="4"/>
    <n v="5"/>
    <n v="3"/>
    <n v="2"/>
    <m/>
    <n v="4"/>
    <m/>
    <x v="1"/>
    <x v="0"/>
    <x v="1"/>
    <x v="1"/>
    <n v="4"/>
    <x v="0"/>
    <m/>
    <s v="NO"/>
    <s v="NO"/>
    <x v="1"/>
    <m/>
    <x v="1"/>
    <x v="1"/>
    <m/>
    <n v="5"/>
    <m/>
    <m/>
    <s v="Globalmente el servicio es muy bueno, lo único que podría sugerir es que tengan los mismos sillones o sillas medio reclinables que tienen en la Zambrano a otras bibliotecas puesto que son super cómodas!"/>
    <d v="2018-02-09T12:24:53"/>
    <s v="10.150.1.151"/>
  </r>
  <r>
    <x v="20"/>
    <s v="Ciencias de la Salud"/>
    <n v="4"/>
    <n v="261"/>
    <m/>
    <m/>
    <n v="1"/>
    <n v="20"/>
    <m/>
    <n v="4"/>
    <n v="4"/>
    <m/>
    <n v="29"/>
    <n v="20"/>
    <n v="12"/>
    <m/>
    <m/>
    <m/>
    <n v="4"/>
    <n v="4"/>
    <n v="4"/>
    <n v="2"/>
    <m/>
    <n v="2"/>
    <n v="3"/>
    <m/>
    <m/>
    <m/>
    <m/>
    <n v="4"/>
    <n v="4"/>
    <n v="3"/>
    <n v="4"/>
    <n v="5"/>
    <n v="4"/>
    <n v="5"/>
    <n v="2"/>
    <x v="4"/>
    <n v="4"/>
    <n v="4"/>
    <n v="4"/>
    <n v="4"/>
    <n v="4"/>
    <n v="3"/>
    <n v="4"/>
    <s v="NO"/>
    <n v="4"/>
    <m/>
    <x v="3"/>
    <x v="2"/>
    <x v="0"/>
    <x v="0"/>
    <n v="4"/>
    <x v="0"/>
    <m/>
    <s v="SI"/>
    <s v="NO"/>
    <x v="1"/>
    <m/>
    <x v="1"/>
    <x v="2"/>
    <m/>
    <n v="4"/>
    <n v="4"/>
    <m/>
    <s v="No he podido asistir a los cursos de formación por motivos de horarios ."/>
    <d v="2018-02-09T12:25:05"/>
    <s v="10.150.1.152"/>
  </r>
  <r>
    <x v="10"/>
    <s v="Ciencias de la Salud"/>
    <n v="4"/>
    <n v="262"/>
    <m/>
    <m/>
    <n v="1"/>
    <n v="21"/>
    <m/>
    <n v="2"/>
    <n v="1"/>
    <m/>
    <n v="21"/>
    <n v="25"/>
    <n v="29"/>
    <m/>
    <m/>
    <m/>
    <n v="4"/>
    <n v="3"/>
    <n v="5"/>
    <n v="5"/>
    <m/>
    <n v="2"/>
    <m/>
    <m/>
    <m/>
    <m/>
    <m/>
    <n v="3"/>
    <n v="2"/>
    <n v="4"/>
    <n v="4"/>
    <n v="5"/>
    <n v="5"/>
    <n v="5"/>
    <n v="3"/>
    <x v="1"/>
    <n v="3"/>
    <n v="4"/>
    <n v="5"/>
    <n v="5"/>
    <n v="5"/>
    <n v="4"/>
    <n v="5"/>
    <s v="NO"/>
    <n v="5"/>
    <m/>
    <x v="1"/>
    <x v="0"/>
    <x v="0"/>
    <x v="1"/>
    <n v="5"/>
    <x v="3"/>
    <m/>
    <s v="NO"/>
    <s v="NO"/>
    <x v="1"/>
    <m/>
    <x v="3"/>
    <x v="3"/>
    <m/>
    <n v="4"/>
    <n v="3"/>
    <m/>
    <m/>
    <d v="2018-02-09T12:25:07"/>
    <s v="10.150.1.151"/>
  </r>
  <r>
    <x v="6"/>
    <s v="Ciencias Sociales"/>
    <n v="3"/>
    <n v="263"/>
    <m/>
    <m/>
    <n v="1"/>
    <n v="9"/>
    <m/>
    <n v="2"/>
    <n v="3"/>
    <m/>
    <n v="9"/>
    <n v="19"/>
    <n v="18"/>
    <m/>
    <m/>
    <m/>
    <n v="4"/>
    <n v="4"/>
    <n v="4"/>
    <n v="4"/>
    <m/>
    <n v="2"/>
    <m/>
    <m/>
    <m/>
    <m/>
    <m/>
    <n v="3"/>
    <n v="1"/>
    <n v="2"/>
    <n v="2"/>
    <n v="3"/>
    <n v="3"/>
    <n v="4"/>
    <n v="2"/>
    <x v="1"/>
    <n v="3"/>
    <n v="3"/>
    <n v="3"/>
    <n v="3"/>
    <n v="3"/>
    <n v="3"/>
    <n v="3"/>
    <s v="NO"/>
    <n v="2"/>
    <m/>
    <x v="3"/>
    <x v="0"/>
    <x v="0"/>
    <x v="0"/>
    <n v="4"/>
    <x v="0"/>
    <m/>
    <s v="NO"/>
    <s v="NO"/>
    <x v="3"/>
    <m/>
    <x v="1"/>
    <x v="2"/>
    <m/>
    <n v="3"/>
    <n v="3"/>
    <m/>
    <m/>
    <d v="2018-02-09T12:25:08"/>
    <s v="10.150.1.152"/>
  </r>
  <r>
    <x v="25"/>
    <s v="Ciencias Experimentales"/>
    <n v="2"/>
    <n v="264"/>
    <m/>
    <m/>
    <n v="1"/>
    <n v="8"/>
    <m/>
    <n v="3"/>
    <n v="3"/>
    <m/>
    <n v="17"/>
    <n v="8"/>
    <m/>
    <m/>
    <m/>
    <m/>
    <n v="5"/>
    <n v="5"/>
    <n v="3"/>
    <n v="2"/>
    <n v="1"/>
    <m/>
    <m/>
    <m/>
    <m/>
    <m/>
    <m/>
    <n v="4"/>
    <n v="1"/>
    <n v="2"/>
    <n v="1"/>
    <n v="4"/>
    <n v="3"/>
    <n v="2"/>
    <n v="1"/>
    <x v="0"/>
    <n v="4"/>
    <n v="3"/>
    <n v="1"/>
    <n v="3"/>
    <n v="2"/>
    <n v="3"/>
    <n v="4"/>
    <s v="NO"/>
    <n v="1"/>
    <m/>
    <x v="3"/>
    <x v="4"/>
    <x v="1"/>
    <x v="0"/>
    <n v="1"/>
    <x v="1"/>
    <m/>
    <s v="NO"/>
    <s v="NO"/>
    <x v="1"/>
    <m/>
    <x v="1"/>
    <x v="2"/>
    <m/>
    <n v="3"/>
    <n v="3"/>
    <m/>
    <s v="Falta de avisos previos a la fecha de caducidad de un libro"/>
    <d v="2018-02-09T12:25:11"/>
    <s v="10.150.1.152"/>
  </r>
  <r>
    <x v="14"/>
    <s v="Humanidades"/>
    <n v="1"/>
    <n v="265"/>
    <m/>
    <m/>
    <n v="1"/>
    <n v="16"/>
    <m/>
    <n v="4"/>
    <n v="3"/>
    <m/>
    <n v="29"/>
    <n v="16"/>
    <n v="15"/>
    <s v="Biblioteca casa grande, Moralzarzal (por proximidad)."/>
    <m/>
    <m/>
    <n v="3"/>
    <n v="4"/>
    <n v="5"/>
    <n v="4"/>
    <m/>
    <n v="2"/>
    <n v="3"/>
    <m/>
    <m/>
    <m/>
    <m/>
    <n v="3"/>
    <n v="2"/>
    <n v="2"/>
    <n v="5"/>
    <n v="5"/>
    <n v="5"/>
    <n v="5"/>
    <n v="4"/>
    <x v="3"/>
    <n v="5"/>
    <n v="4"/>
    <n v="3"/>
    <n v="3"/>
    <n v="2"/>
    <n v="1"/>
    <n v="2"/>
    <s v="NO"/>
    <n v="3"/>
    <m/>
    <x v="0"/>
    <x v="1"/>
    <x v="1"/>
    <x v="0"/>
    <n v="4"/>
    <x v="5"/>
    <m/>
    <s v="NO"/>
    <s v="NO"/>
    <x v="1"/>
    <m/>
    <x v="0"/>
    <x v="0"/>
    <m/>
    <n v="4"/>
    <m/>
    <m/>
    <s v="5.2: no los conocía. Quizá porque estoy en primero y aún no sé muchas cosas que se organizan en la universidad."/>
    <d v="2018-02-09T12:25:13"/>
    <s v="10.150.1.152"/>
  </r>
  <r>
    <x v="21"/>
    <s v="Ciencias Experimentales"/>
    <n v="2"/>
    <n v="266"/>
    <m/>
    <m/>
    <n v="1"/>
    <n v="17"/>
    <m/>
    <n v="5"/>
    <n v="5"/>
    <m/>
    <n v="17"/>
    <n v="29"/>
    <m/>
    <m/>
    <m/>
    <m/>
    <n v="4"/>
    <n v="3"/>
    <n v="3"/>
    <n v="3"/>
    <m/>
    <n v="2"/>
    <n v="3"/>
    <m/>
    <m/>
    <m/>
    <m/>
    <n v="5"/>
    <n v="2"/>
    <m/>
    <n v="1"/>
    <n v="5"/>
    <n v="5"/>
    <n v="2"/>
    <n v="5"/>
    <x v="1"/>
    <n v="3"/>
    <n v="4"/>
    <n v="2"/>
    <n v="5"/>
    <n v="4"/>
    <n v="3"/>
    <n v="2"/>
    <m/>
    <n v="1"/>
    <m/>
    <x v="1"/>
    <x v="0"/>
    <x v="0"/>
    <x v="1"/>
    <n v="5"/>
    <x v="3"/>
    <m/>
    <s v="NO"/>
    <s v="NO"/>
    <x v="1"/>
    <m/>
    <x v="2"/>
    <x v="1"/>
    <m/>
    <n v="4"/>
    <n v="4"/>
    <m/>
    <s v="Muchas veces no llegan los correos informando que está próxima la fecha de vencimiento. &lt;br&gt;A veces no se pueden devolver libros (no se podía leer bien el código del libro y acabamos con sanciones que fueron injustas)."/>
    <d v="2018-02-09T12:25:16"/>
    <s v="10.150.1.151"/>
  </r>
  <r>
    <x v="6"/>
    <s v="Ciencias Sociales"/>
    <n v="3"/>
    <n v="267"/>
    <m/>
    <m/>
    <n v="1"/>
    <n v="9"/>
    <m/>
    <n v="4"/>
    <n v="3"/>
    <m/>
    <n v="9"/>
    <m/>
    <m/>
    <m/>
    <m/>
    <m/>
    <n v="4"/>
    <n v="4"/>
    <n v="3"/>
    <n v="2"/>
    <m/>
    <m/>
    <n v="3"/>
    <n v="4"/>
    <m/>
    <m/>
    <m/>
    <n v="5"/>
    <n v="2"/>
    <n v="1"/>
    <n v="4"/>
    <n v="5"/>
    <n v="4"/>
    <n v="2"/>
    <n v="1"/>
    <x v="4"/>
    <n v="4"/>
    <n v="4"/>
    <n v="4"/>
    <n v="4"/>
    <n v="4"/>
    <n v="4"/>
    <n v="4"/>
    <s v="NO"/>
    <n v="4"/>
    <m/>
    <x v="1"/>
    <x v="0"/>
    <x v="3"/>
    <x v="1"/>
    <n v="5"/>
    <x v="3"/>
    <m/>
    <s v="NO"/>
    <s v="NO"/>
    <x v="1"/>
    <m/>
    <x v="1"/>
    <x v="1"/>
    <m/>
    <n v="4"/>
    <n v="4"/>
    <m/>
    <m/>
    <d v="2018-02-09T12:25:22"/>
    <s v="10.150.1.151"/>
  </r>
  <r>
    <x v="24"/>
    <s v="Ciencias de la Salud"/>
    <n v="4"/>
    <n v="268"/>
    <m/>
    <m/>
    <n v="1"/>
    <n v="13"/>
    <m/>
    <n v="3"/>
    <n v="2"/>
    <m/>
    <n v="2"/>
    <n v="18"/>
    <n v="13"/>
    <m/>
    <m/>
    <m/>
    <n v="4"/>
    <n v="2"/>
    <n v="3"/>
    <n v="3"/>
    <n v="1"/>
    <m/>
    <m/>
    <m/>
    <m/>
    <m/>
    <m/>
    <n v="4"/>
    <n v="1"/>
    <n v="4"/>
    <n v="1"/>
    <n v="4"/>
    <n v="3"/>
    <n v="4"/>
    <n v="3"/>
    <x v="1"/>
    <n v="5"/>
    <n v="5"/>
    <n v="3"/>
    <n v="4"/>
    <n v="4"/>
    <n v="3"/>
    <n v="4"/>
    <s v="NO"/>
    <n v="3"/>
    <m/>
    <x v="1"/>
    <x v="1"/>
    <x v="3"/>
    <x v="1"/>
    <n v="4"/>
    <x v="3"/>
    <m/>
    <s v="NO"/>
    <s v="NO"/>
    <x v="1"/>
    <m/>
    <x v="1"/>
    <x v="2"/>
    <m/>
    <n v="3"/>
    <n v="3"/>
    <m/>
    <s v="En el servicio de biblioteca de facultad de Farmacia pondría dos semanas de préstamo de libros, pues una se hace muy poco, aún pudiendo renovar los. "/>
    <d v="2018-02-09T12:25:27"/>
    <s v="10.150.1.151"/>
  </r>
  <r>
    <x v="20"/>
    <s v="Ciencias de la Salud"/>
    <n v="4"/>
    <n v="269"/>
    <m/>
    <m/>
    <n v="1"/>
    <n v="20"/>
    <m/>
    <n v="5"/>
    <n v="3"/>
    <m/>
    <n v="9"/>
    <n v="20"/>
    <n v="29"/>
    <m/>
    <m/>
    <m/>
    <n v="4"/>
    <n v="3"/>
    <n v="2"/>
    <n v="1"/>
    <n v="1"/>
    <n v="2"/>
    <m/>
    <m/>
    <m/>
    <m/>
    <m/>
    <n v="4"/>
    <n v="2"/>
    <n v="2"/>
    <n v="3"/>
    <n v="5"/>
    <n v="4"/>
    <n v="4"/>
    <n v="2"/>
    <x v="0"/>
    <n v="2"/>
    <n v="4"/>
    <n v="3"/>
    <n v="3"/>
    <n v="3"/>
    <n v="2"/>
    <n v="3"/>
    <s v="NO"/>
    <n v="3"/>
    <m/>
    <x v="0"/>
    <x v="1"/>
    <x v="1"/>
    <x v="2"/>
    <n v="4"/>
    <x v="5"/>
    <m/>
    <s v="SI"/>
    <s v="NO"/>
    <x v="1"/>
    <m/>
    <x v="0"/>
    <x v="1"/>
    <m/>
    <n v="3"/>
    <n v="2"/>
    <m/>
    <s v="En la biblioteca de Psicología no hay libros sobre logopedia, tenemos que acudir a la biblioteca de Medicina si necesitamos cualquier libro.&lt;br&gt;Por la distancia de estas bibliotecas solicito que la biblioteca de Psicología adquiera lirbos de Logopedia."/>
    <d v="2018-02-09T12:25:29"/>
    <s v="10.150.1.151"/>
  </r>
  <r>
    <x v="19"/>
    <s v="Ciencias Sociales"/>
    <n v="3"/>
    <n v="270"/>
    <m/>
    <m/>
    <n v="1"/>
    <n v="5"/>
    <m/>
    <n v="5"/>
    <n v="4"/>
    <m/>
    <n v="5"/>
    <m/>
    <m/>
    <m/>
    <m/>
    <m/>
    <n v="4"/>
    <n v="5"/>
    <n v="5"/>
    <n v="2"/>
    <n v="1"/>
    <m/>
    <m/>
    <m/>
    <m/>
    <m/>
    <m/>
    <n v="4"/>
    <n v="1"/>
    <n v="1"/>
    <n v="1"/>
    <n v="5"/>
    <n v="3"/>
    <n v="5"/>
    <n v="1"/>
    <x v="5"/>
    <n v="5"/>
    <n v="5"/>
    <n v="5"/>
    <n v="5"/>
    <n v="5"/>
    <n v="3"/>
    <n v="5"/>
    <s v="NO"/>
    <n v="5"/>
    <m/>
    <x v="1"/>
    <x v="0"/>
    <x v="3"/>
    <x v="1"/>
    <n v="5"/>
    <x v="3"/>
    <m/>
    <s v="SI"/>
    <s v="NO"/>
    <x v="1"/>
    <m/>
    <x v="1"/>
    <x v="5"/>
    <m/>
    <n v="5"/>
    <n v="3"/>
    <m/>
    <s v="No he asistido a cursos, porque tampoco he querido apuntarme"/>
    <d v="2018-02-09T12:25:34"/>
    <s v="10.150.1.152"/>
  </r>
  <r>
    <x v="10"/>
    <s v="Ciencias de la Salud"/>
    <n v="4"/>
    <n v="271"/>
    <m/>
    <m/>
    <n v="1"/>
    <n v="21"/>
    <m/>
    <n v="5"/>
    <n v="3"/>
    <m/>
    <n v="29"/>
    <n v="16"/>
    <n v="21"/>
    <m/>
    <m/>
    <m/>
    <n v="4"/>
    <n v="4"/>
    <n v="2"/>
    <n v="4"/>
    <m/>
    <n v="2"/>
    <n v="3"/>
    <m/>
    <m/>
    <m/>
    <m/>
    <n v="4"/>
    <n v="5"/>
    <n v="2"/>
    <n v="3"/>
    <n v="5"/>
    <n v="2"/>
    <n v="5"/>
    <n v="1"/>
    <x v="4"/>
    <n v="5"/>
    <n v="5"/>
    <n v="5"/>
    <n v="5"/>
    <n v="5"/>
    <n v="5"/>
    <n v="5"/>
    <s v="NO"/>
    <n v="2"/>
    <m/>
    <x v="1"/>
    <x v="1"/>
    <x v="0"/>
    <x v="1"/>
    <n v="5"/>
    <x v="3"/>
    <m/>
    <s v="SI"/>
    <s v="SI"/>
    <x v="4"/>
    <m/>
    <x v="2"/>
    <x v="1"/>
    <m/>
    <n v="4"/>
    <n v="5"/>
    <m/>
    <s v="Existen serios problemas con la climatización de la Biblioteca María Zambrano: hay zonas en las que el calor de la calefacción es sofocador y otras en las que el frío es insoportable puesto que llega a estar activado el sistema de ventilación. Cuando se comenta esto a los trabajadores de la biblioteca siempre lo achacan a los sistemas centrales de calefacción pero nunca se pone solución y es algo que viene ocurriendo siempre."/>
    <d v="2018-02-09T12:25:37"/>
    <s v="10.150.1.151"/>
  </r>
  <r>
    <x v="22"/>
    <s v="Humanidades"/>
    <n v="1"/>
    <n v="272"/>
    <m/>
    <m/>
    <n v="1"/>
    <n v="1"/>
    <m/>
    <n v="2"/>
    <n v="3"/>
    <m/>
    <n v="1"/>
    <m/>
    <m/>
    <m/>
    <m/>
    <m/>
    <n v="3"/>
    <n v="3"/>
    <n v="4"/>
    <n v="3"/>
    <n v="1"/>
    <m/>
    <m/>
    <m/>
    <m/>
    <m/>
    <m/>
    <n v="4"/>
    <n v="3"/>
    <n v="2"/>
    <n v="4"/>
    <n v="5"/>
    <n v="5"/>
    <n v="5"/>
    <n v="2"/>
    <x v="3"/>
    <n v="3"/>
    <n v="4"/>
    <n v="4"/>
    <n v="4"/>
    <n v="4"/>
    <n v="3"/>
    <n v="3"/>
    <s v="NO"/>
    <n v="3"/>
    <m/>
    <x v="3"/>
    <x v="0"/>
    <x v="0"/>
    <x v="0"/>
    <n v="4"/>
    <x v="2"/>
    <m/>
    <s v="NO"/>
    <s v="NO"/>
    <x v="1"/>
    <m/>
    <x v="0"/>
    <x v="2"/>
    <m/>
    <n v="3"/>
    <n v="3"/>
    <m/>
    <m/>
    <d v="2018-02-09T12:25:43"/>
    <s v="10.150.1.152"/>
  </r>
  <r>
    <x v="19"/>
    <s v="Ciencias Sociales"/>
    <n v="3"/>
    <n v="273"/>
    <m/>
    <m/>
    <n v="1"/>
    <n v="5"/>
    <m/>
    <n v="2"/>
    <n v="3"/>
    <m/>
    <n v="5"/>
    <n v="29"/>
    <m/>
    <s v="Biblioteca José Hierro"/>
    <m/>
    <m/>
    <n v="5"/>
    <n v="4"/>
    <n v="4"/>
    <n v="3"/>
    <m/>
    <n v="2"/>
    <n v="3"/>
    <m/>
    <m/>
    <m/>
    <m/>
    <n v="2"/>
    <n v="5"/>
    <n v="4"/>
    <n v="3"/>
    <n v="5"/>
    <n v="5"/>
    <n v="4"/>
    <n v="3"/>
    <x v="1"/>
    <n v="3"/>
    <n v="4"/>
    <n v="3"/>
    <n v="5"/>
    <n v="4"/>
    <n v="3"/>
    <n v="5"/>
    <s v="NO"/>
    <n v="3"/>
    <m/>
    <x v="1"/>
    <x v="2"/>
    <x v="0"/>
    <x v="1"/>
    <n v="5"/>
    <x v="0"/>
    <m/>
    <s v="SI"/>
    <s v="SI"/>
    <x v="5"/>
    <m/>
    <x v="2"/>
    <x v="1"/>
    <m/>
    <n v="4"/>
    <n v="4"/>
    <m/>
    <m/>
    <d v="2018-02-09T12:25:45"/>
    <s v="10.150.1.152"/>
  </r>
  <r>
    <x v="23"/>
    <s v="Ciencias Experimentales"/>
    <n v="2"/>
    <n v="274"/>
    <m/>
    <m/>
    <n v="2"/>
    <n v="10"/>
    <m/>
    <n v="5"/>
    <n v="5"/>
    <m/>
    <n v="10"/>
    <n v="29"/>
    <m/>
    <m/>
    <m/>
    <m/>
    <n v="1"/>
    <n v="3"/>
    <n v="4"/>
    <n v="4"/>
    <m/>
    <n v="2"/>
    <n v="3"/>
    <m/>
    <m/>
    <m/>
    <m/>
    <n v="4"/>
    <n v="4"/>
    <n v="2"/>
    <n v="3"/>
    <n v="5"/>
    <n v="4"/>
    <n v="3"/>
    <n v="1"/>
    <x v="3"/>
    <n v="3"/>
    <n v="5"/>
    <n v="3"/>
    <n v="5"/>
    <n v="5"/>
    <n v="4"/>
    <n v="5"/>
    <s v="NO"/>
    <n v="4"/>
    <m/>
    <x v="1"/>
    <x v="3"/>
    <x v="3"/>
    <x v="1"/>
    <n v="5"/>
    <x v="3"/>
    <m/>
    <s v="NO"/>
    <s v="NO"/>
    <x v="1"/>
    <m/>
    <x v="2"/>
    <x v="1"/>
    <m/>
    <n v="2"/>
    <n v="3"/>
    <m/>
    <m/>
    <d v="2018-02-09T12:25:48"/>
    <s v="10.150.1.152"/>
  </r>
  <r>
    <x v="12"/>
    <s v="Ciencias Experimentales"/>
    <n v="2"/>
    <n v="275"/>
    <m/>
    <m/>
    <n v="1"/>
    <n v="6"/>
    <m/>
    <n v="3"/>
    <n v="3"/>
    <m/>
    <n v="6"/>
    <n v="29"/>
    <n v="8"/>
    <m/>
    <m/>
    <m/>
    <n v="5"/>
    <n v="4"/>
    <n v="5"/>
    <n v="5"/>
    <n v="1"/>
    <m/>
    <m/>
    <m/>
    <m/>
    <m/>
    <m/>
    <n v="3"/>
    <n v="1"/>
    <n v="1"/>
    <n v="2"/>
    <n v="5"/>
    <n v="3"/>
    <n v="5"/>
    <n v="3"/>
    <x v="1"/>
    <n v="4"/>
    <n v="4"/>
    <n v="3"/>
    <n v="4"/>
    <n v="3"/>
    <n v="4"/>
    <n v="5"/>
    <s v="NO"/>
    <n v="4"/>
    <m/>
    <x v="1"/>
    <x v="0"/>
    <x v="3"/>
    <x v="1"/>
    <n v="5"/>
    <x v="3"/>
    <m/>
    <s v="SI"/>
    <s v="NO"/>
    <x v="1"/>
    <m/>
    <x v="2"/>
    <x v="0"/>
    <m/>
    <n v="4"/>
    <n v="5"/>
    <m/>
    <m/>
    <d v="2018-02-09T12:25:54"/>
    <s v="10.150.1.151"/>
  </r>
  <r>
    <x v="4"/>
    <s v="Humanidades"/>
    <n v="1"/>
    <n v="276"/>
    <m/>
    <m/>
    <n v="1"/>
    <n v="12"/>
    <m/>
    <n v="4"/>
    <n v="3"/>
    <m/>
    <n v="12"/>
    <n v="29"/>
    <m/>
    <m/>
    <m/>
    <m/>
    <n v="5"/>
    <n v="5"/>
    <n v="5"/>
    <n v="5"/>
    <n v="1"/>
    <m/>
    <m/>
    <m/>
    <m/>
    <m/>
    <m/>
    <n v="2"/>
    <n v="1"/>
    <n v="1"/>
    <n v="4"/>
    <n v="5"/>
    <n v="5"/>
    <n v="5"/>
    <n v="2"/>
    <x v="3"/>
    <n v="4"/>
    <n v="4"/>
    <n v="5"/>
    <n v="5"/>
    <n v="4"/>
    <n v="4"/>
    <n v="4"/>
    <s v="NO"/>
    <n v="4"/>
    <m/>
    <x v="1"/>
    <x v="0"/>
    <x v="3"/>
    <x v="1"/>
    <n v="5"/>
    <x v="3"/>
    <m/>
    <s v="NO"/>
    <s v="NO"/>
    <x v="1"/>
    <m/>
    <x v="2"/>
    <x v="1"/>
    <m/>
    <n v="5"/>
    <m/>
    <m/>
    <m/>
    <d v="2018-02-09T12:25:57"/>
    <s v="10.150.1.152"/>
  </r>
  <r>
    <x v="18"/>
    <s v="Ciencias de la Salud"/>
    <n v="4"/>
    <n v="277"/>
    <m/>
    <m/>
    <n v="4"/>
    <n v="19"/>
    <m/>
    <n v="3"/>
    <n v="4"/>
    <m/>
    <n v="19"/>
    <m/>
    <m/>
    <m/>
    <m/>
    <m/>
    <n v="3"/>
    <n v="5"/>
    <n v="5"/>
    <n v="3"/>
    <m/>
    <m/>
    <n v="3"/>
    <m/>
    <m/>
    <m/>
    <m/>
    <n v="4"/>
    <n v="5"/>
    <n v="3"/>
    <n v="3"/>
    <n v="2"/>
    <n v="4"/>
    <n v="2"/>
    <n v="2"/>
    <x v="4"/>
    <n v="3"/>
    <n v="3"/>
    <n v="3"/>
    <n v="5"/>
    <n v="3"/>
    <n v="3"/>
    <n v="3"/>
    <s v="NO"/>
    <n v="4"/>
    <m/>
    <x v="3"/>
    <x v="0"/>
    <x v="0"/>
    <x v="0"/>
    <n v="4"/>
    <x v="0"/>
    <m/>
    <s v="NO"/>
    <s v="SI"/>
    <x v="4"/>
    <m/>
    <x v="2"/>
    <x v="1"/>
    <m/>
    <n v="4"/>
    <n v="4"/>
    <m/>
    <m/>
    <d v="2018-02-09T12:26:04"/>
    <s v="10.150.1.152"/>
  </r>
  <r>
    <x v="23"/>
    <s v="Ciencias Experimentales"/>
    <n v="2"/>
    <n v="278"/>
    <m/>
    <m/>
    <n v="3"/>
    <n v="10"/>
    <m/>
    <n v="3"/>
    <n v="4"/>
    <m/>
    <n v="29"/>
    <n v="10"/>
    <m/>
    <m/>
    <m/>
    <m/>
    <n v="4"/>
    <n v="4"/>
    <n v="4"/>
    <n v="5"/>
    <m/>
    <n v="2"/>
    <m/>
    <m/>
    <m/>
    <m/>
    <m/>
    <n v="3"/>
    <n v="5"/>
    <n v="3"/>
    <n v="2"/>
    <n v="2"/>
    <n v="3"/>
    <n v="4"/>
    <n v="4"/>
    <x v="4"/>
    <n v="5"/>
    <n v="5"/>
    <n v="5"/>
    <n v="5"/>
    <n v="4"/>
    <n v="4"/>
    <n v="4"/>
    <s v="SI"/>
    <n v="3"/>
    <m/>
    <x v="3"/>
    <x v="3"/>
    <x v="3"/>
    <x v="1"/>
    <n v="5"/>
    <x v="3"/>
    <m/>
    <s v="NO"/>
    <s v="NO"/>
    <x v="1"/>
    <m/>
    <x v="2"/>
    <x v="1"/>
    <m/>
    <n v="4"/>
    <n v="4"/>
    <m/>
    <s v="Siempre he mantenido que la BUCM es el mejor activo de la UCM, les felicito por ello. Como pequeña sugerencia, creo muy útil que por lo menos una de las bibliotecas del campus de Moncloa tenga un horario de apertura normal en agosto para que los estudiantes de doctorado que pasamos el verano en Madrid podamos disponer de un espacio de trabajo donde concentrarnos.&lt;br&gt;&lt;br&gt;Reciban un cordial saludo."/>
    <d v="2018-02-09T12:26:05"/>
    <s v="10.150.1.152"/>
  </r>
  <r>
    <x v="7"/>
    <s v="Humanidades"/>
    <n v="1"/>
    <n v="279"/>
    <m/>
    <m/>
    <n v="1"/>
    <n v="14"/>
    <m/>
    <n v="2"/>
    <n v="2"/>
    <m/>
    <n v="29"/>
    <n v="4"/>
    <n v="14"/>
    <s v="Biblioteca Pablo Neruda"/>
    <m/>
    <m/>
    <n v="4"/>
    <n v="4"/>
    <n v="4"/>
    <n v="4"/>
    <n v="1"/>
    <m/>
    <m/>
    <m/>
    <m/>
    <m/>
    <m/>
    <n v="2"/>
    <n v="1"/>
    <n v="1"/>
    <n v="2"/>
    <n v="5"/>
    <n v="5"/>
    <n v="5"/>
    <n v="1"/>
    <x v="6"/>
    <n v="5"/>
    <n v="3"/>
    <n v="4"/>
    <n v="5"/>
    <n v="5"/>
    <n v="4"/>
    <n v="4"/>
    <s v="NO"/>
    <n v="4"/>
    <m/>
    <x v="1"/>
    <x v="1"/>
    <x v="1"/>
    <x v="1"/>
    <n v="5"/>
    <x v="3"/>
    <m/>
    <s v="NO"/>
    <s v="NO"/>
    <x v="1"/>
    <m/>
    <x v="2"/>
    <x v="1"/>
    <m/>
    <n v="4"/>
    <n v="5"/>
    <m/>
    <m/>
    <d v="2018-02-09T12:26:06"/>
    <s v="10.150.1.152"/>
  </r>
  <r>
    <x v="19"/>
    <s v="Ciencias Sociales"/>
    <n v="3"/>
    <n v="280"/>
    <m/>
    <m/>
    <n v="1"/>
    <n v="5"/>
    <m/>
    <n v="4"/>
    <n v="4"/>
    <m/>
    <n v="5"/>
    <n v="29"/>
    <m/>
    <m/>
    <m/>
    <m/>
    <n v="4"/>
    <n v="4"/>
    <n v="3"/>
    <n v="4"/>
    <m/>
    <m/>
    <m/>
    <n v="4"/>
    <n v="23"/>
    <m/>
    <m/>
    <n v="4"/>
    <n v="1"/>
    <n v="3"/>
    <n v="5"/>
    <n v="5"/>
    <n v="3"/>
    <n v="3"/>
    <n v="2"/>
    <x v="1"/>
    <n v="4"/>
    <n v="5"/>
    <n v="2"/>
    <n v="3"/>
    <n v="4"/>
    <n v="3"/>
    <n v="5"/>
    <s v="NO"/>
    <n v="3"/>
    <m/>
    <x v="0"/>
    <x v="0"/>
    <x v="0"/>
    <x v="0"/>
    <n v="5"/>
    <x v="2"/>
    <m/>
    <s v="NO"/>
    <s v="NO"/>
    <x v="1"/>
    <m/>
    <x v="0"/>
    <x v="0"/>
    <m/>
    <n v="4"/>
    <n v="3"/>
    <m/>
    <m/>
    <d v="2018-02-09T12:26:07"/>
    <s v="10.150.1.152"/>
  </r>
  <r>
    <x v="7"/>
    <s v="Humanidades"/>
    <n v="1"/>
    <n v="281"/>
    <m/>
    <m/>
    <n v="1"/>
    <n v="14"/>
    <m/>
    <n v="5"/>
    <n v="5"/>
    <m/>
    <n v="14"/>
    <n v="15"/>
    <n v="29"/>
    <m/>
    <m/>
    <m/>
    <n v="4"/>
    <n v="4"/>
    <n v="4"/>
    <n v="4"/>
    <m/>
    <n v="2"/>
    <n v="3"/>
    <n v="4"/>
    <m/>
    <m/>
    <m/>
    <n v="5"/>
    <n v="5"/>
    <n v="5"/>
    <n v="3"/>
    <n v="4"/>
    <n v="3"/>
    <n v="4"/>
    <n v="3"/>
    <x v="5"/>
    <n v="4"/>
    <n v="4"/>
    <n v="3"/>
    <n v="4"/>
    <n v="4"/>
    <n v="3"/>
    <n v="4"/>
    <s v="NO"/>
    <n v="4"/>
    <m/>
    <x v="3"/>
    <x v="2"/>
    <x v="2"/>
    <x v="1"/>
    <n v="5"/>
    <x v="3"/>
    <m/>
    <s v="SI"/>
    <s v="NO"/>
    <x v="1"/>
    <m/>
    <x v="2"/>
    <x v="1"/>
    <m/>
    <n v="4"/>
    <n v="5"/>
    <m/>
    <m/>
    <d v="2018-02-09T12:26:15"/>
    <s v="10.150.1.152"/>
  </r>
  <r>
    <x v="24"/>
    <s v="Ciencias de la Salud"/>
    <n v="4"/>
    <n v="282"/>
    <m/>
    <m/>
    <n v="1"/>
    <n v="13"/>
    <m/>
    <n v="5"/>
    <n v="3"/>
    <m/>
    <n v="13"/>
    <n v="18"/>
    <n v="19"/>
    <s v="Conde duque&lt;br&gt;"/>
    <m/>
    <m/>
    <n v="4"/>
    <n v="3"/>
    <n v="2"/>
    <n v="2"/>
    <m/>
    <n v="2"/>
    <m/>
    <m/>
    <m/>
    <m/>
    <m/>
    <n v="4"/>
    <n v="1"/>
    <n v="4"/>
    <n v="1"/>
    <n v="4"/>
    <n v="4"/>
    <n v="4"/>
    <n v="1"/>
    <x v="4"/>
    <n v="4"/>
    <n v="4"/>
    <n v="4"/>
    <n v="4"/>
    <n v="4"/>
    <n v="3"/>
    <n v="4"/>
    <s v="NO"/>
    <n v="3"/>
    <m/>
    <x v="3"/>
    <x v="1"/>
    <x v="1"/>
    <x v="0"/>
    <n v="4"/>
    <x v="0"/>
    <m/>
    <s v="NO"/>
    <s v="NO"/>
    <x v="1"/>
    <m/>
    <x v="0"/>
    <x v="0"/>
    <m/>
    <n v="3"/>
    <m/>
    <m/>
    <s v="La biblioteca de la facultad de farmacia solo tiene 3 enchufes. Es necesario que cada mesa tenga uno ya que la mayoría del trabajo se hace con el ordenador.&lt;br&gt;"/>
    <d v="2018-02-09T12:26:17"/>
    <s v="10.150.1.151"/>
  </r>
  <r>
    <x v="12"/>
    <s v="Ciencias Experimentales"/>
    <n v="2"/>
    <n v="283"/>
    <m/>
    <m/>
    <n v="1"/>
    <n v="6"/>
    <m/>
    <n v="4"/>
    <n v="3"/>
    <m/>
    <n v="6"/>
    <n v="10"/>
    <m/>
    <m/>
    <m/>
    <m/>
    <n v="3"/>
    <n v="2"/>
    <n v="4"/>
    <n v="5"/>
    <m/>
    <n v="2"/>
    <m/>
    <m/>
    <m/>
    <m/>
    <m/>
    <n v="3"/>
    <n v="1"/>
    <n v="1"/>
    <n v="2"/>
    <n v="5"/>
    <n v="4"/>
    <n v="5"/>
    <n v="3"/>
    <x v="3"/>
    <m/>
    <n v="3"/>
    <n v="3"/>
    <n v="4"/>
    <n v="3"/>
    <n v="3"/>
    <n v="3"/>
    <s v="NO"/>
    <n v="3"/>
    <m/>
    <x v="1"/>
    <x v="0"/>
    <x v="1"/>
    <x v="1"/>
    <n v="5"/>
    <x v="2"/>
    <m/>
    <s v="NO"/>
    <s v="NO"/>
    <x v="1"/>
    <m/>
    <x v="2"/>
    <x v="1"/>
    <m/>
    <n v="4"/>
    <n v="4"/>
    <m/>
    <m/>
    <d v="2018-02-09T12:26:22"/>
    <s v="10.150.1.152"/>
  </r>
  <r>
    <x v="10"/>
    <s v="Ciencias de la Salud"/>
    <n v="4"/>
    <n v="284"/>
    <m/>
    <m/>
    <n v="1"/>
    <n v="21"/>
    <m/>
    <n v="4"/>
    <n v="4"/>
    <m/>
    <n v="29"/>
    <n v="21"/>
    <n v="16"/>
    <s v="Conde duque "/>
    <m/>
    <m/>
    <n v="2"/>
    <n v="4"/>
    <n v="4"/>
    <n v="3"/>
    <m/>
    <n v="2"/>
    <n v="3"/>
    <m/>
    <m/>
    <m/>
    <m/>
    <n v="5"/>
    <n v="5"/>
    <n v="5"/>
    <n v="5"/>
    <n v="4"/>
    <n v="3"/>
    <n v="3"/>
    <n v="1"/>
    <x v="4"/>
    <n v="4"/>
    <n v="4"/>
    <n v="4"/>
    <n v="4"/>
    <n v="4"/>
    <n v="3"/>
    <n v="5"/>
    <s v="NO"/>
    <n v="4"/>
    <m/>
    <x v="1"/>
    <x v="0"/>
    <x v="3"/>
    <x v="1"/>
    <n v="5"/>
    <x v="3"/>
    <m/>
    <s v="SI"/>
    <s v="NO"/>
    <x v="1"/>
    <m/>
    <x v="2"/>
    <x v="1"/>
    <m/>
    <n v="4"/>
    <n v="4"/>
    <m/>
    <s v="Me gustaría mucho que hubiera al menos una biblioteca abierta los 365 días del año. Hay que estudiar en los fines de semana y no tenemos donde hacerlo. "/>
    <d v="2018-02-09T12:26:26"/>
    <s v="10.150.1.151"/>
  </r>
  <r>
    <x v="6"/>
    <s v="Ciencias Sociales"/>
    <n v="3"/>
    <n v="285"/>
    <m/>
    <m/>
    <n v="1"/>
    <n v="9"/>
    <m/>
    <n v="3"/>
    <n v="4"/>
    <m/>
    <n v="29"/>
    <n v="20"/>
    <n v="9"/>
    <m/>
    <m/>
    <m/>
    <n v="4"/>
    <n v="4"/>
    <n v="4"/>
    <n v="4"/>
    <m/>
    <n v="2"/>
    <m/>
    <m/>
    <m/>
    <m/>
    <m/>
    <n v="4"/>
    <n v="2"/>
    <n v="3"/>
    <n v="3"/>
    <n v="5"/>
    <n v="4"/>
    <n v="5"/>
    <n v="2"/>
    <x v="1"/>
    <n v="4"/>
    <n v="4"/>
    <n v="3"/>
    <n v="3"/>
    <n v="4"/>
    <n v="3"/>
    <n v="4"/>
    <s v="SI"/>
    <n v="5"/>
    <m/>
    <x v="3"/>
    <x v="2"/>
    <x v="1"/>
    <x v="0"/>
    <n v="4"/>
    <x v="3"/>
    <m/>
    <s v="SI"/>
    <s v="NO"/>
    <x v="1"/>
    <m/>
    <x v="3"/>
    <x v="4"/>
    <m/>
    <n v="4"/>
    <n v="4"/>
    <m/>
    <m/>
    <d v="2018-02-09T12:26:26"/>
    <s v="10.150.1.152"/>
  </r>
  <r>
    <x v="17"/>
    <s v="Ciencias Experimentales"/>
    <n v="2"/>
    <n v="286"/>
    <m/>
    <m/>
    <n v="2"/>
    <n v="2"/>
    <m/>
    <n v="4"/>
    <n v="3"/>
    <m/>
    <n v="2"/>
    <n v="13"/>
    <n v="18"/>
    <m/>
    <m/>
    <m/>
    <n v="5"/>
    <n v="5"/>
    <n v="4"/>
    <n v="5"/>
    <n v="1"/>
    <m/>
    <m/>
    <m/>
    <m/>
    <m/>
    <m/>
    <n v="5"/>
    <n v="2"/>
    <n v="3"/>
    <n v="1"/>
    <n v="4"/>
    <n v="3"/>
    <n v="3"/>
    <n v="3"/>
    <x v="4"/>
    <n v="4"/>
    <n v="5"/>
    <n v="4"/>
    <n v="3"/>
    <n v="4"/>
    <n v="4"/>
    <n v="4"/>
    <s v="NO"/>
    <n v="4"/>
    <m/>
    <x v="1"/>
    <x v="3"/>
    <x v="3"/>
    <x v="1"/>
    <n v="5"/>
    <x v="3"/>
    <m/>
    <s v="NO"/>
    <s v="NO"/>
    <x v="1"/>
    <m/>
    <x v="1"/>
    <x v="2"/>
    <m/>
    <n v="4"/>
    <n v="4"/>
    <m/>
    <m/>
    <d v="2018-02-09T12:26:33"/>
    <s v="10.150.1.152"/>
  </r>
  <r>
    <x v="14"/>
    <s v="Humanidades"/>
    <n v="1"/>
    <n v="287"/>
    <m/>
    <m/>
    <n v="3"/>
    <n v="16"/>
    <m/>
    <n v="3"/>
    <n v="5"/>
    <m/>
    <m/>
    <m/>
    <m/>
    <s v="BNE"/>
    <m/>
    <m/>
    <n v="5"/>
    <n v="5"/>
    <n v="4"/>
    <n v="4"/>
    <m/>
    <m/>
    <m/>
    <m/>
    <m/>
    <m/>
    <m/>
    <n v="2"/>
    <n v="5"/>
    <n v="5"/>
    <n v="4"/>
    <m/>
    <n v="5"/>
    <m/>
    <n v="4"/>
    <x v="2"/>
    <n v="3"/>
    <n v="5"/>
    <n v="5"/>
    <n v="5"/>
    <n v="5"/>
    <n v="5"/>
    <m/>
    <s v="NO"/>
    <n v="4"/>
    <m/>
    <x v="1"/>
    <x v="3"/>
    <x v="3"/>
    <x v="1"/>
    <n v="5"/>
    <x v="0"/>
    <m/>
    <s v="SI"/>
    <m/>
    <x v="1"/>
    <m/>
    <x v="2"/>
    <x v="1"/>
    <m/>
    <n v="5"/>
    <n v="5"/>
    <m/>
    <s v="Sugiero dos mejoras:&lt;br&gt;1. La web &quot;Mi cuenta&quot;, se desconecta siempre al pinchar &quot;Atrás&quot; en el navegador y los botones de la web son apenas visibles.&lt;br&gt;2. Los servicios de la biblioteca, el espacio en el baño es mínimo, al menos en el de mujeres. Es bastante vergonzoso."/>
    <d v="2018-02-09T12:26:34"/>
    <s v="10.150.1.151"/>
  </r>
  <r>
    <x v="15"/>
    <s v="Ciencias Experimentales"/>
    <n v="2"/>
    <n v="288"/>
    <m/>
    <m/>
    <n v="1"/>
    <n v="23"/>
    <m/>
    <n v="4"/>
    <n v="4"/>
    <m/>
    <n v="23"/>
    <n v="8"/>
    <m/>
    <m/>
    <m/>
    <m/>
    <n v="3"/>
    <n v="3"/>
    <n v="4"/>
    <n v="4"/>
    <n v="1"/>
    <m/>
    <m/>
    <m/>
    <m/>
    <m/>
    <m/>
    <n v="3"/>
    <n v="3"/>
    <n v="3"/>
    <n v="3"/>
    <n v="3"/>
    <n v="3"/>
    <n v="4"/>
    <n v="4"/>
    <x v="4"/>
    <n v="4"/>
    <n v="4"/>
    <n v="4"/>
    <n v="4"/>
    <n v="5"/>
    <n v="3"/>
    <n v="4"/>
    <s v="NO"/>
    <n v="3"/>
    <m/>
    <x v="3"/>
    <x v="0"/>
    <x v="0"/>
    <x v="0"/>
    <n v="4"/>
    <x v="0"/>
    <m/>
    <s v="NO"/>
    <s v="SI"/>
    <x v="4"/>
    <m/>
    <x v="1"/>
    <x v="2"/>
    <m/>
    <n v="4"/>
    <n v="3"/>
    <m/>
    <m/>
    <d v="2018-02-09T12:26:42"/>
    <s v="10.150.1.151"/>
  </r>
  <r>
    <x v="14"/>
    <s v="Humanidades"/>
    <n v="1"/>
    <n v="289"/>
    <m/>
    <m/>
    <n v="1"/>
    <n v="16"/>
    <m/>
    <n v="4"/>
    <n v="5"/>
    <m/>
    <n v="16"/>
    <n v="29"/>
    <n v="1"/>
    <m/>
    <m/>
    <m/>
    <n v="3"/>
    <n v="2"/>
    <n v="3"/>
    <n v="3"/>
    <m/>
    <n v="2"/>
    <n v="3"/>
    <m/>
    <m/>
    <m/>
    <m/>
    <n v="4"/>
    <n v="2"/>
    <n v="2"/>
    <n v="5"/>
    <n v="1"/>
    <n v="3"/>
    <n v="1"/>
    <n v="3"/>
    <x v="6"/>
    <n v="5"/>
    <n v="3"/>
    <n v="3"/>
    <n v="4"/>
    <n v="4"/>
    <n v="2"/>
    <n v="2"/>
    <s v="SI"/>
    <n v="4"/>
    <m/>
    <x v="1"/>
    <x v="1"/>
    <x v="5"/>
    <x v="1"/>
    <n v="5"/>
    <x v="3"/>
    <m/>
    <s v="NO"/>
    <s v="NO"/>
    <x v="1"/>
    <m/>
    <x v="1"/>
    <x v="2"/>
    <m/>
    <n v="4"/>
    <n v="4"/>
    <m/>
    <m/>
    <d v="2018-02-09T12:26:44"/>
    <s v="10.150.1.151"/>
  </r>
  <r>
    <x v="24"/>
    <s v="Ciencias de la Salud"/>
    <n v="4"/>
    <n v="290"/>
    <m/>
    <m/>
    <n v="1"/>
    <n v="13"/>
    <m/>
    <n v="4"/>
    <n v="3"/>
    <m/>
    <n v="22"/>
    <n v="13"/>
    <n v="7"/>
    <s v="UNED lavapies. Biblioteca iglesia"/>
    <m/>
    <m/>
    <n v="4"/>
    <n v="2"/>
    <n v="4"/>
    <n v="1"/>
    <m/>
    <m/>
    <n v="3"/>
    <m/>
    <m/>
    <m/>
    <m/>
    <n v="4"/>
    <n v="2"/>
    <n v="5"/>
    <n v="1"/>
    <n v="5"/>
    <n v="3"/>
    <n v="4"/>
    <n v="3"/>
    <x v="0"/>
    <n v="4"/>
    <n v="4"/>
    <n v="4"/>
    <n v="2"/>
    <n v="4"/>
    <n v="2"/>
    <n v="3"/>
    <s v="NO"/>
    <n v="3"/>
    <m/>
    <x v="3"/>
    <x v="0"/>
    <x v="0"/>
    <x v="0"/>
    <n v="4"/>
    <x v="0"/>
    <m/>
    <s v="NO"/>
    <s v="NO"/>
    <x v="1"/>
    <m/>
    <x v="1"/>
    <x v="0"/>
    <m/>
    <n v="4"/>
    <n v="4"/>
    <m/>
    <m/>
    <d v="2018-02-09T12:26:46"/>
    <s v="10.150.1.152"/>
  </r>
  <r>
    <x v="22"/>
    <s v="Humanidades"/>
    <n v="1"/>
    <n v="291"/>
    <m/>
    <m/>
    <n v="1"/>
    <n v="1"/>
    <m/>
    <n v="4"/>
    <n v="3"/>
    <m/>
    <n v="1"/>
    <n v="29"/>
    <m/>
    <m/>
    <m/>
    <m/>
    <n v="4"/>
    <n v="4"/>
    <n v="5"/>
    <n v="3"/>
    <m/>
    <n v="2"/>
    <m/>
    <m/>
    <m/>
    <m/>
    <m/>
    <n v="2"/>
    <n v="1"/>
    <n v="1"/>
    <n v="2"/>
    <n v="4"/>
    <n v="3"/>
    <n v="5"/>
    <n v="3"/>
    <x v="4"/>
    <n v="4"/>
    <n v="3"/>
    <n v="3"/>
    <n v="4"/>
    <n v="3"/>
    <n v="3"/>
    <n v="3"/>
    <s v="NO"/>
    <n v="3"/>
    <m/>
    <x v="0"/>
    <x v="4"/>
    <x v="1"/>
    <x v="0"/>
    <n v="3"/>
    <x v="5"/>
    <m/>
    <s v="NO"/>
    <s v="NO"/>
    <x v="1"/>
    <m/>
    <x v="0"/>
    <x v="2"/>
    <m/>
    <n v="4"/>
    <n v="3"/>
    <m/>
    <m/>
    <d v="2018-02-09T12:26:47"/>
    <s v="10.150.1.151"/>
  </r>
  <r>
    <x v="6"/>
    <s v="Ciencias Sociales"/>
    <n v="3"/>
    <n v="292"/>
    <m/>
    <m/>
    <n v="4"/>
    <n v="9"/>
    <m/>
    <n v="4"/>
    <n v="5"/>
    <m/>
    <n v="9"/>
    <n v="4"/>
    <n v="15"/>
    <m/>
    <m/>
    <m/>
    <n v="4"/>
    <n v="3"/>
    <n v="4"/>
    <n v="4"/>
    <m/>
    <m/>
    <n v="3"/>
    <m/>
    <m/>
    <m/>
    <m/>
    <n v="5"/>
    <n v="1"/>
    <n v="3"/>
    <n v="4"/>
    <n v="5"/>
    <n v="5"/>
    <n v="5"/>
    <n v="1"/>
    <x v="4"/>
    <n v="5"/>
    <n v="5"/>
    <n v="5"/>
    <n v="5"/>
    <n v="5"/>
    <n v="5"/>
    <n v="5"/>
    <s v="NO"/>
    <n v="5"/>
    <m/>
    <x v="1"/>
    <x v="1"/>
    <x v="1"/>
    <x v="1"/>
    <n v="5"/>
    <x v="3"/>
    <m/>
    <s v="SI"/>
    <s v="SI"/>
    <x v="4"/>
    <m/>
    <x v="2"/>
    <x v="1"/>
    <m/>
    <n v="4"/>
    <n v="4"/>
    <m/>
    <m/>
    <d v="2018-02-09T12:26:48"/>
    <s v="10.150.1.152"/>
  </r>
  <r>
    <x v="19"/>
    <s v="Ciencias Sociales"/>
    <n v="3"/>
    <n v="293"/>
    <m/>
    <m/>
    <n v="1"/>
    <n v="5"/>
    <m/>
    <n v="2"/>
    <n v="1"/>
    <m/>
    <n v="5"/>
    <m/>
    <m/>
    <m/>
    <m/>
    <m/>
    <n v="5"/>
    <n v="5"/>
    <n v="5"/>
    <n v="5"/>
    <n v="1"/>
    <m/>
    <m/>
    <m/>
    <m/>
    <m/>
    <m/>
    <n v="1"/>
    <n v="1"/>
    <n v="1"/>
    <n v="5"/>
    <n v="4"/>
    <n v="2"/>
    <n v="3"/>
    <n v="1"/>
    <x v="1"/>
    <n v="3"/>
    <n v="4"/>
    <n v="4"/>
    <n v="4"/>
    <n v="4"/>
    <n v="4"/>
    <n v="4"/>
    <s v="NO"/>
    <n v="4"/>
    <m/>
    <x v="4"/>
    <x v="5"/>
    <x v="4"/>
    <x v="3"/>
    <m/>
    <x v="4"/>
    <m/>
    <s v="NO"/>
    <s v="NO"/>
    <x v="1"/>
    <m/>
    <x v="1"/>
    <x v="2"/>
    <m/>
    <n v="5"/>
    <n v="4"/>
    <m/>
    <m/>
    <d v="2018-02-09T12:26:48"/>
    <s v="10.150.1.151"/>
  </r>
  <r>
    <x v="7"/>
    <s v="Humanidades"/>
    <n v="1"/>
    <n v="294"/>
    <m/>
    <m/>
    <n v="3"/>
    <n v="14"/>
    <m/>
    <n v="5"/>
    <n v="5"/>
    <m/>
    <n v="14"/>
    <n v="29"/>
    <n v="4"/>
    <m/>
    <m/>
    <m/>
    <n v="5"/>
    <n v="5"/>
    <n v="4"/>
    <n v="3"/>
    <m/>
    <m/>
    <m/>
    <m/>
    <m/>
    <m/>
    <m/>
    <n v="5"/>
    <n v="5"/>
    <n v="2"/>
    <n v="4"/>
    <n v="1"/>
    <n v="4"/>
    <n v="1"/>
    <n v="2"/>
    <x v="3"/>
    <n v="4"/>
    <n v="5"/>
    <n v="5"/>
    <n v="5"/>
    <n v="5"/>
    <n v="5"/>
    <n v="5"/>
    <s v="SI"/>
    <n v="5"/>
    <m/>
    <x v="1"/>
    <x v="3"/>
    <x v="3"/>
    <x v="1"/>
    <n v="5"/>
    <x v="3"/>
    <m/>
    <s v="NO"/>
    <s v="NO"/>
    <x v="1"/>
    <m/>
    <x v="1"/>
    <x v="1"/>
    <m/>
    <n v="5"/>
    <n v="4"/>
    <m/>
    <s v="Quizá sería de utilidad colocar más tomas de enchufe en las bibliotecas, y más ordenadores con servicios de scanner. Muchas gracias por la atención, y por el servicio en las bibliotecas, siempre tan necesarias."/>
    <d v="2018-02-09T12:26:51"/>
    <s v="10.150.1.151"/>
  </r>
  <r>
    <x v="3"/>
    <s v="Ciencias Sociales"/>
    <n v="3"/>
    <n v="295"/>
    <m/>
    <m/>
    <n v="1"/>
    <n v="11"/>
    <m/>
    <n v="2"/>
    <n v="3"/>
    <m/>
    <n v="29"/>
    <m/>
    <m/>
    <m/>
    <m/>
    <m/>
    <n v="5"/>
    <n v="5"/>
    <n v="4"/>
    <n v="3"/>
    <m/>
    <n v="2"/>
    <m/>
    <m/>
    <m/>
    <m/>
    <m/>
    <n v="4"/>
    <n v="1"/>
    <n v="4"/>
    <n v="2"/>
    <n v="4"/>
    <n v="4"/>
    <n v="5"/>
    <n v="2"/>
    <x v="4"/>
    <n v="2"/>
    <n v="5"/>
    <n v="4"/>
    <n v="5"/>
    <n v="4"/>
    <n v="4"/>
    <n v="5"/>
    <s v="NO"/>
    <n v="5"/>
    <m/>
    <x v="1"/>
    <x v="3"/>
    <x v="3"/>
    <x v="1"/>
    <n v="3"/>
    <x v="5"/>
    <m/>
    <s v="SI"/>
    <s v="SI"/>
    <x v="4"/>
    <m/>
    <x v="2"/>
    <x v="1"/>
    <m/>
    <n v="4"/>
    <n v="5"/>
    <m/>
    <m/>
    <d v="2018-02-09T12:26:57"/>
    <s v="10.150.1.151"/>
  </r>
  <r>
    <x v="24"/>
    <s v="Ciencias de la Salud"/>
    <n v="4"/>
    <n v="296"/>
    <m/>
    <m/>
    <n v="1"/>
    <n v="13"/>
    <m/>
    <n v="2"/>
    <n v="1"/>
    <m/>
    <n v="13"/>
    <n v="19"/>
    <n v="29"/>
    <m/>
    <m/>
    <m/>
    <n v="3"/>
    <n v="3"/>
    <n v="5"/>
    <n v="2"/>
    <m/>
    <n v="2"/>
    <m/>
    <m/>
    <m/>
    <m/>
    <m/>
    <n v="2"/>
    <n v="1"/>
    <n v="1"/>
    <n v="3"/>
    <n v="5"/>
    <n v="4"/>
    <n v="5"/>
    <n v="5"/>
    <x v="1"/>
    <n v="3"/>
    <n v="1"/>
    <n v="3"/>
    <n v="3"/>
    <n v="3"/>
    <n v="3"/>
    <n v="3"/>
    <s v="NO"/>
    <n v="3"/>
    <m/>
    <x v="0"/>
    <x v="2"/>
    <x v="1"/>
    <x v="2"/>
    <n v="3"/>
    <x v="2"/>
    <m/>
    <s v="NO"/>
    <s v="NO"/>
    <x v="3"/>
    <m/>
    <x v="0"/>
    <x v="2"/>
    <m/>
    <n v="3"/>
    <n v="3"/>
    <m/>
    <m/>
    <d v="2018-02-09T12:27:00"/>
    <s v="10.150.1.152"/>
  </r>
  <r>
    <x v="24"/>
    <s v="Ciencias de la Salud"/>
    <n v="4"/>
    <n v="297"/>
    <m/>
    <m/>
    <n v="1"/>
    <n v="13"/>
    <m/>
    <n v="3"/>
    <n v="3"/>
    <m/>
    <n v="4"/>
    <n v="19"/>
    <n v="13"/>
    <s v="La biblioteca de mi barrio o la de la Universidad Politécnica (campus de Vallecas)."/>
    <m/>
    <m/>
    <n v="2"/>
    <n v="2"/>
    <n v="2"/>
    <n v="2"/>
    <n v="1"/>
    <n v="2"/>
    <m/>
    <m/>
    <m/>
    <m/>
    <m/>
    <n v="3"/>
    <n v="1"/>
    <n v="2"/>
    <n v="1"/>
    <n v="5"/>
    <n v="5"/>
    <n v="5"/>
    <n v="1"/>
    <x v="1"/>
    <n v="4"/>
    <n v="2"/>
    <n v="1"/>
    <n v="4"/>
    <n v="1"/>
    <n v="3"/>
    <n v="3"/>
    <s v="NO"/>
    <n v="2"/>
    <m/>
    <x v="0"/>
    <x v="2"/>
    <x v="1"/>
    <x v="0"/>
    <n v="3"/>
    <x v="2"/>
    <m/>
    <s v="NO"/>
    <s v="NO"/>
    <x v="1"/>
    <m/>
    <x v="0"/>
    <x v="0"/>
    <m/>
    <n v="2"/>
    <n v="3"/>
    <m/>
    <s v="No sé qué es eso de la formación de usuarios de la biblioteca."/>
    <d v="2018-02-09T12:27:03"/>
    <s v="10.150.1.152"/>
  </r>
  <r>
    <x v="23"/>
    <s v="Ciencias Experimentales"/>
    <n v="2"/>
    <n v="298"/>
    <m/>
    <m/>
    <n v="1"/>
    <n v="10"/>
    <m/>
    <n v="4"/>
    <n v="3"/>
    <m/>
    <n v="10"/>
    <n v="29"/>
    <n v="8"/>
    <m/>
    <m/>
    <m/>
    <n v="5"/>
    <n v="4"/>
    <n v="4"/>
    <n v="3"/>
    <n v="1"/>
    <m/>
    <m/>
    <n v="4"/>
    <m/>
    <m/>
    <m/>
    <n v="3"/>
    <n v="1"/>
    <n v="1"/>
    <n v="4"/>
    <n v="5"/>
    <n v="3"/>
    <n v="5"/>
    <n v="3"/>
    <x v="5"/>
    <n v="4"/>
    <n v="5"/>
    <n v="4"/>
    <n v="4"/>
    <n v="4"/>
    <n v="3"/>
    <n v="4"/>
    <s v="NO"/>
    <n v="4"/>
    <m/>
    <x v="1"/>
    <x v="1"/>
    <x v="0"/>
    <x v="0"/>
    <n v="3"/>
    <x v="0"/>
    <m/>
    <s v="NO"/>
    <s v="NO"/>
    <x v="1"/>
    <m/>
    <x v="1"/>
    <x v="1"/>
    <m/>
    <n v="4"/>
    <n v="4"/>
    <m/>
    <s v="Los libros reservados para fin de semana no parecen demasiado útiles, para eso que solo sean de alquiler normal. También es un poco problema no saber si alguien ha reservado el libro que estoy usando (hasta qur me hacen renovarlo 2-3 días antes, durante exámenes es un fastidio verme forzado a recorrerme Madrid para devolver un libro, debería verse con tiempo."/>
    <d v="2018-02-09T12:27:09"/>
    <s v="10.150.1.151"/>
  </r>
  <r>
    <x v="19"/>
    <s v="Ciencias Sociales"/>
    <n v="3"/>
    <n v="299"/>
    <m/>
    <m/>
    <n v="1"/>
    <n v="5"/>
    <m/>
    <n v="3"/>
    <n v="2"/>
    <m/>
    <n v="20"/>
    <n v="5"/>
    <n v="29"/>
    <m/>
    <m/>
    <m/>
    <n v="3"/>
    <n v="3"/>
    <n v="4"/>
    <n v="3"/>
    <m/>
    <n v="2"/>
    <m/>
    <m/>
    <m/>
    <m/>
    <m/>
    <n v="5"/>
    <n v="1"/>
    <n v="1"/>
    <n v="3"/>
    <n v="5"/>
    <n v="3"/>
    <n v="4"/>
    <n v="1"/>
    <x v="1"/>
    <n v="3"/>
    <n v="3"/>
    <n v="3"/>
    <n v="3"/>
    <n v="3"/>
    <n v="3"/>
    <n v="3"/>
    <s v="NO"/>
    <n v="2"/>
    <m/>
    <x v="3"/>
    <x v="0"/>
    <x v="0"/>
    <x v="0"/>
    <n v="3"/>
    <x v="0"/>
    <m/>
    <s v="NO"/>
    <s v="NO"/>
    <x v="1"/>
    <m/>
    <x v="2"/>
    <x v="2"/>
    <m/>
    <n v="4"/>
    <n v="4"/>
    <m/>
    <s v="Se anuncian poco, ni siquiera sabia que habia cursos."/>
    <d v="2018-02-09T12:27:13"/>
    <s v="10.150.1.151"/>
  </r>
  <r>
    <x v="24"/>
    <s v="Ciencias de la Salud"/>
    <n v="4"/>
    <n v="300"/>
    <m/>
    <m/>
    <n v="1"/>
    <n v="13"/>
    <m/>
    <n v="5"/>
    <n v="3"/>
    <m/>
    <n v="16"/>
    <n v="18"/>
    <n v="19"/>
    <s v="Agronomos (UPM) "/>
    <m/>
    <m/>
    <n v="3"/>
    <n v="2"/>
    <n v="2"/>
    <n v="3"/>
    <m/>
    <n v="2"/>
    <n v="3"/>
    <m/>
    <m/>
    <m/>
    <m/>
    <n v="1"/>
    <n v="1"/>
    <n v="3"/>
    <n v="3"/>
    <n v="5"/>
    <n v="4"/>
    <n v="5"/>
    <n v="2"/>
    <x v="3"/>
    <n v="3"/>
    <n v="3"/>
    <n v="4"/>
    <n v="3"/>
    <n v="3"/>
    <n v="2"/>
    <n v="3"/>
    <s v="NO"/>
    <n v="3"/>
    <m/>
    <x v="3"/>
    <x v="2"/>
    <x v="1"/>
    <x v="2"/>
    <n v="3"/>
    <x v="2"/>
    <m/>
    <s v="NO"/>
    <s v="NO"/>
    <x v="1"/>
    <m/>
    <x v="1"/>
    <x v="2"/>
    <m/>
    <n v="3"/>
    <n v="3"/>
    <m/>
    <m/>
    <d v="2018-02-09T12:27:14"/>
    <s v="10.150.1.152"/>
  </r>
  <r>
    <x v="11"/>
    <s v="Humanidades"/>
    <n v="1"/>
    <n v="301"/>
    <m/>
    <m/>
    <n v="2"/>
    <n v="15"/>
    <m/>
    <n v="3"/>
    <n v="4"/>
    <m/>
    <n v="15"/>
    <n v="16"/>
    <n v="29"/>
    <m/>
    <m/>
    <m/>
    <n v="5"/>
    <n v="5"/>
    <n v="4"/>
    <n v="4"/>
    <n v="1"/>
    <m/>
    <m/>
    <m/>
    <m/>
    <m/>
    <m/>
    <n v="4"/>
    <n v="1"/>
    <n v="1"/>
    <n v="2"/>
    <n v="4"/>
    <n v="3"/>
    <n v="4"/>
    <n v="1"/>
    <x v="4"/>
    <n v="4"/>
    <n v="4"/>
    <n v="4"/>
    <n v="5"/>
    <n v="4"/>
    <n v="3"/>
    <n v="4"/>
    <s v="NO"/>
    <n v="4"/>
    <m/>
    <x v="3"/>
    <x v="2"/>
    <x v="0"/>
    <x v="0"/>
    <n v="4"/>
    <x v="0"/>
    <m/>
    <s v="SI"/>
    <s v="NO"/>
    <x v="1"/>
    <m/>
    <x v="1"/>
    <x v="1"/>
    <m/>
    <n v="5"/>
    <m/>
    <m/>
    <m/>
    <d v="2018-02-09T12:27:21"/>
    <s v="10.150.1.151"/>
  </r>
  <r>
    <x v="17"/>
    <s v="Ciencias Experimentales"/>
    <n v="2"/>
    <n v="302"/>
    <m/>
    <m/>
    <n v="2"/>
    <n v="2"/>
    <m/>
    <n v="4"/>
    <n v="5"/>
    <m/>
    <n v="18"/>
    <n v="2"/>
    <n v="20"/>
    <m/>
    <m/>
    <m/>
    <n v="1"/>
    <n v="1"/>
    <n v="1"/>
    <n v="1"/>
    <m/>
    <n v="2"/>
    <m/>
    <m/>
    <m/>
    <m/>
    <m/>
    <n v="3"/>
    <n v="4"/>
    <n v="4"/>
    <n v="5"/>
    <n v="3"/>
    <n v="5"/>
    <n v="4"/>
    <n v="4"/>
    <x v="5"/>
    <n v="5"/>
    <n v="4"/>
    <n v="4"/>
    <n v="5"/>
    <n v="4"/>
    <n v="4"/>
    <n v="4"/>
    <s v="SI"/>
    <n v="4"/>
    <m/>
    <x v="4"/>
    <x v="3"/>
    <x v="3"/>
    <x v="1"/>
    <m/>
    <x v="3"/>
    <m/>
    <s v="SI"/>
    <s v="NO"/>
    <x v="3"/>
    <m/>
    <x v="2"/>
    <x v="1"/>
    <m/>
    <n v="5"/>
    <n v="4"/>
    <m/>
    <m/>
    <d v="2018-02-09T12:27:26"/>
    <s v="10.150.1.151"/>
  </r>
  <r>
    <x v="24"/>
    <s v="Ciencias de la Salud"/>
    <n v="4"/>
    <n v="303"/>
    <m/>
    <m/>
    <n v="1"/>
    <n v="13"/>
    <m/>
    <n v="2"/>
    <n v="3"/>
    <m/>
    <n v="13"/>
    <n v="19"/>
    <m/>
    <m/>
    <m/>
    <m/>
    <n v="3"/>
    <n v="2"/>
    <n v="2"/>
    <n v="2"/>
    <n v="1"/>
    <m/>
    <m/>
    <m/>
    <m/>
    <m/>
    <m/>
    <n v="2"/>
    <n v="4"/>
    <n v="5"/>
    <n v="5"/>
    <n v="5"/>
    <n v="5"/>
    <n v="5"/>
    <n v="3"/>
    <x v="6"/>
    <n v="4"/>
    <n v="5"/>
    <n v="5"/>
    <n v="4"/>
    <n v="5"/>
    <n v="5"/>
    <n v="2"/>
    <s v="NO"/>
    <n v="4"/>
    <m/>
    <x v="3"/>
    <x v="1"/>
    <x v="2"/>
    <x v="1"/>
    <n v="5"/>
    <x v="3"/>
    <m/>
    <s v="SI"/>
    <s v="SI"/>
    <x v="2"/>
    <m/>
    <x v="1"/>
    <x v="2"/>
    <m/>
    <n v="3"/>
    <n v="3"/>
    <m/>
    <m/>
    <d v="2018-02-09T12:27:26"/>
    <s v="10.150.1.151"/>
  </r>
  <r>
    <x v="5"/>
    <s v="Ciencias Sociales"/>
    <n v="3"/>
    <n v="304"/>
    <m/>
    <m/>
    <n v="3"/>
    <n v="4"/>
    <m/>
    <n v="4"/>
    <n v="4"/>
    <m/>
    <n v="4"/>
    <n v="9"/>
    <n v="5"/>
    <m/>
    <m/>
    <m/>
    <n v="5"/>
    <n v="5"/>
    <n v="4"/>
    <n v="2"/>
    <n v="1"/>
    <m/>
    <m/>
    <m/>
    <m/>
    <m/>
    <m/>
    <n v="5"/>
    <n v="5"/>
    <n v="5"/>
    <n v="2"/>
    <n v="1"/>
    <n v="4"/>
    <n v="1"/>
    <n v="2"/>
    <x v="0"/>
    <n v="3"/>
    <n v="4"/>
    <n v="4"/>
    <n v="5"/>
    <n v="5"/>
    <n v="3"/>
    <n v="4"/>
    <s v="SI"/>
    <n v="4"/>
    <m/>
    <x v="1"/>
    <x v="0"/>
    <x v="1"/>
    <x v="0"/>
    <n v="5"/>
    <x v="3"/>
    <m/>
    <s v="NO"/>
    <s v="NO"/>
    <x v="3"/>
    <m/>
    <x v="2"/>
    <x v="1"/>
    <m/>
    <n v="4"/>
    <n v="4"/>
    <m/>
    <m/>
    <d v="2018-02-09T12:27:30"/>
    <s v="10.150.1.152"/>
  </r>
  <r>
    <x v="4"/>
    <s v="Humanidades"/>
    <n v="1"/>
    <n v="305"/>
    <m/>
    <m/>
    <n v="2"/>
    <n v="12"/>
    <m/>
    <n v="3"/>
    <n v="3"/>
    <m/>
    <n v="12"/>
    <n v="29"/>
    <n v="18"/>
    <m/>
    <m/>
    <m/>
    <n v="2"/>
    <n v="4"/>
    <n v="5"/>
    <n v="5"/>
    <m/>
    <n v="2"/>
    <m/>
    <m/>
    <m/>
    <m/>
    <m/>
    <n v="3"/>
    <n v="3"/>
    <n v="3"/>
    <n v="3"/>
    <n v="5"/>
    <n v="3"/>
    <n v="5"/>
    <n v="4"/>
    <x v="4"/>
    <n v="4"/>
    <n v="3"/>
    <n v="3"/>
    <n v="3"/>
    <n v="4"/>
    <n v="3"/>
    <n v="3"/>
    <s v="NO"/>
    <n v="4"/>
    <m/>
    <x v="2"/>
    <x v="2"/>
    <x v="1"/>
    <x v="0"/>
    <n v="4"/>
    <x v="0"/>
    <m/>
    <s v="NO"/>
    <s v="NO"/>
    <x v="1"/>
    <m/>
    <x v="0"/>
    <x v="4"/>
    <m/>
    <n v="3"/>
    <n v="3"/>
    <m/>
    <m/>
    <d v="2018-02-09T12:27:30"/>
    <s v="10.150.1.151"/>
  </r>
  <r>
    <x v="3"/>
    <s v="Ciencias Sociales"/>
    <n v="3"/>
    <n v="306"/>
    <m/>
    <m/>
    <n v="1"/>
    <n v="11"/>
    <m/>
    <n v="2"/>
    <n v="1"/>
    <m/>
    <n v="29"/>
    <n v="29"/>
    <n v="29"/>
    <s v="Casa Encendida"/>
    <m/>
    <m/>
    <n v="1"/>
    <n v="3"/>
    <n v="3"/>
    <n v="2"/>
    <m/>
    <n v="2"/>
    <n v="3"/>
    <m/>
    <m/>
    <m/>
    <m/>
    <m/>
    <n v="2"/>
    <n v="2"/>
    <n v="2"/>
    <n v="2"/>
    <n v="3"/>
    <n v="5"/>
    <n v="2"/>
    <x v="0"/>
    <n v="3"/>
    <n v="4"/>
    <n v="2"/>
    <n v="3"/>
    <n v="3"/>
    <m/>
    <n v="2"/>
    <s v="NO"/>
    <m/>
    <m/>
    <x v="3"/>
    <x v="2"/>
    <x v="1"/>
    <x v="0"/>
    <n v="4"/>
    <x v="2"/>
    <m/>
    <s v="NO"/>
    <s v="NO"/>
    <x v="1"/>
    <m/>
    <x v="0"/>
    <x v="0"/>
    <m/>
    <n v="2"/>
    <n v="3"/>
    <m/>
    <s v="Es necesario que el horario de la biblioteca en navidades sea mucho más amplio, debido a que somos muchos los alumnos que empezamos exámenes el 8 de enero, además las facultad de derecho no tiene biblioteca por lo que consideró que los estudiantes de derecho deberíamos tener preferencia. También consideró necesario que se pida el carnet de la UCM a los estudiantes que vayamos a la Zambrano durante todos los días de la semana en época de exámenes "/>
    <d v="2018-02-09T12:27:31"/>
    <s v="10.150.1.151"/>
  </r>
  <r>
    <x v="12"/>
    <s v="Ciencias Experimentales"/>
    <n v="2"/>
    <n v="307"/>
    <m/>
    <m/>
    <n v="1"/>
    <n v="6"/>
    <m/>
    <n v="3"/>
    <n v="3"/>
    <m/>
    <n v="6"/>
    <n v="10"/>
    <n v="8"/>
    <m/>
    <m/>
    <m/>
    <n v="3"/>
    <n v="3"/>
    <n v="3"/>
    <n v="4"/>
    <m/>
    <n v="2"/>
    <m/>
    <m/>
    <m/>
    <m/>
    <m/>
    <n v="4"/>
    <n v="1"/>
    <n v="5"/>
    <n v="5"/>
    <n v="4"/>
    <n v="5"/>
    <n v="4"/>
    <n v="5"/>
    <x v="1"/>
    <n v="2"/>
    <n v="3"/>
    <n v="3"/>
    <n v="5"/>
    <n v="3"/>
    <n v="3"/>
    <n v="1"/>
    <s v="NO"/>
    <n v="3"/>
    <m/>
    <x v="1"/>
    <x v="2"/>
    <x v="1"/>
    <x v="0"/>
    <n v="3"/>
    <x v="2"/>
    <m/>
    <s v="NO"/>
    <s v="NO"/>
    <x v="1"/>
    <m/>
    <x v="2"/>
    <x v="1"/>
    <m/>
    <n v="4"/>
    <n v="3"/>
    <m/>
    <s v="No acudí a ningún curso de formación de usuario porque no sabía que existía."/>
    <d v="2018-02-09T12:27:31"/>
    <s v="10.150.1.151"/>
  </r>
  <r>
    <x v="3"/>
    <s v="Ciencias Sociales"/>
    <n v="3"/>
    <n v="308"/>
    <m/>
    <m/>
    <n v="1"/>
    <n v="11"/>
    <m/>
    <n v="4"/>
    <n v="1"/>
    <m/>
    <n v="29"/>
    <m/>
    <m/>
    <m/>
    <m/>
    <m/>
    <n v="2"/>
    <n v="3"/>
    <n v="4"/>
    <n v="3"/>
    <m/>
    <m/>
    <m/>
    <n v="4"/>
    <s v=" 00:00 "/>
    <m/>
    <m/>
    <n v="1"/>
    <n v="1"/>
    <n v="1"/>
    <n v="3"/>
    <n v="5"/>
    <n v="4"/>
    <n v="5"/>
    <n v="3"/>
    <x v="1"/>
    <n v="3"/>
    <n v="3"/>
    <n v="3"/>
    <n v="3"/>
    <n v="2"/>
    <n v="3"/>
    <n v="3"/>
    <s v="NO"/>
    <n v="3"/>
    <m/>
    <x v="0"/>
    <x v="2"/>
    <x v="1"/>
    <x v="2"/>
    <n v="3"/>
    <x v="2"/>
    <m/>
    <s v="NO"/>
    <s v="NO"/>
    <x v="1"/>
    <m/>
    <x v="0"/>
    <x v="0"/>
    <m/>
    <n v="4"/>
    <m/>
    <m/>
    <m/>
    <d v="2018-02-09T12:27:31"/>
    <s v="10.150.1.152"/>
  </r>
  <r>
    <x v="26"/>
    <s v="Ciencias Experimentales"/>
    <n v="2"/>
    <n v="309"/>
    <m/>
    <m/>
    <n v="3"/>
    <n v="7"/>
    <m/>
    <n v="3"/>
    <n v="5"/>
    <m/>
    <n v="7"/>
    <m/>
    <m/>
    <s v="Biblioteca de las Escuelas Pias&lt;br&gt;Biblioteca de la Casa Encendida"/>
    <m/>
    <m/>
    <n v="1"/>
    <n v="1"/>
    <n v="1"/>
    <n v="2"/>
    <n v="1"/>
    <m/>
    <m/>
    <m/>
    <m/>
    <m/>
    <m/>
    <n v="3"/>
    <n v="5"/>
    <n v="4"/>
    <n v="4"/>
    <n v="1"/>
    <n v="5"/>
    <n v="1"/>
    <n v="1"/>
    <x v="3"/>
    <n v="5"/>
    <n v="5"/>
    <n v="4"/>
    <n v="3"/>
    <n v="5"/>
    <n v="4"/>
    <n v="4"/>
    <s v="SI"/>
    <n v="4"/>
    <m/>
    <x v="5"/>
    <x v="3"/>
    <x v="1"/>
    <x v="1"/>
    <n v="5"/>
    <x v="3"/>
    <m/>
    <s v="SI"/>
    <s v="NO"/>
    <x v="1"/>
    <m/>
    <x v="4"/>
    <x v="4"/>
    <m/>
    <n v="3"/>
    <n v="3"/>
    <m/>
    <m/>
    <d v="2018-02-09T12:27:35"/>
    <s v="10.150.1.152"/>
  </r>
  <r>
    <x v="12"/>
    <s v="Ciencias Experimentales"/>
    <n v="2"/>
    <n v="310"/>
    <m/>
    <m/>
    <n v="1"/>
    <n v="6"/>
    <m/>
    <n v="4"/>
    <n v="3"/>
    <m/>
    <n v="6"/>
    <n v="8"/>
    <m/>
    <m/>
    <m/>
    <m/>
    <n v="4"/>
    <n v="4"/>
    <n v="4"/>
    <n v="5"/>
    <n v="1"/>
    <m/>
    <m/>
    <m/>
    <m/>
    <m/>
    <m/>
    <n v="5"/>
    <n v="3"/>
    <n v="3"/>
    <n v="4"/>
    <n v="4"/>
    <n v="4"/>
    <n v="4"/>
    <n v="3"/>
    <x v="4"/>
    <n v="5"/>
    <n v="5"/>
    <n v="4"/>
    <n v="5"/>
    <n v="4"/>
    <n v="4"/>
    <n v="4"/>
    <s v="SI"/>
    <n v="4"/>
    <m/>
    <x v="1"/>
    <x v="3"/>
    <x v="3"/>
    <x v="1"/>
    <n v="5"/>
    <x v="3"/>
    <m/>
    <s v="SI"/>
    <s v="SI"/>
    <x v="3"/>
    <m/>
    <x v="1"/>
    <x v="1"/>
    <m/>
    <n v="4"/>
    <n v="4"/>
    <m/>
    <m/>
    <d v="2018-02-09T12:27:40"/>
    <s v="10.150.1.152"/>
  </r>
  <r>
    <x v="18"/>
    <s v="Ciencias de la Salud"/>
    <n v="4"/>
    <n v="311"/>
    <m/>
    <m/>
    <n v="3"/>
    <n v="19"/>
    <m/>
    <n v="3"/>
    <n v="4"/>
    <m/>
    <n v="19"/>
    <m/>
    <m/>
    <m/>
    <m/>
    <m/>
    <n v="4"/>
    <n v="4"/>
    <n v="3"/>
    <n v="1"/>
    <m/>
    <n v="2"/>
    <m/>
    <n v="4"/>
    <n v="12"/>
    <m/>
    <m/>
    <n v="5"/>
    <n v="5"/>
    <n v="1"/>
    <n v="3"/>
    <n v="2"/>
    <n v="4"/>
    <n v="5"/>
    <n v="2"/>
    <x v="1"/>
    <n v="3"/>
    <n v="5"/>
    <n v="5"/>
    <n v="4"/>
    <n v="4"/>
    <n v="3"/>
    <n v="4"/>
    <s v="NO"/>
    <n v="5"/>
    <m/>
    <x v="1"/>
    <x v="3"/>
    <x v="3"/>
    <x v="1"/>
    <n v="5"/>
    <x v="3"/>
    <m/>
    <s v="NO"/>
    <s v="NO"/>
    <x v="1"/>
    <m/>
    <x v="2"/>
    <x v="1"/>
    <m/>
    <n v="5"/>
    <n v="4"/>
    <m/>
    <s v="Ordenadores más nuevos, que no se queden colgados y pierdas todo tu trabajo a no ser que vayas guardando lo que haces palabra  a palabra."/>
    <d v="2018-02-09T12:27:42"/>
    <s v="10.150.1.151"/>
  </r>
  <r>
    <x v="3"/>
    <s v="Ciencias Sociales"/>
    <n v="3"/>
    <n v="312"/>
    <m/>
    <m/>
    <n v="1"/>
    <n v="11"/>
    <m/>
    <n v="3"/>
    <n v="4"/>
    <m/>
    <n v="29"/>
    <n v="5"/>
    <n v="17"/>
    <m/>
    <m/>
    <m/>
    <n v="3"/>
    <n v="4"/>
    <n v="4"/>
    <n v="5"/>
    <m/>
    <n v="2"/>
    <n v="3"/>
    <n v="4"/>
    <d v="1899-12-30T21:30:00"/>
    <m/>
    <m/>
    <n v="4"/>
    <n v="2"/>
    <n v="3"/>
    <n v="4"/>
    <n v="2"/>
    <n v="2"/>
    <n v="5"/>
    <n v="4"/>
    <x v="4"/>
    <n v="2"/>
    <n v="4"/>
    <n v="3"/>
    <n v="4"/>
    <n v="3"/>
    <n v="3"/>
    <n v="5"/>
    <s v="NO"/>
    <n v="3"/>
    <m/>
    <x v="3"/>
    <x v="2"/>
    <x v="0"/>
    <x v="2"/>
    <n v="4"/>
    <x v="0"/>
    <m/>
    <s v="NO"/>
    <s v="NO"/>
    <x v="3"/>
    <m/>
    <x v="1"/>
    <x v="0"/>
    <m/>
    <n v="4"/>
    <n v="3"/>
    <m/>
    <m/>
    <d v="2018-02-09T12:27:44"/>
    <s v="10.150.1.152"/>
  </r>
  <r>
    <x v="14"/>
    <s v="Humanidades"/>
    <n v="1"/>
    <n v="313"/>
    <m/>
    <m/>
    <n v="1"/>
    <n v="16"/>
    <m/>
    <n v="5"/>
    <n v="5"/>
    <m/>
    <n v="16"/>
    <n v="1"/>
    <n v="15"/>
    <s v="BIBLIOTECA EUGENIO TRÍAS; BIBLIOTECA NACIONAL"/>
    <m/>
    <m/>
    <n v="4"/>
    <n v="4"/>
    <n v="4"/>
    <n v="3"/>
    <m/>
    <m/>
    <m/>
    <n v="4"/>
    <m/>
    <m/>
    <m/>
    <n v="4"/>
    <n v="4"/>
    <n v="4"/>
    <m/>
    <n v="4"/>
    <n v="4"/>
    <n v="4"/>
    <n v="4"/>
    <x v="4"/>
    <n v="4"/>
    <n v="4"/>
    <n v="4"/>
    <n v="4"/>
    <n v="4"/>
    <n v="4"/>
    <n v="4"/>
    <s v="SI"/>
    <n v="4"/>
    <m/>
    <x v="3"/>
    <x v="0"/>
    <x v="0"/>
    <x v="0"/>
    <n v="4"/>
    <x v="0"/>
    <m/>
    <s v="NO"/>
    <s v="NO"/>
    <x v="4"/>
    <m/>
    <x v="1"/>
    <x v="2"/>
    <m/>
    <n v="4"/>
    <n v="4"/>
    <m/>
    <m/>
    <d v="2018-02-09T12:27:48"/>
    <s v="10.150.1.152"/>
  </r>
  <r>
    <x v="11"/>
    <s v="Humanidades"/>
    <n v="1"/>
    <n v="314"/>
    <m/>
    <m/>
    <n v="1"/>
    <n v="15"/>
    <m/>
    <n v="4"/>
    <n v="3"/>
    <m/>
    <n v="15"/>
    <n v="14"/>
    <n v="29"/>
    <m/>
    <m/>
    <m/>
    <n v="5"/>
    <n v="4"/>
    <n v="4"/>
    <n v="4"/>
    <n v="1"/>
    <m/>
    <m/>
    <m/>
    <m/>
    <m/>
    <m/>
    <n v="4"/>
    <n v="1"/>
    <n v="1"/>
    <n v="4"/>
    <n v="4"/>
    <n v="3"/>
    <n v="4"/>
    <n v="1"/>
    <x v="1"/>
    <n v="4"/>
    <n v="4"/>
    <n v="3"/>
    <n v="4"/>
    <n v="4"/>
    <n v="3"/>
    <n v="4"/>
    <s v="SI"/>
    <n v="4"/>
    <m/>
    <x v="1"/>
    <x v="0"/>
    <x v="0"/>
    <x v="1"/>
    <n v="5"/>
    <x v="3"/>
    <m/>
    <s v="SI"/>
    <s v="SI"/>
    <x v="3"/>
    <m/>
    <x v="1"/>
    <x v="2"/>
    <m/>
    <n v="4"/>
    <n v="4"/>
    <m/>
    <m/>
    <d v="2018-02-09T12:27:51"/>
    <s v="10.150.1.151"/>
  </r>
  <r>
    <x v="3"/>
    <s v="Ciencias Sociales"/>
    <n v="3"/>
    <n v="315"/>
    <m/>
    <m/>
    <n v="1"/>
    <n v="11"/>
    <m/>
    <n v="4"/>
    <n v="4"/>
    <m/>
    <n v="11"/>
    <n v="29"/>
    <n v="16"/>
    <m/>
    <m/>
    <m/>
    <n v="5"/>
    <n v="4"/>
    <n v="4"/>
    <n v="1"/>
    <n v="1"/>
    <m/>
    <m/>
    <m/>
    <m/>
    <m/>
    <m/>
    <n v="4"/>
    <n v="4"/>
    <n v="4"/>
    <n v="2"/>
    <n v="4"/>
    <n v="2"/>
    <n v="3"/>
    <n v="2"/>
    <x v="5"/>
    <n v="3"/>
    <n v="3"/>
    <n v="3"/>
    <n v="1"/>
    <n v="3"/>
    <n v="1"/>
    <n v="4"/>
    <s v="SI"/>
    <n v="4"/>
    <m/>
    <x v="3"/>
    <x v="4"/>
    <x v="5"/>
    <x v="1"/>
    <n v="4"/>
    <x v="3"/>
    <m/>
    <s v="SI"/>
    <s v="SI"/>
    <x v="5"/>
    <m/>
    <x v="5"/>
    <x v="5"/>
    <m/>
    <n v="2"/>
    <n v="2"/>
    <m/>
    <s v="Sería imprescindible aumentar la formación del personal de la biblioteca, que en numerosas ocasiones no me han sabido facilitar información que luego he encontrado en la propia web de la biblioteca. "/>
    <d v="2018-02-09T12:27:52"/>
    <s v="10.150.1.152"/>
  </r>
  <r>
    <x v="7"/>
    <s v="Humanidades"/>
    <n v="1"/>
    <n v="316"/>
    <m/>
    <m/>
    <n v="1"/>
    <n v="14"/>
    <m/>
    <n v="4"/>
    <n v="5"/>
    <m/>
    <n v="29"/>
    <n v="16"/>
    <n v="14"/>
    <s v="Biblioteca de San Sebastián de los Reyes "/>
    <m/>
    <m/>
    <n v="5"/>
    <n v="4"/>
    <n v="3"/>
    <n v="3"/>
    <n v="1"/>
    <n v="2"/>
    <n v="3"/>
    <m/>
    <m/>
    <m/>
    <m/>
    <n v="4"/>
    <n v="2"/>
    <n v="3"/>
    <n v="3"/>
    <n v="4"/>
    <n v="4"/>
    <n v="5"/>
    <n v="3"/>
    <x v="1"/>
    <n v="4"/>
    <n v="3"/>
    <n v="5"/>
    <n v="4"/>
    <n v="5"/>
    <n v="2"/>
    <n v="4"/>
    <s v="NO"/>
    <n v="5"/>
    <m/>
    <x v="3"/>
    <x v="0"/>
    <x v="3"/>
    <x v="1"/>
    <n v="5"/>
    <x v="3"/>
    <m/>
    <s v="NO"/>
    <s v="NO"/>
    <x v="1"/>
    <m/>
    <x v="1"/>
    <x v="2"/>
    <m/>
    <n v="5"/>
    <n v="4"/>
    <m/>
    <s v="En primer lugar, debería reinar mayor silencio en la biblioteca. La gente charla en las salas en las que no debería e incluso come. Esto contribuye a que otras personas que quieren aprovechar su tiempo allí no vayan a la biblioteca (estoy hablando específicamente de la María Zambrano). En esta misma biblioteca en épocas de exámenes, a pesar de que no esté permitido, puedes ver a gente de otras universidades y desconozco cómo entran allí. El motivo por el que no he acudido a los cursos de formación es por falta de tiempo. Muchas gracias."/>
    <d v="2018-02-09T12:27:56"/>
    <s v="10.150.1.151"/>
  </r>
  <r>
    <x v="14"/>
    <s v="Humanidades"/>
    <n v="1"/>
    <n v="317"/>
    <m/>
    <m/>
    <n v="3"/>
    <n v="16"/>
    <m/>
    <n v="4"/>
    <n v="5"/>
    <m/>
    <n v="16"/>
    <n v="29"/>
    <n v="15"/>
    <s v="Biblioteca de la Casa Velázquez"/>
    <m/>
    <m/>
    <n v="4"/>
    <n v="5"/>
    <n v="3"/>
    <n v="2"/>
    <n v="1"/>
    <m/>
    <m/>
    <m/>
    <m/>
    <m/>
    <m/>
    <n v="4"/>
    <n v="3"/>
    <n v="3"/>
    <n v="4"/>
    <n v="1"/>
    <n v="4"/>
    <n v="1"/>
    <n v="4"/>
    <x v="4"/>
    <n v="3"/>
    <n v="4"/>
    <n v="3"/>
    <n v="5"/>
    <n v="5"/>
    <n v="2"/>
    <n v="2"/>
    <s v="SI"/>
    <n v="3"/>
    <m/>
    <x v="1"/>
    <x v="3"/>
    <x v="0"/>
    <x v="1"/>
    <n v="5"/>
    <x v="3"/>
    <m/>
    <s v="SI"/>
    <s v="SI"/>
    <x v="4"/>
    <m/>
    <x v="1"/>
    <x v="2"/>
    <m/>
    <n v="4"/>
    <n v="3"/>
    <m/>
    <s v="- Abrir a las 08:30&lt;br&gt;- Más facilidad para acceder a las revistas o repositorios bibliográficos que tienen convenio con la UCM.&lt;br&gt;- Más facilidad para acceder al servicio de préstamo interbibliotecario con universidades ajenas a la UCM, especialmente co"/>
    <d v="2018-02-09T12:27:56"/>
    <s v="10.150.1.151"/>
  </r>
  <r>
    <x v="3"/>
    <s v="Ciencias Sociales"/>
    <n v="3"/>
    <n v="318"/>
    <m/>
    <m/>
    <n v="1"/>
    <n v="11"/>
    <m/>
    <n v="5"/>
    <n v="1"/>
    <m/>
    <n v="29"/>
    <m/>
    <m/>
    <m/>
    <m/>
    <m/>
    <n v="5"/>
    <n v="4"/>
    <n v="5"/>
    <n v="4"/>
    <n v="1"/>
    <n v="2"/>
    <m/>
    <m/>
    <m/>
    <m/>
    <m/>
    <n v="1"/>
    <n v="1"/>
    <n v="2"/>
    <n v="5"/>
    <n v="5"/>
    <n v="5"/>
    <n v="4"/>
    <n v="1"/>
    <x v="1"/>
    <n v="4"/>
    <n v="3"/>
    <n v="2"/>
    <n v="3"/>
    <n v="2"/>
    <n v="2"/>
    <n v="2"/>
    <s v="NO"/>
    <n v="1"/>
    <m/>
    <x v="1"/>
    <x v="3"/>
    <x v="0"/>
    <x v="0"/>
    <n v="3"/>
    <x v="5"/>
    <m/>
    <s v="NO"/>
    <s v="NO"/>
    <x v="1"/>
    <m/>
    <x v="0"/>
    <x v="5"/>
    <m/>
    <n v="4"/>
    <n v="3"/>
    <m/>
    <m/>
    <d v="2018-02-09T12:27:59"/>
    <s v="10.150.1.151"/>
  </r>
  <r>
    <x v="18"/>
    <s v="Ciencias de la Salud"/>
    <n v="4"/>
    <n v="319"/>
    <m/>
    <m/>
    <n v="1"/>
    <n v="19"/>
    <m/>
    <n v="4"/>
    <n v="1"/>
    <m/>
    <n v="19"/>
    <n v="29"/>
    <m/>
    <s v="Universidad Carlos III"/>
    <m/>
    <m/>
    <n v="4"/>
    <n v="5"/>
    <n v="5"/>
    <n v="5"/>
    <m/>
    <n v="2"/>
    <n v="3"/>
    <m/>
    <m/>
    <m/>
    <m/>
    <n v="4"/>
    <n v="1"/>
    <n v="3"/>
    <n v="3"/>
    <n v="5"/>
    <n v="4"/>
    <n v="5"/>
    <n v="1"/>
    <x v="5"/>
    <n v="5"/>
    <n v="5"/>
    <n v="5"/>
    <n v="5"/>
    <n v="5"/>
    <n v="5"/>
    <n v="5"/>
    <s v="SI"/>
    <n v="1"/>
    <m/>
    <x v="1"/>
    <x v="1"/>
    <x v="0"/>
    <x v="0"/>
    <n v="4"/>
    <x v="0"/>
    <m/>
    <s v="SI"/>
    <s v="NO"/>
    <x v="1"/>
    <m/>
    <x v="2"/>
    <x v="1"/>
    <m/>
    <n v="5"/>
    <n v="4"/>
    <m/>
    <m/>
    <d v="2018-02-09T12:28:00"/>
    <s v="10.150.1.151"/>
  </r>
  <r>
    <x v="0"/>
    <s v="Ciencias Sociales"/>
    <n v="3"/>
    <n v="320"/>
    <m/>
    <m/>
    <n v="1"/>
    <n v="24"/>
    <m/>
    <n v="3"/>
    <n v="3"/>
    <m/>
    <n v="24"/>
    <m/>
    <m/>
    <m/>
    <m/>
    <m/>
    <n v="4"/>
    <n v="4"/>
    <n v="4"/>
    <n v="4"/>
    <n v="1"/>
    <m/>
    <m/>
    <m/>
    <m/>
    <m/>
    <m/>
    <n v="2"/>
    <n v="1"/>
    <n v="2"/>
    <n v="4"/>
    <n v="5"/>
    <n v="3"/>
    <n v="5"/>
    <n v="1"/>
    <x v="1"/>
    <n v="2"/>
    <n v="4"/>
    <n v="2"/>
    <n v="2"/>
    <n v="2"/>
    <n v="4"/>
    <n v="2"/>
    <s v="NO"/>
    <n v="2"/>
    <m/>
    <x v="1"/>
    <x v="3"/>
    <x v="0"/>
    <x v="0"/>
    <n v="5"/>
    <x v="3"/>
    <m/>
    <s v="NO"/>
    <s v="NO"/>
    <x v="1"/>
    <m/>
    <x v="1"/>
    <x v="1"/>
    <m/>
    <n v="4"/>
    <m/>
    <m/>
    <m/>
    <d v="2018-02-09T12:28:02"/>
    <s v="10.150.1.151"/>
  </r>
  <r>
    <x v="3"/>
    <s v="Ciencias Sociales"/>
    <n v="3"/>
    <n v="321"/>
    <m/>
    <m/>
    <n v="3"/>
    <n v="11"/>
    <m/>
    <n v="3"/>
    <n v="4"/>
    <m/>
    <n v="11"/>
    <n v="29"/>
    <m/>
    <m/>
    <m/>
    <m/>
    <n v="5"/>
    <n v="5"/>
    <n v="5"/>
    <n v="5"/>
    <n v="1"/>
    <m/>
    <n v="3"/>
    <m/>
    <m/>
    <m/>
    <m/>
    <n v="4"/>
    <n v="4"/>
    <n v="3"/>
    <n v="3"/>
    <n v="4"/>
    <n v="3"/>
    <n v="3"/>
    <n v="3"/>
    <x v="5"/>
    <n v="5"/>
    <n v="5"/>
    <n v="5"/>
    <n v="5"/>
    <n v="5"/>
    <m/>
    <n v="5"/>
    <s v="SI"/>
    <n v="5"/>
    <m/>
    <x v="1"/>
    <x v="3"/>
    <x v="3"/>
    <x v="1"/>
    <n v="5"/>
    <x v="3"/>
    <m/>
    <s v="SI"/>
    <s v="SI"/>
    <x v="5"/>
    <m/>
    <x v="2"/>
    <x v="1"/>
    <m/>
    <n v="5"/>
    <n v="4"/>
    <m/>
    <m/>
    <d v="2018-02-09T12:28:04"/>
    <s v="10.150.1.151"/>
  </r>
  <r>
    <x v="4"/>
    <s v="Humanidades"/>
    <n v="1"/>
    <n v="322"/>
    <m/>
    <m/>
    <n v="1"/>
    <n v="12"/>
    <m/>
    <n v="3"/>
    <n v="3"/>
    <m/>
    <n v="12"/>
    <n v="29"/>
    <n v="20"/>
    <m/>
    <m/>
    <m/>
    <n v="4"/>
    <n v="4"/>
    <n v="4"/>
    <n v="4"/>
    <m/>
    <n v="2"/>
    <m/>
    <m/>
    <m/>
    <m/>
    <m/>
    <n v="4"/>
    <n v="4"/>
    <n v="4"/>
    <n v="4"/>
    <n v="5"/>
    <n v="3"/>
    <n v="5"/>
    <n v="4"/>
    <x v="4"/>
    <n v="5"/>
    <n v="5"/>
    <n v="5"/>
    <n v="5"/>
    <n v="5"/>
    <n v="5"/>
    <n v="5"/>
    <s v="SI"/>
    <n v="5"/>
    <m/>
    <x v="0"/>
    <x v="0"/>
    <x v="3"/>
    <x v="1"/>
    <n v="5"/>
    <x v="3"/>
    <m/>
    <s v="NO"/>
    <s v="NO"/>
    <x v="1"/>
    <m/>
    <x v="0"/>
    <x v="2"/>
    <m/>
    <n v="4"/>
    <n v="4"/>
    <m/>
    <m/>
    <d v="2018-02-09T12:28:10"/>
    <s v="10.150.1.152"/>
  </r>
  <r>
    <x v="10"/>
    <s v="Ciencias de la Salud"/>
    <n v="4"/>
    <n v="323"/>
    <m/>
    <m/>
    <n v="1"/>
    <n v="21"/>
    <m/>
    <n v="4"/>
    <n v="4"/>
    <m/>
    <n v="21"/>
    <n v="29"/>
    <m/>
    <m/>
    <m/>
    <m/>
    <n v="4"/>
    <n v="3"/>
    <n v="3"/>
    <n v="4"/>
    <m/>
    <n v="2"/>
    <n v="3"/>
    <m/>
    <m/>
    <m/>
    <m/>
    <n v="4"/>
    <n v="4"/>
    <n v="2"/>
    <n v="3"/>
    <n v="5"/>
    <n v="4"/>
    <n v="5"/>
    <n v="2"/>
    <x v="4"/>
    <n v="4"/>
    <n v="4"/>
    <n v="4"/>
    <n v="5"/>
    <n v="4"/>
    <n v="3"/>
    <n v="3"/>
    <s v="NO"/>
    <n v="4"/>
    <m/>
    <x v="3"/>
    <x v="0"/>
    <x v="3"/>
    <x v="1"/>
    <n v="4"/>
    <x v="3"/>
    <m/>
    <s v="SI"/>
    <s v="SI"/>
    <x v="5"/>
    <m/>
    <x v="2"/>
    <x v="1"/>
    <m/>
    <n v="5"/>
    <n v="4"/>
    <m/>
    <s v="El personal de la biblioteca de veterinaria es muy agradable y profesional, siempre tratan de ayudar con buena actitud. Los estudiantes de veterinaria estamos muy agradecidos por su trato"/>
    <d v="2018-02-09T12:28:11"/>
    <s v="10.150.1.152"/>
  </r>
  <r>
    <x v="21"/>
    <s v="Ciencias Experimentales"/>
    <n v="2"/>
    <n v="324"/>
    <m/>
    <m/>
    <n v="1"/>
    <n v="17"/>
    <m/>
    <n v="5"/>
    <n v="1"/>
    <m/>
    <n v="17"/>
    <m/>
    <m/>
    <m/>
    <m/>
    <m/>
    <n v="4"/>
    <n v="5"/>
    <n v="5"/>
    <n v="5"/>
    <m/>
    <m/>
    <m/>
    <m/>
    <m/>
    <m/>
    <m/>
    <n v="4"/>
    <n v="1"/>
    <n v="1"/>
    <n v="4"/>
    <n v="5"/>
    <n v="5"/>
    <n v="3"/>
    <n v="1"/>
    <x v="5"/>
    <n v="5"/>
    <n v="5"/>
    <n v="5"/>
    <n v="5"/>
    <n v="5"/>
    <n v="5"/>
    <n v="5"/>
    <s v="NO"/>
    <n v="5"/>
    <m/>
    <x v="1"/>
    <x v="3"/>
    <x v="3"/>
    <x v="1"/>
    <n v="5"/>
    <x v="3"/>
    <m/>
    <s v="NO"/>
    <s v="NO"/>
    <x v="1"/>
    <m/>
    <x v="2"/>
    <x v="1"/>
    <m/>
    <n v="5"/>
    <n v="4"/>
    <m/>
    <m/>
    <d v="2018-02-09T12:28:12"/>
    <s v="10.150.1.152"/>
  </r>
  <r>
    <x v="6"/>
    <s v="Ciencias Sociales"/>
    <n v="3"/>
    <n v="325"/>
    <m/>
    <m/>
    <n v="1"/>
    <n v="9"/>
    <m/>
    <n v="5"/>
    <n v="3"/>
    <m/>
    <n v="9"/>
    <n v="29"/>
    <n v="16"/>
    <s v="Información"/>
    <m/>
    <m/>
    <n v="3"/>
    <n v="3"/>
    <n v="3"/>
    <n v="1"/>
    <m/>
    <m/>
    <n v="3"/>
    <m/>
    <m/>
    <m/>
    <m/>
    <n v="4"/>
    <n v="4"/>
    <n v="3"/>
    <n v="5"/>
    <n v="3"/>
    <n v="2"/>
    <n v="5"/>
    <m/>
    <x v="6"/>
    <n v="3"/>
    <n v="2"/>
    <n v="2"/>
    <n v="2"/>
    <n v="3"/>
    <n v="4"/>
    <n v="4"/>
    <s v="SI"/>
    <n v="1"/>
    <m/>
    <x v="3"/>
    <x v="3"/>
    <x v="3"/>
    <x v="1"/>
    <n v="2"/>
    <x v="3"/>
    <m/>
    <s v="NO"/>
    <s v="SI"/>
    <x v="0"/>
    <m/>
    <x v="0"/>
    <x v="0"/>
    <m/>
    <n v="3"/>
    <n v="4"/>
    <m/>
    <s v="La página web es muy mala, nada intuitiva, despedid al desarrollador y contratad otro que sea mínimamente competente"/>
    <d v="2018-02-09T12:28:14"/>
    <s v="10.150.1.151"/>
  </r>
  <r>
    <x v="2"/>
    <s v="Ciencias Sociales"/>
    <n v="3"/>
    <n v="326"/>
    <m/>
    <m/>
    <n v="1"/>
    <n v="3"/>
    <m/>
    <n v="5"/>
    <n v="5"/>
    <m/>
    <n v="3"/>
    <n v="29"/>
    <m/>
    <s v="Bibliotecas municipales"/>
    <m/>
    <m/>
    <n v="5"/>
    <n v="4"/>
    <n v="5"/>
    <n v="5"/>
    <m/>
    <n v="2"/>
    <n v="3"/>
    <n v="4"/>
    <m/>
    <m/>
    <m/>
    <n v="5"/>
    <n v="3"/>
    <n v="4"/>
    <n v="2"/>
    <n v="5"/>
    <n v="5"/>
    <n v="4"/>
    <n v="5"/>
    <x v="5"/>
    <n v="5"/>
    <n v="4"/>
    <n v="4"/>
    <n v="5"/>
    <n v="5"/>
    <n v="3"/>
    <n v="5"/>
    <s v="SI"/>
    <n v="5"/>
    <m/>
    <x v="1"/>
    <x v="3"/>
    <x v="3"/>
    <x v="1"/>
    <n v="5"/>
    <x v="3"/>
    <m/>
    <s v="SI"/>
    <s v="SI"/>
    <x v="4"/>
    <m/>
    <x v="2"/>
    <x v="1"/>
    <m/>
    <n v="5"/>
    <n v="5"/>
    <m/>
    <m/>
    <d v="2018-02-09T12:28:16"/>
    <s v="10.150.1.152"/>
  </r>
  <r>
    <x v="15"/>
    <s v="Ciencias Experimentales"/>
    <n v="2"/>
    <n v="327"/>
    <m/>
    <m/>
    <n v="1"/>
    <n v="23"/>
    <m/>
    <n v="3"/>
    <n v="2"/>
    <m/>
    <n v="23"/>
    <m/>
    <m/>
    <m/>
    <m/>
    <m/>
    <n v="2"/>
    <n v="4"/>
    <n v="3"/>
    <n v="2"/>
    <n v="1"/>
    <m/>
    <m/>
    <m/>
    <m/>
    <m/>
    <m/>
    <n v="2"/>
    <n v="1"/>
    <n v="4"/>
    <n v="3"/>
    <n v="5"/>
    <n v="3"/>
    <n v="5"/>
    <n v="1"/>
    <x v="1"/>
    <n v="3"/>
    <n v="2"/>
    <n v="3"/>
    <n v="3"/>
    <n v="3"/>
    <n v="3"/>
    <n v="2"/>
    <s v="NO"/>
    <n v="3"/>
    <m/>
    <x v="3"/>
    <x v="4"/>
    <x v="0"/>
    <x v="2"/>
    <n v="3"/>
    <x v="0"/>
    <m/>
    <s v="NO"/>
    <s v="NO"/>
    <x v="1"/>
    <m/>
    <x v="0"/>
    <x v="2"/>
    <m/>
    <n v="3"/>
    <n v="3"/>
    <m/>
    <m/>
    <d v="2018-02-09T12:28:22"/>
    <s v="10.150.1.151"/>
  </r>
  <r>
    <x v="7"/>
    <s v="Humanidades"/>
    <n v="1"/>
    <n v="328"/>
    <m/>
    <m/>
    <n v="1"/>
    <n v="14"/>
    <m/>
    <n v="3"/>
    <n v="3"/>
    <m/>
    <n v="29"/>
    <n v="14"/>
    <n v="4"/>
    <m/>
    <m/>
    <m/>
    <n v="5"/>
    <n v="4"/>
    <n v="4"/>
    <n v="4"/>
    <m/>
    <m/>
    <m/>
    <n v="4"/>
    <m/>
    <m/>
    <m/>
    <n v="3"/>
    <n v="1"/>
    <n v="1"/>
    <n v="1"/>
    <n v="5"/>
    <n v="5"/>
    <n v="5"/>
    <n v="1"/>
    <x v="0"/>
    <n v="5"/>
    <n v="5"/>
    <n v="3"/>
    <n v="5"/>
    <n v="5"/>
    <n v="5"/>
    <n v="5"/>
    <s v="NO"/>
    <n v="4"/>
    <m/>
    <x v="1"/>
    <x v="3"/>
    <x v="0"/>
    <x v="1"/>
    <n v="5"/>
    <x v="3"/>
    <m/>
    <s v="NO"/>
    <s v="NO"/>
    <x v="1"/>
    <m/>
    <x v="2"/>
    <x v="1"/>
    <m/>
    <n v="4"/>
    <n v="4"/>
    <m/>
    <m/>
    <d v="2018-02-09T12:28:37"/>
    <s v="10.150.1.151"/>
  </r>
  <r>
    <x v="8"/>
    <s v="Ciencias de la Salud"/>
    <n v="4"/>
    <n v="329"/>
    <m/>
    <m/>
    <n v="3"/>
    <n v="22"/>
    <m/>
    <n v="3"/>
    <m/>
    <m/>
    <m/>
    <m/>
    <m/>
    <m/>
    <m/>
    <m/>
    <m/>
    <m/>
    <m/>
    <m/>
    <m/>
    <m/>
    <m/>
    <m/>
    <m/>
    <m/>
    <m/>
    <m/>
    <m/>
    <m/>
    <m/>
    <m/>
    <m/>
    <m/>
    <m/>
    <x v="2"/>
    <m/>
    <m/>
    <m/>
    <m/>
    <m/>
    <m/>
    <m/>
    <m/>
    <m/>
    <m/>
    <x v="4"/>
    <x v="5"/>
    <x v="4"/>
    <x v="3"/>
    <m/>
    <x v="4"/>
    <m/>
    <m/>
    <m/>
    <x v="1"/>
    <m/>
    <x v="3"/>
    <x v="3"/>
    <m/>
    <m/>
    <m/>
    <m/>
    <s v="Buenas tardes: no se si el Servicio Virtual es bueno o malo, porque a pesar de las veces q he intentado contactar con la biblioteva de la Escuela de Enfermería, Fisioterapia y Podología en diferentes horarios y días nunca me han cogido el telefono, de tal manera que despues de q desde la Secretaría me informasen de q el acceso debería tramitarmelo la propia biblioteca, ha sido imposible contactar con la misma, teniendo finalmente que recurrir al usuario de mis compañeros para poder encontrar la informacion necesaria para desarrollar mi Doctorado, a pesar de llevar los pagos de matrícula al día. &lt;br&gt;     Mi valoración del Servixio o el personal es negativa, no facilitando para nada la accesibilidad del alumno.&lt;br&gt;&lt;br&gt;Un saludo"/>
    <d v="2018-02-09T12:28:39"/>
    <s v="10.150.1.151"/>
  </r>
  <r>
    <x v="7"/>
    <s v="Humanidades"/>
    <n v="1"/>
    <n v="330"/>
    <m/>
    <m/>
    <n v="1"/>
    <n v="14"/>
    <m/>
    <n v="4"/>
    <n v="5"/>
    <m/>
    <n v="14"/>
    <n v="29"/>
    <n v="16"/>
    <m/>
    <m/>
    <m/>
    <n v="5"/>
    <n v="4"/>
    <n v="4"/>
    <n v="4"/>
    <n v="1"/>
    <m/>
    <m/>
    <m/>
    <m/>
    <m/>
    <m/>
    <n v="3"/>
    <n v="2"/>
    <n v="1"/>
    <n v="4"/>
    <n v="4"/>
    <n v="5"/>
    <n v="5"/>
    <n v="1"/>
    <x v="0"/>
    <n v="4"/>
    <n v="4"/>
    <n v="4"/>
    <n v="4"/>
    <n v="5"/>
    <n v="4"/>
    <n v="4"/>
    <s v="SI"/>
    <n v="4"/>
    <m/>
    <x v="1"/>
    <x v="3"/>
    <x v="1"/>
    <x v="1"/>
    <n v="5"/>
    <x v="3"/>
    <m/>
    <s v="SI"/>
    <s v="NO"/>
    <x v="1"/>
    <m/>
    <x v="1"/>
    <x v="1"/>
    <m/>
    <n v="5"/>
    <n v="3"/>
    <m/>
    <m/>
    <d v="2018-02-09T12:28:41"/>
    <s v="10.150.1.151"/>
  </r>
  <r>
    <x v="19"/>
    <s v="Ciencias Sociales"/>
    <n v="3"/>
    <n v="331"/>
    <m/>
    <m/>
    <n v="2"/>
    <n v="5"/>
    <m/>
    <n v="5"/>
    <n v="5"/>
    <m/>
    <n v="29"/>
    <n v="5"/>
    <n v="9"/>
    <s v="UNED Escuelas Pías, Biblioteca AECID hispano - islámica"/>
    <m/>
    <m/>
    <n v="5"/>
    <n v="5"/>
    <n v="5"/>
    <n v="5"/>
    <m/>
    <n v="2"/>
    <n v="3"/>
    <m/>
    <m/>
    <m/>
    <m/>
    <n v="4"/>
    <n v="1"/>
    <n v="1"/>
    <n v="4"/>
    <n v="5"/>
    <n v="5"/>
    <n v="5"/>
    <n v="3"/>
    <x v="5"/>
    <n v="5"/>
    <n v="5"/>
    <n v="5"/>
    <n v="5"/>
    <n v="5"/>
    <n v="5"/>
    <n v="3"/>
    <s v="SI"/>
    <n v="5"/>
    <m/>
    <x v="1"/>
    <x v="3"/>
    <x v="3"/>
    <x v="1"/>
    <n v="5"/>
    <x v="3"/>
    <m/>
    <s v="SI"/>
    <s v="SI"/>
    <x v="4"/>
    <m/>
    <x v="2"/>
    <x v="1"/>
    <m/>
    <n v="5"/>
    <n v="4"/>
    <m/>
    <s v="Creo que a los estudiantes les sería de mucha utilidad que se abriera la biblioteca María Zambrano los fines de semana. Los fines de semana en Madrid hay pocas bibliotecas abiertas y, las que hay, tienen pocos puestos de lectura o reciben mucha gente."/>
    <d v="2018-02-09T12:28:42"/>
    <s v="10.150.1.151"/>
  </r>
  <r>
    <x v="25"/>
    <s v="Ciencias Experimentales"/>
    <n v="2"/>
    <n v="332"/>
    <m/>
    <m/>
    <n v="1"/>
    <n v="8"/>
    <m/>
    <n v="3"/>
    <n v="3"/>
    <m/>
    <n v="8"/>
    <n v="29"/>
    <n v="17"/>
    <m/>
    <m/>
    <m/>
    <n v="5"/>
    <n v="5"/>
    <n v="4"/>
    <n v="4"/>
    <m/>
    <n v="2"/>
    <n v="3"/>
    <m/>
    <m/>
    <m/>
    <m/>
    <n v="2"/>
    <n v="4"/>
    <n v="3"/>
    <n v="3"/>
    <n v="3"/>
    <n v="5"/>
    <n v="2"/>
    <n v="2"/>
    <x v="4"/>
    <n v="2"/>
    <n v="5"/>
    <n v="5"/>
    <n v="5"/>
    <n v="5"/>
    <n v="4"/>
    <n v="4"/>
    <s v="NO"/>
    <n v="4"/>
    <m/>
    <x v="1"/>
    <x v="1"/>
    <x v="3"/>
    <x v="1"/>
    <n v="5"/>
    <x v="3"/>
    <m/>
    <s v="SI"/>
    <s v="NO"/>
    <x v="3"/>
    <m/>
    <x v="2"/>
    <x v="1"/>
    <m/>
    <n v="3"/>
    <n v="4"/>
    <m/>
    <s v="No he asistido a ningún curso de biblioteca por falta de tiempo debido a mis estudios y trabajo"/>
    <d v="2018-02-09T12:28:42"/>
    <s v="10.150.1.151"/>
  </r>
  <r>
    <x v="14"/>
    <s v="Humanidades"/>
    <n v="1"/>
    <n v="333"/>
    <m/>
    <m/>
    <n v="1"/>
    <n v="16"/>
    <m/>
    <n v="5"/>
    <n v="4"/>
    <m/>
    <n v="16"/>
    <n v="29"/>
    <n v="14"/>
    <m/>
    <m/>
    <m/>
    <n v="5"/>
    <n v="5"/>
    <n v="4"/>
    <n v="1"/>
    <n v="1"/>
    <m/>
    <m/>
    <m/>
    <m/>
    <m/>
    <m/>
    <n v="5"/>
    <n v="5"/>
    <n v="3"/>
    <n v="2"/>
    <n v="3"/>
    <n v="2"/>
    <n v="3"/>
    <n v="1"/>
    <x v="5"/>
    <n v="5"/>
    <n v="5"/>
    <n v="5"/>
    <n v="5"/>
    <n v="5"/>
    <n v="5"/>
    <n v="5"/>
    <s v="SI"/>
    <n v="5"/>
    <m/>
    <x v="1"/>
    <x v="3"/>
    <x v="3"/>
    <x v="1"/>
    <n v="5"/>
    <x v="3"/>
    <m/>
    <s v="SI"/>
    <s v="NO"/>
    <x v="1"/>
    <m/>
    <x v="2"/>
    <x v="1"/>
    <m/>
    <n v="5"/>
    <n v="5"/>
    <m/>
    <m/>
    <d v="2018-02-09T12:28:49"/>
    <s v="10.150.1.152"/>
  </r>
  <r>
    <x v="6"/>
    <s v="Ciencias Sociales"/>
    <n v="3"/>
    <n v="334"/>
    <m/>
    <m/>
    <n v="1"/>
    <n v="9"/>
    <m/>
    <n v="3"/>
    <n v="3"/>
    <m/>
    <n v="9"/>
    <n v="5"/>
    <n v="26"/>
    <m/>
    <m/>
    <m/>
    <n v="3"/>
    <n v="4"/>
    <n v="4"/>
    <n v="5"/>
    <n v="1"/>
    <m/>
    <m/>
    <m/>
    <m/>
    <m/>
    <m/>
    <n v="2"/>
    <n v="3"/>
    <n v="3"/>
    <n v="2"/>
    <n v="5"/>
    <n v="5"/>
    <n v="5"/>
    <n v="4"/>
    <x v="5"/>
    <n v="5"/>
    <n v="5"/>
    <n v="5"/>
    <n v="5"/>
    <n v="5"/>
    <n v="4"/>
    <n v="5"/>
    <s v="NO"/>
    <n v="5"/>
    <m/>
    <x v="1"/>
    <x v="3"/>
    <x v="3"/>
    <x v="1"/>
    <n v="5"/>
    <x v="3"/>
    <m/>
    <s v="SI"/>
    <s v="NO"/>
    <x v="1"/>
    <m/>
    <x v="1"/>
    <x v="2"/>
    <m/>
    <n v="5"/>
    <n v="3"/>
    <m/>
    <m/>
    <d v="2018-02-09T12:28:55"/>
    <s v="10.150.1.152"/>
  </r>
  <r>
    <x v="7"/>
    <s v="Humanidades"/>
    <n v="1"/>
    <n v="335"/>
    <m/>
    <m/>
    <n v="2"/>
    <n v="14"/>
    <m/>
    <n v="5"/>
    <n v="5"/>
    <m/>
    <n v="29"/>
    <n v="14"/>
    <n v="16"/>
    <s v="Sí, en ocasiones la Biblioteca Municipal tiene disponibles ejemplares que en la Biblioteca de la Universidad ya están prestados. "/>
    <m/>
    <m/>
    <n v="4"/>
    <n v="4"/>
    <n v="5"/>
    <n v="3"/>
    <n v="1"/>
    <n v="2"/>
    <n v="3"/>
    <m/>
    <m/>
    <m/>
    <m/>
    <n v="5"/>
    <n v="4"/>
    <n v="2"/>
    <n v="2"/>
    <n v="4"/>
    <n v="4"/>
    <n v="4"/>
    <n v="4"/>
    <x v="3"/>
    <n v="4"/>
    <n v="5"/>
    <n v="3"/>
    <n v="4"/>
    <n v="5"/>
    <n v="3"/>
    <n v="4"/>
    <s v="SI"/>
    <n v="3"/>
    <m/>
    <x v="3"/>
    <x v="3"/>
    <x v="3"/>
    <x v="1"/>
    <n v="5"/>
    <x v="3"/>
    <m/>
    <s v="NO"/>
    <s v="NO"/>
    <x v="1"/>
    <m/>
    <x v="1"/>
    <x v="0"/>
    <m/>
    <n v="4"/>
    <n v="3"/>
    <m/>
    <s v="En temporada de exámenes se debería contratar a más personal que vigile los puestos de lectura, pues vienen estudiantes de otras facultades y ocupan espacios &quot;reservándolos&quot; para amigos, ocupando sitios que en realidad están vacíos, por lo que muchos nos quedamos sin sitio y tenemos que movernos a bibliotecas de otras facultades que no son las nuestras donde haya sitios para estudiar. "/>
    <d v="2018-02-09T12:28:57"/>
    <s v="10.150.1.152"/>
  </r>
  <r>
    <x v="12"/>
    <s v="Ciencias Experimentales"/>
    <n v="2"/>
    <n v="336"/>
    <m/>
    <m/>
    <n v="1"/>
    <n v="6"/>
    <m/>
    <n v="5"/>
    <n v="4"/>
    <m/>
    <n v="6"/>
    <n v="29"/>
    <n v="8"/>
    <m/>
    <m/>
    <m/>
    <n v="5"/>
    <n v="2"/>
    <n v="3"/>
    <n v="4"/>
    <m/>
    <n v="2"/>
    <n v="3"/>
    <n v="4"/>
    <s v="Tantas."/>
    <m/>
    <m/>
    <n v="4"/>
    <n v="1"/>
    <n v="3"/>
    <n v="4"/>
    <n v="4"/>
    <n v="4"/>
    <n v="5"/>
    <n v="1"/>
    <x v="4"/>
    <n v="5"/>
    <n v="5"/>
    <n v="3"/>
    <n v="4"/>
    <n v="4"/>
    <n v="3"/>
    <n v="4"/>
    <s v="NO"/>
    <n v="4"/>
    <m/>
    <x v="1"/>
    <x v="0"/>
    <x v="3"/>
    <x v="1"/>
    <n v="5"/>
    <x v="3"/>
    <m/>
    <s v="NO"/>
    <s v="NO"/>
    <x v="1"/>
    <m/>
    <x v="2"/>
    <x v="1"/>
    <m/>
    <n v="5"/>
    <n v="4"/>
    <m/>
    <s v="En Físicas, ¿qué ha pasado con las pelotas de tenis en las patas de las sillas? Era una idea genial que yo exportaría a otras facultades y bibliotecas, en especial a la Zambrano. &lt;br&gt;La gente que llega con tacones ruidosos a la biblioteca, castigados, es tremendamente molesto. Me parece ofensivo que no pueda meter un café y tomármelo mientras estudio y a la gente que se pasea de arriba a abajo haciendo claqué no se le llame siqiiera la atención."/>
    <d v="2018-02-09T12:29:01"/>
    <s v="10.150.1.152"/>
  </r>
  <r>
    <x v="25"/>
    <s v="Ciencias Experimentales"/>
    <n v="2"/>
    <n v="337"/>
    <m/>
    <m/>
    <n v="1"/>
    <n v="8"/>
    <m/>
    <n v="4"/>
    <n v="1"/>
    <m/>
    <n v="8"/>
    <n v="17"/>
    <n v="7"/>
    <m/>
    <m/>
    <m/>
    <n v="2"/>
    <n v="3"/>
    <n v="4"/>
    <n v="3"/>
    <n v="1"/>
    <n v="2"/>
    <n v="3"/>
    <n v="4"/>
    <n v="0.99930555555555556"/>
    <m/>
    <m/>
    <n v="4"/>
    <n v="1"/>
    <n v="1"/>
    <n v="3"/>
    <n v="5"/>
    <n v="3"/>
    <n v="4"/>
    <n v="1"/>
    <x v="3"/>
    <n v="4"/>
    <n v="4"/>
    <n v="2"/>
    <n v="4"/>
    <n v="4"/>
    <n v="3"/>
    <n v="4"/>
    <s v="NO"/>
    <n v="2"/>
    <m/>
    <x v="1"/>
    <x v="4"/>
    <x v="0"/>
    <x v="0"/>
    <n v="2"/>
    <x v="0"/>
    <m/>
    <s v="NO"/>
    <s v="SI"/>
    <x v="5"/>
    <m/>
    <x v="1"/>
    <x v="1"/>
    <m/>
    <n v="4"/>
    <n v="4"/>
    <m/>
    <m/>
    <d v="2018-02-09T12:29:02"/>
    <s v="10.150.1.151"/>
  </r>
  <r>
    <x v="12"/>
    <s v="Ciencias Experimentales"/>
    <n v="2"/>
    <n v="338"/>
    <m/>
    <m/>
    <n v="1"/>
    <n v="6"/>
    <m/>
    <n v="3"/>
    <n v="1"/>
    <m/>
    <n v="6"/>
    <n v="10"/>
    <m/>
    <m/>
    <m/>
    <m/>
    <n v="4"/>
    <n v="4"/>
    <n v="5"/>
    <n v="5"/>
    <m/>
    <n v="2"/>
    <m/>
    <n v="4"/>
    <m/>
    <m/>
    <m/>
    <n v="4"/>
    <n v="4"/>
    <n v="4"/>
    <n v="4"/>
    <n v="4"/>
    <n v="5"/>
    <n v="4"/>
    <n v="2"/>
    <x v="4"/>
    <n v="4"/>
    <n v="3"/>
    <n v="2"/>
    <n v="5"/>
    <n v="4"/>
    <n v="3"/>
    <n v="3"/>
    <s v="NO"/>
    <n v="4"/>
    <m/>
    <x v="1"/>
    <x v="0"/>
    <x v="0"/>
    <x v="1"/>
    <n v="5"/>
    <x v="3"/>
    <m/>
    <s v="NO"/>
    <s v="NO"/>
    <x v="1"/>
    <m/>
    <x v="2"/>
    <x v="1"/>
    <m/>
    <n v="4"/>
    <n v="4"/>
    <m/>
    <m/>
    <d v="2018-02-09T12:29:05"/>
    <s v="10.150.1.152"/>
  </r>
  <r>
    <x v="19"/>
    <s v="Ciencias Sociales"/>
    <n v="3"/>
    <n v="339"/>
    <m/>
    <m/>
    <n v="3"/>
    <n v="5"/>
    <m/>
    <n v="3"/>
    <n v="4"/>
    <m/>
    <n v="5"/>
    <m/>
    <m/>
    <s v="Biblioteca AECID"/>
    <m/>
    <m/>
    <n v="5"/>
    <n v="3"/>
    <n v="3"/>
    <n v="3"/>
    <n v="1"/>
    <m/>
    <m/>
    <m/>
    <m/>
    <m/>
    <m/>
    <n v="3"/>
    <n v="5"/>
    <n v="5"/>
    <n v="4"/>
    <n v="3"/>
    <n v="4"/>
    <n v="3"/>
    <n v="3"/>
    <x v="1"/>
    <n v="3"/>
    <n v="3"/>
    <n v="3"/>
    <n v="5"/>
    <n v="4"/>
    <n v="4"/>
    <n v="4"/>
    <s v="SI"/>
    <n v="4"/>
    <m/>
    <x v="0"/>
    <x v="0"/>
    <x v="3"/>
    <x v="1"/>
    <n v="5"/>
    <x v="3"/>
    <m/>
    <s v="SI"/>
    <s v="SI"/>
    <x v="3"/>
    <m/>
    <x v="0"/>
    <x v="0"/>
    <m/>
    <n v="4"/>
    <n v="4"/>
    <m/>
    <m/>
    <d v="2018-02-09T12:29:09"/>
    <s v="10.150.1.152"/>
  </r>
  <r>
    <x v="25"/>
    <s v="Ciencias Experimentales"/>
    <n v="2"/>
    <n v="340"/>
    <m/>
    <m/>
    <n v="1"/>
    <n v="8"/>
    <m/>
    <n v="3"/>
    <n v="1"/>
    <m/>
    <n v="8"/>
    <m/>
    <m/>
    <m/>
    <m/>
    <m/>
    <n v="5"/>
    <n v="4"/>
    <n v="5"/>
    <n v="4"/>
    <n v="1"/>
    <m/>
    <m/>
    <m/>
    <m/>
    <m/>
    <m/>
    <n v="2"/>
    <n v="1"/>
    <n v="1"/>
    <n v="1"/>
    <n v="4"/>
    <n v="4"/>
    <n v="4"/>
    <n v="1"/>
    <x v="3"/>
    <n v="4"/>
    <n v="4"/>
    <n v="3"/>
    <n v="3"/>
    <n v="3"/>
    <n v="2"/>
    <n v="4"/>
    <s v="NO"/>
    <n v="3"/>
    <m/>
    <x v="1"/>
    <x v="0"/>
    <x v="0"/>
    <x v="0"/>
    <n v="5"/>
    <x v="2"/>
    <m/>
    <s v="NO"/>
    <s v="NO"/>
    <x v="1"/>
    <m/>
    <x v="1"/>
    <x v="4"/>
    <m/>
    <n v="3"/>
    <n v="3"/>
    <m/>
    <m/>
    <d v="2018-02-09T12:29:10"/>
    <s v="10.150.1.151"/>
  </r>
  <r>
    <x v="16"/>
    <s v="N/C"/>
    <e v="#N/A"/>
    <n v="341"/>
    <m/>
    <m/>
    <n v="1"/>
    <m/>
    <m/>
    <n v="2"/>
    <n v="3"/>
    <m/>
    <m/>
    <m/>
    <m/>
    <m/>
    <m/>
    <m/>
    <n v="5"/>
    <n v="5"/>
    <n v="5"/>
    <n v="2"/>
    <n v="1"/>
    <m/>
    <m/>
    <m/>
    <m/>
    <m/>
    <m/>
    <n v="2"/>
    <n v="5"/>
    <n v="5"/>
    <n v="5"/>
    <n v="4"/>
    <n v="5"/>
    <n v="5"/>
    <n v="5"/>
    <x v="1"/>
    <n v="5"/>
    <n v="5"/>
    <n v="5"/>
    <n v="5"/>
    <n v="5"/>
    <n v="5"/>
    <n v="5"/>
    <s v="NO"/>
    <n v="5"/>
    <m/>
    <x v="1"/>
    <x v="3"/>
    <x v="3"/>
    <x v="1"/>
    <n v="5"/>
    <x v="3"/>
    <m/>
    <s v="NO"/>
    <s v="NO"/>
    <x v="0"/>
    <m/>
    <x v="2"/>
    <x v="1"/>
    <m/>
    <n v="5"/>
    <n v="3"/>
    <m/>
    <m/>
    <d v="2018-02-09T12:29:15"/>
    <s v="10.150.1.151"/>
  </r>
  <r>
    <x v="20"/>
    <s v="Ciencias de la Salud"/>
    <n v="4"/>
    <n v="342"/>
    <m/>
    <m/>
    <n v="2"/>
    <n v="20"/>
    <m/>
    <n v="4"/>
    <n v="3"/>
    <m/>
    <n v="20"/>
    <n v="18"/>
    <n v="2"/>
    <m/>
    <m/>
    <m/>
    <n v="4"/>
    <n v="5"/>
    <n v="5"/>
    <n v="3"/>
    <m/>
    <n v="2"/>
    <m/>
    <n v="4"/>
    <n v="12"/>
    <m/>
    <m/>
    <n v="4"/>
    <n v="5"/>
    <n v="3"/>
    <n v="5"/>
    <n v="4"/>
    <n v="2"/>
    <n v="3"/>
    <n v="3"/>
    <x v="5"/>
    <n v="4"/>
    <n v="5"/>
    <n v="5"/>
    <n v="5"/>
    <n v="5"/>
    <n v="5"/>
    <n v="5"/>
    <s v="NO"/>
    <n v="4"/>
    <m/>
    <x v="1"/>
    <x v="0"/>
    <x v="3"/>
    <x v="1"/>
    <n v="5"/>
    <x v="3"/>
    <m/>
    <s v="NO"/>
    <s v="NO"/>
    <x v="1"/>
    <m/>
    <x v="2"/>
    <x v="1"/>
    <m/>
    <n v="5"/>
    <n v="5"/>
    <m/>
    <m/>
    <d v="2018-02-09T12:29:16"/>
    <s v="10.150.1.151"/>
  </r>
  <r>
    <x v="12"/>
    <s v="Ciencias Experimentales"/>
    <n v="2"/>
    <n v="343"/>
    <m/>
    <m/>
    <n v="1"/>
    <n v="6"/>
    <m/>
    <n v="3"/>
    <n v="4"/>
    <m/>
    <n v="6"/>
    <n v="29"/>
    <n v="7"/>
    <m/>
    <m/>
    <m/>
    <n v="4"/>
    <n v="5"/>
    <n v="5"/>
    <n v="5"/>
    <m/>
    <n v="2"/>
    <m/>
    <m/>
    <m/>
    <m/>
    <m/>
    <n v="3"/>
    <n v="1"/>
    <n v="1"/>
    <n v="2"/>
    <n v="5"/>
    <n v="5"/>
    <n v="5"/>
    <n v="2"/>
    <x v="1"/>
    <n v="5"/>
    <n v="5"/>
    <n v="4"/>
    <n v="5"/>
    <n v="5"/>
    <n v="4"/>
    <n v="5"/>
    <s v="NO"/>
    <n v="2"/>
    <m/>
    <x v="1"/>
    <x v="3"/>
    <x v="3"/>
    <x v="1"/>
    <n v="5"/>
    <x v="3"/>
    <m/>
    <s v="NO"/>
    <s v="NO"/>
    <x v="3"/>
    <m/>
    <x v="2"/>
    <x v="1"/>
    <m/>
    <n v="4"/>
    <n v="5"/>
    <m/>
    <m/>
    <d v="2018-02-09T12:29:24"/>
    <s v="10.150.1.152"/>
  </r>
  <r>
    <x v="3"/>
    <s v="Ciencias Sociales"/>
    <n v="3"/>
    <n v="344"/>
    <m/>
    <m/>
    <n v="1"/>
    <n v="11"/>
    <m/>
    <n v="3"/>
    <n v="4"/>
    <m/>
    <n v="11"/>
    <n v="29"/>
    <n v="28"/>
    <m/>
    <m/>
    <m/>
    <n v="5"/>
    <n v="5"/>
    <n v="5"/>
    <n v="5"/>
    <n v="1"/>
    <m/>
    <m/>
    <m/>
    <m/>
    <m/>
    <m/>
    <n v="5"/>
    <n v="5"/>
    <n v="5"/>
    <n v="5"/>
    <n v="5"/>
    <n v="5"/>
    <n v="5"/>
    <n v="5"/>
    <x v="5"/>
    <n v="5"/>
    <n v="5"/>
    <n v="5"/>
    <n v="5"/>
    <n v="5"/>
    <n v="5"/>
    <n v="5"/>
    <s v="NO"/>
    <n v="4"/>
    <m/>
    <x v="1"/>
    <x v="3"/>
    <x v="3"/>
    <x v="1"/>
    <n v="5"/>
    <x v="3"/>
    <m/>
    <s v="SI"/>
    <s v="SI"/>
    <x v="4"/>
    <m/>
    <x v="2"/>
    <x v="1"/>
    <m/>
    <n v="5"/>
    <n v="4"/>
    <m/>
    <m/>
    <d v="2018-02-09T12:29:31"/>
    <s v="10.150.1.151"/>
  </r>
  <r>
    <x v="13"/>
    <s v="Ciencias Sociales"/>
    <n v="3"/>
    <n v="345"/>
    <m/>
    <m/>
    <n v="1"/>
    <n v="26"/>
    <m/>
    <n v="3"/>
    <n v="3"/>
    <m/>
    <n v="9"/>
    <n v="20"/>
    <n v="26"/>
    <m/>
    <m/>
    <m/>
    <n v="4"/>
    <n v="4"/>
    <n v="4"/>
    <n v="4"/>
    <n v="1"/>
    <m/>
    <m/>
    <m/>
    <m/>
    <m/>
    <m/>
    <n v="3"/>
    <n v="2"/>
    <n v="2"/>
    <n v="4"/>
    <n v="5"/>
    <n v="5"/>
    <n v="5"/>
    <n v="1"/>
    <x v="1"/>
    <n v="3"/>
    <n v="4"/>
    <n v="4"/>
    <n v="4"/>
    <n v="4"/>
    <n v="3"/>
    <n v="4"/>
    <s v="SI"/>
    <n v="4"/>
    <m/>
    <x v="3"/>
    <x v="0"/>
    <x v="0"/>
    <x v="1"/>
    <n v="5"/>
    <x v="3"/>
    <m/>
    <s v="SI"/>
    <s v="NO"/>
    <x v="1"/>
    <m/>
    <x v="0"/>
    <x v="2"/>
    <m/>
    <n v="4"/>
    <n v="3"/>
    <m/>
    <m/>
    <d v="2018-02-09T12:29:33"/>
    <s v="10.150.1.152"/>
  </r>
  <r>
    <x v="19"/>
    <s v="Ciencias Sociales"/>
    <n v="3"/>
    <n v="346"/>
    <m/>
    <m/>
    <n v="1"/>
    <n v="5"/>
    <m/>
    <n v="3"/>
    <n v="3"/>
    <m/>
    <n v="5"/>
    <n v="29"/>
    <n v="20"/>
    <m/>
    <m/>
    <m/>
    <n v="3"/>
    <n v="3"/>
    <n v="4"/>
    <n v="4"/>
    <m/>
    <n v="2"/>
    <m/>
    <m/>
    <m/>
    <m/>
    <m/>
    <n v="4"/>
    <n v="3"/>
    <n v="3"/>
    <n v="3"/>
    <n v="4"/>
    <n v="4"/>
    <n v="5"/>
    <n v="3"/>
    <x v="1"/>
    <n v="4"/>
    <n v="4"/>
    <n v="4"/>
    <n v="4"/>
    <n v="3"/>
    <n v="4"/>
    <n v="3"/>
    <s v="NO"/>
    <n v="4"/>
    <m/>
    <x v="0"/>
    <x v="4"/>
    <x v="0"/>
    <x v="2"/>
    <n v="3"/>
    <x v="2"/>
    <m/>
    <s v="SI"/>
    <s v="NO"/>
    <x v="4"/>
    <m/>
    <x v="0"/>
    <x v="2"/>
    <m/>
    <n v="4"/>
    <n v="3"/>
    <m/>
    <m/>
    <d v="2018-02-09T12:29:34"/>
    <s v="10.150.1.151"/>
  </r>
  <r>
    <x v="26"/>
    <s v="Ciencias Experimentales"/>
    <n v="2"/>
    <n v="347"/>
    <m/>
    <m/>
    <n v="1"/>
    <n v="7"/>
    <m/>
    <n v="3"/>
    <n v="3"/>
    <m/>
    <n v="7"/>
    <n v="2"/>
    <n v="29"/>
    <s v="Biblioteca CMU Teresa de Jesús"/>
    <m/>
    <m/>
    <n v="5"/>
    <n v="5"/>
    <n v="5"/>
    <n v="3"/>
    <n v="1"/>
    <m/>
    <m/>
    <m/>
    <m/>
    <m/>
    <m/>
    <n v="4"/>
    <n v="1"/>
    <n v="4"/>
    <n v="4"/>
    <n v="5"/>
    <n v="4"/>
    <n v="5"/>
    <n v="1"/>
    <x v="4"/>
    <n v="4"/>
    <n v="4"/>
    <n v="3"/>
    <n v="5"/>
    <n v="4"/>
    <n v="4"/>
    <n v="4"/>
    <s v="NO"/>
    <n v="4"/>
    <m/>
    <x v="1"/>
    <x v="3"/>
    <x v="3"/>
    <x v="1"/>
    <n v="5"/>
    <x v="3"/>
    <m/>
    <s v="SI"/>
    <s v="NO"/>
    <x v="1"/>
    <m/>
    <x v="2"/>
    <x v="1"/>
    <m/>
    <n v="5"/>
    <n v="3"/>
    <m/>
    <m/>
    <d v="2018-02-09T12:29:43"/>
    <s v="10.150.1.151"/>
  </r>
  <r>
    <x v="8"/>
    <s v="Ciencias de la Salud"/>
    <n v="4"/>
    <n v="348"/>
    <m/>
    <m/>
    <n v="1"/>
    <n v="22"/>
    <m/>
    <n v="4"/>
    <n v="3"/>
    <m/>
    <n v="29"/>
    <n v="18"/>
    <n v="22"/>
    <m/>
    <m/>
    <m/>
    <n v="3"/>
    <n v="4"/>
    <n v="3"/>
    <n v="4"/>
    <m/>
    <n v="2"/>
    <m/>
    <m/>
    <m/>
    <m/>
    <m/>
    <n v="4"/>
    <n v="4"/>
    <n v="2"/>
    <n v="1"/>
    <n v="4"/>
    <n v="4"/>
    <n v="5"/>
    <n v="1"/>
    <x v="1"/>
    <n v="4"/>
    <n v="4"/>
    <n v="1"/>
    <n v="5"/>
    <n v="1"/>
    <n v="3"/>
    <n v="1"/>
    <s v="NO"/>
    <n v="2"/>
    <m/>
    <x v="3"/>
    <x v="0"/>
    <x v="0"/>
    <x v="0"/>
    <n v="3"/>
    <x v="2"/>
    <m/>
    <s v="SI"/>
    <s v="NO"/>
    <x v="1"/>
    <m/>
    <x v="2"/>
    <x v="1"/>
    <m/>
    <n v="5"/>
    <n v="4"/>
    <m/>
    <s v="Las respuestas son pensando en la biblioteca de enfermería fisioterapia y podología &lt;br&gt;No he asistido a los cursos formativos por falta de tiempo "/>
    <d v="2018-02-09T12:29:47"/>
    <s v="10.150.1.151"/>
  </r>
  <r>
    <x v="12"/>
    <s v="Ciencias Experimentales"/>
    <n v="2"/>
    <n v="349"/>
    <m/>
    <m/>
    <n v="1"/>
    <n v="6"/>
    <m/>
    <n v="3"/>
    <n v="3"/>
    <m/>
    <n v="6"/>
    <n v="29"/>
    <n v="8"/>
    <m/>
    <m/>
    <m/>
    <n v="4"/>
    <n v="5"/>
    <n v="5"/>
    <n v="3"/>
    <n v="1"/>
    <n v="2"/>
    <m/>
    <m/>
    <m/>
    <m/>
    <m/>
    <n v="2"/>
    <n v="4"/>
    <n v="2"/>
    <n v="5"/>
    <n v="4"/>
    <n v="5"/>
    <n v="5"/>
    <n v="4"/>
    <x v="5"/>
    <n v="2"/>
    <n v="1"/>
    <n v="4"/>
    <n v="5"/>
    <n v="2"/>
    <n v="1"/>
    <n v="5"/>
    <s v="NO"/>
    <n v="3"/>
    <m/>
    <x v="1"/>
    <x v="1"/>
    <x v="3"/>
    <x v="1"/>
    <n v="3"/>
    <x v="3"/>
    <m/>
    <s v="NO"/>
    <s v="NO"/>
    <x v="3"/>
    <m/>
    <x v="2"/>
    <x v="1"/>
    <m/>
    <n v="3"/>
    <n v="3"/>
    <m/>
    <s v="No he sabido de ningún curso de formación."/>
    <d v="2018-02-09T12:29:50"/>
    <s v="10.150.1.152"/>
  </r>
  <r>
    <x v="2"/>
    <s v="Ciencias Sociales"/>
    <n v="3"/>
    <n v="350"/>
    <m/>
    <m/>
    <n v="1"/>
    <n v="3"/>
    <m/>
    <n v="3"/>
    <n v="3"/>
    <m/>
    <n v="3"/>
    <n v="16"/>
    <n v="1"/>
    <m/>
    <m/>
    <m/>
    <n v="4"/>
    <n v="4"/>
    <n v="4"/>
    <n v="4"/>
    <n v="1"/>
    <m/>
    <m/>
    <m/>
    <m/>
    <m/>
    <m/>
    <n v="4"/>
    <n v="3"/>
    <n v="4"/>
    <n v="4"/>
    <n v="5"/>
    <n v="4"/>
    <n v="5"/>
    <n v="2"/>
    <x v="5"/>
    <n v="4"/>
    <n v="5"/>
    <n v="5"/>
    <n v="5"/>
    <n v="5"/>
    <n v="3"/>
    <n v="5"/>
    <s v="SI"/>
    <n v="4"/>
    <m/>
    <x v="1"/>
    <x v="0"/>
    <x v="0"/>
    <x v="1"/>
    <n v="5"/>
    <x v="3"/>
    <m/>
    <s v="SI"/>
    <s v="NO"/>
    <x v="1"/>
    <m/>
    <x v="2"/>
    <x v="1"/>
    <m/>
    <n v="5"/>
    <n v="3"/>
    <m/>
    <m/>
    <d v="2018-02-09T12:29:57"/>
    <s v="10.150.1.151"/>
  </r>
  <r>
    <x v="14"/>
    <s v="Humanidades"/>
    <n v="1"/>
    <n v="351"/>
    <m/>
    <m/>
    <n v="1"/>
    <n v="16"/>
    <m/>
    <n v="4"/>
    <n v="4"/>
    <m/>
    <n v="29"/>
    <n v="16"/>
    <n v="14"/>
    <s v="Biblioteca Reina Sofía (Madrid), Biblioteca Tomás y Valiente (Fuenlabrada, Madrid)"/>
    <m/>
    <m/>
    <n v="3"/>
    <n v="4"/>
    <n v="4"/>
    <n v="4"/>
    <m/>
    <n v="2"/>
    <m/>
    <n v="4"/>
    <n v="0.16666666666666666"/>
    <m/>
    <m/>
    <n v="5"/>
    <n v="2"/>
    <n v="3"/>
    <n v="5"/>
    <n v="5"/>
    <n v="3"/>
    <n v="5"/>
    <n v="3"/>
    <x v="4"/>
    <n v="5"/>
    <n v="4"/>
    <n v="4"/>
    <n v="5"/>
    <n v="5"/>
    <n v="3"/>
    <n v="5"/>
    <s v="NO"/>
    <n v="5"/>
    <m/>
    <x v="1"/>
    <x v="1"/>
    <x v="0"/>
    <x v="1"/>
    <n v="5"/>
    <x v="3"/>
    <m/>
    <s v="NO"/>
    <s v="NO"/>
    <x v="3"/>
    <m/>
    <x v="1"/>
    <x v="0"/>
    <m/>
    <n v="4"/>
    <m/>
    <m/>
    <m/>
    <d v="2018-02-09T12:30:01"/>
    <s v="10.150.1.151"/>
  </r>
  <r>
    <x v="20"/>
    <s v="Ciencias de la Salud"/>
    <n v="4"/>
    <n v="352"/>
    <m/>
    <m/>
    <n v="2"/>
    <n v="20"/>
    <m/>
    <n v="3"/>
    <n v="3"/>
    <m/>
    <n v="20"/>
    <n v="26"/>
    <n v="9"/>
    <m/>
    <m/>
    <m/>
    <n v="3"/>
    <n v="3"/>
    <n v="2"/>
    <n v="2"/>
    <m/>
    <n v="2"/>
    <m/>
    <m/>
    <m/>
    <m/>
    <m/>
    <n v="3"/>
    <n v="3"/>
    <n v="3"/>
    <n v="2"/>
    <n v="4"/>
    <n v="2"/>
    <n v="3"/>
    <n v="2"/>
    <x v="3"/>
    <n v="3"/>
    <n v="4"/>
    <n v="2"/>
    <n v="3"/>
    <n v="4"/>
    <n v="2"/>
    <n v="3"/>
    <s v="NO"/>
    <n v="2"/>
    <m/>
    <x v="3"/>
    <x v="0"/>
    <x v="0"/>
    <x v="1"/>
    <n v="5"/>
    <x v="3"/>
    <m/>
    <s v="SI"/>
    <s v="NO"/>
    <x v="1"/>
    <m/>
    <x v="0"/>
    <x v="2"/>
    <m/>
    <n v="2"/>
    <n v="3"/>
    <m/>
    <s v="Me gustaría que hubiera una mayor disponibilidad de enchufes para poder trabajar con ordenador, se suelen ocupar. La búsqueda a través de bucea me resulta complicada y no me he apuntado a los cursos porque no podía compaginar los horarios. Por lo demás, muy buen trato del personal y servicio de préstamos."/>
    <d v="2018-02-09T12:30:12"/>
    <s v="10.150.1.151"/>
  </r>
  <r>
    <x v="14"/>
    <s v="Humanidades"/>
    <n v="1"/>
    <n v="353"/>
    <m/>
    <m/>
    <n v="1"/>
    <n v="16"/>
    <m/>
    <n v="3"/>
    <n v="3"/>
    <m/>
    <n v="16"/>
    <n v="29"/>
    <n v="4"/>
    <m/>
    <m/>
    <m/>
    <n v="4"/>
    <n v="4"/>
    <n v="4"/>
    <n v="4"/>
    <m/>
    <m/>
    <n v="3"/>
    <m/>
    <m/>
    <m/>
    <m/>
    <n v="4"/>
    <n v="1"/>
    <n v="1"/>
    <n v="1"/>
    <n v="3"/>
    <n v="1"/>
    <n v="4"/>
    <n v="1"/>
    <x v="4"/>
    <n v="3"/>
    <n v="3"/>
    <n v="3"/>
    <n v="5"/>
    <n v="4"/>
    <n v="1"/>
    <n v="2"/>
    <s v="NO"/>
    <n v="4"/>
    <m/>
    <x v="1"/>
    <x v="3"/>
    <x v="3"/>
    <x v="1"/>
    <n v="5"/>
    <x v="3"/>
    <m/>
    <s v="SI"/>
    <s v="NO"/>
    <x v="1"/>
    <m/>
    <x v="2"/>
    <x v="1"/>
    <m/>
    <n v="4"/>
    <m/>
    <m/>
    <m/>
    <d v="2018-02-09T12:30:14"/>
    <s v="10.150.1.152"/>
  </r>
  <r>
    <x v="11"/>
    <s v="Humanidades"/>
    <n v="1"/>
    <n v="354"/>
    <m/>
    <m/>
    <n v="2"/>
    <n v="15"/>
    <m/>
    <n v="4"/>
    <n v="4"/>
    <m/>
    <n v="15"/>
    <m/>
    <m/>
    <m/>
    <m/>
    <m/>
    <n v="4"/>
    <n v="4"/>
    <n v="5"/>
    <n v="5"/>
    <n v="1"/>
    <m/>
    <m/>
    <m/>
    <m/>
    <m/>
    <m/>
    <n v="4"/>
    <n v="3"/>
    <n v="1"/>
    <n v="4"/>
    <n v="4"/>
    <n v="5"/>
    <n v="5"/>
    <n v="1"/>
    <x v="4"/>
    <n v="4"/>
    <n v="5"/>
    <n v="3"/>
    <n v="5"/>
    <n v="5"/>
    <n v="5"/>
    <n v="5"/>
    <s v="SI"/>
    <n v="5"/>
    <m/>
    <x v="1"/>
    <x v="3"/>
    <x v="3"/>
    <x v="1"/>
    <n v="5"/>
    <x v="3"/>
    <m/>
    <s v="SI"/>
    <s v="SI"/>
    <x v="3"/>
    <m/>
    <x v="2"/>
    <x v="1"/>
    <m/>
    <n v="5"/>
    <n v="5"/>
    <m/>
    <s v="Adviertase que mis respuestas se refieren a la biblioteca de la facultad de filosofía que aun no funciona mediante una &quot;cita previa&quot; en la que adjudican una fecha para la recogida dellibro pedido (cosa que ya ocurre en la biblioteca MAría Zambrano y en muchas otras). Este sistema nuevo me parece un error y muy molesto para los usuarios de la biblioteca, retrara la obtención del libro y obliga a acudir en un horario no previsto y muy problamblemente inconveniente. Por eso estoy tan satisfecha con la biblioteca de filosofía que funciona de la manera tradicional."/>
    <d v="2018-02-09T12:30:16"/>
    <s v="10.150.1.152"/>
  </r>
  <r>
    <x v="6"/>
    <s v="Ciencias Sociales"/>
    <n v="3"/>
    <n v="355"/>
    <m/>
    <m/>
    <n v="1"/>
    <n v="9"/>
    <m/>
    <n v="5"/>
    <n v="5"/>
    <m/>
    <n v="9"/>
    <n v="5"/>
    <m/>
    <m/>
    <m/>
    <m/>
    <n v="4"/>
    <n v="4"/>
    <n v="3"/>
    <n v="3"/>
    <n v="1"/>
    <m/>
    <m/>
    <m/>
    <m/>
    <m/>
    <m/>
    <n v="5"/>
    <n v="3"/>
    <n v="2"/>
    <n v="4"/>
    <n v="5"/>
    <n v="3"/>
    <n v="3"/>
    <n v="1"/>
    <x v="5"/>
    <n v="4"/>
    <n v="5"/>
    <n v="4"/>
    <n v="5"/>
    <n v="5"/>
    <n v="5"/>
    <n v="5"/>
    <s v="SI"/>
    <n v="5"/>
    <m/>
    <x v="1"/>
    <x v="0"/>
    <x v="1"/>
    <x v="1"/>
    <n v="5"/>
    <x v="3"/>
    <m/>
    <s v="SI"/>
    <s v="SI"/>
    <x v="5"/>
    <m/>
    <x v="2"/>
    <x v="1"/>
    <m/>
    <n v="4"/>
    <n v="3"/>
    <m/>
    <m/>
    <d v="2018-02-09T12:30:18"/>
    <s v="10.150.1.152"/>
  </r>
  <r>
    <x v="19"/>
    <s v="Ciencias Sociales"/>
    <n v="3"/>
    <n v="356"/>
    <m/>
    <m/>
    <n v="1"/>
    <n v="5"/>
    <m/>
    <n v="4"/>
    <n v="4"/>
    <m/>
    <n v="5"/>
    <m/>
    <m/>
    <m/>
    <m/>
    <m/>
    <n v="3"/>
    <n v="5"/>
    <n v="5"/>
    <n v="5"/>
    <m/>
    <m/>
    <n v="3"/>
    <m/>
    <m/>
    <m/>
    <m/>
    <n v="4"/>
    <n v="2"/>
    <n v="2"/>
    <n v="4"/>
    <n v="5"/>
    <n v="3"/>
    <n v="5"/>
    <n v="4"/>
    <x v="5"/>
    <n v="3"/>
    <n v="5"/>
    <n v="5"/>
    <n v="4"/>
    <n v="4"/>
    <n v="3"/>
    <n v="4"/>
    <s v="NO"/>
    <n v="5"/>
    <m/>
    <x v="1"/>
    <x v="3"/>
    <x v="3"/>
    <x v="1"/>
    <n v="5"/>
    <x v="3"/>
    <m/>
    <s v="SI"/>
    <s v="NO"/>
    <x v="0"/>
    <m/>
    <x v="2"/>
    <x v="1"/>
    <m/>
    <n v="5"/>
    <n v="3"/>
    <m/>
    <m/>
    <d v="2018-02-09T12:30:18"/>
    <s v="10.150.1.151"/>
  </r>
  <r>
    <x v="3"/>
    <s v="Ciencias Sociales"/>
    <n v="3"/>
    <n v="357"/>
    <m/>
    <m/>
    <n v="1"/>
    <n v="11"/>
    <m/>
    <n v="4"/>
    <n v="3"/>
    <m/>
    <n v="29"/>
    <n v="11"/>
    <m/>
    <m/>
    <m/>
    <m/>
    <n v="4"/>
    <n v="4"/>
    <n v="4"/>
    <n v="4"/>
    <n v="1"/>
    <m/>
    <m/>
    <m/>
    <m/>
    <m/>
    <m/>
    <n v="4"/>
    <n v="1"/>
    <n v="2"/>
    <n v="4"/>
    <n v="5"/>
    <n v="3"/>
    <n v="4"/>
    <n v="3"/>
    <x v="4"/>
    <n v="3"/>
    <n v="4"/>
    <n v="4"/>
    <n v="5"/>
    <n v="4"/>
    <n v="3"/>
    <n v="4"/>
    <s v="SI"/>
    <n v="4"/>
    <m/>
    <x v="1"/>
    <x v="2"/>
    <x v="0"/>
    <x v="1"/>
    <n v="5"/>
    <x v="0"/>
    <m/>
    <s v="NO"/>
    <s v="NO"/>
    <x v="1"/>
    <m/>
    <x v="1"/>
    <x v="2"/>
    <m/>
    <n v="4"/>
    <n v="4"/>
    <m/>
    <m/>
    <d v="2018-02-09T12:30:39"/>
    <s v="10.150.1.152"/>
  </r>
  <r>
    <x v="7"/>
    <s v="Humanidades"/>
    <n v="1"/>
    <n v="358"/>
    <m/>
    <m/>
    <n v="3"/>
    <n v="14"/>
    <m/>
    <n v="5"/>
    <n v="5"/>
    <m/>
    <n v="14"/>
    <n v="29"/>
    <n v="15"/>
    <m/>
    <m/>
    <m/>
    <n v="2"/>
    <n v="5"/>
    <n v="4"/>
    <n v="1"/>
    <n v="1"/>
    <m/>
    <m/>
    <m/>
    <m/>
    <m/>
    <m/>
    <n v="5"/>
    <n v="3"/>
    <n v="1"/>
    <n v="4"/>
    <n v="1"/>
    <n v="5"/>
    <n v="1"/>
    <n v="3"/>
    <x v="3"/>
    <n v="4"/>
    <n v="5"/>
    <n v="5"/>
    <n v="5"/>
    <n v="5"/>
    <n v="5"/>
    <n v="5"/>
    <s v="SI"/>
    <n v="5"/>
    <m/>
    <x v="1"/>
    <x v="3"/>
    <x v="3"/>
    <x v="1"/>
    <n v="5"/>
    <x v="3"/>
    <m/>
    <s v="SI"/>
    <s v="NO"/>
    <x v="1"/>
    <m/>
    <x v="2"/>
    <x v="1"/>
    <m/>
    <n v="5"/>
    <n v="4"/>
    <m/>
    <s v="No he realizado ningún curso porque pienso que no lo necesito."/>
    <d v="2018-02-09T12:30:41"/>
    <s v="10.150.1.151"/>
  </r>
  <r>
    <x v="3"/>
    <s v="Ciencias Sociales"/>
    <n v="3"/>
    <n v="359"/>
    <m/>
    <m/>
    <n v="1"/>
    <n v="11"/>
    <m/>
    <n v="5"/>
    <n v="1"/>
    <m/>
    <n v="29"/>
    <n v="11"/>
    <n v="13"/>
    <m/>
    <m/>
    <m/>
    <n v="2"/>
    <n v="4"/>
    <n v="4"/>
    <n v="3"/>
    <n v="1"/>
    <n v="2"/>
    <m/>
    <n v="4"/>
    <n v="1"/>
    <m/>
    <m/>
    <n v="2"/>
    <n v="2"/>
    <n v="1"/>
    <n v="4"/>
    <n v="5"/>
    <n v="3"/>
    <n v="5"/>
    <n v="1"/>
    <x v="0"/>
    <n v="3"/>
    <n v="4"/>
    <n v="2"/>
    <n v="3"/>
    <n v="4"/>
    <n v="3"/>
    <n v="2"/>
    <s v="NO"/>
    <n v="3"/>
    <m/>
    <x v="0"/>
    <x v="2"/>
    <x v="1"/>
    <x v="0"/>
    <n v="3"/>
    <x v="0"/>
    <m/>
    <s v="NO"/>
    <s v="NO"/>
    <x v="1"/>
    <m/>
    <x v="0"/>
    <x v="2"/>
    <m/>
    <n v="3"/>
    <n v="3"/>
    <m/>
    <s v="No conozco los cursos de formación que ofrece la biblioteca. Tengo horario de tarde y salgo a las 20:00 cuando llego a la biblioteca son las 20:15 a las 20:45 ya me echan de la biblioteca si la abrieran una hora más sería más productiva"/>
    <d v="2018-02-09T12:30:42"/>
    <s v="10.150.1.152"/>
  </r>
  <r>
    <x v="6"/>
    <s v="Ciencias Sociales"/>
    <n v="3"/>
    <n v="360"/>
    <m/>
    <m/>
    <n v="1"/>
    <n v="9"/>
    <m/>
    <n v="4"/>
    <n v="3"/>
    <m/>
    <n v="29"/>
    <n v="9"/>
    <n v="5"/>
    <m/>
    <m/>
    <m/>
    <n v="5"/>
    <n v="5"/>
    <n v="3"/>
    <n v="5"/>
    <m/>
    <n v="2"/>
    <m/>
    <m/>
    <m/>
    <m/>
    <m/>
    <n v="4"/>
    <n v="1"/>
    <n v="1"/>
    <n v="5"/>
    <n v="4"/>
    <n v="3"/>
    <n v="5"/>
    <n v="1"/>
    <x v="6"/>
    <n v="4"/>
    <n v="5"/>
    <n v="4"/>
    <n v="5"/>
    <n v="5"/>
    <n v="5"/>
    <n v="5"/>
    <s v="SI"/>
    <m/>
    <m/>
    <x v="3"/>
    <x v="2"/>
    <x v="0"/>
    <x v="0"/>
    <n v="5"/>
    <x v="3"/>
    <m/>
    <s v="NO"/>
    <s v="NO"/>
    <x v="0"/>
    <m/>
    <x v="1"/>
    <x v="1"/>
    <m/>
    <n v="4"/>
    <n v="4"/>
    <m/>
    <m/>
    <d v="2018-02-09T12:30:43"/>
    <s v="10.150.1.151"/>
  </r>
  <r>
    <x v="24"/>
    <s v="Ciencias de la Salud"/>
    <n v="4"/>
    <n v="361"/>
    <m/>
    <m/>
    <n v="1"/>
    <n v="13"/>
    <m/>
    <n v="5"/>
    <n v="3"/>
    <m/>
    <n v="29"/>
    <n v="13"/>
    <n v="19"/>
    <s v="Centro cultural conde duque (5)"/>
    <m/>
    <m/>
    <n v="3"/>
    <n v="3"/>
    <n v="3"/>
    <n v="1"/>
    <m/>
    <m/>
    <n v="3"/>
    <m/>
    <m/>
    <m/>
    <m/>
    <n v="3"/>
    <n v="2"/>
    <n v="3"/>
    <n v="1"/>
    <n v="5"/>
    <n v="4"/>
    <n v="5"/>
    <n v="1"/>
    <x v="6"/>
    <n v="4"/>
    <n v="4"/>
    <n v="4"/>
    <n v="4"/>
    <n v="4"/>
    <n v="1"/>
    <n v="3"/>
    <s v="NO"/>
    <n v="3"/>
    <m/>
    <x v="0"/>
    <x v="4"/>
    <x v="1"/>
    <x v="0"/>
    <n v="4"/>
    <x v="0"/>
    <m/>
    <s v="NO"/>
    <s v="NO"/>
    <x v="1"/>
    <m/>
    <x v="0"/>
    <x v="5"/>
    <m/>
    <n v="1"/>
    <n v="2"/>
    <m/>
    <s v="Las bibliotecarias en la facultad de farmacia hablan como si estuvieran en otro lugar que no fuera una biblioteca, con lo cual, molestan a todos las personas que en ese momento se encuentran estudiando. Rogaría que se les diera un toque de atención para que guarden silencio.&lt;br&gt;Adenda la universidad complutense no cuenta con una biblioteca abierta todos los días, como las que disponen el resto de universidades &lt;br&gt;"/>
    <d v="2018-02-09T12:30:49"/>
    <s v="10.150.1.151"/>
  </r>
  <r>
    <x v="25"/>
    <s v="Ciencias Experimentales"/>
    <n v="2"/>
    <n v="362"/>
    <m/>
    <m/>
    <n v="1"/>
    <n v="8"/>
    <m/>
    <n v="5"/>
    <n v="3"/>
    <m/>
    <n v="29"/>
    <n v="8"/>
    <n v="6"/>
    <m/>
    <m/>
    <m/>
    <n v="2"/>
    <n v="4"/>
    <n v="5"/>
    <n v="4"/>
    <m/>
    <n v="2"/>
    <n v="3"/>
    <m/>
    <m/>
    <m/>
    <m/>
    <n v="4"/>
    <n v="1"/>
    <n v="2"/>
    <n v="5"/>
    <n v="5"/>
    <n v="2"/>
    <n v="5"/>
    <n v="1"/>
    <x v="3"/>
    <n v="5"/>
    <n v="5"/>
    <n v="3"/>
    <n v="3"/>
    <n v="4"/>
    <n v="3"/>
    <n v="5"/>
    <s v="NO"/>
    <n v="4"/>
    <m/>
    <x v="1"/>
    <x v="3"/>
    <x v="3"/>
    <x v="1"/>
    <n v="5"/>
    <x v="2"/>
    <m/>
    <s v="NO"/>
    <s v="NO"/>
    <x v="1"/>
    <m/>
    <x v="1"/>
    <x v="4"/>
    <m/>
    <n v="4"/>
    <n v="3"/>
    <m/>
    <m/>
    <d v="2018-02-09T12:30:56"/>
    <s v="10.150.1.152"/>
  </r>
  <r>
    <x v="14"/>
    <s v="Humanidades"/>
    <n v="1"/>
    <n v="363"/>
    <m/>
    <m/>
    <n v="2"/>
    <n v="16"/>
    <m/>
    <n v="3"/>
    <n v="4"/>
    <m/>
    <n v="16"/>
    <n v="3"/>
    <n v="1"/>
    <m/>
    <m/>
    <m/>
    <n v="5"/>
    <n v="5"/>
    <n v="4"/>
    <n v="3"/>
    <m/>
    <n v="2"/>
    <n v="3"/>
    <m/>
    <m/>
    <m/>
    <m/>
    <n v="5"/>
    <n v="1"/>
    <n v="1"/>
    <n v="5"/>
    <n v="2"/>
    <n v="5"/>
    <n v="5"/>
    <n v="1"/>
    <x v="5"/>
    <n v="3"/>
    <n v="5"/>
    <n v="2"/>
    <n v="5"/>
    <n v="5"/>
    <n v="5"/>
    <n v="3"/>
    <s v="NO"/>
    <n v="4"/>
    <m/>
    <x v="1"/>
    <x v="0"/>
    <x v="0"/>
    <x v="1"/>
    <n v="5"/>
    <x v="3"/>
    <m/>
    <s v="SI"/>
    <s v="NO"/>
    <x v="1"/>
    <m/>
    <x v="2"/>
    <x v="1"/>
    <m/>
    <n v="5"/>
    <n v="4"/>
    <m/>
    <s v="Los fondos de museología, museografía, museos y exposiciones deberían de estar en geografía e Historia, que es donde se imparte el master de museos, no en la biblioteca de documentación "/>
    <d v="2018-02-09T12:31:03"/>
    <s v="10.150.1.151"/>
  </r>
  <r>
    <x v="21"/>
    <s v="Ciencias Experimentales"/>
    <n v="2"/>
    <n v="364"/>
    <m/>
    <m/>
    <n v="1"/>
    <n v="17"/>
    <m/>
    <n v="5"/>
    <n v="3"/>
    <m/>
    <n v="17"/>
    <n v="29"/>
    <m/>
    <m/>
    <m/>
    <m/>
    <n v="4"/>
    <n v="5"/>
    <n v="4"/>
    <n v="4"/>
    <n v="1"/>
    <n v="2"/>
    <n v="3"/>
    <m/>
    <m/>
    <m/>
    <m/>
    <n v="5"/>
    <n v="1"/>
    <n v="1"/>
    <n v="3"/>
    <n v="5"/>
    <n v="5"/>
    <n v="5"/>
    <n v="1"/>
    <x v="4"/>
    <n v="5"/>
    <n v="4"/>
    <n v="5"/>
    <n v="5"/>
    <n v="3"/>
    <n v="3"/>
    <n v="3"/>
    <s v="NO"/>
    <n v="4"/>
    <m/>
    <x v="1"/>
    <x v="0"/>
    <x v="3"/>
    <x v="1"/>
    <n v="5"/>
    <x v="3"/>
    <m/>
    <s v="NO"/>
    <s v="NO"/>
    <x v="1"/>
    <m/>
    <x v="2"/>
    <x v="1"/>
    <m/>
    <n v="5"/>
    <n v="4"/>
    <m/>
    <m/>
    <d v="2018-02-09T12:31:09"/>
    <s v="10.150.1.151"/>
  </r>
  <r>
    <x v="24"/>
    <s v="Ciencias de la Salud"/>
    <n v="4"/>
    <n v="365"/>
    <m/>
    <m/>
    <n v="1"/>
    <n v="13"/>
    <m/>
    <n v="3"/>
    <n v="3"/>
    <m/>
    <n v="13"/>
    <n v="29"/>
    <m/>
    <m/>
    <m/>
    <m/>
    <n v="3"/>
    <n v="3"/>
    <n v="3"/>
    <n v="3"/>
    <m/>
    <n v="2"/>
    <m/>
    <m/>
    <m/>
    <m/>
    <m/>
    <n v="3"/>
    <n v="1"/>
    <n v="3"/>
    <n v="2"/>
    <n v="5"/>
    <n v="3"/>
    <n v="5"/>
    <n v="2"/>
    <x v="3"/>
    <m/>
    <m/>
    <m/>
    <m/>
    <m/>
    <m/>
    <m/>
    <s v="NO"/>
    <n v="4"/>
    <m/>
    <x v="1"/>
    <x v="2"/>
    <x v="1"/>
    <x v="0"/>
    <n v="4"/>
    <x v="0"/>
    <m/>
    <s v="NO"/>
    <s v="NO"/>
    <x v="1"/>
    <m/>
    <x v="1"/>
    <x v="1"/>
    <m/>
    <n v="3"/>
    <m/>
    <m/>
    <m/>
    <d v="2018-02-09T12:31:22"/>
    <s v="10.150.1.152"/>
  </r>
  <r>
    <x v="12"/>
    <s v="Ciencias Experimentales"/>
    <n v="2"/>
    <n v="366"/>
    <m/>
    <m/>
    <n v="1"/>
    <n v="6"/>
    <m/>
    <n v="3"/>
    <n v="3"/>
    <m/>
    <n v="10"/>
    <n v="6"/>
    <n v="8"/>
    <m/>
    <m/>
    <m/>
    <n v="4"/>
    <n v="1"/>
    <n v="2"/>
    <n v="4"/>
    <n v="1"/>
    <m/>
    <m/>
    <m/>
    <m/>
    <m/>
    <m/>
    <n v="1"/>
    <n v="2"/>
    <n v="3"/>
    <n v="4"/>
    <n v="5"/>
    <n v="5"/>
    <n v="5"/>
    <n v="2"/>
    <x v="0"/>
    <n v="2"/>
    <n v="4"/>
    <n v="3"/>
    <n v="2"/>
    <n v="3"/>
    <n v="1"/>
    <n v="2"/>
    <s v="NO"/>
    <n v="1"/>
    <m/>
    <x v="2"/>
    <x v="4"/>
    <x v="5"/>
    <x v="5"/>
    <n v="1"/>
    <x v="2"/>
    <m/>
    <s v="SI"/>
    <s v="NO"/>
    <x v="1"/>
    <m/>
    <x v="4"/>
    <x v="4"/>
    <m/>
    <n v="3"/>
    <n v="3"/>
    <m/>
    <m/>
    <d v="2018-02-09T12:31:24"/>
    <s v="10.150.1.151"/>
  </r>
  <r>
    <x v="3"/>
    <s v="Ciencias Sociales"/>
    <n v="3"/>
    <n v="367"/>
    <m/>
    <m/>
    <n v="1"/>
    <n v="11"/>
    <m/>
    <n v="3"/>
    <n v="1"/>
    <m/>
    <n v="29"/>
    <m/>
    <m/>
    <m/>
    <m/>
    <m/>
    <n v="5"/>
    <n v="4"/>
    <n v="5"/>
    <n v="3"/>
    <n v="1"/>
    <n v="2"/>
    <m/>
    <m/>
    <m/>
    <m/>
    <m/>
    <n v="4"/>
    <n v="1"/>
    <n v="1"/>
    <n v="4"/>
    <n v="5"/>
    <n v="4"/>
    <n v="5"/>
    <n v="1"/>
    <x v="3"/>
    <n v="4"/>
    <n v="4"/>
    <n v="2"/>
    <n v="4"/>
    <n v="4"/>
    <n v="2"/>
    <n v="3"/>
    <s v="NO"/>
    <n v="3"/>
    <m/>
    <x v="1"/>
    <x v="0"/>
    <x v="0"/>
    <x v="1"/>
    <n v="4"/>
    <x v="3"/>
    <m/>
    <s v="SI"/>
    <s v="SI"/>
    <x v="3"/>
    <m/>
    <x v="2"/>
    <x v="2"/>
    <m/>
    <n v="4"/>
    <n v="3"/>
    <m/>
    <m/>
    <d v="2018-02-09T12:31:25"/>
    <s v="10.150.1.152"/>
  </r>
  <r>
    <x v="7"/>
    <s v="Humanidades"/>
    <n v="1"/>
    <n v="368"/>
    <m/>
    <m/>
    <n v="1"/>
    <n v="14"/>
    <m/>
    <n v="3"/>
    <n v="1"/>
    <m/>
    <n v="29"/>
    <n v="14"/>
    <m/>
    <m/>
    <m/>
    <m/>
    <n v="4"/>
    <n v="5"/>
    <n v="5"/>
    <n v="5"/>
    <m/>
    <m/>
    <n v="3"/>
    <m/>
    <m/>
    <m/>
    <m/>
    <n v="1"/>
    <n v="1"/>
    <n v="1"/>
    <n v="3"/>
    <n v="5"/>
    <n v="4"/>
    <n v="4"/>
    <n v="1"/>
    <x v="1"/>
    <n v="1"/>
    <n v="1"/>
    <n v="2"/>
    <n v="2"/>
    <n v="3"/>
    <n v="3"/>
    <n v="3"/>
    <s v="SI"/>
    <n v="3"/>
    <m/>
    <x v="1"/>
    <x v="0"/>
    <x v="0"/>
    <x v="1"/>
    <n v="3"/>
    <x v="2"/>
    <m/>
    <s v="NO"/>
    <s v="NO"/>
    <x v="1"/>
    <m/>
    <x v="3"/>
    <x v="3"/>
    <m/>
    <m/>
    <m/>
    <m/>
    <m/>
    <d v="2018-02-09T12:31:28"/>
    <s v="10.150.1.151"/>
  </r>
  <r>
    <x v="16"/>
    <s v="N/C"/>
    <e v="#N/A"/>
    <n v="369"/>
    <m/>
    <m/>
    <n v="1"/>
    <m/>
    <m/>
    <n v="5"/>
    <n v="5"/>
    <m/>
    <n v="29"/>
    <n v="14"/>
    <n v="16"/>
    <m/>
    <m/>
    <m/>
    <n v="3"/>
    <n v="5"/>
    <n v="4"/>
    <n v="2"/>
    <m/>
    <n v="2"/>
    <n v="3"/>
    <m/>
    <m/>
    <m/>
    <m/>
    <n v="5"/>
    <n v="3"/>
    <n v="3"/>
    <n v="2"/>
    <n v="4"/>
    <n v="2"/>
    <n v="3"/>
    <n v="2"/>
    <x v="3"/>
    <n v="4"/>
    <n v="4"/>
    <n v="4"/>
    <n v="4"/>
    <n v="5"/>
    <n v="4"/>
    <n v="4"/>
    <s v="SI"/>
    <n v="4"/>
    <m/>
    <x v="1"/>
    <x v="2"/>
    <x v="0"/>
    <x v="1"/>
    <n v="5"/>
    <x v="3"/>
    <m/>
    <s v="NO"/>
    <s v="NO"/>
    <x v="1"/>
    <m/>
    <x v="2"/>
    <x v="1"/>
    <m/>
    <n v="4"/>
    <n v="4"/>
    <m/>
    <m/>
    <d v="2018-02-09T12:31:30"/>
    <s v="10.150.1.152"/>
  </r>
  <r>
    <x v="12"/>
    <s v="Ciencias Experimentales"/>
    <n v="2"/>
    <n v="370"/>
    <m/>
    <m/>
    <n v="1"/>
    <n v="6"/>
    <m/>
    <n v="3"/>
    <n v="1"/>
    <m/>
    <n v="6"/>
    <n v="29"/>
    <n v="10"/>
    <m/>
    <m/>
    <m/>
    <n v="4"/>
    <n v="4"/>
    <n v="4"/>
    <n v="3"/>
    <m/>
    <n v="2"/>
    <m/>
    <m/>
    <m/>
    <m/>
    <m/>
    <n v="4"/>
    <n v="1"/>
    <n v="1"/>
    <n v="3"/>
    <n v="4"/>
    <n v="3"/>
    <n v="4"/>
    <n v="1"/>
    <x v="1"/>
    <n v="3"/>
    <n v="4"/>
    <n v="3"/>
    <n v="3"/>
    <n v="4"/>
    <n v="2"/>
    <n v="2"/>
    <s v="NO"/>
    <n v="4"/>
    <m/>
    <x v="3"/>
    <x v="2"/>
    <x v="1"/>
    <x v="0"/>
    <n v="4"/>
    <x v="3"/>
    <m/>
    <s v="NO"/>
    <s v="NO"/>
    <x v="1"/>
    <m/>
    <x v="0"/>
    <x v="0"/>
    <m/>
    <n v="4"/>
    <n v="4"/>
    <m/>
    <m/>
    <d v="2018-02-09T12:31:37"/>
    <s v="10.150.1.152"/>
  </r>
  <r>
    <x v="22"/>
    <s v="Humanidades"/>
    <n v="1"/>
    <n v="371"/>
    <m/>
    <m/>
    <n v="2"/>
    <n v="1"/>
    <m/>
    <n v="3"/>
    <n v="5"/>
    <m/>
    <n v="1"/>
    <n v="29"/>
    <n v="4"/>
    <m/>
    <m/>
    <m/>
    <n v="5"/>
    <n v="3"/>
    <n v="3"/>
    <n v="2"/>
    <m/>
    <m/>
    <m/>
    <n v="4"/>
    <s v="24h"/>
    <m/>
    <m/>
    <n v="4"/>
    <n v="4"/>
    <n v="4"/>
    <n v="2"/>
    <n v="2"/>
    <n v="4"/>
    <n v="3"/>
    <n v="2"/>
    <x v="0"/>
    <n v="3"/>
    <n v="4"/>
    <n v="4"/>
    <n v="4"/>
    <n v="4"/>
    <n v="2"/>
    <n v="4"/>
    <s v="SI"/>
    <n v="4"/>
    <m/>
    <x v="1"/>
    <x v="3"/>
    <x v="3"/>
    <x v="1"/>
    <n v="5"/>
    <x v="3"/>
    <m/>
    <s v="SI"/>
    <s v="SI"/>
    <x v="2"/>
    <m/>
    <x v="2"/>
    <x v="1"/>
    <m/>
    <n v="4"/>
    <n v="3"/>
    <m/>
    <m/>
    <d v="2018-02-09T12:31:39"/>
    <s v="10.150.1.151"/>
  </r>
  <r>
    <x v="15"/>
    <s v="Ciencias Experimentales"/>
    <n v="2"/>
    <n v="372"/>
    <m/>
    <m/>
    <n v="1"/>
    <n v="23"/>
    <m/>
    <n v="4"/>
    <n v="4"/>
    <m/>
    <n v="23"/>
    <m/>
    <m/>
    <m/>
    <m/>
    <m/>
    <n v="3"/>
    <n v="4"/>
    <n v="3"/>
    <n v="3"/>
    <m/>
    <m/>
    <m/>
    <m/>
    <m/>
    <m/>
    <m/>
    <n v="4"/>
    <n v="1"/>
    <n v="1"/>
    <n v="2"/>
    <n v="3"/>
    <n v="5"/>
    <n v="2"/>
    <n v="1"/>
    <x v="3"/>
    <n v="4"/>
    <n v="5"/>
    <n v="3"/>
    <n v="5"/>
    <n v="5"/>
    <n v="5"/>
    <n v="5"/>
    <s v="NO"/>
    <n v="5"/>
    <m/>
    <x v="1"/>
    <x v="3"/>
    <x v="3"/>
    <x v="1"/>
    <n v="5"/>
    <x v="3"/>
    <m/>
    <s v="NO"/>
    <s v="NO"/>
    <x v="1"/>
    <m/>
    <x v="2"/>
    <x v="1"/>
    <m/>
    <n v="4"/>
    <n v="4"/>
    <m/>
    <m/>
    <d v="2018-02-09T12:31:39"/>
    <s v="10.150.1.152"/>
  </r>
  <r>
    <x v="9"/>
    <s v="Ciencias de la Salud"/>
    <n v="4"/>
    <n v="373"/>
    <m/>
    <m/>
    <n v="1"/>
    <n v="25"/>
    <m/>
    <n v="4"/>
    <n v="3"/>
    <m/>
    <n v="25"/>
    <m/>
    <m/>
    <m/>
    <m/>
    <m/>
    <n v="5"/>
    <n v="5"/>
    <n v="4"/>
    <n v="4"/>
    <n v="1"/>
    <m/>
    <m/>
    <m/>
    <m/>
    <m/>
    <m/>
    <n v="3"/>
    <n v="1"/>
    <n v="2"/>
    <n v="1"/>
    <n v="5"/>
    <n v="3"/>
    <n v="5"/>
    <n v="1"/>
    <x v="4"/>
    <n v="4"/>
    <n v="4"/>
    <n v="4"/>
    <n v="5"/>
    <n v="5"/>
    <n v="4"/>
    <n v="5"/>
    <s v="SI"/>
    <n v="4"/>
    <m/>
    <x v="1"/>
    <x v="0"/>
    <x v="3"/>
    <x v="1"/>
    <n v="5"/>
    <x v="3"/>
    <m/>
    <s v="NO"/>
    <s v="NO"/>
    <x v="1"/>
    <m/>
    <x v="1"/>
    <x v="1"/>
    <m/>
    <n v="4"/>
    <n v="4"/>
    <m/>
    <m/>
    <d v="2018-02-09T12:31:40"/>
    <s v="10.150.1.152"/>
  </r>
  <r>
    <x v="5"/>
    <s v="Ciencias Sociales"/>
    <n v="3"/>
    <n v="374"/>
    <m/>
    <m/>
    <n v="1"/>
    <n v="4"/>
    <m/>
    <n v="1"/>
    <n v="1"/>
    <m/>
    <m/>
    <m/>
    <m/>
    <m/>
    <m/>
    <m/>
    <n v="4"/>
    <n v="4"/>
    <n v="3"/>
    <n v="2"/>
    <m/>
    <m/>
    <m/>
    <m/>
    <m/>
    <m/>
    <m/>
    <n v="1"/>
    <n v="1"/>
    <n v="1"/>
    <n v="4"/>
    <n v="5"/>
    <n v="2"/>
    <n v="4"/>
    <n v="1"/>
    <x v="1"/>
    <n v="2"/>
    <n v="3"/>
    <n v="3"/>
    <n v="4"/>
    <n v="3"/>
    <n v="3"/>
    <n v="3"/>
    <s v="NO"/>
    <n v="3"/>
    <m/>
    <x v="3"/>
    <x v="1"/>
    <x v="1"/>
    <x v="0"/>
    <n v="3"/>
    <x v="0"/>
    <m/>
    <s v="NO"/>
    <s v="NO"/>
    <x v="1"/>
    <m/>
    <x v="1"/>
    <x v="2"/>
    <m/>
    <n v="3"/>
    <n v="3"/>
    <m/>
    <m/>
    <d v="2018-02-09T12:31:46"/>
    <s v="10.150.1.152"/>
  </r>
  <r>
    <x v="10"/>
    <s v="Ciencias de la Salud"/>
    <n v="4"/>
    <n v="375"/>
    <m/>
    <m/>
    <n v="1"/>
    <n v="21"/>
    <m/>
    <n v="2"/>
    <n v="3"/>
    <m/>
    <n v="21"/>
    <n v="10"/>
    <m/>
    <m/>
    <m/>
    <m/>
    <n v="4"/>
    <n v="4"/>
    <n v="4"/>
    <n v="4"/>
    <m/>
    <n v="2"/>
    <m/>
    <n v="4"/>
    <s v="2:00-3:00"/>
    <m/>
    <m/>
    <n v="1"/>
    <n v="2"/>
    <n v="3"/>
    <n v="4"/>
    <n v="5"/>
    <n v="4"/>
    <n v="5"/>
    <n v="3"/>
    <x v="4"/>
    <n v="3"/>
    <n v="4"/>
    <n v="3"/>
    <n v="3"/>
    <n v="4"/>
    <n v="4"/>
    <n v="4"/>
    <s v="SI"/>
    <n v="4"/>
    <m/>
    <x v="3"/>
    <x v="2"/>
    <x v="0"/>
    <x v="0"/>
    <n v="4"/>
    <x v="3"/>
    <m/>
    <s v="SI"/>
    <s v="NO"/>
    <x v="1"/>
    <m/>
    <x v="2"/>
    <x v="1"/>
    <m/>
    <n v="4"/>
    <n v="4"/>
    <m/>
    <s v="Falta de probabilidad de compaginarlo con horario laboral en turno de mañana"/>
    <d v="2018-02-09T12:31:49"/>
    <s v="10.150.1.151"/>
  </r>
  <r>
    <x v="25"/>
    <s v="Ciencias Experimentales"/>
    <n v="2"/>
    <n v="376"/>
    <m/>
    <m/>
    <n v="1"/>
    <n v="8"/>
    <m/>
    <n v="5"/>
    <n v="2"/>
    <m/>
    <n v="8"/>
    <n v="6"/>
    <n v="2"/>
    <s v="Eugenio trias"/>
    <m/>
    <m/>
    <n v="3"/>
    <n v="4"/>
    <n v="2"/>
    <n v="4"/>
    <n v="1"/>
    <m/>
    <n v="3"/>
    <m/>
    <m/>
    <m/>
    <m/>
    <n v="4"/>
    <m/>
    <m/>
    <m/>
    <n v="2"/>
    <n v="4"/>
    <n v="3"/>
    <n v="4"/>
    <x v="3"/>
    <n v="3"/>
    <n v="5"/>
    <n v="5"/>
    <n v="5"/>
    <n v="4"/>
    <n v="3"/>
    <m/>
    <s v="NO"/>
    <n v="4"/>
    <m/>
    <x v="1"/>
    <x v="0"/>
    <x v="3"/>
    <x v="1"/>
    <n v="4"/>
    <x v="3"/>
    <m/>
    <s v="NO"/>
    <s v="NO"/>
    <x v="1"/>
    <m/>
    <x v="2"/>
    <x v="2"/>
    <m/>
    <n v="4"/>
    <n v="4"/>
    <m/>
    <s v="La justificacion del apartado 5.2 es que el curso de formación me coincidia con las clases.&lt;br&gt;Por otro lado como sugerencia, en mi facultad hay dos puertas en la biblioteca pero solo una de ellas esta abierta. Y juntamente esa es la que esta peor localizada, debrian abrir"/>
    <d v="2018-02-09T12:31:55"/>
    <s v="10.150.1.152"/>
  </r>
  <r>
    <x v="6"/>
    <s v="Ciencias Sociales"/>
    <n v="3"/>
    <n v="378"/>
    <m/>
    <m/>
    <n v="3"/>
    <n v="9"/>
    <m/>
    <n v="3"/>
    <n v="3"/>
    <m/>
    <n v="9"/>
    <m/>
    <m/>
    <m/>
    <m/>
    <m/>
    <n v="4"/>
    <n v="4"/>
    <n v="4"/>
    <n v="4"/>
    <m/>
    <n v="2"/>
    <m/>
    <m/>
    <m/>
    <m/>
    <m/>
    <n v="4"/>
    <n v="2"/>
    <n v="3"/>
    <n v="2"/>
    <n v="4"/>
    <n v="4"/>
    <n v="3"/>
    <n v="2"/>
    <x v="4"/>
    <n v="3"/>
    <n v="4"/>
    <n v="3"/>
    <n v="4"/>
    <n v="3"/>
    <n v="3"/>
    <n v="3"/>
    <s v="NO"/>
    <n v="3"/>
    <m/>
    <x v="1"/>
    <x v="0"/>
    <x v="0"/>
    <x v="1"/>
    <n v="5"/>
    <x v="3"/>
    <m/>
    <s v="NO"/>
    <s v="NO"/>
    <x v="1"/>
    <m/>
    <x v="1"/>
    <x v="1"/>
    <m/>
    <n v="4"/>
    <n v="3"/>
    <m/>
    <m/>
    <d v="2018-02-09T12:32:02"/>
    <s v="10.150.1.152"/>
  </r>
  <r>
    <x v="14"/>
    <s v="Humanidades"/>
    <n v="1"/>
    <n v="379"/>
    <m/>
    <m/>
    <n v="2"/>
    <n v="16"/>
    <m/>
    <n v="5"/>
    <n v="4"/>
    <m/>
    <n v="16"/>
    <n v="29"/>
    <n v="28"/>
    <m/>
    <m/>
    <m/>
    <n v="4"/>
    <n v="5"/>
    <n v="4"/>
    <n v="3"/>
    <m/>
    <m/>
    <n v="3"/>
    <m/>
    <m/>
    <m/>
    <m/>
    <n v="5"/>
    <n v="4"/>
    <n v="3"/>
    <n v="5"/>
    <n v="4"/>
    <n v="3"/>
    <n v="5"/>
    <n v="2"/>
    <x v="0"/>
    <n v="4"/>
    <n v="4"/>
    <n v="4"/>
    <n v="3"/>
    <n v="5"/>
    <n v="2"/>
    <n v="5"/>
    <s v="SI"/>
    <n v="4"/>
    <m/>
    <x v="0"/>
    <x v="0"/>
    <x v="3"/>
    <x v="1"/>
    <n v="5"/>
    <x v="3"/>
    <m/>
    <s v="NO"/>
    <s v="NO"/>
    <x v="1"/>
    <m/>
    <x v="4"/>
    <x v="4"/>
    <m/>
    <n v="4"/>
    <n v="3"/>
    <m/>
    <s v="Al ser la biblioteca de geografia e historia un lugar de investigacion estaria muy bien que ampliasen los horarios al ginde"/>
    <d v="2018-02-09T12:32:06"/>
    <s v="10.150.1.151"/>
  </r>
  <r>
    <x v="25"/>
    <s v="Ciencias Experimentales"/>
    <n v="2"/>
    <n v="380"/>
    <m/>
    <m/>
    <n v="1"/>
    <n v="8"/>
    <m/>
    <n v="5"/>
    <n v="1"/>
    <m/>
    <n v="8"/>
    <n v="2"/>
    <n v="7"/>
    <m/>
    <m/>
    <m/>
    <n v="3"/>
    <n v="3"/>
    <n v="3"/>
    <n v="3"/>
    <m/>
    <n v="2"/>
    <m/>
    <m/>
    <m/>
    <m/>
    <m/>
    <n v="4"/>
    <n v="2"/>
    <n v="2"/>
    <n v="2"/>
    <n v="4"/>
    <n v="2"/>
    <n v="4"/>
    <n v="2"/>
    <x v="1"/>
    <n v="4"/>
    <n v="4"/>
    <n v="4"/>
    <n v="4"/>
    <n v="4"/>
    <n v="4"/>
    <n v="4"/>
    <s v="NO"/>
    <n v="3"/>
    <m/>
    <x v="1"/>
    <x v="2"/>
    <x v="3"/>
    <x v="1"/>
    <n v="5"/>
    <x v="3"/>
    <m/>
    <s v="NO"/>
    <s v="NO"/>
    <x v="1"/>
    <m/>
    <x v="2"/>
    <x v="1"/>
    <m/>
    <n v="5"/>
    <n v="4"/>
    <m/>
    <m/>
    <d v="2018-02-09T12:32:08"/>
    <s v="10.150.1.152"/>
  </r>
  <r>
    <x v="25"/>
    <s v="Ciencias Experimentales"/>
    <n v="2"/>
    <n v="381"/>
    <m/>
    <m/>
    <n v="1"/>
    <n v="8"/>
    <m/>
    <n v="5"/>
    <n v="1"/>
    <m/>
    <n v="8"/>
    <m/>
    <m/>
    <m/>
    <m/>
    <m/>
    <n v="4"/>
    <n v="4"/>
    <n v="2"/>
    <n v="4"/>
    <n v="1"/>
    <m/>
    <m/>
    <m/>
    <m/>
    <m/>
    <m/>
    <n v="3"/>
    <n v="1"/>
    <n v="1"/>
    <n v="4"/>
    <n v="5"/>
    <n v="1"/>
    <n v="4"/>
    <n v="2"/>
    <x v="1"/>
    <n v="3"/>
    <n v="3"/>
    <n v="4"/>
    <n v="4"/>
    <n v="3"/>
    <n v="3"/>
    <n v="3"/>
    <s v="NO"/>
    <n v="4"/>
    <m/>
    <x v="1"/>
    <x v="0"/>
    <x v="2"/>
    <x v="0"/>
    <n v="4"/>
    <x v="0"/>
    <m/>
    <s v="NO"/>
    <s v="NO"/>
    <x v="1"/>
    <m/>
    <x v="1"/>
    <x v="2"/>
    <m/>
    <n v="3"/>
    <n v="3"/>
    <m/>
    <m/>
    <d v="2018-02-09T12:32:21"/>
    <s v="10.150.1.151"/>
  </r>
  <r>
    <x v="7"/>
    <s v="Humanidades"/>
    <n v="1"/>
    <n v="382"/>
    <m/>
    <m/>
    <n v="1"/>
    <n v="14"/>
    <m/>
    <n v="4"/>
    <n v="3"/>
    <m/>
    <n v="29"/>
    <n v="14"/>
    <m/>
    <m/>
    <m/>
    <m/>
    <n v="5"/>
    <n v="5"/>
    <n v="5"/>
    <n v="5"/>
    <m/>
    <n v="2"/>
    <m/>
    <n v="4"/>
    <m/>
    <m/>
    <m/>
    <n v="3"/>
    <n v="1"/>
    <n v="1"/>
    <n v="5"/>
    <n v="5"/>
    <n v="5"/>
    <n v="5"/>
    <n v="5"/>
    <x v="2"/>
    <n v="5"/>
    <n v="5"/>
    <n v="5"/>
    <n v="5"/>
    <n v="5"/>
    <n v="5"/>
    <n v="5"/>
    <s v="NO"/>
    <n v="4"/>
    <m/>
    <x v="1"/>
    <x v="3"/>
    <x v="3"/>
    <x v="1"/>
    <n v="5"/>
    <x v="3"/>
    <m/>
    <s v="NO"/>
    <s v="NO"/>
    <x v="1"/>
    <m/>
    <x v="2"/>
    <x v="1"/>
    <m/>
    <n v="5"/>
    <n v="3"/>
    <m/>
    <m/>
    <d v="2018-02-09T12:32:33"/>
    <s v="10.150.1.152"/>
  </r>
  <r>
    <x v="3"/>
    <s v="Ciencias Sociales"/>
    <n v="3"/>
    <n v="383"/>
    <m/>
    <m/>
    <n v="1"/>
    <n v="11"/>
    <m/>
    <n v="2"/>
    <n v="4"/>
    <m/>
    <n v="29"/>
    <n v="11"/>
    <m/>
    <m/>
    <m/>
    <m/>
    <n v="5"/>
    <n v="4"/>
    <n v="5"/>
    <n v="5"/>
    <m/>
    <n v="2"/>
    <m/>
    <m/>
    <m/>
    <m/>
    <m/>
    <n v="2"/>
    <n v="2"/>
    <n v="5"/>
    <n v="1"/>
    <n v="4"/>
    <n v="5"/>
    <n v="5"/>
    <n v="1"/>
    <x v="5"/>
    <n v="5"/>
    <n v="5"/>
    <n v="5"/>
    <n v="5"/>
    <n v="5"/>
    <n v="5"/>
    <n v="5"/>
    <s v="NO"/>
    <n v="5"/>
    <m/>
    <x v="3"/>
    <x v="3"/>
    <x v="3"/>
    <x v="1"/>
    <n v="5"/>
    <x v="3"/>
    <m/>
    <s v="NO"/>
    <s v="NO"/>
    <x v="3"/>
    <m/>
    <x v="2"/>
    <x v="1"/>
    <m/>
    <n v="5"/>
    <n v="5"/>
    <m/>
    <m/>
    <d v="2018-02-09T12:32:39"/>
    <s v="10.150.1.151"/>
  </r>
  <r>
    <x v="14"/>
    <s v="Humanidades"/>
    <n v="1"/>
    <n v="384"/>
    <m/>
    <m/>
    <n v="1"/>
    <n v="16"/>
    <m/>
    <n v="5"/>
    <n v="4"/>
    <m/>
    <n v="16"/>
    <n v="29"/>
    <n v="28"/>
    <m/>
    <m/>
    <m/>
    <n v="5"/>
    <n v="4"/>
    <n v="4"/>
    <n v="4"/>
    <m/>
    <n v="2"/>
    <n v="3"/>
    <m/>
    <m/>
    <m/>
    <m/>
    <n v="5"/>
    <n v="4"/>
    <n v="4"/>
    <n v="4"/>
    <n v="4"/>
    <n v="5"/>
    <n v="5"/>
    <n v="4"/>
    <x v="5"/>
    <n v="4"/>
    <n v="4"/>
    <n v="4"/>
    <n v="5"/>
    <n v="4"/>
    <n v="5"/>
    <n v="4"/>
    <s v="NO"/>
    <n v="4"/>
    <m/>
    <x v="1"/>
    <x v="0"/>
    <x v="0"/>
    <x v="1"/>
    <m/>
    <x v="3"/>
    <m/>
    <s v="SI"/>
    <s v="SI"/>
    <x v="5"/>
    <m/>
    <x v="3"/>
    <x v="2"/>
    <m/>
    <n v="4"/>
    <m/>
    <m/>
    <m/>
    <d v="2018-02-09T12:32:42"/>
    <s v="10.150.1.152"/>
  </r>
  <r>
    <x v="24"/>
    <s v="Ciencias de la Salud"/>
    <n v="4"/>
    <n v="385"/>
    <m/>
    <m/>
    <n v="1"/>
    <n v="13"/>
    <m/>
    <n v="5"/>
    <n v="3"/>
    <m/>
    <n v="13"/>
    <n v="29"/>
    <m/>
    <m/>
    <m/>
    <m/>
    <n v="4"/>
    <n v="3"/>
    <n v="3"/>
    <n v="2"/>
    <m/>
    <m/>
    <n v="3"/>
    <n v="4"/>
    <d v="1899-12-30T23:00:00"/>
    <m/>
    <m/>
    <n v="3"/>
    <m/>
    <m/>
    <m/>
    <m/>
    <m/>
    <m/>
    <m/>
    <x v="2"/>
    <m/>
    <n v="3"/>
    <m/>
    <n v="5"/>
    <m/>
    <m/>
    <m/>
    <m/>
    <m/>
    <m/>
    <x v="3"/>
    <x v="4"/>
    <x v="1"/>
    <x v="1"/>
    <n v="5"/>
    <x v="5"/>
    <m/>
    <s v="NO"/>
    <s v="NO"/>
    <x v="1"/>
    <m/>
    <x v="2"/>
    <x v="1"/>
    <m/>
    <n v="3"/>
    <n v="3"/>
    <m/>
    <s v="Deberían poner enchufes por cada mesa en la facultad e Farmacia, no es normal que en una biblioteca de una universidad, donde muchos alumnos usan a diario dispositivos electrónicos como el ordenador para estudiar y hacer apuntes, no hay ni un solo enchufe. Son bastantes las sugerencias que se han hecho en torno a este tema por parte de los estudiantes, a las cuales no parece habérseles hecho mucho caso. "/>
    <d v="2018-02-09T12:32:50"/>
    <s v="10.150.1.151"/>
  </r>
  <r>
    <x v="11"/>
    <s v="Humanidades"/>
    <n v="1"/>
    <n v="386"/>
    <m/>
    <m/>
    <n v="2"/>
    <n v="15"/>
    <m/>
    <n v="5"/>
    <n v="4"/>
    <m/>
    <n v="15"/>
    <n v="14"/>
    <n v="16"/>
    <m/>
    <m/>
    <m/>
    <n v="5"/>
    <n v="4"/>
    <n v="3"/>
    <n v="4"/>
    <n v="1"/>
    <m/>
    <m/>
    <m/>
    <m/>
    <m/>
    <m/>
    <n v="5"/>
    <n v="2"/>
    <n v="4"/>
    <n v="1"/>
    <n v="4"/>
    <n v="5"/>
    <n v="5"/>
    <n v="1"/>
    <x v="4"/>
    <n v="5"/>
    <n v="5"/>
    <n v="3"/>
    <n v="5"/>
    <n v="4"/>
    <n v="5"/>
    <n v="4"/>
    <s v="SI"/>
    <n v="4"/>
    <m/>
    <x v="1"/>
    <x v="0"/>
    <x v="3"/>
    <x v="1"/>
    <n v="5"/>
    <x v="3"/>
    <m/>
    <s v="SI"/>
    <s v="SI"/>
    <x v="4"/>
    <m/>
    <x v="2"/>
    <x v="1"/>
    <m/>
    <n v="4"/>
    <n v="4"/>
    <m/>
    <m/>
    <d v="2018-02-09T12:32:50"/>
    <s v="10.150.1.152"/>
  </r>
  <r>
    <x v="12"/>
    <s v="Ciencias Experimentales"/>
    <n v="2"/>
    <n v="387"/>
    <m/>
    <m/>
    <n v="1"/>
    <n v="6"/>
    <m/>
    <n v="3"/>
    <n v="3"/>
    <m/>
    <n v="8"/>
    <n v="6"/>
    <m/>
    <m/>
    <m/>
    <m/>
    <n v="5"/>
    <n v="4"/>
    <n v="4"/>
    <n v="3"/>
    <n v="1"/>
    <m/>
    <m/>
    <m/>
    <m/>
    <m/>
    <m/>
    <n v="5"/>
    <n v="1"/>
    <n v="2"/>
    <n v="4"/>
    <n v="5"/>
    <n v="2"/>
    <n v="5"/>
    <n v="1"/>
    <x v="4"/>
    <n v="5"/>
    <n v="5"/>
    <n v="3"/>
    <n v="4"/>
    <n v="5"/>
    <n v="3"/>
    <n v="5"/>
    <s v="NO"/>
    <n v="5"/>
    <m/>
    <x v="1"/>
    <x v="3"/>
    <x v="3"/>
    <x v="1"/>
    <n v="5"/>
    <x v="3"/>
    <m/>
    <s v="NO"/>
    <s v="NO"/>
    <x v="1"/>
    <m/>
    <x v="2"/>
    <x v="1"/>
    <m/>
    <n v="5"/>
    <n v="3"/>
    <m/>
    <s v="En lo que respecta a la pregunta 5.2, porque no lo he considerado necesario."/>
    <d v="2018-02-09T12:32:52"/>
    <s v="10.150.1.152"/>
  </r>
  <r>
    <x v="16"/>
    <s v="N/C"/>
    <e v="#N/A"/>
    <n v="388"/>
    <m/>
    <m/>
    <m/>
    <m/>
    <m/>
    <m/>
    <m/>
    <m/>
    <m/>
    <m/>
    <m/>
    <m/>
    <m/>
    <m/>
    <n v="5"/>
    <n v="4"/>
    <n v="5"/>
    <n v="3"/>
    <m/>
    <n v="2"/>
    <m/>
    <m/>
    <m/>
    <m/>
    <m/>
    <n v="3"/>
    <n v="1"/>
    <n v="4"/>
    <n v="4"/>
    <n v="5"/>
    <n v="5"/>
    <n v="4"/>
    <n v="3"/>
    <x v="5"/>
    <n v="5"/>
    <n v="5"/>
    <n v="3"/>
    <n v="5"/>
    <n v="5"/>
    <n v="3"/>
    <n v="5"/>
    <s v="SI"/>
    <n v="5"/>
    <m/>
    <x v="1"/>
    <x v="3"/>
    <x v="3"/>
    <x v="1"/>
    <n v="5"/>
    <x v="3"/>
    <m/>
    <s v="NO"/>
    <s v="NO"/>
    <x v="1"/>
    <m/>
    <x v="2"/>
    <x v="1"/>
    <m/>
    <n v="4"/>
    <n v="4"/>
    <m/>
    <m/>
    <d v="2018-02-09T12:32:53"/>
    <s v="10.150.1.152"/>
  </r>
  <r>
    <x v="6"/>
    <s v="Ciencias Sociales"/>
    <n v="3"/>
    <n v="389"/>
    <m/>
    <m/>
    <n v="2"/>
    <n v="9"/>
    <m/>
    <n v="3"/>
    <n v="4"/>
    <m/>
    <n v="9"/>
    <n v="29"/>
    <n v="26"/>
    <m/>
    <m/>
    <m/>
    <n v="2"/>
    <n v="2"/>
    <n v="3"/>
    <n v="2"/>
    <m/>
    <n v="2"/>
    <n v="3"/>
    <n v="4"/>
    <n v="0"/>
    <m/>
    <m/>
    <n v="4"/>
    <n v="3"/>
    <n v="4"/>
    <n v="5"/>
    <n v="3"/>
    <n v="4"/>
    <n v="4"/>
    <n v="4"/>
    <x v="4"/>
    <n v="3"/>
    <n v="4"/>
    <n v="3"/>
    <n v="4"/>
    <n v="4"/>
    <n v="4"/>
    <n v="4"/>
    <s v="NO"/>
    <n v="2"/>
    <m/>
    <x v="0"/>
    <x v="1"/>
    <x v="0"/>
    <x v="0"/>
    <n v="4"/>
    <x v="0"/>
    <m/>
    <s v="SI"/>
    <s v="SI"/>
    <x v="5"/>
    <m/>
    <x v="3"/>
    <x v="0"/>
    <m/>
    <n v="4"/>
    <n v="4"/>
    <m/>
    <m/>
    <d v="2018-02-09T12:32:57"/>
    <s v="10.150.1.151"/>
  </r>
  <r>
    <x v="12"/>
    <s v="Ciencias Experimentales"/>
    <n v="2"/>
    <n v="390"/>
    <m/>
    <m/>
    <n v="1"/>
    <n v="6"/>
    <m/>
    <n v="3"/>
    <n v="3"/>
    <m/>
    <n v="10"/>
    <n v="7"/>
    <n v="8"/>
    <m/>
    <m/>
    <m/>
    <n v="4"/>
    <n v="4"/>
    <n v="3"/>
    <n v="3"/>
    <m/>
    <n v="2"/>
    <m/>
    <m/>
    <m/>
    <m/>
    <m/>
    <n v="2"/>
    <n v="2"/>
    <n v="1"/>
    <n v="4"/>
    <n v="5"/>
    <n v="4"/>
    <n v="5"/>
    <n v="4"/>
    <x v="1"/>
    <n v="4"/>
    <n v="4"/>
    <n v="2"/>
    <n v="3"/>
    <n v="4"/>
    <n v="3"/>
    <n v="4"/>
    <s v="NO"/>
    <n v="3"/>
    <m/>
    <x v="3"/>
    <x v="2"/>
    <x v="0"/>
    <x v="0"/>
    <n v="4"/>
    <x v="0"/>
    <m/>
    <s v="NO"/>
    <s v="SI"/>
    <x v="4"/>
    <m/>
    <x v="1"/>
    <x v="2"/>
    <m/>
    <n v="4"/>
    <n v="3"/>
    <m/>
    <m/>
    <d v="2018-02-09T12:32:58"/>
    <s v="10.150.1.151"/>
  </r>
  <r>
    <x v="14"/>
    <s v="Humanidades"/>
    <n v="1"/>
    <n v="391"/>
    <m/>
    <m/>
    <n v="1"/>
    <n v="16"/>
    <m/>
    <n v="4"/>
    <n v="3"/>
    <m/>
    <n v="16"/>
    <n v="29"/>
    <n v="15"/>
    <m/>
    <m/>
    <m/>
    <n v="4"/>
    <n v="5"/>
    <n v="5"/>
    <n v="2"/>
    <m/>
    <n v="2"/>
    <m/>
    <m/>
    <m/>
    <m/>
    <m/>
    <n v="5"/>
    <n v="1"/>
    <n v="3"/>
    <n v="5"/>
    <n v="4"/>
    <n v="5"/>
    <n v="5"/>
    <n v="2"/>
    <x v="5"/>
    <n v="3"/>
    <n v="4"/>
    <n v="4"/>
    <n v="3"/>
    <n v="3"/>
    <n v="3"/>
    <n v="3"/>
    <s v="NO"/>
    <n v="3"/>
    <m/>
    <x v="1"/>
    <x v="0"/>
    <x v="0"/>
    <x v="1"/>
    <n v="5"/>
    <x v="3"/>
    <m/>
    <s v="SI"/>
    <s v="NO"/>
    <x v="1"/>
    <m/>
    <x v="1"/>
    <x v="2"/>
    <m/>
    <n v="4"/>
    <n v="3"/>
    <m/>
    <m/>
    <d v="2018-02-09T12:33:01"/>
    <s v="10.150.1.152"/>
  </r>
  <r>
    <x v="14"/>
    <s v="Humanidades"/>
    <n v="1"/>
    <n v="392"/>
    <m/>
    <m/>
    <n v="2"/>
    <n v="16"/>
    <m/>
    <n v="5"/>
    <n v="4"/>
    <m/>
    <n v="16"/>
    <n v="29"/>
    <n v="28"/>
    <m/>
    <m/>
    <m/>
    <n v="4"/>
    <n v="5"/>
    <n v="4"/>
    <n v="3"/>
    <m/>
    <m/>
    <n v="3"/>
    <m/>
    <m/>
    <m/>
    <m/>
    <n v="5"/>
    <n v="4"/>
    <n v="3"/>
    <n v="5"/>
    <n v="4"/>
    <n v="3"/>
    <n v="5"/>
    <n v="2"/>
    <x v="0"/>
    <n v="4"/>
    <n v="4"/>
    <n v="4"/>
    <n v="3"/>
    <n v="5"/>
    <n v="2"/>
    <n v="5"/>
    <s v="SI"/>
    <n v="4"/>
    <m/>
    <x v="0"/>
    <x v="0"/>
    <x v="3"/>
    <x v="1"/>
    <n v="5"/>
    <x v="3"/>
    <m/>
    <s v="NO"/>
    <s v="NO"/>
    <x v="1"/>
    <m/>
    <x v="4"/>
    <x v="4"/>
    <m/>
    <n v="4"/>
    <n v="3"/>
    <m/>
    <s v="Al ser la biblioteca de geografia e historia un lugar de investigacion estaria muy bien que ampliasen los horarios al finde semana, lo que por otra parte generaria más puestos de trabajo y seria muy beneficioso para los estudiantes"/>
    <d v="2018-02-09T12:33:06"/>
    <s v="10.150.1.151"/>
  </r>
  <r>
    <x v="12"/>
    <s v="Ciencias Experimentales"/>
    <n v="2"/>
    <n v="393"/>
    <m/>
    <m/>
    <n v="1"/>
    <n v="6"/>
    <m/>
    <n v="5"/>
    <n v="4"/>
    <m/>
    <n v="6"/>
    <n v="7"/>
    <m/>
    <m/>
    <m/>
    <m/>
    <n v="4"/>
    <n v="3"/>
    <n v="5"/>
    <n v="3"/>
    <n v="1"/>
    <m/>
    <m/>
    <m/>
    <m/>
    <m/>
    <m/>
    <n v="4"/>
    <n v="1"/>
    <n v="2"/>
    <n v="5"/>
    <n v="4"/>
    <n v="5"/>
    <n v="4"/>
    <n v="4"/>
    <x v="1"/>
    <n v="4"/>
    <n v="5"/>
    <n v="5"/>
    <n v="5"/>
    <n v="5"/>
    <n v="5"/>
    <n v="3"/>
    <s v="SI"/>
    <n v="4"/>
    <m/>
    <x v="3"/>
    <x v="0"/>
    <x v="3"/>
    <x v="1"/>
    <n v="3"/>
    <x v="3"/>
    <m/>
    <s v="SI"/>
    <s v="NO"/>
    <x v="1"/>
    <m/>
    <x v="1"/>
    <x v="2"/>
    <m/>
    <n v="4"/>
    <n v="4"/>
    <m/>
    <m/>
    <d v="2018-02-09T12:33:12"/>
    <s v="10.150.1.151"/>
  </r>
  <r>
    <x v="9"/>
    <s v="Ciencias de la Salud"/>
    <n v="4"/>
    <n v="394"/>
    <m/>
    <m/>
    <n v="1"/>
    <n v="25"/>
    <m/>
    <n v="5"/>
    <n v="3"/>
    <m/>
    <n v="25"/>
    <m/>
    <m/>
    <m/>
    <m/>
    <m/>
    <n v="3"/>
    <n v="3"/>
    <n v="2"/>
    <n v="2"/>
    <m/>
    <m/>
    <m/>
    <n v="4"/>
    <n v="0.91666666666666663"/>
    <m/>
    <m/>
    <n v="4"/>
    <n v="1"/>
    <n v="1"/>
    <n v="3"/>
    <n v="3"/>
    <n v="4"/>
    <n v="5"/>
    <n v="4"/>
    <x v="1"/>
    <n v="3"/>
    <n v="5"/>
    <n v="4"/>
    <n v="5"/>
    <n v="2"/>
    <n v="2"/>
    <n v="4"/>
    <s v="SI"/>
    <m/>
    <m/>
    <x v="1"/>
    <x v="0"/>
    <x v="3"/>
    <x v="1"/>
    <n v="5"/>
    <x v="3"/>
    <m/>
    <s v="SI"/>
    <s v="NO"/>
    <x v="4"/>
    <m/>
    <x v="2"/>
    <x v="2"/>
    <m/>
    <n v="4"/>
    <n v="4"/>
    <m/>
    <m/>
    <d v="2018-02-09T12:33:14"/>
    <s v="10.150.1.151"/>
  </r>
  <r>
    <x v="3"/>
    <s v="Ciencias Sociales"/>
    <n v="3"/>
    <n v="395"/>
    <m/>
    <m/>
    <n v="1"/>
    <n v="11"/>
    <m/>
    <n v="3"/>
    <n v="3"/>
    <m/>
    <n v="4"/>
    <n v="17"/>
    <n v="29"/>
    <s v="Municipales y de la CAM"/>
    <m/>
    <m/>
    <n v="5"/>
    <n v="3"/>
    <n v="4"/>
    <n v="3"/>
    <m/>
    <n v="2"/>
    <n v="3"/>
    <m/>
    <m/>
    <m/>
    <m/>
    <n v="4"/>
    <n v="3"/>
    <n v="1"/>
    <n v="4"/>
    <n v="4"/>
    <n v="4"/>
    <n v="3"/>
    <n v="2"/>
    <x v="3"/>
    <n v="5"/>
    <n v="5"/>
    <n v="3"/>
    <n v="5"/>
    <n v="5"/>
    <n v="3"/>
    <n v="4"/>
    <s v="NO"/>
    <n v="5"/>
    <m/>
    <x v="1"/>
    <x v="1"/>
    <x v="2"/>
    <x v="1"/>
    <n v="5"/>
    <x v="3"/>
    <m/>
    <s v="SI"/>
    <s v="SI"/>
    <x v="5"/>
    <m/>
    <x v="2"/>
    <x v="1"/>
    <m/>
    <n v="5"/>
    <n v="4"/>
    <m/>
    <s v="Incremento manuales y codigos actualizados.&lt;br&gt;Mayor plazo de prestamo."/>
    <d v="2018-02-09T12:33:20"/>
    <s v="10.150.1.152"/>
  </r>
  <r>
    <x v="21"/>
    <s v="Ciencias Experimentales"/>
    <n v="2"/>
    <n v="396"/>
    <m/>
    <m/>
    <n v="1"/>
    <n v="17"/>
    <m/>
    <n v="2"/>
    <n v="3"/>
    <m/>
    <n v="17"/>
    <n v="8"/>
    <m/>
    <m/>
    <m/>
    <m/>
    <n v="5"/>
    <n v="4"/>
    <n v="4"/>
    <n v="4"/>
    <m/>
    <n v="2"/>
    <m/>
    <n v="4"/>
    <n v="5"/>
    <m/>
    <m/>
    <n v="4"/>
    <n v="1"/>
    <n v="1"/>
    <n v="4"/>
    <n v="4"/>
    <n v="4"/>
    <n v="5"/>
    <n v="1"/>
    <x v="5"/>
    <n v="4"/>
    <n v="5"/>
    <n v="2"/>
    <n v="5"/>
    <n v="5"/>
    <n v="3"/>
    <n v="5"/>
    <s v="NO"/>
    <n v="5"/>
    <m/>
    <x v="1"/>
    <x v="2"/>
    <x v="3"/>
    <x v="1"/>
    <n v="5"/>
    <x v="3"/>
    <m/>
    <s v="NO"/>
    <s v="SI"/>
    <x v="4"/>
    <m/>
    <x v="2"/>
    <x v="1"/>
    <m/>
    <n v="4"/>
    <n v="4"/>
    <m/>
    <s v="Sobre 5.1: desconozco que haya cursos ahora&lt;br&gt;Sobre 5.2: en su momento acudí a una charla sobre la biblioteca en Fdi donde nos contaron como hacernos usuarios y para que servía"/>
    <d v="2018-02-09T12:33:22"/>
    <s v="10.150.1.152"/>
  </r>
  <r>
    <x v="23"/>
    <s v="Ciencias Experimentales"/>
    <n v="2"/>
    <n v="397"/>
    <m/>
    <m/>
    <n v="1"/>
    <n v="10"/>
    <m/>
    <n v="5"/>
    <n v="1"/>
    <m/>
    <n v="10"/>
    <n v="2"/>
    <n v="7"/>
    <m/>
    <m/>
    <m/>
    <n v="5"/>
    <n v="3"/>
    <n v="5"/>
    <n v="2"/>
    <m/>
    <n v="2"/>
    <m/>
    <m/>
    <m/>
    <m/>
    <m/>
    <n v="5"/>
    <n v="1"/>
    <n v="1"/>
    <n v="1"/>
    <n v="5"/>
    <n v="4"/>
    <n v="5"/>
    <n v="1"/>
    <x v="4"/>
    <n v="3"/>
    <n v="4"/>
    <n v="2"/>
    <n v="5"/>
    <n v="3"/>
    <n v="3"/>
    <n v="2"/>
    <s v="NO"/>
    <n v="3"/>
    <m/>
    <x v="3"/>
    <x v="1"/>
    <x v="3"/>
    <x v="1"/>
    <n v="5"/>
    <x v="3"/>
    <m/>
    <s v="NO"/>
    <s v="NO"/>
    <x v="1"/>
    <m/>
    <x v="2"/>
    <x v="1"/>
    <m/>
    <n v="4"/>
    <n v="4"/>
    <m/>
    <m/>
    <d v="2018-02-09T12:33:23"/>
    <s v="10.150.1.151"/>
  </r>
  <r>
    <x v="14"/>
    <s v="Humanidades"/>
    <n v="1"/>
    <n v="398"/>
    <m/>
    <m/>
    <n v="1"/>
    <n v="16"/>
    <m/>
    <n v="3"/>
    <n v="3"/>
    <m/>
    <n v="16"/>
    <n v="29"/>
    <n v="14"/>
    <m/>
    <m/>
    <m/>
    <n v="4"/>
    <n v="5"/>
    <n v="5"/>
    <n v="5"/>
    <n v="1"/>
    <m/>
    <m/>
    <m/>
    <m/>
    <m/>
    <m/>
    <n v="4"/>
    <n v="1"/>
    <n v="2"/>
    <n v="1"/>
    <n v="5"/>
    <n v="4"/>
    <n v="5"/>
    <n v="2"/>
    <x v="3"/>
    <n v="4"/>
    <n v="4"/>
    <n v="4"/>
    <n v="5"/>
    <n v="5"/>
    <n v="3"/>
    <n v="4"/>
    <s v="NO"/>
    <n v="5"/>
    <m/>
    <x v="1"/>
    <x v="0"/>
    <x v="1"/>
    <x v="1"/>
    <n v="5"/>
    <x v="0"/>
    <m/>
    <s v="NO"/>
    <s v="NO"/>
    <x v="1"/>
    <m/>
    <x v="1"/>
    <x v="2"/>
    <m/>
    <n v="5"/>
    <m/>
    <m/>
    <m/>
    <d v="2018-02-09T12:33:29"/>
    <s v="10.150.1.152"/>
  </r>
  <r>
    <x v="4"/>
    <s v="Humanidades"/>
    <n v="1"/>
    <n v="399"/>
    <m/>
    <m/>
    <n v="1"/>
    <n v="12"/>
    <m/>
    <n v="4"/>
    <n v="4"/>
    <m/>
    <n v="12"/>
    <m/>
    <m/>
    <m/>
    <m/>
    <m/>
    <n v="2"/>
    <n v="4"/>
    <n v="4"/>
    <n v="2"/>
    <m/>
    <n v="2"/>
    <m/>
    <n v="4"/>
    <n v="24"/>
    <m/>
    <m/>
    <n v="3"/>
    <n v="3"/>
    <n v="2"/>
    <n v="4"/>
    <n v="2"/>
    <n v="5"/>
    <n v="2"/>
    <n v="1"/>
    <x v="3"/>
    <n v="4"/>
    <n v="5"/>
    <n v="2"/>
    <n v="4"/>
    <n v="4"/>
    <n v="3"/>
    <n v="4"/>
    <s v="NO"/>
    <n v="4"/>
    <m/>
    <x v="3"/>
    <x v="1"/>
    <x v="5"/>
    <x v="1"/>
    <n v="5"/>
    <x v="3"/>
    <m/>
    <s v="NO"/>
    <s v="NO"/>
    <x v="1"/>
    <m/>
    <x v="1"/>
    <x v="2"/>
    <m/>
    <n v="4"/>
    <n v="4"/>
    <m/>
    <s v="Considero que deberían aumentar el número de ejemplares disponibles en la factultad de educación, así como ampliar el catálogo, puesto que muchos de los ejemplares que son útiles en esta facultad sólo se encuentran en las facultades de psicología, medicina, etc."/>
    <d v="2018-02-09T12:33:36"/>
    <s v="10.150.1.152"/>
  </r>
  <r>
    <x v="23"/>
    <s v="Ciencias Experimentales"/>
    <n v="2"/>
    <n v="400"/>
    <m/>
    <m/>
    <n v="1"/>
    <n v="10"/>
    <m/>
    <n v="2"/>
    <n v="2"/>
    <m/>
    <n v="10"/>
    <n v="6"/>
    <m/>
    <m/>
    <m/>
    <m/>
    <n v="3"/>
    <n v="4"/>
    <n v="4"/>
    <n v="2"/>
    <m/>
    <n v="2"/>
    <m/>
    <n v="4"/>
    <s v="22h"/>
    <m/>
    <m/>
    <n v="4"/>
    <n v="1"/>
    <n v="3"/>
    <n v="1"/>
    <n v="5"/>
    <n v="3"/>
    <n v="5"/>
    <n v="1"/>
    <x v="4"/>
    <n v="4"/>
    <n v="3"/>
    <n v="5"/>
    <n v="3"/>
    <n v="5"/>
    <n v="1"/>
    <n v="4"/>
    <s v="NO"/>
    <n v="5"/>
    <m/>
    <x v="1"/>
    <x v="1"/>
    <x v="1"/>
    <x v="1"/>
    <n v="5"/>
    <x v="3"/>
    <m/>
    <s v="SI"/>
    <s v="SI"/>
    <x v="3"/>
    <m/>
    <x v="0"/>
    <x v="0"/>
    <m/>
    <n v="4"/>
    <n v="3"/>
    <m/>
    <s v="Ampliar horario hasta las 21h o 22h."/>
    <d v="2018-02-09T12:33:42"/>
    <s v="10.150.1.151"/>
  </r>
  <r>
    <x v="14"/>
    <s v="Humanidades"/>
    <n v="1"/>
    <n v="401"/>
    <m/>
    <m/>
    <n v="1"/>
    <n v="16"/>
    <m/>
    <n v="5"/>
    <n v="5"/>
    <m/>
    <n v="16"/>
    <n v="14"/>
    <n v="29"/>
    <s v="Bilbioteca de la AECID"/>
    <m/>
    <m/>
    <n v="4"/>
    <n v="4"/>
    <n v="3"/>
    <n v="2"/>
    <m/>
    <n v="2"/>
    <n v="3"/>
    <m/>
    <m/>
    <m/>
    <m/>
    <n v="4"/>
    <n v="5"/>
    <n v="2"/>
    <n v="3"/>
    <n v="4"/>
    <n v="2"/>
    <n v="4"/>
    <n v="1"/>
    <x v="1"/>
    <n v="3"/>
    <n v="4"/>
    <n v="4"/>
    <n v="4"/>
    <n v="5"/>
    <n v="4"/>
    <n v="5"/>
    <s v="NO"/>
    <n v="4"/>
    <m/>
    <x v="1"/>
    <x v="3"/>
    <x v="0"/>
    <x v="1"/>
    <n v="5"/>
    <x v="3"/>
    <m/>
    <s v="NO"/>
    <s v="NO"/>
    <x v="1"/>
    <m/>
    <x v="2"/>
    <x v="1"/>
    <m/>
    <n v="4"/>
    <n v="4"/>
    <m/>
    <m/>
    <d v="2018-02-09T12:33:44"/>
    <s v="10.150.1.151"/>
  </r>
  <r>
    <x v="14"/>
    <s v="Humanidades"/>
    <n v="1"/>
    <n v="402"/>
    <m/>
    <m/>
    <n v="1"/>
    <n v="16"/>
    <m/>
    <n v="4"/>
    <n v="5"/>
    <m/>
    <n v="16"/>
    <n v="29"/>
    <n v="12"/>
    <m/>
    <m/>
    <m/>
    <n v="4"/>
    <n v="4"/>
    <n v="4"/>
    <n v="2"/>
    <m/>
    <m/>
    <n v="3"/>
    <m/>
    <m/>
    <m/>
    <m/>
    <n v="5"/>
    <n v="2"/>
    <n v="3"/>
    <n v="2"/>
    <n v="4"/>
    <n v="4"/>
    <n v="4"/>
    <n v="1"/>
    <x v="0"/>
    <n v="5"/>
    <n v="4"/>
    <n v="3"/>
    <n v="4"/>
    <n v="4"/>
    <n v="3"/>
    <n v="4"/>
    <s v="SI"/>
    <n v="3"/>
    <m/>
    <x v="1"/>
    <x v="0"/>
    <x v="0"/>
    <x v="1"/>
    <n v="5"/>
    <x v="3"/>
    <m/>
    <s v="NO"/>
    <s v="NO"/>
    <x v="1"/>
    <m/>
    <x v="2"/>
    <x v="1"/>
    <m/>
    <n v="5"/>
    <n v="3"/>
    <m/>
    <m/>
    <d v="2018-02-09T12:33:46"/>
    <s v="10.150.1.152"/>
  </r>
  <r>
    <x v="3"/>
    <s v="Ciencias Sociales"/>
    <n v="3"/>
    <n v="403"/>
    <m/>
    <m/>
    <n v="1"/>
    <n v="11"/>
    <m/>
    <n v="3"/>
    <n v="3"/>
    <m/>
    <n v="11"/>
    <n v="29"/>
    <m/>
    <m/>
    <m/>
    <m/>
    <n v="3"/>
    <n v="3"/>
    <n v="3"/>
    <n v="3"/>
    <n v="1"/>
    <m/>
    <m/>
    <m/>
    <m/>
    <m/>
    <m/>
    <n v="4"/>
    <n v="1"/>
    <n v="4"/>
    <n v="5"/>
    <n v="4"/>
    <n v="4"/>
    <n v="4"/>
    <n v="1"/>
    <x v="0"/>
    <n v="3"/>
    <n v="2"/>
    <n v="4"/>
    <n v="3"/>
    <n v="3"/>
    <n v="3"/>
    <n v="3"/>
    <s v="NO"/>
    <n v="3"/>
    <m/>
    <x v="3"/>
    <x v="1"/>
    <x v="1"/>
    <x v="2"/>
    <n v="3"/>
    <x v="0"/>
    <m/>
    <s v="NO"/>
    <s v="NO"/>
    <x v="1"/>
    <m/>
    <x v="1"/>
    <x v="0"/>
    <m/>
    <n v="3"/>
    <n v="4"/>
    <m/>
    <m/>
    <d v="2018-02-09T12:33:47"/>
    <s v="10.150.1.152"/>
  </r>
  <r>
    <x v="7"/>
    <s v="Humanidades"/>
    <n v="1"/>
    <n v="404"/>
    <m/>
    <m/>
    <n v="1"/>
    <n v="14"/>
    <m/>
    <n v="3"/>
    <n v="3"/>
    <m/>
    <n v="15"/>
    <n v="14"/>
    <n v="29"/>
    <m/>
    <m/>
    <m/>
    <n v="5"/>
    <n v="4"/>
    <n v="5"/>
    <n v="3"/>
    <m/>
    <n v="2"/>
    <n v="3"/>
    <m/>
    <m/>
    <m/>
    <m/>
    <n v="3"/>
    <n v="1"/>
    <n v="2"/>
    <n v="3"/>
    <n v="5"/>
    <n v="4"/>
    <n v="5"/>
    <n v="2"/>
    <x v="1"/>
    <n v="3"/>
    <n v="4"/>
    <n v="3"/>
    <n v="5"/>
    <n v="5"/>
    <n v="4"/>
    <n v="3"/>
    <s v="NO"/>
    <n v="5"/>
    <m/>
    <x v="1"/>
    <x v="2"/>
    <x v="5"/>
    <x v="1"/>
    <n v="5"/>
    <x v="3"/>
    <m/>
    <s v="SI"/>
    <s v="NO"/>
    <x v="1"/>
    <m/>
    <x v="2"/>
    <x v="2"/>
    <m/>
    <n v="4"/>
    <n v="4"/>
    <m/>
    <m/>
    <d v="2018-02-09T12:33:48"/>
    <s v="10.150.1.151"/>
  </r>
  <r>
    <x v="13"/>
    <s v="Ciencias Sociales"/>
    <n v="3"/>
    <n v="405"/>
    <m/>
    <m/>
    <n v="1"/>
    <n v="26"/>
    <m/>
    <n v="5"/>
    <n v="5"/>
    <m/>
    <n v="26"/>
    <m/>
    <m/>
    <m/>
    <m/>
    <m/>
    <n v="5"/>
    <n v="5"/>
    <n v="5"/>
    <n v="5"/>
    <m/>
    <n v="2"/>
    <m/>
    <m/>
    <m/>
    <m/>
    <m/>
    <n v="5"/>
    <n v="5"/>
    <n v="5"/>
    <n v="5"/>
    <n v="5"/>
    <n v="5"/>
    <n v="5"/>
    <n v="5"/>
    <x v="5"/>
    <n v="5"/>
    <n v="5"/>
    <n v="5"/>
    <n v="5"/>
    <n v="5"/>
    <n v="5"/>
    <n v="5"/>
    <s v="SI"/>
    <n v="5"/>
    <m/>
    <x v="1"/>
    <x v="3"/>
    <x v="3"/>
    <x v="1"/>
    <n v="5"/>
    <x v="3"/>
    <m/>
    <s v="SI"/>
    <s v="SI"/>
    <x v="5"/>
    <m/>
    <x v="2"/>
    <x v="1"/>
    <m/>
    <n v="1"/>
    <n v="5"/>
    <m/>
    <m/>
    <d v="2018-02-09T12:33:49"/>
    <s v="10.150.1.151"/>
  </r>
  <r>
    <x v="14"/>
    <s v="Humanidades"/>
    <n v="1"/>
    <n v="406"/>
    <m/>
    <m/>
    <n v="1"/>
    <n v="16"/>
    <m/>
    <n v="2"/>
    <n v="2"/>
    <m/>
    <n v="29"/>
    <n v="16"/>
    <m/>
    <m/>
    <m/>
    <m/>
    <n v="4"/>
    <n v="5"/>
    <n v="5"/>
    <n v="3"/>
    <n v="1"/>
    <m/>
    <m/>
    <m/>
    <m/>
    <m/>
    <m/>
    <n v="4"/>
    <n v="3"/>
    <n v="2"/>
    <n v="3"/>
    <n v="4"/>
    <n v="5"/>
    <n v="5"/>
    <n v="2"/>
    <x v="0"/>
    <n v="4"/>
    <n v="3"/>
    <n v="2"/>
    <n v="4"/>
    <n v="2"/>
    <n v="3"/>
    <n v="5"/>
    <s v="NO"/>
    <n v="5"/>
    <m/>
    <x v="1"/>
    <x v="3"/>
    <x v="3"/>
    <x v="1"/>
    <n v="5"/>
    <x v="3"/>
    <m/>
    <s v="NO"/>
    <s v="NO"/>
    <x v="1"/>
    <m/>
    <x v="2"/>
    <x v="1"/>
    <m/>
    <n v="4"/>
    <n v="3"/>
    <m/>
    <s v="No he asistido a cursos de formación de los usuarios porque no sabía que existían, además de que no son de mi interés"/>
    <d v="2018-02-09T12:33:58"/>
    <s v="10.150.1.152"/>
  </r>
  <r>
    <x v="23"/>
    <s v="Ciencias Experimentales"/>
    <n v="2"/>
    <n v="407"/>
    <m/>
    <m/>
    <n v="1"/>
    <n v="10"/>
    <m/>
    <n v="3"/>
    <n v="2"/>
    <m/>
    <n v="10"/>
    <m/>
    <m/>
    <m/>
    <m/>
    <m/>
    <m/>
    <m/>
    <m/>
    <m/>
    <m/>
    <m/>
    <m/>
    <m/>
    <m/>
    <m/>
    <m/>
    <n v="3"/>
    <n v="3"/>
    <n v="3"/>
    <n v="3"/>
    <n v="3"/>
    <n v="3"/>
    <n v="5"/>
    <n v="2"/>
    <x v="4"/>
    <n v="4"/>
    <n v="4"/>
    <n v="4"/>
    <n v="4"/>
    <n v="4"/>
    <n v="4"/>
    <n v="4"/>
    <s v="NO"/>
    <n v="4"/>
    <m/>
    <x v="3"/>
    <x v="0"/>
    <x v="0"/>
    <x v="0"/>
    <n v="4"/>
    <x v="0"/>
    <m/>
    <s v="NO"/>
    <s v="NO"/>
    <x v="1"/>
    <m/>
    <x v="2"/>
    <x v="1"/>
    <m/>
    <n v="5"/>
    <n v="4"/>
    <m/>
    <m/>
    <d v="2018-02-09T12:34:01"/>
    <s v="10.150.1.152"/>
  </r>
  <r>
    <x v="14"/>
    <s v="Humanidades"/>
    <n v="1"/>
    <n v="408"/>
    <m/>
    <m/>
    <n v="1"/>
    <n v="16"/>
    <m/>
    <n v="3"/>
    <n v="1"/>
    <m/>
    <n v="16"/>
    <n v="29"/>
    <n v="15"/>
    <m/>
    <m/>
    <m/>
    <n v="5"/>
    <n v="5"/>
    <n v="3"/>
    <n v="3"/>
    <m/>
    <m/>
    <n v="3"/>
    <m/>
    <m/>
    <m/>
    <m/>
    <n v="5"/>
    <n v="1"/>
    <n v="1"/>
    <n v="5"/>
    <n v="5"/>
    <n v="5"/>
    <n v="5"/>
    <n v="3"/>
    <x v="1"/>
    <n v="3"/>
    <n v="4"/>
    <n v="1"/>
    <n v="3"/>
    <n v="3"/>
    <n v="4"/>
    <n v="1"/>
    <s v="NO"/>
    <n v="3"/>
    <m/>
    <x v="4"/>
    <x v="1"/>
    <x v="5"/>
    <x v="1"/>
    <n v="3"/>
    <x v="3"/>
    <m/>
    <s v="SI"/>
    <s v="SI"/>
    <x v="0"/>
    <m/>
    <x v="1"/>
    <x v="2"/>
    <m/>
    <n v="4"/>
    <n v="3"/>
    <m/>
    <m/>
    <d v="2018-02-09T12:34:05"/>
    <s v="10.150.1.151"/>
  </r>
  <r>
    <x v="14"/>
    <s v="Humanidades"/>
    <n v="1"/>
    <n v="409"/>
    <m/>
    <m/>
    <n v="4"/>
    <n v="16"/>
    <m/>
    <n v="3"/>
    <n v="3"/>
    <m/>
    <n v="16"/>
    <n v="9"/>
    <n v="29"/>
    <m/>
    <m/>
    <m/>
    <n v="5"/>
    <n v="5"/>
    <n v="5"/>
    <n v="5"/>
    <m/>
    <m/>
    <m/>
    <m/>
    <m/>
    <m/>
    <m/>
    <m/>
    <m/>
    <n v="5"/>
    <n v="5"/>
    <n v="5"/>
    <n v="5"/>
    <n v="5"/>
    <m/>
    <x v="4"/>
    <m/>
    <n v="3"/>
    <n v="3"/>
    <m/>
    <m/>
    <m/>
    <m/>
    <s v="NO"/>
    <m/>
    <m/>
    <x v="4"/>
    <x v="5"/>
    <x v="4"/>
    <x v="3"/>
    <m/>
    <x v="4"/>
    <m/>
    <s v="NO"/>
    <s v="NO"/>
    <x v="1"/>
    <m/>
    <x v="2"/>
    <x v="1"/>
    <m/>
    <m/>
    <n v="4"/>
    <m/>
    <s v="En relación aeste cuestionari, no costaría nada, en aras de un lenguaje más inclusivo, que el título de esta encuesta, en vez de: &lt;br&gt;&quot;Encuesta de evaluación de la biblioteca por alumnos&quot;, &lt;br&gt;Se denominase: &lt;br&gt;&quot; Encuesta de evaluación de la biblioteca por ALUMNADO&lt;br&gt;Así mismo, la primera pregunta indica:&lt;br&gt;&quot;USUARIOS ALUMNOS&quot;&lt;br&gt;Cuando podría indicar:&lt;br&gt;USUARIOS/AS ALUMNOS/AS&lt;br&gt;&lt;br&gt;El lenguaje es comunicación y ayuda a tomar conciencia de las desigualdades de género y de otros tipos"/>
    <d v="2018-02-09T12:34:14"/>
    <s v="10.150.1.151"/>
  </r>
  <r>
    <x v="4"/>
    <s v="Humanidades"/>
    <n v="1"/>
    <n v="410"/>
    <m/>
    <m/>
    <n v="3"/>
    <n v="12"/>
    <m/>
    <n v="3"/>
    <n v="4"/>
    <m/>
    <n v="12"/>
    <n v="20"/>
    <m/>
    <m/>
    <m/>
    <m/>
    <n v="5"/>
    <n v="4"/>
    <n v="4"/>
    <n v="4"/>
    <m/>
    <n v="2"/>
    <m/>
    <m/>
    <m/>
    <m/>
    <m/>
    <n v="2"/>
    <n v="5"/>
    <n v="4"/>
    <n v="2"/>
    <n v="1"/>
    <n v="4"/>
    <n v="1"/>
    <n v="4"/>
    <x v="1"/>
    <n v="4"/>
    <n v="3"/>
    <n v="4"/>
    <n v="2"/>
    <n v="5"/>
    <n v="2"/>
    <n v="4"/>
    <s v="SI"/>
    <n v="4"/>
    <m/>
    <x v="2"/>
    <x v="2"/>
    <x v="1"/>
    <x v="0"/>
    <n v="4"/>
    <x v="0"/>
    <m/>
    <s v="SI"/>
    <s v="SI"/>
    <x v="4"/>
    <m/>
    <x v="4"/>
    <x v="5"/>
    <m/>
    <n v="3"/>
    <n v="3"/>
    <m/>
    <s v="Personal debería ser más accesible"/>
    <d v="2018-02-09T12:34:24"/>
    <s v="10.150.1.151"/>
  </r>
  <r>
    <x v="21"/>
    <s v="Ciencias Experimentales"/>
    <n v="2"/>
    <n v="411"/>
    <m/>
    <m/>
    <n v="3"/>
    <n v="17"/>
    <m/>
    <n v="4"/>
    <n v="4"/>
    <m/>
    <n v="17"/>
    <n v="23"/>
    <n v="8"/>
    <m/>
    <m/>
    <m/>
    <n v="5"/>
    <n v="5"/>
    <n v="5"/>
    <n v="5"/>
    <m/>
    <n v="2"/>
    <m/>
    <m/>
    <m/>
    <m/>
    <m/>
    <n v="3"/>
    <n v="4"/>
    <n v="4"/>
    <n v="3"/>
    <n v="4"/>
    <n v="4"/>
    <n v="3"/>
    <n v="3"/>
    <x v="4"/>
    <n v="4"/>
    <n v="5"/>
    <n v="5"/>
    <n v="5"/>
    <n v="5"/>
    <n v="5"/>
    <n v="5"/>
    <s v="SI"/>
    <n v="4"/>
    <m/>
    <x v="1"/>
    <x v="3"/>
    <x v="3"/>
    <x v="1"/>
    <n v="5"/>
    <x v="3"/>
    <m/>
    <s v="NO"/>
    <s v="NO"/>
    <x v="3"/>
    <m/>
    <x v="2"/>
    <x v="1"/>
    <m/>
    <n v="5"/>
    <n v="5"/>
    <m/>
    <m/>
    <d v="2018-02-09T12:34:32"/>
    <s v="10.150.1.151"/>
  </r>
  <r>
    <x v="13"/>
    <s v="Ciencias Sociales"/>
    <n v="3"/>
    <n v="412"/>
    <m/>
    <m/>
    <n v="1"/>
    <n v="26"/>
    <m/>
    <n v="3"/>
    <n v="5"/>
    <m/>
    <n v="26"/>
    <m/>
    <m/>
    <s v="Biblioteca Comunidad de Madrid Usera y Municipal de Orcasitas"/>
    <m/>
    <m/>
    <n v="1"/>
    <n v="2"/>
    <n v="1"/>
    <n v="1"/>
    <m/>
    <n v="2"/>
    <m/>
    <m/>
    <m/>
    <m/>
    <m/>
    <n v="2"/>
    <n v="1"/>
    <n v="1"/>
    <n v="2"/>
    <n v="2"/>
    <n v="2"/>
    <n v="1"/>
    <n v="4"/>
    <x v="0"/>
    <n v="4"/>
    <n v="3"/>
    <n v="5"/>
    <n v="5"/>
    <n v="5"/>
    <n v="1"/>
    <n v="4"/>
    <s v="NO"/>
    <n v="5"/>
    <m/>
    <x v="1"/>
    <x v="3"/>
    <x v="0"/>
    <x v="1"/>
    <n v="5"/>
    <x v="3"/>
    <m/>
    <s v="NO"/>
    <s v="NO"/>
    <x v="1"/>
    <m/>
    <x v="2"/>
    <x v="1"/>
    <m/>
    <n v="4"/>
    <n v="3"/>
    <m/>
    <m/>
    <d v="2018-02-09T12:34:32"/>
    <s v="10.150.1.152"/>
  </r>
  <r>
    <x v="4"/>
    <s v="Humanidades"/>
    <n v="1"/>
    <n v="413"/>
    <m/>
    <m/>
    <n v="2"/>
    <n v="12"/>
    <m/>
    <n v="3"/>
    <n v="3"/>
    <m/>
    <n v="12"/>
    <n v="1"/>
    <n v="4"/>
    <m/>
    <m/>
    <m/>
    <n v="5"/>
    <n v="4"/>
    <n v="3"/>
    <n v="1"/>
    <m/>
    <n v="2"/>
    <n v="3"/>
    <m/>
    <m/>
    <m/>
    <m/>
    <n v="4"/>
    <n v="3"/>
    <n v="2"/>
    <n v="1"/>
    <n v="3"/>
    <n v="3"/>
    <n v="3"/>
    <n v="3"/>
    <x v="4"/>
    <n v="4"/>
    <n v="4"/>
    <n v="3"/>
    <n v="3"/>
    <n v="4"/>
    <n v="4"/>
    <n v="4"/>
    <s v="SI"/>
    <n v="4"/>
    <m/>
    <x v="1"/>
    <x v="3"/>
    <x v="3"/>
    <x v="1"/>
    <n v="5"/>
    <x v="3"/>
    <m/>
    <s v="SI"/>
    <s v="SI"/>
    <x v="4"/>
    <m/>
    <x v="0"/>
    <x v="0"/>
    <m/>
    <n v="4"/>
    <m/>
    <m/>
    <m/>
    <d v="2018-02-09T12:34:32"/>
    <s v="10.150.1.152"/>
  </r>
  <r>
    <x v="13"/>
    <s v="Ciencias Sociales"/>
    <n v="3"/>
    <n v="414"/>
    <m/>
    <m/>
    <n v="1"/>
    <n v="26"/>
    <m/>
    <n v="2"/>
    <n v="1"/>
    <m/>
    <n v="26"/>
    <m/>
    <m/>
    <m/>
    <m/>
    <m/>
    <n v="3"/>
    <n v="3"/>
    <n v="3"/>
    <n v="3"/>
    <n v="1"/>
    <m/>
    <m/>
    <m/>
    <m/>
    <m/>
    <m/>
    <n v="2"/>
    <n v="1"/>
    <n v="1"/>
    <n v="3"/>
    <n v="5"/>
    <n v="5"/>
    <n v="5"/>
    <n v="1"/>
    <x v="4"/>
    <n v="4"/>
    <n v="4"/>
    <n v="4"/>
    <n v="5"/>
    <n v="4"/>
    <n v="5"/>
    <n v="4"/>
    <s v="SI"/>
    <n v="4"/>
    <m/>
    <x v="1"/>
    <x v="3"/>
    <x v="3"/>
    <x v="1"/>
    <n v="5"/>
    <x v="3"/>
    <m/>
    <s v="SI"/>
    <s v="NO"/>
    <x v="1"/>
    <m/>
    <x v="2"/>
    <x v="1"/>
    <m/>
    <n v="4"/>
    <n v="4"/>
    <m/>
    <m/>
    <d v="2018-02-09T12:34:36"/>
    <s v="10.150.1.151"/>
  </r>
  <r>
    <x v="12"/>
    <s v="Ciencias Experimentales"/>
    <n v="2"/>
    <n v="415"/>
    <m/>
    <m/>
    <n v="1"/>
    <n v="6"/>
    <m/>
    <n v="4"/>
    <n v="1"/>
    <m/>
    <n v="8"/>
    <n v="6"/>
    <n v="10"/>
    <m/>
    <m/>
    <m/>
    <n v="4"/>
    <n v="5"/>
    <n v="4"/>
    <m/>
    <m/>
    <m/>
    <n v="3"/>
    <m/>
    <m/>
    <m/>
    <m/>
    <n v="5"/>
    <n v="1"/>
    <n v="1"/>
    <n v="4"/>
    <n v="5"/>
    <n v="3"/>
    <n v="2"/>
    <n v="1"/>
    <x v="5"/>
    <n v="5"/>
    <n v="5"/>
    <n v="5"/>
    <n v="5"/>
    <n v="3"/>
    <n v="1"/>
    <n v="4"/>
    <s v="NO"/>
    <n v="3"/>
    <m/>
    <x v="1"/>
    <x v="1"/>
    <x v="0"/>
    <x v="1"/>
    <n v="5"/>
    <x v="2"/>
    <m/>
    <s v="NO"/>
    <s v="NO"/>
    <x v="1"/>
    <m/>
    <x v="1"/>
    <x v="2"/>
    <m/>
    <n v="5"/>
    <m/>
    <m/>
    <m/>
    <d v="2018-02-09T12:34:41"/>
    <s v="10.150.1.152"/>
  </r>
  <r>
    <x v="21"/>
    <s v="Ciencias Experimentales"/>
    <n v="2"/>
    <n v="416"/>
    <m/>
    <m/>
    <n v="1"/>
    <n v="17"/>
    <m/>
    <n v="3"/>
    <n v="1"/>
    <m/>
    <n v="17"/>
    <n v="29"/>
    <n v="3"/>
    <m/>
    <m/>
    <m/>
    <n v="4"/>
    <n v="4"/>
    <n v="5"/>
    <n v="4"/>
    <m/>
    <n v="2"/>
    <m/>
    <n v="4"/>
    <n v="4.1666666666666664E-2"/>
    <m/>
    <m/>
    <n v="1"/>
    <n v="1"/>
    <n v="4"/>
    <n v="4"/>
    <n v="4"/>
    <n v="4"/>
    <n v="5"/>
    <n v="1"/>
    <x v="5"/>
    <n v="4"/>
    <n v="5"/>
    <n v="1"/>
    <n v="4"/>
    <n v="3"/>
    <n v="4"/>
    <n v="2"/>
    <s v="NO"/>
    <n v="3"/>
    <m/>
    <x v="1"/>
    <x v="3"/>
    <x v="0"/>
    <x v="1"/>
    <n v="5"/>
    <x v="3"/>
    <m/>
    <s v="SI"/>
    <s v="SI"/>
    <x v="4"/>
    <m/>
    <x v="1"/>
    <x v="2"/>
    <m/>
    <n v="5"/>
    <n v="4"/>
    <m/>
    <m/>
    <d v="2018-02-09T12:35:10"/>
    <s v="10.150.1.151"/>
  </r>
  <r>
    <x v="5"/>
    <s v="Ciencias Sociales"/>
    <n v="3"/>
    <n v="417"/>
    <m/>
    <m/>
    <n v="1"/>
    <n v="4"/>
    <m/>
    <n v="3"/>
    <n v="3"/>
    <m/>
    <n v="4"/>
    <n v="3"/>
    <n v="4"/>
    <m/>
    <m/>
    <m/>
    <n v="5"/>
    <n v="5"/>
    <n v="5"/>
    <n v="3"/>
    <n v="1"/>
    <m/>
    <m/>
    <m/>
    <m/>
    <m/>
    <m/>
    <n v="5"/>
    <n v="5"/>
    <n v="5"/>
    <n v="5"/>
    <n v="5"/>
    <n v="5"/>
    <n v="5"/>
    <n v="2"/>
    <x v="4"/>
    <n v="5"/>
    <n v="5"/>
    <n v="5"/>
    <n v="5"/>
    <n v="5"/>
    <n v="5"/>
    <n v="5"/>
    <s v="NO"/>
    <n v="5"/>
    <m/>
    <x v="1"/>
    <x v="3"/>
    <x v="0"/>
    <x v="1"/>
    <n v="5"/>
    <x v="3"/>
    <m/>
    <s v="NO"/>
    <s v="NO"/>
    <x v="1"/>
    <m/>
    <x v="2"/>
    <x v="1"/>
    <m/>
    <n v="5"/>
    <n v="4"/>
    <m/>
    <m/>
    <d v="2018-02-09T12:35:12"/>
    <s v="10.150.1.151"/>
  </r>
  <r>
    <x v="7"/>
    <s v="Humanidades"/>
    <n v="1"/>
    <n v="418"/>
    <m/>
    <m/>
    <n v="1"/>
    <n v="14"/>
    <m/>
    <n v="5"/>
    <n v="5"/>
    <m/>
    <n v="29"/>
    <n v="14"/>
    <n v="15"/>
    <m/>
    <m/>
    <m/>
    <n v="4"/>
    <n v="5"/>
    <n v="5"/>
    <n v="4"/>
    <m/>
    <n v="2"/>
    <n v="3"/>
    <n v="4"/>
    <s v="12.30"/>
    <m/>
    <m/>
    <n v="5"/>
    <n v="2"/>
    <n v="2"/>
    <n v="4"/>
    <n v="4"/>
    <n v="3"/>
    <n v="3"/>
    <n v="2"/>
    <x v="3"/>
    <n v="5"/>
    <n v="5"/>
    <n v="3"/>
    <n v="4"/>
    <n v="5"/>
    <n v="3"/>
    <n v="5"/>
    <s v="NO"/>
    <n v="4"/>
    <m/>
    <x v="1"/>
    <x v="2"/>
    <x v="1"/>
    <x v="1"/>
    <n v="5"/>
    <x v="0"/>
    <m/>
    <s v="NO"/>
    <s v="NO"/>
    <x v="1"/>
    <m/>
    <x v="1"/>
    <x v="1"/>
    <m/>
    <n v="5"/>
    <n v="4"/>
    <m/>
    <m/>
    <d v="2018-02-09T12:35:15"/>
    <s v="10.150.1.151"/>
  </r>
  <r>
    <x v="19"/>
    <s v="Ciencias Sociales"/>
    <n v="3"/>
    <n v="419"/>
    <m/>
    <m/>
    <n v="1"/>
    <n v="5"/>
    <m/>
    <n v="3"/>
    <n v="3"/>
    <m/>
    <n v="5"/>
    <n v="29"/>
    <n v="12"/>
    <m/>
    <m/>
    <m/>
    <n v="4"/>
    <n v="5"/>
    <n v="5"/>
    <n v="5"/>
    <n v="1"/>
    <m/>
    <m/>
    <m/>
    <m/>
    <m/>
    <m/>
    <n v="3"/>
    <n v="1"/>
    <n v="3"/>
    <n v="4"/>
    <n v="5"/>
    <n v="2"/>
    <n v="5"/>
    <n v="3"/>
    <x v="4"/>
    <n v="2"/>
    <n v="4"/>
    <n v="4"/>
    <n v="4"/>
    <n v="4"/>
    <n v="3"/>
    <n v="5"/>
    <s v="NO"/>
    <n v="4"/>
    <m/>
    <x v="1"/>
    <x v="3"/>
    <x v="3"/>
    <x v="1"/>
    <n v="5"/>
    <x v="3"/>
    <m/>
    <s v="NO"/>
    <s v="NO"/>
    <x v="3"/>
    <m/>
    <x v="1"/>
    <x v="1"/>
    <m/>
    <n v="4"/>
    <n v="4"/>
    <m/>
    <m/>
    <d v="2018-02-09T12:35:16"/>
    <s v="10.150.1.152"/>
  </r>
  <r>
    <x v="1"/>
    <s v="Ciencias de la Salud"/>
    <n v="4"/>
    <n v="420"/>
    <m/>
    <m/>
    <n v="2"/>
    <n v="18"/>
    <m/>
    <n v="1"/>
    <n v="5"/>
    <m/>
    <n v="18"/>
    <m/>
    <m/>
    <m/>
    <m/>
    <m/>
    <n v="3"/>
    <n v="3"/>
    <n v="2"/>
    <n v="2"/>
    <m/>
    <m/>
    <n v="3"/>
    <m/>
    <m/>
    <m/>
    <m/>
    <n v="3"/>
    <n v="5"/>
    <n v="5"/>
    <n v="4"/>
    <n v="5"/>
    <n v="5"/>
    <n v="3"/>
    <n v="4"/>
    <x v="4"/>
    <n v="3"/>
    <n v="3"/>
    <n v="2"/>
    <n v="3"/>
    <n v="2"/>
    <n v="3"/>
    <n v="2"/>
    <s v="SI"/>
    <n v="3"/>
    <m/>
    <x v="4"/>
    <x v="5"/>
    <x v="4"/>
    <x v="3"/>
    <m/>
    <x v="4"/>
    <m/>
    <s v="NO"/>
    <s v="NO"/>
    <x v="1"/>
    <m/>
    <x v="0"/>
    <x v="0"/>
    <m/>
    <n v="3"/>
    <n v="3"/>
    <m/>
    <s v="Por favir amplie el catalogo y disponibilidad de libros en linea, si que haora es mas sencillo consultar materiales de este modo, me parece que en este sentido la biblioteca esta muy limitada"/>
    <d v="2018-02-09T12:35:24"/>
    <s v="10.150.1.152"/>
  </r>
  <r>
    <x v="13"/>
    <s v="Ciencias Sociales"/>
    <n v="3"/>
    <n v="421"/>
    <m/>
    <m/>
    <n v="1"/>
    <n v="26"/>
    <m/>
    <n v="3"/>
    <n v="3"/>
    <m/>
    <n v="26"/>
    <m/>
    <m/>
    <m/>
    <m/>
    <m/>
    <n v="3"/>
    <n v="4"/>
    <n v="4"/>
    <n v="3"/>
    <m/>
    <n v="2"/>
    <m/>
    <m/>
    <m/>
    <m/>
    <m/>
    <n v="3"/>
    <n v="2"/>
    <n v="2"/>
    <n v="2"/>
    <n v="3"/>
    <n v="2"/>
    <n v="5"/>
    <n v="2"/>
    <x v="0"/>
    <n v="4"/>
    <n v="5"/>
    <n v="3"/>
    <n v="5"/>
    <n v="4"/>
    <n v="4"/>
    <n v="3"/>
    <s v="NO"/>
    <n v="2"/>
    <m/>
    <x v="1"/>
    <x v="0"/>
    <x v="0"/>
    <x v="1"/>
    <n v="4"/>
    <x v="0"/>
    <m/>
    <s v="SI"/>
    <s v="NO"/>
    <x v="1"/>
    <m/>
    <x v="2"/>
    <x v="1"/>
    <m/>
    <n v="4"/>
    <n v="3"/>
    <m/>
    <m/>
    <d v="2018-02-09T12:35:27"/>
    <s v="10.150.1.151"/>
  </r>
  <r>
    <x v="7"/>
    <s v="Humanidades"/>
    <n v="1"/>
    <n v="422"/>
    <m/>
    <m/>
    <n v="1"/>
    <n v="14"/>
    <m/>
    <n v="5"/>
    <n v="3"/>
    <m/>
    <n v="14"/>
    <m/>
    <m/>
    <m/>
    <m/>
    <m/>
    <n v="1"/>
    <n v="4"/>
    <n v="5"/>
    <n v="4"/>
    <n v="1"/>
    <m/>
    <m/>
    <m/>
    <m/>
    <m/>
    <m/>
    <n v="4"/>
    <n v="1"/>
    <n v="1"/>
    <n v="4"/>
    <n v="2"/>
    <n v="4"/>
    <n v="4"/>
    <n v="2"/>
    <x v="1"/>
    <n v="4"/>
    <n v="3"/>
    <n v="3"/>
    <n v="4"/>
    <n v="4"/>
    <n v="3"/>
    <n v="3"/>
    <s v="NO"/>
    <n v="3"/>
    <m/>
    <x v="3"/>
    <x v="0"/>
    <x v="0"/>
    <x v="0"/>
    <n v="4"/>
    <x v="0"/>
    <m/>
    <s v="NO"/>
    <s v="NO"/>
    <x v="3"/>
    <m/>
    <x v="1"/>
    <x v="2"/>
    <m/>
    <n v="2"/>
    <n v="1"/>
    <m/>
    <s v="Es vergonzoso que la Biblioteca de Filología Clásica cierre a las 17:30. Un verdadero e inaceptable atropello."/>
    <d v="2018-02-09T12:35:29"/>
    <s v="10.150.1.152"/>
  </r>
  <r>
    <x v="8"/>
    <s v="Ciencias de la Salud"/>
    <n v="4"/>
    <n v="423"/>
    <m/>
    <m/>
    <n v="1"/>
    <n v="22"/>
    <m/>
    <n v="3"/>
    <n v="3"/>
    <m/>
    <n v="22"/>
    <n v="18"/>
    <n v="13"/>
    <s v="A la CRAI en Alcalá de Henares"/>
    <m/>
    <m/>
    <n v="3"/>
    <n v="3"/>
    <n v="3"/>
    <n v="4"/>
    <m/>
    <n v="2"/>
    <m/>
    <m/>
    <m/>
    <m/>
    <m/>
    <n v="5"/>
    <n v="1"/>
    <n v="3"/>
    <n v="2"/>
    <n v="4"/>
    <n v="4"/>
    <n v="5"/>
    <n v="1"/>
    <x v="6"/>
    <n v="4"/>
    <n v="4"/>
    <n v="1"/>
    <n v="4"/>
    <n v="4"/>
    <n v="2"/>
    <n v="3"/>
    <s v="NO"/>
    <n v="3"/>
    <m/>
    <x v="1"/>
    <x v="0"/>
    <x v="0"/>
    <x v="1"/>
    <n v="5"/>
    <x v="3"/>
    <m/>
    <s v="NO"/>
    <s v="NO"/>
    <x v="1"/>
    <m/>
    <x v="2"/>
    <x v="1"/>
    <m/>
    <n v="4"/>
    <n v="3"/>
    <m/>
    <s v="Más información acerca de todos los servicios de la biblioteca y más facilidad o mejor explicación para descargar o acceder a los libros online."/>
    <d v="2018-02-09T12:35:30"/>
    <s v="10.150.1.152"/>
  </r>
  <r>
    <x v="22"/>
    <s v="Humanidades"/>
    <n v="1"/>
    <n v="424"/>
    <m/>
    <m/>
    <n v="1"/>
    <n v="1"/>
    <m/>
    <n v="3"/>
    <n v="1"/>
    <m/>
    <n v="1"/>
    <m/>
    <m/>
    <m/>
    <m/>
    <m/>
    <n v="5"/>
    <n v="5"/>
    <n v="4"/>
    <n v="3"/>
    <m/>
    <m/>
    <m/>
    <m/>
    <m/>
    <m/>
    <m/>
    <m/>
    <n v="1"/>
    <n v="1"/>
    <n v="2"/>
    <n v="5"/>
    <n v="5"/>
    <n v="5"/>
    <n v="1"/>
    <x v="5"/>
    <n v="4"/>
    <n v="4"/>
    <n v="4"/>
    <n v="5"/>
    <n v="5"/>
    <n v="5"/>
    <n v="4"/>
    <s v="NO"/>
    <n v="4"/>
    <m/>
    <x v="1"/>
    <x v="3"/>
    <x v="3"/>
    <x v="1"/>
    <m/>
    <x v="3"/>
    <m/>
    <s v="NO"/>
    <s v="SI"/>
    <x v="4"/>
    <m/>
    <x v="2"/>
    <x v="1"/>
    <m/>
    <n v="5"/>
    <n v="3"/>
    <m/>
    <s v="Nos informaron que había información y acudimos a informarnos. En dos ocasiones.&lt;br&gt;Además en privado siempre te dan información y te aconsejas si lo necesitas. También te explican como buscarlo desde casa o desde los ordenadores de la sala. &lt;br&gt;Siempre son amabilísimos."/>
    <d v="2018-02-09T12:35:30"/>
    <s v="10.150.1.152"/>
  </r>
  <r>
    <x v="5"/>
    <s v="Ciencias Sociales"/>
    <n v="3"/>
    <n v="425"/>
    <m/>
    <m/>
    <n v="1"/>
    <n v="4"/>
    <m/>
    <n v="5"/>
    <n v="4"/>
    <m/>
    <n v="4"/>
    <m/>
    <m/>
    <m/>
    <m/>
    <m/>
    <n v="4"/>
    <n v="3"/>
    <n v="4"/>
    <n v="4"/>
    <n v="1"/>
    <m/>
    <m/>
    <m/>
    <m/>
    <m/>
    <m/>
    <n v="2"/>
    <n v="4"/>
    <n v="4"/>
    <n v="1"/>
    <n v="5"/>
    <n v="4"/>
    <n v="5"/>
    <n v="4"/>
    <x v="1"/>
    <n v="4"/>
    <n v="5"/>
    <n v="5"/>
    <n v="3"/>
    <n v="4"/>
    <n v="3"/>
    <n v="5"/>
    <s v="NO"/>
    <n v="4"/>
    <m/>
    <x v="0"/>
    <x v="1"/>
    <x v="2"/>
    <x v="0"/>
    <n v="4"/>
    <x v="2"/>
    <m/>
    <s v="NO"/>
    <s v="NO"/>
    <x v="1"/>
    <m/>
    <x v="0"/>
    <x v="0"/>
    <m/>
    <n v="4"/>
    <n v="3"/>
    <m/>
    <s v="Gracias por el apartado de teatro y poesía español de mi facultad."/>
    <d v="2018-02-09T12:35:39"/>
    <s v="10.150.1.151"/>
  </r>
  <r>
    <x v="19"/>
    <s v="Ciencias Sociales"/>
    <n v="3"/>
    <n v="426"/>
    <m/>
    <m/>
    <n v="1"/>
    <n v="5"/>
    <m/>
    <n v="3"/>
    <n v="3"/>
    <m/>
    <n v="5"/>
    <m/>
    <m/>
    <m/>
    <m/>
    <m/>
    <n v="1"/>
    <n v="3"/>
    <n v="2"/>
    <n v="3"/>
    <n v="1"/>
    <m/>
    <m/>
    <m/>
    <m/>
    <m/>
    <m/>
    <n v="4"/>
    <n v="1"/>
    <n v="1"/>
    <n v="4"/>
    <n v="4"/>
    <n v="2"/>
    <n v="5"/>
    <n v="1"/>
    <x v="0"/>
    <n v="3"/>
    <n v="5"/>
    <n v="5"/>
    <n v="4"/>
    <n v="5"/>
    <n v="5"/>
    <n v="5"/>
    <s v="NO"/>
    <n v="5"/>
    <m/>
    <x v="1"/>
    <x v="3"/>
    <x v="4"/>
    <x v="1"/>
    <n v="5"/>
    <x v="3"/>
    <m/>
    <s v="SI"/>
    <s v="SI"/>
    <x v="4"/>
    <m/>
    <x v="2"/>
    <x v="1"/>
    <m/>
    <n v="4"/>
    <m/>
    <m/>
    <s v="Estaría bien que haya algún consenso entre la biblioteca y los profesores que piden libros difíciles de encontrar por su antigüedad, si que los hay en la biblioteca pero no suele haber más de un ejemplar. "/>
    <d v="2018-02-09T12:35:44"/>
    <s v="10.150.1.151"/>
  </r>
  <r>
    <x v="23"/>
    <s v="Ciencias Experimentales"/>
    <n v="2"/>
    <n v="427"/>
    <m/>
    <m/>
    <n v="1"/>
    <n v="10"/>
    <m/>
    <n v="4"/>
    <n v="5"/>
    <m/>
    <n v="10"/>
    <n v="2"/>
    <n v="7"/>
    <m/>
    <m/>
    <m/>
    <n v="4"/>
    <n v="5"/>
    <n v="5"/>
    <n v="3"/>
    <m/>
    <m/>
    <m/>
    <n v="4"/>
    <s v="A diario antes de las 8:30"/>
    <m/>
    <m/>
    <n v="3"/>
    <n v="5"/>
    <n v="5"/>
    <n v="1"/>
    <n v="5"/>
    <n v="5"/>
    <n v="5"/>
    <n v="2"/>
    <x v="5"/>
    <n v="4"/>
    <n v="4"/>
    <n v="5"/>
    <n v="4"/>
    <n v="5"/>
    <n v="3"/>
    <n v="5"/>
    <s v="NO"/>
    <n v="5"/>
    <m/>
    <x v="1"/>
    <x v="3"/>
    <x v="3"/>
    <x v="1"/>
    <n v="5"/>
    <x v="3"/>
    <m/>
    <s v="SI"/>
    <s v="SI"/>
    <x v="5"/>
    <m/>
    <x v="1"/>
    <x v="1"/>
    <m/>
    <n v="5"/>
    <n v="4"/>
    <m/>
    <s v="Los ordenadores portátiles grandes comprados el pasado año funcionan muy bien y agradeceríamos que hubiese más disponibles en el futuro."/>
    <d v="2018-02-09T12:35:58"/>
    <s v="10.150.1.152"/>
  </r>
  <r>
    <x v="22"/>
    <s v="Humanidades"/>
    <n v="1"/>
    <n v="428"/>
    <m/>
    <m/>
    <n v="1"/>
    <n v="1"/>
    <m/>
    <n v="5"/>
    <n v="4"/>
    <m/>
    <n v="1"/>
    <n v="29"/>
    <n v="16"/>
    <s v="Salas de estudio"/>
    <m/>
    <m/>
    <n v="5"/>
    <n v="4"/>
    <n v="3"/>
    <n v="3"/>
    <m/>
    <m/>
    <n v="3"/>
    <m/>
    <m/>
    <m/>
    <m/>
    <n v="3"/>
    <n v="2"/>
    <n v="3"/>
    <n v="3"/>
    <n v="2"/>
    <n v="5"/>
    <n v="4"/>
    <n v="4"/>
    <x v="4"/>
    <n v="4"/>
    <n v="3"/>
    <n v="4"/>
    <n v="3"/>
    <n v="3"/>
    <n v="2"/>
    <n v="2"/>
    <s v="NO"/>
    <n v="1"/>
    <m/>
    <x v="1"/>
    <x v="2"/>
    <x v="3"/>
    <x v="0"/>
    <n v="4"/>
    <x v="0"/>
    <m/>
    <s v="NO"/>
    <s v="NO"/>
    <x v="1"/>
    <m/>
    <x v="2"/>
    <x v="2"/>
    <m/>
    <n v="4"/>
    <n v="4"/>
    <m/>
    <m/>
    <d v="2018-02-09T12:36:08"/>
    <s v="10.150.1.151"/>
  </r>
  <r>
    <x v="6"/>
    <s v="Ciencias Sociales"/>
    <n v="3"/>
    <n v="429"/>
    <m/>
    <m/>
    <n v="1"/>
    <n v="9"/>
    <m/>
    <n v="5"/>
    <n v="4"/>
    <m/>
    <n v="9"/>
    <n v="4"/>
    <n v="1"/>
    <s v="Biblioteca Municipal de Las Rozas"/>
    <m/>
    <m/>
    <n v="4"/>
    <n v="4"/>
    <n v="5"/>
    <n v="5"/>
    <n v="1"/>
    <m/>
    <m/>
    <n v="4"/>
    <n v="0.91666666666666663"/>
    <m/>
    <m/>
    <n v="5"/>
    <n v="1"/>
    <n v="3"/>
    <n v="2"/>
    <n v="4"/>
    <n v="1"/>
    <n v="4"/>
    <n v="1"/>
    <x v="1"/>
    <n v="4"/>
    <n v="5"/>
    <n v="4"/>
    <n v="5"/>
    <n v="5"/>
    <n v="4"/>
    <n v="5"/>
    <s v="NO"/>
    <n v="5"/>
    <m/>
    <x v="1"/>
    <x v="2"/>
    <x v="1"/>
    <x v="1"/>
    <n v="5"/>
    <x v="3"/>
    <m/>
    <s v="NO"/>
    <s v="NO"/>
    <x v="1"/>
    <m/>
    <x v="2"/>
    <x v="1"/>
    <m/>
    <n v="5"/>
    <n v="5"/>
    <m/>
    <s v="Los ejemplares demandados en asignaturas suelen agotarse pronto y no puedo acceder a ellos.&lt;br&gt;"/>
    <d v="2018-02-09T12:36:09"/>
    <s v="10.150.1.152"/>
  </r>
  <r>
    <x v="26"/>
    <s v="Ciencias Experimentales"/>
    <n v="2"/>
    <n v="430"/>
    <m/>
    <m/>
    <n v="1"/>
    <n v="7"/>
    <m/>
    <n v="5"/>
    <n v="4"/>
    <m/>
    <n v="7"/>
    <n v="2"/>
    <n v="29"/>
    <m/>
    <m/>
    <m/>
    <n v="3"/>
    <n v="4"/>
    <n v="3"/>
    <n v="2"/>
    <m/>
    <m/>
    <m/>
    <n v="4"/>
    <n v="4.1666666666666664E-2"/>
    <m/>
    <m/>
    <n v="4"/>
    <n v="2"/>
    <n v="2"/>
    <n v="2"/>
    <n v="5"/>
    <n v="3"/>
    <n v="3"/>
    <m/>
    <x v="4"/>
    <n v="4"/>
    <n v="5"/>
    <n v="3"/>
    <n v="5"/>
    <n v="2"/>
    <n v="4"/>
    <n v="2"/>
    <s v="NO"/>
    <n v="4"/>
    <m/>
    <x v="1"/>
    <x v="0"/>
    <x v="3"/>
    <x v="1"/>
    <n v="5"/>
    <x v="3"/>
    <m/>
    <s v="SI"/>
    <s v="NO"/>
    <x v="1"/>
    <m/>
    <x v="1"/>
    <x v="1"/>
    <m/>
    <n v="4"/>
    <n v="4"/>
    <m/>
    <s v="Los ordenadores son muy viejos y lentos "/>
    <d v="2018-02-09T12:36:25"/>
    <s v="10.150.1.151"/>
  </r>
  <r>
    <x v="5"/>
    <s v="Ciencias Sociales"/>
    <n v="3"/>
    <n v="431"/>
    <m/>
    <m/>
    <n v="2"/>
    <n v="4"/>
    <m/>
    <n v="3"/>
    <n v="4"/>
    <m/>
    <n v="4"/>
    <m/>
    <m/>
    <m/>
    <m/>
    <m/>
    <n v="4"/>
    <n v="3"/>
    <n v="4"/>
    <n v="4"/>
    <m/>
    <m/>
    <m/>
    <n v="4"/>
    <n v="0.91666666666666663"/>
    <m/>
    <m/>
    <n v="3"/>
    <n v="3"/>
    <n v="3"/>
    <n v="1"/>
    <n v="5"/>
    <n v="4"/>
    <n v="5"/>
    <n v="2"/>
    <x v="1"/>
    <n v="3"/>
    <n v="4"/>
    <n v="4"/>
    <n v="5"/>
    <n v="4"/>
    <n v="2"/>
    <n v="3"/>
    <s v="NO"/>
    <n v="5"/>
    <m/>
    <x v="1"/>
    <x v="3"/>
    <x v="0"/>
    <x v="1"/>
    <n v="5"/>
    <x v="3"/>
    <m/>
    <s v="NO"/>
    <s v="NO"/>
    <x v="1"/>
    <m/>
    <x v="2"/>
    <x v="2"/>
    <m/>
    <n v="4"/>
    <n v="4"/>
    <m/>
    <m/>
    <d v="2018-02-09T12:36:32"/>
    <s v="10.150.1.152"/>
  </r>
  <r>
    <x v="26"/>
    <s v="Ciencias Experimentales"/>
    <n v="2"/>
    <n v="432"/>
    <m/>
    <m/>
    <n v="1"/>
    <n v="7"/>
    <m/>
    <n v="5"/>
    <n v="2"/>
    <m/>
    <n v="7"/>
    <n v="2"/>
    <m/>
    <m/>
    <m/>
    <m/>
    <n v="4"/>
    <n v="4"/>
    <n v="3"/>
    <n v="2"/>
    <m/>
    <n v="2"/>
    <m/>
    <m/>
    <m/>
    <m/>
    <m/>
    <n v="5"/>
    <n v="2"/>
    <n v="2"/>
    <n v="1"/>
    <n v="4"/>
    <n v="3"/>
    <n v="4"/>
    <n v="1"/>
    <x v="4"/>
    <n v="4"/>
    <n v="4"/>
    <n v="3"/>
    <n v="5"/>
    <n v="3"/>
    <n v="3"/>
    <n v="4"/>
    <s v="NO"/>
    <n v="4"/>
    <m/>
    <x v="3"/>
    <x v="0"/>
    <x v="0"/>
    <x v="0"/>
    <n v="5"/>
    <x v="3"/>
    <m/>
    <s v="SI"/>
    <s v="NO"/>
    <x v="1"/>
    <m/>
    <x v="1"/>
    <x v="2"/>
    <m/>
    <n v="4"/>
    <n v="3"/>
    <m/>
    <m/>
    <d v="2018-02-09T12:36:36"/>
    <s v="10.150.1.151"/>
  </r>
  <r>
    <x v="1"/>
    <s v="Ciencias de la Salud"/>
    <n v="4"/>
    <n v="433"/>
    <m/>
    <m/>
    <n v="1"/>
    <n v="18"/>
    <m/>
    <n v="4"/>
    <n v="3"/>
    <m/>
    <n v="18"/>
    <n v="19"/>
    <n v="29"/>
    <s v="CENTRO CULTURAL CONDE DUQUE"/>
    <m/>
    <m/>
    <n v="2"/>
    <n v="4"/>
    <n v="3"/>
    <n v="2"/>
    <m/>
    <n v="2"/>
    <m/>
    <m/>
    <m/>
    <m/>
    <m/>
    <n v="4"/>
    <n v="2"/>
    <n v="4"/>
    <n v="3"/>
    <n v="5"/>
    <n v="2"/>
    <n v="5"/>
    <n v="1"/>
    <x v="4"/>
    <n v="4"/>
    <n v="4"/>
    <n v="3"/>
    <n v="4"/>
    <n v="3"/>
    <n v="2"/>
    <n v="4"/>
    <s v="NO"/>
    <n v="3"/>
    <m/>
    <x v="3"/>
    <x v="4"/>
    <x v="0"/>
    <x v="1"/>
    <n v="3"/>
    <x v="3"/>
    <m/>
    <s v="NO"/>
    <s v="NO"/>
    <x v="3"/>
    <m/>
    <x v="1"/>
    <x v="0"/>
    <m/>
    <n v="4"/>
    <n v="4"/>
    <m/>
    <m/>
    <d v="2018-02-09T12:36:40"/>
    <s v="10.150.1.152"/>
  </r>
  <r>
    <x v="14"/>
    <s v="Humanidades"/>
    <n v="1"/>
    <n v="434"/>
    <m/>
    <m/>
    <n v="2"/>
    <n v="16"/>
    <m/>
    <n v="3"/>
    <n v="3"/>
    <m/>
    <n v="16"/>
    <n v="8"/>
    <m/>
    <m/>
    <m/>
    <m/>
    <n v="5"/>
    <n v="5"/>
    <n v="5"/>
    <n v="2"/>
    <m/>
    <n v="2"/>
    <m/>
    <m/>
    <m/>
    <m/>
    <m/>
    <n v="3"/>
    <n v="1"/>
    <n v="1"/>
    <n v="4"/>
    <n v="5"/>
    <n v="5"/>
    <n v="5"/>
    <n v="4"/>
    <x v="1"/>
    <n v="4"/>
    <n v="4"/>
    <n v="2"/>
    <n v="5"/>
    <n v="3"/>
    <n v="3"/>
    <n v="3"/>
    <s v="NO"/>
    <n v="2"/>
    <m/>
    <x v="1"/>
    <x v="3"/>
    <x v="3"/>
    <x v="1"/>
    <n v="5"/>
    <x v="2"/>
    <m/>
    <s v="NO"/>
    <s v="NO"/>
    <x v="1"/>
    <m/>
    <x v="2"/>
    <x v="1"/>
    <m/>
    <n v="4"/>
    <n v="3"/>
    <m/>
    <s v="&lt;br&gt;Las bibliotecas de la Complutense son maravillosas, el personal es excelente, las condiciones de préstamo son muy buenas y los fondos también.  PERO por desgracia estamos en 2018, deberían dar acceso sencillo y rápido al catálogo, las bases de datos de revistas científicas, otras bibliotecas on-line, artículos de todo tipo etc. porque hoy en día TODO se hace por internet. En general las páginas de la Complutense, del Campus, de cada departamento, de los cursos, de gestión académica, no digamos de la biblioteca... son enormemente confusas, repetitivas... Es un lío enorme, no sabe uno nunca dónde está, es todo muy complicado.  Si quieren competir con universidades europeas se debería unificar y simplificar muchísimo más el portal web, al menos el de alumnos, y dar acceso a las bases de datos científicas. Gracias."/>
    <d v="2018-02-09T12:36:44"/>
    <s v="10.150.1.152"/>
  </r>
  <r>
    <x v="12"/>
    <s v="Ciencias Experimentales"/>
    <n v="2"/>
    <n v="435"/>
    <m/>
    <m/>
    <n v="1"/>
    <n v="6"/>
    <m/>
    <n v="5"/>
    <n v="5"/>
    <m/>
    <n v="6"/>
    <n v="8"/>
    <n v="29"/>
    <s v="BPM pozo del tío raymundo"/>
    <m/>
    <m/>
    <n v="4"/>
    <n v="4"/>
    <n v="3"/>
    <n v="3"/>
    <m/>
    <n v="2"/>
    <n v="3"/>
    <n v="4"/>
    <s v="Hasta el amanecer "/>
    <m/>
    <m/>
    <n v="3"/>
    <n v="1"/>
    <n v="2"/>
    <n v="4"/>
    <n v="4"/>
    <n v="4"/>
    <n v="3"/>
    <n v="2"/>
    <x v="1"/>
    <n v="2"/>
    <n v="4"/>
    <n v="5"/>
    <n v="5"/>
    <n v="4"/>
    <n v="5"/>
    <n v="5"/>
    <s v="SI"/>
    <n v="4"/>
    <m/>
    <x v="0"/>
    <x v="1"/>
    <x v="3"/>
    <x v="0"/>
    <n v="5"/>
    <x v="0"/>
    <m/>
    <s v="SI"/>
    <s v="SI"/>
    <x v="3"/>
    <m/>
    <x v="1"/>
    <x v="0"/>
    <m/>
    <n v="4"/>
    <n v="3"/>
    <m/>
    <m/>
    <d v="2018-02-09T12:36:48"/>
    <s v="10.150.1.152"/>
  </r>
  <r>
    <x v="5"/>
    <s v="Ciencias Sociales"/>
    <n v="3"/>
    <n v="436"/>
    <m/>
    <m/>
    <n v="1"/>
    <n v="4"/>
    <m/>
    <n v="3"/>
    <n v="2"/>
    <m/>
    <n v="4"/>
    <m/>
    <m/>
    <m/>
    <m/>
    <m/>
    <n v="1"/>
    <n v="1"/>
    <n v="1"/>
    <n v="1"/>
    <n v="1"/>
    <m/>
    <m/>
    <m/>
    <m/>
    <m/>
    <m/>
    <n v="5"/>
    <n v="5"/>
    <n v="5"/>
    <n v="5"/>
    <n v="5"/>
    <n v="5"/>
    <n v="5"/>
    <n v="5"/>
    <x v="5"/>
    <n v="5"/>
    <n v="5"/>
    <n v="5"/>
    <n v="5"/>
    <n v="5"/>
    <n v="5"/>
    <n v="5"/>
    <s v="NO"/>
    <n v="5"/>
    <m/>
    <x v="1"/>
    <x v="0"/>
    <x v="3"/>
    <x v="1"/>
    <n v="5"/>
    <x v="3"/>
    <m/>
    <s v="SI"/>
    <s v="NO"/>
    <x v="1"/>
    <m/>
    <x v="2"/>
    <x v="0"/>
    <m/>
    <n v="5"/>
    <n v="4"/>
    <m/>
    <m/>
    <d v="2018-02-09T12:36:49"/>
    <s v="10.150.1.152"/>
  </r>
  <r>
    <x v="12"/>
    <s v="Ciencias Experimentales"/>
    <n v="2"/>
    <n v="437"/>
    <m/>
    <m/>
    <n v="1"/>
    <n v="6"/>
    <m/>
    <n v="5"/>
    <n v="3"/>
    <m/>
    <n v="6"/>
    <n v="8"/>
    <n v="10"/>
    <m/>
    <m/>
    <m/>
    <n v="5"/>
    <n v="4"/>
    <n v="4"/>
    <n v="3"/>
    <n v="1"/>
    <m/>
    <m/>
    <m/>
    <m/>
    <m/>
    <m/>
    <n v="4"/>
    <n v="1"/>
    <n v="1"/>
    <n v="2"/>
    <n v="4"/>
    <n v="3"/>
    <n v="3"/>
    <n v="1"/>
    <x v="0"/>
    <n v="4"/>
    <n v="5"/>
    <n v="3"/>
    <n v="3"/>
    <n v="4"/>
    <n v="3"/>
    <n v="4"/>
    <s v="NO"/>
    <n v="3"/>
    <m/>
    <x v="2"/>
    <x v="0"/>
    <x v="0"/>
    <x v="0"/>
    <n v="4"/>
    <x v="0"/>
    <m/>
    <s v="SI"/>
    <s v="SI"/>
    <x v="4"/>
    <m/>
    <x v="0"/>
    <x v="4"/>
    <m/>
    <n v="4"/>
    <n v="4"/>
    <m/>
    <m/>
    <d v="2018-02-09T12:36:51"/>
    <s v="10.150.1.151"/>
  </r>
  <r>
    <x v="20"/>
    <s v="Ciencias de la Salud"/>
    <n v="4"/>
    <n v="438"/>
    <m/>
    <m/>
    <n v="2"/>
    <n v="20"/>
    <m/>
    <n v="3"/>
    <n v="3"/>
    <m/>
    <n v="20"/>
    <n v="29"/>
    <m/>
    <m/>
    <m/>
    <m/>
    <n v="5"/>
    <n v="5"/>
    <n v="3"/>
    <n v="4"/>
    <m/>
    <n v="2"/>
    <m/>
    <m/>
    <m/>
    <m/>
    <m/>
    <n v="3"/>
    <n v="4"/>
    <n v="1"/>
    <n v="2"/>
    <n v="5"/>
    <n v="4"/>
    <n v="5"/>
    <n v="1"/>
    <x v="1"/>
    <n v="4"/>
    <n v="5"/>
    <n v="3"/>
    <n v="4"/>
    <n v="3"/>
    <n v="2"/>
    <n v="4"/>
    <s v="NO"/>
    <n v="2"/>
    <m/>
    <x v="3"/>
    <x v="3"/>
    <x v="0"/>
    <x v="1"/>
    <n v="5"/>
    <x v="3"/>
    <m/>
    <s v="SI"/>
    <s v="NO"/>
    <x v="1"/>
    <m/>
    <x v="1"/>
    <x v="0"/>
    <m/>
    <n v="5"/>
    <n v="4"/>
    <m/>
    <m/>
    <d v="2018-02-09T12:36:58"/>
    <s v="10.150.1.151"/>
  </r>
  <r>
    <x v="5"/>
    <s v="Ciencias Sociales"/>
    <n v="3"/>
    <n v="439"/>
    <m/>
    <m/>
    <n v="1"/>
    <n v="4"/>
    <m/>
    <n v="4"/>
    <n v="2"/>
    <m/>
    <n v="4"/>
    <n v="29"/>
    <n v="16"/>
    <m/>
    <m/>
    <m/>
    <n v="4"/>
    <n v="3"/>
    <n v="4"/>
    <n v="4"/>
    <m/>
    <n v="2"/>
    <m/>
    <n v="4"/>
    <s v="24:00h"/>
    <m/>
    <m/>
    <n v="4"/>
    <n v="1"/>
    <n v="1"/>
    <n v="5"/>
    <n v="5"/>
    <n v="5"/>
    <n v="5"/>
    <n v="1"/>
    <x v="3"/>
    <n v="3"/>
    <n v="3"/>
    <n v="3"/>
    <n v="5"/>
    <n v="5"/>
    <n v="5"/>
    <n v="5"/>
    <s v="NO"/>
    <n v="5"/>
    <m/>
    <x v="1"/>
    <x v="0"/>
    <x v="1"/>
    <x v="1"/>
    <n v="5"/>
    <x v="3"/>
    <m/>
    <s v="NO"/>
    <s v="NO"/>
    <x v="1"/>
    <m/>
    <x v="2"/>
    <x v="1"/>
    <m/>
    <n v="4"/>
    <n v="4"/>
    <m/>
    <s v="Apertura de la biblioteca los sábados y domingos en época de exámenes."/>
    <d v="2018-02-09T12:37:04"/>
    <s v="10.150.1.151"/>
  </r>
  <r>
    <x v="19"/>
    <s v="Ciencias Sociales"/>
    <n v="3"/>
    <n v="440"/>
    <m/>
    <m/>
    <n v="2"/>
    <n v="5"/>
    <m/>
    <n v="4"/>
    <n v="5"/>
    <m/>
    <n v="5"/>
    <n v="9"/>
    <n v="20"/>
    <m/>
    <m/>
    <m/>
    <n v="4"/>
    <n v="5"/>
    <n v="3"/>
    <n v="2"/>
    <m/>
    <m/>
    <n v="3"/>
    <m/>
    <m/>
    <m/>
    <m/>
    <n v="5"/>
    <n v="5"/>
    <n v="5"/>
    <n v="5"/>
    <n v="5"/>
    <n v="5"/>
    <n v="5"/>
    <n v="5"/>
    <x v="0"/>
    <n v="4"/>
    <n v="3"/>
    <n v="5"/>
    <n v="4"/>
    <n v="5"/>
    <n v="2"/>
    <n v="4"/>
    <s v="NO"/>
    <n v="3"/>
    <m/>
    <x v="1"/>
    <x v="2"/>
    <x v="0"/>
    <x v="1"/>
    <n v="5"/>
    <x v="3"/>
    <m/>
    <s v="SI"/>
    <s v="NO"/>
    <x v="1"/>
    <m/>
    <x v="2"/>
    <x v="1"/>
    <m/>
    <n v="4"/>
    <n v="3"/>
    <m/>
    <m/>
    <d v="2018-02-09T12:37:07"/>
    <s v="10.150.1.151"/>
  </r>
  <r>
    <x v="20"/>
    <s v="Ciencias de la Salud"/>
    <n v="4"/>
    <n v="441"/>
    <m/>
    <m/>
    <n v="1"/>
    <n v="20"/>
    <m/>
    <n v="4"/>
    <n v="4"/>
    <m/>
    <n v="20"/>
    <m/>
    <m/>
    <m/>
    <m/>
    <m/>
    <n v="5"/>
    <n v="5"/>
    <n v="5"/>
    <n v="4"/>
    <m/>
    <m/>
    <n v="3"/>
    <m/>
    <m/>
    <m/>
    <m/>
    <n v="3"/>
    <n v="2"/>
    <n v="2"/>
    <n v="1"/>
    <n v="4"/>
    <n v="1"/>
    <n v="4"/>
    <n v="5"/>
    <x v="2"/>
    <n v="4"/>
    <n v="3"/>
    <n v="5"/>
    <n v="5"/>
    <n v="4"/>
    <n v="5"/>
    <n v="5"/>
    <s v="NO"/>
    <n v="5"/>
    <m/>
    <x v="3"/>
    <x v="3"/>
    <x v="0"/>
    <x v="1"/>
    <n v="4"/>
    <x v="3"/>
    <m/>
    <s v="NO"/>
    <s v="NO"/>
    <x v="1"/>
    <m/>
    <x v="2"/>
    <x v="1"/>
    <m/>
    <n v="4"/>
    <n v="4"/>
    <m/>
    <m/>
    <d v="2018-02-09T12:37:11"/>
    <s v="10.150.1.152"/>
  </r>
  <r>
    <x v="3"/>
    <s v="Ciencias Sociales"/>
    <n v="3"/>
    <n v="442"/>
    <m/>
    <m/>
    <n v="1"/>
    <n v="11"/>
    <m/>
    <n v="3"/>
    <n v="5"/>
    <m/>
    <n v="29"/>
    <n v="4"/>
    <n v="23"/>
    <s v="Biblioteca municipal de torrelodones "/>
    <m/>
    <m/>
    <n v="3"/>
    <n v="5"/>
    <n v="4"/>
    <n v="3"/>
    <m/>
    <m/>
    <n v="3"/>
    <m/>
    <m/>
    <m/>
    <m/>
    <n v="4"/>
    <n v="1"/>
    <n v="4"/>
    <n v="5"/>
    <n v="3"/>
    <n v="2"/>
    <n v="4"/>
    <n v="1"/>
    <x v="1"/>
    <n v="3"/>
    <n v="3"/>
    <n v="2"/>
    <n v="1"/>
    <n v="4"/>
    <n v="1"/>
    <n v="4"/>
    <s v="SI"/>
    <n v="4"/>
    <m/>
    <x v="0"/>
    <x v="4"/>
    <x v="1"/>
    <x v="1"/>
    <n v="5"/>
    <x v="3"/>
    <m/>
    <s v="NO"/>
    <s v="NO"/>
    <x v="1"/>
    <m/>
    <x v="5"/>
    <x v="5"/>
    <m/>
    <n v="4"/>
    <n v="3"/>
    <m/>
    <m/>
    <d v="2018-02-09T12:37:16"/>
    <s v="10.150.1.152"/>
  </r>
  <r>
    <x v="13"/>
    <s v="Ciencias Sociales"/>
    <n v="3"/>
    <n v="443"/>
    <m/>
    <m/>
    <n v="1"/>
    <n v="26"/>
    <m/>
    <n v="5"/>
    <n v="2"/>
    <m/>
    <n v="26"/>
    <n v="9"/>
    <n v="20"/>
    <s v="Universidad Carlos tercero de Madrid"/>
    <m/>
    <m/>
    <n v="3"/>
    <n v="5"/>
    <n v="5"/>
    <n v="3"/>
    <m/>
    <n v="2"/>
    <m/>
    <m/>
    <m/>
    <m/>
    <m/>
    <n v="5"/>
    <n v="1"/>
    <n v="3"/>
    <n v="1"/>
    <n v="5"/>
    <n v="4"/>
    <n v="5"/>
    <n v="3"/>
    <x v="4"/>
    <n v="4"/>
    <n v="5"/>
    <n v="4"/>
    <n v="3"/>
    <n v="5"/>
    <n v="4"/>
    <n v="5"/>
    <s v="NO"/>
    <n v="5"/>
    <m/>
    <x v="3"/>
    <x v="3"/>
    <x v="3"/>
    <x v="1"/>
    <n v="5"/>
    <x v="3"/>
    <m/>
    <s v="NO"/>
    <s v="NO"/>
    <x v="1"/>
    <m/>
    <x v="2"/>
    <x v="0"/>
    <m/>
    <n v="4"/>
    <n v="3"/>
    <m/>
    <s v="No he asistido a ningún curso porque no tenía conocimiento de su existencia."/>
    <d v="2018-02-09T12:37:17"/>
    <s v="10.150.1.151"/>
  </r>
  <r>
    <x v="22"/>
    <s v="Humanidades"/>
    <n v="1"/>
    <n v="444"/>
    <m/>
    <m/>
    <n v="1"/>
    <n v="1"/>
    <m/>
    <n v="3"/>
    <n v="1"/>
    <m/>
    <n v="1"/>
    <m/>
    <m/>
    <s v="Biblioteca de la Escuela de Montes"/>
    <m/>
    <m/>
    <n v="3"/>
    <n v="5"/>
    <n v="5"/>
    <n v="2"/>
    <m/>
    <m/>
    <n v="3"/>
    <m/>
    <m/>
    <m/>
    <m/>
    <n v="4"/>
    <n v="1"/>
    <n v="1"/>
    <n v="4"/>
    <n v="4"/>
    <n v="1"/>
    <n v="3"/>
    <n v="1"/>
    <x v="3"/>
    <n v="5"/>
    <n v="5"/>
    <n v="5"/>
    <n v="5"/>
    <m/>
    <m/>
    <n v="2"/>
    <s v="NO"/>
    <m/>
    <m/>
    <x v="1"/>
    <x v="3"/>
    <x v="3"/>
    <x v="1"/>
    <n v="5"/>
    <x v="3"/>
    <m/>
    <s v="NO"/>
    <s v="NO"/>
    <x v="1"/>
    <m/>
    <x v="1"/>
    <x v="1"/>
    <m/>
    <n v="5"/>
    <m/>
    <m/>
    <m/>
    <d v="2018-02-09T12:37:19"/>
    <s v="10.150.1.152"/>
  </r>
  <r>
    <x v="0"/>
    <s v="Ciencias Sociales"/>
    <n v="3"/>
    <n v="445"/>
    <m/>
    <m/>
    <n v="1"/>
    <n v="24"/>
    <m/>
    <n v="4"/>
    <n v="4"/>
    <m/>
    <n v="24"/>
    <m/>
    <m/>
    <s v="La de mi barrio"/>
    <m/>
    <m/>
    <n v="2"/>
    <n v="3"/>
    <n v="3"/>
    <n v="2"/>
    <m/>
    <n v="2"/>
    <m/>
    <m/>
    <m/>
    <m/>
    <m/>
    <n v="5"/>
    <n v="3"/>
    <n v="4"/>
    <n v="4"/>
    <n v="4"/>
    <n v="4"/>
    <n v="5"/>
    <n v="3"/>
    <x v="4"/>
    <n v="3"/>
    <n v="2"/>
    <n v="2"/>
    <n v="4"/>
    <n v="3"/>
    <n v="3"/>
    <n v="3"/>
    <s v="NO"/>
    <n v="3"/>
    <m/>
    <x v="0"/>
    <x v="4"/>
    <x v="1"/>
    <x v="0"/>
    <n v="3"/>
    <x v="2"/>
    <m/>
    <s v="NO"/>
    <s v="NO"/>
    <x v="1"/>
    <m/>
    <x v="1"/>
    <x v="2"/>
    <m/>
    <n v="3"/>
    <n v="4"/>
    <m/>
    <m/>
    <d v="2018-02-09T12:37:22"/>
    <s v="10.150.1.152"/>
  </r>
  <r>
    <x v="5"/>
    <s v="Ciencias Sociales"/>
    <n v="3"/>
    <n v="446"/>
    <m/>
    <m/>
    <n v="3"/>
    <n v="4"/>
    <m/>
    <n v="4"/>
    <n v="5"/>
    <m/>
    <n v="4"/>
    <n v="1"/>
    <n v="29"/>
    <s v="Biblioteca del Museo Nacional Centro de Arte Reina Sofía"/>
    <m/>
    <m/>
    <n v="4"/>
    <n v="4"/>
    <n v="4"/>
    <n v="4"/>
    <n v="1"/>
    <m/>
    <m/>
    <m/>
    <m/>
    <m/>
    <m/>
    <n v="4"/>
    <n v="4"/>
    <n v="3"/>
    <n v="3"/>
    <n v="1"/>
    <n v="4"/>
    <n v="1"/>
    <n v="4"/>
    <x v="4"/>
    <n v="4"/>
    <n v="4"/>
    <n v="4"/>
    <n v="4"/>
    <n v="4"/>
    <n v="5"/>
    <n v="4"/>
    <s v="SI"/>
    <n v="4"/>
    <m/>
    <x v="1"/>
    <x v="3"/>
    <x v="3"/>
    <x v="1"/>
    <n v="5"/>
    <x v="3"/>
    <m/>
    <s v="SI"/>
    <s v="SI"/>
    <x v="5"/>
    <m/>
    <x v="1"/>
    <x v="2"/>
    <m/>
    <n v="4"/>
    <n v="4"/>
    <m/>
    <m/>
    <d v="2018-02-09T12:37:47"/>
    <s v="10.150.1.152"/>
  </r>
  <r>
    <x v="5"/>
    <s v="Ciencias Sociales"/>
    <n v="3"/>
    <n v="447"/>
    <m/>
    <m/>
    <n v="3"/>
    <n v="4"/>
    <m/>
    <n v="4"/>
    <n v="4"/>
    <m/>
    <n v="4"/>
    <n v="16"/>
    <n v="15"/>
    <s v="Biblioteca del Instituto Español de Cooperación Iberoamericana&lt;br&gt;Biblioteca Nacional. &lt;br&gt;Archivos y Hemerotecas."/>
    <m/>
    <m/>
    <n v="5"/>
    <n v="5"/>
    <n v="4"/>
    <n v="4"/>
    <n v="1"/>
    <m/>
    <m/>
    <m/>
    <m/>
    <m/>
    <m/>
    <n v="4"/>
    <n v="3"/>
    <n v="3"/>
    <n v="3"/>
    <n v="3"/>
    <n v="5"/>
    <n v="4"/>
    <n v="4"/>
    <x v="5"/>
    <n v="5"/>
    <n v="5"/>
    <n v="4"/>
    <n v="5"/>
    <n v="5"/>
    <n v="5"/>
    <n v="4"/>
    <s v="SI"/>
    <n v="4"/>
    <m/>
    <x v="1"/>
    <x v="3"/>
    <x v="3"/>
    <x v="1"/>
    <n v="5"/>
    <x v="3"/>
    <m/>
    <s v="SI"/>
    <s v="SI"/>
    <x v="5"/>
    <m/>
    <x v="2"/>
    <x v="1"/>
    <m/>
    <n v="5"/>
    <n v="5"/>
    <m/>
    <s v="Estoy muy agradecido a todo el personal de las Bibliotecas Complutenses que me han facilitado enormemente, disponer de los materiales necesarios para culminar con éxito pleno, mis estudios de Doctorado. Muchas gracias."/>
    <d v="2018-02-09T12:37:50"/>
    <s v="10.150.1.152"/>
  </r>
  <r>
    <x v="20"/>
    <s v="Ciencias de la Salud"/>
    <n v="4"/>
    <n v="448"/>
    <m/>
    <m/>
    <n v="1"/>
    <n v="20"/>
    <m/>
    <n v="3"/>
    <n v="3"/>
    <m/>
    <n v="20"/>
    <m/>
    <m/>
    <m/>
    <m/>
    <m/>
    <n v="4"/>
    <n v="4"/>
    <n v="3"/>
    <n v="3"/>
    <m/>
    <n v="2"/>
    <m/>
    <m/>
    <m/>
    <m/>
    <m/>
    <n v="4"/>
    <n v="4"/>
    <n v="4"/>
    <n v="4"/>
    <n v="2"/>
    <n v="5"/>
    <n v="4"/>
    <n v="4"/>
    <x v="6"/>
    <n v="5"/>
    <n v="4"/>
    <n v="4"/>
    <n v="3"/>
    <n v="5"/>
    <n v="4"/>
    <n v="3"/>
    <s v="NO"/>
    <n v="2"/>
    <m/>
    <x v="2"/>
    <x v="2"/>
    <x v="2"/>
    <x v="0"/>
    <n v="2"/>
    <x v="0"/>
    <m/>
    <s v="NO"/>
    <s v="NO"/>
    <x v="1"/>
    <m/>
    <x v="4"/>
    <x v="0"/>
    <m/>
    <n v="3"/>
    <n v="4"/>
    <m/>
    <m/>
    <d v="2018-02-09T12:37:51"/>
    <s v="10.150.1.151"/>
  </r>
  <r>
    <x v="17"/>
    <s v="Ciencias Experimentales"/>
    <n v="2"/>
    <n v="449"/>
    <m/>
    <m/>
    <n v="1"/>
    <n v="2"/>
    <m/>
    <n v="3"/>
    <n v="3"/>
    <m/>
    <n v="2"/>
    <n v="1"/>
    <m/>
    <m/>
    <m/>
    <m/>
    <n v="4"/>
    <n v="4"/>
    <n v="4"/>
    <n v="3"/>
    <n v="1"/>
    <n v="2"/>
    <m/>
    <m/>
    <m/>
    <m/>
    <m/>
    <n v="4"/>
    <n v="5"/>
    <n v="5"/>
    <n v="2"/>
    <n v="5"/>
    <n v="4"/>
    <n v="4"/>
    <n v="4"/>
    <x v="1"/>
    <n v="3"/>
    <n v="4"/>
    <n v="4"/>
    <n v="4"/>
    <n v="4"/>
    <n v="4"/>
    <n v="4"/>
    <s v="SI"/>
    <n v="4"/>
    <m/>
    <x v="3"/>
    <x v="0"/>
    <x v="0"/>
    <x v="0"/>
    <n v="4"/>
    <x v="0"/>
    <m/>
    <s v="NO"/>
    <s v="NO"/>
    <x v="1"/>
    <m/>
    <x v="1"/>
    <x v="2"/>
    <m/>
    <n v="3"/>
    <n v="3"/>
    <m/>
    <m/>
    <d v="2018-02-09T12:37:52"/>
    <s v="10.150.1.151"/>
  </r>
  <r>
    <x v="3"/>
    <s v="Ciencias Sociales"/>
    <n v="3"/>
    <n v="450"/>
    <m/>
    <m/>
    <n v="1"/>
    <n v="11"/>
    <m/>
    <n v="1"/>
    <n v="3"/>
    <m/>
    <n v="29"/>
    <m/>
    <m/>
    <m/>
    <m/>
    <m/>
    <n v="5"/>
    <n v="3"/>
    <n v="4"/>
    <n v="5"/>
    <n v="1"/>
    <n v="2"/>
    <m/>
    <m/>
    <m/>
    <m/>
    <m/>
    <n v="4"/>
    <n v="2"/>
    <n v="3"/>
    <n v="4"/>
    <n v="2"/>
    <n v="3"/>
    <n v="4"/>
    <m/>
    <x v="2"/>
    <n v="2"/>
    <n v="5"/>
    <n v="4"/>
    <n v="4"/>
    <n v="4"/>
    <n v="5"/>
    <n v="4"/>
    <s v="NO"/>
    <n v="4"/>
    <m/>
    <x v="3"/>
    <x v="0"/>
    <x v="0"/>
    <x v="1"/>
    <n v="3"/>
    <x v="0"/>
    <m/>
    <s v="NO"/>
    <s v="NO"/>
    <x v="1"/>
    <m/>
    <x v="2"/>
    <x v="1"/>
    <m/>
    <n v="4"/>
    <n v="4"/>
    <m/>
    <m/>
    <d v="2018-02-09T12:38:01"/>
    <s v="10.150.1.151"/>
  </r>
  <r>
    <x v="5"/>
    <s v="Ciencias Sociales"/>
    <n v="3"/>
    <n v="451"/>
    <m/>
    <m/>
    <n v="1"/>
    <n v="4"/>
    <m/>
    <n v="3"/>
    <n v="3"/>
    <m/>
    <n v="4"/>
    <n v="29"/>
    <n v="3"/>
    <m/>
    <m/>
    <m/>
    <n v="4"/>
    <n v="4"/>
    <n v="3"/>
    <n v="3"/>
    <n v="1"/>
    <m/>
    <m/>
    <m/>
    <m/>
    <m/>
    <m/>
    <n v="3"/>
    <n v="2"/>
    <n v="2"/>
    <n v="3"/>
    <n v="5"/>
    <n v="5"/>
    <n v="5"/>
    <n v="4"/>
    <x v="4"/>
    <n v="3"/>
    <n v="4"/>
    <n v="3"/>
    <n v="3"/>
    <n v="3"/>
    <n v="3"/>
    <n v="3"/>
    <s v="NO"/>
    <n v="4"/>
    <m/>
    <x v="3"/>
    <x v="0"/>
    <x v="0"/>
    <x v="0"/>
    <n v="5"/>
    <x v="0"/>
    <m/>
    <s v="NO"/>
    <s v="NO"/>
    <x v="1"/>
    <m/>
    <x v="0"/>
    <x v="2"/>
    <m/>
    <n v="4"/>
    <n v="4"/>
    <m/>
    <m/>
    <d v="2018-02-09T12:38:04"/>
    <s v="10.150.1.152"/>
  </r>
  <r>
    <x v="13"/>
    <s v="Ciencias Sociales"/>
    <n v="3"/>
    <n v="452"/>
    <m/>
    <m/>
    <n v="1"/>
    <n v="26"/>
    <m/>
    <n v="3"/>
    <n v="4"/>
    <m/>
    <n v="26"/>
    <n v="9"/>
    <n v="11"/>
    <m/>
    <m/>
    <m/>
    <n v="5"/>
    <n v="4"/>
    <n v="4"/>
    <n v="4"/>
    <n v="1"/>
    <m/>
    <m/>
    <m/>
    <m/>
    <m/>
    <m/>
    <n v="2"/>
    <n v="1"/>
    <n v="2"/>
    <n v="1"/>
    <n v="3"/>
    <n v="4"/>
    <n v="4"/>
    <n v="2"/>
    <x v="4"/>
    <n v="4"/>
    <n v="4"/>
    <n v="4"/>
    <n v="5"/>
    <n v="4"/>
    <n v="4"/>
    <n v="4"/>
    <s v="NO"/>
    <n v="4"/>
    <m/>
    <x v="1"/>
    <x v="3"/>
    <x v="3"/>
    <x v="1"/>
    <n v="5"/>
    <x v="0"/>
    <m/>
    <s v="NO"/>
    <s v="NO"/>
    <x v="1"/>
    <m/>
    <x v="2"/>
    <x v="1"/>
    <m/>
    <n v="4"/>
    <n v="3"/>
    <m/>
    <m/>
    <d v="2018-02-09T12:38:05"/>
    <s v="10.150.1.151"/>
  </r>
  <r>
    <x v="25"/>
    <s v="Ciencias Experimentales"/>
    <n v="2"/>
    <n v="453"/>
    <m/>
    <m/>
    <n v="1"/>
    <n v="8"/>
    <m/>
    <n v="5"/>
    <n v="1"/>
    <m/>
    <n v="29"/>
    <n v="8"/>
    <n v="6"/>
    <m/>
    <m/>
    <m/>
    <n v="4"/>
    <n v="3"/>
    <n v="3"/>
    <n v="3"/>
    <n v="1"/>
    <n v="2"/>
    <n v="3"/>
    <m/>
    <m/>
    <m/>
    <m/>
    <n v="2"/>
    <n v="1"/>
    <n v="2"/>
    <n v="3"/>
    <n v="4"/>
    <n v="4"/>
    <n v="5"/>
    <n v="1"/>
    <x v="0"/>
    <n v="3"/>
    <n v="3"/>
    <n v="4"/>
    <n v="3"/>
    <n v="3"/>
    <n v="3"/>
    <n v="3"/>
    <s v="NO"/>
    <n v="3"/>
    <m/>
    <x v="3"/>
    <x v="2"/>
    <x v="1"/>
    <x v="0"/>
    <n v="4"/>
    <x v="0"/>
    <m/>
    <s v="NO"/>
    <s v="NO"/>
    <x v="1"/>
    <m/>
    <x v="0"/>
    <x v="2"/>
    <m/>
    <n v="4"/>
    <n v="3"/>
    <m/>
    <m/>
    <d v="2018-02-09T12:38:41"/>
    <s v="10.150.1.152"/>
  </r>
  <r>
    <x v="6"/>
    <s v="Ciencias Sociales"/>
    <n v="3"/>
    <n v="454"/>
    <m/>
    <m/>
    <n v="1"/>
    <n v="9"/>
    <m/>
    <n v="4"/>
    <n v="3"/>
    <m/>
    <n v="9"/>
    <n v="26"/>
    <n v="5"/>
    <m/>
    <m/>
    <m/>
    <n v="4"/>
    <n v="4"/>
    <n v="3"/>
    <n v="1"/>
    <n v="1"/>
    <n v="2"/>
    <m/>
    <m/>
    <m/>
    <m/>
    <m/>
    <n v="4"/>
    <n v="2"/>
    <n v="2"/>
    <n v="3"/>
    <n v="5"/>
    <n v="5"/>
    <n v="5"/>
    <n v="3"/>
    <x v="4"/>
    <n v="5"/>
    <n v="4"/>
    <n v="5"/>
    <n v="4"/>
    <n v="5"/>
    <n v="3"/>
    <n v="4"/>
    <s v="SI"/>
    <n v="4"/>
    <m/>
    <x v="1"/>
    <x v="2"/>
    <x v="0"/>
    <x v="1"/>
    <n v="5"/>
    <x v="0"/>
    <m/>
    <s v="SI"/>
    <s v="SI"/>
    <x v="4"/>
    <m/>
    <x v="1"/>
    <x v="1"/>
    <m/>
    <n v="4"/>
    <n v="3"/>
    <m/>
    <m/>
    <d v="2018-02-09T12:38:51"/>
    <s v="10.150.1.151"/>
  </r>
  <r>
    <x v="23"/>
    <s v="Ciencias Experimentales"/>
    <n v="2"/>
    <n v="455"/>
    <m/>
    <m/>
    <n v="1"/>
    <n v="10"/>
    <m/>
    <n v="5"/>
    <n v="1"/>
    <m/>
    <n v="10"/>
    <n v="10"/>
    <n v="10"/>
    <m/>
    <m/>
    <m/>
    <n v="5"/>
    <n v="5"/>
    <n v="5"/>
    <n v="4"/>
    <m/>
    <m/>
    <m/>
    <n v="4"/>
    <n v="11"/>
    <m/>
    <m/>
    <n v="2"/>
    <n v="1"/>
    <n v="1"/>
    <n v="3"/>
    <n v="5"/>
    <n v="5"/>
    <n v="5"/>
    <n v="1"/>
    <x v="5"/>
    <n v="4"/>
    <n v="4"/>
    <n v="5"/>
    <n v="5"/>
    <n v="5"/>
    <n v="3"/>
    <n v="3"/>
    <s v="NO"/>
    <n v="5"/>
    <m/>
    <x v="1"/>
    <x v="0"/>
    <x v="0"/>
    <x v="1"/>
    <n v="5"/>
    <x v="3"/>
    <m/>
    <s v="SI"/>
    <s v="NO"/>
    <x v="1"/>
    <m/>
    <x v="2"/>
    <x v="1"/>
    <m/>
    <n v="5"/>
    <m/>
    <m/>
    <m/>
    <d v="2018-02-09T12:38:58"/>
    <s v="10.150.1.152"/>
  </r>
  <r>
    <x v="4"/>
    <s v="Humanidades"/>
    <n v="1"/>
    <n v="456"/>
    <m/>
    <m/>
    <n v="1"/>
    <n v="12"/>
    <m/>
    <n v="3"/>
    <n v="3"/>
    <m/>
    <n v="12"/>
    <m/>
    <m/>
    <m/>
    <m/>
    <m/>
    <n v="5"/>
    <n v="5"/>
    <n v="4"/>
    <n v="4"/>
    <n v="1"/>
    <m/>
    <m/>
    <m/>
    <m/>
    <m/>
    <m/>
    <n v="4"/>
    <n v="2"/>
    <n v="1"/>
    <n v="2"/>
    <n v="2"/>
    <n v="2"/>
    <n v="2"/>
    <n v="1"/>
    <x v="0"/>
    <n v="2"/>
    <n v="1"/>
    <n v="3"/>
    <n v="3"/>
    <n v="3"/>
    <n v="3"/>
    <m/>
    <s v="NO"/>
    <n v="3"/>
    <m/>
    <x v="3"/>
    <x v="0"/>
    <x v="3"/>
    <x v="0"/>
    <n v="4"/>
    <x v="3"/>
    <m/>
    <s v="NO"/>
    <s v="NO"/>
    <x v="1"/>
    <m/>
    <x v="1"/>
    <x v="2"/>
    <m/>
    <n v="4"/>
    <n v="3"/>
    <m/>
    <s v="Para alumnos de Tfg que nos dejaran los libros prestados más tiempo."/>
    <d v="2018-02-09T12:39:08"/>
    <s v="10.150.1.151"/>
  </r>
  <r>
    <x v="5"/>
    <s v="Ciencias Sociales"/>
    <n v="3"/>
    <n v="457"/>
    <m/>
    <m/>
    <n v="1"/>
    <n v="4"/>
    <m/>
    <n v="5"/>
    <n v="5"/>
    <m/>
    <n v="4"/>
    <n v="1"/>
    <n v="9"/>
    <m/>
    <m/>
    <m/>
    <n v="3"/>
    <n v="4"/>
    <n v="4"/>
    <n v="2"/>
    <n v="1"/>
    <n v="2"/>
    <n v="3"/>
    <m/>
    <m/>
    <m/>
    <m/>
    <n v="2"/>
    <n v="2"/>
    <n v="2"/>
    <n v="1"/>
    <n v="4"/>
    <n v="4"/>
    <n v="3"/>
    <n v="2"/>
    <x v="0"/>
    <n v="3"/>
    <n v="5"/>
    <n v="3"/>
    <n v="3"/>
    <n v="3"/>
    <n v="3"/>
    <n v="5"/>
    <s v="NO"/>
    <n v="3"/>
    <m/>
    <x v="1"/>
    <x v="0"/>
    <x v="0"/>
    <x v="0"/>
    <n v="4"/>
    <x v="3"/>
    <m/>
    <s v="NO"/>
    <s v="NO"/>
    <x v="3"/>
    <m/>
    <x v="2"/>
    <x v="1"/>
    <m/>
    <n v="4"/>
    <m/>
    <m/>
    <m/>
    <d v="2018-02-09T12:39:57"/>
    <s v="10.150.1.151"/>
  </r>
  <r>
    <x v="16"/>
    <s v="N/C"/>
    <e v="#N/A"/>
    <n v="458"/>
    <m/>
    <m/>
    <m/>
    <m/>
    <m/>
    <n v="4"/>
    <n v="5"/>
    <m/>
    <n v="16"/>
    <n v="29"/>
    <n v="15"/>
    <m/>
    <m/>
    <m/>
    <n v="3"/>
    <n v="3"/>
    <n v="4"/>
    <n v="1"/>
    <m/>
    <n v="2"/>
    <n v="3"/>
    <m/>
    <m/>
    <m/>
    <m/>
    <n v="5"/>
    <n v="1"/>
    <n v="1"/>
    <n v="4"/>
    <n v="2"/>
    <n v="3"/>
    <n v="2"/>
    <n v="2"/>
    <x v="3"/>
    <n v="4"/>
    <n v="4"/>
    <n v="2"/>
    <n v="4"/>
    <n v="4"/>
    <n v="2"/>
    <n v="2"/>
    <s v="NO"/>
    <n v="4"/>
    <m/>
    <x v="1"/>
    <x v="2"/>
    <x v="5"/>
    <x v="1"/>
    <n v="5"/>
    <x v="3"/>
    <m/>
    <s v="SI"/>
    <s v="NO"/>
    <x v="1"/>
    <m/>
    <x v="2"/>
    <x v="1"/>
    <m/>
    <n v="4"/>
    <n v="3"/>
    <m/>
    <m/>
    <d v="2018-02-09T12:40:02"/>
    <s v="10.150.1.151"/>
  </r>
  <r>
    <x v="24"/>
    <s v="Ciencias de la Salud"/>
    <n v="4"/>
    <n v="459"/>
    <m/>
    <m/>
    <n v="1"/>
    <n v="13"/>
    <m/>
    <n v="4"/>
    <n v="2"/>
    <m/>
    <n v="13"/>
    <n v="19"/>
    <m/>
    <m/>
    <m/>
    <m/>
    <n v="4"/>
    <n v="2"/>
    <n v="1"/>
    <n v="4"/>
    <m/>
    <n v="2"/>
    <m/>
    <m/>
    <m/>
    <m/>
    <m/>
    <n v="3"/>
    <n v="1"/>
    <n v="3"/>
    <n v="3"/>
    <n v="5"/>
    <n v="5"/>
    <n v="5"/>
    <n v="1"/>
    <x v="0"/>
    <n v="4"/>
    <n v="5"/>
    <n v="5"/>
    <n v="5"/>
    <n v="5"/>
    <n v="3"/>
    <n v="5"/>
    <s v="NO"/>
    <n v="3"/>
    <m/>
    <x v="1"/>
    <x v="3"/>
    <x v="3"/>
    <x v="1"/>
    <n v="5"/>
    <x v="2"/>
    <m/>
    <s v="SI"/>
    <s v="SI"/>
    <x v="2"/>
    <m/>
    <x v="2"/>
    <x v="1"/>
    <m/>
    <n v="4"/>
    <n v="3"/>
    <m/>
    <s v="La Biblioteca de la F. Farmacia necesita una renovación de las instalaciones. Es necesario poner enchufes en las mesas ya que actualmente los alumnos estudian con dispositivos electrónicos y no tenemos forma de cargarlos para poder estudiar cómodamente. Precisamente por esto muchos alumnos de Farmacia nos vamos a estudiar a la F. Odontología (que sí tiene enchufes en las mesas, así como lámparas individuales) saturando su Biblioteca también.&lt;br&gt;Otro problema de nuestra Biblioteca es lo pequeña que es para el volumen de estudiantes de nuestra Facultad. Esto hace que en épocas de exámenes esté sobresaturada haciendo que sea muy complicado estudiar debido al volumen de estudiantes en un sitio tan pequeño y haciendo que nos tengamos que ir a estudiar a otras facultades que nos quedan lejos de nuestros aularios y que no tienen la Bibliografía que nosotros necesitamos."/>
    <d v="2018-02-09T12:40:02"/>
    <s v="10.150.1.152"/>
  </r>
  <r>
    <x v="4"/>
    <s v="Humanidades"/>
    <n v="1"/>
    <n v="460"/>
    <m/>
    <m/>
    <n v="2"/>
    <n v="12"/>
    <m/>
    <n v="3"/>
    <n v="4"/>
    <m/>
    <n v="12"/>
    <n v="29"/>
    <m/>
    <s v="A las bibliotecas o centros culturales de los pueblos según necesite para hacer cosas y donde me encuentre."/>
    <m/>
    <m/>
    <n v="3"/>
    <n v="3"/>
    <n v="2"/>
    <n v="2"/>
    <m/>
    <n v="2"/>
    <m/>
    <m/>
    <m/>
    <m/>
    <m/>
    <n v="2"/>
    <n v="4"/>
    <n v="4"/>
    <n v="2"/>
    <n v="2"/>
    <n v="3"/>
    <n v="2"/>
    <n v="4"/>
    <x v="6"/>
    <n v="2"/>
    <n v="3"/>
    <n v="4"/>
    <n v="3"/>
    <n v="4"/>
    <n v="2"/>
    <n v="3"/>
    <s v="SI"/>
    <n v="3"/>
    <m/>
    <x v="3"/>
    <x v="0"/>
    <x v="2"/>
    <x v="1"/>
    <n v="4"/>
    <x v="0"/>
    <m/>
    <s v="NO"/>
    <s v="NO"/>
    <x v="1"/>
    <m/>
    <x v="1"/>
    <x v="4"/>
    <m/>
    <n v="3"/>
    <n v="3"/>
    <m/>
    <m/>
    <d v="2018-02-09T12:40:02"/>
    <s v="10.150.1.151"/>
  </r>
  <r>
    <x v="6"/>
    <s v="Ciencias Sociales"/>
    <n v="3"/>
    <n v="461"/>
    <m/>
    <m/>
    <n v="1"/>
    <n v="9"/>
    <m/>
    <n v="3"/>
    <n v="4"/>
    <m/>
    <n v="9"/>
    <n v="26"/>
    <n v="15"/>
    <m/>
    <m/>
    <m/>
    <n v="5"/>
    <n v="5"/>
    <n v="3"/>
    <n v="2"/>
    <m/>
    <n v="2"/>
    <n v="3"/>
    <m/>
    <m/>
    <m/>
    <m/>
    <n v="4"/>
    <n v="4"/>
    <n v="4"/>
    <n v="3"/>
    <n v="3"/>
    <n v="3"/>
    <n v="2"/>
    <n v="2"/>
    <x v="3"/>
    <n v="4"/>
    <n v="4"/>
    <n v="3"/>
    <n v="4"/>
    <n v="5"/>
    <n v="5"/>
    <n v="4"/>
    <s v="SI"/>
    <n v="4"/>
    <m/>
    <x v="1"/>
    <x v="0"/>
    <x v="0"/>
    <x v="1"/>
    <n v="5"/>
    <x v="0"/>
    <m/>
    <s v="SI"/>
    <s v="SI"/>
    <x v="4"/>
    <m/>
    <x v="1"/>
    <x v="1"/>
    <m/>
    <n v="5"/>
    <n v="4"/>
    <m/>
    <m/>
    <d v="2018-02-09T12:40:04"/>
    <s v="10.150.1.152"/>
  </r>
  <r>
    <x v="6"/>
    <s v="Ciencias Sociales"/>
    <n v="3"/>
    <n v="462"/>
    <m/>
    <m/>
    <n v="1"/>
    <n v="9"/>
    <m/>
    <n v="3"/>
    <n v="3"/>
    <m/>
    <n v="9"/>
    <n v="5"/>
    <n v="24"/>
    <s v="Bibliotecas de la comunidad de Madrid"/>
    <m/>
    <m/>
    <n v="5"/>
    <n v="5"/>
    <n v="4"/>
    <n v="5"/>
    <m/>
    <n v="2"/>
    <m/>
    <m/>
    <m/>
    <m/>
    <m/>
    <n v="5"/>
    <n v="1"/>
    <n v="1"/>
    <n v="2"/>
    <n v="5"/>
    <n v="3"/>
    <n v="5"/>
    <n v="3"/>
    <x v="1"/>
    <n v="5"/>
    <n v="4"/>
    <n v="3"/>
    <n v="5"/>
    <n v="4"/>
    <n v="2"/>
    <n v="2"/>
    <s v="NO"/>
    <n v="4"/>
    <m/>
    <x v="1"/>
    <x v="3"/>
    <x v="3"/>
    <x v="1"/>
    <n v="5"/>
    <x v="0"/>
    <m/>
    <s v="NO"/>
    <s v="NO"/>
    <x v="1"/>
    <m/>
    <x v="2"/>
    <x v="1"/>
    <m/>
    <n v="4"/>
    <m/>
    <m/>
    <m/>
    <d v="2018-02-09T12:40:27"/>
    <s v="10.150.1.152"/>
  </r>
  <r>
    <x v="7"/>
    <s v="Humanidades"/>
    <n v="1"/>
    <n v="463"/>
    <m/>
    <m/>
    <n v="1"/>
    <n v="14"/>
    <m/>
    <n v="5"/>
    <n v="5"/>
    <m/>
    <n v="14"/>
    <n v="29"/>
    <n v="16"/>
    <m/>
    <m/>
    <m/>
    <n v="5"/>
    <n v="5"/>
    <n v="5"/>
    <n v="5"/>
    <m/>
    <n v="2"/>
    <n v="3"/>
    <m/>
    <m/>
    <m/>
    <m/>
    <n v="5"/>
    <n v="2"/>
    <n v="2"/>
    <n v="4"/>
    <n v="5"/>
    <n v="5"/>
    <n v="5"/>
    <n v="5"/>
    <x v="3"/>
    <n v="5"/>
    <n v="3"/>
    <n v="5"/>
    <n v="5"/>
    <n v="5"/>
    <n v="5"/>
    <n v="3"/>
    <s v="NO"/>
    <n v="5"/>
    <m/>
    <x v="1"/>
    <x v="3"/>
    <x v="3"/>
    <x v="1"/>
    <n v="5"/>
    <x v="3"/>
    <m/>
    <s v="NO"/>
    <s v="NO"/>
    <x v="1"/>
    <m/>
    <x v="2"/>
    <x v="1"/>
    <m/>
    <n v="5"/>
    <n v="3"/>
    <m/>
    <m/>
    <d v="2018-02-09T12:40:27"/>
    <s v="10.150.1.151"/>
  </r>
  <r>
    <x v="16"/>
    <s v="N/C"/>
    <e v="#N/A"/>
    <n v="464"/>
    <m/>
    <m/>
    <n v="1"/>
    <m/>
    <m/>
    <n v="4"/>
    <n v="3"/>
    <m/>
    <n v="6"/>
    <n v="10"/>
    <n v="8"/>
    <m/>
    <m/>
    <m/>
    <n v="3"/>
    <n v="2"/>
    <n v="3"/>
    <n v="2"/>
    <m/>
    <n v="2"/>
    <n v="3"/>
    <m/>
    <m/>
    <m/>
    <m/>
    <n v="4"/>
    <n v="1"/>
    <n v="3"/>
    <n v="2"/>
    <n v="3"/>
    <n v="3"/>
    <n v="4"/>
    <n v="4"/>
    <x v="1"/>
    <n v="2"/>
    <n v="1"/>
    <n v="1"/>
    <n v="2"/>
    <n v="3"/>
    <n v="1"/>
    <n v="4"/>
    <s v="NO"/>
    <n v="3"/>
    <m/>
    <x v="0"/>
    <x v="1"/>
    <x v="1"/>
    <x v="2"/>
    <n v="4"/>
    <x v="0"/>
    <m/>
    <s v="NO"/>
    <s v="NO"/>
    <x v="1"/>
    <m/>
    <x v="0"/>
    <x v="0"/>
    <m/>
    <n v="3"/>
    <n v="3"/>
    <m/>
    <m/>
    <d v="2018-02-09T12:40:44"/>
    <s v="10.150.1.152"/>
  </r>
  <r>
    <x v="16"/>
    <s v="N/C"/>
    <e v="#N/A"/>
    <n v="465"/>
    <m/>
    <m/>
    <n v="1"/>
    <m/>
    <m/>
    <n v="4"/>
    <n v="3"/>
    <m/>
    <n v="29"/>
    <n v="29"/>
    <n v="29"/>
    <m/>
    <m/>
    <m/>
    <n v="4"/>
    <n v="3"/>
    <n v="4"/>
    <n v="4"/>
    <n v="1"/>
    <n v="2"/>
    <m/>
    <m/>
    <m/>
    <m/>
    <m/>
    <n v="3"/>
    <n v="3"/>
    <n v="2"/>
    <n v="5"/>
    <n v="5"/>
    <n v="5"/>
    <n v="5"/>
    <n v="4"/>
    <x v="6"/>
    <n v="3"/>
    <n v="3"/>
    <n v="3"/>
    <n v="3"/>
    <n v="3"/>
    <n v="3"/>
    <n v="3"/>
    <s v="NO"/>
    <n v="3"/>
    <m/>
    <x v="3"/>
    <x v="2"/>
    <x v="2"/>
    <x v="0"/>
    <n v="5"/>
    <x v="3"/>
    <m/>
    <s v="NO"/>
    <s v="NO"/>
    <x v="1"/>
    <m/>
    <x v="0"/>
    <x v="0"/>
    <m/>
    <n v="3"/>
    <n v="3"/>
    <m/>
    <m/>
    <d v="2018-02-09T12:40:52"/>
    <s v="10.150.1.151"/>
  </r>
  <r>
    <x v="21"/>
    <s v="Ciencias Experimentales"/>
    <n v="2"/>
    <n v="466"/>
    <m/>
    <m/>
    <n v="1"/>
    <n v="17"/>
    <m/>
    <n v="4"/>
    <n v="3"/>
    <m/>
    <n v="17"/>
    <n v="29"/>
    <m/>
    <m/>
    <m/>
    <m/>
    <n v="4"/>
    <n v="4"/>
    <n v="4"/>
    <n v="4"/>
    <m/>
    <m/>
    <n v="3"/>
    <m/>
    <m/>
    <m/>
    <m/>
    <n v="2"/>
    <n v="1"/>
    <n v="1"/>
    <n v="1"/>
    <n v="4"/>
    <n v="5"/>
    <n v="5"/>
    <n v="1"/>
    <x v="0"/>
    <n v="3"/>
    <n v="3"/>
    <n v="3"/>
    <n v="4"/>
    <n v="3"/>
    <n v="4"/>
    <n v="4"/>
    <s v="SI"/>
    <n v="4"/>
    <m/>
    <x v="3"/>
    <x v="0"/>
    <x v="3"/>
    <x v="1"/>
    <n v="2"/>
    <x v="0"/>
    <m/>
    <s v="SI"/>
    <s v="NO"/>
    <x v="3"/>
    <m/>
    <x v="2"/>
    <x v="1"/>
    <m/>
    <n v="4"/>
    <n v="3"/>
    <m/>
    <s v="Sería útil ampliar el número de salas de trabajo en grupo"/>
    <d v="2018-02-09T12:41:00"/>
    <s v="10.150.1.151"/>
  </r>
  <r>
    <x v="17"/>
    <s v="Ciencias Experimentales"/>
    <n v="2"/>
    <n v="467"/>
    <m/>
    <m/>
    <n v="1"/>
    <n v="2"/>
    <m/>
    <n v="3"/>
    <n v="3"/>
    <m/>
    <n v="2"/>
    <m/>
    <m/>
    <m/>
    <m/>
    <m/>
    <n v="4"/>
    <n v="4"/>
    <n v="4"/>
    <n v="3"/>
    <m/>
    <m/>
    <m/>
    <m/>
    <m/>
    <m/>
    <m/>
    <n v="4"/>
    <n v="1"/>
    <n v="3"/>
    <n v="1"/>
    <n v="4"/>
    <n v="3"/>
    <n v="4"/>
    <n v="1"/>
    <x v="3"/>
    <n v="4"/>
    <n v="3"/>
    <n v="3"/>
    <n v="4"/>
    <n v="3"/>
    <n v="2"/>
    <n v="4"/>
    <s v="SI"/>
    <n v="4"/>
    <m/>
    <x v="3"/>
    <x v="2"/>
    <x v="0"/>
    <x v="0"/>
    <n v="4"/>
    <x v="2"/>
    <m/>
    <s v="SI"/>
    <s v="NO"/>
    <x v="1"/>
    <m/>
    <x v="0"/>
    <x v="0"/>
    <m/>
    <n v="4"/>
    <n v="3"/>
    <m/>
    <s v="Aviso a través del correo unos días antes de que expire el plazo de renovación o devolución de los préstamos. Esto podría evitar retrasos en la devolución.&lt;br&gt;&lt;br&gt;No he asistido a ningún curso porque formé parte del programa de mentorias y una gran parte de la información la recibí a través del mentor"/>
    <d v="2018-02-09T12:41:02"/>
    <s v="10.150.1.152"/>
  </r>
  <r>
    <x v="17"/>
    <s v="Ciencias Experimentales"/>
    <n v="2"/>
    <n v="468"/>
    <m/>
    <m/>
    <n v="1"/>
    <n v="2"/>
    <m/>
    <n v="5"/>
    <n v="3"/>
    <m/>
    <n v="2"/>
    <n v="7"/>
    <n v="18"/>
    <s v="A la biblioteca de mi cuidad: Biblioteca Municipal Miguel Hernández y Biblioteca Municipal Sancho Panza"/>
    <m/>
    <m/>
    <n v="4"/>
    <n v="3"/>
    <n v="2"/>
    <n v="2"/>
    <m/>
    <n v="2"/>
    <n v="3"/>
    <n v="4"/>
    <n v="4.1666666666666664E-2"/>
    <m/>
    <m/>
    <n v="4"/>
    <n v="2"/>
    <n v="1"/>
    <n v="4"/>
    <n v="5"/>
    <n v="5"/>
    <n v="5"/>
    <n v="4"/>
    <x v="6"/>
    <n v="3"/>
    <n v="4"/>
    <n v="1"/>
    <n v="2"/>
    <n v="1"/>
    <n v="1"/>
    <n v="3"/>
    <s v="NO"/>
    <n v="3"/>
    <m/>
    <x v="3"/>
    <x v="2"/>
    <x v="2"/>
    <x v="0"/>
    <n v="5"/>
    <x v="3"/>
    <m/>
    <s v="NO"/>
    <s v="NO"/>
    <x v="1"/>
    <m/>
    <x v="0"/>
    <x v="4"/>
    <m/>
    <n v="2"/>
    <n v="3"/>
    <m/>
    <s v="Lo primordial sería mantener el silencio en la biblioteca empezando por los bibliotecarios que hablar a voces y hacen bastante ruido."/>
    <d v="2018-02-09T12:41:04"/>
    <s v="10.150.1.152"/>
  </r>
  <r>
    <x v="13"/>
    <s v="Ciencias Sociales"/>
    <n v="3"/>
    <n v="469"/>
    <m/>
    <m/>
    <n v="2"/>
    <n v="26"/>
    <m/>
    <n v="3"/>
    <n v="4"/>
    <m/>
    <n v="26"/>
    <n v="9"/>
    <n v="15"/>
    <m/>
    <m/>
    <m/>
    <n v="4"/>
    <n v="3"/>
    <n v="2"/>
    <n v="3"/>
    <m/>
    <m/>
    <n v="3"/>
    <n v="4"/>
    <m/>
    <m/>
    <m/>
    <n v="4"/>
    <n v="2"/>
    <n v="2"/>
    <n v="2"/>
    <n v="3"/>
    <n v="4"/>
    <n v="3"/>
    <n v="3"/>
    <x v="1"/>
    <n v="2"/>
    <n v="4"/>
    <n v="3"/>
    <n v="3"/>
    <n v="4"/>
    <n v="2"/>
    <n v="2"/>
    <s v="SI"/>
    <n v="3"/>
    <m/>
    <x v="3"/>
    <x v="0"/>
    <x v="0"/>
    <x v="0"/>
    <n v="5"/>
    <x v="0"/>
    <m/>
    <s v="NO"/>
    <s v="NO"/>
    <x v="1"/>
    <m/>
    <x v="0"/>
    <x v="1"/>
    <m/>
    <n v="4"/>
    <n v="4"/>
    <m/>
    <s v="No he acudido a ningún curso porque, de los ofertados, ya conocía la información suficiente.&lt;br&gt;&lt;br&gt;Creo que debería ampliarse la biblioteca no solo en contenido, si no también el espacio físico. Zonas de lectura separada de la de estudio como tabtas otras bibliotecas, etc."/>
    <d v="2018-02-09T12:41:13"/>
    <s v="10.150.1.151"/>
  </r>
  <r>
    <x v="23"/>
    <s v="Ciencias Experimentales"/>
    <n v="2"/>
    <n v="470"/>
    <m/>
    <m/>
    <n v="1"/>
    <n v="10"/>
    <m/>
    <n v="4"/>
    <n v="3"/>
    <m/>
    <m/>
    <m/>
    <m/>
    <m/>
    <m/>
    <m/>
    <n v="5"/>
    <n v="4"/>
    <n v="5"/>
    <n v="5"/>
    <m/>
    <m/>
    <m/>
    <m/>
    <m/>
    <m/>
    <m/>
    <n v="3"/>
    <n v="3"/>
    <n v="3"/>
    <n v="2"/>
    <n v="5"/>
    <n v="5"/>
    <n v="5"/>
    <n v="5"/>
    <x v="5"/>
    <n v="4"/>
    <n v="3"/>
    <n v="4"/>
    <n v="4"/>
    <n v="4"/>
    <n v="3"/>
    <n v="4"/>
    <s v="NO"/>
    <n v="4"/>
    <m/>
    <x v="1"/>
    <x v="2"/>
    <x v="0"/>
    <x v="1"/>
    <n v="5"/>
    <x v="3"/>
    <m/>
    <s v="NO"/>
    <s v="NO"/>
    <x v="1"/>
    <m/>
    <x v="1"/>
    <x v="2"/>
    <m/>
    <n v="5"/>
    <n v="5"/>
    <m/>
    <m/>
    <d v="2018-02-09T12:41:13"/>
    <s v="10.150.1.152"/>
  </r>
  <r>
    <x v="5"/>
    <s v="Ciencias Sociales"/>
    <n v="3"/>
    <n v="471"/>
    <m/>
    <m/>
    <n v="1"/>
    <n v="4"/>
    <m/>
    <n v="3"/>
    <n v="3"/>
    <m/>
    <n v="4"/>
    <n v="29"/>
    <m/>
    <m/>
    <m/>
    <m/>
    <n v="4"/>
    <n v="3"/>
    <n v="3"/>
    <n v="4"/>
    <m/>
    <n v="2"/>
    <m/>
    <m/>
    <m/>
    <m/>
    <m/>
    <n v="2"/>
    <n v="2"/>
    <n v="2"/>
    <n v="2"/>
    <n v="5"/>
    <n v="3"/>
    <n v="3"/>
    <n v="3"/>
    <x v="4"/>
    <n v="3"/>
    <n v="4"/>
    <n v="4"/>
    <n v="4"/>
    <n v="4"/>
    <n v="3"/>
    <n v="4"/>
    <s v="NO"/>
    <n v="4"/>
    <m/>
    <x v="2"/>
    <x v="0"/>
    <x v="0"/>
    <x v="0"/>
    <n v="5"/>
    <x v="3"/>
    <m/>
    <s v="NO"/>
    <s v="NO"/>
    <x v="1"/>
    <m/>
    <x v="0"/>
    <x v="0"/>
    <m/>
    <n v="4"/>
    <n v="3"/>
    <m/>
    <m/>
    <d v="2018-02-09T12:41:15"/>
    <s v="10.150.1.151"/>
  </r>
  <r>
    <x v="12"/>
    <s v="Ciencias Experimentales"/>
    <n v="2"/>
    <n v="472"/>
    <m/>
    <m/>
    <n v="1"/>
    <n v="6"/>
    <m/>
    <n v="5"/>
    <n v="3"/>
    <m/>
    <n v="6"/>
    <m/>
    <m/>
    <s v="Biblioteca de Las Rozas de Madrid"/>
    <m/>
    <m/>
    <n v="5"/>
    <n v="4"/>
    <n v="5"/>
    <n v="5"/>
    <m/>
    <m/>
    <m/>
    <m/>
    <m/>
    <m/>
    <m/>
    <n v="4"/>
    <n v="2"/>
    <n v="2"/>
    <n v="5"/>
    <n v="5"/>
    <n v="4"/>
    <n v="5"/>
    <n v="2"/>
    <x v="1"/>
    <n v="4"/>
    <n v="4"/>
    <n v="3"/>
    <n v="5"/>
    <n v="3"/>
    <n v="3"/>
    <n v="4"/>
    <s v="NO"/>
    <n v="3"/>
    <m/>
    <x v="3"/>
    <x v="3"/>
    <x v="0"/>
    <x v="1"/>
    <n v="4"/>
    <x v="2"/>
    <m/>
    <s v="SI"/>
    <s v="NO"/>
    <x v="1"/>
    <m/>
    <x v="2"/>
    <x v="1"/>
    <m/>
    <n v="4"/>
    <n v="5"/>
    <m/>
    <s v="No he asistido a cursos de formación por falta de tiempo o coincidencia con horario de clases."/>
    <d v="2018-02-09T12:41:16"/>
    <s v="10.150.1.152"/>
  </r>
  <r>
    <x v="5"/>
    <s v="Ciencias Sociales"/>
    <n v="3"/>
    <n v="473"/>
    <m/>
    <m/>
    <n v="1"/>
    <n v="4"/>
    <m/>
    <n v="3"/>
    <n v="3"/>
    <m/>
    <n v="4"/>
    <n v="29"/>
    <m/>
    <m/>
    <m/>
    <m/>
    <n v="5"/>
    <n v="5"/>
    <n v="4"/>
    <n v="4"/>
    <m/>
    <n v="2"/>
    <m/>
    <m/>
    <m/>
    <m/>
    <m/>
    <n v="3"/>
    <n v="1"/>
    <n v="1"/>
    <n v="1"/>
    <n v="4"/>
    <n v="3"/>
    <n v="2"/>
    <n v="2"/>
    <x v="4"/>
    <n v="3"/>
    <n v="3"/>
    <n v="4"/>
    <n v="5"/>
    <n v="5"/>
    <n v="4"/>
    <n v="2"/>
    <s v="NO"/>
    <n v="4"/>
    <m/>
    <x v="1"/>
    <x v="0"/>
    <x v="3"/>
    <x v="1"/>
    <n v="5"/>
    <x v="3"/>
    <m/>
    <s v="NO"/>
    <s v="NO"/>
    <x v="1"/>
    <m/>
    <x v="2"/>
    <x v="1"/>
    <m/>
    <n v="5"/>
    <m/>
    <m/>
    <s v="No he asistido a ningún curso de formación de usuarios porque no he sido informada."/>
    <d v="2018-02-09T12:41:17"/>
    <s v="10.150.1.152"/>
  </r>
  <r>
    <x v="19"/>
    <s v="Ciencias Sociales"/>
    <n v="3"/>
    <n v="474"/>
    <m/>
    <m/>
    <n v="1"/>
    <n v="5"/>
    <m/>
    <n v="3"/>
    <n v="2"/>
    <m/>
    <n v="5"/>
    <n v="29"/>
    <m/>
    <m/>
    <m/>
    <m/>
    <n v="5"/>
    <n v="5"/>
    <n v="4"/>
    <n v="4"/>
    <m/>
    <n v="2"/>
    <m/>
    <m/>
    <m/>
    <m/>
    <m/>
    <n v="2"/>
    <n v="1"/>
    <n v="1"/>
    <n v="2"/>
    <n v="5"/>
    <n v="4"/>
    <n v="5"/>
    <n v="1"/>
    <x v="5"/>
    <n v="4"/>
    <n v="5"/>
    <n v="5"/>
    <n v="5"/>
    <n v="5"/>
    <n v="4"/>
    <n v="5"/>
    <s v="NO"/>
    <n v="4"/>
    <m/>
    <x v="1"/>
    <x v="2"/>
    <x v="3"/>
    <x v="1"/>
    <n v="5"/>
    <x v="3"/>
    <m/>
    <s v="NO"/>
    <s v="NO"/>
    <x v="1"/>
    <m/>
    <x v="2"/>
    <x v="1"/>
    <m/>
    <n v="5"/>
    <n v="4"/>
    <m/>
    <m/>
    <d v="2018-02-09T12:41:24"/>
    <s v="10.150.1.152"/>
  </r>
  <r>
    <x v="14"/>
    <s v="Humanidades"/>
    <n v="1"/>
    <n v="475"/>
    <m/>
    <m/>
    <n v="1"/>
    <n v="16"/>
    <m/>
    <n v="4"/>
    <n v="3"/>
    <m/>
    <n v="29"/>
    <n v="16"/>
    <n v="1"/>
    <m/>
    <m/>
    <m/>
    <n v="4"/>
    <n v="4"/>
    <n v="2"/>
    <n v="2"/>
    <m/>
    <n v="2"/>
    <n v="3"/>
    <m/>
    <m/>
    <m/>
    <m/>
    <n v="4"/>
    <n v="3"/>
    <n v="2"/>
    <n v="4"/>
    <n v="3"/>
    <n v="3"/>
    <n v="2"/>
    <n v="3"/>
    <x v="4"/>
    <n v="3"/>
    <n v="4"/>
    <n v="2"/>
    <n v="3"/>
    <n v="5"/>
    <n v="3"/>
    <n v="4"/>
    <s v="NO"/>
    <n v="4"/>
    <m/>
    <x v="0"/>
    <x v="1"/>
    <x v="1"/>
    <x v="2"/>
    <n v="3"/>
    <x v="1"/>
    <m/>
    <s v="SI"/>
    <s v="SI"/>
    <x v="3"/>
    <m/>
    <x v="0"/>
    <x v="2"/>
    <m/>
    <n v="3"/>
    <n v="3"/>
    <m/>
    <s v="Que se permita perdonar la penalización por demora de entrega en caso de 1-2 días."/>
    <d v="2018-02-09T12:41:32"/>
    <s v="10.150.1.152"/>
  </r>
  <r>
    <x v="6"/>
    <s v="Ciencias Sociales"/>
    <n v="3"/>
    <n v="476"/>
    <m/>
    <m/>
    <n v="1"/>
    <n v="9"/>
    <m/>
    <n v="3"/>
    <n v="4"/>
    <m/>
    <n v="9"/>
    <n v="29"/>
    <n v="15"/>
    <m/>
    <m/>
    <m/>
    <n v="5"/>
    <n v="5"/>
    <n v="4"/>
    <n v="4"/>
    <m/>
    <n v="2"/>
    <m/>
    <m/>
    <m/>
    <m/>
    <m/>
    <n v="4"/>
    <n v="4"/>
    <n v="4"/>
    <n v="3"/>
    <n v="4"/>
    <n v="3"/>
    <n v="5"/>
    <n v="3"/>
    <x v="0"/>
    <n v="4"/>
    <n v="5"/>
    <n v="4"/>
    <n v="4"/>
    <n v="5"/>
    <n v="5"/>
    <n v="5"/>
    <s v="NO"/>
    <n v="4"/>
    <m/>
    <x v="3"/>
    <x v="3"/>
    <x v="0"/>
    <x v="1"/>
    <n v="3"/>
    <x v="3"/>
    <m/>
    <s v="NO"/>
    <s v="NO"/>
    <x v="1"/>
    <m/>
    <x v="1"/>
    <x v="1"/>
    <m/>
    <n v="5"/>
    <n v="5"/>
    <m/>
    <m/>
    <d v="2018-02-09T12:41:34"/>
    <s v="10.150.1.152"/>
  </r>
  <r>
    <x v="24"/>
    <s v="Ciencias de la Salud"/>
    <n v="4"/>
    <n v="477"/>
    <m/>
    <m/>
    <n v="1"/>
    <n v="13"/>
    <m/>
    <n v="5"/>
    <n v="2"/>
    <m/>
    <n v="13"/>
    <n v="19"/>
    <n v="29"/>
    <m/>
    <m/>
    <m/>
    <n v="5"/>
    <n v="3"/>
    <n v="3"/>
    <n v="4"/>
    <n v="1"/>
    <m/>
    <m/>
    <m/>
    <m/>
    <m/>
    <m/>
    <n v="3"/>
    <n v="2"/>
    <n v="2"/>
    <n v="1"/>
    <n v="5"/>
    <n v="2"/>
    <n v="5"/>
    <n v="1"/>
    <x v="4"/>
    <n v="5"/>
    <n v="5"/>
    <n v="3"/>
    <n v="5"/>
    <n v="4"/>
    <n v="3"/>
    <n v="4"/>
    <s v="NO"/>
    <n v="4"/>
    <m/>
    <x v="1"/>
    <x v="0"/>
    <x v="3"/>
    <x v="1"/>
    <n v="5"/>
    <x v="0"/>
    <m/>
    <s v="NO"/>
    <s v="SI"/>
    <x v="2"/>
    <m/>
    <x v="2"/>
    <x v="1"/>
    <m/>
    <n v="4"/>
    <n v="3"/>
    <m/>
    <m/>
    <d v="2018-02-09T12:41:41"/>
    <s v="10.150.1.151"/>
  </r>
  <r>
    <x v="19"/>
    <s v="Ciencias Sociales"/>
    <n v="3"/>
    <n v="478"/>
    <m/>
    <m/>
    <n v="1"/>
    <n v="5"/>
    <m/>
    <n v="3"/>
    <n v="3"/>
    <m/>
    <n v="24"/>
    <n v="8"/>
    <m/>
    <s v="Biblioteca clínico San Carlos "/>
    <m/>
    <m/>
    <n v="2"/>
    <n v="2"/>
    <n v="4"/>
    <n v="2"/>
    <m/>
    <n v="2"/>
    <n v="3"/>
    <n v="4"/>
    <n v="0.10416666666666667"/>
    <m/>
    <m/>
    <n v="1"/>
    <n v="1"/>
    <n v="1"/>
    <n v="2"/>
    <n v="4"/>
    <n v="4"/>
    <n v="4"/>
    <n v="1"/>
    <x v="0"/>
    <n v="1"/>
    <n v="1"/>
    <n v="2"/>
    <n v="1"/>
    <n v="3"/>
    <n v="1"/>
    <n v="3"/>
    <s v="NO"/>
    <n v="1"/>
    <m/>
    <x v="5"/>
    <x v="4"/>
    <x v="5"/>
    <x v="4"/>
    <n v="1"/>
    <x v="1"/>
    <m/>
    <s v="NO"/>
    <s v="NO"/>
    <x v="1"/>
    <m/>
    <x v="5"/>
    <x v="5"/>
    <m/>
    <n v="3"/>
    <n v="3"/>
    <m/>
    <m/>
    <d v="2018-02-09T12:41:41"/>
    <s v="10.150.1.151"/>
  </r>
  <r>
    <x v="21"/>
    <s v="Ciencias Experimentales"/>
    <n v="2"/>
    <n v="479"/>
    <m/>
    <m/>
    <n v="1"/>
    <n v="17"/>
    <m/>
    <n v="3"/>
    <n v="4"/>
    <m/>
    <n v="17"/>
    <m/>
    <m/>
    <m/>
    <m/>
    <m/>
    <n v="4"/>
    <n v="5"/>
    <n v="4"/>
    <n v="4"/>
    <m/>
    <m/>
    <m/>
    <m/>
    <m/>
    <m/>
    <m/>
    <n v="4"/>
    <n v="1"/>
    <n v="1"/>
    <n v="1"/>
    <n v="4"/>
    <n v="4"/>
    <n v="3"/>
    <n v="1"/>
    <x v="4"/>
    <n v="5"/>
    <n v="4"/>
    <n v="5"/>
    <n v="4"/>
    <n v="3"/>
    <n v="2"/>
    <n v="3"/>
    <s v="NO"/>
    <n v="4"/>
    <m/>
    <x v="1"/>
    <x v="3"/>
    <x v="3"/>
    <x v="1"/>
    <n v="5"/>
    <x v="3"/>
    <m/>
    <s v="NO"/>
    <s v="NO"/>
    <x v="1"/>
    <m/>
    <x v="1"/>
    <x v="1"/>
    <m/>
    <n v="5"/>
    <m/>
    <m/>
    <s v="No he valorado la opción de hacer ningún curso. "/>
    <d v="2018-02-09T12:41:53"/>
    <s v="10.150.1.151"/>
  </r>
  <r>
    <x v="25"/>
    <s v="Ciencias Experimentales"/>
    <n v="2"/>
    <n v="480"/>
    <m/>
    <m/>
    <n v="2"/>
    <n v="8"/>
    <m/>
    <n v="4"/>
    <n v="4"/>
    <m/>
    <n v="8"/>
    <n v="29"/>
    <m/>
    <m/>
    <m/>
    <m/>
    <n v="5"/>
    <n v="3"/>
    <n v="3"/>
    <n v="3"/>
    <n v="1"/>
    <m/>
    <m/>
    <m/>
    <m/>
    <m/>
    <m/>
    <n v="4"/>
    <n v="2"/>
    <n v="2"/>
    <n v="2"/>
    <n v="4"/>
    <n v="4"/>
    <n v="5"/>
    <n v="1"/>
    <x v="3"/>
    <n v="4"/>
    <n v="4"/>
    <n v="3"/>
    <n v="4"/>
    <n v="4"/>
    <n v="3"/>
    <n v="3"/>
    <s v="NO"/>
    <n v="4"/>
    <m/>
    <x v="1"/>
    <x v="0"/>
    <x v="3"/>
    <x v="1"/>
    <n v="5"/>
    <x v="3"/>
    <m/>
    <s v="NO"/>
    <s v="NO"/>
    <x v="1"/>
    <m/>
    <x v="0"/>
    <x v="2"/>
    <m/>
    <n v="4"/>
    <n v="3"/>
    <m/>
    <m/>
    <d v="2018-02-09T12:41:57"/>
    <s v="10.150.1.151"/>
  </r>
  <r>
    <x v="14"/>
    <s v="Humanidades"/>
    <n v="1"/>
    <n v="481"/>
    <m/>
    <m/>
    <n v="2"/>
    <n v="16"/>
    <m/>
    <n v="3"/>
    <n v="4"/>
    <m/>
    <n v="1"/>
    <n v="16"/>
    <n v="29"/>
    <m/>
    <m/>
    <m/>
    <n v="5"/>
    <n v="5"/>
    <n v="4"/>
    <n v="4"/>
    <m/>
    <m/>
    <n v="3"/>
    <m/>
    <m/>
    <m/>
    <m/>
    <n v="5"/>
    <n v="3"/>
    <n v="2"/>
    <n v="4"/>
    <n v="5"/>
    <n v="5"/>
    <n v="4"/>
    <n v="1"/>
    <x v="4"/>
    <n v="5"/>
    <n v="4"/>
    <n v="4"/>
    <n v="5"/>
    <n v="4"/>
    <n v="3"/>
    <n v="3"/>
    <s v="NO"/>
    <n v="4"/>
    <m/>
    <x v="1"/>
    <x v="0"/>
    <x v="3"/>
    <x v="1"/>
    <n v="5"/>
    <x v="3"/>
    <m/>
    <s v="SI"/>
    <s v="NO"/>
    <x v="1"/>
    <m/>
    <x v="1"/>
    <x v="1"/>
    <m/>
    <n v="5"/>
    <n v="3"/>
    <m/>
    <m/>
    <d v="2018-02-09T12:42:19"/>
    <s v="10.150.1.151"/>
  </r>
  <r>
    <x v="12"/>
    <s v="Ciencias Experimentales"/>
    <n v="2"/>
    <n v="482"/>
    <m/>
    <m/>
    <n v="1"/>
    <n v="6"/>
    <m/>
    <n v="3"/>
    <n v="1"/>
    <m/>
    <m/>
    <m/>
    <m/>
    <m/>
    <m/>
    <m/>
    <n v="5"/>
    <n v="5"/>
    <n v="5"/>
    <n v="4"/>
    <n v="1"/>
    <m/>
    <m/>
    <m/>
    <m/>
    <m/>
    <m/>
    <n v="1"/>
    <n v="1"/>
    <n v="1"/>
    <n v="1"/>
    <n v="4"/>
    <n v="1"/>
    <n v="5"/>
    <n v="1"/>
    <x v="1"/>
    <n v="5"/>
    <n v="3"/>
    <n v="4"/>
    <n v="1"/>
    <n v="3"/>
    <n v="1"/>
    <n v="4"/>
    <s v="NO"/>
    <n v="4"/>
    <m/>
    <x v="5"/>
    <x v="0"/>
    <x v="0"/>
    <x v="5"/>
    <n v="4"/>
    <x v="3"/>
    <m/>
    <s v="NO"/>
    <s v="NO"/>
    <x v="1"/>
    <m/>
    <x v="5"/>
    <x v="5"/>
    <m/>
    <n v="3"/>
    <n v="2"/>
    <m/>
    <s v="Estoy muy descontento con el trato proporcionado por el personal de la biblioteca. Prefiero que se sustituyan por maquinas autoprestamo que no van a no devolverte el buenos dias, no te van a poner mala cara, no se van a reir de ti por no saber encontrar algo y seguro que mostraran mas interes en ayudarte que las personas que actualmente cubren el puesto. No son todos, pero probablemente todos menos uno si son asi. Una biblioteca tan bien estructurada y con tanto material ve mermada su calidad por la ineficiencia y la falta de interes y en muchas ocasiones de educacion de los encargados de la atencion al publico. Siempre que puedo evito ir a la biblioteca de fisicas: muchas veces encuentro los libros que busco en biologicas y geologias, matematicas o quimicas. Otras veces, para evitar el trato descortes y altanero he preferido comprarme los libros. Me parece lamentable."/>
    <d v="2018-02-09T12:42:22"/>
    <s v="10.150.1.151"/>
  </r>
  <r>
    <x v="6"/>
    <s v="Ciencias Sociales"/>
    <n v="3"/>
    <n v="483"/>
    <m/>
    <m/>
    <n v="2"/>
    <n v="9"/>
    <m/>
    <n v="4"/>
    <n v="4"/>
    <m/>
    <n v="9"/>
    <n v="15"/>
    <n v="29"/>
    <s v="Biblioteca Angel Gonzalez (Aluche) "/>
    <m/>
    <m/>
    <n v="5"/>
    <n v="5"/>
    <n v="4"/>
    <n v="4"/>
    <n v="1"/>
    <m/>
    <m/>
    <m/>
    <m/>
    <m/>
    <m/>
    <n v="4"/>
    <n v="2"/>
    <n v="2"/>
    <n v="4"/>
    <n v="4"/>
    <n v="5"/>
    <n v="4"/>
    <n v="2"/>
    <x v="4"/>
    <n v="4"/>
    <n v="4"/>
    <n v="3"/>
    <n v="5"/>
    <n v="4"/>
    <n v="5"/>
    <n v="3"/>
    <s v="SI"/>
    <n v="4"/>
    <m/>
    <x v="3"/>
    <x v="0"/>
    <x v="0"/>
    <x v="0"/>
    <n v="5"/>
    <x v="0"/>
    <m/>
    <s v="SI"/>
    <s v="NO"/>
    <x v="1"/>
    <m/>
    <x v="1"/>
    <x v="2"/>
    <m/>
    <n v="5"/>
    <n v="4"/>
    <m/>
    <m/>
    <d v="2018-02-09T12:42:23"/>
    <s v="10.150.1.152"/>
  </r>
  <r>
    <x v="24"/>
    <s v="Ciencias de la Salud"/>
    <n v="4"/>
    <n v="485"/>
    <m/>
    <m/>
    <n v="1"/>
    <n v="13"/>
    <m/>
    <n v="2"/>
    <n v="3"/>
    <m/>
    <n v="19"/>
    <n v="29"/>
    <m/>
    <s v="Sala de lectura del centro cultural galileo y del centro cultural conde duque"/>
    <m/>
    <m/>
    <n v="2"/>
    <n v="3"/>
    <n v="4"/>
    <n v="2"/>
    <m/>
    <n v="2"/>
    <n v="3"/>
    <m/>
    <n v="4.1666666666666664E-2"/>
    <m/>
    <m/>
    <n v="2"/>
    <n v="1"/>
    <n v="3"/>
    <n v="1"/>
    <n v="5"/>
    <n v="4"/>
    <n v="5"/>
    <n v="2"/>
    <x v="4"/>
    <n v="4"/>
    <n v="5"/>
    <n v="5"/>
    <n v="3"/>
    <n v="5"/>
    <n v="5"/>
    <n v="2"/>
    <s v="NO"/>
    <n v="4"/>
    <m/>
    <x v="3"/>
    <x v="2"/>
    <x v="1"/>
    <x v="2"/>
    <n v="3"/>
    <x v="2"/>
    <m/>
    <s v="SI"/>
    <s v="NO"/>
    <x v="1"/>
    <m/>
    <x v="0"/>
    <x v="0"/>
    <m/>
    <n v="4"/>
    <n v="3"/>
    <m/>
    <m/>
    <d v="2018-02-09T12:42:30"/>
    <s v="10.150.1.151"/>
  </r>
  <r>
    <x v="20"/>
    <s v="Ciencias de la Salud"/>
    <n v="4"/>
    <n v="486"/>
    <m/>
    <m/>
    <n v="1"/>
    <n v="20"/>
    <m/>
    <n v="4"/>
    <n v="4"/>
    <m/>
    <n v="29"/>
    <n v="20"/>
    <m/>
    <m/>
    <m/>
    <m/>
    <n v="4"/>
    <n v="5"/>
    <n v="3"/>
    <n v="3"/>
    <n v="1"/>
    <m/>
    <m/>
    <m/>
    <m/>
    <m/>
    <m/>
    <n v="2"/>
    <n v="3"/>
    <n v="1"/>
    <n v="1"/>
    <n v="5"/>
    <n v="4"/>
    <n v="1"/>
    <n v="1"/>
    <x v="4"/>
    <n v="4"/>
    <n v="4"/>
    <n v="4"/>
    <n v="3"/>
    <n v="4"/>
    <n v="3"/>
    <n v="5"/>
    <s v="NO"/>
    <n v="4"/>
    <m/>
    <x v="0"/>
    <x v="0"/>
    <x v="0"/>
    <x v="1"/>
    <n v="5"/>
    <x v="3"/>
    <m/>
    <s v="SI"/>
    <s v="NO"/>
    <x v="1"/>
    <m/>
    <x v="0"/>
    <x v="0"/>
    <m/>
    <n v="4"/>
    <n v="4"/>
    <m/>
    <m/>
    <d v="2018-02-09T12:42:40"/>
    <s v="10.150.1.151"/>
  </r>
  <r>
    <x v="14"/>
    <s v="Humanidades"/>
    <n v="1"/>
    <n v="487"/>
    <m/>
    <m/>
    <n v="1"/>
    <n v="16"/>
    <m/>
    <n v="3"/>
    <n v="3"/>
    <m/>
    <n v="16"/>
    <n v="29"/>
    <n v="14"/>
    <m/>
    <m/>
    <m/>
    <n v="5"/>
    <n v="5"/>
    <n v="5"/>
    <n v="3"/>
    <n v="1"/>
    <m/>
    <m/>
    <m/>
    <m/>
    <m/>
    <m/>
    <n v="4"/>
    <n v="4"/>
    <n v="1"/>
    <n v="1"/>
    <n v="5"/>
    <n v="5"/>
    <n v="5"/>
    <n v="1"/>
    <x v="4"/>
    <n v="4"/>
    <n v="5"/>
    <n v="5"/>
    <n v="4"/>
    <n v="5"/>
    <n v="4"/>
    <n v="4"/>
    <s v="SI"/>
    <n v="5"/>
    <m/>
    <x v="1"/>
    <x v="3"/>
    <x v="0"/>
    <x v="1"/>
    <n v="5"/>
    <x v="3"/>
    <m/>
    <s v="NO"/>
    <s v="NO"/>
    <x v="1"/>
    <m/>
    <x v="1"/>
    <x v="1"/>
    <m/>
    <n v="4"/>
    <n v="3"/>
    <m/>
    <s v="Recientemente se han perdido tres ejemplares de una de las estanterías y no los encuentran, no suele pasar pero siempre se puede mejorar. "/>
    <d v="2018-02-09T12:42:50"/>
    <s v="10.150.1.152"/>
  </r>
  <r>
    <x v="12"/>
    <s v="Ciencias Experimentales"/>
    <n v="2"/>
    <n v="488"/>
    <m/>
    <m/>
    <n v="1"/>
    <n v="6"/>
    <m/>
    <n v="4"/>
    <n v="3"/>
    <m/>
    <n v="6"/>
    <n v="8"/>
    <n v="2"/>
    <m/>
    <m/>
    <m/>
    <n v="4"/>
    <n v="3"/>
    <n v="3"/>
    <n v="3"/>
    <m/>
    <n v="2"/>
    <n v="3"/>
    <m/>
    <m/>
    <m/>
    <m/>
    <n v="4"/>
    <n v="1"/>
    <n v="1"/>
    <n v="4"/>
    <n v="5"/>
    <n v="5"/>
    <n v="4"/>
    <n v="1"/>
    <x v="6"/>
    <n v="4"/>
    <n v="4"/>
    <n v="3"/>
    <n v="3"/>
    <n v="3"/>
    <n v="3"/>
    <n v="3"/>
    <s v="NO"/>
    <n v="3"/>
    <m/>
    <x v="0"/>
    <x v="2"/>
    <x v="1"/>
    <x v="0"/>
    <n v="4"/>
    <x v="0"/>
    <m/>
    <s v="SI"/>
    <s v="SI"/>
    <x v="3"/>
    <m/>
    <x v="5"/>
    <x v="5"/>
    <m/>
    <n v="3"/>
    <n v="4"/>
    <m/>
    <m/>
    <d v="2018-02-09T12:42:51"/>
    <s v="10.150.1.151"/>
  </r>
  <r>
    <x v="19"/>
    <s v="Ciencias Sociales"/>
    <n v="3"/>
    <n v="489"/>
    <m/>
    <m/>
    <n v="2"/>
    <n v="5"/>
    <m/>
    <n v="3"/>
    <n v="3"/>
    <m/>
    <n v="5"/>
    <m/>
    <m/>
    <m/>
    <m/>
    <m/>
    <n v="4"/>
    <n v="5"/>
    <n v="4"/>
    <n v="4"/>
    <m/>
    <n v="2"/>
    <m/>
    <m/>
    <m/>
    <m/>
    <m/>
    <n v="3"/>
    <n v="1"/>
    <n v="2"/>
    <n v="2"/>
    <n v="5"/>
    <n v="4"/>
    <n v="5"/>
    <n v="3"/>
    <x v="3"/>
    <n v="4"/>
    <n v="4"/>
    <n v="4"/>
    <n v="5"/>
    <n v="5"/>
    <n v="4"/>
    <n v="4"/>
    <s v="NO"/>
    <n v="5"/>
    <m/>
    <x v="1"/>
    <x v="3"/>
    <x v="3"/>
    <x v="1"/>
    <n v="5"/>
    <x v="3"/>
    <m/>
    <s v="NO"/>
    <s v="NO"/>
    <x v="1"/>
    <m/>
    <x v="2"/>
    <x v="1"/>
    <m/>
    <n v="5"/>
    <n v="4"/>
    <m/>
    <s v="No he asistido q curso de formación de la biblioteca porque no tengo conocimiento sobre ellos. "/>
    <d v="2018-02-09T12:42:57"/>
    <s v="10.150.1.152"/>
  </r>
  <r>
    <x v="7"/>
    <s v="Humanidades"/>
    <n v="1"/>
    <n v="490"/>
    <m/>
    <m/>
    <n v="1"/>
    <n v="14"/>
    <m/>
    <n v="1"/>
    <n v="3"/>
    <m/>
    <n v="29"/>
    <m/>
    <m/>
    <s v="Biblioteca Municipal de Ciempozuelos"/>
    <m/>
    <m/>
    <n v="5"/>
    <n v="5"/>
    <n v="3"/>
    <n v="3"/>
    <m/>
    <m/>
    <m/>
    <m/>
    <m/>
    <m/>
    <m/>
    <n v="1"/>
    <n v="2"/>
    <n v="1"/>
    <n v="5"/>
    <n v="4"/>
    <n v="5"/>
    <n v="3"/>
    <n v="1"/>
    <x v="0"/>
    <n v="3"/>
    <n v="3"/>
    <n v="2"/>
    <n v="3"/>
    <n v="2"/>
    <n v="3"/>
    <n v="2"/>
    <s v="SI"/>
    <n v="3"/>
    <m/>
    <x v="0"/>
    <x v="2"/>
    <x v="1"/>
    <x v="2"/>
    <n v="3"/>
    <x v="2"/>
    <m/>
    <s v="NO"/>
    <s v="NO"/>
    <x v="1"/>
    <m/>
    <x v="1"/>
    <x v="0"/>
    <m/>
    <n v="4"/>
    <n v="3"/>
    <m/>
    <m/>
    <d v="2018-02-09T12:43:03"/>
    <s v="10.150.1.151"/>
  </r>
  <r>
    <x v="22"/>
    <s v="Humanidades"/>
    <n v="1"/>
    <n v="491"/>
    <m/>
    <m/>
    <n v="1"/>
    <n v="1"/>
    <m/>
    <n v="3"/>
    <n v="3"/>
    <m/>
    <n v="1"/>
    <n v="4"/>
    <n v="29"/>
    <m/>
    <m/>
    <m/>
    <n v="5"/>
    <n v="3"/>
    <n v="3"/>
    <n v="2"/>
    <m/>
    <n v="2"/>
    <m/>
    <m/>
    <m/>
    <m/>
    <m/>
    <n v="3"/>
    <n v="1"/>
    <n v="2"/>
    <n v="4"/>
    <n v="5"/>
    <n v="3"/>
    <n v="2"/>
    <n v="1"/>
    <x v="5"/>
    <n v="2"/>
    <n v="5"/>
    <n v="4"/>
    <n v="4"/>
    <n v="5"/>
    <n v="3"/>
    <n v="3"/>
    <s v="NO"/>
    <n v="4"/>
    <m/>
    <x v="1"/>
    <x v="3"/>
    <x v="3"/>
    <x v="1"/>
    <n v="5"/>
    <x v="3"/>
    <m/>
    <s v="NO"/>
    <m/>
    <x v="1"/>
    <m/>
    <x v="1"/>
    <x v="1"/>
    <m/>
    <n v="3"/>
    <n v="4"/>
    <m/>
    <s v="Hay muchos libros en la biblioteca de la facultad de bellas artes que necesitaríamos los de diseño (como de modelizacion 3D por ejemplo) pero que solo están disponibles en otra biblioteca, y eso nos dificulta un poco las cosas &lt;br&gt;Muchas gracias "/>
    <d v="2018-02-09T12:43:08"/>
    <s v="10.150.1.152"/>
  </r>
  <r>
    <x v="7"/>
    <s v="Humanidades"/>
    <n v="1"/>
    <n v="492"/>
    <m/>
    <m/>
    <n v="1"/>
    <n v="14"/>
    <m/>
    <n v="5"/>
    <n v="5"/>
    <m/>
    <n v="29"/>
    <n v="14"/>
    <n v="1"/>
    <m/>
    <m/>
    <m/>
    <n v="5"/>
    <n v="5"/>
    <n v="5"/>
    <n v="5"/>
    <n v="1"/>
    <m/>
    <m/>
    <m/>
    <m/>
    <m/>
    <m/>
    <n v="3"/>
    <n v="1"/>
    <n v="1"/>
    <n v="4"/>
    <n v="4"/>
    <n v="5"/>
    <n v="5"/>
    <n v="2"/>
    <x v="4"/>
    <n v="5"/>
    <n v="5"/>
    <n v="5"/>
    <n v="5"/>
    <n v="5"/>
    <n v="5"/>
    <n v="5"/>
    <s v="NO"/>
    <n v="5"/>
    <m/>
    <x v="1"/>
    <x v="3"/>
    <x v="3"/>
    <x v="1"/>
    <n v="5"/>
    <x v="3"/>
    <m/>
    <s v="NO"/>
    <s v="NO"/>
    <x v="1"/>
    <m/>
    <x v="2"/>
    <x v="0"/>
    <m/>
    <n v="4"/>
    <n v="3"/>
    <m/>
    <m/>
    <d v="2018-02-09T12:43:09"/>
    <s v="10.150.1.151"/>
  </r>
  <r>
    <x v="3"/>
    <s v="Ciencias Sociales"/>
    <n v="3"/>
    <n v="493"/>
    <m/>
    <m/>
    <n v="1"/>
    <n v="11"/>
    <m/>
    <n v="4"/>
    <n v="3"/>
    <m/>
    <n v="29"/>
    <n v="24"/>
    <n v="12"/>
    <m/>
    <m/>
    <m/>
    <n v="5"/>
    <n v="4"/>
    <n v="4"/>
    <n v="3"/>
    <m/>
    <n v="2"/>
    <n v="3"/>
    <m/>
    <m/>
    <m/>
    <m/>
    <n v="3"/>
    <n v="1"/>
    <n v="1"/>
    <n v="5"/>
    <n v="2"/>
    <n v="5"/>
    <n v="5"/>
    <n v="3"/>
    <x v="3"/>
    <n v="4"/>
    <n v="5"/>
    <n v="1"/>
    <n v="3"/>
    <n v="4"/>
    <n v="3"/>
    <n v="2"/>
    <s v="NO"/>
    <n v="3"/>
    <m/>
    <x v="3"/>
    <x v="4"/>
    <x v="2"/>
    <x v="1"/>
    <n v="5"/>
    <x v="3"/>
    <m/>
    <s v="NO"/>
    <s v="NO"/>
    <x v="1"/>
    <m/>
    <x v="0"/>
    <x v="4"/>
    <m/>
    <n v="3"/>
    <n v="3"/>
    <m/>
    <s v="PERIODO DE PRÉSTAMO MÁS PROLONGADO 15 DIAS NO SON SUFICIENTES.&lt;br&gt;UNA OFERTA MAS AMPLIA DE LIBROS ACTUALES ( HAY MUCHOS LIBROS PERO EN SU MAYORIA CON DISPOSICIONES DEROGADAS : INUTILES PARA EL ESTUDIO).&lt;br&gt;DIFICULTAD PARA PODER ACCEDER A LOS LIBROS ELECTRONICOS A TRAVES DE LA PAGINA WEB ARANZADI CON TU USUARIO ( CADA VEZ QUE HE INTENTADO DESCARGARME UN LIBRO ELECTRONICO PARA EL ESTUDIO ME HA SIDO IMPOSIBLE O FRANCAMENTE DIFICIL).&lt;br&gt;PERSONAL ACTUA DE FORMA INAPROPIADA CUANDO DEVUELVES UN LIBRO FUERA DE PLAZO "/>
    <d v="2018-02-09T12:43:34"/>
    <s v="10.150.1.151"/>
  </r>
  <r>
    <x v="12"/>
    <s v="Ciencias Experimentales"/>
    <n v="2"/>
    <n v="494"/>
    <m/>
    <m/>
    <n v="3"/>
    <n v="6"/>
    <m/>
    <n v="3"/>
    <n v="3"/>
    <m/>
    <n v="8"/>
    <n v="6"/>
    <m/>
    <m/>
    <m/>
    <m/>
    <n v="3"/>
    <n v="3"/>
    <n v="3"/>
    <n v="3"/>
    <m/>
    <n v="2"/>
    <m/>
    <m/>
    <m/>
    <m/>
    <m/>
    <n v="3"/>
    <n v="3"/>
    <n v="1"/>
    <n v="1"/>
    <n v="1"/>
    <n v="3"/>
    <n v="1"/>
    <n v="5"/>
    <x v="3"/>
    <n v="4"/>
    <n v="4"/>
    <n v="3"/>
    <n v="3"/>
    <n v="3"/>
    <n v="3"/>
    <n v="3"/>
    <s v="SI"/>
    <n v="3"/>
    <m/>
    <x v="0"/>
    <x v="2"/>
    <x v="1"/>
    <x v="2"/>
    <n v="3"/>
    <x v="2"/>
    <m/>
    <s v="SI"/>
    <s v="NO"/>
    <x v="1"/>
    <m/>
    <x v="0"/>
    <x v="0"/>
    <m/>
    <n v="3"/>
    <m/>
    <m/>
    <s v="No he asistido a ningún curso de formación porque no he sentido la necesidad. Siempre he encontrado el contenido que buscaba con relativa facilidad."/>
    <d v="2018-02-09T12:43:42"/>
    <s v="10.150.1.152"/>
  </r>
  <r>
    <x v="16"/>
    <s v="N/C"/>
    <e v="#N/A"/>
    <n v="495"/>
    <m/>
    <m/>
    <n v="1"/>
    <m/>
    <m/>
    <n v="4"/>
    <n v="5"/>
    <m/>
    <n v="22"/>
    <n v="18"/>
    <m/>
    <m/>
    <m/>
    <m/>
    <n v="3"/>
    <n v="5"/>
    <n v="5"/>
    <n v="3"/>
    <n v="1"/>
    <m/>
    <m/>
    <m/>
    <m/>
    <m/>
    <m/>
    <n v="4"/>
    <n v="1"/>
    <n v="5"/>
    <n v="1"/>
    <n v="4"/>
    <n v="2"/>
    <n v="4"/>
    <n v="1"/>
    <x v="6"/>
    <n v="4"/>
    <n v="5"/>
    <n v="5"/>
    <n v="4"/>
    <n v="4"/>
    <n v="4"/>
    <n v="4"/>
    <s v="SI"/>
    <n v="4"/>
    <m/>
    <x v="3"/>
    <x v="3"/>
    <x v="0"/>
    <x v="0"/>
    <n v="4"/>
    <x v="0"/>
    <m/>
    <s v="NO"/>
    <s v="NO"/>
    <x v="0"/>
    <m/>
    <x v="2"/>
    <x v="1"/>
    <m/>
    <n v="4"/>
    <n v="4"/>
    <m/>
    <m/>
    <d v="2018-02-09T12:43:42"/>
    <s v="10.150.1.152"/>
  </r>
  <r>
    <x v="17"/>
    <s v="Ciencias Experimentales"/>
    <n v="2"/>
    <n v="496"/>
    <m/>
    <m/>
    <n v="1"/>
    <n v="2"/>
    <m/>
    <n v="4"/>
    <n v="3"/>
    <m/>
    <n v="2"/>
    <n v="2"/>
    <n v="2"/>
    <m/>
    <m/>
    <m/>
    <n v="3"/>
    <n v="3"/>
    <n v="4"/>
    <n v="2"/>
    <n v="1"/>
    <m/>
    <m/>
    <m/>
    <m/>
    <m/>
    <m/>
    <n v="4"/>
    <n v="2"/>
    <n v="2"/>
    <n v="5"/>
    <n v="5"/>
    <n v="5"/>
    <n v="4"/>
    <n v="4"/>
    <x v="0"/>
    <n v="2"/>
    <n v="5"/>
    <n v="3"/>
    <n v="3"/>
    <n v="3"/>
    <n v="3"/>
    <n v="3"/>
    <s v="NO"/>
    <n v="2"/>
    <m/>
    <x v="1"/>
    <x v="4"/>
    <x v="5"/>
    <x v="1"/>
    <n v="4"/>
    <x v="0"/>
    <m/>
    <s v="SI"/>
    <s v="SI"/>
    <x v="3"/>
    <m/>
    <x v="0"/>
    <x v="0"/>
    <m/>
    <n v="2"/>
    <n v="3"/>
    <m/>
    <m/>
    <d v="2018-02-09T12:43:43"/>
    <s v="10.150.1.151"/>
  </r>
  <r>
    <x v="1"/>
    <s v="Ciencias de la Salud"/>
    <n v="4"/>
    <n v="497"/>
    <m/>
    <m/>
    <n v="1"/>
    <n v="18"/>
    <m/>
    <n v="5"/>
    <n v="3"/>
    <m/>
    <n v="18"/>
    <n v="29"/>
    <m/>
    <m/>
    <m/>
    <m/>
    <n v="4"/>
    <n v="5"/>
    <n v="5"/>
    <n v="4"/>
    <m/>
    <n v="2"/>
    <n v="3"/>
    <n v="4"/>
    <d v="1899-12-30T03:00:00"/>
    <m/>
    <m/>
    <n v="4"/>
    <n v="1"/>
    <n v="1"/>
    <n v="1"/>
    <n v="3"/>
    <n v="3"/>
    <n v="5"/>
    <n v="3"/>
    <x v="4"/>
    <n v="4"/>
    <n v="5"/>
    <n v="5"/>
    <n v="5"/>
    <n v="5"/>
    <n v="4"/>
    <n v="5"/>
    <s v="NO"/>
    <n v="4"/>
    <m/>
    <x v="1"/>
    <x v="3"/>
    <x v="3"/>
    <x v="1"/>
    <n v="5"/>
    <x v="3"/>
    <m/>
    <s v="NO"/>
    <s v="NO"/>
    <x v="1"/>
    <m/>
    <x v="2"/>
    <x v="1"/>
    <m/>
    <n v="5"/>
    <n v="4"/>
    <m/>
    <m/>
    <d v="2018-02-09T12:43:50"/>
    <s v="10.150.1.152"/>
  </r>
  <r>
    <x v="23"/>
    <s v="Ciencias Experimentales"/>
    <n v="2"/>
    <n v="498"/>
    <m/>
    <m/>
    <n v="1"/>
    <n v="10"/>
    <m/>
    <n v="5"/>
    <n v="3"/>
    <m/>
    <n v="10"/>
    <n v="29"/>
    <m/>
    <m/>
    <m/>
    <m/>
    <n v="3"/>
    <n v="3"/>
    <n v="3"/>
    <n v="3"/>
    <n v="1"/>
    <n v="2"/>
    <m/>
    <m/>
    <m/>
    <m/>
    <m/>
    <n v="3"/>
    <n v="1"/>
    <n v="2"/>
    <n v="1"/>
    <n v="4"/>
    <n v="2"/>
    <n v="5"/>
    <n v="2"/>
    <x v="1"/>
    <n v="3"/>
    <n v="4"/>
    <n v="3"/>
    <n v="4"/>
    <n v="3"/>
    <n v="3"/>
    <n v="4"/>
    <s v="SI"/>
    <n v="3"/>
    <m/>
    <x v="0"/>
    <x v="2"/>
    <x v="1"/>
    <x v="2"/>
    <n v="3"/>
    <x v="0"/>
    <m/>
    <s v="SI"/>
    <s v="NO"/>
    <x v="1"/>
    <m/>
    <x v="1"/>
    <x v="2"/>
    <m/>
    <n v="4"/>
    <n v="4"/>
    <m/>
    <m/>
    <d v="2018-02-09T12:43:58"/>
    <s v="10.150.1.152"/>
  </r>
  <r>
    <x v="0"/>
    <s v="Ciencias Sociales"/>
    <n v="3"/>
    <n v="499"/>
    <m/>
    <m/>
    <n v="1"/>
    <n v="24"/>
    <m/>
    <n v="3"/>
    <n v="3"/>
    <m/>
    <n v="24"/>
    <n v="11"/>
    <n v="29"/>
    <m/>
    <m/>
    <m/>
    <n v="4"/>
    <n v="3"/>
    <n v="3"/>
    <n v="4"/>
    <n v="1"/>
    <m/>
    <m/>
    <m/>
    <m/>
    <m/>
    <m/>
    <n v="4"/>
    <n v="1"/>
    <n v="4"/>
    <n v="4"/>
    <n v="5"/>
    <n v="2"/>
    <n v="5"/>
    <n v="1"/>
    <x v="5"/>
    <n v="4"/>
    <n v="4"/>
    <n v="4"/>
    <n v="5"/>
    <n v="4"/>
    <n v="4"/>
    <n v="4"/>
    <s v="NO"/>
    <n v="5"/>
    <m/>
    <x v="1"/>
    <x v="0"/>
    <x v="0"/>
    <x v="1"/>
    <n v="5"/>
    <x v="3"/>
    <m/>
    <s v="SI"/>
    <s v="NO"/>
    <x v="1"/>
    <m/>
    <x v="2"/>
    <x v="1"/>
    <m/>
    <n v="5"/>
    <n v="4"/>
    <m/>
    <s v="  No he hecho los cursos por falta de tiempo.&lt;br&gt;  Un saludo "/>
    <d v="2018-02-09T12:44:03"/>
    <s v="10.150.1.152"/>
  </r>
  <r>
    <x v="25"/>
    <s v="Ciencias Experimentales"/>
    <n v="2"/>
    <n v="500"/>
    <m/>
    <m/>
    <n v="2"/>
    <n v="8"/>
    <m/>
    <n v="4"/>
    <n v="2"/>
    <m/>
    <n v="8"/>
    <n v="29"/>
    <n v="10"/>
    <s v="E.T.S.I. Telecomunicaciones (UPM)"/>
    <m/>
    <m/>
    <n v="3"/>
    <n v="2"/>
    <n v="1"/>
    <n v="3"/>
    <n v="1"/>
    <m/>
    <m/>
    <m/>
    <m/>
    <m/>
    <m/>
    <n v="2"/>
    <n v="1"/>
    <n v="1"/>
    <n v="3"/>
    <n v="5"/>
    <n v="4"/>
    <n v="5"/>
    <n v="2"/>
    <x v="0"/>
    <n v="4"/>
    <n v="4"/>
    <n v="2"/>
    <n v="5"/>
    <n v="4"/>
    <n v="2"/>
    <n v="3"/>
    <s v="NO"/>
    <n v="4"/>
    <m/>
    <x v="3"/>
    <x v="2"/>
    <x v="1"/>
    <x v="1"/>
    <n v="5"/>
    <x v="3"/>
    <m/>
    <s v="NO"/>
    <s v="NO"/>
    <x v="1"/>
    <m/>
    <x v="2"/>
    <x v="1"/>
    <m/>
    <n v="3"/>
    <n v="3"/>
    <m/>
    <m/>
    <d v="2018-02-09T12:44:07"/>
    <s v="10.150.1.152"/>
  </r>
  <r>
    <x v="3"/>
    <s v="Ciencias Sociales"/>
    <n v="3"/>
    <n v="501"/>
    <m/>
    <m/>
    <n v="1"/>
    <n v="11"/>
    <m/>
    <n v="3"/>
    <n v="1"/>
    <m/>
    <n v="29"/>
    <m/>
    <m/>
    <m/>
    <m/>
    <m/>
    <n v="3"/>
    <n v="4"/>
    <n v="3"/>
    <n v="4"/>
    <n v="1"/>
    <m/>
    <m/>
    <m/>
    <m/>
    <m/>
    <m/>
    <n v="4"/>
    <n v="2"/>
    <n v="4"/>
    <n v="2"/>
    <n v="4"/>
    <n v="4"/>
    <n v="4"/>
    <n v="2"/>
    <x v="1"/>
    <n v="3"/>
    <n v="3"/>
    <n v="3"/>
    <n v="3"/>
    <n v="4"/>
    <n v="4"/>
    <n v="3"/>
    <s v="NO"/>
    <n v="3"/>
    <m/>
    <x v="3"/>
    <x v="2"/>
    <x v="1"/>
    <x v="0"/>
    <n v="4"/>
    <x v="0"/>
    <m/>
    <s v="NO"/>
    <s v="NO"/>
    <x v="1"/>
    <m/>
    <x v="0"/>
    <x v="2"/>
    <m/>
    <n v="3"/>
    <n v="3"/>
    <m/>
    <m/>
    <d v="2018-02-09T12:44:13"/>
    <s v="10.150.1.151"/>
  </r>
  <r>
    <x v="7"/>
    <s v="Humanidades"/>
    <n v="1"/>
    <n v="502"/>
    <m/>
    <m/>
    <n v="1"/>
    <n v="14"/>
    <m/>
    <n v="2"/>
    <n v="3"/>
    <m/>
    <n v="29"/>
    <n v="14"/>
    <n v="15"/>
    <m/>
    <m/>
    <m/>
    <n v="4"/>
    <n v="4"/>
    <n v="4"/>
    <n v="3"/>
    <m/>
    <n v="2"/>
    <m/>
    <m/>
    <m/>
    <m/>
    <m/>
    <n v="1"/>
    <n v="2"/>
    <n v="3"/>
    <n v="1"/>
    <n v="3"/>
    <n v="5"/>
    <n v="4"/>
    <n v="3"/>
    <x v="2"/>
    <n v="2"/>
    <n v="2"/>
    <n v="3"/>
    <n v="3"/>
    <n v="3"/>
    <n v="4"/>
    <n v="3"/>
    <s v="SI"/>
    <n v="3"/>
    <m/>
    <x v="4"/>
    <x v="5"/>
    <x v="4"/>
    <x v="3"/>
    <m/>
    <x v="4"/>
    <m/>
    <m/>
    <m/>
    <x v="1"/>
    <m/>
    <x v="3"/>
    <x v="3"/>
    <m/>
    <m/>
    <m/>
    <m/>
    <m/>
    <d v="2018-02-09T12:44:19"/>
    <s v="10.150.1.151"/>
  </r>
  <r>
    <x v="21"/>
    <s v="Ciencias Experimentales"/>
    <n v="2"/>
    <n v="503"/>
    <m/>
    <m/>
    <n v="1"/>
    <n v="17"/>
    <m/>
    <n v="4"/>
    <n v="2"/>
    <m/>
    <n v="17"/>
    <n v="29"/>
    <m/>
    <s v="Bibliotecas de la red de la Comunidad de Madrid"/>
    <m/>
    <m/>
    <n v="4"/>
    <n v="4"/>
    <n v="2"/>
    <n v="5"/>
    <m/>
    <n v="2"/>
    <m/>
    <m/>
    <m/>
    <m/>
    <m/>
    <n v="3"/>
    <n v="1"/>
    <n v="1"/>
    <n v="4"/>
    <n v="5"/>
    <n v="4"/>
    <n v="5"/>
    <n v="1"/>
    <x v="3"/>
    <n v="3"/>
    <n v="3"/>
    <n v="3"/>
    <n v="4"/>
    <n v="4"/>
    <m/>
    <n v="4"/>
    <s v="NO"/>
    <n v="3"/>
    <m/>
    <x v="1"/>
    <x v="4"/>
    <x v="3"/>
    <x v="1"/>
    <n v="5"/>
    <x v="3"/>
    <m/>
    <s v="NO"/>
    <s v="NO"/>
    <x v="1"/>
    <m/>
    <x v="0"/>
    <x v="1"/>
    <m/>
    <n v="3"/>
    <n v="3"/>
    <m/>
    <s v="Plazo mayor de los préstamos, con 15 días no te da tiempo (aunque puedas renovar hasta 1 mes y medio), en otras facultades el plazo es de un mes ampliable. Hay libros muy demandados de asignaturas troncales que es bastantee difícil encontrarlos porque están prestados muy a menudo. Entre eso y el plazo breve de los préstamos he tenido que comprar algún libro que estaba en la biblioteca."/>
    <d v="2018-02-09T12:44:20"/>
    <s v="10.150.1.151"/>
  </r>
  <r>
    <x v="6"/>
    <s v="Ciencias Sociales"/>
    <n v="3"/>
    <n v="504"/>
    <m/>
    <m/>
    <n v="1"/>
    <n v="9"/>
    <m/>
    <n v="4"/>
    <n v="4"/>
    <m/>
    <n v="9"/>
    <n v="5"/>
    <m/>
    <m/>
    <m/>
    <m/>
    <n v="5"/>
    <n v="5"/>
    <n v="4"/>
    <n v="5"/>
    <n v="1"/>
    <m/>
    <m/>
    <m/>
    <m/>
    <m/>
    <m/>
    <n v="3"/>
    <n v="1"/>
    <n v="3"/>
    <n v="4"/>
    <n v="5"/>
    <n v="5"/>
    <n v="4"/>
    <n v="2"/>
    <x v="5"/>
    <n v="4"/>
    <n v="4"/>
    <n v="4"/>
    <n v="5"/>
    <n v="5"/>
    <n v="4"/>
    <n v="5"/>
    <s v="NO"/>
    <n v="5"/>
    <m/>
    <x v="1"/>
    <x v="3"/>
    <x v="3"/>
    <x v="1"/>
    <n v="4"/>
    <x v="3"/>
    <m/>
    <s v="NO"/>
    <s v="NO"/>
    <x v="1"/>
    <m/>
    <x v="2"/>
    <x v="1"/>
    <m/>
    <n v="5"/>
    <m/>
    <m/>
    <m/>
    <d v="2018-02-09T12:44:30"/>
    <s v="10.150.1.151"/>
  </r>
  <r>
    <x v="19"/>
    <s v="Ciencias Sociales"/>
    <n v="3"/>
    <n v="505"/>
    <m/>
    <m/>
    <n v="1"/>
    <n v="5"/>
    <m/>
    <n v="3"/>
    <n v="3"/>
    <m/>
    <n v="5"/>
    <n v="20"/>
    <m/>
    <m/>
    <m/>
    <m/>
    <n v="4"/>
    <n v="4"/>
    <n v="3"/>
    <n v="4"/>
    <n v="1"/>
    <m/>
    <m/>
    <m/>
    <m/>
    <m/>
    <m/>
    <n v="3"/>
    <n v="3"/>
    <n v="2"/>
    <n v="5"/>
    <n v="5"/>
    <n v="3"/>
    <n v="5"/>
    <n v="2"/>
    <x v="1"/>
    <n v="4"/>
    <n v="3"/>
    <n v="4"/>
    <n v="2"/>
    <n v="4"/>
    <n v="4"/>
    <n v="5"/>
    <s v="NO"/>
    <n v="4"/>
    <m/>
    <x v="0"/>
    <x v="2"/>
    <x v="1"/>
    <x v="0"/>
    <n v="5"/>
    <x v="3"/>
    <m/>
    <s v="SI"/>
    <s v="SI"/>
    <x v="4"/>
    <m/>
    <x v="0"/>
    <x v="4"/>
    <m/>
    <n v="3"/>
    <n v="4"/>
    <m/>
    <m/>
    <d v="2018-02-09T12:44:30"/>
    <s v="10.150.1.151"/>
  </r>
  <r>
    <x v="6"/>
    <s v="Ciencias Sociales"/>
    <n v="3"/>
    <n v="506"/>
    <m/>
    <m/>
    <n v="1"/>
    <n v="9"/>
    <m/>
    <n v="3"/>
    <n v="3"/>
    <m/>
    <n v="9"/>
    <m/>
    <m/>
    <m/>
    <m/>
    <m/>
    <n v="4"/>
    <n v="4"/>
    <n v="4"/>
    <n v="4"/>
    <n v="1"/>
    <m/>
    <m/>
    <m/>
    <m/>
    <m/>
    <m/>
    <n v="3"/>
    <n v="1"/>
    <n v="1"/>
    <n v="5"/>
    <n v="4"/>
    <n v="4"/>
    <n v="4"/>
    <n v="2"/>
    <x v="1"/>
    <n v="4"/>
    <n v="4"/>
    <n v="3"/>
    <n v="4"/>
    <n v="4"/>
    <n v="3"/>
    <n v="4"/>
    <s v="NO"/>
    <n v="4"/>
    <m/>
    <x v="1"/>
    <x v="0"/>
    <x v="3"/>
    <x v="1"/>
    <n v="4"/>
    <x v="3"/>
    <m/>
    <s v="SI"/>
    <s v="SI"/>
    <x v="4"/>
    <m/>
    <x v="0"/>
    <x v="2"/>
    <m/>
    <n v="4"/>
    <n v="3"/>
    <m/>
    <m/>
    <d v="2018-02-09T12:44:35"/>
    <s v="10.150.1.151"/>
  </r>
  <r>
    <x v="18"/>
    <s v="Ciencias de la Salud"/>
    <n v="4"/>
    <n v="507"/>
    <m/>
    <m/>
    <n v="1"/>
    <n v="19"/>
    <m/>
    <n v="1"/>
    <n v="1"/>
    <m/>
    <m/>
    <m/>
    <m/>
    <m/>
    <m/>
    <m/>
    <n v="4"/>
    <n v="3"/>
    <n v="5"/>
    <n v="5"/>
    <m/>
    <n v="2"/>
    <m/>
    <n v="4"/>
    <n v="1"/>
    <m/>
    <m/>
    <m/>
    <m/>
    <m/>
    <m/>
    <m/>
    <m/>
    <m/>
    <m/>
    <x v="2"/>
    <m/>
    <m/>
    <m/>
    <m/>
    <m/>
    <m/>
    <m/>
    <m/>
    <m/>
    <m/>
    <x v="4"/>
    <x v="5"/>
    <x v="4"/>
    <x v="3"/>
    <m/>
    <x v="4"/>
    <m/>
    <s v="SI"/>
    <s v="SI"/>
    <x v="4"/>
    <m/>
    <x v="2"/>
    <x v="2"/>
    <m/>
    <n v="4"/>
    <n v="4"/>
    <m/>
    <m/>
    <d v="2018-02-09T12:44:40"/>
    <s v="10.150.1.152"/>
  </r>
  <r>
    <x v="12"/>
    <s v="Ciencias Experimentales"/>
    <n v="2"/>
    <n v="508"/>
    <m/>
    <m/>
    <n v="1"/>
    <n v="6"/>
    <m/>
    <n v="5"/>
    <n v="3"/>
    <m/>
    <n v="6"/>
    <n v="10"/>
    <m/>
    <m/>
    <m/>
    <m/>
    <n v="4"/>
    <n v="3"/>
    <n v="4"/>
    <n v="3"/>
    <n v="1"/>
    <n v="2"/>
    <m/>
    <m/>
    <m/>
    <m/>
    <m/>
    <n v="3"/>
    <n v="1"/>
    <n v="1"/>
    <n v="3"/>
    <n v="5"/>
    <n v="4"/>
    <n v="5"/>
    <n v="3"/>
    <x v="3"/>
    <n v="3"/>
    <n v="3"/>
    <n v="3"/>
    <n v="3"/>
    <n v="4"/>
    <n v="3"/>
    <n v="4"/>
    <s v="NO"/>
    <n v="3"/>
    <m/>
    <x v="2"/>
    <x v="0"/>
    <x v="0"/>
    <x v="0"/>
    <n v="4"/>
    <x v="3"/>
    <m/>
    <s v="NO"/>
    <s v="NO"/>
    <x v="1"/>
    <m/>
    <x v="5"/>
    <x v="5"/>
    <m/>
    <n v="3"/>
    <n v="3"/>
    <m/>
    <s v="Concretamente en la biblioteca de la facultad de ciencias físicas, el personal suele ser bastante desagradable"/>
    <d v="2018-02-09T12:44:41"/>
    <s v="10.150.1.151"/>
  </r>
  <r>
    <x v="23"/>
    <s v="Ciencias Experimentales"/>
    <n v="2"/>
    <n v="509"/>
    <m/>
    <m/>
    <n v="2"/>
    <n v="10"/>
    <m/>
    <n v="2"/>
    <n v="1"/>
    <m/>
    <n v="7"/>
    <n v="10"/>
    <n v="29"/>
    <s v="Biblioteca de la universidad Carlos III de Madrid"/>
    <m/>
    <m/>
    <n v="4"/>
    <n v="4"/>
    <n v="4"/>
    <n v="4"/>
    <m/>
    <m/>
    <m/>
    <n v="4"/>
    <n v="0.91666666666666663"/>
    <m/>
    <m/>
    <n v="3"/>
    <n v="2"/>
    <n v="3"/>
    <n v="1"/>
    <n v="4"/>
    <n v="5"/>
    <n v="3"/>
    <n v="4"/>
    <x v="5"/>
    <n v="4"/>
    <n v="4"/>
    <n v="2"/>
    <n v="5"/>
    <n v="3"/>
    <n v="3"/>
    <n v="2"/>
    <s v="NO"/>
    <n v="3"/>
    <m/>
    <x v="3"/>
    <x v="3"/>
    <x v="1"/>
    <x v="1"/>
    <n v="5"/>
    <x v="3"/>
    <m/>
    <s v="SI"/>
    <s v="SI"/>
    <x v="4"/>
    <m/>
    <x v="3"/>
    <x v="1"/>
    <m/>
    <n v="3"/>
    <n v="4"/>
    <m/>
    <m/>
    <d v="2018-02-09T12:44:44"/>
    <s v="10.150.1.151"/>
  </r>
  <r>
    <x v="14"/>
    <s v="Humanidades"/>
    <n v="1"/>
    <n v="510"/>
    <m/>
    <m/>
    <n v="1"/>
    <n v="16"/>
    <m/>
    <n v="4"/>
    <n v="4"/>
    <m/>
    <n v="16"/>
    <n v="29"/>
    <n v="1"/>
    <s v="Biblioteca Miguel Hernandez Villalba y Alfonso X Guadarrama"/>
    <m/>
    <m/>
    <n v="4"/>
    <n v="4"/>
    <n v="3"/>
    <n v="3"/>
    <m/>
    <n v="2"/>
    <m/>
    <m/>
    <m/>
    <m/>
    <m/>
    <n v="5"/>
    <n v="3"/>
    <n v="3"/>
    <n v="4"/>
    <n v="5"/>
    <n v="3"/>
    <n v="5"/>
    <n v="4"/>
    <x v="3"/>
    <n v="3"/>
    <n v="5"/>
    <n v="4"/>
    <n v="5"/>
    <n v="3"/>
    <n v="3"/>
    <n v="5"/>
    <s v="NO"/>
    <n v="5"/>
    <m/>
    <x v="1"/>
    <x v="3"/>
    <x v="0"/>
    <x v="2"/>
    <n v="4"/>
    <x v="3"/>
    <m/>
    <s v="NO"/>
    <s v="NO"/>
    <x v="1"/>
    <m/>
    <x v="0"/>
    <x v="2"/>
    <m/>
    <n v="4"/>
    <n v="3"/>
    <m/>
    <s v="Los estudiantes de Historia del arte hemos detectado que una gran mayoría de los libros que necesitamos, en ocasiones versados sobre asignaturas que tenemos casi de forma exclusiva como Museología están en la Biblioteca de la facultad de Bellas artes, y no hay ningun ejemplar en la nuestra. Por tanto, tenemos que desplazarnos a menudo y resulta molesto."/>
    <d v="2018-02-09T12:44:44"/>
    <s v="10.150.1.152"/>
  </r>
  <r>
    <x v="20"/>
    <s v="Ciencias de la Salud"/>
    <n v="4"/>
    <n v="511"/>
    <m/>
    <m/>
    <n v="1"/>
    <n v="20"/>
    <m/>
    <n v="4"/>
    <n v="4"/>
    <m/>
    <n v="20"/>
    <m/>
    <m/>
    <m/>
    <m/>
    <m/>
    <n v="5"/>
    <n v="5"/>
    <n v="4"/>
    <n v="3"/>
    <n v="1"/>
    <n v="2"/>
    <m/>
    <m/>
    <m/>
    <m/>
    <m/>
    <n v="4"/>
    <n v="4"/>
    <n v="2"/>
    <n v="1"/>
    <n v="5"/>
    <n v="4"/>
    <n v="5"/>
    <n v="1"/>
    <x v="1"/>
    <n v="4"/>
    <n v="5"/>
    <n v="5"/>
    <n v="4"/>
    <n v="5"/>
    <n v="4"/>
    <n v="5"/>
    <s v="NO"/>
    <n v="4"/>
    <m/>
    <x v="0"/>
    <x v="3"/>
    <x v="3"/>
    <x v="1"/>
    <n v="4"/>
    <x v="3"/>
    <m/>
    <s v="SI"/>
    <s v="SI"/>
    <x v="2"/>
    <m/>
    <x v="1"/>
    <x v="0"/>
    <m/>
    <n v="4"/>
    <n v="3"/>
    <m/>
    <s v="En mi caso, el único empleado de la biblioteca que me ayuda en los problemas con el escáner y ordenadores de forma eficiente es el que tiene el pelo canoso y con gafas, es genial, siempre es muy eficiente y simpático y te resuelve las dudas. Los demás en mi opinión deberían mejorar su amabilidad y eficacia"/>
    <d v="2018-02-09T12:44:52"/>
    <s v="10.150.1.151"/>
  </r>
  <r>
    <x v="6"/>
    <s v="Ciencias Sociales"/>
    <n v="3"/>
    <n v="512"/>
    <m/>
    <m/>
    <n v="1"/>
    <n v="9"/>
    <m/>
    <n v="4"/>
    <n v="3"/>
    <m/>
    <n v="9"/>
    <n v="29"/>
    <n v="26"/>
    <m/>
    <m/>
    <m/>
    <n v="2"/>
    <n v="3"/>
    <n v="2"/>
    <n v="3"/>
    <m/>
    <n v="2"/>
    <n v="3"/>
    <n v="4"/>
    <n v="6"/>
    <m/>
    <m/>
    <n v="5"/>
    <n v="3"/>
    <n v="3"/>
    <n v="4"/>
    <n v="3"/>
    <n v="1"/>
    <n v="1"/>
    <n v="1"/>
    <x v="0"/>
    <n v="3"/>
    <n v="3"/>
    <n v="2"/>
    <n v="5"/>
    <n v="4"/>
    <n v="1"/>
    <n v="1"/>
    <s v="NO"/>
    <n v="1"/>
    <m/>
    <x v="3"/>
    <x v="4"/>
    <x v="1"/>
    <x v="1"/>
    <n v="4"/>
    <x v="0"/>
    <m/>
    <s v="NO"/>
    <s v="NO"/>
    <x v="1"/>
    <m/>
    <x v="2"/>
    <x v="1"/>
    <m/>
    <n v="3"/>
    <n v="3"/>
    <m/>
    <s v="Necesitamos apliación de horarios de biblioteca y de manera fulndamental que estos sean 24 horas desde dos meses antes de la convocatoria. &lt;br&gt;Muy importante en las bibliotecas el problema con el aire acondicionado, tanto en Políticas como en la Zambrano."/>
    <d v="2018-02-09T12:44:52"/>
    <s v="10.150.1.152"/>
  </r>
  <r>
    <x v="21"/>
    <s v="Ciencias Experimentales"/>
    <n v="2"/>
    <n v="513"/>
    <m/>
    <m/>
    <n v="1"/>
    <n v="17"/>
    <m/>
    <n v="5"/>
    <n v="1"/>
    <m/>
    <n v="17"/>
    <n v="29"/>
    <m/>
    <m/>
    <m/>
    <m/>
    <n v="2"/>
    <n v="4"/>
    <n v="4"/>
    <n v="3"/>
    <m/>
    <n v="2"/>
    <m/>
    <m/>
    <m/>
    <m/>
    <m/>
    <n v="3"/>
    <n v="4"/>
    <n v="4"/>
    <n v="2"/>
    <n v="4"/>
    <n v="3"/>
    <n v="5"/>
    <n v="1"/>
    <x v="3"/>
    <n v="4"/>
    <n v="4"/>
    <n v="4"/>
    <n v="4"/>
    <n v="4"/>
    <n v="4"/>
    <n v="4"/>
    <s v="NO"/>
    <n v="3"/>
    <m/>
    <x v="1"/>
    <x v="2"/>
    <x v="1"/>
    <x v="2"/>
    <n v="3"/>
    <x v="2"/>
    <m/>
    <s v="NO"/>
    <s v="NO"/>
    <x v="3"/>
    <m/>
    <x v="1"/>
    <x v="2"/>
    <m/>
    <n v="4"/>
    <n v="3"/>
    <m/>
    <m/>
    <d v="2018-02-09T12:45:09"/>
    <s v="10.150.1.151"/>
  </r>
  <r>
    <x v="22"/>
    <s v="Humanidades"/>
    <n v="1"/>
    <n v="514"/>
    <m/>
    <m/>
    <n v="1"/>
    <n v="1"/>
    <m/>
    <n v="4"/>
    <n v="3"/>
    <m/>
    <n v="1"/>
    <n v="4"/>
    <n v="15"/>
    <m/>
    <m/>
    <m/>
    <n v="5"/>
    <n v="5"/>
    <n v="5"/>
    <n v="4"/>
    <m/>
    <m/>
    <n v="3"/>
    <m/>
    <m/>
    <m/>
    <m/>
    <n v="4"/>
    <n v="2"/>
    <n v="1"/>
    <n v="3"/>
    <n v="5"/>
    <n v="5"/>
    <n v="5"/>
    <n v="2"/>
    <x v="5"/>
    <n v="4"/>
    <n v="4"/>
    <n v="3"/>
    <n v="5"/>
    <n v="5"/>
    <n v="4"/>
    <n v="5"/>
    <s v="SI"/>
    <n v="3"/>
    <m/>
    <x v="1"/>
    <x v="1"/>
    <x v="1"/>
    <x v="1"/>
    <n v="5"/>
    <x v="3"/>
    <m/>
    <s v="NO"/>
    <s v="NO"/>
    <x v="3"/>
    <m/>
    <x v="2"/>
    <x v="1"/>
    <m/>
    <n v="5"/>
    <n v="3"/>
    <m/>
    <m/>
    <d v="2018-02-09T12:45:11"/>
    <s v="10.150.1.151"/>
  </r>
  <r>
    <x v="27"/>
    <n v="0"/>
    <n v="0"/>
    <n v="515"/>
    <m/>
    <m/>
    <n v="1"/>
    <n v="39"/>
    <m/>
    <n v="1"/>
    <n v="3"/>
    <m/>
    <m/>
    <m/>
    <m/>
    <m/>
    <m/>
    <m/>
    <n v="3"/>
    <n v="2"/>
    <m/>
    <n v="2"/>
    <m/>
    <m/>
    <n v="3"/>
    <m/>
    <m/>
    <m/>
    <m/>
    <m/>
    <m/>
    <m/>
    <m/>
    <m/>
    <m/>
    <m/>
    <m/>
    <x v="2"/>
    <m/>
    <m/>
    <m/>
    <m/>
    <m/>
    <m/>
    <m/>
    <m/>
    <m/>
    <m/>
    <x v="4"/>
    <x v="5"/>
    <x v="4"/>
    <x v="3"/>
    <m/>
    <x v="4"/>
    <m/>
    <m/>
    <m/>
    <x v="1"/>
    <m/>
    <x v="3"/>
    <x v="3"/>
    <m/>
    <m/>
    <m/>
    <m/>
    <m/>
    <d v="2018-02-09T12:45:12"/>
    <s v="10.150.1.151"/>
  </r>
  <r>
    <x v="19"/>
    <s v="Ciencias Sociales"/>
    <n v="3"/>
    <n v="516"/>
    <m/>
    <m/>
    <n v="1"/>
    <n v="5"/>
    <m/>
    <n v="4"/>
    <n v="3"/>
    <m/>
    <n v="5"/>
    <m/>
    <m/>
    <m/>
    <m/>
    <m/>
    <n v="4"/>
    <n v="4"/>
    <n v="2"/>
    <n v="3"/>
    <m/>
    <m/>
    <m/>
    <m/>
    <m/>
    <m/>
    <m/>
    <n v="4"/>
    <n v="1"/>
    <n v="1"/>
    <n v="1"/>
    <n v="5"/>
    <n v="5"/>
    <n v="5"/>
    <n v="1"/>
    <x v="3"/>
    <n v="4"/>
    <n v="3"/>
    <n v="5"/>
    <n v="5"/>
    <n v="5"/>
    <n v="2"/>
    <n v="3"/>
    <s v="NO"/>
    <n v="2"/>
    <m/>
    <x v="1"/>
    <x v="3"/>
    <x v="3"/>
    <x v="0"/>
    <n v="5"/>
    <x v="3"/>
    <m/>
    <s v="NO"/>
    <s v="NO"/>
    <x v="1"/>
    <m/>
    <x v="1"/>
    <x v="2"/>
    <m/>
    <n v="4"/>
    <n v="4"/>
    <m/>
    <s v="Mejora de las instalaciones de las aulas de trabajo en grupo con una adecuada climatización, la creación de alguna sala de trabajo en grupo que sea de índole privada bajo condición de reserva por parte del alumno, como ya hay en otras universidades, la instalación de nuevos puestos eléctricos en más mesas de la biblioteca para los aparatos eletrónicos de los alumnos."/>
    <d v="2018-02-09T12:45:19"/>
    <s v="10.150.1.152"/>
  </r>
  <r>
    <x v="6"/>
    <s v="Ciencias Sociales"/>
    <n v="3"/>
    <n v="517"/>
    <m/>
    <m/>
    <n v="1"/>
    <n v="9"/>
    <m/>
    <n v="3"/>
    <n v="3"/>
    <m/>
    <n v="9"/>
    <n v="26"/>
    <n v="20"/>
    <m/>
    <m/>
    <m/>
    <n v="5"/>
    <n v="4"/>
    <n v="5"/>
    <n v="5"/>
    <m/>
    <n v="2"/>
    <m/>
    <m/>
    <m/>
    <m/>
    <m/>
    <n v="3"/>
    <n v="1"/>
    <n v="2"/>
    <n v="4"/>
    <n v="5"/>
    <n v="4"/>
    <n v="5"/>
    <n v="1"/>
    <x v="1"/>
    <n v="5"/>
    <n v="5"/>
    <n v="5"/>
    <n v="5"/>
    <n v="4"/>
    <n v="4"/>
    <n v="5"/>
    <s v="SI"/>
    <n v="5"/>
    <m/>
    <x v="3"/>
    <x v="3"/>
    <x v="3"/>
    <x v="1"/>
    <n v="5"/>
    <x v="3"/>
    <m/>
    <s v="SI"/>
    <s v="NO"/>
    <x v="1"/>
    <m/>
    <x v="1"/>
    <x v="3"/>
    <m/>
    <n v="4"/>
    <m/>
    <m/>
    <m/>
    <d v="2018-02-09T12:45:20"/>
    <s v="10.150.1.152"/>
  </r>
  <r>
    <x v="4"/>
    <s v="Humanidades"/>
    <n v="1"/>
    <n v="518"/>
    <m/>
    <m/>
    <n v="3"/>
    <n v="12"/>
    <m/>
    <n v="4"/>
    <n v="4"/>
    <m/>
    <n v="12"/>
    <n v="4"/>
    <n v="29"/>
    <m/>
    <m/>
    <m/>
    <n v="3"/>
    <n v="3"/>
    <n v="3"/>
    <n v="3"/>
    <n v="1"/>
    <m/>
    <m/>
    <m/>
    <m/>
    <m/>
    <m/>
    <n v="4"/>
    <n v="3"/>
    <n v="2"/>
    <n v="4"/>
    <n v="3"/>
    <n v="4"/>
    <n v="3"/>
    <n v="4"/>
    <x v="1"/>
    <n v="4"/>
    <n v="4"/>
    <n v="3"/>
    <n v="3"/>
    <n v="4"/>
    <n v="3"/>
    <n v="4"/>
    <s v="NO"/>
    <n v="3"/>
    <m/>
    <x v="3"/>
    <x v="0"/>
    <x v="2"/>
    <x v="0"/>
    <n v="4"/>
    <x v="0"/>
    <m/>
    <s v="SI"/>
    <s v="SI"/>
    <x v="3"/>
    <m/>
    <x v="0"/>
    <x v="0"/>
    <m/>
    <n v="4"/>
    <n v="3"/>
    <m/>
    <m/>
    <d v="2018-02-09T12:45:23"/>
    <s v="10.150.1.152"/>
  </r>
  <r>
    <x v="12"/>
    <s v="Ciencias Experimentales"/>
    <n v="2"/>
    <n v="519"/>
    <m/>
    <m/>
    <n v="1"/>
    <n v="6"/>
    <m/>
    <n v="5"/>
    <n v="3"/>
    <m/>
    <n v="6"/>
    <m/>
    <m/>
    <s v="Biblioteca Jose Saramago Leganes"/>
    <m/>
    <m/>
    <n v="4"/>
    <n v="4"/>
    <n v="3"/>
    <n v="3"/>
    <m/>
    <n v="2"/>
    <m/>
    <n v="4"/>
    <n v="23"/>
    <m/>
    <m/>
    <n v="4"/>
    <n v="1"/>
    <n v="1"/>
    <n v="4"/>
    <n v="5"/>
    <n v="5"/>
    <n v="1"/>
    <n v="2"/>
    <x v="4"/>
    <n v="4"/>
    <n v="5"/>
    <n v="2"/>
    <n v="3"/>
    <n v="4"/>
    <n v="3"/>
    <n v="5"/>
    <s v="NO"/>
    <n v="3"/>
    <m/>
    <x v="3"/>
    <x v="0"/>
    <x v="0"/>
    <x v="1"/>
    <n v="5"/>
    <x v="3"/>
    <m/>
    <s v="NO"/>
    <s v="NO"/>
    <x v="1"/>
    <m/>
    <x v="1"/>
    <x v="1"/>
    <m/>
    <n v="4"/>
    <n v="4"/>
    <m/>
    <s v="A la hora de devolver un libro que no ha sido reservado por otra persona, ofrecer un poco de flexibilidad teniendoseen cuenta que hay veces que no podemos ir exclusivamente a la universidad a devolver un libro (en el caso de que, por ejemplo, no se tuviera clase un viernes)&lt;br&gt;Mas libros electronicos de los libros mas reservados por los estudiantes como puefe ser el Tipler en primero o el Griffiths, Pineda, Lopez en segundo."/>
    <d v="2018-02-09T12:45:44"/>
    <s v="10.150.1.151"/>
  </r>
  <r>
    <x v="14"/>
    <s v="Humanidades"/>
    <n v="1"/>
    <n v="520"/>
    <m/>
    <m/>
    <n v="1"/>
    <n v="16"/>
    <m/>
    <n v="4"/>
    <n v="5"/>
    <m/>
    <n v="16"/>
    <n v="29"/>
    <n v="14"/>
    <m/>
    <m/>
    <m/>
    <n v="4"/>
    <n v="5"/>
    <n v="5"/>
    <n v="4"/>
    <n v="1"/>
    <m/>
    <m/>
    <m/>
    <m/>
    <m/>
    <m/>
    <n v="5"/>
    <n v="2"/>
    <n v="2"/>
    <n v="1"/>
    <n v="5"/>
    <n v="5"/>
    <n v="5"/>
    <n v="2"/>
    <x v="5"/>
    <n v="3"/>
    <n v="4"/>
    <n v="4"/>
    <n v="2"/>
    <n v="4"/>
    <n v="2"/>
    <n v="4"/>
    <s v="NO"/>
    <n v="4"/>
    <m/>
    <x v="0"/>
    <x v="0"/>
    <x v="0"/>
    <x v="2"/>
    <n v="4"/>
    <x v="0"/>
    <m/>
    <s v="NO"/>
    <s v="NO"/>
    <x v="1"/>
    <m/>
    <x v="0"/>
    <x v="0"/>
    <m/>
    <n v="2"/>
    <n v="4"/>
    <m/>
    <m/>
    <d v="2018-02-09T12:45:56"/>
    <s v="10.150.1.151"/>
  </r>
  <r>
    <x v="15"/>
    <s v="Ciencias Experimentales"/>
    <n v="2"/>
    <n v="521"/>
    <m/>
    <m/>
    <n v="2"/>
    <n v="23"/>
    <m/>
    <n v="3"/>
    <n v="3"/>
    <m/>
    <n v="23"/>
    <n v="5"/>
    <m/>
    <m/>
    <m/>
    <m/>
    <n v="5"/>
    <n v="5"/>
    <n v="5"/>
    <n v="5"/>
    <m/>
    <m/>
    <n v="3"/>
    <m/>
    <m/>
    <m/>
    <m/>
    <n v="4"/>
    <n v="3"/>
    <n v="3"/>
    <n v="4"/>
    <n v="5"/>
    <n v="4"/>
    <n v="4"/>
    <n v="3"/>
    <x v="5"/>
    <n v="5"/>
    <n v="5"/>
    <n v="5"/>
    <n v="5"/>
    <n v="5"/>
    <n v="5"/>
    <n v="5"/>
    <s v="SI"/>
    <n v="5"/>
    <m/>
    <x v="1"/>
    <x v="3"/>
    <x v="3"/>
    <x v="1"/>
    <n v="5"/>
    <x v="3"/>
    <m/>
    <s v="SI"/>
    <s v="SI"/>
    <x v="4"/>
    <m/>
    <x v="2"/>
    <x v="1"/>
    <m/>
    <n v="5"/>
    <n v="5"/>
    <m/>
    <m/>
    <d v="2018-02-09T12:46:02"/>
    <s v="10.150.1.151"/>
  </r>
  <r>
    <x v="1"/>
    <s v="Ciencias de la Salud"/>
    <n v="4"/>
    <n v="522"/>
    <m/>
    <m/>
    <n v="1"/>
    <n v="18"/>
    <m/>
    <n v="4"/>
    <n v="2"/>
    <m/>
    <n v="29"/>
    <n v="18"/>
    <m/>
    <m/>
    <m/>
    <m/>
    <n v="5"/>
    <n v="4"/>
    <n v="5"/>
    <n v="5"/>
    <m/>
    <m/>
    <m/>
    <m/>
    <m/>
    <m/>
    <m/>
    <n v="3"/>
    <n v="1"/>
    <n v="3"/>
    <n v="1"/>
    <n v="4"/>
    <n v="3"/>
    <n v="4"/>
    <n v="2"/>
    <x v="5"/>
    <n v="4"/>
    <n v="4"/>
    <n v="4"/>
    <n v="4"/>
    <n v="4"/>
    <n v="4"/>
    <n v="4"/>
    <s v="SI"/>
    <n v="4"/>
    <m/>
    <x v="1"/>
    <x v="2"/>
    <x v="0"/>
    <x v="1"/>
    <n v="5"/>
    <x v="3"/>
    <m/>
    <s v="SI"/>
    <s v="NO"/>
    <x v="1"/>
    <m/>
    <x v="2"/>
    <x v="1"/>
    <m/>
    <n v="4"/>
    <n v="4"/>
    <m/>
    <m/>
    <d v="2018-02-09T12:46:14"/>
    <s v="10.150.1.152"/>
  </r>
  <r>
    <x v="21"/>
    <s v="Ciencias Experimentales"/>
    <n v="2"/>
    <n v="523"/>
    <m/>
    <m/>
    <n v="1"/>
    <n v="17"/>
    <m/>
    <n v="5"/>
    <n v="2"/>
    <m/>
    <n v="17"/>
    <n v="29"/>
    <n v="14"/>
    <m/>
    <m/>
    <m/>
    <n v="2"/>
    <n v="5"/>
    <n v="5"/>
    <n v="5"/>
    <m/>
    <n v="2"/>
    <n v="3"/>
    <n v="4"/>
    <n v="12"/>
    <m/>
    <m/>
    <n v="3"/>
    <n v="1"/>
    <n v="1"/>
    <n v="4"/>
    <n v="5"/>
    <n v="4"/>
    <n v="4"/>
    <n v="1"/>
    <x v="3"/>
    <n v="3"/>
    <n v="5"/>
    <n v="4"/>
    <n v="5"/>
    <n v="4"/>
    <n v="3"/>
    <n v="3"/>
    <s v="NO"/>
    <m/>
    <m/>
    <x v="1"/>
    <x v="0"/>
    <x v="3"/>
    <x v="1"/>
    <n v="4"/>
    <x v="2"/>
    <m/>
    <s v="NO"/>
    <s v="NO"/>
    <x v="1"/>
    <m/>
    <x v="3"/>
    <x v="3"/>
    <m/>
    <n v="4"/>
    <n v="3"/>
    <m/>
    <m/>
    <d v="2018-02-09T12:46:19"/>
    <s v="10.150.1.152"/>
  </r>
  <r>
    <x v="3"/>
    <s v="Ciencias Sociales"/>
    <n v="3"/>
    <n v="524"/>
    <m/>
    <m/>
    <n v="1"/>
    <n v="11"/>
    <m/>
    <n v="4"/>
    <n v="4"/>
    <m/>
    <n v="29"/>
    <n v="16"/>
    <m/>
    <m/>
    <m/>
    <m/>
    <n v="4"/>
    <n v="3"/>
    <n v="4"/>
    <n v="2"/>
    <m/>
    <m/>
    <n v="3"/>
    <n v="4"/>
    <m/>
    <m/>
    <m/>
    <n v="2"/>
    <n v="2"/>
    <n v="4"/>
    <n v="3"/>
    <n v="4"/>
    <n v="2"/>
    <n v="4"/>
    <n v="2"/>
    <x v="4"/>
    <n v="2"/>
    <n v="4"/>
    <n v="2"/>
    <n v="4"/>
    <n v="5"/>
    <n v="4"/>
    <n v="3"/>
    <s v="NO"/>
    <n v="4"/>
    <m/>
    <x v="3"/>
    <x v="2"/>
    <x v="1"/>
    <x v="1"/>
    <n v="3"/>
    <x v="3"/>
    <m/>
    <s v="SI"/>
    <s v="SI"/>
    <x v="4"/>
    <m/>
    <x v="1"/>
    <x v="4"/>
    <m/>
    <n v="4"/>
    <n v="4"/>
    <m/>
    <s v="Mejoraría la publicidad de los servicios y cursos que ofrece la biblioteca, como la formación en bases jurídicas y mejorar su inscripción o flexibilidad en estos "/>
    <d v="2018-02-09T12:46:19"/>
    <s v="10.150.1.151"/>
  </r>
  <r>
    <x v="16"/>
    <s v="N/C"/>
    <e v="#N/A"/>
    <n v="525"/>
    <m/>
    <m/>
    <n v="1"/>
    <m/>
    <m/>
    <n v="3"/>
    <n v="1"/>
    <m/>
    <n v="29"/>
    <m/>
    <m/>
    <m/>
    <m/>
    <m/>
    <n v="5"/>
    <n v="5"/>
    <n v="5"/>
    <n v="5"/>
    <m/>
    <m/>
    <m/>
    <n v="4"/>
    <m/>
    <m/>
    <m/>
    <n v="1"/>
    <n v="2"/>
    <n v="1"/>
    <n v="5"/>
    <n v="5"/>
    <n v="4"/>
    <n v="5"/>
    <n v="1"/>
    <x v="4"/>
    <n v="4"/>
    <n v="5"/>
    <n v="4"/>
    <n v="5"/>
    <n v="5"/>
    <n v="2"/>
    <n v="3"/>
    <s v="SI"/>
    <n v="4"/>
    <m/>
    <x v="0"/>
    <x v="2"/>
    <x v="0"/>
    <x v="5"/>
    <n v="2"/>
    <x v="1"/>
    <m/>
    <s v="NO"/>
    <s v="NO"/>
    <x v="1"/>
    <m/>
    <x v="4"/>
    <x v="2"/>
    <m/>
    <n v="5"/>
    <n v="4"/>
    <m/>
    <m/>
    <d v="2018-02-09T12:46:26"/>
    <s v="10.150.1.151"/>
  </r>
  <r>
    <x v="4"/>
    <s v="Humanidades"/>
    <n v="1"/>
    <n v="526"/>
    <m/>
    <m/>
    <n v="2"/>
    <n v="12"/>
    <m/>
    <n v="2"/>
    <n v="3"/>
    <m/>
    <n v="14"/>
    <n v="12"/>
    <n v="29"/>
    <m/>
    <m/>
    <m/>
    <n v="5"/>
    <n v="5"/>
    <n v="4"/>
    <n v="5"/>
    <m/>
    <n v="2"/>
    <m/>
    <m/>
    <m/>
    <m/>
    <m/>
    <n v="2"/>
    <n v="3"/>
    <n v="4"/>
    <n v="1"/>
    <n v="3"/>
    <n v="3"/>
    <n v="4"/>
    <n v="5"/>
    <x v="5"/>
    <n v="4"/>
    <n v="5"/>
    <n v="5"/>
    <n v="5"/>
    <n v="5"/>
    <n v="5"/>
    <n v="5"/>
    <s v="SI"/>
    <n v="4"/>
    <m/>
    <x v="1"/>
    <x v="3"/>
    <x v="3"/>
    <x v="1"/>
    <n v="5"/>
    <x v="3"/>
    <m/>
    <s v="SI"/>
    <s v="SI"/>
    <x v="5"/>
    <m/>
    <x v="2"/>
    <x v="1"/>
    <m/>
    <n v="5"/>
    <n v="4"/>
    <m/>
    <m/>
    <d v="2018-02-09T12:46:26"/>
    <s v="10.150.1.151"/>
  </r>
  <r>
    <x v="25"/>
    <s v="Ciencias Experimentales"/>
    <n v="2"/>
    <n v="527"/>
    <m/>
    <m/>
    <n v="1"/>
    <n v="8"/>
    <m/>
    <n v="4"/>
    <n v="3"/>
    <m/>
    <n v="8"/>
    <n v="6"/>
    <m/>
    <m/>
    <m/>
    <m/>
    <n v="4"/>
    <n v="3"/>
    <n v="5"/>
    <n v="4"/>
    <n v="1"/>
    <m/>
    <m/>
    <m/>
    <m/>
    <m/>
    <m/>
    <n v="4"/>
    <n v="1"/>
    <n v="1"/>
    <n v="1"/>
    <n v="4"/>
    <n v="4"/>
    <n v="4"/>
    <n v="1"/>
    <x v="3"/>
    <n v="4"/>
    <n v="5"/>
    <n v="4"/>
    <n v="5"/>
    <n v="4"/>
    <n v="4"/>
    <n v="4"/>
    <s v="SI"/>
    <n v="4"/>
    <m/>
    <x v="1"/>
    <x v="3"/>
    <x v="3"/>
    <x v="1"/>
    <n v="5"/>
    <x v="3"/>
    <m/>
    <s v="SI"/>
    <s v="SI"/>
    <x v="4"/>
    <m/>
    <x v="2"/>
    <x v="1"/>
    <m/>
    <n v="4"/>
    <n v="5"/>
    <m/>
    <m/>
    <d v="2018-02-09T12:46:27"/>
    <s v="10.150.1.152"/>
  </r>
  <r>
    <x v="16"/>
    <s v="N/C"/>
    <e v="#N/A"/>
    <n v="528"/>
    <m/>
    <m/>
    <n v="1"/>
    <m/>
    <m/>
    <n v="2"/>
    <n v="1"/>
    <m/>
    <n v="29"/>
    <n v="29"/>
    <n v="29"/>
    <m/>
    <m/>
    <m/>
    <n v="1"/>
    <n v="2"/>
    <n v="3"/>
    <n v="2"/>
    <n v="1"/>
    <n v="2"/>
    <n v="3"/>
    <m/>
    <m/>
    <m/>
    <m/>
    <m/>
    <m/>
    <m/>
    <m/>
    <m/>
    <m/>
    <m/>
    <m/>
    <x v="2"/>
    <m/>
    <m/>
    <m/>
    <m/>
    <m/>
    <m/>
    <m/>
    <m/>
    <m/>
    <m/>
    <x v="4"/>
    <x v="5"/>
    <x v="4"/>
    <x v="3"/>
    <m/>
    <x v="4"/>
    <m/>
    <m/>
    <m/>
    <x v="1"/>
    <m/>
    <x v="3"/>
    <x v="3"/>
    <m/>
    <n v="3"/>
    <n v="3"/>
    <m/>
    <m/>
    <d v="2018-02-09T12:46:28"/>
    <s v="10.150.1.151"/>
  </r>
  <r>
    <x v="4"/>
    <s v="Humanidades"/>
    <n v="1"/>
    <n v="529"/>
    <m/>
    <m/>
    <n v="2"/>
    <n v="12"/>
    <m/>
    <n v="5"/>
    <n v="5"/>
    <m/>
    <n v="20"/>
    <m/>
    <m/>
    <m/>
    <m/>
    <m/>
    <n v="3"/>
    <n v="5"/>
    <n v="5"/>
    <n v="3"/>
    <n v="1"/>
    <m/>
    <n v="3"/>
    <m/>
    <m/>
    <m/>
    <m/>
    <n v="4"/>
    <n v="5"/>
    <n v="4"/>
    <n v="4"/>
    <n v="3"/>
    <n v="5"/>
    <n v="1"/>
    <n v="4"/>
    <x v="0"/>
    <n v="4"/>
    <n v="4"/>
    <n v="4"/>
    <n v="4"/>
    <n v="3"/>
    <n v="3"/>
    <n v="3"/>
    <s v="NO"/>
    <n v="4"/>
    <m/>
    <x v="4"/>
    <x v="5"/>
    <x v="4"/>
    <x v="3"/>
    <m/>
    <x v="4"/>
    <m/>
    <m/>
    <m/>
    <x v="1"/>
    <m/>
    <x v="2"/>
    <x v="1"/>
    <m/>
    <n v="5"/>
    <n v="4"/>
    <m/>
    <m/>
    <d v="2018-02-09T12:46:30"/>
    <s v="10.150.1.151"/>
  </r>
  <r>
    <x v="9"/>
    <s v="Ciencias de la Salud"/>
    <n v="4"/>
    <n v="530"/>
    <m/>
    <m/>
    <n v="1"/>
    <n v="25"/>
    <m/>
    <n v="3"/>
    <n v="1"/>
    <m/>
    <n v="25"/>
    <m/>
    <m/>
    <m/>
    <m/>
    <m/>
    <n v="5"/>
    <n v="5"/>
    <n v="5"/>
    <n v="5"/>
    <m/>
    <m/>
    <n v="3"/>
    <m/>
    <m/>
    <m/>
    <m/>
    <n v="3"/>
    <n v="3"/>
    <n v="3"/>
    <n v="5"/>
    <n v="5"/>
    <n v="5"/>
    <n v="5"/>
    <n v="2"/>
    <x v="0"/>
    <n v="3"/>
    <n v="1"/>
    <n v="1"/>
    <n v="3"/>
    <n v="2"/>
    <n v="2"/>
    <n v="1"/>
    <s v="NO"/>
    <n v="1"/>
    <m/>
    <x v="1"/>
    <x v="0"/>
    <x v="1"/>
    <x v="1"/>
    <n v="5"/>
    <x v="3"/>
    <m/>
    <s v="NO"/>
    <s v="NO"/>
    <x v="1"/>
    <m/>
    <x v="2"/>
    <x v="1"/>
    <m/>
    <n v="4"/>
    <n v="3"/>
    <m/>
    <m/>
    <d v="2018-02-09T12:46:33"/>
    <s v="10.150.1.152"/>
  </r>
  <r>
    <x v="5"/>
    <s v="Ciencias Sociales"/>
    <n v="3"/>
    <n v="531"/>
    <m/>
    <m/>
    <n v="1"/>
    <n v="4"/>
    <m/>
    <n v="4"/>
    <n v="5"/>
    <m/>
    <n v="15"/>
    <n v="4"/>
    <n v="29"/>
    <s v="de la comunidad de Madrid"/>
    <m/>
    <m/>
    <n v="3"/>
    <n v="2"/>
    <n v="4"/>
    <n v="4"/>
    <m/>
    <m/>
    <n v="3"/>
    <m/>
    <m/>
    <m/>
    <m/>
    <n v="5"/>
    <n v="1"/>
    <n v="5"/>
    <n v="4"/>
    <n v="4"/>
    <n v="5"/>
    <n v="5"/>
    <n v="5"/>
    <x v="0"/>
    <n v="3"/>
    <n v="5"/>
    <n v="4"/>
    <n v="5"/>
    <n v="5"/>
    <n v="3"/>
    <n v="5"/>
    <s v="NO"/>
    <n v="4"/>
    <m/>
    <x v="1"/>
    <x v="0"/>
    <x v="3"/>
    <x v="1"/>
    <n v="5"/>
    <x v="3"/>
    <m/>
    <s v="SI"/>
    <s v="NO"/>
    <x v="1"/>
    <m/>
    <x v="1"/>
    <x v="1"/>
    <m/>
    <n v="4"/>
    <n v="5"/>
    <m/>
    <m/>
    <d v="2018-02-09T12:46:48"/>
    <s v="10.150.1.152"/>
  </r>
  <r>
    <x v="5"/>
    <s v="Ciencias Sociales"/>
    <n v="3"/>
    <n v="532"/>
    <m/>
    <m/>
    <n v="1"/>
    <n v="4"/>
    <m/>
    <n v="2"/>
    <n v="2"/>
    <m/>
    <m/>
    <m/>
    <m/>
    <m/>
    <m/>
    <m/>
    <n v="3"/>
    <n v="5"/>
    <n v="3"/>
    <n v="3"/>
    <m/>
    <n v="2"/>
    <m/>
    <m/>
    <m/>
    <m/>
    <m/>
    <n v="4"/>
    <n v="1"/>
    <n v="1"/>
    <n v="3"/>
    <n v="4"/>
    <n v="3"/>
    <n v="5"/>
    <n v="1"/>
    <x v="4"/>
    <n v="3"/>
    <n v="4"/>
    <n v="4"/>
    <n v="1"/>
    <n v="2"/>
    <n v="2"/>
    <n v="5"/>
    <s v="NO"/>
    <n v="2"/>
    <m/>
    <x v="2"/>
    <x v="3"/>
    <x v="3"/>
    <x v="1"/>
    <n v="5"/>
    <x v="3"/>
    <m/>
    <s v="NO"/>
    <s v="NO"/>
    <x v="1"/>
    <m/>
    <x v="4"/>
    <x v="4"/>
    <m/>
    <n v="3"/>
    <n v="3"/>
    <m/>
    <m/>
    <d v="2018-02-09T12:47:05"/>
    <s v="10.150.1.152"/>
  </r>
  <r>
    <x v="16"/>
    <s v="N/C"/>
    <e v="#N/A"/>
    <n v="533"/>
    <m/>
    <m/>
    <n v="1"/>
    <m/>
    <m/>
    <n v="5"/>
    <n v="4"/>
    <m/>
    <n v="29"/>
    <n v="14"/>
    <n v="15"/>
    <m/>
    <m/>
    <m/>
    <n v="3"/>
    <n v="5"/>
    <n v="5"/>
    <n v="5"/>
    <m/>
    <m/>
    <m/>
    <m/>
    <m/>
    <m/>
    <m/>
    <n v="5"/>
    <n v="1"/>
    <n v="1"/>
    <n v="4"/>
    <n v="5"/>
    <n v="2"/>
    <n v="5"/>
    <n v="1"/>
    <x v="1"/>
    <n v="4"/>
    <n v="5"/>
    <n v="5"/>
    <n v="5"/>
    <m/>
    <n v="3"/>
    <n v="2"/>
    <s v="SI"/>
    <n v="5"/>
    <m/>
    <x v="1"/>
    <x v="3"/>
    <x v="3"/>
    <x v="1"/>
    <n v="5"/>
    <x v="3"/>
    <m/>
    <s v="SI"/>
    <s v="NO"/>
    <x v="1"/>
    <m/>
    <x v="2"/>
    <x v="1"/>
    <m/>
    <n v="5"/>
    <n v="5"/>
    <m/>
    <m/>
    <d v="2018-02-09T12:47:17"/>
    <s v="10.150.1.152"/>
  </r>
  <r>
    <x v="14"/>
    <s v="Humanidades"/>
    <n v="1"/>
    <n v="534"/>
    <m/>
    <m/>
    <n v="2"/>
    <n v="16"/>
    <m/>
    <n v="5"/>
    <n v="3"/>
    <m/>
    <n v="16"/>
    <n v="1"/>
    <n v="29"/>
    <m/>
    <m/>
    <m/>
    <n v="3"/>
    <n v="5"/>
    <n v="4"/>
    <n v="4"/>
    <m/>
    <m/>
    <n v="3"/>
    <m/>
    <m/>
    <m/>
    <m/>
    <n v="5"/>
    <n v="4"/>
    <n v="4"/>
    <n v="4"/>
    <n v="4"/>
    <n v="4"/>
    <n v="4"/>
    <n v="3"/>
    <x v="4"/>
    <n v="5"/>
    <n v="5"/>
    <n v="4"/>
    <n v="4"/>
    <n v="5"/>
    <n v="3"/>
    <n v="5"/>
    <s v="NO"/>
    <n v="5"/>
    <m/>
    <x v="1"/>
    <x v="0"/>
    <x v="3"/>
    <x v="1"/>
    <n v="5"/>
    <x v="3"/>
    <m/>
    <s v="NO"/>
    <s v="NO"/>
    <x v="1"/>
    <m/>
    <x v="2"/>
    <x v="2"/>
    <m/>
    <n v="4"/>
    <n v="3"/>
    <m/>
    <m/>
    <d v="2018-02-09T12:47:23"/>
    <s v="10.150.1.151"/>
  </r>
  <r>
    <x v="3"/>
    <s v="Ciencias Sociales"/>
    <n v="3"/>
    <n v="535"/>
    <m/>
    <m/>
    <n v="1"/>
    <n v="11"/>
    <m/>
    <n v="4"/>
    <n v="3"/>
    <m/>
    <n v="29"/>
    <n v="11"/>
    <m/>
    <m/>
    <m/>
    <m/>
    <n v="3"/>
    <n v="2"/>
    <n v="3"/>
    <n v="2"/>
    <m/>
    <m/>
    <n v="3"/>
    <m/>
    <m/>
    <m/>
    <m/>
    <n v="4"/>
    <n v="1"/>
    <n v="1"/>
    <n v="5"/>
    <n v="5"/>
    <n v="3"/>
    <n v="4"/>
    <n v="2"/>
    <x v="0"/>
    <n v="2"/>
    <n v="3"/>
    <n v="1"/>
    <n v="2"/>
    <n v="2"/>
    <n v="1"/>
    <n v="1"/>
    <s v="NO"/>
    <n v="3"/>
    <m/>
    <x v="5"/>
    <x v="1"/>
    <x v="2"/>
    <x v="2"/>
    <n v="3"/>
    <x v="5"/>
    <m/>
    <s v="NO"/>
    <s v="SI"/>
    <x v="2"/>
    <m/>
    <x v="4"/>
    <x v="4"/>
    <m/>
    <n v="2"/>
    <n v="3"/>
    <m/>
    <m/>
    <d v="2018-02-09T12:47:31"/>
    <s v="10.150.1.152"/>
  </r>
  <r>
    <x v="11"/>
    <s v="Humanidades"/>
    <n v="1"/>
    <n v="536"/>
    <m/>
    <m/>
    <n v="1"/>
    <n v="15"/>
    <m/>
    <n v="2"/>
    <n v="3"/>
    <m/>
    <n v="15"/>
    <n v="28"/>
    <n v="29"/>
    <m/>
    <m/>
    <m/>
    <n v="4"/>
    <n v="4"/>
    <n v="4"/>
    <n v="3"/>
    <n v="1"/>
    <n v="2"/>
    <m/>
    <n v="4"/>
    <n v="8.3333333333333329E-2"/>
    <m/>
    <m/>
    <m/>
    <m/>
    <m/>
    <m/>
    <m/>
    <m/>
    <m/>
    <m/>
    <x v="2"/>
    <m/>
    <m/>
    <m/>
    <m/>
    <m/>
    <m/>
    <m/>
    <m/>
    <m/>
    <m/>
    <x v="4"/>
    <x v="5"/>
    <x v="4"/>
    <x v="3"/>
    <m/>
    <x v="4"/>
    <m/>
    <m/>
    <m/>
    <x v="1"/>
    <m/>
    <x v="3"/>
    <x v="3"/>
    <m/>
    <m/>
    <m/>
    <m/>
    <m/>
    <d v="2018-02-09T12:47:42"/>
    <s v="10.150.1.152"/>
  </r>
  <r>
    <x v="14"/>
    <s v="Humanidades"/>
    <n v="1"/>
    <n v="537"/>
    <m/>
    <m/>
    <n v="3"/>
    <n v="16"/>
    <m/>
    <n v="3"/>
    <n v="5"/>
    <m/>
    <n v="16"/>
    <m/>
    <m/>
    <s v="Biblioteca Nacional, Biblioteca del Museo del Prado"/>
    <m/>
    <m/>
    <n v="4"/>
    <n v="4"/>
    <n v="4"/>
    <n v="4"/>
    <m/>
    <m/>
    <n v="3"/>
    <m/>
    <m/>
    <m/>
    <m/>
    <n v="5"/>
    <n v="5"/>
    <n v="3"/>
    <n v="5"/>
    <n v="1"/>
    <n v="5"/>
    <n v="1"/>
    <n v="4"/>
    <x v="1"/>
    <n v="4"/>
    <n v="5"/>
    <n v="4"/>
    <n v="5"/>
    <n v="5"/>
    <n v="4"/>
    <n v="4"/>
    <s v="SI"/>
    <n v="4"/>
    <m/>
    <x v="1"/>
    <x v="0"/>
    <x v="0"/>
    <x v="1"/>
    <n v="5"/>
    <x v="3"/>
    <m/>
    <s v="SI"/>
    <s v="NO"/>
    <x v="1"/>
    <m/>
    <x v="2"/>
    <x v="1"/>
    <m/>
    <n v="4"/>
    <n v="4"/>
    <m/>
    <s v="Creo que la gestión y el trato de los trabajadores de la biblioteca de Geografía e Historia ha ido creciendo con el tiempo, es un lugar al que me resulta agradable acudir. El problema que le veo a la biblioteca de Geografía e Historia es que se está quedando un poco obsoleta, tanto en dispositivos como en fondos. Es una pena que una biblioteca tan potente no siga adquiriendo libros, creo que casi todo lo que entra es por donaciones. Para libros que se publican en España y que la biblioteca no compra, tengo que ir a la BNE, para libros extranjeros que que no compra, tengo que ir a la del Prado, y los libros extranjeros que no compra ni el Prado, me los tengo que comprar yo y suelen ser catálogos de exposiciones que rondan los 50-100€. Suelo pedirlos por préstamos interbibliotecario pero no me gusta saturarlos a peticiones. Sólo espero que la biblioteca reciba más fondos para que puedan comprar las novedades editoriales que van saliendo y que siga siendo una biblioteca de referencia para los investigadores."/>
    <d v="2018-02-09T12:48:09"/>
    <s v="10.150.1.152"/>
  </r>
  <r>
    <x v="20"/>
    <s v="Ciencias de la Salud"/>
    <n v="4"/>
    <n v="538"/>
    <m/>
    <m/>
    <n v="1"/>
    <n v="20"/>
    <m/>
    <n v="3"/>
    <n v="3"/>
    <m/>
    <n v="20"/>
    <n v="20"/>
    <n v="20"/>
    <m/>
    <m/>
    <m/>
    <n v="5"/>
    <n v="5"/>
    <n v="5"/>
    <n v="5"/>
    <m/>
    <n v="2"/>
    <m/>
    <n v="4"/>
    <n v="22"/>
    <m/>
    <m/>
    <n v="4"/>
    <n v="4"/>
    <n v="2"/>
    <n v="1"/>
    <n v="2"/>
    <n v="5"/>
    <n v="3"/>
    <n v="1"/>
    <x v="0"/>
    <n v="5"/>
    <n v="5"/>
    <n v="5"/>
    <n v="5"/>
    <n v="5"/>
    <n v="3"/>
    <n v="5"/>
    <s v="NO"/>
    <n v="5"/>
    <m/>
    <x v="1"/>
    <x v="3"/>
    <x v="3"/>
    <x v="1"/>
    <n v="5"/>
    <x v="3"/>
    <m/>
    <s v="SI"/>
    <s v="SI"/>
    <x v="5"/>
    <m/>
    <x v="2"/>
    <x v="2"/>
    <m/>
    <n v="5"/>
    <n v="4"/>
    <m/>
    <s v="Biblioteca de Psicologia: mas enchufes para moviles y ordenadores"/>
    <d v="2018-02-09T12:48:16"/>
    <s v="10.150.1.151"/>
  </r>
  <r>
    <x v="9"/>
    <s v="Ciencias de la Salud"/>
    <n v="4"/>
    <n v="539"/>
    <m/>
    <m/>
    <n v="1"/>
    <n v="25"/>
    <m/>
    <n v="4"/>
    <n v="3"/>
    <m/>
    <n v="25"/>
    <n v="29"/>
    <m/>
    <m/>
    <m/>
    <m/>
    <n v="4"/>
    <n v="4"/>
    <n v="4"/>
    <n v="4"/>
    <m/>
    <m/>
    <n v="3"/>
    <m/>
    <m/>
    <m/>
    <m/>
    <n v="2"/>
    <n v="2"/>
    <n v="2"/>
    <n v="4"/>
    <n v="5"/>
    <n v="3"/>
    <n v="5"/>
    <n v="1"/>
    <x v="1"/>
    <n v="4"/>
    <n v="4"/>
    <n v="4"/>
    <n v="4"/>
    <n v="4"/>
    <n v="4"/>
    <n v="4"/>
    <s v="NO"/>
    <n v="4"/>
    <m/>
    <x v="3"/>
    <x v="0"/>
    <x v="1"/>
    <x v="0"/>
    <n v="4"/>
    <x v="0"/>
    <m/>
    <s v="SI"/>
    <s v="NO"/>
    <x v="1"/>
    <m/>
    <x v="0"/>
    <x v="2"/>
    <m/>
    <n v="4"/>
    <n v="4"/>
    <m/>
    <m/>
    <d v="2018-02-09T12:48:17"/>
    <s v="10.150.1.152"/>
  </r>
  <r>
    <x v="1"/>
    <s v="Ciencias de la Salud"/>
    <n v="4"/>
    <n v="540"/>
    <m/>
    <m/>
    <n v="1"/>
    <n v="18"/>
    <m/>
    <n v="3"/>
    <n v="3"/>
    <m/>
    <n v="18"/>
    <m/>
    <m/>
    <s v="Biblioteca municipal Coslada "/>
    <m/>
    <m/>
    <n v="4"/>
    <n v="4"/>
    <n v="4"/>
    <n v="2"/>
    <m/>
    <n v="2"/>
    <n v="3"/>
    <m/>
    <m/>
    <m/>
    <m/>
    <n v="4"/>
    <n v="1"/>
    <n v="4"/>
    <n v="1"/>
    <n v="4"/>
    <n v="2"/>
    <n v="3"/>
    <n v="3"/>
    <x v="4"/>
    <n v="3"/>
    <n v="4"/>
    <n v="4"/>
    <n v="4"/>
    <n v="4"/>
    <n v="4"/>
    <n v="3"/>
    <s v="NO"/>
    <n v="3"/>
    <m/>
    <x v="1"/>
    <x v="0"/>
    <x v="0"/>
    <x v="1"/>
    <n v="5"/>
    <x v="3"/>
    <m/>
    <s v="SI"/>
    <s v="SI"/>
    <x v="4"/>
    <m/>
    <x v="1"/>
    <x v="2"/>
    <m/>
    <n v="4"/>
    <n v="3"/>
    <m/>
    <m/>
    <d v="2018-02-09T12:48:20"/>
    <s v="10.150.1.152"/>
  </r>
  <r>
    <x v="1"/>
    <s v="Ciencias de la Salud"/>
    <n v="4"/>
    <n v="541"/>
    <m/>
    <m/>
    <n v="1"/>
    <n v="18"/>
    <m/>
    <n v="5"/>
    <n v="3"/>
    <m/>
    <n v="18"/>
    <n v="29"/>
    <n v="7"/>
    <s v="ESIC, Biblioteca Pública Municipal José Hierro, Centro Sociocultural Miguel de Cervantes"/>
    <m/>
    <m/>
    <n v="3"/>
    <n v="4"/>
    <n v="3"/>
    <n v="3"/>
    <m/>
    <n v="2"/>
    <n v="3"/>
    <m/>
    <m/>
    <m/>
    <m/>
    <n v="2"/>
    <n v="2"/>
    <n v="2"/>
    <n v="2"/>
    <n v="3"/>
    <n v="5"/>
    <n v="2"/>
    <n v="3"/>
    <x v="0"/>
    <n v="4"/>
    <n v="2"/>
    <n v="3"/>
    <n v="3"/>
    <n v="4"/>
    <n v="4"/>
    <n v="4"/>
    <s v="NO"/>
    <n v="3"/>
    <m/>
    <x v="3"/>
    <x v="0"/>
    <x v="0"/>
    <x v="0"/>
    <n v="4"/>
    <x v="0"/>
    <m/>
    <s v="NO"/>
    <s v="NO"/>
    <x v="1"/>
    <m/>
    <x v="1"/>
    <x v="0"/>
    <m/>
    <n v="3"/>
    <n v="4"/>
    <m/>
    <s v="Creo que sería beneficioso para muchos alumnos que se ampliara el horario de la biblioteca, especialmente en época de exámenes."/>
    <d v="2018-02-09T12:48:31"/>
    <s v="10.150.1.152"/>
  </r>
  <r>
    <x v="13"/>
    <s v="Ciencias Sociales"/>
    <n v="3"/>
    <n v="542"/>
    <m/>
    <m/>
    <n v="1"/>
    <n v="26"/>
    <m/>
    <n v="3"/>
    <n v="3"/>
    <m/>
    <n v="26"/>
    <m/>
    <m/>
    <m/>
    <m/>
    <m/>
    <n v="5"/>
    <n v="4"/>
    <n v="5"/>
    <n v="4"/>
    <n v="1"/>
    <m/>
    <m/>
    <m/>
    <m/>
    <m/>
    <m/>
    <n v="3"/>
    <n v="1"/>
    <n v="1"/>
    <n v="5"/>
    <n v="5"/>
    <n v="3"/>
    <n v="3"/>
    <n v="5"/>
    <x v="1"/>
    <m/>
    <m/>
    <m/>
    <m/>
    <m/>
    <m/>
    <m/>
    <m/>
    <m/>
    <m/>
    <x v="1"/>
    <x v="3"/>
    <x v="3"/>
    <x v="1"/>
    <n v="5"/>
    <x v="3"/>
    <m/>
    <s v="NO"/>
    <s v="NO"/>
    <x v="1"/>
    <m/>
    <x v="2"/>
    <x v="1"/>
    <m/>
    <n v="4"/>
    <n v="4"/>
    <m/>
    <m/>
    <d v="2018-02-09T12:48:36"/>
    <s v="10.150.1.151"/>
  </r>
  <r>
    <x v="4"/>
    <s v="Humanidades"/>
    <n v="1"/>
    <n v="543"/>
    <m/>
    <m/>
    <n v="1"/>
    <n v="12"/>
    <m/>
    <n v="3"/>
    <n v="3"/>
    <m/>
    <n v="12"/>
    <n v="29"/>
    <m/>
    <m/>
    <m/>
    <m/>
    <n v="3"/>
    <n v="4"/>
    <n v="4"/>
    <n v="4"/>
    <m/>
    <n v="2"/>
    <m/>
    <m/>
    <m/>
    <m/>
    <m/>
    <n v="4"/>
    <n v="4"/>
    <n v="4"/>
    <n v="4"/>
    <n v="3"/>
    <n v="5"/>
    <n v="5"/>
    <n v="5"/>
    <x v="1"/>
    <n v="5"/>
    <n v="5"/>
    <n v="4"/>
    <n v="5"/>
    <n v="4"/>
    <n v="4"/>
    <n v="4"/>
    <s v="SI"/>
    <n v="4"/>
    <m/>
    <x v="3"/>
    <x v="0"/>
    <x v="5"/>
    <x v="0"/>
    <n v="4"/>
    <x v="3"/>
    <m/>
    <s v="NO"/>
    <s v="NO"/>
    <x v="1"/>
    <m/>
    <x v="1"/>
    <x v="2"/>
    <m/>
    <n v="4"/>
    <n v="4"/>
    <m/>
    <m/>
    <d v="2018-02-09T12:48:36"/>
    <s v="10.150.1.151"/>
  </r>
  <r>
    <x v="12"/>
    <s v="Ciencias Experimentales"/>
    <n v="2"/>
    <n v="544"/>
    <m/>
    <m/>
    <n v="3"/>
    <n v="6"/>
    <m/>
    <n v="1"/>
    <n v="5"/>
    <m/>
    <m/>
    <m/>
    <m/>
    <m/>
    <m/>
    <m/>
    <n v="5"/>
    <n v="5"/>
    <n v="4"/>
    <n v="4"/>
    <m/>
    <m/>
    <m/>
    <m/>
    <m/>
    <m/>
    <m/>
    <n v="1"/>
    <n v="5"/>
    <n v="5"/>
    <n v="5"/>
    <m/>
    <n v="5"/>
    <m/>
    <n v="5"/>
    <x v="3"/>
    <n v="4"/>
    <m/>
    <n v="4"/>
    <m/>
    <m/>
    <m/>
    <m/>
    <s v="NO"/>
    <n v="4"/>
    <m/>
    <x v="4"/>
    <x v="5"/>
    <x v="4"/>
    <x v="3"/>
    <m/>
    <x v="4"/>
    <m/>
    <s v="SI"/>
    <m/>
    <x v="5"/>
    <m/>
    <x v="2"/>
    <x v="1"/>
    <m/>
    <n v="5"/>
    <n v="5"/>
    <m/>
    <m/>
    <d v="2018-02-09T12:48:47"/>
    <s v="10.150.1.152"/>
  </r>
  <r>
    <x v="19"/>
    <s v="Ciencias Sociales"/>
    <n v="3"/>
    <n v="545"/>
    <m/>
    <m/>
    <n v="3"/>
    <n v="5"/>
    <m/>
    <n v="5"/>
    <n v="5"/>
    <m/>
    <n v="5"/>
    <n v="24"/>
    <m/>
    <s v="UAM -  F CCEE"/>
    <m/>
    <m/>
    <n v="4"/>
    <n v="4"/>
    <n v="3"/>
    <n v="4"/>
    <n v="1"/>
    <m/>
    <m/>
    <m/>
    <m/>
    <m/>
    <m/>
    <n v="3"/>
    <n v="5"/>
    <n v="5"/>
    <n v="3"/>
    <n v="5"/>
    <n v="4"/>
    <n v="1"/>
    <n v="4"/>
    <x v="5"/>
    <n v="4"/>
    <n v="4"/>
    <n v="5"/>
    <n v="5"/>
    <n v="4"/>
    <n v="4"/>
    <n v="4"/>
    <s v="SI"/>
    <n v="3"/>
    <m/>
    <x v="3"/>
    <x v="2"/>
    <x v="0"/>
    <x v="0"/>
    <n v="4"/>
    <x v="0"/>
    <m/>
    <m/>
    <s v="SI"/>
    <x v="5"/>
    <m/>
    <x v="2"/>
    <x v="1"/>
    <m/>
    <n v="4"/>
    <n v="4"/>
    <m/>
    <m/>
    <d v="2018-02-09T12:48:51"/>
    <s v="10.150.1.151"/>
  </r>
  <r>
    <x v="7"/>
    <s v="Humanidades"/>
    <n v="1"/>
    <n v="546"/>
    <m/>
    <m/>
    <n v="2"/>
    <n v="14"/>
    <m/>
    <n v="4"/>
    <n v="5"/>
    <m/>
    <n v="29"/>
    <n v="14"/>
    <n v="16"/>
    <m/>
    <m/>
    <m/>
    <n v="5"/>
    <n v="4"/>
    <n v="3"/>
    <n v="3"/>
    <m/>
    <m/>
    <n v="3"/>
    <m/>
    <m/>
    <m/>
    <m/>
    <n v="1"/>
    <n v="1"/>
    <n v="1"/>
    <n v="5"/>
    <n v="5"/>
    <n v="5"/>
    <n v="5"/>
    <m/>
    <x v="4"/>
    <n v="3"/>
    <n v="3"/>
    <n v="3"/>
    <n v="2"/>
    <n v="5"/>
    <n v="3"/>
    <n v="5"/>
    <s v="SI"/>
    <n v="4"/>
    <m/>
    <x v="2"/>
    <x v="1"/>
    <x v="5"/>
    <x v="1"/>
    <n v="5"/>
    <x v="3"/>
    <m/>
    <s v="NO"/>
    <s v="NO"/>
    <x v="1"/>
    <m/>
    <x v="0"/>
    <x v="4"/>
    <m/>
    <n v="4"/>
    <n v="4"/>
    <m/>
    <m/>
    <d v="2018-02-09T12:48:52"/>
    <s v="10.150.1.152"/>
  </r>
  <r>
    <x v="4"/>
    <s v="Humanidades"/>
    <n v="1"/>
    <n v="547"/>
    <m/>
    <m/>
    <n v="1"/>
    <n v="12"/>
    <m/>
    <n v="3"/>
    <n v="2"/>
    <m/>
    <n v="29"/>
    <n v="12"/>
    <m/>
    <m/>
    <m/>
    <m/>
    <n v="3"/>
    <n v="3"/>
    <n v="3"/>
    <n v="2"/>
    <m/>
    <m/>
    <n v="3"/>
    <n v="4"/>
    <m/>
    <m/>
    <m/>
    <n v="3"/>
    <n v="1"/>
    <n v="1"/>
    <n v="5"/>
    <n v="5"/>
    <n v="4"/>
    <n v="3"/>
    <n v="1"/>
    <x v="1"/>
    <n v="3"/>
    <n v="3"/>
    <n v="3"/>
    <n v="4"/>
    <n v="4"/>
    <n v="4"/>
    <n v="4"/>
    <s v="NO"/>
    <n v="4"/>
    <m/>
    <x v="0"/>
    <x v="3"/>
    <x v="2"/>
    <x v="1"/>
    <n v="5"/>
    <x v="3"/>
    <m/>
    <s v="NO"/>
    <s v="NO"/>
    <x v="1"/>
    <m/>
    <x v="1"/>
    <x v="2"/>
    <m/>
    <n v="3"/>
    <n v="4"/>
    <m/>
    <m/>
    <d v="2018-02-09T12:48:53"/>
    <s v="10.150.1.151"/>
  </r>
  <r>
    <x v="26"/>
    <s v="Ciencias Experimentales"/>
    <n v="2"/>
    <n v="548"/>
    <m/>
    <m/>
    <n v="1"/>
    <n v="7"/>
    <m/>
    <n v="4"/>
    <n v="1"/>
    <m/>
    <n v="7"/>
    <n v="2"/>
    <n v="29"/>
    <m/>
    <m/>
    <m/>
    <n v="3"/>
    <n v="2"/>
    <n v="1"/>
    <n v="1"/>
    <m/>
    <n v="2"/>
    <n v="3"/>
    <n v="4"/>
    <n v="0"/>
    <m/>
    <m/>
    <n v="1"/>
    <n v="1"/>
    <n v="2"/>
    <n v="2"/>
    <n v="5"/>
    <n v="4"/>
    <n v="5"/>
    <n v="2"/>
    <x v="6"/>
    <n v="3"/>
    <n v="3"/>
    <n v="3"/>
    <n v="3"/>
    <n v="2"/>
    <n v="1"/>
    <n v="3"/>
    <s v="SI"/>
    <n v="3"/>
    <m/>
    <x v="1"/>
    <x v="0"/>
    <x v="2"/>
    <x v="1"/>
    <n v="5"/>
    <x v="0"/>
    <m/>
    <s v="NO"/>
    <s v="NO"/>
    <x v="1"/>
    <m/>
    <x v="1"/>
    <x v="2"/>
    <m/>
    <n v="4"/>
    <n v="4"/>
    <m/>
    <m/>
    <d v="2018-02-09T12:48:54"/>
    <s v="10.150.1.151"/>
  </r>
  <r>
    <x v="22"/>
    <s v="Humanidades"/>
    <n v="1"/>
    <n v="549"/>
    <m/>
    <m/>
    <n v="1"/>
    <n v="1"/>
    <m/>
    <n v="5"/>
    <n v="4"/>
    <m/>
    <n v="1"/>
    <n v="4"/>
    <m/>
    <m/>
    <m/>
    <m/>
    <n v="4"/>
    <n v="4"/>
    <n v="5"/>
    <n v="3"/>
    <n v="1"/>
    <m/>
    <m/>
    <m/>
    <m/>
    <m/>
    <m/>
    <n v="4"/>
    <n v="2"/>
    <n v="2"/>
    <n v="4"/>
    <n v="3"/>
    <n v="5"/>
    <n v="4"/>
    <n v="2"/>
    <x v="1"/>
    <n v="4"/>
    <n v="5"/>
    <n v="4"/>
    <n v="5"/>
    <n v="4"/>
    <n v="4"/>
    <n v="4"/>
    <s v="NO"/>
    <n v="3"/>
    <m/>
    <x v="1"/>
    <x v="2"/>
    <x v="0"/>
    <x v="1"/>
    <n v="5"/>
    <x v="3"/>
    <m/>
    <s v="NO"/>
    <s v="NO"/>
    <x v="1"/>
    <m/>
    <x v="2"/>
    <x v="1"/>
    <m/>
    <n v="4"/>
    <n v="3"/>
    <m/>
    <s v="El personal te trata genial. A mí parecer necesita una reforma de aparatos electrónicos; portátiles, escáner, luces, etc. "/>
    <d v="2018-02-09T12:49:15"/>
    <s v="10.150.1.151"/>
  </r>
  <r>
    <x v="25"/>
    <s v="Ciencias Experimentales"/>
    <n v="2"/>
    <n v="550"/>
    <m/>
    <m/>
    <n v="1"/>
    <n v="8"/>
    <m/>
    <n v="3"/>
    <n v="1"/>
    <m/>
    <n v="8"/>
    <m/>
    <m/>
    <m/>
    <m/>
    <m/>
    <n v="5"/>
    <n v="5"/>
    <n v="4"/>
    <n v="3"/>
    <m/>
    <n v="2"/>
    <m/>
    <m/>
    <m/>
    <m/>
    <m/>
    <n v="3"/>
    <n v="1"/>
    <n v="1"/>
    <n v="4"/>
    <n v="4"/>
    <n v="4"/>
    <n v="5"/>
    <n v="3"/>
    <x v="3"/>
    <n v="4"/>
    <n v="5"/>
    <n v="4"/>
    <n v="5"/>
    <n v="5"/>
    <n v="3"/>
    <n v="3"/>
    <s v="NO"/>
    <n v="3"/>
    <m/>
    <x v="1"/>
    <x v="0"/>
    <x v="0"/>
    <x v="1"/>
    <n v="4"/>
    <x v="0"/>
    <m/>
    <s v="NO"/>
    <s v="NO"/>
    <x v="1"/>
    <m/>
    <x v="1"/>
    <x v="2"/>
    <m/>
    <n v="4"/>
    <m/>
    <m/>
    <m/>
    <d v="2018-02-09T12:49:31"/>
    <s v="10.150.1.152"/>
  </r>
  <r>
    <x v="19"/>
    <s v="Ciencias Sociales"/>
    <n v="3"/>
    <n v="551"/>
    <m/>
    <m/>
    <n v="1"/>
    <n v="5"/>
    <m/>
    <n v="4"/>
    <n v="3"/>
    <m/>
    <n v="5"/>
    <n v="24"/>
    <m/>
    <m/>
    <m/>
    <m/>
    <n v="4"/>
    <n v="4"/>
    <n v="4"/>
    <n v="4"/>
    <n v="1"/>
    <m/>
    <m/>
    <m/>
    <m/>
    <m/>
    <m/>
    <n v="3"/>
    <n v="1"/>
    <n v="2"/>
    <n v="2"/>
    <n v="5"/>
    <n v="3"/>
    <n v="5"/>
    <n v="2"/>
    <x v="1"/>
    <n v="4"/>
    <n v="3"/>
    <n v="3"/>
    <n v="5"/>
    <n v="4"/>
    <n v="3"/>
    <n v="5"/>
    <s v="NO"/>
    <n v="4"/>
    <m/>
    <x v="1"/>
    <x v="3"/>
    <x v="3"/>
    <x v="1"/>
    <n v="4"/>
    <x v="3"/>
    <m/>
    <s v="SI"/>
    <s v="NO"/>
    <x v="1"/>
    <m/>
    <x v="2"/>
    <x v="1"/>
    <m/>
    <n v="4"/>
    <n v="5"/>
    <m/>
    <s v="No me pareció interesante"/>
    <d v="2018-02-09T12:49:46"/>
    <s v="10.150.1.151"/>
  </r>
  <r>
    <x v="3"/>
    <s v="Ciencias Sociales"/>
    <n v="3"/>
    <n v="552"/>
    <m/>
    <m/>
    <n v="1"/>
    <n v="11"/>
    <m/>
    <n v="3"/>
    <n v="3"/>
    <m/>
    <n v="29"/>
    <n v="5"/>
    <m/>
    <m/>
    <m/>
    <m/>
    <n v="4"/>
    <n v="4"/>
    <n v="4"/>
    <n v="4"/>
    <n v="1"/>
    <n v="2"/>
    <n v="3"/>
    <m/>
    <m/>
    <m/>
    <m/>
    <n v="4"/>
    <n v="1"/>
    <n v="4"/>
    <n v="5"/>
    <n v="4"/>
    <n v="2"/>
    <n v="3"/>
    <n v="1"/>
    <x v="1"/>
    <n v="3"/>
    <n v="3"/>
    <n v="2"/>
    <n v="4"/>
    <n v="5"/>
    <n v="4"/>
    <n v="5"/>
    <s v="NO"/>
    <n v="5"/>
    <m/>
    <x v="3"/>
    <x v="1"/>
    <x v="2"/>
    <x v="1"/>
    <n v="5"/>
    <x v="3"/>
    <m/>
    <s v="NO"/>
    <s v="NO"/>
    <x v="1"/>
    <m/>
    <x v="0"/>
    <x v="2"/>
    <m/>
    <n v="4"/>
    <n v="4"/>
    <m/>
    <m/>
    <d v="2018-02-09T12:50:10"/>
    <s v="10.150.1.151"/>
  </r>
  <r>
    <x v="22"/>
    <s v="Humanidades"/>
    <n v="1"/>
    <n v="553"/>
    <m/>
    <m/>
    <n v="1"/>
    <n v="1"/>
    <m/>
    <n v="5"/>
    <n v="3"/>
    <m/>
    <n v="1"/>
    <n v="29"/>
    <n v="12"/>
    <m/>
    <m/>
    <m/>
    <n v="5"/>
    <n v="5"/>
    <n v="4"/>
    <n v="4"/>
    <m/>
    <n v="2"/>
    <m/>
    <n v="4"/>
    <s v="24 horas"/>
    <m/>
    <m/>
    <n v="4"/>
    <n v="1"/>
    <n v="1"/>
    <n v="2"/>
    <n v="4"/>
    <n v="5"/>
    <n v="4"/>
    <n v="2"/>
    <x v="3"/>
    <n v="5"/>
    <n v="5"/>
    <n v="4"/>
    <n v="5"/>
    <n v="5"/>
    <n v="5"/>
    <n v="5"/>
    <s v="NO"/>
    <n v="4"/>
    <m/>
    <x v="1"/>
    <x v="0"/>
    <x v="0"/>
    <x v="1"/>
    <n v="5"/>
    <x v="3"/>
    <m/>
    <s v="NO"/>
    <s v="NO"/>
    <x v="1"/>
    <m/>
    <x v="2"/>
    <x v="1"/>
    <m/>
    <n v="5"/>
    <n v="3"/>
    <m/>
    <m/>
    <d v="2018-02-09T12:50:57"/>
    <s v="10.150.1.152"/>
  </r>
  <r>
    <x v="6"/>
    <s v="Ciencias Sociales"/>
    <n v="3"/>
    <n v="554"/>
    <m/>
    <m/>
    <n v="1"/>
    <n v="9"/>
    <m/>
    <n v="4"/>
    <n v="3"/>
    <m/>
    <n v="9"/>
    <n v="29"/>
    <n v="5"/>
    <e v="#NAME?"/>
    <m/>
    <m/>
    <n v="4"/>
    <n v="4"/>
    <n v="4"/>
    <n v="3"/>
    <n v="1"/>
    <n v="2"/>
    <m/>
    <m/>
    <m/>
    <m/>
    <m/>
    <n v="4"/>
    <n v="4"/>
    <n v="4"/>
    <n v="4"/>
    <n v="3"/>
    <n v="4"/>
    <n v="3"/>
    <n v="3"/>
    <x v="5"/>
    <n v="3"/>
    <n v="3"/>
    <n v="4"/>
    <n v="3"/>
    <n v="4"/>
    <n v="3"/>
    <n v="3"/>
    <s v="SI"/>
    <n v="4"/>
    <m/>
    <x v="3"/>
    <x v="2"/>
    <x v="1"/>
    <x v="0"/>
    <n v="4"/>
    <x v="0"/>
    <m/>
    <s v="NO"/>
    <s v="NO"/>
    <x v="0"/>
    <m/>
    <x v="1"/>
    <x v="2"/>
    <m/>
    <n v="4"/>
    <n v="4"/>
    <m/>
    <s v="-Sobre los cursos de formación, no llega la información a los alumnos de convocatorias.&lt;br&gt;-Los puestos de ordenadores no son del todo útiles."/>
    <d v="2018-02-09T12:51:24"/>
    <s v="10.150.1.151"/>
  </r>
  <r>
    <x v="23"/>
    <s v="Ciencias Experimentales"/>
    <n v="2"/>
    <n v="555"/>
    <m/>
    <m/>
    <n v="1"/>
    <n v="10"/>
    <m/>
    <n v="4"/>
    <n v="3"/>
    <m/>
    <n v="10"/>
    <n v="29"/>
    <m/>
    <s v="Biblioteca pública de retiro Elena Fortún"/>
    <m/>
    <m/>
    <n v="4"/>
    <n v="4"/>
    <n v="4"/>
    <n v="5"/>
    <m/>
    <n v="2"/>
    <m/>
    <n v="4"/>
    <n v="23"/>
    <m/>
    <m/>
    <n v="4"/>
    <n v="3"/>
    <n v="2"/>
    <n v="4"/>
    <n v="4"/>
    <n v="4"/>
    <n v="5"/>
    <n v="4"/>
    <x v="3"/>
    <n v="3"/>
    <n v="5"/>
    <n v="5"/>
    <n v="5"/>
    <n v="5"/>
    <n v="5"/>
    <n v="5"/>
    <s v="NO"/>
    <n v="4"/>
    <m/>
    <x v="1"/>
    <x v="3"/>
    <x v="3"/>
    <x v="1"/>
    <n v="5"/>
    <x v="3"/>
    <m/>
    <s v="NO"/>
    <s v="NO"/>
    <x v="1"/>
    <m/>
    <x v="2"/>
    <x v="1"/>
    <m/>
    <n v="5"/>
    <n v="4"/>
    <m/>
    <m/>
    <d v="2018-02-09T12:51:26"/>
    <s v="10.150.1.151"/>
  </r>
  <r>
    <x v="15"/>
    <s v="Ciencias Experimentales"/>
    <n v="2"/>
    <n v="556"/>
    <m/>
    <m/>
    <n v="1"/>
    <n v="23"/>
    <m/>
    <n v="3"/>
    <n v="1"/>
    <m/>
    <n v="23"/>
    <n v="29"/>
    <m/>
    <m/>
    <m/>
    <m/>
    <n v="4"/>
    <n v="4"/>
    <n v="4"/>
    <n v="4"/>
    <m/>
    <n v="2"/>
    <m/>
    <m/>
    <m/>
    <m/>
    <m/>
    <n v="3"/>
    <n v="1"/>
    <n v="1"/>
    <n v="1"/>
    <n v="3"/>
    <n v="3"/>
    <n v="4"/>
    <n v="1"/>
    <x v="5"/>
    <n v="3"/>
    <n v="3"/>
    <n v="3"/>
    <n v="3"/>
    <n v="3"/>
    <n v="3"/>
    <n v="3"/>
    <s v="NO"/>
    <n v="3"/>
    <m/>
    <x v="0"/>
    <x v="0"/>
    <x v="1"/>
    <x v="0"/>
    <n v="4"/>
    <x v="0"/>
    <m/>
    <s v="NO"/>
    <s v="NO"/>
    <x v="1"/>
    <m/>
    <x v="1"/>
    <x v="2"/>
    <m/>
    <n v="4"/>
    <n v="4"/>
    <m/>
    <m/>
    <d v="2018-02-09T12:51:38"/>
    <s v="10.150.1.151"/>
  </r>
  <r>
    <x v="20"/>
    <s v="Ciencias de la Salud"/>
    <n v="4"/>
    <n v="557"/>
    <m/>
    <m/>
    <n v="3"/>
    <n v="20"/>
    <m/>
    <n v="3"/>
    <n v="4"/>
    <m/>
    <n v="20"/>
    <n v="26"/>
    <m/>
    <m/>
    <m/>
    <m/>
    <n v="5"/>
    <n v="4"/>
    <n v="5"/>
    <n v="4"/>
    <n v="1"/>
    <m/>
    <m/>
    <m/>
    <m/>
    <m/>
    <m/>
    <n v="3"/>
    <n v="5"/>
    <n v="2"/>
    <n v="2"/>
    <n v="1"/>
    <n v="3"/>
    <n v="1"/>
    <n v="2"/>
    <x v="4"/>
    <n v="4"/>
    <n v="4"/>
    <n v="3"/>
    <n v="4"/>
    <n v="4"/>
    <n v="4"/>
    <n v="4"/>
    <s v="NO"/>
    <n v="4"/>
    <m/>
    <x v="3"/>
    <x v="0"/>
    <x v="3"/>
    <x v="0"/>
    <n v="5"/>
    <x v="3"/>
    <m/>
    <s v="SI"/>
    <s v="SI"/>
    <x v="5"/>
    <m/>
    <x v="1"/>
    <x v="1"/>
    <m/>
    <n v="5"/>
    <n v="4"/>
    <m/>
    <m/>
    <d v="2018-02-09T12:51:42"/>
    <s v="10.150.1.152"/>
  </r>
  <r>
    <x v="15"/>
    <s v="Ciencias Experimentales"/>
    <n v="2"/>
    <n v="558"/>
    <m/>
    <m/>
    <n v="1"/>
    <n v="23"/>
    <m/>
    <n v="5"/>
    <n v="1"/>
    <m/>
    <n v="23"/>
    <m/>
    <m/>
    <m/>
    <m/>
    <m/>
    <n v="4"/>
    <n v="4"/>
    <n v="4"/>
    <n v="4"/>
    <m/>
    <n v="2"/>
    <n v="3"/>
    <m/>
    <m/>
    <m/>
    <m/>
    <n v="5"/>
    <n v="1"/>
    <n v="1"/>
    <n v="5"/>
    <n v="4"/>
    <n v="4"/>
    <n v="5"/>
    <n v="2"/>
    <x v="3"/>
    <n v="5"/>
    <m/>
    <m/>
    <n v="5"/>
    <n v="5"/>
    <m/>
    <m/>
    <s v="NO"/>
    <n v="4"/>
    <m/>
    <x v="1"/>
    <x v="0"/>
    <x v="3"/>
    <x v="1"/>
    <n v="5"/>
    <x v="3"/>
    <m/>
    <s v="NO"/>
    <s v="NO"/>
    <x v="1"/>
    <m/>
    <x v="2"/>
    <x v="1"/>
    <m/>
    <n v="5"/>
    <m/>
    <m/>
    <m/>
    <d v="2018-02-09T12:51:57"/>
    <s v="10.150.1.152"/>
  </r>
  <r>
    <x v="6"/>
    <s v="Ciencias Sociales"/>
    <n v="3"/>
    <n v="559"/>
    <m/>
    <m/>
    <n v="1"/>
    <n v="9"/>
    <m/>
    <n v="3"/>
    <n v="5"/>
    <m/>
    <n v="9"/>
    <n v="26"/>
    <n v="29"/>
    <m/>
    <m/>
    <m/>
    <n v="4"/>
    <n v="4"/>
    <n v="4"/>
    <n v="2"/>
    <m/>
    <n v="2"/>
    <m/>
    <m/>
    <m/>
    <m/>
    <m/>
    <n v="2"/>
    <n v="2"/>
    <n v="2"/>
    <n v="4"/>
    <n v="5"/>
    <n v="5"/>
    <n v="5"/>
    <n v="1"/>
    <x v="5"/>
    <n v="3"/>
    <n v="4"/>
    <n v="3"/>
    <n v="3"/>
    <n v="4"/>
    <m/>
    <n v="3"/>
    <s v="SI"/>
    <n v="4"/>
    <m/>
    <x v="3"/>
    <x v="0"/>
    <x v="0"/>
    <x v="1"/>
    <n v="4"/>
    <x v="3"/>
    <m/>
    <s v="SI"/>
    <s v="SI"/>
    <x v="5"/>
    <m/>
    <x v="2"/>
    <x v="1"/>
    <m/>
    <n v="4"/>
    <n v="4"/>
    <m/>
    <m/>
    <d v="2018-02-09T12:52:20"/>
    <s v="10.150.1.151"/>
  </r>
  <r>
    <x v="1"/>
    <s v="Ciencias de la Salud"/>
    <n v="4"/>
    <n v="560"/>
    <m/>
    <m/>
    <n v="1"/>
    <n v="18"/>
    <m/>
    <n v="5"/>
    <n v="3"/>
    <m/>
    <n v="18"/>
    <n v="29"/>
    <m/>
    <m/>
    <m/>
    <m/>
    <n v="3"/>
    <n v="2"/>
    <n v="3"/>
    <n v="3"/>
    <m/>
    <n v="2"/>
    <n v="3"/>
    <n v="4"/>
    <n v="1"/>
    <m/>
    <m/>
    <n v="4"/>
    <n v="1"/>
    <n v="1"/>
    <n v="1"/>
    <n v="5"/>
    <n v="4"/>
    <n v="4"/>
    <n v="1"/>
    <x v="1"/>
    <n v="3"/>
    <n v="3"/>
    <n v="3"/>
    <n v="4"/>
    <n v="2"/>
    <n v="2"/>
    <n v="3"/>
    <s v="NO"/>
    <n v="2"/>
    <m/>
    <x v="3"/>
    <x v="4"/>
    <x v="1"/>
    <x v="0"/>
    <n v="4"/>
    <x v="0"/>
    <m/>
    <s v="NO"/>
    <s v="NO"/>
    <x v="1"/>
    <m/>
    <x v="0"/>
    <x v="2"/>
    <m/>
    <n v="3"/>
    <n v="3"/>
    <m/>
    <s v="Ampliar el horario y los días de préstamos de libros"/>
    <d v="2018-02-09T12:52:41"/>
    <s v="10.150.1.152"/>
  </r>
  <r>
    <x v="19"/>
    <s v="Ciencias Sociales"/>
    <n v="3"/>
    <n v="561"/>
    <m/>
    <m/>
    <n v="1"/>
    <n v="5"/>
    <m/>
    <n v="3"/>
    <n v="3"/>
    <m/>
    <n v="5"/>
    <n v="11"/>
    <n v="18"/>
    <m/>
    <m/>
    <m/>
    <n v="1"/>
    <n v="1"/>
    <n v="1"/>
    <n v="2"/>
    <n v="1"/>
    <m/>
    <m/>
    <m/>
    <m/>
    <m/>
    <m/>
    <n v="4"/>
    <n v="1"/>
    <n v="1"/>
    <n v="5"/>
    <n v="5"/>
    <n v="3"/>
    <n v="5"/>
    <n v="1"/>
    <x v="6"/>
    <n v="3"/>
    <m/>
    <n v="3"/>
    <n v="5"/>
    <n v="3"/>
    <n v="3"/>
    <n v="3"/>
    <s v="NO"/>
    <n v="3"/>
    <m/>
    <x v="1"/>
    <x v="3"/>
    <x v="3"/>
    <x v="1"/>
    <n v="5"/>
    <x v="3"/>
    <m/>
    <s v="NO"/>
    <s v="NO"/>
    <x v="1"/>
    <m/>
    <x v="2"/>
    <x v="1"/>
    <m/>
    <n v="4"/>
    <m/>
    <m/>
    <m/>
    <d v="2018-02-09T12:52:52"/>
    <s v="10.150.1.151"/>
  </r>
  <r>
    <x v="17"/>
    <s v="Ciencias Experimentales"/>
    <n v="2"/>
    <n v="562"/>
    <m/>
    <m/>
    <n v="1"/>
    <n v="2"/>
    <m/>
    <n v="3"/>
    <n v="3"/>
    <m/>
    <n v="2"/>
    <n v="7"/>
    <n v="29"/>
    <s v="Biblioteca pública Jose hierro "/>
    <m/>
    <m/>
    <n v="4"/>
    <n v="5"/>
    <n v="4"/>
    <n v="4"/>
    <m/>
    <n v="2"/>
    <n v="3"/>
    <m/>
    <m/>
    <m/>
    <m/>
    <n v="4"/>
    <n v="2"/>
    <n v="2"/>
    <n v="1"/>
    <n v="5"/>
    <n v="4"/>
    <n v="5"/>
    <n v="4"/>
    <x v="0"/>
    <n v="4"/>
    <n v="3"/>
    <n v="3"/>
    <n v="2"/>
    <n v="5"/>
    <n v="3"/>
    <n v="2"/>
    <s v="NO"/>
    <n v="4"/>
    <m/>
    <x v="3"/>
    <x v="0"/>
    <x v="0"/>
    <x v="1"/>
    <n v="5"/>
    <x v="3"/>
    <m/>
    <s v="NO"/>
    <s v="NO"/>
    <x v="1"/>
    <m/>
    <x v="0"/>
    <x v="4"/>
    <m/>
    <n v="4"/>
    <n v="3"/>
    <m/>
    <s v="No tengo conocimiento de los cursos"/>
    <d v="2018-02-09T12:52:52"/>
    <s v="10.150.1.152"/>
  </r>
  <r>
    <x v="7"/>
    <s v="Humanidades"/>
    <n v="1"/>
    <n v="563"/>
    <m/>
    <m/>
    <n v="1"/>
    <n v="14"/>
    <m/>
    <n v="4"/>
    <n v="4"/>
    <m/>
    <n v="29"/>
    <m/>
    <m/>
    <m/>
    <m/>
    <m/>
    <n v="5"/>
    <n v="5"/>
    <n v="5"/>
    <n v="4"/>
    <n v="1"/>
    <m/>
    <m/>
    <m/>
    <m/>
    <m/>
    <m/>
    <n v="4"/>
    <n v="2"/>
    <n v="3"/>
    <n v="2"/>
    <n v="5"/>
    <n v="2"/>
    <n v="4"/>
    <n v="1"/>
    <x v="5"/>
    <n v="5"/>
    <n v="5"/>
    <n v="5"/>
    <n v="5"/>
    <n v="5"/>
    <n v="5"/>
    <n v="5"/>
    <s v="NO"/>
    <n v="5"/>
    <m/>
    <x v="1"/>
    <x v="3"/>
    <x v="3"/>
    <x v="1"/>
    <n v="5"/>
    <x v="3"/>
    <m/>
    <s v="SI"/>
    <s v="NO"/>
    <x v="1"/>
    <m/>
    <x v="2"/>
    <x v="1"/>
    <m/>
    <n v="5"/>
    <m/>
    <m/>
    <s v="No he asistido a cursos de la biblioteca porque estoy en primero y he preferido esperar al segundo cuatrimestre para ver cómo me organizaba en la universidad."/>
    <d v="2018-02-09T12:53:20"/>
    <s v="10.150.1.151"/>
  </r>
  <r>
    <x v="6"/>
    <s v="Ciencias Sociales"/>
    <n v="3"/>
    <n v="564"/>
    <m/>
    <m/>
    <n v="1"/>
    <n v="9"/>
    <m/>
    <n v="4"/>
    <n v="4"/>
    <m/>
    <n v="9"/>
    <n v="26"/>
    <n v="5"/>
    <m/>
    <m/>
    <m/>
    <n v="3"/>
    <n v="5"/>
    <n v="5"/>
    <n v="5"/>
    <m/>
    <n v="2"/>
    <m/>
    <m/>
    <m/>
    <m/>
    <m/>
    <n v="3"/>
    <n v="1"/>
    <n v="3"/>
    <n v="3"/>
    <n v="5"/>
    <n v="5"/>
    <n v="5"/>
    <n v="4"/>
    <x v="1"/>
    <n v="3"/>
    <n v="5"/>
    <n v="5"/>
    <n v="5"/>
    <n v="5"/>
    <n v="5"/>
    <n v="5"/>
    <s v="NO"/>
    <n v="4"/>
    <m/>
    <x v="1"/>
    <x v="2"/>
    <x v="2"/>
    <x v="1"/>
    <n v="5"/>
    <x v="3"/>
    <m/>
    <s v="SI"/>
    <s v="SI"/>
    <x v="4"/>
    <m/>
    <x v="2"/>
    <x v="1"/>
    <m/>
    <n v="4"/>
    <m/>
    <m/>
    <m/>
    <d v="2018-02-09T12:53:25"/>
    <s v="10.150.1.151"/>
  </r>
  <r>
    <x v="21"/>
    <s v="Ciencias Experimentales"/>
    <n v="2"/>
    <n v="565"/>
    <m/>
    <m/>
    <n v="1"/>
    <n v="17"/>
    <m/>
    <n v="5"/>
    <n v="3"/>
    <m/>
    <n v="17"/>
    <n v="29"/>
    <m/>
    <m/>
    <m/>
    <m/>
    <n v="5"/>
    <n v="4"/>
    <n v="4"/>
    <n v="3"/>
    <m/>
    <n v="2"/>
    <m/>
    <m/>
    <m/>
    <m/>
    <m/>
    <n v="3"/>
    <n v="2"/>
    <n v="2"/>
    <m/>
    <n v="5"/>
    <n v="4"/>
    <n v="5"/>
    <n v="4"/>
    <x v="4"/>
    <n v="4"/>
    <n v="4"/>
    <n v="5"/>
    <n v="4"/>
    <n v="4"/>
    <n v="3"/>
    <n v="5"/>
    <s v="NO"/>
    <n v="3"/>
    <m/>
    <x v="1"/>
    <x v="3"/>
    <x v="3"/>
    <x v="1"/>
    <n v="4"/>
    <x v="0"/>
    <m/>
    <s v="NO"/>
    <s v="NO"/>
    <x v="1"/>
    <m/>
    <x v="1"/>
    <x v="1"/>
    <m/>
    <n v="5"/>
    <n v="4"/>
    <m/>
    <m/>
    <d v="2018-02-09T12:53:41"/>
    <s v="10.150.1.151"/>
  </r>
  <r>
    <x v="8"/>
    <s v="Ciencias de la Salud"/>
    <n v="4"/>
    <n v="566"/>
    <m/>
    <m/>
    <n v="1"/>
    <n v="22"/>
    <m/>
    <n v="4"/>
    <n v="4"/>
    <m/>
    <n v="22"/>
    <n v="18"/>
    <n v="19"/>
    <m/>
    <m/>
    <m/>
    <n v="3"/>
    <n v="3"/>
    <n v="2"/>
    <n v="1"/>
    <m/>
    <n v="2"/>
    <n v="3"/>
    <m/>
    <m/>
    <m/>
    <m/>
    <n v="3"/>
    <n v="3"/>
    <n v="4"/>
    <n v="2"/>
    <n v="3"/>
    <n v="3"/>
    <n v="2"/>
    <n v="1"/>
    <x v="1"/>
    <n v="3"/>
    <n v="2"/>
    <n v="3"/>
    <n v="2"/>
    <n v="3"/>
    <n v="3"/>
    <n v="3"/>
    <s v="SI"/>
    <n v="3"/>
    <m/>
    <x v="0"/>
    <x v="2"/>
    <x v="3"/>
    <x v="1"/>
    <n v="5"/>
    <x v="3"/>
    <m/>
    <s v="SI"/>
    <s v="SI"/>
    <x v="3"/>
    <m/>
    <x v="0"/>
    <x v="4"/>
    <m/>
    <n v="3"/>
    <n v="3"/>
    <m/>
    <m/>
    <d v="2018-02-09T12:53:42"/>
    <s v="10.150.1.152"/>
  </r>
  <r>
    <x v="3"/>
    <s v="Ciencias Sociales"/>
    <n v="3"/>
    <n v="567"/>
    <m/>
    <m/>
    <n v="1"/>
    <n v="11"/>
    <m/>
    <n v="3"/>
    <n v="3"/>
    <m/>
    <n v="29"/>
    <m/>
    <m/>
    <m/>
    <m/>
    <m/>
    <n v="5"/>
    <n v="4"/>
    <n v="4"/>
    <n v="3"/>
    <n v="1"/>
    <m/>
    <m/>
    <m/>
    <m/>
    <m/>
    <m/>
    <n v="5"/>
    <n v="1"/>
    <n v="1"/>
    <n v="5"/>
    <n v="5"/>
    <n v="3"/>
    <n v="1"/>
    <n v="3"/>
    <x v="3"/>
    <n v="4"/>
    <n v="3"/>
    <n v="3"/>
    <n v="4"/>
    <n v="4"/>
    <m/>
    <n v="4"/>
    <s v="NO"/>
    <n v="4"/>
    <m/>
    <x v="3"/>
    <x v="0"/>
    <x v="0"/>
    <x v="1"/>
    <n v="5"/>
    <x v="3"/>
    <m/>
    <s v="NO"/>
    <s v="NO"/>
    <x v="1"/>
    <m/>
    <x v="1"/>
    <x v="2"/>
    <m/>
    <n v="4"/>
    <n v="4"/>
    <m/>
    <m/>
    <d v="2018-02-09T12:53:49"/>
    <s v="10.150.1.151"/>
  </r>
  <r>
    <x v="3"/>
    <s v="Ciencias Sociales"/>
    <n v="3"/>
    <n v="568"/>
    <m/>
    <m/>
    <n v="1"/>
    <n v="11"/>
    <m/>
    <n v="1"/>
    <n v="1"/>
    <m/>
    <m/>
    <m/>
    <m/>
    <m/>
    <m/>
    <m/>
    <n v="2"/>
    <n v="1"/>
    <n v="2"/>
    <n v="1"/>
    <m/>
    <m/>
    <n v="3"/>
    <m/>
    <m/>
    <m/>
    <m/>
    <n v="2"/>
    <n v="1"/>
    <n v="2"/>
    <n v="5"/>
    <n v="5"/>
    <n v="4"/>
    <n v="5"/>
    <n v="1"/>
    <x v="1"/>
    <n v="3"/>
    <n v="3"/>
    <n v="2"/>
    <n v="2"/>
    <n v="3"/>
    <n v="3"/>
    <n v="4"/>
    <s v="NO"/>
    <n v="3"/>
    <m/>
    <x v="2"/>
    <x v="2"/>
    <x v="1"/>
    <x v="1"/>
    <n v="3"/>
    <x v="2"/>
    <m/>
    <s v="NO"/>
    <s v="NO"/>
    <x v="1"/>
    <m/>
    <x v="0"/>
    <x v="2"/>
    <m/>
    <n v="3"/>
    <n v="3"/>
    <m/>
    <m/>
    <d v="2018-02-09T12:53:59"/>
    <s v="10.150.1.152"/>
  </r>
  <r>
    <x v="11"/>
    <s v="Humanidades"/>
    <n v="1"/>
    <n v="569"/>
    <m/>
    <m/>
    <n v="1"/>
    <n v="15"/>
    <m/>
    <n v="2"/>
    <n v="3"/>
    <m/>
    <n v="15"/>
    <n v="28"/>
    <n v="29"/>
    <m/>
    <m/>
    <m/>
    <n v="4"/>
    <n v="4"/>
    <n v="4"/>
    <n v="3"/>
    <n v="1"/>
    <n v="2"/>
    <m/>
    <n v="4"/>
    <n v="8.3333333333333329E-2"/>
    <m/>
    <m/>
    <n v="3"/>
    <n v="3"/>
    <n v="3"/>
    <n v="5"/>
    <n v="4"/>
    <n v="4"/>
    <n v="4"/>
    <n v="4"/>
    <x v="1"/>
    <n v="4"/>
    <n v="3"/>
    <n v="3"/>
    <n v="3"/>
    <n v="4"/>
    <n v="3"/>
    <n v="3"/>
    <s v="NO"/>
    <n v="2"/>
    <m/>
    <x v="1"/>
    <x v="2"/>
    <x v="0"/>
    <x v="0"/>
    <n v="3"/>
    <x v="0"/>
    <m/>
    <s v="NO"/>
    <s v="NO"/>
    <x v="2"/>
    <m/>
    <x v="2"/>
    <x v="2"/>
    <m/>
    <n v="4"/>
    <n v="3"/>
    <m/>
    <m/>
    <d v="2018-02-09T12:54:06"/>
    <s v="10.150.1.152"/>
  </r>
  <r>
    <x v="4"/>
    <s v="Humanidades"/>
    <n v="1"/>
    <n v="570"/>
    <m/>
    <m/>
    <n v="2"/>
    <n v="12"/>
    <m/>
    <n v="5"/>
    <n v="5"/>
    <m/>
    <n v="12"/>
    <m/>
    <m/>
    <m/>
    <m/>
    <m/>
    <n v="5"/>
    <n v="3"/>
    <n v="2"/>
    <n v="4"/>
    <m/>
    <m/>
    <n v="3"/>
    <m/>
    <m/>
    <m/>
    <m/>
    <n v="5"/>
    <n v="4"/>
    <n v="5"/>
    <n v="5"/>
    <n v="5"/>
    <n v="5"/>
    <n v="4"/>
    <n v="3"/>
    <x v="0"/>
    <n v="4"/>
    <n v="4"/>
    <n v="3"/>
    <n v="5"/>
    <n v="4"/>
    <n v="2"/>
    <n v="3"/>
    <s v="SI"/>
    <n v="5"/>
    <m/>
    <x v="1"/>
    <x v="0"/>
    <x v="3"/>
    <x v="1"/>
    <n v="5"/>
    <x v="3"/>
    <m/>
    <s v="SI"/>
    <s v="SI"/>
    <x v="5"/>
    <m/>
    <x v="2"/>
    <x v="1"/>
    <m/>
    <n v="5"/>
    <n v="5"/>
    <m/>
    <m/>
    <d v="2018-02-09T12:54:38"/>
    <s v="10.150.1.152"/>
  </r>
  <r>
    <x v="12"/>
    <s v="Ciencias Experimentales"/>
    <n v="2"/>
    <n v="571"/>
    <m/>
    <m/>
    <n v="1"/>
    <n v="6"/>
    <m/>
    <n v="4"/>
    <n v="3"/>
    <m/>
    <n v="6"/>
    <n v="29"/>
    <n v="10"/>
    <s v="Biblioteca URJC, campus de Vicalvaro y campus de Móstoles"/>
    <m/>
    <m/>
    <n v="5"/>
    <n v="4"/>
    <n v="4"/>
    <n v="4"/>
    <m/>
    <n v="2"/>
    <n v="3"/>
    <m/>
    <m/>
    <m/>
    <m/>
    <n v="3"/>
    <n v="1"/>
    <n v="1"/>
    <n v="3"/>
    <n v="4"/>
    <n v="4"/>
    <n v="5"/>
    <n v="3"/>
    <x v="4"/>
    <n v="3"/>
    <n v="3"/>
    <n v="3"/>
    <n v="3"/>
    <n v="3"/>
    <n v="3"/>
    <n v="3"/>
    <s v="NO"/>
    <n v="4"/>
    <m/>
    <x v="0"/>
    <x v="2"/>
    <x v="1"/>
    <x v="2"/>
    <n v="3"/>
    <x v="2"/>
    <m/>
    <s v="NO"/>
    <s v="NO"/>
    <x v="3"/>
    <m/>
    <x v="1"/>
    <x v="2"/>
    <m/>
    <n v="4"/>
    <n v="4"/>
    <m/>
    <m/>
    <d v="2018-02-09T12:54:49"/>
    <s v="10.150.1.151"/>
  </r>
  <r>
    <x v="20"/>
    <s v="Ciencias de la Salud"/>
    <n v="4"/>
    <n v="572"/>
    <m/>
    <m/>
    <n v="1"/>
    <n v="20"/>
    <m/>
    <n v="3"/>
    <n v="4"/>
    <m/>
    <n v="20"/>
    <m/>
    <m/>
    <m/>
    <m/>
    <m/>
    <n v="3"/>
    <n v="2"/>
    <n v="4"/>
    <n v="2"/>
    <m/>
    <n v="2"/>
    <m/>
    <m/>
    <m/>
    <m/>
    <m/>
    <n v="3"/>
    <n v="4"/>
    <n v="4"/>
    <n v="2"/>
    <n v="5"/>
    <n v="4"/>
    <n v="3"/>
    <n v="1"/>
    <x v="0"/>
    <n v="4"/>
    <n v="4"/>
    <n v="4"/>
    <n v="4"/>
    <n v="4"/>
    <n v="3"/>
    <n v="4"/>
    <s v="NO"/>
    <n v="4"/>
    <m/>
    <x v="0"/>
    <x v="2"/>
    <x v="2"/>
    <x v="0"/>
    <n v="5"/>
    <x v="3"/>
    <m/>
    <s v="SI"/>
    <s v="NO"/>
    <x v="1"/>
    <m/>
    <x v="0"/>
    <x v="2"/>
    <m/>
    <n v="4"/>
    <n v="3"/>
    <m/>
    <s v="No he acudido a los cursos porque son muchas horas y ya tengo ciertos conocimientos sobre el funcionamiento de la biblioteca."/>
    <d v="2018-02-09T12:54:55"/>
    <s v="10.150.1.151"/>
  </r>
  <r>
    <x v="1"/>
    <s v="Ciencias de la Salud"/>
    <n v="4"/>
    <n v="573"/>
    <m/>
    <m/>
    <n v="1"/>
    <n v="18"/>
    <m/>
    <n v="3"/>
    <n v="3"/>
    <m/>
    <n v="29"/>
    <n v="18"/>
    <n v="20"/>
    <m/>
    <m/>
    <m/>
    <n v="4"/>
    <n v="3"/>
    <n v="4"/>
    <n v="3"/>
    <m/>
    <n v="2"/>
    <n v="3"/>
    <m/>
    <m/>
    <m/>
    <m/>
    <n v="3"/>
    <n v="2"/>
    <n v="1"/>
    <n v="3"/>
    <n v="1"/>
    <n v="3"/>
    <n v="5"/>
    <n v="3"/>
    <x v="4"/>
    <n v="3"/>
    <n v="5"/>
    <n v="3"/>
    <n v="4"/>
    <n v="5"/>
    <n v="3"/>
    <n v="1"/>
    <s v="NO"/>
    <n v="2"/>
    <m/>
    <x v="3"/>
    <x v="0"/>
    <x v="0"/>
    <x v="1"/>
    <n v="4"/>
    <x v="3"/>
    <m/>
    <s v="NO"/>
    <s v="NO"/>
    <x v="1"/>
    <m/>
    <x v="0"/>
    <x v="0"/>
    <m/>
    <n v="4"/>
    <n v="4"/>
    <m/>
    <m/>
    <d v="2018-02-09T12:54:56"/>
    <s v="10.150.1.152"/>
  </r>
  <r>
    <x v="6"/>
    <s v="Ciencias Sociales"/>
    <n v="3"/>
    <n v="574"/>
    <m/>
    <m/>
    <n v="1"/>
    <n v="9"/>
    <m/>
    <n v="3"/>
    <n v="3"/>
    <m/>
    <n v="9"/>
    <n v="26"/>
    <n v="5"/>
    <m/>
    <m/>
    <m/>
    <n v="4"/>
    <n v="5"/>
    <n v="5"/>
    <n v="5"/>
    <n v="1"/>
    <m/>
    <n v="3"/>
    <m/>
    <m/>
    <m/>
    <m/>
    <n v="3"/>
    <n v="1"/>
    <n v="1"/>
    <n v="4"/>
    <n v="5"/>
    <n v="5"/>
    <n v="5"/>
    <n v="3"/>
    <x v="5"/>
    <n v="4"/>
    <n v="4"/>
    <n v="2"/>
    <n v="5"/>
    <n v="4"/>
    <n v="4"/>
    <n v="3"/>
    <s v="NO"/>
    <n v="5"/>
    <m/>
    <x v="1"/>
    <x v="0"/>
    <x v="3"/>
    <x v="1"/>
    <n v="5"/>
    <x v="3"/>
    <m/>
    <s v="SI"/>
    <s v="NO"/>
    <x v="1"/>
    <m/>
    <x v="2"/>
    <x v="1"/>
    <m/>
    <n v="4"/>
    <n v="3"/>
    <m/>
    <m/>
    <d v="2018-02-09T12:55:09"/>
    <s v="10.150.1.151"/>
  </r>
  <r>
    <x v="7"/>
    <s v="Humanidades"/>
    <n v="1"/>
    <n v="575"/>
    <m/>
    <m/>
    <n v="1"/>
    <n v="14"/>
    <m/>
    <n v="4"/>
    <n v="5"/>
    <m/>
    <n v="29"/>
    <n v="14"/>
    <n v="15"/>
    <s v="Biblioteca Central de Madrid "/>
    <m/>
    <m/>
    <n v="4"/>
    <n v="3"/>
    <n v="3"/>
    <n v="1"/>
    <m/>
    <n v="2"/>
    <m/>
    <n v="4"/>
    <n v="0.375"/>
    <m/>
    <m/>
    <n v="4"/>
    <n v="1"/>
    <n v="1"/>
    <n v="4"/>
    <n v="5"/>
    <n v="5"/>
    <n v="5"/>
    <n v="4"/>
    <x v="3"/>
    <n v="3"/>
    <n v="3"/>
    <n v="2"/>
    <n v="1"/>
    <n v="2"/>
    <n v="2"/>
    <n v="3"/>
    <s v="NO"/>
    <n v="3"/>
    <m/>
    <x v="0"/>
    <x v="0"/>
    <x v="0"/>
    <x v="0"/>
    <n v="1"/>
    <x v="2"/>
    <m/>
    <s v="NO"/>
    <s v="SI"/>
    <x v="5"/>
    <m/>
    <x v="0"/>
    <x v="4"/>
    <m/>
    <n v="2"/>
    <n v="4"/>
    <m/>
    <s v="He acudido a cursos de formación sobre la utilización de una biblioteca y estrategias de búsqueda de información, pero en el extranjero. No he dado con esos cursos en la Universidad Complutense, ni se me hizo mención de ellos.&lt;br&gt;La forma de prolongar los préstamos es horrible, debería ser por Internet. "/>
    <d v="2018-02-09T12:55:10"/>
    <s v="10.150.1.152"/>
  </r>
  <r>
    <x v="12"/>
    <s v="Ciencias Experimentales"/>
    <n v="2"/>
    <n v="576"/>
    <m/>
    <m/>
    <n v="1"/>
    <n v="6"/>
    <m/>
    <n v="4"/>
    <n v="2"/>
    <m/>
    <n v="6"/>
    <n v="10"/>
    <n v="8"/>
    <m/>
    <m/>
    <m/>
    <n v="4"/>
    <n v="4"/>
    <n v="4"/>
    <n v="5"/>
    <n v="1"/>
    <m/>
    <m/>
    <m/>
    <m/>
    <m/>
    <m/>
    <n v="3"/>
    <n v="2"/>
    <n v="2"/>
    <n v="2"/>
    <n v="5"/>
    <n v="4"/>
    <n v="4"/>
    <n v="3"/>
    <x v="4"/>
    <n v="5"/>
    <n v="4"/>
    <n v="4"/>
    <n v="5"/>
    <n v="5"/>
    <n v="4"/>
    <n v="5"/>
    <s v="NO"/>
    <n v="4"/>
    <m/>
    <x v="3"/>
    <x v="3"/>
    <x v="3"/>
    <x v="1"/>
    <n v="5"/>
    <x v="3"/>
    <m/>
    <s v="NO"/>
    <s v="NO"/>
    <x v="1"/>
    <m/>
    <x v="2"/>
    <x v="2"/>
    <m/>
    <n v="4"/>
    <n v="5"/>
    <m/>
    <m/>
    <d v="2018-02-09T12:55:28"/>
    <s v="10.150.1.151"/>
  </r>
  <r>
    <x v="3"/>
    <s v="Ciencias Sociales"/>
    <n v="3"/>
    <n v="577"/>
    <m/>
    <m/>
    <n v="1"/>
    <n v="11"/>
    <m/>
    <n v="4"/>
    <n v="3"/>
    <m/>
    <n v="29"/>
    <n v="5"/>
    <m/>
    <m/>
    <m/>
    <m/>
    <n v="1"/>
    <n v="4"/>
    <n v="5"/>
    <n v="5"/>
    <m/>
    <n v="2"/>
    <n v="3"/>
    <m/>
    <m/>
    <m/>
    <m/>
    <n v="4"/>
    <n v="1"/>
    <n v="2"/>
    <n v="1"/>
    <n v="4"/>
    <n v="4"/>
    <n v="4"/>
    <n v="2"/>
    <x v="6"/>
    <n v="3"/>
    <n v="5"/>
    <n v="5"/>
    <n v="5"/>
    <n v="5"/>
    <n v="2"/>
    <n v="5"/>
    <s v="NO"/>
    <n v="5"/>
    <m/>
    <x v="1"/>
    <x v="0"/>
    <x v="0"/>
    <x v="1"/>
    <n v="5"/>
    <x v="3"/>
    <m/>
    <s v="SI"/>
    <s v="NO"/>
    <x v="1"/>
    <m/>
    <x v="2"/>
    <x v="0"/>
    <m/>
    <n v="4"/>
    <n v="3"/>
    <m/>
    <m/>
    <d v="2018-02-09T12:55:43"/>
    <s v="10.150.1.152"/>
  </r>
  <r>
    <x v="6"/>
    <s v="Ciencias Sociales"/>
    <n v="3"/>
    <n v="578"/>
    <m/>
    <m/>
    <n v="2"/>
    <n v="9"/>
    <m/>
    <n v="4"/>
    <n v="5"/>
    <m/>
    <n v="29"/>
    <n v="9"/>
    <m/>
    <m/>
    <m/>
    <m/>
    <n v="4"/>
    <n v="5"/>
    <n v="5"/>
    <n v="4"/>
    <m/>
    <m/>
    <n v="3"/>
    <m/>
    <m/>
    <m/>
    <m/>
    <n v="5"/>
    <n v="5"/>
    <n v="2"/>
    <n v="4"/>
    <n v="5"/>
    <n v="2"/>
    <n v="2"/>
    <n v="2"/>
    <x v="5"/>
    <n v="5"/>
    <n v="5"/>
    <n v="5"/>
    <n v="5"/>
    <n v="5"/>
    <n v="5"/>
    <n v="5"/>
    <s v="SI"/>
    <n v="5"/>
    <m/>
    <x v="1"/>
    <x v="0"/>
    <x v="3"/>
    <x v="1"/>
    <n v="5"/>
    <x v="3"/>
    <m/>
    <s v="SI"/>
    <s v="SI"/>
    <x v="5"/>
    <m/>
    <x v="2"/>
    <x v="1"/>
    <m/>
    <n v="5"/>
    <n v="5"/>
    <m/>
    <s v="Como elemento de mejora, propondría la apertura de la biblioteca los fines de semana, pues el horario actual es insuficiente para las personas que compatibilizamos trabajo y estudios.&lt;br&gt;&lt;br&gt;También ampliaría los plazos de prestamo.&lt;br&gt;&lt;br&gt;Los ordenadores de sala son muy lentos."/>
    <d v="2018-02-09T12:55:45"/>
    <s v="10.150.1.151"/>
  </r>
  <r>
    <x v="3"/>
    <s v="Ciencias Sociales"/>
    <n v="3"/>
    <n v="579"/>
    <m/>
    <m/>
    <n v="1"/>
    <n v="11"/>
    <m/>
    <n v="4"/>
    <n v="5"/>
    <m/>
    <n v="29"/>
    <m/>
    <m/>
    <m/>
    <m/>
    <m/>
    <n v="4"/>
    <n v="4"/>
    <n v="4"/>
    <n v="4"/>
    <m/>
    <n v="2"/>
    <m/>
    <m/>
    <m/>
    <m/>
    <m/>
    <n v="4"/>
    <n v="3"/>
    <n v="4"/>
    <n v="5"/>
    <n v="5"/>
    <n v="2"/>
    <n v="4"/>
    <n v="5"/>
    <x v="4"/>
    <n v="4"/>
    <n v="4"/>
    <n v="4"/>
    <n v="4"/>
    <n v="4"/>
    <n v="3"/>
    <n v="4"/>
    <s v="NO"/>
    <n v="4"/>
    <m/>
    <x v="0"/>
    <x v="3"/>
    <x v="0"/>
    <x v="1"/>
    <n v="5"/>
    <x v="3"/>
    <m/>
    <s v="SI"/>
    <s v="NO"/>
    <x v="1"/>
    <m/>
    <x v="1"/>
    <x v="0"/>
    <m/>
    <n v="4"/>
    <n v="4"/>
    <m/>
    <m/>
    <d v="2018-02-09T12:56:13"/>
    <s v="10.150.1.152"/>
  </r>
  <r>
    <x v="13"/>
    <s v="Ciencias Sociales"/>
    <n v="3"/>
    <n v="580"/>
    <m/>
    <m/>
    <n v="1"/>
    <n v="26"/>
    <m/>
    <n v="4"/>
    <n v="4"/>
    <m/>
    <n v="26"/>
    <n v="9"/>
    <m/>
    <s v="Biblioteca Nacional"/>
    <m/>
    <m/>
    <n v="3"/>
    <n v="1"/>
    <n v="4"/>
    <n v="3"/>
    <m/>
    <n v="2"/>
    <m/>
    <n v="4"/>
    <n v="4"/>
    <m/>
    <m/>
    <n v="2"/>
    <n v="3"/>
    <n v="3"/>
    <n v="2"/>
    <n v="4"/>
    <n v="5"/>
    <n v="4"/>
    <n v="3"/>
    <x v="1"/>
    <n v="5"/>
    <n v="5"/>
    <n v="5"/>
    <n v="5"/>
    <n v="5"/>
    <m/>
    <n v="4"/>
    <s v="SI"/>
    <n v="4"/>
    <m/>
    <x v="1"/>
    <x v="2"/>
    <x v="0"/>
    <x v="1"/>
    <n v="5"/>
    <x v="3"/>
    <m/>
    <s v="SI"/>
    <s v="SI"/>
    <x v="3"/>
    <m/>
    <x v="2"/>
    <x v="1"/>
    <m/>
    <n v="4"/>
    <n v="4"/>
    <m/>
    <m/>
    <d v="2018-02-09T12:56:20"/>
    <s v="10.150.1.151"/>
  </r>
  <r>
    <x v="7"/>
    <s v="Humanidades"/>
    <n v="1"/>
    <n v="581"/>
    <m/>
    <m/>
    <n v="2"/>
    <n v="14"/>
    <m/>
    <n v="4"/>
    <n v="4"/>
    <m/>
    <n v="14"/>
    <n v="29"/>
    <m/>
    <m/>
    <m/>
    <m/>
    <n v="4"/>
    <n v="4"/>
    <n v="4"/>
    <n v="2"/>
    <n v="1"/>
    <m/>
    <m/>
    <m/>
    <m/>
    <m/>
    <m/>
    <n v="4"/>
    <n v="4"/>
    <n v="3"/>
    <n v="3"/>
    <n v="4"/>
    <n v="3"/>
    <n v="4"/>
    <n v="1"/>
    <x v="3"/>
    <n v="3"/>
    <n v="2"/>
    <n v="4"/>
    <n v="3"/>
    <n v="4"/>
    <n v="3"/>
    <n v="4"/>
    <s v="NO"/>
    <n v="4"/>
    <m/>
    <x v="1"/>
    <x v="0"/>
    <x v="0"/>
    <x v="0"/>
    <n v="4"/>
    <x v="0"/>
    <m/>
    <s v="NO"/>
    <s v="NO"/>
    <x v="1"/>
    <m/>
    <x v="1"/>
    <x v="3"/>
    <m/>
    <n v="4"/>
    <n v="4"/>
    <m/>
    <m/>
    <d v="2018-02-09T12:56:24"/>
    <s v="10.150.1.151"/>
  </r>
  <r>
    <x v="7"/>
    <s v="Humanidades"/>
    <n v="1"/>
    <n v="582"/>
    <m/>
    <m/>
    <n v="1"/>
    <n v="14"/>
    <m/>
    <n v="3"/>
    <n v="3"/>
    <m/>
    <n v="14"/>
    <n v="29"/>
    <n v="15"/>
    <s v="La Casa Encendida."/>
    <m/>
    <m/>
    <n v="3"/>
    <n v="3"/>
    <n v="5"/>
    <n v="3"/>
    <n v="1"/>
    <m/>
    <m/>
    <m/>
    <m/>
    <m/>
    <m/>
    <n v="1"/>
    <n v="1"/>
    <n v="3"/>
    <n v="4"/>
    <n v="5"/>
    <n v="5"/>
    <n v="3"/>
    <n v="3"/>
    <x v="0"/>
    <n v="2"/>
    <n v="4"/>
    <n v="4"/>
    <n v="3"/>
    <n v="5"/>
    <n v="2"/>
    <n v="2"/>
    <s v="SI"/>
    <n v="4"/>
    <m/>
    <x v="2"/>
    <x v="2"/>
    <x v="1"/>
    <x v="0"/>
    <n v="4"/>
    <x v="0"/>
    <m/>
    <s v="SI"/>
    <s v="SI"/>
    <x v="3"/>
    <m/>
    <x v="0"/>
    <x v="5"/>
    <m/>
    <n v="3"/>
    <n v="3"/>
    <m/>
    <s v="Los ordenadores portátiles que prestan en la biblioteca sería de grandísima utilidad que se pudieran sacar fuera de las instalaciones de la biblioteca, al igual que los libros, para poder llevarlo a clase."/>
    <d v="2018-02-09T12:56:35"/>
    <s v="10.150.1.152"/>
  </r>
  <r>
    <x v="3"/>
    <s v="Ciencias Sociales"/>
    <n v="3"/>
    <n v="583"/>
    <m/>
    <m/>
    <n v="2"/>
    <n v="11"/>
    <m/>
    <n v="3"/>
    <n v="3"/>
    <m/>
    <n v="29"/>
    <m/>
    <m/>
    <m/>
    <m/>
    <m/>
    <n v="4"/>
    <n v="4"/>
    <n v="5"/>
    <n v="3"/>
    <n v="1"/>
    <m/>
    <m/>
    <m/>
    <m/>
    <m/>
    <m/>
    <n v="3"/>
    <n v="3"/>
    <n v="3"/>
    <n v="4"/>
    <n v="4"/>
    <n v="4"/>
    <n v="4"/>
    <n v="4"/>
    <x v="4"/>
    <n v="4"/>
    <m/>
    <n v="3"/>
    <n v="3"/>
    <n v="4"/>
    <n v="4"/>
    <m/>
    <s v="SI"/>
    <n v="4"/>
    <m/>
    <x v="1"/>
    <x v="3"/>
    <x v="3"/>
    <x v="0"/>
    <n v="4"/>
    <x v="0"/>
    <m/>
    <s v="SI"/>
    <s v="NO"/>
    <x v="3"/>
    <m/>
    <x v="1"/>
    <x v="2"/>
    <m/>
    <n v="4"/>
    <n v="4"/>
    <m/>
    <m/>
    <d v="2018-02-09T12:56:40"/>
    <s v="10.150.1.152"/>
  </r>
  <r>
    <x v="10"/>
    <s v="Ciencias de la Salud"/>
    <n v="4"/>
    <n v="584"/>
    <m/>
    <m/>
    <n v="1"/>
    <n v="21"/>
    <m/>
    <n v="3"/>
    <n v="1"/>
    <m/>
    <n v="21"/>
    <n v="29"/>
    <m/>
    <m/>
    <m/>
    <m/>
    <n v="4"/>
    <n v="4"/>
    <n v="3"/>
    <n v="3"/>
    <m/>
    <n v="2"/>
    <m/>
    <m/>
    <m/>
    <m/>
    <m/>
    <n v="5"/>
    <n v="2"/>
    <n v="1"/>
    <n v="1"/>
    <n v="5"/>
    <n v="3"/>
    <n v="5"/>
    <n v="4"/>
    <x v="1"/>
    <n v="3"/>
    <n v="4"/>
    <n v="1"/>
    <n v="3"/>
    <n v="2"/>
    <n v="2"/>
    <n v="2"/>
    <s v="NO"/>
    <n v="2"/>
    <m/>
    <x v="0"/>
    <x v="2"/>
    <x v="1"/>
    <x v="2"/>
    <n v="3"/>
    <x v="2"/>
    <m/>
    <s v="NO"/>
    <s v="NO"/>
    <x v="1"/>
    <m/>
    <x v="1"/>
    <x v="2"/>
    <m/>
    <n v="4"/>
    <n v="3"/>
    <m/>
    <m/>
    <d v="2018-02-09T12:56:45"/>
    <s v="10.150.1.152"/>
  </r>
  <r>
    <x v="7"/>
    <s v="Humanidades"/>
    <n v="1"/>
    <n v="585"/>
    <m/>
    <m/>
    <n v="1"/>
    <n v="14"/>
    <m/>
    <n v="4"/>
    <n v="4"/>
    <m/>
    <n v="29"/>
    <n v="14"/>
    <n v="16"/>
    <m/>
    <m/>
    <m/>
    <n v="4"/>
    <n v="3"/>
    <n v="4"/>
    <n v="2"/>
    <m/>
    <n v="2"/>
    <m/>
    <m/>
    <m/>
    <m/>
    <m/>
    <n v="4"/>
    <n v="3"/>
    <n v="1"/>
    <n v="4"/>
    <n v="4"/>
    <n v="4"/>
    <n v="4"/>
    <n v="1"/>
    <x v="3"/>
    <n v="4"/>
    <n v="5"/>
    <n v="4"/>
    <n v="4"/>
    <n v="4"/>
    <n v="3"/>
    <n v="4"/>
    <s v="SI"/>
    <n v="3"/>
    <m/>
    <x v="1"/>
    <x v="1"/>
    <x v="3"/>
    <x v="1"/>
    <n v="4"/>
    <x v="0"/>
    <m/>
    <s v="NO"/>
    <s v="NO"/>
    <x v="1"/>
    <m/>
    <x v="1"/>
    <x v="2"/>
    <m/>
    <n v="4"/>
    <n v="3"/>
    <m/>
    <m/>
    <d v="2018-02-09T12:56:48"/>
    <s v="10.150.1.152"/>
  </r>
  <r>
    <x v="5"/>
    <s v="Ciencias Sociales"/>
    <n v="3"/>
    <n v="586"/>
    <m/>
    <m/>
    <n v="1"/>
    <n v="4"/>
    <m/>
    <n v="4"/>
    <n v="1"/>
    <m/>
    <n v="4"/>
    <n v="29"/>
    <m/>
    <m/>
    <m/>
    <m/>
    <n v="3"/>
    <n v="4"/>
    <n v="4"/>
    <n v="2"/>
    <m/>
    <n v="2"/>
    <m/>
    <m/>
    <m/>
    <m/>
    <m/>
    <n v="3"/>
    <n v="1"/>
    <n v="1"/>
    <n v="5"/>
    <n v="5"/>
    <n v="4"/>
    <n v="5"/>
    <n v="1"/>
    <x v="4"/>
    <n v="3"/>
    <n v="3"/>
    <n v="3"/>
    <n v="3"/>
    <n v="3"/>
    <n v="3"/>
    <n v="2"/>
    <s v="NO"/>
    <n v="3"/>
    <m/>
    <x v="0"/>
    <x v="2"/>
    <x v="1"/>
    <x v="0"/>
    <n v="4"/>
    <x v="0"/>
    <m/>
    <s v="NO"/>
    <s v="NO"/>
    <x v="1"/>
    <m/>
    <x v="0"/>
    <x v="0"/>
    <m/>
    <n v="4"/>
    <n v="4"/>
    <m/>
    <m/>
    <d v="2018-02-09T12:56:50"/>
    <s v="10.150.1.152"/>
  </r>
  <r>
    <x v="21"/>
    <s v="Ciencias Experimentales"/>
    <n v="2"/>
    <n v="587"/>
    <m/>
    <m/>
    <n v="1"/>
    <n v="17"/>
    <m/>
    <n v="4"/>
    <n v="3"/>
    <m/>
    <n v="17"/>
    <m/>
    <m/>
    <m/>
    <m/>
    <m/>
    <n v="4"/>
    <n v="3"/>
    <n v="5"/>
    <n v="5"/>
    <n v="1"/>
    <m/>
    <m/>
    <m/>
    <m/>
    <m/>
    <m/>
    <n v="4"/>
    <n v="1"/>
    <n v="1"/>
    <n v="1"/>
    <n v="4"/>
    <n v="4"/>
    <n v="4"/>
    <n v="1"/>
    <x v="4"/>
    <n v="4"/>
    <n v="5"/>
    <n v="3"/>
    <n v="4"/>
    <n v="3"/>
    <n v="3"/>
    <n v="2"/>
    <s v="NO"/>
    <n v="5"/>
    <m/>
    <x v="3"/>
    <x v="1"/>
    <x v="2"/>
    <x v="1"/>
    <n v="5"/>
    <x v="0"/>
    <m/>
    <s v="SI"/>
    <s v="SI"/>
    <x v="4"/>
    <m/>
    <x v="0"/>
    <x v="2"/>
    <m/>
    <n v="4"/>
    <n v="4"/>
    <m/>
    <m/>
    <d v="2018-02-09T12:57:34"/>
    <s v="10.150.1.152"/>
  </r>
  <r>
    <x v="7"/>
    <s v="Humanidades"/>
    <n v="1"/>
    <n v="588"/>
    <m/>
    <m/>
    <n v="1"/>
    <n v="14"/>
    <m/>
    <n v="2"/>
    <n v="3"/>
    <m/>
    <n v="14"/>
    <n v="15"/>
    <n v="29"/>
    <m/>
    <m/>
    <m/>
    <n v="5"/>
    <n v="4"/>
    <n v="4"/>
    <n v="4"/>
    <m/>
    <n v="2"/>
    <n v="3"/>
    <m/>
    <m/>
    <m/>
    <m/>
    <n v="2"/>
    <n v="1"/>
    <n v="1"/>
    <n v="2"/>
    <n v="4"/>
    <n v="3"/>
    <n v="3"/>
    <n v="2"/>
    <x v="1"/>
    <n v="2"/>
    <n v="3"/>
    <n v="3"/>
    <n v="5"/>
    <n v="4"/>
    <n v="5"/>
    <n v="5"/>
    <s v="NO"/>
    <n v="4"/>
    <m/>
    <x v="3"/>
    <x v="2"/>
    <x v="0"/>
    <x v="0"/>
    <n v="4"/>
    <x v="0"/>
    <m/>
    <s v="SI"/>
    <s v="NO"/>
    <x v="3"/>
    <m/>
    <x v="1"/>
    <x v="1"/>
    <m/>
    <n v="4"/>
    <n v="3"/>
    <m/>
    <m/>
    <d v="2018-02-09T12:57:35"/>
    <s v="10.150.1.152"/>
  </r>
  <r>
    <x v="3"/>
    <s v="Ciencias Sociales"/>
    <n v="3"/>
    <n v="589"/>
    <m/>
    <m/>
    <n v="1"/>
    <n v="11"/>
    <m/>
    <n v="3"/>
    <n v="3"/>
    <m/>
    <n v="29"/>
    <n v="11"/>
    <n v="13"/>
    <m/>
    <m/>
    <m/>
    <n v="5"/>
    <n v="4"/>
    <n v="5"/>
    <n v="3"/>
    <n v="1"/>
    <m/>
    <m/>
    <m/>
    <m/>
    <m/>
    <m/>
    <n v="3"/>
    <n v="4"/>
    <n v="4"/>
    <n v="4"/>
    <n v="5"/>
    <n v="5"/>
    <n v="5"/>
    <n v="2"/>
    <x v="3"/>
    <n v="5"/>
    <n v="5"/>
    <n v="5"/>
    <n v="5"/>
    <n v="5"/>
    <n v="3"/>
    <n v="5"/>
    <s v="NO"/>
    <n v="5"/>
    <m/>
    <x v="0"/>
    <x v="2"/>
    <x v="1"/>
    <x v="0"/>
    <n v="4"/>
    <x v="3"/>
    <m/>
    <s v="NO"/>
    <s v="NO"/>
    <x v="1"/>
    <m/>
    <x v="2"/>
    <x v="1"/>
    <m/>
    <n v="4"/>
    <n v="4"/>
    <m/>
    <m/>
    <d v="2018-02-09T12:57:44"/>
    <s v="10.150.1.152"/>
  </r>
  <r>
    <x v="5"/>
    <s v="Ciencias Sociales"/>
    <n v="3"/>
    <n v="590"/>
    <m/>
    <m/>
    <n v="1"/>
    <n v="4"/>
    <m/>
    <n v="4"/>
    <n v="4"/>
    <m/>
    <n v="4"/>
    <n v="29"/>
    <n v="16"/>
    <m/>
    <m/>
    <m/>
    <n v="4"/>
    <n v="4"/>
    <n v="4"/>
    <n v="4"/>
    <m/>
    <n v="2"/>
    <m/>
    <n v="4"/>
    <s v="1am"/>
    <m/>
    <m/>
    <n v="4"/>
    <n v="3"/>
    <n v="3"/>
    <n v="4"/>
    <n v="5"/>
    <n v="4"/>
    <n v="5"/>
    <n v="2"/>
    <x v="4"/>
    <n v="4"/>
    <n v="4"/>
    <n v="3"/>
    <n v="4"/>
    <n v="4"/>
    <n v="3"/>
    <n v="4"/>
    <s v="NO"/>
    <n v="4"/>
    <m/>
    <x v="3"/>
    <x v="0"/>
    <x v="0"/>
    <x v="0"/>
    <n v="4"/>
    <x v="0"/>
    <m/>
    <s v="NO"/>
    <s v="SI"/>
    <x v="1"/>
    <m/>
    <x v="3"/>
    <x v="0"/>
    <m/>
    <n v="4"/>
    <n v="4"/>
    <m/>
    <m/>
    <d v="2018-02-09T12:57:53"/>
    <s v="10.150.1.151"/>
  </r>
  <r>
    <x v="19"/>
    <s v="Ciencias Sociales"/>
    <n v="3"/>
    <n v="591"/>
    <m/>
    <m/>
    <n v="2"/>
    <n v="5"/>
    <m/>
    <n v="3"/>
    <n v="3"/>
    <m/>
    <n v="5"/>
    <m/>
    <m/>
    <m/>
    <m/>
    <m/>
    <n v="5"/>
    <n v="5"/>
    <n v="5"/>
    <n v="5"/>
    <m/>
    <m/>
    <m/>
    <n v="4"/>
    <s v="02.00h"/>
    <m/>
    <m/>
    <n v="1"/>
    <n v="3"/>
    <n v="3"/>
    <n v="1"/>
    <n v="5"/>
    <n v="5"/>
    <n v="5"/>
    <n v="2"/>
    <x v="5"/>
    <n v="5"/>
    <n v="4"/>
    <n v="3"/>
    <n v="5"/>
    <n v="3"/>
    <n v="5"/>
    <n v="5"/>
    <s v="NO"/>
    <n v="4"/>
    <m/>
    <x v="1"/>
    <x v="3"/>
    <x v="0"/>
    <x v="1"/>
    <n v="5"/>
    <x v="3"/>
    <m/>
    <s v="NO"/>
    <s v="NO"/>
    <x v="1"/>
    <m/>
    <x v="2"/>
    <x v="2"/>
    <m/>
    <n v="5"/>
    <n v="4"/>
    <m/>
    <m/>
    <d v="2018-02-09T12:57:55"/>
    <s v="10.150.1.152"/>
  </r>
  <r>
    <x v="7"/>
    <s v="Humanidades"/>
    <n v="1"/>
    <n v="592"/>
    <m/>
    <m/>
    <n v="1"/>
    <n v="14"/>
    <m/>
    <n v="4"/>
    <n v="3"/>
    <m/>
    <n v="29"/>
    <n v="14"/>
    <n v="29"/>
    <m/>
    <m/>
    <m/>
    <n v="4"/>
    <n v="4"/>
    <n v="4"/>
    <n v="4"/>
    <m/>
    <n v="2"/>
    <m/>
    <m/>
    <m/>
    <m/>
    <m/>
    <n v="5"/>
    <n v="3"/>
    <n v="2"/>
    <n v="3"/>
    <n v="4"/>
    <n v="4"/>
    <n v="3"/>
    <n v="4"/>
    <x v="5"/>
    <n v="4"/>
    <n v="3"/>
    <n v="2"/>
    <n v="2"/>
    <n v="3"/>
    <n v="3"/>
    <n v="3"/>
    <s v="NO"/>
    <n v="4"/>
    <m/>
    <x v="3"/>
    <x v="1"/>
    <x v="1"/>
    <x v="0"/>
    <n v="4"/>
    <x v="0"/>
    <m/>
    <s v="NO"/>
    <s v="NO"/>
    <x v="1"/>
    <m/>
    <x v="1"/>
    <x v="2"/>
    <m/>
    <n v="5"/>
    <n v="4"/>
    <m/>
    <m/>
    <d v="2018-02-09T12:58:04"/>
    <s v="10.150.1.152"/>
  </r>
  <r>
    <x v="7"/>
    <s v="Humanidades"/>
    <n v="1"/>
    <n v="593"/>
    <m/>
    <m/>
    <n v="1"/>
    <n v="14"/>
    <m/>
    <n v="3"/>
    <n v="4"/>
    <m/>
    <n v="29"/>
    <n v="15"/>
    <n v="16"/>
    <m/>
    <m/>
    <m/>
    <n v="3"/>
    <n v="4"/>
    <n v="4"/>
    <n v="3"/>
    <n v="1"/>
    <m/>
    <m/>
    <m/>
    <m/>
    <m/>
    <m/>
    <n v="4"/>
    <n v="3"/>
    <n v="4"/>
    <n v="4"/>
    <n v="5"/>
    <n v="5"/>
    <n v="5"/>
    <n v="3"/>
    <x v="1"/>
    <n v="3"/>
    <n v="4"/>
    <n v="3"/>
    <n v="4"/>
    <n v="4"/>
    <n v="3"/>
    <n v="4"/>
    <s v="NO"/>
    <n v="3"/>
    <m/>
    <x v="3"/>
    <x v="0"/>
    <x v="0"/>
    <x v="0"/>
    <n v="4"/>
    <x v="0"/>
    <m/>
    <s v="NO"/>
    <s v="NO"/>
    <x v="1"/>
    <m/>
    <x v="1"/>
    <x v="2"/>
    <m/>
    <n v="4"/>
    <m/>
    <m/>
    <m/>
    <d v="2018-02-09T12:58:08"/>
    <s v="10.150.1.151"/>
  </r>
  <r>
    <x v="3"/>
    <s v="Ciencias Sociales"/>
    <n v="3"/>
    <n v="594"/>
    <m/>
    <m/>
    <n v="1"/>
    <n v="11"/>
    <m/>
    <n v="4"/>
    <n v="3"/>
    <m/>
    <n v="29"/>
    <m/>
    <m/>
    <m/>
    <m/>
    <m/>
    <n v="2"/>
    <n v="4"/>
    <n v="4"/>
    <n v="2"/>
    <m/>
    <m/>
    <n v="3"/>
    <m/>
    <m/>
    <m/>
    <m/>
    <n v="3"/>
    <n v="3"/>
    <n v="4"/>
    <n v="5"/>
    <n v="5"/>
    <n v="4"/>
    <n v="1"/>
    <n v="1"/>
    <x v="3"/>
    <n v="5"/>
    <n v="4"/>
    <n v="1"/>
    <n v="5"/>
    <n v="4"/>
    <n v="4"/>
    <n v="4"/>
    <s v="NO"/>
    <n v="5"/>
    <m/>
    <x v="1"/>
    <x v="3"/>
    <x v="3"/>
    <x v="3"/>
    <n v="5"/>
    <x v="3"/>
    <m/>
    <s v="SI"/>
    <s v="NO"/>
    <x v="1"/>
    <m/>
    <x v="3"/>
    <x v="3"/>
    <m/>
    <n v="5"/>
    <n v="3"/>
    <m/>
    <m/>
    <d v="2018-02-09T12:58:18"/>
    <s v="10.150.1.151"/>
  </r>
  <r>
    <x v="1"/>
    <s v="Ciencias de la Salud"/>
    <n v="4"/>
    <n v="595"/>
    <m/>
    <m/>
    <n v="1"/>
    <n v="18"/>
    <m/>
    <n v="5"/>
    <n v="1"/>
    <m/>
    <n v="18"/>
    <n v="18"/>
    <n v="18"/>
    <m/>
    <m/>
    <m/>
    <n v="1"/>
    <n v="2"/>
    <n v="3"/>
    <n v="2"/>
    <m/>
    <m/>
    <m/>
    <n v="4"/>
    <n v="0.95833333333333337"/>
    <m/>
    <m/>
    <n v="2"/>
    <n v="2"/>
    <n v="3"/>
    <n v="4"/>
    <n v="5"/>
    <n v="4"/>
    <n v="5"/>
    <n v="2"/>
    <x v="0"/>
    <n v="3"/>
    <n v="3"/>
    <n v="3"/>
    <n v="3"/>
    <n v="3"/>
    <n v="3"/>
    <n v="3"/>
    <s v="SI"/>
    <n v="3"/>
    <m/>
    <x v="3"/>
    <x v="2"/>
    <x v="1"/>
    <x v="2"/>
    <n v="3"/>
    <x v="2"/>
    <m/>
    <s v="NO"/>
    <s v="NO"/>
    <x v="1"/>
    <m/>
    <x v="3"/>
    <x v="3"/>
    <m/>
    <n v="3"/>
    <n v="3"/>
    <m/>
    <s v="La facultad de Medicina de la UCM cuenta con la biblioteca si no la más pequeña una de las más pequeñas de todo Ciudad Universitaria, hecho que es sancionable debido que es una de las más demandadas. En época de exámenes no se puede encontrar sitio muchas veces y cuando se encuentra por falta de espacio se está arrinconado. &lt;br&gt;&lt;br&gt;El horario es otro tema que podría mejorarse, no hablo de abrir la biblioteca 24  horas, pero sí ampliar el horario hasta las 23:00 como poco. "/>
    <d v="2018-02-09T12:58:25"/>
    <s v="10.150.1.151"/>
  </r>
  <r>
    <x v="0"/>
    <s v="Ciencias Sociales"/>
    <n v="3"/>
    <n v="596"/>
    <m/>
    <m/>
    <n v="1"/>
    <n v="24"/>
    <m/>
    <n v="3"/>
    <n v="3"/>
    <m/>
    <n v="24"/>
    <m/>
    <m/>
    <m/>
    <m/>
    <m/>
    <n v="4"/>
    <n v="4"/>
    <n v="5"/>
    <n v="4"/>
    <m/>
    <m/>
    <n v="3"/>
    <m/>
    <m/>
    <m/>
    <m/>
    <n v="4"/>
    <n v="1"/>
    <n v="3"/>
    <n v="5"/>
    <n v="4"/>
    <n v="4"/>
    <n v="5"/>
    <n v="1"/>
    <x v="4"/>
    <n v="4"/>
    <n v="5"/>
    <n v="5"/>
    <n v="5"/>
    <n v="5"/>
    <n v="3"/>
    <n v="5"/>
    <s v="SI"/>
    <n v="5"/>
    <m/>
    <x v="1"/>
    <x v="3"/>
    <x v="3"/>
    <x v="1"/>
    <n v="5"/>
    <x v="3"/>
    <m/>
    <s v="NO"/>
    <s v="NO"/>
    <x v="1"/>
    <m/>
    <x v="2"/>
    <x v="1"/>
    <m/>
    <n v="5"/>
    <n v="4"/>
    <m/>
    <m/>
    <d v="2018-02-09T12:58:26"/>
    <s v="10.150.1.152"/>
  </r>
  <r>
    <x v="3"/>
    <s v="Ciencias Sociales"/>
    <n v="3"/>
    <n v="597"/>
    <m/>
    <m/>
    <n v="1"/>
    <n v="11"/>
    <m/>
    <n v="3"/>
    <n v="3"/>
    <m/>
    <n v="5"/>
    <n v="29"/>
    <n v="11"/>
    <s v="Biblioteca de la elipa"/>
    <m/>
    <m/>
    <n v="3"/>
    <n v="3"/>
    <n v="3"/>
    <n v="4"/>
    <m/>
    <m/>
    <n v="3"/>
    <m/>
    <m/>
    <m/>
    <m/>
    <n v="4"/>
    <n v="1"/>
    <n v="1"/>
    <n v="3"/>
    <n v="3"/>
    <n v="2"/>
    <n v="3"/>
    <n v="2"/>
    <x v="3"/>
    <n v="3"/>
    <n v="4"/>
    <n v="3"/>
    <n v="2"/>
    <n v="2"/>
    <n v="1"/>
    <n v="3"/>
    <s v="NO"/>
    <n v="1"/>
    <m/>
    <x v="3"/>
    <x v="2"/>
    <x v="0"/>
    <x v="0"/>
    <n v="2"/>
    <x v="5"/>
    <m/>
    <s v="NO"/>
    <s v="NO"/>
    <x v="1"/>
    <m/>
    <x v="4"/>
    <x v="4"/>
    <m/>
    <n v="4"/>
    <n v="3"/>
    <m/>
    <s v="Creo que sería útil abrir la biblioteca durante el curso a las 8 en vez de a las 9 y además, los sábados.&lt;br&gt;También veo que sería útil revisar los horarios de los cursos de formación, estableciendo horarios de fácil acceso para todos, incluyendo por ejemplo uno el fin de semana. Gracias. "/>
    <d v="2018-02-09T12:58:34"/>
    <s v="10.150.1.152"/>
  </r>
  <r>
    <x v="7"/>
    <s v="Humanidades"/>
    <n v="1"/>
    <n v="598"/>
    <m/>
    <m/>
    <n v="1"/>
    <n v="14"/>
    <m/>
    <n v="3"/>
    <n v="4"/>
    <m/>
    <n v="29"/>
    <n v="16"/>
    <m/>
    <m/>
    <m/>
    <m/>
    <n v="4"/>
    <n v="4"/>
    <n v="4"/>
    <n v="4"/>
    <n v="1"/>
    <m/>
    <m/>
    <m/>
    <m/>
    <m/>
    <m/>
    <n v="4"/>
    <n v="1"/>
    <n v="3"/>
    <n v="4"/>
    <n v="4"/>
    <n v="4"/>
    <n v="4"/>
    <n v="1"/>
    <x v="1"/>
    <n v="5"/>
    <n v="5"/>
    <n v="5"/>
    <n v="5"/>
    <n v="4"/>
    <n v="3"/>
    <n v="4"/>
    <s v="NO"/>
    <n v="4"/>
    <m/>
    <x v="1"/>
    <x v="3"/>
    <x v="3"/>
    <x v="1"/>
    <m/>
    <x v="3"/>
    <m/>
    <s v="NO"/>
    <s v="NO"/>
    <x v="1"/>
    <m/>
    <x v="2"/>
    <x v="1"/>
    <m/>
    <n v="4"/>
    <n v="4"/>
    <m/>
    <m/>
    <d v="2018-02-09T12:58:39"/>
    <s v="10.150.1.152"/>
  </r>
  <r>
    <x v="13"/>
    <s v="Ciencias Sociales"/>
    <n v="3"/>
    <n v="599"/>
    <m/>
    <m/>
    <n v="1"/>
    <n v="26"/>
    <m/>
    <n v="3"/>
    <n v="3"/>
    <m/>
    <n v="26"/>
    <n v="9"/>
    <m/>
    <s v="Universidad Rey Juan Carlos de Vicálvaro."/>
    <m/>
    <m/>
    <n v="3"/>
    <n v="5"/>
    <n v="5"/>
    <n v="5"/>
    <m/>
    <n v="2"/>
    <m/>
    <n v="4"/>
    <n v="12"/>
    <m/>
    <m/>
    <n v="2"/>
    <n v="2"/>
    <n v="2"/>
    <n v="2"/>
    <n v="4"/>
    <n v="4"/>
    <n v="4"/>
    <n v="1"/>
    <x v="4"/>
    <n v="4"/>
    <n v="4"/>
    <n v="4"/>
    <n v="5"/>
    <n v="4"/>
    <n v="5"/>
    <n v="5"/>
    <s v="NO"/>
    <n v="4"/>
    <m/>
    <x v="1"/>
    <x v="0"/>
    <x v="0"/>
    <x v="1"/>
    <n v="5"/>
    <x v="3"/>
    <m/>
    <s v="NO"/>
    <s v="NO"/>
    <x v="1"/>
    <m/>
    <x v="2"/>
    <x v="1"/>
    <m/>
    <n v="5"/>
    <n v="4"/>
    <m/>
    <s v="Particularmente, propondría abrir la biblioteca antes, la hora de cierre la veo correcta, aunque la ampliaría en examenes, pero la hora de apertura la extendería media hora antes ya que la gente que va a coger ordenadores, le coincide esa hora con la hora que empieza la clase y a veces llegamos algo tarde."/>
    <d v="2018-02-09T12:58:46"/>
    <s v="10.150.1.152"/>
  </r>
  <r>
    <x v="14"/>
    <s v="Humanidades"/>
    <n v="1"/>
    <n v="600"/>
    <m/>
    <m/>
    <n v="1"/>
    <n v="16"/>
    <m/>
    <n v="3"/>
    <n v="3"/>
    <m/>
    <n v="16"/>
    <n v="29"/>
    <m/>
    <m/>
    <m/>
    <m/>
    <n v="4"/>
    <n v="4"/>
    <n v="3"/>
    <n v="2"/>
    <m/>
    <m/>
    <n v="3"/>
    <m/>
    <m/>
    <m/>
    <m/>
    <n v="2"/>
    <n v="2"/>
    <n v="3"/>
    <n v="3"/>
    <n v="3"/>
    <n v="4"/>
    <n v="4"/>
    <n v="1"/>
    <x v="3"/>
    <n v="2"/>
    <n v="2"/>
    <n v="3"/>
    <n v="4"/>
    <n v="4"/>
    <n v="1"/>
    <n v="3"/>
    <s v="NO"/>
    <n v="1"/>
    <m/>
    <x v="1"/>
    <x v="3"/>
    <x v="3"/>
    <x v="1"/>
    <n v="5"/>
    <x v="3"/>
    <m/>
    <s v="NO"/>
    <s v="NO"/>
    <x v="1"/>
    <m/>
    <x v="0"/>
    <x v="0"/>
    <m/>
    <n v="3"/>
    <n v="3"/>
    <m/>
    <m/>
    <d v="2018-02-09T12:58:50"/>
    <s v="10.150.1.151"/>
  </r>
  <r>
    <x v="16"/>
    <s v="N/C"/>
    <e v="#N/A"/>
    <n v="601"/>
    <m/>
    <m/>
    <n v="1"/>
    <m/>
    <m/>
    <n v="5"/>
    <n v="4"/>
    <m/>
    <n v="14"/>
    <n v="29"/>
    <n v="15"/>
    <s v="Biblioteca Joaquín Vilumbrales."/>
    <m/>
    <m/>
    <n v="3"/>
    <n v="4"/>
    <n v="4"/>
    <n v="3"/>
    <n v="1"/>
    <m/>
    <n v="3"/>
    <m/>
    <m/>
    <m/>
    <m/>
    <n v="3"/>
    <n v="3"/>
    <n v="2"/>
    <n v="4"/>
    <n v="4"/>
    <n v="4"/>
    <n v="4"/>
    <n v="3"/>
    <x v="1"/>
    <n v="4"/>
    <n v="3"/>
    <n v="3"/>
    <n v="4"/>
    <n v="3"/>
    <n v="2"/>
    <n v="3"/>
    <s v="NO"/>
    <n v="4"/>
    <m/>
    <x v="3"/>
    <x v="2"/>
    <x v="1"/>
    <x v="0"/>
    <n v="4"/>
    <x v="0"/>
    <m/>
    <s v="NO"/>
    <s v="NO"/>
    <x v="1"/>
    <m/>
    <x v="1"/>
    <x v="2"/>
    <m/>
    <n v="4"/>
    <n v="3"/>
    <m/>
    <m/>
    <d v="2018-02-09T12:58:57"/>
    <s v="10.150.1.152"/>
  </r>
  <r>
    <x v="4"/>
    <s v="Humanidades"/>
    <n v="1"/>
    <n v="602"/>
    <m/>
    <m/>
    <n v="1"/>
    <n v="12"/>
    <m/>
    <n v="1"/>
    <n v="1"/>
    <m/>
    <m/>
    <m/>
    <m/>
    <s v="CES Don Bosco"/>
    <m/>
    <m/>
    <m/>
    <m/>
    <m/>
    <m/>
    <m/>
    <m/>
    <m/>
    <m/>
    <m/>
    <m/>
    <m/>
    <m/>
    <m/>
    <m/>
    <m/>
    <m/>
    <m/>
    <m/>
    <m/>
    <x v="2"/>
    <m/>
    <m/>
    <m/>
    <m/>
    <m/>
    <m/>
    <m/>
    <m/>
    <m/>
    <m/>
    <x v="4"/>
    <x v="5"/>
    <x v="4"/>
    <x v="3"/>
    <m/>
    <x v="4"/>
    <m/>
    <m/>
    <m/>
    <x v="1"/>
    <m/>
    <x v="3"/>
    <x v="3"/>
    <m/>
    <m/>
    <m/>
    <m/>
    <m/>
    <d v="2018-02-09T12:58:58"/>
    <s v="10.150.1.151"/>
  </r>
  <r>
    <x v="19"/>
    <s v="Ciencias Sociales"/>
    <n v="3"/>
    <n v="603"/>
    <m/>
    <m/>
    <n v="1"/>
    <n v="5"/>
    <m/>
    <n v="4"/>
    <n v="4"/>
    <m/>
    <n v="29"/>
    <n v="5"/>
    <m/>
    <m/>
    <m/>
    <m/>
    <n v="4"/>
    <n v="5"/>
    <n v="3"/>
    <n v="2"/>
    <m/>
    <n v="2"/>
    <n v="3"/>
    <m/>
    <m/>
    <m/>
    <m/>
    <n v="5"/>
    <n v="1"/>
    <n v="1"/>
    <n v="5"/>
    <n v="5"/>
    <n v="5"/>
    <n v="5"/>
    <n v="1"/>
    <x v="0"/>
    <n v="3"/>
    <n v="4"/>
    <n v="2"/>
    <n v="4"/>
    <n v="4"/>
    <n v="4"/>
    <n v="4"/>
    <s v="NO"/>
    <n v="2"/>
    <m/>
    <x v="1"/>
    <x v="3"/>
    <x v="0"/>
    <x v="0"/>
    <n v="4"/>
    <x v="0"/>
    <m/>
    <s v="NO"/>
    <s v="NO"/>
    <x v="0"/>
    <m/>
    <x v="1"/>
    <x v="1"/>
    <m/>
    <n v="4"/>
    <n v="4"/>
    <m/>
    <m/>
    <d v="2018-02-09T12:58:59"/>
    <s v="10.150.1.152"/>
  </r>
  <r>
    <x v="22"/>
    <s v="Humanidades"/>
    <n v="1"/>
    <n v="604"/>
    <m/>
    <m/>
    <n v="1"/>
    <n v="1"/>
    <m/>
    <n v="5"/>
    <n v="3"/>
    <m/>
    <n v="1"/>
    <m/>
    <m/>
    <s v="Biblioteca de la UPM Auntónoma  de Madrid"/>
    <m/>
    <m/>
    <n v="3"/>
    <n v="2"/>
    <n v="2"/>
    <n v="1"/>
    <m/>
    <m/>
    <n v="3"/>
    <m/>
    <m/>
    <m/>
    <m/>
    <n v="4"/>
    <n v="2"/>
    <n v="2"/>
    <n v="4"/>
    <n v="3"/>
    <n v="5"/>
    <n v="4"/>
    <n v="1"/>
    <x v="0"/>
    <n v="4"/>
    <n v="2"/>
    <n v="2"/>
    <n v="5"/>
    <n v="4"/>
    <n v="1"/>
    <n v="2"/>
    <s v="NO"/>
    <n v="4"/>
    <m/>
    <x v="3"/>
    <x v="0"/>
    <x v="5"/>
    <x v="1"/>
    <n v="3"/>
    <x v="0"/>
    <m/>
    <s v="NO"/>
    <s v="NO"/>
    <x v="1"/>
    <m/>
    <x v="4"/>
    <x v="0"/>
    <m/>
    <n v="3"/>
    <n v="3"/>
    <m/>
    <s v="No hay silencio en la biblioteca, los propios bibliotecarios hablan en voz alta o deciden reordenar mesas,libros y sillas en pleno horario lectivo. El material es viejo y en general no está en buen estado."/>
    <d v="2018-02-09T12:59:06"/>
    <s v="10.150.1.151"/>
  </r>
  <r>
    <x v="20"/>
    <s v="Ciencias de la Salud"/>
    <n v="4"/>
    <n v="605"/>
    <m/>
    <m/>
    <n v="1"/>
    <n v="20"/>
    <m/>
    <n v="4"/>
    <n v="5"/>
    <m/>
    <n v="20"/>
    <m/>
    <m/>
    <m/>
    <m/>
    <m/>
    <n v="5"/>
    <n v="3"/>
    <n v="4"/>
    <n v="5"/>
    <n v="1"/>
    <m/>
    <m/>
    <m/>
    <m/>
    <m/>
    <m/>
    <n v="3"/>
    <n v="4"/>
    <n v="4"/>
    <n v="2"/>
    <n v="2"/>
    <n v="4"/>
    <n v="2"/>
    <n v="2"/>
    <x v="1"/>
    <n v="3"/>
    <n v="5"/>
    <n v="4"/>
    <n v="4"/>
    <n v="4"/>
    <n v="3"/>
    <n v="3"/>
    <s v="NO"/>
    <n v="3"/>
    <m/>
    <x v="3"/>
    <x v="2"/>
    <x v="1"/>
    <x v="0"/>
    <n v="5"/>
    <x v="0"/>
    <m/>
    <s v="SI"/>
    <s v="NO"/>
    <x v="1"/>
    <m/>
    <x v="0"/>
    <x v="0"/>
    <m/>
    <n v="4"/>
    <n v="4"/>
    <m/>
    <m/>
    <d v="2018-02-09T12:59:46"/>
    <s v="10.150.1.151"/>
  </r>
  <r>
    <x v="14"/>
    <s v="Humanidades"/>
    <n v="1"/>
    <n v="606"/>
    <m/>
    <m/>
    <n v="1"/>
    <n v="16"/>
    <m/>
    <n v="4"/>
    <n v="4"/>
    <m/>
    <n v="15"/>
    <n v="16"/>
    <n v="4"/>
    <m/>
    <m/>
    <m/>
    <n v="4"/>
    <n v="5"/>
    <n v="5"/>
    <n v="3"/>
    <n v="1"/>
    <m/>
    <m/>
    <m/>
    <m/>
    <m/>
    <m/>
    <n v="3"/>
    <m/>
    <m/>
    <m/>
    <n v="4"/>
    <n v="2"/>
    <n v="5"/>
    <n v="5"/>
    <x v="2"/>
    <m/>
    <m/>
    <m/>
    <m/>
    <m/>
    <m/>
    <m/>
    <m/>
    <m/>
    <m/>
    <x v="1"/>
    <x v="1"/>
    <x v="0"/>
    <x v="1"/>
    <n v="5"/>
    <x v="3"/>
    <m/>
    <s v="NO"/>
    <s v="NO"/>
    <x v="1"/>
    <m/>
    <x v="2"/>
    <x v="1"/>
    <m/>
    <n v="4"/>
    <n v="4"/>
    <m/>
    <m/>
    <d v="2018-02-09T12:59:54"/>
    <s v="10.150.1.152"/>
  </r>
  <r>
    <x v="25"/>
    <s v="Ciencias Experimentales"/>
    <n v="2"/>
    <n v="607"/>
    <m/>
    <m/>
    <n v="1"/>
    <n v="8"/>
    <m/>
    <n v="5"/>
    <n v="1"/>
    <m/>
    <n v="8"/>
    <n v="29"/>
    <n v="2"/>
    <m/>
    <m/>
    <m/>
    <n v="4"/>
    <n v="4"/>
    <n v="4"/>
    <n v="4"/>
    <n v="1"/>
    <m/>
    <m/>
    <m/>
    <m/>
    <m/>
    <m/>
    <n v="4"/>
    <n v="1"/>
    <n v="1"/>
    <n v="3"/>
    <n v="5"/>
    <n v="4"/>
    <n v="5"/>
    <n v="2"/>
    <x v="1"/>
    <n v="4"/>
    <n v="5"/>
    <n v="3"/>
    <n v="4"/>
    <n v="5"/>
    <n v="3"/>
    <n v="3"/>
    <s v="NO"/>
    <n v="2"/>
    <m/>
    <x v="1"/>
    <x v="0"/>
    <x v="0"/>
    <x v="0"/>
    <n v="4"/>
    <x v="0"/>
    <m/>
    <s v="SI"/>
    <s v="NO"/>
    <x v="1"/>
    <m/>
    <x v="1"/>
    <x v="2"/>
    <m/>
    <n v="4"/>
    <n v="3"/>
    <m/>
    <s v="En respuesta a la pregunta 5.2. No he asistido a ningún curso de formación de usuarios porque no me parecía demasiado interesante."/>
    <d v="2018-02-09T12:59:58"/>
    <s v="10.150.1.152"/>
  </r>
  <r>
    <x v="25"/>
    <s v="Ciencias Experimentales"/>
    <n v="2"/>
    <n v="608"/>
    <m/>
    <m/>
    <n v="1"/>
    <n v="8"/>
    <m/>
    <n v="3"/>
    <n v="1"/>
    <m/>
    <m/>
    <m/>
    <m/>
    <m/>
    <m/>
    <m/>
    <n v="5"/>
    <n v="3"/>
    <n v="3"/>
    <n v="2"/>
    <m/>
    <n v="2"/>
    <m/>
    <m/>
    <m/>
    <m/>
    <m/>
    <n v="5"/>
    <n v="1"/>
    <n v="1"/>
    <n v="3"/>
    <n v="5"/>
    <n v="3"/>
    <n v="4"/>
    <n v="1"/>
    <x v="1"/>
    <n v="4"/>
    <n v="4"/>
    <n v="2"/>
    <n v="3"/>
    <n v="3"/>
    <n v="3"/>
    <n v="3"/>
    <s v="NO"/>
    <n v="3"/>
    <m/>
    <x v="3"/>
    <x v="1"/>
    <x v="0"/>
    <x v="0"/>
    <n v="3"/>
    <x v="2"/>
    <m/>
    <s v="NO"/>
    <s v="NO"/>
    <x v="1"/>
    <m/>
    <x v="1"/>
    <x v="2"/>
    <m/>
    <n v="4"/>
    <m/>
    <m/>
    <m/>
    <d v="2018-02-09T12:59:59"/>
    <s v="10.150.1.152"/>
  </r>
  <r>
    <x v="14"/>
    <s v="Humanidades"/>
    <n v="1"/>
    <n v="609"/>
    <m/>
    <m/>
    <n v="1"/>
    <n v="16"/>
    <m/>
    <n v="3"/>
    <n v="3"/>
    <m/>
    <n v="16"/>
    <m/>
    <m/>
    <m/>
    <m/>
    <m/>
    <n v="4"/>
    <n v="5"/>
    <n v="4"/>
    <n v="3"/>
    <m/>
    <m/>
    <n v="3"/>
    <m/>
    <m/>
    <m/>
    <m/>
    <n v="5"/>
    <n v="1"/>
    <n v="1"/>
    <n v="1"/>
    <n v="3"/>
    <n v="2"/>
    <n v="5"/>
    <n v="4"/>
    <x v="0"/>
    <n v="5"/>
    <n v="5"/>
    <n v="4"/>
    <n v="5"/>
    <n v="4"/>
    <n v="3"/>
    <n v="5"/>
    <s v="NO"/>
    <n v="5"/>
    <m/>
    <x v="1"/>
    <x v="0"/>
    <x v="0"/>
    <x v="1"/>
    <n v="5"/>
    <x v="3"/>
    <m/>
    <s v="SI"/>
    <s v="NO"/>
    <x v="1"/>
    <m/>
    <x v="2"/>
    <x v="2"/>
    <m/>
    <n v="4"/>
    <m/>
    <m/>
    <m/>
    <d v="2018-02-09T13:00:03"/>
    <s v="10.150.1.152"/>
  </r>
  <r>
    <x v="26"/>
    <s v="Ciencias Experimentales"/>
    <n v="2"/>
    <n v="610"/>
    <m/>
    <m/>
    <n v="1"/>
    <n v="7"/>
    <m/>
    <n v="4"/>
    <n v="2"/>
    <m/>
    <n v="7"/>
    <n v="2"/>
    <n v="6"/>
    <m/>
    <m/>
    <m/>
    <n v="5"/>
    <n v="4"/>
    <n v="4"/>
    <n v="3"/>
    <n v="1"/>
    <m/>
    <m/>
    <m/>
    <m/>
    <m/>
    <m/>
    <n v="3"/>
    <n v="4"/>
    <n v="2"/>
    <n v="1"/>
    <n v="4"/>
    <n v="5"/>
    <n v="5"/>
    <n v="1"/>
    <x v="5"/>
    <n v="5"/>
    <n v="3"/>
    <n v="2"/>
    <n v="4"/>
    <n v="4"/>
    <n v="3"/>
    <n v="4"/>
    <s v="SI"/>
    <n v="4"/>
    <m/>
    <x v="1"/>
    <x v="0"/>
    <x v="0"/>
    <x v="1"/>
    <n v="5"/>
    <x v="3"/>
    <m/>
    <s v="SI"/>
    <s v="SI"/>
    <x v="4"/>
    <m/>
    <x v="1"/>
    <x v="1"/>
    <m/>
    <n v="5"/>
    <n v="5"/>
    <m/>
    <m/>
    <d v="2018-02-09T13:00:17"/>
    <s v="10.150.1.151"/>
  </r>
  <r>
    <x v="20"/>
    <s v="Ciencias de la Salud"/>
    <n v="4"/>
    <n v="611"/>
    <m/>
    <m/>
    <n v="1"/>
    <n v="20"/>
    <m/>
    <n v="4"/>
    <n v="3"/>
    <m/>
    <n v="20"/>
    <m/>
    <m/>
    <m/>
    <m/>
    <m/>
    <n v="2"/>
    <m/>
    <n v="1"/>
    <n v="1"/>
    <n v="1"/>
    <m/>
    <m/>
    <m/>
    <m/>
    <m/>
    <m/>
    <n v="4"/>
    <n v="4"/>
    <n v="2"/>
    <n v="2"/>
    <n v="5"/>
    <n v="5"/>
    <n v="5"/>
    <n v="1"/>
    <x v="4"/>
    <n v="5"/>
    <n v="5"/>
    <n v="4"/>
    <n v="5"/>
    <n v="4"/>
    <n v="5"/>
    <n v="2"/>
    <s v="NO"/>
    <n v="5"/>
    <m/>
    <x v="3"/>
    <x v="2"/>
    <x v="3"/>
    <x v="1"/>
    <n v="5"/>
    <x v="3"/>
    <m/>
    <s v="SI"/>
    <s v="NO"/>
    <x v="1"/>
    <m/>
    <x v="2"/>
    <x v="1"/>
    <m/>
    <n v="5"/>
    <n v="5"/>
    <m/>
    <m/>
    <d v="2018-02-09T13:00:53"/>
    <s v="10.150.1.151"/>
  </r>
  <r>
    <x v="1"/>
    <s v="Ciencias de la Salud"/>
    <n v="4"/>
    <n v="612"/>
    <m/>
    <m/>
    <n v="1"/>
    <n v="18"/>
    <m/>
    <n v="5"/>
    <n v="1"/>
    <m/>
    <n v="18"/>
    <n v="29"/>
    <n v="19"/>
    <m/>
    <m/>
    <m/>
    <n v="2"/>
    <n v="4"/>
    <n v="4"/>
    <n v="3"/>
    <m/>
    <n v="2"/>
    <n v="3"/>
    <m/>
    <m/>
    <m/>
    <m/>
    <n v="3"/>
    <n v="2"/>
    <n v="1"/>
    <n v="3"/>
    <n v="2"/>
    <n v="4"/>
    <n v="5"/>
    <n v="1"/>
    <x v="3"/>
    <n v="4"/>
    <n v="5"/>
    <n v="3"/>
    <n v="3"/>
    <n v="4"/>
    <n v="2"/>
    <n v="4"/>
    <s v="SI"/>
    <n v="4"/>
    <m/>
    <x v="1"/>
    <x v="0"/>
    <x v="0"/>
    <x v="0"/>
    <n v="4"/>
    <x v="0"/>
    <m/>
    <s v="NO"/>
    <s v="NO"/>
    <x v="1"/>
    <m/>
    <x v="1"/>
    <x v="2"/>
    <m/>
    <n v="3"/>
    <n v="3"/>
    <m/>
    <m/>
    <d v="2018-02-09T13:01:14"/>
    <s v="10.150.1.152"/>
  </r>
  <r>
    <x v="22"/>
    <s v="Humanidades"/>
    <n v="1"/>
    <n v="613"/>
    <m/>
    <m/>
    <n v="2"/>
    <n v="1"/>
    <m/>
    <n v="3"/>
    <n v="4"/>
    <m/>
    <n v="1"/>
    <n v="29"/>
    <n v="16"/>
    <m/>
    <m/>
    <m/>
    <n v="4"/>
    <n v="4"/>
    <n v="4"/>
    <n v="4"/>
    <m/>
    <n v="2"/>
    <m/>
    <m/>
    <m/>
    <m/>
    <m/>
    <n v="5"/>
    <n v="2"/>
    <n v="3"/>
    <n v="4"/>
    <n v="4"/>
    <n v="4"/>
    <n v="3"/>
    <n v="3"/>
    <x v="5"/>
    <n v="4"/>
    <n v="5"/>
    <n v="4"/>
    <n v="5"/>
    <n v="5"/>
    <n v="5"/>
    <n v="3"/>
    <s v="SI"/>
    <n v="4"/>
    <m/>
    <x v="1"/>
    <x v="3"/>
    <x v="0"/>
    <x v="1"/>
    <n v="5"/>
    <x v="3"/>
    <m/>
    <s v="SI"/>
    <s v="NO"/>
    <x v="1"/>
    <m/>
    <x v="2"/>
    <x v="1"/>
    <m/>
    <n v="5"/>
    <n v="4"/>
    <m/>
    <m/>
    <d v="2018-02-09T13:01:19"/>
    <s v="10.150.1.152"/>
  </r>
  <r>
    <x v="19"/>
    <s v="Ciencias Sociales"/>
    <n v="3"/>
    <n v="614"/>
    <m/>
    <m/>
    <n v="2"/>
    <n v="5"/>
    <m/>
    <n v="5"/>
    <n v="4"/>
    <m/>
    <n v="5"/>
    <n v="9"/>
    <m/>
    <m/>
    <m/>
    <m/>
    <n v="5"/>
    <n v="5"/>
    <n v="3"/>
    <n v="4"/>
    <n v="1"/>
    <m/>
    <m/>
    <m/>
    <m/>
    <m/>
    <m/>
    <n v="4"/>
    <n v="1"/>
    <n v="3"/>
    <n v="3"/>
    <n v="5"/>
    <n v="3"/>
    <n v="5"/>
    <n v="2"/>
    <x v="4"/>
    <n v="4"/>
    <n v="4"/>
    <n v="4"/>
    <n v="4"/>
    <n v="5"/>
    <n v="3"/>
    <n v="5"/>
    <s v="NO"/>
    <n v="4"/>
    <m/>
    <x v="1"/>
    <x v="0"/>
    <x v="0"/>
    <x v="1"/>
    <n v="5"/>
    <x v="3"/>
    <m/>
    <s v="NO"/>
    <s v="NO"/>
    <x v="1"/>
    <m/>
    <x v="1"/>
    <x v="0"/>
    <m/>
    <n v="4"/>
    <n v="3"/>
    <m/>
    <s v="-"/>
    <d v="2018-02-09T13:01:22"/>
    <s v="10.150.1.152"/>
  </r>
  <r>
    <x v="16"/>
    <s v="N/C"/>
    <e v="#N/A"/>
    <n v="615"/>
    <m/>
    <m/>
    <n v="1"/>
    <m/>
    <m/>
    <n v="2"/>
    <n v="1"/>
    <m/>
    <n v="9"/>
    <m/>
    <m/>
    <m/>
    <m/>
    <m/>
    <n v="5"/>
    <n v="5"/>
    <n v="5"/>
    <n v="5"/>
    <n v="1"/>
    <m/>
    <m/>
    <m/>
    <m/>
    <m/>
    <m/>
    <n v="5"/>
    <n v="1"/>
    <n v="1"/>
    <n v="5"/>
    <n v="5"/>
    <n v="4"/>
    <n v="4"/>
    <n v="1"/>
    <x v="5"/>
    <n v="5"/>
    <n v="5"/>
    <n v="5"/>
    <n v="5"/>
    <n v="5"/>
    <n v="5"/>
    <n v="5"/>
    <s v="NO"/>
    <n v="3"/>
    <m/>
    <x v="1"/>
    <x v="2"/>
    <x v="1"/>
    <x v="1"/>
    <n v="5"/>
    <x v="0"/>
    <m/>
    <s v="NO"/>
    <s v="NO"/>
    <x v="1"/>
    <m/>
    <x v="2"/>
    <x v="1"/>
    <m/>
    <n v="5"/>
    <n v="5"/>
    <m/>
    <m/>
    <d v="2018-02-09T13:01:31"/>
    <s v="10.150.1.151"/>
  </r>
  <r>
    <x v="23"/>
    <s v="Ciencias Experimentales"/>
    <n v="2"/>
    <n v="616"/>
    <m/>
    <m/>
    <n v="1"/>
    <n v="10"/>
    <m/>
    <n v="5"/>
    <n v="3"/>
    <m/>
    <n v="10"/>
    <n v="17"/>
    <n v="29"/>
    <m/>
    <m/>
    <m/>
    <n v="2"/>
    <n v="4"/>
    <n v="3"/>
    <n v="2"/>
    <m/>
    <m/>
    <n v="3"/>
    <m/>
    <m/>
    <m/>
    <m/>
    <n v="3"/>
    <n v="2"/>
    <n v="3"/>
    <n v="3"/>
    <n v="2"/>
    <n v="3"/>
    <n v="3"/>
    <n v="3"/>
    <x v="0"/>
    <n v="2"/>
    <n v="3"/>
    <n v="3"/>
    <n v="3"/>
    <n v="3"/>
    <n v="3"/>
    <n v="3"/>
    <s v="SI"/>
    <n v="2"/>
    <m/>
    <x v="3"/>
    <x v="2"/>
    <x v="0"/>
    <x v="0"/>
    <n v="4"/>
    <x v="0"/>
    <m/>
    <s v="NO"/>
    <s v="NO"/>
    <x v="1"/>
    <m/>
    <x v="0"/>
    <x v="0"/>
    <m/>
    <n v="3"/>
    <n v="3"/>
    <m/>
    <m/>
    <d v="2018-02-09T13:01:35"/>
    <s v="10.150.1.152"/>
  </r>
  <r>
    <x v="9"/>
    <s v="Ciencias de la Salud"/>
    <n v="4"/>
    <n v="617"/>
    <m/>
    <m/>
    <n v="1"/>
    <n v="25"/>
    <m/>
    <n v="4"/>
    <n v="1"/>
    <m/>
    <n v="25"/>
    <m/>
    <m/>
    <m/>
    <m/>
    <m/>
    <n v="4"/>
    <n v="5"/>
    <n v="5"/>
    <n v="4"/>
    <m/>
    <m/>
    <n v="3"/>
    <m/>
    <m/>
    <m/>
    <m/>
    <n v="3"/>
    <n v="1"/>
    <n v="1"/>
    <n v="2"/>
    <n v="5"/>
    <n v="4"/>
    <n v="5"/>
    <n v="1"/>
    <x v="0"/>
    <n v="3"/>
    <n v="4"/>
    <n v="4"/>
    <n v="3"/>
    <n v="3"/>
    <n v="3"/>
    <n v="3"/>
    <s v="NO"/>
    <n v="3"/>
    <m/>
    <x v="1"/>
    <x v="2"/>
    <x v="1"/>
    <x v="1"/>
    <n v="5"/>
    <x v="0"/>
    <m/>
    <s v="NO"/>
    <s v="NO"/>
    <x v="3"/>
    <m/>
    <x v="2"/>
    <x v="1"/>
    <m/>
    <n v="4"/>
    <n v="3"/>
    <m/>
    <m/>
    <d v="2018-02-09T13:01:46"/>
    <s v="10.150.1.151"/>
  </r>
  <r>
    <x v="6"/>
    <s v="Ciencias Sociales"/>
    <n v="3"/>
    <n v="618"/>
    <m/>
    <m/>
    <n v="1"/>
    <n v="9"/>
    <m/>
    <n v="5"/>
    <n v="3"/>
    <m/>
    <n v="9"/>
    <n v="29"/>
    <m/>
    <m/>
    <m/>
    <m/>
    <n v="1"/>
    <n v="5"/>
    <n v="4"/>
    <n v="3"/>
    <m/>
    <n v="2"/>
    <m/>
    <m/>
    <m/>
    <m/>
    <m/>
    <n v="5"/>
    <n v="1"/>
    <n v="2"/>
    <n v="3"/>
    <n v="5"/>
    <n v="5"/>
    <n v="5"/>
    <n v="4"/>
    <x v="3"/>
    <n v="4"/>
    <n v="4"/>
    <n v="4"/>
    <n v="5"/>
    <n v="4"/>
    <n v="2"/>
    <n v="4"/>
    <s v="NO"/>
    <n v="5"/>
    <m/>
    <x v="1"/>
    <x v="3"/>
    <x v="3"/>
    <x v="1"/>
    <n v="5"/>
    <x v="3"/>
    <m/>
    <s v="NO"/>
    <s v="NO"/>
    <x v="1"/>
    <m/>
    <x v="2"/>
    <x v="1"/>
    <m/>
    <n v="2"/>
    <n v="4"/>
    <m/>
    <s v="Motivo de no asistencia a curso de formación de usuarios: no sabía de su existencia.&lt;br&gt;Propuestas: apertura los fines de semana en periodo de exámenes de la facultad de CCPP y Sociología.&lt;br&gt;Tengo una muy buena opinión, en general, del funcionamiento de la biblioteca así como de su completo archivo, pero si hay algo que me preocupa notoriamente es el horario de apertura de la biblioteca en períodos de exámenes.&lt;br&gt;Creo que la biblioteca debería abrir también los fines de semana, especialmente durante el periodo de exámenes del verano. Si bien la María Zambrano sí está abierta en esos periodos, a muchos estudiantes nos resulta muy costoso asistir por el tiempo invertido (hasta dos horas entre ir y volver en algunos casos), precisamente en unas fechas donde no disponemos de mucho tiempo de sobra.&lt;br&gt;Además, muchos estudiantes vivimos en pisos compartidos con falta de aparatos acondicionadores, lo cual hace muy difícil el estudio en casa dadas las elevadas temperaturas de esa época del año, teniendo que acudir a las bibliotecas del centro (siendo mucho más incómodo tener que desplazarnos hasta CIU en vez de a Somosaguas).&lt;br&gt;De ahí mi propuesta de abrir también los fines de semana la biblioteca de la facultad de CCPP y Sociología durante los periodos de exámenes si esto fuese posible.&lt;br&gt;Muchas gracias por su atención.&lt;br&gt;"/>
    <d v="2018-02-09T13:01:47"/>
    <s v="10.150.1.152"/>
  </r>
  <r>
    <x v="10"/>
    <s v="Ciencias de la Salud"/>
    <n v="4"/>
    <n v="619"/>
    <m/>
    <m/>
    <n v="1"/>
    <n v="21"/>
    <m/>
    <n v="4"/>
    <n v="1"/>
    <m/>
    <n v="29"/>
    <n v="21"/>
    <n v="21"/>
    <s v="Biblioteca pública José Acuña"/>
    <m/>
    <m/>
    <n v="3"/>
    <n v="5"/>
    <n v="4"/>
    <n v="4"/>
    <m/>
    <m/>
    <n v="3"/>
    <m/>
    <m/>
    <m/>
    <m/>
    <n v="2"/>
    <n v="1"/>
    <n v="1"/>
    <m/>
    <n v="5"/>
    <n v="2"/>
    <n v="5"/>
    <n v="2"/>
    <x v="1"/>
    <n v="3"/>
    <n v="4"/>
    <n v="3"/>
    <n v="3"/>
    <n v="3"/>
    <m/>
    <m/>
    <m/>
    <m/>
    <m/>
    <x v="3"/>
    <x v="1"/>
    <x v="1"/>
    <x v="3"/>
    <m/>
    <x v="4"/>
    <m/>
    <s v="NO"/>
    <s v="NO"/>
    <x v="1"/>
    <m/>
    <x v="0"/>
    <x v="2"/>
    <m/>
    <n v="4"/>
    <n v="3"/>
    <m/>
    <m/>
    <d v="2018-02-09T13:01:53"/>
    <s v="10.150.1.152"/>
  </r>
  <r>
    <x v="6"/>
    <s v="Ciencias Sociales"/>
    <n v="3"/>
    <n v="620"/>
    <m/>
    <m/>
    <n v="1"/>
    <n v="9"/>
    <m/>
    <n v="3"/>
    <n v="4"/>
    <m/>
    <n v="9"/>
    <n v="5"/>
    <m/>
    <m/>
    <m/>
    <m/>
    <n v="2"/>
    <n v="4"/>
    <n v="4"/>
    <n v="4"/>
    <n v="1"/>
    <n v="2"/>
    <m/>
    <m/>
    <m/>
    <m/>
    <m/>
    <n v="2"/>
    <n v="1"/>
    <n v="3"/>
    <n v="3"/>
    <n v="5"/>
    <n v="4"/>
    <n v="4"/>
    <n v="3"/>
    <x v="1"/>
    <n v="4"/>
    <n v="5"/>
    <n v="5"/>
    <n v="5"/>
    <n v="5"/>
    <n v="5"/>
    <n v="4"/>
    <s v="NO"/>
    <n v="4"/>
    <m/>
    <x v="0"/>
    <x v="4"/>
    <x v="3"/>
    <x v="1"/>
    <n v="4"/>
    <x v="3"/>
    <m/>
    <s v="SI"/>
    <s v="SI"/>
    <x v="3"/>
    <m/>
    <x v="2"/>
    <x v="1"/>
    <m/>
    <n v="4"/>
    <n v="3"/>
    <m/>
    <m/>
    <d v="2018-02-09T13:01:58"/>
    <s v="10.150.1.152"/>
  </r>
  <r>
    <x v="15"/>
    <s v="Ciencias Experimentales"/>
    <n v="2"/>
    <n v="621"/>
    <m/>
    <m/>
    <n v="1"/>
    <n v="23"/>
    <m/>
    <n v="1"/>
    <n v="1"/>
    <m/>
    <m/>
    <m/>
    <m/>
    <m/>
    <m/>
    <m/>
    <n v="4"/>
    <n v="3"/>
    <n v="3"/>
    <n v="2"/>
    <m/>
    <n v="2"/>
    <n v="3"/>
    <m/>
    <m/>
    <m/>
    <m/>
    <n v="3"/>
    <n v="1"/>
    <n v="1"/>
    <n v="2"/>
    <n v="5"/>
    <n v="2"/>
    <n v="5"/>
    <n v="1"/>
    <x v="1"/>
    <n v="3"/>
    <n v="3"/>
    <n v="3"/>
    <n v="3"/>
    <m/>
    <n v="3"/>
    <n v="3"/>
    <s v="NO"/>
    <n v="3"/>
    <m/>
    <x v="0"/>
    <x v="2"/>
    <x v="2"/>
    <x v="0"/>
    <n v="4"/>
    <x v="0"/>
    <m/>
    <s v="SI"/>
    <s v="SI"/>
    <x v="3"/>
    <m/>
    <x v="0"/>
    <x v="4"/>
    <m/>
    <n v="3"/>
    <n v="3"/>
    <m/>
    <m/>
    <d v="2018-02-09T13:01:58"/>
    <s v="10.150.1.151"/>
  </r>
  <r>
    <x v="13"/>
    <s v="Ciencias Sociales"/>
    <n v="3"/>
    <n v="622"/>
    <m/>
    <m/>
    <n v="2"/>
    <n v="26"/>
    <m/>
    <n v="4"/>
    <n v="4"/>
    <m/>
    <n v="26"/>
    <n v="9"/>
    <m/>
    <m/>
    <m/>
    <m/>
    <n v="4"/>
    <n v="5"/>
    <n v="3"/>
    <n v="3"/>
    <n v="1"/>
    <m/>
    <m/>
    <m/>
    <m/>
    <m/>
    <m/>
    <n v="4"/>
    <n v="4"/>
    <n v="4"/>
    <n v="2"/>
    <n v="3"/>
    <n v="4"/>
    <n v="2"/>
    <n v="3"/>
    <x v="6"/>
    <n v="4"/>
    <n v="4"/>
    <n v="4"/>
    <n v="5"/>
    <n v="5"/>
    <n v="4"/>
    <n v="4"/>
    <s v="SI"/>
    <n v="3"/>
    <m/>
    <x v="3"/>
    <x v="2"/>
    <x v="0"/>
    <x v="0"/>
    <n v="4"/>
    <x v="0"/>
    <m/>
    <s v="SI"/>
    <s v="SI"/>
    <x v="4"/>
    <m/>
    <x v="2"/>
    <x v="1"/>
    <m/>
    <n v="4"/>
    <n v="3"/>
    <m/>
    <m/>
    <d v="2018-02-09T13:02:14"/>
    <s v="10.150.1.151"/>
  </r>
  <r>
    <x v="7"/>
    <s v="Humanidades"/>
    <n v="1"/>
    <n v="623"/>
    <m/>
    <m/>
    <n v="1"/>
    <n v="14"/>
    <m/>
    <n v="3"/>
    <n v="3"/>
    <m/>
    <n v="29"/>
    <n v="14"/>
    <m/>
    <m/>
    <m/>
    <m/>
    <n v="5"/>
    <n v="5"/>
    <n v="4"/>
    <n v="4"/>
    <n v="1"/>
    <n v="2"/>
    <m/>
    <m/>
    <m/>
    <m/>
    <m/>
    <n v="4"/>
    <n v="2"/>
    <n v="2"/>
    <n v="4"/>
    <n v="4"/>
    <n v="5"/>
    <n v="5"/>
    <n v="5"/>
    <x v="2"/>
    <n v="4"/>
    <n v="3"/>
    <n v="4"/>
    <n v="4"/>
    <n v="5"/>
    <n v="5"/>
    <n v="5"/>
    <s v="NO"/>
    <n v="3"/>
    <m/>
    <x v="1"/>
    <x v="0"/>
    <x v="0"/>
    <x v="1"/>
    <n v="5"/>
    <x v="3"/>
    <m/>
    <s v="NO"/>
    <s v="NO"/>
    <x v="1"/>
    <m/>
    <x v="2"/>
    <x v="1"/>
    <m/>
    <n v="1"/>
    <n v="3"/>
    <m/>
    <m/>
    <d v="2018-02-09T13:02:18"/>
    <s v="10.150.1.152"/>
  </r>
  <r>
    <x v="14"/>
    <s v="Humanidades"/>
    <n v="1"/>
    <n v="624"/>
    <m/>
    <m/>
    <n v="1"/>
    <n v="16"/>
    <m/>
    <n v="5"/>
    <n v="1"/>
    <m/>
    <n v="16"/>
    <n v="29"/>
    <m/>
    <m/>
    <m/>
    <m/>
    <n v="4"/>
    <n v="5"/>
    <n v="4"/>
    <n v="4"/>
    <n v="1"/>
    <m/>
    <m/>
    <m/>
    <m/>
    <m/>
    <m/>
    <n v="3"/>
    <n v="1"/>
    <n v="1"/>
    <n v="1"/>
    <n v="3"/>
    <n v="4"/>
    <n v="5"/>
    <n v="4"/>
    <x v="1"/>
    <n v="4"/>
    <n v="4"/>
    <n v="3"/>
    <n v="5"/>
    <n v="5"/>
    <n v="2"/>
    <n v="3"/>
    <s v="NO"/>
    <n v="4"/>
    <m/>
    <x v="1"/>
    <x v="0"/>
    <x v="0"/>
    <x v="1"/>
    <n v="5"/>
    <x v="3"/>
    <m/>
    <s v="NO"/>
    <s v="NO"/>
    <x v="1"/>
    <m/>
    <x v="0"/>
    <x v="0"/>
    <m/>
    <n v="5"/>
    <n v="4"/>
    <m/>
    <s v="No sabía que existía "/>
    <d v="2018-02-09T13:02:34"/>
    <s v="10.150.1.151"/>
  </r>
  <r>
    <x v="5"/>
    <s v="Ciencias Sociales"/>
    <n v="3"/>
    <n v="625"/>
    <m/>
    <m/>
    <n v="1"/>
    <n v="4"/>
    <m/>
    <n v="4"/>
    <n v="1"/>
    <m/>
    <n v="4"/>
    <m/>
    <m/>
    <m/>
    <m/>
    <m/>
    <n v="5"/>
    <n v="3"/>
    <n v="4"/>
    <n v="3"/>
    <m/>
    <n v="2"/>
    <n v="3"/>
    <m/>
    <m/>
    <m/>
    <m/>
    <n v="3"/>
    <n v="1"/>
    <n v="1"/>
    <n v="4"/>
    <n v="4"/>
    <n v="5"/>
    <n v="4"/>
    <n v="2"/>
    <x v="4"/>
    <n v="4"/>
    <n v="3"/>
    <n v="3"/>
    <n v="4"/>
    <n v="3"/>
    <n v="3"/>
    <n v="4"/>
    <s v="NO"/>
    <n v="3"/>
    <m/>
    <x v="1"/>
    <x v="0"/>
    <x v="0"/>
    <x v="0"/>
    <n v="3"/>
    <x v="2"/>
    <m/>
    <s v="NO"/>
    <s v="NO"/>
    <x v="1"/>
    <m/>
    <x v="1"/>
    <x v="2"/>
    <m/>
    <n v="4"/>
    <m/>
    <m/>
    <m/>
    <d v="2018-02-09T13:02:38"/>
    <s v="10.150.1.152"/>
  </r>
  <r>
    <x v="3"/>
    <s v="Ciencias Sociales"/>
    <n v="3"/>
    <n v="626"/>
    <m/>
    <m/>
    <n v="1"/>
    <n v="11"/>
    <m/>
    <n v="3"/>
    <n v="2"/>
    <m/>
    <n v="29"/>
    <n v="15"/>
    <n v="20"/>
    <m/>
    <m/>
    <m/>
    <n v="4"/>
    <n v="5"/>
    <n v="5"/>
    <n v="3"/>
    <m/>
    <m/>
    <m/>
    <n v="4"/>
    <n v="0"/>
    <m/>
    <m/>
    <n v="5"/>
    <n v="5"/>
    <n v="5"/>
    <n v="3"/>
    <n v="3"/>
    <n v="4"/>
    <n v="2"/>
    <n v="3"/>
    <x v="3"/>
    <n v="5"/>
    <n v="5"/>
    <n v="4"/>
    <n v="5"/>
    <n v="3"/>
    <n v="4"/>
    <n v="3"/>
    <s v="NO"/>
    <n v="5"/>
    <m/>
    <x v="1"/>
    <x v="3"/>
    <x v="3"/>
    <x v="1"/>
    <n v="5"/>
    <x v="3"/>
    <m/>
    <s v="NO"/>
    <s v="NO"/>
    <x v="1"/>
    <m/>
    <x v="2"/>
    <x v="1"/>
    <m/>
    <n v="5"/>
    <m/>
    <m/>
    <m/>
    <d v="2018-02-09T13:02:45"/>
    <s v="10.150.1.152"/>
  </r>
  <r>
    <x v="14"/>
    <s v="Humanidades"/>
    <n v="1"/>
    <n v="627"/>
    <m/>
    <m/>
    <n v="1"/>
    <n v="16"/>
    <m/>
    <n v="3"/>
    <n v="1"/>
    <m/>
    <n v="29"/>
    <m/>
    <m/>
    <m/>
    <m/>
    <m/>
    <n v="4"/>
    <n v="4"/>
    <n v="5"/>
    <n v="3"/>
    <n v="1"/>
    <m/>
    <m/>
    <m/>
    <m/>
    <m/>
    <m/>
    <n v="4"/>
    <n v="1"/>
    <n v="3"/>
    <n v="5"/>
    <n v="4"/>
    <n v="4"/>
    <n v="5"/>
    <n v="3"/>
    <x v="1"/>
    <n v="4"/>
    <m/>
    <n v="4"/>
    <m/>
    <n v="3"/>
    <n v="5"/>
    <n v="4"/>
    <s v="NO"/>
    <n v="4"/>
    <m/>
    <x v="4"/>
    <x v="5"/>
    <x v="4"/>
    <x v="3"/>
    <m/>
    <x v="4"/>
    <m/>
    <m/>
    <m/>
    <x v="1"/>
    <m/>
    <x v="1"/>
    <x v="1"/>
    <m/>
    <n v="4"/>
    <n v="5"/>
    <m/>
    <m/>
    <d v="2018-02-09T13:02:45"/>
    <s v="10.150.1.152"/>
  </r>
  <r>
    <x v="12"/>
    <s v="Ciencias Experimentales"/>
    <n v="2"/>
    <n v="628"/>
    <m/>
    <m/>
    <n v="1"/>
    <n v="6"/>
    <m/>
    <n v="5"/>
    <n v="1"/>
    <m/>
    <n v="6"/>
    <n v="29"/>
    <n v="10"/>
    <m/>
    <m/>
    <m/>
    <n v="4"/>
    <n v="2"/>
    <n v="3"/>
    <n v="4"/>
    <m/>
    <n v="2"/>
    <m/>
    <m/>
    <m/>
    <m/>
    <m/>
    <n v="4"/>
    <n v="1"/>
    <n v="1"/>
    <n v="2"/>
    <n v="5"/>
    <n v="3"/>
    <n v="3"/>
    <n v="1"/>
    <x v="1"/>
    <n v="3"/>
    <n v="3"/>
    <n v="4"/>
    <n v="2"/>
    <n v="3"/>
    <n v="1"/>
    <n v="4"/>
    <s v="NO"/>
    <n v="1"/>
    <m/>
    <x v="3"/>
    <x v="1"/>
    <x v="1"/>
    <x v="1"/>
    <n v="5"/>
    <x v="3"/>
    <m/>
    <s v="NO"/>
    <s v="SI"/>
    <x v="3"/>
    <m/>
    <x v="0"/>
    <x v="0"/>
    <m/>
    <n v="3"/>
    <n v="4"/>
    <m/>
    <m/>
    <d v="2018-02-09T13:02:53"/>
    <s v="10.150.1.151"/>
  </r>
  <r>
    <x v="5"/>
    <s v="Ciencias Sociales"/>
    <n v="3"/>
    <n v="629"/>
    <m/>
    <m/>
    <n v="1"/>
    <n v="4"/>
    <m/>
    <n v="1"/>
    <n v="1"/>
    <m/>
    <m/>
    <m/>
    <m/>
    <m/>
    <m/>
    <m/>
    <m/>
    <m/>
    <m/>
    <m/>
    <m/>
    <m/>
    <m/>
    <m/>
    <m/>
    <m/>
    <m/>
    <m/>
    <m/>
    <m/>
    <m/>
    <m/>
    <m/>
    <m/>
    <m/>
    <x v="2"/>
    <m/>
    <m/>
    <m/>
    <m/>
    <m/>
    <m/>
    <m/>
    <m/>
    <m/>
    <m/>
    <x v="4"/>
    <x v="5"/>
    <x v="4"/>
    <x v="3"/>
    <m/>
    <x v="4"/>
    <m/>
    <m/>
    <m/>
    <x v="1"/>
    <m/>
    <x v="3"/>
    <x v="3"/>
    <m/>
    <m/>
    <m/>
    <m/>
    <m/>
    <d v="2018-02-09T13:02:58"/>
    <s v="10.150.1.151"/>
  </r>
  <r>
    <x v="16"/>
    <s v="N/C"/>
    <e v="#N/A"/>
    <n v="630"/>
    <m/>
    <m/>
    <n v="1"/>
    <m/>
    <m/>
    <n v="3"/>
    <n v="1"/>
    <m/>
    <n v="4"/>
    <m/>
    <m/>
    <m/>
    <m/>
    <m/>
    <n v="5"/>
    <n v="5"/>
    <n v="4"/>
    <n v="3"/>
    <m/>
    <n v="2"/>
    <m/>
    <m/>
    <m/>
    <m/>
    <m/>
    <n v="2"/>
    <n v="2"/>
    <n v="2"/>
    <n v="2"/>
    <n v="2"/>
    <n v="3"/>
    <n v="3"/>
    <n v="2"/>
    <x v="0"/>
    <n v="2"/>
    <n v="2"/>
    <n v="2"/>
    <n v="3"/>
    <n v="3"/>
    <n v="2"/>
    <n v="3"/>
    <s v="NO"/>
    <n v="3"/>
    <m/>
    <x v="3"/>
    <x v="0"/>
    <x v="1"/>
    <x v="2"/>
    <n v="4"/>
    <x v="2"/>
    <m/>
    <s v="NO"/>
    <s v="NO"/>
    <x v="3"/>
    <m/>
    <x v="1"/>
    <x v="0"/>
    <m/>
    <n v="3"/>
    <n v="3"/>
    <m/>
    <m/>
    <d v="2018-02-09T13:02:58"/>
    <s v="10.150.1.152"/>
  </r>
  <r>
    <x v="21"/>
    <s v="Ciencias Experimentales"/>
    <n v="2"/>
    <n v="632"/>
    <m/>
    <m/>
    <n v="1"/>
    <n v="17"/>
    <m/>
    <n v="4"/>
    <n v="1"/>
    <m/>
    <n v="17"/>
    <n v="29"/>
    <m/>
    <m/>
    <m/>
    <m/>
    <n v="4"/>
    <n v="5"/>
    <n v="3"/>
    <n v="4"/>
    <m/>
    <n v="2"/>
    <m/>
    <m/>
    <m/>
    <m/>
    <m/>
    <n v="1"/>
    <n v="1"/>
    <n v="1"/>
    <n v="2"/>
    <n v="5"/>
    <n v="3"/>
    <n v="4"/>
    <n v="1"/>
    <x v="3"/>
    <n v="3"/>
    <n v="3"/>
    <n v="2"/>
    <n v="3"/>
    <n v="4"/>
    <n v="2"/>
    <n v="2"/>
    <s v="NO"/>
    <n v="2"/>
    <m/>
    <x v="3"/>
    <x v="0"/>
    <x v="1"/>
    <x v="0"/>
    <n v="5"/>
    <x v="3"/>
    <m/>
    <s v="NO"/>
    <s v="NO"/>
    <x v="1"/>
    <m/>
    <x v="0"/>
    <x v="4"/>
    <m/>
    <n v="4"/>
    <n v="3"/>
    <m/>
    <m/>
    <d v="2018-02-09T13:03:12"/>
    <s v="10.150.1.152"/>
  </r>
  <r>
    <x v="23"/>
    <s v="Ciencias Experimentales"/>
    <n v="2"/>
    <n v="633"/>
    <m/>
    <m/>
    <n v="1"/>
    <n v="10"/>
    <m/>
    <n v="3"/>
    <n v="4"/>
    <m/>
    <n v="10"/>
    <n v="29"/>
    <m/>
    <m/>
    <m/>
    <m/>
    <n v="4"/>
    <n v="5"/>
    <n v="5"/>
    <n v="3"/>
    <n v="1"/>
    <n v="2"/>
    <n v="3"/>
    <m/>
    <m/>
    <m/>
    <m/>
    <n v="4"/>
    <n v="1"/>
    <n v="5"/>
    <n v="2"/>
    <n v="5"/>
    <n v="4"/>
    <n v="4"/>
    <n v="3"/>
    <x v="1"/>
    <n v="3"/>
    <n v="4"/>
    <n v="4"/>
    <n v="4"/>
    <n v="2"/>
    <n v="3"/>
    <n v="2"/>
    <s v="NO"/>
    <n v="3"/>
    <m/>
    <x v="1"/>
    <x v="3"/>
    <x v="3"/>
    <x v="1"/>
    <n v="5"/>
    <x v="3"/>
    <m/>
    <s v="NO"/>
    <s v="NO"/>
    <x v="1"/>
    <m/>
    <x v="0"/>
    <x v="0"/>
    <m/>
    <n v="4"/>
    <n v="3"/>
    <m/>
    <m/>
    <d v="2018-02-09T13:03:16"/>
    <s v="10.150.1.151"/>
  </r>
  <r>
    <x v="21"/>
    <s v="Ciencias Experimentales"/>
    <n v="2"/>
    <n v="634"/>
    <m/>
    <m/>
    <n v="1"/>
    <n v="17"/>
    <m/>
    <n v="4"/>
    <n v="3"/>
    <m/>
    <n v="29"/>
    <n v="20"/>
    <n v="17"/>
    <m/>
    <m/>
    <m/>
    <n v="5"/>
    <n v="4"/>
    <n v="3"/>
    <n v="4"/>
    <m/>
    <n v="2"/>
    <m/>
    <m/>
    <n v="8.3333333333333329E-2"/>
    <m/>
    <m/>
    <n v="3"/>
    <n v="1"/>
    <n v="1"/>
    <n v="1"/>
    <n v="4"/>
    <n v="2"/>
    <n v="4"/>
    <n v="1"/>
    <x v="4"/>
    <n v="5"/>
    <n v="4"/>
    <n v="4"/>
    <n v="4"/>
    <n v="1"/>
    <n v="4"/>
    <n v="2"/>
    <s v="SI"/>
    <n v="1"/>
    <m/>
    <x v="1"/>
    <x v="3"/>
    <x v="3"/>
    <x v="5"/>
    <n v="2"/>
    <x v="2"/>
    <m/>
    <s v="NO"/>
    <s v="NO"/>
    <x v="1"/>
    <m/>
    <x v="1"/>
    <x v="1"/>
    <m/>
    <n v="5"/>
    <m/>
    <m/>
    <m/>
    <d v="2018-02-09T13:03:28"/>
    <s v="10.150.1.151"/>
  </r>
  <r>
    <x v="19"/>
    <s v="Ciencias Sociales"/>
    <n v="3"/>
    <n v="635"/>
    <m/>
    <m/>
    <n v="1"/>
    <n v="5"/>
    <m/>
    <n v="4"/>
    <n v="3"/>
    <m/>
    <n v="5"/>
    <n v="18"/>
    <m/>
    <m/>
    <m/>
    <m/>
    <n v="5"/>
    <n v="5"/>
    <n v="4"/>
    <n v="4"/>
    <m/>
    <n v="2"/>
    <n v="3"/>
    <m/>
    <m/>
    <m/>
    <m/>
    <n v="4"/>
    <n v="2"/>
    <n v="4"/>
    <n v="4"/>
    <n v="5"/>
    <n v="4"/>
    <n v="4"/>
    <n v="2"/>
    <x v="1"/>
    <n v="3"/>
    <n v="4"/>
    <n v="3"/>
    <n v="3"/>
    <n v="2"/>
    <n v="2"/>
    <n v="2"/>
    <s v="SI"/>
    <n v="2"/>
    <m/>
    <x v="3"/>
    <x v="0"/>
    <x v="0"/>
    <x v="1"/>
    <n v="3"/>
    <x v="0"/>
    <m/>
    <s v="SI"/>
    <s v="NO"/>
    <x v="1"/>
    <m/>
    <x v="0"/>
    <x v="0"/>
    <m/>
    <n v="4"/>
    <n v="4"/>
    <m/>
    <m/>
    <d v="2018-02-09T13:03:36"/>
    <s v="10.150.1.152"/>
  </r>
  <r>
    <x v="16"/>
    <s v="N/C"/>
    <e v="#N/A"/>
    <n v="636"/>
    <m/>
    <m/>
    <n v="1"/>
    <m/>
    <m/>
    <n v="4"/>
    <n v="3"/>
    <m/>
    <n v="29"/>
    <n v="9"/>
    <n v="5"/>
    <m/>
    <m/>
    <m/>
    <n v="5"/>
    <n v="5"/>
    <n v="3"/>
    <n v="5"/>
    <m/>
    <m/>
    <n v="3"/>
    <m/>
    <m/>
    <m/>
    <m/>
    <n v="2"/>
    <n v="1"/>
    <n v="1"/>
    <n v="3"/>
    <n v="4"/>
    <n v="4"/>
    <n v="3"/>
    <n v="2"/>
    <x v="5"/>
    <n v="3"/>
    <n v="5"/>
    <n v="5"/>
    <n v="4"/>
    <n v="3"/>
    <n v="4"/>
    <n v="4"/>
    <s v="NO"/>
    <n v="5"/>
    <m/>
    <x v="1"/>
    <x v="1"/>
    <x v="3"/>
    <x v="1"/>
    <n v="5"/>
    <x v="2"/>
    <m/>
    <s v="NO"/>
    <s v="NO"/>
    <x v="1"/>
    <m/>
    <x v="2"/>
    <x v="1"/>
    <m/>
    <n v="5"/>
    <n v="4"/>
    <m/>
    <m/>
    <d v="2018-02-09T13:03:43"/>
    <s v="10.150.1.151"/>
  </r>
  <r>
    <x v="14"/>
    <s v="Humanidades"/>
    <n v="1"/>
    <n v="637"/>
    <m/>
    <m/>
    <n v="2"/>
    <n v="16"/>
    <m/>
    <n v="4"/>
    <n v="5"/>
    <m/>
    <n v="14"/>
    <n v="16"/>
    <n v="29"/>
    <m/>
    <m/>
    <m/>
    <n v="5"/>
    <n v="5"/>
    <n v="4"/>
    <n v="4"/>
    <n v="1"/>
    <m/>
    <m/>
    <m/>
    <m/>
    <m/>
    <m/>
    <n v="5"/>
    <n v="3"/>
    <n v="4"/>
    <n v="3"/>
    <n v="4"/>
    <n v="5"/>
    <n v="4"/>
    <n v="4"/>
    <x v="4"/>
    <n v="5"/>
    <n v="5"/>
    <n v="3"/>
    <n v="4"/>
    <n v="5"/>
    <n v="4"/>
    <n v="5"/>
    <s v="SI"/>
    <n v="4"/>
    <m/>
    <x v="1"/>
    <x v="3"/>
    <x v="3"/>
    <x v="1"/>
    <n v="5"/>
    <x v="3"/>
    <m/>
    <s v="NO"/>
    <s v="NO"/>
    <x v="1"/>
    <m/>
    <x v="2"/>
    <x v="1"/>
    <m/>
    <n v="5"/>
    <n v="4"/>
    <m/>
    <m/>
    <d v="2018-02-09T13:03:58"/>
    <s v="10.150.1.151"/>
  </r>
  <r>
    <x v="8"/>
    <s v="Ciencias de la Salud"/>
    <n v="4"/>
    <n v="638"/>
    <m/>
    <m/>
    <n v="1"/>
    <n v="22"/>
    <m/>
    <n v="3"/>
    <n v="2"/>
    <m/>
    <n v="18"/>
    <n v="22"/>
    <n v="29"/>
    <m/>
    <m/>
    <m/>
    <n v="4"/>
    <n v="5"/>
    <n v="4"/>
    <n v="5"/>
    <m/>
    <n v="2"/>
    <n v="3"/>
    <m/>
    <m/>
    <m/>
    <m/>
    <n v="1"/>
    <n v="1"/>
    <n v="2"/>
    <n v="1"/>
    <n v="5"/>
    <n v="2"/>
    <n v="5"/>
    <n v="1"/>
    <x v="1"/>
    <n v="3"/>
    <n v="4"/>
    <n v="4"/>
    <n v="4"/>
    <n v="4"/>
    <n v="4"/>
    <n v="4"/>
    <s v="NO"/>
    <n v="4"/>
    <m/>
    <x v="3"/>
    <x v="0"/>
    <x v="0"/>
    <x v="1"/>
    <n v="4"/>
    <x v="3"/>
    <m/>
    <s v="NO"/>
    <s v="NO"/>
    <x v="1"/>
    <m/>
    <x v="1"/>
    <x v="2"/>
    <m/>
    <n v="5"/>
    <n v="4"/>
    <m/>
    <m/>
    <d v="2018-02-09T13:03:59"/>
    <s v="10.150.1.151"/>
  </r>
  <r>
    <x v="7"/>
    <s v="Humanidades"/>
    <n v="1"/>
    <n v="639"/>
    <m/>
    <m/>
    <n v="3"/>
    <n v="14"/>
    <m/>
    <n v="3"/>
    <n v="4"/>
    <m/>
    <n v="29"/>
    <n v="14"/>
    <n v="15"/>
    <m/>
    <m/>
    <m/>
    <n v="5"/>
    <n v="5"/>
    <n v="5"/>
    <n v="4"/>
    <n v="1"/>
    <m/>
    <m/>
    <m/>
    <m/>
    <m/>
    <m/>
    <n v="4"/>
    <n v="3"/>
    <n v="3"/>
    <n v="3"/>
    <n v="4"/>
    <n v="5"/>
    <n v="4"/>
    <n v="2"/>
    <x v="4"/>
    <n v="4"/>
    <n v="4"/>
    <n v="4"/>
    <n v="5"/>
    <n v="5"/>
    <n v="4"/>
    <n v="5"/>
    <s v="SI"/>
    <n v="4"/>
    <m/>
    <x v="1"/>
    <x v="3"/>
    <x v="3"/>
    <x v="1"/>
    <n v="5"/>
    <x v="3"/>
    <m/>
    <s v="SI"/>
    <s v="NO"/>
    <x v="1"/>
    <m/>
    <x v="2"/>
    <x v="1"/>
    <m/>
    <n v="5"/>
    <n v="4"/>
    <m/>
    <m/>
    <d v="2018-02-09T13:04:11"/>
    <s v="10.150.1.151"/>
  </r>
  <r>
    <x v="24"/>
    <s v="Ciencias de la Salud"/>
    <n v="4"/>
    <n v="640"/>
    <m/>
    <m/>
    <n v="1"/>
    <n v="13"/>
    <m/>
    <n v="5"/>
    <n v="4"/>
    <m/>
    <n v="13"/>
    <n v="18"/>
    <n v="19"/>
    <s v="Biblioteca Universidad Carlos III, campús Vicálvaro  "/>
    <m/>
    <m/>
    <n v="4"/>
    <n v="1"/>
    <n v="1"/>
    <n v="1"/>
    <m/>
    <n v="2"/>
    <n v="3"/>
    <m/>
    <m/>
    <m/>
    <m/>
    <n v="5"/>
    <n v="1"/>
    <n v="4"/>
    <n v="1"/>
    <n v="5"/>
    <n v="2"/>
    <n v="5"/>
    <n v="1"/>
    <x v="0"/>
    <n v="3"/>
    <n v="2"/>
    <n v="1"/>
    <n v="3"/>
    <n v="2"/>
    <n v="4"/>
    <n v="1"/>
    <s v="NO"/>
    <n v="3"/>
    <m/>
    <x v="1"/>
    <x v="0"/>
    <x v="0"/>
    <x v="1"/>
    <n v="4"/>
    <x v="2"/>
    <m/>
    <s v="NO"/>
    <s v="NO"/>
    <x v="1"/>
    <m/>
    <x v="2"/>
    <x v="0"/>
    <m/>
    <n v="2"/>
    <n v="2"/>
    <m/>
    <s v="La biblioteca de la facultad de Farmacia tiene que ser renovada urgentemente, por varios motivos: &lt;br&gt;No hay suficientes puestos de lectura para abarcar a todos los estudiantes, las mesas son viejas, la mitad de las sillas están estropeadas, hay 4 enchufes para toda la biblioteca  y no está bien separada la zona de estudio con la de trabajo del personal de biblioteca, por lo que el ruido es muy molesto. &lt;br&gt;Los estudiantes de farmacia nos vemos obligados a acudir a otras bibliotecas, como la facultad de Medicina u Odontología para poder estudiar. "/>
    <d v="2018-02-09T13:04:22"/>
    <s v="10.150.1.151"/>
  </r>
  <r>
    <x v="13"/>
    <s v="Ciencias Sociales"/>
    <n v="3"/>
    <n v="641"/>
    <m/>
    <m/>
    <n v="3"/>
    <n v="26"/>
    <m/>
    <n v="4"/>
    <n v="5"/>
    <m/>
    <n v="26"/>
    <n v="9"/>
    <n v="16"/>
    <m/>
    <m/>
    <m/>
    <n v="4"/>
    <n v="3"/>
    <n v="3"/>
    <n v="3"/>
    <m/>
    <m/>
    <n v="3"/>
    <m/>
    <m/>
    <m/>
    <m/>
    <n v="5"/>
    <n v="5"/>
    <n v="4"/>
    <n v="4"/>
    <n v="3"/>
    <n v="4"/>
    <n v="3"/>
    <n v="4"/>
    <x v="5"/>
    <n v="4"/>
    <n v="4"/>
    <n v="4"/>
    <n v="5"/>
    <n v="5"/>
    <n v="5"/>
    <n v="5"/>
    <s v="SI"/>
    <n v="4"/>
    <m/>
    <x v="1"/>
    <x v="3"/>
    <x v="1"/>
    <x v="0"/>
    <n v="5"/>
    <x v="3"/>
    <m/>
    <s v="SI"/>
    <s v="SI"/>
    <x v="5"/>
    <m/>
    <x v="2"/>
    <x v="1"/>
    <m/>
    <n v="4"/>
    <n v="4"/>
    <m/>
    <m/>
    <d v="2018-02-09T13:04:30"/>
    <s v="10.150.1.151"/>
  </r>
  <r>
    <x v="13"/>
    <s v="Ciencias Sociales"/>
    <n v="3"/>
    <n v="642"/>
    <m/>
    <m/>
    <n v="1"/>
    <n v="26"/>
    <m/>
    <n v="3"/>
    <n v="3"/>
    <m/>
    <n v="26"/>
    <m/>
    <m/>
    <m/>
    <m/>
    <m/>
    <n v="3"/>
    <n v="4"/>
    <n v="3"/>
    <n v="3"/>
    <n v="1"/>
    <m/>
    <m/>
    <m/>
    <m/>
    <m/>
    <m/>
    <n v="4"/>
    <n v="1"/>
    <n v="1"/>
    <n v="3"/>
    <n v="4"/>
    <n v="5"/>
    <n v="4"/>
    <n v="1"/>
    <x v="0"/>
    <n v="3"/>
    <n v="3"/>
    <n v="3"/>
    <n v="4"/>
    <n v="5"/>
    <n v="3"/>
    <n v="4"/>
    <s v="NO"/>
    <n v="4"/>
    <m/>
    <x v="3"/>
    <x v="1"/>
    <x v="2"/>
    <x v="1"/>
    <n v="5"/>
    <x v="3"/>
    <m/>
    <s v="SI"/>
    <s v="SI"/>
    <x v="3"/>
    <m/>
    <x v="1"/>
    <x v="1"/>
    <m/>
    <n v="4"/>
    <n v="4"/>
    <m/>
    <m/>
    <d v="2018-02-09T13:04:31"/>
    <s v="10.150.1.151"/>
  </r>
  <r>
    <x v="1"/>
    <s v="Ciencias de la Salud"/>
    <n v="4"/>
    <n v="643"/>
    <m/>
    <m/>
    <n v="1"/>
    <n v="18"/>
    <m/>
    <n v="4"/>
    <n v="1"/>
    <m/>
    <n v="18"/>
    <n v="29"/>
    <n v="19"/>
    <m/>
    <m/>
    <m/>
    <n v="3"/>
    <n v="4"/>
    <n v="3"/>
    <n v="2"/>
    <m/>
    <m/>
    <n v="3"/>
    <m/>
    <m/>
    <m/>
    <m/>
    <n v="2"/>
    <n v="2"/>
    <n v="2"/>
    <n v="3"/>
    <n v="5"/>
    <n v="5"/>
    <n v="5"/>
    <n v="1"/>
    <x v="0"/>
    <n v="2"/>
    <n v="3"/>
    <n v="2"/>
    <n v="3"/>
    <n v="4"/>
    <n v="3"/>
    <n v="3"/>
    <s v="NO"/>
    <n v="3"/>
    <m/>
    <x v="0"/>
    <x v="2"/>
    <x v="1"/>
    <x v="2"/>
    <n v="3"/>
    <x v="2"/>
    <m/>
    <s v="NO"/>
    <s v="NO"/>
    <x v="1"/>
    <m/>
    <x v="1"/>
    <x v="2"/>
    <m/>
    <n v="3"/>
    <n v="3"/>
    <m/>
    <m/>
    <d v="2018-02-09T13:04:42"/>
    <s v="10.150.1.151"/>
  </r>
  <r>
    <x v="19"/>
    <s v="Ciencias Sociales"/>
    <n v="3"/>
    <n v="644"/>
    <m/>
    <m/>
    <n v="2"/>
    <n v="5"/>
    <m/>
    <n v="4"/>
    <n v="3"/>
    <m/>
    <n v="5"/>
    <m/>
    <m/>
    <m/>
    <m/>
    <m/>
    <n v="2"/>
    <n v="4"/>
    <n v="3"/>
    <n v="1"/>
    <m/>
    <n v="2"/>
    <n v="3"/>
    <n v="4"/>
    <n v="0.125"/>
    <m/>
    <m/>
    <n v="5"/>
    <n v="3"/>
    <n v="2"/>
    <n v="5"/>
    <n v="1"/>
    <n v="4"/>
    <n v="5"/>
    <n v="5"/>
    <x v="5"/>
    <n v="5"/>
    <n v="5"/>
    <n v="5"/>
    <n v="5"/>
    <n v="5"/>
    <n v="5"/>
    <n v="3"/>
    <s v="SI"/>
    <n v="5"/>
    <m/>
    <x v="1"/>
    <x v="0"/>
    <x v="2"/>
    <x v="1"/>
    <n v="5"/>
    <x v="3"/>
    <m/>
    <s v="NO"/>
    <s v="NO"/>
    <x v="3"/>
    <m/>
    <x v="2"/>
    <x v="1"/>
    <m/>
    <n v="4"/>
    <n v="4"/>
    <m/>
    <s v="Todos las tesis fin de máster de todos los máster universitarios impartidos deberían estar en la base E-Prints"/>
    <d v="2018-02-09T13:04:53"/>
    <s v="10.150.1.152"/>
  </r>
  <r>
    <x v="12"/>
    <s v="Ciencias Experimentales"/>
    <n v="2"/>
    <n v="645"/>
    <m/>
    <m/>
    <n v="2"/>
    <n v="6"/>
    <m/>
    <n v="5"/>
    <n v="1"/>
    <m/>
    <n v="6"/>
    <n v="10"/>
    <n v="29"/>
    <m/>
    <m/>
    <m/>
    <n v="3"/>
    <n v="4"/>
    <n v="3"/>
    <n v="4"/>
    <n v="1"/>
    <n v="2"/>
    <m/>
    <m/>
    <m/>
    <m/>
    <m/>
    <n v="3"/>
    <n v="3"/>
    <n v="1"/>
    <n v="1"/>
    <n v="5"/>
    <n v="5"/>
    <n v="5"/>
    <n v="2"/>
    <x v="1"/>
    <n v="3"/>
    <n v="2"/>
    <n v="2"/>
    <n v="3"/>
    <n v="2"/>
    <n v="2"/>
    <n v="2"/>
    <s v="SI"/>
    <n v="3"/>
    <m/>
    <x v="2"/>
    <x v="4"/>
    <x v="2"/>
    <x v="5"/>
    <n v="3"/>
    <x v="0"/>
    <m/>
    <s v="SI"/>
    <s v="SI"/>
    <x v="2"/>
    <m/>
    <x v="0"/>
    <x v="4"/>
    <m/>
    <n v="3"/>
    <n v="4"/>
    <m/>
    <m/>
    <d v="2018-02-09T13:04:56"/>
    <s v="10.150.1.151"/>
  </r>
  <r>
    <x v="13"/>
    <s v="Ciencias Sociales"/>
    <n v="3"/>
    <n v="646"/>
    <m/>
    <m/>
    <n v="1"/>
    <n v="26"/>
    <m/>
    <n v="4"/>
    <n v="4"/>
    <m/>
    <n v="26"/>
    <n v="9"/>
    <m/>
    <s v="La biblioteca municipal de mi localidad"/>
    <m/>
    <m/>
    <n v="4"/>
    <n v="3"/>
    <n v="3"/>
    <n v="3"/>
    <n v="1"/>
    <m/>
    <m/>
    <m/>
    <m/>
    <m/>
    <m/>
    <n v="3"/>
    <n v="2"/>
    <n v="2"/>
    <n v="3"/>
    <n v="5"/>
    <n v="5"/>
    <n v="4"/>
    <n v="3"/>
    <x v="4"/>
    <n v="4"/>
    <n v="5"/>
    <n v="4"/>
    <n v="5"/>
    <n v="5"/>
    <n v="5"/>
    <n v="4"/>
    <s v="NO"/>
    <n v="4"/>
    <m/>
    <x v="1"/>
    <x v="2"/>
    <x v="3"/>
    <x v="1"/>
    <n v="5"/>
    <x v="3"/>
    <m/>
    <s v="NO"/>
    <s v="NO"/>
    <x v="1"/>
    <m/>
    <x v="2"/>
    <x v="1"/>
    <m/>
    <n v="5"/>
    <n v="4"/>
    <m/>
    <s v="Creo que la Biblioteca de Trabajo Social con lo bien que funciona, semerecería un mayor y mejor espacio."/>
    <d v="2018-02-09T13:05:37"/>
    <s v="10.150.1.152"/>
  </r>
  <r>
    <x v="14"/>
    <s v="Humanidades"/>
    <n v="1"/>
    <n v="647"/>
    <m/>
    <m/>
    <n v="1"/>
    <n v="16"/>
    <m/>
    <n v="4"/>
    <n v="4"/>
    <m/>
    <n v="16"/>
    <n v="4"/>
    <n v="29"/>
    <m/>
    <m/>
    <m/>
    <n v="5"/>
    <n v="5"/>
    <n v="4"/>
    <n v="3"/>
    <m/>
    <m/>
    <n v="3"/>
    <m/>
    <m/>
    <m/>
    <m/>
    <n v="4"/>
    <n v="3"/>
    <n v="3"/>
    <n v="3"/>
    <n v="4"/>
    <n v="3"/>
    <n v="5"/>
    <n v="3"/>
    <x v="4"/>
    <n v="3"/>
    <n v="4"/>
    <n v="3"/>
    <n v="5"/>
    <n v="3"/>
    <n v="3"/>
    <n v="4"/>
    <s v="NO"/>
    <n v="4"/>
    <m/>
    <x v="1"/>
    <x v="3"/>
    <x v="0"/>
    <x v="1"/>
    <n v="5"/>
    <x v="3"/>
    <m/>
    <s v="SI"/>
    <s v="SI"/>
    <x v="4"/>
    <m/>
    <x v="2"/>
    <x v="1"/>
    <m/>
    <n v="4"/>
    <n v="3"/>
    <m/>
    <s v=" Hablando por mi experiencia personal, el servicio en general es muy bueno y se puden sentir orgullosos. Estaría bien que hubiera algunos equipos informáticos más, pero tampoco es algo terriblemente urgente desde mi punto de vista."/>
    <d v="2018-02-09T13:05:50"/>
    <s v="10.150.1.152"/>
  </r>
  <r>
    <x v="4"/>
    <s v="Humanidades"/>
    <n v="1"/>
    <n v="648"/>
    <m/>
    <m/>
    <n v="1"/>
    <n v="12"/>
    <m/>
    <n v="3"/>
    <n v="3"/>
    <m/>
    <n v="12"/>
    <n v="29"/>
    <m/>
    <m/>
    <m/>
    <m/>
    <n v="4"/>
    <n v="5"/>
    <n v="4"/>
    <n v="3"/>
    <m/>
    <n v="2"/>
    <m/>
    <m/>
    <m/>
    <m/>
    <m/>
    <n v="4"/>
    <n v="1"/>
    <n v="1"/>
    <n v="3"/>
    <n v="4"/>
    <n v="2"/>
    <n v="5"/>
    <n v="1"/>
    <x v="6"/>
    <n v="2"/>
    <n v="2"/>
    <n v="3"/>
    <n v="3"/>
    <n v="4"/>
    <n v="3"/>
    <n v="5"/>
    <s v="SI"/>
    <n v="5"/>
    <m/>
    <x v="5"/>
    <x v="2"/>
    <x v="3"/>
    <x v="1"/>
    <n v="4"/>
    <x v="0"/>
    <m/>
    <m/>
    <s v="NO"/>
    <x v="1"/>
    <m/>
    <x v="5"/>
    <x v="5"/>
    <m/>
    <n v="3"/>
    <n v="2"/>
    <m/>
    <s v="No he acudido a ningún curso, por no ser temas de mi propio interés. &lt;br&gt;La amabilidad del personal es pésima, ya que tratan a los estudiantes como si supiésemos trabajar con los recursos de la biblioteca desde el primer día en la Universidad."/>
    <d v="2018-02-09T13:05:50"/>
    <s v="10.150.1.151"/>
  </r>
  <r>
    <x v="13"/>
    <s v="Ciencias Sociales"/>
    <n v="3"/>
    <n v="649"/>
    <m/>
    <m/>
    <n v="1"/>
    <n v="26"/>
    <m/>
    <n v="4"/>
    <n v="3"/>
    <m/>
    <n v="26"/>
    <n v="4"/>
    <m/>
    <m/>
    <m/>
    <m/>
    <n v="5"/>
    <n v="4"/>
    <n v="4"/>
    <n v="4"/>
    <m/>
    <m/>
    <n v="3"/>
    <m/>
    <m/>
    <m/>
    <m/>
    <n v="4"/>
    <n v="4"/>
    <n v="4"/>
    <n v="4"/>
    <n v="5"/>
    <n v="5"/>
    <n v="4"/>
    <n v="4"/>
    <x v="1"/>
    <n v="4"/>
    <n v="4"/>
    <n v="4"/>
    <n v="4"/>
    <n v="4"/>
    <n v="4"/>
    <n v="4"/>
    <s v="NO"/>
    <n v="4"/>
    <m/>
    <x v="1"/>
    <x v="3"/>
    <x v="3"/>
    <x v="0"/>
    <n v="4"/>
    <x v="0"/>
    <m/>
    <s v="SI"/>
    <s v="NO"/>
    <x v="1"/>
    <m/>
    <x v="2"/>
    <x v="2"/>
    <m/>
    <n v="4"/>
    <n v="4"/>
    <m/>
    <m/>
    <d v="2018-02-09T13:06:09"/>
    <s v="10.150.1.151"/>
  </r>
  <r>
    <x v="12"/>
    <s v="Ciencias Experimentales"/>
    <n v="2"/>
    <n v="650"/>
    <m/>
    <m/>
    <n v="1"/>
    <n v="6"/>
    <m/>
    <n v="4"/>
    <n v="4"/>
    <m/>
    <n v="6"/>
    <n v="8"/>
    <n v="17"/>
    <m/>
    <m/>
    <m/>
    <n v="4"/>
    <n v="4"/>
    <n v="5"/>
    <n v="4"/>
    <m/>
    <n v="2"/>
    <n v="3"/>
    <n v="4"/>
    <n v="4"/>
    <m/>
    <m/>
    <n v="4"/>
    <n v="3"/>
    <n v="4"/>
    <n v="4"/>
    <n v="3"/>
    <n v="4"/>
    <n v="3"/>
    <n v="4"/>
    <x v="6"/>
    <n v="4"/>
    <n v="5"/>
    <n v="4"/>
    <n v="1"/>
    <n v="3"/>
    <n v="2"/>
    <n v="5"/>
    <s v="NO"/>
    <n v="4"/>
    <m/>
    <x v="3"/>
    <x v="2"/>
    <x v="0"/>
    <x v="1"/>
    <n v="3"/>
    <x v="2"/>
    <m/>
    <s v="NO"/>
    <s v="NO"/>
    <x v="1"/>
    <m/>
    <x v="4"/>
    <x v="4"/>
    <m/>
    <n v="3"/>
    <n v="5"/>
    <m/>
    <m/>
    <d v="2018-02-09T13:06:10"/>
    <s v="10.150.1.151"/>
  </r>
  <r>
    <x v="6"/>
    <s v="Ciencias Sociales"/>
    <n v="3"/>
    <n v="651"/>
    <m/>
    <m/>
    <n v="1"/>
    <n v="9"/>
    <m/>
    <n v="5"/>
    <n v="3"/>
    <m/>
    <n v="9"/>
    <n v="29"/>
    <m/>
    <m/>
    <m/>
    <m/>
    <n v="4"/>
    <n v="4"/>
    <n v="4"/>
    <n v="4"/>
    <m/>
    <m/>
    <m/>
    <m/>
    <m/>
    <m/>
    <m/>
    <n v="4"/>
    <n v="4"/>
    <n v="4"/>
    <n v="2"/>
    <n v="4"/>
    <n v="3"/>
    <n v="3"/>
    <n v="2"/>
    <x v="4"/>
    <n v="4"/>
    <n v="4"/>
    <n v="4"/>
    <n v="4"/>
    <n v="4"/>
    <n v="4"/>
    <n v="4"/>
    <s v="NO"/>
    <n v="3"/>
    <m/>
    <x v="3"/>
    <x v="0"/>
    <x v="0"/>
    <x v="0"/>
    <n v="4"/>
    <x v="0"/>
    <m/>
    <s v="SI"/>
    <s v="SI"/>
    <x v="4"/>
    <m/>
    <x v="1"/>
    <x v="2"/>
    <m/>
    <n v="4"/>
    <n v="4"/>
    <m/>
    <m/>
    <d v="2018-02-09T13:06:24"/>
    <s v="10.150.1.152"/>
  </r>
  <r>
    <x v="12"/>
    <s v="Ciencias Experimentales"/>
    <n v="2"/>
    <n v="652"/>
    <m/>
    <m/>
    <n v="1"/>
    <n v="6"/>
    <m/>
    <n v="5"/>
    <n v="4"/>
    <m/>
    <n v="6"/>
    <n v="29"/>
    <n v="10"/>
    <m/>
    <m/>
    <m/>
    <n v="4"/>
    <n v="3"/>
    <n v="3"/>
    <n v="4"/>
    <m/>
    <n v="2"/>
    <n v="3"/>
    <n v="4"/>
    <s v="Hasta las 23:00"/>
    <m/>
    <m/>
    <n v="4"/>
    <n v="2"/>
    <n v="2"/>
    <n v="1"/>
    <n v="4"/>
    <n v="5"/>
    <n v="3"/>
    <n v="2"/>
    <x v="4"/>
    <n v="2"/>
    <n v="4"/>
    <n v="2"/>
    <n v="4"/>
    <n v="2"/>
    <n v="3"/>
    <n v="3"/>
    <s v="SI"/>
    <n v="3"/>
    <m/>
    <x v="1"/>
    <x v="3"/>
    <x v="3"/>
    <x v="1"/>
    <n v="5"/>
    <x v="3"/>
    <m/>
    <s v="SI"/>
    <s v="SI"/>
    <x v="3"/>
    <m/>
    <x v="2"/>
    <x v="1"/>
    <m/>
    <n v="3"/>
    <n v="4"/>
    <m/>
    <s v="En la facultad de físicas los alumnos y alumnas de último año de carrera tenemos en muchas ocasiones dificultad para acceder a libros, estos libros forman parte de la biografía recomendada por el profesor/profesora. Existiendo incluso casos donde hay hasta un solo ejemplar del libro en la biblioteca."/>
    <d v="2018-02-09T13:06:29"/>
    <s v="10.150.1.151"/>
  </r>
  <r>
    <x v="4"/>
    <s v="Humanidades"/>
    <n v="1"/>
    <n v="653"/>
    <m/>
    <m/>
    <n v="3"/>
    <n v="12"/>
    <m/>
    <n v="3"/>
    <n v="4"/>
    <m/>
    <n v="12"/>
    <n v="15"/>
    <m/>
    <m/>
    <m/>
    <m/>
    <n v="4"/>
    <n v="4"/>
    <n v="4"/>
    <n v="3"/>
    <m/>
    <m/>
    <m/>
    <m/>
    <m/>
    <m/>
    <m/>
    <n v="5"/>
    <n v="3"/>
    <n v="1"/>
    <n v="3"/>
    <n v="1"/>
    <n v="2"/>
    <n v="1"/>
    <n v="1"/>
    <x v="3"/>
    <n v="3"/>
    <n v="3"/>
    <n v="2"/>
    <n v="5"/>
    <n v="1"/>
    <n v="3"/>
    <n v="2"/>
    <s v="NO"/>
    <n v="2"/>
    <m/>
    <x v="3"/>
    <x v="2"/>
    <x v="5"/>
    <x v="2"/>
    <n v="3"/>
    <x v="0"/>
    <m/>
    <s v="SI"/>
    <s v="NO"/>
    <x v="1"/>
    <m/>
    <x v="1"/>
    <x v="2"/>
    <m/>
    <n v="2"/>
    <n v="2"/>
    <m/>
    <s v="Sugiero que se puedan solicitar más de tres libros de depósito por día. Ahora sólo se pueden pedir 3 ejemplares y, si una vez vistos no interesan y se desea acceder a otros de depósito, no se puede. Para investigadoras es un auténtico problema. Esta limitación es realmente un problema."/>
    <d v="2018-02-09T13:06:29"/>
    <s v="10.150.1.151"/>
  </r>
  <r>
    <x v="12"/>
    <s v="Ciencias Experimentales"/>
    <n v="2"/>
    <n v="654"/>
    <m/>
    <m/>
    <n v="1"/>
    <n v="6"/>
    <m/>
    <n v="2"/>
    <n v="3"/>
    <m/>
    <n v="29"/>
    <n v="6"/>
    <n v="8"/>
    <m/>
    <m/>
    <m/>
    <n v="4"/>
    <n v="4"/>
    <n v="3"/>
    <n v="4"/>
    <m/>
    <n v="2"/>
    <m/>
    <n v="4"/>
    <n v="4"/>
    <m/>
    <m/>
    <m/>
    <m/>
    <m/>
    <m/>
    <m/>
    <m/>
    <m/>
    <m/>
    <x v="2"/>
    <m/>
    <m/>
    <m/>
    <m/>
    <m/>
    <m/>
    <m/>
    <m/>
    <m/>
    <m/>
    <x v="4"/>
    <x v="5"/>
    <x v="4"/>
    <x v="3"/>
    <m/>
    <x v="4"/>
    <m/>
    <m/>
    <m/>
    <x v="1"/>
    <m/>
    <x v="3"/>
    <x v="3"/>
    <m/>
    <m/>
    <m/>
    <m/>
    <m/>
    <d v="2018-02-09T13:06:36"/>
    <s v="10.150.1.152"/>
  </r>
  <r>
    <x v="9"/>
    <s v="Ciencias de la Salud"/>
    <n v="4"/>
    <n v="655"/>
    <m/>
    <m/>
    <n v="1"/>
    <n v="25"/>
    <m/>
    <n v="3"/>
    <n v="1"/>
    <m/>
    <n v="25"/>
    <n v="29"/>
    <m/>
    <m/>
    <m/>
    <m/>
    <n v="2"/>
    <n v="4"/>
    <n v="3"/>
    <n v="3"/>
    <m/>
    <n v="2"/>
    <n v="3"/>
    <n v="4"/>
    <n v="0.95833333333333337"/>
    <m/>
    <m/>
    <n v="2"/>
    <n v="1"/>
    <n v="1"/>
    <n v="4"/>
    <n v="5"/>
    <n v="4"/>
    <n v="5"/>
    <n v="1"/>
    <x v="1"/>
    <n v="3"/>
    <n v="4"/>
    <n v="4"/>
    <n v="3"/>
    <n v="3"/>
    <n v="3"/>
    <n v="4"/>
    <s v="NO"/>
    <n v="4"/>
    <m/>
    <x v="3"/>
    <x v="0"/>
    <x v="0"/>
    <x v="1"/>
    <n v="5"/>
    <x v="3"/>
    <m/>
    <s v="NO"/>
    <s v="NO"/>
    <x v="1"/>
    <m/>
    <x v="1"/>
    <x v="2"/>
    <m/>
    <n v="4"/>
    <n v="3"/>
    <m/>
    <m/>
    <d v="2018-02-09T13:07:00"/>
    <s v="10.150.1.151"/>
  </r>
  <r>
    <x v="8"/>
    <s v="Ciencias de la Salud"/>
    <n v="4"/>
    <n v="656"/>
    <m/>
    <m/>
    <n v="1"/>
    <n v="22"/>
    <m/>
    <n v="4"/>
    <n v="5"/>
    <m/>
    <n v="22"/>
    <n v="18"/>
    <m/>
    <s v="Biblioteca Maria Moliner, centro dotacional arganzuela, biblioteca del Circulo de Bellas Artes"/>
    <m/>
    <m/>
    <n v="4"/>
    <n v="3"/>
    <n v="3"/>
    <n v="3"/>
    <m/>
    <m/>
    <n v="3"/>
    <n v="4"/>
    <d v="1899-12-30T23:00:00"/>
    <m/>
    <m/>
    <n v="3"/>
    <n v="5"/>
    <n v="5"/>
    <n v="2"/>
    <n v="3"/>
    <n v="2"/>
    <n v="2"/>
    <n v="3"/>
    <x v="5"/>
    <n v="4"/>
    <n v="3"/>
    <n v="4"/>
    <n v="4"/>
    <n v="4"/>
    <n v="3"/>
    <n v="3"/>
    <s v="SI"/>
    <n v="4"/>
    <m/>
    <x v="3"/>
    <x v="2"/>
    <x v="0"/>
    <x v="0"/>
    <n v="4"/>
    <x v="0"/>
    <m/>
    <s v="SI"/>
    <s v="SI"/>
    <x v="5"/>
    <m/>
    <x v="1"/>
    <x v="2"/>
    <m/>
    <n v="4"/>
    <n v="4"/>
    <m/>
    <m/>
    <d v="2018-02-09T13:07:05"/>
    <s v="10.150.1.151"/>
  </r>
  <r>
    <x v="7"/>
    <s v="Humanidades"/>
    <n v="1"/>
    <n v="657"/>
    <m/>
    <m/>
    <n v="1"/>
    <n v="14"/>
    <m/>
    <n v="2"/>
    <n v="1"/>
    <m/>
    <n v="29"/>
    <m/>
    <m/>
    <m/>
    <m/>
    <m/>
    <n v="4"/>
    <n v="4"/>
    <n v="4"/>
    <n v="4"/>
    <n v="1"/>
    <m/>
    <m/>
    <m/>
    <m/>
    <m/>
    <m/>
    <n v="2"/>
    <n v="1"/>
    <n v="1"/>
    <n v="4"/>
    <n v="5"/>
    <n v="3"/>
    <n v="5"/>
    <n v="2"/>
    <x v="5"/>
    <n v="3"/>
    <n v="3"/>
    <n v="3"/>
    <n v="5"/>
    <n v="3"/>
    <n v="3"/>
    <n v="3"/>
    <s v="NO"/>
    <n v="3"/>
    <m/>
    <x v="3"/>
    <x v="0"/>
    <x v="1"/>
    <x v="0"/>
    <n v="4"/>
    <x v="0"/>
    <m/>
    <s v="NO"/>
    <s v="SI"/>
    <x v="4"/>
    <m/>
    <x v="1"/>
    <x v="2"/>
    <m/>
    <n v="4"/>
    <n v="4"/>
    <m/>
    <s v="Cuando empecé la carrera nos llevaron a la biblioteca para explicarnos cómo funcionaba, pero no sabía que impartían cursos más allá de ese organizado por el grado."/>
    <d v="2018-02-09T13:07:55"/>
    <s v="10.150.1.152"/>
  </r>
  <r>
    <x v="24"/>
    <s v="Ciencias de la Salud"/>
    <n v="4"/>
    <n v="658"/>
    <m/>
    <m/>
    <n v="1"/>
    <n v="13"/>
    <m/>
    <n v="5"/>
    <n v="3"/>
    <m/>
    <n v="13"/>
    <n v="18"/>
    <n v="2"/>
    <m/>
    <m/>
    <m/>
    <n v="4"/>
    <n v="4"/>
    <n v="2"/>
    <n v="2"/>
    <m/>
    <m/>
    <m/>
    <n v="4"/>
    <m/>
    <m/>
    <m/>
    <n v="4"/>
    <n v="2"/>
    <n v="3"/>
    <n v="1"/>
    <n v="5"/>
    <n v="2"/>
    <n v="5"/>
    <n v="3"/>
    <x v="5"/>
    <n v="4"/>
    <n v="4"/>
    <n v="3"/>
    <n v="4"/>
    <n v="3"/>
    <n v="4"/>
    <n v="4"/>
    <s v="NO"/>
    <n v="3"/>
    <m/>
    <x v="1"/>
    <x v="0"/>
    <x v="1"/>
    <x v="1"/>
    <n v="5"/>
    <x v="3"/>
    <m/>
    <s v="NO"/>
    <s v="NO"/>
    <x v="1"/>
    <m/>
    <x v="2"/>
    <x v="1"/>
    <m/>
    <n v="4"/>
    <n v="3"/>
    <m/>
    <m/>
    <d v="2018-02-09T13:08:03"/>
    <s v="10.150.1.151"/>
  </r>
  <r>
    <x v="7"/>
    <s v="Humanidades"/>
    <n v="1"/>
    <n v="659"/>
    <m/>
    <m/>
    <n v="3"/>
    <n v="14"/>
    <m/>
    <n v="3"/>
    <n v="4"/>
    <m/>
    <n v="29"/>
    <n v="14"/>
    <m/>
    <m/>
    <m/>
    <m/>
    <n v="4"/>
    <n v="4"/>
    <n v="3"/>
    <n v="3"/>
    <n v="1"/>
    <m/>
    <m/>
    <m/>
    <m/>
    <m/>
    <m/>
    <n v="4"/>
    <n v="4"/>
    <n v="3"/>
    <n v="3"/>
    <n v="3"/>
    <n v="4"/>
    <n v="4"/>
    <n v="2"/>
    <x v="3"/>
    <n v="4"/>
    <n v="4"/>
    <n v="3"/>
    <n v="4"/>
    <n v="3"/>
    <n v="3"/>
    <n v="3"/>
    <s v="SI"/>
    <n v="2"/>
    <m/>
    <x v="3"/>
    <x v="0"/>
    <x v="0"/>
    <x v="0"/>
    <n v="4"/>
    <x v="0"/>
    <m/>
    <s v="NO"/>
    <s v="NO"/>
    <x v="1"/>
    <m/>
    <x v="2"/>
    <x v="2"/>
    <m/>
    <n v="5"/>
    <n v="5"/>
    <m/>
    <s v="No he recibido información de ningún curso de formación y, por ello, no he acudido. Creo que el sistema que se ha creado para encontrar revistas y artículos es complejo y agradecería que hubiera más revistas digitalizadas. Por otro lado, en algunas ocasiones los números que están digitalizados son de acceso restringido, por lo que no se pueden descargar. "/>
    <d v="2018-02-09T13:08:03"/>
    <s v="10.150.1.152"/>
  </r>
  <r>
    <x v="21"/>
    <s v="Ciencias Experimentales"/>
    <n v="2"/>
    <n v="660"/>
    <m/>
    <m/>
    <n v="1"/>
    <n v="17"/>
    <m/>
    <n v="3"/>
    <n v="3"/>
    <m/>
    <n v="17"/>
    <n v="29"/>
    <m/>
    <m/>
    <m/>
    <m/>
    <n v="4"/>
    <n v="4"/>
    <n v="5"/>
    <n v="4"/>
    <m/>
    <m/>
    <n v="3"/>
    <n v="4"/>
    <n v="0.16666666666666666"/>
    <m/>
    <m/>
    <n v="2"/>
    <n v="1"/>
    <n v="1"/>
    <n v="3"/>
    <n v="4"/>
    <n v="5"/>
    <n v="3"/>
    <n v="1"/>
    <x v="6"/>
    <n v="3"/>
    <n v="3"/>
    <n v="3"/>
    <n v="3"/>
    <n v="3"/>
    <n v="1"/>
    <n v="1"/>
    <s v="NO"/>
    <n v="3"/>
    <m/>
    <x v="5"/>
    <x v="1"/>
    <x v="1"/>
    <x v="2"/>
    <n v="3"/>
    <x v="3"/>
    <m/>
    <s v="NO"/>
    <s v="SI"/>
    <x v="0"/>
    <m/>
    <x v="5"/>
    <x v="4"/>
    <m/>
    <n v="3"/>
    <n v="2"/>
    <m/>
    <s v="Biblioteca de la Facultad de Informática: El personal del mostrador de la biblioteca en general está muy despistado, diría que aburridos, atienden con desgana, tardan demasiado en formalizar un préstamo, con frecuencia se les olvida devolver el carnet al recoger el articulo prestado. Quizá una buena solución sea establecer turnos mas cortos, para que no se cansen tanto. Suelen molestarse porque los alumnos utilizamos las máquinas de autopréstamo, en lugar de darles el trabajo a ellos, pero el préstamo es instantáneo, y nunca falla. Ellos tardan mucho en pasar el carnet y desactivar el libro, ademas que a veces hay que volver A SUBIR porque no han desactivado el libro. Se ponen nerviosos ante la mínima contingencia, como que se pidan mas salas de las disponibles o similares. Son poco resolutivos y lo más molesto es que transmiten el problema al alumno en lugar de solucionarlo ellos.&lt;br&gt;&lt;br&gt;Biblioteca María zambrano:&lt;br&gt;Los ordenadores estorban, restan sitio de estudio en las mesas, durante los exámenes son un enorme lastre, necesitamos más mesas libres, l&lt;br&gt;más puestos para estudio. La mayoría de nosotros ya cargamos nuestros dispositivos y portátiles. Para consultas podrían colocarse los PC en la zona central de la biblioteca (donde tienen uso controlado por el personal que vigila, donde no nos restan sitio,no estorban y no tendríamos las salas de estudio llenas de cables) Ademas tendríamos mas enchufes libres, que son muy necesarios.&lt;br&gt;Los bibliotecarios de días festivos y fines de semana son desagradables y en ocasiones exigentes por no conocer una norma concreta o por estudiar hasta última hora aprovechando hasta el último minuto. Parecen que están cansados, que durante horas solo piensan en ir a casa, y la toman con los estudiantes que se quedan hasta el último momento. Nosotros estamos concentrados, y no mirando el reloj. Apagan las luces cuando aún queda gente dentro de la sala, dificultando el recoger, y el caminar hasta la salida (con los cables de por medio y cargados de libros y apuntes) Llegan a cerrar la puerta con candado quedando aún apuntes sin recoger dentro, ordenadores encendidos y en uso. Si vas al baño próxima la hora de cierre del ala, buena suerte si al volver puedes recuperar tus cosas. Hay que aguantar riñas, enfados y cabreos de todos ellos, cuando solo quieres recuperar tus cosas y ponerte a estudiar de nuevo. &lt;br&gt;Parecen al acecho de un alumno despistado para pagar con él su frustración por estar trabajando un sábado a determinada hora.&lt;br&gt;&lt;br&gt;Cuando necesiten cualquier atención urgente y a destiempo espero que el profesional que los atienda (que pudiera ser cualquiera de los alumnos a los que están gritando) no los trate a ellos de la misma manera.&lt;br&gt;&lt;br&gt;Propuesta de posible solución: automatizar la entrada (los tornos no están acabados) para poder prescindir de tanto personar en fines de semanas y festivos. Así habrá mas turnos, y trabajaran menos frecuentemente.&lt;br&gt;"/>
    <d v="2018-02-09T13:08:08"/>
    <s v="10.150.1.152"/>
  </r>
  <r>
    <x v="3"/>
    <s v="Ciencias Sociales"/>
    <n v="3"/>
    <n v="661"/>
    <m/>
    <m/>
    <n v="1"/>
    <n v="11"/>
    <m/>
    <n v="4"/>
    <n v="4"/>
    <m/>
    <n v="29"/>
    <n v="11"/>
    <n v="4"/>
    <m/>
    <m/>
    <m/>
    <n v="3"/>
    <n v="3"/>
    <n v="3"/>
    <n v="2"/>
    <m/>
    <m/>
    <n v="3"/>
    <m/>
    <m/>
    <m/>
    <m/>
    <n v="3"/>
    <n v="4"/>
    <n v="4"/>
    <n v="5"/>
    <n v="5"/>
    <n v="3"/>
    <n v="5"/>
    <n v="3"/>
    <x v="5"/>
    <n v="5"/>
    <n v="4"/>
    <n v="4"/>
    <n v="2"/>
    <n v="3"/>
    <n v="4"/>
    <n v="3"/>
    <s v="NO"/>
    <n v="4"/>
    <m/>
    <x v="1"/>
    <x v="2"/>
    <x v="0"/>
    <x v="1"/>
    <n v="5"/>
    <x v="3"/>
    <m/>
    <s v="SI"/>
    <s v="NO"/>
    <x v="1"/>
    <m/>
    <x v="0"/>
    <x v="4"/>
    <m/>
    <n v="4"/>
    <n v="3"/>
    <m/>
    <m/>
    <d v="2018-02-09T13:08:11"/>
    <s v="10.150.1.152"/>
  </r>
  <r>
    <x v="21"/>
    <s v="Ciencias Experimentales"/>
    <n v="2"/>
    <n v="662"/>
    <m/>
    <m/>
    <n v="1"/>
    <n v="17"/>
    <m/>
    <n v="5"/>
    <n v="2"/>
    <m/>
    <n v="17"/>
    <n v="29"/>
    <n v="29"/>
    <m/>
    <m/>
    <m/>
    <n v="4"/>
    <n v="5"/>
    <n v="5"/>
    <m/>
    <n v="1"/>
    <n v="2"/>
    <n v="3"/>
    <m/>
    <m/>
    <m/>
    <m/>
    <n v="3"/>
    <n v="1"/>
    <n v="2"/>
    <n v="1"/>
    <n v="5"/>
    <n v="4"/>
    <n v="4"/>
    <n v="1"/>
    <x v="1"/>
    <n v="5"/>
    <n v="5"/>
    <n v="3"/>
    <n v="5"/>
    <n v="5"/>
    <n v="3"/>
    <n v="5"/>
    <s v="NO"/>
    <n v="3"/>
    <m/>
    <x v="1"/>
    <x v="3"/>
    <x v="3"/>
    <x v="1"/>
    <n v="5"/>
    <x v="3"/>
    <m/>
    <s v="NO"/>
    <s v="NO"/>
    <x v="1"/>
    <m/>
    <x v="2"/>
    <x v="1"/>
    <m/>
    <n v="4"/>
    <n v="3"/>
    <m/>
    <s v="Sobre el 5.2: La vida no me ha llevado por ese camino.&lt;br&gt;Lo que llevo pidiendo desde que empece la carrera hace tres años, que alguna biblioteca abra de forma regular los fines de semana.&lt;br&gt;Por lo demás excelente. Aplaudo su gran trabajo."/>
    <d v="2018-02-09T13:08:15"/>
    <s v="10.150.1.151"/>
  </r>
  <r>
    <x v="0"/>
    <s v="Ciencias Sociales"/>
    <n v="3"/>
    <n v="663"/>
    <m/>
    <m/>
    <n v="2"/>
    <n v="24"/>
    <m/>
    <n v="2"/>
    <n v="3"/>
    <m/>
    <n v="24"/>
    <n v="16"/>
    <n v="1"/>
    <s v="Joaquín Leguina y Retiro"/>
    <m/>
    <m/>
    <n v="3"/>
    <n v="5"/>
    <n v="5"/>
    <n v="5"/>
    <m/>
    <n v="2"/>
    <m/>
    <m/>
    <m/>
    <m/>
    <m/>
    <n v="3"/>
    <n v="1"/>
    <n v="2"/>
    <n v="3"/>
    <n v="5"/>
    <n v="5"/>
    <n v="5"/>
    <n v="3"/>
    <x v="4"/>
    <n v="5"/>
    <n v="5"/>
    <n v="5"/>
    <n v="4"/>
    <n v="4"/>
    <n v="4"/>
    <n v="4"/>
    <s v="NO"/>
    <n v="5"/>
    <m/>
    <x v="1"/>
    <x v="3"/>
    <x v="0"/>
    <x v="1"/>
    <n v="5"/>
    <x v="4"/>
    <m/>
    <s v="NO"/>
    <s v="NO"/>
    <x v="1"/>
    <m/>
    <x v="2"/>
    <x v="1"/>
    <m/>
    <n v="4"/>
    <n v="4"/>
    <m/>
    <m/>
    <d v="2018-02-09T13:08:18"/>
    <s v="10.150.1.151"/>
  </r>
  <r>
    <x v="21"/>
    <s v="Ciencias Experimentales"/>
    <n v="2"/>
    <n v="664"/>
    <m/>
    <m/>
    <n v="1"/>
    <n v="17"/>
    <m/>
    <n v="5"/>
    <n v="4"/>
    <m/>
    <n v="17"/>
    <m/>
    <m/>
    <m/>
    <m/>
    <m/>
    <n v="5"/>
    <n v="5"/>
    <n v="5"/>
    <n v="5"/>
    <m/>
    <n v="2"/>
    <m/>
    <m/>
    <m/>
    <m/>
    <m/>
    <n v="5"/>
    <n v="1"/>
    <n v="1"/>
    <n v="1"/>
    <n v="5"/>
    <n v="5"/>
    <n v="5"/>
    <n v="1"/>
    <x v="5"/>
    <n v="5"/>
    <n v="5"/>
    <n v="5"/>
    <n v="5"/>
    <n v="5"/>
    <n v="5"/>
    <n v="5"/>
    <s v="NO"/>
    <n v="4"/>
    <m/>
    <x v="1"/>
    <x v="0"/>
    <x v="3"/>
    <x v="1"/>
    <n v="5"/>
    <x v="3"/>
    <m/>
    <s v="NO"/>
    <s v="NO"/>
    <x v="1"/>
    <m/>
    <x v="2"/>
    <x v="1"/>
    <m/>
    <n v="5"/>
    <m/>
    <m/>
    <m/>
    <d v="2018-02-09T13:08:21"/>
    <s v="10.150.1.152"/>
  </r>
  <r>
    <x v="1"/>
    <s v="Ciencias de la Salud"/>
    <n v="4"/>
    <n v="665"/>
    <m/>
    <m/>
    <n v="1"/>
    <n v="18"/>
    <m/>
    <n v="4"/>
    <n v="1"/>
    <m/>
    <n v="18"/>
    <n v="29"/>
    <n v="19"/>
    <m/>
    <m/>
    <m/>
    <n v="3"/>
    <n v="4"/>
    <n v="4"/>
    <n v="3"/>
    <m/>
    <n v="2"/>
    <n v="3"/>
    <m/>
    <m/>
    <m/>
    <m/>
    <n v="3"/>
    <n v="1"/>
    <n v="1"/>
    <n v="2"/>
    <n v="5"/>
    <n v="4"/>
    <n v="5"/>
    <n v="1"/>
    <x v="4"/>
    <n v="4"/>
    <n v="4"/>
    <n v="3"/>
    <n v="3"/>
    <n v="3"/>
    <n v="3"/>
    <n v="3"/>
    <s v="NO"/>
    <n v="2"/>
    <m/>
    <x v="0"/>
    <x v="2"/>
    <x v="1"/>
    <x v="1"/>
    <n v="5"/>
    <x v="3"/>
    <m/>
    <s v="NO"/>
    <s v="NO"/>
    <x v="1"/>
    <m/>
    <x v="0"/>
    <x v="2"/>
    <m/>
    <n v="3"/>
    <n v="3"/>
    <m/>
    <m/>
    <d v="2018-02-09T13:08:37"/>
    <s v="10.150.1.151"/>
  </r>
  <r>
    <x v="24"/>
    <s v="Ciencias de la Salud"/>
    <n v="4"/>
    <n v="666"/>
    <m/>
    <m/>
    <n v="1"/>
    <n v="13"/>
    <m/>
    <n v="2"/>
    <n v="3"/>
    <m/>
    <n v="13"/>
    <n v="29"/>
    <m/>
    <s v="Biblioteca Pública Rafael Alberti"/>
    <m/>
    <m/>
    <n v="5"/>
    <n v="3"/>
    <n v="4"/>
    <n v="3"/>
    <n v="1"/>
    <n v="2"/>
    <m/>
    <m/>
    <m/>
    <m/>
    <m/>
    <n v="3"/>
    <n v="1"/>
    <n v="3"/>
    <n v="5"/>
    <n v="5"/>
    <n v="3"/>
    <n v="5"/>
    <n v="3"/>
    <x v="1"/>
    <n v="3"/>
    <n v="4"/>
    <n v="4"/>
    <n v="4"/>
    <n v="3"/>
    <n v="4"/>
    <n v="3"/>
    <s v="SI"/>
    <n v="3"/>
    <m/>
    <x v="0"/>
    <x v="2"/>
    <x v="1"/>
    <x v="2"/>
    <n v="3"/>
    <x v="2"/>
    <m/>
    <s v="SI"/>
    <s v="SI"/>
    <x v="3"/>
    <m/>
    <x v="1"/>
    <x v="0"/>
    <m/>
    <n v="3"/>
    <n v="3"/>
    <m/>
    <m/>
    <d v="2018-02-09T13:08:40"/>
    <s v="10.150.1.151"/>
  </r>
  <r>
    <x v="7"/>
    <s v="Humanidades"/>
    <n v="1"/>
    <n v="667"/>
    <m/>
    <m/>
    <n v="1"/>
    <n v="14"/>
    <m/>
    <n v="3"/>
    <n v="3"/>
    <m/>
    <n v="29"/>
    <n v="14"/>
    <n v="16"/>
    <m/>
    <m/>
    <m/>
    <n v="5"/>
    <n v="5"/>
    <n v="3"/>
    <n v="2"/>
    <m/>
    <n v="2"/>
    <n v="3"/>
    <m/>
    <m/>
    <m/>
    <m/>
    <n v="5"/>
    <n v="1"/>
    <n v="3"/>
    <n v="4"/>
    <n v="3"/>
    <n v="4"/>
    <n v="5"/>
    <n v="2"/>
    <x v="0"/>
    <n v="4"/>
    <n v="2"/>
    <n v="3"/>
    <n v="4"/>
    <n v="4"/>
    <n v="5"/>
    <n v="3"/>
    <s v="NO"/>
    <n v="4"/>
    <m/>
    <x v="1"/>
    <x v="3"/>
    <x v="3"/>
    <x v="1"/>
    <n v="5"/>
    <x v="0"/>
    <m/>
    <s v="SI"/>
    <s v="SI"/>
    <x v="4"/>
    <m/>
    <x v="1"/>
    <x v="1"/>
    <m/>
    <n v="4"/>
    <n v="3"/>
    <m/>
    <m/>
    <d v="2018-02-09T13:08:42"/>
    <s v="10.150.1.152"/>
  </r>
  <r>
    <x v="7"/>
    <s v="Humanidades"/>
    <n v="1"/>
    <n v="668"/>
    <m/>
    <m/>
    <n v="1"/>
    <n v="14"/>
    <m/>
    <n v="4"/>
    <n v="5"/>
    <m/>
    <n v="29"/>
    <n v="14"/>
    <m/>
    <m/>
    <m/>
    <m/>
    <n v="4"/>
    <m/>
    <n v="3"/>
    <n v="3"/>
    <n v="1"/>
    <m/>
    <m/>
    <m/>
    <m/>
    <m/>
    <m/>
    <n v="4"/>
    <n v="1"/>
    <n v="1"/>
    <n v="5"/>
    <n v="5"/>
    <n v="3"/>
    <n v="4"/>
    <n v="1"/>
    <x v="5"/>
    <n v="3"/>
    <n v="4"/>
    <n v="4"/>
    <n v="3"/>
    <n v="4"/>
    <n v="1"/>
    <n v="4"/>
    <m/>
    <n v="4"/>
    <m/>
    <x v="1"/>
    <x v="1"/>
    <x v="0"/>
    <x v="1"/>
    <n v="5"/>
    <x v="3"/>
    <m/>
    <s v="NO"/>
    <s v="NO"/>
    <x v="1"/>
    <m/>
    <x v="1"/>
    <x v="1"/>
    <m/>
    <n v="4"/>
    <n v="4"/>
    <m/>
    <m/>
    <d v="2018-02-09T13:08:46"/>
    <s v="10.150.1.151"/>
  </r>
  <r>
    <x v="4"/>
    <s v="Humanidades"/>
    <n v="1"/>
    <n v="669"/>
    <m/>
    <m/>
    <n v="1"/>
    <n v="12"/>
    <m/>
    <n v="3"/>
    <n v="1"/>
    <m/>
    <n v="12"/>
    <n v="29"/>
    <m/>
    <s v="Universidad rey Juan Carlos campus Móstoles "/>
    <m/>
    <m/>
    <n v="5"/>
    <n v="4"/>
    <n v="5"/>
    <n v="4"/>
    <m/>
    <n v="2"/>
    <m/>
    <n v="4"/>
    <s v="Hasta que no pudiese más "/>
    <m/>
    <m/>
    <n v="1"/>
    <m/>
    <n v="1"/>
    <n v="1"/>
    <n v="4"/>
    <n v="5"/>
    <n v="5"/>
    <n v="1"/>
    <x v="4"/>
    <n v="2"/>
    <n v="5"/>
    <n v="4"/>
    <n v="1"/>
    <n v="5"/>
    <n v="1"/>
    <n v="5"/>
    <s v="NO"/>
    <n v="4"/>
    <m/>
    <x v="5"/>
    <x v="0"/>
    <x v="0"/>
    <x v="0"/>
    <n v="4"/>
    <x v="0"/>
    <m/>
    <s v="NO"/>
    <s v="NO"/>
    <x v="1"/>
    <m/>
    <x v="0"/>
    <x v="5"/>
    <m/>
    <n v="2"/>
    <m/>
    <m/>
    <s v="Excepto una mujer muy agradable, los demás trabajadores en amabilidad dejan mucho que desear."/>
    <d v="2018-02-09T13:09:55"/>
    <s v="10.150.1.151"/>
  </r>
  <r>
    <x v="1"/>
    <s v="Ciencias de la Salud"/>
    <n v="4"/>
    <n v="670"/>
    <m/>
    <m/>
    <n v="2"/>
    <n v="18"/>
    <m/>
    <n v="3"/>
    <n v="4"/>
    <m/>
    <n v="18"/>
    <m/>
    <m/>
    <m/>
    <m/>
    <m/>
    <n v="3"/>
    <n v="5"/>
    <n v="5"/>
    <n v="5"/>
    <m/>
    <n v="2"/>
    <m/>
    <m/>
    <m/>
    <m/>
    <m/>
    <n v="1"/>
    <n v="1"/>
    <n v="3"/>
    <n v="5"/>
    <n v="3"/>
    <n v="5"/>
    <n v="5"/>
    <n v="5"/>
    <x v="3"/>
    <n v="3"/>
    <n v="5"/>
    <n v="3"/>
    <n v="4"/>
    <n v="2"/>
    <n v="5"/>
    <n v="3"/>
    <s v="NO"/>
    <n v="3"/>
    <m/>
    <x v="1"/>
    <x v="3"/>
    <x v="0"/>
    <x v="1"/>
    <n v="5"/>
    <x v="3"/>
    <m/>
    <s v="SI"/>
    <s v="NO"/>
    <x v="1"/>
    <m/>
    <x v="2"/>
    <x v="1"/>
    <m/>
    <n v="3"/>
    <n v="3"/>
    <m/>
    <s v="debido al tiempo limitado del master me es poco flexible los horarios que proponen para la realización de cursos "/>
    <d v="2018-02-09T13:09:57"/>
    <s v="10.150.1.152"/>
  </r>
  <r>
    <x v="4"/>
    <s v="Humanidades"/>
    <n v="1"/>
    <n v="671"/>
    <m/>
    <m/>
    <n v="1"/>
    <n v="12"/>
    <m/>
    <n v="3"/>
    <n v="4"/>
    <m/>
    <n v="12"/>
    <m/>
    <m/>
    <s v="Villa de vallecas"/>
    <m/>
    <m/>
    <n v="4"/>
    <n v="3"/>
    <n v="4"/>
    <n v="3"/>
    <n v="1"/>
    <m/>
    <m/>
    <m/>
    <m/>
    <m/>
    <m/>
    <n v="3"/>
    <n v="2"/>
    <n v="2"/>
    <n v="1"/>
    <n v="5"/>
    <n v="5"/>
    <n v="5"/>
    <n v="3"/>
    <x v="4"/>
    <n v="3"/>
    <n v="4"/>
    <n v="4"/>
    <n v="4"/>
    <n v="4"/>
    <n v="4"/>
    <n v="4"/>
    <s v="NO"/>
    <n v="4"/>
    <m/>
    <x v="3"/>
    <x v="0"/>
    <x v="0"/>
    <x v="0"/>
    <n v="4"/>
    <x v="0"/>
    <m/>
    <s v="SI"/>
    <s v="NO"/>
    <x v="1"/>
    <m/>
    <x v="1"/>
    <x v="2"/>
    <m/>
    <n v="4"/>
    <n v="4"/>
    <m/>
    <m/>
    <d v="2018-02-09T13:10:12"/>
    <s v="10.150.1.151"/>
  </r>
  <r>
    <x v="0"/>
    <s v="Ciencias Sociales"/>
    <n v="3"/>
    <n v="672"/>
    <m/>
    <m/>
    <n v="2"/>
    <n v="24"/>
    <m/>
    <n v="3"/>
    <n v="3"/>
    <m/>
    <n v="24"/>
    <m/>
    <m/>
    <m/>
    <m/>
    <m/>
    <n v="1"/>
    <n v="1"/>
    <n v="1"/>
    <n v="1"/>
    <n v="1"/>
    <m/>
    <m/>
    <m/>
    <m/>
    <m/>
    <m/>
    <n v="1"/>
    <n v="1"/>
    <n v="1"/>
    <n v="3"/>
    <n v="5"/>
    <n v="5"/>
    <n v="5"/>
    <n v="3"/>
    <x v="3"/>
    <n v="2"/>
    <n v="2"/>
    <n v="1"/>
    <n v="2"/>
    <n v="2"/>
    <n v="2"/>
    <n v="2"/>
    <s v="NO"/>
    <n v="1"/>
    <m/>
    <x v="5"/>
    <x v="4"/>
    <x v="5"/>
    <x v="5"/>
    <n v="2"/>
    <x v="1"/>
    <m/>
    <s v="NO"/>
    <s v="NO"/>
    <x v="1"/>
    <m/>
    <x v="5"/>
    <x v="5"/>
    <m/>
    <n v="1"/>
    <n v="3"/>
    <m/>
    <s v="Salgo de clase a las 18:30 y solo dispongo de una hora y media de biblioteca. La sala de ordenadores sólo la puedo utilizar 30 minutos. Es insignificante."/>
    <d v="2018-02-09T13:10:39"/>
    <s v="10.150.1.151"/>
  </r>
  <r>
    <x v="25"/>
    <s v="Ciencias Experimentales"/>
    <n v="2"/>
    <n v="673"/>
    <m/>
    <m/>
    <n v="1"/>
    <n v="8"/>
    <m/>
    <n v="4"/>
    <n v="1"/>
    <m/>
    <n v="8"/>
    <m/>
    <m/>
    <m/>
    <m/>
    <m/>
    <n v="4"/>
    <n v="3"/>
    <n v="4"/>
    <n v="3"/>
    <n v="1"/>
    <m/>
    <m/>
    <m/>
    <m/>
    <m/>
    <m/>
    <n v="1"/>
    <n v="2"/>
    <n v="2"/>
    <n v="2"/>
    <n v="4"/>
    <n v="2"/>
    <n v="4"/>
    <n v="3"/>
    <x v="1"/>
    <n v="3"/>
    <n v="2"/>
    <n v="1"/>
    <n v="3"/>
    <n v="3"/>
    <n v="3"/>
    <n v="3"/>
    <s v="NO"/>
    <n v="3"/>
    <m/>
    <x v="3"/>
    <x v="1"/>
    <x v="3"/>
    <x v="0"/>
    <n v="3"/>
    <x v="0"/>
    <m/>
    <s v="NO"/>
    <s v="NO"/>
    <x v="1"/>
    <m/>
    <x v="1"/>
    <x v="1"/>
    <m/>
    <n v="3"/>
    <n v="3"/>
    <m/>
    <m/>
    <d v="2018-02-09T13:10:47"/>
    <s v="10.150.1.152"/>
  </r>
  <r>
    <x v="17"/>
    <s v="Ciencias Experimentales"/>
    <n v="2"/>
    <n v="674"/>
    <m/>
    <m/>
    <n v="1"/>
    <n v="2"/>
    <m/>
    <n v="5"/>
    <n v="1"/>
    <m/>
    <n v="2"/>
    <n v="7"/>
    <m/>
    <m/>
    <m/>
    <m/>
    <n v="5"/>
    <n v="5"/>
    <n v="5"/>
    <n v="2"/>
    <n v="1"/>
    <m/>
    <m/>
    <m/>
    <m/>
    <m/>
    <m/>
    <n v="1"/>
    <n v="1"/>
    <n v="1"/>
    <n v="2"/>
    <n v="5"/>
    <n v="4"/>
    <n v="5"/>
    <n v="1"/>
    <x v="0"/>
    <n v="3"/>
    <n v="3"/>
    <n v="3"/>
    <n v="4"/>
    <n v="2"/>
    <n v="2"/>
    <n v="3"/>
    <s v="NO"/>
    <n v="2"/>
    <m/>
    <x v="3"/>
    <x v="2"/>
    <x v="1"/>
    <x v="0"/>
    <n v="2"/>
    <x v="2"/>
    <m/>
    <s v="NO"/>
    <s v="NO"/>
    <x v="1"/>
    <m/>
    <x v="1"/>
    <x v="1"/>
    <m/>
    <n v="5"/>
    <n v="4"/>
    <m/>
    <m/>
    <d v="2018-02-09T13:11:05"/>
    <s v="10.150.1.152"/>
  </r>
  <r>
    <x v="16"/>
    <s v="N/C"/>
    <e v="#N/A"/>
    <n v="675"/>
    <m/>
    <m/>
    <n v="1"/>
    <m/>
    <m/>
    <n v="5"/>
    <n v="5"/>
    <m/>
    <n v="16"/>
    <n v="29"/>
    <n v="15"/>
    <m/>
    <m/>
    <m/>
    <n v="3"/>
    <n v="5"/>
    <n v="4"/>
    <n v="2"/>
    <n v="1"/>
    <m/>
    <m/>
    <m/>
    <m/>
    <m/>
    <m/>
    <n v="5"/>
    <n v="4"/>
    <n v="4"/>
    <n v="2"/>
    <n v="3"/>
    <n v="3"/>
    <n v="2"/>
    <n v="1"/>
    <x v="0"/>
    <n v="5"/>
    <n v="5"/>
    <n v="3"/>
    <n v="3"/>
    <n v="5"/>
    <n v="5"/>
    <n v="4"/>
    <s v="NO"/>
    <n v="4"/>
    <m/>
    <x v="1"/>
    <x v="0"/>
    <x v="1"/>
    <x v="1"/>
    <n v="5"/>
    <x v="3"/>
    <m/>
    <s v="SI"/>
    <s v="NO"/>
    <x v="1"/>
    <m/>
    <x v="2"/>
    <x v="2"/>
    <m/>
    <n v="5"/>
    <n v="4"/>
    <m/>
    <m/>
    <d v="2018-02-09T13:11:13"/>
    <s v="10.150.1.151"/>
  </r>
  <r>
    <x v="23"/>
    <s v="Ciencias Experimentales"/>
    <n v="2"/>
    <n v="676"/>
    <m/>
    <m/>
    <n v="2"/>
    <n v="10"/>
    <m/>
    <n v="5"/>
    <n v="3"/>
    <m/>
    <n v="10"/>
    <n v="7"/>
    <n v="2"/>
    <m/>
    <m/>
    <m/>
    <n v="4"/>
    <n v="3"/>
    <n v="5"/>
    <n v="3"/>
    <m/>
    <n v="2"/>
    <n v="3"/>
    <m/>
    <m/>
    <m/>
    <m/>
    <n v="4"/>
    <n v="3"/>
    <n v="4"/>
    <n v="1"/>
    <n v="5"/>
    <n v="5"/>
    <n v="5"/>
    <n v="2"/>
    <x v="1"/>
    <n v="4"/>
    <n v="5"/>
    <n v="5"/>
    <n v="4"/>
    <n v="4"/>
    <n v="3"/>
    <n v="5"/>
    <s v="NO"/>
    <n v="3"/>
    <m/>
    <x v="1"/>
    <x v="3"/>
    <x v="3"/>
    <x v="1"/>
    <n v="5"/>
    <x v="3"/>
    <m/>
    <s v="SI"/>
    <s v="NO"/>
    <x v="1"/>
    <m/>
    <x v="2"/>
    <x v="1"/>
    <m/>
    <n v="4"/>
    <n v="4"/>
    <m/>
    <s v="5.2 Falta de tiempo "/>
    <d v="2018-02-09T13:11:37"/>
    <s v="10.150.1.151"/>
  </r>
  <r>
    <x v="19"/>
    <s v="Ciencias Sociales"/>
    <n v="3"/>
    <n v="677"/>
    <m/>
    <m/>
    <n v="1"/>
    <n v="5"/>
    <m/>
    <n v="4"/>
    <n v="1"/>
    <m/>
    <n v="5"/>
    <m/>
    <m/>
    <s v="Centro cultural Sanchinarro"/>
    <m/>
    <m/>
    <n v="3"/>
    <n v="4"/>
    <n v="5"/>
    <n v="5"/>
    <n v="1"/>
    <m/>
    <m/>
    <m/>
    <m/>
    <m/>
    <m/>
    <n v="4"/>
    <n v="1"/>
    <n v="1"/>
    <n v="2"/>
    <n v="5"/>
    <n v="2"/>
    <n v="2"/>
    <n v="1"/>
    <x v="4"/>
    <n v="4"/>
    <n v="3"/>
    <n v="2"/>
    <n v="3"/>
    <n v="3"/>
    <n v="3"/>
    <n v="5"/>
    <s v="NO"/>
    <n v="4"/>
    <m/>
    <x v="3"/>
    <x v="1"/>
    <x v="1"/>
    <x v="1"/>
    <n v="5"/>
    <x v="0"/>
    <m/>
    <s v="SI"/>
    <s v="NO"/>
    <x v="1"/>
    <m/>
    <x v="1"/>
    <x v="2"/>
    <m/>
    <n v="4"/>
    <m/>
    <m/>
    <m/>
    <d v="2018-02-09T13:11:37"/>
    <s v="10.150.1.151"/>
  </r>
  <r>
    <x v="21"/>
    <s v="Ciencias Experimentales"/>
    <n v="2"/>
    <n v="678"/>
    <m/>
    <m/>
    <n v="1"/>
    <n v="17"/>
    <m/>
    <n v="3"/>
    <n v="3"/>
    <m/>
    <n v="17"/>
    <m/>
    <m/>
    <m/>
    <m/>
    <m/>
    <n v="4"/>
    <n v="4"/>
    <n v="3"/>
    <n v="4"/>
    <n v="1"/>
    <m/>
    <m/>
    <m/>
    <m/>
    <m/>
    <m/>
    <n v="2"/>
    <n v="2"/>
    <n v="2"/>
    <n v="2"/>
    <n v="4"/>
    <n v="3"/>
    <n v="4"/>
    <n v="1"/>
    <x v="4"/>
    <n v="4"/>
    <n v="3"/>
    <n v="3"/>
    <n v="4"/>
    <n v="4"/>
    <n v="4"/>
    <n v="4"/>
    <s v="NO"/>
    <n v="4"/>
    <m/>
    <x v="0"/>
    <x v="2"/>
    <x v="0"/>
    <x v="0"/>
    <n v="5"/>
    <x v="3"/>
    <m/>
    <s v="NO"/>
    <s v="NO"/>
    <x v="3"/>
    <m/>
    <x v="1"/>
    <x v="2"/>
    <m/>
    <n v="4"/>
    <n v="3"/>
    <m/>
    <m/>
    <d v="2018-02-09T13:12:00"/>
    <s v="10.150.1.152"/>
  </r>
  <r>
    <x v="20"/>
    <s v="Ciencias de la Salud"/>
    <n v="4"/>
    <n v="679"/>
    <m/>
    <m/>
    <n v="4"/>
    <n v="20"/>
    <m/>
    <n v="2"/>
    <n v="2"/>
    <m/>
    <n v="26"/>
    <n v="9"/>
    <n v="20"/>
    <m/>
    <m/>
    <m/>
    <n v="5"/>
    <n v="5"/>
    <n v="5"/>
    <n v="5"/>
    <n v="1"/>
    <m/>
    <m/>
    <m/>
    <m/>
    <m/>
    <m/>
    <n v="5"/>
    <n v="3"/>
    <n v="5"/>
    <n v="5"/>
    <n v="5"/>
    <n v="1"/>
    <n v="2"/>
    <n v="2"/>
    <x v="4"/>
    <n v="5"/>
    <n v="5"/>
    <n v="5"/>
    <n v="5"/>
    <n v="5"/>
    <n v="5"/>
    <n v="5"/>
    <s v="SI"/>
    <n v="5"/>
    <m/>
    <x v="1"/>
    <x v="3"/>
    <x v="3"/>
    <x v="1"/>
    <n v="5"/>
    <x v="3"/>
    <m/>
    <s v="NO"/>
    <s v="NO"/>
    <x v="1"/>
    <m/>
    <x v="2"/>
    <x v="1"/>
    <m/>
    <n v="5"/>
    <n v="4"/>
    <m/>
    <m/>
    <d v="2018-02-09T13:12:41"/>
    <s v="10.150.1.152"/>
  </r>
  <r>
    <x v="16"/>
    <s v="N/C"/>
    <e v="#N/A"/>
    <n v="680"/>
    <m/>
    <m/>
    <n v="1"/>
    <m/>
    <m/>
    <n v="4"/>
    <n v="5"/>
    <m/>
    <n v="16"/>
    <n v="29"/>
    <n v="15"/>
    <s v="Centro cultural tomas y valiente "/>
    <m/>
    <m/>
    <n v="3"/>
    <n v="4"/>
    <n v="2"/>
    <n v="2"/>
    <n v="1"/>
    <m/>
    <m/>
    <m/>
    <m/>
    <m/>
    <m/>
    <n v="4"/>
    <n v="3"/>
    <n v="4"/>
    <n v="5"/>
    <n v="3"/>
    <n v="5"/>
    <n v="3"/>
    <n v="1"/>
    <x v="0"/>
    <n v="3"/>
    <n v="4"/>
    <n v="4"/>
    <n v="4"/>
    <n v="5"/>
    <n v="3"/>
    <n v="4"/>
    <s v="NO"/>
    <n v="5"/>
    <m/>
    <x v="0"/>
    <x v="3"/>
    <x v="0"/>
    <x v="0"/>
    <n v="5"/>
    <x v="3"/>
    <m/>
    <s v="NO"/>
    <s v="NO"/>
    <x v="1"/>
    <m/>
    <x v="0"/>
    <x v="2"/>
    <m/>
    <n v="3"/>
    <n v="3"/>
    <m/>
    <m/>
    <d v="2018-02-09T13:12:45"/>
    <s v="10.150.1.151"/>
  </r>
  <r>
    <x v="24"/>
    <s v="Ciencias de la Salud"/>
    <n v="4"/>
    <n v="681"/>
    <m/>
    <m/>
    <n v="1"/>
    <n v="13"/>
    <m/>
    <n v="5"/>
    <n v="3"/>
    <m/>
    <n v="13"/>
    <n v="22"/>
    <n v="29"/>
    <m/>
    <m/>
    <m/>
    <n v="4"/>
    <n v="2"/>
    <n v="2"/>
    <n v="1"/>
    <m/>
    <n v="2"/>
    <m/>
    <n v="4"/>
    <m/>
    <m/>
    <m/>
    <n v="5"/>
    <n v="2"/>
    <n v="3"/>
    <n v="3"/>
    <n v="5"/>
    <n v="3"/>
    <n v="5"/>
    <n v="1"/>
    <x v="6"/>
    <n v="3"/>
    <n v="2"/>
    <n v="2"/>
    <n v="3"/>
    <n v="4"/>
    <n v="2"/>
    <n v="4"/>
    <s v="NO"/>
    <n v="2"/>
    <m/>
    <x v="3"/>
    <x v="0"/>
    <x v="0"/>
    <x v="0"/>
    <n v="4"/>
    <x v="0"/>
    <m/>
    <s v="NO"/>
    <s v="SI"/>
    <x v="0"/>
    <m/>
    <x v="0"/>
    <x v="0"/>
    <m/>
    <n v="3"/>
    <n v="3"/>
    <m/>
    <m/>
    <d v="2018-02-09T13:12:55"/>
    <s v="10.150.1.152"/>
  </r>
  <r>
    <x v="7"/>
    <s v="Humanidades"/>
    <n v="1"/>
    <n v="682"/>
    <m/>
    <m/>
    <n v="1"/>
    <n v="14"/>
    <m/>
    <n v="3"/>
    <n v="2"/>
    <m/>
    <n v="29"/>
    <n v="14"/>
    <n v="16"/>
    <m/>
    <m/>
    <m/>
    <n v="5"/>
    <n v="5"/>
    <n v="5"/>
    <n v="5"/>
    <n v="1"/>
    <m/>
    <m/>
    <m/>
    <m/>
    <m/>
    <m/>
    <n v="4"/>
    <n v="1"/>
    <n v="1"/>
    <n v="1"/>
    <n v="4"/>
    <n v="3"/>
    <n v="5"/>
    <n v="1"/>
    <x v="5"/>
    <n v="4"/>
    <n v="4"/>
    <n v="3"/>
    <n v="5"/>
    <n v="4"/>
    <n v="4"/>
    <n v="5"/>
    <s v="NO"/>
    <n v="3"/>
    <m/>
    <x v="1"/>
    <x v="3"/>
    <x v="3"/>
    <x v="1"/>
    <n v="5"/>
    <x v="3"/>
    <m/>
    <s v="NO"/>
    <s v="NO"/>
    <x v="1"/>
    <m/>
    <x v="2"/>
    <x v="1"/>
    <m/>
    <n v="4"/>
    <n v="5"/>
    <m/>
    <m/>
    <d v="2018-02-09T13:13:05"/>
    <s v="10.150.1.151"/>
  </r>
  <r>
    <x v="6"/>
    <s v="Ciencias Sociales"/>
    <n v="3"/>
    <n v="683"/>
    <m/>
    <m/>
    <n v="1"/>
    <n v="9"/>
    <m/>
    <n v="2"/>
    <n v="3"/>
    <m/>
    <n v="9"/>
    <n v="20"/>
    <n v="29"/>
    <s v="BIBLIOTECA DE MADRID"/>
    <m/>
    <m/>
    <n v="5"/>
    <n v="4"/>
    <n v="3"/>
    <n v="3"/>
    <n v="1"/>
    <m/>
    <m/>
    <m/>
    <m/>
    <m/>
    <m/>
    <n v="4"/>
    <n v="3"/>
    <n v="2"/>
    <n v="3"/>
    <n v="4"/>
    <n v="5"/>
    <n v="5"/>
    <n v="3"/>
    <x v="4"/>
    <n v="4"/>
    <n v="3"/>
    <n v="1"/>
    <n v="3"/>
    <n v="5"/>
    <n v="3"/>
    <n v="3"/>
    <s v="NO"/>
    <n v="4"/>
    <m/>
    <x v="1"/>
    <x v="0"/>
    <x v="3"/>
    <x v="1"/>
    <n v="5"/>
    <x v="3"/>
    <m/>
    <s v="SI"/>
    <s v="NO"/>
    <x v="1"/>
    <m/>
    <x v="1"/>
    <x v="0"/>
    <m/>
    <n v="4"/>
    <n v="3"/>
    <m/>
    <m/>
    <d v="2018-02-09T13:13:07"/>
    <s v="10.150.1.152"/>
  </r>
  <r>
    <x v="5"/>
    <s v="Ciencias Sociales"/>
    <n v="3"/>
    <n v="684"/>
    <m/>
    <m/>
    <n v="3"/>
    <n v="4"/>
    <m/>
    <n v="3"/>
    <n v="4"/>
    <m/>
    <n v="4"/>
    <m/>
    <m/>
    <m/>
    <m/>
    <m/>
    <n v="4"/>
    <n v="4"/>
    <n v="4"/>
    <n v="4"/>
    <m/>
    <m/>
    <m/>
    <m/>
    <m/>
    <m/>
    <m/>
    <n v="2"/>
    <n v="3"/>
    <n v="3"/>
    <n v="4"/>
    <n v="3"/>
    <n v="4"/>
    <n v="2"/>
    <n v="3"/>
    <x v="4"/>
    <n v="3"/>
    <n v="2"/>
    <n v="3"/>
    <n v="4"/>
    <n v="4"/>
    <n v="2"/>
    <n v="3"/>
    <s v="SI"/>
    <n v="3"/>
    <m/>
    <x v="3"/>
    <x v="0"/>
    <x v="1"/>
    <x v="0"/>
    <n v="4"/>
    <x v="0"/>
    <m/>
    <s v="SI"/>
    <s v="NO"/>
    <x v="1"/>
    <m/>
    <x v="1"/>
    <x v="2"/>
    <m/>
    <n v="4"/>
    <n v="3"/>
    <m/>
    <m/>
    <d v="2018-02-09T13:13:07"/>
    <s v="10.150.1.151"/>
  </r>
  <r>
    <x v="7"/>
    <s v="Humanidades"/>
    <n v="1"/>
    <n v="685"/>
    <m/>
    <m/>
    <n v="1"/>
    <n v="14"/>
    <m/>
    <n v="5"/>
    <n v="4"/>
    <m/>
    <n v="14"/>
    <n v="29"/>
    <n v="15"/>
    <m/>
    <m/>
    <m/>
    <n v="4"/>
    <n v="5"/>
    <n v="5"/>
    <n v="5"/>
    <m/>
    <m/>
    <n v="3"/>
    <m/>
    <m/>
    <m/>
    <m/>
    <n v="4"/>
    <n v="1"/>
    <n v="1"/>
    <n v="4"/>
    <n v="4"/>
    <m/>
    <n v="4"/>
    <n v="1"/>
    <x v="1"/>
    <n v="5"/>
    <n v="5"/>
    <n v="5"/>
    <n v="5"/>
    <n v="5"/>
    <n v="5"/>
    <n v="5"/>
    <s v="NO"/>
    <n v="4"/>
    <m/>
    <x v="1"/>
    <x v="3"/>
    <x v="3"/>
    <x v="1"/>
    <n v="5"/>
    <x v="3"/>
    <m/>
    <s v="SI"/>
    <s v="NO"/>
    <x v="1"/>
    <m/>
    <x v="2"/>
    <x v="1"/>
    <m/>
    <n v="5"/>
    <n v="4"/>
    <m/>
    <m/>
    <d v="2018-02-09T13:13:44"/>
    <s v="10.150.1.151"/>
  </r>
  <r>
    <x v="14"/>
    <s v="Humanidades"/>
    <n v="1"/>
    <n v="686"/>
    <m/>
    <m/>
    <n v="3"/>
    <n v="16"/>
    <m/>
    <n v="5"/>
    <n v="5"/>
    <m/>
    <n v="16"/>
    <n v="29"/>
    <n v="14"/>
    <m/>
    <m/>
    <m/>
    <n v="3"/>
    <n v="4"/>
    <n v="4"/>
    <n v="3"/>
    <m/>
    <m/>
    <n v="3"/>
    <m/>
    <m/>
    <m/>
    <m/>
    <n v="5"/>
    <n v="3"/>
    <n v="3"/>
    <n v="3"/>
    <n v="1"/>
    <n v="5"/>
    <n v="1"/>
    <n v="3"/>
    <x v="3"/>
    <n v="4"/>
    <n v="4"/>
    <n v="3"/>
    <n v="4"/>
    <n v="4"/>
    <n v="2"/>
    <n v="3"/>
    <s v="SI"/>
    <n v="3"/>
    <m/>
    <x v="3"/>
    <x v="0"/>
    <x v="0"/>
    <x v="0"/>
    <n v="5"/>
    <x v="3"/>
    <m/>
    <s v="SI"/>
    <s v="NO"/>
    <x v="1"/>
    <m/>
    <x v="1"/>
    <x v="1"/>
    <m/>
    <n v="4"/>
    <n v="5"/>
    <m/>
    <s v="Más que observaciones, felicitarles por la renovación de la biblioteca de Filología Clásica y por poner la calefacción en Geografía e Historia. Si en otras ocasiones solo han sido quejas, considero que cuando las cosas se hacen bien y se ofrece un servicio de calidad, también hay que señalarlo.&lt;br&gt;&lt;br&gt;Saludos y gracias."/>
    <d v="2018-02-09T13:13:58"/>
    <s v="10.150.1.151"/>
  </r>
  <r>
    <x v="8"/>
    <s v="Ciencias de la Salud"/>
    <n v="4"/>
    <n v="687"/>
    <m/>
    <m/>
    <n v="1"/>
    <n v="22"/>
    <m/>
    <n v="3"/>
    <n v="1"/>
    <m/>
    <n v="22"/>
    <n v="18"/>
    <m/>
    <s v="UC3M campus de Getafe"/>
    <m/>
    <m/>
    <n v="4"/>
    <n v="4"/>
    <n v="4"/>
    <n v="5"/>
    <n v="1"/>
    <m/>
    <m/>
    <m/>
    <m/>
    <m/>
    <m/>
    <n v="4"/>
    <n v="2"/>
    <n v="2"/>
    <n v="5"/>
    <n v="5"/>
    <n v="5"/>
    <n v="5"/>
    <n v="5"/>
    <x v="3"/>
    <n v="4"/>
    <n v="5"/>
    <n v="5"/>
    <n v="4"/>
    <n v="4"/>
    <n v="3"/>
    <n v="5"/>
    <s v="NO"/>
    <n v="5"/>
    <m/>
    <x v="1"/>
    <x v="2"/>
    <x v="1"/>
    <x v="2"/>
    <n v="3"/>
    <x v="2"/>
    <m/>
    <m/>
    <s v="NO"/>
    <x v="1"/>
    <m/>
    <x v="1"/>
    <x v="2"/>
    <m/>
    <n v="4"/>
    <n v="3"/>
    <m/>
    <m/>
    <d v="2018-02-09T13:14:01"/>
    <s v="10.150.1.152"/>
  </r>
  <r>
    <x v="25"/>
    <s v="Ciencias Experimentales"/>
    <n v="2"/>
    <n v="688"/>
    <m/>
    <m/>
    <n v="1"/>
    <n v="8"/>
    <m/>
    <n v="5"/>
    <n v="3"/>
    <m/>
    <n v="8"/>
    <n v="29"/>
    <m/>
    <m/>
    <m/>
    <m/>
    <n v="4"/>
    <n v="4"/>
    <n v="4"/>
    <n v="3"/>
    <m/>
    <n v="2"/>
    <m/>
    <m/>
    <m/>
    <m/>
    <m/>
    <n v="4"/>
    <n v="1"/>
    <n v="2"/>
    <n v="2"/>
    <n v="5"/>
    <n v="4"/>
    <n v="4"/>
    <n v="2"/>
    <x v="0"/>
    <n v="4"/>
    <n v="4"/>
    <n v="5"/>
    <n v="4"/>
    <n v="4"/>
    <n v="2"/>
    <n v="4"/>
    <s v="NO"/>
    <n v="4"/>
    <m/>
    <x v="1"/>
    <x v="2"/>
    <x v="0"/>
    <x v="1"/>
    <n v="5"/>
    <x v="0"/>
    <m/>
    <s v="SI"/>
    <s v="NO"/>
    <x v="1"/>
    <m/>
    <x v="1"/>
    <x v="1"/>
    <m/>
    <n v="5"/>
    <n v="3"/>
    <m/>
    <m/>
    <d v="2018-02-09T13:14:06"/>
    <s v="10.150.1.152"/>
  </r>
  <r>
    <x v="12"/>
    <s v="Ciencias Experimentales"/>
    <n v="2"/>
    <n v="689"/>
    <m/>
    <m/>
    <n v="2"/>
    <n v="6"/>
    <m/>
    <n v="3"/>
    <n v="2"/>
    <m/>
    <n v="6"/>
    <n v="29"/>
    <m/>
    <s v="Biblioteca Pública Luis Rosales"/>
    <m/>
    <m/>
    <n v="4"/>
    <n v="3"/>
    <n v="4"/>
    <n v="4"/>
    <m/>
    <n v="2"/>
    <m/>
    <m/>
    <m/>
    <m/>
    <m/>
    <n v="5"/>
    <n v="1"/>
    <n v="1"/>
    <n v="1"/>
    <n v="5"/>
    <n v="5"/>
    <n v="5"/>
    <n v="1"/>
    <x v="6"/>
    <n v="3"/>
    <n v="4"/>
    <n v="1"/>
    <n v="4"/>
    <n v="5"/>
    <n v="3"/>
    <n v="3"/>
    <s v="NO"/>
    <n v="4"/>
    <m/>
    <x v="1"/>
    <x v="3"/>
    <x v="3"/>
    <x v="1"/>
    <n v="4"/>
    <x v="2"/>
    <m/>
    <s v="SI"/>
    <s v="NO"/>
    <x v="1"/>
    <m/>
    <x v="1"/>
    <x v="2"/>
    <m/>
    <n v="5"/>
    <n v="5"/>
    <m/>
    <m/>
    <d v="2018-02-09T13:14:07"/>
    <s v="10.150.1.151"/>
  </r>
  <r>
    <x v="24"/>
    <s v="Ciencias de la Salud"/>
    <n v="4"/>
    <n v="690"/>
    <m/>
    <m/>
    <n v="1"/>
    <n v="13"/>
    <m/>
    <n v="4"/>
    <n v="3"/>
    <m/>
    <n v="13"/>
    <m/>
    <m/>
    <m/>
    <m/>
    <m/>
    <n v="4"/>
    <n v="3"/>
    <n v="3"/>
    <n v="4"/>
    <m/>
    <m/>
    <m/>
    <n v="4"/>
    <m/>
    <m/>
    <m/>
    <n v="3"/>
    <n v="3"/>
    <n v="3"/>
    <n v="3"/>
    <n v="4"/>
    <n v="2"/>
    <n v="4"/>
    <n v="3"/>
    <x v="0"/>
    <n v="3"/>
    <n v="4"/>
    <n v="4"/>
    <m/>
    <n v="3"/>
    <m/>
    <n v="3"/>
    <s v="NO"/>
    <n v="3"/>
    <m/>
    <x v="4"/>
    <x v="5"/>
    <x v="4"/>
    <x v="3"/>
    <m/>
    <x v="4"/>
    <m/>
    <s v="SI"/>
    <s v="SI"/>
    <x v="3"/>
    <m/>
    <x v="3"/>
    <x v="3"/>
    <m/>
    <n v="3"/>
    <n v="3"/>
    <m/>
    <m/>
    <d v="2018-02-09T13:14:09"/>
    <s v="10.150.1.152"/>
  </r>
  <r>
    <x v="19"/>
    <s v="Ciencias Sociales"/>
    <n v="3"/>
    <n v="691"/>
    <m/>
    <m/>
    <n v="3"/>
    <n v="5"/>
    <m/>
    <n v="3"/>
    <n v="4"/>
    <m/>
    <n v="5"/>
    <n v="20"/>
    <n v="9"/>
    <m/>
    <m/>
    <m/>
    <n v="3"/>
    <n v="5"/>
    <n v="5"/>
    <n v="4"/>
    <m/>
    <m/>
    <n v="3"/>
    <m/>
    <m/>
    <m/>
    <m/>
    <n v="3"/>
    <n v="5"/>
    <n v="1"/>
    <n v="3"/>
    <n v="1"/>
    <n v="2"/>
    <n v="1"/>
    <n v="3"/>
    <x v="5"/>
    <n v="4"/>
    <n v="4"/>
    <n v="5"/>
    <n v="5"/>
    <n v="5"/>
    <n v="3"/>
    <n v="4"/>
    <s v="NO"/>
    <n v="2"/>
    <m/>
    <x v="3"/>
    <x v="3"/>
    <x v="0"/>
    <x v="1"/>
    <n v="5"/>
    <x v="3"/>
    <m/>
    <s v="SI"/>
    <s v="SI"/>
    <x v="5"/>
    <m/>
    <x v="2"/>
    <x v="1"/>
    <m/>
    <n v="5"/>
    <n v="3"/>
    <m/>
    <m/>
    <d v="2018-02-09T13:14:09"/>
    <s v="10.150.1.152"/>
  </r>
  <r>
    <x v="4"/>
    <s v="Humanidades"/>
    <n v="1"/>
    <n v="692"/>
    <m/>
    <m/>
    <n v="2"/>
    <n v="12"/>
    <m/>
    <n v="3"/>
    <n v="3"/>
    <m/>
    <n v="12"/>
    <m/>
    <m/>
    <m/>
    <m/>
    <m/>
    <n v="4"/>
    <n v="5"/>
    <n v="4"/>
    <n v="4"/>
    <m/>
    <n v="2"/>
    <m/>
    <m/>
    <m/>
    <m/>
    <m/>
    <n v="4"/>
    <n v="4"/>
    <n v="3"/>
    <n v="5"/>
    <n v="4"/>
    <n v="5"/>
    <n v="5"/>
    <n v="2"/>
    <x v="4"/>
    <n v="4"/>
    <n v="5"/>
    <n v="4"/>
    <n v="4"/>
    <n v="5"/>
    <n v="3"/>
    <n v="5"/>
    <s v="NO"/>
    <n v="5"/>
    <m/>
    <x v="1"/>
    <x v="3"/>
    <x v="3"/>
    <x v="1"/>
    <n v="5"/>
    <x v="3"/>
    <m/>
    <s v="SI"/>
    <s v="SI"/>
    <x v="5"/>
    <m/>
    <x v="2"/>
    <x v="2"/>
    <m/>
    <n v="4"/>
    <n v="4"/>
    <m/>
    <s v="He recibido una formación de Biblioteca en mi antigua universidad y fue muy útil porque ha sido una manera de darme créditos para optativas y además para saber manejarme en distintas bases de datos de las universidades y para hacer mis trabajos de investigación. Quizás para aquellas personas que no lo han realizado que se explique en algún apartado las facilidades y las diferentes estrategias, porque muchas veces crees que es más limitado la oferta de la biblioteca hasta que conoces y sabes manejar la página de internet. "/>
    <d v="2018-02-09T13:14:11"/>
    <s v="10.150.1.152"/>
  </r>
  <r>
    <x v="19"/>
    <s v="Ciencias Sociales"/>
    <n v="3"/>
    <n v="693"/>
    <m/>
    <m/>
    <n v="1"/>
    <n v="5"/>
    <m/>
    <n v="4"/>
    <n v="2"/>
    <m/>
    <n v="5"/>
    <n v="29"/>
    <m/>
    <m/>
    <m/>
    <m/>
    <n v="4"/>
    <n v="4"/>
    <n v="4"/>
    <n v="3"/>
    <m/>
    <n v="2"/>
    <m/>
    <n v="4"/>
    <n v="0.95833333333333337"/>
    <m/>
    <m/>
    <n v="5"/>
    <n v="1"/>
    <n v="4"/>
    <n v="2"/>
    <n v="5"/>
    <n v="3"/>
    <n v="5"/>
    <n v="3"/>
    <x v="4"/>
    <n v="4"/>
    <n v="3"/>
    <n v="2"/>
    <n v="5"/>
    <n v="4"/>
    <n v="3"/>
    <n v="3"/>
    <s v="NO"/>
    <n v="4"/>
    <m/>
    <x v="1"/>
    <x v="0"/>
    <x v="0"/>
    <x v="1"/>
    <n v="5"/>
    <x v="3"/>
    <m/>
    <s v="SI"/>
    <s v="NO"/>
    <x v="1"/>
    <m/>
    <x v="2"/>
    <x v="1"/>
    <m/>
    <n v="4"/>
    <n v="4"/>
    <m/>
    <m/>
    <d v="2018-02-09T13:14:13"/>
    <s v="10.150.1.151"/>
  </r>
  <r>
    <x v="14"/>
    <s v="Humanidades"/>
    <n v="1"/>
    <n v="694"/>
    <m/>
    <m/>
    <n v="1"/>
    <n v="16"/>
    <m/>
    <n v="4"/>
    <n v="3"/>
    <m/>
    <n v="16"/>
    <n v="29"/>
    <m/>
    <m/>
    <m/>
    <m/>
    <n v="4"/>
    <n v="3"/>
    <n v="4"/>
    <n v="3"/>
    <n v="1"/>
    <m/>
    <m/>
    <m/>
    <m/>
    <m/>
    <m/>
    <n v="3"/>
    <n v="3"/>
    <n v="3"/>
    <n v="2"/>
    <n v="5"/>
    <n v="3"/>
    <n v="4"/>
    <n v="1"/>
    <x v="1"/>
    <n v="3"/>
    <n v="4"/>
    <n v="3"/>
    <n v="4"/>
    <n v="3"/>
    <n v="3"/>
    <n v="4"/>
    <s v="NO"/>
    <n v="3"/>
    <m/>
    <x v="3"/>
    <x v="2"/>
    <x v="1"/>
    <x v="1"/>
    <n v="4"/>
    <x v="3"/>
    <m/>
    <s v="NO"/>
    <s v="NO"/>
    <x v="1"/>
    <m/>
    <x v="2"/>
    <x v="1"/>
    <m/>
    <n v="4"/>
    <n v="4"/>
    <m/>
    <m/>
    <d v="2018-02-09T13:14:16"/>
    <s v="10.150.1.151"/>
  </r>
  <r>
    <x v="5"/>
    <s v="Ciencias Sociales"/>
    <n v="3"/>
    <n v="695"/>
    <m/>
    <m/>
    <n v="2"/>
    <n v="4"/>
    <m/>
    <n v="4"/>
    <n v="5"/>
    <m/>
    <n v="4"/>
    <n v="29"/>
    <m/>
    <m/>
    <m/>
    <m/>
    <n v="3"/>
    <n v="2"/>
    <n v="2"/>
    <n v="1"/>
    <m/>
    <m/>
    <n v="3"/>
    <m/>
    <m/>
    <m/>
    <m/>
    <n v="4"/>
    <n v="2"/>
    <n v="4"/>
    <n v="3"/>
    <n v="3"/>
    <n v="5"/>
    <n v="3"/>
    <n v="1"/>
    <x v="4"/>
    <n v="4"/>
    <n v="3"/>
    <n v="2"/>
    <n v="3"/>
    <n v="4"/>
    <n v="4"/>
    <n v="4"/>
    <s v="SI"/>
    <n v="3"/>
    <m/>
    <x v="3"/>
    <x v="3"/>
    <x v="5"/>
    <x v="1"/>
    <n v="4"/>
    <x v="0"/>
    <m/>
    <s v="SI"/>
    <s v="NO"/>
    <x v="1"/>
    <m/>
    <x v="1"/>
    <x v="4"/>
    <m/>
    <n v="4"/>
    <n v="4"/>
    <m/>
    <s v="Deberían aumentar la cantidad  de libros prestados porque los estudiantes de máster necesitamos varias fuentes y 12 al mes es insuficiente. Asimismo, el software que se utiliza para los libros electrónicos no es accesible, pone muchas trabas para la instalación y no se puede descargar la totalidad sin ese programa. Un buen paso sería aumentar el horario de atención durante la madrugada al menos en tiempos de exámenes o abrir los días sábado.&lt;br&gt;&lt;br&gt;"/>
    <d v="2018-02-09T13:14:17"/>
    <s v="10.150.1.151"/>
  </r>
  <r>
    <x v="2"/>
    <s v="Ciencias Sociales"/>
    <n v="3"/>
    <n v="696"/>
    <m/>
    <m/>
    <n v="1"/>
    <n v="3"/>
    <m/>
    <n v="4"/>
    <n v="4"/>
    <m/>
    <n v="3"/>
    <n v="15"/>
    <n v="16"/>
    <m/>
    <m/>
    <m/>
    <n v="4"/>
    <n v="5"/>
    <n v="3"/>
    <n v="5"/>
    <m/>
    <n v="2"/>
    <m/>
    <n v="4"/>
    <s v="Toda la noche"/>
    <m/>
    <m/>
    <n v="4"/>
    <n v="5"/>
    <n v="4"/>
    <n v="5"/>
    <n v="4"/>
    <n v="3"/>
    <n v="5"/>
    <n v="5"/>
    <x v="2"/>
    <n v="4"/>
    <n v="4"/>
    <n v="3"/>
    <n v="4"/>
    <n v="3"/>
    <n v="4"/>
    <n v="4"/>
    <s v="SI"/>
    <n v="4"/>
    <m/>
    <x v="3"/>
    <x v="2"/>
    <x v="3"/>
    <x v="1"/>
    <n v="5"/>
    <x v="0"/>
    <m/>
    <s v="SI"/>
    <s v="NO"/>
    <x v="4"/>
    <m/>
    <x v="3"/>
    <x v="3"/>
    <m/>
    <n v="4"/>
    <n v="4"/>
    <m/>
    <s v="Hay personas que al igual que yo prefieren estudiar por las noches porque rinden mucho más que durante el día y creo que ayudarían mucho tener la biblioteca al menos en época de exámenes abiertos durante todo el día y la noche, para personas que enfoquen los estudios puedan acudir por las noches "/>
    <d v="2018-02-09T13:14:17"/>
    <s v="10.150.1.151"/>
  </r>
  <r>
    <x v="6"/>
    <s v="Ciencias Sociales"/>
    <n v="3"/>
    <n v="697"/>
    <m/>
    <m/>
    <n v="4"/>
    <n v="9"/>
    <m/>
    <n v="3"/>
    <n v="5"/>
    <m/>
    <n v="9"/>
    <m/>
    <m/>
    <s v="INAP"/>
    <m/>
    <m/>
    <n v="5"/>
    <n v="5"/>
    <n v="5"/>
    <n v="5"/>
    <m/>
    <m/>
    <m/>
    <m/>
    <m/>
    <m/>
    <m/>
    <n v="3"/>
    <n v="5"/>
    <n v="5"/>
    <n v="5"/>
    <n v="1"/>
    <n v="5"/>
    <n v="1"/>
    <n v="1"/>
    <x v="2"/>
    <n v="4"/>
    <n v="5"/>
    <n v="3"/>
    <n v="4"/>
    <n v="4"/>
    <n v="4"/>
    <n v="4"/>
    <s v="SI"/>
    <n v="4"/>
    <m/>
    <x v="1"/>
    <x v="3"/>
    <x v="3"/>
    <x v="1"/>
    <n v="5"/>
    <x v="3"/>
    <m/>
    <s v="SI"/>
    <s v="SI"/>
    <x v="4"/>
    <m/>
    <x v="2"/>
    <x v="1"/>
    <m/>
    <n v="4"/>
    <n v="5"/>
    <m/>
    <s v="Ampliar suscripciones a revistar on-line especializadas internacionales de políticas, gestión, sociología,etc"/>
    <d v="2018-02-09T13:14:34"/>
    <s v="10.150.1.151"/>
  </r>
  <r>
    <x v="12"/>
    <s v="Ciencias Experimentales"/>
    <n v="2"/>
    <n v="698"/>
    <m/>
    <m/>
    <n v="1"/>
    <n v="6"/>
    <m/>
    <n v="3"/>
    <n v="1"/>
    <m/>
    <n v="6"/>
    <n v="8"/>
    <m/>
    <m/>
    <m/>
    <m/>
    <n v="4"/>
    <n v="2"/>
    <n v="3"/>
    <n v="2"/>
    <n v="1"/>
    <m/>
    <m/>
    <m/>
    <m/>
    <m/>
    <m/>
    <n v="2"/>
    <n v="1"/>
    <n v="1"/>
    <n v="3"/>
    <n v="5"/>
    <n v="5"/>
    <n v="5"/>
    <n v="1"/>
    <x v="3"/>
    <n v="3"/>
    <n v="3"/>
    <n v="1"/>
    <n v="3"/>
    <n v="4"/>
    <n v="2"/>
    <n v="3"/>
    <s v="SI"/>
    <n v="2"/>
    <m/>
    <x v="0"/>
    <x v="0"/>
    <x v="0"/>
    <x v="0"/>
    <n v="4"/>
    <x v="2"/>
    <m/>
    <s v="NO"/>
    <s v="NO"/>
    <x v="1"/>
    <m/>
    <x v="1"/>
    <x v="4"/>
    <m/>
    <n v="4"/>
    <n v="3"/>
    <m/>
    <m/>
    <d v="2018-02-09T13:15:02"/>
    <s v="10.150.1.152"/>
  </r>
  <r>
    <x v="2"/>
    <s v="Ciencias Sociales"/>
    <n v="3"/>
    <n v="699"/>
    <m/>
    <m/>
    <n v="1"/>
    <n v="3"/>
    <m/>
    <n v="3"/>
    <n v="4"/>
    <m/>
    <n v="4"/>
    <n v="29"/>
    <m/>
    <m/>
    <m/>
    <m/>
    <n v="5"/>
    <n v="4"/>
    <n v="5"/>
    <n v="4"/>
    <m/>
    <n v="2"/>
    <n v="3"/>
    <n v="4"/>
    <m/>
    <m/>
    <m/>
    <n v="3"/>
    <n v="1"/>
    <n v="2"/>
    <n v="4"/>
    <n v="4"/>
    <n v="4"/>
    <n v="5"/>
    <n v="3"/>
    <x v="5"/>
    <n v="3"/>
    <n v="5"/>
    <n v="3"/>
    <n v="4"/>
    <n v="5"/>
    <n v="3"/>
    <n v="3"/>
    <s v="SI"/>
    <n v="3"/>
    <m/>
    <x v="0"/>
    <x v="2"/>
    <x v="1"/>
    <x v="1"/>
    <n v="4"/>
    <x v="5"/>
    <m/>
    <s v="NO"/>
    <s v="NO"/>
    <x v="1"/>
    <m/>
    <x v="0"/>
    <x v="4"/>
    <m/>
    <n v="4"/>
    <n v="3"/>
    <m/>
    <m/>
    <d v="2018-02-09T13:15:19"/>
    <s v="10.150.1.151"/>
  </r>
  <r>
    <x v="21"/>
    <s v="Ciencias Experimentales"/>
    <n v="2"/>
    <n v="700"/>
    <m/>
    <m/>
    <n v="1"/>
    <n v="17"/>
    <m/>
    <n v="4"/>
    <n v="4"/>
    <m/>
    <n v="17"/>
    <n v="8"/>
    <n v="29"/>
    <m/>
    <m/>
    <m/>
    <n v="5"/>
    <n v="5"/>
    <n v="5"/>
    <n v="5"/>
    <m/>
    <m/>
    <m/>
    <m/>
    <m/>
    <m/>
    <m/>
    <n v="4"/>
    <n v="1"/>
    <n v="1"/>
    <n v="1"/>
    <n v="5"/>
    <n v="3"/>
    <n v="2"/>
    <n v="1"/>
    <x v="1"/>
    <n v="4"/>
    <n v="4"/>
    <m/>
    <n v="5"/>
    <n v="4"/>
    <m/>
    <n v="3"/>
    <m/>
    <n v="4"/>
    <m/>
    <x v="1"/>
    <x v="2"/>
    <x v="0"/>
    <x v="1"/>
    <n v="5"/>
    <x v="3"/>
    <m/>
    <s v="NO"/>
    <s v="NO"/>
    <x v="1"/>
    <m/>
    <x v="2"/>
    <x v="1"/>
    <m/>
    <n v="5"/>
    <n v="3"/>
    <m/>
    <m/>
    <d v="2018-02-09T13:15:25"/>
    <s v="10.150.1.151"/>
  </r>
  <r>
    <x v="14"/>
    <s v="Humanidades"/>
    <n v="1"/>
    <n v="701"/>
    <m/>
    <m/>
    <n v="1"/>
    <n v="16"/>
    <m/>
    <n v="5"/>
    <n v="5"/>
    <m/>
    <n v="16"/>
    <n v="29"/>
    <n v="15"/>
    <s v="La AECID"/>
    <m/>
    <m/>
    <n v="3"/>
    <n v="4"/>
    <n v="4"/>
    <n v="1"/>
    <m/>
    <n v="2"/>
    <n v="3"/>
    <n v="4"/>
    <n v="2.0833333333333332E-2"/>
    <m/>
    <m/>
    <n v="5"/>
    <n v="1"/>
    <n v="5"/>
    <n v="3"/>
    <n v="3"/>
    <n v="3"/>
    <n v="5"/>
    <n v="1"/>
    <x v="3"/>
    <n v="4"/>
    <n v="4"/>
    <n v="3"/>
    <n v="4"/>
    <n v="4"/>
    <n v="3"/>
    <n v="3"/>
    <s v="NO"/>
    <n v="3"/>
    <m/>
    <x v="1"/>
    <x v="3"/>
    <x v="0"/>
    <x v="1"/>
    <n v="5"/>
    <x v="0"/>
    <m/>
    <s v="NO"/>
    <s v="NO"/>
    <x v="1"/>
    <m/>
    <x v="1"/>
    <x v="1"/>
    <m/>
    <n v="4"/>
    <n v="3"/>
    <m/>
    <m/>
    <d v="2018-02-09T13:16:14"/>
    <s v="10.150.1.152"/>
  </r>
  <r>
    <x v="17"/>
    <s v="Ciencias Experimentales"/>
    <n v="2"/>
    <n v="702"/>
    <m/>
    <m/>
    <n v="1"/>
    <n v="2"/>
    <m/>
    <n v="3"/>
    <n v="2"/>
    <m/>
    <n v="2"/>
    <m/>
    <m/>
    <m/>
    <m/>
    <m/>
    <n v="4"/>
    <n v="5"/>
    <n v="5"/>
    <n v="3"/>
    <m/>
    <m/>
    <m/>
    <m/>
    <m/>
    <m/>
    <m/>
    <n v="1"/>
    <n v="1"/>
    <n v="1"/>
    <n v="1"/>
    <n v="5"/>
    <n v="4"/>
    <n v="5"/>
    <n v="1"/>
    <x v="4"/>
    <n v="3"/>
    <n v="3"/>
    <n v="3"/>
    <n v="3"/>
    <n v="3"/>
    <n v="3"/>
    <n v="3"/>
    <s v="NO"/>
    <n v="4"/>
    <m/>
    <x v="3"/>
    <x v="0"/>
    <x v="0"/>
    <x v="0"/>
    <n v="4"/>
    <x v="0"/>
    <m/>
    <s v="NO"/>
    <s v="NO"/>
    <x v="1"/>
    <m/>
    <x v="0"/>
    <x v="0"/>
    <m/>
    <n v="4"/>
    <n v="3"/>
    <m/>
    <m/>
    <d v="2018-02-09T13:16:24"/>
    <s v="10.150.1.151"/>
  </r>
  <r>
    <x v="6"/>
    <s v="Ciencias Sociales"/>
    <n v="3"/>
    <n v="703"/>
    <m/>
    <m/>
    <n v="2"/>
    <n v="9"/>
    <m/>
    <n v="4"/>
    <n v="4"/>
    <m/>
    <n v="9"/>
    <m/>
    <m/>
    <s v="Ciudad Pegaso"/>
    <m/>
    <m/>
    <n v="3"/>
    <n v="4"/>
    <n v="3"/>
    <n v="2"/>
    <m/>
    <n v="2"/>
    <m/>
    <n v="4"/>
    <n v="12"/>
    <m/>
    <m/>
    <n v="5"/>
    <n v="2"/>
    <n v="3"/>
    <n v="3"/>
    <n v="5"/>
    <n v="4"/>
    <n v="4"/>
    <n v="1"/>
    <x v="1"/>
    <n v="2"/>
    <n v="4"/>
    <n v="3"/>
    <n v="3"/>
    <n v="5"/>
    <n v="3"/>
    <n v="2"/>
    <s v="SI"/>
    <n v="3"/>
    <m/>
    <x v="3"/>
    <x v="3"/>
    <x v="3"/>
    <x v="1"/>
    <n v="5"/>
    <x v="3"/>
    <m/>
    <s v="NO"/>
    <s v="NO"/>
    <x v="1"/>
    <m/>
    <x v="1"/>
    <x v="2"/>
    <m/>
    <n v="3"/>
    <m/>
    <m/>
    <m/>
    <d v="2018-02-09T13:16:26"/>
    <s v="10.150.1.152"/>
  </r>
  <r>
    <x v="23"/>
    <s v="Ciencias Experimentales"/>
    <n v="2"/>
    <n v="704"/>
    <m/>
    <m/>
    <n v="1"/>
    <n v="10"/>
    <m/>
    <n v="5"/>
    <n v="3"/>
    <m/>
    <n v="10"/>
    <n v="29"/>
    <m/>
    <m/>
    <m/>
    <m/>
    <n v="4"/>
    <n v="4"/>
    <n v="4"/>
    <n v="4"/>
    <m/>
    <n v="2"/>
    <n v="3"/>
    <m/>
    <m/>
    <m/>
    <m/>
    <n v="4"/>
    <n v="3"/>
    <n v="3"/>
    <n v="3"/>
    <n v="2"/>
    <n v="3"/>
    <n v="3"/>
    <n v="3"/>
    <x v="1"/>
    <n v="4"/>
    <n v="4"/>
    <n v="4"/>
    <n v="4"/>
    <n v="4"/>
    <n v="4"/>
    <n v="4"/>
    <m/>
    <n v="4"/>
    <m/>
    <x v="0"/>
    <x v="2"/>
    <x v="1"/>
    <x v="2"/>
    <n v="3"/>
    <x v="2"/>
    <m/>
    <m/>
    <m/>
    <x v="3"/>
    <m/>
    <x v="0"/>
    <x v="0"/>
    <m/>
    <n v="3"/>
    <n v="4"/>
    <m/>
    <m/>
    <d v="2018-02-09T13:16:44"/>
    <s v="10.150.1.152"/>
  </r>
  <r>
    <x v="13"/>
    <s v="Ciencias Sociales"/>
    <n v="3"/>
    <n v="705"/>
    <m/>
    <m/>
    <n v="1"/>
    <n v="26"/>
    <m/>
    <n v="4"/>
    <n v="3"/>
    <m/>
    <n v="26"/>
    <n v="9"/>
    <n v="20"/>
    <m/>
    <m/>
    <m/>
    <n v="3"/>
    <n v="2"/>
    <n v="2"/>
    <n v="2"/>
    <n v="1"/>
    <n v="2"/>
    <m/>
    <m/>
    <m/>
    <m/>
    <m/>
    <n v="5"/>
    <n v="2"/>
    <n v="2"/>
    <n v="2"/>
    <n v="5"/>
    <n v="4"/>
    <n v="5"/>
    <n v="2"/>
    <x v="0"/>
    <n v="3"/>
    <n v="5"/>
    <n v="3"/>
    <n v="4"/>
    <n v="3"/>
    <n v="3"/>
    <n v="4"/>
    <s v="NO"/>
    <n v="4"/>
    <m/>
    <x v="3"/>
    <x v="0"/>
    <x v="0"/>
    <x v="1"/>
    <n v="5"/>
    <x v="3"/>
    <m/>
    <s v="NO"/>
    <s v="NO"/>
    <x v="1"/>
    <m/>
    <x v="0"/>
    <x v="0"/>
    <m/>
    <n v="4"/>
    <n v="4"/>
    <m/>
    <m/>
    <d v="2018-02-09T13:17:00"/>
    <s v="10.150.1.151"/>
  </r>
  <r>
    <x v="22"/>
    <s v="Humanidades"/>
    <n v="1"/>
    <n v="706"/>
    <m/>
    <m/>
    <n v="1"/>
    <n v="1"/>
    <m/>
    <n v="5"/>
    <n v="4"/>
    <m/>
    <n v="1"/>
    <n v="16"/>
    <n v="29"/>
    <s v="F. Ciencias de la información"/>
    <m/>
    <m/>
    <n v="5"/>
    <n v="2"/>
    <n v="2"/>
    <n v="3"/>
    <m/>
    <n v="2"/>
    <n v="3"/>
    <m/>
    <m/>
    <m/>
    <m/>
    <n v="5"/>
    <n v="1"/>
    <n v="1"/>
    <n v="2"/>
    <n v="4"/>
    <n v="3"/>
    <n v="3"/>
    <n v="2"/>
    <x v="0"/>
    <n v="3"/>
    <n v="3"/>
    <n v="2"/>
    <n v="4"/>
    <n v="3"/>
    <n v="3"/>
    <n v="3"/>
    <s v="NO"/>
    <n v="4"/>
    <m/>
    <x v="1"/>
    <x v="0"/>
    <x v="0"/>
    <x v="0"/>
    <n v="4"/>
    <x v="0"/>
    <m/>
    <s v="NO"/>
    <s v="NO"/>
    <x v="0"/>
    <m/>
    <x v="1"/>
    <x v="1"/>
    <m/>
    <n v="3"/>
    <n v="3"/>
    <m/>
    <m/>
    <d v="2018-02-09T13:17:26"/>
    <s v="10.150.1.152"/>
  </r>
  <r>
    <x v="14"/>
    <s v="Humanidades"/>
    <n v="1"/>
    <n v="707"/>
    <m/>
    <m/>
    <n v="1"/>
    <n v="16"/>
    <m/>
    <n v="4"/>
    <n v="5"/>
    <m/>
    <n v="16"/>
    <n v="29"/>
    <n v="4"/>
    <m/>
    <m/>
    <m/>
    <n v="3"/>
    <n v="3"/>
    <n v="2"/>
    <n v="1"/>
    <m/>
    <n v="2"/>
    <n v="3"/>
    <m/>
    <m/>
    <m/>
    <m/>
    <n v="5"/>
    <n v="2"/>
    <n v="2"/>
    <n v="2"/>
    <n v="2"/>
    <n v="4"/>
    <n v="4"/>
    <n v="2"/>
    <x v="6"/>
    <n v="2"/>
    <n v="2"/>
    <n v="2"/>
    <n v="1"/>
    <n v="2"/>
    <n v="1"/>
    <n v="1"/>
    <s v="NO"/>
    <n v="1"/>
    <m/>
    <x v="5"/>
    <x v="4"/>
    <x v="2"/>
    <x v="2"/>
    <n v="2"/>
    <x v="5"/>
    <m/>
    <s v="NO"/>
    <s v="NO"/>
    <x v="3"/>
    <m/>
    <x v="5"/>
    <x v="5"/>
    <m/>
    <n v="2"/>
    <n v="2"/>
    <m/>
    <m/>
    <d v="2018-02-09T13:17:56"/>
    <s v="10.150.1.152"/>
  </r>
  <r>
    <x v="19"/>
    <s v="Ciencias Sociales"/>
    <n v="3"/>
    <n v="708"/>
    <m/>
    <m/>
    <n v="1"/>
    <n v="5"/>
    <m/>
    <n v="4"/>
    <n v="1"/>
    <m/>
    <n v="5"/>
    <n v="29"/>
    <m/>
    <m/>
    <m/>
    <m/>
    <n v="3"/>
    <n v="4"/>
    <n v="3"/>
    <n v="4"/>
    <m/>
    <n v="2"/>
    <m/>
    <m/>
    <m/>
    <m/>
    <m/>
    <n v="4"/>
    <n v="1"/>
    <n v="1"/>
    <n v="1"/>
    <n v="5"/>
    <n v="5"/>
    <n v="2"/>
    <n v="1"/>
    <x v="3"/>
    <n v="3"/>
    <n v="3"/>
    <n v="3"/>
    <n v="4"/>
    <n v="3"/>
    <n v="3"/>
    <n v="4"/>
    <s v="NO"/>
    <n v="3"/>
    <m/>
    <x v="1"/>
    <x v="2"/>
    <x v="3"/>
    <x v="1"/>
    <n v="4"/>
    <x v="3"/>
    <m/>
    <s v="NO"/>
    <s v="NO"/>
    <x v="1"/>
    <m/>
    <x v="1"/>
    <x v="2"/>
    <m/>
    <n v="4"/>
    <n v="4"/>
    <m/>
    <s v="No he querido ir."/>
    <d v="2018-02-09T13:18:09"/>
    <s v="10.150.1.151"/>
  </r>
  <r>
    <x v="22"/>
    <s v="Humanidades"/>
    <n v="1"/>
    <n v="709"/>
    <m/>
    <m/>
    <n v="1"/>
    <n v="1"/>
    <m/>
    <n v="2"/>
    <n v="3"/>
    <m/>
    <n v="1"/>
    <m/>
    <m/>
    <m/>
    <m/>
    <m/>
    <n v="4"/>
    <n v="4"/>
    <n v="3"/>
    <n v="4"/>
    <m/>
    <n v="2"/>
    <m/>
    <m/>
    <m/>
    <m/>
    <m/>
    <n v="3"/>
    <n v="2"/>
    <n v="2"/>
    <n v="2"/>
    <n v="4"/>
    <n v="5"/>
    <n v="4"/>
    <n v="2"/>
    <x v="2"/>
    <n v="4"/>
    <n v="4"/>
    <n v="3"/>
    <n v="5"/>
    <n v="4"/>
    <n v="3"/>
    <n v="4"/>
    <s v="NO"/>
    <n v="4"/>
    <m/>
    <x v="1"/>
    <x v="3"/>
    <x v="0"/>
    <x v="1"/>
    <n v="5"/>
    <x v="3"/>
    <m/>
    <s v="NO"/>
    <s v="NO"/>
    <x v="1"/>
    <m/>
    <x v="1"/>
    <x v="2"/>
    <m/>
    <n v="4"/>
    <n v="3"/>
    <m/>
    <m/>
    <d v="2018-02-09T13:18:11"/>
    <s v="10.150.1.151"/>
  </r>
  <r>
    <x v="6"/>
    <s v="Ciencias Sociales"/>
    <n v="3"/>
    <n v="710"/>
    <m/>
    <m/>
    <n v="1"/>
    <n v="9"/>
    <m/>
    <n v="3"/>
    <n v="2"/>
    <m/>
    <n v="9"/>
    <n v="26"/>
    <m/>
    <m/>
    <m/>
    <m/>
    <n v="4"/>
    <n v="4"/>
    <n v="2"/>
    <n v="3"/>
    <n v="1"/>
    <m/>
    <m/>
    <m/>
    <m/>
    <m/>
    <m/>
    <n v="3"/>
    <n v="1"/>
    <n v="1"/>
    <n v="2"/>
    <n v="4"/>
    <n v="4"/>
    <n v="4"/>
    <n v="1"/>
    <x v="4"/>
    <n v="4"/>
    <n v="4"/>
    <n v="4"/>
    <n v="4"/>
    <n v="4"/>
    <n v="4"/>
    <n v="3"/>
    <s v="NO"/>
    <n v="4"/>
    <m/>
    <x v="3"/>
    <x v="0"/>
    <x v="0"/>
    <x v="0"/>
    <n v="5"/>
    <x v="0"/>
    <m/>
    <s v="SI"/>
    <s v="NO"/>
    <x v="1"/>
    <m/>
    <x v="2"/>
    <x v="1"/>
    <m/>
    <n v="4"/>
    <n v="4"/>
    <m/>
    <m/>
    <d v="2018-02-09T13:18:21"/>
    <s v="10.150.1.151"/>
  </r>
  <r>
    <x v="5"/>
    <s v="Ciencias Sociales"/>
    <n v="3"/>
    <n v="712"/>
    <m/>
    <m/>
    <n v="1"/>
    <n v="4"/>
    <m/>
    <n v="3"/>
    <n v="1"/>
    <m/>
    <n v="4"/>
    <m/>
    <m/>
    <m/>
    <m/>
    <m/>
    <n v="4"/>
    <n v="4"/>
    <n v="5"/>
    <m/>
    <m/>
    <n v="2"/>
    <m/>
    <m/>
    <m/>
    <m/>
    <m/>
    <n v="3"/>
    <n v="1"/>
    <n v="1"/>
    <n v="1"/>
    <n v="4"/>
    <n v="5"/>
    <n v="5"/>
    <n v="1"/>
    <x v="4"/>
    <n v="4"/>
    <n v="4"/>
    <n v="3"/>
    <n v="4"/>
    <n v="4"/>
    <n v="3"/>
    <n v="4"/>
    <s v="NO"/>
    <n v="3"/>
    <m/>
    <x v="1"/>
    <x v="2"/>
    <x v="0"/>
    <x v="1"/>
    <n v="4"/>
    <x v="3"/>
    <m/>
    <s v="NO"/>
    <s v="NO"/>
    <x v="1"/>
    <m/>
    <x v="2"/>
    <x v="1"/>
    <m/>
    <n v="5"/>
    <n v="3"/>
    <m/>
    <s v="En mi opinión, sería de agrado poder disponer de la Biblioteca de la Facultad los fines de semana, al menos, en época de exámenes. "/>
    <d v="2018-02-09T13:18:56"/>
    <s v="10.150.1.151"/>
  </r>
  <r>
    <x v="14"/>
    <s v="Humanidades"/>
    <n v="1"/>
    <n v="713"/>
    <m/>
    <m/>
    <n v="1"/>
    <n v="16"/>
    <m/>
    <n v="4"/>
    <n v="5"/>
    <m/>
    <n v="29"/>
    <n v="14"/>
    <n v="15"/>
    <s v="Marqués de Valdecilla."/>
    <m/>
    <m/>
    <n v="4"/>
    <n v="5"/>
    <n v="5"/>
    <n v="4"/>
    <m/>
    <m/>
    <n v="3"/>
    <m/>
    <m/>
    <m/>
    <m/>
    <n v="4"/>
    <n v="4"/>
    <n v="4"/>
    <n v="4"/>
    <n v="5"/>
    <n v="3"/>
    <n v="5"/>
    <n v="3"/>
    <x v="5"/>
    <n v="5"/>
    <n v="5"/>
    <n v="4"/>
    <n v="5"/>
    <n v="5"/>
    <n v="4"/>
    <n v="5"/>
    <s v="SI"/>
    <n v="4"/>
    <m/>
    <x v="3"/>
    <x v="0"/>
    <x v="0"/>
    <x v="1"/>
    <n v="5"/>
    <x v="3"/>
    <m/>
    <s v="NO"/>
    <s v="NO"/>
    <x v="1"/>
    <m/>
    <x v="2"/>
    <x v="1"/>
    <m/>
    <n v="4"/>
    <n v="5"/>
    <m/>
    <m/>
    <d v="2018-02-09T13:19:02"/>
    <s v="10.150.1.151"/>
  </r>
  <r>
    <x v="25"/>
    <s v="Ciencias Experimentales"/>
    <n v="2"/>
    <n v="714"/>
    <m/>
    <m/>
    <n v="1"/>
    <n v="8"/>
    <m/>
    <n v="3"/>
    <n v="1"/>
    <m/>
    <n v="8"/>
    <n v="6"/>
    <n v="17"/>
    <m/>
    <m/>
    <m/>
    <n v="3"/>
    <n v="2"/>
    <n v="3"/>
    <n v="1"/>
    <m/>
    <n v="2"/>
    <m/>
    <m/>
    <m/>
    <m/>
    <m/>
    <n v="3"/>
    <n v="3"/>
    <n v="3"/>
    <n v="3"/>
    <n v="3"/>
    <n v="3"/>
    <n v="3"/>
    <n v="3"/>
    <x v="1"/>
    <n v="3"/>
    <n v="3"/>
    <n v="3"/>
    <n v="3"/>
    <n v="3"/>
    <n v="3"/>
    <n v="3"/>
    <s v="NO"/>
    <n v="3"/>
    <m/>
    <x v="5"/>
    <x v="4"/>
    <x v="5"/>
    <x v="4"/>
    <n v="4"/>
    <x v="0"/>
    <m/>
    <s v="NO"/>
    <s v="NO"/>
    <x v="1"/>
    <m/>
    <x v="0"/>
    <x v="4"/>
    <m/>
    <n v="3"/>
    <n v="3"/>
    <m/>
    <m/>
    <d v="2018-02-09T13:19:09"/>
    <s v="10.150.1.151"/>
  </r>
  <r>
    <x v="11"/>
    <s v="Humanidades"/>
    <n v="1"/>
    <n v="715"/>
    <m/>
    <m/>
    <n v="1"/>
    <n v="15"/>
    <m/>
    <n v="2"/>
    <n v="1"/>
    <m/>
    <n v="15"/>
    <m/>
    <m/>
    <m/>
    <m/>
    <m/>
    <n v="4"/>
    <n v="5"/>
    <n v="5"/>
    <n v="4"/>
    <n v="1"/>
    <m/>
    <m/>
    <m/>
    <m/>
    <m/>
    <m/>
    <n v="3"/>
    <m/>
    <n v="2"/>
    <n v="4"/>
    <n v="3"/>
    <n v="5"/>
    <n v="5"/>
    <n v="1"/>
    <x v="5"/>
    <n v="4"/>
    <n v="5"/>
    <n v="5"/>
    <n v="5"/>
    <n v="5"/>
    <n v="3"/>
    <n v="4"/>
    <s v="NO"/>
    <n v="4"/>
    <m/>
    <x v="1"/>
    <x v="3"/>
    <x v="0"/>
    <x v="1"/>
    <n v="5"/>
    <x v="3"/>
    <m/>
    <s v="SI"/>
    <s v="NO"/>
    <x v="1"/>
    <m/>
    <x v="1"/>
    <x v="0"/>
    <m/>
    <n v="4"/>
    <n v="4"/>
    <m/>
    <m/>
    <d v="2018-02-09T13:19:18"/>
    <s v="10.150.1.152"/>
  </r>
  <r>
    <x v="16"/>
    <s v="N/C"/>
    <e v="#N/A"/>
    <n v="716"/>
    <m/>
    <m/>
    <n v="3"/>
    <m/>
    <m/>
    <n v="3"/>
    <n v="4"/>
    <m/>
    <n v="4"/>
    <n v="18"/>
    <n v="20"/>
    <m/>
    <m/>
    <m/>
    <n v="4"/>
    <n v="3"/>
    <n v="3"/>
    <n v="2"/>
    <n v="1"/>
    <m/>
    <m/>
    <m/>
    <m/>
    <m/>
    <m/>
    <n v="2"/>
    <n v="2"/>
    <n v="2"/>
    <n v="5"/>
    <n v="2"/>
    <n v="5"/>
    <n v="5"/>
    <n v="5"/>
    <x v="0"/>
    <n v="2"/>
    <n v="2"/>
    <n v="1"/>
    <n v="1"/>
    <n v="1"/>
    <n v="1"/>
    <n v="1"/>
    <s v="SI"/>
    <n v="2"/>
    <m/>
    <x v="2"/>
    <x v="4"/>
    <x v="5"/>
    <x v="2"/>
    <n v="1"/>
    <x v="5"/>
    <m/>
    <s v="NO"/>
    <s v="NO"/>
    <x v="1"/>
    <m/>
    <x v="5"/>
    <x v="5"/>
    <m/>
    <n v="1"/>
    <n v="1"/>
    <m/>
    <s v="El servicio es muy malo, no atienden a tus dudas, reflejan documentos y bases de datos que en realidad la biblioteca no tiene y la dificultad para la renovación de préstamos para personas que no se encuentran en la ciudad."/>
    <d v="2018-02-09T13:19:43"/>
    <s v="10.150.1.151"/>
  </r>
  <r>
    <x v="14"/>
    <s v="Humanidades"/>
    <n v="1"/>
    <n v="717"/>
    <m/>
    <m/>
    <n v="3"/>
    <n v="16"/>
    <m/>
    <n v="3"/>
    <n v="4"/>
    <m/>
    <n v="16"/>
    <n v="4"/>
    <n v="29"/>
    <m/>
    <m/>
    <m/>
    <n v="3"/>
    <n v="4"/>
    <n v="3"/>
    <n v="2"/>
    <n v="1"/>
    <m/>
    <m/>
    <m/>
    <m/>
    <m/>
    <m/>
    <n v="2"/>
    <n v="2"/>
    <n v="2"/>
    <n v="1"/>
    <n v="1"/>
    <n v="4"/>
    <n v="1"/>
    <n v="3"/>
    <x v="4"/>
    <n v="2"/>
    <n v="4"/>
    <n v="3"/>
    <n v="4"/>
    <n v="5"/>
    <n v="3"/>
    <n v="3"/>
    <s v="SI"/>
    <n v="4"/>
    <m/>
    <x v="3"/>
    <x v="2"/>
    <x v="1"/>
    <x v="0"/>
    <n v="4"/>
    <x v="0"/>
    <m/>
    <s v="SI"/>
    <s v="SI"/>
    <x v="4"/>
    <m/>
    <x v="1"/>
    <x v="2"/>
    <m/>
    <n v="4"/>
    <n v="3"/>
    <m/>
    <m/>
    <d v="2018-02-09T13:19:50"/>
    <s v="10.150.1.152"/>
  </r>
  <r>
    <x v="23"/>
    <s v="Ciencias Experimentales"/>
    <n v="2"/>
    <n v="718"/>
    <m/>
    <m/>
    <n v="1"/>
    <n v="10"/>
    <m/>
    <n v="3"/>
    <n v="1"/>
    <m/>
    <n v="10"/>
    <n v="2"/>
    <m/>
    <m/>
    <m/>
    <m/>
    <n v="2"/>
    <n v="4"/>
    <n v="4"/>
    <n v="4"/>
    <n v="1"/>
    <m/>
    <m/>
    <m/>
    <m/>
    <m/>
    <m/>
    <n v="4"/>
    <n v="1"/>
    <n v="1"/>
    <n v="3"/>
    <n v="5"/>
    <n v="5"/>
    <n v="4"/>
    <n v="1"/>
    <x v="1"/>
    <n v="3"/>
    <n v="4"/>
    <n v="4"/>
    <n v="3"/>
    <n v="4"/>
    <n v="3"/>
    <n v="4"/>
    <s v="NO"/>
    <n v="3"/>
    <m/>
    <x v="3"/>
    <x v="2"/>
    <x v="3"/>
    <x v="0"/>
    <n v="5"/>
    <x v="2"/>
    <m/>
    <s v="NO"/>
    <s v="NO"/>
    <x v="1"/>
    <m/>
    <x v="0"/>
    <x v="2"/>
    <m/>
    <n v="4"/>
    <n v="4"/>
    <m/>
    <m/>
    <d v="2018-02-09T13:19:58"/>
    <s v="10.150.1.151"/>
  </r>
  <r>
    <x v="3"/>
    <s v="Ciencias Sociales"/>
    <n v="3"/>
    <n v="719"/>
    <m/>
    <m/>
    <n v="1"/>
    <n v="11"/>
    <m/>
    <n v="1"/>
    <n v="1"/>
    <m/>
    <m/>
    <m/>
    <m/>
    <m/>
    <m/>
    <m/>
    <m/>
    <m/>
    <m/>
    <m/>
    <m/>
    <m/>
    <m/>
    <m/>
    <m/>
    <m/>
    <m/>
    <n v="1"/>
    <n v="1"/>
    <n v="1"/>
    <n v="5"/>
    <n v="5"/>
    <n v="3"/>
    <n v="5"/>
    <n v="1"/>
    <x v="3"/>
    <m/>
    <m/>
    <m/>
    <m/>
    <m/>
    <m/>
    <m/>
    <s v="NO"/>
    <n v="2"/>
    <m/>
    <x v="4"/>
    <x v="5"/>
    <x v="4"/>
    <x v="3"/>
    <m/>
    <x v="4"/>
    <m/>
    <s v="SI"/>
    <s v="NO"/>
    <x v="1"/>
    <m/>
    <x v="3"/>
    <x v="3"/>
    <m/>
    <m/>
    <m/>
    <m/>
    <m/>
    <d v="2018-02-09T13:20:12"/>
    <s v="10.150.1.151"/>
  </r>
  <r>
    <x v="1"/>
    <s v="Ciencias de la Salud"/>
    <n v="4"/>
    <n v="720"/>
    <m/>
    <m/>
    <n v="1"/>
    <n v="18"/>
    <m/>
    <n v="4"/>
    <n v="3"/>
    <m/>
    <n v="18"/>
    <n v="29"/>
    <m/>
    <m/>
    <m/>
    <m/>
    <n v="3"/>
    <n v="4"/>
    <n v="5"/>
    <n v="5"/>
    <m/>
    <n v="2"/>
    <n v="3"/>
    <m/>
    <m/>
    <m/>
    <m/>
    <n v="3"/>
    <n v="1"/>
    <n v="1"/>
    <n v="3"/>
    <n v="5"/>
    <n v="4"/>
    <n v="5"/>
    <n v="1"/>
    <x v="3"/>
    <n v="4"/>
    <n v="4"/>
    <n v="3"/>
    <n v="4"/>
    <n v="4"/>
    <n v="4"/>
    <m/>
    <s v="NO"/>
    <n v="4"/>
    <m/>
    <x v="1"/>
    <x v="3"/>
    <x v="3"/>
    <x v="1"/>
    <n v="5"/>
    <x v="3"/>
    <m/>
    <s v="NO"/>
    <s v="NO"/>
    <x v="1"/>
    <m/>
    <x v="2"/>
    <x v="2"/>
    <m/>
    <n v="5"/>
    <n v="3"/>
    <m/>
    <s v="Muchas de las clases de la Facultad de Medicina empiezan a las 8 de la mañana. Estaría bien que la biblioteca de la facultad abriera a esa hora, por si no se puede asistir a esa clase poder estudiar/consultar libros hasta la siguiente.&lt;br&gt;&lt;br&gt;Gracias. "/>
    <d v="2018-02-09T13:20:28"/>
    <s v="10.150.1.151"/>
  </r>
  <r>
    <x v="5"/>
    <s v="Ciencias Sociales"/>
    <n v="3"/>
    <n v="721"/>
    <m/>
    <m/>
    <n v="3"/>
    <n v="4"/>
    <m/>
    <n v="3"/>
    <n v="5"/>
    <m/>
    <n v="4"/>
    <m/>
    <m/>
    <m/>
    <m/>
    <m/>
    <n v="5"/>
    <n v="3"/>
    <n v="2"/>
    <n v="2"/>
    <m/>
    <m/>
    <n v="3"/>
    <m/>
    <m/>
    <m/>
    <m/>
    <n v="3"/>
    <n v="4"/>
    <n v="4"/>
    <n v="4"/>
    <n v="2"/>
    <n v="3"/>
    <n v="3"/>
    <n v="2"/>
    <x v="3"/>
    <n v="4"/>
    <n v="3"/>
    <n v="3"/>
    <n v="5"/>
    <n v="4"/>
    <n v="4"/>
    <n v="4"/>
    <s v="SI"/>
    <n v="4"/>
    <m/>
    <x v="3"/>
    <x v="3"/>
    <x v="3"/>
    <x v="1"/>
    <n v="5"/>
    <x v="3"/>
    <m/>
    <s v="SI"/>
    <s v="NO"/>
    <x v="1"/>
    <m/>
    <x v="1"/>
    <x v="2"/>
    <m/>
    <n v="4"/>
    <n v="4"/>
    <m/>
    <s v="Me gustaría que la biblioteca fuese más cómoda para doctorandos. Que hubiese espacios para dejar libros etc adenás ne gustaría que hubiera más cursos especializados sobre revistas científicas,etc. Sé que se organizan pero por el momento no ha habido ninguno por lo que entiendo que la frecuencia no es suficiente.&lt;br&gt;Por lo demás es increíble la cantidad de recursis que tiene ma biblioteca y el chat que lo he usado me han parecido muy agradables y me han resuelto las dudas rapidamente.&lt;br&gt;"/>
    <d v="2018-02-09T13:20:44"/>
    <s v="10.150.1.152"/>
  </r>
  <r>
    <x v="7"/>
    <s v="Humanidades"/>
    <n v="1"/>
    <n v="722"/>
    <m/>
    <m/>
    <n v="2"/>
    <n v="14"/>
    <m/>
    <n v="5"/>
    <n v="5"/>
    <m/>
    <n v="29"/>
    <n v="14"/>
    <n v="15"/>
    <s v="Biblioteca central Jose Luis sampedro"/>
    <m/>
    <m/>
    <n v="5"/>
    <n v="3"/>
    <n v="5"/>
    <n v="4"/>
    <m/>
    <n v="2"/>
    <m/>
    <m/>
    <m/>
    <m/>
    <m/>
    <n v="4"/>
    <n v="1"/>
    <n v="1"/>
    <n v="3"/>
    <n v="4"/>
    <n v="5"/>
    <n v="5"/>
    <n v="4"/>
    <x v="0"/>
    <n v="3"/>
    <n v="3"/>
    <n v="1"/>
    <n v="3"/>
    <n v="3"/>
    <n v="3"/>
    <n v="3"/>
    <s v="NO"/>
    <n v="3"/>
    <m/>
    <x v="0"/>
    <x v="2"/>
    <x v="0"/>
    <x v="0"/>
    <n v="4"/>
    <x v="2"/>
    <m/>
    <s v="NO"/>
    <s v="NO"/>
    <x v="1"/>
    <m/>
    <x v="0"/>
    <x v="5"/>
    <m/>
    <n v="4"/>
    <n v="4"/>
    <m/>
    <s v="Algunas bibliotecarias de la zambrano son muy maleducadas.&lt;br&gt;A veces no se avisa con tiempo de que el préstamo va a caducar."/>
    <d v="2018-02-09T13:20:46"/>
    <s v="10.150.1.152"/>
  </r>
  <r>
    <x v="6"/>
    <s v="Ciencias Sociales"/>
    <n v="3"/>
    <n v="723"/>
    <m/>
    <m/>
    <n v="1"/>
    <n v="9"/>
    <m/>
    <n v="4"/>
    <n v="3"/>
    <m/>
    <n v="9"/>
    <m/>
    <m/>
    <m/>
    <m/>
    <m/>
    <n v="5"/>
    <n v="5"/>
    <n v="4"/>
    <n v="3"/>
    <n v="1"/>
    <m/>
    <m/>
    <m/>
    <m/>
    <m/>
    <m/>
    <n v="2"/>
    <n v="1"/>
    <n v="1"/>
    <n v="2"/>
    <n v="4"/>
    <n v="4"/>
    <n v="5"/>
    <n v="1"/>
    <x v="4"/>
    <n v="4"/>
    <n v="4"/>
    <n v="3"/>
    <n v="1"/>
    <n v="3"/>
    <n v="3"/>
    <n v="3"/>
    <s v="NO"/>
    <n v="3"/>
    <m/>
    <x v="3"/>
    <x v="1"/>
    <x v="0"/>
    <x v="1"/>
    <n v="5"/>
    <x v="3"/>
    <m/>
    <s v="SI"/>
    <s v="SI"/>
    <x v="4"/>
    <m/>
    <x v="5"/>
    <x v="4"/>
    <m/>
    <n v="4"/>
    <n v="3"/>
    <m/>
    <m/>
    <d v="2018-02-09T13:20:48"/>
    <s v="10.150.1.151"/>
  </r>
  <r>
    <x v="25"/>
    <s v="Ciencias Experimentales"/>
    <n v="2"/>
    <n v="724"/>
    <m/>
    <m/>
    <n v="1"/>
    <n v="8"/>
    <m/>
    <n v="3"/>
    <n v="1"/>
    <m/>
    <n v="8"/>
    <m/>
    <m/>
    <m/>
    <m/>
    <m/>
    <n v="4"/>
    <n v="4"/>
    <n v="3"/>
    <n v="3"/>
    <n v="1"/>
    <m/>
    <m/>
    <m/>
    <m/>
    <m/>
    <m/>
    <n v="2"/>
    <n v="1"/>
    <n v="1"/>
    <n v="1"/>
    <n v="5"/>
    <n v="4"/>
    <n v="5"/>
    <n v="1"/>
    <x v="4"/>
    <n v="4"/>
    <n v="3"/>
    <n v="3"/>
    <n v="4"/>
    <n v="4"/>
    <n v="3"/>
    <n v="4"/>
    <s v="NO"/>
    <n v="4"/>
    <m/>
    <x v="3"/>
    <x v="0"/>
    <x v="0"/>
    <x v="0"/>
    <n v="4"/>
    <x v="0"/>
    <m/>
    <s v="NO"/>
    <s v="NO"/>
    <x v="1"/>
    <m/>
    <x v="1"/>
    <x v="2"/>
    <m/>
    <n v="4"/>
    <n v="3"/>
    <m/>
    <m/>
    <d v="2018-02-09T13:20:52"/>
    <s v="10.150.1.151"/>
  </r>
  <r>
    <x v="16"/>
    <s v="N/C"/>
    <e v="#N/A"/>
    <n v="725"/>
    <m/>
    <m/>
    <n v="3"/>
    <m/>
    <m/>
    <n v="3"/>
    <n v="4"/>
    <m/>
    <n v="29"/>
    <m/>
    <m/>
    <m/>
    <m/>
    <m/>
    <n v="5"/>
    <n v="4"/>
    <n v="5"/>
    <n v="3"/>
    <n v="1"/>
    <m/>
    <m/>
    <m/>
    <m/>
    <m/>
    <m/>
    <n v="1"/>
    <n v="3"/>
    <n v="3"/>
    <n v="3"/>
    <n v="2"/>
    <n v="5"/>
    <n v="1"/>
    <n v="1"/>
    <x v="1"/>
    <n v="4"/>
    <n v="3"/>
    <n v="4"/>
    <n v="4"/>
    <n v="4"/>
    <n v="3"/>
    <n v="3"/>
    <s v="NO"/>
    <n v="3"/>
    <m/>
    <x v="4"/>
    <x v="5"/>
    <x v="4"/>
    <x v="3"/>
    <m/>
    <x v="4"/>
    <m/>
    <m/>
    <m/>
    <x v="1"/>
    <m/>
    <x v="3"/>
    <x v="3"/>
    <m/>
    <m/>
    <m/>
    <m/>
    <m/>
    <d v="2018-02-09T13:21:08"/>
    <s v="10.150.1.152"/>
  </r>
  <r>
    <x v="25"/>
    <s v="Ciencias Experimentales"/>
    <n v="2"/>
    <n v="726"/>
    <m/>
    <m/>
    <n v="1"/>
    <n v="8"/>
    <m/>
    <n v="3"/>
    <n v="1"/>
    <m/>
    <n v="8"/>
    <n v="6"/>
    <n v="10"/>
    <m/>
    <m/>
    <m/>
    <n v="5"/>
    <n v="3"/>
    <n v="3"/>
    <n v="2"/>
    <n v="1"/>
    <m/>
    <m/>
    <m/>
    <m/>
    <m/>
    <m/>
    <n v="3"/>
    <n v="1"/>
    <n v="1"/>
    <n v="3"/>
    <n v="3"/>
    <n v="4"/>
    <n v="4"/>
    <n v="1"/>
    <x v="4"/>
    <n v="3"/>
    <n v="3"/>
    <n v="2"/>
    <n v="4"/>
    <n v="3"/>
    <n v="2"/>
    <n v="2"/>
    <s v="NO"/>
    <n v="2"/>
    <m/>
    <x v="3"/>
    <x v="2"/>
    <x v="0"/>
    <x v="0"/>
    <n v="5"/>
    <x v="3"/>
    <m/>
    <s v="SI"/>
    <s v="NO"/>
    <x v="1"/>
    <m/>
    <x v="1"/>
    <x v="2"/>
    <m/>
    <n v="4"/>
    <n v="3"/>
    <m/>
    <m/>
    <d v="2018-02-09T13:21:09"/>
    <s v="10.150.1.151"/>
  </r>
  <r>
    <x v="20"/>
    <s v="Ciencias de la Salud"/>
    <n v="4"/>
    <n v="727"/>
    <m/>
    <m/>
    <n v="1"/>
    <n v="20"/>
    <m/>
    <n v="4"/>
    <n v="3"/>
    <m/>
    <n v="20"/>
    <n v="18"/>
    <m/>
    <m/>
    <m/>
    <m/>
    <n v="4"/>
    <n v="4"/>
    <n v="5"/>
    <n v="5"/>
    <m/>
    <m/>
    <m/>
    <n v="4"/>
    <m/>
    <m/>
    <m/>
    <n v="2"/>
    <n v="1"/>
    <n v="3"/>
    <n v="2"/>
    <n v="1"/>
    <n v="2"/>
    <n v="2"/>
    <n v="2"/>
    <x v="1"/>
    <n v="4"/>
    <n v="4"/>
    <n v="4"/>
    <n v="4"/>
    <n v="5"/>
    <n v="3"/>
    <n v="3"/>
    <s v="NO"/>
    <n v="4"/>
    <m/>
    <x v="3"/>
    <x v="0"/>
    <x v="2"/>
    <x v="0"/>
    <n v="4"/>
    <x v="0"/>
    <m/>
    <s v="NO"/>
    <s v="NO"/>
    <x v="1"/>
    <m/>
    <x v="1"/>
    <x v="0"/>
    <m/>
    <n v="4"/>
    <n v="3"/>
    <m/>
    <m/>
    <d v="2018-02-09T13:21:26"/>
    <s v="10.150.1.151"/>
  </r>
  <r>
    <x v="5"/>
    <s v="Ciencias Sociales"/>
    <n v="3"/>
    <n v="728"/>
    <m/>
    <m/>
    <n v="1"/>
    <n v="4"/>
    <m/>
    <n v="3"/>
    <n v="3"/>
    <m/>
    <n v="4"/>
    <n v="29"/>
    <m/>
    <s v="Biblioteca pública Ángel González&lt;br&gt;Sala de estudio del Centro Cultural El Greco "/>
    <m/>
    <m/>
    <n v="4"/>
    <n v="4"/>
    <n v="4"/>
    <n v="4"/>
    <m/>
    <n v="2"/>
    <m/>
    <m/>
    <m/>
    <m/>
    <m/>
    <n v="4"/>
    <n v="1"/>
    <n v="1"/>
    <n v="3"/>
    <n v="4"/>
    <n v="5"/>
    <n v="2"/>
    <n v="1"/>
    <x v="1"/>
    <n v="4"/>
    <n v="5"/>
    <n v="3"/>
    <n v="4"/>
    <n v="4"/>
    <n v="3"/>
    <n v="4"/>
    <s v="NO"/>
    <n v="4"/>
    <m/>
    <x v="3"/>
    <x v="0"/>
    <x v="0"/>
    <x v="0"/>
    <n v="4"/>
    <x v="2"/>
    <m/>
    <s v="NO"/>
    <s v="NO"/>
    <x v="1"/>
    <m/>
    <x v="1"/>
    <x v="2"/>
    <m/>
    <n v="4"/>
    <n v="3"/>
    <m/>
    <m/>
    <d v="2018-02-09T13:21:41"/>
    <s v="10.150.1.151"/>
  </r>
  <r>
    <x v="3"/>
    <s v="Ciencias Sociales"/>
    <n v="3"/>
    <n v="729"/>
    <m/>
    <m/>
    <n v="3"/>
    <n v="11"/>
    <m/>
    <n v="3"/>
    <n v="3"/>
    <m/>
    <n v="29"/>
    <m/>
    <m/>
    <m/>
    <m/>
    <m/>
    <n v="4"/>
    <n v="4"/>
    <n v="4"/>
    <n v="4"/>
    <n v="1"/>
    <m/>
    <m/>
    <m/>
    <m/>
    <m/>
    <m/>
    <n v="3"/>
    <n v="3"/>
    <n v="3"/>
    <n v="5"/>
    <n v="4"/>
    <n v="5"/>
    <n v="5"/>
    <n v="4"/>
    <x v="1"/>
    <n v="3"/>
    <n v="3"/>
    <n v="3"/>
    <n v="3"/>
    <n v="3"/>
    <n v="3"/>
    <n v="3"/>
    <s v="NO"/>
    <n v="3"/>
    <m/>
    <x v="0"/>
    <x v="1"/>
    <x v="2"/>
    <x v="2"/>
    <n v="2"/>
    <x v="0"/>
    <m/>
    <s v="SI"/>
    <s v="SI"/>
    <x v="2"/>
    <m/>
    <x v="1"/>
    <x v="2"/>
    <m/>
    <n v="4"/>
    <n v="4"/>
    <m/>
    <m/>
    <d v="2018-02-09T13:21:45"/>
    <s v="10.150.1.151"/>
  </r>
  <r>
    <x v="3"/>
    <s v="Ciencias Sociales"/>
    <n v="3"/>
    <n v="730"/>
    <m/>
    <m/>
    <n v="1"/>
    <n v="11"/>
    <m/>
    <n v="3"/>
    <n v="3"/>
    <m/>
    <n v="29"/>
    <n v="5"/>
    <n v="8"/>
    <m/>
    <m/>
    <m/>
    <n v="4"/>
    <n v="2"/>
    <n v="3"/>
    <n v="3"/>
    <n v="1"/>
    <m/>
    <m/>
    <m/>
    <m/>
    <m/>
    <m/>
    <n v="2"/>
    <n v="1"/>
    <n v="4"/>
    <n v="5"/>
    <n v="4"/>
    <n v="5"/>
    <n v="2"/>
    <n v="1"/>
    <x v="6"/>
    <n v="4"/>
    <n v="4"/>
    <n v="3"/>
    <n v="5"/>
    <n v="5"/>
    <n v="3"/>
    <n v="4"/>
    <s v="NO"/>
    <n v="4"/>
    <m/>
    <x v="3"/>
    <x v="2"/>
    <x v="0"/>
    <x v="0"/>
    <n v="3"/>
    <x v="2"/>
    <m/>
    <s v="SI"/>
    <s v="NO"/>
    <x v="1"/>
    <m/>
    <x v="1"/>
    <x v="0"/>
    <m/>
    <n v="3"/>
    <n v="3"/>
    <m/>
    <m/>
    <d v="2018-02-09T13:21:52"/>
    <s v="10.150.1.152"/>
  </r>
  <r>
    <x v="12"/>
    <s v="Ciencias Experimentales"/>
    <n v="2"/>
    <n v="731"/>
    <m/>
    <m/>
    <n v="1"/>
    <n v="6"/>
    <m/>
    <n v="4"/>
    <n v="4"/>
    <m/>
    <n v="6"/>
    <n v="10"/>
    <n v="8"/>
    <m/>
    <m/>
    <m/>
    <n v="5"/>
    <n v="3"/>
    <n v="5"/>
    <n v="5"/>
    <n v="1"/>
    <m/>
    <m/>
    <m/>
    <m/>
    <m/>
    <m/>
    <n v="5"/>
    <n v="5"/>
    <n v="1"/>
    <n v="4"/>
    <n v="5"/>
    <n v="5"/>
    <n v="5"/>
    <n v="2"/>
    <x v="5"/>
    <n v="5"/>
    <n v="5"/>
    <n v="5"/>
    <n v="5"/>
    <n v="5"/>
    <n v="4"/>
    <n v="5"/>
    <s v="NO"/>
    <n v="5"/>
    <m/>
    <x v="1"/>
    <x v="3"/>
    <x v="3"/>
    <x v="1"/>
    <n v="5"/>
    <x v="3"/>
    <m/>
    <s v="NO"/>
    <s v="NO"/>
    <x v="1"/>
    <m/>
    <x v="2"/>
    <x v="1"/>
    <m/>
    <n v="5"/>
    <n v="5"/>
    <m/>
    <m/>
    <d v="2018-02-09T13:21:57"/>
    <s v="10.150.1.151"/>
  </r>
  <r>
    <x v="21"/>
    <s v="Ciencias Experimentales"/>
    <n v="2"/>
    <n v="732"/>
    <m/>
    <m/>
    <n v="1"/>
    <n v="17"/>
    <m/>
    <n v="2"/>
    <n v="2"/>
    <m/>
    <n v="17"/>
    <m/>
    <m/>
    <m/>
    <m/>
    <m/>
    <n v="4"/>
    <n v="3"/>
    <n v="3"/>
    <n v="4"/>
    <n v="1"/>
    <m/>
    <m/>
    <m/>
    <m/>
    <m/>
    <m/>
    <n v="1"/>
    <n v="1"/>
    <n v="2"/>
    <n v="1"/>
    <n v="3"/>
    <n v="5"/>
    <m/>
    <n v="3"/>
    <x v="4"/>
    <n v="3"/>
    <n v="2"/>
    <n v="3"/>
    <n v="3"/>
    <n v="3"/>
    <n v="3"/>
    <n v="2"/>
    <s v="NO"/>
    <n v="2"/>
    <m/>
    <x v="0"/>
    <x v="2"/>
    <x v="1"/>
    <x v="2"/>
    <n v="3"/>
    <x v="2"/>
    <m/>
    <s v="NO"/>
    <s v="NO"/>
    <x v="3"/>
    <m/>
    <x v="0"/>
    <x v="0"/>
    <m/>
    <n v="3"/>
    <n v="3"/>
    <m/>
    <m/>
    <d v="2018-02-09T13:22:11"/>
    <s v="10.150.1.152"/>
  </r>
  <r>
    <x v="7"/>
    <s v="Humanidades"/>
    <n v="1"/>
    <n v="733"/>
    <m/>
    <m/>
    <n v="1"/>
    <n v="14"/>
    <m/>
    <n v="5"/>
    <n v="2"/>
    <m/>
    <n v="29"/>
    <n v="14"/>
    <n v="1"/>
    <m/>
    <m/>
    <m/>
    <n v="4"/>
    <n v="5"/>
    <n v="5"/>
    <n v="3"/>
    <m/>
    <m/>
    <n v="3"/>
    <n v="4"/>
    <n v="2"/>
    <m/>
    <m/>
    <n v="5"/>
    <n v="2"/>
    <n v="1"/>
    <n v="4"/>
    <n v="5"/>
    <n v="1"/>
    <n v="5"/>
    <n v="1"/>
    <x v="1"/>
    <n v="3"/>
    <n v="3"/>
    <n v="2"/>
    <n v="1"/>
    <n v="2"/>
    <n v="1"/>
    <n v="3"/>
    <s v="NO"/>
    <n v="3"/>
    <m/>
    <x v="5"/>
    <x v="1"/>
    <x v="0"/>
    <x v="1"/>
    <n v="5"/>
    <x v="3"/>
    <m/>
    <s v="NO"/>
    <s v="NO"/>
    <x v="1"/>
    <m/>
    <x v="4"/>
    <x v="4"/>
    <m/>
    <n v="4"/>
    <n v="4"/>
    <m/>
    <m/>
    <d v="2018-02-09T13:22:48"/>
    <s v="10.150.1.152"/>
  </r>
  <r>
    <x v="12"/>
    <s v="Ciencias Experimentales"/>
    <n v="2"/>
    <n v="734"/>
    <m/>
    <m/>
    <n v="1"/>
    <n v="6"/>
    <m/>
    <n v="3"/>
    <n v="3"/>
    <m/>
    <n v="6"/>
    <n v="8"/>
    <m/>
    <m/>
    <m/>
    <m/>
    <n v="5"/>
    <n v="4"/>
    <n v="4"/>
    <n v="3"/>
    <n v="1"/>
    <m/>
    <m/>
    <m/>
    <m/>
    <m/>
    <m/>
    <n v="3"/>
    <n v="1"/>
    <n v="1"/>
    <n v="2"/>
    <n v="3"/>
    <n v="3"/>
    <n v="3"/>
    <n v="3"/>
    <x v="1"/>
    <n v="3"/>
    <n v="4"/>
    <n v="3"/>
    <n v="3"/>
    <n v="3"/>
    <n v="3"/>
    <n v="3"/>
    <s v="NO"/>
    <m/>
    <m/>
    <x v="3"/>
    <x v="0"/>
    <x v="3"/>
    <x v="0"/>
    <n v="3"/>
    <x v="0"/>
    <m/>
    <s v="NO"/>
    <s v="NO"/>
    <x v="3"/>
    <m/>
    <x v="0"/>
    <x v="0"/>
    <m/>
    <n v="3"/>
    <n v="3"/>
    <m/>
    <m/>
    <d v="2018-02-09T13:23:09"/>
    <s v="10.150.1.151"/>
  </r>
  <r>
    <x v="10"/>
    <s v="Ciencias de la Salud"/>
    <n v="4"/>
    <n v="735"/>
    <m/>
    <m/>
    <n v="1"/>
    <n v="21"/>
    <m/>
    <n v="1"/>
    <n v="3"/>
    <m/>
    <n v="21"/>
    <n v="29"/>
    <n v="18"/>
    <m/>
    <m/>
    <m/>
    <n v="5"/>
    <n v="5"/>
    <n v="5"/>
    <n v="5"/>
    <n v="1"/>
    <n v="2"/>
    <m/>
    <m/>
    <m/>
    <m/>
    <m/>
    <n v="5"/>
    <n v="5"/>
    <n v="3"/>
    <n v="5"/>
    <n v="5"/>
    <n v="5"/>
    <n v="3"/>
    <m/>
    <x v="5"/>
    <n v="4"/>
    <n v="4"/>
    <n v="5"/>
    <n v="5"/>
    <n v="4"/>
    <n v="5"/>
    <n v="5"/>
    <s v="SI"/>
    <n v="4"/>
    <m/>
    <x v="1"/>
    <x v="3"/>
    <x v="3"/>
    <x v="1"/>
    <n v="5"/>
    <x v="3"/>
    <m/>
    <s v="SI"/>
    <s v="SI"/>
    <x v="5"/>
    <m/>
    <x v="2"/>
    <x v="1"/>
    <m/>
    <n v="5"/>
    <n v="5"/>
    <m/>
    <m/>
    <d v="2018-02-09T13:23:09"/>
    <s v="10.150.1.152"/>
  </r>
  <r>
    <x v="15"/>
    <s v="Ciencias Experimentales"/>
    <n v="2"/>
    <n v="736"/>
    <m/>
    <m/>
    <n v="1"/>
    <n v="23"/>
    <m/>
    <n v="3"/>
    <n v="3"/>
    <m/>
    <n v="23"/>
    <m/>
    <m/>
    <s v="Pedro Salinas"/>
    <m/>
    <m/>
    <n v="5"/>
    <n v="5"/>
    <n v="5"/>
    <n v="4"/>
    <n v="1"/>
    <m/>
    <m/>
    <m/>
    <m/>
    <m/>
    <m/>
    <n v="5"/>
    <n v="1"/>
    <n v="5"/>
    <n v="3"/>
    <n v="5"/>
    <n v="5"/>
    <n v="5"/>
    <n v="3"/>
    <x v="5"/>
    <n v="5"/>
    <n v="5"/>
    <n v="5"/>
    <n v="5"/>
    <n v="5"/>
    <n v="5"/>
    <n v="5"/>
    <s v="SI"/>
    <n v="5"/>
    <m/>
    <x v="1"/>
    <x v="3"/>
    <x v="3"/>
    <x v="1"/>
    <n v="5"/>
    <x v="3"/>
    <m/>
    <s v="SI"/>
    <s v="NO"/>
    <x v="1"/>
    <m/>
    <x v="2"/>
    <x v="1"/>
    <m/>
    <n v="5"/>
    <n v="4"/>
    <m/>
    <s v="Aumentaria el numero de PCs con SW estadistico."/>
    <d v="2018-02-09T13:23:21"/>
    <s v="10.150.1.151"/>
  </r>
  <r>
    <x v="5"/>
    <s v="Ciencias Sociales"/>
    <n v="3"/>
    <n v="737"/>
    <m/>
    <m/>
    <n v="1"/>
    <n v="4"/>
    <m/>
    <m/>
    <n v="3"/>
    <m/>
    <n v="4"/>
    <m/>
    <m/>
    <m/>
    <m/>
    <m/>
    <n v="5"/>
    <n v="3"/>
    <n v="4"/>
    <n v="4"/>
    <m/>
    <n v="2"/>
    <n v="3"/>
    <m/>
    <m/>
    <m/>
    <m/>
    <n v="2"/>
    <n v="3"/>
    <n v="3"/>
    <n v="2"/>
    <n v="4"/>
    <n v="4"/>
    <n v="5"/>
    <n v="4"/>
    <x v="4"/>
    <n v="4"/>
    <n v="2"/>
    <n v="4"/>
    <n v="5"/>
    <n v="5"/>
    <n v="3"/>
    <n v="4"/>
    <s v="SI"/>
    <n v="4"/>
    <m/>
    <x v="1"/>
    <x v="0"/>
    <x v="0"/>
    <x v="1"/>
    <n v="5"/>
    <x v="2"/>
    <m/>
    <s v="NO"/>
    <s v="NO"/>
    <x v="0"/>
    <m/>
    <x v="2"/>
    <x v="1"/>
    <m/>
    <n v="3"/>
    <n v="3"/>
    <m/>
    <s v="No sabía que había cursos en la biblioteca&lt;br&gt;"/>
    <d v="2018-02-09T13:23:26"/>
    <s v="10.150.1.151"/>
  </r>
  <r>
    <x v="13"/>
    <s v="Ciencias Sociales"/>
    <n v="3"/>
    <n v="738"/>
    <m/>
    <m/>
    <n v="1"/>
    <n v="26"/>
    <m/>
    <n v="4"/>
    <n v="3"/>
    <m/>
    <n v="26"/>
    <n v="9"/>
    <m/>
    <m/>
    <m/>
    <m/>
    <n v="4"/>
    <n v="4"/>
    <n v="4"/>
    <n v="4"/>
    <n v="1"/>
    <m/>
    <m/>
    <m/>
    <m/>
    <m/>
    <m/>
    <n v="1"/>
    <n v="1"/>
    <n v="1"/>
    <n v="4"/>
    <n v="5"/>
    <n v="2"/>
    <n v="5"/>
    <n v="1"/>
    <x v="4"/>
    <n v="4"/>
    <n v="5"/>
    <n v="4"/>
    <n v="5"/>
    <n v="4"/>
    <n v="4"/>
    <n v="4"/>
    <s v="NO"/>
    <n v="4"/>
    <m/>
    <x v="1"/>
    <x v="2"/>
    <x v="3"/>
    <x v="1"/>
    <n v="5"/>
    <x v="3"/>
    <m/>
    <s v="NO"/>
    <m/>
    <x v="1"/>
    <m/>
    <x v="2"/>
    <x v="1"/>
    <m/>
    <n v="4"/>
    <n v="4"/>
    <m/>
    <m/>
    <d v="2018-02-09T13:23:26"/>
    <s v="10.150.1.152"/>
  </r>
  <r>
    <x v="4"/>
    <s v="Humanidades"/>
    <n v="1"/>
    <n v="739"/>
    <m/>
    <m/>
    <n v="2"/>
    <n v="12"/>
    <m/>
    <n v="3"/>
    <n v="3"/>
    <m/>
    <n v="12"/>
    <m/>
    <m/>
    <m/>
    <m/>
    <m/>
    <n v="1"/>
    <n v="3"/>
    <n v="1"/>
    <n v="1"/>
    <n v="1"/>
    <m/>
    <m/>
    <n v="4"/>
    <m/>
    <m/>
    <m/>
    <n v="2"/>
    <n v="4"/>
    <n v="4"/>
    <n v="5"/>
    <n v="4"/>
    <n v="5"/>
    <n v="4"/>
    <n v="4"/>
    <x v="0"/>
    <n v="3"/>
    <n v="2"/>
    <n v="3"/>
    <n v="1"/>
    <n v="3"/>
    <n v="1"/>
    <n v="2"/>
    <s v="NO"/>
    <n v="2"/>
    <m/>
    <x v="5"/>
    <x v="4"/>
    <x v="5"/>
    <x v="0"/>
    <n v="3"/>
    <x v="2"/>
    <m/>
    <s v="SI"/>
    <s v="NO"/>
    <x v="1"/>
    <m/>
    <x v="5"/>
    <x v="5"/>
    <m/>
    <n v="2"/>
    <m/>
    <m/>
    <s v="No he asistido a cursos de la biblioteca ya que coinciden con los horarios de clase de los alumnos de master. &lt;br&gt;El personal que atiende en la biblioteca de Educación es, por lo general, bastante borde y maleducado. Les sienta mal resolver problemas y dudas y nos han recriminado en varias ocasiones que los problemas que puede haber son siempre por la masificación de alumnos y por nuestra absoluta incompetencia. Es vergonzoso, nos tratan como idiotas. Esa gente tiene trabajo gracias a que los alumnos hacemos uso de la biblioteca. Y con personal así dan ganas de dejar de hacerlo. "/>
    <d v="2018-02-09T13:23:35"/>
    <s v="10.150.1.151"/>
  </r>
  <r>
    <x v="7"/>
    <s v="Humanidades"/>
    <n v="1"/>
    <n v="740"/>
    <m/>
    <m/>
    <n v="2"/>
    <n v="14"/>
    <m/>
    <n v="3"/>
    <n v="3"/>
    <m/>
    <n v="29"/>
    <n v="14"/>
    <m/>
    <m/>
    <m/>
    <m/>
    <n v="4"/>
    <n v="5"/>
    <n v="5"/>
    <n v="3"/>
    <n v="1"/>
    <m/>
    <m/>
    <m/>
    <m/>
    <m/>
    <m/>
    <n v="4"/>
    <n v="4"/>
    <n v="4"/>
    <n v="4"/>
    <n v="5"/>
    <n v="5"/>
    <n v="3"/>
    <n v="4"/>
    <x v="3"/>
    <n v="4"/>
    <n v="4"/>
    <n v="4"/>
    <n v="3"/>
    <n v="3"/>
    <n v="4"/>
    <n v="4"/>
    <s v="NO"/>
    <n v="3"/>
    <m/>
    <x v="0"/>
    <x v="1"/>
    <x v="1"/>
    <x v="2"/>
    <n v="3"/>
    <x v="0"/>
    <m/>
    <s v="NO"/>
    <s v="NO"/>
    <x v="1"/>
    <m/>
    <x v="0"/>
    <x v="0"/>
    <m/>
    <n v="4"/>
    <n v="4"/>
    <m/>
    <m/>
    <d v="2018-02-09T13:24:00"/>
    <s v="10.150.1.152"/>
  </r>
  <r>
    <x v="25"/>
    <s v="Ciencias Experimentales"/>
    <n v="2"/>
    <n v="741"/>
    <m/>
    <m/>
    <n v="1"/>
    <n v="8"/>
    <m/>
    <n v="3"/>
    <n v="3"/>
    <m/>
    <n v="8"/>
    <m/>
    <m/>
    <m/>
    <m/>
    <m/>
    <n v="3"/>
    <n v="4"/>
    <n v="4"/>
    <n v="4"/>
    <n v="1"/>
    <m/>
    <m/>
    <m/>
    <m/>
    <m/>
    <m/>
    <n v="1"/>
    <n v="1"/>
    <n v="3"/>
    <n v="1"/>
    <n v="4"/>
    <n v="4"/>
    <n v="4"/>
    <n v="3"/>
    <x v="1"/>
    <n v="4"/>
    <n v="4"/>
    <n v="4"/>
    <n v="4"/>
    <n v="3"/>
    <n v="4"/>
    <n v="4"/>
    <s v="NO"/>
    <n v="4"/>
    <m/>
    <x v="3"/>
    <x v="0"/>
    <x v="3"/>
    <x v="1"/>
    <n v="5"/>
    <x v="3"/>
    <m/>
    <s v="SI"/>
    <s v="NO"/>
    <x v="1"/>
    <m/>
    <x v="1"/>
    <x v="2"/>
    <m/>
    <n v="3"/>
    <n v="4"/>
    <m/>
    <m/>
    <d v="2018-02-09T13:24:01"/>
    <s v="10.150.1.151"/>
  </r>
  <r>
    <x v="7"/>
    <s v="Humanidades"/>
    <n v="1"/>
    <n v="742"/>
    <m/>
    <m/>
    <n v="1"/>
    <n v="14"/>
    <m/>
    <n v="5"/>
    <n v="5"/>
    <m/>
    <n v="14"/>
    <n v="29"/>
    <n v="16"/>
    <m/>
    <m/>
    <m/>
    <n v="3"/>
    <n v="4"/>
    <n v="5"/>
    <n v="3"/>
    <n v="1"/>
    <n v="2"/>
    <m/>
    <m/>
    <m/>
    <m/>
    <m/>
    <n v="5"/>
    <n v="5"/>
    <n v="5"/>
    <n v="4"/>
    <n v="4"/>
    <n v="5"/>
    <n v="4"/>
    <n v="4"/>
    <x v="4"/>
    <n v="4"/>
    <n v="5"/>
    <n v="4"/>
    <n v="5"/>
    <n v="5"/>
    <n v="4"/>
    <n v="4"/>
    <s v="SI"/>
    <n v="5"/>
    <m/>
    <x v="1"/>
    <x v="0"/>
    <x v="3"/>
    <x v="1"/>
    <n v="5"/>
    <x v="3"/>
    <m/>
    <s v="SI"/>
    <s v="NO"/>
    <x v="1"/>
    <m/>
    <x v="2"/>
    <x v="1"/>
    <m/>
    <n v="4"/>
    <n v="5"/>
    <m/>
    <s v="Lo único que tiene que mejorarse, y que afecta muchísimo a la calidad del servicio global aunque sea sólo una cosa, es la conexión a Internet. La red WIFI tendría que tener muchísima más potencia (la mayor parte de las veces no te puedes conectar porque está saturada o no funciona....)"/>
    <d v="2018-02-09T13:24:09"/>
    <s v="10.150.1.152"/>
  </r>
  <r>
    <x v="9"/>
    <s v="Ciencias de la Salud"/>
    <n v="4"/>
    <n v="743"/>
    <m/>
    <m/>
    <n v="1"/>
    <n v="25"/>
    <m/>
    <n v="2"/>
    <n v="1"/>
    <m/>
    <n v="25"/>
    <m/>
    <m/>
    <m/>
    <m/>
    <m/>
    <n v="4"/>
    <n v="4"/>
    <n v="4"/>
    <n v="2"/>
    <n v="1"/>
    <n v="2"/>
    <m/>
    <m/>
    <m/>
    <m/>
    <m/>
    <n v="2"/>
    <n v="1"/>
    <n v="1"/>
    <n v="1"/>
    <n v="5"/>
    <n v="3"/>
    <n v="5"/>
    <n v="1"/>
    <x v="4"/>
    <m/>
    <n v="3"/>
    <n v="3"/>
    <m/>
    <m/>
    <m/>
    <m/>
    <m/>
    <m/>
    <m/>
    <x v="3"/>
    <x v="0"/>
    <x v="0"/>
    <x v="0"/>
    <n v="4"/>
    <x v="0"/>
    <m/>
    <s v="NO"/>
    <s v="NO"/>
    <x v="1"/>
    <m/>
    <x v="1"/>
    <x v="2"/>
    <m/>
    <n v="3"/>
    <n v="3"/>
    <m/>
    <m/>
    <d v="2018-02-09T13:24:16"/>
    <s v="10.150.1.152"/>
  </r>
  <r>
    <x v="12"/>
    <s v="Ciencias Experimentales"/>
    <n v="2"/>
    <n v="744"/>
    <m/>
    <m/>
    <n v="1"/>
    <n v="6"/>
    <m/>
    <n v="4"/>
    <n v="4"/>
    <m/>
    <n v="6"/>
    <n v="29"/>
    <n v="20"/>
    <m/>
    <m/>
    <m/>
    <n v="5"/>
    <n v="5"/>
    <n v="5"/>
    <n v="5"/>
    <m/>
    <n v="2"/>
    <n v="3"/>
    <m/>
    <m/>
    <m/>
    <m/>
    <n v="5"/>
    <n v="1"/>
    <n v="4"/>
    <n v="2"/>
    <n v="5"/>
    <n v="3"/>
    <n v="5"/>
    <n v="1"/>
    <x v="4"/>
    <n v="4"/>
    <n v="5"/>
    <m/>
    <n v="5"/>
    <n v="5"/>
    <n v="5"/>
    <n v="4"/>
    <s v="NO"/>
    <n v="5"/>
    <m/>
    <x v="3"/>
    <x v="3"/>
    <x v="3"/>
    <x v="1"/>
    <n v="5"/>
    <x v="3"/>
    <m/>
    <s v="SI"/>
    <s v="NO"/>
    <x v="1"/>
    <m/>
    <x v="1"/>
    <x v="2"/>
    <m/>
    <n v="4"/>
    <n v="5"/>
    <m/>
    <s v="No he ido a los cursos porque mi horario no me lo permite y estaría bien salas de estudio en grupo comunes como las que hay en psicología en todoas las facultades "/>
    <d v="2018-02-09T13:24:21"/>
    <s v="10.150.1.151"/>
  </r>
  <r>
    <x v="23"/>
    <s v="Ciencias Experimentales"/>
    <n v="2"/>
    <n v="745"/>
    <m/>
    <m/>
    <n v="1"/>
    <n v="10"/>
    <m/>
    <n v="4"/>
    <n v="3"/>
    <m/>
    <n v="10"/>
    <n v="29"/>
    <m/>
    <m/>
    <m/>
    <m/>
    <n v="4"/>
    <n v="5"/>
    <n v="3"/>
    <n v="3"/>
    <m/>
    <n v="2"/>
    <m/>
    <m/>
    <m/>
    <m/>
    <m/>
    <n v="2"/>
    <n v="3"/>
    <n v="3"/>
    <n v="3"/>
    <n v="4"/>
    <n v="5"/>
    <n v="5"/>
    <n v="4"/>
    <x v="4"/>
    <n v="4"/>
    <n v="4"/>
    <n v="2"/>
    <n v="5"/>
    <n v="5"/>
    <n v="1"/>
    <m/>
    <s v="NO"/>
    <n v="4"/>
    <m/>
    <x v="3"/>
    <x v="1"/>
    <x v="1"/>
    <x v="2"/>
    <n v="4"/>
    <x v="0"/>
    <m/>
    <s v="NO"/>
    <s v="NO"/>
    <x v="1"/>
    <m/>
    <x v="1"/>
    <x v="2"/>
    <m/>
    <n v="4"/>
    <n v="3"/>
    <m/>
    <m/>
    <d v="2018-02-09T13:24:42"/>
    <s v="10.150.1.152"/>
  </r>
  <r>
    <x v="6"/>
    <s v="Ciencias Sociales"/>
    <n v="3"/>
    <n v="746"/>
    <m/>
    <m/>
    <n v="3"/>
    <n v="9"/>
    <m/>
    <n v="3"/>
    <n v="4"/>
    <m/>
    <n v="9"/>
    <m/>
    <m/>
    <m/>
    <m/>
    <m/>
    <n v="1"/>
    <n v="1"/>
    <n v="3"/>
    <n v="3"/>
    <m/>
    <n v="2"/>
    <n v="3"/>
    <m/>
    <m/>
    <m/>
    <m/>
    <n v="5"/>
    <n v="4"/>
    <n v="3"/>
    <n v="3"/>
    <n v="2"/>
    <n v="3"/>
    <n v="2"/>
    <n v="3"/>
    <x v="5"/>
    <n v="3"/>
    <n v="2"/>
    <n v="3"/>
    <n v="5"/>
    <n v="3"/>
    <n v="5"/>
    <n v="3"/>
    <s v="SI"/>
    <n v="3"/>
    <m/>
    <x v="3"/>
    <x v="4"/>
    <x v="1"/>
    <x v="2"/>
    <n v="5"/>
    <x v="2"/>
    <m/>
    <s v="SI"/>
    <s v="SI"/>
    <x v="5"/>
    <m/>
    <x v="2"/>
    <x v="1"/>
    <m/>
    <n v="4"/>
    <n v="4"/>
    <m/>
    <m/>
    <d v="2018-02-09T13:24:46"/>
    <s v="10.150.1.151"/>
  </r>
  <r>
    <x v="3"/>
    <s v="Ciencias Sociales"/>
    <n v="3"/>
    <n v="747"/>
    <m/>
    <m/>
    <m/>
    <n v="11"/>
    <m/>
    <n v="4"/>
    <n v="5"/>
    <m/>
    <n v="29"/>
    <n v="6"/>
    <n v="11"/>
    <m/>
    <m/>
    <m/>
    <n v="4"/>
    <n v="5"/>
    <n v="5"/>
    <n v="3"/>
    <m/>
    <m/>
    <n v="3"/>
    <m/>
    <m/>
    <m/>
    <m/>
    <n v="4"/>
    <n v="2"/>
    <n v="5"/>
    <n v="3"/>
    <n v="5"/>
    <n v="4"/>
    <n v="4"/>
    <n v="3"/>
    <x v="1"/>
    <n v="3"/>
    <n v="4"/>
    <n v="4"/>
    <n v="4"/>
    <n v="5"/>
    <n v="2"/>
    <n v="4"/>
    <s v="NO"/>
    <m/>
    <m/>
    <x v="0"/>
    <x v="4"/>
    <x v="3"/>
    <x v="1"/>
    <n v="4"/>
    <x v="3"/>
    <m/>
    <s v="SI"/>
    <s v="SI"/>
    <x v="4"/>
    <m/>
    <x v="1"/>
    <x v="0"/>
    <m/>
    <n v="4"/>
    <n v="3"/>
    <m/>
    <m/>
    <d v="2018-02-09T13:24:51"/>
    <s v="10.150.1.151"/>
  </r>
  <r>
    <x v="3"/>
    <s v="Ciencias Sociales"/>
    <n v="3"/>
    <n v="748"/>
    <m/>
    <m/>
    <n v="1"/>
    <n v="11"/>
    <m/>
    <n v="1"/>
    <n v="2"/>
    <m/>
    <n v="29"/>
    <n v="11"/>
    <n v="11"/>
    <m/>
    <m/>
    <m/>
    <n v="5"/>
    <n v="5"/>
    <n v="5"/>
    <n v="5"/>
    <m/>
    <m/>
    <n v="3"/>
    <m/>
    <m/>
    <m/>
    <m/>
    <n v="3"/>
    <n v="3"/>
    <n v="3"/>
    <n v="3"/>
    <n v="3"/>
    <n v="3"/>
    <n v="3"/>
    <n v="3"/>
    <x v="1"/>
    <n v="2"/>
    <n v="4"/>
    <n v="3"/>
    <n v="3"/>
    <n v="5"/>
    <n v="3"/>
    <n v="4"/>
    <s v="NO"/>
    <n v="4"/>
    <m/>
    <x v="3"/>
    <x v="2"/>
    <x v="0"/>
    <x v="2"/>
    <n v="5"/>
    <x v="2"/>
    <m/>
    <s v="SI"/>
    <s v="NO"/>
    <x v="3"/>
    <m/>
    <x v="0"/>
    <x v="0"/>
    <m/>
    <n v="3"/>
    <n v="3"/>
    <m/>
    <m/>
    <d v="2018-02-09T13:24:55"/>
    <s v="10.150.1.152"/>
  </r>
  <r>
    <x v="17"/>
    <s v="Ciencias Experimentales"/>
    <n v="2"/>
    <n v="749"/>
    <m/>
    <m/>
    <n v="1"/>
    <n v="2"/>
    <m/>
    <n v="3"/>
    <n v="4"/>
    <m/>
    <n v="29"/>
    <n v="2"/>
    <n v="18"/>
    <s v="Biblioteca municipal San Lorenzo de el Escorial"/>
    <m/>
    <m/>
    <n v="3"/>
    <n v="4"/>
    <n v="3"/>
    <n v="4"/>
    <m/>
    <m/>
    <m/>
    <n v="4"/>
    <n v="0.9375"/>
    <m/>
    <m/>
    <n v="4"/>
    <n v="2"/>
    <n v="3"/>
    <n v="3"/>
    <n v="5"/>
    <n v="4"/>
    <n v="5"/>
    <n v="1"/>
    <x v="1"/>
    <n v="3"/>
    <n v="3"/>
    <n v="3"/>
    <n v="5"/>
    <n v="5"/>
    <n v="4"/>
    <n v="4"/>
    <s v="NO"/>
    <n v="3"/>
    <m/>
    <x v="1"/>
    <x v="2"/>
    <x v="5"/>
    <x v="1"/>
    <n v="5"/>
    <x v="2"/>
    <m/>
    <s v="NO"/>
    <s v="NO"/>
    <x v="1"/>
    <m/>
    <x v="1"/>
    <x v="0"/>
    <m/>
    <n v="4"/>
    <n v="3"/>
    <m/>
    <s v="Para evitar retrasos involuntarios en la devolución de libros podría llegar un correo al usuario cuando falten uno o dos dias para el vencimiento del prestamo en vez de solo un dia despues cuando ya se ha retrasado. "/>
    <d v="2018-02-09T13:25:05"/>
    <s v="10.150.1.151"/>
  </r>
  <r>
    <x v="19"/>
    <s v="Ciencias Sociales"/>
    <n v="3"/>
    <n v="750"/>
    <m/>
    <m/>
    <n v="1"/>
    <n v="5"/>
    <m/>
    <n v="4"/>
    <n v="1"/>
    <m/>
    <n v="5"/>
    <n v="4"/>
    <n v="29"/>
    <m/>
    <m/>
    <m/>
    <n v="4"/>
    <n v="5"/>
    <n v="5"/>
    <n v="2"/>
    <m/>
    <n v="2"/>
    <m/>
    <m/>
    <m/>
    <m/>
    <m/>
    <m/>
    <m/>
    <m/>
    <m/>
    <m/>
    <m/>
    <m/>
    <m/>
    <x v="2"/>
    <m/>
    <m/>
    <m/>
    <m/>
    <m/>
    <m/>
    <m/>
    <m/>
    <m/>
    <m/>
    <x v="4"/>
    <x v="5"/>
    <x v="4"/>
    <x v="3"/>
    <m/>
    <x v="4"/>
    <m/>
    <m/>
    <m/>
    <x v="1"/>
    <m/>
    <x v="3"/>
    <x v="3"/>
    <m/>
    <m/>
    <m/>
    <m/>
    <m/>
    <d v="2018-02-09T13:25:20"/>
    <s v="10.150.1.151"/>
  </r>
  <r>
    <x v="4"/>
    <s v="Humanidades"/>
    <n v="1"/>
    <n v="751"/>
    <m/>
    <m/>
    <n v="1"/>
    <n v="12"/>
    <m/>
    <n v="3"/>
    <n v="2"/>
    <m/>
    <n v="12"/>
    <m/>
    <m/>
    <m/>
    <m/>
    <m/>
    <n v="5"/>
    <n v="5"/>
    <n v="5"/>
    <n v="5"/>
    <m/>
    <m/>
    <m/>
    <m/>
    <s v="23h"/>
    <m/>
    <m/>
    <n v="1"/>
    <n v="1"/>
    <n v="1"/>
    <n v="3"/>
    <n v="4"/>
    <n v="5"/>
    <n v="5"/>
    <n v="3"/>
    <x v="5"/>
    <n v="5"/>
    <n v="5"/>
    <n v="3"/>
    <n v="5"/>
    <n v="5"/>
    <n v="5"/>
    <n v="5"/>
    <s v="NO"/>
    <n v="5"/>
    <m/>
    <x v="1"/>
    <x v="3"/>
    <x v="3"/>
    <x v="1"/>
    <n v="5"/>
    <x v="3"/>
    <m/>
    <s v="NO"/>
    <s v="NO"/>
    <x v="1"/>
    <m/>
    <x v="2"/>
    <x v="1"/>
    <m/>
    <n v="5"/>
    <m/>
    <m/>
    <m/>
    <d v="2018-02-09T13:25:42"/>
    <s v="10.150.1.152"/>
  </r>
  <r>
    <x v="12"/>
    <s v="Ciencias Experimentales"/>
    <n v="2"/>
    <n v="752"/>
    <m/>
    <m/>
    <n v="1"/>
    <n v="6"/>
    <m/>
    <n v="4"/>
    <n v="3"/>
    <m/>
    <n v="8"/>
    <n v="6"/>
    <m/>
    <m/>
    <m/>
    <m/>
    <n v="4"/>
    <n v="5"/>
    <n v="4"/>
    <n v="4"/>
    <n v="1"/>
    <m/>
    <m/>
    <m/>
    <m/>
    <m/>
    <m/>
    <n v="4"/>
    <n v="1"/>
    <n v="1"/>
    <n v="4"/>
    <n v="5"/>
    <n v="5"/>
    <n v="5"/>
    <n v="1"/>
    <x v="1"/>
    <n v="4"/>
    <n v="3"/>
    <n v="3"/>
    <n v="3"/>
    <n v="2"/>
    <n v="2"/>
    <n v="1"/>
    <s v="NO"/>
    <n v="4"/>
    <m/>
    <x v="1"/>
    <x v="3"/>
    <x v="3"/>
    <x v="1"/>
    <n v="5"/>
    <x v="3"/>
    <m/>
    <s v="NO"/>
    <s v="NO"/>
    <x v="1"/>
    <m/>
    <x v="1"/>
    <x v="0"/>
    <m/>
    <n v="4"/>
    <n v="4"/>
    <m/>
    <m/>
    <d v="2018-02-09T13:25:55"/>
    <s v="10.150.1.152"/>
  </r>
  <r>
    <x v="14"/>
    <s v="Humanidades"/>
    <n v="1"/>
    <n v="753"/>
    <m/>
    <m/>
    <n v="2"/>
    <n v="16"/>
    <m/>
    <n v="3"/>
    <n v="3"/>
    <m/>
    <n v="16"/>
    <m/>
    <m/>
    <m/>
    <m/>
    <m/>
    <n v="4"/>
    <n v="4"/>
    <n v="4"/>
    <n v="4"/>
    <n v="1"/>
    <m/>
    <m/>
    <m/>
    <m/>
    <m/>
    <m/>
    <n v="4"/>
    <m/>
    <m/>
    <m/>
    <m/>
    <m/>
    <m/>
    <m/>
    <x v="0"/>
    <n v="5"/>
    <n v="5"/>
    <n v="5"/>
    <n v="5"/>
    <n v="5"/>
    <n v="5"/>
    <n v="5"/>
    <s v="NO"/>
    <n v="4"/>
    <m/>
    <x v="1"/>
    <x v="3"/>
    <x v="3"/>
    <x v="1"/>
    <n v="5"/>
    <x v="3"/>
    <m/>
    <s v="NO"/>
    <s v="NO"/>
    <x v="1"/>
    <m/>
    <x v="2"/>
    <x v="1"/>
    <m/>
    <n v="5"/>
    <m/>
    <m/>
    <m/>
    <d v="2018-02-09T13:26:02"/>
    <s v="10.150.1.151"/>
  </r>
  <r>
    <x v="9"/>
    <s v="Ciencias de la Salud"/>
    <n v="4"/>
    <n v="754"/>
    <m/>
    <m/>
    <n v="3"/>
    <n v="25"/>
    <m/>
    <n v="3"/>
    <n v="3"/>
    <m/>
    <n v="25"/>
    <m/>
    <m/>
    <m/>
    <m/>
    <m/>
    <n v="5"/>
    <n v="4"/>
    <n v="4"/>
    <n v="4"/>
    <m/>
    <n v="2"/>
    <m/>
    <m/>
    <m/>
    <m/>
    <m/>
    <n v="2"/>
    <n v="5"/>
    <n v="4"/>
    <n v="3"/>
    <n v="1"/>
    <n v="4"/>
    <n v="1"/>
    <n v="3"/>
    <x v="4"/>
    <n v="3"/>
    <n v="4"/>
    <n v="4"/>
    <n v="4"/>
    <n v="3"/>
    <n v="3"/>
    <n v="4"/>
    <s v="SI"/>
    <n v="4"/>
    <m/>
    <x v="1"/>
    <x v="3"/>
    <x v="0"/>
    <x v="1"/>
    <n v="5"/>
    <x v="3"/>
    <m/>
    <s v="SI"/>
    <s v="SI"/>
    <x v="4"/>
    <m/>
    <x v="2"/>
    <x v="1"/>
    <m/>
    <n v="5"/>
    <n v="4"/>
    <m/>
    <m/>
    <d v="2018-02-09T13:26:08"/>
    <s v="10.150.1.151"/>
  </r>
  <r>
    <x v="9"/>
    <s v="Ciencias de la Salud"/>
    <n v="4"/>
    <n v="755"/>
    <m/>
    <m/>
    <n v="1"/>
    <n v="25"/>
    <m/>
    <n v="4"/>
    <n v="5"/>
    <m/>
    <n v="25"/>
    <n v="17"/>
    <n v="18"/>
    <m/>
    <m/>
    <m/>
    <n v="5"/>
    <n v="5"/>
    <n v="5"/>
    <n v="5"/>
    <n v="1"/>
    <m/>
    <m/>
    <m/>
    <m/>
    <m/>
    <m/>
    <n v="5"/>
    <n v="5"/>
    <n v="5"/>
    <n v="5"/>
    <n v="5"/>
    <n v="5"/>
    <n v="5"/>
    <n v="5"/>
    <x v="5"/>
    <n v="5"/>
    <n v="5"/>
    <n v="5"/>
    <n v="5"/>
    <n v="5"/>
    <n v="5"/>
    <n v="5"/>
    <s v="SI"/>
    <n v="5"/>
    <m/>
    <x v="1"/>
    <x v="3"/>
    <x v="3"/>
    <x v="1"/>
    <n v="5"/>
    <x v="3"/>
    <m/>
    <s v="SI"/>
    <s v="NO"/>
    <x v="1"/>
    <m/>
    <x v="2"/>
    <x v="1"/>
    <m/>
    <n v="5"/>
    <n v="5"/>
    <m/>
    <m/>
    <d v="2018-02-09T13:26:11"/>
    <s v="10.150.1.152"/>
  </r>
  <r>
    <x v="0"/>
    <s v="Ciencias Sociales"/>
    <n v="3"/>
    <n v="756"/>
    <m/>
    <m/>
    <n v="1"/>
    <n v="24"/>
    <m/>
    <n v="3"/>
    <n v="1"/>
    <m/>
    <n v="24"/>
    <m/>
    <m/>
    <m/>
    <m/>
    <m/>
    <n v="4"/>
    <n v="4"/>
    <n v="4"/>
    <n v="3"/>
    <n v="1"/>
    <m/>
    <m/>
    <m/>
    <m/>
    <m/>
    <m/>
    <n v="5"/>
    <n v="1"/>
    <n v="3"/>
    <n v="4"/>
    <n v="5"/>
    <n v="5"/>
    <n v="5"/>
    <n v="2"/>
    <x v="3"/>
    <n v="5"/>
    <n v="5"/>
    <n v="3"/>
    <n v="4"/>
    <n v="5"/>
    <n v="3"/>
    <n v="5"/>
    <s v="NO"/>
    <n v="4"/>
    <m/>
    <x v="1"/>
    <x v="3"/>
    <x v="0"/>
    <x v="0"/>
    <n v="4"/>
    <x v="0"/>
    <m/>
    <s v="NO"/>
    <s v="NO"/>
    <x v="1"/>
    <m/>
    <x v="1"/>
    <x v="2"/>
    <m/>
    <n v="4"/>
    <n v="4"/>
    <m/>
    <m/>
    <d v="2018-02-09T13:26:15"/>
    <s v="10.150.1.152"/>
  </r>
  <r>
    <x v="3"/>
    <s v="Ciencias Sociales"/>
    <n v="3"/>
    <n v="757"/>
    <m/>
    <m/>
    <n v="1"/>
    <n v="11"/>
    <m/>
    <n v="4"/>
    <n v="3"/>
    <m/>
    <n v="29"/>
    <n v="29"/>
    <n v="29"/>
    <m/>
    <m/>
    <m/>
    <n v="4"/>
    <n v="3"/>
    <n v="4"/>
    <n v="2"/>
    <n v="1"/>
    <m/>
    <m/>
    <m/>
    <m/>
    <m/>
    <m/>
    <n v="4"/>
    <n v="1"/>
    <n v="4"/>
    <n v="4"/>
    <n v="4"/>
    <n v="4"/>
    <n v="4"/>
    <n v="3"/>
    <x v="0"/>
    <n v="3"/>
    <n v="4"/>
    <n v="3"/>
    <n v="5"/>
    <n v="4"/>
    <n v="1"/>
    <n v="3"/>
    <s v="NO"/>
    <n v="3"/>
    <m/>
    <x v="1"/>
    <x v="0"/>
    <x v="0"/>
    <x v="1"/>
    <n v="5"/>
    <x v="3"/>
    <m/>
    <s v="SI"/>
    <s v="NO"/>
    <x v="1"/>
    <m/>
    <x v="2"/>
    <x v="1"/>
    <m/>
    <n v="4"/>
    <n v="3"/>
    <m/>
    <m/>
    <d v="2018-02-09T13:26:21"/>
    <s v="10.150.1.151"/>
  </r>
  <r>
    <x v="6"/>
    <s v="Ciencias Sociales"/>
    <n v="3"/>
    <n v="758"/>
    <m/>
    <m/>
    <n v="1"/>
    <n v="9"/>
    <m/>
    <n v="3"/>
    <n v="2"/>
    <m/>
    <n v="9"/>
    <n v="26"/>
    <n v="5"/>
    <m/>
    <m/>
    <m/>
    <n v="4"/>
    <n v="4"/>
    <n v="3"/>
    <n v="3"/>
    <m/>
    <n v="2"/>
    <m/>
    <m/>
    <m/>
    <m/>
    <m/>
    <n v="4"/>
    <n v="1"/>
    <n v="1"/>
    <n v="4"/>
    <n v="5"/>
    <n v="5"/>
    <n v="4"/>
    <n v="1"/>
    <x v="4"/>
    <n v="3"/>
    <n v="2"/>
    <n v="3"/>
    <n v="4"/>
    <n v="5"/>
    <n v="2"/>
    <n v="2"/>
    <s v="NO"/>
    <n v="2"/>
    <m/>
    <x v="3"/>
    <x v="0"/>
    <x v="1"/>
    <x v="0"/>
    <n v="4"/>
    <x v="0"/>
    <m/>
    <s v="SI"/>
    <s v="SI"/>
    <x v="4"/>
    <m/>
    <x v="1"/>
    <x v="2"/>
    <m/>
    <n v="4"/>
    <m/>
    <m/>
    <m/>
    <d v="2018-02-09T13:26:26"/>
    <s v="10.150.1.152"/>
  </r>
  <r>
    <x v="5"/>
    <s v="Ciencias Sociales"/>
    <n v="3"/>
    <n v="759"/>
    <m/>
    <m/>
    <n v="1"/>
    <n v="4"/>
    <m/>
    <n v="3"/>
    <n v="4"/>
    <m/>
    <n v="4"/>
    <n v="29"/>
    <m/>
    <m/>
    <m/>
    <m/>
    <n v="5"/>
    <n v="5"/>
    <n v="5"/>
    <n v="4"/>
    <m/>
    <n v="2"/>
    <n v="3"/>
    <n v="4"/>
    <n v="5"/>
    <m/>
    <m/>
    <n v="5"/>
    <n v="3"/>
    <n v="4"/>
    <n v="2"/>
    <n v="5"/>
    <n v="5"/>
    <n v="5"/>
    <n v="5"/>
    <x v="3"/>
    <n v="5"/>
    <n v="5"/>
    <n v="5"/>
    <n v="5"/>
    <n v="5"/>
    <n v="5"/>
    <n v="5"/>
    <s v="SI"/>
    <n v="3"/>
    <m/>
    <x v="1"/>
    <x v="2"/>
    <x v="3"/>
    <x v="1"/>
    <n v="5"/>
    <x v="3"/>
    <m/>
    <s v="SI"/>
    <s v="NO"/>
    <x v="1"/>
    <m/>
    <x v="2"/>
    <x v="1"/>
    <m/>
    <n v="5"/>
    <m/>
    <m/>
    <s v="Curso introductorio obligatorio de formación de usuarios para nuevos alumnos."/>
    <d v="2018-02-09T13:26:36"/>
    <s v="10.150.1.151"/>
  </r>
  <r>
    <x v="12"/>
    <s v="Ciencias Experimentales"/>
    <n v="2"/>
    <n v="760"/>
    <m/>
    <m/>
    <n v="1"/>
    <n v="6"/>
    <m/>
    <n v="5"/>
    <n v="2"/>
    <m/>
    <n v="6"/>
    <n v="14"/>
    <m/>
    <m/>
    <m/>
    <m/>
    <n v="5"/>
    <n v="3"/>
    <n v="3"/>
    <n v="2"/>
    <m/>
    <n v="2"/>
    <n v="3"/>
    <n v="4"/>
    <n v="1"/>
    <m/>
    <m/>
    <n v="3"/>
    <n v="1"/>
    <n v="1"/>
    <n v="1"/>
    <n v="5"/>
    <n v="4"/>
    <n v="5"/>
    <n v="1"/>
    <x v="1"/>
    <n v="3"/>
    <n v="4"/>
    <n v="3"/>
    <n v="3"/>
    <n v="3"/>
    <n v="3"/>
    <n v="3"/>
    <s v="NO"/>
    <n v="3"/>
    <m/>
    <x v="2"/>
    <x v="1"/>
    <x v="1"/>
    <x v="2"/>
    <n v="3"/>
    <x v="2"/>
    <m/>
    <s v="NO"/>
    <s v="NO"/>
    <x v="1"/>
    <m/>
    <x v="5"/>
    <x v="5"/>
    <m/>
    <n v="2"/>
    <n v="3"/>
    <m/>
    <s v="En la biblioteca de Ciencias Físicas, el trato de los bibliotecarios es sumamente desagradable. Es injusto para con otras compañeras bibliotecarias, porque ellas son diligentes y agradables. No obstante, hay un hombre y dos mujeres que se esfuerzan en ser desagradables y hostiles. Es repugnante. Mucha insatisfacción con el trato de estos bibliotecarios."/>
    <d v="2018-02-09T13:26:45"/>
    <s v="10.150.1.151"/>
  </r>
  <r>
    <x v="20"/>
    <s v="Ciencias de la Salud"/>
    <n v="4"/>
    <n v="761"/>
    <m/>
    <m/>
    <n v="1"/>
    <n v="20"/>
    <m/>
    <n v="5"/>
    <n v="5"/>
    <m/>
    <n v="20"/>
    <n v="29"/>
    <m/>
    <m/>
    <m/>
    <m/>
    <n v="4"/>
    <n v="5"/>
    <n v="4"/>
    <n v="4"/>
    <m/>
    <m/>
    <n v="3"/>
    <m/>
    <m/>
    <m/>
    <m/>
    <n v="5"/>
    <n v="5"/>
    <n v="5"/>
    <n v="3"/>
    <n v="5"/>
    <n v="3"/>
    <n v="5"/>
    <n v="4"/>
    <x v="4"/>
    <n v="4"/>
    <n v="4"/>
    <n v="4"/>
    <n v="4"/>
    <n v="4"/>
    <n v="4"/>
    <n v="4"/>
    <s v="NO"/>
    <n v="4"/>
    <m/>
    <x v="1"/>
    <x v="2"/>
    <x v="0"/>
    <x v="1"/>
    <n v="5"/>
    <x v="3"/>
    <m/>
    <s v="SI"/>
    <s v="SI"/>
    <x v="5"/>
    <m/>
    <x v="2"/>
    <x v="1"/>
    <m/>
    <n v="5"/>
    <n v="4"/>
    <m/>
    <m/>
    <d v="2018-02-09T13:26:51"/>
    <s v="10.150.1.152"/>
  </r>
  <r>
    <x v="6"/>
    <s v="Ciencias Sociales"/>
    <n v="3"/>
    <n v="762"/>
    <m/>
    <m/>
    <n v="1"/>
    <n v="9"/>
    <m/>
    <n v="5"/>
    <n v="4"/>
    <m/>
    <n v="9"/>
    <n v="20"/>
    <n v="26"/>
    <m/>
    <m/>
    <m/>
    <n v="4"/>
    <n v="5"/>
    <n v="1"/>
    <n v="3"/>
    <m/>
    <n v="2"/>
    <n v="3"/>
    <m/>
    <m/>
    <m/>
    <m/>
    <n v="3"/>
    <n v="2"/>
    <n v="2"/>
    <n v="4"/>
    <n v="5"/>
    <n v="5"/>
    <n v="5"/>
    <n v="1"/>
    <x v="4"/>
    <n v="2"/>
    <n v="4"/>
    <n v="5"/>
    <n v="5"/>
    <n v="5"/>
    <n v="1"/>
    <n v="5"/>
    <s v="NO"/>
    <n v="5"/>
    <m/>
    <x v="1"/>
    <x v="1"/>
    <x v="3"/>
    <x v="1"/>
    <n v="5"/>
    <x v="3"/>
    <m/>
    <s v="NO"/>
    <s v="NO"/>
    <x v="1"/>
    <m/>
    <x v="2"/>
    <x v="1"/>
    <m/>
    <n v="4"/>
    <n v="3"/>
    <m/>
    <s v="En la biblioteca de ciencias políticas y socología las instalaciones son penosas. Hace mucho frío en todo el recinto, hay únicamente dos aulas de estudio y a éstas nos les "/>
    <d v="2018-02-09T13:27:03"/>
    <s v="10.150.1.151"/>
  </r>
  <r>
    <x v="21"/>
    <s v="Ciencias Experimentales"/>
    <n v="2"/>
    <n v="763"/>
    <m/>
    <m/>
    <n v="1"/>
    <n v="17"/>
    <m/>
    <n v="5"/>
    <n v="3"/>
    <m/>
    <n v="17"/>
    <n v="6"/>
    <n v="10"/>
    <m/>
    <m/>
    <m/>
    <n v="4"/>
    <n v="3"/>
    <n v="3"/>
    <n v="3"/>
    <m/>
    <n v="2"/>
    <m/>
    <n v="4"/>
    <n v="0"/>
    <m/>
    <m/>
    <n v="4"/>
    <n v="2"/>
    <n v="2"/>
    <n v="3"/>
    <n v="5"/>
    <n v="4"/>
    <n v="5"/>
    <n v="1"/>
    <x v="1"/>
    <n v="1"/>
    <n v="1"/>
    <n v="1"/>
    <n v="1"/>
    <n v="3"/>
    <n v="3"/>
    <n v="2"/>
    <s v="NO"/>
    <n v="2"/>
    <m/>
    <x v="0"/>
    <x v="1"/>
    <x v="5"/>
    <x v="1"/>
    <n v="3"/>
    <x v="3"/>
    <m/>
    <s v="NO"/>
    <s v="SI"/>
    <x v="2"/>
    <m/>
    <x v="5"/>
    <x v="5"/>
    <m/>
    <n v="1"/>
    <n v="1"/>
    <m/>
    <m/>
    <d v="2018-02-09T13:27:12"/>
    <s v="10.150.1.152"/>
  </r>
  <r>
    <x v="13"/>
    <s v="Ciencias Sociales"/>
    <n v="3"/>
    <n v="764"/>
    <m/>
    <m/>
    <n v="1"/>
    <n v="26"/>
    <m/>
    <n v="2"/>
    <n v="3"/>
    <m/>
    <n v="26"/>
    <n v="9"/>
    <m/>
    <m/>
    <m/>
    <m/>
    <n v="3"/>
    <n v="3"/>
    <n v="4"/>
    <n v="2"/>
    <n v="1"/>
    <m/>
    <m/>
    <m/>
    <m/>
    <m/>
    <m/>
    <n v="4"/>
    <n v="1"/>
    <n v="3"/>
    <n v="4"/>
    <n v="5"/>
    <n v="5"/>
    <n v="5"/>
    <n v="4"/>
    <x v="1"/>
    <n v="4"/>
    <n v="5"/>
    <n v="5"/>
    <n v="4"/>
    <n v="5"/>
    <n v="3"/>
    <n v="4"/>
    <s v="SI"/>
    <n v="4"/>
    <m/>
    <x v="0"/>
    <x v="2"/>
    <x v="1"/>
    <x v="2"/>
    <n v="3"/>
    <x v="0"/>
    <m/>
    <s v="NO"/>
    <s v="NO"/>
    <x v="1"/>
    <m/>
    <x v="1"/>
    <x v="0"/>
    <m/>
    <n v="4"/>
    <n v="3"/>
    <m/>
    <m/>
    <d v="2018-02-09T13:27:25"/>
    <s v="10.150.1.152"/>
  </r>
  <r>
    <x v="3"/>
    <s v="Ciencias Sociales"/>
    <n v="3"/>
    <n v="765"/>
    <m/>
    <m/>
    <n v="1"/>
    <n v="11"/>
    <m/>
    <n v="5"/>
    <n v="2"/>
    <m/>
    <n v="29"/>
    <m/>
    <m/>
    <m/>
    <m/>
    <m/>
    <n v="5"/>
    <n v="5"/>
    <n v="5"/>
    <n v="5"/>
    <m/>
    <n v="2"/>
    <m/>
    <m/>
    <m/>
    <m/>
    <m/>
    <n v="5"/>
    <n v="2"/>
    <n v="3"/>
    <n v="5"/>
    <n v="4"/>
    <n v="5"/>
    <n v="5"/>
    <n v="2"/>
    <x v="5"/>
    <n v="5"/>
    <n v="5"/>
    <n v="5"/>
    <n v="5"/>
    <n v="5"/>
    <n v="5"/>
    <n v="5"/>
    <s v="SI"/>
    <n v="5"/>
    <m/>
    <x v="1"/>
    <x v="3"/>
    <x v="3"/>
    <x v="1"/>
    <n v="5"/>
    <x v="3"/>
    <m/>
    <s v="NO"/>
    <s v="SI"/>
    <x v="1"/>
    <m/>
    <x v="2"/>
    <x v="1"/>
    <m/>
    <n v="5"/>
    <n v="4"/>
    <m/>
    <m/>
    <d v="2018-02-09T13:27:49"/>
    <s v="10.150.1.152"/>
  </r>
  <r>
    <x v="7"/>
    <s v="Humanidades"/>
    <n v="1"/>
    <n v="766"/>
    <m/>
    <m/>
    <n v="1"/>
    <n v="14"/>
    <m/>
    <n v="4"/>
    <n v="5"/>
    <m/>
    <n v="29"/>
    <m/>
    <m/>
    <m/>
    <m/>
    <m/>
    <n v="5"/>
    <n v="5"/>
    <n v="5"/>
    <n v="3"/>
    <n v="1"/>
    <m/>
    <m/>
    <m/>
    <m/>
    <m/>
    <m/>
    <n v="4"/>
    <n v="1"/>
    <n v="5"/>
    <n v="3"/>
    <n v="4"/>
    <n v="4"/>
    <n v="4"/>
    <n v="2"/>
    <x v="1"/>
    <n v="3"/>
    <n v="5"/>
    <n v="4"/>
    <n v="2"/>
    <n v="4"/>
    <n v="3"/>
    <n v="4"/>
    <s v="NO"/>
    <n v="4"/>
    <m/>
    <x v="3"/>
    <x v="3"/>
    <x v="0"/>
    <x v="0"/>
    <n v="5"/>
    <x v="3"/>
    <m/>
    <s v="NO"/>
    <s v="NO"/>
    <x v="1"/>
    <m/>
    <x v="0"/>
    <x v="5"/>
    <m/>
    <n v="4"/>
    <n v="4"/>
    <m/>
    <m/>
    <d v="2018-02-09T13:28:03"/>
    <s v="10.150.1.151"/>
  </r>
  <r>
    <x v="14"/>
    <s v="Humanidades"/>
    <n v="1"/>
    <n v="767"/>
    <m/>
    <m/>
    <n v="1"/>
    <n v="16"/>
    <m/>
    <n v="3"/>
    <n v="3"/>
    <m/>
    <n v="16"/>
    <n v="29"/>
    <n v="21"/>
    <s v="Biblioteca del Centro Cultural Julio Cortázar"/>
    <m/>
    <m/>
    <n v="5"/>
    <n v="5"/>
    <n v="5"/>
    <n v="2"/>
    <n v="1"/>
    <n v="2"/>
    <n v="3"/>
    <n v="4"/>
    <n v="0.875"/>
    <m/>
    <m/>
    <n v="5"/>
    <n v="1"/>
    <n v="5"/>
    <n v="1"/>
    <n v="5"/>
    <n v="5"/>
    <n v="5"/>
    <n v="1"/>
    <x v="5"/>
    <n v="5"/>
    <n v="2"/>
    <n v="5"/>
    <n v="5"/>
    <n v="5"/>
    <n v="5"/>
    <n v="5"/>
    <s v="SI"/>
    <n v="5"/>
    <m/>
    <x v="1"/>
    <x v="4"/>
    <x v="1"/>
    <x v="1"/>
    <n v="5"/>
    <x v="3"/>
    <m/>
    <s v="NO"/>
    <s v="NO"/>
    <x v="1"/>
    <m/>
    <x v="2"/>
    <x v="1"/>
    <m/>
    <n v="4"/>
    <n v="4"/>
    <m/>
    <s v="No he asistido a ningún curso de formación de usuarios de la biblioteca porque de momento no me interesa.&lt;br&gt;En mi opinión, deberían poner mejores ordenadores y mejor el servicio y la colocación a la hora de buscar y encontrar libros. Debería haber mas ejemplares de libros para llevar, en especial de la bibliografía recomendada por el personal docente.&lt;br&gt;Por último, una mejor climatización, en especial en invierno, y más tiempo de préstamo de libros."/>
    <d v="2018-02-09T13:28:18"/>
    <s v="10.150.1.152"/>
  </r>
  <r>
    <x v="5"/>
    <s v="Ciencias Sociales"/>
    <n v="3"/>
    <n v="768"/>
    <m/>
    <m/>
    <n v="1"/>
    <n v="4"/>
    <m/>
    <n v="4"/>
    <n v="3"/>
    <m/>
    <n v="4"/>
    <n v="29"/>
    <m/>
    <s v="A la biblioteca de mi municipio. Pinto."/>
    <m/>
    <m/>
    <n v="3"/>
    <n v="4"/>
    <n v="4"/>
    <n v="4"/>
    <m/>
    <m/>
    <m/>
    <n v="4"/>
    <s v="Creo que es fundamental abrirla antes de las 9. Más que cerrarla tarde."/>
    <m/>
    <m/>
    <n v="5"/>
    <n v="3"/>
    <n v="3"/>
    <n v="5"/>
    <n v="5"/>
    <n v="4"/>
    <n v="5"/>
    <n v="4"/>
    <x v="3"/>
    <n v="5"/>
    <n v="5"/>
    <n v="4"/>
    <n v="5"/>
    <n v="4"/>
    <n v="4"/>
    <n v="4"/>
    <s v="NO"/>
    <n v="3"/>
    <m/>
    <x v="1"/>
    <x v="1"/>
    <x v="0"/>
    <x v="1"/>
    <n v="3"/>
    <x v="0"/>
    <m/>
    <s v="NO"/>
    <s v="NO"/>
    <x v="1"/>
    <m/>
    <x v="1"/>
    <x v="2"/>
    <m/>
    <n v="4"/>
    <n v="4"/>
    <m/>
    <s v="Debe de abrir antes de las 9. Las 8 por ejemplo, considerándo que las clases empiezan a las 9 para quien requiera ir antes de clase."/>
    <d v="2018-02-09T13:28:29"/>
    <s v="10.150.1.152"/>
  </r>
  <r>
    <x v="12"/>
    <s v="Ciencias Experimentales"/>
    <n v="2"/>
    <n v="769"/>
    <m/>
    <m/>
    <n v="1"/>
    <n v="6"/>
    <m/>
    <n v="5"/>
    <n v="3"/>
    <m/>
    <n v="6"/>
    <n v="10"/>
    <n v="29"/>
    <s v="Biblioteca María Lejárraga, Dámaso Alonso, Rafael Alberti, Jose Luis Sampedro..."/>
    <m/>
    <m/>
    <n v="4"/>
    <n v="4"/>
    <n v="5"/>
    <n v="5"/>
    <m/>
    <m/>
    <n v="3"/>
    <m/>
    <m/>
    <m/>
    <m/>
    <n v="3"/>
    <n v="1"/>
    <n v="1"/>
    <n v="3"/>
    <n v="5"/>
    <n v="5"/>
    <n v="5"/>
    <n v="3"/>
    <x v="5"/>
    <n v="5"/>
    <n v="5"/>
    <n v="5"/>
    <n v="3"/>
    <n v="5"/>
    <n v="5"/>
    <n v="5"/>
    <s v="NO"/>
    <n v="5"/>
    <m/>
    <x v="1"/>
    <x v="2"/>
    <x v="3"/>
    <x v="1"/>
    <n v="5"/>
    <x v="3"/>
    <m/>
    <s v="SI"/>
    <s v="NO"/>
    <x v="1"/>
    <m/>
    <x v="4"/>
    <x v="4"/>
    <m/>
    <n v="4"/>
    <n v="5"/>
    <m/>
    <m/>
    <d v="2018-02-09T13:28:57"/>
    <s v="10.150.1.152"/>
  </r>
  <r>
    <x v="25"/>
    <s v="Ciencias Experimentales"/>
    <n v="2"/>
    <n v="770"/>
    <m/>
    <m/>
    <n v="1"/>
    <n v="8"/>
    <m/>
    <n v="3"/>
    <n v="3"/>
    <m/>
    <n v="8"/>
    <m/>
    <m/>
    <m/>
    <m/>
    <m/>
    <n v="5"/>
    <n v="5"/>
    <n v="5"/>
    <n v="5"/>
    <n v="1"/>
    <m/>
    <m/>
    <m/>
    <m/>
    <m/>
    <m/>
    <n v="4"/>
    <n v="1"/>
    <n v="1"/>
    <n v="4"/>
    <n v="4"/>
    <n v="4"/>
    <n v="4"/>
    <n v="1"/>
    <x v="3"/>
    <n v="4"/>
    <n v="5"/>
    <n v="5"/>
    <n v="5"/>
    <n v="5"/>
    <n v="3"/>
    <n v="4"/>
    <s v="SI"/>
    <n v="3"/>
    <m/>
    <x v="1"/>
    <x v="3"/>
    <x v="3"/>
    <x v="1"/>
    <n v="5"/>
    <x v="3"/>
    <m/>
    <s v="SI"/>
    <s v="NO"/>
    <x v="1"/>
    <m/>
    <x v="2"/>
    <x v="1"/>
    <m/>
    <n v="5"/>
    <n v="3"/>
    <m/>
    <m/>
    <d v="2018-02-09T13:28:58"/>
    <s v="10.150.1.151"/>
  </r>
  <r>
    <x v="7"/>
    <s v="Humanidades"/>
    <n v="1"/>
    <n v="771"/>
    <m/>
    <m/>
    <n v="1"/>
    <n v="14"/>
    <m/>
    <n v="4"/>
    <n v="2"/>
    <m/>
    <n v="14"/>
    <n v="15"/>
    <m/>
    <s v="Sala de estudio Teresa de Calcuta&lt;br&gt;Biblioteca pública municipal Gloria Fuertes&lt;br&gt;Biblioteca pública Manuel Alvar&lt;br&gt;"/>
    <m/>
    <m/>
    <n v="5"/>
    <n v="4"/>
    <n v="2"/>
    <n v="3"/>
    <n v="1"/>
    <m/>
    <m/>
    <n v="4"/>
    <n v="4.1666666666666664E-2"/>
    <m/>
    <m/>
    <n v="3"/>
    <n v="1"/>
    <n v="1"/>
    <n v="1"/>
    <n v="4"/>
    <n v="5"/>
    <n v="4"/>
    <n v="5"/>
    <x v="3"/>
    <n v="2"/>
    <n v="1"/>
    <n v="2"/>
    <m/>
    <n v="4"/>
    <m/>
    <n v="3"/>
    <s v="SI"/>
    <n v="2"/>
    <m/>
    <x v="0"/>
    <x v="2"/>
    <x v="3"/>
    <x v="1"/>
    <n v="3"/>
    <x v="2"/>
    <m/>
    <s v="NO"/>
    <s v="NO"/>
    <x v="1"/>
    <m/>
    <x v="3"/>
    <x v="0"/>
    <m/>
    <n v="3"/>
    <m/>
    <m/>
    <s v="5.2. no he recibido información&lt;br&gt;&lt;br&gt;Sugerencia: bajar la calefacción de la biblioteca que está situada en la planta de encima de Reprografia. Es mi biblioteca favorita por comodidad de distancia y hace un calor que no hay quien pare. Paso muchas horas allí y hace mucho calor incluso en manga corta"/>
    <d v="2018-02-09T13:29:09"/>
    <s v="10.150.1.152"/>
  </r>
  <r>
    <x v="21"/>
    <s v="Ciencias Experimentales"/>
    <n v="2"/>
    <n v="772"/>
    <m/>
    <m/>
    <n v="1"/>
    <n v="17"/>
    <m/>
    <n v="4"/>
    <n v="2"/>
    <m/>
    <n v="17"/>
    <n v="29"/>
    <m/>
    <m/>
    <m/>
    <m/>
    <n v="5"/>
    <n v="4"/>
    <n v="5"/>
    <n v="4"/>
    <m/>
    <m/>
    <m/>
    <m/>
    <m/>
    <m/>
    <m/>
    <n v="4"/>
    <n v="1"/>
    <n v="1"/>
    <n v="2"/>
    <n v="5"/>
    <n v="5"/>
    <n v="5"/>
    <n v="1"/>
    <x v="4"/>
    <n v="4"/>
    <n v="3"/>
    <n v="4"/>
    <n v="5"/>
    <n v="4"/>
    <n v="5"/>
    <n v="5"/>
    <s v="SI"/>
    <n v="4"/>
    <m/>
    <x v="1"/>
    <x v="0"/>
    <x v="0"/>
    <x v="1"/>
    <n v="5"/>
    <x v="3"/>
    <m/>
    <s v="SI"/>
    <s v="NO"/>
    <x v="1"/>
    <m/>
    <x v="2"/>
    <x v="1"/>
    <m/>
    <n v="4"/>
    <n v="4"/>
    <m/>
    <m/>
    <d v="2018-02-09T13:29:12"/>
    <s v="10.150.1.151"/>
  </r>
  <r>
    <x v="25"/>
    <s v="Ciencias Experimentales"/>
    <n v="2"/>
    <n v="773"/>
    <m/>
    <m/>
    <n v="1"/>
    <n v="8"/>
    <m/>
    <n v="5"/>
    <n v="3"/>
    <m/>
    <n v="8"/>
    <n v="17"/>
    <m/>
    <m/>
    <m/>
    <m/>
    <n v="4"/>
    <n v="4"/>
    <n v="3"/>
    <n v="3"/>
    <n v="1"/>
    <m/>
    <m/>
    <m/>
    <m/>
    <m/>
    <m/>
    <n v="3"/>
    <n v="1"/>
    <n v="1"/>
    <n v="1"/>
    <n v="5"/>
    <n v="4"/>
    <n v="5"/>
    <n v="1"/>
    <x v="3"/>
    <n v="2"/>
    <n v="3"/>
    <n v="4"/>
    <n v="4"/>
    <n v="4"/>
    <n v="4"/>
    <n v="4"/>
    <s v="NO"/>
    <n v="3"/>
    <m/>
    <x v="3"/>
    <x v="1"/>
    <x v="1"/>
    <x v="2"/>
    <n v="4"/>
    <x v="0"/>
    <m/>
    <s v="NO"/>
    <s v="NO"/>
    <x v="1"/>
    <m/>
    <x v="0"/>
    <x v="0"/>
    <m/>
    <n v="3"/>
    <n v="4"/>
    <m/>
    <s v="Estaría bien poder recoger/devolver los préstamos en la biblioteca de la facultad que uno elija (previa reserva),  y así no tener que desplazarse a otras facultades para ello."/>
    <d v="2018-02-09T13:29:40"/>
    <s v="10.150.1.151"/>
  </r>
  <r>
    <x v="3"/>
    <s v="Ciencias Sociales"/>
    <n v="3"/>
    <n v="774"/>
    <m/>
    <m/>
    <n v="1"/>
    <n v="11"/>
    <m/>
    <n v="4"/>
    <n v="5"/>
    <m/>
    <n v="14"/>
    <n v="29"/>
    <n v="16"/>
    <s v="CSIC- POZUELO"/>
    <m/>
    <m/>
    <n v="3"/>
    <n v="3"/>
    <n v="5"/>
    <n v="4"/>
    <m/>
    <n v="2"/>
    <n v="3"/>
    <m/>
    <m/>
    <m/>
    <m/>
    <n v="2"/>
    <n v="1"/>
    <n v="3"/>
    <n v="5"/>
    <n v="5"/>
    <n v="2"/>
    <n v="5"/>
    <n v="3"/>
    <x v="3"/>
    <n v="1"/>
    <n v="1"/>
    <n v="2"/>
    <n v="1"/>
    <n v="3"/>
    <n v="1"/>
    <n v="3"/>
    <s v="NO"/>
    <n v="3"/>
    <m/>
    <x v="1"/>
    <x v="4"/>
    <x v="1"/>
    <x v="1"/>
    <n v="5"/>
    <x v="3"/>
    <m/>
    <s v="NO"/>
    <s v="NO"/>
    <x v="0"/>
    <m/>
    <x v="2"/>
    <x v="1"/>
    <m/>
    <n v="3"/>
    <n v="4"/>
    <m/>
    <s v="NO NOS AVISAN DE NINGÚN CURSO. "/>
    <d v="2018-02-09T13:29:41"/>
    <s v="10.150.1.151"/>
  </r>
  <r>
    <x v="16"/>
    <s v="N/C"/>
    <e v="#N/A"/>
    <n v="775"/>
    <m/>
    <m/>
    <n v="1"/>
    <m/>
    <m/>
    <n v="3"/>
    <n v="4"/>
    <m/>
    <n v="5"/>
    <n v="29"/>
    <n v="20"/>
    <s v="Biblioteca municipal de ESIC y biblioteca José Hierro."/>
    <m/>
    <m/>
    <n v="2"/>
    <n v="5"/>
    <n v="4"/>
    <n v="5"/>
    <m/>
    <n v="2"/>
    <n v="3"/>
    <n v="4"/>
    <n v="0.125"/>
    <m/>
    <m/>
    <n v="3"/>
    <n v="1"/>
    <n v="4"/>
    <n v="1"/>
    <n v="5"/>
    <n v="3"/>
    <n v="5"/>
    <n v="1"/>
    <x v="4"/>
    <n v="4"/>
    <n v="4"/>
    <n v="4"/>
    <n v="4"/>
    <n v="4"/>
    <n v="4"/>
    <n v="4"/>
    <s v="NO"/>
    <n v="4"/>
    <m/>
    <x v="0"/>
    <x v="2"/>
    <x v="1"/>
    <x v="1"/>
    <n v="5"/>
    <x v="3"/>
    <m/>
    <s v="SI"/>
    <s v="NO"/>
    <x v="1"/>
    <m/>
    <x v="1"/>
    <x v="0"/>
    <m/>
    <n v="4"/>
    <n v="4"/>
    <m/>
    <m/>
    <d v="2018-02-09T13:29:42"/>
    <s v="10.150.1.151"/>
  </r>
  <r>
    <x v="4"/>
    <s v="Humanidades"/>
    <n v="1"/>
    <n v="776"/>
    <m/>
    <m/>
    <n v="1"/>
    <n v="12"/>
    <m/>
    <n v="3"/>
    <n v="3"/>
    <m/>
    <n v="12"/>
    <n v="29"/>
    <n v="11"/>
    <m/>
    <m/>
    <m/>
    <n v="2"/>
    <n v="4"/>
    <n v="4"/>
    <n v="4"/>
    <m/>
    <n v="2"/>
    <m/>
    <m/>
    <m/>
    <m/>
    <m/>
    <n v="3"/>
    <n v="1"/>
    <n v="1"/>
    <n v="2"/>
    <n v="5"/>
    <n v="5"/>
    <n v="5"/>
    <n v="1"/>
    <x v="4"/>
    <n v="3"/>
    <n v="3"/>
    <n v="2"/>
    <n v="5"/>
    <n v="3"/>
    <n v="3"/>
    <n v="3"/>
    <s v="NO"/>
    <n v="4"/>
    <m/>
    <x v="1"/>
    <x v="4"/>
    <x v="1"/>
    <x v="1"/>
    <n v="1"/>
    <x v="0"/>
    <m/>
    <s v="NO"/>
    <s v="NO"/>
    <x v="1"/>
    <m/>
    <x v="2"/>
    <x v="1"/>
    <m/>
    <n v="4"/>
    <n v="4"/>
    <m/>
    <s v="No he asistido a cursos de formación porque no sabía de su existencia."/>
    <d v="2018-02-09T13:29:51"/>
    <s v="10.150.1.152"/>
  </r>
  <r>
    <x v="14"/>
    <s v="Humanidades"/>
    <n v="1"/>
    <n v="777"/>
    <m/>
    <m/>
    <n v="1"/>
    <n v="16"/>
    <m/>
    <n v="5"/>
    <n v="5"/>
    <m/>
    <n v="16"/>
    <n v="15"/>
    <m/>
    <m/>
    <m/>
    <m/>
    <n v="5"/>
    <n v="5"/>
    <n v="5"/>
    <n v="4"/>
    <m/>
    <n v="2"/>
    <m/>
    <m/>
    <m/>
    <m/>
    <m/>
    <n v="5"/>
    <n v="2"/>
    <n v="2"/>
    <n v="2"/>
    <n v="4"/>
    <n v="4"/>
    <n v="4"/>
    <n v="2"/>
    <x v="2"/>
    <n v="4"/>
    <n v="5"/>
    <n v="4"/>
    <m/>
    <n v="5"/>
    <n v="1"/>
    <n v="4"/>
    <s v="SI"/>
    <n v="4"/>
    <m/>
    <x v="1"/>
    <x v="4"/>
    <x v="5"/>
    <x v="1"/>
    <n v="5"/>
    <x v="3"/>
    <m/>
    <s v="NO"/>
    <s v="NO"/>
    <x v="1"/>
    <m/>
    <x v="2"/>
    <x v="2"/>
    <m/>
    <n v="4"/>
    <n v="5"/>
    <m/>
    <s v="El primer plazo de devolución debería ser más amplio..."/>
    <d v="2018-02-09T13:29:55"/>
    <s v="10.150.1.151"/>
  </r>
  <r>
    <x v="11"/>
    <s v="Humanidades"/>
    <n v="1"/>
    <n v="778"/>
    <m/>
    <m/>
    <n v="1"/>
    <n v="15"/>
    <m/>
    <n v="4"/>
    <n v="4"/>
    <m/>
    <n v="29"/>
    <n v="15"/>
    <n v="16"/>
    <m/>
    <m/>
    <m/>
    <n v="5"/>
    <n v="5"/>
    <n v="5"/>
    <n v="5"/>
    <n v="1"/>
    <n v="2"/>
    <m/>
    <m/>
    <m/>
    <m/>
    <m/>
    <n v="4"/>
    <n v="1"/>
    <n v="1"/>
    <n v="3"/>
    <n v="5"/>
    <n v="5"/>
    <n v="5"/>
    <n v="2"/>
    <x v="1"/>
    <n v="4"/>
    <n v="5"/>
    <n v="3"/>
    <n v="5"/>
    <n v="5"/>
    <n v="5"/>
    <n v="4"/>
    <s v="NO"/>
    <n v="5"/>
    <m/>
    <x v="1"/>
    <x v="3"/>
    <x v="0"/>
    <x v="1"/>
    <n v="5"/>
    <x v="3"/>
    <m/>
    <s v="NO"/>
    <s v="NO"/>
    <x v="1"/>
    <m/>
    <x v="2"/>
    <x v="1"/>
    <m/>
    <n v="5"/>
    <n v="5"/>
    <m/>
    <m/>
    <d v="2018-02-09T13:31:30"/>
    <s v="10.150.1.151"/>
  </r>
  <r>
    <x v="22"/>
    <s v="Humanidades"/>
    <n v="1"/>
    <n v="779"/>
    <m/>
    <m/>
    <n v="1"/>
    <n v="1"/>
    <m/>
    <n v="4"/>
    <n v="3"/>
    <m/>
    <n v="1"/>
    <m/>
    <m/>
    <s v="Biblioteca del reina sofía "/>
    <m/>
    <m/>
    <n v="4"/>
    <n v="4"/>
    <n v="4"/>
    <n v="4"/>
    <m/>
    <m/>
    <n v="3"/>
    <m/>
    <m/>
    <m/>
    <m/>
    <n v="2"/>
    <n v="3"/>
    <n v="3"/>
    <n v="4"/>
    <n v="4"/>
    <n v="4"/>
    <n v="3"/>
    <n v="4"/>
    <x v="4"/>
    <n v="4"/>
    <n v="4"/>
    <n v="4"/>
    <n v="4"/>
    <n v="5"/>
    <n v="5"/>
    <n v="5"/>
    <s v="SI"/>
    <n v="4"/>
    <m/>
    <x v="1"/>
    <x v="3"/>
    <x v="3"/>
    <x v="1"/>
    <n v="5"/>
    <x v="3"/>
    <m/>
    <s v="SI"/>
    <s v="SI"/>
    <x v="3"/>
    <m/>
    <x v="1"/>
    <x v="1"/>
    <m/>
    <n v="5"/>
    <n v="4"/>
    <m/>
    <m/>
    <d v="2018-02-09T13:31:32"/>
    <s v="10.150.1.152"/>
  </r>
  <r>
    <x v="5"/>
    <s v="Ciencias Sociales"/>
    <n v="3"/>
    <n v="780"/>
    <m/>
    <m/>
    <n v="1"/>
    <n v="4"/>
    <m/>
    <n v="3"/>
    <n v="2"/>
    <m/>
    <n v="4"/>
    <n v="29"/>
    <n v="3"/>
    <s v="Biblioteca municipal Guadalajara "/>
    <m/>
    <m/>
    <n v="4"/>
    <n v="4"/>
    <n v="3"/>
    <n v="3"/>
    <m/>
    <n v="2"/>
    <n v="3"/>
    <m/>
    <m/>
    <m/>
    <m/>
    <n v="3"/>
    <n v="2"/>
    <n v="2"/>
    <n v="1"/>
    <n v="4"/>
    <n v="4"/>
    <n v="4"/>
    <n v="3"/>
    <x v="4"/>
    <n v="3"/>
    <n v="4"/>
    <n v="5"/>
    <n v="5"/>
    <n v="5"/>
    <n v="3"/>
    <n v="5"/>
    <s v="SI"/>
    <n v="5"/>
    <m/>
    <x v="3"/>
    <x v="2"/>
    <x v="0"/>
    <x v="0"/>
    <n v="4"/>
    <x v="0"/>
    <m/>
    <s v="NO"/>
    <m/>
    <x v="1"/>
    <m/>
    <x v="1"/>
    <x v="1"/>
    <m/>
    <n v="4"/>
    <n v="4"/>
    <m/>
    <m/>
    <d v="2018-02-09T13:32:01"/>
    <s v="10.150.1.152"/>
  </r>
  <r>
    <x v="20"/>
    <s v="Ciencias de la Salud"/>
    <n v="4"/>
    <n v="781"/>
    <m/>
    <m/>
    <n v="1"/>
    <n v="20"/>
    <m/>
    <n v="4"/>
    <n v="4"/>
    <m/>
    <n v="20"/>
    <m/>
    <m/>
    <m/>
    <m/>
    <m/>
    <n v="5"/>
    <n v="5"/>
    <n v="5"/>
    <n v="5"/>
    <n v="1"/>
    <n v="2"/>
    <m/>
    <m/>
    <m/>
    <m/>
    <m/>
    <n v="5"/>
    <n v="4"/>
    <n v="4"/>
    <n v="4"/>
    <n v="5"/>
    <n v="3"/>
    <n v="5"/>
    <n v="5"/>
    <x v="5"/>
    <n v="5"/>
    <n v="5"/>
    <n v="5"/>
    <n v="5"/>
    <n v="5"/>
    <n v="5"/>
    <n v="5"/>
    <s v="NO"/>
    <n v="4"/>
    <m/>
    <x v="1"/>
    <x v="0"/>
    <x v="0"/>
    <x v="0"/>
    <n v="4"/>
    <x v="0"/>
    <m/>
    <s v="SI"/>
    <s v="NO"/>
    <x v="1"/>
    <m/>
    <x v="2"/>
    <x v="1"/>
    <m/>
    <n v="5"/>
    <n v="4"/>
    <m/>
    <m/>
    <d v="2018-02-09T13:32:08"/>
    <s v="10.150.1.152"/>
  </r>
  <r>
    <x v="10"/>
    <s v="Ciencias de la Salud"/>
    <n v="4"/>
    <n v="782"/>
    <m/>
    <m/>
    <n v="1"/>
    <n v="21"/>
    <m/>
    <n v="3"/>
    <n v="4"/>
    <m/>
    <n v="21"/>
    <m/>
    <m/>
    <m/>
    <m/>
    <m/>
    <n v="5"/>
    <n v="4"/>
    <n v="3"/>
    <n v="3"/>
    <m/>
    <n v="2"/>
    <m/>
    <m/>
    <m/>
    <m/>
    <m/>
    <n v="2"/>
    <n v="2"/>
    <n v="2"/>
    <n v="2"/>
    <n v="4"/>
    <n v="4"/>
    <n v="5"/>
    <n v="1"/>
    <x v="1"/>
    <n v="3"/>
    <n v="3"/>
    <n v="1"/>
    <n v="3"/>
    <n v="2"/>
    <n v="3"/>
    <n v="3"/>
    <s v="NO"/>
    <n v="1"/>
    <m/>
    <x v="3"/>
    <x v="2"/>
    <x v="2"/>
    <x v="0"/>
    <n v="4"/>
    <x v="3"/>
    <m/>
    <s v="SI"/>
    <s v="NO"/>
    <x v="1"/>
    <m/>
    <x v="0"/>
    <x v="0"/>
    <m/>
    <n v="3"/>
    <n v="3"/>
    <m/>
    <m/>
    <d v="2018-02-09T13:32:17"/>
    <s v="10.150.1.152"/>
  </r>
  <r>
    <x v="6"/>
    <s v="Ciencias Sociales"/>
    <n v="3"/>
    <n v="784"/>
    <m/>
    <m/>
    <n v="1"/>
    <n v="9"/>
    <m/>
    <n v="4"/>
    <n v="3"/>
    <m/>
    <n v="9"/>
    <m/>
    <m/>
    <m/>
    <m/>
    <m/>
    <n v="5"/>
    <n v="4"/>
    <n v="4"/>
    <n v="3"/>
    <n v="1"/>
    <m/>
    <m/>
    <m/>
    <m/>
    <m/>
    <m/>
    <n v="2"/>
    <n v="1"/>
    <n v="1"/>
    <n v="2"/>
    <n v="5"/>
    <n v="2"/>
    <n v="5"/>
    <n v="1"/>
    <x v="4"/>
    <n v="4"/>
    <n v="5"/>
    <n v="4"/>
    <n v="5"/>
    <n v="5"/>
    <n v="3"/>
    <n v="3"/>
    <s v="NO"/>
    <n v="4"/>
    <m/>
    <x v="1"/>
    <x v="3"/>
    <x v="3"/>
    <x v="1"/>
    <n v="5"/>
    <x v="3"/>
    <m/>
    <s v="NO"/>
    <s v="NO"/>
    <x v="3"/>
    <m/>
    <x v="2"/>
    <x v="1"/>
    <m/>
    <n v="5"/>
    <n v="4"/>
    <m/>
    <m/>
    <d v="2018-02-09T13:32:59"/>
    <s v="10.150.1.151"/>
  </r>
  <r>
    <x v="16"/>
    <s v="N/C"/>
    <e v="#N/A"/>
    <n v="785"/>
    <m/>
    <m/>
    <n v="1"/>
    <m/>
    <m/>
    <n v="4"/>
    <n v="3"/>
    <m/>
    <n v="25"/>
    <n v="29"/>
    <m/>
    <m/>
    <m/>
    <m/>
    <n v="2"/>
    <n v="5"/>
    <n v="4"/>
    <n v="3"/>
    <m/>
    <m/>
    <m/>
    <n v="4"/>
    <m/>
    <m/>
    <m/>
    <n v="4"/>
    <n v="1"/>
    <n v="3"/>
    <n v="4"/>
    <n v="5"/>
    <n v="1"/>
    <n v="5"/>
    <n v="2"/>
    <x v="1"/>
    <n v="4"/>
    <n v="4"/>
    <n v="3"/>
    <n v="2"/>
    <n v="2"/>
    <n v="3"/>
    <n v="4"/>
    <s v="NO"/>
    <n v="4"/>
    <m/>
    <x v="3"/>
    <x v="2"/>
    <x v="2"/>
    <x v="1"/>
    <n v="3"/>
    <x v="0"/>
    <m/>
    <s v="NO"/>
    <s v="NO"/>
    <x v="1"/>
    <m/>
    <x v="4"/>
    <x v="0"/>
    <m/>
    <n v="3"/>
    <n v="3"/>
    <m/>
    <m/>
    <d v="2018-02-09T13:33:07"/>
    <s v="10.150.1.151"/>
  </r>
  <r>
    <x v="0"/>
    <s v="Ciencias Sociales"/>
    <n v="3"/>
    <n v="786"/>
    <m/>
    <m/>
    <n v="1"/>
    <n v="24"/>
    <m/>
    <n v="4"/>
    <n v="3"/>
    <m/>
    <n v="29"/>
    <n v="24"/>
    <m/>
    <m/>
    <m/>
    <m/>
    <n v="5"/>
    <n v="4"/>
    <n v="5"/>
    <n v="4"/>
    <m/>
    <n v="2"/>
    <n v="3"/>
    <n v="4"/>
    <s v="6.00 am"/>
    <m/>
    <m/>
    <n v="2"/>
    <n v="1"/>
    <n v="1"/>
    <n v="1"/>
    <n v="5"/>
    <n v="4"/>
    <n v="5"/>
    <n v="4"/>
    <x v="0"/>
    <n v="4"/>
    <n v="4"/>
    <n v="4"/>
    <n v="3"/>
    <n v="3"/>
    <n v="2"/>
    <n v="2"/>
    <s v="NO"/>
    <n v="3"/>
    <m/>
    <x v="0"/>
    <x v="5"/>
    <x v="4"/>
    <x v="3"/>
    <m/>
    <x v="4"/>
    <m/>
    <s v="NO"/>
    <s v="NO"/>
    <x v="1"/>
    <m/>
    <x v="4"/>
    <x v="5"/>
    <m/>
    <n v="4"/>
    <n v="5"/>
    <m/>
    <m/>
    <d v="2018-02-09T13:33:09"/>
    <s v="10.150.1.152"/>
  </r>
  <r>
    <x v="6"/>
    <s v="Ciencias Sociales"/>
    <n v="3"/>
    <n v="787"/>
    <m/>
    <m/>
    <n v="1"/>
    <n v="9"/>
    <m/>
    <n v="3"/>
    <n v="4"/>
    <m/>
    <n v="9"/>
    <n v="5"/>
    <n v="29"/>
    <m/>
    <m/>
    <m/>
    <n v="3"/>
    <n v="3"/>
    <n v="3"/>
    <n v="2"/>
    <m/>
    <n v="2"/>
    <m/>
    <m/>
    <m/>
    <m/>
    <m/>
    <n v="3"/>
    <n v="4"/>
    <n v="4"/>
    <n v="3"/>
    <n v="4"/>
    <n v="3"/>
    <n v="4"/>
    <n v="3"/>
    <x v="1"/>
    <n v="3"/>
    <n v="4"/>
    <n v="4"/>
    <n v="3"/>
    <n v="4"/>
    <n v="3"/>
    <n v="3"/>
    <s v="NO"/>
    <n v="3"/>
    <m/>
    <x v="0"/>
    <x v="1"/>
    <x v="1"/>
    <x v="0"/>
    <n v="4"/>
    <x v="0"/>
    <m/>
    <s v="NO"/>
    <s v="NO"/>
    <x v="1"/>
    <m/>
    <x v="0"/>
    <x v="0"/>
    <m/>
    <n v="4"/>
    <n v="3"/>
    <m/>
    <m/>
    <d v="2018-02-09T13:33:22"/>
    <s v="10.150.1.151"/>
  </r>
  <r>
    <x v="12"/>
    <s v="Ciencias Experimentales"/>
    <n v="2"/>
    <n v="788"/>
    <m/>
    <m/>
    <n v="1"/>
    <n v="6"/>
    <m/>
    <n v="3"/>
    <n v="1"/>
    <m/>
    <n v="6"/>
    <n v="10"/>
    <n v="2"/>
    <m/>
    <m/>
    <m/>
    <n v="5"/>
    <n v="5"/>
    <n v="5"/>
    <n v="4"/>
    <n v="1"/>
    <m/>
    <m/>
    <m/>
    <m/>
    <m/>
    <m/>
    <n v="4"/>
    <n v="1"/>
    <n v="2"/>
    <n v="4"/>
    <n v="5"/>
    <n v="3"/>
    <n v="5"/>
    <n v="2"/>
    <x v="4"/>
    <n v="5"/>
    <n v="4"/>
    <n v="4"/>
    <n v="5"/>
    <n v="3"/>
    <n v="4"/>
    <n v="5"/>
    <s v="NO"/>
    <n v="4"/>
    <m/>
    <x v="1"/>
    <x v="2"/>
    <x v="1"/>
    <x v="1"/>
    <n v="5"/>
    <x v="3"/>
    <m/>
    <s v="NO"/>
    <s v="NO"/>
    <x v="1"/>
    <m/>
    <x v="1"/>
    <x v="2"/>
    <m/>
    <n v="5"/>
    <n v="4"/>
    <m/>
    <m/>
    <d v="2018-02-09T13:33:30"/>
    <s v="10.150.1.152"/>
  </r>
  <r>
    <x v="10"/>
    <s v="Ciencias de la Salud"/>
    <n v="4"/>
    <n v="789"/>
    <m/>
    <m/>
    <n v="1"/>
    <n v="21"/>
    <m/>
    <n v="3"/>
    <m/>
    <m/>
    <n v="21"/>
    <n v="2"/>
    <n v="18"/>
    <m/>
    <m/>
    <m/>
    <n v="3"/>
    <n v="3"/>
    <n v="3"/>
    <n v="4"/>
    <m/>
    <m/>
    <n v="3"/>
    <m/>
    <m/>
    <m/>
    <m/>
    <n v="2"/>
    <n v="2"/>
    <n v="1"/>
    <n v="5"/>
    <n v="5"/>
    <n v="4"/>
    <n v="5"/>
    <n v="1"/>
    <x v="4"/>
    <n v="4"/>
    <n v="4"/>
    <n v="2"/>
    <n v="3"/>
    <n v="3"/>
    <n v="2"/>
    <n v="3"/>
    <s v="NO"/>
    <n v="2"/>
    <m/>
    <x v="0"/>
    <x v="4"/>
    <x v="1"/>
    <x v="2"/>
    <n v="3"/>
    <x v="2"/>
    <m/>
    <s v="SI"/>
    <s v="NO"/>
    <x v="1"/>
    <m/>
    <x v="0"/>
    <x v="0"/>
    <m/>
    <n v="3"/>
    <n v="4"/>
    <m/>
    <m/>
    <d v="2018-02-09T13:33:31"/>
    <s v="10.150.1.152"/>
  </r>
  <r>
    <x v="19"/>
    <s v="Ciencias Sociales"/>
    <n v="3"/>
    <n v="790"/>
    <m/>
    <m/>
    <n v="1"/>
    <n v="5"/>
    <m/>
    <n v="5"/>
    <n v="3"/>
    <m/>
    <n v="5"/>
    <n v="5"/>
    <n v="29"/>
    <m/>
    <m/>
    <m/>
    <n v="5"/>
    <n v="5"/>
    <n v="4"/>
    <n v="3"/>
    <m/>
    <n v="2"/>
    <m/>
    <m/>
    <m/>
    <m/>
    <m/>
    <n v="4"/>
    <n v="2"/>
    <n v="3"/>
    <n v="1"/>
    <n v="5"/>
    <n v="3"/>
    <n v="4"/>
    <n v="3"/>
    <x v="5"/>
    <n v="4"/>
    <n v="4"/>
    <n v="4"/>
    <n v="5"/>
    <n v="4"/>
    <n v="4"/>
    <n v="3"/>
    <s v="NO"/>
    <n v="3"/>
    <m/>
    <x v="1"/>
    <x v="3"/>
    <x v="3"/>
    <x v="1"/>
    <n v="5"/>
    <x v="0"/>
    <m/>
    <s v="NO"/>
    <s v="NO"/>
    <x v="1"/>
    <m/>
    <x v="2"/>
    <x v="1"/>
    <m/>
    <n v="5"/>
    <n v="4"/>
    <m/>
    <m/>
    <d v="2018-02-09T13:33:34"/>
    <s v="10.150.1.151"/>
  </r>
  <r>
    <x v="22"/>
    <s v="Humanidades"/>
    <n v="1"/>
    <n v="791"/>
    <m/>
    <m/>
    <n v="1"/>
    <n v="1"/>
    <m/>
    <n v="3"/>
    <n v="2"/>
    <m/>
    <n v="1"/>
    <m/>
    <m/>
    <m/>
    <m/>
    <m/>
    <n v="3"/>
    <n v="3"/>
    <n v="2"/>
    <n v="1"/>
    <m/>
    <m/>
    <m/>
    <n v="4"/>
    <n v="22"/>
    <m/>
    <m/>
    <n v="3"/>
    <n v="1"/>
    <n v="1"/>
    <n v="4"/>
    <n v="3"/>
    <n v="5"/>
    <n v="4"/>
    <n v="1"/>
    <x v="4"/>
    <n v="4"/>
    <n v="3"/>
    <n v="3"/>
    <n v="3"/>
    <n v="3"/>
    <n v="3"/>
    <n v="4"/>
    <s v="NO"/>
    <n v="3"/>
    <m/>
    <x v="1"/>
    <x v="2"/>
    <x v="0"/>
    <x v="2"/>
    <n v="4"/>
    <x v="2"/>
    <m/>
    <s v="NO"/>
    <s v="NO"/>
    <x v="1"/>
    <m/>
    <x v="0"/>
    <x v="2"/>
    <m/>
    <n v="3"/>
    <n v="3"/>
    <m/>
    <m/>
    <d v="2018-02-09T13:33:45"/>
    <s v="10.150.1.151"/>
  </r>
  <r>
    <x v="6"/>
    <s v="Ciencias Sociales"/>
    <n v="3"/>
    <n v="792"/>
    <m/>
    <m/>
    <n v="1"/>
    <n v="9"/>
    <m/>
    <n v="4"/>
    <n v="4"/>
    <m/>
    <n v="9"/>
    <n v="29"/>
    <n v="26"/>
    <m/>
    <m/>
    <m/>
    <n v="4"/>
    <n v="4"/>
    <n v="4"/>
    <n v="3"/>
    <m/>
    <n v="2"/>
    <n v="3"/>
    <m/>
    <m/>
    <m/>
    <m/>
    <n v="5"/>
    <n v="4"/>
    <n v="3"/>
    <n v="3"/>
    <n v="4"/>
    <n v="4"/>
    <n v="4"/>
    <n v="3"/>
    <x v="1"/>
    <n v="4"/>
    <n v="4"/>
    <n v="4"/>
    <n v="4"/>
    <n v="4"/>
    <n v="4"/>
    <n v="4"/>
    <s v="SI"/>
    <n v="4"/>
    <m/>
    <x v="3"/>
    <x v="1"/>
    <x v="1"/>
    <x v="0"/>
    <n v="4"/>
    <x v="0"/>
    <m/>
    <s v="NO"/>
    <s v="NO"/>
    <x v="1"/>
    <m/>
    <x v="1"/>
    <x v="2"/>
    <m/>
    <n v="4"/>
    <n v="4"/>
    <m/>
    <m/>
    <d v="2018-02-09T13:33:55"/>
    <s v="10.150.1.151"/>
  </r>
  <r>
    <x v="3"/>
    <s v="Ciencias Sociales"/>
    <n v="3"/>
    <n v="793"/>
    <m/>
    <m/>
    <n v="1"/>
    <n v="11"/>
    <m/>
    <n v="3"/>
    <n v="3"/>
    <m/>
    <n v="29"/>
    <n v="7"/>
    <n v="11"/>
    <m/>
    <m/>
    <m/>
    <n v="5"/>
    <n v="4"/>
    <n v="5"/>
    <n v="5"/>
    <m/>
    <m/>
    <n v="3"/>
    <m/>
    <m/>
    <m/>
    <m/>
    <n v="5"/>
    <n v="1"/>
    <n v="5"/>
    <n v="5"/>
    <n v="5"/>
    <n v="5"/>
    <n v="5"/>
    <n v="3"/>
    <x v="5"/>
    <n v="5"/>
    <n v="5"/>
    <n v="5"/>
    <n v="5"/>
    <n v="5"/>
    <n v="5"/>
    <n v="5"/>
    <s v="NO"/>
    <n v="5"/>
    <m/>
    <x v="1"/>
    <x v="3"/>
    <x v="3"/>
    <x v="1"/>
    <n v="5"/>
    <x v="3"/>
    <m/>
    <s v="NO"/>
    <s v="NO"/>
    <x v="1"/>
    <m/>
    <x v="2"/>
    <x v="1"/>
    <m/>
    <n v="5"/>
    <n v="5"/>
    <m/>
    <m/>
    <d v="2018-02-09T13:33:58"/>
    <s v="10.150.1.151"/>
  </r>
  <r>
    <x v="21"/>
    <s v="Ciencias Experimentales"/>
    <n v="2"/>
    <n v="794"/>
    <m/>
    <m/>
    <n v="1"/>
    <n v="17"/>
    <m/>
    <n v="4"/>
    <n v="3"/>
    <m/>
    <n v="17"/>
    <n v="29"/>
    <m/>
    <m/>
    <m/>
    <m/>
    <n v="4"/>
    <n v="4"/>
    <n v="4"/>
    <n v="4"/>
    <m/>
    <m/>
    <n v="3"/>
    <m/>
    <m/>
    <m/>
    <m/>
    <n v="4"/>
    <n v="1"/>
    <n v="1"/>
    <n v="1"/>
    <n v="4"/>
    <n v="3"/>
    <n v="4"/>
    <n v="1"/>
    <x v="4"/>
    <n v="4"/>
    <n v="4"/>
    <n v="4"/>
    <n v="4"/>
    <n v="4"/>
    <n v="4"/>
    <n v="4"/>
    <s v="NO"/>
    <n v="4"/>
    <m/>
    <x v="3"/>
    <x v="1"/>
    <x v="0"/>
    <x v="0"/>
    <n v="4"/>
    <x v="0"/>
    <m/>
    <s v="SI"/>
    <s v="NO"/>
    <x v="3"/>
    <m/>
    <x v="1"/>
    <x v="2"/>
    <m/>
    <n v="4"/>
    <n v="4"/>
    <m/>
    <m/>
    <d v="2018-02-09T13:34:22"/>
    <s v="10.150.1.152"/>
  </r>
  <r>
    <x v="6"/>
    <s v="Ciencias Sociales"/>
    <n v="3"/>
    <n v="795"/>
    <m/>
    <m/>
    <n v="1"/>
    <n v="9"/>
    <m/>
    <n v="3"/>
    <n v="1"/>
    <m/>
    <m/>
    <m/>
    <m/>
    <m/>
    <m/>
    <m/>
    <n v="4"/>
    <n v="4"/>
    <n v="4"/>
    <n v="4"/>
    <m/>
    <n v="2"/>
    <m/>
    <m/>
    <m/>
    <m/>
    <m/>
    <n v="1"/>
    <n v="2"/>
    <n v="2"/>
    <n v="3"/>
    <n v="4"/>
    <n v="4"/>
    <n v="5"/>
    <n v="4"/>
    <x v="1"/>
    <n v="3"/>
    <n v="3"/>
    <n v="3"/>
    <n v="4"/>
    <n v="3"/>
    <n v="3"/>
    <n v="4"/>
    <s v="NO"/>
    <n v="3"/>
    <m/>
    <x v="0"/>
    <x v="2"/>
    <x v="1"/>
    <x v="2"/>
    <n v="3"/>
    <x v="2"/>
    <m/>
    <s v="NO"/>
    <s v="NO"/>
    <x v="1"/>
    <m/>
    <x v="0"/>
    <x v="2"/>
    <m/>
    <n v="4"/>
    <n v="3"/>
    <m/>
    <m/>
    <d v="2018-02-09T13:34:47"/>
    <s v="10.150.1.151"/>
  </r>
  <r>
    <x v="4"/>
    <s v="Humanidades"/>
    <n v="1"/>
    <n v="796"/>
    <m/>
    <m/>
    <n v="1"/>
    <n v="12"/>
    <m/>
    <n v="3"/>
    <n v="4"/>
    <m/>
    <n v="12"/>
    <m/>
    <m/>
    <m/>
    <m/>
    <m/>
    <n v="2"/>
    <n v="3"/>
    <n v="4"/>
    <n v="2"/>
    <m/>
    <n v="2"/>
    <n v="3"/>
    <n v="4"/>
    <m/>
    <m/>
    <m/>
    <n v="3"/>
    <n v="2"/>
    <n v="3"/>
    <n v="1"/>
    <n v="5"/>
    <n v="5"/>
    <n v="5"/>
    <n v="2"/>
    <x v="4"/>
    <n v="4"/>
    <n v="4"/>
    <n v="3"/>
    <n v="4"/>
    <n v="4"/>
    <n v="4"/>
    <n v="4"/>
    <s v="NO"/>
    <n v="3"/>
    <m/>
    <x v="3"/>
    <x v="3"/>
    <x v="0"/>
    <x v="1"/>
    <n v="5"/>
    <x v="3"/>
    <m/>
    <s v="NO"/>
    <s v="NO"/>
    <x v="1"/>
    <m/>
    <x v="1"/>
    <x v="2"/>
    <m/>
    <n v="4"/>
    <m/>
    <m/>
    <m/>
    <d v="2018-02-09T13:34:55"/>
    <s v="10.150.1.151"/>
  </r>
  <r>
    <x v="24"/>
    <s v="Ciencias de la Salud"/>
    <n v="4"/>
    <n v="797"/>
    <m/>
    <m/>
    <n v="1"/>
    <n v="13"/>
    <m/>
    <n v="5"/>
    <n v="1"/>
    <m/>
    <n v="18"/>
    <n v="13"/>
    <n v="29"/>
    <m/>
    <m/>
    <m/>
    <n v="1"/>
    <n v="3"/>
    <n v="1"/>
    <n v="3"/>
    <m/>
    <n v="2"/>
    <n v="3"/>
    <m/>
    <m/>
    <m/>
    <m/>
    <n v="2"/>
    <n v="1"/>
    <n v="1"/>
    <n v="2"/>
    <n v="4"/>
    <n v="1"/>
    <n v="4"/>
    <n v="1"/>
    <x v="6"/>
    <n v="3"/>
    <n v="4"/>
    <n v="4"/>
    <n v="4"/>
    <n v="4"/>
    <n v="3"/>
    <n v="3"/>
    <s v="NO"/>
    <n v="3"/>
    <m/>
    <x v="1"/>
    <x v="2"/>
    <x v="0"/>
    <x v="1"/>
    <n v="5"/>
    <x v="0"/>
    <m/>
    <s v="NO"/>
    <s v="NO"/>
    <x v="1"/>
    <m/>
    <x v="2"/>
    <x v="1"/>
    <m/>
    <m/>
    <n v="3"/>
    <m/>
    <m/>
    <d v="2018-02-09T13:35:14"/>
    <s v="10.150.1.151"/>
  </r>
  <r>
    <x v="20"/>
    <s v="Ciencias de la Salud"/>
    <n v="4"/>
    <n v="798"/>
    <m/>
    <m/>
    <n v="3"/>
    <n v="20"/>
    <m/>
    <n v="3"/>
    <n v="4"/>
    <m/>
    <n v="20"/>
    <m/>
    <m/>
    <m/>
    <m/>
    <m/>
    <n v="5"/>
    <n v="5"/>
    <n v="5"/>
    <n v="3"/>
    <m/>
    <m/>
    <n v="3"/>
    <m/>
    <m/>
    <m/>
    <m/>
    <n v="2"/>
    <n v="5"/>
    <n v="5"/>
    <n v="3"/>
    <n v="1"/>
    <n v="2"/>
    <n v="1"/>
    <n v="3"/>
    <x v="1"/>
    <n v="4"/>
    <n v="4"/>
    <n v="5"/>
    <n v="5"/>
    <n v="3"/>
    <n v="3"/>
    <n v="4"/>
    <s v="NO"/>
    <n v="5"/>
    <m/>
    <x v="1"/>
    <x v="2"/>
    <x v="1"/>
    <x v="2"/>
    <n v="3"/>
    <x v="5"/>
    <m/>
    <s v="SI"/>
    <s v="SI"/>
    <x v="5"/>
    <m/>
    <x v="2"/>
    <x v="1"/>
    <m/>
    <n v="4"/>
    <m/>
    <m/>
    <m/>
    <d v="2018-02-09T13:35:20"/>
    <s v="10.150.1.152"/>
  </r>
  <r>
    <x v="19"/>
    <s v="Ciencias Sociales"/>
    <n v="3"/>
    <n v="799"/>
    <m/>
    <m/>
    <n v="1"/>
    <n v="5"/>
    <m/>
    <n v="4"/>
    <n v="3"/>
    <m/>
    <n v="5"/>
    <n v="29"/>
    <m/>
    <m/>
    <m/>
    <m/>
    <n v="2"/>
    <n v="4"/>
    <n v="4"/>
    <n v="3"/>
    <m/>
    <n v="2"/>
    <m/>
    <m/>
    <m/>
    <m/>
    <m/>
    <n v="4"/>
    <n v="1"/>
    <n v="1"/>
    <n v="3"/>
    <n v="5"/>
    <n v="3"/>
    <n v="5"/>
    <n v="2"/>
    <x v="1"/>
    <n v="5"/>
    <n v="4"/>
    <n v="4"/>
    <n v="5"/>
    <n v="5"/>
    <n v="4"/>
    <n v="4"/>
    <s v="NO"/>
    <n v="3"/>
    <m/>
    <x v="1"/>
    <x v="0"/>
    <x v="0"/>
    <x v="0"/>
    <n v="3"/>
    <x v="0"/>
    <m/>
    <s v="SI"/>
    <s v="NO"/>
    <x v="1"/>
    <m/>
    <x v="1"/>
    <x v="1"/>
    <m/>
    <n v="3"/>
    <n v="4"/>
    <m/>
    <s v="El silencio brilla por su ausencia en la Biblioteca fe ciencias económicas, y los horarios no sólo de esta facultad si no de todas así como la Zambrano es sencillamente ridículo"/>
    <d v="2018-02-09T13:35:25"/>
    <s v="10.150.1.152"/>
  </r>
  <r>
    <x v="5"/>
    <s v="Ciencias Sociales"/>
    <n v="3"/>
    <n v="800"/>
    <m/>
    <m/>
    <n v="1"/>
    <n v="4"/>
    <m/>
    <n v="3"/>
    <n v="1"/>
    <m/>
    <n v="4"/>
    <n v="29"/>
    <m/>
    <m/>
    <m/>
    <m/>
    <n v="5"/>
    <n v="4"/>
    <n v="4"/>
    <n v="3"/>
    <m/>
    <n v="2"/>
    <m/>
    <m/>
    <m/>
    <m/>
    <m/>
    <n v="3"/>
    <n v="2"/>
    <n v="3"/>
    <n v="5"/>
    <n v="4"/>
    <n v="5"/>
    <n v="4"/>
    <n v="2"/>
    <x v="4"/>
    <n v="2"/>
    <n v="5"/>
    <n v="4"/>
    <n v="5"/>
    <n v="4"/>
    <n v="3"/>
    <n v="3"/>
    <s v="NO"/>
    <n v="3"/>
    <m/>
    <x v="1"/>
    <x v="2"/>
    <x v="3"/>
    <x v="1"/>
    <n v="5"/>
    <x v="0"/>
    <m/>
    <s v="NO"/>
    <s v="NO"/>
    <x v="1"/>
    <m/>
    <x v="2"/>
    <x v="1"/>
    <m/>
    <n v="4"/>
    <m/>
    <m/>
    <m/>
    <d v="2018-02-09T13:35:38"/>
    <s v="10.150.1.151"/>
  </r>
  <r>
    <x v="22"/>
    <s v="Humanidades"/>
    <n v="1"/>
    <n v="801"/>
    <m/>
    <m/>
    <n v="1"/>
    <n v="1"/>
    <m/>
    <n v="4"/>
    <n v="3"/>
    <m/>
    <n v="1"/>
    <n v="29"/>
    <m/>
    <m/>
    <m/>
    <m/>
    <m/>
    <n v="5"/>
    <n v="5"/>
    <n v="5"/>
    <m/>
    <m/>
    <n v="3"/>
    <m/>
    <m/>
    <m/>
    <m/>
    <n v="4"/>
    <n v="1"/>
    <n v="2"/>
    <n v="4"/>
    <n v="5"/>
    <n v="5"/>
    <n v="5"/>
    <n v="1"/>
    <x v="1"/>
    <n v="4"/>
    <n v="5"/>
    <n v="5"/>
    <n v="5"/>
    <n v="5"/>
    <n v="5"/>
    <n v="4"/>
    <s v="SI"/>
    <n v="5"/>
    <m/>
    <x v="1"/>
    <x v="3"/>
    <x v="3"/>
    <x v="1"/>
    <n v="5"/>
    <x v="3"/>
    <m/>
    <s v="SI"/>
    <s v="NO"/>
    <x v="1"/>
    <m/>
    <x v="2"/>
    <x v="1"/>
    <m/>
    <n v="4"/>
    <n v="4"/>
    <m/>
    <m/>
    <d v="2018-02-09T13:35:59"/>
    <s v="10.150.1.152"/>
  </r>
  <r>
    <x v="7"/>
    <s v="Humanidades"/>
    <n v="1"/>
    <n v="802"/>
    <m/>
    <m/>
    <n v="2"/>
    <n v="14"/>
    <m/>
    <n v="3"/>
    <n v="4"/>
    <m/>
    <n v="15"/>
    <n v="14"/>
    <n v="15"/>
    <m/>
    <m/>
    <m/>
    <n v="3"/>
    <n v="4"/>
    <n v="3"/>
    <n v="3"/>
    <n v="1"/>
    <m/>
    <m/>
    <m/>
    <m/>
    <m/>
    <m/>
    <n v="5"/>
    <n v="2"/>
    <n v="3"/>
    <n v="4"/>
    <n v="4"/>
    <n v="3"/>
    <n v="3"/>
    <n v="2"/>
    <x v="1"/>
    <n v="4"/>
    <n v="4"/>
    <n v="4"/>
    <n v="4"/>
    <n v="4"/>
    <n v="3"/>
    <n v="4"/>
    <s v="SI"/>
    <n v="4"/>
    <m/>
    <x v="3"/>
    <x v="0"/>
    <x v="0"/>
    <x v="0"/>
    <n v="4"/>
    <x v="0"/>
    <m/>
    <s v="SI"/>
    <s v="NO"/>
    <x v="1"/>
    <m/>
    <x v="1"/>
    <x v="0"/>
    <m/>
    <n v="4"/>
    <n v="4"/>
    <m/>
    <m/>
    <d v="2018-02-09T13:36:12"/>
    <s v="10.150.1.152"/>
  </r>
  <r>
    <x v="3"/>
    <s v="Ciencias Sociales"/>
    <n v="3"/>
    <n v="803"/>
    <m/>
    <m/>
    <n v="1"/>
    <n v="11"/>
    <m/>
    <n v="4"/>
    <n v="4"/>
    <m/>
    <n v="29"/>
    <n v="11"/>
    <m/>
    <m/>
    <m/>
    <m/>
    <n v="4"/>
    <n v="4"/>
    <n v="4"/>
    <n v="4"/>
    <m/>
    <n v="2"/>
    <m/>
    <m/>
    <m/>
    <m/>
    <m/>
    <n v="5"/>
    <n v="3"/>
    <n v="5"/>
    <n v="3"/>
    <n v="5"/>
    <n v="5"/>
    <n v="5"/>
    <n v="3"/>
    <x v="1"/>
    <n v="4"/>
    <n v="5"/>
    <n v="5"/>
    <n v="5"/>
    <n v="5"/>
    <n v="4"/>
    <n v="4"/>
    <s v="SI"/>
    <n v="5"/>
    <m/>
    <x v="1"/>
    <x v="3"/>
    <x v="0"/>
    <x v="1"/>
    <n v="5"/>
    <x v="3"/>
    <m/>
    <s v="SI"/>
    <s v="NO"/>
    <x v="1"/>
    <m/>
    <x v="3"/>
    <x v="3"/>
    <m/>
    <n v="5"/>
    <n v="5"/>
    <m/>
    <m/>
    <d v="2018-02-09T13:36:16"/>
    <s v="10.150.1.151"/>
  </r>
  <r>
    <x v="4"/>
    <s v="Humanidades"/>
    <n v="1"/>
    <n v="804"/>
    <m/>
    <m/>
    <n v="2"/>
    <n v="12"/>
    <m/>
    <n v="4"/>
    <n v="4"/>
    <m/>
    <n v="12"/>
    <n v="20"/>
    <n v="26"/>
    <m/>
    <m/>
    <m/>
    <n v="4"/>
    <n v="4"/>
    <n v="4"/>
    <n v="3"/>
    <n v="1"/>
    <m/>
    <m/>
    <m/>
    <m/>
    <m/>
    <m/>
    <n v="4"/>
    <n v="4"/>
    <n v="2"/>
    <n v="3"/>
    <n v="3"/>
    <n v="4"/>
    <n v="3"/>
    <n v="3"/>
    <x v="3"/>
    <n v="3"/>
    <n v="4"/>
    <n v="4"/>
    <n v="3"/>
    <n v="4"/>
    <n v="3"/>
    <n v="3"/>
    <s v="SI"/>
    <n v="4"/>
    <m/>
    <x v="0"/>
    <x v="0"/>
    <x v="0"/>
    <x v="0"/>
    <n v="4"/>
    <x v="0"/>
    <m/>
    <s v="SI"/>
    <s v="SI"/>
    <x v="4"/>
    <m/>
    <x v="0"/>
    <x v="4"/>
    <m/>
    <n v="4"/>
    <n v="3"/>
    <m/>
    <s v="Muchos ejemplares sobre la temática del autismo o el bullying, por ejemplo, no están en la biblioteca de la Facultad de Educación y tengo que desplazarme hasta Somosaguas (Psicología y Trabajo social) a por ellos. Por otra parte, el acceso a los test y la penalización que se plantea por el retraso me parecen inadecuados. Por último, hay libros y manuales que llevan un retraso en la devolución de uno o dos años y a los que es imposible tener acceso.&lt;br&gt;"/>
    <d v="2018-02-09T13:36:17"/>
    <s v="10.150.1.152"/>
  </r>
  <r>
    <x v="5"/>
    <s v="Ciencias Sociales"/>
    <n v="3"/>
    <n v="805"/>
    <m/>
    <m/>
    <n v="2"/>
    <n v="4"/>
    <m/>
    <n v="4"/>
    <n v="1"/>
    <m/>
    <n v="4"/>
    <n v="16"/>
    <m/>
    <m/>
    <m/>
    <m/>
    <n v="5"/>
    <n v="5"/>
    <n v="4"/>
    <n v="3"/>
    <m/>
    <m/>
    <n v="3"/>
    <m/>
    <m/>
    <m/>
    <m/>
    <n v="4"/>
    <n v="2"/>
    <n v="1"/>
    <n v="4"/>
    <n v="5"/>
    <n v="4"/>
    <n v="3"/>
    <n v="4"/>
    <x v="1"/>
    <n v="4"/>
    <n v="4"/>
    <n v="3"/>
    <n v="4"/>
    <n v="4"/>
    <n v="3"/>
    <n v="4"/>
    <s v="NO"/>
    <n v="3"/>
    <m/>
    <x v="1"/>
    <x v="0"/>
    <x v="0"/>
    <x v="1"/>
    <n v="5"/>
    <x v="2"/>
    <m/>
    <s v="NO"/>
    <s v="NO"/>
    <x v="1"/>
    <m/>
    <x v="1"/>
    <x v="3"/>
    <m/>
    <n v="4"/>
    <n v="4"/>
    <m/>
    <s v="No sabía que existían"/>
    <d v="2018-02-09T13:36:36"/>
    <s v="10.150.1.152"/>
  </r>
  <r>
    <x v="12"/>
    <s v="Ciencias Experimentales"/>
    <n v="2"/>
    <n v="806"/>
    <m/>
    <m/>
    <n v="1"/>
    <n v="6"/>
    <m/>
    <n v="2"/>
    <n v="2"/>
    <m/>
    <n v="6"/>
    <n v="29"/>
    <m/>
    <m/>
    <m/>
    <m/>
    <n v="5"/>
    <n v="4"/>
    <n v="5"/>
    <n v="3"/>
    <n v="1"/>
    <m/>
    <m/>
    <m/>
    <m/>
    <m/>
    <m/>
    <n v="3"/>
    <n v="2"/>
    <n v="3"/>
    <n v="4"/>
    <n v="5"/>
    <n v="5"/>
    <n v="5"/>
    <n v="4"/>
    <x v="4"/>
    <n v="4"/>
    <n v="4"/>
    <n v="4"/>
    <n v="4"/>
    <n v="5"/>
    <n v="4"/>
    <n v="5"/>
    <s v="NO"/>
    <n v="4"/>
    <m/>
    <x v="1"/>
    <x v="3"/>
    <x v="0"/>
    <x v="1"/>
    <n v="5"/>
    <x v="3"/>
    <m/>
    <s v="NO"/>
    <s v="NO"/>
    <x v="1"/>
    <m/>
    <x v="1"/>
    <x v="2"/>
    <m/>
    <n v="5"/>
    <n v="5"/>
    <m/>
    <m/>
    <d v="2018-02-09T13:36:55"/>
    <s v="10.150.1.151"/>
  </r>
  <r>
    <x v="15"/>
    <s v="Ciencias Experimentales"/>
    <n v="2"/>
    <n v="807"/>
    <m/>
    <m/>
    <n v="1"/>
    <n v="23"/>
    <m/>
    <n v="3"/>
    <n v="3"/>
    <m/>
    <n v="23"/>
    <m/>
    <m/>
    <m/>
    <m/>
    <m/>
    <n v="4"/>
    <n v="5"/>
    <n v="4"/>
    <n v="4"/>
    <n v="1"/>
    <m/>
    <m/>
    <m/>
    <m/>
    <m/>
    <m/>
    <n v="3"/>
    <n v="1"/>
    <n v="2"/>
    <n v="1"/>
    <n v="5"/>
    <n v="4"/>
    <n v="5"/>
    <n v="1"/>
    <x v="1"/>
    <n v="3"/>
    <n v="2"/>
    <n v="3"/>
    <n v="5"/>
    <n v="4"/>
    <n v="3"/>
    <n v="3"/>
    <s v="NO"/>
    <n v="4"/>
    <m/>
    <x v="1"/>
    <x v="3"/>
    <x v="0"/>
    <x v="1"/>
    <n v="5"/>
    <x v="3"/>
    <m/>
    <s v="NO"/>
    <s v="NO"/>
    <x v="1"/>
    <m/>
    <x v="2"/>
    <x v="1"/>
    <m/>
    <n v="4"/>
    <n v="3"/>
    <m/>
    <m/>
    <d v="2018-02-09T13:36:57"/>
    <s v="10.150.1.151"/>
  </r>
  <r>
    <x v="7"/>
    <s v="Humanidades"/>
    <n v="1"/>
    <n v="808"/>
    <m/>
    <m/>
    <n v="1"/>
    <n v="14"/>
    <m/>
    <n v="3"/>
    <n v="3"/>
    <m/>
    <n v="29"/>
    <n v="14"/>
    <n v="16"/>
    <m/>
    <m/>
    <m/>
    <n v="4"/>
    <n v="5"/>
    <n v="5"/>
    <n v="4"/>
    <m/>
    <m/>
    <m/>
    <m/>
    <m/>
    <m/>
    <m/>
    <n v="4"/>
    <n v="4"/>
    <n v="4"/>
    <n v="4"/>
    <n v="4"/>
    <n v="4"/>
    <n v="4"/>
    <n v="4"/>
    <x v="1"/>
    <n v="4"/>
    <n v="4"/>
    <n v="4"/>
    <n v="5"/>
    <n v="5"/>
    <n v="4"/>
    <n v="4"/>
    <s v="SI"/>
    <n v="4"/>
    <m/>
    <x v="1"/>
    <x v="3"/>
    <x v="3"/>
    <x v="1"/>
    <n v="5"/>
    <x v="3"/>
    <m/>
    <s v="NO"/>
    <s v="NO"/>
    <x v="1"/>
    <m/>
    <x v="2"/>
    <x v="1"/>
    <m/>
    <n v="4"/>
    <n v="4"/>
    <m/>
    <m/>
    <d v="2018-02-09T13:37:02"/>
    <s v="10.150.1.151"/>
  </r>
  <r>
    <x v="19"/>
    <s v="Ciencias Sociales"/>
    <n v="3"/>
    <n v="809"/>
    <m/>
    <m/>
    <n v="1"/>
    <n v="5"/>
    <m/>
    <n v="3"/>
    <n v="2"/>
    <m/>
    <n v="8"/>
    <n v="5"/>
    <m/>
    <m/>
    <m/>
    <m/>
    <n v="3"/>
    <n v="2"/>
    <n v="3"/>
    <n v="3"/>
    <n v="1"/>
    <m/>
    <n v="3"/>
    <m/>
    <m/>
    <m/>
    <m/>
    <n v="1"/>
    <n v="1"/>
    <n v="1"/>
    <n v="3"/>
    <n v="5"/>
    <n v="3"/>
    <n v="4"/>
    <n v="2"/>
    <x v="4"/>
    <n v="2"/>
    <n v="5"/>
    <n v="2"/>
    <n v="3"/>
    <n v="2"/>
    <n v="4"/>
    <n v="4"/>
    <s v="NO"/>
    <n v="2"/>
    <m/>
    <x v="3"/>
    <x v="1"/>
    <x v="0"/>
    <x v="1"/>
    <n v="3"/>
    <x v="0"/>
    <m/>
    <s v="SI"/>
    <s v="SI"/>
    <x v="3"/>
    <m/>
    <x v="1"/>
    <x v="1"/>
    <m/>
    <n v="3"/>
    <n v="3"/>
    <m/>
    <s v="Para los alumnos de doble grado en facultades distintas como es el de &quot;Economía-Matemáticas y Estadística&quot; daría plazos mayores de devolución porque no siempre es posible estar en la facultad, por ejemplo, de mates en el campus de Ciudad Universitaria y tener que ir a devolver un libro en el Campus de Somosaguas."/>
    <d v="2018-02-09T13:37:09"/>
    <s v="10.150.1.152"/>
  </r>
  <r>
    <x v="5"/>
    <s v="Ciencias Sociales"/>
    <n v="3"/>
    <n v="810"/>
    <m/>
    <m/>
    <n v="1"/>
    <n v="4"/>
    <m/>
    <n v="4"/>
    <n v="4"/>
    <m/>
    <n v="4"/>
    <n v="29"/>
    <m/>
    <s v="Biblioteca municipal"/>
    <m/>
    <m/>
    <n v="4"/>
    <n v="4"/>
    <n v="3"/>
    <n v="2"/>
    <m/>
    <n v="2"/>
    <n v="3"/>
    <n v="4"/>
    <m/>
    <m/>
    <m/>
    <n v="2"/>
    <n v="1"/>
    <n v="2"/>
    <n v="4"/>
    <n v="5"/>
    <n v="4"/>
    <n v="5"/>
    <n v="1"/>
    <x v="4"/>
    <n v="3"/>
    <n v="4"/>
    <n v="3"/>
    <n v="1"/>
    <n v="4"/>
    <n v="1"/>
    <n v="5"/>
    <s v="NO"/>
    <n v="4"/>
    <m/>
    <x v="5"/>
    <x v="0"/>
    <x v="1"/>
    <x v="1"/>
    <n v="5"/>
    <x v="3"/>
    <m/>
    <s v="NO"/>
    <s v="NO"/>
    <x v="1"/>
    <m/>
    <x v="5"/>
    <x v="5"/>
    <m/>
    <n v="4"/>
    <n v="3"/>
    <m/>
    <m/>
    <d v="2018-02-09T13:38:06"/>
    <s v="10.150.1.152"/>
  </r>
  <r>
    <x v="26"/>
    <s v="Ciencias Experimentales"/>
    <n v="2"/>
    <n v="811"/>
    <m/>
    <m/>
    <n v="1"/>
    <n v="7"/>
    <m/>
    <n v="4"/>
    <n v="3"/>
    <m/>
    <n v="7"/>
    <n v="29"/>
    <m/>
    <m/>
    <m/>
    <m/>
    <n v="5"/>
    <n v="5"/>
    <n v="5"/>
    <n v="5"/>
    <n v="1"/>
    <n v="2"/>
    <m/>
    <m/>
    <m/>
    <m/>
    <m/>
    <n v="2"/>
    <n v="3"/>
    <n v="1"/>
    <n v="1"/>
    <n v="5"/>
    <n v="5"/>
    <n v="5"/>
    <n v="1"/>
    <x v="4"/>
    <n v="4"/>
    <n v="4"/>
    <n v="5"/>
    <n v="5"/>
    <n v="5"/>
    <n v="4"/>
    <n v="5"/>
    <s v="SI"/>
    <n v="5"/>
    <m/>
    <x v="1"/>
    <x v="2"/>
    <x v="0"/>
    <x v="1"/>
    <n v="5"/>
    <x v="3"/>
    <m/>
    <s v="NO"/>
    <s v="NO"/>
    <x v="1"/>
    <m/>
    <x v="2"/>
    <x v="2"/>
    <m/>
    <n v="5"/>
    <n v="3"/>
    <m/>
    <m/>
    <d v="2018-02-09T13:38:19"/>
    <s v="10.150.1.151"/>
  </r>
  <r>
    <x v="1"/>
    <s v="Ciencias de la Salud"/>
    <n v="4"/>
    <n v="812"/>
    <m/>
    <m/>
    <n v="1"/>
    <n v="18"/>
    <m/>
    <n v="3"/>
    <n v="1"/>
    <m/>
    <n v="18"/>
    <n v="20"/>
    <n v="29"/>
    <s v="Biblioteca de Boadilla del Monte"/>
    <m/>
    <m/>
    <n v="3"/>
    <n v="4"/>
    <n v="3"/>
    <n v="3"/>
    <m/>
    <n v="2"/>
    <m/>
    <m/>
    <m/>
    <m/>
    <m/>
    <n v="4"/>
    <n v="1"/>
    <n v="1"/>
    <n v="2"/>
    <n v="4"/>
    <n v="2"/>
    <n v="4"/>
    <n v="1"/>
    <x v="1"/>
    <n v="5"/>
    <n v="4"/>
    <n v="3"/>
    <n v="5"/>
    <n v="4"/>
    <n v="3"/>
    <n v="4"/>
    <s v="NO"/>
    <n v="4"/>
    <m/>
    <x v="1"/>
    <x v="0"/>
    <x v="3"/>
    <x v="1"/>
    <n v="5"/>
    <x v="3"/>
    <m/>
    <s v="NO"/>
    <s v="SI"/>
    <x v="3"/>
    <m/>
    <x v="2"/>
    <x v="1"/>
    <m/>
    <n v="4"/>
    <n v="4"/>
    <m/>
    <m/>
    <d v="2018-02-09T13:38:24"/>
    <s v="10.150.1.152"/>
  </r>
  <r>
    <x v="17"/>
    <s v="Ciencias Experimentales"/>
    <n v="2"/>
    <n v="813"/>
    <m/>
    <m/>
    <n v="2"/>
    <n v="2"/>
    <m/>
    <n v="4"/>
    <n v="3"/>
    <m/>
    <n v="2"/>
    <n v="29"/>
    <m/>
    <m/>
    <m/>
    <m/>
    <n v="5"/>
    <n v="4"/>
    <n v="5"/>
    <n v="4"/>
    <n v="1"/>
    <n v="2"/>
    <m/>
    <m/>
    <m/>
    <m/>
    <m/>
    <n v="4"/>
    <n v="5"/>
    <n v="5"/>
    <n v="4"/>
    <n v="5"/>
    <n v="5"/>
    <n v="5"/>
    <n v="5"/>
    <x v="5"/>
    <n v="5"/>
    <n v="5"/>
    <n v="5"/>
    <n v="5"/>
    <n v="5"/>
    <n v="5"/>
    <n v="5"/>
    <s v="NO"/>
    <n v="5"/>
    <m/>
    <x v="1"/>
    <x v="3"/>
    <x v="3"/>
    <x v="1"/>
    <n v="5"/>
    <x v="3"/>
    <m/>
    <s v="SI"/>
    <s v="SI"/>
    <x v="4"/>
    <m/>
    <x v="2"/>
    <x v="2"/>
    <m/>
    <n v="4"/>
    <n v="4"/>
    <m/>
    <m/>
    <d v="2018-02-09T13:38:56"/>
    <s v="10.150.1.151"/>
  </r>
  <r>
    <x v="10"/>
    <s v="Ciencias de la Salud"/>
    <n v="4"/>
    <n v="814"/>
    <m/>
    <m/>
    <n v="4"/>
    <n v="21"/>
    <m/>
    <n v="3"/>
    <n v="3"/>
    <m/>
    <n v="21"/>
    <n v="29"/>
    <n v="16"/>
    <m/>
    <m/>
    <m/>
    <n v="5"/>
    <n v="5"/>
    <n v="4"/>
    <n v="3"/>
    <n v="1"/>
    <m/>
    <m/>
    <m/>
    <m/>
    <m/>
    <m/>
    <n v="4"/>
    <n v="2"/>
    <n v="2"/>
    <n v="5"/>
    <n v="2"/>
    <n v="4"/>
    <n v="4"/>
    <n v="4"/>
    <x v="1"/>
    <n v="4"/>
    <n v="4"/>
    <n v="3"/>
    <n v="3"/>
    <n v="5"/>
    <n v="3"/>
    <n v="4"/>
    <s v="NO"/>
    <n v="3"/>
    <m/>
    <x v="1"/>
    <x v="3"/>
    <x v="3"/>
    <x v="1"/>
    <n v="5"/>
    <x v="3"/>
    <m/>
    <s v="SI"/>
    <s v="NO"/>
    <x v="3"/>
    <m/>
    <x v="1"/>
    <x v="0"/>
    <m/>
    <n v="4"/>
    <n v="4"/>
    <m/>
    <m/>
    <d v="2018-02-09T13:38:57"/>
    <s v="10.150.1.151"/>
  </r>
  <r>
    <x v="6"/>
    <s v="Ciencias Sociales"/>
    <n v="3"/>
    <n v="815"/>
    <m/>
    <m/>
    <n v="1"/>
    <n v="9"/>
    <m/>
    <n v="4"/>
    <n v="2"/>
    <m/>
    <n v="9"/>
    <n v="26"/>
    <n v="5"/>
    <m/>
    <m/>
    <m/>
    <n v="4"/>
    <n v="4"/>
    <n v="4"/>
    <n v="3"/>
    <n v="1"/>
    <m/>
    <m/>
    <m/>
    <m/>
    <m/>
    <m/>
    <n v="5"/>
    <n v="1"/>
    <n v="1"/>
    <n v="2"/>
    <n v="5"/>
    <n v="5"/>
    <n v="4"/>
    <n v="2"/>
    <x v="1"/>
    <n v="3"/>
    <n v="4"/>
    <n v="3"/>
    <n v="5"/>
    <n v="4"/>
    <n v="3"/>
    <n v="4"/>
    <s v="NO"/>
    <n v="4"/>
    <m/>
    <x v="1"/>
    <x v="0"/>
    <x v="0"/>
    <x v="1"/>
    <n v="5"/>
    <x v="3"/>
    <m/>
    <s v="NO"/>
    <s v="NO"/>
    <x v="1"/>
    <m/>
    <x v="2"/>
    <x v="1"/>
    <m/>
    <n v="4"/>
    <n v="4"/>
    <m/>
    <m/>
    <d v="2018-02-09T13:39:18"/>
    <s v="10.150.1.151"/>
  </r>
  <r>
    <x v="5"/>
    <s v="Ciencias Sociales"/>
    <n v="3"/>
    <n v="817"/>
    <m/>
    <m/>
    <n v="3"/>
    <n v="4"/>
    <m/>
    <n v="4"/>
    <n v="4"/>
    <m/>
    <n v="4"/>
    <n v="19"/>
    <n v="14"/>
    <s v="La biblioteca de Artes y Humanidades de la universidad Carlos III de Madrid."/>
    <m/>
    <m/>
    <n v="5"/>
    <n v="5"/>
    <n v="4"/>
    <n v="5"/>
    <m/>
    <m/>
    <n v="3"/>
    <m/>
    <m/>
    <m/>
    <m/>
    <n v="4"/>
    <n v="4"/>
    <n v="4"/>
    <n v="3"/>
    <n v="2"/>
    <n v="2"/>
    <n v="3"/>
    <n v="3"/>
    <x v="3"/>
    <n v="5"/>
    <n v="5"/>
    <n v="4"/>
    <n v="5"/>
    <n v="4"/>
    <n v="5"/>
    <n v="4"/>
    <s v="SI"/>
    <n v="4"/>
    <m/>
    <x v="1"/>
    <x v="3"/>
    <x v="3"/>
    <x v="1"/>
    <n v="5"/>
    <x v="3"/>
    <m/>
    <s v="SI"/>
    <s v="NO"/>
    <x v="1"/>
    <m/>
    <x v="2"/>
    <x v="1"/>
    <m/>
    <n v="5"/>
    <n v="4"/>
    <m/>
    <m/>
    <d v="2018-02-09T13:39:53"/>
    <s v="10.150.1.151"/>
  </r>
  <r>
    <x v="1"/>
    <s v="Ciencias de la Salud"/>
    <n v="4"/>
    <n v="818"/>
    <m/>
    <m/>
    <n v="2"/>
    <n v="18"/>
    <m/>
    <n v="4"/>
    <n v="3"/>
    <m/>
    <n v="18"/>
    <m/>
    <m/>
    <s v="La casa Encendida, Universidad Politécnica "/>
    <m/>
    <m/>
    <n v="5"/>
    <n v="4"/>
    <n v="4"/>
    <n v="4"/>
    <n v="1"/>
    <m/>
    <m/>
    <m/>
    <m/>
    <m/>
    <m/>
    <n v="1"/>
    <n v="1"/>
    <n v="2"/>
    <n v="3"/>
    <n v="4"/>
    <n v="5"/>
    <n v="5"/>
    <n v="5"/>
    <x v="3"/>
    <n v="3"/>
    <n v="3"/>
    <n v="3"/>
    <n v="1"/>
    <n v="3"/>
    <n v="3"/>
    <n v="3"/>
    <s v="NO"/>
    <n v="3"/>
    <m/>
    <x v="0"/>
    <x v="5"/>
    <x v="4"/>
    <x v="3"/>
    <m/>
    <x v="4"/>
    <m/>
    <s v="SI"/>
    <s v="SI"/>
    <x v="3"/>
    <m/>
    <x v="4"/>
    <x v="2"/>
    <m/>
    <n v="4"/>
    <m/>
    <m/>
    <s v="Me hubiera gustado que me hubieran facilitado información sobre la biblioteca de Medicina, en cuestión de accesibilidad para personas con discapacidad. Además de obtener respuesta negativa, se demoró mucho la contestación.&lt;br&gt;Además, sin querer tener ningún tipo de interés para querer mejor la accesibilidad basándose en el argumento de: &quot;es un edificio histórico&quot;. &lt;br&gt;La accesibilidad de personas con cualquier discapacidad es un derecho, por encima de cualquier cosa."/>
    <d v="2018-02-09T13:40:12"/>
    <s v="10.150.1.151"/>
  </r>
  <r>
    <x v="4"/>
    <s v="Humanidades"/>
    <n v="1"/>
    <n v="820"/>
    <m/>
    <m/>
    <n v="1"/>
    <n v="12"/>
    <m/>
    <n v="4"/>
    <n v="4"/>
    <m/>
    <n v="12"/>
    <m/>
    <m/>
    <s v="Biblioteca del ministerio de educación"/>
    <m/>
    <m/>
    <n v="4"/>
    <n v="4"/>
    <n v="5"/>
    <n v="4"/>
    <m/>
    <n v="2"/>
    <n v="3"/>
    <m/>
    <m/>
    <m/>
    <m/>
    <n v="4"/>
    <n v="3"/>
    <n v="3"/>
    <n v="3"/>
    <n v="5"/>
    <n v="4"/>
    <n v="5"/>
    <n v="4"/>
    <x v="1"/>
    <n v="3"/>
    <n v="4"/>
    <n v="3"/>
    <n v="3"/>
    <n v="4"/>
    <n v="3"/>
    <n v="3"/>
    <s v="NO"/>
    <n v="3"/>
    <m/>
    <x v="0"/>
    <x v="1"/>
    <x v="1"/>
    <x v="1"/>
    <n v="3"/>
    <x v="2"/>
    <m/>
    <s v="NO"/>
    <s v="NO"/>
    <x v="1"/>
    <m/>
    <x v="0"/>
    <x v="0"/>
    <m/>
    <n v="4"/>
    <n v="4"/>
    <m/>
    <s v="Ampliar los plazos de devolución de libros o, si nadie lo ha reservado, poder renovarlo más veces."/>
    <d v="2018-02-09T13:40:22"/>
    <s v="10.150.1.152"/>
  </r>
  <r>
    <x v="12"/>
    <s v="Ciencias Experimentales"/>
    <n v="2"/>
    <n v="821"/>
    <m/>
    <m/>
    <n v="1"/>
    <n v="6"/>
    <m/>
    <n v="5"/>
    <n v="4"/>
    <m/>
    <n v="6"/>
    <n v="8"/>
    <n v="29"/>
    <m/>
    <m/>
    <m/>
    <n v="2"/>
    <n v="3"/>
    <n v="3"/>
    <n v="4"/>
    <m/>
    <m/>
    <m/>
    <m/>
    <m/>
    <m/>
    <m/>
    <n v="5"/>
    <n v="5"/>
    <n v="2"/>
    <n v="2"/>
    <n v="5"/>
    <n v="4"/>
    <n v="4"/>
    <n v="1"/>
    <x v="4"/>
    <n v="4"/>
    <n v="5"/>
    <n v="5"/>
    <n v="4"/>
    <n v="4"/>
    <n v="4"/>
    <n v="4"/>
    <s v="NO"/>
    <n v="4"/>
    <m/>
    <x v="0"/>
    <x v="2"/>
    <x v="3"/>
    <x v="0"/>
    <n v="4"/>
    <x v="3"/>
    <m/>
    <s v="NO"/>
    <s v="NO"/>
    <x v="1"/>
    <m/>
    <x v="0"/>
    <x v="4"/>
    <m/>
    <n v="4"/>
    <n v="4"/>
    <m/>
    <s v="Se podría mejorar el servicio de la biblioteca de CC. Físicas si abriese antes de las nueve de la mañana. A esa hora es justo cuando empiezan las clases del turno de mañana y es imposible acuidir por tanto durante la mañana a la biblioteca."/>
    <d v="2018-02-09T13:40:47"/>
    <s v="10.150.1.152"/>
  </r>
  <r>
    <x v="21"/>
    <s v="Ciencias Experimentales"/>
    <n v="2"/>
    <n v="822"/>
    <m/>
    <m/>
    <n v="1"/>
    <n v="17"/>
    <m/>
    <n v="3"/>
    <n v="2"/>
    <m/>
    <n v="17"/>
    <n v="29"/>
    <m/>
    <m/>
    <m/>
    <m/>
    <n v="4"/>
    <n v="3"/>
    <n v="4"/>
    <n v="3"/>
    <n v="1"/>
    <n v="2"/>
    <m/>
    <m/>
    <m/>
    <m/>
    <m/>
    <n v="2"/>
    <n v="1"/>
    <n v="1"/>
    <n v="2"/>
    <n v="4"/>
    <n v="4"/>
    <n v="2"/>
    <n v="1"/>
    <x v="5"/>
    <n v="3"/>
    <n v="4"/>
    <n v="3"/>
    <n v="4"/>
    <n v="4"/>
    <n v="2"/>
    <n v="4"/>
    <s v="SI"/>
    <n v="3"/>
    <m/>
    <x v="3"/>
    <x v="0"/>
    <x v="3"/>
    <x v="0"/>
    <n v="4"/>
    <x v="0"/>
    <m/>
    <s v="SI"/>
    <s v="NO"/>
    <x v="0"/>
    <m/>
    <x v="1"/>
    <x v="1"/>
    <m/>
    <n v="4"/>
    <n v="4"/>
    <m/>
    <m/>
    <d v="2018-02-09T13:40:52"/>
    <s v="10.150.1.151"/>
  </r>
  <r>
    <x v="1"/>
    <s v="Ciencias de la Salud"/>
    <n v="4"/>
    <n v="823"/>
    <m/>
    <m/>
    <n v="1"/>
    <n v="18"/>
    <m/>
    <n v="3"/>
    <n v="4"/>
    <m/>
    <n v="18"/>
    <n v="22"/>
    <m/>
    <m/>
    <m/>
    <m/>
    <n v="5"/>
    <n v="5"/>
    <n v="5"/>
    <n v="5"/>
    <m/>
    <m/>
    <m/>
    <m/>
    <m/>
    <m/>
    <m/>
    <n v="3"/>
    <n v="4"/>
    <n v="4"/>
    <n v="4"/>
    <n v="5"/>
    <n v="5"/>
    <n v="5"/>
    <n v="1"/>
    <x v="4"/>
    <n v="4"/>
    <n v="5"/>
    <n v="4"/>
    <n v="4"/>
    <n v="4"/>
    <n v="5"/>
    <n v="5"/>
    <s v="NO"/>
    <n v="4"/>
    <m/>
    <x v="3"/>
    <x v="3"/>
    <x v="3"/>
    <x v="1"/>
    <n v="5"/>
    <x v="3"/>
    <m/>
    <s v="NO"/>
    <s v="NO"/>
    <x v="1"/>
    <m/>
    <x v="1"/>
    <x v="2"/>
    <m/>
    <n v="5"/>
    <m/>
    <m/>
    <m/>
    <d v="2018-02-09T13:41:18"/>
    <s v="10.150.1.151"/>
  </r>
  <r>
    <x v="4"/>
    <s v="Humanidades"/>
    <n v="1"/>
    <n v="824"/>
    <m/>
    <m/>
    <n v="1"/>
    <n v="12"/>
    <m/>
    <n v="4"/>
    <n v="3"/>
    <m/>
    <n v="12"/>
    <n v="29"/>
    <m/>
    <m/>
    <m/>
    <m/>
    <n v="5"/>
    <n v="5"/>
    <n v="5"/>
    <m/>
    <n v="1"/>
    <m/>
    <m/>
    <m/>
    <m/>
    <m/>
    <m/>
    <n v="4"/>
    <n v="1"/>
    <n v="1"/>
    <n v="3"/>
    <n v="5"/>
    <n v="5"/>
    <n v="5"/>
    <n v="1"/>
    <x v="4"/>
    <n v="4"/>
    <n v="5"/>
    <n v="2"/>
    <n v="5"/>
    <n v="4"/>
    <n v="2"/>
    <n v="4"/>
    <s v="NO"/>
    <n v="5"/>
    <m/>
    <x v="1"/>
    <x v="0"/>
    <x v="3"/>
    <x v="1"/>
    <n v="5"/>
    <x v="3"/>
    <m/>
    <s v="NO"/>
    <s v="NO"/>
    <x v="1"/>
    <m/>
    <x v="2"/>
    <x v="1"/>
    <m/>
    <n v="4"/>
    <m/>
    <m/>
    <m/>
    <d v="2018-02-09T13:41:25"/>
    <s v="10.150.1.152"/>
  </r>
  <r>
    <x v="7"/>
    <s v="Humanidades"/>
    <n v="1"/>
    <n v="825"/>
    <m/>
    <m/>
    <n v="1"/>
    <n v="14"/>
    <m/>
    <n v="4"/>
    <n v="4"/>
    <m/>
    <n v="14"/>
    <n v="29"/>
    <m/>
    <m/>
    <m/>
    <m/>
    <n v="5"/>
    <n v="5"/>
    <n v="5"/>
    <n v="3"/>
    <m/>
    <m/>
    <n v="3"/>
    <m/>
    <m/>
    <m/>
    <m/>
    <n v="4"/>
    <n v="2"/>
    <n v="2"/>
    <n v="3"/>
    <n v="5"/>
    <n v="3"/>
    <n v="5"/>
    <n v="1"/>
    <x v="1"/>
    <n v="5"/>
    <n v="5"/>
    <n v="4"/>
    <n v="5"/>
    <n v="5"/>
    <n v="5"/>
    <n v="4"/>
    <s v="NO"/>
    <n v="4"/>
    <m/>
    <x v="1"/>
    <x v="3"/>
    <x v="0"/>
    <x v="0"/>
    <n v="5"/>
    <x v="3"/>
    <m/>
    <s v="NO"/>
    <s v="NO"/>
    <x v="1"/>
    <m/>
    <x v="1"/>
    <x v="2"/>
    <m/>
    <n v="4"/>
    <n v="4"/>
    <m/>
    <m/>
    <d v="2018-02-09T13:41:26"/>
    <s v="10.150.1.151"/>
  </r>
  <r>
    <x v="7"/>
    <s v="Humanidades"/>
    <n v="1"/>
    <n v="826"/>
    <m/>
    <m/>
    <n v="3"/>
    <n v="14"/>
    <m/>
    <n v="4"/>
    <n v="5"/>
    <m/>
    <n v="29"/>
    <n v="14"/>
    <n v="15"/>
    <s v="Biblioteca Nacional de España&lt;br&gt;Biblioteca Hispánica (AECID)"/>
    <m/>
    <m/>
    <n v="4"/>
    <n v="3"/>
    <n v="4"/>
    <n v="4"/>
    <m/>
    <m/>
    <n v="3"/>
    <m/>
    <m/>
    <m/>
    <m/>
    <n v="5"/>
    <n v="3"/>
    <n v="4"/>
    <n v="4"/>
    <n v="1"/>
    <n v="4"/>
    <n v="1"/>
    <n v="3"/>
    <x v="4"/>
    <n v="5"/>
    <n v="4"/>
    <n v="4"/>
    <n v="4"/>
    <n v="4"/>
    <n v="3"/>
    <n v="4"/>
    <s v="SI"/>
    <n v="4"/>
    <m/>
    <x v="1"/>
    <x v="1"/>
    <x v="2"/>
    <x v="0"/>
    <n v="4"/>
    <x v="0"/>
    <m/>
    <s v="NO"/>
    <s v="NO"/>
    <x v="1"/>
    <m/>
    <x v="1"/>
    <x v="1"/>
    <m/>
    <n v="4"/>
    <n v="4"/>
    <m/>
    <m/>
    <d v="2018-02-09T13:42:20"/>
    <s v="10.150.1.151"/>
  </r>
  <r>
    <x v="23"/>
    <s v="Ciencias Experimentales"/>
    <n v="2"/>
    <n v="827"/>
    <m/>
    <m/>
    <n v="1"/>
    <n v="10"/>
    <m/>
    <n v="4"/>
    <n v="2"/>
    <m/>
    <n v="10"/>
    <n v="2"/>
    <n v="29"/>
    <m/>
    <m/>
    <m/>
    <n v="4"/>
    <n v="4"/>
    <n v="4"/>
    <n v="3"/>
    <m/>
    <n v="2"/>
    <n v="3"/>
    <m/>
    <m/>
    <m/>
    <m/>
    <n v="4"/>
    <n v="2"/>
    <n v="2"/>
    <n v="1"/>
    <n v="5"/>
    <n v="5"/>
    <n v="5"/>
    <n v="3"/>
    <x v="0"/>
    <n v="4"/>
    <n v="5"/>
    <n v="4"/>
    <n v="5"/>
    <n v="5"/>
    <n v="3"/>
    <n v="4"/>
    <s v="NO"/>
    <n v="3"/>
    <m/>
    <x v="1"/>
    <x v="3"/>
    <x v="3"/>
    <x v="1"/>
    <n v="5"/>
    <x v="3"/>
    <m/>
    <s v="NO"/>
    <s v="NO"/>
    <x v="1"/>
    <m/>
    <x v="0"/>
    <x v="1"/>
    <m/>
    <n v="4"/>
    <n v="3"/>
    <m/>
    <m/>
    <d v="2018-02-09T13:42:33"/>
    <s v="10.150.1.151"/>
  </r>
  <r>
    <x v="16"/>
    <s v="N/C"/>
    <e v="#N/A"/>
    <n v="828"/>
    <m/>
    <m/>
    <n v="1"/>
    <m/>
    <m/>
    <n v="3"/>
    <n v="3"/>
    <m/>
    <n v="14"/>
    <n v="15"/>
    <n v="29"/>
    <m/>
    <m/>
    <m/>
    <n v="4"/>
    <n v="4"/>
    <n v="4"/>
    <n v="3"/>
    <m/>
    <n v="2"/>
    <m/>
    <m/>
    <m/>
    <m/>
    <m/>
    <n v="4"/>
    <n v="3"/>
    <n v="3"/>
    <n v="4"/>
    <n v="5"/>
    <n v="3"/>
    <n v="5"/>
    <n v="1"/>
    <x v="5"/>
    <n v="4"/>
    <n v="4"/>
    <n v="4"/>
    <n v="3"/>
    <n v="4"/>
    <n v="3"/>
    <n v="4"/>
    <s v="SI"/>
    <n v="3"/>
    <m/>
    <x v="3"/>
    <x v="0"/>
    <x v="4"/>
    <x v="1"/>
    <n v="5"/>
    <x v="3"/>
    <m/>
    <s v="NO"/>
    <s v="NO"/>
    <x v="1"/>
    <m/>
    <x v="1"/>
    <x v="2"/>
    <m/>
    <n v="4"/>
    <n v="3"/>
    <m/>
    <s v="No he recibido información para realizar ningún curso de la biblioteca "/>
    <d v="2018-02-09T13:42:50"/>
    <s v="10.150.1.151"/>
  </r>
  <r>
    <x v="3"/>
    <s v="Ciencias Sociales"/>
    <n v="3"/>
    <n v="829"/>
    <m/>
    <m/>
    <n v="1"/>
    <n v="11"/>
    <m/>
    <n v="4"/>
    <n v="1"/>
    <m/>
    <m/>
    <m/>
    <m/>
    <m/>
    <m/>
    <m/>
    <n v="5"/>
    <n v="5"/>
    <n v="5"/>
    <n v="3"/>
    <m/>
    <m/>
    <n v="3"/>
    <m/>
    <m/>
    <m/>
    <m/>
    <n v="2"/>
    <n v="2"/>
    <n v="2"/>
    <n v="5"/>
    <n v="5"/>
    <n v="3"/>
    <n v="5"/>
    <n v="2"/>
    <x v="0"/>
    <n v="4"/>
    <n v="4"/>
    <n v="2"/>
    <n v="3"/>
    <n v="3"/>
    <n v="3"/>
    <n v="4"/>
    <s v="NO"/>
    <n v="3"/>
    <m/>
    <x v="0"/>
    <x v="1"/>
    <x v="3"/>
    <x v="1"/>
    <n v="5"/>
    <x v="3"/>
    <m/>
    <s v="NO"/>
    <s v="NO"/>
    <x v="1"/>
    <m/>
    <x v="2"/>
    <x v="1"/>
    <m/>
    <n v="5"/>
    <n v="4"/>
    <m/>
    <m/>
    <d v="2018-02-09T13:43:01"/>
    <s v="10.150.1.151"/>
  </r>
  <r>
    <x v="7"/>
    <s v="Humanidades"/>
    <n v="1"/>
    <n v="830"/>
    <m/>
    <m/>
    <n v="1"/>
    <n v="14"/>
    <m/>
    <n v="3"/>
    <n v="3"/>
    <m/>
    <n v="15"/>
    <n v="14"/>
    <m/>
    <m/>
    <m/>
    <m/>
    <n v="3"/>
    <n v="2"/>
    <n v="3"/>
    <n v="1"/>
    <m/>
    <n v="2"/>
    <n v="3"/>
    <m/>
    <m/>
    <m/>
    <m/>
    <n v="1"/>
    <n v="1"/>
    <m/>
    <n v="5"/>
    <n v="3"/>
    <n v="5"/>
    <n v="5"/>
    <n v="5"/>
    <x v="6"/>
    <n v="3"/>
    <n v="4"/>
    <n v="2"/>
    <n v="3"/>
    <n v="5"/>
    <n v="1"/>
    <n v="4"/>
    <s v="NO"/>
    <n v="3"/>
    <m/>
    <x v="0"/>
    <x v="2"/>
    <x v="2"/>
    <x v="0"/>
    <n v="3"/>
    <x v="5"/>
    <m/>
    <s v="NO"/>
    <s v="NO"/>
    <x v="1"/>
    <m/>
    <x v="0"/>
    <x v="0"/>
    <m/>
    <n v="3"/>
    <n v="2"/>
    <m/>
    <s v="- Modernización de equipos tecnológicos &lt;br&gt;- Modernización de equipos de descanso (sillas nuevas...) &lt;br&gt;- Mayor acceso al wifi. &lt;br&gt;"/>
    <d v="2018-02-09T13:43:23"/>
    <s v="10.150.1.152"/>
  </r>
  <r>
    <x v="14"/>
    <s v="Humanidades"/>
    <n v="1"/>
    <n v="831"/>
    <m/>
    <m/>
    <n v="1"/>
    <n v="16"/>
    <m/>
    <n v="5"/>
    <n v="4"/>
    <m/>
    <n v="16"/>
    <m/>
    <m/>
    <s v="Biblioteca del Museo del Prado (Casón del Buen Retiro)&lt;br&gt;Biblioteca del CCHS del CSIC"/>
    <m/>
    <m/>
    <n v="4"/>
    <n v="4"/>
    <n v="4"/>
    <n v="4"/>
    <n v="1"/>
    <m/>
    <m/>
    <m/>
    <m/>
    <m/>
    <m/>
    <n v="5"/>
    <n v="2"/>
    <n v="3"/>
    <n v="3"/>
    <m/>
    <n v="5"/>
    <n v="5"/>
    <n v="4"/>
    <x v="4"/>
    <n v="5"/>
    <n v="5"/>
    <n v="5"/>
    <n v="5"/>
    <n v="5"/>
    <n v="5"/>
    <n v="5"/>
    <s v="SI"/>
    <n v="5"/>
    <m/>
    <x v="3"/>
    <x v="3"/>
    <x v="3"/>
    <x v="1"/>
    <n v="5"/>
    <x v="3"/>
    <m/>
    <s v="NO"/>
    <s v="NO"/>
    <x v="1"/>
    <m/>
    <x v="2"/>
    <x v="1"/>
    <m/>
    <n v="5"/>
    <n v="3"/>
    <m/>
    <s v="- CUANDO HAS RESERVADO UN LIBRO QUE OTRO USUARIO TIENE EN PRÉSTAMO Y NO LO DEVUELVE EN EL DÍA QUE LE TOCA NO PARECE QUE SE HAGA NADA. SOLAMENTE SE ESPERA A QUE DICHO USUARIO LO DEVUELVA E IMPONERLE LA SANCIÓN CORRESPONDIENTE. NO PERMITE FIARTE DE LAS RESE"/>
    <d v="2018-02-09T13:43:55"/>
    <s v="10.150.1.151"/>
  </r>
  <r>
    <x v="17"/>
    <s v="Ciencias Experimentales"/>
    <n v="2"/>
    <n v="832"/>
    <m/>
    <m/>
    <n v="1"/>
    <n v="2"/>
    <m/>
    <n v="3"/>
    <n v="1"/>
    <m/>
    <n v="2"/>
    <n v="7"/>
    <m/>
    <m/>
    <m/>
    <m/>
    <n v="3"/>
    <n v="4"/>
    <n v="5"/>
    <n v="4"/>
    <m/>
    <n v="2"/>
    <m/>
    <m/>
    <m/>
    <m/>
    <m/>
    <n v="3"/>
    <n v="1"/>
    <n v="2"/>
    <n v="2"/>
    <n v="5"/>
    <n v="3"/>
    <n v="5"/>
    <n v="1"/>
    <x v="3"/>
    <m/>
    <n v="4"/>
    <n v="3"/>
    <n v="3"/>
    <n v="3"/>
    <n v="2"/>
    <n v="3"/>
    <s v="NO"/>
    <n v="3"/>
    <m/>
    <x v="1"/>
    <x v="0"/>
    <x v="0"/>
    <x v="0"/>
    <n v="4"/>
    <x v="2"/>
    <m/>
    <s v="NO"/>
    <s v="NO"/>
    <x v="1"/>
    <m/>
    <x v="1"/>
    <x v="2"/>
    <m/>
    <n v="4"/>
    <n v="3"/>
    <m/>
    <m/>
    <d v="2018-02-09T13:44:09"/>
    <s v="10.150.1.151"/>
  </r>
  <r>
    <x v="3"/>
    <s v="Ciencias Sociales"/>
    <n v="3"/>
    <n v="833"/>
    <m/>
    <m/>
    <n v="1"/>
    <n v="11"/>
    <m/>
    <n v="4"/>
    <n v="4"/>
    <m/>
    <n v="29"/>
    <n v="11"/>
    <m/>
    <m/>
    <m/>
    <m/>
    <n v="4"/>
    <n v="4"/>
    <n v="3"/>
    <n v="3"/>
    <m/>
    <n v="2"/>
    <n v="3"/>
    <m/>
    <m/>
    <m/>
    <m/>
    <n v="5"/>
    <n v="1"/>
    <n v="2"/>
    <n v="2"/>
    <n v="4"/>
    <n v="4"/>
    <n v="4"/>
    <n v="3"/>
    <x v="4"/>
    <n v="3"/>
    <n v="3"/>
    <n v="4"/>
    <n v="4"/>
    <n v="4"/>
    <n v="4"/>
    <n v="3"/>
    <s v="NO"/>
    <n v="3"/>
    <m/>
    <x v="3"/>
    <x v="2"/>
    <x v="0"/>
    <x v="0"/>
    <n v="4"/>
    <x v="0"/>
    <m/>
    <s v="SI"/>
    <s v="NO"/>
    <x v="1"/>
    <m/>
    <x v="1"/>
    <x v="2"/>
    <m/>
    <n v="4"/>
    <n v="3"/>
    <m/>
    <m/>
    <d v="2018-02-09T13:44:09"/>
    <s v="10.150.1.152"/>
  </r>
  <r>
    <x v="4"/>
    <s v="Humanidades"/>
    <n v="1"/>
    <n v="834"/>
    <m/>
    <m/>
    <n v="1"/>
    <n v="12"/>
    <m/>
    <n v="4"/>
    <n v="3"/>
    <m/>
    <n v="12"/>
    <m/>
    <m/>
    <m/>
    <m/>
    <m/>
    <n v="3"/>
    <n v="2"/>
    <n v="3"/>
    <n v="2"/>
    <n v="1"/>
    <m/>
    <m/>
    <m/>
    <m/>
    <m/>
    <m/>
    <n v="2"/>
    <n v="1"/>
    <n v="1"/>
    <n v="3"/>
    <n v="3"/>
    <n v="4"/>
    <n v="4"/>
    <n v="2"/>
    <x v="0"/>
    <n v="3"/>
    <n v="3"/>
    <n v="3"/>
    <n v="1"/>
    <n v="3"/>
    <n v="2"/>
    <n v="3"/>
    <s v="NO"/>
    <n v="3"/>
    <m/>
    <x v="5"/>
    <x v="2"/>
    <x v="2"/>
    <x v="2"/>
    <n v="3"/>
    <x v="2"/>
    <m/>
    <s v="SI"/>
    <s v="NO"/>
    <x v="1"/>
    <m/>
    <x v="5"/>
    <x v="5"/>
    <m/>
    <n v="3"/>
    <n v="3"/>
    <m/>
    <m/>
    <d v="2018-02-09T13:44:24"/>
    <s v="10.150.1.152"/>
  </r>
  <r>
    <x v="5"/>
    <s v="Ciencias Sociales"/>
    <n v="3"/>
    <n v="835"/>
    <m/>
    <m/>
    <n v="1"/>
    <n v="4"/>
    <m/>
    <n v="3"/>
    <n v="3"/>
    <m/>
    <n v="4"/>
    <n v="29"/>
    <m/>
    <m/>
    <m/>
    <m/>
    <n v="1"/>
    <n v="1"/>
    <n v="1"/>
    <n v="1"/>
    <m/>
    <n v="2"/>
    <n v="3"/>
    <n v="4"/>
    <s v="mil y quinientas. "/>
    <m/>
    <m/>
    <n v="5"/>
    <n v="5"/>
    <n v="5"/>
    <n v="3"/>
    <n v="2"/>
    <n v="1"/>
    <n v="2"/>
    <n v="1"/>
    <x v="6"/>
    <n v="1"/>
    <n v="1"/>
    <n v="1"/>
    <n v="1"/>
    <n v="1"/>
    <n v="1"/>
    <n v="1"/>
    <s v="NO"/>
    <n v="1"/>
    <m/>
    <x v="5"/>
    <x v="4"/>
    <x v="5"/>
    <x v="2"/>
    <n v="3"/>
    <x v="1"/>
    <m/>
    <s v="NO"/>
    <s v="NO"/>
    <x v="1"/>
    <m/>
    <x v="5"/>
    <x v="5"/>
    <m/>
    <n v="1"/>
    <n v="1"/>
    <m/>
    <m/>
    <d v="2018-02-09T13:44:24"/>
    <s v="10.150.1.151"/>
  </r>
  <r>
    <x v="20"/>
    <s v="Ciencias de la Salud"/>
    <n v="4"/>
    <n v="836"/>
    <m/>
    <m/>
    <n v="1"/>
    <n v="20"/>
    <m/>
    <n v="5"/>
    <n v="4"/>
    <m/>
    <n v="20"/>
    <n v="29"/>
    <m/>
    <s v="Centro Cultural Galileo"/>
    <m/>
    <m/>
    <n v="5"/>
    <n v="5"/>
    <n v="2"/>
    <n v="3"/>
    <n v="1"/>
    <m/>
    <m/>
    <m/>
    <m/>
    <m/>
    <m/>
    <n v="4"/>
    <n v="4"/>
    <n v="2"/>
    <n v="3"/>
    <n v="5"/>
    <n v="1"/>
    <n v="5"/>
    <n v="2"/>
    <x v="3"/>
    <n v="3"/>
    <n v="4"/>
    <n v="4"/>
    <n v="2"/>
    <n v="4"/>
    <n v="4"/>
    <n v="4"/>
    <s v="NO"/>
    <n v="4"/>
    <m/>
    <x v="1"/>
    <x v="3"/>
    <x v="3"/>
    <x v="1"/>
    <n v="3"/>
    <x v="0"/>
    <m/>
    <s v="SI"/>
    <s v="NO"/>
    <x v="1"/>
    <m/>
    <x v="0"/>
    <x v="1"/>
    <m/>
    <n v="5"/>
    <n v="4"/>
    <m/>
    <m/>
    <d v="2018-02-09T13:44:46"/>
    <s v="10.150.1.152"/>
  </r>
  <r>
    <x v="10"/>
    <s v="Ciencias de la Salud"/>
    <n v="4"/>
    <n v="837"/>
    <m/>
    <m/>
    <n v="1"/>
    <n v="21"/>
    <m/>
    <n v="3"/>
    <n v="3"/>
    <m/>
    <n v="29"/>
    <n v="21"/>
    <n v="16"/>
    <s v="Centro cultural Antonio Machado&lt;br&gt;"/>
    <m/>
    <m/>
    <n v="5"/>
    <n v="5"/>
    <n v="4"/>
    <n v="3"/>
    <m/>
    <n v="2"/>
    <m/>
    <m/>
    <m/>
    <m/>
    <m/>
    <n v="5"/>
    <n v="1"/>
    <n v="1"/>
    <n v="2"/>
    <n v="4"/>
    <n v="5"/>
    <n v="1"/>
    <n v="1"/>
    <x v="2"/>
    <n v="3"/>
    <n v="4"/>
    <n v="2"/>
    <n v="3"/>
    <n v="3"/>
    <m/>
    <n v="5"/>
    <s v="NO"/>
    <n v="3"/>
    <m/>
    <x v="3"/>
    <x v="0"/>
    <x v="3"/>
    <x v="1"/>
    <n v="5"/>
    <x v="3"/>
    <m/>
    <s v="SI"/>
    <s v="NO"/>
    <x v="1"/>
    <m/>
    <x v="0"/>
    <x v="2"/>
    <m/>
    <n v="4"/>
    <n v="4"/>
    <m/>
    <m/>
    <d v="2018-02-09T13:44:47"/>
    <s v="10.150.1.151"/>
  </r>
  <r>
    <x v="12"/>
    <s v="Ciencias Experimentales"/>
    <n v="2"/>
    <n v="838"/>
    <m/>
    <m/>
    <n v="1"/>
    <n v="6"/>
    <m/>
    <n v="3"/>
    <n v="3"/>
    <m/>
    <n v="8"/>
    <n v="6"/>
    <n v="17"/>
    <m/>
    <m/>
    <m/>
    <n v="5"/>
    <n v="4"/>
    <n v="4"/>
    <n v="3"/>
    <m/>
    <n v="2"/>
    <m/>
    <m/>
    <m/>
    <m/>
    <m/>
    <n v="3"/>
    <n v="1"/>
    <n v="1"/>
    <n v="1"/>
    <n v="5"/>
    <n v="5"/>
    <n v="5"/>
    <n v="1"/>
    <x v="5"/>
    <n v="5"/>
    <n v="5"/>
    <n v="5"/>
    <n v="5"/>
    <n v="5"/>
    <m/>
    <m/>
    <s v="NO"/>
    <n v="5"/>
    <m/>
    <x v="1"/>
    <x v="2"/>
    <x v="3"/>
    <x v="1"/>
    <n v="5"/>
    <x v="0"/>
    <m/>
    <s v="NO"/>
    <s v="NO"/>
    <x v="4"/>
    <m/>
    <x v="2"/>
    <x v="2"/>
    <m/>
    <n v="5"/>
    <m/>
    <m/>
    <s v="En respuesta a la pregunta 5.2:&lt;br&gt;Desconocía la existencia de los cursos de formación de usuarios."/>
    <d v="2018-02-09T13:44:59"/>
    <s v="10.150.1.151"/>
  </r>
  <r>
    <x v="20"/>
    <s v="Ciencias de la Salud"/>
    <n v="4"/>
    <n v="839"/>
    <m/>
    <m/>
    <n v="1"/>
    <n v="20"/>
    <m/>
    <n v="4"/>
    <n v="4"/>
    <m/>
    <n v="20"/>
    <m/>
    <m/>
    <s v="Biblioteca municipal de Rivas Vaciamadrid, &quot;Gloria Fuertes&quot;"/>
    <m/>
    <m/>
    <n v="4"/>
    <n v="5"/>
    <n v="4"/>
    <n v="5"/>
    <m/>
    <n v="2"/>
    <m/>
    <m/>
    <m/>
    <m/>
    <m/>
    <n v="4"/>
    <n v="1"/>
    <n v="2"/>
    <n v="1"/>
    <n v="5"/>
    <n v="3"/>
    <n v="5"/>
    <n v="1"/>
    <x v="5"/>
    <n v="5"/>
    <n v="5"/>
    <n v="2"/>
    <n v="5"/>
    <n v="3"/>
    <n v="4"/>
    <n v="5"/>
    <s v="NO"/>
    <n v="4"/>
    <m/>
    <x v="1"/>
    <x v="3"/>
    <x v="3"/>
    <x v="1"/>
    <n v="5"/>
    <x v="3"/>
    <m/>
    <s v="NO"/>
    <s v="NO"/>
    <x v="1"/>
    <m/>
    <x v="1"/>
    <x v="2"/>
    <m/>
    <n v="4"/>
    <m/>
    <m/>
    <m/>
    <d v="2018-02-09T13:45:05"/>
    <s v="10.150.1.151"/>
  </r>
  <r>
    <x v="9"/>
    <s v="Ciencias de la Salud"/>
    <n v="4"/>
    <n v="840"/>
    <m/>
    <m/>
    <n v="1"/>
    <n v="25"/>
    <m/>
    <n v="2"/>
    <n v="1"/>
    <m/>
    <n v="25"/>
    <m/>
    <m/>
    <m/>
    <m/>
    <m/>
    <n v="5"/>
    <n v="5"/>
    <n v="5"/>
    <n v="4"/>
    <m/>
    <n v="2"/>
    <m/>
    <m/>
    <m/>
    <m/>
    <m/>
    <n v="2"/>
    <n v="3"/>
    <n v="1"/>
    <n v="3"/>
    <n v="5"/>
    <n v="3"/>
    <n v="5"/>
    <n v="1"/>
    <x v="5"/>
    <n v="4"/>
    <n v="4"/>
    <n v="4"/>
    <n v="4"/>
    <n v="4"/>
    <n v="4"/>
    <n v="4"/>
    <s v="NO"/>
    <n v="4"/>
    <m/>
    <x v="1"/>
    <x v="2"/>
    <x v="1"/>
    <x v="0"/>
    <n v="4"/>
    <x v="0"/>
    <m/>
    <s v="NO"/>
    <s v="NO"/>
    <x v="1"/>
    <m/>
    <x v="2"/>
    <x v="1"/>
    <m/>
    <n v="5"/>
    <n v="3"/>
    <m/>
    <s v="Me gustaría que se pudiera controlar la temperatura de las salas para grupos de la biblioteca de la facultad de Óptica porque hace un calor insoportable y no se pueden ni abrir las ventanas ni cerrar la calefacción.&lt;br&gt;También estaría bien que dejaran rotuladores de pizarra blanca para poder usar las pizarras."/>
    <d v="2018-02-09T13:45:18"/>
    <s v="10.150.1.152"/>
  </r>
  <r>
    <x v="3"/>
    <s v="Ciencias Sociales"/>
    <n v="3"/>
    <n v="841"/>
    <m/>
    <m/>
    <n v="4"/>
    <n v="11"/>
    <m/>
    <n v="5"/>
    <n v="5"/>
    <m/>
    <n v="29"/>
    <m/>
    <m/>
    <m/>
    <m/>
    <m/>
    <n v="3"/>
    <n v="3"/>
    <n v="4"/>
    <n v="4"/>
    <m/>
    <m/>
    <n v="3"/>
    <m/>
    <m/>
    <m/>
    <m/>
    <n v="5"/>
    <n v="4"/>
    <n v="4"/>
    <n v="5"/>
    <n v="5"/>
    <n v="4"/>
    <n v="1"/>
    <n v="1"/>
    <x v="1"/>
    <n v="5"/>
    <n v="5"/>
    <n v="5"/>
    <n v="5"/>
    <n v="5"/>
    <n v="4"/>
    <n v="5"/>
    <s v="SI"/>
    <n v="3"/>
    <m/>
    <x v="3"/>
    <x v="0"/>
    <x v="3"/>
    <x v="1"/>
    <n v="5"/>
    <x v="0"/>
    <m/>
    <s v="SI"/>
    <s v="NO"/>
    <x v="1"/>
    <m/>
    <x v="1"/>
    <x v="2"/>
    <m/>
    <n v="5"/>
    <n v="3"/>
    <m/>
    <m/>
    <d v="2018-02-09T13:45:31"/>
    <s v="10.150.1.152"/>
  </r>
  <r>
    <x v="7"/>
    <s v="Humanidades"/>
    <n v="1"/>
    <n v="842"/>
    <m/>
    <m/>
    <n v="1"/>
    <n v="14"/>
    <m/>
    <n v="5"/>
    <n v="3"/>
    <m/>
    <n v="29"/>
    <n v="15"/>
    <n v="14"/>
    <s v="Biblioteca EOI jesus maetro"/>
    <m/>
    <m/>
    <n v="2"/>
    <n v="2"/>
    <n v="1"/>
    <n v="1"/>
    <m/>
    <n v="2"/>
    <n v="3"/>
    <m/>
    <m/>
    <m/>
    <m/>
    <n v="4"/>
    <n v="4"/>
    <n v="4"/>
    <n v="3"/>
    <n v="4"/>
    <n v="3"/>
    <n v="3"/>
    <n v="2"/>
    <x v="1"/>
    <n v="3"/>
    <n v="3"/>
    <n v="3"/>
    <n v="3"/>
    <n v="3"/>
    <n v="3"/>
    <n v="4"/>
    <s v="NO"/>
    <n v="3"/>
    <m/>
    <x v="0"/>
    <x v="2"/>
    <x v="2"/>
    <x v="0"/>
    <n v="4"/>
    <x v="2"/>
    <m/>
    <s v="NO"/>
    <s v="NO"/>
    <x v="1"/>
    <m/>
    <x v="0"/>
    <x v="0"/>
    <m/>
    <n v="4"/>
    <n v="4"/>
    <m/>
    <m/>
    <d v="2018-02-09T13:46:09"/>
    <s v="10.150.1.152"/>
  </r>
  <r>
    <x v="21"/>
    <s v="Ciencias Experimentales"/>
    <n v="2"/>
    <n v="843"/>
    <m/>
    <m/>
    <n v="1"/>
    <n v="17"/>
    <m/>
    <n v="2"/>
    <n v="1"/>
    <m/>
    <n v="17"/>
    <n v="29"/>
    <m/>
    <m/>
    <m/>
    <m/>
    <n v="5"/>
    <n v="4"/>
    <n v="4"/>
    <n v="5"/>
    <n v="1"/>
    <m/>
    <m/>
    <m/>
    <m/>
    <m/>
    <m/>
    <n v="3"/>
    <n v="1"/>
    <n v="1"/>
    <n v="1"/>
    <n v="3"/>
    <n v="1"/>
    <n v="3"/>
    <n v="1"/>
    <x v="0"/>
    <n v="3"/>
    <n v="3"/>
    <n v="3"/>
    <n v="4"/>
    <n v="2"/>
    <n v="3"/>
    <n v="4"/>
    <s v="NO"/>
    <n v="3"/>
    <m/>
    <x v="3"/>
    <x v="3"/>
    <x v="0"/>
    <x v="0"/>
    <n v="5"/>
    <x v="3"/>
    <m/>
    <s v="NO"/>
    <s v="NO"/>
    <x v="1"/>
    <m/>
    <x v="0"/>
    <x v="2"/>
    <m/>
    <n v="4"/>
    <n v="3"/>
    <m/>
    <s v="No estaba informado aunque no me interesa"/>
    <d v="2018-02-09T13:47:00"/>
    <s v="10.150.1.151"/>
  </r>
  <r>
    <x v="1"/>
    <s v="Ciencias de la Salud"/>
    <n v="4"/>
    <n v="844"/>
    <m/>
    <m/>
    <n v="2"/>
    <n v="18"/>
    <m/>
    <n v="3"/>
    <n v="3"/>
    <m/>
    <n v="18"/>
    <n v="19"/>
    <m/>
    <m/>
    <m/>
    <m/>
    <n v="5"/>
    <n v="5"/>
    <n v="3"/>
    <n v="2"/>
    <m/>
    <n v="2"/>
    <m/>
    <m/>
    <m/>
    <m/>
    <m/>
    <n v="1"/>
    <n v="1"/>
    <m/>
    <n v="3"/>
    <n v="4"/>
    <n v="5"/>
    <n v="5"/>
    <n v="5"/>
    <x v="4"/>
    <n v="3"/>
    <n v="3"/>
    <n v="3"/>
    <n v="3"/>
    <m/>
    <n v="3"/>
    <n v="3"/>
    <s v="SI"/>
    <n v="3"/>
    <m/>
    <x v="0"/>
    <x v="2"/>
    <x v="1"/>
    <x v="2"/>
    <n v="3"/>
    <x v="2"/>
    <m/>
    <s v="SI"/>
    <s v="NO"/>
    <x v="1"/>
    <m/>
    <x v="3"/>
    <x v="3"/>
    <m/>
    <n v="3"/>
    <n v="3"/>
    <m/>
    <s v="Ya he acudido a esas charlas anteriormente"/>
    <d v="2018-02-09T13:47:00"/>
    <s v="10.150.1.151"/>
  </r>
  <r>
    <x v="24"/>
    <s v="Ciencias de la Salud"/>
    <n v="4"/>
    <n v="845"/>
    <m/>
    <m/>
    <n v="1"/>
    <n v="13"/>
    <m/>
    <n v="3"/>
    <n v="2"/>
    <m/>
    <n v="13"/>
    <n v="19"/>
    <n v="29"/>
    <m/>
    <m/>
    <m/>
    <n v="2"/>
    <n v="4"/>
    <n v="4"/>
    <n v="1"/>
    <n v="1"/>
    <n v="2"/>
    <n v="3"/>
    <m/>
    <m/>
    <m/>
    <m/>
    <n v="4"/>
    <n v="4"/>
    <n v="4"/>
    <n v="4"/>
    <n v="4"/>
    <n v="4"/>
    <n v="4"/>
    <n v="4"/>
    <x v="4"/>
    <n v="4"/>
    <n v="5"/>
    <n v="3"/>
    <n v="5"/>
    <n v="5"/>
    <n v="3"/>
    <n v="5"/>
    <s v="NO"/>
    <n v="5"/>
    <m/>
    <x v="1"/>
    <x v="2"/>
    <x v="1"/>
    <x v="1"/>
    <n v="3"/>
    <x v="2"/>
    <m/>
    <s v="SI"/>
    <s v="NO"/>
    <x v="3"/>
    <m/>
    <x v="2"/>
    <x v="1"/>
    <m/>
    <n v="4"/>
    <n v="4"/>
    <m/>
    <m/>
    <d v="2018-02-09T13:47:02"/>
    <s v="10.150.1.151"/>
  </r>
  <r>
    <x v="7"/>
    <s v="Humanidades"/>
    <n v="1"/>
    <n v="846"/>
    <m/>
    <m/>
    <n v="1"/>
    <n v="14"/>
    <m/>
    <n v="3"/>
    <n v="3"/>
    <m/>
    <n v="14"/>
    <n v="29"/>
    <n v="4"/>
    <m/>
    <m/>
    <m/>
    <n v="5"/>
    <n v="5"/>
    <n v="5"/>
    <n v="5"/>
    <m/>
    <m/>
    <n v="3"/>
    <m/>
    <m/>
    <m/>
    <m/>
    <n v="1"/>
    <n v="1"/>
    <n v="1"/>
    <n v="5"/>
    <n v="5"/>
    <n v="5"/>
    <n v="5"/>
    <n v="3"/>
    <x v="0"/>
    <n v="5"/>
    <n v="5"/>
    <n v="5"/>
    <n v="5"/>
    <n v="5"/>
    <n v="5"/>
    <n v="5"/>
    <s v="NO"/>
    <n v="5"/>
    <m/>
    <x v="1"/>
    <x v="3"/>
    <x v="5"/>
    <x v="1"/>
    <n v="5"/>
    <x v="3"/>
    <m/>
    <s v="SI"/>
    <s v="NO"/>
    <x v="1"/>
    <m/>
    <x v="2"/>
    <x v="1"/>
    <m/>
    <n v="5"/>
    <n v="4"/>
    <m/>
    <m/>
    <d v="2018-02-09T13:47:18"/>
    <s v="10.150.1.152"/>
  </r>
  <r>
    <x v="25"/>
    <s v="Ciencias Experimentales"/>
    <n v="2"/>
    <n v="847"/>
    <m/>
    <m/>
    <n v="1"/>
    <n v="8"/>
    <m/>
    <n v="5"/>
    <n v="4"/>
    <m/>
    <n v="8"/>
    <m/>
    <m/>
    <m/>
    <m/>
    <m/>
    <n v="4"/>
    <n v="5"/>
    <n v="4"/>
    <n v="4"/>
    <n v="1"/>
    <n v="2"/>
    <m/>
    <m/>
    <m/>
    <m/>
    <m/>
    <n v="4"/>
    <n v="1"/>
    <n v="1"/>
    <n v="4"/>
    <n v="5"/>
    <n v="4"/>
    <n v="5"/>
    <n v="1"/>
    <x v="3"/>
    <n v="5"/>
    <n v="3"/>
    <n v="3"/>
    <n v="2"/>
    <n v="4"/>
    <n v="3"/>
    <n v="4"/>
    <s v="NO"/>
    <n v="3"/>
    <m/>
    <x v="1"/>
    <x v="0"/>
    <x v="3"/>
    <x v="1"/>
    <n v="5"/>
    <x v="3"/>
    <m/>
    <s v="NO"/>
    <s v="NO"/>
    <x v="1"/>
    <m/>
    <x v="0"/>
    <x v="5"/>
    <m/>
    <n v="4"/>
    <n v="3"/>
    <m/>
    <m/>
    <d v="2018-02-09T13:47:26"/>
    <s v="10.150.1.152"/>
  </r>
  <r>
    <x v="4"/>
    <s v="Humanidades"/>
    <n v="1"/>
    <n v="848"/>
    <m/>
    <m/>
    <n v="1"/>
    <n v="12"/>
    <m/>
    <n v="3"/>
    <n v="3"/>
    <m/>
    <n v="12"/>
    <n v="29"/>
    <m/>
    <m/>
    <m/>
    <m/>
    <n v="2"/>
    <n v="5"/>
    <n v="5"/>
    <n v="4"/>
    <m/>
    <n v="2"/>
    <n v="3"/>
    <m/>
    <m/>
    <m/>
    <m/>
    <n v="4"/>
    <n v="3"/>
    <n v="3"/>
    <n v="4"/>
    <n v="5"/>
    <n v="4"/>
    <n v="5"/>
    <n v="1"/>
    <x v="4"/>
    <n v="3"/>
    <n v="5"/>
    <n v="4"/>
    <n v="4"/>
    <n v="5"/>
    <n v="3"/>
    <n v="5"/>
    <s v="NO"/>
    <n v="4"/>
    <m/>
    <x v="3"/>
    <x v="2"/>
    <x v="0"/>
    <x v="1"/>
    <n v="5"/>
    <x v="3"/>
    <m/>
    <s v="NO"/>
    <s v="NO"/>
    <x v="1"/>
    <m/>
    <x v="1"/>
    <x v="0"/>
    <m/>
    <n v="4"/>
    <n v="4"/>
    <m/>
    <s v="No me han surgido dudas sobre cómo utilizar los servicios de la biblioteca de los que hago uso."/>
    <d v="2018-02-09T13:48:14"/>
    <s v="10.150.1.151"/>
  </r>
  <r>
    <x v="6"/>
    <s v="Ciencias Sociales"/>
    <n v="3"/>
    <n v="849"/>
    <m/>
    <m/>
    <n v="1"/>
    <n v="9"/>
    <m/>
    <n v="3"/>
    <n v="4"/>
    <m/>
    <n v="9"/>
    <n v="20"/>
    <m/>
    <s v="plataformas virtuales como dialnet o proquest "/>
    <m/>
    <m/>
    <n v="5"/>
    <n v="5"/>
    <n v="3"/>
    <n v="1"/>
    <m/>
    <n v="2"/>
    <n v="3"/>
    <m/>
    <m/>
    <m/>
    <m/>
    <n v="5"/>
    <n v="5"/>
    <n v="5"/>
    <n v="2"/>
    <n v="3"/>
    <n v="5"/>
    <n v="4"/>
    <n v="4"/>
    <x v="3"/>
    <n v="3"/>
    <n v="4"/>
    <n v="4"/>
    <n v="5"/>
    <n v="5"/>
    <n v="5"/>
    <n v="4"/>
    <s v="NO"/>
    <n v="4"/>
    <m/>
    <x v="1"/>
    <x v="0"/>
    <x v="3"/>
    <x v="1"/>
    <n v="5"/>
    <x v="3"/>
    <m/>
    <s v="SI"/>
    <s v="NO"/>
    <x v="1"/>
    <m/>
    <x v="2"/>
    <x v="1"/>
    <m/>
    <n v="3"/>
    <n v="4"/>
    <m/>
    <s v="No he asistido a cursos de formación de usuarios porque me parece bastante intuitivo el uso de la página web de la biblioteca, a través de la cual se pueden realizar casi todas las acciones que necesito. Si me ha surgido alguna duda me ha bastado con acudir al personal de la biblioteca, que está muy dispuesto siempre y con paciencia.&lt;br&gt;Las salas de estudio podrían tener un control mejor, ha habido varias veces que he tenido que esperar porque los alumnos que la estaban usando no la dejaban libre a pesar de haberla reservado. &lt;br&gt;Más ordenadores no para consulta sino para uso.&lt;br&gt;Muy bien los nuevos escaners.&lt;br&gt;"/>
    <d v="2018-02-09T13:49:10"/>
    <s v="10.150.1.152"/>
  </r>
  <r>
    <x v="14"/>
    <s v="Humanidades"/>
    <n v="1"/>
    <n v="850"/>
    <m/>
    <m/>
    <n v="1"/>
    <n v="16"/>
    <m/>
    <n v="5"/>
    <n v="5"/>
    <m/>
    <n v="16"/>
    <n v="1"/>
    <n v="29"/>
    <s v="Biblioteca del Museo Reina Sofía"/>
    <m/>
    <m/>
    <n v="4"/>
    <n v="5"/>
    <n v="3"/>
    <n v="2"/>
    <n v="1"/>
    <m/>
    <n v="3"/>
    <m/>
    <m/>
    <m/>
    <m/>
    <n v="5"/>
    <n v="4"/>
    <n v="4"/>
    <n v="4"/>
    <n v="4"/>
    <n v="4"/>
    <n v="4"/>
    <n v="4"/>
    <x v="1"/>
    <n v="3"/>
    <n v="3"/>
    <n v="3"/>
    <n v="5"/>
    <n v="5"/>
    <n v="3"/>
    <n v="4"/>
    <s v="NO"/>
    <n v="4"/>
    <m/>
    <x v="1"/>
    <x v="1"/>
    <x v="2"/>
    <x v="1"/>
    <n v="4"/>
    <x v="3"/>
    <m/>
    <s v="NO"/>
    <s v="NO"/>
    <x v="3"/>
    <m/>
    <x v="2"/>
    <x v="1"/>
    <m/>
    <n v="4"/>
    <n v="3"/>
    <m/>
    <m/>
    <d v="2018-02-09T13:49:16"/>
    <s v="10.150.1.152"/>
  </r>
  <r>
    <x v="17"/>
    <s v="Ciencias Experimentales"/>
    <n v="2"/>
    <n v="851"/>
    <m/>
    <m/>
    <n v="1"/>
    <n v="2"/>
    <m/>
    <n v="4"/>
    <n v="1"/>
    <m/>
    <n v="2"/>
    <n v="29"/>
    <m/>
    <m/>
    <m/>
    <m/>
    <n v="4"/>
    <n v="4"/>
    <n v="3"/>
    <n v="2"/>
    <n v="1"/>
    <m/>
    <m/>
    <m/>
    <m/>
    <m/>
    <m/>
    <n v="3"/>
    <n v="2"/>
    <n v="1"/>
    <n v="1"/>
    <n v="5"/>
    <n v="2"/>
    <n v="4"/>
    <n v="1"/>
    <x v="3"/>
    <n v="3"/>
    <n v="2"/>
    <n v="3"/>
    <n v="2"/>
    <n v="2"/>
    <n v="3"/>
    <n v="2"/>
    <m/>
    <n v="2"/>
    <m/>
    <x v="3"/>
    <x v="2"/>
    <x v="1"/>
    <x v="0"/>
    <n v="4"/>
    <x v="2"/>
    <m/>
    <s v="NO"/>
    <s v="NO"/>
    <x v="1"/>
    <m/>
    <x v="0"/>
    <x v="0"/>
    <m/>
    <n v="3"/>
    <n v="3"/>
    <m/>
    <m/>
    <d v="2018-02-09T13:49:20"/>
    <s v="10.150.1.152"/>
  </r>
  <r>
    <x v="6"/>
    <s v="Ciencias Sociales"/>
    <n v="3"/>
    <n v="852"/>
    <m/>
    <m/>
    <n v="1"/>
    <n v="9"/>
    <m/>
    <n v="2"/>
    <n v="2"/>
    <m/>
    <n v="9"/>
    <n v="5"/>
    <m/>
    <m/>
    <m/>
    <m/>
    <n v="5"/>
    <n v="4"/>
    <n v="4"/>
    <n v="3"/>
    <n v="1"/>
    <m/>
    <m/>
    <m/>
    <m/>
    <m/>
    <m/>
    <n v="4"/>
    <n v="1"/>
    <n v="2"/>
    <n v="3"/>
    <n v="5"/>
    <n v="4"/>
    <n v="5"/>
    <n v="2"/>
    <x v="4"/>
    <n v="4"/>
    <n v="4"/>
    <n v="4"/>
    <n v="4"/>
    <n v="4"/>
    <n v="4"/>
    <n v="4"/>
    <s v="NO"/>
    <n v="4"/>
    <m/>
    <x v="1"/>
    <x v="0"/>
    <x v="0"/>
    <x v="1"/>
    <n v="5"/>
    <x v="3"/>
    <m/>
    <s v="NO"/>
    <s v="SI"/>
    <x v="4"/>
    <m/>
    <x v="2"/>
    <x v="2"/>
    <m/>
    <n v="4"/>
    <n v="3"/>
    <m/>
    <m/>
    <d v="2018-02-09T13:50:04"/>
    <s v="10.150.1.151"/>
  </r>
  <r>
    <x v="5"/>
    <s v="Ciencias Sociales"/>
    <n v="3"/>
    <n v="853"/>
    <m/>
    <m/>
    <n v="1"/>
    <n v="4"/>
    <m/>
    <n v="3"/>
    <n v="3"/>
    <m/>
    <n v="4"/>
    <n v="29"/>
    <m/>
    <s v="Biblioteca de la Escuela Oficial de Idiomas Jesús Maestro de Madrid"/>
    <m/>
    <m/>
    <n v="4"/>
    <n v="4"/>
    <n v="3"/>
    <n v="2"/>
    <m/>
    <m/>
    <n v="3"/>
    <m/>
    <m/>
    <m/>
    <m/>
    <n v="3"/>
    <n v="3"/>
    <n v="2"/>
    <n v="4"/>
    <n v="5"/>
    <n v="4"/>
    <n v="5"/>
    <n v="3"/>
    <x v="0"/>
    <n v="4"/>
    <n v="4"/>
    <n v="4"/>
    <n v="2"/>
    <n v="4"/>
    <n v="2"/>
    <n v="3"/>
    <s v="NO"/>
    <n v="4"/>
    <m/>
    <x v="2"/>
    <x v="2"/>
    <x v="2"/>
    <x v="0"/>
    <n v="3"/>
    <x v="0"/>
    <m/>
    <s v="SI"/>
    <s v="NO"/>
    <x v="1"/>
    <m/>
    <x v="4"/>
    <x v="5"/>
    <m/>
    <n v="3"/>
    <n v="4"/>
    <m/>
    <s v="No he asistido a ningún curso de formación de usuarios porque siempre coinciden con mi horario de clases.&lt;br&gt;Las bibliotecas deberían renovar su equipamiento informático, sobre todo la biblioteca de Ciencias de la Información.&lt;br&gt;Asimismo, el personal de las diferentes bibliotecas debería ser más amable y accesible en el trato, sobre todo a la hora de hacer sugerencias o preguntas.&lt;br&gt;"/>
    <d v="2018-02-09T13:50:32"/>
    <s v="10.150.1.151"/>
  </r>
  <r>
    <x v="6"/>
    <s v="Ciencias Sociales"/>
    <n v="3"/>
    <n v="854"/>
    <m/>
    <m/>
    <n v="1"/>
    <n v="9"/>
    <m/>
    <n v="3"/>
    <n v="3"/>
    <m/>
    <n v="9"/>
    <n v="29"/>
    <n v="26"/>
    <m/>
    <m/>
    <m/>
    <n v="5"/>
    <n v="5"/>
    <n v="4"/>
    <n v="2"/>
    <n v="1"/>
    <m/>
    <m/>
    <m/>
    <m/>
    <m/>
    <m/>
    <n v="3"/>
    <n v="3"/>
    <n v="3"/>
    <n v="4"/>
    <n v="5"/>
    <n v="5"/>
    <n v="5"/>
    <n v="1"/>
    <x v="1"/>
    <n v="4"/>
    <n v="4"/>
    <n v="3"/>
    <n v="5"/>
    <n v="3"/>
    <n v="3"/>
    <n v="5"/>
    <s v="NO"/>
    <n v="3"/>
    <m/>
    <x v="1"/>
    <x v="0"/>
    <x v="0"/>
    <x v="1"/>
    <n v="5"/>
    <x v="3"/>
    <m/>
    <s v="SI"/>
    <s v="NO"/>
    <x v="1"/>
    <m/>
    <x v="2"/>
    <x v="1"/>
    <m/>
    <n v="5"/>
    <n v="3"/>
    <m/>
    <m/>
    <d v="2018-02-09T13:50:34"/>
    <s v="10.150.1.151"/>
  </r>
  <r>
    <x v="20"/>
    <s v="Ciencias de la Salud"/>
    <n v="4"/>
    <n v="855"/>
    <m/>
    <m/>
    <n v="1"/>
    <n v="20"/>
    <m/>
    <n v="4"/>
    <n v="4"/>
    <m/>
    <n v="20"/>
    <m/>
    <m/>
    <m/>
    <m/>
    <m/>
    <n v="5"/>
    <n v="5"/>
    <n v="4"/>
    <n v="5"/>
    <m/>
    <n v="2"/>
    <m/>
    <n v="4"/>
    <n v="0.89583333333333337"/>
    <m/>
    <m/>
    <n v="4"/>
    <n v="4"/>
    <n v="3"/>
    <n v="3"/>
    <n v="5"/>
    <n v="4"/>
    <n v="5"/>
    <n v="2"/>
    <x v="3"/>
    <n v="4"/>
    <n v="5"/>
    <n v="2"/>
    <n v="3"/>
    <n v="4"/>
    <n v="3"/>
    <n v="4"/>
    <s v="NO"/>
    <n v="3"/>
    <m/>
    <x v="3"/>
    <x v="3"/>
    <x v="0"/>
    <x v="1"/>
    <n v="5"/>
    <x v="3"/>
    <m/>
    <s v="SI"/>
    <s v="NO"/>
    <x v="1"/>
    <m/>
    <x v="1"/>
    <x v="2"/>
    <m/>
    <n v="4"/>
    <n v="4"/>
    <m/>
    <s v="No he utilizado los cursos de formación por falta de tiempo. Pero considero que podría ser interesante seguir recibiendo ofertas al respecto  "/>
    <d v="2018-02-09T13:50:49"/>
    <s v="10.150.1.151"/>
  </r>
  <r>
    <x v="15"/>
    <s v="Ciencias Experimentales"/>
    <n v="2"/>
    <n v="856"/>
    <m/>
    <m/>
    <n v="1"/>
    <n v="23"/>
    <m/>
    <n v="3"/>
    <n v="1"/>
    <m/>
    <n v="23"/>
    <n v="29"/>
    <m/>
    <s v="Bibliotca esic en pozuelo de Alarcón "/>
    <m/>
    <m/>
    <n v="5"/>
    <n v="4"/>
    <n v="5"/>
    <n v="4"/>
    <m/>
    <n v="2"/>
    <m/>
    <m/>
    <m/>
    <m/>
    <m/>
    <n v="2"/>
    <n v="1"/>
    <n v="1"/>
    <n v="1"/>
    <n v="5"/>
    <n v="5"/>
    <n v="5"/>
    <n v="1"/>
    <x v="1"/>
    <n v="3"/>
    <n v="3"/>
    <n v="3"/>
    <n v="3"/>
    <n v="3"/>
    <n v="3"/>
    <n v="3"/>
    <m/>
    <n v="3"/>
    <m/>
    <x v="1"/>
    <x v="3"/>
    <x v="0"/>
    <x v="0"/>
    <n v="5"/>
    <x v="3"/>
    <m/>
    <s v="NO"/>
    <s v="NO"/>
    <x v="1"/>
    <m/>
    <x v="0"/>
    <x v="3"/>
    <m/>
    <n v="4"/>
    <n v="3"/>
    <m/>
    <m/>
    <d v="2018-02-09T13:51:18"/>
    <s v="10.150.1.152"/>
  </r>
  <r>
    <x v="20"/>
    <s v="Ciencias de la Salud"/>
    <n v="4"/>
    <n v="857"/>
    <m/>
    <m/>
    <n v="2"/>
    <n v="20"/>
    <m/>
    <n v="3"/>
    <n v="4"/>
    <m/>
    <n v="20"/>
    <n v="29"/>
    <n v="29"/>
    <m/>
    <m/>
    <m/>
    <n v="4"/>
    <n v="2"/>
    <n v="2"/>
    <n v="2"/>
    <m/>
    <n v="2"/>
    <m/>
    <m/>
    <m/>
    <m/>
    <m/>
    <n v="2"/>
    <n v="2"/>
    <n v="4"/>
    <n v="3"/>
    <n v="5"/>
    <n v="4"/>
    <n v="4"/>
    <n v="2"/>
    <x v="1"/>
    <n v="2"/>
    <n v="4"/>
    <n v="2"/>
    <n v="4"/>
    <n v="2"/>
    <n v="3"/>
    <n v="3"/>
    <s v="NO"/>
    <n v="4"/>
    <m/>
    <x v="0"/>
    <x v="1"/>
    <x v="1"/>
    <x v="2"/>
    <n v="2"/>
    <x v="0"/>
    <m/>
    <s v="SI"/>
    <s v="NO"/>
    <x v="1"/>
    <m/>
    <x v="0"/>
    <x v="2"/>
    <m/>
    <n v="3"/>
    <n v="4"/>
    <m/>
    <m/>
    <d v="2018-02-09T13:51:21"/>
    <s v="10.150.1.152"/>
  </r>
  <r>
    <x v="21"/>
    <s v="Ciencias Experimentales"/>
    <n v="2"/>
    <n v="858"/>
    <m/>
    <m/>
    <n v="1"/>
    <n v="17"/>
    <m/>
    <n v="4"/>
    <n v="1"/>
    <m/>
    <n v="17"/>
    <m/>
    <m/>
    <m/>
    <m/>
    <m/>
    <n v="5"/>
    <n v="5"/>
    <n v="4"/>
    <n v="5"/>
    <n v="1"/>
    <m/>
    <m/>
    <m/>
    <m/>
    <m/>
    <m/>
    <n v="5"/>
    <n v="1"/>
    <n v="1"/>
    <n v="1"/>
    <n v="5"/>
    <n v="4"/>
    <n v="5"/>
    <n v="1"/>
    <x v="3"/>
    <n v="5"/>
    <n v="5"/>
    <n v="5"/>
    <n v="5"/>
    <n v="5"/>
    <n v="3"/>
    <n v="4"/>
    <s v="NO"/>
    <n v="3"/>
    <m/>
    <x v="1"/>
    <x v="3"/>
    <x v="3"/>
    <x v="1"/>
    <n v="5"/>
    <x v="3"/>
    <m/>
    <s v="NO"/>
    <s v="NO"/>
    <x v="1"/>
    <m/>
    <x v="2"/>
    <x v="1"/>
    <m/>
    <n v="4"/>
    <m/>
    <m/>
    <m/>
    <d v="2018-02-09T13:51:23"/>
    <s v="10.150.1.151"/>
  </r>
  <r>
    <x v="7"/>
    <s v="Humanidades"/>
    <n v="1"/>
    <n v="859"/>
    <m/>
    <m/>
    <n v="1"/>
    <n v="14"/>
    <m/>
    <n v="3"/>
    <n v="3"/>
    <m/>
    <n v="14"/>
    <n v="29"/>
    <m/>
    <m/>
    <m/>
    <m/>
    <n v="2"/>
    <n v="4"/>
    <n v="5"/>
    <n v="2"/>
    <n v="1"/>
    <n v="2"/>
    <m/>
    <m/>
    <m/>
    <m/>
    <m/>
    <n v="3"/>
    <n v="1"/>
    <n v="1"/>
    <n v="5"/>
    <n v="5"/>
    <n v="5"/>
    <n v="5"/>
    <n v="5"/>
    <x v="4"/>
    <n v="5"/>
    <n v="4"/>
    <n v="4"/>
    <n v="4"/>
    <n v="4"/>
    <n v="4"/>
    <n v="4"/>
    <s v="NO"/>
    <n v="4"/>
    <m/>
    <x v="1"/>
    <x v="3"/>
    <x v="2"/>
    <x v="1"/>
    <n v="5"/>
    <x v="3"/>
    <m/>
    <s v="NO"/>
    <s v="NO"/>
    <x v="1"/>
    <m/>
    <x v="1"/>
    <x v="2"/>
    <m/>
    <n v="3"/>
    <n v="2"/>
    <m/>
    <s v="No conocía los cursos"/>
    <d v="2018-02-09T13:51:51"/>
    <s v="10.150.1.152"/>
  </r>
  <r>
    <x v="21"/>
    <s v="Ciencias Experimentales"/>
    <n v="2"/>
    <n v="860"/>
    <m/>
    <m/>
    <n v="1"/>
    <n v="17"/>
    <m/>
    <n v="4"/>
    <n v="4"/>
    <m/>
    <n v="17"/>
    <n v="8"/>
    <m/>
    <m/>
    <m/>
    <m/>
    <n v="4"/>
    <n v="4"/>
    <n v="3"/>
    <n v="2"/>
    <m/>
    <m/>
    <n v="3"/>
    <m/>
    <m/>
    <m/>
    <m/>
    <n v="3"/>
    <n v="1"/>
    <n v="1"/>
    <n v="4"/>
    <n v="5"/>
    <n v="3"/>
    <n v="3"/>
    <n v="1"/>
    <x v="1"/>
    <n v="4"/>
    <n v="3"/>
    <n v="3"/>
    <n v="3"/>
    <n v="3"/>
    <n v="3"/>
    <n v="3"/>
    <s v="NO"/>
    <n v="3"/>
    <m/>
    <x v="0"/>
    <x v="2"/>
    <x v="1"/>
    <x v="2"/>
    <n v="3"/>
    <x v="2"/>
    <m/>
    <s v="SI"/>
    <s v="SI"/>
    <x v="4"/>
    <m/>
    <x v="2"/>
    <x v="1"/>
    <m/>
    <n v="4"/>
    <n v="3"/>
    <m/>
    <m/>
    <d v="2018-02-09T13:52:47"/>
    <s v="10.150.1.152"/>
  </r>
  <r>
    <x v="6"/>
    <s v="Ciencias Sociales"/>
    <n v="3"/>
    <n v="861"/>
    <m/>
    <m/>
    <n v="1"/>
    <n v="9"/>
    <m/>
    <n v="4"/>
    <n v="4"/>
    <m/>
    <n v="20"/>
    <n v="9"/>
    <m/>
    <m/>
    <m/>
    <m/>
    <n v="3"/>
    <n v="3"/>
    <n v="3"/>
    <n v="3"/>
    <m/>
    <n v="2"/>
    <n v="3"/>
    <m/>
    <m/>
    <m/>
    <m/>
    <n v="3"/>
    <n v="1"/>
    <n v="1"/>
    <n v="5"/>
    <n v="4"/>
    <n v="4"/>
    <n v="5"/>
    <n v="2"/>
    <x v="1"/>
    <n v="3"/>
    <n v="3"/>
    <n v="3"/>
    <n v="3"/>
    <n v="5"/>
    <n v="3"/>
    <n v="4"/>
    <s v="NO"/>
    <n v="3"/>
    <m/>
    <x v="3"/>
    <x v="2"/>
    <x v="1"/>
    <x v="0"/>
    <n v="4"/>
    <x v="0"/>
    <m/>
    <s v="NO"/>
    <s v="NO"/>
    <x v="0"/>
    <m/>
    <x v="0"/>
    <x v="0"/>
    <m/>
    <n v="3"/>
    <n v="3"/>
    <m/>
    <m/>
    <d v="2018-02-09T13:53:44"/>
    <s v="10.150.1.151"/>
  </r>
  <r>
    <x v="17"/>
    <s v="Ciencias Experimentales"/>
    <n v="2"/>
    <n v="862"/>
    <m/>
    <m/>
    <n v="1"/>
    <n v="2"/>
    <m/>
    <n v="4"/>
    <n v="3"/>
    <m/>
    <n v="2"/>
    <n v="7"/>
    <m/>
    <m/>
    <m/>
    <m/>
    <n v="5"/>
    <n v="3"/>
    <n v="1"/>
    <n v="2"/>
    <m/>
    <n v="2"/>
    <m/>
    <m/>
    <m/>
    <m/>
    <m/>
    <n v="4"/>
    <n v="2"/>
    <n v="3"/>
    <n v="3"/>
    <n v="5"/>
    <n v="4"/>
    <n v="5"/>
    <n v="3"/>
    <x v="0"/>
    <n v="3"/>
    <n v="2"/>
    <n v="3"/>
    <n v="5"/>
    <n v="3"/>
    <n v="2"/>
    <n v="3"/>
    <s v="NO"/>
    <n v="2"/>
    <m/>
    <x v="3"/>
    <x v="1"/>
    <x v="5"/>
    <x v="2"/>
    <n v="3"/>
    <x v="0"/>
    <m/>
    <s v="NO"/>
    <s v="NO"/>
    <x v="1"/>
    <m/>
    <x v="3"/>
    <x v="3"/>
    <m/>
    <n v="4"/>
    <n v="2"/>
    <m/>
    <m/>
    <d v="2018-02-09T13:53:57"/>
    <s v="10.150.1.151"/>
  </r>
  <r>
    <x v="4"/>
    <s v="Humanidades"/>
    <n v="1"/>
    <n v="863"/>
    <m/>
    <m/>
    <n v="1"/>
    <n v="12"/>
    <m/>
    <n v="4"/>
    <n v="3"/>
    <m/>
    <n v="12"/>
    <n v="29"/>
    <m/>
    <m/>
    <m/>
    <m/>
    <n v="2"/>
    <n v="5"/>
    <n v="4"/>
    <n v="2"/>
    <m/>
    <n v="2"/>
    <m/>
    <m/>
    <m/>
    <m/>
    <m/>
    <n v="4"/>
    <n v="1"/>
    <n v="1"/>
    <n v="2"/>
    <n v="4"/>
    <n v="5"/>
    <n v="5"/>
    <n v="5"/>
    <x v="5"/>
    <n v="5"/>
    <n v="5"/>
    <n v="3"/>
    <n v="5"/>
    <n v="4"/>
    <n v="1"/>
    <n v="3"/>
    <s v="NO"/>
    <n v="5"/>
    <m/>
    <x v="1"/>
    <x v="2"/>
    <x v="1"/>
    <x v="1"/>
    <n v="5"/>
    <x v="3"/>
    <m/>
    <s v="NO"/>
    <s v="NO"/>
    <x v="5"/>
    <m/>
    <x v="5"/>
    <x v="5"/>
    <m/>
    <n v="1"/>
    <n v="3"/>
    <m/>
    <m/>
    <d v="2018-02-09T13:54:00"/>
    <s v="10.150.1.151"/>
  </r>
  <r>
    <x v="21"/>
    <s v="Ciencias Experimentales"/>
    <n v="2"/>
    <n v="864"/>
    <m/>
    <m/>
    <n v="1"/>
    <n v="17"/>
    <m/>
    <n v="3"/>
    <n v="3"/>
    <m/>
    <n v="17"/>
    <n v="29"/>
    <m/>
    <m/>
    <m/>
    <m/>
    <n v="4"/>
    <n v="4"/>
    <n v="5"/>
    <n v="2"/>
    <m/>
    <n v="2"/>
    <n v="3"/>
    <m/>
    <m/>
    <m/>
    <m/>
    <n v="5"/>
    <n v="2"/>
    <n v="4"/>
    <n v="1"/>
    <n v="5"/>
    <n v="5"/>
    <n v="2"/>
    <n v="1"/>
    <x v="4"/>
    <n v="3"/>
    <n v="4"/>
    <n v="4"/>
    <n v="4"/>
    <n v="2"/>
    <n v="5"/>
    <n v="3"/>
    <s v="NO"/>
    <n v="3"/>
    <m/>
    <x v="3"/>
    <x v="2"/>
    <x v="0"/>
    <x v="1"/>
    <n v="5"/>
    <x v="3"/>
    <m/>
    <s v="NO"/>
    <s v="NO"/>
    <x v="1"/>
    <m/>
    <x v="0"/>
    <x v="2"/>
    <m/>
    <n v="4"/>
    <n v="3"/>
    <m/>
    <m/>
    <d v="2018-02-09T13:54:06"/>
    <s v="10.150.1.152"/>
  </r>
  <r>
    <x v="7"/>
    <s v="Humanidades"/>
    <n v="1"/>
    <n v="865"/>
    <m/>
    <m/>
    <n v="1"/>
    <n v="14"/>
    <m/>
    <n v="5"/>
    <n v="4"/>
    <m/>
    <n v="29"/>
    <n v="29"/>
    <n v="29"/>
    <m/>
    <m/>
    <m/>
    <n v="5"/>
    <n v="5"/>
    <n v="5"/>
    <n v="5"/>
    <m/>
    <n v="2"/>
    <n v="3"/>
    <m/>
    <m/>
    <m/>
    <m/>
    <n v="5"/>
    <n v="3"/>
    <n v="3"/>
    <n v="4"/>
    <n v="4"/>
    <n v="5"/>
    <n v="5"/>
    <n v="5"/>
    <x v="4"/>
    <n v="4"/>
    <n v="4"/>
    <n v="2"/>
    <n v="4"/>
    <n v="4"/>
    <n v="4"/>
    <n v="5"/>
    <s v="NO"/>
    <n v="5"/>
    <m/>
    <x v="3"/>
    <x v="0"/>
    <x v="1"/>
    <x v="1"/>
    <n v="5"/>
    <x v="3"/>
    <m/>
    <s v="NO"/>
    <s v="NO"/>
    <x v="1"/>
    <m/>
    <x v="4"/>
    <x v="2"/>
    <m/>
    <n v="5"/>
    <n v="5"/>
    <m/>
    <s v="No he asistido a ningún curso de formación de usuario porque no sabía que había dicho curso"/>
    <d v="2018-02-09T13:54:09"/>
    <s v="10.150.1.152"/>
  </r>
  <r>
    <x v="14"/>
    <s v="Humanidades"/>
    <n v="1"/>
    <n v="866"/>
    <m/>
    <m/>
    <n v="1"/>
    <n v="16"/>
    <m/>
    <n v="4"/>
    <n v="3"/>
    <m/>
    <n v="16"/>
    <n v="29"/>
    <n v="28"/>
    <m/>
    <m/>
    <m/>
    <n v="4"/>
    <n v="4"/>
    <n v="2"/>
    <n v="3"/>
    <n v="1"/>
    <m/>
    <m/>
    <m/>
    <m/>
    <m/>
    <m/>
    <n v="4"/>
    <n v="1"/>
    <n v="1"/>
    <n v="2"/>
    <n v="3"/>
    <n v="3"/>
    <n v="3"/>
    <n v="3"/>
    <x v="2"/>
    <m/>
    <n v="4"/>
    <n v="3"/>
    <n v="3"/>
    <n v="3"/>
    <n v="2"/>
    <n v="5"/>
    <s v="NO"/>
    <n v="2"/>
    <m/>
    <x v="2"/>
    <x v="1"/>
    <x v="1"/>
    <x v="2"/>
    <n v="4"/>
    <x v="3"/>
    <m/>
    <s v="NO"/>
    <s v="NO"/>
    <x v="1"/>
    <m/>
    <x v="5"/>
    <x v="5"/>
    <m/>
    <n v="3"/>
    <n v="3"/>
    <m/>
    <m/>
    <d v="2018-02-09T13:54:11"/>
    <s v="10.150.1.151"/>
  </r>
  <r>
    <x v="5"/>
    <s v="Ciencias Sociales"/>
    <n v="3"/>
    <n v="867"/>
    <m/>
    <m/>
    <n v="1"/>
    <n v="4"/>
    <m/>
    <n v="4"/>
    <n v="4"/>
    <m/>
    <n v="4"/>
    <n v="29"/>
    <n v="14"/>
    <m/>
    <m/>
    <m/>
    <n v="4"/>
    <n v="2"/>
    <n v="4"/>
    <n v="4"/>
    <m/>
    <n v="2"/>
    <n v="3"/>
    <m/>
    <m/>
    <m/>
    <m/>
    <n v="4"/>
    <n v="4"/>
    <n v="5"/>
    <n v="4"/>
    <n v="4"/>
    <n v="5"/>
    <n v="4"/>
    <n v="3"/>
    <x v="4"/>
    <n v="4"/>
    <n v="4"/>
    <n v="4"/>
    <m/>
    <n v="3"/>
    <n v="3"/>
    <m/>
    <s v="SI"/>
    <n v="3"/>
    <m/>
    <x v="3"/>
    <x v="0"/>
    <x v="2"/>
    <x v="2"/>
    <n v="4"/>
    <x v="0"/>
    <m/>
    <s v="NO"/>
    <s v="NO"/>
    <x v="1"/>
    <m/>
    <x v="1"/>
    <x v="2"/>
    <m/>
    <n v="4"/>
    <n v="4"/>
    <m/>
    <s v="Como única sugerencia pondría ampliar el horario de apertura de las bibliotecas de cada facultad (sobre todo a la hora de abrir la respectiva biblioteca) para que no coincida exactamente con el horario de entrada a clases. Por ejemplo, abrir las instalaciones de la biblioteca unos 20-30min antes.&lt;br&gt;&lt;br&gt;"/>
    <d v="2018-02-09T13:54:35"/>
    <s v="10.150.1.151"/>
  </r>
  <r>
    <x v="20"/>
    <s v="Ciencias de la Salud"/>
    <n v="4"/>
    <n v="868"/>
    <m/>
    <m/>
    <n v="1"/>
    <n v="20"/>
    <m/>
    <n v="3"/>
    <n v="3"/>
    <m/>
    <n v="20"/>
    <n v="29"/>
    <m/>
    <m/>
    <m/>
    <m/>
    <n v="5"/>
    <n v="5"/>
    <n v="5"/>
    <n v="3"/>
    <n v="1"/>
    <m/>
    <m/>
    <m/>
    <m/>
    <m/>
    <m/>
    <n v="3"/>
    <n v="4"/>
    <n v="4"/>
    <n v="4"/>
    <n v="5"/>
    <n v="4"/>
    <n v="5"/>
    <n v="1"/>
    <x v="4"/>
    <n v="4"/>
    <n v="3"/>
    <n v="4"/>
    <n v="4"/>
    <n v="3"/>
    <n v="3"/>
    <n v="4"/>
    <s v="NO"/>
    <n v="3"/>
    <m/>
    <x v="3"/>
    <x v="0"/>
    <x v="0"/>
    <x v="1"/>
    <n v="5"/>
    <x v="3"/>
    <m/>
    <s v="SI"/>
    <s v="SI"/>
    <x v="5"/>
    <m/>
    <x v="1"/>
    <x v="2"/>
    <m/>
    <n v="4"/>
    <n v="4"/>
    <m/>
    <m/>
    <d v="2018-02-09T13:54:40"/>
    <s v="10.150.1.152"/>
  </r>
  <r>
    <x v="14"/>
    <s v="Humanidades"/>
    <n v="1"/>
    <n v="869"/>
    <m/>
    <m/>
    <n v="3"/>
    <n v="16"/>
    <m/>
    <n v="4"/>
    <n v="4"/>
    <m/>
    <n v="29"/>
    <n v="16"/>
    <n v="14"/>
    <m/>
    <m/>
    <m/>
    <n v="1"/>
    <n v="1"/>
    <n v="1"/>
    <n v="4"/>
    <m/>
    <m/>
    <m/>
    <m/>
    <m/>
    <m/>
    <m/>
    <n v="5"/>
    <n v="3"/>
    <n v="3"/>
    <n v="5"/>
    <n v="1"/>
    <n v="4"/>
    <m/>
    <m/>
    <x v="3"/>
    <m/>
    <m/>
    <m/>
    <m/>
    <m/>
    <n v="1"/>
    <m/>
    <s v="NO"/>
    <m/>
    <m/>
    <x v="1"/>
    <x v="3"/>
    <x v="3"/>
    <x v="1"/>
    <n v="5"/>
    <x v="3"/>
    <m/>
    <m/>
    <m/>
    <x v="1"/>
    <m/>
    <x v="2"/>
    <x v="1"/>
    <m/>
    <n v="5"/>
    <n v="5"/>
    <m/>
    <m/>
    <d v="2018-02-09T13:55:03"/>
    <s v="10.150.1.151"/>
  </r>
  <r>
    <x v="20"/>
    <s v="Ciencias de la Salud"/>
    <n v="4"/>
    <n v="870"/>
    <m/>
    <m/>
    <n v="2"/>
    <n v="20"/>
    <m/>
    <n v="5"/>
    <n v="3"/>
    <m/>
    <n v="20"/>
    <n v="20"/>
    <n v="20"/>
    <m/>
    <m/>
    <m/>
    <n v="4"/>
    <n v="4"/>
    <n v="5"/>
    <n v="3"/>
    <m/>
    <m/>
    <n v="3"/>
    <m/>
    <m/>
    <m/>
    <m/>
    <n v="2"/>
    <n v="4"/>
    <n v="3"/>
    <n v="2"/>
    <n v="4"/>
    <n v="5"/>
    <n v="4"/>
    <n v="2"/>
    <x v="4"/>
    <n v="4"/>
    <n v="4"/>
    <n v="3"/>
    <n v="4"/>
    <n v="4"/>
    <n v="4"/>
    <n v="3"/>
    <s v="NO"/>
    <n v="3"/>
    <m/>
    <x v="1"/>
    <x v="3"/>
    <x v="3"/>
    <x v="2"/>
    <n v="3"/>
    <x v="2"/>
    <m/>
    <s v="NO"/>
    <s v="NO"/>
    <x v="1"/>
    <m/>
    <x v="1"/>
    <x v="1"/>
    <m/>
    <n v="4"/>
    <n v="3"/>
    <m/>
    <s v="Sólo llevo unos pocos meses en la Complutense entonces, mi opinión es sobre lo poco que he podido obtener de la biblioteca."/>
    <d v="2018-02-09T13:55:08"/>
    <s v="10.150.1.152"/>
  </r>
  <r>
    <x v="12"/>
    <s v="Ciencias Experimentales"/>
    <n v="2"/>
    <n v="871"/>
    <m/>
    <m/>
    <n v="1"/>
    <n v="6"/>
    <m/>
    <n v="4"/>
    <n v="1"/>
    <m/>
    <n v="6"/>
    <m/>
    <m/>
    <m/>
    <m/>
    <m/>
    <n v="5"/>
    <n v="5"/>
    <n v="5"/>
    <n v="5"/>
    <n v="1"/>
    <m/>
    <m/>
    <m/>
    <m/>
    <m/>
    <m/>
    <n v="3"/>
    <n v="1"/>
    <n v="1"/>
    <n v="4"/>
    <n v="5"/>
    <n v="1"/>
    <n v="4"/>
    <n v="1"/>
    <x v="1"/>
    <n v="5"/>
    <n v="5"/>
    <n v="4"/>
    <n v="5"/>
    <n v="5"/>
    <n v="3"/>
    <n v="5"/>
    <s v="SI"/>
    <n v="5"/>
    <m/>
    <x v="1"/>
    <x v="3"/>
    <x v="3"/>
    <x v="1"/>
    <n v="5"/>
    <x v="3"/>
    <m/>
    <s v="SI"/>
    <s v="NO"/>
    <x v="1"/>
    <m/>
    <x v="2"/>
    <x v="1"/>
    <m/>
    <n v="5"/>
    <n v="4"/>
    <m/>
    <m/>
    <d v="2018-02-09T13:55:30"/>
    <s v="10.150.1.152"/>
  </r>
  <r>
    <x v="12"/>
    <s v="Ciencias Experimentales"/>
    <n v="2"/>
    <n v="872"/>
    <m/>
    <m/>
    <n v="3"/>
    <n v="6"/>
    <m/>
    <n v="1"/>
    <n v="4"/>
    <m/>
    <m/>
    <m/>
    <m/>
    <m/>
    <m/>
    <m/>
    <m/>
    <m/>
    <m/>
    <m/>
    <m/>
    <m/>
    <m/>
    <m/>
    <m/>
    <m/>
    <m/>
    <n v="1"/>
    <n v="5"/>
    <n v="5"/>
    <n v="1"/>
    <n v="1"/>
    <n v="5"/>
    <n v="1"/>
    <n v="5"/>
    <x v="5"/>
    <n v="3"/>
    <n v="1"/>
    <n v="1"/>
    <n v="4"/>
    <n v="1"/>
    <n v="4"/>
    <n v="1"/>
    <s v="SI"/>
    <n v="1"/>
    <m/>
    <x v="4"/>
    <x v="5"/>
    <x v="4"/>
    <x v="3"/>
    <m/>
    <x v="4"/>
    <m/>
    <s v="SI"/>
    <s v="SI"/>
    <x v="5"/>
    <m/>
    <x v="3"/>
    <x v="3"/>
    <m/>
    <n v="2"/>
    <m/>
    <m/>
    <s v="No me parece sencillo encontrar artículos científicos en la página de internet de la biblioteca de la UCM. Por este motivo siempre recurro a otros buscadores como la Web of Science o Google Scholar."/>
    <d v="2018-02-09T13:55:45"/>
    <s v="10.150.1.152"/>
  </r>
  <r>
    <x v="7"/>
    <s v="Humanidades"/>
    <n v="1"/>
    <n v="873"/>
    <m/>
    <m/>
    <n v="1"/>
    <n v="14"/>
    <m/>
    <n v="3"/>
    <n v="3"/>
    <m/>
    <n v="29"/>
    <n v="14"/>
    <n v="15"/>
    <m/>
    <m/>
    <m/>
    <n v="5"/>
    <n v="4"/>
    <m/>
    <n v="2"/>
    <m/>
    <n v="2"/>
    <m/>
    <m/>
    <m/>
    <m/>
    <m/>
    <n v="3"/>
    <n v="1"/>
    <n v="1"/>
    <n v="4"/>
    <n v="3"/>
    <n v="4"/>
    <n v="5"/>
    <n v="2"/>
    <x v="6"/>
    <n v="3"/>
    <n v="3"/>
    <n v="4"/>
    <n v="4"/>
    <n v="4"/>
    <n v="3"/>
    <n v="3"/>
    <s v="NO"/>
    <n v="3"/>
    <m/>
    <x v="1"/>
    <x v="1"/>
    <x v="1"/>
    <x v="1"/>
    <n v="5"/>
    <x v="3"/>
    <m/>
    <s v="NO"/>
    <s v="NO"/>
    <x v="0"/>
    <m/>
    <x v="1"/>
    <x v="2"/>
    <m/>
    <n v="4"/>
    <n v="3"/>
    <m/>
    <m/>
    <d v="2018-02-09T13:56:05"/>
    <s v="10.150.1.152"/>
  </r>
  <r>
    <x v="14"/>
    <s v="Humanidades"/>
    <n v="1"/>
    <n v="874"/>
    <m/>
    <m/>
    <n v="1"/>
    <n v="16"/>
    <m/>
    <n v="4"/>
    <n v="5"/>
    <m/>
    <n v="16"/>
    <n v="29"/>
    <n v="12"/>
    <m/>
    <m/>
    <m/>
    <n v="5"/>
    <n v="5"/>
    <n v="3"/>
    <n v="1"/>
    <n v="1"/>
    <m/>
    <m/>
    <m/>
    <m/>
    <m/>
    <m/>
    <n v="5"/>
    <n v="1"/>
    <n v="3"/>
    <n v="3"/>
    <m/>
    <n v="5"/>
    <n v="5"/>
    <n v="1"/>
    <x v="5"/>
    <n v="5"/>
    <n v="5"/>
    <n v="5"/>
    <n v="5"/>
    <n v="5"/>
    <n v="5"/>
    <n v="5"/>
    <s v="NO"/>
    <n v="5"/>
    <m/>
    <x v="1"/>
    <x v="3"/>
    <x v="3"/>
    <x v="1"/>
    <n v="5"/>
    <x v="3"/>
    <m/>
    <s v="SI"/>
    <s v="SI"/>
    <x v="3"/>
    <m/>
    <x v="2"/>
    <x v="1"/>
    <m/>
    <n v="5"/>
    <n v="5"/>
    <m/>
    <m/>
    <d v="2018-02-09T13:56:57"/>
    <s v="10.150.1.152"/>
  </r>
  <r>
    <x v="12"/>
    <s v="Ciencias Experimentales"/>
    <n v="2"/>
    <n v="875"/>
    <m/>
    <m/>
    <n v="1"/>
    <n v="6"/>
    <m/>
    <n v="4"/>
    <n v="2"/>
    <m/>
    <n v="8"/>
    <n v="6"/>
    <m/>
    <m/>
    <m/>
    <m/>
    <n v="4"/>
    <n v="4"/>
    <n v="4"/>
    <n v="2"/>
    <m/>
    <n v="2"/>
    <n v="3"/>
    <n v="4"/>
    <n v="12"/>
    <m/>
    <m/>
    <n v="2"/>
    <n v="1"/>
    <n v="1"/>
    <n v="4"/>
    <n v="5"/>
    <n v="2"/>
    <n v="2"/>
    <n v="1"/>
    <x v="1"/>
    <n v="3"/>
    <n v="3"/>
    <n v="3"/>
    <n v="2"/>
    <n v="3"/>
    <n v="2"/>
    <n v="3"/>
    <s v="NO"/>
    <n v="3"/>
    <m/>
    <x v="3"/>
    <x v="1"/>
    <x v="1"/>
    <x v="4"/>
    <n v="1"/>
    <x v="2"/>
    <m/>
    <s v="SI"/>
    <s v="NO"/>
    <x v="3"/>
    <m/>
    <x v="4"/>
    <x v="4"/>
    <m/>
    <n v="2"/>
    <n v="2"/>
    <m/>
    <s v="El personal de la biblioteca te físicas es muy poco amable y muy arisco. El personal en matemáticas es mucho mas simpático."/>
    <d v="2018-02-09T13:56:59"/>
    <s v="10.150.1.152"/>
  </r>
  <r>
    <x v="20"/>
    <s v="Ciencias de la Salud"/>
    <n v="4"/>
    <n v="876"/>
    <m/>
    <m/>
    <n v="1"/>
    <n v="20"/>
    <m/>
    <n v="4"/>
    <n v="5"/>
    <m/>
    <n v="20"/>
    <n v="18"/>
    <m/>
    <m/>
    <m/>
    <m/>
    <n v="5"/>
    <n v="5"/>
    <n v="5"/>
    <n v="5"/>
    <m/>
    <n v="2"/>
    <m/>
    <m/>
    <m/>
    <m/>
    <m/>
    <n v="5"/>
    <n v="4"/>
    <n v="5"/>
    <n v="2"/>
    <n v="3"/>
    <n v="5"/>
    <n v="5"/>
    <n v="1"/>
    <x v="4"/>
    <n v="5"/>
    <n v="5"/>
    <n v="5"/>
    <n v="5"/>
    <n v="5"/>
    <n v="5"/>
    <n v="5"/>
    <s v="NO"/>
    <n v="4"/>
    <m/>
    <x v="1"/>
    <x v="3"/>
    <x v="3"/>
    <x v="1"/>
    <n v="5"/>
    <x v="3"/>
    <m/>
    <s v="SI"/>
    <s v="SI"/>
    <x v="5"/>
    <m/>
    <x v="1"/>
    <x v="1"/>
    <m/>
    <n v="5"/>
    <n v="4"/>
    <m/>
    <m/>
    <d v="2018-02-09T13:58:09"/>
    <s v="10.150.1.151"/>
  </r>
  <r>
    <x v="11"/>
    <s v="Humanidades"/>
    <n v="1"/>
    <n v="877"/>
    <m/>
    <m/>
    <n v="4"/>
    <n v="15"/>
    <m/>
    <n v="3"/>
    <n v="3"/>
    <m/>
    <n v="15"/>
    <n v="29"/>
    <n v="16"/>
    <s v="AECID"/>
    <m/>
    <m/>
    <n v="5"/>
    <n v="5"/>
    <n v="4"/>
    <n v="5"/>
    <m/>
    <n v="2"/>
    <n v="3"/>
    <m/>
    <m/>
    <m/>
    <m/>
    <n v="5"/>
    <n v="5"/>
    <n v="5"/>
    <n v="2"/>
    <n v="5"/>
    <n v="3"/>
    <n v="3"/>
    <n v="4"/>
    <x v="3"/>
    <n v="5"/>
    <n v="5"/>
    <n v="5"/>
    <n v="5"/>
    <n v="5"/>
    <n v="5"/>
    <n v="5"/>
    <s v="SI"/>
    <n v="5"/>
    <m/>
    <x v="1"/>
    <x v="3"/>
    <x v="3"/>
    <x v="1"/>
    <n v="5"/>
    <x v="3"/>
    <m/>
    <s v="NO"/>
    <s v="NO"/>
    <x v="1"/>
    <m/>
    <x v="2"/>
    <x v="1"/>
    <m/>
    <n v="5"/>
    <n v="4"/>
    <m/>
    <s v="5.2 ¿Ha asistido a algún curso de formación de usuarios?:&lt;br&gt;No, porque no loz conozco."/>
    <d v="2018-02-09T13:59:09"/>
    <s v="10.150.1.152"/>
  </r>
  <r>
    <x v="23"/>
    <s v="Ciencias Experimentales"/>
    <n v="2"/>
    <n v="878"/>
    <m/>
    <m/>
    <n v="1"/>
    <n v="10"/>
    <m/>
    <n v="5"/>
    <n v="3"/>
    <m/>
    <n v="10"/>
    <n v="10"/>
    <n v="10"/>
    <m/>
    <m/>
    <m/>
    <n v="4"/>
    <n v="5"/>
    <n v="5"/>
    <n v="3"/>
    <n v="1"/>
    <m/>
    <m/>
    <m/>
    <m/>
    <m/>
    <m/>
    <n v="1"/>
    <n v="1"/>
    <n v="1"/>
    <n v="1"/>
    <n v="5"/>
    <n v="5"/>
    <n v="5"/>
    <n v="1"/>
    <x v="5"/>
    <n v="5"/>
    <n v="4"/>
    <n v="2"/>
    <n v="5"/>
    <n v="5"/>
    <n v="5"/>
    <n v="3"/>
    <s v="NO"/>
    <n v="1"/>
    <m/>
    <x v="1"/>
    <x v="2"/>
    <x v="1"/>
    <x v="1"/>
    <n v="5"/>
    <x v="0"/>
    <m/>
    <s v="NO"/>
    <s v="NO"/>
    <x v="1"/>
    <m/>
    <x v="2"/>
    <x v="1"/>
    <m/>
    <n v="5"/>
    <n v="5"/>
    <m/>
    <m/>
    <d v="2018-02-09T13:59:17"/>
    <s v="10.150.1.152"/>
  </r>
  <r>
    <x v="11"/>
    <s v="Humanidades"/>
    <n v="1"/>
    <n v="879"/>
    <m/>
    <m/>
    <n v="1"/>
    <n v="15"/>
    <m/>
    <n v="4"/>
    <n v="1"/>
    <m/>
    <n v="15"/>
    <n v="16"/>
    <n v="29"/>
    <m/>
    <m/>
    <m/>
    <n v="5"/>
    <n v="5"/>
    <n v="5"/>
    <n v="5"/>
    <m/>
    <m/>
    <n v="3"/>
    <m/>
    <m/>
    <m/>
    <m/>
    <n v="5"/>
    <n v="1"/>
    <n v="1"/>
    <n v="3"/>
    <n v="2"/>
    <n v="2"/>
    <n v="2"/>
    <n v="2"/>
    <x v="5"/>
    <n v="3"/>
    <n v="5"/>
    <n v="3"/>
    <n v="5"/>
    <n v="5"/>
    <n v="3"/>
    <n v="5"/>
    <s v="SI"/>
    <n v="5"/>
    <m/>
    <x v="1"/>
    <x v="3"/>
    <x v="3"/>
    <x v="1"/>
    <n v="5"/>
    <x v="3"/>
    <m/>
    <s v="NO"/>
    <s v="NO"/>
    <x v="1"/>
    <m/>
    <x v="2"/>
    <x v="1"/>
    <m/>
    <n v="5"/>
    <m/>
    <m/>
    <s v="Considero que sería oportuno disponer de alguna biblioteca durante los sábados, no solamente durante los exámenes, sino todo el año."/>
    <d v="2018-02-09T13:59:18"/>
    <s v="10.150.1.151"/>
  </r>
  <r>
    <x v="5"/>
    <s v="Ciencias Sociales"/>
    <n v="3"/>
    <n v="880"/>
    <m/>
    <m/>
    <n v="2"/>
    <n v="4"/>
    <m/>
    <n v="3"/>
    <n v="5"/>
    <m/>
    <n v="4"/>
    <n v="29"/>
    <n v="15"/>
    <m/>
    <m/>
    <m/>
    <n v="3"/>
    <n v="3"/>
    <n v="4"/>
    <n v="3"/>
    <m/>
    <n v="2"/>
    <n v="3"/>
    <m/>
    <m/>
    <m/>
    <m/>
    <n v="3"/>
    <n v="4"/>
    <n v="4"/>
    <n v="2"/>
    <n v="3"/>
    <n v="4"/>
    <n v="3"/>
    <n v="3"/>
    <x v="1"/>
    <n v="3"/>
    <n v="2"/>
    <n v="3"/>
    <n v="4"/>
    <n v="3"/>
    <n v="3"/>
    <n v="3"/>
    <s v="SI"/>
    <n v="3"/>
    <m/>
    <x v="0"/>
    <x v="0"/>
    <x v="1"/>
    <x v="2"/>
    <n v="3"/>
    <x v="0"/>
    <m/>
    <s v="SI"/>
    <s v="NO"/>
    <x v="1"/>
    <m/>
    <x v="1"/>
    <x v="2"/>
    <m/>
    <n v="3"/>
    <n v="3"/>
    <m/>
    <m/>
    <d v="2018-02-09T13:59:24"/>
    <s v="10.150.1.151"/>
  </r>
  <r>
    <x v="25"/>
    <s v="Ciencias Experimentales"/>
    <n v="2"/>
    <n v="881"/>
    <m/>
    <m/>
    <n v="1"/>
    <n v="8"/>
    <m/>
    <n v="3"/>
    <n v="3"/>
    <m/>
    <n v="8"/>
    <m/>
    <m/>
    <m/>
    <m/>
    <m/>
    <n v="5"/>
    <n v="5"/>
    <n v="5"/>
    <n v="5"/>
    <n v="1"/>
    <m/>
    <m/>
    <m/>
    <m/>
    <m/>
    <m/>
    <n v="5"/>
    <n v="3"/>
    <n v="3"/>
    <n v="5"/>
    <n v="5"/>
    <n v="5"/>
    <n v="5"/>
    <n v="2"/>
    <x v="5"/>
    <n v="4"/>
    <n v="5"/>
    <n v="2"/>
    <n v="4"/>
    <n v="2"/>
    <n v="3"/>
    <n v="4"/>
    <s v="SI"/>
    <n v="5"/>
    <m/>
    <x v="3"/>
    <x v="3"/>
    <x v="3"/>
    <x v="1"/>
    <n v="5"/>
    <x v="3"/>
    <m/>
    <s v="SI"/>
    <s v="SI"/>
    <x v="5"/>
    <m/>
    <x v="1"/>
    <x v="2"/>
    <m/>
    <n v="5"/>
    <n v="5"/>
    <m/>
    <m/>
    <d v="2018-02-09T13:59:40"/>
    <s v="10.150.1.152"/>
  </r>
  <r>
    <x v="22"/>
    <s v="Humanidades"/>
    <n v="1"/>
    <n v="882"/>
    <m/>
    <m/>
    <n v="3"/>
    <n v="1"/>
    <m/>
    <n v="4"/>
    <n v="5"/>
    <m/>
    <n v="1"/>
    <n v="29"/>
    <n v="14"/>
    <s v="Biblioteca Museo Reina Sofia"/>
    <m/>
    <m/>
    <n v="4"/>
    <n v="4"/>
    <n v="4"/>
    <n v="4"/>
    <m/>
    <m/>
    <n v="3"/>
    <m/>
    <m/>
    <m/>
    <m/>
    <n v="4"/>
    <n v="4"/>
    <n v="3"/>
    <n v="5"/>
    <n v="4"/>
    <n v="4"/>
    <n v="4"/>
    <n v="4"/>
    <x v="5"/>
    <n v="4"/>
    <n v="5"/>
    <n v="4"/>
    <n v="5"/>
    <n v="5"/>
    <n v="5"/>
    <n v="4"/>
    <s v="SI"/>
    <n v="4"/>
    <m/>
    <x v="1"/>
    <x v="3"/>
    <x v="3"/>
    <x v="1"/>
    <n v="5"/>
    <x v="3"/>
    <m/>
    <s v="SI"/>
    <s v="SI"/>
    <x v="5"/>
    <m/>
    <x v="2"/>
    <x v="1"/>
    <m/>
    <n v="5"/>
    <n v="4"/>
    <m/>
    <m/>
    <d v="2018-02-09T13:59:53"/>
    <s v="10.150.1.151"/>
  </r>
  <r>
    <x v="24"/>
    <s v="Ciencias de la Salud"/>
    <n v="4"/>
    <n v="883"/>
    <m/>
    <m/>
    <n v="1"/>
    <n v="13"/>
    <m/>
    <n v="4"/>
    <n v="3"/>
    <m/>
    <n v="19"/>
    <n v="18"/>
    <m/>
    <m/>
    <m/>
    <m/>
    <n v="3"/>
    <n v="2"/>
    <n v="3"/>
    <n v="2"/>
    <m/>
    <n v="2"/>
    <m/>
    <m/>
    <m/>
    <m/>
    <m/>
    <n v="3"/>
    <n v="1"/>
    <n v="2"/>
    <n v="1"/>
    <n v="5"/>
    <n v="2"/>
    <n v="3"/>
    <n v="1"/>
    <x v="2"/>
    <n v="3"/>
    <n v="3"/>
    <n v="2"/>
    <n v="4"/>
    <n v="4"/>
    <n v="1"/>
    <n v="3"/>
    <s v="NO"/>
    <n v="1"/>
    <m/>
    <x v="0"/>
    <x v="2"/>
    <x v="0"/>
    <x v="0"/>
    <n v="2"/>
    <x v="0"/>
    <m/>
    <s v="NO"/>
    <s v="NO"/>
    <x v="1"/>
    <m/>
    <x v="1"/>
    <x v="0"/>
    <m/>
    <n v="4"/>
    <n v="3"/>
    <m/>
    <m/>
    <d v="2018-02-09T14:00:09"/>
    <s v="10.150.1.151"/>
  </r>
  <r>
    <x v="5"/>
    <s v="Ciencias Sociales"/>
    <n v="3"/>
    <n v="884"/>
    <m/>
    <m/>
    <n v="1"/>
    <n v="4"/>
    <m/>
    <n v="3"/>
    <n v="2"/>
    <m/>
    <n v="4"/>
    <n v="29"/>
    <n v="14"/>
    <m/>
    <m/>
    <m/>
    <n v="4"/>
    <n v="3"/>
    <n v="2"/>
    <n v="4"/>
    <m/>
    <n v="2"/>
    <m/>
    <m/>
    <m/>
    <m/>
    <m/>
    <n v="4"/>
    <n v="2"/>
    <n v="3"/>
    <n v="3"/>
    <n v="4"/>
    <n v="4"/>
    <n v="4"/>
    <n v="2"/>
    <x v="0"/>
    <n v="3"/>
    <n v="4"/>
    <n v="4"/>
    <n v="4"/>
    <n v="3"/>
    <n v="4"/>
    <n v="3"/>
    <s v="NO"/>
    <n v="2"/>
    <m/>
    <x v="3"/>
    <x v="2"/>
    <x v="1"/>
    <x v="0"/>
    <n v="4"/>
    <x v="0"/>
    <m/>
    <s v="NO"/>
    <s v="NO"/>
    <x v="1"/>
    <m/>
    <x v="1"/>
    <x v="2"/>
    <m/>
    <n v="4"/>
    <n v="4"/>
    <m/>
    <s v="5.2. Porque no lo sabía.&lt;br&gt;&lt;br&gt;Creo que la mejora que se podría hacer es que en épocas de exámenes ampliase el horario de la biblioteca."/>
    <d v="2018-02-09T14:00:26"/>
    <s v="10.150.1.151"/>
  </r>
  <r>
    <x v="11"/>
    <s v="Humanidades"/>
    <n v="1"/>
    <n v="885"/>
    <m/>
    <m/>
    <n v="1"/>
    <n v="15"/>
    <m/>
    <n v="4"/>
    <n v="3"/>
    <m/>
    <n v="29"/>
    <n v="15"/>
    <n v="14"/>
    <m/>
    <m/>
    <m/>
    <n v="4"/>
    <n v="5"/>
    <n v="5"/>
    <n v="3"/>
    <m/>
    <n v="2"/>
    <n v="3"/>
    <m/>
    <m/>
    <m/>
    <m/>
    <n v="4"/>
    <n v="1"/>
    <n v="3"/>
    <n v="3"/>
    <n v="5"/>
    <n v="4"/>
    <n v="5"/>
    <n v="1"/>
    <x v="1"/>
    <n v="3"/>
    <n v="3"/>
    <n v="4"/>
    <n v="4"/>
    <n v="4"/>
    <n v="3"/>
    <n v="4"/>
    <s v="SI"/>
    <n v="4"/>
    <m/>
    <x v="3"/>
    <x v="0"/>
    <x v="0"/>
    <x v="0"/>
    <n v="5"/>
    <x v="3"/>
    <m/>
    <s v="SI"/>
    <s v="SI"/>
    <x v="2"/>
    <m/>
    <x v="2"/>
    <x v="1"/>
    <m/>
    <n v="4"/>
    <n v="4"/>
    <m/>
    <m/>
    <d v="2018-02-09T14:01:51"/>
    <s v="10.150.1.151"/>
  </r>
  <r>
    <x v="10"/>
    <s v="Ciencias de la Salud"/>
    <n v="4"/>
    <n v="886"/>
    <m/>
    <m/>
    <n v="1"/>
    <n v="21"/>
    <m/>
    <n v="4"/>
    <n v="3"/>
    <m/>
    <n v="21"/>
    <n v="2"/>
    <n v="10"/>
    <m/>
    <m/>
    <m/>
    <n v="5"/>
    <n v="3"/>
    <n v="4"/>
    <n v="3"/>
    <m/>
    <n v="2"/>
    <m/>
    <n v="4"/>
    <n v="11"/>
    <m/>
    <m/>
    <n v="5"/>
    <n v="3"/>
    <n v="3"/>
    <n v="1"/>
    <n v="5"/>
    <n v="3"/>
    <n v="5"/>
    <n v="2"/>
    <x v="1"/>
    <n v="5"/>
    <n v="4"/>
    <n v="4"/>
    <n v="4"/>
    <n v="4"/>
    <n v="4"/>
    <n v="4"/>
    <s v="NO"/>
    <n v="4"/>
    <m/>
    <x v="1"/>
    <x v="4"/>
    <x v="0"/>
    <x v="1"/>
    <n v="5"/>
    <x v="3"/>
    <m/>
    <s v="SI"/>
    <s v="SI"/>
    <x v="4"/>
    <m/>
    <x v="1"/>
    <x v="2"/>
    <m/>
    <n v="4"/>
    <n v="3"/>
    <m/>
    <m/>
    <d v="2018-02-09T14:01:58"/>
    <s v="10.150.1.151"/>
  </r>
  <r>
    <x v="14"/>
    <s v="Humanidades"/>
    <n v="1"/>
    <n v="887"/>
    <m/>
    <m/>
    <n v="1"/>
    <n v="16"/>
    <m/>
    <n v="3"/>
    <n v="3"/>
    <m/>
    <n v="29"/>
    <n v="16"/>
    <n v="28"/>
    <s v="Aecid&lt;br&gt;"/>
    <m/>
    <m/>
    <n v="5"/>
    <n v="4"/>
    <n v="3"/>
    <n v="4"/>
    <n v="1"/>
    <m/>
    <m/>
    <m/>
    <m/>
    <m/>
    <m/>
    <n v="4"/>
    <n v="1"/>
    <n v="1"/>
    <n v="3"/>
    <n v="3"/>
    <n v="4"/>
    <n v="4"/>
    <n v="4"/>
    <x v="1"/>
    <n v="3"/>
    <n v="3"/>
    <n v="3"/>
    <n v="4"/>
    <n v="3"/>
    <n v="4"/>
    <n v="4"/>
    <s v="NO"/>
    <n v="3"/>
    <m/>
    <x v="3"/>
    <x v="3"/>
    <x v="3"/>
    <x v="1"/>
    <n v="5"/>
    <x v="0"/>
    <m/>
    <s v="NO"/>
    <s v="NO"/>
    <x v="1"/>
    <m/>
    <x v="1"/>
    <x v="2"/>
    <m/>
    <n v="4"/>
    <n v="3"/>
    <m/>
    <m/>
    <d v="2018-02-09T14:02:06"/>
    <s v="10.150.1.152"/>
  </r>
  <r>
    <x v="12"/>
    <s v="Ciencias Experimentales"/>
    <n v="2"/>
    <n v="888"/>
    <m/>
    <m/>
    <n v="1"/>
    <n v="6"/>
    <m/>
    <n v="5"/>
    <n v="3"/>
    <m/>
    <n v="6"/>
    <n v="29"/>
    <m/>
    <m/>
    <m/>
    <m/>
    <n v="3"/>
    <n v="2"/>
    <n v="4"/>
    <n v="3"/>
    <m/>
    <m/>
    <n v="3"/>
    <m/>
    <m/>
    <m/>
    <m/>
    <n v="4"/>
    <n v="1"/>
    <n v="1"/>
    <n v="1"/>
    <n v="4"/>
    <n v="3"/>
    <n v="4"/>
    <n v="1"/>
    <x v="3"/>
    <n v="4"/>
    <n v="5"/>
    <n v="4"/>
    <n v="5"/>
    <n v="5"/>
    <n v="4"/>
    <n v="5"/>
    <s v="NO"/>
    <n v="5"/>
    <m/>
    <x v="1"/>
    <x v="2"/>
    <x v="3"/>
    <x v="1"/>
    <n v="5"/>
    <x v="3"/>
    <m/>
    <s v="SI"/>
    <s v="NO"/>
    <x v="1"/>
    <m/>
    <x v="2"/>
    <x v="2"/>
    <m/>
    <n v="4"/>
    <n v="4"/>
    <m/>
    <m/>
    <d v="2018-02-09T14:02:12"/>
    <s v="10.150.1.152"/>
  </r>
  <r>
    <x v="1"/>
    <s v="Ciencias de la Salud"/>
    <n v="4"/>
    <n v="889"/>
    <m/>
    <m/>
    <n v="1"/>
    <n v="18"/>
    <m/>
    <n v="3"/>
    <n v="1"/>
    <m/>
    <m/>
    <m/>
    <m/>
    <m/>
    <m/>
    <m/>
    <n v="3"/>
    <n v="5"/>
    <n v="3"/>
    <n v="3"/>
    <m/>
    <m/>
    <n v="3"/>
    <m/>
    <m/>
    <m/>
    <m/>
    <n v="1"/>
    <n v="1"/>
    <n v="2"/>
    <n v="5"/>
    <n v="5"/>
    <n v="5"/>
    <n v="5"/>
    <n v="1"/>
    <x v="0"/>
    <n v="3"/>
    <n v="5"/>
    <n v="4"/>
    <n v="3"/>
    <n v="3"/>
    <n v="1"/>
    <n v="4"/>
    <s v="NO"/>
    <n v="4"/>
    <m/>
    <x v="0"/>
    <x v="1"/>
    <x v="0"/>
    <x v="0"/>
    <n v="4"/>
    <x v="0"/>
    <m/>
    <s v="NO"/>
    <s v="NO"/>
    <x v="1"/>
    <m/>
    <x v="1"/>
    <x v="2"/>
    <m/>
    <n v="4"/>
    <n v="3"/>
    <m/>
    <s v="Que estuviese abierta abierta la de medicina los fines de semana, el sábado. &lt;br&gt;Gracias "/>
    <d v="2018-02-09T14:02:34"/>
    <s v="10.150.1.151"/>
  </r>
  <r>
    <x v="5"/>
    <s v="Ciencias Sociales"/>
    <n v="3"/>
    <n v="890"/>
    <m/>
    <m/>
    <n v="2"/>
    <n v="4"/>
    <m/>
    <n v="3"/>
    <n v="5"/>
    <m/>
    <n v="4"/>
    <n v="29"/>
    <n v="15"/>
    <m/>
    <m/>
    <m/>
    <n v="3"/>
    <n v="3"/>
    <n v="4"/>
    <n v="3"/>
    <m/>
    <n v="2"/>
    <n v="3"/>
    <m/>
    <m/>
    <m/>
    <m/>
    <n v="3"/>
    <n v="4"/>
    <n v="4"/>
    <n v="2"/>
    <n v="3"/>
    <n v="4"/>
    <n v="3"/>
    <n v="3"/>
    <x v="1"/>
    <n v="3"/>
    <n v="2"/>
    <n v="3"/>
    <n v="4"/>
    <n v="3"/>
    <n v="3"/>
    <n v="3"/>
    <s v="SI"/>
    <n v="3"/>
    <m/>
    <x v="0"/>
    <x v="0"/>
    <x v="1"/>
    <x v="2"/>
    <n v="3"/>
    <x v="0"/>
    <m/>
    <s v="SI"/>
    <s v="NO"/>
    <x v="1"/>
    <m/>
    <x v="1"/>
    <x v="2"/>
    <m/>
    <n v="3"/>
    <n v="3"/>
    <m/>
    <s v="Como sugerencia contemplaría la posibilidad, en las preguntas referidas a la evolución de los servicios, de que haya alumnos que no hayan vivido dicha evolución. En mi caso solo llevo estudiando unos meses en esta universidad y no puedo saber si la biblioteca ha mejorado. Aún así estoy de momento contenta con los servicios y agradezco que nos pasen esta encuesta para dar nuestra opinión. Muchas gracias. "/>
    <d v="2018-02-09T14:02:37"/>
    <s v="10.150.1.151"/>
  </r>
  <r>
    <x v="7"/>
    <s v="Humanidades"/>
    <n v="1"/>
    <n v="891"/>
    <m/>
    <m/>
    <n v="1"/>
    <n v="14"/>
    <m/>
    <n v="5"/>
    <n v="3"/>
    <m/>
    <n v="14"/>
    <n v="29"/>
    <m/>
    <m/>
    <m/>
    <m/>
    <n v="5"/>
    <n v="3"/>
    <n v="3"/>
    <n v="1"/>
    <m/>
    <n v="2"/>
    <m/>
    <m/>
    <m/>
    <m/>
    <m/>
    <n v="3"/>
    <n v="1"/>
    <n v="1"/>
    <n v="4"/>
    <n v="4"/>
    <n v="4"/>
    <n v="4"/>
    <n v="1"/>
    <x v="0"/>
    <n v="3"/>
    <n v="2"/>
    <n v="3"/>
    <n v="4"/>
    <n v="4"/>
    <n v="2"/>
    <n v="4"/>
    <s v="NO"/>
    <n v="3"/>
    <m/>
    <x v="1"/>
    <x v="4"/>
    <x v="1"/>
    <x v="0"/>
    <n v="3"/>
    <x v="3"/>
    <m/>
    <s v="NO"/>
    <s v="NO"/>
    <x v="1"/>
    <m/>
    <x v="2"/>
    <x v="1"/>
    <m/>
    <n v="3"/>
    <n v="3"/>
    <m/>
    <m/>
    <d v="2018-02-09T14:02:54"/>
    <s v="10.150.1.152"/>
  </r>
  <r>
    <x v="8"/>
    <s v="Ciencias de la Salud"/>
    <n v="4"/>
    <n v="892"/>
    <m/>
    <m/>
    <n v="1"/>
    <n v="22"/>
    <m/>
    <n v="2"/>
    <n v="2"/>
    <m/>
    <n v="22"/>
    <n v="18"/>
    <n v="16"/>
    <m/>
    <m/>
    <m/>
    <n v="4"/>
    <n v="2"/>
    <n v="3"/>
    <n v="4"/>
    <m/>
    <n v="2"/>
    <m/>
    <m/>
    <m/>
    <m/>
    <m/>
    <n v="4"/>
    <n v="4"/>
    <n v="4"/>
    <n v="4"/>
    <n v="4"/>
    <n v="4"/>
    <n v="4"/>
    <n v="4"/>
    <x v="4"/>
    <n v="4"/>
    <n v="4"/>
    <n v="4"/>
    <n v="4"/>
    <n v="4"/>
    <n v="4"/>
    <n v="2"/>
    <s v="NO"/>
    <n v="4"/>
    <m/>
    <x v="1"/>
    <x v="3"/>
    <x v="3"/>
    <x v="1"/>
    <n v="5"/>
    <x v="3"/>
    <m/>
    <s v="NO"/>
    <s v="NO"/>
    <x v="2"/>
    <m/>
    <x v="0"/>
    <x v="0"/>
    <m/>
    <n v="3"/>
    <n v="5"/>
    <m/>
    <m/>
    <d v="2018-02-09T14:02:56"/>
    <s v="10.150.1.152"/>
  </r>
  <r>
    <x v="14"/>
    <s v="Humanidades"/>
    <n v="1"/>
    <n v="893"/>
    <m/>
    <m/>
    <n v="1"/>
    <n v="16"/>
    <m/>
    <n v="5"/>
    <n v="5"/>
    <m/>
    <n v="16"/>
    <n v="29"/>
    <n v="14"/>
    <m/>
    <m/>
    <m/>
    <n v="5"/>
    <n v="3"/>
    <n v="5"/>
    <n v="3"/>
    <m/>
    <m/>
    <n v="3"/>
    <n v="4"/>
    <n v="23"/>
    <m/>
    <m/>
    <n v="3"/>
    <n v="5"/>
    <n v="3"/>
    <n v="5"/>
    <n v="5"/>
    <n v="5"/>
    <n v="5"/>
    <n v="5"/>
    <x v="0"/>
    <n v="5"/>
    <n v="5"/>
    <n v="5"/>
    <n v="3"/>
    <n v="5"/>
    <n v="2"/>
    <n v="2"/>
    <s v="NO"/>
    <n v="3"/>
    <m/>
    <x v="1"/>
    <x v="2"/>
    <x v="5"/>
    <x v="1"/>
    <n v="5"/>
    <x v="3"/>
    <m/>
    <s v="NO"/>
    <s v="NO"/>
    <x v="1"/>
    <m/>
    <x v="2"/>
    <x v="2"/>
    <m/>
    <n v="5"/>
    <n v="4"/>
    <m/>
    <m/>
    <d v="2018-02-09T14:03:08"/>
    <s v="10.150.1.152"/>
  </r>
  <r>
    <x v="9"/>
    <s v="Ciencias de la Salud"/>
    <n v="4"/>
    <n v="894"/>
    <m/>
    <m/>
    <n v="1"/>
    <n v="25"/>
    <m/>
    <n v="2"/>
    <n v="2"/>
    <m/>
    <n v="25"/>
    <n v="29"/>
    <m/>
    <m/>
    <m/>
    <m/>
    <n v="4"/>
    <n v="2"/>
    <n v="4"/>
    <n v="3"/>
    <m/>
    <n v="2"/>
    <m/>
    <m/>
    <m/>
    <m/>
    <m/>
    <n v="2"/>
    <n v="1"/>
    <m/>
    <n v="1"/>
    <n v="4"/>
    <n v="1"/>
    <n v="4"/>
    <n v="1"/>
    <x v="5"/>
    <n v="3"/>
    <n v="4"/>
    <n v="2"/>
    <n v="4"/>
    <n v="4"/>
    <n v="2"/>
    <n v="3"/>
    <s v="NO"/>
    <n v="3"/>
    <m/>
    <x v="3"/>
    <x v="1"/>
    <x v="2"/>
    <x v="0"/>
    <n v="4"/>
    <x v="0"/>
    <m/>
    <s v="NO"/>
    <s v="NO"/>
    <x v="2"/>
    <m/>
    <x v="1"/>
    <x v="2"/>
    <m/>
    <n v="4"/>
    <n v="3"/>
    <m/>
    <m/>
    <d v="2018-02-09T14:03:33"/>
    <s v="10.150.1.151"/>
  </r>
  <r>
    <x v="21"/>
    <s v="Ciencias Experimentales"/>
    <n v="2"/>
    <n v="895"/>
    <m/>
    <m/>
    <n v="1"/>
    <n v="17"/>
    <m/>
    <n v="4"/>
    <n v="1"/>
    <m/>
    <n v="17"/>
    <n v="16"/>
    <n v="29"/>
    <m/>
    <m/>
    <m/>
    <n v="5"/>
    <n v="5"/>
    <n v="4"/>
    <n v="5"/>
    <m/>
    <n v="2"/>
    <m/>
    <m/>
    <m/>
    <m/>
    <m/>
    <n v="4"/>
    <n v="1"/>
    <n v="1"/>
    <n v="1"/>
    <n v="5"/>
    <n v="4"/>
    <n v="3"/>
    <n v="1"/>
    <x v="1"/>
    <n v="4"/>
    <n v="5"/>
    <n v="3"/>
    <n v="4"/>
    <n v="3"/>
    <n v="5"/>
    <n v="4"/>
    <s v="SI"/>
    <n v="4"/>
    <m/>
    <x v="1"/>
    <x v="3"/>
    <x v="3"/>
    <x v="1"/>
    <n v="5"/>
    <x v="3"/>
    <m/>
    <s v="NO"/>
    <s v="NO"/>
    <x v="1"/>
    <m/>
    <x v="1"/>
    <x v="1"/>
    <m/>
    <n v="4"/>
    <n v="4"/>
    <m/>
    <m/>
    <d v="2018-02-09T14:03:43"/>
    <s v="10.150.1.151"/>
  </r>
  <r>
    <x v="23"/>
    <s v="Ciencias Experimentales"/>
    <n v="2"/>
    <n v="896"/>
    <m/>
    <m/>
    <n v="1"/>
    <n v="10"/>
    <m/>
    <n v="5"/>
    <n v="3"/>
    <m/>
    <n v="10"/>
    <n v="29"/>
    <n v="8"/>
    <m/>
    <m/>
    <m/>
    <n v="3"/>
    <n v="4"/>
    <n v="5"/>
    <n v="4"/>
    <m/>
    <n v="2"/>
    <m/>
    <n v="4"/>
    <n v="4.1666666666666664E-2"/>
    <m/>
    <m/>
    <n v="4"/>
    <n v="2"/>
    <n v="1"/>
    <n v="5"/>
    <n v="4"/>
    <n v="4"/>
    <n v="4"/>
    <n v="1"/>
    <x v="4"/>
    <m/>
    <n v="4"/>
    <n v="5"/>
    <n v="5"/>
    <n v="5"/>
    <n v="1"/>
    <n v="5"/>
    <s v="SI"/>
    <n v="5"/>
    <m/>
    <x v="1"/>
    <x v="1"/>
    <x v="5"/>
    <x v="1"/>
    <n v="5"/>
    <x v="3"/>
    <m/>
    <s v="SI"/>
    <s v="NO"/>
    <x v="1"/>
    <m/>
    <x v="1"/>
    <x v="1"/>
    <m/>
    <n v="4"/>
    <n v="2"/>
    <m/>
    <s v="En otras bibliotecas (como la Zambrano), en la sala de lectura hay mucho silencio. En las salas de lectura de la biblioteca de quimicas la cantidad de ruido y bullicio es una locura. No se si parte del trabajo de los bibliotecarios es mantener el orden en las salas de lectura, pero deberia. No es normal que haya mas ruido dentro de la biblioteca que en la calle, y es imposible estudiar.&lt;br&gt;Por otro lado, estari bien ampliar el horario de apertura, quiza hasta algo mas tarde."/>
    <d v="2018-02-09T14:03:58"/>
    <s v="10.150.1.151"/>
  </r>
  <r>
    <x v="11"/>
    <s v="Humanidades"/>
    <n v="1"/>
    <n v="897"/>
    <m/>
    <m/>
    <n v="1"/>
    <n v="15"/>
    <m/>
    <n v="4"/>
    <n v="4"/>
    <m/>
    <n v="15"/>
    <n v="29"/>
    <n v="14"/>
    <m/>
    <m/>
    <m/>
    <n v="5"/>
    <n v="4"/>
    <n v="4"/>
    <n v="3"/>
    <m/>
    <m/>
    <m/>
    <m/>
    <m/>
    <m/>
    <m/>
    <n v="5"/>
    <n v="2"/>
    <n v="2"/>
    <n v="3"/>
    <n v="5"/>
    <n v="3"/>
    <n v="5"/>
    <n v="1"/>
    <x v="1"/>
    <n v="5"/>
    <n v="5"/>
    <n v="3"/>
    <n v="4"/>
    <n v="5"/>
    <n v="4"/>
    <n v="5"/>
    <s v="SI"/>
    <n v="4"/>
    <m/>
    <x v="1"/>
    <x v="0"/>
    <x v="3"/>
    <x v="1"/>
    <n v="5"/>
    <x v="3"/>
    <m/>
    <s v="NO"/>
    <s v="NO"/>
    <x v="1"/>
    <m/>
    <x v="2"/>
    <x v="1"/>
    <m/>
    <n v="5"/>
    <n v="4"/>
    <m/>
    <m/>
    <d v="2018-02-09T14:05:00"/>
    <s v="10.150.1.151"/>
  </r>
  <r>
    <x v="7"/>
    <s v="Humanidades"/>
    <n v="1"/>
    <n v="898"/>
    <m/>
    <m/>
    <n v="1"/>
    <n v="14"/>
    <m/>
    <n v="2"/>
    <n v="1"/>
    <m/>
    <n v="29"/>
    <m/>
    <m/>
    <m/>
    <m/>
    <m/>
    <n v="5"/>
    <n v="4"/>
    <n v="3"/>
    <n v="3"/>
    <n v="1"/>
    <m/>
    <m/>
    <m/>
    <m/>
    <m/>
    <m/>
    <n v="2"/>
    <n v="1"/>
    <n v="1"/>
    <n v="5"/>
    <n v="4"/>
    <n v="4"/>
    <n v="3"/>
    <n v="1"/>
    <x v="0"/>
    <n v="3"/>
    <n v="2"/>
    <n v="2"/>
    <n v="3"/>
    <n v="3"/>
    <n v="3"/>
    <n v="3"/>
    <s v="NO"/>
    <n v="3"/>
    <m/>
    <x v="0"/>
    <x v="2"/>
    <x v="1"/>
    <x v="2"/>
    <n v="3"/>
    <x v="2"/>
    <m/>
    <s v="NO"/>
    <s v="NO"/>
    <x v="1"/>
    <m/>
    <x v="1"/>
    <x v="2"/>
    <m/>
    <n v="3"/>
    <m/>
    <m/>
    <m/>
    <d v="2018-02-09T14:05:25"/>
    <s v="10.150.1.151"/>
  </r>
  <r>
    <x v="6"/>
    <s v="Ciencias Sociales"/>
    <n v="3"/>
    <n v="899"/>
    <m/>
    <m/>
    <n v="1"/>
    <n v="9"/>
    <m/>
    <n v="4"/>
    <n v="4"/>
    <m/>
    <n v="9"/>
    <m/>
    <m/>
    <s v="Maria Moliner.de Villaverde"/>
    <m/>
    <m/>
    <n v="5"/>
    <n v="4"/>
    <n v="4"/>
    <n v="4"/>
    <n v="1"/>
    <m/>
    <m/>
    <m/>
    <m/>
    <m/>
    <m/>
    <n v="5"/>
    <n v="4"/>
    <n v="4"/>
    <n v="2"/>
    <n v="3"/>
    <n v="2"/>
    <n v="5"/>
    <n v="2"/>
    <x v="5"/>
    <n v="5"/>
    <m/>
    <n v="5"/>
    <n v="5"/>
    <n v="5"/>
    <n v="5"/>
    <n v="5"/>
    <s v="NO"/>
    <n v="4"/>
    <m/>
    <x v="1"/>
    <x v="0"/>
    <x v="3"/>
    <x v="1"/>
    <n v="5"/>
    <x v="3"/>
    <m/>
    <s v="NO"/>
    <s v="NO"/>
    <x v="3"/>
    <m/>
    <x v="2"/>
    <x v="1"/>
    <m/>
    <n v="3"/>
    <n v="4"/>
    <m/>
    <m/>
    <d v="2018-02-09T14:05:35"/>
    <s v="10.150.1.151"/>
  </r>
  <r>
    <x v="7"/>
    <s v="Humanidades"/>
    <n v="1"/>
    <n v="900"/>
    <m/>
    <m/>
    <n v="1"/>
    <n v="14"/>
    <m/>
    <n v="3"/>
    <n v="3"/>
    <m/>
    <n v="29"/>
    <n v="15"/>
    <n v="20"/>
    <m/>
    <m/>
    <m/>
    <n v="5"/>
    <n v="5"/>
    <n v="2"/>
    <n v="3"/>
    <n v="1"/>
    <m/>
    <m/>
    <m/>
    <m/>
    <m/>
    <m/>
    <n v="5"/>
    <n v="3"/>
    <n v="3"/>
    <n v="1"/>
    <n v="5"/>
    <n v="5"/>
    <n v="5"/>
    <n v="3"/>
    <x v="1"/>
    <n v="2"/>
    <n v="4"/>
    <n v="4"/>
    <n v="4"/>
    <n v="5"/>
    <n v="5"/>
    <n v="5"/>
    <s v="NO"/>
    <n v="5"/>
    <m/>
    <x v="1"/>
    <x v="3"/>
    <x v="3"/>
    <x v="1"/>
    <n v="5"/>
    <x v="3"/>
    <m/>
    <s v="NO"/>
    <s v="NO"/>
    <x v="1"/>
    <m/>
    <x v="2"/>
    <x v="1"/>
    <m/>
    <n v="5"/>
    <n v="4"/>
    <m/>
    <m/>
    <d v="2018-02-09T14:06:08"/>
    <s v="10.150.1.151"/>
  </r>
  <r>
    <x v="21"/>
    <s v="Ciencias Experimentales"/>
    <n v="2"/>
    <n v="901"/>
    <m/>
    <m/>
    <n v="1"/>
    <n v="17"/>
    <m/>
    <n v="2"/>
    <n v="2"/>
    <m/>
    <n v="8"/>
    <n v="17"/>
    <n v="29"/>
    <m/>
    <m/>
    <m/>
    <n v="4"/>
    <n v="4"/>
    <n v="4"/>
    <n v="5"/>
    <m/>
    <n v="2"/>
    <m/>
    <m/>
    <m/>
    <m/>
    <m/>
    <n v="2"/>
    <n v="1"/>
    <n v="1"/>
    <n v="5"/>
    <n v="4"/>
    <n v="5"/>
    <n v="2"/>
    <n v="1"/>
    <x v="0"/>
    <n v="5"/>
    <n v="5"/>
    <n v="3"/>
    <n v="3"/>
    <n v="5"/>
    <n v="3"/>
    <n v="5"/>
    <s v="NO"/>
    <n v="5"/>
    <m/>
    <x v="3"/>
    <x v="2"/>
    <x v="0"/>
    <x v="1"/>
    <n v="4"/>
    <x v="0"/>
    <m/>
    <s v="NO"/>
    <s v="NO"/>
    <x v="1"/>
    <m/>
    <x v="1"/>
    <x v="2"/>
    <m/>
    <n v="4"/>
    <n v="3"/>
    <m/>
    <m/>
    <d v="2018-02-09T14:06:25"/>
    <s v="10.150.1.151"/>
  </r>
  <r>
    <x v="9"/>
    <s v="Ciencias de la Salud"/>
    <n v="4"/>
    <n v="902"/>
    <m/>
    <m/>
    <n v="1"/>
    <n v="25"/>
    <m/>
    <n v="3"/>
    <n v="1"/>
    <m/>
    <n v="25"/>
    <n v="25"/>
    <n v="25"/>
    <m/>
    <m/>
    <m/>
    <n v="4"/>
    <n v="4"/>
    <n v="4"/>
    <n v="4"/>
    <m/>
    <n v="2"/>
    <n v="3"/>
    <m/>
    <m/>
    <m/>
    <m/>
    <n v="2"/>
    <n v="1"/>
    <n v="1"/>
    <n v="2"/>
    <n v="5"/>
    <n v="1"/>
    <n v="5"/>
    <n v="1"/>
    <x v="0"/>
    <n v="3"/>
    <n v="4"/>
    <n v="4"/>
    <n v="4"/>
    <n v="4"/>
    <n v="2"/>
    <n v="4"/>
    <s v="NO"/>
    <n v="4"/>
    <m/>
    <x v="3"/>
    <x v="0"/>
    <x v="0"/>
    <x v="0"/>
    <n v="4"/>
    <x v="0"/>
    <m/>
    <s v="NO"/>
    <s v="NO"/>
    <x v="0"/>
    <m/>
    <x v="0"/>
    <x v="0"/>
    <m/>
    <n v="3"/>
    <n v="3"/>
    <m/>
    <m/>
    <d v="2018-02-09T14:06:32"/>
    <s v="10.150.1.152"/>
  </r>
  <r>
    <x v="12"/>
    <s v="Ciencias Experimentales"/>
    <n v="2"/>
    <n v="903"/>
    <m/>
    <m/>
    <n v="1"/>
    <n v="6"/>
    <m/>
    <n v="2"/>
    <n v="1"/>
    <m/>
    <n v="6"/>
    <m/>
    <m/>
    <m/>
    <m/>
    <m/>
    <n v="3"/>
    <n v="4"/>
    <n v="4"/>
    <n v="3"/>
    <m/>
    <m/>
    <m/>
    <n v="4"/>
    <n v="2"/>
    <m/>
    <m/>
    <n v="1"/>
    <n v="1"/>
    <n v="1"/>
    <n v="2"/>
    <n v="5"/>
    <n v="5"/>
    <n v="5"/>
    <n v="1"/>
    <x v="1"/>
    <n v="3"/>
    <n v="4"/>
    <n v="4"/>
    <n v="3"/>
    <n v="3"/>
    <n v="3"/>
    <n v="3"/>
    <s v="NO"/>
    <n v="3"/>
    <m/>
    <x v="3"/>
    <x v="1"/>
    <x v="1"/>
    <x v="1"/>
    <n v="4"/>
    <x v="2"/>
    <m/>
    <s v="NO"/>
    <s v="NO"/>
    <x v="1"/>
    <m/>
    <x v="0"/>
    <x v="0"/>
    <m/>
    <n v="3"/>
    <n v="3"/>
    <m/>
    <s v="No he tenido tiempo para el curso de formación"/>
    <d v="2018-02-09T14:07:07"/>
    <s v="10.150.1.151"/>
  </r>
  <r>
    <x v="3"/>
    <s v="Ciencias Sociales"/>
    <n v="3"/>
    <n v="904"/>
    <m/>
    <m/>
    <n v="1"/>
    <n v="11"/>
    <m/>
    <n v="4"/>
    <n v="4"/>
    <m/>
    <n v="29"/>
    <m/>
    <m/>
    <m/>
    <m/>
    <m/>
    <n v="5"/>
    <n v="5"/>
    <n v="3"/>
    <n v="3"/>
    <n v="1"/>
    <n v="2"/>
    <m/>
    <n v="4"/>
    <m/>
    <m/>
    <m/>
    <n v="3"/>
    <n v="2"/>
    <n v="2"/>
    <n v="5"/>
    <n v="4"/>
    <n v="2"/>
    <n v="4"/>
    <n v="2"/>
    <x v="4"/>
    <n v="5"/>
    <n v="5"/>
    <n v="4"/>
    <n v="4"/>
    <n v="5"/>
    <n v="3"/>
    <n v="3"/>
    <s v="NO"/>
    <n v="5"/>
    <m/>
    <x v="3"/>
    <x v="0"/>
    <x v="3"/>
    <x v="1"/>
    <n v="5"/>
    <x v="3"/>
    <m/>
    <s v="SI"/>
    <s v="NO"/>
    <x v="1"/>
    <m/>
    <x v="3"/>
    <x v="2"/>
    <m/>
    <n v="5"/>
    <m/>
    <m/>
    <s v="(Biblioteca María Zambrano) Algunos equipos informáticos no funcionan correctamente (y uno de ellos tiene un teclado en mal estado)&lt;br&gt;En el servicio de mujeres hay un hueco en el techo que hace que baje la temperatura en los aseos."/>
    <d v="2018-02-09T14:07:09"/>
    <s v="10.150.1.152"/>
  </r>
  <r>
    <x v="14"/>
    <s v="Humanidades"/>
    <n v="1"/>
    <n v="905"/>
    <m/>
    <m/>
    <n v="1"/>
    <n v="16"/>
    <m/>
    <n v="3"/>
    <n v="3"/>
    <m/>
    <n v="16"/>
    <n v="29"/>
    <m/>
    <m/>
    <m/>
    <m/>
    <n v="4"/>
    <n v="4"/>
    <n v="4"/>
    <n v="4"/>
    <n v="1"/>
    <n v="2"/>
    <n v="3"/>
    <n v="4"/>
    <n v="6"/>
    <m/>
    <m/>
    <n v="5"/>
    <n v="2"/>
    <n v="1"/>
    <n v="3"/>
    <n v="3"/>
    <n v="5"/>
    <n v="5"/>
    <n v="4"/>
    <x v="4"/>
    <n v="3"/>
    <n v="4"/>
    <n v="3"/>
    <n v="3"/>
    <n v="3"/>
    <n v="3"/>
    <n v="4"/>
    <s v="NO"/>
    <n v="4"/>
    <m/>
    <x v="3"/>
    <x v="2"/>
    <x v="0"/>
    <x v="1"/>
    <n v="4"/>
    <x v="3"/>
    <m/>
    <s v="NO"/>
    <s v="NO"/>
    <x v="1"/>
    <m/>
    <x v="2"/>
    <x v="1"/>
    <m/>
    <n v="4"/>
    <n v="3"/>
    <m/>
    <m/>
    <d v="2018-02-09T14:07:26"/>
    <s v="10.150.1.151"/>
  </r>
  <r>
    <x v="15"/>
    <s v="Ciencias Experimentales"/>
    <n v="2"/>
    <n v="906"/>
    <m/>
    <m/>
    <n v="1"/>
    <n v="23"/>
    <m/>
    <n v="3"/>
    <n v="3"/>
    <m/>
    <n v="23"/>
    <n v="29"/>
    <m/>
    <m/>
    <m/>
    <m/>
    <n v="5"/>
    <n v="4"/>
    <n v="4"/>
    <n v="3"/>
    <n v="1"/>
    <m/>
    <m/>
    <m/>
    <m/>
    <m/>
    <m/>
    <n v="5"/>
    <n v="2"/>
    <n v="2"/>
    <n v="3"/>
    <n v="5"/>
    <n v="5"/>
    <n v="5"/>
    <n v="1"/>
    <x v="4"/>
    <n v="5"/>
    <n v="5"/>
    <n v="3"/>
    <n v="5"/>
    <n v="3"/>
    <n v="5"/>
    <n v="5"/>
    <s v="NO"/>
    <n v="4"/>
    <m/>
    <x v="1"/>
    <x v="3"/>
    <x v="3"/>
    <x v="1"/>
    <n v="5"/>
    <x v="3"/>
    <m/>
    <s v="NO"/>
    <s v="NO"/>
    <x v="1"/>
    <m/>
    <x v="2"/>
    <x v="1"/>
    <m/>
    <n v="5"/>
    <n v="4"/>
    <m/>
    <m/>
    <d v="2018-02-09T14:07:52"/>
    <s v="10.150.1.151"/>
  </r>
  <r>
    <x v="14"/>
    <s v="Humanidades"/>
    <n v="1"/>
    <n v="907"/>
    <m/>
    <m/>
    <n v="1"/>
    <n v="16"/>
    <m/>
    <n v="3"/>
    <n v="4"/>
    <m/>
    <n v="16"/>
    <n v="4"/>
    <n v="29"/>
    <m/>
    <m/>
    <m/>
    <n v="3"/>
    <n v="3"/>
    <n v="3"/>
    <n v="3"/>
    <n v="1"/>
    <m/>
    <m/>
    <m/>
    <m/>
    <m/>
    <m/>
    <n v="2"/>
    <n v="3"/>
    <n v="3"/>
    <n v="3"/>
    <n v="2"/>
    <n v="3"/>
    <n v="3"/>
    <n v="3"/>
    <x v="1"/>
    <n v="3"/>
    <n v="3"/>
    <n v="3"/>
    <n v="3"/>
    <n v="3"/>
    <n v="3"/>
    <n v="3"/>
    <s v="NO"/>
    <n v="3"/>
    <m/>
    <x v="0"/>
    <x v="2"/>
    <x v="1"/>
    <x v="2"/>
    <n v="3"/>
    <x v="2"/>
    <m/>
    <s v="NO"/>
    <s v="NO"/>
    <x v="3"/>
    <m/>
    <x v="0"/>
    <x v="0"/>
    <m/>
    <n v="3"/>
    <n v="3"/>
    <m/>
    <s v="Nada reseñable."/>
    <d v="2018-02-09T14:09:02"/>
    <s v="10.150.1.152"/>
  </r>
  <r>
    <x v="22"/>
    <s v="Humanidades"/>
    <n v="1"/>
    <n v="908"/>
    <m/>
    <m/>
    <n v="1"/>
    <n v="1"/>
    <m/>
    <n v="3"/>
    <n v="2"/>
    <m/>
    <n v="1"/>
    <m/>
    <m/>
    <m/>
    <m/>
    <m/>
    <n v="5"/>
    <n v="5"/>
    <n v="3"/>
    <n v="4"/>
    <n v="1"/>
    <m/>
    <m/>
    <m/>
    <m/>
    <m/>
    <m/>
    <n v="2"/>
    <n v="2"/>
    <n v="2"/>
    <n v="1"/>
    <n v="4"/>
    <n v="5"/>
    <n v="3"/>
    <n v="1"/>
    <x v="1"/>
    <n v="3"/>
    <n v="5"/>
    <n v="4"/>
    <n v="3"/>
    <n v="4"/>
    <n v="4"/>
    <n v="5"/>
    <s v="NO"/>
    <n v="4"/>
    <m/>
    <x v="1"/>
    <x v="3"/>
    <x v="3"/>
    <x v="1"/>
    <n v="5"/>
    <x v="3"/>
    <m/>
    <s v="NO"/>
    <s v="NO"/>
    <x v="1"/>
    <m/>
    <x v="2"/>
    <x v="1"/>
    <m/>
    <n v="4"/>
    <n v="3"/>
    <m/>
    <m/>
    <d v="2018-02-09T14:10:25"/>
    <s v="10.150.1.152"/>
  </r>
  <r>
    <x v="4"/>
    <s v="Humanidades"/>
    <n v="1"/>
    <n v="909"/>
    <m/>
    <m/>
    <n v="1"/>
    <n v="12"/>
    <m/>
    <n v="4"/>
    <n v="5"/>
    <m/>
    <n v="12"/>
    <n v="29"/>
    <n v="26"/>
    <s v="Biblioteca Municipal El Pozo&lt;br&gt;"/>
    <m/>
    <m/>
    <n v="4"/>
    <n v="5"/>
    <n v="5"/>
    <n v="3"/>
    <m/>
    <n v="2"/>
    <m/>
    <m/>
    <m/>
    <m/>
    <m/>
    <n v="2"/>
    <n v="1"/>
    <n v="2"/>
    <n v="4"/>
    <n v="5"/>
    <n v="3"/>
    <n v="5"/>
    <n v="3"/>
    <x v="4"/>
    <n v="4"/>
    <n v="4"/>
    <n v="4"/>
    <n v="5"/>
    <n v="3"/>
    <n v="4"/>
    <n v="4"/>
    <s v="NO"/>
    <n v="4"/>
    <m/>
    <x v="2"/>
    <x v="2"/>
    <x v="1"/>
    <x v="0"/>
    <n v="4"/>
    <x v="2"/>
    <m/>
    <s v="NO"/>
    <s v="NO"/>
    <x v="1"/>
    <m/>
    <x v="0"/>
    <x v="0"/>
    <m/>
    <n v="4"/>
    <n v="3"/>
    <m/>
    <s v="No estaba enterada de los cursos de formación de usuarios"/>
    <d v="2018-02-09T14:10:39"/>
    <s v="10.150.1.152"/>
  </r>
  <r>
    <x v="6"/>
    <s v="Ciencias Sociales"/>
    <n v="3"/>
    <n v="910"/>
    <m/>
    <m/>
    <n v="1"/>
    <n v="9"/>
    <m/>
    <n v="4"/>
    <n v="4"/>
    <m/>
    <n v="9"/>
    <n v="5"/>
    <m/>
    <m/>
    <m/>
    <m/>
    <n v="5"/>
    <n v="5"/>
    <n v="5"/>
    <n v="4"/>
    <m/>
    <n v="2"/>
    <m/>
    <m/>
    <m/>
    <m/>
    <m/>
    <n v="5"/>
    <n v="4"/>
    <n v="4"/>
    <n v="3"/>
    <n v="4"/>
    <n v="5"/>
    <n v="4"/>
    <n v="3"/>
    <x v="5"/>
    <n v="5"/>
    <n v="5"/>
    <n v="5"/>
    <n v="5"/>
    <n v="5"/>
    <n v="3"/>
    <n v="5"/>
    <s v="NO"/>
    <n v="4"/>
    <m/>
    <x v="1"/>
    <x v="3"/>
    <x v="0"/>
    <x v="1"/>
    <n v="5"/>
    <x v="3"/>
    <m/>
    <s v="NO"/>
    <s v="NO"/>
    <x v="1"/>
    <m/>
    <x v="2"/>
    <x v="1"/>
    <m/>
    <n v="5"/>
    <n v="4"/>
    <m/>
    <m/>
    <d v="2018-02-09T14:10:48"/>
    <s v="10.150.1.151"/>
  </r>
  <r>
    <x v="3"/>
    <s v="Ciencias Sociales"/>
    <n v="3"/>
    <n v="911"/>
    <m/>
    <m/>
    <n v="1"/>
    <n v="11"/>
    <m/>
    <n v="4"/>
    <n v="4"/>
    <m/>
    <n v="29"/>
    <m/>
    <m/>
    <s v="Biblioteca Pública Rafael Alberti"/>
    <m/>
    <m/>
    <n v="4"/>
    <n v="4"/>
    <n v="5"/>
    <n v="4"/>
    <n v="1"/>
    <m/>
    <m/>
    <m/>
    <m/>
    <m/>
    <m/>
    <n v="3"/>
    <n v="1"/>
    <n v="2"/>
    <n v="3"/>
    <n v="5"/>
    <n v="4"/>
    <n v="5"/>
    <n v="2"/>
    <x v="3"/>
    <n v="3"/>
    <n v="2"/>
    <n v="3"/>
    <n v="4"/>
    <n v="5"/>
    <n v="3"/>
    <n v="3"/>
    <s v="NO"/>
    <n v="4"/>
    <m/>
    <x v="3"/>
    <x v="2"/>
    <x v="1"/>
    <x v="1"/>
    <n v="5"/>
    <x v="3"/>
    <m/>
    <s v="NO"/>
    <s v="NO"/>
    <x v="1"/>
    <m/>
    <x v="0"/>
    <x v="2"/>
    <m/>
    <n v="4"/>
    <m/>
    <m/>
    <m/>
    <d v="2018-02-09T14:11:42"/>
    <s v="10.150.1.152"/>
  </r>
  <r>
    <x v="20"/>
    <s v="Ciencias de la Salud"/>
    <n v="4"/>
    <n v="912"/>
    <m/>
    <m/>
    <n v="1"/>
    <n v="20"/>
    <m/>
    <n v="4"/>
    <n v="4"/>
    <m/>
    <n v="20"/>
    <m/>
    <m/>
    <m/>
    <m/>
    <m/>
    <n v="2"/>
    <n v="4"/>
    <n v="4"/>
    <n v="3"/>
    <m/>
    <m/>
    <m/>
    <n v="4"/>
    <s v="22h"/>
    <m/>
    <m/>
    <m/>
    <m/>
    <m/>
    <m/>
    <m/>
    <m/>
    <m/>
    <m/>
    <x v="2"/>
    <m/>
    <m/>
    <m/>
    <m/>
    <m/>
    <m/>
    <m/>
    <m/>
    <m/>
    <m/>
    <x v="4"/>
    <x v="5"/>
    <x v="4"/>
    <x v="3"/>
    <m/>
    <x v="4"/>
    <m/>
    <m/>
    <m/>
    <x v="1"/>
    <m/>
    <x v="3"/>
    <x v="3"/>
    <m/>
    <m/>
    <m/>
    <m/>
    <m/>
    <d v="2018-02-09T14:11:47"/>
    <s v="10.150.1.151"/>
  </r>
  <r>
    <x v="21"/>
    <s v="Ciencias Experimentales"/>
    <n v="2"/>
    <n v="913"/>
    <m/>
    <m/>
    <n v="3"/>
    <n v="17"/>
    <m/>
    <n v="3"/>
    <n v="4"/>
    <m/>
    <n v="17"/>
    <m/>
    <m/>
    <m/>
    <m/>
    <m/>
    <n v="4"/>
    <n v="5"/>
    <n v="4"/>
    <n v="3"/>
    <n v="1"/>
    <m/>
    <m/>
    <m/>
    <m/>
    <m/>
    <m/>
    <n v="3"/>
    <n v="5"/>
    <n v="3"/>
    <n v="2"/>
    <n v="1"/>
    <n v="5"/>
    <n v="1"/>
    <n v="3"/>
    <x v="1"/>
    <n v="4"/>
    <n v="4"/>
    <n v="4"/>
    <n v="4"/>
    <n v="3"/>
    <n v="4"/>
    <n v="4"/>
    <s v="SI"/>
    <n v="4"/>
    <m/>
    <x v="3"/>
    <x v="2"/>
    <x v="0"/>
    <x v="1"/>
    <n v="5"/>
    <x v="3"/>
    <m/>
    <s v="NO"/>
    <s v="SI"/>
    <x v="4"/>
    <m/>
    <x v="1"/>
    <x v="1"/>
    <m/>
    <n v="4"/>
    <n v="3"/>
    <m/>
    <m/>
    <d v="2018-02-09T14:12:12"/>
    <s v="10.150.1.151"/>
  </r>
  <r>
    <x v="7"/>
    <s v="Humanidades"/>
    <n v="1"/>
    <n v="914"/>
    <m/>
    <m/>
    <n v="1"/>
    <n v="14"/>
    <m/>
    <n v="4"/>
    <n v="5"/>
    <m/>
    <n v="29"/>
    <n v="14"/>
    <n v="16"/>
    <m/>
    <m/>
    <m/>
    <n v="5"/>
    <n v="5"/>
    <n v="5"/>
    <n v="5"/>
    <m/>
    <n v="2"/>
    <n v="3"/>
    <m/>
    <m/>
    <m/>
    <m/>
    <n v="5"/>
    <n v="3"/>
    <n v="3"/>
    <n v="2"/>
    <m/>
    <n v="5"/>
    <n v="5"/>
    <n v="2"/>
    <x v="4"/>
    <n v="5"/>
    <n v="5"/>
    <n v="5"/>
    <n v="5"/>
    <n v="5"/>
    <n v="3"/>
    <n v="5"/>
    <s v="SI"/>
    <n v="5"/>
    <m/>
    <x v="1"/>
    <x v="0"/>
    <x v="0"/>
    <x v="1"/>
    <n v="5"/>
    <x v="3"/>
    <m/>
    <s v="NO"/>
    <s v="NO"/>
    <x v="1"/>
    <m/>
    <x v="2"/>
    <x v="2"/>
    <m/>
    <n v="5"/>
    <n v="4"/>
    <m/>
    <s v="El servicio de biblioteca estupendo.&lt;br&gt;No he asistido a ningún curso de usuarios porque no lo he necesitado.&lt;br&gt;Muchas gracias"/>
    <d v="2018-02-09T14:12:17"/>
    <s v="10.150.1.152"/>
  </r>
  <r>
    <x v="25"/>
    <s v="Ciencias Experimentales"/>
    <n v="2"/>
    <n v="915"/>
    <m/>
    <m/>
    <n v="2"/>
    <n v="8"/>
    <m/>
    <n v="5"/>
    <n v="1"/>
    <m/>
    <n v="8"/>
    <m/>
    <m/>
    <m/>
    <m/>
    <m/>
    <n v="5"/>
    <n v="5"/>
    <n v="5"/>
    <n v="5"/>
    <m/>
    <m/>
    <n v="3"/>
    <m/>
    <m/>
    <m/>
    <m/>
    <n v="2"/>
    <n v="4"/>
    <n v="1"/>
    <n v="5"/>
    <n v="5"/>
    <n v="5"/>
    <n v="2"/>
    <n v="5"/>
    <x v="4"/>
    <n v="5"/>
    <n v="5"/>
    <n v="5"/>
    <n v="5"/>
    <n v="5"/>
    <n v="5"/>
    <n v="5"/>
    <s v="SI"/>
    <n v="4"/>
    <m/>
    <x v="1"/>
    <x v="3"/>
    <x v="3"/>
    <x v="1"/>
    <n v="5"/>
    <x v="0"/>
    <m/>
    <s v="NO"/>
    <s v="NO"/>
    <x v="1"/>
    <m/>
    <x v="2"/>
    <x v="1"/>
    <m/>
    <n v="5"/>
    <m/>
    <m/>
    <s v="Sugerencias: Ninguna. Cubre todas mis necesidades y no he pensado más allá de ellas.&lt;br&gt;Quiero resaltar que el personal es EXCELENTE"/>
    <d v="2018-02-09T14:12:26"/>
    <s v="10.150.1.151"/>
  </r>
  <r>
    <x v="11"/>
    <s v="Humanidades"/>
    <n v="1"/>
    <n v="916"/>
    <m/>
    <m/>
    <n v="1"/>
    <n v="15"/>
    <m/>
    <n v="3"/>
    <n v="3"/>
    <m/>
    <n v="15"/>
    <n v="29"/>
    <n v="14"/>
    <m/>
    <m/>
    <m/>
    <n v="4"/>
    <n v="2"/>
    <n v="1"/>
    <n v="3"/>
    <m/>
    <n v="2"/>
    <m/>
    <m/>
    <m/>
    <m/>
    <m/>
    <n v="5"/>
    <n v="5"/>
    <n v="5"/>
    <n v="5"/>
    <n v="5"/>
    <n v="2"/>
    <n v="3"/>
    <n v="2"/>
    <x v="5"/>
    <n v="4"/>
    <n v="4"/>
    <n v="4"/>
    <n v="5"/>
    <n v="4"/>
    <n v="5"/>
    <n v="5"/>
    <s v="SI"/>
    <n v="2"/>
    <m/>
    <x v="1"/>
    <x v="0"/>
    <x v="3"/>
    <x v="1"/>
    <n v="3"/>
    <x v="0"/>
    <m/>
    <s v="SI"/>
    <s v="NO"/>
    <x v="1"/>
    <m/>
    <x v="2"/>
    <x v="1"/>
    <m/>
    <n v="5"/>
    <n v="3"/>
    <m/>
    <m/>
    <d v="2018-02-09T14:12:30"/>
    <s v="10.150.1.151"/>
  </r>
  <r>
    <x v="5"/>
    <s v="Ciencias Sociales"/>
    <n v="3"/>
    <n v="917"/>
    <m/>
    <m/>
    <n v="1"/>
    <n v="4"/>
    <m/>
    <n v="4"/>
    <n v="4"/>
    <m/>
    <n v="4"/>
    <n v="29"/>
    <m/>
    <m/>
    <m/>
    <m/>
    <n v="3"/>
    <n v="4"/>
    <n v="4"/>
    <n v="5"/>
    <m/>
    <m/>
    <n v="3"/>
    <m/>
    <m/>
    <m/>
    <m/>
    <n v="5"/>
    <n v="1"/>
    <n v="1"/>
    <n v="1"/>
    <n v="4"/>
    <n v="4"/>
    <n v="3"/>
    <n v="4"/>
    <x v="4"/>
    <n v="4"/>
    <n v="5"/>
    <n v="4"/>
    <n v="4"/>
    <n v="4"/>
    <n v="4"/>
    <n v="3"/>
    <s v="NO"/>
    <n v="4"/>
    <m/>
    <x v="0"/>
    <x v="1"/>
    <x v="1"/>
    <x v="0"/>
    <n v="2"/>
    <x v="0"/>
    <m/>
    <s v="SI"/>
    <s v="NO"/>
    <x v="1"/>
    <m/>
    <x v="0"/>
    <x v="0"/>
    <m/>
    <n v="4"/>
    <n v="4"/>
    <m/>
    <m/>
    <d v="2018-02-09T14:12:45"/>
    <s v="10.150.1.151"/>
  </r>
  <r>
    <x v="22"/>
    <s v="Humanidades"/>
    <n v="1"/>
    <n v="918"/>
    <m/>
    <m/>
    <n v="1"/>
    <n v="1"/>
    <m/>
    <n v="4"/>
    <n v="4"/>
    <m/>
    <n v="1"/>
    <n v="15"/>
    <m/>
    <m/>
    <m/>
    <m/>
    <n v="5"/>
    <n v="5"/>
    <n v="5"/>
    <n v="5"/>
    <m/>
    <m/>
    <n v="3"/>
    <m/>
    <m/>
    <m/>
    <m/>
    <n v="5"/>
    <n v="1"/>
    <n v="3"/>
    <n v="5"/>
    <n v="5"/>
    <n v="5"/>
    <n v="5"/>
    <n v="3"/>
    <x v="5"/>
    <n v="5"/>
    <n v="5"/>
    <n v="4"/>
    <n v="5"/>
    <n v="5"/>
    <n v="4"/>
    <n v="5"/>
    <s v="NO"/>
    <n v="5"/>
    <m/>
    <x v="1"/>
    <x v="3"/>
    <x v="3"/>
    <x v="1"/>
    <n v="5"/>
    <x v="3"/>
    <m/>
    <s v="SI"/>
    <s v="SI"/>
    <x v="4"/>
    <m/>
    <x v="2"/>
    <x v="1"/>
    <m/>
    <n v="5"/>
    <n v="4"/>
    <m/>
    <m/>
    <d v="2018-02-09T14:13:18"/>
    <s v="10.150.1.151"/>
  </r>
  <r>
    <x v="2"/>
    <s v="Ciencias Sociales"/>
    <n v="3"/>
    <n v="919"/>
    <m/>
    <m/>
    <n v="2"/>
    <n v="3"/>
    <m/>
    <n v="4"/>
    <n v="3"/>
    <m/>
    <n v="3"/>
    <m/>
    <m/>
    <m/>
    <m/>
    <m/>
    <n v="4"/>
    <n v="3"/>
    <n v="4"/>
    <n v="2"/>
    <m/>
    <n v="2"/>
    <n v="3"/>
    <m/>
    <m/>
    <m/>
    <m/>
    <n v="4"/>
    <n v="1"/>
    <n v="3"/>
    <n v="3"/>
    <n v="3"/>
    <n v="4"/>
    <n v="4"/>
    <n v="2"/>
    <x v="3"/>
    <n v="4"/>
    <n v="3"/>
    <n v="4"/>
    <n v="5"/>
    <n v="4"/>
    <n v="3"/>
    <n v="4"/>
    <s v="SI"/>
    <n v="4"/>
    <m/>
    <x v="1"/>
    <x v="3"/>
    <x v="3"/>
    <x v="1"/>
    <n v="5"/>
    <x v="3"/>
    <m/>
    <s v="SI"/>
    <s v="NO"/>
    <x v="1"/>
    <m/>
    <x v="2"/>
    <x v="1"/>
    <m/>
    <n v="4"/>
    <n v="4"/>
    <m/>
    <s v="No he asistido al curso por falta de tiempo, pero podría serme útil."/>
    <d v="2018-02-09T14:13:49"/>
    <s v="10.150.1.152"/>
  </r>
  <r>
    <x v="12"/>
    <s v="Ciencias Experimentales"/>
    <n v="2"/>
    <n v="920"/>
    <m/>
    <m/>
    <n v="1"/>
    <n v="6"/>
    <m/>
    <n v="5"/>
    <n v="3"/>
    <m/>
    <n v="6"/>
    <n v="29"/>
    <m/>
    <s v="Biblioteca pública Manuel Alvar"/>
    <m/>
    <m/>
    <n v="5"/>
    <n v="4"/>
    <n v="3"/>
    <n v="4"/>
    <m/>
    <n v="2"/>
    <n v="3"/>
    <n v="4"/>
    <n v="11"/>
    <m/>
    <m/>
    <n v="3"/>
    <n v="1"/>
    <n v="1"/>
    <n v="1"/>
    <n v="4"/>
    <n v="5"/>
    <n v="5"/>
    <n v="5"/>
    <x v="1"/>
    <n v="3"/>
    <n v="5"/>
    <n v="4"/>
    <n v="4"/>
    <n v="4"/>
    <n v="3"/>
    <n v="4"/>
    <s v="NO"/>
    <n v="4"/>
    <m/>
    <x v="1"/>
    <x v="0"/>
    <x v="3"/>
    <x v="1"/>
    <n v="5"/>
    <x v="0"/>
    <m/>
    <s v="NO"/>
    <s v="NO"/>
    <x v="1"/>
    <m/>
    <x v="1"/>
    <x v="1"/>
    <m/>
    <n v="4"/>
    <n v="5"/>
    <m/>
    <m/>
    <d v="2018-02-09T14:14:42"/>
    <s v="10.150.1.151"/>
  </r>
  <r>
    <x v="22"/>
    <s v="Humanidades"/>
    <n v="1"/>
    <n v="921"/>
    <m/>
    <m/>
    <n v="1"/>
    <n v="1"/>
    <m/>
    <n v="4"/>
    <n v="3"/>
    <m/>
    <n v="1"/>
    <n v="4"/>
    <n v="29"/>
    <m/>
    <m/>
    <m/>
    <n v="5"/>
    <n v="4"/>
    <n v="4"/>
    <n v="4"/>
    <m/>
    <m/>
    <n v="3"/>
    <m/>
    <m/>
    <m/>
    <m/>
    <n v="4"/>
    <n v="3"/>
    <n v="2"/>
    <n v="5"/>
    <n v="4"/>
    <n v="4"/>
    <n v="2"/>
    <n v="2"/>
    <x v="4"/>
    <n v="4"/>
    <n v="4"/>
    <n v="4"/>
    <n v="3"/>
    <n v="5"/>
    <n v="4"/>
    <n v="4"/>
    <s v="NO"/>
    <n v="4"/>
    <m/>
    <x v="3"/>
    <x v="2"/>
    <x v="0"/>
    <x v="0"/>
    <n v="4"/>
    <x v="0"/>
    <m/>
    <s v="SI"/>
    <s v="NO"/>
    <x v="1"/>
    <m/>
    <x v="0"/>
    <x v="0"/>
    <m/>
    <n v="4"/>
    <n v="3"/>
    <m/>
    <m/>
    <d v="2018-02-09T14:14:50"/>
    <s v="10.150.1.151"/>
  </r>
  <r>
    <x v="5"/>
    <s v="Ciencias Sociales"/>
    <n v="3"/>
    <n v="922"/>
    <m/>
    <m/>
    <n v="1"/>
    <n v="4"/>
    <m/>
    <n v="3"/>
    <n v="3"/>
    <m/>
    <n v="4"/>
    <m/>
    <m/>
    <s v="Biblioteca municipal de Móstoles"/>
    <m/>
    <m/>
    <n v="3"/>
    <n v="2"/>
    <n v="3"/>
    <n v="3"/>
    <m/>
    <m/>
    <m/>
    <m/>
    <m/>
    <m/>
    <m/>
    <n v="3"/>
    <n v="2"/>
    <n v="3"/>
    <n v="2"/>
    <n v="5"/>
    <n v="4"/>
    <n v="5"/>
    <n v="4"/>
    <x v="4"/>
    <n v="3"/>
    <n v="2"/>
    <n v="2"/>
    <n v="5"/>
    <n v="2"/>
    <m/>
    <n v="4"/>
    <s v="NO"/>
    <n v="1"/>
    <m/>
    <x v="1"/>
    <x v="1"/>
    <x v="4"/>
    <x v="0"/>
    <n v="3"/>
    <x v="4"/>
    <m/>
    <s v="NO"/>
    <s v="NO"/>
    <x v="1"/>
    <m/>
    <x v="2"/>
    <x v="1"/>
    <m/>
    <n v="3"/>
    <n v="4"/>
    <m/>
    <s v="Creo que la página web no es demasiado intuitiva.&lt;br&gt;Tampoco queda muy claro todos los libros y documentos a los que podemos acceder.&lt;br&gt;Intentaría que hubiese una opción para que cuando un tema te interesa mucho y se incorpora un libro o documento nuevo sobre ese tema se avisase por mail u otra opción, que te suscribieses para poder estar al día.&lt;br&gt;Muchas veces da fallos a la hora de acceder con tu correo etc. &lt;br&gt;&lt;br&gt;El personal de la biblioteca de Ciencias de la Información es muy amable y muy competente. &lt;br&gt;&lt;br&gt;"/>
    <d v="2018-02-09T14:14:50"/>
    <s v="10.150.1.151"/>
  </r>
  <r>
    <x v="25"/>
    <s v="Ciencias Experimentales"/>
    <n v="2"/>
    <n v="923"/>
    <m/>
    <m/>
    <n v="1"/>
    <n v="8"/>
    <m/>
    <n v="3"/>
    <n v="3"/>
    <m/>
    <n v="8"/>
    <m/>
    <m/>
    <m/>
    <m/>
    <m/>
    <n v="3"/>
    <n v="4"/>
    <n v="4"/>
    <n v="3"/>
    <n v="1"/>
    <m/>
    <n v="3"/>
    <m/>
    <m/>
    <m/>
    <m/>
    <n v="1"/>
    <n v="1"/>
    <n v="1"/>
    <n v="3"/>
    <n v="4"/>
    <n v="3"/>
    <n v="4"/>
    <n v="1"/>
    <x v="1"/>
    <n v="4"/>
    <n v="3"/>
    <n v="3"/>
    <n v="3"/>
    <n v="2"/>
    <n v="3"/>
    <n v="3"/>
    <s v="NO"/>
    <n v="3"/>
    <m/>
    <x v="3"/>
    <x v="2"/>
    <x v="0"/>
    <x v="0"/>
    <n v="4"/>
    <x v="0"/>
    <m/>
    <s v="NO"/>
    <s v="NO"/>
    <x v="1"/>
    <m/>
    <x v="1"/>
    <x v="2"/>
    <m/>
    <n v="4"/>
    <m/>
    <m/>
    <s v="Porque no me han informado de los cursos de formación  de usuarios."/>
    <d v="2018-02-09T14:15:34"/>
    <s v="10.150.1.151"/>
  </r>
  <r>
    <x v="4"/>
    <s v="Humanidades"/>
    <n v="1"/>
    <n v="924"/>
    <m/>
    <m/>
    <n v="1"/>
    <n v="12"/>
    <m/>
    <n v="2"/>
    <n v="2"/>
    <m/>
    <m/>
    <m/>
    <m/>
    <s v="CRAI"/>
    <m/>
    <m/>
    <n v="3"/>
    <n v="3"/>
    <n v="3"/>
    <n v="4"/>
    <n v="1"/>
    <m/>
    <m/>
    <m/>
    <m/>
    <m/>
    <m/>
    <n v="4"/>
    <n v="3"/>
    <n v="4"/>
    <n v="4"/>
    <n v="3"/>
    <n v="4"/>
    <n v="4"/>
    <n v="4"/>
    <x v="5"/>
    <n v="4"/>
    <n v="5"/>
    <n v="5"/>
    <n v="3"/>
    <n v="3"/>
    <n v="2"/>
    <n v="2"/>
    <s v="NO"/>
    <n v="3"/>
    <m/>
    <x v="2"/>
    <x v="2"/>
    <x v="3"/>
    <x v="0"/>
    <n v="4"/>
    <x v="0"/>
    <m/>
    <s v="SI"/>
    <s v="NO"/>
    <x v="1"/>
    <m/>
    <x v="4"/>
    <x v="5"/>
    <m/>
    <n v="3"/>
    <n v="3"/>
    <m/>
    <s v="Buenos días, después de cuatro años en la facultad, tengo varias quejas.&lt;br&gt;Todos los años completo esta encuesta y no creo que mejore nada, hicieron una reforma la cual, bajó mi punto de vista, enpeoro el servicio o, desde que esa reforma está creo que no he hecho ningún trabajo grupal cuando antes sí asistía a menudo (casi todas las semanas a la biblioteca). Por otro lado, el personal de la biblioteca cada año es más descortés, únicamente hay una bibliotecaria que es simpática y que hace su trabajo con gusto, el resto (en presencia mia) teniendo mucha gente, habiendo reducido el horario de la biblioteca ese día por un festivo, prefirieron irse a desayunar a esperar a que en media hora cerrara la biblioteca, cuando media hora antes había estado también en el puesto de préstamo y ellas no estaban. Al final no fueron, pero para no extenderme más diré que no estoy nada contenta con las bibliotecarias. "/>
    <d v="2018-02-09T14:15:55"/>
    <s v="10.150.1.152"/>
  </r>
  <r>
    <x v="10"/>
    <s v="Ciencias de la Salud"/>
    <n v="4"/>
    <n v="925"/>
    <m/>
    <m/>
    <n v="1"/>
    <n v="21"/>
    <m/>
    <n v="2"/>
    <n v="1"/>
    <m/>
    <n v="21"/>
    <n v="29"/>
    <m/>
    <m/>
    <m/>
    <m/>
    <n v="4"/>
    <n v="4"/>
    <n v="3"/>
    <n v="2"/>
    <m/>
    <m/>
    <m/>
    <n v="4"/>
    <m/>
    <m/>
    <m/>
    <n v="2"/>
    <m/>
    <n v="1"/>
    <n v="1"/>
    <n v="5"/>
    <n v="3"/>
    <n v="5"/>
    <n v="1"/>
    <x v="1"/>
    <n v="3"/>
    <n v="4"/>
    <n v="3"/>
    <n v="4"/>
    <n v="3"/>
    <n v="3"/>
    <n v="3"/>
    <s v="NO"/>
    <n v="4"/>
    <m/>
    <x v="3"/>
    <x v="0"/>
    <x v="1"/>
    <x v="0"/>
    <n v="3"/>
    <x v="3"/>
    <m/>
    <s v="NO"/>
    <s v="NO"/>
    <x v="1"/>
    <m/>
    <x v="1"/>
    <x v="2"/>
    <m/>
    <n v="4"/>
    <n v="3"/>
    <m/>
    <s v="pregunta 5.2: No he asistido porque no sabía que se impartían cursos."/>
    <d v="2018-02-09T14:16:18"/>
    <s v="10.150.1.152"/>
  </r>
  <r>
    <x v="14"/>
    <s v="Humanidades"/>
    <n v="1"/>
    <n v="926"/>
    <m/>
    <m/>
    <n v="1"/>
    <n v="16"/>
    <m/>
    <n v="5"/>
    <n v="5"/>
    <m/>
    <n v="16"/>
    <n v="29"/>
    <n v="14"/>
    <s v="Bibliotecas Municipales y Regionales de la Comunidad de Madrid"/>
    <m/>
    <m/>
    <n v="4"/>
    <n v="4"/>
    <n v="2"/>
    <n v="2"/>
    <m/>
    <n v="2"/>
    <n v="3"/>
    <m/>
    <m/>
    <m/>
    <m/>
    <n v="5"/>
    <n v="4"/>
    <n v="4"/>
    <n v="2"/>
    <n v="4"/>
    <n v="2"/>
    <n v="4"/>
    <n v="3"/>
    <x v="4"/>
    <n v="4"/>
    <n v="5"/>
    <n v="5"/>
    <n v="4"/>
    <n v="4"/>
    <n v="4"/>
    <n v="4"/>
    <s v="SI"/>
    <n v="5"/>
    <m/>
    <x v="0"/>
    <x v="0"/>
    <x v="5"/>
    <x v="1"/>
    <n v="5"/>
    <x v="0"/>
    <m/>
    <s v="SI"/>
    <s v="SI"/>
    <x v="2"/>
    <m/>
    <x v="1"/>
    <x v="2"/>
    <m/>
    <n v="5"/>
    <n v="3"/>
    <m/>
    <m/>
    <d v="2018-02-09T14:17:12"/>
    <s v="10.150.1.151"/>
  </r>
  <r>
    <x v="5"/>
    <s v="Ciencias Sociales"/>
    <n v="3"/>
    <n v="927"/>
    <m/>
    <m/>
    <n v="1"/>
    <n v="4"/>
    <m/>
    <n v="5"/>
    <n v="3"/>
    <m/>
    <m/>
    <m/>
    <m/>
    <m/>
    <m/>
    <m/>
    <n v="1"/>
    <n v="1"/>
    <n v="1"/>
    <n v="1"/>
    <n v="1"/>
    <m/>
    <m/>
    <m/>
    <m/>
    <m/>
    <m/>
    <n v="3"/>
    <n v="1"/>
    <n v="1"/>
    <n v="1"/>
    <n v="1"/>
    <n v="1"/>
    <n v="1"/>
    <n v="1"/>
    <x v="6"/>
    <n v="1"/>
    <n v="1"/>
    <n v="1"/>
    <n v="1"/>
    <n v="1"/>
    <n v="1"/>
    <n v="1"/>
    <s v="SI"/>
    <n v="1"/>
    <m/>
    <x v="5"/>
    <x v="4"/>
    <x v="5"/>
    <x v="4"/>
    <n v="1"/>
    <x v="1"/>
    <m/>
    <s v="SI"/>
    <s v="NO"/>
    <x v="0"/>
    <m/>
    <x v="5"/>
    <x v="5"/>
    <m/>
    <n v="1"/>
    <n v="1"/>
    <m/>
    <m/>
    <d v="2018-02-09T14:17:26"/>
    <s v="10.150.1.151"/>
  </r>
  <r>
    <x v="4"/>
    <s v="Humanidades"/>
    <n v="1"/>
    <n v="929"/>
    <m/>
    <m/>
    <n v="1"/>
    <n v="12"/>
    <m/>
    <n v="4"/>
    <n v="3"/>
    <m/>
    <n v="12"/>
    <m/>
    <m/>
    <m/>
    <m/>
    <m/>
    <n v="4"/>
    <n v="4"/>
    <n v="4"/>
    <n v="3"/>
    <n v="1"/>
    <m/>
    <m/>
    <m/>
    <m/>
    <m/>
    <m/>
    <n v="4"/>
    <n v="2"/>
    <n v="3"/>
    <n v="3"/>
    <n v="5"/>
    <n v="4"/>
    <n v="5"/>
    <n v="3"/>
    <x v="4"/>
    <n v="3"/>
    <n v="4"/>
    <n v="4"/>
    <n v="3"/>
    <n v="3"/>
    <n v="3"/>
    <n v="4"/>
    <s v="NO"/>
    <n v="3"/>
    <m/>
    <x v="0"/>
    <x v="2"/>
    <x v="1"/>
    <x v="0"/>
    <n v="4"/>
    <x v="0"/>
    <m/>
    <s v="NO"/>
    <s v="NO"/>
    <x v="1"/>
    <m/>
    <x v="0"/>
    <x v="0"/>
    <m/>
    <n v="4"/>
    <n v="4"/>
    <m/>
    <m/>
    <d v="2018-02-09T14:17:32"/>
    <s v="10.150.1.152"/>
  </r>
  <r>
    <x v="14"/>
    <s v="Humanidades"/>
    <n v="1"/>
    <n v="930"/>
    <m/>
    <m/>
    <n v="1"/>
    <n v="16"/>
    <m/>
    <n v="4"/>
    <n v="5"/>
    <m/>
    <n v="16"/>
    <n v="15"/>
    <n v="29"/>
    <m/>
    <m/>
    <m/>
    <n v="4"/>
    <n v="3"/>
    <n v="2"/>
    <n v="1"/>
    <m/>
    <n v="2"/>
    <n v="3"/>
    <n v="4"/>
    <s v="24 h"/>
    <m/>
    <m/>
    <n v="5"/>
    <n v="1"/>
    <n v="1"/>
    <n v="2"/>
    <n v="3"/>
    <n v="3"/>
    <n v="4"/>
    <n v="2"/>
    <x v="0"/>
    <n v="4"/>
    <n v="4"/>
    <n v="2"/>
    <n v="1"/>
    <n v="5"/>
    <n v="1"/>
    <n v="4"/>
    <s v="NO"/>
    <n v="4"/>
    <m/>
    <x v="0"/>
    <x v="2"/>
    <x v="2"/>
    <x v="1"/>
    <n v="5"/>
    <x v="3"/>
    <m/>
    <s v="NO"/>
    <s v="NO"/>
    <x v="1"/>
    <m/>
    <x v="0"/>
    <x v="0"/>
    <m/>
    <n v="4"/>
    <n v="3"/>
    <m/>
    <m/>
    <d v="2018-02-09T14:17:44"/>
    <s v="10.150.1.152"/>
  </r>
  <r>
    <x v="21"/>
    <s v="Ciencias Experimentales"/>
    <n v="2"/>
    <n v="931"/>
    <m/>
    <m/>
    <n v="1"/>
    <n v="17"/>
    <m/>
    <n v="3"/>
    <n v="3"/>
    <m/>
    <n v="17"/>
    <m/>
    <m/>
    <m/>
    <m/>
    <m/>
    <n v="4"/>
    <n v="3"/>
    <n v="3"/>
    <n v="3"/>
    <m/>
    <n v="2"/>
    <m/>
    <m/>
    <m/>
    <m/>
    <m/>
    <n v="3"/>
    <n v="1"/>
    <n v="1"/>
    <n v="4"/>
    <n v="2"/>
    <n v="5"/>
    <n v="2"/>
    <n v="1"/>
    <x v="6"/>
    <n v="2"/>
    <n v="3"/>
    <n v="3"/>
    <n v="4"/>
    <n v="2"/>
    <n v="1"/>
    <n v="2"/>
    <s v="NO"/>
    <n v="2"/>
    <m/>
    <x v="0"/>
    <x v="1"/>
    <x v="2"/>
    <x v="0"/>
    <n v="2"/>
    <x v="5"/>
    <m/>
    <s v="NO"/>
    <s v="NO"/>
    <x v="1"/>
    <m/>
    <x v="0"/>
    <x v="0"/>
    <m/>
    <n v="3"/>
    <n v="3"/>
    <m/>
    <m/>
    <d v="2018-02-09T14:17:48"/>
    <s v="10.150.1.152"/>
  </r>
  <r>
    <x v="5"/>
    <s v="Ciencias Sociales"/>
    <n v="3"/>
    <n v="932"/>
    <m/>
    <m/>
    <n v="1"/>
    <n v="4"/>
    <m/>
    <n v="3"/>
    <n v="3"/>
    <m/>
    <n v="4"/>
    <m/>
    <m/>
    <m/>
    <m/>
    <m/>
    <n v="3"/>
    <n v="4"/>
    <n v="4"/>
    <n v="3"/>
    <m/>
    <m/>
    <m/>
    <n v="4"/>
    <m/>
    <m/>
    <m/>
    <n v="2"/>
    <n v="1"/>
    <n v="1"/>
    <n v="1"/>
    <n v="5"/>
    <n v="5"/>
    <n v="5"/>
    <n v="4"/>
    <x v="1"/>
    <n v="3"/>
    <n v="4"/>
    <n v="3"/>
    <n v="4"/>
    <n v="4"/>
    <n v="3"/>
    <n v="3"/>
    <s v="NO"/>
    <n v="4"/>
    <m/>
    <x v="3"/>
    <x v="3"/>
    <x v="0"/>
    <x v="0"/>
    <n v="5"/>
    <x v="3"/>
    <m/>
    <s v="NO"/>
    <s v="NO"/>
    <x v="1"/>
    <m/>
    <x v="0"/>
    <x v="0"/>
    <m/>
    <n v="4"/>
    <n v="4"/>
    <m/>
    <m/>
    <d v="2018-02-09T14:18:06"/>
    <s v="10.150.1.151"/>
  </r>
  <r>
    <x v="11"/>
    <s v="Humanidades"/>
    <n v="1"/>
    <n v="933"/>
    <m/>
    <m/>
    <n v="2"/>
    <n v="15"/>
    <m/>
    <n v="5"/>
    <n v="5"/>
    <m/>
    <n v="29"/>
    <n v="15"/>
    <n v="14"/>
    <m/>
    <m/>
    <m/>
    <n v="2"/>
    <n v="5"/>
    <n v="4"/>
    <n v="5"/>
    <m/>
    <m/>
    <n v="3"/>
    <m/>
    <m/>
    <m/>
    <m/>
    <n v="3"/>
    <n v="3"/>
    <n v="3"/>
    <n v="3"/>
    <n v="4"/>
    <n v="3"/>
    <n v="3"/>
    <n v="1"/>
    <x v="0"/>
    <n v="5"/>
    <n v="3"/>
    <n v="5"/>
    <n v="4"/>
    <n v="5"/>
    <n v="4"/>
    <n v="5"/>
    <s v="SI"/>
    <n v="4"/>
    <m/>
    <x v="1"/>
    <x v="3"/>
    <x v="3"/>
    <x v="1"/>
    <n v="5"/>
    <x v="3"/>
    <m/>
    <s v="NO"/>
    <s v="NO"/>
    <x v="1"/>
    <m/>
    <x v="2"/>
    <x v="2"/>
    <m/>
    <n v="4"/>
    <m/>
    <m/>
    <m/>
    <d v="2018-02-09T14:18:34"/>
    <s v="10.150.1.152"/>
  </r>
  <r>
    <x v="3"/>
    <s v="Ciencias Sociales"/>
    <n v="3"/>
    <n v="934"/>
    <m/>
    <m/>
    <n v="1"/>
    <n v="11"/>
    <m/>
    <n v="3"/>
    <n v="4"/>
    <m/>
    <n v="29"/>
    <n v="9"/>
    <n v="11"/>
    <m/>
    <m/>
    <m/>
    <n v="5"/>
    <n v="5"/>
    <n v="5"/>
    <n v="3"/>
    <n v="1"/>
    <m/>
    <m/>
    <m/>
    <m/>
    <m/>
    <m/>
    <n v="3"/>
    <n v="4"/>
    <n v="4"/>
    <n v="2"/>
    <n v="5"/>
    <n v="3"/>
    <n v="4"/>
    <n v="1"/>
    <x v="1"/>
    <n v="5"/>
    <n v="4"/>
    <n v="3"/>
    <n v="4"/>
    <n v="5"/>
    <n v="3"/>
    <n v="5"/>
    <s v="SI"/>
    <n v="4"/>
    <m/>
    <x v="0"/>
    <x v="4"/>
    <x v="0"/>
    <x v="1"/>
    <n v="3"/>
    <x v="3"/>
    <m/>
    <s v="NO"/>
    <s v="NO"/>
    <x v="1"/>
    <m/>
    <x v="2"/>
    <x v="4"/>
    <m/>
    <n v="4"/>
    <n v="3"/>
    <m/>
    <s v="Estaría bien que si no he entregado el libro y aún no he prorrogado su préstamo, se renovase automáticamente. "/>
    <d v="2018-02-09T14:19:44"/>
    <s v="10.150.1.151"/>
  </r>
  <r>
    <x v="19"/>
    <s v="Ciencias Sociales"/>
    <n v="3"/>
    <n v="935"/>
    <m/>
    <m/>
    <n v="2"/>
    <n v="5"/>
    <m/>
    <n v="5"/>
    <n v="1"/>
    <m/>
    <n v="5"/>
    <m/>
    <m/>
    <m/>
    <m/>
    <m/>
    <n v="5"/>
    <n v="5"/>
    <n v="4"/>
    <n v="5"/>
    <n v="1"/>
    <n v="2"/>
    <m/>
    <m/>
    <m/>
    <m/>
    <m/>
    <n v="5"/>
    <n v="3"/>
    <n v="1"/>
    <n v="1"/>
    <n v="4"/>
    <n v="3"/>
    <n v="4"/>
    <n v="5"/>
    <x v="5"/>
    <n v="5"/>
    <n v="5"/>
    <n v="5"/>
    <m/>
    <n v="5"/>
    <n v="5"/>
    <n v="5"/>
    <s v="NO"/>
    <n v="1"/>
    <m/>
    <x v="1"/>
    <x v="3"/>
    <x v="3"/>
    <x v="1"/>
    <n v="5"/>
    <x v="3"/>
    <m/>
    <s v="SI"/>
    <s v="SI"/>
    <x v="5"/>
    <m/>
    <x v="2"/>
    <x v="1"/>
    <m/>
    <n v="5"/>
    <n v="5"/>
    <m/>
    <m/>
    <d v="2018-02-09T14:20:36"/>
    <s v="10.150.1.152"/>
  </r>
  <r>
    <x v="7"/>
    <s v="Humanidades"/>
    <n v="1"/>
    <n v="936"/>
    <m/>
    <m/>
    <n v="2"/>
    <n v="14"/>
    <m/>
    <n v="5"/>
    <n v="5"/>
    <m/>
    <n v="29"/>
    <n v="14"/>
    <n v="15"/>
    <m/>
    <m/>
    <m/>
    <n v="5"/>
    <n v="5"/>
    <n v="5"/>
    <n v="5"/>
    <n v="1"/>
    <n v="2"/>
    <m/>
    <m/>
    <m/>
    <m/>
    <m/>
    <n v="5"/>
    <n v="4"/>
    <n v="4"/>
    <n v="4"/>
    <n v="5"/>
    <n v="4"/>
    <n v="4"/>
    <n v="3"/>
    <x v="5"/>
    <n v="5"/>
    <n v="5"/>
    <n v="5"/>
    <n v="5"/>
    <n v="5"/>
    <n v="5"/>
    <n v="5"/>
    <s v="NO"/>
    <n v="5"/>
    <m/>
    <x v="1"/>
    <x v="3"/>
    <x v="3"/>
    <x v="1"/>
    <n v="5"/>
    <x v="3"/>
    <m/>
    <s v="SI"/>
    <s v="SI"/>
    <x v="5"/>
    <m/>
    <x v="2"/>
    <x v="1"/>
    <m/>
    <n v="5"/>
    <n v="4"/>
    <m/>
    <m/>
    <d v="2018-02-09T14:20:59"/>
    <s v="10.150.1.151"/>
  </r>
  <r>
    <x v="24"/>
    <s v="Ciencias de la Salud"/>
    <n v="4"/>
    <n v="937"/>
    <m/>
    <m/>
    <n v="1"/>
    <n v="13"/>
    <m/>
    <n v="2"/>
    <n v="1"/>
    <m/>
    <n v="13"/>
    <n v="29"/>
    <m/>
    <m/>
    <m/>
    <m/>
    <n v="5"/>
    <n v="5"/>
    <n v="5"/>
    <n v="5"/>
    <m/>
    <n v="2"/>
    <m/>
    <n v="4"/>
    <m/>
    <m/>
    <m/>
    <n v="1"/>
    <n v="1"/>
    <n v="1"/>
    <n v="1"/>
    <n v="5"/>
    <n v="4"/>
    <n v="5"/>
    <n v="1"/>
    <x v="1"/>
    <n v="5"/>
    <n v="5"/>
    <n v="5"/>
    <n v="5"/>
    <n v="5"/>
    <n v="5"/>
    <n v="5"/>
    <s v="NO"/>
    <n v="5"/>
    <m/>
    <x v="1"/>
    <x v="3"/>
    <x v="3"/>
    <x v="1"/>
    <n v="5"/>
    <x v="3"/>
    <m/>
    <s v="SI"/>
    <s v="SI"/>
    <x v="3"/>
    <m/>
    <x v="2"/>
    <x v="1"/>
    <m/>
    <n v="4"/>
    <n v="4"/>
    <m/>
    <m/>
    <d v="2018-02-09T14:21:30"/>
    <s v="10.150.1.152"/>
  </r>
  <r>
    <x v="21"/>
    <s v="Ciencias Experimentales"/>
    <n v="2"/>
    <n v="938"/>
    <m/>
    <m/>
    <n v="1"/>
    <n v="17"/>
    <m/>
    <n v="4"/>
    <n v="3"/>
    <m/>
    <n v="17"/>
    <n v="8"/>
    <m/>
    <m/>
    <m/>
    <m/>
    <n v="5"/>
    <n v="5"/>
    <n v="4"/>
    <n v="5"/>
    <n v="1"/>
    <m/>
    <m/>
    <m/>
    <m/>
    <m/>
    <m/>
    <n v="4"/>
    <n v="1"/>
    <n v="2"/>
    <n v="4"/>
    <n v="5"/>
    <n v="5"/>
    <n v="2"/>
    <n v="1"/>
    <x v="4"/>
    <n v="4"/>
    <n v="5"/>
    <n v="5"/>
    <n v="3"/>
    <n v="5"/>
    <n v="3"/>
    <n v="5"/>
    <s v="NO"/>
    <n v="4"/>
    <m/>
    <x v="1"/>
    <x v="3"/>
    <x v="3"/>
    <x v="1"/>
    <n v="5"/>
    <x v="3"/>
    <m/>
    <s v="SI"/>
    <s v="SI"/>
    <x v="4"/>
    <m/>
    <x v="2"/>
    <x v="1"/>
    <m/>
    <n v="5"/>
    <n v="3"/>
    <m/>
    <m/>
    <d v="2018-02-09T14:22:17"/>
    <s v="10.150.1.151"/>
  </r>
  <r>
    <x v="16"/>
    <s v="N/C"/>
    <e v="#N/A"/>
    <n v="939"/>
    <m/>
    <m/>
    <n v="1"/>
    <m/>
    <m/>
    <n v="2"/>
    <n v="2"/>
    <m/>
    <n v="18"/>
    <m/>
    <m/>
    <m/>
    <m/>
    <m/>
    <n v="4"/>
    <n v="3"/>
    <n v="3"/>
    <n v="3"/>
    <m/>
    <m/>
    <m/>
    <m/>
    <m/>
    <m/>
    <m/>
    <n v="1"/>
    <n v="1"/>
    <n v="4"/>
    <n v="3"/>
    <n v="5"/>
    <n v="5"/>
    <n v="5"/>
    <n v="1"/>
    <x v="4"/>
    <n v="3"/>
    <n v="3"/>
    <n v="3"/>
    <n v="3"/>
    <n v="3"/>
    <n v="2"/>
    <n v="2"/>
    <s v="NO"/>
    <n v="3"/>
    <m/>
    <x v="3"/>
    <x v="2"/>
    <x v="1"/>
    <x v="0"/>
    <n v="4"/>
    <x v="0"/>
    <m/>
    <s v="SI"/>
    <s v="SI"/>
    <x v="4"/>
    <m/>
    <x v="0"/>
    <x v="0"/>
    <m/>
    <n v="3"/>
    <n v="4"/>
    <m/>
    <m/>
    <d v="2018-02-09T14:22:17"/>
    <s v="10.150.1.152"/>
  </r>
  <r>
    <x v="21"/>
    <s v="Ciencias Experimentales"/>
    <n v="2"/>
    <n v="940"/>
    <m/>
    <m/>
    <n v="1"/>
    <n v="17"/>
    <m/>
    <n v="4"/>
    <n v="3"/>
    <m/>
    <n v="17"/>
    <n v="29"/>
    <n v="3"/>
    <m/>
    <m/>
    <m/>
    <n v="3"/>
    <n v="4"/>
    <n v="4"/>
    <n v="3"/>
    <m/>
    <n v="2"/>
    <n v="3"/>
    <m/>
    <m/>
    <m/>
    <m/>
    <n v="3"/>
    <n v="1"/>
    <n v="1"/>
    <n v="2"/>
    <n v="5"/>
    <n v="4"/>
    <n v="4"/>
    <n v="1"/>
    <x v="4"/>
    <n v="4"/>
    <n v="4"/>
    <n v="3"/>
    <n v="4"/>
    <n v="4"/>
    <n v="4"/>
    <n v="5"/>
    <s v="NO"/>
    <n v="4"/>
    <m/>
    <x v="3"/>
    <x v="1"/>
    <x v="3"/>
    <x v="1"/>
    <n v="5"/>
    <x v="3"/>
    <m/>
    <s v="NO"/>
    <s v="NO"/>
    <x v="1"/>
    <m/>
    <x v="1"/>
    <x v="1"/>
    <m/>
    <n v="4"/>
    <n v="3"/>
    <m/>
    <m/>
    <d v="2018-02-09T14:22:24"/>
    <s v="10.150.1.151"/>
  </r>
  <r>
    <x v="12"/>
    <s v="Ciencias Experimentales"/>
    <n v="2"/>
    <n v="941"/>
    <m/>
    <m/>
    <n v="2"/>
    <n v="6"/>
    <m/>
    <n v="3"/>
    <n v="2"/>
    <m/>
    <n v="6"/>
    <n v="29"/>
    <n v="10"/>
    <m/>
    <m/>
    <m/>
    <n v="2"/>
    <n v="2"/>
    <n v="2"/>
    <n v="2"/>
    <m/>
    <n v="2"/>
    <m/>
    <m/>
    <m/>
    <m/>
    <m/>
    <n v="5"/>
    <n v="3"/>
    <n v="4"/>
    <n v="4"/>
    <n v="4"/>
    <n v="4"/>
    <n v="4"/>
    <n v="4"/>
    <x v="4"/>
    <n v="4"/>
    <n v="4"/>
    <n v="4"/>
    <n v="4"/>
    <n v="4"/>
    <n v="4"/>
    <n v="4"/>
    <s v="NO"/>
    <n v="5"/>
    <m/>
    <x v="0"/>
    <x v="0"/>
    <x v="0"/>
    <x v="0"/>
    <n v="4"/>
    <x v="0"/>
    <m/>
    <s v="NO"/>
    <s v="NO"/>
    <x v="1"/>
    <m/>
    <x v="1"/>
    <x v="2"/>
    <m/>
    <n v="4"/>
    <n v="4"/>
    <m/>
    <m/>
    <d v="2018-02-09T14:23:05"/>
    <s v="10.150.1.151"/>
  </r>
  <r>
    <x v="8"/>
    <s v="Ciencias de la Salud"/>
    <n v="4"/>
    <n v="942"/>
    <m/>
    <m/>
    <n v="1"/>
    <n v="22"/>
    <m/>
    <n v="3"/>
    <n v="3"/>
    <m/>
    <n v="22"/>
    <m/>
    <m/>
    <m/>
    <m/>
    <m/>
    <n v="3"/>
    <n v="2"/>
    <n v="3"/>
    <n v="3"/>
    <n v="1"/>
    <m/>
    <m/>
    <m/>
    <m/>
    <m/>
    <m/>
    <n v="4"/>
    <n v="1"/>
    <n v="1"/>
    <n v="4"/>
    <n v="5"/>
    <n v="3"/>
    <n v="5"/>
    <n v="1"/>
    <x v="1"/>
    <n v="4"/>
    <n v="4"/>
    <n v="3"/>
    <n v="5"/>
    <n v="4"/>
    <n v="3"/>
    <n v="4"/>
    <s v="NO"/>
    <n v="4"/>
    <m/>
    <x v="3"/>
    <x v="0"/>
    <x v="0"/>
    <x v="1"/>
    <n v="4"/>
    <x v="0"/>
    <m/>
    <s v="NO"/>
    <s v="NO"/>
    <x v="1"/>
    <m/>
    <x v="2"/>
    <x v="2"/>
    <m/>
    <n v="4"/>
    <n v="4"/>
    <m/>
    <m/>
    <d v="2018-02-09T14:23:10"/>
    <s v="10.150.1.151"/>
  </r>
  <r>
    <x v="25"/>
    <s v="Ciencias Experimentales"/>
    <n v="2"/>
    <n v="943"/>
    <m/>
    <m/>
    <n v="1"/>
    <n v="8"/>
    <m/>
    <n v="5"/>
    <n v="3"/>
    <m/>
    <n v="8"/>
    <n v="29"/>
    <m/>
    <m/>
    <m/>
    <m/>
    <n v="4"/>
    <n v="4"/>
    <n v="3"/>
    <n v="2"/>
    <n v="1"/>
    <m/>
    <m/>
    <m/>
    <m/>
    <m/>
    <m/>
    <n v="3"/>
    <n v="1"/>
    <n v="1"/>
    <n v="1"/>
    <n v="4"/>
    <n v="2"/>
    <n v="5"/>
    <n v="1"/>
    <x v="1"/>
    <n v="1"/>
    <n v="2"/>
    <n v="3"/>
    <n v="3"/>
    <n v="3"/>
    <n v="3"/>
    <n v="3"/>
    <s v="SI"/>
    <n v="1"/>
    <m/>
    <x v="3"/>
    <x v="2"/>
    <x v="0"/>
    <x v="0"/>
    <n v="1"/>
    <x v="1"/>
    <m/>
    <s v="SI"/>
    <s v="NO"/>
    <x v="1"/>
    <m/>
    <x v="1"/>
    <x v="2"/>
    <m/>
    <n v="4"/>
    <n v="3"/>
    <m/>
    <s v="No estaría mal mandar un correo cuando un libro vaya a caducar en vez de esperar a que haya pasado el plazo para mandar el correo. Esto obliga  tener que devolverlo, esperar un dia y luego vovlerlo a sacar."/>
    <d v="2018-02-09T14:23:35"/>
    <s v="10.150.1.151"/>
  </r>
  <r>
    <x v="3"/>
    <s v="Ciencias Sociales"/>
    <n v="3"/>
    <n v="945"/>
    <m/>
    <m/>
    <n v="1"/>
    <n v="11"/>
    <m/>
    <n v="4"/>
    <n v="4"/>
    <m/>
    <n v="11"/>
    <m/>
    <m/>
    <m/>
    <m/>
    <m/>
    <n v="4"/>
    <n v="3"/>
    <n v="4"/>
    <n v="4"/>
    <m/>
    <n v="2"/>
    <m/>
    <m/>
    <m/>
    <m/>
    <m/>
    <n v="5"/>
    <n v="3"/>
    <n v="4"/>
    <n v="3"/>
    <n v="2"/>
    <n v="3"/>
    <n v="5"/>
    <n v="4"/>
    <x v="1"/>
    <n v="4"/>
    <n v="5"/>
    <n v="2"/>
    <n v="4"/>
    <n v="4"/>
    <n v="5"/>
    <n v="3"/>
    <s v="SI"/>
    <n v="4"/>
    <m/>
    <x v="0"/>
    <x v="1"/>
    <x v="0"/>
    <x v="1"/>
    <n v="4"/>
    <x v="3"/>
    <m/>
    <s v="SI"/>
    <s v="NO"/>
    <x v="1"/>
    <m/>
    <x v="1"/>
    <x v="0"/>
    <m/>
    <n v="4"/>
    <n v="3"/>
    <m/>
    <m/>
    <d v="2018-02-09T14:23:57"/>
    <s v="10.150.1.151"/>
  </r>
  <r>
    <x v="1"/>
    <s v="Ciencias de la Salud"/>
    <n v="4"/>
    <n v="946"/>
    <m/>
    <m/>
    <n v="1"/>
    <n v="18"/>
    <m/>
    <n v="2"/>
    <n v="3"/>
    <m/>
    <n v="18"/>
    <m/>
    <m/>
    <s v="Hospital Clínico"/>
    <m/>
    <m/>
    <n v="1"/>
    <n v="4"/>
    <n v="4"/>
    <n v="3"/>
    <m/>
    <n v="2"/>
    <m/>
    <n v="4"/>
    <n v="12"/>
    <m/>
    <m/>
    <n v="3"/>
    <n v="1"/>
    <n v="3"/>
    <n v="3"/>
    <n v="4"/>
    <n v="4"/>
    <n v="5"/>
    <n v="2"/>
    <x v="1"/>
    <n v="5"/>
    <n v="5"/>
    <n v="4"/>
    <n v="4"/>
    <n v="4"/>
    <n v="2"/>
    <n v="3"/>
    <s v="NO"/>
    <n v="3"/>
    <m/>
    <x v="3"/>
    <x v="2"/>
    <x v="1"/>
    <x v="1"/>
    <n v="5"/>
    <x v="3"/>
    <m/>
    <s v="NO"/>
    <s v="SI"/>
    <x v="3"/>
    <m/>
    <x v="1"/>
    <x v="2"/>
    <m/>
    <n v="3"/>
    <n v="3"/>
    <m/>
    <m/>
    <d v="2018-02-09T14:23:58"/>
    <s v="10.150.1.151"/>
  </r>
  <r>
    <x v="1"/>
    <s v="Ciencias de la Salud"/>
    <n v="4"/>
    <n v="947"/>
    <m/>
    <m/>
    <n v="1"/>
    <n v="18"/>
    <m/>
    <n v="5"/>
    <n v="2"/>
    <m/>
    <n v="18"/>
    <n v="29"/>
    <n v="16"/>
    <s v="Biblioteca Municipal Francisco Umbral"/>
    <m/>
    <m/>
    <n v="4"/>
    <n v="3"/>
    <n v="4"/>
    <n v="4"/>
    <m/>
    <n v="2"/>
    <n v="3"/>
    <m/>
    <m/>
    <m/>
    <m/>
    <n v="5"/>
    <n v="5"/>
    <n v="5"/>
    <n v="1"/>
    <n v="4"/>
    <n v="3"/>
    <n v="4"/>
    <n v="1"/>
    <x v="4"/>
    <n v="5"/>
    <n v="5"/>
    <n v="5"/>
    <n v="5"/>
    <n v="5"/>
    <n v="5"/>
    <n v="5"/>
    <s v="NO"/>
    <n v="5"/>
    <m/>
    <x v="1"/>
    <x v="0"/>
    <x v="3"/>
    <x v="1"/>
    <n v="5"/>
    <x v="3"/>
    <m/>
    <s v="NO"/>
    <s v="NO"/>
    <x v="1"/>
    <m/>
    <x v="2"/>
    <x v="1"/>
    <m/>
    <n v="5"/>
    <m/>
    <m/>
    <m/>
    <d v="2018-02-09T14:24:27"/>
    <s v="10.150.1.151"/>
  </r>
  <r>
    <x v="7"/>
    <s v="Humanidades"/>
    <n v="1"/>
    <n v="948"/>
    <m/>
    <m/>
    <n v="1"/>
    <n v="14"/>
    <m/>
    <n v="4"/>
    <n v="3"/>
    <m/>
    <n v="14"/>
    <n v="29"/>
    <m/>
    <s v="Sí, la Biblioteca Municipal Miguel Hernández de Collado Villalba. "/>
    <m/>
    <m/>
    <n v="5"/>
    <n v="5"/>
    <n v="5"/>
    <n v="5"/>
    <m/>
    <n v="2"/>
    <n v="3"/>
    <n v="4"/>
    <s v="2330 h"/>
    <m/>
    <m/>
    <n v="4"/>
    <n v="3"/>
    <n v="4"/>
    <n v="5"/>
    <n v="5"/>
    <n v="5"/>
    <n v="5"/>
    <n v="3"/>
    <x v="5"/>
    <n v="5"/>
    <n v="5"/>
    <n v="5"/>
    <n v="5"/>
    <n v="5"/>
    <n v="4"/>
    <n v="5"/>
    <s v="NO"/>
    <n v="5"/>
    <m/>
    <x v="1"/>
    <x v="3"/>
    <x v="0"/>
    <x v="1"/>
    <n v="5"/>
    <x v="3"/>
    <m/>
    <s v="SI"/>
    <s v="SI"/>
    <x v="5"/>
    <m/>
    <x v="2"/>
    <x v="1"/>
    <m/>
    <n v="5"/>
    <n v="5"/>
    <m/>
    <s v="En principio, yo no era muy amante de venir a la Biblioteca, en espacial a la &quot;María Zambrano&quot;, a pesar de tenerla muy cerca, pero era porque siempre estaba llena y era difícil encontrar un puesto donde leer y estudiar tranquilo. Luego comprendí que tenía que adaptarme a las circunstancias y me atreví a visitarla más, incluso, me puse de acuerdo con algunos compañeros de clases para realizar nuestras exposiciones juntos en la biblioteca y poco a poco me fui acoplando a la modalidad de estudios y a las facilidades que ofrecen las bibliotecas de la universidad. Poder traer mi portátil y cargarla mientras estudio o hago mis deberes, solicitar un libro en tiempo real a través de la web de la biblioteca o hurgar los estantes y retirar un libro inmediatamente a través de las máquinas habilitadas para hacer prestamos de libros me ha ayudado mucho en el desarrollo de mis estudios. De hecho estoy muy contento con el personal de la biblioteca &quot;María Zambrano&quot; y la de &quot;Filología&quot;, que siempre están atentos ante cualquier solicitud, y tienen buena disposición en brindar la ayuda oportuna y necesaria. Ahora vengo mucho más a la biblioteca, incluso, los fines de semana. Así que he aprendido a apreciar y a valorar mucho más el servicio que me ofrecen las bibliotecas de la universidad Complutense. Gracias por vuestro servicio. "/>
    <d v="2018-02-09T14:24:34"/>
    <s v="10.150.1.151"/>
  </r>
  <r>
    <x v="1"/>
    <s v="Ciencias de la Salud"/>
    <n v="4"/>
    <n v="949"/>
    <m/>
    <m/>
    <n v="1"/>
    <n v="18"/>
    <m/>
    <n v="5"/>
    <n v="2"/>
    <m/>
    <n v="18"/>
    <n v="29"/>
    <m/>
    <m/>
    <m/>
    <m/>
    <n v="3"/>
    <n v="4"/>
    <n v="2"/>
    <n v="3"/>
    <m/>
    <n v="2"/>
    <m/>
    <n v="4"/>
    <m/>
    <m/>
    <m/>
    <n v="4"/>
    <n v="1"/>
    <n v="3"/>
    <m/>
    <n v="4"/>
    <n v="4"/>
    <n v="4"/>
    <n v="1"/>
    <x v="4"/>
    <n v="3"/>
    <n v="5"/>
    <n v="3"/>
    <n v="3"/>
    <n v="3"/>
    <n v="3"/>
    <n v="3"/>
    <s v="NO"/>
    <n v="3"/>
    <m/>
    <x v="1"/>
    <x v="0"/>
    <x v="3"/>
    <x v="1"/>
    <n v="5"/>
    <x v="2"/>
    <m/>
    <s v="NO"/>
    <s v="SI"/>
    <x v="3"/>
    <m/>
    <x v="2"/>
    <x v="2"/>
    <m/>
    <n v="4"/>
    <n v="3"/>
    <m/>
    <m/>
    <d v="2018-02-09T14:24:36"/>
    <s v="10.150.1.152"/>
  </r>
  <r>
    <x v="7"/>
    <s v="Humanidades"/>
    <n v="1"/>
    <n v="950"/>
    <m/>
    <m/>
    <n v="1"/>
    <n v="14"/>
    <m/>
    <n v="4"/>
    <n v="3"/>
    <m/>
    <n v="14"/>
    <n v="29"/>
    <m/>
    <m/>
    <m/>
    <m/>
    <n v="4"/>
    <n v="4"/>
    <n v="5"/>
    <n v="3"/>
    <n v="1"/>
    <m/>
    <m/>
    <m/>
    <m/>
    <m/>
    <m/>
    <n v="3"/>
    <n v="2"/>
    <n v="2"/>
    <n v="2"/>
    <n v="2"/>
    <n v="2"/>
    <n v="5"/>
    <n v="1"/>
    <x v="4"/>
    <n v="5"/>
    <n v="4"/>
    <n v="3"/>
    <n v="4"/>
    <n v="4"/>
    <n v="3"/>
    <n v="3"/>
    <s v="NO"/>
    <m/>
    <m/>
    <x v="1"/>
    <x v="0"/>
    <x v="3"/>
    <x v="1"/>
    <n v="5"/>
    <x v="3"/>
    <m/>
    <s v="NO"/>
    <s v="NO"/>
    <x v="1"/>
    <m/>
    <x v="1"/>
    <x v="2"/>
    <m/>
    <n v="5"/>
    <n v="4"/>
    <m/>
    <m/>
    <d v="2018-02-09T14:25:47"/>
    <s v="10.150.1.151"/>
  </r>
  <r>
    <x v="6"/>
    <s v="Ciencias Sociales"/>
    <n v="3"/>
    <n v="951"/>
    <m/>
    <m/>
    <n v="2"/>
    <n v="9"/>
    <m/>
    <n v="3"/>
    <n v="3"/>
    <m/>
    <n v="9"/>
    <n v="29"/>
    <m/>
    <m/>
    <m/>
    <m/>
    <n v="5"/>
    <n v="5"/>
    <n v="5"/>
    <n v="5"/>
    <n v="1"/>
    <m/>
    <m/>
    <m/>
    <m/>
    <m/>
    <m/>
    <n v="4"/>
    <n v="4"/>
    <n v="4"/>
    <n v="4"/>
    <n v="5"/>
    <n v="5"/>
    <n v="5"/>
    <n v="4"/>
    <x v="5"/>
    <n v="5"/>
    <n v="5"/>
    <n v="5"/>
    <n v="5"/>
    <n v="5"/>
    <n v="5"/>
    <n v="4"/>
    <s v="SI"/>
    <n v="5"/>
    <m/>
    <x v="1"/>
    <x v="3"/>
    <x v="3"/>
    <x v="1"/>
    <n v="5"/>
    <x v="3"/>
    <m/>
    <s v="SI"/>
    <s v="NO"/>
    <x v="0"/>
    <m/>
    <x v="2"/>
    <x v="1"/>
    <m/>
    <n v="5"/>
    <n v="4"/>
    <m/>
    <m/>
    <d v="2018-02-09T14:25:49"/>
    <s v="10.150.1.151"/>
  </r>
  <r>
    <x v="5"/>
    <s v="Ciencias Sociales"/>
    <n v="3"/>
    <n v="952"/>
    <m/>
    <m/>
    <n v="1"/>
    <n v="4"/>
    <m/>
    <n v="2"/>
    <n v="2"/>
    <m/>
    <n v="29"/>
    <n v="4"/>
    <m/>
    <m/>
    <m/>
    <m/>
    <n v="5"/>
    <n v="5"/>
    <n v="5"/>
    <n v="4"/>
    <m/>
    <m/>
    <m/>
    <n v="4"/>
    <n v="12"/>
    <m/>
    <m/>
    <n v="1"/>
    <n v="1"/>
    <n v="1"/>
    <n v="4"/>
    <n v="2"/>
    <n v="3"/>
    <n v="5"/>
    <n v="5"/>
    <x v="2"/>
    <n v="2"/>
    <n v="2"/>
    <n v="5"/>
    <n v="3"/>
    <n v="3"/>
    <n v="3"/>
    <n v="3"/>
    <s v="NO"/>
    <n v="3"/>
    <m/>
    <x v="0"/>
    <x v="2"/>
    <x v="1"/>
    <x v="2"/>
    <n v="3"/>
    <x v="2"/>
    <m/>
    <s v="NO"/>
    <s v="NO"/>
    <x v="1"/>
    <m/>
    <x v="0"/>
    <x v="0"/>
    <m/>
    <n v="4"/>
    <n v="4"/>
    <m/>
    <m/>
    <d v="2018-02-09T14:26:04"/>
    <s v="10.150.1.152"/>
  </r>
  <r>
    <x v="14"/>
    <s v="Humanidades"/>
    <n v="1"/>
    <n v="953"/>
    <m/>
    <m/>
    <n v="4"/>
    <n v="16"/>
    <m/>
    <n v="2"/>
    <n v="2"/>
    <m/>
    <n v="16"/>
    <n v="4"/>
    <m/>
    <m/>
    <m/>
    <m/>
    <n v="5"/>
    <n v="4"/>
    <n v="4"/>
    <n v="5"/>
    <n v="1"/>
    <m/>
    <m/>
    <m/>
    <m/>
    <m/>
    <m/>
    <n v="4"/>
    <n v="1"/>
    <n v="1"/>
    <n v="4"/>
    <n v="5"/>
    <n v="5"/>
    <n v="4"/>
    <n v="1"/>
    <x v="5"/>
    <m/>
    <n v="3"/>
    <n v="3"/>
    <n v="5"/>
    <n v="4"/>
    <n v="3"/>
    <n v="4"/>
    <s v="NO"/>
    <n v="4"/>
    <m/>
    <x v="1"/>
    <x v="0"/>
    <x v="0"/>
    <x v="1"/>
    <n v="5"/>
    <x v="3"/>
    <m/>
    <s v="NO"/>
    <s v="NO"/>
    <x v="1"/>
    <m/>
    <x v="2"/>
    <x v="1"/>
    <m/>
    <n v="5"/>
    <n v="4"/>
    <m/>
    <m/>
    <d v="2018-02-09T14:26:06"/>
    <s v="10.150.1.152"/>
  </r>
  <r>
    <x v="3"/>
    <s v="Ciencias Sociales"/>
    <n v="3"/>
    <n v="954"/>
    <m/>
    <m/>
    <n v="1"/>
    <n v="11"/>
    <m/>
    <n v="4"/>
    <n v="1"/>
    <m/>
    <n v="29"/>
    <n v="15"/>
    <n v="11"/>
    <m/>
    <m/>
    <m/>
    <n v="4"/>
    <n v="4"/>
    <n v="4"/>
    <n v="3"/>
    <m/>
    <n v="2"/>
    <m/>
    <m/>
    <m/>
    <m/>
    <m/>
    <n v="2"/>
    <n v="1"/>
    <n v="1"/>
    <n v="3"/>
    <n v="3"/>
    <n v="4"/>
    <n v="4"/>
    <n v="4"/>
    <x v="3"/>
    <n v="3"/>
    <n v="3"/>
    <n v="3"/>
    <n v="3"/>
    <n v="4"/>
    <n v="3"/>
    <n v="4"/>
    <s v="NO"/>
    <n v="3"/>
    <m/>
    <x v="3"/>
    <x v="0"/>
    <x v="3"/>
    <x v="1"/>
    <n v="5"/>
    <x v="3"/>
    <m/>
    <s v="NO"/>
    <s v="NO"/>
    <x v="1"/>
    <m/>
    <x v="0"/>
    <x v="2"/>
    <m/>
    <n v="4"/>
    <n v="3"/>
    <m/>
    <m/>
    <d v="2018-02-09T14:26:12"/>
    <s v="10.150.1.152"/>
  </r>
  <r>
    <x v="0"/>
    <s v="Ciencias Sociales"/>
    <n v="3"/>
    <n v="955"/>
    <m/>
    <m/>
    <n v="1"/>
    <n v="24"/>
    <m/>
    <n v="4"/>
    <n v="2"/>
    <m/>
    <n v="24"/>
    <m/>
    <m/>
    <m/>
    <m/>
    <m/>
    <n v="4"/>
    <n v="2"/>
    <n v="2"/>
    <n v="4"/>
    <n v="1"/>
    <m/>
    <m/>
    <m/>
    <m/>
    <m/>
    <m/>
    <n v="3"/>
    <n v="1"/>
    <n v="3"/>
    <n v="4"/>
    <n v="5"/>
    <n v="4"/>
    <n v="4"/>
    <n v="2"/>
    <x v="3"/>
    <n v="4"/>
    <n v="3"/>
    <n v="1"/>
    <n v="3"/>
    <n v="2"/>
    <n v="1"/>
    <n v="1"/>
    <s v="NO"/>
    <n v="2"/>
    <m/>
    <x v="3"/>
    <x v="0"/>
    <x v="0"/>
    <x v="0"/>
    <n v="3"/>
    <x v="5"/>
    <m/>
    <s v="NO"/>
    <s v="NO"/>
    <x v="1"/>
    <m/>
    <x v="2"/>
    <x v="1"/>
    <m/>
    <n v="4"/>
    <n v="3"/>
    <m/>
    <m/>
    <d v="2018-02-09T14:26:30"/>
    <s v="10.150.1.151"/>
  </r>
  <r>
    <x v="12"/>
    <s v="Ciencias Experimentales"/>
    <n v="2"/>
    <n v="956"/>
    <m/>
    <m/>
    <n v="1"/>
    <n v="6"/>
    <m/>
    <n v="3"/>
    <n v="3"/>
    <m/>
    <n v="6"/>
    <n v="10"/>
    <n v="8"/>
    <m/>
    <m/>
    <m/>
    <n v="3"/>
    <n v="2"/>
    <n v="3"/>
    <n v="1"/>
    <m/>
    <n v="2"/>
    <n v="3"/>
    <m/>
    <m/>
    <m/>
    <m/>
    <n v="3"/>
    <n v="1"/>
    <n v="1"/>
    <n v="3"/>
    <n v="5"/>
    <n v="3"/>
    <n v="5"/>
    <n v="1"/>
    <x v="1"/>
    <n v="3"/>
    <n v="2"/>
    <n v="2"/>
    <n v="3"/>
    <n v="3"/>
    <n v="3"/>
    <n v="3"/>
    <s v="NO"/>
    <n v="3"/>
    <m/>
    <x v="0"/>
    <x v="1"/>
    <x v="2"/>
    <x v="2"/>
    <n v="3"/>
    <x v="2"/>
    <m/>
    <s v="NO"/>
    <s v="NO"/>
    <x v="1"/>
    <m/>
    <x v="0"/>
    <x v="0"/>
    <m/>
    <n v="3"/>
    <n v="4"/>
    <m/>
    <m/>
    <d v="2018-02-09T14:26:30"/>
    <s v="10.150.1.152"/>
  </r>
  <r>
    <x v="12"/>
    <s v="Ciencias Experimentales"/>
    <n v="2"/>
    <n v="957"/>
    <m/>
    <m/>
    <n v="1"/>
    <n v="6"/>
    <m/>
    <n v="5"/>
    <n v="4"/>
    <m/>
    <n v="6"/>
    <m/>
    <m/>
    <m/>
    <m/>
    <m/>
    <n v="5"/>
    <n v="2"/>
    <n v="3"/>
    <n v="3"/>
    <n v="1"/>
    <m/>
    <m/>
    <m/>
    <m/>
    <m/>
    <m/>
    <n v="1"/>
    <n v="1"/>
    <n v="1"/>
    <n v="1"/>
    <n v="3"/>
    <n v="5"/>
    <n v="1"/>
    <n v="4"/>
    <x v="1"/>
    <n v="4"/>
    <n v="4"/>
    <n v="4"/>
    <n v="2"/>
    <n v="5"/>
    <n v="3"/>
    <n v="5"/>
    <s v="NO"/>
    <n v="5"/>
    <m/>
    <x v="2"/>
    <x v="4"/>
    <x v="0"/>
    <x v="1"/>
    <n v="5"/>
    <x v="3"/>
    <m/>
    <s v="NO"/>
    <s v="NO"/>
    <x v="3"/>
    <m/>
    <x v="5"/>
    <x v="5"/>
    <m/>
    <n v="3"/>
    <n v="3"/>
    <m/>
    <m/>
    <d v="2018-02-09T14:26:33"/>
    <s v="10.150.1.152"/>
  </r>
  <r>
    <x v="19"/>
    <s v="Ciencias Sociales"/>
    <n v="3"/>
    <n v="958"/>
    <m/>
    <m/>
    <n v="1"/>
    <n v="5"/>
    <m/>
    <n v="4"/>
    <n v="5"/>
    <m/>
    <n v="5"/>
    <m/>
    <m/>
    <m/>
    <m/>
    <m/>
    <n v="3"/>
    <n v="3"/>
    <n v="3"/>
    <n v="3"/>
    <m/>
    <m/>
    <m/>
    <n v="4"/>
    <m/>
    <m/>
    <m/>
    <n v="3"/>
    <n v="4"/>
    <n v="4"/>
    <n v="4"/>
    <n v="3"/>
    <n v="5"/>
    <n v="4"/>
    <n v="4"/>
    <x v="4"/>
    <n v="3"/>
    <n v="3"/>
    <n v="4"/>
    <n v="4"/>
    <n v="3"/>
    <n v="4"/>
    <n v="3"/>
    <s v="NO"/>
    <n v="4"/>
    <m/>
    <x v="3"/>
    <x v="0"/>
    <x v="0"/>
    <x v="0"/>
    <n v="4"/>
    <x v="0"/>
    <m/>
    <s v="SI"/>
    <s v="NO"/>
    <x v="1"/>
    <m/>
    <x v="1"/>
    <x v="2"/>
    <m/>
    <n v="4"/>
    <n v="4"/>
    <m/>
    <m/>
    <d v="2018-02-09T14:26:38"/>
    <s v="10.150.1.151"/>
  </r>
  <r>
    <x v="3"/>
    <s v="Ciencias Sociales"/>
    <n v="3"/>
    <n v="959"/>
    <m/>
    <m/>
    <n v="1"/>
    <n v="11"/>
    <m/>
    <n v="4"/>
    <n v="3"/>
    <m/>
    <n v="29"/>
    <m/>
    <m/>
    <m/>
    <m/>
    <m/>
    <n v="5"/>
    <n v="5"/>
    <n v="4"/>
    <n v="3"/>
    <n v="1"/>
    <n v="2"/>
    <m/>
    <m/>
    <m/>
    <m/>
    <m/>
    <n v="5"/>
    <n v="1"/>
    <n v="2"/>
    <n v="1"/>
    <n v="5"/>
    <n v="5"/>
    <n v="5"/>
    <n v="1"/>
    <x v="4"/>
    <n v="5"/>
    <n v="5"/>
    <n v="5"/>
    <n v="5"/>
    <n v="5"/>
    <n v="5"/>
    <n v="4"/>
    <s v="SI"/>
    <n v="5"/>
    <m/>
    <x v="1"/>
    <x v="3"/>
    <x v="3"/>
    <x v="1"/>
    <n v="5"/>
    <x v="3"/>
    <m/>
    <s v="SI"/>
    <s v="NO"/>
    <x v="1"/>
    <m/>
    <x v="2"/>
    <x v="1"/>
    <m/>
    <n v="4"/>
    <n v="5"/>
    <m/>
    <s v="Sin interés "/>
    <d v="2018-02-09T14:26:57"/>
    <s v="10.150.1.151"/>
  </r>
  <r>
    <x v="4"/>
    <s v="Humanidades"/>
    <n v="1"/>
    <n v="960"/>
    <m/>
    <m/>
    <n v="1"/>
    <n v="12"/>
    <m/>
    <n v="5"/>
    <n v="1"/>
    <m/>
    <n v="12"/>
    <n v="29"/>
    <m/>
    <m/>
    <m/>
    <m/>
    <n v="3"/>
    <n v="2"/>
    <n v="4"/>
    <n v="3"/>
    <m/>
    <n v="2"/>
    <m/>
    <m/>
    <m/>
    <m/>
    <m/>
    <n v="3"/>
    <n v="1"/>
    <n v="1"/>
    <n v="5"/>
    <n v="5"/>
    <n v="4"/>
    <n v="5"/>
    <n v="2"/>
    <x v="1"/>
    <n v="3"/>
    <n v="3"/>
    <n v="2"/>
    <n v="3"/>
    <n v="4"/>
    <n v="3"/>
    <m/>
    <s v="NO"/>
    <n v="3"/>
    <m/>
    <x v="3"/>
    <x v="0"/>
    <x v="0"/>
    <x v="0"/>
    <n v="4"/>
    <x v="0"/>
    <m/>
    <m/>
    <m/>
    <x v="1"/>
    <m/>
    <x v="0"/>
    <x v="4"/>
    <m/>
    <n v="3"/>
    <n v="3"/>
    <m/>
    <s v="En ocasiones el personal de la biblioteca no es muy agradable en el trato. Deben entender que todos los años se incorpora gente nueva a la facultad o simplemente no ha hecho uso de ella. Por lo que si necesitas preguntar varias veces como reservar una sala o buscar un libro deben atenderte de forma cordial. "/>
    <d v="2018-02-09T14:27:14"/>
    <s v="10.150.1.152"/>
  </r>
  <r>
    <x v="18"/>
    <s v="Ciencias de la Salud"/>
    <n v="4"/>
    <n v="961"/>
    <m/>
    <m/>
    <n v="1"/>
    <n v="19"/>
    <m/>
    <n v="3"/>
    <n v="4"/>
    <m/>
    <n v="19"/>
    <m/>
    <m/>
    <m/>
    <m/>
    <m/>
    <n v="5"/>
    <n v="5"/>
    <n v="5"/>
    <n v="5"/>
    <m/>
    <m/>
    <n v="3"/>
    <m/>
    <m/>
    <m/>
    <m/>
    <n v="5"/>
    <n v="5"/>
    <n v="5"/>
    <n v="5"/>
    <n v="5"/>
    <n v="5"/>
    <n v="5"/>
    <n v="5"/>
    <x v="5"/>
    <n v="5"/>
    <n v="5"/>
    <n v="5"/>
    <n v="5"/>
    <n v="5"/>
    <n v="5"/>
    <n v="5"/>
    <s v="SI"/>
    <n v="5"/>
    <m/>
    <x v="1"/>
    <x v="3"/>
    <x v="3"/>
    <x v="1"/>
    <n v="5"/>
    <x v="3"/>
    <m/>
    <s v="SI"/>
    <s v="SI"/>
    <x v="4"/>
    <m/>
    <x v="3"/>
    <x v="3"/>
    <m/>
    <n v="5"/>
    <n v="5"/>
    <m/>
    <m/>
    <d v="2018-02-09T14:27:16"/>
    <s v="10.150.1.152"/>
  </r>
  <r>
    <x v="1"/>
    <s v="Ciencias de la Salud"/>
    <n v="4"/>
    <n v="962"/>
    <m/>
    <m/>
    <n v="1"/>
    <n v="18"/>
    <m/>
    <n v="4"/>
    <n v="3"/>
    <m/>
    <n v="18"/>
    <m/>
    <m/>
    <m/>
    <m/>
    <m/>
    <n v="4"/>
    <n v="4"/>
    <n v="4"/>
    <n v="2"/>
    <m/>
    <n v="2"/>
    <m/>
    <m/>
    <m/>
    <m/>
    <m/>
    <n v="3"/>
    <n v="1"/>
    <n v="1"/>
    <n v="1"/>
    <n v="5"/>
    <n v="4"/>
    <n v="5"/>
    <n v="1"/>
    <x v="1"/>
    <n v="4"/>
    <n v="4"/>
    <n v="2"/>
    <n v="5"/>
    <n v="3"/>
    <n v="3"/>
    <n v="2"/>
    <s v="NO"/>
    <n v="3"/>
    <m/>
    <x v="3"/>
    <x v="3"/>
    <x v="3"/>
    <x v="1"/>
    <n v="4"/>
    <x v="3"/>
    <m/>
    <s v="NO"/>
    <s v="NO"/>
    <x v="1"/>
    <m/>
    <x v="0"/>
    <x v="0"/>
    <m/>
    <n v="4"/>
    <n v="4"/>
    <m/>
    <s v="El acceso a libros electrónicos desde la web de la biblioteca deade el ordenador personal, no es muy claro ni sencillo. Y aún no lo he conseguido."/>
    <d v="2018-02-09T14:27:50"/>
    <s v="10.150.1.151"/>
  </r>
  <r>
    <x v="7"/>
    <s v="Humanidades"/>
    <n v="1"/>
    <n v="963"/>
    <m/>
    <m/>
    <n v="1"/>
    <n v="14"/>
    <m/>
    <n v="4"/>
    <n v="5"/>
    <m/>
    <n v="29"/>
    <n v="15"/>
    <n v="16"/>
    <m/>
    <m/>
    <m/>
    <n v="3"/>
    <n v="2"/>
    <n v="1"/>
    <n v="1"/>
    <m/>
    <m/>
    <n v="3"/>
    <m/>
    <m/>
    <m/>
    <m/>
    <n v="4"/>
    <n v="3"/>
    <n v="1"/>
    <n v="3"/>
    <n v="4"/>
    <n v="5"/>
    <n v="5"/>
    <n v="1"/>
    <x v="0"/>
    <n v="3"/>
    <n v="4"/>
    <n v="3"/>
    <n v="3"/>
    <n v="5"/>
    <n v="4"/>
    <n v="5"/>
    <s v="NO"/>
    <n v="4"/>
    <m/>
    <x v="3"/>
    <x v="0"/>
    <x v="0"/>
    <x v="0"/>
    <n v="4"/>
    <x v="0"/>
    <m/>
    <s v="NO"/>
    <s v="NO"/>
    <x v="1"/>
    <m/>
    <x v="0"/>
    <x v="0"/>
    <m/>
    <n v="4"/>
    <n v="3"/>
    <m/>
    <s v="Aumento de puestos de estudios con enchufes en bibliotecas como la de Filología. La presencia de fuentes para beber agua en las instalaciones de la biblioteca María Zambrano y en general en todas las instalaciones universitarias. Ampliación del catálogo de libros en sala en la Zambrano."/>
    <d v="2018-02-09T14:28:48"/>
    <s v="10.150.1.152"/>
  </r>
  <r>
    <x v="1"/>
    <s v="Ciencias de la Salud"/>
    <n v="4"/>
    <n v="964"/>
    <m/>
    <m/>
    <n v="1"/>
    <n v="18"/>
    <m/>
    <n v="3"/>
    <n v="1"/>
    <m/>
    <n v="18"/>
    <m/>
    <m/>
    <m/>
    <m/>
    <m/>
    <n v="4"/>
    <n v="2"/>
    <n v="4"/>
    <n v="3"/>
    <n v="1"/>
    <n v="2"/>
    <m/>
    <m/>
    <m/>
    <m/>
    <m/>
    <n v="3"/>
    <n v="1"/>
    <n v="1"/>
    <n v="4"/>
    <n v="5"/>
    <n v="4"/>
    <n v="5"/>
    <n v="2"/>
    <x v="4"/>
    <n v="3"/>
    <n v="2"/>
    <n v="3"/>
    <n v="3"/>
    <n v="2"/>
    <n v="2"/>
    <n v="5"/>
    <s v="NO"/>
    <n v="4"/>
    <m/>
    <x v="3"/>
    <x v="2"/>
    <x v="0"/>
    <x v="1"/>
    <n v="5"/>
    <x v="3"/>
    <m/>
    <s v="NO"/>
    <s v="NO"/>
    <x v="1"/>
    <m/>
    <x v="0"/>
    <x v="2"/>
    <m/>
    <n v="4"/>
    <m/>
    <m/>
    <m/>
    <d v="2018-02-09T14:30:49"/>
    <s v="10.150.1.151"/>
  </r>
  <r>
    <x v="23"/>
    <s v="Ciencias Experimentales"/>
    <n v="2"/>
    <n v="965"/>
    <m/>
    <m/>
    <n v="1"/>
    <n v="10"/>
    <m/>
    <n v="2"/>
    <n v="3"/>
    <m/>
    <n v="10"/>
    <m/>
    <m/>
    <m/>
    <m/>
    <m/>
    <n v="4"/>
    <n v="4"/>
    <n v="4"/>
    <n v="5"/>
    <n v="1"/>
    <m/>
    <m/>
    <m/>
    <m/>
    <m/>
    <m/>
    <n v="4"/>
    <n v="1"/>
    <n v="1"/>
    <n v="1"/>
    <n v="5"/>
    <n v="5"/>
    <n v="5"/>
    <n v="1"/>
    <x v="1"/>
    <n v="1"/>
    <n v="5"/>
    <n v="4"/>
    <n v="1"/>
    <n v="5"/>
    <n v="5"/>
    <n v="5"/>
    <s v="NO"/>
    <n v="4"/>
    <m/>
    <x v="3"/>
    <x v="4"/>
    <x v="3"/>
    <x v="4"/>
    <n v="5"/>
    <x v="3"/>
    <m/>
    <s v="NO"/>
    <s v="NO"/>
    <x v="1"/>
    <m/>
    <x v="3"/>
    <x v="2"/>
    <m/>
    <n v="4"/>
    <m/>
    <m/>
    <m/>
    <d v="2018-02-09T14:31:31"/>
    <s v="10.150.1.151"/>
  </r>
  <r>
    <x v="20"/>
    <s v="Ciencias de la Salud"/>
    <n v="4"/>
    <n v="966"/>
    <m/>
    <m/>
    <n v="1"/>
    <n v="20"/>
    <m/>
    <n v="4"/>
    <n v="3"/>
    <m/>
    <n v="20"/>
    <n v="29"/>
    <m/>
    <m/>
    <m/>
    <m/>
    <n v="4"/>
    <n v="3"/>
    <n v="4"/>
    <n v="4"/>
    <m/>
    <m/>
    <m/>
    <n v="4"/>
    <s v="04.00"/>
    <m/>
    <m/>
    <n v="4"/>
    <n v="5"/>
    <n v="2"/>
    <n v="2"/>
    <n v="4"/>
    <n v="3"/>
    <n v="4"/>
    <n v="3"/>
    <x v="4"/>
    <n v="3"/>
    <n v="5"/>
    <n v="3"/>
    <n v="5"/>
    <n v="5"/>
    <n v="4"/>
    <n v="3"/>
    <s v="NO"/>
    <n v="3"/>
    <m/>
    <x v="1"/>
    <x v="2"/>
    <x v="0"/>
    <x v="1"/>
    <n v="4"/>
    <x v="2"/>
    <m/>
    <s v="SI"/>
    <s v="NO"/>
    <x v="1"/>
    <m/>
    <x v="1"/>
    <x v="1"/>
    <m/>
    <n v="4"/>
    <m/>
    <m/>
    <s v="No he asistido a ningún curso de formación porque he llegado a la UCM este curso como alumna de intercambio y no he tenido tiempo suficiente para ello."/>
    <d v="2018-02-09T14:31:33"/>
    <s v="10.150.1.151"/>
  </r>
  <r>
    <x v="12"/>
    <s v="Ciencias Experimentales"/>
    <n v="2"/>
    <n v="967"/>
    <m/>
    <m/>
    <n v="1"/>
    <n v="6"/>
    <m/>
    <n v="3"/>
    <n v="3"/>
    <m/>
    <n v="6"/>
    <n v="8"/>
    <n v="10"/>
    <m/>
    <m/>
    <m/>
    <n v="3"/>
    <n v="4"/>
    <n v="4"/>
    <n v="4"/>
    <n v="1"/>
    <m/>
    <m/>
    <m/>
    <m/>
    <m/>
    <m/>
    <n v="4"/>
    <n v="2"/>
    <n v="3"/>
    <n v="2"/>
    <n v="5"/>
    <n v="3"/>
    <n v="5"/>
    <n v="3"/>
    <x v="1"/>
    <n v="4"/>
    <n v="4"/>
    <n v="4"/>
    <n v="3"/>
    <n v="4"/>
    <n v="4"/>
    <n v="4"/>
    <s v="SI"/>
    <n v="3"/>
    <m/>
    <x v="0"/>
    <x v="2"/>
    <x v="0"/>
    <x v="0"/>
    <n v="3"/>
    <x v="3"/>
    <m/>
    <s v="SI"/>
    <s v="NO"/>
    <x v="1"/>
    <m/>
    <x v="0"/>
    <x v="0"/>
    <m/>
    <n v="3"/>
    <n v="3"/>
    <m/>
    <m/>
    <d v="2018-02-09T14:31:47"/>
    <s v="10.150.1.152"/>
  </r>
  <r>
    <x v="22"/>
    <s v="Humanidades"/>
    <n v="1"/>
    <n v="968"/>
    <m/>
    <m/>
    <n v="1"/>
    <n v="1"/>
    <m/>
    <n v="4"/>
    <n v="3"/>
    <m/>
    <n v="1"/>
    <n v="4"/>
    <n v="29"/>
    <s v="Biblioteca Conde duque y Retiro"/>
    <m/>
    <m/>
    <n v="5"/>
    <n v="5"/>
    <n v="3"/>
    <n v="3"/>
    <m/>
    <m/>
    <n v="3"/>
    <m/>
    <m/>
    <m/>
    <m/>
    <n v="3"/>
    <n v="1"/>
    <n v="2"/>
    <n v="3"/>
    <n v="5"/>
    <n v="4"/>
    <n v="4"/>
    <n v="1"/>
    <x v="5"/>
    <n v="4"/>
    <n v="3"/>
    <n v="2"/>
    <n v="5"/>
    <n v="4"/>
    <n v="4"/>
    <n v="4"/>
    <s v="NO"/>
    <n v="3"/>
    <m/>
    <x v="1"/>
    <x v="0"/>
    <x v="0"/>
    <x v="1"/>
    <n v="4"/>
    <x v="0"/>
    <m/>
    <s v="NO"/>
    <s v="NO"/>
    <x v="1"/>
    <m/>
    <x v="2"/>
    <x v="2"/>
    <m/>
    <n v="4"/>
    <n v="3"/>
    <m/>
    <s v="No he asistido a un curso de formación de usuarios porque no sabia que existiera"/>
    <d v="2018-02-09T14:32:37"/>
    <s v="10.150.1.152"/>
  </r>
  <r>
    <x v="23"/>
    <s v="Ciencias Experimentales"/>
    <n v="2"/>
    <n v="970"/>
    <m/>
    <m/>
    <n v="1"/>
    <n v="10"/>
    <m/>
    <n v="3"/>
    <n v="3"/>
    <m/>
    <n v="10"/>
    <n v="29"/>
    <n v="16"/>
    <m/>
    <m/>
    <m/>
    <n v="3"/>
    <n v="4"/>
    <n v="4"/>
    <n v="4"/>
    <m/>
    <n v="2"/>
    <m/>
    <m/>
    <m/>
    <m/>
    <m/>
    <n v="2"/>
    <n v="1"/>
    <n v="3"/>
    <n v="3"/>
    <n v="3"/>
    <n v="3"/>
    <n v="5"/>
    <n v="3"/>
    <x v="4"/>
    <n v="4"/>
    <n v="4"/>
    <n v="4"/>
    <n v="4"/>
    <n v="4"/>
    <n v="3"/>
    <n v="4"/>
    <s v="NO"/>
    <n v="4"/>
    <m/>
    <x v="1"/>
    <x v="2"/>
    <x v="1"/>
    <x v="0"/>
    <n v="4"/>
    <x v="0"/>
    <m/>
    <s v="NO"/>
    <s v="NO"/>
    <x v="1"/>
    <m/>
    <x v="2"/>
    <x v="1"/>
    <m/>
    <n v="4"/>
    <n v="4"/>
    <m/>
    <m/>
    <d v="2018-02-09T14:32:46"/>
    <s v="10.150.1.151"/>
  </r>
  <r>
    <x v="9"/>
    <s v="Ciencias de la Salud"/>
    <n v="4"/>
    <n v="971"/>
    <m/>
    <m/>
    <n v="1"/>
    <n v="25"/>
    <m/>
    <n v="5"/>
    <n v="3"/>
    <m/>
    <n v="25"/>
    <m/>
    <m/>
    <m/>
    <m/>
    <m/>
    <n v="4"/>
    <n v="4"/>
    <n v="5"/>
    <n v="5"/>
    <m/>
    <n v="2"/>
    <m/>
    <n v="4"/>
    <s v="1am"/>
    <m/>
    <m/>
    <n v="5"/>
    <n v="1"/>
    <n v="3"/>
    <n v="5"/>
    <n v="4"/>
    <n v="2"/>
    <n v="3"/>
    <n v="1"/>
    <x v="4"/>
    <n v="5"/>
    <n v="5"/>
    <n v="5"/>
    <n v="5"/>
    <n v="5"/>
    <n v="5"/>
    <n v="5"/>
    <s v="NO"/>
    <n v="5"/>
    <m/>
    <x v="1"/>
    <x v="3"/>
    <x v="3"/>
    <x v="1"/>
    <n v="5"/>
    <x v="3"/>
    <m/>
    <s v="NO"/>
    <s v="NO"/>
    <x v="1"/>
    <m/>
    <x v="2"/>
    <x v="1"/>
    <m/>
    <n v="5"/>
    <m/>
    <m/>
    <s v="No tengo información del curso de formación. Es importante ampliar el horario de la biblioteca para fines de semana al menos en época de exámenes. No puedo valorar el servicio en años anteriores porque es mi primer año en la facultad."/>
    <d v="2018-02-09T14:33:55"/>
    <s v="10.150.1.151"/>
  </r>
  <r>
    <x v="7"/>
    <s v="Humanidades"/>
    <n v="1"/>
    <n v="972"/>
    <m/>
    <m/>
    <n v="1"/>
    <n v="14"/>
    <m/>
    <n v="3"/>
    <n v="3"/>
    <m/>
    <n v="29"/>
    <n v="15"/>
    <n v="24"/>
    <m/>
    <m/>
    <m/>
    <n v="2"/>
    <n v="4"/>
    <n v="4"/>
    <n v="4"/>
    <m/>
    <n v="2"/>
    <n v="3"/>
    <n v="4"/>
    <s v="Toda la noche"/>
    <m/>
    <m/>
    <n v="4"/>
    <n v="3"/>
    <n v="3"/>
    <n v="5"/>
    <n v="5"/>
    <n v="5"/>
    <n v="5"/>
    <n v="2"/>
    <x v="3"/>
    <n v="3"/>
    <n v="5"/>
    <n v="3"/>
    <n v="4"/>
    <n v="4"/>
    <n v="3"/>
    <n v="2"/>
    <s v="NO"/>
    <n v="2"/>
    <m/>
    <x v="3"/>
    <x v="0"/>
    <x v="0"/>
    <x v="0"/>
    <n v="3"/>
    <x v="0"/>
    <m/>
    <s v="NO"/>
    <s v="SI"/>
    <x v="4"/>
    <m/>
    <x v="1"/>
    <x v="1"/>
    <m/>
    <n v="4"/>
    <n v="4"/>
    <m/>
    <s v="A la hora de renovar los libros, cuando nos llega el mensaje al correo UCM,  podrían incluir un enlace directo a &quot;Mi Cuenta&quot; para renovarlos. Ahorra tiempo. Gracias. "/>
    <d v="2018-02-09T14:34:51"/>
    <s v="10.150.1.152"/>
  </r>
  <r>
    <x v="22"/>
    <s v="Humanidades"/>
    <n v="1"/>
    <n v="973"/>
    <m/>
    <m/>
    <n v="1"/>
    <n v="1"/>
    <m/>
    <n v="1"/>
    <n v="1"/>
    <m/>
    <m/>
    <m/>
    <m/>
    <m/>
    <m/>
    <m/>
    <m/>
    <m/>
    <m/>
    <m/>
    <m/>
    <m/>
    <m/>
    <m/>
    <m/>
    <m/>
    <m/>
    <m/>
    <m/>
    <m/>
    <m/>
    <m/>
    <m/>
    <m/>
    <m/>
    <x v="2"/>
    <m/>
    <m/>
    <m/>
    <m/>
    <m/>
    <m/>
    <m/>
    <m/>
    <m/>
    <m/>
    <x v="4"/>
    <x v="5"/>
    <x v="4"/>
    <x v="3"/>
    <m/>
    <x v="4"/>
    <m/>
    <m/>
    <m/>
    <x v="1"/>
    <m/>
    <x v="3"/>
    <x v="3"/>
    <m/>
    <m/>
    <m/>
    <m/>
    <m/>
    <d v="2018-02-09T14:35:07"/>
    <s v="10.150.1.151"/>
  </r>
  <r>
    <x v="5"/>
    <s v="Ciencias Sociales"/>
    <n v="3"/>
    <n v="974"/>
    <m/>
    <m/>
    <n v="1"/>
    <n v="4"/>
    <m/>
    <n v="1"/>
    <n v="1"/>
    <m/>
    <m/>
    <m/>
    <m/>
    <m/>
    <m/>
    <m/>
    <m/>
    <m/>
    <m/>
    <m/>
    <m/>
    <m/>
    <m/>
    <m/>
    <m/>
    <m/>
    <m/>
    <m/>
    <m/>
    <m/>
    <m/>
    <m/>
    <m/>
    <m/>
    <m/>
    <x v="2"/>
    <m/>
    <m/>
    <m/>
    <m/>
    <m/>
    <m/>
    <m/>
    <m/>
    <m/>
    <m/>
    <x v="4"/>
    <x v="5"/>
    <x v="4"/>
    <x v="3"/>
    <m/>
    <x v="4"/>
    <m/>
    <m/>
    <m/>
    <x v="1"/>
    <m/>
    <x v="3"/>
    <x v="3"/>
    <m/>
    <m/>
    <m/>
    <m/>
    <m/>
    <d v="2018-02-09T14:36:19"/>
    <s v="10.150.1.152"/>
  </r>
  <r>
    <x v="1"/>
    <s v="Ciencias de la Salud"/>
    <n v="4"/>
    <n v="975"/>
    <m/>
    <m/>
    <n v="1"/>
    <n v="18"/>
    <m/>
    <n v="3"/>
    <n v="3"/>
    <m/>
    <n v="18"/>
    <m/>
    <m/>
    <m/>
    <m/>
    <m/>
    <n v="4"/>
    <n v="3"/>
    <n v="5"/>
    <n v="4"/>
    <m/>
    <n v="2"/>
    <m/>
    <m/>
    <m/>
    <m/>
    <m/>
    <n v="3"/>
    <n v="2"/>
    <n v="4"/>
    <n v="4"/>
    <n v="5"/>
    <n v="4"/>
    <n v="5"/>
    <n v="3"/>
    <x v="5"/>
    <n v="1"/>
    <n v="3"/>
    <n v="2"/>
    <n v="3"/>
    <n v="3"/>
    <n v="4"/>
    <n v="3"/>
    <s v="NO"/>
    <n v="1"/>
    <m/>
    <x v="5"/>
    <x v="4"/>
    <x v="2"/>
    <x v="4"/>
    <n v="1"/>
    <x v="1"/>
    <m/>
    <s v="SI"/>
    <s v="SI"/>
    <x v="4"/>
    <m/>
    <x v="2"/>
    <x v="1"/>
    <m/>
    <n v="4"/>
    <n v="4"/>
    <m/>
    <m/>
    <d v="2018-02-09T14:37:05"/>
    <s v="10.150.1.151"/>
  </r>
  <r>
    <x v="5"/>
    <s v="Ciencias Sociales"/>
    <n v="3"/>
    <n v="976"/>
    <m/>
    <m/>
    <n v="1"/>
    <n v="4"/>
    <m/>
    <n v="3"/>
    <n v="3"/>
    <m/>
    <n v="4"/>
    <n v="15"/>
    <m/>
    <m/>
    <m/>
    <m/>
    <n v="4"/>
    <n v="4"/>
    <n v="4"/>
    <n v="4"/>
    <n v="1"/>
    <m/>
    <m/>
    <m/>
    <m/>
    <m/>
    <m/>
    <n v="3"/>
    <n v="3"/>
    <n v="3"/>
    <n v="3"/>
    <n v="5"/>
    <n v="4"/>
    <n v="5"/>
    <n v="3"/>
    <x v="1"/>
    <n v="4"/>
    <n v="5"/>
    <n v="5"/>
    <n v="5"/>
    <n v="4"/>
    <n v="4"/>
    <n v="3"/>
    <s v="NO"/>
    <n v="4"/>
    <m/>
    <x v="1"/>
    <x v="3"/>
    <x v="3"/>
    <x v="1"/>
    <n v="5"/>
    <x v="3"/>
    <m/>
    <s v="NO"/>
    <s v="NO"/>
    <x v="1"/>
    <m/>
    <x v="2"/>
    <x v="1"/>
    <m/>
    <n v="4"/>
    <n v="5"/>
    <m/>
    <m/>
    <d v="2018-02-09T14:37:06"/>
    <s v="10.150.1.151"/>
  </r>
  <r>
    <x v="10"/>
    <s v="Ciencias de la Salud"/>
    <n v="4"/>
    <n v="977"/>
    <m/>
    <m/>
    <n v="1"/>
    <n v="21"/>
    <m/>
    <n v="4"/>
    <n v="5"/>
    <m/>
    <n v="21"/>
    <n v="29"/>
    <m/>
    <s v="Centros de estudio y bibliotecas publicas de la Comunidad con zonas de estudio los fines de semana."/>
    <m/>
    <m/>
    <n v="4"/>
    <n v="3"/>
    <n v="3"/>
    <n v="4"/>
    <m/>
    <n v="2"/>
    <n v="3"/>
    <m/>
    <m/>
    <m/>
    <m/>
    <n v="4"/>
    <n v="4"/>
    <n v="4"/>
    <n v="3"/>
    <n v="2"/>
    <n v="4"/>
    <n v="3"/>
    <n v="4"/>
    <x v="5"/>
    <n v="4"/>
    <n v="4"/>
    <n v="4"/>
    <n v="4"/>
    <n v="4"/>
    <n v="4"/>
    <n v="4"/>
    <s v="NO"/>
    <n v="3"/>
    <m/>
    <x v="3"/>
    <x v="0"/>
    <x v="0"/>
    <x v="0"/>
    <n v="4"/>
    <x v="0"/>
    <m/>
    <s v="SI"/>
    <s v="NO"/>
    <x v="1"/>
    <m/>
    <x v="1"/>
    <x v="1"/>
    <m/>
    <n v="4"/>
    <n v="5"/>
    <m/>
    <s v="No he tenido tienpo libre para ir."/>
    <d v="2018-02-09T14:37:16"/>
    <s v="10.150.1.151"/>
  </r>
  <r>
    <x v="22"/>
    <s v="Humanidades"/>
    <n v="1"/>
    <n v="978"/>
    <m/>
    <m/>
    <n v="1"/>
    <n v="1"/>
    <m/>
    <n v="3"/>
    <n v="4"/>
    <m/>
    <n v="1"/>
    <m/>
    <m/>
    <m/>
    <m/>
    <m/>
    <n v="3"/>
    <n v="3"/>
    <n v="3"/>
    <n v="3"/>
    <m/>
    <n v="2"/>
    <m/>
    <m/>
    <m/>
    <m/>
    <m/>
    <n v="3"/>
    <n v="1"/>
    <n v="2"/>
    <n v="3"/>
    <n v="3"/>
    <n v="4"/>
    <n v="2"/>
    <n v="1"/>
    <x v="3"/>
    <n v="4"/>
    <n v="3"/>
    <n v="3"/>
    <n v="4"/>
    <n v="3"/>
    <n v="3"/>
    <n v="3"/>
    <s v="NO"/>
    <n v="4"/>
    <m/>
    <x v="3"/>
    <x v="2"/>
    <x v="0"/>
    <x v="0"/>
    <n v="4"/>
    <x v="0"/>
    <m/>
    <s v="NO"/>
    <s v="NO"/>
    <x v="1"/>
    <m/>
    <x v="1"/>
    <x v="2"/>
    <m/>
    <n v="4"/>
    <n v="3"/>
    <m/>
    <m/>
    <d v="2018-02-09T14:38:23"/>
    <s v="10.150.1.152"/>
  </r>
  <r>
    <x v="3"/>
    <s v="Ciencias Sociales"/>
    <n v="3"/>
    <n v="979"/>
    <m/>
    <m/>
    <n v="1"/>
    <n v="11"/>
    <m/>
    <n v="3"/>
    <n v="3"/>
    <m/>
    <n v="29"/>
    <n v="11"/>
    <n v="4"/>
    <m/>
    <m/>
    <m/>
    <n v="5"/>
    <n v="5"/>
    <n v="4"/>
    <n v="4"/>
    <n v="1"/>
    <m/>
    <m/>
    <m/>
    <m/>
    <m/>
    <m/>
    <n v="4"/>
    <n v="2"/>
    <n v="2"/>
    <n v="5"/>
    <n v="4"/>
    <n v="4"/>
    <n v="4"/>
    <n v="3"/>
    <x v="1"/>
    <n v="4"/>
    <n v="4"/>
    <n v="2"/>
    <n v="3"/>
    <n v="4"/>
    <n v="3"/>
    <n v="4"/>
    <s v="NO"/>
    <n v="4"/>
    <m/>
    <x v="3"/>
    <x v="2"/>
    <x v="0"/>
    <x v="1"/>
    <n v="5"/>
    <x v="3"/>
    <m/>
    <s v="NO"/>
    <s v="NO"/>
    <x v="1"/>
    <m/>
    <x v="0"/>
    <x v="4"/>
    <m/>
    <n v="4"/>
    <n v="3"/>
    <m/>
    <m/>
    <d v="2018-02-09T14:38:38"/>
    <s v="10.150.1.151"/>
  </r>
  <r>
    <x v="13"/>
    <s v="Ciencias Sociales"/>
    <n v="3"/>
    <n v="980"/>
    <m/>
    <m/>
    <n v="1"/>
    <n v="26"/>
    <m/>
    <n v="3"/>
    <n v="3"/>
    <m/>
    <n v="26"/>
    <n v="29"/>
    <n v="9"/>
    <s v="Eugenio trías del retiro "/>
    <m/>
    <m/>
    <n v="5"/>
    <n v="4"/>
    <n v="5"/>
    <n v="5"/>
    <m/>
    <m/>
    <m/>
    <m/>
    <m/>
    <m/>
    <m/>
    <n v="3"/>
    <n v="3"/>
    <n v="1"/>
    <n v="5"/>
    <n v="5"/>
    <n v="5"/>
    <n v="5"/>
    <n v="2"/>
    <x v="4"/>
    <n v="4"/>
    <n v="2"/>
    <n v="4"/>
    <n v="5"/>
    <n v="3"/>
    <n v="1"/>
    <n v="3"/>
    <s v="NO"/>
    <n v="3"/>
    <m/>
    <x v="1"/>
    <x v="1"/>
    <x v="1"/>
    <x v="1"/>
    <n v="3"/>
    <x v="3"/>
    <m/>
    <s v="NO"/>
    <s v="NO"/>
    <x v="1"/>
    <m/>
    <x v="2"/>
    <x v="1"/>
    <m/>
    <n v="5"/>
    <n v="3"/>
    <m/>
    <m/>
    <d v="2018-02-09T14:39:18"/>
    <s v="10.150.1.151"/>
  </r>
  <r>
    <x v="22"/>
    <s v="Humanidades"/>
    <n v="1"/>
    <n v="981"/>
    <m/>
    <m/>
    <n v="1"/>
    <n v="1"/>
    <m/>
    <n v="4"/>
    <n v="4"/>
    <m/>
    <n v="1"/>
    <n v="16"/>
    <m/>
    <m/>
    <m/>
    <m/>
    <n v="5"/>
    <n v="4"/>
    <n v="2"/>
    <n v="4"/>
    <n v="1"/>
    <m/>
    <m/>
    <m/>
    <m/>
    <m/>
    <m/>
    <n v="4"/>
    <n v="2"/>
    <n v="2"/>
    <n v="5"/>
    <n v="4"/>
    <n v="3"/>
    <n v="4"/>
    <n v="1"/>
    <x v="4"/>
    <n v="4"/>
    <n v="4"/>
    <n v="3"/>
    <n v="5"/>
    <n v="4"/>
    <n v="5"/>
    <n v="4"/>
    <s v="SI"/>
    <n v="4"/>
    <m/>
    <x v="1"/>
    <x v="0"/>
    <x v="3"/>
    <x v="1"/>
    <n v="5"/>
    <x v="3"/>
    <m/>
    <s v="SI"/>
    <s v="NO"/>
    <x v="1"/>
    <m/>
    <x v="1"/>
    <x v="1"/>
    <m/>
    <n v="4"/>
    <n v="3"/>
    <m/>
    <m/>
    <d v="2018-02-09T14:39:27"/>
    <s v="10.150.1.152"/>
  </r>
  <r>
    <x v="6"/>
    <s v="Ciencias Sociales"/>
    <n v="3"/>
    <n v="982"/>
    <m/>
    <m/>
    <n v="1"/>
    <n v="9"/>
    <m/>
    <n v="4"/>
    <n v="3"/>
    <m/>
    <n v="9"/>
    <n v="11"/>
    <m/>
    <m/>
    <m/>
    <m/>
    <n v="3"/>
    <n v="3"/>
    <n v="3"/>
    <n v="2"/>
    <n v="1"/>
    <m/>
    <m/>
    <m/>
    <m/>
    <m/>
    <m/>
    <n v="5"/>
    <n v="2"/>
    <n v="4"/>
    <n v="3"/>
    <n v="4"/>
    <n v="4"/>
    <n v="4"/>
    <n v="2"/>
    <x v="5"/>
    <n v="3"/>
    <n v="4"/>
    <n v="4"/>
    <n v="5"/>
    <n v="4"/>
    <n v="4"/>
    <n v="4"/>
    <s v="NO"/>
    <n v="5"/>
    <m/>
    <x v="1"/>
    <x v="2"/>
    <x v="1"/>
    <x v="1"/>
    <n v="5"/>
    <x v="3"/>
    <m/>
    <s v="SI"/>
    <s v="SI"/>
    <x v="5"/>
    <m/>
    <x v="2"/>
    <x v="1"/>
    <m/>
    <n v="4"/>
    <n v="4"/>
    <m/>
    <m/>
    <d v="2018-02-09T14:39:46"/>
    <s v="10.150.1.151"/>
  </r>
  <r>
    <x v="8"/>
    <s v="Ciencias de la Salud"/>
    <n v="4"/>
    <n v="983"/>
    <m/>
    <m/>
    <n v="2"/>
    <n v="22"/>
    <m/>
    <n v="3"/>
    <n v="4"/>
    <m/>
    <n v="22"/>
    <n v="18"/>
    <n v="19"/>
    <m/>
    <m/>
    <m/>
    <n v="5"/>
    <n v="5"/>
    <n v="5"/>
    <n v="5"/>
    <m/>
    <n v="2"/>
    <n v="3"/>
    <m/>
    <m/>
    <m/>
    <m/>
    <n v="4"/>
    <n v="4"/>
    <n v="5"/>
    <n v="1"/>
    <n v="3"/>
    <n v="3"/>
    <n v="4"/>
    <n v="1"/>
    <x v="4"/>
    <n v="4"/>
    <n v="5"/>
    <n v="5"/>
    <n v="5"/>
    <n v="5"/>
    <n v="4"/>
    <n v="4"/>
    <s v="NO"/>
    <n v="4"/>
    <m/>
    <x v="3"/>
    <x v="0"/>
    <x v="0"/>
    <x v="0"/>
    <n v="4"/>
    <x v="0"/>
    <m/>
    <s v="NO"/>
    <s v="SI"/>
    <x v="5"/>
    <m/>
    <x v="1"/>
    <x v="1"/>
    <m/>
    <n v="5"/>
    <n v="5"/>
    <m/>
    <m/>
    <d v="2018-02-09T14:40:08"/>
    <s v="10.150.1.152"/>
  </r>
  <r>
    <x v="3"/>
    <s v="Ciencias Sociales"/>
    <n v="3"/>
    <n v="984"/>
    <m/>
    <m/>
    <n v="1"/>
    <n v="11"/>
    <m/>
    <n v="1"/>
    <n v="4"/>
    <m/>
    <n v="29"/>
    <n v="16"/>
    <m/>
    <s v="UNED, Blibliotecas municipales"/>
    <m/>
    <m/>
    <n v="5"/>
    <n v="4"/>
    <n v="4"/>
    <n v="4"/>
    <n v="1"/>
    <m/>
    <m/>
    <m/>
    <m/>
    <m/>
    <m/>
    <n v="4"/>
    <n v="2"/>
    <n v="5"/>
    <n v="5"/>
    <n v="5"/>
    <n v="5"/>
    <n v="5"/>
    <n v="2"/>
    <x v="4"/>
    <n v="3"/>
    <n v="4"/>
    <n v="4"/>
    <n v="4"/>
    <n v="4"/>
    <n v="4"/>
    <n v="4"/>
    <s v="NO"/>
    <n v="3"/>
    <m/>
    <x v="3"/>
    <x v="0"/>
    <x v="0"/>
    <x v="0"/>
    <n v="4"/>
    <x v="3"/>
    <m/>
    <s v="NO"/>
    <s v="SI"/>
    <x v="4"/>
    <m/>
    <x v="1"/>
    <x v="2"/>
    <m/>
    <n v="5"/>
    <n v="5"/>
    <m/>
    <m/>
    <d v="2018-02-09T14:40:22"/>
    <s v="10.150.1.152"/>
  </r>
  <r>
    <x v="16"/>
    <s v="N/C"/>
    <e v="#N/A"/>
    <n v="985"/>
    <m/>
    <m/>
    <n v="1"/>
    <m/>
    <m/>
    <n v="5"/>
    <n v="3"/>
    <m/>
    <n v="18"/>
    <n v="29"/>
    <n v="13"/>
    <m/>
    <m/>
    <m/>
    <n v="3"/>
    <n v="3"/>
    <n v="4"/>
    <n v="4"/>
    <m/>
    <n v="2"/>
    <m/>
    <m/>
    <m/>
    <m/>
    <m/>
    <n v="3"/>
    <n v="3"/>
    <n v="4"/>
    <n v="5"/>
    <n v="4"/>
    <n v="4"/>
    <n v="4"/>
    <n v="5"/>
    <x v="5"/>
    <n v="4"/>
    <n v="5"/>
    <n v="4"/>
    <n v="3"/>
    <n v="3"/>
    <n v="3"/>
    <n v="5"/>
    <s v="NO"/>
    <n v="3"/>
    <m/>
    <x v="1"/>
    <x v="0"/>
    <x v="1"/>
    <x v="1"/>
    <n v="5"/>
    <x v="3"/>
    <m/>
    <s v="NO"/>
    <s v="SI"/>
    <x v="3"/>
    <m/>
    <x v="1"/>
    <x v="1"/>
    <m/>
    <n v="4"/>
    <n v="3"/>
    <m/>
    <m/>
    <d v="2018-02-09T14:40:38"/>
    <s v="10.150.1.151"/>
  </r>
  <r>
    <x v="7"/>
    <s v="Humanidades"/>
    <n v="1"/>
    <n v="986"/>
    <m/>
    <m/>
    <n v="1"/>
    <n v="14"/>
    <m/>
    <n v="4"/>
    <n v="4"/>
    <m/>
    <n v="14"/>
    <n v="29"/>
    <m/>
    <m/>
    <m/>
    <m/>
    <n v="5"/>
    <n v="5"/>
    <n v="4"/>
    <n v="4"/>
    <n v="1"/>
    <m/>
    <m/>
    <m/>
    <m/>
    <m/>
    <m/>
    <n v="5"/>
    <n v="3"/>
    <n v="3"/>
    <n v="5"/>
    <n v="5"/>
    <n v="5"/>
    <n v="5"/>
    <n v="3"/>
    <x v="3"/>
    <n v="4"/>
    <n v="4"/>
    <n v="1"/>
    <n v="4"/>
    <n v="4"/>
    <n v="1"/>
    <n v="4"/>
    <s v="NO"/>
    <n v="4"/>
    <m/>
    <x v="1"/>
    <x v="0"/>
    <x v="1"/>
    <x v="1"/>
    <n v="5"/>
    <x v="0"/>
    <m/>
    <s v="NO"/>
    <s v="NO"/>
    <x v="1"/>
    <m/>
    <x v="2"/>
    <x v="1"/>
    <m/>
    <n v="4"/>
    <n v="4"/>
    <m/>
    <m/>
    <d v="2018-02-09T14:40:52"/>
    <s v="10.150.1.152"/>
  </r>
  <r>
    <x v="5"/>
    <s v="Ciencias Sociales"/>
    <n v="3"/>
    <n v="987"/>
    <m/>
    <m/>
    <n v="2"/>
    <n v="4"/>
    <m/>
    <n v="4"/>
    <n v="5"/>
    <m/>
    <n v="4"/>
    <n v="29"/>
    <n v="14"/>
    <m/>
    <m/>
    <m/>
    <n v="3"/>
    <n v="4"/>
    <n v="5"/>
    <n v="3"/>
    <m/>
    <m/>
    <m/>
    <n v="4"/>
    <n v="7"/>
    <m/>
    <m/>
    <n v="3"/>
    <n v="1"/>
    <n v="3"/>
    <n v="4"/>
    <n v="4"/>
    <n v="5"/>
    <n v="3"/>
    <n v="1"/>
    <x v="0"/>
    <n v="4"/>
    <n v="3"/>
    <n v="3"/>
    <n v="5"/>
    <n v="2"/>
    <n v="1"/>
    <n v="4"/>
    <s v="NO"/>
    <n v="4"/>
    <m/>
    <x v="1"/>
    <x v="0"/>
    <x v="0"/>
    <x v="1"/>
    <n v="5"/>
    <x v="3"/>
    <m/>
    <s v="NO"/>
    <s v="NO"/>
    <x v="1"/>
    <m/>
    <x v="2"/>
    <x v="1"/>
    <m/>
    <n v="4"/>
    <n v="4"/>
    <m/>
    <m/>
    <d v="2018-02-09T14:42:37"/>
    <s v="10.150.1.151"/>
  </r>
  <r>
    <x v="3"/>
    <s v="Ciencias Sociales"/>
    <n v="3"/>
    <n v="988"/>
    <m/>
    <m/>
    <n v="1"/>
    <n v="11"/>
    <m/>
    <n v="3"/>
    <n v="3"/>
    <m/>
    <m/>
    <m/>
    <m/>
    <m/>
    <m/>
    <m/>
    <n v="4"/>
    <n v="4"/>
    <n v="5"/>
    <n v="5"/>
    <m/>
    <n v="2"/>
    <m/>
    <m/>
    <m/>
    <m/>
    <m/>
    <n v="4"/>
    <n v="3"/>
    <n v="3"/>
    <n v="1"/>
    <n v="4"/>
    <n v="3"/>
    <n v="4"/>
    <n v="1"/>
    <x v="1"/>
    <n v="4"/>
    <n v="4"/>
    <n v="3"/>
    <n v="3"/>
    <n v="3"/>
    <n v="3"/>
    <n v="3"/>
    <s v="NO"/>
    <n v="4"/>
    <m/>
    <x v="3"/>
    <x v="3"/>
    <x v="3"/>
    <x v="1"/>
    <n v="5"/>
    <x v="3"/>
    <m/>
    <s v="NO"/>
    <s v="NO"/>
    <x v="1"/>
    <m/>
    <x v="1"/>
    <x v="2"/>
    <m/>
    <n v="4"/>
    <n v="4"/>
    <m/>
    <m/>
    <d v="2018-02-09T14:42:58"/>
    <s v="10.150.1.151"/>
  </r>
  <r>
    <x v="7"/>
    <s v="Humanidades"/>
    <n v="1"/>
    <n v="989"/>
    <m/>
    <m/>
    <n v="3"/>
    <n v="14"/>
    <m/>
    <n v="5"/>
    <n v="4"/>
    <m/>
    <n v="29"/>
    <n v="16"/>
    <n v="14"/>
    <s v="Aecid"/>
    <m/>
    <m/>
    <n v="2"/>
    <n v="3"/>
    <n v="2"/>
    <n v="4"/>
    <m/>
    <m/>
    <n v="3"/>
    <n v="4"/>
    <n v="0.45833333333333331"/>
    <m/>
    <m/>
    <n v="5"/>
    <n v="3"/>
    <n v="2"/>
    <n v="4"/>
    <n v="5"/>
    <n v="4"/>
    <n v="5"/>
    <n v="4"/>
    <x v="3"/>
    <n v="4"/>
    <n v="3"/>
    <n v="3"/>
    <n v="3"/>
    <n v="4"/>
    <n v="2"/>
    <n v="4"/>
    <s v="SI"/>
    <n v="3"/>
    <m/>
    <x v="3"/>
    <x v="0"/>
    <x v="1"/>
    <x v="0"/>
    <n v="5"/>
    <x v="3"/>
    <m/>
    <s v="NO"/>
    <s v="NO"/>
    <x v="1"/>
    <m/>
    <x v="1"/>
    <x v="4"/>
    <m/>
    <n v="3"/>
    <n v="4"/>
    <m/>
    <m/>
    <d v="2018-02-09T14:43:56"/>
    <s v="10.150.1.152"/>
  </r>
  <r>
    <x v="21"/>
    <s v="Ciencias Experimentales"/>
    <n v="2"/>
    <n v="990"/>
    <m/>
    <m/>
    <n v="1"/>
    <n v="17"/>
    <m/>
    <n v="2"/>
    <n v="1"/>
    <m/>
    <n v="17"/>
    <n v="16"/>
    <n v="29"/>
    <m/>
    <m/>
    <m/>
    <n v="3"/>
    <n v="3"/>
    <n v="2"/>
    <n v="3"/>
    <n v="1"/>
    <m/>
    <m/>
    <m/>
    <m/>
    <m/>
    <m/>
    <n v="2"/>
    <n v="1"/>
    <n v="1"/>
    <n v="2"/>
    <n v="4"/>
    <n v="1"/>
    <n v="4"/>
    <n v="1"/>
    <x v="1"/>
    <n v="2"/>
    <n v="3"/>
    <n v="3"/>
    <n v="4"/>
    <n v="3"/>
    <n v="3"/>
    <n v="3"/>
    <s v="NO"/>
    <n v="2"/>
    <m/>
    <x v="0"/>
    <x v="2"/>
    <x v="5"/>
    <x v="0"/>
    <n v="4"/>
    <x v="0"/>
    <m/>
    <s v="NO"/>
    <s v="NO"/>
    <x v="1"/>
    <m/>
    <x v="0"/>
    <x v="4"/>
    <m/>
    <n v="3"/>
    <n v="3"/>
    <m/>
    <m/>
    <d v="2018-02-09T14:44:02"/>
    <s v="10.150.1.152"/>
  </r>
  <r>
    <x v="11"/>
    <s v="Humanidades"/>
    <n v="1"/>
    <n v="991"/>
    <m/>
    <m/>
    <n v="1"/>
    <n v="15"/>
    <m/>
    <n v="3"/>
    <n v="4"/>
    <m/>
    <n v="15"/>
    <n v="29"/>
    <n v="12"/>
    <s v="Biblioteca Federico García Lorca"/>
    <m/>
    <m/>
    <n v="4"/>
    <n v="3"/>
    <n v="3"/>
    <n v="3"/>
    <n v="1"/>
    <m/>
    <m/>
    <m/>
    <m/>
    <m/>
    <m/>
    <n v="3"/>
    <n v="1"/>
    <n v="1"/>
    <n v="3"/>
    <n v="4"/>
    <n v="2"/>
    <n v="5"/>
    <n v="4"/>
    <x v="4"/>
    <n v="5"/>
    <n v="4"/>
    <n v="3"/>
    <n v="4"/>
    <n v="5"/>
    <n v="3"/>
    <n v="4"/>
    <s v="NO"/>
    <n v="4"/>
    <m/>
    <x v="3"/>
    <x v="2"/>
    <x v="3"/>
    <x v="2"/>
    <n v="5"/>
    <x v="3"/>
    <m/>
    <s v="SI"/>
    <s v="NO"/>
    <x v="1"/>
    <m/>
    <x v="0"/>
    <x v="4"/>
    <m/>
    <n v="3"/>
    <m/>
    <m/>
    <m/>
    <d v="2018-02-09T14:44:54"/>
    <s v="10.150.1.152"/>
  </r>
  <r>
    <x v="11"/>
    <s v="Humanidades"/>
    <n v="1"/>
    <n v="992"/>
    <m/>
    <m/>
    <n v="1"/>
    <n v="15"/>
    <m/>
    <n v="5"/>
    <n v="4"/>
    <m/>
    <n v="15"/>
    <n v="14"/>
    <n v="29"/>
    <s v="Biblioteca pública Manuel Alvar; Biblioteca CRAI "/>
    <m/>
    <m/>
    <n v="4"/>
    <n v="4"/>
    <n v="4"/>
    <n v="2"/>
    <m/>
    <m/>
    <n v="3"/>
    <n v="4"/>
    <s v="24h"/>
    <m/>
    <m/>
    <n v="5"/>
    <n v="2"/>
    <n v="4"/>
    <n v="3"/>
    <n v="3"/>
    <n v="4"/>
    <n v="5"/>
    <n v="4"/>
    <x v="3"/>
    <n v="4"/>
    <n v="5"/>
    <n v="3"/>
    <n v="5"/>
    <n v="5"/>
    <n v="5"/>
    <n v="4"/>
    <s v="SI"/>
    <n v="3"/>
    <m/>
    <x v="3"/>
    <x v="2"/>
    <x v="1"/>
    <x v="1"/>
    <n v="5"/>
    <x v="3"/>
    <m/>
    <s v="SI"/>
    <s v="SI"/>
    <x v="5"/>
    <m/>
    <x v="2"/>
    <x v="2"/>
    <m/>
    <n v="5"/>
    <n v="4"/>
    <m/>
    <m/>
    <d v="2018-02-09T14:45:14"/>
    <s v="10.150.1.152"/>
  </r>
  <r>
    <x v="13"/>
    <s v="Ciencias Sociales"/>
    <n v="3"/>
    <n v="993"/>
    <m/>
    <m/>
    <n v="1"/>
    <n v="26"/>
    <m/>
    <n v="4"/>
    <n v="4"/>
    <m/>
    <n v="26"/>
    <m/>
    <m/>
    <m/>
    <m/>
    <m/>
    <n v="5"/>
    <n v="5"/>
    <n v="5"/>
    <n v="3"/>
    <m/>
    <m/>
    <n v="3"/>
    <m/>
    <m/>
    <m/>
    <m/>
    <n v="4"/>
    <n v="4"/>
    <n v="4"/>
    <n v="3"/>
    <n v="5"/>
    <n v="3"/>
    <n v="5"/>
    <n v="3"/>
    <x v="5"/>
    <n v="4"/>
    <n v="5"/>
    <n v="5"/>
    <n v="5"/>
    <n v="5"/>
    <m/>
    <n v="5"/>
    <s v="SI"/>
    <n v="5"/>
    <m/>
    <x v="1"/>
    <x v="3"/>
    <x v="3"/>
    <x v="1"/>
    <n v="5"/>
    <x v="3"/>
    <m/>
    <s v="SI"/>
    <s v="SI"/>
    <x v="5"/>
    <m/>
    <x v="2"/>
    <x v="1"/>
    <m/>
    <n v="5"/>
    <n v="5"/>
    <m/>
    <m/>
    <d v="2018-02-09T14:45:30"/>
    <s v="10.150.1.152"/>
  </r>
  <r>
    <x v="4"/>
    <s v="Humanidades"/>
    <n v="1"/>
    <n v="994"/>
    <m/>
    <m/>
    <n v="1"/>
    <n v="12"/>
    <m/>
    <n v="3"/>
    <n v="4"/>
    <m/>
    <n v="12"/>
    <n v="29"/>
    <m/>
    <m/>
    <m/>
    <m/>
    <n v="3"/>
    <n v="3"/>
    <n v="3"/>
    <n v="2"/>
    <m/>
    <n v="2"/>
    <m/>
    <m/>
    <m/>
    <m/>
    <m/>
    <n v="4"/>
    <n v="1"/>
    <n v="3"/>
    <n v="2"/>
    <n v="5"/>
    <n v="5"/>
    <n v="5"/>
    <n v="1"/>
    <x v="4"/>
    <n v="4"/>
    <n v="2"/>
    <n v="3"/>
    <n v="2"/>
    <n v="5"/>
    <n v="1"/>
    <n v="1"/>
    <s v="NO"/>
    <n v="5"/>
    <m/>
    <x v="3"/>
    <x v="3"/>
    <x v="3"/>
    <x v="2"/>
    <n v="1"/>
    <x v="3"/>
    <m/>
    <s v="NO"/>
    <s v="NO"/>
    <x v="1"/>
    <m/>
    <x v="0"/>
    <x v="4"/>
    <m/>
    <n v="3"/>
    <n v="3"/>
    <m/>
    <m/>
    <d v="2018-02-09T14:46:07"/>
    <s v="10.150.1.151"/>
  </r>
  <r>
    <x v="8"/>
    <s v="Ciencias de la Salud"/>
    <n v="4"/>
    <n v="995"/>
    <m/>
    <m/>
    <n v="1"/>
    <n v="22"/>
    <m/>
    <n v="2"/>
    <n v="3"/>
    <m/>
    <n v="22"/>
    <m/>
    <m/>
    <m/>
    <m/>
    <m/>
    <n v="4"/>
    <n v="3"/>
    <n v="3"/>
    <n v="4"/>
    <n v="1"/>
    <m/>
    <m/>
    <m/>
    <m/>
    <m/>
    <m/>
    <n v="3"/>
    <n v="1"/>
    <n v="4"/>
    <n v="3"/>
    <n v="5"/>
    <n v="5"/>
    <n v="4"/>
    <n v="3"/>
    <x v="4"/>
    <n v="4"/>
    <n v="3"/>
    <n v="3"/>
    <n v="4"/>
    <n v="4"/>
    <n v="4"/>
    <n v="3"/>
    <s v="NO"/>
    <n v="4"/>
    <m/>
    <x v="3"/>
    <x v="0"/>
    <x v="1"/>
    <x v="2"/>
    <n v="4"/>
    <x v="0"/>
    <m/>
    <s v="NO"/>
    <m/>
    <x v="4"/>
    <m/>
    <x v="1"/>
    <x v="2"/>
    <m/>
    <n v="4"/>
    <n v="4"/>
    <m/>
    <m/>
    <d v="2018-02-09T14:46:35"/>
    <s v="10.150.1.152"/>
  </r>
  <r>
    <x v="1"/>
    <s v="Ciencias de la Salud"/>
    <n v="4"/>
    <n v="996"/>
    <m/>
    <m/>
    <n v="1"/>
    <n v="18"/>
    <m/>
    <n v="3"/>
    <n v="3"/>
    <m/>
    <n v="18"/>
    <n v="29"/>
    <m/>
    <m/>
    <m/>
    <m/>
    <n v="4"/>
    <n v="3"/>
    <n v="5"/>
    <n v="4"/>
    <m/>
    <n v="2"/>
    <n v="3"/>
    <m/>
    <m/>
    <m/>
    <m/>
    <n v="3"/>
    <n v="2"/>
    <n v="4"/>
    <n v="2"/>
    <n v="4"/>
    <n v="3"/>
    <n v="5"/>
    <n v="2"/>
    <x v="4"/>
    <n v="4"/>
    <n v="5"/>
    <n v="4"/>
    <n v="4"/>
    <n v="4"/>
    <n v="4"/>
    <n v="4"/>
    <s v="NO"/>
    <n v="5"/>
    <m/>
    <x v="1"/>
    <x v="3"/>
    <x v="3"/>
    <x v="1"/>
    <n v="5"/>
    <x v="3"/>
    <m/>
    <s v="SI"/>
    <s v="SI"/>
    <x v="4"/>
    <m/>
    <x v="2"/>
    <x v="0"/>
    <m/>
    <n v="4"/>
    <n v="4"/>
    <m/>
    <m/>
    <d v="2018-02-09T14:47:42"/>
    <s v="10.150.1.152"/>
  </r>
  <r>
    <x v="5"/>
    <s v="Ciencias Sociales"/>
    <n v="3"/>
    <n v="997"/>
    <m/>
    <m/>
    <n v="1"/>
    <n v="4"/>
    <m/>
    <n v="3"/>
    <n v="3"/>
    <m/>
    <n v="29"/>
    <n v="4"/>
    <m/>
    <m/>
    <m/>
    <m/>
    <n v="3"/>
    <n v="3"/>
    <n v="4"/>
    <n v="3"/>
    <m/>
    <n v="2"/>
    <n v="3"/>
    <n v="4"/>
    <d v="1899-12-30T00:00:00"/>
    <m/>
    <m/>
    <n v="1"/>
    <n v="1"/>
    <n v="1"/>
    <n v="3"/>
    <n v="5"/>
    <n v="5"/>
    <n v="5"/>
    <n v="1"/>
    <x v="3"/>
    <m/>
    <n v="2"/>
    <n v="4"/>
    <n v="3"/>
    <n v="5"/>
    <n v="2"/>
    <n v="2"/>
    <s v="NO"/>
    <n v="3"/>
    <m/>
    <x v="3"/>
    <x v="1"/>
    <x v="2"/>
    <x v="1"/>
    <n v="4"/>
    <x v="2"/>
    <m/>
    <s v="NO"/>
    <s v="NO"/>
    <x v="1"/>
    <m/>
    <x v="2"/>
    <x v="1"/>
    <m/>
    <n v="4"/>
    <n v="3"/>
    <m/>
    <m/>
    <d v="2018-02-09T14:47:45"/>
    <s v="10.150.1.151"/>
  </r>
  <r>
    <x v="22"/>
    <s v="Humanidades"/>
    <n v="1"/>
    <n v="998"/>
    <m/>
    <m/>
    <n v="1"/>
    <n v="1"/>
    <m/>
    <n v="5"/>
    <n v="3"/>
    <m/>
    <n v="4"/>
    <n v="1"/>
    <m/>
    <s v="Biblioteca Luís Rosales&lt;br&gt;4"/>
    <m/>
    <m/>
    <n v="4"/>
    <n v="5"/>
    <n v="4"/>
    <n v="3"/>
    <n v="1"/>
    <m/>
    <m/>
    <m/>
    <m/>
    <m/>
    <m/>
    <n v="4"/>
    <n v="1"/>
    <n v="1"/>
    <n v="1"/>
    <n v="4"/>
    <n v="3"/>
    <n v="3"/>
    <n v="2"/>
    <x v="3"/>
    <n v="4"/>
    <n v="3"/>
    <n v="2"/>
    <n v="3"/>
    <n v="4"/>
    <n v="3"/>
    <n v="3"/>
    <s v="NO"/>
    <n v="4"/>
    <m/>
    <x v="1"/>
    <x v="0"/>
    <x v="0"/>
    <x v="1"/>
    <n v="5"/>
    <x v="3"/>
    <m/>
    <s v="NO"/>
    <s v="NO"/>
    <x v="1"/>
    <m/>
    <x v="2"/>
    <x v="1"/>
    <m/>
    <n v="4"/>
    <m/>
    <m/>
    <s v="5.2. No conocía su existencia. "/>
    <d v="2018-02-09T14:48:29"/>
    <s v="10.150.1.151"/>
  </r>
  <r>
    <x v="16"/>
    <s v="N/C"/>
    <e v="#N/A"/>
    <n v="999"/>
    <m/>
    <m/>
    <n v="1"/>
    <m/>
    <m/>
    <n v="5"/>
    <n v="3"/>
    <m/>
    <n v="29"/>
    <n v="14"/>
    <n v="4"/>
    <s v="Biblioteca pública Miguel Hernández"/>
    <m/>
    <m/>
    <n v="5"/>
    <n v="5"/>
    <n v="5"/>
    <n v="4"/>
    <m/>
    <n v="2"/>
    <m/>
    <n v="4"/>
    <s v="1 a.m."/>
    <m/>
    <m/>
    <n v="4"/>
    <n v="1"/>
    <n v="1"/>
    <n v="4"/>
    <n v="5"/>
    <n v="5"/>
    <n v="5"/>
    <n v="3"/>
    <x v="3"/>
    <n v="5"/>
    <n v="5"/>
    <n v="5"/>
    <n v="5"/>
    <n v="4"/>
    <n v="2"/>
    <n v="5"/>
    <s v="NO"/>
    <n v="4"/>
    <m/>
    <x v="1"/>
    <x v="3"/>
    <x v="3"/>
    <x v="1"/>
    <n v="5"/>
    <x v="3"/>
    <m/>
    <s v="NO"/>
    <s v="NO"/>
    <x v="1"/>
    <m/>
    <x v="2"/>
    <x v="1"/>
    <m/>
    <n v="5"/>
    <n v="3"/>
    <m/>
    <m/>
    <d v="2018-02-09T14:48:34"/>
    <s v="10.150.1.151"/>
  </r>
  <r>
    <x v="14"/>
    <s v="Humanidades"/>
    <n v="1"/>
    <n v="1000"/>
    <m/>
    <m/>
    <n v="1"/>
    <n v="16"/>
    <m/>
    <n v="4"/>
    <n v="4"/>
    <m/>
    <n v="16"/>
    <n v="29"/>
    <m/>
    <m/>
    <m/>
    <m/>
    <n v="4"/>
    <n v="4"/>
    <n v="4"/>
    <n v="4"/>
    <n v="1"/>
    <m/>
    <m/>
    <m/>
    <m/>
    <m/>
    <m/>
    <n v="5"/>
    <n v="1"/>
    <n v="2"/>
    <n v="3"/>
    <n v="4"/>
    <n v="5"/>
    <n v="5"/>
    <n v="2"/>
    <x v="3"/>
    <n v="5"/>
    <n v="5"/>
    <n v="3"/>
    <n v="4"/>
    <n v="4"/>
    <n v="1"/>
    <n v="5"/>
    <s v="NO"/>
    <n v="4"/>
    <m/>
    <x v="3"/>
    <x v="2"/>
    <x v="0"/>
    <x v="1"/>
    <n v="5"/>
    <x v="0"/>
    <m/>
    <s v="NO"/>
    <s v="NO"/>
    <x v="1"/>
    <m/>
    <x v="1"/>
    <x v="2"/>
    <m/>
    <n v="4"/>
    <n v="3"/>
    <m/>
    <m/>
    <d v="2018-02-09T14:48:35"/>
    <s v="10.150.1.152"/>
  </r>
  <r>
    <x v="11"/>
    <s v="Humanidades"/>
    <n v="1"/>
    <n v="1001"/>
    <m/>
    <m/>
    <n v="1"/>
    <n v="15"/>
    <m/>
    <n v="5"/>
    <n v="4"/>
    <m/>
    <n v="15"/>
    <n v="4"/>
    <n v="16"/>
    <s v="Bibliotecas de Fuenlabrada"/>
    <m/>
    <m/>
    <n v="5"/>
    <n v="5"/>
    <n v="5"/>
    <n v="5"/>
    <n v="1"/>
    <m/>
    <m/>
    <m/>
    <m/>
    <m/>
    <m/>
    <n v="5"/>
    <n v="4"/>
    <n v="3"/>
    <n v="3"/>
    <n v="5"/>
    <n v="2"/>
    <n v="5"/>
    <n v="4"/>
    <x v="4"/>
    <n v="5"/>
    <n v="4"/>
    <n v="3"/>
    <n v="4"/>
    <n v="5"/>
    <n v="5"/>
    <n v="5"/>
    <s v="SI"/>
    <n v="5"/>
    <m/>
    <x v="1"/>
    <x v="3"/>
    <x v="3"/>
    <x v="1"/>
    <n v="5"/>
    <x v="3"/>
    <m/>
    <s v="SI"/>
    <s v="SI"/>
    <x v="4"/>
    <m/>
    <x v="2"/>
    <x v="2"/>
    <m/>
    <n v="5"/>
    <n v="3"/>
    <m/>
    <s v="Acudí al curso de Técnicas de Investigación y escritura en filosofía y me instruyeron sobre los servicios de la biblioteca, pero es muy poco tiempo  y explicaron tantas cosas que realmente me sigo perdiendo a la hora de buscar los recursos electrónicos."/>
    <d v="2018-02-09T14:48:50"/>
    <s v="10.150.1.151"/>
  </r>
  <r>
    <x v="13"/>
    <s v="Ciencias Sociales"/>
    <n v="3"/>
    <n v="1002"/>
    <m/>
    <m/>
    <n v="1"/>
    <n v="26"/>
    <m/>
    <n v="5"/>
    <n v="5"/>
    <m/>
    <n v="26"/>
    <n v="9"/>
    <n v="20"/>
    <s v="En Alcalá de Henares, al C.R.A.I."/>
    <m/>
    <m/>
    <n v="5"/>
    <n v="5"/>
    <n v="3"/>
    <n v="4"/>
    <n v="1"/>
    <m/>
    <m/>
    <m/>
    <m/>
    <m/>
    <m/>
    <n v="5"/>
    <n v="3"/>
    <n v="2"/>
    <n v="1"/>
    <n v="4"/>
    <n v="4"/>
    <n v="5"/>
    <n v="3"/>
    <x v="5"/>
    <n v="5"/>
    <n v="5"/>
    <n v="5"/>
    <n v="5"/>
    <n v="5"/>
    <n v="5"/>
    <n v="5"/>
    <s v="SI"/>
    <n v="4"/>
    <m/>
    <x v="1"/>
    <x v="3"/>
    <x v="3"/>
    <x v="1"/>
    <n v="5"/>
    <x v="3"/>
    <m/>
    <s v="NO"/>
    <s v="NO"/>
    <x v="1"/>
    <m/>
    <x v="2"/>
    <x v="1"/>
    <m/>
    <n v="5"/>
    <n v="3"/>
    <m/>
    <s v="Porque no lo sabía"/>
    <d v="2018-02-09T14:49:40"/>
    <s v="10.150.1.152"/>
  </r>
  <r>
    <x v="5"/>
    <s v="Ciencias Sociales"/>
    <n v="3"/>
    <n v="1003"/>
    <m/>
    <m/>
    <n v="1"/>
    <n v="4"/>
    <m/>
    <n v="3"/>
    <n v="4"/>
    <m/>
    <n v="4"/>
    <n v="29"/>
    <n v="14"/>
    <m/>
    <m/>
    <m/>
    <n v="4"/>
    <n v="3"/>
    <n v="2"/>
    <n v="3"/>
    <m/>
    <m/>
    <n v="3"/>
    <n v="4"/>
    <n v="0.125"/>
    <m/>
    <m/>
    <n v="4"/>
    <n v="2"/>
    <n v="2"/>
    <n v="5"/>
    <n v="5"/>
    <n v="4"/>
    <n v="4"/>
    <n v="3"/>
    <x v="0"/>
    <n v="4"/>
    <n v="4"/>
    <n v="4"/>
    <n v="2"/>
    <n v="5"/>
    <n v="3"/>
    <n v="5"/>
    <s v="NO"/>
    <n v="5"/>
    <m/>
    <x v="0"/>
    <x v="0"/>
    <x v="0"/>
    <x v="1"/>
    <n v="3"/>
    <x v="0"/>
    <m/>
    <s v="NO"/>
    <s v="NO"/>
    <x v="1"/>
    <m/>
    <x v="0"/>
    <x v="4"/>
    <m/>
    <n v="3"/>
    <m/>
    <m/>
    <m/>
    <d v="2018-02-09T14:50:01"/>
    <s v="10.150.1.151"/>
  </r>
  <r>
    <x v="14"/>
    <s v="Humanidades"/>
    <n v="1"/>
    <n v="1004"/>
    <m/>
    <m/>
    <n v="1"/>
    <n v="16"/>
    <m/>
    <n v="3"/>
    <n v="4"/>
    <m/>
    <n v="16"/>
    <n v="29"/>
    <n v="14"/>
    <m/>
    <m/>
    <m/>
    <n v="2"/>
    <n v="3"/>
    <n v="3"/>
    <n v="1"/>
    <m/>
    <n v="2"/>
    <n v="3"/>
    <m/>
    <m/>
    <m/>
    <m/>
    <n v="5"/>
    <n v="1"/>
    <n v="3"/>
    <n v="5"/>
    <n v="5"/>
    <n v="5"/>
    <n v="5"/>
    <n v="2"/>
    <x v="3"/>
    <n v="5"/>
    <n v="4"/>
    <n v="3"/>
    <n v="5"/>
    <n v="5"/>
    <n v="2"/>
    <n v="4"/>
    <s v="NO"/>
    <n v="5"/>
    <m/>
    <x v="1"/>
    <x v="4"/>
    <x v="5"/>
    <x v="1"/>
    <n v="4"/>
    <x v="2"/>
    <m/>
    <s v="NO"/>
    <s v="NO"/>
    <x v="1"/>
    <m/>
    <x v="2"/>
    <x v="1"/>
    <m/>
    <n v="4"/>
    <n v="4"/>
    <m/>
    <s v="Me gustaría que se abriese la biblioteca los fines de semana, los sábados por lo menos y que los libros que hace años que no son devueltos se repongan."/>
    <d v="2018-02-09T14:50:18"/>
    <s v="10.150.1.151"/>
  </r>
  <r>
    <x v="10"/>
    <s v="Ciencias de la Salud"/>
    <n v="4"/>
    <n v="1005"/>
    <m/>
    <m/>
    <n v="1"/>
    <n v="21"/>
    <m/>
    <n v="3"/>
    <n v="1"/>
    <m/>
    <n v="21"/>
    <m/>
    <m/>
    <m/>
    <m/>
    <m/>
    <n v="4"/>
    <n v="4"/>
    <n v="4"/>
    <n v="4"/>
    <n v="1"/>
    <m/>
    <m/>
    <m/>
    <m/>
    <m/>
    <m/>
    <n v="1"/>
    <n v="1"/>
    <n v="1"/>
    <n v="1"/>
    <n v="5"/>
    <n v="1"/>
    <n v="5"/>
    <n v="1"/>
    <x v="5"/>
    <n v="4"/>
    <n v="4"/>
    <n v="3"/>
    <n v="3"/>
    <n v="3"/>
    <n v="3"/>
    <n v="3"/>
    <s v="NO"/>
    <n v="3"/>
    <m/>
    <x v="3"/>
    <x v="2"/>
    <x v="1"/>
    <x v="2"/>
    <n v="3"/>
    <x v="2"/>
    <m/>
    <s v="NO"/>
    <s v="NO"/>
    <x v="1"/>
    <m/>
    <x v="1"/>
    <x v="2"/>
    <m/>
    <n v="4"/>
    <m/>
    <m/>
    <m/>
    <d v="2018-02-09T14:52:29"/>
    <s v="10.150.1.151"/>
  </r>
  <r>
    <x v="4"/>
    <s v="Humanidades"/>
    <n v="1"/>
    <n v="1006"/>
    <m/>
    <m/>
    <n v="1"/>
    <n v="12"/>
    <m/>
    <n v="3"/>
    <n v="3"/>
    <m/>
    <n v="12"/>
    <n v="29"/>
    <m/>
    <m/>
    <m/>
    <m/>
    <n v="3"/>
    <n v="2"/>
    <n v="3"/>
    <n v="4"/>
    <n v="1"/>
    <m/>
    <m/>
    <m/>
    <m/>
    <m/>
    <m/>
    <n v="3"/>
    <n v="3"/>
    <n v="3"/>
    <n v="5"/>
    <n v="5"/>
    <n v="5"/>
    <n v="4"/>
    <n v="3"/>
    <x v="2"/>
    <n v="3"/>
    <n v="3"/>
    <n v="3"/>
    <n v="4"/>
    <n v="3"/>
    <n v="3"/>
    <n v="4"/>
    <s v="NO"/>
    <n v="3"/>
    <m/>
    <x v="3"/>
    <x v="0"/>
    <x v="1"/>
    <x v="0"/>
    <n v="4"/>
    <x v="2"/>
    <m/>
    <m/>
    <s v="NO"/>
    <x v="1"/>
    <m/>
    <x v="0"/>
    <x v="2"/>
    <m/>
    <n v="3"/>
    <n v="3"/>
    <m/>
    <m/>
    <d v="2018-02-09T14:52:30"/>
    <s v="10.150.1.151"/>
  </r>
  <r>
    <x v="6"/>
    <s v="Ciencias Sociales"/>
    <n v="3"/>
    <n v="1007"/>
    <m/>
    <m/>
    <n v="3"/>
    <n v="9"/>
    <m/>
    <n v="3"/>
    <n v="4"/>
    <m/>
    <n v="9"/>
    <n v="26"/>
    <n v="20"/>
    <s v="Bibliotecas de la Comunidad de Madrid y Bibliotecas Públicas Municipales. Alguna vez a la Biblioteca Central de la UNED. "/>
    <m/>
    <m/>
    <n v="5"/>
    <n v="5"/>
    <n v="5"/>
    <n v="5"/>
    <n v="1"/>
    <m/>
    <m/>
    <m/>
    <m/>
    <m/>
    <m/>
    <n v="3"/>
    <n v="4"/>
    <n v="2"/>
    <n v="3"/>
    <n v="4"/>
    <n v="4"/>
    <n v="3"/>
    <n v="4"/>
    <x v="4"/>
    <n v="3"/>
    <n v="4"/>
    <n v="2"/>
    <n v="4"/>
    <n v="3"/>
    <n v="4"/>
    <n v="3"/>
    <s v="SI"/>
    <n v="3"/>
    <m/>
    <x v="0"/>
    <x v="2"/>
    <x v="0"/>
    <x v="0"/>
    <n v="5"/>
    <x v="3"/>
    <m/>
    <s v="SI"/>
    <s v="NO"/>
    <x v="1"/>
    <m/>
    <x v="0"/>
    <x v="0"/>
    <m/>
    <n v="4"/>
    <n v="4"/>
    <m/>
    <s v="¿Ha asistido a algún curso de formación de usuarios? No. &lt;br&gt;Motivos: personales. No he tenido suficiente tiempo para organizarme alrededor de los cursos. "/>
    <d v="2018-02-09T14:52:30"/>
    <s v="10.150.1.152"/>
  </r>
  <r>
    <x v="0"/>
    <s v="Ciencias Sociales"/>
    <n v="3"/>
    <n v="1008"/>
    <m/>
    <m/>
    <n v="1"/>
    <n v="24"/>
    <m/>
    <n v="2"/>
    <n v="1"/>
    <m/>
    <m/>
    <m/>
    <m/>
    <m/>
    <m/>
    <m/>
    <n v="3"/>
    <n v="3"/>
    <n v="3"/>
    <n v="3"/>
    <m/>
    <n v="2"/>
    <m/>
    <m/>
    <m/>
    <m/>
    <m/>
    <n v="1"/>
    <n v="1"/>
    <n v="1"/>
    <n v="4"/>
    <n v="5"/>
    <n v="3"/>
    <n v="5"/>
    <n v="1"/>
    <x v="3"/>
    <n v="3"/>
    <n v="3"/>
    <n v="3"/>
    <n v="4"/>
    <n v="3"/>
    <n v="4"/>
    <n v="4"/>
    <s v="NO"/>
    <n v="4"/>
    <m/>
    <x v="3"/>
    <x v="0"/>
    <x v="1"/>
    <x v="2"/>
    <n v="4"/>
    <x v="2"/>
    <m/>
    <s v="NO"/>
    <s v="NO"/>
    <x v="1"/>
    <m/>
    <x v="3"/>
    <x v="3"/>
    <m/>
    <n v="4"/>
    <n v="3"/>
    <m/>
    <m/>
    <d v="2018-02-09T14:52:57"/>
    <s v="10.150.1.151"/>
  </r>
  <r>
    <x v="16"/>
    <s v="N/C"/>
    <e v="#N/A"/>
    <n v="1009"/>
    <m/>
    <m/>
    <n v="1"/>
    <m/>
    <m/>
    <n v="2"/>
    <n v="2"/>
    <m/>
    <n v="29"/>
    <n v="14"/>
    <m/>
    <m/>
    <m/>
    <m/>
    <n v="4"/>
    <n v="3"/>
    <n v="5"/>
    <m/>
    <n v="1"/>
    <n v="2"/>
    <m/>
    <m/>
    <m/>
    <m/>
    <m/>
    <n v="3"/>
    <n v="1"/>
    <n v="1"/>
    <n v="4"/>
    <n v="5"/>
    <n v="5"/>
    <n v="3"/>
    <n v="1"/>
    <x v="1"/>
    <n v="3"/>
    <n v="2"/>
    <n v="3"/>
    <n v="3"/>
    <n v="3"/>
    <n v="3"/>
    <n v="3"/>
    <s v="NO"/>
    <n v="3"/>
    <m/>
    <x v="3"/>
    <x v="2"/>
    <x v="1"/>
    <x v="1"/>
    <n v="4"/>
    <x v="0"/>
    <m/>
    <s v="SI"/>
    <s v="NO"/>
    <x v="1"/>
    <m/>
    <x v="0"/>
    <x v="0"/>
    <m/>
    <n v="5"/>
    <m/>
    <m/>
    <m/>
    <d v="2018-02-09T14:53:27"/>
    <s v="10.150.1.151"/>
  </r>
  <r>
    <x v="12"/>
    <s v="Ciencias Experimentales"/>
    <n v="2"/>
    <n v="1010"/>
    <m/>
    <m/>
    <n v="1"/>
    <n v="6"/>
    <m/>
    <n v="4"/>
    <n v="2"/>
    <m/>
    <n v="6"/>
    <n v="10"/>
    <n v="8"/>
    <m/>
    <m/>
    <m/>
    <n v="4"/>
    <n v="2"/>
    <n v="4"/>
    <n v="4"/>
    <n v="1"/>
    <m/>
    <m/>
    <m/>
    <m/>
    <m/>
    <m/>
    <n v="4"/>
    <n v="2"/>
    <n v="2"/>
    <n v="2"/>
    <n v="5"/>
    <n v="4"/>
    <n v="5"/>
    <n v="1"/>
    <x v="0"/>
    <n v="4"/>
    <n v="4"/>
    <n v="3"/>
    <n v="3"/>
    <n v="3"/>
    <n v="3"/>
    <n v="3"/>
    <s v="NO"/>
    <n v="3"/>
    <m/>
    <x v="2"/>
    <x v="3"/>
    <x v="3"/>
    <x v="1"/>
    <n v="5"/>
    <x v="3"/>
    <m/>
    <s v="SI"/>
    <s v="NO"/>
    <x v="1"/>
    <m/>
    <x v="1"/>
    <x v="4"/>
    <m/>
    <n v="4"/>
    <n v="5"/>
    <m/>
    <m/>
    <d v="2018-02-09T14:54:37"/>
    <s v="10.150.1.151"/>
  </r>
  <r>
    <x v="21"/>
    <s v="Ciencias Experimentales"/>
    <n v="2"/>
    <n v="1011"/>
    <m/>
    <m/>
    <n v="1"/>
    <n v="17"/>
    <m/>
    <n v="4"/>
    <n v="3"/>
    <m/>
    <n v="17"/>
    <n v="29"/>
    <n v="16"/>
    <s v="Biblioteca municipal de Collado Villalba"/>
    <m/>
    <m/>
    <n v="4"/>
    <n v="4"/>
    <n v="5"/>
    <n v="5"/>
    <n v="1"/>
    <m/>
    <m/>
    <m/>
    <m/>
    <m/>
    <m/>
    <n v="5"/>
    <n v="1"/>
    <n v="1"/>
    <n v="1"/>
    <n v="5"/>
    <n v="5"/>
    <n v="3"/>
    <n v="1"/>
    <x v="1"/>
    <n v="3"/>
    <n v="3"/>
    <n v="3"/>
    <n v="4"/>
    <n v="3"/>
    <n v="3"/>
    <n v="3"/>
    <s v="NO"/>
    <n v="3"/>
    <m/>
    <x v="3"/>
    <x v="0"/>
    <x v="0"/>
    <x v="1"/>
    <n v="5"/>
    <x v="3"/>
    <m/>
    <s v="NO"/>
    <s v="NO"/>
    <x v="1"/>
    <m/>
    <x v="2"/>
    <x v="1"/>
    <m/>
    <n v="4"/>
    <n v="4"/>
    <m/>
    <s v="No conozco los curso"/>
    <d v="2018-02-09T14:54:42"/>
    <s v="10.150.1.151"/>
  </r>
  <r>
    <x v="12"/>
    <s v="Ciencias Experimentales"/>
    <n v="2"/>
    <n v="1012"/>
    <m/>
    <m/>
    <n v="1"/>
    <n v="6"/>
    <m/>
    <n v="5"/>
    <n v="3"/>
    <m/>
    <n v="29"/>
    <n v="6"/>
    <n v="7"/>
    <s v="Biblioteca Centro Cultural Julio Cortázar "/>
    <m/>
    <m/>
    <n v="1"/>
    <n v="3"/>
    <n v="4"/>
    <n v="3"/>
    <m/>
    <n v="2"/>
    <n v="3"/>
    <n v="4"/>
    <n v="4"/>
    <m/>
    <m/>
    <n v="4"/>
    <n v="1"/>
    <n v="1"/>
    <n v="4"/>
    <n v="4"/>
    <n v="4"/>
    <n v="5"/>
    <n v="4"/>
    <x v="3"/>
    <n v="4"/>
    <n v="4"/>
    <n v="4"/>
    <n v="4"/>
    <n v="1"/>
    <n v="2"/>
    <n v="3"/>
    <s v="NO"/>
    <n v="2"/>
    <m/>
    <x v="1"/>
    <x v="4"/>
    <x v="1"/>
    <x v="0"/>
    <n v="2"/>
    <x v="0"/>
    <m/>
    <s v="SI"/>
    <s v="NO"/>
    <x v="1"/>
    <m/>
    <x v="2"/>
    <x v="1"/>
    <m/>
    <n v="3"/>
    <n v="4"/>
    <m/>
    <m/>
    <d v="2018-02-09T14:55:04"/>
    <s v="10.150.1.152"/>
  </r>
  <r>
    <x v="19"/>
    <s v="Ciencias Sociales"/>
    <n v="3"/>
    <n v="1013"/>
    <m/>
    <m/>
    <n v="1"/>
    <n v="5"/>
    <m/>
    <n v="4"/>
    <n v="3"/>
    <m/>
    <n v="5"/>
    <n v="29"/>
    <m/>
    <s v="Biblioteca 24 horas de la Universidad Autónoma "/>
    <m/>
    <m/>
    <n v="1"/>
    <n v="2"/>
    <n v="1"/>
    <n v="1"/>
    <m/>
    <n v="2"/>
    <m/>
    <m/>
    <s v="Debería ser 24 horas"/>
    <m/>
    <m/>
    <n v="2"/>
    <n v="1"/>
    <n v="3"/>
    <n v="5"/>
    <n v="5"/>
    <n v="5"/>
    <n v="5"/>
    <n v="1"/>
    <x v="3"/>
    <n v="3"/>
    <n v="2"/>
    <n v="2"/>
    <n v="1"/>
    <n v="4"/>
    <n v="4"/>
    <n v="5"/>
    <s v="NO"/>
    <n v="4"/>
    <m/>
    <x v="0"/>
    <x v="4"/>
    <x v="5"/>
    <x v="1"/>
    <n v="5"/>
    <x v="3"/>
    <m/>
    <s v="NO"/>
    <s v="NO"/>
    <x v="1"/>
    <m/>
    <x v="0"/>
    <x v="5"/>
    <m/>
    <n v="1"/>
    <n v="2"/>
    <m/>
    <s v="El año pasado cumplimente la misma encuesta y no ha cambiado absolutamente nada, las fechas de apertura de la Biblioteva Maria Zambrano es una vergüenza, en la Facultad e Empresariales  empezamos los exámenes del primer cuatrimestre  el dia 8 de enero, coincidiendo justo con la fecha de apertura extraordinaria de la misma, no hay que ser muy listo para saber qué s empiezan los exámenes ese día habría que ampliar el plazo de exámenes ANTES de dicha fecha, no puede coincidir, en la época de fechas navideñas cerraban por la tarde una auténtica vergüenza que estemos paganaof una semana tasas y matrícula bastante elevadas para que nos tengamos que ir a otras bibliotecas para estudiar. &lt;br&gt;Bajo mi punto de vista no creo que sea tan difícil hacer coincidir el periodo extraordinario de apertura de la biblioteca con las fechas de los exámenes de cada facultad y empezar a contar mínimo un par de semana antes.&lt;br&gt;"/>
    <d v="2018-02-09T14:55:07"/>
    <s v="10.150.1.151"/>
  </r>
  <r>
    <x v="14"/>
    <s v="Humanidades"/>
    <n v="1"/>
    <n v="1014"/>
    <m/>
    <m/>
    <n v="1"/>
    <n v="16"/>
    <m/>
    <n v="3"/>
    <n v="3"/>
    <m/>
    <n v="16"/>
    <n v="14"/>
    <m/>
    <m/>
    <m/>
    <m/>
    <n v="5"/>
    <n v="4"/>
    <n v="5"/>
    <n v="4"/>
    <m/>
    <m/>
    <n v="3"/>
    <m/>
    <m/>
    <m/>
    <m/>
    <n v="4"/>
    <n v="1"/>
    <n v="2"/>
    <n v="4"/>
    <n v="5"/>
    <n v="4"/>
    <n v="4"/>
    <n v="3"/>
    <x v="4"/>
    <n v="4"/>
    <n v="5"/>
    <n v="4"/>
    <n v="5"/>
    <n v="5"/>
    <n v="3"/>
    <n v="4"/>
    <s v="NO"/>
    <n v="5"/>
    <m/>
    <x v="1"/>
    <x v="3"/>
    <x v="0"/>
    <x v="1"/>
    <n v="5"/>
    <x v="3"/>
    <m/>
    <s v="SI"/>
    <s v="NO"/>
    <x v="1"/>
    <m/>
    <x v="2"/>
    <x v="1"/>
    <m/>
    <n v="5"/>
    <n v="4"/>
    <m/>
    <m/>
    <d v="2018-02-09T14:56:58"/>
    <s v="10.150.1.152"/>
  </r>
  <r>
    <x v="16"/>
    <s v="N/C"/>
    <e v="#N/A"/>
    <n v="1015"/>
    <m/>
    <m/>
    <n v="3"/>
    <m/>
    <m/>
    <n v="4"/>
    <n v="5"/>
    <m/>
    <n v="29"/>
    <n v="26"/>
    <n v="9"/>
    <m/>
    <m/>
    <m/>
    <n v="5"/>
    <n v="5"/>
    <n v="5"/>
    <n v="5"/>
    <m/>
    <n v="2"/>
    <n v="3"/>
    <m/>
    <s v="Toda"/>
    <m/>
    <m/>
    <m/>
    <m/>
    <m/>
    <m/>
    <m/>
    <m/>
    <m/>
    <m/>
    <x v="2"/>
    <m/>
    <m/>
    <m/>
    <m/>
    <m/>
    <m/>
    <m/>
    <m/>
    <m/>
    <m/>
    <x v="4"/>
    <x v="5"/>
    <x v="4"/>
    <x v="3"/>
    <m/>
    <x v="4"/>
    <m/>
    <m/>
    <m/>
    <x v="1"/>
    <m/>
    <x v="3"/>
    <x v="3"/>
    <m/>
    <m/>
    <m/>
    <m/>
    <m/>
    <d v="2018-02-09T14:57:30"/>
    <s v="10.150.1.152"/>
  </r>
  <r>
    <x v="16"/>
    <s v="N/C"/>
    <e v="#N/A"/>
    <n v="1016"/>
    <m/>
    <m/>
    <n v="1"/>
    <m/>
    <m/>
    <n v="2"/>
    <n v="3"/>
    <m/>
    <n v="4"/>
    <n v="29"/>
    <m/>
    <s v="Biblioteca Puerta de Toledo"/>
    <m/>
    <m/>
    <n v="2"/>
    <n v="4"/>
    <n v="5"/>
    <n v="3"/>
    <m/>
    <n v="2"/>
    <n v="3"/>
    <m/>
    <m/>
    <m/>
    <m/>
    <n v="4"/>
    <n v="1"/>
    <n v="1"/>
    <n v="5"/>
    <n v="3"/>
    <n v="5"/>
    <n v="5"/>
    <n v="2"/>
    <x v="6"/>
    <n v="4"/>
    <n v="4"/>
    <n v="5"/>
    <n v="4"/>
    <n v="5"/>
    <n v="2"/>
    <n v="5"/>
    <s v="NO"/>
    <n v="4"/>
    <m/>
    <x v="3"/>
    <x v="2"/>
    <x v="0"/>
    <x v="1"/>
    <n v="5"/>
    <x v="3"/>
    <m/>
    <s v="NO"/>
    <s v="NO"/>
    <x v="1"/>
    <m/>
    <x v="0"/>
    <x v="4"/>
    <m/>
    <n v="3"/>
    <n v="3"/>
    <m/>
    <m/>
    <d v="2018-02-09T14:57:57"/>
    <s v="10.150.1.151"/>
  </r>
  <r>
    <x v="1"/>
    <s v="Ciencias de la Salud"/>
    <n v="4"/>
    <n v="1017"/>
    <m/>
    <m/>
    <n v="1"/>
    <n v="18"/>
    <m/>
    <n v="3"/>
    <n v="2"/>
    <m/>
    <n v="18"/>
    <m/>
    <m/>
    <m/>
    <m/>
    <m/>
    <n v="3"/>
    <n v="3"/>
    <n v="3"/>
    <n v="3"/>
    <m/>
    <n v="2"/>
    <n v="3"/>
    <m/>
    <m/>
    <m/>
    <m/>
    <n v="2"/>
    <n v="3"/>
    <n v="5"/>
    <n v="4"/>
    <n v="5"/>
    <n v="3"/>
    <n v="3"/>
    <n v="2"/>
    <x v="1"/>
    <n v="3"/>
    <n v="4"/>
    <n v="3"/>
    <n v="3"/>
    <n v="4"/>
    <n v="4"/>
    <n v="4"/>
    <s v="NO"/>
    <n v="4"/>
    <m/>
    <x v="3"/>
    <x v="2"/>
    <x v="1"/>
    <x v="2"/>
    <n v="2"/>
    <x v="5"/>
    <m/>
    <s v="NO"/>
    <s v="SI"/>
    <x v="2"/>
    <m/>
    <x v="1"/>
    <x v="1"/>
    <m/>
    <n v="3"/>
    <m/>
    <m/>
    <m/>
    <d v="2018-02-09T14:58:00"/>
    <s v="10.150.1.151"/>
  </r>
  <r>
    <x v="22"/>
    <s v="Humanidades"/>
    <n v="1"/>
    <n v="1018"/>
    <m/>
    <m/>
    <n v="1"/>
    <n v="1"/>
    <m/>
    <n v="4"/>
    <n v="3"/>
    <m/>
    <n v="1"/>
    <n v="4"/>
    <n v="18"/>
    <m/>
    <m/>
    <m/>
    <n v="5"/>
    <n v="5"/>
    <n v="4"/>
    <n v="5"/>
    <m/>
    <m/>
    <m/>
    <n v="4"/>
    <m/>
    <m/>
    <m/>
    <n v="5"/>
    <n v="3"/>
    <n v="5"/>
    <n v="5"/>
    <n v="5"/>
    <n v="5"/>
    <n v="5"/>
    <n v="2"/>
    <x v="5"/>
    <n v="5"/>
    <n v="5"/>
    <n v="5"/>
    <n v="5"/>
    <n v="5"/>
    <n v="5"/>
    <n v="5"/>
    <s v="NO"/>
    <n v="5"/>
    <m/>
    <x v="1"/>
    <x v="3"/>
    <x v="3"/>
    <x v="1"/>
    <n v="5"/>
    <x v="3"/>
    <m/>
    <s v="NO"/>
    <s v="NO"/>
    <x v="1"/>
    <m/>
    <x v="2"/>
    <x v="1"/>
    <m/>
    <n v="5"/>
    <n v="5"/>
    <m/>
    <m/>
    <d v="2018-02-09T14:58:02"/>
    <s v="10.150.1.152"/>
  </r>
  <r>
    <x v="6"/>
    <s v="Ciencias Sociales"/>
    <n v="3"/>
    <n v="1019"/>
    <m/>
    <m/>
    <n v="1"/>
    <n v="9"/>
    <m/>
    <n v="4"/>
    <n v="3"/>
    <m/>
    <n v="16"/>
    <n v="29"/>
    <n v="9"/>
    <m/>
    <m/>
    <m/>
    <n v="4"/>
    <n v="3"/>
    <n v="3"/>
    <n v="2"/>
    <m/>
    <n v="2"/>
    <m/>
    <n v="4"/>
    <n v="43124"/>
    <m/>
    <m/>
    <n v="3"/>
    <n v="2"/>
    <n v="2"/>
    <n v="2"/>
    <n v="4"/>
    <n v="5"/>
    <n v="3"/>
    <n v="4"/>
    <x v="1"/>
    <n v="3"/>
    <n v="2"/>
    <n v="2"/>
    <n v="4"/>
    <n v="3"/>
    <m/>
    <n v="3"/>
    <s v="NO"/>
    <n v="3"/>
    <m/>
    <x v="3"/>
    <x v="1"/>
    <x v="0"/>
    <x v="0"/>
    <n v="4"/>
    <x v="0"/>
    <m/>
    <s v="NO"/>
    <s v="NO"/>
    <x v="1"/>
    <m/>
    <x v="1"/>
    <x v="2"/>
    <m/>
    <n v="3"/>
    <n v="3"/>
    <m/>
    <s v="No he asistido a ningún curso de formación de usuarios, tampoco sabía que los ofertaban."/>
    <d v="2018-02-09T14:58:37"/>
    <s v="10.150.1.151"/>
  </r>
  <r>
    <x v="16"/>
    <s v="N/C"/>
    <e v="#N/A"/>
    <n v="1020"/>
    <m/>
    <m/>
    <n v="1"/>
    <m/>
    <m/>
    <n v="3"/>
    <n v="2"/>
    <m/>
    <n v="8"/>
    <n v="17"/>
    <m/>
    <m/>
    <m/>
    <m/>
    <n v="4"/>
    <n v="4"/>
    <n v="4"/>
    <n v="4"/>
    <m/>
    <n v="2"/>
    <n v="3"/>
    <m/>
    <m/>
    <m/>
    <m/>
    <n v="3"/>
    <n v="1"/>
    <n v="1"/>
    <n v="3"/>
    <n v="4"/>
    <n v="3"/>
    <n v="1"/>
    <n v="1"/>
    <x v="1"/>
    <n v="4"/>
    <n v="4"/>
    <n v="2"/>
    <n v="4"/>
    <n v="3"/>
    <n v="3"/>
    <n v="3"/>
    <s v="NO"/>
    <n v="3"/>
    <m/>
    <x v="0"/>
    <x v="0"/>
    <x v="1"/>
    <x v="0"/>
    <n v="5"/>
    <x v="0"/>
    <m/>
    <s v="NO"/>
    <s v="NO"/>
    <x v="1"/>
    <m/>
    <x v="0"/>
    <x v="0"/>
    <m/>
    <n v="4"/>
    <m/>
    <m/>
    <m/>
    <d v="2018-02-09T14:59:03"/>
    <s v="10.150.1.151"/>
  </r>
  <r>
    <x v="14"/>
    <s v="Humanidades"/>
    <n v="1"/>
    <n v="1021"/>
    <m/>
    <m/>
    <n v="2"/>
    <n v="16"/>
    <m/>
    <n v="4"/>
    <n v="5"/>
    <m/>
    <n v="16"/>
    <n v="29"/>
    <n v="14"/>
    <m/>
    <m/>
    <m/>
    <n v="5"/>
    <n v="4"/>
    <n v="4"/>
    <n v="2"/>
    <n v="1"/>
    <m/>
    <m/>
    <m/>
    <m/>
    <m/>
    <m/>
    <n v="4"/>
    <n v="2"/>
    <n v="3"/>
    <n v="2"/>
    <n v="2"/>
    <n v="3"/>
    <n v="4"/>
    <n v="2"/>
    <x v="4"/>
    <n v="4"/>
    <n v="4"/>
    <n v="4"/>
    <n v="4"/>
    <n v="3"/>
    <n v="3"/>
    <n v="3"/>
    <s v="SI"/>
    <n v="3"/>
    <m/>
    <x v="3"/>
    <x v="0"/>
    <x v="1"/>
    <x v="0"/>
    <n v="4"/>
    <x v="0"/>
    <m/>
    <s v="NO"/>
    <m/>
    <x v="1"/>
    <m/>
    <x v="1"/>
    <x v="2"/>
    <m/>
    <n v="5"/>
    <n v="4"/>
    <m/>
    <m/>
    <d v="2018-02-09T14:59:45"/>
    <s v="10.150.1.152"/>
  </r>
  <r>
    <x v="21"/>
    <s v="Ciencias Experimentales"/>
    <n v="2"/>
    <n v="1022"/>
    <m/>
    <m/>
    <n v="1"/>
    <n v="17"/>
    <m/>
    <n v="5"/>
    <n v="4"/>
    <m/>
    <n v="17"/>
    <n v="29"/>
    <n v="8"/>
    <m/>
    <m/>
    <m/>
    <n v="4"/>
    <n v="5"/>
    <n v="5"/>
    <n v="5"/>
    <n v="1"/>
    <m/>
    <m/>
    <m/>
    <m/>
    <m/>
    <m/>
    <n v="2"/>
    <n v="1"/>
    <n v="2"/>
    <n v="2"/>
    <n v="3"/>
    <n v="2"/>
    <n v="4"/>
    <n v="3"/>
    <x v="1"/>
    <n v="3"/>
    <n v="3"/>
    <n v="3"/>
    <n v="4"/>
    <n v="4"/>
    <n v="3"/>
    <n v="3"/>
    <s v="NO"/>
    <n v="3"/>
    <m/>
    <x v="1"/>
    <x v="5"/>
    <x v="4"/>
    <x v="3"/>
    <m/>
    <x v="4"/>
    <m/>
    <s v="NO"/>
    <s v="NO"/>
    <x v="0"/>
    <m/>
    <x v="1"/>
    <x v="2"/>
    <m/>
    <n v="4"/>
    <n v="4"/>
    <m/>
    <m/>
    <d v="2018-02-09T15:01:06"/>
    <s v="10.150.1.151"/>
  </r>
  <r>
    <x v="7"/>
    <s v="Humanidades"/>
    <n v="1"/>
    <n v="1023"/>
    <m/>
    <m/>
    <n v="3"/>
    <n v="14"/>
    <m/>
    <n v="2"/>
    <n v="3"/>
    <m/>
    <n v="14"/>
    <n v="29"/>
    <n v="16"/>
    <m/>
    <m/>
    <m/>
    <n v="5"/>
    <n v="5"/>
    <n v="5"/>
    <n v="4"/>
    <m/>
    <m/>
    <m/>
    <m/>
    <m/>
    <m/>
    <m/>
    <n v="2"/>
    <n v="4"/>
    <n v="4"/>
    <n v="1"/>
    <n v="2"/>
    <n v="5"/>
    <n v="1"/>
    <n v="2"/>
    <x v="4"/>
    <n v="4"/>
    <n v="4"/>
    <n v="3"/>
    <n v="5"/>
    <n v="4"/>
    <n v="4"/>
    <n v="4"/>
    <s v="SI"/>
    <n v="4"/>
    <m/>
    <x v="1"/>
    <x v="3"/>
    <x v="0"/>
    <x v="1"/>
    <n v="5"/>
    <x v="3"/>
    <m/>
    <s v="SI"/>
    <s v="SI"/>
    <x v="5"/>
    <m/>
    <x v="2"/>
    <x v="1"/>
    <m/>
    <n v="5"/>
    <n v="3"/>
    <m/>
    <m/>
    <d v="2018-02-09T15:01:50"/>
    <s v="10.150.1.152"/>
  </r>
  <r>
    <x v="14"/>
    <s v="Humanidades"/>
    <n v="1"/>
    <n v="1024"/>
    <m/>
    <m/>
    <n v="1"/>
    <n v="16"/>
    <m/>
    <n v="3"/>
    <n v="4"/>
    <m/>
    <n v="16"/>
    <n v="29"/>
    <m/>
    <m/>
    <m/>
    <m/>
    <n v="5"/>
    <n v="5"/>
    <n v="5"/>
    <n v="5"/>
    <n v="1"/>
    <m/>
    <m/>
    <m/>
    <m/>
    <m/>
    <m/>
    <n v="5"/>
    <n v="1"/>
    <m/>
    <n v="2"/>
    <n v="4"/>
    <n v="2"/>
    <n v="4"/>
    <n v="1"/>
    <x v="3"/>
    <n v="4"/>
    <n v="4"/>
    <n v="4"/>
    <n v="5"/>
    <n v="5"/>
    <n v="4"/>
    <n v="5"/>
    <s v="NO"/>
    <n v="5"/>
    <m/>
    <x v="1"/>
    <x v="0"/>
    <x v="3"/>
    <x v="1"/>
    <n v="5"/>
    <x v="3"/>
    <m/>
    <s v="NO"/>
    <s v="NO"/>
    <x v="1"/>
    <m/>
    <x v="2"/>
    <x v="1"/>
    <m/>
    <n v="5"/>
    <n v="3"/>
    <m/>
    <m/>
    <d v="2018-02-09T15:02:58"/>
    <s v="10.150.1.151"/>
  </r>
  <r>
    <x v="25"/>
    <s v="Ciencias Experimentales"/>
    <n v="2"/>
    <n v="1025"/>
    <m/>
    <m/>
    <n v="1"/>
    <n v="8"/>
    <m/>
    <n v="3"/>
    <n v="3"/>
    <m/>
    <n v="17"/>
    <n v="8"/>
    <m/>
    <m/>
    <m/>
    <m/>
    <n v="3"/>
    <n v="1"/>
    <n v="2"/>
    <n v="4"/>
    <n v="1"/>
    <m/>
    <m/>
    <m/>
    <m/>
    <m/>
    <m/>
    <n v="4"/>
    <n v="1"/>
    <n v="1"/>
    <n v="2"/>
    <n v="4"/>
    <n v="4"/>
    <n v="4"/>
    <n v="1"/>
    <x v="0"/>
    <n v="5"/>
    <n v="2"/>
    <n v="1"/>
    <n v="1"/>
    <n v="1"/>
    <n v="1"/>
    <n v="1"/>
    <s v="NO"/>
    <n v="3"/>
    <m/>
    <x v="2"/>
    <x v="1"/>
    <x v="2"/>
    <x v="0"/>
    <n v="4"/>
    <x v="3"/>
    <m/>
    <s v="SI"/>
    <s v="NO"/>
    <x v="0"/>
    <m/>
    <x v="0"/>
    <x v="5"/>
    <m/>
    <n v="3"/>
    <n v="3"/>
    <m/>
    <m/>
    <d v="2018-02-09T15:04:59"/>
    <s v="10.150.1.151"/>
  </r>
  <r>
    <x v="6"/>
    <s v="Ciencias Sociales"/>
    <n v="3"/>
    <n v="1026"/>
    <m/>
    <m/>
    <n v="1"/>
    <n v="9"/>
    <m/>
    <n v="3"/>
    <n v="2"/>
    <m/>
    <n v="9"/>
    <m/>
    <m/>
    <m/>
    <m/>
    <m/>
    <n v="5"/>
    <n v="3"/>
    <n v="4"/>
    <n v="1"/>
    <n v="1"/>
    <m/>
    <m/>
    <m/>
    <m/>
    <m/>
    <m/>
    <n v="3"/>
    <n v="1"/>
    <n v="1"/>
    <n v="3"/>
    <n v="4"/>
    <n v="4"/>
    <n v="5"/>
    <n v="1"/>
    <x v="4"/>
    <n v="2"/>
    <n v="4"/>
    <n v="3"/>
    <n v="4"/>
    <n v="4"/>
    <n v="2"/>
    <m/>
    <s v="NO"/>
    <n v="3"/>
    <m/>
    <x v="0"/>
    <x v="0"/>
    <x v="1"/>
    <x v="1"/>
    <n v="5"/>
    <x v="3"/>
    <m/>
    <s v="NO"/>
    <s v="NO"/>
    <x v="1"/>
    <m/>
    <x v="1"/>
    <x v="2"/>
    <m/>
    <n v="3"/>
    <n v="3"/>
    <m/>
    <m/>
    <d v="2018-02-09T15:05:01"/>
    <s v="10.150.1.152"/>
  </r>
  <r>
    <x v="9"/>
    <s v="Ciencias de la Salud"/>
    <n v="4"/>
    <n v="1028"/>
    <m/>
    <m/>
    <n v="1"/>
    <n v="25"/>
    <m/>
    <n v="5"/>
    <n v="1"/>
    <m/>
    <n v="25"/>
    <n v="29"/>
    <m/>
    <m/>
    <m/>
    <m/>
    <n v="5"/>
    <n v="2"/>
    <n v="2"/>
    <n v="2"/>
    <n v="1"/>
    <m/>
    <m/>
    <m/>
    <m/>
    <m/>
    <m/>
    <n v="4"/>
    <n v="1"/>
    <n v="1"/>
    <n v="3"/>
    <n v="4"/>
    <n v="4"/>
    <n v="4"/>
    <n v="1"/>
    <x v="0"/>
    <n v="3"/>
    <n v="2"/>
    <n v="1"/>
    <n v="3"/>
    <n v="2"/>
    <n v="1"/>
    <n v="2"/>
    <s v="NO"/>
    <n v="2"/>
    <m/>
    <x v="1"/>
    <x v="0"/>
    <x v="1"/>
    <x v="1"/>
    <n v="5"/>
    <x v="0"/>
    <m/>
    <s v="NO"/>
    <s v="NO"/>
    <x v="1"/>
    <m/>
    <x v="1"/>
    <x v="2"/>
    <m/>
    <n v="4"/>
    <n v="4"/>
    <m/>
    <s v="En la biblioteca de la facultad de Óptica y Optometría todos los ordenadores estáticos son bastante antiguos y van bastante mal, deberían renovarlos. También en comparación con otras bibliotecas de la UCM en esta facultad la biblioteca no dispone de tanta comodidades. En invierno además hace frío en las salas de estudio sobretodo."/>
    <d v="2018-02-09T15:05:13"/>
    <s v="10.150.1.152"/>
  </r>
  <r>
    <x v="22"/>
    <s v="Humanidades"/>
    <n v="1"/>
    <n v="1029"/>
    <m/>
    <m/>
    <n v="2"/>
    <n v="1"/>
    <m/>
    <n v="4"/>
    <n v="4"/>
    <m/>
    <n v="1"/>
    <m/>
    <m/>
    <m/>
    <m/>
    <m/>
    <n v="5"/>
    <n v="5"/>
    <n v="5"/>
    <n v="5"/>
    <n v="1"/>
    <m/>
    <m/>
    <m/>
    <m/>
    <m/>
    <m/>
    <n v="5"/>
    <n v="1"/>
    <n v="1"/>
    <n v="2"/>
    <n v="2"/>
    <n v="5"/>
    <n v="3"/>
    <n v="2"/>
    <x v="5"/>
    <n v="4"/>
    <n v="5"/>
    <n v="5"/>
    <n v="5"/>
    <n v="5"/>
    <n v="5"/>
    <n v="5"/>
    <s v="SI"/>
    <n v="5"/>
    <m/>
    <x v="1"/>
    <x v="3"/>
    <x v="3"/>
    <x v="1"/>
    <n v="5"/>
    <x v="3"/>
    <m/>
    <s v="SI"/>
    <s v="SI"/>
    <x v="5"/>
    <m/>
    <x v="2"/>
    <x v="1"/>
    <m/>
    <n v="5"/>
    <n v="5"/>
    <m/>
    <m/>
    <d v="2018-02-09T15:05:51"/>
    <s v="10.150.1.151"/>
  </r>
  <r>
    <x v="2"/>
    <s v="Ciencias Sociales"/>
    <n v="3"/>
    <n v="1031"/>
    <m/>
    <m/>
    <n v="1"/>
    <n v="3"/>
    <m/>
    <n v="3"/>
    <m/>
    <m/>
    <n v="3"/>
    <m/>
    <m/>
    <s v="Biblioteca Fernando de los Ríos de Fuenlabrada, Centro de documentación María Moliner de Fuenlabrada y Biblioteca Tomás y Valiente también de Fuenlabrada"/>
    <m/>
    <m/>
    <n v="4"/>
    <n v="2"/>
    <n v="3"/>
    <n v="3"/>
    <n v="1"/>
    <m/>
    <m/>
    <m/>
    <m/>
    <m/>
    <m/>
    <n v="2"/>
    <n v="2"/>
    <n v="2"/>
    <n v="3"/>
    <n v="5"/>
    <n v="5"/>
    <n v="5"/>
    <n v="3"/>
    <x v="5"/>
    <n v="3"/>
    <n v="4"/>
    <n v="4"/>
    <n v="2"/>
    <n v="4"/>
    <n v="3"/>
    <n v="5"/>
    <s v="NO"/>
    <n v="5"/>
    <m/>
    <x v="1"/>
    <x v="3"/>
    <x v="0"/>
    <x v="1"/>
    <n v="5"/>
    <x v="3"/>
    <m/>
    <s v="SI"/>
    <s v="NO"/>
    <x v="1"/>
    <m/>
    <x v="4"/>
    <x v="5"/>
    <m/>
    <n v="4"/>
    <m/>
    <m/>
    <m/>
    <d v="2018-02-09T15:06:14"/>
    <s v="10.150.1.151"/>
  </r>
  <r>
    <x v="16"/>
    <s v="N/C"/>
    <e v="#N/A"/>
    <n v="1032"/>
    <m/>
    <m/>
    <n v="1"/>
    <m/>
    <m/>
    <n v="3"/>
    <n v="3"/>
    <m/>
    <n v="29"/>
    <n v="11"/>
    <m/>
    <s v="Biblioteca de la UPM de Navales"/>
    <m/>
    <m/>
    <n v="1"/>
    <n v="1"/>
    <n v="4"/>
    <n v="2"/>
    <n v="1"/>
    <m/>
    <m/>
    <m/>
    <m/>
    <m/>
    <m/>
    <n v="4"/>
    <n v="1"/>
    <n v="3"/>
    <n v="5"/>
    <n v="5"/>
    <n v="5"/>
    <n v="5"/>
    <n v="1"/>
    <x v="1"/>
    <n v="4"/>
    <n v="5"/>
    <n v="3"/>
    <n v="3"/>
    <n v="4"/>
    <n v="1"/>
    <n v="3"/>
    <s v="NO"/>
    <n v="4"/>
    <m/>
    <x v="0"/>
    <x v="4"/>
    <x v="1"/>
    <x v="1"/>
    <n v="5"/>
    <x v="3"/>
    <m/>
    <s v="SI"/>
    <s v="SI"/>
    <x v="4"/>
    <m/>
    <x v="1"/>
    <x v="5"/>
    <m/>
    <n v="4"/>
    <n v="1"/>
    <m/>
    <m/>
    <d v="2018-02-09T15:06:31"/>
    <s v="10.150.1.152"/>
  </r>
  <r>
    <x v="22"/>
    <s v="Humanidades"/>
    <n v="1"/>
    <n v="1033"/>
    <m/>
    <m/>
    <n v="1"/>
    <n v="1"/>
    <m/>
    <n v="3"/>
    <n v="3"/>
    <m/>
    <n v="1"/>
    <n v="29"/>
    <m/>
    <m/>
    <m/>
    <m/>
    <n v="4"/>
    <n v="4"/>
    <n v="4"/>
    <n v="3"/>
    <m/>
    <m/>
    <n v="3"/>
    <m/>
    <m/>
    <m/>
    <m/>
    <n v="3"/>
    <n v="4"/>
    <n v="3"/>
    <n v="2"/>
    <n v="3"/>
    <n v="4"/>
    <n v="2"/>
    <n v="2"/>
    <x v="5"/>
    <n v="4"/>
    <n v="2"/>
    <n v="3"/>
    <n v="5"/>
    <n v="4"/>
    <n v="2"/>
    <n v="2"/>
    <s v="NO"/>
    <n v="4"/>
    <m/>
    <x v="3"/>
    <x v="0"/>
    <x v="3"/>
    <x v="1"/>
    <n v="5"/>
    <x v="2"/>
    <m/>
    <s v="NO"/>
    <s v="NO"/>
    <x v="1"/>
    <m/>
    <x v="0"/>
    <x v="1"/>
    <m/>
    <n v="5"/>
    <m/>
    <m/>
    <m/>
    <d v="2018-02-09T15:07:21"/>
    <s v="10.150.1.152"/>
  </r>
  <r>
    <x v="23"/>
    <s v="Ciencias Experimentales"/>
    <n v="2"/>
    <n v="1034"/>
    <m/>
    <m/>
    <n v="1"/>
    <n v="10"/>
    <m/>
    <n v="5"/>
    <n v="3"/>
    <m/>
    <n v="29"/>
    <n v="10"/>
    <n v="13"/>
    <s v="Biblioteca municipal de Coslada "/>
    <m/>
    <m/>
    <n v="4"/>
    <n v="5"/>
    <n v="4"/>
    <n v="4"/>
    <n v="1"/>
    <n v="2"/>
    <n v="3"/>
    <n v="4"/>
    <s v="Hasta que aguante"/>
    <m/>
    <m/>
    <n v="1"/>
    <n v="1"/>
    <n v="1"/>
    <n v="2"/>
    <n v="5"/>
    <n v="5"/>
    <n v="4"/>
    <n v="2"/>
    <x v="1"/>
    <n v="5"/>
    <n v="4"/>
    <n v="4"/>
    <n v="4"/>
    <n v="5"/>
    <n v="4"/>
    <n v="4"/>
    <s v="NO"/>
    <n v="3"/>
    <m/>
    <x v="1"/>
    <x v="0"/>
    <x v="0"/>
    <x v="1"/>
    <n v="5"/>
    <x v="3"/>
    <m/>
    <s v="NO"/>
    <s v="NO"/>
    <x v="1"/>
    <m/>
    <x v="2"/>
    <x v="1"/>
    <m/>
    <n v="4"/>
    <m/>
    <m/>
    <s v="En la biblioteca de la Facultad de Ciencias químicas siempre hace bastante frío y no resulta nada cómodo estudiar allí, por eso siempre que uso una biblioteca voy a la María Zambrano. Para sacar libros siempre voy a las de químicas o farmacia."/>
    <d v="2018-02-09T15:07:28"/>
    <s v="10.150.1.151"/>
  </r>
  <r>
    <x v="3"/>
    <s v="Ciencias Sociales"/>
    <n v="3"/>
    <n v="1035"/>
    <m/>
    <m/>
    <n v="1"/>
    <n v="11"/>
    <m/>
    <n v="3"/>
    <n v="3"/>
    <m/>
    <n v="5"/>
    <n v="29"/>
    <m/>
    <m/>
    <m/>
    <m/>
    <n v="4"/>
    <n v="3"/>
    <n v="5"/>
    <n v="5"/>
    <n v="1"/>
    <m/>
    <m/>
    <m/>
    <m/>
    <m/>
    <m/>
    <n v="5"/>
    <n v="1"/>
    <n v="4"/>
    <n v="2"/>
    <n v="2"/>
    <n v="4"/>
    <n v="3"/>
    <n v="4"/>
    <x v="4"/>
    <n v="2"/>
    <n v="5"/>
    <n v="3"/>
    <n v="1"/>
    <n v="3"/>
    <n v="1"/>
    <n v="3"/>
    <s v="NO"/>
    <n v="4"/>
    <m/>
    <x v="1"/>
    <x v="4"/>
    <x v="1"/>
    <x v="0"/>
    <n v="3"/>
    <x v="3"/>
    <m/>
    <s v="NO"/>
    <s v="NO"/>
    <x v="1"/>
    <m/>
    <x v="0"/>
    <x v="4"/>
    <m/>
    <n v="4"/>
    <n v="4"/>
    <m/>
    <m/>
    <d v="2018-02-09T15:07:38"/>
    <s v="10.150.1.152"/>
  </r>
  <r>
    <x v="14"/>
    <s v="Humanidades"/>
    <n v="1"/>
    <n v="1036"/>
    <m/>
    <m/>
    <n v="1"/>
    <n v="16"/>
    <m/>
    <n v="5"/>
    <n v="4"/>
    <m/>
    <n v="16"/>
    <n v="29"/>
    <m/>
    <s v="Biblioteca Nacional"/>
    <m/>
    <m/>
    <n v="2"/>
    <n v="5"/>
    <n v="5"/>
    <n v="1"/>
    <m/>
    <n v="2"/>
    <n v="3"/>
    <m/>
    <m/>
    <m/>
    <m/>
    <n v="4"/>
    <n v="2"/>
    <n v="2"/>
    <n v="5"/>
    <n v="4"/>
    <n v="5"/>
    <n v="5"/>
    <n v="4"/>
    <x v="0"/>
    <n v="4"/>
    <n v="4"/>
    <n v="1"/>
    <n v="2"/>
    <n v="4"/>
    <n v="1"/>
    <n v="3"/>
    <s v="NO"/>
    <n v="3"/>
    <m/>
    <x v="0"/>
    <x v="2"/>
    <x v="2"/>
    <x v="0"/>
    <n v="4"/>
    <x v="3"/>
    <m/>
    <s v="NO"/>
    <s v="NO"/>
    <x v="1"/>
    <m/>
    <x v="0"/>
    <x v="5"/>
    <m/>
    <n v="4"/>
    <n v="3"/>
    <m/>
    <s v="Personalmente si que recibí algo de formación en primero con el programa de mentorías pero, por lo general, mis compañeros no han recibido ninguna formación. Tampoco el trato es el mejor.&lt;br&gt;Lo más indignante es el pasadizo que conecta la biblioteca de Geografía e Historia con la Facultad. Es una verguenza que no esté abierta casi nunca. Lo normal sería que se abriera a la hora que abren la biblioteca y que estuviera abierta hasta que se cerrara la Facultad. Se tendría que hacer turnos de los conserjes para que haya siempre alguien en esa garita, al igual que hay siempre alguien en la de la entrada a la biblioteca. Es una verguenza que los estudiantes de esta Facultad tengamos que salir del edificio (y más en invierno) para ir a nuestra propia biblioteca teniendo ese espacio. "/>
    <d v="2018-02-09T15:07:52"/>
    <s v="10.150.1.152"/>
  </r>
  <r>
    <x v="17"/>
    <s v="Ciencias Experimentales"/>
    <n v="2"/>
    <n v="1037"/>
    <m/>
    <m/>
    <n v="1"/>
    <n v="2"/>
    <m/>
    <n v="5"/>
    <n v="2"/>
    <m/>
    <n v="2"/>
    <n v="29"/>
    <m/>
    <m/>
    <m/>
    <m/>
    <n v="3"/>
    <n v="4"/>
    <n v="3"/>
    <n v="2"/>
    <m/>
    <n v="2"/>
    <m/>
    <m/>
    <n v="0.91666666666666663"/>
    <m/>
    <m/>
    <n v="1"/>
    <n v="1"/>
    <n v="1"/>
    <n v="5"/>
    <n v="5"/>
    <n v="4"/>
    <n v="5"/>
    <n v="1"/>
    <x v="1"/>
    <n v="4"/>
    <n v="4"/>
    <n v="4"/>
    <n v="2"/>
    <n v="3"/>
    <n v="4"/>
    <n v="4"/>
    <s v="NO"/>
    <n v="2"/>
    <m/>
    <x v="5"/>
    <x v="2"/>
    <x v="1"/>
    <x v="2"/>
    <n v="3"/>
    <x v="2"/>
    <m/>
    <s v="SI"/>
    <s v="NO"/>
    <x v="1"/>
    <m/>
    <x v="5"/>
    <x v="5"/>
    <m/>
    <n v="2"/>
    <n v="3"/>
    <m/>
    <s v="Los bibliotecarios de la Facultad de Cc. Biológicas (especialmente uno llamado Pedro, segun gritaban el otro dia) hablan en un volumen extremadamente alto, hasta el punto de que desde un piso al otro se oye alto y perfectamente lo que dicen. Sin embargo al pasar por delante susurrando, automaticamente se recibe una llamada de atencion. Hay dias que hasta los bibliotecarios se pelean entre ellos o estan contandose sus vidas y se enteran todos los estudiantes, que intentan estudiar pero con tales distracciones a veces resulta bastante dificil. Agradeceria mucho que se arreglase esta situacion."/>
    <d v="2018-02-09T15:07:59"/>
    <s v="10.150.1.151"/>
  </r>
  <r>
    <x v="6"/>
    <s v="Ciencias Sociales"/>
    <n v="3"/>
    <n v="1038"/>
    <m/>
    <m/>
    <n v="1"/>
    <n v="9"/>
    <m/>
    <n v="4"/>
    <n v="4"/>
    <m/>
    <n v="9"/>
    <n v="29"/>
    <n v="16"/>
    <s v="Biblioteca Nacional de España&lt;br&gt;Biblioteca del Ateneo de Madrid"/>
    <m/>
    <m/>
    <n v="5"/>
    <n v="5"/>
    <n v="5"/>
    <n v="5"/>
    <m/>
    <m/>
    <n v="3"/>
    <m/>
    <m/>
    <m/>
    <m/>
    <n v="5"/>
    <n v="5"/>
    <n v="5"/>
    <n v="5"/>
    <n v="5"/>
    <n v="5"/>
    <n v="5"/>
    <n v="5"/>
    <x v="5"/>
    <n v="4"/>
    <n v="5"/>
    <n v="5"/>
    <n v="5"/>
    <n v="5"/>
    <n v="5"/>
    <n v="5"/>
    <s v="NO"/>
    <n v="5"/>
    <m/>
    <x v="1"/>
    <x v="3"/>
    <x v="3"/>
    <x v="1"/>
    <n v="5"/>
    <x v="3"/>
    <m/>
    <s v="SI"/>
    <s v="SI"/>
    <x v="5"/>
    <m/>
    <x v="2"/>
    <x v="1"/>
    <m/>
    <n v="5"/>
    <n v="5"/>
    <m/>
    <s v="Aunque no es sugerencia ni propuesta, quiero dejar constancia de la gran profesionalidad y amabilidad, así como su disposición a ayudar, que tiene el personal de la Biblioteca de la Facultad de Ciencias Políticas y Sociales. Siempre resuelven atentamente y con prontitud. Da gusto."/>
    <d v="2018-02-09T15:08:35"/>
    <s v="10.150.1.152"/>
  </r>
  <r>
    <x v="3"/>
    <s v="Ciencias Sociales"/>
    <n v="3"/>
    <n v="1039"/>
    <m/>
    <m/>
    <n v="1"/>
    <n v="11"/>
    <m/>
    <n v="4"/>
    <n v="2"/>
    <m/>
    <n v="29"/>
    <n v="16"/>
    <m/>
    <m/>
    <m/>
    <m/>
    <n v="4"/>
    <n v="4"/>
    <n v="3"/>
    <n v="3"/>
    <m/>
    <m/>
    <n v="3"/>
    <m/>
    <m/>
    <m/>
    <m/>
    <n v="4"/>
    <n v="1"/>
    <n v="2"/>
    <n v="5"/>
    <n v="3"/>
    <n v="5"/>
    <n v="4"/>
    <n v="4"/>
    <x v="0"/>
    <n v="3"/>
    <n v="4"/>
    <n v="2"/>
    <n v="3"/>
    <n v="2"/>
    <n v="4"/>
    <n v="2"/>
    <s v="NO"/>
    <n v="2"/>
    <m/>
    <x v="4"/>
    <x v="4"/>
    <x v="5"/>
    <x v="1"/>
    <n v="3"/>
    <x v="3"/>
    <m/>
    <s v="NO"/>
    <s v="NO"/>
    <x v="1"/>
    <m/>
    <x v="4"/>
    <x v="5"/>
    <m/>
    <n v="2"/>
    <n v="3"/>
    <m/>
    <s v="RESPECTO A LA ZAMBRANO. ESTOY DESCONTENTO CON EL PERSONAL DE SEGURIDAD Y PERSONAS QUE VIGILAN Y SE PASEAN POR LAS INSTALACIONES. NO ES LA PRIMERA VEZ QUE ME TRATAN MAL, POR UN LIBRO QUE HE COGIDO EN PRESTAMO Y POR ERROR DE LA MAQUINA SUENA A LA SALIDA Y EL PERSONAL DE SEGURIDAD TE TRATA COMO UN LADRON, ALZANDO LA VOZ, CON POCA EDUCACION Y MUY POCA PROFESIONALIDAD."/>
    <d v="2018-02-09T15:08:42"/>
    <s v="10.150.1.152"/>
  </r>
  <r>
    <x v="6"/>
    <s v="Ciencias Sociales"/>
    <n v="3"/>
    <n v="1040"/>
    <m/>
    <m/>
    <n v="1"/>
    <n v="9"/>
    <m/>
    <n v="3"/>
    <n v="4"/>
    <m/>
    <n v="9"/>
    <n v="26"/>
    <n v="24"/>
    <m/>
    <m/>
    <m/>
    <n v="4"/>
    <n v="5"/>
    <n v="5"/>
    <n v="5"/>
    <n v="1"/>
    <m/>
    <m/>
    <m/>
    <m/>
    <m/>
    <m/>
    <n v="1"/>
    <n v="1"/>
    <n v="3"/>
    <n v="5"/>
    <n v="4"/>
    <n v="4"/>
    <n v="4"/>
    <n v="4"/>
    <x v="3"/>
    <n v="4"/>
    <n v="4"/>
    <n v="5"/>
    <n v="5"/>
    <n v="5"/>
    <n v="4"/>
    <n v="5"/>
    <s v="SI"/>
    <n v="4"/>
    <m/>
    <x v="1"/>
    <x v="3"/>
    <x v="3"/>
    <x v="1"/>
    <n v="5"/>
    <x v="3"/>
    <m/>
    <s v="NO"/>
    <s v="NO"/>
    <x v="1"/>
    <m/>
    <x v="1"/>
    <x v="2"/>
    <m/>
    <n v="4"/>
    <n v="3"/>
    <m/>
    <m/>
    <d v="2018-02-09T15:09:08"/>
    <s v="10.150.1.151"/>
  </r>
  <r>
    <x v="24"/>
    <s v="Ciencias de la Salud"/>
    <n v="4"/>
    <n v="1041"/>
    <m/>
    <m/>
    <n v="1"/>
    <n v="13"/>
    <m/>
    <n v="3"/>
    <n v="1"/>
    <m/>
    <n v="13"/>
    <n v="29"/>
    <n v="18"/>
    <m/>
    <m/>
    <m/>
    <n v="3"/>
    <n v="2"/>
    <n v="3"/>
    <n v="3"/>
    <m/>
    <n v="2"/>
    <n v="3"/>
    <n v="4"/>
    <n v="12"/>
    <m/>
    <m/>
    <n v="4"/>
    <n v="1"/>
    <n v="1"/>
    <n v="2"/>
    <n v="4"/>
    <n v="1"/>
    <n v="4"/>
    <n v="1"/>
    <x v="1"/>
    <n v="3"/>
    <n v="4"/>
    <n v="1"/>
    <n v="3"/>
    <n v="3"/>
    <n v="1"/>
    <n v="3"/>
    <s v="NO"/>
    <n v="3"/>
    <m/>
    <x v="3"/>
    <x v="2"/>
    <x v="0"/>
    <x v="1"/>
    <n v="5"/>
    <x v="3"/>
    <m/>
    <s v="NO"/>
    <s v="NO"/>
    <x v="1"/>
    <m/>
    <x v="1"/>
    <x v="0"/>
    <m/>
    <n v="3"/>
    <n v="3"/>
    <m/>
    <m/>
    <d v="2018-02-09T15:09:19"/>
    <s v="10.150.1.152"/>
  </r>
  <r>
    <x v="5"/>
    <s v="Ciencias Sociales"/>
    <n v="3"/>
    <n v="1042"/>
    <m/>
    <m/>
    <n v="2"/>
    <n v="4"/>
    <m/>
    <n v="3"/>
    <n v="3"/>
    <m/>
    <n v="4"/>
    <n v="29"/>
    <n v="14"/>
    <s v="Biblioteca Rafael Alberti"/>
    <m/>
    <m/>
    <n v="2"/>
    <n v="3"/>
    <n v="3"/>
    <n v="4"/>
    <m/>
    <m/>
    <n v="3"/>
    <m/>
    <m/>
    <m/>
    <m/>
    <n v="3"/>
    <n v="2"/>
    <n v="2"/>
    <n v="3"/>
    <n v="5"/>
    <n v="3"/>
    <n v="4"/>
    <n v="2"/>
    <x v="0"/>
    <n v="3"/>
    <n v="3"/>
    <n v="3"/>
    <n v="3"/>
    <n v="3"/>
    <n v="3"/>
    <n v="3"/>
    <s v="NO"/>
    <n v="3"/>
    <m/>
    <x v="0"/>
    <x v="2"/>
    <x v="1"/>
    <x v="2"/>
    <n v="3"/>
    <x v="2"/>
    <m/>
    <s v="NO"/>
    <s v="NO"/>
    <x v="1"/>
    <m/>
    <x v="0"/>
    <x v="2"/>
    <m/>
    <n v="3"/>
    <n v="3"/>
    <m/>
    <s v="No sabía los cursos de biblioteca por eso no he participado. Espero que haya más revistas en inglés en biblioteca. Muchas gracias!"/>
    <d v="2018-02-09T15:10:09"/>
    <s v="10.150.1.152"/>
  </r>
  <r>
    <x v="3"/>
    <s v="Ciencias Sociales"/>
    <n v="3"/>
    <n v="1043"/>
    <m/>
    <m/>
    <n v="1"/>
    <n v="11"/>
    <m/>
    <n v="4"/>
    <n v="3"/>
    <m/>
    <n v="29"/>
    <n v="11"/>
    <n v="9"/>
    <m/>
    <m/>
    <m/>
    <n v="4"/>
    <n v="4"/>
    <n v="5"/>
    <n v="5"/>
    <m/>
    <n v="2"/>
    <n v="3"/>
    <m/>
    <m/>
    <m/>
    <m/>
    <n v="3"/>
    <n v="3"/>
    <n v="4"/>
    <n v="4"/>
    <n v="5"/>
    <n v="4"/>
    <n v="4"/>
    <n v="2"/>
    <x v="3"/>
    <n v="5"/>
    <n v="3"/>
    <n v="4"/>
    <n v="4"/>
    <n v="4"/>
    <n v="4"/>
    <n v="4"/>
    <s v="NO"/>
    <n v="5"/>
    <m/>
    <x v="0"/>
    <x v="3"/>
    <x v="0"/>
    <x v="2"/>
    <n v="5"/>
    <x v="3"/>
    <m/>
    <s v="NO"/>
    <s v="NO"/>
    <x v="3"/>
    <m/>
    <x v="1"/>
    <x v="2"/>
    <m/>
    <n v="4"/>
    <n v="4"/>
    <m/>
    <m/>
    <d v="2018-02-09T15:10:46"/>
    <s v="10.150.1.151"/>
  </r>
  <r>
    <x v="2"/>
    <s v="Ciencias Sociales"/>
    <n v="3"/>
    <n v="1044"/>
    <m/>
    <m/>
    <n v="1"/>
    <n v="3"/>
    <m/>
    <n v="3"/>
    <n v="3"/>
    <m/>
    <n v="3"/>
    <m/>
    <m/>
    <m/>
    <m/>
    <m/>
    <n v="4"/>
    <n v="3"/>
    <n v="2"/>
    <n v="3"/>
    <n v="1"/>
    <m/>
    <m/>
    <m/>
    <m/>
    <m/>
    <m/>
    <n v="4"/>
    <n v="1"/>
    <n v="2"/>
    <n v="1"/>
    <n v="5"/>
    <n v="2"/>
    <n v="5"/>
    <n v="1"/>
    <x v="1"/>
    <n v="4"/>
    <n v="4"/>
    <n v="3"/>
    <n v="2"/>
    <n v="3"/>
    <n v="3"/>
    <n v="3"/>
    <s v="NO"/>
    <n v="1"/>
    <m/>
    <x v="2"/>
    <x v="1"/>
    <x v="2"/>
    <x v="2"/>
    <n v="3"/>
    <x v="2"/>
    <m/>
    <s v="NO"/>
    <s v="NO"/>
    <x v="1"/>
    <m/>
    <x v="5"/>
    <x v="5"/>
    <m/>
    <n v="2"/>
    <n v="3"/>
    <m/>
    <m/>
    <d v="2018-02-09T15:11:05"/>
    <s v="10.150.1.151"/>
  </r>
  <r>
    <x v="24"/>
    <s v="Ciencias de la Salud"/>
    <n v="4"/>
    <n v="1045"/>
    <m/>
    <m/>
    <n v="1"/>
    <n v="13"/>
    <m/>
    <n v="2"/>
    <n v="1"/>
    <m/>
    <n v="13"/>
    <n v="9"/>
    <n v="29"/>
    <m/>
    <m/>
    <m/>
    <n v="4"/>
    <n v="4"/>
    <n v="3"/>
    <n v="3"/>
    <n v="1"/>
    <m/>
    <m/>
    <m/>
    <m/>
    <m/>
    <m/>
    <n v="3"/>
    <n v="2"/>
    <n v="3"/>
    <n v="2"/>
    <n v="3"/>
    <n v="2"/>
    <n v="5"/>
    <n v="3"/>
    <x v="4"/>
    <n v="3"/>
    <n v="3"/>
    <n v="4"/>
    <n v="4"/>
    <n v="4"/>
    <n v="4"/>
    <n v="3"/>
    <s v="NO"/>
    <n v="3"/>
    <m/>
    <x v="3"/>
    <x v="0"/>
    <x v="1"/>
    <x v="2"/>
    <n v="3"/>
    <x v="2"/>
    <m/>
    <s v="NO"/>
    <s v="NO"/>
    <x v="1"/>
    <m/>
    <x v="0"/>
    <x v="0"/>
    <m/>
    <n v="3"/>
    <n v="3"/>
    <m/>
    <m/>
    <d v="2018-02-09T15:11:51"/>
    <s v="10.150.1.152"/>
  </r>
  <r>
    <x v="12"/>
    <s v="Ciencias Experimentales"/>
    <n v="2"/>
    <n v="1046"/>
    <m/>
    <m/>
    <n v="4"/>
    <n v="6"/>
    <m/>
    <n v="3"/>
    <n v="4"/>
    <m/>
    <n v="6"/>
    <n v="8"/>
    <n v="10"/>
    <m/>
    <m/>
    <m/>
    <n v="5"/>
    <n v="4"/>
    <n v="4"/>
    <n v="3"/>
    <n v="1"/>
    <m/>
    <m/>
    <m/>
    <m/>
    <m/>
    <m/>
    <n v="3"/>
    <n v="1"/>
    <n v="3"/>
    <n v="5"/>
    <n v="5"/>
    <n v="4"/>
    <n v="5"/>
    <n v="2"/>
    <x v="4"/>
    <n v="4"/>
    <n v="5"/>
    <n v="4"/>
    <n v="5"/>
    <n v="5"/>
    <n v="5"/>
    <n v="5"/>
    <s v="NO"/>
    <n v="4"/>
    <m/>
    <x v="1"/>
    <x v="0"/>
    <x v="0"/>
    <x v="1"/>
    <n v="5"/>
    <x v="3"/>
    <m/>
    <s v="NO"/>
    <s v="NO"/>
    <x v="0"/>
    <m/>
    <x v="2"/>
    <x v="1"/>
    <m/>
    <n v="5"/>
    <n v="4"/>
    <m/>
    <m/>
    <d v="2018-02-09T15:12:13"/>
    <s v="10.150.1.151"/>
  </r>
  <r>
    <x v="7"/>
    <s v="Humanidades"/>
    <n v="1"/>
    <n v="1047"/>
    <m/>
    <m/>
    <n v="2"/>
    <n v="14"/>
    <m/>
    <n v="4"/>
    <n v="3"/>
    <m/>
    <n v="14"/>
    <n v="29"/>
    <n v="14"/>
    <m/>
    <m/>
    <m/>
    <n v="4"/>
    <n v="4"/>
    <n v="4"/>
    <n v="4"/>
    <m/>
    <n v="2"/>
    <m/>
    <m/>
    <m/>
    <m/>
    <m/>
    <n v="4"/>
    <n v="3"/>
    <n v="3"/>
    <n v="3"/>
    <n v="4"/>
    <n v="4"/>
    <n v="4"/>
    <n v="3"/>
    <x v="4"/>
    <n v="3"/>
    <n v="3"/>
    <n v="3"/>
    <n v="3"/>
    <n v="3"/>
    <n v="4"/>
    <n v="4"/>
    <s v="NO"/>
    <n v="2"/>
    <m/>
    <x v="3"/>
    <x v="0"/>
    <x v="0"/>
    <x v="2"/>
    <n v="4"/>
    <x v="3"/>
    <m/>
    <s v="NO"/>
    <s v="NO"/>
    <x v="2"/>
    <m/>
    <x v="1"/>
    <x v="2"/>
    <m/>
    <n v="3"/>
    <n v="4"/>
    <m/>
    <s v="Que amplíen el horario de la Biblioteca a los fines de semana"/>
    <d v="2018-02-09T15:12:14"/>
    <s v="10.150.1.151"/>
  </r>
  <r>
    <x v="14"/>
    <s v="Humanidades"/>
    <n v="1"/>
    <n v="1048"/>
    <m/>
    <m/>
    <n v="4"/>
    <n v="16"/>
    <m/>
    <n v="5"/>
    <n v="5"/>
    <m/>
    <n v="16"/>
    <n v="29"/>
    <n v="15"/>
    <s v="Biblioteca Fernando de los Ríos&lt;br&gt;Biblioteca Ángel González"/>
    <m/>
    <m/>
    <n v="4"/>
    <n v="4"/>
    <n v="5"/>
    <n v="3"/>
    <m/>
    <n v="2"/>
    <m/>
    <m/>
    <m/>
    <m/>
    <m/>
    <n v="5"/>
    <n v="4"/>
    <n v="4"/>
    <n v="1"/>
    <n v="3"/>
    <n v="4"/>
    <n v="5"/>
    <m/>
    <x v="3"/>
    <n v="5"/>
    <n v="4"/>
    <n v="4"/>
    <n v="5"/>
    <n v="5"/>
    <n v="5"/>
    <n v="4"/>
    <s v="NO"/>
    <n v="5"/>
    <m/>
    <x v="1"/>
    <x v="0"/>
    <x v="0"/>
    <x v="1"/>
    <n v="5"/>
    <x v="3"/>
    <m/>
    <s v="NO"/>
    <s v="NO"/>
    <x v="1"/>
    <m/>
    <x v="2"/>
    <x v="2"/>
    <m/>
    <n v="5"/>
    <n v="3"/>
    <m/>
    <m/>
    <d v="2018-02-09T15:13:53"/>
    <s v="10.150.1.151"/>
  </r>
  <r>
    <x v="12"/>
    <s v="Ciencias Experimentales"/>
    <n v="2"/>
    <n v="1049"/>
    <m/>
    <m/>
    <n v="1"/>
    <n v="6"/>
    <m/>
    <n v="3"/>
    <n v="3"/>
    <m/>
    <n v="6"/>
    <n v="8"/>
    <n v="10"/>
    <m/>
    <m/>
    <m/>
    <n v="5"/>
    <n v="4"/>
    <n v="5"/>
    <n v="4"/>
    <n v="1"/>
    <m/>
    <m/>
    <m/>
    <m/>
    <m/>
    <m/>
    <n v="4"/>
    <n v="1"/>
    <n v="2"/>
    <n v="4"/>
    <n v="5"/>
    <n v="4"/>
    <n v="5"/>
    <n v="1"/>
    <x v="1"/>
    <n v="4"/>
    <n v="3"/>
    <n v="1"/>
    <n v="5"/>
    <n v="5"/>
    <n v="3"/>
    <n v="3"/>
    <s v="NO"/>
    <n v="3"/>
    <m/>
    <x v="3"/>
    <x v="2"/>
    <x v="3"/>
    <x v="1"/>
    <n v="5"/>
    <x v="2"/>
    <m/>
    <s v="NO"/>
    <s v="NO"/>
    <x v="1"/>
    <m/>
    <x v="3"/>
    <x v="2"/>
    <m/>
    <n v="5"/>
    <n v="4"/>
    <m/>
    <m/>
    <d v="2018-02-09T15:13:58"/>
    <s v="10.150.1.152"/>
  </r>
  <r>
    <x v="7"/>
    <s v="Humanidades"/>
    <n v="1"/>
    <n v="1050"/>
    <m/>
    <m/>
    <n v="3"/>
    <n v="14"/>
    <m/>
    <n v="3"/>
    <n v="5"/>
    <m/>
    <n v="15"/>
    <n v="9"/>
    <n v="29"/>
    <m/>
    <m/>
    <m/>
    <n v="5"/>
    <n v="5"/>
    <n v="5"/>
    <n v="5"/>
    <m/>
    <n v="2"/>
    <m/>
    <m/>
    <m/>
    <m/>
    <m/>
    <n v="5"/>
    <n v="5"/>
    <n v="5"/>
    <n v="2"/>
    <n v="4"/>
    <n v="5"/>
    <n v="5"/>
    <n v="5"/>
    <x v="2"/>
    <n v="4"/>
    <n v="5"/>
    <n v="5"/>
    <n v="5"/>
    <n v="5"/>
    <n v="5"/>
    <n v="5"/>
    <s v="SI"/>
    <n v="5"/>
    <m/>
    <x v="1"/>
    <x v="3"/>
    <x v="3"/>
    <x v="1"/>
    <n v="5"/>
    <x v="3"/>
    <m/>
    <s v="SI"/>
    <s v="NO"/>
    <x v="1"/>
    <m/>
    <x v="2"/>
    <x v="1"/>
    <m/>
    <n v="5"/>
    <n v="4"/>
    <m/>
    <m/>
    <d v="2018-02-09T15:15:25"/>
    <s v="10.150.1.151"/>
  </r>
  <r>
    <x v="16"/>
    <s v="N/C"/>
    <e v="#N/A"/>
    <n v="1051"/>
    <m/>
    <m/>
    <n v="1"/>
    <m/>
    <m/>
    <n v="2"/>
    <n v="2"/>
    <m/>
    <n v="16"/>
    <n v="15"/>
    <n v="14"/>
    <s v="Biblioteca Nacional"/>
    <m/>
    <m/>
    <n v="4"/>
    <n v="5"/>
    <n v="4"/>
    <n v="4"/>
    <m/>
    <m/>
    <m/>
    <m/>
    <m/>
    <m/>
    <m/>
    <n v="3"/>
    <n v="2"/>
    <n v="2"/>
    <n v="5"/>
    <n v="4"/>
    <n v="5"/>
    <n v="5"/>
    <n v="4"/>
    <x v="1"/>
    <n v="3"/>
    <n v="4"/>
    <n v="3"/>
    <n v="5"/>
    <n v="4"/>
    <n v="3"/>
    <n v="3"/>
    <s v="NO"/>
    <n v="3"/>
    <m/>
    <x v="4"/>
    <x v="5"/>
    <x v="4"/>
    <x v="3"/>
    <m/>
    <x v="4"/>
    <m/>
    <s v="NO"/>
    <s v="NO"/>
    <x v="1"/>
    <m/>
    <x v="2"/>
    <x v="1"/>
    <m/>
    <n v="4"/>
    <n v="3"/>
    <m/>
    <m/>
    <d v="2018-02-09T15:15:36"/>
    <s v="10.150.1.152"/>
  </r>
  <r>
    <x v="22"/>
    <s v="Humanidades"/>
    <n v="1"/>
    <n v="1053"/>
    <m/>
    <m/>
    <n v="1"/>
    <n v="1"/>
    <m/>
    <n v="5"/>
    <n v="1"/>
    <m/>
    <n v="1"/>
    <m/>
    <m/>
    <m/>
    <m/>
    <m/>
    <n v="5"/>
    <n v="5"/>
    <n v="4"/>
    <n v="4"/>
    <n v="1"/>
    <m/>
    <m/>
    <m/>
    <m/>
    <m/>
    <m/>
    <n v="4"/>
    <n v="3"/>
    <n v="3"/>
    <n v="5"/>
    <n v="3"/>
    <n v="4"/>
    <n v="4"/>
    <n v="4"/>
    <x v="5"/>
    <n v="4"/>
    <n v="4"/>
    <n v="4"/>
    <n v="4"/>
    <n v="3"/>
    <n v="3"/>
    <n v="4"/>
    <s v="NO"/>
    <n v="4"/>
    <m/>
    <x v="3"/>
    <x v="3"/>
    <x v="3"/>
    <x v="1"/>
    <n v="5"/>
    <x v="3"/>
    <m/>
    <s v="NO"/>
    <s v="NO"/>
    <x v="4"/>
    <m/>
    <x v="1"/>
    <x v="2"/>
    <m/>
    <n v="4"/>
    <n v="4"/>
    <m/>
    <m/>
    <d v="2018-02-09T15:16:52"/>
    <s v="10.150.1.152"/>
  </r>
  <r>
    <x v="1"/>
    <s v="Ciencias de la Salud"/>
    <n v="4"/>
    <n v="1054"/>
    <m/>
    <m/>
    <n v="1"/>
    <n v="18"/>
    <m/>
    <n v="4"/>
    <n v="3"/>
    <m/>
    <n v="18"/>
    <n v="18"/>
    <n v="18"/>
    <m/>
    <m/>
    <m/>
    <n v="5"/>
    <n v="5"/>
    <n v="5"/>
    <n v="4"/>
    <m/>
    <n v="2"/>
    <m/>
    <m/>
    <m/>
    <m/>
    <m/>
    <n v="5"/>
    <n v="1"/>
    <n v="4"/>
    <n v="5"/>
    <n v="5"/>
    <n v="2"/>
    <n v="5"/>
    <n v="3"/>
    <x v="4"/>
    <n v="5"/>
    <n v="5"/>
    <n v="5"/>
    <n v="4"/>
    <n v="5"/>
    <n v="4"/>
    <n v="4"/>
    <s v="SI"/>
    <n v="4"/>
    <m/>
    <x v="1"/>
    <x v="3"/>
    <x v="3"/>
    <x v="1"/>
    <n v="4"/>
    <x v="3"/>
    <m/>
    <s v="SI"/>
    <s v="SI"/>
    <x v="4"/>
    <m/>
    <x v="2"/>
    <x v="2"/>
    <m/>
    <n v="4"/>
    <n v="4"/>
    <m/>
    <m/>
    <d v="2018-02-09T15:17:18"/>
    <s v="10.150.1.151"/>
  </r>
  <r>
    <x v="14"/>
    <s v="Humanidades"/>
    <n v="1"/>
    <n v="1055"/>
    <m/>
    <m/>
    <m/>
    <n v="16"/>
    <m/>
    <n v="3"/>
    <n v="1"/>
    <m/>
    <n v="29"/>
    <m/>
    <m/>
    <s v="No"/>
    <m/>
    <m/>
    <n v="5"/>
    <n v="5"/>
    <n v="5"/>
    <n v="5"/>
    <n v="1"/>
    <m/>
    <m/>
    <m/>
    <m/>
    <m/>
    <m/>
    <n v="5"/>
    <n v="1"/>
    <n v="1"/>
    <n v="5"/>
    <n v="5"/>
    <n v="5"/>
    <n v="5"/>
    <n v="1"/>
    <x v="5"/>
    <n v="5"/>
    <n v="3"/>
    <n v="3"/>
    <n v="5"/>
    <n v="5"/>
    <n v="5"/>
    <m/>
    <s v="NO"/>
    <n v="5"/>
    <m/>
    <x v="1"/>
    <x v="0"/>
    <x v="3"/>
    <x v="1"/>
    <n v="5"/>
    <x v="3"/>
    <m/>
    <s v="NO"/>
    <s v="NO"/>
    <x v="1"/>
    <m/>
    <x v="2"/>
    <x v="1"/>
    <m/>
    <n v="5"/>
    <n v="5"/>
    <m/>
    <s v="Muy satisfecho con el servició "/>
    <d v="2018-02-09T15:17:19"/>
    <s v="10.150.1.151"/>
  </r>
  <r>
    <x v="21"/>
    <s v="Ciencias Experimentales"/>
    <n v="2"/>
    <n v="1056"/>
    <m/>
    <m/>
    <n v="1"/>
    <n v="17"/>
    <m/>
    <n v="4"/>
    <n v="4"/>
    <m/>
    <n v="17"/>
    <m/>
    <m/>
    <m/>
    <m/>
    <m/>
    <n v="3"/>
    <n v="3"/>
    <n v="4"/>
    <n v="5"/>
    <m/>
    <m/>
    <m/>
    <n v="4"/>
    <n v="23"/>
    <m/>
    <m/>
    <n v="3"/>
    <n v="1"/>
    <n v="1"/>
    <n v="1"/>
    <n v="5"/>
    <n v="3"/>
    <n v="4"/>
    <n v="1"/>
    <x v="1"/>
    <n v="4"/>
    <n v="4"/>
    <n v="3"/>
    <n v="3"/>
    <n v="3"/>
    <n v="3"/>
    <n v="3"/>
    <s v="NO"/>
    <n v="3"/>
    <m/>
    <x v="1"/>
    <x v="0"/>
    <x v="1"/>
    <x v="1"/>
    <n v="5"/>
    <x v="3"/>
    <m/>
    <s v="NO"/>
    <s v="NO"/>
    <x v="1"/>
    <m/>
    <x v="1"/>
    <x v="2"/>
    <m/>
    <n v="4"/>
    <n v="4"/>
    <m/>
    <m/>
    <d v="2018-02-09T15:17:24"/>
    <s v="10.150.1.152"/>
  </r>
  <r>
    <x v="7"/>
    <s v="Humanidades"/>
    <n v="1"/>
    <n v="1057"/>
    <m/>
    <m/>
    <n v="1"/>
    <n v="14"/>
    <m/>
    <n v="4"/>
    <n v="3"/>
    <m/>
    <n v="14"/>
    <n v="15"/>
    <n v="29"/>
    <m/>
    <m/>
    <m/>
    <n v="2"/>
    <n v="3"/>
    <n v="4"/>
    <n v="4"/>
    <m/>
    <m/>
    <m/>
    <m/>
    <m/>
    <m/>
    <m/>
    <n v="4"/>
    <n v="1"/>
    <n v="1"/>
    <n v="3"/>
    <n v="4"/>
    <n v="5"/>
    <n v="4"/>
    <n v="2"/>
    <x v="2"/>
    <n v="4"/>
    <n v="4"/>
    <n v="2"/>
    <n v="5"/>
    <n v="3"/>
    <n v="3"/>
    <n v="3"/>
    <s v="SI"/>
    <n v="3"/>
    <m/>
    <x v="1"/>
    <x v="1"/>
    <x v="0"/>
    <x v="0"/>
    <n v="5"/>
    <x v="3"/>
    <m/>
    <s v="SI"/>
    <s v="NO"/>
    <x v="1"/>
    <m/>
    <x v="1"/>
    <x v="1"/>
    <m/>
    <n v="4"/>
    <n v="4"/>
    <m/>
    <s v="El horario de la biblioteca no me parece adecuado, tendría que estar abierta antes de empezar las clases para poder dejar los libros.&lt;br&gt;Cuando se renuevan tres veces los libros es necesario volver a ir, podría haber una opción si nadie los ha pedido."/>
    <d v="2018-02-09T15:17:35"/>
    <s v="10.150.1.151"/>
  </r>
  <r>
    <x v="7"/>
    <s v="Humanidades"/>
    <n v="1"/>
    <n v="1058"/>
    <m/>
    <m/>
    <n v="1"/>
    <n v="14"/>
    <m/>
    <n v="4"/>
    <n v="4"/>
    <m/>
    <n v="29"/>
    <n v="29"/>
    <n v="29"/>
    <s v="Universidad Rey Juan Carlos"/>
    <m/>
    <m/>
    <n v="3"/>
    <n v="2"/>
    <n v="1"/>
    <n v="2"/>
    <n v="1"/>
    <m/>
    <m/>
    <m/>
    <m/>
    <m/>
    <m/>
    <n v="4"/>
    <n v="1"/>
    <n v="1"/>
    <n v="4"/>
    <n v="3"/>
    <n v="5"/>
    <n v="4"/>
    <n v="3"/>
    <x v="6"/>
    <n v="4"/>
    <n v="2"/>
    <n v="3"/>
    <n v="2"/>
    <n v="4"/>
    <m/>
    <n v="3"/>
    <s v="NO"/>
    <n v="2"/>
    <m/>
    <x v="0"/>
    <x v="4"/>
    <x v="0"/>
    <x v="1"/>
    <n v="5"/>
    <x v="3"/>
    <m/>
    <s v="NO"/>
    <s v="NO"/>
    <x v="1"/>
    <m/>
    <x v="4"/>
    <x v="4"/>
    <m/>
    <n v="3"/>
    <n v="2"/>
    <m/>
    <m/>
    <d v="2018-02-09T15:17:57"/>
    <s v="10.150.1.151"/>
  </r>
  <r>
    <x v="8"/>
    <s v="Ciencias de la Salud"/>
    <n v="4"/>
    <n v="1059"/>
    <m/>
    <m/>
    <n v="1"/>
    <n v="22"/>
    <m/>
    <n v="3"/>
    <n v="3"/>
    <m/>
    <n v="22"/>
    <m/>
    <m/>
    <m/>
    <m/>
    <m/>
    <n v="2"/>
    <n v="3"/>
    <n v="3"/>
    <n v="2"/>
    <n v="1"/>
    <m/>
    <m/>
    <m/>
    <m/>
    <m/>
    <m/>
    <n v="1"/>
    <n v="4"/>
    <n v="1"/>
    <n v="4"/>
    <n v="5"/>
    <n v="5"/>
    <n v="5"/>
    <n v="2"/>
    <x v="4"/>
    <n v="4"/>
    <n v="5"/>
    <n v="2"/>
    <n v="4"/>
    <n v="2"/>
    <n v="3"/>
    <n v="3"/>
    <s v="NO"/>
    <n v="2"/>
    <m/>
    <x v="0"/>
    <x v="2"/>
    <x v="1"/>
    <x v="5"/>
    <n v="2"/>
    <x v="5"/>
    <m/>
    <s v="NO"/>
    <s v="NO"/>
    <x v="0"/>
    <m/>
    <x v="0"/>
    <x v="2"/>
    <m/>
    <n v="3"/>
    <n v="3"/>
    <m/>
    <m/>
    <d v="2018-02-09T15:18:34"/>
    <s v="10.150.1.151"/>
  </r>
  <r>
    <x v="7"/>
    <s v="Humanidades"/>
    <n v="1"/>
    <n v="1060"/>
    <m/>
    <m/>
    <n v="1"/>
    <n v="14"/>
    <m/>
    <n v="1"/>
    <n v="3"/>
    <m/>
    <n v="29"/>
    <n v="14"/>
    <n v="15"/>
    <m/>
    <m/>
    <m/>
    <n v="3"/>
    <n v="3"/>
    <n v="3"/>
    <n v="2"/>
    <m/>
    <n v="2"/>
    <m/>
    <n v="4"/>
    <n v="8.3333333333333329E-2"/>
    <m/>
    <m/>
    <n v="1"/>
    <n v="2"/>
    <n v="2"/>
    <n v="2"/>
    <n v="4"/>
    <n v="4"/>
    <n v="4"/>
    <n v="3"/>
    <x v="0"/>
    <n v="4"/>
    <n v="4"/>
    <n v="4"/>
    <n v="5"/>
    <n v="4"/>
    <n v="3"/>
    <n v="3"/>
    <s v="NO"/>
    <n v="4"/>
    <m/>
    <x v="1"/>
    <x v="3"/>
    <x v="3"/>
    <x v="1"/>
    <n v="5"/>
    <x v="3"/>
    <m/>
    <s v="NO"/>
    <s v="NO"/>
    <x v="1"/>
    <m/>
    <x v="1"/>
    <x v="1"/>
    <m/>
    <n v="4"/>
    <n v="3"/>
    <m/>
    <m/>
    <d v="2018-02-09T15:18:57"/>
    <s v="10.150.1.152"/>
  </r>
  <r>
    <x v="7"/>
    <s v="Humanidades"/>
    <n v="1"/>
    <n v="1061"/>
    <m/>
    <m/>
    <n v="1"/>
    <n v="14"/>
    <m/>
    <n v="3"/>
    <n v="5"/>
    <m/>
    <n v="14"/>
    <m/>
    <m/>
    <m/>
    <m/>
    <m/>
    <n v="5"/>
    <n v="5"/>
    <n v="5"/>
    <n v="5"/>
    <m/>
    <n v="2"/>
    <m/>
    <m/>
    <m/>
    <m/>
    <m/>
    <n v="5"/>
    <n v="5"/>
    <n v="5"/>
    <n v="4"/>
    <n v="5"/>
    <n v="4"/>
    <n v="5"/>
    <n v="5"/>
    <x v="1"/>
    <n v="4"/>
    <n v="4"/>
    <n v="4"/>
    <n v="5"/>
    <n v="5"/>
    <n v="4"/>
    <n v="5"/>
    <s v="SI"/>
    <n v="4"/>
    <m/>
    <x v="1"/>
    <x v="3"/>
    <x v="0"/>
    <x v="1"/>
    <n v="5"/>
    <x v="3"/>
    <m/>
    <m/>
    <m/>
    <x v="1"/>
    <m/>
    <x v="1"/>
    <x v="1"/>
    <m/>
    <n v="5"/>
    <n v="4"/>
    <m/>
    <m/>
    <d v="2018-02-09T15:20:01"/>
    <s v="10.150.1.152"/>
  </r>
  <r>
    <x v="3"/>
    <s v="Ciencias Sociales"/>
    <n v="3"/>
    <n v="1062"/>
    <m/>
    <m/>
    <n v="3"/>
    <n v="11"/>
    <m/>
    <n v="4"/>
    <n v="4"/>
    <m/>
    <n v="29"/>
    <m/>
    <m/>
    <m/>
    <m/>
    <m/>
    <n v="5"/>
    <n v="5"/>
    <n v="3"/>
    <n v="3"/>
    <m/>
    <m/>
    <n v="3"/>
    <m/>
    <m/>
    <m/>
    <m/>
    <n v="4"/>
    <n v="4"/>
    <m/>
    <n v="3"/>
    <n v="2"/>
    <n v="3"/>
    <n v="1"/>
    <n v="1"/>
    <x v="4"/>
    <n v="4"/>
    <n v="4"/>
    <n v="4"/>
    <n v="4"/>
    <n v="4"/>
    <n v="4"/>
    <n v="4"/>
    <s v="SI"/>
    <n v="4"/>
    <m/>
    <x v="3"/>
    <x v="0"/>
    <x v="0"/>
    <x v="0"/>
    <n v="3"/>
    <x v="0"/>
    <m/>
    <s v="SI"/>
    <s v="SI"/>
    <x v="3"/>
    <m/>
    <x v="1"/>
    <x v="3"/>
    <m/>
    <n v="4"/>
    <n v="4"/>
    <m/>
    <s v="MUY BIEN"/>
    <d v="2018-02-09T15:20:35"/>
    <s v="10.150.1.152"/>
  </r>
  <r>
    <x v="5"/>
    <s v="Ciencias Sociales"/>
    <n v="3"/>
    <n v="1063"/>
    <m/>
    <m/>
    <n v="1"/>
    <n v="4"/>
    <m/>
    <n v="2"/>
    <n v="1"/>
    <m/>
    <n v="4"/>
    <n v="29"/>
    <m/>
    <m/>
    <m/>
    <m/>
    <n v="2"/>
    <n v="4"/>
    <n v="4"/>
    <n v="4"/>
    <m/>
    <n v="2"/>
    <m/>
    <m/>
    <m/>
    <m/>
    <m/>
    <m/>
    <m/>
    <m/>
    <m/>
    <m/>
    <m/>
    <m/>
    <m/>
    <x v="2"/>
    <m/>
    <m/>
    <m/>
    <m/>
    <m/>
    <m/>
    <m/>
    <m/>
    <m/>
    <m/>
    <x v="3"/>
    <x v="3"/>
    <x v="1"/>
    <x v="0"/>
    <n v="5"/>
    <x v="3"/>
    <m/>
    <s v="NO"/>
    <s v="NO"/>
    <x v="1"/>
    <m/>
    <x v="2"/>
    <x v="1"/>
    <m/>
    <n v="4"/>
    <n v="3"/>
    <m/>
    <m/>
    <d v="2018-02-09T15:20:39"/>
    <s v="10.150.1.152"/>
  </r>
  <r>
    <x v="14"/>
    <s v="Humanidades"/>
    <n v="1"/>
    <n v="1064"/>
    <m/>
    <m/>
    <n v="1"/>
    <n v="16"/>
    <m/>
    <n v="4"/>
    <n v="4"/>
    <m/>
    <n v="16"/>
    <n v="29"/>
    <n v="4"/>
    <s v="Biblioteca Antonio Mingote y biblioteca Luis Rosales "/>
    <m/>
    <m/>
    <n v="4"/>
    <n v="4"/>
    <n v="4"/>
    <n v="4"/>
    <m/>
    <n v="2"/>
    <m/>
    <m/>
    <m/>
    <m/>
    <m/>
    <n v="5"/>
    <n v="1"/>
    <n v="4"/>
    <n v="3"/>
    <n v="4"/>
    <n v="4"/>
    <n v="1"/>
    <n v="1"/>
    <x v="5"/>
    <n v="5"/>
    <n v="4"/>
    <n v="4"/>
    <n v="5"/>
    <n v="5"/>
    <n v="2"/>
    <n v="5"/>
    <s v="SI"/>
    <n v="3"/>
    <m/>
    <x v="3"/>
    <x v="4"/>
    <x v="2"/>
    <x v="1"/>
    <n v="5"/>
    <x v="3"/>
    <m/>
    <s v="NO"/>
    <s v="NO"/>
    <x v="1"/>
    <m/>
    <x v="1"/>
    <x v="2"/>
    <m/>
    <n v="4"/>
    <m/>
    <m/>
    <s v="Eliminación del máximo de renovaciones de un ejemplar (3 veces) "/>
    <d v="2018-02-09T15:20:50"/>
    <s v="10.150.1.151"/>
  </r>
  <r>
    <x v="11"/>
    <s v="Humanidades"/>
    <n v="1"/>
    <n v="1065"/>
    <m/>
    <m/>
    <n v="1"/>
    <n v="15"/>
    <m/>
    <n v="4"/>
    <n v="5"/>
    <m/>
    <n v="15"/>
    <n v="4"/>
    <m/>
    <m/>
    <m/>
    <m/>
    <n v="4"/>
    <n v="4"/>
    <n v="4"/>
    <n v="4"/>
    <n v="1"/>
    <m/>
    <m/>
    <m/>
    <m/>
    <m/>
    <m/>
    <n v="5"/>
    <n v="2"/>
    <n v="1"/>
    <n v="2"/>
    <n v="4"/>
    <n v="2"/>
    <n v="5"/>
    <n v="3"/>
    <x v="5"/>
    <n v="4"/>
    <n v="5"/>
    <n v="3"/>
    <n v="4"/>
    <n v="5"/>
    <n v="3"/>
    <n v="5"/>
    <s v="SI"/>
    <n v="5"/>
    <m/>
    <x v="1"/>
    <x v="3"/>
    <x v="1"/>
    <x v="1"/>
    <n v="5"/>
    <x v="3"/>
    <m/>
    <s v="SI"/>
    <s v="NO"/>
    <x v="1"/>
    <m/>
    <x v="1"/>
    <x v="1"/>
    <m/>
    <n v="5"/>
    <m/>
    <m/>
    <m/>
    <d v="2018-02-09T15:20:54"/>
    <s v="10.150.1.151"/>
  </r>
  <r>
    <x v="5"/>
    <s v="Ciencias Sociales"/>
    <n v="3"/>
    <n v="1066"/>
    <m/>
    <m/>
    <n v="1"/>
    <n v="4"/>
    <m/>
    <n v="4"/>
    <n v="1"/>
    <m/>
    <n v="4"/>
    <n v="29"/>
    <m/>
    <m/>
    <m/>
    <m/>
    <m/>
    <n v="4"/>
    <n v="5"/>
    <n v="4"/>
    <m/>
    <n v="2"/>
    <m/>
    <m/>
    <m/>
    <m/>
    <m/>
    <n v="4"/>
    <n v="1"/>
    <n v="1"/>
    <n v="3"/>
    <n v="5"/>
    <n v="4"/>
    <n v="4"/>
    <n v="1"/>
    <x v="1"/>
    <n v="3"/>
    <n v="4"/>
    <n v="2"/>
    <n v="2"/>
    <n v="1"/>
    <n v="2"/>
    <n v="1"/>
    <s v="NO"/>
    <n v="3"/>
    <m/>
    <x v="3"/>
    <x v="1"/>
    <x v="1"/>
    <x v="0"/>
    <n v="4"/>
    <x v="3"/>
    <m/>
    <s v="NO"/>
    <s v="NO"/>
    <x v="1"/>
    <m/>
    <x v="1"/>
    <x v="4"/>
    <m/>
    <n v="4"/>
    <n v="4"/>
    <m/>
    <s v="No he asistido porque no conocía esa información "/>
    <d v="2018-02-09T15:20:58"/>
    <s v="10.150.1.151"/>
  </r>
  <r>
    <x v="7"/>
    <s v="Humanidades"/>
    <n v="1"/>
    <n v="1067"/>
    <m/>
    <m/>
    <n v="1"/>
    <n v="14"/>
    <m/>
    <n v="4"/>
    <n v="3"/>
    <m/>
    <n v="14"/>
    <n v="29"/>
    <m/>
    <s v="Ana María Matute&lt;br&gt;Manuel Alvar"/>
    <m/>
    <m/>
    <n v="4"/>
    <n v="5"/>
    <n v="4"/>
    <n v="3"/>
    <m/>
    <n v="2"/>
    <m/>
    <m/>
    <m/>
    <m/>
    <m/>
    <n v="4"/>
    <n v="2"/>
    <n v="1"/>
    <n v="4"/>
    <n v="4"/>
    <n v="3"/>
    <n v="5"/>
    <n v="2"/>
    <x v="3"/>
    <n v="5"/>
    <n v="3"/>
    <n v="4"/>
    <n v="5"/>
    <n v="5"/>
    <n v="3"/>
    <n v="3"/>
    <s v="NO"/>
    <n v="4"/>
    <m/>
    <x v="1"/>
    <x v="0"/>
    <x v="3"/>
    <x v="1"/>
    <n v="5"/>
    <x v="3"/>
    <m/>
    <s v="NO"/>
    <s v="NO"/>
    <x v="1"/>
    <m/>
    <x v="2"/>
    <x v="1"/>
    <m/>
    <n v="5"/>
    <n v="5"/>
    <m/>
    <m/>
    <d v="2018-02-09T15:21:15"/>
    <s v="10.150.1.151"/>
  </r>
  <r>
    <x v="3"/>
    <s v="Ciencias Sociales"/>
    <n v="3"/>
    <n v="1068"/>
    <m/>
    <m/>
    <n v="1"/>
    <n v="11"/>
    <m/>
    <n v="1"/>
    <n v="1"/>
    <m/>
    <m/>
    <m/>
    <m/>
    <m/>
    <m/>
    <m/>
    <m/>
    <m/>
    <m/>
    <m/>
    <m/>
    <m/>
    <m/>
    <m/>
    <m/>
    <m/>
    <m/>
    <m/>
    <m/>
    <m/>
    <m/>
    <m/>
    <m/>
    <m/>
    <m/>
    <x v="2"/>
    <m/>
    <m/>
    <m/>
    <m/>
    <m/>
    <m/>
    <m/>
    <m/>
    <m/>
    <m/>
    <x v="4"/>
    <x v="5"/>
    <x v="4"/>
    <x v="3"/>
    <m/>
    <x v="4"/>
    <m/>
    <m/>
    <m/>
    <x v="1"/>
    <m/>
    <x v="3"/>
    <x v="3"/>
    <m/>
    <m/>
    <m/>
    <m/>
    <s v="Yo hace años inicie mis estudios en Licenciatura en Derecho y teníamos una biblioteca eficiente y cómoda en nuestra facultad, cuando reinicié mis estudios en Grado, para mi sorpresa, ya no había biblioteca en nuestra facultad y había una tal Zambrano, he ido una vez, había un popurrí entre estudiantes, retirados y pensionistas y personas totalmente ajenas a la Universidad, incluso personas haciéndose las mudas pidiendo fuera del recinto, además del &quot;cómodo&quot; trayecto desde la facultad de Derecho hasta allí y la cantidad de material online que existe sin necesidad de préstamos ni trámites pues desde el año 2013 que me he reincorporado a la facultad sólo he ido una vez. No puedo decir que estoy satisfecho o no, porque no uso ni me interesa usarlo, hasta que realmente lo necesite. Si he usado las improvisadas salas de estudio que se han instalado en la facultad."/>
    <d v="2018-02-09T15:21:45"/>
    <s v="10.150.1.152"/>
  </r>
  <r>
    <x v="3"/>
    <s v="Ciencias Sociales"/>
    <n v="3"/>
    <n v="1069"/>
    <m/>
    <m/>
    <n v="1"/>
    <n v="11"/>
    <m/>
    <n v="4"/>
    <n v="4"/>
    <m/>
    <n v="29"/>
    <n v="7"/>
    <n v="19"/>
    <m/>
    <m/>
    <m/>
    <n v="4"/>
    <n v="3"/>
    <n v="4"/>
    <n v="2"/>
    <m/>
    <m/>
    <n v="3"/>
    <n v="4"/>
    <s v="2 o 3"/>
    <m/>
    <m/>
    <n v="3"/>
    <n v="2"/>
    <n v="3"/>
    <n v="5"/>
    <n v="3"/>
    <n v="4"/>
    <n v="5"/>
    <n v="4"/>
    <x v="1"/>
    <n v="4"/>
    <n v="3"/>
    <n v="3"/>
    <n v="5"/>
    <n v="3"/>
    <n v="4"/>
    <n v="2"/>
    <s v="NO"/>
    <n v="3"/>
    <m/>
    <x v="3"/>
    <x v="1"/>
    <x v="2"/>
    <x v="2"/>
    <n v="2"/>
    <x v="2"/>
    <m/>
    <s v="NO"/>
    <s v="NO"/>
    <x v="1"/>
    <m/>
    <x v="2"/>
    <x v="1"/>
    <m/>
    <n v="4"/>
    <n v="4"/>
    <m/>
    <s v="Creo que hay ocasiones en las que se tiene un prestamo de libro, ya no se puede reservar más tiempo debido aa que ya has pasado el tope de reservas, pero lo veo limitado, ya que 3 veces, si no hay nadie que lo haya solicitado ya, es inecesario.&lt;br&gt;"/>
    <d v="2018-02-09T15:22:03"/>
    <s v="10.150.1.151"/>
  </r>
  <r>
    <x v="10"/>
    <s v="Ciencias de la Salud"/>
    <n v="4"/>
    <n v="1070"/>
    <m/>
    <m/>
    <n v="1"/>
    <n v="21"/>
    <m/>
    <n v="4"/>
    <n v="2"/>
    <m/>
    <n v="29"/>
    <n v="21"/>
    <m/>
    <s v="Biblioteca Pública Municipal de Aluche"/>
    <m/>
    <m/>
    <n v="4"/>
    <n v="3"/>
    <n v="3"/>
    <n v="4"/>
    <n v="1"/>
    <n v="2"/>
    <m/>
    <m/>
    <m/>
    <m/>
    <m/>
    <n v="3"/>
    <n v="1"/>
    <n v="1"/>
    <n v="2"/>
    <n v="5"/>
    <n v="3"/>
    <n v="5"/>
    <n v="1"/>
    <x v="5"/>
    <n v="4"/>
    <n v="5"/>
    <n v="5"/>
    <n v="5"/>
    <n v="4"/>
    <n v="3"/>
    <n v="4"/>
    <s v="NO"/>
    <n v="4"/>
    <m/>
    <x v="3"/>
    <x v="2"/>
    <x v="0"/>
    <x v="1"/>
    <n v="5"/>
    <x v="3"/>
    <m/>
    <s v="SI"/>
    <s v="NO"/>
    <x v="1"/>
    <m/>
    <x v="1"/>
    <x v="1"/>
    <m/>
    <n v="4"/>
    <n v="4"/>
    <m/>
    <m/>
    <d v="2018-02-09T15:22:17"/>
    <s v="10.150.1.152"/>
  </r>
  <r>
    <x v="7"/>
    <s v="Humanidades"/>
    <n v="1"/>
    <n v="1071"/>
    <m/>
    <m/>
    <n v="1"/>
    <n v="14"/>
    <m/>
    <n v="4"/>
    <n v="4"/>
    <m/>
    <n v="14"/>
    <n v="12"/>
    <n v="16"/>
    <m/>
    <m/>
    <m/>
    <n v="5"/>
    <n v="5"/>
    <n v="4"/>
    <n v="4"/>
    <m/>
    <m/>
    <n v="3"/>
    <m/>
    <m/>
    <m/>
    <m/>
    <n v="5"/>
    <n v="3"/>
    <n v="3"/>
    <n v="4"/>
    <n v="5"/>
    <n v="5"/>
    <n v="5"/>
    <n v="3"/>
    <x v="0"/>
    <n v="5"/>
    <n v="5"/>
    <n v="4"/>
    <n v="5"/>
    <n v="5"/>
    <n v="4"/>
    <n v="5"/>
    <s v="NO"/>
    <n v="5"/>
    <m/>
    <x v="1"/>
    <x v="3"/>
    <x v="3"/>
    <x v="1"/>
    <n v="5"/>
    <x v="3"/>
    <m/>
    <s v="NO"/>
    <s v="NO"/>
    <x v="1"/>
    <m/>
    <x v="2"/>
    <x v="1"/>
    <m/>
    <n v="5"/>
    <n v="3"/>
    <m/>
    <s v="Soy estudiante de Lenguas Modernas y me gustaría que la biblioteca de filología ofreciera prácticas para conocer mejor su funcionamiento."/>
    <d v="2018-02-09T15:22:35"/>
    <s v="10.150.1.152"/>
  </r>
  <r>
    <x v="3"/>
    <s v="Ciencias Sociales"/>
    <n v="3"/>
    <n v="1072"/>
    <m/>
    <m/>
    <n v="1"/>
    <n v="11"/>
    <m/>
    <n v="3"/>
    <n v="3"/>
    <m/>
    <n v="4"/>
    <n v="11"/>
    <n v="9"/>
    <m/>
    <m/>
    <m/>
    <n v="3"/>
    <n v="3"/>
    <n v="3"/>
    <n v="3"/>
    <n v="1"/>
    <m/>
    <m/>
    <m/>
    <m/>
    <m/>
    <m/>
    <n v="3"/>
    <n v="3"/>
    <n v="3"/>
    <n v="3"/>
    <n v="2"/>
    <n v="3"/>
    <n v="3"/>
    <n v="3"/>
    <x v="1"/>
    <n v="3"/>
    <n v="3"/>
    <n v="3"/>
    <n v="3"/>
    <n v="3"/>
    <n v="3"/>
    <n v="3"/>
    <s v="NO"/>
    <n v="3"/>
    <m/>
    <x v="0"/>
    <x v="2"/>
    <x v="1"/>
    <x v="2"/>
    <n v="3"/>
    <x v="2"/>
    <m/>
    <s v="NO"/>
    <s v="NO"/>
    <x v="1"/>
    <m/>
    <x v="0"/>
    <x v="0"/>
    <m/>
    <n v="3"/>
    <n v="3"/>
    <m/>
    <m/>
    <d v="2018-02-09T15:22:56"/>
    <s v="10.150.1.152"/>
  </r>
  <r>
    <x v="4"/>
    <s v="Humanidades"/>
    <n v="1"/>
    <n v="1073"/>
    <m/>
    <m/>
    <n v="1"/>
    <n v="12"/>
    <m/>
    <n v="4"/>
    <n v="4"/>
    <m/>
    <n v="12"/>
    <n v="29"/>
    <m/>
    <m/>
    <m/>
    <m/>
    <n v="5"/>
    <n v="5"/>
    <n v="5"/>
    <n v="4"/>
    <m/>
    <n v="2"/>
    <m/>
    <m/>
    <m/>
    <m/>
    <m/>
    <n v="4"/>
    <n v="4"/>
    <n v="1"/>
    <n v="1"/>
    <n v="3"/>
    <n v="5"/>
    <n v="2"/>
    <n v="2"/>
    <x v="4"/>
    <n v="4"/>
    <n v="5"/>
    <n v="5"/>
    <n v="5"/>
    <n v="5"/>
    <n v="5"/>
    <n v="4"/>
    <s v="SI"/>
    <n v="4"/>
    <m/>
    <x v="1"/>
    <x v="3"/>
    <x v="0"/>
    <x v="1"/>
    <n v="5"/>
    <x v="3"/>
    <m/>
    <s v="SI"/>
    <s v="NO"/>
    <x v="1"/>
    <m/>
    <x v="2"/>
    <x v="1"/>
    <m/>
    <n v="5"/>
    <n v="3"/>
    <m/>
    <m/>
    <d v="2018-02-09T15:23:13"/>
    <s v="10.150.1.151"/>
  </r>
  <r>
    <x v="14"/>
    <s v="Humanidades"/>
    <n v="1"/>
    <n v="1074"/>
    <m/>
    <m/>
    <n v="1"/>
    <n v="16"/>
    <m/>
    <n v="3"/>
    <n v="2"/>
    <m/>
    <n v="16"/>
    <n v="29"/>
    <m/>
    <s v="Ateneo de Madrid "/>
    <m/>
    <m/>
    <n v="5"/>
    <n v="5"/>
    <n v="4"/>
    <n v="2"/>
    <m/>
    <n v="2"/>
    <n v="3"/>
    <m/>
    <m/>
    <m/>
    <m/>
    <n v="5"/>
    <n v="2"/>
    <n v="1"/>
    <n v="2"/>
    <n v="5"/>
    <n v="5"/>
    <n v="5"/>
    <n v="1"/>
    <x v="5"/>
    <n v="4"/>
    <n v="2"/>
    <n v="5"/>
    <n v="5"/>
    <n v="2"/>
    <n v="3"/>
    <n v="2"/>
    <s v="NO"/>
    <n v="2"/>
    <m/>
    <x v="0"/>
    <x v="2"/>
    <x v="0"/>
    <x v="1"/>
    <n v="5"/>
    <x v="3"/>
    <m/>
    <s v="NO"/>
    <s v="NO"/>
    <x v="4"/>
    <m/>
    <x v="1"/>
    <x v="2"/>
    <m/>
    <n v="5"/>
    <n v="4"/>
    <m/>
    <m/>
    <d v="2018-02-09T15:23:43"/>
    <s v="10.150.1.152"/>
  </r>
  <r>
    <x v="6"/>
    <s v="Ciencias Sociales"/>
    <n v="3"/>
    <n v="1075"/>
    <m/>
    <m/>
    <n v="1"/>
    <n v="9"/>
    <m/>
    <n v="4"/>
    <n v="4"/>
    <m/>
    <n v="9"/>
    <n v="26"/>
    <n v="20"/>
    <s v="Biblioteca José Hierro (Usera)"/>
    <m/>
    <m/>
    <n v="4"/>
    <n v="4"/>
    <n v="3"/>
    <m/>
    <n v="1"/>
    <m/>
    <m/>
    <m/>
    <m/>
    <m/>
    <m/>
    <n v="5"/>
    <n v="3"/>
    <n v="1"/>
    <n v="4"/>
    <n v="5"/>
    <n v="5"/>
    <n v="4"/>
    <n v="3"/>
    <x v="4"/>
    <n v="4"/>
    <n v="5"/>
    <n v="3"/>
    <n v="5"/>
    <n v="5"/>
    <m/>
    <n v="3"/>
    <s v="NO"/>
    <n v="4"/>
    <m/>
    <x v="1"/>
    <x v="2"/>
    <x v="5"/>
    <x v="1"/>
    <n v="5"/>
    <x v="0"/>
    <m/>
    <s v="NO"/>
    <s v="NO"/>
    <x v="1"/>
    <m/>
    <x v="1"/>
    <x v="1"/>
    <m/>
    <n v="4"/>
    <m/>
    <m/>
    <s v="Aumentar la penalidad ante el retraso en la devolución de libros para evitar que esto ocurra. En ocasiones no he podido coger libros  aún habiendo reservado con tiempo."/>
    <d v="2018-02-09T15:24:11"/>
    <s v="10.150.1.151"/>
  </r>
  <r>
    <x v="25"/>
    <s v="Ciencias Experimentales"/>
    <n v="2"/>
    <n v="1076"/>
    <m/>
    <m/>
    <n v="1"/>
    <n v="8"/>
    <m/>
    <n v="4"/>
    <n v="3"/>
    <m/>
    <n v="8"/>
    <m/>
    <m/>
    <m/>
    <m/>
    <m/>
    <n v="4"/>
    <n v="3"/>
    <n v="2"/>
    <n v="3"/>
    <n v="1"/>
    <m/>
    <m/>
    <m/>
    <m/>
    <m/>
    <m/>
    <n v="4"/>
    <n v="1"/>
    <n v="1"/>
    <n v="2"/>
    <n v="3"/>
    <n v="4"/>
    <n v="4"/>
    <n v="1"/>
    <x v="1"/>
    <n v="4"/>
    <n v="3"/>
    <n v="3"/>
    <n v="4"/>
    <n v="3"/>
    <n v="3"/>
    <n v="3"/>
    <s v="NO"/>
    <n v="3"/>
    <m/>
    <x v="1"/>
    <x v="2"/>
    <x v="0"/>
    <x v="1"/>
    <n v="5"/>
    <x v="0"/>
    <m/>
    <s v="NO"/>
    <s v="NO"/>
    <x v="1"/>
    <m/>
    <x v="1"/>
    <x v="1"/>
    <m/>
    <n v="4"/>
    <n v="4"/>
    <m/>
    <s v="No he asistido a ningún curso porque no sabía de su existencia "/>
    <d v="2018-02-09T15:25:24"/>
    <s v="10.150.1.152"/>
  </r>
  <r>
    <x v="3"/>
    <s v="Ciencias Sociales"/>
    <n v="3"/>
    <n v="1077"/>
    <m/>
    <m/>
    <n v="1"/>
    <n v="11"/>
    <m/>
    <n v="4"/>
    <n v="3"/>
    <m/>
    <n v="29"/>
    <m/>
    <m/>
    <m/>
    <m/>
    <m/>
    <n v="5"/>
    <n v="5"/>
    <n v="4"/>
    <n v="3"/>
    <m/>
    <m/>
    <n v="3"/>
    <m/>
    <m/>
    <m/>
    <m/>
    <n v="2"/>
    <n v="3"/>
    <n v="4"/>
    <n v="5"/>
    <n v="4"/>
    <n v="4"/>
    <n v="4"/>
    <n v="2"/>
    <x v="4"/>
    <n v="4"/>
    <n v="3"/>
    <n v="4"/>
    <n v="4"/>
    <n v="2"/>
    <n v="2"/>
    <n v="2"/>
    <s v="NO"/>
    <n v="4"/>
    <m/>
    <x v="0"/>
    <x v="0"/>
    <x v="1"/>
    <x v="0"/>
    <n v="4"/>
    <x v="0"/>
    <m/>
    <s v="NO"/>
    <s v="NO"/>
    <x v="1"/>
    <m/>
    <x v="0"/>
    <x v="0"/>
    <m/>
    <n v="4"/>
    <n v="4"/>
    <m/>
    <m/>
    <d v="2018-02-09T15:25:24"/>
    <s v="10.150.1.152"/>
  </r>
  <r>
    <x v="7"/>
    <s v="Humanidades"/>
    <n v="1"/>
    <n v="1078"/>
    <m/>
    <m/>
    <n v="3"/>
    <n v="14"/>
    <m/>
    <n v="3"/>
    <n v="3"/>
    <m/>
    <n v="29"/>
    <n v="3"/>
    <n v="4"/>
    <m/>
    <m/>
    <m/>
    <n v="4"/>
    <n v="4"/>
    <n v="4"/>
    <n v="3"/>
    <m/>
    <m/>
    <n v="3"/>
    <m/>
    <m/>
    <m/>
    <m/>
    <n v="2"/>
    <n v="3"/>
    <n v="3"/>
    <n v="4"/>
    <n v="1"/>
    <n v="5"/>
    <n v="1"/>
    <n v="3"/>
    <x v="1"/>
    <n v="3"/>
    <n v="4"/>
    <n v="4"/>
    <n v="4"/>
    <n v="4"/>
    <n v="3"/>
    <n v="3"/>
    <s v="NO"/>
    <n v="4"/>
    <m/>
    <x v="1"/>
    <x v="3"/>
    <x v="0"/>
    <x v="1"/>
    <n v="5"/>
    <x v="3"/>
    <m/>
    <s v="SI"/>
    <s v="NO"/>
    <x v="1"/>
    <m/>
    <x v="1"/>
    <x v="2"/>
    <m/>
    <n v="4"/>
    <n v="4"/>
    <m/>
    <m/>
    <d v="2018-02-09T15:25:54"/>
    <s v="10.150.1.151"/>
  </r>
  <r>
    <x v="13"/>
    <s v="Ciencias Sociales"/>
    <n v="3"/>
    <n v="1079"/>
    <m/>
    <m/>
    <n v="1"/>
    <n v="26"/>
    <m/>
    <n v="3"/>
    <n v="2"/>
    <m/>
    <n v="26"/>
    <m/>
    <n v="9"/>
    <m/>
    <m/>
    <m/>
    <n v="2"/>
    <n v="4"/>
    <n v="5"/>
    <n v="4"/>
    <n v="1"/>
    <m/>
    <m/>
    <m/>
    <m/>
    <m/>
    <m/>
    <n v="3"/>
    <n v="2"/>
    <n v="2"/>
    <n v="2"/>
    <n v="5"/>
    <n v="5"/>
    <n v="5"/>
    <n v="3"/>
    <x v="5"/>
    <n v="3"/>
    <n v="4"/>
    <n v="4"/>
    <n v="5"/>
    <n v="4"/>
    <n v="3"/>
    <n v="4"/>
    <s v="NO"/>
    <n v="4"/>
    <m/>
    <x v="1"/>
    <x v="3"/>
    <x v="0"/>
    <x v="1"/>
    <n v="5"/>
    <x v="3"/>
    <m/>
    <s v="NO"/>
    <s v="NO"/>
    <x v="1"/>
    <m/>
    <x v="2"/>
    <x v="1"/>
    <m/>
    <n v="5"/>
    <m/>
    <m/>
    <m/>
    <d v="2018-02-09T15:26:16"/>
    <s v="10.150.1.151"/>
  </r>
  <r>
    <x v="1"/>
    <s v="Ciencias de la Salud"/>
    <n v="4"/>
    <n v="1080"/>
    <m/>
    <m/>
    <n v="3"/>
    <n v="18"/>
    <m/>
    <n v="3"/>
    <n v="3"/>
    <m/>
    <n v="18"/>
    <n v="29"/>
    <n v="2"/>
    <m/>
    <m/>
    <m/>
    <n v="5"/>
    <n v="4"/>
    <n v="4"/>
    <n v="4"/>
    <m/>
    <n v="2"/>
    <m/>
    <m/>
    <m/>
    <m/>
    <m/>
    <n v="4"/>
    <n v="2"/>
    <n v="4"/>
    <n v="1"/>
    <n v="5"/>
    <n v="2"/>
    <n v="5"/>
    <n v="1"/>
    <x v="1"/>
    <n v="4"/>
    <n v="4"/>
    <n v="4"/>
    <n v="4"/>
    <n v="4"/>
    <n v="4"/>
    <n v="4"/>
    <s v="SI"/>
    <n v="4"/>
    <m/>
    <x v="3"/>
    <x v="0"/>
    <x v="0"/>
    <x v="0"/>
    <n v="4"/>
    <x v="0"/>
    <m/>
    <s v="NO"/>
    <s v="NO"/>
    <x v="1"/>
    <m/>
    <x v="1"/>
    <x v="1"/>
    <m/>
    <n v="4"/>
    <n v="4"/>
    <m/>
    <m/>
    <d v="2018-02-09T15:26:49"/>
    <s v="10.150.1.152"/>
  </r>
  <r>
    <x v="20"/>
    <s v="Ciencias de la Salud"/>
    <n v="4"/>
    <n v="1081"/>
    <m/>
    <m/>
    <n v="1"/>
    <n v="20"/>
    <m/>
    <n v="4"/>
    <n v="3"/>
    <m/>
    <n v="20"/>
    <n v="14"/>
    <n v="29"/>
    <m/>
    <m/>
    <m/>
    <n v="4"/>
    <n v="4"/>
    <n v="2"/>
    <n v="3"/>
    <m/>
    <m/>
    <n v="3"/>
    <m/>
    <m/>
    <m/>
    <m/>
    <n v="4"/>
    <n v="2"/>
    <n v="4"/>
    <n v="4"/>
    <n v="4"/>
    <n v="4"/>
    <n v="4"/>
    <n v="3"/>
    <x v="1"/>
    <n v="3"/>
    <n v="5"/>
    <n v="4"/>
    <m/>
    <n v="4"/>
    <m/>
    <n v="5"/>
    <s v="NO"/>
    <m/>
    <m/>
    <x v="4"/>
    <x v="5"/>
    <x v="4"/>
    <x v="3"/>
    <m/>
    <x v="4"/>
    <m/>
    <s v="SI"/>
    <s v="NO"/>
    <x v="1"/>
    <m/>
    <x v="3"/>
    <x v="3"/>
    <m/>
    <n v="4"/>
    <m/>
    <m/>
    <m/>
    <d v="2018-02-09T15:26:57"/>
    <s v="10.150.1.151"/>
  </r>
  <r>
    <x v="3"/>
    <s v="Ciencias Sociales"/>
    <n v="3"/>
    <n v="1082"/>
    <m/>
    <m/>
    <n v="1"/>
    <n v="11"/>
    <m/>
    <n v="2"/>
    <n v="1"/>
    <m/>
    <m/>
    <m/>
    <m/>
    <m/>
    <m/>
    <m/>
    <n v="4"/>
    <n v="3"/>
    <n v="5"/>
    <n v="3"/>
    <m/>
    <n v="2"/>
    <m/>
    <n v="4"/>
    <m/>
    <m/>
    <m/>
    <n v="3"/>
    <n v="3"/>
    <n v="1"/>
    <n v="3"/>
    <n v="4"/>
    <n v="5"/>
    <n v="2"/>
    <n v="2"/>
    <x v="1"/>
    <n v="3"/>
    <n v="3"/>
    <n v="3"/>
    <n v="5"/>
    <n v="3"/>
    <n v="5"/>
    <n v="3"/>
    <s v="NO"/>
    <n v="4"/>
    <m/>
    <x v="1"/>
    <x v="3"/>
    <x v="3"/>
    <x v="1"/>
    <n v="5"/>
    <x v="3"/>
    <m/>
    <s v="SI"/>
    <s v="NO"/>
    <x v="1"/>
    <m/>
    <x v="2"/>
    <x v="1"/>
    <m/>
    <n v="5"/>
    <n v="5"/>
    <m/>
    <m/>
    <d v="2018-02-09T15:28:19"/>
    <s v="10.150.1.151"/>
  </r>
  <r>
    <x v="6"/>
    <s v="Ciencias Sociales"/>
    <n v="3"/>
    <n v="1083"/>
    <m/>
    <m/>
    <n v="1"/>
    <n v="9"/>
    <m/>
    <n v="4"/>
    <n v="3"/>
    <m/>
    <n v="9"/>
    <m/>
    <m/>
    <m/>
    <m/>
    <m/>
    <n v="3"/>
    <n v="2"/>
    <n v="1"/>
    <n v="1"/>
    <n v="1"/>
    <m/>
    <m/>
    <m/>
    <m/>
    <m/>
    <m/>
    <n v="4"/>
    <n v="1"/>
    <n v="2"/>
    <n v="5"/>
    <n v="4"/>
    <n v="4"/>
    <n v="4"/>
    <n v="1"/>
    <x v="4"/>
    <n v="3"/>
    <n v="4"/>
    <n v="4"/>
    <m/>
    <n v="4"/>
    <n v="2"/>
    <n v="2"/>
    <s v="NO"/>
    <n v="4"/>
    <m/>
    <x v="3"/>
    <x v="0"/>
    <x v="0"/>
    <x v="0"/>
    <n v="4"/>
    <x v="0"/>
    <m/>
    <s v="NO"/>
    <s v="NO"/>
    <x v="1"/>
    <m/>
    <x v="2"/>
    <x v="1"/>
    <m/>
    <n v="3"/>
    <n v="3"/>
    <m/>
    <s v="En la biblioteca de políticas y sociología hace mucho frió, se hace imposible estudiar ahí a no ser que lleves una manta sobre las piernas y un abrigo puesto. Eso o ir equipado como para una travesía en el monte, calefacción ya por favor y en el resto de la facultad también hace muchos frío. Menuda vergüenza"/>
    <d v="2018-02-09T15:30:30"/>
    <s v="10.150.1.152"/>
  </r>
  <r>
    <x v="20"/>
    <s v="Ciencias de la Salud"/>
    <n v="4"/>
    <n v="1084"/>
    <m/>
    <m/>
    <n v="1"/>
    <n v="20"/>
    <m/>
    <n v="4"/>
    <n v="4"/>
    <m/>
    <n v="20"/>
    <n v="29"/>
    <n v="4"/>
    <s v="F. Ciencias de la Documentación"/>
    <m/>
    <m/>
    <n v="4"/>
    <n v="4"/>
    <n v="4"/>
    <n v="4"/>
    <m/>
    <n v="2"/>
    <m/>
    <n v="4"/>
    <n v="0.125"/>
    <m/>
    <m/>
    <n v="2"/>
    <n v="3"/>
    <n v="3"/>
    <n v="2"/>
    <n v="4"/>
    <n v="4"/>
    <n v="4"/>
    <n v="3"/>
    <x v="4"/>
    <n v="4"/>
    <n v="4"/>
    <n v="4"/>
    <n v="5"/>
    <n v="5"/>
    <n v="2"/>
    <n v="2"/>
    <s v="NO"/>
    <n v="4"/>
    <m/>
    <x v="3"/>
    <x v="2"/>
    <x v="1"/>
    <x v="0"/>
    <n v="4"/>
    <x v="3"/>
    <m/>
    <s v="SI"/>
    <s v="NO"/>
    <x v="1"/>
    <m/>
    <x v="1"/>
    <x v="0"/>
    <m/>
    <n v="4"/>
    <n v="4"/>
    <m/>
    <m/>
    <d v="2018-02-09T15:32:31"/>
    <s v="10.150.1.151"/>
  </r>
  <r>
    <x v="16"/>
    <s v="N/C"/>
    <e v="#N/A"/>
    <n v="1085"/>
    <m/>
    <m/>
    <n v="1"/>
    <m/>
    <m/>
    <n v="3"/>
    <n v="3"/>
    <m/>
    <n v="15"/>
    <n v="14"/>
    <n v="17"/>
    <m/>
    <m/>
    <m/>
    <n v="5"/>
    <n v="5"/>
    <n v="5"/>
    <n v="4"/>
    <m/>
    <m/>
    <m/>
    <m/>
    <m/>
    <m/>
    <m/>
    <m/>
    <n v="5"/>
    <n v="5"/>
    <n v="5"/>
    <n v="3"/>
    <n v="3"/>
    <n v="3"/>
    <n v="3"/>
    <x v="2"/>
    <n v="5"/>
    <n v="5"/>
    <n v="5"/>
    <n v="5"/>
    <n v="5"/>
    <n v="5"/>
    <n v="5"/>
    <s v="NO"/>
    <n v="5"/>
    <m/>
    <x v="1"/>
    <x v="3"/>
    <x v="3"/>
    <x v="1"/>
    <n v="5"/>
    <x v="3"/>
    <m/>
    <s v="NO"/>
    <m/>
    <x v="1"/>
    <m/>
    <x v="2"/>
    <x v="1"/>
    <m/>
    <n v="5"/>
    <n v="5"/>
    <m/>
    <s v="Estoy muy contento, es la mejor biblioteca de España. Gracias a todo el trabajo de las personas. Un saludo.&lt;br&gt;&lt;br&gt;Orgulloso de tener una biblioteca tan extensa y grande. :)"/>
    <d v="2018-02-09T15:34:48"/>
    <s v="10.150.1.151"/>
  </r>
  <r>
    <x v="5"/>
    <s v="Ciencias Sociales"/>
    <n v="3"/>
    <n v="1086"/>
    <m/>
    <m/>
    <n v="1"/>
    <n v="4"/>
    <m/>
    <n v="4"/>
    <n v="4"/>
    <m/>
    <n v="4"/>
    <m/>
    <m/>
    <m/>
    <m/>
    <m/>
    <n v="5"/>
    <n v="5"/>
    <n v="5"/>
    <n v="3"/>
    <n v="1"/>
    <m/>
    <m/>
    <m/>
    <m/>
    <m/>
    <m/>
    <n v="5"/>
    <n v="1"/>
    <n v="1"/>
    <n v="2"/>
    <n v="4"/>
    <n v="2"/>
    <n v="2"/>
    <n v="1"/>
    <x v="1"/>
    <n v="4"/>
    <n v="5"/>
    <n v="2"/>
    <n v="4"/>
    <n v="5"/>
    <n v="3"/>
    <n v="4"/>
    <s v="SI"/>
    <n v="2"/>
    <m/>
    <x v="1"/>
    <x v="2"/>
    <x v="3"/>
    <x v="1"/>
    <n v="2"/>
    <x v="2"/>
    <m/>
    <s v="SI"/>
    <s v="NO"/>
    <x v="1"/>
    <m/>
    <x v="2"/>
    <x v="1"/>
    <m/>
    <n v="4"/>
    <m/>
    <m/>
    <s v="Con respecto al 5.2 simplemente es que no me interesan los cursos de formación "/>
    <d v="2018-02-09T15:36:21"/>
    <s v="10.150.1.152"/>
  </r>
  <r>
    <x v="12"/>
    <s v="Ciencias Experimentales"/>
    <n v="2"/>
    <n v="1087"/>
    <m/>
    <m/>
    <n v="2"/>
    <n v="6"/>
    <m/>
    <n v="2"/>
    <n v="1"/>
    <m/>
    <n v="6"/>
    <n v="10"/>
    <m/>
    <m/>
    <m/>
    <m/>
    <n v="4"/>
    <n v="3"/>
    <n v="4"/>
    <n v="4"/>
    <n v="1"/>
    <m/>
    <m/>
    <m/>
    <m/>
    <m/>
    <m/>
    <n v="1"/>
    <n v="1"/>
    <n v="1"/>
    <n v="1"/>
    <n v="5"/>
    <n v="4"/>
    <n v="3"/>
    <n v="1"/>
    <x v="6"/>
    <n v="2"/>
    <n v="3"/>
    <n v="3"/>
    <n v="4"/>
    <n v="2"/>
    <n v="4"/>
    <n v="3"/>
    <s v="NO"/>
    <n v="1"/>
    <m/>
    <x v="3"/>
    <x v="2"/>
    <x v="1"/>
    <x v="0"/>
    <n v="4"/>
    <x v="5"/>
    <m/>
    <s v="NO"/>
    <s v="NO"/>
    <x v="1"/>
    <m/>
    <x v="1"/>
    <x v="0"/>
    <m/>
    <n v="3"/>
    <n v="3"/>
    <m/>
    <m/>
    <d v="2018-02-09T15:36:35"/>
    <s v="10.150.1.152"/>
  </r>
  <r>
    <x v="25"/>
    <s v="Ciencias Experimentales"/>
    <n v="2"/>
    <n v="1088"/>
    <m/>
    <m/>
    <n v="1"/>
    <n v="8"/>
    <m/>
    <n v="4"/>
    <n v="4"/>
    <m/>
    <n v="8"/>
    <m/>
    <m/>
    <m/>
    <m/>
    <m/>
    <n v="5"/>
    <n v="4"/>
    <n v="4"/>
    <n v="4"/>
    <n v="1"/>
    <m/>
    <m/>
    <m/>
    <m/>
    <m/>
    <m/>
    <n v="4"/>
    <n v="1"/>
    <n v="1"/>
    <n v="1"/>
    <n v="5"/>
    <n v="5"/>
    <n v="5"/>
    <n v="1"/>
    <x v="1"/>
    <n v="4"/>
    <n v="4"/>
    <n v="4"/>
    <n v="5"/>
    <n v="4"/>
    <n v="4"/>
    <n v="5"/>
    <s v="NO"/>
    <n v="3"/>
    <m/>
    <x v="1"/>
    <x v="0"/>
    <x v="0"/>
    <x v="0"/>
    <n v="4"/>
    <x v="0"/>
    <m/>
    <s v="NO"/>
    <s v="NO"/>
    <x v="1"/>
    <m/>
    <x v="2"/>
    <x v="1"/>
    <m/>
    <n v="5"/>
    <n v="3"/>
    <m/>
    <m/>
    <d v="2018-02-09T15:36:42"/>
    <s v="10.150.1.152"/>
  </r>
  <r>
    <x v="5"/>
    <s v="Ciencias Sociales"/>
    <n v="3"/>
    <n v="1089"/>
    <m/>
    <m/>
    <n v="2"/>
    <n v="4"/>
    <m/>
    <n v="5"/>
    <n v="5"/>
    <m/>
    <n v="4"/>
    <m/>
    <m/>
    <m/>
    <m/>
    <m/>
    <n v="3"/>
    <n v="4"/>
    <n v="4"/>
    <n v="3"/>
    <n v="1"/>
    <m/>
    <n v="3"/>
    <m/>
    <m/>
    <m/>
    <m/>
    <n v="4"/>
    <n v="4"/>
    <n v="3"/>
    <n v="2"/>
    <n v="4"/>
    <n v="4"/>
    <n v="2"/>
    <n v="3"/>
    <x v="3"/>
    <n v="4"/>
    <n v="5"/>
    <n v="3"/>
    <n v="4"/>
    <n v="5"/>
    <n v="5"/>
    <n v="5"/>
    <s v="SI"/>
    <n v="3"/>
    <m/>
    <x v="3"/>
    <x v="0"/>
    <x v="1"/>
    <x v="1"/>
    <n v="5"/>
    <x v="2"/>
    <m/>
    <s v="SI"/>
    <s v="SI"/>
    <x v="1"/>
    <m/>
    <x v="1"/>
    <x v="2"/>
    <m/>
    <n v="4"/>
    <n v="3"/>
    <m/>
    <m/>
    <d v="2018-02-09T15:38:28"/>
    <s v="10.150.1.152"/>
  </r>
  <r>
    <x v="23"/>
    <s v="Ciencias Experimentales"/>
    <n v="2"/>
    <n v="1090"/>
    <m/>
    <m/>
    <n v="1"/>
    <n v="10"/>
    <m/>
    <n v="5"/>
    <n v="3"/>
    <m/>
    <n v="10"/>
    <n v="2"/>
    <m/>
    <m/>
    <m/>
    <m/>
    <n v="3"/>
    <n v="5"/>
    <n v="5"/>
    <n v="1"/>
    <n v="1"/>
    <m/>
    <m/>
    <m/>
    <m/>
    <m/>
    <m/>
    <n v="3"/>
    <n v="3"/>
    <n v="5"/>
    <n v="1"/>
    <n v="5"/>
    <n v="5"/>
    <n v="5"/>
    <n v="2"/>
    <x v="4"/>
    <n v="4"/>
    <n v="5"/>
    <n v="5"/>
    <n v="5"/>
    <n v="5"/>
    <n v="3"/>
    <n v="3"/>
    <s v="NO"/>
    <n v="3"/>
    <m/>
    <x v="1"/>
    <x v="1"/>
    <x v="2"/>
    <x v="1"/>
    <n v="4"/>
    <x v="2"/>
    <m/>
    <s v="SI"/>
    <s v="NO"/>
    <x v="1"/>
    <m/>
    <x v="2"/>
    <x v="1"/>
    <m/>
    <n v="4"/>
    <n v="5"/>
    <m/>
    <s v="Desde mi punto de vista, en ciertos periodos del año, la oferta de ordenadores portátiles y de sobremesa de mi facultad es mucho menor que la demanda. &lt;br&gt;Otro de los problemas es el sistema de calefacción/aire acondicionado de la sala del piso superior, que parece que no funciona correctamente, o la temperatura a veces no es idónea."/>
    <d v="2018-02-09T15:41:59"/>
    <s v="10.150.1.151"/>
  </r>
  <r>
    <x v="4"/>
    <s v="Humanidades"/>
    <n v="1"/>
    <n v="1091"/>
    <m/>
    <m/>
    <n v="2"/>
    <n v="12"/>
    <m/>
    <n v="4"/>
    <n v="4"/>
    <m/>
    <n v="16"/>
    <n v="29"/>
    <n v="12"/>
    <m/>
    <m/>
    <m/>
    <n v="4"/>
    <n v="4"/>
    <n v="2"/>
    <n v="2"/>
    <m/>
    <n v="2"/>
    <n v="3"/>
    <n v="4"/>
    <m/>
    <m/>
    <m/>
    <n v="4"/>
    <n v="4"/>
    <n v="3"/>
    <n v="5"/>
    <n v="5"/>
    <n v="5"/>
    <n v="5"/>
    <n v="1"/>
    <x v="4"/>
    <n v="2"/>
    <n v="4"/>
    <n v="4"/>
    <n v="4"/>
    <n v="4"/>
    <n v="4"/>
    <n v="4"/>
    <s v="SI"/>
    <n v="4"/>
    <m/>
    <x v="2"/>
    <x v="1"/>
    <x v="5"/>
    <x v="0"/>
    <n v="4"/>
    <x v="0"/>
    <m/>
    <s v="SI"/>
    <s v="SI"/>
    <x v="4"/>
    <m/>
    <x v="1"/>
    <x v="2"/>
    <m/>
    <n v="4"/>
    <n v="3"/>
    <m/>
    <m/>
    <d v="2018-02-09T15:49:23"/>
    <s v="10.150.1.151"/>
  </r>
  <r>
    <x v="3"/>
    <s v="Ciencias Sociales"/>
    <n v="3"/>
    <n v="1092"/>
    <m/>
    <m/>
    <n v="1"/>
    <n v="11"/>
    <m/>
    <n v="5"/>
    <n v="4"/>
    <m/>
    <n v="29"/>
    <n v="11"/>
    <m/>
    <m/>
    <m/>
    <m/>
    <n v="4"/>
    <n v="4"/>
    <n v="4"/>
    <n v="1"/>
    <m/>
    <m/>
    <n v="3"/>
    <m/>
    <m/>
    <m/>
    <m/>
    <n v="3"/>
    <n v="3"/>
    <n v="3"/>
    <n v="5"/>
    <n v="2"/>
    <n v="3"/>
    <n v="4"/>
    <n v="2"/>
    <x v="3"/>
    <n v="2"/>
    <n v="3"/>
    <n v="3"/>
    <n v="2"/>
    <n v="3"/>
    <n v="3"/>
    <n v="3"/>
    <s v="NO"/>
    <n v="3"/>
    <m/>
    <x v="3"/>
    <x v="1"/>
    <x v="5"/>
    <x v="2"/>
    <n v="4"/>
    <x v="0"/>
    <m/>
    <s v="NO"/>
    <s v="NO"/>
    <x v="1"/>
    <m/>
    <x v="1"/>
    <x v="2"/>
    <m/>
    <n v="4"/>
    <n v="4"/>
    <m/>
    <m/>
    <d v="2018-02-09T15:55:58"/>
    <s v="10.150.1.152"/>
  </r>
  <r>
    <x v="22"/>
    <s v="Humanidades"/>
    <n v="1"/>
    <n v="1093"/>
    <m/>
    <m/>
    <n v="2"/>
    <n v="1"/>
    <m/>
    <n v="4"/>
    <n v="5"/>
    <m/>
    <n v="1"/>
    <n v="29"/>
    <n v="18"/>
    <s v="Biblioteca pública villaverde, María Moliner&lt;br&gt;Hemeroteca municipal de Madrid&lt;br&gt;"/>
    <m/>
    <m/>
    <n v="5"/>
    <n v="5"/>
    <n v="5"/>
    <n v="5"/>
    <n v="1"/>
    <m/>
    <m/>
    <m/>
    <m/>
    <m/>
    <m/>
    <n v="5"/>
    <n v="1"/>
    <n v="2"/>
    <n v="3"/>
    <n v="5"/>
    <n v="5"/>
    <n v="5"/>
    <n v="2"/>
    <x v="5"/>
    <n v="5"/>
    <n v="5"/>
    <n v="4"/>
    <n v="5"/>
    <n v="5"/>
    <n v="5"/>
    <n v="5"/>
    <s v="SI"/>
    <n v="5"/>
    <m/>
    <x v="1"/>
    <x v="3"/>
    <x v="3"/>
    <x v="1"/>
    <n v="5"/>
    <x v="3"/>
    <m/>
    <s v="SI"/>
    <s v="SI"/>
    <x v="4"/>
    <m/>
    <x v="2"/>
    <x v="1"/>
    <m/>
    <n v="5"/>
    <n v="5"/>
    <m/>
    <m/>
    <d v="2018-02-09T15:57:56"/>
    <s v="10.150.1.152"/>
  </r>
  <r>
    <x v="5"/>
    <s v="Ciencias Sociales"/>
    <n v="3"/>
    <n v="1094"/>
    <m/>
    <m/>
    <n v="1"/>
    <n v="4"/>
    <m/>
    <n v="3"/>
    <n v="3"/>
    <m/>
    <n v="4"/>
    <n v="12"/>
    <m/>
    <m/>
    <m/>
    <m/>
    <n v="3"/>
    <n v="4"/>
    <n v="4"/>
    <n v="3"/>
    <m/>
    <n v="2"/>
    <n v="3"/>
    <m/>
    <m/>
    <m/>
    <m/>
    <n v="3"/>
    <n v="1"/>
    <n v="1"/>
    <n v="3"/>
    <n v="3"/>
    <n v="4"/>
    <n v="1"/>
    <n v="3"/>
    <x v="1"/>
    <n v="3"/>
    <n v="4"/>
    <n v="4"/>
    <n v="5"/>
    <n v="4"/>
    <n v="1"/>
    <n v="1"/>
    <s v="NO"/>
    <n v="3"/>
    <m/>
    <x v="3"/>
    <x v="2"/>
    <x v="0"/>
    <x v="0"/>
    <n v="4"/>
    <x v="0"/>
    <m/>
    <s v="NO"/>
    <s v="NO"/>
    <x v="0"/>
    <m/>
    <x v="1"/>
    <x v="0"/>
    <m/>
    <n v="3"/>
    <n v="4"/>
    <m/>
    <m/>
    <d v="2018-02-09T15:58:33"/>
    <s v="10.150.1.152"/>
  </r>
  <r>
    <x v="1"/>
    <s v="Ciencias de la Salud"/>
    <n v="4"/>
    <n v="1095"/>
    <m/>
    <m/>
    <n v="1"/>
    <n v="18"/>
    <m/>
    <n v="4"/>
    <n v="3"/>
    <m/>
    <n v="18"/>
    <m/>
    <m/>
    <m/>
    <m/>
    <m/>
    <n v="3"/>
    <n v="5"/>
    <n v="5"/>
    <n v="4"/>
    <m/>
    <m/>
    <m/>
    <m/>
    <m/>
    <m/>
    <m/>
    <n v="5"/>
    <n v="1"/>
    <n v="1"/>
    <n v="2"/>
    <n v="2"/>
    <n v="3"/>
    <n v="4"/>
    <n v="1"/>
    <x v="0"/>
    <n v="4"/>
    <n v="4"/>
    <n v="3"/>
    <n v="5"/>
    <n v="4"/>
    <n v="4"/>
    <n v="3"/>
    <s v="NO"/>
    <n v="3"/>
    <m/>
    <x v="4"/>
    <x v="0"/>
    <x v="3"/>
    <x v="1"/>
    <n v="5"/>
    <x v="3"/>
    <m/>
    <s v="NO"/>
    <s v="NO"/>
    <x v="1"/>
    <m/>
    <x v="1"/>
    <x v="1"/>
    <m/>
    <n v="4"/>
    <m/>
    <m/>
    <s v="me gustaría realizar algún curso relacionado con el uso de los artículos que que se encuentran en la aplicación online y también sobre una aplicación que permite en un trabajo hacer de forma automática el acopio de la bibliografía consultada"/>
    <d v="2018-02-09T15:58:57"/>
    <s v="10.150.1.151"/>
  </r>
  <r>
    <x v="14"/>
    <s v="Humanidades"/>
    <n v="1"/>
    <n v="1096"/>
    <m/>
    <m/>
    <n v="1"/>
    <n v="16"/>
    <m/>
    <n v="4"/>
    <n v="4"/>
    <m/>
    <n v="16"/>
    <n v="29"/>
    <n v="15"/>
    <m/>
    <m/>
    <m/>
    <n v="3"/>
    <n v="5"/>
    <n v="5"/>
    <n v="4"/>
    <n v="1"/>
    <m/>
    <m/>
    <m/>
    <m/>
    <m/>
    <m/>
    <n v="5"/>
    <n v="1"/>
    <n v="3"/>
    <n v="4"/>
    <n v="3"/>
    <n v="3"/>
    <n v="5"/>
    <n v="2"/>
    <x v="1"/>
    <n v="1"/>
    <n v="3"/>
    <n v="4"/>
    <n v="1"/>
    <n v="4"/>
    <n v="3"/>
    <n v="5"/>
    <s v="NO"/>
    <n v="4"/>
    <m/>
    <x v="0"/>
    <x v="0"/>
    <x v="1"/>
    <x v="1"/>
    <n v="5"/>
    <x v="3"/>
    <m/>
    <s v="NO"/>
    <s v="NO"/>
    <x v="1"/>
    <m/>
    <x v="0"/>
    <x v="0"/>
    <m/>
    <n v="4"/>
    <m/>
    <m/>
    <m/>
    <d v="2018-02-09T16:00:31"/>
    <s v="10.150.1.151"/>
  </r>
  <r>
    <x v="11"/>
    <s v="Humanidades"/>
    <n v="1"/>
    <n v="1097"/>
    <m/>
    <m/>
    <n v="1"/>
    <n v="15"/>
    <m/>
    <n v="3"/>
    <n v="4"/>
    <m/>
    <n v="15"/>
    <n v="9"/>
    <n v="16"/>
    <m/>
    <m/>
    <m/>
    <n v="4"/>
    <n v="3"/>
    <n v="1"/>
    <n v="1"/>
    <n v="1"/>
    <m/>
    <m/>
    <m/>
    <m/>
    <m/>
    <m/>
    <n v="5"/>
    <n v="4"/>
    <n v="5"/>
    <n v="3"/>
    <n v="5"/>
    <n v="5"/>
    <n v="5"/>
    <n v="2"/>
    <x v="1"/>
    <n v="4"/>
    <n v="4"/>
    <n v="4"/>
    <n v="4"/>
    <n v="3"/>
    <n v="4"/>
    <n v="4"/>
    <s v="NO"/>
    <n v="5"/>
    <m/>
    <x v="1"/>
    <x v="3"/>
    <x v="3"/>
    <x v="1"/>
    <n v="5"/>
    <x v="3"/>
    <m/>
    <s v="SI"/>
    <s v="SI"/>
    <x v="4"/>
    <m/>
    <x v="2"/>
    <x v="1"/>
    <m/>
    <n v="4"/>
    <n v="4"/>
    <m/>
    <m/>
    <d v="2018-02-09T16:01:33"/>
    <s v="10.150.1.151"/>
  </r>
  <r>
    <x v="11"/>
    <s v="Humanidades"/>
    <n v="1"/>
    <n v="1098"/>
    <m/>
    <m/>
    <n v="1"/>
    <n v="15"/>
    <m/>
    <n v="4"/>
    <n v="2"/>
    <m/>
    <n v="15"/>
    <n v="16"/>
    <n v="14"/>
    <m/>
    <m/>
    <m/>
    <n v="5"/>
    <n v="5"/>
    <n v="3"/>
    <n v="4"/>
    <m/>
    <n v="2"/>
    <m/>
    <m/>
    <m/>
    <m/>
    <m/>
    <n v="5"/>
    <n v="2"/>
    <n v="2"/>
    <n v="5"/>
    <n v="5"/>
    <n v="2"/>
    <n v="5"/>
    <n v="1"/>
    <x v="4"/>
    <n v="5"/>
    <n v="5"/>
    <n v="5"/>
    <n v="5"/>
    <n v="5"/>
    <n v="2"/>
    <n v="5"/>
    <s v="SI"/>
    <n v="5"/>
    <m/>
    <x v="1"/>
    <x v="2"/>
    <x v="3"/>
    <x v="1"/>
    <n v="5"/>
    <x v="3"/>
    <m/>
    <s v="SI"/>
    <s v="NO"/>
    <x v="1"/>
    <m/>
    <x v="2"/>
    <x v="0"/>
    <m/>
    <n v="5"/>
    <n v="4"/>
    <m/>
    <s v="No he asistido a ningún curso de formación porque lo he considerado innecesario para mis necesidades académicas y por falta de tiempo."/>
    <d v="2018-02-09T16:02:59"/>
    <s v="10.150.1.151"/>
  </r>
  <r>
    <x v="5"/>
    <s v="Ciencias Sociales"/>
    <n v="3"/>
    <n v="1099"/>
    <m/>
    <m/>
    <n v="3"/>
    <n v="4"/>
    <m/>
    <n v="5"/>
    <n v="5"/>
    <m/>
    <n v="4"/>
    <n v="29"/>
    <n v="16"/>
    <s v="BNE"/>
    <m/>
    <m/>
    <n v="2"/>
    <n v="2"/>
    <n v="2"/>
    <n v="2"/>
    <n v="1"/>
    <m/>
    <n v="3"/>
    <m/>
    <m/>
    <m/>
    <m/>
    <n v="4"/>
    <n v="2"/>
    <n v="4"/>
    <n v="5"/>
    <n v="1"/>
    <n v="4"/>
    <n v="1"/>
    <n v="4"/>
    <x v="0"/>
    <n v="2"/>
    <n v="3"/>
    <n v="2"/>
    <n v="2"/>
    <n v="2"/>
    <n v="2"/>
    <n v="2"/>
    <s v="SI"/>
    <n v="2"/>
    <m/>
    <x v="2"/>
    <x v="1"/>
    <x v="2"/>
    <x v="2"/>
    <n v="3"/>
    <x v="5"/>
    <m/>
    <s v="SI"/>
    <s v="SI"/>
    <x v="2"/>
    <m/>
    <x v="4"/>
    <x v="4"/>
    <m/>
    <n v="2"/>
    <n v="3"/>
    <m/>
    <m/>
    <d v="2018-02-09T16:03:12"/>
    <s v="10.150.1.152"/>
  </r>
  <r>
    <x v="12"/>
    <s v="Ciencias Experimentales"/>
    <n v="2"/>
    <n v="1100"/>
    <m/>
    <m/>
    <n v="1"/>
    <n v="6"/>
    <m/>
    <n v="4"/>
    <n v="1"/>
    <m/>
    <n v="6"/>
    <n v="10"/>
    <n v="29"/>
    <m/>
    <m/>
    <m/>
    <n v="1"/>
    <n v="3"/>
    <n v="5"/>
    <n v="5"/>
    <m/>
    <m/>
    <m/>
    <n v="4"/>
    <s v="3 de la madrugada"/>
    <m/>
    <m/>
    <m/>
    <m/>
    <m/>
    <m/>
    <m/>
    <m/>
    <m/>
    <m/>
    <x v="2"/>
    <m/>
    <m/>
    <m/>
    <m/>
    <m/>
    <m/>
    <m/>
    <m/>
    <m/>
    <m/>
    <x v="4"/>
    <x v="5"/>
    <x v="4"/>
    <x v="3"/>
    <m/>
    <x v="4"/>
    <m/>
    <m/>
    <m/>
    <x v="1"/>
    <m/>
    <x v="3"/>
    <x v="3"/>
    <m/>
    <m/>
    <m/>
    <m/>
    <m/>
    <d v="2018-02-09T16:05:28"/>
    <s v="10.150.1.152"/>
  </r>
  <r>
    <x v="4"/>
    <s v="Humanidades"/>
    <n v="1"/>
    <n v="1101"/>
    <m/>
    <m/>
    <n v="1"/>
    <n v="12"/>
    <m/>
    <n v="3"/>
    <n v="3"/>
    <m/>
    <n v="12"/>
    <m/>
    <m/>
    <m/>
    <m/>
    <m/>
    <n v="3"/>
    <n v="2"/>
    <n v="2"/>
    <n v="1"/>
    <m/>
    <n v="2"/>
    <m/>
    <n v="4"/>
    <m/>
    <m/>
    <m/>
    <n v="3"/>
    <n v="1"/>
    <n v="3"/>
    <n v="2"/>
    <n v="5"/>
    <n v="5"/>
    <n v="5"/>
    <n v="5"/>
    <x v="6"/>
    <n v="3"/>
    <n v="2"/>
    <n v="2"/>
    <n v="1"/>
    <n v="3"/>
    <n v="1"/>
    <n v="2"/>
    <s v="SI"/>
    <n v="1"/>
    <m/>
    <x v="5"/>
    <x v="4"/>
    <x v="1"/>
    <x v="4"/>
    <n v="1"/>
    <x v="1"/>
    <m/>
    <s v="NO"/>
    <s v="SI"/>
    <x v="0"/>
    <m/>
    <x v="5"/>
    <x v="5"/>
    <m/>
    <n v="2"/>
    <n v="1"/>
    <m/>
    <m/>
    <d v="2018-02-09T16:06:27"/>
    <s v="10.150.1.151"/>
  </r>
  <r>
    <x v="21"/>
    <s v="Ciencias Experimentales"/>
    <n v="2"/>
    <n v="1102"/>
    <m/>
    <m/>
    <n v="1"/>
    <n v="17"/>
    <m/>
    <n v="5"/>
    <n v="3"/>
    <m/>
    <n v="17"/>
    <n v="18"/>
    <n v="29"/>
    <s v="Biblioteca ETSIT upm"/>
    <m/>
    <m/>
    <n v="3"/>
    <n v="4"/>
    <n v="4"/>
    <n v="4"/>
    <m/>
    <m/>
    <n v="3"/>
    <m/>
    <m/>
    <m/>
    <m/>
    <n v="3"/>
    <n v="1"/>
    <n v="1"/>
    <n v="1"/>
    <n v="4"/>
    <n v="2"/>
    <n v="5"/>
    <n v="1"/>
    <x v="5"/>
    <n v="5"/>
    <n v="4"/>
    <n v="2"/>
    <n v="5"/>
    <n v="4"/>
    <n v="3"/>
    <n v="5"/>
    <s v="NO"/>
    <n v="2"/>
    <m/>
    <x v="1"/>
    <x v="0"/>
    <x v="3"/>
    <x v="1"/>
    <n v="4"/>
    <x v="0"/>
    <m/>
    <s v="NO"/>
    <s v="NO"/>
    <x v="1"/>
    <m/>
    <x v="2"/>
    <x v="1"/>
    <m/>
    <n v="5"/>
    <n v="3"/>
    <m/>
    <m/>
    <d v="2018-02-09T16:07:00"/>
    <s v="10.150.1.151"/>
  </r>
  <r>
    <x v="3"/>
    <s v="Ciencias Sociales"/>
    <n v="3"/>
    <n v="1103"/>
    <m/>
    <m/>
    <n v="1"/>
    <n v="11"/>
    <m/>
    <n v="3"/>
    <n v="4"/>
    <m/>
    <n v="14"/>
    <n v="29"/>
    <m/>
    <s v="Bubliotecas de la Zona Sur de Madrid"/>
    <m/>
    <m/>
    <n v="4"/>
    <n v="3"/>
    <n v="4"/>
    <n v="3"/>
    <n v="1"/>
    <m/>
    <m/>
    <m/>
    <m/>
    <m/>
    <m/>
    <n v="4"/>
    <n v="2"/>
    <n v="5"/>
    <n v="4"/>
    <n v="4"/>
    <n v="4"/>
    <n v="4"/>
    <n v="4"/>
    <x v="4"/>
    <n v="4"/>
    <n v="3"/>
    <n v="2"/>
    <n v="3"/>
    <n v="5"/>
    <n v="3"/>
    <n v="4"/>
    <s v="SI"/>
    <n v="4"/>
    <m/>
    <x v="1"/>
    <x v="2"/>
    <x v="0"/>
    <x v="0"/>
    <n v="4"/>
    <x v="0"/>
    <m/>
    <s v="SI"/>
    <s v="SI"/>
    <x v="3"/>
    <m/>
    <x v="1"/>
    <x v="2"/>
    <m/>
    <n v="4"/>
    <n v="4"/>
    <m/>
    <m/>
    <d v="2018-02-09T16:07:50"/>
    <s v="10.150.1.152"/>
  </r>
  <r>
    <x v="12"/>
    <s v="Ciencias Experimentales"/>
    <n v="2"/>
    <n v="1104"/>
    <m/>
    <m/>
    <n v="1"/>
    <n v="6"/>
    <m/>
    <n v="4"/>
    <n v="1"/>
    <m/>
    <n v="6"/>
    <n v="10"/>
    <n v="29"/>
    <m/>
    <m/>
    <m/>
    <n v="1"/>
    <n v="3"/>
    <n v="5"/>
    <n v="5"/>
    <m/>
    <m/>
    <m/>
    <n v="4"/>
    <s v="3 de la madrugada"/>
    <m/>
    <m/>
    <n v="2"/>
    <n v="1"/>
    <n v="1"/>
    <n v="2"/>
    <n v="5"/>
    <n v="5"/>
    <n v="5"/>
    <n v="2"/>
    <x v="3"/>
    <n v="3"/>
    <n v="4"/>
    <n v="4"/>
    <n v="4"/>
    <n v="4"/>
    <n v="3"/>
    <n v="4"/>
    <s v="NO"/>
    <n v="4"/>
    <m/>
    <x v="3"/>
    <x v="1"/>
    <x v="0"/>
    <x v="0"/>
    <n v="5"/>
    <x v="3"/>
    <m/>
    <s v="SI"/>
    <s v="NO"/>
    <x v="3"/>
    <m/>
    <x v="1"/>
    <x v="2"/>
    <m/>
    <n v="4"/>
    <n v="4"/>
    <m/>
    <s v="No he tenido ocasión aún."/>
    <d v="2018-02-09T16:09:23"/>
    <s v="10.150.1.152"/>
  </r>
  <r>
    <x v="7"/>
    <s v="Humanidades"/>
    <n v="1"/>
    <n v="1105"/>
    <m/>
    <m/>
    <n v="1"/>
    <n v="14"/>
    <m/>
    <n v="4"/>
    <n v="4"/>
    <m/>
    <n v="29"/>
    <n v="14"/>
    <n v="16"/>
    <m/>
    <m/>
    <m/>
    <n v="4"/>
    <n v="5"/>
    <n v="5"/>
    <n v="5"/>
    <m/>
    <n v="2"/>
    <m/>
    <m/>
    <m/>
    <m/>
    <m/>
    <n v="5"/>
    <n v="1"/>
    <n v="1"/>
    <n v="3"/>
    <n v="4"/>
    <n v="4"/>
    <n v="4"/>
    <n v="1"/>
    <x v="1"/>
    <n v="5"/>
    <n v="5"/>
    <n v="5"/>
    <n v="5"/>
    <n v="5"/>
    <n v="3"/>
    <n v="5"/>
    <s v="NO"/>
    <n v="5"/>
    <m/>
    <x v="1"/>
    <x v="3"/>
    <x v="3"/>
    <x v="1"/>
    <n v="5"/>
    <x v="3"/>
    <m/>
    <s v="NO"/>
    <s v="NO"/>
    <x v="1"/>
    <m/>
    <x v="3"/>
    <x v="3"/>
    <m/>
    <n v="4"/>
    <n v="4"/>
    <m/>
    <m/>
    <d v="2018-02-09T16:11:20"/>
    <s v="10.150.1.151"/>
  </r>
  <r>
    <x v="0"/>
    <s v="Ciencias Sociales"/>
    <n v="3"/>
    <n v="1106"/>
    <m/>
    <m/>
    <n v="2"/>
    <n v="24"/>
    <m/>
    <n v="1"/>
    <n v="1"/>
    <m/>
    <m/>
    <m/>
    <m/>
    <m/>
    <m/>
    <m/>
    <m/>
    <m/>
    <n v="4"/>
    <m/>
    <m/>
    <m/>
    <m/>
    <m/>
    <m/>
    <m/>
    <m/>
    <n v="1"/>
    <n v="1"/>
    <n v="1"/>
    <n v="1"/>
    <n v="3"/>
    <n v="1"/>
    <n v="2"/>
    <n v="3"/>
    <x v="3"/>
    <m/>
    <m/>
    <m/>
    <m/>
    <m/>
    <m/>
    <m/>
    <m/>
    <m/>
    <m/>
    <x v="4"/>
    <x v="5"/>
    <x v="4"/>
    <x v="3"/>
    <m/>
    <x v="4"/>
    <m/>
    <m/>
    <m/>
    <x v="1"/>
    <m/>
    <x v="3"/>
    <x v="3"/>
    <m/>
    <m/>
    <m/>
    <m/>
    <m/>
    <d v="2018-02-09T16:29:26"/>
    <s v="10.150.1.152"/>
  </r>
  <r>
    <x v="7"/>
    <s v="Humanidades"/>
    <n v="1"/>
    <n v="1107"/>
    <m/>
    <m/>
    <n v="1"/>
    <n v="14"/>
    <m/>
    <n v="2"/>
    <n v="3"/>
    <m/>
    <n v="29"/>
    <n v="14"/>
    <m/>
    <m/>
    <m/>
    <m/>
    <n v="1"/>
    <n v="5"/>
    <n v="5"/>
    <n v="3"/>
    <m/>
    <m/>
    <m/>
    <n v="4"/>
    <m/>
    <m/>
    <m/>
    <n v="2"/>
    <n v="1"/>
    <n v="1"/>
    <n v="4"/>
    <n v="4"/>
    <n v="5"/>
    <n v="4"/>
    <n v="5"/>
    <x v="0"/>
    <n v="3"/>
    <n v="3"/>
    <n v="3"/>
    <n v="3"/>
    <n v="4"/>
    <n v="3"/>
    <n v="3"/>
    <s v="NO"/>
    <n v="3"/>
    <m/>
    <x v="1"/>
    <x v="2"/>
    <x v="1"/>
    <x v="1"/>
    <n v="4"/>
    <x v="3"/>
    <m/>
    <s v="NO"/>
    <s v="NO"/>
    <x v="1"/>
    <m/>
    <x v="0"/>
    <x v="0"/>
    <m/>
    <n v="3"/>
    <n v="3"/>
    <m/>
    <m/>
    <d v="2018-02-09T16:31:49"/>
    <s v="10.150.1.152"/>
  </r>
  <r>
    <x v="7"/>
    <s v="Humanidades"/>
    <n v="1"/>
    <n v="1108"/>
    <m/>
    <m/>
    <n v="3"/>
    <n v="14"/>
    <m/>
    <n v="5"/>
    <n v="5"/>
    <m/>
    <n v="29"/>
    <n v="14"/>
    <n v="15"/>
    <s v="Biblioteca Nacional, Biblioteca Museo Reina Sofia, Sala de Estudio Junta de Distrito Arganzuela"/>
    <m/>
    <m/>
    <n v="4"/>
    <n v="4"/>
    <n v="4"/>
    <n v="4"/>
    <m/>
    <m/>
    <n v="3"/>
    <m/>
    <m/>
    <m/>
    <m/>
    <n v="5"/>
    <n v="5"/>
    <n v="3"/>
    <n v="5"/>
    <n v="1"/>
    <n v="5"/>
    <n v="1"/>
    <n v="5"/>
    <x v="3"/>
    <n v="4"/>
    <n v="3"/>
    <n v="3"/>
    <n v="2"/>
    <n v="5"/>
    <n v="3"/>
    <n v="1"/>
    <s v="NO"/>
    <n v="3"/>
    <m/>
    <x v="1"/>
    <x v="1"/>
    <x v="2"/>
    <x v="1"/>
    <n v="5"/>
    <x v="3"/>
    <m/>
    <s v="SI"/>
    <s v="NO"/>
    <x v="1"/>
    <m/>
    <x v="0"/>
    <x v="1"/>
    <m/>
    <n v="4"/>
    <n v="3"/>
    <m/>
    <m/>
    <d v="2018-02-09T16:34:49"/>
    <s v="10.150.1.151"/>
  </r>
  <r>
    <x v="13"/>
    <s v="Ciencias Sociales"/>
    <n v="3"/>
    <n v="1109"/>
    <m/>
    <m/>
    <m/>
    <n v="26"/>
    <m/>
    <n v="4"/>
    <n v="4"/>
    <m/>
    <n v="26"/>
    <m/>
    <m/>
    <m/>
    <m/>
    <m/>
    <n v="3"/>
    <n v="2"/>
    <n v="3"/>
    <n v="3"/>
    <m/>
    <n v="2"/>
    <n v="3"/>
    <n v="4"/>
    <m/>
    <m/>
    <m/>
    <n v="4"/>
    <n v="1"/>
    <n v="1"/>
    <n v="1"/>
    <n v="5"/>
    <n v="3"/>
    <n v="5"/>
    <n v="3"/>
    <x v="3"/>
    <n v="3"/>
    <n v="3"/>
    <n v="3"/>
    <n v="3"/>
    <n v="3"/>
    <n v="3"/>
    <n v="3"/>
    <s v="NO"/>
    <n v="3"/>
    <m/>
    <x v="3"/>
    <x v="1"/>
    <x v="2"/>
    <x v="0"/>
    <n v="4"/>
    <x v="0"/>
    <m/>
    <s v="NO"/>
    <s v="NO"/>
    <x v="1"/>
    <m/>
    <x v="0"/>
    <x v="2"/>
    <m/>
    <n v="3"/>
    <n v="3"/>
    <m/>
    <m/>
    <d v="2018-02-09T16:36:14"/>
    <s v="10.150.1.151"/>
  </r>
  <r>
    <x v="16"/>
    <s v="N/C"/>
    <e v="#N/A"/>
    <n v="1110"/>
    <m/>
    <m/>
    <n v="1"/>
    <m/>
    <m/>
    <n v="5"/>
    <n v="4"/>
    <m/>
    <n v="9"/>
    <n v="26"/>
    <m/>
    <m/>
    <m/>
    <m/>
    <n v="5"/>
    <n v="5"/>
    <n v="5"/>
    <n v="3"/>
    <n v="1"/>
    <m/>
    <m/>
    <m/>
    <m/>
    <m/>
    <m/>
    <n v="3"/>
    <n v="1"/>
    <n v="1"/>
    <n v="1"/>
    <n v="4"/>
    <n v="5"/>
    <n v="5"/>
    <m/>
    <x v="5"/>
    <n v="5"/>
    <n v="4"/>
    <n v="5"/>
    <n v="5"/>
    <n v="5"/>
    <n v="2"/>
    <m/>
    <s v="NO"/>
    <n v="5"/>
    <m/>
    <x v="0"/>
    <x v="0"/>
    <x v="0"/>
    <x v="1"/>
    <n v="5"/>
    <x v="3"/>
    <m/>
    <s v="NO"/>
    <s v="NO"/>
    <x v="1"/>
    <m/>
    <x v="2"/>
    <x v="0"/>
    <m/>
    <m/>
    <n v="4"/>
    <m/>
    <m/>
    <d v="2018-02-09T16:39:00"/>
    <s v="10.150.1.151"/>
  </r>
  <r>
    <x v="14"/>
    <s v="Humanidades"/>
    <n v="1"/>
    <n v="1111"/>
    <m/>
    <m/>
    <n v="1"/>
    <n v="16"/>
    <m/>
    <n v="3"/>
    <n v="3"/>
    <m/>
    <n v="16"/>
    <n v="14"/>
    <n v="29"/>
    <m/>
    <m/>
    <m/>
    <n v="4"/>
    <n v="4"/>
    <n v="4"/>
    <n v="4"/>
    <m/>
    <n v="2"/>
    <m/>
    <n v="4"/>
    <m/>
    <m/>
    <m/>
    <n v="4"/>
    <n v="4"/>
    <n v="4"/>
    <n v="4"/>
    <n v="4"/>
    <n v="4"/>
    <n v="4"/>
    <n v="3"/>
    <x v="4"/>
    <n v="4"/>
    <n v="4"/>
    <n v="4"/>
    <n v="4"/>
    <n v="3"/>
    <n v="4"/>
    <n v="4"/>
    <s v="NO"/>
    <n v="4"/>
    <m/>
    <x v="3"/>
    <x v="0"/>
    <x v="1"/>
    <x v="1"/>
    <n v="4"/>
    <x v="2"/>
    <m/>
    <s v="SI"/>
    <s v="SI"/>
    <x v="4"/>
    <m/>
    <x v="2"/>
    <x v="1"/>
    <m/>
    <n v="4"/>
    <n v="4"/>
    <m/>
    <m/>
    <d v="2018-02-09T16:40:11"/>
    <s v="10.150.1.151"/>
  </r>
  <r>
    <x v="18"/>
    <s v="Ciencias de la Salud"/>
    <n v="4"/>
    <n v="1112"/>
    <m/>
    <m/>
    <n v="1"/>
    <n v="19"/>
    <m/>
    <n v="2"/>
    <n v="1"/>
    <m/>
    <n v="19"/>
    <m/>
    <m/>
    <m/>
    <m/>
    <m/>
    <n v="3"/>
    <n v="3"/>
    <n v="3"/>
    <n v="3"/>
    <m/>
    <n v="2"/>
    <n v="3"/>
    <n v="4"/>
    <s v="22h"/>
    <m/>
    <m/>
    <n v="2"/>
    <n v="1"/>
    <n v="4"/>
    <n v="5"/>
    <n v="5"/>
    <n v="4"/>
    <n v="5"/>
    <n v="1"/>
    <x v="4"/>
    <n v="3"/>
    <n v="3"/>
    <n v="2"/>
    <n v="3"/>
    <n v="2"/>
    <n v="3"/>
    <n v="3"/>
    <s v="NO"/>
    <n v="3"/>
    <m/>
    <x v="4"/>
    <x v="5"/>
    <x v="4"/>
    <x v="3"/>
    <m/>
    <x v="4"/>
    <m/>
    <m/>
    <m/>
    <x v="1"/>
    <m/>
    <x v="3"/>
    <x v="3"/>
    <m/>
    <m/>
    <m/>
    <m/>
    <m/>
    <d v="2018-02-09T16:48:19"/>
    <s v="10.150.1.152"/>
  </r>
  <r>
    <x v="6"/>
    <s v="Ciencias Sociales"/>
    <n v="3"/>
    <n v="1113"/>
    <m/>
    <m/>
    <n v="2"/>
    <n v="9"/>
    <m/>
    <n v="4"/>
    <n v="4"/>
    <m/>
    <n v="12"/>
    <n v="9"/>
    <n v="20"/>
    <m/>
    <m/>
    <m/>
    <n v="3"/>
    <n v="3"/>
    <n v="3"/>
    <n v="4"/>
    <m/>
    <m/>
    <n v="3"/>
    <m/>
    <m/>
    <m/>
    <m/>
    <n v="4"/>
    <n v="4"/>
    <n v="4"/>
    <n v="2"/>
    <n v="4"/>
    <n v="3"/>
    <n v="5"/>
    <n v="5"/>
    <x v="4"/>
    <n v="5"/>
    <n v="5"/>
    <n v="5"/>
    <n v="4"/>
    <n v="4"/>
    <n v="4"/>
    <n v="4"/>
    <s v="SI"/>
    <n v="4"/>
    <m/>
    <x v="3"/>
    <x v="0"/>
    <x v="0"/>
    <x v="0"/>
    <n v="4"/>
    <x v="3"/>
    <m/>
    <s v="SI"/>
    <s v="SI"/>
    <x v="4"/>
    <m/>
    <x v="2"/>
    <x v="1"/>
    <m/>
    <n v="5"/>
    <n v="5"/>
    <m/>
    <m/>
    <d v="2018-02-09T16:54:53"/>
    <s v="10.150.1.152"/>
  </r>
  <r>
    <x v="1"/>
    <s v="Ciencias de la Salud"/>
    <n v="4"/>
    <n v="1114"/>
    <m/>
    <m/>
    <n v="1"/>
    <n v="18"/>
    <m/>
    <n v="2"/>
    <n v="2"/>
    <m/>
    <n v="29"/>
    <n v="18"/>
    <m/>
    <m/>
    <m/>
    <m/>
    <n v="1"/>
    <n v="5"/>
    <n v="5"/>
    <n v="5"/>
    <m/>
    <n v="2"/>
    <n v="3"/>
    <n v="4"/>
    <n v="22"/>
    <m/>
    <m/>
    <n v="2"/>
    <n v="1"/>
    <n v="1"/>
    <n v="1"/>
    <n v="1"/>
    <n v="4"/>
    <n v="3"/>
    <n v="1"/>
    <x v="4"/>
    <n v="5"/>
    <n v="5"/>
    <n v="3"/>
    <n v="5"/>
    <n v="5"/>
    <n v="5"/>
    <n v="4"/>
    <s v="NO"/>
    <n v="4"/>
    <m/>
    <x v="1"/>
    <x v="0"/>
    <x v="0"/>
    <x v="0"/>
    <n v="4"/>
    <x v="3"/>
    <m/>
    <s v="SI"/>
    <s v="SI"/>
    <x v="4"/>
    <m/>
    <x v="2"/>
    <x v="1"/>
    <m/>
    <n v="4"/>
    <n v="4"/>
    <m/>
    <m/>
    <d v="2018-02-09T17:01:52"/>
    <s v="10.150.1.152"/>
  </r>
  <r>
    <x v="11"/>
    <s v="Humanidades"/>
    <n v="1"/>
    <n v="1115"/>
    <m/>
    <m/>
    <n v="1"/>
    <n v="15"/>
    <m/>
    <n v="5"/>
    <n v="5"/>
    <m/>
    <n v="15"/>
    <n v="14"/>
    <n v="16"/>
    <m/>
    <m/>
    <m/>
    <n v="5"/>
    <n v="5"/>
    <n v="5"/>
    <n v="5"/>
    <n v="1"/>
    <n v="2"/>
    <n v="3"/>
    <m/>
    <m/>
    <m/>
    <m/>
    <n v="5"/>
    <n v="4"/>
    <n v="3"/>
    <n v="4"/>
    <n v="5"/>
    <n v="1"/>
    <n v="4"/>
    <n v="1"/>
    <x v="5"/>
    <n v="5"/>
    <n v="5"/>
    <n v="5"/>
    <n v="5"/>
    <n v="5"/>
    <n v="5"/>
    <n v="5"/>
    <s v="SI"/>
    <n v="5"/>
    <m/>
    <x v="1"/>
    <x v="3"/>
    <x v="3"/>
    <x v="1"/>
    <n v="5"/>
    <x v="3"/>
    <m/>
    <s v="SI"/>
    <s v="SI"/>
    <x v="5"/>
    <m/>
    <x v="2"/>
    <x v="1"/>
    <m/>
    <n v="5"/>
    <n v="2"/>
    <m/>
    <m/>
    <d v="2018-02-09T17:01:55"/>
    <s v="10.150.1.151"/>
  </r>
  <r>
    <x v="6"/>
    <s v="Ciencias Sociales"/>
    <n v="3"/>
    <n v="1116"/>
    <m/>
    <m/>
    <n v="2"/>
    <n v="9"/>
    <m/>
    <n v="4"/>
    <n v="3"/>
    <m/>
    <n v="9"/>
    <n v="20"/>
    <m/>
    <m/>
    <m/>
    <m/>
    <n v="4"/>
    <n v="4"/>
    <n v="4"/>
    <n v="4"/>
    <n v="1"/>
    <m/>
    <m/>
    <m/>
    <m/>
    <m/>
    <m/>
    <n v="2"/>
    <n v="3"/>
    <n v="3"/>
    <n v="4"/>
    <n v="5"/>
    <n v="4"/>
    <n v="5"/>
    <n v="3"/>
    <x v="4"/>
    <n v="3"/>
    <n v="3"/>
    <n v="3"/>
    <n v="4"/>
    <n v="3"/>
    <n v="3"/>
    <n v="3"/>
    <s v="NO"/>
    <n v="3"/>
    <m/>
    <x v="3"/>
    <x v="2"/>
    <x v="1"/>
    <x v="2"/>
    <n v="3"/>
    <x v="2"/>
    <m/>
    <s v="SI"/>
    <s v="NO"/>
    <x v="1"/>
    <m/>
    <x v="1"/>
    <x v="1"/>
    <m/>
    <n v="4"/>
    <m/>
    <m/>
    <s v="No he hecho el curso de la biblioteca porque ya hice uno de búsqueda bibliográfica en mi universidad."/>
    <d v="2018-02-09T17:04:59"/>
    <s v="10.150.1.151"/>
  </r>
  <r>
    <x v="8"/>
    <s v="Ciencias de la Salud"/>
    <n v="4"/>
    <n v="1117"/>
    <m/>
    <m/>
    <n v="1"/>
    <n v="22"/>
    <m/>
    <n v="2"/>
    <n v="3"/>
    <m/>
    <n v="18"/>
    <n v="22"/>
    <n v="13"/>
    <m/>
    <m/>
    <m/>
    <n v="3"/>
    <n v="2"/>
    <n v="3"/>
    <n v="2"/>
    <n v="1"/>
    <m/>
    <m/>
    <m/>
    <m/>
    <m/>
    <m/>
    <n v="4"/>
    <n v="4"/>
    <n v="4"/>
    <n v="2"/>
    <n v="5"/>
    <n v="4"/>
    <n v="5"/>
    <n v="2"/>
    <x v="0"/>
    <n v="3"/>
    <n v="3"/>
    <n v="3"/>
    <n v="3"/>
    <n v="3"/>
    <n v="3"/>
    <n v="3"/>
    <s v="SI"/>
    <n v="3"/>
    <m/>
    <x v="2"/>
    <x v="1"/>
    <x v="1"/>
    <x v="0"/>
    <n v="1"/>
    <x v="2"/>
    <m/>
    <s v="NO"/>
    <s v="NO"/>
    <x v="1"/>
    <m/>
    <x v="0"/>
    <x v="0"/>
    <m/>
    <n v="3"/>
    <n v="3"/>
    <m/>
    <m/>
    <d v="2018-02-09T17:12:22"/>
    <s v="10.150.1.151"/>
  </r>
  <r>
    <x v="16"/>
    <s v="N/C"/>
    <e v="#N/A"/>
    <n v="1118"/>
    <m/>
    <m/>
    <n v="3"/>
    <m/>
    <m/>
    <n v="4"/>
    <n v="5"/>
    <m/>
    <n v="15"/>
    <n v="29"/>
    <m/>
    <m/>
    <m/>
    <m/>
    <n v="4"/>
    <n v="3"/>
    <n v="3"/>
    <n v="4"/>
    <m/>
    <n v="2"/>
    <m/>
    <m/>
    <m/>
    <m/>
    <m/>
    <n v="4"/>
    <n v="5"/>
    <n v="5"/>
    <n v="4"/>
    <n v="4"/>
    <n v="5"/>
    <n v="3"/>
    <n v="3"/>
    <x v="5"/>
    <n v="4"/>
    <n v="4"/>
    <n v="4"/>
    <n v="4"/>
    <n v="4"/>
    <n v="4"/>
    <n v="5"/>
    <s v="SI"/>
    <n v="5"/>
    <m/>
    <x v="1"/>
    <x v="3"/>
    <x v="3"/>
    <x v="1"/>
    <n v="5"/>
    <x v="3"/>
    <m/>
    <s v="SI"/>
    <s v="SI"/>
    <x v="5"/>
    <m/>
    <x v="2"/>
    <x v="1"/>
    <m/>
    <n v="4"/>
    <n v="5"/>
    <m/>
    <m/>
    <d v="2018-02-09T17:14:15"/>
    <s v="10.150.1.151"/>
  </r>
  <r>
    <x v="14"/>
    <s v="Humanidades"/>
    <n v="1"/>
    <n v="1119"/>
    <m/>
    <m/>
    <n v="1"/>
    <n v="16"/>
    <m/>
    <n v="4"/>
    <n v="4"/>
    <m/>
    <n v="16"/>
    <n v="29"/>
    <n v="14"/>
    <m/>
    <m/>
    <m/>
    <n v="5"/>
    <n v="5"/>
    <n v="5"/>
    <n v="4"/>
    <m/>
    <m/>
    <m/>
    <m/>
    <m/>
    <m/>
    <m/>
    <n v="2"/>
    <n v="4"/>
    <n v="1"/>
    <n v="2"/>
    <n v="5"/>
    <m/>
    <n v="3"/>
    <n v="4"/>
    <x v="0"/>
    <n v="5"/>
    <n v="5"/>
    <n v="3"/>
    <n v="4"/>
    <n v="4"/>
    <n v="1"/>
    <n v="4"/>
    <s v="NO"/>
    <n v="4"/>
    <m/>
    <x v="1"/>
    <x v="0"/>
    <x v="0"/>
    <x v="1"/>
    <n v="5"/>
    <x v="3"/>
    <m/>
    <m/>
    <s v="NO"/>
    <x v="1"/>
    <m/>
    <x v="2"/>
    <x v="2"/>
    <m/>
    <n v="4"/>
    <n v="4"/>
    <m/>
    <m/>
    <d v="2018-02-09T17:17:17"/>
    <s v="10.150.1.152"/>
  </r>
  <r>
    <x v="7"/>
    <s v="Humanidades"/>
    <n v="1"/>
    <n v="1120"/>
    <m/>
    <m/>
    <n v="1"/>
    <n v="14"/>
    <m/>
    <n v="4"/>
    <n v="4"/>
    <m/>
    <n v="29"/>
    <n v="14"/>
    <n v="16"/>
    <s v="Bibliotecas Públicas de la Comunidad de Madrid (Manuel Alvar, Elena Fortún)&lt;br&gt;Biblioteca Municipal Pablo Neruda (Arganda del Rey)&lt;br&gt;Biblioteca Municipal Álvarez de Quindós (Aranjuez)"/>
    <m/>
    <m/>
    <n v="4"/>
    <n v="5"/>
    <n v="5"/>
    <n v="4"/>
    <m/>
    <m/>
    <n v="3"/>
    <m/>
    <m/>
    <m/>
    <m/>
    <n v="4"/>
    <n v="2"/>
    <n v="1"/>
    <n v="5"/>
    <n v="3"/>
    <n v="1"/>
    <n v="3"/>
    <n v="3"/>
    <x v="3"/>
    <n v="4"/>
    <n v="3"/>
    <n v="3"/>
    <n v="3"/>
    <n v="4"/>
    <n v="3"/>
    <n v="4"/>
    <s v="NO"/>
    <n v="4"/>
    <m/>
    <x v="3"/>
    <x v="0"/>
    <x v="3"/>
    <x v="0"/>
    <n v="3"/>
    <x v="3"/>
    <m/>
    <s v="NO"/>
    <s v="NO"/>
    <x v="1"/>
    <m/>
    <x v="1"/>
    <x v="0"/>
    <m/>
    <n v="4"/>
    <n v="3"/>
    <m/>
    <m/>
    <d v="2018-02-09T17:21:34"/>
    <s v="10.150.1.152"/>
  </r>
  <r>
    <x v="12"/>
    <s v="Ciencias Experimentales"/>
    <n v="2"/>
    <n v="1121"/>
    <m/>
    <m/>
    <n v="1"/>
    <n v="6"/>
    <m/>
    <n v="5"/>
    <n v="3"/>
    <m/>
    <n v="6"/>
    <n v="7"/>
    <n v="2"/>
    <m/>
    <m/>
    <m/>
    <n v="5"/>
    <n v="5"/>
    <n v="5"/>
    <n v="3"/>
    <n v="1"/>
    <m/>
    <m/>
    <m/>
    <m/>
    <m/>
    <m/>
    <n v="4"/>
    <n v="1"/>
    <n v="1"/>
    <n v="1"/>
    <n v="4"/>
    <n v="3"/>
    <n v="1"/>
    <n v="1"/>
    <x v="4"/>
    <n v="3"/>
    <n v="3"/>
    <n v="4"/>
    <n v="3"/>
    <n v="4"/>
    <n v="3"/>
    <n v="3"/>
    <s v="NO"/>
    <n v="4"/>
    <m/>
    <x v="1"/>
    <x v="1"/>
    <x v="0"/>
    <x v="1"/>
    <n v="5"/>
    <x v="3"/>
    <m/>
    <s v="SI"/>
    <s v="NO"/>
    <x v="3"/>
    <m/>
    <x v="1"/>
    <x v="0"/>
    <m/>
    <n v="4"/>
    <m/>
    <m/>
    <m/>
    <d v="2018-02-09T17:23:20"/>
    <s v="10.150.1.151"/>
  </r>
  <r>
    <x v="15"/>
    <s v="Ciencias Experimentales"/>
    <n v="2"/>
    <n v="1122"/>
    <m/>
    <m/>
    <n v="1"/>
    <n v="23"/>
    <m/>
    <n v="4"/>
    <n v="2"/>
    <m/>
    <n v="23"/>
    <n v="23"/>
    <n v="29"/>
    <s v="La biblioteca del pueblo en el que vivo"/>
    <m/>
    <m/>
    <n v="5"/>
    <n v="4"/>
    <n v="2"/>
    <n v="2"/>
    <m/>
    <m/>
    <m/>
    <m/>
    <m/>
    <m/>
    <m/>
    <n v="4"/>
    <n v="3"/>
    <n v="2"/>
    <n v="3"/>
    <n v="2"/>
    <n v="3"/>
    <n v="3"/>
    <n v="3"/>
    <x v="0"/>
    <n v="3"/>
    <n v="2"/>
    <n v="2"/>
    <n v="3"/>
    <n v="3"/>
    <n v="3"/>
    <n v="3"/>
    <s v="NO"/>
    <n v="3"/>
    <m/>
    <x v="2"/>
    <x v="1"/>
    <x v="1"/>
    <x v="2"/>
    <n v="3"/>
    <x v="2"/>
    <m/>
    <s v="NO"/>
    <s v="NO"/>
    <x v="1"/>
    <m/>
    <x v="0"/>
    <x v="0"/>
    <m/>
    <n v="3"/>
    <n v="3"/>
    <m/>
    <s v="Las instalaciones de la biblioteca de la facultad de estudios estadísticos, están algo deterioradas y anticuadas , creo que se deberian mejorar puesto que ademas, esta facultad esta algo mas retirada de CIU, y algunos nos vemos obligados a quedarnos en ella, ademas en invierno, hace bastante frió en la sala."/>
    <d v="2018-02-09T17:23:43"/>
    <s v="10.150.1.151"/>
  </r>
  <r>
    <x v="6"/>
    <s v="Ciencias Sociales"/>
    <n v="3"/>
    <n v="1123"/>
    <m/>
    <m/>
    <n v="2"/>
    <n v="9"/>
    <m/>
    <n v="3"/>
    <n v="3"/>
    <m/>
    <n v="9"/>
    <m/>
    <m/>
    <m/>
    <m/>
    <m/>
    <n v="5"/>
    <n v="4"/>
    <n v="2"/>
    <n v="4"/>
    <m/>
    <n v="2"/>
    <m/>
    <m/>
    <m/>
    <m/>
    <m/>
    <n v="3"/>
    <n v="2"/>
    <n v="2"/>
    <n v="2"/>
    <n v="1"/>
    <n v="5"/>
    <n v="5"/>
    <n v="3"/>
    <x v="1"/>
    <n v="4"/>
    <n v="4"/>
    <n v="4"/>
    <n v="4"/>
    <n v="4"/>
    <n v="4"/>
    <n v="5"/>
    <s v="NO"/>
    <n v="3"/>
    <m/>
    <x v="1"/>
    <x v="2"/>
    <x v="0"/>
    <x v="1"/>
    <n v="5"/>
    <x v="3"/>
    <m/>
    <s v="NO"/>
    <s v="NO"/>
    <x v="1"/>
    <m/>
    <x v="2"/>
    <x v="1"/>
    <m/>
    <n v="4"/>
    <m/>
    <m/>
    <m/>
    <d v="2018-02-09T17:23:49"/>
    <s v="10.150.1.151"/>
  </r>
  <r>
    <x v="2"/>
    <s v="Ciencias Sociales"/>
    <n v="3"/>
    <n v="1124"/>
    <m/>
    <m/>
    <n v="1"/>
    <n v="3"/>
    <m/>
    <n v="2"/>
    <n v="2"/>
    <m/>
    <n v="3"/>
    <m/>
    <m/>
    <m/>
    <m/>
    <m/>
    <n v="1"/>
    <n v="1"/>
    <n v="2"/>
    <n v="4"/>
    <n v="1"/>
    <m/>
    <m/>
    <m/>
    <m/>
    <m/>
    <m/>
    <n v="4"/>
    <n v="4"/>
    <n v="4"/>
    <n v="4"/>
    <n v="5"/>
    <n v="5"/>
    <n v="5"/>
    <n v="5"/>
    <x v="4"/>
    <n v="4"/>
    <n v="4"/>
    <n v="4"/>
    <n v="4"/>
    <n v="4"/>
    <n v="4"/>
    <n v="4"/>
    <s v="SI"/>
    <n v="3"/>
    <m/>
    <x v="3"/>
    <x v="0"/>
    <x v="0"/>
    <x v="0"/>
    <n v="4"/>
    <x v="0"/>
    <m/>
    <s v="SI"/>
    <s v="NO"/>
    <x v="3"/>
    <m/>
    <x v="1"/>
    <x v="2"/>
    <m/>
    <m/>
    <m/>
    <m/>
    <m/>
    <d v="2018-02-09T17:24:13"/>
    <s v="10.150.1.151"/>
  </r>
  <r>
    <x v="4"/>
    <s v="Humanidades"/>
    <n v="1"/>
    <n v="1125"/>
    <m/>
    <m/>
    <n v="1"/>
    <n v="12"/>
    <m/>
    <n v="5"/>
    <n v="3"/>
    <m/>
    <n v="12"/>
    <n v="29"/>
    <n v="17"/>
    <s v="Biblioteca Hospital Clinico San Carlos.&lt;br&gt;Biblioteca centralSAN Pedro"/>
    <m/>
    <m/>
    <n v="4"/>
    <n v="4"/>
    <n v="4"/>
    <n v="4"/>
    <m/>
    <m/>
    <n v="3"/>
    <m/>
    <m/>
    <m/>
    <m/>
    <n v="4"/>
    <n v="2"/>
    <n v="2"/>
    <n v="3"/>
    <n v="5"/>
    <n v="4"/>
    <n v="5"/>
    <n v="3"/>
    <x v="1"/>
    <n v="4"/>
    <n v="4"/>
    <n v="3"/>
    <n v="3"/>
    <n v="3"/>
    <n v="2"/>
    <n v="3"/>
    <s v="NO"/>
    <n v="3"/>
    <m/>
    <x v="3"/>
    <x v="4"/>
    <x v="1"/>
    <x v="0"/>
    <n v="4"/>
    <x v="3"/>
    <m/>
    <s v="SI"/>
    <s v="NO"/>
    <x v="1"/>
    <m/>
    <x v="0"/>
    <x v="4"/>
    <m/>
    <n v="3"/>
    <n v="3"/>
    <m/>
    <s v="Por activa y por pasiva las estudiantes nos quejamos de que los inodoros no tragan y se quedan hechos un asco."/>
    <d v="2018-02-09T17:24:42"/>
    <s v="10.150.1.151"/>
  </r>
  <r>
    <x v="1"/>
    <s v="Ciencias de la Salud"/>
    <n v="4"/>
    <n v="1126"/>
    <m/>
    <m/>
    <n v="1"/>
    <n v="18"/>
    <m/>
    <n v="5"/>
    <n v="3"/>
    <m/>
    <n v="18"/>
    <n v="29"/>
    <m/>
    <s v="Biblioteca municipal de Moratalaz"/>
    <m/>
    <m/>
    <n v="3"/>
    <n v="5"/>
    <n v="5"/>
    <n v="5"/>
    <m/>
    <n v="2"/>
    <n v="3"/>
    <m/>
    <m/>
    <m/>
    <m/>
    <n v="4"/>
    <n v="2"/>
    <n v="3"/>
    <n v="3"/>
    <n v="5"/>
    <n v="4"/>
    <n v="5"/>
    <n v="1"/>
    <x v="4"/>
    <n v="5"/>
    <n v="5"/>
    <n v="5"/>
    <n v="5"/>
    <n v="4"/>
    <n v="4"/>
    <n v="5"/>
    <s v="NO"/>
    <n v="4"/>
    <m/>
    <x v="1"/>
    <x v="0"/>
    <x v="3"/>
    <x v="1"/>
    <n v="5"/>
    <x v="3"/>
    <m/>
    <s v="NO"/>
    <s v="NO"/>
    <x v="1"/>
    <m/>
    <x v="1"/>
    <x v="1"/>
    <m/>
    <n v="5"/>
    <n v="4"/>
    <m/>
    <m/>
    <d v="2018-02-09T17:27:43"/>
    <s v="10.150.1.151"/>
  </r>
  <r>
    <x v="14"/>
    <s v="Humanidades"/>
    <n v="1"/>
    <n v="1127"/>
    <m/>
    <m/>
    <n v="1"/>
    <n v="16"/>
    <m/>
    <n v="3"/>
    <n v="1"/>
    <m/>
    <n v="14"/>
    <n v="15"/>
    <n v="16"/>
    <s v="Biblioecas públicas de la Comunidad de Madrid"/>
    <m/>
    <m/>
    <n v="3"/>
    <n v="3"/>
    <n v="3"/>
    <n v="4"/>
    <n v="1"/>
    <m/>
    <m/>
    <m/>
    <m/>
    <m/>
    <m/>
    <n v="1"/>
    <n v="1"/>
    <n v="1"/>
    <n v="3"/>
    <n v="3"/>
    <n v="3"/>
    <n v="3"/>
    <n v="5"/>
    <x v="0"/>
    <n v="3"/>
    <n v="3"/>
    <n v="3"/>
    <n v="3"/>
    <n v="3"/>
    <n v="3"/>
    <n v="3"/>
    <s v="SI"/>
    <n v="3"/>
    <m/>
    <x v="0"/>
    <x v="1"/>
    <x v="2"/>
    <x v="2"/>
    <n v="3"/>
    <x v="2"/>
    <m/>
    <s v="NO"/>
    <s v="NO"/>
    <x v="1"/>
    <m/>
    <x v="0"/>
    <x v="0"/>
    <m/>
    <n v="2"/>
    <n v="3"/>
    <m/>
    <m/>
    <d v="2018-02-09T17:30:01"/>
    <s v="10.150.1.152"/>
  </r>
  <r>
    <x v="5"/>
    <s v="Ciencias Sociales"/>
    <n v="3"/>
    <n v="1128"/>
    <m/>
    <m/>
    <n v="3"/>
    <n v="4"/>
    <m/>
    <n v="3"/>
    <n v="1"/>
    <m/>
    <n v="4"/>
    <m/>
    <m/>
    <m/>
    <m/>
    <m/>
    <n v="4"/>
    <n v="4"/>
    <n v="4"/>
    <n v="4"/>
    <n v="1"/>
    <m/>
    <n v="3"/>
    <m/>
    <m/>
    <m/>
    <m/>
    <n v="2"/>
    <n v="2"/>
    <n v="2"/>
    <n v="5"/>
    <n v="2"/>
    <n v="4"/>
    <n v="1"/>
    <n v="2"/>
    <x v="1"/>
    <n v="4"/>
    <n v="5"/>
    <n v="4"/>
    <n v="5"/>
    <n v="5"/>
    <n v="4"/>
    <n v="4"/>
    <s v="NO"/>
    <n v="4"/>
    <m/>
    <x v="1"/>
    <x v="3"/>
    <x v="0"/>
    <x v="1"/>
    <n v="5"/>
    <x v="0"/>
    <m/>
    <s v="SI"/>
    <s v="NO"/>
    <x v="1"/>
    <m/>
    <x v="2"/>
    <x v="1"/>
    <m/>
    <n v="4"/>
    <n v="4"/>
    <m/>
    <m/>
    <d v="2018-02-09T17:34:52"/>
    <s v="10.150.1.152"/>
  </r>
  <r>
    <x v="26"/>
    <s v="Ciencias Experimentales"/>
    <n v="2"/>
    <n v="1129"/>
    <m/>
    <m/>
    <n v="3"/>
    <n v="7"/>
    <m/>
    <n v="3"/>
    <n v="5"/>
    <m/>
    <n v="7"/>
    <n v="10"/>
    <n v="2"/>
    <m/>
    <m/>
    <m/>
    <n v="3"/>
    <n v="3"/>
    <n v="4"/>
    <n v="5"/>
    <m/>
    <m/>
    <n v="3"/>
    <m/>
    <m/>
    <m/>
    <m/>
    <n v="3"/>
    <n v="5"/>
    <n v="5"/>
    <n v="4"/>
    <n v="1"/>
    <n v="4"/>
    <n v="1"/>
    <n v="3"/>
    <x v="1"/>
    <n v="4"/>
    <n v="5"/>
    <n v="5"/>
    <m/>
    <n v="5"/>
    <n v="5"/>
    <n v="5"/>
    <s v="NO"/>
    <n v="5"/>
    <m/>
    <x v="1"/>
    <x v="1"/>
    <x v="2"/>
    <x v="1"/>
    <m/>
    <x v="3"/>
    <m/>
    <s v="SI"/>
    <m/>
    <x v="5"/>
    <m/>
    <x v="2"/>
    <x v="1"/>
    <m/>
    <n v="4"/>
    <n v="5"/>
    <m/>
    <s v="Aumentar el tiempo de prestamos para investigación"/>
    <d v="2018-02-09T17:35:00"/>
    <s v="10.150.1.151"/>
  </r>
  <r>
    <x v="12"/>
    <s v="Ciencias Experimentales"/>
    <n v="2"/>
    <n v="1130"/>
    <m/>
    <m/>
    <n v="1"/>
    <n v="6"/>
    <m/>
    <n v="5"/>
    <n v="5"/>
    <m/>
    <n v="6"/>
    <n v="29"/>
    <m/>
    <m/>
    <m/>
    <m/>
    <n v="4"/>
    <n v="4"/>
    <n v="4"/>
    <n v="4"/>
    <m/>
    <n v="2"/>
    <m/>
    <m/>
    <m/>
    <m/>
    <m/>
    <n v="5"/>
    <n v="4"/>
    <n v="4"/>
    <n v="3"/>
    <n v="4"/>
    <n v="5"/>
    <n v="3"/>
    <n v="3"/>
    <x v="0"/>
    <n v="2"/>
    <n v="4"/>
    <n v="5"/>
    <n v="2"/>
    <n v="5"/>
    <n v="1"/>
    <n v="3"/>
    <s v="NO"/>
    <n v="5"/>
    <m/>
    <x v="0"/>
    <x v="0"/>
    <x v="2"/>
    <x v="0"/>
    <n v="5"/>
    <x v="3"/>
    <m/>
    <s v="NO"/>
    <s v="NO"/>
    <x v="1"/>
    <m/>
    <x v="1"/>
    <x v="2"/>
    <m/>
    <n v="3"/>
    <n v="3"/>
    <m/>
    <s v="Considero que la solicitud para hacer nuevas adquisiciones no debería fundamentarse en el hecho de que dichas referencias se encuentren citadas en la guía docente de alguna asignatura, dado que sobreentiendo que si es así parece bastante razonable pensar que la propia biblioteca va a realizar la solicitud de dichas adqusiciones. En su lugar, creo que debería considerarse la posibilidad de valorar más las peticiones de libros ajenos a la bibliografía recomendada en guías docentes con la finalidad de facilitar el estudio por parte del alumnado y satisfacer esa demanda."/>
    <d v="2018-02-09T17:37:37"/>
    <s v="10.150.1.151"/>
  </r>
  <r>
    <x v="2"/>
    <s v="Ciencias Sociales"/>
    <n v="3"/>
    <n v="1131"/>
    <m/>
    <m/>
    <n v="1"/>
    <n v="3"/>
    <m/>
    <n v="3"/>
    <n v="1"/>
    <m/>
    <n v="3"/>
    <n v="3"/>
    <n v="3"/>
    <m/>
    <m/>
    <m/>
    <n v="3"/>
    <n v="4"/>
    <n v="3"/>
    <n v="2"/>
    <m/>
    <n v="2"/>
    <n v="3"/>
    <n v="4"/>
    <m/>
    <m/>
    <m/>
    <n v="3"/>
    <n v="2"/>
    <n v="2"/>
    <n v="4"/>
    <n v="5"/>
    <n v="4"/>
    <n v="5"/>
    <n v="2"/>
    <x v="0"/>
    <n v="3"/>
    <n v="4"/>
    <n v="4"/>
    <n v="5"/>
    <n v="3"/>
    <n v="5"/>
    <n v="3"/>
    <s v="SI"/>
    <n v="4"/>
    <m/>
    <x v="1"/>
    <x v="1"/>
    <x v="2"/>
    <x v="1"/>
    <n v="4"/>
    <x v="3"/>
    <m/>
    <s v="NO"/>
    <s v="NO"/>
    <x v="1"/>
    <m/>
    <x v="1"/>
    <x v="1"/>
    <m/>
    <n v="4"/>
    <n v="3"/>
    <m/>
    <m/>
    <d v="2018-02-09T17:37:43"/>
    <s v="10.150.1.151"/>
  </r>
  <r>
    <x v="4"/>
    <s v="Humanidades"/>
    <n v="1"/>
    <n v="1132"/>
    <m/>
    <m/>
    <n v="1"/>
    <n v="12"/>
    <m/>
    <n v="3"/>
    <n v="4"/>
    <m/>
    <n v="29"/>
    <n v="12"/>
    <m/>
    <m/>
    <m/>
    <m/>
    <n v="3"/>
    <n v="3"/>
    <n v="3"/>
    <n v="2"/>
    <m/>
    <m/>
    <n v="3"/>
    <m/>
    <m/>
    <m/>
    <m/>
    <n v="2"/>
    <n v="1"/>
    <n v="1"/>
    <n v="5"/>
    <n v="4"/>
    <n v="5"/>
    <n v="4"/>
    <n v="2"/>
    <x v="0"/>
    <n v="3"/>
    <n v="4"/>
    <n v="3"/>
    <n v="3"/>
    <n v="4"/>
    <n v="2"/>
    <n v="4"/>
    <s v="NO"/>
    <n v="4"/>
    <m/>
    <x v="3"/>
    <x v="2"/>
    <x v="1"/>
    <x v="0"/>
    <n v="4"/>
    <x v="0"/>
    <m/>
    <s v="NO"/>
    <s v="NO"/>
    <x v="1"/>
    <m/>
    <x v="1"/>
    <x v="0"/>
    <m/>
    <n v="3"/>
    <n v="3"/>
    <m/>
    <m/>
    <d v="2018-02-09T17:39:27"/>
    <s v="10.150.1.151"/>
  </r>
  <r>
    <x v="12"/>
    <s v="Ciencias Experimentales"/>
    <n v="2"/>
    <n v="1133"/>
    <m/>
    <m/>
    <n v="1"/>
    <n v="6"/>
    <m/>
    <n v="5"/>
    <n v="1"/>
    <m/>
    <n v="6"/>
    <n v="29"/>
    <n v="8"/>
    <m/>
    <m/>
    <m/>
    <n v="3"/>
    <n v="3"/>
    <n v="3"/>
    <n v="2"/>
    <m/>
    <n v="2"/>
    <m/>
    <m/>
    <m/>
    <m/>
    <m/>
    <n v="5"/>
    <n v="1"/>
    <n v="1"/>
    <n v="2"/>
    <n v="4"/>
    <n v="2"/>
    <n v="4"/>
    <n v="3"/>
    <x v="4"/>
    <n v="4"/>
    <n v="4"/>
    <n v="3"/>
    <n v="3"/>
    <n v="4"/>
    <n v="3"/>
    <n v="5"/>
    <s v="NO"/>
    <n v="4"/>
    <m/>
    <x v="3"/>
    <x v="2"/>
    <x v="0"/>
    <x v="0"/>
    <n v="5"/>
    <x v="3"/>
    <m/>
    <s v="SI"/>
    <s v="NO"/>
    <x v="1"/>
    <m/>
    <x v="1"/>
    <x v="0"/>
    <m/>
    <n v="3"/>
    <n v="4"/>
    <m/>
    <m/>
    <d v="2018-02-09T17:47:59"/>
    <s v="10.150.1.152"/>
  </r>
  <r>
    <x v="24"/>
    <s v="Ciencias de la Salud"/>
    <n v="4"/>
    <n v="1134"/>
    <m/>
    <m/>
    <n v="1"/>
    <n v="13"/>
    <m/>
    <n v="5"/>
    <n v="1"/>
    <m/>
    <n v="13"/>
    <n v="19"/>
    <n v="22"/>
    <m/>
    <m/>
    <m/>
    <n v="3"/>
    <n v="2"/>
    <n v="2"/>
    <n v="2"/>
    <m/>
    <n v="2"/>
    <n v="3"/>
    <m/>
    <m/>
    <m/>
    <m/>
    <n v="3"/>
    <n v="1"/>
    <n v="2"/>
    <n v="1"/>
    <n v="5"/>
    <n v="4"/>
    <n v="4"/>
    <n v="1"/>
    <x v="0"/>
    <n v="3"/>
    <n v="4"/>
    <n v="2"/>
    <n v="5"/>
    <n v="3"/>
    <n v="3"/>
    <n v="2"/>
    <s v="NO"/>
    <n v="2"/>
    <m/>
    <x v="4"/>
    <x v="1"/>
    <x v="0"/>
    <x v="0"/>
    <n v="4"/>
    <x v="0"/>
    <m/>
    <s v="NO"/>
    <s v="NO"/>
    <x v="1"/>
    <m/>
    <x v="2"/>
    <x v="1"/>
    <m/>
    <n v="3"/>
    <n v="3"/>
    <m/>
    <m/>
    <d v="2018-02-09T17:53:14"/>
    <s v="10.150.1.151"/>
  </r>
  <r>
    <x v="3"/>
    <s v="Ciencias Sociales"/>
    <n v="3"/>
    <n v="1135"/>
    <m/>
    <m/>
    <n v="1"/>
    <n v="11"/>
    <m/>
    <n v="3"/>
    <n v="4"/>
    <m/>
    <n v="29"/>
    <n v="11"/>
    <m/>
    <m/>
    <m/>
    <m/>
    <n v="5"/>
    <n v="5"/>
    <n v="5"/>
    <n v="3"/>
    <m/>
    <m/>
    <n v="3"/>
    <m/>
    <m/>
    <m/>
    <m/>
    <n v="4"/>
    <n v="1"/>
    <n v="2"/>
    <n v="4"/>
    <n v="3"/>
    <n v="2"/>
    <n v="5"/>
    <n v="1"/>
    <x v="5"/>
    <n v="5"/>
    <n v="4"/>
    <n v="3"/>
    <n v="5"/>
    <n v="5"/>
    <n v="5"/>
    <n v="5"/>
    <s v="SI"/>
    <n v="5"/>
    <m/>
    <x v="1"/>
    <x v="3"/>
    <x v="3"/>
    <x v="1"/>
    <n v="5"/>
    <x v="3"/>
    <m/>
    <s v="SI"/>
    <s v="SI"/>
    <x v="3"/>
    <m/>
    <x v="2"/>
    <x v="2"/>
    <m/>
    <m/>
    <n v="3"/>
    <m/>
    <m/>
    <d v="2018-02-09T17:53:17"/>
    <s v="10.150.1.152"/>
  </r>
  <r>
    <x v="24"/>
    <s v="Ciencias de la Salud"/>
    <n v="4"/>
    <n v="1136"/>
    <m/>
    <m/>
    <n v="1"/>
    <n v="13"/>
    <m/>
    <n v="2"/>
    <n v="3"/>
    <m/>
    <n v="13"/>
    <m/>
    <m/>
    <m/>
    <m/>
    <m/>
    <n v="5"/>
    <n v="4"/>
    <n v="4"/>
    <n v="5"/>
    <n v="1"/>
    <m/>
    <m/>
    <m/>
    <m/>
    <m/>
    <m/>
    <n v="5"/>
    <n v="1"/>
    <n v="5"/>
    <n v="3"/>
    <n v="5"/>
    <n v="3"/>
    <n v="5"/>
    <n v="3"/>
    <x v="3"/>
    <n v="4"/>
    <n v="5"/>
    <n v="4"/>
    <n v="5"/>
    <n v="4"/>
    <n v="3"/>
    <n v="4"/>
    <s v="NO"/>
    <n v="4"/>
    <m/>
    <x v="1"/>
    <x v="3"/>
    <x v="3"/>
    <x v="1"/>
    <n v="5"/>
    <x v="3"/>
    <m/>
    <s v="NO"/>
    <s v="NO"/>
    <x v="1"/>
    <m/>
    <x v="2"/>
    <x v="1"/>
    <m/>
    <n v="5"/>
    <n v="4"/>
    <m/>
    <m/>
    <d v="2018-02-09T17:54:17"/>
    <s v="10.150.1.152"/>
  </r>
  <r>
    <x v="19"/>
    <s v="Ciencias Sociales"/>
    <n v="3"/>
    <n v="1137"/>
    <m/>
    <m/>
    <n v="1"/>
    <n v="5"/>
    <m/>
    <n v="3"/>
    <n v="1"/>
    <m/>
    <n v="5"/>
    <m/>
    <m/>
    <m/>
    <m/>
    <m/>
    <n v="5"/>
    <n v="4"/>
    <n v="4"/>
    <n v="4"/>
    <n v="1"/>
    <m/>
    <m/>
    <m/>
    <m/>
    <m/>
    <m/>
    <n v="2"/>
    <n v="2"/>
    <n v="1"/>
    <n v="2"/>
    <n v="5"/>
    <n v="2"/>
    <n v="5"/>
    <n v="1"/>
    <x v="5"/>
    <n v="4"/>
    <n v="4"/>
    <n v="4"/>
    <n v="5"/>
    <n v="4"/>
    <n v="4"/>
    <n v="4"/>
    <s v="NO"/>
    <n v="4"/>
    <m/>
    <x v="1"/>
    <x v="0"/>
    <x v="0"/>
    <x v="1"/>
    <n v="5"/>
    <x v="0"/>
    <m/>
    <s v="SI"/>
    <s v="SI"/>
    <x v="5"/>
    <m/>
    <x v="2"/>
    <x v="1"/>
    <m/>
    <n v="4"/>
    <n v="4"/>
    <m/>
    <m/>
    <d v="2018-02-09T17:54:33"/>
    <s v="10.150.1.151"/>
  </r>
  <r>
    <x v="6"/>
    <s v="Ciencias Sociales"/>
    <n v="3"/>
    <n v="1138"/>
    <m/>
    <m/>
    <n v="2"/>
    <n v="9"/>
    <m/>
    <n v="4"/>
    <n v="5"/>
    <m/>
    <n v="9"/>
    <n v="29"/>
    <n v="15"/>
    <s v="Biblioteca Rafael Alberti de la Comunidad de Madrid&lt;br&gt;Biblioteca Pública José Saramago&lt;br&gt;Biblioteca Eugenio Trías&lt;br&gt;Biblioteca Reina Sofía"/>
    <m/>
    <m/>
    <n v="4"/>
    <n v="5"/>
    <n v="5"/>
    <n v="5"/>
    <m/>
    <m/>
    <n v="3"/>
    <m/>
    <m/>
    <m/>
    <m/>
    <n v="4"/>
    <n v="4"/>
    <n v="4"/>
    <n v="4"/>
    <n v="4"/>
    <n v="4"/>
    <n v="4"/>
    <n v="2"/>
    <x v="5"/>
    <n v="5"/>
    <n v="3"/>
    <n v="4"/>
    <n v="5"/>
    <n v="5"/>
    <n v="3"/>
    <n v="5"/>
    <s v="NO"/>
    <n v="3"/>
    <m/>
    <x v="1"/>
    <x v="3"/>
    <x v="3"/>
    <x v="1"/>
    <n v="4"/>
    <x v="0"/>
    <m/>
    <s v="NO"/>
    <s v="NO"/>
    <x v="1"/>
    <m/>
    <x v="2"/>
    <x v="1"/>
    <m/>
    <n v="5"/>
    <n v="4"/>
    <m/>
    <m/>
    <d v="2018-02-09T17:55:10"/>
    <s v="10.150.1.151"/>
  </r>
  <r>
    <x v="3"/>
    <s v="Ciencias Sociales"/>
    <n v="3"/>
    <n v="1139"/>
    <m/>
    <m/>
    <n v="1"/>
    <n v="11"/>
    <m/>
    <n v="4"/>
    <n v="4"/>
    <m/>
    <n v="29"/>
    <n v="16"/>
    <n v="23"/>
    <m/>
    <m/>
    <m/>
    <n v="5"/>
    <n v="3"/>
    <n v="4"/>
    <n v="3"/>
    <n v="1"/>
    <m/>
    <m/>
    <m/>
    <m/>
    <m/>
    <m/>
    <n v="5"/>
    <n v="1"/>
    <n v="3"/>
    <n v="2"/>
    <n v="4"/>
    <n v="3"/>
    <n v="5"/>
    <n v="1"/>
    <x v="1"/>
    <n v="4"/>
    <n v="3"/>
    <n v="3"/>
    <n v="4"/>
    <n v="3"/>
    <n v="2"/>
    <n v="4"/>
    <s v="SI"/>
    <n v="4"/>
    <m/>
    <x v="3"/>
    <x v="2"/>
    <x v="3"/>
    <x v="1"/>
    <n v="3"/>
    <x v="3"/>
    <m/>
    <s v="NO"/>
    <s v="NO"/>
    <x v="1"/>
    <m/>
    <x v="1"/>
    <x v="4"/>
    <m/>
    <n v="4"/>
    <n v="4"/>
    <m/>
    <m/>
    <d v="2018-02-09T17:55:10"/>
    <s v="10.150.1.151"/>
  </r>
  <r>
    <x v="1"/>
    <s v="Ciencias de la Salud"/>
    <n v="4"/>
    <n v="1140"/>
    <m/>
    <m/>
    <n v="1"/>
    <n v="18"/>
    <m/>
    <n v="4"/>
    <n v="3"/>
    <m/>
    <n v="18"/>
    <n v="29"/>
    <n v="19"/>
    <m/>
    <m/>
    <m/>
    <n v="3"/>
    <n v="4"/>
    <n v="4"/>
    <n v="4"/>
    <m/>
    <n v="2"/>
    <m/>
    <m/>
    <m/>
    <m/>
    <m/>
    <n v="3"/>
    <n v="1"/>
    <n v="3"/>
    <n v="3"/>
    <n v="4"/>
    <n v="2"/>
    <n v="4"/>
    <n v="1"/>
    <x v="1"/>
    <n v="5"/>
    <n v="4"/>
    <n v="2"/>
    <n v="5"/>
    <n v="3"/>
    <n v="2"/>
    <n v="3"/>
    <s v="NO"/>
    <n v="2"/>
    <m/>
    <x v="1"/>
    <x v="0"/>
    <x v="3"/>
    <x v="1"/>
    <n v="5"/>
    <x v="3"/>
    <m/>
    <s v="NO"/>
    <s v="NO"/>
    <x v="1"/>
    <m/>
    <x v="2"/>
    <x v="1"/>
    <m/>
    <n v="4"/>
    <n v="4"/>
    <m/>
    <m/>
    <d v="2018-02-09T17:57:07"/>
    <s v="10.150.1.152"/>
  </r>
  <r>
    <x v="1"/>
    <s v="Ciencias de la Salud"/>
    <n v="4"/>
    <n v="1141"/>
    <m/>
    <m/>
    <n v="1"/>
    <n v="18"/>
    <m/>
    <n v="4"/>
    <n v="3"/>
    <m/>
    <n v="18"/>
    <n v="29"/>
    <n v="19"/>
    <m/>
    <m/>
    <m/>
    <n v="3"/>
    <n v="4"/>
    <n v="4"/>
    <n v="4"/>
    <m/>
    <n v="2"/>
    <m/>
    <m/>
    <m/>
    <m/>
    <m/>
    <n v="3"/>
    <n v="1"/>
    <n v="3"/>
    <n v="3"/>
    <n v="4"/>
    <n v="2"/>
    <n v="4"/>
    <n v="1"/>
    <x v="1"/>
    <n v="5"/>
    <n v="4"/>
    <n v="2"/>
    <n v="5"/>
    <n v="3"/>
    <n v="2"/>
    <n v="3"/>
    <s v="NO"/>
    <n v="2"/>
    <m/>
    <x v="1"/>
    <x v="0"/>
    <x v="3"/>
    <x v="1"/>
    <n v="5"/>
    <x v="3"/>
    <m/>
    <s v="NO"/>
    <s v="NO"/>
    <x v="1"/>
    <m/>
    <x v="2"/>
    <x v="1"/>
    <m/>
    <n v="4"/>
    <n v="4"/>
    <m/>
    <m/>
    <d v="2018-02-09T17:57:07"/>
    <s v="10.150.1.151"/>
  </r>
  <r>
    <x v="3"/>
    <s v="Ciencias Sociales"/>
    <n v="3"/>
    <n v="1142"/>
    <m/>
    <m/>
    <n v="1"/>
    <n v="11"/>
    <m/>
    <n v="5"/>
    <n v="4"/>
    <m/>
    <n v="29"/>
    <m/>
    <m/>
    <m/>
    <m/>
    <m/>
    <n v="5"/>
    <n v="5"/>
    <n v="5"/>
    <n v="5"/>
    <m/>
    <n v="2"/>
    <n v="3"/>
    <m/>
    <m/>
    <m/>
    <m/>
    <n v="5"/>
    <n v="1"/>
    <n v="1"/>
    <n v="4"/>
    <n v="5"/>
    <n v="5"/>
    <n v="5"/>
    <n v="2"/>
    <x v="3"/>
    <n v="5"/>
    <n v="5"/>
    <n v="4"/>
    <n v="4"/>
    <n v="4"/>
    <n v="4"/>
    <n v="4"/>
    <s v="SI"/>
    <n v="4"/>
    <m/>
    <x v="1"/>
    <x v="0"/>
    <x v="4"/>
    <x v="1"/>
    <n v="5"/>
    <x v="3"/>
    <m/>
    <s v="SI"/>
    <s v="NO"/>
    <x v="1"/>
    <m/>
    <x v="0"/>
    <x v="4"/>
    <m/>
    <n v="5"/>
    <n v="4"/>
    <m/>
    <m/>
    <d v="2018-02-09T17:59:13"/>
    <s v="10.150.1.152"/>
  </r>
  <r>
    <x v="26"/>
    <s v="Ciencias Experimentales"/>
    <n v="2"/>
    <n v="1143"/>
    <m/>
    <m/>
    <n v="1"/>
    <n v="7"/>
    <m/>
    <n v="4"/>
    <n v="3"/>
    <m/>
    <n v="7"/>
    <m/>
    <m/>
    <s v="Bibliotecas municipales, biblioteca de grupo de montaña"/>
    <m/>
    <m/>
    <n v="5"/>
    <n v="5"/>
    <n v="4"/>
    <n v="3"/>
    <n v="1"/>
    <m/>
    <m/>
    <m/>
    <m/>
    <m/>
    <m/>
    <n v="4"/>
    <n v="3"/>
    <n v="2"/>
    <n v="3"/>
    <n v="5"/>
    <n v="4"/>
    <n v="5"/>
    <n v="2"/>
    <x v="4"/>
    <n v="5"/>
    <n v="4"/>
    <n v="4"/>
    <n v="5"/>
    <n v="4"/>
    <n v="3"/>
    <n v="5"/>
    <s v="NO"/>
    <n v="4"/>
    <m/>
    <x v="1"/>
    <x v="3"/>
    <x v="3"/>
    <x v="1"/>
    <n v="5"/>
    <x v="3"/>
    <m/>
    <s v="SI"/>
    <s v="NO"/>
    <x v="1"/>
    <m/>
    <x v="2"/>
    <x v="1"/>
    <m/>
    <n v="5"/>
    <n v="4"/>
    <m/>
    <m/>
    <d v="2018-02-09T18:01:57"/>
    <s v="10.150.1.152"/>
  </r>
  <r>
    <x v="17"/>
    <s v="Ciencias Experimentales"/>
    <n v="2"/>
    <n v="1144"/>
    <m/>
    <m/>
    <n v="1"/>
    <n v="2"/>
    <m/>
    <n v="3"/>
    <n v="3"/>
    <m/>
    <n v="2"/>
    <n v="7"/>
    <m/>
    <m/>
    <m/>
    <m/>
    <n v="4"/>
    <n v="5"/>
    <n v="3"/>
    <n v="4"/>
    <n v="1"/>
    <m/>
    <m/>
    <m/>
    <m/>
    <m/>
    <m/>
    <n v="5"/>
    <n v="5"/>
    <n v="5"/>
    <n v="3"/>
    <n v="5"/>
    <n v="5"/>
    <n v="5"/>
    <n v="3"/>
    <x v="4"/>
    <n v="5"/>
    <n v="3"/>
    <n v="3"/>
    <n v="4"/>
    <n v="4"/>
    <n v="3"/>
    <n v="5"/>
    <s v="NO"/>
    <n v="4"/>
    <m/>
    <x v="1"/>
    <x v="3"/>
    <x v="3"/>
    <x v="1"/>
    <n v="5"/>
    <x v="3"/>
    <m/>
    <s v="NO"/>
    <s v="NO"/>
    <x v="1"/>
    <m/>
    <x v="2"/>
    <x v="0"/>
    <m/>
    <n v="5"/>
    <n v="4"/>
    <m/>
    <s v="No conozco la oferta de cursos de formación que tiene la biblioteca. "/>
    <d v="2018-02-09T18:02:04"/>
    <s v="10.150.1.151"/>
  </r>
  <r>
    <x v="3"/>
    <s v="Ciencias Sociales"/>
    <n v="3"/>
    <n v="1145"/>
    <m/>
    <m/>
    <n v="1"/>
    <n v="11"/>
    <m/>
    <n v="3"/>
    <n v="1"/>
    <m/>
    <n v="29"/>
    <m/>
    <m/>
    <s v="Museo Reina Sofía"/>
    <m/>
    <m/>
    <n v="4"/>
    <n v="4"/>
    <n v="5"/>
    <n v="5"/>
    <m/>
    <n v="2"/>
    <m/>
    <n v="4"/>
    <n v="5"/>
    <m/>
    <m/>
    <n v="3"/>
    <n v="1"/>
    <n v="1"/>
    <n v="3"/>
    <n v="5"/>
    <n v="5"/>
    <n v="5"/>
    <n v="1"/>
    <x v="1"/>
    <n v="4"/>
    <n v="4"/>
    <n v="3"/>
    <n v="2"/>
    <n v="3"/>
    <n v="3"/>
    <n v="5"/>
    <s v="NO"/>
    <n v="4"/>
    <m/>
    <x v="0"/>
    <x v="2"/>
    <x v="0"/>
    <x v="1"/>
    <n v="5"/>
    <x v="3"/>
    <m/>
    <s v="SI"/>
    <s v="NO"/>
    <x v="1"/>
    <m/>
    <x v="4"/>
    <x v="5"/>
    <m/>
    <n v="4"/>
    <n v="3"/>
    <m/>
    <m/>
    <d v="2018-02-09T18:02:06"/>
    <s v="10.150.1.151"/>
  </r>
  <r>
    <x v="3"/>
    <s v="Ciencias Sociales"/>
    <n v="3"/>
    <n v="1147"/>
    <m/>
    <m/>
    <n v="1"/>
    <n v="11"/>
    <m/>
    <n v="3"/>
    <n v="3"/>
    <m/>
    <n v="29"/>
    <n v="16"/>
    <n v="5"/>
    <m/>
    <m/>
    <m/>
    <n v="4"/>
    <n v="3"/>
    <n v="5"/>
    <n v="4"/>
    <m/>
    <n v="2"/>
    <m/>
    <m/>
    <m/>
    <m/>
    <m/>
    <n v="4"/>
    <n v="4"/>
    <n v="2"/>
    <n v="3"/>
    <n v="4"/>
    <n v="3"/>
    <n v="4"/>
    <n v="1"/>
    <x v="3"/>
    <n v="3"/>
    <n v="5"/>
    <n v="4"/>
    <n v="4"/>
    <n v="4"/>
    <n v="3"/>
    <n v="5"/>
    <s v="NO"/>
    <n v="4"/>
    <m/>
    <x v="3"/>
    <x v="0"/>
    <x v="0"/>
    <x v="1"/>
    <n v="5"/>
    <x v="3"/>
    <m/>
    <s v="SI"/>
    <s v="SI"/>
    <x v="4"/>
    <m/>
    <x v="1"/>
    <x v="1"/>
    <m/>
    <n v="5"/>
    <n v="4"/>
    <m/>
    <m/>
    <d v="2018-02-09T18:04:21"/>
    <s v="10.150.1.152"/>
  </r>
  <r>
    <x v="0"/>
    <s v="Ciencias Sociales"/>
    <n v="3"/>
    <n v="1148"/>
    <m/>
    <m/>
    <n v="1"/>
    <n v="24"/>
    <m/>
    <n v="3"/>
    <n v="3"/>
    <m/>
    <n v="24"/>
    <n v="29"/>
    <m/>
    <m/>
    <m/>
    <m/>
    <n v="3"/>
    <n v="2"/>
    <n v="3"/>
    <n v="1"/>
    <m/>
    <n v="2"/>
    <n v="3"/>
    <m/>
    <m/>
    <m/>
    <m/>
    <n v="3"/>
    <n v="1"/>
    <n v="1"/>
    <n v="3"/>
    <n v="4"/>
    <n v="4"/>
    <n v="4"/>
    <n v="3"/>
    <x v="1"/>
    <n v="2"/>
    <n v="4"/>
    <n v="3"/>
    <n v="3"/>
    <n v="3"/>
    <n v="2"/>
    <n v="2"/>
    <s v="NO"/>
    <n v="3"/>
    <m/>
    <x v="0"/>
    <x v="1"/>
    <x v="5"/>
    <x v="5"/>
    <n v="2"/>
    <x v="0"/>
    <m/>
    <s v="NO"/>
    <s v="NO"/>
    <x v="1"/>
    <m/>
    <x v="0"/>
    <x v="2"/>
    <m/>
    <n v="2"/>
    <n v="3"/>
    <m/>
    <s v="La biblioteca de la facultad de Comercio y Turismo es muy cómoda y en realidad tiene un horario mejorable (podrían abrir fines de semana); sin embargo, le falta mejorar con respecto a la tecnología que se le brinda al estudiante, ya que son muy pocos los ordenadores y los enchufes para cargar los aparatos electrónicos. También es bastante amplio pero para tantas personas que estudiamos en la facultad, en época de exámenes se queda muy corto. "/>
    <d v="2018-02-09T18:10:22"/>
    <s v="10.150.1.151"/>
  </r>
  <r>
    <x v="3"/>
    <s v="Ciencias Sociales"/>
    <n v="3"/>
    <n v="1149"/>
    <m/>
    <m/>
    <n v="1"/>
    <n v="11"/>
    <m/>
    <n v="2"/>
    <n v="4"/>
    <m/>
    <n v="29"/>
    <m/>
    <m/>
    <m/>
    <m/>
    <m/>
    <n v="4"/>
    <n v="4"/>
    <n v="5"/>
    <n v="5"/>
    <m/>
    <m/>
    <n v="3"/>
    <m/>
    <m/>
    <m/>
    <m/>
    <n v="4"/>
    <n v="4"/>
    <n v="5"/>
    <n v="4"/>
    <n v="4"/>
    <n v="5"/>
    <n v="5"/>
    <n v="4"/>
    <x v="5"/>
    <n v="4"/>
    <n v="5"/>
    <n v="4"/>
    <n v="4"/>
    <n v="4"/>
    <n v="5"/>
    <n v="5"/>
    <s v="SI"/>
    <n v="4"/>
    <m/>
    <x v="3"/>
    <x v="2"/>
    <x v="0"/>
    <x v="1"/>
    <n v="5"/>
    <x v="0"/>
    <m/>
    <s v="SI"/>
    <s v="SI"/>
    <x v="4"/>
    <m/>
    <x v="1"/>
    <x v="1"/>
    <m/>
    <n v="4"/>
    <n v="4"/>
    <m/>
    <s v="Esta todo muy bien"/>
    <d v="2018-02-09T18:13:29"/>
    <s v="10.150.1.152"/>
  </r>
  <r>
    <x v="22"/>
    <s v="Humanidades"/>
    <n v="1"/>
    <n v="1150"/>
    <m/>
    <m/>
    <n v="3"/>
    <n v="1"/>
    <m/>
    <n v="3"/>
    <n v="3"/>
    <m/>
    <n v="1"/>
    <m/>
    <m/>
    <m/>
    <m/>
    <m/>
    <n v="5"/>
    <n v="5"/>
    <n v="4"/>
    <n v="4"/>
    <m/>
    <m/>
    <m/>
    <m/>
    <m/>
    <m/>
    <m/>
    <n v="4"/>
    <n v="4"/>
    <n v="2"/>
    <n v="2"/>
    <n v="2"/>
    <n v="5"/>
    <n v="2"/>
    <n v="3"/>
    <x v="1"/>
    <n v="5"/>
    <n v="5"/>
    <n v="3"/>
    <n v="5"/>
    <n v="5"/>
    <n v="5"/>
    <n v="4"/>
    <s v="SI"/>
    <n v="4"/>
    <m/>
    <x v="1"/>
    <x v="3"/>
    <x v="3"/>
    <x v="1"/>
    <n v="5"/>
    <x v="3"/>
    <m/>
    <s v="SI"/>
    <s v="SI"/>
    <x v="4"/>
    <m/>
    <x v="2"/>
    <x v="1"/>
    <m/>
    <n v="5"/>
    <n v="4"/>
    <m/>
    <m/>
    <d v="2018-02-09T18:17:20"/>
    <s v="10.150.1.151"/>
  </r>
  <r>
    <x v="24"/>
    <s v="Ciencias de la Salud"/>
    <n v="4"/>
    <n v="1151"/>
    <m/>
    <m/>
    <n v="1"/>
    <n v="13"/>
    <m/>
    <n v="3"/>
    <n v="3"/>
    <m/>
    <n v="18"/>
    <n v="22"/>
    <n v="10"/>
    <m/>
    <m/>
    <m/>
    <n v="2"/>
    <n v="2"/>
    <n v="4"/>
    <n v="4"/>
    <n v="1"/>
    <m/>
    <m/>
    <m/>
    <m/>
    <m/>
    <m/>
    <n v="4"/>
    <n v="1"/>
    <n v="1"/>
    <n v="1"/>
    <n v="3"/>
    <n v="5"/>
    <n v="5"/>
    <n v="1"/>
    <x v="3"/>
    <n v="5"/>
    <n v="5"/>
    <n v="5"/>
    <n v="4"/>
    <n v="5"/>
    <n v="5"/>
    <n v="5"/>
    <s v="NO"/>
    <n v="5"/>
    <m/>
    <x v="1"/>
    <x v="4"/>
    <x v="2"/>
    <x v="1"/>
    <n v="3"/>
    <x v="2"/>
    <m/>
    <s v="NO"/>
    <s v="NO"/>
    <x v="1"/>
    <m/>
    <x v="3"/>
    <x v="3"/>
    <m/>
    <n v="4"/>
    <n v="3"/>
    <m/>
    <m/>
    <d v="2018-02-09T18:18:45"/>
    <s v="10.150.1.151"/>
  </r>
  <r>
    <x v="5"/>
    <s v="Ciencias Sociales"/>
    <n v="3"/>
    <n v="1152"/>
    <m/>
    <m/>
    <n v="1"/>
    <n v="4"/>
    <m/>
    <n v="5"/>
    <n v="1"/>
    <m/>
    <n v="4"/>
    <m/>
    <m/>
    <m/>
    <m/>
    <m/>
    <n v="1"/>
    <n v="3"/>
    <n v="5"/>
    <n v="3"/>
    <m/>
    <n v="2"/>
    <m/>
    <m/>
    <m/>
    <m/>
    <m/>
    <n v="5"/>
    <n v="5"/>
    <n v="1"/>
    <n v="5"/>
    <n v="3"/>
    <n v="5"/>
    <n v="3"/>
    <n v="1"/>
    <x v="6"/>
    <n v="3"/>
    <n v="4"/>
    <n v="4"/>
    <n v="4"/>
    <n v="2"/>
    <n v="4"/>
    <n v="3"/>
    <s v="NO"/>
    <n v="2"/>
    <m/>
    <x v="0"/>
    <x v="0"/>
    <x v="0"/>
    <x v="2"/>
    <n v="4"/>
    <x v="3"/>
    <m/>
    <s v="NO"/>
    <s v="NO"/>
    <x v="1"/>
    <m/>
    <x v="0"/>
    <x v="0"/>
    <m/>
    <n v="3"/>
    <n v="3"/>
    <m/>
    <m/>
    <d v="2018-02-09T18:19:29"/>
    <s v="10.150.1.151"/>
  </r>
  <r>
    <x v="3"/>
    <s v="Ciencias Sociales"/>
    <n v="3"/>
    <n v="1153"/>
    <m/>
    <m/>
    <n v="1"/>
    <n v="11"/>
    <m/>
    <n v="3"/>
    <n v="4"/>
    <m/>
    <n v="29"/>
    <n v="5"/>
    <m/>
    <m/>
    <m/>
    <m/>
    <n v="4"/>
    <n v="3"/>
    <n v="4"/>
    <n v="3"/>
    <n v="1"/>
    <m/>
    <m/>
    <m/>
    <m/>
    <m/>
    <m/>
    <n v="2"/>
    <n v="2"/>
    <n v="5"/>
    <n v="4"/>
    <n v="5"/>
    <n v="1"/>
    <n v="1"/>
    <n v="1"/>
    <x v="3"/>
    <n v="3"/>
    <n v="3"/>
    <n v="3"/>
    <n v="3"/>
    <n v="3"/>
    <n v="3"/>
    <n v="3"/>
    <s v="SI"/>
    <n v="3"/>
    <m/>
    <x v="0"/>
    <x v="1"/>
    <x v="0"/>
    <x v="0"/>
    <n v="4"/>
    <x v="0"/>
    <m/>
    <s v="SI"/>
    <s v="NO"/>
    <x v="1"/>
    <m/>
    <x v="0"/>
    <x v="0"/>
    <m/>
    <n v="3"/>
    <n v="3"/>
    <m/>
    <m/>
    <d v="2018-02-09T18:21:59"/>
    <s v="10.150.1.152"/>
  </r>
  <r>
    <x v="18"/>
    <s v="Ciencias de la Salud"/>
    <n v="4"/>
    <n v="1154"/>
    <m/>
    <m/>
    <n v="1"/>
    <n v="19"/>
    <m/>
    <n v="2"/>
    <n v="2"/>
    <m/>
    <n v="13"/>
    <n v="18"/>
    <n v="19"/>
    <m/>
    <m/>
    <m/>
    <n v="4"/>
    <n v="3"/>
    <n v="3"/>
    <n v="1"/>
    <m/>
    <n v="2"/>
    <m/>
    <n v="4"/>
    <n v="0.27083333333333331"/>
    <m/>
    <m/>
    <n v="3"/>
    <n v="1"/>
    <n v="2"/>
    <n v="4"/>
    <n v="4"/>
    <n v="4"/>
    <n v="5"/>
    <n v="1"/>
    <x v="4"/>
    <n v="3"/>
    <n v="3"/>
    <n v="2"/>
    <n v="2"/>
    <n v="3"/>
    <n v="3"/>
    <n v="3"/>
    <s v="NO"/>
    <n v="3"/>
    <m/>
    <x v="3"/>
    <x v="1"/>
    <x v="2"/>
    <x v="0"/>
    <n v="4"/>
    <x v="2"/>
    <m/>
    <s v="NO"/>
    <s v="NO"/>
    <x v="1"/>
    <m/>
    <x v="4"/>
    <x v="4"/>
    <m/>
    <n v="3"/>
    <n v="3"/>
    <m/>
    <m/>
    <d v="2018-02-09T18:25:37"/>
    <s v="10.150.1.152"/>
  </r>
  <r>
    <x v="1"/>
    <s v="Ciencias de la Salud"/>
    <n v="4"/>
    <n v="1155"/>
    <m/>
    <m/>
    <n v="1"/>
    <n v="18"/>
    <m/>
    <n v="3"/>
    <n v="3"/>
    <m/>
    <n v="18"/>
    <m/>
    <m/>
    <m/>
    <m/>
    <m/>
    <n v="4"/>
    <n v="5"/>
    <n v="4"/>
    <n v="5"/>
    <m/>
    <m/>
    <m/>
    <n v="4"/>
    <n v="0.125"/>
    <m/>
    <m/>
    <n v="4"/>
    <n v="1"/>
    <n v="4"/>
    <n v="4"/>
    <n v="4"/>
    <n v="1"/>
    <n v="5"/>
    <n v="1"/>
    <x v="5"/>
    <n v="5"/>
    <n v="5"/>
    <n v="5"/>
    <n v="5"/>
    <n v="5"/>
    <n v="4"/>
    <n v="5"/>
    <s v="NO"/>
    <n v="5"/>
    <m/>
    <x v="3"/>
    <x v="3"/>
    <x v="3"/>
    <x v="1"/>
    <n v="5"/>
    <x v="3"/>
    <m/>
    <s v="NO"/>
    <s v="NO"/>
    <x v="1"/>
    <m/>
    <x v="1"/>
    <x v="1"/>
    <m/>
    <n v="4"/>
    <n v="5"/>
    <m/>
    <m/>
    <d v="2018-02-09T18:28:58"/>
    <s v="10.150.1.152"/>
  </r>
  <r>
    <x v="0"/>
    <s v="Ciencias Sociales"/>
    <n v="3"/>
    <n v="1156"/>
    <m/>
    <m/>
    <n v="1"/>
    <n v="24"/>
    <m/>
    <n v="3"/>
    <n v="1"/>
    <m/>
    <n v="24"/>
    <m/>
    <m/>
    <m/>
    <m/>
    <m/>
    <n v="3"/>
    <n v="2"/>
    <n v="1"/>
    <n v="3"/>
    <m/>
    <m/>
    <m/>
    <m/>
    <m/>
    <m/>
    <m/>
    <n v="1"/>
    <n v="1"/>
    <n v="1"/>
    <n v="4"/>
    <n v="4"/>
    <n v="4"/>
    <n v="4"/>
    <n v="4"/>
    <x v="1"/>
    <n v="3"/>
    <n v="4"/>
    <n v="2"/>
    <n v="3"/>
    <n v="3"/>
    <n v="3"/>
    <n v="2"/>
    <s v="SI"/>
    <n v="3"/>
    <m/>
    <x v="0"/>
    <x v="2"/>
    <x v="1"/>
    <x v="2"/>
    <n v="3"/>
    <x v="2"/>
    <m/>
    <s v="SI"/>
    <s v="NO"/>
    <x v="1"/>
    <m/>
    <x v="0"/>
    <x v="0"/>
    <m/>
    <n v="3"/>
    <n v="3"/>
    <m/>
    <m/>
    <d v="2018-02-09T18:31:26"/>
    <s v="10.150.1.152"/>
  </r>
  <r>
    <x v="6"/>
    <s v="Ciencias Sociales"/>
    <n v="3"/>
    <n v="1157"/>
    <m/>
    <m/>
    <n v="1"/>
    <n v="9"/>
    <m/>
    <n v="5"/>
    <n v="3"/>
    <m/>
    <n v="29"/>
    <n v="5"/>
    <n v="9"/>
    <m/>
    <m/>
    <m/>
    <n v="5"/>
    <n v="4"/>
    <n v="5"/>
    <n v="5"/>
    <m/>
    <n v="2"/>
    <n v="3"/>
    <m/>
    <m/>
    <m/>
    <m/>
    <n v="4"/>
    <n v="4"/>
    <n v="4"/>
    <n v="4"/>
    <n v="4"/>
    <n v="4"/>
    <n v="4"/>
    <n v="4"/>
    <x v="4"/>
    <n v="4"/>
    <n v="5"/>
    <n v="4"/>
    <n v="4"/>
    <n v="4"/>
    <n v="4"/>
    <n v="4"/>
    <s v="NO"/>
    <n v="4"/>
    <m/>
    <x v="1"/>
    <x v="3"/>
    <x v="3"/>
    <x v="0"/>
    <n v="4"/>
    <x v="0"/>
    <m/>
    <s v="SI"/>
    <s v="SI"/>
    <x v="3"/>
    <m/>
    <x v="2"/>
    <x v="1"/>
    <m/>
    <n v="5"/>
    <n v="5"/>
    <m/>
    <m/>
    <d v="2018-02-09T18:35:27"/>
    <s v="10.150.1.152"/>
  </r>
  <r>
    <x v="14"/>
    <s v="Humanidades"/>
    <n v="1"/>
    <n v="1158"/>
    <m/>
    <m/>
    <n v="1"/>
    <n v="16"/>
    <m/>
    <n v="3"/>
    <n v="3"/>
    <m/>
    <n v="16"/>
    <n v="29"/>
    <m/>
    <m/>
    <m/>
    <m/>
    <n v="3"/>
    <n v="3"/>
    <n v="4"/>
    <n v="4"/>
    <m/>
    <m/>
    <m/>
    <m/>
    <m/>
    <m/>
    <m/>
    <n v="4"/>
    <n v="3"/>
    <n v="1"/>
    <n v="3"/>
    <n v="4"/>
    <n v="4"/>
    <n v="5"/>
    <n v="2"/>
    <x v="3"/>
    <n v="2"/>
    <n v="2"/>
    <n v="2"/>
    <n v="2"/>
    <n v="1"/>
    <n v="2"/>
    <n v="2"/>
    <s v="NO"/>
    <n v="2"/>
    <m/>
    <x v="0"/>
    <x v="1"/>
    <x v="2"/>
    <x v="2"/>
    <n v="3"/>
    <x v="2"/>
    <m/>
    <s v="NO"/>
    <s v="NO"/>
    <x v="1"/>
    <m/>
    <x v="0"/>
    <x v="4"/>
    <m/>
    <n v="2"/>
    <n v="2"/>
    <m/>
    <m/>
    <d v="2018-02-09T18:37:18"/>
    <s v="10.150.1.151"/>
  </r>
  <r>
    <x v="11"/>
    <s v="Humanidades"/>
    <n v="1"/>
    <n v="1159"/>
    <m/>
    <m/>
    <n v="3"/>
    <n v="15"/>
    <m/>
    <n v="4"/>
    <n v="3"/>
    <m/>
    <n v="15"/>
    <m/>
    <m/>
    <m/>
    <m/>
    <m/>
    <n v="3"/>
    <n v="2"/>
    <n v="2"/>
    <n v="4"/>
    <n v="1"/>
    <m/>
    <m/>
    <m/>
    <m/>
    <m/>
    <m/>
    <n v="5"/>
    <n v="4"/>
    <n v="4"/>
    <n v="2"/>
    <n v="4"/>
    <n v="4"/>
    <n v="4"/>
    <n v="3"/>
    <x v="1"/>
    <n v="3"/>
    <n v="3"/>
    <n v="3"/>
    <n v="5"/>
    <n v="4"/>
    <n v="5"/>
    <n v="4"/>
    <s v="NO"/>
    <n v="4"/>
    <m/>
    <x v="1"/>
    <x v="3"/>
    <x v="5"/>
    <x v="2"/>
    <n v="5"/>
    <x v="3"/>
    <m/>
    <s v="SI"/>
    <s v="NO"/>
    <x v="1"/>
    <m/>
    <x v="2"/>
    <x v="1"/>
    <m/>
    <n v="5"/>
    <n v="4"/>
    <m/>
    <s v="Para los alumnos que realizan el doctorado, como es mi caso, sería muy útil que el número de libros prestados fuera mayor.&lt;br&gt;Mi experiencia en la facultad de filosofía es que prestan como máximo 12 o 10 ejemplares, ahora no recuerdo bien, pero considero que son insuficientes para un trabajo de investigación como es una tésis doctoral.&lt;br&gt;Pero que conste que el personal de la biblioteca de Filosofía de la UCM es buenísimo y muy competente."/>
    <d v="2018-02-09T18:45:16"/>
    <s v="10.150.1.151"/>
  </r>
  <r>
    <x v="14"/>
    <s v="Humanidades"/>
    <n v="1"/>
    <n v="1160"/>
    <m/>
    <m/>
    <n v="3"/>
    <n v="16"/>
    <m/>
    <n v="4"/>
    <n v="4"/>
    <m/>
    <n v="16"/>
    <m/>
    <m/>
    <m/>
    <m/>
    <m/>
    <n v="4"/>
    <n v="3"/>
    <n v="3"/>
    <n v="4"/>
    <n v="1"/>
    <m/>
    <m/>
    <m/>
    <m/>
    <m/>
    <m/>
    <n v="4"/>
    <n v="4"/>
    <m/>
    <n v="4"/>
    <n v="4"/>
    <n v="4"/>
    <n v="4"/>
    <n v="4"/>
    <x v="4"/>
    <n v="3"/>
    <n v="3"/>
    <n v="3"/>
    <n v="3"/>
    <n v="3"/>
    <n v="2"/>
    <n v="2"/>
    <s v="NO"/>
    <n v="4"/>
    <m/>
    <x v="3"/>
    <x v="0"/>
    <x v="1"/>
    <x v="0"/>
    <n v="3"/>
    <x v="2"/>
    <m/>
    <s v="SI"/>
    <s v="SI"/>
    <x v="3"/>
    <m/>
    <x v="0"/>
    <x v="0"/>
    <m/>
    <n v="3"/>
    <n v="3"/>
    <m/>
    <m/>
    <d v="2018-02-09T18:46:45"/>
    <s v="10.150.1.152"/>
  </r>
  <r>
    <x v="0"/>
    <s v="Ciencias Sociales"/>
    <n v="3"/>
    <n v="1161"/>
    <m/>
    <m/>
    <n v="1"/>
    <n v="24"/>
    <m/>
    <n v="4"/>
    <n v="1"/>
    <m/>
    <n v="24"/>
    <n v="29"/>
    <m/>
    <s v="Biblioteca Pedro Salinas"/>
    <m/>
    <m/>
    <n v="4"/>
    <n v="4"/>
    <n v="4"/>
    <n v="3"/>
    <m/>
    <m/>
    <n v="3"/>
    <m/>
    <m/>
    <m/>
    <m/>
    <n v="4"/>
    <n v="1"/>
    <n v="1"/>
    <n v="1"/>
    <n v="4"/>
    <n v="4"/>
    <n v="4"/>
    <n v="1"/>
    <x v="1"/>
    <n v="5"/>
    <n v="4"/>
    <n v="4"/>
    <n v="4"/>
    <n v="4"/>
    <n v="4"/>
    <n v="4"/>
    <s v="NO"/>
    <n v="3"/>
    <m/>
    <x v="1"/>
    <x v="0"/>
    <x v="0"/>
    <x v="1"/>
    <n v="5"/>
    <x v="0"/>
    <m/>
    <s v="NO"/>
    <s v="NO"/>
    <x v="1"/>
    <m/>
    <x v="2"/>
    <x v="1"/>
    <m/>
    <n v="5"/>
    <n v="4"/>
    <m/>
    <m/>
    <d v="2018-02-09T18:47:32"/>
    <s v="10.150.1.151"/>
  </r>
  <r>
    <x v="4"/>
    <s v="Humanidades"/>
    <n v="1"/>
    <n v="1162"/>
    <m/>
    <m/>
    <n v="3"/>
    <n v="12"/>
    <m/>
    <n v="3"/>
    <n v="4"/>
    <m/>
    <n v="29"/>
    <n v="14"/>
    <m/>
    <m/>
    <m/>
    <m/>
    <n v="5"/>
    <n v="4"/>
    <n v="4"/>
    <n v="4"/>
    <m/>
    <m/>
    <n v="3"/>
    <m/>
    <m/>
    <m/>
    <m/>
    <n v="5"/>
    <n v="5"/>
    <n v="4"/>
    <n v="3"/>
    <n v="2"/>
    <n v="5"/>
    <n v="2"/>
    <n v="4"/>
    <x v="5"/>
    <n v="4"/>
    <n v="4"/>
    <n v="4"/>
    <n v="5"/>
    <n v="5"/>
    <n v="3"/>
    <n v="4"/>
    <s v="SI"/>
    <n v="4"/>
    <m/>
    <x v="1"/>
    <x v="0"/>
    <x v="3"/>
    <x v="1"/>
    <n v="5"/>
    <x v="3"/>
    <m/>
    <s v="SI"/>
    <s v="SI"/>
    <x v="4"/>
    <m/>
    <x v="2"/>
    <x v="1"/>
    <m/>
    <n v="4"/>
    <n v="5"/>
    <m/>
    <m/>
    <d v="2018-02-09T18:50:20"/>
    <s v="10.150.1.151"/>
  </r>
  <r>
    <x v="8"/>
    <s v="Ciencias de la Salud"/>
    <n v="4"/>
    <n v="1163"/>
    <m/>
    <m/>
    <n v="1"/>
    <n v="22"/>
    <m/>
    <n v="3"/>
    <n v="4"/>
    <m/>
    <n v="22"/>
    <m/>
    <m/>
    <m/>
    <m/>
    <m/>
    <n v="4"/>
    <n v="4"/>
    <n v="4"/>
    <n v="4"/>
    <m/>
    <m/>
    <n v="3"/>
    <m/>
    <m/>
    <m/>
    <m/>
    <n v="3"/>
    <n v="3"/>
    <n v="3"/>
    <n v="2"/>
    <n v="4"/>
    <n v="2"/>
    <n v="4"/>
    <n v="3"/>
    <x v="3"/>
    <n v="4"/>
    <n v="4"/>
    <n v="4"/>
    <n v="4"/>
    <n v="4"/>
    <n v="4"/>
    <n v="4"/>
    <s v="NO"/>
    <n v="4"/>
    <m/>
    <x v="1"/>
    <x v="3"/>
    <x v="3"/>
    <x v="1"/>
    <n v="5"/>
    <x v="3"/>
    <m/>
    <s v="NO"/>
    <s v="NO"/>
    <x v="1"/>
    <m/>
    <x v="2"/>
    <x v="1"/>
    <m/>
    <n v="4"/>
    <m/>
    <m/>
    <m/>
    <d v="2018-02-09T19:02:40"/>
    <s v="10.150.1.151"/>
  </r>
  <r>
    <x v="4"/>
    <s v="Humanidades"/>
    <n v="1"/>
    <n v="1164"/>
    <m/>
    <m/>
    <n v="1"/>
    <n v="12"/>
    <m/>
    <n v="3"/>
    <n v="1"/>
    <m/>
    <n v="12"/>
    <n v="18"/>
    <m/>
    <m/>
    <m/>
    <m/>
    <n v="4"/>
    <n v="2"/>
    <n v="3"/>
    <n v="3"/>
    <n v="1"/>
    <m/>
    <m/>
    <m/>
    <m/>
    <m/>
    <m/>
    <n v="3"/>
    <n v="1"/>
    <n v="1"/>
    <n v="3"/>
    <n v="5"/>
    <n v="5"/>
    <n v="4"/>
    <n v="1"/>
    <x v="1"/>
    <n v="4"/>
    <n v="3"/>
    <n v="3"/>
    <n v="3"/>
    <n v="1"/>
    <n v="3"/>
    <n v="3"/>
    <s v="NO"/>
    <n v="2"/>
    <m/>
    <x v="1"/>
    <x v="3"/>
    <x v="0"/>
    <x v="1"/>
    <n v="5"/>
    <x v="2"/>
    <m/>
    <s v="NO"/>
    <s v="NO"/>
    <x v="1"/>
    <m/>
    <x v="0"/>
    <x v="2"/>
    <m/>
    <n v="4"/>
    <n v="4"/>
    <m/>
    <s v="Hay veces que las aulas de trabajo están cogidas a una hora y no podemos hacer uso de ellas y cuando nos acercamos a las mesas de fuera de esas salas observamos que están vacías, con lo cual no podemos usarlas y tampoco son usadas por nadie más. "/>
    <d v="2018-02-09T19:04:17"/>
    <s v="10.150.1.151"/>
  </r>
  <r>
    <x v="22"/>
    <s v="Humanidades"/>
    <n v="1"/>
    <n v="1165"/>
    <m/>
    <m/>
    <n v="2"/>
    <n v="1"/>
    <m/>
    <n v="3"/>
    <n v="3"/>
    <m/>
    <n v="1"/>
    <m/>
    <m/>
    <s v="Biblioteca nacional&lt;br&gt;"/>
    <m/>
    <m/>
    <n v="5"/>
    <n v="5"/>
    <n v="4"/>
    <n v="3"/>
    <n v="1"/>
    <m/>
    <m/>
    <m/>
    <m/>
    <m/>
    <m/>
    <n v="4"/>
    <n v="3"/>
    <n v="2"/>
    <n v="4"/>
    <n v="5"/>
    <n v="4"/>
    <n v="3"/>
    <n v="2"/>
    <x v="1"/>
    <n v="3"/>
    <n v="5"/>
    <n v="5"/>
    <n v="5"/>
    <n v="5"/>
    <n v="4"/>
    <n v="5"/>
    <s v="SI"/>
    <n v="5"/>
    <m/>
    <x v="1"/>
    <x v="3"/>
    <x v="0"/>
    <x v="0"/>
    <n v="5"/>
    <x v="3"/>
    <m/>
    <s v="SI"/>
    <s v="SI"/>
    <x v="4"/>
    <m/>
    <x v="2"/>
    <x v="1"/>
    <m/>
    <n v="5"/>
    <n v="4"/>
    <m/>
    <m/>
    <d v="2018-02-09T19:08:51"/>
    <s v="10.150.1.152"/>
  </r>
  <r>
    <x v="11"/>
    <s v="Humanidades"/>
    <n v="1"/>
    <n v="1166"/>
    <m/>
    <m/>
    <n v="2"/>
    <n v="15"/>
    <m/>
    <n v="4"/>
    <n v="4"/>
    <m/>
    <n v="15"/>
    <n v="11"/>
    <n v="29"/>
    <s v="No"/>
    <m/>
    <m/>
    <n v="4"/>
    <n v="4"/>
    <n v="3"/>
    <n v="4"/>
    <n v="1"/>
    <m/>
    <n v="3"/>
    <m/>
    <m/>
    <m/>
    <m/>
    <n v="5"/>
    <n v="4"/>
    <n v="3"/>
    <n v="4"/>
    <n v="5"/>
    <n v="4"/>
    <n v="4"/>
    <n v="3"/>
    <x v="3"/>
    <n v="4"/>
    <n v="4"/>
    <n v="4"/>
    <n v="5"/>
    <n v="4"/>
    <n v="3"/>
    <n v="4"/>
    <s v="NO"/>
    <n v="3"/>
    <m/>
    <x v="1"/>
    <x v="0"/>
    <x v="0"/>
    <x v="1"/>
    <n v="5"/>
    <x v="0"/>
    <m/>
    <s v="NO"/>
    <s v="NO"/>
    <x v="1"/>
    <m/>
    <x v="1"/>
    <x v="1"/>
    <m/>
    <n v="4"/>
    <n v="4"/>
    <m/>
    <s v="No tengo conocimiento del curso de formación de usuarios, sus costos y beneficios. Las lecturas y clases del programa ocupan todo mi tiempo, por lo que en cualquier caso recomendaría flexibilidad en los horarios."/>
    <d v="2018-02-09T19:17:48"/>
    <s v="10.150.1.152"/>
  </r>
  <r>
    <x v="4"/>
    <s v="Humanidades"/>
    <n v="1"/>
    <n v="1167"/>
    <m/>
    <m/>
    <n v="1"/>
    <n v="12"/>
    <m/>
    <n v="4"/>
    <n v="3"/>
    <m/>
    <n v="12"/>
    <m/>
    <m/>
    <m/>
    <m/>
    <m/>
    <n v="3"/>
    <n v="3"/>
    <n v="3"/>
    <n v="3"/>
    <n v="1"/>
    <m/>
    <m/>
    <m/>
    <m/>
    <m/>
    <m/>
    <n v="5"/>
    <n v="2"/>
    <n v="2"/>
    <n v="3"/>
    <n v="5"/>
    <n v="5"/>
    <n v="5"/>
    <n v="2"/>
    <x v="3"/>
    <n v="3"/>
    <n v="3"/>
    <n v="3"/>
    <n v="3"/>
    <n v="3"/>
    <n v="1"/>
    <n v="2"/>
    <s v="NO"/>
    <n v="3"/>
    <m/>
    <x v="0"/>
    <x v="4"/>
    <x v="1"/>
    <x v="2"/>
    <n v="3"/>
    <x v="2"/>
    <m/>
    <s v="NO"/>
    <s v="NO"/>
    <x v="1"/>
    <m/>
    <x v="4"/>
    <x v="5"/>
    <m/>
    <n v="3"/>
    <n v="3"/>
    <m/>
    <m/>
    <d v="2018-02-09T19:20:52"/>
    <s v="10.150.1.151"/>
  </r>
  <r>
    <x v="14"/>
    <s v="Humanidades"/>
    <n v="1"/>
    <n v="1168"/>
    <m/>
    <m/>
    <n v="2"/>
    <n v="16"/>
    <m/>
    <n v="4"/>
    <n v="4"/>
    <m/>
    <n v="14"/>
    <n v="15"/>
    <n v="16"/>
    <m/>
    <m/>
    <m/>
    <n v="5"/>
    <n v="4"/>
    <n v="4"/>
    <n v="3"/>
    <n v="1"/>
    <m/>
    <m/>
    <m/>
    <m/>
    <m/>
    <m/>
    <n v="5"/>
    <n v="1"/>
    <n v="2"/>
    <n v="5"/>
    <n v="3"/>
    <n v="5"/>
    <n v="5"/>
    <n v="1"/>
    <x v="5"/>
    <n v="4"/>
    <n v="5"/>
    <n v="1"/>
    <n v="4"/>
    <n v="4"/>
    <n v="3"/>
    <n v="5"/>
    <s v="SI"/>
    <n v="4"/>
    <m/>
    <x v="1"/>
    <x v="3"/>
    <x v="3"/>
    <x v="1"/>
    <n v="5"/>
    <x v="3"/>
    <m/>
    <s v="SI"/>
    <s v="SI"/>
    <x v="5"/>
    <m/>
    <x v="2"/>
    <x v="1"/>
    <m/>
    <n v="5"/>
    <n v="4"/>
    <m/>
    <s v="Me gustaba más antes cuando el catálogo que se abría por defecto era Cisne y no Bucea, que es realmente incómodo y lioso. Me gustaría que volviérais a poner Cisne primero. Por lo demás, todo genial, ¡sois los mejores! ¡Gracias!"/>
    <d v="2018-02-09T19:24:06"/>
    <s v="10.150.1.152"/>
  </r>
  <r>
    <x v="14"/>
    <s v="Humanidades"/>
    <n v="1"/>
    <n v="1169"/>
    <m/>
    <m/>
    <n v="1"/>
    <n v="16"/>
    <m/>
    <n v="3"/>
    <n v="4"/>
    <m/>
    <n v="16"/>
    <n v="29"/>
    <n v="14"/>
    <m/>
    <m/>
    <m/>
    <n v="4"/>
    <n v="4"/>
    <n v="3"/>
    <n v="3"/>
    <m/>
    <n v="2"/>
    <m/>
    <m/>
    <m/>
    <m/>
    <m/>
    <n v="4"/>
    <n v="1"/>
    <n v="4"/>
    <n v="5"/>
    <n v="4"/>
    <n v="4"/>
    <n v="4"/>
    <n v="4"/>
    <x v="4"/>
    <n v="4"/>
    <n v="4"/>
    <n v="3"/>
    <n v="4"/>
    <n v="4"/>
    <n v="3"/>
    <n v="4"/>
    <s v="NO"/>
    <n v="4"/>
    <m/>
    <x v="0"/>
    <x v="1"/>
    <x v="1"/>
    <x v="0"/>
    <n v="4"/>
    <x v="3"/>
    <m/>
    <s v="NO"/>
    <s v="NO"/>
    <x v="1"/>
    <m/>
    <x v="0"/>
    <x v="4"/>
    <m/>
    <n v="3"/>
    <n v="3"/>
    <m/>
    <m/>
    <d v="2018-02-09T19:28:27"/>
    <s v="10.150.1.152"/>
  </r>
  <r>
    <x v="7"/>
    <s v="Humanidades"/>
    <n v="1"/>
    <n v="1170"/>
    <m/>
    <m/>
    <n v="1"/>
    <n v="14"/>
    <m/>
    <n v="4"/>
    <n v="1"/>
    <m/>
    <n v="29"/>
    <n v="16"/>
    <n v="14"/>
    <m/>
    <m/>
    <m/>
    <n v="5"/>
    <n v="5"/>
    <n v="5"/>
    <n v="5"/>
    <n v="1"/>
    <m/>
    <m/>
    <m/>
    <m/>
    <m/>
    <m/>
    <n v="2"/>
    <n v="1"/>
    <n v="1"/>
    <n v="5"/>
    <n v="5"/>
    <n v="1"/>
    <n v="5"/>
    <n v="1"/>
    <x v="4"/>
    <n v="5"/>
    <n v="3"/>
    <n v="5"/>
    <n v="5"/>
    <n v="3"/>
    <n v="2"/>
    <n v="3"/>
    <s v="NO"/>
    <n v="3"/>
    <m/>
    <x v="1"/>
    <x v="3"/>
    <x v="3"/>
    <x v="1"/>
    <n v="5"/>
    <x v="3"/>
    <m/>
    <s v="NO"/>
    <s v="NO"/>
    <x v="1"/>
    <m/>
    <x v="2"/>
    <x v="1"/>
    <m/>
    <n v="5"/>
    <n v="4"/>
    <m/>
    <m/>
    <d v="2018-02-09T19:38:37"/>
    <s v="10.150.1.152"/>
  </r>
  <r>
    <x v="6"/>
    <s v="Ciencias Sociales"/>
    <n v="3"/>
    <n v="1171"/>
    <m/>
    <m/>
    <n v="1"/>
    <n v="9"/>
    <m/>
    <n v="3"/>
    <n v="1"/>
    <m/>
    <n v="9"/>
    <n v="20"/>
    <m/>
    <m/>
    <m/>
    <m/>
    <n v="4"/>
    <n v="5"/>
    <n v="3"/>
    <n v="4"/>
    <m/>
    <n v="2"/>
    <n v="3"/>
    <n v="4"/>
    <n v="12"/>
    <m/>
    <m/>
    <n v="2"/>
    <n v="1"/>
    <n v="1"/>
    <m/>
    <n v="2"/>
    <n v="5"/>
    <n v="4"/>
    <n v="1"/>
    <x v="3"/>
    <n v="2"/>
    <n v="4"/>
    <n v="2"/>
    <n v="3"/>
    <n v="4"/>
    <n v="4"/>
    <n v="1"/>
    <s v="NO"/>
    <n v="5"/>
    <m/>
    <x v="1"/>
    <x v="2"/>
    <x v="1"/>
    <x v="1"/>
    <n v="5"/>
    <x v="3"/>
    <m/>
    <s v="NO"/>
    <s v="NO"/>
    <x v="1"/>
    <m/>
    <x v="2"/>
    <x v="1"/>
    <m/>
    <n v="4"/>
    <m/>
    <m/>
    <m/>
    <d v="2018-02-09T19:39:27"/>
    <s v="10.150.1.151"/>
  </r>
  <r>
    <x v="14"/>
    <s v="Humanidades"/>
    <n v="1"/>
    <n v="1172"/>
    <m/>
    <m/>
    <n v="1"/>
    <n v="16"/>
    <m/>
    <n v="2"/>
    <n v="2"/>
    <m/>
    <n v="16"/>
    <n v="29"/>
    <n v="15"/>
    <s v="F. CC. Jurídicas y Sociales - URJC - Campus de Madrid (Vicálvaro)"/>
    <m/>
    <m/>
    <n v="4"/>
    <n v="4"/>
    <n v="3"/>
    <n v="3"/>
    <m/>
    <n v="2"/>
    <n v="3"/>
    <m/>
    <m/>
    <m/>
    <m/>
    <n v="3"/>
    <n v="2"/>
    <n v="1"/>
    <n v="4"/>
    <n v="5"/>
    <n v="5"/>
    <n v="5"/>
    <n v="4"/>
    <x v="3"/>
    <n v="2"/>
    <n v="1"/>
    <n v="2"/>
    <n v="3"/>
    <n v="4"/>
    <n v="3"/>
    <n v="4"/>
    <s v="NO"/>
    <n v="2"/>
    <m/>
    <x v="0"/>
    <x v="1"/>
    <x v="1"/>
    <x v="1"/>
    <n v="3"/>
    <x v="0"/>
    <m/>
    <s v="NO"/>
    <s v="NO"/>
    <x v="1"/>
    <m/>
    <x v="1"/>
    <x v="0"/>
    <m/>
    <n v="3"/>
    <n v="3"/>
    <m/>
    <s v="En ciertas ocasiones he tenido varios problemas a la hora de encontrar manuales en la biblioteca, porque estuvieran en un lugar improcedente o no señalizado adecuadamente.&lt;br&gt;No he asistido a ningún curso formativo de la biblioteca UCM porque no he recibido información acerca de ninguno."/>
    <d v="2018-02-09T19:50:03"/>
    <s v="10.150.1.151"/>
  </r>
  <r>
    <x v="7"/>
    <s v="Humanidades"/>
    <n v="1"/>
    <n v="1173"/>
    <m/>
    <m/>
    <n v="3"/>
    <n v="14"/>
    <m/>
    <m/>
    <n v="5"/>
    <m/>
    <n v="29"/>
    <m/>
    <m/>
    <m/>
    <m/>
    <m/>
    <n v="4"/>
    <n v="4"/>
    <n v="4"/>
    <n v="4"/>
    <m/>
    <m/>
    <m/>
    <m/>
    <m/>
    <m/>
    <m/>
    <n v="4"/>
    <n v="4"/>
    <n v="4"/>
    <n v="4"/>
    <n v="2"/>
    <n v="4"/>
    <n v="2"/>
    <n v="3"/>
    <x v="4"/>
    <n v="4"/>
    <n v="4"/>
    <n v="4"/>
    <n v="4"/>
    <n v="4"/>
    <n v="4"/>
    <m/>
    <s v="SI"/>
    <n v="4"/>
    <m/>
    <x v="3"/>
    <x v="5"/>
    <x v="0"/>
    <x v="0"/>
    <n v="4"/>
    <x v="0"/>
    <m/>
    <s v="SI"/>
    <s v="NO"/>
    <x v="1"/>
    <m/>
    <x v="1"/>
    <x v="2"/>
    <m/>
    <n v="4"/>
    <n v="4"/>
    <m/>
    <m/>
    <d v="2018-02-09T19:56:02"/>
    <s v="10.150.1.151"/>
  </r>
  <r>
    <x v="1"/>
    <s v="Ciencias de la Salud"/>
    <n v="4"/>
    <n v="1174"/>
    <m/>
    <m/>
    <n v="1"/>
    <n v="18"/>
    <m/>
    <n v="3"/>
    <n v="1"/>
    <m/>
    <n v="18"/>
    <n v="29"/>
    <m/>
    <m/>
    <m/>
    <m/>
    <n v="1"/>
    <n v="4"/>
    <n v="4"/>
    <n v="3"/>
    <m/>
    <n v="2"/>
    <n v="3"/>
    <n v="4"/>
    <s v="23.00"/>
    <m/>
    <m/>
    <n v="2"/>
    <n v="1"/>
    <m/>
    <n v="2"/>
    <n v="4"/>
    <n v="3"/>
    <n v="5"/>
    <n v="2"/>
    <x v="1"/>
    <n v="3"/>
    <n v="5"/>
    <n v="3"/>
    <n v="3"/>
    <n v="3"/>
    <n v="2"/>
    <n v="2"/>
    <s v="NO"/>
    <n v="2"/>
    <m/>
    <x v="3"/>
    <x v="1"/>
    <x v="1"/>
    <x v="1"/>
    <m/>
    <x v="3"/>
    <m/>
    <s v="SI"/>
    <s v="NO"/>
    <x v="2"/>
    <m/>
    <x v="0"/>
    <x v="1"/>
    <m/>
    <n v="3"/>
    <n v="3"/>
    <m/>
    <s v="Un ampliación de los horarios de la Biblioteca en épocas otras a épocas de examenes (como en fines de semana, por ejemplo), sería muy útil"/>
    <d v="2018-02-09T19:57:16"/>
    <s v="10.150.1.151"/>
  </r>
  <r>
    <x v="4"/>
    <s v="Humanidades"/>
    <n v="1"/>
    <n v="1175"/>
    <m/>
    <m/>
    <n v="1"/>
    <n v="12"/>
    <m/>
    <n v="3"/>
    <n v="3"/>
    <m/>
    <n v="12"/>
    <m/>
    <m/>
    <m/>
    <m/>
    <m/>
    <n v="3"/>
    <n v="3"/>
    <n v="3"/>
    <n v="4"/>
    <m/>
    <m/>
    <n v="3"/>
    <m/>
    <m/>
    <m/>
    <m/>
    <n v="3"/>
    <n v="1"/>
    <n v="1"/>
    <n v="4"/>
    <n v="5"/>
    <n v="5"/>
    <n v="5"/>
    <n v="3"/>
    <x v="1"/>
    <n v="3"/>
    <n v="3"/>
    <n v="3"/>
    <n v="4"/>
    <n v="4"/>
    <n v="3"/>
    <n v="3"/>
    <s v="NO"/>
    <n v="3"/>
    <m/>
    <x v="3"/>
    <x v="2"/>
    <x v="0"/>
    <x v="0"/>
    <n v="4"/>
    <x v="0"/>
    <m/>
    <s v="SI"/>
    <s v="NO"/>
    <x v="1"/>
    <m/>
    <x v="1"/>
    <x v="0"/>
    <m/>
    <n v="3"/>
    <n v="3"/>
    <m/>
    <m/>
    <d v="2018-02-09T20:13:10"/>
    <s v="10.150.1.152"/>
  </r>
  <r>
    <x v="23"/>
    <s v="Ciencias Experimentales"/>
    <n v="2"/>
    <n v="1177"/>
    <m/>
    <m/>
    <n v="1"/>
    <n v="10"/>
    <m/>
    <n v="3"/>
    <n v="1"/>
    <m/>
    <n v="10"/>
    <m/>
    <m/>
    <m/>
    <m/>
    <m/>
    <n v="4"/>
    <n v="4"/>
    <n v="4"/>
    <n v="4"/>
    <m/>
    <m/>
    <n v="3"/>
    <m/>
    <m/>
    <m/>
    <m/>
    <n v="4"/>
    <n v="1"/>
    <n v="1"/>
    <n v="1"/>
    <n v="5"/>
    <n v="1"/>
    <n v="5"/>
    <n v="1"/>
    <x v="0"/>
    <n v="4"/>
    <n v="4"/>
    <n v="3"/>
    <n v="3"/>
    <n v="3"/>
    <n v="3"/>
    <n v="3"/>
    <s v="NO"/>
    <n v="3"/>
    <m/>
    <x v="1"/>
    <x v="1"/>
    <x v="1"/>
    <x v="1"/>
    <n v="5"/>
    <x v="3"/>
    <m/>
    <s v="NO"/>
    <s v="NO"/>
    <x v="1"/>
    <m/>
    <x v="0"/>
    <x v="2"/>
    <m/>
    <n v="4"/>
    <m/>
    <m/>
    <m/>
    <d v="2018-02-09T20:26:50"/>
    <s v="10.150.1.152"/>
  </r>
  <r>
    <x v="1"/>
    <s v="Ciencias de la Salud"/>
    <n v="4"/>
    <n v="1178"/>
    <m/>
    <m/>
    <n v="1"/>
    <n v="18"/>
    <m/>
    <n v="3"/>
    <n v="4"/>
    <m/>
    <n v="18"/>
    <m/>
    <m/>
    <m/>
    <m/>
    <m/>
    <n v="4"/>
    <n v="4"/>
    <n v="4"/>
    <n v="4"/>
    <n v="1"/>
    <m/>
    <m/>
    <m/>
    <m/>
    <m/>
    <m/>
    <n v="2"/>
    <n v="1"/>
    <n v="5"/>
    <n v="2"/>
    <n v="5"/>
    <n v="2"/>
    <n v="2"/>
    <n v="1"/>
    <x v="5"/>
    <n v="3"/>
    <n v="5"/>
    <n v="5"/>
    <n v="3"/>
    <n v="4"/>
    <n v="3"/>
    <n v="4"/>
    <s v="NO"/>
    <n v="3"/>
    <m/>
    <x v="3"/>
    <x v="0"/>
    <x v="1"/>
    <x v="1"/>
    <n v="5"/>
    <x v="3"/>
    <m/>
    <s v="SI"/>
    <s v="SI"/>
    <x v="4"/>
    <m/>
    <x v="0"/>
    <x v="2"/>
    <m/>
    <n v="4"/>
    <n v="4"/>
    <m/>
    <m/>
    <d v="2018-02-09T20:29:25"/>
    <s v="10.150.1.151"/>
  </r>
  <r>
    <x v="12"/>
    <s v="Ciencias Experimentales"/>
    <n v="2"/>
    <n v="1179"/>
    <m/>
    <m/>
    <n v="1"/>
    <n v="6"/>
    <m/>
    <n v="5"/>
    <n v="5"/>
    <m/>
    <n v="6"/>
    <m/>
    <m/>
    <m/>
    <m/>
    <m/>
    <n v="3"/>
    <n v="1"/>
    <n v="1"/>
    <n v="3"/>
    <m/>
    <n v="2"/>
    <n v="3"/>
    <n v="4"/>
    <s v="3am"/>
    <m/>
    <m/>
    <n v="4"/>
    <n v="4"/>
    <n v="4"/>
    <n v="4"/>
    <n v="3"/>
    <n v="4"/>
    <n v="5"/>
    <n v="2"/>
    <x v="5"/>
    <n v="3"/>
    <n v="3"/>
    <n v="4"/>
    <n v="1"/>
    <n v="3"/>
    <n v="1"/>
    <n v="4"/>
    <s v="NO"/>
    <n v="4"/>
    <m/>
    <x v="5"/>
    <x v="1"/>
    <x v="2"/>
    <x v="1"/>
    <n v="5"/>
    <x v="0"/>
    <m/>
    <s v="SI"/>
    <s v="NO"/>
    <x v="1"/>
    <m/>
    <x v="5"/>
    <x v="5"/>
    <m/>
    <n v="2"/>
    <n v="2"/>
    <m/>
    <s v="Por favor, cambien a las los bibliotecarios de la facultad de físicas.&lt;br&gt;Casi todos son desagradables y antipáticos"/>
    <d v="2018-02-09T20:33:07"/>
    <s v="10.150.1.151"/>
  </r>
  <r>
    <x v="3"/>
    <s v="Ciencias Sociales"/>
    <n v="3"/>
    <n v="1180"/>
    <m/>
    <m/>
    <n v="2"/>
    <n v="11"/>
    <m/>
    <n v="2"/>
    <n v="5"/>
    <m/>
    <n v="29"/>
    <m/>
    <m/>
    <m/>
    <m/>
    <m/>
    <n v="5"/>
    <n v="5"/>
    <n v="5"/>
    <n v="5"/>
    <m/>
    <n v="2"/>
    <m/>
    <m/>
    <m/>
    <m/>
    <m/>
    <n v="4"/>
    <n v="5"/>
    <n v="3"/>
    <n v="1"/>
    <n v="1"/>
    <n v="5"/>
    <n v="5"/>
    <n v="2"/>
    <x v="5"/>
    <n v="5"/>
    <n v="5"/>
    <n v="5"/>
    <n v="5"/>
    <n v="5"/>
    <n v="5"/>
    <n v="5"/>
    <s v="SI"/>
    <n v="5"/>
    <m/>
    <x v="1"/>
    <x v="3"/>
    <x v="3"/>
    <x v="1"/>
    <n v="5"/>
    <x v="3"/>
    <m/>
    <s v="SI"/>
    <s v="SI"/>
    <x v="3"/>
    <m/>
    <x v="2"/>
    <x v="1"/>
    <m/>
    <n v="5"/>
    <n v="5"/>
    <m/>
    <m/>
    <d v="2018-02-09T20:50:08"/>
    <s v="10.150.1.152"/>
  </r>
  <r>
    <x v="2"/>
    <s v="Ciencias Sociales"/>
    <n v="3"/>
    <n v="1181"/>
    <m/>
    <m/>
    <n v="1"/>
    <n v="3"/>
    <m/>
    <n v="4"/>
    <n v="4"/>
    <m/>
    <n v="3"/>
    <n v="4"/>
    <n v="18"/>
    <m/>
    <m/>
    <m/>
    <n v="5"/>
    <n v="5"/>
    <n v="4"/>
    <n v="4"/>
    <m/>
    <m/>
    <n v="3"/>
    <m/>
    <m/>
    <m/>
    <m/>
    <n v="3"/>
    <n v="4"/>
    <n v="4"/>
    <n v="3"/>
    <n v="4"/>
    <n v="4"/>
    <n v="4"/>
    <n v="2"/>
    <x v="4"/>
    <n v="5"/>
    <n v="5"/>
    <n v="5"/>
    <n v="5"/>
    <n v="5"/>
    <n v="4"/>
    <n v="5"/>
    <s v="SI"/>
    <n v="5"/>
    <m/>
    <x v="1"/>
    <x v="3"/>
    <x v="3"/>
    <x v="1"/>
    <n v="5"/>
    <x v="3"/>
    <m/>
    <s v="NO"/>
    <s v="NO"/>
    <x v="1"/>
    <m/>
    <x v="2"/>
    <x v="1"/>
    <m/>
    <n v="5"/>
    <n v="4"/>
    <m/>
    <m/>
    <d v="2018-02-09T21:13:48"/>
    <s v="10.150.1.151"/>
  </r>
  <r>
    <x v="7"/>
    <s v="Humanidades"/>
    <n v="1"/>
    <n v="1182"/>
    <m/>
    <m/>
    <n v="1"/>
    <n v="14"/>
    <m/>
    <n v="2"/>
    <n v="1"/>
    <m/>
    <n v="29"/>
    <m/>
    <m/>
    <m/>
    <m/>
    <m/>
    <n v="5"/>
    <n v="5"/>
    <n v="5"/>
    <n v="5"/>
    <m/>
    <n v="2"/>
    <m/>
    <n v="4"/>
    <n v="2"/>
    <m/>
    <m/>
    <n v="3"/>
    <n v="3"/>
    <n v="5"/>
    <n v="5"/>
    <n v="3"/>
    <n v="5"/>
    <n v="4"/>
    <m/>
    <x v="6"/>
    <n v="5"/>
    <n v="5"/>
    <n v="5"/>
    <n v="5"/>
    <n v="5"/>
    <n v="5"/>
    <n v="5"/>
    <s v="NO"/>
    <n v="4"/>
    <m/>
    <x v="1"/>
    <x v="0"/>
    <x v="3"/>
    <x v="1"/>
    <n v="4"/>
    <x v="3"/>
    <m/>
    <s v="NO"/>
    <s v="NO"/>
    <x v="1"/>
    <m/>
    <x v="2"/>
    <x v="1"/>
    <m/>
    <n v="5"/>
    <n v="4"/>
    <m/>
    <s v="Respondiendo a la pregunta 5.2., no he sido informado de tales cursos"/>
    <d v="2018-02-09T21:24:29"/>
    <s v="10.150.1.152"/>
  </r>
  <r>
    <x v="21"/>
    <s v="Ciencias Experimentales"/>
    <n v="2"/>
    <n v="1183"/>
    <m/>
    <m/>
    <n v="1"/>
    <n v="17"/>
    <m/>
    <n v="2"/>
    <n v="2"/>
    <m/>
    <n v="17"/>
    <m/>
    <m/>
    <m/>
    <m/>
    <m/>
    <n v="5"/>
    <n v="5"/>
    <n v="5"/>
    <n v="2"/>
    <m/>
    <n v="2"/>
    <m/>
    <m/>
    <m/>
    <m/>
    <m/>
    <n v="3"/>
    <n v="1"/>
    <n v="1"/>
    <n v="1"/>
    <n v="5"/>
    <n v="3"/>
    <n v="4"/>
    <n v="1"/>
    <x v="3"/>
    <n v="5"/>
    <n v="5"/>
    <n v="4"/>
    <n v="5"/>
    <n v="5"/>
    <n v="3"/>
    <n v="5"/>
    <s v="SI"/>
    <n v="4"/>
    <m/>
    <x v="1"/>
    <x v="3"/>
    <x v="3"/>
    <x v="1"/>
    <n v="5"/>
    <x v="3"/>
    <m/>
    <s v="SI"/>
    <s v="NO"/>
    <x v="1"/>
    <m/>
    <x v="2"/>
    <x v="1"/>
    <m/>
    <n v="4"/>
    <n v="4"/>
    <m/>
    <m/>
    <d v="2018-02-09T21:36:54"/>
    <s v="10.150.1.151"/>
  </r>
  <r>
    <x v="6"/>
    <s v="Ciencias Sociales"/>
    <n v="3"/>
    <n v="1184"/>
    <m/>
    <m/>
    <n v="1"/>
    <n v="9"/>
    <m/>
    <n v="4"/>
    <n v="3"/>
    <m/>
    <n v="29"/>
    <n v="9"/>
    <m/>
    <m/>
    <m/>
    <m/>
    <n v="4"/>
    <n v="5"/>
    <n v="5"/>
    <n v="5"/>
    <m/>
    <n v="2"/>
    <m/>
    <n v="4"/>
    <m/>
    <m/>
    <m/>
    <n v="4"/>
    <n v="1"/>
    <n v="1"/>
    <n v="2"/>
    <n v="3"/>
    <n v="3"/>
    <n v="1"/>
    <n v="1"/>
    <x v="4"/>
    <n v="4"/>
    <n v="5"/>
    <n v="5"/>
    <n v="5"/>
    <n v="5"/>
    <n v="5"/>
    <n v="5"/>
    <s v="NO"/>
    <n v="5"/>
    <m/>
    <x v="1"/>
    <x v="2"/>
    <x v="3"/>
    <x v="1"/>
    <n v="5"/>
    <x v="3"/>
    <m/>
    <s v="NO"/>
    <s v="NO"/>
    <x v="1"/>
    <m/>
    <x v="2"/>
    <x v="1"/>
    <m/>
    <n v="5"/>
    <n v="4"/>
    <m/>
    <m/>
    <d v="2018-02-09T21:37:07"/>
    <s v="10.150.1.152"/>
  </r>
  <r>
    <x v="6"/>
    <s v="Ciencias Sociales"/>
    <n v="3"/>
    <n v="1185"/>
    <m/>
    <m/>
    <n v="1"/>
    <n v="9"/>
    <m/>
    <n v="3"/>
    <n v="3"/>
    <m/>
    <n v="9"/>
    <n v="5"/>
    <m/>
    <m/>
    <m/>
    <m/>
    <n v="4"/>
    <n v="5"/>
    <n v="4"/>
    <n v="5"/>
    <n v="1"/>
    <m/>
    <m/>
    <m/>
    <m/>
    <m/>
    <m/>
    <n v="3"/>
    <n v="1"/>
    <n v="3"/>
    <n v="4"/>
    <n v="5"/>
    <n v="3"/>
    <n v="5"/>
    <n v="1"/>
    <x v="5"/>
    <n v="5"/>
    <n v="2"/>
    <n v="5"/>
    <n v="5"/>
    <n v="5"/>
    <n v="5"/>
    <n v="5"/>
    <s v="NO"/>
    <n v="5"/>
    <m/>
    <x v="1"/>
    <x v="3"/>
    <x v="3"/>
    <x v="1"/>
    <n v="5"/>
    <x v="3"/>
    <m/>
    <s v="SI"/>
    <s v="SI"/>
    <x v="5"/>
    <m/>
    <x v="2"/>
    <x v="1"/>
    <m/>
    <n v="4"/>
    <n v="5"/>
    <m/>
    <m/>
    <d v="2018-02-09T21:43:37"/>
    <s v="10.150.1.151"/>
  </r>
  <r>
    <x v="3"/>
    <s v="Ciencias Sociales"/>
    <n v="3"/>
    <n v="1186"/>
    <m/>
    <m/>
    <n v="1"/>
    <n v="11"/>
    <m/>
    <n v="3"/>
    <n v="4"/>
    <m/>
    <n v="29"/>
    <n v="11"/>
    <m/>
    <m/>
    <m/>
    <m/>
    <n v="4"/>
    <n v="4"/>
    <n v="3"/>
    <m/>
    <m/>
    <m/>
    <n v="3"/>
    <m/>
    <m/>
    <m/>
    <m/>
    <n v="3"/>
    <n v="1"/>
    <n v="1"/>
    <n v="2"/>
    <n v="3"/>
    <n v="4"/>
    <n v="5"/>
    <n v="3"/>
    <x v="4"/>
    <n v="3"/>
    <n v="4"/>
    <n v="4"/>
    <n v="4"/>
    <n v="4"/>
    <n v="4"/>
    <n v="4"/>
    <s v="NO"/>
    <n v="5"/>
    <m/>
    <x v="1"/>
    <x v="3"/>
    <x v="0"/>
    <x v="1"/>
    <n v="5"/>
    <x v="3"/>
    <m/>
    <s v="NO"/>
    <s v="NO"/>
    <x v="1"/>
    <m/>
    <x v="1"/>
    <x v="0"/>
    <m/>
    <n v="4"/>
    <n v="3"/>
    <m/>
    <m/>
    <d v="2018-02-09T21:55:08"/>
    <s v="10.150.1.152"/>
  </r>
  <r>
    <x v="4"/>
    <s v="Humanidades"/>
    <n v="1"/>
    <n v="1187"/>
    <m/>
    <m/>
    <n v="2"/>
    <n v="12"/>
    <m/>
    <n v="3"/>
    <n v="4"/>
    <m/>
    <n v="12"/>
    <m/>
    <m/>
    <m/>
    <m/>
    <m/>
    <n v="3"/>
    <n v="3"/>
    <n v="3"/>
    <n v="3"/>
    <n v="1"/>
    <m/>
    <m/>
    <m/>
    <m/>
    <m/>
    <m/>
    <n v="2"/>
    <n v="3"/>
    <n v="2"/>
    <n v="4"/>
    <n v="2"/>
    <n v="4"/>
    <n v="3"/>
    <n v="2"/>
    <x v="6"/>
    <n v="4"/>
    <n v="3"/>
    <n v="3"/>
    <n v="2"/>
    <n v="2"/>
    <n v="3"/>
    <n v="2"/>
    <s v="NO"/>
    <n v="2"/>
    <m/>
    <x v="0"/>
    <x v="4"/>
    <x v="1"/>
    <x v="5"/>
    <n v="2"/>
    <x v="0"/>
    <m/>
    <s v="SI"/>
    <s v="NO"/>
    <x v="1"/>
    <m/>
    <x v="0"/>
    <x v="4"/>
    <m/>
    <n v="3"/>
    <m/>
    <m/>
    <s v="El horario de los cursos no era compatible, deberían ofertar más cursos de tarde o los sábados para los que estudiamos por la tarde y trabajamos por las mañanas.&lt;br&gt;Las salas de estudio se deberían poder reservar más tiempo."/>
    <d v="2018-02-09T22:21:38"/>
    <s v="10.150.1.151"/>
  </r>
  <r>
    <x v="6"/>
    <s v="Ciencias Sociales"/>
    <n v="3"/>
    <n v="1188"/>
    <m/>
    <m/>
    <n v="1"/>
    <n v="9"/>
    <m/>
    <n v="4"/>
    <n v="4"/>
    <m/>
    <n v="9"/>
    <n v="16"/>
    <n v="26"/>
    <m/>
    <m/>
    <m/>
    <n v="4"/>
    <n v="4"/>
    <n v="4"/>
    <n v="3"/>
    <m/>
    <n v="2"/>
    <m/>
    <n v="4"/>
    <s v="00.00"/>
    <m/>
    <m/>
    <n v="4"/>
    <n v="1"/>
    <n v="3"/>
    <n v="3"/>
    <n v="5"/>
    <n v="4"/>
    <n v="5"/>
    <n v="1"/>
    <x v="5"/>
    <n v="3"/>
    <n v="5"/>
    <n v="3"/>
    <n v="4"/>
    <n v="5"/>
    <n v="2"/>
    <n v="3"/>
    <s v="NO"/>
    <n v="5"/>
    <m/>
    <x v="0"/>
    <x v="3"/>
    <x v="3"/>
    <x v="1"/>
    <n v="5"/>
    <x v="3"/>
    <m/>
    <s v="SI"/>
    <s v="SI"/>
    <x v="3"/>
    <m/>
    <x v="1"/>
    <x v="2"/>
    <m/>
    <n v="4"/>
    <m/>
    <m/>
    <m/>
    <d v="2018-02-09T22:24:01"/>
    <s v="10.150.1.152"/>
  </r>
  <r>
    <x v="4"/>
    <s v="Humanidades"/>
    <n v="1"/>
    <n v="1189"/>
    <m/>
    <m/>
    <n v="1"/>
    <n v="12"/>
    <m/>
    <n v="4"/>
    <n v="5"/>
    <m/>
    <n v="12"/>
    <m/>
    <m/>
    <m/>
    <m/>
    <m/>
    <n v="4"/>
    <n v="1"/>
    <n v="4"/>
    <n v="4"/>
    <m/>
    <n v="2"/>
    <m/>
    <m/>
    <m/>
    <m/>
    <m/>
    <n v="5"/>
    <n v="3"/>
    <n v="5"/>
    <n v="4"/>
    <n v="2"/>
    <n v="5"/>
    <n v="5"/>
    <n v="3"/>
    <x v="4"/>
    <n v="5"/>
    <n v="5"/>
    <n v="5"/>
    <n v="5"/>
    <n v="5"/>
    <n v="3"/>
    <n v="5"/>
    <s v="NO"/>
    <n v="5"/>
    <m/>
    <x v="1"/>
    <x v="0"/>
    <x v="3"/>
    <x v="1"/>
    <n v="5"/>
    <x v="3"/>
    <m/>
    <s v="NO"/>
    <s v="NO"/>
    <x v="1"/>
    <m/>
    <x v="2"/>
    <x v="1"/>
    <m/>
    <n v="5"/>
    <n v="3"/>
    <m/>
    <m/>
    <d v="2018-02-09T22:35:28"/>
    <s v="10.150.1.151"/>
  </r>
  <r>
    <x v="6"/>
    <s v="Ciencias Sociales"/>
    <n v="3"/>
    <n v="1190"/>
    <m/>
    <m/>
    <n v="1"/>
    <n v="9"/>
    <m/>
    <n v="3"/>
    <n v="3"/>
    <m/>
    <n v="9"/>
    <n v="4"/>
    <n v="29"/>
    <s v="Agencia Española de Cooperación Internacional para el Desarrollo."/>
    <m/>
    <m/>
    <n v="5"/>
    <n v="5"/>
    <n v="5"/>
    <n v="5"/>
    <m/>
    <m/>
    <m/>
    <m/>
    <m/>
    <m/>
    <m/>
    <n v="5"/>
    <n v="4"/>
    <n v="1"/>
    <n v="5"/>
    <n v="5"/>
    <n v="5"/>
    <n v="5"/>
    <n v="4"/>
    <x v="5"/>
    <n v="5"/>
    <n v="5"/>
    <n v="5"/>
    <n v="5"/>
    <n v="5"/>
    <m/>
    <n v="5"/>
    <s v="NO"/>
    <n v="5"/>
    <m/>
    <x v="1"/>
    <x v="3"/>
    <x v="3"/>
    <x v="1"/>
    <n v="5"/>
    <x v="3"/>
    <m/>
    <s v="SI"/>
    <s v="NO"/>
    <x v="1"/>
    <m/>
    <x v="2"/>
    <x v="1"/>
    <m/>
    <n v="5"/>
    <n v="3"/>
    <m/>
    <s v="No me ha sido necesario acudir a cursos, La información en la página de la biblioteca me ha resultado amplia y suficiente. Un ejemplo es la información , clara y sencilla, sobre el método de citas requerido por el profesorado, al que los estudiantes no llegamos a la universidad acostumbrados a utilizar.&lt;br&gt;El trato y atención  que he recibido siempre del personal del las biblioteca ha sido colaborador, amable, paciente y eficaz.&lt;br&gt;Alabar la iniciativa de colaboración de la UCM y el CSIC, que ha facilitado a los estudiantes el acceso a los fondos de la Agencia Española de Cooperación Internacional para el Desarrollo. Iniciativas en este sentido son siempre de agradecer, evitándose otros trámites administrativos engorrosos."/>
    <d v="2018-02-09T22:48:12"/>
    <s v="10.150.1.151"/>
  </r>
  <r>
    <x v="19"/>
    <s v="Ciencias Sociales"/>
    <n v="3"/>
    <n v="1191"/>
    <m/>
    <m/>
    <n v="1"/>
    <n v="5"/>
    <m/>
    <n v="4"/>
    <n v="4"/>
    <m/>
    <n v="5"/>
    <m/>
    <m/>
    <m/>
    <m/>
    <m/>
    <n v="4"/>
    <n v="5"/>
    <n v="4"/>
    <n v="4"/>
    <m/>
    <n v="2"/>
    <m/>
    <m/>
    <m/>
    <m/>
    <m/>
    <n v="2"/>
    <n v="2"/>
    <n v="2"/>
    <n v="1"/>
    <n v="5"/>
    <n v="3"/>
    <n v="5"/>
    <n v="1"/>
    <x v="4"/>
    <n v="4"/>
    <n v="3"/>
    <n v="3"/>
    <n v="3"/>
    <n v="3"/>
    <n v="3"/>
    <n v="3"/>
    <s v="NO"/>
    <n v="3"/>
    <m/>
    <x v="0"/>
    <x v="2"/>
    <x v="1"/>
    <x v="1"/>
    <n v="5"/>
    <x v="3"/>
    <m/>
    <s v="NO"/>
    <s v="NO"/>
    <x v="1"/>
    <m/>
    <x v="4"/>
    <x v="4"/>
    <m/>
    <n v="3"/>
    <n v="3"/>
    <m/>
    <m/>
    <d v="2018-02-09T23:04:23"/>
    <s v="10.150.1.151"/>
  </r>
  <r>
    <x v="14"/>
    <s v="Humanidades"/>
    <n v="1"/>
    <n v="1193"/>
    <m/>
    <m/>
    <n v="3"/>
    <n v="16"/>
    <m/>
    <m/>
    <m/>
    <m/>
    <m/>
    <m/>
    <m/>
    <m/>
    <m/>
    <m/>
    <m/>
    <m/>
    <m/>
    <m/>
    <m/>
    <m/>
    <m/>
    <m/>
    <m/>
    <m/>
    <m/>
    <m/>
    <m/>
    <m/>
    <m/>
    <m/>
    <m/>
    <m/>
    <m/>
    <x v="2"/>
    <m/>
    <m/>
    <m/>
    <m/>
    <m/>
    <m/>
    <m/>
    <m/>
    <m/>
    <m/>
    <x v="4"/>
    <x v="5"/>
    <x v="4"/>
    <x v="3"/>
    <m/>
    <x v="4"/>
    <m/>
    <m/>
    <m/>
    <x v="1"/>
    <m/>
    <x v="3"/>
    <x v="3"/>
    <m/>
    <m/>
    <m/>
    <m/>
    <m/>
    <d v="2018-02-09T23:08:48"/>
    <s v="10.150.1.152"/>
  </r>
  <r>
    <x v="19"/>
    <s v="Ciencias Sociales"/>
    <n v="3"/>
    <n v="1194"/>
    <m/>
    <m/>
    <n v="4"/>
    <n v="5"/>
    <m/>
    <n v="5"/>
    <n v="5"/>
    <m/>
    <n v="5"/>
    <n v="20"/>
    <n v="9"/>
    <m/>
    <m/>
    <m/>
    <n v="5"/>
    <n v="5"/>
    <n v="5"/>
    <n v="5"/>
    <n v="1"/>
    <m/>
    <n v="3"/>
    <m/>
    <m/>
    <m/>
    <m/>
    <n v="5"/>
    <n v="5"/>
    <n v="5"/>
    <n v="5"/>
    <n v="5"/>
    <n v="5"/>
    <n v="5"/>
    <n v="5"/>
    <x v="5"/>
    <n v="5"/>
    <n v="5"/>
    <n v="5"/>
    <n v="5"/>
    <n v="5"/>
    <n v="5"/>
    <n v="5"/>
    <s v="SI"/>
    <n v="5"/>
    <m/>
    <x v="1"/>
    <x v="3"/>
    <x v="3"/>
    <x v="1"/>
    <n v="5"/>
    <x v="3"/>
    <m/>
    <s v="NO"/>
    <s v="NO"/>
    <x v="1"/>
    <m/>
    <x v="2"/>
    <x v="1"/>
    <m/>
    <n v="5"/>
    <n v="5"/>
    <m/>
    <m/>
    <d v="2018-02-09T23:20:41"/>
    <s v="10.150.1.152"/>
  </r>
  <r>
    <x v="21"/>
    <s v="Ciencias Experimentales"/>
    <n v="2"/>
    <n v="1195"/>
    <m/>
    <m/>
    <n v="1"/>
    <n v="17"/>
    <m/>
    <n v="4"/>
    <n v="3"/>
    <m/>
    <n v="17"/>
    <n v="8"/>
    <m/>
    <m/>
    <m/>
    <m/>
    <n v="5"/>
    <n v="4"/>
    <n v="3"/>
    <n v="4"/>
    <m/>
    <m/>
    <n v="3"/>
    <m/>
    <m/>
    <m/>
    <m/>
    <n v="4"/>
    <n v="1"/>
    <n v="1"/>
    <n v="2"/>
    <n v="4"/>
    <n v="2"/>
    <n v="4"/>
    <n v="1"/>
    <x v="0"/>
    <n v="4"/>
    <n v="4"/>
    <n v="4"/>
    <n v="5"/>
    <n v="3"/>
    <n v="4"/>
    <n v="3"/>
    <s v="NO"/>
    <n v="4"/>
    <m/>
    <x v="1"/>
    <x v="0"/>
    <x v="0"/>
    <x v="0"/>
    <n v="5"/>
    <x v="0"/>
    <m/>
    <s v="NO"/>
    <s v="NO"/>
    <x v="1"/>
    <m/>
    <x v="2"/>
    <x v="1"/>
    <m/>
    <n v="4"/>
    <n v="4"/>
    <m/>
    <m/>
    <d v="2018-02-09T23:59:04"/>
    <s v="10.150.1.151"/>
  </r>
  <r>
    <x v="8"/>
    <s v="Ciencias de la Salud"/>
    <n v="4"/>
    <n v="1196"/>
    <m/>
    <m/>
    <n v="1"/>
    <n v="22"/>
    <m/>
    <n v="3"/>
    <n v="4"/>
    <m/>
    <n v="22"/>
    <n v="22"/>
    <n v="22"/>
    <m/>
    <m/>
    <m/>
    <n v="4"/>
    <n v="3"/>
    <n v="3"/>
    <n v="4"/>
    <m/>
    <n v="2"/>
    <n v="3"/>
    <m/>
    <m/>
    <m/>
    <m/>
    <n v="4"/>
    <n v="3"/>
    <m/>
    <n v="4"/>
    <n v="4"/>
    <n v="4"/>
    <n v="4"/>
    <n v="3"/>
    <x v="5"/>
    <n v="4"/>
    <n v="4"/>
    <n v="3"/>
    <m/>
    <n v="4"/>
    <n v="4"/>
    <n v="4"/>
    <s v="NO"/>
    <n v="4"/>
    <m/>
    <x v="4"/>
    <x v="0"/>
    <x v="0"/>
    <x v="0"/>
    <n v="4"/>
    <x v="0"/>
    <m/>
    <s v="NO"/>
    <s v="NO"/>
    <x v="1"/>
    <m/>
    <x v="1"/>
    <x v="2"/>
    <m/>
    <n v="4"/>
    <n v="4"/>
    <m/>
    <s v="Me gustaría un horario mas amplio en época de exámenes, tenemos que irnos a las bibliotecas fuera de la facultad.  "/>
    <d v="2018-02-10T00:06:32"/>
    <s v="10.150.1.151"/>
  </r>
  <r>
    <x v="12"/>
    <s v="Ciencias Experimentales"/>
    <n v="2"/>
    <n v="1197"/>
    <m/>
    <m/>
    <n v="1"/>
    <n v="6"/>
    <m/>
    <n v="3"/>
    <n v="3"/>
    <m/>
    <n v="6"/>
    <n v="10"/>
    <n v="8"/>
    <m/>
    <m/>
    <m/>
    <n v="3"/>
    <n v="3"/>
    <n v="4"/>
    <n v="4"/>
    <m/>
    <n v="2"/>
    <m/>
    <m/>
    <m/>
    <m/>
    <m/>
    <n v="1"/>
    <n v="1"/>
    <n v="1"/>
    <n v="1"/>
    <n v="4"/>
    <n v="2"/>
    <n v="5"/>
    <n v="1"/>
    <x v="3"/>
    <n v="4"/>
    <n v="5"/>
    <n v="5"/>
    <n v="4"/>
    <n v="4"/>
    <n v="4"/>
    <n v="4"/>
    <s v="NO"/>
    <n v="4"/>
    <m/>
    <x v="3"/>
    <x v="1"/>
    <x v="2"/>
    <x v="0"/>
    <n v="4"/>
    <x v="3"/>
    <m/>
    <s v="NO"/>
    <s v="NO"/>
    <x v="1"/>
    <m/>
    <x v="0"/>
    <x v="0"/>
    <m/>
    <n v="3"/>
    <n v="3"/>
    <m/>
    <m/>
    <d v="2018-02-10T00:15:28"/>
    <s v="10.150.1.152"/>
  </r>
  <r>
    <x v="12"/>
    <s v="Ciencias Experimentales"/>
    <n v="2"/>
    <n v="1198"/>
    <m/>
    <m/>
    <n v="1"/>
    <n v="6"/>
    <m/>
    <n v="4"/>
    <n v="3"/>
    <m/>
    <n v="6"/>
    <n v="8"/>
    <m/>
    <m/>
    <m/>
    <m/>
    <n v="5"/>
    <n v="5"/>
    <n v="4"/>
    <n v="4"/>
    <m/>
    <n v="2"/>
    <m/>
    <m/>
    <m/>
    <m/>
    <m/>
    <n v="4"/>
    <n v="4"/>
    <n v="2"/>
    <n v="3"/>
    <n v="3"/>
    <n v="5"/>
    <n v="3"/>
    <n v="3"/>
    <x v="4"/>
    <n v="4"/>
    <n v="5"/>
    <n v="5"/>
    <n v="5"/>
    <n v="5"/>
    <n v="3"/>
    <n v="4"/>
    <s v="SI"/>
    <n v="4"/>
    <m/>
    <x v="1"/>
    <x v="3"/>
    <x v="3"/>
    <x v="1"/>
    <n v="5"/>
    <x v="3"/>
    <m/>
    <s v="SI"/>
    <s v="NO"/>
    <x v="1"/>
    <m/>
    <x v="2"/>
    <x v="1"/>
    <m/>
    <n v="4"/>
    <n v="5"/>
    <m/>
    <m/>
    <d v="2018-02-10T00:40:50"/>
    <s v="10.150.1.152"/>
  </r>
  <r>
    <x v="4"/>
    <s v="Humanidades"/>
    <n v="1"/>
    <n v="1199"/>
    <m/>
    <m/>
    <n v="1"/>
    <n v="12"/>
    <m/>
    <n v="5"/>
    <n v="2"/>
    <m/>
    <n v="12"/>
    <n v="29"/>
    <m/>
    <m/>
    <m/>
    <m/>
    <n v="5"/>
    <n v="5"/>
    <n v="3"/>
    <n v="1"/>
    <m/>
    <m/>
    <m/>
    <m/>
    <m/>
    <m/>
    <m/>
    <n v="3"/>
    <n v="2"/>
    <n v="1"/>
    <n v="4"/>
    <n v="4"/>
    <n v="4"/>
    <n v="2"/>
    <n v="2"/>
    <x v="4"/>
    <n v="4"/>
    <n v="4"/>
    <n v="3"/>
    <n v="3"/>
    <n v="3"/>
    <n v="3"/>
    <n v="3"/>
    <s v="NO"/>
    <n v="3"/>
    <m/>
    <x v="3"/>
    <x v="0"/>
    <x v="0"/>
    <x v="0"/>
    <n v="4"/>
    <x v="0"/>
    <m/>
    <s v="SI"/>
    <s v="NO"/>
    <x v="1"/>
    <m/>
    <x v="1"/>
    <x v="0"/>
    <m/>
    <n v="3"/>
    <n v="4"/>
    <m/>
    <m/>
    <d v="2018-02-10T01:01:11"/>
    <s v="10.150.1.151"/>
  </r>
  <r>
    <x v="21"/>
    <s v="Ciencias Experimentales"/>
    <n v="2"/>
    <n v="1200"/>
    <m/>
    <m/>
    <n v="1"/>
    <n v="17"/>
    <m/>
    <n v="5"/>
    <n v="2"/>
    <m/>
    <n v="17"/>
    <n v="29"/>
    <m/>
    <m/>
    <m/>
    <m/>
    <n v="4"/>
    <n v="4"/>
    <n v="4"/>
    <n v="4"/>
    <m/>
    <m/>
    <m/>
    <n v="4"/>
    <n v="3"/>
    <m/>
    <m/>
    <n v="2"/>
    <n v="1"/>
    <n v="1"/>
    <n v="2"/>
    <n v="5"/>
    <n v="5"/>
    <n v="4"/>
    <n v="1"/>
    <x v="6"/>
    <n v="3"/>
    <n v="3"/>
    <n v="3"/>
    <n v="3"/>
    <n v="4"/>
    <n v="4"/>
    <n v="5"/>
    <s v="NO"/>
    <n v="4"/>
    <m/>
    <x v="1"/>
    <x v="3"/>
    <x v="0"/>
    <x v="1"/>
    <n v="5"/>
    <x v="3"/>
    <m/>
    <s v="NO"/>
    <s v="NO"/>
    <x v="1"/>
    <m/>
    <x v="2"/>
    <x v="1"/>
    <m/>
    <n v="4"/>
    <n v="4"/>
    <m/>
    <s v="El numero de enchufes muchas veces se queda corto, en epoca de examenes cuando va mas gente es insuficiente&lt;br&gt;se agradeceria un repositorio de pdfs con libros recomendados para cada asignatura o mas bien con documentos o archivos utiles para esta, el tema de consultar libros en informatica es poco optimo, hay paginas como wuolah que permiten subir apuntes y resumenes y son mucho mas eficientes para los alumnos encontrar un documento de 15 paginas resumiendo un tema a un click que ir y coger un libro de 400 paginas"/>
    <d v="2018-02-10T01:05:58"/>
    <s v="10.150.1.152"/>
  </r>
  <r>
    <x v="22"/>
    <s v="Humanidades"/>
    <n v="1"/>
    <n v="1201"/>
    <m/>
    <m/>
    <n v="1"/>
    <n v="1"/>
    <m/>
    <n v="3"/>
    <n v="3"/>
    <m/>
    <n v="1"/>
    <n v="16"/>
    <m/>
    <s v="biblioteca municipal de Torrelodones"/>
    <m/>
    <m/>
    <n v="4"/>
    <n v="3"/>
    <n v="4"/>
    <n v="4"/>
    <m/>
    <n v="2"/>
    <m/>
    <n v="4"/>
    <d v="1899-12-30T01:00:00"/>
    <m/>
    <m/>
    <n v="5"/>
    <n v="1"/>
    <n v="1"/>
    <n v="5"/>
    <n v="4"/>
    <n v="4"/>
    <n v="5"/>
    <n v="2"/>
    <x v="4"/>
    <n v="5"/>
    <n v="2"/>
    <n v="3"/>
    <n v="5"/>
    <n v="5"/>
    <n v="3"/>
    <n v="4"/>
    <s v="NO"/>
    <n v="3"/>
    <m/>
    <x v="1"/>
    <x v="1"/>
    <x v="0"/>
    <x v="1"/>
    <n v="4"/>
    <x v="0"/>
    <m/>
    <s v="NO"/>
    <s v="NO"/>
    <x v="1"/>
    <m/>
    <x v="1"/>
    <x v="2"/>
    <m/>
    <n v="4"/>
    <m/>
    <m/>
    <m/>
    <d v="2018-02-10T01:20:57"/>
    <s v="10.150.1.151"/>
  </r>
  <r>
    <x v="0"/>
    <s v="Ciencias Sociales"/>
    <n v="3"/>
    <n v="1202"/>
    <m/>
    <m/>
    <n v="4"/>
    <n v="24"/>
    <m/>
    <n v="1"/>
    <n v="3"/>
    <m/>
    <n v="4"/>
    <m/>
    <m/>
    <m/>
    <m/>
    <m/>
    <n v="5"/>
    <n v="4"/>
    <n v="4"/>
    <n v="3"/>
    <m/>
    <n v="2"/>
    <m/>
    <m/>
    <m/>
    <m/>
    <m/>
    <n v="3"/>
    <n v="5"/>
    <n v="4"/>
    <n v="5"/>
    <n v="2"/>
    <n v="5"/>
    <n v="4"/>
    <n v="2"/>
    <x v="4"/>
    <n v="4"/>
    <n v="4"/>
    <n v="4"/>
    <n v="4"/>
    <n v="4"/>
    <n v="4"/>
    <n v="4"/>
    <s v="NO"/>
    <n v="4"/>
    <m/>
    <x v="3"/>
    <x v="0"/>
    <x v="0"/>
    <x v="0"/>
    <n v="4"/>
    <x v="0"/>
    <m/>
    <s v="SI"/>
    <s v="NO"/>
    <x v="1"/>
    <m/>
    <x v="1"/>
    <x v="2"/>
    <m/>
    <n v="4"/>
    <n v="4"/>
    <m/>
    <m/>
    <d v="2018-02-10T01:25:31"/>
    <s v="10.150.1.151"/>
  </r>
  <r>
    <x v="4"/>
    <s v="Humanidades"/>
    <n v="1"/>
    <n v="1203"/>
    <m/>
    <m/>
    <n v="1"/>
    <n v="12"/>
    <m/>
    <n v="4"/>
    <n v="2"/>
    <m/>
    <n v="12"/>
    <m/>
    <m/>
    <m/>
    <m/>
    <m/>
    <n v="2"/>
    <n v="2"/>
    <n v="2"/>
    <n v="1"/>
    <n v="1"/>
    <m/>
    <m/>
    <m/>
    <m/>
    <m/>
    <m/>
    <n v="3"/>
    <n v="3"/>
    <n v="3"/>
    <n v="3"/>
    <n v="5"/>
    <n v="5"/>
    <n v="5"/>
    <n v="4"/>
    <x v="1"/>
    <n v="3"/>
    <n v="5"/>
    <n v="4"/>
    <n v="5"/>
    <n v="4"/>
    <n v="3"/>
    <n v="2"/>
    <s v="NO"/>
    <n v="3"/>
    <m/>
    <x v="2"/>
    <x v="2"/>
    <x v="1"/>
    <x v="4"/>
    <n v="1"/>
    <x v="1"/>
    <m/>
    <s v="NO"/>
    <s v="NO"/>
    <x v="1"/>
    <m/>
    <x v="5"/>
    <x v="5"/>
    <m/>
    <n v="1"/>
    <n v="3"/>
    <m/>
    <s v="No sabía de su existencia."/>
    <d v="2018-02-10T01:29:43"/>
    <s v="10.150.1.152"/>
  </r>
  <r>
    <x v="9"/>
    <s v="Ciencias de la Salud"/>
    <n v="4"/>
    <n v="1204"/>
    <m/>
    <m/>
    <n v="1"/>
    <n v="25"/>
    <m/>
    <n v="3"/>
    <n v="1"/>
    <m/>
    <n v="25"/>
    <m/>
    <m/>
    <s v="Biblioteca Municipal de Móstoles Central&lt;br&gt;"/>
    <m/>
    <m/>
    <n v="5"/>
    <n v="5"/>
    <n v="5"/>
    <n v="4"/>
    <n v="1"/>
    <m/>
    <m/>
    <m/>
    <m/>
    <m/>
    <m/>
    <n v="1"/>
    <n v="1"/>
    <n v="1"/>
    <n v="3"/>
    <n v="4"/>
    <n v="5"/>
    <n v="4"/>
    <n v="1"/>
    <x v="1"/>
    <n v="2"/>
    <n v="3"/>
    <n v="3"/>
    <n v="4"/>
    <n v="3"/>
    <n v="4"/>
    <n v="3"/>
    <s v="NO"/>
    <n v="4"/>
    <m/>
    <x v="3"/>
    <x v="0"/>
    <x v="1"/>
    <x v="2"/>
    <n v="2"/>
    <x v="2"/>
    <m/>
    <s v="NO"/>
    <s v="NO"/>
    <x v="1"/>
    <m/>
    <x v="2"/>
    <x v="1"/>
    <m/>
    <n v="4"/>
    <n v="3"/>
    <m/>
    <m/>
    <d v="2018-02-10T05:41:36"/>
    <s v="10.150.1.151"/>
  </r>
  <r>
    <x v="3"/>
    <s v="Ciencias Sociales"/>
    <n v="3"/>
    <n v="1205"/>
    <m/>
    <m/>
    <n v="1"/>
    <n v="11"/>
    <m/>
    <n v="4"/>
    <n v="4"/>
    <m/>
    <n v="11"/>
    <n v="15"/>
    <m/>
    <s v="Biblioteca María Zambrano"/>
    <m/>
    <m/>
    <n v="5"/>
    <n v="5"/>
    <n v="5"/>
    <n v="5"/>
    <m/>
    <n v="2"/>
    <m/>
    <m/>
    <m/>
    <m/>
    <m/>
    <n v="3"/>
    <n v="2"/>
    <n v="2"/>
    <n v="1"/>
    <n v="5"/>
    <n v="5"/>
    <n v="5"/>
    <n v="5"/>
    <x v="5"/>
    <n v="5"/>
    <n v="5"/>
    <n v="5"/>
    <n v="5"/>
    <n v="5"/>
    <n v="5"/>
    <n v="5"/>
    <m/>
    <n v="5"/>
    <m/>
    <x v="1"/>
    <x v="3"/>
    <x v="3"/>
    <x v="0"/>
    <n v="3"/>
    <x v="5"/>
    <m/>
    <s v="SI"/>
    <s v="SI"/>
    <x v="4"/>
    <m/>
    <x v="2"/>
    <x v="1"/>
    <m/>
    <n v="4"/>
    <n v="4"/>
    <m/>
    <m/>
    <d v="2018-02-10T08:29:22"/>
    <s v="10.150.1.151"/>
  </r>
  <r>
    <x v="6"/>
    <s v="Ciencias Sociales"/>
    <n v="3"/>
    <n v="1206"/>
    <m/>
    <m/>
    <n v="3"/>
    <n v="9"/>
    <m/>
    <n v="4"/>
    <n v="4"/>
    <m/>
    <n v="26"/>
    <n v="9"/>
    <m/>
    <s v="Biblioteca Municipal de Pinto"/>
    <m/>
    <m/>
    <n v="5"/>
    <n v="4"/>
    <n v="4"/>
    <n v="4"/>
    <m/>
    <m/>
    <n v="3"/>
    <m/>
    <m/>
    <m/>
    <m/>
    <n v="4"/>
    <n v="4"/>
    <n v="3"/>
    <n v="4"/>
    <n v="4"/>
    <n v="5"/>
    <n v="4"/>
    <n v="4"/>
    <x v="5"/>
    <m/>
    <n v="4"/>
    <n v="4"/>
    <n v="5"/>
    <n v="4"/>
    <n v="5"/>
    <n v="5"/>
    <m/>
    <n v="4"/>
    <m/>
    <x v="1"/>
    <x v="3"/>
    <x v="3"/>
    <x v="1"/>
    <n v="5"/>
    <x v="3"/>
    <m/>
    <m/>
    <s v="SI"/>
    <x v="1"/>
    <m/>
    <x v="2"/>
    <x v="1"/>
    <m/>
    <n v="5"/>
    <n v="4"/>
    <m/>
    <m/>
    <d v="2018-02-10T08:45:43"/>
    <s v="10.150.1.152"/>
  </r>
  <r>
    <x v="7"/>
    <s v="Humanidades"/>
    <n v="1"/>
    <n v="1207"/>
    <m/>
    <m/>
    <n v="1"/>
    <n v="14"/>
    <m/>
    <n v="3"/>
    <n v="3"/>
    <m/>
    <n v="29"/>
    <m/>
    <m/>
    <m/>
    <m/>
    <m/>
    <n v="4"/>
    <n v="5"/>
    <n v="5"/>
    <n v="3"/>
    <m/>
    <n v="2"/>
    <m/>
    <m/>
    <m/>
    <m/>
    <m/>
    <n v="3"/>
    <n v="1"/>
    <n v="3"/>
    <n v="4"/>
    <n v="5"/>
    <n v="4"/>
    <n v="4"/>
    <n v="1"/>
    <x v="3"/>
    <n v="4"/>
    <n v="4"/>
    <n v="4"/>
    <n v="4"/>
    <n v="5"/>
    <n v="4"/>
    <n v="3"/>
    <s v="NO"/>
    <n v="4"/>
    <m/>
    <x v="3"/>
    <x v="2"/>
    <x v="3"/>
    <x v="1"/>
    <n v="5"/>
    <x v="3"/>
    <m/>
    <s v="NO"/>
    <s v="NO"/>
    <x v="1"/>
    <m/>
    <x v="1"/>
    <x v="2"/>
    <m/>
    <n v="4"/>
    <n v="3"/>
    <m/>
    <m/>
    <d v="2018-02-10T08:56:43"/>
    <s v="10.150.1.151"/>
  </r>
  <r>
    <x v="16"/>
    <s v="N/C"/>
    <e v="#N/A"/>
    <n v="1208"/>
    <m/>
    <m/>
    <n v="3"/>
    <m/>
    <m/>
    <n v="3"/>
    <n v="4"/>
    <m/>
    <n v="15"/>
    <n v="14"/>
    <m/>
    <m/>
    <m/>
    <m/>
    <n v="2"/>
    <n v="4"/>
    <n v="5"/>
    <n v="4"/>
    <m/>
    <n v="2"/>
    <n v="3"/>
    <m/>
    <m/>
    <m/>
    <m/>
    <n v="2"/>
    <n v="2"/>
    <n v="2"/>
    <n v="4"/>
    <n v="1"/>
    <n v="3"/>
    <n v="1"/>
    <n v="2"/>
    <x v="3"/>
    <n v="4"/>
    <n v="3"/>
    <n v="4"/>
    <n v="5"/>
    <n v="4"/>
    <n v="4"/>
    <n v="5"/>
    <s v="SI"/>
    <n v="4"/>
    <m/>
    <x v="1"/>
    <x v="4"/>
    <x v="0"/>
    <x v="1"/>
    <n v="5"/>
    <x v="3"/>
    <m/>
    <s v="NO"/>
    <s v="NO"/>
    <x v="1"/>
    <m/>
    <x v="2"/>
    <x v="1"/>
    <m/>
    <n v="3"/>
    <n v="3"/>
    <m/>
    <s v="No puedo asistir a cursos porque vivo en el extranjero"/>
    <d v="2018-02-10T09:17:08"/>
    <s v="10.150.1.152"/>
  </r>
  <r>
    <x v="21"/>
    <s v="Ciencias Experimentales"/>
    <n v="2"/>
    <n v="1209"/>
    <m/>
    <m/>
    <n v="1"/>
    <n v="17"/>
    <m/>
    <n v="3"/>
    <n v="3"/>
    <m/>
    <n v="17"/>
    <n v="29"/>
    <m/>
    <m/>
    <m/>
    <m/>
    <n v="4"/>
    <n v="4"/>
    <n v="4"/>
    <n v="4"/>
    <n v="1"/>
    <m/>
    <m/>
    <m/>
    <m/>
    <m/>
    <m/>
    <n v="4"/>
    <n v="1"/>
    <n v="1"/>
    <n v="1"/>
    <n v="5"/>
    <n v="5"/>
    <n v="5"/>
    <n v="1"/>
    <x v="3"/>
    <n v="5"/>
    <n v="3"/>
    <n v="3"/>
    <n v="5"/>
    <n v="4"/>
    <n v="3"/>
    <n v="3"/>
    <s v="NO"/>
    <n v="3"/>
    <m/>
    <x v="1"/>
    <x v="1"/>
    <x v="3"/>
    <x v="1"/>
    <n v="4"/>
    <x v="3"/>
    <m/>
    <s v="SI"/>
    <s v="NO"/>
    <x v="1"/>
    <m/>
    <x v="2"/>
    <x v="1"/>
    <m/>
    <n v="4"/>
    <n v="3"/>
    <m/>
    <s v="No he asistido a los cursos de formación de la biblioteca por falta de tiempo para hacerlos, pero me parecen muy interesantes"/>
    <d v="2018-02-10T09:50:32"/>
    <s v="10.150.1.152"/>
  </r>
  <r>
    <x v="9"/>
    <s v="Ciencias de la Salud"/>
    <n v="4"/>
    <n v="1210"/>
    <m/>
    <m/>
    <n v="1"/>
    <n v="25"/>
    <m/>
    <n v="5"/>
    <n v="3"/>
    <m/>
    <n v="25"/>
    <m/>
    <m/>
    <m/>
    <m/>
    <m/>
    <n v="5"/>
    <n v="4"/>
    <n v="4"/>
    <n v="2"/>
    <m/>
    <n v="2"/>
    <m/>
    <m/>
    <m/>
    <m/>
    <m/>
    <n v="3"/>
    <n v="3"/>
    <n v="3"/>
    <n v="2"/>
    <n v="4"/>
    <n v="4"/>
    <n v="4"/>
    <n v="4"/>
    <x v="4"/>
    <n v="4"/>
    <n v="5"/>
    <n v="3"/>
    <n v="5"/>
    <n v="4"/>
    <n v="4"/>
    <n v="3"/>
    <s v="NO"/>
    <n v="2"/>
    <m/>
    <x v="3"/>
    <x v="3"/>
    <x v="2"/>
    <x v="1"/>
    <n v="4"/>
    <x v="3"/>
    <m/>
    <s v="NO"/>
    <s v="NO"/>
    <x v="1"/>
    <m/>
    <x v="0"/>
    <x v="2"/>
    <m/>
    <n v="4"/>
    <n v="4"/>
    <m/>
    <s v="Porque no me han informado "/>
    <d v="2018-02-10T09:52:53"/>
    <s v="10.150.1.151"/>
  </r>
  <r>
    <x v="24"/>
    <s v="Ciencias de la Salud"/>
    <n v="4"/>
    <n v="1211"/>
    <m/>
    <m/>
    <n v="1"/>
    <n v="13"/>
    <m/>
    <n v="2"/>
    <n v="1"/>
    <m/>
    <n v="13"/>
    <n v="18"/>
    <m/>
    <m/>
    <m/>
    <m/>
    <n v="4"/>
    <n v="4"/>
    <n v="3"/>
    <n v="2"/>
    <n v="1"/>
    <m/>
    <m/>
    <m/>
    <m/>
    <m/>
    <m/>
    <n v="1"/>
    <n v="1"/>
    <n v="1"/>
    <n v="4"/>
    <n v="1"/>
    <n v="4"/>
    <n v="4"/>
    <n v="1"/>
    <x v="6"/>
    <n v="3"/>
    <n v="3"/>
    <n v="3"/>
    <n v="3"/>
    <n v="3"/>
    <m/>
    <n v="1"/>
    <s v="NO"/>
    <n v="3"/>
    <m/>
    <x v="0"/>
    <x v="2"/>
    <x v="1"/>
    <x v="2"/>
    <n v="3"/>
    <x v="2"/>
    <m/>
    <s v="NO"/>
    <s v="NO"/>
    <x v="0"/>
    <m/>
    <x v="0"/>
    <x v="0"/>
    <m/>
    <n v="3"/>
    <n v="3"/>
    <m/>
    <m/>
    <d v="2018-02-10T09:55:23"/>
    <s v="10.150.1.151"/>
  </r>
  <r>
    <x v="5"/>
    <s v="Ciencias Sociales"/>
    <n v="3"/>
    <n v="1212"/>
    <m/>
    <m/>
    <n v="1"/>
    <n v="4"/>
    <m/>
    <n v="4"/>
    <n v="4"/>
    <m/>
    <n v="4"/>
    <n v="29"/>
    <m/>
    <m/>
    <m/>
    <m/>
    <n v="2"/>
    <n v="4"/>
    <n v="5"/>
    <n v="4"/>
    <m/>
    <m/>
    <m/>
    <n v="4"/>
    <n v="1"/>
    <m/>
    <m/>
    <n v="3"/>
    <n v="1"/>
    <n v="1"/>
    <n v="3"/>
    <n v="4"/>
    <n v="3"/>
    <n v="4"/>
    <n v="1"/>
    <x v="1"/>
    <n v="4"/>
    <n v="5"/>
    <n v="5"/>
    <n v="4"/>
    <n v="5"/>
    <n v="1"/>
    <n v="5"/>
    <s v="NO"/>
    <n v="4"/>
    <m/>
    <x v="0"/>
    <x v="0"/>
    <x v="3"/>
    <x v="1"/>
    <n v="5"/>
    <x v="3"/>
    <m/>
    <s v="NO"/>
    <s v="NO"/>
    <x v="0"/>
    <m/>
    <x v="1"/>
    <x v="4"/>
    <m/>
    <n v="4"/>
    <n v="4"/>
    <m/>
    <m/>
    <d v="2018-02-10T10:06:11"/>
    <s v="10.150.1.151"/>
  </r>
  <r>
    <x v="14"/>
    <s v="Humanidades"/>
    <n v="1"/>
    <n v="1213"/>
    <m/>
    <m/>
    <n v="3"/>
    <n v="16"/>
    <m/>
    <n v="4"/>
    <n v="4"/>
    <m/>
    <n v="16"/>
    <m/>
    <m/>
    <m/>
    <m/>
    <m/>
    <n v="4"/>
    <n v="4"/>
    <n v="4"/>
    <n v="3"/>
    <m/>
    <m/>
    <n v="3"/>
    <m/>
    <m/>
    <m/>
    <m/>
    <n v="5"/>
    <n v="5"/>
    <n v="5"/>
    <n v="5"/>
    <n v="3"/>
    <n v="5"/>
    <n v="1"/>
    <n v="4"/>
    <x v="3"/>
    <n v="4"/>
    <n v="5"/>
    <n v="4"/>
    <n v="5"/>
    <n v="5"/>
    <n v="3"/>
    <n v="4"/>
    <s v="SI"/>
    <n v="4"/>
    <m/>
    <x v="1"/>
    <x v="0"/>
    <x v="0"/>
    <x v="0"/>
    <n v="4"/>
    <x v="0"/>
    <m/>
    <s v="NO"/>
    <s v="NO"/>
    <x v="1"/>
    <m/>
    <x v="1"/>
    <x v="2"/>
    <m/>
    <n v="4"/>
    <n v="4"/>
    <m/>
    <m/>
    <d v="2018-02-10T10:11:30"/>
    <s v="10.150.1.151"/>
  </r>
  <r>
    <x v="6"/>
    <s v="Ciencias Sociales"/>
    <n v="3"/>
    <n v="1214"/>
    <m/>
    <m/>
    <n v="1"/>
    <n v="9"/>
    <m/>
    <n v="3"/>
    <n v="3"/>
    <m/>
    <n v="29"/>
    <n v="9"/>
    <n v="11"/>
    <m/>
    <m/>
    <m/>
    <n v="5"/>
    <n v="5"/>
    <n v="4"/>
    <n v="5"/>
    <n v="1"/>
    <m/>
    <m/>
    <m/>
    <m/>
    <m/>
    <m/>
    <n v="4"/>
    <n v="4"/>
    <n v="4"/>
    <n v="3"/>
    <n v="3"/>
    <n v="3"/>
    <n v="3"/>
    <n v="3"/>
    <x v="5"/>
    <n v="5"/>
    <n v="5"/>
    <n v="5"/>
    <n v="5"/>
    <n v="5"/>
    <n v="5"/>
    <n v="5"/>
    <s v="SI"/>
    <n v="5"/>
    <m/>
    <x v="1"/>
    <x v="0"/>
    <x v="3"/>
    <x v="1"/>
    <n v="5"/>
    <x v="3"/>
    <m/>
    <s v="SI"/>
    <s v="SI"/>
    <x v="5"/>
    <m/>
    <x v="1"/>
    <x v="1"/>
    <m/>
    <n v="5"/>
    <n v="4"/>
    <m/>
    <m/>
    <d v="2018-02-10T10:26:21"/>
    <s v="10.150.1.151"/>
  </r>
  <r>
    <x v="12"/>
    <s v="Ciencias Experimentales"/>
    <n v="2"/>
    <n v="1215"/>
    <m/>
    <m/>
    <n v="4"/>
    <n v="6"/>
    <m/>
    <n v="4"/>
    <n v="3"/>
    <m/>
    <n v="6"/>
    <n v="4"/>
    <m/>
    <s v="bibliotecas de la comunidad de Madrid de Moratalaz y Vallecas"/>
    <m/>
    <m/>
    <n v="4"/>
    <n v="4"/>
    <n v="4"/>
    <m/>
    <m/>
    <m/>
    <n v="3"/>
    <m/>
    <m/>
    <m/>
    <m/>
    <n v="3"/>
    <n v="1"/>
    <n v="2"/>
    <n v="4"/>
    <n v="3"/>
    <n v="4"/>
    <n v="1"/>
    <n v="4"/>
    <x v="0"/>
    <n v="4"/>
    <n v="4"/>
    <n v="3"/>
    <n v="4"/>
    <n v="4"/>
    <m/>
    <n v="3"/>
    <s v="NO"/>
    <n v="3"/>
    <m/>
    <x v="3"/>
    <x v="2"/>
    <x v="1"/>
    <x v="0"/>
    <n v="4"/>
    <x v="0"/>
    <m/>
    <s v="NO"/>
    <s v="NO"/>
    <x v="1"/>
    <m/>
    <x v="0"/>
    <x v="2"/>
    <m/>
    <n v="4"/>
    <n v="3"/>
    <m/>
    <m/>
    <d v="2018-02-10T10:37:40"/>
    <s v="10.150.1.151"/>
  </r>
  <r>
    <x v="14"/>
    <s v="Humanidades"/>
    <n v="1"/>
    <n v="1216"/>
    <m/>
    <m/>
    <n v="1"/>
    <n v="16"/>
    <m/>
    <n v="5"/>
    <n v="5"/>
    <m/>
    <n v="16"/>
    <n v="11"/>
    <n v="14"/>
    <s v="La biblioteca Luis Rosales, en Carabanchel Alto "/>
    <m/>
    <m/>
    <n v="5"/>
    <n v="5"/>
    <n v="3"/>
    <n v="5"/>
    <n v="1"/>
    <m/>
    <m/>
    <m/>
    <m/>
    <m/>
    <m/>
    <n v="5"/>
    <n v="3"/>
    <n v="1"/>
    <n v="3"/>
    <n v="4"/>
    <n v="5"/>
    <n v="5"/>
    <n v="4"/>
    <x v="4"/>
    <n v="5"/>
    <n v="4"/>
    <n v="4"/>
    <n v="4"/>
    <n v="5"/>
    <n v="4"/>
    <n v="4"/>
    <s v="SI"/>
    <n v="4"/>
    <m/>
    <x v="1"/>
    <x v="0"/>
    <x v="0"/>
    <x v="1"/>
    <n v="5"/>
    <x v="3"/>
    <m/>
    <s v="SI"/>
    <s v="NO"/>
    <x v="1"/>
    <m/>
    <x v="2"/>
    <x v="2"/>
    <m/>
    <n v="5"/>
    <n v="3"/>
    <m/>
    <m/>
    <d v="2018-02-10T10:44:18"/>
    <s v="10.150.1.151"/>
  </r>
  <r>
    <x v="24"/>
    <s v="Ciencias de la Salud"/>
    <n v="4"/>
    <n v="1217"/>
    <m/>
    <m/>
    <n v="1"/>
    <n v="13"/>
    <m/>
    <n v="5"/>
    <n v="2"/>
    <m/>
    <n v="18"/>
    <n v="10"/>
    <n v="2"/>
    <m/>
    <m/>
    <m/>
    <n v="5"/>
    <n v="5"/>
    <n v="5"/>
    <n v="5"/>
    <m/>
    <n v="2"/>
    <n v="3"/>
    <n v="4"/>
    <s v="22h"/>
    <m/>
    <m/>
    <n v="5"/>
    <n v="5"/>
    <n v="5"/>
    <n v="5"/>
    <n v="5"/>
    <n v="5"/>
    <n v="3"/>
    <n v="3"/>
    <x v="1"/>
    <n v="5"/>
    <n v="5"/>
    <n v="5"/>
    <n v="5"/>
    <n v="5"/>
    <n v="5"/>
    <n v="5"/>
    <s v="NO"/>
    <n v="5"/>
    <m/>
    <x v="1"/>
    <x v="3"/>
    <x v="3"/>
    <x v="1"/>
    <n v="5"/>
    <x v="3"/>
    <m/>
    <s v="NO"/>
    <s v="SI"/>
    <x v="5"/>
    <m/>
    <x v="2"/>
    <x v="1"/>
    <m/>
    <n v="5"/>
    <n v="5"/>
    <m/>
    <m/>
    <d v="2018-02-10T10:46:00"/>
    <s v="10.150.1.151"/>
  </r>
  <r>
    <x v="24"/>
    <s v="Ciencias de la Salud"/>
    <n v="4"/>
    <n v="1218"/>
    <m/>
    <m/>
    <n v="1"/>
    <n v="13"/>
    <m/>
    <n v="4"/>
    <n v="1"/>
    <m/>
    <n v="29"/>
    <n v="5"/>
    <n v="18"/>
    <s v="ESic"/>
    <m/>
    <m/>
    <n v="3"/>
    <n v="1"/>
    <n v="1"/>
    <n v="1"/>
    <m/>
    <m/>
    <m/>
    <n v="4"/>
    <n v="0.52083333333333337"/>
    <m/>
    <m/>
    <n v="2"/>
    <n v="1"/>
    <n v="2"/>
    <n v="4"/>
    <n v="5"/>
    <n v="4"/>
    <n v="5"/>
    <n v="3"/>
    <x v="0"/>
    <n v="3"/>
    <n v="4"/>
    <n v="3"/>
    <n v="5"/>
    <n v="4"/>
    <n v="2"/>
    <n v="3"/>
    <s v="SI"/>
    <n v="3"/>
    <m/>
    <x v="0"/>
    <x v="2"/>
    <x v="1"/>
    <x v="2"/>
    <n v="3"/>
    <x v="2"/>
    <m/>
    <s v="NO"/>
    <s v="NO"/>
    <x v="1"/>
    <m/>
    <x v="1"/>
    <x v="1"/>
    <m/>
    <n v="2"/>
    <n v="3"/>
    <m/>
    <m/>
    <d v="2018-02-10T10:56:56"/>
    <s v="10.150.1.152"/>
  </r>
  <r>
    <x v="14"/>
    <s v="Humanidades"/>
    <n v="1"/>
    <n v="1219"/>
    <m/>
    <m/>
    <n v="2"/>
    <n v="16"/>
    <m/>
    <n v="3"/>
    <n v="3"/>
    <m/>
    <n v="16"/>
    <m/>
    <m/>
    <m/>
    <m/>
    <m/>
    <n v="4"/>
    <n v="4"/>
    <n v="4"/>
    <n v="4"/>
    <m/>
    <m/>
    <m/>
    <n v="4"/>
    <n v="3"/>
    <m/>
    <m/>
    <n v="4"/>
    <n v="3"/>
    <n v="2"/>
    <n v="4"/>
    <n v="5"/>
    <n v="5"/>
    <n v="5"/>
    <n v="4"/>
    <x v="1"/>
    <n v="4"/>
    <n v="4"/>
    <n v="4"/>
    <n v="5"/>
    <n v="4"/>
    <n v="4"/>
    <n v="4"/>
    <s v="NO"/>
    <n v="4"/>
    <m/>
    <x v="1"/>
    <x v="0"/>
    <x v="3"/>
    <x v="1"/>
    <n v="5"/>
    <x v="3"/>
    <m/>
    <s v="NO"/>
    <s v="NO"/>
    <x v="1"/>
    <m/>
    <x v="2"/>
    <x v="1"/>
    <m/>
    <n v="5"/>
    <n v="3"/>
    <m/>
    <m/>
    <d v="2018-02-10T10:58:51"/>
    <s v="10.150.1.151"/>
  </r>
  <r>
    <x v="13"/>
    <s v="Ciencias Sociales"/>
    <n v="3"/>
    <n v="1220"/>
    <m/>
    <m/>
    <n v="1"/>
    <n v="26"/>
    <m/>
    <n v="2"/>
    <n v="2"/>
    <m/>
    <n v="26"/>
    <m/>
    <m/>
    <m/>
    <m/>
    <m/>
    <n v="4"/>
    <n v="4"/>
    <n v="4"/>
    <n v="4"/>
    <m/>
    <m/>
    <n v="3"/>
    <n v="4"/>
    <s v="02h"/>
    <m/>
    <m/>
    <n v="3"/>
    <n v="3"/>
    <n v="3"/>
    <n v="3"/>
    <n v="4"/>
    <n v="3"/>
    <n v="3"/>
    <n v="3"/>
    <x v="4"/>
    <n v="4"/>
    <n v="4"/>
    <n v="4"/>
    <n v="4"/>
    <n v="4"/>
    <n v="4"/>
    <n v="4"/>
    <s v="NO"/>
    <n v="3"/>
    <m/>
    <x v="3"/>
    <x v="0"/>
    <x v="0"/>
    <x v="0"/>
    <n v="4"/>
    <x v="5"/>
    <m/>
    <s v="NO"/>
    <s v="SI"/>
    <x v="3"/>
    <m/>
    <x v="2"/>
    <x v="1"/>
    <m/>
    <n v="4"/>
    <n v="3"/>
    <m/>
    <s v="Necesitamos más espacio en la biblioteca y más zonas habilitas para grupo. No es posible que con 3 grupos de al menos 70 alumnos por clase en turno de mañana, únicamente dispongamos de una sala grupal, que en épocas de trabajo está siempre ocupada.7&lt;br&gt;Lo pongo en todas las encuestas anuales de la biblioteca, ya he realizado 3, y sigo todo igual..."/>
    <d v="2018-02-10T11:04:57"/>
    <s v="10.150.1.151"/>
  </r>
  <r>
    <x v="21"/>
    <s v="Ciencias Experimentales"/>
    <n v="2"/>
    <n v="1221"/>
    <m/>
    <m/>
    <n v="1"/>
    <n v="17"/>
    <m/>
    <n v="5"/>
    <n v="3"/>
    <m/>
    <n v="17"/>
    <n v="29"/>
    <m/>
    <m/>
    <m/>
    <m/>
    <n v="3"/>
    <n v="2"/>
    <n v="3"/>
    <n v="3"/>
    <m/>
    <n v="2"/>
    <m/>
    <n v="4"/>
    <n v="23"/>
    <m/>
    <m/>
    <n v="3"/>
    <n v="1"/>
    <n v="1"/>
    <n v="1"/>
    <n v="3"/>
    <n v="2"/>
    <n v="3"/>
    <n v="1"/>
    <x v="6"/>
    <n v="3"/>
    <n v="4"/>
    <n v="3"/>
    <n v="4"/>
    <n v="2"/>
    <n v="1"/>
    <n v="2"/>
    <s v="NO"/>
    <n v="3"/>
    <m/>
    <x v="0"/>
    <x v="4"/>
    <x v="5"/>
    <x v="2"/>
    <n v="3"/>
    <x v="2"/>
    <m/>
    <s v="NO"/>
    <s v="NO"/>
    <x v="1"/>
    <m/>
    <x v="0"/>
    <x v="4"/>
    <m/>
    <n v="3"/>
    <n v="3"/>
    <m/>
    <s v="Mas puestos de estudios , mas salas de trabajo con proyectores y pizarras"/>
    <d v="2018-02-10T11:18:43"/>
    <s v="10.150.1.152"/>
  </r>
  <r>
    <x v="7"/>
    <s v="Humanidades"/>
    <n v="1"/>
    <n v="1222"/>
    <m/>
    <m/>
    <n v="1"/>
    <n v="14"/>
    <m/>
    <n v="3"/>
    <n v="3"/>
    <m/>
    <n v="14"/>
    <n v="29"/>
    <n v="15"/>
    <s v="mediateca Miguel Delibes"/>
    <m/>
    <m/>
    <n v="3"/>
    <n v="3"/>
    <n v="5"/>
    <n v="3"/>
    <m/>
    <n v="2"/>
    <n v="3"/>
    <m/>
    <m/>
    <m/>
    <m/>
    <n v="1"/>
    <n v="4"/>
    <m/>
    <n v="2"/>
    <n v="5"/>
    <n v="5"/>
    <n v="4"/>
    <n v="3"/>
    <x v="1"/>
    <n v="4"/>
    <n v="4"/>
    <n v="2"/>
    <m/>
    <n v="4"/>
    <m/>
    <n v="5"/>
    <s v="NO"/>
    <n v="4"/>
    <m/>
    <x v="3"/>
    <x v="0"/>
    <x v="3"/>
    <x v="1"/>
    <n v="5"/>
    <x v="3"/>
    <m/>
    <s v="NO"/>
    <s v="NO"/>
    <x v="1"/>
    <m/>
    <x v="1"/>
    <x v="0"/>
    <m/>
    <n v="4"/>
    <n v="3"/>
    <m/>
    <m/>
    <d v="2018-02-10T11:26:20"/>
    <s v="10.150.1.152"/>
  </r>
  <r>
    <x v="7"/>
    <s v="Humanidades"/>
    <n v="1"/>
    <n v="1223"/>
    <m/>
    <m/>
    <n v="1"/>
    <n v="14"/>
    <m/>
    <n v="4"/>
    <n v="5"/>
    <m/>
    <n v="29"/>
    <n v="14"/>
    <m/>
    <m/>
    <m/>
    <m/>
    <n v="4"/>
    <n v="4"/>
    <n v="3"/>
    <n v="4"/>
    <m/>
    <m/>
    <n v="3"/>
    <m/>
    <m/>
    <m/>
    <m/>
    <n v="5"/>
    <n v="4"/>
    <n v="4"/>
    <n v="2"/>
    <n v="5"/>
    <n v="4"/>
    <n v="5"/>
    <n v="1"/>
    <x v="1"/>
    <n v="4"/>
    <n v="5"/>
    <n v="5"/>
    <n v="4"/>
    <n v="5"/>
    <n v="3"/>
    <n v="5"/>
    <s v="SI"/>
    <n v="5"/>
    <m/>
    <x v="1"/>
    <x v="0"/>
    <x v="0"/>
    <x v="1"/>
    <n v="5"/>
    <x v="3"/>
    <m/>
    <s v="SI"/>
    <s v="NO"/>
    <x v="1"/>
    <m/>
    <x v="1"/>
    <x v="2"/>
    <m/>
    <n v="4"/>
    <n v="3"/>
    <m/>
    <s v="Considero que deberían arreglar ciertos libros, su estado no es totalmente viejo y no son inservibles, pero se deberían adecentar para proporcionarles más vida útil.&lt;br&gt;También sugiero comprar más ejemplares de ciertas obras clásicas, especialmente ediciones comentadas de libros de literatura. &lt;br&gt;No he asistido a ningún curso de formación para los alumnos porque no he recibido noticias de ninguno en los últimos tiempos, por lo que sugiero que envíen propuestas a través del e-mail de la UCM, así como noticias de las nuevas adquisiciones de la biblioteca, que siempre pueden interesar a los alumnos.&lt;br&gt;&lt;br&gt;Muchas gracias."/>
    <d v="2018-02-10T11:29:41"/>
    <s v="10.150.1.152"/>
  </r>
  <r>
    <x v="24"/>
    <s v="Ciencias de la Salud"/>
    <n v="4"/>
    <n v="1224"/>
    <m/>
    <m/>
    <n v="1"/>
    <n v="13"/>
    <m/>
    <n v="2"/>
    <n v="2"/>
    <m/>
    <n v="13"/>
    <m/>
    <m/>
    <s v="Pedro Salinas y Pio Baroja"/>
    <m/>
    <m/>
    <n v="4"/>
    <m/>
    <n v="5"/>
    <n v="4"/>
    <m/>
    <m/>
    <m/>
    <m/>
    <m/>
    <m/>
    <m/>
    <n v="3"/>
    <n v="1"/>
    <n v="1"/>
    <n v="4"/>
    <n v="5"/>
    <n v="4"/>
    <n v="5"/>
    <n v="3"/>
    <x v="1"/>
    <n v="3"/>
    <n v="3"/>
    <m/>
    <m/>
    <n v="4"/>
    <m/>
    <n v="4"/>
    <s v="NO"/>
    <n v="3"/>
    <m/>
    <x v="3"/>
    <x v="5"/>
    <x v="2"/>
    <x v="0"/>
    <n v="3"/>
    <x v="4"/>
    <m/>
    <s v="NO"/>
    <s v="NO"/>
    <x v="1"/>
    <m/>
    <x v="1"/>
    <x v="2"/>
    <m/>
    <n v="4"/>
    <m/>
    <m/>
    <m/>
    <d v="2018-02-10T11:34:57"/>
    <s v="10.150.1.152"/>
  </r>
  <r>
    <x v="10"/>
    <s v="Ciencias de la Salud"/>
    <n v="4"/>
    <n v="1226"/>
    <m/>
    <m/>
    <n v="1"/>
    <n v="21"/>
    <m/>
    <n v="3"/>
    <n v="1"/>
    <m/>
    <m/>
    <m/>
    <m/>
    <m/>
    <m/>
    <m/>
    <n v="3"/>
    <n v="4"/>
    <n v="4"/>
    <n v="4"/>
    <m/>
    <m/>
    <m/>
    <m/>
    <m/>
    <m/>
    <m/>
    <n v="3"/>
    <n v="1"/>
    <n v="1"/>
    <n v="3"/>
    <n v="5"/>
    <n v="3"/>
    <n v="5"/>
    <n v="2"/>
    <x v="4"/>
    <n v="2"/>
    <m/>
    <m/>
    <m/>
    <m/>
    <n v="3"/>
    <n v="3"/>
    <m/>
    <n v="3"/>
    <m/>
    <x v="4"/>
    <x v="5"/>
    <x v="4"/>
    <x v="3"/>
    <m/>
    <x v="4"/>
    <m/>
    <s v="SI"/>
    <s v="NO"/>
    <x v="3"/>
    <m/>
    <x v="2"/>
    <x v="1"/>
    <m/>
    <n v="5"/>
    <n v="4"/>
    <m/>
    <s v="Porque no he tenido tiempo para realizar cursos de biblioteca"/>
    <d v="2018-02-10T11:41:07"/>
    <s v="10.150.1.152"/>
  </r>
  <r>
    <x v="14"/>
    <s v="Humanidades"/>
    <n v="1"/>
    <n v="1227"/>
    <m/>
    <m/>
    <n v="3"/>
    <n v="16"/>
    <m/>
    <n v="5"/>
    <n v="5"/>
    <m/>
    <n v="16"/>
    <n v="11"/>
    <m/>
    <m/>
    <m/>
    <m/>
    <n v="5"/>
    <n v="3"/>
    <n v="3"/>
    <n v="4"/>
    <n v="1"/>
    <m/>
    <m/>
    <m/>
    <m/>
    <m/>
    <m/>
    <n v="5"/>
    <n v="5"/>
    <n v="5"/>
    <n v="4"/>
    <n v="4"/>
    <n v="4"/>
    <n v="4"/>
    <n v="4"/>
    <x v="0"/>
    <n v="5"/>
    <n v="5"/>
    <n v="5"/>
    <n v="5"/>
    <m/>
    <m/>
    <m/>
    <m/>
    <n v="5"/>
    <m/>
    <x v="3"/>
    <x v="0"/>
    <x v="0"/>
    <x v="3"/>
    <n v="5"/>
    <x v="3"/>
    <m/>
    <s v="NO"/>
    <m/>
    <x v="1"/>
    <m/>
    <x v="2"/>
    <x v="1"/>
    <m/>
    <n v="5"/>
    <n v="4"/>
    <m/>
    <s v="Deben ayudar mas a las personas con movilidad reducida. Es el gran fallo de la complutense"/>
    <d v="2018-02-10T12:12:12"/>
    <s v="10.150.1.152"/>
  </r>
  <r>
    <x v="12"/>
    <s v="Ciencias Experimentales"/>
    <n v="2"/>
    <n v="1228"/>
    <m/>
    <m/>
    <n v="2"/>
    <n v="6"/>
    <m/>
    <n v="4"/>
    <n v="4"/>
    <m/>
    <n v="10"/>
    <n v="6"/>
    <m/>
    <m/>
    <m/>
    <m/>
    <n v="5"/>
    <n v="3"/>
    <n v="4"/>
    <n v="4"/>
    <n v="1"/>
    <m/>
    <m/>
    <m/>
    <m/>
    <m/>
    <m/>
    <n v="4"/>
    <n v="3"/>
    <n v="3"/>
    <n v="5"/>
    <n v="5"/>
    <n v="5"/>
    <n v="3"/>
    <n v="2"/>
    <x v="3"/>
    <n v="4"/>
    <n v="4"/>
    <m/>
    <n v="5"/>
    <n v="4"/>
    <n v="5"/>
    <n v="5"/>
    <s v="SI"/>
    <n v="3"/>
    <m/>
    <x v="1"/>
    <x v="3"/>
    <x v="3"/>
    <x v="1"/>
    <n v="5"/>
    <x v="3"/>
    <m/>
    <s v="SI"/>
    <s v="NO"/>
    <x v="1"/>
    <m/>
    <x v="2"/>
    <x v="2"/>
    <m/>
    <n v="4"/>
    <n v="3"/>
    <m/>
    <s v="En relación con los cursos de formación, no he asistido a ningunos por dos razones: 1. Porque no dispongo apenas de tiempo. 2. Porque no lo he considerado imprescindible para el uso que hago de la Biblioteca.&lt;br&gt;Quizás les haya llamado la atención que siendo alumno de Físicas, utilice más frecuentemente la Biblioteca de Químicas. Lo cierto es que la encuentro más acogedora; es más espaciosa; está menos poblada, afortunadamente; está mejor acondicionada térmicamente -en Físicas, en invierno, hace un calor insoportable- y quizás por estas razones, además de por la higiene personal de los alumnos que en mi opinión deja bastante que desear, es más agradable el ambiente.&lt;br&gt;Debo decir que a causa de mi edad -casi 70 años- y mi experiencia de vida personal, la forma de actuación y comportamiento de los jóvenes universitarios de hoy me parece poco recomendable, y este aspecto, sin duda, ha influido en mis apreciaciones.&lt;br&gt;"/>
    <d v="2018-02-10T12:41:54"/>
    <s v="10.150.1.151"/>
  </r>
  <r>
    <x v="4"/>
    <s v="Humanidades"/>
    <n v="1"/>
    <n v="1229"/>
    <m/>
    <m/>
    <n v="1"/>
    <n v="12"/>
    <m/>
    <n v="3"/>
    <n v="3"/>
    <m/>
    <n v="12"/>
    <n v="29"/>
    <m/>
    <m/>
    <m/>
    <m/>
    <n v="3"/>
    <n v="3"/>
    <n v="4"/>
    <n v="3"/>
    <n v="1"/>
    <m/>
    <m/>
    <m/>
    <m/>
    <m/>
    <m/>
    <n v="3"/>
    <n v="2"/>
    <n v="3"/>
    <n v="2"/>
    <n v="5"/>
    <n v="5"/>
    <n v="5"/>
    <n v="2"/>
    <x v="4"/>
    <n v="2"/>
    <n v="2"/>
    <n v="4"/>
    <n v="2"/>
    <n v="3"/>
    <n v="1"/>
    <n v="5"/>
    <s v="NO"/>
    <n v="3"/>
    <m/>
    <x v="0"/>
    <x v="2"/>
    <x v="1"/>
    <x v="1"/>
    <n v="5"/>
    <x v="3"/>
    <m/>
    <s v="NO"/>
    <s v="NO"/>
    <x v="1"/>
    <m/>
    <x v="4"/>
    <x v="0"/>
    <m/>
    <n v="4"/>
    <m/>
    <m/>
    <m/>
    <d v="2018-02-10T13:04:45"/>
    <s v="10.150.1.151"/>
  </r>
  <r>
    <x v="1"/>
    <s v="Ciencias de la Salud"/>
    <n v="4"/>
    <n v="1230"/>
    <m/>
    <m/>
    <n v="1"/>
    <n v="18"/>
    <m/>
    <n v="5"/>
    <n v="3"/>
    <m/>
    <n v="18"/>
    <n v="29"/>
    <m/>
    <s v="CONDE DUQUE, BIBLIOTECA HOSPITAL U. 12 DE OCTUBRE, BIBLIOTECA EN EL BARRIO DE CHAMBERÍ (METRO IGLESIA)"/>
    <m/>
    <m/>
    <n v="2"/>
    <n v="4"/>
    <n v="5"/>
    <n v="5"/>
    <m/>
    <n v="2"/>
    <n v="3"/>
    <n v="4"/>
    <n v="1"/>
    <m/>
    <m/>
    <n v="1"/>
    <n v="1"/>
    <n v="1"/>
    <n v="1"/>
    <n v="3"/>
    <n v="5"/>
    <n v="5"/>
    <n v="3"/>
    <x v="1"/>
    <n v="5"/>
    <n v="5"/>
    <n v="4"/>
    <n v="5"/>
    <n v="4"/>
    <n v="3"/>
    <n v="5"/>
    <s v="SI"/>
    <n v="4"/>
    <m/>
    <x v="1"/>
    <x v="0"/>
    <x v="3"/>
    <x v="1"/>
    <n v="5"/>
    <x v="3"/>
    <m/>
    <s v="SI"/>
    <s v="NO"/>
    <x v="1"/>
    <m/>
    <x v="2"/>
    <x v="2"/>
    <m/>
    <n v="3"/>
    <n v="4"/>
    <m/>
    <s v="ATENCIÓN A LAS NECESIDADES DE LOS ESTUDIANTES DE LA UCM DE DISPONER DE UNA BIBLIOTECA ABIERTA LOS FINES DE SEMANA EN HORARIO HABITUAL. NO TANTO DE NOCHE SINO TODOS LOS DÍAS."/>
    <d v="2018-02-10T13:51:22"/>
    <s v="10.150.1.151"/>
  </r>
  <r>
    <x v="11"/>
    <s v="Humanidades"/>
    <n v="1"/>
    <n v="1231"/>
    <m/>
    <m/>
    <n v="1"/>
    <n v="15"/>
    <m/>
    <n v="4"/>
    <n v="5"/>
    <m/>
    <n v="15"/>
    <n v="14"/>
    <n v="29"/>
    <m/>
    <m/>
    <m/>
    <n v="2"/>
    <n v="4"/>
    <n v="5"/>
    <n v="3"/>
    <m/>
    <n v="2"/>
    <n v="3"/>
    <m/>
    <m/>
    <m/>
    <m/>
    <n v="5"/>
    <n v="4"/>
    <n v="4"/>
    <n v="4"/>
    <n v="5"/>
    <n v="4"/>
    <n v="3"/>
    <n v="2"/>
    <x v="5"/>
    <n v="4"/>
    <n v="5"/>
    <n v="5"/>
    <n v="4"/>
    <n v="5"/>
    <n v="4"/>
    <n v="5"/>
    <s v="SI"/>
    <n v="5"/>
    <m/>
    <x v="3"/>
    <x v="2"/>
    <x v="1"/>
    <x v="0"/>
    <n v="5"/>
    <x v="3"/>
    <m/>
    <s v="SI"/>
    <s v="SI"/>
    <x v="5"/>
    <m/>
    <x v="1"/>
    <x v="2"/>
    <m/>
    <n v="4"/>
    <n v="4"/>
    <m/>
    <m/>
    <d v="2018-02-10T13:53:09"/>
    <s v="10.150.1.151"/>
  </r>
  <r>
    <x v="5"/>
    <s v="Ciencias Sociales"/>
    <n v="3"/>
    <n v="1232"/>
    <m/>
    <m/>
    <n v="1"/>
    <n v="4"/>
    <m/>
    <n v="3"/>
    <n v="3"/>
    <m/>
    <n v="4"/>
    <n v="29"/>
    <m/>
    <m/>
    <m/>
    <m/>
    <n v="5"/>
    <n v="5"/>
    <n v="5"/>
    <n v="2"/>
    <n v="1"/>
    <m/>
    <m/>
    <m/>
    <m/>
    <m/>
    <m/>
    <n v="4"/>
    <n v="2"/>
    <n v="1"/>
    <n v="4"/>
    <n v="5"/>
    <n v="3"/>
    <n v="5"/>
    <n v="1"/>
    <x v="4"/>
    <n v="4"/>
    <n v="5"/>
    <n v="4"/>
    <n v="5"/>
    <n v="4"/>
    <n v="2"/>
    <n v="2"/>
    <s v="NO"/>
    <n v="4"/>
    <m/>
    <x v="1"/>
    <x v="1"/>
    <x v="0"/>
    <x v="1"/>
    <n v="5"/>
    <x v="3"/>
    <m/>
    <s v="NO"/>
    <s v="NO"/>
    <x v="1"/>
    <m/>
    <x v="1"/>
    <x v="0"/>
    <m/>
    <n v="4"/>
    <n v="3"/>
    <m/>
    <m/>
    <d v="2018-02-10T14:01:52"/>
    <s v="10.150.1.151"/>
  </r>
  <r>
    <x v="23"/>
    <s v="Ciencias Experimentales"/>
    <n v="2"/>
    <n v="1233"/>
    <m/>
    <m/>
    <n v="1"/>
    <n v="10"/>
    <m/>
    <n v="3"/>
    <n v="1"/>
    <m/>
    <n v="10"/>
    <m/>
    <m/>
    <s v="Biblioteca municipal de Las Matas"/>
    <m/>
    <m/>
    <n v="3"/>
    <n v="4"/>
    <n v="4"/>
    <n v="2"/>
    <n v="1"/>
    <m/>
    <m/>
    <m/>
    <m/>
    <m/>
    <m/>
    <n v="2"/>
    <n v="1"/>
    <n v="1"/>
    <n v="1"/>
    <n v="4"/>
    <n v="4"/>
    <n v="3"/>
    <n v="1"/>
    <x v="4"/>
    <n v="3"/>
    <n v="3"/>
    <n v="1"/>
    <n v="4"/>
    <n v="1"/>
    <n v="1"/>
    <n v="4"/>
    <s v="NO"/>
    <n v="1"/>
    <m/>
    <x v="3"/>
    <x v="2"/>
    <x v="1"/>
    <x v="0"/>
    <n v="4"/>
    <x v="4"/>
    <m/>
    <s v="NO"/>
    <s v="NO"/>
    <x v="3"/>
    <m/>
    <x v="0"/>
    <x v="2"/>
    <m/>
    <n v="4"/>
    <m/>
    <m/>
    <m/>
    <d v="2018-02-10T14:06:19"/>
    <s v="10.150.1.151"/>
  </r>
  <r>
    <x v="17"/>
    <s v="Ciencias Experimentales"/>
    <n v="2"/>
    <n v="1234"/>
    <m/>
    <m/>
    <n v="1"/>
    <n v="2"/>
    <m/>
    <n v="2"/>
    <n v="1"/>
    <m/>
    <n v="2"/>
    <n v="7"/>
    <n v="29"/>
    <m/>
    <m/>
    <m/>
    <n v="3"/>
    <n v="4"/>
    <n v="3"/>
    <n v="3"/>
    <m/>
    <n v="2"/>
    <m/>
    <n v="4"/>
    <s v="0h"/>
    <m/>
    <m/>
    <n v="3"/>
    <n v="2"/>
    <n v="2"/>
    <n v="3"/>
    <n v="5"/>
    <n v="4"/>
    <n v="3"/>
    <n v="2"/>
    <x v="4"/>
    <n v="3"/>
    <n v="4"/>
    <n v="4"/>
    <n v="4"/>
    <n v="3"/>
    <n v="2"/>
    <n v="4"/>
    <s v="NO"/>
    <n v="1"/>
    <m/>
    <x v="3"/>
    <x v="2"/>
    <x v="1"/>
    <x v="0"/>
    <n v="4"/>
    <x v="0"/>
    <m/>
    <s v="SI"/>
    <s v="NO"/>
    <x v="1"/>
    <m/>
    <x v="1"/>
    <x v="2"/>
    <m/>
    <n v="3"/>
    <n v="3"/>
    <m/>
    <s v="No he asistido a ningún curso de formación de usuarios porque, o bien no lo he visto necesario, o los que parecían útiles no tenían horarios acordes a mis ocupaciones."/>
    <d v="2018-02-10T15:21:21"/>
    <s v="10.150.1.151"/>
  </r>
  <r>
    <x v="23"/>
    <s v="Ciencias Experimentales"/>
    <n v="2"/>
    <n v="1235"/>
    <m/>
    <m/>
    <n v="1"/>
    <n v="10"/>
    <m/>
    <n v="3"/>
    <n v="3"/>
    <m/>
    <n v="10"/>
    <n v="2"/>
    <n v="29"/>
    <m/>
    <m/>
    <m/>
    <n v="3"/>
    <n v="4"/>
    <n v="4"/>
    <n v="3"/>
    <n v="1"/>
    <m/>
    <m/>
    <m/>
    <m/>
    <m/>
    <m/>
    <n v="3"/>
    <n v="1"/>
    <n v="1"/>
    <n v="3"/>
    <n v="5"/>
    <n v="1"/>
    <n v="5"/>
    <n v="1"/>
    <x v="5"/>
    <n v="3"/>
    <n v="3"/>
    <n v="3"/>
    <n v="4"/>
    <n v="1"/>
    <n v="2"/>
    <n v="3"/>
    <s v="NO"/>
    <n v="2"/>
    <m/>
    <x v="3"/>
    <x v="2"/>
    <x v="4"/>
    <x v="0"/>
    <n v="4"/>
    <x v="0"/>
    <m/>
    <s v="NO"/>
    <s v="SI"/>
    <x v="4"/>
    <m/>
    <x v="1"/>
    <x v="1"/>
    <m/>
    <n v="3"/>
    <m/>
    <m/>
    <s v="La web de la biblioteca no te muestra realmente todos los libros que no están ene préstamo y se pueden adquirir ni tampoco todos loa libros disponibles. No me resulta del todo fácil encontrar los libros en la web.  "/>
    <d v="2018-02-10T15:31:38"/>
    <s v="10.150.1.152"/>
  </r>
  <r>
    <x v="12"/>
    <s v="Ciencias Experimentales"/>
    <n v="2"/>
    <n v="1236"/>
    <m/>
    <m/>
    <n v="1"/>
    <n v="6"/>
    <m/>
    <n v="3"/>
    <n v="3"/>
    <m/>
    <n v="6"/>
    <n v="10"/>
    <n v="7"/>
    <s v="CRAI (UAH)"/>
    <m/>
    <m/>
    <n v="4"/>
    <n v="4"/>
    <n v="4"/>
    <n v="3"/>
    <n v="1"/>
    <m/>
    <m/>
    <m/>
    <m/>
    <m/>
    <m/>
    <n v="3"/>
    <n v="2"/>
    <n v="2"/>
    <n v="2"/>
    <n v="3"/>
    <n v="3"/>
    <n v="5"/>
    <n v="3"/>
    <x v="1"/>
    <n v="3"/>
    <n v="3"/>
    <n v="3"/>
    <n v="3"/>
    <n v="4"/>
    <n v="3"/>
    <n v="3"/>
    <s v="NO"/>
    <n v="3"/>
    <m/>
    <x v="3"/>
    <x v="0"/>
    <x v="0"/>
    <x v="0"/>
    <n v="4"/>
    <x v="0"/>
    <m/>
    <s v="SI"/>
    <s v="NO"/>
    <x v="1"/>
    <m/>
    <x v="0"/>
    <x v="0"/>
    <m/>
    <n v="3"/>
    <n v="4"/>
    <m/>
    <s v="No he asistido a los cursos de formación porque nunca tenían un horario que me convenía."/>
    <d v="2018-02-10T15:58:07"/>
    <s v="10.150.1.151"/>
  </r>
  <r>
    <x v="14"/>
    <s v="Humanidades"/>
    <n v="1"/>
    <n v="1237"/>
    <m/>
    <m/>
    <n v="1"/>
    <n v="16"/>
    <m/>
    <n v="5"/>
    <n v="1"/>
    <m/>
    <n v="29"/>
    <n v="29"/>
    <n v="29"/>
    <m/>
    <m/>
    <m/>
    <n v="1"/>
    <n v="4"/>
    <n v="4"/>
    <n v="3"/>
    <n v="1"/>
    <m/>
    <m/>
    <m/>
    <m/>
    <m/>
    <m/>
    <n v="3"/>
    <n v="2"/>
    <n v="3"/>
    <n v="3"/>
    <n v="5"/>
    <n v="4"/>
    <n v="4"/>
    <n v="1"/>
    <x v="6"/>
    <n v="4"/>
    <n v="4"/>
    <n v="4"/>
    <n v="3"/>
    <n v="3"/>
    <n v="2"/>
    <n v="3"/>
    <s v="NO"/>
    <n v="2"/>
    <m/>
    <x v="3"/>
    <x v="2"/>
    <x v="1"/>
    <x v="2"/>
    <n v="3"/>
    <x v="0"/>
    <m/>
    <s v="NO"/>
    <s v="NO"/>
    <x v="0"/>
    <m/>
    <x v="0"/>
    <x v="0"/>
    <m/>
    <n v="3"/>
    <n v="3"/>
    <m/>
    <m/>
    <d v="2018-02-10T16:24:53"/>
    <s v="10.150.1.152"/>
  </r>
  <r>
    <x v="25"/>
    <s v="Ciencias Experimentales"/>
    <n v="2"/>
    <n v="1238"/>
    <m/>
    <m/>
    <n v="2"/>
    <n v="8"/>
    <m/>
    <n v="3"/>
    <n v="4"/>
    <m/>
    <n v="29"/>
    <n v="10"/>
    <n v="8"/>
    <m/>
    <m/>
    <m/>
    <n v="4"/>
    <n v="5"/>
    <n v="5"/>
    <n v="5"/>
    <n v="1"/>
    <m/>
    <m/>
    <m/>
    <m/>
    <m/>
    <m/>
    <n v="2"/>
    <n v="2"/>
    <n v="4"/>
    <n v="1"/>
    <n v="5"/>
    <n v="4"/>
    <n v="5"/>
    <n v="1"/>
    <x v="1"/>
    <n v="5"/>
    <n v="5"/>
    <n v="4"/>
    <n v="4"/>
    <n v="5"/>
    <n v="5"/>
    <n v="5"/>
    <s v="SI"/>
    <n v="4"/>
    <m/>
    <x v="3"/>
    <x v="0"/>
    <x v="3"/>
    <x v="1"/>
    <n v="5"/>
    <x v="3"/>
    <m/>
    <s v="NO"/>
    <s v="NO"/>
    <x v="1"/>
    <m/>
    <x v="1"/>
    <x v="2"/>
    <m/>
    <n v="4"/>
    <n v="4"/>
    <m/>
    <s v="En numerosas ocasiones no se puede estudiar bien debido a la falta de silencio de algunos alumnos. Se debería cuidar más este aspecto y hacer incapié en que una biblioteca no es una cafetería. "/>
    <d v="2018-02-10T16:28:33"/>
    <s v="10.150.1.152"/>
  </r>
  <r>
    <x v="1"/>
    <s v="Ciencias de la Salud"/>
    <n v="4"/>
    <n v="1239"/>
    <m/>
    <m/>
    <n v="1"/>
    <n v="18"/>
    <m/>
    <n v="5"/>
    <n v="5"/>
    <m/>
    <n v="18"/>
    <n v="29"/>
    <m/>
    <s v="Escuela Técnica Superior de Ingenieros Agrónomos, Bilcioteca Jose Acuña, Biblioteca Egenio Trias"/>
    <m/>
    <m/>
    <n v="3"/>
    <n v="5"/>
    <n v="5"/>
    <n v="4"/>
    <m/>
    <n v="2"/>
    <n v="3"/>
    <m/>
    <m/>
    <m/>
    <m/>
    <n v="5"/>
    <n v="2"/>
    <n v="2"/>
    <n v="3"/>
    <n v="5"/>
    <n v="5"/>
    <n v="2"/>
    <n v="1"/>
    <x v="5"/>
    <n v="5"/>
    <n v="5"/>
    <n v="4"/>
    <n v="5"/>
    <n v="5"/>
    <n v="5"/>
    <n v="5"/>
    <s v="NO"/>
    <n v="5"/>
    <m/>
    <x v="1"/>
    <x v="3"/>
    <x v="3"/>
    <x v="1"/>
    <n v="5"/>
    <x v="3"/>
    <m/>
    <s v="NO"/>
    <s v="NO"/>
    <x v="1"/>
    <m/>
    <x v="2"/>
    <x v="1"/>
    <m/>
    <n v="5"/>
    <m/>
    <m/>
    <m/>
    <d v="2018-02-10T17:02:07"/>
    <s v="10.150.1.152"/>
  </r>
  <r>
    <x v="2"/>
    <s v="Ciencias Sociales"/>
    <n v="3"/>
    <n v="1240"/>
    <m/>
    <m/>
    <n v="2"/>
    <n v="3"/>
    <m/>
    <n v="1"/>
    <n v="3"/>
    <m/>
    <m/>
    <m/>
    <m/>
    <m/>
    <m/>
    <m/>
    <n v="2"/>
    <n v="2"/>
    <n v="3"/>
    <n v="2"/>
    <m/>
    <n v="2"/>
    <m/>
    <m/>
    <m/>
    <m/>
    <m/>
    <n v="1"/>
    <n v="1"/>
    <n v="1"/>
    <n v="1"/>
    <n v="1"/>
    <n v="5"/>
    <n v="2"/>
    <n v="1"/>
    <x v="0"/>
    <n v="2"/>
    <n v="2"/>
    <n v="1"/>
    <n v="1"/>
    <n v="1"/>
    <n v="1"/>
    <n v="2"/>
    <s v="SI"/>
    <n v="2"/>
    <m/>
    <x v="2"/>
    <x v="1"/>
    <x v="2"/>
    <x v="4"/>
    <n v="2"/>
    <x v="1"/>
    <m/>
    <s v="NO"/>
    <s v="NO"/>
    <x v="1"/>
    <m/>
    <x v="0"/>
    <x v="1"/>
    <m/>
    <n v="3"/>
    <m/>
    <m/>
    <m/>
    <d v="2018-02-10T17:07:06"/>
    <s v="10.150.1.151"/>
  </r>
  <r>
    <x v="2"/>
    <s v="Ciencias Sociales"/>
    <n v="3"/>
    <n v="1241"/>
    <m/>
    <m/>
    <n v="1"/>
    <n v="3"/>
    <m/>
    <n v="2"/>
    <n v="2"/>
    <m/>
    <n v="3"/>
    <n v="29"/>
    <m/>
    <m/>
    <m/>
    <m/>
    <n v="4"/>
    <n v="4"/>
    <n v="4"/>
    <n v="4"/>
    <m/>
    <n v="2"/>
    <m/>
    <m/>
    <m/>
    <m/>
    <m/>
    <n v="3"/>
    <n v="3"/>
    <n v="3"/>
    <n v="3"/>
    <n v="3"/>
    <n v="3"/>
    <n v="3"/>
    <n v="3"/>
    <x v="4"/>
    <n v="4"/>
    <n v="4"/>
    <n v="4"/>
    <n v="4"/>
    <n v="3"/>
    <n v="3"/>
    <n v="3"/>
    <s v="NO"/>
    <n v="3"/>
    <m/>
    <x v="1"/>
    <x v="3"/>
    <x v="3"/>
    <x v="1"/>
    <n v="5"/>
    <x v="3"/>
    <m/>
    <s v="NO"/>
    <s v="NO"/>
    <x v="4"/>
    <m/>
    <x v="2"/>
    <x v="1"/>
    <m/>
    <n v="5"/>
    <n v="5"/>
    <m/>
    <s v="No he asistido a ningún curso de formación de usuarios porque no he recibido información  "/>
    <d v="2018-02-10T17:17:07"/>
    <s v="10.150.1.151"/>
  </r>
  <r>
    <x v="17"/>
    <s v="Ciencias Experimentales"/>
    <n v="2"/>
    <n v="1242"/>
    <m/>
    <m/>
    <n v="3"/>
    <n v="2"/>
    <m/>
    <n v="2"/>
    <n v="3"/>
    <m/>
    <n v="2"/>
    <n v="7"/>
    <m/>
    <m/>
    <m/>
    <m/>
    <n v="4"/>
    <n v="3"/>
    <n v="3"/>
    <n v="2"/>
    <n v="1"/>
    <m/>
    <m/>
    <m/>
    <m/>
    <m/>
    <m/>
    <n v="3"/>
    <n v="4"/>
    <n v="4"/>
    <n v="4"/>
    <n v="5"/>
    <n v="5"/>
    <n v="5"/>
    <n v="4"/>
    <x v="3"/>
    <n v="4"/>
    <n v="4"/>
    <n v="3"/>
    <n v="4"/>
    <n v="3"/>
    <n v="3"/>
    <n v="4"/>
    <s v="NO"/>
    <n v="4"/>
    <m/>
    <x v="3"/>
    <x v="2"/>
    <x v="1"/>
    <x v="0"/>
    <n v="4"/>
    <x v="0"/>
    <m/>
    <s v="NO"/>
    <s v="NO"/>
    <x v="1"/>
    <m/>
    <x v="1"/>
    <x v="2"/>
    <m/>
    <n v="4"/>
    <n v="3"/>
    <m/>
    <m/>
    <d v="2018-02-10T17:17:48"/>
    <s v="10.150.1.152"/>
  </r>
  <r>
    <x v="24"/>
    <s v="Ciencias de la Salud"/>
    <n v="4"/>
    <n v="1243"/>
    <m/>
    <m/>
    <n v="1"/>
    <n v="13"/>
    <m/>
    <n v="2"/>
    <n v="3"/>
    <m/>
    <n v="13"/>
    <n v="18"/>
    <n v="2"/>
    <m/>
    <m/>
    <m/>
    <n v="4"/>
    <n v="3"/>
    <n v="4"/>
    <n v="4"/>
    <m/>
    <n v="2"/>
    <m/>
    <m/>
    <m/>
    <m/>
    <m/>
    <n v="3"/>
    <n v="2"/>
    <n v="4"/>
    <n v="2"/>
    <n v="5"/>
    <n v="4"/>
    <n v="4"/>
    <n v="3"/>
    <x v="4"/>
    <n v="4"/>
    <n v="4"/>
    <n v="3"/>
    <n v="3"/>
    <n v="4"/>
    <n v="4"/>
    <n v="3"/>
    <s v="SI"/>
    <n v="4"/>
    <m/>
    <x v="1"/>
    <x v="0"/>
    <x v="0"/>
    <x v="0"/>
    <n v="5"/>
    <x v="3"/>
    <m/>
    <s v="NO"/>
    <s v="NO"/>
    <x v="1"/>
    <m/>
    <x v="0"/>
    <x v="1"/>
    <m/>
    <n v="4"/>
    <n v="4"/>
    <m/>
    <m/>
    <d v="2018-02-10T17:28:28"/>
    <s v="10.150.1.152"/>
  </r>
  <r>
    <x v="5"/>
    <s v="Ciencias Sociales"/>
    <n v="3"/>
    <n v="1244"/>
    <m/>
    <m/>
    <n v="1"/>
    <n v="4"/>
    <m/>
    <n v="4"/>
    <n v="3"/>
    <m/>
    <n v="4"/>
    <n v="14"/>
    <n v="29"/>
    <m/>
    <m/>
    <m/>
    <n v="2"/>
    <n v="3"/>
    <n v="4"/>
    <n v="3"/>
    <n v="1"/>
    <m/>
    <m/>
    <m/>
    <m/>
    <m/>
    <m/>
    <n v="3"/>
    <n v="1"/>
    <n v="2"/>
    <n v="3"/>
    <n v="4"/>
    <n v="4"/>
    <n v="5"/>
    <n v="2"/>
    <x v="4"/>
    <n v="4"/>
    <n v="4"/>
    <n v="4"/>
    <n v="4"/>
    <n v="4"/>
    <n v="2"/>
    <m/>
    <s v="NO"/>
    <n v="3"/>
    <m/>
    <x v="3"/>
    <x v="0"/>
    <x v="0"/>
    <x v="1"/>
    <n v="5"/>
    <x v="3"/>
    <m/>
    <s v="NO"/>
    <s v="NO"/>
    <x v="1"/>
    <m/>
    <x v="1"/>
    <x v="2"/>
    <m/>
    <n v="4"/>
    <n v="3"/>
    <m/>
    <m/>
    <d v="2018-02-10T17:49:28"/>
    <s v="10.150.1.152"/>
  </r>
  <r>
    <x v="14"/>
    <s v="Humanidades"/>
    <n v="1"/>
    <n v="1245"/>
    <m/>
    <m/>
    <n v="1"/>
    <n v="16"/>
    <m/>
    <n v="3"/>
    <n v="4"/>
    <m/>
    <n v="16"/>
    <n v="29"/>
    <n v="1"/>
    <m/>
    <m/>
    <m/>
    <n v="5"/>
    <n v="5"/>
    <n v="4"/>
    <n v="2"/>
    <n v="1"/>
    <m/>
    <m/>
    <m/>
    <m/>
    <m/>
    <m/>
    <n v="5"/>
    <n v="2"/>
    <n v="4"/>
    <n v="4"/>
    <n v="3"/>
    <n v="5"/>
    <n v="5"/>
    <n v="1"/>
    <x v="3"/>
    <n v="5"/>
    <n v="5"/>
    <n v="5"/>
    <n v="5"/>
    <n v="5"/>
    <n v="3"/>
    <n v="5"/>
    <s v="NO"/>
    <n v="5"/>
    <m/>
    <x v="1"/>
    <x v="4"/>
    <x v="5"/>
    <x v="0"/>
    <n v="5"/>
    <x v="0"/>
    <m/>
    <s v="NO"/>
    <s v="NO"/>
    <x v="0"/>
    <m/>
    <x v="1"/>
    <x v="2"/>
    <m/>
    <n v="5"/>
    <n v="4"/>
    <m/>
    <m/>
    <d v="2018-02-10T18:01:42"/>
    <s v="10.150.1.152"/>
  </r>
  <r>
    <x v="20"/>
    <s v="Ciencias de la Salud"/>
    <n v="4"/>
    <n v="1246"/>
    <m/>
    <m/>
    <n v="1"/>
    <n v="20"/>
    <m/>
    <n v="5"/>
    <n v="4"/>
    <m/>
    <n v="20"/>
    <n v="9"/>
    <n v="29"/>
    <s v="Biblioteca Miguel de Cervantes (Pozuelo de Alarcón)&lt;br&gt;Biblioteca Municipal del ESIC (Pozuelo de Alarcón)"/>
    <m/>
    <m/>
    <n v="3"/>
    <n v="5"/>
    <n v="5"/>
    <n v="3"/>
    <m/>
    <n v="2"/>
    <n v="3"/>
    <n v="4"/>
    <n v="6.25E-2"/>
    <m/>
    <m/>
    <n v="5"/>
    <n v="2"/>
    <n v="4"/>
    <n v="1"/>
    <n v="5"/>
    <n v="3"/>
    <n v="4"/>
    <n v="1"/>
    <x v="4"/>
    <n v="3"/>
    <n v="4"/>
    <n v="4"/>
    <n v="3"/>
    <n v="4"/>
    <n v="3"/>
    <n v="3"/>
    <s v="SI"/>
    <n v="2"/>
    <m/>
    <x v="2"/>
    <x v="2"/>
    <x v="1"/>
    <x v="0"/>
    <n v="4"/>
    <x v="0"/>
    <m/>
    <s v="SI"/>
    <s v="SI"/>
    <x v="4"/>
    <m/>
    <x v="0"/>
    <x v="0"/>
    <m/>
    <n v="4"/>
    <n v="4"/>
    <m/>
    <s v="Creo que sería conveniente ampliar el horario de la biblioteca aunque sea solo en época de exámenes, por ejemplo los fines de semana."/>
    <d v="2018-02-10T18:09:18"/>
    <s v="10.150.1.152"/>
  </r>
  <r>
    <x v="14"/>
    <s v="Humanidades"/>
    <n v="1"/>
    <n v="1247"/>
    <m/>
    <m/>
    <n v="2"/>
    <n v="16"/>
    <m/>
    <n v="4"/>
    <n v="5"/>
    <m/>
    <n v="16"/>
    <n v="29"/>
    <n v="14"/>
    <s v="Casa de Velázquez, Biblioteca de la ETSAM, Biblioteca UNED y Biblioteca CSIC."/>
    <m/>
    <m/>
    <n v="5"/>
    <n v="5"/>
    <n v="5"/>
    <n v="4"/>
    <m/>
    <m/>
    <n v="3"/>
    <m/>
    <m/>
    <m/>
    <m/>
    <n v="5"/>
    <n v="3"/>
    <n v="3"/>
    <n v="4"/>
    <n v="4"/>
    <n v="5"/>
    <n v="4"/>
    <n v="3"/>
    <x v="3"/>
    <n v="4"/>
    <n v="4"/>
    <n v="2"/>
    <n v="5"/>
    <n v="4"/>
    <n v="3"/>
    <n v="4"/>
    <s v="SI"/>
    <n v="4"/>
    <m/>
    <x v="1"/>
    <x v="3"/>
    <x v="3"/>
    <x v="1"/>
    <n v="5"/>
    <x v="3"/>
    <m/>
    <s v="SI"/>
    <s v="NO"/>
    <x v="1"/>
    <m/>
    <x v="2"/>
    <x v="1"/>
    <m/>
    <n v="5"/>
    <n v="3"/>
    <m/>
    <s v="Aunque estoy muy satisfecho con el servicio de la BUCM, quería hacerles llegar un par de sugerencias:&lt;br&gt;&lt;br&gt;Por una parte, considero que el manejo de la herramienta BUCEA es confuso. Me parecería más productivo que la página principal del catálogo fuera Cisne. En BUCEA suelen aparecer antes de los libros que posee la BUCM numerosas reseñas en publicaciones virtuales a libros que no vamos a poder consultar porque no están en la biblioteca ni en la colección online y comprobar si son accesibles o no retrasa bastante la búsqueda de bibliografía.&lt;br&gt;&lt;br&gt;Por otra parte, con la reordenación de las bibliotecas de Filología hay libros que han quedado en estado &quot;BUSCÁNDOLO&quot; y a los que no se puede acceder. Sería conveniente que se procediera a su búsqueda."/>
    <d v="2018-02-10T18:14:49"/>
    <s v="10.150.1.152"/>
  </r>
  <r>
    <x v="14"/>
    <s v="Humanidades"/>
    <n v="1"/>
    <n v="1248"/>
    <m/>
    <m/>
    <n v="1"/>
    <n v="16"/>
    <m/>
    <n v="5"/>
    <n v="5"/>
    <m/>
    <n v="16"/>
    <n v="29"/>
    <m/>
    <m/>
    <m/>
    <m/>
    <n v="5"/>
    <n v="4"/>
    <n v="4"/>
    <n v="3"/>
    <m/>
    <m/>
    <n v="3"/>
    <m/>
    <m/>
    <m/>
    <m/>
    <n v="5"/>
    <n v="4"/>
    <n v="4"/>
    <n v="4"/>
    <n v="5"/>
    <n v="3"/>
    <n v="4"/>
    <n v="4"/>
    <x v="1"/>
    <n v="4"/>
    <n v="5"/>
    <n v="5"/>
    <n v="4"/>
    <n v="4"/>
    <n v="4"/>
    <n v="4"/>
    <s v="NO"/>
    <m/>
    <m/>
    <x v="1"/>
    <x v="0"/>
    <x v="2"/>
    <x v="1"/>
    <n v="5"/>
    <x v="3"/>
    <m/>
    <s v="NO"/>
    <s v="NO"/>
    <x v="1"/>
    <m/>
    <x v="1"/>
    <x v="2"/>
    <m/>
    <n v="4"/>
    <n v="3"/>
    <m/>
    <m/>
    <d v="2018-02-10T18:28:20"/>
    <s v="10.150.1.151"/>
  </r>
  <r>
    <x v="9"/>
    <s v="Ciencias de la Salud"/>
    <n v="4"/>
    <n v="1249"/>
    <m/>
    <m/>
    <n v="2"/>
    <n v="25"/>
    <m/>
    <n v="2"/>
    <n v="4"/>
    <m/>
    <n v="25"/>
    <n v="29"/>
    <m/>
    <m/>
    <m/>
    <m/>
    <n v="5"/>
    <n v="5"/>
    <n v="5"/>
    <n v="5"/>
    <m/>
    <n v="2"/>
    <m/>
    <m/>
    <m/>
    <m/>
    <m/>
    <n v="4"/>
    <n v="5"/>
    <n v="4"/>
    <n v="5"/>
    <n v="4"/>
    <n v="3"/>
    <n v="4"/>
    <n v="3"/>
    <x v="5"/>
    <n v="4"/>
    <n v="5"/>
    <n v="4"/>
    <n v="4"/>
    <n v="4"/>
    <n v="4"/>
    <n v="4"/>
    <s v="NO"/>
    <n v="4"/>
    <m/>
    <x v="1"/>
    <x v="3"/>
    <x v="3"/>
    <x v="1"/>
    <n v="5"/>
    <x v="3"/>
    <m/>
    <s v="NO"/>
    <s v="SI"/>
    <x v="4"/>
    <m/>
    <x v="2"/>
    <x v="1"/>
    <m/>
    <n v="5"/>
    <n v="4"/>
    <m/>
    <m/>
    <d v="2018-02-10T19:14:06"/>
    <s v="10.150.1.152"/>
  </r>
  <r>
    <x v="24"/>
    <s v="Ciencias de la Salud"/>
    <n v="4"/>
    <n v="1250"/>
    <m/>
    <m/>
    <n v="3"/>
    <n v="13"/>
    <m/>
    <n v="3"/>
    <n v="3"/>
    <m/>
    <n v="13"/>
    <m/>
    <m/>
    <m/>
    <m/>
    <m/>
    <n v="3"/>
    <n v="4"/>
    <n v="3"/>
    <n v="4"/>
    <m/>
    <m/>
    <n v="3"/>
    <m/>
    <m/>
    <m/>
    <m/>
    <n v="2"/>
    <n v="3"/>
    <n v="3"/>
    <n v="1"/>
    <n v="1"/>
    <n v="5"/>
    <n v="1"/>
    <n v="5"/>
    <x v="3"/>
    <n v="3"/>
    <n v="4"/>
    <n v="4"/>
    <n v="5"/>
    <n v="4"/>
    <n v="5"/>
    <n v="4"/>
    <s v="NO"/>
    <n v="4"/>
    <m/>
    <x v="1"/>
    <x v="2"/>
    <x v="1"/>
    <x v="2"/>
    <n v="3"/>
    <x v="0"/>
    <m/>
    <s v="NO"/>
    <s v="SI"/>
    <x v="3"/>
    <m/>
    <x v="2"/>
    <x v="1"/>
    <m/>
    <n v="4"/>
    <m/>
    <m/>
    <s v="Soy usuaria ocasional pero cuando he tenido que consultar bibliografia el personal de la biblioteca de Farmacia dado facilidades para la consulta."/>
    <d v="2018-02-10T19:16:12"/>
    <s v="10.150.1.152"/>
  </r>
  <r>
    <x v="14"/>
    <s v="Humanidades"/>
    <n v="1"/>
    <n v="1251"/>
    <m/>
    <m/>
    <n v="1"/>
    <n v="16"/>
    <m/>
    <n v="5"/>
    <n v="5"/>
    <m/>
    <n v="16"/>
    <m/>
    <m/>
    <s v="Biblioteca Iván de Vargas, Escuelas Pías"/>
    <m/>
    <m/>
    <n v="3"/>
    <n v="3"/>
    <n v="4"/>
    <n v="2"/>
    <m/>
    <m/>
    <n v="3"/>
    <m/>
    <m/>
    <m/>
    <m/>
    <n v="5"/>
    <n v="3"/>
    <n v="3"/>
    <n v="4"/>
    <n v="5"/>
    <n v="5"/>
    <n v="5"/>
    <n v="4"/>
    <x v="4"/>
    <n v="4"/>
    <n v="4"/>
    <n v="4"/>
    <n v="5"/>
    <n v="5"/>
    <n v="3"/>
    <n v="5"/>
    <s v="NO"/>
    <n v="3"/>
    <m/>
    <x v="1"/>
    <x v="0"/>
    <x v="3"/>
    <x v="1"/>
    <n v="5"/>
    <x v="3"/>
    <m/>
    <s v="NO"/>
    <s v="NO"/>
    <x v="1"/>
    <m/>
    <x v="2"/>
    <x v="1"/>
    <m/>
    <n v="5"/>
    <n v="4"/>
    <m/>
    <m/>
    <d v="2018-02-10T19:16:48"/>
    <s v="10.150.1.151"/>
  </r>
  <r>
    <x v="20"/>
    <s v="Ciencias de la Salud"/>
    <n v="4"/>
    <n v="1253"/>
    <m/>
    <m/>
    <n v="1"/>
    <n v="20"/>
    <m/>
    <n v="5"/>
    <n v="3"/>
    <m/>
    <n v="20"/>
    <n v="29"/>
    <m/>
    <m/>
    <m/>
    <m/>
    <n v="4"/>
    <n v="4"/>
    <n v="4"/>
    <n v="3"/>
    <m/>
    <n v="2"/>
    <n v="3"/>
    <m/>
    <n v="0.95833333333333337"/>
    <m/>
    <m/>
    <n v="4"/>
    <n v="3"/>
    <n v="3"/>
    <n v="3"/>
    <n v="4"/>
    <n v="2"/>
    <n v="4"/>
    <n v="1"/>
    <x v="4"/>
    <m/>
    <n v="5"/>
    <n v="4"/>
    <n v="5"/>
    <n v="4"/>
    <n v="4"/>
    <n v="4"/>
    <s v="NO"/>
    <n v="5"/>
    <m/>
    <x v="3"/>
    <x v="0"/>
    <x v="0"/>
    <x v="0"/>
    <n v="4"/>
    <x v="0"/>
    <m/>
    <s v="SI"/>
    <s v="NO"/>
    <x v="1"/>
    <m/>
    <x v="1"/>
    <x v="1"/>
    <m/>
    <n v="4"/>
    <n v="4"/>
    <m/>
    <m/>
    <d v="2018-02-10T19:19:49"/>
    <s v="10.150.1.151"/>
  </r>
  <r>
    <x v="14"/>
    <s v="Humanidades"/>
    <n v="1"/>
    <n v="1254"/>
    <m/>
    <m/>
    <n v="3"/>
    <n v="16"/>
    <m/>
    <n v="5"/>
    <n v="5"/>
    <m/>
    <n v="16"/>
    <n v="9"/>
    <m/>
    <m/>
    <m/>
    <m/>
    <n v="3"/>
    <n v="5"/>
    <n v="5"/>
    <n v="3"/>
    <m/>
    <m/>
    <n v="3"/>
    <m/>
    <m/>
    <m/>
    <m/>
    <n v="5"/>
    <n v="3"/>
    <n v="3"/>
    <n v="2"/>
    <n v="2"/>
    <n v="5"/>
    <n v="2"/>
    <n v="3"/>
    <x v="5"/>
    <n v="5"/>
    <n v="5"/>
    <n v="5"/>
    <n v="5"/>
    <n v="5"/>
    <n v="3"/>
    <n v="3"/>
    <s v="SI"/>
    <n v="4"/>
    <m/>
    <x v="1"/>
    <x v="3"/>
    <x v="3"/>
    <x v="1"/>
    <n v="5"/>
    <x v="3"/>
    <m/>
    <s v="NO"/>
    <s v="NO"/>
    <x v="1"/>
    <m/>
    <x v="2"/>
    <x v="1"/>
    <m/>
    <n v="4"/>
    <n v="3"/>
    <m/>
    <m/>
    <d v="2018-02-10T19:20:15"/>
    <s v="10.150.1.152"/>
  </r>
  <r>
    <x v="22"/>
    <s v="Humanidades"/>
    <n v="1"/>
    <n v="1255"/>
    <m/>
    <m/>
    <n v="3"/>
    <n v="1"/>
    <m/>
    <n v="3"/>
    <n v="5"/>
    <m/>
    <n v="1"/>
    <m/>
    <m/>
    <m/>
    <m/>
    <m/>
    <n v="4"/>
    <n v="5"/>
    <n v="4"/>
    <n v="3"/>
    <m/>
    <m/>
    <m/>
    <m/>
    <m/>
    <m/>
    <m/>
    <n v="5"/>
    <n v="5"/>
    <n v="5"/>
    <n v="4"/>
    <n v="5"/>
    <n v="5"/>
    <m/>
    <n v="3"/>
    <x v="2"/>
    <n v="5"/>
    <n v="4"/>
    <n v="5"/>
    <n v="5"/>
    <n v="5"/>
    <m/>
    <n v="4"/>
    <s v="SI"/>
    <m/>
    <m/>
    <x v="1"/>
    <x v="0"/>
    <x v="0"/>
    <x v="1"/>
    <n v="5"/>
    <x v="3"/>
    <m/>
    <s v="SI"/>
    <s v="SI"/>
    <x v="5"/>
    <m/>
    <x v="2"/>
    <x v="1"/>
    <m/>
    <n v="5"/>
    <m/>
    <m/>
    <m/>
    <d v="2018-02-10T19:20:31"/>
    <s v="10.150.1.152"/>
  </r>
  <r>
    <x v="7"/>
    <s v="Humanidades"/>
    <n v="1"/>
    <n v="1256"/>
    <m/>
    <m/>
    <n v="3"/>
    <n v="14"/>
    <m/>
    <n v="5"/>
    <n v="5"/>
    <m/>
    <n v="29"/>
    <n v="16"/>
    <n v="4"/>
    <s v="Aecic 4"/>
    <m/>
    <m/>
    <n v="4"/>
    <n v="4"/>
    <n v="5"/>
    <n v="5"/>
    <n v="1"/>
    <m/>
    <m/>
    <m/>
    <m/>
    <m/>
    <m/>
    <n v="5"/>
    <n v="1"/>
    <n v="1"/>
    <n v="5"/>
    <n v="4"/>
    <n v="5"/>
    <n v="5"/>
    <n v="5"/>
    <x v="4"/>
    <n v="3"/>
    <n v="3"/>
    <n v="3"/>
    <n v="3"/>
    <n v="5"/>
    <n v="4"/>
    <n v="5"/>
    <m/>
    <n v="5"/>
    <m/>
    <x v="3"/>
    <x v="0"/>
    <x v="5"/>
    <x v="5"/>
    <n v="5"/>
    <x v="3"/>
    <m/>
    <s v="NO"/>
    <s v="NO"/>
    <x v="1"/>
    <m/>
    <x v="1"/>
    <x v="0"/>
    <m/>
    <n v="4"/>
    <n v="4"/>
    <m/>
    <s v="Por favor, cursos de gestores bibliograficos. Y publicidad, que cuando se dan no nos enteramos"/>
    <d v="2018-02-10T19:52:19"/>
    <s v="10.150.1.151"/>
  </r>
  <r>
    <x v="22"/>
    <s v="Humanidades"/>
    <n v="1"/>
    <n v="1257"/>
    <m/>
    <m/>
    <n v="3"/>
    <n v="1"/>
    <m/>
    <n v="3"/>
    <n v="5"/>
    <m/>
    <n v="1"/>
    <n v="16"/>
    <n v="29"/>
    <m/>
    <m/>
    <m/>
    <n v="5"/>
    <n v="5"/>
    <n v="5"/>
    <n v="4"/>
    <n v="1"/>
    <m/>
    <m/>
    <m/>
    <m/>
    <m/>
    <m/>
    <n v="2"/>
    <n v="5"/>
    <n v="5"/>
    <n v="4"/>
    <n v="3"/>
    <n v="4"/>
    <n v="4"/>
    <n v="4"/>
    <x v="1"/>
    <n v="3"/>
    <n v="4"/>
    <n v="4"/>
    <n v="4"/>
    <n v="4"/>
    <n v="4"/>
    <n v="4"/>
    <s v="SI"/>
    <n v="4"/>
    <m/>
    <x v="3"/>
    <x v="4"/>
    <x v="1"/>
    <x v="0"/>
    <n v="4"/>
    <x v="0"/>
    <m/>
    <s v="SI"/>
    <s v="NO"/>
    <x v="1"/>
    <m/>
    <x v="1"/>
    <x v="2"/>
    <m/>
    <n v="5"/>
    <n v="4"/>
    <m/>
    <m/>
    <d v="2018-02-10T19:58:56"/>
    <s v="10.150.1.151"/>
  </r>
  <r>
    <x v="21"/>
    <s v="Ciencias Experimentales"/>
    <n v="2"/>
    <n v="1258"/>
    <m/>
    <m/>
    <n v="1"/>
    <n v="17"/>
    <m/>
    <n v="4"/>
    <n v="4"/>
    <m/>
    <n v="17"/>
    <m/>
    <m/>
    <m/>
    <m/>
    <m/>
    <n v="4"/>
    <n v="5"/>
    <n v="3"/>
    <n v="2"/>
    <m/>
    <m/>
    <n v="3"/>
    <m/>
    <m/>
    <m/>
    <m/>
    <n v="4"/>
    <n v="4"/>
    <n v="4"/>
    <n v="3"/>
    <n v="3"/>
    <n v="5"/>
    <n v="3"/>
    <n v="1"/>
    <x v="3"/>
    <n v="5"/>
    <n v="5"/>
    <n v="5"/>
    <n v="5"/>
    <n v="5"/>
    <n v="5"/>
    <n v="5"/>
    <s v="SI"/>
    <n v="5"/>
    <m/>
    <x v="1"/>
    <x v="2"/>
    <x v="1"/>
    <x v="3"/>
    <n v="5"/>
    <x v="3"/>
    <m/>
    <s v="SI"/>
    <s v="NO"/>
    <x v="4"/>
    <m/>
    <x v="2"/>
    <x v="1"/>
    <m/>
    <n v="4"/>
    <n v="4"/>
    <m/>
    <s v="Renovar por más de tres veces los libros prestados. "/>
    <d v="2018-02-10T20:04:02"/>
    <s v="10.150.1.151"/>
  </r>
  <r>
    <x v="6"/>
    <s v="Ciencias Sociales"/>
    <n v="3"/>
    <n v="1259"/>
    <m/>
    <m/>
    <n v="1"/>
    <n v="9"/>
    <m/>
    <n v="5"/>
    <n v="3"/>
    <m/>
    <n v="20"/>
    <n v="9"/>
    <m/>
    <m/>
    <m/>
    <m/>
    <n v="3"/>
    <n v="3"/>
    <n v="1"/>
    <n v="1"/>
    <m/>
    <n v="2"/>
    <m/>
    <m/>
    <m/>
    <m/>
    <m/>
    <n v="3"/>
    <n v="1"/>
    <n v="1"/>
    <n v="2"/>
    <n v="5"/>
    <n v="5"/>
    <n v="2"/>
    <n v="1"/>
    <x v="1"/>
    <n v="4"/>
    <n v="4"/>
    <n v="4"/>
    <n v="5"/>
    <n v="4"/>
    <n v="3"/>
    <n v="4"/>
    <s v="SI"/>
    <n v="3"/>
    <m/>
    <x v="1"/>
    <x v="0"/>
    <x v="0"/>
    <x v="0"/>
    <n v="5"/>
    <x v="3"/>
    <m/>
    <s v="NO"/>
    <s v="SI"/>
    <x v="4"/>
    <m/>
    <x v="2"/>
    <x v="1"/>
    <m/>
    <n v="3"/>
    <n v="3"/>
    <m/>
    <s v="Soy de Antropología  pero siempre que puedo voy a Psicología porque allí no hace frio.&lt;br&gt;La instalación eléctrica en la sala de Políticas es deficiente. En las únicas 2 salas de trabajo en frío,  digo en grupo, te congelas y encima no hay señal wifi, por lo que son inútiles  y sin embargo muy muy necesarias.&lt;br&gt;Aunque no son de la biblioteca,  las mesas alternativas para trabajo en grupo distribuidas por las plantas carecen de suficiente iluminación,  son como grutas,,por no hablar de nuevo del frio que se pasa en ellas"/>
    <d v="2018-02-10T20:15:18"/>
    <s v="10.150.1.151"/>
  </r>
  <r>
    <x v="24"/>
    <s v="Ciencias de la Salud"/>
    <n v="4"/>
    <n v="1260"/>
    <m/>
    <m/>
    <n v="1"/>
    <n v="13"/>
    <m/>
    <n v="3"/>
    <n v="1"/>
    <m/>
    <n v="29"/>
    <n v="13"/>
    <m/>
    <m/>
    <m/>
    <m/>
    <n v="3"/>
    <n v="3"/>
    <n v="3"/>
    <n v="3"/>
    <m/>
    <m/>
    <m/>
    <m/>
    <n v="0.41666666666666669"/>
    <m/>
    <m/>
    <n v="3"/>
    <n v="1"/>
    <n v="1"/>
    <n v="3"/>
    <n v="4"/>
    <n v="4"/>
    <n v="4"/>
    <n v="2"/>
    <x v="1"/>
    <n v="3"/>
    <n v="3"/>
    <n v="4"/>
    <n v="3"/>
    <n v="3"/>
    <n v="3"/>
    <n v="3"/>
    <s v="NO"/>
    <n v="3"/>
    <m/>
    <x v="3"/>
    <x v="2"/>
    <x v="1"/>
    <x v="2"/>
    <n v="3"/>
    <x v="2"/>
    <m/>
    <s v="NO"/>
    <s v="NO"/>
    <x v="1"/>
    <m/>
    <x v="0"/>
    <x v="0"/>
    <m/>
    <n v="3"/>
    <n v="3"/>
    <m/>
    <m/>
    <d v="2018-02-10T20:26:28"/>
    <s v="10.150.1.152"/>
  </r>
  <r>
    <x v="14"/>
    <s v="Humanidades"/>
    <n v="1"/>
    <n v="1261"/>
    <m/>
    <m/>
    <n v="3"/>
    <n v="16"/>
    <m/>
    <n v="4"/>
    <n v="4"/>
    <m/>
    <n v="16"/>
    <n v="29"/>
    <n v="15"/>
    <s v="Biblioteca Nacional, Biblioteca Tomás Navarro (CCHS- CSIC), Biblioteca Museo Nacional Ciencia y Tecnología, Archivos Histórico Nacional, AHN Sección Nobleza, Archivo Histórico Protocolos."/>
    <m/>
    <m/>
    <n v="2"/>
    <n v="5"/>
    <n v="4"/>
    <n v="4"/>
    <m/>
    <n v="2"/>
    <n v="3"/>
    <m/>
    <m/>
    <m/>
    <m/>
    <n v="3"/>
    <n v="4"/>
    <n v="4"/>
    <n v="4"/>
    <n v="1"/>
    <n v="5"/>
    <n v="1"/>
    <n v="5"/>
    <x v="5"/>
    <n v="4"/>
    <n v="5"/>
    <n v="4"/>
    <n v="5"/>
    <n v="4"/>
    <n v="3"/>
    <m/>
    <s v="NO"/>
    <n v="5"/>
    <m/>
    <x v="1"/>
    <x v="3"/>
    <x v="3"/>
    <x v="1"/>
    <n v="5"/>
    <x v="3"/>
    <m/>
    <s v="SI"/>
    <s v="NO"/>
    <x v="1"/>
    <m/>
    <x v="2"/>
    <x v="1"/>
    <m/>
    <n v="4"/>
    <n v="3"/>
    <m/>
    <s v="De forma general estoy bastante satisfecha con el servicio de la biblioteca UCM, pero sí considero un gran atraso que no haya ninguna que permanezca abierta los fines de semana. Considero que es una gran lacra que en una ciudad como Madrid no se pueda acudir a prácticamente ninguna biblioteca los fines de semana (ni Municipales, ni de la Comunidad, ni de otras universidades como por ejemplo la UNED, ni tan siquiera la Nacional). La Universidad Complutense debería mantener al menos una abierta en el campus de Moncloa, pues sobre todo aquellos que estamos en etapa investigadora, si además trabajamos, necesitaríamos poder acudir a alguna en nuestro tiempo libre, que suele ser en fin de semana. Otras grandes ciudades europeas así lo hacen. &lt;br&gt;&lt;br&gt;En cuanto a los cursos de usuario, no he acudido a ninguno porque tengo formación en biblioteconomía y documentación. Si he tenido alguna duda puntual los bibliotecarios siempre me la han solucionado rápidamente. "/>
    <d v="2018-02-10T21:00:17"/>
    <s v="10.150.1.151"/>
  </r>
  <r>
    <x v="21"/>
    <s v="Ciencias Experimentales"/>
    <n v="2"/>
    <n v="1262"/>
    <m/>
    <m/>
    <n v="1"/>
    <n v="17"/>
    <m/>
    <n v="3"/>
    <n v="1"/>
    <m/>
    <n v="17"/>
    <m/>
    <m/>
    <m/>
    <m/>
    <m/>
    <n v="3"/>
    <n v="1"/>
    <n v="5"/>
    <n v="5"/>
    <m/>
    <m/>
    <n v="3"/>
    <m/>
    <m/>
    <m/>
    <m/>
    <n v="3"/>
    <n v="1"/>
    <n v="1"/>
    <n v="3"/>
    <n v="5"/>
    <n v="5"/>
    <n v="5"/>
    <n v="1"/>
    <x v="4"/>
    <n v="4"/>
    <n v="4"/>
    <n v="5"/>
    <n v="3"/>
    <n v="3"/>
    <n v="3"/>
    <n v="4"/>
    <s v="NO"/>
    <n v="3"/>
    <m/>
    <x v="3"/>
    <x v="2"/>
    <x v="0"/>
    <x v="0"/>
    <n v="3"/>
    <x v="0"/>
    <m/>
    <s v="NO"/>
    <s v="NO"/>
    <x v="1"/>
    <m/>
    <x v="0"/>
    <x v="4"/>
    <m/>
    <n v="4"/>
    <m/>
    <m/>
    <m/>
    <d v="2018-02-10T21:18:08"/>
    <s v="10.150.1.151"/>
  </r>
  <r>
    <x v="12"/>
    <s v="Ciencias Experimentales"/>
    <n v="2"/>
    <n v="1263"/>
    <m/>
    <m/>
    <n v="1"/>
    <n v="6"/>
    <m/>
    <n v="5"/>
    <n v="3"/>
    <m/>
    <n v="6"/>
    <n v="29"/>
    <n v="8"/>
    <m/>
    <m/>
    <m/>
    <n v="5"/>
    <n v="5"/>
    <n v="5"/>
    <n v="4"/>
    <n v="1"/>
    <m/>
    <m/>
    <m/>
    <m/>
    <m/>
    <m/>
    <n v="3"/>
    <n v="3"/>
    <n v="3"/>
    <n v="3"/>
    <n v="5"/>
    <n v="5"/>
    <n v="5"/>
    <n v="2"/>
    <x v="1"/>
    <n v="4"/>
    <n v="4"/>
    <n v="5"/>
    <n v="5"/>
    <n v="5"/>
    <n v="3"/>
    <n v="4"/>
    <s v="NO"/>
    <n v="4"/>
    <m/>
    <x v="1"/>
    <x v="3"/>
    <x v="3"/>
    <x v="1"/>
    <n v="5"/>
    <x v="3"/>
    <m/>
    <s v="NO"/>
    <s v="NO"/>
    <x v="1"/>
    <m/>
    <x v="1"/>
    <x v="2"/>
    <m/>
    <n v="4"/>
    <n v="4"/>
    <m/>
    <m/>
    <d v="2018-02-10T21:54:38"/>
    <s v="10.150.1.151"/>
  </r>
  <r>
    <x v="14"/>
    <s v="Humanidades"/>
    <n v="1"/>
    <n v="1264"/>
    <m/>
    <m/>
    <n v="1"/>
    <n v="16"/>
    <m/>
    <n v="4"/>
    <n v="4"/>
    <m/>
    <n v="16"/>
    <n v="14"/>
    <n v="29"/>
    <m/>
    <m/>
    <m/>
    <n v="4"/>
    <n v="3"/>
    <n v="3"/>
    <n v="3"/>
    <m/>
    <n v="2"/>
    <n v="3"/>
    <m/>
    <m/>
    <m/>
    <m/>
    <n v="4"/>
    <n v="3"/>
    <n v="3"/>
    <n v="4"/>
    <n v="3"/>
    <n v="4"/>
    <n v="5"/>
    <n v="4"/>
    <x v="4"/>
    <n v="4"/>
    <n v="4"/>
    <n v="4"/>
    <n v="4"/>
    <n v="4"/>
    <n v="4"/>
    <n v="4"/>
    <s v="NO"/>
    <n v="4"/>
    <m/>
    <x v="3"/>
    <x v="0"/>
    <x v="0"/>
    <x v="0"/>
    <n v="4"/>
    <x v="0"/>
    <m/>
    <s v="NO"/>
    <s v="NO"/>
    <x v="1"/>
    <m/>
    <x v="1"/>
    <x v="2"/>
    <m/>
    <n v="5"/>
    <n v="5"/>
    <m/>
    <m/>
    <d v="2018-02-10T22:11:34"/>
    <s v="10.150.1.151"/>
  </r>
  <r>
    <x v="3"/>
    <s v="Ciencias Sociales"/>
    <n v="3"/>
    <n v="1265"/>
    <m/>
    <m/>
    <n v="1"/>
    <n v="11"/>
    <m/>
    <n v="3"/>
    <n v="3"/>
    <m/>
    <n v="29"/>
    <m/>
    <m/>
    <m/>
    <m/>
    <m/>
    <n v="5"/>
    <n v="5"/>
    <n v="5"/>
    <n v="5"/>
    <m/>
    <m/>
    <n v="3"/>
    <m/>
    <m/>
    <m/>
    <m/>
    <n v="4"/>
    <n v="4"/>
    <n v="5"/>
    <n v="3"/>
    <n v="5"/>
    <n v="5"/>
    <n v="5"/>
    <n v="1"/>
    <x v="3"/>
    <n v="5"/>
    <n v="5"/>
    <n v="4"/>
    <n v="5"/>
    <n v="5"/>
    <n v="5"/>
    <n v="5"/>
    <s v="SI"/>
    <n v="5"/>
    <m/>
    <x v="1"/>
    <x v="3"/>
    <x v="3"/>
    <x v="1"/>
    <n v="5"/>
    <x v="3"/>
    <m/>
    <s v="SI"/>
    <s v="SI"/>
    <x v="4"/>
    <m/>
    <x v="2"/>
    <x v="1"/>
    <m/>
    <n v="5"/>
    <n v="4"/>
    <m/>
    <s v="La biblioteca María Zambrano funciona muy bien y el personal es muy amable. "/>
    <d v="2018-02-10T22:44:30"/>
    <s v="10.150.1.152"/>
  </r>
  <r>
    <x v="7"/>
    <s v="Humanidades"/>
    <n v="1"/>
    <n v="1266"/>
    <m/>
    <m/>
    <n v="1"/>
    <n v="14"/>
    <m/>
    <n v="3"/>
    <n v="3"/>
    <m/>
    <n v="14"/>
    <n v="29"/>
    <m/>
    <m/>
    <m/>
    <m/>
    <n v="3"/>
    <n v="4"/>
    <n v="4"/>
    <n v="3"/>
    <n v="1"/>
    <m/>
    <m/>
    <m/>
    <m/>
    <m/>
    <m/>
    <n v="4"/>
    <n v="2"/>
    <n v="2"/>
    <n v="3"/>
    <n v="5"/>
    <n v="2"/>
    <n v="5"/>
    <n v="2"/>
    <x v="4"/>
    <n v="4"/>
    <n v="4"/>
    <n v="4"/>
    <n v="4"/>
    <n v="4"/>
    <n v="4"/>
    <n v="4"/>
    <s v="SI"/>
    <n v="3"/>
    <m/>
    <x v="3"/>
    <x v="2"/>
    <x v="0"/>
    <x v="0"/>
    <n v="4"/>
    <x v="0"/>
    <m/>
    <s v="SI"/>
    <s v="NO"/>
    <x v="1"/>
    <m/>
    <x v="1"/>
    <x v="2"/>
    <m/>
    <n v="4"/>
    <n v="4"/>
    <m/>
    <m/>
    <d v="2018-02-10T22:48:24"/>
    <s v="10.150.1.151"/>
  </r>
  <r>
    <x v="12"/>
    <s v="Ciencias Experimentales"/>
    <n v="2"/>
    <n v="1267"/>
    <m/>
    <m/>
    <n v="1"/>
    <n v="6"/>
    <m/>
    <n v="5"/>
    <n v="1"/>
    <m/>
    <n v="29"/>
    <n v="6"/>
    <m/>
    <m/>
    <m/>
    <m/>
    <n v="4"/>
    <n v="5"/>
    <n v="5"/>
    <n v="4"/>
    <m/>
    <n v="2"/>
    <n v="3"/>
    <m/>
    <m/>
    <m/>
    <m/>
    <n v="3"/>
    <n v="1"/>
    <n v="2"/>
    <n v="5"/>
    <n v="5"/>
    <n v="5"/>
    <n v="5"/>
    <n v="1"/>
    <x v="0"/>
    <n v="3"/>
    <n v="3"/>
    <n v="4"/>
    <n v="3"/>
    <n v="3"/>
    <n v="3"/>
    <n v="3"/>
    <s v="NO"/>
    <n v="3"/>
    <m/>
    <x v="0"/>
    <x v="2"/>
    <x v="1"/>
    <x v="0"/>
    <n v="3"/>
    <x v="2"/>
    <m/>
    <s v="NO"/>
    <s v="NO"/>
    <x v="1"/>
    <m/>
    <x v="0"/>
    <x v="0"/>
    <m/>
    <n v="3"/>
    <n v="3"/>
    <m/>
    <s v="Abrir hasta las 22:00 y los fines de semana cuando no es época de exámenes"/>
    <d v="2018-02-10T23:34:23"/>
    <s v="10.150.1.152"/>
  </r>
  <r>
    <x v="16"/>
    <s v="N/C"/>
    <e v="#N/A"/>
    <n v="1268"/>
    <m/>
    <m/>
    <n v="2"/>
    <m/>
    <m/>
    <n v="4"/>
    <n v="4"/>
    <m/>
    <n v="20"/>
    <n v="29"/>
    <m/>
    <s v="Biblioteca Facultad de Psicología de la Universidad Autónoma de Madrid "/>
    <m/>
    <m/>
    <n v="2"/>
    <n v="3"/>
    <n v="3"/>
    <n v="1"/>
    <m/>
    <n v="2"/>
    <n v="3"/>
    <m/>
    <m/>
    <m/>
    <m/>
    <n v="4"/>
    <n v="5"/>
    <n v="2"/>
    <n v="4"/>
    <n v="4"/>
    <n v="5"/>
    <n v="4"/>
    <n v="1"/>
    <x v="0"/>
    <n v="2"/>
    <n v="5"/>
    <n v="1"/>
    <n v="2"/>
    <n v="2"/>
    <n v="5"/>
    <n v="3"/>
    <s v="NO"/>
    <n v="2"/>
    <m/>
    <x v="2"/>
    <x v="2"/>
    <x v="1"/>
    <x v="0"/>
    <n v="3"/>
    <x v="2"/>
    <m/>
    <s v="SI"/>
    <s v="SI"/>
    <x v="3"/>
    <m/>
    <x v="1"/>
    <x v="1"/>
    <m/>
    <n v="5"/>
    <n v="4"/>
    <m/>
    <s v="Aumentar los horarios, no sólo en época de exámenes. Muchos sábados seis interesante su apertura igual que los domingos. "/>
    <d v="2018-02-10T23:43:08"/>
    <s v="10.150.1.151"/>
  </r>
  <r>
    <x v="0"/>
    <s v="Ciencias Sociales"/>
    <n v="3"/>
    <n v="1269"/>
    <m/>
    <m/>
    <n v="1"/>
    <n v="24"/>
    <m/>
    <n v="3"/>
    <n v="3"/>
    <m/>
    <n v="29"/>
    <n v="24"/>
    <n v="25"/>
    <m/>
    <m/>
    <m/>
    <n v="3"/>
    <n v="3"/>
    <n v="4"/>
    <n v="4"/>
    <m/>
    <n v="2"/>
    <n v="3"/>
    <m/>
    <m/>
    <m/>
    <m/>
    <n v="2"/>
    <n v="2"/>
    <n v="4"/>
    <n v="5"/>
    <n v="5"/>
    <n v="5"/>
    <n v="4"/>
    <n v="4"/>
    <x v="6"/>
    <n v="4"/>
    <n v="5"/>
    <n v="5"/>
    <n v="5"/>
    <n v="5"/>
    <n v="3"/>
    <n v="4"/>
    <s v="NO"/>
    <n v="3"/>
    <m/>
    <x v="1"/>
    <x v="3"/>
    <x v="3"/>
    <x v="1"/>
    <n v="5"/>
    <x v="2"/>
    <m/>
    <s v="NO"/>
    <s v="NO"/>
    <x v="1"/>
    <m/>
    <x v="2"/>
    <x v="1"/>
    <m/>
    <n v="5"/>
    <n v="3"/>
    <m/>
    <m/>
    <d v="2018-02-10T23:54:16"/>
    <s v="10.150.1.152"/>
  </r>
  <r>
    <x v="6"/>
    <s v="Ciencias Sociales"/>
    <n v="3"/>
    <n v="1270"/>
    <m/>
    <m/>
    <n v="1"/>
    <n v="9"/>
    <m/>
    <n v="3"/>
    <n v="4"/>
    <m/>
    <n v="9"/>
    <n v="26"/>
    <n v="29"/>
    <m/>
    <m/>
    <m/>
    <n v="3"/>
    <n v="4"/>
    <n v="4"/>
    <n v="3"/>
    <m/>
    <m/>
    <n v="3"/>
    <m/>
    <m/>
    <m/>
    <m/>
    <n v="2"/>
    <n v="4"/>
    <n v="3"/>
    <n v="2"/>
    <n v="5"/>
    <n v="5"/>
    <n v="5"/>
    <n v="2"/>
    <x v="1"/>
    <n v="3"/>
    <n v="4"/>
    <n v="3"/>
    <n v="4"/>
    <n v="3"/>
    <n v="4"/>
    <n v="4"/>
    <s v="SI"/>
    <n v="4"/>
    <m/>
    <x v="3"/>
    <x v="0"/>
    <x v="0"/>
    <x v="3"/>
    <n v="4"/>
    <x v="3"/>
    <m/>
    <s v="SI"/>
    <s v="SI"/>
    <x v="1"/>
    <m/>
    <x v="2"/>
    <x v="1"/>
    <m/>
    <n v="4"/>
    <n v="3"/>
    <m/>
    <m/>
    <d v="2018-02-11T05:14:25"/>
    <s v="10.150.1.152"/>
  </r>
  <r>
    <x v="14"/>
    <s v="Humanidades"/>
    <n v="1"/>
    <n v="1271"/>
    <m/>
    <m/>
    <n v="3"/>
    <n v="16"/>
    <m/>
    <n v="4"/>
    <n v="3"/>
    <m/>
    <n v="16"/>
    <n v="29"/>
    <n v="28"/>
    <m/>
    <m/>
    <m/>
    <n v="3"/>
    <n v="5"/>
    <n v="4"/>
    <n v="4"/>
    <m/>
    <m/>
    <n v="3"/>
    <m/>
    <m/>
    <m/>
    <m/>
    <n v="5"/>
    <n v="3"/>
    <n v="4"/>
    <n v="5"/>
    <n v="4"/>
    <n v="4"/>
    <n v="3"/>
    <n v="4"/>
    <x v="4"/>
    <n v="4"/>
    <n v="5"/>
    <n v="4"/>
    <n v="5"/>
    <n v="5"/>
    <n v="3"/>
    <n v="5"/>
    <s v="SI"/>
    <n v="4"/>
    <m/>
    <x v="1"/>
    <x v="2"/>
    <x v="1"/>
    <x v="1"/>
    <n v="5"/>
    <x v="3"/>
    <m/>
    <s v="SI"/>
    <s v="NO"/>
    <x v="1"/>
    <m/>
    <x v="2"/>
    <x v="1"/>
    <m/>
    <n v="5"/>
    <n v="4"/>
    <m/>
    <s v="Respecto a los cursos de formación de usuarios, no he acudido por falta de tiempo, pero creo que son interesantes y útiles.&lt;br&gt;Como investigadora, valoraría plazos mayores de préstamos. "/>
    <d v="2018-02-11T06:52:36"/>
    <s v="10.150.1.152"/>
  </r>
  <r>
    <x v="3"/>
    <s v="Ciencias Sociales"/>
    <n v="3"/>
    <n v="1272"/>
    <m/>
    <m/>
    <n v="2"/>
    <n v="11"/>
    <m/>
    <n v="4"/>
    <n v="4"/>
    <m/>
    <n v="29"/>
    <n v="11"/>
    <n v="4"/>
    <m/>
    <m/>
    <m/>
    <n v="4"/>
    <n v="4"/>
    <n v="4"/>
    <n v="3"/>
    <m/>
    <n v="2"/>
    <m/>
    <m/>
    <m/>
    <m/>
    <m/>
    <n v="5"/>
    <n v="4"/>
    <n v="4"/>
    <n v="1"/>
    <n v="4"/>
    <n v="5"/>
    <n v="4"/>
    <n v="3"/>
    <x v="4"/>
    <n v="4"/>
    <n v="4"/>
    <n v="4"/>
    <n v="5"/>
    <n v="4"/>
    <n v="3"/>
    <n v="4"/>
    <s v="NO"/>
    <n v="3"/>
    <m/>
    <x v="3"/>
    <x v="3"/>
    <x v="3"/>
    <x v="1"/>
    <n v="5"/>
    <x v="3"/>
    <m/>
    <s v="SI"/>
    <s v="SI"/>
    <x v="4"/>
    <m/>
    <x v="1"/>
    <x v="1"/>
    <m/>
    <n v="5"/>
    <n v="4"/>
    <m/>
    <m/>
    <d v="2018-02-11T09:18:27"/>
    <s v="10.150.1.151"/>
  </r>
  <r>
    <x v="14"/>
    <s v="Humanidades"/>
    <n v="1"/>
    <n v="1273"/>
    <m/>
    <m/>
    <n v="1"/>
    <n v="16"/>
    <m/>
    <n v="5"/>
    <n v="4"/>
    <m/>
    <n v="16"/>
    <n v="29"/>
    <n v="14"/>
    <m/>
    <m/>
    <m/>
    <n v="4"/>
    <n v="4"/>
    <n v="3"/>
    <n v="2"/>
    <m/>
    <n v="2"/>
    <m/>
    <n v="4"/>
    <n v="0.125"/>
    <m/>
    <m/>
    <n v="5"/>
    <n v="4"/>
    <n v="4"/>
    <n v="3"/>
    <n v="2"/>
    <n v="5"/>
    <n v="2"/>
    <n v="2"/>
    <x v="1"/>
    <n v="4"/>
    <n v="4"/>
    <n v="4"/>
    <n v="3"/>
    <n v="4"/>
    <n v="4"/>
    <n v="4"/>
    <s v="SI"/>
    <n v="4"/>
    <m/>
    <x v="3"/>
    <x v="1"/>
    <x v="5"/>
    <x v="0"/>
    <n v="4"/>
    <x v="0"/>
    <m/>
    <s v="SI"/>
    <s v="NO"/>
    <x v="1"/>
    <m/>
    <x v="1"/>
    <x v="2"/>
    <m/>
    <n v="4"/>
    <n v="3"/>
    <m/>
    <m/>
    <d v="2018-02-11T09:55:42"/>
    <s v="10.150.1.151"/>
  </r>
  <r>
    <x v="14"/>
    <s v="Humanidades"/>
    <n v="1"/>
    <n v="1274"/>
    <m/>
    <m/>
    <n v="2"/>
    <n v="16"/>
    <m/>
    <n v="3"/>
    <n v="3"/>
    <m/>
    <n v="29"/>
    <n v="16"/>
    <m/>
    <m/>
    <m/>
    <m/>
    <n v="3"/>
    <n v="3"/>
    <n v="2"/>
    <n v="2"/>
    <n v="1"/>
    <n v="2"/>
    <m/>
    <m/>
    <m/>
    <m/>
    <m/>
    <n v="4"/>
    <n v="3"/>
    <n v="3"/>
    <n v="4"/>
    <n v="4"/>
    <n v="5"/>
    <n v="4"/>
    <n v="4"/>
    <x v="3"/>
    <n v="3"/>
    <n v="3"/>
    <n v="2"/>
    <n v="4"/>
    <n v="2"/>
    <n v="3"/>
    <n v="2"/>
    <s v="NO"/>
    <n v="3"/>
    <m/>
    <x v="0"/>
    <x v="0"/>
    <x v="0"/>
    <x v="0"/>
    <n v="4"/>
    <x v="2"/>
    <m/>
    <s v="NO"/>
    <s v="NO"/>
    <x v="1"/>
    <m/>
    <x v="0"/>
    <x v="0"/>
    <m/>
    <n v="3"/>
    <m/>
    <m/>
    <m/>
    <d v="2018-02-11T10:24:18"/>
    <s v="10.150.1.151"/>
  </r>
  <r>
    <x v="25"/>
    <s v="Ciencias Experimentales"/>
    <n v="2"/>
    <n v="1275"/>
    <m/>
    <m/>
    <n v="1"/>
    <n v="8"/>
    <m/>
    <n v="4"/>
    <n v="3"/>
    <m/>
    <n v="8"/>
    <m/>
    <m/>
    <m/>
    <m/>
    <m/>
    <n v="2"/>
    <n v="5"/>
    <n v="5"/>
    <n v="3"/>
    <n v="1"/>
    <m/>
    <m/>
    <m/>
    <m/>
    <m/>
    <m/>
    <n v="4"/>
    <n v="1"/>
    <n v="1"/>
    <n v="3"/>
    <n v="5"/>
    <n v="3"/>
    <n v="5"/>
    <n v="1"/>
    <x v="4"/>
    <n v="5"/>
    <n v="4"/>
    <n v="5"/>
    <n v="4"/>
    <n v="3"/>
    <n v="5"/>
    <n v="4"/>
    <s v="NO"/>
    <n v="4"/>
    <m/>
    <x v="1"/>
    <x v="0"/>
    <x v="3"/>
    <x v="1"/>
    <n v="5"/>
    <x v="2"/>
    <m/>
    <s v="SI"/>
    <s v="SI"/>
    <x v="4"/>
    <m/>
    <x v="1"/>
    <x v="1"/>
    <m/>
    <n v="4"/>
    <m/>
    <m/>
    <s v="Aprovecharía más la biblioteca si cerrar un poco más tarde."/>
    <d v="2018-02-11T10:51:18"/>
    <s v="10.150.1.152"/>
  </r>
  <r>
    <x v="3"/>
    <s v="Ciencias Sociales"/>
    <n v="3"/>
    <n v="1276"/>
    <m/>
    <m/>
    <n v="1"/>
    <n v="11"/>
    <m/>
    <n v="1"/>
    <n v="1"/>
    <m/>
    <n v="29"/>
    <m/>
    <m/>
    <s v="Biblioteca el Parque, Alcorcón"/>
    <m/>
    <m/>
    <n v="3"/>
    <n v="4"/>
    <n v="3"/>
    <n v="3"/>
    <m/>
    <n v="2"/>
    <m/>
    <m/>
    <m/>
    <m/>
    <m/>
    <n v="1"/>
    <n v="1"/>
    <n v="1"/>
    <n v="5"/>
    <n v="5"/>
    <n v="3"/>
    <n v="5"/>
    <n v="1"/>
    <x v="6"/>
    <n v="3"/>
    <n v="3"/>
    <n v="3"/>
    <n v="3"/>
    <n v="3"/>
    <n v="3"/>
    <n v="3"/>
    <s v="NO"/>
    <m/>
    <m/>
    <x v="1"/>
    <x v="3"/>
    <x v="3"/>
    <x v="1"/>
    <n v="5"/>
    <x v="3"/>
    <m/>
    <s v="NO"/>
    <s v="NO"/>
    <x v="1"/>
    <m/>
    <x v="2"/>
    <x v="1"/>
    <m/>
    <n v="4"/>
    <n v="4"/>
    <m/>
    <m/>
    <d v="2018-02-11T11:35:01"/>
    <s v="10.150.1.151"/>
  </r>
  <r>
    <x v="24"/>
    <s v="Ciencias de la Salud"/>
    <n v="4"/>
    <n v="1277"/>
    <m/>
    <m/>
    <n v="1"/>
    <n v="13"/>
    <m/>
    <n v="3"/>
    <n v="4"/>
    <m/>
    <n v="13"/>
    <n v="18"/>
    <n v="2"/>
    <m/>
    <m/>
    <m/>
    <n v="4"/>
    <n v="3"/>
    <n v="2"/>
    <n v="3"/>
    <n v="1"/>
    <m/>
    <m/>
    <m/>
    <m/>
    <m/>
    <m/>
    <n v="1"/>
    <n v="1"/>
    <n v="3"/>
    <n v="2"/>
    <n v="4"/>
    <n v="2"/>
    <n v="2"/>
    <n v="2"/>
    <x v="1"/>
    <n v="3"/>
    <n v="2"/>
    <n v="3"/>
    <n v="2"/>
    <n v="3"/>
    <n v="2"/>
    <n v="4"/>
    <s v="NO"/>
    <n v="3"/>
    <m/>
    <x v="2"/>
    <x v="1"/>
    <x v="2"/>
    <x v="0"/>
    <n v="4"/>
    <x v="0"/>
    <m/>
    <s v="NO"/>
    <s v="NO"/>
    <x v="1"/>
    <m/>
    <x v="4"/>
    <x v="0"/>
    <m/>
    <n v="3"/>
    <m/>
    <m/>
    <m/>
    <d v="2018-02-11T11:38:43"/>
    <s v="10.150.1.152"/>
  </r>
  <r>
    <x v="7"/>
    <s v="Humanidades"/>
    <n v="1"/>
    <n v="1278"/>
    <m/>
    <m/>
    <n v="1"/>
    <n v="14"/>
    <m/>
    <n v="3"/>
    <n v="3"/>
    <m/>
    <n v="29"/>
    <n v="14"/>
    <n v="16"/>
    <s v="Filosofía y Periodismo"/>
    <m/>
    <m/>
    <n v="4"/>
    <n v="4"/>
    <n v="4"/>
    <n v="2"/>
    <m/>
    <n v="2"/>
    <n v="3"/>
    <m/>
    <m/>
    <m/>
    <m/>
    <n v="5"/>
    <n v="3"/>
    <n v="2"/>
    <n v="2"/>
    <n v="4"/>
    <n v="4"/>
    <n v="5"/>
    <n v="3"/>
    <x v="4"/>
    <n v="4"/>
    <n v="4"/>
    <n v="4"/>
    <n v="2"/>
    <n v="4"/>
    <n v="3"/>
    <n v="3"/>
    <s v="NO"/>
    <n v="4"/>
    <m/>
    <x v="0"/>
    <x v="4"/>
    <x v="2"/>
    <x v="2"/>
    <n v="3"/>
    <x v="2"/>
    <m/>
    <s v="NO"/>
    <s v="NO"/>
    <x v="1"/>
    <m/>
    <x v="4"/>
    <x v="4"/>
    <m/>
    <n v="3"/>
    <n v="3"/>
    <m/>
    <s v="No he asistido a cursos de formación de usuarios en la Biblioteca porque desconocía su existencia.&lt;br&gt;En cuanto a la resolución de problemas, en los mostradores (sobre todo en la biblioteca María Zambrano) el personal no se muestra muy capacitado o no es demasiado amable."/>
    <d v="2018-02-11T12:08:31"/>
    <s v="10.150.1.152"/>
  </r>
  <r>
    <x v="5"/>
    <s v="Ciencias Sociales"/>
    <n v="3"/>
    <n v="1279"/>
    <m/>
    <m/>
    <n v="1"/>
    <n v="4"/>
    <m/>
    <n v="4"/>
    <n v="4"/>
    <m/>
    <n v="4"/>
    <n v="29"/>
    <n v="16"/>
    <m/>
    <m/>
    <m/>
    <n v="5"/>
    <n v="5"/>
    <n v="5"/>
    <n v="4"/>
    <m/>
    <n v="2"/>
    <m/>
    <m/>
    <m/>
    <m/>
    <m/>
    <n v="2"/>
    <n v="1"/>
    <n v="1"/>
    <n v="2"/>
    <n v="5"/>
    <n v="5"/>
    <n v="5"/>
    <n v="1"/>
    <x v="3"/>
    <n v="4"/>
    <n v="5"/>
    <n v="1"/>
    <n v="4"/>
    <n v="5"/>
    <n v="4"/>
    <n v="4"/>
    <s v="NO"/>
    <n v="5"/>
    <m/>
    <x v="3"/>
    <x v="0"/>
    <x v="3"/>
    <x v="1"/>
    <n v="5"/>
    <x v="3"/>
    <m/>
    <s v="NO"/>
    <s v="NO"/>
    <x v="1"/>
    <m/>
    <x v="1"/>
    <x v="2"/>
    <m/>
    <n v="5"/>
    <n v="4"/>
    <m/>
    <s v="No conocía los cursos que se ofrecían en la biblioteca"/>
    <d v="2018-02-11T12:34:39"/>
    <s v="10.150.1.152"/>
  </r>
  <r>
    <x v="21"/>
    <s v="Ciencias Experimentales"/>
    <n v="2"/>
    <n v="1280"/>
    <m/>
    <m/>
    <n v="1"/>
    <n v="17"/>
    <m/>
    <n v="2"/>
    <n v="2"/>
    <m/>
    <n v="17"/>
    <n v="29"/>
    <m/>
    <s v="Biblioteca Villaverde Alto"/>
    <m/>
    <m/>
    <n v="5"/>
    <n v="5"/>
    <n v="4"/>
    <n v="4"/>
    <m/>
    <n v="2"/>
    <n v="3"/>
    <m/>
    <m/>
    <m/>
    <m/>
    <n v="4"/>
    <n v="1"/>
    <n v="1"/>
    <n v="4"/>
    <n v="4"/>
    <n v="5"/>
    <n v="3"/>
    <n v="1"/>
    <x v="4"/>
    <n v="4"/>
    <n v="4"/>
    <n v="4"/>
    <n v="5"/>
    <n v="5"/>
    <n v="5"/>
    <n v="5"/>
    <s v="NO"/>
    <n v="3"/>
    <m/>
    <x v="1"/>
    <x v="2"/>
    <x v="0"/>
    <x v="1"/>
    <n v="5"/>
    <x v="3"/>
    <m/>
    <s v="NO"/>
    <s v="NO"/>
    <x v="1"/>
    <m/>
    <x v="2"/>
    <x v="1"/>
    <m/>
    <n v="4"/>
    <n v="3"/>
    <m/>
    <m/>
    <d v="2018-02-11T12:46:40"/>
    <s v="10.150.1.152"/>
  </r>
  <r>
    <x v="14"/>
    <s v="Humanidades"/>
    <n v="1"/>
    <n v="1281"/>
    <m/>
    <m/>
    <n v="1"/>
    <n v="16"/>
    <m/>
    <n v="3"/>
    <n v="4"/>
    <m/>
    <n v="16"/>
    <n v="29"/>
    <n v="1"/>
    <m/>
    <m/>
    <m/>
    <n v="4"/>
    <n v="4"/>
    <n v="4"/>
    <n v="4"/>
    <n v="1"/>
    <m/>
    <m/>
    <m/>
    <m/>
    <m/>
    <m/>
    <n v="5"/>
    <n v="1"/>
    <n v="2"/>
    <n v="2"/>
    <n v="2"/>
    <n v="4"/>
    <n v="5"/>
    <n v="3"/>
    <x v="1"/>
    <n v="3"/>
    <n v="3"/>
    <n v="4"/>
    <n v="4"/>
    <n v="4"/>
    <n v="3"/>
    <n v="4"/>
    <s v="NO"/>
    <n v="4"/>
    <m/>
    <x v="3"/>
    <x v="1"/>
    <x v="0"/>
    <x v="0"/>
    <n v="4"/>
    <x v="0"/>
    <m/>
    <s v="NO"/>
    <s v="NO"/>
    <x v="1"/>
    <m/>
    <x v="1"/>
    <x v="2"/>
    <m/>
    <n v="4"/>
    <n v="3"/>
    <m/>
    <m/>
    <d v="2018-02-11T13:02:05"/>
    <s v="10.150.1.152"/>
  </r>
  <r>
    <x v="10"/>
    <s v="Ciencias de la Salud"/>
    <n v="4"/>
    <n v="1282"/>
    <m/>
    <m/>
    <n v="3"/>
    <n v="21"/>
    <m/>
    <n v="5"/>
    <n v="5"/>
    <m/>
    <n v="21"/>
    <n v="16"/>
    <n v="29"/>
    <m/>
    <m/>
    <m/>
    <n v="4"/>
    <n v="4"/>
    <n v="4"/>
    <n v="4"/>
    <n v="1"/>
    <m/>
    <m/>
    <m/>
    <m/>
    <m/>
    <m/>
    <n v="2"/>
    <n v="5"/>
    <n v="5"/>
    <n v="4"/>
    <n v="1"/>
    <n v="4"/>
    <n v="1"/>
    <n v="2"/>
    <x v="4"/>
    <n v="4"/>
    <n v="5"/>
    <n v="5"/>
    <n v="5"/>
    <n v="5"/>
    <n v="3"/>
    <n v="3"/>
    <s v="SI"/>
    <n v="5"/>
    <m/>
    <x v="1"/>
    <x v="3"/>
    <x v="3"/>
    <x v="1"/>
    <n v="5"/>
    <x v="3"/>
    <m/>
    <s v="SI"/>
    <s v="SI"/>
    <x v="5"/>
    <m/>
    <x v="2"/>
    <x v="1"/>
    <m/>
    <n v="5"/>
    <n v="4"/>
    <m/>
    <s v="El servicio de préstamo interbibliotecario es muy bueno gracias al personal de la facultad de veterinaria. &lt;br&gt;Me gustaría tener más suscripciones a más revistas científicas."/>
    <d v="2018-02-11T13:12:04"/>
    <s v="10.150.1.152"/>
  </r>
  <r>
    <x v="25"/>
    <s v="Ciencias Experimentales"/>
    <n v="2"/>
    <n v="1283"/>
    <m/>
    <m/>
    <n v="2"/>
    <n v="8"/>
    <m/>
    <n v="3"/>
    <n v="3"/>
    <m/>
    <n v="8"/>
    <m/>
    <m/>
    <m/>
    <m/>
    <m/>
    <n v="5"/>
    <n v="5"/>
    <n v="5"/>
    <n v="4"/>
    <m/>
    <m/>
    <m/>
    <m/>
    <m/>
    <m/>
    <m/>
    <n v="4"/>
    <n v="4"/>
    <n v="2"/>
    <n v="3"/>
    <n v="5"/>
    <n v="4"/>
    <n v="5"/>
    <n v="1"/>
    <x v="1"/>
    <n v="5"/>
    <n v="5"/>
    <n v="3"/>
    <n v="5"/>
    <n v="4"/>
    <m/>
    <n v="5"/>
    <s v="NO"/>
    <n v="4"/>
    <m/>
    <x v="1"/>
    <x v="0"/>
    <x v="0"/>
    <x v="1"/>
    <n v="5"/>
    <x v="3"/>
    <m/>
    <s v="NO"/>
    <s v="NO"/>
    <x v="1"/>
    <m/>
    <x v="2"/>
    <x v="1"/>
    <m/>
    <n v="5"/>
    <n v="3"/>
    <m/>
    <m/>
    <d v="2018-02-11T14:21:01"/>
    <s v="10.150.1.151"/>
  </r>
  <r>
    <x v="4"/>
    <s v="Humanidades"/>
    <n v="1"/>
    <n v="1284"/>
    <m/>
    <m/>
    <n v="3"/>
    <n v="12"/>
    <m/>
    <n v="3"/>
    <n v="4"/>
    <m/>
    <n v="12"/>
    <m/>
    <m/>
    <m/>
    <m/>
    <m/>
    <n v="4"/>
    <n v="4"/>
    <n v="4"/>
    <n v="4"/>
    <n v="1"/>
    <m/>
    <m/>
    <m/>
    <m/>
    <m/>
    <m/>
    <n v="4"/>
    <n v="4"/>
    <n v="4"/>
    <n v="4"/>
    <m/>
    <n v="4"/>
    <n v="4"/>
    <n v="4"/>
    <x v="1"/>
    <n v="4"/>
    <n v="4"/>
    <n v="4"/>
    <n v="4"/>
    <n v="4"/>
    <n v="4"/>
    <n v="4"/>
    <s v="SI"/>
    <n v="4"/>
    <m/>
    <x v="3"/>
    <x v="0"/>
    <x v="0"/>
    <x v="0"/>
    <n v="4"/>
    <x v="4"/>
    <m/>
    <s v="SI"/>
    <s v="SI"/>
    <x v="3"/>
    <m/>
    <x v="1"/>
    <x v="2"/>
    <m/>
    <n v="4"/>
    <n v="4"/>
    <m/>
    <m/>
    <d v="2018-02-11T16:06:54"/>
    <s v="10.150.1.152"/>
  </r>
  <r>
    <x v="5"/>
    <s v="Ciencias Sociales"/>
    <n v="3"/>
    <n v="1285"/>
    <m/>
    <m/>
    <n v="1"/>
    <n v="4"/>
    <m/>
    <n v="3"/>
    <n v="4"/>
    <m/>
    <n v="4"/>
    <n v="29"/>
    <m/>
    <m/>
    <m/>
    <m/>
    <n v="4"/>
    <n v="3"/>
    <n v="3"/>
    <n v="3"/>
    <m/>
    <m/>
    <n v="3"/>
    <m/>
    <m/>
    <m/>
    <m/>
    <n v="2"/>
    <n v="2"/>
    <n v="4"/>
    <n v="4"/>
    <n v="3"/>
    <n v="4"/>
    <n v="4"/>
    <n v="3"/>
    <x v="4"/>
    <n v="3"/>
    <n v="3"/>
    <n v="3"/>
    <n v="4"/>
    <n v="4"/>
    <n v="4"/>
    <n v="3"/>
    <s v="SI"/>
    <n v="3"/>
    <m/>
    <x v="3"/>
    <x v="0"/>
    <x v="0"/>
    <x v="3"/>
    <n v="4"/>
    <x v="0"/>
    <m/>
    <s v="SI"/>
    <s v="NO"/>
    <x v="1"/>
    <m/>
    <x v="1"/>
    <x v="2"/>
    <m/>
    <n v="3"/>
    <n v="4"/>
    <m/>
    <s v="Cursos interesantes y para públicos diferentes"/>
    <d v="2018-02-11T16:57:47"/>
    <s v="10.150.1.152"/>
  </r>
  <r>
    <x v="16"/>
    <s v="N/C"/>
    <e v="#N/A"/>
    <n v="1286"/>
    <m/>
    <m/>
    <n v="1"/>
    <m/>
    <m/>
    <n v="5"/>
    <n v="4"/>
    <m/>
    <n v="2"/>
    <n v="29"/>
    <m/>
    <s v="Sala búho de la UAM"/>
    <m/>
    <m/>
    <n v="2"/>
    <n v="4"/>
    <n v="5"/>
    <n v="3"/>
    <m/>
    <m/>
    <n v="3"/>
    <m/>
    <m/>
    <m/>
    <m/>
    <n v="4"/>
    <n v="3"/>
    <n v="3"/>
    <n v="1"/>
    <n v="2"/>
    <n v="4"/>
    <n v="1"/>
    <n v="1"/>
    <x v="4"/>
    <n v="5"/>
    <n v="5"/>
    <n v="2"/>
    <n v="4"/>
    <n v="4"/>
    <n v="3"/>
    <n v="1"/>
    <s v="SI"/>
    <n v="1"/>
    <m/>
    <x v="3"/>
    <x v="1"/>
    <x v="5"/>
    <x v="0"/>
    <n v="1"/>
    <x v="3"/>
    <m/>
    <s v="SI"/>
    <s v="SI"/>
    <x v="4"/>
    <m/>
    <x v="0"/>
    <x v="1"/>
    <m/>
    <n v="4"/>
    <n v="3"/>
    <m/>
    <m/>
    <d v="2018-02-11T17:35:52"/>
    <s v="10.150.1.152"/>
  </r>
  <r>
    <x v="6"/>
    <s v="Ciencias Sociales"/>
    <n v="3"/>
    <n v="1287"/>
    <m/>
    <m/>
    <n v="1"/>
    <n v="9"/>
    <m/>
    <n v="3"/>
    <n v="1"/>
    <m/>
    <m/>
    <m/>
    <m/>
    <m/>
    <m/>
    <m/>
    <n v="4"/>
    <n v="3"/>
    <n v="4"/>
    <n v="4"/>
    <m/>
    <m/>
    <m/>
    <m/>
    <m/>
    <m/>
    <m/>
    <n v="4"/>
    <m/>
    <m/>
    <m/>
    <m/>
    <m/>
    <m/>
    <m/>
    <x v="2"/>
    <m/>
    <m/>
    <m/>
    <m/>
    <m/>
    <m/>
    <m/>
    <m/>
    <m/>
    <m/>
    <x v="4"/>
    <x v="5"/>
    <x v="4"/>
    <x v="3"/>
    <m/>
    <x v="4"/>
    <m/>
    <m/>
    <m/>
    <x v="1"/>
    <m/>
    <x v="3"/>
    <x v="3"/>
    <m/>
    <m/>
    <m/>
    <m/>
    <m/>
    <d v="2018-02-11T17:52:27"/>
    <s v="10.150.1.151"/>
  </r>
  <r>
    <x v="12"/>
    <s v="Ciencias Experimentales"/>
    <n v="2"/>
    <n v="1288"/>
    <m/>
    <m/>
    <n v="1"/>
    <n v="6"/>
    <m/>
    <n v="4"/>
    <n v="2"/>
    <m/>
    <n v="6"/>
    <m/>
    <m/>
    <m/>
    <m/>
    <m/>
    <n v="5"/>
    <n v="5"/>
    <n v="5"/>
    <n v="5"/>
    <n v="1"/>
    <m/>
    <m/>
    <m/>
    <m/>
    <m/>
    <m/>
    <n v="3"/>
    <n v="1"/>
    <n v="1"/>
    <n v="3"/>
    <n v="5"/>
    <n v="2"/>
    <n v="4"/>
    <n v="1"/>
    <x v="4"/>
    <n v="4"/>
    <n v="4"/>
    <n v="5"/>
    <n v="5"/>
    <n v="5"/>
    <n v="5"/>
    <n v="5"/>
    <s v="NO"/>
    <n v="5"/>
    <m/>
    <x v="1"/>
    <x v="3"/>
    <x v="3"/>
    <x v="1"/>
    <n v="3"/>
    <x v="3"/>
    <m/>
    <s v="SI"/>
    <s v="NO"/>
    <x v="1"/>
    <m/>
    <x v="2"/>
    <x v="1"/>
    <m/>
    <n v="5"/>
    <n v="4"/>
    <m/>
    <m/>
    <d v="2018-02-11T18:09:43"/>
    <s v="10.150.1.152"/>
  </r>
  <r>
    <x v="6"/>
    <s v="Ciencias Sociales"/>
    <n v="3"/>
    <n v="1289"/>
    <m/>
    <m/>
    <n v="1"/>
    <n v="9"/>
    <m/>
    <n v="2"/>
    <n v="1"/>
    <m/>
    <n v="9"/>
    <n v="29"/>
    <m/>
    <m/>
    <m/>
    <m/>
    <n v="4"/>
    <n v="4"/>
    <n v="4"/>
    <n v="3"/>
    <m/>
    <n v="2"/>
    <m/>
    <m/>
    <m/>
    <m/>
    <m/>
    <n v="3"/>
    <n v="1"/>
    <n v="3"/>
    <n v="3"/>
    <n v="4"/>
    <n v="3"/>
    <n v="5"/>
    <n v="2"/>
    <x v="4"/>
    <n v="2"/>
    <n v="4"/>
    <n v="3"/>
    <n v="5"/>
    <n v="4"/>
    <n v="3"/>
    <n v="2"/>
    <s v="NO"/>
    <n v="3"/>
    <m/>
    <x v="1"/>
    <x v="2"/>
    <x v="1"/>
    <x v="2"/>
    <n v="3"/>
    <x v="2"/>
    <m/>
    <s v="NO"/>
    <s v="NO"/>
    <x v="1"/>
    <m/>
    <x v="1"/>
    <x v="1"/>
    <m/>
    <n v="4"/>
    <n v="3"/>
    <m/>
    <s v="No he asistido a los cursos de formación de usuarios porque no los conozco."/>
    <d v="2018-02-11T18:25:18"/>
    <s v="10.150.1.151"/>
  </r>
  <r>
    <x v="14"/>
    <s v="Humanidades"/>
    <n v="1"/>
    <n v="1290"/>
    <m/>
    <m/>
    <n v="4"/>
    <n v="16"/>
    <m/>
    <n v="1"/>
    <n v="3"/>
    <m/>
    <m/>
    <m/>
    <m/>
    <m/>
    <m/>
    <m/>
    <n v="5"/>
    <m/>
    <m/>
    <m/>
    <m/>
    <m/>
    <m/>
    <m/>
    <m/>
    <m/>
    <m/>
    <n v="4"/>
    <n v="3"/>
    <n v="4"/>
    <n v="4"/>
    <n v="3"/>
    <n v="4"/>
    <n v="4"/>
    <n v="3"/>
    <x v="3"/>
    <m/>
    <m/>
    <m/>
    <m/>
    <m/>
    <m/>
    <m/>
    <m/>
    <m/>
    <m/>
    <x v="4"/>
    <x v="5"/>
    <x v="4"/>
    <x v="3"/>
    <m/>
    <x v="4"/>
    <m/>
    <m/>
    <m/>
    <x v="1"/>
    <m/>
    <x v="3"/>
    <x v="3"/>
    <m/>
    <m/>
    <m/>
    <m/>
    <m/>
    <d v="2018-02-11T18:51:54"/>
    <s v="10.150.1.152"/>
  </r>
  <r>
    <x v="17"/>
    <s v="Ciencias Experimentales"/>
    <n v="2"/>
    <n v="1291"/>
    <m/>
    <m/>
    <n v="1"/>
    <n v="2"/>
    <m/>
    <n v="4"/>
    <n v="4"/>
    <m/>
    <n v="2"/>
    <m/>
    <m/>
    <m/>
    <m/>
    <m/>
    <n v="4"/>
    <n v="4"/>
    <n v="3"/>
    <n v="2"/>
    <n v="1"/>
    <m/>
    <m/>
    <m/>
    <m/>
    <m/>
    <m/>
    <n v="5"/>
    <n v="4"/>
    <n v="3"/>
    <n v="4"/>
    <n v="2"/>
    <n v="3"/>
    <n v="4"/>
    <n v="1"/>
    <x v="0"/>
    <n v="3"/>
    <n v="3"/>
    <n v="4"/>
    <n v="4"/>
    <n v="5"/>
    <n v="3"/>
    <n v="4"/>
    <s v="NO"/>
    <n v="4"/>
    <m/>
    <x v="3"/>
    <x v="1"/>
    <x v="2"/>
    <x v="1"/>
    <n v="2"/>
    <x v="0"/>
    <m/>
    <s v="NO"/>
    <s v="NO"/>
    <x v="1"/>
    <m/>
    <x v="1"/>
    <x v="2"/>
    <m/>
    <n v="4"/>
    <n v="3"/>
    <m/>
    <m/>
    <d v="2018-02-11T18:52:15"/>
    <s v="10.150.1.152"/>
  </r>
  <r>
    <x v="7"/>
    <s v="Humanidades"/>
    <n v="1"/>
    <n v="1292"/>
    <m/>
    <m/>
    <n v="1"/>
    <n v="14"/>
    <m/>
    <n v="3"/>
    <n v="1"/>
    <m/>
    <m/>
    <m/>
    <m/>
    <s v="Centro de arte de Alcobendas, biblioeca Pablo Iglesias"/>
    <m/>
    <m/>
    <n v="4"/>
    <n v="4"/>
    <n v="4"/>
    <n v="4"/>
    <m/>
    <m/>
    <m/>
    <m/>
    <m/>
    <m/>
    <m/>
    <n v="2"/>
    <n v="1"/>
    <n v="1"/>
    <n v="5"/>
    <n v="5"/>
    <n v="5"/>
    <n v="5"/>
    <n v="3"/>
    <x v="3"/>
    <n v="3"/>
    <m/>
    <m/>
    <n v="4"/>
    <m/>
    <m/>
    <m/>
    <s v="NO"/>
    <m/>
    <m/>
    <x v="4"/>
    <x v="5"/>
    <x v="4"/>
    <x v="3"/>
    <m/>
    <x v="4"/>
    <m/>
    <s v="NO"/>
    <s v="NO"/>
    <x v="1"/>
    <m/>
    <x v="3"/>
    <x v="3"/>
    <m/>
    <n v="4"/>
    <m/>
    <m/>
    <m/>
    <d v="2018-02-11T19:05:08"/>
    <s v="10.150.1.151"/>
  </r>
  <r>
    <x v="19"/>
    <s v="Ciencias Sociales"/>
    <n v="3"/>
    <n v="1293"/>
    <m/>
    <m/>
    <n v="1"/>
    <n v="5"/>
    <m/>
    <n v="4"/>
    <n v="3"/>
    <m/>
    <n v="5"/>
    <n v="29"/>
    <m/>
    <s v="Biblioteca Iván de Vargas"/>
    <m/>
    <m/>
    <n v="3"/>
    <n v="5"/>
    <n v="4"/>
    <n v="5"/>
    <m/>
    <n v="2"/>
    <m/>
    <m/>
    <m/>
    <m/>
    <m/>
    <n v="5"/>
    <n v="3"/>
    <n v="3"/>
    <n v="4"/>
    <n v="5"/>
    <n v="3"/>
    <n v="3"/>
    <n v="1"/>
    <x v="1"/>
    <n v="5"/>
    <n v="5"/>
    <n v="5"/>
    <n v="5"/>
    <n v="5"/>
    <n v="5"/>
    <n v="5"/>
    <s v="SI"/>
    <n v="5"/>
    <m/>
    <x v="1"/>
    <x v="3"/>
    <x v="3"/>
    <x v="1"/>
    <n v="5"/>
    <x v="3"/>
    <m/>
    <s v="SI"/>
    <s v="SI"/>
    <x v="5"/>
    <m/>
    <x v="2"/>
    <x v="1"/>
    <m/>
    <n v="5"/>
    <n v="5"/>
    <m/>
    <m/>
    <d v="2018-02-11T20:03:23"/>
    <s v="10.150.1.151"/>
  </r>
  <r>
    <x v="4"/>
    <s v="Humanidades"/>
    <n v="1"/>
    <n v="1294"/>
    <m/>
    <m/>
    <n v="2"/>
    <n v="12"/>
    <m/>
    <n v="3"/>
    <n v="4"/>
    <m/>
    <n v="12"/>
    <n v="11"/>
    <m/>
    <m/>
    <m/>
    <m/>
    <n v="5"/>
    <n v="5"/>
    <n v="5"/>
    <n v="5"/>
    <m/>
    <m/>
    <n v="3"/>
    <m/>
    <m/>
    <m/>
    <m/>
    <n v="5"/>
    <n v="5"/>
    <n v="5"/>
    <n v="5"/>
    <n v="5"/>
    <n v="5"/>
    <n v="5"/>
    <n v="5"/>
    <x v="5"/>
    <n v="5"/>
    <n v="5"/>
    <n v="5"/>
    <n v="5"/>
    <n v="5"/>
    <n v="5"/>
    <n v="5"/>
    <s v="SI"/>
    <n v="5"/>
    <m/>
    <x v="1"/>
    <x v="3"/>
    <x v="3"/>
    <x v="1"/>
    <n v="5"/>
    <x v="3"/>
    <m/>
    <s v="SI"/>
    <s v="SI"/>
    <x v="5"/>
    <m/>
    <x v="2"/>
    <x v="1"/>
    <m/>
    <n v="5"/>
    <n v="5"/>
    <m/>
    <m/>
    <d v="2018-02-11T20:14:04"/>
    <s v="10.150.1.151"/>
  </r>
  <r>
    <x v="24"/>
    <s v="Ciencias de la Salud"/>
    <n v="4"/>
    <n v="1295"/>
    <m/>
    <m/>
    <n v="3"/>
    <n v="13"/>
    <m/>
    <n v="3"/>
    <n v="3"/>
    <m/>
    <n v="13"/>
    <m/>
    <m/>
    <m/>
    <m/>
    <m/>
    <n v="3"/>
    <n v="3"/>
    <n v="3"/>
    <n v="3"/>
    <m/>
    <m/>
    <m/>
    <m/>
    <m/>
    <m/>
    <m/>
    <n v="3"/>
    <n v="5"/>
    <n v="2"/>
    <n v="1"/>
    <n v="4"/>
    <n v="2"/>
    <n v="4"/>
    <n v="2"/>
    <x v="4"/>
    <n v="4"/>
    <n v="4"/>
    <n v="4"/>
    <n v="5"/>
    <n v="4"/>
    <n v="3"/>
    <n v="3"/>
    <s v="SI"/>
    <n v="3"/>
    <m/>
    <x v="1"/>
    <x v="0"/>
    <x v="3"/>
    <x v="1"/>
    <n v="5"/>
    <x v="3"/>
    <m/>
    <s v="NO"/>
    <s v="NO"/>
    <x v="1"/>
    <m/>
    <x v="2"/>
    <x v="1"/>
    <m/>
    <n v="5"/>
    <n v="4"/>
    <m/>
    <m/>
    <d v="2018-02-11T20:17:48"/>
    <s v="10.150.1.152"/>
  </r>
  <r>
    <x v="7"/>
    <s v="Humanidades"/>
    <n v="1"/>
    <n v="1296"/>
    <m/>
    <m/>
    <n v="1"/>
    <n v="14"/>
    <m/>
    <n v="5"/>
    <n v="5"/>
    <m/>
    <n v="29"/>
    <n v="14"/>
    <n v="15"/>
    <m/>
    <m/>
    <m/>
    <n v="5"/>
    <n v="5"/>
    <n v="5"/>
    <n v="5"/>
    <m/>
    <m/>
    <n v="3"/>
    <m/>
    <m/>
    <m/>
    <m/>
    <n v="5"/>
    <n v="2"/>
    <n v="2"/>
    <n v="2"/>
    <n v="4"/>
    <n v="1"/>
    <n v="3"/>
    <n v="1"/>
    <x v="3"/>
    <n v="5"/>
    <n v="5"/>
    <n v="4"/>
    <n v="4"/>
    <n v="5"/>
    <n v="5"/>
    <n v="5"/>
    <s v="NO"/>
    <n v="5"/>
    <m/>
    <x v="1"/>
    <x v="3"/>
    <x v="3"/>
    <x v="1"/>
    <n v="5"/>
    <x v="3"/>
    <m/>
    <s v="NO"/>
    <s v="NO"/>
    <x v="1"/>
    <m/>
    <x v="2"/>
    <x v="1"/>
    <m/>
    <n v="5"/>
    <n v="5"/>
    <m/>
    <s v="Un saludo a todos:&lt;br&gt;Me gustaría que se ampliara el número de préstamos de libros."/>
    <d v="2018-02-11T20:37:17"/>
    <s v="10.150.1.151"/>
  </r>
  <r>
    <x v="5"/>
    <s v="Ciencias Sociales"/>
    <n v="3"/>
    <n v="1297"/>
    <m/>
    <m/>
    <n v="1"/>
    <n v="4"/>
    <m/>
    <m/>
    <n v="3"/>
    <m/>
    <n v="4"/>
    <n v="29"/>
    <m/>
    <m/>
    <m/>
    <m/>
    <m/>
    <m/>
    <m/>
    <m/>
    <m/>
    <n v="2"/>
    <n v="3"/>
    <n v="4"/>
    <s v="3 a.m "/>
    <m/>
    <m/>
    <n v="4"/>
    <n v="3"/>
    <n v="5"/>
    <n v="3"/>
    <n v="4"/>
    <n v="4"/>
    <n v="4"/>
    <n v="1"/>
    <x v="4"/>
    <n v="3"/>
    <n v="5"/>
    <n v="5"/>
    <n v="5"/>
    <n v="5"/>
    <n v="4"/>
    <n v="4"/>
    <s v="NO"/>
    <n v="3"/>
    <m/>
    <x v="1"/>
    <x v="2"/>
    <x v="1"/>
    <x v="1"/>
    <n v="5"/>
    <x v="3"/>
    <m/>
    <s v="NO"/>
    <s v="NO"/>
    <x v="1"/>
    <m/>
    <x v="2"/>
    <x v="1"/>
    <m/>
    <n v="4"/>
    <m/>
    <m/>
    <m/>
    <d v="2018-02-11T20:38:58"/>
    <s v="10.150.1.151"/>
  </r>
  <r>
    <x v="14"/>
    <s v="Humanidades"/>
    <n v="1"/>
    <n v="1298"/>
    <m/>
    <m/>
    <n v="1"/>
    <n v="16"/>
    <m/>
    <n v="3"/>
    <n v="3"/>
    <m/>
    <n v="16"/>
    <n v="14"/>
    <n v="15"/>
    <m/>
    <m/>
    <m/>
    <n v="4"/>
    <n v="5"/>
    <n v="4"/>
    <n v="4"/>
    <n v="1"/>
    <m/>
    <m/>
    <m/>
    <m/>
    <m/>
    <m/>
    <n v="4"/>
    <n v="3"/>
    <n v="3"/>
    <n v="3"/>
    <n v="3"/>
    <n v="4"/>
    <n v="4"/>
    <n v="3"/>
    <x v="1"/>
    <n v="4"/>
    <n v="2"/>
    <n v="3"/>
    <n v="3"/>
    <n v="3"/>
    <n v="3"/>
    <n v="3"/>
    <s v="NO"/>
    <n v="3"/>
    <m/>
    <x v="0"/>
    <x v="1"/>
    <x v="2"/>
    <x v="2"/>
    <n v="3"/>
    <x v="2"/>
    <m/>
    <s v="NO"/>
    <s v="NO"/>
    <x v="1"/>
    <m/>
    <x v="0"/>
    <x v="0"/>
    <m/>
    <n v="3"/>
    <n v="3"/>
    <m/>
    <m/>
    <d v="2018-02-11T20:39:32"/>
    <s v="10.150.1.152"/>
  </r>
  <r>
    <x v="10"/>
    <s v="Ciencias de la Salud"/>
    <n v="4"/>
    <n v="1299"/>
    <m/>
    <m/>
    <n v="3"/>
    <n v="21"/>
    <m/>
    <n v="4"/>
    <n v="4"/>
    <m/>
    <n v="21"/>
    <m/>
    <m/>
    <m/>
    <m/>
    <m/>
    <n v="5"/>
    <n v="5"/>
    <n v="5"/>
    <n v="5"/>
    <m/>
    <m/>
    <n v="3"/>
    <m/>
    <m/>
    <m/>
    <m/>
    <n v="4"/>
    <n v="4"/>
    <n v="3"/>
    <n v="2"/>
    <n v="2"/>
    <n v="1"/>
    <n v="2"/>
    <n v="4"/>
    <x v="4"/>
    <n v="3"/>
    <n v="5"/>
    <n v="4"/>
    <n v="5"/>
    <n v="5"/>
    <n v="4"/>
    <n v="3"/>
    <s v="SI"/>
    <n v="4"/>
    <m/>
    <x v="1"/>
    <x v="3"/>
    <x v="3"/>
    <x v="1"/>
    <n v="5"/>
    <x v="3"/>
    <m/>
    <s v="SI"/>
    <s v="NO"/>
    <x v="1"/>
    <m/>
    <x v="2"/>
    <x v="1"/>
    <m/>
    <n v="5"/>
    <n v="4"/>
    <m/>
    <m/>
    <d v="2018-02-11T21:00:41"/>
    <s v="10.150.1.151"/>
  </r>
  <r>
    <x v="21"/>
    <s v="Ciencias Experimentales"/>
    <n v="2"/>
    <n v="1300"/>
    <m/>
    <m/>
    <n v="1"/>
    <n v="17"/>
    <m/>
    <n v="3"/>
    <n v="3"/>
    <m/>
    <n v="17"/>
    <m/>
    <m/>
    <m/>
    <m/>
    <m/>
    <n v="3"/>
    <n v="4"/>
    <n v="2"/>
    <n v="3"/>
    <m/>
    <m/>
    <n v="3"/>
    <m/>
    <m/>
    <m/>
    <m/>
    <n v="2"/>
    <n v="1"/>
    <n v="2"/>
    <n v="1"/>
    <n v="4"/>
    <n v="4"/>
    <n v="4"/>
    <n v="1"/>
    <x v="1"/>
    <n v="4"/>
    <n v="4"/>
    <n v="4"/>
    <n v="5"/>
    <n v="4"/>
    <n v="3"/>
    <n v="4"/>
    <s v="SI"/>
    <n v="4"/>
    <m/>
    <x v="1"/>
    <x v="3"/>
    <x v="0"/>
    <x v="1"/>
    <n v="5"/>
    <x v="3"/>
    <m/>
    <s v="SI"/>
    <s v="NO"/>
    <x v="1"/>
    <m/>
    <x v="1"/>
    <x v="1"/>
    <m/>
    <n v="4"/>
    <n v="4"/>
    <m/>
    <m/>
    <d v="2018-02-11T21:05:45"/>
    <s v="10.150.1.151"/>
  </r>
  <r>
    <x v="24"/>
    <s v="Ciencias de la Salud"/>
    <n v="4"/>
    <n v="1301"/>
    <m/>
    <m/>
    <n v="1"/>
    <n v="13"/>
    <m/>
    <n v="3"/>
    <n v="3"/>
    <m/>
    <n v="13"/>
    <n v="18"/>
    <m/>
    <m/>
    <m/>
    <m/>
    <n v="5"/>
    <n v="3"/>
    <n v="3"/>
    <n v="3"/>
    <m/>
    <n v="2"/>
    <m/>
    <m/>
    <m/>
    <m/>
    <m/>
    <n v="1"/>
    <n v="1"/>
    <n v="3"/>
    <n v="3"/>
    <n v="4"/>
    <n v="4"/>
    <n v="5"/>
    <n v="1"/>
    <x v="1"/>
    <n v="3"/>
    <n v="3"/>
    <n v="3"/>
    <n v="4"/>
    <n v="3"/>
    <n v="3"/>
    <n v="3"/>
    <s v="NO"/>
    <n v="3"/>
    <m/>
    <x v="0"/>
    <x v="2"/>
    <x v="1"/>
    <x v="0"/>
    <n v="3"/>
    <x v="0"/>
    <m/>
    <s v="NO"/>
    <s v="NO"/>
    <x v="1"/>
    <m/>
    <x v="0"/>
    <x v="2"/>
    <m/>
    <n v="3"/>
    <m/>
    <m/>
    <m/>
    <d v="2018-02-11T21:25:47"/>
    <s v="10.150.1.152"/>
  </r>
  <r>
    <x v="13"/>
    <s v="Ciencias Sociales"/>
    <n v="3"/>
    <n v="1302"/>
    <m/>
    <m/>
    <n v="1"/>
    <n v="26"/>
    <m/>
    <n v="4"/>
    <n v="3"/>
    <m/>
    <n v="26"/>
    <n v="9"/>
    <n v="20"/>
    <m/>
    <m/>
    <m/>
    <n v="5"/>
    <n v="5"/>
    <n v="3"/>
    <n v="5"/>
    <m/>
    <n v="2"/>
    <m/>
    <n v="4"/>
    <n v="0.91666666666666663"/>
    <m/>
    <m/>
    <n v="4"/>
    <n v="5"/>
    <n v="1"/>
    <n v="5"/>
    <n v="5"/>
    <n v="5"/>
    <n v="5"/>
    <n v="1"/>
    <x v="1"/>
    <n v="4"/>
    <n v="5"/>
    <n v="4"/>
    <n v="3"/>
    <n v="5"/>
    <n v="3"/>
    <n v="5"/>
    <s v="SI"/>
    <n v="5"/>
    <m/>
    <x v="1"/>
    <x v="3"/>
    <x v="3"/>
    <x v="1"/>
    <n v="5"/>
    <x v="3"/>
    <m/>
    <s v="NO"/>
    <s v="SI"/>
    <x v="3"/>
    <m/>
    <x v="2"/>
    <x v="4"/>
    <m/>
    <n v="4"/>
    <n v="3"/>
    <m/>
    <s v="La temperatura de la biblioteca de la facultad de Trabajo Social en muchas ocasiones no es la adecuada, dificultando el estudio."/>
    <d v="2018-02-11T21:50:33"/>
    <s v="10.150.1.151"/>
  </r>
  <r>
    <x v="3"/>
    <s v="Ciencias Sociales"/>
    <n v="3"/>
    <n v="1303"/>
    <m/>
    <m/>
    <n v="3"/>
    <n v="11"/>
    <m/>
    <n v="4"/>
    <n v="5"/>
    <m/>
    <n v="29"/>
    <n v="9"/>
    <n v="11"/>
    <s v="Bibliotecas municipales de Madrid."/>
    <m/>
    <m/>
    <n v="5"/>
    <n v="5"/>
    <n v="5"/>
    <n v="5"/>
    <n v="1"/>
    <m/>
    <m/>
    <m/>
    <m/>
    <m/>
    <m/>
    <n v="5"/>
    <n v="4"/>
    <n v="4"/>
    <n v="5"/>
    <n v="1"/>
    <n v="4"/>
    <n v="1"/>
    <n v="1"/>
    <x v="5"/>
    <n v="4"/>
    <n v="5"/>
    <n v="4"/>
    <n v="4"/>
    <n v="5"/>
    <n v="3"/>
    <n v="5"/>
    <s v="SI"/>
    <n v="5"/>
    <m/>
    <x v="1"/>
    <x v="3"/>
    <x v="3"/>
    <x v="1"/>
    <n v="5"/>
    <x v="3"/>
    <m/>
    <s v="SI"/>
    <s v="SI"/>
    <x v="5"/>
    <m/>
    <x v="1"/>
    <x v="2"/>
    <m/>
    <n v="5"/>
    <n v="3"/>
    <m/>
    <m/>
    <d v="2018-02-11T21:53:35"/>
    <s v="10.150.1.152"/>
  </r>
  <r>
    <x v="20"/>
    <s v="Ciencias de la Salud"/>
    <n v="4"/>
    <n v="1304"/>
    <m/>
    <m/>
    <n v="1"/>
    <n v="20"/>
    <m/>
    <n v="3"/>
    <n v="4"/>
    <m/>
    <n v="20"/>
    <n v="9"/>
    <n v="5"/>
    <m/>
    <m/>
    <m/>
    <n v="2"/>
    <n v="5"/>
    <n v="5"/>
    <n v="3"/>
    <n v="1"/>
    <m/>
    <m/>
    <m/>
    <m/>
    <m/>
    <m/>
    <n v="3"/>
    <n v="1"/>
    <n v="3"/>
    <n v="1"/>
    <n v="5"/>
    <n v="5"/>
    <n v="5"/>
    <n v="1"/>
    <x v="5"/>
    <n v="5"/>
    <n v="2"/>
    <n v="5"/>
    <n v="5"/>
    <n v="5"/>
    <n v="5"/>
    <n v="5"/>
    <s v="NO"/>
    <n v="5"/>
    <m/>
    <x v="1"/>
    <x v="3"/>
    <x v="3"/>
    <x v="1"/>
    <n v="5"/>
    <x v="3"/>
    <m/>
    <s v="SI"/>
    <s v="NO"/>
    <x v="1"/>
    <m/>
    <x v="1"/>
    <x v="1"/>
    <m/>
    <n v="4"/>
    <n v="4"/>
    <m/>
    <m/>
    <d v="2018-02-11T22:06:43"/>
    <s v="10.150.1.152"/>
  </r>
  <r>
    <x v="4"/>
    <s v="Humanidades"/>
    <n v="1"/>
    <n v="1305"/>
    <m/>
    <m/>
    <n v="1"/>
    <n v="12"/>
    <m/>
    <n v="3"/>
    <n v="3"/>
    <m/>
    <n v="12"/>
    <m/>
    <m/>
    <m/>
    <m/>
    <m/>
    <n v="4"/>
    <n v="3"/>
    <n v="3"/>
    <n v="3"/>
    <n v="1"/>
    <m/>
    <m/>
    <m/>
    <m/>
    <m/>
    <m/>
    <n v="3"/>
    <n v="1"/>
    <n v="1"/>
    <n v="3"/>
    <n v="4"/>
    <n v="4"/>
    <n v="4"/>
    <n v="1"/>
    <x v="0"/>
    <n v="4"/>
    <n v="3"/>
    <n v="4"/>
    <n v="3"/>
    <n v="5"/>
    <n v="3"/>
    <n v="4"/>
    <s v="NO"/>
    <n v="3"/>
    <m/>
    <x v="0"/>
    <x v="3"/>
    <x v="3"/>
    <x v="0"/>
    <n v="4"/>
    <x v="3"/>
    <m/>
    <s v="SI"/>
    <s v="NO"/>
    <x v="1"/>
    <m/>
    <x v="0"/>
    <x v="2"/>
    <m/>
    <n v="3"/>
    <n v="3"/>
    <m/>
    <m/>
    <d v="2018-02-11T22:42:52"/>
    <s v="10.150.1.151"/>
  </r>
  <r>
    <x v="9"/>
    <s v="Ciencias de la Salud"/>
    <n v="4"/>
    <n v="1306"/>
    <m/>
    <m/>
    <n v="2"/>
    <n v="25"/>
    <m/>
    <n v="4"/>
    <n v="3"/>
    <m/>
    <n v="29"/>
    <m/>
    <m/>
    <m/>
    <m/>
    <m/>
    <n v="4"/>
    <n v="3"/>
    <n v="4"/>
    <n v="2"/>
    <m/>
    <n v="2"/>
    <n v="3"/>
    <n v="4"/>
    <n v="0.5"/>
    <m/>
    <m/>
    <n v="4"/>
    <n v="3"/>
    <n v="3"/>
    <n v="1"/>
    <n v="5"/>
    <n v="4"/>
    <n v="5"/>
    <n v="2"/>
    <x v="1"/>
    <n v="3"/>
    <n v="3"/>
    <n v="2"/>
    <n v="2"/>
    <n v="2"/>
    <n v="2"/>
    <n v="2"/>
    <s v="SI"/>
    <n v="3"/>
    <m/>
    <x v="3"/>
    <x v="0"/>
    <x v="0"/>
    <x v="0"/>
    <n v="4"/>
    <x v="0"/>
    <m/>
    <s v="SI"/>
    <s v="SI"/>
    <x v="3"/>
    <m/>
    <x v="0"/>
    <x v="0"/>
    <m/>
    <n v="4"/>
    <n v="3"/>
    <m/>
    <s v="Que haya mas salas de grupo y poder disponer de estas salas durante más tiempo y que cuando salgas de una puedas pasar a otra sin esperar."/>
    <d v="2018-02-11T23:00:52"/>
    <s v="10.150.1.151"/>
  </r>
  <r>
    <x v="3"/>
    <s v="Ciencias Sociales"/>
    <n v="3"/>
    <n v="1307"/>
    <m/>
    <m/>
    <n v="1"/>
    <n v="11"/>
    <m/>
    <n v="3"/>
    <n v="4"/>
    <m/>
    <n v="29"/>
    <m/>
    <m/>
    <s v="Biblioteca Crai UAH"/>
    <m/>
    <m/>
    <n v="4"/>
    <n v="5"/>
    <n v="5"/>
    <n v="3"/>
    <m/>
    <m/>
    <n v="3"/>
    <m/>
    <m/>
    <m/>
    <m/>
    <n v="4"/>
    <n v="1"/>
    <n v="5"/>
    <n v="5"/>
    <n v="4"/>
    <n v="2"/>
    <n v="3"/>
    <n v="5"/>
    <x v="4"/>
    <n v="3"/>
    <n v="4"/>
    <n v="4"/>
    <n v="5"/>
    <n v="5"/>
    <n v="3"/>
    <n v="1"/>
    <s v="NO"/>
    <n v="3"/>
    <m/>
    <x v="3"/>
    <x v="2"/>
    <x v="0"/>
    <x v="1"/>
    <n v="5"/>
    <x v="3"/>
    <m/>
    <s v="SI"/>
    <s v="NO"/>
    <x v="1"/>
    <m/>
    <x v="1"/>
    <x v="0"/>
    <m/>
    <n v="4"/>
    <n v="4"/>
    <m/>
    <m/>
    <d v="2018-02-11T23:26:08"/>
    <s v="10.150.1.152"/>
  </r>
  <r>
    <x v="22"/>
    <s v="Humanidades"/>
    <n v="1"/>
    <n v="1308"/>
    <m/>
    <m/>
    <n v="1"/>
    <n v="1"/>
    <m/>
    <n v="4"/>
    <n v="4"/>
    <m/>
    <n v="1"/>
    <n v="15"/>
    <n v="16"/>
    <m/>
    <m/>
    <m/>
    <n v="4"/>
    <n v="3"/>
    <n v="3"/>
    <n v="2"/>
    <n v="1"/>
    <m/>
    <m/>
    <m/>
    <m/>
    <m/>
    <m/>
    <n v="4"/>
    <n v="2"/>
    <n v="1"/>
    <n v="3"/>
    <n v="4"/>
    <n v="5"/>
    <n v="3"/>
    <n v="1"/>
    <x v="4"/>
    <n v="4"/>
    <n v="4"/>
    <n v="4"/>
    <n v="4"/>
    <n v="4"/>
    <n v="3"/>
    <n v="3"/>
    <s v="SI"/>
    <n v="3"/>
    <m/>
    <x v="1"/>
    <x v="2"/>
    <x v="0"/>
    <x v="1"/>
    <n v="4"/>
    <x v="0"/>
    <m/>
    <s v="NO"/>
    <s v="NO"/>
    <x v="1"/>
    <m/>
    <x v="1"/>
    <x v="1"/>
    <m/>
    <n v="5"/>
    <n v="4"/>
    <m/>
    <m/>
    <d v="2018-02-11T23:50:40"/>
    <s v="10.150.1.152"/>
  </r>
  <r>
    <x v="14"/>
    <s v="Humanidades"/>
    <n v="1"/>
    <n v="1309"/>
    <m/>
    <m/>
    <n v="1"/>
    <n v="16"/>
    <m/>
    <n v="4"/>
    <n v="3"/>
    <m/>
    <n v="16"/>
    <n v="29"/>
    <m/>
    <m/>
    <m/>
    <m/>
    <n v="2"/>
    <n v="4"/>
    <n v="3"/>
    <n v="3"/>
    <n v="1"/>
    <m/>
    <m/>
    <m/>
    <m/>
    <m/>
    <m/>
    <n v="4"/>
    <n v="1"/>
    <n v="4"/>
    <n v="4"/>
    <n v="2"/>
    <n v="5"/>
    <n v="5"/>
    <n v="1"/>
    <x v="6"/>
    <n v="2"/>
    <n v="2"/>
    <n v="3"/>
    <n v="5"/>
    <n v="3"/>
    <n v="3"/>
    <n v="4"/>
    <s v="NO"/>
    <n v="3"/>
    <m/>
    <x v="1"/>
    <x v="2"/>
    <x v="0"/>
    <x v="1"/>
    <n v="5"/>
    <x v="0"/>
    <m/>
    <s v="NO"/>
    <s v="NO"/>
    <x v="1"/>
    <m/>
    <x v="2"/>
    <x v="1"/>
    <m/>
    <n v="3"/>
    <n v="3"/>
    <m/>
    <s v="Me hubiera gustado que al inicio de mis estudios se me hubiera dado mucha más información acerca de las bibliotecas, ya que nadie nos explicó nada. &lt;br&gt;Además, la forma de organizar los libros no parece tener en algunos casos mucho sentido: en la biblioteca de Geografía e Historia, por ejemplo, sería útil que se organizaran los libros según etapa histórica, o que hubiera carteles más grandes sobre qué hay en cada estantería para saber qué temática tienen esos libros sin necesidad de acercarse hasta la estantería. Con el método actual, si solo quieres buscar libros de alguna temática es muy complicado."/>
    <d v="2018-02-12T01:19:57"/>
    <s v="10.150.1.151"/>
  </r>
  <r>
    <x v="14"/>
    <s v="Humanidades"/>
    <n v="1"/>
    <n v="1310"/>
    <m/>
    <m/>
    <n v="3"/>
    <n v="16"/>
    <m/>
    <n v="4"/>
    <n v="4"/>
    <m/>
    <n v="16"/>
    <n v="29"/>
    <n v="28"/>
    <m/>
    <m/>
    <m/>
    <n v="5"/>
    <n v="5"/>
    <n v="5"/>
    <n v="5"/>
    <n v="1"/>
    <m/>
    <m/>
    <m/>
    <m/>
    <m/>
    <m/>
    <n v="4"/>
    <n v="4"/>
    <n v="1"/>
    <n v="1"/>
    <n v="1"/>
    <n v="4"/>
    <n v="1"/>
    <n v="4"/>
    <x v="5"/>
    <n v="4"/>
    <n v="5"/>
    <n v="5"/>
    <n v="5"/>
    <n v="5"/>
    <n v="5"/>
    <n v="5"/>
    <s v="NO"/>
    <n v="5"/>
    <m/>
    <x v="1"/>
    <x v="3"/>
    <x v="3"/>
    <x v="1"/>
    <n v="5"/>
    <x v="3"/>
    <m/>
    <s v="SI"/>
    <s v="NO"/>
    <x v="1"/>
    <m/>
    <x v="2"/>
    <x v="1"/>
    <m/>
    <n v="5"/>
    <n v="4"/>
    <m/>
    <s v="No he asistido a ninguno de los cursos por incompatibilidad en los horarios."/>
    <d v="2018-02-12T09:17:25"/>
    <s v="10.150.1.151"/>
  </r>
  <r>
    <x v="20"/>
    <s v="Ciencias de la Salud"/>
    <n v="4"/>
    <n v="1311"/>
    <m/>
    <m/>
    <n v="3"/>
    <n v="20"/>
    <m/>
    <n v="3"/>
    <n v="5"/>
    <m/>
    <n v="20"/>
    <n v="29"/>
    <n v="3"/>
    <m/>
    <m/>
    <m/>
    <n v="3"/>
    <n v="4"/>
    <n v="3"/>
    <n v="4"/>
    <m/>
    <m/>
    <n v="3"/>
    <m/>
    <m/>
    <m/>
    <m/>
    <n v="2"/>
    <n v="5"/>
    <n v="4"/>
    <n v="5"/>
    <n v="2"/>
    <n v="5"/>
    <n v="1"/>
    <n v="3"/>
    <x v="1"/>
    <n v="4"/>
    <n v="4"/>
    <n v="5"/>
    <n v="5"/>
    <n v="5"/>
    <n v="5"/>
    <n v="5"/>
    <s v="SI"/>
    <n v="5"/>
    <m/>
    <x v="1"/>
    <x v="2"/>
    <x v="1"/>
    <x v="1"/>
    <n v="5"/>
    <x v="2"/>
    <m/>
    <s v="SI"/>
    <s v="SI"/>
    <x v="5"/>
    <m/>
    <x v="2"/>
    <x v="1"/>
    <m/>
    <n v="4"/>
    <n v="3"/>
    <m/>
    <m/>
    <d v="2018-02-12T09:23:21"/>
    <s v="10.150.1.152"/>
  </r>
  <r>
    <x v="0"/>
    <s v="Ciencias Sociales"/>
    <n v="3"/>
    <n v="1312"/>
    <m/>
    <m/>
    <n v="1"/>
    <n v="24"/>
    <m/>
    <n v="2"/>
    <n v="1"/>
    <m/>
    <n v="24"/>
    <m/>
    <m/>
    <m/>
    <m/>
    <m/>
    <n v="4"/>
    <n v="5"/>
    <n v="4"/>
    <n v="5"/>
    <n v="1"/>
    <m/>
    <m/>
    <m/>
    <m/>
    <m/>
    <m/>
    <n v="4"/>
    <n v="4"/>
    <n v="5"/>
    <n v="4"/>
    <n v="4"/>
    <n v="5"/>
    <n v="4"/>
    <n v="4"/>
    <x v="4"/>
    <n v="4"/>
    <n v="4"/>
    <n v="4"/>
    <n v="5"/>
    <n v="4"/>
    <n v="5"/>
    <n v="5"/>
    <s v="NO"/>
    <n v="4"/>
    <m/>
    <x v="3"/>
    <x v="3"/>
    <x v="0"/>
    <x v="0"/>
    <n v="5"/>
    <x v="0"/>
    <m/>
    <s v="NO"/>
    <s v="NO"/>
    <x v="2"/>
    <m/>
    <x v="2"/>
    <x v="2"/>
    <m/>
    <n v="4"/>
    <n v="4"/>
    <m/>
    <m/>
    <d v="2018-02-12T09:50:00"/>
    <s v="10.150.1.151"/>
  </r>
  <r>
    <x v="17"/>
    <s v="Ciencias Experimentales"/>
    <n v="2"/>
    <n v="1313"/>
    <m/>
    <m/>
    <n v="1"/>
    <n v="2"/>
    <m/>
    <n v="5"/>
    <n v="4"/>
    <m/>
    <n v="2"/>
    <n v="29"/>
    <m/>
    <m/>
    <m/>
    <m/>
    <n v="3"/>
    <n v="4"/>
    <n v="3"/>
    <n v="2"/>
    <m/>
    <n v="2"/>
    <m/>
    <n v="4"/>
    <n v="4.1666666666666664E-2"/>
    <m/>
    <m/>
    <n v="4"/>
    <n v="2"/>
    <n v="4"/>
    <n v="2"/>
    <n v="5"/>
    <n v="4"/>
    <n v="5"/>
    <n v="3"/>
    <x v="0"/>
    <n v="4"/>
    <n v="4"/>
    <n v="2"/>
    <n v="2"/>
    <n v="3"/>
    <n v="2"/>
    <n v="3"/>
    <s v="NO"/>
    <n v="3"/>
    <m/>
    <x v="3"/>
    <x v="2"/>
    <x v="0"/>
    <x v="1"/>
    <n v="5"/>
    <x v="3"/>
    <m/>
    <m/>
    <s v="NO"/>
    <x v="1"/>
    <m/>
    <x v="0"/>
    <x v="0"/>
    <m/>
    <n v="4"/>
    <n v="3"/>
    <m/>
    <s v="Dado que actualmente la mayoría de usuarios de la biblioteca llevamos algún aparato electrónico para estudiar, hace falta ampliar el número de puestos de carga, en el caso de la facultad de biología bastaría con comprar más regletas e instalarlas donde ya existen tomas de corriente. Es una medida muy sencilla, sin apenas coste y los usuarios notaríamos mucho el cambio. Llevamos ya varios años demandando esto y supondría una buena mejora de la biblioteca sin tener que hacer ningún cambio grande o costoso."/>
    <d v="2018-02-12T09:57:45"/>
    <s v="10.150.1.152"/>
  </r>
  <r>
    <x v="7"/>
    <s v="Humanidades"/>
    <n v="1"/>
    <n v="1314"/>
    <m/>
    <m/>
    <n v="3"/>
    <n v="14"/>
    <m/>
    <n v="4"/>
    <n v="5"/>
    <m/>
    <n v="29"/>
    <n v="14"/>
    <n v="16"/>
    <m/>
    <m/>
    <m/>
    <n v="5"/>
    <n v="4"/>
    <n v="3"/>
    <n v="4"/>
    <n v="1"/>
    <m/>
    <m/>
    <m/>
    <m/>
    <m/>
    <m/>
    <n v="2"/>
    <n v="1"/>
    <n v="3"/>
    <n v="2"/>
    <n v="1"/>
    <n v="5"/>
    <n v="1"/>
    <n v="3"/>
    <x v="1"/>
    <n v="4"/>
    <n v="5"/>
    <n v="5"/>
    <n v="5"/>
    <n v="5"/>
    <n v="5"/>
    <n v="5"/>
    <s v="SI"/>
    <n v="5"/>
    <m/>
    <x v="3"/>
    <x v="1"/>
    <x v="2"/>
    <x v="1"/>
    <n v="5"/>
    <x v="3"/>
    <m/>
    <s v="SI"/>
    <s v="NO"/>
    <x v="1"/>
    <m/>
    <x v="2"/>
    <x v="2"/>
    <m/>
    <n v="5"/>
    <n v="5"/>
    <m/>
    <m/>
    <d v="2018-02-12T10:07:52"/>
    <s v="10.150.1.152"/>
  </r>
  <r>
    <x v="22"/>
    <s v="Humanidades"/>
    <n v="1"/>
    <n v="1315"/>
    <m/>
    <m/>
    <n v="1"/>
    <n v="1"/>
    <m/>
    <n v="3"/>
    <n v="2"/>
    <m/>
    <n v="1"/>
    <m/>
    <m/>
    <m/>
    <m/>
    <m/>
    <n v="5"/>
    <n v="5"/>
    <n v="5"/>
    <n v="5"/>
    <n v="1"/>
    <m/>
    <m/>
    <m/>
    <m/>
    <m/>
    <m/>
    <n v="4"/>
    <n v="1"/>
    <n v="1"/>
    <n v="3"/>
    <n v="5"/>
    <n v="5"/>
    <n v="3"/>
    <n v="1"/>
    <x v="4"/>
    <n v="5"/>
    <n v="5"/>
    <n v="5"/>
    <n v="5"/>
    <n v="5"/>
    <n v="5"/>
    <n v="5"/>
    <s v="SI"/>
    <n v="5"/>
    <m/>
    <x v="1"/>
    <x v="3"/>
    <x v="3"/>
    <x v="1"/>
    <n v="5"/>
    <x v="3"/>
    <m/>
    <s v="SI"/>
    <s v="NO"/>
    <x v="1"/>
    <m/>
    <x v="2"/>
    <x v="1"/>
    <m/>
    <n v="5"/>
    <n v="4"/>
    <m/>
    <m/>
    <d v="2018-02-12T10:46:03"/>
    <s v="10.150.1.151"/>
  </r>
  <r>
    <x v="5"/>
    <s v="Ciencias Sociales"/>
    <n v="3"/>
    <n v="1317"/>
    <m/>
    <m/>
    <n v="4"/>
    <n v="4"/>
    <m/>
    <n v="3"/>
    <n v="4"/>
    <m/>
    <n v="4"/>
    <n v="12"/>
    <n v="1"/>
    <s v="Biblioteca Agencia Española de Cooperación Internacional para el Desarrollo (AECID)"/>
    <m/>
    <m/>
    <n v="4"/>
    <n v="4"/>
    <n v="3"/>
    <n v="3"/>
    <m/>
    <m/>
    <n v="3"/>
    <n v="4"/>
    <n v="0.125"/>
    <m/>
    <m/>
    <m/>
    <n v="5"/>
    <n v="4"/>
    <n v="3"/>
    <n v="4"/>
    <n v="2"/>
    <n v="4"/>
    <n v="2"/>
    <x v="3"/>
    <n v="4"/>
    <n v="4"/>
    <n v="4"/>
    <n v="4"/>
    <n v="4"/>
    <n v="4"/>
    <n v="4"/>
    <s v="SI"/>
    <n v="4"/>
    <m/>
    <x v="0"/>
    <x v="0"/>
    <x v="0"/>
    <x v="0"/>
    <n v="4"/>
    <x v="2"/>
    <m/>
    <s v="SI"/>
    <s v="NO"/>
    <x v="1"/>
    <m/>
    <x v="1"/>
    <x v="2"/>
    <m/>
    <n v="4"/>
    <n v="4"/>
    <m/>
    <s v="Ampliación de personal y recursos de la Fonoteca de la Biblioteca de la Facultad de Geografía e Historia. La mayoría de las veces la he encontrado cerrada en su horario de atención al público."/>
    <d v="2018-02-12T10:53:22"/>
    <s v="10.150.1.151"/>
  </r>
  <r>
    <x v="20"/>
    <s v="Ciencias de la Salud"/>
    <n v="4"/>
    <n v="1318"/>
    <m/>
    <m/>
    <n v="1"/>
    <n v="20"/>
    <m/>
    <n v="5"/>
    <n v="4"/>
    <m/>
    <n v="20"/>
    <m/>
    <m/>
    <s v="Biblioteca/salas de estudio ESIC (nocturnas)"/>
    <m/>
    <m/>
    <n v="3"/>
    <n v="4"/>
    <n v="4"/>
    <n v="4"/>
    <m/>
    <n v="2"/>
    <m/>
    <n v="4"/>
    <n v="4"/>
    <m/>
    <m/>
    <n v="3"/>
    <n v="2"/>
    <n v="2"/>
    <n v="1"/>
    <n v="4"/>
    <n v="3"/>
    <n v="4"/>
    <n v="2"/>
    <x v="4"/>
    <n v="4"/>
    <n v="3"/>
    <n v="4"/>
    <n v="4"/>
    <n v="5"/>
    <n v="3"/>
    <n v="3"/>
    <s v="NO"/>
    <n v="4"/>
    <m/>
    <x v="0"/>
    <x v="3"/>
    <x v="3"/>
    <x v="1"/>
    <n v="5"/>
    <x v="3"/>
    <m/>
    <s v="SI"/>
    <s v="NO"/>
    <x v="1"/>
    <m/>
    <x v="1"/>
    <x v="4"/>
    <m/>
    <n v="4"/>
    <n v="4"/>
    <m/>
    <m/>
    <d v="2018-02-12T11:06:10"/>
    <s v="10.150.1.151"/>
  </r>
  <r>
    <x v="5"/>
    <s v="Ciencias Sociales"/>
    <n v="3"/>
    <n v="1319"/>
    <m/>
    <m/>
    <n v="1"/>
    <n v="4"/>
    <m/>
    <n v="3"/>
    <n v="2"/>
    <m/>
    <n v="4"/>
    <n v="29"/>
    <n v="20"/>
    <m/>
    <m/>
    <m/>
    <n v="5"/>
    <n v="5"/>
    <n v="4"/>
    <n v="3"/>
    <n v="1"/>
    <m/>
    <m/>
    <m/>
    <m/>
    <m/>
    <m/>
    <n v="3"/>
    <n v="1"/>
    <n v="1"/>
    <n v="5"/>
    <n v="5"/>
    <n v="4"/>
    <n v="5"/>
    <n v="1"/>
    <x v="5"/>
    <n v="3"/>
    <n v="2"/>
    <n v="3"/>
    <n v="3"/>
    <n v="4"/>
    <n v="4"/>
    <n v="4"/>
    <s v="NO"/>
    <n v="4"/>
    <m/>
    <x v="3"/>
    <x v="0"/>
    <x v="0"/>
    <x v="0"/>
    <n v="4"/>
    <x v="0"/>
    <m/>
    <s v="NO"/>
    <s v="NO"/>
    <x v="1"/>
    <m/>
    <x v="1"/>
    <x v="0"/>
    <m/>
    <n v="3"/>
    <n v="3"/>
    <m/>
    <m/>
    <d v="2018-02-12T11:12:56"/>
    <s v="10.150.1.152"/>
  </r>
  <r>
    <x v="19"/>
    <s v="Ciencias Sociales"/>
    <n v="3"/>
    <n v="1320"/>
    <m/>
    <m/>
    <n v="1"/>
    <n v="5"/>
    <m/>
    <n v="5"/>
    <n v="5"/>
    <m/>
    <n v="5"/>
    <n v="5"/>
    <n v="5"/>
    <s v="Bibliotecas Públicas de Madrid"/>
    <m/>
    <m/>
    <n v="5"/>
    <n v="5"/>
    <n v="5"/>
    <n v="5"/>
    <n v="1"/>
    <m/>
    <m/>
    <m/>
    <m/>
    <m/>
    <m/>
    <n v="5"/>
    <n v="3"/>
    <n v="1"/>
    <n v="1"/>
    <n v="5"/>
    <n v="5"/>
    <n v="5"/>
    <n v="3"/>
    <x v="5"/>
    <n v="5"/>
    <n v="5"/>
    <n v="5"/>
    <n v="5"/>
    <n v="5"/>
    <n v="5"/>
    <n v="5"/>
    <s v="NO"/>
    <n v="5"/>
    <m/>
    <x v="1"/>
    <x v="3"/>
    <x v="3"/>
    <x v="1"/>
    <n v="5"/>
    <x v="3"/>
    <m/>
    <s v="SI"/>
    <s v="NO"/>
    <x v="1"/>
    <m/>
    <x v="2"/>
    <x v="1"/>
    <m/>
    <n v="5"/>
    <n v="5"/>
    <m/>
    <s v="No he asistido a ningún curso por que tenia mucho que estudiar y no tenia tiempo, lo siento."/>
    <d v="2018-02-12T11:17:31"/>
    <s v="10.150.1.151"/>
  </r>
  <r>
    <x v="25"/>
    <s v="Ciencias Experimentales"/>
    <n v="2"/>
    <n v="1321"/>
    <m/>
    <m/>
    <n v="1"/>
    <n v="8"/>
    <m/>
    <n v="2"/>
    <n v="1"/>
    <m/>
    <n v="8"/>
    <m/>
    <m/>
    <m/>
    <m/>
    <m/>
    <n v="3"/>
    <n v="3"/>
    <n v="4"/>
    <n v="3"/>
    <n v="1"/>
    <m/>
    <m/>
    <m/>
    <m/>
    <m/>
    <m/>
    <n v="3"/>
    <n v="1"/>
    <n v="1"/>
    <n v="2"/>
    <n v="5"/>
    <n v="4"/>
    <n v="5"/>
    <n v="3"/>
    <x v="4"/>
    <n v="5"/>
    <n v="4"/>
    <n v="3"/>
    <n v="4"/>
    <n v="3"/>
    <n v="3"/>
    <n v="4"/>
    <s v="NO"/>
    <n v="3"/>
    <m/>
    <x v="1"/>
    <x v="1"/>
    <x v="1"/>
    <x v="1"/>
    <n v="5"/>
    <x v="3"/>
    <m/>
    <s v="NO"/>
    <s v="NO"/>
    <x v="1"/>
    <m/>
    <x v="2"/>
    <x v="1"/>
    <m/>
    <n v="4"/>
    <n v="4"/>
    <m/>
    <m/>
    <d v="2018-02-12T11:19:17"/>
    <s v="10.150.1.152"/>
  </r>
  <r>
    <x v="9"/>
    <s v="Ciencias de la Salud"/>
    <n v="4"/>
    <n v="1322"/>
    <m/>
    <m/>
    <n v="1"/>
    <n v="25"/>
    <m/>
    <n v="4"/>
    <n v="3"/>
    <m/>
    <n v="25"/>
    <m/>
    <m/>
    <m/>
    <m/>
    <m/>
    <n v="3"/>
    <n v="4"/>
    <n v="4"/>
    <n v="4"/>
    <m/>
    <m/>
    <n v="3"/>
    <m/>
    <m/>
    <m/>
    <m/>
    <n v="3"/>
    <n v="3"/>
    <n v="3"/>
    <n v="3"/>
    <n v="5"/>
    <n v="3"/>
    <n v="5"/>
    <n v="2"/>
    <x v="4"/>
    <n v="4"/>
    <n v="4"/>
    <n v="4"/>
    <n v="4"/>
    <n v="4"/>
    <n v="4"/>
    <n v="4"/>
    <s v="NO"/>
    <n v="4"/>
    <m/>
    <x v="3"/>
    <x v="0"/>
    <x v="0"/>
    <x v="0"/>
    <n v="4"/>
    <x v="0"/>
    <m/>
    <s v="SI"/>
    <s v="SI"/>
    <x v="4"/>
    <m/>
    <x v="1"/>
    <x v="2"/>
    <m/>
    <n v="4"/>
    <n v="4"/>
    <m/>
    <m/>
    <d v="2018-02-12T11:40:57"/>
    <s v="10.150.1.152"/>
  </r>
  <r>
    <x v="15"/>
    <s v="Ciencias Experimentales"/>
    <n v="2"/>
    <n v="1323"/>
    <m/>
    <m/>
    <n v="1"/>
    <n v="23"/>
    <m/>
    <n v="4"/>
    <n v="4"/>
    <m/>
    <n v="23"/>
    <n v="29"/>
    <n v="4"/>
    <m/>
    <m/>
    <m/>
    <n v="4"/>
    <n v="4"/>
    <n v="4"/>
    <n v="2"/>
    <m/>
    <n v="2"/>
    <m/>
    <m/>
    <m/>
    <m/>
    <m/>
    <n v="4"/>
    <n v="1"/>
    <n v="1"/>
    <n v="4"/>
    <n v="5"/>
    <n v="5"/>
    <n v="5"/>
    <n v="5"/>
    <x v="4"/>
    <n v="4"/>
    <n v="4"/>
    <n v="3"/>
    <n v="4"/>
    <n v="4"/>
    <n v="4"/>
    <n v="4"/>
    <s v="NO"/>
    <n v="4"/>
    <m/>
    <x v="3"/>
    <x v="2"/>
    <x v="0"/>
    <x v="0"/>
    <n v="4"/>
    <x v="0"/>
    <m/>
    <s v="NO"/>
    <s v="NO"/>
    <x v="1"/>
    <m/>
    <x v="1"/>
    <x v="2"/>
    <m/>
    <n v="4"/>
    <n v="4"/>
    <m/>
    <m/>
    <d v="2018-02-12T11:44:27"/>
    <s v="10.150.1.151"/>
  </r>
  <r>
    <x v="12"/>
    <s v="Ciencias Experimentales"/>
    <n v="2"/>
    <n v="1325"/>
    <m/>
    <m/>
    <n v="1"/>
    <n v="6"/>
    <m/>
    <n v="4"/>
    <n v="1"/>
    <m/>
    <n v="6"/>
    <n v="29"/>
    <n v="8"/>
    <m/>
    <m/>
    <m/>
    <n v="4"/>
    <n v="4"/>
    <n v="4"/>
    <n v="3"/>
    <m/>
    <m/>
    <n v="3"/>
    <m/>
    <m/>
    <m/>
    <m/>
    <n v="5"/>
    <n v="2"/>
    <n v="4"/>
    <n v="2"/>
    <n v="5"/>
    <n v="4"/>
    <n v="5"/>
    <n v="4"/>
    <x v="4"/>
    <n v="4"/>
    <n v="4"/>
    <n v="4"/>
    <n v="3"/>
    <n v="3"/>
    <n v="3"/>
    <n v="4"/>
    <s v="NO"/>
    <n v="3"/>
    <m/>
    <x v="1"/>
    <x v="3"/>
    <x v="3"/>
    <x v="1"/>
    <n v="5"/>
    <x v="3"/>
    <m/>
    <s v="SI"/>
    <s v="SI"/>
    <x v="4"/>
    <m/>
    <x v="1"/>
    <x v="1"/>
    <m/>
    <n v="4"/>
    <m/>
    <m/>
    <m/>
    <d v="2018-02-12T11:46:47"/>
    <s v="10.150.1.152"/>
  </r>
  <r>
    <x v="18"/>
    <s v="Ciencias de la Salud"/>
    <n v="4"/>
    <n v="1326"/>
    <m/>
    <m/>
    <n v="1"/>
    <n v="19"/>
    <m/>
    <n v="4"/>
    <n v="5"/>
    <m/>
    <n v="19"/>
    <n v="29"/>
    <n v="22"/>
    <m/>
    <m/>
    <m/>
    <n v="4"/>
    <n v="2"/>
    <n v="4"/>
    <n v="4"/>
    <n v="1"/>
    <m/>
    <n v="3"/>
    <m/>
    <m/>
    <m/>
    <m/>
    <n v="5"/>
    <n v="5"/>
    <n v="5"/>
    <n v="3"/>
    <n v="5"/>
    <n v="4"/>
    <n v="5"/>
    <n v="5"/>
    <x v="1"/>
    <n v="4"/>
    <n v="4"/>
    <n v="2"/>
    <n v="4"/>
    <n v="3"/>
    <n v="3"/>
    <n v="2"/>
    <s v="NO"/>
    <n v="3"/>
    <m/>
    <x v="1"/>
    <x v="2"/>
    <x v="1"/>
    <x v="1"/>
    <n v="2"/>
    <x v="0"/>
    <m/>
    <s v="NO"/>
    <s v="NO"/>
    <x v="1"/>
    <m/>
    <x v="2"/>
    <x v="1"/>
    <m/>
    <n v="4"/>
    <n v="4"/>
    <m/>
    <s v="Me gustaría que hubieran más artículos a los que se pudiera acceder a través de la UCM, ya que muchas veces me he encontrado con artículos que serían muy útiles para estudios y artículos pero son de pago."/>
    <d v="2018-02-12T12:08:10"/>
    <s v="10.150.1.151"/>
  </r>
  <r>
    <x v="23"/>
    <s v="Ciencias Experimentales"/>
    <n v="2"/>
    <n v="1327"/>
    <m/>
    <m/>
    <n v="1"/>
    <n v="10"/>
    <m/>
    <n v="4"/>
    <n v="1"/>
    <m/>
    <n v="10"/>
    <m/>
    <m/>
    <m/>
    <m/>
    <m/>
    <n v="3"/>
    <n v="2"/>
    <n v="2"/>
    <n v="3"/>
    <n v="1"/>
    <m/>
    <m/>
    <m/>
    <m/>
    <m/>
    <m/>
    <n v="2"/>
    <n v="1"/>
    <n v="1"/>
    <n v="3"/>
    <n v="4"/>
    <n v="2"/>
    <n v="4"/>
    <n v="1"/>
    <x v="1"/>
    <n v="2"/>
    <n v="2"/>
    <n v="4"/>
    <n v="4"/>
    <n v="3"/>
    <n v="3"/>
    <n v="3"/>
    <s v="NO"/>
    <n v="3"/>
    <m/>
    <x v="0"/>
    <x v="1"/>
    <x v="2"/>
    <x v="0"/>
    <n v="3"/>
    <x v="2"/>
    <m/>
    <s v="NO"/>
    <s v="NO"/>
    <x v="1"/>
    <m/>
    <x v="1"/>
    <x v="1"/>
    <m/>
    <n v="4"/>
    <n v="3"/>
    <m/>
    <m/>
    <d v="2018-02-12T12:27:09"/>
    <s v="10.150.1.151"/>
  </r>
  <r>
    <x v="22"/>
    <s v="Humanidades"/>
    <n v="1"/>
    <n v="1328"/>
    <m/>
    <m/>
    <n v="1"/>
    <n v="1"/>
    <m/>
    <n v="5"/>
    <n v="5"/>
    <m/>
    <n v="1"/>
    <n v="4"/>
    <n v="16"/>
    <m/>
    <m/>
    <m/>
    <n v="5"/>
    <n v="5"/>
    <n v="5"/>
    <n v="3"/>
    <m/>
    <m/>
    <n v="3"/>
    <m/>
    <m/>
    <m/>
    <m/>
    <n v="5"/>
    <n v="2"/>
    <n v="5"/>
    <n v="2"/>
    <n v="4"/>
    <n v="3"/>
    <n v="1"/>
    <n v="1"/>
    <x v="3"/>
    <n v="5"/>
    <n v="5"/>
    <n v="2"/>
    <n v="5"/>
    <n v="5"/>
    <n v="3"/>
    <n v="5"/>
    <s v="NO"/>
    <n v="5"/>
    <m/>
    <x v="1"/>
    <x v="3"/>
    <x v="3"/>
    <x v="1"/>
    <n v="5"/>
    <x v="3"/>
    <m/>
    <s v="SI"/>
    <s v="SI"/>
    <x v="5"/>
    <m/>
    <x v="2"/>
    <x v="1"/>
    <m/>
    <n v="5"/>
    <n v="5"/>
    <m/>
    <s v="que la institución brinde más dinero para libros, para que se puedan comprar los libros que se demandan en la facultad. Sobretodo aquellos que han desaparecido y que son muy utilizados, por lo que no suele haber disponivilidad"/>
    <d v="2018-02-12T12:33:49"/>
    <s v="10.150.1.151"/>
  </r>
  <r>
    <x v="4"/>
    <s v="Humanidades"/>
    <n v="1"/>
    <n v="1329"/>
    <m/>
    <m/>
    <n v="1"/>
    <n v="12"/>
    <m/>
    <n v="4"/>
    <n v="3"/>
    <m/>
    <n v="12"/>
    <n v="29"/>
    <m/>
    <m/>
    <m/>
    <m/>
    <n v="3"/>
    <n v="3"/>
    <n v="2"/>
    <n v="2"/>
    <m/>
    <n v="2"/>
    <m/>
    <m/>
    <m/>
    <m/>
    <m/>
    <n v="4"/>
    <n v="1"/>
    <n v="2"/>
    <n v="4"/>
    <n v="5"/>
    <n v="5"/>
    <n v="5"/>
    <n v="5"/>
    <x v="4"/>
    <n v="4"/>
    <n v="5"/>
    <n v="3"/>
    <n v="4"/>
    <n v="4"/>
    <n v="3"/>
    <n v="4"/>
    <s v="NO"/>
    <n v="4"/>
    <m/>
    <x v="0"/>
    <x v="0"/>
    <x v="0"/>
    <x v="0"/>
    <n v="5"/>
    <x v="3"/>
    <m/>
    <s v="NO"/>
    <s v="NO"/>
    <x v="1"/>
    <m/>
    <x v="1"/>
    <x v="0"/>
    <m/>
    <n v="4"/>
    <n v="4"/>
    <m/>
    <m/>
    <d v="2018-02-12T12:38:14"/>
    <s v="10.150.1.152"/>
  </r>
  <r>
    <x v="16"/>
    <s v="N/C"/>
    <e v="#N/A"/>
    <n v="1330"/>
    <m/>
    <m/>
    <m/>
    <m/>
    <m/>
    <m/>
    <m/>
    <m/>
    <m/>
    <m/>
    <m/>
    <m/>
    <m/>
    <m/>
    <m/>
    <m/>
    <m/>
    <m/>
    <m/>
    <m/>
    <m/>
    <m/>
    <m/>
    <m/>
    <m/>
    <m/>
    <m/>
    <m/>
    <m/>
    <m/>
    <m/>
    <m/>
    <m/>
    <x v="2"/>
    <m/>
    <m/>
    <m/>
    <m/>
    <m/>
    <m/>
    <m/>
    <m/>
    <m/>
    <m/>
    <x v="4"/>
    <x v="5"/>
    <x v="4"/>
    <x v="3"/>
    <m/>
    <x v="4"/>
    <m/>
    <m/>
    <m/>
    <x v="1"/>
    <m/>
    <x v="3"/>
    <x v="3"/>
    <m/>
    <m/>
    <m/>
    <m/>
    <m/>
    <d v="2018-02-12T12:38:52"/>
    <s v="10.150.1.151"/>
  </r>
  <r>
    <x v="14"/>
    <s v="Humanidades"/>
    <n v="1"/>
    <n v="1331"/>
    <m/>
    <m/>
    <n v="3"/>
    <n v="16"/>
    <m/>
    <n v="5"/>
    <n v="5"/>
    <m/>
    <n v="14"/>
    <n v="16"/>
    <n v="15"/>
    <s v="Biblioteca Facultad de Odontología"/>
    <m/>
    <m/>
    <n v="5"/>
    <n v="5"/>
    <n v="5"/>
    <n v="5"/>
    <m/>
    <m/>
    <n v="3"/>
    <n v="4"/>
    <n v="1"/>
    <m/>
    <m/>
    <n v="4"/>
    <n v="4"/>
    <n v="4"/>
    <n v="2"/>
    <n v="3"/>
    <n v="4"/>
    <n v="2"/>
    <n v="4"/>
    <x v="4"/>
    <n v="5"/>
    <n v="5"/>
    <n v="5"/>
    <n v="5"/>
    <n v="5"/>
    <n v="4"/>
    <n v="3"/>
    <s v="SI"/>
    <n v="5"/>
    <m/>
    <x v="1"/>
    <x v="3"/>
    <x v="2"/>
    <x v="1"/>
    <n v="5"/>
    <x v="3"/>
    <m/>
    <s v="SI"/>
    <s v="SI"/>
    <x v="5"/>
    <m/>
    <x v="2"/>
    <x v="1"/>
    <m/>
    <n v="5"/>
    <n v="5"/>
    <m/>
    <s v="El servicio en las bibliotecas que utilizo es realmente excelente y la colección muy amplia y adecuada para el nivel de estudios que curso (doctorado). Siempre se puede seguir mejorando, sobre todo ampliando la colección de libros y suscripciones a revistas y aumentando el número de ejemplares que, por ejemplo los doctorandos, podemos sacar en préstamo, aunque el actual no es demasiado malo. &lt;br&gt;Aún así, estoy muy contenta y satisfecha con las bibliotecas de la Complutense, ¡seguid así!"/>
    <d v="2018-02-12T12:40:15"/>
    <s v="10.150.1.151"/>
  </r>
  <r>
    <x v="13"/>
    <s v="Ciencias Sociales"/>
    <n v="3"/>
    <n v="1332"/>
    <m/>
    <m/>
    <n v="1"/>
    <n v="26"/>
    <m/>
    <n v="4"/>
    <n v="4"/>
    <m/>
    <n v="26"/>
    <n v="20"/>
    <m/>
    <m/>
    <m/>
    <m/>
    <n v="4"/>
    <n v="2"/>
    <n v="3"/>
    <n v="4"/>
    <m/>
    <m/>
    <m/>
    <n v="4"/>
    <n v="2"/>
    <m/>
    <m/>
    <n v="5"/>
    <n v="2"/>
    <n v="2"/>
    <n v="2"/>
    <n v="3"/>
    <n v="2"/>
    <n v="2"/>
    <n v="2"/>
    <x v="4"/>
    <n v="4"/>
    <n v="5"/>
    <n v="3"/>
    <n v="5"/>
    <n v="4"/>
    <n v="4"/>
    <n v="4"/>
    <s v="SI"/>
    <n v="3"/>
    <m/>
    <x v="1"/>
    <x v="0"/>
    <x v="0"/>
    <x v="1"/>
    <n v="4"/>
    <x v="0"/>
    <m/>
    <s v="SI"/>
    <s v="NO"/>
    <x v="1"/>
    <m/>
    <x v="2"/>
    <x v="1"/>
    <m/>
    <n v="5"/>
    <n v="5"/>
    <m/>
    <s v="La Biblioteca de Trabajo necesita más espacio y personal "/>
    <d v="2018-02-12T12:40:31"/>
    <s v="10.150.1.152"/>
  </r>
  <r>
    <x v="7"/>
    <s v="Humanidades"/>
    <n v="1"/>
    <n v="1333"/>
    <m/>
    <m/>
    <n v="3"/>
    <n v="14"/>
    <m/>
    <n v="3"/>
    <n v="4"/>
    <m/>
    <n v="14"/>
    <n v="29"/>
    <m/>
    <s v="Casa de Velázquez&lt;br&gt;CSIC&lt;br&gt;Biblioteca Nacional"/>
    <m/>
    <m/>
    <n v="5"/>
    <n v="5"/>
    <n v="3"/>
    <n v="3"/>
    <m/>
    <m/>
    <n v="3"/>
    <m/>
    <m/>
    <m/>
    <m/>
    <n v="2"/>
    <n v="1"/>
    <n v="1"/>
    <n v="5"/>
    <n v="1"/>
    <n v="3"/>
    <n v="1"/>
    <n v="5"/>
    <x v="1"/>
    <n v="3"/>
    <n v="5"/>
    <n v="5"/>
    <n v="5"/>
    <n v="5"/>
    <n v="3"/>
    <n v="3"/>
    <s v="NO"/>
    <n v="4"/>
    <m/>
    <x v="1"/>
    <x v="3"/>
    <x v="3"/>
    <x v="1"/>
    <n v="5"/>
    <x v="3"/>
    <m/>
    <s v="NO"/>
    <s v="NO"/>
    <x v="4"/>
    <m/>
    <x v="2"/>
    <x v="1"/>
    <m/>
    <n v="4"/>
    <n v="4"/>
    <m/>
    <s v="El sistema de préstamo es práctico y funcional.&lt;br&gt;Los bibliotecarios son muy amables y eficientes."/>
    <d v="2018-02-12T12:43:52"/>
    <s v="10.150.1.151"/>
  </r>
  <r>
    <x v="7"/>
    <s v="Humanidades"/>
    <n v="1"/>
    <n v="1334"/>
    <m/>
    <m/>
    <n v="3"/>
    <n v="14"/>
    <m/>
    <n v="3"/>
    <n v="4"/>
    <m/>
    <n v="14"/>
    <n v="15"/>
    <n v="4"/>
    <m/>
    <m/>
    <m/>
    <n v="3"/>
    <n v="3"/>
    <n v="3"/>
    <n v="2"/>
    <n v="1"/>
    <m/>
    <m/>
    <m/>
    <m/>
    <m/>
    <m/>
    <n v="4"/>
    <n v="3"/>
    <n v="4"/>
    <n v="4"/>
    <n v="2"/>
    <n v="3"/>
    <n v="3"/>
    <n v="2"/>
    <x v="1"/>
    <n v="3"/>
    <n v="4"/>
    <n v="3"/>
    <n v="2"/>
    <n v="3"/>
    <n v="3"/>
    <n v="3"/>
    <s v="SI"/>
    <n v="3"/>
    <m/>
    <x v="2"/>
    <x v="1"/>
    <x v="2"/>
    <x v="2"/>
    <n v="4"/>
    <x v="0"/>
    <m/>
    <s v="NO"/>
    <m/>
    <x v="1"/>
    <m/>
    <x v="4"/>
    <x v="4"/>
    <m/>
    <n v="3"/>
    <n v="3"/>
    <m/>
    <m/>
    <d v="2018-02-12T12:52:15"/>
    <s v="10.150.1.151"/>
  </r>
  <r>
    <x v="20"/>
    <s v="Ciencias de la Salud"/>
    <n v="4"/>
    <n v="1335"/>
    <m/>
    <m/>
    <n v="3"/>
    <n v="20"/>
    <m/>
    <n v="3"/>
    <n v="3"/>
    <m/>
    <n v="20"/>
    <n v="26"/>
    <n v="29"/>
    <m/>
    <m/>
    <m/>
    <n v="5"/>
    <n v="5"/>
    <n v="5"/>
    <n v="5"/>
    <m/>
    <m/>
    <n v="3"/>
    <m/>
    <m/>
    <m/>
    <m/>
    <n v="5"/>
    <n v="4"/>
    <n v="3"/>
    <n v="3"/>
    <n v="5"/>
    <n v="5"/>
    <n v="4"/>
    <n v="4"/>
    <x v="5"/>
    <n v="5"/>
    <n v="5"/>
    <n v="5"/>
    <n v="5"/>
    <n v="5"/>
    <n v="5"/>
    <n v="5"/>
    <s v="SI"/>
    <n v="5"/>
    <m/>
    <x v="1"/>
    <x v="3"/>
    <x v="3"/>
    <x v="1"/>
    <n v="5"/>
    <x v="3"/>
    <m/>
    <s v="SI"/>
    <s v="SI"/>
    <x v="5"/>
    <m/>
    <x v="2"/>
    <x v="1"/>
    <m/>
    <n v="5"/>
    <n v="5"/>
    <m/>
    <m/>
    <d v="2018-02-12T13:03:31"/>
    <s v="10.150.1.152"/>
  </r>
  <r>
    <x v="10"/>
    <s v="Ciencias de la Salud"/>
    <n v="4"/>
    <n v="1336"/>
    <m/>
    <m/>
    <n v="1"/>
    <n v="21"/>
    <m/>
    <n v="4"/>
    <n v="3"/>
    <m/>
    <n v="29"/>
    <n v="21"/>
    <n v="18"/>
    <m/>
    <m/>
    <m/>
    <n v="5"/>
    <n v="5"/>
    <n v="5"/>
    <n v="5"/>
    <m/>
    <n v="2"/>
    <m/>
    <m/>
    <m/>
    <m/>
    <m/>
    <n v="5"/>
    <n v="2"/>
    <n v="2"/>
    <n v="1"/>
    <n v="3"/>
    <n v="5"/>
    <n v="5"/>
    <n v="3"/>
    <x v="4"/>
    <n v="3"/>
    <n v="3"/>
    <n v="3"/>
    <n v="5"/>
    <n v="3"/>
    <n v="3"/>
    <n v="3"/>
    <s v="SI"/>
    <n v="3"/>
    <m/>
    <x v="1"/>
    <x v="3"/>
    <x v="3"/>
    <x v="1"/>
    <n v="5"/>
    <x v="3"/>
    <m/>
    <s v="SI"/>
    <s v="NO"/>
    <x v="3"/>
    <m/>
    <x v="1"/>
    <x v="1"/>
    <m/>
    <n v="4"/>
    <n v="5"/>
    <m/>
    <s v="Falta de tiempo."/>
    <d v="2018-02-12T13:23:37"/>
    <s v="10.150.1.151"/>
  </r>
  <r>
    <x v="24"/>
    <s v="Ciencias de la Salud"/>
    <n v="4"/>
    <n v="1337"/>
    <m/>
    <m/>
    <n v="1"/>
    <n v="13"/>
    <m/>
    <n v="5"/>
    <n v="2"/>
    <m/>
    <n v="4"/>
    <n v="29"/>
    <n v="13"/>
    <m/>
    <m/>
    <m/>
    <n v="4"/>
    <n v="4"/>
    <n v="4"/>
    <n v="5"/>
    <m/>
    <n v="2"/>
    <n v="3"/>
    <m/>
    <m/>
    <m/>
    <m/>
    <n v="1"/>
    <n v="1"/>
    <n v="2"/>
    <n v="1"/>
    <n v="4"/>
    <n v="5"/>
    <n v="3"/>
    <n v="5"/>
    <x v="1"/>
    <n v="2"/>
    <n v="3"/>
    <n v="4"/>
    <n v="3"/>
    <n v="2"/>
    <n v="1"/>
    <n v="3"/>
    <s v="NO"/>
    <n v="2"/>
    <m/>
    <x v="3"/>
    <x v="1"/>
    <x v="2"/>
    <x v="1"/>
    <n v="5"/>
    <x v="3"/>
    <m/>
    <s v="NO"/>
    <s v="NO"/>
    <x v="1"/>
    <m/>
    <x v="0"/>
    <x v="0"/>
    <m/>
    <n v="1"/>
    <n v="3"/>
    <m/>
    <s v="En la facultad de farmacia hay solo dos encufes disponibles para cargar portatiles que necesites llevarte para el estudio, no hay suficientes puestos de lectura-estudio en relacion con la cantidad de alumnos de la facultad y las mesas son viejas y la cajonera de debajo esta rota. "/>
    <d v="2018-02-12T13:48:25"/>
    <s v="10.150.1.151"/>
  </r>
  <r>
    <x v="24"/>
    <s v="Ciencias de la Salud"/>
    <n v="4"/>
    <n v="1338"/>
    <m/>
    <m/>
    <n v="1"/>
    <n v="13"/>
    <m/>
    <n v="4"/>
    <n v="5"/>
    <m/>
    <n v="29"/>
    <n v="19"/>
    <n v="4"/>
    <s v="Muchas otras."/>
    <m/>
    <m/>
    <n v="1"/>
    <n v="1"/>
    <n v="1"/>
    <n v="1"/>
    <m/>
    <n v="2"/>
    <n v="3"/>
    <m/>
    <m/>
    <m/>
    <m/>
    <n v="2"/>
    <n v="1"/>
    <n v="4"/>
    <n v="5"/>
    <n v="2"/>
    <n v="2"/>
    <n v="3"/>
    <n v="4"/>
    <x v="6"/>
    <n v="1"/>
    <n v="4"/>
    <n v="3"/>
    <n v="2"/>
    <n v="4"/>
    <n v="3"/>
    <n v="3"/>
    <s v="NO"/>
    <n v="3"/>
    <m/>
    <x v="3"/>
    <x v="4"/>
    <x v="5"/>
    <x v="0"/>
    <n v="3"/>
    <x v="0"/>
    <m/>
    <s v="NO"/>
    <s v="NO"/>
    <x v="0"/>
    <m/>
    <x v="0"/>
    <x v="0"/>
    <m/>
    <n v="1"/>
    <n v="2"/>
    <m/>
    <s v="Mas enchufes, mejor calidad de las mesas (son muy viejas), sillas mas comodas, mas ordenadores y mas nuevos, mayor cantidad de espacio, mas mesas y sillas (ya que hay demasiados alumnos para el poco sitio que hay).  "/>
    <d v="2018-02-12T13:54:29"/>
    <s v="10.150.1.152"/>
  </r>
  <r>
    <x v="23"/>
    <s v="Ciencias Experimentales"/>
    <n v="2"/>
    <n v="1339"/>
    <m/>
    <m/>
    <n v="1"/>
    <n v="10"/>
    <m/>
    <n v="5"/>
    <n v="4"/>
    <m/>
    <n v="10"/>
    <n v="2"/>
    <n v="7"/>
    <m/>
    <m/>
    <m/>
    <n v="3"/>
    <n v="3"/>
    <n v="5"/>
    <n v="5"/>
    <n v="1"/>
    <n v="2"/>
    <n v="3"/>
    <n v="4"/>
    <s v="Hasta las 00:00"/>
    <m/>
    <m/>
    <n v="5"/>
    <n v="2"/>
    <n v="3"/>
    <n v="3"/>
    <n v="3"/>
    <n v="3"/>
    <n v="4"/>
    <n v="1"/>
    <x v="5"/>
    <n v="3"/>
    <n v="5"/>
    <n v="4"/>
    <n v="5"/>
    <n v="4"/>
    <n v="2"/>
    <n v="5"/>
    <s v="SI"/>
    <n v="3"/>
    <m/>
    <x v="3"/>
    <x v="2"/>
    <x v="0"/>
    <x v="0"/>
    <n v="4"/>
    <x v="3"/>
    <m/>
    <s v="NO"/>
    <s v="NO"/>
    <x v="1"/>
    <m/>
    <x v="1"/>
    <x v="1"/>
    <m/>
    <n v="4"/>
    <n v="3"/>
    <m/>
    <s v="Que la atención sea mejor por parte de algunas bibliotecarias,que dejen el movil y atiendan sin poner cara de seta."/>
    <d v="2018-02-12T13:58:20"/>
    <s v="10.150.1.151"/>
  </r>
  <r>
    <x v="20"/>
    <s v="Ciencias de la Salud"/>
    <n v="4"/>
    <n v="1340"/>
    <m/>
    <m/>
    <n v="1"/>
    <n v="20"/>
    <m/>
    <n v="5"/>
    <n v="4"/>
    <m/>
    <n v="20"/>
    <n v="22"/>
    <m/>
    <m/>
    <m/>
    <m/>
    <n v="5"/>
    <n v="5"/>
    <n v="5"/>
    <n v="5"/>
    <n v="1"/>
    <m/>
    <m/>
    <m/>
    <m/>
    <m/>
    <m/>
    <n v="4"/>
    <n v="5"/>
    <n v="4"/>
    <n v="1"/>
    <n v="2"/>
    <n v="3"/>
    <n v="2"/>
    <n v="3"/>
    <x v="4"/>
    <n v="3"/>
    <n v="4"/>
    <n v="4"/>
    <n v="5"/>
    <n v="4"/>
    <n v="4"/>
    <n v="1"/>
    <s v="NO"/>
    <n v="4"/>
    <m/>
    <x v="1"/>
    <x v="3"/>
    <x v="3"/>
    <x v="1"/>
    <n v="5"/>
    <x v="3"/>
    <m/>
    <s v="SI"/>
    <s v="SI"/>
    <x v="5"/>
    <m/>
    <x v="2"/>
    <x v="1"/>
    <m/>
    <n v="5"/>
    <n v="4"/>
    <m/>
    <s v="Como ya he indicado en el cuestionario, me considero muy satisfecha con el servicio de la biblioteca. No obstante, aunque es cierto que en los últimos años ha aumentado, el material para logopedia sigue siendo algo escaso."/>
    <d v="2018-02-12T14:10:34"/>
    <s v="10.150.1.152"/>
  </r>
  <r>
    <x v="20"/>
    <s v="Ciencias de la Salud"/>
    <n v="4"/>
    <n v="1341"/>
    <m/>
    <m/>
    <n v="1"/>
    <n v="20"/>
    <m/>
    <n v="4"/>
    <n v="4"/>
    <m/>
    <n v="29"/>
    <n v="20"/>
    <m/>
    <m/>
    <m/>
    <m/>
    <n v="4"/>
    <n v="5"/>
    <n v="4"/>
    <n v="5"/>
    <n v="1"/>
    <m/>
    <m/>
    <m/>
    <m/>
    <m/>
    <m/>
    <n v="3"/>
    <n v="1"/>
    <n v="1"/>
    <n v="3"/>
    <n v="5"/>
    <n v="4"/>
    <n v="5"/>
    <n v="5"/>
    <x v="4"/>
    <n v="3"/>
    <n v="4"/>
    <n v="5"/>
    <n v="3"/>
    <n v="4"/>
    <n v="5"/>
    <n v="4"/>
    <s v="NO"/>
    <n v="3"/>
    <m/>
    <x v="1"/>
    <x v="0"/>
    <x v="0"/>
    <x v="1"/>
    <n v="5"/>
    <x v="3"/>
    <m/>
    <s v="SI"/>
    <s v="NO"/>
    <x v="1"/>
    <m/>
    <x v="0"/>
    <x v="2"/>
    <m/>
    <n v="4"/>
    <n v="4"/>
    <m/>
    <m/>
    <d v="2018-02-12T14:21:42"/>
    <s v="10.150.1.151"/>
  </r>
  <r>
    <x v="20"/>
    <s v="Ciencias de la Salud"/>
    <n v="4"/>
    <n v="1342"/>
    <m/>
    <m/>
    <n v="1"/>
    <n v="20"/>
    <m/>
    <n v="3"/>
    <n v="2"/>
    <m/>
    <n v="20"/>
    <n v="5"/>
    <n v="9"/>
    <m/>
    <m/>
    <m/>
    <n v="4"/>
    <n v="3"/>
    <n v="4"/>
    <n v="4"/>
    <m/>
    <m/>
    <n v="3"/>
    <m/>
    <m/>
    <m/>
    <m/>
    <n v="3"/>
    <n v="2"/>
    <n v="3"/>
    <n v="5"/>
    <n v="5"/>
    <n v="5"/>
    <n v="5"/>
    <n v="3"/>
    <x v="4"/>
    <n v="3"/>
    <n v="4"/>
    <n v="3"/>
    <n v="4"/>
    <n v="4"/>
    <n v="4"/>
    <n v="3"/>
    <s v="NO"/>
    <n v="4"/>
    <m/>
    <x v="3"/>
    <x v="2"/>
    <x v="1"/>
    <x v="2"/>
    <n v="3"/>
    <x v="0"/>
    <m/>
    <s v="SI"/>
    <s v="NO"/>
    <x v="1"/>
    <m/>
    <x v="1"/>
    <x v="2"/>
    <m/>
    <n v="4"/>
    <n v="4"/>
    <m/>
    <m/>
    <d v="2018-02-12T14:22:39"/>
    <s v="10.150.1.151"/>
  </r>
  <r>
    <x v="20"/>
    <s v="Ciencias de la Salud"/>
    <n v="4"/>
    <n v="1343"/>
    <m/>
    <m/>
    <n v="1"/>
    <n v="20"/>
    <m/>
    <n v="3"/>
    <n v="3"/>
    <m/>
    <n v="20"/>
    <m/>
    <m/>
    <m/>
    <m/>
    <m/>
    <n v="3"/>
    <n v="4"/>
    <n v="4"/>
    <n v="3"/>
    <n v="1"/>
    <m/>
    <m/>
    <n v="4"/>
    <n v="2"/>
    <m/>
    <m/>
    <n v="2"/>
    <n v="1"/>
    <n v="1"/>
    <n v="2"/>
    <n v="4"/>
    <n v="4"/>
    <n v="4"/>
    <n v="4"/>
    <x v="1"/>
    <n v="3"/>
    <n v="2"/>
    <n v="3"/>
    <n v="3"/>
    <n v="3"/>
    <n v="3"/>
    <n v="3"/>
    <s v="NO"/>
    <n v="3"/>
    <m/>
    <x v="0"/>
    <x v="1"/>
    <x v="1"/>
    <x v="0"/>
    <n v="4"/>
    <x v="0"/>
    <m/>
    <s v="SI"/>
    <s v="NO"/>
    <x v="1"/>
    <m/>
    <x v="4"/>
    <x v="4"/>
    <m/>
    <n v="3"/>
    <m/>
    <m/>
    <m/>
    <d v="2018-02-12T14:22:41"/>
    <s v="10.150.1.152"/>
  </r>
  <r>
    <x v="20"/>
    <s v="Ciencias de la Salud"/>
    <n v="4"/>
    <n v="1344"/>
    <m/>
    <m/>
    <n v="1"/>
    <n v="20"/>
    <m/>
    <n v="4"/>
    <n v="3"/>
    <m/>
    <n v="20"/>
    <n v="9"/>
    <n v="29"/>
    <m/>
    <m/>
    <m/>
    <n v="4"/>
    <n v="5"/>
    <n v="3"/>
    <n v="3"/>
    <n v="1"/>
    <n v="2"/>
    <n v="3"/>
    <m/>
    <m/>
    <m/>
    <m/>
    <n v="5"/>
    <n v="4"/>
    <n v="3"/>
    <n v="1"/>
    <n v="4"/>
    <n v="1"/>
    <n v="3"/>
    <n v="1"/>
    <x v="1"/>
    <n v="3"/>
    <n v="5"/>
    <n v="3"/>
    <n v="4"/>
    <n v="4"/>
    <n v="2"/>
    <n v="2"/>
    <s v="NO"/>
    <n v="3"/>
    <m/>
    <x v="0"/>
    <x v="0"/>
    <x v="0"/>
    <x v="1"/>
    <n v="5"/>
    <x v="0"/>
    <m/>
    <s v="NO"/>
    <s v="NO"/>
    <x v="1"/>
    <m/>
    <x v="1"/>
    <x v="0"/>
    <m/>
    <n v="4"/>
    <n v="4"/>
    <m/>
    <s v="No poner tan alta la calefacción en invierno ni tan baja en verano porque resulta molesto y poco ecológico "/>
    <d v="2018-02-12T14:23:21"/>
    <s v="10.150.1.151"/>
  </r>
  <r>
    <x v="20"/>
    <s v="Ciencias de la Salud"/>
    <n v="4"/>
    <n v="1345"/>
    <m/>
    <m/>
    <n v="1"/>
    <n v="20"/>
    <m/>
    <n v="2"/>
    <n v="2"/>
    <m/>
    <n v="20"/>
    <m/>
    <m/>
    <s v="Biblioteca Tolstoi de Las Rozas"/>
    <m/>
    <m/>
    <n v="5"/>
    <n v="4"/>
    <n v="4"/>
    <n v="4"/>
    <m/>
    <n v="2"/>
    <m/>
    <m/>
    <m/>
    <m/>
    <m/>
    <n v="3"/>
    <n v="3"/>
    <n v="4"/>
    <n v="4"/>
    <n v="5"/>
    <n v="5"/>
    <n v="5"/>
    <n v="2"/>
    <x v="4"/>
    <n v="4"/>
    <n v="2"/>
    <n v="3"/>
    <n v="5"/>
    <n v="4"/>
    <n v="4"/>
    <n v="3"/>
    <s v="NO"/>
    <n v="4"/>
    <m/>
    <x v="1"/>
    <x v="0"/>
    <x v="0"/>
    <x v="0"/>
    <n v="4"/>
    <x v="2"/>
    <m/>
    <s v="SI"/>
    <s v="NO"/>
    <x v="1"/>
    <m/>
    <x v="1"/>
    <x v="1"/>
    <m/>
    <n v="4"/>
    <n v="4"/>
    <m/>
    <m/>
    <d v="2018-02-12T14:24:08"/>
    <s v="10.150.1.151"/>
  </r>
  <r>
    <x v="20"/>
    <s v="Ciencias de la Salud"/>
    <n v="4"/>
    <n v="1346"/>
    <m/>
    <m/>
    <n v="1"/>
    <n v="20"/>
    <m/>
    <n v="4"/>
    <n v="4"/>
    <m/>
    <n v="20"/>
    <m/>
    <m/>
    <s v="Biblioteca municipal de Alcobendas y Tres cantos, así como Biblioteca facultad de humanidades de la Universidad Autónoma de Madrid"/>
    <m/>
    <m/>
    <n v="5"/>
    <n v="5"/>
    <n v="4"/>
    <n v="4"/>
    <n v="1"/>
    <m/>
    <m/>
    <m/>
    <m/>
    <m/>
    <m/>
    <n v="4"/>
    <n v="2"/>
    <n v="3"/>
    <n v="1"/>
    <n v="5"/>
    <n v="4"/>
    <n v="5"/>
    <m/>
    <x v="0"/>
    <n v="4"/>
    <n v="4"/>
    <n v="3"/>
    <n v="4"/>
    <n v="5"/>
    <n v="3"/>
    <n v="5"/>
    <s v="NO"/>
    <n v="4"/>
    <m/>
    <x v="1"/>
    <x v="3"/>
    <x v="0"/>
    <x v="1"/>
    <n v="5"/>
    <x v="3"/>
    <m/>
    <s v="SI"/>
    <s v="NO"/>
    <x v="1"/>
    <m/>
    <x v="0"/>
    <x v="0"/>
    <m/>
    <n v="4"/>
    <n v="4"/>
    <m/>
    <s v="No he asistido a los cursos de formación de la biblioteca porque no los he considerado relevantes."/>
    <d v="2018-02-12T14:24:32"/>
    <s v="10.150.1.151"/>
  </r>
  <r>
    <x v="20"/>
    <s v="Ciencias de la Salud"/>
    <n v="4"/>
    <n v="1347"/>
    <m/>
    <m/>
    <n v="1"/>
    <n v="20"/>
    <m/>
    <n v="4"/>
    <n v="3"/>
    <m/>
    <n v="20"/>
    <n v="26"/>
    <m/>
    <m/>
    <m/>
    <m/>
    <n v="4"/>
    <n v="4"/>
    <n v="3"/>
    <n v="4"/>
    <m/>
    <m/>
    <n v="3"/>
    <m/>
    <m/>
    <m/>
    <m/>
    <n v="3"/>
    <n v="2"/>
    <n v="4"/>
    <n v="2"/>
    <n v="5"/>
    <n v="5"/>
    <n v="5"/>
    <n v="2"/>
    <x v="3"/>
    <n v="3"/>
    <n v="4"/>
    <n v="4"/>
    <n v="5"/>
    <n v="4"/>
    <n v="4"/>
    <n v="4"/>
    <s v="NO"/>
    <n v="4"/>
    <m/>
    <x v="1"/>
    <x v="0"/>
    <x v="2"/>
    <x v="1"/>
    <n v="5"/>
    <x v="3"/>
    <m/>
    <s v="NO"/>
    <s v="NO"/>
    <x v="1"/>
    <m/>
    <x v="1"/>
    <x v="2"/>
    <m/>
    <n v="4"/>
    <n v="4"/>
    <m/>
    <m/>
    <d v="2018-02-12T14:24:40"/>
    <s v="10.150.1.151"/>
  </r>
  <r>
    <x v="6"/>
    <s v="Ciencias Sociales"/>
    <n v="3"/>
    <n v="1348"/>
    <m/>
    <m/>
    <n v="1"/>
    <n v="9"/>
    <m/>
    <n v="3"/>
    <n v="3"/>
    <m/>
    <n v="9"/>
    <n v="26"/>
    <n v="5"/>
    <s v="Biblioteca municipal Iván Bargas y biblioteca municipal de El Álamo"/>
    <m/>
    <m/>
    <n v="3"/>
    <n v="3"/>
    <n v="3"/>
    <n v="3"/>
    <m/>
    <n v="2"/>
    <n v="3"/>
    <n v="4"/>
    <m/>
    <m/>
    <m/>
    <n v="3"/>
    <n v="2"/>
    <n v="2"/>
    <n v="2"/>
    <n v="4"/>
    <n v="3"/>
    <n v="4"/>
    <n v="2"/>
    <x v="1"/>
    <n v="3"/>
    <n v="3"/>
    <n v="3"/>
    <n v="3"/>
    <n v="3"/>
    <n v="3"/>
    <n v="3"/>
    <s v="NO"/>
    <n v="3"/>
    <m/>
    <x v="0"/>
    <x v="2"/>
    <x v="1"/>
    <x v="2"/>
    <n v="3"/>
    <x v="2"/>
    <m/>
    <s v="NO"/>
    <s v="NO"/>
    <x v="1"/>
    <m/>
    <x v="0"/>
    <x v="0"/>
    <m/>
    <n v="3"/>
    <n v="3"/>
    <m/>
    <m/>
    <d v="2018-02-12T14:25:02"/>
    <s v="10.150.1.151"/>
  </r>
  <r>
    <x v="20"/>
    <s v="Ciencias de la Salud"/>
    <n v="4"/>
    <n v="1349"/>
    <m/>
    <m/>
    <n v="1"/>
    <n v="20"/>
    <m/>
    <n v="4"/>
    <n v="4"/>
    <m/>
    <n v="20"/>
    <n v="18"/>
    <m/>
    <m/>
    <m/>
    <m/>
    <n v="4"/>
    <n v="5"/>
    <n v="5"/>
    <n v="4"/>
    <m/>
    <m/>
    <m/>
    <m/>
    <m/>
    <m/>
    <m/>
    <n v="4"/>
    <n v="2"/>
    <n v="2"/>
    <n v="1"/>
    <n v="4"/>
    <n v="3"/>
    <n v="4"/>
    <n v="1"/>
    <x v="1"/>
    <n v="4"/>
    <n v="5"/>
    <n v="3"/>
    <n v="3"/>
    <n v="3"/>
    <n v="4"/>
    <n v="3"/>
    <s v="NO"/>
    <n v="5"/>
    <m/>
    <x v="1"/>
    <x v="0"/>
    <x v="3"/>
    <x v="1"/>
    <n v="5"/>
    <x v="3"/>
    <m/>
    <s v="NO"/>
    <s v="NO"/>
    <x v="1"/>
    <m/>
    <x v="1"/>
    <x v="2"/>
    <m/>
    <n v="4"/>
    <n v="4"/>
    <m/>
    <m/>
    <d v="2018-02-12T14:25:08"/>
    <s v="10.150.1.151"/>
  </r>
  <r>
    <x v="20"/>
    <s v="Ciencias de la Salud"/>
    <n v="4"/>
    <n v="1350"/>
    <m/>
    <m/>
    <n v="1"/>
    <n v="20"/>
    <m/>
    <n v="4"/>
    <n v="3"/>
    <m/>
    <n v="20"/>
    <m/>
    <m/>
    <m/>
    <m/>
    <m/>
    <n v="5"/>
    <n v="5"/>
    <n v="5"/>
    <n v="5"/>
    <m/>
    <m/>
    <n v="3"/>
    <m/>
    <m/>
    <m/>
    <m/>
    <n v="3"/>
    <n v="1"/>
    <n v="1"/>
    <n v="1"/>
    <n v="5"/>
    <n v="4"/>
    <n v="5"/>
    <n v="1"/>
    <x v="3"/>
    <n v="4"/>
    <n v="5"/>
    <n v="2"/>
    <n v="5"/>
    <n v="5"/>
    <n v="2"/>
    <n v="2"/>
    <s v="NO"/>
    <n v="2"/>
    <m/>
    <x v="1"/>
    <x v="0"/>
    <x v="3"/>
    <x v="1"/>
    <n v="5"/>
    <x v="3"/>
    <m/>
    <s v="SI"/>
    <s v="NO"/>
    <x v="1"/>
    <m/>
    <x v="2"/>
    <x v="1"/>
    <m/>
    <n v="4"/>
    <n v="4"/>
    <m/>
    <m/>
    <d v="2018-02-12T14:25:39"/>
    <s v="10.150.1.151"/>
  </r>
  <r>
    <x v="20"/>
    <s v="Ciencias de la Salud"/>
    <n v="4"/>
    <n v="1351"/>
    <m/>
    <m/>
    <n v="2"/>
    <n v="20"/>
    <m/>
    <n v="4"/>
    <n v="3"/>
    <m/>
    <n v="20"/>
    <m/>
    <m/>
    <m/>
    <m/>
    <m/>
    <n v="5"/>
    <n v="5"/>
    <n v="4"/>
    <n v="4"/>
    <m/>
    <n v="2"/>
    <m/>
    <m/>
    <m/>
    <m/>
    <m/>
    <n v="2"/>
    <n v="2"/>
    <n v="2"/>
    <n v="2"/>
    <n v="4"/>
    <n v="3"/>
    <n v="3"/>
    <n v="2"/>
    <x v="4"/>
    <n v="5"/>
    <n v="4"/>
    <n v="5"/>
    <n v="5"/>
    <n v="4"/>
    <n v="4"/>
    <n v="4"/>
    <s v="SI"/>
    <n v="4"/>
    <m/>
    <x v="1"/>
    <x v="0"/>
    <x v="1"/>
    <x v="0"/>
    <n v="4"/>
    <x v="0"/>
    <m/>
    <s v="SI"/>
    <s v="NO"/>
    <x v="1"/>
    <m/>
    <x v="1"/>
    <x v="1"/>
    <m/>
    <n v="5"/>
    <n v="4"/>
    <m/>
    <m/>
    <d v="2018-02-12T14:25:44"/>
    <s v="10.150.1.152"/>
  </r>
  <r>
    <x v="16"/>
    <s v="N/C"/>
    <e v="#N/A"/>
    <n v="1352"/>
    <m/>
    <m/>
    <n v="2"/>
    <m/>
    <m/>
    <n v="3"/>
    <n v="3"/>
    <m/>
    <n v="9"/>
    <n v="26"/>
    <n v="16"/>
    <m/>
    <m/>
    <m/>
    <n v="4"/>
    <n v="4"/>
    <n v="3"/>
    <n v="2"/>
    <n v="1"/>
    <m/>
    <m/>
    <m/>
    <m/>
    <m/>
    <m/>
    <n v="5"/>
    <n v="1"/>
    <n v="1"/>
    <n v="2"/>
    <n v="5"/>
    <n v="5"/>
    <n v="3"/>
    <n v="2"/>
    <x v="1"/>
    <n v="4"/>
    <n v="2"/>
    <n v="2"/>
    <n v="1"/>
    <n v="4"/>
    <n v="3"/>
    <n v="3"/>
    <s v="NO"/>
    <n v="4"/>
    <m/>
    <x v="0"/>
    <x v="0"/>
    <x v="3"/>
    <x v="2"/>
    <n v="3"/>
    <x v="3"/>
    <m/>
    <s v="SI"/>
    <s v="SI"/>
    <x v="3"/>
    <m/>
    <x v="0"/>
    <x v="0"/>
    <m/>
    <n v="3"/>
    <n v="3"/>
    <m/>
    <s v="Buenod días,&lt;br&gt;Considero que podría mejorar la coordinación entre las bibliotecas, en las dos que voy habitualmente (politicas y trabajo social) nunca he tenido un problema pero sin embargo en la de derecho no ponia en ningún lado la obligatoriedad de reservar por internet y al llegar a ella no pude adquirir un libor. Por otro lado en la de historia no hay nadie en los mostradosres de las plantas y en ningún ladl pone dónde se debe realizar la reserva del libro y si no te conoces la biblioteca (como es habitual si no estudias allí) es complicada la ubicación de la salita donde se reserva."/>
    <d v="2018-02-12T14:26:00"/>
    <s v="10.150.1.152"/>
  </r>
  <r>
    <x v="20"/>
    <s v="Ciencias de la Salud"/>
    <n v="4"/>
    <n v="1353"/>
    <m/>
    <m/>
    <n v="1"/>
    <n v="20"/>
    <m/>
    <n v="4"/>
    <n v="3"/>
    <m/>
    <n v="20"/>
    <n v="29"/>
    <m/>
    <m/>
    <m/>
    <m/>
    <n v="4"/>
    <n v="4"/>
    <n v="3"/>
    <n v="4"/>
    <m/>
    <n v="2"/>
    <m/>
    <m/>
    <m/>
    <m/>
    <m/>
    <n v="4"/>
    <n v="3"/>
    <n v="3"/>
    <n v="5"/>
    <n v="4"/>
    <n v="4"/>
    <n v="4"/>
    <n v="3"/>
    <x v="4"/>
    <n v="4"/>
    <n v="5"/>
    <n v="4"/>
    <n v="4"/>
    <n v="4"/>
    <n v="4"/>
    <n v="5"/>
    <s v="NO"/>
    <n v="4"/>
    <m/>
    <x v="1"/>
    <x v="3"/>
    <x v="3"/>
    <x v="1"/>
    <n v="5"/>
    <x v="3"/>
    <m/>
    <s v="SI"/>
    <s v="NO"/>
    <x v="1"/>
    <m/>
    <x v="2"/>
    <x v="2"/>
    <m/>
    <n v="4"/>
    <m/>
    <m/>
    <m/>
    <d v="2018-02-12T14:26:40"/>
    <s v="10.150.1.152"/>
  </r>
  <r>
    <x v="20"/>
    <s v="Ciencias de la Salud"/>
    <n v="4"/>
    <n v="1354"/>
    <m/>
    <m/>
    <n v="1"/>
    <n v="20"/>
    <m/>
    <n v="4"/>
    <n v="3"/>
    <m/>
    <n v="20"/>
    <n v="9"/>
    <n v="29"/>
    <m/>
    <m/>
    <m/>
    <n v="4"/>
    <n v="3"/>
    <n v="4"/>
    <n v="3"/>
    <n v="1"/>
    <m/>
    <m/>
    <m/>
    <m/>
    <m/>
    <m/>
    <n v="5"/>
    <n v="1"/>
    <n v="4"/>
    <n v="1"/>
    <n v="5"/>
    <n v="5"/>
    <n v="5"/>
    <n v="4"/>
    <x v="4"/>
    <n v="4"/>
    <n v="5"/>
    <n v="2"/>
    <n v="4"/>
    <n v="3"/>
    <n v="4"/>
    <n v="4"/>
    <s v="NO"/>
    <n v="2"/>
    <m/>
    <x v="3"/>
    <x v="2"/>
    <x v="1"/>
    <x v="1"/>
    <n v="5"/>
    <x v="3"/>
    <m/>
    <s v="SI"/>
    <s v="NO"/>
    <x v="1"/>
    <m/>
    <x v="1"/>
    <x v="2"/>
    <m/>
    <n v="4"/>
    <n v="4"/>
    <m/>
    <s v="La calefacción normalmente está muy alta lo que puede hacer incómodo el estudio. La página web, en ocasiones, puede resultar poco intuituva."/>
    <d v="2018-02-12T14:27:54"/>
    <s v="10.150.1.151"/>
  </r>
  <r>
    <x v="20"/>
    <s v="Ciencias de la Salud"/>
    <n v="4"/>
    <n v="1355"/>
    <m/>
    <m/>
    <n v="3"/>
    <n v="20"/>
    <m/>
    <n v="2"/>
    <n v="5"/>
    <m/>
    <n v="20"/>
    <n v="18"/>
    <n v="16"/>
    <m/>
    <m/>
    <m/>
    <n v="3"/>
    <n v="2"/>
    <n v="1"/>
    <n v="1"/>
    <n v="1"/>
    <n v="2"/>
    <m/>
    <m/>
    <m/>
    <m/>
    <m/>
    <n v="2"/>
    <n v="5"/>
    <n v="3"/>
    <n v="1"/>
    <n v="1"/>
    <n v="5"/>
    <n v="1"/>
    <n v="3"/>
    <x v="6"/>
    <n v="1"/>
    <n v="1"/>
    <n v="1"/>
    <n v="1"/>
    <n v="1"/>
    <n v="1"/>
    <n v="1"/>
    <s v="SI"/>
    <n v="1"/>
    <m/>
    <x v="5"/>
    <x v="4"/>
    <x v="1"/>
    <x v="4"/>
    <n v="1"/>
    <x v="1"/>
    <m/>
    <s v="SI"/>
    <s v="SI"/>
    <x v="0"/>
    <m/>
    <x v="5"/>
    <x v="5"/>
    <m/>
    <n v="1"/>
    <n v="1"/>
    <m/>
    <m/>
    <d v="2018-02-12T14:28:23"/>
    <s v="10.150.1.151"/>
  </r>
  <r>
    <x v="20"/>
    <s v="Ciencias de la Salud"/>
    <n v="4"/>
    <n v="1356"/>
    <m/>
    <m/>
    <n v="2"/>
    <n v="20"/>
    <m/>
    <n v="4"/>
    <n v="3"/>
    <m/>
    <n v="20"/>
    <n v="16"/>
    <n v="29"/>
    <m/>
    <m/>
    <m/>
    <n v="5"/>
    <n v="5"/>
    <n v="5"/>
    <n v="5"/>
    <n v="1"/>
    <m/>
    <m/>
    <m/>
    <m/>
    <m/>
    <m/>
    <n v="4"/>
    <n v="2"/>
    <n v="4"/>
    <n v="4"/>
    <n v="5"/>
    <n v="3"/>
    <n v="5"/>
    <n v="3"/>
    <x v="1"/>
    <n v="3"/>
    <n v="4"/>
    <n v="5"/>
    <n v="4"/>
    <n v="4"/>
    <n v="4"/>
    <n v="4"/>
    <s v="SI"/>
    <n v="4"/>
    <m/>
    <x v="3"/>
    <x v="0"/>
    <x v="0"/>
    <x v="0"/>
    <n v="4"/>
    <x v="0"/>
    <m/>
    <s v="SI"/>
    <s v="SI"/>
    <x v="4"/>
    <m/>
    <x v="1"/>
    <x v="2"/>
    <m/>
    <n v="4"/>
    <n v="4"/>
    <m/>
    <m/>
    <d v="2018-02-12T14:29:09"/>
    <s v="10.150.1.152"/>
  </r>
  <r>
    <x v="20"/>
    <s v="Ciencias de la Salud"/>
    <n v="4"/>
    <n v="1357"/>
    <m/>
    <m/>
    <n v="1"/>
    <n v="20"/>
    <m/>
    <n v="5"/>
    <n v="2"/>
    <m/>
    <n v="20"/>
    <n v="29"/>
    <n v="29"/>
    <m/>
    <m/>
    <m/>
    <n v="1"/>
    <n v="3"/>
    <n v="5"/>
    <n v="5"/>
    <m/>
    <m/>
    <n v="3"/>
    <n v="4"/>
    <n v="0"/>
    <m/>
    <m/>
    <n v="5"/>
    <n v="3"/>
    <n v="4"/>
    <n v="5"/>
    <n v="5"/>
    <n v="3"/>
    <n v="5"/>
    <n v="2"/>
    <x v="5"/>
    <n v="3"/>
    <n v="4"/>
    <n v="4"/>
    <n v="5"/>
    <n v="5"/>
    <n v="4"/>
    <n v="5"/>
    <s v="NO"/>
    <n v="5"/>
    <m/>
    <x v="1"/>
    <x v="3"/>
    <x v="3"/>
    <x v="1"/>
    <n v="5"/>
    <x v="3"/>
    <m/>
    <s v="SI"/>
    <s v="NO"/>
    <x v="1"/>
    <m/>
    <x v="2"/>
    <x v="1"/>
    <m/>
    <n v="3"/>
    <n v="3"/>
    <m/>
    <s v="Me gustaría y necesitaría que el horario se ampliara a fines de semana"/>
    <d v="2018-02-12T14:31:12"/>
    <s v="10.150.1.152"/>
  </r>
  <r>
    <x v="20"/>
    <s v="Ciencias de la Salud"/>
    <n v="4"/>
    <n v="1358"/>
    <m/>
    <m/>
    <n v="1"/>
    <n v="20"/>
    <m/>
    <n v="3"/>
    <n v="3"/>
    <m/>
    <n v="20"/>
    <n v="18"/>
    <n v="13"/>
    <s v="No acudo &lt;br&gt;"/>
    <m/>
    <m/>
    <n v="5"/>
    <n v="4"/>
    <n v="5"/>
    <n v="5"/>
    <m/>
    <n v="2"/>
    <n v="3"/>
    <m/>
    <m/>
    <m/>
    <m/>
    <n v="3"/>
    <n v="3"/>
    <n v="4"/>
    <n v="5"/>
    <n v="4"/>
    <n v="3"/>
    <n v="3"/>
    <n v="3"/>
    <x v="4"/>
    <n v="3"/>
    <n v="4"/>
    <n v="4"/>
    <n v="5"/>
    <n v="3"/>
    <n v="3"/>
    <n v="3"/>
    <s v="NO"/>
    <n v="4"/>
    <m/>
    <x v="3"/>
    <x v="0"/>
    <x v="1"/>
    <x v="0"/>
    <n v="4"/>
    <x v="3"/>
    <m/>
    <s v="SI"/>
    <s v="NO"/>
    <x v="1"/>
    <m/>
    <x v="0"/>
    <x v="2"/>
    <m/>
    <n v="4"/>
    <n v="3"/>
    <m/>
    <m/>
    <d v="2018-02-12T14:32:49"/>
    <s v="10.150.1.152"/>
  </r>
  <r>
    <x v="13"/>
    <s v="Ciencias Sociales"/>
    <n v="3"/>
    <n v="1359"/>
    <m/>
    <m/>
    <n v="1"/>
    <n v="26"/>
    <m/>
    <n v="4"/>
    <n v="4"/>
    <m/>
    <n v="26"/>
    <m/>
    <m/>
    <m/>
    <m/>
    <m/>
    <n v="3"/>
    <n v="2"/>
    <n v="3"/>
    <n v="5"/>
    <n v="1"/>
    <m/>
    <m/>
    <m/>
    <m/>
    <m/>
    <m/>
    <n v="5"/>
    <n v="2"/>
    <n v="2"/>
    <n v="3"/>
    <n v="2"/>
    <n v="2"/>
    <n v="2"/>
    <n v="1"/>
    <x v="4"/>
    <n v="5"/>
    <n v="5"/>
    <n v="4"/>
    <n v="5"/>
    <n v="5"/>
    <n v="4"/>
    <n v="4"/>
    <s v="SI"/>
    <n v="4"/>
    <m/>
    <x v="1"/>
    <x v="0"/>
    <x v="0"/>
    <x v="1"/>
    <n v="5"/>
    <x v="3"/>
    <m/>
    <s v="SI"/>
    <s v="NO"/>
    <x v="1"/>
    <m/>
    <x v="2"/>
    <x v="1"/>
    <m/>
    <n v="5"/>
    <n v="5"/>
    <m/>
    <s v="falta espacio y personal"/>
    <d v="2018-02-12T14:32:58"/>
    <s v="10.150.1.151"/>
  </r>
  <r>
    <x v="20"/>
    <s v="Ciencias de la Salud"/>
    <n v="4"/>
    <n v="1360"/>
    <m/>
    <m/>
    <n v="1"/>
    <n v="20"/>
    <m/>
    <n v="3"/>
    <n v="3"/>
    <m/>
    <n v="20"/>
    <m/>
    <m/>
    <s v="Centro cultural Galileo"/>
    <m/>
    <m/>
    <n v="3"/>
    <n v="4"/>
    <n v="4"/>
    <n v="4"/>
    <m/>
    <n v="2"/>
    <m/>
    <m/>
    <m/>
    <m/>
    <m/>
    <n v="4"/>
    <n v="1"/>
    <n v="4"/>
    <n v="2"/>
    <n v="5"/>
    <n v="5"/>
    <n v="3"/>
    <n v="1"/>
    <x v="5"/>
    <n v="3"/>
    <n v="4"/>
    <n v="4"/>
    <n v="1"/>
    <n v="4"/>
    <n v="3"/>
    <n v="4"/>
    <s v="NO"/>
    <n v="4"/>
    <m/>
    <x v="3"/>
    <x v="0"/>
    <x v="0"/>
    <x v="0"/>
    <n v="4"/>
    <x v="0"/>
    <m/>
    <s v="SI"/>
    <s v="SI"/>
    <x v="3"/>
    <m/>
    <x v="1"/>
    <x v="2"/>
    <m/>
    <n v="4"/>
    <n v="4"/>
    <m/>
    <m/>
    <d v="2018-02-12T14:33:12"/>
    <s v="10.150.1.151"/>
  </r>
  <r>
    <x v="20"/>
    <s v="Ciencias de la Salud"/>
    <n v="4"/>
    <n v="1361"/>
    <m/>
    <m/>
    <n v="1"/>
    <n v="20"/>
    <m/>
    <n v="3"/>
    <n v="4"/>
    <m/>
    <n v="20"/>
    <m/>
    <m/>
    <m/>
    <m/>
    <m/>
    <n v="4"/>
    <n v="4"/>
    <n v="4"/>
    <n v="4"/>
    <n v="1"/>
    <m/>
    <m/>
    <m/>
    <m/>
    <m/>
    <m/>
    <n v="4"/>
    <n v="3"/>
    <n v="3"/>
    <n v="2"/>
    <n v="5"/>
    <n v="3"/>
    <n v="4"/>
    <n v="2"/>
    <x v="4"/>
    <n v="4"/>
    <n v="4"/>
    <n v="3"/>
    <n v="4"/>
    <n v="4"/>
    <n v="3"/>
    <n v="3"/>
    <s v="NO"/>
    <n v="4"/>
    <m/>
    <x v="1"/>
    <x v="3"/>
    <x v="0"/>
    <x v="0"/>
    <n v="4"/>
    <x v="0"/>
    <m/>
    <s v="SI"/>
    <s v="NO"/>
    <x v="1"/>
    <m/>
    <x v="2"/>
    <x v="1"/>
    <m/>
    <n v="4"/>
    <n v="3"/>
    <m/>
    <s v="Horarios no compatibles por clases o por que vivo lejos y no dispongo de tiempo"/>
    <d v="2018-02-12T14:50:06"/>
    <s v="10.150.1.152"/>
  </r>
  <r>
    <x v="20"/>
    <s v="Ciencias de la Salud"/>
    <n v="4"/>
    <n v="1362"/>
    <m/>
    <m/>
    <n v="1"/>
    <n v="20"/>
    <m/>
    <n v="5"/>
    <n v="2"/>
    <m/>
    <n v="20"/>
    <n v="26"/>
    <n v="5"/>
    <m/>
    <m/>
    <m/>
    <n v="4"/>
    <n v="4"/>
    <n v="3"/>
    <n v="3"/>
    <n v="1"/>
    <m/>
    <m/>
    <m/>
    <m/>
    <m/>
    <m/>
    <n v="4"/>
    <n v="3"/>
    <n v="1"/>
    <n v="3"/>
    <n v="4"/>
    <n v="2"/>
    <n v="4"/>
    <n v="2"/>
    <x v="1"/>
    <n v="4"/>
    <n v="4"/>
    <n v="4"/>
    <n v="4"/>
    <n v="4"/>
    <n v="4"/>
    <n v="4"/>
    <s v="NO"/>
    <n v="4"/>
    <m/>
    <x v="3"/>
    <x v="0"/>
    <x v="0"/>
    <x v="0"/>
    <n v="4"/>
    <x v="0"/>
    <m/>
    <s v="SI"/>
    <s v="SI"/>
    <x v="5"/>
    <m/>
    <x v="1"/>
    <x v="0"/>
    <m/>
    <n v="5"/>
    <n v="5"/>
    <m/>
    <m/>
    <d v="2018-02-12T14:51:49"/>
    <s v="10.150.1.152"/>
  </r>
  <r>
    <x v="20"/>
    <s v="Ciencias de la Salud"/>
    <n v="4"/>
    <n v="1363"/>
    <m/>
    <m/>
    <n v="3"/>
    <n v="20"/>
    <m/>
    <n v="2"/>
    <n v="4"/>
    <m/>
    <n v="20"/>
    <m/>
    <m/>
    <m/>
    <m/>
    <m/>
    <n v="5"/>
    <n v="5"/>
    <n v="4"/>
    <n v="4"/>
    <n v="1"/>
    <m/>
    <m/>
    <m/>
    <m/>
    <m/>
    <m/>
    <n v="2"/>
    <n v="5"/>
    <n v="2"/>
    <n v="2"/>
    <n v="1"/>
    <n v="5"/>
    <n v="1"/>
    <n v="5"/>
    <x v="3"/>
    <n v="4"/>
    <n v="4"/>
    <n v="3"/>
    <n v="5"/>
    <n v="3"/>
    <n v="4"/>
    <n v="4"/>
    <s v="NO"/>
    <n v="3"/>
    <m/>
    <x v="0"/>
    <x v="0"/>
    <x v="0"/>
    <x v="1"/>
    <n v="4"/>
    <x v="2"/>
    <m/>
    <s v="SI"/>
    <s v="SI"/>
    <x v="3"/>
    <m/>
    <x v="1"/>
    <x v="2"/>
    <m/>
    <n v="4"/>
    <n v="4"/>
    <m/>
    <s v="Claridad en general de la web de la UCM. No me resulta muy intuitiva. "/>
    <d v="2018-02-12T14:55:28"/>
    <s v="10.150.1.152"/>
  </r>
  <r>
    <x v="20"/>
    <s v="Ciencias de la Salud"/>
    <n v="4"/>
    <n v="1364"/>
    <m/>
    <m/>
    <n v="2"/>
    <n v="20"/>
    <m/>
    <n v="3"/>
    <n v="4"/>
    <m/>
    <n v="20"/>
    <m/>
    <m/>
    <m/>
    <m/>
    <m/>
    <n v="4"/>
    <n v="4"/>
    <n v="5"/>
    <n v="5"/>
    <m/>
    <m/>
    <m/>
    <m/>
    <m/>
    <m/>
    <m/>
    <n v="2"/>
    <n v="4"/>
    <n v="5"/>
    <n v="2"/>
    <n v="4"/>
    <n v="3"/>
    <n v="3"/>
    <n v="1"/>
    <x v="1"/>
    <n v="4"/>
    <n v="5"/>
    <n v="4"/>
    <n v="4"/>
    <n v="4"/>
    <n v="4"/>
    <n v="4"/>
    <s v="SI"/>
    <n v="3"/>
    <m/>
    <x v="3"/>
    <x v="0"/>
    <x v="0"/>
    <x v="0"/>
    <n v="5"/>
    <x v="3"/>
    <m/>
    <s v="SI"/>
    <s v="SI"/>
    <x v="4"/>
    <m/>
    <x v="1"/>
    <x v="1"/>
    <m/>
    <n v="5"/>
    <n v="5"/>
    <m/>
    <m/>
    <d v="2018-02-12T15:07:02"/>
    <s v="10.150.1.151"/>
  </r>
  <r>
    <x v="20"/>
    <s v="Ciencias de la Salud"/>
    <n v="4"/>
    <n v="1365"/>
    <m/>
    <m/>
    <n v="1"/>
    <n v="20"/>
    <m/>
    <n v="5"/>
    <n v="3"/>
    <m/>
    <n v="20"/>
    <n v="29"/>
    <m/>
    <m/>
    <m/>
    <m/>
    <n v="4"/>
    <n v="2"/>
    <n v="3"/>
    <n v="1"/>
    <m/>
    <m/>
    <n v="3"/>
    <m/>
    <m/>
    <m/>
    <m/>
    <n v="5"/>
    <n v="3"/>
    <n v="1"/>
    <n v="5"/>
    <n v="5"/>
    <n v="5"/>
    <n v="5"/>
    <n v="1"/>
    <x v="0"/>
    <n v="5"/>
    <n v="5"/>
    <n v="3"/>
    <n v="1"/>
    <n v="4"/>
    <n v="3"/>
    <n v="5"/>
    <s v="NO"/>
    <n v="5"/>
    <m/>
    <x v="2"/>
    <x v="4"/>
    <x v="5"/>
    <x v="1"/>
    <n v="5"/>
    <x v="3"/>
    <m/>
    <s v="NO"/>
    <s v="NO"/>
    <x v="3"/>
    <m/>
    <x v="4"/>
    <x v="4"/>
    <m/>
    <n v="4"/>
    <n v="3"/>
    <m/>
    <s v="No sabia que existían "/>
    <d v="2018-02-12T15:10:04"/>
    <s v="10.150.1.151"/>
  </r>
  <r>
    <x v="20"/>
    <s v="Ciencias de la Salud"/>
    <n v="4"/>
    <n v="1366"/>
    <m/>
    <m/>
    <n v="1"/>
    <n v="20"/>
    <m/>
    <n v="3"/>
    <n v="3"/>
    <m/>
    <n v="20"/>
    <n v="18"/>
    <m/>
    <m/>
    <m/>
    <m/>
    <n v="4"/>
    <n v="1"/>
    <n v="3"/>
    <n v="4"/>
    <n v="1"/>
    <m/>
    <m/>
    <m/>
    <m/>
    <m/>
    <m/>
    <n v="1"/>
    <n v="1"/>
    <n v="1"/>
    <n v="4"/>
    <n v="5"/>
    <n v="2"/>
    <n v="5"/>
    <n v="1"/>
    <x v="6"/>
    <n v="1"/>
    <n v="3"/>
    <n v="1"/>
    <n v="1"/>
    <n v="4"/>
    <n v="1"/>
    <n v="1"/>
    <s v="NO"/>
    <n v="4"/>
    <m/>
    <x v="1"/>
    <x v="4"/>
    <x v="0"/>
    <x v="1"/>
    <n v="1"/>
    <x v="1"/>
    <m/>
    <s v="NO"/>
    <s v="NO"/>
    <x v="1"/>
    <m/>
    <x v="5"/>
    <x v="2"/>
    <m/>
    <n v="3"/>
    <n v="3"/>
    <m/>
    <m/>
    <d v="2018-02-12T15:11:55"/>
    <s v="10.150.1.152"/>
  </r>
  <r>
    <x v="20"/>
    <s v="Ciencias de la Salud"/>
    <n v="4"/>
    <n v="1367"/>
    <m/>
    <m/>
    <n v="1"/>
    <n v="20"/>
    <m/>
    <n v="4"/>
    <n v="3"/>
    <m/>
    <n v="20"/>
    <n v="9"/>
    <n v="12"/>
    <m/>
    <m/>
    <m/>
    <n v="4"/>
    <n v="5"/>
    <n v="2"/>
    <n v="3"/>
    <m/>
    <m/>
    <n v="3"/>
    <m/>
    <m/>
    <m/>
    <m/>
    <n v="1"/>
    <n v="4"/>
    <n v="4"/>
    <n v="3"/>
    <n v="4"/>
    <n v="4"/>
    <n v="4"/>
    <n v="2"/>
    <x v="1"/>
    <n v="4"/>
    <n v="4"/>
    <n v="2"/>
    <n v="2"/>
    <n v="1"/>
    <n v="3"/>
    <n v="2"/>
    <s v="SI"/>
    <n v="3"/>
    <m/>
    <x v="0"/>
    <x v="0"/>
    <x v="3"/>
    <x v="1"/>
    <n v="2"/>
    <x v="3"/>
    <m/>
    <s v="SI"/>
    <s v="NO"/>
    <x v="1"/>
    <m/>
    <x v="0"/>
    <x v="4"/>
    <m/>
    <n v="3"/>
    <n v="3"/>
    <m/>
    <s v="Estaría bien poder renovar los libros a través de la web con un poco más de antelación y que el correo de avisos de los préstamos (me refiero al segundo que se manda) se mande justo el día que caduca el libro y no cuando el plazo ya está vencido y no se puede renovar por internet. Un saludo"/>
    <d v="2018-02-12T15:13:15"/>
    <s v="10.150.1.152"/>
  </r>
  <r>
    <x v="20"/>
    <s v="Ciencias de la Salud"/>
    <n v="4"/>
    <n v="1368"/>
    <m/>
    <m/>
    <n v="1"/>
    <n v="20"/>
    <m/>
    <n v="5"/>
    <n v="4"/>
    <m/>
    <n v="20"/>
    <n v="26"/>
    <n v="29"/>
    <m/>
    <m/>
    <m/>
    <n v="4"/>
    <n v="4"/>
    <n v="4"/>
    <n v="3"/>
    <m/>
    <n v="2"/>
    <n v="3"/>
    <n v="4"/>
    <n v="24"/>
    <m/>
    <m/>
    <n v="3"/>
    <n v="2"/>
    <n v="3"/>
    <n v="1"/>
    <n v="5"/>
    <n v="3"/>
    <n v="5"/>
    <n v="1"/>
    <x v="5"/>
    <n v="4"/>
    <n v="3"/>
    <n v="3"/>
    <n v="4"/>
    <n v="3"/>
    <n v="2"/>
    <n v="4"/>
    <s v="NO"/>
    <n v="3"/>
    <m/>
    <x v="3"/>
    <x v="0"/>
    <x v="1"/>
    <x v="0"/>
    <n v="4"/>
    <x v="3"/>
    <m/>
    <s v="SI"/>
    <s v="SI"/>
    <x v="4"/>
    <m/>
    <x v="1"/>
    <x v="1"/>
    <m/>
    <n v="4"/>
    <n v="4"/>
    <m/>
    <s v="Si hay que desalojar la biblioteca a las 20:50, en el horario no debería poner de 9 a 21 h, debería poner de 9 a 20:45."/>
    <d v="2018-02-12T15:13:58"/>
    <s v="10.150.1.152"/>
  </r>
  <r>
    <x v="16"/>
    <s v="N/C"/>
    <e v="#N/A"/>
    <n v="1369"/>
    <m/>
    <m/>
    <m/>
    <m/>
    <m/>
    <m/>
    <m/>
    <m/>
    <m/>
    <m/>
    <m/>
    <m/>
    <m/>
    <m/>
    <n v="4"/>
    <n v="4"/>
    <n v="4"/>
    <n v="3"/>
    <m/>
    <n v="2"/>
    <m/>
    <n v="4"/>
    <n v="24"/>
    <m/>
    <m/>
    <n v="3"/>
    <n v="2"/>
    <n v="5"/>
    <n v="4"/>
    <n v="5"/>
    <n v="5"/>
    <n v="5"/>
    <n v="3"/>
    <x v="5"/>
    <n v="4"/>
    <n v="5"/>
    <n v="5"/>
    <n v="5"/>
    <n v="5"/>
    <n v="4"/>
    <n v="4"/>
    <s v="NO"/>
    <n v="5"/>
    <m/>
    <x v="1"/>
    <x v="3"/>
    <x v="3"/>
    <x v="1"/>
    <n v="5"/>
    <x v="3"/>
    <m/>
    <s v="SI"/>
    <s v="SI"/>
    <x v="5"/>
    <m/>
    <x v="2"/>
    <x v="2"/>
    <m/>
    <n v="5"/>
    <n v="4"/>
    <m/>
    <m/>
    <d v="2018-02-12T15:23:14"/>
    <s v="10.150.1.151"/>
  </r>
  <r>
    <x v="20"/>
    <s v="Ciencias de la Salud"/>
    <n v="4"/>
    <n v="1370"/>
    <m/>
    <m/>
    <n v="1"/>
    <n v="20"/>
    <m/>
    <n v="4"/>
    <n v="3"/>
    <m/>
    <n v="20"/>
    <m/>
    <m/>
    <m/>
    <m/>
    <m/>
    <n v="2"/>
    <n v="4"/>
    <n v="4"/>
    <n v="3"/>
    <m/>
    <m/>
    <m/>
    <m/>
    <n v="0.95833333333333337"/>
    <m/>
    <m/>
    <n v="3"/>
    <n v="4"/>
    <n v="5"/>
    <n v="3"/>
    <n v="4"/>
    <n v="5"/>
    <n v="5"/>
    <n v="2"/>
    <x v="0"/>
    <n v="5"/>
    <n v="4"/>
    <n v="4"/>
    <n v="5"/>
    <n v="3"/>
    <n v="5"/>
    <n v="5"/>
    <s v="NO"/>
    <n v="4"/>
    <m/>
    <x v="1"/>
    <x v="3"/>
    <x v="3"/>
    <x v="1"/>
    <n v="5"/>
    <x v="3"/>
    <m/>
    <s v="SI"/>
    <s v="SI"/>
    <x v="4"/>
    <m/>
    <x v="2"/>
    <x v="1"/>
    <m/>
    <n v="4"/>
    <n v="5"/>
    <m/>
    <m/>
    <d v="2018-02-12T15:23:37"/>
    <s v="10.150.1.151"/>
  </r>
  <r>
    <x v="20"/>
    <s v="Ciencias de la Salud"/>
    <n v="4"/>
    <n v="1371"/>
    <m/>
    <m/>
    <n v="1"/>
    <n v="20"/>
    <m/>
    <n v="4"/>
    <n v="4"/>
    <m/>
    <n v="20"/>
    <n v="26"/>
    <n v="29"/>
    <s v="Biblioteca pública José Acuña"/>
    <m/>
    <m/>
    <n v="4"/>
    <n v="5"/>
    <n v="5"/>
    <n v="5"/>
    <m/>
    <n v="2"/>
    <n v="3"/>
    <m/>
    <m/>
    <m/>
    <m/>
    <n v="4"/>
    <n v="1"/>
    <n v="1"/>
    <n v="3"/>
    <n v="5"/>
    <n v="4"/>
    <n v="4"/>
    <n v="2"/>
    <x v="4"/>
    <n v="4"/>
    <n v="5"/>
    <n v="4"/>
    <n v="5"/>
    <n v="5"/>
    <n v="4"/>
    <n v="5"/>
    <s v="SI"/>
    <n v="5"/>
    <m/>
    <x v="1"/>
    <x v="3"/>
    <x v="0"/>
    <x v="1"/>
    <n v="5"/>
    <x v="3"/>
    <m/>
    <s v="SI"/>
    <s v="SI"/>
    <x v="5"/>
    <m/>
    <x v="2"/>
    <x v="1"/>
    <m/>
    <n v="5"/>
    <n v="5"/>
    <m/>
    <m/>
    <d v="2018-02-12T15:31:32"/>
    <s v="10.150.1.152"/>
  </r>
  <r>
    <x v="20"/>
    <s v="Ciencias de la Salud"/>
    <n v="4"/>
    <n v="1372"/>
    <m/>
    <m/>
    <n v="2"/>
    <n v="20"/>
    <m/>
    <n v="3"/>
    <n v="3"/>
    <m/>
    <n v="20"/>
    <m/>
    <m/>
    <m/>
    <m/>
    <m/>
    <n v="4"/>
    <n v="5"/>
    <n v="5"/>
    <n v="5"/>
    <m/>
    <m/>
    <n v="3"/>
    <m/>
    <m/>
    <m/>
    <m/>
    <n v="3"/>
    <n v="5"/>
    <n v="3"/>
    <n v="2"/>
    <n v="3"/>
    <n v="3"/>
    <n v="3"/>
    <n v="1"/>
    <x v="1"/>
    <n v="4"/>
    <n v="4"/>
    <n v="5"/>
    <n v="5"/>
    <n v="5"/>
    <n v="5"/>
    <n v="4"/>
    <s v="NO"/>
    <n v="4"/>
    <m/>
    <x v="3"/>
    <x v="3"/>
    <x v="3"/>
    <x v="1"/>
    <n v="5"/>
    <x v="3"/>
    <m/>
    <s v="SI"/>
    <s v="SI"/>
    <x v="4"/>
    <m/>
    <x v="1"/>
    <x v="2"/>
    <m/>
    <n v="4"/>
    <n v="4"/>
    <m/>
    <m/>
    <d v="2018-02-12T15:33:19"/>
    <s v="10.150.1.152"/>
  </r>
  <r>
    <x v="20"/>
    <s v="Ciencias de la Salud"/>
    <n v="4"/>
    <n v="1373"/>
    <m/>
    <m/>
    <n v="1"/>
    <n v="20"/>
    <m/>
    <n v="3"/>
    <n v="3"/>
    <m/>
    <n v="20"/>
    <n v="29"/>
    <m/>
    <s v="Biblioteca de Moratalaz"/>
    <m/>
    <m/>
    <n v="4"/>
    <n v="5"/>
    <n v="5"/>
    <n v="4"/>
    <n v="1"/>
    <m/>
    <m/>
    <m/>
    <m/>
    <m/>
    <m/>
    <n v="3"/>
    <n v="2"/>
    <n v="1"/>
    <n v="5"/>
    <n v="5"/>
    <n v="2"/>
    <n v="5"/>
    <n v="1"/>
    <x v="1"/>
    <n v="5"/>
    <n v="3"/>
    <n v="3"/>
    <n v="5"/>
    <n v="4"/>
    <n v="3"/>
    <n v="3"/>
    <s v="NO"/>
    <n v="4"/>
    <m/>
    <x v="3"/>
    <x v="3"/>
    <x v="0"/>
    <x v="1"/>
    <n v="5"/>
    <x v="3"/>
    <m/>
    <s v="SI"/>
    <s v="SI"/>
    <x v="3"/>
    <m/>
    <x v="2"/>
    <x v="2"/>
    <m/>
    <n v="4"/>
    <n v="3"/>
    <m/>
    <m/>
    <d v="2018-02-12T15:35:00"/>
    <s v="10.150.1.151"/>
  </r>
  <r>
    <x v="20"/>
    <s v="Ciencias de la Salud"/>
    <n v="4"/>
    <n v="1374"/>
    <m/>
    <m/>
    <n v="1"/>
    <n v="20"/>
    <m/>
    <n v="4"/>
    <n v="3"/>
    <m/>
    <n v="20"/>
    <m/>
    <m/>
    <s v="Bibliotecas municipales de Pinto (Madrid)"/>
    <m/>
    <m/>
    <n v="2"/>
    <n v="4"/>
    <n v="4"/>
    <n v="3"/>
    <m/>
    <n v="2"/>
    <m/>
    <m/>
    <m/>
    <m/>
    <m/>
    <n v="4"/>
    <n v="5"/>
    <n v="5"/>
    <n v="1"/>
    <n v="5"/>
    <n v="5"/>
    <n v="5"/>
    <n v="2"/>
    <x v="1"/>
    <n v="4"/>
    <n v="4"/>
    <n v="5"/>
    <n v="5"/>
    <n v="5"/>
    <n v="3"/>
    <n v="5"/>
    <s v="NO"/>
    <n v="5"/>
    <m/>
    <x v="0"/>
    <x v="2"/>
    <x v="3"/>
    <x v="0"/>
    <n v="3"/>
    <x v="3"/>
    <m/>
    <s v="SI"/>
    <s v="NO"/>
    <x v="1"/>
    <m/>
    <x v="1"/>
    <x v="4"/>
    <m/>
    <n v="4"/>
    <n v="4"/>
    <m/>
    <s v="No he acudido a los cursos por falta de interés y tiempo"/>
    <d v="2018-02-12T15:52:05"/>
    <s v="10.150.1.152"/>
  </r>
  <r>
    <x v="20"/>
    <s v="Ciencias de la Salud"/>
    <n v="4"/>
    <n v="1375"/>
    <m/>
    <m/>
    <n v="1"/>
    <n v="20"/>
    <m/>
    <n v="4"/>
    <n v="4"/>
    <m/>
    <n v="20"/>
    <n v="29"/>
    <m/>
    <m/>
    <m/>
    <m/>
    <n v="4"/>
    <n v="4"/>
    <n v="2"/>
    <n v="2"/>
    <m/>
    <n v="2"/>
    <n v="3"/>
    <n v="4"/>
    <s v="2:00 a.m."/>
    <m/>
    <m/>
    <n v="5"/>
    <n v="4"/>
    <n v="4"/>
    <n v="2"/>
    <n v="4"/>
    <n v="3"/>
    <n v="4"/>
    <n v="2"/>
    <x v="1"/>
    <n v="3"/>
    <n v="4"/>
    <n v="3"/>
    <n v="3"/>
    <n v="4"/>
    <n v="3"/>
    <n v="3"/>
    <s v="NO"/>
    <n v="4"/>
    <m/>
    <x v="3"/>
    <x v="0"/>
    <x v="1"/>
    <x v="0"/>
    <n v="4"/>
    <x v="0"/>
    <m/>
    <s v="SI"/>
    <s v="SI"/>
    <x v="4"/>
    <m/>
    <x v="1"/>
    <x v="4"/>
    <m/>
    <n v="4"/>
    <n v="4"/>
    <m/>
    <m/>
    <d v="2018-02-12T15:55:08"/>
    <s v="10.150.1.151"/>
  </r>
  <r>
    <x v="19"/>
    <s v="Ciencias Sociales"/>
    <n v="3"/>
    <n v="1376"/>
    <m/>
    <m/>
    <n v="2"/>
    <n v="5"/>
    <m/>
    <n v="5"/>
    <n v="4"/>
    <m/>
    <n v="26"/>
    <n v="5"/>
    <n v="29"/>
    <m/>
    <m/>
    <m/>
    <n v="5"/>
    <n v="5"/>
    <n v="5"/>
    <n v="5"/>
    <m/>
    <n v="2"/>
    <m/>
    <m/>
    <m/>
    <m/>
    <m/>
    <n v="5"/>
    <n v="4"/>
    <n v="1"/>
    <n v="1"/>
    <n v="2"/>
    <n v="3"/>
    <n v="2"/>
    <n v="2"/>
    <x v="5"/>
    <n v="5"/>
    <n v="5"/>
    <n v="5"/>
    <n v="5"/>
    <n v="5"/>
    <n v="5"/>
    <n v="5"/>
    <s v="SI"/>
    <n v="5"/>
    <m/>
    <x v="1"/>
    <x v="3"/>
    <x v="3"/>
    <x v="1"/>
    <n v="5"/>
    <x v="3"/>
    <m/>
    <s v="SI"/>
    <s v="SI"/>
    <x v="5"/>
    <m/>
    <x v="2"/>
    <x v="1"/>
    <m/>
    <n v="5"/>
    <n v="4"/>
    <m/>
    <m/>
    <d v="2018-02-12T15:58:31"/>
    <s v="10.150.1.152"/>
  </r>
  <r>
    <x v="20"/>
    <s v="Ciencias de la Salud"/>
    <n v="4"/>
    <n v="1377"/>
    <m/>
    <m/>
    <n v="1"/>
    <n v="20"/>
    <m/>
    <n v="3"/>
    <n v="3"/>
    <m/>
    <n v="20"/>
    <m/>
    <m/>
    <s v="Biblioteca Ángel González"/>
    <m/>
    <m/>
    <n v="4"/>
    <n v="5"/>
    <n v="4"/>
    <n v="4"/>
    <m/>
    <m/>
    <m/>
    <m/>
    <m/>
    <m/>
    <m/>
    <n v="5"/>
    <n v="5"/>
    <n v="4"/>
    <n v="3"/>
    <n v="5"/>
    <n v="4"/>
    <n v="4"/>
    <n v="1"/>
    <x v="4"/>
    <n v="4"/>
    <n v="4"/>
    <n v="3"/>
    <n v="5"/>
    <n v="3"/>
    <n v="4"/>
    <n v="4"/>
    <s v="NO"/>
    <n v="3"/>
    <m/>
    <x v="3"/>
    <x v="3"/>
    <x v="3"/>
    <x v="1"/>
    <n v="5"/>
    <x v="3"/>
    <m/>
    <s v="SI"/>
    <s v="SI"/>
    <x v="3"/>
    <m/>
    <x v="1"/>
    <x v="1"/>
    <m/>
    <n v="5"/>
    <n v="5"/>
    <m/>
    <m/>
    <d v="2018-02-12T16:00:50"/>
    <s v="10.150.1.152"/>
  </r>
  <r>
    <x v="20"/>
    <s v="Ciencias de la Salud"/>
    <n v="4"/>
    <n v="1378"/>
    <m/>
    <m/>
    <n v="1"/>
    <n v="20"/>
    <m/>
    <n v="4"/>
    <n v="3"/>
    <m/>
    <n v="20"/>
    <n v="29"/>
    <m/>
    <s v="Biblioteca Universidad Carlos III (Leganés).&lt;br&gt;Biblioteca ESIC (Pozuelo de Alarcón)"/>
    <m/>
    <m/>
    <n v="2"/>
    <n v="4"/>
    <n v="3"/>
    <n v="3"/>
    <m/>
    <n v="2"/>
    <n v="3"/>
    <n v="4"/>
    <n v="4.1666666666666664E-2"/>
    <m/>
    <m/>
    <n v="4"/>
    <n v="2"/>
    <n v="2"/>
    <n v="1"/>
    <n v="5"/>
    <n v="3"/>
    <n v="5"/>
    <n v="1"/>
    <x v="4"/>
    <n v="3"/>
    <n v="5"/>
    <n v="3"/>
    <n v="5"/>
    <n v="3"/>
    <n v="4"/>
    <n v="5"/>
    <s v="NO"/>
    <n v="3"/>
    <m/>
    <x v="1"/>
    <x v="0"/>
    <x v="3"/>
    <x v="0"/>
    <n v="5"/>
    <x v="0"/>
    <m/>
    <s v="SI"/>
    <s v="SI"/>
    <x v="4"/>
    <m/>
    <x v="2"/>
    <x v="1"/>
    <m/>
    <n v="4"/>
    <n v="3"/>
    <m/>
    <m/>
    <d v="2018-02-12T16:01:49"/>
    <s v="10.150.1.151"/>
  </r>
  <r>
    <x v="7"/>
    <s v="Humanidades"/>
    <n v="1"/>
    <n v="1379"/>
    <m/>
    <m/>
    <n v="3"/>
    <n v="14"/>
    <m/>
    <n v="5"/>
    <n v="5"/>
    <m/>
    <n v="14"/>
    <n v="15"/>
    <n v="16"/>
    <m/>
    <m/>
    <m/>
    <n v="2"/>
    <n v="5"/>
    <n v="5"/>
    <n v="3"/>
    <m/>
    <m/>
    <n v="3"/>
    <m/>
    <m/>
    <m/>
    <m/>
    <n v="5"/>
    <n v="5"/>
    <n v="3"/>
    <n v="5"/>
    <n v="4"/>
    <n v="4"/>
    <n v="3"/>
    <n v="4"/>
    <x v="3"/>
    <n v="5"/>
    <n v="5"/>
    <n v="5"/>
    <n v="4"/>
    <n v="5"/>
    <n v="3"/>
    <n v="3"/>
    <s v="SI"/>
    <n v="4"/>
    <m/>
    <x v="1"/>
    <x v="3"/>
    <x v="3"/>
    <x v="1"/>
    <n v="5"/>
    <x v="3"/>
    <m/>
    <s v="SI"/>
    <s v="SI"/>
    <x v="5"/>
    <m/>
    <x v="2"/>
    <x v="1"/>
    <m/>
    <n v="4"/>
    <n v="5"/>
    <m/>
    <s v="La biblioteca de Filología Clásica, que es una de las mejores bibliotecas del mundo en esta especialidad, cierra a las 17.30 todos los días sin excepción. No entiendo por qué es así, cuando somos muchos los que trabajamos a diario en esta biblioteca y además necesitamos trabajar con los libros que en ella se encuentran (muchos de ellos solo disponibles como &quot;préstamo de sala&quot;. &lt;br&gt;&lt;br&gt;La biblioteca general de Filología no tiene enchufes en las mesas y por eso, los pocos que hay siempre están ocupados. Además, como se encuentran en las columnas o con pasillos delante, puede provocar accidentes (ya que las personas que cruzamos por allí podemos tropezarnos con los cables)."/>
    <d v="2018-02-12T16:02:19"/>
    <s v="10.150.1.151"/>
  </r>
  <r>
    <x v="20"/>
    <s v="Ciencias de la Salud"/>
    <n v="4"/>
    <n v="1380"/>
    <m/>
    <m/>
    <n v="1"/>
    <n v="20"/>
    <m/>
    <n v="3"/>
    <n v="3"/>
    <m/>
    <n v="20"/>
    <m/>
    <m/>
    <m/>
    <m/>
    <m/>
    <n v="5"/>
    <n v="5"/>
    <n v="4"/>
    <n v="3"/>
    <n v="1"/>
    <m/>
    <m/>
    <m/>
    <m/>
    <m/>
    <m/>
    <n v="5"/>
    <n v="1"/>
    <n v="1"/>
    <n v="2"/>
    <n v="5"/>
    <n v="5"/>
    <n v="5"/>
    <n v="3"/>
    <x v="4"/>
    <n v="5"/>
    <n v="4"/>
    <n v="2"/>
    <n v="3"/>
    <n v="5"/>
    <n v="1"/>
    <n v="4"/>
    <s v="NO"/>
    <m/>
    <m/>
    <x v="0"/>
    <x v="3"/>
    <x v="3"/>
    <x v="1"/>
    <n v="5"/>
    <x v="3"/>
    <m/>
    <s v="SI"/>
    <s v="NO"/>
    <x v="1"/>
    <m/>
    <x v="0"/>
    <x v="0"/>
    <m/>
    <n v="5"/>
    <m/>
    <m/>
    <s v="No he acudido a ningún curso de formación de la biblioteca porque considero que es relativamente fácil aprender por mi cuenta a buscar información en ella y en  otras bases de datos."/>
    <d v="2018-02-12T16:03:52"/>
    <s v="10.150.1.151"/>
  </r>
  <r>
    <x v="14"/>
    <s v="Humanidades"/>
    <n v="1"/>
    <n v="1381"/>
    <m/>
    <m/>
    <n v="2"/>
    <n v="16"/>
    <m/>
    <n v="4"/>
    <n v="4"/>
    <m/>
    <n v="16"/>
    <m/>
    <m/>
    <m/>
    <m/>
    <m/>
    <n v="4"/>
    <n v="4"/>
    <n v="3"/>
    <n v="3"/>
    <m/>
    <m/>
    <n v="3"/>
    <m/>
    <m/>
    <m/>
    <m/>
    <n v="4"/>
    <n v="5"/>
    <n v="4"/>
    <n v="3"/>
    <n v="4"/>
    <m/>
    <m/>
    <m/>
    <x v="2"/>
    <m/>
    <m/>
    <m/>
    <m/>
    <m/>
    <m/>
    <m/>
    <m/>
    <m/>
    <m/>
    <x v="4"/>
    <x v="5"/>
    <x v="4"/>
    <x v="3"/>
    <m/>
    <x v="4"/>
    <m/>
    <m/>
    <m/>
    <x v="1"/>
    <m/>
    <x v="3"/>
    <x v="3"/>
    <m/>
    <m/>
    <m/>
    <m/>
    <m/>
    <d v="2018-02-12T16:09:17"/>
    <s v="10.150.1.152"/>
  </r>
  <r>
    <x v="20"/>
    <s v="Ciencias de la Salud"/>
    <n v="4"/>
    <n v="1382"/>
    <m/>
    <m/>
    <n v="1"/>
    <n v="20"/>
    <m/>
    <n v="4"/>
    <n v="3"/>
    <m/>
    <n v="20"/>
    <n v="18"/>
    <n v="14"/>
    <m/>
    <m/>
    <m/>
    <n v="3"/>
    <n v="3"/>
    <n v="4"/>
    <n v="4"/>
    <m/>
    <n v="2"/>
    <n v="3"/>
    <m/>
    <s v="24h"/>
    <m/>
    <m/>
    <n v="5"/>
    <n v="2"/>
    <n v="2"/>
    <n v="2"/>
    <n v="5"/>
    <n v="4"/>
    <n v="5"/>
    <n v="2"/>
    <x v="5"/>
    <n v="5"/>
    <n v="4"/>
    <n v="2"/>
    <n v="5"/>
    <n v="5"/>
    <n v="3"/>
    <n v="4"/>
    <s v="NO"/>
    <n v="4"/>
    <m/>
    <x v="0"/>
    <x v="2"/>
    <x v="0"/>
    <x v="1"/>
    <n v="5"/>
    <x v="3"/>
    <m/>
    <s v="SI"/>
    <s v="NO"/>
    <x v="1"/>
    <m/>
    <x v="2"/>
    <x v="1"/>
    <m/>
    <n v="5"/>
    <n v="5"/>
    <m/>
    <m/>
    <d v="2018-02-12T16:12:36"/>
    <s v="10.150.1.152"/>
  </r>
  <r>
    <x v="25"/>
    <s v="Ciencias Experimentales"/>
    <n v="2"/>
    <n v="1383"/>
    <m/>
    <m/>
    <n v="1"/>
    <n v="8"/>
    <m/>
    <n v="5"/>
    <n v="3"/>
    <m/>
    <n v="8"/>
    <n v="23"/>
    <m/>
    <m/>
    <m/>
    <m/>
    <n v="5"/>
    <n v="4"/>
    <n v="4"/>
    <n v="4"/>
    <m/>
    <m/>
    <n v="3"/>
    <m/>
    <m/>
    <m/>
    <m/>
    <n v="3"/>
    <n v="1"/>
    <n v="1"/>
    <n v="2"/>
    <n v="5"/>
    <n v="3"/>
    <n v="4"/>
    <n v="1"/>
    <x v="3"/>
    <n v="5"/>
    <n v="5"/>
    <n v="3"/>
    <n v="5"/>
    <n v="3"/>
    <n v="3"/>
    <n v="4"/>
    <s v="NO"/>
    <n v="3"/>
    <m/>
    <x v="1"/>
    <x v="3"/>
    <x v="3"/>
    <x v="1"/>
    <n v="3"/>
    <x v="0"/>
    <m/>
    <s v="SI"/>
    <s v="NO"/>
    <x v="1"/>
    <m/>
    <x v="2"/>
    <x v="1"/>
    <m/>
    <n v="5"/>
    <m/>
    <m/>
    <m/>
    <d v="2018-02-12T16:13:11"/>
    <s v="10.150.1.151"/>
  </r>
  <r>
    <x v="20"/>
    <s v="Ciencias de la Salud"/>
    <n v="4"/>
    <n v="1384"/>
    <m/>
    <m/>
    <n v="1"/>
    <n v="20"/>
    <m/>
    <n v="3"/>
    <n v="1"/>
    <m/>
    <n v="20"/>
    <m/>
    <m/>
    <m/>
    <m/>
    <m/>
    <n v="5"/>
    <n v="5"/>
    <n v="5"/>
    <n v="4"/>
    <m/>
    <n v="2"/>
    <m/>
    <m/>
    <m/>
    <m/>
    <m/>
    <n v="4"/>
    <n v="2"/>
    <n v="3"/>
    <n v="1"/>
    <n v="5"/>
    <n v="5"/>
    <n v="5"/>
    <n v="1"/>
    <x v="5"/>
    <n v="4"/>
    <n v="4"/>
    <n v="4"/>
    <n v="5"/>
    <n v="5"/>
    <n v="5"/>
    <n v="4"/>
    <s v="NO"/>
    <n v="5"/>
    <m/>
    <x v="1"/>
    <x v="0"/>
    <x v="1"/>
    <x v="1"/>
    <n v="5"/>
    <x v="0"/>
    <m/>
    <s v="NO"/>
    <s v="NO"/>
    <x v="1"/>
    <m/>
    <x v="2"/>
    <x v="1"/>
    <m/>
    <n v="4"/>
    <m/>
    <m/>
    <m/>
    <d v="2018-02-12T16:25:25"/>
    <s v="10.150.1.151"/>
  </r>
  <r>
    <x v="20"/>
    <s v="Ciencias de la Salud"/>
    <n v="4"/>
    <n v="1385"/>
    <m/>
    <m/>
    <n v="1"/>
    <n v="20"/>
    <m/>
    <n v="4"/>
    <n v="3"/>
    <m/>
    <n v="20"/>
    <m/>
    <m/>
    <m/>
    <m/>
    <m/>
    <n v="3"/>
    <n v="4"/>
    <n v="4"/>
    <n v="4"/>
    <m/>
    <n v="2"/>
    <m/>
    <m/>
    <m/>
    <m/>
    <m/>
    <n v="4"/>
    <n v="2"/>
    <n v="4"/>
    <n v="4"/>
    <n v="5"/>
    <n v="1"/>
    <n v="5"/>
    <n v="1"/>
    <x v="0"/>
    <n v="3"/>
    <n v="4"/>
    <n v="3"/>
    <n v="3"/>
    <n v="3"/>
    <n v="3"/>
    <n v="4"/>
    <s v="SI"/>
    <n v="3"/>
    <m/>
    <x v="3"/>
    <x v="0"/>
    <x v="1"/>
    <x v="0"/>
    <n v="4"/>
    <x v="0"/>
    <m/>
    <s v="SI"/>
    <s v="SI"/>
    <x v="4"/>
    <m/>
    <x v="0"/>
    <x v="2"/>
    <m/>
    <n v="4"/>
    <n v="3"/>
    <m/>
    <m/>
    <d v="2018-02-12T16:30:38"/>
    <s v="10.150.1.152"/>
  </r>
  <r>
    <x v="20"/>
    <s v="Ciencias de la Salud"/>
    <n v="4"/>
    <n v="1386"/>
    <m/>
    <m/>
    <n v="1"/>
    <n v="20"/>
    <m/>
    <n v="4"/>
    <n v="2"/>
    <m/>
    <n v="20"/>
    <m/>
    <m/>
    <m/>
    <m/>
    <m/>
    <n v="3"/>
    <n v="5"/>
    <n v="4"/>
    <n v="4"/>
    <m/>
    <n v="2"/>
    <m/>
    <m/>
    <m/>
    <m/>
    <m/>
    <n v="3"/>
    <n v="1"/>
    <n v="1"/>
    <n v="1"/>
    <n v="5"/>
    <n v="2"/>
    <n v="5"/>
    <n v="1"/>
    <x v="0"/>
    <n v="4"/>
    <n v="2"/>
    <n v="4"/>
    <n v="3"/>
    <n v="2"/>
    <m/>
    <n v="3"/>
    <s v="NO"/>
    <n v="3"/>
    <m/>
    <x v="0"/>
    <x v="1"/>
    <x v="0"/>
    <x v="1"/>
    <n v="5"/>
    <x v="3"/>
    <m/>
    <s v="SI"/>
    <s v="SI"/>
    <x v="3"/>
    <m/>
    <x v="4"/>
    <x v="4"/>
    <m/>
    <n v="4"/>
    <n v="4"/>
    <m/>
    <m/>
    <d v="2018-02-12T16:32:46"/>
    <s v="10.150.1.152"/>
  </r>
  <r>
    <x v="20"/>
    <s v="Ciencias de la Salud"/>
    <n v="4"/>
    <n v="1387"/>
    <m/>
    <m/>
    <n v="2"/>
    <n v="20"/>
    <m/>
    <n v="3"/>
    <n v="4"/>
    <m/>
    <n v="20"/>
    <m/>
    <m/>
    <m/>
    <m/>
    <m/>
    <n v="5"/>
    <n v="5"/>
    <n v="5"/>
    <n v="4"/>
    <m/>
    <m/>
    <n v="3"/>
    <m/>
    <m/>
    <m/>
    <m/>
    <n v="3"/>
    <n v="3"/>
    <m/>
    <n v="4"/>
    <n v="4"/>
    <n v="4"/>
    <n v="4"/>
    <n v="3"/>
    <x v="4"/>
    <n v="3"/>
    <n v="2"/>
    <n v="3"/>
    <n v="4"/>
    <n v="3"/>
    <n v="3"/>
    <n v="2"/>
    <s v="NO"/>
    <n v="3"/>
    <m/>
    <x v="3"/>
    <x v="0"/>
    <x v="0"/>
    <x v="0"/>
    <n v="5"/>
    <x v="0"/>
    <m/>
    <s v="SI"/>
    <s v="NO"/>
    <x v="1"/>
    <m/>
    <x v="1"/>
    <x v="2"/>
    <m/>
    <n v="5"/>
    <n v="3"/>
    <m/>
    <m/>
    <d v="2018-02-12T16:36:07"/>
    <s v="10.150.1.151"/>
  </r>
  <r>
    <x v="13"/>
    <s v="Ciencias Sociales"/>
    <n v="3"/>
    <n v="1388"/>
    <m/>
    <m/>
    <n v="3"/>
    <n v="26"/>
    <m/>
    <n v="3"/>
    <n v="4"/>
    <m/>
    <n v="26"/>
    <m/>
    <m/>
    <m/>
    <m/>
    <m/>
    <n v="5"/>
    <n v="3"/>
    <n v="3"/>
    <n v="3"/>
    <m/>
    <m/>
    <m/>
    <m/>
    <m/>
    <m/>
    <m/>
    <n v="2"/>
    <n v="2"/>
    <n v="3"/>
    <n v="2"/>
    <n v="1"/>
    <n v="2"/>
    <n v="1"/>
    <n v="2"/>
    <x v="3"/>
    <n v="2"/>
    <n v="4"/>
    <n v="4"/>
    <n v="5"/>
    <n v="4"/>
    <n v="5"/>
    <n v="3"/>
    <s v="NO"/>
    <n v="3"/>
    <m/>
    <x v="1"/>
    <x v="3"/>
    <x v="3"/>
    <x v="1"/>
    <n v="5"/>
    <x v="3"/>
    <m/>
    <s v="SI"/>
    <s v="NO"/>
    <x v="1"/>
    <m/>
    <x v="2"/>
    <x v="1"/>
    <m/>
    <n v="5"/>
    <n v="5"/>
    <m/>
    <s v="No he asistido a ningún curso de formación por coincidir con mi horario laboral."/>
    <d v="2018-02-12T16:42:38"/>
    <s v="10.150.1.152"/>
  </r>
  <r>
    <x v="20"/>
    <s v="Ciencias de la Salud"/>
    <n v="4"/>
    <n v="1389"/>
    <m/>
    <m/>
    <n v="1"/>
    <n v="20"/>
    <m/>
    <n v="5"/>
    <n v="4"/>
    <m/>
    <n v="20"/>
    <n v="20"/>
    <n v="20"/>
    <m/>
    <m/>
    <m/>
    <n v="2"/>
    <n v="3"/>
    <m/>
    <n v="1"/>
    <m/>
    <m/>
    <m/>
    <n v="4"/>
    <n v="4"/>
    <m/>
    <m/>
    <n v="2"/>
    <n v="3"/>
    <n v="3"/>
    <n v="4"/>
    <n v="5"/>
    <n v="4"/>
    <n v="4"/>
    <n v="4"/>
    <x v="0"/>
    <n v="3"/>
    <n v="1"/>
    <n v="3"/>
    <n v="3"/>
    <n v="3"/>
    <n v="2"/>
    <n v="3"/>
    <s v="NO"/>
    <n v="2"/>
    <m/>
    <x v="1"/>
    <x v="0"/>
    <x v="0"/>
    <x v="1"/>
    <m/>
    <x v="3"/>
    <m/>
    <s v="NO"/>
    <s v="NO"/>
    <x v="2"/>
    <m/>
    <x v="4"/>
    <x v="0"/>
    <m/>
    <n v="4"/>
    <n v="5"/>
    <m/>
    <m/>
    <d v="2018-02-12T16:46:25"/>
    <s v="10.150.1.152"/>
  </r>
  <r>
    <x v="20"/>
    <s v="Ciencias de la Salud"/>
    <n v="4"/>
    <n v="1390"/>
    <m/>
    <m/>
    <n v="1"/>
    <n v="20"/>
    <m/>
    <n v="4"/>
    <n v="4"/>
    <m/>
    <n v="20"/>
    <n v="9"/>
    <m/>
    <m/>
    <m/>
    <m/>
    <n v="4"/>
    <n v="3"/>
    <n v="4"/>
    <n v="3"/>
    <n v="1"/>
    <m/>
    <m/>
    <m/>
    <m/>
    <m/>
    <m/>
    <n v="5"/>
    <n v="5"/>
    <n v="1"/>
    <n v="2"/>
    <n v="4"/>
    <n v="3"/>
    <n v="3"/>
    <n v="1"/>
    <x v="5"/>
    <n v="4"/>
    <n v="4"/>
    <n v="3"/>
    <n v="2"/>
    <n v="4"/>
    <n v="4"/>
    <n v="4"/>
    <s v="SI"/>
    <n v="4"/>
    <m/>
    <x v="3"/>
    <x v="0"/>
    <x v="0"/>
    <x v="1"/>
    <n v="5"/>
    <x v="3"/>
    <m/>
    <s v="SI"/>
    <s v="SI"/>
    <x v="3"/>
    <m/>
    <x v="5"/>
    <x v="0"/>
    <m/>
    <n v="4"/>
    <n v="4"/>
    <m/>
    <s v="Me gustaria tener mas areas para estudiar que tengan buena luz y te permitan conectar tus aparatos electronicos para cargarlos. Hay algunas zonas de la faculdad de psicologia donde se siente un ligero temblor por la calefaccion que es muy molesto cuando debes estudiar por un largo perioro de tiempo. Tambien estaria bien tener mas libros de ficcion "/>
    <d v="2018-02-12T16:54:10"/>
    <s v="10.150.1.152"/>
  </r>
  <r>
    <x v="20"/>
    <s v="Ciencias de la Salud"/>
    <n v="4"/>
    <n v="1391"/>
    <m/>
    <m/>
    <n v="1"/>
    <n v="20"/>
    <m/>
    <n v="3"/>
    <n v="3"/>
    <m/>
    <n v="20"/>
    <m/>
    <m/>
    <m/>
    <m/>
    <m/>
    <n v="5"/>
    <n v="5"/>
    <n v="5"/>
    <n v="4"/>
    <n v="1"/>
    <m/>
    <m/>
    <m/>
    <m/>
    <m/>
    <m/>
    <n v="5"/>
    <n v="5"/>
    <n v="5"/>
    <n v="2"/>
    <n v="5"/>
    <n v="5"/>
    <n v="5"/>
    <n v="1"/>
    <x v="4"/>
    <n v="5"/>
    <n v="5"/>
    <n v="3"/>
    <n v="5"/>
    <n v="5"/>
    <n v="5"/>
    <n v="5"/>
    <s v="NO"/>
    <n v="4"/>
    <m/>
    <x v="1"/>
    <x v="3"/>
    <x v="3"/>
    <x v="1"/>
    <n v="5"/>
    <x v="3"/>
    <m/>
    <s v="SI"/>
    <s v="NO"/>
    <x v="1"/>
    <m/>
    <x v="2"/>
    <x v="2"/>
    <m/>
    <n v="4"/>
    <n v="4"/>
    <m/>
    <m/>
    <d v="2018-02-12T17:10:31"/>
    <s v="10.150.1.151"/>
  </r>
  <r>
    <x v="20"/>
    <s v="Ciencias de la Salud"/>
    <n v="4"/>
    <n v="1392"/>
    <m/>
    <m/>
    <n v="1"/>
    <n v="20"/>
    <m/>
    <n v="4"/>
    <n v="2"/>
    <m/>
    <n v="20"/>
    <m/>
    <m/>
    <s v="Biblioteca pública municipal Manuel Vázquez Montalban "/>
    <m/>
    <m/>
    <n v="3"/>
    <n v="5"/>
    <n v="5"/>
    <n v="4"/>
    <m/>
    <n v="2"/>
    <n v="3"/>
    <m/>
    <m/>
    <m/>
    <m/>
    <n v="4"/>
    <n v="1"/>
    <n v="1"/>
    <n v="4"/>
    <n v="5"/>
    <n v="1"/>
    <n v="5"/>
    <n v="1"/>
    <x v="5"/>
    <n v="3"/>
    <n v="4"/>
    <n v="3"/>
    <n v="5"/>
    <n v="4"/>
    <n v="3"/>
    <n v="3"/>
    <s v="NO"/>
    <n v="3"/>
    <m/>
    <x v="1"/>
    <x v="2"/>
    <x v="2"/>
    <x v="0"/>
    <n v="5"/>
    <x v="3"/>
    <m/>
    <s v="SI"/>
    <s v="NO"/>
    <x v="3"/>
    <m/>
    <x v="2"/>
    <x v="1"/>
    <m/>
    <n v="5"/>
    <n v="4"/>
    <m/>
    <m/>
    <d v="2018-02-12T17:12:36"/>
    <s v="10.150.1.151"/>
  </r>
  <r>
    <x v="20"/>
    <s v="Ciencias de la Salud"/>
    <n v="4"/>
    <n v="1393"/>
    <m/>
    <m/>
    <n v="1"/>
    <n v="20"/>
    <m/>
    <n v="4"/>
    <n v="4"/>
    <m/>
    <n v="20"/>
    <n v="29"/>
    <m/>
    <m/>
    <m/>
    <m/>
    <n v="4"/>
    <n v="2"/>
    <n v="2"/>
    <n v="4"/>
    <m/>
    <n v="2"/>
    <n v="3"/>
    <m/>
    <m/>
    <m/>
    <m/>
    <n v="3"/>
    <n v="2"/>
    <n v="3"/>
    <n v="1"/>
    <n v="4"/>
    <n v="2"/>
    <n v="4"/>
    <n v="2"/>
    <x v="5"/>
    <n v="3"/>
    <n v="3"/>
    <n v="3"/>
    <n v="3"/>
    <n v="3"/>
    <n v="3"/>
    <n v="3"/>
    <s v="SI"/>
    <n v="3"/>
    <m/>
    <x v="3"/>
    <x v="0"/>
    <x v="0"/>
    <x v="0"/>
    <n v="3"/>
    <x v="0"/>
    <m/>
    <s v="NO"/>
    <s v="SI"/>
    <x v="4"/>
    <m/>
    <x v="0"/>
    <x v="4"/>
    <m/>
    <n v="4"/>
    <n v="3"/>
    <m/>
    <m/>
    <d v="2018-02-12T17:15:47"/>
    <s v="10.150.1.152"/>
  </r>
  <r>
    <x v="20"/>
    <s v="Ciencias de la Salud"/>
    <n v="4"/>
    <n v="1395"/>
    <m/>
    <m/>
    <n v="1"/>
    <n v="20"/>
    <m/>
    <n v="5"/>
    <n v="3"/>
    <m/>
    <n v="29"/>
    <n v="20"/>
    <m/>
    <m/>
    <m/>
    <m/>
    <n v="4"/>
    <n v="4"/>
    <n v="3"/>
    <n v="4"/>
    <m/>
    <n v="2"/>
    <m/>
    <m/>
    <m/>
    <m/>
    <m/>
    <n v="3"/>
    <n v="3"/>
    <n v="3"/>
    <n v="4"/>
    <n v="4"/>
    <n v="4"/>
    <n v="4"/>
    <n v="2"/>
    <x v="1"/>
    <n v="4"/>
    <n v="4"/>
    <n v="4"/>
    <n v="4"/>
    <n v="3"/>
    <n v="3"/>
    <n v="3"/>
    <s v="NO"/>
    <n v="3"/>
    <m/>
    <x v="3"/>
    <x v="0"/>
    <x v="1"/>
    <x v="0"/>
    <n v="3"/>
    <x v="2"/>
    <m/>
    <s v="SI"/>
    <s v="SI"/>
    <x v="4"/>
    <m/>
    <x v="0"/>
    <x v="2"/>
    <m/>
    <n v="4"/>
    <n v="4"/>
    <m/>
    <m/>
    <d v="2018-02-12T17:18:28"/>
    <s v="10.150.1.152"/>
  </r>
  <r>
    <x v="7"/>
    <s v="Humanidades"/>
    <n v="1"/>
    <n v="1396"/>
    <m/>
    <m/>
    <n v="1"/>
    <n v="14"/>
    <m/>
    <n v="5"/>
    <n v="4"/>
    <m/>
    <n v="29"/>
    <n v="14"/>
    <n v="16"/>
    <m/>
    <m/>
    <m/>
    <n v="5"/>
    <n v="5"/>
    <n v="5"/>
    <n v="3"/>
    <m/>
    <m/>
    <m/>
    <n v="4"/>
    <n v="1"/>
    <m/>
    <m/>
    <m/>
    <m/>
    <m/>
    <m/>
    <m/>
    <m/>
    <m/>
    <m/>
    <x v="2"/>
    <m/>
    <m/>
    <m/>
    <m/>
    <m/>
    <m/>
    <m/>
    <m/>
    <m/>
    <m/>
    <x v="4"/>
    <x v="5"/>
    <x v="4"/>
    <x v="3"/>
    <m/>
    <x v="4"/>
    <m/>
    <m/>
    <m/>
    <x v="1"/>
    <m/>
    <x v="3"/>
    <x v="3"/>
    <m/>
    <m/>
    <m/>
    <m/>
    <m/>
    <d v="2018-02-12T17:27:17"/>
    <s v="10.150.1.152"/>
  </r>
  <r>
    <x v="16"/>
    <s v="N/C"/>
    <e v="#N/A"/>
    <n v="1397"/>
    <m/>
    <m/>
    <n v="1"/>
    <m/>
    <m/>
    <n v="3"/>
    <n v="2"/>
    <m/>
    <n v="20"/>
    <m/>
    <m/>
    <m/>
    <m/>
    <m/>
    <n v="4"/>
    <n v="5"/>
    <n v="5"/>
    <n v="5"/>
    <n v="1"/>
    <m/>
    <m/>
    <m/>
    <m/>
    <m/>
    <m/>
    <n v="4"/>
    <n v="4"/>
    <n v="1"/>
    <n v="1"/>
    <n v="5"/>
    <n v="5"/>
    <n v="5"/>
    <n v="1"/>
    <x v="4"/>
    <n v="4"/>
    <n v="4"/>
    <n v="3"/>
    <n v="5"/>
    <n v="4"/>
    <n v="5"/>
    <n v="5"/>
    <s v="SI"/>
    <n v="4"/>
    <m/>
    <x v="1"/>
    <x v="3"/>
    <x v="3"/>
    <x v="1"/>
    <n v="5"/>
    <x v="3"/>
    <m/>
    <s v="SI"/>
    <s v="SI"/>
    <x v="5"/>
    <m/>
    <x v="2"/>
    <x v="1"/>
    <m/>
    <n v="5"/>
    <n v="4"/>
    <m/>
    <m/>
    <d v="2018-02-12T17:27:23"/>
    <s v="10.150.1.152"/>
  </r>
  <r>
    <x v="7"/>
    <s v="Humanidades"/>
    <n v="1"/>
    <n v="1398"/>
    <m/>
    <m/>
    <n v="1"/>
    <n v="14"/>
    <m/>
    <n v="5"/>
    <n v="5"/>
    <m/>
    <n v="29"/>
    <n v="16"/>
    <n v="14"/>
    <m/>
    <m/>
    <m/>
    <n v="5"/>
    <n v="5"/>
    <n v="5"/>
    <n v="3"/>
    <m/>
    <m/>
    <m/>
    <n v="4"/>
    <n v="1"/>
    <m/>
    <m/>
    <n v="3"/>
    <n v="3"/>
    <n v="5"/>
    <n v="2"/>
    <n v="3"/>
    <n v="3"/>
    <n v="3"/>
    <n v="1"/>
    <x v="3"/>
    <n v="4"/>
    <n v="4"/>
    <n v="4"/>
    <n v="5"/>
    <n v="5"/>
    <n v="5"/>
    <n v="5"/>
    <s v="NO"/>
    <n v="5"/>
    <m/>
    <x v="1"/>
    <x v="3"/>
    <x v="0"/>
    <x v="1"/>
    <n v="5"/>
    <x v="3"/>
    <m/>
    <s v="NO"/>
    <s v="NO"/>
    <x v="1"/>
    <m/>
    <x v="2"/>
    <x v="1"/>
    <m/>
    <n v="5"/>
    <n v="5"/>
    <m/>
    <m/>
    <d v="2018-02-12T17:32:08"/>
    <s v="10.150.1.152"/>
  </r>
  <r>
    <x v="20"/>
    <s v="Ciencias de la Salud"/>
    <n v="4"/>
    <n v="1399"/>
    <m/>
    <m/>
    <n v="1"/>
    <n v="20"/>
    <m/>
    <n v="3"/>
    <n v="3"/>
    <m/>
    <n v="20"/>
    <m/>
    <m/>
    <m/>
    <m/>
    <m/>
    <n v="5"/>
    <n v="5"/>
    <n v="5"/>
    <n v="5"/>
    <m/>
    <n v="2"/>
    <n v="3"/>
    <m/>
    <m/>
    <m/>
    <m/>
    <n v="5"/>
    <n v="3"/>
    <n v="5"/>
    <n v="1"/>
    <n v="5"/>
    <n v="3"/>
    <n v="5"/>
    <n v="1"/>
    <x v="5"/>
    <n v="5"/>
    <n v="5"/>
    <n v="5"/>
    <n v="5"/>
    <n v="5"/>
    <n v="5"/>
    <n v="5"/>
    <s v="SI"/>
    <n v="5"/>
    <m/>
    <x v="1"/>
    <x v="0"/>
    <x v="3"/>
    <x v="1"/>
    <n v="5"/>
    <x v="3"/>
    <m/>
    <s v="SI"/>
    <s v="NO"/>
    <x v="1"/>
    <m/>
    <x v="2"/>
    <x v="1"/>
    <m/>
    <n v="5"/>
    <n v="5"/>
    <m/>
    <m/>
    <d v="2018-02-12T17:32:49"/>
    <s v="10.150.1.151"/>
  </r>
  <r>
    <x v="20"/>
    <s v="Ciencias de la Salud"/>
    <n v="4"/>
    <n v="1400"/>
    <m/>
    <m/>
    <n v="1"/>
    <n v="20"/>
    <m/>
    <n v="4"/>
    <n v="4"/>
    <m/>
    <n v="20"/>
    <m/>
    <m/>
    <m/>
    <m/>
    <m/>
    <n v="4"/>
    <n v="4"/>
    <n v="3"/>
    <n v="4"/>
    <m/>
    <n v="2"/>
    <n v="3"/>
    <n v="4"/>
    <s v="23.00"/>
    <m/>
    <m/>
    <n v="3"/>
    <n v="2"/>
    <n v="2"/>
    <n v="1"/>
    <n v="3"/>
    <n v="5"/>
    <n v="5"/>
    <n v="1"/>
    <x v="4"/>
    <n v="4"/>
    <n v="4"/>
    <n v="4"/>
    <n v="5"/>
    <n v="4"/>
    <n v="3"/>
    <n v="3"/>
    <s v="SI"/>
    <n v="3"/>
    <m/>
    <x v="3"/>
    <x v="3"/>
    <x v="0"/>
    <x v="1"/>
    <n v="5"/>
    <x v="3"/>
    <m/>
    <s v="SI"/>
    <s v="NO"/>
    <x v="1"/>
    <m/>
    <x v="1"/>
    <x v="0"/>
    <m/>
    <n v="4"/>
    <n v="4"/>
    <m/>
    <m/>
    <d v="2018-02-12T17:40:07"/>
    <s v="10.150.1.151"/>
  </r>
  <r>
    <x v="4"/>
    <s v="Humanidades"/>
    <n v="1"/>
    <n v="1401"/>
    <m/>
    <m/>
    <n v="1"/>
    <n v="12"/>
    <m/>
    <n v="3"/>
    <n v="3"/>
    <m/>
    <n v="12"/>
    <m/>
    <m/>
    <m/>
    <m/>
    <m/>
    <n v="2"/>
    <n v="2"/>
    <n v="2"/>
    <n v="1"/>
    <m/>
    <m/>
    <n v="3"/>
    <m/>
    <m/>
    <m/>
    <m/>
    <n v="3"/>
    <n v="2"/>
    <n v="3"/>
    <n v="3"/>
    <n v="2"/>
    <n v="3"/>
    <n v="3"/>
    <n v="3"/>
    <x v="6"/>
    <n v="2"/>
    <n v="2"/>
    <n v="2"/>
    <n v="2"/>
    <n v="2"/>
    <n v="2"/>
    <n v="2"/>
    <s v="NO"/>
    <n v="2"/>
    <m/>
    <x v="2"/>
    <x v="1"/>
    <x v="2"/>
    <x v="5"/>
    <n v="2"/>
    <x v="5"/>
    <m/>
    <s v="NO"/>
    <s v="NO"/>
    <x v="0"/>
    <m/>
    <x v="0"/>
    <x v="0"/>
    <m/>
    <n v="2"/>
    <n v="2"/>
    <m/>
    <m/>
    <d v="2018-02-12T17:43:12"/>
    <s v="10.150.1.151"/>
  </r>
  <r>
    <x v="20"/>
    <s v="Ciencias de la Salud"/>
    <n v="4"/>
    <n v="1402"/>
    <m/>
    <m/>
    <n v="1"/>
    <n v="20"/>
    <m/>
    <n v="3"/>
    <n v="4"/>
    <m/>
    <n v="20"/>
    <n v="29"/>
    <n v="12"/>
    <s v="Biblioteca Central de Madrid&lt;br&gt;Biblioteca Conde-duque"/>
    <m/>
    <m/>
    <n v="4"/>
    <n v="5"/>
    <n v="2"/>
    <n v="3"/>
    <m/>
    <n v="2"/>
    <m/>
    <m/>
    <m/>
    <m/>
    <m/>
    <n v="2"/>
    <n v="2"/>
    <n v="2"/>
    <n v="3"/>
    <n v="5"/>
    <n v="5"/>
    <n v="5"/>
    <n v="1"/>
    <x v="4"/>
    <n v="4"/>
    <n v="4"/>
    <n v="3"/>
    <n v="3"/>
    <n v="3"/>
    <n v="3"/>
    <n v="3"/>
    <s v="NO"/>
    <n v="3"/>
    <m/>
    <x v="3"/>
    <x v="2"/>
    <x v="0"/>
    <x v="0"/>
    <n v="4"/>
    <x v="0"/>
    <m/>
    <s v="SI"/>
    <s v="NO"/>
    <x v="1"/>
    <m/>
    <x v="0"/>
    <x v="0"/>
    <m/>
    <n v="4"/>
    <n v="4"/>
    <m/>
    <s v="En la biblioteca de Psicología convendría regular mejor la temperatura. Sobre todo en invierno, estar en los puestos de la planta de arriba puede ser insoportable porque la calefacción está a tope. A parte de que supone un gasto energético innecesario, dificulta la concentración de los estudiantes. Por lo demás está bastante bien."/>
    <d v="2018-02-12T17:50:21"/>
    <s v="10.150.1.151"/>
  </r>
  <r>
    <x v="11"/>
    <s v="Humanidades"/>
    <n v="1"/>
    <n v="1403"/>
    <m/>
    <m/>
    <n v="1"/>
    <n v="15"/>
    <m/>
    <n v="4"/>
    <n v="1"/>
    <m/>
    <n v="15"/>
    <n v="29"/>
    <m/>
    <m/>
    <m/>
    <m/>
    <n v="3"/>
    <n v="3"/>
    <n v="3"/>
    <n v="3"/>
    <m/>
    <m/>
    <n v="3"/>
    <m/>
    <m/>
    <m/>
    <m/>
    <n v="3"/>
    <n v="4"/>
    <n v="4"/>
    <n v="4"/>
    <n v="2"/>
    <n v="4"/>
    <n v="4"/>
    <n v="4"/>
    <x v="1"/>
    <n v="4"/>
    <n v="4"/>
    <n v="4"/>
    <n v="3"/>
    <n v="4"/>
    <n v="4"/>
    <n v="3"/>
    <s v="NO"/>
    <n v="3"/>
    <m/>
    <x v="0"/>
    <x v="2"/>
    <x v="1"/>
    <x v="2"/>
    <n v="3"/>
    <x v="0"/>
    <m/>
    <s v="NO"/>
    <s v="NO"/>
    <x v="1"/>
    <m/>
    <x v="0"/>
    <x v="0"/>
    <m/>
    <n v="3"/>
    <n v="3"/>
    <m/>
    <m/>
    <d v="2018-02-12T18:01:33"/>
    <s v="10.150.1.152"/>
  </r>
  <r>
    <x v="20"/>
    <s v="Ciencias de la Salud"/>
    <n v="4"/>
    <n v="1404"/>
    <m/>
    <m/>
    <n v="2"/>
    <n v="20"/>
    <m/>
    <n v="3"/>
    <n v="4"/>
    <m/>
    <n v="20"/>
    <n v="26"/>
    <m/>
    <m/>
    <m/>
    <m/>
    <n v="4"/>
    <n v="4"/>
    <n v="3"/>
    <n v="3"/>
    <n v="1"/>
    <m/>
    <m/>
    <m/>
    <m/>
    <m/>
    <m/>
    <n v="4"/>
    <n v="4"/>
    <n v="3"/>
    <n v="4"/>
    <n v="3"/>
    <n v="4"/>
    <n v="3"/>
    <n v="3"/>
    <x v="1"/>
    <n v="3"/>
    <n v="4"/>
    <n v="4"/>
    <n v="2"/>
    <n v="3"/>
    <n v="3"/>
    <n v="4"/>
    <s v="NO"/>
    <n v="4"/>
    <m/>
    <x v="0"/>
    <x v="2"/>
    <x v="1"/>
    <x v="2"/>
    <n v="4"/>
    <x v="0"/>
    <m/>
    <s v="SI"/>
    <s v="NO"/>
    <x v="1"/>
    <m/>
    <x v="4"/>
    <x v="4"/>
    <m/>
    <n v="3"/>
    <n v="4"/>
    <m/>
    <s v="No he acudido a ningún curso den formación de usuarios por falta de tiempo."/>
    <d v="2018-02-12T18:01:50"/>
    <s v="10.150.1.151"/>
  </r>
  <r>
    <x v="4"/>
    <s v="Humanidades"/>
    <n v="1"/>
    <n v="1405"/>
    <m/>
    <m/>
    <n v="2"/>
    <n v="12"/>
    <m/>
    <n v="4"/>
    <n v="5"/>
    <m/>
    <n v="29"/>
    <n v="12"/>
    <n v="16"/>
    <s v="Biblioteca UC3M (campus Colmenarejo), Biblioteca Municipal San LorenO de El Escorial "/>
    <m/>
    <m/>
    <n v="5"/>
    <n v="4"/>
    <n v="4"/>
    <n v="3"/>
    <n v="1"/>
    <n v="2"/>
    <m/>
    <m/>
    <m/>
    <m/>
    <m/>
    <n v="4"/>
    <n v="3"/>
    <n v="4"/>
    <n v="2"/>
    <n v="4"/>
    <n v="2"/>
    <n v="2"/>
    <n v="1"/>
    <x v="0"/>
    <n v="4"/>
    <n v="3"/>
    <n v="3"/>
    <n v="2"/>
    <n v="3"/>
    <n v="1"/>
    <n v="2"/>
    <s v="NO"/>
    <n v="3"/>
    <m/>
    <x v="0"/>
    <x v="0"/>
    <x v="0"/>
    <x v="1"/>
    <n v="5"/>
    <x v="3"/>
    <m/>
    <s v="SI"/>
    <s v="NO"/>
    <x v="1"/>
    <m/>
    <x v="1"/>
    <x v="4"/>
    <m/>
    <n v="4"/>
    <n v="5"/>
    <m/>
    <m/>
    <d v="2018-02-12T18:06:42"/>
    <s v="10.150.1.152"/>
  </r>
  <r>
    <x v="7"/>
    <s v="Humanidades"/>
    <n v="1"/>
    <n v="1406"/>
    <m/>
    <m/>
    <n v="1"/>
    <n v="14"/>
    <m/>
    <n v="3"/>
    <n v="3"/>
    <m/>
    <n v="29"/>
    <n v="14"/>
    <n v="15"/>
    <m/>
    <m/>
    <m/>
    <n v="4"/>
    <n v="4"/>
    <n v="4"/>
    <n v="4"/>
    <n v="1"/>
    <m/>
    <m/>
    <m/>
    <m/>
    <m/>
    <m/>
    <n v="4"/>
    <n v="1"/>
    <n v="1"/>
    <n v="2"/>
    <n v="5"/>
    <n v="5"/>
    <n v="5"/>
    <n v="5"/>
    <x v="5"/>
    <n v="4"/>
    <n v="4"/>
    <n v="3"/>
    <n v="3"/>
    <n v="3"/>
    <n v="3"/>
    <n v="3"/>
    <s v="NO"/>
    <n v="4"/>
    <m/>
    <x v="1"/>
    <x v="3"/>
    <x v="3"/>
    <x v="1"/>
    <n v="5"/>
    <x v="3"/>
    <m/>
    <s v="SI"/>
    <s v="SI"/>
    <x v="5"/>
    <m/>
    <x v="1"/>
    <x v="2"/>
    <m/>
    <n v="4"/>
    <n v="4"/>
    <m/>
    <m/>
    <d v="2018-02-12T18:09:04"/>
    <s v="10.150.1.152"/>
  </r>
  <r>
    <x v="7"/>
    <s v="Humanidades"/>
    <n v="1"/>
    <n v="1407"/>
    <m/>
    <m/>
    <n v="4"/>
    <n v="14"/>
    <m/>
    <n v="3"/>
    <n v="3"/>
    <m/>
    <n v="29"/>
    <n v="14"/>
    <m/>
    <s v="AECID, bibliotecas publicas (comunidad)"/>
    <m/>
    <m/>
    <n v="5"/>
    <n v="5"/>
    <n v="4"/>
    <n v="3"/>
    <n v="1"/>
    <n v="2"/>
    <m/>
    <m/>
    <m/>
    <m/>
    <m/>
    <n v="3"/>
    <n v="2"/>
    <n v="2"/>
    <n v="4"/>
    <n v="4"/>
    <n v="3"/>
    <n v="3"/>
    <n v="4"/>
    <x v="1"/>
    <n v="3"/>
    <n v="2"/>
    <n v="1"/>
    <n v="3"/>
    <n v="3"/>
    <n v="3"/>
    <n v="2"/>
    <s v="SI"/>
    <n v="2"/>
    <m/>
    <x v="1"/>
    <x v="3"/>
    <x v="3"/>
    <x v="1"/>
    <n v="4"/>
    <x v="0"/>
    <m/>
    <s v="SI"/>
    <s v="NO"/>
    <x v="1"/>
    <m/>
    <x v="2"/>
    <x v="1"/>
    <m/>
    <n v="2"/>
    <m/>
    <m/>
    <s v="Es may inconveniente que, por ejemplo en el caso de la filología, se encuentran los recursos para un trabajo en hasta cinco bibliotecas. Sería mejor también si podría seleccionar in día diferente CIA do se hace una reserva en línea. Muchos de los libros y artículos marcados “disponibles en línea” resultan que no lo son."/>
    <d v="2018-02-12T18:29:20"/>
    <s v="10.150.1.151"/>
  </r>
  <r>
    <x v="1"/>
    <s v="Ciencias de la Salud"/>
    <n v="4"/>
    <n v="1408"/>
    <m/>
    <m/>
    <n v="1"/>
    <n v="18"/>
    <m/>
    <n v="2"/>
    <n v="1"/>
    <m/>
    <n v="18"/>
    <n v="19"/>
    <n v="29"/>
    <m/>
    <m/>
    <m/>
    <n v="2"/>
    <n v="3"/>
    <n v="4"/>
    <n v="2"/>
    <m/>
    <n v="2"/>
    <n v="3"/>
    <m/>
    <m/>
    <m/>
    <m/>
    <n v="2"/>
    <n v="3"/>
    <n v="3"/>
    <n v="4"/>
    <n v="3"/>
    <n v="4"/>
    <n v="5"/>
    <n v="1"/>
    <x v="0"/>
    <n v="3"/>
    <n v="4"/>
    <n v="3"/>
    <n v="4"/>
    <n v="4"/>
    <n v="3"/>
    <n v="3"/>
    <s v="NO"/>
    <n v="3"/>
    <m/>
    <x v="3"/>
    <x v="0"/>
    <x v="0"/>
    <x v="0"/>
    <n v="4"/>
    <x v="0"/>
    <m/>
    <s v="NO"/>
    <s v="SI"/>
    <x v="3"/>
    <m/>
    <x v="0"/>
    <x v="0"/>
    <m/>
    <n v="4"/>
    <n v="3"/>
    <m/>
    <m/>
    <d v="2018-02-12T18:41:00"/>
    <s v="10.150.1.152"/>
  </r>
  <r>
    <x v="20"/>
    <s v="Ciencias de la Salud"/>
    <n v="4"/>
    <n v="1409"/>
    <m/>
    <m/>
    <n v="1"/>
    <n v="20"/>
    <m/>
    <n v="4"/>
    <n v="3"/>
    <m/>
    <n v="20"/>
    <n v="11"/>
    <n v="18"/>
    <s v="Biblioteca ESIC&lt;br&gt;Leon Tolstoi (Las rozas)&lt;br&gt;Biblioteca municipal de Boadilla&lt;br&gt;Centro de estudio Galileo"/>
    <m/>
    <m/>
    <n v="4"/>
    <n v="4"/>
    <n v="4"/>
    <n v="4"/>
    <m/>
    <n v="2"/>
    <n v="3"/>
    <n v="4"/>
    <n v="0"/>
    <m/>
    <m/>
    <n v="2"/>
    <n v="2"/>
    <n v="2"/>
    <n v="3"/>
    <n v="5"/>
    <n v="1"/>
    <n v="5"/>
    <n v="1"/>
    <x v="1"/>
    <n v="4"/>
    <n v="3"/>
    <n v="3"/>
    <n v="3"/>
    <n v="2"/>
    <n v="3"/>
    <n v="2"/>
    <s v="NO"/>
    <n v="3"/>
    <m/>
    <x v="1"/>
    <x v="3"/>
    <x v="0"/>
    <x v="1"/>
    <n v="3"/>
    <x v="0"/>
    <m/>
    <s v="SI"/>
    <s v="NO"/>
    <x v="1"/>
    <m/>
    <x v="1"/>
    <x v="4"/>
    <m/>
    <n v="4"/>
    <n v="4"/>
    <m/>
    <s v="No he asistido a ningún curso por que no lo he considerado necesario&lt;br&gt;&lt;br&gt;La calefacción a veces esta excesivamente alta lo cual no deja estudiar al 100%. &lt;br&gt;&lt;br&gt;y por favor... np quitéis más mesas de la parte de arriba, las de las sillas cómodas. Es con diferencia lo mejor de la biblioteca por que no lo hay en ninguna más y la mayoría de las veces (yo incluida) la gente va solo por eso. "/>
    <d v="2018-02-12T18:48:54"/>
    <s v="10.150.1.151"/>
  </r>
  <r>
    <x v="20"/>
    <s v="Ciencias de la Salud"/>
    <n v="4"/>
    <n v="1410"/>
    <m/>
    <m/>
    <n v="1"/>
    <n v="20"/>
    <m/>
    <n v="4"/>
    <n v="3"/>
    <m/>
    <n v="20"/>
    <m/>
    <m/>
    <m/>
    <m/>
    <m/>
    <n v="5"/>
    <n v="5"/>
    <n v="4"/>
    <n v="4"/>
    <m/>
    <m/>
    <m/>
    <m/>
    <m/>
    <m/>
    <m/>
    <n v="5"/>
    <n v="3"/>
    <n v="2"/>
    <n v="3"/>
    <n v="5"/>
    <n v="5"/>
    <n v="5"/>
    <n v="4"/>
    <x v="0"/>
    <n v="4"/>
    <n v="4"/>
    <n v="3"/>
    <n v="4"/>
    <n v="4"/>
    <n v="3"/>
    <n v="3"/>
    <s v="NO"/>
    <n v="4"/>
    <m/>
    <x v="1"/>
    <x v="0"/>
    <x v="0"/>
    <x v="1"/>
    <n v="5"/>
    <x v="3"/>
    <m/>
    <s v="SI"/>
    <s v="SI"/>
    <x v="5"/>
    <m/>
    <x v="1"/>
    <x v="0"/>
    <m/>
    <n v="4"/>
    <n v="4"/>
    <m/>
    <s v="Estaría bien que, si nadie ha reservado los libros prestados, se puedan renovar desde casa más allá de tres renovaciones, puesto que a veces se cogen para larga duración, y varios libros, y el hecho de llevarlos todos para renovarlos manualmente es bastante incómodo."/>
    <d v="2018-02-12T18:56:20"/>
    <s v="10.150.1.152"/>
  </r>
  <r>
    <x v="10"/>
    <s v="Ciencias de la Salud"/>
    <n v="4"/>
    <n v="1411"/>
    <m/>
    <m/>
    <n v="1"/>
    <n v="21"/>
    <m/>
    <n v="5"/>
    <n v="2"/>
    <m/>
    <n v="21"/>
    <n v="29"/>
    <m/>
    <s v="Biblioteca Gloria Fuertes, Rivas-Vaciamadrid"/>
    <m/>
    <m/>
    <n v="3"/>
    <n v="2"/>
    <n v="2"/>
    <n v="3"/>
    <n v="1"/>
    <m/>
    <m/>
    <m/>
    <m/>
    <m/>
    <m/>
    <n v="2"/>
    <n v="1"/>
    <n v="1"/>
    <n v="4"/>
    <n v="5"/>
    <n v="3"/>
    <n v="3"/>
    <n v="1"/>
    <x v="4"/>
    <n v="3"/>
    <n v="3"/>
    <n v="2"/>
    <n v="3"/>
    <n v="3"/>
    <n v="4"/>
    <n v="2"/>
    <s v="NO"/>
    <n v="2"/>
    <m/>
    <x v="3"/>
    <x v="4"/>
    <x v="0"/>
    <x v="0"/>
    <n v="2"/>
    <x v="5"/>
    <m/>
    <s v="SI"/>
    <s v="NO"/>
    <x v="1"/>
    <m/>
    <x v="0"/>
    <x v="2"/>
    <m/>
    <n v="3"/>
    <m/>
    <m/>
    <s v="5.2 no por falta debtiempo e interes. No me gustaban los temas a tratar."/>
    <d v="2018-02-12T18:58:14"/>
    <s v="10.150.1.151"/>
  </r>
  <r>
    <x v="22"/>
    <s v="Humanidades"/>
    <n v="1"/>
    <n v="1412"/>
    <m/>
    <m/>
    <n v="1"/>
    <n v="1"/>
    <m/>
    <n v="3"/>
    <n v="3"/>
    <m/>
    <n v="1"/>
    <n v="1"/>
    <n v="1"/>
    <m/>
    <m/>
    <m/>
    <n v="1"/>
    <n v="1"/>
    <n v="1"/>
    <n v="1"/>
    <n v="1"/>
    <m/>
    <m/>
    <m/>
    <m/>
    <m/>
    <m/>
    <n v="5"/>
    <n v="1"/>
    <n v="1"/>
    <n v="5"/>
    <n v="5"/>
    <n v="4"/>
    <n v="5"/>
    <n v="1"/>
    <x v="5"/>
    <n v="1"/>
    <n v="1"/>
    <n v="1"/>
    <n v="1"/>
    <n v="1"/>
    <n v="3"/>
    <n v="5"/>
    <s v="NO"/>
    <n v="1"/>
    <m/>
    <x v="5"/>
    <x v="4"/>
    <x v="5"/>
    <x v="4"/>
    <n v="1"/>
    <x v="1"/>
    <m/>
    <s v="NO"/>
    <s v="SI"/>
    <x v="5"/>
    <m/>
    <x v="5"/>
    <x v="5"/>
    <m/>
    <n v="1"/>
    <n v="4"/>
    <m/>
    <m/>
    <d v="2018-02-12T19:00:05"/>
    <s v="10.150.1.151"/>
  </r>
  <r>
    <x v="9"/>
    <s v="Ciencias de la Salud"/>
    <n v="4"/>
    <n v="1413"/>
    <m/>
    <m/>
    <n v="1"/>
    <n v="25"/>
    <m/>
    <n v="5"/>
    <n v="1"/>
    <m/>
    <n v="25"/>
    <m/>
    <m/>
    <m/>
    <m/>
    <m/>
    <n v="5"/>
    <n v="4"/>
    <n v="3"/>
    <n v="4"/>
    <m/>
    <n v="2"/>
    <m/>
    <m/>
    <m/>
    <m/>
    <m/>
    <n v="3"/>
    <n v="2"/>
    <n v="2"/>
    <n v="1"/>
    <n v="5"/>
    <n v="2"/>
    <n v="5"/>
    <n v="1"/>
    <x v="5"/>
    <n v="4"/>
    <n v="4"/>
    <n v="4"/>
    <n v="4"/>
    <n v="4"/>
    <n v="3"/>
    <n v="3"/>
    <s v="NO"/>
    <n v="5"/>
    <m/>
    <x v="5"/>
    <x v="2"/>
    <x v="0"/>
    <x v="1"/>
    <n v="5"/>
    <x v="3"/>
    <m/>
    <s v="SI"/>
    <s v="SI"/>
    <x v="5"/>
    <m/>
    <x v="1"/>
    <x v="1"/>
    <m/>
    <n v="4"/>
    <n v="3"/>
    <m/>
    <s v="Bajar un poco la calefacción cuando haya mucha gente, en especial en época de exámenes porque crea más agobio. Por lo demás esta bien."/>
    <d v="2018-02-12T19:08:52"/>
    <s v="10.150.1.151"/>
  </r>
  <r>
    <x v="20"/>
    <s v="Ciencias de la Salud"/>
    <n v="4"/>
    <n v="1414"/>
    <m/>
    <m/>
    <n v="2"/>
    <n v="20"/>
    <m/>
    <n v="4"/>
    <n v="5"/>
    <m/>
    <n v="20"/>
    <n v="26"/>
    <m/>
    <m/>
    <m/>
    <m/>
    <n v="2"/>
    <n v="4"/>
    <n v="4"/>
    <n v="2"/>
    <m/>
    <n v="2"/>
    <n v="3"/>
    <m/>
    <m/>
    <m/>
    <m/>
    <n v="4"/>
    <n v="5"/>
    <n v="5"/>
    <n v="5"/>
    <n v="3"/>
    <n v="3"/>
    <n v="3"/>
    <n v="3"/>
    <x v="3"/>
    <n v="3"/>
    <n v="2"/>
    <n v="4"/>
    <n v="4"/>
    <n v="4"/>
    <n v="5"/>
    <n v="5"/>
    <s v="SI"/>
    <n v="4"/>
    <m/>
    <x v="3"/>
    <x v="3"/>
    <x v="3"/>
    <x v="1"/>
    <n v="5"/>
    <x v="3"/>
    <m/>
    <s v="SI"/>
    <s v="NO"/>
    <x v="1"/>
    <m/>
    <x v="1"/>
    <x v="2"/>
    <m/>
    <n v="4"/>
    <n v="4"/>
    <m/>
    <m/>
    <d v="2018-02-12T19:13:42"/>
    <s v="10.150.1.151"/>
  </r>
  <r>
    <x v="20"/>
    <s v="Ciencias de la Salud"/>
    <n v="4"/>
    <n v="1415"/>
    <m/>
    <m/>
    <n v="1"/>
    <n v="20"/>
    <m/>
    <n v="4"/>
    <n v="3"/>
    <m/>
    <n v="20"/>
    <m/>
    <m/>
    <m/>
    <m/>
    <m/>
    <n v="5"/>
    <n v="5"/>
    <n v="5"/>
    <n v="4"/>
    <n v="1"/>
    <m/>
    <m/>
    <m/>
    <m/>
    <m/>
    <m/>
    <n v="4"/>
    <n v="4"/>
    <n v="4"/>
    <n v="2"/>
    <n v="5"/>
    <n v="4"/>
    <n v="5"/>
    <n v="4"/>
    <x v="1"/>
    <n v="4"/>
    <n v="4"/>
    <n v="4"/>
    <n v="4"/>
    <n v="4"/>
    <n v="4"/>
    <n v="4"/>
    <s v="NO"/>
    <n v="3"/>
    <m/>
    <x v="3"/>
    <x v="0"/>
    <x v="0"/>
    <x v="0"/>
    <n v="4"/>
    <x v="3"/>
    <m/>
    <s v="NO"/>
    <s v="NO"/>
    <x v="1"/>
    <m/>
    <x v="1"/>
    <x v="2"/>
    <m/>
    <n v="4"/>
    <n v="4"/>
    <m/>
    <s v="No he realizado ningún curso con respecto a la biblioteca, ya que no tenía conocimiento de que existieran cursos concreto para el uso de los recursos de la biblioteca "/>
    <d v="2018-02-12T19:22:20"/>
    <s v="10.150.1.151"/>
  </r>
  <r>
    <x v="20"/>
    <s v="Ciencias de la Salud"/>
    <n v="4"/>
    <n v="1416"/>
    <m/>
    <m/>
    <n v="2"/>
    <n v="20"/>
    <m/>
    <n v="3"/>
    <n v="4"/>
    <m/>
    <n v="20"/>
    <n v="20"/>
    <m/>
    <s v="Biblioteca de psicología de la universidad de granada"/>
    <m/>
    <m/>
    <n v="5"/>
    <n v="5"/>
    <n v="3"/>
    <n v="4"/>
    <n v="1"/>
    <m/>
    <m/>
    <m/>
    <m/>
    <m/>
    <m/>
    <n v="4"/>
    <n v="1"/>
    <n v="4"/>
    <n v="1"/>
    <n v="5"/>
    <n v="5"/>
    <n v="3"/>
    <n v="4"/>
    <x v="5"/>
    <n v="4"/>
    <n v="5"/>
    <n v="4"/>
    <n v="5"/>
    <n v="5"/>
    <n v="3"/>
    <n v="3"/>
    <s v="NO"/>
    <n v="5"/>
    <m/>
    <x v="1"/>
    <x v="3"/>
    <x v="3"/>
    <x v="1"/>
    <n v="5"/>
    <x v="3"/>
    <m/>
    <s v="SI"/>
    <s v="SI"/>
    <x v="5"/>
    <m/>
    <x v="2"/>
    <x v="1"/>
    <m/>
    <n v="5"/>
    <n v="4"/>
    <m/>
    <m/>
    <d v="2018-02-12T19:28:19"/>
    <s v="10.150.1.152"/>
  </r>
  <r>
    <x v="6"/>
    <s v="Ciencias Sociales"/>
    <n v="3"/>
    <n v="1417"/>
    <m/>
    <m/>
    <n v="1"/>
    <n v="9"/>
    <m/>
    <n v="3"/>
    <n v="4"/>
    <m/>
    <n v="9"/>
    <m/>
    <m/>
    <m/>
    <m/>
    <m/>
    <n v="4"/>
    <n v="4"/>
    <n v="5"/>
    <n v="3"/>
    <n v="1"/>
    <m/>
    <m/>
    <m/>
    <m/>
    <m/>
    <m/>
    <n v="5"/>
    <n v="2"/>
    <n v="2"/>
    <n v="4"/>
    <n v="5"/>
    <n v="3"/>
    <n v="5"/>
    <n v="1"/>
    <x v="4"/>
    <n v="4"/>
    <n v="4"/>
    <n v="4"/>
    <n v="5"/>
    <n v="4"/>
    <n v="3"/>
    <n v="5"/>
    <s v="NO"/>
    <n v="4"/>
    <m/>
    <x v="1"/>
    <x v="3"/>
    <x v="3"/>
    <x v="1"/>
    <n v="5"/>
    <x v="3"/>
    <m/>
    <s v="NO"/>
    <s v="NO"/>
    <x v="1"/>
    <m/>
    <x v="2"/>
    <x v="2"/>
    <m/>
    <n v="4"/>
    <m/>
    <m/>
    <m/>
    <d v="2018-02-12T20:05:34"/>
    <s v="10.150.1.151"/>
  </r>
  <r>
    <x v="20"/>
    <s v="Ciencias de la Salud"/>
    <n v="4"/>
    <n v="1418"/>
    <m/>
    <m/>
    <n v="2"/>
    <n v="20"/>
    <m/>
    <n v="5"/>
    <n v="4"/>
    <m/>
    <n v="20"/>
    <n v="26"/>
    <m/>
    <m/>
    <m/>
    <m/>
    <n v="3"/>
    <n v="5"/>
    <n v="4"/>
    <n v="4"/>
    <m/>
    <m/>
    <m/>
    <m/>
    <m/>
    <m/>
    <m/>
    <n v="5"/>
    <n v="5"/>
    <n v="4"/>
    <n v="2"/>
    <n v="5"/>
    <n v="3"/>
    <n v="5"/>
    <n v="3"/>
    <x v="6"/>
    <n v="3"/>
    <n v="4"/>
    <n v="4"/>
    <n v="2"/>
    <n v="4"/>
    <n v="3"/>
    <n v="3"/>
    <s v="SI"/>
    <n v="5"/>
    <m/>
    <x v="5"/>
    <x v="2"/>
    <x v="3"/>
    <x v="1"/>
    <n v="5"/>
    <x v="3"/>
    <m/>
    <s v="SI"/>
    <s v="SI"/>
    <x v="3"/>
    <m/>
    <x v="4"/>
    <x v="4"/>
    <m/>
    <n v="4"/>
    <n v="4"/>
    <m/>
    <m/>
    <d v="2018-02-12T20:15:52"/>
    <s v="10.150.1.151"/>
  </r>
  <r>
    <x v="20"/>
    <s v="Ciencias de la Salud"/>
    <n v="4"/>
    <n v="1419"/>
    <m/>
    <m/>
    <n v="1"/>
    <n v="20"/>
    <m/>
    <n v="4"/>
    <n v="3"/>
    <m/>
    <n v="20"/>
    <m/>
    <m/>
    <m/>
    <m/>
    <m/>
    <n v="5"/>
    <n v="5"/>
    <n v="4"/>
    <n v="4"/>
    <m/>
    <n v="2"/>
    <m/>
    <m/>
    <m/>
    <m/>
    <m/>
    <n v="4"/>
    <n v="4"/>
    <n v="4"/>
    <n v="4"/>
    <n v="5"/>
    <n v="4"/>
    <n v="5"/>
    <n v="4"/>
    <x v="4"/>
    <n v="4"/>
    <n v="4"/>
    <n v="4"/>
    <n v="5"/>
    <n v="4"/>
    <n v="5"/>
    <n v="3"/>
    <s v="NO"/>
    <n v="4"/>
    <m/>
    <x v="1"/>
    <x v="0"/>
    <x v="0"/>
    <x v="0"/>
    <n v="4"/>
    <x v="3"/>
    <m/>
    <s v="SI"/>
    <s v="NO"/>
    <x v="4"/>
    <m/>
    <x v="1"/>
    <x v="2"/>
    <m/>
    <n v="5"/>
    <n v="4"/>
    <m/>
    <m/>
    <d v="2018-02-12T20:25:48"/>
    <s v="10.150.1.151"/>
  </r>
  <r>
    <x v="20"/>
    <s v="Ciencias de la Salud"/>
    <n v="4"/>
    <n v="1420"/>
    <m/>
    <m/>
    <n v="1"/>
    <n v="20"/>
    <m/>
    <n v="4"/>
    <n v="3"/>
    <m/>
    <n v="20"/>
    <m/>
    <m/>
    <s v="Biblioteca municipal de Móstoles"/>
    <m/>
    <m/>
    <n v="4"/>
    <n v="4"/>
    <n v="3"/>
    <n v="3"/>
    <m/>
    <n v="2"/>
    <n v="3"/>
    <m/>
    <m/>
    <m/>
    <m/>
    <n v="5"/>
    <n v="4"/>
    <n v="4"/>
    <n v="3"/>
    <n v="5"/>
    <n v="3"/>
    <n v="5"/>
    <n v="1"/>
    <x v="1"/>
    <n v="4"/>
    <n v="5"/>
    <n v="2"/>
    <n v="3"/>
    <n v="4"/>
    <n v="3"/>
    <n v="2"/>
    <s v="NO"/>
    <n v="4"/>
    <m/>
    <x v="3"/>
    <x v="2"/>
    <x v="0"/>
    <x v="1"/>
    <n v="4"/>
    <x v="0"/>
    <m/>
    <s v="SI"/>
    <s v="SI"/>
    <x v="3"/>
    <m/>
    <x v="0"/>
    <x v="0"/>
    <m/>
    <n v="4"/>
    <n v="4"/>
    <m/>
    <s v="Un poco más de iluminación en la zona de estudio de la parte superior de la biblioteca de la facultad de psicología."/>
    <d v="2018-02-12T20:27:33"/>
    <s v="10.150.1.151"/>
  </r>
  <r>
    <x v="4"/>
    <s v="Humanidades"/>
    <n v="1"/>
    <n v="1421"/>
    <m/>
    <m/>
    <n v="2"/>
    <n v="12"/>
    <m/>
    <n v="3"/>
    <n v="5"/>
    <m/>
    <n v="12"/>
    <m/>
    <m/>
    <s v="la biblioteca de San Lorenzo de El Escorial"/>
    <m/>
    <m/>
    <n v="3"/>
    <n v="3"/>
    <n v="2"/>
    <n v="1"/>
    <m/>
    <n v="2"/>
    <n v="3"/>
    <n v="4"/>
    <n v="12"/>
    <m/>
    <m/>
    <n v="1"/>
    <n v="5"/>
    <n v="5"/>
    <n v="4"/>
    <n v="4"/>
    <n v="5"/>
    <n v="4"/>
    <n v="2"/>
    <x v="0"/>
    <n v="3"/>
    <n v="3"/>
    <n v="3"/>
    <n v="2"/>
    <n v="3"/>
    <n v="2"/>
    <n v="2"/>
    <s v="NO"/>
    <n v="2"/>
    <m/>
    <x v="2"/>
    <x v="1"/>
    <x v="2"/>
    <x v="5"/>
    <n v="2"/>
    <x v="2"/>
    <m/>
    <s v="SI"/>
    <s v="NO"/>
    <x v="1"/>
    <m/>
    <x v="5"/>
    <x v="5"/>
    <m/>
    <n v="2"/>
    <n v="3"/>
    <m/>
    <s v="Porque no me vienen bien los horarios"/>
    <d v="2018-02-12T20:33:41"/>
    <s v="10.150.1.151"/>
  </r>
  <r>
    <x v="20"/>
    <s v="Ciencias de la Salud"/>
    <n v="4"/>
    <n v="1422"/>
    <m/>
    <m/>
    <n v="1"/>
    <n v="20"/>
    <m/>
    <n v="5"/>
    <n v="4"/>
    <m/>
    <n v="20"/>
    <n v="15"/>
    <m/>
    <m/>
    <m/>
    <m/>
    <n v="5"/>
    <n v="5"/>
    <n v="4"/>
    <n v="4"/>
    <n v="1"/>
    <m/>
    <m/>
    <m/>
    <m/>
    <m/>
    <m/>
    <n v="5"/>
    <n v="1"/>
    <n v="1"/>
    <n v="2"/>
    <n v="5"/>
    <n v="5"/>
    <n v="5"/>
    <n v="1"/>
    <x v="4"/>
    <n v="5"/>
    <n v="4"/>
    <n v="5"/>
    <n v="5"/>
    <n v="5"/>
    <n v="4"/>
    <n v="5"/>
    <s v="NO"/>
    <n v="5"/>
    <m/>
    <x v="1"/>
    <x v="3"/>
    <x v="0"/>
    <x v="1"/>
    <n v="5"/>
    <x v="3"/>
    <m/>
    <s v="SI"/>
    <s v="NO"/>
    <x v="1"/>
    <m/>
    <x v="2"/>
    <x v="1"/>
    <m/>
    <n v="5"/>
    <m/>
    <m/>
    <m/>
    <d v="2018-02-12T21:03:36"/>
    <s v="10.150.1.151"/>
  </r>
  <r>
    <x v="20"/>
    <s v="Ciencias de la Salud"/>
    <n v="4"/>
    <n v="1423"/>
    <m/>
    <m/>
    <n v="1"/>
    <n v="20"/>
    <m/>
    <n v="3"/>
    <n v="1"/>
    <m/>
    <m/>
    <m/>
    <m/>
    <m/>
    <m/>
    <m/>
    <n v="3"/>
    <n v="3"/>
    <n v="4"/>
    <n v="5"/>
    <n v="1"/>
    <n v="2"/>
    <n v="3"/>
    <m/>
    <m/>
    <m/>
    <m/>
    <n v="2"/>
    <n v="1"/>
    <n v="1"/>
    <n v="3"/>
    <n v="5"/>
    <n v="3"/>
    <n v="5"/>
    <n v="1"/>
    <x v="0"/>
    <n v="3"/>
    <n v="4"/>
    <n v="3"/>
    <n v="4"/>
    <n v="4"/>
    <n v="3"/>
    <n v="3"/>
    <s v="NO"/>
    <n v="3"/>
    <m/>
    <x v="3"/>
    <x v="2"/>
    <x v="1"/>
    <x v="0"/>
    <n v="5"/>
    <x v="3"/>
    <m/>
    <s v="SI"/>
    <s v="NO"/>
    <x v="1"/>
    <m/>
    <x v="1"/>
    <x v="1"/>
    <m/>
    <n v="4"/>
    <n v="3"/>
    <m/>
    <s v="Vivo bastante lejos de la universidad y el hecho de quedarme más tiempo me supone un problema"/>
    <d v="2018-02-12T21:39:34"/>
    <s v="10.150.1.152"/>
  </r>
  <r>
    <x v="20"/>
    <s v="Ciencias de la Salud"/>
    <n v="4"/>
    <n v="1424"/>
    <m/>
    <m/>
    <n v="2"/>
    <n v="20"/>
    <m/>
    <n v="4"/>
    <n v="3"/>
    <m/>
    <m/>
    <m/>
    <m/>
    <m/>
    <m/>
    <m/>
    <n v="5"/>
    <n v="5"/>
    <n v="4"/>
    <n v="4"/>
    <m/>
    <n v="2"/>
    <m/>
    <m/>
    <m/>
    <m/>
    <m/>
    <n v="1"/>
    <n v="1"/>
    <n v="2"/>
    <n v="1"/>
    <n v="5"/>
    <n v="5"/>
    <n v="4"/>
    <n v="2"/>
    <x v="5"/>
    <n v="3"/>
    <n v="4"/>
    <n v="5"/>
    <n v="5"/>
    <n v="3"/>
    <m/>
    <m/>
    <m/>
    <n v="4"/>
    <m/>
    <x v="1"/>
    <x v="3"/>
    <x v="3"/>
    <x v="1"/>
    <n v="5"/>
    <x v="0"/>
    <m/>
    <s v="SI"/>
    <s v="NO"/>
    <x v="1"/>
    <m/>
    <x v="1"/>
    <x v="2"/>
    <m/>
    <n v="5"/>
    <n v="4"/>
    <m/>
    <m/>
    <d v="2018-02-12T21:40:28"/>
    <s v="10.150.1.152"/>
  </r>
  <r>
    <x v="7"/>
    <s v="Humanidades"/>
    <n v="1"/>
    <n v="1425"/>
    <m/>
    <m/>
    <n v="1"/>
    <n v="14"/>
    <m/>
    <n v="3"/>
    <n v="1"/>
    <m/>
    <n v="14"/>
    <n v="29"/>
    <m/>
    <s v="Biblioteca José del Hierro"/>
    <m/>
    <m/>
    <n v="4"/>
    <n v="4"/>
    <n v="3"/>
    <n v="3"/>
    <m/>
    <m/>
    <m/>
    <m/>
    <m/>
    <m/>
    <m/>
    <n v="1"/>
    <n v="1"/>
    <n v="1"/>
    <n v="3"/>
    <n v="3"/>
    <n v="3"/>
    <n v="3"/>
    <n v="4"/>
    <x v="2"/>
    <m/>
    <m/>
    <m/>
    <m/>
    <m/>
    <m/>
    <m/>
    <s v="NO"/>
    <m/>
    <m/>
    <x v="4"/>
    <x v="5"/>
    <x v="4"/>
    <x v="3"/>
    <m/>
    <x v="4"/>
    <m/>
    <m/>
    <s v="NO"/>
    <x v="1"/>
    <m/>
    <x v="3"/>
    <x v="3"/>
    <m/>
    <m/>
    <m/>
    <m/>
    <m/>
    <d v="2018-02-12T21:53:21"/>
    <s v="10.150.1.152"/>
  </r>
  <r>
    <x v="16"/>
    <s v="N/C"/>
    <e v="#N/A"/>
    <n v="1426"/>
    <m/>
    <m/>
    <n v="1"/>
    <m/>
    <m/>
    <n v="4"/>
    <n v="1"/>
    <m/>
    <n v="20"/>
    <m/>
    <m/>
    <m/>
    <m/>
    <m/>
    <n v="5"/>
    <n v="5"/>
    <n v="5"/>
    <n v="4"/>
    <n v="1"/>
    <m/>
    <m/>
    <m/>
    <m/>
    <m/>
    <m/>
    <n v="1"/>
    <n v="1"/>
    <n v="1"/>
    <n v="5"/>
    <n v="5"/>
    <n v="3"/>
    <n v="5"/>
    <n v="3"/>
    <x v="4"/>
    <n v="3"/>
    <m/>
    <n v="4"/>
    <n v="4"/>
    <n v="3"/>
    <n v="1"/>
    <n v="1"/>
    <s v="NO"/>
    <n v="1"/>
    <m/>
    <x v="5"/>
    <x v="4"/>
    <x v="5"/>
    <x v="4"/>
    <n v="1"/>
    <x v="5"/>
    <m/>
    <s v="NO"/>
    <s v="NO"/>
    <x v="1"/>
    <m/>
    <x v="1"/>
    <x v="1"/>
    <m/>
    <n v="4"/>
    <n v="5"/>
    <m/>
    <s v="No me interesa por ahora "/>
    <d v="2018-02-12T22:02:56"/>
    <s v="10.150.1.151"/>
  </r>
  <r>
    <x v="20"/>
    <s v="Ciencias de la Salud"/>
    <n v="4"/>
    <n v="1427"/>
    <m/>
    <m/>
    <n v="1"/>
    <n v="20"/>
    <m/>
    <n v="5"/>
    <n v="3"/>
    <m/>
    <n v="20"/>
    <n v="29"/>
    <n v="18"/>
    <m/>
    <m/>
    <m/>
    <n v="4"/>
    <n v="4"/>
    <n v="3"/>
    <n v="4"/>
    <n v="1"/>
    <m/>
    <m/>
    <m/>
    <m/>
    <m/>
    <m/>
    <n v="4"/>
    <n v="4"/>
    <n v="3"/>
    <n v="2"/>
    <n v="4"/>
    <n v="4"/>
    <n v="4"/>
    <n v="4"/>
    <x v="1"/>
    <n v="4"/>
    <n v="4"/>
    <n v="4"/>
    <n v="4"/>
    <n v="4"/>
    <n v="4"/>
    <n v="4"/>
    <s v="NO"/>
    <n v="4"/>
    <m/>
    <x v="0"/>
    <x v="2"/>
    <x v="0"/>
    <x v="0"/>
    <n v="5"/>
    <x v="3"/>
    <m/>
    <s v="SI"/>
    <s v="SI"/>
    <x v="1"/>
    <m/>
    <x v="0"/>
    <x v="0"/>
    <m/>
    <n v="3"/>
    <n v="4"/>
    <m/>
    <m/>
    <d v="2018-02-12T22:26:53"/>
    <s v="10.150.1.152"/>
  </r>
  <r>
    <x v="20"/>
    <s v="Ciencias de la Salud"/>
    <n v="4"/>
    <n v="1428"/>
    <m/>
    <m/>
    <n v="1"/>
    <n v="20"/>
    <m/>
    <n v="3"/>
    <n v="3"/>
    <m/>
    <n v="20"/>
    <m/>
    <m/>
    <m/>
    <m/>
    <m/>
    <n v="4"/>
    <n v="5"/>
    <n v="4"/>
    <n v="3"/>
    <n v="1"/>
    <n v="2"/>
    <m/>
    <m/>
    <m/>
    <m/>
    <m/>
    <n v="3"/>
    <n v="4"/>
    <n v="2"/>
    <n v="1"/>
    <n v="5"/>
    <n v="4"/>
    <n v="5"/>
    <n v="1"/>
    <x v="4"/>
    <n v="2"/>
    <n v="4"/>
    <n v="4"/>
    <n v="4"/>
    <n v="4"/>
    <n v="3"/>
    <n v="3"/>
    <s v="NO"/>
    <n v="4"/>
    <m/>
    <x v="3"/>
    <x v="1"/>
    <x v="2"/>
    <x v="1"/>
    <n v="5"/>
    <x v="3"/>
    <m/>
    <s v="NO"/>
    <s v="NO"/>
    <x v="1"/>
    <m/>
    <x v="1"/>
    <x v="2"/>
    <m/>
    <n v="4"/>
    <m/>
    <m/>
    <m/>
    <d v="2018-02-12T22:34:25"/>
    <s v="10.150.1.152"/>
  </r>
  <r>
    <x v="13"/>
    <s v="Ciencias Sociales"/>
    <n v="3"/>
    <n v="1429"/>
    <m/>
    <m/>
    <n v="3"/>
    <n v="26"/>
    <m/>
    <n v="3"/>
    <n v="4"/>
    <m/>
    <n v="26"/>
    <m/>
    <m/>
    <s v="Biblioteca del Museo Nacional y Centro de Arte Reina Sofía"/>
    <m/>
    <m/>
    <n v="4"/>
    <n v="4"/>
    <n v="4"/>
    <n v="4"/>
    <m/>
    <m/>
    <n v="3"/>
    <m/>
    <m/>
    <m/>
    <m/>
    <n v="2"/>
    <n v="4"/>
    <n v="4"/>
    <n v="3"/>
    <n v="2"/>
    <n v="4"/>
    <n v="2"/>
    <n v="3"/>
    <x v="5"/>
    <n v="3"/>
    <n v="3"/>
    <n v="4"/>
    <n v="5"/>
    <n v="4"/>
    <n v="5"/>
    <n v="3"/>
    <m/>
    <n v="4"/>
    <m/>
    <x v="3"/>
    <x v="0"/>
    <x v="1"/>
    <x v="0"/>
    <n v="4"/>
    <x v="2"/>
    <m/>
    <s v="SI"/>
    <s v="SI"/>
    <x v="4"/>
    <m/>
    <x v="1"/>
    <x v="1"/>
    <m/>
    <n v="4"/>
    <n v="4"/>
    <m/>
    <m/>
    <d v="2018-02-12T22:44:28"/>
    <s v="10.150.1.151"/>
  </r>
  <r>
    <x v="10"/>
    <s v="Ciencias de la Salud"/>
    <n v="4"/>
    <n v="1430"/>
    <m/>
    <m/>
    <n v="1"/>
    <n v="21"/>
    <m/>
    <n v="1"/>
    <n v="3"/>
    <m/>
    <n v="21"/>
    <n v="29"/>
    <n v="16"/>
    <s v="Mediateca Pablo Iglesias de Alcobendas"/>
    <m/>
    <m/>
    <n v="4"/>
    <n v="3"/>
    <n v="2"/>
    <n v="2"/>
    <n v="1"/>
    <m/>
    <m/>
    <m/>
    <m/>
    <m/>
    <m/>
    <n v="3"/>
    <n v="4"/>
    <n v="4"/>
    <n v="2"/>
    <n v="5"/>
    <n v="5"/>
    <n v="5"/>
    <n v="1"/>
    <x v="4"/>
    <n v="3"/>
    <n v="3"/>
    <n v="2"/>
    <n v="5"/>
    <n v="4"/>
    <n v="5"/>
    <n v="3"/>
    <s v="NO"/>
    <n v="4"/>
    <m/>
    <x v="0"/>
    <x v="0"/>
    <x v="0"/>
    <x v="0"/>
    <n v="4"/>
    <x v="0"/>
    <m/>
    <s v="SI"/>
    <s v="NO"/>
    <x v="1"/>
    <m/>
    <x v="2"/>
    <x v="1"/>
    <m/>
    <n v="4"/>
    <n v="3"/>
    <m/>
    <m/>
    <d v="2018-02-12T22:57:16"/>
    <s v="10.150.1.151"/>
  </r>
  <r>
    <x v="20"/>
    <s v="Ciencias de la Salud"/>
    <n v="4"/>
    <n v="1431"/>
    <m/>
    <m/>
    <n v="1"/>
    <n v="20"/>
    <m/>
    <n v="4"/>
    <n v="4"/>
    <m/>
    <n v="20"/>
    <n v="29"/>
    <n v="5"/>
    <m/>
    <m/>
    <m/>
    <n v="4"/>
    <n v="4"/>
    <n v="4"/>
    <n v="3"/>
    <m/>
    <n v="2"/>
    <m/>
    <m/>
    <m/>
    <m/>
    <m/>
    <n v="4"/>
    <n v="2"/>
    <n v="2"/>
    <n v="1"/>
    <n v="3"/>
    <n v="4"/>
    <n v="4"/>
    <n v="1"/>
    <x v="5"/>
    <n v="4"/>
    <n v="3"/>
    <n v="3"/>
    <n v="4"/>
    <n v="3"/>
    <n v="3"/>
    <n v="3"/>
    <s v="NO"/>
    <n v="3"/>
    <m/>
    <x v="0"/>
    <x v="0"/>
    <x v="0"/>
    <x v="1"/>
    <n v="5"/>
    <x v="3"/>
    <m/>
    <s v="SI"/>
    <s v="NO"/>
    <x v="1"/>
    <m/>
    <x v="1"/>
    <x v="2"/>
    <m/>
    <n v="4"/>
    <n v="4"/>
    <m/>
    <m/>
    <d v="2018-02-12T23:43:28"/>
    <s v="10.150.1.152"/>
  </r>
  <r>
    <x v="20"/>
    <s v="Ciencias de la Salud"/>
    <n v="4"/>
    <n v="1432"/>
    <m/>
    <m/>
    <n v="1"/>
    <n v="20"/>
    <m/>
    <n v="3"/>
    <n v="3"/>
    <m/>
    <n v="20"/>
    <n v="29"/>
    <m/>
    <m/>
    <m/>
    <m/>
    <n v="3"/>
    <n v="4"/>
    <n v="4"/>
    <n v="3"/>
    <n v="1"/>
    <n v="2"/>
    <m/>
    <n v="4"/>
    <n v="1"/>
    <m/>
    <m/>
    <n v="3"/>
    <n v="3"/>
    <n v="3"/>
    <n v="2"/>
    <n v="4"/>
    <n v="4"/>
    <n v="3"/>
    <n v="4"/>
    <x v="4"/>
    <n v="3"/>
    <n v="3"/>
    <n v="3"/>
    <n v="3"/>
    <n v="3"/>
    <n v="3"/>
    <n v="3"/>
    <s v="NO"/>
    <n v="3"/>
    <m/>
    <x v="0"/>
    <x v="0"/>
    <x v="2"/>
    <x v="0"/>
    <n v="4"/>
    <x v="0"/>
    <m/>
    <s v="NO"/>
    <s v="NO"/>
    <x v="1"/>
    <m/>
    <x v="0"/>
    <x v="0"/>
    <m/>
    <n v="4"/>
    <n v="3"/>
    <m/>
    <m/>
    <d v="2018-02-12T23:58:30"/>
    <s v="10.150.1.151"/>
  </r>
  <r>
    <x v="20"/>
    <s v="Ciencias de la Salud"/>
    <n v="4"/>
    <n v="1433"/>
    <m/>
    <m/>
    <n v="1"/>
    <n v="20"/>
    <m/>
    <n v="4"/>
    <n v="4"/>
    <m/>
    <n v="20"/>
    <n v="5"/>
    <n v="26"/>
    <m/>
    <m/>
    <m/>
    <n v="2"/>
    <n v="4"/>
    <n v="3"/>
    <n v="2"/>
    <m/>
    <n v="2"/>
    <n v="3"/>
    <n v="4"/>
    <n v="0.95833333333333337"/>
    <m/>
    <m/>
    <n v="4"/>
    <n v="1"/>
    <n v="4"/>
    <n v="3"/>
    <n v="5"/>
    <n v="4"/>
    <n v="5"/>
    <n v="2"/>
    <x v="5"/>
    <n v="3"/>
    <n v="4"/>
    <n v="3"/>
    <n v="3"/>
    <n v="2"/>
    <n v="3"/>
    <n v="5"/>
    <s v="NO"/>
    <n v="3"/>
    <m/>
    <x v="3"/>
    <x v="2"/>
    <x v="0"/>
    <x v="0"/>
    <n v="4"/>
    <x v="0"/>
    <m/>
    <s v="SI"/>
    <s v="SI"/>
    <x v="2"/>
    <m/>
    <x v="0"/>
    <x v="0"/>
    <m/>
    <n v="3"/>
    <n v="4"/>
    <m/>
    <m/>
    <d v="2018-02-13T00:06:04"/>
    <s v="10.150.1.152"/>
  </r>
  <r>
    <x v="7"/>
    <s v="Humanidades"/>
    <n v="1"/>
    <n v="1434"/>
    <m/>
    <m/>
    <n v="3"/>
    <n v="14"/>
    <m/>
    <n v="3"/>
    <n v="4"/>
    <m/>
    <n v="29"/>
    <n v="14"/>
    <n v="16"/>
    <m/>
    <m/>
    <m/>
    <n v="4"/>
    <n v="5"/>
    <n v="5"/>
    <n v="5"/>
    <m/>
    <m/>
    <n v="3"/>
    <m/>
    <m/>
    <m/>
    <m/>
    <n v="5"/>
    <n v="2"/>
    <n v="2"/>
    <n v="1"/>
    <n v="3"/>
    <n v="1"/>
    <n v="3"/>
    <m/>
    <x v="4"/>
    <n v="4"/>
    <n v="4"/>
    <n v="4"/>
    <n v="5"/>
    <n v="5"/>
    <n v="4"/>
    <n v="4"/>
    <s v="SI"/>
    <n v="4"/>
    <m/>
    <x v="1"/>
    <x v="0"/>
    <x v="4"/>
    <x v="1"/>
    <n v="5"/>
    <x v="3"/>
    <m/>
    <s v="SI"/>
    <s v="SI"/>
    <x v="4"/>
    <m/>
    <x v="1"/>
    <x v="1"/>
    <m/>
    <n v="4"/>
    <n v="4"/>
    <m/>
    <m/>
    <d v="2018-02-13T00:07:20"/>
    <s v="10.150.1.151"/>
  </r>
  <r>
    <x v="6"/>
    <s v="Ciencias Sociales"/>
    <n v="3"/>
    <n v="1435"/>
    <m/>
    <m/>
    <n v="2"/>
    <n v="9"/>
    <m/>
    <n v="3"/>
    <n v="3"/>
    <m/>
    <n v="9"/>
    <n v="26"/>
    <n v="20"/>
    <s v="Mi casa es una biblioteca"/>
    <m/>
    <m/>
    <n v="5"/>
    <n v="5"/>
    <n v="5"/>
    <n v="5"/>
    <m/>
    <n v="2"/>
    <m/>
    <m/>
    <m/>
    <m/>
    <m/>
    <n v="5"/>
    <n v="1"/>
    <n v="1"/>
    <n v="5"/>
    <n v="5"/>
    <n v="5"/>
    <n v="5"/>
    <n v="2"/>
    <x v="5"/>
    <n v="5"/>
    <n v="5"/>
    <n v="5"/>
    <n v="5"/>
    <n v="5"/>
    <n v="5"/>
    <n v="5"/>
    <s v="SI"/>
    <n v="5"/>
    <m/>
    <x v="1"/>
    <x v="3"/>
    <x v="3"/>
    <x v="1"/>
    <n v="5"/>
    <x v="3"/>
    <m/>
    <s v="SI"/>
    <s v="SI"/>
    <x v="3"/>
    <m/>
    <x v="2"/>
    <x v="1"/>
    <m/>
    <n v="5"/>
    <n v="5"/>
    <m/>
    <s v="Estoy muy satisfecho con el servicio de biblioteca de la UCM"/>
    <d v="2018-02-13T00:21:52"/>
    <s v="10.150.1.152"/>
  </r>
  <r>
    <x v="5"/>
    <s v="Ciencias Sociales"/>
    <n v="3"/>
    <n v="1436"/>
    <m/>
    <m/>
    <n v="1"/>
    <n v="4"/>
    <m/>
    <n v="4"/>
    <n v="4"/>
    <m/>
    <n v="4"/>
    <n v="15"/>
    <n v="13"/>
    <m/>
    <m/>
    <m/>
    <n v="5"/>
    <n v="5"/>
    <n v="5"/>
    <n v="1"/>
    <m/>
    <n v="2"/>
    <n v="3"/>
    <m/>
    <m/>
    <m/>
    <m/>
    <n v="4"/>
    <n v="1"/>
    <n v="2"/>
    <n v="4"/>
    <n v="5"/>
    <n v="4"/>
    <n v="5"/>
    <n v="3"/>
    <x v="3"/>
    <n v="2"/>
    <n v="5"/>
    <n v="3"/>
    <n v="5"/>
    <n v="4"/>
    <n v="4"/>
    <n v="5"/>
    <s v="NO"/>
    <n v="3"/>
    <m/>
    <x v="1"/>
    <x v="3"/>
    <x v="1"/>
    <x v="1"/>
    <n v="5"/>
    <x v="0"/>
    <m/>
    <s v="NO"/>
    <s v="NO"/>
    <x v="1"/>
    <m/>
    <x v="2"/>
    <x v="1"/>
    <m/>
    <n v="4"/>
    <m/>
    <m/>
    <s v="Estando de Erasmus sólo puedo valorar este curso, sin compararlo con otros. &lt;br&gt;Estaría bien un tour o explicación de la biblioteca para los nuevos que sean Erasmus, Sicue o que vengan de otras universidades.  Me doy cuenta de que no conozco muchos servicios de la biblioteca. &lt;br&gt;La colección de DVDs no es ni fácil de consultar, ni adaptada a estudios de cine. He hecho un pedido al principio del curso, me han dicho que lo tomaban en cuenta, y nunca he tenido noticias de si había llegado o no... Hay que hacer más caso de los pedidos, e incluso pedir a profesores de cine y audiovisual consejos, o pelis de las que hablan en sus clases. "/>
    <d v="2018-02-13T00:41:49"/>
    <s v="10.150.1.151"/>
  </r>
  <r>
    <x v="2"/>
    <s v="Ciencias Sociales"/>
    <n v="3"/>
    <n v="1437"/>
    <m/>
    <m/>
    <n v="3"/>
    <n v="3"/>
    <m/>
    <n v="3"/>
    <n v="3"/>
    <m/>
    <n v="3"/>
    <n v="28"/>
    <n v="18"/>
    <s v="BNE, Bibliotecas Publicas, Archivos, Bibliotecas Privadas "/>
    <m/>
    <m/>
    <n v="4"/>
    <n v="4"/>
    <n v="3"/>
    <n v="3"/>
    <m/>
    <m/>
    <n v="3"/>
    <n v="4"/>
    <s v="23h "/>
    <m/>
    <m/>
    <n v="4"/>
    <n v="3"/>
    <n v="3"/>
    <n v="3"/>
    <n v="3"/>
    <n v="3"/>
    <n v="4"/>
    <n v="4"/>
    <x v="4"/>
    <n v="3"/>
    <n v="3"/>
    <n v="3"/>
    <n v="3"/>
    <n v="3"/>
    <n v="3"/>
    <n v="3"/>
    <s v="SI"/>
    <n v="3"/>
    <m/>
    <x v="3"/>
    <x v="2"/>
    <x v="1"/>
    <x v="0"/>
    <n v="4"/>
    <x v="0"/>
    <m/>
    <s v="SI"/>
    <s v="NO"/>
    <x v="1"/>
    <m/>
    <x v="1"/>
    <x v="2"/>
    <m/>
    <n v="4"/>
    <n v="4"/>
    <m/>
    <s v="Los cursos de usuarios no los he podido realizar por incompatibilidad de horarios, &lt;br&gt;Mayor fondo, aunque se renueva pero la necesidad de estar al día  en los últimos avances sería de agradecer, sobre todo para poder tener suficientes herramientas para  amplitud de posibilidades. &lt;br&gt;Se agradecería poder disponerse de herramientas gratuitas de programas de catalogación en bibliotecas  para habituarse a su manejo "/>
    <d v="2018-02-13T01:04:05"/>
    <s v="10.150.1.151"/>
  </r>
  <r>
    <x v="14"/>
    <s v="Humanidades"/>
    <n v="1"/>
    <n v="1438"/>
    <m/>
    <m/>
    <n v="2"/>
    <n v="16"/>
    <m/>
    <n v="4"/>
    <n v="4"/>
    <m/>
    <n v="29"/>
    <n v="16"/>
    <m/>
    <m/>
    <m/>
    <m/>
    <n v="4"/>
    <n v="4"/>
    <n v="4"/>
    <n v="1"/>
    <m/>
    <m/>
    <m/>
    <n v="4"/>
    <n v="1"/>
    <m/>
    <m/>
    <n v="4"/>
    <n v="4"/>
    <n v="3"/>
    <n v="4"/>
    <n v="4"/>
    <n v="3"/>
    <n v="4"/>
    <n v="3"/>
    <x v="5"/>
    <n v="4"/>
    <n v="4"/>
    <n v="4"/>
    <n v="4"/>
    <n v="4"/>
    <n v="4"/>
    <n v="4"/>
    <s v="SI"/>
    <n v="4"/>
    <m/>
    <x v="3"/>
    <x v="0"/>
    <x v="0"/>
    <x v="0"/>
    <n v="4"/>
    <x v="0"/>
    <m/>
    <s v="NO"/>
    <s v="NO"/>
    <x v="1"/>
    <m/>
    <x v="1"/>
    <x v="2"/>
    <m/>
    <n v="4"/>
    <n v="3"/>
    <m/>
    <s v="Renovar los ordenadores de la biblioteca de geografía e historia, siempre rotos y muy pocos. "/>
    <d v="2018-02-13T01:21:02"/>
    <s v="10.150.1.151"/>
  </r>
  <r>
    <x v="20"/>
    <s v="Ciencias de la Salud"/>
    <n v="4"/>
    <n v="1439"/>
    <m/>
    <m/>
    <n v="2"/>
    <n v="20"/>
    <m/>
    <n v="4"/>
    <n v="3"/>
    <m/>
    <n v="20"/>
    <n v="29"/>
    <m/>
    <m/>
    <m/>
    <m/>
    <n v="3"/>
    <n v="5"/>
    <n v="4"/>
    <n v="2"/>
    <m/>
    <m/>
    <n v="3"/>
    <n v="4"/>
    <n v="0.91666666666666663"/>
    <m/>
    <m/>
    <n v="3"/>
    <n v="3"/>
    <n v="3"/>
    <n v="3"/>
    <n v="5"/>
    <n v="4"/>
    <n v="5"/>
    <n v="2"/>
    <x v="5"/>
    <n v="4"/>
    <n v="4"/>
    <n v="5"/>
    <n v="5"/>
    <n v="5"/>
    <n v="4"/>
    <n v="4"/>
    <s v="NO"/>
    <n v="5"/>
    <m/>
    <x v="1"/>
    <x v="3"/>
    <x v="3"/>
    <x v="1"/>
    <n v="5"/>
    <x v="3"/>
    <m/>
    <s v="SI"/>
    <s v="NO"/>
    <x v="1"/>
    <m/>
    <x v="2"/>
    <x v="1"/>
    <m/>
    <n v="4"/>
    <m/>
    <m/>
    <s v="No he asistido a los cursos de la biblioteca porque no me pude inscribir por internet, entonces no me programé, pues me acordaba sobre el tiempo y ahora que tengo prácticas externas en el día, no puedo asistir.&lt;br&gt;&lt;br&gt;Recomiendo tener equipos portátiles para el uso en la biblioteca, pues para trabajos en grupo si son más de 4 personas queda incómodo en la sala 1 por la disposición de los ordenadores. &lt;br&gt;&lt;br&gt; "/>
    <d v="2018-02-13T01:25:42"/>
    <s v="10.150.1.151"/>
  </r>
  <r>
    <x v="14"/>
    <s v="Humanidades"/>
    <n v="1"/>
    <n v="1440"/>
    <m/>
    <m/>
    <n v="4"/>
    <n v="16"/>
    <m/>
    <n v="4"/>
    <n v="4"/>
    <m/>
    <n v="16"/>
    <n v="29"/>
    <n v="15"/>
    <s v="Jose saramago. Biblioteca municipal"/>
    <m/>
    <m/>
    <n v="4"/>
    <n v="4"/>
    <n v="3"/>
    <n v="2"/>
    <m/>
    <n v="2"/>
    <m/>
    <m/>
    <m/>
    <m/>
    <m/>
    <n v="5"/>
    <n v="3"/>
    <n v="2"/>
    <n v="1"/>
    <n v="4"/>
    <n v="2"/>
    <n v="2"/>
    <n v="2"/>
    <x v="5"/>
    <n v="4"/>
    <n v="3"/>
    <n v="2"/>
    <n v="3"/>
    <n v="4"/>
    <n v="2"/>
    <n v="3"/>
    <s v="NO"/>
    <n v="2"/>
    <m/>
    <x v="3"/>
    <x v="0"/>
    <x v="0"/>
    <x v="0"/>
    <n v="4"/>
    <x v="0"/>
    <m/>
    <s v="SI"/>
    <s v="SI"/>
    <x v="3"/>
    <m/>
    <x v="0"/>
    <x v="2"/>
    <m/>
    <n v="4"/>
    <n v="3"/>
    <m/>
    <m/>
    <d v="2018-02-13T08:31:40"/>
    <s v="10.150.1.151"/>
  </r>
  <r>
    <x v="5"/>
    <s v="Ciencias Sociales"/>
    <n v="3"/>
    <n v="1441"/>
    <m/>
    <m/>
    <n v="1"/>
    <n v="4"/>
    <m/>
    <n v="3"/>
    <n v="3"/>
    <m/>
    <n v="4"/>
    <n v="29"/>
    <m/>
    <m/>
    <m/>
    <m/>
    <n v="4"/>
    <n v="4"/>
    <n v="3"/>
    <n v="3"/>
    <m/>
    <n v="2"/>
    <m/>
    <m/>
    <m/>
    <m/>
    <m/>
    <n v="4"/>
    <n v="4"/>
    <n v="4"/>
    <n v="3"/>
    <n v="5"/>
    <n v="5"/>
    <n v="5"/>
    <n v="3"/>
    <x v="1"/>
    <n v="4"/>
    <n v="5"/>
    <n v="5"/>
    <n v="5"/>
    <n v="4"/>
    <n v="4"/>
    <n v="4"/>
    <s v="SI"/>
    <n v="4"/>
    <m/>
    <x v="3"/>
    <x v="0"/>
    <x v="0"/>
    <x v="1"/>
    <n v="5"/>
    <x v="3"/>
    <m/>
    <s v="NO"/>
    <s v="NO"/>
    <x v="1"/>
    <m/>
    <x v="2"/>
    <x v="2"/>
    <m/>
    <n v="4"/>
    <n v="3"/>
    <m/>
    <m/>
    <d v="2018-02-13T09:45:31"/>
    <s v="10.150.1.152"/>
  </r>
  <r>
    <x v="20"/>
    <s v="Ciencias de la Salud"/>
    <n v="4"/>
    <n v="1442"/>
    <m/>
    <m/>
    <n v="1"/>
    <n v="20"/>
    <m/>
    <n v="3"/>
    <m/>
    <m/>
    <m/>
    <m/>
    <m/>
    <m/>
    <m/>
    <m/>
    <m/>
    <m/>
    <m/>
    <m/>
    <m/>
    <m/>
    <m/>
    <m/>
    <m/>
    <m/>
    <m/>
    <m/>
    <m/>
    <m/>
    <m/>
    <m/>
    <m/>
    <m/>
    <m/>
    <x v="2"/>
    <m/>
    <m/>
    <m/>
    <m/>
    <m/>
    <m/>
    <m/>
    <m/>
    <m/>
    <m/>
    <x v="4"/>
    <x v="5"/>
    <x v="4"/>
    <x v="3"/>
    <m/>
    <x v="4"/>
    <m/>
    <m/>
    <m/>
    <x v="1"/>
    <m/>
    <x v="3"/>
    <x v="3"/>
    <m/>
    <m/>
    <m/>
    <m/>
    <m/>
    <d v="2018-02-13T09:58:22"/>
    <s v="10.150.1.152"/>
  </r>
  <r>
    <x v="20"/>
    <s v="Ciencias de la Salud"/>
    <n v="4"/>
    <n v="1443"/>
    <m/>
    <m/>
    <n v="1"/>
    <n v="20"/>
    <m/>
    <n v="3"/>
    <n v="1"/>
    <m/>
    <n v="20"/>
    <n v="20"/>
    <n v="20"/>
    <m/>
    <m/>
    <m/>
    <n v="2"/>
    <n v="5"/>
    <n v="5"/>
    <n v="5"/>
    <n v="1"/>
    <n v="2"/>
    <m/>
    <m/>
    <m/>
    <m/>
    <m/>
    <n v="4"/>
    <n v="1"/>
    <n v="1"/>
    <n v="5"/>
    <n v="4"/>
    <n v="5"/>
    <n v="4"/>
    <n v="1"/>
    <x v="5"/>
    <n v="5"/>
    <n v="4"/>
    <n v="5"/>
    <n v="4"/>
    <n v="5"/>
    <n v="1"/>
    <n v="3"/>
    <s v="NO"/>
    <n v="3"/>
    <m/>
    <x v="1"/>
    <x v="3"/>
    <x v="3"/>
    <x v="1"/>
    <n v="5"/>
    <x v="3"/>
    <m/>
    <s v="SI"/>
    <s v="NO"/>
    <x v="1"/>
    <m/>
    <x v="2"/>
    <x v="1"/>
    <m/>
    <n v="5"/>
    <n v="3"/>
    <m/>
    <m/>
    <d v="2018-02-13T10:04:36"/>
    <s v="10.150.1.152"/>
  </r>
  <r>
    <x v="20"/>
    <s v="Ciencias de la Salud"/>
    <n v="4"/>
    <n v="1444"/>
    <m/>
    <m/>
    <n v="1"/>
    <n v="20"/>
    <m/>
    <n v="4"/>
    <n v="3"/>
    <m/>
    <n v="20"/>
    <n v="5"/>
    <m/>
    <s v="Centro cultural Galileo"/>
    <m/>
    <m/>
    <n v="3"/>
    <n v="5"/>
    <n v="4"/>
    <n v="3"/>
    <m/>
    <n v="2"/>
    <n v="3"/>
    <m/>
    <m/>
    <m/>
    <m/>
    <n v="3"/>
    <n v="2"/>
    <n v="3"/>
    <n v="1"/>
    <n v="5"/>
    <n v="4"/>
    <n v="5"/>
    <n v="2"/>
    <x v="1"/>
    <n v="4"/>
    <n v="4"/>
    <n v="3"/>
    <n v="4"/>
    <n v="4"/>
    <n v="2"/>
    <n v="3"/>
    <s v="NO"/>
    <n v="4"/>
    <m/>
    <x v="3"/>
    <x v="0"/>
    <x v="0"/>
    <x v="0"/>
    <n v="3"/>
    <x v="0"/>
    <m/>
    <s v="SI"/>
    <s v="SI"/>
    <x v="5"/>
    <m/>
    <x v="1"/>
    <x v="0"/>
    <m/>
    <n v="4"/>
    <n v="4"/>
    <m/>
    <m/>
    <d v="2018-02-13T10:08:34"/>
    <s v="10.150.1.151"/>
  </r>
  <r>
    <x v="20"/>
    <s v="Ciencias de la Salud"/>
    <n v="4"/>
    <n v="1445"/>
    <m/>
    <m/>
    <n v="3"/>
    <n v="20"/>
    <m/>
    <n v="3"/>
    <n v="3"/>
    <m/>
    <n v="20"/>
    <m/>
    <m/>
    <m/>
    <m/>
    <m/>
    <n v="4"/>
    <n v="4"/>
    <n v="4"/>
    <n v="4"/>
    <m/>
    <m/>
    <n v="3"/>
    <m/>
    <m/>
    <m/>
    <m/>
    <n v="4"/>
    <n v="2"/>
    <n v="2"/>
    <n v="3"/>
    <n v="2"/>
    <n v="4"/>
    <n v="2"/>
    <n v="2"/>
    <x v="4"/>
    <n v="4"/>
    <n v="4"/>
    <n v="4"/>
    <n v="3"/>
    <n v="4"/>
    <n v="3"/>
    <n v="3"/>
    <s v="SI"/>
    <n v="4"/>
    <m/>
    <x v="0"/>
    <x v="0"/>
    <x v="1"/>
    <x v="0"/>
    <n v="4"/>
    <x v="0"/>
    <m/>
    <s v="SI"/>
    <s v="SI"/>
    <x v="4"/>
    <m/>
    <x v="0"/>
    <x v="0"/>
    <m/>
    <n v="4"/>
    <n v="4"/>
    <m/>
    <m/>
    <d v="2018-02-13T10:08:44"/>
    <s v="10.150.1.152"/>
  </r>
  <r>
    <x v="20"/>
    <s v="Ciencias de la Salud"/>
    <n v="4"/>
    <n v="1446"/>
    <m/>
    <m/>
    <n v="2"/>
    <n v="20"/>
    <m/>
    <n v="3"/>
    <n v="1"/>
    <m/>
    <n v="20"/>
    <n v="29"/>
    <m/>
    <m/>
    <m/>
    <m/>
    <n v="2"/>
    <n v="5"/>
    <n v="5"/>
    <n v="5"/>
    <m/>
    <m/>
    <m/>
    <n v="4"/>
    <n v="2"/>
    <m/>
    <m/>
    <n v="1"/>
    <n v="1"/>
    <n v="1"/>
    <n v="3"/>
    <n v="3"/>
    <n v="5"/>
    <n v="5"/>
    <n v="1"/>
    <x v="1"/>
    <n v="3"/>
    <n v="4"/>
    <n v="4"/>
    <n v="3"/>
    <n v="4"/>
    <n v="4"/>
    <n v="4"/>
    <s v="NO"/>
    <n v="4"/>
    <m/>
    <x v="3"/>
    <x v="2"/>
    <x v="1"/>
    <x v="2"/>
    <n v="3"/>
    <x v="2"/>
    <m/>
    <s v="SI"/>
    <s v="NO"/>
    <x v="3"/>
    <m/>
    <x v="0"/>
    <x v="0"/>
    <m/>
    <n v="3"/>
    <n v="3"/>
    <m/>
    <m/>
    <d v="2018-02-13T10:14:18"/>
    <s v="10.150.1.151"/>
  </r>
  <r>
    <x v="17"/>
    <s v="Ciencias Experimentales"/>
    <n v="2"/>
    <n v="1447"/>
    <m/>
    <m/>
    <n v="2"/>
    <n v="2"/>
    <m/>
    <n v="4"/>
    <n v="1"/>
    <m/>
    <n v="2"/>
    <m/>
    <m/>
    <m/>
    <m/>
    <m/>
    <n v="3"/>
    <n v="4"/>
    <n v="4"/>
    <n v="3"/>
    <m/>
    <m/>
    <n v="3"/>
    <m/>
    <m/>
    <m/>
    <m/>
    <n v="3"/>
    <n v="4"/>
    <n v="3"/>
    <n v="3"/>
    <n v="5"/>
    <n v="3"/>
    <n v="5"/>
    <n v="3"/>
    <x v="4"/>
    <n v="4"/>
    <n v="4"/>
    <n v="4"/>
    <n v="4"/>
    <n v="3"/>
    <n v="3"/>
    <n v="4"/>
    <s v="NO"/>
    <n v="3"/>
    <m/>
    <x v="3"/>
    <x v="0"/>
    <x v="0"/>
    <x v="0"/>
    <n v="4"/>
    <x v="2"/>
    <m/>
    <s v="NO"/>
    <s v="NO"/>
    <x v="1"/>
    <m/>
    <x v="1"/>
    <x v="2"/>
    <m/>
    <n v="4"/>
    <m/>
    <m/>
    <s v="No he asistido a ningún curso de formación de usuarios debido a que desconozco su existencia."/>
    <d v="2018-02-13T10:21:16"/>
    <s v="10.150.1.151"/>
  </r>
  <r>
    <x v="20"/>
    <s v="Ciencias de la Salud"/>
    <n v="4"/>
    <n v="1448"/>
    <m/>
    <m/>
    <n v="1"/>
    <n v="20"/>
    <m/>
    <n v="3"/>
    <n v="3"/>
    <m/>
    <m/>
    <m/>
    <m/>
    <m/>
    <m/>
    <m/>
    <n v="4"/>
    <n v="5"/>
    <n v="5"/>
    <n v="3"/>
    <n v="1"/>
    <n v="2"/>
    <m/>
    <m/>
    <m/>
    <m/>
    <m/>
    <n v="2"/>
    <n v="2"/>
    <n v="1"/>
    <n v="3"/>
    <n v="5"/>
    <n v="5"/>
    <n v="5"/>
    <n v="1"/>
    <x v="2"/>
    <n v="3"/>
    <n v="2"/>
    <n v="3"/>
    <n v="4"/>
    <n v="3"/>
    <n v="2"/>
    <n v="4"/>
    <s v="NO"/>
    <n v="4"/>
    <m/>
    <x v="3"/>
    <x v="1"/>
    <x v="1"/>
    <x v="0"/>
    <n v="4"/>
    <x v="3"/>
    <m/>
    <s v="SI"/>
    <s v="NO"/>
    <x v="1"/>
    <m/>
    <x v="1"/>
    <x v="2"/>
    <m/>
    <n v="4"/>
    <n v="4"/>
    <m/>
    <s v="No he asistido a cursos de formación porque no me he visto con el tiempo ni la motivación, por más util que sea.&lt;br&gt;Sin embargo, en general estoy satisfecha con los servicios de la biblioteca"/>
    <d v="2018-02-13T10:25:32"/>
    <s v="10.150.1.152"/>
  </r>
  <r>
    <x v="14"/>
    <s v="Humanidades"/>
    <n v="1"/>
    <n v="1449"/>
    <m/>
    <m/>
    <n v="3"/>
    <n v="16"/>
    <m/>
    <n v="3"/>
    <m/>
    <m/>
    <n v="16"/>
    <n v="29"/>
    <n v="23"/>
    <m/>
    <m/>
    <m/>
    <n v="5"/>
    <n v="5"/>
    <n v="4"/>
    <n v="4"/>
    <m/>
    <m/>
    <n v="3"/>
    <m/>
    <m/>
    <m/>
    <m/>
    <n v="3"/>
    <n v="5"/>
    <n v="5"/>
    <n v="2"/>
    <n v="3"/>
    <n v="5"/>
    <n v="2"/>
    <n v="2"/>
    <x v="0"/>
    <n v="3"/>
    <n v="5"/>
    <n v="5"/>
    <n v="4"/>
    <n v="5"/>
    <n v="5"/>
    <n v="4"/>
    <s v="SI"/>
    <n v="5"/>
    <m/>
    <x v="1"/>
    <x v="0"/>
    <x v="1"/>
    <x v="1"/>
    <n v="5"/>
    <x v="3"/>
    <m/>
    <s v="SI"/>
    <s v="NO"/>
    <x v="1"/>
    <m/>
    <x v="2"/>
    <x v="1"/>
    <m/>
    <n v="5"/>
    <n v="3"/>
    <m/>
    <s v="Intente asistir a un curso de gestores bibliográficos pero fue cancelado y nunca me notificaron una nueva fecha"/>
    <d v="2018-02-13T10:49:39"/>
    <s v="10.150.1.152"/>
  </r>
  <r>
    <x v="6"/>
    <s v="Ciencias Sociales"/>
    <n v="3"/>
    <n v="1450"/>
    <m/>
    <m/>
    <n v="3"/>
    <n v="9"/>
    <m/>
    <n v="3"/>
    <n v="4"/>
    <m/>
    <n v="9"/>
    <n v="15"/>
    <n v="26"/>
    <m/>
    <m/>
    <m/>
    <n v="5"/>
    <n v="5"/>
    <n v="5"/>
    <n v="5"/>
    <n v="1"/>
    <m/>
    <m/>
    <m/>
    <m/>
    <m/>
    <m/>
    <n v="5"/>
    <n v="4"/>
    <n v="4"/>
    <n v="5"/>
    <n v="1"/>
    <n v="2"/>
    <n v="1"/>
    <n v="1"/>
    <x v="3"/>
    <n v="5"/>
    <n v="5"/>
    <n v="5"/>
    <n v="5"/>
    <n v="5"/>
    <n v="5"/>
    <m/>
    <s v="SI"/>
    <n v="5"/>
    <m/>
    <x v="1"/>
    <x v="3"/>
    <x v="3"/>
    <x v="1"/>
    <n v="5"/>
    <x v="3"/>
    <m/>
    <s v="SI"/>
    <s v="SI"/>
    <x v="5"/>
    <m/>
    <x v="2"/>
    <x v="1"/>
    <m/>
    <n v="5"/>
    <n v="5"/>
    <m/>
    <s v="En los agradecimientos en mi tesis doctoral agradezco al personal de las bibliotecas su profesionalidad y su trato. Tengo 59 años, volví a la Universidad hace 6 años para estudiar un master y el doctorado y la organización de las bibliotecas, la facilidad de acceso a los libros y el trato recibido me han emocionado y han sido fundamentales en mi investigación. Solo tengo palabras de agradecimiento y reconocimiento a su trabajo."/>
    <d v="2018-02-13T10:51:02"/>
    <s v="10.150.1.152"/>
  </r>
  <r>
    <x v="7"/>
    <s v="Humanidades"/>
    <n v="1"/>
    <n v="1451"/>
    <m/>
    <m/>
    <n v="1"/>
    <n v="14"/>
    <m/>
    <n v="4"/>
    <n v="4"/>
    <m/>
    <n v="29"/>
    <n v="14"/>
    <n v="16"/>
    <m/>
    <m/>
    <m/>
    <n v="5"/>
    <n v="5"/>
    <n v="5"/>
    <n v="4"/>
    <m/>
    <n v="2"/>
    <m/>
    <m/>
    <m/>
    <m/>
    <m/>
    <n v="4"/>
    <n v="2"/>
    <n v="4"/>
    <n v="5"/>
    <n v="5"/>
    <n v="5"/>
    <n v="4"/>
    <n v="4"/>
    <x v="0"/>
    <n v="4"/>
    <n v="5"/>
    <n v="4"/>
    <n v="5"/>
    <n v="5"/>
    <n v="3"/>
    <n v="4"/>
    <s v="NO"/>
    <n v="5"/>
    <m/>
    <x v="3"/>
    <x v="2"/>
    <x v="1"/>
    <x v="1"/>
    <n v="4"/>
    <x v="0"/>
    <m/>
    <s v="NO"/>
    <s v="NO"/>
    <x v="1"/>
    <m/>
    <x v="2"/>
    <x v="1"/>
    <m/>
    <n v="5"/>
    <n v="5"/>
    <m/>
    <m/>
    <d v="2018-02-13T10:56:14"/>
    <s v="10.150.1.152"/>
  </r>
  <r>
    <x v="20"/>
    <s v="Ciencias de la Salud"/>
    <n v="4"/>
    <n v="1452"/>
    <m/>
    <m/>
    <n v="2"/>
    <n v="20"/>
    <m/>
    <n v="3"/>
    <n v="3"/>
    <m/>
    <n v="20"/>
    <m/>
    <m/>
    <m/>
    <m/>
    <m/>
    <n v="4"/>
    <n v="5"/>
    <n v="4"/>
    <n v="3"/>
    <m/>
    <n v="2"/>
    <m/>
    <n v="4"/>
    <m/>
    <m/>
    <m/>
    <n v="3"/>
    <n v="3"/>
    <n v="3"/>
    <n v="2"/>
    <n v="5"/>
    <n v="2"/>
    <n v="4"/>
    <n v="1"/>
    <x v="1"/>
    <n v="3"/>
    <n v="3"/>
    <n v="3"/>
    <n v="5"/>
    <n v="3"/>
    <n v="3"/>
    <n v="3"/>
    <s v="NO"/>
    <n v="4"/>
    <m/>
    <x v="1"/>
    <x v="0"/>
    <x v="1"/>
    <x v="1"/>
    <n v="4"/>
    <x v="0"/>
    <m/>
    <s v="SI"/>
    <s v="NO"/>
    <x v="1"/>
    <m/>
    <x v="1"/>
    <x v="1"/>
    <m/>
    <n v="4"/>
    <n v="4"/>
    <m/>
    <s v="Me iba a apuntar a un curso sobre gestores de datos pero con la información y vídeos que había en la web de la biblioteca no fue necesario ya que todo estaba muy bien explicado. "/>
    <d v="2018-02-13T10:59:32"/>
    <s v="10.150.1.152"/>
  </r>
  <r>
    <x v="24"/>
    <s v="Ciencias de la Salud"/>
    <n v="4"/>
    <n v="1453"/>
    <m/>
    <m/>
    <n v="2"/>
    <n v="13"/>
    <m/>
    <n v="4"/>
    <n v="4"/>
    <m/>
    <n v="13"/>
    <n v="2"/>
    <n v="18"/>
    <m/>
    <m/>
    <m/>
    <n v="3"/>
    <n v="2"/>
    <n v="2"/>
    <n v="2"/>
    <m/>
    <n v="2"/>
    <m/>
    <m/>
    <m/>
    <m/>
    <m/>
    <n v="4"/>
    <n v="1"/>
    <n v="4"/>
    <n v="3"/>
    <n v="5"/>
    <n v="3"/>
    <n v="5"/>
    <n v="2"/>
    <x v="1"/>
    <n v="4"/>
    <n v="3"/>
    <n v="4"/>
    <n v="5"/>
    <n v="4"/>
    <n v="3"/>
    <n v="1"/>
    <s v="SI"/>
    <n v="4"/>
    <m/>
    <x v="1"/>
    <x v="3"/>
    <x v="1"/>
    <x v="1"/>
    <n v="5"/>
    <x v="3"/>
    <m/>
    <s v="NO"/>
    <s v="NO"/>
    <x v="1"/>
    <m/>
    <x v="2"/>
    <x v="1"/>
    <m/>
    <n v="5"/>
    <n v="4"/>
    <m/>
    <m/>
    <d v="2018-02-13T11:06:34"/>
    <s v="10.150.1.152"/>
  </r>
  <r>
    <x v="1"/>
    <s v="Ciencias de la Salud"/>
    <n v="4"/>
    <n v="1454"/>
    <m/>
    <m/>
    <n v="1"/>
    <n v="18"/>
    <m/>
    <n v="2"/>
    <n v="3"/>
    <m/>
    <n v="29"/>
    <n v="18"/>
    <n v="22"/>
    <m/>
    <m/>
    <m/>
    <n v="5"/>
    <n v="5"/>
    <n v="5"/>
    <n v="4"/>
    <m/>
    <n v="2"/>
    <m/>
    <n v="4"/>
    <n v="8.3333333333333329E-2"/>
    <m/>
    <m/>
    <n v="4"/>
    <n v="1"/>
    <n v="2"/>
    <n v="2"/>
    <n v="3"/>
    <n v="5"/>
    <n v="2"/>
    <n v="2"/>
    <x v="1"/>
    <n v="3"/>
    <n v="4"/>
    <n v="2"/>
    <n v="4"/>
    <n v="4"/>
    <n v="3"/>
    <n v="4"/>
    <s v="NO"/>
    <n v="4"/>
    <m/>
    <x v="3"/>
    <x v="0"/>
    <x v="0"/>
    <x v="1"/>
    <n v="4"/>
    <x v="2"/>
    <m/>
    <s v="NO"/>
    <s v="NO"/>
    <x v="0"/>
    <m/>
    <x v="1"/>
    <x v="2"/>
    <m/>
    <n v="5"/>
    <n v="4"/>
    <m/>
    <s v="Cabe destacar un apartado que no aparece en la encuesta, la climatización de las salas de estudio de algunas bibliotecas se debería controlar más. A veces en verano hace demasiado frío por el aire acondicionado, y en invierno calor por la calefacción y la aglomeración de gente en época de exámenes. En resumen, creo que el encargado de revisar la climatización debería hacerlo más a menudo para garantizar unas condiciones de estudio óptimas, ni exceso, ni ausencia.&lt;br&gt;Por lo demás, limpieza y otros servicios, satisfactorios."/>
    <d v="2018-02-13T11:12:32"/>
    <s v="10.150.1.151"/>
  </r>
  <r>
    <x v="3"/>
    <s v="Ciencias Sociales"/>
    <n v="3"/>
    <n v="1455"/>
    <m/>
    <m/>
    <n v="1"/>
    <n v="11"/>
    <m/>
    <n v="4"/>
    <n v="1"/>
    <m/>
    <n v="29"/>
    <m/>
    <m/>
    <s v="conde duque"/>
    <m/>
    <m/>
    <n v="4"/>
    <n v="4"/>
    <n v="5"/>
    <n v="2"/>
    <m/>
    <n v="2"/>
    <m/>
    <m/>
    <m/>
    <m/>
    <m/>
    <n v="4"/>
    <n v="4"/>
    <n v="4"/>
    <n v="3"/>
    <n v="4"/>
    <n v="4"/>
    <n v="5"/>
    <n v="2"/>
    <x v="1"/>
    <n v="4"/>
    <n v="4"/>
    <n v="3"/>
    <n v="5"/>
    <n v="5"/>
    <n v="4"/>
    <n v="4"/>
    <s v="NO"/>
    <n v="4"/>
    <m/>
    <x v="1"/>
    <x v="3"/>
    <x v="3"/>
    <x v="1"/>
    <n v="5"/>
    <x v="0"/>
    <m/>
    <s v="NO"/>
    <s v="NO"/>
    <x v="1"/>
    <m/>
    <x v="2"/>
    <x v="1"/>
    <m/>
    <n v="5"/>
    <n v="4"/>
    <m/>
    <m/>
    <d v="2018-02-13T11:12:55"/>
    <s v="10.150.1.152"/>
  </r>
  <r>
    <x v="13"/>
    <s v="Ciencias Sociales"/>
    <n v="3"/>
    <n v="1456"/>
    <m/>
    <m/>
    <n v="3"/>
    <n v="26"/>
    <m/>
    <n v="3"/>
    <n v="4"/>
    <m/>
    <n v="26"/>
    <n v="9"/>
    <m/>
    <m/>
    <m/>
    <m/>
    <n v="4"/>
    <n v="4"/>
    <n v="2"/>
    <n v="3"/>
    <n v="1"/>
    <m/>
    <n v="3"/>
    <m/>
    <m/>
    <m/>
    <m/>
    <n v="2"/>
    <n v="3"/>
    <m/>
    <n v="3"/>
    <n v="2"/>
    <n v="5"/>
    <m/>
    <m/>
    <x v="3"/>
    <n v="2"/>
    <n v="3"/>
    <n v="4"/>
    <n v="4"/>
    <n v="3"/>
    <m/>
    <m/>
    <s v="SI"/>
    <n v="3"/>
    <m/>
    <x v="3"/>
    <x v="1"/>
    <x v="4"/>
    <x v="0"/>
    <m/>
    <x v="0"/>
    <m/>
    <s v="SI"/>
    <s v="SI"/>
    <x v="2"/>
    <m/>
    <x v="1"/>
    <x v="0"/>
    <m/>
    <n v="3"/>
    <n v="3"/>
    <m/>
    <m/>
    <d v="2018-02-13T11:33:02"/>
    <s v="10.150.1.152"/>
  </r>
  <r>
    <x v="7"/>
    <s v="Humanidades"/>
    <n v="1"/>
    <n v="1457"/>
    <m/>
    <m/>
    <n v="3"/>
    <n v="14"/>
    <m/>
    <n v="4"/>
    <n v="5"/>
    <m/>
    <n v="29"/>
    <n v="14"/>
    <n v="15"/>
    <s v="CC. Información."/>
    <m/>
    <m/>
    <n v="4"/>
    <n v="4"/>
    <n v="4"/>
    <n v="3"/>
    <n v="1"/>
    <m/>
    <n v="3"/>
    <m/>
    <m/>
    <m/>
    <m/>
    <n v="4"/>
    <n v="4"/>
    <n v="4"/>
    <n v="4"/>
    <n v="4"/>
    <n v="4"/>
    <n v="4"/>
    <n v="4"/>
    <x v="1"/>
    <n v="3"/>
    <n v="3"/>
    <n v="3"/>
    <n v="3"/>
    <n v="4"/>
    <n v="4"/>
    <n v="4"/>
    <s v="SI"/>
    <n v="4"/>
    <m/>
    <x v="3"/>
    <x v="0"/>
    <x v="0"/>
    <x v="1"/>
    <n v="5"/>
    <x v="3"/>
    <m/>
    <s v="SI"/>
    <s v="NO"/>
    <x v="1"/>
    <m/>
    <x v="0"/>
    <x v="0"/>
    <m/>
    <n v="4"/>
    <n v="3"/>
    <m/>
    <s v="Mayor compra de libros; mayor cantidad de suscripciones a revistas especializadas de mi área."/>
    <d v="2018-02-13T11:41:25"/>
    <s v="10.150.1.152"/>
  </r>
  <r>
    <x v="20"/>
    <s v="Ciencias de la Salud"/>
    <n v="4"/>
    <n v="1458"/>
    <m/>
    <m/>
    <n v="1"/>
    <n v="20"/>
    <m/>
    <n v="3"/>
    <n v="1"/>
    <m/>
    <n v="20"/>
    <m/>
    <m/>
    <m/>
    <m/>
    <m/>
    <n v="4"/>
    <n v="4"/>
    <n v="5"/>
    <n v="3"/>
    <m/>
    <m/>
    <n v="3"/>
    <m/>
    <m/>
    <m/>
    <m/>
    <n v="3"/>
    <n v="1"/>
    <n v="1"/>
    <n v="4"/>
    <n v="2"/>
    <n v="5"/>
    <n v="1"/>
    <n v="3"/>
    <x v="4"/>
    <n v="2"/>
    <n v="1"/>
    <n v="3"/>
    <n v="5"/>
    <n v="2"/>
    <n v="3"/>
    <n v="3"/>
    <s v="NO"/>
    <n v="3"/>
    <m/>
    <x v="0"/>
    <x v="2"/>
    <x v="1"/>
    <x v="2"/>
    <n v="3"/>
    <x v="3"/>
    <m/>
    <s v="NO"/>
    <s v="NO"/>
    <x v="2"/>
    <m/>
    <x v="1"/>
    <x v="1"/>
    <m/>
    <n v="4"/>
    <n v="3"/>
    <m/>
    <m/>
    <d v="2018-02-13T12:43:31"/>
    <s v="10.150.1.152"/>
  </r>
  <r>
    <x v="14"/>
    <s v="Humanidades"/>
    <n v="1"/>
    <n v="1459"/>
    <m/>
    <m/>
    <n v="1"/>
    <n v="16"/>
    <m/>
    <n v="4"/>
    <n v="4"/>
    <m/>
    <n v="16"/>
    <n v="29"/>
    <n v="14"/>
    <m/>
    <m/>
    <m/>
    <n v="4"/>
    <n v="5"/>
    <n v="4"/>
    <n v="2"/>
    <m/>
    <m/>
    <n v="3"/>
    <m/>
    <m/>
    <m/>
    <m/>
    <n v="4"/>
    <n v="2"/>
    <n v="2"/>
    <n v="3"/>
    <n v="4"/>
    <n v="5"/>
    <n v="3"/>
    <n v="1"/>
    <x v="5"/>
    <n v="5"/>
    <n v="3"/>
    <n v="3"/>
    <n v="4"/>
    <n v="4"/>
    <n v="3"/>
    <n v="3"/>
    <s v="NO"/>
    <n v="4"/>
    <m/>
    <x v="0"/>
    <x v="1"/>
    <x v="1"/>
    <x v="1"/>
    <n v="5"/>
    <x v="2"/>
    <m/>
    <s v="NO"/>
    <s v="NO"/>
    <x v="3"/>
    <m/>
    <x v="0"/>
    <x v="0"/>
    <m/>
    <n v="4"/>
    <n v="4"/>
    <m/>
    <s v="Las multas por reservas no recogidas son excesivas. "/>
    <d v="2018-02-13T12:46:41"/>
    <s v="10.150.1.152"/>
  </r>
  <r>
    <x v="20"/>
    <s v="Ciencias de la Salud"/>
    <n v="4"/>
    <n v="1460"/>
    <m/>
    <m/>
    <n v="1"/>
    <n v="20"/>
    <m/>
    <n v="4"/>
    <n v="1"/>
    <m/>
    <n v="20"/>
    <m/>
    <m/>
    <n v="4"/>
    <m/>
    <m/>
    <n v="3"/>
    <n v="3"/>
    <n v="4"/>
    <n v="4"/>
    <m/>
    <m/>
    <n v="3"/>
    <n v="4"/>
    <n v="23"/>
    <m/>
    <m/>
    <n v="1"/>
    <n v="1"/>
    <n v="1"/>
    <n v="2"/>
    <n v="5"/>
    <n v="5"/>
    <n v="5"/>
    <n v="4"/>
    <x v="0"/>
    <n v="3"/>
    <n v="4"/>
    <n v="1"/>
    <n v="3"/>
    <n v="1"/>
    <n v="3"/>
    <n v="1"/>
    <s v="NO"/>
    <n v="1"/>
    <m/>
    <x v="3"/>
    <x v="2"/>
    <x v="1"/>
    <x v="5"/>
    <n v="3"/>
    <x v="2"/>
    <m/>
    <s v="NO"/>
    <s v="NO"/>
    <x v="1"/>
    <m/>
    <x v="0"/>
    <x v="0"/>
    <m/>
    <n v="4"/>
    <m/>
    <m/>
    <s v="El campus virtual es muy lioso y no sé exactamente cómo llega a funcionar. También se agradecería poder acceder a alguna biblioteca del Campus de Somosaguas durante los fines de semana. "/>
    <d v="2018-02-13T13:23:38"/>
    <s v="10.150.1.151"/>
  </r>
  <r>
    <x v="7"/>
    <s v="Humanidades"/>
    <n v="1"/>
    <n v="1461"/>
    <m/>
    <m/>
    <n v="1"/>
    <n v="14"/>
    <m/>
    <n v="4"/>
    <n v="3"/>
    <m/>
    <n v="29"/>
    <n v="14"/>
    <m/>
    <m/>
    <m/>
    <m/>
    <n v="5"/>
    <n v="5"/>
    <n v="5"/>
    <n v="5"/>
    <n v="1"/>
    <m/>
    <m/>
    <m/>
    <m/>
    <m/>
    <m/>
    <n v="4"/>
    <n v="2"/>
    <n v="1"/>
    <n v="5"/>
    <n v="4"/>
    <n v="5"/>
    <n v="5"/>
    <n v="1"/>
    <x v="5"/>
    <n v="5"/>
    <n v="5"/>
    <n v="5"/>
    <n v="5"/>
    <n v="5"/>
    <n v="5"/>
    <n v="3"/>
    <s v="SI"/>
    <n v="5"/>
    <m/>
    <x v="1"/>
    <x v="2"/>
    <x v="3"/>
    <x v="1"/>
    <n v="5"/>
    <x v="3"/>
    <m/>
    <s v="SI"/>
    <s v="NO"/>
    <x v="1"/>
    <m/>
    <x v="2"/>
    <x v="1"/>
    <m/>
    <n v="4"/>
    <n v="4"/>
    <m/>
    <m/>
    <d v="2018-02-13T13:23:57"/>
    <s v="10.150.1.152"/>
  </r>
  <r>
    <x v="20"/>
    <s v="Ciencias de la Salud"/>
    <n v="4"/>
    <n v="1462"/>
    <m/>
    <m/>
    <n v="1"/>
    <n v="20"/>
    <m/>
    <n v="3"/>
    <n v="3"/>
    <m/>
    <n v="20"/>
    <m/>
    <m/>
    <m/>
    <m/>
    <m/>
    <n v="5"/>
    <n v="4"/>
    <n v="4"/>
    <n v="4"/>
    <n v="1"/>
    <m/>
    <m/>
    <m/>
    <m/>
    <m/>
    <m/>
    <n v="4"/>
    <n v="2"/>
    <n v="2"/>
    <n v="5"/>
    <n v="5"/>
    <n v="3"/>
    <n v="5"/>
    <n v="1"/>
    <x v="3"/>
    <n v="3"/>
    <n v="4"/>
    <n v="2"/>
    <n v="3"/>
    <n v="3"/>
    <n v="3"/>
    <n v="4"/>
    <s v="NO"/>
    <n v="3"/>
    <m/>
    <x v="3"/>
    <x v="1"/>
    <x v="1"/>
    <x v="0"/>
    <n v="5"/>
    <x v="3"/>
    <m/>
    <s v="NO"/>
    <s v="NO"/>
    <x v="1"/>
    <m/>
    <x v="1"/>
    <x v="1"/>
    <m/>
    <n v="4"/>
    <n v="3"/>
    <m/>
    <m/>
    <d v="2018-02-13T13:44:59"/>
    <s v="10.150.1.152"/>
  </r>
  <r>
    <x v="24"/>
    <s v="Ciencias de la Salud"/>
    <n v="4"/>
    <n v="1463"/>
    <m/>
    <m/>
    <n v="1"/>
    <n v="13"/>
    <m/>
    <n v="2"/>
    <n v="2"/>
    <m/>
    <n v="13"/>
    <n v="29"/>
    <n v="18"/>
    <m/>
    <m/>
    <m/>
    <n v="2"/>
    <n v="2"/>
    <n v="3"/>
    <n v="3"/>
    <m/>
    <n v="2"/>
    <m/>
    <m/>
    <m/>
    <m/>
    <m/>
    <n v="2"/>
    <n v="1"/>
    <n v="2"/>
    <n v="1"/>
    <n v="4"/>
    <n v="4"/>
    <n v="4"/>
    <n v="1"/>
    <x v="0"/>
    <n v="3"/>
    <n v="3"/>
    <n v="3"/>
    <n v="3"/>
    <n v="3"/>
    <m/>
    <m/>
    <m/>
    <m/>
    <m/>
    <x v="3"/>
    <x v="1"/>
    <x v="0"/>
    <x v="0"/>
    <n v="4"/>
    <x v="3"/>
    <m/>
    <s v="SI"/>
    <s v="SI"/>
    <x v="3"/>
    <m/>
    <x v="1"/>
    <x v="2"/>
    <m/>
    <n v="3"/>
    <n v="3"/>
    <m/>
    <m/>
    <d v="2018-02-13T14:05:14"/>
    <s v="10.150.1.151"/>
  </r>
  <r>
    <x v="20"/>
    <s v="Ciencias de la Salud"/>
    <n v="4"/>
    <n v="1464"/>
    <m/>
    <m/>
    <n v="1"/>
    <n v="20"/>
    <m/>
    <n v="2"/>
    <n v="3"/>
    <m/>
    <n v="20"/>
    <n v="29"/>
    <n v="16"/>
    <m/>
    <m/>
    <m/>
    <n v="4"/>
    <n v="4"/>
    <n v="3"/>
    <n v="4"/>
    <m/>
    <n v="2"/>
    <m/>
    <m/>
    <m/>
    <m/>
    <m/>
    <n v="4"/>
    <n v="2"/>
    <n v="3"/>
    <n v="2"/>
    <n v="5"/>
    <n v="4"/>
    <n v="5"/>
    <n v="2"/>
    <x v="4"/>
    <n v="4"/>
    <n v="4"/>
    <n v="3"/>
    <n v="4"/>
    <n v="4"/>
    <n v="3"/>
    <n v="3"/>
    <s v="NO"/>
    <n v="4"/>
    <m/>
    <x v="3"/>
    <x v="0"/>
    <x v="0"/>
    <x v="1"/>
    <n v="5"/>
    <x v="3"/>
    <m/>
    <s v="SI"/>
    <s v="SI"/>
    <x v="3"/>
    <m/>
    <x v="1"/>
    <x v="0"/>
    <m/>
    <n v="4"/>
    <n v="4"/>
    <m/>
    <m/>
    <d v="2018-02-13T14:14:03"/>
    <s v="10.150.1.152"/>
  </r>
  <r>
    <x v="22"/>
    <s v="Humanidades"/>
    <n v="1"/>
    <n v="1465"/>
    <m/>
    <m/>
    <n v="3"/>
    <n v="1"/>
    <m/>
    <n v="4"/>
    <n v="4"/>
    <m/>
    <n v="1"/>
    <n v="15"/>
    <n v="4"/>
    <m/>
    <m/>
    <m/>
    <n v="5"/>
    <n v="5"/>
    <n v="5"/>
    <n v="4"/>
    <n v="1"/>
    <m/>
    <m/>
    <m/>
    <m/>
    <m/>
    <m/>
    <n v="5"/>
    <n v="1"/>
    <n v="1"/>
    <n v="5"/>
    <n v="4"/>
    <n v="4"/>
    <n v="4"/>
    <n v="1"/>
    <x v="5"/>
    <n v="5"/>
    <n v="3"/>
    <n v="3"/>
    <n v="5"/>
    <n v="5"/>
    <n v="5"/>
    <n v="5"/>
    <s v="SI"/>
    <n v="5"/>
    <m/>
    <x v="1"/>
    <x v="3"/>
    <x v="3"/>
    <x v="1"/>
    <n v="5"/>
    <x v="3"/>
    <m/>
    <s v="NO"/>
    <s v="NO"/>
    <x v="3"/>
    <m/>
    <x v="2"/>
    <x v="2"/>
    <m/>
    <n v="5"/>
    <n v="5"/>
    <m/>
    <s v="En general quiero dar la enhorabuena a los trabajadores de la biblioteca de la facultad de Bellas Artes, porque son personas muy atentas y amables que están siempre para ayudarte. &lt;br&gt;El único pero que pongo es que para sacar un libro de depósito, antes podías ir directamente al mostrador y te lo sacaban en el momento, y ahora hay que esperar al menos 20 minutos para que te lo entreguen porque se hace de manera telemática. Esto no tiene ningún sentido en una biblioteca que no tiene tanto flujo de trabajo. Esto hace que muchas veces no saque libros que me interesan porque no tengo más tiempo para esperar en la biblioteca. "/>
    <d v="2018-02-13T14:33:48"/>
    <s v="10.150.1.151"/>
  </r>
  <r>
    <x v="17"/>
    <s v="Ciencias Experimentales"/>
    <n v="2"/>
    <n v="1466"/>
    <m/>
    <m/>
    <n v="1"/>
    <n v="2"/>
    <m/>
    <n v="5"/>
    <n v="4"/>
    <m/>
    <n v="2"/>
    <n v="7"/>
    <n v="29"/>
    <m/>
    <m/>
    <m/>
    <n v="2"/>
    <n v="3"/>
    <n v="3"/>
    <n v="1"/>
    <n v="1"/>
    <n v="2"/>
    <m/>
    <m/>
    <m/>
    <m/>
    <m/>
    <n v="5"/>
    <n v="3"/>
    <n v="2"/>
    <n v="4"/>
    <n v="5"/>
    <n v="4"/>
    <n v="1"/>
    <n v="4"/>
    <x v="3"/>
    <n v="4"/>
    <n v="4"/>
    <n v="2"/>
    <n v="1"/>
    <n v="3"/>
    <n v="2"/>
    <n v="2"/>
    <s v="SI"/>
    <n v="2"/>
    <m/>
    <x v="2"/>
    <x v="2"/>
    <x v="5"/>
    <x v="5"/>
    <n v="4"/>
    <x v="0"/>
    <m/>
    <s v="SI"/>
    <s v="NO"/>
    <x v="1"/>
    <m/>
    <x v="5"/>
    <x v="5"/>
    <m/>
    <n v="2"/>
    <n v="2"/>
    <m/>
    <s v="Seguimos sin hacer, por parte del personal de Bibliotecas, que la normativa de uso y comportamiento en las salas de estudio sea cumplida. Ruido, comida, personas hablando, etc. "/>
    <d v="2018-02-13T14:39:04"/>
    <s v="10.150.1.151"/>
  </r>
  <r>
    <x v="3"/>
    <s v="Ciencias Sociales"/>
    <n v="3"/>
    <n v="1467"/>
    <m/>
    <m/>
    <n v="1"/>
    <n v="11"/>
    <m/>
    <n v="4"/>
    <n v="3"/>
    <m/>
    <n v="29"/>
    <n v="11"/>
    <m/>
    <m/>
    <m/>
    <m/>
    <n v="2"/>
    <n v="3"/>
    <n v="4"/>
    <n v="2"/>
    <m/>
    <n v="2"/>
    <m/>
    <m/>
    <m/>
    <m/>
    <m/>
    <n v="3"/>
    <n v="1"/>
    <n v="4"/>
    <n v="4"/>
    <n v="4"/>
    <n v="3"/>
    <n v="4"/>
    <n v="1"/>
    <x v="0"/>
    <n v="2"/>
    <n v="2"/>
    <n v="3"/>
    <n v="4"/>
    <n v="2"/>
    <n v="1"/>
    <n v="2"/>
    <s v="SI"/>
    <n v="1"/>
    <m/>
    <x v="0"/>
    <x v="1"/>
    <x v="1"/>
    <x v="2"/>
    <n v="4"/>
    <x v="1"/>
    <m/>
    <s v="NO"/>
    <s v="NO"/>
    <x v="1"/>
    <m/>
    <x v="0"/>
    <x v="0"/>
    <m/>
    <n v="3"/>
    <n v="2"/>
    <m/>
    <s v="En el caso de derecho, esta casi todo desactualizado siempre, creo que deben adquirir mas ejemplares e ir actualizandolos cada poco tiempo, al final te encuentras como montañas de libros sobre cosas que necesitas, que no sirven para nada por que son ediciones antiguas. "/>
    <d v="2018-02-13T14:39:09"/>
    <s v="10.150.1.151"/>
  </r>
  <r>
    <x v="14"/>
    <s v="Humanidades"/>
    <n v="1"/>
    <n v="1468"/>
    <m/>
    <m/>
    <n v="1"/>
    <n v="16"/>
    <m/>
    <n v="4"/>
    <n v="5"/>
    <m/>
    <n v="16"/>
    <n v="29"/>
    <n v="14"/>
    <m/>
    <m/>
    <m/>
    <n v="4"/>
    <n v="4"/>
    <n v="4"/>
    <n v="4"/>
    <n v="1"/>
    <m/>
    <m/>
    <m/>
    <m/>
    <m/>
    <m/>
    <n v="5"/>
    <n v="4"/>
    <n v="4"/>
    <n v="4"/>
    <n v="4"/>
    <n v="2"/>
    <n v="3"/>
    <n v="5"/>
    <x v="4"/>
    <n v="4"/>
    <n v="4"/>
    <n v="4"/>
    <n v="4"/>
    <n v="5"/>
    <n v="3"/>
    <n v="4"/>
    <s v="NO"/>
    <n v="4"/>
    <m/>
    <x v="1"/>
    <x v="3"/>
    <x v="3"/>
    <x v="1"/>
    <n v="5"/>
    <x v="3"/>
    <m/>
    <s v="NO"/>
    <s v="NO"/>
    <x v="1"/>
    <m/>
    <x v="1"/>
    <x v="2"/>
    <m/>
    <n v="4"/>
    <n v="3"/>
    <m/>
    <m/>
    <d v="2018-02-13T14:45:17"/>
    <s v="10.150.1.151"/>
  </r>
  <r>
    <x v="7"/>
    <s v="Humanidades"/>
    <n v="1"/>
    <n v="1469"/>
    <m/>
    <m/>
    <n v="3"/>
    <n v="14"/>
    <m/>
    <n v="5"/>
    <n v="5"/>
    <m/>
    <n v="14"/>
    <n v="29"/>
    <n v="16"/>
    <m/>
    <m/>
    <m/>
    <n v="1"/>
    <n v="4"/>
    <n v="3"/>
    <n v="1"/>
    <n v="1"/>
    <m/>
    <n v="3"/>
    <m/>
    <m/>
    <m/>
    <m/>
    <n v="5"/>
    <n v="5"/>
    <n v="5"/>
    <n v="1"/>
    <n v="3"/>
    <n v="3"/>
    <n v="2"/>
    <n v="3"/>
    <x v="1"/>
    <n v="4"/>
    <n v="3"/>
    <n v="4"/>
    <n v="4"/>
    <n v="1"/>
    <n v="3"/>
    <n v="1"/>
    <s v="SI"/>
    <n v="3"/>
    <m/>
    <x v="1"/>
    <x v="0"/>
    <x v="0"/>
    <x v="1"/>
    <n v="5"/>
    <x v="3"/>
    <m/>
    <s v="NO"/>
    <s v="NO"/>
    <x v="1"/>
    <m/>
    <x v="1"/>
    <x v="1"/>
    <m/>
    <n v="2"/>
    <n v="1"/>
    <m/>
    <s v="No puede ser que una Biblioteca destinada a la investigación, como es la Biblioteca de Filología Clásica, único lugar de trabajo para contratados predoctorales, tenga un horario de 9:00 a 17:30h; como mínimo, debería permanecer abierta hasta las 20h. La restricción tan significativa del horario de apertura de esta biblioteca, que tuvo lugar hace ya un año, es profundamente nociva para el rendimiento de aquellos investigadores cuyas tesis dependen casi exclusivamente de poder acceder a una consulta rápida y prolongada de múltiples recursos que sólo se encuentran en dicha biblioteca y que, además, en su mayor parte son préstamos solo para sala."/>
    <d v="2018-02-13T15:11:45"/>
    <s v="10.150.1.151"/>
  </r>
  <r>
    <x v="21"/>
    <s v="Ciencias Experimentales"/>
    <n v="2"/>
    <n v="1470"/>
    <m/>
    <m/>
    <n v="1"/>
    <n v="17"/>
    <m/>
    <n v="2"/>
    <n v="2"/>
    <m/>
    <n v="17"/>
    <n v="29"/>
    <m/>
    <m/>
    <m/>
    <m/>
    <n v="2"/>
    <n v="3"/>
    <n v="3"/>
    <n v="3"/>
    <m/>
    <n v="2"/>
    <m/>
    <m/>
    <m/>
    <m/>
    <m/>
    <n v="1"/>
    <n v="1"/>
    <n v="1"/>
    <n v="3"/>
    <n v="5"/>
    <n v="5"/>
    <n v="5"/>
    <n v="1"/>
    <x v="0"/>
    <n v="3"/>
    <n v="3"/>
    <n v="4"/>
    <n v="4"/>
    <n v="3"/>
    <n v="3"/>
    <n v="3"/>
    <s v="SI"/>
    <n v="3"/>
    <m/>
    <x v="2"/>
    <x v="1"/>
    <x v="1"/>
    <x v="2"/>
    <n v="3"/>
    <x v="2"/>
    <m/>
    <s v="NO"/>
    <s v="NO"/>
    <x v="1"/>
    <m/>
    <x v="4"/>
    <x v="4"/>
    <m/>
    <n v="3"/>
    <n v="3"/>
    <m/>
    <m/>
    <d v="2018-02-13T15:48:30"/>
    <s v="10.150.1.152"/>
  </r>
  <r>
    <x v="14"/>
    <s v="Humanidades"/>
    <n v="1"/>
    <n v="1471"/>
    <m/>
    <m/>
    <n v="1"/>
    <n v="16"/>
    <m/>
    <n v="3"/>
    <n v="1"/>
    <m/>
    <m/>
    <m/>
    <m/>
    <s v="Biblioteca Julián Besterio. Avda Rey Juan Carlos 28915 Leganés"/>
    <m/>
    <m/>
    <n v="3"/>
    <n v="4"/>
    <n v="4"/>
    <n v="2"/>
    <m/>
    <m/>
    <m/>
    <m/>
    <m/>
    <m/>
    <m/>
    <n v="2"/>
    <n v="2"/>
    <n v="1"/>
    <n v="5"/>
    <n v="4"/>
    <n v="3"/>
    <n v="5"/>
    <n v="3"/>
    <x v="0"/>
    <n v="3"/>
    <n v="3"/>
    <n v="2"/>
    <n v="4"/>
    <n v="2"/>
    <n v="3"/>
    <n v="2"/>
    <s v="NO"/>
    <n v="2"/>
    <m/>
    <x v="4"/>
    <x v="5"/>
    <x v="4"/>
    <x v="3"/>
    <m/>
    <x v="4"/>
    <m/>
    <s v="NO"/>
    <s v="NO"/>
    <x v="1"/>
    <m/>
    <x v="2"/>
    <x v="1"/>
    <m/>
    <n v="4"/>
    <m/>
    <m/>
    <m/>
    <d v="2018-02-13T16:08:56"/>
    <s v="10.150.1.152"/>
  </r>
  <r>
    <x v="20"/>
    <s v="Ciencias de la Salud"/>
    <n v="4"/>
    <n v="1472"/>
    <m/>
    <m/>
    <n v="1"/>
    <n v="20"/>
    <m/>
    <n v="3"/>
    <n v="4"/>
    <m/>
    <n v="20"/>
    <m/>
    <m/>
    <m/>
    <m/>
    <m/>
    <n v="5"/>
    <n v="4"/>
    <n v="4"/>
    <n v="5"/>
    <n v="1"/>
    <m/>
    <m/>
    <m/>
    <m/>
    <m/>
    <m/>
    <n v="4"/>
    <n v="3"/>
    <n v="1"/>
    <n v="5"/>
    <n v="5"/>
    <n v="5"/>
    <n v="5"/>
    <n v="1"/>
    <x v="5"/>
    <n v="4"/>
    <n v="5"/>
    <n v="2"/>
    <n v="5"/>
    <n v="4"/>
    <n v="3"/>
    <n v="4"/>
    <s v="NO"/>
    <n v="3"/>
    <m/>
    <x v="1"/>
    <x v="1"/>
    <x v="3"/>
    <x v="1"/>
    <n v="5"/>
    <x v="3"/>
    <m/>
    <s v="SI"/>
    <s v="NO"/>
    <x v="1"/>
    <m/>
    <x v="2"/>
    <x v="1"/>
    <m/>
    <n v="4"/>
    <n v="3"/>
    <m/>
    <m/>
    <d v="2018-02-13T16:20:11"/>
    <s v="10.150.1.152"/>
  </r>
  <r>
    <x v="20"/>
    <s v="Ciencias de la Salud"/>
    <n v="4"/>
    <n v="1473"/>
    <m/>
    <m/>
    <n v="2"/>
    <n v="20"/>
    <m/>
    <n v="5"/>
    <n v="3"/>
    <m/>
    <n v="20"/>
    <n v="18"/>
    <m/>
    <m/>
    <m/>
    <m/>
    <n v="4"/>
    <n v="5"/>
    <n v="4"/>
    <n v="3"/>
    <m/>
    <m/>
    <n v="3"/>
    <m/>
    <m/>
    <m/>
    <m/>
    <n v="3"/>
    <n v="1"/>
    <n v="1"/>
    <n v="4"/>
    <n v="5"/>
    <n v="5"/>
    <n v="3"/>
    <n v="2"/>
    <x v="3"/>
    <n v="2"/>
    <n v="5"/>
    <n v="2"/>
    <n v="4"/>
    <n v="4"/>
    <n v="3"/>
    <n v="5"/>
    <s v="NO"/>
    <n v="3"/>
    <m/>
    <x v="1"/>
    <x v="3"/>
    <x v="3"/>
    <x v="1"/>
    <n v="5"/>
    <x v="3"/>
    <m/>
    <s v="SI"/>
    <s v="NO"/>
    <x v="1"/>
    <m/>
    <x v="1"/>
    <x v="2"/>
    <m/>
    <n v="4"/>
    <n v="3"/>
    <m/>
    <s v="El horario del curso coincidía con periodos lectivos."/>
    <d v="2018-02-13T16:48:17"/>
    <s v="10.150.1.151"/>
  </r>
  <r>
    <x v="10"/>
    <s v="Ciencias de la Salud"/>
    <n v="4"/>
    <n v="1474"/>
    <m/>
    <m/>
    <n v="1"/>
    <n v="21"/>
    <m/>
    <n v="5"/>
    <n v="2"/>
    <m/>
    <n v="29"/>
    <n v="16"/>
    <n v="21"/>
    <s v="Biblioteca Escuelas Pías"/>
    <m/>
    <m/>
    <n v="4"/>
    <n v="4"/>
    <n v="3"/>
    <n v="4"/>
    <m/>
    <n v="2"/>
    <n v="3"/>
    <n v="4"/>
    <s v="Hasta las 23:00"/>
    <m/>
    <m/>
    <n v="4"/>
    <n v="1"/>
    <n v="1"/>
    <n v="1"/>
    <n v="5"/>
    <n v="4"/>
    <n v="5"/>
    <n v="1"/>
    <x v="1"/>
    <n v="4"/>
    <n v="4"/>
    <n v="3"/>
    <n v="4"/>
    <n v="3"/>
    <n v="3"/>
    <n v="3"/>
    <s v="NO"/>
    <n v="3"/>
    <m/>
    <x v="3"/>
    <x v="0"/>
    <x v="0"/>
    <x v="0"/>
    <n v="5"/>
    <x v="3"/>
    <m/>
    <s v="SI"/>
    <s v="NO"/>
    <x v="1"/>
    <m/>
    <x v="1"/>
    <x v="2"/>
    <m/>
    <n v="4"/>
    <n v="4"/>
    <m/>
    <m/>
    <d v="2018-02-13T17:46:09"/>
    <s v="10.150.1.152"/>
  </r>
  <r>
    <x v="0"/>
    <s v="Ciencias Sociales"/>
    <n v="3"/>
    <n v="1475"/>
    <m/>
    <m/>
    <n v="1"/>
    <n v="24"/>
    <m/>
    <n v="2"/>
    <n v="1"/>
    <m/>
    <n v="29"/>
    <n v="24"/>
    <n v="16"/>
    <m/>
    <m/>
    <m/>
    <n v="5"/>
    <n v="3"/>
    <n v="3"/>
    <n v="2"/>
    <m/>
    <n v="2"/>
    <m/>
    <m/>
    <m/>
    <m/>
    <m/>
    <n v="4"/>
    <n v="4"/>
    <n v="3"/>
    <n v="3"/>
    <n v="5"/>
    <n v="4"/>
    <n v="4"/>
    <n v="4"/>
    <x v="4"/>
    <n v="4"/>
    <n v="4"/>
    <n v="3"/>
    <n v="2"/>
    <n v="3"/>
    <n v="3"/>
    <n v="3"/>
    <s v="NO"/>
    <n v="4"/>
    <m/>
    <x v="2"/>
    <x v="1"/>
    <x v="1"/>
    <x v="0"/>
    <n v="4"/>
    <x v="0"/>
    <m/>
    <s v="NO"/>
    <s v="NO"/>
    <x v="1"/>
    <m/>
    <x v="5"/>
    <x v="5"/>
    <m/>
    <n v="3"/>
    <n v="3"/>
    <m/>
    <m/>
    <d v="2018-02-13T18:05:44"/>
    <s v="10.150.1.152"/>
  </r>
  <r>
    <x v="7"/>
    <s v="Humanidades"/>
    <n v="1"/>
    <n v="1476"/>
    <m/>
    <m/>
    <n v="1"/>
    <n v="14"/>
    <m/>
    <n v="4"/>
    <n v="4"/>
    <m/>
    <n v="29"/>
    <n v="14"/>
    <n v="16"/>
    <m/>
    <m/>
    <m/>
    <n v="4"/>
    <n v="4"/>
    <n v="5"/>
    <n v="3"/>
    <n v="1"/>
    <m/>
    <m/>
    <m/>
    <m/>
    <m/>
    <m/>
    <n v="4"/>
    <n v="2"/>
    <n v="1"/>
    <n v="3"/>
    <n v="4"/>
    <n v="4"/>
    <n v="3"/>
    <m/>
    <x v="0"/>
    <n v="4"/>
    <n v="4"/>
    <n v="3"/>
    <n v="5"/>
    <n v="5"/>
    <n v="3"/>
    <n v="4"/>
    <s v="NO"/>
    <n v="2"/>
    <m/>
    <x v="3"/>
    <x v="0"/>
    <x v="0"/>
    <x v="0"/>
    <n v="5"/>
    <x v="3"/>
    <m/>
    <s v="NO"/>
    <s v="NO"/>
    <x v="1"/>
    <m/>
    <x v="2"/>
    <x v="1"/>
    <m/>
    <n v="5"/>
    <n v="5"/>
    <m/>
    <s v="Muy agradecido por el servicio.&lt;br&gt;Inviertan algo más de dinero en nuevos fondos."/>
    <d v="2018-02-13T18:18:55"/>
    <s v="10.150.1.152"/>
  </r>
  <r>
    <x v="25"/>
    <s v="Ciencias Experimentales"/>
    <n v="2"/>
    <n v="1477"/>
    <m/>
    <m/>
    <n v="3"/>
    <n v="8"/>
    <m/>
    <n v="3"/>
    <n v="3"/>
    <m/>
    <n v="8"/>
    <n v="6"/>
    <n v="10"/>
    <m/>
    <m/>
    <m/>
    <n v="5"/>
    <n v="5"/>
    <n v="4"/>
    <n v="3"/>
    <n v="1"/>
    <m/>
    <m/>
    <m/>
    <m/>
    <m/>
    <m/>
    <n v="4"/>
    <n v="4"/>
    <n v="2"/>
    <n v="4"/>
    <n v="1"/>
    <n v="4"/>
    <n v="1"/>
    <n v="2"/>
    <x v="4"/>
    <n v="4"/>
    <n v="5"/>
    <n v="4"/>
    <n v="5"/>
    <n v="4"/>
    <n v="4"/>
    <m/>
    <s v="SI"/>
    <n v="4"/>
    <m/>
    <x v="1"/>
    <x v="3"/>
    <x v="3"/>
    <x v="1"/>
    <n v="5"/>
    <x v="3"/>
    <m/>
    <s v="SI"/>
    <s v="NO"/>
    <x v="1"/>
    <m/>
    <x v="2"/>
    <x v="1"/>
    <m/>
    <n v="5"/>
    <n v="4"/>
    <m/>
    <m/>
    <d v="2018-02-13T18:58:03"/>
    <s v="10.150.1.151"/>
  </r>
  <r>
    <x v="16"/>
    <s v="N/C"/>
    <e v="#N/A"/>
    <n v="1478"/>
    <m/>
    <m/>
    <n v="3"/>
    <m/>
    <m/>
    <n v="4"/>
    <n v="4"/>
    <m/>
    <n v="16"/>
    <n v="29"/>
    <m/>
    <s v="Biblioteca Nacional, Biblioteca Casa de Velázquez, Archivó Histórico Nacional, Archivo Histórico Protocolos de Madrid"/>
    <m/>
    <m/>
    <n v="5"/>
    <n v="4"/>
    <n v="4"/>
    <n v="3"/>
    <m/>
    <m/>
    <n v="3"/>
    <m/>
    <m/>
    <m/>
    <m/>
    <n v="4"/>
    <n v="5"/>
    <n v="5"/>
    <n v="3"/>
    <n v="5"/>
    <n v="5"/>
    <n v="2"/>
    <n v="5"/>
    <x v="3"/>
    <n v="5"/>
    <n v="5"/>
    <n v="5"/>
    <n v="5"/>
    <n v="5"/>
    <n v="4"/>
    <n v="5"/>
    <s v="SI"/>
    <n v="5"/>
    <m/>
    <x v="1"/>
    <x v="3"/>
    <x v="3"/>
    <x v="1"/>
    <n v="5"/>
    <x v="3"/>
    <m/>
    <s v="SI"/>
    <s v="NO"/>
    <x v="1"/>
    <m/>
    <x v="2"/>
    <x v="1"/>
    <m/>
    <n v="5"/>
    <n v="4"/>
    <m/>
    <s v="No he ido a cursos de formación porque la información en línea es más que suficiente"/>
    <d v="2018-02-13T21:05:01"/>
    <s v="10.150.1.152"/>
  </r>
  <r>
    <x v="13"/>
    <s v="Ciencias Sociales"/>
    <n v="3"/>
    <n v="1479"/>
    <m/>
    <m/>
    <n v="3"/>
    <n v="26"/>
    <m/>
    <n v="4"/>
    <n v="4"/>
    <m/>
    <n v="26"/>
    <m/>
    <m/>
    <m/>
    <m/>
    <m/>
    <n v="4"/>
    <n v="2"/>
    <n v="3"/>
    <n v="4"/>
    <n v="1"/>
    <m/>
    <m/>
    <m/>
    <m/>
    <m/>
    <m/>
    <n v="5"/>
    <n v="4"/>
    <n v="3"/>
    <n v="3"/>
    <n v="1"/>
    <n v="2"/>
    <n v="1"/>
    <n v="2"/>
    <x v="4"/>
    <n v="5"/>
    <n v="4"/>
    <n v="4"/>
    <n v="5"/>
    <n v="5"/>
    <n v="5"/>
    <m/>
    <s v="SI"/>
    <n v="4"/>
    <m/>
    <x v="1"/>
    <x v="3"/>
    <x v="0"/>
    <x v="1"/>
    <n v="5"/>
    <x v="3"/>
    <m/>
    <s v="SI"/>
    <s v="SI"/>
    <x v="4"/>
    <m/>
    <x v="2"/>
    <x v="1"/>
    <m/>
    <n v="5"/>
    <n v="5"/>
    <m/>
    <s v="Más espacio y personal, por favor"/>
    <d v="2018-02-13T21:12:53"/>
    <s v="10.150.1.151"/>
  </r>
  <r>
    <x v="20"/>
    <s v="Ciencias de la Salud"/>
    <n v="4"/>
    <n v="1480"/>
    <m/>
    <m/>
    <n v="1"/>
    <n v="20"/>
    <m/>
    <n v="5"/>
    <n v="5"/>
    <m/>
    <n v="20"/>
    <n v="26"/>
    <m/>
    <m/>
    <m/>
    <m/>
    <n v="1"/>
    <n v="3"/>
    <n v="2"/>
    <n v="2"/>
    <n v="1"/>
    <n v="2"/>
    <n v="3"/>
    <m/>
    <m/>
    <m/>
    <m/>
    <n v="3"/>
    <n v="2"/>
    <n v="3"/>
    <n v="4"/>
    <n v="3"/>
    <n v="4"/>
    <n v="4"/>
    <n v="4"/>
    <x v="0"/>
    <n v="3"/>
    <n v="4"/>
    <n v="2"/>
    <n v="2"/>
    <n v="3"/>
    <n v="3"/>
    <n v="2"/>
    <s v="NO"/>
    <n v="3"/>
    <m/>
    <x v="2"/>
    <x v="4"/>
    <x v="2"/>
    <x v="2"/>
    <n v="4"/>
    <x v="3"/>
    <m/>
    <s v="SI"/>
    <s v="SI"/>
    <x v="4"/>
    <m/>
    <x v="0"/>
    <x v="0"/>
    <m/>
    <n v="2"/>
    <n v="3"/>
    <m/>
    <m/>
    <d v="2018-02-13T21:23:15"/>
    <s v="10.150.1.151"/>
  </r>
  <r>
    <x v="14"/>
    <s v="Humanidades"/>
    <n v="1"/>
    <n v="1481"/>
    <m/>
    <m/>
    <n v="2"/>
    <n v="16"/>
    <m/>
    <n v="4"/>
    <n v="5"/>
    <m/>
    <n v="16"/>
    <n v="3"/>
    <n v="29"/>
    <m/>
    <m/>
    <m/>
    <n v="4"/>
    <n v="4"/>
    <n v="3"/>
    <n v="2"/>
    <m/>
    <m/>
    <n v="3"/>
    <m/>
    <m/>
    <m/>
    <m/>
    <n v="4"/>
    <n v="3"/>
    <n v="2"/>
    <n v="5"/>
    <n v="3"/>
    <n v="5"/>
    <n v="3"/>
    <n v="2"/>
    <x v="1"/>
    <n v="3"/>
    <n v="3"/>
    <n v="3"/>
    <n v="3"/>
    <n v="3"/>
    <n v="2"/>
    <n v="2"/>
    <s v="SI"/>
    <n v="3"/>
    <m/>
    <x v="3"/>
    <x v="3"/>
    <x v="2"/>
    <x v="2"/>
    <n v="5"/>
    <x v="3"/>
    <m/>
    <s v="NO"/>
    <s v="NO"/>
    <x v="1"/>
    <m/>
    <x v="1"/>
    <x v="1"/>
    <m/>
    <n v="4"/>
    <n v="4"/>
    <m/>
    <s v="Mejorar e incrementar colecciones digitales. &lt;br&gt;Aumentar cantidad préstamo para alumnos con discapacidad. "/>
    <d v="2018-02-13T22:23:17"/>
    <s v="10.150.1.151"/>
  </r>
  <r>
    <x v="20"/>
    <s v="Ciencias de la Salud"/>
    <n v="4"/>
    <n v="1482"/>
    <m/>
    <m/>
    <n v="1"/>
    <n v="20"/>
    <m/>
    <n v="3"/>
    <n v="3"/>
    <m/>
    <n v="20"/>
    <m/>
    <m/>
    <m/>
    <m/>
    <m/>
    <n v="3"/>
    <n v="3"/>
    <n v="3"/>
    <n v="5"/>
    <m/>
    <n v="2"/>
    <n v="3"/>
    <m/>
    <n v="12"/>
    <m/>
    <m/>
    <n v="4"/>
    <n v="1"/>
    <n v="3"/>
    <n v="4"/>
    <n v="5"/>
    <n v="3"/>
    <n v="4"/>
    <n v="1"/>
    <x v="5"/>
    <n v="4"/>
    <n v="5"/>
    <n v="3"/>
    <n v="4"/>
    <n v="3"/>
    <n v="3"/>
    <n v="2"/>
    <s v="NO"/>
    <n v="2"/>
    <m/>
    <x v="3"/>
    <x v="2"/>
    <x v="1"/>
    <x v="2"/>
    <n v="3"/>
    <x v="4"/>
    <m/>
    <s v="NO"/>
    <s v="NO"/>
    <x v="1"/>
    <m/>
    <x v="2"/>
    <x v="1"/>
    <m/>
    <n v="4"/>
    <m/>
    <m/>
    <s v="Podria ampliar el horario  "/>
    <d v="2018-02-13T22:25:27"/>
    <s v="10.150.1.151"/>
  </r>
  <r>
    <x v="12"/>
    <s v="Ciencias Experimentales"/>
    <n v="2"/>
    <n v="1483"/>
    <m/>
    <m/>
    <n v="1"/>
    <n v="6"/>
    <m/>
    <n v="3"/>
    <n v="1"/>
    <m/>
    <n v="6"/>
    <n v="29"/>
    <n v="8"/>
    <m/>
    <m/>
    <m/>
    <n v="5"/>
    <n v="4"/>
    <n v="4"/>
    <n v="5"/>
    <n v="1"/>
    <m/>
    <m/>
    <m/>
    <m/>
    <m/>
    <m/>
    <n v="3"/>
    <n v="1"/>
    <n v="1"/>
    <n v="2"/>
    <n v="4"/>
    <n v="4"/>
    <n v="4"/>
    <n v="1"/>
    <x v="4"/>
    <n v="4"/>
    <n v="4"/>
    <n v="4"/>
    <n v="4"/>
    <n v="4"/>
    <n v="4"/>
    <n v="4"/>
    <s v="NO"/>
    <n v="4"/>
    <m/>
    <x v="1"/>
    <x v="0"/>
    <x v="3"/>
    <x v="1"/>
    <n v="5"/>
    <x v="3"/>
    <m/>
    <s v="NO"/>
    <s v="NO"/>
    <x v="1"/>
    <m/>
    <x v="2"/>
    <x v="1"/>
    <m/>
    <n v="4"/>
    <n v="3"/>
    <m/>
    <m/>
    <d v="2018-02-13T22:42:08"/>
    <s v="10.150.1.151"/>
  </r>
  <r>
    <x v="4"/>
    <s v="Humanidades"/>
    <n v="1"/>
    <n v="1484"/>
    <m/>
    <m/>
    <n v="1"/>
    <n v="12"/>
    <m/>
    <n v="3"/>
    <n v="4"/>
    <m/>
    <n v="12"/>
    <m/>
    <m/>
    <m/>
    <m/>
    <m/>
    <m/>
    <m/>
    <m/>
    <m/>
    <m/>
    <m/>
    <m/>
    <m/>
    <m/>
    <m/>
    <m/>
    <n v="3"/>
    <n v="2"/>
    <n v="2"/>
    <n v="4"/>
    <n v="5"/>
    <n v="5"/>
    <n v="5"/>
    <n v="3"/>
    <x v="4"/>
    <n v="3"/>
    <n v="4"/>
    <n v="3"/>
    <n v="4"/>
    <n v="4"/>
    <n v="4"/>
    <n v="4"/>
    <s v="NO"/>
    <n v="4"/>
    <m/>
    <x v="0"/>
    <x v="1"/>
    <x v="1"/>
    <x v="2"/>
    <n v="4"/>
    <x v="0"/>
    <m/>
    <s v="NO"/>
    <s v="NO"/>
    <x v="0"/>
    <m/>
    <x v="0"/>
    <x v="0"/>
    <m/>
    <n v="3"/>
    <n v="3"/>
    <m/>
    <m/>
    <d v="2018-02-13T23:16:39"/>
    <s v="10.150.1.152"/>
  </r>
  <r>
    <x v="12"/>
    <s v="Ciencias Experimentales"/>
    <n v="2"/>
    <n v="1485"/>
    <m/>
    <m/>
    <n v="1"/>
    <n v="6"/>
    <m/>
    <n v="5"/>
    <n v="3"/>
    <m/>
    <n v="6"/>
    <n v="8"/>
    <m/>
    <s v="Biblioteca Pablo Neruda en Madrid."/>
    <m/>
    <m/>
    <n v="3"/>
    <n v="4"/>
    <n v="5"/>
    <n v="5"/>
    <m/>
    <m/>
    <n v="3"/>
    <m/>
    <m/>
    <m/>
    <m/>
    <n v="2"/>
    <n v="3"/>
    <n v="2"/>
    <n v="2"/>
    <n v="4"/>
    <n v="4"/>
    <n v="4"/>
    <n v="2"/>
    <x v="4"/>
    <n v="4"/>
    <n v="5"/>
    <n v="5"/>
    <n v="5"/>
    <n v="5"/>
    <n v="4"/>
    <n v="5"/>
    <s v="SI"/>
    <n v="5"/>
    <m/>
    <x v="1"/>
    <x v="3"/>
    <x v="3"/>
    <x v="1"/>
    <n v="5"/>
    <x v="3"/>
    <m/>
    <s v="SI"/>
    <s v="NO"/>
    <x v="1"/>
    <m/>
    <x v="1"/>
    <x v="1"/>
    <m/>
    <n v="5"/>
    <n v="4"/>
    <m/>
    <s v="No he acudido a ningún curso de formación porque no lo he necesitado."/>
    <d v="2018-02-13T23:41:22"/>
    <s v="10.150.1.151"/>
  </r>
  <r>
    <x v="20"/>
    <s v="Ciencias de la Salud"/>
    <n v="4"/>
    <n v="1486"/>
    <m/>
    <m/>
    <n v="1"/>
    <n v="20"/>
    <m/>
    <n v="3"/>
    <n v="3"/>
    <m/>
    <n v="20"/>
    <m/>
    <m/>
    <m/>
    <m/>
    <m/>
    <n v="4"/>
    <n v="5"/>
    <n v="4"/>
    <n v="3"/>
    <m/>
    <n v="2"/>
    <m/>
    <m/>
    <m/>
    <m/>
    <m/>
    <n v="3"/>
    <n v="3"/>
    <n v="2"/>
    <n v="1"/>
    <n v="5"/>
    <n v="5"/>
    <n v="5"/>
    <n v="1"/>
    <x v="1"/>
    <n v="3"/>
    <n v="4"/>
    <n v="4"/>
    <m/>
    <n v="4"/>
    <m/>
    <n v="4"/>
    <s v="NO"/>
    <n v="4"/>
    <m/>
    <x v="0"/>
    <x v="1"/>
    <x v="0"/>
    <x v="0"/>
    <n v="3"/>
    <x v="2"/>
    <m/>
    <s v="SI"/>
    <s v="SI"/>
    <x v="5"/>
    <m/>
    <x v="0"/>
    <x v="0"/>
    <m/>
    <n v="4"/>
    <n v="4"/>
    <m/>
    <m/>
    <d v="2018-02-14T00:11:17"/>
    <s v="10.150.1.151"/>
  </r>
  <r>
    <x v="1"/>
    <s v="Ciencias de la Salud"/>
    <n v="4"/>
    <n v="1487"/>
    <m/>
    <m/>
    <n v="1"/>
    <n v="18"/>
    <m/>
    <n v="5"/>
    <n v="2"/>
    <m/>
    <n v="17"/>
    <n v="29"/>
    <m/>
    <s v="ninguna"/>
    <m/>
    <m/>
    <n v="4"/>
    <n v="5"/>
    <n v="5"/>
    <n v="5"/>
    <m/>
    <n v="2"/>
    <n v="3"/>
    <m/>
    <m/>
    <m/>
    <m/>
    <n v="5"/>
    <n v="5"/>
    <n v="3"/>
    <n v="2"/>
    <n v="5"/>
    <n v="5"/>
    <n v="5"/>
    <n v="3"/>
    <x v="5"/>
    <m/>
    <m/>
    <m/>
    <m/>
    <m/>
    <m/>
    <m/>
    <m/>
    <m/>
    <m/>
    <x v="4"/>
    <x v="5"/>
    <x v="4"/>
    <x v="3"/>
    <m/>
    <x v="4"/>
    <m/>
    <m/>
    <m/>
    <x v="1"/>
    <m/>
    <x v="3"/>
    <x v="3"/>
    <m/>
    <m/>
    <m/>
    <m/>
    <m/>
    <d v="2018-02-14T00:21:15"/>
    <s v="10.150.1.152"/>
  </r>
  <r>
    <x v="8"/>
    <s v="Ciencias de la Salud"/>
    <n v="4"/>
    <n v="1488"/>
    <m/>
    <m/>
    <n v="1"/>
    <n v="22"/>
    <m/>
    <n v="3"/>
    <n v="4"/>
    <m/>
    <n v="22"/>
    <n v="18"/>
    <m/>
    <s v="Biblioteca Pública Miguel de Cervantes, Colmenar Viejo."/>
    <m/>
    <m/>
    <n v="5"/>
    <n v="5"/>
    <n v="5"/>
    <n v="3"/>
    <m/>
    <n v="2"/>
    <m/>
    <m/>
    <m/>
    <m/>
    <m/>
    <n v="1"/>
    <n v="5"/>
    <n v="4"/>
    <n v="3"/>
    <n v="5"/>
    <n v="3"/>
    <n v="5"/>
    <n v="5"/>
    <x v="3"/>
    <n v="4"/>
    <n v="4"/>
    <n v="5"/>
    <n v="4"/>
    <n v="5"/>
    <n v="4"/>
    <n v="4"/>
    <s v="NO"/>
    <n v="4"/>
    <m/>
    <x v="3"/>
    <x v="0"/>
    <x v="0"/>
    <x v="0"/>
    <n v="4"/>
    <x v="0"/>
    <m/>
    <s v="SI"/>
    <s v="SI"/>
    <x v="5"/>
    <m/>
    <x v="1"/>
    <x v="2"/>
    <m/>
    <n v="4"/>
    <n v="4"/>
    <m/>
    <s v="Curso de formación de ayuda para el TFG en la búsqueda bibliográfica.&lt;br&gt;"/>
    <d v="2018-02-14T09:41:31"/>
    <s v="10.150.1.151"/>
  </r>
  <r>
    <x v="8"/>
    <s v="Ciencias de la Salud"/>
    <n v="4"/>
    <n v="1489"/>
    <m/>
    <m/>
    <n v="1"/>
    <n v="22"/>
    <m/>
    <n v="4"/>
    <n v="3"/>
    <m/>
    <n v="22"/>
    <m/>
    <m/>
    <m/>
    <m/>
    <m/>
    <n v="4"/>
    <n v="5"/>
    <n v="5"/>
    <n v="5"/>
    <m/>
    <m/>
    <n v="3"/>
    <m/>
    <m/>
    <m/>
    <m/>
    <n v="4"/>
    <n v="3"/>
    <n v="3"/>
    <n v="1"/>
    <n v="3"/>
    <n v="4"/>
    <n v="4"/>
    <n v="1"/>
    <x v="5"/>
    <n v="5"/>
    <n v="3"/>
    <n v="4"/>
    <n v="5"/>
    <n v="3"/>
    <n v="3"/>
    <n v="2"/>
    <s v="NO"/>
    <n v="5"/>
    <m/>
    <x v="3"/>
    <x v="3"/>
    <x v="3"/>
    <x v="1"/>
    <n v="5"/>
    <x v="0"/>
    <m/>
    <s v="SI"/>
    <s v="SI"/>
    <x v="5"/>
    <m/>
    <x v="2"/>
    <x v="1"/>
    <m/>
    <n v="4"/>
    <n v="5"/>
    <m/>
    <m/>
    <d v="2018-02-14T09:48:04"/>
    <s v="10.150.1.152"/>
  </r>
  <r>
    <x v="8"/>
    <s v="Ciencias de la Salud"/>
    <n v="4"/>
    <n v="1490"/>
    <m/>
    <m/>
    <n v="1"/>
    <n v="22"/>
    <m/>
    <n v="4"/>
    <n v="4"/>
    <m/>
    <n v="22"/>
    <n v="18"/>
    <n v="29"/>
    <m/>
    <m/>
    <m/>
    <n v="4"/>
    <n v="3"/>
    <n v="4"/>
    <n v="4"/>
    <m/>
    <m/>
    <n v="3"/>
    <m/>
    <m/>
    <m/>
    <m/>
    <n v="3"/>
    <n v="4"/>
    <n v="3"/>
    <n v="1"/>
    <n v="3"/>
    <n v="2"/>
    <n v="4"/>
    <n v="1"/>
    <x v="3"/>
    <n v="4"/>
    <n v="3"/>
    <n v="4"/>
    <n v="5"/>
    <n v="3"/>
    <n v="3"/>
    <n v="4"/>
    <s v="NO"/>
    <n v="4"/>
    <m/>
    <x v="1"/>
    <x v="0"/>
    <x v="3"/>
    <x v="1"/>
    <n v="5"/>
    <x v="3"/>
    <m/>
    <s v="SI"/>
    <s v="SI"/>
    <x v="5"/>
    <m/>
    <x v="1"/>
    <x v="1"/>
    <m/>
    <n v="4"/>
    <n v="4"/>
    <m/>
    <m/>
    <d v="2018-02-14T10:44:09"/>
    <s v="10.150.1.151"/>
  </r>
  <r>
    <x v="5"/>
    <s v="Ciencias Sociales"/>
    <n v="3"/>
    <n v="1491"/>
    <m/>
    <m/>
    <n v="2"/>
    <n v="4"/>
    <m/>
    <n v="3"/>
    <n v="3"/>
    <m/>
    <n v="4"/>
    <n v="5"/>
    <n v="9"/>
    <s v="Filmoteca Española, Biblioteca Nacional, Biblioteca Municipal Pablo Neruda"/>
    <m/>
    <m/>
    <n v="4"/>
    <n v="4"/>
    <n v="4"/>
    <n v="4"/>
    <m/>
    <m/>
    <n v="3"/>
    <m/>
    <m/>
    <m/>
    <m/>
    <n v="4"/>
    <n v="4"/>
    <n v="4"/>
    <n v="4"/>
    <n v="4"/>
    <n v="2"/>
    <n v="3"/>
    <n v="2"/>
    <x v="1"/>
    <n v="4"/>
    <n v="4"/>
    <n v="4"/>
    <n v="4"/>
    <n v="4"/>
    <n v="4"/>
    <n v="4"/>
    <s v="SI"/>
    <n v="4"/>
    <m/>
    <x v="1"/>
    <x v="3"/>
    <x v="3"/>
    <x v="1"/>
    <n v="5"/>
    <x v="3"/>
    <m/>
    <s v="NO"/>
    <s v="NO"/>
    <x v="1"/>
    <m/>
    <x v="2"/>
    <x v="1"/>
    <m/>
    <n v="4"/>
    <m/>
    <m/>
    <s v="No sabía que existía dicho curso"/>
    <d v="2018-02-14T10:55:26"/>
    <s v="10.150.1.151"/>
  </r>
  <r>
    <x v="22"/>
    <s v="Humanidades"/>
    <n v="1"/>
    <n v="1492"/>
    <m/>
    <m/>
    <n v="2"/>
    <n v="1"/>
    <m/>
    <n v="5"/>
    <n v="3"/>
    <m/>
    <n v="16"/>
    <m/>
    <m/>
    <s v="Biblioteca del Museo Reina Sofía"/>
    <m/>
    <m/>
    <n v="3"/>
    <n v="3"/>
    <n v="4"/>
    <n v="4"/>
    <m/>
    <n v="2"/>
    <n v="3"/>
    <n v="4"/>
    <s v="23h30 - 01h00"/>
    <m/>
    <m/>
    <n v="4"/>
    <n v="3"/>
    <n v="5"/>
    <n v="5"/>
    <n v="3"/>
    <n v="4"/>
    <n v="4"/>
    <n v="4"/>
    <x v="3"/>
    <n v="3"/>
    <n v="2"/>
    <n v="3"/>
    <n v="5"/>
    <n v="4"/>
    <n v="4"/>
    <n v="4"/>
    <s v="NO"/>
    <n v="3"/>
    <m/>
    <x v="1"/>
    <x v="3"/>
    <x v="0"/>
    <x v="1"/>
    <n v="4"/>
    <x v="3"/>
    <m/>
    <s v="NO"/>
    <s v="NO"/>
    <x v="1"/>
    <m/>
    <x v="1"/>
    <x v="1"/>
    <m/>
    <m/>
    <n v="3"/>
    <m/>
    <m/>
    <d v="2018-02-14T10:59:28"/>
    <s v="10.150.1.151"/>
  </r>
  <r>
    <x v="8"/>
    <s v="Ciencias de la Salud"/>
    <n v="4"/>
    <n v="1493"/>
    <m/>
    <m/>
    <n v="1"/>
    <n v="22"/>
    <m/>
    <n v="2"/>
    <n v="4"/>
    <m/>
    <n v="22"/>
    <n v="18"/>
    <m/>
    <m/>
    <m/>
    <m/>
    <n v="4"/>
    <n v="2"/>
    <n v="3"/>
    <n v="3"/>
    <n v="1"/>
    <m/>
    <m/>
    <m/>
    <m/>
    <m/>
    <m/>
    <n v="2"/>
    <n v="5"/>
    <n v="5"/>
    <n v="2"/>
    <n v="5"/>
    <n v="3"/>
    <n v="5"/>
    <n v="1"/>
    <x v="6"/>
    <n v="3"/>
    <n v="3"/>
    <n v="4"/>
    <n v="5"/>
    <n v="4"/>
    <n v="3"/>
    <n v="2"/>
    <s v="NO"/>
    <n v="3"/>
    <m/>
    <x v="1"/>
    <x v="2"/>
    <x v="1"/>
    <x v="0"/>
    <n v="4"/>
    <x v="0"/>
    <m/>
    <s v="SI"/>
    <s v="SI"/>
    <x v="5"/>
    <m/>
    <x v="3"/>
    <x v="3"/>
    <m/>
    <m/>
    <m/>
    <m/>
    <s v="Asistí a los cursos de formación ofertados por la biblioteca de la facultad de enfermería con motivo de apoyo a la realización del TFG, ya que hasta ese momento no me había surgido el interés, la motivación o la necesidad de saber utilizar las herramientas disponibles. Decir que hasta ese momento tampoco había recibido ningún tipo de información acerca del tema, por lo que hasta el último año del grado no he disfrutado plenamente de los servicios online ofrecidos por la biblioteca.&lt;br&gt;No me quito parte de responsabilidad por no haber mostrado interés en estos recursos, pero quizá si el día de la presentación del grado me hubieran hecho una presentación de los servicios bibliotecarios habría mostrado interés en los mismos y los habría utilizado desde el principio, de hecho creo que me habrían sido de gran utilidad."/>
    <d v="2018-02-14T11:01:09"/>
    <s v="10.150.1.151"/>
  </r>
  <r>
    <x v="22"/>
    <s v="Humanidades"/>
    <n v="1"/>
    <n v="1494"/>
    <m/>
    <m/>
    <n v="1"/>
    <n v="1"/>
    <m/>
    <n v="5"/>
    <n v="5"/>
    <m/>
    <n v="1"/>
    <m/>
    <m/>
    <m/>
    <m/>
    <m/>
    <n v="5"/>
    <n v="5"/>
    <n v="5"/>
    <n v="3"/>
    <n v="1"/>
    <m/>
    <m/>
    <m/>
    <m/>
    <m/>
    <m/>
    <n v="4"/>
    <n v="1"/>
    <m/>
    <n v="1"/>
    <n v="4"/>
    <n v="4"/>
    <n v="4"/>
    <m/>
    <x v="1"/>
    <n v="4"/>
    <n v="3"/>
    <n v="2"/>
    <n v="4"/>
    <m/>
    <n v="3"/>
    <n v="3"/>
    <s v="SI"/>
    <n v="3"/>
    <m/>
    <x v="1"/>
    <x v="2"/>
    <x v="1"/>
    <x v="1"/>
    <n v="4"/>
    <x v="0"/>
    <m/>
    <s v="SI"/>
    <s v="SI"/>
    <x v="3"/>
    <m/>
    <x v="2"/>
    <x v="1"/>
    <m/>
    <n v="4"/>
    <n v="4"/>
    <m/>
    <m/>
    <d v="2018-02-14T11:52:28"/>
    <s v="10.150.1.151"/>
  </r>
  <r>
    <x v="9"/>
    <s v="Ciencias de la Salud"/>
    <n v="4"/>
    <n v="1495"/>
    <m/>
    <m/>
    <n v="3"/>
    <n v="25"/>
    <m/>
    <n v="4"/>
    <n v="3"/>
    <m/>
    <n v="25"/>
    <m/>
    <m/>
    <m/>
    <m/>
    <m/>
    <n v="1"/>
    <n v="1"/>
    <n v="2"/>
    <n v="3"/>
    <m/>
    <m/>
    <m/>
    <m/>
    <m/>
    <m/>
    <m/>
    <n v="3"/>
    <n v="2"/>
    <n v="1"/>
    <n v="3"/>
    <n v="3"/>
    <n v="1"/>
    <n v="1"/>
    <n v="1"/>
    <x v="1"/>
    <n v="3"/>
    <n v="3"/>
    <n v="1"/>
    <n v="4"/>
    <n v="1"/>
    <n v="5"/>
    <n v="1"/>
    <s v="NO"/>
    <n v="2"/>
    <m/>
    <x v="1"/>
    <x v="3"/>
    <x v="3"/>
    <x v="1"/>
    <n v="5"/>
    <x v="3"/>
    <m/>
    <s v="SI"/>
    <s v="SI"/>
    <x v="5"/>
    <m/>
    <x v="1"/>
    <x v="1"/>
    <m/>
    <n v="4"/>
    <n v="4"/>
    <m/>
    <m/>
    <d v="2018-02-14T12:00:41"/>
    <s v="10.150.1.152"/>
  </r>
  <r>
    <x v="22"/>
    <s v="Humanidades"/>
    <n v="1"/>
    <n v="1496"/>
    <m/>
    <m/>
    <n v="1"/>
    <n v="1"/>
    <m/>
    <n v="3"/>
    <n v="4"/>
    <m/>
    <n v="1"/>
    <m/>
    <m/>
    <m/>
    <m/>
    <m/>
    <n v="2"/>
    <n v="2"/>
    <n v="3"/>
    <n v="3"/>
    <n v="1"/>
    <m/>
    <m/>
    <m/>
    <m/>
    <m/>
    <m/>
    <n v="3"/>
    <n v="2"/>
    <n v="2"/>
    <n v="5"/>
    <n v="5"/>
    <n v="5"/>
    <n v="5"/>
    <n v="3"/>
    <x v="4"/>
    <n v="2"/>
    <n v="2"/>
    <n v="3"/>
    <n v="4"/>
    <n v="5"/>
    <n v="3"/>
    <n v="3"/>
    <s v="NO"/>
    <n v="3"/>
    <m/>
    <x v="1"/>
    <x v="2"/>
    <x v="1"/>
    <x v="2"/>
    <n v="1"/>
    <x v="0"/>
    <m/>
    <s v="NO"/>
    <s v="NO"/>
    <x v="1"/>
    <m/>
    <x v="1"/>
    <x v="2"/>
    <m/>
    <n v="3"/>
    <n v="4"/>
    <m/>
    <m/>
    <d v="2018-02-14T12:07:43"/>
    <s v="10.150.1.152"/>
  </r>
  <r>
    <x v="19"/>
    <s v="Ciencias Sociales"/>
    <n v="3"/>
    <n v="1497"/>
    <m/>
    <m/>
    <n v="1"/>
    <n v="5"/>
    <m/>
    <n v="2"/>
    <m/>
    <m/>
    <n v="3"/>
    <m/>
    <m/>
    <s v="Biblioteca del CES Cisneros"/>
    <m/>
    <m/>
    <n v="3"/>
    <n v="4"/>
    <n v="3"/>
    <n v="3"/>
    <m/>
    <m/>
    <m/>
    <m/>
    <m/>
    <m/>
    <m/>
    <m/>
    <m/>
    <m/>
    <m/>
    <n v="5"/>
    <n v="3"/>
    <n v="4"/>
    <m/>
    <x v="1"/>
    <n v="3"/>
    <n v="4"/>
    <n v="3"/>
    <n v="3"/>
    <m/>
    <m/>
    <m/>
    <s v="NO"/>
    <n v="3"/>
    <m/>
    <x v="4"/>
    <x v="5"/>
    <x v="4"/>
    <x v="3"/>
    <m/>
    <x v="4"/>
    <m/>
    <m/>
    <m/>
    <x v="1"/>
    <m/>
    <x v="3"/>
    <x v="2"/>
    <m/>
    <n v="4"/>
    <n v="4"/>
    <m/>
    <m/>
    <d v="2018-02-14T12:22:25"/>
    <s v="10.150.1.152"/>
  </r>
  <r>
    <x v="12"/>
    <s v="Ciencias Experimentales"/>
    <n v="2"/>
    <n v="1498"/>
    <m/>
    <m/>
    <n v="1"/>
    <n v="6"/>
    <m/>
    <n v="4"/>
    <n v="1"/>
    <m/>
    <n v="6"/>
    <m/>
    <m/>
    <m/>
    <m/>
    <m/>
    <n v="3"/>
    <n v="3"/>
    <n v="5"/>
    <n v="4"/>
    <m/>
    <n v="2"/>
    <m/>
    <m/>
    <m/>
    <m/>
    <m/>
    <n v="4"/>
    <n v="2"/>
    <n v="1"/>
    <n v="3"/>
    <n v="4"/>
    <n v="4"/>
    <n v="5"/>
    <n v="1"/>
    <x v="4"/>
    <n v="4"/>
    <n v="3"/>
    <n v="1"/>
    <n v="4"/>
    <n v="3"/>
    <n v="3"/>
    <n v="3"/>
    <s v="SI"/>
    <n v="3"/>
    <m/>
    <x v="3"/>
    <x v="3"/>
    <x v="3"/>
    <x v="1"/>
    <n v="5"/>
    <x v="3"/>
    <m/>
    <s v="NO"/>
    <s v="NO"/>
    <x v="1"/>
    <m/>
    <x v="1"/>
    <x v="1"/>
    <m/>
    <n v="4"/>
    <m/>
    <m/>
    <m/>
    <d v="2018-02-14T12:35:30"/>
    <s v="10.150.1.151"/>
  </r>
  <r>
    <x v="20"/>
    <s v="Ciencias de la Salud"/>
    <n v="4"/>
    <n v="1499"/>
    <m/>
    <m/>
    <n v="1"/>
    <n v="20"/>
    <m/>
    <n v="4"/>
    <n v="3"/>
    <m/>
    <n v="20"/>
    <m/>
    <m/>
    <m/>
    <m/>
    <m/>
    <n v="2"/>
    <n v="5"/>
    <n v="5"/>
    <n v="4"/>
    <m/>
    <n v="2"/>
    <m/>
    <m/>
    <n v="0.9375"/>
    <m/>
    <m/>
    <n v="3"/>
    <n v="5"/>
    <n v="5"/>
    <n v="3"/>
    <n v="5"/>
    <n v="5"/>
    <n v="5"/>
    <n v="2"/>
    <x v="0"/>
    <n v="3"/>
    <n v="4"/>
    <n v="5"/>
    <n v="5"/>
    <n v="5"/>
    <n v="4"/>
    <n v="4"/>
    <s v="NO"/>
    <n v="5"/>
    <m/>
    <x v="3"/>
    <x v="1"/>
    <x v="2"/>
    <x v="1"/>
    <n v="5"/>
    <x v="3"/>
    <m/>
    <s v="SI"/>
    <s v="NO"/>
    <x v="1"/>
    <m/>
    <x v="1"/>
    <x v="1"/>
    <m/>
    <n v="3"/>
    <n v="3"/>
    <m/>
    <s v="Ampliación de horario en otras bibliotecas que no sean solo la María Zambrano debido a su lejanía. &lt;br&gt;&lt;br&gt;Intenté asistir a cursos de formación pero por horario no me fue posible; además, hay muy poca promoción de estos y los alumnos no son conscientes de que existen "/>
    <d v="2018-02-14T12:36:59"/>
    <s v="10.150.1.151"/>
  </r>
  <r>
    <x v="13"/>
    <s v="Ciencias Sociales"/>
    <n v="3"/>
    <n v="1500"/>
    <m/>
    <m/>
    <n v="1"/>
    <n v="26"/>
    <m/>
    <n v="3"/>
    <n v="3"/>
    <m/>
    <n v="26"/>
    <n v="5"/>
    <n v="20"/>
    <s v="Bibliotecas municipales y de la CAM"/>
    <m/>
    <m/>
    <n v="4"/>
    <n v="2"/>
    <n v="3"/>
    <n v="2"/>
    <n v="1"/>
    <m/>
    <m/>
    <m/>
    <m/>
    <m/>
    <m/>
    <n v="4"/>
    <n v="2"/>
    <n v="3"/>
    <n v="3"/>
    <n v="5"/>
    <n v="4"/>
    <n v="4"/>
    <n v="1"/>
    <x v="3"/>
    <n v="4"/>
    <n v="4"/>
    <n v="3"/>
    <n v="3"/>
    <n v="4"/>
    <n v="2"/>
    <n v="4"/>
    <s v="NO"/>
    <n v="5"/>
    <m/>
    <x v="1"/>
    <x v="3"/>
    <x v="3"/>
    <x v="1"/>
    <n v="5"/>
    <x v="3"/>
    <m/>
    <s v="NO"/>
    <s v="NO"/>
    <x v="1"/>
    <m/>
    <x v="2"/>
    <x v="1"/>
    <m/>
    <n v="4"/>
    <n v="3"/>
    <m/>
    <m/>
    <d v="2018-02-14T12:38:18"/>
    <s v="10.150.1.151"/>
  </r>
  <r>
    <x v="20"/>
    <s v="Ciencias de la Salud"/>
    <n v="4"/>
    <n v="1501"/>
    <m/>
    <m/>
    <n v="1"/>
    <n v="20"/>
    <m/>
    <n v="3"/>
    <n v="3"/>
    <m/>
    <n v="20"/>
    <n v="26"/>
    <n v="2"/>
    <m/>
    <m/>
    <m/>
    <n v="2"/>
    <n v="4"/>
    <n v="2"/>
    <n v="2"/>
    <n v="1"/>
    <n v="2"/>
    <m/>
    <n v="4"/>
    <n v="0"/>
    <m/>
    <m/>
    <n v="4"/>
    <n v="1"/>
    <n v="1"/>
    <n v="3"/>
    <n v="5"/>
    <n v="4"/>
    <n v="4"/>
    <n v="1"/>
    <x v="1"/>
    <n v="2"/>
    <n v="5"/>
    <n v="3"/>
    <n v="2"/>
    <n v="4"/>
    <n v="3"/>
    <n v="4"/>
    <s v="NO"/>
    <n v="3"/>
    <m/>
    <x v="3"/>
    <x v="1"/>
    <x v="1"/>
    <x v="0"/>
    <n v="4"/>
    <x v="0"/>
    <m/>
    <s v="SI"/>
    <s v="NO"/>
    <x v="3"/>
    <m/>
    <x v="0"/>
    <x v="4"/>
    <m/>
    <n v="3"/>
    <n v="3"/>
    <m/>
    <m/>
    <d v="2018-02-14T12:41:38"/>
    <s v="10.150.1.151"/>
  </r>
  <r>
    <x v="16"/>
    <s v="N/C"/>
    <e v="#N/A"/>
    <n v="1502"/>
    <m/>
    <m/>
    <n v="1"/>
    <m/>
    <m/>
    <n v="3"/>
    <n v="4"/>
    <m/>
    <n v="20"/>
    <m/>
    <m/>
    <m/>
    <m/>
    <m/>
    <n v="3"/>
    <n v="3"/>
    <n v="2"/>
    <n v="4"/>
    <m/>
    <m/>
    <m/>
    <n v="4"/>
    <n v="24"/>
    <m/>
    <m/>
    <n v="5"/>
    <n v="4"/>
    <n v="3"/>
    <n v="1"/>
    <n v="4"/>
    <n v="2"/>
    <n v="4"/>
    <n v="1"/>
    <x v="5"/>
    <n v="4"/>
    <n v="5"/>
    <n v="4"/>
    <n v="5"/>
    <n v="5"/>
    <n v="4"/>
    <n v="4"/>
    <s v="NO"/>
    <n v="4"/>
    <m/>
    <x v="3"/>
    <x v="1"/>
    <x v="1"/>
    <x v="1"/>
    <n v="5"/>
    <x v="3"/>
    <m/>
    <s v="NO"/>
    <s v="NO"/>
    <x v="1"/>
    <m/>
    <x v="1"/>
    <x v="2"/>
    <m/>
    <n v="4"/>
    <n v="4"/>
    <m/>
    <m/>
    <d v="2018-02-14T12:47:18"/>
    <s v="10.150.1.152"/>
  </r>
  <r>
    <x v="26"/>
    <s v="Ciencias Experimentales"/>
    <n v="2"/>
    <n v="1503"/>
    <m/>
    <m/>
    <n v="2"/>
    <n v="7"/>
    <m/>
    <n v="4"/>
    <n v="1"/>
    <m/>
    <n v="7"/>
    <m/>
    <m/>
    <m/>
    <m/>
    <m/>
    <n v="4"/>
    <n v="3"/>
    <n v="5"/>
    <n v="2"/>
    <n v="1"/>
    <m/>
    <m/>
    <m/>
    <m/>
    <m/>
    <m/>
    <n v="2"/>
    <n v="4"/>
    <n v="2"/>
    <n v="2"/>
    <n v="5"/>
    <n v="4"/>
    <n v="4"/>
    <n v="1"/>
    <x v="5"/>
    <n v="4"/>
    <n v="4"/>
    <n v="4"/>
    <n v="5"/>
    <n v="4"/>
    <n v="3"/>
    <n v="4"/>
    <s v="NO"/>
    <n v="3"/>
    <m/>
    <x v="3"/>
    <x v="0"/>
    <x v="1"/>
    <x v="0"/>
    <n v="4"/>
    <x v="2"/>
    <m/>
    <s v="SI"/>
    <s v="NO"/>
    <x v="1"/>
    <m/>
    <x v="1"/>
    <x v="1"/>
    <m/>
    <n v="4"/>
    <n v="3"/>
    <m/>
    <s v="Respuesta a la pregunta 5.2: El principal motivo por el que no he asistido a cursos de formación de usuarios ha sido la falta de tiempo."/>
    <d v="2018-02-14T13:06:11"/>
    <s v="10.150.1.151"/>
  </r>
  <r>
    <x v="7"/>
    <s v="Humanidades"/>
    <n v="1"/>
    <n v="1504"/>
    <m/>
    <m/>
    <n v="1"/>
    <n v="14"/>
    <m/>
    <n v="4"/>
    <n v="4"/>
    <m/>
    <n v="29"/>
    <n v="14"/>
    <n v="15"/>
    <m/>
    <m/>
    <m/>
    <n v="5"/>
    <n v="3"/>
    <n v="5"/>
    <n v="2"/>
    <m/>
    <n v="2"/>
    <m/>
    <m/>
    <m/>
    <m/>
    <m/>
    <n v="4"/>
    <n v="3"/>
    <n v="1"/>
    <n v="4"/>
    <n v="3"/>
    <n v="1"/>
    <n v="5"/>
    <n v="1"/>
    <x v="0"/>
    <n v="4"/>
    <n v="4"/>
    <n v="3"/>
    <n v="2"/>
    <n v="4"/>
    <n v="2"/>
    <n v="4"/>
    <s v="NO"/>
    <n v="3"/>
    <m/>
    <x v="2"/>
    <x v="1"/>
    <x v="4"/>
    <x v="0"/>
    <n v="4"/>
    <x v="5"/>
    <m/>
    <s v="NO"/>
    <s v="NO"/>
    <x v="1"/>
    <m/>
    <x v="4"/>
    <x v="0"/>
    <m/>
    <n v="4"/>
    <n v="4"/>
    <m/>
    <m/>
    <d v="2018-02-14T14:06:21"/>
    <s v="10.150.1.151"/>
  </r>
  <r>
    <x v="28"/>
    <n v="0"/>
    <s v="area"/>
    <n v="1505"/>
    <s v="VETERINARIA"/>
    <s v="C"/>
    <s v="Teléfono"/>
    <s v="Información general"/>
    <m/>
    <s v="2. Entre 5 y 15 minutos"/>
    <s v="Profesor"/>
    <m/>
    <s v="Por correo y por teléfono intento localizar un congreso que nos solicitan por P.I."/>
    <m/>
    <m/>
    <m/>
    <m/>
    <m/>
    <m/>
    <m/>
    <m/>
    <m/>
    <m/>
    <m/>
    <m/>
    <m/>
    <m/>
    <m/>
    <m/>
    <m/>
    <m/>
    <m/>
    <m/>
    <m/>
    <m/>
    <m/>
    <m/>
    <x v="2"/>
    <m/>
    <m/>
    <m/>
    <m/>
    <m/>
    <m/>
    <m/>
    <m/>
    <m/>
    <m/>
    <x v="4"/>
    <x v="5"/>
    <x v="4"/>
    <x v="3"/>
    <m/>
    <x v="4"/>
    <m/>
    <m/>
    <m/>
    <x v="1"/>
    <m/>
    <x v="3"/>
    <x v="3"/>
    <m/>
    <m/>
    <m/>
    <m/>
    <m/>
    <d v="2018-02-14T14:20:55"/>
    <s v="10.150.1.151"/>
  </r>
  <r>
    <x v="20"/>
    <s v="Ciencias de la Salud"/>
    <n v="4"/>
    <n v="1506"/>
    <m/>
    <m/>
    <n v="3"/>
    <n v="20"/>
    <m/>
    <n v="3"/>
    <n v="4"/>
    <m/>
    <n v="20"/>
    <n v="18"/>
    <m/>
    <m/>
    <m/>
    <m/>
    <n v="5"/>
    <n v="1"/>
    <n v="3"/>
    <n v="1"/>
    <n v="1"/>
    <m/>
    <m/>
    <m/>
    <m/>
    <m/>
    <m/>
    <n v="1"/>
    <n v="5"/>
    <n v="5"/>
    <n v="2"/>
    <n v="1"/>
    <n v="5"/>
    <n v="1"/>
    <n v="4"/>
    <x v="0"/>
    <n v="2"/>
    <n v="3"/>
    <n v="2"/>
    <n v="4"/>
    <n v="4"/>
    <n v="2"/>
    <n v="1"/>
    <s v="SI"/>
    <n v="2"/>
    <m/>
    <x v="1"/>
    <x v="2"/>
    <x v="1"/>
    <x v="0"/>
    <n v="3"/>
    <x v="5"/>
    <m/>
    <s v="SI"/>
    <s v="SI"/>
    <x v="5"/>
    <m/>
    <x v="0"/>
    <x v="2"/>
    <m/>
    <n v="3"/>
    <n v="3"/>
    <m/>
    <m/>
    <d v="2018-02-14T14:25:09"/>
    <s v="10.150.1.151"/>
  </r>
  <r>
    <x v="20"/>
    <s v="Ciencias de la Salud"/>
    <n v="4"/>
    <n v="1507"/>
    <m/>
    <m/>
    <n v="1"/>
    <n v="20"/>
    <m/>
    <n v="3"/>
    <n v="2"/>
    <m/>
    <n v="20"/>
    <m/>
    <m/>
    <m/>
    <m/>
    <m/>
    <n v="3"/>
    <n v="4"/>
    <n v="4"/>
    <n v="4"/>
    <m/>
    <n v="2"/>
    <m/>
    <m/>
    <m/>
    <m/>
    <m/>
    <n v="5"/>
    <n v="3"/>
    <n v="2"/>
    <n v="4"/>
    <n v="5"/>
    <n v="5"/>
    <n v="5"/>
    <n v="1"/>
    <x v="4"/>
    <n v="4"/>
    <n v="5"/>
    <n v="4"/>
    <n v="5"/>
    <n v="5"/>
    <n v="1"/>
    <n v="5"/>
    <s v="NO"/>
    <n v="4"/>
    <m/>
    <x v="3"/>
    <x v="2"/>
    <x v="1"/>
    <x v="0"/>
    <n v="4"/>
    <x v="0"/>
    <m/>
    <s v="SI"/>
    <s v="NO"/>
    <x v="1"/>
    <m/>
    <x v="1"/>
    <x v="2"/>
    <m/>
    <n v="4"/>
    <m/>
    <m/>
    <m/>
    <d v="2018-02-14T15:53:01"/>
    <s v="10.150.1.151"/>
  </r>
  <r>
    <x v="7"/>
    <s v="Humanidades"/>
    <n v="1"/>
    <n v="1508"/>
    <m/>
    <m/>
    <n v="1"/>
    <n v="14"/>
    <m/>
    <n v="3"/>
    <n v="4"/>
    <m/>
    <n v="29"/>
    <n v="14"/>
    <m/>
    <m/>
    <m/>
    <m/>
    <n v="4"/>
    <n v="4"/>
    <n v="3"/>
    <n v="4"/>
    <n v="1"/>
    <m/>
    <m/>
    <m/>
    <m/>
    <m/>
    <m/>
    <n v="3"/>
    <n v="4"/>
    <n v="2"/>
    <n v="3"/>
    <n v="5"/>
    <n v="5"/>
    <n v="5"/>
    <n v="1"/>
    <x v="3"/>
    <n v="4"/>
    <n v="4"/>
    <n v="3"/>
    <n v="2"/>
    <n v="4"/>
    <n v="3"/>
    <n v="4"/>
    <s v="SI"/>
    <n v="4"/>
    <m/>
    <x v="0"/>
    <x v="0"/>
    <x v="1"/>
    <x v="2"/>
    <n v="4"/>
    <x v="0"/>
    <m/>
    <s v="SI"/>
    <s v="NO"/>
    <x v="1"/>
    <m/>
    <x v="0"/>
    <x v="0"/>
    <m/>
    <n v="4"/>
    <n v="3"/>
    <m/>
    <m/>
    <d v="2018-02-14T15:55:45"/>
    <s v="10.150.1.151"/>
  </r>
  <r>
    <x v="2"/>
    <s v="Ciencias Sociales"/>
    <n v="3"/>
    <n v="1509"/>
    <m/>
    <m/>
    <n v="3"/>
    <n v="3"/>
    <m/>
    <n v="4"/>
    <n v="5"/>
    <m/>
    <n v="16"/>
    <n v="3"/>
    <n v="29"/>
    <s v="Biblioteca Histórica Marqués de Valdecilla"/>
    <m/>
    <m/>
    <n v="4"/>
    <n v="4"/>
    <n v="4"/>
    <n v="3"/>
    <m/>
    <m/>
    <n v="3"/>
    <m/>
    <m/>
    <m/>
    <m/>
    <n v="4"/>
    <n v="3"/>
    <n v="3"/>
    <n v="3"/>
    <n v="5"/>
    <n v="5"/>
    <n v="5"/>
    <n v="5"/>
    <x v="0"/>
    <n v="4"/>
    <n v="4"/>
    <n v="2"/>
    <n v="2"/>
    <n v="3"/>
    <n v="1"/>
    <n v="2"/>
    <s v="SI"/>
    <n v="4"/>
    <m/>
    <x v="3"/>
    <x v="1"/>
    <x v="5"/>
    <x v="0"/>
    <n v="5"/>
    <x v="3"/>
    <m/>
    <s v="SI"/>
    <s v="NO"/>
    <x v="1"/>
    <m/>
    <x v="4"/>
    <x v="4"/>
    <m/>
    <n v="3"/>
    <n v="3"/>
    <m/>
    <m/>
    <d v="2018-02-14T16:10:35"/>
    <s v="10.150.1.152"/>
  </r>
  <r>
    <x v="21"/>
    <s v="Ciencias Experimentales"/>
    <n v="2"/>
    <n v="1510"/>
    <m/>
    <m/>
    <n v="1"/>
    <n v="17"/>
    <m/>
    <n v="5"/>
    <n v="3"/>
    <m/>
    <n v="17"/>
    <n v="17"/>
    <n v="17"/>
    <m/>
    <m/>
    <m/>
    <n v="5"/>
    <n v="4"/>
    <n v="4"/>
    <n v="3"/>
    <m/>
    <m/>
    <m/>
    <m/>
    <m/>
    <m/>
    <m/>
    <n v="4"/>
    <n v="1"/>
    <n v="1"/>
    <n v="4"/>
    <n v="3"/>
    <n v="5"/>
    <n v="5"/>
    <n v="1"/>
    <x v="1"/>
    <n v="3"/>
    <n v="3"/>
    <n v="3"/>
    <n v="3"/>
    <n v="3"/>
    <m/>
    <n v="3"/>
    <s v="NO"/>
    <n v="3"/>
    <m/>
    <x v="1"/>
    <x v="0"/>
    <x v="1"/>
    <x v="1"/>
    <n v="4"/>
    <x v="0"/>
    <m/>
    <s v="NO"/>
    <s v="NO"/>
    <x v="1"/>
    <m/>
    <x v="1"/>
    <x v="2"/>
    <m/>
    <n v="4"/>
    <n v="3"/>
    <m/>
    <m/>
    <d v="2018-02-14T17:03:35"/>
    <s v="10.150.1.151"/>
  </r>
  <r>
    <x v="14"/>
    <s v="Humanidades"/>
    <n v="1"/>
    <n v="1511"/>
    <m/>
    <m/>
    <n v="3"/>
    <n v="16"/>
    <m/>
    <n v="3"/>
    <n v="5"/>
    <m/>
    <n v="16"/>
    <n v="29"/>
    <n v="1"/>
    <s v="Biblioteca Nacional; Biblioteca Tomás Navarro Tomás (CSIC); CRAI de la Universidad de Alcalá"/>
    <m/>
    <m/>
    <n v="4"/>
    <n v="4"/>
    <n v="3"/>
    <n v="1"/>
    <n v="1"/>
    <m/>
    <m/>
    <m/>
    <m/>
    <m/>
    <m/>
    <n v="3"/>
    <n v="5"/>
    <n v="4"/>
    <n v="4"/>
    <n v="1"/>
    <n v="4"/>
    <n v="2"/>
    <n v="5"/>
    <x v="3"/>
    <n v="5"/>
    <n v="5"/>
    <n v="5"/>
    <n v="4"/>
    <n v="5"/>
    <n v="4"/>
    <n v="4"/>
    <s v="SI"/>
    <n v="4"/>
    <m/>
    <x v="5"/>
    <x v="0"/>
    <x v="0"/>
    <x v="5"/>
    <n v="4"/>
    <x v="0"/>
    <m/>
    <s v="SI"/>
    <s v="NO"/>
    <x v="1"/>
    <m/>
    <x v="0"/>
    <x v="5"/>
    <m/>
    <n v="2"/>
    <n v="2"/>
    <m/>
    <m/>
    <d v="2018-02-14T17:05:05"/>
    <s v="10.150.1.152"/>
  </r>
  <r>
    <x v="5"/>
    <s v="Ciencias Sociales"/>
    <n v="3"/>
    <n v="1512"/>
    <m/>
    <m/>
    <n v="1"/>
    <n v="4"/>
    <m/>
    <n v="4"/>
    <n v="5"/>
    <m/>
    <n v="29"/>
    <n v="4"/>
    <m/>
    <s v="Biblioteca Municipal Antonio Mingote"/>
    <m/>
    <m/>
    <n v="3"/>
    <n v="2"/>
    <n v="1"/>
    <n v="1"/>
    <m/>
    <m/>
    <n v="3"/>
    <n v="4"/>
    <n v="1"/>
    <m/>
    <m/>
    <n v="2"/>
    <n v="2"/>
    <n v="2"/>
    <n v="5"/>
    <n v="5"/>
    <n v="5"/>
    <n v="5"/>
    <n v="3"/>
    <x v="6"/>
    <n v="2"/>
    <n v="5"/>
    <n v="3"/>
    <n v="2"/>
    <n v="4"/>
    <n v="3"/>
    <n v="3"/>
    <s v="NO"/>
    <n v="3"/>
    <m/>
    <x v="5"/>
    <x v="4"/>
    <x v="5"/>
    <x v="1"/>
    <n v="2"/>
    <x v="3"/>
    <m/>
    <s v="NO"/>
    <s v="NO"/>
    <x v="1"/>
    <m/>
    <x v="0"/>
    <x v="5"/>
    <m/>
    <n v="3"/>
    <n v="3"/>
    <m/>
    <m/>
    <d v="2018-02-14T17:11:12"/>
    <s v="10.150.1.152"/>
  </r>
  <r>
    <x v="20"/>
    <s v="Ciencias de la Salud"/>
    <n v="4"/>
    <n v="1513"/>
    <m/>
    <m/>
    <n v="1"/>
    <n v="20"/>
    <m/>
    <n v="3"/>
    <n v="3"/>
    <m/>
    <n v="20"/>
    <n v="29"/>
    <m/>
    <m/>
    <m/>
    <m/>
    <n v="3"/>
    <n v="4"/>
    <n v="2"/>
    <n v="4"/>
    <m/>
    <m/>
    <n v="3"/>
    <m/>
    <m/>
    <m/>
    <m/>
    <n v="3"/>
    <n v="1"/>
    <n v="1"/>
    <n v="3"/>
    <n v="4"/>
    <n v="5"/>
    <n v="4"/>
    <n v="2"/>
    <x v="4"/>
    <n v="4"/>
    <n v="4"/>
    <n v="4"/>
    <n v="4"/>
    <n v="4"/>
    <n v="3"/>
    <n v="4"/>
    <s v="NO"/>
    <n v="4"/>
    <m/>
    <x v="0"/>
    <x v="1"/>
    <x v="2"/>
    <x v="0"/>
    <n v="4"/>
    <x v="0"/>
    <m/>
    <s v="SI"/>
    <s v="NO"/>
    <x v="1"/>
    <m/>
    <x v="0"/>
    <x v="0"/>
    <m/>
    <n v="4"/>
    <n v="3"/>
    <m/>
    <m/>
    <d v="2018-02-14T17:12:13"/>
    <s v="10.150.1.152"/>
  </r>
  <r>
    <x v="19"/>
    <s v="Ciencias Sociales"/>
    <n v="3"/>
    <n v="1514"/>
    <m/>
    <m/>
    <n v="2"/>
    <n v="5"/>
    <m/>
    <n v="2"/>
    <n v="3"/>
    <m/>
    <n v="29"/>
    <n v="5"/>
    <m/>
    <m/>
    <m/>
    <m/>
    <n v="4"/>
    <n v="4"/>
    <n v="5"/>
    <n v="2"/>
    <n v="1"/>
    <n v="2"/>
    <n v="3"/>
    <n v="4"/>
    <n v="4"/>
    <m/>
    <m/>
    <n v="3"/>
    <n v="5"/>
    <n v="3"/>
    <n v="1"/>
    <n v="3"/>
    <n v="5"/>
    <n v="1"/>
    <n v="4"/>
    <x v="3"/>
    <n v="3"/>
    <n v="4"/>
    <n v="2"/>
    <n v="3"/>
    <n v="4"/>
    <n v="2"/>
    <n v="4"/>
    <s v="NO"/>
    <n v="4"/>
    <m/>
    <x v="3"/>
    <x v="0"/>
    <x v="1"/>
    <x v="0"/>
    <n v="4"/>
    <x v="0"/>
    <m/>
    <s v="NO"/>
    <s v="NO"/>
    <x v="3"/>
    <m/>
    <x v="1"/>
    <x v="0"/>
    <m/>
    <n v="3"/>
    <n v="3"/>
    <m/>
    <m/>
    <d v="2018-02-14T17:20:23"/>
    <s v="10.150.1.152"/>
  </r>
  <r>
    <x v="19"/>
    <s v="Ciencias Sociales"/>
    <n v="3"/>
    <n v="1515"/>
    <m/>
    <m/>
    <n v="1"/>
    <n v="5"/>
    <m/>
    <n v="3"/>
    <n v="4"/>
    <m/>
    <n v="5"/>
    <m/>
    <m/>
    <s v="Bibliotecas municipa BUENAVISTA y regional Manuel&lt;br&gt;Alvar "/>
    <m/>
    <m/>
    <n v="5"/>
    <n v="5"/>
    <n v="2"/>
    <n v="2"/>
    <m/>
    <n v="2"/>
    <m/>
    <n v="4"/>
    <s v="24 horas"/>
    <m/>
    <m/>
    <n v="4"/>
    <n v="4"/>
    <n v="4"/>
    <n v="3"/>
    <n v="4"/>
    <n v="5"/>
    <n v="5"/>
    <n v="3"/>
    <x v="4"/>
    <n v="4"/>
    <n v="5"/>
    <n v="2"/>
    <n v="2"/>
    <n v="3"/>
    <n v="4"/>
    <n v="5"/>
    <s v="SI"/>
    <n v="3"/>
    <m/>
    <x v="5"/>
    <x v="4"/>
    <x v="5"/>
    <x v="2"/>
    <n v="3"/>
    <x v="0"/>
    <m/>
    <s v="SI"/>
    <s v="SI"/>
    <x v="2"/>
    <m/>
    <x v="4"/>
    <x v="5"/>
    <m/>
    <n v="2"/>
    <n v="3"/>
    <m/>
    <s v="Mejorar en la ambilidad al tratar a los alumnos"/>
    <d v="2018-02-14T17:42:27"/>
    <s v="10.150.1.152"/>
  </r>
  <r>
    <x v="8"/>
    <s v="Ciencias de la Salud"/>
    <n v="4"/>
    <n v="1516"/>
    <m/>
    <m/>
    <n v="1"/>
    <n v="22"/>
    <m/>
    <n v="2"/>
    <n v="1"/>
    <m/>
    <m/>
    <m/>
    <m/>
    <m/>
    <m/>
    <m/>
    <n v="4"/>
    <n v="4"/>
    <n v="4"/>
    <n v="4"/>
    <m/>
    <m/>
    <m/>
    <n v="4"/>
    <n v="0"/>
    <m/>
    <m/>
    <n v="1"/>
    <n v="1"/>
    <n v="1"/>
    <n v="1"/>
    <n v="5"/>
    <n v="1"/>
    <n v="5"/>
    <n v="1"/>
    <x v="1"/>
    <n v="4"/>
    <n v="4"/>
    <n v="4"/>
    <n v="5"/>
    <n v="4"/>
    <n v="4"/>
    <n v="3"/>
    <s v="NO"/>
    <n v="5"/>
    <m/>
    <x v="1"/>
    <x v="0"/>
    <x v="0"/>
    <x v="1"/>
    <n v="5"/>
    <x v="3"/>
    <m/>
    <s v="SI"/>
    <s v="SI"/>
    <x v="5"/>
    <m/>
    <x v="2"/>
    <x v="0"/>
    <m/>
    <n v="5"/>
    <n v="5"/>
    <m/>
    <m/>
    <d v="2018-02-14T18:15:50"/>
    <s v="10.150.1.152"/>
  </r>
  <r>
    <x v="11"/>
    <s v="Humanidades"/>
    <n v="1"/>
    <n v="1517"/>
    <m/>
    <m/>
    <n v="1"/>
    <n v="15"/>
    <m/>
    <n v="4"/>
    <n v="4"/>
    <m/>
    <n v="29"/>
    <n v="9"/>
    <n v="14"/>
    <s v="Bibliotec Municipl José Luis Sampedro"/>
    <m/>
    <m/>
    <n v="5"/>
    <n v="4"/>
    <n v="5"/>
    <n v="4"/>
    <m/>
    <n v="2"/>
    <n v="3"/>
    <m/>
    <m/>
    <m/>
    <m/>
    <n v="5"/>
    <n v="1"/>
    <n v="1"/>
    <n v="2"/>
    <n v="5"/>
    <n v="3"/>
    <n v="4"/>
    <n v="1"/>
    <x v="4"/>
    <n v="5"/>
    <n v="4"/>
    <n v="4"/>
    <n v="5"/>
    <n v="4"/>
    <n v="5"/>
    <n v="5"/>
    <s v="SI"/>
    <n v="3"/>
    <m/>
    <x v="1"/>
    <x v="4"/>
    <x v="1"/>
    <x v="1"/>
    <n v="5"/>
    <x v="2"/>
    <m/>
    <s v="SI"/>
    <s v="SI"/>
    <x v="4"/>
    <m/>
    <x v="2"/>
    <x v="1"/>
    <m/>
    <n v="5"/>
    <n v="3"/>
    <m/>
    <m/>
    <d v="2018-02-14T19:26:22"/>
    <s v="10.150.1.151"/>
  </r>
  <r>
    <x v="9"/>
    <s v="Ciencias de la Salud"/>
    <n v="4"/>
    <n v="1518"/>
    <m/>
    <m/>
    <n v="1"/>
    <n v="25"/>
    <m/>
    <n v="4"/>
    <n v="3"/>
    <m/>
    <n v="25"/>
    <n v="29"/>
    <m/>
    <s v="Biblioteca ESIC&lt;br&gt;Biblioteca Miguel de Cervantes"/>
    <m/>
    <m/>
    <n v="4"/>
    <n v="4"/>
    <n v="4"/>
    <n v="3"/>
    <m/>
    <n v="2"/>
    <m/>
    <m/>
    <m/>
    <m/>
    <m/>
    <n v="4"/>
    <n v="4"/>
    <n v="5"/>
    <n v="4"/>
    <n v="3"/>
    <n v="2"/>
    <n v="4"/>
    <n v="2"/>
    <x v="4"/>
    <n v="3"/>
    <n v="5"/>
    <n v="5"/>
    <n v="5"/>
    <n v="5"/>
    <n v="4"/>
    <n v="5"/>
    <s v="NO"/>
    <n v="3"/>
    <m/>
    <x v="1"/>
    <x v="3"/>
    <x v="3"/>
    <x v="0"/>
    <n v="5"/>
    <x v="3"/>
    <m/>
    <s v="NO"/>
    <s v="NO"/>
    <x v="1"/>
    <m/>
    <x v="2"/>
    <x v="1"/>
    <m/>
    <n v="4"/>
    <n v="4"/>
    <m/>
    <m/>
    <d v="2018-02-14T19:28:57"/>
    <s v="10.150.1.151"/>
  </r>
  <r>
    <x v="20"/>
    <s v="Ciencias de la Salud"/>
    <n v="4"/>
    <n v="1519"/>
    <m/>
    <m/>
    <n v="1"/>
    <n v="20"/>
    <m/>
    <n v="3"/>
    <n v="4"/>
    <m/>
    <n v="20"/>
    <n v="9"/>
    <n v="18"/>
    <m/>
    <m/>
    <m/>
    <n v="5"/>
    <n v="5"/>
    <n v="5"/>
    <n v="5"/>
    <m/>
    <m/>
    <n v="3"/>
    <m/>
    <m/>
    <m/>
    <m/>
    <n v="4"/>
    <n v="3"/>
    <n v="3"/>
    <n v="2"/>
    <n v="5"/>
    <n v="5"/>
    <n v="5"/>
    <n v="2"/>
    <x v="5"/>
    <n v="5"/>
    <n v="4"/>
    <n v="3"/>
    <n v="4"/>
    <n v="4"/>
    <n v="2"/>
    <n v="4"/>
    <s v="NO"/>
    <n v="4"/>
    <m/>
    <x v="1"/>
    <x v="0"/>
    <x v="3"/>
    <x v="1"/>
    <n v="5"/>
    <x v="3"/>
    <m/>
    <s v="NO"/>
    <s v="NO"/>
    <x v="1"/>
    <m/>
    <x v="1"/>
    <x v="2"/>
    <m/>
    <n v="4"/>
    <n v="5"/>
    <m/>
    <m/>
    <d v="2018-02-14T19:44:39"/>
    <s v="10.150.1.152"/>
  </r>
  <r>
    <x v="20"/>
    <s v="Ciencias de la Salud"/>
    <n v="4"/>
    <n v="1520"/>
    <m/>
    <m/>
    <n v="3"/>
    <n v="20"/>
    <m/>
    <n v="3"/>
    <n v="5"/>
    <m/>
    <n v="20"/>
    <m/>
    <m/>
    <m/>
    <m/>
    <m/>
    <n v="4"/>
    <n v="4"/>
    <n v="5"/>
    <n v="4"/>
    <m/>
    <m/>
    <n v="3"/>
    <m/>
    <m/>
    <m/>
    <m/>
    <n v="3"/>
    <n v="5"/>
    <n v="5"/>
    <n v="2"/>
    <n v="1"/>
    <n v="2"/>
    <n v="1"/>
    <n v="1"/>
    <x v="4"/>
    <n v="4"/>
    <n v="4"/>
    <n v="5"/>
    <n v="5"/>
    <n v="3"/>
    <n v="3"/>
    <n v="4"/>
    <s v="SI"/>
    <n v="4"/>
    <m/>
    <x v="3"/>
    <x v="0"/>
    <x v="0"/>
    <x v="0"/>
    <n v="4"/>
    <x v="3"/>
    <m/>
    <s v="SI"/>
    <s v="SI"/>
    <x v="5"/>
    <m/>
    <x v="1"/>
    <x v="1"/>
    <m/>
    <n v="5"/>
    <n v="4"/>
    <m/>
    <m/>
    <d v="2018-02-14T20:13:06"/>
    <s v="10.150.1.152"/>
  </r>
  <r>
    <x v="22"/>
    <s v="Humanidades"/>
    <n v="1"/>
    <n v="1522"/>
    <m/>
    <m/>
    <n v="2"/>
    <n v="1"/>
    <m/>
    <n v="2"/>
    <n v="2"/>
    <m/>
    <n v="29"/>
    <n v="29"/>
    <n v="29"/>
    <m/>
    <m/>
    <m/>
    <n v="2"/>
    <n v="2"/>
    <n v="2"/>
    <n v="2"/>
    <s v="o"/>
    <s v="o"/>
    <s v="o"/>
    <s v="o"/>
    <s v="555-555-0199@example.com"/>
    <m/>
    <m/>
    <n v="2"/>
    <n v="2"/>
    <n v="2"/>
    <n v="2"/>
    <n v="2"/>
    <n v="2"/>
    <n v="2"/>
    <n v="2"/>
    <x v="0"/>
    <n v="2"/>
    <n v="2"/>
    <n v="2"/>
    <n v="2"/>
    <n v="2"/>
    <n v="2"/>
    <n v="2"/>
    <s v="NO"/>
    <n v="2"/>
    <m/>
    <x v="2"/>
    <x v="1"/>
    <x v="2"/>
    <x v="5"/>
    <n v="2"/>
    <x v="5"/>
    <m/>
    <s v="NO"/>
    <s v="NO"/>
    <x v="2"/>
    <m/>
    <x v="4"/>
    <x v="4"/>
    <m/>
    <n v="2"/>
    <n v="2"/>
    <m/>
    <m/>
    <d v="2018-02-14T20:52:20"/>
    <s v="10.150.1.152"/>
  </r>
  <r>
    <x v="14"/>
    <s v="Humanidades"/>
    <n v="1"/>
    <n v="1523"/>
    <m/>
    <m/>
    <n v="1"/>
    <n v="16"/>
    <m/>
    <n v="4"/>
    <n v="3"/>
    <m/>
    <n v="16"/>
    <n v="29"/>
    <m/>
    <m/>
    <m/>
    <m/>
    <n v="3"/>
    <n v="3"/>
    <n v="3"/>
    <n v="2"/>
    <n v="1"/>
    <m/>
    <m/>
    <m/>
    <m/>
    <m/>
    <m/>
    <n v="4"/>
    <n v="2"/>
    <n v="2"/>
    <n v="5"/>
    <n v="5"/>
    <n v="5"/>
    <n v="5"/>
    <n v="2"/>
    <x v="3"/>
    <n v="5"/>
    <n v="2"/>
    <n v="3"/>
    <n v="3"/>
    <n v="4"/>
    <n v="3"/>
    <n v="4"/>
    <s v="NO"/>
    <n v="3"/>
    <m/>
    <x v="0"/>
    <x v="1"/>
    <x v="1"/>
    <x v="0"/>
    <n v="3"/>
    <x v="0"/>
    <m/>
    <s v="NO"/>
    <s v="NO"/>
    <x v="1"/>
    <m/>
    <x v="1"/>
    <x v="2"/>
    <m/>
    <n v="3"/>
    <n v="2"/>
    <m/>
    <s v="No he poseido tiempo para realizar ningun curso de formación de usuarios."/>
    <d v="2018-02-14T21:03:58"/>
    <s v="10.150.1.151"/>
  </r>
  <r>
    <x v="12"/>
    <s v="Ciencias Experimentales"/>
    <n v="2"/>
    <n v="1524"/>
    <m/>
    <m/>
    <n v="1"/>
    <n v="6"/>
    <m/>
    <n v="4"/>
    <n v="4"/>
    <m/>
    <n v="6"/>
    <n v="8"/>
    <n v="10"/>
    <m/>
    <m/>
    <m/>
    <n v="4"/>
    <n v="5"/>
    <n v="5"/>
    <n v="5"/>
    <m/>
    <n v="2"/>
    <n v="3"/>
    <m/>
    <m/>
    <m/>
    <m/>
    <n v="5"/>
    <n v="1"/>
    <n v="1"/>
    <n v="1"/>
    <n v="5"/>
    <n v="3"/>
    <n v="4"/>
    <n v="3"/>
    <x v="0"/>
    <n v="4"/>
    <n v="4"/>
    <m/>
    <n v="5"/>
    <n v="3"/>
    <n v="3"/>
    <n v="3"/>
    <s v="SI"/>
    <n v="3"/>
    <m/>
    <x v="1"/>
    <x v="0"/>
    <x v="3"/>
    <x v="1"/>
    <n v="5"/>
    <x v="3"/>
    <m/>
    <s v="SI"/>
    <s v="NO"/>
    <x v="1"/>
    <m/>
    <x v="2"/>
    <x v="1"/>
    <m/>
    <n v="4"/>
    <m/>
    <m/>
    <s v="En relación a la pregunta 5.2: no he acudido a ningún curso de formación porque ninguno de los que he tenido constancia trataba un tema que me fuera de interés.&lt;br&gt;&lt;br&gt;Como sugerencia: al menos una biblioteca de la universidad debería abrir los fines de semana durante todo el curso, aunque solo fuera en horario reducido (de mañana) fuera del periodo de exámenes."/>
    <d v="2018-02-14T21:21:29"/>
    <s v="10.150.1.152"/>
  </r>
  <r>
    <x v="8"/>
    <s v="Ciencias de la Salud"/>
    <n v="4"/>
    <n v="1525"/>
    <m/>
    <m/>
    <n v="1"/>
    <n v="22"/>
    <m/>
    <n v="3"/>
    <n v="1"/>
    <m/>
    <n v="22"/>
    <m/>
    <m/>
    <m/>
    <m/>
    <m/>
    <n v="3"/>
    <n v="2"/>
    <n v="3"/>
    <n v="4"/>
    <m/>
    <n v="2"/>
    <m/>
    <m/>
    <m/>
    <m/>
    <m/>
    <n v="3"/>
    <n v="2"/>
    <n v="3"/>
    <n v="3"/>
    <n v="5"/>
    <n v="3"/>
    <n v="5"/>
    <n v="2"/>
    <x v="3"/>
    <n v="3"/>
    <n v="2"/>
    <n v="4"/>
    <n v="5"/>
    <n v="3"/>
    <n v="3"/>
    <n v="4"/>
    <s v="NO"/>
    <n v="2"/>
    <m/>
    <x v="1"/>
    <x v="1"/>
    <x v="2"/>
    <x v="1"/>
    <n v="3"/>
    <x v="3"/>
    <m/>
    <s v="SI"/>
    <s v="SI"/>
    <x v="4"/>
    <m/>
    <x v="1"/>
    <x v="1"/>
    <m/>
    <n v="3"/>
    <n v="3"/>
    <m/>
    <m/>
    <d v="2018-02-14T21:53:48"/>
    <s v="10.150.1.151"/>
  </r>
  <r>
    <x v="3"/>
    <s v="Ciencias Sociales"/>
    <n v="3"/>
    <n v="1526"/>
    <m/>
    <m/>
    <n v="1"/>
    <n v="11"/>
    <m/>
    <n v="4"/>
    <n v="3"/>
    <m/>
    <n v="20"/>
    <n v="5"/>
    <n v="29"/>
    <m/>
    <m/>
    <m/>
    <n v="2"/>
    <n v="3"/>
    <n v="4"/>
    <n v="2"/>
    <m/>
    <n v="2"/>
    <n v="3"/>
    <n v="4"/>
    <n v="3"/>
    <m/>
    <m/>
    <n v="4"/>
    <n v="1"/>
    <n v="4"/>
    <n v="4"/>
    <n v="3"/>
    <n v="2"/>
    <n v="4"/>
    <n v="3"/>
    <x v="6"/>
    <n v="3"/>
    <n v="4"/>
    <n v="3"/>
    <n v="2"/>
    <n v="4"/>
    <n v="3"/>
    <n v="3"/>
    <s v="NO"/>
    <n v="3"/>
    <m/>
    <x v="2"/>
    <x v="1"/>
    <x v="2"/>
    <x v="0"/>
    <n v="2"/>
    <x v="0"/>
    <m/>
    <s v="SI"/>
    <s v="NO"/>
    <x v="1"/>
    <m/>
    <x v="0"/>
    <x v="0"/>
    <m/>
    <n v="2"/>
    <n v="3"/>
    <m/>
    <m/>
    <d v="2018-02-14T22:19:54"/>
    <s v="10.150.1.151"/>
  </r>
  <r>
    <x v="12"/>
    <s v="Ciencias Experimentales"/>
    <n v="2"/>
    <n v="1527"/>
    <m/>
    <m/>
    <n v="1"/>
    <n v="6"/>
    <m/>
    <n v="4"/>
    <n v="3"/>
    <m/>
    <n v="6"/>
    <n v="2"/>
    <n v="7"/>
    <m/>
    <m/>
    <m/>
    <n v="3"/>
    <n v="3"/>
    <n v="3"/>
    <n v="3"/>
    <n v="1"/>
    <m/>
    <m/>
    <m/>
    <m/>
    <m/>
    <m/>
    <n v="3"/>
    <n v="1"/>
    <n v="1"/>
    <n v="2"/>
    <n v="5"/>
    <n v="5"/>
    <n v="5"/>
    <n v="3"/>
    <x v="4"/>
    <n v="2"/>
    <n v="3"/>
    <n v="3"/>
    <n v="3"/>
    <n v="2"/>
    <n v="3"/>
    <n v="3"/>
    <s v="NO"/>
    <n v="3"/>
    <m/>
    <x v="3"/>
    <x v="1"/>
    <x v="1"/>
    <x v="0"/>
    <n v="4"/>
    <x v="0"/>
    <m/>
    <s v="NO"/>
    <s v="NO"/>
    <x v="1"/>
    <m/>
    <x v="0"/>
    <x v="0"/>
    <m/>
    <n v="3"/>
    <m/>
    <m/>
    <m/>
    <d v="2018-02-15T09:43:12"/>
    <s v="10.150.1.151"/>
  </r>
  <r>
    <x v="14"/>
    <s v="Humanidades"/>
    <n v="1"/>
    <n v="1528"/>
    <m/>
    <m/>
    <n v="3"/>
    <n v="16"/>
    <m/>
    <n v="3"/>
    <n v="5"/>
    <m/>
    <n v="16"/>
    <n v="14"/>
    <m/>
    <s v="BibliotecaTomás Navarro del CSIC sito en la C/ Albasanz"/>
    <m/>
    <m/>
    <n v="5"/>
    <n v="5"/>
    <n v="5"/>
    <n v="4"/>
    <m/>
    <m/>
    <n v="3"/>
    <m/>
    <m/>
    <m/>
    <m/>
    <n v="3"/>
    <n v="4"/>
    <n v="2"/>
    <n v="3"/>
    <n v="1"/>
    <n v="4"/>
    <n v="1"/>
    <n v="3"/>
    <x v="1"/>
    <n v="4"/>
    <n v="4"/>
    <n v="3"/>
    <n v="5"/>
    <n v="5"/>
    <n v="4"/>
    <n v="3"/>
    <s v="SI"/>
    <n v="4"/>
    <m/>
    <x v="3"/>
    <x v="3"/>
    <x v="3"/>
    <x v="1"/>
    <n v="5"/>
    <x v="3"/>
    <m/>
    <s v="NO"/>
    <s v="NO"/>
    <x v="1"/>
    <m/>
    <x v="2"/>
    <x v="1"/>
    <m/>
    <n v="5"/>
    <n v="3"/>
    <m/>
    <s v="No he asistido a los cursos de formación en la biblioteca porque no lo sabía o lo he visto en algún momento y se me ha olvidado. De todas maneras con la tesis tendría que ser un curso que me interesara especialmente, o que me aportara algo, porque cuando he necesitado cualquier cosa, me han atendido muy bien, no tengo queja del personal de la biblioteca."/>
    <d v="2018-02-15T10:26:36"/>
    <s v="10.150.1.151"/>
  </r>
  <r>
    <x v="20"/>
    <s v="Ciencias de la Salud"/>
    <n v="4"/>
    <n v="1529"/>
    <m/>
    <m/>
    <n v="1"/>
    <n v="20"/>
    <m/>
    <n v="2"/>
    <n v="3"/>
    <m/>
    <n v="20"/>
    <n v="26"/>
    <n v="9"/>
    <s v="LA biblioteca municipal de mi pueblo"/>
    <m/>
    <m/>
    <n v="5"/>
    <n v="5"/>
    <n v="4"/>
    <n v="4"/>
    <m/>
    <n v="2"/>
    <m/>
    <m/>
    <m/>
    <m/>
    <m/>
    <n v="5"/>
    <n v="5"/>
    <n v="5"/>
    <n v="2"/>
    <n v="5"/>
    <n v="3"/>
    <n v="5"/>
    <n v="2"/>
    <x v="4"/>
    <n v="4"/>
    <n v="4"/>
    <n v="4"/>
    <n v="5"/>
    <n v="5"/>
    <n v="4"/>
    <n v="4"/>
    <s v="NO"/>
    <n v="4"/>
    <m/>
    <x v="1"/>
    <x v="2"/>
    <x v="0"/>
    <x v="1"/>
    <n v="5"/>
    <x v="3"/>
    <m/>
    <s v="SI"/>
    <s v="NO"/>
    <x v="1"/>
    <m/>
    <x v="2"/>
    <x v="1"/>
    <m/>
    <n v="5"/>
    <n v="4"/>
    <m/>
    <m/>
    <d v="2018-02-15T10:30:42"/>
    <s v="10.150.1.151"/>
  </r>
  <r>
    <x v="20"/>
    <s v="Ciencias de la Salud"/>
    <n v="4"/>
    <n v="1530"/>
    <m/>
    <m/>
    <n v="1"/>
    <n v="20"/>
    <m/>
    <n v="4"/>
    <n v="3"/>
    <m/>
    <n v="20"/>
    <n v="29"/>
    <n v="26"/>
    <m/>
    <m/>
    <m/>
    <n v="2"/>
    <n v="4"/>
    <n v="4"/>
    <n v="4"/>
    <m/>
    <n v="2"/>
    <m/>
    <n v="4"/>
    <n v="0"/>
    <m/>
    <m/>
    <n v="4"/>
    <n v="3"/>
    <n v="1"/>
    <n v="2"/>
    <n v="5"/>
    <n v="5"/>
    <n v="5"/>
    <n v="3"/>
    <x v="1"/>
    <n v="4"/>
    <n v="5"/>
    <n v="4"/>
    <n v="3"/>
    <n v="4"/>
    <n v="3"/>
    <n v="3"/>
    <s v="NO"/>
    <n v="4"/>
    <m/>
    <x v="5"/>
    <x v="1"/>
    <x v="1"/>
    <x v="0"/>
    <n v="4"/>
    <x v="2"/>
    <m/>
    <s v="SI"/>
    <s v="NO"/>
    <x v="2"/>
    <m/>
    <x v="0"/>
    <x v="4"/>
    <m/>
    <n v="2"/>
    <n v="3"/>
    <m/>
    <s v="Ampliar horarios en época de exámenes.&lt;br&gt;No cerrar en Navidades, Semana Santa etc.(excepto días señalados)  "/>
    <d v="2018-02-15T10:44:18"/>
    <s v="10.150.1.151"/>
  </r>
  <r>
    <x v="20"/>
    <s v="Ciencias de la Salud"/>
    <n v="4"/>
    <n v="1531"/>
    <m/>
    <m/>
    <n v="1"/>
    <n v="20"/>
    <m/>
    <n v="2"/>
    <n v="3"/>
    <m/>
    <n v="20"/>
    <m/>
    <m/>
    <m/>
    <m/>
    <m/>
    <n v="3"/>
    <n v="4"/>
    <n v="3"/>
    <n v="3"/>
    <m/>
    <n v="2"/>
    <m/>
    <m/>
    <m/>
    <m/>
    <m/>
    <n v="3"/>
    <n v="1"/>
    <n v="1"/>
    <n v="4"/>
    <n v="5"/>
    <n v="5"/>
    <n v="5"/>
    <n v="3"/>
    <x v="4"/>
    <n v="4"/>
    <n v="3"/>
    <n v="4"/>
    <n v="3"/>
    <n v="4"/>
    <n v="2"/>
    <n v="3"/>
    <s v="NO"/>
    <n v="3"/>
    <m/>
    <x v="0"/>
    <x v="2"/>
    <x v="0"/>
    <x v="4"/>
    <n v="1"/>
    <x v="5"/>
    <m/>
    <s v="SI"/>
    <s v="NO"/>
    <x v="1"/>
    <m/>
    <x v="5"/>
    <x v="5"/>
    <m/>
    <n v="4"/>
    <n v="3"/>
    <m/>
    <s v="Alguna vez he querido obtener un libro de la biblioteca y no se me ha tratado bien ni de forma agradable por parte de algunas trabajadoras."/>
    <d v="2018-02-15T10:50:09"/>
    <s v="10.150.1.151"/>
  </r>
  <r>
    <x v="20"/>
    <s v="Ciencias de la Salud"/>
    <n v="4"/>
    <n v="1532"/>
    <m/>
    <m/>
    <n v="1"/>
    <n v="20"/>
    <m/>
    <n v="5"/>
    <n v="4"/>
    <m/>
    <n v="20"/>
    <n v="29"/>
    <m/>
    <m/>
    <m/>
    <m/>
    <n v="5"/>
    <n v="5"/>
    <n v="5"/>
    <n v="5"/>
    <m/>
    <m/>
    <m/>
    <m/>
    <m/>
    <m/>
    <m/>
    <n v="3"/>
    <n v="4"/>
    <n v="2"/>
    <n v="2"/>
    <n v="4"/>
    <n v="3"/>
    <n v="4"/>
    <n v="1"/>
    <x v="4"/>
    <n v="4"/>
    <n v="5"/>
    <n v="3"/>
    <n v="5"/>
    <n v="5"/>
    <n v="5"/>
    <n v="3"/>
    <s v="NO"/>
    <n v="3"/>
    <m/>
    <x v="1"/>
    <x v="0"/>
    <x v="3"/>
    <x v="1"/>
    <n v="5"/>
    <x v="3"/>
    <m/>
    <s v="SI"/>
    <s v="SI"/>
    <x v="5"/>
    <m/>
    <x v="2"/>
    <x v="1"/>
    <m/>
    <n v="5"/>
    <n v="5"/>
    <m/>
    <s v="Más tiempo prestamo de tests&lt;br&gt;Más cursos de bases de datos&lt;br&gt;A mis amigas y a mi nos encanto la decoración de Halloween y navidades, la biblioteca estaba mucho más alegre "/>
    <d v="2018-02-15T11:03:16"/>
    <s v="10.150.1.151"/>
  </r>
  <r>
    <x v="16"/>
    <s v="N/C"/>
    <e v="#N/A"/>
    <n v="1533"/>
    <m/>
    <m/>
    <n v="2"/>
    <m/>
    <m/>
    <n v="2"/>
    <n v="2"/>
    <m/>
    <n v="29"/>
    <n v="11"/>
    <m/>
    <s v="No"/>
    <m/>
    <m/>
    <n v="5"/>
    <n v="5"/>
    <n v="5"/>
    <n v="4"/>
    <m/>
    <m/>
    <m/>
    <m/>
    <m/>
    <m/>
    <m/>
    <n v="3"/>
    <n v="3"/>
    <n v="2"/>
    <n v="4"/>
    <n v="4"/>
    <n v="4"/>
    <n v="5"/>
    <n v="1"/>
    <x v="1"/>
    <n v="3"/>
    <n v="3"/>
    <n v="4"/>
    <n v="4"/>
    <n v="4"/>
    <m/>
    <m/>
    <s v="NO"/>
    <n v="3"/>
    <m/>
    <x v="1"/>
    <x v="3"/>
    <x v="3"/>
    <x v="1"/>
    <n v="5"/>
    <x v="3"/>
    <m/>
    <s v="NO"/>
    <s v="NO"/>
    <x v="1"/>
    <m/>
    <x v="2"/>
    <x v="1"/>
    <m/>
    <n v="4"/>
    <n v="4"/>
    <m/>
    <m/>
    <d v="2018-02-15T11:47:02"/>
    <s v="10.150.1.151"/>
  </r>
  <r>
    <x v="16"/>
    <s v="N/C"/>
    <e v="#N/A"/>
    <n v="1534"/>
    <m/>
    <m/>
    <n v="2"/>
    <m/>
    <m/>
    <n v="4"/>
    <n v="4"/>
    <m/>
    <n v="8"/>
    <m/>
    <m/>
    <m/>
    <m/>
    <m/>
    <n v="4"/>
    <n v="3"/>
    <n v="4"/>
    <n v="3"/>
    <m/>
    <m/>
    <n v="3"/>
    <m/>
    <m/>
    <m/>
    <m/>
    <n v="5"/>
    <n v="5"/>
    <n v="5"/>
    <n v="2"/>
    <n v="4"/>
    <m/>
    <n v="3"/>
    <n v="3"/>
    <x v="3"/>
    <n v="4"/>
    <n v="4"/>
    <n v="4"/>
    <n v="4"/>
    <n v="4"/>
    <n v="4"/>
    <n v="4"/>
    <s v="SI"/>
    <n v="4"/>
    <m/>
    <x v="3"/>
    <x v="0"/>
    <x v="0"/>
    <x v="0"/>
    <n v="4"/>
    <x v="0"/>
    <m/>
    <s v="NO"/>
    <s v="NO"/>
    <x v="1"/>
    <m/>
    <x v="1"/>
    <x v="2"/>
    <m/>
    <n v="5"/>
    <m/>
    <m/>
    <m/>
    <d v="2018-02-15T12:29:34"/>
    <s v="10.150.1.151"/>
  </r>
  <r>
    <x v="25"/>
    <s v="Ciencias Experimentales"/>
    <n v="2"/>
    <n v="1535"/>
    <m/>
    <m/>
    <n v="1"/>
    <n v="8"/>
    <m/>
    <n v="3"/>
    <n v="5"/>
    <m/>
    <n v="8"/>
    <n v="29"/>
    <n v="6"/>
    <m/>
    <m/>
    <m/>
    <n v="3"/>
    <n v="4"/>
    <n v="4"/>
    <n v="2"/>
    <m/>
    <m/>
    <n v="3"/>
    <m/>
    <m/>
    <m/>
    <m/>
    <n v="1"/>
    <n v="1"/>
    <n v="1"/>
    <n v="3"/>
    <n v="5"/>
    <n v="5"/>
    <n v="5"/>
    <n v="2"/>
    <x v="0"/>
    <n v="4"/>
    <n v="5"/>
    <n v="2"/>
    <n v="3"/>
    <n v="5"/>
    <n v="5"/>
    <n v="5"/>
    <s v="NO"/>
    <n v="3"/>
    <m/>
    <x v="0"/>
    <x v="4"/>
    <x v="5"/>
    <x v="2"/>
    <n v="5"/>
    <x v="3"/>
    <m/>
    <s v="NO"/>
    <s v="NO"/>
    <x v="1"/>
    <m/>
    <x v="5"/>
    <x v="5"/>
    <m/>
    <n v="2"/>
    <n v="3"/>
    <m/>
    <m/>
    <d v="2018-02-15T12:39:23"/>
    <s v="10.150.1.151"/>
  </r>
  <r>
    <x v="8"/>
    <s v="Ciencias de la Salud"/>
    <n v="4"/>
    <n v="1536"/>
    <m/>
    <m/>
    <n v="1"/>
    <n v="22"/>
    <m/>
    <n v="4"/>
    <n v="3"/>
    <m/>
    <n v="22"/>
    <n v="18"/>
    <n v="8"/>
    <m/>
    <m/>
    <m/>
    <n v="3"/>
    <n v="3"/>
    <n v="4"/>
    <n v="5"/>
    <n v="1"/>
    <m/>
    <m/>
    <m/>
    <m/>
    <m/>
    <m/>
    <n v="5"/>
    <n v="2"/>
    <n v="4"/>
    <n v="4"/>
    <n v="5"/>
    <n v="3"/>
    <n v="3"/>
    <n v="2"/>
    <x v="4"/>
    <n v="4"/>
    <n v="4"/>
    <n v="4"/>
    <n v="5"/>
    <n v="5"/>
    <n v="4"/>
    <n v="5"/>
    <s v="NO"/>
    <n v="4"/>
    <m/>
    <x v="3"/>
    <x v="0"/>
    <x v="1"/>
    <x v="1"/>
    <n v="5"/>
    <x v="3"/>
    <m/>
    <s v="NO"/>
    <s v="NO"/>
    <x v="3"/>
    <m/>
    <x v="2"/>
    <x v="1"/>
    <m/>
    <n v="4"/>
    <n v="4"/>
    <m/>
    <m/>
    <d v="2018-02-15T12:51:49"/>
    <s v="10.150.1.152"/>
  </r>
  <r>
    <x v="23"/>
    <s v="Ciencias Experimentales"/>
    <n v="2"/>
    <n v="1537"/>
    <m/>
    <m/>
    <n v="1"/>
    <n v="10"/>
    <m/>
    <n v="4"/>
    <n v="4"/>
    <m/>
    <n v="2"/>
    <n v="10"/>
    <n v="29"/>
    <m/>
    <m/>
    <m/>
    <n v="4"/>
    <n v="4"/>
    <n v="5"/>
    <n v="2"/>
    <n v="1"/>
    <n v="2"/>
    <n v="3"/>
    <n v="4"/>
    <s v="23 h"/>
    <m/>
    <m/>
    <n v="4"/>
    <n v="1"/>
    <n v="1"/>
    <n v="1"/>
    <n v="5"/>
    <n v="3"/>
    <n v="5"/>
    <n v="5"/>
    <x v="5"/>
    <n v="4"/>
    <n v="5"/>
    <n v="5"/>
    <n v="4"/>
    <n v="5"/>
    <n v="5"/>
    <n v="5"/>
    <s v="SI"/>
    <n v="4"/>
    <m/>
    <x v="3"/>
    <x v="0"/>
    <x v="2"/>
    <x v="1"/>
    <n v="5"/>
    <x v="3"/>
    <m/>
    <s v="SI"/>
    <s v="SI"/>
    <x v="5"/>
    <m/>
    <x v="2"/>
    <x v="4"/>
    <m/>
    <n v="4"/>
    <n v="4"/>
    <m/>
    <m/>
    <d v="2018-02-15T12:58:25"/>
    <s v="10.150.1.151"/>
  </r>
  <r>
    <x v="4"/>
    <s v="Humanidades"/>
    <n v="1"/>
    <n v="1538"/>
    <m/>
    <m/>
    <n v="2"/>
    <n v="12"/>
    <m/>
    <n v="3"/>
    <n v="3"/>
    <m/>
    <n v="12"/>
    <n v="14"/>
    <n v="29"/>
    <m/>
    <m/>
    <m/>
    <n v="3"/>
    <n v="4"/>
    <n v="4"/>
    <n v="4"/>
    <m/>
    <n v="2"/>
    <m/>
    <m/>
    <m/>
    <m/>
    <m/>
    <n v="2"/>
    <n v="5"/>
    <n v="4"/>
    <n v="1"/>
    <n v="4"/>
    <n v="5"/>
    <n v="3"/>
    <n v="3"/>
    <x v="0"/>
    <n v="3"/>
    <n v="5"/>
    <n v="4"/>
    <n v="4"/>
    <n v="4"/>
    <n v="4"/>
    <n v="1"/>
    <s v="NO"/>
    <n v="3"/>
    <m/>
    <x v="1"/>
    <x v="1"/>
    <x v="0"/>
    <x v="1"/>
    <n v="5"/>
    <x v="3"/>
    <m/>
    <s v="NO"/>
    <s v="NO"/>
    <x v="1"/>
    <m/>
    <x v="1"/>
    <x v="2"/>
    <m/>
    <n v="4"/>
    <m/>
    <m/>
    <m/>
    <d v="2018-02-15T14:06:29"/>
    <s v="10.150.1.151"/>
  </r>
  <r>
    <x v="24"/>
    <s v="Ciencias de la Salud"/>
    <n v="4"/>
    <n v="1539"/>
    <m/>
    <m/>
    <n v="1"/>
    <n v="13"/>
    <m/>
    <n v="5"/>
    <n v="5"/>
    <m/>
    <n v="13"/>
    <n v="18"/>
    <n v="19"/>
    <s v="BIBLIOTECA PÚBLICA DEL ESTADO MANUEL ALVAR "/>
    <m/>
    <m/>
    <n v="5"/>
    <n v="4"/>
    <n v="3"/>
    <n v="3"/>
    <m/>
    <n v="2"/>
    <n v="3"/>
    <m/>
    <m/>
    <m/>
    <m/>
    <n v="5"/>
    <n v="5"/>
    <n v="5"/>
    <n v="5"/>
    <n v="5"/>
    <n v="5"/>
    <n v="5"/>
    <n v="3"/>
    <x v="3"/>
    <n v="3"/>
    <n v="4"/>
    <n v="4"/>
    <n v="5"/>
    <n v="4"/>
    <n v="3"/>
    <n v="4"/>
    <s v="SI"/>
    <n v="4"/>
    <m/>
    <x v="1"/>
    <x v="0"/>
    <x v="0"/>
    <x v="1"/>
    <n v="5"/>
    <x v="3"/>
    <m/>
    <s v="NO"/>
    <s v="NO"/>
    <x v="1"/>
    <m/>
    <x v="2"/>
    <x v="1"/>
    <m/>
    <n v="4"/>
    <n v="5"/>
    <m/>
    <m/>
    <d v="2018-02-15T15:44:13"/>
    <s v="10.150.1.151"/>
  </r>
  <r>
    <x v="23"/>
    <s v="Ciencias Experimentales"/>
    <n v="2"/>
    <n v="1540"/>
    <m/>
    <m/>
    <n v="1"/>
    <n v="10"/>
    <m/>
    <n v="3"/>
    <n v="3"/>
    <m/>
    <n v="10"/>
    <m/>
    <m/>
    <m/>
    <m/>
    <m/>
    <n v="1"/>
    <n v="1"/>
    <n v="1"/>
    <n v="1"/>
    <n v="1"/>
    <m/>
    <m/>
    <m/>
    <m/>
    <m/>
    <m/>
    <n v="5"/>
    <n v="1"/>
    <n v="4"/>
    <n v="2"/>
    <m/>
    <n v="5"/>
    <n v="5"/>
    <n v="2"/>
    <x v="5"/>
    <n v="1"/>
    <n v="1"/>
    <m/>
    <n v="1"/>
    <n v="1"/>
    <n v="1"/>
    <n v="1"/>
    <s v="SI"/>
    <n v="2"/>
    <m/>
    <x v="5"/>
    <x v="4"/>
    <x v="5"/>
    <x v="4"/>
    <n v="1"/>
    <x v="1"/>
    <m/>
    <s v="NO"/>
    <s v="NO"/>
    <x v="1"/>
    <m/>
    <x v="5"/>
    <x v="5"/>
    <m/>
    <n v="1"/>
    <n v="3"/>
    <m/>
    <s v="Nunca he acudido a ningún curso de formación"/>
    <d v="2018-02-15T17:13:10"/>
    <s v="10.150.1.151"/>
  </r>
  <r>
    <x v="20"/>
    <s v="Ciencias de la Salud"/>
    <n v="4"/>
    <n v="1542"/>
    <m/>
    <m/>
    <n v="1"/>
    <n v="20"/>
    <m/>
    <n v="5"/>
    <n v="4"/>
    <m/>
    <n v="20"/>
    <n v="29"/>
    <m/>
    <s v="Biblioteca Miguel Hernández "/>
    <m/>
    <m/>
    <n v="4"/>
    <n v="4"/>
    <n v="5"/>
    <n v="5"/>
    <m/>
    <m/>
    <n v="3"/>
    <m/>
    <m/>
    <m/>
    <m/>
    <n v="3"/>
    <n v="4"/>
    <n v="3"/>
    <n v="3"/>
    <n v="4"/>
    <n v="2"/>
    <n v="4"/>
    <n v="2"/>
    <x v="4"/>
    <n v="4"/>
    <n v="4"/>
    <n v="4"/>
    <n v="5"/>
    <n v="5"/>
    <n v="3"/>
    <n v="4"/>
    <s v="NO"/>
    <n v="4"/>
    <m/>
    <x v="1"/>
    <x v="0"/>
    <x v="0"/>
    <x v="1"/>
    <n v="5"/>
    <x v="3"/>
    <m/>
    <s v="SI"/>
    <s v="NO"/>
    <x v="1"/>
    <m/>
    <x v="1"/>
    <x v="2"/>
    <m/>
    <n v="5"/>
    <n v="5"/>
    <m/>
    <s v="Conocía la existencia de los cursos de formación pero nunca he asistido a ninguno de ellos porque he estado bastante ocupada, pero en el futuro me encantaría participar en alguno.&lt;br&gt;&lt;br&gt;Me gusta que se hayan aumentado las salas para los trabajos en grupo. Por otro lado, echo en falta más ordenadores en la biblioteca (no me refiero a las salas anteriores)."/>
    <d v="2018-02-15T19:24:42"/>
    <s v="10.150.1.151"/>
  </r>
  <r>
    <x v="3"/>
    <s v="Ciencias Sociales"/>
    <n v="3"/>
    <n v="1543"/>
    <m/>
    <m/>
    <n v="4"/>
    <n v="11"/>
    <m/>
    <n v="4"/>
    <n v="3"/>
    <m/>
    <n v="15"/>
    <n v="29"/>
    <n v="11"/>
    <s v="BNE"/>
    <m/>
    <m/>
    <n v="4"/>
    <n v="4"/>
    <n v="4"/>
    <n v="3"/>
    <n v="1"/>
    <m/>
    <m/>
    <m/>
    <m/>
    <m/>
    <m/>
    <n v="4"/>
    <n v="2"/>
    <n v="3"/>
    <n v="4"/>
    <n v="3"/>
    <n v="4"/>
    <n v="4"/>
    <n v="4"/>
    <x v="4"/>
    <n v="4"/>
    <n v="4"/>
    <n v="4"/>
    <n v="4"/>
    <n v="4"/>
    <n v="3"/>
    <n v="4"/>
    <s v="SI"/>
    <n v="4"/>
    <m/>
    <x v="3"/>
    <x v="2"/>
    <x v="0"/>
    <x v="0"/>
    <n v="4"/>
    <x v="0"/>
    <m/>
    <s v="SI"/>
    <s v="SI"/>
    <x v="4"/>
    <m/>
    <x v="2"/>
    <x v="1"/>
    <m/>
    <n v="4"/>
    <n v="4"/>
    <m/>
    <s v="Sería de agradecer que,  podiesen entregarse los ejemplares a la fecha de finalización del préstamo, en la biblioteca de la Facultad, mas cercana. &lt;br&gt;&lt;br&gt;"/>
    <d v="2018-02-15T20:31:59"/>
    <s v="10.150.1.151"/>
  </r>
  <r>
    <x v="20"/>
    <s v="Ciencias de la Salud"/>
    <n v="4"/>
    <n v="1544"/>
    <m/>
    <m/>
    <n v="1"/>
    <n v="20"/>
    <m/>
    <n v="2"/>
    <n v="4"/>
    <m/>
    <m/>
    <m/>
    <m/>
    <m/>
    <m/>
    <m/>
    <n v="4"/>
    <n v="4"/>
    <n v="3"/>
    <n v="4"/>
    <n v="1"/>
    <m/>
    <m/>
    <m/>
    <m/>
    <m/>
    <m/>
    <n v="4"/>
    <n v="5"/>
    <n v="5"/>
    <n v="2"/>
    <n v="5"/>
    <n v="3"/>
    <n v="5"/>
    <n v="2"/>
    <x v="3"/>
    <n v="3"/>
    <n v="3"/>
    <n v="4"/>
    <n v="4"/>
    <n v="3"/>
    <n v="3"/>
    <n v="3"/>
    <s v="NO"/>
    <n v="3"/>
    <m/>
    <x v="3"/>
    <x v="0"/>
    <x v="0"/>
    <x v="0"/>
    <n v="4"/>
    <x v="0"/>
    <m/>
    <s v="SI"/>
    <s v="NO"/>
    <x v="1"/>
    <m/>
    <x v="1"/>
    <x v="2"/>
    <m/>
    <n v="4"/>
    <n v="3"/>
    <m/>
    <m/>
    <d v="2018-02-15T20:58:46"/>
    <s v="10.150.1.152"/>
  </r>
  <r>
    <x v="16"/>
    <s v="N/C"/>
    <e v="#N/A"/>
    <n v="1545"/>
    <m/>
    <m/>
    <n v="1"/>
    <m/>
    <m/>
    <n v="4"/>
    <n v="3"/>
    <m/>
    <n v="19"/>
    <n v="29"/>
    <n v="13"/>
    <m/>
    <m/>
    <m/>
    <n v="3"/>
    <n v="3"/>
    <n v="4"/>
    <n v="4"/>
    <m/>
    <n v="2"/>
    <n v="3"/>
    <m/>
    <m/>
    <m/>
    <m/>
    <n v="4"/>
    <n v="4"/>
    <n v="4"/>
    <n v="4"/>
    <n v="4"/>
    <n v="2"/>
    <n v="5"/>
    <n v="3"/>
    <x v="5"/>
    <n v="3"/>
    <n v="4"/>
    <n v="4"/>
    <n v="4"/>
    <n v="4"/>
    <n v="4"/>
    <n v="3"/>
    <s v="NO"/>
    <n v="3"/>
    <m/>
    <x v="3"/>
    <x v="1"/>
    <x v="2"/>
    <x v="0"/>
    <n v="4"/>
    <x v="0"/>
    <m/>
    <s v="NO"/>
    <s v="NO"/>
    <x v="1"/>
    <m/>
    <x v="1"/>
    <x v="3"/>
    <m/>
    <n v="3"/>
    <n v="4"/>
    <m/>
    <m/>
    <d v="2018-02-15T23:42:58"/>
    <s v="10.150.1.152"/>
  </r>
  <r>
    <x v="12"/>
    <s v="Ciencias Experimentales"/>
    <n v="2"/>
    <n v="1546"/>
    <m/>
    <m/>
    <n v="1"/>
    <n v="6"/>
    <m/>
    <n v="4"/>
    <n v="3"/>
    <m/>
    <n v="6"/>
    <n v="29"/>
    <m/>
    <m/>
    <m/>
    <m/>
    <n v="4"/>
    <n v="3"/>
    <n v="5"/>
    <n v="4"/>
    <m/>
    <n v="2"/>
    <m/>
    <m/>
    <m/>
    <m/>
    <m/>
    <n v="3"/>
    <n v="1"/>
    <n v="3"/>
    <n v="4"/>
    <n v="5"/>
    <n v="3"/>
    <n v="5"/>
    <n v="1"/>
    <x v="4"/>
    <n v="4"/>
    <n v="3"/>
    <n v="4"/>
    <n v="3"/>
    <n v="4"/>
    <n v="3"/>
    <n v="3"/>
    <s v="NO"/>
    <n v="4"/>
    <m/>
    <x v="0"/>
    <x v="2"/>
    <x v="0"/>
    <x v="0"/>
    <n v="4"/>
    <x v="0"/>
    <m/>
    <s v="SI"/>
    <s v="SI"/>
    <x v="4"/>
    <m/>
    <x v="4"/>
    <x v="4"/>
    <m/>
    <n v="4"/>
    <n v="4"/>
    <m/>
    <m/>
    <d v="2018-02-16T01:11:26"/>
    <s v="10.150.1.151"/>
  </r>
  <r>
    <x v="21"/>
    <s v="Ciencias Experimentales"/>
    <n v="2"/>
    <n v="1548"/>
    <m/>
    <m/>
    <n v="2"/>
    <n v="17"/>
    <m/>
    <n v="3"/>
    <n v="3"/>
    <m/>
    <n v="17"/>
    <n v="29"/>
    <n v="6"/>
    <m/>
    <m/>
    <m/>
    <n v="5"/>
    <n v="5"/>
    <n v="5"/>
    <n v="5"/>
    <m/>
    <n v="2"/>
    <n v="3"/>
    <m/>
    <m/>
    <m/>
    <m/>
    <n v="2"/>
    <n v="3"/>
    <n v="3"/>
    <n v="2"/>
    <n v="4"/>
    <n v="5"/>
    <n v="5"/>
    <n v="2"/>
    <x v="5"/>
    <n v="4"/>
    <n v="5"/>
    <n v="5"/>
    <n v="5"/>
    <n v="5"/>
    <n v="3"/>
    <n v="5"/>
    <s v="SI"/>
    <n v="4"/>
    <m/>
    <x v="3"/>
    <x v="0"/>
    <x v="0"/>
    <x v="1"/>
    <n v="5"/>
    <x v="3"/>
    <m/>
    <s v="SI"/>
    <s v="SI"/>
    <x v="4"/>
    <m/>
    <x v="2"/>
    <x v="1"/>
    <m/>
    <n v="4"/>
    <n v="3"/>
    <m/>
    <m/>
    <d v="2018-02-16T09:25:34"/>
    <s v="10.150.1.151"/>
  </r>
  <r>
    <x v="13"/>
    <s v="Ciencias Sociales"/>
    <n v="3"/>
    <n v="1549"/>
    <m/>
    <m/>
    <n v="1"/>
    <n v="26"/>
    <m/>
    <n v="3"/>
    <n v="3"/>
    <m/>
    <n v="26"/>
    <m/>
    <m/>
    <m/>
    <m/>
    <m/>
    <n v="5"/>
    <n v="5"/>
    <n v="4"/>
    <n v="4"/>
    <m/>
    <m/>
    <m/>
    <m/>
    <m/>
    <m/>
    <m/>
    <n v="1"/>
    <n v="5"/>
    <n v="1"/>
    <n v="3"/>
    <n v="5"/>
    <n v="5"/>
    <n v="2"/>
    <n v="2"/>
    <x v="1"/>
    <n v="4"/>
    <m/>
    <n v="4"/>
    <n v="5"/>
    <n v="3"/>
    <n v="5"/>
    <n v="3"/>
    <s v="SI"/>
    <n v="3"/>
    <m/>
    <x v="1"/>
    <x v="2"/>
    <x v="1"/>
    <x v="1"/>
    <n v="5"/>
    <x v="3"/>
    <m/>
    <s v="NO"/>
    <s v="NO"/>
    <x v="1"/>
    <m/>
    <x v="2"/>
    <x v="1"/>
    <m/>
    <n v="5"/>
    <m/>
    <m/>
    <s v="Resulta un poco complicado tener una visión general de cómo funciona la biblioteca digital. "/>
    <d v="2018-02-16T09:27:45"/>
    <s v="10.150.1.151"/>
  </r>
  <r>
    <x v="23"/>
    <s v="Ciencias Experimentales"/>
    <n v="2"/>
    <n v="1550"/>
    <m/>
    <m/>
    <n v="1"/>
    <n v="10"/>
    <m/>
    <n v="5"/>
    <n v="4"/>
    <m/>
    <n v="10"/>
    <n v="29"/>
    <m/>
    <m/>
    <m/>
    <m/>
    <n v="3"/>
    <n v="4"/>
    <n v="4"/>
    <n v="4"/>
    <m/>
    <m/>
    <n v="3"/>
    <m/>
    <m/>
    <m/>
    <m/>
    <n v="5"/>
    <n v="1"/>
    <n v="1"/>
    <n v="1"/>
    <n v="5"/>
    <n v="2"/>
    <n v="4"/>
    <n v="1"/>
    <x v="5"/>
    <n v="4"/>
    <n v="4"/>
    <n v="4"/>
    <n v="5"/>
    <n v="5"/>
    <n v="3"/>
    <n v="3"/>
    <s v="NO"/>
    <n v="4"/>
    <m/>
    <x v="1"/>
    <x v="3"/>
    <x v="0"/>
    <x v="1"/>
    <n v="5"/>
    <x v="4"/>
    <m/>
    <s v="NO"/>
    <s v="NO"/>
    <x v="1"/>
    <m/>
    <x v="0"/>
    <x v="0"/>
    <m/>
    <n v="4"/>
    <n v="3"/>
    <m/>
    <m/>
    <d v="2018-02-16T13:29:49"/>
    <s v="10.150.1.151"/>
  </r>
  <r>
    <x v="13"/>
    <s v="Ciencias Sociales"/>
    <n v="3"/>
    <n v="1551"/>
    <m/>
    <m/>
    <n v="1"/>
    <n v="26"/>
    <m/>
    <n v="3"/>
    <n v="1"/>
    <m/>
    <n v="26"/>
    <n v="9"/>
    <n v="20"/>
    <m/>
    <m/>
    <m/>
    <n v="5"/>
    <n v="3"/>
    <n v="2"/>
    <n v="2"/>
    <m/>
    <m/>
    <n v="3"/>
    <n v="4"/>
    <n v="2"/>
    <m/>
    <m/>
    <n v="4"/>
    <n v="4"/>
    <n v="5"/>
    <n v="4"/>
    <n v="4"/>
    <n v="5"/>
    <n v="5"/>
    <n v="3"/>
    <x v="1"/>
    <n v="4"/>
    <n v="5"/>
    <n v="5"/>
    <n v="5"/>
    <n v="5"/>
    <n v="4"/>
    <n v="5"/>
    <s v="NO"/>
    <n v="4"/>
    <m/>
    <x v="1"/>
    <x v="3"/>
    <x v="1"/>
    <x v="1"/>
    <n v="5"/>
    <x v="3"/>
    <m/>
    <s v="NO"/>
    <s v="NO"/>
    <x v="1"/>
    <m/>
    <x v="2"/>
    <x v="1"/>
    <m/>
    <n v="4"/>
    <n v="3"/>
    <m/>
    <m/>
    <d v="2018-02-16T13:55:51"/>
    <s v="10.150.1.151"/>
  </r>
  <r>
    <x v="8"/>
    <s v="Ciencias de la Salud"/>
    <n v="4"/>
    <n v="1552"/>
    <m/>
    <m/>
    <n v="1"/>
    <n v="22"/>
    <m/>
    <n v="4"/>
    <n v="1"/>
    <m/>
    <n v="22"/>
    <n v="29"/>
    <n v="19"/>
    <m/>
    <m/>
    <m/>
    <n v="5"/>
    <n v="4"/>
    <n v="5"/>
    <n v="2"/>
    <m/>
    <n v="2"/>
    <m/>
    <m/>
    <m/>
    <m/>
    <m/>
    <n v="5"/>
    <n v="1"/>
    <n v="1"/>
    <n v="1"/>
    <n v="4"/>
    <n v="3"/>
    <n v="4"/>
    <n v="1"/>
    <x v="1"/>
    <n v="4"/>
    <n v="4"/>
    <n v="4"/>
    <n v="5"/>
    <n v="5"/>
    <n v="5"/>
    <m/>
    <s v="NO"/>
    <n v="1"/>
    <m/>
    <x v="1"/>
    <x v="0"/>
    <x v="0"/>
    <x v="1"/>
    <n v="5"/>
    <x v="3"/>
    <m/>
    <s v="NO"/>
    <s v="SI"/>
    <x v="3"/>
    <m/>
    <x v="2"/>
    <x v="4"/>
    <m/>
    <n v="2"/>
    <n v="4"/>
    <m/>
    <m/>
    <d v="2018-02-16T14:04:27"/>
    <s v="10.150.1.151"/>
  </r>
  <r>
    <x v="25"/>
    <s v="Ciencias Experimentales"/>
    <n v="2"/>
    <n v="1553"/>
    <m/>
    <m/>
    <n v="1"/>
    <n v="8"/>
    <m/>
    <n v="5"/>
    <n v="4"/>
    <m/>
    <n v="8"/>
    <n v="12"/>
    <n v="17"/>
    <m/>
    <m/>
    <m/>
    <n v="3"/>
    <n v="4"/>
    <n v="4"/>
    <n v="2"/>
    <m/>
    <m/>
    <n v="3"/>
    <m/>
    <m/>
    <m/>
    <m/>
    <n v="5"/>
    <n v="1"/>
    <n v="1"/>
    <n v="3"/>
    <n v="5"/>
    <n v="4"/>
    <n v="5"/>
    <n v="2"/>
    <x v="3"/>
    <n v="2"/>
    <n v="3"/>
    <n v="2"/>
    <n v="4"/>
    <n v="2"/>
    <n v="3"/>
    <n v="3"/>
    <s v="NO"/>
    <n v="3"/>
    <m/>
    <x v="3"/>
    <x v="4"/>
    <x v="5"/>
    <x v="2"/>
    <n v="3"/>
    <x v="5"/>
    <m/>
    <s v="NO"/>
    <s v="NO"/>
    <x v="1"/>
    <m/>
    <x v="1"/>
    <x v="2"/>
    <m/>
    <n v="3"/>
    <n v="3"/>
    <m/>
    <s v="La mayor parte del personal de las bibliotecas es muy amable y, al menos a mí, me atienden muy bien cada vez que tengo que hacer alguna consulta; pero también me he topado con alguna persona que suele ser bastante desagradable (y no es porque tenga un mal día)&lt;br&gt;&lt;br&gt;Mi principal sugerencia es que se aseguren de que haya más libros de las bibliografías que recomiendan los profesores para las asignaturas. Ya se ha dado el caso muchas veces de que un profesor sigue un libro para impartir la asigantura, en la biblioteca de la facultad solo haya tres ejemplares del libro (tampoco nos resulta fácil encontrarlo en otras facultades, porque en esa facultad están en la misma situación) y que los alumnos nos tengamos que estar &quot;pegando&quot; por dicho libro todo el cuatrimestre."/>
    <d v="2018-02-16T18:53:42"/>
    <s v="10.150.1.151"/>
  </r>
  <r>
    <x v="13"/>
    <s v="Ciencias Sociales"/>
    <n v="3"/>
    <n v="1554"/>
    <m/>
    <m/>
    <n v="1"/>
    <n v="26"/>
    <m/>
    <n v="4"/>
    <n v="4"/>
    <m/>
    <n v="26"/>
    <m/>
    <m/>
    <m/>
    <m/>
    <m/>
    <n v="4"/>
    <n v="2"/>
    <n v="3"/>
    <n v="5"/>
    <n v="1"/>
    <m/>
    <m/>
    <m/>
    <m/>
    <m/>
    <m/>
    <n v="4"/>
    <n v="3"/>
    <n v="2"/>
    <n v="3"/>
    <n v="2"/>
    <n v="2"/>
    <n v="2"/>
    <n v="1"/>
    <x v="4"/>
    <n v="5"/>
    <n v="4"/>
    <n v="3"/>
    <n v="5"/>
    <n v="5"/>
    <m/>
    <n v="3"/>
    <s v="SI"/>
    <n v="4"/>
    <m/>
    <x v="1"/>
    <x v="0"/>
    <x v="0"/>
    <x v="1"/>
    <n v="5"/>
    <x v="3"/>
    <m/>
    <s v="SI"/>
    <s v="SI"/>
    <x v="4"/>
    <m/>
    <x v="2"/>
    <x v="3"/>
    <m/>
    <n v="5"/>
    <n v="4"/>
    <m/>
    <s v="Necesitas mucho más espacio"/>
    <d v="2018-02-16T20:07:15"/>
    <s v="10.150.1.152"/>
  </r>
  <r>
    <x v="3"/>
    <s v="Ciencias Sociales"/>
    <n v="3"/>
    <n v="1555"/>
    <m/>
    <m/>
    <n v="1"/>
    <n v="11"/>
    <m/>
    <n v="3"/>
    <n v="3"/>
    <m/>
    <n v="29"/>
    <n v="11"/>
    <m/>
    <m/>
    <m/>
    <m/>
    <n v="5"/>
    <n v="5"/>
    <n v="5"/>
    <n v="4"/>
    <m/>
    <n v="2"/>
    <n v="3"/>
    <m/>
    <m/>
    <m/>
    <m/>
    <n v="5"/>
    <n v="1"/>
    <n v="1"/>
    <n v="5"/>
    <n v="4"/>
    <n v="4"/>
    <n v="5"/>
    <n v="1"/>
    <x v="3"/>
    <n v="5"/>
    <n v="4"/>
    <n v="5"/>
    <n v="5"/>
    <n v="5"/>
    <n v="5"/>
    <n v="4"/>
    <s v="NO"/>
    <n v="4"/>
    <m/>
    <x v="1"/>
    <x v="2"/>
    <x v="0"/>
    <x v="1"/>
    <n v="5"/>
    <x v="3"/>
    <m/>
    <s v="NO"/>
    <s v="NO"/>
    <x v="1"/>
    <m/>
    <x v="2"/>
    <x v="1"/>
    <m/>
    <n v="4"/>
    <n v="3"/>
    <m/>
    <m/>
    <d v="2018-02-16T23:17:01"/>
    <s v="10.150.1.152"/>
  </r>
  <r>
    <x v="4"/>
    <s v="Humanidades"/>
    <n v="1"/>
    <n v="1556"/>
    <m/>
    <m/>
    <n v="1"/>
    <n v="12"/>
    <m/>
    <n v="4"/>
    <n v="2"/>
    <m/>
    <n v="12"/>
    <m/>
    <m/>
    <s v="Biblioteca Universidad de Fuenlabrada"/>
    <m/>
    <m/>
    <n v="4"/>
    <n v="3"/>
    <n v="2"/>
    <n v="1"/>
    <n v="1"/>
    <m/>
    <m/>
    <m/>
    <m/>
    <m/>
    <m/>
    <n v="3"/>
    <n v="2"/>
    <n v="3"/>
    <n v="2"/>
    <n v="5"/>
    <n v="5"/>
    <n v="5"/>
    <n v="2"/>
    <x v="1"/>
    <n v="4"/>
    <n v="5"/>
    <n v="5"/>
    <n v="3"/>
    <n v="4"/>
    <n v="3"/>
    <n v="4"/>
    <s v="NO"/>
    <n v="5"/>
    <m/>
    <x v="3"/>
    <x v="3"/>
    <x v="1"/>
    <x v="1"/>
    <n v="5"/>
    <x v="3"/>
    <m/>
    <s v="NO"/>
    <s v="NO"/>
    <x v="1"/>
    <m/>
    <x v="0"/>
    <x v="4"/>
    <m/>
    <n v="3"/>
    <n v="3"/>
    <m/>
    <m/>
    <d v="2018-02-16T23:25:16"/>
    <s v="10.150.1.152"/>
  </r>
  <r>
    <x v="1"/>
    <s v="Ciencias de la Salud"/>
    <n v="4"/>
    <n v="1557"/>
    <m/>
    <m/>
    <n v="1"/>
    <n v="18"/>
    <m/>
    <n v="4"/>
    <n v="1"/>
    <m/>
    <n v="18"/>
    <n v="29"/>
    <n v="13"/>
    <m/>
    <m/>
    <m/>
    <n v="2"/>
    <n v="3"/>
    <n v="4"/>
    <n v="4"/>
    <m/>
    <n v="2"/>
    <n v="3"/>
    <n v="4"/>
    <n v="8.3333333333333329E-2"/>
    <m/>
    <m/>
    <n v="4"/>
    <n v="1"/>
    <n v="1"/>
    <n v="3"/>
    <n v="5"/>
    <n v="2"/>
    <n v="5"/>
    <n v="1"/>
    <x v="1"/>
    <n v="3"/>
    <n v="5"/>
    <n v="4"/>
    <n v="2"/>
    <n v="3"/>
    <n v="3"/>
    <n v="3"/>
    <s v="NO"/>
    <n v="4"/>
    <m/>
    <x v="1"/>
    <x v="1"/>
    <x v="0"/>
    <x v="1"/>
    <n v="5"/>
    <x v="3"/>
    <m/>
    <s v="NO"/>
    <s v="NO"/>
    <x v="1"/>
    <m/>
    <x v="1"/>
    <x v="0"/>
    <m/>
    <n v="4"/>
    <n v="4"/>
    <m/>
    <m/>
    <d v="2018-02-17T06:08:48"/>
    <s v="10.150.1.151"/>
  </r>
  <r>
    <x v="15"/>
    <s v="Ciencias Experimentales"/>
    <n v="2"/>
    <n v="1558"/>
    <m/>
    <m/>
    <n v="2"/>
    <n v="23"/>
    <m/>
    <n v="4"/>
    <n v="3"/>
    <m/>
    <n v="23"/>
    <n v="16"/>
    <m/>
    <m/>
    <m/>
    <m/>
    <n v="4"/>
    <n v="5"/>
    <n v="5"/>
    <n v="2"/>
    <m/>
    <m/>
    <n v="3"/>
    <m/>
    <m/>
    <m/>
    <m/>
    <n v="5"/>
    <n v="3"/>
    <n v="2"/>
    <n v="4"/>
    <n v="5"/>
    <n v="4"/>
    <n v="4"/>
    <n v="2"/>
    <x v="3"/>
    <n v="4"/>
    <n v="4"/>
    <n v="2"/>
    <n v="5"/>
    <n v="4"/>
    <n v="3"/>
    <n v="4"/>
    <m/>
    <n v="4"/>
    <m/>
    <x v="1"/>
    <x v="3"/>
    <x v="0"/>
    <x v="1"/>
    <n v="5"/>
    <x v="3"/>
    <m/>
    <s v="NO"/>
    <s v="NO"/>
    <x v="1"/>
    <m/>
    <x v="2"/>
    <x v="1"/>
    <m/>
    <n v="5"/>
    <n v="3"/>
    <m/>
    <s v="No estoy al tanto de los cursos de formación de usuarios.&lt;br&gt;Los ordenadores de la Facultad de Estudios Estadísticos son algo lentos y no funcionan del todo bien."/>
    <d v="2018-02-17T08:51:01"/>
    <s v="10.150.1.152"/>
  </r>
  <r>
    <x v="12"/>
    <s v="Ciencias Experimentales"/>
    <n v="2"/>
    <n v="1559"/>
    <m/>
    <m/>
    <n v="1"/>
    <n v="6"/>
    <m/>
    <n v="5"/>
    <n v="2"/>
    <m/>
    <n v="6"/>
    <n v="29"/>
    <n v="10"/>
    <m/>
    <m/>
    <m/>
    <n v="4"/>
    <n v="3"/>
    <n v="4"/>
    <n v="1"/>
    <n v="1"/>
    <n v="2"/>
    <m/>
    <m/>
    <m/>
    <m/>
    <m/>
    <n v="4"/>
    <n v="1"/>
    <n v="1"/>
    <n v="2"/>
    <n v="4"/>
    <n v="4"/>
    <n v="4"/>
    <n v="3"/>
    <x v="4"/>
    <n v="4"/>
    <n v="4"/>
    <n v="4"/>
    <n v="4"/>
    <n v="4"/>
    <n v="4"/>
    <n v="4"/>
    <s v="NO"/>
    <n v="3"/>
    <m/>
    <x v="0"/>
    <x v="1"/>
    <x v="2"/>
    <x v="0"/>
    <n v="5"/>
    <x v="3"/>
    <m/>
    <s v="SI"/>
    <s v="SI"/>
    <x v="3"/>
    <m/>
    <x v="0"/>
    <x v="2"/>
    <m/>
    <n v="4"/>
    <n v="3"/>
    <m/>
    <m/>
    <d v="2018-02-17T15:34:01"/>
    <s v="10.150.1.151"/>
  </r>
  <r>
    <x v="7"/>
    <s v="Humanidades"/>
    <n v="1"/>
    <n v="1560"/>
    <m/>
    <m/>
    <n v="1"/>
    <n v="14"/>
    <m/>
    <n v="4"/>
    <n v="4"/>
    <m/>
    <n v="14"/>
    <n v="29"/>
    <n v="4"/>
    <m/>
    <m/>
    <m/>
    <n v="4"/>
    <n v="4"/>
    <n v="4"/>
    <n v="5"/>
    <m/>
    <n v="2"/>
    <n v="3"/>
    <m/>
    <m/>
    <m/>
    <m/>
    <n v="3"/>
    <n v="4"/>
    <n v="4"/>
    <n v="2"/>
    <n v="4"/>
    <n v="2"/>
    <n v="4"/>
    <n v="3"/>
    <x v="3"/>
    <n v="4"/>
    <n v="5"/>
    <n v="5"/>
    <n v="4"/>
    <n v="5"/>
    <n v="4"/>
    <n v="4"/>
    <s v="SI"/>
    <n v="4"/>
    <m/>
    <x v="0"/>
    <x v="2"/>
    <x v="0"/>
    <x v="0"/>
    <n v="3"/>
    <x v="0"/>
    <m/>
    <s v="NO"/>
    <s v="NO"/>
    <x v="1"/>
    <m/>
    <x v="0"/>
    <x v="0"/>
    <m/>
    <n v="4"/>
    <n v="4"/>
    <m/>
    <m/>
    <d v="2018-02-17T16:16:01"/>
    <s v="10.150.1.151"/>
  </r>
  <r>
    <x v="14"/>
    <s v="Humanidades"/>
    <n v="1"/>
    <n v="1561"/>
    <m/>
    <m/>
    <n v="1"/>
    <n v="16"/>
    <m/>
    <n v="5"/>
    <n v="5"/>
    <m/>
    <n v="16"/>
    <n v="29"/>
    <n v="1"/>
    <m/>
    <m/>
    <m/>
    <n v="3"/>
    <n v="4"/>
    <n v="4"/>
    <n v="2"/>
    <m/>
    <m/>
    <m/>
    <m/>
    <m/>
    <m/>
    <m/>
    <n v="4"/>
    <n v="4"/>
    <n v="4"/>
    <n v="4"/>
    <m/>
    <n v="4"/>
    <n v="4"/>
    <n v="4"/>
    <x v="4"/>
    <n v="3"/>
    <n v="3"/>
    <n v="3"/>
    <n v="4"/>
    <n v="4"/>
    <n v="3"/>
    <n v="4"/>
    <s v="SI"/>
    <n v="3"/>
    <m/>
    <x v="3"/>
    <x v="2"/>
    <x v="0"/>
    <x v="0"/>
    <n v="4"/>
    <x v="0"/>
    <m/>
    <s v="SI"/>
    <s v="NO"/>
    <x v="1"/>
    <m/>
    <x v="0"/>
    <x v="0"/>
    <m/>
    <n v="4"/>
    <n v="4"/>
    <m/>
    <m/>
    <d v="2018-02-17T17:46:41"/>
    <s v="10.150.1.151"/>
  </r>
  <r>
    <x v="20"/>
    <s v="Ciencias de la Salud"/>
    <n v="4"/>
    <n v="1562"/>
    <m/>
    <m/>
    <n v="1"/>
    <n v="20"/>
    <m/>
    <n v="3"/>
    <n v="3"/>
    <m/>
    <n v="29"/>
    <n v="18"/>
    <n v="20"/>
    <s v="Centro Cultural Conde Duque"/>
    <m/>
    <m/>
    <n v="4"/>
    <n v="3"/>
    <n v="1"/>
    <n v="1"/>
    <m/>
    <m/>
    <m/>
    <n v="4"/>
    <s v="11, si hubiera mas buses"/>
    <m/>
    <m/>
    <n v="3"/>
    <n v="3"/>
    <n v="3"/>
    <n v="5"/>
    <n v="4"/>
    <n v="4"/>
    <n v="3"/>
    <n v="5"/>
    <x v="1"/>
    <n v="2"/>
    <n v="4"/>
    <n v="2"/>
    <n v="3"/>
    <n v="3"/>
    <n v="3"/>
    <n v="3"/>
    <s v="NO"/>
    <n v="3"/>
    <m/>
    <x v="2"/>
    <x v="2"/>
    <x v="5"/>
    <x v="1"/>
    <n v="3"/>
    <x v="3"/>
    <m/>
    <s v="SI"/>
    <s v="NO"/>
    <x v="1"/>
    <m/>
    <x v="4"/>
    <x v="0"/>
    <m/>
    <n v="2"/>
    <n v="3"/>
    <m/>
    <s v="Biblioteca de Psicología: La biblioteca es antigua, incómoda, nada acogedora. Además, en una de las alas de la planta superior se oye el ruido de una máquina que no permite concentrarse. La iluminación es también muy mejorable, junto a la colección de libros de otras materias y de psicología, realmente deficitaria. Hay principalmente de psicobiología y estadística, pero hay quien quiere ampliar conocimientos de otras materias. La sección de Psicología social admite ejemplares más recientes y diversos y más autoras femeninas y libros sobre la mujer escritos por mujeres.&lt;br&gt;&lt;br&gt;&lt;br&gt;"/>
    <d v="2018-02-17T18:36:23"/>
    <s v="10.150.1.151"/>
  </r>
  <r>
    <x v="1"/>
    <s v="Ciencias de la Salud"/>
    <n v="4"/>
    <n v="1563"/>
    <m/>
    <m/>
    <n v="1"/>
    <n v="18"/>
    <m/>
    <n v="4"/>
    <n v="3"/>
    <m/>
    <n v="19"/>
    <n v="29"/>
    <n v="18"/>
    <m/>
    <m/>
    <m/>
    <n v="4"/>
    <n v="4"/>
    <n v="4"/>
    <n v="4"/>
    <m/>
    <n v="2"/>
    <m/>
    <n v="4"/>
    <n v="2"/>
    <m/>
    <m/>
    <n v="4"/>
    <n v="1"/>
    <n v="3"/>
    <n v="1"/>
    <n v="4"/>
    <n v="2"/>
    <n v="4"/>
    <n v="2"/>
    <x v="4"/>
    <n v="5"/>
    <n v="5"/>
    <n v="2"/>
    <n v="5"/>
    <n v="3"/>
    <n v="5"/>
    <n v="4"/>
    <s v="NO"/>
    <n v="4"/>
    <m/>
    <x v="1"/>
    <x v="0"/>
    <x v="3"/>
    <x v="1"/>
    <n v="5"/>
    <x v="3"/>
    <m/>
    <s v="SI"/>
    <s v="SI"/>
    <x v="4"/>
    <m/>
    <x v="1"/>
    <x v="2"/>
    <m/>
    <n v="4"/>
    <n v="3"/>
    <m/>
    <m/>
    <d v="2018-02-17T18:39:48"/>
    <s v="10.150.1.152"/>
  </r>
  <r>
    <x v="20"/>
    <s v="Ciencias de la Salud"/>
    <n v="4"/>
    <n v="1564"/>
    <m/>
    <m/>
    <n v="1"/>
    <n v="20"/>
    <m/>
    <n v="3"/>
    <n v="4"/>
    <m/>
    <n v="20"/>
    <m/>
    <m/>
    <m/>
    <m/>
    <m/>
    <n v="3"/>
    <n v="4"/>
    <n v="4"/>
    <n v="2"/>
    <m/>
    <m/>
    <n v="3"/>
    <n v="4"/>
    <n v="10"/>
    <m/>
    <m/>
    <n v="2"/>
    <n v="5"/>
    <n v="4"/>
    <n v="2"/>
    <n v="5"/>
    <n v="4"/>
    <n v="4"/>
    <n v="2"/>
    <x v="1"/>
    <n v="4"/>
    <n v="4"/>
    <n v="3"/>
    <n v="3"/>
    <n v="4"/>
    <n v="3"/>
    <n v="2"/>
    <s v="NO"/>
    <n v="3"/>
    <m/>
    <x v="3"/>
    <x v="2"/>
    <x v="1"/>
    <x v="1"/>
    <n v="4"/>
    <x v="0"/>
    <m/>
    <s v="SI"/>
    <s v="NO"/>
    <x v="1"/>
    <m/>
    <x v="0"/>
    <x v="2"/>
    <m/>
    <n v="4"/>
    <n v="4"/>
    <m/>
    <s v="Los profesores mencionan muy brevemente y por encima el programa de formación de la biblioteca, por lo que muchos estudiantes no lo realizamos. Sin embargo, quienes han acudido dicen que les han ayudado mucho. Creo que promocionando más los cursos y hablando de ellos la gente se animaría más a acudir a estos."/>
    <d v="2018-02-17T21:05:06"/>
    <s v="10.150.1.151"/>
  </r>
  <r>
    <x v="0"/>
    <s v="Ciencias Sociales"/>
    <n v="3"/>
    <n v="1565"/>
    <m/>
    <m/>
    <n v="1"/>
    <n v="24"/>
    <m/>
    <n v="4"/>
    <n v="3"/>
    <m/>
    <n v="24"/>
    <n v="29"/>
    <m/>
    <m/>
    <m/>
    <m/>
    <n v="5"/>
    <n v="1"/>
    <n v="3"/>
    <n v="3"/>
    <m/>
    <n v="2"/>
    <m/>
    <n v="4"/>
    <s v="1 hora despues acabar la última clase para entregar libros"/>
    <m/>
    <m/>
    <n v="5"/>
    <n v="5"/>
    <n v="5"/>
    <n v="2"/>
    <n v="5"/>
    <n v="2"/>
    <n v="1"/>
    <n v="1"/>
    <x v="1"/>
    <n v="5"/>
    <n v="5"/>
    <n v="5"/>
    <n v="5"/>
    <n v="5"/>
    <n v="5"/>
    <n v="5"/>
    <s v="SI"/>
    <n v="1"/>
    <m/>
    <x v="1"/>
    <x v="3"/>
    <x v="3"/>
    <x v="1"/>
    <n v="5"/>
    <x v="3"/>
    <m/>
    <s v="NO"/>
    <s v="NO"/>
    <x v="1"/>
    <m/>
    <x v="2"/>
    <x v="1"/>
    <m/>
    <n v="5"/>
    <n v="3"/>
    <m/>
    <s v="&lt;br&gt;Extender el horario de entrega de libros prestados a una hora mas allá de la finalización de la últma clase impartida. Sería una opción para quienes tengan que utilizar libros de idiomas en cuyo caso no puedan optar por el préstamo sea por no tener carnet o tener penalizacion. También en ocasiones cuando se ha intentado entregar un libro a las 20:00 hrs, el personal ubicado en el area de información se ha mostrado descortés alegando que van a cerrar. Normalmente en la biblioteca se empieza a desalojar y cerrar a las 20:15 hrs en punto, y la última clase impartida termina a las 21.00 hrs."/>
    <d v="2018-02-17T21:36:51"/>
    <s v="10.150.1.152"/>
  </r>
  <r>
    <x v="20"/>
    <s v="Ciencias de la Salud"/>
    <n v="4"/>
    <n v="1566"/>
    <m/>
    <m/>
    <n v="1"/>
    <n v="20"/>
    <m/>
    <n v="4"/>
    <n v="4"/>
    <m/>
    <n v="20"/>
    <n v="29"/>
    <m/>
    <m/>
    <m/>
    <m/>
    <n v="2"/>
    <n v="4"/>
    <n v="4"/>
    <n v="4"/>
    <n v="1"/>
    <m/>
    <n v="3"/>
    <m/>
    <m/>
    <m/>
    <m/>
    <n v="4"/>
    <n v="5"/>
    <n v="3"/>
    <n v="2"/>
    <n v="5"/>
    <n v="5"/>
    <n v="5"/>
    <n v="2"/>
    <x v="3"/>
    <n v="4"/>
    <n v="4"/>
    <n v="4"/>
    <n v="5"/>
    <n v="4"/>
    <n v="2"/>
    <n v="5"/>
    <s v="NO"/>
    <n v="4"/>
    <m/>
    <x v="1"/>
    <x v="0"/>
    <x v="0"/>
    <x v="0"/>
    <n v="4"/>
    <x v="0"/>
    <m/>
    <s v="NO"/>
    <s v="NO"/>
    <x v="1"/>
    <m/>
    <x v="2"/>
    <x v="1"/>
    <m/>
    <n v="4"/>
    <n v="4"/>
    <m/>
    <m/>
    <d v="2018-02-18T11:03:10"/>
    <s v="10.150.1.151"/>
  </r>
  <r>
    <x v="19"/>
    <s v="Ciencias Sociales"/>
    <n v="3"/>
    <n v="1567"/>
    <m/>
    <m/>
    <n v="1"/>
    <n v="5"/>
    <m/>
    <n v="5"/>
    <n v="3"/>
    <m/>
    <n v="5"/>
    <m/>
    <m/>
    <m/>
    <m/>
    <m/>
    <n v="4"/>
    <m/>
    <m/>
    <m/>
    <m/>
    <m/>
    <n v="3"/>
    <n v="4"/>
    <m/>
    <m/>
    <m/>
    <n v="4"/>
    <n v="1"/>
    <n v="3"/>
    <n v="5"/>
    <n v="5"/>
    <n v="2"/>
    <n v="5"/>
    <n v="1"/>
    <x v="4"/>
    <n v="4"/>
    <n v="4"/>
    <n v="3"/>
    <n v="3"/>
    <n v="5"/>
    <n v="3"/>
    <n v="3"/>
    <s v="NO"/>
    <n v="4"/>
    <m/>
    <x v="1"/>
    <x v="0"/>
    <x v="3"/>
    <x v="1"/>
    <n v="5"/>
    <x v="3"/>
    <m/>
    <s v="NO"/>
    <s v="NO"/>
    <x v="1"/>
    <m/>
    <x v="0"/>
    <x v="0"/>
    <m/>
    <m/>
    <m/>
    <m/>
    <m/>
    <d v="2018-02-18T11:07:25"/>
    <s v="10.150.1.151"/>
  </r>
  <r>
    <x v="21"/>
    <s v="Ciencias Experimentales"/>
    <n v="2"/>
    <n v="1568"/>
    <m/>
    <m/>
    <n v="1"/>
    <n v="17"/>
    <m/>
    <n v="3"/>
    <n v="3"/>
    <m/>
    <n v="17"/>
    <n v="29"/>
    <m/>
    <m/>
    <m/>
    <m/>
    <n v="3"/>
    <n v="3"/>
    <n v="2"/>
    <n v="1"/>
    <n v="1"/>
    <m/>
    <m/>
    <m/>
    <m/>
    <m/>
    <m/>
    <n v="2"/>
    <n v="1"/>
    <n v="1"/>
    <n v="1"/>
    <n v="5"/>
    <n v="5"/>
    <n v="4"/>
    <n v="1"/>
    <x v="0"/>
    <n v="2"/>
    <n v="1"/>
    <n v="2"/>
    <n v="3"/>
    <n v="3"/>
    <n v="2"/>
    <n v="3"/>
    <s v="NO"/>
    <n v="2"/>
    <m/>
    <x v="1"/>
    <x v="0"/>
    <x v="0"/>
    <x v="0"/>
    <n v="4"/>
    <x v="4"/>
    <m/>
    <s v="NO"/>
    <s v="NO"/>
    <x v="1"/>
    <m/>
    <x v="2"/>
    <x v="1"/>
    <m/>
    <n v="2"/>
    <n v="2"/>
    <m/>
    <m/>
    <d v="2018-02-18T13:31:17"/>
    <s v="10.150.1.151"/>
  </r>
  <r>
    <x v="20"/>
    <s v="Ciencias de la Salud"/>
    <n v="4"/>
    <n v="1569"/>
    <m/>
    <m/>
    <n v="1"/>
    <n v="20"/>
    <m/>
    <n v="2"/>
    <n v="2"/>
    <m/>
    <n v="20"/>
    <n v="29"/>
    <n v="18"/>
    <m/>
    <m/>
    <m/>
    <n v="4"/>
    <n v="4"/>
    <n v="5"/>
    <n v="4"/>
    <n v="1"/>
    <m/>
    <m/>
    <m/>
    <m/>
    <m/>
    <m/>
    <n v="3"/>
    <n v="4"/>
    <n v="4"/>
    <n v="4"/>
    <n v="5"/>
    <n v="3"/>
    <n v="4"/>
    <n v="3"/>
    <x v="5"/>
    <n v="4"/>
    <n v="4"/>
    <n v="4"/>
    <n v="4"/>
    <n v="4"/>
    <n v="4"/>
    <n v="4"/>
    <s v="NO"/>
    <n v="4"/>
    <m/>
    <x v="3"/>
    <x v="0"/>
    <x v="0"/>
    <x v="0"/>
    <n v="3"/>
    <x v="3"/>
    <m/>
    <s v="NO"/>
    <s v="NO"/>
    <x v="1"/>
    <m/>
    <x v="1"/>
    <x v="1"/>
    <m/>
    <n v="4"/>
    <n v="4"/>
    <m/>
    <m/>
    <d v="2018-02-18T18:28:23"/>
    <s v="10.150.1.151"/>
  </r>
  <r>
    <x v="12"/>
    <s v="Ciencias Experimentales"/>
    <n v="2"/>
    <n v="1570"/>
    <m/>
    <m/>
    <n v="1"/>
    <n v="6"/>
    <m/>
    <n v="4"/>
    <n v="3"/>
    <m/>
    <n v="6"/>
    <m/>
    <m/>
    <m/>
    <m/>
    <m/>
    <n v="5"/>
    <n v="4"/>
    <n v="4"/>
    <n v="3"/>
    <m/>
    <n v="2"/>
    <m/>
    <m/>
    <m/>
    <m/>
    <m/>
    <n v="5"/>
    <n v="1"/>
    <n v="1"/>
    <n v="4"/>
    <n v="5"/>
    <n v="1"/>
    <n v="5"/>
    <n v="1"/>
    <x v="4"/>
    <n v="4"/>
    <n v="5"/>
    <n v="4"/>
    <n v="5"/>
    <n v="3"/>
    <m/>
    <n v="5"/>
    <s v="NO"/>
    <n v="4"/>
    <m/>
    <x v="1"/>
    <x v="0"/>
    <x v="3"/>
    <x v="1"/>
    <n v="5"/>
    <x v="3"/>
    <m/>
    <s v="NO"/>
    <s v="NO"/>
    <x v="1"/>
    <m/>
    <x v="2"/>
    <x v="1"/>
    <m/>
    <n v="4"/>
    <m/>
    <m/>
    <m/>
    <d v="2018-02-18T18:33:49"/>
    <s v="10.150.1.152"/>
  </r>
  <r>
    <x v="16"/>
    <s v="N/C"/>
    <e v="#N/A"/>
    <n v="1571"/>
    <m/>
    <m/>
    <n v="1"/>
    <m/>
    <m/>
    <n v="3"/>
    <n v="3"/>
    <m/>
    <n v="8"/>
    <n v="17"/>
    <n v="18"/>
    <m/>
    <m/>
    <m/>
    <n v="5"/>
    <n v="5"/>
    <n v="5"/>
    <n v="5"/>
    <n v="1"/>
    <n v="2"/>
    <m/>
    <m/>
    <m/>
    <m/>
    <m/>
    <n v="4"/>
    <n v="1"/>
    <n v="1"/>
    <n v="5"/>
    <n v="4"/>
    <n v="5"/>
    <n v="4"/>
    <n v="5"/>
    <x v="5"/>
    <n v="5"/>
    <n v="5"/>
    <n v="5"/>
    <n v="5"/>
    <n v="5"/>
    <n v="3"/>
    <n v="5"/>
    <s v="NO"/>
    <n v="5"/>
    <m/>
    <x v="1"/>
    <x v="0"/>
    <x v="3"/>
    <x v="1"/>
    <n v="5"/>
    <x v="0"/>
    <m/>
    <s v="NO"/>
    <s v="SI"/>
    <x v="2"/>
    <m/>
    <x v="2"/>
    <x v="1"/>
    <m/>
    <n v="5"/>
    <n v="3"/>
    <m/>
    <m/>
    <d v="2018-02-18T19:15:19"/>
    <s v="10.150.1.151"/>
  </r>
  <r>
    <x v="20"/>
    <s v="Ciencias de la Salud"/>
    <n v="4"/>
    <n v="1572"/>
    <m/>
    <m/>
    <n v="1"/>
    <n v="20"/>
    <m/>
    <n v="3"/>
    <n v="2"/>
    <m/>
    <n v="20"/>
    <m/>
    <m/>
    <m/>
    <m/>
    <m/>
    <n v="4"/>
    <n v="4"/>
    <n v="4"/>
    <n v="4"/>
    <n v="1"/>
    <n v="2"/>
    <m/>
    <m/>
    <m/>
    <m/>
    <m/>
    <n v="4"/>
    <n v="2"/>
    <n v="2"/>
    <n v="3"/>
    <n v="4"/>
    <n v="2"/>
    <n v="4"/>
    <n v="1"/>
    <x v="4"/>
    <n v="3"/>
    <n v="4"/>
    <n v="3"/>
    <n v="4"/>
    <n v="3"/>
    <n v="4"/>
    <n v="4"/>
    <s v="NO"/>
    <n v="3"/>
    <m/>
    <x v="3"/>
    <x v="2"/>
    <x v="1"/>
    <x v="1"/>
    <n v="5"/>
    <x v="3"/>
    <m/>
    <s v="NO"/>
    <s v="NO"/>
    <x v="1"/>
    <m/>
    <x v="1"/>
    <x v="2"/>
    <m/>
    <n v="4"/>
    <m/>
    <m/>
    <m/>
    <d v="2018-02-18T19:20:41"/>
    <s v="10.150.1.152"/>
  </r>
  <r>
    <x v="4"/>
    <s v="Humanidades"/>
    <n v="1"/>
    <n v="1573"/>
    <m/>
    <m/>
    <n v="1"/>
    <n v="12"/>
    <m/>
    <n v="3"/>
    <n v="5"/>
    <m/>
    <n v="12"/>
    <n v="29"/>
    <m/>
    <m/>
    <m/>
    <m/>
    <n v="4"/>
    <n v="5"/>
    <n v="5"/>
    <n v="3"/>
    <m/>
    <m/>
    <n v="3"/>
    <m/>
    <m/>
    <m/>
    <m/>
    <n v="4"/>
    <n v="4"/>
    <n v="4"/>
    <n v="4"/>
    <n v="2"/>
    <n v="3"/>
    <n v="3"/>
    <n v="3"/>
    <x v="5"/>
    <n v="4"/>
    <n v="5"/>
    <n v="5"/>
    <n v="5"/>
    <n v="4"/>
    <n v="4"/>
    <n v="3"/>
    <s v="NO"/>
    <n v="4"/>
    <m/>
    <x v="1"/>
    <x v="2"/>
    <x v="1"/>
    <x v="2"/>
    <n v="3"/>
    <x v="2"/>
    <m/>
    <s v="NO"/>
    <s v="SI"/>
    <x v="5"/>
    <m/>
    <x v="1"/>
    <x v="2"/>
    <m/>
    <n v="4"/>
    <n v="4"/>
    <m/>
    <m/>
    <d v="2018-02-18T21:18:01"/>
    <s v="10.150.1.151"/>
  </r>
  <r>
    <x v="22"/>
    <s v="Humanidades"/>
    <n v="1"/>
    <n v="1574"/>
    <m/>
    <m/>
    <n v="1"/>
    <n v="1"/>
    <m/>
    <n v="3"/>
    <n v="3"/>
    <m/>
    <n v="1"/>
    <m/>
    <m/>
    <m/>
    <m/>
    <m/>
    <n v="5"/>
    <n v="5"/>
    <n v="5"/>
    <n v="4"/>
    <m/>
    <n v="2"/>
    <m/>
    <m/>
    <m/>
    <m/>
    <m/>
    <n v="5"/>
    <n v="1"/>
    <n v="1"/>
    <n v="2"/>
    <n v="5"/>
    <n v="4"/>
    <n v="5"/>
    <n v="1"/>
    <x v="5"/>
    <n v="5"/>
    <n v="5"/>
    <n v="5"/>
    <n v="5"/>
    <n v="5"/>
    <n v="5"/>
    <n v="5"/>
    <s v="NO"/>
    <n v="5"/>
    <m/>
    <x v="1"/>
    <x v="3"/>
    <x v="3"/>
    <x v="1"/>
    <n v="5"/>
    <x v="3"/>
    <m/>
    <s v="NO"/>
    <s v="NO"/>
    <x v="1"/>
    <m/>
    <x v="2"/>
    <x v="1"/>
    <m/>
    <n v="5"/>
    <n v="3"/>
    <m/>
    <m/>
    <d v="2018-02-18T21:46:35"/>
    <s v="10.150.1.152"/>
  </r>
  <r>
    <x v="14"/>
    <s v="Humanidades"/>
    <n v="1"/>
    <n v="1575"/>
    <m/>
    <m/>
    <n v="1"/>
    <n v="16"/>
    <m/>
    <n v="5"/>
    <n v="5"/>
    <m/>
    <n v="16"/>
    <n v="29"/>
    <n v="15"/>
    <s v="AECID"/>
    <m/>
    <m/>
    <n v="4"/>
    <n v="3"/>
    <n v="4"/>
    <n v="2"/>
    <n v="1"/>
    <m/>
    <m/>
    <m/>
    <m/>
    <m/>
    <m/>
    <n v="4"/>
    <n v="2"/>
    <n v="3"/>
    <n v="3"/>
    <n v="4"/>
    <n v="5"/>
    <n v="3"/>
    <n v="2"/>
    <x v="5"/>
    <n v="4"/>
    <n v="4"/>
    <n v="3"/>
    <n v="4"/>
    <n v="4"/>
    <n v="2"/>
    <n v="4"/>
    <s v="NO"/>
    <n v="3"/>
    <m/>
    <x v="3"/>
    <x v="0"/>
    <x v="1"/>
    <x v="0"/>
    <n v="4"/>
    <x v="3"/>
    <m/>
    <s v="NO"/>
    <s v="NO"/>
    <x v="1"/>
    <m/>
    <x v="1"/>
    <x v="2"/>
    <m/>
    <n v="4"/>
    <n v="4"/>
    <m/>
    <s v="1- El problema mas esencial y acuciante, los retrasos y los libros pintados. Evidentemente lo que esta subrayado o pintado ya no se puede solucionar (aunque no en todos los casos). Pero por favor... los libros son un bien de la Universidad sobre todo en las carreras de letras, mano dura... Si te retrasas en un libro te mandan un mensaje al correo que nadie mira... y luego te sancionan sin cogerlo. La mayoria de la gente que no devuelve los libros les da igual estar 1 mes sin cogerlo... Una o dos veces le puede pasar a cualquiera pero con los reincidentes por favor... mano dura porque sus acciones son en perjuicio de los que si los valoramos y nos los encontramos pintados o directamente no los encontramos.&lt;br&gt;De verdad que se podrían tomar medidas económicas o en las clasificaciones (no poder sacarse el grado sino se devuelve un libro o se pinta o se destroza). Nos iría muchos mejor así. Este es el problema más URGENTE.&lt;br&gt;2- Muchas de las bibliotecas no están modernizadas y aun hay que solicitar los libros en el mostrador y no por Internet. No todo el mundo vive en Madrid ni tiene cerca todas las facultades, es un problema que se resolvería rápido y que nos haría ganar tiempo a la hora de volver a casa a muchos, la frecuencia del transporte no es para tirar cohetes... MODERNIZACIÓN YA.&lt;br&gt;3- Los ordenadores de las bibliotecas o no funcionan o no están actualizados... por lo que es como si no funcionasen. No hay que comprar un MAC pero hay que mantenerse a la ultima en procesador y sistema operativo (tampoco el Windows 10... pero no el XP). De los ordenadores si se tiene más cuidado de que no se rompan o se utilicen mal... Así debería ser con los libros.&lt;br&gt;4- Todo el primer cuatrimestre el pasadizo de la biblioteca de Geografía e Historia cerrado en pleno invierno... y cuando lo abren el personal encima de un cartel que pone que no se puede comer, beber ni hablar por teléfono, esta haciendo una o las tres cosas a la vez... y sino con música de fondo... A pesar de ser una sala de trabajo en grupo, es una sala de TRABAJO... no una discoteca ni las Mañanas de la COPE. Y si se payasea... pues la gente se descontrola.&lt;br&gt;5- Si yo no puedo pasar un café a la Biblioteca (Bien hecho), el personal tampoco... ellos están más en contacto que yo con los libros.&lt;br&gt;6- El horario de la biblioteca debería iniciarse a las 8 de la mañana, cuando abren las facultades y la cafetería. Si no tienes clase a primera hora o cualquier contratiempo, o devolver un libro antes para no perder tiempo a la vuelta no puedes hacerlo.&lt;br&gt;7- Un problema del que me he dado cuenta en lo que llevamos de esta año en especial, muchos libros en el catalogo cisne o pone &quot;perdido&quot;, &quot;aseguran disponible&quot;, &quot;buscándolo&quot;... suelen ser libros que solo hay un ejemplar... y sorpresa sorpresa ni lo están buscando, ni esta disponible aunque lo aseguren pero si, están perdidos o no se han devuelto y da igual... Si solo hay un ejemplar... yo creo que esta claro el problema.&lt;br&gt;8- Y enlazando con lo anterior, si solo hay uno y no está y le propongo a la biblioteca añadirlo, si me contestan 3 meses después o si directamente no me contestan... pues no sirve de mucho, no sirve de nada.&lt;br&gt;9- La mayoría de personal tienen un trato agradable... pero hay muchas excepciones... debería hacerse el curso de la biblioteca como obligatorio... muchas veces se evitan broncas porque el personal va de superior o te tratan de tonto por no saberlo, no, no sabemos todo (Hace falta más visibilidad de que estos cursos existen).&lt;br&gt;&lt;br&gt;Gracias por este espacio para la reflexión, ténganlo en cuenta esta vez no como los tres años anteriores. Aunque solo sea el punto 1... gastarse el dinero en marcapáginas y carteles de &quot;No subrayar&quot; no vale de nada si no se hace nada con el infractor."/>
    <d v="2018-02-18T23:58:20"/>
    <s v="10.150.1.151"/>
  </r>
  <r>
    <x v="2"/>
    <s v="Ciencias Sociales"/>
    <n v="3"/>
    <n v="1576"/>
    <m/>
    <m/>
    <n v="1"/>
    <n v="3"/>
    <m/>
    <n v="3"/>
    <n v="3"/>
    <m/>
    <n v="3"/>
    <n v="4"/>
    <m/>
    <m/>
    <m/>
    <m/>
    <n v="5"/>
    <n v="1"/>
    <n v="2"/>
    <m/>
    <m/>
    <m/>
    <m/>
    <m/>
    <m/>
    <m/>
    <m/>
    <n v="3"/>
    <m/>
    <m/>
    <n v="4"/>
    <n v="5"/>
    <n v="3"/>
    <n v="5"/>
    <n v="3"/>
    <x v="5"/>
    <n v="3"/>
    <n v="3"/>
    <n v="3"/>
    <n v="3"/>
    <n v="4"/>
    <m/>
    <n v="5"/>
    <s v="NO"/>
    <n v="3"/>
    <m/>
    <x v="3"/>
    <x v="4"/>
    <x v="1"/>
    <x v="2"/>
    <n v="3"/>
    <x v="3"/>
    <m/>
    <s v="NO"/>
    <s v="NO"/>
    <x v="1"/>
    <m/>
    <x v="0"/>
    <x v="0"/>
    <m/>
    <n v="4"/>
    <m/>
    <m/>
    <m/>
    <d v="2018-02-19T09:54:35"/>
    <s v="10.150.1.151"/>
  </r>
  <r>
    <x v="8"/>
    <s v="Ciencias de la Salud"/>
    <n v="4"/>
    <n v="1577"/>
    <m/>
    <m/>
    <n v="1"/>
    <n v="22"/>
    <m/>
    <n v="3"/>
    <n v="3"/>
    <m/>
    <n v="22"/>
    <n v="18"/>
    <n v="29"/>
    <m/>
    <m/>
    <m/>
    <n v="4"/>
    <n v="2"/>
    <n v="2"/>
    <n v="2"/>
    <m/>
    <n v="2"/>
    <n v="3"/>
    <m/>
    <m/>
    <m/>
    <m/>
    <n v="3"/>
    <n v="1"/>
    <n v="2"/>
    <n v="3"/>
    <n v="5"/>
    <n v="3"/>
    <n v="5"/>
    <n v="1"/>
    <x v="1"/>
    <n v="4"/>
    <n v="3"/>
    <n v="3"/>
    <n v="3"/>
    <n v="4"/>
    <n v="1"/>
    <n v="3"/>
    <s v="NO"/>
    <n v="3"/>
    <m/>
    <x v="0"/>
    <x v="3"/>
    <x v="0"/>
    <x v="1"/>
    <n v="5"/>
    <x v="3"/>
    <m/>
    <s v="NO"/>
    <s v="NO"/>
    <x v="1"/>
    <m/>
    <x v="5"/>
    <x v="5"/>
    <m/>
    <n v="3"/>
    <n v="2"/>
    <m/>
    <m/>
    <d v="2018-02-19T13:20:14"/>
    <s v="10.150.1.152"/>
  </r>
  <r>
    <x v="14"/>
    <s v="Humanidades"/>
    <n v="1"/>
    <n v="1578"/>
    <m/>
    <m/>
    <n v="2"/>
    <n v="16"/>
    <m/>
    <n v="3"/>
    <n v="3"/>
    <m/>
    <n v="16"/>
    <n v="29"/>
    <m/>
    <s v="Biblioteca del Instituto Arqueológico alemán; Biblioteca de la Facultad de Filosofía y Letras de la Universidad de Valladolid "/>
    <m/>
    <m/>
    <n v="4"/>
    <n v="4"/>
    <n v="4"/>
    <n v="1"/>
    <m/>
    <n v="2"/>
    <m/>
    <m/>
    <m/>
    <m/>
    <m/>
    <n v="3"/>
    <n v="1"/>
    <n v="1"/>
    <n v="1"/>
    <n v="4"/>
    <n v="5"/>
    <n v="3"/>
    <n v="5"/>
    <x v="3"/>
    <n v="3"/>
    <n v="2"/>
    <n v="1"/>
    <n v="1"/>
    <n v="2"/>
    <n v="1"/>
    <n v="2"/>
    <s v="NO"/>
    <n v="1"/>
    <m/>
    <x v="5"/>
    <x v="0"/>
    <x v="0"/>
    <x v="0"/>
    <n v="4"/>
    <x v="0"/>
    <m/>
    <s v="NO"/>
    <s v="NO"/>
    <x v="3"/>
    <m/>
    <x v="5"/>
    <x v="5"/>
    <m/>
    <n v="3"/>
    <n v="3"/>
    <m/>
    <s v="Las bibliotecarias son muy poco amables en Geografía e Historia."/>
    <d v="2018-02-19T14:36:43"/>
    <s v="10.150.1.152"/>
  </r>
  <r>
    <x v="13"/>
    <s v="Ciencias Sociales"/>
    <n v="3"/>
    <n v="1579"/>
    <m/>
    <m/>
    <n v="1"/>
    <n v="26"/>
    <m/>
    <n v="4"/>
    <n v="3"/>
    <m/>
    <n v="26"/>
    <m/>
    <m/>
    <m/>
    <m/>
    <m/>
    <n v="4"/>
    <n v="2"/>
    <n v="3"/>
    <n v="5"/>
    <n v="1"/>
    <m/>
    <m/>
    <m/>
    <m/>
    <m/>
    <m/>
    <n v="5"/>
    <n v="3"/>
    <n v="2"/>
    <n v="2"/>
    <n v="2"/>
    <n v="1"/>
    <n v="1"/>
    <n v="1"/>
    <x v="1"/>
    <n v="5"/>
    <n v="4"/>
    <n v="3"/>
    <n v="5"/>
    <n v="4"/>
    <n v="4"/>
    <n v="3"/>
    <s v="SI"/>
    <n v="3"/>
    <m/>
    <x v="1"/>
    <x v="0"/>
    <x v="0"/>
    <x v="1"/>
    <n v="5"/>
    <x v="3"/>
    <m/>
    <s v="SI"/>
    <s v="NO"/>
    <x v="1"/>
    <m/>
    <x v="2"/>
    <x v="1"/>
    <m/>
    <n v="5"/>
    <n v="4"/>
    <m/>
    <s v="Por favor, más espacio"/>
    <d v="2018-02-19T14:39:34"/>
    <s v="10.150.1.151"/>
  </r>
  <r>
    <x v="13"/>
    <s v="Ciencias Sociales"/>
    <n v="3"/>
    <n v="1580"/>
    <m/>
    <m/>
    <n v="3"/>
    <n v="26"/>
    <m/>
    <n v="3"/>
    <n v="4"/>
    <m/>
    <n v="26"/>
    <m/>
    <n v="20"/>
    <m/>
    <m/>
    <m/>
    <n v="3"/>
    <n v="2"/>
    <n v="2"/>
    <n v="5"/>
    <n v="1"/>
    <m/>
    <m/>
    <m/>
    <m/>
    <m/>
    <m/>
    <n v="4"/>
    <n v="4"/>
    <n v="3"/>
    <n v="3"/>
    <n v="1"/>
    <n v="1"/>
    <n v="1"/>
    <n v="2"/>
    <x v="1"/>
    <n v="5"/>
    <n v="5"/>
    <n v="3"/>
    <n v="5"/>
    <n v="5"/>
    <n v="5"/>
    <n v="5"/>
    <s v="SI"/>
    <n v="3"/>
    <m/>
    <x v="1"/>
    <x v="0"/>
    <x v="0"/>
    <x v="1"/>
    <n v="5"/>
    <x v="3"/>
    <m/>
    <s v="SI"/>
    <s v="NO"/>
    <x v="3"/>
    <m/>
    <x v="2"/>
    <x v="1"/>
    <m/>
    <n v="5"/>
    <n v="4"/>
    <m/>
    <s v="Necesita más espacio y personal"/>
    <d v="2018-02-19T14:48:08"/>
    <s v="10.150.1.152"/>
  </r>
  <r>
    <x v="13"/>
    <s v="Ciencias Sociales"/>
    <n v="3"/>
    <n v="1581"/>
    <m/>
    <m/>
    <n v="1"/>
    <n v="26"/>
    <m/>
    <n v="4"/>
    <n v="3"/>
    <m/>
    <n v="26"/>
    <m/>
    <m/>
    <m/>
    <m/>
    <m/>
    <n v="3"/>
    <n v="1"/>
    <n v="3"/>
    <n v="4"/>
    <n v="1"/>
    <m/>
    <m/>
    <m/>
    <m/>
    <m/>
    <m/>
    <n v="5"/>
    <n v="2"/>
    <n v="1"/>
    <n v="2"/>
    <n v="1"/>
    <n v="1"/>
    <n v="2"/>
    <n v="1"/>
    <x v="5"/>
    <n v="5"/>
    <n v="4"/>
    <n v="3"/>
    <n v="5"/>
    <n v="4"/>
    <n v="4"/>
    <n v="4"/>
    <s v="SI"/>
    <n v="3"/>
    <m/>
    <x v="1"/>
    <x v="3"/>
    <x v="1"/>
    <x v="1"/>
    <n v="5"/>
    <x v="4"/>
    <m/>
    <s v="NO"/>
    <m/>
    <x v="1"/>
    <m/>
    <x v="2"/>
    <x v="1"/>
    <m/>
    <n v="5"/>
    <n v="4"/>
    <m/>
    <m/>
    <d v="2018-02-19T14:56:36"/>
    <s v="10.150.1.152"/>
  </r>
  <r>
    <x v="21"/>
    <s v="Ciencias Experimentales"/>
    <n v="2"/>
    <n v="1582"/>
    <m/>
    <m/>
    <n v="2"/>
    <n v="17"/>
    <m/>
    <n v="2"/>
    <n v="3"/>
    <m/>
    <n v="17"/>
    <n v="8"/>
    <n v="4"/>
    <m/>
    <m/>
    <m/>
    <n v="4"/>
    <n v="4"/>
    <n v="4"/>
    <n v="4"/>
    <m/>
    <n v="2"/>
    <m/>
    <m/>
    <m/>
    <m/>
    <m/>
    <n v="1"/>
    <n v="1"/>
    <n v="1"/>
    <n v="4"/>
    <n v="5"/>
    <n v="4"/>
    <n v="5"/>
    <n v="2"/>
    <x v="4"/>
    <n v="4"/>
    <n v="4"/>
    <n v="4"/>
    <n v="4"/>
    <n v="4"/>
    <n v="4"/>
    <n v="4"/>
    <s v="NO"/>
    <n v="4"/>
    <m/>
    <x v="1"/>
    <x v="0"/>
    <x v="0"/>
    <x v="0"/>
    <n v="5"/>
    <x v="0"/>
    <m/>
    <s v="NO"/>
    <s v="NO"/>
    <x v="4"/>
    <m/>
    <x v="1"/>
    <x v="1"/>
    <m/>
    <n v="4"/>
    <n v="4"/>
    <m/>
    <m/>
    <d v="2018-02-19T15:14:23"/>
    <s v="10.150.1.151"/>
  </r>
  <r>
    <x v="19"/>
    <s v="Ciencias Sociales"/>
    <n v="3"/>
    <n v="1583"/>
    <m/>
    <m/>
    <n v="1"/>
    <n v="5"/>
    <m/>
    <n v="3"/>
    <n v="2"/>
    <m/>
    <n v="29"/>
    <n v="5"/>
    <n v="20"/>
    <m/>
    <m/>
    <m/>
    <n v="2"/>
    <n v="2"/>
    <n v="1"/>
    <n v="2"/>
    <m/>
    <n v="2"/>
    <m/>
    <m/>
    <m/>
    <m/>
    <m/>
    <n v="2"/>
    <n v="3"/>
    <n v="3"/>
    <n v="5"/>
    <n v="2"/>
    <n v="4"/>
    <n v="4"/>
    <n v="3"/>
    <x v="0"/>
    <n v="2"/>
    <n v="5"/>
    <n v="3"/>
    <n v="4"/>
    <n v="4"/>
    <n v="4"/>
    <n v="4"/>
    <s v="NO"/>
    <n v="4"/>
    <m/>
    <x v="3"/>
    <x v="0"/>
    <x v="0"/>
    <x v="0"/>
    <n v="5"/>
    <x v="3"/>
    <m/>
    <s v="SI"/>
    <s v="NO"/>
    <x v="1"/>
    <m/>
    <x v="1"/>
    <x v="0"/>
    <m/>
    <n v="2"/>
    <n v="3"/>
    <m/>
    <s v="Se necesitan en muchas ocasiones más puestos de lectura y salas para hacer trabajos en grupo. &lt;br&gt;También más ordenadores y enchufes. &lt;br&gt;Renovar las instalaciones y mobiliario. &lt;br&gt;Adquirir más manuales que saben que los profesores piden. &lt;br&gt;"/>
    <d v="2018-02-19T16:08:49"/>
    <s v="10.150.1.152"/>
  </r>
  <r>
    <x v="24"/>
    <s v="Ciencias de la Salud"/>
    <n v="4"/>
    <n v="1584"/>
    <m/>
    <m/>
    <n v="1"/>
    <n v="13"/>
    <m/>
    <n v="1"/>
    <n v="2"/>
    <m/>
    <n v="2"/>
    <n v="13"/>
    <n v="18"/>
    <m/>
    <m/>
    <m/>
    <n v="3"/>
    <n v="1"/>
    <n v="2"/>
    <m/>
    <m/>
    <n v="2"/>
    <n v="3"/>
    <m/>
    <m/>
    <m/>
    <m/>
    <n v="1"/>
    <n v="1"/>
    <n v="5"/>
    <n v="3"/>
    <n v="5"/>
    <n v="1"/>
    <n v="4"/>
    <n v="1"/>
    <x v="0"/>
    <n v="3"/>
    <n v="3"/>
    <n v="2"/>
    <n v="3"/>
    <n v="2"/>
    <n v="3"/>
    <n v="2"/>
    <s v="NO"/>
    <n v="3"/>
    <m/>
    <x v="0"/>
    <x v="2"/>
    <x v="1"/>
    <x v="2"/>
    <n v="4"/>
    <x v="0"/>
    <m/>
    <s v="NO"/>
    <s v="NO"/>
    <x v="1"/>
    <m/>
    <x v="0"/>
    <x v="0"/>
    <m/>
    <n v="3"/>
    <n v="3"/>
    <m/>
    <m/>
    <d v="2018-02-19T16:12:57"/>
    <s v="10.150.1.151"/>
  </r>
  <r>
    <x v="7"/>
    <s v="Humanidades"/>
    <n v="1"/>
    <n v="1585"/>
    <m/>
    <m/>
    <n v="1"/>
    <n v="14"/>
    <m/>
    <n v="3"/>
    <n v="3"/>
    <m/>
    <n v="29"/>
    <n v="16"/>
    <m/>
    <m/>
    <m/>
    <m/>
    <n v="5"/>
    <n v="5"/>
    <n v="5"/>
    <n v="5"/>
    <m/>
    <n v="2"/>
    <n v="3"/>
    <n v="4"/>
    <n v="1"/>
    <m/>
    <m/>
    <n v="2"/>
    <n v="2"/>
    <n v="2"/>
    <n v="3"/>
    <n v="5"/>
    <n v="5"/>
    <n v="5"/>
    <n v="2"/>
    <x v="1"/>
    <n v="3"/>
    <n v="4"/>
    <n v="3"/>
    <n v="3"/>
    <n v="5"/>
    <n v="3"/>
    <n v="3"/>
    <s v="NO"/>
    <n v="4"/>
    <m/>
    <x v="0"/>
    <x v="1"/>
    <x v="2"/>
    <x v="0"/>
    <n v="4"/>
    <x v="0"/>
    <m/>
    <s v="NO"/>
    <s v="NO"/>
    <x v="1"/>
    <m/>
    <x v="0"/>
    <x v="0"/>
    <m/>
    <n v="3"/>
    <n v="3"/>
    <m/>
    <m/>
    <d v="2018-02-19T16:14:49"/>
    <s v="10.150.1.152"/>
  </r>
  <r>
    <x v="19"/>
    <s v="Ciencias Sociales"/>
    <n v="3"/>
    <n v="1586"/>
    <m/>
    <m/>
    <n v="1"/>
    <n v="5"/>
    <m/>
    <n v="3"/>
    <n v="3"/>
    <m/>
    <n v="5"/>
    <m/>
    <m/>
    <m/>
    <m/>
    <m/>
    <n v="3"/>
    <n v="4"/>
    <n v="3"/>
    <n v="3"/>
    <n v="1"/>
    <m/>
    <m/>
    <m/>
    <m/>
    <m/>
    <m/>
    <n v="4"/>
    <n v="1"/>
    <n v="2"/>
    <n v="1"/>
    <n v="5"/>
    <n v="2"/>
    <n v="4"/>
    <n v="1"/>
    <x v="5"/>
    <n v="3"/>
    <n v="3"/>
    <n v="3"/>
    <n v="3"/>
    <n v="4"/>
    <n v="3"/>
    <n v="4"/>
    <s v="NO"/>
    <n v="3"/>
    <m/>
    <x v="3"/>
    <x v="0"/>
    <x v="1"/>
    <x v="1"/>
    <n v="5"/>
    <x v="3"/>
    <m/>
    <s v="SI"/>
    <s v="SI"/>
    <x v="4"/>
    <m/>
    <x v="0"/>
    <x v="0"/>
    <m/>
    <n v="4"/>
    <m/>
    <m/>
    <m/>
    <d v="2018-02-19T16:54:04"/>
    <s v="10.150.1.152"/>
  </r>
  <r>
    <x v="9"/>
    <s v="Ciencias de la Salud"/>
    <n v="4"/>
    <n v="1587"/>
    <m/>
    <m/>
    <n v="1"/>
    <n v="25"/>
    <m/>
    <n v="3"/>
    <n v="3"/>
    <m/>
    <n v="25"/>
    <n v="18"/>
    <n v="29"/>
    <m/>
    <m/>
    <m/>
    <n v="5"/>
    <n v="5"/>
    <n v="5"/>
    <n v="5"/>
    <m/>
    <m/>
    <n v="3"/>
    <m/>
    <m/>
    <m/>
    <m/>
    <n v="4"/>
    <n v="2"/>
    <n v="2"/>
    <n v="1"/>
    <n v="5"/>
    <n v="3"/>
    <n v="5"/>
    <n v="1"/>
    <x v="5"/>
    <n v="5"/>
    <n v="5"/>
    <n v="5"/>
    <n v="5"/>
    <n v="5"/>
    <n v="5"/>
    <n v="5"/>
    <s v="SI"/>
    <n v="5"/>
    <m/>
    <x v="1"/>
    <x v="3"/>
    <x v="3"/>
    <x v="1"/>
    <n v="5"/>
    <x v="3"/>
    <m/>
    <s v="SI"/>
    <s v="SI"/>
    <x v="4"/>
    <m/>
    <x v="2"/>
    <x v="1"/>
    <m/>
    <n v="5"/>
    <n v="5"/>
    <m/>
    <m/>
    <d v="2018-02-19T16:59:45"/>
    <s v="10.150.1.151"/>
  </r>
  <r>
    <x v="4"/>
    <s v="Humanidades"/>
    <n v="1"/>
    <n v="1588"/>
    <m/>
    <m/>
    <n v="1"/>
    <n v="12"/>
    <m/>
    <n v="3"/>
    <n v="1"/>
    <m/>
    <n v="12"/>
    <m/>
    <m/>
    <s v="Bibliotecas de valdemoro"/>
    <m/>
    <m/>
    <n v="4"/>
    <n v="3"/>
    <n v="2"/>
    <n v="3"/>
    <n v="1"/>
    <m/>
    <m/>
    <m/>
    <m/>
    <m/>
    <m/>
    <n v="3"/>
    <n v="1"/>
    <n v="1"/>
    <n v="2"/>
    <n v="5"/>
    <n v="5"/>
    <n v="5"/>
    <n v="4"/>
    <x v="0"/>
    <n v="3"/>
    <n v="3"/>
    <n v="2"/>
    <n v="3"/>
    <n v="3"/>
    <n v="2"/>
    <n v="2"/>
    <s v="NO"/>
    <n v="1"/>
    <m/>
    <x v="3"/>
    <x v="2"/>
    <x v="0"/>
    <x v="0"/>
    <n v="4"/>
    <x v="1"/>
    <m/>
    <s v="SI"/>
    <s v="NO"/>
    <x v="1"/>
    <m/>
    <x v="0"/>
    <x v="0"/>
    <m/>
    <n v="3"/>
    <n v="3"/>
    <m/>
    <m/>
    <d v="2018-02-19T17:53:19"/>
    <s v="10.150.1.151"/>
  </r>
  <r>
    <x v="9"/>
    <s v="Ciencias de la Salud"/>
    <n v="4"/>
    <n v="1589"/>
    <m/>
    <m/>
    <n v="2"/>
    <n v="25"/>
    <m/>
    <n v="4"/>
    <n v="1"/>
    <m/>
    <n v="25"/>
    <m/>
    <m/>
    <m/>
    <m/>
    <m/>
    <n v="4"/>
    <n v="3"/>
    <n v="2"/>
    <n v="3"/>
    <m/>
    <n v="2"/>
    <m/>
    <m/>
    <m/>
    <m/>
    <m/>
    <n v="2"/>
    <n v="2"/>
    <n v="3"/>
    <n v="4"/>
    <n v="4"/>
    <n v="5"/>
    <n v="4"/>
    <n v="3"/>
    <x v="3"/>
    <n v="4"/>
    <n v="3"/>
    <n v="4"/>
    <n v="5"/>
    <n v="3"/>
    <n v="2"/>
    <n v="3"/>
    <s v="NO"/>
    <n v="3"/>
    <m/>
    <x v="1"/>
    <x v="2"/>
    <x v="2"/>
    <x v="2"/>
    <n v="3"/>
    <x v="2"/>
    <m/>
    <s v="NO"/>
    <s v="NO"/>
    <x v="1"/>
    <m/>
    <x v="2"/>
    <x v="2"/>
    <m/>
    <n v="3"/>
    <m/>
    <m/>
    <m/>
    <d v="2018-02-19T18:13:33"/>
    <s v="10.150.1.152"/>
  </r>
  <r>
    <x v="9"/>
    <s v="Ciencias de la Salud"/>
    <n v="4"/>
    <n v="1590"/>
    <m/>
    <m/>
    <n v="1"/>
    <n v="25"/>
    <m/>
    <n v="5"/>
    <n v="1"/>
    <m/>
    <n v="25"/>
    <n v="29"/>
    <m/>
    <m/>
    <m/>
    <m/>
    <n v="4"/>
    <n v="5"/>
    <n v="5"/>
    <n v="5"/>
    <m/>
    <n v="2"/>
    <m/>
    <n v="4"/>
    <s v="2.00"/>
    <m/>
    <m/>
    <n v="2"/>
    <n v="1"/>
    <n v="1"/>
    <n v="1"/>
    <n v="4"/>
    <n v="2"/>
    <n v="5"/>
    <n v="4"/>
    <x v="5"/>
    <n v="3"/>
    <n v="5"/>
    <n v="3"/>
    <n v="5"/>
    <n v="3"/>
    <n v="3"/>
    <n v="3"/>
    <s v="NO"/>
    <n v="4"/>
    <m/>
    <x v="1"/>
    <x v="3"/>
    <x v="3"/>
    <x v="1"/>
    <n v="5"/>
    <x v="3"/>
    <m/>
    <s v="NO"/>
    <s v="NO"/>
    <x v="1"/>
    <m/>
    <x v="2"/>
    <x v="1"/>
    <m/>
    <n v="5"/>
    <n v="4"/>
    <m/>
    <s v="Que la biblioteca abriese en épocas de exámenes hasta por la noche y los fines de semana.&lt;br&gt;"/>
    <d v="2018-02-19T18:22:29"/>
    <s v="10.150.1.152"/>
  </r>
  <r>
    <x v="6"/>
    <s v="Ciencias Sociales"/>
    <n v="3"/>
    <n v="1593"/>
    <m/>
    <m/>
    <n v="1"/>
    <n v="9"/>
    <m/>
    <n v="3"/>
    <n v="3"/>
    <m/>
    <n v="9"/>
    <n v="26"/>
    <m/>
    <m/>
    <m/>
    <m/>
    <n v="4"/>
    <n v="4"/>
    <n v="3"/>
    <n v="4"/>
    <m/>
    <n v="2"/>
    <m/>
    <n v="4"/>
    <n v="12"/>
    <m/>
    <m/>
    <n v="3"/>
    <n v="3"/>
    <n v="5"/>
    <n v="2"/>
    <n v="5"/>
    <n v="4"/>
    <n v="4"/>
    <n v="1"/>
    <x v="4"/>
    <n v="4"/>
    <n v="4"/>
    <n v="4"/>
    <n v="4"/>
    <n v="3"/>
    <n v="3"/>
    <n v="4"/>
    <s v="NO"/>
    <n v="4"/>
    <m/>
    <x v="3"/>
    <x v="2"/>
    <x v="0"/>
    <x v="1"/>
    <n v="5"/>
    <x v="3"/>
    <m/>
    <s v="SI"/>
    <s v="SI"/>
    <x v="4"/>
    <m/>
    <x v="1"/>
    <x v="2"/>
    <m/>
    <n v="4"/>
    <n v="4"/>
    <m/>
    <m/>
    <d v="2018-02-19T18:23:41"/>
    <s v="10.150.1.152"/>
  </r>
  <r>
    <x v="9"/>
    <s v="Ciencias de la Salud"/>
    <n v="4"/>
    <n v="1594"/>
    <m/>
    <m/>
    <n v="1"/>
    <n v="25"/>
    <m/>
    <n v="3"/>
    <n v="1"/>
    <m/>
    <n v="25"/>
    <m/>
    <m/>
    <s v="Biblioteca municipal de Fuenlabrada (Tomás y Valiente y también la del Arroyo)"/>
    <m/>
    <m/>
    <n v="4"/>
    <n v="4"/>
    <n v="4"/>
    <n v="4"/>
    <m/>
    <n v="2"/>
    <m/>
    <n v="4"/>
    <n v="1"/>
    <m/>
    <m/>
    <n v="3"/>
    <n v="1"/>
    <n v="3"/>
    <n v="1"/>
    <n v="5"/>
    <n v="2"/>
    <n v="3"/>
    <n v="1"/>
    <x v="4"/>
    <n v="4"/>
    <n v="5"/>
    <n v="3"/>
    <n v="4"/>
    <n v="4"/>
    <n v="4"/>
    <n v="4"/>
    <s v="NO"/>
    <n v="4"/>
    <m/>
    <x v="1"/>
    <x v="3"/>
    <x v="3"/>
    <x v="1"/>
    <n v="5"/>
    <x v="3"/>
    <m/>
    <s v="NO"/>
    <s v="NO"/>
    <x v="1"/>
    <m/>
    <x v="2"/>
    <x v="1"/>
    <m/>
    <n v="4"/>
    <n v="4"/>
    <m/>
    <s v="Me gustaría que abriera en épocas de exámenes, con un horario más amplio de lo habitual."/>
    <d v="2018-02-19T18:27:38"/>
    <s v="10.150.1.152"/>
  </r>
  <r>
    <x v="9"/>
    <s v="Ciencias de la Salud"/>
    <n v="4"/>
    <n v="1595"/>
    <m/>
    <m/>
    <n v="1"/>
    <n v="25"/>
    <m/>
    <n v="3"/>
    <n v="1"/>
    <m/>
    <n v="25"/>
    <m/>
    <m/>
    <m/>
    <m/>
    <m/>
    <n v="4"/>
    <n v="4"/>
    <n v="5"/>
    <n v="3"/>
    <m/>
    <m/>
    <n v="3"/>
    <m/>
    <m/>
    <m/>
    <m/>
    <n v="3"/>
    <n v="1"/>
    <n v="1"/>
    <n v="1"/>
    <n v="5"/>
    <n v="2"/>
    <n v="5"/>
    <n v="2"/>
    <x v="3"/>
    <n v="2"/>
    <n v="2"/>
    <n v="1"/>
    <n v="3"/>
    <n v="3"/>
    <n v="3"/>
    <n v="3"/>
    <s v="NO"/>
    <n v="3"/>
    <m/>
    <x v="1"/>
    <x v="3"/>
    <x v="3"/>
    <x v="1"/>
    <n v="5"/>
    <x v="3"/>
    <m/>
    <s v="NO"/>
    <s v="NO"/>
    <x v="1"/>
    <m/>
    <x v="2"/>
    <x v="1"/>
    <m/>
    <n v="5"/>
    <n v="5"/>
    <m/>
    <m/>
    <d v="2018-02-19T18:52:15"/>
    <s v="10.150.1.152"/>
  </r>
  <r>
    <x v="9"/>
    <s v="Ciencias de la Salud"/>
    <n v="4"/>
    <n v="1596"/>
    <m/>
    <m/>
    <n v="2"/>
    <n v="25"/>
    <m/>
    <n v="5"/>
    <n v="1"/>
    <m/>
    <n v="25"/>
    <n v="29"/>
    <m/>
    <m/>
    <m/>
    <m/>
    <n v="5"/>
    <n v="5"/>
    <n v="5"/>
    <n v="5"/>
    <m/>
    <m/>
    <m/>
    <n v="4"/>
    <n v="11"/>
    <m/>
    <m/>
    <m/>
    <n v="3"/>
    <n v="2"/>
    <n v="5"/>
    <n v="5"/>
    <n v="4"/>
    <n v="5"/>
    <n v="5"/>
    <x v="5"/>
    <n v="5"/>
    <n v="5"/>
    <n v="5"/>
    <n v="5"/>
    <n v="5"/>
    <n v="5"/>
    <n v="5"/>
    <s v="NO"/>
    <n v="4"/>
    <m/>
    <x v="1"/>
    <x v="3"/>
    <x v="3"/>
    <x v="1"/>
    <n v="5"/>
    <x v="3"/>
    <m/>
    <s v="SI"/>
    <s v="SI"/>
    <x v="5"/>
    <m/>
    <x v="2"/>
    <x v="1"/>
    <m/>
    <n v="5"/>
    <n v="5"/>
    <m/>
    <m/>
    <d v="2018-02-19T19:09:18"/>
    <s v="10.150.1.152"/>
  </r>
  <r>
    <x v="9"/>
    <s v="Ciencias de la Salud"/>
    <n v="4"/>
    <n v="1597"/>
    <m/>
    <m/>
    <n v="2"/>
    <n v="25"/>
    <m/>
    <n v="5"/>
    <n v="3"/>
    <m/>
    <n v="25"/>
    <n v="29"/>
    <n v="10"/>
    <m/>
    <m/>
    <m/>
    <n v="5"/>
    <n v="5"/>
    <n v="5"/>
    <n v="5"/>
    <m/>
    <n v="2"/>
    <m/>
    <m/>
    <m/>
    <m/>
    <m/>
    <n v="5"/>
    <n v="5"/>
    <n v="5"/>
    <n v="5"/>
    <n v="5"/>
    <n v="5"/>
    <n v="5"/>
    <n v="5"/>
    <x v="4"/>
    <n v="5"/>
    <n v="5"/>
    <n v="5"/>
    <n v="5"/>
    <n v="5"/>
    <n v="5"/>
    <n v="5"/>
    <s v="NO"/>
    <n v="5"/>
    <m/>
    <x v="1"/>
    <x v="3"/>
    <x v="3"/>
    <x v="1"/>
    <n v="5"/>
    <x v="3"/>
    <m/>
    <m/>
    <m/>
    <x v="1"/>
    <m/>
    <x v="2"/>
    <x v="1"/>
    <m/>
    <n v="4"/>
    <n v="4"/>
    <m/>
    <m/>
    <d v="2018-02-19T19:15:00"/>
    <s v="10.150.1.151"/>
  </r>
  <r>
    <x v="3"/>
    <s v="Ciencias Sociales"/>
    <n v="3"/>
    <n v="1598"/>
    <m/>
    <m/>
    <n v="2"/>
    <n v="11"/>
    <m/>
    <n v="4"/>
    <n v="3"/>
    <m/>
    <n v="29"/>
    <n v="11"/>
    <m/>
    <m/>
    <m/>
    <m/>
    <n v="4"/>
    <n v="4"/>
    <n v="5"/>
    <n v="5"/>
    <n v="1"/>
    <m/>
    <n v="3"/>
    <m/>
    <m/>
    <m/>
    <m/>
    <n v="5"/>
    <n v="4"/>
    <n v="4"/>
    <n v="4"/>
    <n v="4"/>
    <n v="3"/>
    <n v="3"/>
    <n v="2"/>
    <x v="5"/>
    <n v="5"/>
    <n v="5"/>
    <n v="4"/>
    <n v="5"/>
    <n v="5"/>
    <n v="4"/>
    <n v="5"/>
    <s v="SI"/>
    <n v="4"/>
    <m/>
    <x v="1"/>
    <x v="3"/>
    <x v="3"/>
    <x v="1"/>
    <n v="5"/>
    <x v="3"/>
    <m/>
    <s v="SI"/>
    <s v="NO"/>
    <x v="1"/>
    <m/>
    <x v="2"/>
    <x v="1"/>
    <m/>
    <n v="5"/>
    <n v="5"/>
    <m/>
    <s v="No pude asistir por los horarios "/>
    <d v="2018-02-19T19:56:45"/>
    <s v="10.150.1.151"/>
  </r>
  <r>
    <x v="26"/>
    <s v="Ciencias Experimentales"/>
    <n v="2"/>
    <n v="1599"/>
    <m/>
    <m/>
    <n v="2"/>
    <n v="7"/>
    <m/>
    <n v="3"/>
    <n v="2"/>
    <m/>
    <n v="7"/>
    <m/>
    <m/>
    <m/>
    <m/>
    <m/>
    <n v="4"/>
    <n v="4"/>
    <n v="4"/>
    <n v="5"/>
    <n v="1"/>
    <m/>
    <m/>
    <m/>
    <m/>
    <m/>
    <m/>
    <m/>
    <m/>
    <m/>
    <m/>
    <m/>
    <m/>
    <m/>
    <m/>
    <x v="2"/>
    <m/>
    <m/>
    <m/>
    <m/>
    <m/>
    <m/>
    <m/>
    <m/>
    <m/>
    <m/>
    <x v="4"/>
    <x v="5"/>
    <x v="4"/>
    <x v="3"/>
    <m/>
    <x v="4"/>
    <m/>
    <m/>
    <m/>
    <x v="1"/>
    <m/>
    <x v="3"/>
    <x v="3"/>
    <m/>
    <m/>
    <m/>
    <m/>
    <m/>
    <d v="2018-02-19T20:32:47"/>
    <s v="10.150.1.152"/>
  </r>
  <r>
    <x v="3"/>
    <s v="Ciencias Sociales"/>
    <n v="3"/>
    <n v="1600"/>
    <m/>
    <m/>
    <n v="1"/>
    <n v="11"/>
    <m/>
    <n v="4"/>
    <n v="5"/>
    <m/>
    <n v="29"/>
    <n v="15"/>
    <n v="14"/>
    <s v="Municipales, UAM..."/>
    <m/>
    <m/>
    <n v="2"/>
    <n v="1"/>
    <n v="4"/>
    <n v="3"/>
    <m/>
    <n v="2"/>
    <n v="3"/>
    <n v="4"/>
    <m/>
    <m/>
    <m/>
    <n v="3"/>
    <n v="5"/>
    <n v="5"/>
    <n v="4"/>
    <n v="4"/>
    <n v="4"/>
    <n v="1"/>
    <n v="4"/>
    <x v="3"/>
    <n v="3"/>
    <n v="4"/>
    <n v="3"/>
    <n v="4"/>
    <n v="4"/>
    <n v="4"/>
    <n v="4"/>
    <s v="SI"/>
    <n v="4"/>
    <m/>
    <x v="1"/>
    <x v="2"/>
    <x v="2"/>
    <x v="1"/>
    <n v="5"/>
    <x v="3"/>
    <m/>
    <s v="SI"/>
    <s v="NO"/>
    <x v="1"/>
    <m/>
    <x v="1"/>
    <x v="1"/>
    <m/>
    <n v="2"/>
    <n v="3"/>
    <m/>
    <s v="-Considero imprescindible que se reabra la sala de lectura de la biblioteca del edificio de Seminarios de la facultad de Derecho, considero inadmisible que continúe cerrada sin motivo ni explicaciones.&lt;br&gt;-Considero imprescindible que se adopten medidas e"/>
    <d v="2018-02-19T20:42:22"/>
    <s v="10.150.1.152"/>
  </r>
  <r>
    <x v="23"/>
    <s v="Ciencias Experimentales"/>
    <n v="2"/>
    <n v="1601"/>
    <m/>
    <m/>
    <n v="1"/>
    <n v="10"/>
    <m/>
    <n v="3"/>
    <n v="3"/>
    <m/>
    <n v="10"/>
    <n v="2"/>
    <m/>
    <m/>
    <m/>
    <m/>
    <n v="5"/>
    <n v="5"/>
    <n v="5"/>
    <n v="4"/>
    <n v="1"/>
    <m/>
    <m/>
    <m/>
    <m/>
    <m/>
    <m/>
    <n v="4"/>
    <n v="1"/>
    <n v="4"/>
    <n v="1"/>
    <n v="5"/>
    <n v="4"/>
    <n v="5"/>
    <n v="1"/>
    <x v="4"/>
    <n v="4"/>
    <n v="5"/>
    <n v="5"/>
    <n v="4"/>
    <n v="5"/>
    <n v="3"/>
    <n v="4"/>
    <s v="NO"/>
    <n v="4"/>
    <m/>
    <x v="3"/>
    <x v="0"/>
    <x v="3"/>
    <x v="1"/>
    <n v="5"/>
    <x v="3"/>
    <m/>
    <s v="SI"/>
    <s v="NO"/>
    <x v="1"/>
    <m/>
    <x v="2"/>
    <x v="1"/>
    <m/>
    <n v="5"/>
    <n v="5"/>
    <m/>
    <m/>
    <d v="2018-02-19T21:19:53"/>
    <s v="10.150.1.151"/>
  </r>
  <r>
    <x v="9"/>
    <s v="Ciencias de la Salud"/>
    <n v="4"/>
    <n v="1602"/>
    <m/>
    <m/>
    <m/>
    <n v="25"/>
    <m/>
    <n v="3"/>
    <n v="1"/>
    <m/>
    <n v="25"/>
    <m/>
    <m/>
    <s v=" Biblioteca Centro Cultural Principe de Asturias"/>
    <m/>
    <m/>
    <n v="5"/>
    <m/>
    <m/>
    <m/>
    <m/>
    <m/>
    <m/>
    <m/>
    <m/>
    <m/>
    <m/>
    <n v="5"/>
    <m/>
    <m/>
    <m/>
    <m/>
    <m/>
    <n v="5"/>
    <n v="5"/>
    <x v="3"/>
    <n v="3"/>
    <n v="3"/>
    <n v="3"/>
    <n v="5"/>
    <n v="5"/>
    <m/>
    <m/>
    <s v="NO"/>
    <n v="3"/>
    <m/>
    <x v="1"/>
    <x v="3"/>
    <x v="3"/>
    <x v="2"/>
    <n v="3"/>
    <x v="2"/>
    <m/>
    <s v="NO"/>
    <s v="NO"/>
    <x v="1"/>
    <m/>
    <x v="2"/>
    <x v="1"/>
    <m/>
    <n v="4"/>
    <m/>
    <m/>
    <m/>
    <d v="2018-02-19T21:46:54"/>
    <s v="10.150.1.151"/>
  </r>
  <r>
    <x v="17"/>
    <s v="Ciencias Experimentales"/>
    <n v="2"/>
    <n v="1603"/>
    <m/>
    <m/>
    <n v="1"/>
    <n v="2"/>
    <m/>
    <n v="4"/>
    <n v="3"/>
    <m/>
    <n v="2"/>
    <m/>
    <m/>
    <m/>
    <m/>
    <m/>
    <n v="4"/>
    <n v="4"/>
    <n v="4"/>
    <n v="3"/>
    <m/>
    <m/>
    <m/>
    <n v="4"/>
    <s v="2 de la mañana"/>
    <m/>
    <m/>
    <n v="4"/>
    <n v="1"/>
    <n v="1"/>
    <n v="1"/>
    <n v="5"/>
    <n v="4"/>
    <n v="5"/>
    <n v="1"/>
    <x v="1"/>
    <n v="4"/>
    <n v="4"/>
    <n v="4"/>
    <n v="3"/>
    <n v="3"/>
    <n v="1"/>
    <n v="4"/>
    <s v="NO"/>
    <n v="4"/>
    <m/>
    <x v="3"/>
    <x v="0"/>
    <x v="3"/>
    <x v="1"/>
    <n v="5"/>
    <x v="3"/>
    <m/>
    <s v="SI"/>
    <s v="NO"/>
    <x v="1"/>
    <m/>
    <x v="0"/>
    <x v="0"/>
    <m/>
    <n v="4"/>
    <m/>
    <m/>
    <s v="No he asisitido a los cursos ofertados por la biblioteca porque supe de su existencia bastante entrado ya el curso e incluso en ese momento no llegue a enterarme de que iban los cursos exactamente"/>
    <d v="2018-02-20T09:57:38"/>
    <s v="10.150.1.152"/>
  </r>
  <r>
    <x v="9"/>
    <s v="Ciencias de la Salud"/>
    <n v="4"/>
    <n v="1604"/>
    <m/>
    <m/>
    <n v="1"/>
    <n v="25"/>
    <m/>
    <n v="5"/>
    <n v="3"/>
    <m/>
    <n v="25"/>
    <n v="29"/>
    <n v="20"/>
    <s v="Biblioteca en Parque de Santa María"/>
    <m/>
    <m/>
    <n v="3"/>
    <n v="5"/>
    <n v="5"/>
    <n v="5"/>
    <m/>
    <m/>
    <n v="3"/>
    <n v="4"/>
    <n v="43161"/>
    <m/>
    <m/>
    <n v="4"/>
    <n v="2"/>
    <n v="4"/>
    <n v="5"/>
    <n v="5"/>
    <n v="3"/>
    <n v="5"/>
    <n v="2"/>
    <x v="4"/>
    <n v="5"/>
    <n v="5"/>
    <n v="5"/>
    <n v="5"/>
    <n v="5"/>
    <n v="4"/>
    <n v="5"/>
    <s v="NO"/>
    <n v="5"/>
    <m/>
    <x v="1"/>
    <x v="0"/>
    <x v="0"/>
    <x v="1"/>
    <n v="5"/>
    <x v="3"/>
    <m/>
    <s v="NO"/>
    <s v="NO"/>
    <x v="1"/>
    <m/>
    <x v="2"/>
    <x v="1"/>
    <m/>
    <n v="5"/>
    <n v="4"/>
    <m/>
    <m/>
    <d v="2018-02-20T09:58:12"/>
    <s v="10.150.1.152"/>
  </r>
  <r>
    <x v="2"/>
    <s v="Ciencias Sociales"/>
    <n v="3"/>
    <n v="1605"/>
    <m/>
    <m/>
    <n v="1"/>
    <n v="3"/>
    <m/>
    <n v="3"/>
    <n v="3"/>
    <m/>
    <n v="3"/>
    <n v="4"/>
    <n v="14"/>
    <m/>
    <m/>
    <m/>
    <n v="5"/>
    <n v="5"/>
    <n v="5"/>
    <n v="3"/>
    <m/>
    <n v="2"/>
    <m/>
    <m/>
    <m/>
    <m/>
    <m/>
    <n v="5"/>
    <n v="1"/>
    <n v="4"/>
    <n v="5"/>
    <n v="5"/>
    <n v="5"/>
    <n v="5"/>
    <n v="1"/>
    <x v="4"/>
    <n v="5"/>
    <n v="5"/>
    <n v="4"/>
    <n v="5"/>
    <n v="5"/>
    <n v="4"/>
    <n v="5"/>
    <s v="SI"/>
    <n v="5"/>
    <m/>
    <x v="1"/>
    <x v="1"/>
    <x v="3"/>
    <x v="1"/>
    <n v="5"/>
    <x v="3"/>
    <m/>
    <s v="NO"/>
    <s v="SI"/>
    <x v="3"/>
    <m/>
    <x v="2"/>
    <x v="1"/>
    <m/>
    <n v="5"/>
    <n v="3"/>
    <m/>
    <m/>
    <d v="2018-02-20T11:04:23"/>
    <s v="10.150.1.151"/>
  </r>
  <r>
    <x v="9"/>
    <s v="Ciencias de la Salud"/>
    <n v="4"/>
    <n v="1606"/>
    <m/>
    <m/>
    <n v="1"/>
    <n v="25"/>
    <m/>
    <n v="2"/>
    <n v="3"/>
    <m/>
    <n v="25"/>
    <n v="25"/>
    <n v="25"/>
    <s v="voy a las bibliotecas de la comunidad de madrid por proximidad con mi domicilio en la temporada de examenes."/>
    <m/>
    <m/>
    <n v="3"/>
    <n v="4"/>
    <n v="4"/>
    <n v="4"/>
    <m/>
    <n v="2"/>
    <m/>
    <m/>
    <m/>
    <m/>
    <m/>
    <n v="4"/>
    <n v="1"/>
    <n v="4"/>
    <n v="1"/>
    <n v="4"/>
    <n v="5"/>
    <n v="4"/>
    <n v="3"/>
    <x v="1"/>
    <n v="3"/>
    <n v="4"/>
    <n v="4"/>
    <n v="4"/>
    <n v="4"/>
    <n v="4"/>
    <n v="3"/>
    <s v="NO"/>
    <n v="3"/>
    <m/>
    <x v="3"/>
    <x v="1"/>
    <x v="1"/>
    <x v="0"/>
    <n v="3"/>
    <x v="2"/>
    <m/>
    <s v="NO"/>
    <s v="NO"/>
    <x v="1"/>
    <m/>
    <x v="1"/>
    <x v="2"/>
    <m/>
    <n v="4"/>
    <n v="4"/>
    <m/>
    <s v="no he asistido a los cursos de formacion, ya que no los conocia"/>
    <d v="2018-02-20T11:07:21"/>
    <s v="10.150.1.152"/>
  </r>
  <r>
    <x v="9"/>
    <s v="Ciencias de la Salud"/>
    <n v="4"/>
    <n v="1607"/>
    <m/>
    <m/>
    <n v="1"/>
    <n v="25"/>
    <m/>
    <n v="4"/>
    <n v="4"/>
    <m/>
    <m/>
    <n v="25"/>
    <m/>
    <m/>
    <m/>
    <m/>
    <n v="1"/>
    <n v="1"/>
    <n v="1"/>
    <n v="1"/>
    <n v="1"/>
    <m/>
    <m/>
    <m/>
    <m/>
    <m/>
    <m/>
    <n v="2"/>
    <n v="4"/>
    <n v="1"/>
    <n v="3"/>
    <n v="2"/>
    <n v="1"/>
    <n v="3"/>
    <n v="1"/>
    <x v="5"/>
    <n v="1"/>
    <n v="1"/>
    <n v="1"/>
    <n v="1"/>
    <n v="1"/>
    <n v="1"/>
    <n v="1"/>
    <s v="NO"/>
    <n v="1"/>
    <m/>
    <x v="5"/>
    <x v="4"/>
    <x v="5"/>
    <x v="4"/>
    <n v="1"/>
    <x v="1"/>
    <m/>
    <s v="SI"/>
    <s v="SI"/>
    <x v="0"/>
    <m/>
    <x v="5"/>
    <x v="5"/>
    <m/>
    <n v="5"/>
    <n v="5"/>
    <m/>
    <m/>
    <d v="2018-02-20T11:13:32"/>
    <s v="10.150.1.151"/>
  </r>
  <r>
    <x v="9"/>
    <s v="Ciencias de la Salud"/>
    <n v="4"/>
    <n v="1608"/>
    <m/>
    <m/>
    <n v="2"/>
    <n v="25"/>
    <m/>
    <n v="5"/>
    <n v="3"/>
    <m/>
    <n v="25"/>
    <n v="29"/>
    <m/>
    <m/>
    <m/>
    <m/>
    <n v="5"/>
    <n v="5"/>
    <n v="5"/>
    <n v="5"/>
    <n v="1"/>
    <m/>
    <m/>
    <m/>
    <m/>
    <m/>
    <m/>
    <n v="4"/>
    <n v="2"/>
    <n v="2"/>
    <n v="1"/>
    <n v="5"/>
    <n v="5"/>
    <n v="5"/>
    <n v="5"/>
    <x v="4"/>
    <n v="4"/>
    <n v="5"/>
    <n v="5"/>
    <n v="4"/>
    <n v="5"/>
    <n v="3"/>
    <n v="4"/>
    <s v="NO"/>
    <n v="4"/>
    <m/>
    <x v="1"/>
    <x v="3"/>
    <x v="0"/>
    <x v="1"/>
    <n v="5"/>
    <x v="3"/>
    <m/>
    <s v="NO"/>
    <s v="NO"/>
    <x v="1"/>
    <m/>
    <x v="0"/>
    <x v="3"/>
    <m/>
    <n v="4"/>
    <n v="4"/>
    <m/>
    <m/>
    <d v="2018-02-20T11:26:52"/>
    <s v="10.150.1.151"/>
  </r>
  <r>
    <x v="8"/>
    <s v="Ciencias de la Salud"/>
    <n v="4"/>
    <n v="1609"/>
    <m/>
    <m/>
    <n v="1"/>
    <n v="22"/>
    <m/>
    <n v="2"/>
    <n v="1"/>
    <m/>
    <n v="22"/>
    <n v="18"/>
    <n v="28"/>
    <m/>
    <m/>
    <m/>
    <n v="5"/>
    <n v="5"/>
    <n v="5"/>
    <n v="5"/>
    <m/>
    <m/>
    <n v="3"/>
    <m/>
    <m/>
    <m/>
    <m/>
    <n v="3"/>
    <n v="3"/>
    <n v="4"/>
    <n v="3"/>
    <n v="5"/>
    <n v="4"/>
    <n v="5"/>
    <n v="5"/>
    <x v="5"/>
    <n v="4"/>
    <n v="4"/>
    <n v="4"/>
    <n v="4"/>
    <n v="4"/>
    <n v="4"/>
    <n v="4"/>
    <s v="NO"/>
    <n v="4"/>
    <m/>
    <x v="0"/>
    <x v="2"/>
    <x v="0"/>
    <x v="2"/>
    <n v="3"/>
    <x v="0"/>
    <m/>
    <s v="NO"/>
    <s v="NO"/>
    <x v="3"/>
    <m/>
    <x v="2"/>
    <x v="1"/>
    <m/>
    <n v="5"/>
    <m/>
    <m/>
    <m/>
    <d v="2018-02-20T11:35:18"/>
    <s v="10.150.1.151"/>
  </r>
  <r>
    <x v="9"/>
    <s v="Ciencias de la Salud"/>
    <n v="4"/>
    <n v="1610"/>
    <m/>
    <m/>
    <n v="1"/>
    <n v="25"/>
    <m/>
    <n v="5"/>
    <n v="3"/>
    <m/>
    <n v="25"/>
    <m/>
    <m/>
    <m/>
    <m/>
    <m/>
    <n v="3"/>
    <n v="5"/>
    <n v="5"/>
    <n v="5"/>
    <n v="1"/>
    <m/>
    <m/>
    <m/>
    <m/>
    <m/>
    <m/>
    <n v="3"/>
    <n v="1"/>
    <n v="4"/>
    <n v="1"/>
    <n v="5"/>
    <n v="2"/>
    <n v="5"/>
    <n v="1"/>
    <x v="4"/>
    <n v="4"/>
    <n v="5"/>
    <n v="3"/>
    <n v="5"/>
    <n v="3"/>
    <n v="4"/>
    <n v="4"/>
    <s v="NO"/>
    <n v="5"/>
    <m/>
    <x v="1"/>
    <x v="3"/>
    <x v="3"/>
    <x v="1"/>
    <n v="5"/>
    <x v="3"/>
    <m/>
    <s v="NO"/>
    <s v="NO"/>
    <x v="1"/>
    <m/>
    <x v="2"/>
    <x v="1"/>
    <m/>
    <n v="5"/>
    <n v="4"/>
    <m/>
    <m/>
    <d v="2018-02-20T11:39:04"/>
    <s v="10.150.1.151"/>
  </r>
  <r>
    <x v="9"/>
    <s v="Ciencias de la Salud"/>
    <n v="4"/>
    <n v="1611"/>
    <m/>
    <m/>
    <n v="1"/>
    <n v="25"/>
    <m/>
    <n v="3"/>
    <n v="4"/>
    <m/>
    <n v="25"/>
    <n v="29"/>
    <m/>
    <m/>
    <m/>
    <m/>
    <n v="2"/>
    <n v="1"/>
    <n v="1"/>
    <n v="1"/>
    <m/>
    <n v="2"/>
    <m/>
    <m/>
    <m/>
    <m/>
    <m/>
    <n v="3"/>
    <n v="4"/>
    <n v="3"/>
    <n v="2"/>
    <n v="4"/>
    <n v="5"/>
    <n v="5"/>
    <n v="2"/>
    <x v="4"/>
    <n v="5"/>
    <n v="5"/>
    <n v="5"/>
    <n v="5"/>
    <n v="4"/>
    <n v="4"/>
    <n v="5"/>
    <s v="SI"/>
    <n v="4"/>
    <m/>
    <x v="1"/>
    <x v="3"/>
    <x v="0"/>
    <x v="1"/>
    <n v="5"/>
    <x v="3"/>
    <m/>
    <s v="SI"/>
    <s v="SI"/>
    <x v="5"/>
    <m/>
    <x v="1"/>
    <x v="1"/>
    <m/>
    <n v="5"/>
    <n v="4"/>
    <m/>
    <m/>
    <d v="2018-02-20T11:44:46"/>
    <s v="10.150.1.151"/>
  </r>
  <r>
    <x v="19"/>
    <s v="Ciencias Sociales"/>
    <n v="3"/>
    <n v="1612"/>
    <m/>
    <m/>
    <n v="1"/>
    <n v="5"/>
    <m/>
    <n v="4"/>
    <n v="3"/>
    <m/>
    <n v="5"/>
    <n v="20"/>
    <n v="9"/>
    <m/>
    <m/>
    <m/>
    <n v="5"/>
    <n v="5"/>
    <n v="5"/>
    <n v="4"/>
    <m/>
    <m/>
    <n v="3"/>
    <m/>
    <m/>
    <m/>
    <m/>
    <n v="5"/>
    <n v="2"/>
    <n v="2"/>
    <n v="3"/>
    <n v="4"/>
    <n v="2"/>
    <n v="4"/>
    <n v="1"/>
    <x v="4"/>
    <n v="4"/>
    <n v="5"/>
    <n v="5"/>
    <n v="5"/>
    <n v="5"/>
    <n v="4"/>
    <n v="4"/>
    <s v="NO"/>
    <n v="4"/>
    <m/>
    <x v="1"/>
    <x v="2"/>
    <x v="0"/>
    <x v="1"/>
    <n v="5"/>
    <x v="3"/>
    <m/>
    <s v="SI"/>
    <s v="NO"/>
    <x v="3"/>
    <m/>
    <x v="1"/>
    <x v="1"/>
    <m/>
    <n v="5"/>
    <n v="4"/>
    <m/>
    <m/>
    <d v="2018-02-20T11:52:46"/>
    <s v="10.150.1.152"/>
  </r>
  <r>
    <x v="9"/>
    <s v="Ciencias de la Salud"/>
    <n v="4"/>
    <n v="1613"/>
    <m/>
    <m/>
    <n v="1"/>
    <n v="25"/>
    <m/>
    <n v="5"/>
    <n v="3"/>
    <m/>
    <n v="25"/>
    <m/>
    <m/>
    <s v="Biblioteca Manuel Alvar"/>
    <m/>
    <m/>
    <n v="3"/>
    <n v="4"/>
    <n v="3"/>
    <n v="3"/>
    <m/>
    <m/>
    <m/>
    <n v="4"/>
    <n v="43445"/>
    <m/>
    <m/>
    <n v="2"/>
    <n v="1"/>
    <n v="2"/>
    <n v="3"/>
    <n v="4"/>
    <n v="5"/>
    <n v="3"/>
    <n v="5"/>
    <x v="3"/>
    <n v="2"/>
    <n v="4"/>
    <n v="4"/>
    <n v="5"/>
    <n v="3"/>
    <n v="3"/>
    <n v="3"/>
    <s v="NO"/>
    <n v="5"/>
    <m/>
    <x v="1"/>
    <x v="0"/>
    <x v="0"/>
    <x v="1"/>
    <n v="5"/>
    <x v="3"/>
    <m/>
    <s v="NO"/>
    <s v="SI"/>
    <x v="4"/>
    <m/>
    <x v="2"/>
    <x v="1"/>
    <m/>
    <n v="3"/>
    <n v="3"/>
    <m/>
    <m/>
    <d v="2018-02-20T12:07:36"/>
    <s v="10.150.1.151"/>
  </r>
  <r>
    <x v="20"/>
    <s v="Ciencias de la Salud"/>
    <n v="4"/>
    <n v="1614"/>
    <m/>
    <m/>
    <n v="1"/>
    <n v="20"/>
    <m/>
    <n v="3"/>
    <n v="4"/>
    <m/>
    <n v="20"/>
    <n v="29"/>
    <n v="18"/>
    <m/>
    <m/>
    <m/>
    <n v="5"/>
    <n v="5"/>
    <n v="3"/>
    <n v="3"/>
    <m/>
    <m/>
    <m/>
    <n v="4"/>
    <m/>
    <m/>
    <m/>
    <n v="5"/>
    <n v="4"/>
    <n v="3"/>
    <n v="3"/>
    <n v="5"/>
    <n v="5"/>
    <n v="4"/>
    <n v="2"/>
    <x v="3"/>
    <n v="4"/>
    <n v="4"/>
    <n v="4"/>
    <n v="4"/>
    <n v="4"/>
    <n v="4"/>
    <n v="4"/>
    <s v="NO"/>
    <n v="4"/>
    <m/>
    <x v="3"/>
    <x v="0"/>
    <x v="0"/>
    <x v="1"/>
    <n v="4"/>
    <x v="3"/>
    <m/>
    <s v="NO"/>
    <s v="NO"/>
    <x v="1"/>
    <m/>
    <x v="1"/>
    <x v="2"/>
    <m/>
    <n v="4"/>
    <n v="4"/>
    <m/>
    <m/>
    <d v="2018-02-20T12:25:19"/>
    <s v="10.150.1.151"/>
  </r>
  <r>
    <x v="23"/>
    <s v="Ciencias Experimentales"/>
    <n v="2"/>
    <n v="1616"/>
    <m/>
    <m/>
    <n v="1"/>
    <n v="10"/>
    <m/>
    <n v="3"/>
    <n v="2"/>
    <m/>
    <n v="10"/>
    <m/>
    <m/>
    <m/>
    <m/>
    <m/>
    <n v="5"/>
    <n v="5"/>
    <n v="5"/>
    <n v="3"/>
    <m/>
    <n v="2"/>
    <m/>
    <m/>
    <m/>
    <m/>
    <m/>
    <n v="1"/>
    <n v="1"/>
    <n v="3"/>
    <n v="3"/>
    <n v="5"/>
    <n v="3"/>
    <n v="5"/>
    <n v="1"/>
    <x v="3"/>
    <n v="3"/>
    <n v="5"/>
    <n v="5"/>
    <n v="5"/>
    <n v="4"/>
    <n v="2"/>
    <n v="4"/>
    <s v="NO"/>
    <n v="3"/>
    <m/>
    <x v="0"/>
    <x v="2"/>
    <x v="1"/>
    <x v="1"/>
    <n v="3"/>
    <x v="2"/>
    <m/>
    <s v="NO"/>
    <s v="NO"/>
    <x v="1"/>
    <m/>
    <x v="2"/>
    <x v="0"/>
    <m/>
    <n v="4"/>
    <n v="3"/>
    <m/>
    <m/>
    <d v="2018-02-20T15:03:07"/>
    <s v="10.150.1.151"/>
  </r>
  <r>
    <x v="20"/>
    <s v="Ciencias de la Salud"/>
    <n v="4"/>
    <n v="1617"/>
    <m/>
    <m/>
    <n v="1"/>
    <n v="20"/>
    <m/>
    <n v="3"/>
    <n v="3"/>
    <m/>
    <n v="20"/>
    <n v="26"/>
    <n v="29"/>
    <m/>
    <m/>
    <m/>
    <n v="4"/>
    <n v="4"/>
    <n v="4"/>
    <n v="3"/>
    <n v="1"/>
    <m/>
    <m/>
    <m/>
    <m/>
    <m/>
    <m/>
    <n v="4"/>
    <n v="1"/>
    <n v="1"/>
    <n v="3"/>
    <n v="3"/>
    <n v="4"/>
    <n v="4"/>
    <n v="2"/>
    <x v="1"/>
    <n v="4"/>
    <n v="4"/>
    <n v="3"/>
    <n v="3"/>
    <n v="4"/>
    <n v="2"/>
    <n v="4"/>
    <s v="NO"/>
    <n v="4"/>
    <m/>
    <x v="3"/>
    <x v="0"/>
    <x v="0"/>
    <x v="0"/>
    <n v="4"/>
    <x v="0"/>
    <m/>
    <s v="SI"/>
    <s v="SI"/>
    <x v="3"/>
    <m/>
    <x v="1"/>
    <x v="2"/>
    <m/>
    <n v="4"/>
    <n v="4"/>
    <m/>
    <m/>
    <d v="2018-02-20T15:37:21"/>
    <s v="10.150.1.151"/>
  </r>
  <r>
    <x v="9"/>
    <s v="Ciencias de la Salud"/>
    <n v="4"/>
    <n v="1618"/>
    <m/>
    <m/>
    <n v="1"/>
    <n v="25"/>
    <m/>
    <n v="3"/>
    <n v="1"/>
    <m/>
    <n v="25"/>
    <n v="18"/>
    <n v="10"/>
    <m/>
    <m/>
    <m/>
    <n v="5"/>
    <n v="3"/>
    <n v="4"/>
    <n v="3"/>
    <m/>
    <n v="2"/>
    <m/>
    <m/>
    <m/>
    <m/>
    <m/>
    <n v="2"/>
    <n v="1"/>
    <n v="1"/>
    <n v="1"/>
    <n v="5"/>
    <n v="1"/>
    <n v="4"/>
    <n v="1"/>
    <x v="4"/>
    <n v="3"/>
    <n v="3"/>
    <n v="2"/>
    <n v="3"/>
    <n v="2"/>
    <n v="2"/>
    <n v="3"/>
    <s v="NO"/>
    <n v="3"/>
    <m/>
    <x v="1"/>
    <x v="2"/>
    <x v="1"/>
    <x v="0"/>
    <n v="3"/>
    <x v="5"/>
    <m/>
    <s v="NO"/>
    <s v="NO"/>
    <x v="1"/>
    <m/>
    <x v="1"/>
    <x v="2"/>
    <m/>
    <n v="4"/>
    <n v="3"/>
    <m/>
    <m/>
    <d v="2018-02-20T15:49:51"/>
    <s v="10.150.1.151"/>
  </r>
  <r>
    <x v="16"/>
    <s v="N/C"/>
    <e v="#N/A"/>
    <n v="1619"/>
    <m/>
    <m/>
    <n v="1"/>
    <m/>
    <m/>
    <n v="5"/>
    <n v="3"/>
    <m/>
    <n v="29"/>
    <n v="19"/>
    <n v="13"/>
    <m/>
    <m/>
    <m/>
    <n v="3"/>
    <n v="1"/>
    <n v="1"/>
    <n v="1"/>
    <n v="1"/>
    <n v="2"/>
    <m/>
    <m/>
    <m/>
    <m/>
    <m/>
    <n v="3"/>
    <n v="1"/>
    <n v="1"/>
    <n v="1"/>
    <n v="3"/>
    <n v="3"/>
    <n v="5"/>
    <n v="1"/>
    <x v="0"/>
    <n v="3"/>
    <n v="2"/>
    <n v="3"/>
    <n v="3"/>
    <n v="3"/>
    <n v="3"/>
    <n v="3"/>
    <s v="NO"/>
    <n v="2"/>
    <m/>
    <x v="0"/>
    <x v="2"/>
    <x v="1"/>
    <x v="2"/>
    <n v="3"/>
    <x v="2"/>
    <m/>
    <s v="NO"/>
    <s v="NO"/>
    <x v="1"/>
    <m/>
    <x v="0"/>
    <x v="2"/>
    <m/>
    <n v="3"/>
    <n v="3"/>
    <m/>
    <m/>
    <d v="2018-02-20T17:17:24"/>
    <s v="10.150.1.151"/>
  </r>
  <r>
    <x v="24"/>
    <s v="Ciencias de la Salud"/>
    <n v="4"/>
    <n v="1620"/>
    <m/>
    <m/>
    <n v="1"/>
    <n v="13"/>
    <m/>
    <n v="3"/>
    <n v="4"/>
    <m/>
    <n v="13"/>
    <n v="13"/>
    <m/>
    <m/>
    <m/>
    <m/>
    <n v="5"/>
    <n v="4"/>
    <n v="3"/>
    <n v="2"/>
    <n v="1"/>
    <m/>
    <m/>
    <m/>
    <m/>
    <m/>
    <m/>
    <n v="5"/>
    <n v="3"/>
    <n v="5"/>
    <n v="5"/>
    <n v="5"/>
    <n v="5"/>
    <n v="5"/>
    <n v="4"/>
    <x v="4"/>
    <n v="4"/>
    <n v="4"/>
    <n v="3"/>
    <n v="5"/>
    <n v="4"/>
    <n v="5"/>
    <n v="5"/>
    <s v="NO"/>
    <n v="5"/>
    <m/>
    <x v="1"/>
    <x v="1"/>
    <x v="0"/>
    <x v="1"/>
    <n v="5"/>
    <x v="3"/>
    <m/>
    <s v="SI"/>
    <s v="SI"/>
    <x v="4"/>
    <m/>
    <x v="2"/>
    <x v="1"/>
    <m/>
    <n v="4"/>
    <n v="3"/>
    <m/>
    <m/>
    <d v="2018-02-20T17:45:44"/>
    <s v="10.150.1.152"/>
  </r>
  <r>
    <x v="13"/>
    <s v="Ciencias Sociales"/>
    <n v="3"/>
    <n v="1621"/>
    <m/>
    <m/>
    <n v="1"/>
    <n v="26"/>
    <m/>
    <n v="4"/>
    <n v="4"/>
    <m/>
    <n v="26"/>
    <m/>
    <m/>
    <m/>
    <m/>
    <m/>
    <n v="3"/>
    <n v="1"/>
    <n v="3"/>
    <n v="4"/>
    <n v="1"/>
    <m/>
    <m/>
    <m/>
    <m/>
    <m/>
    <m/>
    <n v="5"/>
    <n v="2"/>
    <n v="1"/>
    <n v="2"/>
    <n v="2"/>
    <n v="2"/>
    <n v="1"/>
    <n v="1"/>
    <x v="1"/>
    <n v="5"/>
    <n v="5"/>
    <n v="3"/>
    <n v="5"/>
    <n v="4"/>
    <n v="5"/>
    <n v="4"/>
    <s v="NO"/>
    <n v="3"/>
    <m/>
    <x v="1"/>
    <x v="3"/>
    <x v="3"/>
    <x v="1"/>
    <n v="5"/>
    <x v="0"/>
    <m/>
    <s v="NO"/>
    <m/>
    <x v="1"/>
    <m/>
    <x v="2"/>
    <x v="1"/>
    <m/>
    <n v="5"/>
    <n v="4"/>
    <m/>
    <s v="Denle más espacio"/>
    <d v="2018-02-20T18:34:07"/>
    <s v="10.150.1.151"/>
  </r>
  <r>
    <x v="13"/>
    <s v="Ciencias Sociales"/>
    <n v="3"/>
    <n v="1622"/>
    <m/>
    <m/>
    <n v="1"/>
    <n v="26"/>
    <m/>
    <n v="4"/>
    <n v="3"/>
    <m/>
    <n v="26"/>
    <m/>
    <m/>
    <m/>
    <m/>
    <m/>
    <n v="2"/>
    <n v="2"/>
    <n v="3"/>
    <n v="4"/>
    <n v="1"/>
    <m/>
    <m/>
    <m/>
    <m/>
    <m/>
    <m/>
    <n v="5"/>
    <n v="3"/>
    <m/>
    <n v="2"/>
    <n v="2"/>
    <n v="1"/>
    <n v="2"/>
    <n v="1"/>
    <x v="4"/>
    <n v="5"/>
    <n v="5"/>
    <n v="3"/>
    <n v="5"/>
    <n v="5"/>
    <n v="5"/>
    <n v="5"/>
    <s v="SI"/>
    <n v="4"/>
    <m/>
    <x v="1"/>
    <x v="3"/>
    <x v="0"/>
    <x v="1"/>
    <n v="5"/>
    <x v="0"/>
    <m/>
    <s v="SI"/>
    <s v="NO"/>
    <x v="1"/>
    <m/>
    <x v="2"/>
    <x v="1"/>
    <m/>
    <n v="5"/>
    <n v="4"/>
    <m/>
    <m/>
    <d v="2018-02-20T18:36:52"/>
    <s v="10.150.1.151"/>
  </r>
  <r>
    <x v="20"/>
    <s v="Ciencias de la Salud"/>
    <n v="4"/>
    <n v="1623"/>
    <m/>
    <m/>
    <n v="1"/>
    <n v="20"/>
    <m/>
    <n v="3"/>
    <n v="3"/>
    <m/>
    <n v="20"/>
    <m/>
    <m/>
    <m/>
    <m/>
    <m/>
    <n v="5"/>
    <n v="4"/>
    <n v="3"/>
    <n v="2"/>
    <n v="1"/>
    <m/>
    <n v="3"/>
    <m/>
    <m/>
    <m/>
    <m/>
    <n v="3"/>
    <n v="1"/>
    <n v="1"/>
    <n v="4"/>
    <n v="5"/>
    <n v="4"/>
    <n v="4"/>
    <n v="3"/>
    <x v="3"/>
    <n v="4"/>
    <n v="4"/>
    <n v="3"/>
    <n v="5"/>
    <n v="4"/>
    <n v="1"/>
    <n v="3"/>
    <s v="NO"/>
    <n v="2"/>
    <m/>
    <x v="3"/>
    <x v="1"/>
    <x v="0"/>
    <x v="1"/>
    <n v="1"/>
    <x v="5"/>
    <m/>
    <s v="SI"/>
    <s v="NO"/>
    <x v="1"/>
    <m/>
    <x v="2"/>
    <x v="1"/>
    <m/>
    <n v="5"/>
    <n v="3"/>
    <m/>
    <s v="No he asistido a los cursos formativos de la biblioteca porque no se cuando son, y a veces las fechas coinciden con períodos intensos del curso. Tampoco se bien qué me pueden aportar los cursos, de modo que estaría bien clarificar eso. &lt;br&gt;Para aumentar la asistencia se podría dar algún tipo de incentivo (que los profesores den alguna décima extra en la nota, dar créditos optativos, etc...)&lt;br&gt;&lt;br&gt;Se agradecería tener un servicio de consulta en sala de los tests psicológicos (sin poder sacarlo de la biblioteca, para hacer consultas rápidas). Si bien se puede solicitar un préstamo y devolverlo inmediatamente, entonces habría que esperar unos días para poder volver a cogerlo. Con éste servicio se podría consultar todos los días un rato, lo cual viene bien cuando estás realizando un trabajo sobre un test o quieres hacer una consulta rápida despues de haberlo devuelto (por ejemplo para obtener algún dato puntual como una referencia).&lt;br&gt;&lt;br&gt;Muchas gracias por su interés."/>
    <d v="2018-02-20T19:33:16"/>
    <s v="10.150.1.152"/>
  </r>
  <r>
    <x v="22"/>
    <s v="Humanidades"/>
    <n v="1"/>
    <n v="1624"/>
    <m/>
    <m/>
    <n v="1"/>
    <n v="1"/>
    <m/>
    <n v="4"/>
    <n v="5"/>
    <m/>
    <n v="1"/>
    <n v="1"/>
    <n v="1"/>
    <m/>
    <m/>
    <m/>
    <n v="5"/>
    <n v="5"/>
    <n v="5"/>
    <n v="5"/>
    <m/>
    <m/>
    <n v="3"/>
    <m/>
    <m/>
    <m/>
    <m/>
    <n v="5"/>
    <n v="1"/>
    <n v="1"/>
    <n v="3"/>
    <n v="5"/>
    <n v="1"/>
    <n v="1"/>
    <n v="1"/>
    <x v="5"/>
    <n v="4"/>
    <n v="5"/>
    <n v="5"/>
    <n v="5"/>
    <n v="5"/>
    <n v="5"/>
    <n v="5"/>
    <s v="NO"/>
    <n v="5"/>
    <m/>
    <x v="1"/>
    <x v="3"/>
    <x v="3"/>
    <x v="1"/>
    <n v="5"/>
    <x v="3"/>
    <m/>
    <s v="NO"/>
    <s v="NO"/>
    <x v="1"/>
    <m/>
    <x v="2"/>
    <x v="1"/>
    <m/>
    <n v="5"/>
    <n v="3"/>
    <m/>
    <m/>
    <d v="2018-02-20T20:06:20"/>
    <s v="10.150.1.152"/>
  </r>
  <r>
    <x v="25"/>
    <s v="Ciencias Experimentales"/>
    <n v="2"/>
    <n v="1625"/>
    <m/>
    <m/>
    <n v="1"/>
    <n v="8"/>
    <m/>
    <n v="5"/>
    <n v="3"/>
    <m/>
    <n v="8"/>
    <n v="7"/>
    <n v="29"/>
    <m/>
    <m/>
    <m/>
    <n v="5"/>
    <n v="5"/>
    <n v="5"/>
    <n v="4"/>
    <m/>
    <m/>
    <m/>
    <n v="4"/>
    <n v="0.95833333333333337"/>
    <m/>
    <m/>
    <n v="4"/>
    <n v="1"/>
    <n v="3"/>
    <n v="1"/>
    <n v="5"/>
    <n v="3"/>
    <n v="5"/>
    <n v="3"/>
    <x v="1"/>
    <n v="5"/>
    <n v="5"/>
    <n v="3"/>
    <n v="5"/>
    <n v="5"/>
    <n v="5"/>
    <n v="5"/>
    <s v="NO"/>
    <n v="4"/>
    <m/>
    <x v="1"/>
    <x v="3"/>
    <x v="0"/>
    <x v="1"/>
    <n v="5"/>
    <x v="3"/>
    <m/>
    <s v="SI"/>
    <s v="NO"/>
    <x v="1"/>
    <m/>
    <x v="2"/>
    <x v="1"/>
    <m/>
    <n v="5"/>
    <n v="4"/>
    <m/>
    <m/>
    <d v="2018-02-20T23:24:35"/>
    <s v="10.150.1.152"/>
  </r>
  <r>
    <x v="9"/>
    <s v="Ciencias de la Salud"/>
    <n v="4"/>
    <n v="1626"/>
    <m/>
    <m/>
    <n v="1"/>
    <n v="25"/>
    <m/>
    <n v="3"/>
    <n v="2"/>
    <m/>
    <n v="25"/>
    <m/>
    <m/>
    <s v="Gloria fuertes."/>
    <m/>
    <m/>
    <n v="2"/>
    <n v="1"/>
    <n v="1"/>
    <n v="2"/>
    <m/>
    <n v="2"/>
    <m/>
    <m/>
    <m/>
    <m/>
    <m/>
    <n v="1"/>
    <n v="1"/>
    <n v="1"/>
    <n v="3"/>
    <n v="5"/>
    <n v="4"/>
    <n v="4"/>
    <n v="1"/>
    <x v="5"/>
    <n v="2"/>
    <n v="2"/>
    <n v="4"/>
    <n v="4"/>
    <n v="2"/>
    <n v="4"/>
    <n v="3"/>
    <s v="NO"/>
    <n v="2"/>
    <m/>
    <x v="1"/>
    <x v="2"/>
    <x v="0"/>
    <x v="0"/>
    <n v="4"/>
    <x v="2"/>
    <m/>
    <s v="NO"/>
    <s v="NO"/>
    <x v="1"/>
    <m/>
    <x v="2"/>
    <x v="1"/>
    <m/>
    <n v="4"/>
    <n v="4"/>
    <m/>
    <m/>
    <d v="2018-02-20T23:39:04"/>
    <s v="10.150.1.152"/>
  </r>
  <r>
    <x v="25"/>
    <s v="Ciencias Experimentales"/>
    <n v="2"/>
    <n v="1627"/>
    <m/>
    <m/>
    <n v="2"/>
    <n v="8"/>
    <m/>
    <n v="5"/>
    <n v="4"/>
    <m/>
    <n v="8"/>
    <n v="7"/>
    <m/>
    <s v="Biblioteca Pública Ruiz Egea - Ayuntamiento de Madrid"/>
    <m/>
    <m/>
    <n v="5"/>
    <n v="5"/>
    <n v="4"/>
    <n v="4"/>
    <n v="1"/>
    <m/>
    <m/>
    <m/>
    <m/>
    <m/>
    <m/>
    <n v="5"/>
    <n v="1"/>
    <n v="2"/>
    <n v="5"/>
    <n v="4"/>
    <n v="4"/>
    <n v="5"/>
    <n v="3"/>
    <x v="4"/>
    <n v="5"/>
    <n v="4"/>
    <n v="3"/>
    <n v="5"/>
    <n v="4"/>
    <n v="3"/>
    <n v="4"/>
    <s v="NO"/>
    <n v="4"/>
    <m/>
    <x v="1"/>
    <x v="2"/>
    <x v="0"/>
    <x v="1"/>
    <n v="5"/>
    <x v="0"/>
    <m/>
    <s v="NO"/>
    <s v="NO"/>
    <x v="1"/>
    <m/>
    <x v="2"/>
    <x v="1"/>
    <m/>
    <n v="5"/>
    <m/>
    <m/>
    <m/>
    <d v="2018-02-21T09:01:23"/>
    <s v="10.150.1.151"/>
  </r>
  <r>
    <x v="20"/>
    <s v="Ciencias de la Salud"/>
    <n v="4"/>
    <n v="1628"/>
    <m/>
    <m/>
    <n v="1"/>
    <n v="20"/>
    <m/>
    <n v="4"/>
    <n v="4"/>
    <m/>
    <n v="20"/>
    <n v="26"/>
    <n v="5"/>
    <m/>
    <m/>
    <m/>
    <n v="4"/>
    <n v="5"/>
    <n v="3"/>
    <n v="5"/>
    <m/>
    <m/>
    <n v="3"/>
    <m/>
    <m/>
    <m/>
    <m/>
    <n v="5"/>
    <n v="2"/>
    <n v="1"/>
    <n v="4"/>
    <n v="5"/>
    <n v="5"/>
    <n v="5"/>
    <n v="1"/>
    <x v="4"/>
    <n v="4"/>
    <n v="5"/>
    <n v="3"/>
    <n v="5"/>
    <n v="5"/>
    <n v="4"/>
    <n v="4"/>
    <s v="NO"/>
    <n v="3"/>
    <m/>
    <x v="3"/>
    <x v="1"/>
    <x v="3"/>
    <x v="0"/>
    <n v="5"/>
    <x v="0"/>
    <m/>
    <s v="SI"/>
    <s v="NO"/>
    <x v="1"/>
    <m/>
    <x v="1"/>
    <x v="0"/>
    <m/>
    <n v="5"/>
    <n v="4"/>
    <m/>
    <m/>
    <d v="2018-02-21T10:39:39"/>
    <s v="10.150.1.152"/>
  </r>
  <r>
    <x v="24"/>
    <s v="Ciencias de la Salud"/>
    <n v="4"/>
    <n v="1629"/>
    <m/>
    <m/>
    <n v="1"/>
    <n v="13"/>
    <m/>
    <n v="5"/>
    <n v="4"/>
    <m/>
    <n v="13"/>
    <n v="18"/>
    <n v="29"/>
    <m/>
    <m/>
    <m/>
    <n v="4"/>
    <n v="2"/>
    <n v="2"/>
    <n v="2"/>
    <m/>
    <n v="2"/>
    <n v="3"/>
    <m/>
    <m/>
    <m/>
    <m/>
    <n v="3"/>
    <n v="1"/>
    <n v="4"/>
    <n v="1"/>
    <n v="5"/>
    <n v="1"/>
    <n v="4"/>
    <n v="1"/>
    <x v="4"/>
    <n v="2"/>
    <n v="4"/>
    <n v="3"/>
    <n v="5"/>
    <n v="5"/>
    <n v="2"/>
    <n v="3"/>
    <s v="SI"/>
    <n v="4"/>
    <m/>
    <x v="2"/>
    <x v="4"/>
    <x v="0"/>
    <x v="1"/>
    <n v="5"/>
    <x v="3"/>
    <m/>
    <s v="SI"/>
    <s v="NO"/>
    <x v="1"/>
    <m/>
    <x v="1"/>
    <x v="1"/>
    <m/>
    <n v="4"/>
    <n v="5"/>
    <m/>
    <s v="DEBERÍA HABER MÁS PUESTOS DE ORDENADORES, O MÁS SERVICIO DE PRÉSTAMO DE PORTÁTILES (EN FARMACIA NO O HAY). y SERÍA MUY CONVENIENTE AMPLIAR EL CATÁLOGO DIGITAL DE LIBROS ELECTRÓNICOS, SON MUY ÚTILES.&lt;br&gt;&lt;br&gt;POR LO DEMÁS, ESTOY MUY SATISFECHA CON EL SERVICIO EN GENERA DE MI BIBLIOTECA, AUNQUE LA DE FARMACAI NO ES LA EJOR"/>
    <d v="2018-02-21T11:09:31"/>
    <s v="10.150.1.151"/>
  </r>
  <r>
    <x v="9"/>
    <s v="Ciencias de la Salud"/>
    <n v="4"/>
    <n v="1630"/>
    <m/>
    <m/>
    <n v="1"/>
    <n v="25"/>
    <m/>
    <n v="4"/>
    <n v="4"/>
    <m/>
    <n v="25"/>
    <m/>
    <m/>
    <m/>
    <m/>
    <m/>
    <n v="2"/>
    <n v="2"/>
    <n v="3"/>
    <n v="4"/>
    <m/>
    <n v="2"/>
    <m/>
    <n v="4"/>
    <s v="24h"/>
    <m/>
    <m/>
    <n v="3"/>
    <n v="3"/>
    <n v="4"/>
    <n v="2"/>
    <n v="5"/>
    <n v="5"/>
    <n v="5"/>
    <n v="4"/>
    <x v="4"/>
    <n v="4"/>
    <n v="3"/>
    <n v="3"/>
    <n v="4"/>
    <n v="4"/>
    <n v="3"/>
    <n v="3"/>
    <s v="SI"/>
    <n v="4"/>
    <m/>
    <x v="3"/>
    <x v="0"/>
    <x v="1"/>
    <x v="5"/>
    <n v="5"/>
    <x v="3"/>
    <m/>
    <s v="NO"/>
    <m/>
    <x v="3"/>
    <m/>
    <x v="2"/>
    <x v="1"/>
    <m/>
    <n v="4"/>
    <n v="3"/>
    <m/>
    <s v="En épocas de exámenes que no se deje pasar a estudiar quien no tenga carnet de la facultad, ya que se llena de gente de fuera (instituto, vecinos...)"/>
    <d v="2018-02-21T12:13:49"/>
    <s v="10.150.1.152"/>
  </r>
  <r>
    <x v="9"/>
    <s v="Ciencias de la Salud"/>
    <n v="4"/>
    <n v="1631"/>
    <m/>
    <m/>
    <n v="1"/>
    <n v="25"/>
    <m/>
    <n v="5"/>
    <n v="4"/>
    <m/>
    <n v="25"/>
    <n v="25"/>
    <n v="25"/>
    <m/>
    <m/>
    <m/>
    <n v="5"/>
    <n v="5"/>
    <n v="5"/>
    <n v="5"/>
    <m/>
    <n v="2"/>
    <m/>
    <m/>
    <m/>
    <m/>
    <m/>
    <n v="4"/>
    <n v="4"/>
    <n v="4"/>
    <n v="1"/>
    <n v="5"/>
    <n v="5"/>
    <n v="5"/>
    <n v="5"/>
    <x v="5"/>
    <n v="5"/>
    <n v="5"/>
    <n v="5"/>
    <n v="5"/>
    <n v="5"/>
    <n v="5"/>
    <n v="5"/>
    <s v="NO"/>
    <n v="5"/>
    <m/>
    <x v="1"/>
    <x v="3"/>
    <x v="3"/>
    <x v="1"/>
    <n v="5"/>
    <x v="3"/>
    <m/>
    <s v="NO"/>
    <s v="NO"/>
    <x v="1"/>
    <m/>
    <x v="2"/>
    <x v="1"/>
    <m/>
    <n v="5"/>
    <n v="5"/>
    <m/>
    <m/>
    <d v="2018-02-21T12:13:55"/>
    <s v="10.150.1.152"/>
  </r>
  <r>
    <x v="16"/>
    <s v="N/C"/>
    <e v="#N/A"/>
    <n v="1632"/>
    <m/>
    <m/>
    <n v="1"/>
    <m/>
    <m/>
    <n v="4"/>
    <n v="2"/>
    <m/>
    <n v="10"/>
    <n v="2"/>
    <m/>
    <m/>
    <m/>
    <m/>
    <n v="4"/>
    <n v="3"/>
    <n v="3"/>
    <n v="3"/>
    <n v="1"/>
    <m/>
    <m/>
    <m/>
    <m/>
    <m/>
    <m/>
    <n v="2"/>
    <n v="3"/>
    <n v="3"/>
    <n v="1"/>
    <n v="5"/>
    <n v="4"/>
    <n v="5"/>
    <n v="1"/>
    <x v="1"/>
    <n v="3"/>
    <n v="3"/>
    <n v="2"/>
    <n v="3"/>
    <n v="2"/>
    <n v="2"/>
    <n v="2"/>
    <s v="NO"/>
    <n v="2"/>
    <m/>
    <x v="0"/>
    <x v="1"/>
    <x v="1"/>
    <x v="2"/>
    <n v="3"/>
    <x v="2"/>
    <m/>
    <s v="NO"/>
    <s v="NO"/>
    <x v="1"/>
    <m/>
    <x v="0"/>
    <x v="0"/>
    <m/>
    <n v="3"/>
    <n v="3"/>
    <m/>
    <m/>
    <d v="2018-02-21T12:25:35"/>
    <s v="10.150.1.152"/>
  </r>
  <r>
    <x v="20"/>
    <s v="Ciencias de la Salud"/>
    <n v="4"/>
    <n v="1633"/>
    <m/>
    <m/>
    <n v="2"/>
    <n v="20"/>
    <m/>
    <n v="4"/>
    <n v="3"/>
    <m/>
    <n v="29"/>
    <m/>
    <m/>
    <m/>
    <m/>
    <m/>
    <n v="3"/>
    <n v="4"/>
    <n v="4"/>
    <n v="3"/>
    <m/>
    <n v="2"/>
    <n v="3"/>
    <m/>
    <m/>
    <m/>
    <m/>
    <n v="3"/>
    <n v="2"/>
    <n v="2"/>
    <n v="4"/>
    <n v="5"/>
    <n v="4"/>
    <n v="5"/>
    <n v="2"/>
    <x v="1"/>
    <n v="3"/>
    <n v="3"/>
    <n v="3"/>
    <n v="3"/>
    <n v="3"/>
    <n v="3"/>
    <n v="3"/>
    <s v="NO"/>
    <n v="3"/>
    <m/>
    <x v="3"/>
    <x v="2"/>
    <x v="1"/>
    <x v="0"/>
    <n v="3"/>
    <x v="0"/>
    <m/>
    <s v="SI"/>
    <s v="NO"/>
    <x v="1"/>
    <m/>
    <x v="1"/>
    <x v="0"/>
    <m/>
    <n v="4"/>
    <n v="3"/>
    <m/>
    <s v="En referencia a la pregunta 5.2, no he seguido ningún curso informático por la falta de tiempo.&lt;br&gt;Como propuesta de mejora, indicaría que limpien con frecuencia los ordenadores portátiles, ya que cada vez que he accedido a ellos estaban muy sucios.&lt;br&gt;Solicitaría que dos sábados al mes se pueda ampliar el horario de la biblioteca."/>
    <d v="2018-02-21T13:20:48"/>
    <s v="10.150.1.152"/>
  </r>
  <r>
    <x v="9"/>
    <s v="Ciencias de la Salud"/>
    <n v="4"/>
    <n v="1634"/>
    <m/>
    <m/>
    <n v="1"/>
    <n v="25"/>
    <m/>
    <n v="4"/>
    <n v="4"/>
    <m/>
    <n v="25"/>
    <n v="29"/>
    <n v="18"/>
    <n v="0"/>
    <m/>
    <m/>
    <n v="5"/>
    <n v="4"/>
    <n v="4"/>
    <n v="5"/>
    <m/>
    <n v="2"/>
    <m/>
    <m/>
    <m/>
    <m/>
    <m/>
    <n v="3"/>
    <n v="4"/>
    <n v="2"/>
    <n v="1"/>
    <n v="5"/>
    <n v="3"/>
    <n v="4"/>
    <n v="2"/>
    <x v="5"/>
    <n v="4"/>
    <n v="4"/>
    <n v="3"/>
    <n v="5"/>
    <n v="4"/>
    <n v="5"/>
    <n v="3"/>
    <s v="NO"/>
    <n v="4"/>
    <m/>
    <x v="1"/>
    <x v="0"/>
    <x v="0"/>
    <x v="0"/>
    <n v="5"/>
    <x v="3"/>
    <m/>
    <s v="SI"/>
    <s v="SI"/>
    <x v="5"/>
    <m/>
    <x v="2"/>
    <x v="1"/>
    <m/>
    <n v="5"/>
    <n v="5"/>
    <m/>
    <m/>
    <d v="2018-02-21T15:36:49"/>
    <s v="10.150.1.151"/>
  </r>
  <r>
    <x v="10"/>
    <s v="Ciencias de la Salud"/>
    <n v="4"/>
    <n v="1635"/>
    <m/>
    <m/>
    <n v="1"/>
    <n v="21"/>
    <m/>
    <n v="3"/>
    <n v="1"/>
    <m/>
    <n v="21"/>
    <n v="29"/>
    <m/>
    <m/>
    <m/>
    <m/>
    <n v="3"/>
    <n v="3"/>
    <n v="3"/>
    <n v="3"/>
    <m/>
    <n v="2"/>
    <m/>
    <n v="4"/>
    <n v="43224"/>
    <m/>
    <m/>
    <n v="5"/>
    <n v="1"/>
    <n v="1"/>
    <n v="4"/>
    <n v="5"/>
    <n v="4"/>
    <n v="5"/>
    <n v="2"/>
    <x v="3"/>
    <n v="4"/>
    <n v="5"/>
    <n v="3"/>
    <n v="3"/>
    <n v="2"/>
    <n v="3"/>
    <n v="3"/>
    <s v="NO"/>
    <n v="3"/>
    <m/>
    <x v="1"/>
    <x v="3"/>
    <x v="1"/>
    <x v="1"/>
    <n v="5"/>
    <x v="3"/>
    <m/>
    <s v="SI"/>
    <s v="SI"/>
    <x v="4"/>
    <m/>
    <x v="1"/>
    <x v="0"/>
    <m/>
    <n v="4"/>
    <n v="3"/>
    <m/>
    <m/>
    <d v="2018-02-21T15:42:59"/>
    <s v="10.150.1.151"/>
  </r>
  <r>
    <x v="3"/>
    <s v="Ciencias Sociales"/>
    <n v="3"/>
    <n v="1636"/>
    <m/>
    <m/>
    <n v="1"/>
    <n v="11"/>
    <m/>
    <n v="2"/>
    <n v="3"/>
    <m/>
    <n v="29"/>
    <m/>
    <m/>
    <m/>
    <m/>
    <m/>
    <n v="5"/>
    <n v="4"/>
    <n v="3"/>
    <n v="4"/>
    <m/>
    <n v="2"/>
    <m/>
    <m/>
    <m/>
    <m/>
    <m/>
    <n v="2"/>
    <n v="1"/>
    <n v="1"/>
    <n v="5"/>
    <n v="4"/>
    <n v="2"/>
    <n v="4"/>
    <n v="1"/>
    <x v="5"/>
    <n v="2"/>
    <n v="3"/>
    <n v="2"/>
    <n v="3"/>
    <n v="3"/>
    <n v="3"/>
    <n v="3"/>
    <s v="NO"/>
    <n v="3"/>
    <m/>
    <x v="2"/>
    <x v="2"/>
    <x v="1"/>
    <x v="2"/>
    <n v="3"/>
    <x v="2"/>
    <m/>
    <s v="SI"/>
    <s v="NO"/>
    <x v="0"/>
    <m/>
    <x v="0"/>
    <x v="3"/>
    <m/>
    <n v="5"/>
    <n v="3"/>
    <m/>
    <m/>
    <d v="2018-02-21T16:22:07"/>
    <s v="10.150.1.151"/>
  </r>
  <r>
    <x v="5"/>
    <s v="Ciencias Sociales"/>
    <n v="3"/>
    <n v="1637"/>
    <m/>
    <m/>
    <n v="2"/>
    <n v="4"/>
    <m/>
    <n v="4"/>
    <n v="2"/>
    <m/>
    <n v="4"/>
    <n v="29"/>
    <m/>
    <m/>
    <m/>
    <m/>
    <n v="3"/>
    <n v="3"/>
    <n v="5"/>
    <n v="2"/>
    <m/>
    <n v="2"/>
    <m/>
    <m/>
    <m/>
    <m/>
    <m/>
    <n v="3"/>
    <n v="3"/>
    <n v="3"/>
    <n v="2"/>
    <n v="4"/>
    <n v="5"/>
    <n v="4"/>
    <n v="3"/>
    <x v="1"/>
    <n v="4"/>
    <n v="4"/>
    <n v="2"/>
    <n v="5"/>
    <n v="5"/>
    <n v="5"/>
    <n v="5"/>
    <s v="NO"/>
    <n v="4"/>
    <m/>
    <x v="1"/>
    <x v="3"/>
    <x v="3"/>
    <x v="1"/>
    <n v="5"/>
    <x v="3"/>
    <m/>
    <s v="NO"/>
    <s v="NO"/>
    <x v="1"/>
    <m/>
    <x v="2"/>
    <x v="1"/>
    <m/>
    <n v="4"/>
    <n v="4"/>
    <m/>
    <m/>
    <d v="2018-02-21T16:36:12"/>
    <s v="10.150.1.151"/>
  </r>
  <r>
    <x v="11"/>
    <s v="Humanidades"/>
    <n v="1"/>
    <n v="1638"/>
    <m/>
    <m/>
    <n v="2"/>
    <n v="15"/>
    <m/>
    <n v="5"/>
    <n v="4"/>
    <m/>
    <n v="15"/>
    <n v="14"/>
    <n v="29"/>
    <m/>
    <m/>
    <m/>
    <n v="4"/>
    <n v="4"/>
    <n v="4"/>
    <n v="5"/>
    <m/>
    <n v="2"/>
    <n v="3"/>
    <m/>
    <m/>
    <m/>
    <m/>
    <n v="4"/>
    <n v="3"/>
    <n v="3"/>
    <n v="4"/>
    <n v="4"/>
    <n v="4"/>
    <n v="4"/>
    <n v="2"/>
    <x v="5"/>
    <n v="5"/>
    <n v="5"/>
    <n v="3"/>
    <n v="5"/>
    <n v="5"/>
    <n v="5"/>
    <n v="5"/>
    <s v="SI"/>
    <n v="5"/>
    <m/>
    <x v="1"/>
    <x v="0"/>
    <x v="1"/>
    <x v="1"/>
    <n v="5"/>
    <x v="3"/>
    <m/>
    <s v="SI"/>
    <s v="NO"/>
    <x v="1"/>
    <m/>
    <x v="2"/>
    <x v="1"/>
    <m/>
    <n v="5"/>
    <n v="4"/>
    <m/>
    <m/>
    <d v="2018-02-21T17:58:22"/>
    <s v="10.150.1.151"/>
  </r>
  <r>
    <x v="9"/>
    <s v="Ciencias de la Salud"/>
    <n v="4"/>
    <n v="1639"/>
    <m/>
    <m/>
    <n v="1"/>
    <n v="25"/>
    <m/>
    <n v="4"/>
    <n v="3"/>
    <m/>
    <n v="25"/>
    <n v="29"/>
    <n v="2"/>
    <m/>
    <m/>
    <m/>
    <n v="4"/>
    <n v="4"/>
    <n v="4"/>
    <n v="3"/>
    <m/>
    <n v="2"/>
    <n v="3"/>
    <n v="4"/>
    <m/>
    <m/>
    <m/>
    <n v="4"/>
    <n v="2"/>
    <n v="3"/>
    <n v="3"/>
    <n v="4"/>
    <n v="4"/>
    <n v="4"/>
    <n v="2"/>
    <x v="4"/>
    <n v="4"/>
    <n v="4"/>
    <n v="4"/>
    <n v="4"/>
    <n v="4"/>
    <n v="4"/>
    <n v="4"/>
    <s v="NO"/>
    <n v="4"/>
    <m/>
    <x v="3"/>
    <x v="0"/>
    <x v="1"/>
    <x v="0"/>
    <n v="3"/>
    <x v="0"/>
    <m/>
    <s v="NO"/>
    <s v="NO"/>
    <x v="1"/>
    <m/>
    <x v="2"/>
    <x v="1"/>
    <m/>
    <n v="4"/>
    <n v="4"/>
    <m/>
    <m/>
    <d v="2018-02-21T18:41:51"/>
    <s v="10.150.1.151"/>
  </r>
  <r>
    <x v="15"/>
    <s v="Ciencias Experimentales"/>
    <n v="2"/>
    <n v="1640"/>
    <m/>
    <m/>
    <n v="1"/>
    <n v="23"/>
    <m/>
    <n v="5"/>
    <n v="3"/>
    <m/>
    <n v="29"/>
    <m/>
    <m/>
    <m/>
    <m/>
    <m/>
    <n v="3"/>
    <n v="5"/>
    <n v="5"/>
    <n v="5"/>
    <m/>
    <m/>
    <n v="3"/>
    <m/>
    <m/>
    <m/>
    <m/>
    <n v="4"/>
    <n v="2"/>
    <n v="4"/>
    <n v="4"/>
    <n v="4"/>
    <n v="4"/>
    <n v="5"/>
    <n v="3"/>
    <x v="4"/>
    <n v="4"/>
    <n v="3"/>
    <n v="4"/>
    <n v="4"/>
    <n v="3"/>
    <n v="4"/>
    <n v="4"/>
    <s v="NO"/>
    <n v="3"/>
    <m/>
    <x v="1"/>
    <x v="2"/>
    <x v="3"/>
    <x v="1"/>
    <n v="5"/>
    <x v="3"/>
    <m/>
    <s v="SI"/>
    <s v="SI"/>
    <x v="3"/>
    <m/>
    <x v="2"/>
    <x v="1"/>
    <m/>
    <n v="4"/>
    <n v="5"/>
    <m/>
    <s v="Los baños de la biblioteca Zambrano están sucios en muchas ocasiones, y no hay jabón de manos suficiente ni toallas con que secarse las manos. &lt;br&gt;Las lamparas de las mesas en ocasiones no funcionan y tardan en reponerlas. Las sillas blancas de lectura deberían de lavar las fundas cada semana, porque están muy sucias a X tiempo"/>
    <d v="2018-02-21T21:22:26"/>
    <s v="10.150.1.152"/>
  </r>
  <r>
    <x v="12"/>
    <s v="Ciencias Experimentales"/>
    <n v="2"/>
    <n v="1641"/>
    <m/>
    <m/>
    <n v="1"/>
    <n v="6"/>
    <m/>
    <n v="2"/>
    <n v="1"/>
    <m/>
    <n v="29"/>
    <n v="6"/>
    <m/>
    <m/>
    <m/>
    <m/>
    <n v="4"/>
    <n v="4"/>
    <n v="5"/>
    <n v="5"/>
    <m/>
    <m/>
    <m/>
    <n v="4"/>
    <n v="0.95833333333333337"/>
    <m/>
    <m/>
    <n v="1"/>
    <n v="1"/>
    <n v="1"/>
    <n v="3"/>
    <n v="5"/>
    <n v="5"/>
    <n v="5"/>
    <n v="4"/>
    <x v="3"/>
    <n v="3"/>
    <n v="4"/>
    <n v="4"/>
    <n v="4"/>
    <n v="4"/>
    <n v="4"/>
    <n v="4"/>
    <s v="NO"/>
    <n v="4"/>
    <m/>
    <x v="4"/>
    <x v="5"/>
    <x v="4"/>
    <x v="3"/>
    <m/>
    <x v="4"/>
    <m/>
    <s v="NO"/>
    <s v="NO"/>
    <x v="1"/>
    <m/>
    <x v="1"/>
    <x v="3"/>
    <m/>
    <n v="4"/>
    <n v="3"/>
    <m/>
    <s v="No sabía que había cursos de formación de la biblioteca."/>
    <d v="2018-02-21T22:43:16"/>
    <s v="10.150.1.152"/>
  </r>
  <r>
    <x v="4"/>
    <s v="Humanidades"/>
    <n v="1"/>
    <n v="1642"/>
    <m/>
    <m/>
    <n v="1"/>
    <n v="12"/>
    <m/>
    <n v="3"/>
    <n v="1"/>
    <m/>
    <n v="12"/>
    <n v="29"/>
    <m/>
    <s v="Alfredo kraus y la de La vaguada"/>
    <m/>
    <m/>
    <n v="4"/>
    <n v="4"/>
    <n v="4"/>
    <n v="4"/>
    <m/>
    <m/>
    <n v="3"/>
    <m/>
    <m/>
    <m/>
    <m/>
    <n v="5"/>
    <n v="1"/>
    <n v="1"/>
    <n v="1"/>
    <n v="5"/>
    <n v="5"/>
    <n v="5"/>
    <n v="2"/>
    <x v="3"/>
    <n v="4"/>
    <n v="5"/>
    <n v="4"/>
    <n v="5"/>
    <n v="4"/>
    <n v="4"/>
    <n v="3"/>
    <s v="NO"/>
    <n v="3"/>
    <m/>
    <x v="1"/>
    <x v="2"/>
    <x v="3"/>
    <x v="1"/>
    <n v="5"/>
    <x v="3"/>
    <m/>
    <s v="NO"/>
    <s v="NO"/>
    <x v="1"/>
    <m/>
    <x v="2"/>
    <x v="1"/>
    <m/>
    <n v="4"/>
    <n v="5"/>
    <m/>
    <s v="Recuerdo que las tres veces que he querido acudir para poder gestionar mejor este recurso me ha sido imposible compatibilizarlo con mi jornada laboral y las clases... Nunca se hacen en fines de semana..."/>
    <d v="2018-02-21T23:56:56"/>
    <s v="10.150.1.152"/>
  </r>
  <r>
    <x v="0"/>
    <s v="Ciencias Sociales"/>
    <n v="3"/>
    <n v="1643"/>
    <m/>
    <m/>
    <n v="1"/>
    <n v="24"/>
    <m/>
    <n v="4"/>
    <n v="1"/>
    <m/>
    <n v="29"/>
    <n v="24"/>
    <m/>
    <m/>
    <m/>
    <m/>
    <n v="5"/>
    <n v="4"/>
    <n v="3"/>
    <n v="3"/>
    <m/>
    <m/>
    <n v="3"/>
    <m/>
    <m/>
    <m/>
    <m/>
    <n v="4"/>
    <n v="1"/>
    <n v="1"/>
    <n v="4"/>
    <n v="4"/>
    <n v="2"/>
    <n v="2"/>
    <n v="1"/>
    <x v="1"/>
    <n v="4"/>
    <n v="5"/>
    <n v="3"/>
    <n v="4"/>
    <m/>
    <n v="3"/>
    <n v="4"/>
    <s v="NO"/>
    <n v="3"/>
    <m/>
    <x v="3"/>
    <x v="2"/>
    <x v="1"/>
    <x v="1"/>
    <n v="5"/>
    <x v="3"/>
    <m/>
    <s v="NO"/>
    <s v="NO"/>
    <x v="1"/>
    <m/>
    <x v="1"/>
    <x v="4"/>
    <m/>
    <n v="3"/>
    <m/>
    <m/>
    <m/>
    <d v="2018-02-22T00:29:29"/>
    <s v="10.150.1.152"/>
  </r>
  <r>
    <x v="6"/>
    <s v="Ciencias Sociales"/>
    <n v="3"/>
    <n v="1644"/>
    <m/>
    <m/>
    <n v="1"/>
    <n v="9"/>
    <m/>
    <n v="5"/>
    <n v="4"/>
    <m/>
    <n v="9"/>
    <m/>
    <m/>
    <m/>
    <m/>
    <m/>
    <n v="4"/>
    <n v="4"/>
    <n v="3"/>
    <n v="3"/>
    <n v="1"/>
    <m/>
    <m/>
    <m/>
    <m/>
    <m/>
    <m/>
    <n v="4"/>
    <n v="3"/>
    <n v="4"/>
    <n v="2"/>
    <n v="4"/>
    <n v="3"/>
    <n v="2"/>
    <n v="3"/>
    <x v="4"/>
    <n v="4"/>
    <n v="4"/>
    <n v="4"/>
    <n v="4"/>
    <n v="4"/>
    <n v="2"/>
    <n v="4"/>
    <s v="NO"/>
    <n v="4"/>
    <m/>
    <x v="3"/>
    <x v="2"/>
    <x v="1"/>
    <x v="0"/>
    <n v="4"/>
    <x v="0"/>
    <m/>
    <s v="NO"/>
    <s v="SI"/>
    <x v="4"/>
    <m/>
    <x v="1"/>
    <x v="2"/>
    <m/>
    <n v="4"/>
    <n v="4"/>
    <m/>
    <m/>
    <d v="2018-02-22T09:34:06"/>
    <s v="10.150.1.151"/>
  </r>
  <r>
    <x v="22"/>
    <s v="Humanidades"/>
    <n v="1"/>
    <n v="1645"/>
    <m/>
    <m/>
    <n v="3"/>
    <n v="1"/>
    <m/>
    <n v="4"/>
    <n v="3"/>
    <m/>
    <n v="1"/>
    <n v="29"/>
    <n v="16"/>
    <m/>
    <m/>
    <m/>
    <n v="1"/>
    <n v="1"/>
    <n v="1"/>
    <n v="1"/>
    <n v="1"/>
    <m/>
    <m/>
    <m/>
    <m/>
    <m/>
    <m/>
    <n v="4"/>
    <n v="3"/>
    <n v="4"/>
    <n v="3"/>
    <n v="4"/>
    <n v="5"/>
    <n v="4"/>
    <n v="4"/>
    <x v="5"/>
    <n v="1"/>
    <n v="1"/>
    <n v="1"/>
    <n v="1"/>
    <n v="1"/>
    <n v="1"/>
    <n v="1"/>
    <s v="SI"/>
    <n v="1"/>
    <m/>
    <x v="5"/>
    <x v="4"/>
    <x v="5"/>
    <x v="4"/>
    <n v="1"/>
    <x v="1"/>
    <m/>
    <s v="SI"/>
    <s v="SI"/>
    <x v="5"/>
    <m/>
    <x v="5"/>
    <x v="5"/>
    <m/>
    <n v="5"/>
    <n v="5"/>
    <m/>
    <m/>
    <d v="2018-02-22T10:50:08"/>
    <s v="10.150.1.152"/>
  </r>
  <r>
    <x v="26"/>
    <s v="Ciencias Experimentales"/>
    <n v="2"/>
    <n v="1646"/>
    <m/>
    <m/>
    <n v="3"/>
    <n v="7"/>
    <m/>
    <n v="3"/>
    <n v="5"/>
    <m/>
    <n v="7"/>
    <n v="16"/>
    <m/>
    <m/>
    <m/>
    <m/>
    <n v="5"/>
    <n v="4"/>
    <n v="4"/>
    <n v="4"/>
    <m/>
    <m/>
    <m/>
    <m/>
    <m/>
    <m/>
    <m/>
    <n v="4"/>
    <n v="4"/>
    <n v="4"/>
    <n v="2"/>
    <n v="2"/>
    <n v="4"/>
    <m/>
    <n v="2"/>
    <x v="5"/>
    <n v="5"/>
    <n v="5"/>
    <n v="5"/>
    <n v="5"/>
    <n v="5"/>
    <n v="5"/>
    <n v="5"/>
    <s v="SI"/>
    <n v="5"/>
    <m/>
    <x v="1"/>
    <x v="3"/>
    <x v="3"/>
    <x v="1"/>
    <n v="5"/>
    <x v="3"/>
    <m/>
    <s v="SI"/>
    <s v="NO"/>
    <x v="1"/>
    <m/>
    <x v="2"/>
    <x v="1"/>
    <m/>
    <n v="5"/>
    <n v="4"/>
    <m/>
    <m/>
    <d v="2018-02-22T11:22:25"/>
    <s v="10.150.1.151"/>
  </r>
  <r>
    <x v="5"/>
    <s v="Ciencias Sociales"/>
    <n v="3"/>
    <n v="1647"/>
    <m/>
    <m/>
    <n v="1"/>
    <n v="4"/>
    <m/>
    <n v="3"/>
    <n v="3"/>
    <m/>
    <n v="4"/>
    <n v="14"/>
    <m/>
    <m/>
    <m/>
    <m/>
    <n v="4"/>
    <n v="4"/>
    <n v="4"/>
    <n v="2"/>
    <n v="1"/>
    <m/>
    <m/>
    <m/>
    <m/>
    <m/>
    <m/>
    <n v="4"/>
    <n v="2"/>
    <n v="4"/>
    <n v="2"/>
    <n v="4"/>
    <n v="5"/>
    <n v="5"/>
    <n v="3"/>
    <x v="3"/>
    <n v="5"/>
    <n v="5"/>
    <n v="4"/>
    <n v="4"/>
    <n v="2"/>
    <n v="3"/>
    <m/>
    <s v="NO"/>
    <n v="3"/>
    <m/>
    <x v="3"/>
    <x v="0"/>
    <x v="0"/>
    <x v="0"/>
    <n v="4"/>
    <x v="3"/>
    <m/>
    <s v="SI"/>
    <s v="NO"/>
    <x v="3"/>
    <m/>
    <x v="1"/>
    <x v="3"/>
    <m/>
    <n v="4"/>
    <n v="4"/>
    <m/>
    <m/>
    <d v="2018-02-22T14:32:06"/>
    <s v="10.150.1.152"/>
  </r>
  <r>
    <x v="25"/>
    <s v="Ciencias Experimentales"/>
    <n v="2"/>
    <n v="1648"/>
    <m/>
    <m/>
    <n v="1"/>
    <n v="8"/>
    <m/>
    <n v="3"/>
    <n v="3"/>
    <m/>
    <n v="8"/>
    <n v="17"/>
    <m/>
    <m/>
    <m/>
    <m/>
    <n v="5"/>
    <n v="3"/>
    <n v="4"/>
    <n v="3"/>
    <n v="1"/>
    <m/>
    <m/>
    <m/>
    <m/>
    <m/>
    <m/>
    <n v="4"/>
    <n v="1"/>
    <n v="4"/>
    <n v="2"/>
    <n v="5"/>
    <n v="5"/>
    <n v="5"/>
    <n v="1"/>
    <x v="4"/>
    <n v="5"/>
    <n v="5"/>
    <n v="5"/>
    <n v="4"/>
    <n v="5"/>
    <n v="2"/>
    <n v="4"/>
    <s v="SI"/>
    <n v="4"/>
    <m/>
    <x v="1"/>
    <x v="4"/>
    <x v="0"/>
    <x v="1"/>
    <n v="5"/>
    <x v="3"/>
    <m/>
    <s v="NO"/>
    <s v="SI"/>
    <x v="4"/>
    <m/>
    <x v="2"/>
    <x v="1"/>
    <m/>
    <n v="4"/>
    <n v="3"/>
    <m/>
    <m/>
    <d v="2018-02-22T15:37:30"/>
    <s v="10.150.1.151"/>
  </r>
  <r>
    <x v="21"/>
    <s v="Ciencias Experimentales"/>
    <n v="2"/>
    <n v="1649"/>
    <m/>
    <m/>
    <n v="1"/>
    <n v="17"/>
    <m/>
    <n v="4"/>
    <n v="3"/>
    <m/>
    <n v="17"/>
    <n v="29"/>
    <m/>
    <m/>
    <m/>
    <m/>
    <n v="4"/>
    <n v="4"/>
    <n v="4"/>
    <n v="1"/>
    <m/>
    <n v="2"/>
    <m/>
    <m/>
    <m/>
    <m/>
    <m/>
    <n v="4"/>
    <n v="1"/>
    <n v="1"/>
    <n v="4"/>
    <n v="4"/>
    <n v="4"/>
    <n v="4"/>
    <n v="2"/>
    <x v="1"/>
    <n v="4"/>
    <n v="4"/>
    <n v="4"/>
    <m/>
    <n v="4"/>
    <n v="3"/>
    <n v="3"/>
    <s v="NO"/>
    <n v="4"/>
    <m/>
    <x v="0"/>
    <x v="0"/>
    <x v="0"/>
    <x v="0"/>
    <n v="5"/>
    <x v="3"/>
    <m/>
    <s v="SI"/>
    <s v="SI"/>
    <x v="3"/>
    <m/>
    <x v="0"/>
    <x v="0"/>
    <m/>
    <n v="4"/>
    <n v="3"/>
    <m/>
    <m/>
    <d v="2018-02-22T18:23:48"/>
    <s v="10.150.1.151"/>
  </r>
  <r>
    <x v="3"/>
    <s v="Ciencias Sociales"/>
    <n v="3"/>
    <n v="1650"/>
    <m/>
    <m/>
    <n v="1"/>
    <n v="11"/>
    <m/>
    <n v="2"/>
    <n v="1"/>
    <m/>
    <n v="29"/>
    <n v="11"/>
    <n v="15"/>
    <m/>
    <m/>
    <m/>
    <n v="1"/>
    <n v="3"/>
    <n v="5"/>
    <n v="5"/>
    <n v="1"/>
    <m/>
    <m/>
    <m/>
    <m/>
    <m/>
    <m/>
    <n v="2"/>
    <n v="1"/>
    <n v="1"/>
    <n v="4"/>
    <n v="3"/>
    <n v="2"/>
    <n v="5"/>
    <n v="1"/>
    <x v="2"/>
    <n v="4"/>
    <n v="4"/>
    <n v="4"/>
    <n v="4"/>
    <n v="4"/>
    <n v="2"/>
    <n v="2"/>
    <s v="NO"/>
    <n v="2"/>
    <m/>
    <x v="0"/>
    <x v="4"/>
    <x v="0"/>
    <x v="1"/>
    <n v="4"/>
    <x v="0"/>
    <m/>
    <s v="NO"/>
    <s v="NO"/>
    <x v="1"/>
    <m/>
    <x v="0"/>
    <x v="1"/>
    <m/>
    <n v="4"/>
    <n v="3"/>
    <m/>
    <m/>
    <d v="2018-02-22T20:13:53"/>
    <s v="10.150.1.151"/>
  </r>
  <r>
    <x v="7"/>
    <s v="Humanidades"/>
    <n v="1"/>
    <n v="1651"/>
    <m/>
    <m/>
    <n v="1"/>
    <n v="14"/>
    <m/>
    <n v="3"/>
    <n v="3"/>
    <m/>
    <n v="29"/>
    <n v="14"/>
    <n v="15"/>
    <m/>
    <m/>
    <m/>
    <n v="4"/>
    <n v="5"/>
    <n v="4"/>
    <n v="2"/>
    <n v="1"/>
    <n v="2"/>
    <m/>
    <m/>
    <m/>
    <m/>
    <m/>
    <n v="5"/>
    <n v="2"/>
    <n v="3"/>
    <n v="4"/>
    <n v="4"/>
    <n v="3"/>
    <n v="4"/>
    <n v="2"/>
    <x v="0"/>
    <n v="4"/>
    <n v="5"/>
    <n v="3"/>
    <n v="2"/>
    <n v="4"/>
    <n v="4"/>
    <n v="3"/>
    <s v="NO"/>
    <n v="3"/>
    <m/>
    <x v="0"/>
    <x v="0"/>
    <x v="2"/>
    <x v="1"/>
    <n v="5"/>
    <x v="3"/>
    <m/>
    <s v="SI"/>
    <s v="NO"/>
    <x v="1"/>
    <m/>
    <x v="0"/>
    <x v="0"/>
    <m/>
    <n v="4"/>
    <n v="4"/>
    <m/>
    <m/>
    <d v="2018-02-22T21:09:31"/>
    <s v="10.150.1.151"/>
  </r>
  <r>
    <x v="0"/>
    <s v="Ciencias Sociales"/>
    <n v="3"/>
    <n v="1652"/>
    <m/>
    <m/>
    <n v="1"/>
    <n v="24"/>
    <m/>
    <n v="4"/>
    <n v="3"/>
    <m/>
    <n v="24"/>
    <n v="29"/>
    <m/>
    <m/>
    <m/>
    <m/>
    <n v="2"/>
    <n v="2"/>
    <n v="2"/>
    <n v="3"/>
    <m/>
    <m/>
    <n v="3"/>
    <m/>
    <m/>
    <m/>
    <m/>
    <n v="2"/>
    <n v="2"/>
    <n v="2"/>
    <n v="3"/>
    <n v="4"/>
    <n v="5"/>
    <n v="5"/>
    <n v="1"/>
    <x v="4"/>
    <n v="2"/>
    <n v="4"/>
    <n v="3"/>
    <n v="4"/>
    <n v="4"/>
    <n v="5"/>
    <n v="4"/>
    <s v="NO"/>
    <n v="3"/>
    <m/>
    <x v="3"/>
    <x v="4"/>
    <x v="2"/>
    <x v="1"/>
    <n v="4"/>
    <x v="3"/>
    <m/>
    <s v="NO"/>
    <s v="NO"/>
    <x v="1"/>
    <m/>
    <x v="1"/>
    <x v="2"/>
    <m/>
    <n v="3"/>
    <n v="3"/>
    <m/>
    <s v="El horario de la biblioteca de la facultad de comercio y turismo es muy reducido, ya que a lad 8.15 tenemos que irnos y en épocas de exámenes necesitamos que este por mas tiempo abierto. Y creo que las bibliotecas deberíam de poner mas orden para que haya silencio, ya que algunos hablan mientras otros necesitamos concentración. Espero que escuchen mis peticiones. Gracias."/>
    <d v="2018-02-22T22:04:21"/>
    <s v="10.150.1.152"/>
  </r>
  <r>
    <x v="0"/>
    <s v="Ciencias Sociales"/>
    <n v="3"/>
    <n v="1653"/>
    <m/>
    <m/>
    <n v="1"/>
    <n v="24"/>
    <m/>
    <n v="4"/>
    <n v="3"/>
    <m/>
    <m/>
    <m/>
    <m/>
    <s v="Biblioteca Rafael Alberti y Biblioteca pública José Saramago."/>
    <m/>
    <m/>
    <n v="4"/>
    <n v="5"/>
    <n v="5"/>
    <n v="3"/>
    <m/>
    <m/>
    <m/>
    <m/>
    <s v="11:00PM"/>
    <m/>
    <m/>
    <n v="5"/>
    <n v="5"/>
    <n v="4"/>
    <n v="3"/>
    <n v="5"/>
    <n v="2"/>
    <n v="3"/>
    <n v="2"/>
    <x v="4"/>
    <n v="4"/>
    <n v="4"/>
    <n v="4"/>
    <n v="4"/>
    <n v="4"/>
    <n v="4"/>
    <n v="4"/>
    <s v="NO"/>
    <n v="4"/>
    <m/>
    <x v="3"/>
    <x v="0"/>
    <x v="0"/>
    <x v="0"/>
    <n v="4"/>
    <x v="0"/>
    <m/>
    <s v="SI"/>
    <s v="NO"/>
    <x v="1"/>
    <m/>
    <x v="1"/>
    <x v="2"/>
    <m/>
    <n v="4"/>
    <n v="4"/>
    <m/>
    <s v="Más material online , es decir, revistas, libros, etc, "/>
    <d v="2018-02-22T23:32:19"/>
    <s v="10.150.1.151"/>
  </r>
  <r>
    <x v="3"/>
    <s v="Ciencias Sociales"/>
    <n v="3"/>
    <n v="1654"/>
    <m/>
    <m/>
    <n v="1"/>
    <n v="11"/>
    <m/>
    <n v="3"/>
    <n v="4"/>
    <m/>
    <n v="11"/>
    <m/>
    <m/>
    <m/>
    <m/>
    <m/>
    <n v="4"/>
    <n v="5"/>
    <n v="5"/>
    <n v="4"/>
    <m/>
    <n v="2"/>
    <n v="3"/>
    <m/>
    <m/>
    <m/>
    <m/>
    <n v="1"/>
    <n v="1"/>
    <n v="1"/>
    <n v="1"/>
    <n v="5"/>
    <n v="5"/>
    <n v="5"/>
    <n v="5"/>
    <x v="3"/>
    <n v="5"/>
    <n v="5"/>
    <n v="5"/>
    <n v="5"/>
    <n v="5"/>
    <n v="5"/>
    <n v="5"/>
    <s v="NO"/>
    <n v="5"/>
    <m/>
    <x v="4"/>
    <x v="5"/>
    <x v="4"/>
    <x v="3"/>
    <m/>
    <x v="4"/>
    <m/>
    <m/>
    <m/>
    <x v="1"/>
    <m/>
    <x v="3"/>
    <x v="3"/>
    <m/>
    <m/>
    <m/>
    <m/>
    <m/>
    <d v="2018-02-22T23:58:35"/>
    <s v="10.150.1.152"/>
  </r>
  <r>
    <x v="5"/>
    <s v="Ciencias Sociales"/>
    <n v="3"/>
    <n v="1655"/>
    <m/>
    <m/>
    <n v="1"/>
    <n v="4"/>
    <m/>
    <n v="4"/>
    <n v="3"/>
    <m/>
    <n v="4"/>
    <n v="29"/>
    <n v="16"/>
    <m/>
    <m/>
    <m/>
    <n v="5"/>
    <n v="4"/>
    <n v="4"/>
    <n v="3"/>
    <m/>
    <n v="2"/>
    <m/>
    <n v="4"/>
    <n v="12"/>
    <m/>
    <m/>
    <n v="3"/>
    <n v="1"/>
    <n v="4"/>
    <n v="2"/>
    <n v="5"/>
    <n v="5"/>
    <n v="5"/>
    <n v="1"/>
    <x v="3"/>
    <n v="4"/>
    <n v="4"/>
    <n v="5"/>
    <n v="5"/>
    <n v="5"/>
    <n v="3"/>
    <n v="5"/>
    <s v="NO"/>
    <n v="3"/>
    <m/>
    <x v="1"/>
    <x v="1"/>
    <x v="3"/>
    <x v="1"/>
    <n v="5"/>
    <x v="2"/>
    <m/>
    <s v="NO"/>
    <s v="NO"/>
    <x v="1"/>
    <m/>
    <x v="2"/>
    <x v="1"/>
    <m/>
    <n v="4"/>
    <n v="4"/>
    <m/>
    <s v="No he asistido al curso de formación puesto que ya estaba familiarizada con el sistema de la biblioteca "/>
    <d v="2018-02-23T00:54:52"/>
    <s v="10.150.1.151"/>
  </r>
  <r>
    <x v="8"/>
    <s v="Ciencias de la Salud"/>
    <n v="4"/>
    <n v="1656"/>
    <m/>
    <m/>
    <n v="1"/>
    <n v="22"/>
    <m/>
    <n v="2"/>
    <n v="2"/>
    <m/>
    <n v="22"/>
    <n v="19"/>
    <m/>
    <m/>
    <m/>
    <m/>
    <n v="4"/>
    <n v="5"/>
    <n v="5"/>
    <n v="4"/>
    <n v="1"/>
    <m/>
    <m/>
    <m/>
    <m/>
    <m/>
    <m/>
    <n v="1"/>
    <n v="4"/>
    <n v="3"/>
    <n v="4"/>
    <n v="5"/>
    <n v="3"/>
    <n v="5"/>
    <n v="1"/>
    <x v="1"/>
    <n v="3"/>
    <n v="4"/>
    <n v="4"/>
    <n v="3"/>
    <n v="4"/>
    <m/>
    <n v="4"/>
    <s v="NO"/>
    <n v="3"/>
    <m/>
    <x v="1"/>
    <x v="3"/>
    <x v="1"/>
    <x v="0"/>
    <n v="5"/>
    <x v="3"/>
    <m/>
    <s v="NO"/>
    <s v="NO"/>
    <x v="1"/>
    <m/>
    <x v="0"/>
    <x v="0"/>
    <m/>
    <n v="4"/>
    <n v="4"/>
    <m/>
    <m/>
    <d v="2018-02-23T09:41:42"/>
    <s v="10.150.1.152"/>
  </r>
  <r>
    <x v="9"/>
    <s v="Ciencias de la Salud"/>
    <n v="4"/>
    <n v="1657"/>
    <m/>
    <m/>
    <n v="1"/>
    <n v="25"/>
    <m/>
    <n v="5"/>
    <n v="3"/>
    <m/>
    <n v="25"/>
    <n v="29"/>
    <n v="19"/>
    <s v="Biblioteca municipal de Galapagar "/>
    <m/>
    <m/>
    <n v="4"/>
    <n v="4"/>
    <n v="4"/>
    <n v="4"/>
    <m/>
    <n v="2"/>
    <m/>
    <m/>
    <m/>
    <m/>
    <m/>
    <n v="3"/>
    <n v="2"/>
    <n v="2"/>
    <n v="3"/>
    <n v="4"/>
    <n v="4"/>
    <n v="5"/>
    <n v="3"/>
    <x v="5"/>
    <n v="3"/>
    <n v="3"/>
    <n v="3"/>
    <n v="3"/>
    <n v="3"/>
    <n v="3"/>
    <n v="3"/>
    <s v="NO"/>
    <n v="3"/>
    <m/>
    <x v="3"/>
    <x v="2"/>
    <x v="0"/>
    <x v="0"/>
    <n v="4"/>
    <x v="0"/>
    <m/>
    <s v="NO"/>
    <s v="NO"/>
    <x v="3"/>
    <m/>
    <x v="1"/>
    <x v="2"/>
    <m/>
    <n v="4"/>
    <n v="3"/>
    <m/>
    <m/>
    <d v="2018-02-23T10:18:41"/>
    <s v="10.150.1.151"/>
  </r>
  <r>
    <x v="20"/>
    <s v="Ciencias de la Salud"/>
    <n v="4"/>
    <n v="1658"/>
    <m/>
    <m/>
    <n v="1"/>
    <n v="20"/>
    <m/>
    <n v="5"/>
    <n v="3"/>
    <m/>
    <n v="29"/>
    <m/>
    <m/>
    <m/>
    <m/>
    <m/>
    <n v="5"/>
    <n v="4"/>
    <n v="4"/>
    <n v="3"/>
    <n v="1"/>
    <m/>
    <m/>
    <m/>
    <m/>
    <m/>
    <m/>
    <n v="4"/>
    <n v="2"/>
    <n v="2"/>
    <n v="3"/>
    <n v="3"/>
    <n v="3"/>
    <n v="3"/>
    <n v="2"/>
    <x v="1"/>
    <n v="3"/>
    <n v="4"/>
    <n v="2"/>
    <n v="3"/>
    <n v="2"/>
    <n v="2"/>
    <n v="4"/>
    <s v="NO"/>
    <n v="2"/>
    <m/>
    <x v="3"/>
    <x v="1"/>
    <x v="0"/>
    <x v="1"/>
    <n v="4"/>
    <x v="3"/>
    <m/>
    <s v="SI"/>
    <s v="NO"/>
    <x v="1"/>
    <m/>
    <x v="1"/>
    <x v="2"/>
    <m/>
    <n v="4"/>
    <n v="5"/>
    <m/>
    <s v="El año pasado y anteriores el personal de la biblioteca era desagradable, contestaba mal y no ayudaba cuando lo pedía. Alguna vez he discutido con dos de las personas que estaban en el mostrador por trato maleducado. Este año ha mejorado muchísimo. El curso no lo he realizado porque nunca había plazas suficientes en el turno al que podía asistir."/>
    <d v="2018-02-23T13:49:54"/>
    <s v="10.150.1.152"/>
  </r>
  <r>
    <x v="7"/>
    <s v="Humanidades"/>
    <n v="1"/>
    <n v="1659"/>
    <m/>
    <m/>
    <n v="1"/>
    <n v="14"/>
    <m/>
    <n v="5"/>
    <n v="5"/>
    <m/>
    <n v="29"/>
    <n v="14"/>
    <n v="15"/>
    <s v="Biblioteca AECID; Bibliotecas Públicas (Municipales o de la Comunidad de Madrid)"/>
    <m/>
    <m/>
    <n v="3"/>
    <n v="5"/>
    <n v="4"/>
    <n v="5"/>
    <m/>
    <m/>
    <n v="3"/>
    <n v="4"/>
    <n v="4"/>
    <m/>
    <m/>
    <n v="5"/>
    <n v="3"/>
    <n v="2"/>
    <n v="4"/>
    <n v="2"/>
    <n v="3"/>
    <n v="3"/>
    <n v="3"/>
    <x v="1"/>
    <n v="4"/>
    <n v="5"/>
    <n v="3"/>
    <n v="5"/>
    <n v="5"/>
    <n v="3"/>
    <n v="5"/>
    <s v="SI"/>
    <n v="5"/>
    <m/>
    <x v="1"/>
    <x v="0"/>
    <x v="0"/>
    <x v="1"/>
    <n v="5"/>
    <x v="3"/>
    <m/>
    <s v="SI"/>
    <s v="NO"/>
    <x v="1"/>
    <m/>
    <x v="1"/>
    <x v="0"/>
    <m/>
    <n v="4"/>
    <n v="3"/>
    <m/>
    <s v="Es sumamente importante que la biblioteca María Zambrano pueda abrir durante los fines de semana durante todo el año. Los estudiantes con una fuerte preocupación por nuestros estudios no podemos encontrar ningún otro espacio comparable a este. Es una petición que vengo efectuando desde hace muchos años y que considero indispensable."/>
    <d v="2018-02-23T15:10:50"/>
    <s v="10.150.1.152"/>
  </r>
  <r>
    <x v="9"/>
    <s v="Ciencias de la Salud"/>
    <n v="4"/>
    <n v="1660"/>
    <m/>
    <m/>
    <n v="2"/>
    <n v="25"/>
    <m/>
    <n v="3"/>
    <n v="5"/>
    <m/>
    <m/>
    <m/>
    <m/>
    <m/>
    <m/>
    <m/>
    <n v="4"/>
    <n v="3"/>
    <n v="5"/>
    <n v="5"/>
    <m/>
    <m/>
    <n v="3"/>
    <m/>
    <m/>
    <m/>
    <m/>
    <n v="3"/>
    <n v="4"/>
    <n v="4"/>
    <n v="3"/>
    <n v="4"/>
    <n v="4"/>
    <n v="5"/>
    <n v="4"/>
    <x v="4"/>
    <n v="4"/>
    <n v="5"/>
    <n v="5"/>
    <n v="5"/>
    <n v="4"/>
    <n v="5"/>
    <n v="5"/>
    <s v="SI"/>
    <n v="4"/>
    <m/>
    <x v="1"/>
    <x v="3"/>
    <x v="0"/>
    <x v="1"/>
    <n v="5"/>
    <x v="3"/>
    <m/>
    <s v="NO"/>
    <s v="NO"/>
    <x v="0"/>
    <m/>
    <x v="2"/>
    <x v="1"/>
    <m/>
    <n v="4"/>
    <n v="4"/>
    <m/>
    <m/>
    <d v="2018-02-23T17:00:16"/>
    <s v="10.150.1.151"/>
  </r>
  <r>
    <x v="13"/>
    <s v="Ciencias Sociales"/>
    <n v="3"/>
    <n v="1661"/>
    <m/>
    <m/>
    <n v="1"/>
    <n v="26"/>
    <m/>
    <n v="4"/>
    <n v="4"/>
    <m/>
    <n v="26"/>
    <n v="9"/>
    <n v="20"/>
    <m/>
    <m/>
    <m/>
    <n v="3"/>
    <n v="2"/>
    <n v="3"/>
    <n v="4"/>
    <n v="1"/>
    <m/>
    <m/>
    <m/>
    <m/>
    <m/>
    <m/>
    <n v="5"/>
    <n v="2"/>
    <n v="2"/>
    <n v="2"/>
    <n v="2"/>
    <n v="1"/>
    <n v="2"/>
    <n v="1"/>
    <x v="4"/>
    <n v="4"/>
    <n v="4"/>
    <n v="3"/>
    <n v="5"/>
    <n v="4"/>
    <n v="4"/>
    <n v="3"/>
    <s v="NO"/>
    <n v="4"/>
    <m/>
    <x v="1"/>
    <x v="0"/>
    <x v="0"/>
    <x v="1"/>
    <n v="5"/>
    <x v="0"/>
    <m/>
    <s v="NO"/>
    <m/>
    <x v="1"/>
    <m/>
    <x v="2"/>
    <x v="1"/>
    <m/>
    <n v="5"/>
    <n v="4"/>
    <m/>
    <m/>
    <d v="2018-02-23T19:34:15"/>
    <s v="10.150.1.152"/>
  </r>
  <r>
    <x v="7"/>
    <s v="Humanidades"/>
    <n v="1"/>
    <n v="1662"/>
    <m/>
    <m/>
    <n v="2"/>
    <n v="14"/>
    <m/>
    <n v="4"/>
    <n v="3"/>
    <m/>
    <n v="29"/>
    <n v="16"/>
    <m/>
    <m/>
    <m/>
    <m/>
    <n v="5"/>
    <n v="5"/>
    <n v="4"/>
    <n v="5"/>
    <n v="1"/>
    <m/>
    <m/>
    <m/>
    <m/>
    <m/>
    <m/>
    <n v="3"/>
    <n v="1"/>
    <n v="1"/>
    <n v="5"/>
    <n v="3"/>
    <n v="3"/>
    <n v="3"/>
    <n v="3"/>
    <x v="4"/>
    <n v="3"/>
    <n v="5"/>
    <n v="2"/>
    <n v="5"/>
    <n v="3"/>
    <n v="3"/>
    <n v="3"/>
    <s v="NO"/>
    <n v="3"/>
    <m/>
    <x v="3"/>
    <x v="3"/>
    <x v="3"/>
    <x v="0"/>
    <n v="5"/>
    <x v="3"/>
    <m/>
    <s v="SI"/>
    <s v="NO"/>
    <x v="3"/>
    <m/>
    <x v="2"/>
    <x v="1"/>
    <m/>
    <n v="5"/>
    <n v="4"/>
    <m/>
    <m/>
    <d v="2018-02-23T20:27:24"/>
    <s v="10.150.1.151"/>
  </r>
  <r>
    <x v="0"/>
    <s v="Ciencias Sociales"/>
    <n v="3"/>
    <n v="1663"/>
    <m/>
    <m/>
    <n v="2"/>
    <n v="24"/>
    <m/>
    <n v="5"/>
    <n v="3"/>
    <m/>
    <n v="24"/>
    <m/>
    <m/>
    <m/>
    <m/>
    <m/>
    <n v="4"/>
    <n v="4"/>
    <n v="4"/>
    <n v="4"/>
    <m/>
    <n v="2"/>
    <n v="3"/>
    <m/>
    <m/>
    <m/>
    <m/>
    <n v="3"/>
    <n v="2"/>
    <n v="1"/>
    <n v="4"/>
    <n v="5"/>
    <n v="5"/>
    <n v="5"/>
    <n v="5"/>
    <x v="5"/>
    <n v="4"/>
    <n v="5"/>
    <n v="5"/>
    <n v="5"/>
    <n v="4"/>
    <n v="5"/>
    <n v="4"/>
    <s v="SI"/>
    <n v="3"/>
    <m/>
    <x v="1"/>
    <x v="3"/>
    <x v="3"/>
    <x v="1"/>
    <n v="5"/>
    <x v="3"/>
    <m/>
    <s v="NO"/>
    <s v="NO"/>
    <x v="1"/>
    <m/>
    <x v="2"/>
    <x v="1"/>
    <m/>
    <n v="4"/>
    <n v="3"/>
    <m/>
    <m/>
    <d v="2018-02-23T20:32:08"/>
    <s v="10.150.1.152"/>
  </r>
  <r>
    <x v="3"/>
    <s v="Ciencias Sociales"/>
    <n v="3"/>
    <n v="1664"/>
    <m/>
    <m/>
    <n v="4"/>
    <n v="11"/>
    <m/>
    <n v="4"/>
    <n v="3"/>
    <m/>
    <n v="29"/>
    <n v="4"/>
    <m/>
    <m/>
    <m/>
    <m/>
    <n v="5"/>
    <n v="4"/>
    <n v="4"/>
    <n v="3"/>
    <m/>
    <n v="2"/>
    <n v="3"/>
    <m/>
    <s v="06:00. De la mañana "/>
    <m/>
    <m/>
    <n v="5"/>
    <n v="1"/>
    <n v="1"/>
    <n v="4"/>
    <n v="4"/>
    <n v="2"/>
    <n v="5"/>
    <n v="4"/>
    <x v="0"/>
    <n v="2"/>
    <n v="3"/>
    <n v="1"/>
    <n v="3"/>
    <n v="4"/>
    <n v="2"/>
    <n v="3"/>
    <s v="SI"/>
    <n v="2"/>
    <m/>
    <x v="1"/>
    <x v="0"/>
    <x v="3"/>
    <x v="1"/>
    <n v="5"/>
    <x v="3"/>
    <m/>
    <s v="SI"/>
    <s v="NO"/>
    <x v="1"/>
    <m/>
    <x v="0"/>
    <x v="1"/>
    <m/>
    <n v="4"/>
    <n v="4"/>
    <m/>
    <s v="Debería de más fácil poder descargar los libros de préstamo no LINE e-print, al mismo tiempo que deberían formar al personal de la biblioteca adecuadamente para que todos sepan explicar al alumno como obtenrlos."/>
    <d v="2018-02-24T00:13:15"/>
    <s v="10.150.1.151"/>
  </r>
  <r>
    <x v="19"/>
    <s v="Ciencias Sociales"/>
    <n v="3"/>
    <n v="1665"/>
    <m/>
    <m/>
    <n v="1"/>
    <n v="5"/>
    <m/>
    <n v="5"/>
    <n v="5"/>
    <m/>
    <n v="20"/>
    <n v="5"/>
    <n v="5"/>
    <m/>
    <m/>
    <m/>
    <n v="3"/>
    <n v="3"/>
    <n v="4"/>
    <n v="4"/>
    <m/>
    <m/>
    <n v="3"/>
    <m/>
    <m/>
    <m/>
    <m/>
    <n v="5"/>
    <n v="2"/>
    <n v="2"/>
    <n v="5"/>
    <n v="5"/>
    <n v="2"/>
    <n v="5"/>
    <n v="1"/>
    <x v="5"/>
    <n v="3"/>
    <n v="4"/>
    <n v="3"/>
    <n v="3"/>
    <n v="4"/>
    <n v="4"/>
    <n v="3"/>
    <s v="NO"/>
    <n v="3"/>
    <m/>
    <x v="1"/>
    <x v="2"/>
    <x v="2"/>
    <x v="0"/>
    <n v="2"/>
    <x v="5"/>
    <m/>
    <s v="SI"/>
    <s v="SI"/>
    <x v="5"/>
    <m/>
    <x v="2"/>
    <x v="1"/>
    <m/>
    <n v="4"/>
    <n v="4"/>
    <m/>
    <m/>
    <d v="2018-02-24T10:27:40"/>
    <s v="10.150.1.151"/>
  </r>
  <r>
    <x v="5"/>
    <s v="Ciencias Sociales"/>
    <n v="3"/>
    <n v="1666"/>
    <m/>
    <m/>
    <n v="1"/>
    <n v="4"/>
    <m/>
    <n v="3"/>
    <n v="3"/>
    <m/>
    <n v="4"/>
    <n v="29"/>
    <n v="19"/>
    <m/>
    <m/>
    <m/>
    <n v="4"/>
    <n v="3"/>
    <n v="4"/>
    <n v="1"/>
    <m/>
    <n v="2"/>
    <m/>
    <n v="4"/>
    <n v="5"/>
    <m/>
    <m/>
    <n v="3"/>
    <n v="1"/>
    <n v="1"/>
    <n v="2"/>
    <n v="5"/>
    <n v="5"/>
    <n v="3"/>
    <n v="1"/>
    <x v="3"/>
    <n v="3"/>
    <n v="4"/>
    <n v="2"/>
    <n v="5"/>
    <n v="3"/>
    <n v="1"/>
    <n v="3"/>
    <s v="NO"/>
    <n v="2"/>
    <m/>
    <x v="1"/>
    <x v="0"/>
    <x v="0"/>
    <x v="1"/>
    <n v="5"/>
    <x v="2"/>
    <m/>
    <s v="NO"/>
    <s v="NO"/>
    <x v="1"/>
    <m/>
    <x v="1"/>
    <x v="2"/>
    <m/>
    <n v="4"/>
    <n v="3"/>
    <m/>
    <m/>
    <d v="2018-02-24T15:31:37"/>
    <s v="10.150.1.152"/>
  </r>
  <r>
    <x v="6"/>
    <s v="Ciencias Sociales"/>
    <n v="3"/>
    <n v="1667"/>
    <m/>
    <m/>
    <n v="1"/>
    <n v="9"/>
    <m/>
    <n v="2"/>
    <n v="3"/>
    <m/>
    <n v="9"/>
    <n v="26"/>
    <n v="29"/>
    <m/>
    <m/>
    <m/>
    <n v="4"/>
    <n v="4"/>
    <n v="3"/>
    <n v="3"/>
    <n v="1"/>
    <n v="2"/>
    <m/>
    <m/>
    <m/>
    <m/>
    <m/>
    <n v="3"/>
    <n v="4"/>
    <n v="4"/>
    <n v="3"/>
    <n v="4"/>
    <n v="4"/>
    <n v="4"/>
    <n v="3"/>
    <x v="3"/>
    <n v="3"/>
    <n v="4"/>
    <n v="3"/>
    <n v="4"/>
    <n v="4"/>
    <n v="4"/>
    <n v="3"/>
    <s v="NO"/>
    <n v="3"/>
    <m/>
    <x v="3"/>
    <x v="2"/>
    <x v="0"/>
    <x v="0"/>
    <n v="4"/>
    <x v="3"/>
    <m/>
    <s v="NO"/>
    <s v="NO"/>
    <x v="1"/>
    <m/>
    <x v="0"/>
    <x v="2"/>
    <m/>
    <n v="4"/>
    <n v="3"/>
    <m/>
    <m/>
    <d v="2018-02-24T16:41:22"/>
    <s v="10.150.1.152"/>
  </r>
  <r>
    <x v="19"/>
    <s v="Ciencias Sociales"/>
    <n v="3"/>
    <n v="1668"/>
    <m/>
    <m/>
    <n v="1"/>
    <n v="5"/>
    <m/>
    <n v="4"/>
    <n v="4"/>
    <m/>
    <n v="5"/>
    <m/>
    <m/>
    <m/>
    <m/>
    <m/>
    <n v="3"/>
    <n v="4"/>
    <n v="3"/>
    <n v="3"/>
    <m/>
    <n v="2"/>
    <n v="3"/>
    <m/>
    <m/>
    <m/>
    <m/>
    <n v="4"/>
    <n v="2"/>
    <n v="5"/>
    <n v="4"/>
    <n v="5"/>
    <n v="2"/>
    <n v="4"/>
    <n v="1"/>
    <x v="6"/>
    <n v="3"/>
    <n v="3"/>
    <n v="3"/>
    <n v="5"/>
    <n v="4"/>
    <n v="4"/>
    <n v="5"/>
    <s v="SI"/>
    <n v="5"/>
    <m/>
    <x v="3"/>
    <x v="1"/>
    <x v="1"/>
    <x v="1"/>
    <n v="4"/>
    <x v="3"/>
    <m/>
    <s v="SI"/>
    <s v="SI"/>
    <x v="5"/>
    <m/>
    <x v="1"/>
    <x v="0"/>
    <m/>
    <n v="3"/>
    <n v="4"/>
    <m/>
    <m/>
    <d v="2018-02-24T17:05:00"/>
    <s v="10.150.1.151"/>
  </r>
  <r>
    <x v="7"/>
    <s v="Humanidades"/>
    <n v="1"/>
    <n v="1669"/>
    <m/>
    <m/>
    <n v="1"/>
    <n v="14"/>
    <m/>
    <n v="4"/>
    <n v="4"/>
    <m/>
    <n v="4"/>
    <n v="29"/>
    <n v="14"/>
    <s v="Biblioteca pública José Hierro (usera), Biblioteca pública María Moliner (villaverde)."/>
    <m/>
    <m/>
    <n v="4"/>
    <n v="5"/>
    <n v="3"/>
    <n v="3"/>
    <m/>
    <n v="2"/>
    <n v="3"/>
    <n v="4"/>
    <s v="06:00 a.m"/>
    <m/>
    <m/>
    <n v="4"/>
    <n v="1"/>
    <n v="1"/>
    <n v="2"/>
    <n v="2"/>
    <n v="3"/>
    <n v="2"/>
    <n v="1"/>
    <x v="6"/>
    <n v="4"/>
    <n v="5"/>
    <n v="2"/>
    <n v="1"/>
    <n v="5"/>
    <n v="1"/>
    <n v="5"/>
    <s v="NO"/>
    <n v="3"/>
    <m/>
    <x v="1"/>
    <x v="1"/>
    <x v="1"/>
    <x v="1"/>
    <n v="4"/>
    <x v="2"/>
    <m/>
    <s v="NO"/>
    <s v="NO"/>
    <x v="1"/>
    <m/>
    <x v="2"/>
    <x v="2"/>
    <m/>
    <n v="4"/>
    <n v="5"/>
    <m/>
    <s v="No sabía que existían tales cursos."/>
    <d v="2018-02-24T19:04:16"/>
    <s v="10.150.1.151"/>
  </r>
  <r>
    <x v="19"/>
    <s v="Ciencias Sociales"/>
    <n v="3"/>
    <n v="1670"/>
    <m/>
    <m/>
    <n v="3"/>
    <n v="5"/>
    <m/>
    <n v="3"/>
    <n v="4"/>
    <m/>
    <n v="5"/>
    <n v="9"/>
    <m/>
    <m/>
    <m/>
    <m/>
    <n v="3"/>
    <n v="4"/>
    <n v="3"/>
    <n v="3"/>
    <n v="1"/>
    <m/>
    <m/>
    <m/>
    <m/>
    <m/>
    <m/>
    <n v="4"/>
    <n v="4"/>
    <n v="3"/>
    <n v="3"/>
    <n v="1"/>
    <n v="2"/>
    <n v="1"/>
    <n v="2"/>
    <x v="1"/>
    <n v="3"/>
    <n v="3"/>
    <n v="3"/>
    <n v="3"/>
    <n v="3"/>
    <n v="1"/>
    <n v="1"/>
    <s v="SI"/>
    <n v="3"/>
    <m/>
    <x v="0"/>
    <x v="2"/>
    <x v="1"/>
    <x v="0"/>
    <n v="4"/>
    <x v="0"/>
    <m/>
    <s v="SI"/>
    <s v="SI"/>
    <x v="3"/>
    <m/>
    <x v="0"/>
    <x v="0"/>
    <m/>
    <m/>
    <n v="2"/>
    <m/>
    <m/>
    <d v="2018-02-24T22:08:48"/>
    <s v="10.150.1.151"/>
  </r>
  <r>
    <x v="15"/>
    <s v="Ciencias Experimentales"/>
    <n v="2"/>
    <n v="1671"/>
    <m/>
    <m/>
    <n v="1"/>
    <n v="23"/>
    <m/>
    <n v="4"/>
    <n v="2"/>
    <m/>
    <n v="23"/>
    <n v="2"/>
    <n v="28"/>
    <s v="Biblioteca cisneros en Alcalá de Henares "/>
    <m/>
    <m/>
    <n v="3"/>
    <n v="3"/>
    <n v="3"/>
    <n v="2"/>
    <m/>
    <n v="2"/>
    <m/>
    <m/>
    <m/>
    <m/>
    <m/>
    <n v="5"/>
    <n v="2"/>
    <n v="2"/>
    <n v="1"/>
    <n v="5"/>
    <n v="4"/>
    <n v="5"/>
    <n v="2"/>
    <x v="4"/>
    <n v="3"/>
    <n v="5"/>
    <n v="1"/>
    <n v="5"/>
    <n v="4"/>
    <n v="4"/>
    <n v="4"/>
    <s v="NO"/>
    <n v="4"/>
    <m/>
    <x v="3"/>
    <x v="0"/>
    <x v="0"/>
    <x v="0"/>
    <n v="4"/>
    <x v="0"/>
    <m/>
    <s v="NO"/>
    <s v="NO"/>
    <x v="1"/>
    <m/>
    <x v="1"/>
    <x v="2"/>
    <m/>
    <n v="4"/>
    <n v="3"/>
    <m/>
    <s v="Tener la opción de tener becarios dentro de la biblioteca, de la propia facultad, ya que nos podrían ayudar al resto de estudiantes en caso de dudas en algunas asignaturas que no podría hacer un usuario de la biblioteca normalmente. "/>
    <d v="2018-02-25T09:16:58"/>
    <s v="10.150.1.152"/>
  </r>
  <r>
    <x v="20"/>
    <s v="Ciencias de la Salud"/>
    <n v="4"/>
    <n v="1672"/>
    <m/>
    <m/>
    <n v="1"/>
    <n v="20"/>
    <m/>
    <n v="4"/>
    <n v="4"/>
    <m/>
    <n v="26"/>
    <n v="26"/>
    <n v="29"/>
    <m/>
    <m/>
    <m/>
    <n v="4"/>
    <n v="5"/>
    <n v="4"/>
    <n v="4"/>
    <m/>
    <n v="2"/>
    <n v="3"/>
    <m/>
    <m/>
    <m/>
    <m/>
    <n v="5"/>
    <n v="2"/>
    <n v="2"/>
    <n v="4"/>
    <n v="5"/>
    <n v="5"/>
    <n v="5"/>
    <n v="1"/>
    <x v="4"/>
    <n v="4"/>
    <n v="5"/>
    <n v="2"/>
    <n v="3"/>
    <n v="5"/>
    <n v="4"/>
    <n v="5"/>
    <s v="SI"/>
    <n v="5"/>
    <m/>
    <x v="3"/>
    <x v="1"/>
    <x v="0"/>
    <x v="1"/>
    <n v="4"/>
    <x v="3"/>
    <m/>
    <s v="SI"/>
    <s v="SI"/>
    <x v="3"/>
    <m/>
    <x v="1"/>
    <x v="0"/>
    <m/>
    <n v="4"/>
    <n v="3"/>
    <m/>
    <m/>
    <d v="2018-02-25T12:30:25"/>
    <s v="10.150.1.152"/>
  </r>
  <r>
    <x v="25"/>
    <s v="Ciencias Experimentales"/>
    <n v="2"/>
    <n v="1673"/>
    <m/>
    <m/>
    <n v="1"/>
    <n v="8"/>
    <m/>
    <n v="3"/>
    <n v="3"/>
    <m/>
    <n v="8"/>
    <n v="6"/>
    <m/>
    <m/>
    <m/>
    <m/>
    <n v="5"/>
    <n v="5"/>
    <n v="5"/>
    <n v="3"/>
    <m/>
    <m/>
    <n v="3"/>
    <m/>
    <m/>
    <m/>
    <m/>
    <n v="4"/>
    <n v="4"/>
    <n v="4"/>
    <n v="4"/>
    <n v="5"/>
    <n v="4"/>
    <n v="5"/>
    <n v="2"/>
    <x v="4"/>
    <n v="4"/>
    <n v="4"/>
    <n v="4"/>
    <n v="5"/>
    <n v="4"/>
    <n v="4"/>
    <n v="3"/>
    <s v="NO"/>
    <n v="4"/>
    <m/>
    <x v="1"/>
    <x v="3"/>
    <x v="3"/>
    <x v="1"/>
    <n v="5"/>
    <x v="0"/>
    <m/>
    <s v="SI"/>
    <s v="SI"/>
    <x v="4"/>
    <m/>
    <x v="2"/>
    <x v="1"/>
    <m/>
    <n v="5"/>
    <n v="3"/>
    <m/>
    <m/>
    <d v="2018-02-25T15:10:43"/>
    <s v="10.150.1.152"/>
  </r>
  <r>
    <x v="12"/>
    <s v="Ciencias Experimentales"/>
    <n v="2"/>
    <n v="1674"/>
    <m/>
    <m/>
    <n v="1"/>
    <n v="6"/>
    <m/>
    <n v="5"/>
    <n v="2"/>
    <m/>
    <n v="6"/>
    <n v="8"/>
    <n v="10"/>
    <m/>
    <m/>
    <m/>
    <n v="2"/>
    <n v="1"/>
    <n v="3"/>
    <n v="2"/>
    <m/>
    <m/>
    <n v="3"/>
    <m/>
    <m/>
    <m/>
    <m/>
    <n v="5"/>
    <n v="1"/>
    <n v="1"/>
    <n v="5"/>
    <n v="5"/>
    <n v="5"/>
    <n v="5"/>
    <n v="5"/>
    <x v="1"/>
    <n v="1"/>
    <n v="3"/>
    <n v="1"/>
    <n v="4"/>
    <n v="1"/>
    <n v="1"/>
    <n v="1"/>
    <s v="NO"/>
    <n v="3"/>
    <m/>
    <x v="1"/>
    <x v="4"/>
    <x v="5"/>
    <x v="1"/>
    <n v="5"/>
    <x v="3"/>
    <m/>
    <s v="NO"/>
    <s v="NO"/>
    <x v="1"/>
    <m/>
    <x v="1"/>
    <x v="1"/>
    <m/>
    <n v="3"/>
    <n v="3"/>
    <m/>
    <m/>
    <d v="2018-02-25T18:29:37"/>
    <s v="10.150.1.151"/>
  </r>
  <r>
    <x v="6"/>
    <s v="Ciencias Sociales"/>
    <n v="3"/>
    <n v="1675"/>
    <m/>
    <m/>
    <n v="1"/>
    <n v="9"/>
    <m/>
    <n v="5"/>
    <n v="4"/>
    <m/>
    <n v="9"/>
    <n v="26"/>
    <n v="5"/>
    <s v="Centro municipal Fernando de los Ríos"/>
    <m/>
    <m/>
    <n v="3"/>
    <n v="4"/>
    <n v="3"/>
    <n v="4"/>
    <n v="1"/>
    <n v="2"/>
    <n v="3"/>
    <n v="4"/>
    <s v="9:00 de la mañana."/>
    <m/>
    <m/>
    <n v="5"/>
    <n v="3"/>
    <n v="2"/>
    <n v="2"/>
    <n v="4"/>
    <n v="3"/>
    <n v="3"/>
    <n v="2"/>
    <x v="6"/>
    <n v="4"/>
    <n v="4"/>
    <n v="4"/>
    <n v="5"/>
    <n v="5"/>
    <m/>
    <n v="3"/>
    <s v="NO"/>
    <n v="4"/>
    <m/>
    <x v="1"/>
    <x v="2"/>
    <x v="5"/>
    <x v="1"/>
    <n v="5"/>
    <x v="3"/>
    <m/>
    <s v="SI"/>
    <s v="NO"/>
    <x v="1"/>
    <m/>
    <x v="2"/>
    <x v="1"/>
    <m/>
    <n v="4"/>
    <n v="4"/>
    <m/>
    <s v="Se organizan muy pocos cursos de formación, con poca disponibilidad horaria."/>
    <d v="2018-02-25T20:46:31"/>
    <s v="10.150.1.152"/>
  </r>
  <r>
    <x v="12"/>
    <s v="Ciencias Experimentales"/>
    <n v="2"/>
    <n v="1676"/>
    <m/>
    <m/>
    <n v="3"/>
    <n v="6"/>
    <m/>
    <n v="2"/>
    <n v="3"/>
    <m/>
    <n v="6"/>
    <n v="29"/>
    <n v="10"/>
    <m/>
    <m/>
    <m/>
    <n v="4"/>
    <n v="5"/>
    <n v="4"/>
    <n v="5"/>
    <m/>
    <n v="2"/>
    <n v="3"/>
    <m/>
    <m/>
    <m/>
    <m/>
    <n v="1"/>
    <n v="1"/>
    <n v="1"/>
    <n v="3"/>
    <n v="4"/>
    <n v="5"/>
    <n v="5"/>
    <n v="2"/>
    <x v="3"/>
    <n v="5"/>
    <n v="5"/>
    <n v="3"/>
    <n v="5"/>
    <n v="5"/>
    <n v="4"/>
    <n v="4"/>
    <s v="SI"/>
    <n v="4"/>
    <m/>
    <x v="1"/>
    <x v="2"/>
    <x v="0"/>
    <x v="1"/>
    <n v="5"/>
    <x v="3"/>
    <m/>
    <s v="SI"/>
    <s v="SI"/>
    <x v="5"/>
    <m/>
    <x v="2"/>
    <x v="0"/>
    <m/>
    <n v="4"/>
    <n v="5"/>
    <m/>
    <m/>
    <d v="2018-02-25T22:29:08"/>
    <s v="10.150.1.152"/>
  </r>
  <r>
    <x v="9"/>
    <s v="Ciencias de la Salud"/>
    <n v="4"/>
    <n v="1677"/>
    <m/>
    <m/>
    <n v="1"/>
    <n v="25"/>
    <m/>
    <n v="5"/>
    <n v="3"/>
    <m/>
    <n v="25"/>
    <m/>
    <m/>
    <m/>
    <m/>
    <m/>
    <n v="4"/>
    <n v="3"/>
    <n v="4"/>
    <n v="3"/>
    <m/>
    <m/>
    <n v="3"/>
    <m/>
    <m/>
    <m/>
    <m/>
    <n v="3"/>
    <n v="3"/>
    <n v="4"/>
    <n v="4"/>
    <n v="3"/>
    <n v="1"/>
    <n v="4"/>
    <n v="3"/>
    <x v="5"/>
    <n v="4"/>
    <n v="4"/>
    <n v="4"/>
    <n v="4"/>
    <n v="4"/>
    <n v="3"/>
    <n v="4"/>
    <s v="NO"/>
    <n v="4"/>
    <m/>
    <x v="3"/>
    <x v="2"/>
    <x v="0"/>
    <x v="0"/>
    <n v="4"/>
    <x v="3"/>
    <m/>
    <s v="NO"/>
    <s v="NO"/>
    <x v="1"/>
    <m/>
    <x v="1"/>
    <x v="1"/>
    <m/>
    <n v="5"/>
    <n v="3"/>
    <m/>
    <m/>
    <d v="2018-02-25T22:44:31"/>
    <s v="10.150.1.151"/>
  </r>
  <r>
    <x v="13"/>
    <s v="Ciencias Sociales"/>
    <n v="3"/>
    <n v="1678"/>
    <m/>
    <m/>
    <n v="1"/>
    <n v="26"/>
    <m/>
    <n v="5"/>
    <n v="4"/>
    <m/>
    <n v="26"/>
    <m/>
    <m/>
    <m/>
    <m/>
    <m/>
    <n v="3"/>
    <n v="1"/>
    <n v="3"/>
    <n v="4"/>
    <n v="1"/>
    <m/>
    <m/>
    <m/>
    <m/>
    <m/>
    <m/>
    <n v="4"/>
    <n v="2"/>
    <n v="2"/>
    <n v="2"/>
    <n v="2"/>
    <n v="1"/>
    <n v="3"/>
    <n v="1"/>
    <x v="1"/>
    <n v="5"/>
    <n v="4"/>
    <n v="3"/>
    <n v="5"/>
    <n v="4"/>
    <n v="4"/>
    <n v="4"/>
    <s v="NO"/>
    <n v="3"/>
    <m/>
    <x v="1"/>
    <x v="0"/>
    <x v="1"/>
    <x v="1"/>
    <n v="4"/>
    <x v="0"/>
    <m/>
    <s v="NO"/>
    <m/>
    <x v="3"/>
    <m/>
    <x v="2"/>
    <x v="1"/>
    <m/>
    <n v="5"/>
    <n v="4"/>
    <m/>
    <m/>
    <d v="2018-02-26T00:12:52"/>
    <s v="10.150.1.151"/>
  </r>
  <r>
    <x v="6"/>
    <s v="Ciencias Sociales"/>
    <n v="3"/>
    <n v="1679"/>
    <m/>
    <m/>
    <n v="2"/>
    <n v="9"/>
    <m/>
    <n v="3"/>
    <n v="4"/>
    <m/>
    <n v="9"/>
    <n v="4"/>
    <n v="16"/>
    <m/>
    <m/>
    <m/>
    <n v="5"/>
    <n v="5"/>
    <n v="5"/>
    <n v="4"/>
    <n v="1"/>
    <m/>
    <m/>
    <m/>
    <m/>
    <m/>
    <m/>
    <n v="4"/>
    <n v="5"/>
    <n v="5"/>
    <n v="2"/>
    <n v="5"/>
    <n v="5"/>
    <n v="4"/>
    <n v="4"/>
    <x v="4"/>
    <n v="4"/>
    <n v="3"/>
    <n v="4"/>
    <n v="5"/>
    <n v="5"/>
    <n v="3"/>
    <n v="4"/>
    <s v="SI"/>
    <n v="4"/>
    <m/>
    <x v="1"/>
    <x v="3"/>
    <x v="0"/>
    <x v="1"/>
    <n v="5"/>
    <x v="3"/>
    <m/>
    <s v="NO"/>
    <s v="NO"/>
    <x v="1"/>
    <m/>
    <x v="2"/>
    <x v="1"/>
    <m/>
    <n v="5"/>
    <m/>
    <m/>
    <m/>
    <d v="2018-02-26T11:01:21"/>
    <s v="10.150.1.152"/>
  </r>
  <r>
    <x v="9"/>
    <s v="Ciencias de la Salud"/>
    <n v="4"/>
    <n v="1680"/>
    <m/>
    <m/>
    <n v="1"/>
    <n v="25"/>
    <m/>
    <n v="3"/>
    <n v="2"/>
    <m/>
    <n v="25"/>
    <m/>
    <m/>
    <m/>
    <m/>
    <m/>
    <n v="4"/>
    <n v="4"/>
    <n v="4"/>
    <n v="4"/>
    <n v="1"/>
    <m/>
    <m/>
    <m/>
    <m/>
    <m/>
    <m/>
    <n v="3"/>
    <n v="3"/>
    <n v="4"/>
    <n v="2"/>
    <n v="4"/>
    <n v="4"/>
    <n v="5"/>
    <n v="3"/>
    <x v="5"/>
    <n v="4"/>
    <n v="4"/>
    <n v="4"/>
    <n v="4"/>
    <n v="4"/>
    <n v="4"/>
    <n v="3"/>
    <s v="NO"/>
    <n v="5"/>
    <m/>
    <x v="1"/>
    <x v="3"/>
    <x v="3"/>
    <x v="1"/>
    <n v="5"/>
    <x v="3"/>
    <m/>
    <s v="NO"/>
    <s v="NO"/>
    <x v="1"/>
    <m/>
    <x v="2"/>
    <x v="1"/>
    <m/>
    <n v="5"/>
    <n v="5"/>
    <m/>
    <m/>
    <d v="2018-02-26T11:41:33"/>
    <s v="10.150.1.152"/>
  </r>
  <r>
    <x v="9"/>
    <s v="Ciencias de la Salud"/>
    <n v="4"/>
    <n v="1681"/>
    <m/>
    <m/>
    <n v="1"/>
    <n v="25"/>
    <m/>
    <n v="4"/>
    <n v="5"/>
    <m/>
    <n v="25"/>
    <m/>
    <m/>
    <m/>
    <m/>
    <m/>
    <n v="5"/>
    <n v="5"/>
    <n v="5"/>
    <n v="5"/>
    <m/>
    <m/>
    <m/>
    <n v="4"/>
    <m/>
    <m/>
    <m/>
    <n v="5"/>
    <n v="5"/>
    <n v="5"/>
    <n v="5"/>
    <n v="5"/>
    <n v="5"/>
    <n v="5"/>
    <n v="5"/>
    <x v="3"/>
    <n v="5"/>
    <n v="5"/>
    <n v="5"/>
    <n v="5"/>
    <n v="5"/>
    <n v="5"/>
    <n v="5"/>
    <m/>
    <n v="5"/>
    <m/>
    <x v="1"/>
    <x v="3"/>
    <x v="3"/>
    <x v="1"/>
    <n v="5"/>
    <x v="3"/>
    <m/>
    <s v="NO"/>
    <s v="NO"/>
    <x v="5"/>
    <m/>
    <x v="2"/>
    <x v="1"/>
    <m/>
    <n v="5"/>
    <n v="5"/>
    <m/>
    <m/>
    <d v="2018-02-26T11:43:59"/>
    <s v="10.150.1.152"/>
  </r>
  <r>
    <x v="14"/>
    <s v="Humanidades"/>
    <n v="1"/>
    <n v="1682"/>
    <m/>
    <m/>
    <n v="1"/>
    <n v="16"/>
    <m/>
    <n v="4"/>
    <n v="3"/>
    <m/>
    <n v="16"/>
    <n v="29"/>
    <n v="12"/>
    <m/>
    <m/>
    <m/>
    <n v="4"/>
    <n v="3"/>
    <n v="3"/>
    <n v="2"/>
    <m/>
    <n v="2"/>
    <n v="3"/>
    <n v="4"/>
    <n v="6"/>
    <m/>
    <m/>
    <n v="3"/>
    <n v="2"/>
    <n v="2"/>
    <n v="4"/>
    <n v="4"/>
    <n v="4"/>
    <n v="4"/>
    <n v="3"/>
    <x v="3"/>
    <n v="3"/>
    <n v="3"/>
    <n v="3"/>
    <n v="3"/>
    <n v="4"/>
    <n v="2"/>
    <n v="4"/>
    <s v="NO"/>
    <n v="3"/>
    <m/>
    <x v="3"/>
    <x v="0"/>
    <x v="0"/>
    <x v="0"/>
    <n v="3"/>
    <x v="2"/>
    <m/>
    <s v="NO"/>
    <s v="NO"/>
    <x v="0"/>
    <m/>
    <x v="0"/>
    <x v="0"/>
    <m/>
    <n v="3"/>
    <n v="3"/>
    <m/>
    <s v="Podría tener un horario ampliado y soluciones para renovar libros con mayor margen de tiempo."/>
    <d v="2018-02-26T11:45:47"/>
    <s v="10.150.1.152"/>
  </r>
  <r>
    <x v="20"/>
    <s v="Ciencias de la Salud"/>
    <n v="4"/>
    <n v="1683"/>
    <m/>
    <m/>
    <n v="1"/>
    <n v="20"/>
    <m/>
    <n v="4"/>
    <n v="3"/>
    <m/>
    <n v="20"/>
    <n v="29"/>
    <m/>
    <s v="Biblioteca Antonio Mingote"/>
    <m/>
    <m/>
    <n v="4"/>
    <n v="5"/>
    <n v="4"/>
    <n v="4"/>
    <m/>
    <n v="2"/>
    <m/>
    <n v="4"/>
    <n v="0.125"/>
    <m/>
    <m/>
    <n v="2"/>
    <n v="1"/>
    <n v="1"/>
    <n v="2"/>
    <n v="5"/>
    <n v="2"/>
    <n v="4"/>
    <n v="1"/>
    <x v="0"/>
    <n v="5"/>
    <n v="5"/>
    <n v="3"/>
    <n v="4"/>
    <n v="4"/>
    <n v="3"/>
    <n v="4"/>
    <s v="NO"/>
    <n v="4"/>
    <m/>
    <x v="3"/>
    <x v="0"/>
    <x v="3"/>
    <x v="1"/>
    <n v="5"/>
    <x v="0"/>
    <m/>
    <s v="SI"/>
    <s v="SI"/>
    <x v="4"/>
    <m/>
    <x v="1"/>
    <x v="2"/>
    <m/>
    <n v="4"/>
    <n v="4"/>
    <m/>
    <m/>
    <d v="2018-02-26T14:46:30"/>
    <s v="10.150.1.151"/>
  </r>
  <r>
    <x v="5"/>
    <s v="Ciencias Sociales"/>
    <n v="3"/>
    <n v="1684"/>
    <m/>
    <m/>
    <n v="3"/>
    <n v="4"/>
    <m/>
    <n v="4"/>
    <n v="4"/>
    <m/>
    <n v="4"/>
    <n v="29"/>
    <n v="15"/>
    <m/>
    <m/>
    <m/>
    <n v="4"/>
    <n v="4"/>
    <n v="3"/>
    <n v="3"/>
    <m/>
    <n v="2"/>
    <m/>
    <m/>
    <m/>
    <m/>
    <m/>
    <n v="4"/>
    <n v="2"/>
    <n v="3"/>
    <n v="4"/>
    <n v="1"/>
    <n v="2"/>
    <n v="1"/>
    <n v="2"/>
    <x v="1"/>
    <n v="4"/>
    <n v="3"/>
    <n v="3"/>
    <n v="3"/>
    <n v="3"/>
    <n v="3"/>
    <n v="3"/>
    <s v="SI"/>
    <n v="3"/>
    <m/>
    <x v="3"/>
    <x v="0"/>
    <x v="0"/>
    <x v="0"/>
    <n v="4"/>
    <x v="0"/>
    <m/>
    <s v="SI"/>
    <s v="SI"/>
    <x v="4"/>
    <m/>
    <x v="1"/>
    <x v="1"/>
    <m/>
    <n v="4"/>
    <n v="3"/>
    <m/>
    <m/>
    <d v="2018-02-26T16:25:27"/>
    <s v="10.150.1.152"/>
  </r>
  <r>
    <x v="9"/>
    <s v="Ciencias de la Salud"/>
    <n v="4"/>
    <n v="1685"/>
    <m/>
    <m/>
    <n v="2"/>
    <n v="25"/>
    <m/>
    <n v="4"/>
    <n v="4"/>
    <m/>
    <n v="25"/>
    <n v="5"/>
    <n v="29"/>
    <m/>
    <m/>
    <m/>
    <n v="3"/>
    <n v="5"/>
    <n v="5"/>
    <n v="5"/>
    <m/>
    <n v="2"/>
    <m/>
    <m/>
    <m/>
    <m/>
    <m/>
    <n v="4"/>
    <n v="3"/>
    <n v="3"/>
    <n v="4"/>
    <n v="3"/>
    <n v="5"/>
    <n v="5"/>
    <n v="4"/>
    <x v="5"/>
    <n v="5"/>
    <n v="5"/>
    <n v="5"/>
    <n v="5"/>
    <n v="5"/>
    <n v="5"/>
    <n v="5"/>
    <s v="NO"/>
    <n v="5"/>
    <m/>
    <x v="1"/>
    <x v="0"/>
    <x v="0"/>
    <x v="1"/>
    <n v="5"/>
    <x v="3"/>
    <m/>
    <s v="SI"/>
    <s v="SI"/>
    <x v="5"/>
    <m/>
    <x v="2"/>
    <x v="1"/>
    <m/>
    <n v="5"/>
    <n v="5"/>
    <m/>
    <m/>
    <d v="2018-02-26T19:24:39"/>
    <s v="10.150.1.152"/>
  </r>
  <r>
    <x v="20"/>
    <s v="Ciencias de la Salud"/>
    <n v="4"/>
    <n v="1686"/>
    <m/>
    <m/>
    <n v="1"/>
    <n v="20"/>
    <m/>
    <n v="4"/>
    <n v="5"/>
    <m/>
    <n v="20"/>
    <n v="29"/>
    <m/>
    <s v="Bibliotecas de mi zona en carabanchel"/>
    <m/>
    <m/>
    <n v="4"/>
    <n v="5"/>
    <n v="2"/>
    <n v="2"/>
    <m/>
    <n v="2"/>
    <m/>
    <m/>
    <s v="11.00pm"/>
    <m/>
    <m/>
    <n v="5"/>
    <n v="1"/>
    <n v="2"/>
    <n v="5"/>
    <n v="3"/>
    <n v="5"/>
    <n v="4"/>
    <n v="1"/>
    <x v="1"/>
    <n v="2"/>
    <n v="5"/>
    <n v="1"/>
    <n v="5"/>
    <n v="2"/>
    <n v="1"/>
    <n v="1"/>
    <s v="NO"/>
    <n v="3"/>
    <m/>
    <x v="1"/>
    <x v="4"/>
    <x v="5"/>
    <x v="1"/>
    <n v="5"/>
    <x v="3"/>
    <m/>
    <s v="SI"/>
    <s v="SI"/>
    <x v="4"/>
    <m/>
    <x v="3"/>
    <x v="3"/>
    <m/>
    <n v="3"/>
    <n v="4"/>
    <m/>
    <s v="número de renovaciones ilimitadas si no hay nadie que lo tenga prereservado&lt;br&gt;&lt;br&gt;sería mucho mas cómodo y rápido si se pudiera imprimir documentos sin necesidad de usar el pendrive. subirlo a una especie de nube e imprimirlo desde las impresoras con nuestro numero de tarjeta de estudiante para que podamos acceder a los prints enviados a la nube.&lt;br&gt;&lt;br&gt;&lt;br&gt;en las salas de trabajo en grupo, disponer de pantallas grandes para proyectar nuestras exposiciones o trabajos para verlo mejor&lt;br&gt;&lt;br&gt;más libros electrónicos &lt;br&gt;&lt;br&gt;el suelo de la biblioteca en la planta superior, vibra. creo que es porque pasan por debajo los conductos de ventilación."/>
    <d v="2018-02-26T19:57:59"/>
    <s v="10.150.1.151"/>
  </r>
  <r>
    <x v="6"/>
    <s v="Ciencias Sociales"/>
    <n v="3"/>
    <n v="1687"/>
    <m/>
    <m/>
    <n v="1"/>
    <n v="9"/>
    <m/>
    <n v="3"/>
    <n v="2"/>
    <m/>
    <n v="9"/>
    <m/>
    <m/>
    <s v="Biblioteca Luis Rosales"/>
    <m/>
    <m/>
    <n v="3"/>
    <n v="4"/>
    <n v="4"/>
    <n v="4"/>
    <m/>
    <m/>
    <m/>
    <n v="4"/>
    <n v="4.1666666666666664E-2"/>
    <m/>
    <m/>
    <n v="4"/>
    <n v="2"/>
    <n v="2"/>
    <n v="2"/>
    <n v="5"/>
    <n v="4"/>
    <n v="3"/>
    <n v="2"/>
    <x v="1"/>
    <n v="4"/>
    <n v="4"/>
    <n v="4"/>
    <n v="3"/>
    <n v="4"/>
    <n v="3"/>
    <n v="3"/>
    <s v="NO"/>
    <n v="5"/>
    <m/>
    <x v="1"/>
    <x v="0"/>
    <x v="0"/>
    <x v="0"/>
    <n v="5"/>
    <x v="3"/>
    <m/>
    <s v="NO"/>
    <s v="NO"/>
    <x v="1"/>
    <m/>
    <x v="2"/>
    <x v="1"/>
    <m/>
    <n v="4"/>
    <m/>
    <m/>
    <m/>
    <d v="2018-02-27T09:10:09"/>
    <s v="10.150.1.151"/>
  </r>
  <r>
    <x v="13"/>
    <s v="Ciencias Sociales"/>
    <n v="3"/>
    <n v="1688"/>
    <m/>
    <m/>
    <n v="1"/>
    <n v="26"/>
    <m/>
    <n v="5"/>
    <n v="5"/>
    <m/>
    <n v="26"/>
    <n v="9"/>
    <n v="20"/>
    <m/>
    <m/>
    <m/>
    <n v="4"/>
    <n v="5"/>
    <n v="4"/>
    <n v="5"/>
    <n v="1"/>
    <m/>
    <m/>
    <m/>
    <m/>
    <m/>
    <m/>
    <n v="3"/>
    <n v="2"/>
    <n v="5"/>
    <n v="3"/>
    <n v="4"/>
    <n v="2"/>
    <n v="4"/>
    <n v="4"/>
    <x v="5"/>
    <n v="4"/>
    <n v="5"/>
    <n v="5"/>
    <n v="5"/>
    <n v="5"/>
    <n v="5"/>
    <n v="5"/>
    <s v="SI"/>
    <n v="5"/>
    <m/>
    <x v="1"/>
    <x v="0"/>
    <x v="0"/>
    <x v="1"/>
    <n v="5"/>
    <x v="3"/>
    <m/>
    <s v="NO"/>
    <s v="NO"/>
    <x v="1"/>
    <m/>
    <x v="2"/>
    <x v="1"/>
    <m/>
    <n v="5"/>
    <n v="5"/>
    <m/>
    <s v="Por parte del personal creo que sería difícil de mejorar, pero muchas veces se dan problemas relacionados en cuanto a la cantidad de ordenadores que se pueden entregar al alumnado o la dificultad de poder llegar a coger prestado un libro debido a los pocos números de ejemplares que hay del mismo, aunque todo esto es normal y comprensible pues no se pueden satisfacer absolutamente todas las necesidades. "/>
    <d v="2018-02-27T11:17:20"/>
    <s v="10.150.1.151"/>
  </r>
  <r>
    <x v="12"/>
    <s v="Ciencias Experimentales"/>
    <n v="2"/>
    <n v="1689"/>
    <m/>
    <m/>
    <n v="1"/>
    <n v="6"/>
    <m/>
    <n v="5"/>
    <n v="3"/>
    <m/>
    <n v="6"/>
    <n v="10"/>
    <m/>
    <m/>
    <m/>
    <m/>
    <n v="3"/>
    <n v="2"/>
    <n v="3"/>
    <n v="3"/>
    <m/>
    <n v="2"/>
    <m/>
    <m/>
    <m/>
    <m/>
    <m/>
    <n v="3"/>
    <n v="1"/>
    <n v="1"/>
    <n v="1"/>
    <n v="5"/>
    <n v="2"/>
    <n v="4"/>
    <n v="1"/>
    <x v="6"/>
    <n v="3"/>
    <n v="3"/>
    <n v="3"/>
    <n v="2"/>
    <n v="2"/>
    <n v="2"/>
    <n v="3"/>
    <s v="NO"/>
    <n v="2"/>
    <m/>
    <x v="5"/>
    <x v="1"/>
    <x v="1"/>
    <x v="2"/>
    <n v="3"/>
    <x v="2"/>
    <m/>
    <s v="SI"/>
    <s v="NO"/>
    <x v="3"/>
    <m/>
    <x v="5"/>
    <x v="5"/>
    <m/>
    <n v="3"/>
    <n v="4"/>
    <m/>
    <s v="En general el personal de la biblioteca es irrespetuoso y poco competente, con faltas constantes de educación e ineptitud en su trabajo. Exceptuando casos particulares el trato hacia los usuarios es muy incorrecto, especialmente por parte del personal masculino."/>
    <d v="2018-02-27T11:20:15"/>
    <s v="10.150.1.151"/>
  </r>
  <r>
    <x v="5"/>
    <s v="Ciencias Sociales"/>
    <n v="3"/>
    <n v="1690"/>
    <m/>
    <m/>
    <n v="3"/>
    <n v="4"/>
    <m/>
    <n v="3"/>
    <n v="3"/>
    <m/>
    <n v="4"/>
    <m/>
    <m/>
    <m/>
    <m/>
    <m/>
    <n v="5"/>
    <n v="4"/>
    <n v="4"/>
    <n v="3"/>
    <m/>
    <m/>
    <n v="3"/>
    <m/>
    <m/>
    <m/>
    <m/>
    <n v="2"/>
    <n v="3"/>
    <n v="3"/>
    <n v="4"/>
    <n v="3"/>
    <n v="3"/>
    <n v="2"/>
    <n v="5"/>
    <x v="1"/>
    <n v="2"/>
    <n v="5"/>
    <n v="3"/>
    <n v="4"/>
    <n v="3"/>
    <n v="2"/>
    <n v="3"/>
    <s v="SI"/>
    <m/>
    <m/>
    <x v="3"/>
    <x v="0"/>
    <x v="0"/>
    <x v="0"/>
    <n v="4"/>
    <x v="0"/>
    <m/>
    <s v="SI"/>
    <s v="NO"/>
    <x v="3"/>
    <m/>
    <x v="1"/>
    <x v="2"/>
    <m/>
    <n v="4"/>
    <n v="3"/>
    <m/>
    <s v="No he asistido a los cursos que ofrece la Biblioteca porque no hay un servicio para avisar con antelación sobre los cursos (por correo, por ejemplo); solo existen anuncios en la página web."/>
    <d v="2018-02-27T11:23:18"/>
    <s v="10.150.1.151"/>
  </r>
  <r>
    <x v="20"/>
    <s v="Ciencias de la Salud"/>
    <n v="4"/>
    <n v="1691"/>
    <m/>
    <m/>
    <n v="1"/>
    <n v="20"/>
    <m/>
    <n v="4"/>
    <n v="3"/>
    <m/>
    <n v="20"/>
    <n v="8"/>
    <m/>
    <s v="Bibliotecas municipales"/>
    <m/>
    <m/>
    <n v="2"/>
    <n v="5"/>
    <n v="4"/>
    <n v="2"/>
    <m/>
    <m/>
    <m/>
    <n v="4"/>
    <s v="que abra antes de las 9"/>
    <m/>
    <m/>
    <n v="4"/>
    <n v="3"/>
    <n v="3"/>
    <n v="1"/>
    <n v="5"/>
    <n v="5"/>
    <n v="5"/>
    <n v="2"/>
    <x v="3"/>
    <n v="3"/>
    <n v="4"/>
    <n v="4"/>
    <n v="4"/>
    <n v="4"/>
    <n v="4"/>
    <n v="4"/>
    <s v="NO"/>
    <n v="3"/>
    <m/>
    <x v="3"/>
    <x v="4"/>
    <x v="1"/>
    <x v="2"/>
    <n v="4"/>
    <x v="0"/>
    <m/>
    <s v="SI"/>
    <s v="NO"/>
    <x v="1"/>
    <m/>
    <x v="0"/>
    <x v="0"/>
    <m/>
    <n v="4"/>
    <n v="4"/>
    <m/>
    <s v="Los profesionalesde la biblioteca hacen demasido ruido entre ellos y piden respeto pero ellos poco respetan.&lt;br&gt;En periodo de exámenes, estaría bien que la biblioteca abriese antes de las 9, ya que a esa hora ya empiezan los examenes"/>
    <d v="2018-02-27T12:01:23"/>
    <s v="10.150.1.152"/>
  </r>
  <r>
    <x v="13"/>
    <s v="Ciencias Sociales"/>
    <n v="3"/>
    <n v="1692"/>
    <m/>
    <m/>
    <n v="1"/>
    <n v="26"/>
    <m/>
    <n v="5"/>
    <n v="3"/>
    <m/>
    <n v="26"/>
    <n v="20"/>
    <n v="9"/>
    <m/>
    <m/>
    <m/>
    <n v="2"/>
    <n v="4"/>
    <n v="5"/>
    <n v="4"/>
    <n v="1"/>
    <m/>
    <m/>
    <m/>
    <m/>
    <m/>
    <m/>
    <n v="4"/>
    <n v="2"/>
    <n v="5"/>
    <n v="4"/>
    <n v="5"/>
    <n v="3"/>
    <n v="5"/>
    <n v="2"/>
    <x v="4"/>
    <n v="4"/>
    <n v="5"/>
    <n v="5"/>
    <n v="5"/>
    <n v="4"/>
    <n v="4"/>
    <n v="3"/>
    <s v="NO"/>
    <n v="5"/>
    <m/>
    <x v="1"/>
    <x v="0"/>
    <x v="1"/>
    <x v="1"/>
    <n v="5"/>
    <x v="0"/>
    <m/>
    <s v="NO"/>
    <s v="NO"/>
    <x v="1"/>
    <m/>
    <x v="1"/>
    <x v="2"/>
    <m/>
    <n v="4"/>
    <n v="4"/>
    <m/>
    <s v="ampliar el horario de apertura hasta las 21:00 "/>
    <d v="2018-02-27T13:06:46"/>
    <s v="10.150.1.151"/>
  </r>
  <r>
    <x v="13"/>
    <s v="Ciencias Sociales"/>
    <n v="3"/>
    <n v="1693"/>
    <m/>
    <m/>
    <n v="1"/>
    <n v="26"/>
    <m/>
    <n v="5"/>
    <n v="4"/>
    <m/>
    <n v="26"/>
    <n v="20"/>
    <n v="21"/>
    <m/>
    <m/>
    <m/>
    <n v="5"/>
    <n v="5"/>
    <n v="5"/>
    <n v="5"/>
    <n v="1"/>
    <m/>
    <m/>
    <m/>
    <m/>
    <m/>
    <m/>
    <n v="5"/>
    <n v="5"/>
    <n v="5"/>
    <n v="3"/>
    <n v="5"/>
    <n v="5"/>
    <n v="5"/>
    <n v="3"/>
    <x v="5"/>
    <n v="5"/>
    <n v="5"/>
    <n v="5"/>
    <n v="5"/>
    <n v="5"/>
    <n v="5"/>
    <n v="5"/>
    <s v="NO"/>
    <n v="5"/>
    <m/>
    <x v="1"/>
    <x v="3"/>
    <x v="3"/>
    <x v="1"/>
    <n v="5"/>
    <x v="3"/>
    <m/>
    <m/>
    <m/>
    <x v="1"/>
    <m/>
    <x v="2"/>
    <x v="1"/>
    <m/>
    <n v="5"/>
    <n v="5"/>
    <m/>
    <s v="Una sala para trabajar en grupo más, una es muy poco. O al menos poder compartir una más con Ciencias Políticas, ya que ellos cuentan con 4."/>
    <d v="2018-02-27T13:14:34"/>
    <s v="10.150.1.151"/>
  </r>
  <r>
    <x v="4"/>
    <s v="Humanidades"/>
    <n v="1"/>
    <n v="1694"/>
    <m/>
    <m/>
    <n v="3"/>
    <n v="12"/>
    <m/>
    <n v="3"/>
    <n v="4"/>
    <m/>
    <n v="12"/>
    <n v="9"/>
    <n v="29"/>
    <s v="Biblioteca Nacional y Biblioteca Pública de Segovia"/>
    <m/>
    <m/>
    <n v="5"/>
    <n v="3"/>
    <n v="3"/>
    <n v="2"/>
    <n v="1"/>
    <m/>
    <m/>
    <m/>
    <m/>
    <m/>
    <m/>
    <n v="4"/>
    <n v="3"/>
    <n v="3"/>
    <n v="4"/>
    <n v="3"/>
    <n v="5"/>
    <m/>
    <n v="4"/>
    <x v="3"/>
    <n v="4"/>
    <n v="4"/>
    <n v="4"/>
    <n v="5"/>
    <n v="5"/>
    <n v="4"/>
    <n v="4"/>
    <s v="SI"/>
    <n v="4"/>
    <m/>
    <x v="1"/>
    <x v="3"/>
    <x v="3"/>
    <x v="1"/>
    <n v="5"/>
    <x v="3"/>
    <m/>
    <s v="SI"/>
    <s v="NO"/>
    <x v="1"/>
    <m/>
    <x v="2"/>
    <x v="1"/>
    <m/>
    <n v="4"/>
    <n v="5"/>
    <m/>
    <s v="Recibí formación bibliográfica y de gestión de la documentación en estudios de Master. No descarto asistir a la formación impartida por la biblioteca para actualizar y ampliar conocimientos."/>
    <d v="2018-02-27T13:19:28"/>
    <s v="10.150.1.152"/>
  </r>
  <r>
    <x v="9"/>
    <s v="Ciencias de la Salud"/>
    <n v="4"/>
    <n v="1695"/>
    <m/>
    <m/>
    <n v="1"/>
    <n v="25"/>
    <m/>
    <n v="5"/>
    <n v="3"/>
    <m/>
    <n v="25"/>
    <m/>
    <m/>
    <m/>
    <m/>
    <m/>
    <n v="2"/>
    <n v="1"/>
    <n v="3"/>
    <n v="2"/>
    <m/>
    <n v="2"/>
    <n v="3"/>
    <n v="4"/>
    <s v="Ininterrumpido "/>
    <m/>
    <m/>
    <n v="3"/>
    <n v="3"/>
    <n v="3"/>
    <n v="1"/>
    <n v="5"/>
    <n v="4"/>
    <n v="5"/>
    <n v="2"/>
    <x v="6"/>
    <n v="2"/>
    <n v="1"/>
    <n v="1"/>
    <n v="1"/>
    <n v="1"/>
    <n v="1"/>
    <n v="1"/>
    <s v="NO"/>
    <n v="2"/>
    <m/>
    <x v="2"/>
    <x v="2"/>
    <x v="5"/>
    <x v="2"/>
    <n v="3"/>
    <x v="1"/>
    <m/>
    <s v="NO"/>
    <s v="NO"/>
    <x v="1"/>
    <m/>
    <x v="4"/>
    <x v="4"/>
    <m/>
    <n v="2"/>
    <n v="3"/>
    <m/>
    <m/>
    <d v="2018-02-27T13:25:12"/>
    <s v="10.150.1.151"/>
  </r>
  <r>
    <x v="14"/>
    <s v="Humanidades"/>
    <n v="1"/>
    <n v="1696"/>
    <m/>
    <m/>
    <n v="1"/>
    <n v="16"/>
    <m/>
    <n v="5"/>
    <n v="5"/>
    <m/>
    <n v="16"/>
    <n v="18"/>
    <n v="29"/>
    <m/>
    <m/>
    <m/>
    <n v="4"/>
    <n v="5"/>
    <n v="3"/>
    <n v="2"/>
    <n v="1"/>
    <m/>
    <m/>
    <m/>
    <m/>
    <m/>
    <m/>
    <n v="5"/>
    <n v="2"/>
    <n v="3"/>
    <n v="2"/>
    <n v="4"/>
    <n v="5"/>
    <n v="5"/>
    <n v="2"/>
    <x v="4"/>
    <n v="5"/>
    <n v="5"/>
    <n v="4"/>
    <n v="5"/>
    <n v="5"/>
    <n v="4"/>
    <n v="4"/>
    <s v="SI"/>
    <n v="4"/>
    <m/>
    <x v="3"/>
    <x v="3"/>
    <x v="2"/>
    <x v="1"/>
    <n v="5"/>
    <x v="3"/>
    <m/>
    <s v="SI"/>
    <s v="NO"/>
    <x v="1"/>
    <m/>
    <x v="1"/>
    <x v="0"/>
    <m/>
    <n v="5"/>
    <n v="4"/>
    <m/>
    <m/>
    <d v="2018-02-27T16:14:44"/>
    <s v="10.150.1.151"/>
  </r>
  <r>
    <x v="1"/>
    <s v="Ciencias de la Salud"/>
    <n v="4"/>
    <n v="1697"/>
    <m/>
    <m/>
    <n v="1"/>
    <n v="18"/>
    <m/>
    <n v="3"/>
    <n v="1"/>
    <m/>
    <n v="18"/>
    <n v="22"/>
    <m/>
    <m/>
    <m/>
    <m/>
    <n v="4"/>
    <n v="4"/>
    <n v="4"/>
    <n v="4"/>
    <n v="1"/>
    <m/>
    <m/>
    <m/>
    <m/>
    <m/>
    <m/>
    <n v="4"/>
    <n v="4"/>
    <n v="4"/>
    <n v="2"/>
    <n v="5"/>
    <n v="4"/>
    <n v="4"/>
    <n v="2"/>
    <x v="1"/>
    <n v="4"/>
    <n v="3"/>
    <n v="4"/>
    <n v="5"/>
    <n v="4"/>
    <n v="4"/>
    <n v="4"/>
    <s v="NO"/>
    <n v="3"/>
    <m/>
    <x v="3"/>
    <x v="0"/>
    <x v="0"/>
    <x v="0"/>
    <n v="4"/>
    <x v="3"/>
    <m/>
    <s v="SI"/>
    <s v="SI"/>
    <x v="4"/>
    <m/>
    <x v="1"/>
    <x v="2"/>
    <m/>
    <n v="5"/>
    <n v="4"/>
    <m/>
    <m/>
    <d v="2018-02-27T22:24:32"/>
    <s v="10.150.1.152"/>
  </r>
  <r>
    <x v="9"/>
    <s v="Ciencias de la Salud"/>
    <n v="4"/>
    <n v="1698"/>
    <m/>
    <m/>
    <n v="1"/>
    <n v="25"/>
    <m/>
    <n v="5"/>
    <n v="3"/>
    <m/>
    <n v="25"/>
    <m/>
    <m/>
    <s v="Bibliotecas públicas de mi municipio"/>
    <m/>
    <m/>
    <n v="4"/>
    <n v="2"/>
    <n v="3"/>
    <n v="3"/>
    <m/>
    <m/>
    <n v="3"/>
    <m/>
    <m/>
    <m/>
    <m/>
    <n v="2"/>
    <n v="1"/>
    <n v="4"/>
    <n v="1"/>
    <n v="5"/>
    <n v="5"/>
    <n v="5"/>
    <n v="2"/>
    <x v="0"/>
    <n v="1"/>
    <n v="1"/>
    <n v="1"/>
    <n v="3"/>
    <n v="1"/>
    <n v="2"/>
    <n v="1"/>
    <s v="NO"/>
    <n v="1"/>
    <m/>
    <x v="1"/>
    <x v="2"/>
    <x v="1"/>
    <x v="2"/>
    <n v="3"/>
    <x v="2"/>
    <m/>
    <s v="NO"/>
    <s v="NO"/>
    <x v="1"/>
    <m/>
    <x v="0"/>
    <x v="2"/>
    <m/>
    <n v="2"/>
    <n v="3"/>
    <m/>
    <s v="Me gustaría que pudiéramos disponer de más libros de óptica y optometría en formato electrónico para poder consultarlos cómodamente en casa ya que son muy escasos para la cantidad de alumnos en el centro."/>
    <d v="2018-02-28T10:19:31"/>
    <s v="10.150.1.152"/>
  </r>
  <r>
    <x v="3"/>
    <s v="Ciencias Sociales"/>
    <n v="3"/>
    <n v="1699"/>
    <m/>
    <m/>
    <n v="2"/>
    <n v="11"/>
    <m/>
    <n v="5"/>
    <n v="5"/>
    <m/>
    <n v="29"/>
    <n v="11"/>
    <n v="28"/>
    <s v="Biblioteca Municipal Manuel Araez"/>
    <m/>
    <m/>
    <n v="5"/>
    <n v="5"/>
    <n v="5"/>
    <n v="3"/>
    <n v="1"/>
    <m/>
    <n v="3"/>
    <m/>
    <m/>
    <m/>
    <m/>
    <n v="3"/>
    <n v="4"/>
    <n v="4"/>
    <n v="3"/>
    <n v="3"/>
    <n v="5"/>
    <n v="2"/>
    <n v="5"/>
    <x v="1"/>
    <n v="3"/>
    <n v="2"/>
    <n v="3"/>
    <n v="5"/>
    <n v="5"/>
    <n v="2"/>
    <n v="3"/>
    <s v="SI"/>
    <n v="3"/>
    <m/>
    <x v="1"/>
    <x v="3"/>
    <x v="3"/>
    <x v="1"/>
    <n v="5"/>
    <x v="3"/>
    <m/>
    <s v="NO"/>
    <s v="NO"/>
    <x v="0"/>
    <m/>
    <x v="2"/>
    <x v="0"/>
    <m/>
    <n v="3"/>
    <n v="4"/>
    <m/>
    <s v="Que los libros de Derecho se puedan encontrar y acceder todos desde una sola biblioteca, el recoger libros que se encuentran en otras salas es una perdida de tiempo, sobre todo por horarios no tan flexibles. "/>
    <d v="2018-02-28T14:32:58"/>
    <s v="10.150.1.151"/>
  </r>
  <r>
    <x v="20"/>
    <s v="Ciencias de la Salud"/>
    <n v="4"/>
    <n v="1700"/>
    <m/>
    <m/>
    <n v="1"/>
    <n v="20"/>
    <m/>
    <n v="3"/>
    <n v="3"/>
    <m/>
    <n v="20"/>
    <n v="29"/>
    <m/>
    <m/>
    <m/>
    <m/>
    <n v="5"/>
    <n v="5"/>
    <n v="5"/>
    <n v="5"/>
    <n v="1"/>
    <m/>
    <n v="3"/>
    <m/>
    <m/>
    <m/>
    <m/>
    <n v="4"/>
    <n v="4"/>
    <n v="4"/>
    <n v="2"/>
    <n v="5"/>
    <n v="4"/>
    <n v="5"/>
    <n v="4"/>
    <x v="4"/>
    <n v="5"/>
    <n v="5"/>
    <n v="4"/>
    <n v="5"/>
    <n v="4"/>
    <n v="5"/>
    <n v="4"/>
    <s v="NO"/>
    <n v="4"/>
    <m/>
    <x v="1"/>
    <x v="3"/>
    <x v="3"/>
    <x v="1"/>
    <n v="5"/>
    <x v="3"/>
    <m/>
    <s v="SI"/>
    <s v="NO"/>
    <x v="1"/>
    <m/>
    <x v="2"/>
    <x v="1"/>
    <m/>
    <n v="5"/>
    <n v="4"/>
    <m/>
    <m/>
    <d v="2018-02-28T14:59:27"/>
    <s v="10.150.1.152"/>
  </r>
  <r>
    <x v="20"/>
    <s v="Ciencias de la Salud"/>
    <n v="4"/>
    <n v="1701"/>
    <m/>
    <m/>
    <n v="1"/>
    <n v="20"/>
    <m/>
    <n v="2"/>
    <n v="3"/>
    <m/>
    <n v="20"/>
    <n v="29"/>
    <m/>
    <m/>
    <m/>
    <m/>
    <n v="4"/>
    <n v="5"/>
    <n v="5"/>
    <n v="5"/>
    <n v="1"/>
    <m/>
    <m/>
    <m/>
    <m/>
    <m/>
    <m/>
    <n v="3"/>
    <n v="5"/>
    <n v="5"/>
    <n v="3"/>
    <n v="5"/>
    <n v="3"/>
    <n v="4"/>
    <n v="5"/>
    <x v="5"/>
    <n v="4"/>
    <n v="4"/>
    <n v="5"/>
    <n v="5"/>
    <n v="5"/>
    <n v="4"/>
    <n v="5"/>
    <s v="NO"/>
    <n v="4"/>
    <m/>
    <x v="2"/>
    <x v="0"/>
    <x v="0"/>
    <x v="0"/>
    <n v="4"/>
    <x v="0"/>
    <m/>
    <s v="SI"/>
    <s v="NO"/>
    <x v="1"/>
    <m/>
    <x v="1"/>
    <x v="2"/>
    <m/>
    <n v="4"/>
    <n v="5"/>
    <m/>
    <s v="Uno de los bibliotecarios que se encuentra en el servicio de presto de libros es bastante desagradable con el trato personal, poniendo pegar a lo que se pide"/>
    <d v="2018-02-28T16:12:34"/>
    <s v="10.150.1.152"/>
  </r>
  <r>
    <x v="20"/>
    <s v="Ciencias de la Salud"/>
    <n v="4"/>
    <n v="1702"/>
    <m/>
    <m/>
    <n v="1"/>
    <n v="20"/>
    <m/>
    <n v="5"/>
    <n v="3"/>
    <m/>
    <n v="20"/>
    <m/>
    <m/>
    <m/>
    <m/>
    <m/>
    <n v="2"/>
    <n v="5"/>
    <n v="5"/>
    <n v="5"/>
    <n v="1"/>
    <m/>
    <m/>
    <n v="4"/>
    <n v="22"/>
    <m/>
    <m/>
    <n v="3"/>
    <n v="1"/>
    <n v="2"/>
    <n v="2"/>
    <n v="5"/>
    <n v="3"/>
    <n v="5"/>
    <n v="1"/>
    <x v="4"/>
    <n v="4"/>
    <n v="5"/>
    <n v="3"/>
    <n v="4"/>
    <n v="3"/>
    <n v="2"/>
    <n v="4"/>
    <s v="NO"/>
    <n v="2"/>
    <m/>
    <x v="0"/>
    <x v="0"/>
    <x v="0"/>
    <x v="1"/>
    <n v="5"/>
    <x v="3"/>
    <m/>
    <s v="SI"/>
    <s v="SI"/>
    <x v="4"/>
    <m/>
    <x v="1"/>
    <x v="4"/>
    <m/>
    <n v="4"/>
    <n v="4"/>
    <m/>
    <s v="La calefacción y el aire acondicionado de la biblioteca son muy útiles en su servicio, pero hacen muchísimo ruido de fondo. Al estudiar es agotador.&lt;br&gt;Creo que deberían cambiar el horario de apertura de la biblioteca y poner el que realmente se lleva a cabo; si cierran a las 8:45 horas, pongan que ese es el horario de cierre, porque confunde mucho.&lt;br&gt;Y por último, en cuando al apagado de los ordenadores, dado que es automático, agradecería que se realizara más tarde porque nos limita el poder acabar ciertas tareas de última hora y, dado que la biblioteca aún sigue abierta, no sé qué sentido tiene apagarlos antes.&lt;br&gt;Gracias."/>
    <d v="2018-02-28T17:33:24"/>
    <s v="10.150.1.152"/>
  </r>
  <r>
    <x v="12"/>
    <s v="Ciencias Experimentales"/>
    <n v="2"/>
    <n v="1703"/>
    <m/>
    <m/>
    <n v="1"/>
    <n v="6"/>
    <m/>
    <n v="4"/>
    <n v="3"/>
    <m/>
    <n v="29"/>
    <n v="6"/>
    <m/>
    <m/>
    <m/>
    <m/>
    <n v="2"/>
    <n v="5"/>
    <n v="4"/>
    <n v="4"/>
    <m/>
    <n v="2"/>
    <n v="3"/>
    <m/>
    <m/>
    <m/>
    <m/>
    <n v="5"/>
    <n v="1"/>
    <n v="1"/>
    <n v="1"/>
    <n v="5"/>
    <n v="5"/>
    <n v="2"/>
    <n v="1"/>
    <x v="4"/>
    <n v="4"/>
    <n v="5"/>
    <n v="4"/>
    <n v="4"/>
    <n v="5"/>
    <n v="3"/>
    <n v="4"/>
    <s v="NO"/>
    <n v="4"/>
    <m/>
    <x v="3"/>
    <x v="0"/>
    <x v="0"/>
    <x v="0"/>
    <n v="5"/>
    <x v="0"/>
    <m/>
    <s v="NO"/>
    <s v="NO"/>
    <x v="1"/>
    <m/>
    <x v="1"/>
    <x v="2"/>
    <m/>
    <n v="4"/>
    <n v="3"/>
    <m/>
    <m/>
    <d v="2018-02-28T18:01:14"/>
    <s v="10.150.1.152"/>
  </r>
  <r>
    <x v="13"/>
    <s v="Ciencias Sociales"/>
    <n v="3"/>
    <n v="1704"/>
    <m/>
    <m/>
    <n v="3"/>
    <n v="26"/>
    <m/>
    <n v="5"/>
    <n v="5"/>
    <m/>
    <n v="26"/>
    <n v="9"/>
    <m/>
    <s v="Biblioteca de Retiro y Príncipe de Vergara"/>
    <m/>
    <m/>
    <n v="4"/>
    <n v="4"/>
    <n v="4"/>
    <n v="4"/>
    <n v="1"/>
    <m/>
    <m/>
    <m/>
    <m/>
    <m/>
    <m/>
    <n v="5"/>
    <n v="5"/>
    <n v="5"/>
    <n v="4"/>
    <n v="4"/>
    <n v="4"/>
    <n v="4"/>
    <n v="5"/>
    <x v="3"/>
    <n v="5"/>
    <n v="4"/>
    <n v="5"/>
    <n v="5"/>
    <n v="4"/>
    <n v="4"/>
    <n v="4"/>
    <s v="SI"/>
    <n v="4"/>
    <m/>
    <x v="1"/>
    <x v="0"/>
    <x v="0"/>
    <x v="1"/>
    <n v="5"/>
    <x v="3"/>
    <m/>
    <s v="NO"/>
    <s v="SI"/>
    <x v="4"/>
    <m/>
    <x v="2"/>
    <x v="1"/>
    <m/>
    <n v="5"/>
    <n v="5"/>
    <m/>
    <s v="Agradecer a la biblioteca toda su ayuda, en especial a Marisa de trabajo social por ser una persona maravillosa y una gran profesional, no sé como agradecer su ayuda y vocación."/>
    <d v="2018-02-28T18:25:18"/>
    <s v="10.150.1.152"/>
  </r>
  <r>
    <x v="20"/>
    <s v="Ciencias de la Salud"/>
    <n v="4"/>
    <n v="1705"/>
    <m/>
    <m/>
    <n v="1"/>
    <n v="20"/>
    <m/>
    <n v="5"/>
    <n v="4"/>
    <m/>
    <n v="20"/>
    <n v="4"/>
    <m/>
    <m/>
    <m/>
    <m/>
    <n v="3"/>
    <n v="5"/>
    <n v="5"/>
    <n v="5"/>
    <m/>
    <n v="2"/>
    <n v="3"/>
    <n v="4"/>
    <n v="0.125"/>
    <m/>
    <m/>
    <n v="5"/>
    <n v="1"/>
    <n v="1"/>
    <n v="3"/>
    <n v="4"/>
    <n v="3"/>
    <n v="4"/>
    <n v="2"/>
    <x v="4"/>
    <n v="4"/>
    <n v="5"/>
    <n v="3"/>
    <n v="5"/>
    <n v="4"/>
    <n v="4"/>
    <n v="5"/>
    <s v="NO"/>
    <n v="4"/>
    <m/>
    <x v="1"/>
    <x v="3"/>
    <x v="1"/>
    <x v="1"/>
    <n v="5"/>
    <x v="3"/>
    <m/>
    <s v="SI"/>
    <s v="NO"/>
    <x v="1"/>
    <m/>
    <x v="2"/>
    <x v="1"/>
    <m/>
    <n v="5"/>
    <n v="4"/>
    <m/>
    <s v="Algunos libros son ediciones muy antiguas, me gustaria que se renovara. Tambien aumentaria el numero de ejemplares, pues algunas veces los libros que quiero estan cogidos por gente que esta haciendo investigación y lo tienen reservado para muchos meses. "/>
    <d v="2018-02-28T23:23:33"/>
    <s v="10.150.1.152"/>
  </r>
  <r>
    <x v="20"/>
    <s v="Ciencias de la Salud"/>
    <n v="4"/>
    <n v="1706"/>
    <m/>
    <m/>
    <n v="1"/>
    <n v="20"/>
    <m/>
    <n v="3"/>
    <n v="2"/>
    <m/>
    <n v="20"/>
    <n v="29"/>
    <m/>
    <s v="Biblioteca Jose Luis Sampedro"/>
    <m/>
    <m/>
    <n v="4"/>
    <n v="4"/>
    <n v="4"/>
    <n v="2"/>
    <m/>
    <n v="2"/>
    <m/>
    <n v="4"/>
    <n v="12"/>
    <m/>
    <m/>
    <n v="2"/>
    <n v="1"/>
    <n v="2"/>
    <n v="3"/>
    <n v="5"/>
    <n v="5"/>
    <n v="5"/>
    <n v="1"/>
    <x v="0"/>
    <n v="3"/>
    <n v="4"/>
    <n v="2"/>
    <n v="2"/>
    <n v="2"/>
    <n v="3"/>
    <n v="4"/>
    <s v="NO"/>
    <n v="3"/>
    <m/>
    <x v="3"/>
    <x v="0"/>
    <x v="0"/>
    <x v="0"/>
    <n v="4"/>
    <x v="0"/>
    <m/>
    <s v="NO"/>
    <s v="NO"/>
    <x v="1"/>
    <m/>
    <x v="1"/>
    <x v="0"/>
    <m/>
    <n v="4"/>
    <n v="3"/>
    <m/>
    <s v="Los ordenadores son muy anticuados y el horario debería ampliarse en épica de exámenes."/>
    <d v="2018-03-01T12:37:13"/>
    <s v="10.150.1.151"/>
  </r>
  <r>
    <x v="20"/>
    <s v="Ciencias de la Salud"/>
    <n v="4"/>
    <n v="1707"/>
    <m/>
    <m/>
    <n v="2"/>
    <n v="20"/>
    <m/>
    <n v="3"/>
    <n v="3"/>
    <m/>
    <n v="20"/>
    <n v="29"/>
    <m/>
    <m/>
    <m/>
    <m/>
    <n v="4"/>
    <n v="4"/>
    <n v="4"/>
    <n v="2"/>
    <m/>
    <n v="2"/>
    <n v="3"/>
    <n v="4"/>
    <n v="4.1666666666666664E-2"/>
    <m/>
    <m/>
    <n v="3"/>
    <n v="1"/>
    <n v="1"/>
    <n v="3"/>
    <n v="5"/>
    <n v="5"/>
    <n v="5"/>
    <n v="4"/>
    <x v="1"/>
    <n v="3"/>
    <n v="4"/>
    <n v="1"/>
    <n v="3"/>
    <n v="4"/>
    <n v="3"/>
    <n v="3"/>
    <s v="SI"/>
    <n v="2"/>
    <m/>
    <x v="0"/>
    <x v="0"/>
    <x v="0"/>
    <x v="0"/>
    <n v="4"/>
    <x v="3"/>
    <m/>
    <s v="SI"/>
    <s v="SI"/>
    <x v="3"/>
    <m/>
    <x v="4"/>
    <x v="4"/>
    <m/>
    <n v="4"/>
    <n v="5"/>
    <m/>
    <m/>
    <d v="2018-03-01T13:29:39"/>
    <s v="10.150.1.152"/>
  </r>
  <r>
    <x v="4"/>
    <s v="Humanidades"/>
    <n v="1"/>
    <n v="1708"/>
    <m/>
    <m/>
    <n v="2"/>
    <n v="12"/>
    <m/>
    <n v="4"/>
    <n v="5"/>
    <m/>
    <n v="12"/>
    <n v="29"/>
    <n v="8"/>
    <m/>
    <m/>
    <m/>
    <n v="4"/>
    <n v="4"/>
    <n v="4"/>
    <n v="4"/>
    <n v="1"/>
    <m/>
    <m/>
    <m/>
    <m/>
    <m/>
    <m/>
    <n v="3"/>
    <n v="3"/>
    <n v="4"/>
    <n v="4"/>
    <n v="3"/>
    <n v="4"/>
    <n v="3"/>
    <n v="4"/>
    <x v="4"/>
    <n v="4"/>
    <n v="4"/>
    <n v="3"/>
    <n v="3"/>
    <n v="3"/>
    <n v="3"/>
    <n v="3"/>
    <s v="NO"/>
    <n v="3"/>
    <m/>
    <x v="1"/>
    <x v="3"/>
    <x v="0"/>
    <x v="1"/>
    <n v="5"/>
    <x v="3"/>
    <m/>
    <s v="NO"/>
    <s v="SI"/>
    <x v="3"/>
    <m/>
    <x v="1"/>
    <x v="0"/>
    <m/>
    <n v="4"/>
    <n v="4"/>
    <m/>
    <s v="Si la sala de trabajo en grupo pueden ampliar un poco más el tiempo."/>
    <d v="2018-03-01T17:54:01"/>
    <s v="10.150.1.151"/>
  </r>
  <r>
    <x v="4"/>
    <s v="Humanidades"/>
    <n v="1"/>
    <n v="1709"/>
    <m/>
    <m/>
    <n v="1"/>
    <n v="12"/>
    <m/>
    <n v="4"/>
    <n v="4"/>
    <m/>
    <n v="12"/>
    <n v="29"/>
    <m/>
    <m/>
    <m/>
    <m/>
    <n v="4"/>
    <n v="2"/>
    <n v="3"/>
    <n v="2"/>
    <m/>
    <n v="2"/>
    <m/>
    <m/>
    <m/>
    <m/>
    <m/>
    <n v="3"/>
    <n v="2"/>
    <n v="2"/>
    <n v="4"/>
    <n v="4"/>
    <n v="4"/>
    <n v="4"/>
    <n v="4"/>
    <x v="1"/>
    <n v="2"/>
    <n v="3"/>
    <n v="3"/>
    <n v="3"/>
    <n v="3"/>
    <n v="2"/>
    <n v="3"/>
    <s v="NO"/>
    <n v="3"/>
    <m/>
    <x v="2"/>
    <x v="2"/>
    <x v="0"/>
    <x v="0"/>
    <n v="4"/>
    <x v="0"/>
    <m/>
    <s v="NO"/>
    <s v="SI"/>
    <x v="3"/>
    <m/>
    <x v="4"/>
    <x v="4"/>
    <m/>
    <n v="3"/>
    <n v="3"/>
    <m/>
    <s v="Asistí a la formación de usuarios porque en un día que tenía presentación de una asignatura el profesor no pudo asistir por lo que nos llevaron a la biblioteca a tener esta formación mientras teníamos al siguiente asignatura. "/>
    <d v="2018-03-01T18:29:29"/>
    <s v="10.150.1.152"/>
  </r>
  <r>
    <x v="13"/>
    <s v="Ciencias Sociales"/>
    <n v="3"/>
    <n v="1710"/>
    <m/>
    <m/>
    <n v="1"/>
    <n v="26"/>
    <m/>
    <n v="5"/>
    <n v="3"/>
    <m/>
    <n v="26"/>
    <n v="20"/>
    <n v="9"/>
    <m/>
    <m/>
    <m/>
    <n v="3"/>
    <n v="5"/>
    <n v="5"/>
    <n v="5"/>
    <m/>
    <n v="2"/>
    <m/>
    <m/>
    <m/>
    <m/>
    <m/>
    <n v="3"/>
    <n v="3"/>
    <n v="3"/>
    <n v="4"/>
    <n v="5"/>
    <n v="5"/>
    <n v="5"/>
    <n v="3"/>
    <x v="5"/>
    <n v="4"/>
    <n v="4"/>
    <n v="5"/>
    <n v="5"/>
    <n v="5"/>
    <n v="5"/>
    <n v="3"/>
    <s v="NO"/>
    <n v="4"/>
    <m/>
    <x v="1"/>
    <x v="2"/>
    <x v="3"/>
    <x v="1"/>
    <n v="5"/>
    <x v="3"/>
    <m/>
    <s v="NO"/>
    <s v="NO"/>
    <x v="1"/>
    <m/>
    <x v="2"/>
    <x v="1"/>
    <m/>
    <n v="5"/>
    <n v="3"/>
    <m/>
    <s v="Ampliar el horario en época de exámenes"/>
    <d v="2018-03-01T19:48:48"/>
    <s v="10.150.1.152"/>
  </r>
  <r>
    <x v="11"/>
    <s v="Humanidades"/>
    <n v="1"/>
    <n v="1711"/>
    <m/>
    <m/>
    <n v="1"/>
    <n v="15"/>
    <m/>
    <n v="4"/>
    <n v="4"/>
    <m/>
    <n v="29"/>
    <n v="15"/>
    <n v="14"/>
    <m/>
    <m/>
    <m/>
    <n v="4"/>
    <n v="4"/>
    <n v="5"/>
    <n v="5"/>
    <m/>
    <n v="2"/>
    <n v="3"/>
    <n v="4"/>
    <n v="0"/>
    <m/>
    <m/>
    <n v="5"/>
    <n v="1"/>
    <n v="2"/>
    <n v="3"/>
    <n v="5"/>
    <n v="3"/>
    <n v="5"/>
    <n v="2"/>
    <x v="5"/>
    <n v="5"/>
    <n v="5"/>
    <n v="3"/>
    <n v="5"/>
    <n v="5"/>
    <n v="3"/>
    <n v="5"/>
    <s v="SI"/>
    <n v="3"/>
    <m/>
    <x v="1"/>
    <x v="0"/>
    <x v="1"/>
    <x v="1"/>
    <n v="5"/>
    <x v="3"/>
    <m/>
    <s v="NO"/>
    <s v="SI"/>
    <x v="5"/>
    <m/>
    <x v="2"/>
    <x v="2"/>
    <m/>
    <n v="5"/>
    <n v="5"/>
    <m/>
    <s v="Algunas bibliotecas funcionan de forma distinta a otras; a día de hoy no he podido hacer una reserva online en la biblioteca de filosofía.&lt;br&gt;&lt;br&gt;Sería muy útil que el curso que se imparte al inicio del curso de grado por parte de la Biblioteca fuese más completo; esto no quiere decir que no sea útil tal y como a mi se me impartió, pero sí que podría haber cubierto distintos errores que cometemos los nuevos estudiantes. Por ejemplo, al inicio de mi carrera se me pidió un trabajo de un libro en concreto, en lugar de pedir prestado ese libro, cogí las obras completas porque no encontré otra traducción del mismo autor; el encargado de la biblioteca muy amablemente me informó de la existencia de las monografías."/>
    <d v="2018-03-02T09:59:32"/>
    <s v="10.150.1.152"/>
  </r>
  <r>
    <x v="10"/>
    <s v="Ciencias de la Salud"/>
    <n v="4"/>
    <n v="1712"/>
    <m/>
    <m/>
    <n v="2"/>
    <n v="21"/>
    <m/>
    <n v="3"/>
    <n v="3"/>
    <m/>
    <n v="21"/>
    <m/>
    <m/>
    <m/>
    <m/>
    <m/>
    <n v="5"/>
    <n v="4"/>
    <n v="3"/>
    <n v="4"/>
    <m/>
    <n v="2"/>
    <n v="3"/>
    <m/>
    <n v="0.91666666666666663"/>
    <m/>
    <m/>
    <n v="2"/>
    <n v="5"/>
    <n v="4"/>
    <n v="2"/>
    <n v="5"/>
    <n v="3"/>
    <n v="4"/>
    <n v="2"/>
    <x v="3"/>
    <n v="4"/>
    <n v="4"/>
    <n v="4"/>
    <n v="4"/>
    <n v="4"/>
    <n v="4"/>
    <n v="4"/>
    <s v="NO"/>
    <n v="3"/>
    <m/>
    <x v="3"/>
    <x v="0"/>
    <x v="0"/>
    <x v="0"/>
    <n v="4"/>
    <x v="0"/>
    <m/>
    <s v="NO"/>
    <s v="SI"/>
    <x v="4"/>
    <m/>
    <x v="1"/>
    <x v="2"/>
    <m/>
    <n v="4"/>
    <n v="4"/>
    <m/>
    <m/>
    <d v="2018-03-02T11:41:32"/>
    <s v="10.150.1.152"/>
  </r>
  <r>
    <x v="10"/>
    <s v="Ciencias de la Salud"/>
    <n v="4"/>
    <n v="1713"/>
    <m/>
    <m/>
    <n v="1"/>
    <n v="21"/>
    <m/>
    <n v="4"/>
    <n v="3"/>
    <m/>
    <n v="29"/>
    <n v="21"/>
    <n v="16"/>
    <m/>
    <m/>
    <m/>
    <n v="4"/>
    <n v="3"/>
    <n v="3"/>
    <n v="2"/>
    <m/>
    <n v="2"/>
    <m/>
    <n v="4"/>
    <n v="4.1666666666666664E-2"/>
    <m/>
    <m/>
    <n v="4"/>
    <n v="2"/>
    <n v="3"/>
    <n v="1"/>
    <n v="4"/>
    <n v="4"/>
    <n v="4"/>
    <n v="1"/>
    <x v="4"/>
    <n v="4"/>
    <n v="5"/>
    <n v="4"/>
    <n v="5"/>
    <n v="5"/>
    <n v="5"/>
    <n v="4"/>
    <s v="NO"/>
    <n v="4"/>
    <m/>
    <x v="1"/>
    <x v="0"/>
    <x v="1"/>
    <x v="1"/>
    <n v="5"/>
    <x v="3"/>
    <m/>
    <s v="SI"/>
    <s v="NO"/>
    <x v="1"/>
    <m/>
    <x v="2"/>
    <x v="2"/>
    <m/>
    <n v="4"/>
    <n v="3"/>
    <m/>
    <s v="5.2. No he asistido a ningún curso de formación de usuarios por falta de tiempo e incompatibilidad de horario"/>
    <d v="2018-03-02T14:44:48"/>
    <s v="10.150.1.152"/>
  </r>
  <r>
    <x v="4"/>
    <s v="Humanidades"/>
    <n v="1"/>
    <n v="1714"/>
    <m/>
    <m/>
    <n v="1"/>
    <n v="12"/>
    <m/>
    <n v="3"/>
    <n v="3"/>
    <m/>
    <n v="12"/>
    <n v="29"/>
    <m/>
    <m/>
    <m/>
    <m/>
    <n v="3"/>
    <n v="3"/>
    <n v="4"/>
    <n v="3"/>
    <m/>
    <n v="2"/>
    <m/>
    <n v="4"/>
    <m/>
    <m/>
    <m/>
    <n v="2"/>
    <n v="3"/>
    <n v="3"/>
    <n v="2"/>
    <n v="5"/>
    <n v="5"/>
    <n v="5"/>
    <n v="4"/>
    <x v="1"/>
    <n v="3"/>
    <n v="3"/>
    <n v="3"/>
    <n v="3"/>
    <n v="3"/>
    <n v="3"/>
    <n v="3"/>
    <s v="NO"/>
    <n v="3"/>
    <m/>
    <x v="0"/>
    <x v="2"/>
    <x v="1"/>
    <x v="2"/>
    <n v="3"/>
    <x v="2"/>
    <m/>
    <s v="NO"/>
    <s v="NO"/>
    <x v="1"/>
    <m/>
    <x v="0"/>
    <x v="2"/>
    <m/>
    <n v="3"/>
    <n v="4"/>
    <m/>
    <m/>
    <d v="2018-03-02T14:46:05"/>
    <s v="10.150.1.151"/>
  </r>
  <r>
    <x v="20"/>
    <s v="Ciencias de la Salud"/>
    <n v="4"/>
    <n v="1715"/>
    <m/>
    <m/>
    <n v="1"/>
    <n v="20"/>
    <m/>
    <n v="4"/>
    <n v="5"/>
    <m/>
    <n v="20"/>
    <n v="26"/>
    <n v="5"/>
    <s v="Biblioteca URJC de Fuenlabrada y Biblioteca Central de Móstoles."/>
    <m/>
    <m/>
    <n v="4"/>
    <n v="3"/>
    <n v="4"/>
    <n v="4"/>
    <m/>
    <m/>
    <n v="3"/>
    <m/>
    <m/>
    <m/>
    <m/>
    <n v="4"/>
    <n v="2"/>
    <n v="2"/>
    <n v="3"/>
    <n v="5"/>
    <n v="5"/>
    <n v="4"/>
    <n v="4"/>
    <x v="4"/>
    <n v="4"/>
    <n v="5"/>
    <n v="3"/>
    <n v="5"/>
    <n v="5"/>
    <n v="4"/>
    <n v="5"/>
    <s v="SI"/>
    <n v="4"/>
    <m/>
    <x v="1"/>
    <x v="0"/>
    <x v="3"/>
    <x v="1"/>
    <n v="5"/>
    <x v="3"/>
    <m/>
    <s v="SI"/>
    <s v="SI"/>
    <x v="4"/>
    <m/>
    <x v="2"/>
    <x v="1"/>
    <m/>
    <n v="4"/>
    <n v="3"/>
    <m/>
    <s v="Al inicio de la carrera ofrecieron una guía sencilla de cómo buscar libros y otros recursos académicos."/>
    <d v="2018-03-02T17:14:31"/>
    <s v="10.150.1.152"/>
  </r>
  <r>
    <x v="9"/>
    <s v="Ciencias de la Salud"/>
    <n v="4"/>
    <n v="1716"/>
    <m/>
    <m/>
    <n v="3"/>
    <n v="25"/>
    <m/>
    <n v="3"/>
    <n v="4"/>
    <m/>
    <n v="25"/>
    <m/>
    <m/>
    <m/>
    <m/>
    <m/>
    <n v="5"/>
    <n v="4"/>
    <n v="5"/>
    <n v="4"/>
    <n v="1"/>
    <m/>
    <m/>
    <m/>
    <m/>
    <m/>
    <m/>
    <n v="5"/>
    <n v="4"/>
    <n v="3"/>
    <n v="2"/>
    <n v="5"/>
    <n v="3"/>
    <n v="1"/>
    <n v="2"/>
    <x v="5"/>
    <n v="4"/>
    <n v="4"/>
    <n v="4"/>
    <n v="5"/>
    <n v="5"/>
    <n v="4"/>
    <n v="4"/>
    <s v="SI"/>
    <n v="5"/>
    <m/>
    <x v="1"/>
    <x v="3"/>
    <x v="3"/>
    <x v="1"/>
    <n v="5"/>
    <x v="3"/>
    <m/>
    <m/>
    <s v="SI"/>
    <x v="4"/>
    <m/>
    <x v="2"/>
    <x v="1"/>
    <m/>
    <n v="4"/>
    <n v="4"/>
    <m/>
    <m/>
    <d v="2018-03-02T18:47:14"/>
    <s v="10.150.1.151"/>
  </r>
  <r>
    <x v="13"/>
    <s v="Ciencias Sociales"/>
    <n v="3"/>
    <n v="1717"/>
    <m/>
    <m/>
    <n v="1"/>
    <n v="26"/>
    <m/>
    <m/>
    <n v="4"/>
    <m/>
    <n v="26"/>
    <m/>
    <m/>
    <m/>
    <m/>
    <m/>
    <n v="3"/>
    <n v="2"/>
    <n v="3"/>
    <n v="4"/>
    <n v="1"/>
    <m/>
    <m/>
    <m/>
    <m/>
    <m/>
    <m/>
    <n v="5"/>
    <n v="2"/>
    <n v="2"/>
    <n v="2"/>
    <n v="2"/>
    <n v="2"/>
    <n v="2"/>
    <n v="1"/>
    <x v="4"/>
    <n v="5"/>
    <n v="4"/>
    <n v="3"/>
    <n v="5"/>
    <n v="4"/>
    <n v="4"/>
    <n v="3"/>
    <s v="NO"/>
    <n v="3"/>
    <m/>
    <x v="1"/>
    <x v="0"/>
    <x v="0"/>
    <x v="1"/>
    <n v="5"/>
    <x v="3"/>
    <m/>
    <s v="SI"/>
    <s v="NO"/>
    <x v="1"/>
    <m/>
    <x v="2"/>
    <x v="1"/>
    <m/>
    <n v="5"/>
    <n v="4"/>
    <m/>
    <s v="Por favor, denle más espacio"/>
    <d v="2018-03-02T19:49:15"/>
    <s v="10.150.1.152"/>
  </r>
  <r>
    <x v="13"/>
    <s v="Ciencias Sociales"/>
    <n v="3"/>
    <n v="1718"/>
    <m/>
    <m/>
    <n v="1"/>
    <n v="26"/>
    <m/>
    <n v="4"/>
    <n v="4"/>
    <m/>
    <n v="26"/>
    <m/>
    <m/>
    <m/>
    <m/>
    <m/>
    <n v="3"/>
    <n v="1"/>
    <n v="3"/>
    <n v="4"/>
    <n v="1"/>
    <m/>
    <m/>
    <m/>
    <m/>
    <m/>
    <m/>
    <n v="5"/>
    <n v="2"/>
    <n v="1"/>
    <n v="2"/>
    <n v="2"/>
    <n v="1"/>
    <n v="2"/>
    <n v="1"/>
    <x v="4"/>
    <n v="5"/>
    <n v="5"/>
    <n v="3"/>
    <n v="5"/>
    <n v="4"/>
    <n v="5"/>
    <n v="4"/>
    <s v="SI"/>
    <n v="3"/>
    <m/>
    <x v="4"/>
    <x v="3"/>
    <x v="0"/>
    <x v="1"/>
    <n v="5"/>
    <x v="3"/>
    <m/>
    <s v="SI"/>
    <s v="NO"/>
    <x v="1"/>
    <m/>
    <x v="2"/>
    <x v="1"/>
    <m/>
    <n v="5"/>
    <n v="4"/>
    <m/>
    <m/>
    <d v="2018-03-02T20:01:51"/>
    <s v="10.150.1.152"/>
  </r>
  <r>
    <x v="13"/>
    <s v="Ciencias Sociales"/>
    <n v="3"/>
    <n v="1719"/>
    <m/>
    <m/>
    <n v="3"/>
    <n v="26"/>
    <m/>
    <n v="3"/>
    <n v="5"/>
    <m/>
    <n v="26"/>
    <m/>
    <m/>
    <m/>
    <m/>
    <m/>
    <n v="4"/>
    <n v="2"/>
    <n v="3"/>
    <n v="4"/>
    <n v="1"/>
    <m/>
    <m/>
    <m/>
    <m/>
    <m/>
    <m/>
    <n v="5"/>
    <n v="3"/>
    <n v="2"/>
    <n v="2"/>
    <n v="1"/>
    <n v="1"/>
    <n v="1"/>
    <n v="1"/>
    <x v="5"/>
    <n v="5"/>
    <n v="5"/>
    <n v="4"/>
    <n v="5"/>
    <n v="4"/>
    <n v="5"/>
    <n v="5"/>
    <s v="SI"/>
    <n v="3"/>
    <m/>
    <x v="1"/>
    <x v="0"/>
    <x v="0"/>
    <x v="1"/>
    <m/>
    <x v="3"/>
    <m/>
    <s v="SI"/>
    <s v="SI"/>
    <x v="5"/>
    <m/>
    <x v="2"/>
    <x v="1"/>
    <m/>
    <n v="5"/>
    <n v="4"/>
    <m/>
    <m/>
    <d v="2018-03-02T20:04:33"/>
    <s v="10.150.1.151"/>
  </r>
  <r>
    <x v="13"/>
    <s v="Ciencias Sociales"/>
    <n v="3"/>
    <n v="1720"/>
    <m/>
    <m/>
    <n v="1"/>
    <n v="26"/>
    <m/>
    <n v="3"/>
    <n v="3"/>
    <m/>
    <n v="26"/>
    <m/>
    <m/>
    <m/>
    <m/>
    <m/>
    <n v="3"/>
    <n v="1"/>
    <n v="2"/>
    <n v="4"/>
    <n v="1"/>
    <m/>
    <m/>
    <m/>
    <m/>
    <m/>
    <m/>
    <n v="5"/>
    <n v="2"/>
    <n v="1"/>
    <n v="2"/>
    <n v="2"/>
    <n v="1"/>
    <n v="2"/>
    <n v="2"/>
    <x v="1"/>
    <n v="5"/>
    <n v="5"/>
    <m/>
    <n v="5"/>
    <n v="4"/>
    <n v="5"/>
    <n v="5"/>
    <s v="SI"/>
    <n v="3"/>
    <m/>
    <x v="1"/>
    <x v="0"/>
    <x v="0"/>
    <x v="1"/>
    <n v="5"/>
    <x v="3"/>
    <m/>
    <s v="NO"/>
    <s v="NO"/>
    <x v="1"/>
    <m/>
    <x v="2"/>
    <x v="1"/>
    <m/>
    <n v="5"/>
    <n v="4"/>
    <m/>
    <m/>
    <d v="2018-03-02T20:07:06"/>
    <s v="10.150.1.152"/>
  </r>
  <r>
    <x v="13"/>
    <s v="Ciencias Sociales"/>
    <n v="3"/>
    <n v="1721"/>
    <m/>
    <m/>
    <n v="1"/>
    <n v="26"/>
    <m/>
    <n v="4"/>
    <n v="4"/>
    <m/>
    <n v="26"/>
    <m/>
    <m/>
    <m/>
    <m/>
    <m/>
    <n v="3"/>
    <n v="1"/>
    <n v="2"/>
    <n v="4"/>
    <n v="1"/>
    <m/>
    <m/>
    <m/>
    <m/>
    <m/>
    <m/>
    <n v="5"/>
    <n v="1"/>
    <n v="1"/>
    <n v="2"/>
    <n v="2"/>
    <n v="1"/>
    <n v="2"/>
    <n v="1"/>
    <x v="3"/>
    <n v="5"/>
    <n v="4"/>
    <m/>
    <n v="5"/>
    <n v="4"/>
    <n v="5"/>
    <n v="3"/>
    <s v="SI"/>
    <n v="3"/>
    <m/>
    <x v="1"/>
    <x v="0"/>
    <x v="0"/>
    <x v="1"/>
    <n v="5"/>
    <x v="3"/>
    <m/>
    <s v="NO"/>
    <s v="NO"/>
    <x v="1"/>
    <m/>
    <x v="2"/>
    <x v="1"/>
    <m/>
    <n v="5"/>
    <n v="4"/>
    <m/>
    <m/>
    <d v="2018-03-02T20:09:16"/>
    <s v="10.150.1.151"/>
  </r>
  <r>
    <x v="13"/>
    <s v="Ciencias Sociales"/>
    <n v="3"/>
    <n v="1722"/>
    <m/>
    <m/>
    <n v="1"/>
    <n v="26"/>
    <m/>
    <n v="3"/>
    <n v="3"/>
    <m/>
    <n v="26"/>
    <m/>
    <m/>
    <m/>
    <m/>
    <m/>
    <n v="3"/>
    <n v="1"/>
    <n v="3"/>
    <n v="4"/>
    <n v="1"/>
    <m/>
    <m/>
    <m/>
    <m/>
    <m/>
    <m/>
    <n v="5"/>
    <n v="2"/>
    <n v="1"/>
    <n v="2"/>
    <n v="2"/>
    <n v="1"/>
    <n v="2"/>
    <n v="1"/>
    <x v="4"/>
    <n v="5"/>
    <n v="4"/>
    <n v="4"/>
    <n v="5"/>
    <n v="3"/>
    <n v="5"/>
    <n v="5"/>
    <s v="SI"/>
    <n v="3"/>
    <m/>
    <x v="1"/>
    <x v="0"/>
    <x v="0"/>
    <x v="0"/>
    <n v="5"/>
    <x v="3"/>
    <m/>
    <s v="NO"/>
    <s v="NO"/>
    <x v="1"/>
    <m/>
    <x v="2"/>
    <x v="1"/>
    <m/>
    <n v="5"/>
    <n v="4"/>
    <m/>
    <m/>
    <d v="2018-03-02T20:11:37"/>
    <s v="10.150.1.151"/>
  </r>
  <r>
    <x v="13"/>
    <s v="Ciencias Sociales"/>
    <n v="3"/>
    <n v="1723"/>
    <m/>
    <m/>
    <n v="1"/>
    <n v="26"/>
    <m/>
    <n v="4"/>
    <n v="4"/>
    <m/>
    <n v="26"/>
    <m/>
    <m/>
    <m/>
    <m/>
    <m/>
    <n v="4"/>
    <n v="1"/>
    <n v="3"/>
    <n v="4"/>
    <n v="1"/>
    <m/>
    <m/>
    <m/>
    <m/>
    <m/>
    <m/>
    <n v="5"/>
    <n v="2"/>
    <n v="1"/>
    <n v="2"/>
    <n v="2"/>
    <n v="1"/>
    <n v="2"/>
    <n v="1"/>
    <x v="4"/>
    <n v="5"/>
    <n v="5"/>
    <n v="2"/>
    <n v="4"/>
    <n v="5"/>
    <n v="5"/>
    <n v="3"/>
    <s v="SI"/>
    <n v="3"/>
    <m/>
    <x v="1"/>
    <x v="3"/>
    <x v="0"/>
    <x v="1"/>
    <n v="5"/>
    <x v="3"/>
    <m/>
    <s v="SI"/>
    <s v="SI"/>
    <x v="4"/>
    <m/>
    <x v="2"/>
    <x v="1"/>
    <m/>
    <n v="5"/>
    <n v="4"/>
    <m/>
    <m/>
    <d v="2018-03-02T20:13:36"/>
    <s v="10.150.1.152"/>
  </r>
  <r>
    <x v="13"/>
    <s v="Ciencias Sociales"/>
    <n v="3"/>
    <n v="1724"/>
    <m/>
    <m/>
    <n v="1"/>
    <n v="26"/>
    <m/>
    <n v="3"/>
    <n v="4"/>
    <m/>
    <n v="26"/>
    <m/>
    <m/>
    <m/>
    <m/>
    <m/>
    <n v="3"/>
    <n v="1"/>
    <n v="3"/>
    <n v="4"/>
    <m/>
    <n v="2"/>
    <m/>
    <m/>
    <m/>
    <m/>
    <m/>
    <n v="5"/>
    <n v="2"/>
    <n v="1"/>
    <n v="2"/>
    <n v="2"/>
    <n v="1"/>
    <n v="2"/>
    <n v="1"/>
    <x v="4"/>
    <n v="4"/>
    <n v="4"/>
    <n v="3"/>
    <n v="4"/>
    <n v="4"/>
    <n v="5"/>
    <n v="3"/>
    <s v="NO"/>
    <n v="3"/>
    <m/>
    <x v="1"/>
    <x v="0"/>
    <x v="0"/>
    <x v="1"/>
    <n v="5"/>
    <x v="0"/>
    <m/>
    <s v="NO"/>
    <s v="NO"/>
    <x v="1"/>
    <m/>
    <x v="2"/>
    <x v="1"/>
    <m/>
    <n v="5"/>
    <n v="4"/>
    <m/>
    <m/>
    <d v="2018-03-02T20:17:32"/>
    <s v="10.150.1.152"/>
  </r>
  <r>
    <x v="13"/>
    <s v="Ciencias Sociales"/>
    <n v="3"/>
    <n v="1725"/>
    <m/>
    <m/>
    <n v="1"/>
    <n v="26"/>
    <m/>
    <n v="4"/>
    <n v="4"/>
    <m/>
    <n v="26"/>
    <m/>
    <m/>
    <m/>
    <m/>
    <m/>
    <n v="3"/>
    <n v="1"/>
    <n v="3"/>
    <n v="5"/>
    <n v="1"/>
    <m/>
    <m/>
    <m/>
    <m/>
    <m/>
    <m/>
    <n v="5"/>
    <n v="1"/>
    <n v="1"/>
    <n v="2"/>
    <n v="2"/>
    <n v="1"/>
    <n v="3"/>
    <n v="1"/>
    <x v="4"/>
    <n v="5"/>
    <n v="4"/>
    <m/>
    <n v="5"/>
    <n v="4"/>
    <n v="4"/>
    <m/>
    <s v="NO"/>
    <n v="3"/>
    <m/>
    <x v="1"/>
    <x v="0"/>
    <x v="1"/>
    <x v="1"/>
    <n v="5"/>
    <x v="3"/>
    <m/>
    <s v="NO"/>
    <s v="NO"/>
    <x v="1"/>
    <m/>
    <x v="2"/>
    <x v="1"/>
    <m/>
    <n v="5"/>
    <n v="4"/>
    <m/>
    <m/>
    <d v="2018-03-02T20:19:42"/>
    <s v="10.150.1.152"/>
  </r>
  <r>
    <x v="3"/>
    <s v="Ciencias Sociales"/>
    <n v="3"/>
    <n v="1726"/>
    <m/>
    <m/>
    <n v="1"/>
    <n v="11"/>
    <m/>
    <n v="3"/>
    <n v="2"/>
    <m/>
    <n v="29"/>
    <n v="15"/>
    <n v="11"/>
    <m/>
    <m/>
    <m/>
    <n v="4"/>
    <n v="3"/>
    <n v="5"/>
    <n v="5"/>
    <m/>
    <n v="2"/>
    <n v="3"/>
    <m/>
    <m/>
    <m/>
    <m/>
    <n v="5"/>
    <n v="2"/>
    <n v="3"/>
    <n v="4"/>
    <n v="5"/>
    <n v="3"/>
    <n v="5"/>
    <n v="2"/>
    <x v="5"/>
    <n v="4"/>
    <n v="4"/>
    <n v="3"/>
    <n v="4"/>
    <n v="3"/>
    <n v="3"/>
    <n v="3"/>
    <s v="SI"/>
    <n v="4"/>
    <m/>
    <x v="3"/>
    <x v="2"/>
    <x v="1"/>
    <x v="1"/>
    <n v="3"/>
    <x v="0"/>
    <m/>
    <s v="SI"/>
    <s v="SI"/>
    <x v="4"/>
    <m/>
    <x v="1"/>
    <x v="2"/>
    <m/>
    <n v="4"/>
    <n v="4"/>
    <m/>
    <m/>
    <d v="2018-03-02T22:48:45"/>
    <s v="10.150.1.151"/>
  </r>
  <r>
    <x v="7"/>
    <s v="Humanidades"/>
    <n v="1"/>
    <n v="1727"/>
    <m/>
    <m/>
    <n v="1"/>
    <n v="14"/>
    <m/>
    <n v="5"/>
    <n v="4"/>
    <m/>
    <n v="15"/>
    <n v="29"/>
    <n v="14"/>
    <m/>
    <m/>
    <m/>
    <n v="5"/>
    <n v="4"/>
    <n v="4"/>
    <n v="3"/>
    <n v="1"/>
    <m/>
    <m/>
    <m/>
    <m/>
    <m/>
    <m/>
    <n v="4"/>
    <n v="4"/>
    <n v="3"/>
    <n v="2"/>
    <n v="4"/>
    <n v="4"/>
    <n v="4"/>
    <n v="4"/>
    <x v="5"/>
    <n v="3"/>
    <n v="3"/>
    <n v="3"/>
    <n v="4"/>
    <n v="3"/>
    <n v="4"/>
    <n v="2"/>
    <s v="SI"/>
    <n v="4"/>
    <m/>
    <x v="1"/>
    <x v="3"/>
    <x v="0"/>
    <x v="0"/>
    <n v="5"/>
    <x v="3"/>
    <m/>
    <s v="SI"/>
    <s v="SI"/>
    <x v="5"/>
    <m/>
    <x v="2"/>
    <x v="1"/>
    <m/>
    <n v="5"/>
    <n v="4"/>
    <m/>
    <m/>
    <d v="2018-03-03T15:32:01"/>
    <s v="10.150.1.151"/>
  </r>
  <r>
    <x v="4"/>
    <s v="Humanidades"/>
    <n v="1"/>
    <n v="1728"/>
    <m/>
    <m/>
    <n v="1"/>
    <n v="12"/>
    <m/>
    <n v="4"/>
    <n v="3"/>
    <m/>
    <n v="12"/>
    <m/>
    <m/>
    <m/>
    <m/>
    <m/>
    <n v="3"/>
    <n v="3"/>
    <n v="3"/>
    <n v="2"/>
    <m/>
    <n v="2"/>
    <n v="3"/>
    <m/>
    <m/>
    <m/>
    <m/>
    <n v="3"/>
    <n v="2"/>
    <n v="2"/>
    <m/>
    <n v="5"/>
    <n v="4"/>
    <n v="5"/>
    <n v="2"/>
    <x v="4"/>
    <n v="4"/>
    <n v="4"/>
    <n v="3"/>
    <n v="5"/>
    <n v="4"/>
    <m/>
    <n v="2"/>
    <s v="NO"/>
    <n v="2"/>
    <m/>
    <x v="1"/>
    <x v="2"/>
    <x v="0"/>
    <x v="0"/>
    <n v="4"/>
    <x v="0"/>
    <m/>
    <s v="SI"/>
    <s v="SI"/>
    <x v="5"/>
    <m/>
    <x v="2"/>
    <x v="2"/>
    <m/>
    <n v="4"/>
    <n v="3"/>
    <m/>
    <m/>
    <d v="2018-03-03T20:36:41"/>
    <s v="10.150.1.152"/>
  </r>
  <r>
    <x v="17"/>
    <s v="Ciencias Experimentales"/>
    <n v="2"/>
    <n v="1729"/>
    <m/>
    <m/>
    <n v="1"/>
    <n v="2"/>
    <m/>
    <n v="5"/>
    <n v="1"/>
    <m/>
    <n v="2"/>
    <n v="7"/>
    <n v="10"/>
    <m/>
    <m/>
    <m/>
    <n v="4"/>
    <n v="5"/>
    <n v="5"/>
    <n v="5"/>
    <n v="1"/>
    <m/>
    <m/>
    <m/>
    <m/>
    <m/>
    <m/>
    <n v="1"/>
    <n v="1"/>
    <n v="3"/>
    <n v="4"/>
    <n v="2"/>
    <n v="5"/>
    <n v="5"/>
    <n v="1"/>
    <x v="4"/>
    <n v="5"/>
    <n v="5"/>
    <n v="5"/>
    <n v="5"/>
    <n v="5"/>
    <n v="5"/>
    <n v="4"/>
    <s v="NO"/>
    <n v="3"/>
    <m/>
    <x v="1"/>
    <x v="0"/>
    <x v="0"/>
    <x v="0"/>
    <n v="4"/>
    <x v="0"/>
    <m/>
    <s v="NO"/>
    <s v="NO"/>
    <x v="1"/>
    <m/>
    <x v="2"/>
    <x v="1"/>
    <m/>
    <n v="5"/>
    <n v="4"/>
    <m/>
    <m/>
    <d v="2018-03-04T10:03:50"/>
    <s v="10.150.1.152"/>
  </r>
  <r>
    <x v="19"/>
    <s v="Ciencias Sociales"/>
    <n v="3"/>
    <n v="1730"/>
    <m/>
    <m/>
    <n v="1"/>
    <n v="5"/>
    <m/>
    <n v="2"/>
    <n v="1"/>
    <m/>
    <n v="5"/>
    <n v="20"/>
    <n v="29"/>
    <s v="Centro Dotacional Integrado Arganzuela"/>
    <m/>
    <m/>
    <n v="4"/>
    <n v="4"/>
    <n v="4"/>
    <n v="3"/>
    <m/>
    <n v="2"/>
    <m/>
    <m/>
    <m/>
    <m/>
    <m/>
    <n v="2"/>
    <n v="1"/>
    <n v="2"/>
    <n v="3"/>
    <n v="4"/>
    <n v="2"/>
    <n v="5"/>
    <n v="1"/>
    <x v="4"/>
    <n v="3"/>
    <n v="2"/>
    <n v="2"/>
    <n v="3"/>
    <n v="3"/>
    <n v="3"/>
    <n v="3"/>
    <s v="NO"/>
    <n v="3"/>
    <m/>
    <x v="3"/>
    <x v="1"/>
    <x v="1"/>
    <x v="0"/>
    <n v="4"/>
    <x v="2"/>
    <m/>
    <s v="SI"/>
    <s v="NO"/>
    <x v="1"/>
    <m/>
    <x v="1"/>
    <x v="2"/>
    <m/>
    <n v="4"/>
    <n v="3"/>
    <m/>
    <m/>
    <d v="2018-03-04T14:30:42"/>
    <s v="10.150.1.152"/>
  </r>
  <r>
    <x v="14"/>
    <s v="Humanidades"/>
    <n v="1"/>
    <n v="1731"/>
    <m/>
    <m/>
    <n v="1"/>
    <n v="16"/>
    <m/>
    <n v="5"/>
    <n v="5"/>
    <m/>
    <n v="16"/>
    <n v="14"/>
    <n v="28"/>
    <m/>
    <m/>
    <m/>
    <n v="5"/>
    <n v="5"/>
    <n v="5"/>
    <n v="3"/>
    <m/>
    <m/>
    <m/>
    <n v="4"/>
    <s v="toda la noche hasta el día siguiente, sin cierre."/>
    <m/>
    <m/>
    <n v="5"/>
    <n v="5"/>
    <n v="5"/>
    <n v="5"/>
    <n v="5"/>
    <n v="5"/>
    <n v="5"/>
    <n v="2"/>
    <x v="3"/>
    <n v="4"/>
    <n v="4"/>
    <n v="4"/>
    <n v="5"/>
    <n v="5"/>
    <n v="4"/>
    <n v="3"/>
    <s v="SI"/>
    <n v="5"/>
    <m/>
    <x v="1"/>
    <x v="2"/>
    <x v="2"/>
    <x v="1"/>
    <n v="5"/>
    <x v="3"/>
    <m/>
    <s v="NO"/>
    <s v="NO"/>
    <x v="1"/>
    <m/>
    <x v="2"/>
    <x v="1"/>
    <m/>
    <n v="5"/>
    <n v="4"/>
    <m/>
    <s v="En la Biblioteca de la Facultad de Geografía e Historia los equipos informáticos a disposición de los alumnos suelen estar averiados o sin conexión a internet durante largos períodos de tiempo. Sería recomendable que se realizase un seguimiento de qué equipos funcionan correctamente y cuáles no de forma más regular, para evitar que haya equipos inoperativos cuando los estudiantes los necesitan. "/>
    <d v="2018-03-04T18:15:05"/>
    <s v="10.150.1.151"/>
  </r>
  <r>
    <x v="4"/>
    <s v="Humanidades"/>
    <n v="1"/>
    <n v="1732"/>
    <m/>
    <m/>
    <n v="1"/>
    <n v="12"/>
    <m/>
    <n v="3"/>
    <n v="3"/>
    <m/>
    <n v="12"/>
    <m/>
    <m/>
    <m/>
    <m/>
    <m/>
    <n v="3"/>
    <n v="5"/>
    <n v="4"/>
    <n v="4"/>
    <n v="1"/>
    <m/>
    <m/>
    <m/>
    <m/>
    <m/>
    <m/>
    <n v="4"/>
    <n v="3"/>
    <n v="1"/>
    <n v="5"/>
    <n v="5"/>
    <n v="5"/>
    <n v="5"/>
    <n v="3"/>
    <x v="1"/>
    <n v="3"/>
    <n v="1"/>
    <n v="2"/>
    <n v="2"/>
    <n v="4"/>
    <n v="4"/>
    <n v="3"/>
    <s v="NO"/>
    <n v="2"/>
    <m/>
    <x v="1"/>
    <x v="4"/>
    <x v="1"/>
    <x v="2"/>
    <n v="1"/>
    <x v="1"/>
    <m/>
    <s v="NO"/>
    <s v="NO"/>
    <x v="1"/>
    <m/>
    <x v="1"/>
    <x v="2"/>
    <m/>
    <n v="2"/>
    <n v="4"/>
    <m/>
    <m/>
    <d v="2018-03-05T10:36:00"/>
    <s v="10.150.1.151"/>
  </r>
  <r>
    <x v="20"/>
    <s v="Ciencias de la Salud"/>
    <n v="4"/>
    <n v="1733"/>
    <m/>
    <m/>
    <n v="2"/>
    <n v="20"/>
    <m/>
    <n v="3"/>
    <n v="5"/>
    <m/>
    <n v="20"/>
    <n v="9"/>
    <m/>
    <m/>
    <m/>
    <m/>
    <n v="4"/>
    <n v="4"/>
    <n v="5"/>
    <n v="5"/>
    <n v="1"/>
    <m/>
    <m/>
    <m/>
    <m/>
    <m/>
    <m/>
    <n v="1"/>
    <n v="5"/>
    <n v="5"/>
    <n v="3"/>
    <n v="5"/>
    <n v="5"/>
    <n v="5"/>
    <n v="3"/>
    <x v="5"/>
    <n v="5"/>
    <n v="4"/>
    <n v="5"/>
    <m/>
    <n v="5"/>
    <m/>
    <n v="4"/>
    <s v="NO"/>
    <n v="3"/>
    <m/>
    <x v="1"/>
    <x v="0"/>
    <x v="1"/>
    <x v="0"/>
    <n v="5"/>
    <x v="3"/>
    <m/>
    <s v="NO"/>
    <s v="NO"/>
    <x v="1"/>
    <m/>
    <x v="2"/>
    <x v="1"/>
    <m/>
    <n v="5"/>
    <n v="5"/>
    <m/>
    <m/>
    <d v="2018-03-05T10:37:58"/>
    <s v="10.150.1.152"/>
  </r>
  <r>
    <x v="20"/>
    <s v="Ciencias de la Salud"/>
    <n v="4"/>
    <n v="1734"/>
    <m/>
    <m/>
    <n v="2"/>
    <n v="20"/>
    <m/>
    <n v="4"/>
    <n v="4"/>
    <m/>
    <n v="20"/>
    <n v="29"/>
    <m/>
    <s v="Biblioteca de la Universidad Rey Juan Carlos de Alcorcón."/>
    <m/>
    <m/>
    <n v="2"/>
    <n v="4"/>
    <n v="3"/>
    <n v="5"/>
    <n v="1"/>
    <n v="2"/>
    <n v="3"/>
    <m/>
    <m/>
    <m/>
    <m/>
    <n v="3"/>
    <n v="5"/>
    <n v="4"/>
    <n v="2"/>
    <n v="4"/>
    <n v="4"/>
    <n v="3"/>
    <n v="2"/>
    <x v="3"/>
    <n v="5"/>
    <n v="4"/>
    <n v="5"/>
    <n v="3"/>
    <n v="4"/>
    <n v="3"/>
    <n v="4"/>
    <s v="NO"/>
    <n v="3"/>
    <m/>
    <x v="3"/>
    <x v="3"/>
    <x v="3"/>
    <x v="1"/>
    <n v="4"/>
    <x v="3"/>
    <m/>
    <s v="SI"/>
    <s v="NO"/>
    <x v="3"/>
    <m/>
    <x v="0"/>
    <x v="1"/>
    <m/>
    <n v="4"/>
    <m/>
    <m/>
    <s v="No he podido asistir a los cursos de la Biblioteca por falta de tiempo."/>
    <d v="2018-03-05T14:10:27"/>
    <s v="10.150.1.151"/>
  </r>
  <r>
    <x v="20"/>
    <s v="Ciencias de la Salud"/>
    <n v="4"/>
    <n v="1735"/>
    <m/>
    <m/>
    <n v="1"/>
    <n v="20"/>
    <m/>
    <n v="3"/>
    <n v="1"/>
    <m/>
    <n v="20"/>
    <m/>
    <m/>
    <m/>
    <m/>
    <m/>
    <n v="3"/>
    <n v="4"/>
    <n v="3"/>
    <n v="3"/>
    <m/>
    <m/>
    <m/>
    <n v="4"/>
    <n v="23"/>
    <m/>
    <m/>
    <n v="3"/>
    <n v="4"/>
    <n v="1"/>
    <n v="4"/>
    <n v="5"/>
    <n v="5"/>
    <n v="5"/>
    <n v="4"/>
    <x v="0"/>
    <n v="3"/>
    <n v="1"/>
    <n v="2"/>
    <n v="4"/>
    <n v="2"/>
    <n v="2"/>
    <n v="4"/>
    <s v="NO"/>
    <n v="2"/>
    <m/>
    <x v="1"/>
    <x v="2"/>
    <x v="1"/>
    <x v="2"/>
    <n v="3"/>
    <x v="2"/>
    <m/>
    <s v="SI"/>
    <s v="NO"/>
    <x v="1"/>
    <m/>
    <x v="0"/>
    <x v="0"/>
    <m/>
    <n v="3"/>
    <n v="3"/>
    <m/>
    <m/>
    <d v="2018-03-06T14:04:36"/>
    <s v="10.150.1.151"/>
  </r>
  <r>
    <x v="20"/>
    <s v="Ciencias de la Salud"/>
    <n v="4"/>
    <n v="1736"/>
    <m/>
    <m/>
    <n v="1"/>
    <n v="20"/>
    <m/>
    <n v="4"/>
    <n v="4"/>
    <m/>
    <n v="20"/>
    <m/>
    <m/>
    <m/>
    <m/>
    <m/>
    <n v="2"/>
    <n v="4"/>
    <n v="4"/>
    <n v="4"/>
    <m/>
    <n v="2"/>
    <n v="3"/>
    <m/>
    <m/>
    <m/>
    <m/>
    <n v="4"/>
    <n v="2"/>
    <n v="1"/>
    <n v="3"/>
    <n v="5"/>
    <n v="4"/>
    <n v="5"/>
    <n v="2"/>
    <x v="4"/>
    <n v="4"/>
    <n v="4"/>
    <n v="3"/>
    <n v="3"/>
    <n v="4"/>
    <n v="3"/>
    <n v="4"/>
    <s v="NO"/>
    <n v="4"/>
    <m/>
    <x v="3"/>
    <x v="0"/>
    <x v="1"/>
    <x v="1"/>
    <n v="5"/>
    <x v="0"/>
    <m/>
    <s v="SI"/>
    <s v="NO"/>
    <x v="1"/>
    <m/>
    <x v="1"/>
    <x v="0"/>
    <m/>
    <n v="4"/>
    <n v="4"/>
    <m/>
    <m/>
    <d v="2018-03-06T16:58:41"/>
    <s v="10.150.1.151"/>
  </r>
  <r>
    <x v="3"/>
    <s v="Ciencias Sociales"/>
    <n v="3"/>
    <n v="1737"/>
    <m/>
    <m/>
    <n v="2"/>
    <n v="11"/>
    <m/>
    <n v="4"/>
    <n v="5"/>
    <m/>
    <n v="29"/>
    <n v="12"/>
    <m/>
    <m/>
    <m/>
    <m/>
    <n v="4"/>
    <n v="4"/>
    <n v="4"/>
    <n v="3"/>
    <m/>
    <n v="2"/>
    <m/>
    <m/>
    <m/>
    <m/>
    <m/>
    <n v="3"/>
    <n v="3"/>
    <n v="5"/>
    <n v="2"/>
    <n v="3"/>
    <n v="4"/>
    <n v="3"/>
    <n v="3"/>
    <x v="4"/>
    <n v="4"/>
    <n v="5"/>
    <n v="5"/>
    <n v="4"/>
    <n v="4"/>
    <n v="3"/>
    <n v="5"/>
    <s v="SI"/>
    <n v="5"/>
    <m/>
    <x v="3"/>
    <x v="3"/>
    <x v="3"/>
    <x v="1"/>
    <n v="5"/>
    <x v="3"/>
    <m/>
    <s v="SI"/>
    <s v="NO"/>
    <x v="1"/>
    <m/>
    <x v="1"/>
    <x v="2"/>
    <m/>
    <n v="4"/>
    <n v="3"/>
    <m/>
    <m/>
    <d v="2018-03-06T18:40:25"/>
    <s v="10.150.1.151"/>
  </r>
  <r>
    <x v="4"/>
    <s v="Humanidades"/>
    <n v="1"/>
    <n v="1738"/>
    <m/>
    <m/>
    <n v="1"/>
    <n v="12"/>
    <m/>
    <n v="5"/>
    <n v="5"/>
    <m/>
    <n v="12"/>
    <n v="29"/>
    <m/>
    <m/>
    <m/>
    <m/>
    <n v="3"/>
    <n v="3"/>
    <n v="4"/>
    <n v="1"/>
    <n v="1"/>
    <n v="2"/>
    <m/>
    <m/>
    <m/>
    <m/>
    <m/>
    <n v="5"/>
    <n v="5"/>
    <n v="5"/>
    <n v="5"/>
    <n v="5"/>
    <n v="5"/>
    <n v="5"/>
    <n v="5"/>
    <x v="3"/>
    <n v="3"/>
    <n v="5"/>
    <n v="1"/>
    <n v="3"/>
    <n v="3"/>
    <n v="3"/>
    <n v="3"/>
    <s v="SI"/>
    <n v="1"/>
    <m/>
    <x v="0"/>
    <x v="1"/>
    <x v="1"/>
    <x v="1"/>
    <m/>
    <x v="3"/>
    <m/>
    <s v="NO"/>
    <s v="NO"/>
    <x v="1"/>
    <m/>
    <x v="0"/>
    <x v="0"/>
    <m/>
    <n v="3"/>
    <n v="3"/>
    <m/>
    <s v="Mi queja formal va dirigida al préstamo de las salas de trabajo, es todo informatizado, los trabajadores dicen no tener potestad para poder modificar nada de las salas (únicamente anular). A veces el sistema te dice que no hay, y están varias vacías."/>
    <d v="2018-03-06T21:46:18"/>
    <s v="10.150.1.151"/>
  </r>
  <r>
    <x v="18"/>
    <s v="Ciencias de la Salud"/>
    <n v="4"/>
    <n v="1739"/>
    <m/>
    <m/>
    <n v="1"/>
    <n v="19"/>
    <m/>
    <n v="3"/>
    <n v="3"/>
    <m/>
    <n v="19"/>
    <n v="18"/>
    <n v="13"/>
    <m/>
    <m/>
    <m/>
    <n v="5"/>
    <n v="5"/>
    <n v="5"/>
    <n v="3"/>
    <m/>
    <n v="2"/>
    <n v="3"/>
    <n v="4"/>
    <s v="24 h."/>
    <m/>
    <m/>
    <n v="4"/>
    <n v="4"/>
    <n v="4"/>
    <n v="4"/>
    <n v="5"/>
    <n v="3"/>
    <n v="5"/>
    <n v="3"/>
    <x v="5"/>
    <n v="4"/>
    <n v="4"/>
    <n v="4"/>
    <n v="5"/>
    <n v="4"/>
    <n v="3"/>
    <n v="4"/>
    <s v="NO"/>
    <n v="4"/>
    <m/>
    <x v="1"/>
    <x v="0"/>
    <x v="3"/>
    <x v="1"/>
    <n v="5"/>
    <x v="3"/>
    <m/>
    <s v="NO"/>
    <s v="NO"/>
    <x v="1"/>
    <m/>
    <x v="2"/>
    <x v="3"/>
    <m/>
    <n v="4"/>
    <n v="4"/>
    <m/>
    <s v="No he asistido a ningún curso de formación de usuarios porque desconicia su existencia."/>
    <d v="2018-03-07T11:53:58"/>
    <s v="10.150.1.152"/>
  </r>
  <r>
    <x v="9"/>
    <s v="Ciencias de la Salud"/>
    <n v="4"/>
    <n v="1740"/>
    <m/>
    <m/>
    <n v="1"/>
    <n v="25"/>
    <m/>
    <n v="2"/>
    <n v="2"/>
    <m/>
    <n v="25"/>
    <m/>
    <m/>
    <m/>
    <m/>
    <m/>
    <n v="5"/>
    <n v="3"/>
    <n v="3"/>
    <n v="5"/>
    <n v="1"/>
    <m/>
    <m/>
    <m/>
    <m/>
    <m/>
    <m/>
    <n v="3"/>
    <n v="1"/>
    <n v="2"/>
    <n v="1"/>
    <n v="4"/>
    <n v="2"/>
    <n v="4"/>
    <n v="1"/>
    <x v="1"/>
    <n v="5"/>
    <n v="4"/>
    <n v="2"/>
    <n v="4"/>
    <n v="4"/>
    <n v="3"/>
    <n v="4"/>
    <s v="NO"/>
    <n v="3"/>
    <m/>
    <x v="1"/>
    <x v="3"/>
    <x v="3"/>
    <x v="1"/>
    <n v="5"/>
    <x v="3"/>
    <m/>
    <s v="SI"/>
    <s v="SI"/>
    <x v="5"/>
    <m/>
    <x v="2"/>
    <x v="1"/>
    <m/>
    <n v="5"/>
    <n v="4"/>
    <m/>
    <s v="He recibido el curso destinado a la búsqueda de artículos y revistas científicas en las bases de datos de la complutense."/>
    <d v="2018-03-07T17:04:20"/>
    <s v="10.150.1.151"/>
  </r>
  <r>
    <x v="9"/>
    <s v="Ciencias de la Salud"/>
    <n v="4"/>
    <n v="1741"/>
    <m/>
    <m/>
    <n v="1"/>
    <n v="25"/>
    <m/>
    <n v="5"/>
    <n v="3"/>
    <m/>
    <n v="25"/>
    <m/>
    <m/>
    <m/>
    <m/>
    <m/>
    <n v="4"/>
    <n v="4"/>
    <n v="4"/>
    <n v="4"/>
    <m/>
    <n v="2"/>
    <n v="3"/>
    <m/>
    <m/>
    <m/>
    <m/>
    <n v="4"/>
    <n v="1"/>
    <n v="1"/>
    <n v="1"/>
    <n v="4"/>
    <n v="1"/>
    <n v="4"/>
    <n v="1"/>
    <x v="5"/>
    <n v="4"/>
    <n v="4"/>
    <n v="4"/>
    <n v="4"/>
    <n v="4"/>
    <n v="4"/>
    <n v="4"/>
    <s v="NO"/>
    <n v="4"/>
    <m/>
    <x v="1"/>
    <x v="0"/>
    <x v="0"/>
    <x v="0"/>
    <n v="5"/>
    <x v="3"/>
    <m/>
    <s v="SI"/>
    <s v="NO"/>
    <x v="4"/>
    <m/>
    <x v="1"/>
    <x v="2"/>
    <m/>
    <n v="5"/>
    <n v="4"/>
    <m/>
    <m/>
    <d v="2018-03-07T18:35:06"/>
    <s v="10.150.1.151"/>
  </r>
  <r>
    <x v="7"/>
    <s v="Humanidades"/>
    <n v="1"/>
    <n v="1742"/>
    <m/>
    <m/>
    <n v="1"/>
    <n v="14"/>
    <m/>
    <n v="3"/>
    <n v="3"/>
    <m/>
    <n v="29"/>
    <n v="14"/>
    <m/>
    <m/>
    <m/>
    <m/>
    <n v="4"/>
    <n v="4"/>
    <n v="4"/>
    <n v="4"/>
    <m/>
    <n v="2"/>
    <m/>
    <m/>
    <m/>
    <m/>
    <m/>
    <n v="2"/>
    <n v="1"/>
    <n v="1"/>
    <n v="4"/>
    <n v="5"/>
    <n v="4"/>
    <n v="4"/>
    <n v="3"/>
    <x v="6"/>
    <n v="3"/>
    <n v="3"/>
    <n v="3"/>
    <n v="3"/>
    <n v="2"/>
    <n v="3"/>
    <n v="3"/>
    <s v="NO"/>
    <n v="2"/>
    <m/>
    <x v="3"/>
    <x v="0"/>
    <x v="0"/>
    <x v="0"/>
    <n v="4"/>
    <x v="0"/>
    <m/>
    <s v="NO"/>
    <s v="NO"/>
    <x v="1"/>
    <m/>
    <x v="0"/>
    <x v="4"/>
    <m/>
    <n v="4"/>
    <n v="3"/>
    <m/>
    <s v="El personal de biblioteca no menciona el número máximo de tiempo de préstamo de los ordenadores portátiles, lo que lleva a sanciones por desconocimiento."/>
    <d v="2018-03-07T18:36:38"/>
    <s v="10.150.1.151"/>
  </r>
  <r>
    <x v="19"/>
    <s v="Ciencias Sociales"/>
    <n v="3"/>
    <n v="1743"/>
    <m/>
    <m/>
    <n v="1"/>
    <n v="5"/>
    <m/>
    <n v="5"/>
    <n v="5"/>
    <m/>
    <n v="5"/>
    <n v="29"/>
    <n v="4"/>
    <m/>
    <m/>
    <m/>
    <n v="3"/>
    <n v="1"/>
    <n v="1"/>
    <n v="3"/>
    <m/>
    <m/>
    <n v="3"/>
    <n v="4"/>
    <s v="06:00 horas"/>
    <m/>
    <m/>
    <n v="5"/>
    <n v="4"/>
    <n v="2"/>
    <n v="4"/>
    <n v="2"/>
    <n v="4"/>
    <n v="2"/>
    <n v="3"/>
    <x v="1"/>
    <n v="2"/>
    <n v="2"/>
    <n v="3"/>
    <n v="4"/>
    <n v="3"/>
    <n v="3"/>
    <n v="4"/>
    <s v="NO"/>
    <n v="3"/>
    <m/>
    <x v="3"/>
    <x v="4"/>
    <x v="2"/>
    <x v="0"/>
    <n v="4"/>
    <x v="3"/>
    <m/>
    <s v="NO"/>
    <s v="NO"/>
    <x v="1"/>
    <m/>
    <x v="2"/>
    <x v="1"/>
    <m/>
    <n v="4"/>
    <n v="4"/>
    <m/>
    <m/>
    <d v="2018-03-08T11:13:56"/>
    <s v="10.150.1.151"/>
  </r>
  <r>
    <x v="26"/>
    <s v="Ciencias Experimentales"/>
    <n v="2"/>
    <n v="1744"/>
    <m/>
    <m/>
    <n v="1"/>
    <n v="7"/>
    <m/>
    <n v="4"/>
    <n v="3"/>
    <m/>
    <n v="7"/>
    <n v="29"/>
    <m/>
    <m/>
    <m/>
    <m/>
    <n v="3"/>
    <n v="5"/>
    <n v="4"/>
    <n v="4"/>
    <n v="1"/>
    <n v="2"/>
    <m/>
    <n v="4"/>
    <n v="22"/>
    <m/>
    <m/>
    <n v="1"/>
    <n v="1"/>
    <n v="3"/>
    <n v="1"/>
    <n v="5"/>
    <n v="3"/>
    <n v="4"/>
    <n v="4"/>
    <x v="4"/>
    <n v="3"/>
    <n v="4"/>
    <n v="3"/>
    <n v="3"/>
    <n v="3"/>
    <n v="3"/>
    <n v="3"/>
    <s v="SI"/>
    <n v="3"/>
    <m/>
    <x v="3"/>
    <x v="1"/>
    <x v="1"/>
    <x v="2"/>
    <n v="3"/>
    <x v="2"/>
    <m/>
    <s v="NO"/>
    <s v="NO"/>
    <x v="1"/>
    <m/>
    <x v="0"/>
    <x v="0"/>
    <m/>
    <n v="4"/>
    <n v="3"/>
    <m/>
    <s v="En la biblicoteca de mi facultad, a la que acudo frecuentemente para estudiar, es muy habitual que tanto como el personal de la biblioteca como algún alumno estén como si estuvieran en la calle y sea muy inusual que sea un sitio de silencio, cosa que creo que debería procurar el personal de la biblioteca.&lt;br&gt;Espero que esta situación mejore en algún momento."/>
    <d v="2018-03-08T16:52:43"/>
    <s v="10.150.1.152"/>
  </r>
  <r>
    <x v="7"/>
    <s v="Humanidades"/>
    <n v="1"/>
    <n v="1745"/>
    <m/>
    <m/>
    <n v="1"/>
    <n v="14"/>
    <m/>
    <n v="5"/>
    <n v="4"/>
    <m/>
    <n v="29"/>
    <n v="14"/>
    <n v="16"/>
    <m/>
    <m/>
    <m/>
    <n v="1"/>
    <n v="2"/>
    <n v="1"/>
    <n v="3"/>
    <m/>
    <n v="2"/>
    <n v="3"/>
    <n v="4"/>
    <n v="5"/>
    <m/>
    <m/>
    <n v="2"/>
    <n v="2"/>
    <n v="3"/>
    <n v="1"/>
    <n v="4"/>
    <n v="5"/>
    <n v="5"/>
    <n v="4"/>
    <x v="3"/>
    <n v="3"/>
    <n v="4"/>
    <n v="4"/>
    <n v="4"/>
    <n v="4"/>
    <n v="2"/>
    <n v="2"/>
    <s v="NO"/>
    <n v="3"/>
    <m/>
    <x v="3"/>
    <x v="2"/>
    <x v="2"/>
    <x v="1"/>
    <n v="5"/>
    <x v="2"/>
    <m/>
    <m/>
    <m/>
    <x v="1"/>
    <m/>
    <x v="1"/>
    <x v="4"/>
    <m/>
    <n v="4"/>
    <n v="3"/>
    <m/>
    <m/>
    <d v="2018-03-09T23:07:23"/>
    <s v="10.150.1.152"/>
  </r>
  <r>
    <x v="7"/>
    <s v="Humanidades"/>
    <n v="1"/>
    <n v="1746"/>
    <m/>
    <m/>
    <n v="1"/>
    <n v="14"/>
    <m/>
    <n v="4"/>
    <n v="5"/>
    <m/>
    <n v="16"/>
    <n v="14"/>
    <n v="29"/>
    <m/>
    <m/>
    <m/>
    <n v="5"/>
    <n v="5"/>
    <n v="5"/>
    <n v="5"/>
    <m/>
    <m/>
    <n v="3"/>
    <m/>
    <m/>
    <m/>
    <m/>
    <n v="5"/>
    <n v="1"/>
    <n v="5"/>
    <n v="5"/>
    <n v="4"/>
    <n v="5"/>
    <n v="5"/>
    <n v="5"/>
    <x v="4"/>
    <n v="3"/>
    <n v="5"/>
    <n v="5"/>
    <n v="5"/>
    <n v="5"/>
    <n v="2"/>
    <n v="5"/>
    <s v="NO"/>
    <n v="5"/>
    <m/>
    <x v="1"/>
    <x v="1"/>
    <x v="3"/>
    <x v="1"/>
    <n v="5"/>
    <x v="3"/>
    <m/>
    <s v="NO"/>
    <s v="NO"/>
    <x v="1"/>
    <m/>
    <x v="2"/>
    <x v="1"/>
    <m/>
    <n v="4"/>
    <n v="4"/>
    <m/>
    <s v="Si se tiene en cuenta el número de bibliotecas abiertas durante el fin de semana en Madrid quizá podrían barajar la opción de abrir los sábados alguna de sus bibliotecas ya que, aquellos que estudiamos de manera continuada, tenemos serios problemas para encontrar dónde hacerlo. No se espera del estudiante que solo vaya a la biblioteca durante la época de exámenes cuando, por cierto, las bibliotecas están masificadas.&lt;br&gt;&lt;br&gt;A su vez, teniendo dos meses de cierre resulta paradójico como se han llevado a cabo procesos de reforma -tanto en Filología como en Zambrano- durante etapas lectivas. En consecuencia, la concentración del estudiante puede verse muy afectada.&lt;br&gt;&lt;br&gt;Por último, se sugiere también mayor rapidez en la adquisición de nuevos libros o manuales que sean propuestos o que se hayan perdido.&lt;br&gt;&lt;br&gt;"/>
    <d v="2018-03-10T19:55:58"/>
    <s v="10.150.1.152"/>
  </r>
  <r>
    <x v="24"/>
    <s v="Ciencias de la Salud"/>
    <n v="4"/>
    <n v="1747"/>
    <m/>
    <m/>
    <n v="1"/>
    <n v="13"/>
    <m/>
    <n v="4"/>
    <n v="1"/>
    <m/>
    <n v="4"/>
    <n v="19"/>
    <m/>
    <m/>
    <m/>
    <m/>
    <n v="4"/>
    <n v="2"/>
    <n v="2"/>
    <n v="2"/>
    <m/>
    <n v="2"/>
    <n v="3"/>
    <m/>
    <m/>
    <m/>
    <m/>
    <n v="1"/>
    <n v="1"/>
    <n v="1"/>
    <n v="2"/>
    <n v="5"/>
    <n v="4"/>
    <n v="5"/>
    <n v="1"/>
    <x v="3"/>
    <n v="3"/>
    <n v="3"/>
    <n v="3"/>
    <n v="3"/>
    <n v="3"/>
    <n v="3"/>
    <n v="3"/>
    <s v="NO"/>
    <n v="3"/>
    <m/>
    <x v="0"/>
    <x v="2"/>
    <x v="1"/>
    <x v="2"/>
    <n v="3"/>
    <x v="2"/>
    <m/>
    <s v="NO"/>
    <s v="NO"/>
    <x v="1"/>
    <m/>
    <x v="0"/>
    <x v="0"/>
    <m/>
    <n v="2"/>
    <n v="3"/>
    <m/>
    <s v="añadir una sala de trabajo en grupo y poner mas enchufes"/>
    <d v="2018-03-10T23:51:02"/>
    <s v="10.150.1.152"/>
  </r>
  <r>
    <x v="17"/>
    <s v="Ciencias Experimentales"/>
    <n v="2"/>
    <n v="1748"/>
    <m/>
    <m/>
    <n v="1"/>
    <n v="2"/>
    <m/>
    <n v="4"/>
    <n v="1"/>
    <m/>
    <n v="2"/>
    <n v="7"/>
    <n v="29"/>
    <m/>
    <m/>
    <m/>
    <n v="4"/>
    <n v="4"/>
    <n v="4"/>
    <n v="3"/>
    <m/>
    <m/>
    <m/>
    <n v="4"/>
    <m/>
    <m/>
    <m/>
    <n v="4"/>
    <n v="1"/>
    <n v="1"/>
    <n v="3"/>
    <n v="5"/>
    <n v="3"/>
    <n v="5"/>
    <n v="3"/>
    <x v="3"/>
    <n v="3"/>
    <n v="4"/>
    <n v="3"/>
    <n v="4"/>
    <n v="3"/>
    <n v="3"/>
    <n v="3"/>
    <s v="NO"/>
    <n v="3"/>
    <m/>
    <x v="3"/>
    <x v="0"/>
    <x v="0"/>
    <x v="1"/>
    <n v="3"/>
    <x v="2"/>
    <m/>
    <s v="NO"/>
    <s v="NO"/>
    <x v="3"/>
    <m/>
    <x v="0"/>
    <x v="4"/>
    <m/>
    <n v="4"/>
    <n v="3"/>
    <m/>
    <s v="No sabía que existían tales cursos."/>
    <d v="2018-03-11T08:35:53"/>
    <s v="10.150.1.151"/>
  </r>
  <r>
    <x v="20"/>
    <s v="Ciencias de la Salud"/>
    <n v="4"/>
    <n v="1749"/>
    <m/>
    <m/>
    <n v="1"/>
    <n v="20"/>
    <m/>
    <n v="3"/>
    <n v="3"/>
    <m/>
    <n v="20"/>
    <n v="29"/>
    <n v="16"/>
    <m/>
    <m/>
    <m/>
    <n v="4"/>
    <n v="5"/>
    <n v="4"/>
    <n v="4"/>
    <n v="1"/>
    <m/>
    <m/>
    <m/>
    <m/>
    <m/>
    <m/>
    <n v="4"/>
    <n v="4"/>
    <n v="2"/>
    <n v="1"/>
    <n v="5"/>
    <n v="4"/>
    <n v="5"/>
    <n v="2"/>
    <x v="5"/>
    <n v="4"/>
    <n v="4"/>
    <n v="5"/>
    <n v="4"/>
    <n v="4"/>
    <n v="4"/>
    <n v="5"/>
    <s v="NO"/>
    <n v="4"/>
    <m/>
    <x v="3"/>
    <x v="0"/>
    <x v="0"/>
    <x v="1"/>
    <n v="5"/>
    <x v="3"/>
    <m/>
    <s v="SI"/>
    <s v="NO"/>
    <x v="1"/>
    <m/>
    <x v="2"/>
    <x v="1"/>
    <m/>
    <n v="5"/>
    <n v="5"/>
    <m/>
    <m/>
    <d v="2018-03-11T17:09:09"/>
    <s v="10.150.1.152"/>
  </r>
  <r>
    <x v="9"/>
    <s v="Ciencias de la Salud"/>
    <n v="4"/>
    <n v="1750"/>
    <m/>
    <m/>
    <n v="1"/>
    <n v="25"/>
    <m/>
    <n v="4"/>
    <n v="3"/>
    <m/>
    <n v="25"/>
    <n v="25"/>
    <n v="25"/>
    <m/>
    <m/>
    <m/>
    <n v="5"/>
    <n v="5"/>
    <n v="5"/>
    <n v="5"/>
    <m/>
    <n v="2"/>
    <m/>
    <m/>
    <m/>
    <m/>
    <m/>
    <n v="4"/>
    <n v="2"/>
    <n v="5"/>
    <n v="3"/>
    <n v="4"/>
    <n v="4"/>
    <n v="5"/>
    <n v="1"/>
    <x v="5"/>
    <n v="5"/>
    <n v="5"/>
    <n v="5"/>
    <n v="5"/>
    <n v="5"/>
    <n v="5"/>
    <n v="5"/>
    <s v="NO"/>
    <n v="5"/>
    <m/>
    <x v="1"/>
    <x v="2"/>
    <x v="1"/>
    <x v="1"/>
    <n v="5"/>
    <x v="3"/>
    <m/>
    <s v="NO"/>
    <s v="NO"/>
    <x v="3"/>
    <m/>
    <x v="2"/>
    <x v="1"/>
    <m/>
    <n v="5"/>
    <n v="5"/>
    <m/>
    <m/>
    <d v="2018-03-11T17:33:30"/>
    <s v="10.150.1.151"/>
  </r>
  <r>
    <x v="19"/>
    <s v="Ciencias Sociales"/>
    <n v="3"/>
    <n v="1751"/>
    <m/>
    <m/>
    <n v="1"/>
    <n v="5"/>
    <m/>
    <n v="4"/>
    <n v="4"/>
    <m/>
    <n v="5"/>
    <m/>
    <m/>
    <m/>
    <m/>
    <m/>
    <n v="3"/>
    <n v="2"/>
    <n v="3"/>
    <n v="2"/>
    <n v="1"/>
    <m/>
    <m/>
    <m/>
    <m/>
    <m/>
    <m/>
    <n v="4"/>
    <n v="3"/>
    <m/>
    <n v="2"/>
    <n v="2"/>
    <n v="1"/>
    <n v="2"/>
    <n v="1"/>
    <x v="1"/>
    <n v="3"/>
    <n v="3"/>
    <n v="3"/>
    <n v="3"/>
    <n v="3"/>
    <n v="2"/>
    <n v="3"/>
    <s v="SI"/>
    <n v="3"/>
    <m/>
    <x v="0"/>
    <x v="2"/>
    <x v="1"/>
    <x v="0"/>
    <n v="4"/>
    <x v="0"/>
    <m/>
    <s v="SI"/>
    <s v="NO"/>
    <x v="1"/>
    <m/>
    <x v="4"/>
    <x v="4"/>
    <m/>
    <n v="3"/>
    <n v="2"/>
    <m/>
    <m/>
    <d v="2018-03-11T23:06:58"/>
    <s v="10.150.1.151"/>
  </r>
  <r>
    <x v="9"/>
    <s v="Ciencias de la Salud"/>
    <n v="4"/>
    <n v="1752"/>
    <m/>
    <m/>
    <n v="1"/>
    <n v="25"/>
    <m/>
    <n v="4"/>
    <n v="3"/>
    <m/>
    <n v="25"/>
    <n v="25"/>
    <n v="25"/>
    <m/>
    <m/>
    <m/>
    <n v="5"/>
    <n v="5"/>
    <n v="5"/>
    <n v="5"/>
    <m/>
    <n v="2"/>
    <m/>
    <n v="4"/>
    <n v="0.9375"/>
    <m/>
    <m/>
    <n v="4"/>
    <n v="4"/>
    <n v="4"/>
    <n v="5"/>
    <n v="5"/>
    <n v="4"/>
    <n v="5"/>
    <n v="2"/>
    <x v="4"/>
    <n v="5"/>
    <n v="5"/>
    <n v="5"/>
    <n v="5"/>
    <n v="5"/>
    <n v="5"/>
    <n v="5"/>
    <s v="NO"/>
    <n v="4"/>
    <m/>
    <x v="1"/>
    <x v="3"/>
    <x v="0"/>
    <x v="1"/>
    <n v="5"/>
    <x v="3"/>
    <m/>
    <s v="NO"/>
    <s v="NO"/>
    <x v="1"/>
    <m/>
    <x v="2"/>
    <x v="1"/>
    <m/>
    <n v="5"/>
    <n v="4"/>
    <m/>
    <m/>
    <d v="2018-03-12T18:12:59"/>
    <s v="10.150.1.152"/>
  </r>
  <r>
    <x v="19"/>
    <s v="Ciencias Sociales"/>
    <n v="3"/>
    <n v="1753"/>
    <m/>
    <m/>
    <n v="1"/>
    <n v="5"/>
    <m/>
    <n v="4"/>
    <n v="3"/>
    <m/>
    <n v="5"/>
    <m/>
    <m/>
    <m/>
    <m/>
    <m/>
    <n v="2"/>
    <n v="3"/>
    <n v="4"/>
    <n v="3"/>
    <m/>
    <n v="2"/>
    <n v="3"/>
    <m/>
    <m/>
    <m/>
    <m/>
    <n v="1"/>
    <n v="1"/>
    <n v="1"/>
    <n v="1"/>
    <n v="5"/>
    <n v="5"/>
    <n v="5"/>
    <n v="1"/>
    <x v="6"/>
    <n v="2"/>
    <n v="2"/>
    <n v="2"/>
    <n v="3"/>
    <n v="2"/>
    <n v="5"/>
    <n v="5"/>
    <s v="SI"/>
    <n v="5"/>
    <m/>
    <x v="1"/>
    <x v="3"/>
    <x v="5"/>
    <x v="1"/>
    <n v="5"/>
    <x v="3"/>
    <m/>
    <s v="NO"/>
    <s v="NO"/>
    <x v="1"/>
    <m/>
    <x v="2"/>
    <x v="1"/>
    <m/>
    <n v="4"/>
    <n v="3"/>
    <m/>
    <s v="Me gustaría que se ampliase y actualizase la colección de libros de lectura y se habilitase la zona de abajo para todos los estudiantes en la biblioteca de la facultad de ciencias económicas y empresariales."/>
    <d v="2018-03-12T18:14:02"/>
    <s v="10.150.1.151"/>
  </r>
  <r>
    <x v="20"/>
    <s v="Ciencias de la Salud"/>
    <n v="4"/>
    <n v="1754"/>
    <m/>
    <m/>
    <n v="1"/>
    <n v="20"/>
    <m/>
    <n v="3"/>
    <n v="2"/>
    <m/>
    <n v="20"/>
    <m/>
    <m/>
    <m/>
    <m/>
    <m/>
    <n v="4"/>
    <n v="3"/>
    <n v="3"/>
    <n v="4"/>
    <n v="1"/>
    <m/>
    <m/>
    <m/>
    <m/>
    <m/>
    <m/>
    <n v="2"/>
    <n v="5"/>
    <n v="3"/>
    <n v="1"/>
    <n v="4"/>
    <n v="3"/>
    <n v="5"/>
    <n v="1"/>
    <x v="1"/>
    <n v="3"/>
    <n v="4"/>
    <n v="4"/>
    <n v="4"/>
    <n v="5"/>
    <n v="3"/>
    <n v="3"/>
    <s v="NO"/>
    <n v="3"/>
    <m/>
    <x v="4"/>
    <x v="5"/>
    <x v="4"/>
    <x v="3"/>
    <m/>
    <x v="4"/>
    <m/>
    <s v="SI"/>
    <s v="SI"/>
    <x v="3"/>
    <m/>
    <x v="1"/>
    <x v="2"/>
    <m/>
    <n v="4"/>
    <n v="4"/>
    <m/>
    <m/>
    <d v="2018-03-12T20:12:39"/>
    <s v="10.150.1.151"/>
  </r>
  <r>
    <x v="9"/>
    <s v="Ciencias de la Salud"/>
    <n v="4"/>
    <n v="1755"/>
    <m/>
    <m/>
    <n v="1"/>
    <n v="25"/>
    <m/>
    <n v="4"/>
    <n v="3"/>
    <m/>
    <n v="25"/>
    <n v="6"/>
    <n v="18"/>
    <m/>
    <m/>
    <m/>
    <n v="4"/>
    <n v="5"/>
    <n v="4"/>
    <n v="4"/>
    <n v="1"/>
    <m/>
    <m/>
    <m/>
    <m/>
    <m/>
    <m/>
    <n v="4"/>
    <n v="2"/>
    <n v="3"/>
    <n v="4"/>
    <n v="5"/>
    <n v="4"/>
    <n v="5"/>
    <n v="3"/>
    <x v="5"/>
    <n v="5"/>
    <n v="5"/>
    <n v="4"/>
    <n v="5"/>
    <n v="5"/>
    <n v="4"/>
    <n v="5"/>
    <s v="SI"/>
    <n v="5"/>
    <m/>
    <x v="1"/>
    <x v="3"/>
    <x v="3"/>
    <x v="1"/>
    <n v="5"/>
    <x v="4"/>
    <m/>
    <s v="NO"/>
    <s v="NO"/>
    <x v="1"/>
    <m/>
    <x v="2"/>
    <x v="1"/>
    <m/>
    <n v="5"/>
    <n v="4"/>
    <m/>
    <m/>
    <d v="2018-03-12T21:34:00"/>
    <s v="10.150.1.151"/>
  </r>
  <r>
    <x v="3"/>
    <s v="Ciencias Sociales"/>
    <n v="3"/>
    <n v="1756"/>
    <m/>
    <m/>
    <n v="1"/>
    <n v="11"/>
    <m/>
    <n v="4"/>
    <n v="3"/>
    <m/>
    <n v="29"/>
    <n v="11"/>
    <n v="15"/>
    <s v="Bibliotecas publicas del distrito Moncloa o alrrededores."/>
    <m/>
    <m/>
    <n v="1"/>
    <n v="2"/>
    <n v="2"/>
    <n v="2"/>
    <m/>
    <n v="2"/>
    <n v="3"/>
    <n v="4"/>
    <m/>
    <m/>
    <m/>
    <n v="2"/>
    <n v="2"/>
    <n v="2"/>
    <n v="3"/>
    <n v="4"/>
    <n v="5"/>
    <n v="4"/>
    <n v="4"/>
    <x v="0"/>
    <n v="1"/>
    <n v="3"/>
    <n v="2"/>
    <n v="2"/>
    <n v="2"/>
    <n v="1"/>
    <n v="2"/>
    <s v="SI"/>
    <n v="2"/>
    <m/>
    <x v="5"/>
    <x v="4"/>
    <x v="2"/>
    <x v="0"/>
    <n v="3"/>
    <x v="2"/>
    <m/>
    <s v="SI"/>
    <s v="NO"/>
    <x v="1"/>
    <m/>
    <x v="4"/>
    <x v="4"/>
    <m/>
    <n v="2"/>
    <n v="2"/>
    <m/>
    <s v="Mejor transferencia de contenidos, mejor atención del personal, uso de tecnologías digitales para integrar el catalogo físico con el virtual, mejora de información generalizada de actividades bibliotecarias. &lt;br&gt;Es indispensable que se fomente la investigación universitaria para lo que se requiere mejor divulgación de las publicaciones de la universidad y el conocimiento de las revistas y publicaciones periódicas disponibles para los usuarios, ya que las revistas y artículos de investigación no se encuentran disponibles salvo un restrictivo acceso a la información de los materiales para la investigación. "/>
    <d v="2018-03-13T17:35:26"/>
    <s v="10.150.1.152"/>
  </r>
  <r>
    <x v="9"/>
    <s v="Ciencias de la Salud"/>
    <n v="4"/>
    <n v="1757"/>
    <m/>
    <m/>
    <n v="4"/>
    <n v="25"/>
    <m/>
    <n v="3"/>
    <n v="3"/>
    <m/>
    <n v="25"/>
    <m/>
    <m/>
    <m/>
    <m/>
    <m/>
    <n v="5"/>
    <n v="5"/>
    <n v="4"/>
    <n v="4"/>
    <m/>
    <m/>
    <m/>
    <m/>
    <m/>
    <m/>
    <m/>
    <n v="4"/>
    <m/>
    <m/>
    <n v="4"/>
    <n v="4"/>
    <m/>
    <n v="4"/>
    <m/>
    <x v="5"/>
    <n v="5"/>
    <m/>
    <n v="5"/>
    <n v="5"/>
    <n v="5"/>
    <m/>
    <n v="4"/>
    <s v="NO"/>
    <n v="5"/>
    <m/>
    <x v="1"/>
    <x v="2"/>
    <x v="3"/>
    <x v="1"/>
    <n v="5"/>
    <x v="0"/>
    <m/>
    <s v="NO"/>
    <m/>
    <x v="4"/>
    <m/>
    <x v="2"/>
    <x v="1"/>
    <m/>
    <n v="5"/>
    <m/>
    <m/>
    <s v="Se retrasan los plazos en el préstamo interbibliotecario y eso reduce algo el tiempo de uso.&lt;br&gt;"/>
    <d v="2018-03-13T23:25:54"/>
    <s v="10.150.1.152"/>
  </r>
  <r>
    <x v="17"/>
    <s v="Ciencias Experimentales"/>
    <n v="2"/>
    <n v="1758"/>
    <m/>
    <m/>
    <n v="1"/>
    <n v="2"/>
    <m/>
    <n v="3"/>
    <n v="1"/>
    <m/>
    <n v="2"/>
    <n v="10"/>
    <n v="29"/>
    <m/>
    <m/>
    <m/>
    <n v="3"/>
    <n v="4"/>
    <n v="4"/>
    <n v="4"/>
    <n v="1"/>
    <m/>
    <m/>
    <m/>
    <m/>
    <m/>
    <m/>
    <n v="3"/>
    <n v="2"/>
    <n v="1"/>
    <n v="1"/>
    <n v="5"/>
    <n v="2"/>
    <n v="5"/>
    <n v="1"/>
    <x v="3"/>
    <n v="3"/>
    <n v="4"/>
    <n v="4"/>
    <n v="4"/>
    <n v="4"/>
    <n v="3"/>
    <n v="3"/>
    <s v="NO"/>
    <n v="3"/>
    <m/>
    <x v="3"/>
    <x v="0"/>
    <x v="1"/>
    <x v="0"/>
    <n v="3"/>
    <x v="0"/>
    <m/>
    <s v="NO"/>
    <s v="NO"/>
    <x v="1"/>
    <m/>
    <x v="0"/>
    <x v="0"/>
    <m/>
    <n v="4"/>
    <m/>
    <m/>
    <m/>
    <d v="2018-03-14T12:14:27"/>
    <s v="10.150.1.152"/>
  </r>
  <r>
    <x v="9"/>
    <s v="Ciencias de la Salud"/>
    <n v="4"/>
    <n v="1759"/>
    <m/>
    <m/>
    <n v="1"/>
    <n v="25"/>
    <m/>
    <n v="5"/>
    <n v="5"/>
    <m/>
    <n v="25"/>
    <n v="29"/>
    <n v="22"/>
    <m/>
    <m/>
    <m/>
    <n v="5"/>
    <n v="5"/>
    <n v="5"/>
    <n v="5"/>
    <n v="1"/>
    <m/>
    <m/>
    <m/>
    <m/>
    <m/>
    <m/>
    <n v="5"/>
    <n v="5"/>
    <n v="5"/>
    <n v="5"/>
    <n v="5"/>
    <n v="5"/>
    <n v="5"/>
    <n v="5"/>
    <x v="5"/>
    <n v="5"/>
    <n v="5"/>
    <n v="5"/>
    <n v="5"/>
    <n v="5"/>
    <n v="5"/>
    <n v="5"/>
    <s v="SI"/>
    <n v="5"/>
    <m/>
    <x v="1"/>
    <x v="3"/>
    <x v="3"/>
    <x v="1"/>
    <n v="5"/>
    <x v="3"/>
    <m/>
    <s v="SI"/>
    <s v="NO"/>
    <x v="5"/>
    <m/>
    <x v="2"/>
    <x v="1"/>
    <m/>
    <n v="5"/>
    <n v="5"/>
    <m/>
    <m/>
    <d v="2018-03-16T11:24:57"/>
    <s v="10.150.1.151"/>
  </r>
  <r>
    <x v="9"/>
    <s v="Ciencias de la Salud"/>
    <n v="4"/>
    <n v="1760"/>
    <m/>
    <m/>
    <n v="1"/>
    <n v="25"/>
    <m/>
    <n v="5"/>
    <n v="4"/>
    <m/>
    <n v="25"/>
    <m/>
    <m/>
    <m/>
    <m/>
    <m/>
    <n v="5"/>
    <n v="5"/>
    <n v="5"/>
    <n v="5"/>
    <n v="1"/>
    <m/>
    <m/>
    <m/>
    <m/>
    <m/>
    <m/>
    <n v="5"/>
    <n v="5"/>
    <n v="3"/>
    <n v="4"/>
    <n v="5"/>
    <n v="4"/>
    <n v="5"/>
    <n v="1"/>
    <x v="5"/>
    <n v="5"/>
    <n v="5"/>
    <n v="5"/>
    <n v="5"/>
    <n v="5"/>
    <n v="5"/>
    <n v="4"/>
    <s v="NO"/>
    <n v="4"/>
    <m/>
    <x v="3"/>
    <x v="0"/>
    <x v="0"/>
    <x v="0"/>
    <n v="4"/>
    <x v="0"/>
    <m/>
    <s v="NO"/>
    <s v="NO"/>
    <x v="1"/>
    <m/>
    <x v="2"/>
    <x v="1"/>
    <m/>
    <n v="5"/>
    <n v="5"/>
    <m/>
    <m/>
    <d v="2018-03-19T14:23:55"/>
    <s v="10.150.1.151"/>
  </r>
  <r>
    <x v="13"/>
    <s v="Ciencias Sociales"/>
    <n v="3"/>
    <n v="1761"/>
    <m/>
    <m/>
    <n v="1"/>
    <n v="26"/>
    <m/>
    <n v="4"/>
    <n v="3"/>
    <m/>
    <n v="26"/>
    <m/>
    <m/>
    <m/>
    <m/>
    <m/>
    <n v="4"/>
    <n v="2"/>
    <n v="3"/>
    <n v="4"/>
    <n v="1"/>
    <m/>
    <m/>
    <m/>
    <m/>
    <m/>
    <m/>
    <n v="4"/>
    <n v="2"/>
    <n v="2"/>
    <n v="2"/>
    <n v="2"/>
    <n v="1"/>
    <n v="2"/>
    <n v="1"/>
    <x v="1"/>
    <n v="5"/>
    <n v="4"/>
    <n v="3"/>
    <n v="5"/>
    <n v="4"/>
    <n v="4"/>
    <n v="4"/>
    <s v="NO"/>
    <n v="3"/>
    <m/>
    <x v="1"/>
    <x v="0"/>
    <x v="1"/>
    <x v="0"/>
    <n v="4"/>
    <x v="0"/>
    <m/>
    <s v="NO"/>
    <s v="NO"/>
    <x v="1"/>
    <m/>
    <x v="2"/>
    <x v="1"/>
    <m/>
    <n v="5"/>
    <n v="4"/>
    <m/>
    <m/>
    <d v="2018-03-19T22:51:06"/>
    <s v="10.150.1.152"/>
  </r>
  <r>
    <x v="3"/>
    <s v="Ciencias Sociales"/>
    <n v="3"/>
    <n v="1762"/>
    <m/>
    <m/>
    <n v="1"/>
    <n v="11"/>
    <m/>
    <n v="3"/>
    <n v="5"/>
    <m/>
    <n v="29"/>
    <m/>
    <m/>
    <m/>
    <m/>
    <m/>
    <n v="3"/>
    <n v="4"/>
    <n v="5"/>
    <n v="4"/>
    <m/>
    <m/>
    <n v="3"/>
    <m/>
    <m/>
    <m/>
    <m/>
    <n v="2"/>
    <n v="5"/>
    <n v="5"/>
    <n v="4"/>
    <n v="2"/>
    <n v="5"/>
    <n v="4"/>
    <n v="2"/>
    <x v="5"/>
    <n v="5"/>
    <n v="5"/>
    <n v="5"/>
    <n v="5"/>
    <n v="4"/>
    <n v="4"/>
    <n v="4"/>
    <s v="SI"/>
    <n v="4"/>
    <m/>
    <x v="1"/>
    <x v="3"/>
    <x v="0"/>
    <x v="1"/>
    <n v="5"/>
    <x v="0"/>
    <m/>
    <s v="SI"/>
    <s v="SI"/>
    <x v="5"/>
    <m/>
    <x v="1"/>
    <x v="1"/>
    <m/>
    <n v="5"/>
    <n v="3"/>
    <m/>
    <m/>
    <d v="2018-03-22T05:51:32"/>
    <s v="10.150.1.152"/>
  </r>
  <r>
    <x v="6"/>
    <s v="Ciencias Sociales"/>
    <n v="3"/>
    <n v="1763"/>
    <m/>
    <m/>
    <n v="2"/>
    <n v="9"/>
    <m/>
    <n v="3"/>
    <n v="5"/>
    <m/>
    <n v="9"/>
    <m/>
    <m/>
    <m/>
    <m/>
    <m/>
    <n v="4"/>
    <n v="5"/>
    <n v="2"/>
    <n v="2"/>
    <n v="1"/>
    <n v="2"/>
    <m/>
    <m/>
    <m/>
    <m/>
    <m/>
    <n v="4"/>
    <n v="5"/>
    <n v="4"/>
    <n v="2"/>
    <n v="4"/>
    <n v="4"/>
    <n v="4"/>
    <n v="4"/>
    <x v="3"/>
    <n v="4"/>
    <n v="4"/>
    <n v="4"/>
    <n v="5"/>
    <n v="5"/>
    <n v="4"/>
    <n v="4"/>
    <s v="SI"/>
    <n v="3"/>
    <m/>
    <x v="1"/>
    <x v="1"/>
    <x v="2"/>
    <x v="0"/>
    <n v="5"/>
    <x v="3"/>
    <m/>
    <s v="NO"/>
    <s v="NO"/>
    <x v="1"/>
    <m/>
    <x v="2"/>
    <x v="1"/>
    <m/>
    <n v="4"/>
    <n v="4"/>
    <m/>
    <m/>
    <d v="2018-03-22T12:05:40"/>
    <s v="10.150.1.151"/>
  </r>
  <r>
    <x v="21"/>
    <s v="Ciencias Experimentales"/>
    <n v="2"/>
    <n v="1764"/>
    <m/>
    <m/>
    <n v="1"/>
    <n v="17"/>
    <m/>
    <n v="4"/>
    <n v="3"/>
    <m/>
    <n v="17"/>
    <n v="29"/>
    <m/>
    <m/>
    <m/>
    <m/>
    <n v="3"/>
    <n v="4"/>
    <n v="2"/>
    <n v="4"/>
    <m/>
    <n v="2"/>
    <n v="3"/>
    <m/>
    <m/>
    <m/>
    <m/>
    <n v="3"/>
    <n v="1"/>
    <n v="1"/>
    <n v="1"/>
    <n v="5"/>
    <n v="3"/>
    <n v="2"/>
    <n v="1"/>
    <x v="3"/>
    <n v="5"/>
    <n v="5"/>
    <m/>
    <n v="5"/>
    <n v="5"/>
    <m/>
    <n v="5"/>
    <s v="NO"/>
    <n v="4"/>
    <m/>
    <x v="1"/>
    <x v="2"/>
    <x v="3"/>
    <x v="1"/>
    <n v="3"/>
    <x v="0"/>
    <m/>
    <s v="NO"/>
    <s v="NO"/>
    <x v="1"/>
    <m/>
    <x v="2"/>
    <x v="1"/>
    <m/>
    <n v="5"/>
    <m/>
    <m/>
    <s v="Hace poco me mandaron un correo electrónico avisándome de que el préstamo de unos libros se acababa en poco tiempo. Me dirigí a la página web para renovarlos y no pude ya que todavía era demasiado pronto. Lo volví a mirar en los días posteriores y seguía siendo demasiado pronto. Al final, se me olvidó mirarlo otra vez y tuve un retraso de dos días que me supuso más de una semana (eran bastantes libros) de castigo. Los correos de «Aviso de cortesía» son muy útiles, pero les pediría por favor que los mandasen cuando pueda renovar los libros."/>
    <d v="2018-03-23T12:26:27"/>
    <s v="10.150.1.151"/>
  </r>
  <r>
    <x v="13"/>
    <s v="Ciencias Sociales"/>
    <n v="3"/>
    <n v="1765"/>
    <m/>
    <m/>
    <n v="1"/>
    <n v="26"/>
    <m/>
    <n v="4"/>
    <n v="3"/>
    <m/>
    <n v="26"/>
    <m/>
    <m/>
    <m/>
    <m/>
    <m/>
    <n v="3"/>
    <n v="1"/>
    <n v="3"/>
    <n v="4"/>
    <n v="1"/>
    <m/>
    <m/>
    <m/>
    <m/>
    <m/>
    <m/>
    <n v="5"/>
    <n v="2"/>
    <n v="2"/>
    <n v="2"/>
    <n v="2"/>
    <n v="1"/>
    <n v="2"/>
    <n v="1"/>
    <x v="1"/>
    <n v="5"/>
    <n v="4"/>
    <n v="3"/>
    <n v="5"/>
    <n v="4"/>
    <n v="5"/>
    <n v="3"/>
    <s v="SI"/>
    <n v="3"/>
    <m/>
    <x v="1"/>
    <x v="0"/>
    <x v="1"/>
    <x v="1"/>
    <n v="4"/>
    <x v="0"/>
    <m/>
    <s v="NO"/>
    <s v="NO"/>
    <x v="1"/>
    <m/>
    <x v="2"/>
    <x v="1"/>
    <m/>
    <n v="5"/>
    <n v="4"/>
    <m/>
    <m/>
    <d v="2018-03-23T14:50:55"/>
    <s v="10.150.1.151"/>
  </r>
  <r>
    <x v="20"/>
    <s v="Ciencias de la Salud"/>
    <n v="4"/>
    <n v="1766"/>
    <m/>
    <m/>
    <n v="1"/>
    <n v="20"/>
    <m/>
    <n v="3"/>
    <n v="3"/>
    <m/>
    <n v="20"/>
    <n v="9"/>
    <n v="18"/>
    <m/>
    <m/>
    <m/>
    <n v="5"/>
    <n v="4"/>
    <n v="5"/>
    <n v="4"/>
    <n v="1"/>
    <m/>
    <m/>
    <m/>
    <m/>
    <m/>
    <m/>
    <n v="4"/>
    <n v="3"/>
    <n v="3"/>
    <n v="1"/>
    <n v="4"/>
    <n v="4"/>
    <n v="4"/>
    <n v="1"/>
    <x v="0"/>
    <n v="3"/>
    <n v="5"/>
    <n v="4"/>
    <n v="2"/>
    <n v="3"/>
    <n v="3"/>
    <n v="4"/>
    <s v="SI"/>
    <n v="3"/>
    <m/>
    <x v="3"/>
    <x v="2"/>
    <x v="1"/>
    <x v="2"/>
    <n v="5"/>
    <x v="3"/>
    <m/>
    <s v="NO"/>
    <s v="NO"/>
    <x v="1"/>
    <m/>
    <x v="4"/>
    <x v="4"/>
    <m/>
    <n v="4"/>
    <n v="3"/>
    <m/>
    <m/>
    <d v="2018-03-31T12:35:19"/>
    <s v="10.150.1.151"/>
  </r>
  <r>
    <x v="9"/>
    <s v="Ciencias de la Salud"/>
    <n v="4"/>
    <n v="1767"/>
    <m/>
    <m/>
    <n v="1"/>
    <n v="25"/>
    <m/>
    <n v="5"/>
    <n v="3"/>
    <m/>
    <n v="25"/>
    <n v="29"/>
    <m/>
    <m/>
    <m/>
    <m/>
    <n v="4"/>
    <n v="2"/>
    <n v="2"/>
    <n v="3"/>
    <m/>
    <m/>
    <n v="3"/>
    <m/>
    <m/>
    <m/>
    <m/>
    <n v="5"/>
    <n v="1"/>
    <n v="1"/>
    <n v="5"/>
    <n v="5"/>
    <n v="5"/>
    <n v="5"/>
    <n v="1"/>
    <x v="0"/>
    <n v="3"/>
    <n v="3"/>
    <n v="1"/>
    <n v="3"/>
    <n v="2"/>
    <n v="2"/>
    <n v="2"/>
    <s v="NO"/>
    <n v="2"/>
    <m/>
    <x v="3"/>
    <x v="0"/>
    <x v="1"/>
    <x v="1"/>
    <n v="5"/>
    <x v="0"/>
    <m/>
    <s v="NO"/>
    <s v="NO"/>
    <x v="1"/>
    <m/>
    <x v="1"/>
    <x v="2"/>
    <m/>
    <n v="4"/>
    <n v="4"/>
    <m/>
    <m/>
    <d v="2018-04-02T01:20:17"/>
    <s v="10.150.1.152"/>
  </r>
  <r>
    <x v="19"/>
    <s v="Ciencias Sociales"/>
    <n v="3"/>
    <n v="1768"/>
    <m/>
    <m/>
    <n v="1"/>
    <n v="5"/>
    <m/>
    <n v="3"/>
    <n v="3"/>
    <m/>
    <n v="29"/>
    <n v="5"/>
    <n v="17"/>
    <m/>
    <m/>
    <m/>
    <n v="4"/>
    <n v="4"/>
    <n v="3"/>
    <n v="3"/>
    <m/>
    <n v="2"/>
    <m/>
    <m/>
    <m/>
    <m/>
    <m/>
    <n v="4"/>
    <n v="1"/>
    <n v="2"/>
    <n v="3"/>
    <n v="5"/>
    <n v="4"/>
    <n v="4"/>
    <n v="2"/>
    <x v="1"/>
    <n v="3"/>
    <n v="4"/>
    <n v="3"/>
    <n v="3"/>
    <n v="4"/>
    <n v="3"/>
    <n v="4"/>
    <s v="NO"/>
    <n v="4"/>
    <m/>
    <x v="0"/>
    <x v="1"/>
    <x v="0"/>
    <x v="1"/>
    <n v="4"/>
    <x v="3"/>
    <m/>
    <s v="NO"/>
    <s v="NO"/>
    <x v="3"/>
    <m/>
    <x v="0"/>
    <x v="0"/>
    <m/>
    <n v="3"/>
    <n v="3"/>
    <m/>
    <m/>
    <d v="2018-04-03T14:38:10"/>
    <s v="10.150.1.151"/>
  </r>
  <r>
    <x v="18"/>
    <s v="Ciencias de la Salud"/>
    <n v="4"/>
    <n v="1769"/>
    <m/>
    <m/>
    <n v="3"/>
    <n v="19"/>
    <m/>
    <n v="5"/>
    <n v="5"/>
    <m/>
    <n v="29"/>
    <n v="19"/>
    <n v="9"/>
    <s v="Biblioteca Publica de Usera"/>
    <m/>
    <m/>
    <n v="3"/>
    <n v="5"/>
    <n v="1"/>
    <n v="1"/>
    <m/>
    <n v="2"/>
    <m/>
    <m/>
    <s v="hasta a 1pm"/>
    <m/>
    <m/>
    <n v="4"/>
    <n v="5"/>
    <n v="5"/>
    <n v="2"/>
    <n v="2"/>
    <n v="2"/>
    <n v="2"/>
    <n v="4"/>
    <x v="1"/>
    <n v="2"/>
    <n v="3"/>
    <n v="2"/>
    <n v="5"/>
    <n v="4"/>
    <n v="3"/>
    <n v="2"/>
    <s v="NO"/>
    <n v="3"/>
    <m/>
    <x v="3"/>
    <x v="0"/>
    <x v="1"/>
    <x v="0"/>
    <n v="5"/>
    <x v="3"/>
    <m/>
    <s v="NO"/>
    <s v="SI"/>
    <x v="4"/>
    <m/>
    <x v="2"/>
    <x v="1"/>
    <m/>
    <n v="3"/>
    <n v="3"/>
    <m/>
    <s v="Pienso que los libros de metodología de investigación son obsoletos poco útiles en realidad, muy inferiores a los que posee una biblioteca pública de la Comunidad de Madrid pero al acudir a estas bibliotecas tienes que desplazarte con más tiempo y recursos de transporte.&lt;br&gt;&lt;br&gt;"/>
    <d v="2018-04-04T11:19:09"/>
    <s v="10.150.1.152"/>
  </r>
  <r>
    <x v="21"/>
    <s v="Ciencias Experimentales"/>
    <n v="2"/>
    <n v="1770"/>
    <m/>
    <m/>
    <n v="2"/>
    <n v="17"/>
    <m/>
    <n v="3"/>
    <n v="3"/>
    <m/>
    <n v="17"/>
    <n v="29"/>
    <m/>
    <m/>
    <m/>
    <m/>
    <n v="4"/>
    <n v="3"/>
    <n v="4"/>
    <n v="3"/>
    <m/>
    <n v="2"/>
    <n v="3"/>
    <m/>
    <m/>
    <m/>
    <m/>
    <n v="3"/>
    <n v="3"/>
    <n v="3"/>
    <n v="3"/>
    <n v="3"/>
    <n v="3"/>
    <n v="3"/>
    <n v="3"/>
    <x v="4"/>
    <n v="3"/>
    <n v="3"/>
    <n v="3"/>
    <n v="3"/>
    <n v="3"/>
    <n v="3"/>
    <m/>
    <s v="SI"/>
    <n v="3"/>
    <m/>
    <x v="0"/>
    <x v="2"/>
    <x v="1"/>
    <x v="2"/>
    <n v="3"/>
    <x v="2"/>
    <m/>
    <s v="SI"/>
    <s v="SI"/>
    <x v="3"/>
    <m/>
    <x v="0"/>
    <x v="0"/>
    <m/>
    <n v="3"/>
    <n v="3"/>
    <m/>
    <m/>
    <d v="2018-04-07T08:03:42"/>
    <s v="10.150.1.151"/>
  </r>
</pivotCacheRecords>
</file>

<file path=xl/pivotCache/pivotCacheRecords3.xml><?xml version="1.0" encoding="utf-8"?>
<pivotCacheRecords xmlns="http://schemas.openxmlformats.org/spreadsheetml/2006/main" xmlns:r="http://schemas.openxmlformats.org/officeDocument/2006/relationships" count="3338">
  <r>
    <s v="F. Derecho"/>
    <x v="0"/>
    <n v="3"/>
    <n v="3"/>
    <m/>
    <m/>
    <x v="0"/>
    <n v="11"/>
    <m/>
    <n v="1"/>
    <n v="2"/>
    <m/>
    <m/>
    <m/>
    <m/>
    <m/>
    <m/>
    <m/>
    <n v="5"/>
    <n v="5"/>
    <n v="5"/>
    <n v="5"/>
    <m/>
    <n v="2"/>
    <m/>
    <m/>
    <m/>
    <m/>
    <m/>
    <m/>
    <m/>
    <m/>
    <m/>
    <m/>
    <m/>
    <m/>
    <m/>
    <m/>
    <m/>
    <m/>
    <m/>
    <n v="5"/>
    <n v="5"/>
    <n v="4"/>
    <n v="3"/>
    <s v="Sí"/>
    <n v="5"/>
    <m/>
    <n v="5"/>
    <n v="5"/>
    <n v="5"/>
    <n v="5"/>
    <n v="5"/>
    <n v="5"/>
    <m/>
    <s v="No"/>
    <s v="No"/>
    <m/>
    <m/>
    <n v="3"/>
    <n v="2"/>
    <m/>
    <n v="5"/>
    <n v="3"/>
    <m/>
    <m/>
    <d v="2019-02-01T09:35:35"/>
  </r>
  <r>
    <s v="F. Farmacia"/>
    <x v="1"/>
    <n v="4"/>
    <n v="4"/>
    <m/>
    <m/>
    <x v="0"/>
    <n v="13"/>
    <m/>
    <n v="5"/>
    <n v="3"/>
    <m/>
    <n v="13"/>
    <n v="29"/>
    <m/>
    <m/>
    <m/>
    <m/>
    <n v="5"/>
    <n v="4"/>
    <n v="4"/>
    <n v="4"/>
    <m/>
    <m/>
    <n v="3"/>
    <m/>
    <m/>
    <m/>
    <m/>
    <n v="3"/>
    <n v="3"/>
    <n v="4"/>
    <n v="2"/>
    <n v="4"/>
    <n v="5"/>
    <n v="5"/>
    <n v="3"/>
    <n v="4"/>
    <n v="5"/>
    <n v="5"/>
    <n v="3"/>
    <n v="4"/>
    <n v="3"/>
    <n v="1"/>
    <n v="2"/>
    <s v="No"/>
    <n v="3"/>
    <m/>
    <n v="5"/>
    <n v="4"/>
    <n v="4"/>
    <n v="5"/>
    <n v="5"/>
    <n v="5"/>
    <m/>
    <s v="No"/>
    <s v="No"/>
    <m/>
    <m/>
    <n v="5"/>
    <n v="5"/>
    <m/>
    <n v="4"/>
    <n v="3"/>
    <m/>
    <m/>
    <d v="2019-02-01T09:35:58"/>
  </r>
  <r>
    <s v="F. Comercio y Turismo"/>
    <x v="0"/>
    <n v="3"/>
    <n v="5"/>
    <m/>
    <m/>
    <x v="0"/>
    <n v="24"/>
    <m/>
    <n v="3"/>
    <n v="3"/>
    <m/>
    <m/>
    <m/>
    <m/>
    <m/>
    <m/>
    <m/>
    <n v="2"/>
    <n v="4"/>
    <n v="3"/>
    <n v="1"/>
    <m/>
    <n v="2"/>
    <n v="3"/>
    <m/>
    <m/>
    <m/>
    <m/>
    <n v="1"/>
    <n v="1"/>
    <n v="1"/>
    <n v="5"/>
    <n v="4"/>
    <n v="5"/>
    <n v="5"/>
    <n v="5"/>
    <n v="1"/>
    <n v="1"/>
    <n v="1"/>
    <n v="1"/>
    <n v="1"/>
    <n v="1"/>
    <n v="1"/>
    <n v="1"/>
    <s v="No"/>
    <n v="1"/>
    <m/>
    <n v="1"/>
    <n v="1"/>
    <n v="1"/>
    <n v="1"/>
    <n v="1"/>
    <n v="1"/>
    <m/>
    <s v="No"/>
    <s v="No"/>
    <n v="1"/>
    <m/>
    <n v="1"/>
    <n v="3"/>
    <m/>
    <n v="1"/>
    <n v="1"/>
    <m/>
    <m/>
    <d v="2019-02-01T09:35:59"/>
  </r>
  <r>
    <s v="N/C"/>
    <x v="2"/>
    <e v="#N/A"/>
    <n v="6"/>
    <m/>
    <m/>
    <x v="0"/>
    <m/>
    <m/>
    <n v="3"/>
    <n v="1"/>
    <m/>
    <n v="29"/>
    <n v="29"/>
    <n v="29"/>
    <m/>
    <m/>
    <m/>
    <n v="3"/>
    <n v="4"/>
    <n v="4"/>
    <n v="3"/>
    <m/>
    <m/>
    <m/>
    <n v="4"/>
    <n v="24"/>
    <m/>
    <m/>
    <m/>
    <m/>
    <m/>
    <m/>
    <m/>
    <m/>
    <m/>
    <m/>
    <m/>
    <m/>
    <m/>
    <m/>
    <m/>
    <m/>
    <m/>
    <m/>
    <m/>
    <m/>
    <m/>
    <m/>
    <m/>
    <m/>
    <m/>
    <m/>
    <m/>
    <m/>
    <m/>
    <m/>
    <m/>
    <m/>
    <m/>
    <m/>
    <m/>
    <m/>
    <m/>
    <m/>
    <m/>
    <d v="2019-02-01T09:36:08"/>
  </r>
  <r>
    <s v="F. Ciencias Políticas y Sociología"/>
    <x v="0"/>
    <n v="3"/>
    <n v="7"/>
    <m/>
    <m/>
    <x v="0"/>
    <n v="9"/>
    <m/>
    <n v="4"/>
    <n v="3"/>
    <m/>
    <n v="9"/>
    <m/>
    <m/>
    <m/>
    <m/>
    <m/>
    <n v="4"/>
    <n v="3"/>
    <n v="3"/>
    <n v="2"/>
    <m/>
    <n v="2"/>
    <m/>
    <m/>
    <m/>
    <m/>
    <m/>
    <n v="2"/>
    <n v="1"/>
    <n v="1"/>
    <n v="3"/>
    <n v="4"/>
    <n v="4"/>
    <n v="4"/>
    <n v="1"/>
    <n v="1"/>
    <n v="2"/>
    <n v="1"/>
    <n v="1"/>
    <n v="5"/>
    <n v="3"/>
    <n v="3"/>
    <n v="3"/>
    <s v="Sí"/>
    <n v="3"/>
    <m/>
    <n v="5"/>
    <n v="3"/>
    <n v="4"/>
    <n v="4"/>
    <n v="5"/>
    <n v="5"/>
    <m/>
    <s v="No"/>
    <s v="No"/>
    <m/>
    <m/>
    <n v="5"/>
    <n v="5"/>
    <m/>
    <n v="3"/>
    <n v="3"/>
    <m/>
    <m/>
    <d v="2019-02-01T09:36:32"/>
  </r>
  <r>
    <s v="F. Ciencias Químicas"/>
    <x v="3"/>
    <n v="2"/>
    <n v="8"/>
    <m/>
    <m/>
    <x v="0"/>
    <n v="10"/>
    <m/>
    <n v="2"/>
    <n v="1"/>
    <m/>
    <n v="10"/>
    <m/>
    <m/>
    <m/>
    <m/>
    <m/>
    <n v="5"/>
    <n v="5"/>
    <n v="4"/>
    <n v="3"/>
    <m/>
    <n v="2"/>
    <n v="3"/>
    <m/>
    <m/>
    <m/>
    <m/>
    <n v="2"/>
    <n v="2"/>
    <n v="2"/>
    <n v="1"/>
    <n v="3"/>
    <n v="4"/>
    <n v="4"/>
    <m/>
    <m/>
    <m/>
    <m/>
    <m/>
    <m/>
    <m/>
    <m/>
    <m/>
    <m/>
    <m/>
    <m/>
    <m/>
    <m/>
    <m/>
    <m/>
    <m/>
    <m/>
    <m/>
    <m/>
    <m/>
    <m/>
    <m/>
    <m/>
    <m/>
    <m/>
    <m/>
    <m/>
    <m/>
    <m/>
    <d v="2019-02-01T09:37:08"/>
  </r>
  <r>
    <s v="F. Ciencias Biológicas"/>
    <x v="3"/>
    <n v="2"/>
    <n v="9"/>
    <m/>
    <m/>
    <x v="1"/>
    <n v="2"/>
    <m/>
    <n v="4"/>
    <n v="1"/>
    <m/>
    <n v="2"/>
    <n v="10"/>
    <m/>
    <m/>
    <m/>
    <m/>
    <n v="4"/>
    <n v="4"/>
    <n v="4"/>
    <n v="3"/>
    <m/>
    <n v="2"/>
    <m/>
    <m/>
    <m/>
    <m/>
    <m/>
    <n v="1"/>
    <n v="1"/>
    <n v="1"/>
    <n v="4"/>
    <n v="5"/>
    <n v="5"/>
    <n v="5"/>
    <n v="1"/>
    <n v="1"/>
    <n v="3"/>
    <n v="4"/>
    <n v="3"/>
    <n v="3"/>
    <n v="3"/>
    <n v="3"/>
    <n v="3"/>
    <s v="No"/>
    <n v="3"/>
    <m/>
    <n v="2"/>
    <n v="3"/>
    <n v="3"/>
    <n v="3"/>
    <n v="3"/>
    <n v="3"/>
    <m/>
    <s v="No"/>
    <s v="No"/>
    <m/>
    <m/>
    <n v="3"/>
    <n v="3"/>
    <m/>
    <n v="4"/>
    <m/>
    <m/>
    <m/>
    <d v="2019-02-01T09:37:10"/>
  </r>
  <r>
    <s v="F. Medicina"/>
    <x v="1"/>
    <n v="4"/>
    <n v="10"/>
    <m/>
    <m/>
    <x v="0"/>
    <n v="18"/>
    <m/>
    <n v="3"/>
    <n v="1"/>
    <m/>
    <n v="18"/>
    <n v="13"/>
    <n v="19"/>
    <m/>
    <m/>
    <m/>
    <n v="2"/>
    <n v="4"/>
    <n v="5"/>
    <n v="5"/>
    <m/>
    <n v="2"/>
    <n v="3"/>
    <n v="4"/>
    <m/>
    <m/>
    <m/>
    <n v="3"/>
    <n v="3"/>
    <n v="4"/>
    <n v="2"/>
    <n v="5"/>
    <n v="3"/>
    <n v="5"/>
    <n v="1"/>
    <n v="2"/>
    <n v="4"/>
    <n v="3"/>
    <n v="3"/>
    <n v="3"/>
    <n v="2"/>
    <n v="2"/>
    <m/>
    <s v="No"/>
    <n v="1"/>
    <m/>
    <n v="5"/>
    <n v="4"/>
    <n v="4"/>
    <n v="5"/>
    <n v="5"/>
    <n v="2"/>
    <m/>
    <s v="No"/>
    <s v="No"/>
    <n v="1"/>
    <m/>
    <n v="3"/>
    <n v="4"/>
    <m/>
    <n v="4"/>
    <n v="4"/>
    <m/>
    <m/>
    <d v="2019-02-01T09:37:13"/>
  </r>
  <r>
    <s v="F. Farmacia"/>
    <x v="1"/>
    <n v="4"/>
    <n v="11"/>
    <m/>
    <m/>
    <x v="0"/>
    <n v="13"/>
    <m/>
    <n v="2"/>
    <n v="2"/>
    <m/>
    <n v="13"/>
    <n v="18"/>
    <n v="22"/>
    <m/>
    <m/>
    <m/>
    <n v="4"/>
    <n v="4"/>
    <n v="5"/>
    <n v="1"/>
    <m/>
    <n v="2"/>
    <m/>
    <m/>
    <m/>
    <m/>
    <m/>
    <n v="4"/>
    <n v="1"/>
    <n v="1"/>
    <n v="1"/>
    <n v="5"/>
    <n v="4"/>
    <n v="4"/>
    <n v="1"/>
    <n v="4"/>
    <n v="5"/>
    <n v="5"/>
    <n v="4"/>
    <n v="4"/>
    <n v="4"/>
    <n v="1"/>
    <n v="4"/>
    <s v="No"/>
    <n v="5"/>
    <m/>
    <n v="5"/>
    <n v="3"/>
    <n v="4"/>
    <n v="5"/>
    <n v="5"/>
    <n v="5"/>
    <m/>
    <s v="Sí"/>
    <s v="No"/>
    <m/>
    <m/>
    <m/>
    <m/>
    <m/>
    <n v="3"/>
    <n v="3"/>
    <m/>
    <m/>
    <d v="2019-02-01T09:37:15"/>
  </r>
  <r>
    <s v="F. Derecho"/>
    <x v="0"/>
    <n v="3"/>
    <n v="12"/>
    <m/>
    <m/>
    <x v="0"/>
    <n v="11"/>
    <m/>
    <n v="3"/>
    <n v="4"/>
    <m/>
    <n v="29"/>
    <m/>
    <m/>
    <m/>
    <m/>
    <m/>
    <n v="3"/>
    <n v="1"/>
    <n v="1"/>
    <n v="3"/>
    <m/>
    <n v="2"/>
    <m/>
    <m/>
    <m/>
    <m/>
    <m/>
    <n v="4"/>
    <n v="1"/>
    <n v="5"/>
    <m/>
    <n v="5"/>
    <n v="5"/>
    <n v="5"/>
    <n v="5"/>
    <n v="4"/>
    <m/>
    <m/>
    <m/>
    <m/>
    <m/>
    <m/>
    <m/>
    <m/>
    <m/>
    <m/>
    <m/>
    <m/>
    <m/>
    <m/>
    <m/>
    <m/>
    <m/>
    <m/>
    <m/>
    <m/>
    <m/>
    <m/>
    <m/>
    <m/>
    <m/>
    <m/>
    <m/>
    <m/>
    <d v="2019-02-01T09:37:18"/>
  </r>
  <r>
    <s v="N/C"/>
    <x v="2"/>
    <e v="#N/A"/>
    <n v="13"/>
    <m/>
    <m/>
    <x v="0"/>
    <m/>
    <m/>
    <n v="2"/>
    <n v="3"/>
    <m/>
    <n v="29"/>
    <n v="29"/>
    <n v="29"/>
    <m/>
    <m/>
    <m/>
    <n v="5"/>
    <n v="3"/>
    <n v="5"/>
    <n v="4"/>
    <m/>
    <n v="2"/>
    <m/>
    <m/>
    <m/>
    <m/>
    <m/>
    <n v="4"/>
    <n v="3"/>
    <n v="5"/>
    <n v="3"/>
    <n v="5"/>
    <n v="3"/>
    <n v="5"/>
    <n v="4"/>
    <n v="5"/>
    <n v="5"/>
    <n v="5"/>
    <m/>
    <n v="5"/>
    <n v="5"/>
    <n v="5"/>
    <n v="5"/>
    <s v="Sí"/>
    <n v="5"/>
    <m/>
    <m/>
    <m/>
    <m/>
    <m/>
    <m/>
    <m/>
    <m/>
    <s v="Sí"/>
    <s v="No"/>
    <m/>
    <m/>
    <n v="5"/>
    <n v="5"/>
    <m/>
    <n v="5"/>
    <n v="4"/>
    <m/>
    <m/>
    <d v="2019-02-01T09:37:24"/>
  </r>
  <r>
    <s v="F. Derecho"/>
    <x v="0"/>
    <n v="3"/>
    <n v="14"/>
    <m/>
    <m/>
    <x v="0"/>
    <n v="11"/>
    <m/>
    <n v="4"/>
    <n v="3"/>
    <m/>
    <n v="29"/>
    <n v="11"/>
    <m/>
    <m/>
    <m/>
    <m/>
    <n v="5"/>
    <n v="5"/>
    <n v="4"/>
    <n v="4"/>
    <m/>
    <n v="2"/>
    <m/>
    <m/>
    <m/>
    <m/>
    <m/>
    <n v="3"/>
    <n v="3"/>
    <n v="5"/>
    <n v="4"/>
    <n v="5"/>
    <n v="1"/>
    <n v="5"/>
    <n v="5"/>
    <n v="4"/>
    <n v="4"/>
    <n v="4"/>
    <n v="4"/>
    <n v="4"/>
    <n v="4"/>
    <n v="2"/>
    <n v="5"/>
    <s v="Sí"/>
    <n v="4"/>
    <m/>
    <n v="5"/>
    <n v="2"/>
    <n v="5"/>
    <n v="5"/>
    <n v="5"/>
    <n v="5"/>
    <m/>
    <s v="Sí"/>
    <s v="Sí"/>
    <n v="5"/>
    <m/>
    <n v="5"/>
    <n v="5"/>
    <m/>
    <n v="4"/>
    <n v="5"/>
    <m/>
    <m/>
    <d v="2019-02-01T09:37:25"/>
  </r>
  <r>
    <s v="F. Ciencias de la Información"/>
    <x v="0"/>
    <n v="3"/>
    <n v="15"/>
    <m/>
    <m/>
    <x v="2"/>
    <n v="4"/>
    <m/>
    <n v="3"/>
    <n v="3"/>
    <m/>
    <n v="4"/>
    <m/>
    <m/>
    <m/>
    <m/>
    <m/>
    <n v="3"/>
    <n v="4"/>
    <n v="4"/>
    <n v="4"/>
    <m/>
    <n v="2"/>
    <n v="3"/>
    <m/>
    <m/>
    <m/>
    <m/>
    <n v="3"/>
    <n v="1"/>
    <n v="1"/>
    <n v="2"/>
    <n v="3"/>
    <n v="3"/>
    <n v="2"/>
    <n v="1"/>
    <n v="3"/>
    <n v="3"/>
    <n v="3"/>
    <n v="3"/>
    <n v="3"/>
    <n v="3"/>
    <n v="3"/>
    <n v="3"/>
    <s v="Sí"/>
    <n v="3"/>
    <m/>
    <n v="4"/>
    <n v="4"/>
    <n v="4"/>
    <n v="4"/>
    <n v="4"/>
    <n v="4"/>
    <m/>
    <s v="No"/>
    <s v="No"/>
    <m/>
    <m/>
    <n v="4"/>
    <n v="4"/>
    <m/>
    <n v="3"/>
    <n v="3"/>
    <m/>
    <s v="Agradecería que el personal de la biblioteca hablara en voz baja siempre porque cada vez que van a buscar algún ejemplar o ayudar a alguien van hablando en voz excesivamente alta y eso trastoca el silencio que debe imperar en una biblioteca. Se puede hacer todo igual en voz baja sin molestar a nadie. "/>
    <d v="2019-02-01T09:37:49"/>
  </r>
  <r>
    <s v="F. Psicología"/>
    <x v="1"/>
    <n v="4"/>
    <n v="16"/>
    <m/>
    <m/>
    <x v="0"/>
    <n v="20"/>
    <m/>
    <n v="3"/>
    <n v="3"/>
    <m/>
    <n v="20"/>
    <m/>
    <m/>
    <m/>
    <m/>
    <m/>
    <n v="4"/>
    <n v="5"/>
    <n v="5"/>
    <n v="5"/>
    <n v="1"/>
    <n v="2"/>
    <n v="3"/>
    <m/>
    <m/>
    <m/>
    <m/>
    <n v="2"/>
    <n v="2"/>
    <n v="2"/>
    <n v="2"/>
    <n v="5"/>
    <n v="5"/>
    <n v="2"/>
    <n v="1"/>
    <n v="2"/>
    <n v="2"/>
    <n v="3"/>
    <n v="4"/>
    <n v="2"/>
    <n v="5"/>
    <n v="4"/>
    <n v="4"/>
    <s v="No"/>
    <n v="1"/>
    <m/>
    <n v="2"/>
    <n v="3"/>
    <n v="3"/>
    <n v="3"/>
    <n v="3"/>
    <n v="3"/>
    <m/>
    <s v="Sí"/>
    <s v="Sí"/>
    <n v="3"/>
    <m/>
    <n v="5"/>
    <n v="5"/>
    <m/>
    <n v="5"/>
    <n v="4"/>
    <m/>
    <m/>
    <d v="2019-02-01T09:37:53"/>
  </r>
  <r>
    <s v="F. Educación - Centro de Formación del Profesorado"/>
    <x v="4"/>
    <n v="1"/>
    <n v="17"/>
    <m/>
    <m/>
    <x v="0"/>
    <n v="12"/>
    <m/>
    <n v="2"/>
    <n v="1"/>
    <m/>
    <n v="12"/>
    <n v="29"/>
    <m/>
    <m/>
    <m/>
    <m/>
    <n v="4"/>
    <n v="4"/>
    <n v="4"/>
    <n v="3"/>
    <n v="1"/>
    <m/>
    <m/>
    <m/>
    <m/>
    <m/>
    <m/>
    <n v="2"/>
    <n v="1"/>
    <n v="1"/>
    <n v="2"/>
    <n v="4"/>
    <n v="5"/>
    <n v="5"/>
    <n v="2"/>
    <n v="6"/>
    <n v="3"/>
    <n v="4"/>
    <n v="2"/>
    <n v="3"/>
    <n v="3"/>
    <n v="2"/>
    <n v="2"/>
    <s v="No"/>
    <n v="3"/>
    <m/>
    <n v="4"/>
    <n v="3"/>
    <n v="4"/>
    <n v="5"/>
    <n v="5"/>
    <n v="5"/>
    <m/>
    <s v="No"/>
    <s v="No"/>
    <m/>
    <m/>
    <n v="3"/>
    <n v="3"/>
    <m/>
    <n v="4"/>
    <n v="4"/>
    <m/>
    <m/>
    <d v="2019-02-01T09:37:56"/>
  </r>
  <r>
    <s v="F. Medicina"/>
    <x v="1"/>
    <n v="4"/>
    <n v="18"/>
    <m/>
    <m/>
    <x v="0"/>
    <n v="18"/>
    <m/>
    <n v="5"/>
    <n v="1"/>
    <m/>
    <n v="18"/>
    <n v="29"/>
    <m/>
    <s v="Biblioteca hospital Gregorio Marañón&lt;br&gt;"/>
    <m/>
    <m/>
    <n v="2"/>
    <n v="4"/>
    <n v="4"/>
    <n v="4"/>
    <m/>
    <n v="2"/>
    <n v="3"/>
    <m/>
    <m/>
    <m/>
    <m/>
    <n v="1"/>
    <n v="2"/>
    <n v="2"/>
    <n v="2"/>
    <n v="2"/>
    <n v="3"/>
    <n v="4"/>
    <n v="2"/>
    <n v="3"/>
    <n v="2"/>
    <n v="2"/>
    <n v="2"/>
    <n v="2"/>
    <n v="2"/>
    <n v="3"/>
    <n v="3"/>
    <s v="No"/>
    <n v="3"/>
    <m/>
    <m/>
    <m/>
    <m/>
    <m/>
    <m/>
    <m/>
    <m/>
    <m/>
    <m/>
    <m/>
    <m/>
    <n v="4"/>
    <n v="2"/>
    <m/>
    <n v="3"/>
    <m/>
    <m/>
    <s v="Abrir antes de las 9. "/>
    <d v="2019-02-01T09:37:59"/>
  </r>
  <r>
    <s v="F. Farmacia"/>
    <x v="1"/>
    <n v="4"/>
    <n v="19"/>
    <m/>
    <m/>
    <x v="0"/>
    <n v="13"/>
    <m/>
    <n v="5"/>
    <n v="3"/>
    <m/>
    <n v="13"/>
    <m/>
    <m/>
    <m/>
    <m/>
    <m/>
    <n v="5"/>
    <n v="3"/>
    <n v="2"/>
    <n v="2"/>
    <n v="1"/>
    <m/>
    <m/>
    <m/>
    <m/>
    <m/>
    <m/>
    <n v="2"/>
    <n v="1"/>
    <n v="3"/>
    <n v="1"/>
    <n v="3"/>
    <n v="5"/>
    <n v="1"/>
    <n v="1"/>
    <n v="1"/>
    <n v="4"/>
    <n v="4"/>
    <n v="2"/>
    <n v="3"/>
    <n v="3"/>
    <n v="2"/>
    <n v="2"/>
    <s v="No"/>
    <n v="1"/>
    <m/>
    <n v="5"/>
    <n v="5"/>
    <n v="3"/>
    <n v="5"/>
    <n v="5"/>
    <n v="5"/>
    <m/>
    <s v="No"/>
    <s v="No"/>
    <m/>
    <m/>
    <n v="3"/>
    <n v="4"/>
    <m/>
    <n v="3"/>
    <n v="2"/>
    <m/>
    <s v="En la biblioteca de farmacia hace falta más puntos de luz para cargar dispositivos. Regular mejor la temperatura del aire acondicionado y calefacción."/>
    <d v="2019-02-01T09:38:00"/>
  </r>
  <r>
    <s v="F. Filología"/>
    <x v="4"/>
    <n v="1"/>
    <n v="20"/>
    <m/>
    <m/>
    <x v="0"/>
    <n v="14"/>
    <m/>
    <n v="1"/>
    <n v="1"/>
    <m/>
    <m/>
    <m/>
    <m/>
    <m/>
    <m/>
    <m/>
    <n v="3"/>
    <n v="3"/>
    <n v="3"/>
    <n v="3"/>
    <n v="1"/>
    <m/>
    <m/>
    <m/>
    <m/>
    <m/>
    <m/>
    <n v="1"/>
    <n v="1"/>
    <n v="1"/>
    <n v="4"/>
    <n v="4"/>
    <n v="4"/>
    <n v="4"/>
    <n v="1"/>
    <n v="3"/>
    <n v="3"/>
    <n v="2"/>
    <n v="2"/>
    <n v="3"/>
    <n v="4"/>
    <n v="3"/>
    <n v="4"/>
    <s v="Sí"/>
    <n v="4"/>
    <m/>
    <n v="3"/>
    <n v="3"/>
    <n v="3"/>
    <n v="3"/>
    <n v="3"/>
    <n v="3"/>
    <m/>
    <s v="Sí"/>
    <s v="No"/>
    <m/>
    <m/>
    <n v="3"/>
    <n v="3"/>
    <m/>
    <n v="3"/>
    <n v="4"/>
    <m/>
    <m/>
    <d v="2019-02-01T09:38:02"/>
  </r>
  <r>
    <s v="F. Filología"/>
    <x v="4"/>
    <n v="1"/>
    <n v="21"/>
    <m/>
    <m/>
    <x v="1"/>
    <n v="14"/>
    <m/>
    <n v="5"/>
    <n v="4"/>
    <m/>
    <n v="14"/>
    <n v="29"/>
    <m/>
    <m/>
    <m/>
    <m/>
    <n v="2"/>
    <n v="5"/>
    <n v="5"/>
    <n v="5"/>
    <n v="1"/>
    <m/>
    <m/>
    <n v="4"/>
    <m/>
    <m/>
    <m/>
    <n v="5"/>
    <n v="4"/>
    <n v="3"/>
    <n v="4"/>
    <n v="5"/>
    <n v="5"/>
    <n v="5"/>
    <n v="3"/>
    <n v="6"/>
    <n v="5"/>
    <n v="5"/>
    <n v="5"/>
    <n v="5"/>
    <n v="5"/>
    <n v="3"/>
    <n v="5"/>
    <s v="Sí"/>
    <n v="5"/>
    <m/>
    <n v="5"/>
    <n v="5"/>
    <n v="5"/>
    <n v="5"/>
    <n v="5"/>
    <n v="5"/>
    <m/>
    <s v="Sí"/>
    <s v="No"/>
    <m/>
    <m/>
    <n v="5"/>
    <n v="5"/>
    <m/>
    <n v="5"/>
    <n v="3"/>
    <m/>
    <m/>
    <d v="2019-02-01T09:38:02"/>
  </r>
  <r>
    <s v="F. Ciencias Políticas y Sociología"/>
    <x v="0"/>
    <n v="3"/>
    <n v="22"/>
    <m/>
    <m/>
    <x v="0"/>
    <n v="9"/>
    <m/>
    <n v="2"/>
    <n v="4"/>
    <m/>
    <n v="29"/>
    <n v="9"/>
    <n v="18"/>
    <m/>
    <m/>
    <m/>
    <n v="3"/>
    <n v="1"/>
    <n v="3"/>
    <n v="1"/>
    <m/>
    <n v="2"/>
    <m/>
    <n v="4"/>
    <s v="3:00 a.m "/>
    <m/>
    <m/>
    <n v="3"/>
    <n v="3"/>
    <n v="3"/>
    <n v="4"/>
    <n v="5"/>
    <n v="5"/>
    <n v="5"/>
    <n v="3"/>
    <n v="5"/>
    <n v="3"/>
    <n v="4"/>
    <n v="5"/>
    <n v="3"/>
    <n v="5"/>
    <n v="3"/>
    <n v="5"/>
    <s v="No"/>
    <n v="5"/>
    <m/>
    <n v="5"/>
    <n v="5"/>
    <n v="5"/>
    <n v="5"/>
    <n v="5"/>
    <n v="5"/>
    <m/>
    <s v="Sí"/>
    <s v="Sí"/>
    <n v="4"/>
    <m/>
    <n v="5"/>
    <n v="5"/>
    <m/>
    <n v="4"/>
    <n v="3"/>
    <m/>
    <m/>
    <d v="2019-02-01T09:38:05"/>
  </r>
  <r>
    <s v="F. Educación - Centro de Formación del Profesorado"/>
    <x v="4"/>
    <n v="1"/>
    <n v="23"/>
    <m/>
    <m/>
    <x v="0"/>
    <n v="12"/>
    <m/>
    <n v="4"/>
    <n v="1"/>
    <m/>
    <n v="12"/>
    <m/>
    <m/>
    <m/>
    <m/>
    <m/>
    <n v="4"/>
    <n v="4"/>
    <n v="4"/>
    <n v="4"/>
    <n v="1"/>
    <m/>
    <m/>
    <m/>
    <m/>
    <m/>
    <m/>
    <n v="2"/>
    <n v="2"/>
    <n v="3"/>
    <n v="1"/>
    <n v="5"/>
    <n v="3"/>
    <n v="5"/>
    <n v="1"/>
    <n v="5"/>
    <n v="4"/>
    <n v="3"/>
    <n v="4"/>
    <n v="4"/>
    <n v="4"/>
    <n v="4"/>
    <n v="4"/>
    <s v="No"/>
    <n v="3"/>
    <m/>
    <n v="4"/>
    <n v="4"/>
    <n v="5"/>
    <n v="5"/>
    <n v="5"/>
    <n v="4"/>
    <m/>
    <s v="No"/>
    <s v="No"/>
    <m/>
    <m/>
    <n v="4"/>
    <n v="4"/>
    <m/>
    <n v="4"/>
    <m/>
    <m/>
    <s v="No he tenido tiempo"/>
    <d v="2019-02-01T09:38:15"/>
  </r>
  <r>
    <s v="F. Geografía e Historia"/>
    <x v="4"/>
    <n v="1"/>
    <n v="24"/>
    <m/>
    <m/>
    <x v="0"/>
    <n v="16"/>
    <m/>
    <n v="3"/>
    <n v="4"/>
    <m/>
    <n v="16"/>
    <n v="29"/>
    <m/>
    <m/>
    <m/>
    <m/>
    <n v="5"/>
    <n v="5"/>
    <n v="4"/>
    <n v="3"/>
    <n v="1"/>
    <m/>
    <m/>
    <m/>
    <m/>
    <m/>
    <m/>
    <n v="5"/>
    <n v="4"/>
    <n v="4"/>
    <n v="3"/>
    <n v="3"/>
    <n v="4"/>
    <n v="5"/>
    <n v="1"/>
    <n v="6"/>
    <n v="4"/>
    <n v="3"/>
    <n v="4"/>
    <n v="5"/>
    <n v="5"/>
    <n v="5"/>
    <n v="5"/>
    <s v="No"/>
    <n v="4"/>
    <m/>
    <n v="5"/>
    <n v="5"/>
    <n v="5"/>
    <n v="5"/>
    <n v="5"/>
    <n v="5"/>
    <m/>
    <s v="No"/>
    <s v="No"/>
    <m/>
    <m/>
    <n v="5"/>
    <n v="5"/>
    <m/>
    <n v="5"/>
    <n v="4"/>
    <m/>
    <m/>
    <d v="2019-02-01T09:38:16"/>
  </r>
  <r>
    <s v="F. Filología"/>
    <x v="4"/>
    <n v="1"/>
    <n v="25"/>
    <m/>
    <m/>
    <x v="0"/>
    <n v="14"/>
    <m/>
    <n v="5"/>
    <n v="5"/>
    <m/>
    <n v="29"/>
    <n v="14"/>
    <n v="16"/>
    <m/>
    <m/>
    <m/>
    <n v="4"/>
    <n v="4"/>
    <n v="4"/>
    <n v="3"/>
    <m/>
    <n v="2"/>
    <n v="3"/>
    <m/>
    <m/>
    <m/>
    <m/>
    <n v="5"/>
    <n v="5"/>
    <n v="5"/>
    <n v="5"/>
    <n v="3"/>
    <n v="4"/>
    <n v="4"/>
    <n v="4"/>
    <n v="5"/>
    <n v="4"/>
    <n v="4"/>
    <n v="5"/>
    <n v="5"/>
    <n v="5"/>
    <n v="5"/>
    <n v="5"/>
    <s v="Sí"/>
    <n v="4"/>
    <m/>
    <n v="5"/>
    <n v="4"/>
    <n v="4"/>
    <n v="5"/>
    <n v="5"/>
    <n v="5"/>
    <m/>
    <s v="Sí"/>
    <s v="No"/>
    <m/>
    <m/>
    <n v="5"/>
    <n v="5"/>
    <m/>
    <n v="5"/>
    <n v="4"/>
    <m/>
    <m/>
    <d v="2019-02-01T09:38:23"/>
  </r>
  <r>
    <s v="F. Ciencias Matemáticas"/>
    <x v="3"/>
    <n v="2"/>
    <n v="26"/>
    <m/>
    <m/>
    <x v="0"/>
    <n v="8"/>
    <m/>
    <n v="5"/>
    <n v="2"/>
    <m/>
    <n v="8"/>
    <m/>
    <m/>
    <m/>
    <m/>
    <m/>
    <n v="4"/>
    <n v="4"/>
    <n v="4"/>
    <n v="2"/>
    <m/>
    <m/>
    <m/>
    <n v="4"/>
    <m/>
    <m/>
    <m/>
    <n v="4"/>
    <n v="1"/>
    <n v="2"/>
    <n v="2"/>
    <n v="5"/>
    <n v="2"/>
    <n v="5"/>
    <n v="1"/>
    <n v="3"/>
    <n v="3"/>
    <n v="2"/>
    <n v="3"/>
    <n v="4"/>
    <n v="2"/>
    <n v="1"/>
    <n v="4"/>
    <s v="No"/>
    <n v="4"/>
    <m/>
    <n v="4"/>
    <n v="3"/>
    <n v="3"/>
    <n v="5"/>
    <n v="5"/>
    <n v="5"/>
    <m/>
    <s v="Sí"/>
    <s v="Sí"/>
    <n v="4"/>
    <m/>
    <n v="4"/>
    <n v="4"/>
    <m/>
    <n v="4"/>
    <n v="3"/>
    <m/>
    <m/>
    <d v="2019-02-01T09:38:26"/>
  </r>
  <r>
    <s v="F. Ciencias Matemáticas"/>
    <x v="3"/>
    <n v="2"/>
    <n v="27"/>
    <m/>
    <m/>
    <x v="0"/>
    <n v="8"/>
    <m/>
    <n v="5"/>
    <n v="4"/>
    <m/>
    <n v="8"/>
    <m/>
    <m/>
    <m/>
    <m/>
    <m/>
    <n v="4"/>
    <n v="2"/>
    <n v="2"/>
    <n v="3"/>
    <m/>
    <n v="2"/>
    <m/>
    <m/>
    <m/>
    <m/>
    <m/>
    <n v="3"/>
    <n v="1"/>
    <n v="3"/>
    <n v="1"/>
    <n v="4"/>
    <n v="4"/>
    <n v="4"/>
    <n v="4"/>
    <n v="1"/>
    <n v="3"/>
    <n v="3"/>
    <n v="3"/>
    <n v="4"/>
    <n v="4"/>
    <n v="4"/>
    <n v="4"/>
    <s v="Sí"/>
    <n v="3"/>
    <m/>
    <n v="5"/>
    <n v="4"/>
    <n v="4"/>
    <n v="4"/>
    <n v="4"/>
    <n v="3"/>
    <m/>
    <s v="Sí"/>
    <s v="No"/>
    <m/>
    <m/>
    <n v="3"/>
    <n v="4"/>
    <m/>
    <n v="2"/>
    <n v="4"/>
    <m/>
    <m/>
    <d v="2019-02-01T09:38:30"/>
  </r>
  <r>
    <s v="F. Derecho"/>
    <x v="0"/>
    <n v="3"/>
    <n v="28"/>
    <m/>
    <m/>
    <x v="0"/>
    <n v="11"/>
    <m/>
    <n v="3"/>
    <n v="3"/>
    <m/>
    <n v="29"/>
    <n v="11"/>
    <n v="15"/>
    <m/>
    <m/>
    <m/>
    <n v="5"/>
    <n v="4"/>
    <n v="4"/>
    <n v="4"/>
    <m/>
    <n v="2"/>
    <m/>
    <m/>
    <m/>
    <m/>
    <m/>
    <n v="2"/>
    <n v="2"/>
    <n v="4"/>
    <n v="4"/>
    <n v="5"/>
    <n v="5"/>
    <n v="5"/>
    <n v="4"/>
    <n v="3"/>
    <n v="3"/>
    <n v="5"/>
    <n v="4"/>
    <n v="3"/>
    <n v="4"/>
    <n v="3"/>
    <n v="3"/>
    <s v="No"/>
    <n v="3"/>
    <m/>
    <n v="5"/>
    <n v="2"/>
    <n v="4"/>
    <n v="5"/>
    <n v="4"/>
    <n v="4"/>
    <m/>
    <s v="No"/>
    <s v="No"/>
    <m/>
    <m/>
    <n v="3"/>
    <n v="3"/>
    <m/>
    <n v="4"/>
    <n v="4"/>
    <m/>
    <m/>
    <d v="2019-02-01T09:38:35"/>
  </r>
  <r>
    <s v="F. Ciencias Geológicas"/>
    <x v="3"/>
    <n v="2"/>
    <n v="29"/>
    <m/>
    <m/>
    <x v="0"/>
    <n v="7"/>
    <m/>
    <n v="5"/>
    <n v="3"/>
    <m/>
    <n v="7"/>
    <n v="29"/>
    <n v="2"/>
    <m/>
    <m/>
    <m/>
    <n v="3"/>
    <n v="2"/>
    <n v="5"/>
    <n v="2"/>
    <m/>
    <n v="2"/>
    <m/>
    <m/>
    <m/>
    <m/>
    <m/>
    <n v="4"/>
    <n v="1"/>
    <n v="2"/>
    <n v="3"/>
    <n v="5"/>
    <n v="5"/>
    <n v="5"/>
    <n v="4"/>
    <n v="2"/>
    <n v="5"/>
    <n v="5"/>
    <n v="5"/>
    <n v="5"/>
    <n v="5"/>
    <n v="3"/>
    <n v="5"/>
    <s v="Sí"/>
    <n v="4"/>
    <m/>
    <n v="4"/>
    <n v="5"/>
    <n v="5"/>
    <n v="5"/>
    <n v="5"/>
    <n v="5"/>
    <m/>
    <s v="No"/>
    <s v="No"/>
    <m/>
    <m/>
    <n v="5"/>
    <n v="5"/>
    <m/>
    <n v="4"/>
    <n v="3"/>
    <m/>
    <s v="No he asistido a cursos de formación porque no me he enterado de qué cursos se daban, falta info"/>
    <d v="2019-02-01T09:38:37"/>
  </r>
  <r>
    <s v="F. Comercio y Turismo"/>
    <x v="0"/>
    <n v="3"/>
    <n v="30"/>
    <m/>
    <m/>
    <x v="0"/>
    <n v="24"/>
    <m/>
    <n v="3"/>
    <n v="3"/>
    <m/>
    <n v="29"/>
    <n v="24"/>
    <m/>
    <m/>
    <m/>
    <m/>
    <n v="5"/>
    <n v="5"/>
    <n v="5"/>
    <n v="5"/>
    <m/>
    <n v="2"/>
    <m/>
    <m/>
    <m/>
    <m/>
    <m/>
    <n v="3"/>
    <n v="1"/>
    <n v="4"/>
    <n v="5"/>
    <n v="5"/>
    <n v="3"/>
    <n v="4"/>
    <n v="4"/>
    <n v="4"/>
    <n v="4"/>
    <n v="4"/>
    <n v="4"/>
    <n v="4"/>
    <n v="4"/>
    <n v="4"/>
    <n v="4"/>
    <s v="No"/>
    <n v="4"/>
    <m/>
    <n v="4"/>
    <n v="4"/>
    <n v="4"/>
    <n v="4"/>
    <n v="4"/>
    <n v="4"/>
    <m/>
    <s v="No"/>
    <s v="No"/>
    <m/>
    <m/>
    <n v="4"/>
    <n v="4"/>
    <m/>
    <n v="4"/>
    <n v="3"/>
    <m/>
    <m/>
    <d v="2019-02-01T09:38:38"/>
  </r>
  <r>
    <s v="F. Veterinaria"/>
    <x v="1"/>
    <n v="4"/>
    <n v="31"/>
    <m/>
    <m/>
    <x v="0"/>
    <n v="21"/>
    <m/>
    <n v="1"/>
    <n v="2"/>
    <m/>
    <n v="21"/>
    <n v="29"/>
    <n v="21"/>
    <m/>
    <m/>
    <m/>
    <n v="3"/>
    <n v="3"/>
    <n v="3"/>
    <n v="2"/>
    <m/>
    <m/>
    <m/>
    <m/>
    <m/>
    <m/>
    <m/>
    <n v="1"/>
    <n v="3"/>
    <n v="3"/>
    <n v="1"/>
    <n v="4"/>
    <n v="5"/>
    <n v="4"/>
    <n v="3"/>
    <n v="2"/>
    <n v="2"/>
    <n v="2"/>
    <n v="2"/>
    <n v="2"/>
    <n v="3"/>
    <n v="3"/>
    <n v="2"/>
    <s v="No"/>
    <n v="3"/>
    <m/>
    <n v="2"/>
    <n v="4"/>
    <n v="3"/>
    <n v="3"/>
    <n v="3"/>
    <n v="2"/>
    <m/>
    <s v="No"/>
    <s v="No"/>
    <n v="1"/>
    <m/>
    <n v="2"/>
    <n v="3"/>
    <m/>
    <n v="2"/>
    <n v="3"/>
    <m/>
    <m/>
    <d v="2019-02-01T09:38:40"/>
  </r>
  <r>
    <s v="F. Filología"/>
    <x v="4"/>
    <n v="1"/>
    <n v="32"/>
    <m/>
    <m/>
    <x v="0"/>
    <n v="14"/>
    <m/>
    <n v="4"/>
    <n v="4"/>
    <m/>
    <n v="14"/>
    <n v="29"/>
    <m/>
    <m/>
    <m/>
    <m/>
    <n v="4"/>
    <n v="3"/>
    <n v="4"/>
    <n v="2"/>
    <m/>
    <n v="2"/>
    <n v="3"/>
    <m/>
    <m/>
    <m/>
    <m/>
    <n v="5"/>
    <n v="1"/>
    <n v="1"/>
    <n v="5"/>
    <n v="4"/>
    <n v="2"/>
    <n v="4"/>
    <n v="1"/>
    <n v="3"/>
    <n v="5"/>
    <n v="5"/>
    <n v="5"/>
    <n v="5"/>
    <n v="5"/>
    <n v="4"/>
    <n v="5"/>
    <s v="Sí"/>
    <n v="5"/>
    <m/>
    <n v="4"/>
    <n v="2"/>
    <n v="1"/>
    <n v="5"/>
    <n v="5"/>
    <n v="5"/>
    <m/>
    <s v="No"/>
    <s v="No"/>
    <m/>
    <m/>
    <n v="3"/>
    <n v="3"/>
    <m/>
    <n v="4"/>
    <n v="4"/>
    <m/>
    <m/>
    <d v="2019-02-01T09:38:49"/>
  </r>
  <r>
    <s v="N/C"/>
    <x v="2"/>
    <e v="#N/A"/>
    <n v="33"/>
    <m/>
    <m/>
    <x v="1"/>
    <m/>
    <m/>
    <n v="3"/>
    <n v="4"/>
    <m/>
    <n v="9"/>
    <n v="29"/>
    <m/>
    <m/>
    <m/>
    <m/>
    <n v="2"/>
    <n v="2"/>
    <n v="1"/>
    <n v="3"/>
    <n v="1"/>
    <n v="2"/>
    <m/>
    <m/>
    <m/>
    <m/>
    <m/>
    <n v="3"/>
    <n v="1"/>
    <n v="2"/>
    <n v="4"/>
    <n v="4"/>
    <n v="4"/>
    <n v="5"/>
    <n v="1"/>
    <n v="4"/>
    <n v="4"/>
    <n v="3"/>
    <n v="3"/>
    <n v="3"/>
    <n v="4"/>
    <n v="3"/>
    <n v="3"/>
    <s v="No"/>
    <n v="4"/>
    <m/>
    <n v="4"/>
    <n v="5"/>
    <m/>
    <n v="4"/>
    <n v="3"/>
    <n v="5"/>
    <m/>
    <s v="No"/>
    <s v="No"/>
    <m/>
    <m/>
    <n v="3"/>
    <n v="4"/>
    <m/>
    <n v="4"/>
    <n v="3"/>
    <m/>
    <m/>
    <d v="2019-02-01T09:38:50"/>
  </r>
  <r>
    <s v="F. Geografía e Historia"/>
    <x v="4"/>
    <n v="1"/>
    <n v="34"/>
    <m/>
    <m/>
    <x v="0"/>
    <n v="16"/>
    <m/>
    <n v="3"/>
    <n v="3"/>
    <m/>
    <n v="16"/>
    <n v="14"/>
    <n v="2"/>
    <m/>
    <m/>
    <m/>
    <n v="5"/>
    <n v="5"/>
    <n v="4"/>
    <n v="1"/>
    <m/>
    <n v="2"/>
    <m/>
    <m/>
    <m/>
    <m/>
    <m/>
    <n v="1"/>
    <n v="1"/>
    <n v="1"/>
    <n v="3"/>
    <n v="4"/>
    <n v="4"/>
    <n v="4"/>
    <n v="3"/>
    <n v="3"/>
    <n v="4"/>
    <n v="4"/>
    <n v="3"/>
    <n v="3"/>
    <n v="4"/>
    <n v="2"/>
    <n v="1"/>
    <s v="Sí"/>
    <n v="4"/>
    <m/>
    <n v="4"/>
    <n v="3"/>
    <n v="3"/>
    <n v="5"/>
    <n v="4"/>
    <n v="4"/>
    <m/>
    <s v="No"/>
    <s v="No"/>
    <n v="3"/>
    <m/>
    <n v="3"/>
    <n v="3"/>
    <m/>
    <n v="4"/>
    <n v="3"/>
    <m/>
    <s v="No tengo tiempo para asistir a esos cursos."/>
    <d v="2019-02-01T09:38:50"/>
  </r>
  <r>
    <s v="F. Filosofía"/>
    <x v="4"/>
    <n v="1"/>
    <n v="35"/>
    <m/>
    <m/>
    <x v="0"/>
    <n v="15"/>
    <m/>
    <n v="5"/>
    <n v="5"/>
    <m/>
    <n v="15"/>
    <n v="16"/>
    <n v="17"/>
    <m/>
    <m/>
    <m/>
    <n v="5"/>
    <n v="5"/>
    <n v="4"/>
    <n v="5"/>
    <m/>
    <n v="2"/>
    <m/>
    <m/>
    <m/>
    <m/>
    <m/>
    <n v="5"/>
    <n v="1"/>
    <n v="1"/>
    <n v="4"/>
    <n v="5"/>
    <n v="5"/>
    <n v="5"/>
    <n v="1"/>
    <n v="5"/>
    <n v="4"/>
    <n v="4"/>
    <n v="4"/>
    <n v="3"/>
    <n v="5"/>
    <n v="1"/>
    <n v="4"/>
    <s v="No"/>
    <n v="5"/>
    <m/>
    <n v="4"/>
    <n v="5"/>
    <n v="5"/>
    <n v="5"/>
    <n v="5"/>
    <n v="5"/>
    <m/>
    <s v="Sí"/>
    <s v="Sí"/>
    <n v="3"/>
    <m/>
    <n v="3"/>
    <n v="2"/>
    <m/>
    <n v="5"/>
    <n v="3"/>
    <m/>
    <m/>
    <d v="2019-02-01T09:38:54"/>
  </r>
  <r>
    <s v="F. Filología"/>
    <x v="4"/>
    <n v="1"/>
    <n v="36"/>
    <m/>
    <m/>
    <x v="0"/>
    <n v="14"/>
    <m/>
    <n v="5"/>
    <n v="3"/>
    <m/>
    <n v="29"/>
    <n v="14"/>
    <n v="16"/>
    <m/>
    <m/>
    <m/>
    <n v="5"/>
    <n v="4"/>
    <n v="5"/>
    <n v="4"/>
    <m/>
    <n v="2"/>
    <m/>
    <m/>
    <m/>
    <m/>
    <m/>
    <n v="3"/>
    <n v="1"/>
    <n v="3"/>
    <n v="2"/>
    <n v="4"/>
    <n v="5"/>
    <n v="5"/>
    <n v="2"/>
    <n v="4"/>
    <n v="4"/>
    <n v="4"/>
    <n v="4"/>
    <n v="5"/>
    <n v="4"/>
    <n v="3"/>
    <n v="4"/>
    <s v="No"/>
    <n v="4"/>
    <m/>
    <n v="3"/>
    <n v="4"/>
    <n v="3"/>
    <n v="5"/>
    <n v="5"/>
    <n v="5"/>
    <m/>
    <s v="No"/>
    <s v="No"/>
    <m/>
    <m/>
    <n v="4"/>
    <n v="4"/>
    <m/>
    <n v="5"/>
    <n v="4"/>
    <m/>
    <m/>
    <d v="2019-02-01T09:38:55"/>
  </r>
  <r>
    <s v="F. Ciencias de la Información"/>
    <x v="0"/>
    <n v="3"/>
    <n v="37"/>
    <m/>
    <m/>
    <x v="0"/>
    <n v="4"/>
    <m/>
    <n v="4"/>
    <n v="3"/>
    <m/>
    <n v="4"/>
    <m/>
    <m/>
    <s v="Bibliotecas de la comunidad de madrid"/>
    <m/>
    <m/>
    <n v="3"/>
    <n v="4"/>
    <n v="3"/>
    <n v="2"/>
    <m/>
    <n v="2"/>
    <m/>
    <m/>
    <m/>
    <m/>
    <m/>
    <n v="4"/>
    <n v="1"/>
    <n v="1"/>
    <n v="3"/>
    <n v="5"/>
    <n v="5"/>
    <n v="5"/>
    <n v="4"/>
    <n v="2"/>
    <n v="3"/>
    <n v="1"/>
    <n v="1"/>
    <n v="2"/>
    <n v="1"/>
    <n v="3"/>
    <n v="1"/>
    <s v="No"/>
    <n v="3"/>
    <m/>
    <n v="4"/>
    <n v="2"/>
    <n v="4"/>
    <n v="4"/>
    <n v="4"/>
    <n v="4"/>
    <m/>
    <s v="No"/>
    <s v="No"/>
    <m/>
    <m/>
    <n v="4"/>
    <n v="4"/>
    <m/>
    <n v="3"/>
    <n v="2"/>
    <m/>
    <s v="El nuevo catálogo para buscar los libros es muy poco intuitivo, normalmente cuando buscas en la biblioteca de ccinfo es porque quieres el documento ahí, no en las bibliotecas de todo el mundo.&lt;br&gt;No he realizado cursos de la biblioteca porque no sabía de si existencia"/>
    <d v="2019-02-01T09:39:03"/>
  </r>
  <r>
    <s v="F. Ciencias Geológicas"/>
    <x v="3"/>
    <n v="2"/>
    <n v="38"/>
    <m/>
    <m/>
    <x v="0"/>
    <n v="7"/>
    <m/>
    <n v="4"/>
    <n v="1"/>
    <m/>
    <n v="7"/>
    <n v="7"/>
    <n v="7"/>
    <m/>
    <m/>
    <m/>
    <n v="4"/>
    <n v="4"/>
    <n v="4"/>
    <n v="4"/>
    <m/>
    <n v="2"/>
    <m/>
    <m/>
    <m/>
    <m/>
    <m/>
    <n v="2"/>
    <n v="2"/>
    <n v="2"/>
    <n v="5"/>
    <n v="5"/>
    <n v="5"/>
    <n v="5"/>
    <n v="3"/>
    <n v="3"/>
    <n v="4"/>
    <n v="4"/>
    <n v="4"/>
    <n v="4"/>
    <n v="4"/>
    <n v="4"/>
    <n v="4"/>
    <s v="No"/>
    <n v="4"/>
    <m/>
    <n v="4"/>
    <n v="4"/>
    <n v="4"/>
    <n v="4"/>
    <n v="4"/>
    <n v="5"/>
    <m/>
    <s v="Sí"/>
    <s v="Sí"/>
    <n v="5"/>
    <m/>
    <n v="4"/>
    <n v="5"/>
    <m/>
    <n v="4"/>
    <n v="3"/>
    <m/>
    <s v="Me gustaría que la biblioteca abriera más pronto"/>
    <d v="2019-02-01T09:39:04"/>
  </r>
  <r>
    <s v="F. Filología"/>
    <x v="4"/>
    <n v="1"/>
    <n v="39"/>
    <m/>
    <m/>
    <x v="0"/>
    <n v="14"/>
    <m/>
    <n v="4"/>
    <n v="4"/>
    <m/>
    <n v="16"/>
    <n v="15"/>
    <n v="14"/>
    <m/>
    <m/>
    <m/>
    <n v="3"/>
    <n v="2"/>
    <n v="3"/>
    <n v="3"/>
    <m/>
    <n v="2"/>
    <m/>
    <m/>
    <m/>
    <m/>
    <m/>
    <n v="4"/>
    <m/>
    <n v="1"/>
    <n v="1"/>
    <n v="4"/>
    <n v="4"/>
    <n v="4"/>
    <n v="1"/>
    <n v="3"/>
    <n v="3"/>
    <n v="4"/>
    <n v="3"/>
    <n v="3"/>
    <n v="4"/>
    <n v="4"/>
    <n v="4"/>
    <s v="No"/>
    <n v="5"/>
    <m/>
    <n v="4"/>
    <n v="4"/>
    <n v="3"/>
    <n v="4"/>
    <n v="5"/>
    <n v="5"/>
    <m/>
    <s v="No"/>
    <s v="No"/>
    <m/>
    <m/>
    <n v="5"/>
    <n v="4"/>
    <m/>
    <n v="4"/>
    <n v="3"/>
    <m/>
    <m/>
    <d v="2019-02-01T09:39:07"/>
  </r>
  <r>
    <s v="F. Geografía e Historia"/>
    <x v="4"/>
    <n v="1"/>
    <n v="40"/>
    <m/>
    <m/>
    <x v="2"/>
    <n v="16"/>
    <m/>
    <n v="5"/>
    <n v="5"/>
    <m/>
    <n v="16"/>
    <n v="14"/>
    <n v="29"/>
    <s v="Biblioteca Nacional, Casa de Velazquez"/>
    <m/>
    <m/>
    <n v="5"/>
    <n v="5"/>
    <n v="4"/>
    <n v="3"/>
    <m/>
    <m/>
    <n v="3"/>
    <m/>
    <m/>
    <m/>
    <m/>
    <n v="4"/>
    <n v="3"/>
    <n v="3"/>
    <n v="4"/>
    <n v="1"/>
    <n v="3"/>
    <n v="1"/>
    <n v="4"/>
    <n v="4"/>
    <n v="4"/>
    <n v="3"/>
    <n v="3"/>
    <n v="4"/>
    <n v="3"/>
    <n v="3"/>
    <m/>
    <s v="Sí"/>
    <n v="2"/>
    <m/>
    <n v="5"/>
    <n v="4"/>
    <n v="4"/>
    <n v="4"/>
    <n v="5"/>
    <n v="5"/>
    <m/>
    <s v="No"/>
    <s v="No"/>
    <m/>
    <m/>
    <n v="4"/>
    <n v="5"/>
    <m/>
    <n v="4"/>
    <n v="2"/>
    <m/>
    <m/>
    <d v="2019-02-01T09:39:09"/>
  </r>
  <r>
    <s v="F. Ciencias de la Información"/>
    <x v="0"/>
    <n v="3"/>
    <n v="41"/>
    <m/>
    <m/>
    <x v="0"/>
    <n v="4"/>
    <m/>
    <n v="2"/>
    <n v="2"/>
    <m/>
    <n v="29"/>
    <n v="4"/>
    <n v="13"/>
    <m/>
    <m/>
    <m/>
    <n v="4"/>
    <n v="4"/>
    <n v="3"/>
    <n v="2"/>
    <m/>
    <n v="2"/>
    <m/>
    <m/>
    <m/>
    <m/>
    <m/>
    <n v="2"/>
    <n v="1"/>
    <n v="1"/>
    <n v="1"/>
    <n v="4"/>
    <n v="2"/>
    <n v="5"/>
    <n v="1"/>
    <n v="2"/>
    <n v="3"/>
    <n v="3"/>
    <n v="2"/>
    <n v="2"/>
    <n v="3"/>
    <n v="1"/>
    <n v="2"/>
    <s v="No"/>
    <n v="3"/>
    <m/>
    <n v="3"/>
    <n v="3"/>
    <n v="3"/>
    <n v="3"/>
    <n v="3"/>
    <n v="3"/>
    <m/>
    <s v="No"/>
    <s v="No"/>
    <m/>
    <m/>
    <n v="3"/>
    <n v="2"/>
    <m/>
    <n v="3"/>
    <n v="3"/>
    <m/>
    <m/>
    <d v="2019-02-01T09:39:09"/>
  </r>
  <r>
    <s v="F. Ciencias Físicas"/>
    <x v="3"/>
    <n v="2"/>
    <n v="42"/>
    <m/>
    <m/>
    <x v="0"/>
    <n v="6"/>
    <m/>
    <n v="3"/>
    <n v="1"/>
    <m/>
    <n v="6"/>
    <n v="10"/>
    <n v="8"/>
    <m/>
    <m/>
    <m/>
    <n v="5"/>
    <n v="4"/>
    <n v="4"/>
    <n v="3"/>
    <n v="1"/>
    <m/>
    <m/>
    <m/>
    <m/>
    <m/>
    <m/>
    <n v="3"/>
    <n v="2"/>
    <n v="3"/>
    <n v="4"/>
    <n v="5"/>
    <n v="5"/>
    <n v="5"/>
    <n v="2"/>
    <n v="4"/>
    <n v="4"/>
    <n v="5"/>
    <n v="4"/>
    <n v="4"/>
    <n v="4"/>
    <n v="3"/>
    <n v="3"/>
    <s v="No"/>
    <n v="4"/>
    <m/>
    <n v="5"/>
    <n v="3"/>
    <n v="3"/>
    <n v="4"/>
    <n v="4"/>
    <n v="4"/>
    <m/>
    <s v="Sí"/>
    <s v="Sí"/>
    <n v="4"/>
    <m/>
    <n v="4"/>
    <n v="5"/>
    <m/>
    <n v="4"/>
    <n v="4"/>
    <m/>
    <m/>
    <d v="2019-02-01T09:39:11"/>
  </r>
  <r>
    <s v="F. Filología"/>
    <x v="4"/>
    <n v="1"/>
    <n v="43"/>
    <m/>
    <m/>
    <x v="0"/>
    <n v="14"/>
    <m/>
    <n v="4"/>
    <n v="3"/>
    <m/>
    <n v="29"/>
    <n v="15"/>
    <n v="16"/>
    <m/>
    <m/>
    <m/>
    <n v="5"/>
    <n v="5"/>
    <n v="5"/>
    <n v="1"/>
    <n v="1"/>
    <m/>
    <m/>
    <m/>
    <m/>
    <m/>
    <m/>
    <n v="3"/>
    <n v="1"/>
    <n v="1"/>
    <n v="1"/>
    <n v="1"/>
    <n v="5"/>
    <n v="2"/>
    <n v="4"/>
    <n v="3"/>
    <n v="3"/>
    <n v="5"/>
    <n v="2"/>
    <n v="5"/>
    <n v="5"/>
    <n v="3"/>
    <n v="4"/>
    <s v="No"/>
    <n v="5"/>
    <m/>
    <n v="5"/>
    <n v="5"/>
    <n v="5"/>
    <n v="5"/>
    <n v="5"/>
    <n v="2"/>
    <m/>
    <s v="No"/>
    <s v="No"/>
    <m/>
    <m/>
    <n v="4"/>
    <n v="4"/>
    <m/>
    <n v="4"/>
    <n v="4"/>
    <m/>
    <m/>
    <d v="2019-02-01T09:39:13"/>
  </r>
  <r>
    <s v="F. Ciencias Matemáticas"/>
    <x v="3"/>
    <n v="2"/>
    <n v="44"/>
    <m/>
    <m/>
    <x v="0"/>
    <n v="8"/>
    <m/>
    <n v="5"/>
    <n v="1"/>
    <m/>
    <n v="8"/>
    <n v="29"/>
    <n v="10"/>
    <m/>
    <m/>
    <m/>
    <n v="5"/>
    <n v="5"/>
    <n v="5"/>
    <n v="3"/>
    <m/>
    <n v="2"/>
    <m/>
    <m/>
    <m/>
    <m/>
    <m/>
    <n v="4"/>
    <n v="1"/>
    <n v="1"/>
    <n v="5"/>
    <n v="5"/>
    <n v="3"/>
    <n v="5"/>
    <n v="3"/>
    <n v="6"/>
    <n v="3"/>
    <n v="5"/>
    <n v="3"/>
    <n v="3"/>
    <n v="3"/>
    <n v="3"/>
    <n v="3"/>
    <s v="No"/>
    <n v="3"/>
    <m/>
    <n v="5"/>
    <n v="4"/>
    <n v="5"/>
    <n v="5"/>
    <n v="5"/>
    <n v="5"/>
    <m/>
    <s v="No"/>
    <s v="No"/>
    <m/>
    <m/>
    <n v="5"/>
    <n v="5"/>
    <m/>
    <n v="4"/>
    <n v="4"/>
    <m/>
    <m/>
    <d v="2019-02-01T09:39:13"/>
  </r>
  <r>
    <s v="F. Trabajo Social"/>
    <x v="0"/>
    <n v="3"/>
    <n v="45"/>
    <m/>
    <m/>
    <x v="0"/>
    <n v="26"/>
    <m/>
    <n v="3"/>
    <n v="3"/>
    <m/>
    <n v="26"/>
    <m/>
    <m/>
    <m/>
    <m/>
    <m/>
    <n v="5"/>
    <n v="4"/>
    <n v="4"/>
    <n v="4"/>
    <m/>
    <n v="2"/>
    <m/>
    <m/>
    <m/>
    <m/>
    <m/>
    <n v="3"/>
    <n v="2"/>
    <n v="2"/>
    <n v="2"/>
    <n v="2"/>
    <n v="4"/>
    <n v="3"/>
    <n v="3"/>
    <n v="3"/>
    <n v="2"/>
    <n v="4"/>
    <n v="4"/>
    <n v="5"/>
    <n v="4"/>
    <n v="3"/>
    <n v="3"/>
    <s v="No"/>
    <n v="3"/>
    <m/>
    <n v="4"/>
    <n v="4"/>
    <n v="5"/>
    <n v="5"/>
    <n v="5"/>
    <n v="5"/>
    <m/>
    <s v="Sí"/>
    <s v="Sí"/>
    <n v="3"/>
    <m/>
    <n v="5"/>
    <n v="5"/>
    <m/>
    <n v="4"/>
    <n v="4"/>
    <m/>
    <m/>
    <d v="2019-02-01T09:39:16"/>
  </r>
  <r>
    <s v="F. Veterinaria"/>
    <x v="1"/>
    <n v="4"/>
    <n v="46"/>
    <m/>
    <m/>
    <x v="0"/>
    <n v="21"/>
    <m/>
    <n v="3"/>
    <n v="1"/>
    <m/>
    <n v="29"/>
    <n v="21"/>
    <m/>
    <m/>
    <m/>
    <m/>
    <n v="5"/>
    <n v="4"/>
    <n v="4"/>
    <n v="4"/>
    <n v="1"/>
    <m/>
    <m/>
    <m/>
    <m/>
    <m/>
    <m/>
    <n v="4"/>
    <n v="1"/>
    <n v="2"/>
    <n v="1"/>
    <n v="5"/>
    <n v="4"/>
    <n v="5"/>
    <n v="1"/>
    <n v="4"/>
    <n v="5"/>
    <n v="5"/>
    <n v="5"/>
    <n v="5"/>
    <n v="5"/>
    <n v="5"/>
    <n v="5"/>
    <s v="No"/>
    <n v="5"/>
    <m/>
    <n v="4"/>
    <n v="4"/>
    <n v="4"/>
    <n v="4"/>
    <n v="4"/>
    <n v="4"/>
    <m/>
    <s v="No"/>
    <s v="No"/>
    <m/>
    <m/>
    <n v="5"/>
    <n v="5"/>
    <m/>
    <n v="4"/>
    <n v="3"/>
    <m/>
    <m/>
    <d v="2019-02-01T09:39:19"/>
  </r>
  <r>
    <s v="F. Psicología"/>
    <x v="1"/>
    <n v="4"/>
    <n v="47"/>
    <m/>
    <m/>
    <x v="0"/>
    <n v="20"/>
    <m/>
    <n v="3"/>
    <n v="5"/>
    <m/>
    <n v="20"/>
    <n v="29"/>
    <n v="18"/>
    <m/>
    <m/>
    <m/>
    <n v="4"/>
    <n v="4"/>
    <n v="5"/>
    <n v="2"/>
    <m/>
    <n v="2"/>
    <m/>
    <m/>
    <m/>
    <m/>
    <m/>
    <n v="2"/>
    <n v="4"/>
    <n v="5"/>
    <n v="2"/>
    <n v="5"/>
    <n v="5"/>
    <n v="5"/>
    <n v="2"/>
    <n v="2"/>
    <n v="4"/>
    <n v="4"/>
    <n v="4"/>
    <n v="4"/>
    <n v="4"/>
    <n v="3"/>
    <n v="4"/>
    <s v="No"/>
    <n v="2"/>
    <m/>
    <n v="5"/>
    <n v="2"/>
    <n v="4"/>
    <n v="3"/>
    <n v="4"/>
    <n v="4"/>
    <m/>
    <s v="No"/>
    <s v="No"/>
    <m/>
    <m/>
    <n v="3"/>
    <n v="4"/>
    <m/>
    <n v="4"/>
    <n v="4"/>
    <m/>
    <m/>
    <d v="2019-02-01T09:39:21"/>
  </r>
  <r>
    <s v="F. Geografía e Historia"/>
    <x v="4"/>
    <n v="1"/>
    <n v="48"/>
    <m/>
    <m/>
    <x v="1"/>
    <n v="16"/>
    <m/>
    <n v="3"/>
    <n v="4"/>
    <m/>
    <n v="16"/>
    <n v="29"/>
    <m/>
    <m/>
    <m/>
    <m/>
    <n v="4"/>
    <n v="4"/>
    <n v="3"/>
    <n v="1"/>
    <m/>
    <n v="2"/>
    <n v="3"/>
    <m/>
    <m/>
    <m/>
    <m/>
    <n v="4"/>
    <n v="2"/>
    <n v="2"/>
    <n v="3"/>
    <n v="4"/>
    <n v="3"/>
    <n v="4"/>
    <n v="2"/>
    <n v="4"/>
    <n v="2"/>
    <n v="3"/>
    <n v="2"/>
    <n v="3"/>
    <n v="2"/>
    <n v="1"/>
    <n v="2"/>
    <s v="Sí"/>
    <n v="3"/>
    <m/>
    <n v="2"/>
    <n v="4"/>
    <n v="4"/>
    <n v="3"/>
    <n v="2"/>
    <n v="1"/>
    <m/>
    <s v="No"/>
    <s v="No"/>
    <n v="3"/>
    <m/>
    <n v="2"/>
    <n v="4"/>
    <m/>
    <n v="2"/>
    <n v="2"/>
    <m/>
    <s v="De las últimas veces que he pedido libros de depósito en la biblioteca de geografía e historia, la mayoría tenía que esperar porque faltaban varios de los libros pedidos para la hora que, según la web, iban a estar disponibles."/>
    <d v="2019-02-01T09:39:22"/>
  </r>
  <r>
    <s v="F. Derecho"/>
    <x v="0"/>
    <n v="3"/>
    <n v="49"/>
    <m/>
    <m/>
    <x v="1"/>
    <n v="11"/>
    <m/>
    <n v="2"/>
    <n v="1"/>
    <m/>
    <n v="16"/>
    <n v="29"/>
    <m/>
    <m/>
    <m/>
    <m/>
    <n v="4"/>
    <n v="4"/>
    <n v="2"/>
    <n v="1"/>
    <m/>
    <m/>
    <m/>
    <n v="4"/>
    <m/>
    <m/>
    <m/>
    <n v="4"/>
    <n v="1"/>
    <n v="1"/>
    <n v="4"/>
    <n v="4"/>
    <n v="4"/>
    <n v="5"/>
    <n v="1"/>
    <n v="2"/>
    <n v="2"/>
    <n v="2"/>
    <n v="3"/>
    <n v="3"/>
    <n v="3"/>
    <n v="2"/>
    <n v="4"/>
    <s v="No"/>
    <n v="3"/>
    <m/>
    <n v="4"/>
    <n v="3"/>
    <n v="5"/>
    <n v="5"/>
    <n v="5"/>
    <n v="4"/>
    <m/>
    <s v="No"/>
    <s v="No"/>
    <m/>
    <m/>
    <n v="4"/>
    <n v="4"/>
    <m/>
    <n v="3"/>
    <n v="3"/>
    <m/>
    <m/>
    <d v="2019-02-01T09:39:25"/>
  </r>
  <r>
    <s v="F. Informática"/>
    <x v="3"/>
    <n v="2"/>
    <n v="51"/>
    <m/>
    <m/>
    <x v="0"/>
    <n v="17"/>
    <m/>
    <n v="4"/>
    <n v="5"/>
    <m/>
    <n v="17"/>
    <m/>
    <m/>
    <m/>
    <m/>
    <m/>
    <n v="4"/>
    <n v="4"/>
    <n v="4"/>
    <n v="4"/>
    <m/>
    <n v="2"/>
    <m/>
    <m/>
    <m/>
    <m/>
    <m/>
    <n v="4"/>
    <n v="1"/>
    <n v="1"/>
    <n v="3"/>
    <n v="5"/>
    <n v="4"/>
    <n v="4"/>
    <n v="1"/>
    <n v="4"/>
    <n v="5"/>
    <n v="5"/>
    <n v="4"/>
    <n v="5"/>
    <n v="5"/>
    <n v="5"/>
    <n v="4"/>
    <s v="No"/>
    <n v="4"/>
    <m/>
    <n v="5"/>
    <n v="5"/>
    <n v="4"/>
    <n v="5"/>
    <n v="5"/>
    <n v="4"/>
    <m/>
    <s v="No"/>
    <s v="No"/>
    <m/>
    <m/>
    <n v="5"/>
    <n v="5"/>
    <m/>
    <n v="5"/>
    <n v="4"/>
    <m/>
    <m/>
    <d v="2019-02-01T09:39:32"/>
  </r>
  <r>
    <s v="F. Veterinaria"/>
    <x v="1"/>
    <n v="4"/>
    <n v="52"/>
    <m/>
    <m/>
    <x v="0"/>
    <n v="21"/>
    <m/>
    <m/>
    <m/>
    <m/>
    <n v="21"/>
    <n v="16"/>
    <n v="29"/>
    <s v="Biblioteca municipal de Móstoles"/>
    <m/>
    <m/>
    <n v="3"/>
    <n v="4"/>
    <n v="4"/>
    <n v="4"/>
    <m/>
    <n v="2"/>
    <m/>
    <m/>
    <m/>
    <m/>
    <m/>
    <n v="2"/>
    <n v="4"/>
    <n v="3"/>
    <n v="1"/>
    <n v="4"/>
    <n v="5"/>
    <n v="3"/>
    <n v="4"/>
    <n v="5"/>
    <n v="2"/>
    <n v="5"/>
    <n v="4"/>
    <n v="5"/>
    <n v="4"/>
    <n v="3"/>
    <n v="5"/>
    <s v="Sí"/>
    <n v="4"/>
    <m/>
    <n v="4"/>
    <n v="3"/>
    <n v="3"/>
    <n v="4"/>
    <n v="5"/>
    <n v="5"/>
    <m/>
    <s v="Sí"/>
    <s v="Sí"/>
    <n v="5"/>
    <m/>
    <n v="4"/>
    <n v="4"/>
    <m/>
    <n v="4"/>
    <n v="3"/>
    <m/>
    <m/>
    <d v="2019-02-01T09:39:33"/>
  </r>
  <r>
    <s v="F. Psicología"/>
    <x v="1"/>
    <n v="4"/>
    <n v="53"/>
    <m/>
    <m/>
    <x v="0"/>
    <n v="20"/>
    <m/>
    <n v="4"/>
    <n v="4"/>
    <m/>
    <n v="20"/>
    <n v="9"/>
    <m/>
    <m/>
    <m/>
    <m/>
    <n v="5"/>
    <n v="5"/>
    <n v="4"/>
    <n v="3"/>
    <n v="1"/>
    <m/>
    <m/>
    <m/>
    <m/>
    <m/>
    <m/>
    <n v="4"/>
    <n v="4"/>
    <n v="1"/>
    <n v="4"/>
    <n v="5"/>
    <n v="4"/>
    <n v="5"/>
    <n v="1"/>
    <n v="3"/>
    <n v="4"/>
    <n v="3"/>
    <n v="4"/>
    <n v="4"/>
    <n v="5"/>
    <n v="3"/>
    <n v="5"/>
    <s v="No"/>
    <n v="4"/>
    <m/>
    <n v="4"/>
    <n v="4"/>
    <n v="3"/>
    <n v="5"/>
    <n v="5"/>
    <n v="4"/>
    <m/>
    <s v="No"/>
    <s v="No"/>
    <m/>
    <m/>
    <n v="4"/>
    <n v="5"/>
    <m/>
    <n v="4"/>
    <n v="4"/>
    <m/>
    <m/>
    <d v="2019-02-01T09:39:34"/>
  </r>
  <r>
    <s v="F. Enfermería, Fisioterapia y Podología"/>
    <x v="1"/>
    <n v="4"/>
    <n v="54"/>
    <m/>
    <m/>
    <x v="0"/>
    <n v="22"/>
    <m/>
    <n v="3"/>
    <n v="1"/>
    <m/>
    <n v="22"/>
    <n v="18"/>
    <m/>
    <s v="Biblioteca UC3M Getafe"/>
    <m/>
    <m/>
    <n v="2"/>
    <n v="3"/>
    <n v="4"/>
    <n v="4"/>
    <m/>
    <m/>
    <m/>
    <n v="4"/>
    <m/>
    <m/>
    <m/>
    <n v="5"/>
    <n v="2"/>
    <n v="5"/>
    <n v="5"/>
    <n v="5"/>
    <n v="5"/>
    <n v="4"/>
    <n v="1"/>
    <n v="6"/>
    <n v="3"/>
    <n v="3"/>
    <n v="4"/>
    <n v="4"/>
    <n v="4"/>
    <n v="3"/>
    <n v="1"/>
    <s v="Sí"/>
    <n v="4"/>
    <m/>
    <n v="5"/>
    <n v="5"/>
    <n v="5"/>
    <n v="5"/>
    <n v="5"/>
    <n v="5"/>
    <m/>
    <s v="Sí"/>
    <s v="No"/>
    <m/>
    <m/>
    <n v="3"/>
    <n v="3"/>
    <m/>
    <n v="4"/>
    <n v="3"/>
    <m/>
    <m/>
    <d v="2019-02-01T09:39:38"/>
  </r>
  <r>
    <s v="F. Filología"/>
    <x v="4"/>
    <n v="1"/>
    <n v="55"/>
    <m/>
    <m/>
    <x v="0"/>
    <n v="14"/>
    <m/>
    <n v="5"/>
    <n v="5"/>
    <m/>
    <n v="14"/>
    <n v="29"/>
    <n v="15"/>
    <m/>
    <m/>
    <m/>
    <n v="4"/>
    <n v="5"/>
    <n v="4"/>
    <n v="3"/>
    <n v="1"/>
    <m/>
    <m/>
    <m/>
    <m/>
    <m/>
    <m/>
    <n v="4"/>
    <n v="4"/>
    <n v="2"/>
    <n v="4"/>
    <n v="5"/>
    <n v="4"/>
    <n v="3"/>
    <n v="1"/>
    <n v="6"/>
    <n v="5"/>
    <n v="4"/>
    <n v="3"/>
    <n v="2"/>
    <n v="4"/>
    <n v="2"/>
    <n v="3"/>
    <s v="Sí"/>
    <n v="5"/>
    <m/>
    <n v="5"/>
    <n v="3"/>
    <n v="4"/>
    <n v="5"/>
    <n v="3"/>
    <n v="3"/>
    <m/>
    <s v="No"/>
    <s v="No"/>
    <m/>
    <m/>
    <n v="3"/>
    <n v="3"/>
    <m/>
    <n v="4"/>
    <n v="4"/>
    <m/>
    <m/>
    <d v="2019-02-01T09:39:40"/>
  </r>
  <r>
    <s v="F. Educación - Centro de Formación del Profesorado"/>
    <x v="4"/>
    <n v="1"/>
    <n v="56"/>
    <m/>
    <m/>
    <x v="0"/>
    <n v="12"/>
    <m/>
    <n v="4"/>
    <n v="4"/>
    <m/>
    <n v="12"/>
    <n v="29"/>
    <m/>
    <m/>
    <m/>
    <m/>
    <n v="5"/>
    <n v="2"/>
    <n v="5"/>
    <n v="1"/>
    <m/>
    <n v="2"/>
    <m/>
    <m/>
    <m/>
    <m/>
    <m/>
    <n v="4"/>
    <n v="2"/>
    <n v="1"/>
    <n v="2"/>
    <n v="5"/>
    <n v="4"/>
    <n v="5"/>
    <n v="5"/>
    <n v="5"/>
    <n v="4"/>
    <n v="5"/>
    <n v="5"/>
    <n v="5"/>
    <n v="5"/>
    <n v="5"/>
    <n v="5"/>
    <s v="Sí"/>
    <n v="5"/>
    <m/>
    <n v="5"/>
    <n v="4"/>
    <n v="5"/>
    <n v="5"/>
    <n v="5"/>
    <n v="5"/>
    <m/>
    <s v="No"/>
    <s v="No"/>
    <m/>
    <m/>
    <n v="4"/>
    <n v="5"/>
    <m/>
    <n v="5"/>
    <n v="4"/>
    <m/>
    <m/>
    <d v="2019-02-01T09:39:42"/>
  </r>
  <r>
    <s v="N/C"/>
    <x v="2"/>
    <e v="#N/A"/>
    <n v="57"/>
    <m/>
    <m/>
    <x v="1"/>
    <m/>
    <m/>
    <n v="4"/>
    <n v="5"/>
    <m/>
    <n v="29"/>
    <n v="14"/>
    <n v="15"/>
    <m/>
    <m/>
    <m/>
    <n v="4"/>
    <n v="4"/>
    <n v="4"/>
    <n v="4"/>
    <m/>
    <n v="2"/>
    <m/>
    <m/>
    <m/>
    <m/>
    <m/>
    <n v="5"/>
    <n v="4"/>
    <n v="4"/>
    <n v="4"/>
    <n v="4"/>
    <n v="3"/>
    <n v="5"/>
    <n v="3"/>
    <n v="4"/>
    <n v="3"/>
    <n v="2"/>
    <n v="3"/>
    <n v="4"/>
    <n v="2"/>
    <n v="2"/>
    <n v="2"/>
    <s v="Sí"/>
    <n v="2"/>
    <m/>
    <n v="5"/>
    <n v="4"/>
    <n v="5"/>
    <n v="5"/>
    <n v="5"/>
    <n v="3"/>
    <m/>
    <s v="Sí"/>
    <s v="No"/>
    <m/>
    <m/>
    <n v="5"/>
    <n v="4"/>
    <m/>
    <n v="4"/>
    <n v="2"/>
    <m/>
    <m/>
    <d v="2019-02-01T09:39:47"/>
  </r>
  <r>
    <s v="F. Trabajo Social"/>
    <x v="0"/>
    <n v="3"/>
    <n v="59"/>
    <m/>
    <m/>
    <x v="0"/>
    <n v="26"/>
    <m/>
    <n v="3"/>
    <n v="1"/>
    <m/>
    <n v="26"/>
    <m/>
    <m/>
    <m/>
    <m/>
    <m/>
    <n v="3"/>
    <n v="4"/>
    <n v="4"/>
    <n v="4"/>
    <n v="1"/>
    <m/>
    <m/>
    <m/>
    <m/>
    <m/>
    <m/>
    <n v="2"/>
    <n v="2"/>
    <n v="2"/>
    <n v="3"/>
    <n v="4"/>
    <n v="4"/>
    <n v="3"/>
    <n v="3"/>
    <n v="3"/>
    <n v="4"/>
    <n v="4"/>
    <n v="3"/>
    <n v="4"/>
    <n v="4"/>
    <n v="3"/>
    <n v="3"/>
    <s v="No"/>
    <n v="3"/>
    <m/>
    <n v="4"/>
    <n v="3"/>
    <n v="3"/>
    <n v="3"/>
    <n v="3"/>
    <n v="3"/>
    <m/>
    <s v="No"/>
    <s v="No"/>
    <m/>
    <m/>
    <n v="4"/>
    <n v="4"/>
    <m/>
    <n v="4"/>
    <n v="4"/>
    <m/>
    <m/>
    <d v="2019-02-01T09:39:54"/>
  </r>
  <r>
    <s v="F. Medicina"/>
    <x v="1"/>
    <n v="4"/>
    <n v="60"/>
    <m/>
    <m/>
    <x v="0"/>
    <n v="18"/>
    <m/>
    <n v="3"/>
    <n v="3"/>
    <m/>
    <n v="18"/>
    <n v="22"/>
    <m/>
    <m/>
    <m/>
    <m/>
    <n v="3"/>
    <n v="3"/>
    <n v="3"/>
    <n v="3"/>
    <n v="1"/>
    <m/>
    <m/>
    <m/>
    <m/>
    <m/>
    <m/>
    <n v="3"/>
    <n v="1"/>
    <n v="1"/>
    <n v="3"/>
    <n v="4"/>
    <n v="5"/>
    <n v="4"/>
    <n v="2"/>
    <n v="3"/>
    <n v="4"/>
    <n v="4"/>
    <n v="1"/>
    <n v="3"/>
    <n v="2"/>
    <n v="2"/>
    <n v="4"/>
    <s v="No"/>
    <n v="2"/>
    <m/>
    <n v="3"/>
    <n v="3"/>
    <n v="4"/>
    <n v="4"/>
    <n v="1"/>
    <n v="5"/>
    <m/>
    <s v="No"/>
    <s v="No"/>
    <m/>
    <m/>
    <n v="3"/>
    <n v="3"/>
    <m/>
    <n v="3"/>
    <n v="3"/>
    <m/>
    <m/>
    <d v="2019-02-01T09:39:55"/>
  </r>
  <r>
    <s v="F. Filología"/>
    <x v="4"/>
    <n v="1"/>
    <n v="61"/>
    <m/>
    <m/>
    <x v="0"/>
    <n v="14"/>
    <m/>
    <n v="3"/>
    <n v="3"/>
    <m/>
    <n v="29"/>
    <n v="14"/>
    <m/>
    <m/>
    <m/>
    <m/>
    <n v="4"/>
    <n v="4"/>
    <n v="4"/>
    <n v="3"/>
    <n v="1"/>
    <m/>
    <m/>
    <m/>
    <m/>
    <m/>
    <m/>
    <n v="4"/>
    <n v="2"/>
    <n v="2"/>
    <n v="4"/>
    <n v="4"/>
    <n v="1"/>
    <n v="4"/>
    <n v="1"/>
    <n v="3"/>
    <n v="4"/>
    <n v="3"/>
    <n v="3"/>
    <n v="3"/>
    <n v="3"/>
    <n v="3"/>
    <n v="3"/>
    <s v="No"/>
    <n v="3"/>
    <m/>
    <n v="4"/>
    <n v="4"/>
    <n v="3"/>
    <n v="4"/>
    <n v="4"/>
    <n v="4"/>
    <m/>
    <s v="No"/>
    <s v="No"/>
    <m/>
    <m/>
    <n v="3"/>
    <n v="4"/>
    <m/>
    <n v="4"/>
    <n v="3"/>
    <m/>
    <m/>
    <d v="2019-02-01T09:39:58"/>
  </r>
  <r>
    <s v="F. Ciencias de la Documentación"/>
    <x v="0"/>
    <n v="3"/>
    <n v="62"/>
    <m/>
    <m/>
    <x v="1"/>
    <n v="3"/>
    <m/>
    <n v="1"/>
    <n v="5"/>
    <m/>
    <m/>
    <m/>
    <m/>
    <m/>
    <m/>
    <m/>
    <m/>
    <m/>
    <m/>
    <m/>
    <m/>
    <m/>
    <m/>
    <m/>
    <m/>
    <m/>
    <m/>
    <n v="2"/>
    <n v="5"/>
    <n v="5"/>
    <n v="5"/>
    <n v="5"/>
    <n v="5"/>
    <n v="2"/>
    <n v="1"/>
    <n v="6"/>
    <n v="2"/>
    <n v="3"/>
    <n v="4"/>
    <n v="4"/>
    <n v="5"/>
    <n v="4"/>
    <n v="4"/>
    <s v="Sí"/>
    <n v="4"/>
    <m/>
    <m/>
    <m/>
    <m/>
    <m/>
    <m/>
    <m/>
    <m/>
    <s v="No"/>
    <m/>
    <m/>
    <m/>
    <m/>
    <m/>
    <m/>
    <m/>
    <m/>
    <m/>
    <s v="Ya que la universidad imparte programas de grado y posgrado online, es imperative mejorar la oferta de libros electrónicos que tiene la biblioteca. "/>
    <d v="2019-02-01T09:40:00"/>
  </r>
  <r>
    <s v="F. Veterinaria"/>
    <x v="1"/>
    <n v="4"/>
    <n v="63"/>
    <m/>
    <m/>
    <x v="0"/>
    <n v="21"/>
    <m/>
    <n v="5"/>
    <n v="4"/>
    <m/>
    <n v="21"/>
    <n v="16"/>
    <m/>
    <m/>
    <m/>
    <m/>
    <n v="1"/>
    <n v="1"/>
    <n v="1"/>
    <n v="3"/>
    <m/>
    <m/>
    <m/>
    <n v="4"/>
    <m/>
    <m/>
    <m/>
    <n v="4"/>
    <n v="1"/>
    <n v="3"/>
    <n v="4"/>
    <n v="5"/>
    <n v="5"/>
    <n v="5"/>
    <n v="1"/>
    <n v="6"/>
    <n v="3"/>
    <n v="4"/>
    <n v="4"/>
    <n v="5"/>
    <n v="4"/>
    <n v="2"/>
    <n v="2"/>
    <s v="No"/>
    <n v="4"/>
    <m/>
    <n v="5"/>
    <n v="2"/>
    <n v="5"/>
    <n v="5"/>
    <n v="4"/>
    <n v="5"/>
    <m/>
    <s v="No"/>
    <s v="No"/>
    <m/>
    <m/>
    <n v="5"/>
    <n v="5"/>
    <m/>
    <n v="4"/>
    <m/>
    <m/>
    <m/>
    <d v="2019-02-01T09:40:02"/>
  </r>
  <r>
    <s v="F. Derecho"/>
    <x v="0"/>
    <n v="3"/>
    <n v="64"/>
    <m/>
    <m/>
    <x v="0"/>
    <n v="11"/>
    <m/>
    <n v="3"/>
    <n v="4"/>
    <m/>
    <n v="29"/>
    <m/>
    <m/>
    <m/>
    <m/>
    <m/>
    <n v="4"/>
    <n v="3"/>
    <n v="4"/>
    <n v="3"/>
    <m/>
    <n v="2"/>
    <m/>
    <m/>
    <m/>
    <m/>
    <m/>
    <n v="3"/>
    <n v="1"/>
    <n v="4"/>
    <n v="3"/>
    <n v="5"/>
    <n v="5"/>
    <n v="5"/>
    <n v="1"/>
    <n v="2"/>
    <n v="3"/>
    <n v="4"/>
    <n v="2"/>
    <n v="3"/>
    <n v="3"/>
    <n v="2"/>
    <n v="4"/>
    <s v="No"/>
    <n v="3"/>
    <m/>
    <n v="4"/>
    <n v="3"/>
    <n v="3"/>
    <n v="4"/>
    <n v="1"/>
    <n v="3"/>
    <m/>
    <s v="No"/>
    <s v="No"/>
    <m/>
    <m/>
    <n v="3"/>
    <n v="3"/>
    <m/>
    <n v="4"/>
    <n v="3"/>
    <m/>
    <s v="No conocía ningún curso"/>
    <d v="2019-02-01T09:40:02"/>
  </r>
  <r>
    <s v="N/C"/>
    <x v="2"/>
    <e v="#N/A"/>
    <n v="65"/>
    <m/>
    <m/>
    <x v="2"/>
    <m/>
    <m/>
    <n v="3"/>
    <n v="3"/>
    <m/>
    <m/>
    <m/>
    <m/>
    <m/>
    <m/>
    <m/>
    <n v="3"/>
    <n v="3"/>
    <n v="3"/>
    <n v="3"/>
    <m/>
    <m/>
    <m/>
    <m/>
    <m/>
    <m/>
    <m/>
    <n v="1"/>
    <n v="5"/>
    <n v="3"/>
    <n v="5"/>
    <n v="1"/>
    <n v="5"/>
    <n v="1"/>
    <n v="3"/>
    <n v="2"/>
    <n v="4"/>
    <n v="4"/>
    <n v="5"/>
    <n v="5"/>
    <n v="5"/>
    <n v="3"/>
    <n v="3"/>
    <s v="No"/>
    <n v="3"/>
    <m/>
    <n v="3"/>
    <n v="3"/>
    <n v="3"/>
    <n v="3"/>
    <n v="3"/>
    <n v="3"/>
    <m/>
    <s v="No"/>
    <s v="No"/>
    <m/>
    <m/>
    <n v="3"/>
    <n v="3"/>
    <m/>
    <n v="4"/>
    <n v="4"/>
    <m/>
    <m/>
    <d v="2019-02-01T09:40:03"/>
  </r>
  <r>
    <s v="F. Veterinaria"/>
    <x v="1"/>
    <n v="4"/>
    <n v="66"/>
    <m/>
    <m/>
    <x v="0"/>
    <n v="21"/>
    <m/>
    <n v="4"/>
    <n v="3"/>
    <m/>
    <n v="29"/>
    <n v="20"/>
    <n v="16"/>
    <m/>
    <m/>
    <m/>
    <n v="4"/>
    <n v="4"/>
    <n v="3"/>
    <n v="3"/>
    <m/>
    <n v="2"/>
    <m/>
    <m/>
    <m/>
    <m/>
    <m/>
    <n v="4"/>
    <n v="1"/>
    <n v="1"/>
    <n v="1"/>
    <n v="5"/>
    <n v="1"/>
    <n v="5"/>
    <n v="1"/>
    <n v="3"/>
    <n v="3"/>
    <n v="4"/>
    <n v="3"/>
    <n v="3"/>
    <n v="3"/>
    <n v="2"/>
    <n v="2"/>
    <s v="No"/>
    <m/>
    <m/>
    <n v="3"/>
    <n v="3"/>
    <n v="3"/>
    <n v="3"/>
    <n v="3"/>
    <n v="3"/>
    <m/>
    <s v="Sí"/>
    <s v="No"/>
    <m/>
    <m/>
    <n v="3"/>
    <n v="3"/>
    <m/>
    <n v="3"/>
    <n v="4"/>
    <m/>
    <m/>
    <d v="2019-02-01T09:40:07"/>
  </r>
  <r>
    <s v="F. Filología"/>
    <x v="4"/>
    <n v="1"/>
    <n v="67"/>
    <m/>
    <m/>
    <x v="2"/>
    <n v="14"/>
    <m/>
    <n v="3"/>
    <n v="3"/>
    <m/>
    <n v="29"/>
    <n v="14"/>
    <m/>
    <m/>
    <m/>
    <m/>
    <n v="4"/>
    <n v="5"/>
    <n v="4"/>
    <n v="3"/>
    <m/>
    <m/>
    <n v="3"/>
    <m/>
    <m/>
    <m/>
    <m/>
    <n v="3"/>
    <n v="3"/>
    <n v="3"/>
    <n v="5"/>
    <n v="3"/>
    <n v="5"/>
    <n v="2"/>
    <n v="2"/>
    <n v="1"/>
    <n v="3"/>
    <n v="2"/>
    <n v="3"/>
    <m/>
    <n v="5"/>
    <m/>
    <m/>
    <s v="Sí"/>
    <n v="4"/>
    <m/>
    <m/>
    <n v="4"/>
    <n v="4"/>
    <n v="5"/>
    <n v="5"/>
    <n v="4"/>
    <m/>
    <s v="No"/>
    <s v="No"/>
    <n v="2"/>
    <m/>
    <m/>
    <m/>
    <m/>
    <n v="4"/>
    <m/>
    <m/>
    <m/>
    <d v="2019-02-01T09:40:10"/>
  </r>
  <r>
    <s v="F. Filología"/>
    <x v="4"/>
    <n v="1"/>
    <n v="68"/>
    <m/>
    <m/>
    <x v="0"/>
    <n v="14"/>
    <m/>
    <n v="4"/>
    <n v="3"/>
    <m/>
    <n v="14"/>
    <n v="15"/>
    <n v="29"/>
    <m/>
    <m/>
    <m/>
    <n v="3"/>
    <n v="3"/>
    <n v="4"/>
    <n v="5"/>
    <n v="1"/>
    <m/>
    <m/>
    <m/>
    <m/>
    <m/>
    <m/>
    <n v="4"/>
    <n v="3"/>
    <n v="2"/>
    <n v="5"/>
    <n v="5"/>
    <n v="5"/>
    <n v="4"/>
    <n v="2"/>
    <n v="1"/>
    <n v="3"/>
    <n v="2"/>
    <n v="2"/>
    <n v="4"/>
    <n v="2"/>
    <n v="4"/>
    <n v="4"/>
    <s v="Sí"/>
    <n v="1"/>
    <m/>
    <n v="5"/>
    <n v="3"/>
    <n v="4"/>
    <n v="2"/>
    <n v="3"/>
    <n v="5"/>
    <m/>
    <s v="No"/>
    <s v="No"/>
    <m/>
    <m/>
    <n v="5"/>
    <n v="5"/>
    <m/>
    <n v="3"/>
    <n v="3"/>
    <m/>
    <m/>
    <d v="2019-02-01T09:40:11"/>
  </r>
  <r>
    <s v="F. Ciencias Económicas y Empresariales"/>
    <x v="0"/>
    <n v="3"/>
    <n v="69"/>
    <m/>
    <m/>
    <x v="0"/>
    <n v="5"/>
    <m/>
    <n v="4"/>
    <n v="2"/>
    <m/>
    <n v="5"/>
    <n v="29"/>
    <m/>
    <m/>
    <m/>
    <m/>
    <n v="5"/>
    <n v="4"/>
    <n v="5"/>
    <n v="5"/>
    <m/>
    <n v="2"/>
    <n v="3"/>
    <m/>
    <m/>
    <m/>
    <m/>
    <n v="5"/>
    <n v="1"/>
    <n v="1"/>
    <n v="2"/>
    <n v="5"/>
    <n v="5"/>
    <n v="5"/>
    <n v="1"/>
    <n v="6"/>
    <n v="4"/>
    <n v="5"/>
    <n v="3"/>
    <n v="5"/>
    <n v="4"/>
    <n v="3"/>
    <n v="4"/>
    <s v="No"/>
    <n v="4"/>
    <m/>
    <n v="5"/>
    <n v="5"/>
    <n v="5"/>
    <n v="5"/>
    <n v="5"/>
    <n v="5"/>
    <m/>
    <s v="Sí"/>
    <s v="No"/>
    <m/>
    <m/>
    <n v="4"/>
    <n v="4"/>
    <m/>
    <n v="5"/>
    <n v="4"/>
    <m/>
    <s v="Abrir fines de semana para estudio.&lt;br&gt;&lt;br&gt;No he asistido a cursos de información porque no obtengo información de cuándo son o cuando empiezan "/>
    <d v="2019-02-01T09:40:12"/>
  </r>
  <r>
    <s v="F. Veterinaria"/>
    <x v="1"/>
    <n v="4"/>
    <n v="70"/>
    <m/>
    <m/>
    <x v="2"/>
    <n v="21"/>
    <m/>
    <n v="3"/>
    <n v="3"/>
    <m/>
    <n v="21"/>
    <n v="16"/>
    <n v="29"/>
    <m/>
    <m/>
    <m/>
    <n v="5"/>
    <n v="4"/>
    <n v="4"/>
    <n v="3"/>
    <m/>
    <n v="2"/>
    <m/>
    <n v="4"/>
    <m/>
    <m/>
    <m/>
    <n v="3"/>
    <n v="5"/>
    <n v="4"/>
    <n v="4"/>
    <n v="2"/>
    <n v="4"/>
    <n v="4"/>
    <n v="4"/>
    <n v="3"/>
    <n v="2"/>
    <n v="4"/>
    <n v="5"/>
    <n v="5"/>
    <n v="5"/>
    <n v="5"/>
    <n v="5"/>
    <s v="No"/>
    <n v="5"/>
    <m/>
    <n v="5"/>
    <m/>
    <n v="5"/>
    <n v="5"/>
    <n v="5"/>
    <m/>
    <m/>
    <m/>
    <s v="Sí"/>
    <n v="5"/>
    <m/>
    <n v="5"/>
    <n v="5"/>
    <m/>
    <n v="4"/>
    <n v="5"/>
    <m/>
    <m/>
    <d v="2019-02-01T09:40:16"/>
  </r>
  <r>
    <s v="F. Psicología"/>
    <x v="1"/>
    <n v="4"/>
    <n v="71"/>
    <m/>
    <m/>
    <x v="1"/>
    <n v="20"/>
    <m/>
    <n v="3"/>
    <n v="4"/>
    <m/>
    <n v="29"/>
    <n v="20"/>
    <n v="9"/>
    <m/>
    <m/>
    <m/>
    <n v="4"/>
    <n v="4"/>
    <n v="4"/>
    <n v="3"/>
    <m/>
    <n v="2"/>
    <n v="3"/>
    <m/>
    <m/>
    <m/>
    <m/>
    <n v="3"/>
    <n v="4"/>
    <n v="4"/>
    <n v="2"/>
    <n v="5"/>
    <n v="5"/>
    <n v="5"/>
    <n v="5"/>
    <n v="2"/>
    <n v="4"/>
    <n v="4"/>
    <n v="3"/>
    <n v="4"/>
    <n v="4"/>
    <n v="3"/>
    <n v="3"/>
    <s v="Sí"/>
    <n v="4"/>
    <m/>
    <n v="4"/>
    <n v="4"/>
    <n v="3"/>
    <n v="4"/>
    <n v="4"/>
    <n v="4"/>
    <m/>
    <s v="Sí"/>
    <s v="No"/>
    <m/>
    <m/>
    <n v="4"/>
    <n v="4"/>
    <m/>
    <n v="3"/>
    <n v="3"/>
    <m/>
    <m/>
    <d v="2019-02-01T09:40:17"/>
  </r>
  <r>
    <s v="F. Informática"/>
    <x v="3"/>
    <n v="2"/>
    <n v="72"/>
    <m/>
    <m/>
    <x v="0"/>
    <n v="17"/>
    <m/>
    <n v="4"/>
    <n v="3"/>
    <m/>
    <n v="17"/>
    <n v="29"/>
    <n v="4"/>
    <m/>
    <m/>
    <m/>
    <n v="4"/>
    <n v="5"/>
    <n v="4"/>
    <n v="5"/>
    <m/>
    <n v="2"/>
    <m/>
    <n v="4"/>
    <n v="12"/>
    <m/>
    <m/>
    <n v="3"/>
    <n v="1"/>
    <n v="2"/>
    <n v="4"/>
    <n v="4"/>
    <n v="5"/>
    <n v="4"/>
    <n v="1"/>
    <n v="4"/>
    <n v="4"/>
    <n v="3"/>
    <n v="4"/>
    <n v="4"/>
    <n v="3"/>
    <n v="4"/>
    <n v="4"/>
    <s v="No"/>
    <n v="3"/>
    <m/>
    <n v="4"/>
    <n v="4"/>
    <n v="4"/>
    <n v="4"/>
    <n v="4"/>
    <n v="4"/>
    <m/>
    <s v="Sí"/>
    <s v="Sí"/>
    <n v="4"/>
    <m/>
    <n v="4"/>
    <n v="5"/>
    <m/>
    <n v="4"/>
    <n v="4"/>
    <m/>
    <m/>
    <d v="2019-02-01T09:40:18"/>
  </r>
  <r>
    <s v="F. Geografía e Historia"/>
    <x v="4"/>
    <n v="1"/>
    <n v="73"/>
    <m/>
    <m/>
    <x v="0"/>
    <n v="16"/>
    <m/>
    <n v="2"/>
    <n v="3"/>
    <m/>
    <n v="29"/>
    <n v="16"/>
    <n v="20"/>
    <m/>
    <m/>
    <m/>
    <n v="3"/>
    <n v="4"/>
    <n v="3"/>
    <n v="2"/>
    <m/>
    <n v="2"/>
    <m/>
    <m/>
    <m/>
    <m/>
    <m/>
    <n v="1"/>
    <n v="2"/>
    <n v="3"/>
    <n v="5"/>
    <n v="5"/>
    <n v="4"/>
    <n v="5"/>
    <n v="1"/>
    <n v="6"/>
    <n v="4"/>
    <n v="4"/>
    <n v="5"/>
    <n v="3"/>
    <n v="5"/>
    <n v="3"/>
    <n v="5"/>
    <s v="No"/>
    <n v="5"/>
    <m/>
    <n v="4"/>
    <n v="5"/>
    <n v="5"/>
    <n v="5"/>
    <n v="5"/>
    <n v="5"/>
    <m/>
    <s v="No"/>
    <s v="No"/>
    <m/>
    <m/>
    <n v="3"/>
    <n v="3"/>
    <m/>
    <n v="4"/>
    <n v="3"/>
    <m/>
    <m/>
    <d v="2019-02-01T09:40:18"/>
  </r>
  <r>
    <s v="F. Ciencias de la Información"/>
    <x v="0"/>
    <n v="3"/>
    <n v="74"/>
    <m/>
    <m/>
    <x v="0"/>
    <n v="4"/>
    <m/>
    <n v="4"/>
    <n v="3"/>
    <m/>
    <n v="4"/>
    <n v="29"/>
    <n v="18"/>
    <m/>
    <m/>
    <m/>
    <n v="3"/>
    <n v="1"/>
    <n v="4"/>
    <n v="2"/>
    <m/>
    <m/>
    <n v="3"/>
    <m/>
    <m/>
    <m/>
    <m/>
    <n v="2"/>
    <n v="2"/>
    <n v="2"/>
    <n v="4"/>
    <n v="4"/>
    <n v="5"/>
    <n v="5"/>
    <n v="1"/>
    <n v="2"/>
    <n v="4"/>
    <n v="5"/>
    <n v="1"/>
    <n v="2"/>
    <n v="3"/>
    <n v="1"/>
    <n v="1"/>
    <s v="No"/>
    <n v="2"/>
    <m/>
    <n v="2"/>
    <n v="4"/>
    <n v="5"/>
    <n v="1"/>
    <n v="1"/>
    <n v="2"/>
    <m/>
    <s v="No"/>
    <s v="No"/>
    <m/>
    <m/>
    <n v="1"/>
    <n v="3"/>
    <m/>
    <n v="3"/>
    <n v="3"/>
    <m/>
    <m/>
    <d v="2019-02-01T09:40:20"/>
  </r>
  <r>
    <s v="F. Filología"/>
    <x v="4"/>
    <n v="1"/>
    <n v="75"/>
    <m/>
    <m/>
    <x v="0"/>
    <n v="14"/>
    <m/>
    <n v="5"/>
    <n v="5"/>
    <m/>
    <n v="29"/>
    <n v="14"/>
    <n v="16"/>
    <m/>
    <m/>
    <m/>
    <n v="5"/>
    <n v="5"/>
    <n v="5"/>
    <n v="5"/>
    <n v="1"/>
    <m/>
    <m/>
    <m/>
    <m/>
    <m/>
    <m/>
    <n v="5"/>
    <n v="4"/>
    <n v="3"/>
    <n v="5"/>
    <n v="4"/>
    <n v="5"/>
    <n v="5"/>
    <n v="2"/>
    <n v="4"/>
    <n v="5"/>
    <n v="5"/>
    <n v="5"/>
    <n v="5"/>
    <n v="5"/>
    <n v="5"/>
    <n v="5"/>
    <s v="No"/>
    <n v="5"/>
    <m/>
    <n v="5"/>
    <n v="3"/>
    <n v="5"/>
    <n v="5"/>
    <n v="5"/>
    <n v="3"/>
    <m/>
    <s v="No"/>
    <s v="No"/>
    <n v="1"/>
    <m/>
    <n v="4"/>
    <n v="5"/>
    <m/>
    <n v="5"/>
    <n v="5"/>
    <m/>
    <m/>
    <d v="2019-02-01T09:40:21"/>
  </r>
  <r>
    <s v="N/C"/>
    <x v="2"/>
    <e v="#N/A"/>
    <n v="76"/>
    <m/>
    <m/>
    <x v="0"/>
    <m/>
    <m/>
    <n v="4"/>
    <n v="3"/>
    <m/>
    <n v="9"/>
    <m/>
    <m/>
    <s v="Biblioteca Gabriel García Márquez"/>
    <m/>
    <m/>
    <n v="4"/>
    <n v="5"/>
    <n v="5"/>
    <n v="5"/>
    <n v="1"/>
    <m/>
    <m/>
    <m/>
    <m/>
    <m/>
    <m/>
    <n v="4"/>
    <n v="2"/>
    <n v="2"/>
    <n v="3"/>
    <n v="5"/>
    <n v="4"/>
    <n v="4"/>
    <n v="2"/>
    <n v="4"/>
    <n v="4"/>
    <n v="5"/>
    <n v="5"/>
    <n v="5"/>
    <n v="5"/>
    <n v="5"/>
    <n v="5"/>
    <s v="Sí"/>
    <n v="5"/>
    <m/>
    <n v="5"/>
    <n v="5"/>
    <n v="5"/>
    <n v="5"/>
    <n v="5"/>
    <n v="5"/>
    <m/>
    <s v="No"/>
    <s v="No"/>
    <m/>
    <m/>
    <n v="5"/>
    <n v="5"/>
    <m/>
    <n v="4"/>
    <n v="4"/>
    <m/>
    <m/>
    <d v="2019-02-01T09:40:21"/>
  </r>
  <r>
    <s v="F. Ciencias Físicas"/>
    <x v="3"/>
    <n v="2"/>
    <n v="77"/>
    <m/>
    <m/>
    <x v="0"/>
    <n v="6"/>
    <m/>
    <n v="4"/>
    <n v="3"/>
    <m/>
    <n v="8"/>
    <n v="6"/>
    <m/>
    <m/>
    <m/>
    <m/>
    <n v="4"/>
    <n v="3"/>
    <n v="4"/>
    <n v="2"/>
    <m/>
    <m/>
    <m/>
    <n v="4"/>
    <m/>
    <m/>
    <m/>
    <n v="4"/>
    <n v="1"/>
    <n v="2"/>
    <n v="1"/>
    <n v="4"/>
    <n v="4"/>
    <n v="4"/>
    <n v="3"/>
    <n v="6"/>
    <n v="4"/>
    <n v="4"/>
    <n v="2"/>
    <n v="4"/>
    <n v="3"/>
    <n v="3"/>
    <n v="3"/>
    <s v="No"/>
    <n v="3"/>
    <m/>
    <n v="4"/>
    <n v="5"/>
    <n v="5"/>
    <n v="5"/>
    <n v="2"/>
    <n v="2"/>
    <m/>
    <s v="No"/>
    <s v="No"/>
    <m/>
    <m/>
    <n v="4"/>
    <n v="4"/>
    <m/>
    <n v="4"/>
    <n v="3"/>
    <m/>
    <m/>
    <d v="2019-02-01T09:40:25"/>
  </r>
  <r>
    <s v="F. Farmacia"/>
    <x v="1"/>
    <n v="4"/>
    <n v="78"/>
    <m/>
    <m/>
    <x v="0"/>
    <n v="13"/>
    <m/>
    <n v="2"/>
    <n v="3"/>
    <m/>
    <n v="13"/>
    <n v="18"/>
    <n v="19"/>
    <m/>
    <m/>
    <m/>
    <n v="4"/>
    <n v="3"/>
    <n v="4"/>
    <n v="3"/>
    <m/>
    <n v="2"/>
    <m/>
    <m/>
    <m/>
    <m/>
    <m/>
    <n v="1"/>
    <n v="4"/>
    <n v="2"/>
    <n v="1"/>
    <n v="5"/>
    <n v="5"/>
    <n v="5"/>
    <n v="5"/>
    <n v="4"/>
    <n v="3"/>
    <n v="4"/>
    <n v="3"/>
    <n v="5"/>
    <n v="4"/>
    <n v="5"/>
    <n v="4"/>
    <s v="Sí"/>
    <n v="4"/>
    <m/>
    <n v="5"/>
    <n v="3"/>
    <n v="4"/>
    <n v="4"/>
    <n v="5"/>
    <n v="5"/>
    <m/>
    <s v="Sí"/>
    <s v="No"/>
    <n v="3"/>
    <m/>
    <n v="5"/>
    <n v="5"/>
    <m/>
    <n v="4"/>
    <n v="3"/>
    <m/>
    <s v="En la facultad de Farmacia, mejores instalaciones, tipo regletas en las mesas. Más mesas porque a la mínima se llena. "/>
    <d v="2019-02-01T09:40:30"/>
  </r>
  <r>
    <s v="N/C"/>
    <x v="2"/>
    <e v="#N/A"/>
    <n v="79"/>
    <m/>
    <m/>
    <x v="0"/>
    <m/>
    <m/>
    <n v="4"/>
    <n v="3"/>
    <m/>
    <n v="4"/>
    <n v="15"/>
    <n v="29"/>
    <m/>
    <m/>
    <m/>
    <n v="4"/>
    <n v="4"/>
    <n v="3"/>
    <n v="2"/>
    <m/>
    <n v="2"/>
    <m/>
    <m/>
    <m/>
    <m/>
    <m/>
    <n v="5"/>
    <n v="5"/>
    <n v="3"/>
    <n v="3"/>
    <n v="5"/>
    <n v="4"/>
    <n v="5"/>
    <n v="2"/>
    <m/>
    <n v="3"/>
    <n v="4"/>
    <n v="2"/>
    <n v="5"/>
    <n v="3"/>
    <n v="2"/>
    <n v="3"/>
    <s v="No"/>
    <n v="3"/>
    <m/>
    <n v="5"/>
    <n v="3"/>
    <n v="4"/>
    <n v="4"/>
    <n v="4"/>
    <n v="4"/>
    <m/>
    <s v="No"/>
    <s v="No"/>
    <n v="1"/>
    <m/>
    <n v="4"/>
    <n v="4"/>
    <m/>
    <n v="4"/>
    <n v="4"/>
    <m/>
    <m/>
    <d v="2019-02-01T09:40:31"/>
  </r>
  <r>
    <s v="F. Informática"/>
    <x v="3"/>
    <n v="2"/>
    <n v="80"/>
    <m/>
    <m/>
    <x v="0"/>
    <n v="17"/>
    <m/>
    <n v="2"/>
    <n v="5"/>
    <m/>
    <n v="29"/>
    <n v="17"/>
    <m/>
    <m/>
    <m/>
    <m/>
    <n v="4"/>
    <n v="4"/>
    <n v="5"/>
    <n v="4"/>
    <n v="1"/>
    <m/>
    <m/>
    <m/>
    <m/>
    <m/>
    <m/>
    <n v="4"/>
    <n v="1"/>
    <n v="1"/>
    <n v="1"/>
    <n v="5"/>
    <n v="5"/>
    <n v="5"/>
    <n v="5"/>
    <n v="5"/>
    <n v="5"/>
    <n v="4"/>
    <n v="2"/>
    <n v="3"/>
    <n v="5"/>
    <n v="4"/>
    <n v="5"/>
    <s v="No"/>
    <n v="4"/>
    <m/>
    <n v="5"/>
    <n v="5"/>
    <n v="4"/>
    <n v="5"/>
    <n v="5"/>
    <n v="5"/>
    <m/>
    <s v="Sí"/>
    <s v="No"/>
    <m/>
    <m/>
    <n v="5"/>
    <n v="5"/>
    <m/>
    <n v="5"/>
    <n v="4"/>
    <m/>
    <m/>
    <d v="2019-02-01T09:40:31"/>
  </r>
  <r>
    <s v="F. Ciencias Físicas"/>
    <x v="3"/>
    <n v="2"/>
    <n v="81"/>
    <m/>
    <m/>
    <x v="1"/>
    <n v="6"/>
    <m/>
    <n v="3"/>
    <n v="3"/>
    <m/>
    <n v="6"/>
    <n v="8"/>
    <n v="29"/>
    <m/>
    <m/>
    <m/>
    <n v="5"/>
    <n v="5"/>
    <n v="5"/>
    <n v="3"/>
    <m/>
    <m/>
    <m/>
    <m/>
    <m/>
    <m/>
    <m/>
    <n v="1"/>
    <n v="1"/>
    <n v="1"/>
    <n v="2"/>
    <n v="5"/>
    <n v="5"/>
    <n v="5"/>
    <n v="5"/>
    <n v="4"/>
    <n v="5"/>
    <n v="5"/>
    <n v="2"/>
    <n v="3"/>
    <n v="4"/>
    <n v="3"/>
    <n v="5"/>
    <s v="No"/>
    <n v="3"/>
    <m/>
    <n v="4"/>
    <n v="4"/>
    <n v="5"/>
    <n v="5"/>
    <n v="5"/>
    <n v="5"/>
    <m/>
    <s v="Sí"/>
    <s v="No"/>
    <n v="3"/>
    <m/>
    <n v="3"/>
    <n v="5"/>
    <m/>
    <n v="4"/>
    <n v="5"/>
    <m/>
    <m/>
    <d v="2019-02-01T09:40:34"/>
  </r>
  <r>
    <s v="F. Farmacia"/>
    <x v="1"/>
    <n v="4"/>
    <n v="82"/>
    <m/>
    <m/>
    <x v="1"/>
    <n v="13"/>
    <m/>
    <n v="4"/>
    <n v="3"/>
    <m/>
    <n v="13"/>
    <m/>
    <m/>
    <m/>
    <m/>
    <m/>
    <n v="4"/>
    <n v="4"/>
    <n v="3"/>
    <n v="3"/>
    <m/>
    <n v="2"/>
    <n v="3"/>
    <m/>
    <m/>
    <m/>
    <m/>
    <n v="4"/>
    <n v="2"/>
    <n v="3"/>
    <n v="3"/>
    <n v="4"/>
    <n v="4"/>
    <n v="4"/>
    <n v="3"/>
    <n v="5"/>
    <n v="4"/>
    <n v="5"/>
    <n v="4"/>
    <n v="4"/>
    <n v="4"/>
    <n v="4"/>
    <n v="4"/>
    <s v="No"/>
    <n v="4"/>
    <m/>
    <n v="5"/>
    <n v="5"/>
    <n v="5"/>
    <n v="5"/>
    <n v="5"/>
    <n v="3"/>
    <m/>
    <s v="No"/>
    <s v="No"/>
    <m/>
    <m/>
    <n v="5"/>
    <n v="5"/>
    <m/>
    <n v="4"/>
    <n v="3"/>
    <m/>
    <s v="Hace mucha cola claor en la biblioteca. "/>
    <d v="2019-02-01T09:40:35"/>
  </r>
  <r>
    <s v="F. Ciencias Políticas y Sociología"/>
    <x v="0"/>
    <n v="3"/>
    <n v="83"/>
    <m/>
    <m/>
    <x v="0"/>
    <n v="9"/>
    <m/>
    <n v="4"/>
    <n v="3"/>
    <m/>
    <n v="9"/>
    <n v="29"/>
    <m/>
    <m/>
    <m/>
    <m/>
    <n v="4"/>
    <n v="3"/>
    <n v="3"/>
    <n v="2"/>
    <m/>
    <n v="2"/>
    <m/>
    <m/>
    <m/>
    <m/>
    <m/>
    <n v="3"/>
    <n v="3"/>
    <n v="3"/>
    <m/>
    <n v="2"/>
    <n v="3"/>
    <n v="3"/>
    <n v="3"/>
    <n v="4"/>
    <n v="3"/>
    <n v="3"/>
    <n v="3"/>
    <n v="3"/>
    <n v="3"/>
    <n v="3"/>
    <n v="3"/>
    <m/>
    <n v="3"/>
    <m/>
    <n v="4"/>
    <n v="4"/>
    <n v="4"/>
    <n v="4"/>
    <n v="4"/>
    <n v="4"/>
    <m/>
    <s v="Sí"/>
    <s v="Sí"/>
    <n v="4"/>
    <m/>
    <n v="4"/>
    <n v="5"/>
    <m/>
    <m/>
    <n v="4"/>
    <m/>
    <m/>
    <d v="2019-02-01T09:40:35"/>
  </r>
  <r>
    <s v="F. Filología"/>
    <x v="4"/>
    <n v="1"/>
    <n v="84"/>
    <m/>
    <m/>
    <x v="0"/>
    <n v="14"/>
    <m/>
    <n v="4"/>
    <n v="3"/>
    <m/>
    <n v="14"/>
    <m/>
    <m/>
    <m/>
    <m/>
    <m/>
    <n v="1"/>
    <n v="2"/>
    <n v="2"/>
    <n v="1"/>
    <n v="1"/>
    <m/>
    <n v="3"/>
    <m/>
    <m/>
    <m/>
    <m/>
    <n v="3"/>
    <n v="2"/>
    <n v="1"/>
    <n v="3"/>
    <n v="2"/>
    <n v="4"/>
    <n v="1"/>
    <n v="1"/>
    <n v="2"/>
    <n v="4"/>
    <n v="3"/>
    <n v="2"/>
    <n v="3"/>
    <n v="2"/>
    <n v="1"/>
    <n v="1"/>
    <s v="Sí"/>
    <n v="2"/>
    <m/>
    <n v="2"/>
    <n v="5"/>
    <n v="4"/>
    <n v="5"/>
    <n v="5"/>
    <n v="5"/>
    <m/>
    <s v="No"/>
    <s v="No"/>
    <m/>
    <m/>
    <n v="3"/>
    <n v="3"/>
    <m/>
    <n v="3"/>
    <n v="2"/>
    <m/>
    <m/>
    <d v="2019-02-01T09:40:36"/>
  </r>
  <r>
    <s v="N/C"/>
    <x v="2"/>
    <e v="#N/A"/>
    <n v="85"/>
    <m/>
    <m/>
    <x v="3"/>
    <m/>
    <m/>
    <n v="3"/>
    <n v="4"/>
    <m/>
    <n v="16"/>
    <n v="29"/>
    <n v="28"/>
    <m/>
    <m/>
    <m/>
    <n v="4"/>
    <n v="4"/>
    <n v="3"/>
    <n v="3"/>
    <m/>
    <m/>
    <m/>
    <n v="4"/>
    <d v="1900-01-01T00:00:00"/>
    <m/>
    <m/>
    <n v="4"/>
    <n v="3"/>
    <n v="3"/>
    <n v="4"/>
    <n v="1"/>
    <n v="4"/>
    <n v="1"/>
    <n v="4"/>
    <n v="6"/>
    <n v="4"/>
    <n v="4"/>
    <n v="3"/>
    <n v="4"/>
    <n v="5"/>
    <n v="4"/>
    <n v="4"/>
    <s v="Sí"/>
    <n v="4"/>
    <m/>
    <n v="4"/>
    <n v="5"/>
    <n v="5"/>
    <n v="5"/>
    <n v="5"/>
    <n v="5"/>
    <m/>
    <s v="Sí"/>
    <s v="No"/>
    <m/>
    <m/>
    <n v="4"/>
    <n v="4"/>
    <m/>
    <n v="5"/>
    <n v="5"/>
    <m/>
    <s v="Venía de otra universidad en la que cursé el grado y ya sabía cómo funcionan las bibliotecas universitarias"/>
    <d v="2019-02-01T09:40:36"/>
  </r>
  <r>
    <s v="F. Medicina"/>
    <x v="1"/>
    <n v="4"/>
    <n v="86"/>
    <m/>
    <m/>
    <x v="1"/>
    <n v="18"/>
    <m/>
    <n v="3"/>
    <n v="1"/>
    <m/>
    <m/>
    <m/>
    <m/>
    <m/>
    <m/>
    <m/>
    <n v="4"/>
    <n v="4"/>
    <n v="5"/>
    <n v="4"/>
    <m/>
    <n v="2"/>
    <m/>
    <n v="4"/>
    <n v="2"/>
    <m/>
    <m/>
    <n v="1"/>
    <n v="1"/>
    <n v="1"/>
    <n v="1"/>
    <n v="5"/>
    <n v="3"/>
    <n v="5"/>
    <n v="1"/>
    <n v="3"/>
    <n v="3"/>
    <n v="4"/>
    <n v="4"/>
    <n v="4"/>
    <n v="4"/>
    <n v="2"/>
    <n v="3"/>
    <s v="No"/>
    <n v="3"/>
    <m/>
    <n v="4"/>
    <n v="3"/>
    <n v="3"/>
    <n v="5"/>
    <n v="5"/>
    <n v="5"/>
    <m/>
    <s v="No"/>
    <s v="No"/>
    <m/>
    <m/>
    <n v="4"/>
    <n v="4"/>
    <m/>
    <n v="3"/>
    <m/>
    <m/>
    <m/>
    <d v="2019-02-01T09:40:37"/>
  </r>
  <r>
    <s v="F. Educación - Centro de Formación del Profesorado"/>
    <x v="4"/>
    <n v="1"/>
    <n v="87"/>
    <m/>
    <m/>
    <x v="0"/>
    <n v="12"/>
    <m/>
    <n v="3"/>
    <n v="3"/>
    <m/>
    <n v="12"/>
    <n v="11"/>
    <n v="22"/>
    <m/>
    <m/>
    <m/>
    <n v="5"/>
    <n v="5"/>
    <n v="5"/>
    <n v="2"/>
    <n v="1"/>
    <m/>
    <m/>
    <m/>
    <m/>
    <m/>
    <m/>
    <n v="3"/>
    <n v="3"/>
    <n v="3"/>
    <n v="2"/>
    <n v="5"/>
    <n v="5"/>
    <n v="5"/>
    <n v="5"/>
    <n v="2"/>
    <n v="3"/>
    <n v="5"/>
    <n v="3"/>
    <n v="2"/>
    <n v="3"/>
    <n v="1"/>
    <n v="3"/>
    <s v="Sí"/>
    <n v="3"/>
    <m/>
    <n v="3"/>
    <n v="4"/>
    <n v="2"/>
    <n v="4"/>
    <n v="3"/>
    <n v="5"/>
    <m/>
    <s v="No"/>
    <s v="No"/>
    <m/>
    <m/>
    <n v="2"/>
    <n v="1"/>
    <m/>
    <n v="3"/>
    <n v="4"/>
    <m/>
    <m/>
    <d v="2019-02-01T09:40:37"/>
  </r>
  <r>
    <s v="F. Geografía e Historia"/>
    <x v="4"/>
    <n v="1"/>
    <n v="88"/>
    <m/>
    <m/>
    <x v="0"/>
    <n v="16"/>
    <m/>
    <n v="4"/>
    <n v="4"/>
    <m/>
    <n v="16"/>
    <n v="29"/>
    <n v="1"/>
    <s v="Biblioteca de Conde Duque"/>
    <m/>
    <m/>
    <n v="5"/>
    <n v="5"/>
    <n v="5"/>
    <n v="3"/>
    <m/>
    <n v="2"/>
    <n v="3"/>
    <m/>
    <m/>
    <m/>
    <m/>
    <n v="5"/>
    <n v="4"/>
    <n v="5"/>
    <n v="5"/>
    <n v="2"/>
    <n v="4"/>
    <n v="3"/>
    <n v="4"/>
    <n v="4"/>
    <n v="5"/>
    <n v="5"/>
    <n v="5"/>
    <n v="5"/>
    <n v="5"/>
    <n v="4"/>
    <n v="5"/>
    <s v="Sí"/>
    <n v="5"/>
    <m/>
    <n v="5"/>
    <n v="5"/>
    <n v="5"/>
    <n v="5"/>
    <n v="5"/>
    <n v="5"/>
    <m/>
    <s v="No"/>
    <s v="No"/>
    <m/>
    <m/>
    <n v="5"/>
    <n v="5"/>
    <m/>
    <n v="5"/>
    <n v="4"/>
    <m/>
    <s v="Únicamente la calefacción, es escasa en la primera y la segunda planta de la biblioteca de geografía e historia"/>
    <d v="2019-02-01T09:40:43"/>
  </r>
  <r>
    <s v="F. Filología"/>
    <x v="4"/>
    <n v="1"/>
    <n v="89"/>
    <m/>
    <m/>
    <x v="0"/>
    <n v="14"/>
    <m/>
    <n v="3"/>
    <n v="4"/>
    <m/>
    <n v="29"/>
    <n v="14"/>
    <n v="15"/>
    <m/>
    <m/>
    <m/>
    <n v="5"/>
    <n v="5"/>
    <n v="5"/>
    <n v="4"/>
    <m/>
    <m/>
    <n v="3"/>
    <m/>
    <m/>
    <m/>
    <m/>
    <n v="4"/>
    <n v="5"/>
    <n v="4"/>
    <n v="3"/>
    <n v="4"/>
    <n v="4"/>
    <n v="3"/>
    <n v="1"/>
    <n v="3"/>
    <n v="4"/>
    <n v="5"/>
    <n v="4"/>
    <n v="5"/>
    <n v="4"/>
    <n v="3"/>
    <n v="5"/>
    <s v="No"/>
    <n v="3"/>
    <m/>
    <n v="5"/>
    <n v="3"/>
    <n v="5"/>
    <n v="5"/>
    <n v="4"/>
    <n v="5"/>
    <m/>
    <s v="No"/>
    <s v="No"/>
    <m/>
    <m/>
    <n v="4"/>
    <n v="5"/>
    <m/>
    <n v="4"/>
    <n v="4"/>
    <m/>
    <s v="Se debería informar a los alumnos de los recursos electrónicos de los que cuenta la biblioteca porque yo me enteré gracias a que un profesor los mencionó en clase. Porque no tenemos que dar por sentado que el alumno al entrar a la carrera debe saberlo todo, es más bien al contrario"/>
    <d v="2019-02-01T09:40:43"/>
  </r>
  <r>
    <s v="F. Enfermería, Fisioterapia y Podología"/>
    <x v="1"/>
    <n v="4"/>
    <n v="90"/>
    <m/>
    <m/>
    <x v="0"/>
    <n v="22"/>
    <m/>
    <n v="5"/>
    <n v="1"/>
    <m/>
    <n v="22"/>
    <n v="18"/>
    <n v="13"/>
    <m/>
    <m/>
    <m/>
    <n v="4"/>
    <n v="2"/>
    <n v="4"/>
    <n v="2"/>
    <n v="1"/>
    <m/>
    <n v="3"/>
    <m/>
    <m/>
    <m/>
    <m/>
    <n v="5"/>
    <n v="1"/>
    <n v="1"/>
    <n v="1"/>
    <n v="5"/>
    <n v="1"/>
    <n v="5"/>
    <n v="1"/>
    <n v="4"/>
    <n v="4"/>
    <n v="5"/>
    <n v="5"/>
    <n v="4"/>
    <n v="2"/>
    <n v="5"/>
    <n v="5"/>
    <s v="No"/>
    <n v="5"/>
    <m/>
    <n v="5"/>
    <n v="5"/>
    <n v="5"/>
    <n v="5"/>
    <n v="5"/>
    <n v="5"/>
    <m/>
    <s v="No"/>
    <s v="No"/>
    <m/>
    <m/>
    <n v="5"/>
    <n v="5"/>
    <m/>
    <n v="4"/>
    <n v="4"/>
    <m/>
    <m/>
    <d v="2019-02-01T09:40:45"/>
  </r>
  <r>
    <s v="F. Veterinaria"/>
    <x v="1"/>
    <n v="4"/>
    <n v="91"/>
    <m/>
    <m/>
    <x v="0"/>
    <n v="21"/>
    <m/>
    <n v="4"/>
    <n v="3"/>
    <m/>
    <n v="29"/>
    <n v="21"/>
    <m/>
    <m/>
    <m/>
    <m/>
    <n v="4"/>
    <n v="3"/>
    <n v="4"/>
    <n v="3"/>
    <n v="1"/>
    <m/>
    <m/>
    <m/>
    <m/>
    <m/>
    <m/>
    <n v="2"/>
    <n v="2"/>
    <n v="2"/>
    <n v="1"/>
    <n v="4"/>
    <n v="4"/>
    <n v="4"/>
    <n v="3"/>
    <n v="3"/>
    <n v="4"/>
    <n v="3"/>
    <n v="3"/>
    <n v="4"/>
    <n v="4"/>
    <n v="3"/>
    <n v="4"/>
    <s v="No"/>
    <n v="3"/>
    <m/>
    <n v="4"/>
    <n v="4"/>
    <n v="4"/>
    <n v="4"/>
    <n v="4"/>
    <n v="4"/>
    <m/>
    <s v="No"/>
    <s v="No"/>
    <m/>
    <m/>
    <n v="4"/>
    <n v="4"/>
    <m/>
    <n v="4"/>
    <n v="3"/>
    <m/>
    <m/>
    <d v="2019-02-01T09:40:49"/>
  </r>
  <r>
    <s v="F. Ciencias Físicas"/>
    <x v="3"/>
    <n v="2"/>
    <n v="92"/>
    <m/>
    <m/>
    <x v="0"/>
    <n v="6"/>
    <m/>
    <n v="3"/>
    <n v="1"/>
    <m/>
    <n v="6"/>
    <n v="10"/>
    <m/>
    <m/>
    <m/>
    <m/>
    <n v="4"/>
    <n v="3"/>
    <n v="2"/>
    <n v="4"/>
    <n v="1"/>
    <m/>
    <m/>
    <m/>
    <m/>
    <m/>
    <m/>
    <n v="4"/>
    <n v="1"/>
    <n v="1"/>
    <n v="1"/>
    <n v="5"/>
    <n v="2"/>
    <n v="5"/>
    <n v="2"/>
    <n v="4"/>
    <n v="4"/>
    <n v="5"/>
    <n v="4"/>
    <n v="5"/>
    <n v="4"/>
    <n v="4"/>
    <n v="4"/>
    <s v="No"/>
    <n v="4"/>
    <m/>
    <n v="5"/>
    <n v="4"/>
    <n v="5"/>
    <n v="5"/>
    <n v="5"/>
    <n v="5"/>
    <m/>
    <s v="No"/>
    <s v="No"/>
    <m/>
    <m/>
    <n v="3"/>
    <n v="3"/>
    <m/>
    <n v="4"/>
    <m/>
    <m/>
    <m/>
    <d v="2019-02-01T09:40:50"/>
  </r>
  <r>
    <s v="F. Filología"/>
    <x v="4"/>
    <n v="1"/>
    <n v="93"/>
    <m/>
    <m/>
    <x v="0"/>
    <n v="14"/>
    <m/>
    <n v="5"/>
    <n v="1"/>
    <m/>
    <n v="29"/>
    <m/>
    <m/>
    <m/>
    <m/>
    <m/>
    <n v="3"/>
    <n v="4"/>
    <n v="5"/>
    <n v="2"/>
    <m/>
    <n v="2"/>
    <n v="3"/>
    <m/>
    <m/>
    <m/>
    <m/>
    <n v="1"/>
    <n v="1"/>
    <n v="1"/>
    <n v="5"/>
    <n v="4"/>
    <n v="5"/>
    <n v="5"/>
    <n v="4"/>
    <n v="2"/>
    <n v="4"/>
    <n v="5"/>
    <n v="5"/>
    <n v="3"/>
    <n v="3"/>
    <n v="3"/>
    <n v="4"/>
    <s v="No"/>
    <n v="4"/>
    <m/>
    <n v="4"/>
    <n v="2"/>
    <n v="3"/>
    <n v="5"/>
    <n v="5"/>
    <n v="5"/>
    <m/>
    <s v="No"/>
    <s v="No"/>
    <m/>
    <m/>
    <n v="3"/>
    <n v="4"/>
    <m/>
    <n v="4"/>
    <n v="3"/>
    <m/>
    <m/>
    <d v="2019-02-01T09:40:56"/>
  </r>
  <r>
    <s v="F. Enfermería, Fisioterapia y Podología"/>
    <x v="1"/>
    <n v="4"/>
    <n v="94"/>
    <m/>
    <m/>
    <x v="0"/>
    <n v="22"/>
    <m/>
    <n v="3"/>
    <n v="3"/>
    <m/>
    <n v="22"/>
    <n v="29"/>
    <n v="18"/>
    <m/>
    <m/>
    <m/>
    <n v="4"/>
    <n v="5"/>
    <n v="3"/>
    <n v="3"/>
    <m/>
    <n v="2"/>
    <m/>
    <m/>
    <m/>
    <m/>
    <m/>
    <n v="3"/>
    <n v="2"/>
    <n v="1"/>
    <n v="3"/>
    <n v="5"/>
    <n v="2"/>
    <n v="2"/>
    <n v="1"/>
    <n v="3"/>
    <n v="4"/>
    <n v="4"/>
    <n v="4"/>
    <n v="5"/>
    <n v="4"/>
    <n v="3"/>
    <n v="4"/>
    <s v="No"/>
    <n v="3"/>
    <m/>
    <n v="4"/>
    <n v="4"/>
    <n v="4"/>
    <n v="5"/>
    <n v="5"/>
    <n v="4"/>
    <m/>
    <s v="No"/>
    <s v="No"/>
    <m/>
    <m/>
    <n v="3"/>
    <n v="4"/>
    <m/>
    <n v="4"/>
    <n v="4"/>
    <m/>
    <m/>
    <d v="2019-02-01T09:41:00"/>
  </r>
  <r>
    <s v="F. Ciencias de la Información"/>
    <x v="0"/>
    <n v="3"/>
    <n v="95"/>
    <m/>
    <m/>
    <x v="2"/>
    <n v="4"/>
    <m/>
    <n v="4"/>
    <n v="5"/>
    <m/>
    <n v="4"/>
    <m/>
    <m/>
    <s v="Biblioteca del Centro de Investigaciones Sociologicas (CIS)"/>
    <m/>
    <m/>
    <n v="5"/>
    <n v="5"/>
    <n v="5"/>
    <n v="5"/>
    <n v="1"/>
    <m/>
    <m/>
    <m/>
    <m/>
    <m/>
    <m/>
    <n v="5"/>
    <n v="1"/>
    <n v="1"/>
    <n v="3"/>
    <n v="3"/>
    <n v="4"/>
    <n v="1"/>
    <n v="4"/>
    <n v="2"/>
    <n v="3"/>
    <n v="4"/>
    <n v="2"/>
    <n v="5"/>
    <n v="5"/>
    <n v="4"/>
    <n v="3"/>
    <s v="No"/>
    <n v="4"/>
    <m/>
    <n v="5"/>
    <n v="5"/>
    <n v="5"/>
    <n v="5"/>
    <n v="5"/>
    <n v="5"/>
    <m/>
    <s v="Sí"/>
    <s v="Sí"/>
    <n v="4"/>
    <m/>
    <n v="5"/>
    <n v="5"/>
    <m/>
    <n v="5"/>
    <n v="5"/>
    <m/>
    <m/>
    <d v="2019-02-01T09:41:01"/>
  </r>
  <r>
    <s v="F. Veterinaria"/>
    <x v="1"/>
    <n v="4"/>
    <n v="96"/>
    <m/>
    <m/>
    <x v="0"/>
    <n v="21"/>
    <m/>
    <n v="3"/>
    <n v="3"/>
    <m/>
    <n v="21"/>
    <n v="29"/>
    <n v="13"/>
    <m/>
    <m/>
    <m/>
    <n v="5"/>
    <n v="4"/>
    <n v="4"/>
    <n v="3"/>
    <n v="1"/>
    <m/>
    <m/>
    <m/>
    <m/>
    <m/>
    <m/>
    <n v="3"/>
    <n v="3"/>
    <n v="2"/>
    <n v="1"/>
    <n v="5"/>
    <n v="4"/>
    <n v="5"/>
    <n v="1"/>
    <n v="3"/>
    <n v="4"/>
    <n v="4"/>
    <n v="3"/>
    <n v="5"/>
    <n v="3"/>
    <n v="2"/>
    <n v="4"/>
    <s v="No"/>
    <n v="3"/>
    <m/>
    <n v="5"/>
    <n v="4"/>
    <n v="3"/>
    <n v="4"/>
    <n v="4"/>
    <n v="4"/>
    <m/>
    <s v="No"/>
    <s v="No"/>
    <m/>
    <m/>
    <n v="4"/>
    <n v="4"/>
    <m/>
    <n v="4"/>
    <n v="4"/>
    <m/>
    <m/>
    <d v="2019-02-01T09:41:01"/>
  </r>
  <r>
    <s v="F. Psicología"/>
    <x v="1"/>
    <n v="4"/>
    <n v="97"/>
    <m/>
    <m/>
    <x v="0"/>
    <n v="20"/>
    <m/>
    <n v="4"/>
    <n v="4"/>
    <m/>
    <n v="20"/>
    <n v="29"/>
    <n v="15"/>
    <m/>
    <m/>
    <m/>
    <n v="3"/>
    <n v="2"/>
    <n v="4"/>
    <n v="4"/>
    <m/>
    <n v="2"/>
    <n v="3"/>
    <m/>
    <m/>
    <m/>
    <m/>
    <n v="3"/>
    <n v="4"/>
    <n v="4"/>
    <n v="1"/>
    <n v="4"/>
    <n v="4"/>
    <n v="5"/>
    <n v="3"/>
    <n v="4"/>
    <n v="3"/>
    <n v="3"/>
    <n v="4"/>
    <n v="3"/>
    <n v="4"/>
    <n v="3"/>
    <n v="3"/>
    <s v="Sí"/>
    <n v="4"/>
    <m/>
    <n v="3"/>
    <n v="3"/>
    <n v="3"/>
    <n v="3"/>
    <n v="3"/>
    <n v="3"/>
    <m/>
    <s v="Sí"/>
    <s v="Sí"/>
    <n v="4"/>
    <m/>
    <n v="4"/>
    <n v="5"/>
    <m/>
    <n v="4"/>
    <n v="4"/>
    <m/>
    <m/>
    <d v="2019-02-01T09:41:04"/>
  </r>
  <r>
    <s v="F. Ciencias Económicas y Empresariales"/>
    <x v="0"/>
    <n v="3"/>
    <n v="98"/>
    <m/>
    <m/>
    <x v="0"/>
    <n v="5"/>
    <m/>
    <n v="4"/>
    <n v="4"/>
    <m/>
    <n v="5"/>
    <n v="24"/>
    <n v="26"/>
    <s v="Bibliotecas municipales y de la comunidad. Biblioteca Nacional"/>
    <m/>
    <m/>
    <n v="5"/>
    <n v="5"/>
    <n v="5"/>
    <n v="3"/>
    <n v="1"/>
    <n v="2"/>
    <n v="3"/>
    <n v="4"/>
    <n v="0.95833333333333337"/>
    <m/>
    <m/>
    <n v="3"/>
    <n v="1"/>
    <n v="1"/>
    <n v="4"/>
    <n v="5"/>
    <n v="5"/>
    <n v="5"/>
    <n v="1"/>
    <n v="3"/>
    <n v="3"/>
    <n v="3"/>
    <n v="3"/>
    <n v="5"/>
    <n v="1"/>
    <n v="2"/>
    <n v="5"/>
    <s v="Sí"/>
    <n v="1"/>
    <m/>
    <n v="5"/>
    <n v="5"/>
    <n v="1"/>
    <n v="5"/>
    <n v="3"/>
    <n v="5"/>
    <m/>
    <s v="Sí"/>
    <s v="No"/>
    <m/>
    <m/>
    <n v="5"/>
    <n v="1"/>
    <m/>
    <n v="5"/>
    <n v="3"/>
    <m/>
    <s v="No he asistido a cursos que facilita la biblioteca porque no he encontrado de momento motivo alguno para hacerlo"/>
    <d v="2019-02-01T09:41:05"/>
  </r>
  <r>
    <s v="N/C"/>
    <x v="2"/>
    <e v="#N/A"/>
    <n v="99"/>
    <m/>
    <m/>
    <x v="0"/>
    <m/>
    <m/>
    <n v="3"/>
    <n v="3"/>
    <m/>
    <n v="12"/>
    <n v="29"/>
    <n v="4"/>
    <m/>
    <m/>
    <m/>
    <n v="5"/>
    <n v="3"/>
    <n v="3"/>
    <n v="3"/>
    <m/>
    <n v="2"/>
    <m/>
    <m/>
    <m/>
    <m/>
    <m/>
    <n v="4"/>
    <n v="4"/>
    <n v="4"/>
    <n v="5"/>
    <n v="5"/>
    <n v="5"/>
    <n v="5"/>
    <n v="5"/>
    <n v="4"/>
    <n v="4"/>
    <n v="3"/>
    <n v="4"/>
    <n v="4"/>
    <n v="4"/>
    <n v="5"/>
    <n v="4"/>
    <s v="No"/>
    <n v="4"/>
    <m/>
    <n v="4"/>
    <n v="5"/>
    <n v="5"/>
    <n v="5"/>
    <n v="5"/>
    <n v="5"/>
    <m/>
    <s v="Sí"/>
    <s v="No"/>
    <m/>
    <m/>
    <n v="4"/>
    <n v="4"/>
    <m/>
    <n v="3"/>
    <n v="3"/>
    <m/>
    <m/>
    <d v="2019-02-01T09:41:06"/>
  </r>
  <r>
    <s v="F. Ciencias Matemáticas"/>
    <x v="3"/>
    <n v="2"/>
    <n v="100"/>
    <m/>
    <m/>
    <x v="0"/>
    <n v="8"/>
    <m/>
    <n v="2"/>
    <n v="2"/>
    <m/>
    <n v="8"/>
    <m/>
    <m/>
    <m/>
    <m/>
    <m/>
    <n v="5"/>
    <n v="4"/>
    <n v="5"/>
    <n v="4"/>
    <m/>
    <n v="2"/>
    <m/>
    <m/>
    <m/>
    <m/>
    <m/>
    <n v="1"/>
    <n v="1"/>
    <n v="1"/>
    <n v="2"/>
    <n v="5"/>
    <n v="4"/>
    <n v="4"/>
    <n v="1"/>
    <n v="2"/>
    <n v="5"/>
    <n v="4"/>
    <n v="5"/>
    <n v="5"/>
    <n v="5"/>
    <n v="5"/>
    <n v="5"/>
    <s v="No"/>
    <n v="4"/>
    <m/>
    <n v="5"/>
    <n v="5"/>
    <n v="5"/>
    <n v="5"/>
    <n v="5"/>
    <n v="5"/>
    <m/>
    <s v="Sí"/>
    <s v="No"/>
    <m/>
    <m/>
    <n v="5"/>
    <n v="5"/>
    <m/>
    <n v="5"/>
    <n v="4"/>
    <m/>
    <m/>
    <d v="2019-02-01T09:41:06"/>
  </r>
  <r>
    <s v="F. Bellas Artes"/>
    <x v="4"/>
    <n v="1"/>
    <n v="101"/>
    <m/>
    <m/>
    <x v="0"/>
    <n v="1"/>
    <m/>
    <n v="3"/>
    <n v="1"/>
    <m/>
    <n v="1"/>
    <m/>
    <m/>
    <m/>
    <m/>
    <m/>
    <n v="5"/>
    <n v="5"/>
    <n v="4"/>
    <n v="3"/>
    <m/>
    <n v="2"/>
    <n v="3"/>
    <m/>
    <m/>
    <m/>
    <m/>
    <n v="4"/>
    <n v="1"/>
    <n v="1"/>
    <n v="4"/>
    <n v="5"/>
    <n v="5"/>
    <n v="2"/>
    <n v="1"/>
    <n v="4"/>
    <n v="3"/>
    <n v="4"/>
    <n v="4"/>
    <n v="4"/>
    <n v="5"/>
    <n v="4"/>
    <n v="4"/>
    <s v="Sí"/>
    <n v="4"/>
    <m/>
    <n v="5"/>
    <n v="3"/>
    <n v="4"/>
    <n v="5"/>
    <n v="5"/>
    <n v="5"/>
    <m/>
    <s v="No"/>
    <s v="No"/>
    <n v="3"/>
    <m/>
    <n v="5"/>
    <n v="5"/>
    <m/>
    <n v="1"/>
    <n v="4"/>
    <m/>
    <m/>
    <d v="2019-02-01T09:41:13"/>
  </r>
  <r>
    <s v="F. Filología"/>
    <x v="4"/>
    <n v="1"/>
    <n v="102"/>
    <m/>
    <m/>
    <x v="0"/>
    <n v="14"/>
    <m/>
    <n v="2"/>
    <n v="1"/>
    <m/>
    <n v="29"/>
    <n v="14"/>
    <n v="4"/>
    <m/>
    <m/>
    <m/>
    <n v="5"/>
    <n v="5"/>
    <n v="4"/>
    <n v="4"/>
    <n v="1"/>
    <m/>
    <m/>
    <m/>
    <m/>
    <m/>
    <m/>
    <n v="2"/>
    <n v="1"/>
    <n v="1"/>
    <n v="4"/>
    <n v="5"/>
    <n v="5"/>
    <n v="5"/>
    <n v="1"/>
    <n v="6"/>
    <n v="4"/>
    <n v="4"/>
    <n v="4"/>
    <n v="3"/>
    <n v="5"/>
    <n v="3"/>
    <n v="4"/>
    <s v="No"/>
    <n v="4"/>
    <m/>
    <n v="4"/>
    <n v="4"/>
    <n v="5"/>
    <n v="5"/>
    <n v="5"/>
    <n v="5"/>
    <m/>
    <s v="No"/>
    <s v="No"/>
    <m/>
    <m/>
    <n v="4"/>
    <n v="3"/>
    <m/>
    <n v="4"/>
    <n v="3"/>
    <m/>
    <m/>
    <d v="2019-02-01T09:41:17"/>
  </r>
  <r>
    <s v="F. Educación - Centro de Formación del Profesorado"/>
    <x v="4"/>
    <n v="1"/>
    <n v="104"/>
    <m/>
    <m/>
    <x v="0"/>
    <n v="12"/>
    <m/>
    <n v="4"/>
    <n v="3"/>
    <m/>
    <n v="12"/>
    <m/>
    <m/>
    <m/>
    <m/>
    <m/>
    <n v="3"/>
    <n v="3"/>
    <n v="4"/>
    <n v="1"/>
    <m/>
    <n v="2"/>
    <n v="3"/>
    <m/>
    <m/>
    <m/>
    <m/>
    <n v="1"/>
    <n v="2"/>
    <n v="2"/>
    <n v="3"/>
    <n v="5"/>
    <n v="4"/>
    <n v="5"/>
    <n v="2"/>
    <n v="6"/>
    <n v="3"/>
    <n v="2"/>
    <n v="2"/>
    <n v="1"/>
    <n v="3"/>
    <n v="2"/>
    <n v="3"/>
    <s v="Sí"/>
    <n v="2"/>
    <m/>
    <n v="3"/>
    <n v="3"/>
    <n v="3"/>
    <n v="4"/>
    <n v="4"/>
    <n v="3"/>
    <m/>
    <s v="No"/>
    <s v="No"/>
    <m/>
    <m/>
    <n v="1"/>
    <n v="1"/>
    <m/>
    <n v="2"/>
    <n v="4"/>
    <m/>
    <m/>
    <d v="2019-02-01T09:41:20"/>
  </r>
  <r>
    <s v="F. Filología"/>
    <x v="4"/>
    <n v="1"/>
    <n v="105"/>
    <m/>
    <m/>
    <x v="0"/>
    <n v="14"/>
    <m/>
    <n v="5"/>
    <n v="4"/>
    <m/>
    <n v="29"/>
    <n v="14"/>
    <n v="28"/>
    <m/>
    <m/>
    <m/>
    <n v="5"/>
    <n v="5"/>
    <n v="4"/>
    <n v="4"/>
    <n v="1"/>
    <m/>
    <m/>
    <m/>
    <m/>
    <m/>
    <m/>
    <n v="5"/>
    <n v="1"/>
    <n v="1"/>
    <n v="3"/>
    <n v="3"/>
    <n v="3"/>
    <n v="3"/>
    <n v="3"/>
    <n v="3"/>
    <n v="5"/>
    <n v="2"/>
    <n v="3"/>
    <n v="5"/>
    <n v="2"/>
    <n v="3"/>
    <n v="1"/>
    <s v="No"/>
    <n v="1"/>
    <m/>
    <n v="5"/>
    <n v="3"/>
    <n v="4"/>
    <n v="4"/>
    <n v="4"/>
    <n v="4"/>
    <m/>
    <s v="No"/>
    <s v="No"/>
    <n v="3"/>
    <m/>
    <n v="5"/>
    <n v="5"/>
    <m/>
    <n v="5"/>
    <n v="4"/>
    <m/>
    <m/>
    <d v="2019-02-01T09:41:22"/>
  </r>
  <r>
    <s v="F. Estudios Estadísticos"/>
    <x v="3"/>
    <n v="2"/>
    <n v="106"/>
    <m/>
    <m/>
    <x v="1"/>
    <n v="23"/>
    <m/>
    <n v="3"/>
    <n v="3"/>
    <m/>
    <n v="29"/>
    <n v="23"/>
    <n v="5"/>
    <m/>
    <m/>
    <m/>
    <n v="5"/>
    <n v="5"/>
    <n v="5"/>
    <n v="4"/>
    <m/>
    <m/>
    <n v="3"/>
    <m/>
    <m/>
    <m/>
    <m/>
    <n v="3"/>
    <n v="2"/>
    <n v="2"/>
    <n v="3"/>
    <n v="5"/>
    <n v="3"/>
    <n v="4"/>
    <n v="3"/>
    <n v="4"/>
    <n v="4"/>
    <n v="4"/>
    <n v="4"/>
    <n v="4"/>
    <n v="4"/>
    <n v="4"/>
    <n v="4"/>
    <s v="Sí"/>
    <n v="3"/>
    <m/>
    <n v="4"/>
    <n v="5"/>
    <n v="4"/>
    <n v="5"/>
    <n v="5"/>
    <n v="5"/>
    <m/>
    <s v="Sí"/>
    <s v="Sí"/>
    <n v="5"/>
    <m/>
    <n v="4"/>
    <n v="4"/>
    <m/>
    <n v="4"/>
    <n v="4"/>
    <m/>
    <m/>
    <d v="2019-02-01T09:41:23"/>
  </r>
  <r>
    <s v="F. Ciencias Económicas y Empresariales"/>
    <x v="0"/>
    <n v="3"/>
    <n v="107"/>
    <m/>
    <m/>
    <x v="0"/>
    <n v="5"/>
    <m/>
    <n v="4"/>
    <n v="3"/>
    <m/>
    <n v="5"/>
    <n v="29"/>
    <n v="20"/>
    <m/>
    <m/>
    <m/>
    <n v="2"/>
    <n v="4"/>
    <n v="4"/>
    <n v="3"/>
    <n v="1"/>
    <m/>
    <m/>
    <m/>
    <m/>
    <m/>
    <m/>
    <n v="3"/>
    <n v="1"/>
    <n v="3"/>
    <n v="1"/>
    <n v="5"/>
    <n v="3"/>
    <n v="5"/>
    <n v="3"/>
    <n v="2"/>
    <n v="2"/>
    <n v="3"/>
    <n v="3"/>
    <n v="4"/>
    <n v="4"/>
    <n v="3"/>
    <n v="2"/>
    <s v="No"/>
    <n v="3"/>
    <m/>
    <n v="4"/>
    <n v="4"/>
    <n v="4"/>
    <n v="5"/>
    <n v="5"/>
    <n v="5"/>
    <m/>
    <s v="No"/>
    <s v="No"/>
    <m/>
    <m/>
    <n v="4"/>
    <n v="3"/>
    <m/>
    <n v="3"/>
    <n v="3"/>
    <m/>
    <m/>
    <d v="2019-02-01T09:41:25"/>
  </r>
  <r>
    <s v="F. Ciencias Biológicas"/>
    <x v="3"/>
    <n v="2"/>
    <n v="108"/>
    <m/>
    <m/>
    <x v="0"/>
    <n v="2"/>
    <m/>
    <n v="5"/>
    <n v="1"/>
    <m/>
    <n v="2"/>
    <n v="29"/>
    <m/>
    <m/>
    <m/>
    <m/>
    <n v="5"/>
    <n v="5"/>
    <n v="4"/>
    <n v="3"/>
    <n v="1"/>
    <m/>
    <m/>
    <m/>
    <m/>
    <m/>
    <m/>
    <n v="3"/>
    <n v="1"/>
    <n v="1"/>
    <n v="1"/>
    <n v="5"/>
    <n v="5"/>
    <n v="5"/>
    <n v="3"/>
    <n v="3"/>
    <n v="5"/>
    <n v="5"/>
    <n v="5"/>
    <n v="5"/>
    <n v="5"/>
    <n v="5"/>
    <n v="5"/>
    <s v="No"/>
    <n v="3"/>
    <m/>
    <n v="3"/>
    <n v="3"/>
    <n v="3"/>
    <n v="4"/>
    <n v="3"/>
    <n v="5"/>
    <m/>
    <m/>
    <s v="No"/>
    <n v="1"/>
    <m/>
    <n v="4"/>
    <n v="4"/>
    <m/>
    <n v="4"/>
    <n v="3"/>
    <m/>
    <m/>
    <d v="2019-02-01T09:41:28"/>
  </r>
  <r>
    <s v="F. Derecho"/>
    <x v="0"/>
    <n v="3"/>
    <n v="109"/>
    <m/>
    <m/>
    <x v="0"/>
    <n v="11"/>
    <m/>
    <n v="4"/>
    <n v="3"/>
    <m/>
    <n v="29"/>
    <m/>
    <m/>
    <m/>
    <m/>
    <m/>
    <n v="4"/>
    <n v="4"/>
    <n v="5"/>
    <n v="3"/>
    <n v="1"/>
    <m/>
    <m/>
    <m/>
    <m/>
    <m/>
    <m/>
    <n v="2"/>
    <n v="2"/>
    <n v="1"/>
    <n v="5"/>
    <n v="3"/>
    <n v="2"/>
    <n v="4"/>
    <n v="2"/>
    <n v="2"/>
    <n v="3"/>
    <n v="2"/>
    <n v="3"/>
    <n v="5"/>
    <n v="5"/>
    <n v="3"/>
    <n v="4"/>
    <s v="No"/>
    <n v="4"/>
    <m/>
    <n v="3"/>
    <n v="3"/>
    <n v="4"/>
    <n v="5"/>
    <n v="5"/>
    <n v="5"/>
    <m/>
    <s v="No"/>
    <s v="No"/>
    <m/>
    <m/>
    <n v="4"/>
    <n v="4"/>
    <m/>
    <n v="4"/>
    <n v="4"/>
    <m/>
    <m/>
    <d v="2019-02-01T09:41:31"/>
  </r>
  <r>
    <s v="F. Trabajo Social"/>
    <x v="0"/>
    <n v="3"/>
    <n v="110"/>
    <m/>
    <m/>
    <x v="0"/>
    <n v="26"/>
    <m/>
    <n v="4"/>
    <n v="3"/>
    <m/>
    <n v="26"/>
    <n v="9"/>
    <n v="20"/>
    <s v="Biblioteca Munical Casa de la Cadena (Pinto) "/>
    <m/>
    <m/>
    <n v="4"/>
    <n v="4"/>
    <n v="5"/>
    <n v="4"/>
    <m/>
    <n v="2"/>
    <n v="3"/>
    <m/>
    <m/>
    <m/>
    <m/>
    <n v="3"/>
    <n v="1"/>
    <n v="4"/>
    <n v="1"/>
    <n v="5"/>
    <n v="5"/>
    <n v="5"/>
    <n v="3"/>
    <n v="5"/>
    <n v="5"/>
    <n v="5"/>
    <n v="3"/>
    <n v="5"/>
    <n v="4"/>
    <n v="5"/>
    <n v="5"/>
    <s v="No"/>
    <n v="5"/>
    <m/>
    <n v="5"/>
    <n v="5"/>
    <n v="5"/>
    <n v="5"/>
    <n v="5"/>
    <n v="5"/>
    <m/>
    <s v="Sí"/>
    <s v="Sí"/>
    <n v="5"/>
    <m/>
    <n v="5"/>
    <n v="5"/>
    <m/>
    <n v="5"/>
    <m/>
    <m/>
    <m/>
    <d v="2019-02-01T09:41:33"/>
  </r>
  <r>
    <s v="F. Veterinaria"/>
    <x v="1"/>
    <n v="4"/>
    <n v="111"/>
    <m/>
    <m/>
    <x v="0"/>
    <n v="21"/>
    <m/>
    <n v="4"/>
    <n v="3"/>
    <m/>
    <m/>
    <m/>
    <m/>
    <m/>
    <m/>
    <m/>
    <n v="3"/>
    <n v="2"/>
    <n v="3"/>
    <n v="1"/>
    <m/>
    <m/>
    <m/>
    <m/>
    <m/>
    <m/>
    <m/>
    <n v="2"/>
    <n v="1"/>
    <n v="2"/>
    <n v="3"/>
    <n v="4"/>
    <n v="4"/>
    <n v="5"/>
    <n v="1"/>
    <n v="4"/>
    <n v="3"/>
    <n v="5"/>
    <n v="5"/>
    <n v="5"/>
    <n v="5"/>
    <n v="5"/>
    <n v="5"/>
    <s v="No"/>
    <n v="4"/>
    <m/>
    <n v="5"/>
    <n v="3"/>
    <n v="5"/>
    <n v="5"/>
    <n v="5"/>
    <n v="5"/>
    <m/>
    <s v="No"/>
    <s v="No"/>
    <m/>
    <m/>
    <n v="4"/>
    <n v="4"/>
    <m/>
    <n v="3"/>
    <n v="3"/>
    <m/>
    <m/>
    <d v="2019-02-01T09:41:33"/>
  </r>
  <r>
    <s v="F. Ciencias Políticas y Sociología"/>
    <x v="0"/>
    <n v="3"/>
    <n v="112"/>
    <m/>
    <m/>
    <x v="0"/>
    <n v="9"/>
    <m/>
    <n v="4"/>
    <n v="3"/>
    <m/>
    <n v="9"/>
    <n v="29"/>
    <m/>
    <m/>
    <m/>
    <m/>
    <n v="5"/>
    <n v="5"/>
    <n v="4"/>
    <n v="5"/>
    <n v="1"/>
    <m/>
    <m/>
    <m/>
    <m/>
    <m/>
    <m/>
    <n v="4"/>
    <n v="3"/>
    <n v="2"/>
    <n v="4"/>
    <n v="5"/>
    <n v="5"/>
    <n v="5"/>
    <n v="4"/>
    <n v="3"/>
    <n v="4"/>
    <n v="3"/>
    <n v="3"/>
    <n v="4"/>
    <n v="4"/>
    <n v="5"/>
    <n v="5"/>
    <s v="No"/>
    <n v="4"/>
    <m/>
    <n v="5"/>
    <n v="3"/>
    <n v="4"/>
    <n v="5"/>
    <n v="5"/>
    <n v="5"/>
    <m/>
    <s v="Sí"/>
    <s v="Sí"/>
    <n v="4"/>
    <m/>
    <n v="5"/>
    <n v="5"/>
    <m/>
    <n v="4"/>
    <n v="3"/>
    <m/>
    <m/>
    <d v="2019-02-01T09:41:36"/>
  </r>
  <r>
    <s v="F. Óptica y Optometría"/>
    <x v="1"/>
    <n v="4"/>
    <n v="113"/>
    <m/>
    <m/>
    <x v="0"/>
    <n v="25"/>
    <m/>
    <n v="3"/>
    <n v="1"/>
    <m/>
    <n v="25"/>
    <m/>
    <m/>
    <m/>
    <m/>
    <m/>
    <n v="1"/>
    <n v="1"/>
    <n v="1"/>
    <n v="1"/>
    <m/>
    <n v="2"/>
    <m/>
    <m/>
    <m/>
    <m/>
    <m/>
    <n v="1"/>
    <n v="1"/>
    <n v="1"/>
    <n v="3"/>
    <n v="5"/>
    <n v="5"/>
    <n v="5"/>
    <n v="1"/>
    <n v="3"/>
    <n v="2"/>
    <n v="2"/>
    <n v="3"/>
    <n v="3"/>
    <n v="3"/>
    <n v="3"/>
    <n v="3"/>
    <s v="No"/>
    <n v="3"/>
    <m/>
    <n v="2"/>
    <n v="2"/>
    <n v="2"/>
    <n v="2"/>
    <n v="2"/>
    <n v="2"/>
    <m/>
    <s v="No"/>
    <s v="No"/>
    <m/>
    <m/>
    <n v="3"/>
    <n v="1"/>
    <m/>
    <n v="4"/>
    <n v="3"/>
    <m/>
    <s v="En la biblioteca de la Facultad de Optica, en época de examenes, deberian dejar entrar únicamente a los estudiantes de la propia facultad y no a gente de institutos cercanos ya que ocupan muchas plazas y sueles quedarte sin sitio donde ponerte."/>
    <d v="2019-02-01T09:41:38"/>
  </r>
  <r>
    <s v="F. Educación - Centro de Formación del Profesorado"/>
    <x v="4"/>
    <n v="1"/>
    <n v="114"/>
    <m/>
    <m/>
    <x v="0"/>
    <n v="12"/>
    <m/>
    <n v="5"/>
    <n v="3"/>
    <m/>
    <n v="12"/>
    <n v="12"/>
    <n v="12"/>
    <m/>
    <m/>
    <m/>
    <n v="3"/>
    <n v="3"/>
    <n v="5"/>
    <n v="5"/>
    <n v="1"/>
    <m/>
    <m/>
    <m/>
    <m/>
    <m/>
    <m/>
    <n v="4"/>
    <n v="1"/>
    <n v="3"/>
    <n v="3"/>
    <n v="5"/>
    <n v="4"/>
    <n v="5"/>
    <n v="1"/>
    <n v="5"/>
    <n v="5"/>
    <n v="5"/>
    <n v="4"/>
    <n v="4"/>
    <n v="5"/>
    <n v="3"/>
    <n v="5"/>
    <s v="No"/>
    <n v="5"/>
    <m/>
    <n v="5"/>
    <n v="5"/>
    <n v="5"/>
    <n v="5"/>
    <n v="5"/>
    <n v="5"/>
    <m/>
    <s v="No"/>
    <s v="No"/>
    <m/>
    <m/>
    <n v="4"/>
    <n v="5"/>
    <m/>
    <n v="5"/>
    <n v="4"/>
    <m/>
    <m/>
    <d v="2019-02-01T09:41:39"/>
  </r>
  <r>
    <s v="F. Enfermería, Fisioterapia y Podología"/>
    <x v="1"/>
    <n v="4"/>
    <n v="115"/>
    <m/>
    <m/>
    <x v="0"/>
    <n v="22"/>
    <m/>
    <n v="1"/>
    <n v="1"/>
    <m/>
    <n v="18"/>
    <m/>
    <m/>
    <m/>
    <m/>
    <m/>
    <n v="4"/>
    <n v="3"/>
    <n v="4"/>
    <n v="3"/>
    <n v="1"/>
    <m/>
    <m/>
    <m/>
    <m/>
    <m/>
    <m/>
    <n v="4"/>
    <n v="3"/>
    <n v="3"/>
    <n v="3"/>
    <n v="4"/>
    <n v="4"/>
    <n v="4"/>
    <n v="1"/>
    <n v="3"/>
    <n v="4"/>
    <n v="4"/>
    <n v="3"/>
    <n v="3"/>
    <n v="3"/>
    <n v="3"/>
    <n v="3"/>
    <s v="No"/>
    <n v="3"/>
    <m/>
    <n v="3"/>
    <n v="2"/>
    <n v="3"/>
    <n v="3"/>
    <n v="3"/>
    <n v="3"/>
    <m/>
    <s v="No"/>
    <s v="No"/>
    <m/>
    <m/>
    <n v="3"/>
    <n v="3"/>
    <m/>
    <n v="3"/>
    <n v="3"/>
    <m/>
    <m/>
    <d v="2019-02-01T09:41:40"/>
  </r>
  <r>
    <s v="F. Comercio y Turismo"/>
    <x v="0"/>
    <n v="3"/>
    <n v="116"/>
    <m/>
    <m/>
    <x v="0"/>
    <n v="24"/>
    <m/>
    <n v="3"/>
    <n v="3"/>
    <m/>
    <n v="24"/>
    <m/>
    <m/>
    <m/>
    <m/>
    <m/>
    <n v="3"/>
    <n v="3"/>
    <n v="4"/>
    <n v="4"/>
    <n v="1"/>
    <m/>
    <m/>
    <m/>
    <m/>
    <m/>
    <m/>
    <n v="2"/>
    <n v="1"/>
    <n v="1"/>
    <n v="3"/>
    <n v="5"/>
    <n v="2"/>
    <n v="5"/>
    <n v="1"/>
    <n v="3"/>
    <n v="3"/>
    <n v="4"/>
    <n v="3"/>
    <n v="4"/>
    <n v="4"/>
    <n v="3"/>
    <n v="3"/>
    <s v="No"/>
    <n v="3"/>
    <m/>
    <n v="5"/>
    <n v="4"/>
    <n v="3"/>
    <n v="5"/>
    <n v="5"/>
    <n v="4"/>
    <m/>
    <s v="No"/>
    <s v="No"/>
    <m/>
    <m/>
    <n v="5"/>
    <n v="5"/>
    <m/>
    <n v="4"/>
    <n v="4"/>
    <m/>
    <m/>
    <d v="2019-02-01T09:41:40"/>
  </r>
  <r>
    <s v="F. Ciencias Políticas y Sociología"/>
    <x v="0"/>
    <n v="3"/>
    <n v="117"/>
    <m/>
    <m/>
    <x v="0"/>
    <n v="9"/>
    <m/>
    <n v="4"/>
    <n v="4"/>
    <m/>
    <n v="29"/>
    <n v="9"/>
    <n v="16"/>
    <m/>
    <m/>
    <m/>
    <n v="4"/>
    <n v="3"/>
    <n v="4"/>
    <n v="5"/>
    <m/>
    <m/>
    <n v="3"/>
    <n v="4"/>
    <d v="1899-12-31T00:00:00"/>
    <m/>
    <m/>
    <n v="4"/>
    <n v="1"/>
    <n v="2"/>
    <n v="4"/>
    <n v="2"/>
    <n v="3"/>
    <n v="3"/>
    <n v="1"/>
    <n v="3"/>
    <n v="4"/>
    <n v="4"/>
    <m/>
    <n v="3"/>
    <n v="5"/>
    <n v="3"/>
    <n v="3"/>
    <s v="No"/>
    <n v="4"/>
    <m/>
    <n v="4"/>
    <n v="4"/>
    <n v="4"/>
    <n v="4"/>
    <n v="4"/>
    <n v="4"/>
    <m/>
    <s v="No"/>
    <s v="No"/>
    <m/>
    <m/>
    <n v="4"/>
    <n v="4"/>
    <m/>
    <n v="4"/>
    <n v="4"/>
    <m/>
    <m/>
    <d v="2019-02-01T09:41:40"/>
  </r>
  <r>
    <s v="F. Medicina"/>
    <x v="1"/>
    <n v="4"/>
    <n v="118"/>
    <m/>
    <m/>
    <x v="0"/>
    <n v="18"/>
    <m/>
    <n v="3"/>
    <n v="3"/>
    <m/>
    <n v="18"/>
    <n v="29"/>
    <m/>
    <m/>
    <m/>
    <m/>
    <n v="1"/>
    <n v="1"/>
    <n v="2"/>
    <n v="2"/>
    <m/>
    <n v="2"/>
    <n v="3"/>
    <n v="4"/>
    <m/>
    <m/>
    <m/>
    <n v="4"/>
    <n v="1"/>
    <n v="1"/>
    <n v="5"/>
    <n v="5"/>
    <n v="5"/>
    <n v="5"/>
    <n v="1"/>
    <n v="2"/>
    <n v="2"/>
    <n v="4"/>
    <n v="1"/>
    <n v="1"/>
    <n v="1"/>
    <n v="1"/>
    <n v="1"/>
    <s v="No"/>
    <n v="1"/>
    <m/>
    <n v="3"/>
    <n v="1"/>
    <n v="4"/>
    <n v="4"/>
    <n v="3"/>
    <n v="4"/>
    <m/>
    <s v="Sí"/>
    <s v="Sí"/>
    <n v="4"/>
    <m/>
    <n v="3"/>
    <n v="3"/>
    <m/>
    <n v="3"/>
    <n v="3"/>
    <m/>
    <m/>
    <d v="2019-02-01T09:41:42"/>
  </r>
  <r>
    <s v="F. Ciencias Políticas y Sociología"/>
    <x v="0"/>
    <n v="3"/>
    <n v="119"/>
    <m/>
    <m/>
    <x v="0"/>
    <n v="9"/>
    <m/>
    <n v="2"/>
    <n v="3"/>
    <m/>
    <n v="9"/>
    <m/>
    <m/>
    <s v="ESIC"/>
    <m/>
    <m/>
    <n v="1"/>
    <n v="5"/>
    <n v="2"/>
    <n v="3"/>
    <m/>
    <m/>
    <m/>
    <n v="4"/>
    <s v="24 horas"/>
    <m/>
    <m/>
    <n v="4"/>
    <n v="3"/>
    <n v="3"/>
    <n v="3"/>
    <n v="4"/>
    <n v="3"/>
    <m/>
    <n v="4"/>
    <n v="2"/>
    <n v="3"/>
    <n v="5"/>
    <n v="4"/>
    <n v="2"/>
    <n v="3"/>
    <n v="2"/>
    <n v="3"/>
    <s v="No"/>
    <n v="4"/>
    <m/>
    <n v="5"/>
    <n v="4"/>
    <n v="4"/>
    <n v="5"/>
    <n v="5"/>
    <n v="5"/>
    <m/>
    <s v="No"/>
    <s v="No"/>
    <n v="3"/>
    <m/>
    <n v="3"/>
    <n v="4"/>
    <m/>
    <n v="2"/>
    <n v="3"/>
    <m/>
    <s v="En exámenes deberías ser 24 hrs. Hace muchísimo frio"/>
    <d v="2019-02-01T09:41:44"/>
  </r>
  <r>
    <s v="F. Filología"/>
    <x v="4"/>
    <n v="1"/>
    <n v="120"/>
    <m/>
    <m/>
    <x v="0"/>
    <n v="14"/>
    <m/>
    <n v="5"/>
    <n v="2"/>
    <m/>
    <n v="29"/>
    <n v="14"/>
    <m/>
    <m/>
    <m/>
    <m/>
    <n v="1"/>
    <n v="1"/>
    <n v="1"/>
    <n v="1"/>
    <m/>
    <n v="2"/>
    <m/>
    <m/>
    <m/>
    <m/>
    <m/>
    <n v="4"/>
    <n v="1"/>
    <n v="1"/>
    <n v="5"/>
    <n v="3"/>
    <n v="3"/>
    <n v="4"/>
    <n v="4"/>
    <n v="6"/>
    <n v="4"/>
    <n v="5"/>
    <n v="5"/>
    <n v="4"/>
    <n v="4"/>
    <n v="4"/>
    <n v="4"/>
    <s v="No"/>
    <n v="4"/>
    <m/>
    <n v="4"/>
    <n v="4"/>
    <n v="4"/>
    <n v="5"/>
    <n v="5"/>
    <n v="5"/>
    <m/>
    <s v="No"/>
    <s v="No"/>
    <m/>
    <m/>
    <n v="4"/>
    <n v="5"/>
    <m/>
    <n v="5"/>
    <n v="4"/>
    <m/>
    <s v="No conozco los cursos de formación "/>
    <d v="2019-02-01T09:41:45"/>
  </r>
  <r>
    <s v="F. Ciencias Económicas y Empresariales"/>
    <x v="0"/>
    <n v="3"/>
    <n v="121"/>
    <m/>
    <m/>
    <x v="0"/>
    <n v="5"/>
    <m/>
    <n v="3"/>
    <n v="1"/>
    <m/>
    <n v="5"/>
    <n v="9"/>
    <m/>
    <m/>
    <m/>
    <m/>
    <n v="3"/>
    <n v="4"/>
    <n v="3"/>
    <n v="4"/>
    <n v="1"/>
    <m/>
    <m/>
    <m/>
    <m/>
    <m/>
    <m/>
    <n v="1"/>
    <n v="1"/>
    <n v="2"/>
    <n v="5"/>
    <n v="5"/>
    <n v="4"/>
    <n v="5"/>
    <n v="1"/>
    <n v="5"/>
    <n v="4"/>
    <n v="5"/>
    <n v="5"/>
    <n v="5"/>
    <n v="5"/>
    <n v="3"/>
    <n v="5"/>
    <s v="No"/>
    <n v="4"/>
    <m/>
    <n v="5"/>
    <n v="4"/>
    <n v="5"/>
    <n v="5"/>
    <n v="5"/>
    <n v="5"/>
    <m/>
    <s v="Sí"/>
    <s v="Sí"/>
    <n v="5"/>
    <m/>
    <n v="5"/>
    <n v="4"/>
    <m/>
    <n v="4"/>
    <n v="4"/>
    <m/>
    <m/>
    <d v="2019-02-01T09:41:50"/>
  </r>
  <r>
    <s v="F. Ciencias de la Documentación"/>
    <x v="0"/>
    <n v="3"/>
    <n v="122"/>
    <m/>
    <m/>
    <x v="0"/>
    <n v="3"/>
    <m/>
    <n v="3"/>
    <n v="4"/>
    <m/>
    <n v="3"/>
    <m/>
    <m/>
    <s v="María Moliner"/>
    <m/>
    <m/>
    <n v="2"/>
    <n v="3"/>
    <n v="4"/>
    <n v="3"/>
    <m/>
    <n v="2"/>
    <n v="3"/>
    <m/>
    <m/>
    <m/>
    <m/>
    <n v="3"/>
    <n v="3"/>
    <n v="3"/>
    <n v="4"/>
    <n v="3"/>
    <n v="4"/>
    <n v="4"/>
    <n v="2"/>
    <n v="2"/>
    <n v="2"/>
    <n v="5"/>
    <n v="3"/>
    <n v="3"/>
    <m/>
    <n v="2"/>
    <n v="3"/>
    <s v="Sí"/>
    <n v="4"/>
    <m/>
    <n v="5"/>
    <n v="5"/>
    <n v="4"/>
    <n v="5"/>
    <n v="5"/>
    <n v="5"/>
    <m/>
    <s v="No"/>
    <s v="No"/>
    <m/>
    <m/>
    <m/>
    <n v="3"/>
    <m/>
    <n v="4"/>
    <n v="3"/>
    <m/>
    <m/>
    <d v="2019-02-01T09:41:51"/>
  </r>
  <r>
    <s v="F. Ciencias de la Información"/>
    <x v="0"/>
    <n v="3"/>
    <n v="123"/>
    <m/>
    <m/>
    <x v="0"/>
    <n v="4"/>
    <m/>
    <n v="1"/>
    <n v="1"/>
    <m/>
    <m/>
    <m/>
    <m/>
    <m/>
    <m/>
    <m/>
    <m/>
    <m/>
    <m/>
    <m/>
    <m/>
    <m/>
    <m/>
    <m/>
    <m/>
    <m/>
    <m/>
    <m/>
    <m/>
    <m/>
    <m/>
    <m/>
    <m/>
    <m/>
    <m/>
    <m/>
    <m/>
    <m/>
    <m/>
    <m/>
    <m/>
    <m/>
    <m/>
    <m/>
    <m/>
    <m/>
    <m/>
    <m/>
    <m/>
    <m/>
    <m/>
    <m/>
    <m/>
    <m/>
    <m/>
    <m/>
    <m/>
    <m/>
    <m/>
    <m/>
    <m/>
    <m/>
    <m/>
    <m/>
    <d v="2019-02-01T09:41:54"/>
  </r>
  <r>
    <s v="F. Geografía e Historia"/>
    <x v="4"/>
    <n v="1"/>
    <n v="124"/>
    <m/>
    <m/>
    <x v="1"/>
    <n v="16"/>
    <m/>
    <n v="4"/>
    <n v="4"/>
    <m/>
    <n v="16"/>
    <n v="28"/>
    <n v="4"/>
    <m/>
    <m/>
    <m/>
    <n v="1"/>
    <n v="4"/>
    <n v="1"/>
    <n v="3"/>
    <n v="1"/>
    <m/>
    <m/>
    <m/>
    <m/>
    <m/>
    <m/>
    <n v="4"/>
    <n v="2"/>
    <n v="2"/>
    <n v="5"/>
    <n v="5"/>
    <n v="5"/>
    <n v="4"/>
    <n v="3"/>
    <n v="3"/>
    <n v="3"/>
    <n v="3"/>
    <n v="3"/>
    <n v="3"/>
    <n v="2"/>
    <n v="3"/>
    <n v="3"/>
    <s v="Sí"/>
    <n v="2"/>
    <m/>
    <n v="5"/>
    <n v="5"/>
    <n v="5"/>
    <n v="5"/>
    <n v="5"/>
    <n v="5"/>
    <m/>
    <s v="No"/>
    <s v="No"/>
    <m/>
    <m/>
    <n v="4"/>
    <n v="4"/>
    <m/>
    <n v="3"/>
    <m/>
    <m/>
    <s v="Yo que vengo de otra universidad, encuentro algunas incomodidades en el servicio de bibliotecas de la Complutense, sobre todo en el hecho de que si quiero un libro de otra facultad tengo que desplazarme ahí para obtenerlo y después para devolverlo. En mi antigua universidad existía un servicio muy cómodo que consistía en que si necesitaba un libro de otra facultad me lo traían a mi biblioteca y después podía devolverlo en cualquier otra biblioteca de la red de mi universidad. "/>
    <d v="2019-02-01T09:41:54"/>
  </r>
  <r>
    <s v="F. Ciencias Matemáticas"/>
    <x v="3"/>
    <n v="2"/>
    <n v="125"/>
    <m/>
    <m/>
    <x v="0"/>
    <n v="8"/>
    <m/>
    <n v="5"/>
    <n v="3"/>
    <m/>
    <n v="8"/>
    <n v="2"/>
    <n v="6"/>
    <m/>
    <m/>
    <m/>
    <n v="4"/>
    <n v="4"/>
    <n v="3"/>
    <n v="3"/>
    <m/>
    <m/>
    <n v="3"/>
    <m/>
    <m/>
    <m/>
    <m/>
    <n v="5"/>
    <n v="1"/>
    <n v="1"/>
    <n v="5"/>
    <n v="4"/>
    <n v="1"/>
    <n v="5"/>
    <n v="1"/>
    <n v="2"/>
    <n v="1"/>
    <n v="4"/>
    <n v="4"/>
    <n v="4"/>
    <n v="4"/>
    <n v="3"/>
    <n v="4"/>
    <s v="No"/>
    <n v="4"/>
    <m/>
    <n v="5"/>
    <n v="3"/>
    <n v="3"/>
    <n v="5"/>
    <n v="5"/>
    <n v="5"/>
    <m/>
    <s v="No"/>
    <s v="No"/>
    <m/>
    <m/>
    <n v="5"/>
    <n v="5"/>
    <m/>
    <n v="5"/>
    <n v="3"/>
    <m/>
    <s v="No he asistido a ningún curso de formación para usuarios porque no he sido informada de ellos y aún así, no lo considero necesario, ya puedo hacer todo lo que necesito."/>
    <d v="2019-02-01T09:41:54"/>
  </r>
  <r>
    <s v="F. Geografía e Historia"/>
    <x v="4"/>
    <n v="1"/>
    <n v="126"/>
    <m/>
    <m/>
    <x v="0"/>
    <n v="16"/>
    <m/>
    <n v="3"/>
    <n v="3"/>
    <m/>
    <n v="16"/>
    <n v="29"/>
    <m/>
    <s v="Biblioteca Municipal Conde Duque"/>
    <m/>
    <m/>
    <n v="4"/>
    <n v="4"/>
    <n v="4"/>
    <n v="3"/>
    <m/>
    <n v="2"/>
    <m/>
    <m/>
    <m/>
    <m/>
    <m/>
    <n v="5"/>
    <n v="5"/>
    <n v="5"/>
    <n v="2"/>
    <n v="5"/>
    <n v="2"/>
    <n v="5"/>
    <n v="1"/>
    <n v="6"/>
    <n v="3"/>
    <n v="4"/>
    <n v="4"/>
    <n v="3"/>
    <n v="5"/>
    <m/>
    <n v="3"/>
    <s v="No"/>
    <n v="5"/>
    <m/>
    <n v="5"/>
    <n v="4"/>
    <n v="4"/>
    <n v="4"/>
    <n v="4"/>
    <n v="4"/>
    <m/>
    <s v="No"/>
    <s v="No"/>
    <m/>
    <m/>
    <n v="4"/>
    <n v="4"/>
    <m/>
    <n v="4"/>
    <n v="4"/>
    <m/>
    <m/>
    <d v="2019-02-01T09:41:57"/>
  </r>
  <r>
    <s v="F. Ciencias Físicas"/>
    <x v="3"/>
    <n v="2"/>
    <n v="127"/>
    <m/>
    <m/>
    <x v="0"/>
    <n v="6"/>
    <m/>
    <n v="4"/>
    <n v="4"/>
    <m/>
    <n v="6"/>
    <n v="8"/>
    <n v="10"/>
    <m/>
    <m/>
    <m/>
    <n v="5"/>
    <n v="5"/>
    <n v="5"/>
    <n v="4"/>
    <m/>
    <m/>
    <m/>
    <m/>
    <m/>
    <m/>
    <m/>
    <n v="2"/>
    <n v="2"/>
    <n v="2"/>
    <n v="4"/>
    <n v="5"/>
    <n v="4"/>
    <n v="5"/>
    <n v="1"/>
    <n v="5"/>
    <n v="5"/>
    <n v="5"/>
    <n v="4"/>
    <n v="5"/>
    <n v="5"/>
    <n v="4"/>
    <n v="4"/>
    <s v="Sí"/>
    <n v="5"/>
    <m/>
    <n v="5"/>
    <n v="5"/>
    <n v="5"/>
    <n v="5"/>
    <n v="5"/>
    <n v="5"/>
    <m/>
    <s v="Sí"/>
    <s v="No"/>
    <m/>
    <m/>
    <n v="4"/>
    <n v="4"/>
    <m/>
    <n v="5"/>
    <m/>
    <m/>
    <m/>
    <d v="2019-02-01T09:41:59"/>
  </r>
  <r>
    <s v="F. Veterinaria"/>
    <x v="1"/>
    <n v="4"/>
    <n v="128"/>
    <m/>
    <m/>
    <x v="0"/>
    <n v="21"/>
    <m/>
    <n v="3"/>
    <n v="1"/>
    <m/>
    <n v="29"/>
    <n v="21"/>
    <n v="18"/>
    <m/>
    <m/>
    <m/>
    <n v="3"/>
    <n v="4"/>
    <n v="5"/>
    <n v="4"/>
    <m/>
    <m/>
    <m/>
    <m/>
    <m/>
    <m/>
    <m/>
    <n v="4"/>
    <n v="1"/>
    <n v="1"/>
    <n v="1"/>
    <n v="5"/>
    <n v="5"/>
    <n v="5"/>
    <n v="1"/>
    <n v="1"/>
    <n v="5"/>
    <n v="5"/>
    <n v="5"/>
    <n v="3"/>
    <n v="5"/>
    <n v="2"/>
    <n v="3"/>
    <s v="No"/>
    <n v="3"/>
    <m/>
    <n v="1"/>
    <n v="3"/>
    <n v="3"/>
    <n v="3"/>
    <n v="3"/>
    <n v="3"/>
    <m/>
    <s v="Sí"/>
    <s v="Sí"/>
    <n v="1"/>
    <m/>
    <n v="1"/>
    <n v="3"/>
    <m/>
    <n v="3"/>
    <n v="3"/>
    <m/>
    <m/>
    <d v="2019-02-01T09:42:00"/>
  </r>
  <r>
    <s v="F. Farmacia"/>
    <x v="1"/>
    <n v="4"/>
    <n v="129"/>
    <m/>
    <m/>
    <x v="0"/>
    <n v="13"/>
    <m/>
    <n v="4"/>
    <n v="4"/>
    <m/>
    <n v="13"/>
    <n v="18"/>
    <m/>
    <m/>
    <m/>
    <m/>
    <n v="4"/>
    <n v="4"/>
    <n v="4"/>
    <n v="4"/>
    <m/>
    <n v="2"/>
    <m/>
    <m/>
    <m/>
    <m/>
    <m/>
    <n v="4"/>
    <n v="2"/>
    <n v="4"/>
    <n v="1"/>
    <n v="3"/>
    <n v="3"/>
    <n v="5"/>
    <n v="1"/>
    <n v="3"/>
    <n v="4"/>
    <n v="5"/>
    <n v="4"/>
    <n v="5"/>
    <n v="5"/>
    <n v="4"/>
    <n v="5"/>
    <s v="No"/>
    <n v="5"/>
    <m/>
    <n v="4"/>
    <n v="4"/>
    <n v="4"/>
    <n v="5"/>
    <n v="5"/>
    <n v="5"/>
    <m/>
    <s v="No"/>
    <s v="No"/>
    <m/>
    <m/>
    <n v="4"/>
    <n v="5"/>
    <m/>
    <n v="4"/>
    <n v="3"/>
    <m/>
    <m/>
    <d v="2019-02-01T09:42:01"/>
  </r>
  <r>
    <s v="F. Geografía e Historia"/>
    <x v="4"/>
    <n v="1"/>
    <n v="130"/>
    <m/>
    <m/>
    <x v="0"/>
    <n v="16"/>
    <m/>
    <n v="3"/>
    <n v="1"/>
    <m/>
    <n v="16"/>
    <m/>
    <m/>
    <m/>
    <m/>
    <m/>
    <n v="3"/>
    <n v="4"/>
    <n v="5"/>
    <n v="3"/>
    <m/>
    <n v="2"/>
    <m/>
    <m/>
    <m/>
    <m/>
    <m/>
    <n v="2"/>
    <n v="1"/>
    <n v="1"/>
    <n v="5"/>
    <n v="5"/>
    <n v="1"/>
    <n v="5"/>
    <n v="1"/>
    <n v="4"/>
    <n v="3"/>
    <n v="4"/>
    <n v="3"/>
    <n v="3"/>
    <n v="3"/>
    <n v="3"/>
    <n v="5"/>
    <s v="No"/>
    <n v="3"/>
    <m/>
    <n v="2"/>
    <n v="3"/>
    <n v="3"/>
    <n v="3"/>
    <n v="3"/>
    <n v="3"/>
    <m/>
    <s v="Sí"/>
    <s v="No"/>
    <m/>
    <m/>
    <n v="2"/>
    <n v="2"/>
    <m/>
    <n v="3"/>
    <n v="3"/>
    <m/>
    <m/>
    <d v="2019-02-01T09:42:01"/>
  </r>
  <r>
    <s v="F. Ciencias Políticas y Sociología"/>
    <x v="0"/>
    <n v="3"/>
    <n v="131"/>
    <m/>
    <m/>
    <x v="0"/>
    <n v="9"/>
    <m/>
    <n v="4"/>
    <n v="3"/>
    <m/>
    <n v="29"/>
    <n v="9"/>
    <n v="5"/>
    <m/>
    <m/>
    <m/>
    <n v="4"/>
    <n v="5"/>
    <n v="3"/>
    <n v="4"/>
    <m/>
    <m/>
    <n v="3"/>
    <m/>
    <m/>
    <m/>
    <m/>
    <n v="3"/>
    <n v="3"/>
    <n v="3"/>
    <n v="5"/>
    <n v="3"/>
    <n v="5"/>
    <n v="4"/>
    <n v="2"/>
    <n v="1"/>
    <n v="3"/>
    <n v="5"/>
    <n v="5"/>
    <m/>
    <m/>
    <n v="3"/>
    <n v="1"/>
    <s v="No"/>
    <n v="2"/>
    <m/>
    <n v="2"/>
    <n v="3"/>
    <n v="5"/>
    <n v="4"/>
    <n v="4"/>
    <n v="2"/>
    <m/>
    <s v="No"/>
    <s v="No"/>
    <m/>
    <m/>
    <n v="3"/>
    <n v="2"/>
    <m/>
    <n v="3"/>
    <n v="2"/>
    <m/>
    <m/>
    <d v="2019-02-01T09:42:03"/>
  </r>
  <r>
    <s v="F. Bellas Artes"/>
    <x v="4"/>
    <n v="1"/>
    <n v="132"/>
    <m/>
    <m/>
    <x v="0"/>
    <n v="1"/>
    <m/>
    <n v="3"/>
    <n v="4"/>
    <m/>
    <n v="1"/>
    <n v="1"/>
    <n v="1"/>
    <m/>
    <m/>
    <m/>
    <n v="3"/>
    <n v="4"/>
    <n v="5"/>
    <n v="4"/>
    <m/>
    <m/>
    <n v="3"/>
    <m/>
    <m/>
    <m/>
    <m/>
    <n v="3"/>
    <n v="4"/>
    <n v="5"/>
    <n v="4"/>
    <n v="4"/>
    <n v="5"/>
    <n v="1"/>
    <n v="1"/>
    <n v="3"/>
    <n v="5"/>
    <n v="5"/>
    <n v="4"/>
    <n v="5"/>
    <n v="5"/>
    <n v="5"/>
    <n v="5"/>
    <s v="Sí"/>
    <n v="5"/>
    <m/>
    <n v="5"/>
    <n v="5"/>
    <n v="3"/>
    <n v="5"/>
    <n v="5"/>
    <n v="5"/>
    <m/>
    <s v="No"/>
    <s v="No"/>
    <m/>
    <m/>
    <n v="5"/>
    <n v="5"/>
    <m/>
    <n v="5"/>
    <n v="5"/>
    <m/>
    <s v="La biblioteca de Bellas Artes es fantástica, deberian acudir a ella de todas las facultades. En mi opinión tendría que  tener un horario más amplio y tener un apartado especial de libros de artista para poder consultarlos"/>
    <d v="2019-02-01T09:42:03"/>
  </r>
  <r>
    <s v="F. Psicología"/>
    <x v="1"/>
    <n v="4"/>
    <n v="133"/>
    <m/>
    <m/>
    <x v="0"/>
    <n v="20"/>
    <m/>
    <n v="4"/>
    <n v="3"/>
    <m/>
    <n v="20"/>
    <n v="5"/>
    <m/>
    <s v="Biblioteca de la Universidad de Alcalá"/>
    <m/>
    <m/>
    <n v="4"/>
    <n v="4"/>
    <n v="3"/>
    <n v="4"/>
    <n v="1"/>
    <m/>
    <m/>
    <m/>
    <m/>
    <m/>
    <m/>
    <n v="3"/>
    <n v="1"/>
    <n v="4"/>
    <n v="1"/>
    <n v="3"/>
    <n v="2"/>
    <n v="3"/>
    <n v="1"/>
    <n v="3"/>
    <n v="4"/>
    <n v="3"/>
    <n v="4"/>
    <n v="4"/>
    <n v="4"/>
    <n v="3"/>
    <n v="3"/>
    <s v="No"/>
    <n v="4"/>
    <m/>
    <n v="4"/>
    <n v="4"/>
    <n v="4"/>
    <n v="4"/>
    <n v="4"/>
    <n v="4"/>
    <m/>
    <s v="Sí"/>
    <s v="Sí"/>
    <n v="3"/>
    <m/>
    <n v="4"/>
    <n v="4"/>
    <m/>
    <n v="4"/>
    <m/>
    <m/>
    <m/>
    <d v="2019-02-01T09:42:06"/>
  </r>
  <r>
    <s v="F. Veterinaria"/>
    <x v="1"/>
    <n v="4"/>
    <n v="134"/>
    <m/>
    <m/>
    <x v="0"/>
    <n v="21"/>
    <m/>
    <n v="4"/>
    <n v="3"/>
    <m/>
    <n v="21"/>
    <n v="16"/>
    <n v="29"/>
    <m/>
    <m/>
    <m/>
    <n v="4"/>
    <n v="2"/>
    <n v="3"/>
    <n v="4"/>
    <m/>
    <n v="2"/>
    <m/>
    <m/>
    <m/>
    <m/>
    <m/>
    <n v="3"/>
    <n v="1"/>
    <n v="1"/>
    <n v="4"/>
    <n v="5"/>
    <n v="4"/>
    <n v="4"/>
    <n v="2"/>
    <n v="3"/>
    <n v="3"/>
    <n v="3"/>
    <n v="4"/>
    <n v="5"/>
    <n v="4"/>
    <n v="5"/>
    <n v="4"/>
    <s v="Sí"/>
    <n v="4"/>
    <m/>
    <n v="5"/>
    <n v="5"/>
    <n v="4"/>
    <n v="5"/>
    <n v="5"/>
    <n v="5"/>
    <m/>
    <s v="Sí"/>
    <s v="Sí"/>
    <n v="4"/>
    <m/>
    <n v="5"/>
    <n v="5"/>
    <m/>
    <n v="4"/>
    <n v="4"/>
    <m/>
    <m/>
    <d v="2019-02-01T09:42:07"/>
  </r>
  <r>
    <s v="F. Ciencias Políticas y Sociología"/>
    <x v="0"/>
    <n v="3"/>
    <n v="135"/>
    <m/>
    <m/>
    <x v="0"/>
    <n v="9"/>
    <m/>
    <n v="4"/>
    <n v="4"/>
    <m/>
    <n v="9"/>
    <m/>
    <m/>
    <m/>
    <m/>
    <m/>
    <n v="4"/>
    <n v="4"/>
    <n v="4"/>
    <n v="3"/>
    <n v="1"/>
    <n v="2"/>
    <m/>
    <m/>
    <m/>
    <m/>
    <m/>
    <n v="1"/>
    <n v="4"/>
    <n v="5"/>
    <n v="2"/>
    <n v="5"/>
    <n v="5"/>
    <n v="5"/>
    <n v="5"/>
    <n v="4"/>
    <n v="4"/>
    <n v="3"/>
    <n v="3"/>
    <n v="4"/>
    <n v="5"/>
    <n v="2"/>
    <n v="4"/>
    <s v="No"/>
    <n v="3"/>
    <m/>
    <n v="3"/>
    <n v="2"/>
    <n v="4"/>
    <n v="5"/>
    <n v="5"/>
    <n v="4"/>
    <m/>
    <s v="No"/>
    <s v="Sí"/>
    <n v="3"/>
    <m/>
    <n v="3"/>
    <n v="3"/>
    <m/>
    <n v="4"/>
    <m/>
    <m/>
    <m/>
    <d v="2019-02-01T09:42:08"/>
  </r>
  <r>
    <s v="F. Geografía e Historia"/>
    <x v="4"/>
    <n v="1"/>
    <n v="136"/>
    <m/>
    <m/>
    <x v="0"/>
    <n v="16"/>
    <m/>
    <n v="5"/>
    <n v="4"/>
    <m/>
    <n v="16"/>
    <n v="29"/>
    <m/>
    <s v="Biblioteca Iván de Vargas"/>
    <m/>
    <m/>
    <n v="5"/>
    <n v="4"/>
    <n v="4"/>
    <n v="2"/>
    <m/>
    <n v="2"/>
    <m/>
    <m/>
    <m/>
    <m/>
    <m/>
    <n v="5"/>
    <n v="2"/>
    <n v="1"/>
    <n v="2"/>
    <n v="4"/>
    <n v="4"/>
    <n v="5"/>
    <n v="3"/>
    <n v="4"/>
    <n v="4"/>
    <n v="3"/>
    <n v="2"/>
    <n v="4"/>
    <n v="1"/>
    <n v="2"/>
    <n v="1"/>
    <s v="No"/>
    <n v="2"/>
    <m/>
    <n v="4"/>
    <n v="3"/>
    <n v="4"/>
    <n v="4"/>
    <n v="4"/>
    <n v="4"/>
    <m/>
    <s v="No"/>
    <s v="No"/>
    <m/>
    <m/>
    <n v="5"/>
    <n v="5"/>
    <m/>
    <n v="4"/>
    <n v="4"/>
    <m/>
    <s v="Cambien el catálogo virtual "/>
    <d v="2019-02-01T09:42:10"/>
  </r>
  <r>
    <s v="F. Educación - Centro de Formación del Profesorado"/>
    <x v="4"/>
    <n v="1"/>
    <n v="137"/>
    <m/>
    <m/>
    <x v="0"/>
    <n v="12"/>
    <m/>
    <n v="3"/>
    <n v="2"/>
    <m/>
    <m/>
    <m/>
    <m/>
    <m/>
    <m/>
    <m/>
    <n v="5"/>
    <n v="5"/>
    <n v="4"/>
    <n v="4"/>
    <n v="1"/>
    <m/>
    <m/>
    <m/>
    <m/>
    <m/>
    <m/>
    <n v="4"/>
    <n v="3"/>
    <n v="1"/>
    <n v="2"/>
    <n v="5"/>
    <n v="2"/>
    <n v="5"/>
    <n v="2"/>
    <n v="5"/>
    <n v="4"/>
    <n v="3"/>
    <n v="4"/>
    <n v="4"/>
    <n v="5"/>
    <n v="4"/>
    <n v="4"/>
    <s v="No"/>
    <n v="4"/>
    <m/>
    <n v="4"/>
    <n v="4"/>
    <n v="4"/>
    <n v="5"/>
    <n v="4"/>
    <n v="4"/>
    <m/>
    <s v="Sí"/>
    <s v="No"/>
    <m/>
    <m/>
    <n v="4"/>
    <n v="4"/>
    <m/>
    <n v="4"/>
    <n v="4"/>
    <m/>
    <s v="No hice los cursos porque no creí que se adecuaran a mi. &lt;br&gt;&lt;br&gt;Mejoraría la web, antes podías ver la estantería donde estaba el libro al consultar el catálogo; ahora hay que buscarlo y se tarda más. "/>
    <d v="2019-02-01T09:42:10"/>
  </r>
  <r>
    <s v="F. Farmacia"/>
    <x v="1"/>
    <n v="4"/>
    <n v="138"/>
    <m/>
    <m/>
    <x v="0"/>
    <n v="13"/>
    <m/>
    <n v="5"/>
    <n v="3"/>
    <m/>
    <n v="2"/>
    <n v="13"/>
    <n v="29"/>
    <m/>
    <m/>
    <m/>
    <n v="4"/>
    <n v="3"/>
    <n v="4"/>
    <n v="4"/>
    <m/>
    <n v="2"/>
    <n v="3"/>
    <m/>
    <n v="4.1666666666666664E-2"/>
    <m/>
    <m/>
    <n v="4"/>
    <n v="2"/>
    <n v="4"/>
    <n v="1"/>
    <n v="3"/>
    <n v="4"/>
    <n v="5"/>
    <n v="3"/>
    <n v="3"/>
    <n v="4"/>
    <n v="4"/>
    <n v="2"/>
    <n v="3"/>
    <n v="4"/>
    <n v="3"/>
    <n v="3"/>
    <s v="No"/>
    <n v="3"/>
    <m/>
    <n v="5"/>
    <n v="3"/>
    <n v="3"/>
    <n v="3"/>
    <n v="4"/>
    <n v="4"/>
    <m/>
    <s v="No"/>
    <s v="No"/>
    <m/>
    <m/>
    <n v="3"/>
    <n v="3"/>
    <m/>
    <n v="4"/>
    <n v="3"/>
    <m/>
    <s v="Abrir los sábados y domingos"/>
    <d v="2019-02-01T09:42:10"/>
  </r>
  <r>
    <s v="F. Ciencias Químicas"/>
    <x v="3"/>
    <n v="2"/>
    <n v="139"/>
    <m/>
    <m/>
    <x v="0"/>
    <n v="10"/>
    <m/>
    <n v="4"/>
    <n v="2"/>
    <m/>
    <n v="10"/>
    <n v="29"/>
    <n v="2"/>
    <m/>
    <m/>
    <m/>
    <n v="5"/>
    <n v="5"/>
    <n v="5"/>
    <n v="3"/>
    <m/>
    <m/>
    <n v="3"/>
    <m/>
    <m/>
    <m/>
    <m/>
    <n v="1"/>
    <n v="1"/>
    <n v="5"/>
    <n v="5"/>
    <n v="5"/>
    <n v="3"/>
    <n v="5"/>
    <n v="1"/>
    <n v="4"/>
    <m/>
    <n v="4"/>
    <n v="5"/>
    <n v="5"/>
    <n v="5"/>
    <n v="5"/>
    <n v="5"/>
    <s v="No"/>
    <n v="5"/>
    <m/>
    <n v="5"/>
    <n v="4"/>
    <n v="5"/>
    <n v="5"/>
    <n v="5"/>
    <n v="5"/>
    <m/>
    <s v="No"/>
    <s v="No"/>
    <m/>
    <m/>
    <n v="5"/>
    <n v="5"/>
    <m/>
    <n v="5"/>
    <n v="5"/>
    <m/>
    <m/>
    <d v="2019-02-01T09:42:15"/>
  </r>
  <r>
    <s v="F. Trabajo Social"/>
    <x v="0"/>
    <n v="3"/>
    <n v="140"/>
    <m/>
    <m/>
    <x v="0"/>
    <n v="26"/>
    <m/>
    <n v="4"/>
    <n v="4"/>
    <m/>
    <n v="26"/>
    <n v="6"/>
    <n v="29"/>
    <m/>
    <m/>
    <m/>
    <n v="4"/>
    <n v="2"/>
    <n v="3"/>
    <n v="3"/>
    <m/>
    <n v="2"/>
    <m/>
    <m/>
    <m/>
    <m/>
    <m/>
    <n v="1"/>
    <n v="1"/>
    <n v="4"/>
    <n v="2"/>
    <n v="4"/>
    <n v="4"/>
    <n v="4"/>
    <n v="1"/>
    <n v="2"/>
    <n v="4"/>
    <n v="3"/>
    <n v="3"/>
    <n v="3"/>
    <n v="3"/>
    <n v="1"/>
    <n v="3"/>
    <s v="No"/>
    <n v="2"/>
    <m/>
    <n v="5"/>
    <n v="5"/>
    <n v="5"/>
    <n v="5"/>
    <n v="5"/>
    <n v="5"/>
    <m/>
    <s v="No"/>
    <s v="No"/>
    <m/>
    <m/>
    <n v="4"/>
    <n v="4"/>
    <m/>
    <n v="4"/>
    <n v="4"/>
    <m/>
    <m/>
    <d v="2019-02-01T09:42:16"/>
  </r>
  <r>
    <s v="F. Medicina"/>
    <x v="1"/>
    <n v="4"/>
    <n v="141"/>
    <m/>
    <m/>
    <x v="0"/>
    <n v="18"/>
    <m/>
    <n v="3"/>
    <n v="4"/>
    <m/>
    <n v="18"/>
    <n v="22"/>
    <m/>
    <m/>
    <m/>
    <m/>
    <n v="3"/>
    <n v="3"/>
    <n v="4"/>
    <n v="3"/>
    <m/>
    <n v="2"/>
    <m/>
    <m/>
    <m/>
    <m/>
    <m/>
    <n v="3"/>
    <n v="3"/>
    <n v="4"/>
    <n v="2"/>
    <n v="3"/>
    <n v="4"/>
    <n v="4"/>
    <n v="3"/>
    <n v="4"/>
    <n v="3"/>
    <n v="3"/>
    <n v="3"/>
    <n v="3"/>
    <n v="3"/>
    <n v="3"/>
    <n v="3"/>
    <s v="No"/>
    <n v="3"/>
    <m/>
    <n v="3"/>
    <n v="3"/>
    <n v="3"/>
    <n v="3"/>
    <n v="3"/>
    <n v="3"/>
    <m/>
    <s v="No"/>
    <s v="Sí"/>
    <n v="4"/>
    <m/>
    <n v="3"/>
    <n v="3"/>
    <m/>
    <n v="4"/>
    <n v="3"/>
    <m/>
    <m/>
    <d v="2019-02-01T09:42:17"/>
  </r>
  <r>
    <s v="F. Psicología"/>
    <x v="1"/>
    <n v="4"/>
    <n v="142"/>
    <m/>
    <m/>
    <x v="0"/>
    <n v="20"/>
    <m/>
    <n v="4"/>
    <n v="1"/>
    <m/>
    <n v="20"/>
    <n v="29"/>
    <m/>
    <m/>
    <m/>
    <m/>
    <n v="5"/>
    <n v="4"/>
    <n v="4"/>
    <n v="5"/>
    <m/>
    <n v="2"/>
    <m/>
    <m/>
    <m/>
    <m/>
    <m/>
    <n v="4"/>
    <n v="1"/>
    <n v="1"/>
    <n v="3"/>
    <n v="5"/>
    <n v="4"/>
    <n v="4"/>
    <n v="1"/>
    <n v="4"/>
    <n v="5"/>
    <n v="3"/>
    <n v="3"/>
    <n v="5"/>
    <n v="3"/>
    <n v="4"/>
    <n v="3"/>
    <s v="No"/>
    <n v="2"/>
    <m/>
    <n v="5"/>
    <n v="5"/>
    <n v="5"/>
    <n v="5"/>
    <n v="5"/>
    <n v="5"/>
    <m/>
    <s v="Sí"/>
    <s v="No"/>
    <m/>
    <m/>
    <n v="5"/>
    <n v="5"/>
    <m/>
    <n v="5"/>
    <n v="4"/>
    <m/>
    <m/>
    <d v="2019-02-01T09:42:18"/>
  </r>
  <r>
    <s v="F. Psicología"/>
    <x v="1"/>
    <n v="4"/>
    <n v="143"/>
    <m/>
    <m/>
    <x v="1"/>
    <n v="20"/>
    <m/>
    <n v="4"/>
    <n v="3"/>
    <m/>
    <n v="20"/>
    <n v="29"/>
    <m/>
    <s v="Salas de lectura municipales"/>
    <m/>
    <m/>
    <n v="3"/>
    <n v="5"/>
    <n v="5"/>
    <n v="3"/>
    <n v="1"/>
    <n v="2"/>
    <n v="3"/>
    <n v="4"/>
    <n v="43477"/>
    <m/>
    <m/>
    <n v="4"/>
    <n v="5"/>
    <n v="3"/>
    <n v="4"/>
    <n v="4"/>
    <n v="4"/>
    <n v="3"/>
    <n v="2"/>
    <n v="3"/>
    <n v="4"/>
    <n v="4"/>
    <n v="2"/>
    <n v="3"/>
    <n v="4"/>
    <n v="3"/>
    <n v="4"/>
    <s v="Sí"/>
    <n v="2"/>
    <m/>
    <n v="4"/>
    <n v="2"/>
    <n v="4"/>
    <n v="4"/>
    <n v="1"/>
    <n v="1"/>
    <m/>
    <s v="Sí"/>
    <s v="No"/>
    <m/>
    <m/>
    <n v="5"/>
    <n v="4"/>
    <m/>
    <n v="4"/>
    <n v="3"/>
    <m/>
    <m/>
    <d v="2019-02-01T09:42:21"/>
  </r>
  <r>
    <s v="F. Filología"/>
    <x v="4"/>
    <n v="1"/>
    <n v="144"/>
    <m/>
    <m/>
    <x v="0"/>
    <n v="14"/>
    <m/>
    <n v="3"/>
    <n v="1"/>
    <m/>
    <n v="14"/>
    <m/>
    <m/>
    <s v="Bibliotecas públicas (municipales y de la comunidad)"/>
    <m/>
    <m/>
    <n v="4"/>
    <n v="4"/>
    <n v="3"/>
    <n v="4"/>
    <m/>
    <m/>
    <m/>
    <m/>
    <m/>
    <m/>
    <m/>
    <n v="2"/>
    <n v="1"/>
    <n v="1"/>
    <n v="3"/>
    <n v="5"/>
    <n v="5"/>
    <n v="5"/>
    <n v="5"/>
    <n v="2"/>
    <n v="4"/>
    <n v="2"/>
    <n v="2"/>
    <n v="5"/>
    <n v="5"/>
    <n v="5"/>
    <n v="5"/>
    <s v="Sí"/>
    <n v="3"/>
    <m/>
    <n v="4"/>
    <n v="1"/>
    <n v="5"/>
    <n v="5"/>
    <n v="5"/>
    <n v="5"/>
    <m/>
    <s v="Sí"/>
    <s v="No"/>
    <m/>
    <m/>
    <n v="3"/>
    <n v="3"/>
    <m/>
    <n v="3"/>
    <n v="3"/>
    <m/>
    <s v="Extender el plazo de préstamo (1 mes). "/>
    <d v="2019-02-01T09:42:22"/>
  </r>
  <r>
    <s v="F. Educación - Centro de Formación del Profesorado"/>
    <x v="4"/>
    <n v="1"/>
    <n v="146"/>
    <m/>
    <m/>
    <x v="0"/>
    <n v="12"/>
    <m/>
    <n v="2"/>
    <n v="3"/>
    <m/>
    <n v="29"/>
    <n v="28"/>
    <n v="12"/>
    <m/>
    <m/>
    <m/>
    <n v="2"/>
    <n v="1"/>
    <n v="4"/>
    <n v="4"/>
    <m/>
    <m/>
    <m/>
    <n v="4"/>
    <n v="2"/>
    <m/>
    <m/>
    <n v="1"/>
    <n v="1"/>
    <n v="2"/>
    <n v="4"/>
    <n v="5"/>
    <n v="1"/>
    <n v="5"/>
    <n v="1"/>
    <n v="4"/>
    <n v="3"/>
    <n v="1"/>
    <n v="2"/>
    <n v="3"/>
    <n v="1"/>
    <n v="2"/>
    <n v="1"/>
    <s v="No"/>
    <n v="3"/>
    <m/>
    <m/>
    <m/>
    <m/>
    <m/>
    <m/>
    <m/>
    <m/>
    <m/>
    <m/>
    <m/>
    <m/>
    <m/>
    <m/>
    <m/>
    <m/>
    <m/>
    <m/>
    <m/>
    <d v="2019-02-01T09:42:24"/>
  </r>
  <r>
    <s v="F. Ciencias Químicas"/>
    <x v="3"/>
    <n v="2"/>
    <n v="147"/>
    <m/>
    <m/>
    <x v="0"/>
    <n v="10"/>
    <m/>
    <n v="3"/>
    <n v="1"/>
    <m/>
    <n v="10"/>
    <n v="29"/>
    <m/>
    <m/>
    <m/>
    <m/>
    <n v="4"/>
    <n v="3"/>
    <n v="3"/>
    <n v="4"/>
    <n v="1"/>
    <m/>
    <m/>
    <m/>
    <m/>
    <m/>
    <m/>
    <n v="4"/>
    <n v="2"/>
    <n v="3"/>
    <n v="1"/>
    <n v="5"/>
    <n v="5"/>
    <n v="5"/>
    <n v="1"/>
    <n v="4"/>
    <n v="3"/>
    <n v="3"/>
    <n v="2"/>
    <n v="5"/>
    <n v="3"/>
    <m/>
    <m/>
    <s v="No"/>
    <n v="3"/>
    <m/>
    <n v="4"/>
    <n v="3"/>
    <n v="4"/>
    <n v="4"/>
    <n v="2"/>
    <n v="3"/>
    <m/>
    <s v="No"/>
    <s v="No"/>
    <m/>
    <m/>
    <n v="4"/>
    <n v="4"/>
    <m/>
    <n v="4"/>
    <n v="3"/>
    <m/>
    <m/>
    <d v="2019-02-01T09:42:25"/>
  </r>
  <r>
    <s v="F. Medicina"/>
    <x v="1"/>
    <n v="4"/>
    <n v="148"/>
    <m/>
    <m/>
    <x v="0"/>
    <n v="18"/>
    <m/>
    <n v="3"/>
    <n v="4"/>
    <m/>
    <n v="18"/>
    <m/>
    <m/>
    <m/>
    <m/>
    <m/>
    <n v="4"/>
    <n v="4"/>
    <n v="5"/>
    <n v="5"/>
    <n v="1"/>
    <m/>
    <m/>
    <m/>
    <m/>
    <m/>
    <m/>
    <n v="4"/>
    <n v="1"/>
    <n v="5"/>
    <n v="5"/>
    <n v="3"/>
    <n v="2"/>
    <n v="5"/>
    <n v="1"/>
    <n v="5"/>
    <n v="4"/>
    <n v="4"/>
    <n v="5"/>
    <n v="4"/>
    <n v="4"/>
    <n v="3"/>
    <n v="4"/>
    <s v="No"/>
    <n v="5"/>
    <m/>
    <n v="4"/>
    <n v="4"/>
    <n v="4"/>
    <n v="5"/>
    <n v="5"/>
    <n v="5"/>
    <m/>
    <s v="No"/>
    <s v="No"/>
    <m/>
    <m/>
    <n v="4"/>
    <n v="4"/>
    <m/>
    <n v="4"/>
    <n v="4"/>
    <m/>
    <m/>
    <d v="2019-02-01T09:42:26"/>
  </r>
  <r>
    <s v="F. Geografía e Historia"/>
    <x v="4"/>
    <n v="1"/>
    <n v="149"/>
    <m/>
    <m/>
    <x v="0"/>
    <n v="16"/>
    <m/>
    <n v="5"/>
    <n v="3"/>
    <m/>
    <n v="16"/>
    <n v="29"/>
    <m/>
    <m/>
    <m/>
    <m/>
    <n v="5"/>
    <n v="4"/>
    <n v="5"/>
    <n v="3"/>
    <m/>
    <n v="2"/>
    <n v="3"/>
    <n v="4"/>
    <m/>
    <m/>
    <m/>
    <n v="3"/>
    <n v="1"/>
    <n v="1"/>
    <n v="4"/>
    <n v="5"/>
    <n v="5"/>
    <n v="5"/>
    <n v="3"/>
    <n v="3"/>
    <n v="5"/>
    <n v="5"/>
    <n v="5"/>
    <n v="2"/>
    <n v="4"/>
    <n v="3"/>
    <n v="3"/>
    <s v="No"/>
    <n v="4"/>
    <m/>
    <n v="5"/>
    <n v="5"/>
    <n v="5"/>
    <n v="4"/>
    <n v="5"/>
    <n v="5"/>
    <m/>
    <s v="No"/>
    <s v="No"/>
    <m/>
    <m/>
    <n v="5"/>
    <n v="3"/>
    <m/>
    <n v="4"/>
    <n v="4"/>
    <m/>
    <m/>
    <d v="2019-02-01T09:42:26"/>
  </r>
  <r>
    <s v="F. Ciencias Económicas y Empresariales"/>
    <x v="0"/>
    <n v="3"/>
    <n v="150"/>
    <m/>
    <m/>
    <x v="1"/>
    <n v="5"/>
    <m/>
    <n v="3"/>
    <n v="2"/>
    <m/>
    <n v="5"/>
    <m/>
    <m/>
    <m/>
    <m/>
    <m/>
    <n v="3"/>
    <n v="4"/>
    <n v="4"/>
    <n v="4"/>
    <n v="1"/>
    <m/>
    <m/>
    <m/>
    <m/>
    <m/>
    <m/>
    <n v="2"/>
    <n v="1"/>
    <n v="1"/>
    <n v="3"/>
    <n v="5"/>
    <n v="1"/>
    <n v="4"/>
    <n v="1"/>
    <n v="4"/>
    <n v="3"/>
    <n v="4"/>
    <n v="4"/>
    <n v="4"/>
    <n v="4"/>
    <n v="4"/>
    <n v="4"/>
    <s v="Sí"/>
    <n v="4"/>
    <m/>
    <n v="4"/>
    <n v="5"/>
    <n v="5"/>
    <n v="5"/>
    <n v="5"/>
    <n v="5"/>
    <m/>
    <s v="Sí"/>
    <s v="Sí"/>
    <m/>
    <m/>
    <n v="5"/>
    <n v="5"/>
    <m/>
    <n v="4"/>
    <n v="4"/>
    <m/>
    <s v="Para añadir referencias bibliográficas en el TFG"/>
    <d v="2019-02-01T09:42:27"/>
  </r>
  <r>
    <s v="F. Educación - Centro de Formación del Profesorado"/>
    <x v="4"/>
    <n v="1"/>
    <n v="151"/>
    <m/>
    <m/>
    <x v="0"/>
    <n v="12"/>
    <m/>
    <n v="3"/>
    <n v="1"/>
    <m/>
    <n v="12"/>
    <n v="29"/>
    <m/>
    <m/>
    <m/>
    <m/>
    <n v="2"/>
    <n v="2"/>
    <n v="2"/>
    <n v="3"/>
    <m/>
    <n v="2"/>
    <m/>
    <m/>
    <m/>
    <m/>
    <m/>
    <n v="2"/>
    <n v="1"/>
    <n v="1"/>
    <n v="1"/>
    <n v="5"/>
    <n v="1"/>
    <n v="1"/>
    <n v="1"/>
    <n v="2"/>
    <n v="3"/>
    <n v="2"/>
    <n v="2"/>
    <n v="2"/>
    <n v="3"/>
    <n v="2"/>
    <n v="2"/>
    <s v="No"/>
    <n v="3"/>
    <m/>
    <n v="3"/>
    <n v="3"/>
    <n v="3"/>
    <n v="3"/>
    <n v="3"/>
    <n v="3"/>
    <m/>
    <s v="No"/>
    <s v="No"/>
    <n v="2"/>
    <m/>
    <n v="3"/>
    <n v="3"/>
    <m/>
    <n v="2"/>
    <n v="3"/>
    <m/>
    <m/>
    <d v="2019-02-01T09:42:31"/>
  </r>
  <r>
    <s v="F. Óptica y Optometría"/>
    <x v="1"/>
    <n v="4"/>
    <n v="152"/>
    <m/>
    <m/>
    <x v="0"/>
    <n v="25"/>
    <m/>
    <n v="4"/>
    <n v="1"/>
    <m/>
    <n v="25"/>
    <m/>
    <m/>
    <m/>
    <m/>
    <m/>
    <n v="5"/>
    <n v="5"/>
    <n v="5"/>
    <n v="5"/>
    <m/>
    <m/>
    <m/>
    <n v="4"/>
    <n v="12"/>
    <m/>
    <m/>
    <m/>
    <m/>
    <m/>
    <m/>
    <m/>
    <m/>
    <m/>
    <m/>
    <m/>
    <m/>
    <m/>
    <m/>
    <m/>
    <m/>
    <m/>
    <m/>
    <m/>
    <m/>
    <m/>
    <m/>
    <m/>
    <m/>
    <m/>
    <m/>
    <m/>
    <m/>
    <m/>
    <m/>
    <m/>
    <m/>
    <m/>
    <m/>
    <m/>
    <m/>
    <m/>
    <m/>
    <m/>
    <d v="2019-02-01T09:42:32"/>
  </r>
  <r>
    <s v="N/C"/>
    <x v="2"/>
    <e v="#N/A"/>
    <n v="153"/>
    <m/>
    <m/>
    <x v="0"/>
    <m/>
    <m/>
    <n v="3"/>
    <n v="5"/>
    <m/>
    <n v="26"/>
    <m/>
    <m/>
    <m/>
    <m/>
    <m/>
    <n v="5"/>
    <n v="3"/>
    <n v="3"/>
    <n v="4"/>
    <m/>
    <m/>
    <m/>
    <m/>
    <m/>
    <m/>
    <m/>
    <n v="4"/>
    <n v="4"/>
    <n v="4"/>
    <n v="4"/>
    <n v="4"/>
    <n v="5"/>
    <n v="5"/>
    <n v="1"/>
    <m/>
    <n v="3"/>
    <n v="3"/>
    <n v="3"/>
    <n v="5"/>
    <n v="5"/>
    <n v="5"/>
    <n v="5"/>
    <s v="Sí"/>
    <n v="2"/>
    <m/>
    <n v="5"/>
    <n v="5"/>
    <n v="5"/>
    <n v="5"/>
    <n v="5"/>
    <n v="5"/>
    <m/>
    <s v="No"/>
    <s v="No"/>
    <n v="4"/>
    <m/>
    <n v="5"/>
    <n v="5"/>
    <m/>
    <n v="4"/>
    <n v="5"/>
    <m/>
    <s v="Desconocimiento"/>
    <d v="2019-02-01T09:42:33"/>
  </r>
  <r>
    <s v="F. Derecho"/>
    <x v="0"/>
    <n v="3"/>
    <n v="154"/>
    <m/>
    <m/>
    <x v="0"/>
    <n v="11"/>
    <m/>
    <n v="5"/>
    <n v="3"/>
    <m/>
    <n v="29"/>
    <n v="16"/>
    <n v="28"/>
    <m/>
    <m/>
    <m/>
    <n v="4"/>
    <n v="2"/>
    <n v="3"/>
    <n v="4"/>
    <n v="1"/>
    <m/>
    <m/>
    <m/>
    <m/>
    <m/>
    <m/>
    <n v="3"/>
    <n v="1"/>
    <n v="3"/>
    <n v="5"/>
    <n v="3"/>
    <n v="5"/>
    <n v="4"/>
    <n v="1"/>
    <n v="4"/>
    <n v="3"/>
    <n v="4"/>
    <n v="2"/>
    <n v="1"/>
    <n v="5"/>
    <n v="1"/>
    <n v="3"/>
    <s v="No"/>
    <n v="3"/>
    <m/>
    <n v="5"/>
    <n v="3"/>
    <n v="5"/>
    <n v="5"/>
    <n v="1"/>
    <n v="5"/>
    <m/>
    <s v="No"/>
    <s v="No"/>
    <m/>
    <m/>
    <n v="5"/>
    <n v="4"/>
    <m/>
    <n v="3"/>
    <n v="3"/>
    <m/>
    <m/>
    <d v="2019-02-01T09:42:38"/>
  </r>
  <r>
    <s v="F. Ciencias Políticas y Sociología"/>
    <x v="0"/>
    <n v="3"/>
    <n v="155"/>
    <m/>
    <m/>
    <x v="2"/>
    <n v="9"/>
    <m/>
    <n v="5"/>
    <n v="3"/>
    <m/>
    <n v="9"/>
    <n v="29"/>
    <m/>
    <m/>
    <m/>
    <m/>
    <n v="4"/>
    <n v="5"/>
    <n v="4"/>
    <n v="3"/>
    <m/>
    <m/>
    <m/>
    <n v="4"/>
    <n v="5"/>
    <m/>
    <m/>
    <n v="4"/>
    <n v="4"/>
    <n v="1"/>
    <n v="1"/>
    <n v="4"/>
    <n v="3"/>
    <n v="4"/>
    <n v="2"/>
    <n v="4"/>
    <n v="4"/>
    <n v="5"/>
    <n v="4"/>
    <n v="5"/>
    <n v="4"/>
    <n v="4"/>
    <n v="4"/>
    <s v="No"/>
    <n v="3"/>
    <m/>
    <n v="4"/>
    <n v="3"/>
    <n v="4"/>
    <n v="3"/>
    <n v="4"/>
    <n v="4"/>
    <m/>
    <s v="Sí"/>
    <s v="Sí"/>
    <n v="4"/>
    <m/>
    <n v="4"/>
    <n v="4"/>
    <m/>
    <n v="4"/>
    <m/>
    <m/>
    <m/>
    <d v="2019-02-01T09:42:38"/>
  </r>
  <r>
    <s v="F. Ciencias Matemáticas"/>
    <x v="3"/>
    <n v="2"/>
    <n v="156"/>
    <m/>
    <m/>
    <x v="0"/>
    <n v="8"/>
    <m/>
    <n v="5"/>
    <n v="3"/>
    <m/>
    <n v="8"/>
    <n v="29"/>
    <m/>
    <s v="Centro Juvenil Chamberí"/>
    <m/>
    <m/>
    <n v="4"/>
    <n v="5"/>
    <n v="3"/>
    <n v="2"/>
    <m/>
    <n v="2"/>
    <m/>
    <m/>
    <m/>
    <m/>
    <m/>
    <n v="4"/>
    <n v="1"/>
    <n v="1"/>
    <n v="1"/>
    <n v="5"/>
    <n v="4"/>
    <n v="5"/>
    <n v="2"/>
    <n v="2"/>
    <n v="3"/>
    <n v="2"/>
    <n v="3"/>
    <n v="3"/>
    <n v="2"/>
    <n v="2"/>
    <n v="2"/>
    <s v="No"/>
    <n v="3"/>
    <m/>
    <n v="5"/>
    <n v="4"/>
    <n v="5"/>
    <n v="5"/>
    <n v="4"/>
    <n v="4"/>
    <m/>
    <s v="No"/>
    <s v="No"/>
    <m/>
    <m/>
    <n v="5"/>
    <n v="5"/>
    <m/>
    <n v="4"/>
    <n v="3"/>
    <m/>
    <m/>
    <d v="2019-02-01T09:42:40"/>
  </r>
  <r>
    <s v="F. Ciencias Físicas"/>
    <x v="3"/>
    <n v="2"/>
    <n v="157"/>
    <m/>
    <m/>
    <x v="1"/>
    <n v="6"/>
    <m/>
    <n v="4"/>
    <n v="3"/>
    <m/>
    <n v="6"/>
    <n v="29"/>
    <n v="10"/>
    <m/>
    <m/>
    <m/>
    <n v="5"/>
    <n v="4"/>
    <n v="3"/>
    <n v="4"/>
    <n v="1"/>
    <m/>
    <m/>
    <m/>
    <m/>
    <m/>
    <m/>
    <n v="1"/>
    <n v="1"/>
    <n v="1"/>
    <n v="4"/>
    <n v="5"/>
    <n v="5"/>
    <n v="5"/>
    <n v="2"/>
    <n v="1"/>
    <n v="4"/>
    <n v="5"/>
    <n v="3"/>
    <n v="1"/>
    <n v="4"/>
    <n v="1"/>
    <n v="4"/>
    <s v="No"/>
    <n v="4"/>
    <m/>
    <n v="5"/>
    <n v="5"/>
    <n v="5"/>
    <n v="5"/>
    <n v="5"/>
    <n v="4"/>
    <m/>
    <s v="No"/>
    <s v="No"/>
    <m/>
    <m/>
    <n v="4"/>
    <n v="5"/>
    <m/>
    <n v="4"/>
    <m/>
    <m/>
    <m/>
    <d v="2019-02-01T09:42:41"/>
  </r>
  <r>
    <s v="F. Psicología"/>
    <x v="1"/>
    <n v="4"/>
    <n v="158"/>
    <m/>
    <m/>
    <x v="0"/>
    <n v="20"/>
    <m/>
    <n v="4"/>
    <n v="3"/>
    <m/>
    <n v="20"/>
    <n v="9"/>
    <n v="21"/>
    <m/>
    <m/>
    <m/>
    <n v="4"/>
    <n v="4"/>
    <n v="4"/>
    <n v="4"/>
    <m/>
    <n v="2"/>
    <n v="3"/>
    <n v="4"/>
    <n v="8.3333333333333329E-2"/>
    <m/>
    <m/>
    <n v="4"/>
    <n v="2"/>
    <n v="2"/>
    <n v="4"/>
    <n v="5"/>
    <n v="5"/>
    <n v="5"/>
    <n v="2"/>
    <n v="4"/>
    <n v="4"/>
    <n v="4"/>
    <n v="4"/>
    <n v="4"/>
    <n v="4"/>
    <n v="4"/>
    <n v="4"/>
    <s v="No"/>
    <m/>
    <m/>
    <n v="5"/>
    <n v="5"/>
    <n v="3"/>
    <n v="5"/>
    <n v="5"/>
    <n v="5"/>
    <m/>
    <s v="Sí"/>
    <s v="No"/>
    <m/>
    <m/>
    <n v="4"/>
    <n v="3"/>
    <m/>
    <n v="4"/>
    <n v="4"/>
    <m/>
    <m/>
    <d v="2019-02-01T09:42:44"/>
  </r>
  <r>
    <s v="F. Derecho"/>
    <x v="0"/>
    <n v="3"/>
    <n v="159"/>
    <m/>
    <m/>
    <x v="0"/>
    <n v="11"/>
    <m/>
    <n v="4"/>
    <n v="3"/>
    <m/>
    <n v="29"/>
    <m/>
    <m/>
    <m/>
    <m/>
    <m/>
    <n v="3"/>
    <n v="3"/>
    <n v="1"/>
    <n v="1"/>
    <m/>
    <n v="2"/>
    <n v="3"/>
    <m/>
    <m/>
    <m/>
    <m/>
    <n v="5"/>
    <n v="1"/>
    <n v="1"/>
    <n v="5"/>
    <n v="4"/>
    <n v="4"/>
    <n v="5"/>
    <n v="1"/>
    <n v="1"/>
    <n v="2"/>
    <n v="1"/>
    <n v="1"/>
    <n v="1"/>
    <n v="1"/>
    <n v="1"/>
    <n v="1"/>
    <s v="Sí"/>
    <n v="3"/>
    <m/>
    <n v="3"/>
    <n v="3"/>
    <n v="3"/>
    <n v="3"/>
    <n v="5"/>
    <n v="3"/>
    <m/>
    <s v="Sí"/>
    <s v="Sí"/>
    <n v="2"/>
    <m/>
    <n v="1"/>
    <n v="1"/>
    <m/>
    <n v="2"/>
    <n v="3"/>
    <m/>
    <s v="ME PARECE INDIGNANTE:&lt;br&gt;-que el personal de la biblioteca lleve zapatos que hagan ruido al andar, es decir tacones. En una biblioteca, el personal es el primero que tiene que dar ejemplo."/>
    <d v="2019-02-01T09:42:45"/>
  </r>
  <r>
    <s v="F. Psicología"/>
    <x v="1"/>
    <n v="4"/>
    <n v="160"/>
    <m/>
    <m/>
    <x v="0"/>
    <n v="20"/>
    <m/>
    <n v="4"/>
    <n v="3"/>
    <m/>
    <n v="20"/>
    <n v="29"/>
    <m/>
    <m/>
    <m/>
    <m/>
    <n v="2"/>
    <n v="3"/>
    <n v="2"/>
    <n v="2"/>
    <m/>
    <n v="2"/>
    <m/>
    <n v="4"/>
    <n v="22"/>
    <m/>
    <m/>
    <n v="2"/>
    <n v="1"/>
    <n v="1"/>
    <n v="3"/>
    <n v="5"/>
    <n v="4"/>
    <n v="3"/>
    <n v="1"/>
    <n v="3"/>
    <n v="2"/>
    <n v="4"/>
    <n v="3"/>
    <m/>
    <m/>
    <m/>
    <m/>
    <s v="No"/>
    <n v="3"/>
    <m/>
    <m/>
    <m/>
    <m/>
    <m/>
    <m/>
    <m/>
    <m/>
    <s v="Sí"/>
    <s v="No"/>
    <m/>
    <m/>
    <m/>
    <m/>
    <m/>
    <n v="2"/>
    <n v="3"/>
    <m/>
    <s v="La formación de usuarios no me ha parecido atractiva a priori. No sé si me sería útil por lo poco que sé al respecto. "/>
    <d v="2019-02-01T09:42:46"/>
  </r>
  <r>
    <s v="F. Ciencias Químicas"/>
    <x v="3"/>
    <n v="2"/>
    <n v="161"/>
    <m/>
    <m/>
    <x v="0"/>
    <n v="10"/>
    <m/>
    <n v="2"/>
    <n v="2"/>
    <m/>
    <n v="10"/>
    <m/>
    <m/>
    <s v="Biblioteca de la Universidad Carlos III, campus de Leganés"/>
    <m/>
    <m/>
    <n v="4"/>
    <n v="5"/>
    <n v="5"/>
    <n v="3"/>
    <n v="1"/>
    <m/>
    <m/>
    <m/>
    <m/>
    <m/>
    <m/>
    <n v="5"/>
    <n v="1"/>
    <n v="1"/>
    <n v="1"/>
    <n v="4"/>
    <n v="5"/>
    <n v="5"/>
    <n v="1"/>
    <n v="3"/>
    <n v="5"/>
    <n v="4"/>
    <n v="4"/>
    <n v="4"/>
    <n v="5"/>
    <m/>
    <n v="5"/>
    <s v="No"/>
    <n v="3"/>
    <m/>
    <n v="4"/>
    <n v="5"/>
    <n v="5"/>
    <n v="5"/>
    <n v="5"/>
    <n v="5"/>
    <m/>
    <s v="No"/>
    <s v="No"/>
    <m/>
    <m/>
    <n v="4"/>
    <n v="5"/>
    <m/>
    <n v="5"/>
    <n v="3"/>
    <m/>
    <m/>
    <d v="2019-02-01T09:42:48"/>
  </r>
  <r>
    <s v="F. Derecho"/>
    <x v="0"/>
    <n v="3"/>
    <n v="162"/>
    <m/>
    <m/>
    <x v="0"/>
    <n v="11"/>
    <m/>
    <n v="3"/>
    <n v="1"/>
    <m/>
    <n v="29"/>
    <n v="14"/>
    <n v="28"/>
    <s v="José Hierro, Alcorcón"/>
    <m/>
    <m/>
    <n v="4"/>
    <n v="3"/>
    <n v="5"/>
    <n v="3"/>
    <n v="1"/>
    <n v="2"/>
    <n v="3"/>
    <m/>
    <m/>
    <m/>
    <m/>
    <n v="2"/>
    <n v="1"/>
    <n v="1"/>
    <n v="5"/>
    <n v="4"/>
    <n v="4"/>
    <n v="5"/>
    <n v="3"/>
    <n v="5"/>
    <n v="3"/>
    <n v="3"/>
    <n v="3"/>
    <n v="5"/>
    <n v="4"/>
    <n v="4"/>
    <n v="4"/>
    <s v="No"/>
    <n v="5"/>
    <m/>
    <n v="3"/>
    <n v="3"/>
    <n v="3"/>
    <n v="3"/>
    <n v="3"/>
    <n v="3"/>
    <m/>
    <s v="No"/>
    <s v="No"/>
    <m/>
    <m/>
    <n v="5"/>
    <n v="5"/>
    <m/>
    <n v="5"/>
    <n v="4"/>
    <m/>
    <s v="En las festividades como Navidad, antes de la época de exámenes, por favor mantengan el horario habitual."/>
    <d v="2019-02-01T09:42:49"/>
  </r>
  <r>
    <s v="F. Farmacia"/>
    <x v="1"/>
    <n v="4"/>
    <n v="163"/>
    <m/>
    <m/>
    <x v="0"/>
    <n v="13"/>
    <m/>
    <n v="3"/>
    <n v="5"/>
    <m/>
    <n v="4"/>
    <n v="29"/>
    <n v="13"/>
    <s v="No acudo"/>
    <m/>
    <m/>
    <n v="4"/>
    <n v="5"/>
    <n v="4"/>
    <n v="3"/>
    <m/>
    <m/>
    <n v="3"/>
    <m/>
    <m/>
    <m/>
    <m/>
    <n v="3"/>
    <n v="1"/>
    <n v="4"/>
    <n v="4"/>
    <n v="4"/>
    <n v="3"/>
    <n v="5"/>
    <n v="1"/>
    <n v="3"/>
    <n v="3"/>
    <n v="4"/>
    <n v="4"/>
    <n v="5"/>
    <n v="3"/>
    <n v="3"/>
    <n v="3"/>
    <s v="Sí"/>
    <n v="5"/>
    <m/>
    <n v="4"/>
    <n v="4"/>
    <n v="4"/>
    <n v="4"/>
    <n v="4"/>
    <n v="4"/>
    <m/>
    <s v="No"/>
    <s v="No"/>
    <n v="1"/>
    <m/>
    <n v="5"/>
    <n v="5"/>
    <m/>
    <n v="4"/>
    <n v="4"/>
    <m/>
    <m/>
    <d v="2019-02-01T09:42:53"/>
  </r>
  <r>
    <s v="F. Bellas Artes"/>
    <x v="4"/>
    <n v="1"/>
    <n v="164"/>
    <m/>
    <m/>
    <x v="0"/>
    <n v="1"/>
    <m/>
    <n v="3"/>
    <n v="4"/>
    <m/>
    <n v="1"/>
    <n v="16"/>
    <n v="29"/>
    <m/>
    <m/>
    <m/>
    <n v="5"/>
    <n v="5"/>
    <n v="5"/>
    <n v="4"/>
    <n v="1"/>
    <m/>
    <m/>
    <m/>
    <m/>
    <m/>
    <m/>
    <n v="3"/>
    <n v="1"/>
    <n v="1"/>
    <n v="4"/>
    <n v="3"/>
    <n v="5"/>
    <n v="3"/>
    <n v="5"/>
    <n v="5"/>
    <n v="5"/>
    <n v="5"/>
    <n v="5"/>
    <n v="5"/>
    <n v="5"/>
    <n v="5"/>
    <n v="5"/>
    <s v="No"/>
    <n v="5"/>
    <m/>
    <n v="5"/>
    <n v="4"/>
    <n v="5"/>
    <n v="5"/>
    <n v="5"/>
    <n v="5"/>
    <m/>
    <s v="No"/>
    <s v="No"/>
    <n v="5"/>
    <m/>
    <n v="5"/>
    <n v="5"/>
    <m/>
    <n v="5"/>
    <n v="5"/>
    <m/>
    <m/>
    <d v="2019-02-01T09:42:54"/>
  </r>
  <r>
    <s v="F. Ciencias Económicas y Empresariales"/>
    <x v="0"/>
    <n v="3"/>
    <n v="165"/>
    <m/>
    <m/>
    <x v="0"/>
    <n v="5"/>
    <m/>
    <n v="4"/>
    <n v="3"/>
    <m/>
    <n v="29"/>
    <n v="5"/>
    <m/>
    <m/>
    <m/>
    <m/>
    <n v="2"/>
    <n v="3"/>
    <n v="3"/>
    <n v="2"/>
    <m/>
    <n v="2"/>
    <m/>
    <m/>
    <s v="El día siguiente"/>
    <m/>
    <m/>
    <n v="4"/>
    <n v="3"/>
    <n v="3"/>
    <n v="1"/>
    <n v="4"/>
    <n v="4"/>
    <n v="5"/>
    <n v="1"/>
    <n v="4"/>
    <n v="3"/>
    <n v="2"/>
    <n v="1"/>
    <n v="3"/>
    <n v="3"/>
    <n v="3"/>
    <n v="2"/>
    <s v="No"/>
    <n v="3"/>
    <m/>
    <n v="4"/>
    <n v="2"/>
    <n v="3"/>
    <n v="3"/>
    <n v="1"/>
    <n v="1"/>
    <m/>
    <s v="Sí"/>
    <s v="No"/>
    <m/>
    <m/>
    <n v="3"/>
    <n v="3"/>
    <m/>
    <n v="3"/>
    <n v="2"/>
    <m/>
    <m/>
    <d v="2019-02-01T09:42:58"/>
  </r>
  <r>
    <s v="F. Ciencias Políticas y Sociología"/>
    <x v="0"/>
    <n v="3"/>
    <n v="166"/>
    <m/>
    <m/>
    <x v="0"/>
    <n v="9"/>
    <m/>
    <n v="5"/>
    <n v="5"/>
    <m/>
    <n v="9"/>
    <n v="29"/>
    <n v="16"/>
    <s v="Biblioteca Municipal Retiro y Biblioteca Municipal Ángel González, Biblioteca Central de la UNED."/>
    <m/>
    <m/>
    <n v="4"/>
    <n v="4"/>
    <n v="3"/>
    <n v="1"/>
    <m/>
    <n v="2"/>
    <n v="3"/>
    <m/>
    <m/>
    <m/>
    <m/>
    <n v="5"/>
    <n v="1"/>
    <n v="3"/>
    <n v="2"/>
    <n v="5"/>
    <n v="3"/>
    <n v="5"/>
    <n v="4"/>
    <n v="6"/>
    <n v="4"/>
    <n v="5"/>
    <n v="5"/>
    <n v="4"/>
    <n v="3"/>
    <n v="3"/>
    <n v="4"/>
    <s v="No"/>
    <n v="2"/>
    <m/>
    <n v="5"/>
    <n v="3"/>
    <n v="5"/>
    <n v="5"/>
    <n v="4"/>
    <n v="5"/>
    <m/>
    <s v="No"/>
    <s v="No"/>
    <m/>
    <m/>
    <n v="4"/>
    <n v="5"/>
    <m/>
    <n v="4"/>
    <n v="4"/>
    <m/>
    <m/>
    <d v="2019-02-01T09:42:59"/>
  </r>
  <r>
    <s v="F. Ciencias Físicas"/>
    <x v="3"/>
    <n v="2"/>
    <n v="167"/>
    <m/>
    <m/>
    <x v="1"/>
    <n v="6"/>
    <m/>
    <n v="5"/>
    <n v="2"/>
    <m/>
    <n v="6"/>
    <n v="29"/>
    <n v="10"/>
    <m/>
    <m/>
    <m/>
    <n v="4"/>
    <n v="4"/>
    <n v="3"/>
    <n v="3"/>
    <m/>
    <m/>
    <m/>
    <n v="4"/>
    <n v="11"/>
    <m/>
    <m/>
    <n v="4"/>
    <n v="3"/>
    <n v="3"/>
    <n v="1"/>
    <n v="4"/>
    <n v="5"/>
    <n v="4"/>
    <n v="3"/>
    <m/>
    <n v="1"/>
    <n v="3"/>
    <n v="3"/>
    <n v="3"/>
    <n v="3"/>
    <n v="3"/>
    <n v="3"/>
    <s v="No"/>
    <n v="4"/>
    <m/>
    <n v="4"/>
    <n v="4"/>
    <n v="4"/>
    <n v="4"/>
    <n v="4"/>
    <n v="4"/>
    <m/>
    <s v="No"/>
    <s v="No"/>
    <m/>
    <m/>
    <n v="4"/>
    <n v="4"/>
    <m/>
    <n v="5"/>
    <n v="4"/>
    <m/>
    <m/>
    <d v="2019-02-01T09:43:00"/>
  </r>
  <r>
    <s v="F. Educación - Centro de Formación del Profesorado"/>
    <x v="4"/>
    <n v="1"/>
    <n v="168"/>
    <m/>
    <m/>
    <x v="0"/>
    <n v="12"/>
    <m/>
    <n v="3"/>
    <n v="1"/>
    <m/>
    <m/>
    <m/>
    <m/>
    <s v="Biblioteca municipal de Pinto"/>
    <m/>
    <m/>
    <n v="3"/>
    <n v="4"/>
    <n v="2"/>
    <n v="2"/>
    <m/>
    <n v="2"/>
    <n v="3"/>
    <m/>
    <m/>
    <m/>
    <m/>
    <n v="1"/>
    <n v="1"/>
    <n v="2"/>
    <n v="4"/>
    <n v="2"/>
    <n v="3"/>
    <n v="5"/>
    <n v="1"/>
    <n v="2"/>
    <n v="1"/>
    <n v="3"/>
    <n v="3"/>
    <n v="2"/>
    <n v="2"/>
    <n v="2"/>
    <n v="2"/>
    <s v="Sí"/>
    <n v="3"/>
    <m/>
    <n v="2"/>
    <n v="3"/>
    <n v="2"/>
    <n v="4"/>
    <n v="4"/>
    <n v="4"/>
    <m/>
    <s v="No"/>
    <s v="No"/>
    <n v="2"/>
    <m/>
    <n v="2"/>
    <n v="1"/>
    <m/>
    <n v="2"/>
    <n v="3"/>
    <m/>
    <s v="En primer lugar me gustaría tener la opción de poder reservar más sala durante una misma reserva, que haya más días para reservarla, que se pueda hacer por el campus virtual y sobre todo, que el personal sea más amable y simpático."/>
    <d v="2019-02-01T09:43:04"/>
  </r>
  <r>
    <s v="F. Educación - Centro de Formación del Profesorado"/>
    <x v="4"/>
    <n v="1"/>
    <n v="169"/>
    <m/>
    <m/>
    <x v="2"/>
    <n v="12"/>
    <m/>
    <n v="1"/>
    <n v="1"/>
    <m/>
    <n v="12"/>
    <m/>
    <m/>
    <m/>
    <m/>
    <m/>
    <n v="4"/>
    <n v="4"/>
    <n v="3"/>
    <n v="3"/>
    <n v="1"/>
    <m/>
    <m/>
    <m/>
    <m/>
    <m/>
    <m/>
    <n v="4"/>
    <n v="1"/>
    <n v="2"/>
    <n v="1"/>
    <n v="5"/>
    <n v="1"/>
    <n v="5"/>
    <n v="1"/>
    <n v="5"/>
    <n v="4"/>
    <n v="4"/>
    <n v="4"/>
    <n v="4"/>
    <n v="5"/>
    <n v="4"/>
    <n v="5"/>
    <s v="No"/>
    <n v="5"/>
    <m/>
    <n v="4"/>
    <n v="4"/>
    <n v="4"/>
    <n v="2"/>
    <n v="2"/>
    <n v="4"/>
    <m/>
    <s v="Sí"/>
    <s v="Sí"/>
    <n v="4"/>
    <m/>
    <n v="4"/>
    <n v="4"/>
    <m/>
    <n v="4"/>
    <n v="4"/>
    <m/>
    <m/>
    <d v="2019-02-01T09:43:04"/>
  </r>
  <r>
    <s v="F. Geografía e Historia"/>
    <x v="4"/>
    <n v="1"/>
    <n v="170"/>
    <m/>
    <m/>
    <x v="0"/>
    <n v="16"/>
    <m/>
    <n v="5"/>
    <n v="4"/>
    <m/>
    <n v="16"/>
    <n v="29"/>
    <m/>
    <m/>
    <m/>
    <m/>
    <n v="4"/>
    <n v="4"/>
    <n v="4"/>
    <n v="4"/>
    <n v="1"/>
    <m/>
    <m/>
    <m/>
    <m/>
    <m/>
    <m/>
    <n v="4"/>
    <n v="3"/>
    <n v="4"/>
    <n v="1"/>
    <n v="4"/>
    <n v="3"/>
    <n v="4"/>
    <n v="3"/>
    <n v="4"/>
    <n v="4"/>
    <n v="4"/>
    <n v="4"/>
    <n v="4"/>
    <n v="4"/>
    <n v="4"/>
    <n v="4"/>
    <s v="No"/>
    <n v="4"/>
    <m/>
    <n v="4"/>
    <n v="3"/>
    <n v="4"/>
    <n v="5"/>
    <n v="4"/>
    <n v="4"/>
    <m/>
    <s v="No"/>
    <s v="No"/>
    <m/>
    <m/>
    <n v="4"/>
    <n v="3"/>
    <m/>
    <n v="4"/>
    <n v="4"/>
    <m/>
    <m/>
    <d v="2019-02-01T09:43:05"/>
  </r>
  <r>
    <s v="F. Filología"/>
    <x v="4"/>
    <n v="1"/>
    <n v="171"/>
    <m/>
    <m/>
    <x v="2"/>
    <n v="14"/>
    <m/>
    <n v="3"/>
    <n v="4"/>
    <m/>
    <n v="29"/>
    <n v="16"/>
    <n v="28"/>
    <m/>
    <m/>
    <m/>
    <n v="5"/>
    <n v="4"/>
    <n v="4"/>
    <n v="2"/>
    <n v="1"/>
    <m/>
    <m/>
    <m/>
    <m/>
    <m/>
    <m/>
    <n v="2"/>
    <n v="1"/>
    <n v="2"/>
    <n v="4"/>
    <n v="1"/>
    <n v="5"/>
    <n v="1"/>
    <n v="3"/>
    <n v="6"/>
    <n v="4"/>
    <n v="5"/>
    <n v="3"/>
    <n v="3"/>
    <n v="2"/>
    <n v="3"/>
    <n v="2"/>
    <s v="Sí"/>
    <n v="3"/>
    <m/>
    <n v="5"/>
    <n v="1"/>
    <n v="2"/>
    <n v="5"/>
    <n v="5"/>
    <n v="5"/>
    <m/>
    <s v="Sí"/>
    <s v="No"/>
    <m/>
    <m/>
    <n v="4"/>
    <n v="5"/>
    <m/>
    <n v="4"/>
    <n v="3"/>
    <m/>
    <m/>
    <d v="2019-02-01T09:43:06"/>
  </r>
  <r>
    <s v="F. Ciencias Matemáticas"/>
    <x v="3"/>
    <n v="2"/>
    <n v="172"/>
    <m/>
    <m/>
    <x v="0"/>
    <n v="8"/>
    <m/>
    <n v="3"/>
    <n v="3"/>
    <m/>
    <n v="8"/>
    <n v="6"/>
    <n v="10"/>
    <m/>
    <m/>
    <m/>
    <n v="5"/>
    <n v="5"/>
    <n v="5"/>
    <n v="5"/>
    <n v="1"/>
    <m/>
    <m/>
    <m/>
    <m/>
    <m/>
    <m/>
    <n v="3"/>
    <n v="1"/>
    <n v="1"/>
    <n v="4"/>
    <n v="4"/>
    <n v="1"/>
    <n v="5"/>
    <n v="1"/>
    <n v="2"/>
    <n v="5"/>
    <n v="3"/>
    <n v="4"/>
    <n v="5"/>
    <n v="1"/>
    <n v="3"/>
    <n v="5"/>
    <s v="No"/>
    <n v="5"/>
    <m/>
    <n v="5"/>
    <n v="5"/>
    <n v="5"/>
    <n v="5"/>
    <n v="5"/>
    <n v="5"/>
    <m/>
    <s v="No"/>
    <s v="No"/>
    <n v="3"/>
    <m/>
    <n v="4"/>
    <n v="5"/>
    <m/>
    <n v="4"/>
    <n v="4"/>
    <m/>
    <m/>
    <d v="2019-02-01T09:43:07"/>
  </r>
  <r>
    <s v="F. Bellas Artes"/>
    <x v="4"/>
    <n v="1"/>
    <n v="173"/>
    <m/>
    <m/>
    <x v="0"/>
    <n v="1"/>
    <m/>
    <n v="3"/>
    <n v="1"/>
    <m/>
    <n v="1"/>
    <m/>
    <m/>
    <m/>
    <m/>
    <m/>
    <n v="4"/>
    <n v="4"/>
    <n v="4"/>
    <n v="3"/>
    <m/>
    <n v="2"/>
    <m/>
    <m/>
    <m/>
    <m/>
    <m/>
    <n v="3"/>
    <n v="1"/>
    <n v="1"/>
    <n v="1"/>
    <n v="4"/>
    <n v="5"/>
    <n v="4"/>
    <n v="2"/>
    <n v="3"/>
    <n v="4"/>
    <n v="2"/>
    <n v="2"/>
    <n v="3"/>
    <n v="2"/>
    <n v="1"/>
    <n v="2"/>
    <m/>
    <n v="2"/>
    <m/>
    <n v="2"/>
    <n v="4"/>
    <n v="4"/>
    <n v="5"/>
    <n v="5"/>
    <n v="2"/>
    <m/>
    <s v="Sí"/>
    <s v="No"/>
    <n v="3"/>
    <m/>
    <n v="4"/>
    <n v="3"/>
    <m/>
    <n v="4"/>
    <n v="3"/>
    <m/>
    <m/>
    <d v="2019-02-01T09:43:09"/>
  </r>
  <r>
    <s v="F. Veterinaria"/>
    <x v="1"/>
    <n v="4"/>
    <n v="174"/>
    <m/>
    <m/>
    <x v="0"/>
    <n v="21"/>
    <m/>
    <n v="4"/>
    <n v="3"/>
    <m/>
    <n v="21"/>
    <n v="16"/>
    <n v="29"/>
    <m/>
    <m/>
    <m/>
    <n v="3"/>
    <n v="4"/>
    <n v="4"/>
    <n v="3"/>
    <m/>
    <n v="2"/>
    <n v="3"/>
    <m/>
    <m/>
    <m/>
    <m/>
    <n v="4"/>
    <n v="3"/>
    <n v="3"/>
    <n v="1"/>
    <n v="4"/>
    <n v="4"/>
    <n v="5"/>
    <n v="4"/>
    <n v="4"/>
    <n v="3"/>
    <n v="4"/>
    <n v="4"/>
    <n v="4"/>
    <n v="4"/>
    <n v="5"/>
    <n v="3"/>
    <s v="No"/>
    <n v="4"/>
    <m/>
    <n v="5"/>
    <n v="5"/>
    <n v="4"/>
    <n v="5"/>
    <n v="5"/>
    <n v="5"/>
    <m/>
    <s v="Sí"/>
    <s v="Sí"/>
    <n v="3"/>
    <m/>
    <n v="4"/>
    <n v="3"/>
    <m/>
    <n v="4"/>
    <n v="4"/>
    <m/>
    <m/>
    <d v="2019-02-01T09:43:10"/>
  </r>
  <r>
    <s v="F. Psicología"/>
    <x v="1"/>
    <n v="4"/>
    <n v="175"/>
    <m/>
    <m/>
    <x v="0"/>
    <n v="20"/>
    <m/>
    <n v="4"/>
    <n v="1"/>
    <m/>
    <n v="20"/>
    <m/>
    <m/>
    <m/>
    <m/>
    <m/>
    <n v="4"/>
    <n v="4"/>
    <n v="3"/>
    <n v="3"/>
    <n v="1"/>
    <m/>
    <m/>
    <m/>
    <m/>
    <m/>
    <m/>
    <n v="3"/>
    <n v="1"/>
    <n v="1"/>
    <n v="4"/>
    <n v="5"/>
    <n v="4"/>
    <n v="5"/>
    <n v="1"/>
    <n v="4"/>
    <n v="4"/>
    <n v="4"/>
    <n v="4"/>
    <n v="4"/>
    <n v="4"/>
    <n v="3"/>
    <n v="4"/>
    <s v="No"/>
    <n v="4"/>
    <m/>
    <n v="5"/>
    <n v="4"/>
    <n v="4"/>
    <n v="5"/>
    <n v="5"/>
    <n v="4"/>
    <m/>
    <s v="Sí"/>
    <s v="No"/>
    <m/>
    <m/>
    <n v="3"/>
    <n v="4"/>
    <m/>
    <n v="4"/>
    <n v="4"/>
    <m/>
    <m/>
    <d v="2019-02-01T09:43:11"/>
  </r>
  <r>
    <s v="F. Medicina"/>
    <x v="1"/>
    <n v="4"/>
    <n v="176"/>
    <m/>
    <m/>
    <x v="1"/>
    <n v="18"/>
    <m/>
    <n v="4"/>
    <n v="3"/>
    <m/>
    <n v="18"/>
    <m/>
    <m/>
    <m/>
    <m/>
    <m/>
    <n v="5"/>
    <n v="4"/>
    <n v="5"/>
    <n v="5"/>
    <n v="1"/>
    <m/>
    <m/>
    <m/>
    <m/>
    <m/>
    <m/>
    <n v="3"/>
    <n v="4"/>
    <n v="5"/>
    <n v="4"/>
    <n v="5"/>
    <n v="4"/>
    <n v="5"/>
    <n v="3"/>
    <n v="5"/>
    <n v="4"/>
    <n v="4"/>
    <n v="5"/>
    <n v="5"/>
    <n v="4"/>
    <n v="3"/>
    <n v="4"/>
    <s v="No"/>
    <n v="4"/>
    <m/>
    <n v="4"/>
    <n v="4"/>
    <n v="4"/>
    <n v="4"/>
    <n v="4"/>
    <n v="4"/>
    <m/>
    <s v="No"/>
    <s v="No"/>
    <m/>
    <m/>
    <n v="5"/>
    <n v="5"/>
    <m/>
    <n v="5"/>
    <n v="4"/>
    <m/>
    <s v="Realmente tienen más opciones y buenas que la Universidad en la que hice mi grado."/>
    <d v="2019-02-01T09:43:13"/>
  </r>
  <r>
    <s v="F. Derecho"/>
    <x v="0"/>
    <n v="3"/>
    <n v="177"/>
    <m/>
    <m/>
    <x v="0"/>
    <n v="11"/>
    <m/>
    <n v="4"/>
    <n v="4"/>
    <m/>
    <n v="29"/>
    <n v="5"/>
    <n v="4"/>
    <m/>
    <m/>
    <m/>
    <n v="5"/>
    <n v="3"/>
    <n v="5"/>
    <n v="5"/>
    <m/>
    <m/>
    <n v="3"/>
    <m/>
    <m/>
    <m/>
    <m/>
    <n v="5"/>
    <n v="1"/>
    <n v="2"/>
    <n v="5"/>
    <n v="5"/>
    <n v="5"/>
    <n v="5"/>
    <n v="1"/>
    <n v="6"/>
    <n v="5"/>
    <n v="1"/>
    <n v="1"/>
    <n v="5"/>
    <n v="2"/>
    <n v="3"/>
    <n v="5"/>
    <s v="No"/>
    <n v="5"/>
    <m/>
    <n v="5"/>
    <n v="5"/>
    <n v="5"/>
    <n v="5"/>
    <n v="5"/>
    <n v="5"/>
    <m/>
    <s v="No"/>
    <s v="No"/>
    <m/>
    <m/>
    <n v="5"/>
    <n v="3"/>
    <m/>
    <n v="5"/>
    <n v="5"/>
    <m/>
    <s v="No he asistido porque no me interesaba"/>
    <d v="2019-02-01T09:43:15"/>
  </r>
  <r>
    <s v="F. Ciencias Geológicas"/>
    <x v="3"/>
    <n v="2"/>
    <n v="180"/>
    <m/>
    <m/>
    <x v="0"/>
    <n v="7"/>
    <m/>
    <n v="5"/>
    <n v="1"/>
    <m/>
    <n v="7"/>
    <n v="29"/>
    <m/>
    <m/>
    <m/>
    <m/>
    <n v="1"/>
    <n v="4"/>
    <n v="5"/>
    <n v="2"/>
    <m/>
    <n v="2"/>
    <n v="3"/>
    <n v="4"/>
    <n v="0"/>
    <m/>
    <m/>
    <n v="1"/>
    <n v="1"/>
    <n v="1"/>
    <n v="2"/>
    <n v="5"/>
    <n v="3"/>
    <n v="5"/>
    <n v="2"/>
    <n v="3"/>
    <n v="4"/>
    <n v="4"/>
    <n v="4"/>
    <n v="4"/>
    <n v="4"/>
    <n v="4"/>
    <n v="4"/>
    <s v="No"/>
    <n v="4"/>
    <m/>
    <n v="4"/>
    <n v="4"/>
    <n v="4"/>
    <n v="5"/>
    <n v="5"/>
    <n v="4"/>
    <m/>
    <s v="No"/>
    <s v="No"/>
    <m/>
    <m/>
    <n v="4"/>
    <n v="4"/>
    <m/>
    <n v="4"/>
    <n v="3"/>
    <m/>
    <s v="Como sugerencia podría ampliarse el horario de la misma, en este caso la de Facultad de Ciencias Geológicas, tanto entre semana como fines de semana"/>
    <d v="2019-02-01T09:43:16"/>
  </r>
  <r>
    <s v="F. Informática"/>
    <x v="3"/>
    <n v="2"/>
    <n v="181"/>
    <m/>
    <m/>
    <x v="0"/>
    <n v="17"/>
    <m/>
    <n v="5"/>
    <n v="4"/>
    <m/>
    <n v="17"/>
    <n v="8"/>
    <n v="29"/>
    <m/>
    <m/>
    <m/>
    <n v="5"/>
    <n v="3"/>
    <n v="3"/>
    <n v="3"/>
    <m/>
    <n v="2"/>
    <m/>
    <m/>
    <m/>
    <m/>
    <m/>
    <n v="4"/>
    <n v="1"/>
    <n v="3"/>
    <n v="3"/>
    <n v="4"/>
    <n v="4"/>
    <n v="4"/>
    <n v="3"/>
    <n v="1"/>
    <n v="4"/>
    <n v="5"/>
    <n v="4"/>
    <n v="5"/>
    <n v="5"/>
    <n v="2"/>
    <n v="5"/>
    <s v="No"/>
    <n v="3"/>
    <m/>
    <n v="5"/>
    <n v="5"/>
    <n v="5"/>
    <n v="5"/>
    <n v="4"/>
    <n v="4"/>
    <m/>
    <s v="No"/>
    <s v="No"/>
    <m/>
    <m/>
    <n v="5"/>
    <n v="5"/>
    <m/>
    <n v="3"/>
    <m/>
    <m/>
    <m/>
    <d v="2019-02-01T09:43:17"/>
  </r>
  <r>
    <s v="F. Estudios Estadísticos"/>
    <x v="3"/>
    <n v="2"/>
    <n v="182"/>
    <m/>
    <m/>
    <x v="1"/>
    <n v="23"/>
    <m/>
    <n v="4"/>
    <n v="3"/>
    <m/>
    <n v="23"/>
    <m/>
    <m/>
    <m/>
    <m/>
    <m/>
    <n v="5"/>
    <n v="5"/>
    <n v="4"/>
    <n v="3"/>
    <m/>
    <m/>
    <m/>
    <m/>
    <m/>
    <m/>
    <m/>
    <n v="3"/>
    <n v="4"/>
    <n v="1"/>
    <n v="3"/>
    <n v="5"/>
    <n v="5"/>
    <n v="5"/>
    <n v="1"/>
    <n v="4"/>
    <n v="3"/>
    <n v="3"/>
    <n v="4"/>
    <n v="5"/>
    <n v="4"/>
    <n v="3"/>
    <n v="1"/>
    <s v="No"/>
    <n v="4"/>
    <m/>
    <n v="5"/>
    <n v="5"/>
    <n v="5"/>
    <n v="5"/>
    <n v="5"/>
    <n v="3"/>
    <m/>
    <s v="No"/>
    <s v="No"/>
    <m/>
    <m/>
    <n v="5"/>
    <n v="5"/>
    <m/>
    <n v="5"/>
    <n v="3"/>
    <m/>
    <s v="Más libros estarían bien, pero entiendo las limitaciones económicas."/>
    <d v="2019-02-01T09:43:19"/>
  </r>
  <r>
    <s v="F. Psicología"/>
    <x v="1"/>
    <n v="4"/>
    <n v="183"/>
    <m/>
    <m/>
    <x v="0"/>
    <n v="20"/>
    <m/>
    <n v="3"/>
    <n v="3"/>
    <m/>
    <n v="20"/>
    <n v="26"/>
    <n v="29"/>
    <s v="Biblioteca Federico García Lorca (Torrejón de Ardoz) "/>
    <m/>
    <m/>
    <n v="3"/>
    <n v="4"/>
    <n v="4"/>
    <n v="4"/>
    <m/>
    <n v="2"/>
    <n v="3"/>
    <m/>
    <m/>
    <m/>
    <m/>
    <n v="4"/>
    <n v="4"/>
    <n v="4"/>
    <n v="1"/>
    <n v="4"/>
    <n v="4"/>
    <n v="5"/>
    <n v="1"/>
    <n v="3"/>
    <n v="5"/>
    <n v="5"/>
    <n v="5"/>
    <n v="5"/>
    <n v="5"/>
    <n v="5"/>
    <n v="5"/>
    <s v="No"/>
    <n v="5"/>
    <m/>
    <n v="5"/>
    <n v="5"/>
    <n v="4"/>
    <n v="5"/>
    <n v="5"/>
    <n v="5"/>
    <m/>
    <s v="Sí"/>
    <s v="Sí"/>
    <n v="5"/>
    <m/>
    <n v="5"/>
    <n v="5"/>
    <m/>
    <n v="5"/>
    <n v="4"/>
    <m/>
    <m/>
    <d v="2019-02-01T09:43:19"/>
  </r>
  <r>
    <s v="F. Ciencias Físicas"/>
    <x v="3"/>
    <n v="2"/>
    <n v="184"/>
    <m/>
    <m/>
    <x v="0"/>
    <n v="6"/>
    <m/>
    <n v="5"/>
    <n v="1"/>
    <m/>
    <n v="6"/>
    <n v="10"/>
    <n v="29"/>
    <m/>
    <m/>
    <m/>
    <n v="4"/>
    <n v="3"/>
    <n v="4"/>
    <n v="4"/>
    <m/>
    <n v="2"/>
    <m/>
    <m/>
    <m/>
    <m/>
    <m/>
    <n v="1"/>
    <n v="4"/>
    <n v="1"/>
    <n v="1"/>
    <n v="4"/>
    <n v="2"/>
    <n v="4"/>
    <n v="1"/>
    <n v="4"/>
    <n v="3"/>
    <n v="4"/>
    <n v="4"/>
    <n v="4"/>
    <n v="4"/>
    <n v="4"/>
    <n v="4"/>
    <s v="No"/>
    <n v="3"/>
    <m/>
    <n v="4"/>
    <n v="3"/>
    <n v="5"/>
    <n v="5"/>
    <n v="5"/>
    <n v="5"/>
    <m/>
    <s v="No"/>
    <s v="No"/>
    <m/>
    <m/>
    <n v="3"/>
    <n v="3"/>
    <m/>
    <n v="4"/>
    <n v="3"/>
    <m/>
    <m/>
    <d v="2019-02-01T09:43:21"/>
  </r>
  <r>
    <s v="F. Estudios Estadísticos"/>
    <x v="3"/>
    <n v="2"/>
    <n v="185"/>
    <m/>
    <m/>
    <x v="0"/>
    <n v="23"/>
    <m/>
    <n v="3"/>
    <n v="2"/>
    <m/>
    <n v="23"/>
    <m/>
    <m/>
    <m/>
    <m/>
    <m/>
    <n v="5"/>
    <n v="5"/>
    <n v="5"/>
    <n v="4"/>
    <n v="1"/>
    <n v="2"/>
    <m/>
    <m/>
    <m/>
    <m/>
    <m/>
    <n v="5"/>
    <n v="4"/>
    <n v="4"/>
    <n v="4"/>
    <n v="4"/>
    <n v="4"/>
    <n v="4"/>
    <n v="2"/>
    <n v="5"/>
    <n v="4"/>
    <n v="4"/>
    <n v="4"/>
    <n v="4"/>
    <n v="4"/>
    <n v="4"/>
    <n v="4"/>
    <s v="Sí"/>
    <n v="4"/>
    <m/>
    <n v="3"/>
    <n v="4"/>
    <n v="4"/>
    <n v="5"/>
    <n v="5"/>
    <n v="5"/>
    <m/>
    <s v="No"/>
    <s v="No"/>
    <m/>
    <m/>
    <n v="4"/>
    <n v="5"/>
    <m/>
    <n v="5"/>
    <n v="4"/>
    <m/>
    <m/>
    <d v="2019-02-01T09:43:23"/>
  </r>
  <r>
    <s v="F. Derecho"/>
    <x v="0"/>
    <n v="3"/>
    <n v="186"/>
    <m/>
    <m/>
    <x v="0"/>
    <n v="11"/>
    <m/>
    <n v="5"/>
    <n v="5"/>
    <m/>
    <n v="29"/>
    <n v="29"/>
    <n v="29"/>
    <m/>
    <m/>
    <m/>
    <n v="5"/>
    <n v="5"/>
    <n v="5"/>
    <n v="3"/>
    <m/>
    <n v="2"/>
    <n v="3"/>
    <n v="4"/>
    <s v="9am"/>
    <m/>
    <m/>
    <n v="4"/>
    <n v="1"/>
    <n v="5"/>
    <n v="5"/>
    <n v="5"/>
    <n v="5"/>
    <n v="3"/>
    <n v="2"/>
    <n v="6"/>
    <n v="5"/>
    <n v="5"/>
    <n v="5"/>
    <n v="5"/>
    <n v="5"/>
    <n v="1"/>
    <n v="5"/>
    <s v="No"/>
    <n v="5"/>
    <m/>
    <n v="4"/>
    <n v="2"/>
    <n v="3"/>
    <n v="3"/>
    <n v="4"/>
    <n v="5"/>
    <m/>
    <s v="No"/>
    <s v="No"/>
    <m/>
    <m/>
    <n v="4"/>
    <n v="4"/>
    <m/>
    <n v="5"/>
    <n v="3"/>
    <m/>
    <m/>
    <d v="2019-02-01T09:43:23"/>
  </r>
  <r>
    <s v="F. Derecho"/>
    <x v="0"/>
    <n v="3"/>
    <n v="187"/>
    <m/>
    <m/>
    <x v="0"/>
    <n v="11"/>
    <m/>
    <n v="3"/>
    <n v="1"/>
    <m/>
    <n v="29"/>
    <n v="11"/>
    <m/>
    <m/>
    <m/>
    <m/>
    <n v="5"/>
    <n v="5"/>
    <n v="5"/>
    <n v="5"/>
    <n v="1"/>
    <m/>
    <m/>
    <m/>
    <m/>
    <m/>
    <m/>
    <n v="2"/>
    <n v="1"/>
    <n v="2"/>
    <n v="3"/>
    <n v="5"/>
    <n v="1"/>
    <n v="5"/>
    <n v="1"/>
    <n v="6"/>
    <n v="3"/>
    <n v="5"/>
    <n v="4"/>
    <n v="5"/>
    <n v="3"/>
    <n v="3"/>
    <n v="3"/>
    <s v="No"/>
    <n v="4"/>
    <m/>
    <n v="5"/>
    <n v="5"/>
    <n v="5"/>
    <n v="5"/>
    <n v="5"/>
    <n v="5"/>
    <m/>
    <s v="No"/>
    <s v="No"/>
    <m/>
    <m/>
    <n v="5"/>
    <n v="4"/>
    <m/>
    <n v="5"/>
    <n v="3"/>
    <m/>
    <s v="No conozco los cursos de formación de usuarios"/>
    <d v="2019-02-01T09:43:26"/>
  </r>
  <r>
    <s v="F. Informática"/>
    <x v="3"/>
    <n v="2"/>
    <n v="188"/>
    <m/>
    <m/>
    <x v="0"/>
    <n v="17"/>
    <m/>
    <n v="4"/>
    <n v="3"/>
    <m/>
    <n v="17"/>
    <n v="29"/>
    <n v="11"/>
    <m/>
    <m/>
    <m/>
    <n v="4"/>
    <n v="4"/>
    <n v="5"/>
    <n v="4"/>
    <m/>
    <m/>
    <m/>
    <n v="4"/>
    <n v="11"/>
    <m/>
    <m/>
    <n v="4"/>
    <n v="2"/>
    <n v="3"/>
    <n v="4"/>
    <n v="4"/>
    <n v="5"/>
    <n v="4"/>
    <n v="4"/>
    <n v="5"/>
    <n v="4"/>
    <n v="4"/>
    <n v="4"/>
    <n v="4"/>
    <n v="3"/>
    <n v="4"/>
    <n v="3"/>
    <s v="No"/>
    <n v="4"/>
    <m/>
    <n v="4"/>
    <n v="3"/>
    <n v="4"/>
    <n v="5"/>
    <n v="5"/>
    <n v="4"/>
    <m/>
    <s v="No"/>
    <s v="No"/>
    <m/>
    <m/>
    <n v="5"/>
    <n v="5"/>
    <m/>
    <n v="5"/>
    <n v="4"/>
    <m/>
    <m/>
    <d v="2019-02-01T09:43:28"/>
  </r>
  <r>
    <s v="F. Medicina"/>
    <x v="1"/>
    <n v="4"/>
    <n v="189"/>
    <m/>
    <m/>
    <x v="0"/>
    <n v="18"/>
    <m/>
    <n v="1"/>
    <n v="1"/>
    <m/>
    <n v="19"/>
    <n v="18"/>
    <n v="29"/>
    <s v="Biblioteca del Campus de Leganés de la Universidad Carlos III de Madrid."/>
    <m/>
    <m/>
    <n v="2"/>
    <n v="4"/>
    <n v="4"/>
    <n v="2"/>
    <m/>
    <n v="2"/>
    <n v="3"/>
    <m/>
    <m/>
    <m/>
    <m/>
    <n v="1"/>
    <n v="1"/>
    <n v="2"/>
    <n v="2"/>
    <n v="1"/>
    <n v="2"/>
    <n v="5"/>
    <n v="1"/>
    <n v="2"/>
    <n v="3"/>
    <n v="3"/>
    <n v="2"/>
    <n v="3"/>
    <n v="3"/>
    <n v="3"/>
    <n v="2"/>
    <s v="No"/>
    <n v="2"/>
    <m/>
    <n v="3"/>
    <n v="3"/>
    <n v="3"/>
    <n v="5"/>
    <n v="5"/>
    <n v="5"/>
    <m/>
    <s v="No"/>
    <s v="Sí"/>
    <n v="2"/>
    <m/>
    <n v="3"/>
    <n v="3"/>
    <m/>
    <n v="3"/>
    <n v="3"/>
    <m/>
    <m/>
    <d v="2019-02-01T09:43:32"/>
  </r>
  <r>
    <s v="F. Ciencias de la Información"/>
    <x v="0"/>
    <n v="3"/>
    <n v="190"/>
    <m/>
    <m/>
    <x v="0"/>
    <n v="4"/>
    <m/>
    <n v="2"/>
    <n v="2"/>
    <m/>
    <n v="4"/>
    <n v="9"/>
    <m/>
    <m/>
    <m/>
    <m/>
    <n v="5"/>
    <n v="4"/>
    <n v="4"/>
    <n v="3"/>
    <m/>
    <m/>
    <n v="3"/>
    <n v="4"/>
    <m/>
    <m/>
    <m/>
    <n v="3"/>
    <n v="1"/>
    <n v="1"/>
    <n v="3"/>
    <n v="4"/>
    <n v="5"/>
    <n v="5"/>
    <n v="1"/>
    <n v="1"/>
    <n v="3"/>
    <n v="3"/>
    <n v="2"/>
    <n v="5"/>
    <n v="3"/>
    <n v="3"/>
    <n v="4"/>
    <s v="Sí"/>
    <n v="3"/>
    <m/>
    <n v="3"/>
    <n v="2"/>
    <n v="5"/>
    <n v="4"/>
    <n v="4"/>
    <n v="4"/>
    <m/>
    <s v="No"/>
    <s v="No"/>
    <m/>
    <m/>
    <m/>
    <m/>
    <m/>
    <n v="3"/>
    <n v="3"/>
    <m/>
    <m/>
    <d v="2019-02-01T09:43:32"/>
  </r>
  <r>
    <s v="F. Trabajo Social"/>
    <x v="0"/>
    <n v="3"/>
    <n v="191"/>
    <m/>
    <m/>
    <x v="0"/>
    <n v="26"/>
    <m/>
    <n v="2"/>
    <n v="1"/>
    <m/>
    <n v="9"/>
    <n v="26"/>
    <m/>
    <m/>
    <m/>
    <m/>
    <n v="3"/>
    <n v="3"/>
    <n v="4"/>
    <n v="4"/>
    <m/>
    <m/>
    <m/>
    <m/>
    <m/>
    <m/>
    <m/>
    <n v="1"/>
    <n v="1"/>
    <n v="1"/>
    <n v="5"/>
    <n v="5"/>
    <n v="1"/>
    <n v="5"/>
    <n v="1"/>
    <n v="3"/>
    <n v="3"/>
    <n v="3"/>
    <n v="4"/>
    <n v="4"/>
    <n v="3"/>
    <n v="3"/>
    <n v="4"/>
    <s v="No"/>
    <n v="3"/>
    <m/>
    <n v="3"/>
    <n v="4"/>
    <n v="3"/>
    <n v="4"/>
    <n v="4"/>
    <n v="4"/>
    <m/>
    <s v="No"/>
    <s v="No"/>
    <m/>
    <m/>
    <n v="3"/>
    <n v="3"/>
    <m/>
    <n v="4"/>
    <n v="3"/>
    <m/>
    <s v="No he asistido porque no conocía esa oferta."/>
    <d v="2019-02-01T09:43:34"/>
  </r>
  <r>
    <s v="F. Informática"/>
    <x v="3"/>
    <n v="2"/>
    <n v="192"/>
    <m/>
    <m/>
    <x v="0"/>
    <n v="17"/>
    <m/>
    <n v="2"/>
    <n v="2"/>
    <m/>
    <n v="17"/>
    <n v="29"/>
    <m/>
    <m/>
    <m/>
    <m/>
    <n v="2"/>
    <n v="4"/>
    <n v="4"/>
    <n v="3"/>
    <m/>
    <n v="2"/>
    <m/>
    <n v="4"/>
    <d v="1900-01-03T00:00:00"/>
    <m/>
    <m/>
    <n v="1"/>
    <n v="1"/>
    <n v="1"/>
    <n v="1"/>
    <n v="5"/>
    <n v="5"/>
    <n v="3"/>
    <n v="1"/>
    <n v="4"/>
    <n v="4"/>
    <n v="4"/>
    <n v="4"/>
    <n v="4"/>
    <n v="4"/>
    <n v="3"/>
    <n v="3"/>
    <s v="No"/>
    <n v="3"/>
    <m/>
    <n v="5"/>
    <n v="5"/>
    <n v="4"/>
    <n v="4"/>
    <n v="5"/>
    <n v="4"/>
    <m/>
    <s v="No"/>
    <s v="No"/>
    <m/>
    <m/>
    <n v="5"/>
    <n v="5"/>
    <m/>
    <n v="4"/>
    <n v="4"/>
    <m/>
    <m/>
    <d v="2019-02-01T09:43:37"/>
  </r>
  <r>
    <s v="F. Trabajo Social"/>
    <x v="0"/>
    <n v="3"/>
    <n v="193"/>
    <m/>
    <m/>
    <x v="0"/>
    <n v="26"/>
    <m/>
    <n v="5"/>
    <n v="3"/>
    <m/>
    <n v="26"/>
    <n v="9"/>
    <n v="20"/>
    <m/>
    <m/>
    <m/>
    <n v="4"/>
    <n v="2"/>
    <n v="5"/>
    <n v="5"/>
    <m/>
    <n v="2"/>
    <m/>
    <m/>
    <m/>
    <m/>
    <m/>
    <n v="5"/>
    <n v="1"/>
    <n v="5"/>
    <n v="2"/>
    <n v="5"/>
    <n v="5"/>
    <n v="5"/>
    <n v="1"/>
    <n v="2"/>
    <n v="4"/>
    <n v="4"/>
    <n v="3"/>
    <n v="5"/>
    <n v="4"/>
    <n v="4"/>
    <n v="4"/>
    <s v="No"/>
    <n v="3"/>
    <m/>
    <n v="5"/>
    <n v="4"/>
    <n v="5"/>
    <n v="5"/>
    <n v="3"/>
    <n v="3"/>
    <m/>
    <s v="No"/>
    <s v="No"/>
    <m/>
    <m/>
    <n v="5"/>
    <n v="5"/>
    <m/>
    <n v="4"/>
    <n v="3"/>
    <m/>
    <s v="No he realizado ningún curso de formación de la biblioteca porque no sabía de su existencia, creo que se debería hacer una mejor difusión, por lo menos mandar un correo a todos los alumnos."/>
    <d v="2019-02-01T09:43:40"/>
  </r>
  <r>
    <s v="F. Educación - Centro de Formación del Profesorado"/>
    <x v="4"/>
    <n v="1"/>
    <n v="194"/>
    <m/>
    <m/>
    <x v="0"/>
    <n v="12"/>
    <m/>
    <n v="3"/>
    <n v="2"/>
    <m/>
    <n v="29"/>
    <n v="12"/>
    <n v="5"/>
    <m/>
    <m/>
    <m/>
    <n v="5"/>
    <n v="4"/>
    <n v="5"/>
    <n v="4"/>
    <m/>
    <n v="2"/>
    <m/>
    <m/>
    <m/>
    <m/>
    <m/>
    <n v="5"/>
    <n v="5"/>
    <n v="5"/>
    <n v="5"/>
    <n v="4"/>
    <n v="5"/>
    <n v="4"/>
    <n v="5"/>
    <n v="5"/>
    <n v="5"/>
    <n v="4"/>
    <n v="5"/>
    <n v="5"/>
    <n v="4"/>
    <n v="5"/>
    <n v="4"/>
    <s v="No"/>
    <n v="4"/>
    <m/>
    <n v="5"/>
    <n v="4"/>
    <n v="5"/>
    <n v="4"/>
    <n v="5"/>
    <n v="4"/>
    <m/>
    <s v="Sí"/>
    <s v="Sí"/>
    <n v="5"/>
    <m/>
    <n v="5"/>
    <n v="5"/>
    <m/>
    <n v="1"/>
    <n v="4"/>
    <m/>
    <m/>
    <d v="2019-02-01T09:43:41"/>
  </r>
  <r>
    <s v="F. Educación - Centro de Formación del Profesorado"/>
    <x v="4"/>
    <n v="1"/>
    <n v="195"/>
    <m/>
    <m/>
    <x v="0"/>
    <n v="12"/>
    <m/>
    <n v="4"/>
    <n v="3"/>
    <m/>
    <n v="12"/>
    <m/>
    <m/>
    <m/>
    <m/>
    <m/>
    <n v="4"/>
    <n v="5"/>
    <n v="4"/>
    <n v="5"/>
    <n v="1"/>
    <m/>
    <n v="3"/>
    <m/>
    <m/>
    <m/>
    <m/>
    <n v="3"/>
    <n v="1"/>
    <n v="2"/>
    <n v="4"/>
    <n v="5"/>
    <n v="5"/>
    <n v="5"/>
    <n v="1"/>
    <n v="2"/>
    <n v="4"/>
    <n v="4"/>
    <n v="3"/>
    <n v="4"/>
    <n v="4"/>
    <n v="1"/>
    <n v="3"/>
    <s v="No"/>
    <n v="1"/>
    <m/>
    <n v="4"/>
    <n v="3"/>
    <n v="3"/>
    <n v="5"/>
    <n v="1"/>
    <n v="5"/>
    <m/>
    <s v="No"/>
    <s v="No"/>
    <m/>
    <m/>
    <n v="3"/>
    <n v="3"/>
    <m/>
    <n v="4"/>
    <m/>
    <m/>
    <m/>
    <d v="2019-02-01T09:43:49"/>
  </r>
  <r>
    <s v="F. Derecho"/>
    <x v="0"/>
    <n v="3"/>
    <n v="196"/>
    <m/>
    <m/>
    <x v="0"/>
    <n v="11"/>
    <m/>
    <n v="2"/>
    <n v="3"/>
    <m/>
    <n v="11"/>
    <n v="5"/>
    <n v="9"/>
    <s v="Biblioteca Antonio Mingote y Biblioteca Luis Rosales."/>
    <m/>
    <m/>
    <n v="5"/>
    <n v="5"/>
    <n v="5"/>
    <n v="4"/>
    <n v="1"/>
    <m/>
    <m/>
    <m/>
    <m/>
    <m/>
    <m/>
    <n v="3"/>
    <n v="1"/>
    <n v="3"/>
    <n v="4"/>
    <n v="5"/>
    <n v="2"/>
    <n v="5"/>
    <n v="3"/>
    <n v="4"/>
    <n v="4"/>
    <n v="5"/>
    <n v="3"/>
    <n v="2"/>
    <n v="5"/>
    <n v="1"/>
    <n v="3"/>
    <s v="No"/>
    <n v="4"/>
    <m/>
    <n v="4"/>
    <n v="4"/>
    <n v="4"/>
    <n v="5"/>
    <n v="5"/>
    <n v="5"/>
    <m/>
    <s v="Sí"/>
    <m/>
    <n v="4"/>
    <m/>
    <n v="4"/>
    <n v="5"/>
    <m/>
    <n v="5"/>
    <n v="3"/>
    <m/>
    <m/>
    <d v="2019-02-01T09:43:51"/>
  </r>
  <r>
    <s v="F. Psicología"/>
    <x v="1"/>
    <n v="4"/>
    <n v="197"/>
    <m/>
    <m/>
    <x v="0"/>
    <n v="20"/>
    <m/>
    <n v="3"/>
    <n v="1"/>
    <m/>
    <n v="20"/>
    <n v="29"/>
    <n v="26"/>
    <m/>
    <m/>
    <m/>
    <n v="5"/>
    <n v="5"/>
    <n v="4"/>
    <n v="5"/>
    <n v="1"/>
    <m/>
    <m/>
    <m/>
    <m/>
    <m/>
    <m/>
    <n v="3"/>
    <n v="1"/>
    <n v="1"/>
    <n v="5"/>
    <n v="5"/>
    <n v="5"/>
    <n v="5"/>
    <n v="5"/>
    <n v="5"/>
    <n v="5"/>
    <n v="5"/>
    <n v="3"/>
    <m/>
    <n v="5"/>
    <m/>
    <n v="5"/>
    <s v="No"/>
    <m/>
    <m/>
    <m/>
    <m/>
    <m/>
    <m/>
    <m/>
    <m/>
    <m/>
    <s v="Sí"/>
    <s v="No"/>
    <m/>
    <m/>
    <n v="5"/>
    <n v="5"/>
    <m/>
    <n v="3"/>
    <m/>
    <m/>
    <m/>
    <d v="2019-02-01T09:43:51"/>
  </r>
  <r>
    <s v="F. Comercio y Turismo"/>
    <x v="0"/>
    <n v="3"/>
    <n v="198"/>
    <m/>
    <m/>
    <x v="0"/>
    <n v="24"/>
    <m/>
    <n v="4"/>
    <n v="3"/>
    <m/>
    <n v="24"/>
    <n v="29"/>
    <m/>
    <m/>
    <m/>
    <m/>
    <n v="5"/>
    <n v="4"/>
    <n v="5"/>
    <n v="5"/>
    <m/>
    <n v="2"/>
    <n v="3"/>
    <m/>
    <m/>
    <m/>
    <m/>
    <n v="4"/>
    <n v="2"/>
    <n v="2"/>
    <n v="4"/>
    <n v="5"/>
    <n v="4"/>
    <n v="4"/>
    <n v="2"/>
    <n v="4"/>
    <n v="4"/>
    <n v="5"/>
    <n v="3"/>
    <n v="4"/>
    <n v="4"/>
    <n v="4"/>
    <n v="4"/>
    <s v="No"/>
    <n v="4"/>
    <m/>
    <n v="5"/>
    <n v="3"/>
    <n v="4"/>
    <n v="5"/>
    <n v="4"/>
    <n v="4"/>
    <m/>
    <s v="No"/>
    <s v="No"/>
    <m/>
    <m/>
    <n v="5"/>
    <n v="5"/>
    <m/>
    <n v="5"/>
    <n v="5"/>
    <m/>
    <m/>
    <d v="2019-02-01T09:43:54"/>
  </r>
  <r>
    <s v="F. Educación - Centro de Formación del Profesorado"/>
    <x v="4"/>
    <n v="1"/>
    <n v="199"/>
    <m/>
    <m/>
    <x v="0"/>
    <n v="12"/>
    <m/>
    <n v="3"/>
    <n v="3"/>
    <m/>
    <m/>
    <m/>
    <m/>
    <m/>
    <m/>
    <m/>
    <n v="3"/>
    <n v="2"/>
    <n v="4"/>
    <n v="4"/>
    <n v="1"/>
    <m/>
    <m/>
    <m/>
    <m/>
    <m/>
    <m/>
    <n v="3"/>
    <n v="2"/>
    <n v="3"/>
    <n v="2"/>
    <n v="4"/>
    <n v="2"/>
    <n v="4"/>
    <n v="2"/>
    <n v="3"/>
    <n v="4"/>
    <n v="4"/>
    <n v="4"/>
    <n v="3"/>
    <n v="4"/>
    <n v="4"/>
    <n v="5"/>
    <s v="No"/>
    <n v="4"/>
    <m/>
    <n v="5"/>
    <n v="4"/>
    <n v="4"/>
    <n v="5"/>
    <n v="4"/>
    <n v="4"/>
    <m/>
    <s v="No"/>
    <s v="No"/>
    <m/>
    <m/>
    <n v="3"/>
    <n v="4"/>
    <m/>
    <n v="4"/>
    <n v="3"/>
    <m/>
    <m/>
    <d v="2019-02-01T09:43:57"/>
  </r>
  <r>
    <s v="N/C"/>
    <x v="2"/>
    <e v="#N/A"/>
    <n v="200"/>
    <m/>
    <m/>
    <x v="0"/>
    <m/>
    <m/>
    <n v="3"/>
    <n v="4"/>
    <m/>
    <n v="29"/>
    <n v="14"/>
    <m/>
    <m/>
    <m/>
    <m/>
    <n v="5"/>
    <n v="5"/>
    <n v="5"/>
    <n v="4"/>
    <m/>
    <m/>
    <m/>
    <m/>
    <m/>
    <m/>
    <m/>
    <n v="5"/>
    <n v="1"/>
    <n v="3"/>
    <n v="2"/>
    <n v="5"/>
    <n v="5"/>
    <n v="5"/>
    <n v="1"/>
    <m/>
    <n v="3"/>
    <n v="4"/>
    <n v="5"/>
    <n v="3"/>
    <n v="5"/>
    <n v="3"/>
    <n v="5"/>
    <s v="Sí"/>
    <n v="5"/>
    <m/>
    <n v="4"/>
    <n v="5"/>
    <n v="5"/>
    <n v="5"/>
    <n v="5"/>
    <n v="5"/>
    <m/>
    <s v="No"/>
    <s v="No"/>
    <m/>
    <m/>
    <n v="3"/>
    <n v="2"/>
    <m/>
    <n v="4"/>
    <n v="4"/>
    <m/>
    <m/>
    <d v="2019-02-01T09:43:57"/>
  </r>
  <r>
    <s v="F. Educación - Centro de Formación del Profesorado"/>
    <x v="4"/>
    <n v="1"/>
    <n v="201"/>
    <m/>
    <m/>
    <x v="0"/>
    <n v="12"/>
    <m/>
    <n v="3"/>
    <n v="1"/>
    <m/>
    <n v="12"/>
    <n v="9"/>
    <n v="29"/>
    <m/>
    <m/>
    <m/>
    <n v="5"/>
    <n v="5"/>
    <n v="3"/>
    <n v="5"/>
    <n v="1"/>
    <m/>
    <m/>
    <m/>
    <m/>
    <m/>
    <m/>
    <n v="2"/>
    <n v="2"/>
    <n v="2"/>
    <m/>
    <n v="2"/>
    <n v="5"/>
    <n v="5"/>
    <n v="2"/>
    <n v="3"/>
    <n v="3"/>
    <n v="5"/>
    <n v="5"/>
    <n v="5"/>
    <n v="3"/>
    <n v="4"/>
    <n v="4"/>
    <m/>
    <n v="5"/>
    <m/>
    <n v="4"/>
    <n v="2"/>
    <n v="3"/>
    <n v="5"/>
    <n v="5"/>
    <n v="5"/>
    <m/>
    <s v="No"/>
    <s v="No"/>
    <n v="1"/>
    <m/>
    <n v="4"/>
    <n v="3"/>
    <m/>
    <n v="3"/>
    <n v="3"/>
    <m/>
    <m/>
    <d v="2019-02-01T09:43:58"/>
  </r>
  <r>
    <s v="F. Psicología"/>
    <x v="1"/>
    <n v="4"/>
    <n v="202"/>
    <m/>
    <m/>
    <x v="2"/>
    <n v="20"/>
    <m/>
    <n v="4"/>
    <n v="5"/>
    <m/>
    <n v="20"/>
    <n v="18"/>
    <m/>
    <s v="Biblioteca Pública de Ciempozuelos, Biblioteca Pública de Chinchón"/>
    <m/>
    <m/>
    <n v="5"/>
    <n v="4"/>
    <n v="4"/>
    <n v="5"/>
    <m/>
    <n v="2"/>
    <m/>
    <m/>
    <m/>
    <m/>
    <m/>
    <n v="3"/>
    <n v="5"/>
    <n v="3"/>
    <n v="3"/>
    <n v="2"/>
    <n v="5"/>
    <n v="2"/>
    <n v="4"/>
    <n v="4"/>
    <n v="5"/>
    <n v="4"/>
    <n v="4"/>
    <n v="4"/>
    <n v="4"/>
    <n v="4"/>
    <n v="4"/>
    <s v="Sí"/>
    <n v="5"/>
    <m/>
    <n v="4"/>
    <n v="4"/>
    <n v="4"/>
    <n v="5"/>
    <n v="4"/>
    <n v="4"/>
    <m/>
    <s v="Sí"/>
    <s v="Sí"/>
    <n v="5"/>
    <m/>
    <n v="5"/>
    <n v="5"/>
    <m/>
    <n v="5"/>
    <n v="5"/>
    <m/>
    <m/>
    <d v="2019-02-01T09:43:59"/>
  </r>
  <r>
    <s v="F. Ciencias Químicas"/>
    <x v="3"/>
    <n v="2"/>
    <n v="203"/>
    <m/>
    <m/>
    <x v="0"/>
    <n v="10"/>
    <m/>
    <n v="4"/>
    <n v="2"/>
    <m/>
    <n v="10"/>
    <n v="2"/>
    <n v="29"/>
    <m/>
    <m/>
    <m/>
    <n v="4"/>
    <n v="5"/>
    <n v="4"/>
    <n v="3"/>
    <n v="1"/>
    <m/>
    <n v="3"/>
    <m/>
    <m/>
    <m/>
    <m/>
    <n v="4"/>
    <n v="1"/>
    <n v="2"/>
    <n v="1"/>
    <n v="5"/>
    <n v="4"/>
    <n v="3"/>
    <n v="1"/>
    <n v="4"/>
    <n v="3"/>
    <n v="4"/>
    <n v="3"/>
    <n v="5"/>
    <n v="5"/>
    <n v="4"/>
    <n v="3"/>
    <s v="Sí"/>
    <n v="5"/>
    <m/>
    <n v="5"/>
    <n v="4"/>
    <n v="3"/>
    <n v="5"/>
    <n v="4"/>
    <n v="5"/>
    <m/>
    <s v="No"/>
    <s v="No"/>
    <m/>
    <m/>
    <n v="5"/>
    <n v="5"/>
    <m/>
    <n v="4"/>
    <n v="4"/>
    <m/>
    <m/>
    <d v="2019-02-01T09:44:01"/>
  </r>
  <r>
    <s v="F. Trabajo Social"/>
    <x v="0"/>
    <n v="3"/>
    <n v="204"/>
    <m/>
    <m/>
    <x v="0"/>
    <n v="26"/>
    <m/>
    <n v="4"/>
    <n v="3"/>
    <m/>
    <n v="26"/>
    <n v="9"/>
    <n v="29"/>
    <m/>
    <m/>
    <m/>
    <n v="2"/>
    <n v="1"/>
    <n v="3"/>
    <n v="4"/>
    <m/>
    <m/>
    <m/>
    <n v="4"/>
    <n v="0.25"/>
    <m/>
    <m/>
    <n v="3"/>
    <n v="2"/>
    <n v="2"/>
    <n v="2"/>
    <n v="4"/>
    <n v="4"/>
    <n v="4"/>
    <n v="3"/>
    <n v="2"/>
    <n v="5"/>
    <n v="5"/>
    <n v="3"/>
    <n v="4"/>
    <n v="4"/>
    <n v="2"/>
    <n v="3"/>
    <s v="No"/>
    <n v="3"/>
    <m/>
    <n v="5"/>
    <n v="2"/>
    <n v="4"/>
    <n v="5"/>
    <n v="5"/>
    <n v="5"/>
    <m/>
    <s v="No"/>
    <s v="Sí"/>
    <n v="2"/>
    <m/>
    <n v="5"/>
    <n v="4"/>
    <m/>
    <n v="4"/>
    <n v="3"/>
    <m/>
    <s v="La biblioteca no es muy grande"/>
    <d v="2019-02-01T09:44:04"/>
  </r>
  <r>
    <s v="F. Derecho"/>
    <x v="0"/>
    <n v="3"/>
    <n v="205"/>
    <m/>
    <m/>
    <x v="0"/>
    <n v="11"/>
    <m/>
    <n v="2"/>
    <n v="1"/>
    <m/>
    <m/>
    <m/>
    <m/>
    <s v="Sala de estudio Centro Social Junta de Retiro "/>
    <m/>
    <m/>
    <n v="4"/>
    <n v="3"/>
    <n v="2"/>
    <n v="3"/>
    <m/>
    <m/>
    <n v="3"/>
    <m/>
    <m/>
    <m/>
    <m/>
    <n v="1"/>
    <n v="1"/>
    <n v="1"/>
    <n v="5"/>
    <n v="5"/>
    <n v="5"/>
    <n v="5"/>
    <n v="1"/>
    <m/>
    <n v="3"/>
    <n v="4"/>
    <n v="4"/>
    <n v="3"/>
    <n v="3"/>
    <n v="2"/>
    <n v="4"/>
    <s v="Sí"/>
    <n v="3"/>
    <m/>
    <n v="4"/>
    <n v="1"/>
    <n v="3"/>
    <n v="5"/>
    <n v="5"/>
    <n v="5"/>
    <m/>
    <s v="Sí"/>
    <s v="Sí"/>
    <n v="3"/>
    <m/>
    <n v="4"/>
    <n v="3"/>
    <m/>
    <n v="3"/>
    <n v="3"/>
    <m/>
    <m/>
    <d v="2019-02-01T09:44:05"/>
  </r>
  <r>
    <s v="F. Filología"/>
    <x v="4"/>
    <n v="1"/>
    <n v="206"/>
    <m/>
    <m/>
    <x v="0"/>
    <n v="14"/>
    <m/>
    <n v="5"/>
    <n v="4"/>
    <m/>
    <n v="29"/>
    <n v="14"/>
    <n v="15"/>
    <m/>
    <m/>
    <m/>
    <n v="4"/>
    <n v="5"/>
    <n v="4"/>
    <n v="1"/>
    <m/>
    <n v="2"/>
    <n v="3"/>
    <n v="4"/>
    <m/>
    <m/>
    <m/>
    <n v="5"/>
    <n v="2"/>
    <n v="3"/>
    <n v="5"/>
    <n v="4"/>
    <n v="4"/>
    <n v="4"/>
    <n v="4"/>
    <n v="3"/>
    <n v="3"/>
    <n v="2"/>
    <n v="2"/>
    <n v="2"/>
    <n v="3"/>
    <n v="1"/>
    <n v="2"/>
    <s v="No"/>
    <n v="2"/>
    <m/>
    <n v="3"/>
    <n v="3"/>
    <n v="4"/>
    <n v="4"/>
    <n v="4"/>
    <n v="4"/>
    <m/>
    <s v="Sí"/>
    <s v="No"/>
    <m/>
    <m/>
    <n v="2"/>
    <n v="1"/>
    <m/>
    <n v="3"/>
    <n v="3"/>
    <m/>
    <s v="El personal de la María Zambrano es bastante desagradable en el trato, aún viéndonos a diario y dedicándole mi mejor sonrisa. Los ordenadores de la sala de grupos no funcionan nunca bien, y las reclamaciones (2) han sido entregadas formalmente. Siguen igual, y la suciedad en el mismo sitio que el verano pasado, los cables enredados y los enchufes rotos. "/>
    <d v="2019-02-01T09:44:05"/>
  </r>
  <r>
    <s v="F. Ciencias Geológicas"/>
    <x v="3"/>
    <n v="2"/>
    <n v="207"/>
    <m/>
    <m/>
    <x v="1"/>
    <n v="7"/>
    <m/>
    <n v="4"/>
    <n v="1"/>
    <m/>
    <n v="7"/>
    <n v="29"/>
    <m/>
    <m/>
    <m/>
    <m/>
    <n v="4"/>
    <n v="3"/>
    <n v="3"/>
    <n v="4"/>
    <m/>
    <n v="2"/>
    <m/>
    <m/>
    <m/>
    <m/>
    <m/>
    <n v="2"/>
    <n v="2"/>
    <n v="2"/>
    <n v="2"/>
    <n v="5"/>
    <n v="4"/>
    <n v="4"/>
    <n v="2"/>
    <n v="5"/>
    <n v="4"/>
    <n v="4"/>
    <n v="4"/>
    <n v="4"/>
    <n v="4"/>
    <n v="3"/>
    <n v="4"/>
    <s v="No"/>
    <n v="4"/>
    <m/>
    <n v="3"/>
    <n v="3"/>
    <n v="4"/>
    <n v="3"/>
    <n v="3"/>
    <n v="3"/>
    <m/>
    <s v="Sí"/>
    <s v="No"/>
    <n v="3"/>
    <m/>
    <n v="4"/>
    <n v="4"/>
    <m/>
    <n v="4"/>
    <n v="3"/>
    <m/>
    <m/>
    <d v="2019-02-01T09:44:07"/>
  </r>
  <r>
    <s v="F. Ciencias Políticas y Sociología"/>
    <x v="0"/>
    <n v="3"/>
    <n v="208"/>
    <m/>
    <m/>
    <x v="2"/>
    <n v="9"/>
    <m/>
    <n v="3"/>
    <n v="4"/>
    <m/>
    <n v="9"/>
    <n v="16"/>
    <m/>
    <m/>
    <m/>
    <m/>
    <n v="4"/>
    <n v="4"/>
    <n v="4"/>
    <n v="4"/>
    <n v="1"/>
    <m/>
    <m/>
    <m/>
    <m/>
    <m/>
    <m/>
    <n v="3"/>
    <n v="5"/>
    <n v="5"/>
    <n v="3"/>
    <n v="2"/>
    <n v="4"/>
    <n v="2"/>
    <n v="4"/>
    <n v="4"/>
    <n v="4"/>
    <n v="4"/>
    <n v="5"/>
    <n v="4"/>
    <n v="5"/>
    <n v="3"/>
    <n v="3"/>
    <s v="Sí"/>
    <n v="4"/>
    <m/>
    <n v="4"/>
    <n v="3"/>
    <n v="4"/>
    <n v="4"/>
    <n v="4"/>
    <n v="5"/>
    <m/>
    <s v="Sí"/>
    <s v="No"/>
    <m/>
    <m/>
    <n v="4"/>
    <n v="4"/>
    <m/>
    <n v="4"/>
    <n v="4"/>
    <m/>
    <m/>
    <d v="2019-02-01T09:44:08"/>
  </r>
  <r>
    <s v="F. Psicología"/>
    <x v="1"/>
    <n v="4"/>
    <n v="209"/>
    <m/>
    <m/>
    <x v="0"/>
    <n v="20"/>
    <m/>
    <n v="5"/>
    <n v="3"/>
    <m/>
    <n v="20"/>
    <n v="29"/>
    <m/>
    <m/>
    <m/>
    <m/>
    <n v="4"/>
    <n v="4"/>
    <n v="4"/>
    <n v="3"/>
    <m/>
    <n v="2"/>
    <m/>
    <n v="4"/>
    <s v="1-3am"/>
    <m/>
    <m/>
    <n v="2"/>
    <n v="1"/>
    <n v="1"/>
    <n v="4"/>
    <n v="5"/>
    <n v="2"/>
    <n v="5"/>
    <n v="1"/>
    <n v="4"/>
    <n v="2"/>
    <n v="4"/>
    <n v="3"/>
    <n v="4"/>
    <n v="3"/>
    <n v="3"/>
    <n v="3"/>
    <s v="No"/>
    <n v="3"/>
    <m/>
    <n v="5"/>
    <n v="2"/>
    <n v="3"/>
    <n v="5"/>
    <n v="5"/>
    <n v="5"/>
    <m/>
    <s v="Sí"/>
    <s v="Sí"/>
    <n v="4"/>
    <m/>
    <n v="4"/>
    <n v="3"/>
    <m/>
    <n v="4"/>
    <n v="5"/>
    <m/>
    <m/>
    <d v="2019-02-01T09:44:11"/>
  </r>
  <r>
    <s v="F. Ciencias Políticas y Sociología"/>
    <x v="0"/>
    <n v="3"/>
    <n v="210"/>
    <m/>
    <m/>
    <x v="0"/>
    <n v="9"/>
    <m/>
    <n v="4"/>
    <n v="4"/>
    <m/>
    <n v="9"/>
    <n v="26"/>
    <n v="5"/>
    <m/>
    <m/>
    <m/>
    <n v="4"/>
    <n v="4"/>
    <n v="4"/>
    <n v="4"/>
    <m/>
    <n v="2"/>
    <m/>
    <m/>
    <m/>
    <m/>
    <m/>
    <n v="5"/>
    <n v="1"/>
    <n v="3"/>
    <n v="3"/>
    <n v="5"/>
    <n v="3"/>
    <n v="4"/>
    <n v="1"/>
    <n v="4"/>
    <n v="4"/>
    <n v="1"/>
    <n v="3"/>
    <n v="5"/>
    <n v="5"/>
    <n v="3"/>
    <m/>
    <s v="No"/>
    <n v="4"/>
    <m/>
    <n v="5"/>
    <n v="5"/>
    <n v="5"/>
    <n v="5"/>
    <n v="5"/>
    <n v="5"/>
    <m/>
    <s v="Sí"/>
    <s v="No"/>
    <n v="3"/>
    <m/>
    <n v="5"/>
    <n v="5"/>
    <m/>
    <n v="4"/>
    <n v="3"/>
    <m/>
    <m/>
    <d v="2019-02-01T09:44:13"/>
  </r>
  <r>
    <s v="F. Educación - Centro de Formación del Profesorado"/>
    <x v="4"/>
    <n v="1"/>
    <n v="211"/>
    <m/>
    <m/>
    <x v="0"/>
    <n v="12"/>
    <m/>
    <n v="4"/>
    <n v="2"/>
    <m/>
    <n v="12"/>
    <m/>
    <m/>
    <m/>
    <m/>
    <m/>
    <n v="3"/>
    <n v="2"/>
    <n v="3"/>
    <n v="3"/>
    <n v="1"/>
    <m/>
    <m/>
    <m/>
    <m/>
    <m/>
    <m/>
    <n v="5"/>
    <n v="2"/>
    <n v="2"/>
    <n v="3"/>
    <n v="3"/>
    <n v="2"/>
    <n v="3"/>
    <n v="3"/>
    <n v="6"/>
    <n v="3"/>
    <n v="3"/>
    <n v="3"/>
    <n v="4"/>
    <n v="4"/>
    <n v="3"/>
    <n v="3"/>
    <s v="No"/>
    <n v="3"/>
    <m/>
    <n v="3"/>
    <n v="2"/>
    <n v="4"/>
    <n v="4"/>
    <n v="4"/>
    <n v="4"/>
    <m/>
    <s v="No"/>
    <s v="No"/>
    <m/>
    <m/>
    <n v="3"/>
    <n v="3"/>
    <m/>
    <n v="3"/>
    <m/>
    <m/>
    <m/>
    <d v="2019-02-01T09:44:17"/>
  </r>
  <r>
    <s v="F. Medicina"/>
    <x v="1"/>
    <n v="4"/>
    <n v="212"/>
    <m/>
    <m/>
    <x v="0"/>
    <n v="18"/>
    <m/>
    <n v="3"/>
    <n v="3"/>
    <m/>
    <n v="29"/>
    <n v="18"/>
    <m/>
    <m/>
    <m/>
    <m/>
    <n v="3"/>
    <n v="2"/>
    <n v="2"/>
    <n v="2"/>
    <m/>
    <n v="2"/>
    <n v="3"/>
    <m/>
    <m/>
    <m/>
    <m/>
    <n v="3"/>
    <n v="1"/>
    <n v="4"/>
    <n v="4"/>
    <n v="3"/>
    <n v="4"/>
    <n v="4"/>
    <n v="1"/>
    <n v="2"/>
    <n v="4"/>
    <n v="3"/>
    <n v="4"/>
    <n v="4"/>
    <n v="4"/>
    <n v="4"/>
    <n v="4"/>
    <s v="No"/>
    <n v="4"/>
    <m/>
    <n v="4"/>
    <n v="4"/>
    <n v="4"/>
    <n v="4"/>
    <n v="4"/>
    <n v="4"/>
    <m/>
    <s v="No"/>
    <s v="No"/>
    <m/>
    <m/>
    <n v="4"/>
    <n v="4"/>
    <m/>
    <n v="4"/>
    <n v="3"/>
    <m/>
    <m/>
    <d v="2019-02-01T09:44:17"/>
  </r>
  <r>
    <s v="F. Psicología"/>
    <x v="1"/>
    <n v="4"/>
    <n v="213"/>
    <m/>
    <m/>
    <x v="0"/>
    <n v="20"/>
    <m/>
    <n v="3"/>
    <n v="1"/>
    <m/>
    <n v="20"/>
    <m/>
    <m/>
    <m/>
    <m/>
    <m/>
    <n v="1"/>
    <n v="4"/>
    <n v="5"/>
    <n v="3"/>
    <m/>
    <m/>
    <n v="3"/>
    <m/>
    <m/>
    <m/>
    <m/>
    <n v="3"/>
    <n v="3"/>
    <n v="4"/>
    <n v="5"/>
    <n v="5"/>
    <n v="5"/>
    <n v="5"/>
    <n v="3"/>
    <n v="3"/>
    <n v="4"/>
    <n v="4"/>
    <n v="4"/>
    <n v="4"/>
    <n v="5"/>
    <n v="4"/>
    <n v="5"/>
    <s v="No"/>
    <n v="1"/>
    <m/>
    <n v="5"/>
    <n v="4"/>
    <n v="4"/>
    <n v="5"/>
    <n v="5"/>
    <n v="5"/>
    <m/>
    <s v="No"/>
    <s v="No"/>
    <m/>
    <m/>
    <n v="4"/>
    <n v="3"/>
    <m/>
    <n v="4"/>
    <m/>
    <m/>
    <s v="A mi parecer el horario de la biblioteca debería ampliarse a sábados y no sólo entre semana.&lt;br&gt;&lt;br&gt;No conocía los cursos de información de usuarios."/>
    <d v="2019-02-01T09:44:23"/>
  </r>
  <r>
    <s v="F. Informática"/>
    <x v="3"/>
    <n v="2"/>
    <n v="214"/>
    <m/>
    <m/>
    <x v="0"/>
    <n v="17"/>
    <m/>
    <n v="5"/>
    <n v="2"/>
    <m/>
    <n v="17"/>
    <n v="8"/>
    <n v="7"/>
    <m/>
    <m/>
    <m/>
    <n v="5"/>
    <n v="5"/>
    <n v="5"/>
    <n v="5"/>
    <m/>
    <m/>
    <n v="3"/>
    <m/>
    <m/>
    <m/>
    <m/>
    <n v="5"/>
    <n v="1"/>
    <n v="2"/>
    <n v="2"/>
    <n v="4"/>
    <n v="4"/>
    <n v="4"/>
    <n v="1"/>
    <n v="4"/>
    <n v="5"/>
    <n v="4"/>
    <n v="3"/>
    <n v="5"/>
    <n v="4"/>
    <n v="2"/>
    <n v="4"/>
    <s v="Sí"/>
    <n v="5"/>
    <m/>
    <n v="5"/>
    <n v="4"/>
    <n v="4"/>
    <n v="5"/>
    <n v="5"/>
    <n v="4"/>
    <m/>
    <s v="No"/>
    <s v="No"/>
    <n v="3"/>
    <m/>
    <n v="5"/>
    <n v="5"/>
    <m/>
    <n v="5"/>
    <n v="4"/>
    <m/>
    <m/>
    <d v="2019-02-01T09:44:24"/>
  </r>
  <r>
    <s v="F. Educación - Centro de Formación del Profesorado"/>
    <x v="4"/>
    <n v="1"/>
    <n v="215"/>
    <m/>
    <m/>
    <x v="1"/>
    <n v="12"/>
    <m/>
    <n v="5"/>
    <n v="3"/>
    <m/>
    <n v="12"/>
    <n v="17"/>
    <n v="29"/>
    <m/>
    <m/>
    <m/>
    <n v="1"/>
    <n v="3"/>
    <n v="2"/>
    <n v="3"/>
    <m/>
    <m/>
    <n v="3"/>
    <n v="4"/>
    <n v="8.3333333333333329E-2"/>
    <m/>
    <m/>
    <n v="4"/>
    <n v="4"/>
    <n v="4"/>
    <n v="5"/>
    <n v="2"/>
    <n v="4"/>
    <n v="2"/>
    <n v="3"/>
    <n v="2"/>
    <n v="3"/>
    <n v="3"/>
    <n v="2"/>
    <n v="2"/>
    <n v="2"/>
    <n v="3"/>
    <n v="2"/>
    <s v="No"/>
    <n v="2"/>
    <m/>
    <n v="4"/>
    <n v="2"/>
    <n v="2"/>
    <n v="4"/>
    <n v="4"/>
    <n v="4"/>
    <m/>
    <s v="No"/>
    <s v="No"/>
    <n v="1"/>
    <m/>
    <n v="2"/>
    <n v="4"/>
    <m/>
    <n v="3"/>
    <n v="3"/>
    <m/>
    <s v="La biblioteca de la Facultad de Educación debería ampliar su horario, por lo menos hasta las 22.00 Y abrir los fines de semana, pues las bibliotecas que abren estos días están a rebosar.&lt;br&gt;"/>
    <d v="2019-02-01T09:44:27"/>
  </r>
  <r>
    <s v="F. Psicología"/>
    <x v="1"/>
    <n v="4"/>
    <n v="216"/>
    <m/>
    <m/>
    <x v="1"/>
    <n v="20"/>
    <m/>
    <n v="2"/>
    <n v="3"/>
    <m/>
    <n v="20"/>
    <m/>
    <m/>
    <m/>
    <m/>
    <m/>
    <n v="5"/>
    <n v="5"/>
    <n v="4"/>
    <n v="4"/>
    <m/>
    <n v="2"/>
    <m/>
    <m/>
    <m/>
    <m/>
    <m/>
    <n v="4"/>
    <n v="5"/>
    <n v="4"/>
    <n v="3"/>
    <n v="4"/>
    <n v="5"/>
    <n v="5"/>
    <n v="3"/>
    <n v="4"/>
    <n v="4"/>
    <n v="4"/>
    <n v="4"/>
    <n v="5"/>
    <n v="4"/>
    <n v="5"/>
    <n v="4"/>
    <s v="No"/>
    <n v="5"/>
    <m/>
    <n v="5"/>
    <n v="5"/>
    <n v="5"/>
    <n v="5"/>
    <n v="5"/>
    <n v="5"/>
    <m/>
    <s v="Sí"/>
    <s v="No"/>
    <m/>
    <m/>
    <n v="5"/>
    <n v="5"/>
    <m/>
    <n v="5"/>
    <n v="5"/>
    <m/>
    <m/>
    <d v="2019-02-01T09:44:36"/>
  </r>
  <r>
    <s v="F. Ciencias Biológicas"/>
    <x v="3"/>
    <n v="2"/>
    <n v="217"/>
    <m/>
    <m/>
    <x v="0"/>
    <n v="2"/>
    <m/>
    <n v="4"/>
    <n v="3"/>
    <m/>
    <n v="2"/>
    <n v="29"/>
    <m/>
    <m/>
    <m/>
    <m/>
    <n v="4"/>
    <n v="4"/>
    <n v="4"/>
    <n v="3"/>
    <m/>
    <m/>
    <m/>
    <m/>
    <m/>
    <m/>
    <m/>
    <n v="4"/>
    <n v="2"/>
    <n v="3"/>
    <n v="1"/>
    <n v="4"/>
    <n v="3"/>
    <n v="5"/>
    <n v="2"/>
    <n v="3"/>
    <n v="4"/>
    <n v="3"/>
    <n v="3"/>
    <n v="3"/>
    <n v="3"/>
    <n v="3"/>
    <n v="3"/>
    <s v="No"/>
    <n v="3"/>
    <m/>
    <n v="4"/>
    <n v="4"/>
    <n v="3"/>
    <n v="4"/>
    <n v="3"/>
    <n v="4"/>
    <m/>
    <s v="Sí"/>
    <s v="No"/>
    <m/>
    <m/>
    <n v="3"/>
    <n v="4"/>
    <m/>
    <n v="4"/>
    <n v="3"/>
    <m/>
    <s v="Porque, con carácter general conozco los recursos de los que dispongo y sobretodo los que necesito. "/>
    <d v="2019-02-01T09:44:40"/>
  </r>
  <r>
    <s v="F. Medicina"/>
    <x v="1"/>
    <n v="4"/>
    <n v="218"/>
    <m/>
    <m/>
    <x v="0"/>
    <n v="18"/>
    <m/>
    <n v="4"/>
    <n v="3"/>
    <m/>
    <n v="29"/>
    <n v="18"/>
    <m/>
    <m/>
    <m/>
    <m/>
    <n v="5"/>
    <n v="5"/>
    <n v="5"/>
    <n v="4"/>
    <m/>
    <n v="2"/>
    <m/>
    <m/>
    <m/>
    <m/>
    <m/>
    <n v="3"/>
    <n v="1"/>
    <n v="2"/>
    <n v="2"/>
    <n v="4"/>
    <n v="2"/>
    <n v="5"/>
    <n v="1"/>
    <n v="4"/>
    <n v="4"/>
    <n v="4"/>
    <n v="4"/>
    <n v="4"/>
    <n v="4"/>
    <n v="2"/>
    <n v="4"/>
    <s v="No"/>
    <n v="4"/>
    <m/>
    <n v="5"/>
    <n v="2"/>
    <n v="4"/>
    <n v="5"/>
    <n v="5"/>
    <n v="5"/>
    <m/>
    <s v="No"/>
    <s v="No"/>
    <m/>
    <m/>
    <n v="3"/>
    <n v="2"/>
    <m/>
    <n v="4"/>
    <m/>
    <m/>
    <m/>
    <d v="2019-02-01T09:44:42"/>
  </r>
  <r>
    <s v="F. Ciencias Políticas y Sociología"/>
    <x v="0"/>
    <n v="3"/>
    <n v="219"/>
    <m/>
    <m/>
    <x v="2"/>
    <n v="9"/>
    <m/>
    <n v="3"/>
    <n v="4"/>
    <m/>
    <n v="9"/>
    <n v="9"/>
    <n v="9"/>
    <m/>
    <m/>
    <m/>
    <n v="3"/>
    <n v="3"/>
    <n v="3"/>
    <n v="3"/>
    <m/>
    <m/>
    <n v="3"/>
    <m/>
    <m/>
    <m/>
    <m/>
    <n v="4"/>
    <n v="3"/>
    <n v="3"/>
    <n v="2"/>
    <n v="3"/>
    <n v="4"/>
    <n v="2"/>
    <n v="2"/>
    <n v="3"/>
    <n v="1"/>
    <n v="1"/>
    <n v="2"/>
    <n v="1"/>
    <n v="1"/>
    <n v="2"/>
    <n v="1"/>
    <s v="Sí"/>
    <n v="2"/>
    <m/>
    <n v="1"/>
    <n v="1"/>
    <n v="1"/>
    <n v="1"/>
    <n v="1"/>
    <n v="1"/>
    <m/>
    <s v="Sí"/>
    <s v="No"/>
    <m/>
    <m/>
    <n v="1"/>
    <n v="1"/>
    <m/>
    <n v="4"/>
    <n v="4"/>
    <m/>
    <m/>
    <d v="2019-02-01T09:44:43"/>
  </r>
  <r>
    <s v="F. Bellas Artes"/>
    <x v="4"/>
    <n v="1"/>
    <n v="220"/>
    <m/>
    <m/>
    <x v="0"/>
    <n v="1"/>
    <m/>
    <n v="3"/>
    <n v="4"/>
    <m/>
    <n v="1"/>
    <n v="12"/>
    <n v="16"/>
    <m/>
    <m/>
    <m/>
    <n v="4"/>
    <n v="3"/>
    <n v="5"/>
    <n v="4"/>
    <m/>
    <n v="2"/>
    <m/>
    <m/>
    <m/>
    <m/>
    <m/>
    <n v="4"/>
    <n v="4"/>
    <n v="4"/>
    <n v="3"/>
    <n v="3"/>
    <n v="4"/>
    <n v="2"/>
    <n v="3"/>
    <n v="6"/>
    <n v="5"/>
    <n v="4"/>
    <n v="4"/>
    <n v="5"/>
    <n v="5"/>
    <m/>
    <n v="3"/>
    <s v="No"/>
    <n v="5"/>
    <m/>
    <n v="5"/>
    <n v="2"/>
    <n v="3"/>
    <n v="4"/>
    <n v="5"/>
    <n v="5"/>
    <m/>
    <s v="No"/>
    <s v="No"/>
    <m/>
    <m/>
    <n v="5"/>
    <n v="5"/>
    <m/>
    <n v="5"/>
    <m/>
    <m/>
    <m/>
    <d v="2019-02-01T09:44:43"/>
  </r>
  <r>
    <s v="F. Psicología"/>
    <x v="1"/>
    <n v="4"/>
    <n v="221"/>
    <m/>
    <m/>
    <x v="1"/>
    <n v="20"/>
    <m/>
    <n v="3"/>
    <n v="4"/>
    <m/>
    <n v="20"/>
    <n v="26"/>
    <m/>
    <m/>
    <m/>
    <m/>
    <n v="4"/>
    <n v="4"/>
    <n v="4"/>
    <n v="3"/>
    <m/>
    <n v="2"/>
    <m/>
    <m/>
    <m/>
    <m/>
    <m/>
    <n v="4"/>
    <n v="5"/>
    <n v="5"/>
    <n v="2"/>
    <n v="4"/>
    <n v="3"/>
    <n v="2"/>
    <n v="3"/>
    <n v="2"/>
    <n v="3"/>
    <n v="2"/>
    <n v="3"/>
    <n v="3"/>
    <n v="4"/>
    <n v="3"/>
    <n v="3"/>
    <s v="Sí"/>
    <n v="3"/>
    <m/>
    <n v="2"/>
    <n v="4"/>
    <n v="4"/>
    <n v="5"/>
    <n v="5"/>
    <n v="5"/>
    <m/>
    <s v="Sí"/>
    <s v="Sí"/>
    <n v="2"/>
    <m/>
    <n v="3"/>
    <n v="3"/>
    <m/>
    <n v="4"/>
    <n v="4"/>
    <m/>
    <m/>
    <d v="2019-02-01T09:44:43"/>
  </r>
  <r>
    <s v="F. Geografía e Historia"/>
    <x v="4"/>
    <n v="1"/>
    <n v="222"/>
    <m/>
    <m/>
    <x v="1"/>
    <n v="16"/>
    <m/>
    <n v="3"/>
    <n v="4"/>
    <m/>
    <n v="16"/>
    <n v="3"/>
    <m/>
    <s v="Biblioteca del Museo Lázaro Galdiano"/>
    <m/>
    <m/>
    <n v="2"/>
    <n v="3"/>
    <n v="4"/>
    <n v="3"/>
    <n v="1"/>
    <m/>
    <m/>
    <m/>
    <m/>
    <m/>
    <m/>
    <n v="2"/>
    <n v="2"/>
    <n v="2"/>
    <n v="4"/>
    <n v="4"/>
    <n v="4"/>
    <n v="3"/>
    <n v="4"/>
    <n v="6"/>
    <n v="2"/>
    <n v="2"/>
    <n v="2"/>
    <n v="3"/>
    <n v="4"/>
    <n v="3"/>
    <n v="4"/>
    <s v="Sí"/>
    <n v="3"/>
    <m/>
    <n v="4"/>
    <n v="4"/>
    <n v="4"/>
    <n v="4"/>
    <n v="3"/>
    <n v="3"/>
    <m/>
    <s v="No"/>
    <s v="No"/>
    <m/>
    <m/>
    <n v="3"/>
    <n v="3"/>
    <m/>
    <n v="3"/>
    <m/>
    <m/>
    <m/>
    <d v="2019-02-01T09:44:46"/>
  </r>
  <r>
    <s v="F. Ciencias Químicas"/>
    <x v="3"/>
    <n v="2"/>
    <n v="223"/>
    <m/>
    <m/>
    <x v="0"/>
    <n v="10"/>
    <m/>
    <n v="5"/>
    <n v="3"/>
    <m/>
    <n v="10"/>
    <n v="29"/>
    <m/>
    <m/>
    <m/>
    <m/>
    <n v="4"/>
    <n v="4"/>
    <n v="5"/>
    <n v="3"/>
    <m/>
    <n v="2"/>
    <m/>
    <n v="4"/>
    <n v="0.89583333333333337"/>
    <m/>
    <m/>
    <n v="2"/>
    <n v="1"/>
    <n v="1"/>
    <n v="2"/>
    <n v="5"/>
    <n v="2"/>
    <n v="5"/>
    <n v="1"/>
    <n v="4"/>
    <n v="3"/>
    <n v="3"/>
    <n v="3"/>
    <n v="5"/>
    <n v="4"/>
    <n v="4"/>
    <n v="4"/>
    <s v="No"/>
    <n v="4"/>
    <m/>
    <n v="5"/>
    <n v="4"/>
    <n v="4"/>
    <n v="5"/>
    <n v="5"/>
    <n v="3"/>
    <m/>
    <s v="Sí"/>
    <s v="No"/>
    <m/>
    <m/>
    <n v="5"/>
    <n v="4"/>
    <m/>
    <n v="4"/>
    <n v="3"/>
    <m/>
    <m/>
    <d v="2019-02-01T09:44:50"/>
  </r>
  <r>
    <s v="F. Informática"/>
    <x v="3"/>
    <n v="2"/>
    <n v="224"/>
    <m/>
    <m/>
    <x v="0"/>
    <n v="17"/>
    <m/>
    <n v="3"/>
    <n v="3"/>
    <m/>
    <n v="17"/>
    <n v="12"/>
    <m/>
    <m/>
    <m/>
    <m/>
    <n v="5"/>
    <n v="5"/>
    <n v="5"/>
    <n v="5"/>
    <m/>
    <n v="2"/>
    <m/>
    <m/>
    <m/>
    <m/>
    <m/>
    <n v="4"/>
    <n v="3"/>
    <n v="3"/>
    <n v="4"/>
    <n v="5"/>
    <n v="5"/>
    <n v="5"/>
    <n v="2"/>
    <n v="4"/>
    <n v="5"/>
    <n v="5"/>
    <n v="5"/>
    <n v="5"/>
    <n v="5"/>
    <n v="5"/>
    <n v="5"/>
    <s v="No"/>
    <n v="5"/>
    <m/>
    <n v="5"/>
    <n v="4"/>
    <n v="5"/>
    <n v="5"/>
    <n v="5"/>
    <n v="5"/>
    <m/>
    <s v="No"/>
    <s v="No"/>
    <m/>
    <m/>
    <n v="5"/>
    <n v="5"/>
    <m/>
    <n v="5"/>
    <n v="3"/>
    <m/>
    <m/>
    <d v="2019-02-01T09:44:51"/>
  </r>
  <r>
    <s v="F. Derecho"/>
    <x v="0"/>
    <n v="3"/>
    <n v="225"/>
    <m/>
    <m/>
    <x v="0"/>
    <n v="11"/>
    <m/>
    <n v="4"/>
    <n v="1"/>
    <m/>
    <n v="29"/>
    <m/>
    <m/>
    <m/>
    <m/>
    <m/>
    <n v="4"/>
    <n v="4"/>
    <n v="4"/>
    <n v="3"/>
    <m/>
    <n v="2"/>
    <m/>
    <m/>
    <m/>
    <m/>
    <m/>
    <n v="1"/>
    <n v="1"/>
    <n v="4"/>
    <n v="5"/>
    <n v="2"/>
    <n v="2"/>
    <n v="5"/>
    <n v="2"/>
    <n v="2"/>
    <n v="3"/>
    <n v="3"/>
    <n v="3"/>
    <n v="3"/>
    <n v="2"/>
    <n v="3"/>
    <n v="2"/>
    <s v="No"/>
    <n v="2"/>
    <m/>
    <n v="4"/>
    <n v="3"/>
    <n v="3"/>
    <n v="4"/>
    <n v="2"/>
    <n v="3"/>
    <m/>
    <s v="No"/>
    <s v="No"/>
    <m/>
    <m/>
    <n v="3"/>
    <n v="3"/>
    <m/>
    <n v="3"/>
    <n v="3"/>
    <m/>
    <m/>
    <d v="2019-02-01T09:44:51"/>
  </r>
  <r>
    <s v="F. Filología"/>
    <x v="4"/>
    <n v="1"/>
    <n v="226"/>
    <m/>
    <m/>
    <x v="0"/>
    <n v="14"/>
    <m/>
    <n v="3"/>
    <n v="3"/>
    <m/>
    <n v="29"/>
    <n v="14"/>
    <n v="16"/>
    <m/>
    <m/>
    <m/>
    <n v="4"/>
    <n v="4"/>
    <n v="4"/>
    <n v="3"/>
    <m/>
    <n v="2"/>
    <m/>
    <m/>
    <m/>
    <m/>
    <m/>
    <n v="4"/>
    <n v="1"/>
    <n v="1"/>
    <n v="4"/>
    <n v="4"/>
    <n v="3"/>
    <n v="4"/>
    <n v="2"/>
    <n v="2"/>
    <n v="3"/>
    <n v="2"/>
    <n v="2"/>
    <n v="3"/>
    <n v="4"/>
    <n v="1"/>
    <n v="4"/>
    <s v="No"/>
    <n v="3"/>
    <m/>
    <n v="2"/>
    <n v="3"/>
    <n v="4"/>
    <n v="3"/>
    <n v="4"/>
    <n v="4"/>
    <m/>
    <s v="No"/>
    <s v="No"/>
    <m/>
    <m/>
    <n v="3"/>
    <n v="3"/>
    <m/>
    <n v="4"/>
    <n v="3"/>
    <m/>
    <s v="No he asistido al curso porque no sabía que existía "/>
    <d v="2019-02-01T09:44:52"/>
  </r>
  <r>
    <s v="F. Ciencias Biológicas"/>
    <x v="3"/>
    <n v="2"/>
    <n v="227"/>
    <m/>
    <m/>
    <x v="0"/>
    <n v="2"/>
    <m/>
    <n v="5"/>
    <n v="3"/>
    <m/>
    <n v="2"/>
    <n v="7"/>
    <n v="29"/>
    <m/>
    <m/>
    <m/>
    <n v="4"/>
    <n v="5"/>
    <n v="5"/>
    <n v="4"/>
    <m/>
    <n v="2"/>
    <n v="3"/>
    <n v="4"/>
    <s v="12:00 o 1:00"/>
    <m/>
    <m/>
    <n v="3"/>
    <n v="1"/>
    <n v="2"/>
    <n v="1"/>
    <n v="3"/>
    <n v="3"/>
    <n v="4"/>
    <n v="1"/>
    <n v="2"/>
    <n v="3"/>
    <n v="4"/>
    <n v="4"/>
    <n v="5"/>
    <n v="5"/>
    <n v="4"/>
    <n v="2"/>
    <s v="No"/>
    <n v="4"/>
    <m/>
    <n v="4"/>
    <n v="5"/>
    <n v="4"/>
    <n v="5"/>
    <n v="5"/>
    <n v="5"/>
    <m/>
    <s v="No"/>
    <s v="No"/>
    <m/>
    <m/>
    <n v="4"/>
    <n v="4"/>
    <m/>
    <n v="4"/>
    <n v="4"/>
    <m/>
    <m/>
    <d v="2019-02-01T09:44:52"/>
  </r>
  <r>
    <s v="F. Ciencias Matemáticas"/>
    <x v="3"/>
    <n v="2"/>
    <n v="228"/>
    <m/>
    <m/>
    <x v="3"/>
    <n v="8"/>
    <m/>
    <n v="5"/>
    <n v="1"/>
    <m/>
    <n v="29"/>
    <n v="8"/>
    <m/>
    <m/>
    <m/>
    <m/>
    <n v="4"/>
    <n v="4"/>
    <n v="3"/>
    <n v="3"/>
    <m/>
    <n v="2"/>
    <m/>
    <m/>
    <m/>
    <m/>
    <m/>
    <n v="3"/>
    <n v="1"/>
    <n v="1"/>
    <n v="4"/>
    <n v="4"/>
    <n v="2"/>
    <n v="4"/>
    <n v="1"/>
    <n v="4"/>
    <n v="4"/>
    <n v="4"/>
    <n v="4"/>
    <n v="4"/>
    <n v="4"/>
    <n v="3"/>
    <n v="4"/>
    <s v="No"/>
    <n v="3"/>
    <m/>
    <n v="4"/>
    <n v="3"/>
    <n v="4"/>
    <n v="5"/>
    <n v="4"/>
    <n v="4"/>
    <m/>
    <s v="No"/>
    <s v="No"/>
    <m/>
    <m/>
    <n v="3"/>
    <n v="5"/>
    <m/>
    <n v="4"/>
    <m/>
    <m/>
    <m/>
    <d v="2019-02-01T09:44:58"/>
  </r>
  <r>
    <s v="F. Veterinaria"/>
    <x v="1"/>
    <n v="4"/>
    <n v="229"/>
    <m/>
    <m/>
    <x v="0"/>
    <n v="21"/>
    <m/>
    <n v="5"/>
    <n v="1"/>
    <m/>
    <n v="21"/>
    <n v="29"/>
    <m/>
    <m/>
    <m/>
    <m/>
    <n v="5"/>
    <n v="5"/>
    <n v="5"/>
    <n v="5"/>
    <n v="1"/>
    <m/>
    <m/>
    <m/>
    <m/>
    <m/>
    <m/>
    <n v="2"/>
    <n v="2"/>
    <n v="2"/>
    <n v="2"/>
    <n v="5"/>
    <n v="1"/>
    <n v="5"/>
    <n v="1"/>
    <n v="4"/>
    <n v="5"/>
    <n v="5"/>
    <n v="5"/>
    <n v="5"/>
    <n v="5"/>
    <n v="5"/>
    <n v="5"/>
    <s v="No"/>
    <n v="5"/>
    <m/>
    <n v="5"/>
    <n v="5"/>
    <n v="5"/>
    <n v="5"/>
    <n v="5"/>
    <n v="5"/>
    <m/>
    <s v="Sí"/>
    <s v="No"/>
    <m/>
    <m/>
    <n v="5"/>
    <n v="5"/>
    <m/>
    <n v="4"/>
    <n v="4"/>
    <m/>
    <m/>
    <d v="2019-02-01T09:45:00"/>
  </r>
  <r>
    <s v="F. Ciencias Matemáticas"/>
    <x v="3"/>
    <n v="2"/>
    <n v="230"/>
    <m/>
    <m/>
    <x v="0"/>
    <n v="8"/>
    <m/>
    <n v="4"/>
    <n v="3"/>
    <m/>
    <n v="8"/>
    <n v="6"/>
    <n v="29"/>
    <m/>
    <m/>
    <m/>
    <n v="4"/>
    <n v="4"/>
    <n v="2"/>
    <n v="3"/>
    <n v="1"/>
    <n v="2"/>
    <m/>
    <m/>
    <m/>
    <m/>
    <m/>
    <n v="4"/>
    <n v="1"/>
    <n v="1"/>
    <n v="3"/>
    <n v="4"/>
    <n v="3"/>
    <n v="4"/>
    <n v="4"/>
    <n v="4"/>
    <n v="4"/>
    <n v="3"/>
    <n v="3"/>
    <n v="2"/>
    <n v="1"/>
    <n v="3"/>
    <n v="4"/>
    <s v="No"/>
    <n v="3"/>
    <m/>
    <n v="3"/>
    <n v="1"/>
    <n v="5"/>
    <n v="3"/>
    <n v="4"/>
    <n v="4"/>
    <m/>
    <s v="No"/>
    <s v="Sí"/>
    <n v="4"/>
    <m/>
    <n v="3"/>
    <n v="3"/>
    <m/>
    <n v="4"/>
    <n v="4"/>
    <m/>
    <m/>
    <d v="2019-02-01T09:45:06"/>
  </r>
  <r>
    <s v="F. Ciencias Matemáticas"/>
    <x v="3"/>
    <n v="2"/>
    <n v="231"/>
    <m/>
    <m/>
    <x v="0"/>
    <n v="8"/>
    <m/>
    <n v="4"/>
    <n v="3"/>
    <m/>
    <n v="8"/>
    <m/>
    <m/>
    <m/>
    <m/>
    <m/>
    <n v="5"/>
    <n v="5"/>
    <n v="4"/>
    <n v="2"/>
    <m/>
    <m/>
    <m/>
    <m/>
    <m/>
    <m/>
    <m/>
    <n v="4"/>
    <n v="1"/>
    <n v="1"/>
    <n v="2"/>
    <n v="4"/>
    <n v="5"/>
    <n v="5"/>
    <n v="1"/>
    <n v="4"/>
    <n v="4"/>
    <n v="5"/>
    <n v="5"/>
    <n v="5"/>
    <n v="5"/>
    <n v="5"/>
    <n v="4"/>
    <s v="No"/>
    <n v="2"/>
    <m/>
    <n v="5"/>
    <n v="5"/>
    <n v="5"/>
    <n v="5"/>
    <n v="5"/>
    <n v="5"/>
    <m/>
    <s v="No"/>
    <s v="No"/>
    <m/>
    <m/>
    <n v="5"/>
    <n v="5"/>
    <m/>
    <n v="3"/>
    <n v="2"/>
    <m/>
    <s v="El nuevo sistema informático presenta muchos fallos y es menos intuitivo que el anterior. "/>
    <d v="2019-02-01T09:45:06"/>
  </r>
  <r>
    <s v="F. Ciencias Económicas y Empresariales"/>
    <x v="0"/>
    <n v="3"/>
    <n v="232"/>
    <m/>
    <m/>
    <x v="0"/>
    <n v="5"/>
    <m/>
    <n v="4"/>
    <n v="2"/>
    <m/>
    <n v="5"/>
    <n v="29"/>
    <m/>
    <m/>
    <m/>
    <m/>
    <n v="5"/>
    <n v="4"/>
    <n v="4"/>
    <n v="4"/>
    <n v="1"/>
    <m/>
    <m/>
    <m/>
    <m/>
    <m/>
    <m/>
    <n v="3"/>
    <n v="1"/>
    <n v="3"/>
    <n v="2"/>
    <n v="5"/>
    <n v="4"/>
    <n v="4"/>
    <n v="1"/>
    <n v="4"/>
    <n v="4"/>
    <n v="4"/>
    <n v="3"/>
    <n v="4"/>
    <n v="3"/>
    <n v="4"/>
    <n v="4"/>
    <s v="No"/>
    <n v="4"/>
    <m/>
    <n v="4"/>
    <n v="5"/>
    <n v="5"/>
    <n v="5"/>
    <n v="5"/>
    <n v="5"/>
    <m/>
    <s v="No"/>
    <s v="No"/>
    <m/>
    <m/>
    <n v="5"/>
    <n v="5"/>
    <m/>
    <n v="4"/>
    <n v="5"/>
    <m/>
    <m/>
    <d v="2019-02-01T09:45:11"/>
  </r>
  <r>
    <s v="F. Ciencias de la Documentación"/>
    <x v="0"/>
    <n v="3"/>
    <n v="233"/>
    <m/>
    <m/>
    <x v="0"/>
    <n v="3"/>
    <m/>
    <n v="3"/>
    <n v="4"/>
    <m/>
    <n v="3"/>
    <m/>
    <m/>
    <s v="Bibliotecas de la comunidad de madrid"/>
    <m/>
    <m/>
    <n v="5"/>
    <n v="4"/>
    <n v="4"/>
    <n v="3"/>
    <m/>
    <n v="2"/>
    <m/>
    <m/>
    <m/>
    <m/>
    <m/>
    <n v="3"/>
    <n v="4"/>
    <n v="4"/>
    <n v="2"/>
    <n v="5"/>
    <n v="4"/>
    <n v="5"/>
    <n v="3"/>
    <n v="5"/>
    <n v="4"/>
    <n v="4"/>
    <n v="4"/>
    <n v="4"/>
    <n v="4"/>
    <n v="4"/>
    <n v="4"/>
    <s v="Sí"/>
    <n v="5"/>
    <m/>
    <n v="5"/>
    <n v="4"/>
    <n v="4"/>
    <n v="4"/>
    <n v="4"/>
    <n v="4"/>
    <m/>
    <s v="Sí"/>
    <s v="No"/>
    <m/>
    <m/>
    <n v="4"/>
    <n v="5"/>
    <m/>
    <n v="4"/>
    <n v="3"/>
    <m/>
    <m/>
    <d v="2019-02-01T09:45:14"/>
  </r>
  <r>
    <s v="F. Ciencias Económicas y Empresariales"/>
    <x v="0"/>
    <n v="3"/>
    <n v="234"/>
    <m/>
    <m/>
    <x v="0"/>
    <n v="5"/>
    <m/>
    <n v="5"/>
    <n v="3"/>
    <m/>
    <n v="5"/>
    <n v="29"/>
    <m/>
    <m/>
    <m/>
    <m/>
    <n v="3"/>
    <n v="2"/>
    <n v="2"/>
    <n v="2"/>
    <m/>
    <n v="2"/>
    <m/>
    <n v="4"/>
    <m/>
    <m/>
    <m/>
    <n v="4"/>
    <n v="2"/>
    <n v="2"/>
    <n v="2"/>
    <n v="4"/>
    <n v="1"/>
    <n v="5"/>
    <n v="1"/>
    <n v="6"/>
    <n v="2"/>
    <n v="4"/>
    <n v="2"/>
    <n v="2"/>
    <n v="4"/>
    <n v="2"/>
    <n v="4"/>
    <s v="No"/>
    <n v="3"/>
    <m/>
    <n v="3"/>
    <n v="3"/>
    <n v="4"/>
    <n v="4"/>
    <n v="5"/>
    <n v="5"/>
    <m/>
    <s v="No"/>
    <s v="No"/>
    <m/>
    <m/>
    <n v="3"/>
    <n v="2"/>
    <m/>
    <n v="3"/>
    <n v="3"/>
    <m/>
    <m/>
    <d v="2019-02-01T09:45:16"/>
  </r>
  <r>
    <s v="F. Derecho"/>
    <x v="0"/>
    <n v="3"/>
    <n v="235"/>
    <m/>
    <m/>
    <x v="0"/>
    <n v="11"/>
    <m/>
    <n v="4"/>
    <n v="3"/>
    <m/>
    <n v="29"/>
    <n v="9"/>
    <n v="16"/>
    <m/>
    <m/>
    <m/>
    <n v="4"/>
    <n v="4"/>
    <n v="5"/>
    <n v="5"/>
    <m/>
    <n v="2"/>
    <m/>
    <m/>
    <m/>
    <m/>
    <m/>
    <n v="5"/>
    <n v="4"/>
    <n v="4"/>
    <n v="2"/>
    <n v="4"/>
    <n v="4"/>
    <n v="3"/>
    <n v="3"/>
    <m/>
    <n v="4"/>
    <n v="5"/>
    <n v="5"/>
    <n v="5"/>
    <n v="5"/>
    <n v="4"/>
    <n v="4"/>
    <s v="No"/>
    <n v="3"/>
    <m/>
    <n v="5"/>
    <n v="5"/>
    <n v="5"/>
    <n v="5"/>
    <n v="5"/>
    <n v="5"/>
    <m/>
    <s v="Sí"/>
    <s v="Sí"/>
    <n v="5"/>
    <m/>
    <n v="4"/>
    <n v="4"/>
    <m/>
    <n v="5"/>
    <n v="5"/>
    <m/>
    <m/>
    <d v="2019-02-01T09:45:20"/>
  </r>
  <r>
    <s v="F. Ciencias Físicas"/>
    <x v="3"/>
    <n v="2"/>
    <n v="236"/>
    <m/>
    <m/>
    <x v="0"/>
    <n v="6"/>
    <m/>
    <n v="4"/>
    <n v="3"/>
    <m/>
    <n v="6"/>
    <n v="8"/>
    <n v="29"/>
    <m/>
    <m/>
    <m/>
    <n v="4"/>
    <n v="4"/>
    <n v="3"/>
    <n v="3"/>
    <m/>
    <n v="2"/>
    <m/>
    <m/>
    <m/>
    <m/>
    <m/>
    <n v="4"/>
    <n v="1"/>
    <n v="1"/>
    <n v="4"/>
    <n v="2"/>
    <n v="4"/>
    <n v="2"/>
    <n v="2"/>
    <n v="2"/>
    <n v="4"/>
    <n v="4"/>
    <n v="3"/>
    <n v="3"/>
    <n v="3"/>
    <n v="3"/>
    <n v="4"/>
    <s v="No"/>
    <n v="2"/>
    <m/>
    <n v="5"/>
    <n v="5"/>
    <n v="5"/>
    <n v="5"/>
    <n v="3"/>
    <n v="4"/>
    <m/>
    <s v="No"/>
    <s v="No"/>
    <m/>
    <m/>
    <n v="4"/>
    <n v="4"/>
    <m/>
    <n v="4"/>
    <n v="3"/>
    <m/>
    <s v="A mi juicio los cursos formativos de la biblioteca tienen una publicidad de muy poca repercusión. No he ido a ninguno porque prácticamente no me he enterado de ninguno"/>
    <d v="2019-02-01T09:45:24"/>
  </r>
  <r>
    <s v="F. Veterinaria"/>
    <x v="1"/>
    <n v="4"/>
    <n v="237"/>
    <m/>
    <m/>
    <x v="0"/>
    <n v="21"/>
    <m/>
    <n v="4"/>
    <n v="1"/>
    <m/>
    <n v="21"/>
    <m/>
    <m/>
    <m/>
    <m/>
    <m/>
    <n v="3"/>
    <n v="3"/>
    <n v="1"/>
    <n v="1"/>
    <n v="1"/>
    <m/>
    <m/>
    <m/>
    <m/>
    <m/>
    <m/>
    <n v="5"/>
    <n v="1"/>
    <n v="3"/>
    <n v="1"/>
    <n v="5"/>
    <n v="3"/>
    <n v="5"/>
    <n v="1"/>
    <n v="2"/>
    <n v="2"/>
    <n v="3"/>
    <m/>
    <n v="5"/>
    <m/>
    <m/>
    <n v="3"/>
    <s v="No"/>
    <n v="3"/>
    <m/>
    <n v="4"/>
    <n v="1"/>
    <n v="3"/>
    <n v="5"/>
    <n v="5"/>
    <n v="5"/>
    <m/>
    <s v="No"/>
    <s v="No"/>
    <m/>
    <m/>
    <n v="5"/>
    <n v="5"/>
    <m/>
    <n v="3"/>
    <m/>
    <m/>
    <s v="No he tenido conocimiento sobre los cursos"/>
    <d v="2019-02-01T09:45:24"/>
  </r>
  <r>
    <s v="F. Educación - Centro de Formación del Profesorado"/>
    <x v="4"/>
    <n v="1"/>
    <n v="238"/>
    <m/>
    <m/>
    <x v="0"/>
    <n v="12"/>
    <m/>
    <n v="3"/>
    <n v="3"/>
    <m/>
    <n v="12"/>
    <n v="20"/>
    <n v="26"/>
    <m/>
    <m/>
    <m/>
    <n v="3"/>
    <n v="3"/>
    <n v="2"/>
    <n v="3"/>
    <m/>
    <m/>
    <n v="3"/>
    <m/>
    <m/>
    <m/>
    <m/>
    <n v="3"/>
    <n v="1"/>
    <n v="2"/>
    <n v="5"/>
    <n v="4"/>
    <n v="3"/>
    <n v="5"/>
    <n v="2"/>
    <n v="4"/>
    <n v="4"/>
    <n v="3"/>
    <n v="3"/>
    <n v="3"/>
    <n v="3"/>
    <n v="3"/>
    <n v="3"/>
    <s v="No"/>
    <n v="3"/>
    <m/>
    <n v="4"/>
    <n v="3"/>
    <n v="3"/>
    <n v="3"/>
    <n v="4"/>
    <n v="4"/>
    <m/>
    <m/>
    <s v="No"/>
    <n v="3"/>
    <m/>
    <n v="2"/>
    <n v="2"/>
    <m/>
    <n v="3"/>
    <n v="3"/>
    <m/>
    <m/>
    <d v="2019-02-01T09:45:27"/>
  </r>
  <r>
    <s v="F. Medicina"/>
    <x v="1"/>
    <n v="4"/>
    <n v="239"/>
    <m/>
    <m/>
    <x v="0"/>
    <n v="18"/>
    <m/>
    <n v="4"/>
    <n v="4"/>
    <m/>
    <n v="18"/>
    <n v="22"/>
    <m/>
    <m/>
    <m/>
    <m/>
    <n v="3"/>
    <n v="4"/>
    <n v="4"/>
    <n v="5"/>
    <m/>
    <m/>
    <m/>
    <n v="4"/>
    <s v="0:00-1:00"/>
    <m/>
    <m/>
    <n v="3"/>
    <n v="1"/>
    <n v="4"/>
    <n v="2"/>
    <n v="5"/>
    <n v="3"/>
    <n v="5"/>
    <n v="5"/>
    <n v="4"/>
    <n v="5"/>
    <n v="5"/>
    <n v="4"/>
    <n v="5"/>
    <n v="5"/>
    <n v="5"/>
    <n v="5"/>
    <s v="No"/>
    <n v="4"/>
    <m/>
    <n v="5"/>
    <n v="4"/>
    <n v="4"/>
    <n v="5"/>
    <n v="5"/>
    <n v="5"/>
    <m/>
    <s v="No"/>
    <s v="No"/>
    <m/>
    <m/>
    <n v="5"/>
    <n v="4"/>
    <m/>
    <n v="4"/>
    <n v="5"/>
    <m/>
    <m/>
    <d v="2019-02-01T09:45:29"/>
  </r>
  <r>
    <s v="N/C"/>
    <x v="2"/>
    <e v="#N/A"/>
    <n v="240"/>
    <m/>
    <m/>
    <x v="4"/>
    <m/>
    <m/>
    <n v="3"/>
    <n v="4"/>
    <m/>
    <n v="22"/>
    <m/>
    <m/>
    <m/>
    <m/>
    <m/>
    <n v="4"/>
    <n v="4"/>
    <n v="3"/>
    <n v="3"/>
    <n v="1"/>
    <m/>
    <m/>
    <m/>
    <m/>
    <m/>
    <m/>
    <n v="2"/>
    <n v="3"/>
    <n v="3"/>
    <n v="4"/>
    <n v="3"/>
    <n v="5"/>
    <n v="5"/>
    <n v="2"/>
    <n v="2"/>
    <n v="3"/>
    <n v="4"/>
    <n v="4"/>
    <n v="4"/>
    <n v="4"/>
    <n v="3"/>
    <n v="3"/>
    <s v="No"/>
    <n v="4"/>
    <m/>
    <n v="4"/>
    <n v="4"/>
    <n v="4"/>
    <n v="4"/>
    <n v="4"/>
    <n v="4"/>
    <m/>
    <s v="Sí"/>
    <s v="Sí"/>
    <n v="4"/>
    <m/>
    <n v="4"/>
    <n v="3"/>
    <m/>
    <n v="3"/>
    <n v="3"/>
    <m/>
    <m/>
    <d v="2019-02-01T09:45:32"/>
  </r>
  <r>
    <s v="F. Trabajo Social"/>
    <x v="0"/>
    <n v="3"/>
    <n v="241"/>
    <m/>
    <m/>
    <x v="0"/>
    <n v="26"/>
    <m/>
    <n v="4"/>
    <n v="3"/>
    <m/>
    <n v="26"/>
    <n v="20"/>
    <m/>
    <s v="Bibliotecas municipales "/>
    <m/>
    <m/>
    <n v="5"/>
    <n v="5"/>
    <n v="5"/>
    <n v="5"/>
    <n v="1"/>
    <m/>
    <m/>
    <m/>
    <m/>
    <m/>
    <m/>
    <n v="4"/>
    <n v="3"/>
    <n v="2"/>
    <n v="2"/>
    <n v="4"/>
    <n v="2"/>
    <n v="4"/>
    <m/>
    <n v="5"/>
    <n v="4"/>
    <n v="5"/>
    <n v="5"/>
    <n v="5"/>
    <n v="5"/>
    <n v="3"/>
    <n v="5"/>
    <s v="No"/>
    <n v="5"/>
    <m/>
    <n v="5"/>
    <n v="5"/>
    <n v="5"/>
    <n v="5"/>
    <n v="5"/>
    <n v="5"/>
    <m/>
    <s v="No"/>
    <s v="No"/>
    <m/>
    <m/>
    <n v="5"/>
    <n v="5"/>
    <m/>
    <n v="5"/>
    <n v="3"/>
    <m/>
    <s v="No he recibido información sobre los cursos de formación de la biblioteca"/>
    <d v="2019-02-01T09:45:39"/>
  </r>
  <r>
    <s v="F. Ciencias Políticas y Sociología"/>
    <x v="0"/>
    <n v="3"/>
    <n v="242"/>
    <m/>
    <m/>
    <x v="0"/>
    <n v="9"/>
    <m/>
    <n v="3"/>
    <n v="3"/>
    <m/>
    <n v="9"/>
    <n v="20"/>
    <n v="29"/>
    <m/>
    <m/>
    <m/>
    <n v="3"/>
    <n v="3"/>
    <n v="4"/>
    <n v="2"/>
    <m/>
    <n v="2"/>
    <m/>
    <m/>
    <m/>
    <m/>
    <m/>
    <n v="4"/>
    <n v="2"/>
    <n v="3"/>
    <n v="5"/>
    <n v="5"/>
    <n v="5"/>
    <n v="5"/>
    <n v="2"/>
    <n v="6"/>
    <n v="3"/>
    <n v="3"/>
    <n v="2"/>
    <n v="3"/>
    <n v="4"/>
    <n v="4"/>
    <n v="4"/>
    <s v="No"/>
    <n v="4"/>
    <m/>
    <n v="4"/>
    <n v="4"/>
    <n v="4"/>
    <n v="4"/>
    <n v="3"/>
    <n v="4"/>
    <m/>
    <s v="No"/>
    <s v="No"/>
    <m/>
    <m/>
    <n v="3"/>
    <n v="2"/>
    <m/>
    <n v="3"/>
    <n v="4"/>
    <m/>
    <m/>
    <d v="2019-02-01T09:45:40"/>
  </r>
  <r>
    <s v="F. Educación - Centro de Formación del Profesorado"/>
    <x v="4"/>
    <n v="1"/>
    <n v="243"/>
    <m/>
    <m/>
    <x v="0"/>
    <n v="12"/>
    <m/>
    <n v="3"/>
    <n v="4"/>
    <m/>
    <n v="12"/>
    <n v="29"/>
    <m/>
    <m/>
    <m/>
    <m/>
    <n v="4"/>
    <n v="4"/>
    <n v="2"/>
    <n v="5"/>
    <n v="1"/>
    <m/>
    <m/>
    <m/>
    <m/>
    <m/>
    <m/>
    <n v="4"/>
    <n v="4"/>
    <n v="2"/>
    <n v="4"/>
    <m/>
    <n v="4"/>
    <n v="4"/>
    <n v="4"/>
    <n v="4"/>
    <n v="4"/>
    <n v="3"/>
    <n v="3"/>
    <n v="5"/>
    <n v="4"/>
    <n v="4"/>
    <n v="3"/>
    <s v="Sí"/>
    <n v="4"/>
    <m/>
    <n v="4"/>
    <n v="4"/>
    <n v="4"/>
    <n v="4"/>
    <n v="4"/>
    <n v="4"/>
    <m/>
    <s v="Sí"/>
    <s v="No"/>
    <m/>
    <m/>
    <n v="4"/>
    <n v="4"/>
    <m/>
    <n v="3"/>
    <n v="3"/>
    <m/>
    <m/>
    <d v="2019-02-01T09:45:42"/>
  </r>
  <r>
    <s v="F. Medicina"/>
    <x v="1"/>
    <n v="4"/>
    <n v="244"/>
    <m/>
    <m/>
    <x v="0"/>
    <n v="18"/>
    <m/>
    <n v="5"/>
    <n v="3"/>
    <m/>
    <n v="18"/>
    <n v="29"/>
    <m/>
    <m/>
    <m/>
    <m/>
    <n v="2"/>
    <n v="3"/>
    <n v="3"/>
    <n v="3"/>
    <n v="1"/>
    <n v="2"/>
    <n v="3"/>
    <n v="4"/>
    <n v="0"/>
    <m/>
    <m/>
    <n v="3"/>
    <n v="1"/>
    <n v="3"/>
    <n v="5"/>
    <n v="2"/>
    <n v="4"/>
    <n v="3"/>
    <n v="1"/>
    <n v="5"/>
    <n v="2"/>
    <n v="5"/>
    <n v="4"/>
    <n v="4"/>
    <n v="3"/>
    <n v="2"/>
    <n v="4"/>
    <s v="No"/>
    <n v="3"/>
    <m/>
    <n v="5"/>
    <n v="4"/>
    <m/>
    <n v="5"/>
    <n v="5"/>
    <n v="5"/>
    <m/>
    <s v="Sí"/>
    <s v="Sí"/>
    <n v="3"/>
    <m/>
    <n v="5"/>
    <n v="3"/>
    <m/>
    <n v="3"/>
    <n v="4"/>
    <m/>
    <m/>
    <d v="2019-02-01T09:45:42"/>
  </r>
  <r>
    <s v="F. Educación - Centro de Formación del Profesorado"/>
    <x v="4"/>
    <n v="1"/>
    <n v="245"/>
    <m/>
    <m/>
    <x v="1"/>
    <n v="12"/>
    <m/>
    <n v="5"/>
    <n v="3"/>
    <m/>
    <n v="12"/>
    <n v="29"/>
    <m/>
    <s v="Biblioteca de Usera y biblioteca nacional"/>
    <m/>
    <m/>
    <n v="1"/>
    <n v="2"/>
    <n v="1"/>
    <n v="1"/>
    <m/>
    <n v="2"/>
    <n v="3"/>
    <m/>
    <m/>
    <m/>
    <m/>
    <n v="1"/>
    <n v="4"/>
    <n v="4"/>
    <n v="1"/>
    <n v="5"/>
    <n v="5"/>
    <n v="5"/>
    <n v="5"/>
    <n v="6"/>
    <n v="1"/>
    <n v="4"/>
    <n v="3"/>
    <n v="4"/>
    <n v="4"/>
    <n v="4"/>
    <n v="3"/>
    <s v="Sí"/>
    <m/>
    <m/>
    <n v="4"/>
    <n v="4"/>
    <n v="4"/>
    <n v="4"/>
    <n v="4"/>
    <n v="4"/>
    <m/>
    <s v="Sí"/>
    <s v="No"/>
    <m/>
    <m/>
    <n v="5"/>
    <n v="5"/>
    <m/>
    <n v="2"/>
    <n v="3"/>
    <m/>
    <s v="No he asistido a ningún curso de formación porque ya había utilizado la biblioteca antes y lo había hecho de forma intuitiva."/>
    <d v="2019-02-01T09:45:43"/>
  </r>
  <r>
    <s v="F. Medicina"/>
    <x v="1"/>
    <n v="4"/>
    <n v="246"/>
    <m/>
    <m/>
    <x v="0"/>
    <n v="18"/>
    <m/>
    <n v="4"/>
    <n v="1"/>
    <m/>
    <n v="18"/>
    <n v="29"/>
    <n v="18"/>
    <s v="Biblioteca Miguel Hernández, Collafo Villalba"/>
    <m/>
    <m/>
    <n v="3"/>
    <n v="3"/>
    <n v="3"/>
    <n v="3"/>
    <n v="1"/>
    <m/>
    <m/>
    <m/>
    <m/>
    <m/>
    <m/>
    <n v="2"/>
    <n v="1"/>
    <n v="2"/>
    <n v="4"/>
    <n v="5"/>
    <n v="3"/>
    <n v="4"/>
    <n v="2"/>
    <n v="4"/>
    <n v="3"/>
    <n v="4"/>
    <n v="4"/>
    <n v="4"/>
    <n v="4"/>
    <n v="3"/>
    <n v="3"/>
    <s v="No"/>
    <n v="3"/>
    <m/>
    <n v="4"/>
    <n v="3"/>
    <n v="3"/>
    <n v="4"/>
    <n v="4"/>
    <n v="3"/>
    <m/>
    <s v="No"/>
    <s v="Sí"/>
    <n v="4"/>
    <m/>
    <n v="3"/>
    <n v="4"/>
    <m/>
    <n v="4"/>
    <n v="4"/>
    <m/>
    <m/>
    <d v="2019-02-01T09:45:55"/>
  </r>
  <r>
    <s v="F. Geografía e Historia"/>
    <x v="4"/>
    <n v="1"/>
    <n v="247"/>
    <m/>
    <m/>
    <x v="0"/>
    <n v="16"/>
    <m/>
    <n v="3"/>
    <n v="3"/>
    <m/>
    <n v="16"/>
    <n v="23"/>
    <n v="4"/>
    <s v="E,S, Arquitectura"/>
    <m/>
    <m/>
    <n v="4"/>
    <n v="5"/>
    <n v="5"/>
    <n v="3"/>
    <n v="1"/>
    <m/>
    <n v="3"/>
    <m/>
    <m/>
    <m/>
    <m/>
    <n v="5"/>
    <n v="5"/>
    <n v="4"/>
    <n v="4"/>
    <m/>
    <n v="5"/>
    <n v="4"/>
    <n v="3"/>
    <n v="4"/>
    <n v="3"/>
    <n v="4"/>
    <n v="4"/>
    <m/>
    <n v="3"/>
    <n v="4"/>
    <n v="3"/>
    <s v="Sí"/>
    <n v="2"/>
    <m/>
    <n v="5"/>
    <n v="5"/>
    <n v="5"/>
    <n v="5"/>
    <n v="5"/>
    <n v="5"/>
    <m/>
    <s v="No"/>
    <s v="No"/>
    <m/>
    <m/>
    <n v="5"/>
    <n v="5"/>
    <m/>
    <n v="5"/>
    <n v="4"/>
    <m/>
    <m/>
    <d v="2019-02-01T09:45:59"/>
  </r>
  <r>
    <s v="F. Comercio y Turismo"/>
    <x v="0"/>
    <n v="3"/>
    <n v="248"/>
    <m/>
    <m/>
    <x v="0"/>
    <n v="24"/>
    <m/>
    <n v="3"/>
    <n v="3"/>
    <m/>
    <n v="24"/>
    <m/>
    <m/>
    <m/>
    <m/>
    <m/>
    <n v="4"/>
    <n v="3"/>
    <n v="4"/>
    <n v="2"/>
    <n v="1"/>
    <m/>
    <m/>
    <m/>
    <m/>
    <m/>
    <m/>
    <n v="3"/>
    <n v="4"/>
    <n v="4"/>
    <n v="4"/>
    <n v="5"/>
    <n v="5"/>
    <n v="4"/>
    <n v="2"/>
    <n v="3"/>
    <n v="3"/>
    <n v="2"/>
    <n v="4"/>
    <n v="5"/>
    <n v="3"/>
    <n v="4"/>
    <n v="3"/>
    <s v="No"/>
    <n v="4"/>
    <m/>
    <n v="4"/>
    <n v="4"/>
    <n v="4"/>
    <n v="4"/>
    <n v="4"/>
    <n v="4"/>
    <m/>
    <s v="No"/>
    <s v="No"/>
    <m/>
    <m/>
    <n v="4"/>
    <n v="4"/>
    <m/>
    <n v="4"/>
    <n v="4"/>
    <m/>
    <s v="no tenía constancia de ello "/>
    <d v="2019-02-01T09:46:00"/>
  </r>
  <r>
    <s v="F. Veterinaria"/>
    <x v="1"/>
    <n v="4"/>
    <n v="249"/>
    <m/>
    <m/>
    <x v="0"/>
    <n v="21"/>
    <m/>
    <n v="3"/>
    <n v="1"/>
    <m/>
    <n v="21"/>
    <m/>
    <m/>
    <m/>
    <m/>
    <m/>
    <n v="4"/>
    <n v="2"/>
    <n v="4"/>
    <n v="2"/>
    <m/>
    <m/>
    <m/>
    <m/>
    <m/>
    <m/>
    <m/>
    <n v="2"/>
    <n v="1"/>
    <n v="1"/>
    <n v="5"/>
    <n v="5"/>
    <n v="5"/>
    <n v="5"/>
    <n v="1"/>
    <n v="4"/>
    <n v="4"/>
    <n v="4"/>
    <n v="3"/>
    <n v="5"/>
    <n v="3"/>
    <n v="3"/>
    <n v="3"/>
    <s v="No"/>
    <n v="4"/>
    <m/>
    <n v="5"/>
    <n v="3"/>
    <n v="3"/>
    <n v="3"/>
    <n v="3"/>
    <n v="3"/>
    <m/>
    <s v="Sí"/>
    <s v="No"/>
    <n v="3"/>
    <m/>
    <n v="3"/>
    <n v="5"/>
    <m/>
    <n v="3"/>
    <m/>
    <m/>
    <s v="La Faciltad de Veterinaria es grande, y además también acoge el grado de CyTA, y sin embargo la biblioteca es pequeña en mi opinión. Además las salas para grupos no están nada insonorizadas, lo que es un problema para unos y para otros."/>
    <d v="2019-02-01T09:46:02"/>
  </r>
  <r>
    <s v="F. Ciencias Económicas y Empresariales"/>
    <x v="0"/>
    <n v="3"/>
    <n v="250"/>
    <m/>
    <m/>
    <x v="0"/>
    <n v="5"/>
    <m/>
    <n v="3"/>
    <n v="2"/>
    <m/>
    <n v="5"/>
    <m/>
    <m/>
    <m/>
    <m/>
    <m/>
    <n v="2"/>
    <n v="5"/>
    <n v="3"/>
    <n v="1"/>
    <m/>
    <m/>
    <n v="3"/>
    <n v="4"/>
    <n v="3"/>
    <m/>
    <m/>
    <n v="1"/>
    <n v="1"/>
    <n v="1"/>
    <n v="3"/>
    <n v="4"/>
    <n v="5"/>
    <n v="5"/>
    <n v="5"/>
    <n v="1"/>
    <n v="2"/>
    <n v="4"/>
    <n v="2"/>
    <n v="3"/>
    <n v="3"/>
    <n v="4"/>
    <n v="4"/>
    <s v="No"/>
    <n v="3"/>
    <m/>
    <n v="5"/>
    <n v="3"/>
    <n v="4"/>
    <n v="4"/>
    <n v="3"/>
    <n v="4"/>
    <m/>
    <s v="Sí"/>
    <s v="Sí"/>
    <n v="2"/>
    <m/>
    <n v="4"/>
    <n v="2"/>
    <m/>
    <n v="2"/>
    <n v="3"/>
    <m/>
    <m/>
    <d v="2019-02-01T09:46:04"/>
  </r>
  <r>
    <s v="F. Informática"/>
    <x v="3"/>
    <n v="2"/>
    <n v="251"/>
    <m/>
    <m/>
    <x v="0"/>
    <n v="17"/>
    <m/>
    <n v="3"/>
    <n v="3"/>
    <m/>
    <n v="17"/>
    <n v="29"/>
    <m/>
    <m/>
    <m/>
    <m/>
    <n v="4"/>
    <n v="4"/>
    <n v="4"/>
    <n v="4"/>
    <m/>
    <m/>
    <m/>
    <m/>
    <m/>
    <m/>
    <m/>
    <n v="3"/>
    <n v="1"/>
    <n v="1"/>
    <n v="1"/>
    <n v="5"/>
    <n v="2"/>
    <n v="5"/>
    <n v="1"/>
    <n v="3"/>
    <n v="4"/>
    <n v="4"/>
    <n v="3"/>
    <n v="3"/>
    <n v="3"/>
    <n v="3"/>
    <n v="3"/>
    <s v="No"/>
    <n v="4"/>
    <m/>
    <n v="4"/>
    <n v="3"/>
    <n v="4"/>
    <n v="4"/>
    <n v="4"/>
    <n v="4"/>
    <m/>
    <s v="No"/>
    <s v="No"/>
    <n v="3"/>
    <m/>
    <n v="4"/>
    <n v="4"/>
    <m/>
    <n v="4"/>
    <m/>
    <m/>
    <m/>
    <d v="2019-02-01T09:46:05"/>
  </r>
  <r>
    <s v="F. Ciencias de la Información"/>
    <x v="0"/>
    <n v="3"/>
    <n v="252"/>
    <m/>
    <m/>
    <x v="0"/>
    <n v="4"/>
    <m/>
    <n v="4"/>
    <n v="1"/>
    <m/>
    <n v="4"/>
    <n v="13"/>
    <n v="18"/>
    <m/>
    <m/>
    <m/>
    <n v="5"/>
    <n v="5"/>
    <n v="4"/>
    <n v="3"/>
    <n v="1"/>
    <n v="2"/>
    <m/>
    <m/>
    <m/>
    <m/>
    <m/>
    <n v="4"/>
    <n v="1"/>
    <n v="1"/>
    <n v="3"/>
    <n v="4"/>
    <n v="4"/>
    <n v="4"/>
    <n v="2"/>
    <n v="2"/>
    <n v="4"/>
    <n v="4"/>
    <n v="3"/>
    <n v="5"/>
    <n v="4"/>
    <n v="4"/>
    <n v="2"/>
    <s v="No"/>
    <n v="4"/>
    <m/>
    <n v="4"/>
    <n v="2"/>
    <n v="4"/>
    <n v="5"/>
    <n v="5"/>
    <n v="4"/>
    <m/>
    <s v="No"/>
    <s v="No"/>
    <m/>
    <m/>
    <n v="5"/>
    <n v="4"/>
    <m/>
    <n v="4"/>
    <n v="4"/>
    <m/>
    <m/>
    <d v="2019-02-01T09:46:06"/>
  </r>
  <r>
    <s v="F. Filología"/>
    <x v="4"/>
    <n v="1"/>
    <n v="253"/>
    <m/>
    <m/>
    <x v="0"/>
    <n v="14"/>
    <m/>
    <n v="3"/>
    <n v="3"/>
    <m/>
    <n v="29"/>
    <n v="16"/>
    <n v="15"/>
    <m/>
    <m/>
    <m/>
    <n v="3"/>
    <n v="4"/>
    <n v="5"/>
    <n v="2"/>
    <m/>
    <m/>
    <n v="3"/>
    <m/>
    <m/>
    <m/>
    <m/>
    <n v="5"/>
    <n v="2"/>
    <n v="4"/>
    <n v="5"/>
    <n v="2"/>
    <n v="4"/>
    <n v="2"/>
    <n v="2"/>
    <n v="2"/>
    <n v="4"/>
    <n v="5"/>
    <n v="4"/>
    <n v="4"/>
    <n v="4"/>
    <n v="3"/>
    <n v="4"/>
    <s v="No"/>
    <n v="3"/>
    <m/>
    <n v="5"/>
    <n v="5"/>
    <n v="4"/>
    <n v="5"/>
    <n v="5"/>
    <n v="5"/>
    <m/>
    <s v="No"/>
    <s v="No"/>
    <m/>
    <m/>
    <n v="5"/>
    <n v="5"/>
    <m/>
    <n v="5"/>
    <m/>
    <m/>
    <s v="Mejora de la difusión de las ofertas de curso de formación de biblioteca, para facilitar ai conocimiento"/>
    <d v="2019-02-01T09:46:13"/>
  </r>
  <r>
    <s v="F. Derecho"/>
    <x v="0"/>
    <n v="3"/>
    <n v="254"/>
    <m/>
    <m/>
    <x v="0"/>
    <n v="11"/>
    <m/>
    <n v="3"/>
    <n v="1"/>
    <m/>
    <n v="29"/>
    <n v="16"/>
    <m/>
    <m/>
    <m/>
    <m/>
    <n v="4"/>
    <n v="3"/>
    <n v="4"/>
    <n v="4"/>
    <m/>
    <m/>
    <n v="3"/>
    <m/>
    <m/>
    <m/>
    <m/>
    <n v="3"/>
    <n v="2"/>
    <n v="4"/>
    <n v="2"/>
    <n v="3"/>
    <n v="5"/>
    <n v="5"/>
    <n v="4"/>
    <n v="2"/>
    <n v="4"/>
    <n v="3"/>
    <n v="4"/>
    <n v="3"/>
    <n v="3"/>
    <n v="3"/>
    <n v="3"/>
    <s v="No"/>
    <n v="3"/>
    <m/>
    <n v="3"/>
    <n v="2"/>
    <n v="3"/>
    <n v="3"/>
    <n v="2"/>
    <n v="4"/>
    <m/>
    <s v="No"/>
    <s v="No"/>
    <n v="2"/>
    <m/>
    <n v="3"/>
    <n v="4"/>
    <m/>
    <n v="2"/>
    <n v="2"/>
    <m/>
    <m/>
    <d v="2019-02-01T09:46:20"/>
  </r>
  <r>
    <s v="F. Farmacia"/>
    <x v="1"/>
    <n v="4"/>
    <n v="255"/>
    <m/>
    <m/>
    <x v="0"/>
    <n v="13"/>
    <m/>
    <n v="3"/>
    <n v="3"/>
    <m/>
    <n v="13"/>
    <m/>
    <m/>
    <m/>
    <m/>
    <m/>
    <n v="3"/>
    <n v="4"/>
    <n v="4"/>
    <n v="4"/>
    <m/>
    <n v="2"/>
    <m/>
    <n v="4"/>
    <s v="00:00 horas"/>
    <m/>
    <m/>
    <n v="3"/>
    <n v="1"/>
    <n v="4"/>
    <n v="1"/>
    <n v="4"/>
    <n v="4"/>
    <n v="5"/>
    <n v="4"/>
    <n v="4"/>
    <n v="3"/>
    <n v="3"/>
    <n v="3"/>
    <n v="4"/>
    <n v="3"/>
    <n v="3"/>
    <n v="4"/>
    <s v="Sí"/>
    <n v="3"/>
    <m/>
    <n v="4"/>
    <n v="2"/>
    <n v="3"/>
    <n v="4"/>
    <n v="4"/>
    <n v="4"/>
    <m/>
    <s v="Sí"/>
    <s v="Sí"/>
    <n v="3"/>
    <m/>
    <n v="4"/>
    <n v="4"/>
    <m/>
    <n v="3"/>
    <n v="3"/>
    <m/>
    <m/>
    <d v="2019-02-01T09:46:28"/>
  </r>
  <r>
    <s v="F. Geografía e Historia"/>
    <x v="4"/>
    <n v="1"/>
    <n v="256"/>
    <m/>
    <m/>
    <x v="0"/>
    <n v="16"/>
    <m/>
    <n v="4"/>
    <n v="5"/>
    <m/>
    <n v="16"/>
    <n v="29"/>
    <n v="9"/>
    <m/>
    <m/>
    <m/>
    <n v="5"/>
    <n v="5"/>
    <n v="3"/>
    <n v="4"/>
    <n v="1"/>
    <m/>
    <m/>
    <m/>
    <m/>
    <m/>
    <m/>
    <n v="5"/>
    <n v="2"/>
    <n v="1"/>
    <n v="4"/>
    <n v="5"/>
    <n v="5"/>
    <n v="5"/>
    <n v="2"/>
    <n v="3"/>
    <n v="4"/>
    <n v="4"/>
    <n v="3"/>
    <n v="3"/>
    <n v="3"/>
    <n v="3"/>
    <n v="3"/>
    <s v="No"/>
    <n v="3"/>
    <m/>
    <n v="5"/>
    <n v="4"/>
    <n v="4"/>
    <n v="5"/>
    <n v="4"/>
    <n v="4"/>
    <m/>
    <s v="No"/>
    <s v="No"/>
    <m/>
    <m/>
    <n v="4"/>
    <n v="4"/>
    <m/>
    <n v="4"/>
    <n v="2"/>
    <m/>
    <s v="Creo que la web de la biblioteca funcionaba mejor antes de las modificaciones que se hicieron en el verano del 2018"/>
    <d v="2019-02-01T09:46:35"/>
  </r>
  <r>
    <s v="F. Ciencias Químicas"/>
    <x v="3"/>
    <n v="2"/>
    <n v="257"/>
    <m/>
    <m/>
    <x v="2"/>
    <n v="10"/>
    <m/>
    <n v="2"/>
    <n v="3"/>
    <m/>
    <n v="29"/>
    <n v="10"/>
    <m/>
    <s v="Central UNED"/>
    <m/>
    <m/>
    <n v="4"/>
    <n v="4"/>
    <n v="4"/>
    <n v="4"/>
    <m/>
    <m/>
    <n v="3"/>
    <m/>
    <m/>
    <m/>
    <m/>
    <n v="4"/>
    <n v="5"/>
    <n v="2"/>
    <n v="2"/>
    <n v="2"/>
    <n v="5"/>
    <n v="3"/>
    <n v="5"/>
    <n v="4"/>
    <n v="5"/>
    <n v="5"/>
    <n v="4"/>
    <n v="5"/>
    <n v="5"/>
    <n v="5"/>
    <n v="3"/>
    <s v="Sí"/>
    <n v="3"/>
    <m/>
    <n v="5"/>
    <n v="5"/>
    <n v="5"/>
    <n v="5"/>
    <n v="5"/>
    <n v="5"/>
    <m/>
    <s v="Sí"/>
    <s v="Sí"/>
    <n v="4"/>
    <m/>
    <n v="5"/>
    <n v="5"/>
    <m/>
    <n v="4"/>
    <n v="4"/>
    <m/>
    <s v="Como cada año y van unos cuantos desde 2005, creo que la BUCM es uno de los grandes activos de la Complutense. Este año he finalizado mis estudios de doctorado. Les agradezco su atención, amabilidad, disponibilidad y como no, la riqueza de los fondos físicos y electrónicos. &lt;br&gt;En el apartado de sugerencias, solo decir que en los últimos años eché de menos alguna biblioteca abierta en agosto, pero entiendo que obedece a razones presupuestarias.&lt;br&gt;&lt;br&gt;Un cordial saludo."/>
    <d v="2019-02-01T09:46:41"/>
  </r>
  <r>
    <s v="F. Ciencias Políticas y Sociología"/>
    <x v="0"/>
    <n v="3"/>
    <n v="258"/>
    <m/>
    <m/>
    <x v="0"/>
    <n v="9"/>
    <m/>
    <n v="2"/>
    <n v="3"/>
    <m/>
    <n v="9"/>
    <n v="26"/>
    <n v="5"/>
    <m/>
    <m/>
    <m/>
    <n v="3"/>
    <n v="4"/>
    <n v="4"/>
    <n v="3"/>
    <n v="1"/>
    <m/>
    <m/>
    <m/>
    <m/>
    <m/>
    <m/>
    <n v="3"/>
    <n v="2"/>
    <n v="1"/>
    <n v="3"/>
    <n v="4"/>
    <n v="4"/>
    <n v="4"/>
    <n v="2"/>
    <n v="4"/>
    <n v="3"/>
    <n v="4"/>
    <n v="3"/>
    <n v="4"/>
    <n v="4"/>
    <n v="4"/>
    <n v="4"/>
    <s v="No"/>
    <n v="4"/>
    <m/>
    <n v="4"/>
    <n v="3"/>
    <n v="4"/>
    <n v="4"/>
    <n v="4"/>
    <n v="4"/>
    <m/>
    <s v="No"/>
    <s v="No"/>
    <n v="4"/>
    <m/>
    <n v="4"/>
    <n v="5"/>
    <m/>
    <n v="4"/>
    <m/>
    <m/>
    <m/>
    <d v="2019-02-01T09:46:42"/>
  </r>
  <r>
    <s v="F. Filología"/>
    <x v="4"/>
    <n v="1"/>
    <n v="259"/>
    <m/>
    <m/>
    <x v="0"/>
    <n v="14"/>
    <m/>
    <n v="3"/>
    <n v="4"/>
    <m/>
    <n v="29"/>
    <n v="14"/>
    <n v="16"/>
    <m/>
    <m/>
    <m/>
    <n v="5"/>
    <n v="4"/>
    <n v="4"/>
    <n v="4"/>
    <n v="1"/>
    <m/>
    <m/>
    <m/>
    <m/>
    <m/>
    <m/>
    <n v="5"/>
    <n v="2"/>
    <n v="4"/>
    <n v="4"/>
    <n v="4"/>
    <n v="5"/>
    <n v="5"/>
    <n v="4"/>
    <n v="2"/>
    <n v="4"/>
    <n v="3"/>
    <n v="3"/>
    <n v="3"/>
    <n v="4"/>
    <n v="3"/>
    <n v="3"/>
    <s v="No"/>
    <n v="4"/>
    <m/>
    <n v="1"/>
    <n v="3"/>
    <n v="4"/>
    <n v="4"/>
    <n v="3"/>
    <n v="2"/>
    <m/>
    <s v="No"/>
    <s v="No"/>
    <m/>
    <m/>
    <n v="4"/>
    <n v="2"/>
    <m/>
    <n v="4"/>
    <n v="3"/>
    <m/>
    <m/>
    <d v="2019-02-01T09:46:50"/>
  </r>
  <r>
    <s v="F. Filología"/>
    <x v="4"/>
    <n v="1"/>
    <n v="260"/>
    <m/>
    <m/>
    <x v="2"/>
    <n v="14"/>
    <m/>
    <n v="3"/>
    <n v="5"/>
    <m/>
    <n v="14"/>
    <n v="12"/>
    <n v="29"/>
    <m/>
    <m/>
    <m/>
    <n v="4"/>
    <n v="5"/>
    <n v="5"/>
    <n v="4"/>
    <m/>
    <m/>
    <n v="3"/>
    <m/>
    <m/>
    <m/>
    <m/>
    <n v="5"/>
    <n v="5"/>
    <n v="3"/>
    <n v="3"/>
    <n v="1"/>
    <n v="4"/>
    <n v="1"/>
    <n v="3"/>
    <n v="4"/>
    <n v="4"/>
    <n v="4"/>
    <n v="4"/>
    <n v="5"/>
    <n v="5"/>
    <n v="3"/>
    <n v="4"/>
    <s v="Sí"/>
    <n v="5"/>
    <m/>
    <n v="5"/>
    <n v="5"/>
    <n v="5"/>
    <n v="5"/>
    <n v="5"/>
    <n v="5"/>
    <m/>
    <s v="Sí"/>
    <s v="Sí"/>
    <n v="4"/>
    <m/>
    <n v="5"/>
    <n v="5"/>
    <m/>
    <n v="5"/>
    <n v="4"/>
    <m/>
    <m/>
    <d v="2019-02-01T09:46:58"/>
  </r>
  <r>
    <s v="F. Filología"/>
    <x v="4"/>
    <n v="1"/>
    <n v="261"/>
    <m/>
    <m/>
    <x v="2"/>
    <n v="14"/>
    <m/>
    <n v="5"/>
    <n v="5"/>
    <m/>
    <n v="14"/>
    <n v="15"/>
    <n v="16"/>
    <m/>
    <m/>
    <m/>
    <n v="3"/>
    <n v="4"/>
    <n v="4"/>
    <n v="4"/>
    <n v="1"/>
    <m/>
    <m/>
    <m/>
    <m/>
    <m/>
    <m/>
    <n v="4"/>
    <n v="4"/>
    <n v="4"/>
    <n v="3"/>
    <n v="2"/>
    <n v="3"/>
    <n v="3"/>
    <n v="3"/>
    <n v="3"/>
    <n v="4"/>
    <n v="4"/>
    <n v="4"/>
    <n v="5"/>
    <n v="4"/>
    <n v="4"/>
    <n v="4"/>
    <s v="Sí"/>
    <n v="4"/>
    <m/>
    <n v="4"/>
    <n v="4"/>
    <n v="4"/>
    <n v="4"/>
    <n v="4"/>
    <n v="4"/>
    <m/>
    <s v="Sí"/>
    <s v="No"/>
    <n v="3"/>
    <m/>
    <n v="5"/>
    <n v="5"/>
    <m/>
    <n v="4"/>
    <n v="4"/>
    <m/>
    <m/>
    <d v="2019-02-01T09:47:00"/>
  </r>
  <r>
    <s v="F. Farmacia"/>
    <x v="1"/>
    <n v="4"/>
    <n v="262"/>
    <m/>
    <m/>
    <x v="0"/>
    <n v="13"/>
    <m/>
    <n v="4"/>
    <n v="1"/>
    <m/>
    <n v="18"/>
    <n v="4"/>
    <n v="13"/>
    <m/>
    <m/>
    <m/>
    <n v="4"/>
    <n v="5"/>
    <n v="3"/>
    <n v="2"/>
    <n v="1"/>
    <m/>
    <m/>
    <m/>
    <m/>
    <m/>
    <m/>
    <n v="1"/>
    <n v="1"/>
    <n v="1"/>
    <n v="2"/>
    <n v="5"/>
    <n v="5"/>
    <n v="5"/>
    <n v="1"/>
    <n v="6"/>
    <n v="3"/>
    <n v="4"/>
    <n v="4"/>
    <n v="4"/>
    <n v="3"/>
    <n v="3"/>
    <n v="3"/>
    <s v="No"/>
    <n v="3"/>
    <m/>
    <n v="3"/>
    <n v="3"/>
    <n v="3"/>
    <n v="3"/>
    <n v="3"/>
    <n v="3"/>
    <m/>
    <s v="No"/>
    <s v="No"/>
    <m/>
    <m/>
    <n v="3"/>
    <n v="4"/>
    <m/>
    <n v="4"/>
    <n v="3"/>
    <m/>
    <s v="Aumentar el número de enchufes para portátiles, tablets y móviles. Poner luz en las mesas"/>
    <d v="2019-02-01T09:47:02"/>
  </r>
  <r>
    <s v="F. Ciencias Geológicas"/>
    <x v="3"/>
    <n v="2"/>
    <n v="263"/>
    <m/>
    <m/>
    <x v="1"/>
    <n v="7"/>
    <m/>
    <n v="5"/>
    <n v="3"/>
    <m/>
    <n v="29"/>
    <n v="7"/>
    <m/>
    <s v="Centro cultural Alfredo Kraus y Julio Cortazar"/>
    <m/>
    <m/>
    <n v="4"/>
    <n v="4"/>
    <n v="3"/>
    <n v="2"/>
    <m/>
    <n v="2"/>
    <m/>
    <m/>
    <m/>
    <m/>
    <m/>
    <n v="4"/>
    <n v="4"/>
    <n v="2"/>
    <n v="1"/>
    <n v="5"/>
    <n v="4"/>
    <n v="3"/>
    <n v="4"/>
    <n v="2"/>
    <n v="4"/>
    <n v="4"/>
    <n v="2"/>
    <n v="4"/>
    <n v="2"/>
    <n v="3"/>
    <n v="3"/>
    <s v="No"/>
    <n v="3"/>
    <m/>
    <n v="5"/>
    <n v="5"/>
    <n v="5"/>
    <n v="5"/>
    <n v="5"/>
    <n v="5"/>
    <m/>
    <s v="Sí"/>
    <s v="No"/>
    <m/>
    <m/>
    <n v="5"/>
    <n v="4"/>
    <m/>
    <n v="4"/>
    <n v="3"/>
    <m/>
    <s v="Todo lo que contestado va enfocado a la biblioteca dd ciencias geológicas. Cabe decir de este lugar que es insoportable el nivel de ruido que se alcanza, tanto por las personas que estudian como por l@s bibliotecari@s. "/>
    <d v="2019-02-01T09:47:02"/>
  </r>
  <r>
    <s v="F. Veterinaria"/>
    <x v="1"/>
    <n v="4"/>
    <n v="264"/>
    <m/>
    <m/>
    <x v="0"/>
    <n v="21"/>
    <m/>
    <n v="4"/>
    <n v="1"/>
    <m/>
    <n v="21"/>
    <n v="29"/>
    <m/>
    <m/>
    <m/>
    <m/>
    <n v="1"/>
    <n v="5"/>
    <n v="4"/>
    <n v="4"/>
    <n v="1"/>
    <m/>
    <m/>
    <m/>
    <m/>
    <m/>
    <m/>
    <n v="1"/>
    <n v="1"/>
    <n v="1"/>
    <n v="3"/>
    <n v="5"/>
    <n v="3"/>
    <n v="5"/>
    <n v="1"/>
    <n v="3"/>
    <n v="3"/>
    <n v="5"/>
    <n v="4"/>
    <n v="5"/>
    <n v="5"/>
    <n v="4"/>
    <n v="4"/>
    <s v="Sí"/>
    <n v="4"/>
    <m/>
    <n v="5"/>
    <n v="5"/>
    <n v="5"/>
    <n v="5"/>
    <n v="5"/>
    <n v="5"/>
    <m/>
    <s v="No"/>
    <s v="No"/>
    <m/>
    <m/>
    <n v="3"/>
    <n v="4"/>
    <m/>
    <n v="4"/>
    <n v="4"/>
    <m/>
    <s v="Abrir por lo menos hasta las 22 de diario estaría muy bien, ya que hay gente que venimos de más lejos y poder quedarnos a estudiar hasta tarde y ya luego ir a casa se agradecería. Y en la Zambrano pondría más luces en las mesas, hay pocas con ellas."/>
    <d v="2019-02-01T09:47:09"/>
  </r>
  <r>
    <s v="F. Psicología"/>
    <x v="1"/>
    <n v="4"/>
    <n v="265"/>
    <m/>
    <m/>
    <x v="0"/>
    <n v="20"/>
    <m/>
    <n v="4"/>
    <n v="4"/>
    <m/>
    <n v="20"/>
    <n v="26"/>
    <n v="18"/>
    <s v="Odontología"/>
    <m/>
    <m/>
    <n v="4"/>
    <n v="5"/>
    <n v="3"/>
    <n v="4"/>
    <n v="1"/>
    <m/>
    <m/>
    <m/>
    <m/>
    <m/>
    <m/>
    <n v="4"/>
    <n v="3"/>
    <n v="4"/>
    <n v="1"/>
    <n v="5"/>
    <n v="5"/>
    <n v="5"/>
    <n v="1"/>
    <n v="4"/>
    <n v="3"/>
    <n v="5"/>
    <n v="5"/>
    <n v="5"/>
    <n v="5"/>
    <n v="4"/>
    <n v="4"/>
    <s v="No"/>
    <n v="4"/>
    <m/>
    <n v="5"/>
    <n v="5"/>
    <n v="3"/>
    <n v="5"/>
    <n v="5"/>
    <n v="5"/>
    <m/>
    <s v="No"/>
    <s v="No"/>
    <m/>
    <m/>
    <n v="5"/>
    <n v="5"/>
    <m/>
    <n v="4"/>
    <n v="4"/>
    <m/>
    <m/>
    <d v="2019-02-01T09:47:13"/>
  </r>
  <r>
    <s v="F. Geografía e Historia"/>
    <x v="4"/>
    <n v="1"/>
    <n v="266"/>
    <m/>
    <m/>
    <x v="1"/>
    <n v="16"/>
    <m/>
    <n v="3"/>
    <n v="1"/>
    <m/>
    <n v="29"/>
    <m/>
    <m/>
    <m/>
    <m/>
    <m/>
    <n v="4"/>
    <n v="4"/>
    <n v="5"/>
    <n v="3"/>
    <m/>
    <n v="2"/>
    <n v="3"/>
    <m/>
    <m/>
    <m/>
    <m/>
    <n v="2"/>
    <n v="2"/>
    <n v="2"/>
    <n v="1"/>
    <n v="4"/>
    <n v="5"/>
    <n v="3"/>
    <n v="4"/>
    <n v="1"/>
    <n v="3"/>
    <n v="3"/>
    <n v="2"/>
    <n v="3"/>
    <n v="3"/>
    <n v="3"/>
    <n v="3"/>
    <s v="Sí"/>
    <n v="4"/>
    <m/>
    <n v="4"/>
    <n v="3"/>
    <m/>
    <n v="4"/>
    <n v="4"/>
    <n v="4"/>
    <m/>
    <s v="No"/>
    <s v="Sí"/>
    <n v="4"/>
    <m/>
    <n v="4"/>
    <n v="4"/>
    <m/>
    <n v="4"/>
    <n v="3"/>
    <m/>
    <s v="Soy estudiante de máster por primera vez, y no sé cómo funciona la biblioteca. Me gustaría que hubiera charlas a principio de curso para conocer los recursos que ofrece la biblioteca.&lt;br&gt;Me gustaría también que hubiera más bibliotecas abiertas los sábados y domingos."/>
    <d v="2019-02-01T09:47:17"/>
  </r>
  <r>
    <s v="N/C"/>
    <x v="2"/>
    <e v="#N/A"/>
    <n v="267"/>
    <m/>
    <m/>
    <x v="0"/>
    <m/>
    <m/>
    <n v="3"/>
    <n v="3"/>
    <m/>
    <n v="20"/>
    <m/>
    <m/>
    <m/>
    <m/>
    <m/>
    <n v="4"/>
    <n v="4"/>
    <n v="5"/>
    <n v="5"/>
    <n v="1"/>
    <m/>
    <m/>
    <m/>
    <m/>
    <m/>
    <m/>
    <n v="4"/>
    <n v="1"/>
    <n v="1"/>
    <n v="2"/>
    <n v="5"/>
    <n v="3"/>
    <n v="5"/>
    <n v="1"/>
    <n v="4"/>
    <n v="4"/>
    <n v="5"/>
    <n v="4"/>
    <n v="3"/>
    <n v="5"/>
    <n v="3"/>
    <n v="3"/>
    <s v="No"/>
    <n v="4"/>
    <m/>
    <n v="3"/>
    <n v="4"/>
    <n v="4"/>
    <n v="5"/>
    <n v="5"/>
    <n v="5"/>
    <m/>
    <s v="No"/>
    <s v="No"/>
    <m/>
    <m/>
    <n v="4"/>
    <n v="4"/>
    <m/>
    <n v="4"/>
    <m/>
    <m/>
    <m/>
    <d v="2019-02-01T09:47:18"/>
  </r>
  <r>
    <s v="F. Ciencias Biológicas"/>
    <x v="3"/>
    <n v="2"/>
    <n v="268"/>
    <m/>
    <m/>
    <x v="0"/>
    <n v="2"/>
    <m/>
    <n v="3"/>
    <n v="3"/>
    <m/>
    <n v="2"/>
    <m/>
    <m/>
    <m/>
    <m/>
    <m/>
    <n v="4"/>
    <n v="4"/>
    <n v="5"/>
    <n v="4"/>
    <m/>
    <n v="2"/>
    <n v="3"/>
    <m/>
    <m/>
    <m/>
    <m/>
    <n v="2"/>
    <n v="3"/>
    <n v="3"/>
    <n v="4"/>
    <n v="5"/>
    <n v="4"/>
    <n v="5"/>
    <n v="3"/>
    <n v="6"/>
    <n v="4"/>
    <n v="3"/>
    <n v="3"/>
    <n v="4"/>
    <n v="3"/>
    <n v="3"/>
    <n v="4"/>
    <s v="No"/>
    <n v="4"/>
    <m/>
    <n v="5"/>
    <n v="5"/>
    <n v="4"/>
    <n v="5"/>
    <n v="5"/>
    <n v="5"/>
    <m/>
    <s v="No"/>
    <s v="No"/>
    <m/>
    <m/>
    <n v="5"/>
    <n v="5"/>
    <m/>
    <n v="5"/>
    <n v="4"/>
    <m/>
    <m/>
    <d v="2019-02-01T09:47:21"/>
  </r>
  <r>
    <s v="F. Psicología"/>
    <x v="1"/>
    <n v="4"/>
    <n v="269"/>
    <m/>
    <m/>
    <x v="0"/>
    <n v="20"/>
    <m/>
    <n v="4"/>
    <n v="4"/>
    <m/>
    <n v="20"/>
    <n v="29"/>
    <m/>
    <m/>
    <m/>
    <m/>
    <n v="5"/>
    <n v="4"/>
    <n v="3"/>
    <n v="4"/>
    <m/>
    <m/>
    <n v="3"/>
    <m/>
    <m/>
    <m/>
    <m/>
    <n v="5"/>
    <n v="4"/>
    <n v="2"/>
    <n v="4"/>
    <n v="4"/>
    <n v="4"/>
    <n v="4"/>
    <n v="2"/>
    <n v="4"/>
    <n v="5"/>
    <n v="5"/>
    <n v="4"/>
    <m/>
    <n v="3"/>
    <n v="4"/>
    <n v="4"/>
    <s v="No"/>
    <n v="5"/>
    <m/>
    <n v="5"/>
    <n v="4"/>
    <n v="5"/>
    <n v="5"/>
    <n v="5"/>
    <n v="5"/>
    <m/>
    <s v="Sí"/>
    <s v="Sí"/>
    <n v="5"/>
    <m/>
    <n v="4"/>
    <n v="3"/>
    <m/>
    <n v="4"/>
    <n v="5"/>
    <m/>
    <m/>
    <d v="2019-02-01T09:47:33"/>
  </r>
  <r>
    <s v="F. Ciencias Políticas y Sociología"/>
    <x v="0"/>
    <n v="3"/>
    <n v="270"/>
    <m/>
    <m/>
    <x v="0"/>
    <n v="9"/>
    <m/>
    <n v="3"/>
    <n v="3"/>
    <m/>
    <n v="9"/>
    <m/>
    <m/>
    <m/>
    <m/>
    <m/>
    <n v="4"/>
    <n v="4"/>
    <n v="2"/>
    <n v="1"/>
    <m/>
    <n v="2"/>
    <m/>
    <m/>
    <m/>
    <m/>
    <m/>
    <n v="1"/>
    <n v="1"/>
    <n v="1"/>
    <n v="1"/>
    <n v="5"/>
    <n v="5"/>
    <n v="5"/>
    <n v="1"/>
    <n v="6"/>
    <n v="5"/>
    <n v="3"/>
    <n v="2"/>
    <n v="5"/>
    <n v="5"/>
    <n v="4"/>
    <n v="5"/>
    <s v="No"/>
    <n v="5"/>
    <m/>
    <n v="5"/>
    <n v="5"/>
    <n v="5"/>
    <n v="5"/>
    <n v="5"/>
    <n v="5"/>
    <m/>
    <s v="No"/>
    <s v="No"/>
    <m/>
    <m/>
    <n v="4"/>
    <n v="5"/>
    <m/>
    <n v="4"/>
    <n v="3"/>
    <m/>
    <m/>
    <d v="2019-02-01T09:47:36"/>
  </r>
  <r>
    <s v="F. Ciencias Políticas y Sociología"/>
    <x v="0"/>
    <n v="3"/>
    <n v="271"/>
    <m/>
    <m/>
    <x v="0"/>
    <n v="9"/>
    <m/>
    <n v="4"/>
    <n v="3"/>
    <m/>
    <n v="29"/>
    <n v="9"/>
    <m/>
    <m/>
    <m/>
    <m/>
    <n v="4"/>
    <n v="5"/>
    <n v="5"/>
    <n v="4"/>
    <m/>
    <n v="2"/>
    <m/>
    <n v="4"/>
    <s v="24 horas"/>
    <m/>
    <m/>
    <n v="3"/>
    <n v="1"/>
    <n v="2"/>
    <n v="3"/>
    <n v="5"/>
    <n v="5"/>
    <n v="3"/>
    <n v="1"/>
    <n v="2"/>
    <n v="4"/>
    <n v="4"/>
    <n v="3"/>
    <n v="3"/>
    <n v="2"/>
    <n v="4"/>
    <n v="2"/>
    <s v="No"/>
    <n v="1"/>
    <m/>
    <n v="3"/>
    <n v="4"/>
    <n v="4"/>
    <n v="5"/>
    <n v="5"/>
    <n v="3"/>
    <m/>
    <s v="Sí"/>
    <s v="Sí"/>
    <n v="2"/>
    <m/>
    <n v="4"/>
    <n v="2"/>
    <m/>
    <n v="5"/>
    <n v="4"/>
    <m/>
    <s v="Considero que el horario de la bilbioteca María Zambrano podría ampliarse a lo largo del curso hasta más allá de las 21h, además considero poco productivo poner las barreras que se han puesto para salir de la bilbioteca y considero que es peligroso en caso de emergencia. Por otro lado, pienso que la página web es mejorable y la versión Smartphone es muy complicada de utilizar, sobretodo la nueva versión que se instaló en el año 2018. Por lo demás, las instalaciones son estupendas y la María Zambrano es la mejor biblioteca de Madrid &lt;3&lt;br&gt;"/>
    <d v="2019-02-01T09:47:38"/>
  </r>
  <r>
    <s v="F. Geografía e Historia"/>
    <x v="4"/>
    <n v="1"/>
    <n v="272"/>
    <m/>
    <m/>
    <x v="0"/>
    <n v="16"/>
    <m/>
    <n v="4"/>
    <n v="4"/>
    <m/>
    <n v="16"/>
    <n v="29"/>
    <m/>
    <m/>
    <m/>
    <m/>
    <n v="3"/>
    <n v="5"/>
    <n v="4"/>
    <n v="3"/>
    <m/>
    <m/>
    <n v="3"/>
    <m/>
    <m/>
    <m/>
    <m/>
    <n v="5"/>
    <n v="4"/>
    <n v="4"/>
    <n v="4"/>
    <n v="5"/>
    <n v="5"/>
    <n v="5"/>
    <n v="4"/>
    <n v="4"/>
    <n v="5"/>
    <n v="5"/>
    <n v="5"/>
    <n v="5"/>
    <n v="5"/>
    <n v="5"/>
    <n v="5"/>
    <s v="No"/>
    <n v="5"/>
    <m/>
    <n v="4"/>
    <n v="5"/>
    <n v="5"/>
    <n v="5"/>
    <n v="5"/>
    <n v="5"/>
    <m/>
    <s v="No"/>
    <s v="No"/>
    <m/>
    <m/>
    <n v="4"/>
    <n v="4"/>
    <m/>
    <n v="4"/>
    <n v="4"/>
    <m/>
    <m/>
    <d v="2019-02-01T09:47:40"/>
  </r>
  <r>
    <s v="F. Ciencias Químicas"/>
    <x v="3"/>
    <n v="2"/>
    <n v="273"/>
    <m/>
    <m/>
    <x v="0"/>
    <n v="10"/>
    <m/>
    <n v="3"/>
    <n v="2"/>
    <m/>
    <n v="10"/>
    <n v="13"/>
    <n v="6"/>
    <m/>
    <m/>
    <m/>
    <n v="3"/>
    <n v="4"/>
    <n v="3"/>
    <n v="2"/>
    <n v="1"/>
    <n v="2"/>
    <m/>
    <m/>
    <m/>
    <m/>
    <m/>
    <n v="3"/>
    <n v="1"/>
    <n v="2"/>
    <n v="3"/>
    <n v="2"/>
    <n v="4"/>
    <n v="5"/>
    <n v="2"/>
    <n v="4"/>
    <n v="4"/>
    <n v="2"/>
    <n v="5"/>
    <n v="5"/>
    <n v="5"/>
    <n v="5"/>
    <n v="2"/>
    <s v="No"/>
    <n v="5"/>
    <m/>
    <n v="5"/>
    <n v="1"/>
    <n v="5"/>
    <n v="5"/>
    <n v="5"/>
    <n v="5"/>
    <m/>
    <s v="Sí"/>
    <s v="No"/>
    <m/>
    <m/>
    <n v="5"/>
    <n v="4"/>
    <m/>
    <n v="4"/>
    <n v="3"/>
    <m/>
    <s v="Ampliación del periodo de préstamo "/>
    <d v="2019-02-01T09:47:40"/>
  </r>
  <r>
    <s v="F. Educación - Centro de Formación del Profesorado"/>
    <x v="4"/>
    <n v="1"/>
    <n v="275"/>
    <m/>
    <m/>
    <x v="0"/>
    <n v="12"/>
    <m/>
    <n v="2"/>
    <n v="1"/>
    <m/>
    <n v="12"/>
    <m/>
    <m/>
    <m/>
    <m/>
    <m/>
    <n v="3"/>
    <n v="3"/>
    <n v="4"/>
    <n v="2"/>
    <n v="1"/>
    <m/>
    <m/>
    <m/>
    <m/>
    <m/>
    <m/>
    <n v="1"/>
    <n v="1"/>
    <n v="2"/>
    <n v="4"/>
    <n v="5"/>
    <n v="5"/>
    <n v="5"/>
    <n v="2"/>
    <n v="2"/>
    <n v="3"/>
    <n v="2"/>
    <n v="2"/>
    <n v="2"/>
    <n v="2"/>
    <n v="3"/>
    <n v="2"/>
    <s v="No"/>
    <n v="2"/>
    <m/>
    <n v="4"/>
    <n v="3"/>
    <n v="3"/>
    <n v="5"/>
    <n v="4"/>
    <n v="4"/>
    <m/>
    <s v="No"/>
    <s v="No"/>
    <m/>
    <m/>
    <n v="5"/>
    <n v="4"/>
    <m/>
    <n v="3"/>
    <n v="3"/>
    <m/>
    <m/>
    <d v="2019-02-01T09:47:44"/>
  </r>
  <r>
    <s v="F. Trabajo Social"/>
    <x v="0"/>
    <n v="3"/>
    <n v="276"/>
    <m/>
    <m/>
    <x v="0"/>
    <n v="26"/>
    <m/>
    <n v="3"/>
    <n v="1"/>
    <m/>
    <m/>
    <m/>
    <m/>
    <m/>
    <m/>
    <m/>
    <n v="5"/>
    <n v="4"/>
    <n v="5"/>
    <n v="3"/>
    <m/>
    <m/>
    <m/>
    <m/>
    <m/>
    <m/>
    <m/>
    <n v="3"/>
    <n v="1"/>
    <n v="1"/>
    <n v="2"/>
    <n v="5"/>
    <n v="4"/>
    <n v="4"/>
    <n v="1"/>
    <n v="3"/>
    <n v="4"/>
    <n v="4"/>
    <n v="4"/>
    <n v="5"/>
    <n v="5"/>
    <n v="3"/>
    <n v="5"/>
    <s v="No"/>
    <n v="5"/>
    <m/>
    <n v="5"/>
    <n v="4"/>
    <n v="5"/>
    <n v="5"/>
    <n v="5"/>
    <n v="5"/>
    <m/>
    <s v="No"/>
    <s v="No"/>
    <m/>
    <m/>
    <n v="5"/>
    <n v="5"/>
    <m/>
    <n v="4"/>
    <m/>
    <m/>
    <s v="No he recibido información sobre los cursos"/>
    <d v="2019-02-01T09:47:45"/>
  </r>
  <r>
    <s v="F. Ciencias Biológicas"/>
    <x v="3"/>
    <n v="2"/>
    <n v="277"/>
    <m/>
    <m/>
    <x v="0"/>
    <n v="2"/>
    <m/>
    <n v="2"/>
    <n v="2"/>
    <m/>
    <n v="7"/>
    <n v="2"/>
    <m/>
    <m/>
    <m/>
    <m/>
    <n v="5"/>
    <n v="5"/>
    <n v="3"/>
    <n v="2"/>
    <n v="1"/>
    <m/>
    <m/>
    <m/>
    <m/>
    <m/>
    <m/>
    <n v="4"/>
    <n v="1"/>
    <n v="1"/>
    <n v="2"/>
    <n v="5"/>
    <n v="4"/>
    <n v="5"/>
    <n v="3"/>
    <n v="6"/>
    <n v="4"/>
    <n v="5"/>
    <n v="3"/>
    <n v="4"/>
    <n v="4"/>
    <n v="4"/>
    <n v="5"/>
    <s v="Sí"/>
    <n v="4"/>
    <m/>
    <n v="5"/>
    <n v="3"/>
    <n v="5"/>
    <n v="5"/>
    <n v="4"/>
    <n v="4"/>
    <m/>
    <s v="No"/>
    <s v="No"/>
    <m/>
    <m/>
    <n v="5"/>
    <n v="5"/>
    <m/>
    <n v="4"/>
    <n v="3"/>
    <m/>
    <s v="Regular la temperatura,hace demasiado calor en las zonas con mesas para trabajos comunes"/>
    <d v="2019-02-01T09:47:49"/>
  </r>
  <r>
    <s v="F. Ciencias de la Información"/>
    <x v="0"/>
    <n v="3"/>
    <n v="278"/>
    <m/>
    <m/>
    <x v="0"/>
    <n v="4"/>
    <m/>
    <n v="5"/>
    <n v="5"/>
    <m/>
    <n v="4"/>
    <n v="29"/>
    <n v="16"/>
    <m/>
    <m/>
    <m/>
    <n v="4"/>
    <n v="3"/>
    <n v="4"/>
    <n v="4"/>
    <m/>
    <n v="2"/>
    <m/>
    <m/>
    <m/>
    <m/>
    <m/>
    <n v="4"/>
    <n v="1"/>
    <n v="4"/>
    <n v="1"/>
    <n v="5"/>
    <n v="4"/>
    <n v="4"/>
    <n v="1"/>
    <n v="2"/>
    <n v="4"/>
    <n v="3"/>
    <n v="2"/>
    <n v="3"/>
    <n v="4"/>
    <n v="2"/>
    <n v="3"/>
    <s v="Sí"/>
    <n v="3"/>
    <m/>
    <n v="5"/>
    <n v="3"/>
    <n v="5"/>
    <n v="5"/>
    <n v="5"/>
    <n v="4"/>
    <m/>
    <s v="No"/>
    <s v="No"/>
    <m/>
    <m/>
    <n v="3"/>
    <n v="3"/>
    <m/>
    <n v="4"/>
    <n v="4"/>
    <m/>
    <m/>
    <d v="2019-02-01T09:47:52"/>
  </r>
  <r>
    <s v="F. Ciencias Geológicas"/>
    <x v="3"/>
    <n v="2"/>
    <n v="279"/>
    <m/>
    <m/>
    <x v="0"/>
    <n v="7"/>
    <m/>
    <n v="4"/>
    <n v="3"/>
    <m/>
    <n v="7"/>
    <n v="2"/>
    <n v="29"/>
    <s v="Centro de estudio las californias "/>
    <m/>
    <m/>
    <n v="5"/>
    <n v="5"/>
    <n v="3"/>
    <n v="2"/>
    <n v="1"/>
    <m/>
    <m/>
    <m/>
    <m/>
    <m/>
    <m/>
    <n v="3"/>
    <n v="2"/>
    <n v="2"/>
    <n v="5"/>
    <n v="4"/>
    <n v="5"/>
    <n v="5"/>
    <n v="1"/>
    <n v="4"/>
    <m/>
    <n v="4"/>
    <n v="4"/>
    <n v="3"/>
    <n v="3"/>
    <n v="2"/>
    <n v="2"/>
    <s v="No"/>
    <n v="4"/>
    <m/>
    <n v="3"/>
    <n v="3"/>
    <n v="3"/>
    <n v="5"/>
    <n v="4"/>
    <n v="3"/>
    <m/>
    <s v="No"/>
    <s v="No"/>
    <n v="1"/>
    <m/>
    <n v="3"/>
    <n v="5"/>
    <m/>
    <n v="3"/>
    <n v="4"/>
    <m/>
    <s v="Asegurar un silencio suficiente en las instalaciones para el estudio sería muy importante. y una buena mejora "/>
    <d v="2019-02-01T09:47:55"/>
  </r>
  <r>
    <s v="F. Geografía e Historia"/>
    <x v="4"/>
    <n v="1"/>
    <n v="280"/>
    <m/>
    <m/>
    <x v="0"/>
    <n v="16"/>
    <m/>
    <n v="4"/>
    <n v="4"/>
    <m/>
    <n v="16"/>
    <n v="1"/>
    <n v="15"/>
    <s v="Biblioteca pública del centro Nicolás Salméron por cercanía a domicilio."/>
    <m/>
    <m/>
    <n v="5"/>
    <n v="4"/>
    <n v="4"/>
    <n v="2"/>
    <m/>
    <n v="2"/>
    <m/>
    <m/>
    <m/>
    <m/>
    <m/>
    <n v="4"/>
    <n v="2"/>
    <n v="3"/>
    <n v="4"/>
    <n v="5"/>
    <n v="4"/>
    <n v="5"/>
    <n v="1"/>
    <n v="4"/>
    <n v="3"/>
    <n v="5"/>
    <n v="5"/>
    <n v="4"/>
    <n v="4"/>
    <n v="3"/>
    <n v="4"/>
    <s v="Sí"/>
    <n v="2"/>
    <m/>
    <n v="5"/>
    <n v="5"/>
    <n v="5"/>
    <n v="5"/>
    <n v="2"/>
    <n v="4"/>
    <m/>
    <s v="Sí"/>
    <s v="No"/>
    <m/>
    <m/>
    <n v="5"/>
    <n v="5"/>
    <m/>
    <n v="4"/>
    <n v="3"/>
    <m/>
    <s v="En la última pregunta he puesto que se ha quedado igual porque en general es así, pero me apaño peor ahora con la página web de la biblioteca, antes (hace 3-4 años) era mucho más fácil. "/>
    <d v="2019-02-01T09:48:01"/>
  </r>
  <r>
    <s v="F. Informática"/>
    <x v="3"/>
    <n v="2"/>
    <n v="281"/>
    <m/>
    <m/>
    <x v="1"/>
    <n v="17"/>
    <m/>
    <n v="5"/>
    <n v="5"/>
    <m/>
    <n v="17"/>
    <n v="29"/>
    <m/>
    <m/>
    <m/>
    <m/>
    <n v="4"/>
    <n v="4"/>
    <n v="4"/>
    <n v="4"/>
    <n v="1"/>
    <n v="2"/>
    <m/>
    <m/>
    <m/>
    <m/>
    <m/>
    <n v="4"/>
    <n v="4"/>
    <n v="4"/>
    <n v="5"/>
    <n v="3"/>
    <n v="5"/>
    <n v="3"/>
    <n v="1"/>
    <n v="3"/>
    <n v="4"/>
    <n v="4"/>
    <n v="4"/>
    <n v="4"/>
    <n v="4"/>
    <n v="4"/>
    <n v="4"/>
    <m/>
    <n v="4"/>
    <m/>
    <n v="5"/>
    <n v="5"/>
    <n v="5"/>
    <n v="5"/>
    <n v="5"/>
    <n v="5"/>
    <m/>
    <s v="No"/>
    <s v="No"/>
    <m/>
    <m/>
    <n v="5"/>
    <n v="5"/>
    <m/>
    <n v="4"/>
    <n v="4"/>
    <m/>
    <s v="Seria bueno enviar un correo a todos los usuarios (Solo los que usamos la biblioteca) con las capacitaciones o eventos relevantes que se realizan por parte de Biblioteca.&lt;br&gt;No vi un proceso para que nosotros podamos sugeriri la adquisicion de un libro."/>
    <d v="2019-02-01T09:48:03"/>
  </r>
  <r>
    <s v="F. Filología"/>
    <x v="4"/>
    <n v="1"/>
    <n v="282"/>
    <m/>
    <m/>
    <x v="0"/>
    <n v="14"/>
    <m/>
    <n v="5"/>
    <n v="4"/>
    <m/>
    <n v="29"/>
    <n v="14"/>
    <m/>
    <s v="Biblioteca pública Mario Vargas Llosa, Biblioteca Eugenio Trias. "/>
    <m/>
    <m/>
    <n v="4"/>
    <n v="4"/>
    <n v="4"/>
    <n v="1"/>
    <m/>
    <m/>
    <n v="3"/>
    <m/>
    <m/>
    <m/>
    <m/>
    <n v="4"/>
    <n v="2"/>
    <n v="3"/>
    <n v="3"/>
    <n v="4"/>
    <n v="4"/>
    <n v="4"/>
    <n v="1"/>
    <n v="4"/>
    <n v="3"/>
    <n v="2"/>
    <n v="2"/>
    <n v="2"/>
    <n v="2"/>
    <n v="1"/>
    <m/>
    <s v="Sí"/>
    <n v="2"/>
    <m/>
    <n v="4"/>
    <n v="4"/>
    <n v="5"/>
    <n v="5"/>
    <n v="4"/>
    <n v="5"/>
    <m/>
    <s v="Sí"/>
    <s v="No"/>
    <m/>
    <m/>
    <n v="4"/>
    <n v="4"/>
    <m/>
    <n v="5"/>
    <n v="3"/>
    <m/>
    <s v="Por un lado, no he acudido a cursos de formación porque los horarios me resultan imposibles. Por otro lado, hay cosas del servicio de la biblioteca que han mejorado, pero hay otras, especialmente vinculadas a la integración a WorldCat que han empeorado notablemente. "/>
    <d v="2019-02-01T09:48:04"/>
  </r>
  <r>
    <s v="F. Psicología"/>
    <x v="1"/>
    <n v="4"/>
    <n v="283"/>
    <m/>
    <m/>
    <x v="0"/>
    <n v="20"/>
    <m/>
    <n v="3"/>
    <n v="3"/>
    <m/>
    <n v="20"/>
    <m/>
    <m/>
    <m/>
    <m/>
    <m/>
    <n v="4"/>
    <n v="5"/>
    <n v="4"/>
    <n v="3"/>
    <n v="1"/>
    <m/>
    <m/>
    <m/>
    <m/>
    <m/>
    <m/>
    <n v="4"/>
    <n v="2"/>
    <n v="2"/>
    <n v="3"/>
    <n v="5"/>
    <n v="2"/>
    <n v="5"/>
    <n v="4"/>
    <n v="4"/>
    <n v="5"/>
    <n v="5"/>
    <n v="4"/>
    <n v="5"/>
    <n v="4"/>
    <n v="3"/>
    <n v="5"/>
    <s v="No"/>
    <n v="3"/>
    <m/>
    <n v="4"/>
    <n v="5"/>
    <n v="5"/>
    <n v="5"/>
    <n v="5"/>
    <n v="5"/>
    <m/>
    <s v="Sí"/>
    <s v="No"/>
    <m/>
    <m/>
    <n v="4"/>
    <n v="4"/>
    <m/>
    <n v="5"/>
    <n v="4"/>
    <m/>
    <m/>
    <d v="2019-02-01T09:48:05"/>
  </r>
  <r>
    <s v="N/C"/>
    <x v="2"/>
    <e v="#N/A"/>
    <n v="284"/>
    <m/>
    <m/>
    <x v="0"/>
    <m/>
    <m/>
    <n v="2"/>
    <n v="1"/>
    <m/>
    <n v="4"/>
    <n v="16"/>
    <n v="14"/>
    <m/>
    <m/>
    <m/>
    <n v="3"/>
    <n v="5"/>
    <n v="5"/>
    <n v="4"/>
    <m/>
    <n v="2"/>
    <m/>
    <n v="4"/>
    <m/>
    <m/>
    <m/>
    <n v="3"/>
    <n v="2"/>
    <n v="2"/>
    <n v="2"/>
    <n v="5"/>
    <n v="5"/>
    <n v="5"/>
    <n v="1"/>
    <n v="4"/>
    <n v="4"/>
    <n v="4"/>
    <n v="3"/>
    <n v="4"/>
    <n v="4"/>
    <n v="3"/>
    <n v="3"/>
    <s v="Sí"/>
    <n v="4"/>
    <m/>
    <n v="4"/>
    <n v="4"/>
    <n v="4"/>
    <n v="4"/>
    <n v="4"/>
    <n v="5"/>
    <m/>
    <s v="No"/>
    <s v="No"/>
    <m/>
    <m/>
    <n v="4"/>
    <m/>
    <m/>
    <n v="4"/>
    <n v="4"/>
    <m/>
    <m/>
    <d v="2019-02-01T09:48:05"/>
  </r>
  <r>
    <s v="F. Ciencias de la Información"/>
    <x v="0"/>
    <n v="3"/>
    <n v="285"/>
    <m/>
    <m/>
    <x v="0"/>
    <n v="4"/>
    <m/>
    <n v="3"/>
    <n v="1"/>
    <m/>
    <n v="4"/>
    <n v="29"/>
    <m/>
    <m/>
    <m/>
    <m/>
    <n v="3"/>
    <n v="5"/>
    <n v="5"/>
    <n v="5"/>
    <m/>
    <n v="2"/>
    <n v="3"/>
    <m/>
    <m/>
    <m/>
    <m/>
    <n v="2"/>
    <n v="1"/>
    <n v="2"/>
    <n v="3"/>
    <n v="5"/>
    <n v="5"/>
    <n v="4"/>
    <n v="4"/>
    <n v="4"/>
    <n v="3"/>
    <n v="3"/>
    <n v="4"/>
    <n v="5"/>
    <n v="4"/>
    <n v="3"/>
    <n v="4"/>
    <s v="No"/>
    <n v="3"/>
    <m/>
    <n v="5"/>
    <n v="5"/>
    <n v="3"/>
    <n v="5"/>
    <n v="3"/>
    <n v="2"/>
    <m/>
    <s v="Sí"/>
    <s v="No"/>
    <m/>
    <m/>
    <n v="4"/>
    <n v="3"/>
    <m/>
    <n v="4"/>
    <n v="4"/>
    <m/>
    <s v="No he asistido a ningún curso de formación por falta de información de los mismos y por imposibilidad de encontrarlo en la plataforma virtual."/>
    <d v="2019-02-01T09:48:08"/>
  </r>
  <r>
    <s v="F. Ciencias Políticas y Sociología"/>
    <x v="0"/>
    <n v="3"/>
    <n v="286"/>
    <m/>
    <m/>
    <x v="0"/>
    <n v="9"/>
    <m/>
    <n v="3"/>
    <n v="4"/>
    <m/>
    <n v="9"/>
    <n v="5"/>
    <n v="24"/>
    <m/>
    <m/>
    <m/>
    <n v="2"/>
    <n v="1"/>
    <n v="2"/>
    <n v="3"/>
    <n v="1"/>
    <m/>
    <m/>
    <m/>
    <m/>
    <m/>
    <m/>
    <n v="5"/>
    <n v="3"/>
    <n v="5"/>
    <n v="1"/>
    <n v="5"/>
    <n v="4"/>
    <n v="3"/>
    <n v="3"/>
    <n v="3"/>
    <n v="2"/>
    <n v="1"/>
    <n v="1"/>
    <n v="2"/>
    <n v="1"/>
    <n v="3"/>
    <n v="1"/>
    <s v="Sí"/>
    <n v="1"/>
    <m/>
    <n v="3"/>
    <n v="1"/>
    <n v="2"/>
    <n v="1"/>
    <n v="1"/>
    <n v="1"/>
    <m/>
    <s v="Sí"/>
    <s v="No"/>
    <m/>
    <m/>
    <n v="2"/>
    <n v="3"/>
    <m/>
    <n v="4"/>
    <n v="4"/>
    <m/>
    <m/>
    <d v="2019-02-01T09:48:12"/>
  </r>
  <r>
    <s v="F. Farmacia"/>
    <x v="1"/>
    <n v="4"/>
    <n v="287"/>
    <m/>
    <m/>
    <x v="0"/>
    <n v="13"/>
    <m/>
    <n v="5"/>
    <n v="4"/>
    <m/>
    <n v="22"/>
    <n v="19"/>
    <n v="18"/>
    <m/>
    <m/>
    <m/>
    <n v="4"/>
    <n v="1"/>
    <n v="3"/>
    <n v="2"/>
    <m/>
    <n v="2"/>
    <n v="3"/>
    <m/>
    <m/>
    <m/>
    <m/>
    <n v="3"/>
    <n v="1"/>
    <n v="4"/>
    <n v="1"/>
    <n v="5"/>
    <n v="4"/>
    <n v="5"/>
    <n v="3"/>
    <n v="6"/>
    <n v="3"/>
    <n v="5"/>
    <n v="4"/>
    <m/>
    <n v="4"/>
    <n v="1"/>
    <n v="3"/>
    <s v="Sí"/>
    <n v="3"/>
    <m/>
    <n v="2"/>
    <n v="2"/>
    <n v="4"/>
    <n v="5"/>
    <n v="5"/>
    <n v="1"/>
    <m/>
    <s v="Sí"/>
    <s v="No"/>
    <m/>
    <m/>
    <n v="4"/>
    <n v="5"/>
    <m/>
    <n v="2"/>
    <n v="3"/>
    <m/>
    <s v="Tengo que acudir a bibliotecas cercanas como la de enfermería o medicina porque en la mía (farmacia) no hay enchufesor. Todas las personas que usan ordenador propio para estudiar no pueden estudiar en FARMACIA."/>
    <d v="2019-02-01T09:48:23"/>
  </r>
  <r>
    <s v="F. Farmacia"/>
    <x v="1"/>
    <n v="4"/>
    <n v="288"/>
    <m/>
    <m/>
    <x v="0"/>
    <n v="13"/>
    <m/>
    <n v="4"/>
    <n v="3"/>
    <m/>
    <n v="4"/>
    <n v="13"/>
    <n v="29"/>
    <m/>
    <m/>
    <m/>
    <n v="4"/>
    <n v="3"/>
    <n v="2"/>
    <n v="3"/>
    <m/>
    <m/>
    <m/>
    <n v="4"/>
    <n v="0.95833333333333337"/>
    <m/>
    <m/>
    <n v="2"/>
    <n v="2"/>
    <n v="2"/>
    <n v="3"/>
    <n v="5"/>
    <n v="3"/>
    <n v="3"/>
    <n v="2"/>
    <n v="4"/>
    <n v="3"/>
    <n v="3"/>
    <n v="4"/>
    <n v="4"/>
    <n v="4"/>
    <n v="3"/>
    <n v="2"/>
    <s v="No"/>
    <n v="3"/>
    <m/>
    <n v="4"/>
    <n v="3"/>
    <n v="4"/>
    <n v="4"/>
    <n v="4"/>
    <n v="4"/>
    <m/>
    <s v="No"/>
    <s v="No"/>
    <m/>
    <m/>
    <n v="4"/>
    <n v="4"/>
    <m/>
    <n v="4"/>
    <n v="3"/>
    <m/>
    <s v="Creo que en la biblioteca se estudiaría mucho mejor si las instalaciones fueran las adecuadas. O hace calor o hace mucho frío depende de dónde te sientes. Además hoy en día es muy normal trabajar con ordenadores y en esta biblioteca no hay enchufes cerca para poder cargamos. "/>
    <d v="2019-02-01T09:48:32"/>
  </r>
  <r>
    <s v="F. Ciencias Matemáticas"/>
    <x v="3"/>
    <n v="2"/>
    <n v="289"/>
    <m/>
    <m/>
    <x v="0"/>
    <n v="8"/>
    <m/>
    <n v="3"/>
    <n v="3"/>
    <m/>
    <n v="29"/>
    <n v="17"/>
    <n v="8"/>
    <m/>
    <m/>
    <m/>
    <n v="4"/>
    <n v="4"/>
    <n v="5"/>
    <n v="3"/>
    <m/>
    <n v="2"/>
    <m/>
    <n v="4"/>
    <n v="2"/>
    <m/>
    <m/>
    <n v="3"/>
    <n v="1"/>
    <n v="1"/>
    <n v="3"/>
    <n v="5"/>
    <n v="4"/>
    <n v="5"/>
    <n v="1"/>
    <n v="3"/>
    <n v="3"/>
    <n v="5"/>
    <n v="3"/>
    <n v="4"/>
    <n v="5"/>
    <n v="3"/>
    <n v="5"/>
    <s v="No"/>
    <n v="4"/>
    <m/>
    <n v="3"/>
    <n v="4"/>
    <n v="5"/>
    <n v="5"/>
    <n v="5"/>
    <n v="5"/>
    <m/>
    <s v="No"/>
    <s v="No"/>
    <m/>
    <m/>
    <n v="3"/>
    <n v="5"/>
    <m/>
    <n v="5"/>
    <m/>
    <m/>
    <m/>
    <d v="2019-02-01T09:48:34"/>
  </r>
  <r>
    <s v="F. Medicina"/>
    <x v="1"/>
    <n v="4"/>
    <n v="290"/>
    <m/>
    <m/>
    <x v="0"/>
    <n v="18"/>
    <m/>
    <n v="5"/>
    <n v="3"/>
    <m/>
    <n v="18"/>
    <n v="29"/>
    <n v="24"/>
    <m/>
    <m/>
    <m/>
    <n v="2"/>
    <n v="4"/>
    <n v="4"/>
    <n v="4"/>
    <m/>
    <n v="2"/>
    <m/>
    <n v="4"/>
    <n v="1"/>
    <m/>
    <m/>
    <n v="4"/>
    <n v="1"/>
    <n v="4"/>
    <n v="2"/>
    <n v="4"/>
    <n v="3"/>
    <n v="5"/>
    <n v="1"/>
    <n v="2"/>
    <n v="4"/>
    <n v="4"/>
    <n v="4"/>
    <n v="3"/>
    <n v="4"/>
    <n v="4"/>
    <n v="4"/>
    <s v="No"/>
    <n v="3"/>
    <m/>
    <n v="5"/>
    <n v="3"/>
    <n v="4"/>
    <n v="5"/>
    <n v="5"/>
    <n v="5"/>
    <m/>
    <s v="No"/>
    <s v="No"/>
    <n v="3"/>
    <m/>
    <n v="3"/>
    <n v="4"/>
    <m/>
    <n v="3"/>
    <n v="4"/>
    <m/>
    <m/>
    <d v="2019-02-01T09:48:35"/>
  </r>
  <r>
    <s v="F. Geografía e Historia"/>
    <x v="4"/>
    <n v="1"/>
    <n v="291"/>
    <m/>
    <m/>
    <x v="0"/>
    <n v="16"/>
    <m/>
    <n v="4"/>
    <n v="3"/>
    <m/>
    <n v="16"/>
    <n v="29"/>
    <n v="15"/>
    <m/>
    <m/>
    <m/>
    <n v="4"/>
    <n v="3"/>
    <n v="4"/>
    <n v="3"/>
    <m/>
    <n v="2"/>
    <n v="3"/>
    <m/>
    <m/>
    <m/>
    <m/>
    <n v="4"/>
    <n v="2"/>
    <n v="2"/>
    <n v="3"/>
    <n v="4"/>
    <n v="3"/>
    <n v="4"/>
    <n v="2"/>
    <n v="4"/>
    <n v="4"/>
    <n v="3"/>
    <n v="2"/>
    <n v="4"/>
    <n v="3"/>
    <n v="2"/>
    <n v="3"/>
    <s v="No"/>
    <n v="2"/>
    <m/>
    <n v="4"/>
    <n v="4"/>
    <n v="5"/>
    <n v="4"/>
    <n v="4"/>
    <n v="3"/>
    <m/>
    <s v="Sí"/>
    <s v="No"/>
    <m/>
    <m/>
    <n v="4"/>
    <n v="4"/>
    <m/>
    <n v="4"/>
    <n v="4"/>
    <m/>
    <m/>
    <d v="2019-02-01T09:48:37"/>
  </r>
  <r>
    <s v="F. Educación - Centro de Formación del Profesorado"/>
    <x v="4"/>
    <n v="1"/>
    <n v="292"/>
    <m/>
    <m/>
    <x v="0"/>
    <n v="12"/>
    <m/>
    <n v="3"/>
    <n v="3"/>
    <m/>
    <n v="12"/>
    <m/>
    <m/>
    <s v="Biblioteca pública Ángel González "/>
    <m/>
    <m/>
    <n v="3"/>
    <n v="4"/>
    <n v="4"/>
    <n v="3"/>
    <n v="1"/>
    <m/>
    <m/>
    <m/>
    <m/>
    <m/>
    <m/>
    <n v="4"/>
    <n v="2"/>
    <n v="3"/>
    <n v="4"/>
    <n v="5"/>
    <n v="5"/>
    <n v="5"/>
    <n v="3"/>
    <n v="4"/>
    <n v="4"/>
    <n v="4"/>
    <n v="4"/>
    <n v="4"/>
    <n v="4"/>
    <n v="4"/>
    <n v="4"/>
    <s v="Sí"/>
    <n v="4"/>
    <m/>
    <n v="4"/>
    <n v="4"/>
    <n v="4"/>
    <n v="5"/>
    <n v="5"/>
    <n v="5"/>
    <m/>
    <s v="Sí"/>
    <s v="No"/>
    <m/>
    <m/>
    <n v="4"/>
    <n v="4"/>
    <m/>
    <n v="4"/>
    <n v="3"/>
    <m/>
    <m/>
    <d v="2019-02-01T09:48:40"/>
  </r>
  <r>
    <s v="F. Farmacia"/>
    <x v="1"/>
    <n v="4"/>
    <n v="293"/>
    <m/>
    <m/>
    <x v="0"/>
    <n v="13"/>
    <m/>
    <n v="3"/>
    <n v="4"/>
    <m/>
    <n v="13"/>
    <n v="4"/>
    <m/>
    <m/>
    <m/>
    <m/>
    <n v="5"/>
    <n v="4"/>
    <n v="2"/>
    <n v="2"/>
    <n v="1"/>
    <m/>
    <m/>
    <m/>
    <m/>
    <m/>
    <m/>
    <n v="4"/>
    <n v="2"/>
    <n v="4"/>
    <n v="2"/>
    <n v="5"/>
    <n v="4"/>
    <n v="5"/>
    <n v="3"/>
    <n v="5"/>
    <n v="5"/>
    <n v="5"/>
    <n v="3"/>
    <n v="5"/>
    <n v="5"/>
    <n v="5"/>
    <n v="5"/>
    <s v="Sí"/>
    <n v="4"/>
    <m/>
    <n v="5"/>
    <n v="4"/>
    <n v="4"/>
    <n v="5"/>
    <n v="5"/>
    <n v="5"/>
    <m/>
    <s v="Sí"/>
    <s v="Sí"/>
    <n v="5"/>
    <m/>
    <n v="5"/>
    <n v="5"/>
    <m/>
    <n v="5"/>
    <n v="4"/>
    <m/>
    <m/>
    <d v="2019-02-01T09:48:51"/>
  </r>
  <r>
    <s v="F. Ciencias de la Documentación"/>
    <x v="0"/>
    <n v="3"/>
    <n v="294"/>
    <m/>
    <m/>
    <x v="0"/>
    <n v="3"/>
    <m/>
    <n v="2"/>
    <n v="1"/>
    <m/>
    <n v="3"/>
    <n v="4"/>
    <n v="5"/>
    <m/>
    <m/>
    <m/>
    <n v="5"/>
    <n v="4"/>
    <n v="4"/>
    <n v="5"/>
    <n v="1"/>
    <m/>
    <m/>
    <m/>
    <m/>
    <m/>
    <m/>
    <n v="3"/>
    <n v="3"/>
    <n v="4"/>
    <n v="5"/>
    <n v="2"/>
    <n v="4"/>
    <n v="5"/>
    <n v="5"/>
    <n v="5"/>
    <n v="3"/>
    <n v="5"/>
    <n v="4"/>
    <n v="5"/>
    <n v="4"/>
    <n v="4"/>
    <n v="4"/>
    <s v="Sí"/>
    <n v="3"/>
    <m/>
    <n v="5"/>
    <n v="5"/>
    <n v="4"/>
    <n v="4"/>
    <n v="3"/>
    <n v="2"/>
    <m/>
    <s v="No"/>
    <s v="Sí"/>
    <n v="4"/>
    <m/>
    <n v="5"/>
    <n v="5"/>
    <m/>
    <n v="5"/>
    <n v="5"/>
    <m/>
    <m/>
    <d v="2019-02-01T09:48:55"/>
  </r>
  <r>
    <s v="F. Derecho"/>
    <x v="0"/>
    <n v="3"/>
    <n v="295"/>
    <m/>
    <m/>
    <x v="0"/>
    <n v="11"/>
    <m/>
    <n v="2"/>
    <n v="3"/>
    <m/>
    <n v="29"/>
    <n v="16"/>
    <m/>
    <m/>
    <m/>
    <m/>
    <n v="5"/>
    <n v="5"/>
    <n v="5"/>
    <n v="3"/>
    <m/>
    <n v="2"/>
    <m/>
    <n v="4"/>
    <n v="8.3333333333333329E-2"/>
    <m/>
    <m/>
    <n v="3"/>
    <n v="1"/>
    <n v="1"/>
    <n v="5"/>
    <n v="5"/>
    <n v="4"/>
    <n v="5"/>
    <n v="1"/>
    <n v="4"/>
    <n v="4"/>
    <n v="3"/>
    <n v="5"/>
    <n v="5"/>
    <n v="2"/>
    <n v="5"/>
    <n v="3"/>
    <s v="No"/>
    <n v="3"/>
    <m/>
    <n v="5"/>
    <n v="3"/>
    <n v="5"/>
    <n v="5"/>
    <n v="4"/>
    <n v="5"/>
    <m/>
    <s v="Sí"/>
    <s v="No"/>
    <m/>
    <m/>
    <n v="5"/>
    <n v="3"/>
    <m/>
    <n v="5"/>
    <n v="4"/>
    <m/>
    <s v="No acudi porque cambiaron y anularon el curso varias veces sin presentarte allí en dos apasiones el pinente"/>
    <d v="2019-02-01T09:48:59"/>
  </r>
  <r>
    <s v="F. Filosofía"/>
    <x v="4"/>
    <n v="1"/>
    <n v="296"/>
    <m/>
    <m/>
    <x v="0"/>
    <n v="15"/>
    <m/>
    <n v="5"/>
    <n v="5"/>
    <m/>
    <n v="15"/>
    <m/>
    <m/>
    <m/>
    <m/>
    <m/>
    <n v="5"/>
    <n v="2"/>
    <n v="3"/>
    <n v="2"/>
    <n v="1"/>
    <m/>
    <m/>
    <m/>
    <m/>
    <m/>
    <m/>
    <n v="5"/>
    <n v="2"/>
    <n v="4"/>
    <n v="3"/>
    <n v="3"/>
    <n v="3"/>
    <n v="5"/>
    <n v="1"/>
    <n v="4"/>
    <n v="5"/>
    <n v="3"/>
    <n v="3"/>
    <n v="5"/>
    <n v="1"/>
    <n v="5"/>
    <n v="2"/>
    <s v="Sí"/>
    <n v="2"/>
    <m/>
    <n v="5"/>
    <n v="5"/>
    <n v="4"/>
    <n v="5"/>
    <n v="5"/>
    <n v="5"/>
    <m/>
    <s v="No"/>
    <s v="No"/>
    <m/>
    <m/>
    <n v="5"/>
    <n v="5"/>
    <m/>
    <n v="4"/>
    <n v="2"/>
    <m/>
    <s v="El formato del catálogo cisne ha empeorado bastante, es mucho más difícil orientarse en él y buscar los libro que uno quiere"/>
    <d v="2019-02-01T09:49:03"/>
  </r>
  <r>
    <s v="F. Ciencias Matemáticas"/>
    <x v="3"/>
    <n v="2"/>
    <n v="297"/>
    <m/>
    <m/>
    <x v="0"/>
    <n v="8"/>
    <m/>
    <n v="4"/>
    <n v="4"/>
    <m/>
    <n v="8"/>
    <n v="6"/>
    <n v="15"/>
    <m/>
    <m/>
    <m/>
    <n v="3"/>
    <n v="3"/>
    <n v="4"/>
    <n v="4"/>
    <m/>
    <m/>
    <n v="3"/>
    <m/>
    <m/>
    <m/>
    <m/>
    <n v="4"/>
    <n v="3"/>
    <n v="3"/>
    <n v="4"/>
    <n v="3"/>
    <n v="3"/>
    <n v="3"/>
    <n v="3"/>
    <n v="5"/>
    <n v="5"/>
    <n v="4"/>
    <n v="5"/>
    <n v="5"/>
    <n v="5"/>
    <n v="5"/>
    <n v="5"/>
    <s v="Sí"/>
    <n v="5"/>
    <m/>
    <n v="5"/>
    <n v="4"/>
    <n v="4"/>
    <n v="5"/>
    <n v="5"/>
    <n v="5"/>
    <m/>
    <s v="Sí"/>
    <s v="Sí"/>
    <n v="5"/>
    <m/>
    <n v="5"/>
    <n v="5"/>
    <m/>
    <n v="3"/>
    <n v="3"/>
    <m/>
    <m/>
    <d v="2019-02-01T09:49:08"/>
  </r>
  <r>
    <s v="F. Ciencias Económicas y Empresariales"/>
    <x v="0"/>
    <n v="3"/>
    <n v="298"/>
    <m/>
    <m/>
    <x v="1"/>
    <n v="5"/>
    <m/>
    <n v="3"/>
    <n v="2"/>
    <m/>
    <n v="3"/>
    <m/>
    <m/>
    <m/>
    <m/>
    <m/>
    <n v="3"/>
    <n v="2"/>
    <n v="1"/>
    <n v="2"/>
    <m/>
    <n v="2"/>
    <m/>
    <m/>
    <m/>
    <m/>
    <m/>
    <n v="3"/>
    <n v="1"/>
    <n v="2"/>
    <n v="3"/>
    <n v="3"/>
    <n v="3"/>
    <n v="3"/>
    <n v="3"/>
    <n v="2"/>
    <n v="3"/>
    <n v="4"/>
    <n v="4"/>
    <n v="1"/>
    <n v="1"/>
    <n v="2"/>
    <n v="3"/>
    <s v="No"/>
    <n v="3"/>
    <m/>
    <n v="3"/>
    <n v="4"/>
    <n v="4"/>
    <n v="4"/>
    <n v="4"/>
    <n v="4"/>
    <m/>
    <s v="No"/>
    <s v="No"/>
    <n v="3"/>
    <m/>
    <n v="1"/>
    <n v="1"/>
    <m/>
    <n v="3"/>
    <n v="3"/>
    <m/>
    <m/>
    <d v="2019-02-01T09:49:15"/>
  </r>
  <r>
    <s v="F. Ciencias Geológicas"/>
    <x v="3"/>
    <n v="2"/>
    <n v="299"/>
    <m/>
    <m/>
    <x v="0"/>
    <n v="7"/>
    <m/>
    <n v="3"/>
    <n v="3"/>
    <m/>
    <n v="7"/>
    <m/>
    <m/>
    <m/>
    <m/>
    <m/>
    <n v="4"/>
    <n v="5"/>
    <n v="5"/>
    <n v="3"/>
    <m/>
    <n v="2"/>
    <m/>
    <m/>
    <m/>
    <m/>
    <m/>
    <n v="3"/>
    <n v="1"/>
    <n v="3"/>
    <n v="3"/>
    <n v="5"/>
    <n v="4"/>
    <n v="5"/>
    <n v="1"/>
    <n v="4"/>
    <n v="5"/>
    <n v="5"/>
    <n v="5"/>
    <n v="5"/>
    <n v="5"/>
    <n v="5"/>
    <n v="5"/>
    <s v="No"/>
    <n v="5"/>
    <m/>
    <n v="5"/>
    <n v="4"/>
    <n v="4"/>
    <n v="4"/>
    <n v="5"/>
    <n v="5"/>
    <m/>
    <s v="Sí"/>
    <s v="Sí"/>
    <n v="4"/>
    <m/>
    <n v="4"/>
    <n v="5"/>
    <m/>
    <n v="4"/>
    <n v="4"/>
    <m/>
    <s v="Las instalaciones de la biblioteca están muy bien y las aulas de trabajo en grupo resultan muy útiles, sobre todo en época de exámenes, lo que pasa, es que muchas veces es imposible estudiar en ellas porque vienen grupos de alumnos de la facultad de biológicas y suelen hacer mucho ruido. La biblioteca de la facultad de biológicas es muy grande y tiene muchos aulas de trabajo que muchas veces están vacías, por lo que me hubiera gustado que haya un mayor control en este aspecto.&lt;br&gt;"/>
    <d v="2019-02-01T09:49:20"/>
  </r>
  <r>
    <s v="F. Veterinaria"/>
    <x v="1"/>
    <n v="4"/>
    <n v="300"/>
    <m/>
    <m/>
    <x v="0"/>
    <n v="21"/>
    <m/>
    <n v="3"/>
    <n v="1"/>
    <m/>
    <n v="21"/>
    <n v="2"/>
    <n v="13"/>
    <s v="Conde Duque"/>
    <m/>
    <m/>
    <n v="2"/>
    <n v="3"/>
    <n v="3"/>
    <n v="3"/>
    <m/>
    <n v="2"/>
    <m/>
    <n v="4"/>
    <n v="1"/>
    <m/>
    <m/>
    <n v="2"/>
    <n v="1"/>
    <n v="2"/>
    <n v="1"/>
    <n v="5"/>
    <n v="3"/>
    <n v="5"/>
    <n v="2"/>
    <n v="6"/>
    <n v="3"/>
    <n v="3"/>
    <n v="4"/>
    <n v="3"/>
    <n v="3"/>
    <n v="3"/>
    <n v="3"/>
    <s v="No"/>
    <n v="3"/>
    <m/>
    <n v="3"/>
    <n v="3"/>
    <n v="3"/>
    <n v="3"/>
    <n v="3"/>
    <n v="3"/>
    <m/>
    <s v="Sí"/>
    <s v="No"/>
    <m/>
    <m/>
    <n v="3"/>
    <n v="3"/>
    <m/>
    <n v="3"/>
    <n v="3"/>
    <m/>
    <m/>
    <d v="2019-02-01T09:49:24"/>
  </r>
  <r>
    <s v="F. Ciencias Químicas"/>
    <x v="3"/>
    <n v="2"/>
    <n v="301"/>
    <m/>
    <m/>
    <x v="0"/>
    <n v="10"/>
    <m/>
    <n v="5"/>
    <n v="1"/>
    <m/>
    <n v="10"/>
    <n v="29"/>
    <m/>
    <m/>
    <m/>
    <m/>
    <n v="4"/>
    <n v="4"/>
    <n v="4"/>
    <n v="4"/>
    <m/>
    <n v="2"/>
    <n v="3"/>
    <m/>
    <m/>
    <m/>
    <m/>
    <n v="4"/>
    <n v="2"/>
    <n v="2"/>
    <n v="3"/>
    <n v="4"/>
    <n v="4"/>
    <n v="5"/>
    <n v="1"/>
    <n v="4"/>
    <n v="4"/>
    <n v="4"/>
    <n v="3"/>
    <n v="5"/>
    <n v="4"/>
    <m/>
    <n v="4"/>
    <s v="No"/>
    <n v="3"/>
    <m/>
    <n v="5"/>
    <n v="4"/>
    <n v="4"/>
    <n v="5"/>
    <n v="5"/>
    <n v="5"/>
    <m/>
    <s v="No"/>
    <s v="No"/>
    <m/>
    <m/>
    <n v="5"/>
    <n v="5"/>
    <m/>
    <n v="4"/>
    <n v="4"/>
    <m/>
    <m/>
    <d v="2019-02-01T09:49:35"/>
  </r>
  <r>
    <s v="F. Derecho"/>
    <x v="0"/>
    <n v="3"/>
    <n v="302"/>
    <m/>
    <m/>
    <x v="0"/>
    <n v="11"/>
    <m/>
    <n v="4"/>
    <n v="4"/>
    <m/>
    <n v="29"/>
    <n v="11"/>
    <m/>
    <m/>
    <m/>
    <m/>
    <n v="3"/>
    <n v="3"/>
    <n v="3"/>
    <n v="3"/>
    <n v="1"/>
    <m/>
    <m/>
    <m/>
    <m/>
    <m/>
    <m/>
    <n v="4"/>
    <n v="1"/>
    <n v="3"/>
    <n v="3"/>
    <n v="4"/>
    <n v="3"/>
    <n v="3"/>
    <n v="2"/>
    <n v="2"/>
    <n v="1"/>
    <n v="2"/>
    <n v="2"/>
    <n v="3"/>
    <n v="2"/>
    <n v="1"/>
    <n v="2"/>
    <s v="No"/>
    <n v="2"/>
    <m/>
    <n v="3"/>
    <n v="3"/>
    <n v="4"/>
    <n v="4"/>
    <n v="1"/>
    <n v="2"/>
    <m/>
    <s v="No"/>
    <s v="No"/>
    <m/>
    <m/>
    <n v="3"/>
    <n v="3"/>
    <m/>
    <n v="2"/>
    <n v="3"/>
    <m/>
    <s v="Más ejemplares de libros de las últimas ediciones, en el caso de derecho muchas veces las ediciones antiguas no podemos cogerlas porque la ley esta derogada y nos vemos en la obligación de comprar los libros porque no hay apenas ejemplares en la biblioteca al día"/>
    <d v="2019-02-01T09:49:36"/>
  </r>
  <r>
    <s v="F. Farmacia"/>
    <x v="1"/>
    <n v="4"/>
    <n v="303"/>
    <m/>
    <m/>
    <x v="0"/>
    <n v="13"/>
    <m/>
    <n v="5"/>
    <n v="1"/>
    <m/>
    <n v="4"/>
    <n v="18"/>
    <n v="29"/>
    <m/>
    <m/>
    <m/>
    <n v="4"/>
    <n v="1"/>
    <n v="1"/>
    <n v="1"/>
    <n v="1"/>
    <n v="2"/>
    <m/>
    <m/>
    <m/>
    <m/>
    <m/>
    <n v="2"/>
    <n v="1"/>
    <n v="1"/>
    <n v="4"/>
    <n v="5"/>
    <n v="5"/>
    <n v="5"/>
    <n v="1"/>
    <n v="5"/>
    <n v="4"/>
    <n v="4"/>
    <n v="2"/>
    <n v="3"/>
    <n v="1"/>
    <n v="1"/>
    <n v="4"/>
    <s v="No"/>
    <n v="3"/>
    <m/>
    <n v="4"/>
    <n v="3"/>
    <n v="4"/>
    <n v="4"/>
    <n v="4"/>
    <n v="3"/>
    <m/>
    <s v="No"/>
    <s v="No"/>
    <m/>
    <m/>
    <n v="4"/>
    <n v="4"/>
    <m/>
    <n v="2"/>
    <n v="2"/>
    <m/>
    <s v="Exclusivamente a la Facultad de Farmacia: es incómoda, pequeña y carece de instalación eléctrica suficiente más que 1 enchufe. Las mesas crujen y son incómodas. Los contrastes de temperatura son muy grandes"/>
    <d v="2019-02-01T09:49:37"/>
  </r>
  <r>
    <s v="F. Psicología"/>
    <x v="1"/>
    <n v="4"/>
    <n v="304"/>
    <m/>
    <m/>
    <x v="0"/>
    <n v="20"/>
    <m/>
    <n v="4"/>
    <n v="4"/>
    <m/>
    <n v="20"/>
    <n v="20"/>
    <n v="20"/>
    <m/>
    <m/>
    <m/>
    <n v="4"/>
    <n v="4"/>
    <n v="4"/>
    <n v="3"/>
    <n v="1"/>
    <m/>
    <m/>
    <m/>
    <m/>
    <m/>
    <m/>
    <n v="4"/>
    <n v="1"/>
    <n v="1"/>
    <n v="4"/>
    <n v="4"/>
    <n v="4"/>
    <n v="4"/>
    <n v="3"/>
    <n v="5"/>
    <n v="4"/>
    <n v="4"/>
    <n v="3"/>
    <n v="3"/>
    <n v="4"/>
    <n v="3"/>
    <n v="3"/>
    <s v="No"/>
    <n v="4"/>
    <m/>
    <n v="4"/>
    <n v="3"/>
    <n v="3"/>
    <n v="4"/>
    <n v="4"/>
    <n v="4"/>
    <m/>
    <s v="No"/>
    <s v="No"/>
    <m/>
    <m/>
    <n v="3"/>
    <n v="4"/>
    <m/>
    <n v="4"/>
    <n v="3"/>
    <m/>
    <m/>
    <d v="2019-02-01T09:49:44"/>
  </r>
  <r>
    <s v="F. Ciencias Matemáticas"/>
    <x v="3"/>
    <n v="2"/>
    <n v="305"/>
    <m/>
    <m/>
    <x v="0"/>
    <n v="8"/>
    <m/>
    <n v="3"/>
    <n v="3"/>
    <m/>
    <n v="8"/>
    <m/>
    <m/>
    <m/>
    <m/>
    <m/>
    <n v="4"/>
    <n v="4"/>
    <n v="3"/>
    <n v="3"/>
    <m/>
    <m/>
    <m/>
    <n v="4"/>
    <n v="1"/>
    <m/>
    <m/>
    <n v="4"/>
    <n v="3"/>
    <n v="3"/>
    <n v="2"/>
    <n v="4"/>
    <n v="4"/>
    <n v="5"/>
    <n v="4"/>
    <n v="4"/>
    <n v="4"/>
    <n v="4"/>
    <n v="4"/>
    <n v="4"/>
    <n v="4"/>
    <n v="4"/>
    <n v="4"/>
    <s v="Sí"/>
    <n v="4"/>
    <m/>
    <n v="5"/>
    <n v="5"/>
    <n v="5"/>
    <n v="5"/>
    <n v="5"/>
    <n v="5"/>
    <m/>
    <s v="Sí"/>
    <s v="No"/>
    <m/>
    <m/>
    <n v="4"/>
    <n v="4"/>
    <m/>
    <n v="4"/>
    <n v="4"/>
    <m/>
    <s v="En la biblioteca de la facultad de ciencias matemáticas a veces hay mucho cambio de temperatura entre unas salas y otras o dependiendo del día "/>
    <d v="2019-02-01T09:49:44"/>
  </r>
  <r>
    <s v="F. Informática"/>
    <x v="3"/>
    <n v="2"/>
    <n v="306"/>
    <m/>
    <m/>
    <x v="0"/>
    <n v="17"/>
    <m/>
    <n v="5"/>
    <n v="3"/>
    <m/>
    <n v="17"/>
    <m/>
    <m/>
    <m/>
    <m/>
    <m/>
    <n v="4"/>
    <n v="4"/>
    <n v="5"/>
    <n v="2"/>
    <m/>
    <n v="2"/>
    <n v="3"/>
    <m/>
    <m/>
    <m/>
    <m/>
    <n v="3"/>
    <n v="1"/>
    <m/>
    <n v="2"/>
    <n v="4"/>
    <n v="5"/>
    <n v="4"/>
    <n v="2"/>
    <n v="3"/>
    <n v="4"/>
    <n v="4"/>
    <n v="4"/>
    <n v="3"/>
    <n v="5"/>
    <n v="3"/>
    <n v="5"/>
    <s v="No"/>
    <n v="3"/>
    <m/>
    <n v="5"/>
    <n v="3"/>
    <n v="3"/>
    <n v="4"/>
    <n v="5"/>
    <n v="5"/>
    <m/>
    <s v="Sí"/>
    <s v="Sí"/>
    <n v="4"/>
    <m/>
    <n v="4"/>
    <n v="4"/>
    <m/>
    <n v="4"/>
    <n v="3"/>
    <m/>
    <m/>
    <d v="2019-02-01T09:49:51"/>
  </r>
  <r>
    <s v="F. Estudios Estadísticos"/>
    <x v="3"/>
    <n v="2"/>
    <n v="307"/>
    <m/>
    <m/>
    <x v="1"/>
    <n v="23"/>
    <m/>
    <n v="3"/>
    <n v="3"/>
    <m/>
    <n v="29"/>
    <n v="23"/>
    <m/>
    <s v="No aplica"/>
    <m/>
    <m/>
    <n v="5"/>
    <n v="4"/>
    <n v="5"/>
    <n v="4"/>
    <m/>
    <n v="2"/>
    <m/>
    <m/>
    <m/>
    <m/>
    <m/>
    <n v="1"/>
    <n v="5"/>
    <n v="5"/>
    <n v="3"/>
    <n v="5"/>
    <n v="4"/>
    <n v="5"/>
    <n v="2"/>
    <n v="6"/>
    <n v="4"/>
    <n v="4"/>
    <n v="5"/>
    <n v="5"/>
    <n v="5"/>
    <n v="5"/>
    <n v="5"/>
    <s v="No"/>
    <n v="5"/>
    <m/>
    <n v="5"/>
    <n v="4"/>
    <n v="4"/>
    <n v="4"/>
    <n v="4"/>
    <n v="4"/>
    <m/>
    <s v="No"/>
    <s v="No"/>
    <m/>
    <m/>
    <m/>
    <m/>
    <m/>
    <n v="4"/>
    <n v="4"/>
    <m/>
    <m/>
    <d v="2019-02-01T09:49:53"/>
  </r>
  <r>
    <s v="F. Ciencias Económicas y Empresariales"/>
    <x v="0"/>
    <n v="3"/>
    <n v="308"/>
    <m/>
    <m/>
    <x v="0"/>
    <n v="5"/>
    <m/>
    <n v="4"/>
    <n v="1"/>
    <m/>
    <n v="5"/>
    <n v="29"/>
    <n v="20"/>
    <m/>
    <m/>
    <m/>
    <n v="4"/>
    <n v="5"/>
    <n v="4"/>
    <n v="4"/>
    <m/>
    <n v="2"/>
    <m/>
    <n v="4"/>
    <s v="4:30/5:00"/>
    <m/>
    <m/>
    <n v="2"/>
    <n v="2"/>
    <n v="2"/>
    <n v="4"/>
    <n v="5"/>
    <n v="5"/>
    <n v="5"/>
    <n v="4"/>
    <n v="2"/>
    <n v="3"/>
    <n v="2"/>
    <n v="1"/>
    <n v="3"/>
    <n v="1"/>
    <n v="3"/>
    <n v="1"/>
    <s v="No"/>
    <n v="1"/>
    <m/>
    <n v="3"/>
    <n v="3"/>
    <n v="3"/>
    <n v="3"/>
    <n v="3"/>
    <n v="3"/>
    <m/>
    <s v="Sí"/>
    <s v="No"/>
    <n v="3"/>
    <m/>
    <n v="3"/>
    <n v="3"/>
    <m/>
    <n v="4"/>
    <n v="3"/>
    <m/>
    <m/>
    <d v="2019-02-01T09:50:34"/>
  </r>
  <r>
    <s v="F. Medicina"/>
    <x v="1"/>
    <n v="4"/>
    <n v="309"/>
    <m/>
    <m/>
    <x v="0"/>
    <n v="18"/>
    <m/>
    <n v="3"/>
    <n v="2"/>
    <m/>
    <n v="29"/>
    <n v="18"/>
    <n v="4"/>
    <s v="Biblioteca pedro salinas&lt;br&gt;"/>
    <m/>
    <m/>
    <n v="1"/>
    <n v="3"/>
    <n v="3"/>
    <n v="3"/>
    <m/>
    <m/>
    <m/>
    <n v="4"/>
    <s v="La 1"/>
    <m/>
    <m/>
    <n v="3"/>
    <n v="2"/>
    <n v="3"/>
    <n v="4"/>
    <n v="4"/>
    <n v="3"/>
    <n v="4"/>
    <n v="1"/>
    <n v="4"/>
    <n v="4"/>
    <n v="4"/>
    <n v="4"/>
    <n v="3"/>
    <n v="5"/>
    <n v="3"/>
    <n v="4"/>
    <s v="No"/>
    <n v="4"/>
    <m/>
    <n v="3"/>
    <n v="4"/>
    <n v="4"/>
    <n v="4"/>
    <n v="4"/>
    <n v="4"/>
    <m/>
    <s v="Sí"/>
    <s v="Sí"/>
    <n v="3"/>
    <m/>
    <n v="3"/>
    <n v="3"/>
    <m/>
    <n v="3"/>
    <n v="4"/>
    <m/>
    <s v="Mo está bien aue la maria zambrano deje de abrir hasta la una cuando alumnos como los de medicina seguimos de exámenes"/>
    <d v="2019-02-01T09:50:35"/>
  </r>
  <r>
    <s v="F. Enfermería, Fisioterapia y Podología"/>
    <x v="1"/>
    <n v="4"/>
    <n v="310"/>
    <m/>
    <m/>
    <x v="0"/>
    <n v="22"/>
    <m/>
    <n v="3"/>
    <n v="5"/>
    <m/>
    <n v="22"/>
    <n v="29"/>
    <m/>
    <m/>
    <m/>
    <m/>
    <n v="3"/>
    <n v="2"/>
    <n v="4"/>
    <n v="5"/>
    <m/>
    <n v="2"/>
    <m/>
    <m/>
    <m/>
    <m/>
    <m/>
    <n v="3"/>
    <n v="4"/>
    <n v="4"/>
    <n v="2"/>
    <n v="4"/>
    <n v="5"/>
    <n v="5"/>
    <n v="1"/>
    <n v="6"/>
    <n v="4"/>
    <n v="4"/>
    <n v="5"/>
    <n v="5"/>
    <n v="3"/>
    <n v="4"/>
    <n v="2"/>
    <s v="No"/>
    <n v="4"/>
    <m/>
    <n v="4"/>
    <n v="3"/>
    <n v="4"/>
    <n v="5"/>
    <n v="5"/>
    <n v="5"/>
    <m/>
    <s v="Sí"/>
    <s v="Sí"/>
    <n v="5"/>
    <m/>
    <n v="5"/>
    <n v="5"/>
    <m/>
    <n v="4"/>
    <n v="3"/>
    <m/>
    <m/>
    <d v="2019-02-01T09:50:35"/>
  </r>
  <r>
    <s v="F. Ciencias Políticas y Sociología"/>
    <x v="0"/>
    <n v="3"/>
    <n v="311"/>
    <m/>
    <m/>
    <x v="0"/>
    <n v="9"/>
    <m/>
    <n v="5"/>
    <n v="4"/>
    <m/>
    <n v="9"/>
    <n v="4"/>
    <n v="16"/>
    <m/>
    <m/>
    <m/>
    <n v="1"/>
    <n v="4"/>
    <n v="3"/>
    <n v="3"/>
    <m/>
    <m/>
    <m/>
    <m/>
    <m/>
    <m/>
    <m/>
    <n v="4"/>
    <n v="4"/>
    <n v="4"/>
    <n v="3"/>
    <n v="5"/>
    <n v="5"/>
    <n v="4"/>
    <n v="3"/>
    <n v="3"/>
    <n v="3"/>
    <n v="3"/>
    <n v="3"/>
    <n v="3"/>
    <n v="3"/>
    <n v="3"/>
    <n v="3"/>
    <s v="No"/>
    <n v="3"/>
    <m/>
    <n v="4"/>
    <n v="4"/>
    <n v="4"/>
    <n v="4"/>
    <n v="4"/>
    <m/>
    <m/>
    <s v="Sí"/>
    <s v="Sí"/>
    <n v="2"/>
    <m/>
    <n v="4"/>
    <n v="4"/>
    <m/>
    <n v="4"/>
    <n v="3"/>
    <m/>
    <s v="La biblioteca podría abrirse a las ocho y media, esa es la ampliación de horario que me gustaría."/>
    <d v="2019-02-01T09:50:42"/>
  </r>
  <r>
    <s v="F. Filosofía"/>
    <x v="4"/>
    <n v="1"/>
    <n v="312"/>
    <m/>
    <m/>
    <x v="0"/>
    <n v="15"/>
    <m/>
    <n v="5"/>
    <n v="4"/>
    <m/>
    <n v="15"/>
    <n v="29"/>
    <n v="16"/>
    <m/>
    <m/>
    <m/>
    <n v="5"/>
    <n v="4"/>
    <n v="4"/>
    <n v="4"/>
    <m/>
    <m/>
    <n v="3"/>
    <m/>
    <m/>
    <m/>
    <m/>
    <n v="4"/>
    <n v="1"/>
    <n v="1"/>
    <n v="5"/>
    <n v="5"/>
    <n v="4"/>
    <n v="5"/>
    <n v="1"/>
    <n v="4"/>
    <n v="5"/>
    <n v="5"/>
    <n v="5"/>
    <n v="4"/>
    <n v="5"/>
    <n v="1"/>
    <n v="5"/>
    <s v="No"/>
    <n v="5"/>
    <m/>
    <n v="5"/>
    <n v="3"/>
    <n v="5"/>
    <n v="3"/>
    <n v="5"/>
    <n v="3"/>
    <m/>
    <s v="No"/>
    <s v="No"/>
    <m/>
    <m/>
    <n v="5"/>
    <n v="5"/>
    <m/>
    <n v="4"/>
    <m/>
    <m/>
    <m/>
    <d v="2019-02-01T09:50:44"/>
  </r>
  <r>
    <s v="F. Geografía e Historia"/>
    <x v="4"/>
    <n v="1"/>
    <n v="313"/>
    <m/>
    <m/>
    <x v="0"/>
    <n v="16"/>
    <m/>
    <m/>
    <n v="3"/>
    <m/>
    <n v="16"/>
    <n v="29"/>
    <m/>
    <m/>
    <m/>
    <m/>
    <n v="5"/>
    <n v="5"/>
    <n v="4"/>
    <n v="3"/>
    <n v="1"/>
    <m/>
    <m/>
    <m/>
    <m/>
    <m/>
    <m/>
    <n v="5"/>
    <n v="2"/>
    <n v="4"/>
    <n v="4"/>
    <n v="4"/>
    <n v="5"/>
    <n v="5"/>
    <n v="3"/>
    <n v="3"/>
    <n v="5"/>
    <n v="4"/>
    <n v="3"/>
    <n v="3"/>
    <n v="5"/>
    <n v="3"/>
    <n v="4"/>
    <s v="Sí"/>
    <n v="4"/>
    <m/>
    <n v="4"/>
    <n v="5"/>
    <m/>
    <n v="4"/>
    <n v="5"/>
    <n v="5"/>
    <m/>
    <s v="No"/>
    <s v="No"/>
    <m/>
    <m/>
    <n v="3"/>
    <n v="4"/>
    <m/>
    <n v="4"/>
    <n v="4"/>
    <m/>
    <m/>
    <d v="2019-02-01T09:50:46"/>
  </r>
  <r>
    <s v="F. Derecho"/>
    <x v="0"/>
    <n v="3"/>
    <n v="314"/>
    <m/>
    <m/>
    <x v="0"/>
    <n v="11"/>
    <m/>
    <n v="4"/>
    <n v="1"/>
    <m/>
    <n v="29"/>
    <n v="16"/>
    <n v="11"/>
    <m/>
    <m/>
    <m/>
    <n v="4"/>
    <n v="4"/>
    <n v="4"/>
    <n v="4"/>
    <m/>
    <n v="2"/>
    <m/>
    <m/>
    <m/>
    <m/>
    <m/>
    <n v="5"/>
    <n v="1"/>
    <n v="1"/>
    <n v="4"/>
    <n v="5"/>
    <n v="3"/>
    <n v="4"/>
    <n v="1"/>
    <n v="6"/>
    <n v="3"/>
    <n v="4"/>
    <n v="3"/>
    <n v="4"/>
    <n v="3"/>
    <n v="3"/>
    <n v="4"/>
    <s v="Sí"/>
    <n v="4"/>
    <m/>
    <n v="4"/>
    <n v="5"/>
    <n v="5"/>
    <n v="5"/>
    <n v="5"/>
    <n v="5"/>
    <m/>
    <s v="No"/>
    <s v="No"/>
    <m/>
    <m/>
    <n v="4"/>
    <n v="2"/>
    <m/>
    <n v="4"/>
    <n v="5"/>
    <m/>
    <m/>
    <d v="2019-02-01T09:50:50"/>
  </r>
  <r>
    <s v="F. Ciencias Económicas y Empresariales"/>
    <x v="0"/>
    <n v="3"/>
    <n v="315"/>
    <m/>
    <m/>
    <x v="0"/>
    <n v="5"/>
    <m/>
    <n v="4"/>
    <n v="1"/>
    <m/>
    <n v="5"/>
    <n v="29"/>
    <n v="26"/>
    <s v="Suelo ir a la de mi barrio, se llama biblioteca Ángel Gonzalez y está en campamento."/>
    <m/>
    <m/>
    <n v="4"/>
    <n v="5"/>
    <n v="5"/>
    <n v="5"/>
    <m/>
    <n v="2"/>
    <n v="3"/>
    <n v="4"/>
    <n v="0.47916666666666669"/>
    <m/>
    <m/>
    <m/>
    <m/>
    <m/>
    <m/>
    <m/>
    <m/>
    <m/>
    <m/>
    <m/>
    <m/>
    <m/>
    <m/>
    <m/>
    <m/>
    <m/>
    <m/>
    <m/>
    <m/>
    <m/>
    <m/>
    <m/>
    <m/>
    <m/>
    <m/>
    <m/>
    <m/>
    <m/>
    <m/>
    <m/>
    <m/>
    <m/>
    <m/>
    <m/>
    <m/>
    <m/>
    <m/>
    <m/>
    <d v="2019-02-01T09:50:58"/>
  </r>
  <r>
    <s v="N/C"/>
    <x v="2"/>
    <e v="#N/A"/>
    <n v="316"/>
    <m/>
    <m/>
    <x v="0"/>
    <m/>
    <m/>
    <n v="4"/>
    <n v="4"/>
    <m/>
    <n v="9"/>
    <n v="5"/>
    <n v="26"/>
    <m/>
    <m/>
    <m/>
    <n v="3"/>
    <n v="3"/>
    <n v="4"/>
    <n v="2"/>
    <m/>
    <m/>
    <m/>
    <n v="4"/>
    <n v="24"/>
    <m/>
    <m/>
    <n v="4"/>
    <n v="1"/>
    <n v="1"/>
    <n v="3"/>
    <n v="5"/>
    <n v="4"/>
    <n v="5"/>
    <n v="1"/>
    <n v="3"/>
    <n v="4"/>
    <n v="2"/>
    <n v="3"/>
    <n v="4"/>
    <n v="4"/>
    <n v="3"/>
    <n v="4"/>
    <s v="No"/>
    <n v="3"/>
    <m/>
    <n v="3"/>
    <n v="3"/>
    <n v="3"/>
    <n v="5"/>
    <n v="5"/>
    <n v="5"/>
    <m/>
    <s v="Sí"/>
    <s v="Sí"/>
    <n v="3"/>
    <m/>
    <n v="4"/>
    <n v="3"/>
    <m/>
    <n v="4"/>
    <n v="4"/>
    <m/>
    <m/>
    <d v="2019-02-01T09:51:08"/>
  </r>
  <r>
    <s v="F. Ciencias Físicas"/>
    <x v="3"/>
    <n v="2"/>
    <n v="317"/>
    <m/>
    <m/>
    <x v="0"/>
    <n v="6"/>
    <m/>
    <n v="3"/>
    <n v="3"/>
    <m/>
    <n v="29"/>
    <n v="6"/>
    <n v="8"/>
    <m/>
    <m/>
    <m/>
    <n v="3"/>
    <n v="2"/>
    <n v="3"/>
    <n v="2"/>
    <n v="1"/>
    <n v="2"/>
    <m/>
    <m/>
    <m/>
    <m/>
    <m/>
    <n v="2"/>
    <n v="1"/>
    <n v="1"/>
    <n v="4"/>
    <n v="4"/>
    <n v="5"/>
    <n v="5"/>
    <n v="3"/>
    <n v="6"/>
    <n v="3"/>
    <n v="2"/>
    <n v="1"/>
    <n v="3"/>
    <n v="2"/>
    <n v="2"/>
    <n v="2"/>
    <s v="No"/>
    <n v="2"/>
    <m/>
    <n v="4"/>
    <n v="3"/>
    <n v="3"/>
    <n v="4"/>
    <n v="3"/>
    <n v="3"/>
    <m/>
    <s v="No"/>
    <s v="No"/>
    <m/>
    <m/>
    <n v="4"/>
    <n v="3"/>
    <m/>
    <n v="3"/>
    <n v="4"/>
    <m/>
    <m/>
    <d v="2019-02-01T09:51:08"/>
  </r>
  <r>
    <s v="F. Derecho"/>
    <x v="0"/>
    <n v="3"/>
    <n v="318"/>
    <m/>
    <m/>
    <x v="1"/>
    <n v="11"/>
    <m/>
    <n v="3"/>
    <n v="2"/>
    <m/>
    <n v="29"/>
    <m/>
    <m/>
    <m/>
    <m/>
    <m/>
    <n v="5"/>
    <n v="5"/>
    <n v="5"/>
    <n v="3"/>
    <m/>
    <m/>
    <n v="3"/>
    <n v="4"/>
    <s v="1:00am"/>
    <m/>
    <m/>
    <n v="5"/>
    <n v="2"/>
    <n v="3"/>
    <n v="5"/>
    <n v="5"/>
    <n v="4"/>
    <n v="5"/>
    <n v="1"/>
    <n v="3"/>
    <n v="5"/>
    <n v="4"/>
    <n v="3"/>
    <n v="5"/>
    <n v="4"/>
    <n v="5"/>
    <n v="2"/>
    <s v="No"/>
    <n v="3"/>
    <m/>
    <n v="5"/>
    <n v="5"/>
    <n v="4"/>
    <n v="5"/>
    <n v="5"/>
    <n v="4"/>
    <m/>
    <s v="No"/>
    <s v="No"/>
    <m/>
    <m/>
    <n v="4"/>
    <n v="4"/>
    <m/>
    <n v="5"/>
    <m/>
    <m/>
    <s v="No tenía conocimiento de que existen cursos de formación a usuarios. &lt;br&gt;&lt;br&gt;Cuando las fotocopiadoras fallan el personal de la biblioteca no apoya para avisar al servicio correspondiente responsable del mantenimiento alegando que está externalizado"/>
    <d v="2019-02-01T09:51:15"/>
  </r>
  <r>
    <s v="F. Psicología"/>
    <x v="1"/>
    <n v="4"/>
    <n v="319"/>
    <m/>
    <m/>
    <x v="0"/>
    <n v="20"/>
    <m/>
    <n v="3"/>
    <n v="4"/>
    <m/>
    <n v="20"/>
    <n v="26"/>
    <n v="29"/>
    <m/>
    <m/>
    <m/>
    <n v="4"/>
    <n v="4"/>
    <n v="3"/>
    <n v="5"/>
    <m/>
    <n v="2"/>
    <n v="3"/>
    <m/>
    <m/>
    <m/>
    <m/>
    <n v="3"/>
    <n v="4"/>
    <n v="4"/>
    <n v="2"/>
    <n v="5"/>
    <n v="3"/>
    <n v="4"/>
    <n v="4"/>
    <n v="4"/>
    <n v="3"/>
    <n v="3"/>
    <n v="4"/>
    <n v="4"/>
    <n v="4"/>
    <n v="2"/>
    <n v="3"/>
    <s v="No"/>
    <n v="3"/>
    <m/>
    <n v="4"/>
    <n v="3"/>
    <n v="4"/>
    <n v="4"/>
    <n v="3"/>
    <n v="4"/>
    <m/>
    <s v="Sí"/>
    <s v="No"/>
    <m/>
    <m/>
    <n v="3"/>
    <n v="4"/>
    <m/>
    <n v="4"/>
    <n v="3"/>
    <m/>
    <m/>
    <d v="2019-02-01T09:51:16"/>
  </r>
  <r>
    <s v="F. Filosofía"/>
    <x v="4"/>
    <n v="1"/>
    <n v="321"/>
    <m/>
    <m/>
    <x v="0"/>
    <n v="15"/>
    <m/>
    <n v="4"/>
    <n v="3"/>
    <m/>
    <n v="15"/>
    <n v="29"/>
    <n v="16"/>
    <m/>
    <m/>
    <m/>
    <n v="5"/>
    <n v="4"/>
    <n v="4"/>
    <n v="3"/>
    <m/>
    <n v="2"/>
    <m/>
    <m/>
    <m/>
    <m/>
    <m/>
    <n v="4"/>
    <m/>
    <n v="1"/>
    <n v="3"/>
    <n v="4"/>
    <n v="2"/>
    <n v="4"/>
    <n v="1"/>
    <n v="3"/>
    <n v="3"/>
    <n v="5"/>
    <n v="4"/>
    <n v="4"/>
    <n v="4"/>
    <n v="2"/>
    <n v="4"/>
    <s v="No"/>
    <n v="5"/>
    <m/>
    <n v="5"/>
    <n v="4"/>
    <n v="5"/>
    <n v="5"/>
    <n v="5"/>
    <n v="5"/>
    <m/>
    <s v="No"/>
    <s v="No"/>
    <m/>
    <m/>
    <n v="4"/>
    <n v="4"/>
    <m/>
    <n v="4"/>
    <n v="4"/>
    <m/>
    <s v="Desconocía tales cursos de la biblioteca."/>
    <d v="2019-02-01T09:51:28"/>
  </r>
  <r>
    <s v="F. Estudios Estadísticos"/>
    <x v="3"/>
    <n v="2"/>
    <n v="322"/>
    <m/>
    <m/>
    <x v="0"/>
    <n v="23"/>
    <m/>
    <n v="3"/>
    <n v="2"/>
    <m/>
    <n v="23"/>
    <n v="29"/>
    <m/>
    <m/>
    <m/>
    <m/>
    <n v="4"/>
    <n v="3"/>
    <n v="4"/>
    <n v="2"/>
    <n v="1"/>
    <n v="2"/>
    <n v="3"/>
    <n v="4"/>
    <s v="4 de la madrugada"/>
    <m/>
    <m/>
    <n v="4"/>
    <n v="1"/>
    <n v="1"/>
    <n v="1"/>
    <n v="5"/>
    <n v="3"/>
    <n v="3"/>
    <n v="1"/>
    <n v="6"/>
    <n v="4"/>
    <n v="3"/>
    <n v="2"/>
    <n v="4"/>
    <n v="3"/>
    <n v="1"/>
    <n v="2"/>
    <s v="No"/>
    <n v="2"/>
    <m/>
    <n v="5"/>
    <n v="3"/>
    <n v="3"/>
    <n v="4"/>
    <n v="4"/>
    <n v="2"/>
    <m/>
    <s v="No"/>
    <s v="No"/>
    <m/>
    <m/>
    <n v="5"/>
    <n v="5"/>
    <m/>
    <n v="3"/>
    <n v="4"/>
    <m/>
    <s v="Ampliar el horario de la biblioteca, mejorar en temas informáticos como son los ordenadores, renovar materiales como son las sillas (son viejas y un poco incómodas) y ampliar el tamaño de la biblioteca ya que hay muchos alumnos en comparación con el tamaño de esta. &lt;br&gt;No he asistido a ningún curso de formación de usuarios debido a que no he recibido noticia sobre qué esto existiese"/>
    <d v="2019-02-01T09:51:45"/>
  </r>
  <r>
    <s v="F. Psicología"/>
    <x v="1"/>
    <n v="4"/>
    <n v="323"/>
    <m/>
    <m/>
    <x v="1"/>
    <n v="20"/>
    <m/>
    <n v="4"/>
    <n v="2"/>
    <m/>
    <n v="20"/>
    <n v="29"/>
    <n v="9"/>
    <m/>
    <m/>
    <m/>
    <n v="4"/>
    <n v="4"/>
    <n v="2"/>
    <n v="2"/>
    <n v="1"/>
    <n v="2"/>
    <m/>
    <m/>
    <m/>
    <m/>
    <m/>
    <n v="3"/>
    <n v="1"/>
    <n v="1"/>
    <n v="4"/>
    <n v="4"/>
    <n v="1"/>
    <n v="5"/>
    <n v="2"/>
    <n v="1"/>
    <n v="3"/>
    <n v="4"/>
    <n v="1"/>
    <n v="3"/>
    <n v="3"/>
    <n v="3"/>
    <n v="3"/>
    <s v="No"/>
    <n v="2"/>
    <m/>
    <n v="3"/>
    <n v="3"/>
    <n v="4"/>
    <n v="4"/>
    <n v="5"/>
    <n v="4"/>
    <m/>
    <s v="No"/>
    <s v="No"/>
    <m/>
    <m/>
    <n v="4"/>
    <n v="3"/>
    <m/>
    <n v="3"/>
    <n v="2"/>
    <m/>
    <m/>
    <d v="2019-02-01T09:51:53"/>
  </r>
  <r>
    <s v="F. Geografía e Historia"/>
    <x v="4"/>
    <n v="1"/>
    <n v="324"/>
    <m/>
    <m/>
    <x v="0"/>
    <n v="16"/>
    <m/>
    <n v="3"/>
    <n v="3"/>
    <m/>
    <n v="16"/>
    <m/>
    <m/>
    <m/>
    <m/>
    <m/>
    <n v="3"/>
    <n v="3"/>
    <n v="3"/>
    <n v="3"/>
    <n v="1"/>
    <m/>
    <m/>
    <m/>
    <m/>
    <m/>
    <m/>
    <n v="2"/>
    <n v="2"/>
    <n v="2"/>
    <n v="4"/>
    <n v="4"/>
    <n v="4"/>
    <n v="4"/>
    <n v="3"/>
    <n v="3"/>
    <n v="3"/>
    <n v="2"/>
    <n v="2"/>
    <n v="3"/>
    <n v="3"/>
    <n v="3"/>
    <n v="2"/>
    <s v="No"/>
    <n v="3"/>
    <m/>
    <n v="3"/>
    <n v="2"/>
    <n v="3"/>
    <n v="3"/>
    <n v="3"/>
    <n v="3"/>
    <m/>
    <s v="No"/>
    <s v="No"/>
    <n v="2"/>
    <m/>
    <n v="3"/>
    <n v="4"/>
    <m/>
    <n v="3"/>
    <n v="3"/>
    <m/>
    <s v="Demasiados libros solo son para lectura en sala, lo que hace imposible leerlos porque son demasiado extensos"/>
    <d v="2019-02-01T09:51:53"/>
  </r>
  <r>
    <s v="F. Veterinaria"/>
    <x v="1"/>
    <n v="4"/>
    <n v="325"/>
    <m/>
    <m/>
    <x v="0"/>
    <n v="21"/>
    <m/>
    <n v="3"/>
    <n v="1"/>
    <m/>
    <n v="21"/>
    <n v="29"/>
    <n v="28"/>
    <m/>
    <m/>
    <m/>
    <n v="5"/>
    <n v="2"/>
    <n v="5"/>
    <n v="3"/>
    <m/>
    <n v="2"/>
    <m/>
    <m/>
    <m/>
    <m/>
    <m/>
    <n v="4"/>
    <n v="1"/>
    <n v="1"/>
    <n v="5"/>
    <n v="4"/>
    <n v="5"/>
    <n v="4"/>
    <n v="2"/>
    <n v="5"/>
    <n v="3"/>
    <n v="3"/>
    <n v="4"/>
    <n v="5"/>
    <n v="4"/>
    <n v="5"/>
    <n v="4"/>
    <s v="No"/>
    <n v="4"/>
    <m/>
    <n v="5"/>
    <n v="5"/>
    <n v="5"/>
    <n v="5"/>
    <n v="5"/>
    <n v="5"/>
    <m/>
    <s v="Sí"/>
    <s v="No"/>
    <m/>
    <m/>
    <n v="5"/>
    <n v="4"/>
    <m/>
    <n v="4"/>
    <n v="4"/>
    <m/>
    <s v="No he asistido a los cursos, porque en el momento en que se ofertan no necesito buscar recursos y lo dejo. Cuando a la hora de la verdad lo necesito, me encuentro entre la espalda y la pared y siempre me arrepiento de no iré "/>
    <d v="2019-02-01T09:51:58"/>
  </r>
  <r>
    <s v="F. Medicina"/>
    <x v="1"/>
    <n v="4"/>
    <n v="326"/>
    <m/>
    <m/>
    <x v="0"/>
    <n v="18"/>
    <m/>
    <n v="1"/>
    <n v="1"/>
    <m/>
    <m/>
    <m/>
    <m/>
    <s v="Biblioteca del pabellón docente del hospital doce de octubre"/>
    <m/>
    <m/>
    <n v="5"/>
    <n v="5"/>
    <n v="5"/>
    <n v="5"/>
    <m/>
    <m/>
    <m/>
    <m/>
    <m/>
    <m/>
    <m/>
    <m/>
    <m/>
    <m/>
    <m/>
    <m/>
    <m/>
    <m/>
    <m/>
    <m/>
    <m/>
    <m/>
    <m/>
    <m/>
    <m/>
    <m/>
    <m/>
    <m/>
    <m/>
    <m/>
    <m/>
    <m/>
    <m/>
    <m/>
    <m/>
    <m/>
    <m/>
    <s v="No"/>
    <s v="No"/>
    <m/>
    <m/>
    <n v="5"/>
    <n v="5"/>
    <m/>
    <n v="4"/>
    <n v="3"/>
    <m/>
    <m/>
    <d v="2019-02-01T09:52:01"/>
  </r>
  <r>
    <s v="F. Veterinaria"/>
    <x v="1"/>
    <n v="4"/>
    <n v="327"/>
    <m/>
    <m/>
    <x v="0"/>
    <n v="21"/>
    <m/>
    <n v="3"/>
    <n v="1"/>
    <m/>
    <n v="16"/>
    <n v="29"/>
    <n v="21"/>
    <m/>
    <m/>
    <m/>
    <n v="4"/>
    <n v="2"/>
    <n v="2"/>
    <n v="3"/>
    <m/>
    <n v="2"/>
    <m/>
    <n v="4"/>
    <n v="8.3333333333333329E-2"/>
    <m/>
    <m/>
    <n v="4"/>
    <n v="1"/>
    <n v="3"/>
    <n v="1"/>
    <n v="5"/>
    <n v="3"/>
    <n v="5"/>
    <n v="1"/>
    <n v="6"/>
    <n v="3"/>
    <n v="5"/>
    <n v="2"/>
    <n v="5"/>
    <n v="2"/>
    <n v="3"/>
    <n v="3"/>
    <s v="No"/>
    <n v="2"/>
    <m/>
    <n v="5"/>
    <n v="5"/>
    <n v="5"/>
    <n v="5"/>
    <n v="5"/>
    <n v="5"/>
    <m/>
    <s v="Sí"/>
    <s v="Sí"/>
    <n v="5"/>
    <m/>
    <n v="5"/>
    <n v="5"/>
    <m/>
    <n v="4"/>
    <n v="4"/>
    <m/>
    <m/>
    <d v="2019-02-01T09:52:03"/>
  </r>
  <r>
    <s v="F. Informática"/>
    <x v="3"/>
    <n v="2"/>
    <n v="328"/>
    <m/>
    <m/>
    <x v="0"/>
    <n v="17"/>
    <m/>
    <n v="5"/>
    <n v="3"/>
    <m/>
    <n v="17"/>
    <n v="8"/>
    <n v="29"/>
    <m/>
    <m/>
    <m/>
    <n v="4"/>
    <n v="4"/>
    <n v="3"/>
    <n v="1"/>
    <m/>
    <m/>
    <n v="3"/>
    <m/>
    <m/>
    <m/>
    <m/>
    <n v="4"/>
    <n v="1"/>
    <n v="1"/>
    <n v="3"/>
    <n v="4"/>
    <n v="4"/>
    <n v="4"/>
    <n v="1"/>
    <n v="4"/>
    <n v="3"/>
    <n v="4"/>
    <n v="1"/>
    <n v="3"/>
    <n v="4"/>
    <n v="3"/>
    <n v="4"/>
    <s v="No"/>
    <n v="4"/>
    <m/>
    <n v="4"/>
    <n v="3"/>
    <n v="5"/>
    <n v="4"/>
    <n v="4"/>
    <n v="3"/>
    <m/>
    <s v="No"/>
    <s v="Sí"/>
    <n v="4"/>
    <m/>
    <n v="4"/>
    <n v="5"/>
    <m/>
    <n v="4"/>
    <n v="3"/>
    <m/>
    <m/>
    <d v="2019-02-01T09:52:21"/>
  </r>
  <r>
    <s v="F. Psicología"/>
    <x v="1"/>
    <n v="4"/>
    <n v="329"/>
    <m/>
    <m/>
    <x v="0"/>
    <n v="20"/>
    <m/>
    <n v="2"/>
    <n v="3"/>
    <m/>
    <n v="20"/>
    <n v="29"/>
    <n v="5"/>
    <m/>
    <m/>
    <m/>
    <n v="4"/>
    <n v="5"/>
    <n v="5"/>
    <n v="5"/>
    <m/>
    <n v="2"/>
    <n v="3"/>
    <m/>
    <m/>
    <m/>
    <m/>
    <n v="4"/>
    <n v="2"/>
    <n v="3"/>
    <n v="1"/>
    <n v="3"/>
    <n v="3"/>
    <n v="5"/>
    <n v="1"/>
    <m/>
    <m/>
    <m/>
    <m/>
    <m/>
    <m/>
    <m/>
    <m/>
    <m/>
    <m/>
    <m/>
    <m/>
    <m/>
    <m/>
    <m/>
    <m/>
    <m/>
    <m/>
    <m/>
    <m/>
    <m/>
    <m/>
    <m/>
    <m/>
    <m/>
    <m/>
    <m/>
    <m/>
    <m/>
    <d v="2019-02-01T09:52:21"/>
  </r>
  <r>
    <s v="F. Informática"/>
    <x v="3"/>
    <n v="2"/>
    <n v="330"/>
    <m/>
    <m/>
    <x v="0"/>
    <n v="17"/>
    <m/>
    <n v="5"/>
    <n v="1"/>
    <m/>
    <n v="17"/>
    <n v="8"/>
    <n v="29"/>
    <m/>
    <m/>
    <m/>
    <n v="5"/>
    <n v="5"/>
    <n v="4"/>
    <n v="5"/>
    <m/>
    <n v="2"/>
    <n v="3"/>
    <m/>
    <m/>
    <m/>
    <m/>
    <n v="3"/>
    <n v="1"/>
    <n v="1"/>
    <n v="1"/>
    <n v="5"/>
    <n v="3"/>
    <n v="5"/>
    <n v="1"/>
    <n v="4"/>
    <n v="4"/>
    <n v="4"/>
    <n v="5"/>
    <n v="5"/>
    <n v="4"/>
    <n v="3"/>
    <n v="4"/>
    <s v="No"/>
    <n v="3"/>
    <m/>
    <n v="5"/>
    <n v="4"/>
    <n v="4"/>
    <n v="5"/>
    <n v="5"/>
    <n v="5"/>
    <m/>
    <s v="Sí"/>
    <s v="No"/>
    <m/>
    <m/>
    <n v="5"/>
    <n v="5"/>
    <m/>
    <n v="5"/>
    <n v="3"/>
    <m/>
    <m/>
    <d v="2019-02-01T09:52:24"/>
  </r>
  <r>
    <s v="F. Educación - Centro de Formación del Profesorado"/>
    <x v="4"/>
    <n v="1"/>
    <n v="331"/>
    <m/>
    <m/>
    <x v="1"/>
    <n v="12"/>
    <m/>
    <n v="4"/>
    <n v="3"/>
    <m/>
    <n v="12"/>
    <m/>
    <m/>
    <m/>
    <m/>
    <m/>
    <n v="5"/>
    <n v="2"/>
    <n v="2"/>
    <n v="2"/>
    <n v="1"/>
    <m/>
    <m/>
    <m/>
    <m/>
    <m/>
    <m/>
    <n v="5"/>
    <n v="1"/>
    <n v="2"/>
    <n v="1"/>
    <n v="1"/>
    <n v="5"/>
    <n v="3"/>
    <n v="1"/>
    <n v="3"/>
    <n v="1"/>
    <n v="4"/>
    <n v="3"/>
    <n v="3"/>
    <n v="3"/>
    <n v="3"/>
    <n v="3"/>
    <s v="No"/>
    <n v="3"/>
    <m/>
    <n v="5"/>
    <n v="5"/>
    <n v="5"/>
    <n v="5"/>
    <n v="5"/>
    <n v="5"/>
    <m/>
    <s v="Sí"/>
    <s v="No"/>
    <m/>
    <m/>
    <n v="5"/>
    <n v="5"/>
    <m/>
    <n v="4"/>
    <n v="3"/>
    <m/>
    <s v="La bibliografía está un poco anticuada, me cuesta encontrar libros actuales de algunos temas."/>
    <d v="2019-02-01T09:52:25"/>
  </r>
  <r>
    <s v="F. Derecho"/>
    <x v="0"/>
    <n v="3"/>
    <n v="332"/>
    <m/>
    <m/>
    <x v="0"/>
    <n v="11"/>
    <m/>
    <n v="4"/>
    <n v="3"/>
    <m/>
    <n v="29"/>
    <n v="11"/>
    <m/>
    <m/>
    <m/>
    <m/>
    <n v="2"/>
    <n v="3"/>
    <n v="3"/>
    <n v="1"/>
    <m/>
    <n v="2"/>
    <m/>
    <m/>
    <m/>
    <m/>
    <m/>
    <n v="2"/>
    <n v="3"/>
    <n v="3"/>
    <n v="3"/>
    <n v="2"/>
    <n v="3"/>
    <n v="3"/>
    <n v="3"/>
    <n v="3"/>
    <n v="1"/>
    <n v="3"/>
    <n v="2"/>
    <n v="1"/>
    <n v="1"/>
    <n v="1"/>
    <n v="3"/>
    <s v="No"/>
    <n v="2"/>
    <m/>
    <n v="1"/>
    <n v="2"/>
    <n v="1"/>
    <n v="3"/>
    <n v="3"/>
    <n v="3"/>
    <m/>
    <s v="No"/>
    <s v="No"/>
    <m/>
    <m/>
    <n v="1"/>
    <n v="1"/>
    <m/>
    <n v="2"/>
    <n v="2"/>
    <m/>
    <m/>
    <d v="2019-02-01T09:52:29"/>
  </r>
  <r>
    <s v="F. Geografía e Historia"/>
    <x v="4"/>
    <n v="1"/>
    <n v="333"/>
    <m/>
    <m/>
    <x v="0"/>
    <n v="16"/>
    <m/>
    <n v="3"/>
    <n v="4"/>
    <m/>
    <n v="16"/>
    <n v="29"/>
    <n v="1"/>
    <m/>
    <m/>
    <m/>
    <n v="2"/>
    <n v="4"/>
    <n v="4"/>
    <n v="3"/>
    <m/>
    <m/>
    <n v="3"/>
    <m/>
    <m/>
    <m/>
    <m/>
    <n v="3"/>
    <n v="1"/>
    <n v="1"/>
    <n v="5"/>
    <n v="4"/>
    <n v="5"/>
    <n v="5"/>
    <n v="4"/>
    <n v="6"/>
    <n v="4"/>
    <n v="2"/>
    <n v="3"/>
    <n v="1"/>
    <n v="4"/>
    <n v="2"/>
    <n v="2"/>
    <s v="No"/>
    <n v="3"/>
    <m/>
    <n v="3"/>
    <n v="3"/>
    <n v="2"/>
    <n v="5"/>
    <n v="5"/>
    <n v="5"/>
    <m/>
    <s v="No"/>
    <s v="No"/>
    <m/>
    <m/>
    <n v="5"/>
    <n v="5"/>
    <m/>
    <n v="3"/>
    <n v="2"/>
    <m/>
    <m/>
    <d v="2019-02-01T09:52:33"/>
  </r>
  <r>
    <s v="F. Ciencias Físicas"/>
    <x v="3"/>
    <n v="2"/>
    <n v="334"/>
    <m/>
    <m/>
    <x v="1"/>
    <n v="6"/>
    <m/>
    <n v="3"/>
    <n v="1"/>
    <m/>
    <n v="6"/>
    <m/>
    <m/>
    <m/>
    <m/>
    <m/>
    <n v="4"/>
    <n v="5"/>
    <n v="5"/>
    <n v="5"/>
    <m/>
    <n v="2"/>
    <m/>
    <n v="4"/>
    <n v="2"/>
    <m/>
    <m/>
    <n v="1"/>
    <n v="1"/>
    <n v="1"/>
    <n v="5"/>
    <n v="5"/>
    <n v="5"/>
    <n v="5"/>
    <n v="3"/>
    <n v="6"/>
    <n v="4"/>
    <n v="4"/>
    <n v="4"/>
    <n v="5"/>
    <n v="5"/>
    <n v="3"/>
    <n v="4"/>
    <s v="No"/>
    <n v="4"/>
    <m/>
    <m/>
    <m/>
    <m/>
    <m/>
    <m/>
    <m/>
    <m/>
    <s v="No"/>
    <s v="No"/>
    <m/>
    <m/>
    <n v="5"/>
    <n v="4"/>
    <m/>
    <n v="4"/>
    <m/>
    <m/>
    <m/>
    <d v="2019-02-01T09:52:35"/>
  </r>
  <r>
    <s v="F. Medicina"/>
    <x v="1"/>
    <n v="4"/>
    <n v="335"/>
    <m/>
    <m/>
    <x v="0"/>
    <n v="18"/>
    <m/>
    <n v="3"/>
    <n v="2"/>
    <m/>
    <n v="18"/>
    <n v="29"/>
    <m/>
    <m/>
    <m/>
    <m/>
    <n v="2"/>
    <n v="3"/>
    <n v="3"/>
    <n v="4"/>
    <n v="1"/>
    <n v="2"/>
    <m/>
    <m/>
    <m/>
    <m/>
    <m/>
    <n v="1"/>
    <n v="1"/>
    <n v="2"/>
    <m/>
    <n v="1"/>
    <n v="5"/>
    <n v="4"/>
    <n v="2"/>
    <n v="2"/>
    <n v="2"/>
    <n v="2"/>
    <n v="1"/>
    <n v="3"/>
    <n v="1"/>
    <n v="2"/>
    <n v="1"/>
    <s v="No"/>
    <n v="1"/>
    <m/>
    <n v="4"/>
    <n v="4"/>
    <n v="3"/>
    <n v="3"/>
    <n v="3"/>
    <n v="3"/>
    <m/>
    <s v="No"/>
    <s v="No"/>
    <m/>
    <m/>
    <n v="4"/>
    <n v="3"/>
    <m/>
    <n v="3"/>
    <n v="3"/>
    <m/>
    <m/>
    <d v="2019-02-01T09:52:43"/>
  </r>
  <r>
    <s v="F. Veterinaria"/>
    <x v="1"/>
    <n v="4"/>
    <n v="336"/>
    <m/>
    <m/>
    <x v="0"/>
    <n v="21"/>
    <m/>
    <n v="2"/>
    <n v="1"/>
    <m/>
    <n v="29"/>
    <n v="21"/>
    <m/>
    <m/>
    <m/>
    <m/>
    <n v="1"/>
    <n v="2"/>
    <n v="3"/>
    <n v="2"/>
    <m/>
    <n v="2"/>
    <m/>
    <m/>
    <m/>
    <m/>
    <m/>
    <n v="4"/>
    <n v="3"/>
    <n v="2"/>
    <n v="2"/>
    <n v="5"/>
    <n v="2"/>
    <n v="4"/>
    <n v="2"/>
    <n v="4"/>
    <n v="4"/>
    <n v="4"/>
    <n v="3"/>
    <n v="4"/>
    <n v="3"/>
    <n v="3"/>
    <n v="5"/>
    <s v="Sí"/>
    <n v="4"/>
    <m/>
    <n v="4"/>
    <n v="4"/>
    <n v="4"/>
    <n v="4"/>
    <n v="4"/>
    <n v="4"/>
    <m/>
    <s v="No"/>
    <s v="No"/>
    <m/>
    <m/>
    <n v="4"/>
    <n v="4"/>
    <m/>
    <n v="4"/>
    <n v="4"/>
    <m/>
    <m/>
    <d v="2019-02-01T09:52:46"/>
  </r>
  <r>
    <s v="F. Ciencias Químicas"/>
    <x v="3"/>
    <n v="2"/>
    <n v="337"/>
    <m/>
    <m/>
    <x v="0"/>
    <n v="10"/>
    <m/>
    <n v="5"/>
    <n v="3"/>
    <m/>
    <n v="10"/>
    <m/>
    <m/>
    <m/>
    <m/>
    <m/>
    <n v="5"/>
    <n v="5"/>
    <n v="4"/>
    <n v="3"/>
    <n v="1"/>
    <m/>
    <m/>
    <m/>
    <m/>
    <m/>
    <m/>
    <n v="4"/>
    <n v="1"/>
    <n v="1"/>
    <n v="1"/>
    <n v="5"/>
    <n v="3"/>
    <n v="5"/>
    <n v="2"/>
    <n v="5"/>
    <n v="5"/>
    <n v="5"/>
    <n v="4"/>
    <n v="5"/>
    <n v="4"/>
    <n v="3"/>
    <n v="4"/>
    <s v="No"/>
    <n v="4"/>
    <m/>
    <n v="5"/>
    <n v="2"/>
    <n v="4"/>
    <n v="5"/>
    <n v="5"/>
    <n v="5"/>
    <m/>
    <s v="No"/>
    <s v="No"/>
    <m/>
    <m/>
    <n v="5"/>
    <n v="5"/>
    <m/>
    <n v="4"/>
    <n v="3"/>
    <m/>
    <m/>
    <d v="2019-02-01T09:52:46"/>
  </r>
  <r>
    <s v="F. Filología"/>
    <x v="4"/>
    <n v="1"/>
    <n v="338"/>
    <m/>
    <m/>
    <x v="0"/>
    <n v="14"/>
    <m/>
    <n v="5"/>
    <n v="2"/>
    <m/>
    <n v="14"/>
    <n v="15"/>
    <n v="16"/>
    <s v="Biblioteca moratalaz "/>
    <m/>
    <m/>
    <n v="1"/>
    <n v="3"/>
    <n v="5"/>
    <n v="1"/>
    <n v="1"/>
    <n v="2"/>
    <m/>
    <m/>
    <m/>
    <m/>
    <m/>
    <n v="5"/>
    <n v="1"/>
    <n v="1"/>
    <n v="4"/>
    <n v="5"/>
    <n v="1"/>
    <n v="1"/>
    <n v="5"/>
    <n v="6"/>
    <n v="4"/>
    <n v="2"/>
    <n v="1"/>
    <n v="5"/>
    <n v="5"/>
    <n v="1"/>
    <n v="2"/>
    <s v="Sí"/>
    <n v="2"/>
    <m/>
    <n v="5"/>
    <n v="5"/>
    <n v="5"/>
    <n v="5"/>
    <n v="5"/>
    <n v="5"/>
    <m/>
    <s v="No"/>
    <s v="No"/>
    <m/>
    <m/>
    <n v="5"/>
    <n v="5"/>
    <m/>
    <n v="4"/>
    <n v="3"/>
    <m/>
    <s v="Por favor que la biblioteca de Clásicas no la cierren a lAs cinco de la tarde !"/>
    <d v="2019-02-01T09:52:49"/>
  </r>
  <r>
    <s v="F. Ciencias Químicas"/>
    <x v="3"/>
    <n v="2"/>
    <n v="339"/>
    <m/>
    <m/>
    <x v="0"/>
    <n v="10"/>
    <m/>
    <n v="3"/>
    <n v="1"/>
    <m/>
    <n v="10"/>
    <n v="29"/>
    <m/>
    <m/>
    <m/>
    <m/>
    <n v="2"/>
    <n v="3"/>
    <n v="2"/>
    <n v="4"/>
    <m/>
    <n v="2"/>
    <n v="3"/>
    <n v="4"/>
    <n v="12"/>
    <m/>
    <m/>
    <n v="1"/>
    <n v="1"/>
    <n v="1"/>
    <n v="5"/>
    <n v="4"/>
    <n v="3"/>
    <n v="4"/>
    <n v="1"/>
    <n v="3"/>
    <n v="3"/>
    <n v="3"/>
    <n v="3"/>
    <n v="3"/>
    <n v="3"/>
    <n v="1"/>
    <n v="2"/>
    <s v="No"/>
    <n v="3"/>
    <m/>
    <n v="3"/>
    <n v="3"/>
    <n v="3"/>
    <n v="3"/>
    <n v="3"/>
    <n v="3"/>
    <m/>
    <s v="No"/>
    <s v="No"/>
    <m/>
    <m/>
    <n v="3"/>
    <n v="2"/>
    <m/>
    <n v="3"/>
    <m/>
    <m/>
    <m/>
    <d v="2019-02-01T09:52:53"/>
  </r>
  <r>
    <s v="F. Ciencias Físicas"/>
    <x v="3"/>
    <n v="2"/>
    <n v="340"/>
    <m/>
    <m/>
    <x v="0"/>
    <n v="6"/>
    <m/>
    <n v="4"/>
    <n v="1"/>
    <m/>
    <n v="6"/>
    <n v="29"/>
    <n v="7"/>
    <m/>
    <m/>
    <m/>
    <n v="4"/>
    <n v="4"/>
    <n v="5"/>
    <n v="5"/>
    <m/>
    <m/>
    <n v="3"/>
    <m/>
    <m/>
    <m/>
    <m/>
    <n v="4"/>
    <n v="1"/>
    <n v="1"/>
    <n v="5"/>
    <n v="5"/>
    <n v="5"/>
    <n v="5"/>
    <n v="5"/>
    <n v="4"/>
    <n v="3"/>
    <n v="5"/>
    <n v="4"/>
    <n v="3"/>
    <n v="5"/>
    <n v="4"/>
    <n v="5"/>
    <s v="No"/>
    <n v="3"/>
    <m/>
    <n v="3"/>
    <n v="4"/>
    <n v="4"/>
    <n v="5"/>
    <n v="5"/>
    <n v="2"/>
    <m/>
    <s v="No"/>
    <s v="No"/>
    <m/>
    <m/>
    <n v="3"/>
    <n v="2"/>
    <m/>
    <n v="3"/>
    <n v="3"/>
    <m/>
    <m/>
    <d v="2019-02-01T09:52:54"/>
  </r>
  <r>
    <s v="F. Ciencias de la Información"/>
    <x v="0"/>
    <n v="3"/>
    <n v="341"/>
    <m/>
    <m/>
    <x v="0"/>
    <n v="4"/>
    <m/>
    <n v="2"/>
    <n v="1"/>
    <m/>
    <n v="29"/>
    <n v="4"/>
    <n v="13"/>
    <m/>
    <m/>
    <m/>
    <n v="4"/>
    <n v="4"/>
    <n v="4"/>
    <n v="2"/>
    <m/>
    <m/>
    <n v="3"/>
    <m/>
    <m/>
    <m/>
    <m/>
    <n v="2"/>
    <n v="1"/>
    <n v="1"/>
    <n v="5"/>
    <n v="5"/>
    <n v="3"/>
    <n v="5"/>
    <n v="3"/>
    <n v="3"/>
    <n v="3"/>
    <n v="4"/>
    <n v="2"/>
    <n v="5"/>
    <n v="4"/>
    <n v="3"/>
    <n v="5"/>
    <s v="No"/>
    <n v="4"/>
    <m/>
    <n v="5"/>
    <n v="5"/>
    <n v="5"/>
    <n v="5"/>
    <n v="5"/>
    <n v="5"/>
    <m/>
    <s v="No"/>
    <s v="No"/>
    <m/>
    <m/>
    <n v="5"/>
    <n v="5"/>
    <m/>
    <n v="4"/>
    <n v="3"/>
    <m/>
    <m/>
    <d v="2019-02-01T09:52:59"/>
  </r>
  <r>
    <s v="F. Ciencias Políticas y Sociología"/>
    <x v="0"/>
    <n v="3"/>
    <n v="342"/>
    <m/>
    <m/>
    <x v="0"/>
    <n v="9"/>
    <m/>
    <n v="4"/>
    <n v="5"/>
    <m/>
    <n v="9"/>
    <m/>
    <m/>
    <s v="Biblioteca carlos III &lt;br&gt;Biblioteca latina Antonio Mingote"/>
    <m/>
    <m/>
    <n v="2"/>
    <n v="4"/>
    <n v="2"/>
    <n v="2"/>
    <m/>
    <n v="2"/>
    <n v="3"/>
    <m/>
    <m/>
    <m/>
    <m/>
    <n v="4"/>
    <n v="1"/>
    <n v="3"/>
    <n v="5"/>
    <n v="5"/>
    <n v="5"/>
    <n v="5"/>
    <n v="1"/>
    <n v="6"/>
    <n v="2"/>
    <n v="1"/>
    <n v="1"/>
    <n v="4"/>
    <n v="2"/>
    <n v="1"/>
    <n v="1"/>
    <s v="Sí"/>
    <n v="1"/>
    <m/>
    <n v="5"/>
    <n v="2"/>
    <n v="1"/>
    <n v="5"/>
    <n v="5"/>
    <n v="5"/>
    <m/>
    <s v="Sí"/>
    <s v="No"/>
    <m/>
    <m/>
    <n v="5"/>
    <n v="5"/>
    <m/>
    <n v="4"/>
    <n v="4"/>
    <m/>
    <s v="No he tenido tiempo"/>
    <d v="2019-02-01T09:53:05"/>
  </r>
  <r>
    <s v="F. Informática"/>
    <x v="3"/>
    <n v="2"/>
    <n v="343"/>
    <m/>
    <m/>
    <x v="0"/>
    <n v="17"/>
    <m/>
    <n v="4"/>
    <n v="3"/>
    <m/>
    <n v="17"/>
    <n v="29"/>
    <n v="8"/>
    <m/>
    <m/>
    <m/>
    <n v="4"/>
    <n v="4"/>
    <n v="4"/>
    <n v="4"/>
    <m/>
    <m/>
    <n v="3"/>
    <m/>
    <m/>
    <m/>
    <m/>
    <n v="3"/>
    <n v="2"/>
    <n v="2"/>
    <n v="2"/>
    <n v="3"/>
    <n v="2"/>
    <n v="4"/>
    <n v="4"/>
    <n v="4"/>
    <n v="4"/>
    <n v="5"/>
    <n v="5"/>
    <n v="5"/>
    <n v="5"/>
    <n v="3"/>
    <n v="5"/>
    <s v="No"/>
    <n v="5"/>
    <m/>
    <n v="5"/>
    <n v="4"/>
    <n v="3"/>
    <n v="5"/>
    <n v="5"/>
    <n v="4"/>
    <m/>
    <s v="No"/>
    <s v="No"/>
    <n v="1"/>
    <m/>
    <n v="5"/>
    <n v="5"/>
    <m/>
    <n v="4"/>
    <n v="4"/>
    <m/>
    <s v="Respondiendo a la pregunta, básicamente por que no he recibido información de dichos cursos"/>
    <d v="2019-02-01T09:53:07"/>
  </r>
  <r>
    <s v="F. Ciencias Políticas y Sociología"/>
    <x v="0"/>
    <n v="3"/>
    <n v="344"/>
    <m/>
    <m/>
    <x v="1"/>
    <n v="9"/>
    <m/>
    <n v="5"/>
    <n v="5"/>
    <m/>
    <n v="9"/>
    <n v="26"/>
    <m/>
    <m/>
    <m/>
    <m/>
    <n v="5"/>
    <n v="5"/>
    <n v="4"/>
    <n v="4"/>
    <m/>
    <n v="2"/>
    <m/>
    <m/>
    <m/>
    <m/>
    <m/>
    <n v="5"/>
    <n v="5"/>
    <n v="5"/>
    <n v="1"/>
    <n v="5"/>
    <n v="5"/>
    <n v="5"/>
    <n v="3"/>
    <n v="6"/>
    <n v="5"/>
    <n v="5"/>
    <n v="5"/>
    <n v="5"/>
    <n v="5"/>
    <n v="5"/>
    <n v="5"/>
    <s v="Sí"/>
    <n v="5"/>
    <m/>
    <n v="5"/>
    <n v="5"/>
    <n v="4"/>
    <n v="5"/>
    <n v="5"/>
    <n v="5"/>
    <m/>
    <s v="Sí"/>
    <s v="Sí"/>
    <n v="5"/>
    <m/>
    <n v="5"/>
    <n v="5"/>
    <m/>
    <n v="5"/>
    <n v="5"/>
    <m/>
    <s v="El curso sobre herramientas para tfg y el de tfm"/>
    <d v="2019-02-01T09:53:19"/>
  </r>
  <r>
    <s v="F. Ciencias Económicas y Empresariales"/>
    <x v="0"/>
    <n v="3"/>
    <n v="345"/>
    <m/>
    <m/>
    <x v="1"/>
    <n v="5"/>
    <m/>
    <n v="2"/>
    <n v="3"/>
    <m/>
    <n v="5"/>
    <n v="29"/>
    <m/>
    <s v="Bibliotecas públicas "/>
    <m/>
    <m/>
    <n v="3"/>
    <n v="5"/>
    <n v="4"/>
    <n v="2"/>
    <m/>
    <n v="2"/>
    <m/>
    <m/>
    <m/>
    <m/>
    <m/>
    <n v="3"/>
    <n v="1"/>
    <n v="1"/>
    <n v="3"/>
    <n v="5"/>
    <n v="4"/>
    <n v="5"/>
    <n v="1"/>
    <n v="4"/>
    <n v="5"/>
    <n v="5"/>
    <n v="5"/>
    <n v="5"/>
    <n v="4"/>
    <n v="4"/>
    <n v="5"/>
    <s v="No"/>
    <n v="3"/>
    <m/>
    <n v="5"/>
    <n v="5"/>
    <n v="5"/>
    <n v="5"/>
    <n v="5"/>
    <n v="5"/>
    <m/>
    <s v="Sí"/>
    <s v="No"/>
    <m/>
    <m/>
    <n v="5"/>
    <n v="5"/>
    <m/>
    <n v="4"/>
    <n v="3"/>
    <m/>
    <m/>
    <d v="2019-02-01T09:53:20"/>
  </r>
  <r>
    <s v="F. Derecho"/>
    <x v="0"/>
    <n v="3"/>
    <n v="346"/>
    <m/>
    <m/>
    <x v="0"/>
    <n v="11"/>
    <m/>
    <n v="5"/>
    <n v="1"/>
    <m/>
    <n v="29"/>
    <m/>
    <m/>
    <m/>
    <m/>
    <m/>
    <n v="2"/>
    <n v="3"/>
    <n v="5"/>
    <n v="2"/>
    <m/>
    <m/>
    <n v="3"/>
    <m/>
    <m/>
    <m/>
    <m/>
    <n v="3"/>
    <n v="2"/>
    <n v="2"/>
    <n v="5"/>
    <n v="2"/>
    <n v="2"/>
    <n v="2"/>
    <n v="2"/>
    <n v="2"/>
    <n v="3"/>
    <n v="3"/>
    <n v="3"/>
    <n v="5"/>
    <n v="3"/>
    <n v="3"/>
    <n v="3"/>
    <s v="No"/>
    <n v="4"/>
    <m/>
    <n v="3"/>
    <n v="4"/>
    <n v="4"/>
    <n v="2"/>
    <n v="2"/>
    <n v="3"/>
    <m/>
    <s v="Sí"/>
    <s v="No"/>
    <m/>
    <m/>
    <n v="4"/>
    <n v="5"/>
    <m/>
    <n v="3"/>
    <n v="3"/>
    <m/>
    <s v="Considero que faltan manuales de Derecho, en concreto. "/>
    <d v="2019-02-01T09:53:22"/>
  </r>
  <r>
    <s v="F. Geografía e Historia"/>
    <x v="4"/>
    <n v="1"/>
    <n v="347"/>
    <m/>
    <m/>
    <x v="0"/>
    <n v="16"/>
    <m/>
    <n v="4"/>
    <n v="5"/>
    <m/>
    <n v="16"/>
    <n v="29"/>
    <m/>
    <m/>
    <m/>
    <m/>
    <n v="4"/>
    <n v="4"/>
    <n v="3"/>
    <n v="3"/>
    <n v="1"/>
    <m/>
    <m/>
    <m/>
    <m/>
    <m/>
    <m/>
    <n v="4"/>
    <n v="3"/>
    <m/>
    <n v="3"/>
    <n v="4"/>
    <n v="4"/>
    <n v="4"/>
    <m/>
    <n v="3"/>
    <n v="4"/>
    <n v="4"/>
    <n v="4"/>
    <n v="4"/>
    <n v="4"/>
    <n v="4"/>
    <n v="4"/>
    <s v="Sí"/>
    <n v="4"/>
    <m/>
    <n v="4"/>
    <n v="4"/>
    <n v="4"/>
    <n v="4"/>
    <n v="4"/>
    <n v="4"/>
    <m/>
    <m/>
    <m/>
    <m/>
    <m/>
    <n v="4"/>
    <n v="4"/>
    <m/>
    <n v="4"/>
    <n v="3"/>
    <m/>
    <m/>
    <d v="2019-02-01T09:53:24"/>
  </r>
  <r>
    <s v="F. Psicología"/>
    <x v="1"/>
    <n v="4"/>
    <n v="348"/>
    <m/>
    <m/>
    <x v="0"/>
    <n v="20"/>
    <m/>
    <n v="4"/>
    <n v="4"/>
    <m/>
    <n v="20"/>
    <m/>
    <m/>
    <m/>
    <m/>
    <m/>
    <n v="3"/>
    <n v="3"/>
    <n v="3"/>
    <n v="3"/>
    <n v="1"/>
    <n v="2"/>
    <m/>
    <m/>
    <m/>
    <m/>
    <m/>
    <n v="4"/>
    <n v="4"/>
    <n v="4"/>
    <n v="4"/>
    <n v="4"/>
    <n v="4"/>
    <n v="3"/>
    <n v="3"/>
    <n v="4"/>
    <n v="4"/>
    <n v="4"/>
    <n v="4"/>
    <n v="3"/>
    <n v="3"/>
    <n v="3"/>
    <n v="3"/>
    <s v="No"/>
    <n v="4"/>
    <m/>
    <n v="3"/>
    <n v="4"/>
    <n v="4"/>
    <n v="4"/>
    <n v="3"/>
    <n v="4"/>
    <m/>
    <s v="No"/>
    <s v="No"/>
    <m/>
    <m/>
    <n v="4"/>
    <n v="4"/>
    <m/>
    <n v="4"/>
    <n v="4"/>
    <m/>
    <m/>
    <d v="2019-02-01T09:53:32"/>
  </r>
  <r>
    <s v="F. Ciencias Geológicas"/>
    <x v="3"/>
    <n v="2"/>
    <n v="349"/>
    <m/>
    <m/>
    <x v="0"/>
    <n v="7"/>
    <m/>
    <n v="4"/>
    <n v="1"/>
    <m/>
    <n v="7"/>
    <m/>
    <m/>
    <s v="Biblioteca Miguel Hernández, Collado Villalba"/>
    <m/>
    <m/>
    <n v="5"/>
    <n v="5"/>
    <n v="5"/>
    <n v="2"/>
    <n v="1"/>
    <m/>
    <m/>
    <m/>
    <m/>
    <m/>
    <m/>
    <n v="3"/>
    <n v="1"/>
    <n v="1"/>
    <n v="3"/>
    <n v="5"/>
    <n v="5"/>
    <n v="5"/>
    <n v="1"/>
    <n v="3"/>
    <n v="4"/>
    <n v="4"/>
    <n v="3"/>
    <n v="4"/>
    <n v="3"/>
    <n v="3"/>
    <n v="3"/>
    <s v="No"/>
    <n v="3"/>
    <m/>
    <n v="4"/>
    <n v="3"/>
    <n v="3"/>
    <n v="3"/>
    <n v="3"/>
    <n v="3"/>
    <m/>
    <s v="No"/>
    <s v="No"/>
    <m/>
    <m/>
    <n v="4"/>
    <n v="5"/>
    <m/>
    <n v="5"/>
    <m/>
    <m/>
    <m/>
    <d v="2019-02-01T09:53:38"/>
  </r>
  <r>
    <s v="F. Ciencias Matemáticas"/>
    <x v="3"/>
    <n v="2"/>
    <n v="350"/>
    <m/>
    <m/>
    <x v="0"/>
    <n v="8"/>
    <m/>
    <n v="4"/>
    <n v="4"/>
    <m/>
    <n v="8"/>
    <m/>
    <m/>
    <m/>
    <m/>
    <m/>
    <n v="5"/>
    <n v="5"/>
    <n v="5"/>
    <n v="5"/>
    <m/>
    <m/>
    <m/>
    <m/>
    <m/>
    <m/>
    <m/>
    <n v="3"/>
    <n v="1"/>
    <n v="1"/>
    <n v="1"/>
    <n v="4"/>
    <n v="2"/>
    <n v="5"/>
    <n v="1"/>
    <n v="5"/>
    <n v="5"/>
    <n v="5"/>
    <n v="1"/>
    <n v="5"/>
    <n v="5"/>
    <m/>
    <n v="5"/>
    <s v="No"/>
    <n v="5"/>
    <m/>
    <n v="5"/>
    <n v="5"/>
    <n v="5"/>
    <n v="5"/>
    <n v="5"/>
    <n v="5"/>
    <m/>
    <s v="Sí"/>
    <s v="No"/>
    <m/>
    <m/>
    <n v="5"/>
    <n v="5"/>
    <m/>
    <n v="5"/>
    <m/>
    <m/>
    <m/>
    <d v="2019-02-01T09:53:40"/>
  </r>
  <r>
    <s v="F. Informática"/>
    <x v="3"/>
    <n v="2"/>
    <n v="351"/>
    <m/>
    <m/>
    <x v="0"/>
    <n v="17"/>
    <m/>
    <n v="3"/>
    <n v="1"/>
    <m/>
    <n v="29"/>
    <n v="17"/>
    <n v="5"/>
    <m/>
    <m/>
    <m/>
    <n v="4"/>
    <n v="4"/>
    <n v="3"/>
    <n v="4"/>
    <m/>
    <n v="2"/>
    <m/>
    <m/>
    <m/>
    <m/>
    <m/>
    <n v="4"/>
    <n v="1"/>
    <n v="1"/>
    <n v="4"/>
    <n v="5"/>
    <n v="3"/>
    <n v="4"/>
    <n v="1"/>
    <n v="2"/>
    <n v="4"/>
    <n v="4"/>
    <n v="3"/>
    <n v="3"/>
    <n v="4"/>
    <n v="3"/>
    <n v="4"/>
    <s v="No"/>
    <n v="3"/>
    <m/>
    <n v="5"/>
    <n v="2"/>
    <n v="4"/>
    <n v="5"/>
    <n v="5"/>
    <n v="5"/>
    <m/>
    <s v="No"/>
    <s v="No"/>
    <m/>
    <m/>
    <n v="4"/>
    <n v="4"/>
    <m/>
    <n v="4"/>
    <m/>
    <m/>
    <m/>
    <d v="2019-02-01T09:53:46"/>
  </r>
  <r>
    <s v="F. Derecho"/>
    <x v="0"/>
    <n v="3"/>
    <n v="352"/>
    <m/>
    <m/>
    <x v="0"/>
    <n v="11"/>
    <m/>
    <n v="4"/>
    <n v="3"/>
    <m/>
    <n v="29"/>
    <n v="16"/>
    <m/>
    <m/>
    <m/>
    <m/>
    <n v="4"/>
    <n v="4"/>
    <n v="5"/>
    <n v="4"/>
    <m/>
    <n v="2"/>
    <n v="3"/>
    <n v="4"/>
    <n v="0.33333333333333331"/>
    <m/>
    <m/>
    <n v="4"/>
    <n v="2"/>
    <n v="3"/>
    <n v="2"/>
    <n v="4"/>
    <n v="5"/>
    <n v="5"/>
    <n v="3"/>
    <n v="4"/>
    <n v="5"/>
    <n v="4"/>
    <n v="3"/>
    <n v="5"/>
    <n v="4"/>
    <n v="4"/>
    <n v="5"/>
    <s v="Sí"/>
    <n v="3"/>
    <m/>
    <n v="5"/>
    <n v="4"/>
    <n v="3"/>
    <n v="5"/>
    <n v="5"/>
    <n v="5"/>
    <m/>
    <s v="Sí"/>
    <s v="No"/>
    <m/>
    <m/>
    <n v="5"/>
    <n v="4"/>
    <m/>
    <n v="4"/>
    <n v="5"/>
    <m/>
    <s v="Como estudiante de la Facultad de Derecho y usuario frecuente de la Biblioteca María Zambrano, me gustaría exponer mi descontento con el hecho de tener que estudiar con mis compañeros en época de exámenes en la Facultad de Geografía e Historia en muchas ocasiones debido a la gran afluencia de la biblioteca asociada a mi Facultad, en la que hay manuales y legislación que no puede salir -como es lógico y comprensible- de la sala y, por tanto, no podemos estudiar satisfactoriamente. Me parece un gran avance la instalación de tornos de acceso a la B. María Zambrano, pero creo que sería recomendable filtrar entre estudiantes de las Facultades de Derecho y de Filología en momentos de máxima afluencia, habida cuenta de que el resto de Facultades disponen de sus propias bibliotecas (ej.: F. Geografía e Historia, donde estudiamos muchos alumnos de la Facultad de Derecho)."/>
    <d v="2019-02-01T09:53:47"/>
  </r>
  <r>
    <s v="F. Ciencias Políticas y Sociología"/>
    <x v="0"/>
    <n v="3"/>
    <n v="353"/>
    <m/>
    <m/>
    <x v="0"/>
    <n v="9"/>
    <m/>
    <n v="4"/>
    <n v="2"/>
    <m/>
    <n v="9"/>
    <n v="5"/>
    <m/>
    <m/>
    <m/>
    <m/>
    <n v="3"/>
    <n v="4"/>
    <n v="4"/>
    <n v="2"/>
    <m/>
    <m/>
    <n v="3"/>
    <n v="4"/>
    <m/>
    <m/>
    <m/>
    <n v="3"/>
    <n v="3"/>
    <n v="3"/>
    <n v="4"/>
    <n v="5"/>
    <n v="5"/>
    <n v="5"/>
    <n v="3"/>
    <n v="6"/>
    <n v="3"/>
    <n v="2"/>
    <n v="3"/>
    <n v="4"/>
    <n v="3"/>
    <n v="2"/>
    <n v="3"/>
    <s v="No"/>
    <n v="3"/>
    <m/>
    <n v="4"/>
    <n v="2"/>
    <n v="2"/>
    <n v="4"/>
    <n v="4"/>
    <n v="3"/>
    <m/>
    <s v="No"/>
    <s v="No"/>
    <m/>
    <m/>
    <n v="4"/>
    <n v="4"/>
    <m/>
    <n v="3"/>
    <n v="4"/>
    <m/>
    <m/>
    <d v="2019-02-01T09:53:47"/>
  </r>
  <r>
    <s v="F. Geografía e Historia"/>
    <x v="4"/>
    <n v="1"/>
    <n v="354"/>
    <m/>
    <m/>
    <x v="0"/>
    <n v="16"/>
    <m/>
    <n v="4"/>
    <n v="4"/>
    <m/>
    <n v="16"/>
    <n v="29"/>
    <m/>
    <m/>
    <m/>
    <m/>
    <n v="5"/>
    <n v="5"/>
    <n v="5"/>
    <n v="4"/>
    <n v="1"/>
    <n v="2"/>
    <n v="3"/>
    <m/>
    <m/>
    <m/>
    <m/>
    <n v="5"/>
    <n v="1"/>
    <n v="1"/>
    <n v="2"/>
    <n v="3"/>
    <n v="2"/>
    <n v="4"/>
    <n v="2"/>
    <n v="4"/>
    <n v="5"/>
    <n v="4"/>
    <n v="2"/>
    <n v="5"/>
    <n v="4"/>
    <n v="3"/>
    <n v="4"/>
    <s v="No"/>
    <n v="4"/>
    <m/>
    <n v="5"/>
    <n v="5"/>
    <n v="5"/>
    <n v="5"/>
    <n v="1"/>
    <n v="5"/>
    <m/>
    <s v="No"/>
    <s v="No"/>
    <m/>
    <m/>
    <n v="5"/>
    <n v="5"/>
    <m/>
    <n v="5"/>
    <n v="4"/>
    <m/>
    <m/>
    <d v="2019-02-01T09:53:48"/>
  </r>
  <r>
    <s v="F. Educación - Centro de Formación del Profesorado"/>
    <x v="4"/>
    <n v="1"/>
    <n v="355"/>
    <m/>
    <m/>
    <x v="2"/>
    <n v="12"/>
    <m/>
    <n v="3"/>
    <n v="3"/>
    <m/>
    <n v="12"/>
    <m/>
    <m/>
    <m/>
    <m/>
    <m/>
    <n v="5"/>
    <n v="4"/>
    <n v="4"/>
    <n v="4"/>
    <n v="1"/>
    <m/>
    <m/>
    <m/>
    <m/>
    <m/>
    <m/>
    <n v="2"/>
    <n v="1"/>
    <n v="1"/>
    <n v="2"/>
    <n v="2"/>
    <n v="5"/>
    <n v="1"/>
    <n v="1"/>
    <n v="6"/>
    <n v="5"/>
    <n v="5"/>
    <n v="5"/>
    <n v="5"/>
    <n v="5"/>
    <m/>
    <n v="5"/>
    <s v="No"/>
    <n v="5"/>
    <m/>
    <n v="5"/>
    <n v="5"/>
    <n v="5"/>
    <n v="5"/>
    <n v="5"/>
    <n v="5"/>
    <m/>
    <s v="No"/>
    <s v="No"/>
    <m/>
    <m/>
    <n v="5"/>
    <n v="5"/>
    <m/>
    <n v="5"/>
    <m/>
    <m/>
    <m/>
    <d v="2019-02-01T09:53:50"/>
  </r>
  <r>
    <s v="F. Informática"/>
    <x v="3"/>
    <n v="2"/>
    <n v="356"/>
    <m/>
    <m/>
    <x v="0"/>
    <n v="17"/>
    <m/>
    <n v="5"/>
    <n v="3"/>
    <m/>
    <n v="17"/>
    <n v="8"/>
    <n v="29"/>
    <m/>
    <m/>
    <m/>
    <n v="4"/>
    <n v="5"/>
    <n v="5"/>
    <n v="5"/>
    <m/>
    <n v="2"/>
    <m/>
    <m/>
    <m/>
    <m/>
    <m/>
    <n v="3"/>
    <n v="1"/>
    <n v="1"/>
    <n v="3"/>
    <n v="5"/>
    <n v="3"/>
    <n v="5"/>
    <n v="1"/>
    <n v="4"/>
    <n v="4"/>
    <n v="5"/>
    <m/>
    <n v="4"/>
    <n v="5"/>
    <n v="5"/>
    <m/>
    <m/>
    <n v="3"/>
    <m/>
    <n v="5"/>
    <n v="4"/>
    <n v="5"/>
    <n v="5"/>
    <n v="5"/>
    <n v="5"/>
    <m/>
    <s v="No"/>
    <s v="Sí"/>
    <n v="3"/>
    <m/>
    <n v="4"/>
    <n v="4"/>
    <m/>
    <n v="1"/>
    <n v="4"/>
    <m/>
    <m/>
    <d v="2019-02-01T09:53:52"/>
  </r>
  <r>
    <s v="F. Filología"/>
    <x v="4"/>
    <n v="1"/>
    <n v="357"/>
    <m/>
    <m/>
    <x v="0"/>
    <n v="14"/>
    <m/>
    <n v="4"/>
    <n v="3"/>
    <m/>
    <n v="29"/>
    <n v="14"/>
    <n v="15"/>
    <m/>
    <m/>
    <m/>
    <n v="5"/>
    <n v="4"/>
    <n v="4"/>
    <n v="4"/>
    <m/>
    <n v="2"/>
    <m/>
    <m/>
    <m/>
    <m/>
    <m/>
    <n v="3"/>
    <n v="1"/>
    <n v="1"/>
    <n v="5"/>
    <n v="5"/>
    <n v="5"/>
    <n v="5"/>
    <n v="1"/>
    <n v="2"/>
    <n v="4"/>
    <n v="4"/>
    <n v="4"/>
    <n v="3"/>
    <n v="4"/>
    <n v="3"/>
    <n v="4"/>
    <s v="No"/>
    <n v="4"/>
    <m/>
    <n v="4"/>
    <n v="4"/>
    <n v="4"/>
    <n v="5"/>
    <n v="5"/>
    <n v="5"/>
    <m/>
    <s v="No"/>
    <s v="No"/>
    <m/>
    <m/>
    <n v="3"/>
    <n v="3"/>
    <m/>
    <n v="4"/>
    <n v="4"/>
    <m/>
    <m/>
    <d v="2019-02-01T09:53:54"/>
  </r>
  <r>
    <s v="F. Derecho"/>
    <x v="0"/>
    <n v="3"/>
    <n v="358"/>
    <m/>
    <m/>
    <x v="1"/>
    <n v="11"/>
    <m/>
    <n v="4"/>
    <n v="4"/>
    <m/>
    <n v="29"/>
    <n v="11"/>
    <m/>
    <m/>
    <m/>
    <m/>
    <n v="4"/>
    <n v="5"/>
    <n v="4"/>
    <n v="4"/>
    <m/>
    <m/>
    <n v="3"/>
    <m/>
    <m/>
    <m/>
    <m/>
    <n v="5"/>
    <n v="5"/>
    <n v="3"/>
    <m/>
    <n v="4"/>
    <n v="3"/>
    <n v="2"/>
    <n v="2"/>
    <n v="3"/>
    <n v="3"/>
    <n v="4"/>
    <n v="4"/>
    <n v="3"/>
    <n v="5"/>
    <n v="3"/>
    <n v="3"/>
    <s v="No"/>
    <n v="3"/>
    <m/>
    <n v="4"/>
    <n v="4"/>
    <n v="5"/>
    <n v="5"/>
    <n v="5"/>
    <n v="5"/>
    <m/>
    <s v="No"/>
    <s v="No"/>
    <m/>
    <m/>
    <n v="3"/>
    <n v="3"/>
    <m/>
    <n v="4"/>
    <n v="3"/>
    <m/>
    <m/>
    <d v="2019-02-01T09:53:55"/>
  </r>
  <r>
    <s v="F. Óptica y Optometría"/>
    <x v="1"/>
    <n v="4"/>
    <n v="359"/>
    <m/>
    <m/>
    <x v="0"/>
    <n v="25"/>
    <m/>
    <n v="4"/>
    <n v="1"/>
    <m/>
    <n v="25"/>
    <m/>
    <m/>
    <m/>
    <m/>
    <m/>
    <n v="3"/>
    <n v="3"/>
    <n v="3"/>
    <n v="3"/>
    <m/>
    <n v="2"/>
    <m/>
    <m/>
    <m/>
    <m/>
    <m/>
    <n v="4"/>
    <n v="1"/>
    <n v="2"/>
    <n v="1"/>
    <n v="1"/>
    <n v="5"/>
    <n v="4"/>
    <n v="1"/>
    <n v="3"/>
    <n v="3"/>
    <n v="4"/>
    <n v="3"/>
    <n v="3"/>
    <n v="3"/>
    <n v="3"/>
    <n v="3"/>
    <s v="No"/>
    <n v="3"/>
    <m/>
    <n v="1"/>
    <n v="3"/>
    <n v="1"/>
    <n v="3"/>
    <n v="3"/>
    <n v="3"/>
    <m/>
    <s v="No"/>
    <s v="No"/>
    <m/>
    <m/>
    <n v="3"/>
    <n v="3"/>
    <m/>
    <n v="3"/>
    <m/>
    <m/>
    <m/>
    <d v="2019-02-01T09:53:58"/>
  </r>
  <r>
    <s v="F. Medicina"/>
    <x v="1"/>
    <n v="4"/>
    <n v="360"/>
    <m/>
    <m/>
    <x v="0"/>
    <n v="18"/>
    <m/>
    <n v="5"/>
    <n v="5"/>
    <m/>
    <n v="18"/>
    <m/>
    <m/>
    <m/>
    <m/>
    <m/>
    <n v="2"/>
    <n v="2"/>
    <n v="2"/>
    <n v="2"/>
    <m/>
    <m/>
    <m/>
    <n v="4"/>
    <n v="3"/>
    <m/>
    <m/>
    <n v="2"/>
    <n v="3"/>
    <n v="3"/>
    <n v="3"/>
    <n v="2"/>
    <n v="3"/>
    <n v="3"/>
    <n v="3"/>
    <n v="2"/>
    <n v="1"/>
    <n v="1"/>
    <n v="1"/>
    <n v="1"/>
    <n v="1"/>
    <n v="1"/>
    <n v="1"/>
    <s v="Sí"/>
    <n v="2"/>
    <m/>
    <n v="3"/>
    <n v="1"/>
    <n v="1"/>
    <n v="1"/>
    <n v="1"/>
    <n v="1"/>
    <m/>
    <s v="Sí"/>
    <s v="No"/>
    <m/>
    <m/>
    <n v="3"/>
    <n v="3"/>
    <m/>
    <n v="2"/>
    <n v="3"/>
    <m/>
    <s v="Para los cursos clínicos de los estudiantes de Medicina, deberían habilitar el acceso gratuito e ilimitado a bases de datos como UptoDate. Es la mejor base de datos, tiene recursos actualizados día a día. Considero que su acceso es fundamental para la formación y el mejor ejemplo de ello es que en universidades extranjeras se otorga acceso a esta base de datos."/>
    <d v="2019-02-01T09:54:13"/>
  </r>
  <r>
    <s v="F. Derecho"/>
    <x v="0"/>
    <n v="3"/>
    <n v="361"/>
    <m/>
    <m/>
    <x v="0"/>
    <n v="11"/>
    <m/>
    <n v="3"/>
    <n v="3"/>
    <m/>
    <n v="29"/>
    <m/>
    <m/>
    <s v="Biblioteca &quot;Gloria Fuertes&quot; (Parla)"/>
    <m/>
    <m/>
    <n v="3"/>
    <n v="2"/>
    <n v="3"/>
    <n v="3"/>
    <m/>
    <n v="2"/>
    <m/>
    <m/>
    <m/>
    <m/>
    <m/>
    <n v="2"/>
    <n v="1"/>
    <n v="1"/>
    <n v="4"/>
    <n v="3"/>
    <n v="4"/>
    <n v="5"/>
    <n v="1"/>
    <n v="2"/>
    <n v="3"/>
    <n v="2"/>
    <n v="2"/>
    <n v="1"/>
    <n v="3"/>
    <n v="3"/>
    <n v="3"/>
    <s v="No"/>
    <n v="2"/>
    <m/>
    <n v="3"/>
    <n v="1"/>
    <n v="3"/>
    <n v="3"/>
    <n v="3"/>
    <n v="3"/>
    <m/>
    <s v="No"/>
    <s v="No"/>
    <m/>
    <m/>
    <n v="1"/>
    <m/>
    <m/>
    <n v="3"/>
    <n v="4"/>
    <m/>
    <m/>
    <d v="2019-02-01T09:54:13"/>
  </r>
  <r>
    <s v="F. Medicina"/>
    <x v="1"/>
    <n v="4"/>
    <n v="362"/>
    <m/>
    <m/>
    <x v="0"/>
    <n v="18"/>
    <m/>
    <n v="1"/>
    <n v="3"/>
    <m/>
    <n v="18"/>
    <n v="29"/>
    <n v="13"/>
    <m/>
    <m/>
    <m/>
    <n v="3"/>
    <n v="3"/>
    <n v="3"/>
    <n v="1"/>
    <m/>
    <n v="2"/>
    <m/>
    <m/>
    <m/>
    <m/>
    <m/>
    <n v="4"/>
    <n v="1"/>
    <n v="1"/>
    <n v="5"/>
    <n v="2"/>
    <n v="5"/>
    <n v="4"/>
    <n v="1"/>
    <n v="2"/>
    <n v="3"/>
    <n v="2"/>
    <n v="1"/>
    <n v="1"/>
    <n v="1"/>
    <n v="1"/>
    <n v="1"/>
    <s v="No"/>
    <n v="2"/>
    <m/>
    <n v="2"/>
    <n v="2"/>
    <n v="2"/>
    <n v="2"/>
    <n v="2"/>
    <n v="2"/>
    <m/>
    <s v="No"/>
    <s v="No"/>
    <m/>
    <m/>
    <n v="1"/>
    <n v="1"/>
    <m/>
    <n v="2"/>
    <n v="3"/>
    <m/>
    <m/>
    <d v="2019-02-01T09:54:14"/>
  </r>
  <r>
    <s v="F. Ciencias de la Documentación"/>
    <x v="0"/>
    <n v="3"/>
    <n v="363"/>
    <m/>
    <m/>
    <x v="0"/>
    <n v="3"/>
    <m/>
    <n v="3"/>
    <n v="3"/>
    <m/>
    <n v="3"/>
    <m/>
    <m/>
    <s v="Red de Bibliotecas Municipales de Madrid ; Centro de Documentación de la Escuela de Animación de Madrid "/>
    <m/>
    <m/>
    <n v="3"/>
    <n v="4"/>
    <n v="4"/>
    <n v="3"/>
    <m/>
    <m/>
    <n v="3"/>
    <m/>
    <m/>
    <m/>
    <m/>
    <n v="2"/>
    <n v="1"/>
    <n v="1"/>
    <n v="1"/>
    <n v="5"/>
    <n v="3"/>
    <n v="5"/>
    <n v="3"/>
    <n v="5"/>
    <n v="4"/>
    <n v="4"/>
    <n v="3"/>
    <n v="3"/>
    <n v="5"/>
    <n v="3"/>
    <n v="5"/>
    <s v="Sí"/>
    <n v="5"/>
    <m/>
    <n v="5"/>
    <n v="3"/>
    <n v="3"/>
    <n v="4"/>
    <n v="4"/>
    <n v="5"/>
    <m/>
    <s v="Sí"/>
    <s v="Sí"/>
    <n v="4"/>
    <m/>
    <n v="5"/>
    <n v="5"/>
    <m/>
    <n v="4"/>
    <m/>
    <m/>
    <m/>
    <d v="2019-02-01T09:54:27"/>
  </r>
  <r>
    <s v="F. Veterinaria"/>
    <x v="1"/>
    <n v="4"/>
    <n v="364"/>
    <m/>
    <m/>
    <x v="0"/>
    <n v="21"/>
    <m/>
    <n v="3"/>
    <n v="1"/>
    <m/>
    <n v="21"/>
    <m/>
    <m/>
    <m/>
    <m/>
    <m/>
    <n v="2"/>
    <n v="2"/>
    <n v="2"/>
    <n v="4"/>
    <m/>
    <m/>
    <m/>
    <n v="4"/>
    <m/>
    <m/>
    <m/>
    <n v="1"/>
    <n v="1"/>
    <n v="1"/>
    <n v="2"/>
    <n v="5"/>
    <n v="5"/>
    <n v="5"/>
    <n v="1"/>
    <n v="4"/>
    <n v="3"/>
    <n v="3"/>
    <n v="3"/>
    <n v="3"/>
    <n v="3"/>
    <n v="2"/>
    <n v="3"/>
    <s v="No"/>
    <n v="3"/>
    <m/>
    <n v="2"/>
    <n v="3"/>
    <n v="3"/>
    <n v="3"/>
    <n v="3"/>
    <n v="3"/>
    <m/>
    <s v="No"/>
    <s v="No"/>
    <m/>
    <m/>
    <n v="1"/>
    <n v="1"/>
    <m/>
    <n v="1"/>
    <m/>
    <m/>
    <s v="En mi opinion, la facultad de veterinaria es cosiderabkemente grande como para poseer una biblioteca de mayores dimensiones para nuestro uso. Creo que las instalaciones estan bien, pero una reforma lo antes posible seria de gran utilidad para todos. "/>
    <d v="2019-02-01T09:54:39"/>
  </r>
  <r>
    <s v="F. Estudios Estadísticos"/>
    <x v="3"/>
    <n v="2"/>
    <n v="365"/>
    <m/>
    <m/>
    <x v="0"/>
    <n v="23"/>
    <m/>
    <n v="3"/>
    <n v="1"/>
    <m/>
    <n v="23"/>
    <m/>
    <m/>
    <m/>
    <m/>
    <m/>
    <n v="4"/>
    <n v="5"/>
    <n v="4"/>
    <n v="4"/>
    <m/>
    <m/>
    <m/>
    <m/>
    <m/>
    <m/>
    <m/>
    <n v="1"/>
    <n v="1"/>
    <n v="1"/>
    <n v="1"/>
    <n v="5"/>
    <n v="3"/>
    <n v="5"/>
    <n v="1"/>
    <n v="2"/>
    <n v="3"/>
    <n v="3"/>
    <n v="3"/>
    <n v="4"/>
    <n v="3"/>
    <n v="2"/>
    <n v="2"/>
    <s v="No"/>
    <m/>
    <m/>
    <n v="5"/>
    <n v="3"/>
    <n v="3"/>
    <n v="4"/>
    <n v="4"/>
    <n v="3"/>
    <m/>
    <s v="No"/>
    <s v="No"/>
    <m/>
    <m/>
    <n v="5"/>
    <n v="5"/>
    <m/>
    <n v="4"/>
    <n v="3"/>
    <m/>
    <m/>
    <d v="2019-02-01T09:54:41"/>
  </r>
  <r>
    <s v="F. Ciencias Físicas"/>
    <x v="3"/>
    <n v="2"/>
    <n v="366"/>
    <m/>
    <m/>
    <x v="0"/>
    <n v="6"/>
    <m/>
    <n v="3"/>
    <n v="1"/>
    <m/>
    <n v="6"/>
    <n v="29"/>
    <n v="10"/>
    <m/>
    <m/>
    <m/>
    <n v="4"/>
    <n v="4"/>
    <n v="5"/>
    <n v="4"/>
    <m/>
    <n v="2"/>
    <m/>
    <m/>
    <m/>
    <m/>
    <m/>
    <n v="4"/>
    <n v="1"/>
    <n v="1"/>
    <n v="1"/>
    <n v="5"/>
    <n v="3"/>
    <n v="5"/>
    <n v="1"/>
    <n v="3"/>
    <n v="3"/>
    <n v="5"/>
    <n v="3"/>
    <n v="4"/>
    <n v="2"/>
    <n v="3"/>
    <n v="4"/>
    <s v="No"/>
    <n v="2"/>
    <m/>
    <n v="4"/>
    <n v="3"/>
    <n v="5"/>
    <n v="5"/>
    <n v="4"/>
    <n v="3"/>
    <m/>
    <s v="No"/>
    <s v="No"/>
    <m/>
    <m/>
    <n v="4"/>
    <n v="5"/>
    <m/>
    <n v="4"/>
    <n v="5"/>
    <m/>
    <m/>
    <d v="2019-02-01T09:54:47"/>
  </r>
  <r>
    <s v="F. Ciencias Económicas y Empresariales"/>
    <x v="0"/>
    <n v="3"/>
    <n v="367"/>
    <m/>
    <m/>
    <x v="0"/>
    <n v="5"/>
    <m/>
    <n v="3"/>
    <n v="3"/>
    <m/>
    <n v="5"/>
    <n v="29"/>
    <n v="9"/>
    <m/>
    <m/>
    <m/>
    <n v="3"/>
    <n v="3"/>
    <n v="3"/>
    <n v="3"/>
    <m/>
    <n v="2"/>
    <m/>
    <m/>
    <m/>
    <m/>
    <m/>
    <n v="4"/>
    <n v="2"/>
    <n v="3"/>
    <n v="3"/>
    <n v="5"/>
    <n v="3"/>
    <n v="5"/>
    <n v="2"/>
    <n v="4"/>
    <n v="3"/>
    <n v="4"/>
    <n v="4"/>
    <n v="3"/>
    <n v="4"/>
    <n v="2"/>
    <n v="4"/>
    <s v="No"/>
    <n v="3"/>
    <m/>
    <n v="4"/>
    <n v="4"/>
    <n v="3"/>
    <n v="4"/>
    <n v="1"/>
    <n v="4"/>
    <m/>
    <s v="No"/>
    <s v="No"/>
    <m/>
    <m/>
    <n v="3"/>
    <n v="4"/>
    <m/>
    <n v="3"/>
    <n v="4"/>
    <m/>
    <m/>
    <d v="2019-02-01T09:54:49"/>
  </r>
  <r>
    <s v="N/C"/>
    <x v="2"/>
    <e v="#N/A"/>
    <n v="368"/>
    <m/>
    <m/>
    <x v="0"/>
    <m/>
    <m/>
    <n v="3"/>
    <n v="3"/>
    <m/>
    <n v="4"/>
    <m/>
    <m/>
    <m/>
    <m/>
    <m/>
    <n v="2"/>
    <n v="4"/>
    <n v="3"/>
    <n v="3"/>
    <m/>
    <m/>
    <m/>
    <n v="4"/>
    <m/>
    <m/>
    <m/>
    <n v="2"/>
    <n v="5"/>
    <n v="4"/>
    <n v="4"/>
    <n v="3"/>
    <n v="3"/>
    <n v="4"/>
    <n v="5"/>
    <n v="2"/>
    <n v="4"/>
    <n v="4"/>
    <n v="4"/>
    <n v="4"/>
    <n v="4"/>
    <n v="4"/>
    <n v="5"/>
    <s v="No"/>
    <n v="3"/>
    <m/>
    <n v="5"/>
    <n v="5"/>
    <n v="4"/>
    <n v="3"/>
    <n v="3"/>
    <n v="2"/>
    <m/>
    <s v="No"/>
    <s v="No"/>
    <m/>
    <m/>
    <n v="5"/>
    <n v="2"/>
    <m/>
    <n v="2"/>
    <n v="2"/>
    <m/>
    <m/>
    <d v="2019-02-01T09:54:50"/>
  </r>
  <r>
    <s v="F. Informática"/>
    <x v="3"/>
    <n v="2"/>
    <n v="369"/>
    <m/>
    <m/>
    <x v="0"/>
    <n v="17"/>
    <m/>
    <n v="4"/>
    <n v="3"/>
    <m/>
    <n v="29"/>
    <n v="17"/>
    <n v="1"/>
    <m/>
    <m/>
    <m/>
    <n v="4"/>
    <n v="5"/>
    <n v="5"/>
    <n v="4"/>
    <m/>
    <n v="2"/>
    <n v="3"/>
    <m/>
    <m/>
    <m/>
    <m/>
    <n v="4"/>
    <n v="1"/>
    <n v="1"/>
    <n v="1"/>
    <n v="5"/>
    <n v="4"/>
    <n v="1"/>
    <n v="1"/>
    <n v="4"/>
    <n v="4"/>
    <n v="5"/>
    <n v="4"/>
    <n v="4"/>
    <n v="4"/>
    <n v="4"/>
    <n v="4"/>
    <s v="No"/>
    <n v="4"/>
    <m/>
    <n v="5"/>
    <n v="4"/>
    <n v="5"/>
    <n v="5"/>
    <n v="5"/>
    <n v="5"/>
    <m/>
    <s v="No"/>
    <s v="Sí"/>
    <n v="4"/>
    <m/>
    <n v="5"/>
    <n v="5"/>
    <m/>
    <n v="4"/>
    <n v="4"/>
    <m/>
    <m/>
    <d v="2019-02-01T09:54:53"/>
  </r>
  <r>
    <s v="F. Educación - Centro de Formación del Profesorado"/>
    <x v="4"/>
    <n v="1"/>
    <n v="370"/>
    <m/>
    <m/>
    <x v="1"/>
    <n v="12"/>
    <m/>
    <n v="4"/>
    <n v="4"/>
    <m/>
    <n v="12"/>
    <n v="12"/>
    <n v="12"/>
    <s v="Vicálvaro"/>
    <m/>
    <m/>
    <n v="4"/>
    <n v="3"/>
    <n v="5"/>
    <n v="2"/>
    <n v="1"/>
    <m/>
    <m/>
    <m/>
    <m/>
    <m/>
    <m/>
    <n v="5"/>
    <n v="3"/>
    <n v="4"/>
    <n v="2"/>
    <n v="4"/>
    <n v="4"/>
    <n v="4"/>
    <n v="1"/>
    <n v="5"/>
    <n v="4"/>
    <n v="4"/>
    <n v="4"/>
    <n v="4"/>
    <n v="3"/>
    <n v="3"/>
    <n v="4"/>
    <s v="Sí"/>
    <n v="4"/>
    <m/>
    <n v="5"/>
    <n v="2"/>
    <n v="4"/>
    <n v="5"/>
    <n v="2"/>
    <n v="2"/>
    <m/>
    <s v="Sí"/>
    <s v="No"/>
    <n v="3"/>
    <m/>
    <n v="5"/>
    <n v="4"/>
    <m/>
    <n v="5"/>
    <n v="4"/>
    <m/>
    <s v="Gracias por este espacio.&lt;br&gt;1. No asistí a cursos porque ya me dieron uno al empezar la carrera (que se agradece).&lt;br&gt;2. Me gusta el mobiliario de madera, da paz, no lo cambien, es cálido.&lt;br&gt;3. La temperatura, otros años tuve mucho calor y ahora a veces siento frío (F. Educación Biblioteca).&lt;br&gt;4.los baños están helados y huelen mal y la cadena no funciona."/>
    <d v="2019-02-01T09:54:55"/>
  </r>
  <r>
    <s v="F. Filología"/>
    <x v="4"/>
    <n v="1"/>
    <n v="371"/>
    <m/>
    <m/>
    <x v="0"/>
    <n v="14"/>
    <m/>
    <n v="5"/>
    <n v="4"/>
    <m/>
    <n v="14"/>
    <n v="15"/>
    <n v="29"/>
    <m/>
    <m/>
    <m/>
    <n v="4"/>
    <n v="4"/>
    <n v="4"/>
    <n v="4"/>
    <m/>
    <m/>
    <n v="3"/>
    <m/>
    <m/>
    <m/>
    <m/>
    <n v="5"/>
    <n v="2"/>
    <n v="2"/>
    <n v="4"/>
    <n v="4"/>
    <n v="2"/>
    <n v="3"/>
    <n v="2"/>
    <n v="3"/>
    <n v="3"/>
    <n v="4"/>
    <n v="3"/>
    <n v="3"/>
    <n v="4"/>
    <n v="3"/>
    <n v="3"/>
    <s v="No"/>
    <n v="3"/>
    <m/>
    <n v="5"/>
    <n v="5"/>
    <n v="5"/>
    <n v="5"/>
    <n v="5"/>
    <n v="5"/>
    <m/>
    <s v="Sí"/>
    <s v="No"/>
    <m/>
    <m/>
    <n v="5"/>
    <n v="5"/>
    <m/>
    <n v="4"/>
    <n v="4"/>
    <m/>
    <s v="Respondiendo a la pregunta 5.2.: no he hecho ningún curso de formación porque los cursos ofertados no he creido que fueran de gran interés o aportación "/>
    <d v="2019-02-01T09:54:57"/>
  </r>
  <r>
    <s v="F. Ciencias Geológicas"/>
    <x v="3"/>
    <n v="2"/>
    <n v="372"/>
    <m/>
    <m/>
    <x v="0"/>
    <n v="7"/>
    <m/>
    <n v="3"/>
    <n v="3"/>
    <m/>
    <n v="7"/>
    <m/>
    <m/>
    <m/>
    <m/>
    <m/>
    <n v="5"/>
    <n v="5"/>
    <n v="4"/>
    <n v="3"/>
    <n v="1"/>
    <m/>
    <m/>
    <m/>
    <m/>
    <m/>
    <m/>
    <n v="4"/>
    <n v="3"/>
    <n v="2"/>
    <n v="4"/>
    <n v="5"/>
    <n v="2"/>
    <n v="5"/>
    <n v="2"/>
    <n v="5"/>
    <n v="5"/>
    <n v="5"/>
    <n v="4"/>
    <n v="5"/>
    <n v="5"/>
    <n v="5"/>
    <n v="5"/>
    <s v="Sí"/>
    <n v="4"/>
    <m/>
    <n v="5"/>
    <n v="5"/>
    <n v="5"/>
    <n v="5"/>
    <n v="5"/>
    <n v="5"/>
    <m/>
    <s v="Sí"/>
    <s v="No"/>
    <m/>
    <m/>
    <n v="5"/>
    <n v="5"/>
    <m/>
    <n v="5"/>
    <n v="4"/>
    <m/>
    <m/>
    <d v="2019-02-01T09:55:04"/>
  </r>
  <r>
    <s v="F. Filología"/>
    <x v="4"/>
    <n v="1"/>
    <n v="373"/>
    <m/>
    <m/>
    <x v="0"/>
    <n v="14"/>
    <m/>
    <n v="3"/>
    <n v="3"/>
    <m/>
    <n v="14"/>
    <n v="29"/>
    <n v="15"/>
    <m/>
    <m/>
    <m/>
    <n v="3"/>
    <n v="4"/>
    <n v="4"/>
    <n v="4"/>
    <m/>
    <n v="2"/>
    <n v="3"/>
    <n v="4"/>
    <n v="23"/>
    <m/>
    <m/>
    <n v="5"/>
    <n v="3"/>
    <n v="3"/>
    <n v="3"/>
    <n v="5"/>
    <n v="4"/>
    <n v="3"/>
    <n v="3"/>
    <n v="6"/>
    <n v="3"/>
    <n v="3"/>
    <n v="3"/>
    <n v="3"/>
    <n v="2"/>
    <n v="3"/>
    <n v="3"/>
    <s v="No"/>
    <n v="2"/>
    <m/>
    <n v="4"/>
    <n v="4"/>
    <n v="5"/>
    <n v="5"/>
    <n v="5"/>
    <n v="4"/>
    <m/>
    <s v="No"/>
    <s v="No"/>
    <m/>
    <m/>
    <n v="4"/>
    <n v="3"/>
    <m/>
    <n v="4"/>
    <n v="2"/>
    <m/>
    <m/>
    <d v="2019-02-01T09:55:13"/>
  </r>
  <r>
    <s v="F. Trabajo Social"/>
    <x v="0"/>
    <n v="3"/>
    <n v="374"/>
    <m/>
    <m/>
    <x v="0"/>
    <n v="26"/>
    <m/>
    <n v="3"/>
    <n v="1"/>
    <m/>
    <n v="26"/>
    <n v="9"/>
    <m/>
    <m/>
    <m/>
    <m/>
    <n v="4"/>
    <n v="4"/>
    <n v="4"/>
    <n v="4"/>
    <n v="1"/>
    <m/>
    <m/>
    <m/>
    <m/>
    <m/>
    <m/>
    <n v="4"/>
    <n v="1"/>
    <n v="1"/>
    <n v="4"/>
    <n v="5"/>
    <n v="3"/>
    <n v="5"/>
    <n v="1"/>
    <n v="5"/>
    <n v="4"/>
    <n v="4"/>
    <n v="4"/>
    <n v="4"/>
    <n v="4"/>
    <n v="4"/>
    <n v="4"/>
    <s v="No"/>
    <n v="4"/>
    <m/>
    <n v="5"/>
    <n v="5"/>
    <n v="4"/>
    <n v="5"/>
    <n v="4"/>
    <n v="4"/>
    <m/>
    <s v="No"/>
    <s v="No"/>
    <m/>
    <m/>
    <n v="4"/>
    <n v="4"/>
    <m/>
    <n v="5"/>
    <m/>
    <m/>
    <m/>
    <d v="2019-02-01T09:55:19"/>
  </r>
  <r>
    <s v="F. Ciencias de la Información"/>
    <x v="0"/>
    <n v="3"/>
    <n v="375"/>
    <m/>
    <m/>
    <x v="0"/>
    <n v="4"/>
    <m/>
    <n v="2"/>
    <n v="2"/>
    <m/>
    <n v="29"/>
    <n v="4"/>
    <n v="16"/>
    <m/>
    <m/>
    <m/>
    <n v="5"/>
    <n v="4"/>
    <n v="3"/>
    <n v="3"/>
    <n v="1"/>
    <m/>
    <m/>
    <m/>
    <m/>
    <m/>
    <m/>
    <n v="3"/>
    <n v="1"/>
    <n v="2"/>
    <n v="4"/>
    <n v="5"/>
    <n v="5"/>
    <n v="5"/>
    <n v="3"/>
    <n v="6"/>
    <n v="3"/>
    <n v="4"/>
    <n v="4"/>
    <n v="4"/>
    <n v="4"/>
    <n v="3"/>
    <n v="4"/>
    <s v="No"/>
    <n v="4"/>
    <m/>
    <n v="4"/>
    <n v="3"/>
    <n v="3"/>
    <n v="5"/>
    <n v="5"/>
    <n v="5"/>
    <m/>
    <s v="No"/>
    <s v="No"/>
    <m/>
    <m/>
    <n v="3"/>
    <n v="4"/>
    <m/>
    <n v="4"/>
    <n v="4"/>
    <m/>
    <m/>
    <d v="2019-02-01T09:55:19"/>
  </r>
  <r>
    <s v="F. Educación - Centro de Formación del Profesorado"/>
    <x v="4"/>
    <n v="1"/>
    <n v="376"/>
    <m/>
    <m/>
    <x v="1"/>
    <n v="12"/>
    <m/>
    <n v="4"/>
    <n v="4"/>
    <m/>
    <n v="12"/>
    <m/>
    <m/>
    <s v="Bibliotecas públicas de la comunidad de Madrid "/>
    <m/>
    <m/>
    <n v="3"/>
    <n v="4"/>
    <n v="3"/>
    <n v="4"/>
    <n v="1"/>
    <n v="2"/>
    <m/>
    <m/>
    <m/>
    <m/>
    <m/>
    <n v="4"/>
    <n v="5"/>
    <n v="3"/>
    <n v="4"/>
    <n v="4"/>
    <n v="4"/>
    <n v="4"/>
    <n v="3"/>
    <n v="6"/>
    <n v="4"/>
    <n v="3"/>
    <n v="3"/>
    <n v="3"/>
    <n v="3"/>
    <n v="3"/>
    <n v="5"/>
    <s v="Sí"/>
    <n v="4"/>
    <m/>
    <n v="3"/>
    <n v="4"/>
    <n v="4"/>
    <n v="4"/>
    <n v="3"/>
    <n v="5"/>
    <m/>
    <s v="No"/>
    <s v="No"/>
    <n v="1"/>
    <m/>
    <n v="3"/>
    <n v="3"/>
    <m/>
    <n v="3"/>
    <n v="4"/>
    <m/>
    <s v="No se proporciona información a los estudiantes sobre los cursos de formación de la biblioteca.&lt;br&gt;Por favor, sería un detalle que las bibliotecarias acudieran con calzado que no suene al caminar por la sala de estudio. "/>
    <d v="2019-02-01T09:55:22"/>
  </r>
  <r>
    <s v="F. Ciencias Económicas y Empresariales"/>
    <x v="0"/>
    <n v="3"/>
    <n v="377"/>
    <m/>
    <m/>
    <x v="0"/>
    <n v="5"/>
    <m/>
    <n v="3"/>
    <n v="3"/>
    <m/>
    <n v="5"/>
    <n v="20"/>
    <n v="29"/>
    <s v="Municipal de Las Rozas"/>
    <m/>
    <m/>
    <n v="1"/>
    <n v="3"/>
    <n v="2"/>
    <n v="3"/>
    <m/>
    <n v="2"/>
    <n v="3"/>
    <n v="4"/>
    <s v="24h"/>
    <m/>
    <m/>
    <n v="2"/>
    <n v="1"/>
    <n v="2"/>
    <n v="4"/>
    <n v="3"/>
    <n v="5"/>
    <n v="5"/>
    <n v="2"/>
    <n v="4"/>
    <n v="3"/>
    <n v="4"/>
    <n v="3"/>
    <n v="3"/>
    <n v="4"/>
    <n v="2"/>
    <n v="4"/>
    <s v="Sí"/>
    <n v="3"/>
    <m/>
    <n v="3"/>
    <n v="4"/>
    <n v="4"/>
    <n v="4"/>
    <n v="5"/>
    <n v="5"/>
    <m/>
    <s v="No"/>
    <s v="No"/>
    <m/>
    <m/>
    <n v="3"/>
    <n v="3"/>
    <m/>
    <n v="2"/>
    <n v="3"/>
    <m/>
    <m/>
    <d v="2019-02-01T09:55:31"/>
  </r>
  <r>
    <s v="F. Filología"/>
    <x v="4"/>
    <n v="1"/>
    <n v="378"/>
    <m/>
    <m/>
    <x v="0"/>
    <n v="14"/>
    <m/>
    <n v="4"/>
    <n v="4"/>
    <m/>
    <n v="29"/>
    <n v="15"/>
    <n v="14"/>
    <m/>
    <m/>
    <m/>
    <n v="4"/>
    <n v="2"/>
    <n v="4"/>
    <n v="3"/>
    <n v="1"/>
    <n v="2"/>
    <m/>
    <m/>
    <m/>
    <m/>
    <m/>
    <n v="5"/>
    <n v="5"/>
    <n v="3"/>
    <n v="2"/>
    <n v="3"/>
    <n v="1"/>
    <n v="3"/>
    <n v="2"/>
    <n v="2"/>
    <n v="3"/>
    <n v="3"/>
    <n v="4"/>
    <n v="3"/>
    <n v="4"/>
    <n v="3"/>
    <n v="4"/>
    <s v="No"/>
    <n v="4"/>
    <m/>
    <n v="4"/>
    <n v="5"/>
    <n v="5"/>
    <n v="5"/>
    <n v="4"/>
    <n v="4"/>
    <m/>
    <s v="No"/>
    <s v="No"/>
    <m/>
    <m/>
    <n v="3"/>
    <n v="4"/>
    <m/>
    <n v="4"/>
    <n v="3"/>
    <m/>
    <s v="Debería haber más ejemplares de libros y gestionar mejor los retrasos de la gente ala hora de devolver los libros."/>
    <d v="2019-02-01T09:55:42"/>
  </r>
  <r>
    <s v="F. Psicología"/>
    <x v="1"/>
    <n v="4"/>
    <n v="379"/>
    <m/>
    <m/>
    <x v="0"/>
    <n v="20"/>
    <m/>
    <n v="2"/>
    <n v="1"/>
    <m/>
    <n v="20"/>
    <n v="11"/>
    <m/>
    <m/>
    <m/>
    <m/>
    <n v="3"/>
    <n v="4"/>
    <n v="5"/>
    <n v="4"/>
    <m/>
    <n v="2"/>
    <m/>
    <n v="4"/>
    <n v="0.125"/>
    <m/>
    <m/>
    <n v="3"/>
    <n v="1"/>
    <n v="1"/>
    <n v="4"/>
    <n v="4"/>
    <n v="3"/>
    <n v="4"/>
    <n v="4"/>
    <n v="4"/>
    <n v="3"/>
    <n v="3"/>
    <n v="4"/>
    <n v="4"/>
    <n v="3"/>
    <m/>
    <n v="3"/>
    <s v="No"/>
    <n v="3"/>
    <m/>
    <n v="3"/>
    <n v="4"/>
    <n v="4"/>
    <n v="4"/>
    <n v="4"/>
    <n v="4"/>
    <m/>
    <s v="No"/>
    <s v="No"/>
    <m/>
    <m/>
    <n v="4"/>
    <n v="4"/>
    <m/>
    <n v="4"/>
    <n v="3"/>
    <m/>
    <m/>
    <d v="2019-02-01T09:55:45"/>
  </r>
  <r>
    <s v="F. Enfermería, Fisioterapia y Podología"/>
    <x v="1"/>
    <n v="4"/>
    <n v="380"/>
    <m/>
    <m/>
    <x v="0"/>
    <n v="22"/>
    <m/>
    <n v="2"/>
    <n v="1"/>
    <m/>
    <n v="22"/>
    <n v="29"/>
    <n v="18"/>
    <m/>
    <m/>
    <m/>
    <n v="5"/>
    <n v="4"/>
    <n v="4"/>
    <n v="5"/>
    <n v="1"/>
    <m/>
    <m/>
    <m/>
    <m/>
    <m/>
    <m/>
    <n v="1"/>
    <n v="1"/>
    <n v="1"/>
    <n v="1"/>
    <n v="5"/>
    <n v="3"/>
    <n v="5"/>
    <n v="3"/>
    <n v="4"/>
    <n v="5"/>
    <n v="4"/>
    <n v="3"/>
    <n v="5"/>
    <n v="3"/>
    <n v="2"/>
    <n v="2"/>
    <s v="No"/>
    <n v="3"/>
    <m/>
    <n v="5"/>
    <n v="4"/>
    <n v="4"/>
    <n v="5"/>
    <n v="4"/>
    <n v="4"/>
    <m/>
    <s v="Sí"/>
    <s v="Sí"/>
    <n v="3"/>
    <m/>
    <n v="5"/>
    <n v="4"/>
    <m/>
    <n v="5"/>
    <m/>
    <m/>
    <m/>
    <d v="2019-02-01T09:55:53"/>
  </r>
  <r>
    <s v="F. Bellas Artes"/>
    <x v="4"/>
    <n v="1"/>
    <n v="381"/>
    <m/>
    <m/>
    <x v="0"/>
    <n v="1"/>
    <m/>
    <n v="3"/>
    <n v="3"/>
    <m/>
    <n v="1"/>
    <m/>
    <m/>
    <m/>
    <m/>
    <m/>
    <n v="4"/>
    <n v="5"/>
    <n v="5"/>
    <n v="3"/>
    <m/>
    <n v="2"/>
    <m/>
    <m/>
    <m/>
    <m/>
    <m/>
    <n v="4"/>
    <n v="3"/>
    <n v="2"/>
    <n v="1"/>
    <n v="4"/>
    <n v="4"/>
    <n v="5"/>
    <n v="2"/>
    <n v="5"/>
    <n v="5"/>
    <n v="4"/>
    <n v="4"/>
    <n v="5"/>
    <n v="5"/>
    <n v="5"/>
    <n v="5"/>
    <s v="No"/>
    <n v="5"/>
    <m/>
    <n v="5"/>
    <n v="5"/>
    <n v="5"/>
    <n v="5"/>
    <n v="5"/>
    <n v="5"/>
    <m/>
    <s v="No"/>
    <s v="No"/>
    <m/>
    <m/>
    <n v="5"/>
    <n v="5"/>
    <m/>
    <n v="5"/>
    <n v="4"/>
    <m/>
    <m/>
    <d v="2019-02-01T09:55:57"/>
  </r>
  <r>
    <s v="F. Enfermería, Fisioterapia y Podología"/>
    <x v="1"/>
    <n v="4"/>
    <n v="382"/>
    <m/>
    <m/>
    <x v="0"/>
    <n v="22"/>
    <m/>
    <n v="5"/>
    <n v="3"/>
    <m/>
    <n v="22"/>
    <n v="18"/>
    <n v="29"/>
    <s v="Biblioteca Municipal de Móstoles "/>
    <m/>
    <m/>
    <n v="4"/>
    <n v="3"/>
    <n v="4"/>
    <n v="5"/>
    <n v="1"/>
    <n v="2"/>
    <n v="3"/>
    <m/>
    <m/>
    <m/>
    <m/>
    <n v="4"/>
    <n v="1"/>
    <n v="5"/>
    <n v="3"/>
    <n v="5"/>
    <n v="4"/>
    <n v="4"/>
    <n v="2"/>
    <n v="5"/>
    <n v="4"/>
    <n v="4"/>
    <n v="5"/>
    <n v="5"/>
    <n v="5"/>
    <n v="5"/>
    <n v="5"/>
    <s v="No"/>
    <n v="5"/>
    <m/>
    <n v="5"/>
    <n v="4"/>
    <n v="5"/>
    <n v="5"/>
    <n v="5"/>
    <n v="5"/>
    <m/>
    <s v="No"/>
    <s v="No"/>
    <n v="3"/>
    <m/>
    <n v="5"/>
    <n v="5"/>
    <m/>
    <n v="4"/>
    <n v="3"/>
    <m/>
    <s v="En la 7.1 he escrito Igual ya que solo llevo un año"/>
    <d v="2019-02-01T09:56:05"/>
  </r>
  <r>
    <s v="F. Ciencias Matemáticas"/>
    <x v="3"/>
    <n v="2"/>
    <n v="383"/>
    <m/>
    <m/>
    <x v="0"/>
    <n v="8"/>
    <m/>
    <n v="4"/>
    <n v="2"/>
    <m/>
    <n v="8"/>
    <n v="11"/>
    <m/>
    <s v="Biblioteca León tolstoi y biblioteca de las rozas"/>
    <m/>
    <m/>
    <n v="3"/>
    <n v="4"/>
    <n v="5"/>
    <n v="4"/>
    <n v="1"/>
    <m/>
    <m/>
    <m/>
    <m/>
    <m/>
    <m/>
    <n v="5"/>
    <n v="1"/>
    <n v="1"/>
    <n v="5"/>
    <n v="5"/>
    <n v="3"/>
    <n v="5"/>
    <n v="4"/>
    <n v="1"/>
    <n v="4"/>
    <n v="3"/>
    <n v="3"/>
    <n v="4"/>
    <n v="3"/>
    <n v="1"/>
    <n v="3"/>
    <s v="No"/>
    <n v="2"/>
    <m/>
    <n v="5"/>
    <n v="2"/>
    <n v="4"/>
    <n v="5"/>
    <n v="5"/>
    <n v="4"/>
    <m/>
    <s v="No"/>
    <s v="No"/>
    <m/>
    <m/>
    <n v="5"/>
    <n v="4"/>
    <m/>
    <n v="4"/>
    <n v="4"/>
    <m/>
    <m/>
    <d v="2019-02-01T09:56:06"/>
  </r>
  <r>
    <s v="F. Enfermería, Fisioterapia y Podología"/>
    <x v="1"/>
    <n v="4"/>
    <n v="384"/>
    <m/>
    <m/>
    <x v="0"/>
    <n v="22"/>
    <m/>
    <n v="4"/>
    <n v="2"/>
    <m/>
    <n v="18"/>
    <m/>
    <m/>
    <m/>
    <m/>
    <m/>
    <n v="3"/>
    <n v="3"/>
    <n v="3"/>
    <n v="3"/>
    <m/>
    <n v="2"/>
    <m/>
    <m/>
    <m/>
    <m/>
    <m/>
    <n v="4"/>
    <n v="3"/>
    <n v="3"/>
    <n v="3"/>
    <n v="4"/>
    <n v="3"/>
    <n v="3"/>
    <n v="3"/>
    <n v="4"/>
    <n v="4"/>
    <n v="4"/>
    <n v="3"/>
    <n v="4"/>
    <n v="3"/>
    <n v="4"/>
    <n v="4"/>
    <s v="No"/>
    <n v="3"/>
    <m/>
    <n v="3"/>
    <n v="4"/>
    <n v="2"/>
    <n v="4"/>
    <n v="4"/>
    <n v="4"/>
    <m/>
    <s v="Sí"/>
    <s v="No"/>
    <n v="3"/>
    <m/>
    <n v="3"/>
    <m/>
    <m/>
    <n v="4"/>
    <n v="3"/>
    <m/>
    <m/>
    <d v="2019-02-01T09:56:18"/>
  </r>
  <r>
    <s v="F. Ciencias Políticas y Sociología"/>
    <x v="0"/>
    <n v="3"/>
    <n v="385"/>
    <m/>
    <m/>
    <x v="0"/>
    <n v="9"/>
    <m/>
    <n v="4"/>
    <n v="4"/>
    <m/>
    <n v="9"/>
    <n v="26"/>
    <n v="5"/>
    <m/>
    <m/>
    <m/>
    <n v="5"/>
    <n v="5"/>
    <n v="1"/>
    <n v="5"/>
    <m/>
    <n v="2"/>
    <m/>
    <m/>
    <m/>
    <m/>
    <m/>
    <n v="5"/>
    <n v="1"/>
    <n v="5"/>
    <n v="1"/>
    <n v="5"/>
    <n v="5"/>
    <n v="5"/>
    <n v="5"/>
    <n v="5"/>
    <n v="5"/>
    <n v="5"/>
    <n v="5"/>
    <n v="5"/>
    <n v="5"/>
    <n v="5"/>
    <n v="5"/>
    <s v="No"/>
    <n v="5"/>
    <m/>
    <n v="5"/>
    <n v="5"/>
    <n v="5"/>
    <n v="5"/>
    <n v="5"/>
    <n v="5"/>
    <m/>
    <s v="Sí"/>
    <s v="Sí"/>
    <n v="5"/>
    <m/>
    <n v="5"/>
    <n v="5"/>
    <m/>
    <n v="5"/>
    <n v="5"/>
    <m/>
    <m/>
    <d v="2019-02-01T09:56:20"/>
  </r>
  <r>
    <s v="F. Derecho"/>
    <x v="0"/>
    <n v="3"/>
    <n v="386"/>
    <m/>
    <m/>
    <x v="3"/>
    <n v="11"/>
    <m/>
    <n v="5"/>
    <n v="4"/>
    <m/>
    <n v="29"/>
    <n v="29"/>
    <n v="29"/>
    <m/>
    <m/>
    <m/>
    <n v="2"/>
    <n v="3"/>
    <n v="4"/>
    <n v="2"/>
    <m/>
    <m/>
    <n v="3"/>
    <m/>
    <m/>
    <m/>
    <m/>
    <n v="4"/>
    <n v="3"/>
    <n v="3"/>
    <n v="3"/>
    <n v="3"/>
    <n v="3"/>
    <n v="3"/>
    <n v="3"/>
    <n v="4"/>
    <n v="3"/>
    <n v="3"/>
    <n v="3"/>
    <n v="4"/>
    <n v="4"/>
    <n v="3"/>
    <n v="3"/>
    <s v="No"/>
    <n v="3"/>
    <m/>
    <n v="4"/>
    <n v="4"/>
    <n v="4"/>
    <n v="4"/>
    <n v="4"/>
    <n v="4"/>
    <m/>
    <s v="No"/>
    <s v="No"/>
    <m/>
    <m/>
    <n v="4"/>
    <n v="4"/>
    <m/>
    <n v="4"/>
    <n v="4"/>
    <m/>
    <s v="Ampliación horario a sábados y domingos, 9-21h. La biblioteca no es un artículo de lujo, sino de primera necesidad que no cabe excepcionar en fines de semana."/>
    <d v="2019-02-01T09:56:22"/>
  </r>
  <r>
    <s v="F. Ciencias Geológicas"/>
    <x v="3"/>
    <n v="2"/>
    <n v="387"/>
    <m/>
    <m/>
    <x v="0"/>
    <n v="7"/>
    <m/>
    <n v="5"/>
    <n v="3"/>
    <m/>
    <n v="7"/>
    <n v="2"/>
    <n v="29"/>
    <m/>
    <m/>
    <m/>
    <n v="4"/>
    <n v="4"/>
    <n v="2"/>
    <n v="3"/>
    <n v="1"/>
    <m/>
    <m/>
    <m/>
    <m/>
    <m/>
    <m/>
    <n v="4"/>
    <n v="1"/>
    <n v="3"/>
    <n v="4"/>
    <n v="5"/>
    <n v="5"/>
    <n v="5"/>
    <n v="3"/>
    <n v="4"/>
    <n v="3"/>
    <n v="4"/>
    <n v="4"/>
    <n v="3"/>
    <n v="3"/>
    <n v="2"/>
    <n v="3"/>
    <s v="No"/>
    <n v="4"/>
    <m/>
    <n v="4"/>
    <n v="3"/>
    <n v="3"/>
    <n v="4"/>
    <n v="5"/>
    <n v="5"/>
    <m/>
    <s v="Sí"/>
    <s v="Sí"/>
    <n v="4"/>
    <m/>
    <n v="4"/>
    <n v="3"/>
    <m/>
    <n v="3"/>
    <n v="3"/>
    <m/>
    <s v="El personal de la biblioteca sigue haciendo uso de un tono de voz elevado, incluso después de haberles ñlamado la atención."/>
    <d v="2019-02-01T09:56:27"/>
  </r>
  <r>
    <s v="F. Ciencias Biológicas"/>
    <x v="3"/>
    <n v="2"/>
    <n v="388"/>
    <m/>
    <m/>
    <x v="0"/>
    <n v="2"/>
    <m/>
    <n v="4"/>
    <n v="3"/>
    <m/>
    <n v="2"/>
    <n v="29"/>
    <n v="10"/>
    <m/>
    <m/>
    <m/>
    <n v="2"/>
    <n v="4"/>
    <n v="5"/>
    <n v="1"/>
    <m/>
    <m/>
    <n v="3"/>
    <m/>
    <m/>
    <m/>
    <m/>
    <n v="4"/>
    <n v="1"/>
    <n v="3"/>
    <n v="1"/>
    <n v="5"/>
    <m/>
    <n v="5"/>
    <n v="5"/>
    <n v="5"/>
    <n v="3"/>
    <n v="4"/>
    <n v="2"/>
    <n v="1"/>
    <n v="4"/>
    <n v="4"/>
    <n v="5"/>
    <s v="Sí"/>
    <n v="4"/>
    <m/>
    <n v="2"/>
    <n v="4"/>
    <n v="4"/>
    <n v="5"/>
    <n v="5"/>
    <n v="4"/>
    <m/>
    <s v="No"/>
    <s v="Sí"/>
    <n v="3"/>
    <m/>
    <n v="3"/>
    <n v="1"/>
    <m/>
    <n v="2"/>
    <n v="2"/>
    <m/>
    <m/>
    <d v="2019-02-01T09:56:29"/>
  </r>
  <r>
    <s v="F. Derecho"/>
    <x v="0"/>
    <n v="3"/>
    <n v="389"/>
    <m/>
    <m/>
    <x v="0"/>
    <n v="11"/>
    <m/>
    <n v="4"/>
    <n v="3"/>
    <m/>
    <n v="29"/>
    <n v="16"/>
    <n v="11"/>
    <m/>
    <m/>
    <m/>
    <n v="5"/>
    <n v="4"/>
    <n v="5"/>
    <n v="3"/>
    <m/>
    <m/>
    <m/>
    <n v="4"/>
    <n v="12"/>
    <m/>
    <m/>
    <n v="3"/>
    <n v="2"/>
    <n v="4"/>
    <n v="3"/>
    <n v="5"/>
    <n v="4"/>
    <n v="4"/>
    <n v="1"/>
    <n v="4"/>
    <n v="3"/>
    <n v="3"/>
    <n v="4"/>
    <n v="3"/>
    <n v="3"/>
    <n v="3"/>
    <n v="4"/>
    <s v="No"/>
    <n v="4"/>
    <m/>
    <n v="2"/>
    <n v="2"/>
    <n v="3"/>
    <n v="4"/>
    <n v="4"/>
    <n v="3"/>
    <m/>
    <s v="No"/>
    <s v="Sí"/>
    <n v="4"/>
    <m/>
    <n v="4"/>
    <n v="5"/>
    <m/>
    <n v="4"/>
    <n v="4"/>
    <m/>
    <m/>
    <d v="2019-02-01T09:56:32"/>
  </r>
  <r>
    <s v="F. Comercio y Turismo"/>
    <x v="0"/>
    <n v="3"/>
    <n v="390"/>
    <m/>
    <m/>
    <x v="0"/>
    <n v="24"/>
    <m/>
    <n v="3"/>
    <n v="4"/>
    <m/>
    <n v="24"/>
    <n v="29"/>
    <n v="25"/>
    <m/>
    <m/>
    <m/>
    <n v="4"/>
    <n v="4"/>
    <n v="5"/>
    <n v="3"/>
    <n v="1"/>
    <n v="2"/>
    <n v="3"/>
    <m/>
    <m/>
    <m/>
    <m/>
    <n v="3"/>
    <n v="1"/>
    <n v="4"/>
    <n v="4"/>
    <n v="5"/>
    <n v="2"/>
    <n v="5"/>
    <n v="3"/>
    <n v="2"/>
    <n v="4"/>
    <n v="3"/>
    <n v="3"/>
    <n v="4"/>
    <n v="5"/>
    <n v="4"/>
    <n v="5"/>
    <s v="No"/>
    <n v="5"/>
    <m/>
    <n v="3"/>
    <n v="3"/>
    <n v="3"/>
    <n v="3"/>
    <n v="3"/>
    <n v="3"/>
    <m/>
    <s v="Sí"/>
    <s v="No"/>
    <m/>
    <m/>
    <n v="4"/>
    <n v="3"/>
    <m/>
    <n v="4"/>
    <n v="3"/>
    <m/>
    <m/>
    <d v="2019-02-01T09:56:40"/>
  </r>
  <r>
    <s v="F. Ciencias Económicas y Empresariales"/>
    <x v="0"/>
    <n v="3"/>
    <n v="391"/>
    <m/>
    <m/>
    <x v="0"/>
    <n v="5"/>
    <m/>
    <n v="3"/>
    <n v="3"/>
    <m/>
    <n v="5"/>
    <n v="29"/>
    <m/>
    <m/>
    <m/>
    <m/>
    <n v="3"/>
    <n v="4"/>
    <n v="4"/>
    <n v="4"/>
    <m/>
    <m/>
    <n v="3"/>
    <m/>
    <m/>
    <m/>
    <m/>
    <n v="2"/>
    <n v="1"/>
    <n v="2"/>
    <n v="2"/>
    <n v="5"/>
    <n v="3"/>
    <n v="4"/>
    <n v="2"/>
    <n v="2"/>
    <n v="3"/>
    <n v="3"/>
    <n v="3"/>
    <n v="2"/>
    <n v="4"/>
    <n v="3"/>
    <n v="4"/>
    <s v="No"/>
    <n v="3"/>
    <m/>
    <n v="3"/>
    <n v="2"/>
    <n v="3"/>
    <n v="4"/>
    <n v="4"/>
    <n v="4"/>
    <m/>
    <s v="No"/>
    <s v="No"/>
    <m/>
    <m/>
    <n v="2"/>
    <n v="3"/>
    <m/>
    <n v="3"/>
    <n v="4"/>
    <m/>
    <s v="No porque no he sido avisada sobre la realización de estos."/>
    <d v="2019-02-01T09:56:43"/>
  </r>
  <r>
    <s v="F. Educación - Centro de Formación del Profesorado"/>
    <x v="4"/>
    <n v="1"/>
    <n v="392"/>
    <m/>
    <m/>
    <x v="2"/>
    <n v="12"/>
    <m/>
    <n v="4"/>
    <n v="4"/>
    <m/>
    <n v="18"/>
    <n v="29"/>
    <n v="12"/>
    <m/>
    <m/>
    <m/>
    <n v="3"/>
    <n v="4"/>
    <n v="4"/>
    <n v="4"/>
    <m/>
    <n v="2"/>
    <n v="3"/>
    <m/>
    <m/>
    <m/>
    <m/>
    <n v="4"/>
    <n v="4"/>
    <n v="2"/>
    <n v="1"/>
    <n v="1"/>
    <n v="2"/>
    <n v="1"/>
    <n v="1"/>
    <n v="2"/>
    <n v="4"/>
    <n v="3"/>
    <n v="3"/>
    <n v="3"/>
    <n v="3"/>
    <n v="2"/>
    <n v="3"/>
    <s v="Sí"/>
    <n v="3"/>
    <m/>
    <n v="3"/>
    <n v="5"/>
    <n v="5"/>
    <n v="5"/>
    <n v="5"/>
    <n v="5"/>
    <m/>
    <s v="Sí"/>
    <s v="No"/>
    <m/>
    <m/>
    <n v="2"/>
    <n v="2"/>
    <m/>
    <n v="4"/>
    <n v="3"/>
    <m/>
    <s v="Mayor flexibilidad de horarios o tutoriales online con reconocimeinto de creditos por cursarlo.&lt;br&gt;&lt;br&gt;Creo que en la Facultad de Educación sería conveniente poner unas hojas a la entrada que indicaran en qué estantería y sección se encuentra cada temática bibliográfica."/>
    <d v="2019-02-01T09:56:44"/>
  </r>
  <r>
    <s v="F. Veterinaria"/>
    <x v="1"/>
    <n v="4"/>
    <n v="393"/>
    <m/>
    <m/>
    <x v="0"/>
    <n v="21"/>
    <m/>
    <n v="4"/>
    <n v="1"/>
    <m/>
    <n v="21"/>
    <m/>
    <m/>
    <m/>
    <m/>
    <m/>
    <n v="5"/>
    <n v="3"/>
    <n v="4"/>
    <n v="3"/>
    <m/>
    <n v="2"/>
    <m/>
    <m/>
    <m/>
    <m/>
    <m/>
    <n v="3"/>
    <n v="3"/>
    <n v="3"/>
    <n v="5"/>
    <n v="5"/>
    <n v="5"/>
    <n v="5"/>
    <n v="3"/>
    <n v="3"/>
    <n v="4"/>
    <n v="4"/>
    <n v="4"/>
    <n v="3"/>
    <n v="3"/>
    <n v="3"/>
    <n v="3"/>
    <s v="No"/>
    <n v="5"/>
    <m/>
    <n v="3"/>
    <n v="3"/>
    <n v="3"/>
    <n v="3"/>
    <n v="3"/>
    <n v="3"/>
    <m/>
    <s v="No"/>
    <s v="No"/>
    <n v="3"/>
    <m/>
    <n v="2"/>
    <n v="5"/>
    <m/>
    <n v="3"/>
    <n v="4"/>
    <m/>
    <s v="Algunos sabados tenemos examenes y seria una buena idea que la biblioteca estuviera abierta por la mañana"/>
    <d v="2019-02-01T09:56:44"/>
  </r>
  <r>
    <s v="F. Filología"/>
    <x v="4"/>
    <n v="1"/>
    <n v="394"/>
    <m/>
    <m/>
    <x v="0"/>
    <n v="14"/>
    <m/>
    <n v="5"/>
    <n v="5"/>
    <m/>
    <n v="29"/>
    <n v="14"/>
    <n v="16"/>
    <m/>
    <m/>
    <m/>
    <n v="4"/>
    <n v="4"/>
    <n v="3"/>
    <n v="3"/>
    <m/>
    <n v="2"/>
    <m/>
    <m/>
    <m/>
    <m/>
    <m/>
    <n v="5"/>
    <n v="4"/>
    <n v="4"/>
    <n v="5"/>
    <n v="4"/>
    <n v="4"/>
    <n v="5"/>
    <n v="5"/>
    <n v="3"/>
    <n v="4"/>
    <n v="4"/>
    <n v="3"/>
    <n v="3"/>
    <n v="2"/>
    <n v="2"/>
    <n v="3"/>
    <s v="Sí"/>
    <n v="3"/>
    <m/>
    <n v="4"/>
    <n v="4"/>
    <n v="4"/>
    <n v="4"/>
    <n v="4"/>
    <n v="4"/>
    <m/>
    <s v="No"/>
    <s v="No"/>
    <m/>
    <m/>
    <n v="4"/>
    <n v="2"/>
    <m/>
    <n v="3"/>
    <n v="3"/>
    <m/>
    <m/>
    <d v="2019-02-01T09:56:48"/>
  </r>
  <r>
    <s v="F. Ciencias de la Información"/>
    <x v="0"/>
    <n v="3"/>
    <n v="395"/>
    <m/>
    <m/>
    <x v="0"/>
    <n v="4"/>
    <m/>
    <n v="3"/>
    <n v="4"/>
    <m/>
    <n v="4"/>
    <n v="29"/>
    <n v="3"/>
    <m/>
    <m/>
    <m/>
    <n v="4"/>
    <n v="5"/>
    <n v="3"/>
    <n v="3"/>
    <m/>
    <n v="2"/>
    <n v="3"/>
    <m/>
    <m/>
    <m/>
    <m/>
    <n v="4"/>
    <n v="1"/>
    <n v="2"/>
    <n v="5"/>
    <n v="4"/>
    <n v="5"/>
    <n v="5"/>
    <n v="3"/>
    <n v="5"/>
    <n v="3"/>
    <n v="1"/>
    <n v="2"/>
    <n v="3"/>
    <n v="3"/>
    <n v="3"/>
    <n v="3"/>
    <s v="Sí"/>
    <n v="3"/>
    <m/>
    <n v="4"/>
    <n v="2"/>
    <n v="5"/>
    <n v="4"/>
    <n v="5"/>
    <n v="4"/>
    <m/>
    <s v="No"/>
    <s v="No"/>
    <n v="3"/>
    <m/>
    <n v="3"/>
    <n v="3"/>
    <m/>
    <n v="4"/>
    <n v="2"/>
    <m/>
    <s v="La web de la biblioteca ahora es mucho menos intuitiva, es más difícil encontrar los libros y se pierde mucho tiempo en la web. Algunos de los trabajadores son desagradables, parece que les moleste que les pidas ayuda (hay excepciones). "/>
    <d v="2019-02-01T09:56:48"/>
  </r>
  <r>
    <s v="F. Estudios Estadísticos"/>
    <x v="3"/>
    <n v="2"/>
    <n v="396"/>
    <m/>
    <m/>
    <x v="0"/>
    <n v="23"/>
    <m/>
    <n v="3"/>
    <n v="2"/>
    <m/>
    <n v="23"/>
    <n v="29"/>
    <m/>
    <m/>
    <m/>
    <m/>
    <n v="4"/>
    <n v="4"/>
    <n v="3"/>
    <n v="2"/>
    <m/>
    <n v="2"/>
    <m/>
    <m/>
    <m/>
    <m/>
    <m/>
    <n v="4"/>
    <n v="1"/>
    <n v="1"/>
    <n v="2"/>
    <n v="4"/>
    <n v="4"/>
    <n v="5"/>
    <n v="1"/>
    <n v="4"/>
    <n v="3"/>
    <n v="4"/>
    <n v="2"/>
    <n v="3"/>
    <n v="3"/>
    <n v="3"/>
    <n v="4"/>
    <s v="No"/>
    <n v="3"/>
    <m/>
    <n v="3"/>
    <n v="5"/>
    <n v="5"/>
    <n v="5"/>
    <n v="5"/>
    <n v="5"/>
    <m/>
    <s v="No"/>
    <s v="No"/>
    <m/>
    <m/>
    <n v="4"/>
    <n v="5"/>
    <m/>
    <n v="4"/>
    <n v="4"/>
    <m/>
    <m/>
    <d v="2019-02-01T09:56:50"/>
  </r>
  <r>
    <s v="F. Óptica y Optometría"/>
    <x v="1"/>
    <n v="4"/>
    <n v="397"/>
    <m/>
    <m/>
    <x v="0"/>
    <n v="25"/>
    <m/>
    <n v="4"/>
    <n v="3"/>
    <m/>
    <n v="25"/>
    <n v="29"/>
    <m/>
    <m/>
    <m/>
    <m/>
    <n v="4"/>
    <n v="3"/>
    <n v="3"/>
    <n v="3"/>
    <n v="1"/>
    <m/>
    <m/>
    <m/>
    <m/>
    <m/>
    <m/>
    <n v="1"/>
    <n v="1"/>
    <n v="2"/>
    <n v="1"/>
    <n v="5"/>
    <n v="4"/>
    <n v="4"/>
    <n v="3"/>
    <n v="4"/>
    <n v="3"/>
    <n v="3"/>
    <n v="3"/>
    <n v="3"/>
    <n v="3"/>
    <n v="3"/>
    <n v="3"/>
    <s v="Sí"/>
    <n v="4"/>
    <m/>
    <n v="4"/>
    <n v="5"/>
    <n v="4"/>
    <n v="4"/>
    <n v="4"/>
    <n v="4"/>
    <m/>
    <s v="Sí"/>
    <s v="Sí"/>
    <n v="4"/>
    <m/>
    <n v="3"/>
    <n v="3"/>
    <m/>
    <n v="4"/>
    <n v="3"/>
    <m/>
    <s v="QUE EL USO DE LA BIBLIOTECA SEA EXCLUSIVO PARA ESTUDIANTES DE LA FACULTAD DE ÓPTICA Y OPTOMETRÍA EN ÉPOCA DE EXÁMENES DEBIDO A QUE HAY MUY POCO ESPACIO."/>
    <d v="2019-02-01T09:57:07"/>
  </r>
  <r>
    <s v="F. Geografía e Historia"/>
    <x v="4"/>
    <n v="1"/>
    <n v="398"/>
    <m/>
    <m/>
    <x v="0"/>
    <n v="16"/>
    <m/>
    <n v="3"/>
    <n v="3"/>
    <m/>
    <n v="16"/>
    <n v="29"/>
    <m/>
    <m/>
    <m/>
    <m/>
    <n v="3"/>
    <n v="4"/>
    <n v="4"/>
    <n v="3"/>
    <n v="1"/>
    <m/>
    <n v="3"/>
    <m/>
    <m/>
    <m/>
    <m/>
    <n v="1"/>
    <n v="1"/>
    <n v="1"/>
    <n v="2"/>
    <n v="5"/>
    <n v="5"/>
    <n v="5"/>
    <n v="1"/>
    <n v="3"/>
    <n v="2"/>
    <n v="4"/>
    <n v="4"/>
    <n v="4"/>
    <n v="4"/>
    <n v="2"/>
    <n v="2"/>
    <s v="No"/>
    <n v="4"/>
    <m/>
    <n v="4"/>
    <n v="4"/>
    <n v="3"/>
    <n v="3"/>
    <n v="3"/>
    <n v="3"/>
    <m/>
    <s v="No"/>
    <s v="No"/>
    <m/>
    <m/>
    <n v="4"/>
    <n v="4"/>
    <m/>
    <n v="4"/>
    <n v="4"/>
    <m/>
    <s v="Mayor  número de ejemplares en las mismas.&lt;br&gt;"/>
    <d v="2019-02-01T09:57:08"/>
  </r>
  <r>
    <s v="F. Estudios Estadísticos"/>
    <x v="3"/>
    <n v="2"/>
    <n v="399"/>
    <m/>
    <m/>
    <x v="0"/>
    <n v="23"/>
    <m/>
    <n v="3"/>
    <n v="3"/>
    <m/>
    <n v="23"/>
    <m/>
    <m/>
    <s v="Biblioteca Miguel Hernández, Collado Villalba"/>
    <m/>
    <m/>
    <n v="4"/>
    <n v="5"/>
    <n v="5"/>
    <n v="5"/>
    <m/>
    <m/>
    <n v="3"/>
    <m/>
    <m/>
    <m/>
    <m/>
    <n v="3"/>
    <n v="1"/>
    <n v="4"/>
    <n v="2"/>
    <n v="5"/>
    <n v="4"/>
    <n v="5"/>
    <n v="4"/>
    <n v="5"/>
    <n v="4"/>
    <n v="5"/>
    <n v="5"/>
    <n v="5"/>
    <n v="5"/>
    <n v="2"/>
    <n v="5"/>
    <s v="No"/>
    <n v="5"/>
    <m/>
    <n v="5"/>
    <n v="5"/>
    <n v="5"/>
    <n v="5"/>
    <m/>
    <n v="5"/>
    <m/>
    <s v="No"/>
    <s v="No"/>
    <m/>
    <m/>
    <n v="5"/>
    <n v="5"/>
    <m/>
    <n v="4"/>
    <n v="4"/>
    <m/>
    <s v="No conocía que la UCM ofrecía cursos de formación."/>
    <d v="2019-02-01T09:57:08"/>
  </r>
  <r>
    <s v="F. Derecho"/>
    <x v="0"/>
    <n v="3"/>
    <n v="400"/>
    <m/>
    <m/>
    <x v="0"/>
    <n v="11"/>
    <m/>
    <n v="3"/>
    <n v="3"/>
    <m/>
    <n v="29"/>
    <m/>
    <m/>
    <m/>
    <m/>
    <m/>
    <n v="4"/>
    <n v="4"/>
    <n v="4"/>
    <n v="3"/>
    <n v="1"/>
    <m/>
    <m/>
    <m/>
    <m/>
    <m/>
    <m/>
    <n v="5"/>
    <n v="2"/>
    <n v="5"/>
    <n v="5"/>
    <n v="4"/>
    <n v="4"/>
    <n v="4"/>
    <n v="1"/>
    <n v="2"/>
    <n v="3"/>
    <n v="2"/>
    <n v="2"/>
    <n v="3"/>
    <n v="3"/>
    <n v="2"/>
    <n v="4"/>
    <s v="No"/>
    <n v="3"/>
    <m/>
    <n v="4"/>
    <n v="3"/>
    <n v="4"/>
    <n v="4"/>
    <n v="4"/>
    <n v="4"/>
    <m/>
    <s v="No"/>
    <s v="Sí"/>
    <n v="2"/>
    <m/>
    <n v="4"/>
    <n v="3"/>
    <m/>
    <n v="3"/>
    <n v="3"/>
    <m/>
    <m/>
    <d v="2019-02-01T09:57:27"/>
  </r>
  <r>
    <s v="F. Ciencias Políticas y Sociología"/>
    <x v="0"/>
    <n v="3"/>
    <n v="401"/>
    <m/>
    <m/>
    <x v="0"/>
    <n v="9"/>
    <m/>
    <n v="4"/>
    <n v="5"/>
    <m/>
    <n v="9"/>
    <n v="26"/>
    <n v="20"/>
    <m/>
    <m/>
    <m/>
    <n v="4"/>
    <n v="4"/>
    <n v="2"/>
    <n v="2"/>
    <m/>
    <m/>
    <m/>
    <n v="4"/>
    <n v="12"/>
    <m/>
    <m/>
    <n v="5"/>
    <n v="3"/>
    <n v="1"/>
    <n v="2"/>
    <n v="5"/>
    <n v="4"/>
    <n v="4"/>
    <n v="2"/>
    <n v="5"/>
    <n v="5"/>
    <n v="2"/>
    <n v="5"/>
    <n v="5"/>
    <n v="5"/>
    <n v="3"/>
    <n v="5"/>
    <s v="Sí"/>
    <n v="5"/>
    <m/>
    <n v="5"/>
    <n v="3"/>
    <n v="5"/>
    <n v="5"/>
    <n v="5"/>
    <n v="5"/>
    <m/>
    <s v="Sí"/>
    <s v="Sí"/>
    <n v="5"/>
    <m/>
    <n v="5"/>
    <n v="5"/>
    <m/>
    <n v="4"/>
    <n v="3"/>
    <m/>
    <m/>
    <d v="2019-02-01T09:57:34"/>
  </r>
  <r>
    <s v="N/C"/>
    <x v="2"/>
    <e v="#N/A"/>
    <n v="402"/>
    <m/>
    <m/>
    <x v="1"/>
    <m/>
    <m/>
    <n v="4"/>
    <n v="5"/>
    <m/>
    <n v="16"/>
    <n v="29"/>
    <n v="11"/>
    <s v="Biblioteca Islámica"/>
    <m/>
    <m/>
    <n v="4"/>
    <n v="4"/>
    <n v="4"/>
    <n v="2"/>
    <n v="1"/>
    <m/>
    <m/>
    <m/>
    <m/>
    <m/>
    <m/>
    <n v="4"/>
    <n v="3"/>
    <n v="3"/>
    <n v="2"/>
    <n v="2"/>
    <n v="3"/>
    <n v="2"/>
    <n v="3"/>
    <n v="2"/>
    <n v="3"/>
    <n v="2"/>
    <n v="2"/>
    <n v="3"/>
    <n v="3"/>
    <n v="3"/>
    <n v="3"/>
    <s v="Sí"/>
    <n v="3"/>
    <m/>
    <n v="3"/>
    <n v="3"/>
    <n v="1"/>
    <n v="3"/>
    <n v="3"/>
    <n v="3"/>
    <m/>
    <s v="No"/>
    <s v="No"/>
    <m/>
    <m/>
    <n v="3"/>
    <n v="3"/>
    <m/>
    <n v="3"/>
    <n v="4"/>
    <m/>
    <m/>
    <d v="2019-02-01T09:57:41"/>
  </r>
  <r>
    <s v="F. Geografía e Historia"/>
    <x v="4"/>
    <n v="1"/>
    <n v="403"/>
    <m/>
    <m/>
    <x v="0"/>
    <n v="16"/>
    <m/>
    <n v="5"/>
    <n v="5"/>
    <m/>
    <n v="16"/>
    <n v="29"/>
    <n v="12"/>
    <m/>
    <m/>
    <m/>
    <n v="2"/>
    <n v="3"/>
    <n v="3"/>
    <n v="1"/>
    <m/>
    <m/>
    <n v="3"/>
    <m/>
    <m/>
    <m/>
    <m/>
    <n v="4"/>
    <n v="2"/>
    <n v="2"/>
    <n v="4"/>
    <n v="3"/>
    <n v="3"/>
    <n v="3"/>
    <n v="4"/>
    <n v="1"/>
    <n v="2"/>
    <n v="2"/>
    <n v="2"/>
    <n v="1"/>
    <n v="3"/>
    <n v="1"/>
    <n v="1"/>
    <s v="Sí"/>
    <n v="2"/>
    <m/>
    <n v="1"/>
    <n v="3"/>
    <n v="3"/>
    <n v="2"/>
    <n v="3"/>
    <n v="2"/>
    <m/>
    <s v="Sí"/>
    <s v="Sí"/>
    <n v="2"/>
    <m/>
    <n v="1"/>
    <n v="1"/>
    <m/>
    <n v="2"/>
    <n v="1"/>
    <m/>
    <m/>
    <d v="2019-02-01T09:57:42"/>
  </r>
  <r>
    <s v="F. Ciencias Políticas y Sociología"/>
    <x v="0"/>
    <n v="3"/>
    <n v="404"/>
    <m/>
    <m/>
    <x v="0"/>
    <n v="9"/>
    <m/>
    <n v="3"/>
    <n v="4"/>
    <m/>
    <n v="9"/>
    <n v="26"/>
    <n v="20"/>
    <m/>
    <m/>
    <m/>
    <n v="3"/>
    <n v="3"/>
    <n v="4"/>
    <n v="4"/>
    <m/>
    <n v="2"/>
    <n v="3"/>
    <m/>
    <m/>
    <m/>
    <m/>
    <n v="3"/>
    <n v="3"/>
    <n v="3"/>
    <n v="2"/>
    <n v="5"/>
    <n v="4"/>
    <n v="5"/>
    <n v="2"/>
    <n v="4"/>
    <n v="4"/>
    <n v="4"/>
    <n v="4"/>
    <n v="4"/>
    <n v="4"/>
    <n v="4"/>
    <n v="4"/>
    <s v="Sí"/>
    <n v="4"/>
    <m/>
    <n v="2"/>
    <n v="2"/>
    <n v="2"/>
    <n v="2"/>
    <n v="2"/>
    <n v="2"/>
    <m/>
    <s v="Sí"/>
    <s v="Sí"/>
    <n v="3"/>
    <m/>
    <n v="3"/>
    <n v="4"/>
    <m/>
    <n v="4"/>
    <n v="2"/>
    <m/>
    <m/>
    <d v="2019-02-01T09:57:47"/>
  </r>
  <r>
    <s v="N/C"/>
    <x v="2"/>
    <e v="#N/A"/>
    <n v="405"/>
    <m/>
    <m/>
    <x v="0"/>
    <m/>
    <m/>
    <n v="4"/>
    <n v="4"/>
    <m/>
    <n v="13"/>
    <m/>
    <m/>
    <m/>
    <m/>
    <m/>
    <n v="4"/>
    <n v="3"/>
    <n v="4"/>
    <n v="4"/>
    <m/>
    <n v="2"/>
    <m/>
    <m/>
    <m/>
    <m/>
    <m/>
    <n v="4"/>
    <n v="3"/>
    <n v="3"/>
    <n v="3"/>
    <n v="4"/>
    <n v="4"/>
    <n v="5"/>
    <n v="3"/>
    <n v="3"/>
    <n v="4"/>
    <n v="4"/>
    <n v="3"/>
    <n v="5"/>
    <n v="4"/>
    <n v="3"/>
    <n v="4"/>
    <s v="No"/>
    <n v="4"/>
    <m/>
    <n v="5"/>
    <n v="4"/>
    <n v="5"/>
    <n v="5"/>
    <n v="5"/>
    <n v="5"/>
    <m/>
    <s v="No"/>
    <s v="No"/>
    <m/>
    <m/>
    <n v="4"/>
    <n v="5"/>
    <m/>
    <n v="4"/>
    <n v="3"/>
    <m/>
    <m/>
    <d v="2019-02-01T09:57:49"/>
  </r>
  <r>
    <s v="F. Geografía e Historia"/>
    <x v="4"/>
    <n v="1"/>
    <n v="407"/>
    <m/>
    <m/>
    <x v="0"/>
    <n v="16"/>
    <m/>
    <n v="4"/>
    <n v="4"/>
    <m/>
    <n v="16"/>
    <n v="29"/>
    <n v="14"/>
    <s v="Biblioteca de la Carlos III"/>
    <m/>
    <m/>
    <n v="4"/>
    <n v="4"/>
    <n v="3"/>
    <n v="2"/>
    <m/>
    <m/>
    <m/>
    <n v="4"/>
    <n v="4"/>
    <m/>
    <m/>
    <n v="1"/>
    <n v="1"/>
    <n v="1"/>
    <n v="5"/>
    <n v="2"/>
    <n v="4"/>
    <n v="5"/>
    <n v="2"/>
    <n v="1"/>
    <n v="2"/>
    <n v="1"/>
    <n v="1"/>
    <n v="1"/>
    <n v="2"/>
    <n v="1"/>
    <n v="1"/>
    <s v="No"/>
    <n v="3"/>
    <m/>
    <n v="1"/>
    <n v="1"/>
    <n v="3"/>
    <n v="3"/>
    <n v="4"/>
    <n v="5"/>
    <m/>
    <s v="No"/>
    <s v="No"/>
    <m/>
    <m/>
    <n v="1"/>
    <n v="1"/>
    <m/>
    <n v="1"/>
    <n v="1"/>
    <m/>
    <m/>
    <d v="2019-02-01T09:57:58"/>
  </r>
  <r>
    <s v="F. Ciencias Geológicas"/>
    <x v="3"/>
    <n v="2"/>
    <n v="408"/>
    <m/>
    <m/>
    <x v="0"/>
    <n v="7"/>
    <m/>
    <n v="5"/>
    <n v="1"/>
    <m/>
    <n v="7"/>
    <m/>
    <m/>
    <s v="Biblioteca Luis Rosales de Carabanchel"/>
    <m/>
    <m/>
    <n v="4"/>
    <n v="4"/>
    <n v="4"/>
    <n v="3"/>
    <m/>
    <m/>
    <n v="3"/>
    <m/>
    <m/>
    <m/>
    <m/>
    <n v="2"/>
    <n v="1"/>
    <n v="1"/>
    <n v="1"/>
    <n v="3"/>
    <n v="3"/>
    <n v="5"/>
    <n v="1"/>
    <n v="3"/>
    <n v="5"/>
    <n v="4"/>
    <n v="2"/>
    <n v="3"/>
    <n v="3"/>
    <n v="1"/>
    <n v="4"/>
    <s v="No"/>
    <n v="3"/>
    <m/>
    <n v="3"/>
    <n v="4"/>
    <n v="4"/>
    <n v="2"/>
    <n v="3"/>
    <n v="4"/>
    <m/>
    <s v="No"/>
    <s v="No"/>
    <m/>
    <m/>
    <n v="2"/>
    <n v="4"/>
    <m/>
    <n v="3"/>
    <n v="3"/>
    <m/>
    <s v="Los empleados deberían tomarse más en serio el registrar los libros que son devueltos, solamente he hecho uso del servicio de préstamo con un libro y no lo registraron cuando lo devolví, hasta tal punto que me avisaron de que se me iba a caducar el periodo de reserva cuando lo había devuelto hace una semana, fui a la biblioteca a reclamar y el libro estaba en la estantería. Si no llego a encontralo, me hubiesen hecho responsable de la pérdida, y tieniendo en cuenta que es un libro con un valor de casi cien euros no es ninguna broma."/>
    <d v="2019-02-01T09:57:59"/>
  </r>
  <r>
    <s v="F. Ciencias de la Información"/>
    <x v="0"/>
    <n v="3"/>
    <n v="409"/>
    <m/>
    <m/>
    <x v="0"/>
    <n v="4"/>
    <m/>
    <n v="2"/>
    <n v="3"/>
    <m/>
    <n v="4"/>
    <n v="29"/>
    <m/>
    <m/>
    <m/>
    <m/>
    <n v="4"/>
    <n v="3"/>
    <n v="4"/>
    <n v="4"/>
    <m/>
    <n v="2"/>
    <n v="3"/>
    <m/>
    <m/>
    <m/>
    <m/>
    <n v="4"/>
    <n v="1"/>
    <n v="3"/>
    <n v="3"/>
    <n v="4"/>
    <n v="4"/>
    <n v="4"/>
    <n v="4"/>
    <n v="3"/>
    <n v="4"/>
    <n v="4"/>
    <n v="3"/>
    <n v="4"/>
    <n v="4"/>
    <n v="3"/>
    <n v="3"/>
    <s v="No"/>
    <n v="4"/>
    <m/>
    <n v="4"/>
    <n v="4"/>
    <n v="4"/>
    <n v="4"/>
    <n v="4"/>
    <n v="4"/>
    <m/>
    <m/>
    <m/>
    <m/>
    <m/>
    <n v="4"/>
    <n v="5"/>
    <m/>
    <n v="4"/>
    <n v="3"/>
    <m/>
    <m/>
    <d v="2019-02-01T09:58:04"/>
  </r>
  <r>
    <s v="F. Ciencias Matemáticas"/>
    <x v="3"/>
    <n v="2"/>
    <n v="410"/>
    <m/>
    <m/>
    <x v="0"/>
    <n v="8"/>
    <m/>
    <n v="3"/>
    <n v="5"/>
    <m/>
    <n v="8"/>
    <m/>
    <m/>
    <m/>
    <m/>
    <m/>
    <n v="5"/>
    <n v="5"/>
    <n v="1"/>
    <n v="5"/>
    <m/>
    <m/>
    <m/>
    <m/>
    <m/>
    <m/>
    <m/>
    <n v="5"/>
    <n v="1"/>
    <n v="1"/>
    <n v="5"/>
    <n v="5"/>
    <n v="5"/>
    <n v="1"/>
    <n v="1"/>
    <n v="6"/>
    <n v="5"/>
    <n v="5"/>
    <n v="4"/>
    <n v="5"/>
    <n v="4"/>
    <n v="5"/>
    <n v="5"/>
    <s v="No"/>
    <n v="4"/>
    <m/>
    <n v="5"/>
    <n v="1"/>
    <n v="5"/>
    <n v="5"/>
    <n v="5"/>
    <n v="5"/>
    <m/>
    <s v="No"/>
    <s v="No"/>
    <m/>
    <m/>
    <n v="5"/>
    <n v="5"/>
    <m/>
    <n v="5"/>
    <n v="3"/>
    <m/>
    <m/>
    <d v="2019-02-01T09:58:14"/>
  </r>
  <r>
    <s v="F. Ciencias Políticas y Sociología"/>
    <x v="0"/>
    <n v="3"/>
    <n v="411"/>
    <m/>
    <m/>
    <x v="0"/>
    <n v="9"/>
    <m/>
    <n v="2"/>
    <n v="1"/>
    <m/>
    <n v="9"/>
    <n v="5"/>
    <n v="26"/>
    <m/>
    <m/>
    <m/>
    <n v="5"/>
    <n v="5"/>
    <n v="5"/>
    <n v="4"/>
    <m/>
    <n v="2"/>
    <m/>
    <m/>
    <m/>
    <m/>
    <m/>
    <n v="2"/>
    <n v="1"/>
    <n v="1"/>
    <n v="3"/>
    <n v="5"/>
    <n v="5"/>
    <n v="4"/>
    <n v="1"/>
    <n v="5"/>
    <n v="5"/>
    <n v="4"/>
    <n v="4"/>
    <n v="5"/>
    <n v="4"/>
    <n v="4"/>
    <n v="4"/>
    <s v="Sí"/>
    <n v="5"/>
    <m/>
    <n v="5"/>
    <n v="5"/>
    <n v="5"/>
    <n v="5"/>
    <n v="5"/>
    <n v="5"/>
    <m/>
    <s v="Sí"/>
    <s v="Sí"/>
    <n v="5"/>
    <m/>
    <n v="5"/>
    <n v="5"/>
    <m/>
    <n v="5"/>
    <n v="3"/>
    <m/>
    <m/>
    <d v="2019-02-01T09:58:21"/>
  </r>
  <r>
    <s v="N/C"/>
    <x v="2"/>
    <e v="#N/A"/>
    <n v="412"/>
    <m/>
    <m/>
    <x v="0"/>
    <m/>
    <m/>
    <n v="4"/>
    <n v="5"/>
    <m/>
    <n v="16"/>
    <n v="29"/>
    <n v="1"/>
    <m/>
    <m/>
    <m/>
    <n v="5"/>
    <n v="5"/>
    <n v="5"/>
    <n v="4"/>
    <m/>
    <m/>
    <m/>
    <n v="4"/>
    <n v="22"/>
    <m/>
    <m/>
    <n v="4"/>
    <n v="1"/>
    <n v="1"/>
    <n v="3"/>
    <n v="3"/>
    <n v="5"/>
    <n v="3"/>
    <n v="3"/>
    <n v="4"/>
    <n v="4"/>
    <n v="4"/>
    <n v="4"/>
    <n v="4"/>
    <n v="5"/>
    <n v="4"/>
    <n v="4"/>
    <s v="No"/>
    <n v="5"/>
    <m/>
    <n v="5"/>
    <n v="4"/>
    <n v="5"/>
    <n v="5"/>
    <n v="5"/>
    <n v="5"/>
    <m/>
    <s v="No"/>
    <s v="No"/>
    <m/>
    <m/>
    <n v="5"/>
    <n v="5"/>
    <m/>
    <n v="4"/>
    <n v="4"/>
    <m/>
    <m/>
    <d v="2019-02-01T09:58:23"/>
  </r>
  <r>
    <s v="F. Psicología"/>
    <x v="1"/>
    <n v="4"/>
    <n v="413"/>
    <m/>
    <m/>
    <x v="0"/>
    <n v="20"/>
    <m/>
    <n v="5"/>
    <n v="5"/>
    <m/>
    <n v="16"/>
    <n v="29"/>
    <n v="20"/>
    <m/>
    <m/>
    <m/>
    <n v="4"/>
    <n v="4"/>
    <n v="4"/>
    <n v="3"/>
    <m/>
    <n v="2"/>
    <m/>
    <m/>
    <m/>
    <m/>
    <m/>
    <n v="2"/>
    <n v="5"/>
    <n v="3"/>
    <n v="4"/>
    <n v="5"/>
    <n v="2"/>
    <n v="1"/>
    <n v="1"/>
    <n v="3"/>
    <n v="4"/>
    <n v="2"/>
    <n v="3"/>
    <n v="4"/>
    <n v="4"/>
    <n v="3"/>
    <n v="3"/>
    <s v="No"/>
    <n v="4"/>
    <m/>
    <n v="4"/>
    <n v="3"/>
    <n v="3"/>
    <n v="3"/>
    <n v="3"/>
    <n v="4"/>
    <m/>
    <s v="Sí"/>
    <s v="Sí"/>
    <n v="3"/>
    <m/>
    <n v="4"/>
    <n v="5"/>
    <m/>
    <n v="4"/>
    <n v="4"/>
    <m/>
    <m/>
    <d v="2019-02-01T09:58:41"/>
  </r>
  <r>
    <s v="N/C"/>
    <x v="2"/>
    <e v="#N/A"/>
    <n v="414"/>
    <m/>
    <m/>
    <x v="0"/>
    <m/>
    <m/>
    <n v="5"/>
    <n v="3"/>
    <m/>
    <n v="6"/>
    <n v="10"/>
    <n v="29"/>
    <m/>
    <m/>
    <m/>
    <n v="4"/>
    <n v="3"/>
    <n v="4"/>
    <n v="2"/>
    <n v="1"/>
    <m/>
    <n v="3"/>
    <m/>
    <m/>
    <m/>
    <m/>
    <n v="3"/>
    <n v="1"/>
    <n v="1"/>
    <n v="3"/>
    <n v="4"/>
    <n v="3"/>
    <n v="4"/>
    <n v="1"/>
    <n v="3"/>
    <n v="1"/>
    <n v="4"/>
    <n v="3"/>
    <n v="3"/>
    <n v="4"/>
    <n v="2"/>
    <n v="3"/>
    <s v="No"/>
    <n v="3"/>
    <m/>
    <n v="4"/>
    <n v="2"/>
    <n v="4"/>
    <n v="5"/>
    <n v="5"/>
    <n v="5"/>
    <m/>
    <s v="No"/>
    <s v="No"/>
    <m/>
    <m/>
    <n v="3"/>
    <n v="2"/>
    <m/>
    <n v="3"/>
    <n v="3"/>
    <m/>
    <s v="Hay ciertos libros que deberia haber mas cantidad de ellos porque es muy solicitado y sólo hay 1 o 2 en ciertas ocasiones, por tanto creo que sería necesario disponer de un mayor número de ellos"/>
    <d v="2019-02-01T09:58:51"/>
  </r>
  <r>
    <s v="F. Trabajo Social"/>
    <x v="0"/>
    <n v="3"/>
    <n v="415"/>
    <m/>
    <m/>
    <x v="0"/>
    <n v="26"/>
    <m/>
    <n v="3"/>
    <n v="3"/>
    <m/>
    <n v="26"/>
    <n v="9"/>
    <n v="20"/>
    <m/>
    <m/>
    <m/>
    <n v="4"/>
    <n v="3"/>
    <n v="4"/>
    <n v="2"/>
    <n v="1"/>
    <m/>
    <m/>
    <m/>
    <m/>
    <m/>
    <m/>
    <n v="4"/>
    <n v="5"/>
    <n v="4"/>
    <n v="2"/>
    <n v="3"/>
    <n v="3"/>
    <n v="3"/>
    <n v="1"/>
    <n v="3"/>
    <n v="4"/>
    <n v="5"/>
    <n v="5"/>
    <n v="4"/>
    <n v="4"/>
    <n v="3"/>
    <n v="3"/>
    <s v="Sí"/>
    <n v="3"/>
    <m/>
    <n v="5"/>
    <n v="4"/>
    <n v="5"/>
    <n v="5"/>
    <n v="5"/>
    <n v="5"/>
    <m/>
    <s v="Sí"/>
    <s v="Sí"/>
    <n v="3"/>
    <m/>
    <n v="5"/>
    <n v="5"/>
    <m/>
    <n v="4"/>
    <n v="4"/>
    <m/>
    <m/>
    <d v="2019-02-01T09:58:56"/>
  </r>
  <r>
    <s v="F. Ciencias Matemáticas"/>
    <x v="3"/>
    <n v="2"/>
    <n v="416"/>
    <m/>
    <m/>
    <x v="0"/>
    <n v="8"/>
    <m/>
    <n v="5"/>
    <n v="2"/>
    <m/>
    <n v="8"/>
    <n v="29"/>
    <n v="16"/>
    <m/>
    <m/>
    <m/>
    <n v="4"/>
    <n v="5"/>
    <n v="4"/>
    <n v="4"/>
    <n v="1"/>
    <m/>
    <m/>
    <m/>
    <m/>
    <m/>
    <m/>
    <n v="5"/>
    <n v="3"/>
    <n v="3"/>
    <n v="5"/>
    <n v="5"/>
    <n v="4"/>
    <n v="4"/>
    <n v="3"/>
    <n v="4"/>
    <n v="4"/>
    <n v="4"/>
    <n v="3"/>
    <n v="4"/>
    <n v="4"/>
    <n v="3"/>
    <n v="4"/>
    <s v="Sí"/>
    <n v="4"/>
    <m/>
    <n v="4"/>
    <n v="3"/>
    <n v="3"/>
    <n v="4"/>
    <n v="4"/>
    <n v="4"/>
    <m/>
    <s v="No"/>
    <s v="No"/>
    <m/>
    <m/>
    <n v="4"/>
    <n v="4"/>
    <m/>
    <n v="4"/>
    <n v="3"/>
    <m/>
    <m/>
    <d v="2019-02-01T09:59:02"/>
  </r>
  <r>
    <s v="F. Informática"/>
    <x v="3"/>
    <n v="2"/>
    <n v="417"/>
    <m/>
    <m/>
    <x v="0"/>
    <n v="17"/>
    <m/>
    <n v="2"/>
    <n v="1"/>
    <m/>
    <n v="17"/>
    <m/>
    <m/>
    <m/>
    <m/>
    <m/>
    <n v="3"/>
    <n v="4"/>
    <n v="5"/>
    <n v="5"/>
    <n v="1"/>
    <m/>
    <m/>
    <m/>
    <m/>
    <m/>
    <m/>
    <n v="2"/>
    <n v="2"/>
    <n v="2"/>
    <n v="3"/>
    <n v="5"/>
    <n v="5"/>
    <n v="4"/>
    <n v="1"/>
    <n v="3"/>
    <n v="3"/>
    <n v="4"/>
    <n v="4"/>
    <n v="4"/>
    <n v="4"/>
    <n v="4"/>
    <n v="4"/>
    <s v="No"/>
    <n v="2"/>
    <m/>
    <n v="3"/>
    <n v="3"/>
    <n v="3"/>
    <n v="3"/>
    <n v="3"/>
    <n v="3"/>
    <m/>
    <s v="No"/>
    <s v="Sí"/>
    <n v="3"/>
    <m/>
    <n v="4"/>
    <n v="5"/>
    <m/>
    <n v="4"/>
    <n v="4"/>
    <m/>
    <m/>
    <d v="2019-02-01T09:59:09"/>
  </r>
  <r>
    <s v="F. Derecho"/>
    <x v="0"/>
    <n v="3"/>
    <n v="418"/>
    <m/>
    <m/>
    <x v="0"/>
    <n v="11"/>
    <m/>
    <n v="3"/>
    <n v="2"/>
    <m/>
    <n v="29"/>
    <n v="15"/>
    <n v="16"/>
    <m/>
    <m/>
    <m/>
    <n v="2"/>
    <n v="2"/>
    <n v="2"/>
    <n v="2"/>
    <m/>
    <n v="2"/>
    <n v="3"/>
    <m/>
    <m/>
    <m/>
    <m/>
    <n v="2"/>
    <n v="2"/>
    <n v="1"/>
    <n v="5"/>
    <n v="3"/>
    <n v="1"/>
    <n v="4"/>
    <n v="3"/>
    <n v="3"/>
    <n v="2"/>
    <n v="2"/>
    <n v="3"/>
    <n v="2"/>
    <n v="2"/>
    <n v="2"/>
    <n v="2"/>
    <s v="No"/>
    <n v="1"/>
    <m/>
    <n v="4"/>
    <n v="2"/>
    <n v="3"/>
    <n v="3"/>
    <n v="3"/>
    <n v="3"/>
    <m/>
    <s v="No"/>
    <s v="No"/>
    <n v="3"/>
    <m/>
    <n v="3"/>
    <n v="3"/>
    <m/>
    <n v="3"/>
    <n v="3"/>
    <m/>
    <s v="En época de exámenes el acceso a la biblioteca Maria Zambrano, la cual me corresponde por ser alumno de la facultad de derecho, es horrible. Es imposible coger sitio para estudiar, y lo mismo pasa con conectarse a la red pública. Creo que debería de estar vigilado el acceso a esta, ya que se cuela todo el mundo que quiere."/>
    <d v="2019-02-01T09:59:11"/>
  </r>
  <r>
    <s v="F. Ciencias de la Información"/>
    <x v="0"/>
    <n v="3"/>
    <n v="419"/>
    <m/>
    <m/>
    <x v="0"/>
    <n v="4"/>
    <m/>
    <n v="3"/>
    <n v="4"/>
    <m/>
    <n v="4"/>
    <n v="14"/>
    <m/>
    <m/>
    <m/>
    <m/>
    <n v="3"/>
    <n v="5"/>
    <n v="4"/>
    <n v="1"/>
    <n v="1"/>
    <m/>
    <m/>
    <m/>
    <m/>
    <m/>
    <m/>
    <n v="5"/>
    <n v="1"/>
    <n v="3"/>
    <n v="1"/>
    <n v="5"/>
    <n v="4"/>
    <n v="5"/>
    <n v="1"/>
    <n v="4"/>
    <n v="4"/>
    <n v="5"/>
    <n v="2"/>
    <n v="4"/>
    <n v="5"/>
    <n v="3"/>
    <n v="5"/>
    <s v="No"/>
    <n v="5"/>
    <m/>
    <n v="5"/>
    <n v="5"/>
    <n v="4"/>
    <n v="5"/>
    <n v="5"/>
    <n v="5"/>
    <m/>
    <s v="No"/>
    <s v="No"/>
    <m/>
    <m/>
    <n v="4"/>
    <n v="5"/>
    <m/>
    <n v="4"/>
    <n v="4"/>
    <m/>
    <m/>
    <d v="2019-02-01T09:59:11"/>
  </r>
  <r>
    <s v="F. Filología"/>
    <x v="4"/>
    <n v="1"/>
    <n v="420"/>
    <m/>
    <m/>
    <x v="0"/>
    <n v="14"/>
    <m/>
    <n v="5"/>
    <n v="4"/>
    <m/>
    <n v="29"/>
    <n v="15"/>
    <n v="14"/>
    <m/>
    <m/>
    <m/>
    <n v="5"/>
    <n v="5"/>
    <n v="5"/>
    <n v="4"/>
    <m/>
    <n v="2"/>
    <m/>
    <m/>
    <m/>
    <m/>
    <m/>
    <n v="5"/>
    <n v="2"/>
    <n v="2"/>
    <n v="3"/>
    <n v="4"/>
    <n v="4"/>
    <n v="4"/>
    <n v="1"/>
    <n v="6"/>
    <n v="5"/>
    <n v="5"/>
    <n v="3"/>
    <n v="5"/>
    <n v="4"/>
    <n v="5"/>
    <n v="5"/>
    <s v="No"/>
    <n v="5"/>
    <m/>
    <n v="5"/>
    <n v="5"/>
    <n v="5"/>
    <n v="5"/>
    <n v="5"/>
    <n v="5"/>
    <m/>
    <s v="No"/>
    <s v="No"/>
    <m/>
    <m/>
    <n v="5"/>
    <n v="5"/>
    <m/>
    <n v="5"/>
    <n v="3"/>
    <m/>
    <m/>
    <d v="2019-02-01T09:59:15"/>
  </r>
  <r>
    <s v="F. Ciencias Económicas y Empresariales"/>
    <x v="0"/>
    <n v="3"/>
    <n v="421"/>
    <m/>
    <m/>
    <x v="0"/>
    <n v="5"/>
    <m/>
    <n v="4"/>
    <n v="1"/>
    <m/>
    <n v="5"/>
    <n v="29"/>
    <n v="26"/>
    <m/>
    <m/>
    <m/>
    <n v="4"/>
    <n v="5"/>
    <n v="5"/>
    <n v="5"/>
    <m/>
    <n v="2"/>
    <n v="3"/>
    <m/>
    <m/>
    <m/>
    <m/>
    <n v="5"/>
    <n v="3"/>
    <n v="5"/>
    <n v="4"/>
    <n v="5"/>
    <n v="3"/>
    <n v="4"/>
    <n v="2"/>
    <n v="4"/>
    <n v="5"/>
    <n v="5"/>
    <n v="5"/>
    <n v="5"/>
    <n v="3"/>
    <n v="3"/>
    <n v="3"/>
    <s v="No"/>
    <n v="5"/>
    <m/>
    <n v="5"/>
    <n v="3"/>
    <n v="5"/>
    <n v="5"/>
    <n v="5"/>
    <n v="4"/>
    <m/>
    <s v="No"/>
    <s v="No"/>
    <m/>
    <m/>
    <n v="3"/>
    <n v="3"/>
    <m/>
    <n v="5"/>
    <n v="3"/>
    <m/>
    <s v="No se lo que son los cursos de formación."/>
    <d v="2019-02-01T09:59:23"/>
  </r>
  <r>
    <s v="F. Ciencias Políticas y Sociología"/>
    <x v="0"/>
    <n v="3"/>
    <n v="422"/>
    <m/>
    <m/>
    <x v="0"/>
    <n v="9"/>
    <m/>
    <n v="2"/>
    <n v="4"/>
    <m/>
    <n v="9"/>
    <n v="26"/>
    <m/>
    <s v="Las que estén cerca de mi casa "/>
    <m/>
    <m/>
    <n v="4"/>
    <n v="3"/>
    <n v="3"/>
    <n v="3"/>
    <n v="1"/>
    <n v="2"/>
    <m/>
    <m/>
    <m/>
    <m/>
    <m/>
    <n v="5"/>
    <n v="1"/>
    <n v="1"/>
    <n v="2"/>
    <n v="5"/>
    <n v="5"/>
    <n v="3"/>
    <n v="1"/>
    <n v="3"/>
    <n v="4"/>
    <n v="4"/>
    <n v="4"/>
    <n v="4"/>
    <n v="4"/>
    <n v="3"/>
    <n v="4"/>
    <s v="No"/>
    <n v="4"/>
    <m/>
    <n v="5"/>
    <n v="3"/>
    <n v="4"/>
    <n v="4"/>
    <n v="5"/>
    <n v="4"/>
    <m/>
    <s v="No"/>
    <s v="No"/>
    <m/>
    <m/>
    <n v="4"/>
    <n v="4"/>
    <m/>
    <n v="4"/>
    <n v="3"/>
    <m/>
    <s v="No obtuve información sobre los cursos/no me interesa "/>
    <d v="2019-02-01T09:59:26"/>
  </r>
  <r>
    <s v="F. Ciencias Matemáticas"/>
    <x v="3"/>
    <n v="2"/>
    <n v="423"/>
    <m/>
    <m/>
    <x v="0"/>
    <n v="8"/>
    <m/>
    <n v="5"/>
    <n v="3"/>
    <m/>
    <n v="8"/>
    <n v="17"/>
    <m/>
    <m/>
    <m/>
    <m/>
    <n v="5"/>
    <n v="4"/>
    <n v="3"/>
    <n v="2"/>
    <m/>
    <m/>
    <m/>
    <m/>
    <m/>
    <m/>
    <m/>
    <n v="5"/>
    <n v="2"/>
    <n v="2"/>
    <n v="3"/>
    <n v="5"/>
    <n v="3"/>
    <n v="5"/>
    <n v="2"/>
    <n v="3"/>
    <n v="4"/>
    <n v="4"/>
    <n v="3"/>
    <n v="4"/>
    <n v="4"/>
    <n v="4"/>
    <n v="3"/>
    <s v="No"/>
    <n v="3"/>
    <m/>
    <n v="4"/>
    <n v="4"/>
    <n v="4"/>
    <n v="4"/>
    <n v="4"/>
    <n v="3"/>
    <m/>
    <s v="Sí"/>
    <s v="No"/>
    <m/>
    <m/>
    <n v="3"/>
    <n v="4"/>
    <m/>
    <n v="4"/>
    <n v="3"/>
    <m/>
    <m/>
    <d v="2019-02-01T09:59:27"/>
  </r>
  <r>
    <s v="F. Veterinaria"/>
    <x v="1"/>
    <n v="4"/>
    <n v="424"/>
    <m/>
    <m/>
    <x v="0"/>
    <n v="21"/>
    <m/>
    <n v="2"/>
    <n v="3"/>
    <m/>
    <n v="21"/>
    <n v="16"/>
    <m/>
    <m/>
    <m/>
    <m/>
    <n v="5"/>
    <n v="4"/>
    <n v="4"/>
    <n v="3"/>
    <n v="1"/>
    <m/>
    <m/>
    <m/>
    <m/>
    <m/>
    <m/>
    <n v="3"/>
    <n v="5"/>
    <n v="5"/>
    <n v="4"/>
    <n v="5"/>
    <n v="4"/>
    <n v="5"/>
    <n v="2"/>
    <n v="5"/>
    <n v="4"/>
    <n v="4"/>
    <n v="5"/>
    <n v="4"/>
    <n v="5"/>
    <n v="4"/>
    <n v="3"/>
    <s v="No"/>
    <n v="4"/>
    <m/>
    <n v="5"/>
    <n v="5"/>
    <n v="5"/>
    <n v="4"/>
    <n v="5"/>
    <n v="5"/>
    <m/>
    <s v="Sí"/>
    <s v="No"/>
    <m/>
    <m/>
    <n v="4"/>
    <n v="5"/>
    <m/>
    <n v="5"/>
    <n v="4"/>
    <m/>
    <m/>
    <d v="2019-02-01T09:59:32"/>
  </r>
  <r>
    <s v="F. Ciencias Matemáticas"/>
    <x v="3"/>
    <n v="2"/>
    <n v="425"/>
    <m/>
    <m/>
    <x v="0"/>
    <n v="8"/>
    <m/>
    <n v="4"/>
    <n v="4"/>
    <m/>
    <n v="8"/>
    <n v="29"/>
    <m/>
    <m/>
    <m/>
    <m/>
    <n v="5"/>
    <n v="3"/>
    <n v="2"/>
    <n v="3"/>
    <n v="1"/>
    <m/>
    <m/>
    <m/>
    <m/>
    <m/>
    <m/>
    <n v="4"/>
    <n v="1"/>
    <n v="1"/>
    <n v="1"/>
    <n v="5"/>
    <n v="5"/>
    <n v="5"/>
    <n v="1"/>
    <n v="3"/>
    <n v="4"/>
    <n v="2"/>
    <n v="2"/>
    <n v="3"/>
    <n v="4"/>
    <n v="2"/>
    <n v="4"/>
    <s v="No"/>
    <n v="3"/>
    <m/>
    <n v="5"/>
    <n v="5"/>
    <n v="5"/>
    <n v="5"/>
    <n v="5"/>
    <n v="5"/>
    <m/>
    <s v="Sí"/>
    <s v="No"/>
    <m/>
    <m/>
    <n v="3"/>
    <n v="2"/>
    <m/>
    <n v="4"/>
    <n v="3"/>
    <m/>
    <s v="Incompatibilidad de horario"/>
    <d v="2019-02-01T09:59:35"/>
  </r>
  <r>
    <s v="F. Psicología"/>
    <x v="1"/>
    <n v="4"/>
    <n v="426"/>
    <m/>
    <m/>
    <x v="0"/>
    <n v="20"/>
    <m/>
    <n v="3"/>
    <n v="1"/>
    <m/>
    <n v="20"/>
    <m/>
    <m/>
    <m/>
    <m/>
    <m/>
    <n v="3"/>
    <n v="4"/>
    <n v="5"/>
    <n v="5"/>
    <n v="1"/>
    <m/>
    <m/>
    <m/>
    <m/>
    <m/>
    <m/>
    <n v="1"/>
    <n v="1"/>
    <n v="1"/>
    <n v="3"/>
    <n v="4"/>
    <n v="5"/>
    <n v="5"/>
    <n v="2"/>
    <n v="5"/>
    <n v="3"/>
    <n v="3"/>
    <n v="3"/>
    <n v="4"/>
    <n v="3"/>
    <n v="3"/>
    <n v="2"/>
    <s v="No"/>
    <n v="5"/>
    <m/>
    <n v="3"/>
    <n v="3"/>
    <n v="3"/>
    <n v="3"/>
    <n v="3"/>
    <n v="3"/>
    <m/>
    <s v="No"/>
    <s v="No"/>
    <m/>
    <m/>
    <n v="3"/>
    <n v="4"/>
    <m/>
    <n v="4"/>
    <n v="3"/>
    <m/>
    <m/>
    <d v="2019-02-01T09:59:39"/>
  </r>
  <r>
    <s v="F. Filología"/>
    <x v="4"/>
    <n v="1"/>
    <n v="427"/>
    <m/>
    <m/>
    <x v="0"/>
    <n v="14"/>
    <m/>
    <n v="4"/>
    <n v="3"/>
    <m/>
    <n v="14"/>
    <n v="29"/>
    <m/>
    <m/>
    <m/>
    <m/>
    <n v="4"/>
    <n v="3"/>
    <n v="4"/>
    <n v="2"/>
    <n v="1"/>
    <m/>
    <m/>
    <m/>
    <m/>
    <m/>
    <m/>
    <n v="3"/>
    <n v="3"/>
    <n v="4"/>
    <n v="4"/>
    <n v="4"/>
    <n v="4"/>
    <n v="4"/>
    <n v="2"/>
    <n v="6"/>
    <n v="3"/>
    <n v="4"/>
    <n v="4"/>
    <n v="3"/>
    <n v="3"/>
    <n v="2"/>
    <n v="3"/>
    <s v="Sí"/>
    <n v="4"/>
    <m/>
    <n v="4"/>
    <n v="3"/>
    <n v="4"/>
    <n v="4"/>
    <n v="4"/>
    <n v="4"/>
    <m/>
    <s v="Sí"/>
    <s v="Sí"/>
    <n v="4"/>
    <m/>
    <n v="4"/>
    <n v="4"/>
    <m/>
    <n v="4"/>
    <n v="4"/>
    <m/>
    <m/>
    <d v="2019-02-01T09:59:42"/>
  </r>
  <r>
    <s v="F. Psicología"/>
    <x v="1"/>
    <n v="4"/>
    <n v="428"/>
    <m/>
    <m/>
    <x v="1"/>
    <n v="20"/>
    <m/>
    <n v="3"/>
    <n v="3"/>
    <m/>
    <n v="20"/>
    <m/>
    <m/>
    <m/>
    <m/>
    <m/>
    <n v="5"/>
    <n v="4"/>
    <n v="2"/>
    <n v="2"/>
    <n v="1"/>
    <m/>
    <m/>
    <m/>
    <m/>
    <m/>
    <m/>
    <n v="4"/>
    <n v="3"/>
    <n v="3"/>
    <n v="3"/>
    <n v="5"/>
    <n v="4"/>
    <n v="5"/>
    <n v="1"/>
    <n v="1"/>
    <n v="4"/>
    <n v="3"/>
    <n v="4"/>
    <n v="2"/>
    <n v="2"/>
    <n v="1"/>
    <n v="3"/>
    <s v="No"/>
    <n v="2"/>
    <m/>
    <n v="1"/>
    <n v="1"/>
    <n v="3"/>
    <n v="5"/>
    <n v="5"/>
    <n v="5"/>
    <m/>
    <s v="Sí"/>
    <s v="Sí"/>
    <n v="5"/>
    <m/>
    <n v="3"/>
    <n v="2"/>
    <m/>
    <n v="3"/>
    <n v="3"/>
    <m/>
    <s v="El plazo de los libros y revistas es adecuado, pero los test es muy deficiente sin hablar de la penalización por entregarlo tarde.&lt;br&gt;El personal en general es bastante desagradable aunque hay alguno que te ayuda en lo que puede con una sonrisa.&lt;br&gt;Deberían explicar en primero de grado a los alumnos como funciona la biblioteca, sus recursos, etc."/>
    <d v="2019-02-01T09:59:45"/>
  </r>
  <r>
    <s v="F. Filología"/>
    <x v="4"/>
    <n v="1"/>
    <n v="429"/>
    <m/>
    <m/>
    <x v="0"/>
    <n v="14"/>
    <m/>
    <n v="2"/>
    <n v="3"/>
    <m/>
    <n v="29"/>
    <n v="14"/>
    <n v="16"/>
    <s v="AECID/ BIBLIOTECA PUBLICA"/>
    <m/>
    <m/>
    <n v="3"/>
    <n v="4"/>
    <n v="4"/>
    <n v="3"/>
    <m/>
    <n v="2"/>
    <m/>
    <m/>
    <m/>
    <m/>
    <m/>
    <n v="1"/>
    <n v="1"/>
    <n v="1"/>
    <n v="2"/>
    <n v="5"/>
    <n v="5"/>
    <n v="5"/>
    <n v="2"/>
    <n v="3"/>
    <n v="3"/>
    <n v="2"/>
    <n v="4"/>
    <n v="4"/>
    <m/>
    <n v="4"/>
    <n v="4"/>
    <s v="No"/>
    <n v="3"/>
    <m/>
    <n v="4"/>
    <n v="2"/>
    <n v="3"/>
    <n v="4"/>
    <n v="5"/>
    <n v="5"/>
    <m/>
    <s v="No"/>
    <s v="No"/>
    <m/>
    <m/>
    <n v="4"/>
    <n v="3"/>
    <m/>
    <n v="4"/>
    <n v="4"/>
    <m/>
    <m/>
    <d v="2019-02-01T09:59:48"/>
  </r>
  <r>
    <s v="F. Filología"/>
    <x v="4"/>
    <n v="1"/>
    <n v="430"/>
    <m/>
    <m/>
    <x v="0"/>
    <n v="14"/>
    <m/>
    <n v="5"/>
    <n v="5"/>
    <m/>
    <n v="29"/>
    <n v="14"/>
    <n v="16"/>
    <m/>
    <m/>
    <m/>
    <n v="4"/>
    <n v="5"/>
    <n v="4"/>
    <n v="2"/>
    <m/>
    <n v="2"/>
    <n v="3"/>
    <m/>
    <m/>
    <m/>
    <m/>
    <n v="5"/>
    <n v="4"/>
    <n v="3"/>
    <n v="3"/>
    <n v="4"/>
    <n v="4"/>
    <n v="5"/>
    <n v="5"/>
    <n v="6"/>
    <n v="4"/>
    <n v="3"/>
    <n v="2"/>
    <n v="4"/>
    <n v="3"/>
    <n v="3"/>
    <n v="3"/>
    <s v="Sí"/>
    <n v="3"/>
    <m/>
    <n v="5"/>
    <n v="5"/>
    <n v="5"/>
    <n v="5"/>
    <n v="5"/>
    <n v="5"/>
    <m/>
    <s v="No"/>
    <s v="No"/>
    <m/>
    <m/>
    <n v="5"/>
    <n v="5"/>
    <m/>
    <n v="4"/>
    <n v="4"/>
    <m/>
    <s v="No he asistido a ningún curso por desconocimiento de los mismos."/>
    <d v="2019-02-01T09:59:56"/>
  </r>
  <r>
    <s v="F. Educación - Centro de Formación del Profesorado"/>
    <x v="4"/>
    <n v="1"/>
    <n v="431"/>
    <m/>
    <m/>
    <x v="1"/>
    <n v="12"/>
    <m/>
    <n v="3"/>
    <n v="3"/>
    <m/>
    <n v="12"/>
    <n v="3"/>
    <n v="4"/>
    <m/>
    <m/>
    <m/>
    <n v="2"/>
    <n v="3"/>
    <n v="3"/>
    <n v="3"/>
    <m/>
    <m/>
    <n v="3"/>
    <m/>
    <m/>
    <m/>
    <m/>
    <n v="4"/>
    <n v="4"/>
    <n v="2"/>
    <n v="5"/>
    <n v="3"/>
    <n v="4"/>
    <n v="3"/>
    <n v="4"/>
    <n v="4"/>
    <n v="3"/>
    <m/>
    <n v="4"/>
    <n v="3"/>
    <n v="2"/>
    <n v="3"/>
    <n v="4"/>
    <s v="No"/>
    <n v="3"/>
    <m/>
    <n v="3"/>
    <n v="4"/>
    <n v="3"/>
    <n v="3"/>
    <n v="1"/>
    <n v="4"/>
    <m/>
    <s v="No"/>
    <s v="No"/>
    <m/>
    <m/>
    <n v="3"/>
    <n v="3"/>
    <m/>
    <n v="3"/>
    <n v="3"/>
    <m/>
    <s v="Se necesita ampliar el horario para el estudio y renovar y ampliar las fuentes (libros, revistas, manuales, etc) para la obtención de información."/>
    <d v="2019-02-01T10:00:14"/>
  </r>
  <r>
    <s v="F. Ciencias Físicas"/>
    <x v="3"/>
    <n v="2"/>
    <n v="432"/>
    <m/>
    <m/>
    <x v="0"/>
    <n v="6"/>
    <m/>
    <n v="4"/>
    <n v="3"/>
    <m/>
    <n v="4"/>
    <n v="6"/>
    <n v="29"/>
    <m/>
    <m/>
    <m/>
    <n v="5"/>
    <n v="4"/>
    <n v="4"/>
    <n v="3"/>
    <m/>
    <n v="2"/>
    <m/>
    <m/>
    <m/>
    <m/>
    <m/>
    <n v="3"/>
    <n v="1"/>
    <n v="1"/>
    <n v="1"/>
    <n v="5"/>
    <n v="2"/>
    <n v="5"/>
    <n v="1"/>
    <n v="4"/>
    <n v="4"/>
    <n v="5"/>
    <n v="4"/>
    <n v="4"/>
    <n v="5"/>
    <n v="3"/>
    <n v="5"/>
    <s v="No"/>
    <n v="5"/>
    <m/>
    <n v="5"/>
    <n v="3"/>
    <n v="5"/>
    <n v="5"/>
    <n v="5"/>
    <n v="5"/>
    <m/>
    <s v="No"/>
    <s v="No"/>
    <m/>
    <m/>
    <n v="4"/>
    <n v="5"/>
    <m/>
    <n v="4"/>
    <n v="4"/>
    <m/>
    <m/>
    <d v="2019-02-01T10:00:16"/>
  </r>
  <r>
    <s v="F. Ciencias Matemáticas"/>
    <x v="3"/>
    <n v="2"/>
    <n v="433"/>
    <m/>
    <m/>
    <x v="0"/>
    <n v="8"/>
    <m/>
    <n v="3"/>
    <n v="3"/>
    <m/>
    <n v="8"/>
    <m/>
    <m/>
    <m/>
    <m/>
    <m/>
    <n v="4"/>
    <n v="4"/>
    <n v="3"/>
    <n v="3"/>
    <m/>
    <m/>
    <m/>
    <n v="4"/>
    <n v="6"/>
    <m/>
    <m/>
    <n v="5"/>
    <n v="1"/>
    <n v="4"/>
    <n v="4"/>
    <n v="5"/>
    <n v="5"/>
    <n v="5"/>
    <n v="1"/>
    <n v="4"/>
    <n v="2"/>
    <n v="2"/>
    <n v="4"/>
    <n v="3"/>
    <n v="3"/>
    <n v="1"/>
    <n v="2"/>
    <s v="No"/>
    <n v="2"/>
    <m/>
    <n v="5"/>
    <n v="4"/>
    <n v="5"/>
    <n v="5"/>
    <n v="4"/>
    <n v="5"/>
    <m/>
    <s v="Sí"/>
    <s v="Sí"/>
    <n v="4"/>
    <m/>
    <n v="4"/>
    <n v="5"/>
    <m/>
    <n v="3"/>
    <n v="2"/>
    <m/>
    <m/>
    <d v="2019-02-01T10:00:23"/>
  </r>
  <r>
    <s v="F. Filología"/>
    <x v="4"/>
    <n v="1"/>
    <n v="434"/>
    <m/>
    <m/>
    <x v="0"/>
    <n v="14"/>
    <m/>
    <n v="4"/>
    <n v="1"/>
    <m/>
    <n v="14"/>
    <n v="29"/>
    <m/>
    <m/>
    <m/>
    <m/>
    <n v="3"/>
    <n v="3"/>
    <n v="5"/>
    <n v="4"/>
    <n v="1"/>
    <m/>
    <m/>
    <m/>
    <m/>
    <m/>
    <m/>
    <n v="1"/>
    <n v="1"/>
    <n v="1"/>
    <n v="4"/>
    <n v="4"/>
    <n v="4"/>
    <n v="5"/>
    <n v="1"/>
    <n v="6"/>
    <n v="4"/>
    <n v="1"/>
    <n v="1"/>
    <n v="3"/>
    <n v="1"/>
    <n v="3"/>
    <n v="1"/>
    <s v="No"/>
    <n v="3"/>
    <m/>
    <n v="5"/>
    <n v="3"/>
    <n v="3"/>
    <n v="5"/>
    <n v="5"/>
    <n v="3"/>
    <m/>
    <s v="No"/>
    <s v="No"/>
    <m/>
    <m/>
    <n v="3"/>
    <n v="3"/>
    <m/>
    <n v="4"/>
    <m/>
    <m/>
    <s v="No conozco los cursos de formación, porque no se nos ha informado acerca de ello. Pero sobretodo, es difícil comprender el sistema en el que están  colocados los libros y al final acabas por irte sin ellos con tal de no estar llamando  a la persona encargada todo el día. También estaría bien ampliar el horario de la biblioteca de clásicas. "/>
    <d v="2019-02-01T10:00:25"/>
  </r>
  <r>
    <s v="F. Psicología"/>
    <x v="1"/>
    <n v="4"/>
    <n v="435"/>
    <m/>
    <m/>
    <x v="0"/>
    <n v="20"/>
    <m/>
    <n v="3"/>
    <n v="3"/>
    <m/>
    <n v="20"/>
    <n v="4"/>
    <n v="29"/>
    <m/>
    <m/>
    <m/>
    <n v="4"/>
    <n v="3"/>
    <n v="4"/>
    <n v="5"/>
    <m/>
    <n v="2"/>
    <m/>
    <m/>
    <m/>
    <m/>
    <m/>
    <n v="5"/>
    <n v="3"/>
    <n v="3"/>
    <n v="3"/>
    <n v="5"/>
    <n v="3"/>
    <n v="4"/>
    <n v="2"/>
    <n v="4"/>
    <n v="3"/>
    <n v="4"/>
    <n v="4"/>
    <n v="3"/>
    <n v="4"/>
    <n v="3"/>
    <n v="4"/>
    <s v="No"/>
    <n v="3"/>
    <m/>
    <n v="4"/>
    <n v="3"/>
    <n v="3"/>
    <n v="3"/>
    <n v="4"/>
    <n v="5"/>
    <m/>
    <s v="Sí"/>
    <s v="Sí"/>
    <n v="5"/>
    <m/>
    <n v="4"/>
    <n v="5"/>
    <m/>
    <n v="4"/>
    <n v="4"/>
    <m/>
    <m/>
    <d v="2019-02-01T10:00:27"/>
  </r>
  <r>
    <s v="F. Ciencias Matemáticas"/>
    <x v="3"/>
    <n v="2"/>
    <n v="436"/>
    <m/>
    <m/>
    <x v="0"/>
    <n v="8"/>
    <m/>
    <n v="5"/>
    <n v="3"/>
    <m/>
    <n v="5"/>
    <n v="29"/>
    <n v="8"/>
    <m/>
    <m/>
    <m/>
    <n v="4"/>
    <n v="5"/>
    <n v="5"/>
    <n v="5"/>
    <m/>
    <m/>
    <m/>
    <n v="4"/>
    <s v="Doce"/>
    <m/>
    <m/>
    <n v="5"/>
    <n v="1"/>
    <n v="3"/>
    <n v="1"/>
    <n v="5"/>
    <n v="5"/>
    <n v="5"/>
    <n v="3"/>
    <n v="2"/>
    <n v="5"/>
    <n v="5"/>
    <n v="4"/>
    <n v="5"/>
    <n v="5"/>
    <n v="3"/>
    <n v="5"/>
    <s v="No"/>
    <n v="3"/>
    <m/>
    <n v="5"/>
    <n v="5"/>
    <n v="5"/>
    <n v="5"/>
    <n v="5"/>
    <n v="5"/>
    <m/>
    <s v="No"/>
    <s v="No"/>
    <m/>
    <m/>
    <n v="5"/>
    <n v="4"/>
    <m/>
    <n v="5"/>
    <n v="4"/>
    <m/>
    <s v="Me gustaría que las bibliotecas tuvieran un horario más amplio, y contará con más ejemplares de los libros que los profesores más demandan en las clases como manuales habituales."/>
    <d v="2019-02-01T10:00:39"/>
  </r>
  <r>
    <s v="F. Geografía e Historia"/>
    <x v="4"/>
    <n v="1"/>
    <n v="437"/>
    <m/>
    <m/>
    <x v="1"/>
    <n v="16"/>
    <m/>
    <n v="4"/>
    <n v="3"/>
    <m/>
    <n v="16"/>
    <n v="14"/>
    <n v="29"/>
    <m/>
    <m/>
    <m/>
    <n v="4"/>
    <n v="4"/>
    <n v="4"/>
    <n v="4"/>
    <m/>
    <n v="2"/>
    <n v="3"/>
    <m/>
    <m/>
    <m/>
    <m/>
    <n v="5"/>
    <n v="1"/>
    <n v="3"/>
    <n v="3"/>
    <n v="4"/>
    <n v="5"/>
    <n v="2"/>
    <n v="2"/>
    <n v="6"/>
    <n v="4"/>
    <n v="4"/>
    <n v="4"/>
    <n v="3"/>
    <n v="5"/>
    <n v="3"/>
    <n v="4"/>
    <s v="Sí"/>
    <n v="3"/>
    <m/>
    <n v="4"/>
    <n v="5"/>
    <n v="5"/>
    <n v="5"/>
    <n v="4"/>
    <n v="4"/>
    <m/>
    <s v="No"/>
    <s v="No"/>
    <m/>
    <m/>
    <n v="5"/>
    <n v="5"/>
    <m/>
    <n v="4"/>
    <n v="4"/>
    <m/>
    <s v="No se dan muchas instrucciones a la hora de reservar un ejemplar en préstamo. Si por ejemplo reservo un libro que tiene otra persona no sé si lo puedo ir a recoger cuando quiera o me tienen que avisar . Esta misma mañana me han mandado un aviso por e-mail diciendo que una reserva había caducado porque no había ido a recoger el libro, pero en ningún momento me habían comunicado que el libro en préstamo ya estaba disponible para ir a buscarlo."/>
    <d v="2019-02-01T10:00:44"/>
  </r>
  <r>
    <s v="F. Ciencias Matemáticas"/>
    <x v="3"/>
    <n v="2"/>
    <n v="438"/>
    <m/>
    <m/>
    <x v="0"/>
    <n v="8"/>
    <m/>
    <n v="3"/>
    <n v="3"/>
    <m/>
    <n v="8"/>
    <m/>
    <m/>
    <m/>
    <m/>
    <m/>
    <n v="4"/>
    <n v="4"/>
    <n v="3"/>
    <n v="3"/>
    <n v="1"/>
    <m/>
    <m/>
    <n v="4"/>
    <d v="1900-01-05T00:00:00"/>
    <m/>
    <m/>
    <n v="4"/>
    <n v="1"/>
    <n v="1"/>
    <n v="3"/>
    <n v="5"/>
    <n v="5"/>
    <n v="4"/>
    <n v="4"/>
    <n v="3"/>
    <n v="3"/>
    <n v="4"/>
    <n v="3"/>
    <n v="4"/>
    <n v="2"/>
    <n v="4"/>
    <n v="4"/>
    <s v="No"/>
    <n v="3"/>
    <m/>
    <n v="5"/>
    <n v="3"/>
    <n v="5"/>
    <n v="5"/>
    <n v="5"/>
    <n v="5"/>
    <m/>
    <s v="No"/>
    <s v="No"/>
    <m/>
    <m/>
    <n v="4"/>
    <n v="4"/>
    <m/>
    <n v="4"/>
    <n v="3"/>
    <m/>
    <m/>
    <d v="2019-02-01T10:00:48"/>
  </r>
  <r>
    <s v="F. Informática"/>
    <x v="3"/>
    <n v="2"/>
    <n v="439"/>
    <m/>
    <m/>
    <x v="0"/>
    <n v="17"/>
    <m/>
    <n v="3"/>
    <n v="2"/>
    <m/>
    <n v="17"/>
    <n v="6"/>
    <n v="8"/>
    <m/>
    <m/>
    <m/>
    <n v="4"/>
    <n v="4"/>
    <n v="2"/>
    <n v="3"/>
    <m/>
    <n v="2"/>
    <m/>
    <m/>
    <m/>
    <m/>
    <m/>
    <n v="1"/>
    <n v="1"/>
    <n v="1"/>
    <n v="3"/>
    <n v="4"/>
    <n v="4"/>
    <n v="4"/>
    <n v="2"/>
    <n v="1"/>
    <n v="3"/>
    <n v="3"/>
    <n v="2"/>
    <n v="2"/>
    <n v="3"/>
    <n v="2"/>
    <n v="3"/>
    <s v="No"/>
    <n v="2"/>
    <m/>
    <n v="4"/>
    <n v="1"/>
    <n v="1"/>
    <n v="5"/>
    <n v="3"/>
    <n v="4"/>
    <m/>
    <s v="No"/>
    <s v="No"/>
    <n v="3"/>
    <m/>
    <n v="4"/>
    <n v="4"/>
    <m/>
    <n v="4"/>
    <n v="4"/>
    <m/>
    <m/>
    <d v="2019-02-01T10:00:56"/>
  </r>
  <r>
    <s v="F. Ciencias Matemáticas"/>
    <x v="3"/>
    <n v="2"/>
    <n v="440"/>
    <m/>
    <m/>
    <x v="0"/>
    <n v="8"/>
    <m/>
    <n v="4"/>
    <n v="3"/>
    <m/>
    <n v="8"/>
    <m/>
    <m/>
    <m/>
    <m/>
    <m/>
    <n v="4"/>
    <n v="3"/>
    <n v="3"/>
    <n v="3"/>
    <n v="1"/>
    <m/>
    <m/>
    <m/>
    <m/>
    <m/>
    <m/>
    <n v="5"/>
    <n v="3"/>
    <n v="3"/>
    <n v="3"/>
    <n v="4"/>
    <n v="3"/>
    <n v="4"/>
    <n v="4"/>
    <n v="4"/>
    <n v="4"/>
    <n v="4"/>
    <n v="3"/>
    <n v="5"/>
    <n v="4"/>
    <n v="3"/>
    <n v="4"/>
    <s v="No"/>
    <n v="4"/>
    <m/>
    <n v="5"/>
    <n v="4"/>
    <n v="5"/>
    <n v="5"/>
    <n v="4"/>
    <n v="5"/>
    <m/>
    <s v="No"/>
    <s v="No"/>
    <m/>
    <m/>
    <n v="4"/>
    <n v="5"/>
    <m/>
    <n v="4"/>
    <n v="5"/>
    <m/>
    <m/>
    <d v="2019-02-01T10:01:02"/>
  </r>
  <r>
    <s v="F. Informática"/>
    <x v="3"/>
    <n v="2"/>
    <n v="441"/>
    <m/>
    <m/>
    <x v="0"/>
    <n v="17"/>
    <m/>
    <n v="3"/>
    <n v="3"/>
    <m/>
    <n v="17"/>
    <n v="29"/>
    <n v="23"/>
    <m/>
    <m/>
    <m/>
    <n v="5"/>
    <n v="3"/>
    <n v="5"/>
    <n v="4"/>
    <n v="1"/>
    <m/>
    <m/>
    <m/>
    <m/>
    <m/>
    <m/>
    <n v="5"/>
    <n v="1"/>
    <n v="1"/>
    <n v="1"/>
    <n v="4"/>
    <n v="5"/>
    <n v="4"/>
    <n v="1"/>
    <n v="4"/>
    <n v="5"/>
    <n v="4"/>
    <n v="3"/>
    <n v="5"/>
    <n v="5"/>
    <n v="3"/>
    <n v="5"/>
    <s v="No"/>
    <n v="5"/>
    <m/>
    <n v="5"/>
    <n v="5"/>
    <n v="5"/>
    <n v="5"/>
    <n v="5"/>
    <n v="5"/>
    <m/>
    <s v="Sí"/>
    <s v="Sí"/>
    <n v="4"/>
    <m/>
    <n v="5"/>
    <n v="5"/>
    <m/>
    <n v="5"/>
    <n v="3"/>
    <m/>
    <m/>
    <d v="2019-02-01T10:01:06"/>
  </r>
  <r>
    <s v="F. Derecho"/>
    <x v="0"/>
    <n v="3"/>
    <n v="442"/>
    <m/>
    <m/>
    <x v="0"/>
    <n v="11"/>
    <m/>
    <n v="5"/>
    <n v="3"/>
    <m/>
    <n v="29"/>
    <n v="15"/>
    <m/>
    <m/>
    <m/>
    <m/>
    <n v="5"/>
    <n v="5"/>
    <n v="5"/>
    <n v="3"/>
    <m/>
    <m/>
    <m/>
    <n v="4"/>
    <s v="24 horas en examenes, y fines de semana pero una apertura de las salas principales no la de trabajos en grupo donde no se respeta el silencio"/>
    <m/>
    <m/>
    <n v="2"/>
    <n v="2"/>
    <n v="1"/>
    <n v="5"/>
    <n v="2"/>
    <n v="1"/>
    <n v="4"/>
    <n v="1"/>
    <n v="2"/>
    <n v="2"/>
    <n v="4"/>
    <n v="4"/>
    <n v="5"/>
    <n v="5"/>
    <n v="1"/>
    <n v="5"/>
    <s v="No"/>
    <n v="4"/>
    <m/>
    <n v="5"/>
    <m/>
    <n v="2"/>
    <n v="5"/>
    <n v="5"/>
    <n v="5"/>
    <m/>
    <s v="No"/>
    <s v="No"/>
    <m/>
    <m/>
    <n v="5"/>
    <n v="5"/>
    <m/>
    <n v="5"/>
    <n v="4"/>
    <m/>
    <s v=" Pienso que se puede mejorar en varios aspectos. &lt;br&gt;En Derecho no tenemos biblioteca, es imposible concentrarse en ese pasillo. La apertura de fines de semana no es óptima porque no habilitan salas de estudio óptimas.para el estudio. ."/>
    <d v="2019-02-01T10:01:19"/>
  </r>
  <r>
    <s v="F. Filología"/>
    <x v="4"/>
    <n v="1"/>
    <n v="443"/>
    <m/>
    <m/>
    <x v="0"/>
    <n v="14"/>
    <m/>
    <n v="4"/>
    <n v="4"/>
    <m/>
    <n v="14"/>
    <m/>
    <m/>
    <s v="Biblioteca Rafael Alberti"/>
    <m/>
    <m/>
    <n v="4"/>
    <n v="4"/>
    <n v="5"/>
    <n v="3"/>
    <m/>
    <n v="2"/>
    <n v="3"/>
    <m/>
    <m/>
    <m/>
    <m/>
    <n v="4"/>
    <n v="2"/>
    <n v="3"/>
    <n v="4"/>
    <n v="4"/>
    <n v="4"/>
    <n v="5"/>
    <n v="3"/>
    <n v="3"/>
    <n v="4"/>
    <n v="4"/>
    <n v="4"/>
    <n v="5"/>
    <n v="4"/>
    <n v="3"/>
    <n v="3"/>
    <s v="Sí"/>
    <n v="4"/>
    <m/>
    <n v="5"/>
    <n v="5"/>
    <n v="5"/>
    <n v="5"/>
    <n v="5"/>
    <n v="5"/>
    <m/>
    <s v="No"/>
    <s v="No"/>
    <n v="3"/>
    <m/>
    <n v="5"/>
    <n v="5"/>
    <m/>
    <n v="5"/>
    <n v="3"/>
    <m/>
    <m/>
    <d v="2019-02-01T10:01:24"/>
  </r>
  <r>
    <s v="F. Ciencias Económicas y Empresariales"/>
    <x v="0"/>
    <n v="3"/>
    <n v="444"/>
    <m/>
    <m/>
    <x v="1"/>
    <n v="5"/>
    <m/>
    <n v="3"/>
    <n v="1"/>
    <m/>
    <n v="5"/>
    <m/>
    <m/>
    <m/>
    <m/>
    <m/>
    <n v="5"/>
    <n v="5"/>
    <n v="5"/>
    <n v="4"/>
    <m/>
    <n v="2"/>
    <m/>
    <m/>
    <m/>
    <m/>
    <m/>
    <n v="2"/>
    <n v="2"/>
    <n v="2"/>
    <n v="2"/>
    <n v="4"/>
    <n v="4"/>
    <n v="4"/>
    <n v="2"/>
    <n v="4"/>
    <n v="4"/>
    <n v="5"/>
    <n v="4"/>
    <n v="5"/>
    <n v="5"/>
    <n v="4"/>
    <n v="5"/>
    <s v="No"/>
    <n v="4"/>
    <m/>
    <n v="5"/>
    <n v="5"/>
    <n v="5"/>
    <n v="5"/>
    <n v="5"/>
    <n v="5"/>
    <m/>
    <s v="No"/>
    <s v="No"/>
    <m/>
    <m/>
    <n v="4"/>
    <n v="4"/>
    <m/>
    <n v="5"/>
    <m/>
    <m/>
    <m/>
    <d v="2019-02-01T10:01:26"/>
  </r>
  <r>
    <s v="F. Educación - Centro de Formación del Profesorado"/>
    <x v="4"/>
    <n v="1"/>
    <n v="445"/>
    <m/>
    <m/>
    <x v="2"/>
    <n v="12"/>
    <m/>
    <n v="4"/>
    <n v="5"/>
    <m/>
    <n v="12"/>
    <n v="15"/>
    <n v="28"/>
    <s v="Biblioteca municipal de San Sebastián de los Reyes"/>
    <m/>
    <m/>
    <n v="5"/>
    <n v="4"/>
    <n v="4"/>
    <n v="3"/>
    <n v="1"/>
    <m/>
    <m/>
    <m/>
    <m/>
    <m/>
    <m/>
    <n v="4"/>
    <n v="5"/>
    <n v="5"/>
    <n v="3"/>
    <n v="3"/>
    <n v="4"/>
    <n v="2"/>
    <n v="4"/>
    <n v="3"/>
    <n v="4"/>
    <n v="4"/>
    <n v="4"/>
    <n v="5"/>
    <n v="4"/>
    <n v="3"/>
    <n v="3"/>
    <s v="Sí"/>
    <n v="4"/>
    <m/>
    <n v="4"/>
    <n v="5"/>
    <n v="5"/>
    <n v="5"/>
    <n v="5"/>
    <n v="4"/>
    <m/>
    <s v="Sí"/>
    <s v="No"/>
    <n v="5"/>
    <m/>
    <n v="5"/>
    <n v="5"/>
    <m/>
    <n v="5"/>
    <n v="5"/>
    <m/>
    <s v="Creo que la biblioteca como ubicación e instalaciones ha ido mejorando con el paso del tiempo. El servicio de atención al estudiante es muy correcto. Para alumnos que nos encontramos realizando el doctorado, echo en falta algún espacio no tan masificado donde poder trabajar y consultar recursos tanto físicos como electrónicos que no sea compartido con el resto de alumnos (normalmente más ruidosos y con más movimiento en la sala). Del mismo modo que existe un espacio para trabajos grupales (previa reserva) creo que seria muy positivo que los alumnos de máster y sobre todo los de doctorado, también dispusiéramos de un entorno en el que poder trabajar cómodamente. La actividad del estudiante de doctorado suele ser una actividad algo &quot;solitaria&quot; y la mayor parte de los estudiantes de este tipo no gozamos de beca para poder cursar este tipo de estudios, lo que supone no disponer de un despacho físico. Esta situación hace que el estudiante de doctorado tenga que desarrollar su actividad o bien en su domicilio (alejado del contacto institucional y personal con otros investigadores, y profesores) o bien en la biblioteca, donde, a pesar de haber mejorado existen muchos momentos y periodos en los que es complicado trabajar en ella por el volumen de personas que acuden y el ruido que generan de forma inevitable."/>
    <d v="2019-02-01T10:01:28"/>
  </r>
  <r>
    <s v="F. Filología"/>
    <x v="4"/>
    <n v="1"/>
    <n v="446"/>
    <m/>
    <m/>
    <x v="0"/>
    <n v="14"/>
    <m/>
    <n v="3"/>
    <n v="1"/>
    <m/>
    <n v="29"/>
    <n v="14"/>
    <n v="4"/>
    <m/>
    <m/>
    <m/>
    <n v="4"/>
    <n v="4"/>
    <n v="5"/>
    <n v="5"/>
    <m/>
    <n v="2"/>
    <m/>
    <m/>
    <m/>
    <m/>
    <m/>
    <n v="5"/>
    <n v="2"/>
    <n v="4"/>
    <n v="5"/>
    <n v="5"/>
    <n v="5"/>
    <n v="5"/>
    <n v="2"/>
    <n v="6"/>
    <n v="3"/>
    <n v="4"/>
    <n v="3"/>
    <n v="5"/>
    <n v="4"/>
    <n v="3"/>
    <n v="4"/>
    <s v="No"/>
    <n v="4"/>
    <m/>
    <n v="5"/>
    <n v="2"/>
    <n v="4"/>
    <n v="4"/>
    <n v="2"/>
    <n v="4"/>
    <m/>
    <s v="No"/>
    <s v="No"/>
    <m/>
    <m/>
    <n v="5"/>
    <n v="5"/>
    <m/>
    <n v="4"/>
    <n v="3"/>
    <m/>
    <m/>
    <d v="2019-02-01T10:01:38"/>
  </r>
  <r>
    <s v="F. Óptica y Optometría"/>
    <x v="1"/>
    <n v="4"/>
    <n v="447"/>
    <m/>
    <m/>
    <x v="0"/>
    <n v="25"/>
    <m/>
    <n v="4"/>
    <n v="1"/>
    <m/>
    <n v="29"/>
    <m/>
    <m/>
    <m/>
    <m/>
    <m/>
    <n v="1"/>
    <n v="3"/>
    <n v="3"/>
    <n v="3"/>
    <m/>
    <n v="2"/>
    <m/>
    <n v="4"/>
    <n v="1"/>
    <m/>
    <m/>
    <n v="2"/>
    <n v="1"/>
    <n v="3"/>
    <n v="4"/>
    <n v="4"/>
    <n v="3"/>
    <n v="4"/>
    <n v="4"/>
    <n v="6"/>
    <n v="3"/>
    <n v="4"/>
    <n v="4"/>
    <n v="5"/>
    <n v="3"/>
    <n v="2"/>
    <n v="3"/>
    <s v="No"/>
    <n v="3"/>
    <m/>
    <n v="4"/>
    <n v="2"/>
    <n v="3"/>
    <n v="4"/>
    <n v="4"/>
    <n v="4"/>
    <m/>
    <s v="No"/>
    <s v="No"/>
    <m/>
    <m/>
    <n v="4"/>
    <n v="4"/>
    <m/>
    <n v="2"/>
    <n v="3"/>
    <m/>
    <s v="La biblioteca de la Facultad de Óptica y Optometria tiene unos horarios muy reducidos en la época de exámenes y los estudiantes de la zona no tenemos otra opción que ir a Zambrano (la cual está muy alejada).&lt;br&gt;Además, respecto a los cursos de formación en mis cuatro años de carrera no he oído nada sobre ellos ni he recibido información."/>
    <d v="2019-02-01T10:01:40"/>
  </r>
  <r>
    <s v="F. Filología"/>
    <x v="4"/>
    <n v="1"/>
    <n v="448"/>
    <m/>
    <m/>
    <x v="0"/>
    <n v="14"/>
    <m/>
    <n v="4"/>
    <n v="4"/>
    <m/>
    <n v="14"/>
    <n v="29"/>
    <m/>
    <m/>
    <m/>
    <m/>
    <n v="5"/>
    <n v="5"/>
    <n v="4"/>
    <n v="5"/>
    <n v="1"/>
    <m/>
    <m/>
    <m/>
    <m/>
    <m/>
    <m/>
    <n v="3"/>
    <n v="3"/>
    <n v="4"/>
    <n v="4"/>
    <n v="5"/>
    <n v="5"/>
    <n v="5"/>
    <n v="3"/>
    <n v="4"/>
    <n v="4"/>
    <n v="4"/>
    <n v="5"/>
    <n v="5"/>
    <n v="5"/>
    <n v="5"/>
    <n v="5"/>
    <s v="Sí"/>
    <n v="5"/>
    <m/>
    <n v="4"/>
    <n v="5"/>
    <n v="5"/>
    <n v="5"/>
    <n v="5"/>
    <n v="5"/>
    <m/>
    <s v="Sí"/>
    <s v="No"/>
    <m/>
    <m/>
    <n v="4"/>
    <n v="5"/>
    <m/>
    <n v="5"/>
    <n v="4"/>
    <m/>
    <m/>
    <d v="2019-02-01T10:01:45"/>
  </r>
  <r>
    <s v="F. Farmacia"/>
    <x v="1"/>
    <n v="4"/>
    <n v="449"/>
    <m/>
    <m/>
    <x v="0"/>
    <n v="13"/>
    <m/>
    <n v="4"/>
    <n v="2"/>
    <m/>
    <n v="13"/>
    <m/>
    <m/>
    <m/>
    <m/>
    <m/>
    <n v="4"/>
    <n v="3"/>
    <n v="2"/>
    <n v="4"/>
    <m/>
    <m/>
    <m/>
    <n v="4"/>
    <n v="0.95833333333333337"/>
    <m/>
    <m/>
    <n v="4"/>
    <n v="1"/>
    <n v="3"/>
    <n v="2"/>
    <n v="5"/>
    <n v="5"/>
    <n v="5"/>
    <n v="2"/>
    <n v="3"/>
    <n v="4"/>
    <n v="4"/>
    <n v="3"/>
    <n v="4"/>
    <n v="4"/>
    <n v="3"/>
    <n v="3"/>
    <s v="No"/>
    <n v="3"/>
    <m/>
    <n v="5"/>
    <n v="4"/>
    <n v="3"/>
    <n v="5"/>
    <n v="5"/>
    <n v="5"/>
    <m/>
    <s v="No"/>
    <s v="No"/>
    <m/>
    <m/>
    <n v="5"/>
    <n v="4"/>
    <m/>
    <n v="4"/>
    <n v="3"/>
    <m/>
    <m/>
    <d v="2019-02-01T10:01:46"/>
  </r>
  <r>
    <s v="Otro"/>
    <x v="5"/>
    <n v="0"/>
    <n v="450"/>
    <m/>
    <m/>
    <x v="0"/>
    <n v="39"/>
    <m/>
    <n v="4"/>
    <n v="1"/>
    <m/>
    <n v="29"/>
    <n v="16"/>
    <n v="14"/>
    <m/>
    <m/>
    <m/>
    <n v="5"/>
    <n v="5"/>
    <n v="5"/>
    <n v="5"/>
    <n v="1"/>
    <m/>
    <m/>
    <m/>
    <m/>
    <m/>
    <m/>
    <m/>
    <m/>
    <m/>
    <m/>
    <m/>
    <m/>
    <m/>
    <m/>
    <m/>
    <m/>
    <m/>
    <m/>
    <m/>
    <m/>
    <m/>
    <m/>
    <m/>
    <m/>
    <m/>
    <m/>
    <m/>
    <m/>
    <m/>
    <m/>
    <m/>
    <m/>
    <m/>
    <m/>
    <m/>
    <m/>
    <m/>
    <m/>
    <m/>
    <n v="5"/>
    <n v="5"/>
    <m/>
    <m/>
    <d v="2019-02-01T10:01:56"/>
  </r>
  <r>
    <s v="F. Informática"/>
    <x v="3"/>
    <n v="2"/>
    <n v="451"/>
    <m/>
    <m/>
    <x v="0"/>
    <n v="17"/>
    <m/>
    <n v="3"/>
    <n v="4"/>
    <m/>
    <n v="17"/>
    <n v="29"/>
    <n v="2"/>
    <m/>
    <m/>
    <m/>
    <n v="4"/>
    <n v="5"/>
    <n v="5"/>
    <n v="4"/>
    <m/>
    <n v="2"/>
    <m/>
    <m/>
    <m/>
    <m/>
    <m/>
    <n v="3"/>
    <n v="1"/>
    <n v="1"/>
    <n v="2"/>
    <n v="4"/>
    <n v="3"/>
    <n v="5"/>
    <n v="2"/>
    <n v="4"/>
    <n v="4"/>
    <n v="5"/>
    <n v="4"/>
    <n v="5"/>
    <n v="5"/>
    <n v="3"/>
    <n v="4"/>
    <s v="No"/>
    <n v="3"/>
    <m/>
    <n v="5"/>
    <n v="4"/>
    <n v="5"/>
    <n v="5"/>
    <n v="5"/>
    <n v="4"/>
    <m/>
    <s v="Sí"/>
    <s v="Sí"/>
    <n v="3"/>
    <m/>
    <n v="5"/>
    <n v="5"/>
    <m/>
    <n v="4"/>
    <n v="4"/>
    <m/>
    <m/>
    <d v="2019-02-01T10:01:58"/>
  </r>
  <r>
    <s v="N/C"/>
    <x v="2"/>
    <e v="#N/A"/>
    <n v="452"/>
    <m/>
    <m/>
    <x v="0"/>
    <m/>
    <m/>
    <n v="1"/>
    <n v="1"/>
    <m/>
    <n v="23"/>
    <n v="29"/>
    <m/>
    <m/>
    <m/>
    <m/>
    <n v="4"/>
    <n v="3"/>
    <n v="3"/>
    <n v="3"/>
    <n v="1"/>
    <m/>
    <m/>
    <m/>
    <m/>
    <m/>
    <m/>
    <n v="2"/>
    <n v="1"/>
    <n v="2"/>
    <n v="3"/>
    <n v="4"/>
    <n v="4"/>
    <n v="4"/>
    <n v="1"/>
    <n v="3"/>
    <n v="3"/>
    <n v="3"/>
    <n v="3"/>
    <n v="3"/>
    <n v="3"/>
    <n v="3"/>
    <n v="3"/>
    <s v="No"/>
    <n v="3"/>
    <m/>
    <n v="3"/>
    <n v="3"/>
    <n v="3"/>
    <n v="3"/>
    <n v="3"/>
    <n v="3"/>
    <m/>
    <s v="No"/>
    <s v="Sí"/>
    <n v="3"/>
    <m/>
    <n v="3"/>
    <n v="3"/>
    <m/>
    <n v="4"/>
    <n v="4"/>
    <m/>
    <m/>
    <d v="2019-02-01T10:02:04"/>
  </r>
  <r>
    <s v="F. Psicología"/>
    <x v="1"/>
    <n v="4"/>
    <n v="453"/>
    <m/>
    <m/>
    <x v="0"/>
    <n v="20"/>
    <m/>
    <n v="4"/>
    <n v="3"/>
    <m/>
    <n v="20"/>
    <m/>
    <m/>
    <m/>
    <m/>
    <m/>
    <n v="4"/>
    <n v="5"/>
    <n v="5"/>
    <n v="4"/>
    <m/>
    <m/>
    <m/>
    <n v="4"/>
    <s v="Cualquier hora"/>
    <m/>
    <m/>
    <n v="3"/>
    <n v="1"/>
    <n v="2"/>
    <n v="4"/>
    <n v="5"/>
    <n v="4"/>
    <n v="5"/>
    <n v="1"/>
    <n v="4"/>
    <n v="4"/>
    <n v="5"/>
    <n v="3"/>
    <n v="4"/>
    <n v="4"/>
    <n v="3"/>
    <n v="3"/>
    <s v="No"/>
    <n v="4"/>
    <m/>
    <n v="4"/>
    <n v="4"/>
    <n v="5"/>
    <n v="5"/>
    <n v="5"/>
    <n v="5"/>
    <m/>
    <s v="No"/>
    <s v="No"/>
    <m/>
    <m/>
    <n v="4"/>
    <n v="5"/>
    <m/>
    <n v="4"/>
    <m/>
    <m/>
    <s v="Mejorar Wifi en algunas zonas de la biblioteca"/>
    <d v="2019-02-01T10:02:07"/>
  </r>
  <r>
    <s v="F. Ciencias Políticas y Sociología"/>
    <x v="0"/>
    <n v="3"/>
    <n v="454"/>
    <m/>
    <m/>
    <x v="0"/>
    <n v="9"/>
    <m/>
    <n v="3"/>
    <n v="2"/>
    <m/>
    <n v="9"/>
    <m/>
    <m/>
    <m/>
    <m/>
    <m/>
    <n v="5"/>
    <n v="5"/>
    <n v="5"/>
    <n v="5"/>
    <n v="1"/>
    <m/>
    <m/>
    <m/>
    <m/>
    <m/>
    <m/>
    <n v="3"/>
    <n v="1"/>
    <n v="1"/>
    <n v="3"/>
    <n v="5"/>
    <n v="1"/>
    <n v="5"/>
    <n v="1"/>
    <n v="3"/>
    <n v="4"/>
    <n v="4"/>
    <n v="4"/>
    <n v="4"/>
    <n v="4"/>
    <n v="4"/>
    <n v="4"/>
    <s v="No"/>
    <n v="3"/>
    <m/>
    <n v="4"/>
    <n v="4"/>
    <n v="4"/>
    <n v="4"/>
    <n v="4"/>
    <n v="4"/>
    <m/>
    <s v="No"/>
    <s v="No"/>
    <m/>
    <m/>
    <n v="4"/>
    <n v="4"/>
    <m/>
    <n v="4"/>
    <n v="4"/>
    <m/>
    <m/>
    <d v="2019-02-01T10:02:08"/>
  </r>
  <r>
    <s v="F. Ciencias Económicas y Empresariales"/>
    <x v="0"/>
    <n v="3"/>
    <n v="455"/>
    <m/>
    <m/>
    <x v="0"/>
    <n v="5"/>
    <m/>
    <n v="3"/>
    <n v="3"/>
    <m/>
    <n v="5"/>
    <n v="24"/>
    <m/>
    <s v="La Biblioteca Manuel Alvar"/>
    <m/>
    <m/>
    <n v="4"/>
    <n v="5"/>
    <n v="4"/>
    <n v="4"/>
    <n v="1"/>
    <m/>
    <m/>
    <m/>
    <m/>
    <m/>
    <m/>
    <n v="4"/>
    <n v="2"/>
    <n v="2"/>
    <n v="4"/>
    <n v="4"/>
    <n v="4"/>
    <n v="3"/>
    <n v="4"/>
    <n v="6"/>
    <n v="4"/>
    <n v="4"/>
    <n v="3"/>
    <n v="5"/>
    <n v="4"/>
    <n v="4"/>
    <n v="4"/>
    <s v="No"/>
    <n v="4"/>
    <m/>
    <n v="4"/>
    <m/>
    <n v="4"/>
    <n v="5"/>
    <n v="5"/>
    <n v="5"/>
    <m/>
    <s v="No"/>
    <s v="No"/>
    <n v="1"/>
    <m/>
    <n v="5"/>
    <n v="5"/>
    <m/>
    <n v="5"/>
    <n v="5"/>
    <m/>
    <s v="No me ha interesado asistir nunca."/>
    <d v="2019-02-01T10:02:18"/>
  </r>
  <r>
    <s v="F. Ciencias Matemáticas"/>
    <x v="3"/>
    <n v="2"/>
    <n v="456"/>
    <m/>
    <m/>
    <x v="0"/>
    <n v="8"/>
    <m/>
    <n v="3"/>
    <n v="3"/>
    <m/>
    <n v="8"/>
    <n v="17"/>
    <n v="10"/>
    <m/>
    <m/>
    <m/>
    <n v="3"/>
    <n v="5"/>
    <n v="5"/>
    <n v="3"/>
    <n v="1"/>
    <m/>
    <m/>
    <m/>
    <m/>
    <m/>
    <m/>
    <n v="4"/>
    <n v="1"/>
    <n v="1"/>
    <n v="3"/>
    <n v="5"/>
    <n v="3"/>
    <n v="4"/>
    <n v="1"/>
    <n v="3"/>
    <n v="3"/>
    <n v="4"/>
    <n v="4"/>
    <n v="5"/>
    <n v="4"/>
    <n v="2"/>
    <n v="4"/>
    <s v="No"/>
    <n v="4"/>
    <m/>
    <n v="5"/>
    <n v="5"/>
    <n v="4"/>
    <n v="5"/>
    <n v="5"/>
    <n v="5"/>
    <m/>
    <s v="No"/>
    <s v="No"/>
    <m/>
    <m/>
    <n v="5"/>
    <n v="5"/>
    <m/>
    <n v="4"/>
    <m/>
    <m/>
    <m/>
    <d v="2019-02-01T10:02:28"/>
  </r>
  <r>
    <s v="F. Trabajo Social"/>
    <x v="0"/>
    <n v="3"/>
    <n v="457"/>
    <m/>
    <m/>
    <x v="1"/>
    <n v="26"/>
    <m/>
    <n v="3"/>
    <n v="4"/>
    <m/>
    <n v="26"/>
    <n v="9"/>
    <n v="20"/>
    <s v="Biblioteca de pozuelo de alarcon"/>
    <m/>
    <m/>
    <n v="5"/>
    <n v="5"/>
    <n v="5"/>
    <n v="4"/>
    <m/>
    <m/>
    <n v="3"/>
    <m/>
    <m/>
    <m/>
    <m/>
    <n v="5"/>
    <n v="1"/>
    <n v="1"/>
    <n v="5"/>
    <n v="4"/>
    <n v="5"/>
    <n v="5"/>
    <n v="3"/>
    <n v="5"/>
    <n v="5"/>
    <n v="3"/>
    <n v="5"/>
    <n v="5"/>
    <n v="5"/>
    <n v="5"/>
    <n v="5"/>
    <s v="Sí"/>
    <n v="5"/>
    <m/>
    <n v="5"/>
    <n v="5"/>
    <n v="5"/>
    <n v="5"/>
    <n v="5"/>
    <n v="5"/>
    <m/>
    <s v="Sí"/>
    <s v="Sí"/>
    <n v="5"/>
    <m/>
    <n v="5"/>
    <n v="5"/>
    <m/>
    <n v="5"/>
    <n v="5"/>
    <m/>
    <m/>
    <d v="2019-02-01T10:02:31"/>
  </r>
  <r>
    <s v="F. Veterinaria"/>
    <x v="1"/>
    <n v="4"/>
    <n v="458"/>
    <m/>
    <m/>
    <x v="0"/>
    <n v="21"/>
    <m/>
    <n v="3"/>
    <n v="2"/>
    <m/>
    <n v="21"/>
    <n v="29"/>
    <m/>
    <m/>
    <m/>
    <m/>
    <n v="3"/>
    <n v="4"/>
    <n v="2"/>
    <n v="3"/>
    <m/>
    <n v="2"/>
    <n v="3"/>
    <n v="4"/>
    <n v="0.95833333333333337"/>
    <m/>
    <m/>
    <n v="3"/>
    <n v="1"/>
    <n v="2"/>
    <n v="1"/>
    <n v="5"/>
    <n v="5"/>
    <n v="5"/>
    <n v="1"/>
    <n v="6"/>
    <n v="3"/>
    <n v="5"/>
    <n v="3"/>
    <n v="5"/>
    <n v="1"/>
    <n v="3"/>
    <n v="2"/>
    <s v="Sí"/>
    <n v="3"/>
    <m/>
    <n v="5"/>
    <n v="4"/>
    <n v="5"/>
    <n v="5"/>
    <n v="5"/>
    <n v="5"/>
    <m/>
    <s v="Sí"/>
    <s v="No"/>
    <m/>
    <m/>
    <n v="5"/>
    <n v="5"/>
    <m/>
    <n v="4"/>
    <n v="3"/>
    <m/>
    <s v="No tengo tiempo"/>
    <d v="2019-02-01T10:02:40"/>
  </r>
  <r>
    <s v="F. Ciencias Políticas y Sociología"/>
    <x v="0"/>
    <n v="3"/>
    <n v="459"/>
    <m/>
    <m/>
    <x v="0"/>
    <n v="9"/>
    <m/>
    <n v="4"/>
    <n v="4"/>
    <m/>
    <m/>
    <n v="9"/>
    <m/>
    <m/>
    <m/>
    <m/>
    <n v="1"/>
    <n v="1"/>
    <n v="1"/>
    <n v="3"/>
    <n v="1"/>
    <m/>
    <m/>
    <m/>
    <m/>
    <m/>
    <m/>
    <n v="4"/>
    <n v="4"/>
    <n v="1"/>
    <n v="1"/>
    <n v="5"/>
    <n v="4"/>
    <n v="3"/>
    <n v="1"/>
    <n v="5"/>
    <n v="2"/>
    <n v="2"/>
    <n v="3"/>
    <n v="1"/>
    <n v="3"/>
    <n v="2"/>
    <n v="1"/>
    <s v="No"/>
    <n v="3"/>
    <m/>
    <n v="1"/>
    <n v="1"/>
    <n v="1"/>
    <n v="1"/>
    <n v="1"/>
    <n v="1"/>
    <m/>
    <s v="No"/>
    <s v="No"/>
    <m/>
    <m/>
    <n v="5"/>
    <n v="5"/>
    <m/>
    <n v="5"/>
    <n v="4"/>
    <m/>
    <m/>
    <d v="2019-02-01T10:02:48"/>
  </r>
  <r>
    <s v="F. Ciencias Físicas"/>
    <x v="3"/>
    <n v="2"/>
    <n v="460"/>
    <m/>
    <m/>
    <x v="0"/>
    <n v="6"/>
    <m/>
    <n v="3"/>
    <n v="3"/>
    <m/>
    <n v="6"/>
    <n v="6"/>
    <n v="6"/>
    <m/>
    <m/>
    <m/>
    <n v="4"/>
    <n v="3"/>
    <n v="4"/>
    <n v="3"/>
    <n v="1"/>
    <m/>
    <m/>
    <m/>
    <m/>
    <m/>
    <m/>
    <n v="4"/>
    <n v="1"/>
    <n v="1"/>
    <n v="1"/>
    <n v="5"/>
    <n v="4"/>
    <n v="5"/>
    <n v="1"/>
    <n v="3"/>
    <n v="3"/>
    <n v="3"/>
    <n v="3"/>
    <n v="3"/>
    <n v="3"/>
    <n v="3"/>
    <n v="3"/>
    <s v="No"/>
    <n v="3"/>
    <m/>
    <n v="4"/>
    <n v="3"/>
    <n v="3"/>
    <n v="3"/>
    <n v="4"/>
    <n v="4"/>
    <m/>
    <s v="No"/>
    <s v="No"/>
    <n v="3"/>
    <m/>
    <n v="3"/>
    <n v="3"/>
    <m/>
    <n v="3"/>
    <n v="3"/>
    <m/>
    <m/>
    <d v="2019-02-01T10:02:56"/>
  </r>
  <r>
    <s v="F. Educación - Centro de Formación del Profesorado"/>
    <x v="4"/>
    <n v="1"/>
    <n v="461"/>
    <m/>
    <m/>
    <x v="0"/>
    <n v="12"/>
    <m/>
    <n v="2"/>
    <n v="5"/>
    <m/>
    <n v="12"/>
    <m/>
    <m/>
    <m/>
    <m/>
    <m/>
    <n v="3"/>
    <n v="3"/>
    <n v="3"/>
    <n v="3"/>
    <n v="1"/>
    <m/>
    <m/>
    <m/>
    <m/>
    <m/>
    <m/>
    <n v="5"/>
    <n v="3"/>
    <n v="2"/>
    <n v="2"/>
    <n v="4"/>
    <n v="4"/>
    <n v="5"/>
    <n v="3"/>
    <n v="2"/>
    <n v="3"/>
    <n v="4"/>
    <n v="3"/>
    <n v="1"/>
    <n v="2"/>
    <n v="1"/>
    <n v="3"/>
    <s v="No"/>
    <n v="3"/>
    <m/>
    <n v="2"/>
    <n v="1"/>
    <n v="1"/>
    <n v="1"/>
    <n v="1"/>
    <n v="1"/>
    <m/>
    <s v="No"/>
    <s v="Sí"/>
    <n v="2"/>
    <m/>
    <n v="1"/>
    <n v="2"/>
    <m/>
    <n v="3"/>
    <n v="3"/>
    <m/>
    <m/>
    <d v="2019-02-01T10:02:56"/>
  </r>
  <r>
    <s v="F. Medicina"/>
    <x v="1"/>
    <n v="4"/>
    <n v="462"/>
    <m/>
    <m/>
    <x v="0"/>
    <n v="18"/>
    <m/>
    <n v="2"/>
    <n v="1"/>
    <m/>
    <n v="18"/>
    <m/>
    <m/>
    <m/>
    <m/>
    <m/>
    <n v="2"/>
    <n v="2"/>
    <n v="5"/>
    <n v="5"/>
    <m/>
    <n v="2"/>
    <n v="3"/>
    <m/>
    <m/>
    <m/>
    <m/>
    <n v="4"/>
    <n v="1"/>
    <n v="1"/>
    <n v="3"/>
    <n v="4"/>
    <n v="4"/>
    <n v="5"/>
    <n v="2"/>
    <n v="3"/>
    <n v="5"/>
    <n v="5"/>
    <n v="3"/>
    <n v="3"/>
    <n v="3"/>
    <n v="3"/>
    <n v="4"/>
    <s v="No"/>
    <n v="3"/>
    <m/>
    <n v="5"/>
    <n v="4"/>
    <n v="5"/>
    <n v="5"/>
    <n v="5"/>
    <n v="4"/>
    <m/>
    <s v="No"/>
    <s v="No"/>
    <m/>
    <m/>
    <n v="4"/>
    <n v="4"/>
    <m/>
    <n v="4"/>
    <n v="4"/>
    <m/>
    <m/>
    <d v="2019-02-01T10:02:59"/>
  </r>
  <r>
    <s v="F. Veterinaria"/>
    <x v="1"/>
    <n v="4"/>
    <n v="463"/>
    <m/>
    <m/>
    <x v="0"/>
    <n v="21"/>
    <m/>
    <n v="4"/>
    <n v="2"/>
    <m/>
    <n v="29"/>
    <n v="21"/>
    <m/>
    <s v="Biblioteca de la Universidad Rey Juan Carlos (Móstoles)&lt;br&gt;Biblioteca Central y Biblioteca Norte de Móstoles&lt;br&gt;Biblioteca de la Junta de Loranca"/>
    <m/>
    <m/>
    <n v="2"/>
    <n v="2"/>
    <n v="2"/>
    <n v="4"/>
    <m/>
    <n v="2"/>
    <n v="3"/>
    <m/>
    <m/>
    <m/>
    <m/>
    <n v="3"/>
    <n v="1"/>
    <n v="1"/>
    <n v="5"/>
    <n v="5"/>
    <n v="4"/>
    <n v="5"/>
    <n v="1"/>
    <n v="2"/>
    <n v="4"/>
    <n v="5"/>
    <n v="4"/>
    <n v="4"/>
    <n v="3"/>
    <n v="4"/>
    <n v="4"/>
    <s v="No"/>
    <n v="3"/>
    <m/>
    <n v="3"/>
    <n v="2"/>
    <n v="3"/>
    <n v="3"/>
    <n v="3"/>
    <n v="3"/>
    <m/>
    <s v="Sí"/>
    <s v="No"/>
    <m/>
    <m/>
    <n v="3"/>
    <n v="3"/>
    <m/>
    <n v="4"/>
    <m/>
    <m/>
    <s v="En la biblioteca de la facultad de Veterinaria faltan más enchufes en algunos puestos de lectura y sobre todo falta insonorizar las salas de grupo porque se escucha mucho ruido cuando la gente de estas salas habla. "/>
    <d v="2019-02-01T10:03:02"/>
  </r>
  <r>
    <s v="F. Medicina"/>
    <x v="1"/>
    <n v="4"/>
    <n v="464"/>
    <m/>
    <m/>
    <x v="0"/>
    <n v="18"/>
    <m/>
    <n v="3"/>
    <n v="2"/>
    <m/>
    <n v="18"/>
    <n v="22"/>
    <n v="29"/>
    <m/>
    <m/>
    <m/>
    <n v="4"/>
    <n v="3"/>
    <n v="3"/>
    <n v="4"/>
    <m/>
    <n v="2"/>
    <m/>
    <n v="4"/>
    <s v="21.30"/>
    <m/>
    <m/>
    <n v="4"/>
    <n v="3"/>
    <n v="4"/>
    <n v="1"/>
    <n v="4"/>
    <n v="5"/>
    <n v="5"/>
    <n v="1"/>
    <n v="3"/>
    <n v="3"/>
    <n v="5"/>
    <n v="5"/>
    <n v="5"/>
    <n v="5"/>
    <n v="3"/>
    <n v="4"/>
    <s v="No"/>
    <n v="4"/>
    <m/>
    <n v="4"/>
    <n v="4"/>
    <n v="4"/>
    <n v="5"/>
    <n v="5"/>
    <n v="5"/>
    <m/>
    <s v="Sí"/>
    <s v="Sí"/>
    <n v="5"/>
    <m/>
    <n v="4"/>
    <n v="5"/>
    <m/>
    <n v="4"/>
    <n v="4"/>
    <m/>
    <s v="En general está excelente, pero veo importante la necesidad de aumentar la cantidad de enchufes en la biblioteca de medicina, para el uso de los ordenadores."/>
    <d v="2019-02-01T10:03:22"/>
  </r>
  <r>
    <s v="F. Geografía e Historia"/>
    <x v="4"/>
    <n v="1"/>
    <n v="465"/>
    <m/>
    <m/>
    <x v="0"/>
    <n v="16"/>
    <m/>
    <n v="5"/>
    <n v="5"/>
    <m/>
    <n v="16"/>
    <n v="15"/>
    <n v="14"/>
    <s v="Bibliotecas públicas de la Comunidad de Madrid"/>
    <m/>
    <m/>
    <n v="4"/>
    <n v="5"/>
    <n v="3"/>
    <n v="2"/>
    <m/>
    <n v="2"/>
    <m/>
    <m/>
    <m/>
    <m/>
    <m/>
    <n v="5"/>
    <n v="1"/>
    <n v="1"/>
    <n v="2"/>
    <n v="5"/>
    <n v="5"/>
    <n v="5"/>
    <n v="5"/>
    <n v="6"/>
    <n v="3"/>
    <n v="3"/>
    <n v="3"/>
    <n v="5"/>
    <n v="5"/>
    <n v="5"/>
    <n v="5"/>
    <s v="No"/>
    <n v="5"/>
    <m/>
    <n v="5"/>
    <n v="5"/>
    <n v="5"/>
    <n v="5"/>
    <n v="5"/>
    <n v="5"/>
    <m/>
    <s v="No"/>
    <s v="No"/>
    <m/>
    <m/>
    <n v="5"/>
    <n v="5"/>
    <m/>
    <n v="5"/>
    <n v="3"/>
    <m/>
    <m/>
    <d v="2019-02-01T10:03:44"/>
  </r>
  <r>
    <s v="F. Óptica y Optometría"/>
    <x v="1"/>
    <n v="4"/>
    <n v="466"/>
    <m/>
    <m/>
    <x v="0"/>
    <n v="25"/>
    <m/>
    <n v="3"/>
    <n v="1"/>
    <m/>
    <n v="25"/>
    <m/>
    <m/>
    <m/>
    <m/>
    <m/>
    <n v="2"/>
    <n v="3"/>
    <n v="3"/>
    <n v="3"/>
    <m/>
    <n v="2"/>
    <n v="3"/>
    <m/>
    <m/>
    <m/>
    <m/>
    <n v="3"/>
    <n v="1"/>
    <n v="2"/>
    <n v="2"/>
    <n v="5"/>
    <n v="5"/>
    <n v="5"/>
    <n v="1"/>
    <n v="1"/>
    <n v="4"/>
    <n v="3"/>
    <n v="4"/>
    <n v="3"/>
    <n v="3"/>
    <n v="2"/>
    <n v="2"/>
    <s v="No"/>
    <n v="3"/>
    <m/>
    <n v="3"/>
    <n v="3"/>
    <n v="3"/>
    <n v="3"/>
    <n v="3"/>
    <n v="3"/>
    <m/>
    <s v="No"/>
    <s v="No"/>
    <m/>
    <m/>
    <n v="3"/>
    <n v="3"/>
    <m/>
    <n v="4"/>
    <n v="3"/>
    <m/>
    <m/>
    <d v="2019-02-01T10:03:47"/>
  </r>
  <r>
    <s v="F. Veterinaria"/>
    <x v="1"/>
    <n v="4"/>
    <n v="467"/>
    <m/>
    <m/>
    <x v="0"/>
    <n v="21"/>
    <m/>
    <n v="3"/>
    <n v="3"/>
    <m/>
    <n v="29"/>
    <n v="4"/>
    <n v="5"/>
    <m/>
    <m/>
    <m/>
    <n v="3"/>
    <n v="3"/>
    <n v="1"/>
    <n v="1"/>
    <m/>
    <n v="2"/>
    <m/>
    <m/>
    <m/>
    <m/>
    <m/>
    <n v="3"/>
    <n v="1"/>
    <n v="3"/>
    <n v="3"/>
    <n v="5"/>
    <n v="4"/>
    <n v="4"/>
    <n v="1"/>
    <n v="3"/>
    <n v="3"/>
    <n v="3"/>
    <n v="3"/>
    <n v="4"/>
    <n v="3"/>
    <n v="3"/>
    <n v="3"/>
    <s v="No"/>
    <n v="4"/>
    <m/>
    <n v="5"/>
    <n v="4"/>
    <n v="4"/>
    <n v="5"/>
    <n v="5"/>
    <n v="5"/>
    <m/>
    <s v="Sí"/>
    <s v="No"/>
    <m/>
    <m/>
    <n v="4"/>
    <n v="4"/>
    <m/>
    <n v="3"/>
    <n v="3"/>
    <m/>
    <m/>
    <d v="2019-02-01T10:03:47"/>
  </r>
  <r>
    <s v="F. Ciencias Matemáticas"/>
    <x v="3"/>
    <n v="2"/>
    <n v="468"/>
    <m/>
    <m/>
    <x v="0"/>
    <n v="8"/>
    <m/>
    <n v="3"/>
    <n v="1"/>
    <m/>
    <n v="8"/>
    <m/>
    <m/>
    <m/>
    <m/>
    <m/>
    <n v="4"/>
    <n v="4"/>
    <n v="3"/>
    <n v="3"/>
    <m/>
    <n v="2"/>
    <m/>
    <m/>
    <m/>
    <m/>
    <m/>
    <n v="3"/>
    <n v="1"/>
    <n v="1"/>
    <n v="1"/>
    <n v="5"/>
    <n v="5"/>
    <n v="5"/>
    <n v="1"/>
    <n v="6"/>
    <n v="4"/>
    <n v="4"/>
    <n v="3"/>
    <n v="3"/>
    <n v="4"/>
    <n v="3"/>
    <n v="4"/>
    <s v="No"/>
    <n v="4"/>
    <m/>
    <n v="4"/>
    <n v="5"/>
    <n v="4"/>
    <n v="5"/>
    <n v="5"/>
    <n v="5"/>
    <m/>
    <s v="No"/>
    <s v="No"/>
    <m/>
    <m/>
    <n v="3"/>
    <n v="4"/>
    <m/>
    <n v="4"/>
    <n v="4"/>
    <m/>
    <m/>
    <d v="2019-02-01T10:03:47"/>
  </r>
  <r>
    <s v="N/C"/>
    <x v="2"/>
    <e v="#N/A"/>
    <n v="469"/>
    <m/>
    <m/>
    <x v="0"/>
    <m/>
    <m/>
    <n v="3"/>
    <n v="1"/>
    <m/>
    <n v="6"/>
    <m/>
    <m/>
    <m/>
    <m/>
    <m/>
    <n v="5"/>
    <n v="5"/>
    <n v="4"/>
    <n v="3"/>
    <n v="1"/>
    <m/>
    <m/>
    <m/>
    <m/>
    <m/>
    <m/>
    <n v="4"/>
    <n v="1"/>
    <n v="3"/>
    <n v="4"/>
    <n v="4"/>
    <n v="4"/>
    <n v="4"/>
    <n v="3"/>
    <n v="4"/>
    <n v="3"/>
    <n v="4"/>
    <n v="4"/>
    <n v="3"/>
    <n v="2"/>
    <n v="3"/>
    <n v="3"/>
    <s v="No"/>
    <n v="2"/>
    <m/>
    <n v="4"/>
    <n v="5"/>
    <n v="5"/>
    <n v="5"/>
    <n v="5"/>
    <n v="5"/>
    <m/>
    <s v="No"/>
    <s v="No"/>
    <m/>
    <m/>
    <n v="3"/>
    <n v="4"/>
    <m/>
    <n v="4"/>
    <n v="4"/>
    <m/>
    <m/>
    <d v="2019-02-01T10:03:48"/>
  </r>
  <r>
    <s v="F. Filología"/>
    <x v="4"/>
    <n v="1"/>
    <n v="470"/>
    <m/>
    <m/>
    <x v="2"/>
    <n v="14"/>
    <m/>
    <n v="3"/>
    <n v="3"/>
    <m/>
    <n v="29"/>
    <n v="4"/>
    <n v="16"/>
    <m/>
    <m/>
    <m/>
    <n v="5"/>
    <n v="4"/>
    <n v="3"/>
    <n v="3"/>
    <m/>
    <m/>
    <n v="3"/>
    <m/>
    <m/>
    <m/>
    <m/>
    <n v="4"/>
    <n v="4"/>
    <n v="1"/>
    <n v="1"/>
    <n v="1"/>
    <n v="1"/>
    <n v="1"/>
    <n v="1"/>
    <n v="6"/>
    <n v="3"/>
    <n v="3"/>
    <n v="3"/>
    <n v="5"/>
    <n v="3"/>
    <n v="5"/>
    <n v="3"/>
    <s v="No"/>
    <n v="3"/>
    <m/>
    <n v="5"/>
    <n v="5"/>
    <n v="5"/>
    <n v="5"/>
    <n v="5"/>
    <n v="5"/>
    <m/>
    <s v="Sí"/>
    <s v="Sí"/>
    <n v="5"/>
    <m/>
    <n v="5"/>
    <n v="5"/>
    <m/>
    <n v="4"/>
    <n v="4"/>
    <m/>
    <s v="En general, me siento bastante satisfecha con los servicios de la biblioteca y con la atención y el trato recibidos a la hora de gestionar los préstamos. No obstante, sería mejor que hubiese más scanners en la sala, puesto que algunos de nosotros necesitamos escanear cierta información de algunos de los libros que pedimos para consulta en sala, y la verdad es que sólo tenemos 1 (antes había 2) y eso alarga mucho la espera de quienes necesitan utilizarlo. Sería muy bueno si hubiera alguna posibilidad de mejora de las herramientas de digitalización necesarias. "/>
    <d v="2019-02-01T10:04:00"/>
  </r>
  <r>
    <s v="F. Enfermería, Fisioterapia y Podología"/>
    <x v="1"/>
    <n v="4"/>
    <n v="471"/>
    <m/>
    <m/>
    <x v="0"/>
    <n v="22"/>
    <m/>
    <n v="4"/>
    <n v="3"/>
    <m/>
    <n v="22"/>
    <m/>
    <m/>
    <m/>
    <m/>
    <m/>
    <n v="3"/>
    <n v="4"/>
    <n v="5"/>
    <n v="4"/>
    <n v="1"/>
    <m/>
    <m/>
    <m/>
    <m/>
    <m/>
    <m/>
    <n v="3"/>
    <n v="2"/>
    <n v="4"/>
    <n v="5"/>
    <n v="5"/>
    <n v="4"/>
    <n v="4"/>
    <n v="2"/>
    <n v="5"/>
    <n v="4"/>
    <n v="4"/>
    <n v="4"/>
    <n v="5"/>
    <n v="4"/>
    <n v="4"/>
    <n v="5"/>
    <s v="No"/>
    <n v="4"/>
    <m/>
    <n v="5"/>
    <n v="4"/>
    <n v="4"/>
    <n v="5"/>
    <n v="5"/>
    <n v="5"/>
    <m/>
    <s v="Sí"/>
    <s v="Sí"/>
    <n v="4"/>
    <m/>
    <n v="4"/>
    <n v="5"/>
    <m/>
    <n v="4"/>
    <n v="3"/>
    <m/>
    <m/>
    <d v="2019-02-01T10:04:16"/>
  </r>
  <r>
    <s v="F. Geografía e Historia"/>
    <x v="4"/>
    <n v="1"/>
    <n v="472"/>
    <m/>
    <m/>
    <x v="0"/>
    <n v="16"/>
    <m/>
    <n v="3"/>
    <n v="4"/>
    <m/>
    <n v="16"/>
    <n v="14"/>
    <n v="29"/>
    <m/>
    <m/>
    <m/>
    <n v="3"/>
    <n v="4"/>
    <n v="4"/>
    <n v="3"/>
    <n v="1"/>
    <m/>
    <m/>
    <m/>
    <m/>
    <m/>
    <m/>
    <n v="4"/>
    <n v="4"/>
    <n v="4"/>
    <n v="2"/>
    <n v="3"/>
    <n v="4"/>
    <n v="2"/>
    <n v="1"/>
    <n v="6"/>
    <n v="4"/>
    <n v="2"/>
    <n v="3"/>
    <n v="5"/>
    <n v="4"/>
    <n v="2"/>
    <n v="1"/>
    <s v="Sí"/>
    <n v="4"/>
    <m/>
    <n v="5"/>
    <n v="3"/>
    <n v="3"/>
    <n v="4"/>
    <n v="5"/>
    <n v="4"/>
    <m/>
    <s v="Sí"/>
    <s v="No"/>
    <m/>
    <m/>
    <n v="5"/>
    <n v="5"/>
    <m/>
    <n v="4"/>
    <n v="3"/>
    <m/>
    <s v="No asisto a los cursos de formación de biblioteca porque: o son sobre recursos de citas de los que ya se conoce el uso de alguno (Zotero) o coinciden con horarios académicos."/>
    <d v="2019-02-01T10:04:23"/>
  </r>
  <r>
    <s v="F. Ciencias Políticas y Sociología"/>
    <x v="0"/>
    <n v="3"/>
    <n v="473"/>
    <m/>
    <m/>
    <x v="0"/>
    <n v="9"/>
    <m/>
    <n v="3"/>
    <n v="4"/>
    <m/>
    <n v="9"/>
    <n v="29"/>
    <n v="16"/>
    <s v="Biblioteca municipal José hierro San Blas"/>
    <m/>
    <m/>
    <n v="4"/>
    <n v="3"/>
    <n v="3"/>
    <n v="4"/>
    <m/>
    <n v="2"/>
    <m/>
    <m/>
    <n v="4"/>
    <m/>
    <m/>
    <n v="1"/>
    <n v="3"/>
    <n v="3"/>
    <n v="1"/>
    <n v="4"/>
    <n v="1"/>
    <n v="3"/>
    <n v="1"/>
    <n v="3"/>
    <n v="3"/>
    <n v="4"/>
    <n v="4"/>
    <n v="4"/>
    <n v="5"/>
    <n v="2"/>
    <n v="5"/>
    <s v="No"/>
    <n v="5"/>
    <m/>
    <n v="4"/>
    <n v="5"/>
    <n v="5"/>
    <n v="5"/>
    <n v="5"/>
    <n v="5"/>
    <m/>
    <s v="No"/>
    <s v="No"/>
    <m/>
    <m/>
    <n v="4"/>
    <n v="5"/>
    <m/>
    <n v="4"/>
    <m/>
    <m/>
    <s v=" No lo conocía"/>
    <d v="2019-02-01T10:04:34"/>
  </r>
  <r>
    <s v="F. Ciencias Geológicas"/>
    <x v="3"/>
    <n v="2"/>
    <n v="474"/>
    <m/>
    <m/>
    <x v="1"/>
    <n v="7"/>
    <m/>
    <n v="4"/>
    <n v="2"/>
    <m/>
    <n v="7"/>
    <n v="2"/>
    <n v="29"/>
    <m/>
    <m/>
    <m/>
    <n v="5"/>
    <n v="5"/>
    <n v="5"/>
    <n v="3"/>
    <m/>
    <m/>
    <n v="3"/>
    <m/>
    <m/>
    <m/>
    <m/>
    <n v="3"/>
    <n v="4"/>
    <n v="5"/>
    <n v="1"/>
    <n v="5"/>
    <n v="4"/>
    <n v="5"/>
    <n v="1"/>
    <n v="5"/>
    <n v="5"/>
    <n v="5"/>
    <n v="4"/>
    <n v="5"/>
    <n v="5"/>
    <n v="5"/>
    <n v="5"/>
    <s v="Sí"/>
    <n v="5"/>
    <m/>
    <n v="5"/>
    <n v="5"/>
    <n v="5"/>
    <n v="5"/>
    <n v="5"/>
    <n v="5"/>
    <m/>
    <s v="Sí"/>
    <s v="No"/>
    <m/>
    <m/>
    <n v="4"/>
    <n v="5"/>
    <m/>
    <n v="5"/>
    <n v="4"/>
    <m/>
    <m/>
    <d v="2019-02-01T10:04:35"/>
  </r>
  <r>
    <s v="F. Filología"/>
    <x v="4"/>
    <n v="1"/>
    <n v="475"/>
    <m/>
    <m/>
    <x v="0"/>
    <n v="14"/>
    <m/>
    <n v="5"/>
    <n v="5"/>
    <m/>
    <n v="14"/>
    <n v="29"/>
    <n v="16"/>
    <m/>
    <m/>
    <m/>
    <n v="4"/>
    <n v="5"/>
    <n v="5"/>
    <n v="5"/>
    <n v="1"/>
    <n v="2"/>
    <n v="3"/>
    <m/>
    <m/>
    <m/>
    <m/>
    <n v="5"/>
    <n v="1"/>
    <n v="1"/>
    <n v="2"/>
    <n v="4"/>
    <n v="4"/>
    <n v="4"/>
    <n v="1"/>
    <n v="5"/>
    <n v="5"/>
    <n v="5"/>
    <n v="5"/>
    <n v="5"/>
    <n v="5"/>
    <n v="5"/>
    <n v="5"/>
    <s v="No"/>
    <n v="5"/>
    <m/>
    <n v="5"/>
    <n v="5"/>
    <n v="5"/>
    <n v="5"/>
    <n v="5"/>
    <n v="5"/>
    <m/>
    <s v="No"/>
    <s v="No"/>
    <m/>
    <m/>
    <n v="5"/>
    <n v="5"/>
    <m/>
    <n v="5"/>
    <n v="5"/>
    <m/>
    <s v="La UCM cuenta con una de las mejores bibliotecas no de  España, sino del mundo y esa es la de la Facultad de Filología Clásica. Al igual que otros muchos estudiantes, nnos gustaría que gozara de un horario más amplio puestpuesto que a las cinco de la tarde cierran. Asimismo, por experiencia propia he comprado que sus ejemplares son únicos y exquisitos y debe seguir siendo independiente. Gracias."/>
    <d v="2019-02-01T10:04:37"/>
  </r>
  <r>
    <s v="F. Farmacia"/>
    <x v="1"/>
    <n v="4"/>
    <n v="476"/>
    <m/>
    <m/>
    <x v="0"/>
    <n v="13"/>
    <m/>
    <n v="5"/>
    <n v="5"/>
    <m/>
    <n v="13"/>
    <n v="29"/>
    <n v="18"/>
    <m/>
    <m/>
    <m/>
    <n v="1"/>
    <n v="1"/>
    <n v="1"/>
    <n v="1"/>
    <m/>
    <n v="2"/>
    <n v="3"/>
    <m/>
    <m/>
    <m/>
    <m/>
    <n v="3"/>
    <n v="2"/>
    <n v="5"/>
    <n v="4"/>
    <n v="3"/>
    <n v="2"/>
    <n v="4"/>
    <n v="1"/>
    <n v="1"/>
    <n v="3"/>
    <n v="1"/>
    <n v="3"/>
    <n v="5"/>
    <n v="1"/>
    <n v="3"/>
    <n v="1"/>
    <s v="Sí"/>
    <n v="1"/>
    <m/>
    <n v="5"/>
    <n v="5"/>
    <n v="5"/>
    <n v="5"/>
    <n v="1"/>
    <n v="1"/>
    <m/>
    <s v="Sí"/>
    <s v="Sí"/>
    <n v="2"/>
    <m/>
    <n v="5"/>
    <n v="5"/>
    <m/>
    <n v="1"/>
    <n v="1"/>
    <m/>
    <s v="Abrir las bibliotecas de las facultades también los findes de semana y todos los días a las 8:00&lt;br&gt;Abrir la biblioteca Maria Zambrano todo el curso (fines de semana, festivos, y vacaciones incluidlos) las 24 horas&lt;br&gt;Poner un apartado en el que se pueda comprar material de papelería, pues muchas veces necesitas X material para poder estudiar y en ciudad Universitaria no hay ningún sitio y Moncloa ya está lejos como para perder tiempo &lt;br&gt;Renovar todas las bibliotecas que no están renovadas y poner enchufes y lámparas en cada puesto, mejorar los puestos, hacerlos más individuales &lt;br&gt;Dar información sobre cómo reservar libros a través de la web&lt;br&gt;Volver al antiguo formato de la web &lt;br&gt;a"/>
    <d v="2019-02-01T10:04:49"/>
  </r>
  <r>
    <s v="F. Óptica y Optometría"/>
    <x v="1"/>
    <n v="4"/>
    <n v="477"/>
    <m/>
    <m/>
    <x v="0"/>
    <n v="25"/>
    <m/>
    <n v="4"/>
    <n v="2"/>
    <m/>
    <n v="25"/>
    <m/>
    <m/>
    <m/>
    <m/>
    <m/>
    <n v="4"/>
    <n v="3"/>
    <n v="4"/>
    <n v="4"/>
    <m/>
    <m/>
    <m/>
    <n v="4"/>
    <m/>
    <m/>
    <m/>
    <n v="3"/>
    <n v="2"/>
    <n v="2"/>
    <n v="5"/>
    <n v="5"/>
    <n v="2"/>
    <n v="5"/>
    <n v="1"/>
    <n v="3"/>
    <n v="4"/>
    <n v="5"/>
    <n v="3"/>
    <n v="2"/>
    <n v="2"/>
    <n v="2"/>
    <n v="4"/>
    <s v="No"/>
    <n v="4"/>
    <m/>
    <n v="5"/>
    <n v="5"/>
    <n v="4"/>
    <n v="5"/>
    <n v="5"/>
    <n v="5"/>
    <m/>
    <s v="No"/>
    <s v="No"/>
    <n v="3"/>
    <m/>
    <n v="5"/>
    <n v="5"/>
    <m/>
    <n v="5"/>
    <n v="4"/>
    <m/>
    <m/>
    <d v="2019-02-01T10:04:54"/>
  </r>
  <r>
    <s v="F. Ciencias Biológicas"/>
    <x v="3"/>
    <n v="2"/>
    <n v="478"/>
    <m/>
    <m/>
    <x v="0"/>
    <n v="2"/>
    <m/>
    <n v="2"/>
    <n v="3"/>
    <m/>
    <n v="29"/>
    <n v="2"/>
    <n v="7"/>
    <m/>
    <m/>
    <m/>
    <n v="2"/>
    <n v="3"/>
    <n v="4"/>
    <n v="4"/>
    <m/>
    <m/>
    <n v="3"/>
    <m/>
    <m/>
    <m/>
    <m/>
    <n v="2"/>
    <n v="1"/>
    <n v="1"/>
    <n v="1"/>
    <n v="5"/>
    <n v="5"/>
    <n v="5"/>
    <n v="4"/>
    <n v="2"/>
    <n v="3"/>
    <n v="5"/>
    <n v="5"/>
    <n v="1"/>
    <n v="1"/>
    <n v="1"/>
    <n v="5"/>
    <s v="Sí"/>
    <n v="3"/>
    <m/>
    <n v="5"/>
    <n v="3"/>
    <n v="5"/>
    <n v="5"/>
    <n v="5"/>
    <n v="5"/>
    <m/>
    <s v="No"/>
    <s v="No"/>
    <m/>
    <m/>
    <n v="3"/>
    <n v="1"/>
    <m/>
    <n v="4"/>
    <n v="3"/>
    <m/>
    <m/>
    <d v="2019-02-01T10:04:59"/>
  </r>
  <r>
    <s v="F. Medicina"/>
    <x v="1"/>
    <n v="4"/>
    <n v="479"/>
    <m/>
    <m/>
    <x v="0"/>
    <n v="18"/>
    <m/>
    <n v="4"/>
    <n v="1"/>
    <m/>
    <n v="18"/>
    <n v="29"/>
    <m/>
    <m/>
    <m/>
    <m/>
    <n v="3"/>
    <n v="4"/>
    <n v="4"/>
    <n v="4"/>
    <m/>
    <n v="2"/>
    <m/>
    <n v="4"/>
    <m/>
    <m/>
    <m/>
    <n v="4"/>
    <n v="3"/>
    <n v="3"/>
    <n v="2"/>
    <n v="4"/>
    <n v="4"/>
    <n v="4"/>
    <n v="3"/>
    <n v="5"/>
    <n v="4"/>
    <n v="4"/>
    <n v="4"/>
    <n v="4"/>
    <n v="3"/>
    <n v="3"/>
    <n v="3"/>
    <s v="No"/>
    <n v="3"/>
    <m/>
    <n v="4"/>
    <n v="4"/>
    <n v="4"/>
    <n v="4"/>
    <n v="4"/>
    <n v="4"/>
    <m/>
    <s v="No"/>
    <s v="Sí"/>
    <m/>
    <m/>
    <n v="3"/>
    <n v="4"/>
    <m/>
    <n v="4"/>
    <n v="4"/>
    <m/>
    <m/>
    <d v="2019-02-01T10:05:01"/>
  </r>
  <r>
    <s v="F. Ciencias Económicas y Empresariales"/>
    <x v="0"/>
    <n v="3"/>
    <n v="480"/>
    <m/>
    <m/>
    <x v="0"/>
    <n v="5"/>
    <m/>
    <n v="4"/>
    <n v="4"/>
    <m/>
    <n v="5"/>
    <m/>
    <m/>
    <m/>
    <m/>
    <m/>
    <n v="5"/>
    <n v="4"/>
    <n v="5"/>
    <n v="4"/>
    <n v="1"/>
    <m/>
    <m/>
    <m/>
    <m/>
    <m/>
    <m/>
    <n v="3"/>
    <n v="2"/>
    <n v="3"/>
    <n v="3"/>
    <n v="4"/>
    <n v="5"/>
    <n v="4"/>
    <n v="3"/>
    <n v="3"/>
    <n v="4"/>
    <n v="4"/>
    <n v="4"/>
    <n v="5"/>
    <n v="5"/>
    <n v="3"/>
    <n v="5"/>
    <s v="Sí"/>
    <n v="4"/>
    <m/>
    <n v="4"/>
    <n v="5"/>
    <n v="5"/>
    <n v="5"/>
    <n v="5"/>
    <n v="5"/>
    <m/>
    <s v="Sí"/>
    <s v="No"/>
    <m/>
    <m/>
    <n v="5"/>
    <n v="5"/>
    <m/>
    <n v="4"/>
    <n v="4"/>
    <m/>
    <s v="Más libros en inglés, por favor. Gracias! :)"/>
    <d v="2019-02-01T10:05:12"/>
  </r>
  <r>
    <s v="F. Geografía e Historia"/>
    <x v="4"/>
    <n v="1"/>
    <n v="481"/>
    <m/>
    <m/>
    <x v="0"/>
    <n v="16"/>
    <m/>
    <n v="3"/>
    <n v="3"/>
    <m/>
    <n v="14"/>
    <n v="16"/>
    <n v="29"/>
    <s v="Biblioteca del AECID"/>
    <m/>
    <m/>
    <n v="3"/>
    <n v="4"/>
    <n v="4"/>
    <n v="3"/>
    <m/>
    <m/>
    <m/>
    <m/>
    <m/>
    <m/>
    <m/>
    <n v="3"/>
    <n v="2"/>
    <n v="3"/>
    <n v="3"/>
    <n v="4"/>
    <n v="2"/>
    <n v="3"/>
    <n v="1"/>
    <n v="6"/>
    <n v="4"/>
    <n v="3"/>
    <n v="2"/>
    <n v="3"/>
    <n v="4"/>
    <n v="3"/>
    <n v="3"/>
    <s v="Sí"/>
    <n v="4"/>
    <m/>
    <n v="4"/>
    <n v="4"/>
    <n v="4"/>
    <n v="4"/>
    <n v="4"/>
    <n v="3"/>
    <m/>
    <s v="No"/>
    <s v="No"/>
    <m/>
    <m/>
    <n v="4"/>
    <n v="4"/>
    <m/>
    <n v="4"/>
    <n v="4"/>
    <m/>
    <s v="Facilitar la búsqueda de libros en sus estanterías bajo el nuevo sistema WorldCat. Ampliar el horario de la biblioteca de Clásicas. Abrir un mayor número de bibliotecas en época de exámenes, para no saturar la María Zambrano"/>
    <d v="2019-02-01T10:05:14"/>
  </r>
  <r>
    <s v="F. Veterinaria"/>
    <x v="1"/>
    <n v="4"/>
    <n v="482"/>
    <m/>
    <m/>
    <x v="0"/>
    <n v="21"/>
    <m/>
    <n v="3"/>
    <n v="1"/>
    <m/>
    <n v="21"/>
    <m/>
    <m/>
    <m/>
    <m/>
    <m/>
    <n v="4"/>
    <n v="3"/>
    <n v="3"/>
    <n v="3"/>
    <n v="1"/>
    <m/>
    <m/>
    <m/>
    <m/>
    <m/>
    <m/>
    <n v="3"/>
    <n v="1"/>
    <n v="1"/>
    <n v="3"/>
    <n v="5"/>
    <n v="5"/>
    <n v="5"/>
    <n v="4"/>
    <n v="4"/>
    <n v="3"/>
    <n v="4"/>
    <n v="4"/>
    <n v="4"/>
    <n v="4"/>
    <n v="3"/>
    <n v="4"/>
    <s v="No"/>
    <n v="3"/>
    <m/>
    <n v="4"/>
    <n v="4"/>
    <n v="4"/>
    <n v="4"/>
    <n v="4"/>
    <n v="4"/>
    <m/>
    <s v="No"/>
    <s v="No"/>
    <m/>
    <m/>
    <n v="4"/>
    <n v="5"/>
    <m/>
    <n v="4"/>
    <n v="3"/>
    <m/>
    <m/>
    <d v="2019-02-01T10:05:24"/>
  </r>
  <r>
    <s v="F. Veterinaria"/>
    <x v="1"/>
    <n v="4"/>
    <n v="483"/>
    <m/>
    <m/>
    <x v="0"/>
    <n v="21"/>
    <m/>
    <n v="3"/>
    <n v="3"/>
    <m/>
    <n v="16"/>
    <n v="21"/>
    <n v="29"/>
    <m/>
    <m/>
    <m/>
    <n v="4"/>
    <n v="2"/>
    <n v="2"/>
    <n v="2"/>
    <m/>
    <n v="2"/>
    <n v="3"/>
    <n v="4"/>
    <n v="23"/>
    <m/>
    <m/>
    <n v="3"/>
    <n v="4"/>
    <n v="4"/>
    <n v="1"/>
    <n v="4"/>
    <n v="4"/>
    <n v="3"/>
    <n v="2"/>
    <n v="4"/>
    <n v="3"/>
    <n v="4"/>
    <n v="3"/>
    <n v="4"/>
    <n v="5"/>
    <n v="3"/>
    <n v="4"/>
    <s v="Sí"/>
    <n v="3"/>
    <m/>
    <n v="5"/>
    <n v="5"/>
    <n v="4"/>
    <n v="5"/>
    <n v="5"/>
    <n v="5"/>
    <m/>
    <s v="Sí"/>
    <s v="No"/>
    <m/>
    <m/>
    <n v="3"/>
    <n v="3"/>
    <m/>
    <n v="4"/>
    <n v="3"/>
    <m/>
    <s v="Falta de tiempo."/>
    <d v="2019-02-01T10:05:56"/>
  </r>
  <r>
    <s v="F. Veterinaria"/>
    <x v="1"/>
    <n v="4"/>
    <n v="484"/>
    <m/>
    <m/>
    <x v="0"/>
    <n v="21"/>
    <m/>
    <n v="3"/>
    <n v="3"/>
    <m/>
    <n v="21"/>
    <n v="18"/>
    <n v="13"/>
    <m/>
    <m/>
    <m/>
    <n v="1"/>
    <n v="4"/>
    <n v="4"/>
    <n v="3"/>
    <n v="1"/>
    <n v="2"/>
    <m/>
    <m/>
    <m/>
    <m/>
    <m/>
    <n v="5"/>
    <n v="1"/>
    <n v="4"/>
    <n v="2"/>
    <n v="4"/>
    <n v="2"/>
    <n v="5"/>
    <n v="1"/>
    <n v="5"/>
    <n v="4"/>
    <n v="5"/>
    <n v="3"/>
    <n v="5"/>
    <n v="4"/>
    <n v="3"/>
    <n v="3"/>
    <s v="No"/>
    <n v="3"/>
    <m/>
    <n v="5"/>
    <n v="5"/>
    <n v="4"/>
    <n v="5"/>
    <n v="5"/>
    <n v="5"/>
    <m/>
    <s v="Sí"/>
    <s v="Sí"/>
    <n v="4"/>
    <m/>
    <n v="4"/>
    <n v="3"/>
    <m/>
    <n v="4"/>
    <n v="4"/>
    <m/>
    <m/>
    <d v="2019-02-01T10:05:56"/>
  </r>
  <r>
    <s v="F. Ciencias Matemáticas"/>
    <x v="3"/>
    <n v="2"/>
    <n v="485"/>
    <m/>
    <m/>
    <x v="0"/>
    <n v="8"/>
    <m/>
    <n v="5"/>
    <n v="2"/>
    <m/>
    <n v="8"/>
    <n v="29"/>
    <m/>
    <s v="Biblioteca de Moralzarzal"/>
    <m/>
    <m/>
    <n v="5"/>
    <n v="4"/>
    <n v="4"/>
    <n v="2"/>
    <m/>
    <m/>
    <n v="3"/>
    <m/>
    <m/>
    <m/>
    <m/>
    <n v="4"/>
    <n v="1"/>
    <n v="1"/>
    <n v="4"/>
    <n v="5"/>
    <n v="5"/>
    <n v="5"/>
    <n v="1"/>
    <n v="6"/>
    <n v="4"/>
    <n v="4"/>
    <n v="3"/>
    <n v="5"/>
    <n v="3"/>
    <n v="3"/>
    <n v="4"/>
    <s v="No"/>
    <n v="3"/>
    <m/>
    <n v="5"/>
    <n v="4"/>
    <n v="5"/>
    <n v="5"/>
    <n v="5"/>
    <n v="5"/>
    <m/>
    <s v="Sí"/>
    <s v="No"/>
    <m/>
    <m/>
    <n v="5"/>
    <n v="5"/>
    <m/>
    <n v="4"/>
    <n v="4"/>
    <m/>
    <s v="La biblioteca de la facultad de Matemáticas presenta problemas de climatización. Además, se agradecería la instalación de más enchufes en las mesas de trabajo. Por último, hay un problema con el ruido que se produce en las salas de trabajo en grupo"/>
    <d v="2019-02-01T10:06:10"/>
  </r>
  <r>
    <s v="F. Educación - Centro de Formación del Profesorado"/>
    <x v="4"/>
    <n v="1"/>
    <n v="486"/>
    <m/>
    <m/>
    <x v="0"/>
    <n v="12"/>
    <m/>
    <n v="4"/>
    <n v="5"/>
    <m/>
    <n v="12"/>
    <m/>
    <m/>
    <m/>
    <m/>
    <m/>
    <n v="3"/>
    <n v="2"/>
    <n v="2"/>
    <n v="2"/>
    <m/>
    <n v="2"/>
    <m/>
    <m/>
    <m/>
    <m/>
    <m/>
    <n v="4"/>
    <n v="4"/>
    <n v="4"/>
    <n v="5"/>
    <n v="4"/>
    <n v="2"/>
    <n v="4"/>
    <n v="4"/>
    <n v="5"/>
    <n v="4"/>
    <n v="3"/>
    <n v="4"/>
    <n v="5"/>
    <n v="4"/>
    <n v="2"/>
    <n v="4"/>
    <s v="Sí"/>
    <n v="4"/>
    <m/>
    <n v="5"/>
    <n v="2"/>
    <n v="2"/>
    <n v="4"/>
    <n v="4"/>
    <n v="5"/>
    <m/>
    <s v="Sí"/>
    <s v="Sí"/>
    <n v="4"/>
    <m/>
    <n v="4"/>
    <n v="5"/>
    <m/>
    <n v="4"/>
    <n v="4"/>
    <m/>
    <m/>
    <d v="2019-02-01T10:06:16"/>
  </r>
  <r>
    <s v="F. Farmacia"/>
    <x v="1"/>
    <n v="4"/>
    <n v="487"/>
    <m/>
    <m/>
    <x v="0"/>
    <n v="13"/>
    <m/>
    <n v="5"/>
    <n v="1"/>
    <m/>
    <n v="13"/>
    <n v="29"/>
    <n v="19"/>
    <s v="Centro cultural Sanchinarro"/>
    <m/>
    <m/>
    <n v="3"/>
    <n v="2"/>
    <n v="2"/>
    <n v="3"/>
    <m/>
    <n v="2"/>
    <m/>
    <m/>
    <m/>
    <m/>
    <m/>
    <n v="2"/>
    <n v="1"/>
    <n v="2"/>
    <n v="1"/>
    <n v="4"/>
    <n v="1"/>
    <n v="5"/>
    <n v="1"/>
    <n v="4"/>
    <n v="3"/>
    <n v="3"/>
    <n v="2"/>
    <n v="3"/>
    <n v="3"/>
    <n v="3"/>
    <n v="3"/>
    <s v="No"/>
    <n v="3"/>
    <m/>
    <n v="4"/>
    <n v="2"/>
    <n v="3"/>
    <n v="4"/>
    <n v="4"/>
    <n v="4"/>
    <m/>
    <s v="No"/>
    <s v="No"/>
    <m/>
    <m/>
    <n v="4"/>
    <n v="4"/>
    <m/>
    <n v="3"/>
    <n v="3"/>
    <m/>
    <m/>
    <d v="2019-02-01T10:06:20"/>
  </r>
  <r>
    <s v="F. Farmacia"/>
    <x v="1"/>
    <n v="4"/>
    <n v="488"/>
    <m/>
    <m/>
    <x v="0"/>
    <n v="13"/>
    <m/>
    <n v="1"/>
    <n v="3"/>
    <m/>
    <n v="29"/>
    <n v="18"/>
    <n v="19"/>
    <m/>
    <m/>
    <m/>
    <n v="4"/>
    <n v="3"/>
    <n v="3"/>
    <n v="3"/>
    <m/>
    <n v="2"/>
    <m/>
    <m/>
    <m/>
    <m/>
    <m/>
    <n v="1"/>
    <n v="1"/>
    <n v="3"/>
    <n v="1"/>
    <n v="5"/>
    <n v="3"/>
    <n v="5"/>
    <n v="1"/>
    <n v="2"/>
    <n v="3"/>
    <n v="2"/>
    <n v="2"/>
    <n v="2"/>
    <n v="3"/>
    <n v="2"/>
    <n v="3"/>
    <s v="Sí"/>
    <n v="3"/>
    <m/>
    <n v="3"/>
    <n v="3"/>
    <n v="3"/>
    <n v="3"/>
    <n v="3"/>
    <n v="3"/>
    <m/>
    <s v="No"/>
    <s v="No"/>
    <m/>
    <m/>
    <n v="3"/>
    <n v="3"/>
    <m/>
    <n v="4"/>
    <n v="4"/>
    <m/>
    <m/>
    <d v="2019-02-01T10:06:27"/>
  </r>
  <r>
    <s v="F. Geografía e Historia"/>
    <x v="4"/>
    <n v="1"/>
    <n v="489"/>
    <m/>
    <m/>
    <x v="2"/>
    <n v="16"/>
    <m/>
    <n v="5"/>
    <n v="4"/>
    <m/>
    <n v="16"/>
    <n v="3"/>
    <n v="29"/>
    <m/>
    <m/>
    <m/>
    <n v="5"/>
    <n v="4"/>
    <n v="4"/>
    <n v="3"/>
    <m/>
    <m/>
    <n v="3"/>
    <m/>
    <m/>
    <m/>
    <m/>
    <n v="5"/>
    <n v="1"/>
    <n v="1"/>
    <n v="2"/>
    <n v="2"/>
    <n v="5"/>
    <n v="1"/>
    <n v="1"/>
    <n v="6"/>
    <n v="5"/>
    <n v="4"/>
    <n v="3"/>
    <n v="5"/>
    <n v="3"/>
    <n v="3"/>
    <n v="3"/>
    <s v="Sí"/>
    <n v="4"/>
    <m/>
    <n v="4"/>
    <n v="5"/>
    <n v="5"/>
    <n v="5"/>
    <n v="5"/>
    <n v="5"/>
    <m/>
    <s v="No"/>
    <s v="No"/>
    <m/>
    <m/>
    <n v="5"/>
    <n v="5"/>
    <m/>
    <n v="4"/>
    <n v="4"/>
    <m/>
    <m/>
    <d v="2019-02-01T10:06:30"/>
  </r>
  <r>
    <s v="F. Derecho"/>
    <x v="0"/>
    <n v="3"/>
    <n v="490"/>
    <m/>
    <m/>
    <x v="0"/>
    <n v="11"/>
    <m/>
    <n v="4"/>
    <n v="4"/>
    <m/>
    <n v="11"/>
    <m/>
    <m/>
    <s v="Universidad Rey Juan Carlos (Fuenlabrada)&lt;br&gt;Biblioteca Central de Móstoles"/>
    <m/>
    <m/>
    <n v="4"/>
    <n v="5"/>
    <n v="4"/>
    <n v="3"/>
    <m/>
    <n v="2"/>
    <n v="3"/>
    <m/>
    <m/>
    <m/>
    <m/>
    <n v="4"/>
    <n v="1"/>
    <n v="3"/>
    <n v="5"/>
    <n v="4"/>
    <n v="5"/>
    <n v="5"/>
    <n v="5"/>
    <n v="6"/>
    <n v="3"/>
    <n v="5"/>
    <n v="2"/>
    <n v="2"/>
    <n v="5"/>
    <n v="5"/>
    <n v="3"/>
    <s v="No"/>
    <n v="4"/>
    <m/>
    <n v="5"/>
    <n v="5"/>
    <n v="5"/>
    <n v="5"/>
    <n v="5"/>
    <n v="5"/>
    <m/>
    <s v="No"/>
    <s v="No"/>
    <m/>
    <m/>
    <n v="4"/>
    <n v="4"/>
    <m/>
    <n v="5"/>
    <n v="3"/>
    <m/>
    <s v="Se que el espacio que hay es el que hay pero es cierto que durante la época de exámenes hay muchos alumnos que se pasan todo el día en la biblioteca estudiando y quizás sería buena idea habilitar un pequeño espacio o con el ya existente poner un servicio &quot;siesta&quot; quizá de una hora que vendría genial para los alumnos. "/>
    <d v="2019-02-01T10:06:49"/>
  </r>
  <r>
    <s v="F. Ciencias Biológicas"/>
    <x v="3"/>
    <n v="2"/>
    <n v="491"/>
    <m/>
    <m/>
    <x v="0"/>
    <n v="2"/>
    <m/>
    <n v="5"/>
    <n v="2"/>
    <m/>
    <n v="2"/>
    <m/>
    <m/>
    <m/>
    <m/>
    <m/>
    <n v="4"/>
    <n v="4"/>
    <n v="4"/>
    <n v="4"/>
    <m/>
    <m/>
    <m/>
    <m/>
    <n v="2"/>
    <m/>
    <m/>
    <n v="3"/>
    <n v="1"/>
    <n v="2"/>
    <n v="2"/>
    <n v="5"/>
    <n v="4"/>
    <n v="3"/>
    <n v="1"/>
    <n v="3"/>
    <n v="3"/>
    <n v="4"/>
    <n v="4"/>
    <n v="5"/>
    <n v="4"/>
    <n v="3"/>
    <n v="3"/>
    <s v="No"/>
    <n v="4"/>
    <m/>
    <n v="4"/>
    <n v="2"/>
    <n v="2"/>
    <n v="5"/>
    <n v="5"/>
    <n v="5"/>
    <m/>
    <s v="Sí"/>
    <s v="No"/>
    <m/>
    <m/>
    <n v="4"/>
    <n v="3"/>
    <m/>
    <n v="4"/>
    <n v="3"/>
    <m/>
    <m/>
    <d v="2019-02-01T10:06:54"/>
  </r>
  <r>
    <s v="F. Ciencias Físicas"/>
    <x v="3"/>
    <n v="2"/>
    <n v="492"/>
    <m/>
    <m/>
    <x v="0"/>
    <n v="6"/>
    <m/>
    <n v="4"/>
    <n v="1"/>
    <m/>
    <n v="6"/>
    <n v="10"/>
    <n v="29"/>
    <m/>
    <m/>
    <m/>
    <n v="5"/>
    <n v="4"/>
    <n v="5"/>
    <n v="4"/>
    <m/>
    <n v="2"/>
    <n v="3"/>
    <m/>
    <m/>
    <m/>
    <m/>
    <n v="4"/>
    <n v="1"/>
    <n v="3"/>
    <n v="3"/>
    <n v="5"/>
    <n v="5"/>
    <n v="5"/>
    <n v="3"/>
    <n v="3"/>
    <n v="4"/>
    <n v="3"/>
    <n v="3"/>
    <n v="4"/>
    <n v="4"/>
    <n v="2"/>
    <n v="3"/>
    <s v="No"/>
    <n v="3"/>
    <m/>
    <n v="5"/>
    <n v="4"/>
    <n v="5"/>
    <n v="5"/>
    <n v="5"/>
    <n v="5"/>
    <m/>
    <s v="No"/>
    <s v="No"/>
    <n v="1"/>
    <m/>
    <n v="5"/>
    <n v="5"/>
    <m/>
    <n v="4"/>
    <n v="5"/>
    <m/>
    <s v="Me parecería de enorme acierto la posibilidad de que la biblioteca quedase abierta algunos sábados y domingos. Personalmente la aprovecharía bastante, y tengo constancia de que a más gente le parecería una buena idea."/>
    <d v="2019-02-01T10:06:55"/>
  </r>
  <r>
    <s v="F. Ciencias de la Documentación"/>
    <x v="0"/>
    <n v="3"/>
    <n v="493"/>
    <m/>
    <m/>
    <x v="2"/>
    <n v="3"/>
    <m/>
    <n v="3"/>
    <n v="5"/>
    <m/>
    <n v="16"/>
    <n v="3"/>
    <n v="29"/>
    <s v="Biblioteca Aecid, BNE, Archivo Histórico Nacional"/>
    <m/>
    <m/>
    <n v="5"/>
    <n v="5"/>
    <n v="4"/>
    <n v="4"/>
    <n v="1"/>
    <m/>
    <m/>
    <m/>
    <m/>
    <m/>
    <m/>
    <n v="4"/>
    <n v="4"/>
    <n v="5"/>
    <n v="5"/>
    <n v="2"/>
    <n v="3"/>
    <n v="2"/>
    <n v="5"/>
    <n v="2"/>
    <n v="5"/>
    <n v="4"/>
    <n v="5"/>
    <n v="5"/>
    <n v="4"/>
    <n v="5"/>
    <n v="3"/>
    <s v="Sí"/>
    <n v="4"/>
    <m/>
    <n v="4"/>
    <n v="4"/>
    <n v="4"/>
    <n v="4"/>
    <n v="5"/>
    <n v="5"/>
    <m/>
    <s v="Sí"/>
    <s v="No"/>
    <m/>
    <m/>
    <n v="4"/>
    <n v="5"/>
    <m/>
    <n v="5"/>
    <n v="4"/>
    <m/>
    <m/>
    <d v="2019-02-01T10:07:04"/>
  </r>
  <r>
    <s v="F. Filología"/>
    <x v="4"/>
    <n v="1"/>
    <n v="494"/>
    <m/>
    <m/>
    <x v="1"/>
    <n v="14"/>
    <m/>
    <n v="4"/>
    <n v="4"/>
    <m/>
    <n v="29"/>
    <n v="14"/>
    <n v="16"/>
    <m/>
    <m/>
    <m/>
    <n v="4"/>
    <n v="5"/>
    <n v="4"/>
    <n v="2"/>
    <m/>
    <m/>
    <n v="3"/>
    <m/>
    <m/>
    <m/>
    <m/>
    <n v="3"/>
    <n v="2"/>
    <n v="1"/>
    <n v="3"/>
    <n v="2"/>
    <n v="3"/>
    <n v="3"/>
    <n v="2"/>
    <n v="6"/>
    <n v="4"/>
    <n v="3"/>
    <n v="3"/>
    <n v="4"/>
    <n v="4"/>
    <n v="4"/>
    <n v="5"/>
    <s v="Sí"/>
    <n v="5"/>
    <m/>
    <n v="5"/>
    <n v="4"/>
    <n v="4"/>
    <n v="5"/>
    <n v="5"/>
    <n v="5"/>
    <m/>
    <s v="No"/>
    <s v="No"/>
    <n v="3"/>
    <m/>
    <n v="4"/>
    <n v="3"/>
    <m/>
    <n v="4"/>
    <n v="5"/>
    <m/>
    <m/>
    <d v="2019-02-01T10:07:15"/>
  </r>
  <r>
    <s v="F. Ciencias Físicas"/>
    <x v="3"/>
    <n v="2"/>
    <n v="495"/>
    <m/>
    <m/>
    <x v="0"/>
    <n v="6"/>
    <m/>
    <n v="5"/>
    <n v="3"/>
    <m/>
    <n v="6"/>
    <m/>
    <m/>
    <m/>
    <m/>
    <m/>
    <n v="4"/>
    <n v="3"/>
    <n v="5"/>
    <n v="4"/>
    <n v="1"/>
    <m/>
    <m/>
    <m/>
    <m/>
    <m/>
    <m/>
    <n v="5"/>
    <n v="1"/>
    <n v="1"/>
    <n v="1"/>
    <n v="4"/>
    <n v="4"/>
    <n v="4"/>
    <n v="2"/>
    <n v="4"/>
    <n v="4"/>
    <n v="3"/>
    <n v="3"/>
    <n v="4"/>
    <n v="2"/>
    <n v="3"/>
    <n v="1"/>
    <s v="No"/>
    <n v="4"/>
    <m/>
    <n v="5"/>
    <n v="5"/>
    <n v="5"/>
    <n v="5"/>
    <n v="5"/>
    <n v="5"/>
    <m/>
    <s v="Sí"/>
    <s v="No"/>
    <m/>
    <m/>
    <n v="4"/>
    <n v="3"/>
    <m/>
    <n v="4"/>
    <n v="4"/>
    <m/>
    <m/>
    <d v="2019-02-01T10:07:16"/>
  </r>
  <r>
    <s v="F. Ciencias Políticas y Sociología"/>
    <x v="0"/>
    <n v="3"/>
    <n v="496"/>
    <m/>
    <m/>
    <x v="0"/>
    <n v="9"/>
    <m/>
    <n v="4"/>
    <n v="4"/>
    <m/>
    <n v="9"/>
    <n v="29"/>
    <m/>
    <m/>
    <m/>
    <m/>
    <n v="4"/>
    <n v="5"/>
    <n v="5"/>
    <n v="5"/>
    <m/>
    <n v="2"/>
    <n v="3"/>
    <m/>
    <m/>
    <m/>
    <m/>
    <n v="4"/>
    <n v="2"/>
    <n v="1"/>
    <n v="3"/>
    <n v="5"/>
    <n v="4"/>
    <n v="4"/>
    <n v="2"/>
    <n v="5"/>
    <n v="5"/>
    <n v="3"/>
    <n v="5"/>
    <n v="5"/>
    <n v="5"/>
    <n v="3"/>
    <n v="5"/>
    <s v="No"/>
    <n v="5"/>
    <m/>
    <n v="5"/>
    <n v="5"/>
    <n v="5"/>
    <n v="5"/>
    <n v="5"/>
    <n v="5"/>
    <m/>
    <s v="Sí"/>
    <s v="No"/>
    <m/>
    <m/>
    <n v="5"/>
    <n v="5"/>
    <m/>
    <n v="5"/>
    <n v="4"/>
    <m/>
    <s v="No he asistido por dejadez."/>
    <d v="2019-02-01T10:07:19"/>
  </r>
  <r>
    <s v="F. Ciencias Biológicas"/>
    <x v="3"/>
    <n v="2"/>
    <n v="497"/>
    <m/>
    <m/>
    <x v="0"/>
    <n v="2"/>
    <m/>
    <n v="5"/>
    <n v="1"/>
    <m/>
    <n v="2"/>
    <n v="7"/>
    <n v="29"/>
    <m/>
    <m/>
    <m/>
    <n v="5"/>
    <n v="4"/>
    <n v="4"/>
    <n v="3"/>
    <m/>
    <n v="2"/>
    <m/>
    <n v="4"/>
    <d v="1899-12-30T01:30:00"/>
    <m/>
    <m/>
    <n v="4"/>
    <n v="1"/>
    <n v="1"/>
    <n v="1"/>
    <n v="5"/>
    <n v="1"/>
    <n v="5"/>
    <n v="1"/>
    <n v="4"/>
    <n v="4"/>
    <n v="4"/>
    <n v="4"/>
    <n v="4"/>
    <n v="3"/>
    <n v="3"/>
    <n v="3"/>
    <s v="No"/>
    <n v="3"/>
    <m/>
    <n v="4"/>
    <n v="4"/>
    <n v="3"/>
    <n v="5"/>
    <n v="5"/>
    <n v="5"/>
    <m/>
    <s v="No"/>
    <s v="No"/>
    <m/>
    <m/>
    <n v="4"/>
    <n v="4"/>
    <m/>
    <n v="4"/>
    <n v="4"/>
    <m/>
    <m/>
    <d v="2019-02-01T10:07:27"/>
  </r>
  <r>
    <s v="F. Ciencias Químicas"/>
    <x v="3"/>
    <n v="2"/>
    <n v="498"/>
    <m/>
    <m/>
    <x v="0"/>
    <n v="10"/>
    <m/>
    <n v="4"/>
    <n v="1"/>
    <m/>
    <n v="10"/>
    <m/>
    <m/>
    <s v="Biblioteca José Hierro "/>
    <m/>
    <m/>
    <n v="4"/>
    <n v="5"/>
    <n v="4"/>
    <n v="4"/>
    <n v="1"/>
    <m/>
    <m/>
    <m/>
    <m/>
    <m/>
    <m/>
    <n v="4"/>
    <n v="1"/>
    <n v="2"/>
    <n v="1"/>
    <n v="1"/>
    <n v="5"/>
    <n v="5"/>
    <n v="2"/>
    <n v="4"/>
    <n v="3"/>
    <n v="3"/>
    <n v="2"/>
    <n v="4"/>
    <n v="4"/>
    <n v="3"/>
    <n v="4"/>
    <s v="No"/>
    <n v="4"/>
    <m/>
    <n v="5"/>
    <n v="5"/>
    <n v="3"/>
    <n v="4"/>
    <n v="5"/>
    <n v="5"/>
    <m/>
    <s v="No"/>
    <s v="No"/>
    <m/>
    <m/>
    <n v="3"/>
    <n v="4"/>
    <m/>
    <n v="4"/>
    <n v="4"/>
    <m/>
    <s v="Sugeriría que el material electrónico de préstamo (ordenadores) sea más cuidado, es decir, que siga un control de rutinario sobre la funcionalidad del mismo, actualizaciones de sistemas operativos para que sigan en sus condiciones óptimas, ya que mucho de ellos presentan un arranque y procesamiento muy lento independientemente de la señal de red wifi."/>
    <d v="2019-02-01T10:07:27"/>
  </r>
  <r>
    <s v="F. Filosofía"/>
    <x v="4"/>
    <n v="1"/>
    <n v="499"/>
    <m/>
    <m/>
    <x v="0"/>
    <n v="15"/>
    <m/>
    <n v="4"/>
    <n v="4"/>
    <m/>
    <n v="15"/>
    <n v="9"/>
    <n v="16"/>
    <m/>
    <m/>
    <m/>
    <n v="4"/>
    <n v="4"/>
    <n v="4"/>
    <n v="4"/>
    <m/>
    <n v="2"/>
    <n v="3"/>
    <n v="4"/>
    <s v="Hasta que cerrara el metro"/>
    <m/>
    <m/>
    <n v="4"/>
    <n v="2"/>
    <n v="3"/>
    <n v="2"/>
    <n v="4"/>
    <n v="4"/>
    <n v="4"/>
    <n v="3"/>
    <n v="5"/>
    <n v="4"/>
    <n v="4"/>
    <n v="4"/>
    <n v="4"/>
    <n v="5"/>
    <n v="4"/>
    <n v="4"/>
    <s v="No"/>
    <n v="4"/>
    <m/>
    <n v="5"/>
    <n v="5"/>
    <n v="5"/>
    <n v="4"/>
    <n v="5"/>
    <n v="5"/>
    <m/>
    <s v="Sí"/>
    <s v="No"/>
    <m/>
    <m/>
    <n v="5"/>
    <n v="5"/>
    <m/>
    <n v="1"/>
    <n v="4"/>
    <m/>
    <s v="No fui al curso ya que al principio de curso nos dieron una breve charla sobre como usar el servicio de la biblioteca."/>
    <d v="2019-02-01T10:07:42"/>
  </r>
  <r>
    <s v="F. Filología"/>
    <x v="4"/>
    <n v="1"/>
    <n v="500"/>
    <m/>
    <m/>
    <x v="0"/>
    <n v="14"/>
    <m/>
    <n v="5"/>
    <n v="4"/>
    <m/>
    <n v="29"/>
    <n v="14"/>
    <n v="16"/>
    <m/>
    <m/>
    <m/>
    <n v="3"/>
    <n v="1"/>
    <n v="4"/>
    <n v="1"/>
    <m/>
    <m/>
    <m/>
    <n v="4"/>
    <s v="9:00 a.m."/>
    <m/>
    <m/>
    <n v="5"/>
    <n v="4"/>
    <n v="2"/>
    <n v="4"/>
    <n v="5"/>
    <n v="1"/>
    <n v="5"/>
    <n v="1"/>
    <n v="5"/>
    <n v="3"/>
    <n v="4"/>
    <n v="2"/>
    <n v="3"/>
    <n v="3"/>
    <n v="4"/>
    <n v="4"/>
    <s v="No"/>
    <n v="3"/>
    <m/>
    <n v="5"/>
    <n v="2"/>
    <n v="4"/>
    <n v="5"/>
    <n v="5"/>
    <n v="5"/>
    <m/>
    <s v="No"/>
    <s v="No"/>
    <m/>
    <m/>
    <n v="5"/>
    <n v="3"/>
    <m/>
    <n v="2"/>
    <n v="2"/>
    <m/>
    <s v="No he sido conocedora de los cursos de formación.&lt;br&gt;Y estoy muy insatisfecha por la labor del personal laboral en el cumplimiento de las normas de utilización de un espacio de estudio, ya que el ruido en época de exámenes es horroroso y no se pone remedio. Ruego que el personal vele por el cumplimiento de la norma de ser un espacio para el silencio. Dentro de esta norma de respeto es no arrastrar las sillas.4"/>
    <d v="2019-02-01T10:07:58"/>
  </r>
  <r>
    <s v="F. Medicina"/>
    <x v="1"/>
    <n v="4"/>
    <n v="501"/>
    <m/>
    <m/>
    <x v="0"/>
    <n v="18"/>
    <m/>
    <n v="4"/>
    <n v="4"/>
    <m/>
    <n v="18"/>
    <n v="29"/>
    <m/>
    <m/>
    <m/>
    <m/>
    <n v="2"/>
    <n v="4"/>
    <n v="3"/>
    <n v="4"/>
    <m/>
    <n v="2"/>
    <n v="3"/>
    <m/>
    <m/>
    <m/>
    <m/>
    <n v="3"/>
    <n v="2"/>
    <n v="4"/>
    <n v="3"/>
    <n v="5"/>
    <n v="3"/>
    <n v="5"/>
    <n v="2"/>
    <n v="5"/>
    <n v="4"/>
    <n v="5"/>
    <n v="3"/>
    <n v="5"/>
    <n v="4"/>
    <n v="3"/>
    <n v="5"/>
    <s v="No"/>
    <n v="3"/>
    <m/>
    <n v="5"/>
    <n v="3"/>
    <n v="5"/>
    <n v="5"/>
    <n v="4"/>
    <n v="5"/>
    <m/>
    <s v="No"/>
    <s v="No"/>
    <m/>
    <m/>
    <n v="4"/>
    <n v="5"/>
    <m/>
    <n v="3"/>
    <n v="3"/>
    <m/>
    <m/>
    <d v="2019-02-01T10:08:02"/>
  </r>
  <r>
    <s v="F. Ciencias Físicas"/>
    <x v="3"/>
    <n v="2"/>
    <n v="502"/>
    <m/>
    <m/>
    <x v="0"/>
    <n v="6"/>
    <m/>
    <n v="4"/>
    <n v="3"/>
    <m/>
    <n v="6"/>
    <n v="29"/>
    <m/>
    <s v="Biblioteca UC3M Colmenarejo"/>
    <m/>
    <m/>
    <n v="4"/>
    <n v="4"/>
    <n v="4"/>
    <n v="3"/>
    <n v="1"/>
    <m/>
    <m/>
    <m/>
    <m/>
    <m/>
    <m/>
    <n v="4"/>
    <n v="1"/>
    <n v="1"/>
    <n v="2"/>
    <n v="4"/>
    <n v="4"/>
    <n v="5"/>
    <n v="3"/>
    <n v="4"/>
    <n v="3"/>
    <n v="3"/>
    <n v="3"/>
    <n v="4"/>
    <n v="5"/>
    <n v="2"/>
    <n v="4"/>
    <s v="Sí"/>
    <n v="3"/>
    <m/>
    <n v="5"/>
    <n v="4"/>
    <n v="4"/>
    <n v="5"/>
    <n v="5"/>
    <n v="5"/>
    <m/>
    <s v="No"/>
    <s v="No"/>
    <m/>
    <m/>
    <n v="5"/>
    <n v="5"/>
    <m/>
    <n v="4"/>
    <n v="3"/>
    <m/>
    <s v="No se puede, o es complicado, anular una reserva online.&lt;br&gt;Creo que debería haber más ejemplares recomendados en la bibliografía de cada asignatura."/>
    <d v="2019-02-01T10:08:03"/>
  </r>
  <r>
    <s v="F. Medicina"/>
    <x v="1"/>
    <n v="4"/>
    <n v="503"/>
    <m/>
    <m/>
    <x v="0"/>
    <n v="18"/>
    <m/>
    <n v="3"/>
    <n v="1"/>
    <m/>
    <n v="18"/>
    <n v="29"/>
    <m/>
    <m/>
    <m/>
    <m/>
    <n v="2"/>
    <n v="3"/>
    <n v="4"/>
    <n v="4"/>
    <m/>
    <m/>
    <n v="3"/>
    <m/>
    <m/>
    <m/>
    <m/>
    <n v="2"/>
    <n v="1"/>
    <n v="2"/>
    <n v="1"/>
    <n v="4"/>
    <n v="5"/>
    <n v="5"/>
    <n v="3"/>
    <n v="3"/>
    <n v="3"/>
    <n v="3"/>
    <n v="3"/>
    <n v="3"/>
    <n v="3"/>
    <n v="3"/>
    <n v="3"/>
    <s v="No"/>
    <n v="2"/>
    <m/>
    <n v="5"/>
    <n v="5"/>
    <n v="5"/>
    <n v="5"/>
    <n v="4"/>
    <n v="4"/>
    <m/>
    <s v="No"/>
    <s v="No"/>
    <m/>
    <m/>
    <n v="4"/>
    <n v="4"/>
    <m/>
    <n v="3"/>
    <n v="3"/>
    <m/>
    <m/>
    <d v="2019-02-01T10:08:06"/>
  </r>
  <r>
    <s v="F. Filología"/>
    <x v="4"/>
    <n v="1"/>
    <n v="504"/>
    <m/>
    <m/>
    <x v="0"/>
    <n v="14"/>
    <m/>
    <n v="3"/>
    <n v="3"/>
    <m/>
    <n v="29"/>
    <n v="14"/>
    <m/>
    <m/>
    <m/>
    <m/>
    <n v="5"/>
    <n v="5"/>
    <n v="5"/>
    <n v="4"/>
    <m/>
    <n v="2"/>
    <m/>
    <m/>
    <m/>
    <m/>
    <m/>
    <n v="3"/>
    <n v="1"/>
    <n v="1"/>
    <n v="4"/>
    <n v="5"/>
    <n v="4"/>
    <n v="5"/>
    <n v="3"/>
    <n v="3"/>
    <n v="4"/>
    <n v="4"/>
    <n v="3"/>
    <n v="4"/>
    <n v="3"/>
    <n v="3"/>
    <n v="4"/>
    <s v="No"/>
    <n v="2"/>
    <m/>
    <n v="4"/>
    <n v="4"/>
    <n v="4"/>
    <n v="4"/>
    <n v="5"/>
    <n v="5"/>
    <m/>
    <s v="No"/>
    <s v="No"/>
    <m/>
    <m/>
    <n v="3"/>
    <n v="3"/>
    <m/>
    <n v="4"/>
    <n v="4"/>
    <m/>
    <m/>
    <d v="2019-02-01T10:08:19"/>
  </r>
  <r>
    <s v="F. Ciencias Económicas y Empresariales"/>
    <x v="0"/>
    <n v="3"/>
    <n v="505"/>
    <m/>
    <m/>
    <x v="0"/>
    <n v="5"/>
    <m/>
    <n v="4"/>
    <n v="3"/>
    <m/>
    <n v="29"/>
    <n v="5"/>
    <n v="11"/>
    <m/>
    <m/>
    <m/>
    <n v="3"/>
    <n v="5"/>
    <n v="3"/>
    <n v="5"/>
    <m/>
    <n v="2"/>
    <n v="3"/>
    <m/>
    <m/>
    <m/>
    <m/>
    <n v="4"/>
    <n v="1"/>
    <n v="2"/>
    <n v="4"/>
    <n v="5"/>
    <n v="5"/>
    <n v="3"/>
    <n v="1"/>
    <n v="2"/>
    <n v="3"/>
    <n v="4"/>
    <n v="4"/>
    <n v="2"/>
    <n v="5"/>
    <n v="1"/>
    <n v="5"/>
    <s v="No"/>
    <n v="3"/>
    <m/>
    <n v="2"/>
    <n v="5"/>
    <n v="5"/>
    <n v="5"/>
    <n v="5"/>
    <n v="5"/>
    <m/>
    <s v="Sí"/>
    <s v="No"/>
    <m/>
    <m/>
    <n v="2"/>
    <n v="3"/>
    <m/>
    <n v="3"/>
    <n v="4"/>
    <m/>
    <s v="Nunca he asistido a un curso de formación o bien porque no me interesaba o porque no sabía de su existencia."/>
    <d v="2019-02-01T10:08:34"/>
  </r>
  <r>
    <s v="F. Ciencias Políticas y Sociología"/>
    <x v="0"/>
    <n v="3"/>
    <n v="506"/>
    <m/>
    <m/>
    <x v="0"/>
    <n v="9"/>
    <m/>
    <n v="4"/>
    <n v="4"/>
    <m/>
    <n v="9"/>
    <n v="5"/>
    <n v="14"/>
    <s v="Biblioteca del Ateneo de Madrid y bibliotecas del Ayuntamiento de Madrid."/>
    <m/>
    <m/>
    <n v="4"/>
    <n v="4"/>
    <n v="4"/>
    <n v="4"/>
    <m/>
    <m/>
    <n v="3"/>
    <m/>
    <m/>
    <m/>
    <m/>
    <n v="4"/>
    <n v="4"/>
    <n v="4"/>
    <n v="4"/>
    <n v="4"/>
    <n v="4"/>
    <n v="4"/>
    <n v="3"/>
    <n v="3"/>
    <n v="4"/>
    <n v="4"/>
    <n v="4"/>
    <n v="5"/>
    <n v="5"/>
    <n v="5"/>
    <n v="4"/>
    <s v="No"/>
    <n v="4"/>
    <m/>
    <n v="5"/>
    <n v="4"/>
    <n v="5"/>
    <n v="5"/>
    <n v="5"/>
    <n v="5"/>
    <m/>
    <s v="No"/>
    <s v="Sí"/>
    <n v="4"/>
    <m/>
    <n v="5"/>
    <n v="5"/>
    <m/>
    <n v="5"/>
    <n v="4"/>
    <m/>
    <s v="En la Facultad de Ciencias Políticas y Sociología es de enorme importancia disponer de películas y documentales en DVD, porque la información contenida en ellos es diferente en muchos casos a la académica y la complementa. Es un formato con una gran carga humana."/>
    <d v="2019-02-01T10:08:51"/>
  </r>
  <r>
    <s v="F. Ciencias Matemáticas"/>
    <x v="3"/>
    <n v="2"/>
    <n v="507"/>
    <m/>
    <m/>
    <x v="0"/>
    <n v="8"/>
    <m/>
    <n v="5"/>
    <n v="3"/>
    <m/>
    <n v="8"/>
    <n v="29"/>
    <m/>
    <m/>
    <m/>
    <m/>
    <n v="4"/>
    <n v="3"/>
    <n v="4"/>
    <n v="4"/>
    <m/>
    <m/>
    <n v="3"/>
    <m/>
    <m/>
    <m/>
    <m/>
    <n v="5"/>
    <n v="1"/>
    <n v="1"/>
    <n v="4"/>
    <n v="5"/>
    <n v="5"/>
    <n v="5"/>
    <n v="1"/>
    <n v="3"/>
    <n v="3"/>
    <n v="4"/>
    <n v="3"/>
    <n v="4"/>
    <n v="5"/>
    <n v="3"/>
    <n v="4"/>
    <s v="No"/>
    <n v="4"/>
    <m/>
    <n v="4"/>
    <n v="4"/>
    <n v="5"/>
    <n v="5"/>
    <n v="5"/>
    <n v="5"/>
    <m/>
    <s v="No"/>
    <s v="No"/>
    <m/>
    <m/>
    <n v="4"/>
    <n v="5"/>
    <m/>
    <n v="4"/>
    <n v="3"/>
    <m/>
    <m/>
    <d v="2019-02-01T10:08:56"/>
  </r>
  <r>
    <s v="F. Bellas Artes"/>
    <x v="4"/>
    <n v="1"/>
    <n v="508"/>
    <m/>
    <m/>
    <x v="0"/>
    <n v="1"/>
    <m/>
    <n v="5"/>
    <n v="1"/>
    <m/>
    <n v="1"/>
    <m/>
    <m/>
    <m/>
    <m/>
    <m/>
    <n v="3"/>
    <n v="4"/>
    <n v="5"/>
    <n v="3"/>
    <n v="1"/>
    <m/>
    <m/>
    <m/>
    <m/>
    <m/>
    <m/>
    <n v="4"/>
    <n v="1"/>
    <n v="1"/>
    <n v="5"/>
    <n v="4"/>
    <n v="5"/>
    <n v="4"/>
    <n v="1"/>
    <n v="6"/>
    <n v="3"/>
    <n v="3"/>
    <n v="3"/>
    <n v="3"/>
    <n v="3"/>
    <n v="3"/>
    <n v="3"/>
    <s v="No"/>
    <n v="3"/>
    <m/>
    <n v="3"/>
    <n v="3"/>
    <n v="3"/>
    <n v="3"/>
    <n v="3"/>
    <n v="3"/>
    <m/>
    <s v="No"/>
    <s v="No"/>
    <m/>
    <m/>
    <n v="4"/>
    <n v="4"/>
    <m/>
    <n v="4"/>
    <n v="3"/>
    <m/>
    <m/>
    <d v="2019-02-01T10:08:57"/>
  </r>
  <r>
    <s v="F. Ciencias Físicas"/>
    <x v="3"/>
    <n v="2"/>
    <n v="509"/>
    <m/>
    <m/>
    <x v="0"/>
    <n v="6"/>
    <m/>
    <n v="4"/>
    <n v="3"/>
    <m/>
    <n v="6"/>
    <n v="29"/>
    <n v="8"/>
    <m/>
    <m/>
    <m/>
    <n v="5"/>
    <n v="5"/>
    <n v="5"/>
    <n v="5"/>
    <m/>
    <m/>
    <n v="3"/>
    <m/>
    <m/>
    <m/>
    <m/>
    <n v="4"/>
    <n v="1"/>
    <n v="1"/>
    <n v="2"/>
    <n v="5"/>
    <n v="5"/>
    <n v="5"/>
    <n v="3"/>
    <n v="4"/>
    <n v="4"/>
    <n v="4"/>
    <n v="4"/>
    <n v="4"/>
    <n v="4"/>
    <n v="4"/>
    <n v="4"/>
    <s v="No"/>
    <n v="4"/>
    <m/>
    <n v="4"/>
    <n v="4"/>
    <n v="5"/>
    <n v="5"/>
    <n v="5"/>
    <n v="5"/>
    <m/>
    <s v="No"/>
    <s v="No"/>
    <n v="3"/>
    <m/>
    <n v="3"/>
    <n v="3"/>
    <m/>
    <n v="3"/>
    <n v="4"/>
    <m/>
    <m/>
    <d v="2019-02-01T10:08:57"/>
  </r>
  <r>
    <s v="F. Geografía e Historia"/>
    <x v="4"/>
    <n v="1"/>
    <n v="510"/>
    <m/>
    <m/>
    <x v="0"/>
    <n v="16"/>
    <m/>
    <n v="5"/>
    <n v="5"/>
    <m/>
    <n v="16"/>
    <n v="29"/>
    <n v="1"/>
    <m/>
    <m/>
    <m/>
    <n v="2"/>
    <n v="5"/>
    <n v="5"/>
    <n v="3"/>
    <n v="1"/>
    <m/>
    <n v="3"/>
    <m/>
    <m/>
    <m/>
    <m/>
    <n v="5"/>
    <n v="5"/>
    <n v="4"/>
    <n v="2"/>
    <n v="5"/>
    <n v="5"/>
    <n v="4"/>
    <n v="3"/>
    <n v="6"/>
    <n v="3"/>
    <n v="5"/>
    <n v="3"/>
    <n v="4"/>
    <n v="5"/>
    <n v="3"/>
    <n v="5"/>
    <s v="No"/>
    <n v="4"/>
    <m/>
    <n v="5"/>
    <n v="3"/>
    <n v="5"/>
    <n v="5"/>
    <n v="5"/>
    <n v="5"/>
    <m/>
    <s v="No"/>
    <s v="No"/>
    <m/>
    <m/>
    <n v="4"/>
    <n v="4"/>
    <m/>
    <n v="4"/>
    <n v="4"/>
    <m/>
    <m/>
    <d v="2019-02-01T10:09:12"/>
  </r>
  <r>
    <s v="F. Farmacia"/>
    <x v="1"/>
    <n v="4"/>
    <n v="511"/>
    <m/>
    <m/>
    <x v="0"/>
    <n v="13"/>
    <m/>
    <n v="1"/>
    <n v="4"/>
    <m/>
    <n v="13"/>
    <m/>
    <m/>
    <m/>
    <m/>
    <m/>
    <n v="5"/>
    <n v="3"/>
    <n v="3"/>
    <m/>
    <m/>
    <n v="2"/>
    <m/>
    <m/>
    <m/>
    <m/>
    <m/>
    <n v="3"/>
    <n v="3"/>
    <n v="3"/>
    <n v="3"/>
    <n v="3"/>
    <n v="5"/>
    <n v="4"/>
    <n v="4"/>
    <n v="6"/>
    <n v="3"/>
    <n v="3"/>
    <n v="4"/>
    <n v="5"/>
    <n v="5"/>
    <n v="1"/>
    <n v="3"/>
    <s v="Sí"/>
    <n v="3"/>
    <m/>
    <n v="5"/>
    <n v="2"/>
    <n v="3"/>
    <n v="3"/>
    <n v="1"/>
    <n v="5"/>
    <m/>
    <s v="No"/>
    <s v="No"/>
    <m/>
    <m/>
    <n v="4"/>
    <n v="5"/>
    <m/>
    <n v="3"/>
    <n v="4"/>
    <m/>
    <m/>
    <d v="2019-02-01T10:09:14"/>
  </r>
  <r>
    <s v="F. Informática"/>
    <x v="3"/>
    <n v="2"/>
    <n v="512"/>
    <m/>
    <m/>
    <x v="1"/>
    <n v="17"/>
    <m/>
    <n v="3"/>
    <n v="2"/>
    <m/>
    <n v="17"/>
    <n v="29"/>
    <m/>
    <m/>
    <m/>
    <m/>
    <n v="5"/>
    <n v="5"/>
    <n v="5"/>
    <n v="3"/>
    <n v="1"/>
    <m/>
    <m/>
    <m/>
    <m/>
    <m/>
    <m/>
    <n v="4"/>
    <n v="4"/>
    <n v="4"/>
    <n v="1"/>
    <n v="5"/>
    <n v="5"/>
    <n v="5"/>
    <n v="1"/>
    <n v="5"/>
    <n v="5"/>
    <n v="5"/>
    <n v="4"/>
    <n v="5"/>
    <n v="3"/>
    <n v="3"/>
    <n v="5"/>
    <s v="No"/>
    <n v="4"/>
    <m/>
    <n v="5"/>
    <n v="5"/>
    <n v="5"/>
    <n v="5"/>
    <n v="5"/>
    <n v="5"/>
    <m/>
    <s v="No"/>
    <s v="No"/>
    <n v="3"/>
    <m/>
    <n v="5"/>
    <n v="5"/>
    <m/>
    <n v="5"/>
    <n v="5"/>
    <m/>
    <m/>
    <d v="2019-02-01T10:09:18"/>
  </r>
  <r>
    <s v="N/C"/>
    <x v="2"/>
    <e v="#N/A"/>
    <n v="513"/>
    <m/>
    <m/>
    <x v="4"/>
    <m/>
    <m/>
    <m/>
    <m/>
    <m/>
    <m/>
    <m/>
    <m/>
    <m/>
    <m/>
    <m/>
    <m/>
    <m/>
    <m/>
    <m/>
    <m/>
    <m/>
    <m/>
    <m/>
    <m/>
    <m/>
    <m/>
    <m/>
    <m/>
    <m/>
    <m/>
    <m/>
    <m/>
    <m/>
    <m/>
    <m/>
    <m/>
    <m/>
    <m/>
    <m/>
    <m/>
    <m/>
    <m/>
    <m/>
    <m/>
    <m/>
    <m/>
    <m/>
    <m/>
    <m/>
    <m/>
    <m/>
    <m/>
    <m/>
    <m/>
    <m/>
    <m/>
    <m/>
    <m/>
    <m/>
    <m/>
    <m/>
    <m/>
    <m/>
    <d v="2019-02-01T10:09:26"/>
  </r>
  <r>
    <s v="F. Filología"/>
    <x v="4"/>
    <n v="1"/>
    <n v="514"/>
    <m/>
    <m/>
    <x v="1"/>
    <n v="14"/>
    <m/>
    <n v="4"/>
    <n v="4"/>
    <m/>
    <n v="29"/>
    <n v="15"/>
    <n v="14"/>
    <m/>
    <m/>
    <m/>
    <n v="4"/>
    <n v="4"/>
    <n v="5"/>
    <n v="4"/>
    <m/>
    <m/>
    <n v="3"/>
    <m/>
    <m/>
    <m/>
    <m/>
    <n v="4"/>
    <n v="3"/>
    <n v="4"/>
    <n v="4"/>
    <n v="4"/>
    <n v="4"/>
    <n v="4"/>
    <n v="4"/>
    <n v="4"/>
    <n v="4"/>
    <n v="4"/>
    <n v="4"/>
    <n v="5"/>
    <n v="3"/>
    <n v="4"/>
    <n v="4"/>
    <s v="Sí"/>
    <n v="3"/>
    <m/>
    <n v="5"/>
    <n v="4"/>
    <n v="4"/>
    <n v="5"/>
    <n v="5"/>
    <n v="5"/>
    <m/>
    <s v="No"/>
    <s v="No"/>
    <m/>
    <m/>
    <n v="5"/>
    <n v="5"/>
    <m/>
    <n v="5"/>
    <n v="4"/>
    <m/>
    <m/>
    <d v="2019-02-01T10:09:36"/>
  </r>
  <r>
    <s v="N/C"/>
    <x v="2"/>
    <e v="#N/A"/>
    <n v="515"/>
    <m/>
    <m/>
    <x v="0"/>
    <m/>
    <m/>
    <n v="2"/>
    <n v="1"/>
    <m/>
    <n v="10"/>
    <n v="29"/>
    <m/>
    <m/>
    <m/>
    <m/>
    <n v="3"/>
    <n v="5"/>
    <n v="3"/>
    <n v="3"/>
    <m/>
    <m/>
    <m/>
    <n v="4"/>
    <n v="12"/>
    <m/>
    <m/>
    <n v="1"/>
    <n v="1"/>
    <n v="1"/>
    <n v="3"/>
    <n v="4"/>
    <n v="5"/>
    <n v="4"/>
    <n v="1"/>
    <n v="3"/>
    <n v="3"/>
    <n v="3"/>
    <n v="3"/>
    <n v="3"/>
    <n v="4"/>
    <n v="3"/>
    <n v="3"/>
    <s v="No"/>
    <n v="3"/>
    <m/>
    <n v="5"/>
    <n v="2"/>
    <n v="3"/>
    <n v="4"/>
    <n v="4"/>
    <n v="3"/>
    <m/>
    <s v="No"/>
    <s v="No"/>
    <m/>
    <m/>
    <n v="4"/>
    <n v="4"/>
    <m/>
    <n v="4"/>
    <m/>
    <m/>
    <s v="Apertura 24h en época de exámenes"/>
    <d v="2019-02-01T10:09:46"/>
  </r>
  <r>
    <s v="F. Farmacia"/>
    <x v="1"/>
    <n v="4"/>
    <n v="516"/>
    <m/>
    <m/>
    <x v="0"/>
    <n v="13"/>
    <m/>
    <n v="5"/>
    <n v="3"/>
    <m/>
    <n v="13"/>
    <n v="18"/>
    <n v="29"/>
    <m/>
    <m/>
    <m/>
    <n v="3"/>
    <n v="4"/>
    <n v="3"/>
    <n v="2"/>
    <m/>
    <n v="2"/>
    <m/>
    <m/>
    <m/>
    <m/>
    <m/>
    <n v="3"/>
    <n v="1"/>
    <n v="4"/>
    <n v="1"/>
    <n v="4"/>
    <n v="5"/>
    <n v="4"/>
    <n v="1"/>
    <n v="2"/>
    <n v="4"/>
    <n v="5"/>
    <n v="5"/>
    <n v="5"/>
    <n v="4"/>
    <n v="3"/>
    <n v="4"/>
    <s v="No"/>
    <n v="3"/>
    <m/>
    <n v="4"/>
    <n v="3"/>
    <n v="5"/>
    <n v="5"/>
    <n v="4"/>
    <n v="5"/>
    <m/>
    <s v="No"/>
    <s v="No"/>
    <m/>
    <m/>
    <n v="3"/>
    <n v="4"/>
    <m/>
    <n v="3"/>
    <n v="3"/>
    <m/>
    <m/>
    <d v="2019-02-01T10:09:47"/>
  </r>
  <r>
    <s v="F. Ciencias Físicas"/>
    <x v="3"/>
    <n v="2"/>
    <n v="517"/>
    <m/>
    <m/>
    <x v="0"/>
    <n v="6"/>
    <m/>
    <n v="4"/>
    <n v="2"/>
    <m/>
    <n v="6"/>
    <n v="29"/>
    <m/>
    <m/>
    <m/>
    <m/>
    <n v="4"/>
    <n v="5"/>
    <n v="5"/>
    <n v="4"/>
    <m/>
    <n v="2"/>
    <n v="3"/>
    <m/>
    <m/>
    <m/>
    <m/>
    <n v="5"/>
    <n v="1"/>
    <n v="1"/>
    <n v="1"/>
    <n v="5"/>
    <n v="5"/>
    <n v="5"/>
    <n v="1"/>
    <n v="5"/>
    <n v="5"/>
    <n v="4"/>
    <n v="5"/>
    <n v="5"/>
    <n v="5"/>
    <n v="5"/>
    <n v="5"/>
    <s v="No"/>
    <n v="5"/>
    <m/>
    <n v="5"/>
    <n v="3"/>
    <n v="5"/>
    <n v="5"/>
    <n v="5"/>
    <n v="5"/>
    <m/>
    <s v="Sí"/>
    <s v="No"/>
    <n v="4"/>
    <m/>
    <n v="5"/>
    <n v="3"/>
    <m/>
    <n v="5"/>
    <n v="3"/>
    <m/>
    <m/>
    <d v="2019-02-01T10:09:50"/>
  </r>
  <r>
    <s v="F. Ciencias Políticas y Sociología"/>
    <x v="0"/>
    <n v="3"/>
    <n v="518"/>
    <m/>
    <m/>
    <x v="2"/>
    <n v="9"/>
    <m/>
    <n v="3"/>
    <n v="3"/>
    <m/>
    <n v="9"/>
    <n v="16"/>
    <m/>
    <m/>
    <m/>
    <m/>
    <n v="1"/>
    <n v="1"/>
    <n v="1"/>
    <n v="1"/>
    <m/>
    <m/>
    <m/>
    <m/>
    <m/>
    <m/>
    <m/>
    <n v="5"/>
    <n v="4"/>
    <n v="2"/>
    <n v="3"/>
    <n v="4"/>
    <n v="3"/>
    <n v="3"/>
    <n v="2"/>
    <n v="2"/>
    <n v="1"/>
    <n v="2"/>
    <n v="2"/>
    <n v="1"/>
    <n v="2"/>
    <m/>
    <m/>
    <s v="Sí"/>
    <n v="2"/>
    <m/>
    <n v="1"/>
    <m/>
    <n v="1"/>
    <m/>
    <n v="1"/>
    <n v="1"/>
    <m/>
    <s v="No"/>
    <s v="Sí"/>
    <n v="3"/>
    <m/>
    <n v="2"/>
    <n v="1"/>
    <m/>
    <n v="1"/>
    <n v="4"/>
    <m/>
    <m/>
    <d v="2019-02-01T10:09:50"/>
  </r>
  <r>
    <s v="F. Bellas Artes"/>
    <x v="4"/>
    <n v="1"/>
    <n v="519"/>
    <m/>
    <m/>
    <x v="1"/>
    <n v="1"/>
    <m/>
    <n v="4"/>
    <n v="4"/>
    <m/>
    <n v="1"/>
    <n v="29"/>
    <m/>
    <s v="Biblioteca de Casa Encendida"/>
    <m/>
    <m/>
    <n v="4"/>
    <n v="5"/>
    <n v="3"/>
    <n v="2"/>
    <m/>
    <m/>
    <m/>
    <n v="4"/>
    <n v="0.95833333333333337"/>
    <m/>
    <m/>
    <n v="5"/>
    <n v="2"/>
    <n v="3"/>
    <n v="1"/>
    <n v="5"/>
    <n v="4"/>
    <n v="5"/>
    <n v="3"/>
    <n v="4"/>
    <n v="3"/>
    <n v="2"/>
    <n v="5"/>
    <n v="5"/>
    <n v="5"/>
    <n v="2"/>
    <n v="5"/>
    <s v="No"/>
    <n v="5"/>
    <m/>
    <n v="5"/>
    <n v="5"/>
    <n v="5"/>
    <n v="5"/>
    <n v="5"/>
    <n v="5"/>
    <m/>
    <s v="No"/>
    <s v="No"/>
    <m/>
    <m/>
    <n v="5"/>
    <n v="5"/>
    <m/>
    <n v="4"/>
    <n v="3"/>
    <m/>
    <s v="La atención de quienes trabajan en la Biblioteca es muy buena, son muy eficientes, rápidos y amables y resuelven todas mis dudas. Sin embargo, muchas veces me ha pasado que al ir a devolver libros o querer llevar prestados algunos, no hay nadie en el mesón de atención ya que están adentro y debo esperar mucho rato. Esto me ha ocurrido siempre en las tardes. &lt;br&gt;&lt;br&gt;Otro punto negativo es que a pesar de que trabajé años en una biblioteca no puedo entender la ubicación de los libros según el código de éstos. Es decir, los códigos no están ordenados de una forma fácil, de manera que aunque el catálogo en línea entregue el número del estante donde están ubicados, dentro de éste hay que buscar uno a uno los títulos. &lt;br&gt;&lt;br&gt;Lo último es que para buscar diferentes temas me he encontrado con que los libros son, en su mayoría, de autores de la facultad, y si no, de autores españoles pero hay muy pocos libros de autores de otros países. Por ejemplo, busqué libros sobre arte latinoamericano y la gran mayoría eran de autores españoles y algunos estadounidense pero sólo unos pocos eran latinoamericanos, lo que hace que se proporcione una información muy sesgada de algunos temas. Sobre educación artística pasa lo mismo: tienen todos los libros de los profesores de la facultad y algunos de los autores más relevantes estadounidenses, unos pocos más españoles pero más allá de eso, nada. No tienen muchos autores de otros países de Europa y menos de otros continentes, lo cual es muy limitado. &lt;br&gt;&lt;br&gt;Finalmente, el espacio donde se encuentran los ordenadores y los mesones junto a estos es muy estrecho e incómodo. &lt;br&gt;&lt;br&gt;"/>
    <d v="2019-02-01T10:09:52"/>
  </r>
  <r>
    <s v="F. Informática"/>
    <x v="3"/>
    <n v="2"/>
    <n v="520"/>
    <m/>
    <m/>
    <x v="0"/>
    <n v="17"/>
    <m/>
    <n v="3"/>
    <n v="3"/>
    <m/>
    <n v="17"/>
    <n v="8"/>
    <m/>
    <m/>
    <m/>
    <m/>
    <n v="4"/>
    <n v="2"/>
    <n v="3"/>
    <n v="3"/>
    <m/>
    <m/>
    <m/>
    <m/>
    <m/>
    <m/>
    <m/>
    <n v="3"/>
    <n v="1"/>
    <n v="3"/>
    <n v="1"/>
    <n v="4"/>
    <n v="4"/>
    <n v="1"/>
    <n v="1"/>
    <n v="4"/>
    <n v="4"/>
    <n v="5"/>
    <n v="3"/>
    <n v="3"/>
    <n v="4"/>
    <n v="4"/>
    <n v="5"/>
    <s v="No"/>
    <n v="4"/>
    <m/>
    <n v="5"/>
    <n v="4"/>
    <n v="4"/>
    <n v="4"/>
    <n v="4"/>
    <n v="4"/>
    <m/>
    <s v="No"/>
    <s v="No"/>
    <m/>
    <m/>
    <n v="5"/>
    <n v="5"/>
    <m/>
    <n v="4"/>
    <n v="3"/>
    <m/>
    <m/>
    <d v="2019-02-01T10:10:06"/>
  </r>
  <r>
    <s v="F. Farmacia"/>
    <x v="1"/>
    <n v="4"/>
    <n v="521"/>
    <m/>
    <m/>
    <x v="0"/>
    <n v="13"/>
    <m/>
    <n v="3"/>
    <n v="1"/>
    <m/>
    <n v="13"/>
    <n v="18"/>
    <n v="2"/>
    <m/>
    <m/>
    <m/>
    <n v="5"/>
    <n v="4"/>
    <n v="5"/>
    <n v="4"/>
    <m/>
    <n v="2"/>
    <n v="3"/>
    <m/>
    <m/>
    <m/>
    <m/>
    <n v="2"/>
    <n v="1"/>
    <n v="1"/>
    <n v="1"/>
    <n v="1"/>
    <n v="1"/>
    <n v="2"/>
    <n v="1"/>
    <n v="3"/>
    <n v="2"/>
    <n v="2"/>
    <n v="2"/>
    <n v="4"/>
    <n v="3"/>
    <n v="2"/>
    <n v="2"/>
    <s v="No"/>
    <n v="2"/>
    <m/>
    <n v="3"/>
    <n v="2"/>
    <n v="5"/>
    <n v="4"/>
    <n v="4"/>
    <n v="2"/>
    <m/>
    <s v="No"/>
    <s v="Sí"/>
    <n v="3"/>
    <m/>
    <n v="3"/>
    <n v="4"/>
    <m/>
    <n v="3"/>
    <n v="3"/>
    <m/>
    <m/>
    <d v="2019-02-01T10:10:22"/>
  </r>
  <r>
    <s v="F. Ciencias Biológicas"/>
    <x v="3"/>
    <n v="2"/>
    <n v="522"/>
    <m/>
    <m/>
    <x v="0"/>
    <n v="2"/>
    <m/>
    <n v="4"/>
    <n v="3"/>
    <m/>
    <n v="2"/>
    <n v="7"/>
    <m/>
    <s v="Biblioteca Municipal de Parla Gloria Fuertes"/>
    <m/>
    <m/>
    <n v="2"/>
    <n v="3"/>
    <n v="4"/>
    <n v="2"/>
    <n v="1"/>
    <m/>
    <m/>
    <n v="4"/>
    <s v="22:00 h"/>
    <m/>
    <m/>
    <n v="4"/>
    <n v="1"/>
    <n v="2"/>
    <n v="1"/>
    <n v="5"/>
    <n v="2"/>
    <n v="5"/>
    <n v="1"/>
    <n v="3"/>
    <n v="3"/>
    <n v="3"/>
    <n v="2"/>
    <n v="4"/>
    <n v="4"/>
    <n v="3"/>
    <n v="3"/>
    <s v="No"/>
    <n v="2"/>
    <m/>
    <n v="4"/>
    <n v="4"/>
    <n v="4"/>
    <n v="4"/>
    <n v="5"/>
    <n v="5"/>
    <m/>
    <s v="No"/>
    <s v="No"/>
    <m/>
    <m/>
    <n v="4"/>
    <n v="3"/>
    <m/>
    <n v="3"/>
    <n v="3"/>
    <m/>
    <s v="No conocía los cursos de formación"/>
    <d v="2019-02-01T10:10:22"/>
  </r>
  <r>
    <s v="F. Geografía e Historia"/>
    <x v="4"/>
    <n v="1"/>
    <n v="523"/>
    <m/>
    <m/>
    <x v="0"/>
    <n v="16"/>
    <m/>
    <n v="3"/>
    <n v="4"/>
    <m/>
    <n v="14"/>
    <m/>
    <m/>
    <m/>
    <m/>
    <m/>
    <n v="5"/>
    <n v="5"/>
    <n v="4"/>
    <n v="4"/>
    <n v="1"/>
    <m/>
    <m/>
    <m/>
    <m/>
    <m/>
    <m/>
    <n v="5"/>
    <n v="3"/>
    <n v="1"/>
    <n v="2"/>
    <n v="2"/>
    <n v="5"/>
    <n v="3"/>
    <n v="2"/>
    <n v="4"/>
    <n v="4"/>
    <n v="4"/>
    <n v="1"/>
    <n v="5"/>
    <n v="1"/>
    <n v="3"/>
    <n v="1"/>
    <s v="No"/>
    <n v="4"/>
    <m/>
    <n v="5"/>
    <n v="5"/>
    <n v="5"/>
    <n v="5"/>
    <n v="5"/>
    <n v="5"/>
    <m/>
    <s v="No"/>
    <s v="No"/>
    <n v="1"/>
    <m/>
    <n v="5"/>
    <n v="5"/>
    <m/>
    <n v="5"/>
    <n v="2"/>
    <m/>
    <s v="El nuevo catálogo online es realmente nefasto, más complejo que el anterior y con tendencia a quedarse trabado durante su uso y dar errores."/>
    <d v="2019-02-01T10:10:33"/>
  </r>
  <r>
    <s v="F. Ciencias Económicas y Empresariales"/>
    <x v="0"/>
    <n v="3"/>
    <n v="524"/>
    <m/>
    <m/>
    <x v="0"/>
    <n v="5"/>
    <m/>
    <n v="3"/>
    <n v="3"/>
    <m/>
    <n v="5"/>
    <n v="14"/>
    <n v="29"/>
    <m/>
    <m/>
    <m/>
    <n v="5"/>
    <n v="4"/>
    <n v="5"/>
    <n v="5"/>
    <m/>
    <n v="2"/>
    <m/>
    <m/>
    <m/>
    <m/>
    <m/>
    <n v="3"/>
    <n v="1"/>
    <n v="2"/>
    <n v="5"/>
    <n v="5"/>
    <n v="5"/>
    <n v="5"/>
    <n v="4"/>
    <n v="3"/>
    <n v="3"/>
    <n v="3"/>
    <n v="3"/>
    <n v="3"/>
    <n v="3"/>
    <n v="3"/>
    <n v="3"/>
    <s v="No"/>
    <n v="3"/>
    <m/>
    <n v="3"/>
    <n v="3"/>
    <n v="3"/>
    <n v="4"/>
    <n v="4"/>
    <n v="4"/>
    <m/>
    <s v="No"/>
    <s v="No"/>
    <m/>
    <m/>
    <n v="5"/>
    <n v="5"/>
    <m/>
    <n v="4"/>
    <n v="4"/>
    <m/>
    <m/>
    <d v="2019-02-01T10:10:48"/>
  </r>
  <r>
    <s v="F. Geografía e Historia"/>
    <x v="4"/>
    <n v="1"/>
    <n v="525"/>
    <m/>
    <m/>
    <x v="0"/>
    <n v="16"/>
    <m/>
    <n v="4"/>
    <n v="3"/>
    <m/>
    <n v="16"/>
    <n v="1"/>
    <n v="29"/>
    <m/>
    <m/>
    <m/>
    <n v="5"/>
    <n v="5"/>
    <n v="4"/>
    <n v="3"/>
    <m/>
    <n v="2"/>
    <m/>
    <m/>
    <m/>
    <m/>
    <m/>
    <n v="5"/>
    <n v="5"/>
    <n v="2"/>
    <n v="3"/>
    <n v="4"/>
    <n v="4"/>
    <n v="4"/>
    <n v="3"/>
    <n v="6"/>
    <n v="4"/>
    <n v="5"/>
    <n v="4"/>
    <n v="5"/>
    <n v="5"/>
    <n v="3"/>
    <n v="3"/>
    <s v="Sí"/>
    <n v="4"/>
    <m/>
    <n v="5"/>
    <n v="4"/>
    <n v="5"/>
    <n v="5"/>
    <n v="5"/>
    <n v="5"/>
    <m/>
    <s v="No"/>
    <s v="No"/>
    <m/>
    <m/>
    <n v="5"/>
    <n v="5"/>
    <m/>
    <n v="5"/>
    <n v="4"/>
    <m/>
    <s v="Creo que ahora hay una penalización económica si te pasas en el plazo de entrega y me parece excesivo. Entiendo que todos debemos responsabilizarnos de los préstamos que pidamos y que somos muchos usando este servicio, pero hay muchos factores que pueden causar un retraso y, al fin y al cabo, es un servicio público  y la mayoría de usuarios somos estudiantes sin muchos recursos."/>
    <d v="2019-02-01T10:11:24"/>
  </r>
  <r>
    <s v="F. Medicina"/>
    <x v="1"/>
    <n v="4"/>
    <n v="526"/>
    <m/>
    <m/>
    <x v="0"/>
    <n v="18"/>
    <m/>
    <n v="5"/>
    <n v="2"/>
    <m/>
    <n v="20"/>
    <n v="29"/>
    <n v="18"/>
    <s v="ESIC, Francisco Umbral y Biblioteca Municipal de Las Rozas (a todas cuando en epoca de examenes la UCM no orece wl servicio suficiente)"/>
    <m/>
    <m/>
    <n v="3"/>
    <n v="5"/>
    <n v="5"/>
    <n v="4"/>
    <m/>
    <m/>
    <n v="3"/>
    <m/>
    <m/>
    <m/>
    <m/>
    <n v="3"/>
    <n v="2"/>
    <n v="3"/>
    <n v="2"/>
    <n v="3"/>
    <n v="3"/>
    <n v="4"/>
    <n v="1"/>
    <n v="3"/>
    <n v="5"/>
    <n v="5"/>
    <n v="3"/>
    <n v="3"/>
    <n v="3"/>
    <n v="3"/>
    <n v="2"/>
    <s v="No"/>
    <n v="2"/>
    <m/>
    <n v="5"/>
    <n v="4"/>
    <n v="4"/>
    <n v="4"/>
    <n v="5"/>
    <n v="5"/>
    <m/>
    <s v="No"/>
    <s v="No"/>
    <m/>
    <m/>
    <n v="3"/>
    <n v="4"/>
    <m/>
    <n v="3"/>
    <n v="3"/>
    <m/>
    <s v="El horario de 9 a 21 con ampliación en exámenes está bien, pero debería tenerse en cuenta el periodo de exámenes de todas las facultades y  cursos de la UCM, pues por ejemplo este año la Zambrano ha finalizado su horario especial casi dos semanas antes del final de exámenes de Medicina. &lt;br&gt;Además creo que estaría bien que hubiese bibliotecas que abriesen todos los sábados del curso e incluso en vera o, pues hay alumnos "/>
    <d v="2019-02-01T10:11:40"/>
  </r>
  <r>
    <s v="F. Ciencias Políticas y Sociología"/>
    <x v="0"/>
    <n v="3"/>
    <n v="527"/>
    <m/>
    <m/>
    <x v="0"/>
    <n v="9"/>
    <m/>
    <n v="4"/>
    <n v="3"/>
    <m/>
    <n v="9"/>
    <n v="26"/>
    <n v="16"/>
    <s v="Bibliotecas Vargas y Aluche."/>
    <m/>
    <m/>
    <n v="4"/>
    <n v="3"/>
    <n v="2"/>
    <n v="3"/>
    <m/>
    <n v="2"/>
    <m/>
    <m/>
    <m/>
    <m/>
    <m/>
    <n v="2"/>
    <n v="1"/>
    <n v="1"/>
    <n v="3"/>
    <n v="4"/>
    <n v="3"/>
    <n v="3"/>
    <n v="2"/>
    <n v="2"/>
    <n v="2"/>
    <n v="3"/>
    <n v="3"/>
    <n v="3"/>
    <n v="3"/>
    <n v="2"/>
    <n v="3"/>
    <s v="No"/>
    <n v="3"/>
    <m/>
    <n v="4"/>
    <n v="3"/>
    <n v="3"/>
    <n v="3"/>
    <n v="2"/>
    <n v="2"/>
    <m/>
    <s v="No"/>
    <s v="No"/>
    <m/>
    <m/>
    <n v="4"/>
    <n v="5"/>
    <m/>
    <n v="3"/>
    <n v="3"/>
    <m/>
    <m/>
    <d v="2019-02-01T10:11:47"/>
  </r>
  <r>
    <s v="F. Filología"/>
    <x v="4"/>
    <n v="1"/>
    <n v="528"/>
    <m/>
    <m/>
    <x v="0"/>
    <n v="14"/>
    <m/>
    <n v="5"/>
    <n v="5"/>
    <m/>
    <n v="29"/>
    <n v="14"/>
    <n v="16"/>
    <m/>
    <m/>
    <m/>
    <n v="5"/>
    <n v="5"/>
    <n v="5"/>
    <n v="4"/>
    <m/>
    <m/>
    <n v="3"/>
    <m/>
    <m/>
    <m/>
    <m/>
    <n v="5"/>
    <n v="4"/>
    <n v="4"/>
    <n v="5"/>
    <n v="5"/>
    <n v="4"/>
    <n v="5"/>
    <n v="4"/>
    <n v="6"/>
    <n v="5"/>
    <n v="5"/>
    <n v="5"/>
    <n v="5"/>
    <n v="5"/>
    <n v="4"/>
    <n v="5"/>
    <s v="No"/>
    <n v="5"/>
    <m/>
    <n v="5"/>
    <n v="5"/>
    <n v="5"/>
    <n v="5"/>
    <n v="5"/>
    <n v="5"/>
    <m/>
    <s v="No"/>
    <s v="No"/>
    <m/>
    <m/>
    <n v="5"/>
    <n v="5"/>
    <m/>
    <n v="5"/>
    <n v="4"/>
    <m/>
    <s v="En la pregunta 2.5, he contestado &quot;muchos sábados&quot;, pero solo en caso de que se abriera la sala de filología ya que, si voy, quisiera poder consultar los libros de sala. Esa sería, en mi opinión, una gran mejora.&lt;br&gt;Muchas gracias porque hacéis un muy buen trabajo.&lt;br&gt;  Un saludo."/>
    <d v="2019-02-01T10:11:48"/>
  </r>
  <r>
    <s v="N/C"/>
    <x v="2"/>
    <e v="#N/A"/>
    <n v="529"/>
    <m/>
    <m/>
    <x v="0"/>
    <m/>
    <m/>
    <n v="4"/>
    <n v="3"/>
    <m/>
    <n v="5"/>
    <m/>
    <m/>
    <m/>
    <m/>
    <m/>
    <n v="5"/>
    <n v="4"/>
    <n v="5"/>
    <n v="5"/>
    <n v="1"/>
    <m/>
    <m/>
    <m/>
    <m/>
    <m/>
    <m/>
    <n v="3"/>
    <n v="1"/>
    <n v="1"/>
    <n v="5"/>
    <n v="5"/>
    <n v="4"/>
    <n v="5"/>
    <n v="3"/>
    <n v="4"/>
    <n v="4"/>
    <n v="4"/>
    <n v="3"/>
    <n v="4"/>
    <n v="4"/>
    <n v="4"/>
    <n v="4"/>
    <s v="No"/>
    <n v="4"/>
    <m/>
    <n v="5"/>
    <n v="4"/>
    <n v="4"/>
    <n v="5"/>
    <n v="5"/>
    <n v="5"/>
    <m/>
    <s v="Sí"/>
    <s v="No"/>
    <n v="4"/>
    <m/>
    <n v="4"/>
    <n v="2"/>
    <m/>
    <n v="4"/>
    <n v="4"/>
    <m/>
    <m/>
    <d v="2019-02-01T10:11:51"/>
  </r>
  <r>
    <s v="F. Veterinaria"/>
    <x v="1"/>
    <n v="4"/>
    <n v="530"/>
    <m/>
    <m/>
    <x v="0"/>
    <n v="21"/>
    <m/>
    <n v="5"/>
    <n v="1"/>
    <m/>
    <n v="29"/>
    <n v="21"/>
    <m/>
    <m/>
    <m/>
    <m/>
    <n v="3"/>
    <n v="2"/>
    <n v="5"/>
    <n v="5"/>
    <n v="1"/>
    <m/>
    <m/>
    <m/>
    <m/>
    <m/>
    <m/>
    <n v="1"/>
    <n v="1"/>
    <n v="1"/>
    <n v="1"/>
    <n v="1"/>
    <n v="1"/>
    <n v="1"/>
    <n v="1"/>
    <n v="6"/>
    <n v="3"/>
    <n v="3"/>
    <n v="3"/>
    <n v="3"/>
    <n v="3"/>
    <n v="3"/>
    <n v="3"/>
    <s v="No"/>
    <n v="3"/>
    <m/>
    <n v="3"/>
    <n v="3"/>
    <n v="3"/>
    <n v="3"/>
    <n v="3"/>
    <n v="3"/>
    <m/>
    <s v="No"/>
    <s v="No"/>
    <m/>
    <m/>
    <n v="3"/>
    <n v="4"/>
    <m/>
    <n v="4"/>
    <n v="3"/>
    <m/>
    <m/>
    <d v="2019-02-01T10:12:01"/>
  </r>
  <r>
    <s v="F. Estudios Estadísticos"/>
    <x v="3"/>
    <n v="2"/>
    <n v="531"/>
    <m/>
    <m/>
    <x v="0"/>
    <n v="23"/>
    <m/>
    <n v="5"/>
    <n v="1"/>
    <m/>
    <n v="23"/>
    <n v="23"/>
    <n v="29"/>
    <m/>
    <m/>
    <m/>
    <n v="4"/>
    <n v="5"/>
    <n v="4"/>
    <n v="4"/>
    <m/>
    <n v="2"/>
    <m/>
    <m/>
    <m/>
    <m/>
    <m/>
    <n v="4"/>
    <n v="1"/>
    <n v="3"/>
    <n v="4"/>
    <n v="5"/>
    <n v="4"/>
    <n v="5"/>
    <n v="4"/>
    <n v="5"/>
    <n v="5"/>
    <n v="5"/>
    <n v="5"/>
    <n v="5"/>
    <n v="5"/>
    <n v="5"/>
    <n v="5"/>
    <s v="Sí"/>
    <n v="1"/>
    <m/>
    <m/>
    <m/>
    <m/>
    <m/>
    <m/>
    <m/>
    <m/>
    <s v="Sí"/>
    <s v="Sí"/>
    <n v="3"/>
    <m/>
    <n v="5"/>
    <n v="5"/>
    <m/>
    <n v="5"/>
    <n v="4"/>
    <m/>
    <m/>
    <d v="2019-02-01T10:12:09"/>
  </r>
  <r>
    <s v="F. Farmacia"/>
    <x v="1"/>
    <n v="4"/>
    <n v="532"/>
    <m/>
    <m/>
    <x v="0"/>
    <n v="13"/>
    <m/>
    <n v="4"/>
    <n v="1"/>
    <m/>
    <n v="13"/>
    <n v="18"/>
    <n v="19"/>
    <m/>
    <m/>
    <m/>
    <n v="2"/>
    <n v="1"/>
    <n v="3"/>
    <n v="1"/>
    <m/>
    <m/>
    <n v="3"/>
    <n v="4"/>
    <n v="0.95833333333333337"/>
    <m/>
    <m/>
    <n v="1"/>
    <n v="1"/>
    <n v="3"/>
    <n v="1"/>
    <n v="5"/>
    <n v="5"/>
    <n v="3"/>
    <n v="1"/>
    <n v="3"/>
    <n v="3"/>
    <n v="4"/>
    <n v="3"/>
    <n v="3"/>
    <n v="1"/>
    <n v="3"/>
    <n v="1"/>
    <s v="No"/>
    <n v="2"/>
    <m/>
    <n v="4"/>
    <n v="4"/>
    <n v="3"/>
    <n v="4"/>
    <n v="4"/>
    <n v="3"/>
    <m/>
    <s v="No"/>
    <s v="Sí"/>
    <n v="3"/>
    <m/>
    <n v="5"/>
    <n v="4"/>
    <m/>
    <n v="3"/>
    <n v="3"/>
    <m/>
    <m/>
    <d v="2019-02-01T10:12:13"/>
  </r>
  <r>
    <s v="F. Derecho"/>
    <x v="0"/>
    <n v="3"/>
    <n v="533"/>
    <m/>
    <m/>
    <x v="0"/>
    <n v="11"/>
    <m/>
    <n v="3"/>
    <n v="1"/>
    <m/>
    <n v="29"/>
    <m/>
    <m/>
    <s v="Aeroespacial"/>
    <m/>
    <m/>
    <n v="4"/>
    <n v="4"/>
    <n v="5"/>
    <n v="3"/>
    <n v="1"/>
    <n v="2"/>
    <m/>
    <m/>
    <m/>
    <m/>
    <m/>
    <n v="1"/>
    <n v="1"/>
    <n v="1"/>
    <n v="4"/>
    <n v="3"/>
    <n v="3"/>
    <n v="3"/>
    <n v="3"/>
    <n v="3"/>
    <n v="3"/>
    <n v="3"/>
    <n v="4"/>
    <n v="4"/>
    <n v="3"/>
    <n v="3"/>
    <n v="3"/>
    <s v="No"/>
    <n v="3"/>
    <m/>
    <m/>
    <n v="3"/>
    <n v="5"/>
    <n v="3"/>
    <n v="4"/>
    <n v="3"/>
    <m/>
    <s v="No"/>
    <s v="No"/>
    <m/>
    <m/>
    <n v="3"/>
    <n v="3"/>
    <m/>
    <n v="3"/>
    <n v="3"/>
    <m/>
    <m/>
    <d v="2019-02-01T10:12:27"/>
  </r>
  <r>
    <s v="N/C"/>
    <x v="2"/>
    <e v="#N/A"/>
    <n v="534"/>
    <m/>
    <m/>
    <x v="0"/>
    <m/>
    <m/>
    <n v="3"/>
    <n v="3"/>
    <m/>
    <n v="29"/>
    <n v="14"/>
    <n v="15"/>
    <m/>
    <m/>
    <m/>
    <n v="4"/>
    <n v="3"/>
    <n v="5"/>
    <n v="4"/>
    <m/>
    <n v="2"/>
    <n v="3"/>
    <m/>
    <m/>
    <m/>
    <m/>
    <n v="2"/>
    <n v="1"/>
    <n v="1"/>
    <n v="5"/>
    <n v="5"/>
    <n v="3"/>
    <n v="5"/>
    <n v="1"/>
    <n v="4"/>
    <n v="5"/>
    <n v="5"/>
    <n v="4"/>
    <n v="5"/>
    <n v="5"/>
    <n v="4"/>
    <n v="5"/>
    <s v="No"/>
    <n v="5"/>
    <m/>
    <n v="5"/>
    <n v="5"/>
    <n v="5"/>
    <n v="5"/>
    <n v="5"/>
    <n v="5"/>
    <m/>
    <s v="No"/>
    <s v="No"/>
    <m/>
    <m/>
    <n v="5"/>
    <n v="5"/>
    <m/>
    <n v="5"/>
    <n v="5"/>
    <m/>
    <m/>
    <d v="2019-02-01T10:12:27"/>
  </r>
  <r>
    <s v="F. Ciencias Económicas y Empresariales"/>
    <x v="0"/>
    <n v="3"/>
    <n v="535"/>
    <m/>
    <m/>
    <x v="0"/>
    <n v="5"/>
    <m/>
    <n v="3"/>
    <n v="3"/>
    <m/>
    <n v="5"/>
    <m/>
    <m/>
    <s v="Tolstoi LAS ROZAS&lt;br&gt;"/>
    <m/>
    <m/>
    <n v="4"/>
    <n v="5"/>
    <n v="5"/>
    <n v="4"/>
    <m/>
    <n v="2"/>
    <m/>
    <m/>
    <m/>
    <m/>
    <m/>
    <n v="3"/>
    <n v="1"/>
    <n v="1"/>
    <n v="3"/>
    <n v="5"/>
    <n v="4"/>
    <n v="5"/>
    <n v="1"/>
    <n v="3"/>
    <n v="4"/>
    <n v="4"/>
    <n v="4"/>
    <n v="4"/>
    <n v="2"/>
    <n v="3"/>
    <n v="2"/>
    <s v="No"/>
    <n v="2"/>
    <m/>
    <n v="3"/>
    <n v="2"/>
    <n v="2"/>
    <n v="5"/>
    <n v="3"/>
    <n v="3"/>
    <m/>
    <s v="Sí"/>
    <s v="No"/>
    <m/>
    <m/>
    <n v="3"/>
    <n v="3"/>
    <m/>
    <n v="3"/>
    <n v="4"/>
    <m/>
    <m/>
    <d v="2019-02-01T10:13:13"/>
  </r>
  <r>
    <s v="F. Ciencias de la Documentación"/>
    <x v="0"/>
    <n v="3"/>
    <n v="536"/>
    <m/>
    <m/>
    <x v="0"/>
    <n v="3"/>
    <m/>
    <n v="4"/>
    <n v="4"/>
    <m/>
    <n v="3"/>
    <m/>
    <m/>
    <m/>
    <m/>
    <m/>
    <n v="3"/>
    <n v="4"/>
    <n v="3"/>
    <n v="3"/>
    <n v="1"/>
    <m/>
    <m/>
    <m/>
    <m/>
    <m/>
    <m/>
    <n v="3"/>
    <n v="2"/>
    <n v="3"/>
    <n v="2"/>
    <n v="5"/>
    <n v="4"/>
    <n v="4"/>
    <n v="3"/>
    <n v="6"/>
    <m/>
    <n v="4"/>
    <n v="3"/>
    <n v="5"/>
    <n v="4"/>
    <n v="3"/>
    <n v="4"/>
    <s v="Sí"/>
    <n v="4"/>
    <m/>
    <n v="5"/>
    <n v="3"/>
    <n v="3"/>
    <n v="4"/>
    <n v="4"/>
    <n v="4"/>
    <m/>
    <s v="No"/>
    <s v="No"/>
    <m/>
    <m/>
    <n v="5"/>
    <n v="5"/>
    <m/>
    <n v="4"/>
    <n v="4"/>
    <m/>
    <m/>
    <d v="2019-02-01T10:13:13"/>
  </r>
  <r>
    <s v="F. Ciencias Biológicas"/>
    <x v="3"/>
    <n v="2"/>
    <n v="537"/>
    <m/>
    <m/>
    <x v="0"/>
    <n v="2"/>
    <m/>
    <n v="3"/>
    <n v="3"/>
    <m/>
    <n v="2"/>
    <n v="29"/>
    <n v="7"/>
    <s v="Biblioteca municipal Pedro Antonio de Alarcón &lt;br&gt;Biblioteca municipal de El Escorial"/>
    <m/>
    <m/>
    <n v="4"/>
    <n v="4"/>
    <n v="3"/>
    <n v="5"/>
    <n v="1"/>
    <m/>
    <m/>
    <m/>
    <m/>
    <m/>
    <m/>
    <n v="4"/>
    <n v="1"/>
    <n v="4"/>
    <n v="2"/>
    <n v="5"/>
    <n v="3"/>
    <n v="5"/>
    <n v="1"/>
    <n v="3"/>
    <n v="4"/>
    <n v="4"/>
    <n v="4"/>
    <n v="5"/>
    <n v="5"/>
    <n v="4"/>
    <n v="4"/>
    <s v="No"/>
    <n v="4"/>
    <m/>
    <n v="5"/>
    <n v="4"/>
    <n v="3"/>
    <n v="4"/>
    <n v="5"/>
    <n v="5"/>
    <m/>
    <s v="No"/>
    <s v="No"/>
    <m/>
    <m/>
    <n v="4"/>
    <n v="5"/>
    <m/>
    <n v="4"/>
    <n v="4"/>
    <m/>
    <m/>
    <d v="2019-02-01T10:13:20"/>
  </r>
  <r>
    <s v="F. Filología"/>
    <x v="4"/>
    <n v="1"/>
    <n v="538"/>
    <m/>
    <m/>
    <x v="2"/>
    <n v="14"/>
    <m/>
    <n v="4"/>
    <n v="4"/>
    <m/>
    <n v="14"/>
    <n v="29"/>
    <m/>
    <m/>
    <m/>
    <m/>
    <n v="5"/>
    <n v="5"/>
    <n v="3"/>
    <n v="3"/>
    <m/>
    <m/>
    <n v="3"/>
    <m/>
    <m/>
    <m/>
    <m/>
    <n v="3"/>
    <n v="5"/>
    <n v="5"/>
    <n v="3"/>
    <n v="3"/>
    <n v="5"/>
    <n v="5"/>
    <n v="5"/>
    <n v="6"/>
    <n v="4"/>
    <n v="4"/>
    <n v="4"/>
    <n v="5"/>
    <n v="4"/>
    <n v="4"/>
    <n v="4"/>
    <s v="Sí"/>
    <n v="4"/>
    <m/>
    <n v="5"/>
    <n v="4"/>
    <n v="4"/>
    <n v="5"/>
    <n v="4"/>
    <n v="5"/>
    <m/>
    <s v="Sí"/>
    <s v="No"/>
    <m/>
    <m/>
    <n v="5"/>
    <n v="5"/>
    <m/>
    <n v="4"/>
    <n v="5"/>
    <m/>
    <s v="Por ahora, todos los cursos que he visto coinciden con mi horario laboral. Estaría bien que los grabarán para los doctorandos que trabajamos."/>
    <d v="2019-02-01T10:13:21"/>
  </r>
  <r>
    <s v="F. Geografía e Historia"/>
    <x v="4"/>
    <n v="1"/>
    <n v="539"/>
    <m/>
    <m/>
    <x v="0"/>
    <n v="16"/>
    <m/>
    <n v="3"/>
    <n v="3"/>
    <m/>
    <n v="16"/>
    <n v="29"/>
    <n v="7"/>
    <m/>
    <m/>
    <m/>
    <n v="4"/>
    <n v="4"/>
    <n v="5"/>
    <n v="1"/>
    <m/>
    <n v="2"/>
    <n v="3"/>
    <m/>
    <m/>
    <m/>
    <m/>
    <n v="3"/>
    <n v="3"/>
    <n v="3"/>
    <n v="1"/>
    <n v="5"/>
    <n v="4"/>
    <n v="5"/>
    <n v="1"/>
    <n v="5"/>
    <n v="5"/>
    <n v="5"/>
    <n v="5"/>
    <n v="5"/>
    <n v="5"/>
    <n v="5"/>
    <n v="5"/>
    <s v="Sí"/>
    <n v="5"/>
    <m/>
    <n v="5"/>
    <n v="5"/>
    <n v="4"/>
    <n v="5"/>
    <n v="5"/>
    <n v="5"/>
    <m/>
    <s v="Sí"/>
    <s v="No"/>
    <m/>
    <m/>
    <n v="5"/>
    <n v="5"/>
    <m/>
    <n v="5"/>
    <n v="4"/>
    <m/>
    <m/>
    <d v="2019-02-01T10:13:23"/>
  </r>
  <r>
    <s v="F. Ciencias Económicas y Empresariales"/>
    <x v="0"/>
    <n v="3"/>
    <n v="540"/>
    <m/>
    <m/>
    <x v="0"/>
    <n v="5"/>
    <m/>
    <n v="3"/>
    <n v="1"/>
    <m/>
    <n v="5"/>
    <m/>
    <m/>
    <m/>
    <m/>
    <m/>
    <n v="3"/>
    <n v="5"/>
    <n v="5"/>
    <n v="5"/>
    <m/>
    <n v="2"/>
    <n v="3"/>
    <m/>
    <m/>
    <m/>
    <m/>
    <n v="3"/>
    <n v="3"/>
    <n v="3"/>
    <n v="4"/>
    <n v="4"/>
    <n v="5"/>
    <n v="5"/>
    <n v="3"/>
    <n v="4"/>
    <n v="3"/>
    <n v="4"/>
    <n v="4"/>
    <n v="4"/>
    <n v="4"/>
    <n v="3"/>
    <n v="3"/>
    <s v="No"/>
    <n v="3"/>
    <m/>
    <n v="3"/>
    <n v="5"/>
    <n v="4"/>
    <n v="3"/>
    <n v="4"/>
    <n v="4"/>
    <m/>
    <s v="No"/>
    <s v="No"/>
    <n v="3"/>
    <m/>
    <n v="4"/>
    <n v="4"/>
    <m/>
    <n v="3"/>
    <n v="3"/>
    <m/>
    <s v="Ampliar el horario:&lt;br&gt;De 8:00 a 22:00 (L a V)&lt;br&gt;O de 7:00 a 21:45( L a V)&lt;br&gt;Y los fines de semana de: &lt;br&gt;8:00 a 22:00&lt;br&gt;O de 7:00 a 21:45&lt;br&gt;"/>
    <d v="2019-02-01T10:14:06"/>
  </r>
  <r>
    <s v="F. Veterinaria"/>
    <x v="1"/>
    <n v="4"/>
    <n v="542"/>
    <m/>
    <m/>
    <x v="2"/>
    <n v="21"/>
    <m/>
    <n v="3"/>
    <n v="3"/>
    <m/>
    <n v="21"/>
    <m/>
    <m/>
    <m/>
    <m/>
    <m/>
    <n v="5"/>
    <n v="4"/>
    <n v="4"/>
    <n v="3"/>
    <m/>
    <n v="2"/>
    <m/>
    <m/>
    <m/>
    <m/>
    <m/>
    <n v="2"/>
    <n v="5"/>
    <n v="4"/>
    <n v="1"/>
    <n v="3"/>
    <n v="3"/>
    <n v="4"/>
    <n v="1"/>
    <n v="5"/>
    <n v="4"/>
    <n v="4"/>
    <n v="5"/>
    <n v="5"/>
    <n v="5"/>
    <n v="4"/>
    <n v="3"/>
    <s v="No"/>
    <n v="4"/>
    <m/>
    <n v="5"/>
    <n v="4"/>
    <n v="4"/>
    <n v="4"/>
    <n v="5"/>
    <n v="5"/>
    <m/>
    <s v="Sí"/>
    <s v="Sí"/>
    <n v="5"/>
    <m/>
    <n v="5"/>
    <n v="5"/>
    <m/>
    <n v="5"/>
    <n v="4"/>
    <m/>
    <m/>
    <d v="2019-02-01T10:14:20"/>
  </r>
  <r>
    <s v="F. Veterinaria"/>
    <x v="1"/>
    <n v="4"/>
    <n v="543"/>
    <m/>
    <m/>
    <x v="0"/>
    <n v="21"/>
    <m/>
    <n v="2"/>
    <n v="2"/>
    <m/>
    <n v="29"/>
    <n v="21"/>
    <n v="7"/>
    <m/>
    <m/>
    <m/>
    <n v="5"/>
    <n v="5"/>
    <n v="5"/>
    <n v="2"/>
    <m/>
    <n v="2"/>
    <m/>
    <m/>
    <m/>
    <m/>
    <m/>
    <n v="4"/>
    <n v="5"/>
    <n v="5"/>
    <n v="1"/>
    <n v="5"/>
    <n v="5"/>
    <n v="5"/>
    <n v="5"/>
    <n v="2"/>
    <n v="4"/>
    <n v="5"/>
    <n v="5"/>
    <n v="3"/>
    <n v="5"/>
    <n v="5"/>
    <n v="5"/>
    <s v="No"/>
    <n v="5"/>
    <m/>
    <n v="3"/>
    <n v="5"/>
    <n v="5"/>
    <n v="5"/>
    <n v="5"/>
    <n v="5"/>
    <m/>
    <s v="No"/>
    <s v="No"/>
    <m/>
    <m/>
    <n v="4"/>
    <n v="3"/>
    <m/>
    <n v="3"/>
    <n v="3"/>
    <m/>
    <s v="No he asistido a cursos de formación de usuario porque no estoy bien informada de cuándo son ni de si me van a ser realmente útiles. "/>
    <d v="2019-02-01T10:14:29"/>
  </r>
  <r>
    <s v="F. Ciencias Físicas"/>
    <x v="3"/>
    <n v="2"/>
    <n v="544"/>
    <m/>
    <m/>
    <x v="0"/>
    <n v="6"/>
    <m/>
    <n v="5"/>
    <n v="3"/>
    <m/>
    <n v="6"/>
    <n v="29"/>
    <n v="8"/>
    <s v="Biblioteca de la ETSIAAB, Universidad Politécnica de Madrid "/>
    <m/>
    <m/>
    <n v="4"/>
    <n v="4"/>
    <n v="4"/>
    <n v="4"/>
    <m/>
    <m/>
    <m/>
    <m/>
    <m/>
    <m/>
    <m/>
    <n v="4"/>
    <n v="1"/>
    <n v="1"/>
    <n v="4"/>
    <n v="3"/>
    <n v="2"/>
    <n v="3"/>
    <n v="4"/>
    <n v="4"/>
    <n v="3"/>
    <n v="4"/>
    <m/>
    <n v="4"/>
    <n v="4"/>
    <n v="3"/>
    <n v="3"/>
    <s v="No"/>
    <n v="3"/>
    <m/>
    <n v="5"/>
    <n v="4"/>
    <n v="5"/>
    <n v="5"/>
    <n v="2"/>
    <n v="5"/>
    <m/>
    <s v="No"/>
    <m/>
    <m/>
    <m/>
    <n v="4"/>
    <n v="4"/>
    <m/>
    <n v="4"/>
    <n v="2"/>
    <m/>
    <m/>
    <d v="2019-02-01T10:14:40"/>
  </r>
  <r>
    <s v="F. Trabajo Social"/>
    <x v="0"/>
    <n v="3"/>
    <n v="545"/>
    <m/>
    <m/>
    <x v="0"/>
    <n v="26"/>
    <m/>
    <n v="5"/>
    <n v="5"/>
    <m/>
    <n v="26"/>
    <n v="26"/>
    <n v="26"/>
    <m/>
    <m/>
    <m/>
    <n v="4"/>
    <n v="4"/>
    <n v="4"/>
    <n v="5"/>
    <n v="1"/>
    <m/>
    <m/>
    <m/>
    <m/>
    <m/>
    <m/>
    <n v="5"/>
    <n v="5"/>
    <n v="5"/>
    <n v="1"/>
    <n v="4"/>
    <n v="5"/>
    <n v="3"/>
    <n v="3"/>
    <n v="5"/>
    <n v="5"/>
    <n v="5"/>
    <n v="5"/>
    <n v="5"/>
    <n v="5"/>
    <n v="5"/>
    <n v="5"/>
    <s v="Sí"/>
    <n v="5"/>
    <m/>
    <n v="5"/>
    <n v="5"/>
    <n v="5"/>
    <n v="5"/>
    <n v="1"/>
    <n v="4"/>
    <m/>
    <s v="Sí"/>
    <s v="Sí"/>
    <n v="5"/>
    <m/>
    <n v="5"/>
    <n v="5"/>
    <m/>
    <n v="5"/>
    <n v="4"/>
    <m/>
    <s v="El cambio de sistema, ha sido un poco caótico. Las reservas no son como antes, de manera que si hay un libro disponible en otras facultades no da posibilidad de reservar aunque ese libro que está &quot;disponible&quot; sea de uso restringido. &lt;br&gt;&lt;br&gt;A la hora de buscar en catálogo, por palabra clave, no es tan exacto como antes. &lt;br&gt;&lt;br&gt;En cuanto a las instalaciones de la biblioteca, es verdad que hace falta más espacio, en época de exámenes se llena y casi no hay espacio para más libros.&lt;br&gt;&lt;br&gt;Por lo demás el servicio de la biblioteca de Trabajo social es excelente, muy agradecida tanto a Marisa, Jose Luis, Rafa y Rosa por su buen trato y ayudarte en lo que sea, tanto en las dudas como en la propuesta de nuevas adquisiciones. "/>
    <d v="2019-02-01T10:14:48"/>
  </r>
  <r>
    <s v="F. Farmacia"/>
    <x v="1"/>
    <n v="4"/>
    <n v="546"/>
    <m/>
    <m/>
    <x v="0"/>
    <n v="13"/>
    <m/>
    <n v="3"/>
    <n v="3"/>
    <m/>
    <n v="13"/>
    <m/>
    <m/>
    <m/>
    <m/>
    <m/>
    <n v="3"/>
    <n v="2"/>
    <n v="4"/>
    <n v="3"/>
    <m/>
    <n v="2"/>
    <m/>
    <n v="4"/>
    <n v="24"/>
    <m/>
    <m/>
    <n v="5"/>
    <n v="2"/>
    <n v="4"/>
    <n v="3"/>
    <n v="5"/>
    <n v="3"/>
    <n v="5"/>
    <n v="1"/>
    <n v="6"/>
    <n v="4"/>
    <n v="5"/>
    <n v="4"/>
    <n v="5"/>
    <n v="4"/>
    <m/>
    <n v="4"/>
    <s v="No"/>
    <n v="4"/>
    <m/>
    <n v="4"/>
    <n v="3"/>
    <m/>
    <n v="4"/>
    <n v="4"/>
    <n v="4"/>
    <m/>
    <s v="No"/>
    <s v="No"/>
    <m/>
    <m/>
    <n v="4"/>
    <n v="3"/>
    <m/>
    <n v="4"/>
    <n v="3"/>
    <m/>
    <s v="&lt;br&gt;Respecto a la Facultad de Farmacia, incrementaría el número de algunos ejemplares que van a precisar los alumnos a lo largo del curso. Hay libros que son muy demandados a la hora de hacer trabajos o estudiar en base a estos y bien es cierto que los plazos de uso de los mismos permite que vayan rotando entre todos los alumnos, aún así, en aquellos libros que se aprecie más demanda incluiría algunos ejemplares más. "/>
    <d v="2019-02-01T10:14:49"/>
  </r>
  <r>
    <s v="F. Medicina"/>
    <x v="1"/>
    <n v="4"/>
    <n v="547"/>
    <m/>
    <m/>
    <x v="0"/>
    <n v="18"/>
    <m/>
    <n v="5"/>
    <n v="4"/>
    <m/>
    <n v="18"/>
    <n v="29"/>
    <m/>
    <m/>
    <m/>
    <m/>
    <n v="2"/>
    <n v="3"/>
    <n v="4"/>
    <n v="4"/>
    <m/>
    <n v="2"/>
    <m/>
    <n v="4"/>
    <s v="1:00h"/>
    <m/>
    <m/>
    <n v="5"/>
    <n v="1"/>
    <n v="5"/>
    <n v="3"/>
    <n v="5"/>
    <n v="3"/>
    <n v="4"/>
    <n v="1"/>
    <n v="4"/>
    <n v="4"/>
    <n v="3"/>
    <n v="3"/>
    <n v="4"/>
    <n v="4"/>
    <n v="3"/>
    <n v="3"/>
    <s v="No"/>
    <n v="4"/>
    <m/>
    <n v="4"/>
    <n v="2"/>
    <n v="2"/>
    <n v="4"/>
    <n v="4"/>
    <n v="4"/>
    <m/>
    <s v="No"/>
    <s v="No"/>
    <m/>
    <m/>
    <n v="4"/>
    <n v="4"/>
    <m/>
    <n v="4"/>
    <n v="4"/>
    <m/>
    <m/>
    <d v="2019-02-01T10:14:52"/>
  </r>
  <r>
    <s v="F. Medicina"/>
    <x v="1"/>
    <n v="4"/>
    <n v="548"/>
    <m/>
    <m/>
    <x v="0"/>
    <n v="18"/>
    <m/>
    <n v="4"/>
    <n v="3"/>
    <m/>
    <n v="12"/>
    <n v="18"/>
    <m/>
    <m/>
    <m/>
    <m/>
    <n v="5"/>
    <n v="5"/>
    <n v="4"/>
    <n v="4"/>
    <m/>
    <n v="2"/>
    <m/>
    <m/>
    <m/>
    <m/>
    <m/>
    <n v="3"/>
    <n v="1"/>
    <n v="1"/>
    <n v="4"/>
    <n v="5"/>
    <n v="4"/>
    <n v="5"/>
    <n v="2"/>
    <n v="4"/>
    <n v="5"/>
    <n v="4"/>
    <n v="5"/>
    <n v="5"/>
    <n v="5"/>
    <n v="4"/>
    <n v="4"/>
    <s v="No"/>
    <n v="4"/>
    <m/>
    <n v="5"/>
    <n v="3"/>
    <n v="5"/>
    <n v="5"/>
    <n v="5"/>
    <n v="5"/>
    <m/>
    <s v="No"/>
    <s v="No"/>
    <m/>
    <m/>
    <n v="5"/>
    <n v="5"/>
    <m/>
    <n v="4"/>
    <m/>
    <m/>
    <m/>
    <d v="2019-02-01T10:15:01"/>
  </r>
  <r>
    <s v="F. Derecho"/>
    <x v="0"/>
    <n v="3"/>
    <n v="549"/>
    <m/>
    <m/>
    <x v="0"/>
    <n v="11"/>
    <m/>
    <n v="5"/>
    <n v="1"/>
    <m/>
    <n v="29"/>
    <n v="4"/>
    <m/>
    <m/>
    <m/>
    <m/>
    <n v="2"/>
    <n v="4"/>
    <n v="3"/>
    <n v="4"/>
    <n v="1"/>
    <m/>
    <m/>
    <m/>
    <m/>
    <m/>
    <m/>
    <n v="4"/>
    <n v="1"/>
    <n v="1"/>
    <n v="4"/>
    <n v="4"/>
    <n v="4"/>
    <n v="4"/>
    <n v="1"/>
    <n v="4"/>
    <n v="4"/>
    <n v="4"/>
    <n v="3"/>
    <n v="3"/>
    <n v="3"/>
    <n v="3"/>
    <n v="4"/>
    <s v="No"/>
    <n v="3"/>
    <m/>
    <n v="3"/>
    <n v="3"/>
    <n v="3"/>
    <n v="3"/>
    <n v="3"/>
    <n v="3"/>
    <m/>
    <s v="No"/>
    <s v="No"/>
    <m/>
    <m/>
    <n v="3"/>
    <n v="3"/>
    <m/>
    <n v="4"/>
    <m/>
    <m/>
    <s v="Sería ideal que la biblioteca estuviera abierta un poco antes."/>
    <d v="2019-02-01T10:15:01"/>
  </r>
  <r>
    <s v="F. Filología"/>
    <x v="4"/>
    <n v="1"/>
    <n v="550"/>
    <m/>
    <m/>
    <x v="1"/>
    <n v="14"/>
    <m/>
    <n v="4"/>
    <n v="5"/>
    <m/>
    <n v="14"/>
    <n v="14"/>
    <n v="29"/>
    <s v="Biblioteca del CSIC de humanidades (c/ Albasanz)"/>
    <m/>
    <m/>
    <n v="2"/>
    <n v="4"/>
    <n v="4"/>
    <n v="2"/>
    <n v="1"/>
    <m/>
    <m/>
    <m/>
    <m/>
    <m/>
    <m/>
    <n v="5"/>
    <n v="5"/>
    <n v="5"/>
    <n v="3"/>
    <n v="3"/>
    <n v="5"/>
    <n v="2"/>
    <n v="3"/>
    <n v="6"/>
    <n v="4"/>
    <n v="4"/>
    <n v="3"/>
    <n v="3"/>
    <n v="3"/>
    <n v="2"/>
    <n v="2"/>
    <s v="Sí"/>
    <n v="3"/>
    <m/>
    <n v="4"/>
    <n v="5"/>
    <n v="4"/>
    <n v="5"/>
    <n v="5"/>
    <n v="5"/>
    <m/>
    <s v="No"/>
    <s v="No"/>
    <m/>
    <m/>
    <n v="4"/>
    <n v="4"/>
    <m/>
    <n v="4"/>
    <n v="3"/>
    <m/>
    <s v="No he recibido ningún curso de formación para aprender a usar ni la biblioteca ni el catálogo; ni tan siquiera sabía que existían, así que he tenido que aprender sola.&lt;br&gt;Por otra parte, desde que se &quot;mejoró&quot; el catálogo CISNE, hay libros que no encuentro o que me aparecen como disponibles en la UCM y después se descubre que no es así..."/>
    <d v="2019-02-01T10:15:08"/>
  </r>
  <r>
    <s v="F. Ciencias Físicas"/>
    <x v="3"/>
    <n v="2"/>
    <n v="551"/>
    <m/>
    <m/>
    <x v="0"/>
    <n v="6"/>
    <m/>
    <n v="4"/>
    <n v="3"/>
    <m/>
    <n v="6"/>
    <n v="8"/>
    <n v="29"/>
    <m/>
    <m/>
    <m/>
    <n v="3"/>
    <n v="2"/>
    <n v="4"/>
    <n v="3"/>
    <m/>
    <m/>
    <n v="3"/>
    <n v="4"/>
    <d v="1899-12-30T01:00:00"/>
    <m/>
    <m/>
    <n v="5"/>
    <n v="1"/>
    <n v="2"/>
    <n v="2"/>
    <n v="4"/>
    <n v="2"/>
    <n v="5"/>
    <n v="1"/>
    <n v="3"/>
    <n v="3"/>
    <n v="5"/>
    <n v="4"/>
    <n v="4"/>
    <n v="4"/>
    <n v="3"/>
    <n v="3"/>
    <s v="Sí"/>
    <n v="4"/>
    <m/>
    <n v="4"/>
    <n v="4"/>
    <n v="5"/>
    <n v="5"/>
    <n v="4"/>
    <n v="4"/>
    <m/>
    <s v="No"/>
    <s v="No"/>
    <m/>
    <m/>
    <n v="4"/>
    <n v="3"/>
    <m/>
    <n v="4"/>
    <m/>
    <m/>
    <s v="No acudí a cursos de formación de usuario por no saber de su existencia."/>
    <d v="2019-02-01T10:15:36"/>
  </r>
  <r>
    <s v="F. Medicina"/>
    <x v="1"/>
    <n v="4"/>
    <n v="552"/>
    <m/>
    <m/>
    <x v="0"/>
    <n v="18"/>
    <m/>
    <n v="4"/>
    <n v="4"/>
    <m/>
    <n v="18"/>
    <m/>
    <m/>
    <m/>
    <m/>
    <m/>
    <n v="3"/>
    <n v="3"/>
    <n v="4"/>
    <n v="4"/>
    <m/>
    <n v="2"/>
    <m/>
    <m/>
    <m/>
    <m/>
    <m/>
    <n v="3"/>
    <n v="1"/>
    <n v="5"/>
    <n v="2"/>
    <n v="5"/>
    <n v="4"/>
    <n v="5"/>
    <n v="1"/>
    <n v="4"/>
    <n v="4"/>
    <n v="5"/>
    <n v="5"/>
    <n v="5"/>
    <n v="4"/>
    <n v="3"/>
    <n v="4"/>
    <s v="No"/>
    <n v="4"/>
    <m/>
    <n v="5"/>
    <n v="5"/>
    <n v="4"/>
    <n v="5"/>
    <n v="4"/>
    <n v="4"/>
    <m/>
    <s v="Sí"/>
    <s v="Sí"/>
    <n v="4"/>
    <m/>
    <n v="4"/>
    <n v="4"/>
    <m/>
    <n v="4"/>
    <n v="4"/>
    <m/>
    <m/>
    <d v="2019-02-01T10:15:45"/>
  </r>
  <r>
    <s v="F. Farmacia"/>
    <x v="1"/>
    <n v="4"/>
    <n v="553"/>
    <m/>
    <m/>
    <x v="0"/>
    <n v="13"/>
    <m/>
    <n v="5"/>
    <n v="1"/>
    <m/>
    <n v="29"/>
    <n v="18"/>
    <n v="13"/>
    <m/>
    <m/>
    <m/>
    <n v="2"/>
    <n v="2"/>
    <n v="1"/>
    <n v="1"/>
    <m/>
    <n v="2"/>
    <n v="3"/>
    <n v="4"/>
    <s v="Madrugada"/>
    <m/>
    <m/>
    <n v="4"/>
    <n v="1"/>
    <n v="1"/>
    <n v="4"/>
    <n v="5"/>
    <n v="4"/>
    <n v="5"/>
    <n v="1"/>
    <n v="1"/>
    <n v="1"/>
    <n v="5"/>
    <n v="5"/>
    <n v="5"/>
    <n v="5"/>
    <n v="5"/>
    <n v="5"/>
    <s v="No"/>
    <n v="5"/>
    <m/>
    <n v="5"/>
    <n v="4"/>
    <n v="5"/>
    <n v="5"/>
    <n v="5"/>
    <n v="5"/>
    <m/>
    <s v="No"/>
    <s v="No"/>
    <n v="1"/>
    <m/>
    <n v="5"/>
    <n v="5"/>
    <m/>
    <n v="3"/>
    <n v="3"/>
    <m/>
    <s v="Creo que debería existir una reforma puesto que esta muy antigua, creo que faltan puestos de estudio y faltan enchufes más distribuidos a lo largo de toda la biblioteca"/>
    <d v="2019-02-01T10:16:27"/>
  </r>
  <r>
    <s v="F. Filología"/>
    <x v="4"/>
    <n v="1"/>
    <n v="554"/>
    <m/>
    <m/>
    <x v="0"/>
    <n v="14"/>
    <m/>
    <n v="3"/>
    <n v="3"/>
    <m/>
    <n v="29"/>
    <m/>
    <m/>
    <m/>
    <m/>
    <m/>
    <n v="5"/>
    <n v="5"/>
    <n v="5"/>
    <n v="5"/>
    <m/>
    <n v="2"/>
    <m/>
    <m/>
    <m/>
    <m/>
    <m/>
    <n v="5"/>
    <n v="2"/>
    <n v="1"/>
    <n v="5"/>
    <n v="5"/>
    <n v="5"/>
    <n v="5"/>
    <n v="1"/>
    <n v="6"/>
    <n v="5"/>
    <n v="3"/>
    <n v="2"/>
    <n v="3"/>
    <n v="3"/>
    <n v="3"/>
    <n v="3"/>
    <s v="No"/>
    <n v="3"/>
    <m/>
    <m/>
    <m/>
    <m/>
    <m/>
    <m/>
    <m/>
    <m/>
    <s v="No"/>
    <s v="No"/>
    <m/>
    <m/>
    <n v="5"/>
    <n v="5"/>
    <m/>
    <n v="5"/>
    <n v="4"/>
    <m/>
    <s v="no conozco mucho la biblioteca porque soy alumna &quot;reincorporada&quot; después de muchos años, y sólo he estado un cuatrimestre. La biblioteca que he encontrado ahora es cien veces mejor de la que había hace veinte años cuando interrumpí mis estudios. ¡La María Zambrano es un verdadero lujo!. No he podido asistir a cursos de utilización de la biblioteca, trabajo por las mañanas y al reengancharme de una manera un poco especial, esa parte de formación me la he perdido. &lt;br&gt;Me gustaría añadir que no me parece nada buena idea lo de abrir la biblioteca en exámenes hasta bien entrada la noche. Algunas facultades están en sitios inhóspitos, con descampados, etc., y puede dar lugar a situaciones peligrosas para los alumnos y alumnas, sobre todo si utilizan el transporte público; se pueden llevar un buen disgusto del que no hay ninguna necesidad. Además, por la noche lo normal es que se tenga calma en casa para estudiar.&lt;br&gt;Y una última idea: pueden ser un poco más flexibles con el tema de llevar comida y agua. Está mal y puede ensuciar o molestar llevar un bocadillo de chorizo, pero no hay nada de malo en llevar agua o un café si es en vaso cerrado, o una manzana."/>
    <d v="2019-02-01T10:16:31"/>
  </r>
  <r>
    <s v="F. Ciencias Físicas"/>
    <x v="3"/>
    <n v="2"/>
    <n v="555"/>
    <m/>
    <m/>
    <x v="0"/>
    <n v="6"/>
    <m/>
    <n v="3"/>
    <n v="3"/>
    <m/>
    <n v="6"/>
    <m/>
    <m/>
    <s v="Biblioteca CRAI Alcalá de Henares"/>
    <m/>
    <m/>
    <n v="2"/>
    <n v="3"/>
    <n v="3"/>
    <n v="3"/>
    <m/>
    <m/>
    <n v="3"/>
    <n v="4"/>
    <s v="24 horas"/>
    <m/>
    <m/>
    <n v="3"/>
    <n v="3"/>
    <n v="3"/>
    <n v="3"/>
    <n v="3"/>
    <n v="3"/>
    <n v="3"/>
    <n v="3"/>
    <n v="4"/>
    <n v="3"/>
    <n v="2"/>
    <n v="3"/>
    <n v="3"/>
    <n v="3"/>
    <n v="2"/>
    <n v="2"/>
    <s v="Sí"/>
    <n v="1"/>
    <m/>
    <n v="3"/>
    <n v="2"/>
    <n v="3"/>
    <n v="3"/>
    <n v="1"/>
    <n v="3"/>
    <m/>
    <s v="Sí"/>
    <s v="No"/>
    <m/>
    <m/>
    <n v="4"/>
    <n v="3"/>
    <m/>
    <n v="3"/>
    <n v="3"/>
    <m/>
    <m/>
    <d v="2019-02-01T10:16:43"/>
  </r>
  <r>
    <s v="F. Ciencias de la Información"/>
    <x v="0"/>
    <n v="3"/>
    <n v="556"/>
    <m/>
    <m/>
    <x v="0"/>
    <n v="4"/>
    <m/>
    <n v="3"/>
    <n v="3"/>
    <m/>
    <m/>
    <m/>
    <m/>
    <m/>
    <m/>
    <m/>
    <n v="3"/>
    <n v="4"/>
    <n v="4"/>
    <n v="3"/>
    <n v="1"/>
    <n v="2"/>
    <m/>
    <m/>
    <m/>
    <m/>
    <m/>
    <n v="4"/>
    <n v="1"/>
    <n v="1"/>
    <n v="3"/>
    <n v="4"/>
    <n v="1"/>
    <n v="2"/>
    <n v="4"/>
    <n v="3"/>
    <n v="2"/>
    <n v="2"/>
    <n v="3"/>
    <n v="4"/>
    <n v="4"/>
    <n v="3"/>
    <n v="3"/>
    <s v="No"/>
    <n v="3"/>
    <m/>
    <n v="4"/>
    <n v="2"/>
    <n v="4"/>
    <n v="4"/>
    <n v="4"/>
    <n v="4"/>
    <m/>
    <s v="No"/>
    <s v="No"/>
    <m/>
    <m/>
    <n v="4"/>
    <n v="4"/>
    <m/>
    <n v="3"/>
    <n v="3"/>
    <m/>
    <m/>
    <d v="2019-02-01T10:16:48"/>
  </r>
  <r>
    <s v="F. Ciencias Químicas"/>
    <x v="3"/>
    <n v="2"/>
    <n v="557"/>
    <m/>
    <m/>
    <x v="0"/>
    <n v="10"/>
    <m/>
    <n v="5"/>
    <n v="3"/>
    <m/>
    <n v="10"/>
    <n v="29"/>
    <n v="2"/>
    <m/>
    <m/>
    <m/>
    <n v="4"/>
    <n v="4"/>
    <n v="4"/>
    <n v="4"/>
    <n v="1"/>
    <n v="2"/>
    <n v="3"/>
    <n v="4"/>
    <n v="0.29166666666666669"/>
    <m/>
    <m/>
    <n v="4"/>
    <n v="2"/>
    <n v="2"/>
    <n v="2"/>
    <n v="4"/>
    <n v="2"/>
    <n v="3"/>
    <n v="1"/>
    <n v="5"/>
    <n v="5"/>
    <n v="5"/>
    <n v="5"/>
    <n v="5"/>
    <n v="4"/>
    <n v="4"/>
    <n v="3"/>
    <s v="No"/>
    <n v="4"/>
    <m/>
    <n v="5"/>
    <n v="3"/>
    <n v="5"/>
    <n v="5"/>
    <n v="5"/>
    <n v="5"/>
    <m/>
    <s v="No"/>
    <s v="No"/>
    <m/>
    <m/>
    <n v="5"/>
    <n v="5"/>
    <m/>
    <n v="5"/>
    <n v="4"/>
    <m/>
    <s v="Cambiar el horario de apertura y cierre: abrir antes y cerrar más tarde &lt;br&gt;Permitir poder abrir las ventanas cuando haga mucho calor "/>
    <d v="2019-02-01T10:16:57"/>
  </r>
  <r>
    <s v="F. Veterinaria"/>
    <x v="1"/>
    <n v="4"/>
    <n v="558"/>
    <m/>
    <m/>
    <x v="0"/>
    <n v="21"/>
    <m/>
    <n v="3"/>
    <n v="3"/>
    <m/>
    <n v="21"/>
    <n v="16"/>
    <m/>
    <m/>
    <m/>
    <m/>
    <n v="3"/>
    <n v="3"/>
    <n v="2"/>
    <n v="2"/>
    <n v="1"/>
    <m/>
    <m/>
    <m/>
    <m/>
    <m/>
    <m/>
    <n v="5"/>
    <n v="2"/>
    <n v="2"/>
    <n v="4"/>
    <n v="4"/>
    <n v="4"/>
    <n v="4"/>
    <n v="2"/>
    <n v="2"/>
    <n v="3"/>
    <n v="4"/>
    <n v="3"/>
    <n v="5"/>
    <n v="4"/>
    <n v="5"/>
    <n v="3"/>
    <s v="No"/>
    <n v="3"/>
    <m/>
    <n v="3"/>
    <n v="2"/>
    <n v="4"/>
    <n v="5"/>
    <n v="5"/>
    <n v="5"/>
    <m/>
    <s v="Sí"/>
    <s v="Sí"/>
    <n v="5"/>
    <m/>
    <n v="5"/>
    <n v="5"/>
    <m/>
    <n v="3"/>
    <n v="3"/>
    <m/>
    <m/>
    <d v="2019-02-01T10:16:59"/>
  </r>
  <r>
    <s v="F. Farmacia"/>
    <x v="1"/>
    <n v="4"/>
    <n v="559"/>
    <m/>
    <m/>
    <x v="0"/>
    <n v="13"/>
    <m/>
    <n v="5"/>
    <n v="1"/>
    <m/>
    <n v="15"/>
    <n v="13"/>
    <n v="2"/>
    <m/>
    <m/>
    <m/>
    <n v="3"/>
    <n v="3"/>
    <n v="3"/>
    <n v="3"/>
    <m/>
    <m/>
    <m/>
    <n v="4"/>
    <n v="1"/>
    <m/>
    <m/>
    <n v="2"/>
    <n v="1"/>
    <n v="1"/>
    <n v="1"/>
    <n v="1"/>
    <n v="5"/>
    <n v="5"/>
    <n v="1"/>
    <n v="3"/>
    <n v="3"/>
    <n v="3"/>
    <n v="2"/>
    <n v="4"/>
    <n v="2"/>
    <n v="3"/>
    <m/>
    <s v="No"/>
    <n v="2"/>
    <m/>
    <n v="4"/>
    <n v="3"/>
    <n v="2"/>
    <n v="4"/>
    <n v="1"/>
    <n v="1"/>
    <m/>
    <s v="No"/>
    <s v="No"/>
    <n v="4"/>
    <m/>
    <n v="4"/>
    <n v="5"/>
    <m/>
    <n v="3"/>
    <n v="3"/>
    <m/>
    <s v="Que pongan enchufes"/>
    <d v="2019-02-01T10:17:14"/>
  </r>
  <r>
    <s v="F. Filología"/>
    <x v="4"/>
    <n v="1"/>
    <n v="560"/>
    <m/>
    <m/>
    <x v="2"/>
    <n v="14"/>
    <m/>
    <n v="5"/>
    <n v="5"/>
    <m/>
    <n v="14"/>
    <n v="29"/>
    <n v="16"/>
    <m/>
    <m/>
    <m/>
    <n v="2"/>
    <n v="5"/>
    <n v="5"/>
    <n v="2"/>
    <n v="1"/>
    <m/>
    <m/>
    <m/>
    <m/>
    <m/>
    <m/>
    <n v="4"/>
    <n v="4"/>
    <n v="2"/>
    <n v="3"/>
    <n v="1"/>
    <n v="5"/>
    <n v="1"/>
    <n v="3"/>
    <n v="6"/>
    <n v="4"/>
    <n v="5"/>
    <n v="3"/>
    <n v="4"/>
    <n v="2"/>
    <n v="4"/>
    <n v="3"/>
    <s v="Sí"/>
    <n v="1"/>
    <m/>
    <n v="4"/>
    <n v="4"/>
    <n v="4"/>
    <n v="5"/>
    <n v="2"/>
    <n v="5"/>
    <m/>
    <s v="No"/>
    <s v="No"/>
    <m/>
    <m/>
    <n v="4"/>
    <n v="5"/>
    <m/>
    <n v="4"/>
    <n v="3"/>
    <m/>
    <s v="No he hecho cursos de usuarios porque no me han interesado."/>
    <d v="2019-02-01T10:17:20"/>
  </r>
  <r>
    <s v="F. Veterinaria"/>
    <x v="1"/>
    <n v="4"/>
    <n v="561"/>
    <m/>
    <m/>
    <x v="0"/>
    <n v="21"/>
    <m/>
    <n v="3"/>
    <n v="3"/>
    <m/>
    <n v="29"/>
    <n v="21"/>
    <n v="13"/>
    <m/>
    <m/>
    <m/>
    <n v="4"/>
    <n v="4"/>
    <n v="4"/>
    <n v="4"/>
    <n v="1"/>
    <m/>
    <m/>
    <m/>
    <m/>
    <m/>
    <m/>
    <n v="3"/>
    <n v="3"/>
    <n v="3"/>
    <n v="1"/>
    <n v="3"/>
    <n v="3"/>
    <n v="5"/>
    <n v="3"/>
    <n v="3"/>
    <n v="3"/>
    <n v="3"/>
    <n v="3"/>
    <n v="4"/>
    <n v="3"/>
    <n v="3"/>
    <n v="4"/>
    <s v="No"/>
    <n v="3"/>
    <m/>
    <n v="4"/>
    <n v="4"/>
    <n v="4"/>
    <n v="4"/>
    <n v="4"/>
    <n v="4"/>
    <m/>
    <s v="Sí"/>
    <s v="No"/>
    <m/>
    <m/>
    <n v="4"/>
    <n v="4"/>
    <m/>
    <n v="4"/>
    <n v="4"/>
    <m/>
    <m/>
    <d v="2019-02-01T10:17:45"/>
  </r>
  <r>
    <s v="F. Filosofía"/>
    <x v="4"/>
    <n v="1"/>
    <n v="562"/>
    <m/>
    <m/>
    <x v="0"/>
    <n v="15"/>
    <m/>
    <n v="5"/>
    <n v="3"/>
    <m/>
    <n v="29"/>
    <n v="9"/>
    <n v="15"/>
    <m/>
    <m/>
    <m/>
    <n v="5"/>
    <n v="4"/>
    <n v="5"/>
    <n v="5"/>
    <m/>
    <n v="2"/>
    <n v="3"/>
    <m/>
    <m/>
    <m/>
    <m/>
    <n v="5"/>
    <n v="1"/>
    <n v="4"/>
    <n v="1"/>
    <n v="5"/>
    <n v="2"/>
    <n v="2"/>
    <n v="1"/>
    <n v="5"/>
    <n v="5"/>
    <n v="5"/>
    <n v="4"/>
    <n v="4"/>
    <n v="5"/>
    <n v="3"/>
    <n v="5"/>
    <s v="No"/>
    <n v="3"/>
    <m/>
    <n v="4"/>
    <n v="5"/>
    <n v="5"/>
    <n v="5"/>
    <n v="5"/>
    <n v="3"/>
    <m/>
    <s v="No"/>
    <s v="Sí"/>
    <n v="2"/>
    <m/>
    <n v="4"/>
    <n v="4"/>
    <m/>
    <n v="5"/>
    <n v="3"/>
    <m/>
    <m/>
    <d v="2019-02-01T10:17:46"/>
  </r>
  <r>
    <s v="F. Ciencias Matemáticas"/>
    <x v="3"/>
    <n v="2"/>
    <n v="563"/>
    <m/>
    <m/>
    <x v="0"/>
    <n v="8"/>
    <m/>
    <n v="4"/>
    <n v="3"/>
    <m/>
    <n v="8"/>
    <n v="17"/>
    <m/>
    <m/>
    <m/>
    <m/>
    <n v="5"/>
    <n v="4"/>
    <n v="2"/>
    <n v="2"/>
    <n v="1"/>
    <m/>
    <m/>
    <m/>
    <m/>
    <m/>
    <m/>
    <n v="4"/>
    <n v="1"/>
    <n v="1"/>
    <n v="4"/>
    <n v="5"/>
    <n v="5"/>
    <n v="5"/>
    <n v="3"/>
    <n v="2"/>
    <n v="2"/>
    <n v="3"/>
    <n v="1"/>
    <n v="5"/>
    <n v="1"/>
    <n v="4"/>
    <n v="3"/>
    <s v="No"/>
    <n v="1"/>
    <m/>
    <n v="4"/>
    <n v="4"/>
    <n v="5"/>
    <n v="5"/>
    <n v="2"/>
    <n v="3"/>
    <m/>
    <s v="Sí"/>
    <s v="Sí"/>
    <n v="3"/>
    <m/>
    <n v="5"/>
    <n v="5"/>
    <m/>
    <n v="2"/>
    <n v="2"/>
    <m/>
    <s v="Dede que se cambió la web de la biblioteca, es más complicado encontrar lo que buscas, hace falta que la Facultad de Matemáticas compre más libros de ciertas asignaturas, hay muy pocos ejemplares para tanto alumno(no puede ser que tengamos que irnos a Informática para coger un libro porque en nuestra facultad solo hay 3 para una asignatura de 126 personas)."/>
    <d v="2019-02-01T10:17:48"/>
  </r>
  <r>
    <s v="F. Farmacia"/>
    <x v="1"/>
    <n v="4"/>
    <n v="564"/>
    <m/>
    <m/>
    <x v="0"/>
    <n v="13"/>
    <m/>
    <n v="2"/>
    <n v="1"/>
    <m/>
    <n v="4"/>
    <n v="29"/>
    <m/>
    <m/>
    <m/>
    <m/>
    <n v="2"/>
    <n v="1"/>
    <n v="1"/>
    <n v="2"/>
    <m/>
    <n v="2"/>
    <n v="3"/>
    <n v="4"/>
    <n v="3"/>
    <m/>
    <m/>
    <n v="3"/>
    <n v="1"/>
    <n v="1"/>
    <n v="1"/>
    <n v="5"/>
    <n v="5"/>
    <n v="5"/>
    <n v="1"/>
    <n v="2"/>
    <n v="2"/>
    <n v="3"/>
    <n v="3"/>
    <n v="3"/>
    <n v="3"/>
    <n v="1"/>
    <n v="3"/>
    <s v="No"/>
    <n v="2"/>
    <m/>
    <n v="5"/>
    <n v="5"/>
    <n v="5"/>
    <n v="5"/>
    <n v="5"/>
    <n v="5"/>
    <m/>
    <s v="No"/>
    <s v="No"/>
    <m/>
    <m/>
    <n v="4"/>
    <n v="4"/>
    <m/>
    <n v="2"/>
    <n v="3"/>
    <m/>
    <s v="No he asistido porque no he tenido constancia de ellos.&lt;br&gt;&lt;br&gt;Creo que a la biblioteca de Farmacia le faltan más enchufes y más comodidad ya que las mesas tienen una barra debajo que es muy incómoda.&lt;br&gt;&lt;br&gt;Muchas gracias  por la atención "/>
    <d v="2019-02-01T10:17:48"/>
  </r>
  <r>
    <s v="F. Óptica y Optometría"/>
    <x v="1"/>
    <n v="4"/>
    <n v="565"/>
    <m/>
    <m/>
    <x v="0"/>
    <n v="25"/>
    <m/>
    <n v="3"/>
    <n v="2"/>
    <m/>
    <n v="25"/>
    <m/>
    <m/>
    <m/>
    <m/>
    <m/>
    <n v="4"/>
    <n v="1"/>
    <n v="2"/>
    <n v="3"/>
    <m/>
    <n v="2"/>
    <m/>
    <n v="4"/>
    <n v="0.5"/>
    <m/>
    <m/>
    <n v="2"/>
    <n v="1"/>
    <n v="2"/>
    <n v="4"/>
    <n v="4"/>
    <n v="4"/>
    <n v="5"/>
    <n v="1"/>
    <n v="3"/>
    <n v="3"/>
    <n v="2"/>
    <n v="2"/>
    <n v="3"/>
    <n v="3"/>
    <n v="3"/>
    <n v="4"/>
    <s v="No"/>
    <n v="3"/>
    <m/>
    <n v="3"/>
    <n v="2"/>
    <n v="3"/>
    <n v="3"/>
    <n v="3"/>
    <n v="3"/>
    <m/>
    <s v="No"/>
    <s v="No"/>
    <m/>
    <m/>
    <n v="3"/>
    <n v="3"/>
    <m/>
    <n v="3"/>
    <n v="3"/>
    <m/>
    <s v="Respecto a la biblioteca de la facultad de óptica y optometría, exijo que la entrada sea exclusiva para estudiantes de la universidad Complutense, en muchas ocasiones las instalaciones están siendo usadas por estudiantes del instituto colindante, y en ocasiones haciendo un mal uso de dichas instalaciones, de tal forma que los verdaderos estudiantes de dicha facultad no podemos estudiar en dicha biblioteca."/>
    <d v="2019-02-01T10:17:55"/>
  </r>
  <r>
    <s v="F. Geografía e Historia"/>
    <x v="4"/>
    <n v="1"/>
    <n v="566"/>
    <m/>
    <m/>
    <x v="2"/>
    <n v="16"/>
    <m/>
    <n v="3"/>
    <n v="4"/>
    <m/>
    <n v="16"/>
    <n v="29"/>
    <n v="1"/>
    <s v="Biblioteca de la Universidad Carlos III de Madridd; Instituo alemán; Biblioteca Nacional, etc."/>
    <m/>
    <m/>
    <n v="3"/>
    <n v="2"/>
    <n v="3"/>
    <n v="3"/>
    <m/>
    <m/>
    <n v="3"/>
    <m/>
    <m/>
    <m/>
    <m/>
    <n v="4"/>
    <n v="4"/>
    <n v="4"/>
    <n v="4"/>
    <n v="4"/>
    <n v="4"/>
    <n v="4"/>
    <n v="5"/>
    <n v="6"/>
    <n v="4"/>
    <n v="4"/>
    <n v="4"/>
    <n v="5"/>
    <n v="5"/>
    <n v="4"/>
    <n v="4"/>
    <s v="No"/>
    <n v="4"/>
    <m/>
    <n v="5"/>
    <n v="5"/>
    <n v="5"/>
    <n v="5"/>
    <n v="5"/>
    <n v="5"/>
    <m/>
    <s v="No"/>
    <s v="No"/>
    <m/>
    <m/>
    <n v="2"/>
    <n v="2"/>
    <m/>
    <n v="5"/>
    <n v="4"/>
    <m/>
    <s v="Aunque he indicado que estoy matriculada en Doctorado, aún no es así porque estoy esperando que se abra la convocatoria. En este intervalo de tiempo he comprobado que mi carnet de estudiante ha caducado y, por tanto, no puedo utilizar los servicios de la biblioteca. Creo que esto es lamentable dado que, como antigua alumna, creo que debería tener activo el servicio (así es, por ejemplo, en la UC3M) por lo que me gustaría que contemplaran la posibilidad de ampliación del servicio de biblioteca, más allá del año natural en el que se termina el curso académico, porque ahora me encuentro con que no puedo ir preparando la bibliografía que necesito por ese contratiempo.&lt;br&gt;&lt;br&gt;Por lo demás, me gustaría recalcar la excelente labor del personal de la biblioteca en general y del personal de la Biblioteca de Bellas Artes, en particular.&lt;br&gt;&lt;br&gt;Muchas gracias."/>
    <d v="2019-02-01T10:17:57"/>
  </r>
  <r>
    <s v="F. Medicina"/>
    <x v="1"/>
    <n v="4"/>
    <n v="567"/>
    <m/>
    <m/>
    <x v="0"/>
    <n v="18"/>
    <m/>
    <n v="3"/>
    <n v="1"/>
    <m/>
    <n v="18"/>
    <n v="29"/>
    <n v="29"/>
    <s v="Biblioteca Manuel Alvar"/>
    <m/>
    <m/>
    <n v="2"/>
    <n v="4"/>
    <n v="4"/>
    <n v="4"/>
    <m/>
    <n v="2"/>
    <m/>
    <m/>
    <m/>
    <m/>
    <m/>
    <n v="1"/>
    <n v="1"/>
    <n v="1"/>
    <n v="3"/>
    <n v="4"/>
    <n v="4"/>
    <n v="5"/>
    <n v="2"/>
    <n v="4"/>
    <n v="4"/>
    <n v="4"/>
    <n v="4"/>
    <n v="4"/>
    <n v="4"/>
    <n v="4"/>
    <n v="5"/>
    <s v="No"/>
    <n v="3"/>
    <m/>
    <n v="4"/>
    <n v="3"/>
    <n v="3"/>
    <n v="4"/>
    <n v="4"/>
    <n v="3"/>
    <m/>
    <s v="No"/>
    <s v="No"/>
    <m/>
    <m/>
    <n v="4"/>
    <n v="4"/>
    <m/>
    <n v="4"/>
    <n v="3"/>
    <m/>
    <m/>
    <d v="2019-02-01T10:18:07"/>
  </r>
  <r>
    <s v="F. Ciencias Geológicas"/>
    <x v="3"/>
    <n v="2"/>
    <n v="568"/>
    <m/>
    <m/>
    <x v="0"/>
    <n v="7"/>
    <m/>
    <n v="4"/>
    <n v="3"/>
    <m/>
    <n v="7"/>
    <n v="2"/>
    <n v="29"/>
    <m/>
    <m/>
    <m/>
    <n v="4"/>
    <n v="4"/>
    <n v="3"/>
    <n v="4"/>
    <m/>
    <m/>
    <m/>
    <n v="4"/>
    <n v="2.0833333333333332E-2"/>
    <m/>
    <m/>
    <n v="4"/>
    <n v="2"/>
    <n v="3"/>
    <n v="5"/>
    <n v="5"/>
    <n v="3"/>
    <n v="4"/>
    <n v="2"/>
    <n v="4"/>
    <n v="4"/>
    <n v="4"/>
    <n v="4"/>
    <n v="5"/>
    <n v="4"/>
    <n v="3"/>
    <n v="4"/>
    <s v="No"/>
    <n v="3"/>
    <m/>
    <n v="4"/>
    <n v="4"/>
    <n v="4"/>
    <n v="5"/>
    <n v="4"/>
    <n v="4"/>
    <m/>
    <s v="No"/>
    <m/>
    <m/>
    <m/>
    <n v="4"/>
    <n v="4"/>
    <m/>
    <n v="4"/>
    <n v="3"/>
    <m/>
    <m/>
    <d v="2019-02-01T10:18:40"/>
  </r>
  <r>
    <s v="F. Filología"/>
    <x v="4"/>
    <n v="1"/>
    <n v="569"/>
    <m/>
    <m/>
    <x v="0"/>
    <n v="14"/>
    <m/>
    <n v="4"/>
    <n v="3"/>
    <m/>
    <n v="29"/>
    <n v="16"/>
    <n v="15"/>
    <m/>
    <m/>
    <m/>
    <n v="3"/>
    <n v="4"/>
    <n v="5"/>
    <n v="3"/>
    <m/>
    <n v="2"/>
    <m/>
    <m/>
    <m/>
    <m/>
    <m/>
    <n v="4"/>
    <n v="3"/>
    <n v="4"/>
    <n v="3"/>
    <n v="4"/>
    <n v="3"/>
    <n v="5"/>
    <n v="2"/>
    <n v="3"/>
    <n v="3"/>
    <n v="5"/>
    <n v="4"/>
    <n v="5"/>
    <n v="4"/>
    <n v="4"/>
    <n v="4"/>
    <s v="No"/>
    <n v="4"/>
    <m/>
    <n v="5"/>
    <n v="3"/>
    <n v="3"/>
    <n v="5"/>
    <n v="5"/>
    <n v="5"/>
    <m/>
    <s v="No"/>
    <s v="No"/>
    <n v="3"/>
    <m/>
    <n v="4"/>
    <n v="4"/>
    <m/>
    <n v="4"/>
    <n v="4"/>
    <m/>
    <m/>
    <d v="2019-02-01T10:18:53"/>
  </r>
  <r>
    <s v="F. Psicología"/>
    <x v="1"/>
    <n v="4"/>
    <n v="570"/>
    <m/>
    <m/>
    <x v="0"/>
    <n v="20"/>
    <m/>
    <n v="3"/>
    <n v="4"/>
    <m/>
    <n v="20"/>
    <n v="29"/>
    <m/>
    <s v="Biblioteca Pública Manuel Al se, Biblioteca Pública Eugenio Trías"/>
    <m/>
    <m/>
    <n v="4"/>
    <n v="5"/>
    <n v="4"/>
    <n v="4"/>
    <m/>
    <n v="2"/>
    <m/>
    <n v="4"/>
    <d v="1899-12-30T00:00:00"/>
    <m/>
    <m/>
    <n v="3"/>
    <n v="5"/>
    <n v="3"/>
    <n v="3"/>
    <n v="4"/>
    <n v="4"/>
    <n v="5"/>
    <n v="2"/>
    <n v="6"/>
    <n v="4"/>
    <n v="4"/>
    <n v="5"/>
    <n v="5"/>
    <n v="4"/>
    <n v="3"/>
    <n v="4"/>
    <s v="No"/>
    <n v="3"/>
    <m/>
    <n v="5"/>
    <n v="4"/>
    <n v="5"/>
    <n v="5"/>
    <n v="5"/>
    <n v="5"/>
    <m/>
    <s v="Sí"/>
    <s v="No"/>
    <m/>
    <m/>
    <n v="5"/>
    <n v="5"/>
    <m/>
    <n v="4"/>
    <n v="4"/>
    <m/>
    <s v="No he necesitado asistir a cursos de formación."/>
    <d v="2019-02-01T10:18:54"/>
  </r>
  <r>
    <s v="F. Geografía e Historia"/>
    <x v="4"/>
    <n v="1"/>
    <n v="571"/>
    <m/>
    <m/>
    <x v="2"/>
    <n v="16"/>
    <m/>
    <n v="3"/>
    <n v="3"/>
    <m/>
    <n v="16"/>
    <m/>
    <m/>
    <s v="CC Humanas CSIC, UNED, BNE. También a éstas y otras on-line: Patrimonio Bibliográfico español, Gallica, Archive.org, etc. "/>
    <m/>
    <m/>
    <n v="5"/>
    <n v="5"/>
    <n v="5"/>
    <n v="4"/>
    <m/>
    <m/>
    <m/>
    <m/>
    <m/>
    <m/>
    <m/>
    <n v="4"/>
    <n v="3"/>
    <n v="4"/>
    <n v="5"/>
    <n v="1"/>
    <n v="5"/>
    <m/>
    <n v="4"/>
    <m/>
    <n v="3"/>
    <n v="3"/>
    <n v="3"/>
    <n v="5"/>
    <n v="2"/>
    <m/>
    <m/>
    <s v="Sí"/>
    <n v="2"/>
    <m/>
    <n v="5"/>
    <n v="5"/>
    <n v="5"/>
    <n v="5"/>
    <n v="5"/>
    <n v="5"/>
    <m/>
    <s v="No"/>
    <s v="No"/>
    <m/>
    <m/>
    <n v="5"/>
    <n v="5"/>
    <m/>
    <n v="4"/>
    <n v="2"/>
    <m/>
    <s v="Con la implantación del nuevo sistema o programa de gestión parece más difícil localizar los títulos que pueden ser de interés. No conozco el porqué, pero da la sensación de que el buscador hace la búsqueda por palabras contenidas en el título o en el texto, en lugar de a través de su clasificación mediante CDU. La búsqueda en texto ofrece muchas ventajas, pero cuando la cantidad de documentos es ingente provoca confusión en este sentido. Lo mismo ocurre con ProQuest, donde a veces es imposible encontrar por referencias un documento a no ser que conozcas el título exacto, año, etc., algo que frecuentemente se desconoce en la fase de investigación. "/>
    <d v="2019-02-01T10:18:55"/>
  </r>
  <r>
    <s v="F. Estudios Estadísticos"/>
    <x v="3"/>
    <n v="2"/>
    <n v="572"/>
    <m/>
    <m/>
    <x v="0"/>
    <n v="23"/>
    <m/>
    <n v="4"/>
    <n v="2"/>
    <m/>
    <n v="23"/>
    <n v="23"/>
    <n v="29"/>
    <m/>
    <m/>
    <m/>
    <n v="2"/>
    <n v="3"/>
    <n v="3"/>
    <n v="3"/>
    <m/>
    <n v="2"/>
    <m/>
    <m/>
    <m/>
    <m/>
    <m/>
    <n v="4"/>
    <n v="2"/>
    <n v="2"/>
    <n v="3"/>
    <n v="5"/>
    <n v="5"/>
    <n v="4"/>
    <n v="2"/>
    <m/>
    <n v="4"/>
    <n v="4"/>
    <n v="4"/>
    <n v="4"/>
    <n v="4"/>
    <n v="5"/>
    <n v="5"/>
    <s v="No"/>
    <n v="4"/>
    <m/>
    <n v="5"/>
    <n v="5"/>
    <n v="5"/>
    <n v="5"/>
    <n v="4"/>
    <n v="5"/>
    <m/>
    <s v="Sí"/>
    <s v="No"/>
    <m/>
    <m/>
    <m/>
    <m/>
    <m/>
    <m/>
    <m/>
    <m/>
    <m/>
    <d v="2019-02-01T10:18:56"/>
  </r>
  <r>
    <s v="F. Medicina"/>
    <x v="1"/>
    <n v="4"/>
    <n v="573"/>
    <m/>
    <m/>
    <x v="0"/>
    <n v="18"/>
    <m/>
    <n v="3"/>
    <n v="3"/>
    <m/>
    <n v="18"/>
    <n v="22"/>
    <n v="19"/>
    <m/>
    <m/>
    <m/>
    <n v="3"/>
    <n v="2"/>
    <n v="4"/>
    <n v="3"/>
    <m/>
    <n v="2"/>
    <m/>
    <m/>
    <m/>
    <m/>
    <m/>
    <n v="4"/>
    <n v="1"/>
    <n v="1"/>
    <n v="3"/>
    <n v="5"/>
    <n v="1"/>
    <n v="5"/>
    <n v="1"/>
    <n v="6"/>
    <n v="4"/>
    <n v="5"/>
    <n v="3"/>
    <n v="4"/>
    <n v="4"/>
    <n v="3"/>
    <n v="3"/>
    <s v="No"/>
    <n v="3"/>
    <m/>
    <n v="4"/>
    <n v="4"/>
    <n v="4"/>
    <n v="4"/>
    <n v="5"/>
    <n v="5"/>
    <m/>
    <s v="No"/>
    <s v="No"/>
    <m/>
    <m/>
    <n v="3"/>
    <n v="4"/>
    <m/>
    <n v="4"/>
    <n v="4"/>
    <m/>
    <m/>
    <d v="2019-02-01T10:18:59"/>
  </r>
  <r>
    <s v="F. Enfermería, Fisioterapia y Podología"/>
    <x v="1"/>
    <n v="4"/>
    <n v="574"/>
    <m/>
    <m/>
    <x v="0"/>
    <n v="22"/>
    <m/>
    <n v="5"/>
    <n v="2"/>
    <m/>
    <n v="22"/>
    <n v="18"/>
    <n v="29"/>
    <s v="Centro cultural Miguel de Cervantes y Biblioteca de Canillejas"/>
    <m/>
    <m/>
    <n v="3"/>
    <n v="4"/>
    <n v="5"/>
    <n v="5"/>
    <n v="1"/>
    <n v="2"/>
    <n v="3"/>
    <m/>
    <m/>
    <m/>
    <m/>
    <n v="5"/>
    <n v="1"/>
    <n v="5"/>
    <n v="1"/>
    <n v="5"/>
    <n v="1"/>
    <n v="5"/>
    <n v="1"/>
    <n v="6"/>
    <n v="4"/>
    <n v="5"/>
    <n v="3"/>
    <n v="4"/>
    <n v="4"/>
    <n v="3"/>
    <n v="4"/>
    <s v="No"/>
    <n v="3"/>
    <m/>
    <n v="3"/>
    <n v="3"/>
    <n v="3"/>
    <n v="3"/>
    <n v="4"/>
    <n v="5"/>
    <m/>
    <s v="Sí"/>
    <s v="No"/>
    <m/>
    <m/>
    <n v="3"/>
    <n v="5"/>
    <m/>
    <n v="4"/>
    <n v="3"/>
    <m/>
    <m/>
    <d v="2019-02-01T10:19:12"/>
  </r>
  <r>
    <s v="F. Ciencias Geológicas"/>
    <x v="3"/>
    <n v="2"/>
    <n v="575"/>
    <m/>
    <m/>
    <x v="1"/>
    <n v="7"/>
    <m/>
    <n v="4"/>
    <n v="3"/>
    <m/>
    <n v="7"/>
    <n v="29"/>
    <m/>
    <m/>
    <m/>
    <m/>
    <n v="4"/>
    <n v="4"/>
    <n v="3"/>
    <n v="3"/>
    <m/>
    <m/>
    <n v="3"/>
    <m/>
    <m/>
    <m/>
    <m/>
    <n v="3"/>
    <n v="4"/>
    <n v="4"/>
    <n v="3"/>
    <n v="5"/>
    <n v="4"/>
    <n v="4"/>
    <n v="1"/>
    <n v="3"/>
    <n v="3"/>
    <n v="3"/>
    <n v="2"/>
    <n v="2"/>
    <n v="2"/>
    <n v="2"/>
    <n v="3"/>
    <s v="Sí"/>
    <n v="3"/>
    <m/>
    <n v="5"/>
    <n v="5"/>
    <n v="5"/>
    <n v="5"/>
    <n v="5"/>
    <n v="5"/>
    <m/>
    <s v="Sí"/>
    <s v="No"/>
    <m/>
    <m/>
    <n v="4"/>
    <n v="4"/>
    <m/>
    <n v="4"/>
    <n v="4"/>
    <m/>
    <m/>
    <d v="2019-02-01T10:19:31"/>
  </r>
  <r>
    <s v="F. Derecho"/>
    <x v="0"/>
    <n v="3"/>
    <n v="576"/>
    <m/>
    <m/>
    <x v="1"/>
    <n v="11"/>
    <m/>
    <n v="2"/>
    <n v="2"/>
    <m/>
    <n v="29"/>
    <n v="29"/>
    <n v="29"/>
    <m/>
    <m/>
    <m/>
    <n v="5"/>
    <n v="5"/>
    <n v="5"/>
    <n v="5"/>
    <m/>
    <m/>
    <m/>
    <m/>
    <m/>
    <m/>
    <m/>
    <n v="3"/>
    <n v="3"/>
    <n v="3"/>
    <n v="3"/>
    <n v="2"/>
    <n v="3"/>
    <n v="3"/>
    <n v="3"/>
    <n v="5"/>
    <n v="3"/>
    <n v="5"/>
    <n v="5"/>
    <n v="5"/>
    <n v="5"/>
    <n v="4"/>
    <n v="5"/>
    <s v="No"/>
    <n v="5"/>
    <m/>
    <n v="5"/>
    <n v="2"/>
    <n v="3"/>
    <n v="5"/>
    <n v="5"/>
    <n v="5"/>
    <m/>
    <s v="No"/>
    <s v="No"/>
    <m/>
    <m/>
    <n v="4"/>
    <n v="4"/>
    <m/>
    <n v="4"/>
    <n v="4"/>
    <m/>
    <m/>
    <d v="2019-02-01T10:19:41"/>
  </r>
  <r>
    <s v="F. Geografía e Historia"/>
    <x v="4"/>
    <n v="1"/>
    <n v="577"/>
    <m/>
    <m/>
    <x v="2"/>
    <n v="16"/>
    <m/>
    <n v="3"/>
    <n v="4"/>
    <m/>
    <n v="16"/>
    <n v="29"/>
    <n v="17"/>
    <m/>
    <m/>
    <m/>
    <n v="5"/>
    <n v="5"/>
    <n v="4"/>
    <n v="2"/>
    <m/>
    <m/>
    <n v="3"/>
    <m/>
    <m/>
    <m/>
    <m/>
    <n v="3"/>
    <n v="5"/>
    <n v="5"/>
    <n v="2"/>
    <n v="3"/>
    <n v="5"/>
    <n v="4"/>
    <n v="3"/>
    <n v="3"/>
    <n v="2"/>
    <n v="5"/>
    <n v="5"/>
    <n v="5"/>
    <n v="4"/>
    <n v="2"/>
    <n v="3"/>
    <s v="No"/>
    <n v="2"/>
    <m/>
    <n v="5"/>
    <n v="5"/>
    <n v="5"/>
    <n v="5"/>
    <n v="5"/>
    <n v="5"/>
    <m/>
    <s v="No"/>
    <s v="No"/>
    <m/>
    <m/>
    <n v="4"/>
    <n v="5"/>
    <m/>
    <n v="3"/>
    <n v="4"/>
    <m/>
    <s v="El servicio y personal de la biblioteca es muy bueno sin embargo considero que la biblioteca de Geografía le hace falta una actualización en su catálogo. Los libros que se pueden encontrar son muy viejos, no existe renovación ni material actual sobre análisis espacial, métodos estadísticos, sistemas de información geográfica, ni análisis de datos geográficos. Es urgente una actualización pues los llibros disponibles son poco útiles para la investigación. "/>
    <d v="2019-02-01T10:19:42"/>
  </r>
  <r>
    <s v="F. Ciencias Matemáticas"/>
    <x v="3"/>
    <n v="2"/>
    <n v="578"/>
    <m/>
    <m/>
    <x v="0"/>
    <n v="8"/>
    <m/>
    <n v="5"/>
    <n v="4"/>
    <m/>
    <n v="8"/>
    <m/>
    <m/>
    <m/>
    <m/>
    <m/>
    <n v="5"/>
    <n v="4"/>
    <n v="3"/>
    <n v="4"/>
    <n v="1"/>
    <m/>
    <m/>
    <m/>
    <m/>
    <m/>
    <m/>
    <n v="5"/>
    <n v="1"/>
    <n v="1"/>
    <n v="3"/>
    <n v="5"/>
    <n v="5"/>
    <n v="5"/>
    <n v="1"/>
    <n v="3"/>
    <n v="3"/>
    <n v="4"/>
    <n v="4"/>
    <n v="5"/>
    <n v="4"/>
    <n v="5"/>
    <n v="5"/>
    <s v="No"/>
    <n v="4"/>
    <m/>
    <n v="5"/>
    <n v="4"/>
    <n v="4"/>
    <n v="5"/>
    <n v="5"/>
    <n v="5"/>
    <m/>
    <s v="No"/>
    <s v="No"/>
    <m/>
    <m/>
    <n v="5"/>
    <n v="5"/>
    <m/>
    <n v="4"/>
    <n v="3"/>
    <m/>
    <s v="Lo único que me resulta incómodo de la Biblioteca de mi facultad, es la temperatura de las salas, personalmente creo que hace un calor soporífero y eso me impide concentrarme (sé que podemos llevar ropa menos abrigada, y lo hago, pero siendo invierno no puedo no llevar una camiseta de manga larga, al menos, porque en otras partes de la facultad y, por supuesto, en la calle, hace frío). Gracias por su servicio."/>
    <d v="2019-02-01T10:19:42"/>
  </r>
  <r>
    <s v="F. Informática"/>
    <x v="3"/>
    <n v="2"/>
    <n v="579"/>
    <m/>
    <m/>
    <x v="0"/>
    <n v="17"/>
    <m/>
    <n v="5"/>
    <n v="3"/>
    <m/>
    <n v="17"/>
    <n v="29"/>
    <m/>
    <m/>
    <m/>
    <m/>
    <n v="5"/>
    <n v="4"/>
    <n v="3"/>
    <n v="4"/>
    <m/>
    <n v="2"/>
    <m/>
    <m/>
    <m/>
    <m/>
    <m/>
    <n v="3"/>
    <n v="1"/>
    <n v="1"/>
    <n v="2"/>
    <n v="5"/>
    <n v="4"/>
    <n v="5"/>
    <n v="1"/>
    <n v="2"/>
    <n v="3"/>
    <n v="4"/>
    <n v="4"/>
    <n v="3"/>
    <n v="3"/>
    <n v="3"/>
    <n v="3"/>
    <s v="No"/>
    <n v="2"/>
    <m/>
    <n v="4"/>
    <n v="4"/>
    <n v="3"/>
    <n v="3"/>
    <n v="3"/>
    <n v="4"/>
    <m/>
    <s v="No"/>
    <s v="No"/>
    <m/>
    <m/>
    <n v="3"/>
    <n v="4"/>
    <m/>
    <n v="4"/>
    <n v="3"/>
    <m/>
    <m/>
    <d v="2019-02-01T10:19:54"/>
  </r>
  <r>
    <s v="F. Ciencias Matemáticas"/>
    <x v="3"/>
    <n v="2"/>
    <n v="580"/>
    <m/>
    <m/>
    <x v="0"/>
    <n v="8"/>
    <m/>
    <n v="5"/>
    <n v="5"/>
    <m/>
    <n v="8"/>
    <n v="29"/>
    <n v="6"/>
    <s v="Biblioteca CRAI UAH. &lt;br&gt;Sala búho UAM."/>
    <m/>
    <m/>
    <n v="4"/>
    <n v="3"/>
    <n v="3"/>
    <n v="1"/>
    <m/>
    <n v="2"/>
    <n v="3"/>
    <n v="4"/>
    <n v="3"/>
    <m/>
    <m/>
    <n v="4"/>
    <n v="1"/>
    <n v="1"/>
    <n v="3"/>
    <n v="5"/>
    <n v="5"/>
    <n v="5"/>
    <n v="1"/>
    <n v="4"/>
    <n v="5"/>
    <n v="4"/>
    <n v="2"/>
    <n v="4"/>
    <n v="3"/>
    <n v="3"/>
    <n v="5"/>
    <s v="No"/>
    <n v="4"/>
    <m/>
    <n v="5"/>
    <n v="4"/>
    <n v="5"/>
    <n v="5"/>
    <n v="4"/>
    <n v="5"/>
    <m/>
    <s v="No"/>
    <s v="No"/>
    <m/>
    <m/>
    <n v="5"/>
    <n v="4"/>
    <m/>
    <n v="4"/>
    <n v="5"/>
    <m/>
    <s v="El trato con el personal en la biblioteca a de matemáticas es buenísimo, sin embargo, el de la María Zambrano es, sobretodo los fines de semana, malísimo.&lt;br&gt;Se agradece que, por fin, de haya abierto la biblioteca los findes pero ha quedado bastante claro (debido a la trtriblr situación vivida) que no es suficiente durante la época de exámenes. Los estudiantes necesitamos que se abra alguna biblioteca las. se se abra "/>
    <d v="2019-02-01T10:20:00"/>
  </r>
  <r>
    <s v="F. Enfermería, Fisioterapia y Podología"/>
    <x v="1"/>
    <n v="4"/>
    <n v="581"/>
    <m/>
    <m/>
    <x v="0"/>
    <n v="22"/>
    <m/>
    <n v="4"/>
    <n v="3"/>
    <m/>
    <n v="22"/>
    <n v="18"/>
    <n v="13"/>
    <m/>
    <m/>
    <m/>
    <n v="5"/>
    <n v="5"/>
    <n v="5"/>
    <n v="3"/>
    <n v="1"/>
    <m/>
    <m/>
    <m/>
    <m/>
    <m/>
    <m/>
    <n v="5"/>
    <n v="1"/>
    <n v="3"/>
    <n v="4"/>
    <n v="3"/>
    <n v="5"/>
    <n v="5"/>
    <n v="2"/>
    <n v="4"/>
    <n v="4"/>
    <n v="5"/>
    <n v="5"/>
    <n v="5"/>
    <n v="5"/>
    <n v="3"/>
    <n v="5"/>
    <s v="No"/>
    <n v="5"/>
    <m/>
    <n v="5"/>
    <n v="4"/>
    <n v="3"/>
    <n v="4"/>
    <n v="4"/>
    <n v="3"/>
    <m/>
    <s v="No"/>
    <s v="No"/>
    <m/>
    <m/>
    <n v="5"/>
    <n v="5"/>
    <m/>
    <n v="4"/>
    <n v="3"/>
    <m/>
    <s v="Cambiar el teclado de los ordenadores de la biblioteca perteneciente a la facultad de Enfermería, Fisioterapia y Podología ya que el ruido que hacen es muy molesto a la hora de estudiar."/>
    <d v="2019-02-01T10:20:16"/>
  </r>
  <r>
    <s v="F. Educación - Centro de Formación del Profesorado"/>
    <x v="4"/>
    <n v="1"/>
    <n v="582"/>
    <m/>
    <m/>
    <x v="0"/>
    <n v="12"/>
    <m/>
    <n v="4"/>
    <n v="4"/>
    <m/>
    <n v="12"/>
    <n v="18"/>
    <n v="29"/>
    <m/>
    <m/>
    <m/>
    <n v="4"/>
    <n v="4"/>
    <n v="4"/>
    <n v="4"/>
    <n v="1"/>
    <m/>
    <m/>
    <m/>
    <m/>
    <m/>
    <m/>
    <n v="4"/>
    <n v="4"/>
    <n v="4"/>
    <n v="4"/>
    <n v="4"/>
    <n v="4"/>
    <n v="4"/>
    <n v="4"/>
    <n v="5"/>
    <n v="4"/>
    <n v="4"/>
    <n v="4"/>
    <n v="4"/>
    <n v="4"/>
    <n v="4"/>
    <n v="4"/>
    <s v="Sí"/>
    <n v="4"/>
    <m/>
    <n v="4"/>
    <n v="4"/>
    <n v="4"/>
    <n v="4"/>
    <n v="4"/>
    <n v="4"/>
    <m/>
    <s v="Sí"/>
    <s v="Sí"/>
    <n v="4"/>
    <m/>
    <n v="4"/>
    <n v="4"/>
    <m/>
    <n v="3"/>
    <n v="4"/>
    <m/>
    <m/>
    <d v="2019-02-01T10:20:19"/>
  </r>
  <r>
    <s v="F. Derecho"/>
    <x v="0"/>
    <n v="3"/>
    <n v="583"/>
    <m/>
    <m/>
    <x v="0"/>
    <n v="11"/>
    <m/>
    <n v="4"/>
    <n v="4"/>
    <m/>
    <n v="29"/>
    <n v="6"/>
    <n v="11"/>
    <m/>
    <m/>
    <m/>
    <n v="5"/>
    <n v="3"/>
    <n v="5"/>
    <n v="1"/>
    <m/>
    <m/>
    <n v="3"/>
    <m/>
    <m/>
    <m/>
    <m/>
    <n v="4"/>
    <n v="5"/>
    <n v="4"/>
    <n v="5"/>
    <n v="5"/>
    <n v="5"/>
    <n v="5"/>
    <n v="2"/>
    <n v="5"/>
    <n v="1"/>
    <n v="5"/>
    <n v="4"/>
    <n v="5"/>
    <n v="3"/>
    <n v="5"/>
    <n v="5"/>
    <s v="No"/>
    <n v="2"/>
    <m/>
    <n v="5"/>
    <n v="1"/>
    <n v="4"/>
    <n v="5"/>
    <n v="1"/>
    <n v="5"/>
    <m/>
    <s v="No"/>
    <s v="No"/>
    <n v="1"/>
    <m/>
    <n v="4"/>
    <n v="5"/>
    <m/>
    <n v="2"/>
    <n v="2"/>
    <m/>
    <s v="Los tornos sirven solo para estorbar. Los plazos de prestamo estan fatal, la gente coge uno al principio de curso y no lo suelta, el sistema informático debería prohibir coger de nuevo el libro en el mismo dia. Además no sé puede hacer reservas por como está dirigido el sistema informático. Y hay muy poca renovación de libris, lo cual no ayuda para nada a los estudiantes de derecho. "/>
    <d v="2019-02-01T10:20:27"/>
  </r>
  <r>
    <s v="F. Ciencias Políticas y Sociología"/>
    <x v="0"/>
    <n v="3"/>
    <n v="584"/>
    <m/>
    <m/>
    <x v="2"/>
    <n v="9"/>
    <m/>
    <n v="3"/>
    <n v="3"/>
    <m/>
    <n v="9"/>
    <n v="26"/>
    <n v="15"/>
    <m/>
    <m/>
    <m/>
    <n v="4"/>
    <n v="4"/>
    <n v="3"/>
    <n v="2"/>
    <m/>
    <m/>
    <m/>
    <n v="4"/>
    <n v="11"/>
    <m/>
    <m/>
    <n v="3"/>
    <n v="2"/>
    <n v="3"/>
    <n v="2"/>
    <n v="4"/>
    <n v="2"/>
    <n v="4"/>
    <n v="2"/>
    <n v="6"/>
    <n v="4"/>
    <n v="4"/>
    <n v="3"/>
    <n v="5"/>
    <n v="3"/>
    <n v="3"/>
    <n v="3"/>
    <s v="No"/>
    <n v="4"/>
    <m/>
    <n v="5"/>
    <n v="4"/>
    <n v="4"/>
    <n v="5"/>
    <n v="5"/>
    <n v="5"/>
    <m/>
    <s v="No"/>
    <s v="No"/>
    <m/>
    <m/>
    <n v="4"/>
    <n v="5"/>
    <m/>
    <n v="4"/>
    <n v="3"/>
    <m/>
    <m/>
    <d v="2019-02-01T10:20:48"/>
  </r>
  <r>
    <s v="F. Ciencias Biológicas"/>
    <x v="3"/>
    <n v="2"/>
    <n v="585"/>
    <m/>
    <m/>
    <x v="0"/>
    <n v="2"/>
    <m/>
    <n v="4"/>
    <n v="2"/>
    <m/>
    <n v="2"/>
    <n v="7"/>
    <m/>
    <m/>
    <m/>
    <m/>
    <n v="4"/>
    <n v="5"/>
    <n v="4"/>
    <n v="4"/>
    <n v="1"/>
    <m/>
    <m/>
    <n v="4"/>
    <s v="7.00"/>
    <m/>
    <m/>
    <n v="2"/>
    <n v="1"/>
    <n v="1"/>
    <n v="1"/>
    <n v="4"/>
    <n v="1"/>
    <n v="5"/>
    <n v="2"/>
    <n v="5"/>
    <n v="4"/>
    <n v="4"/>
    <n v="2"/>
    <n v="4"/>
    <n v="3"/>
    <n v="5"/>
    <n v="3"/>
    <s v="No"/>
    <n v="3"/>
    <m/>
    <n v="5"/>
    <n v="2"/>
    <n v="3"/>
    <n v="5"/>
    <n v="5"/>
    <n v="3"/>
    <m/>
    <s v="No"/>
    <s v="No"/>
    <m/>
    <m/>
    <n v="4"/>
    <n v="4"/>
    <m/>
    <n v="4"/>
    <n v="4"/>
    <m/>
    <m/>
    <d v="2019-02-01T10:21:26"/>
  </r>
  <r>
    <s v="F. Psicología"/>
    <x v="1"/>
    <n v="4"/>
    <n v="586"/>
    <m/>
    <m/>
    <x v="0"/>
    <n v="20"/>
    <m/>
    <n v="4"/>
    <n v="1"/>
    <m/>
    <n v="20"/>
    <n v="11"/>
    <n v="18"/>
    <s v="Biblioteca Ruiz Egea"/>
    <m/>
    <m/>
    <n v="4"/>
    <n v="4"/>
    <n v="4"/>
    <n v="4"/>
    <m/>
    <n v="2"/>
    <n v="3"/>
    <m/>
    <m/>
    <m/>
    <m/>
    <n v="3"/>
    <n v="1"/>
    <n v="1"/>
    <n v="5"/>
    <n v="4"/>
    <n v="4"/>
    <n v="4"/>
    <n v="1"/>
    <n v="5"/>
    <n v="3"/>
    <n v="3"/>
    <n v="2"/>
    <n v="3"/>
    <n v="4"/>
    <n v="3"/>
    <n v="1"/>
    <s v="No"/>
    <n v="1"/>
    <m/>
    <n v="2"/>
    <n v="3"/>
    <n v="3"/>
    <n v="3"/>
    <n v="3"/>
    <n v="4"/>
    <m/>
    <s v="No"/>
    <s v="No"/>
    <m/>
    <m/>
    <n v="4"/>
    <n v="3"/>
    <m/>
    <n v="3"/>
    <n v="4"/>
    <m/>
    <m/>
    <d v="2019-02-01T10:21:27"/>
  </r>
  <r>
    <s v="F. Filología"/>
    <x v="4"/>
    <n v="1"/>
    <n v="587"/>
    <m/>
    <m/>
    <x v="0"/>
    <n v="14"/>
    <m/>
    <n v="3"/>
    <n v="1"/>
    <m/>
    <n v="29"/>
    <n v="16"/>
    <m/>
    <m/>
    <m/>
    <m/>
    <n v="3"/>
    <n v="4"/>
    <n v="4"/>
    <n v="3"/>
    <m/>
    <m/>
    <n v="3"/>
    <m/>
    <m/>
    <m/>
    <m/>
    <n v="2"/>
    <n v="1"/>
    <n v="1"/>
    <n v="4"/>
    <n v="1"/>
    <n v="4"/>
    <n v="3"/>
    <n v="4"/>
    <n v="6"/>
    <n v="3"/>
    <n v="3"/>
    <n v="3"/>
    <n v="3"/>
    <n v="3"/>
    <n v="3"/>
    <n v="1"/>
    <s v="No"/>
    <n v="3"/>
    <m/>
    <n v="3"/>
    <n v="3"/>
    <n v="3"/>
    <n v="3"/>
    <n v="2"/>
    <n v="3"/>
    <m/>
    <s v="No"/>
    <s v="No"/>
    <m/>
    <m/>
    <n v="3"/>
    <n v="4"/>
    <m/>
    <n v="4"/>
    <m/>
    <m/>
    <s v="Aun no tuve oportunidad de sacar o consultar libros en la biblioteca, no me fue necesario por lo que no puedo opinar sobre eso pero en cuanto a las instalaciones a veces hay ciertos enchufes que no funcionan, habría que comprobarlos "/>
    <d v="2019-02-01T10:21:35"/>
  </r>
  <r>
    <s v="F. Filosofía"/>
    <x v="4"/>
    <n v="1"/>
    <n v="588"/>
    <m/>
    <m/>
    <x v="0"/>
    <n v="15"/>
    <m/>
    <n v="4"/>
    <n v="5"/>
    <m/>
    <n v="15"/>
    <n v="29"/>
    <n v="9"/>
    <s v="Biblioteca Pública Elena Fortun, Biblioteca Pública Eugenio Trías, Biblioteca Pública Conde Duque"/>
    <m/>
    <m/>
    <n v="4"/>
    <n v="4"/>
    <n v="4"/>
    <n v="5"/>
    <n v="1"/>
    <n v="2"/>
    <m/>
    <n v="4"/>
    <s v="22h"/>
    <m/>
    <m/>
    <n v="5"/>
    <n v="3"/>
    <n v="5"/>
    <n v="3"/>
    <n v="4"/>
    <n v="4"/>
    <n v="5"/>
    <n v="4"/>
    <n v="4"/>
    <n v="5"/>
    <n v="5"/>
    <n v="5"/>
    <n v="4"/>
    <n v="5"/>
    <n v="3"/>
    <n v="5"/>
    <s v="Sí"/>
    <n v="5"/>
    <m/>
    <n v="5"/>
    <n v="5"/>
    <n v="5"/>
    <n v="5"/>
    <n v="5"/>
    <n v="5"/>
    <m/>
    <s v="No"/>
    <s v="No"/>
    <m/>
    <m/>
    <n v="5"/>
    <n v="5"/>
    <m/>
    <n v="4"/>
    <n v="4"/>
    <m/>
    <s v="Más comunicación con el alumnado de las ofertas de cursos de la biblioteca y los finales de préstamos por el correo personal. "/>
    <d v="2019-02-01T10:21:36"/>
  </r>
  <r>
    <s v="F. Psicología"/>
    <x v="1"/>
    <n v="4"/>
    <n v="589"/>
    <m/>
    <m/>
    <x v="0"/>
    <n v="20"/>
    <m/>
    <n v="4"/>
    <n v="3"/>
    <m/>
    <n v="20"/>
    <m/>
    <m/>
    <s v="Biblioteca pública Segovia. "/>
    <m/>
    <m/>
    <n v="4"/>
    <n v="3"/>
    <n v="5"/>
    <n v="4"/>
    <n v="1"/>
    <m/>
    <m/>
    <m/>
    <m/>
    <m/>
    <m/>
    <n v="5"/>
    <n v="5"/>
    <n v="4"/>
    <n v="2"/>
    <n v="5"/>
    <n v="4"/>
    <n v="4"/>
    <n v="3"/>
    <n v="2"/>
    <n v="4"/>
    <n v="3"/>
    <n v="4"/>
    <n v="5"/>
    <n v="4"/>
    <n v="3"/>
    <n v="4"/>
    <s v="No"/>
    <n v="3"/>
    <m/>
    <n v="3"/>
    <n v="5"/>
    <n v="5"/>
    <n v="5"/>
    <n v="3"/>
    <n v="3"/>
    <m/>
    <s v="Sí"/>
    <s v="No"/>
    <m/>
    <m/>
    <n v="4"/>
    <n v="4"/>
    <m/>
    <n v="5"/>
    <n v="3"/>
    <m/>
    <s v="No he asistido a ningún curso porque no lo he necesitado. "/>
    <d v="2019-02-01T10:22:11"/>
  </r>
  <r>
    <s v="F. Enfermería, Fisioterapia y Podología"/>
    <x v="1"/>
    <n v="4"/>
    <n v="590"/>
    <m/>
    <m/>
    <x v="0"/>
    <n v="22"/>
    <m/>
    <n v="4"/>
    <n v="4"/>
    <m/>
    <n v="18"/>
    <n v="29"/>
    <n v="22"/>
    <m/>
    <m/>
    <m/>
    <n v="5"/>
    <n v="5"/>
    <n v="4"/>
    <n v="3"/>
    <m/>
    <n v="2"/>
    <m/>
    <m/>
    <m/>
    <m/>
    <m/>
    <n v="4"/>
    <n v="4"/>
    <n v="3"/>
    <n v="2"/>
    <n v="4"/>
    <n v="4"/>
    <n v="5"/>
    <n v="4"/>
    <n v="4"/>
    <n v="4"/>
    <n v="5"/>
    <n v="3"/>
    <n v="4"/>
    <n v="5"/>
    <n v="3"/>
    <n v="5"/>
    <s v="No"/>
    <n v="4"/>
    <m/>
    <n v="5"/>
    <n v="3"/>
    <n v="3"/>
    <n v="4"/>
    <n v="4"/>
    <n v="3"/>
    <m/>
    <s v="Sí"/>
    <s v="No"/>
    <m/>
    <m/>
    <n v="3"/>
    <n v="3"/>
    <m/>
    <n v="4"/>
    <n v="2"/>
    <m/>
    <m/>
    <d v="2019-02-01T10:22:32"/>
  </r>
  <r>
    <s v="F. Ciencias Políticas y Sociología"/>
    <x v="0"/>
    <n v="3"/>
    <n v="591"/>
    <m/>
    <m/>
    <x v="0"/>
    <n v="9"/>
    <m/>
    <n v="3"/>
    <n v="2"/>
    <m/>
    <n v="9"/>
    <n v="20"/>
    <m/>
    <s v="Rosalía de Castro&lt;br&gt;Escuela oficial de idiomas de Pozuelo"/>
    <m/>
    <m/>
    <n v="3"/>
    <n v="2"/>
    <n v="1"/>
    <n v="2"/>
    <m/>
    <n v="2"/>
    <n v="3"/>
    <n v="4"/>
    <n v="3"/>
    <m/>
    <m/>
    <m/>
    <m/>
    <m/>
    <m/>
    <m/>
    <m/>
    <m/>
    <m/>
    <m/>
    <m/>
    <m/>
    <m/>
    <m/>
    <m/>
    <m/>
    <m/>
    <m/>
    <m/>
    <m/>
    <m/>
    <m/>
    <m/>
    <m/>
    <m/>
    <m/>
    <m/>
    <m/>
    <m/>
    <m/>
    <m/>
    <m/>
    <m/>
    <m/>
    <m/>
    <m/>
    <m/>
    <m/>
    <d v="2019-02-01T10:23:06"/>
  </r>
  <r>
    <s v="F. Óptica y Optometría"/>
    <x v="1"/>
    <n v="4"/>
    <n v="592"/>
    <m/>
    <m/>
    <x v="0"/>
    <n v="25"/>
    <m/>
    <n v="3"/>
    <n v="2"/>
    <m/>
    <n v="25"/>
    <n v="25"/>
    <n v="25"/>
    <m/>
    <m/>
    <m/>
    <n v="5"/>
    <n v="4"/>
    <n v="3"/>
    <n v="5"/>
    <m/>
    <n v="2"/>
    <m/>
    <m/>
    <m/>
    <m/>
    <m/>
    <n v="4"/>
    <n v="3"/>
    <n v="3"/>
    <n v="2"/>
    <n v="5"/>
    <n v="4"/>
    <n v="5"/>
    <n v="3"/>
    <n v="4"/>
    <n v="4"/>
    <n v="3"/>
    <n v="4"/>
    <n v="3"/>
    <n v="3"/>
    <n v="3"/>
    <n v="4"/>
    <s v="No"/>
    <n v="4"/>
    <m/>
    <n v="4"/>
    <n v="3"/>
    <n v="4"/>
    <n v="4"/>
    <n v="4"/>
    <n v="4"/>
    <m/>
    <s v="No"/>
    <s v="No"/>
    <n v="1"/>
    <m/>
    <n v="4"/>
    <n v="4"/>
    <m/>
    <n v="1"/>
    <n v="3"/>
    <m/>
    <m/>
    <d v="2019-02-01T10:23:33"/>
  </r>
  <r>
    <s v="F. Ciencias Económicas y Empresariales"/>
    <x v="0"/>
    <n v="3"/>
    <n v="593"/>
    <m/>
    <m/>
    <x v="0"/>
    <n v="5"/>
    <m/>
    <n v="5"/>
    <n v="3"/>
    <m/>
    <n v="5"/>
    <n v="29"/>
    <n v="9"/>
    <m/>
    <m/>
    <m/>
    <n v="2"/>
    <n v="3"/>
    <n v="2"/>
    <n v="4"/>
    <m/>
    <m/>
    <n v="3"/>
    <m/>
    <m/>
    <m/>
    <m/>
    <n v="4"/>
    <n v="2"/>
    <n v="2"/>
    <n v="4"/>
    <n v="2"/>
    <n v="3"/>
    <n v="3"/>
    <n v="3"/>
    <n v="2"/>
    <n v="3"/>
    <n v="4"/>
    <n v="2"/>
    <n v="4"/>
    <n v="5"/>
    <n v="3"/>
    <n v="3"/>
    <s v="Sí"/>
    <n v="3"/>
    <m/>
    <n v="4"/>
    <n v="3"/>
    <n v="3"/>
    <n v="4"/>
    <n v="4"/>
    <n v="3"/>
    <m/>
    <s v="Sí"/>
    <s v="No"/>
    <m/>
    <m/>
    <n v="4"/>
    <n v="5"/>
    <m/>
    <n v="3"/>
    <n v="4"/>
    <m/>
    <m/>
    <d v="2019-02-01T10:23:47"/>
  </r>
  <r>
    <s v="F. Enfermería, Fisioterapia y Podología"/>
    <x v="1"/>
    <n v="4"/>
    <n v="594"/>
    <m/>
    <m/>
    <x v="0"/>
    <n v="22"/>
    <m/>
    <n v="4"/>
    <n v="1"/>
    <m/>
    <n v="22"/>
    <n v="18"/>
    <m/>
    <m/>
    <m/>
    <m/>
    <n v="2"/>
    <n v="3"/>
    <n v="4"/>
    <n v="4"/>
    <n v="1"/>
    <m/>
    <m/>
    <m/>
    <m/>
    <m/>
    <m/>
    <n v="3"/>
    <n v="1"/>
    <n v="1"/>
    <n v="2"/>
    <n v="2"/>
    <n v="2"/>
    <n v="3"/>
    <n v="2"/>
    <n v="3"/>
    <n v="4"/>
    <n v="4"/>
    <n v="3"/>
    <n v="3"/>
    <n v="3"/>
    <n v="3"/>
    <n v="3"/>
    <s v="No"/>
    <n v="2"/>
    <m/>
    <n v="5"/>
    <n v="5"/>
    <n v="4"/>
    <n v="5"/>
    <n v="5"/>
    <n v="4"/>
    <m/>
    <s v="No"/>
    <s v="No"/>
    <m/>
    <m/>
    <n v="5"/>
    <m/>
    <m/>
    <n v="4"/>
    <n v="3"/>
    <m/>
    <m/>
    <d v="2019-02-01T10:24:05"/>
  </r>
  <r>
    <s v="F. Filosofía"/>
    <x v="4"/>
    <n v="1"/>
    <n v="595"/>
    <m/>
    <m/>
    <x v="0"/>
    <n v="15"/>
    <m/>
    <n v="4"/>
    <n v="4"/>
    <m/>
    <n v="29"/>
    <n v="15"/>
    <n v="9"/>
    <m/>
    <m/>
    <m/>
    <n v="2"/>
    <n v="4"/>
    <n v="4"/>
    <n v="3"/>
    <m/>
    <n v="2"/>
    <m/>
    <m/>
    <m/>
    <m/>
    <m/>
    <n v="5"/>
    <n v="3"/>
    <n v="3"/>
    <n v="2"/>
    <n v="5"/>
    <n v="4"/>
    <n v="5"/>
    <n v="4"/>
    <n v="4"/>
    <n v="4"/>
    <n v="4"/>
    <n v="2"/>
    <n v="3"/>
    <m/>
    <m/>
    <m/>
    <m/>
    <m/>
    <m/>
    <m/>
    <m/>
    <m/>
    <m/>
    <m/>
    <m/>
    <m/>
    <m/>
    <m/>
    <m/>
    <m/>
    <m/>
    <m/>
    <m/>
    <m/>
    <m/>
    <m/>
    <m/>
    <d v="2019-02-01T10:24:12"/>
  </r>
  <r>
    <s v="F. Bellas Artes"/>
    <x v="4"/>
    <n v="1"/>
    <n v="596"/>
    <m/>
    <m/>
    <x v="0"/>
    <n v="1"/>
    <m/>
    <n v="3"/>
    <n v="3"/>
    <m/>
    <n v="1"/>
    <n v="16"/>
    <n v="29"/>
    <m/>
    <m/>
    <m/>
    <n v="4"/>
    <n v="4"/>
    <n v="4"/>
    <n v="3"/>
    <m/>
    <n v="2"/>
    <m/>
    <m/>
    <m/>
    <m/>
    <m/>
    <n v="4"/>
    <n v="1"/>
    <n v="1"/>
    <n v="4"/>
    <n v="3"/>
    <n v="4"/>
    <n v="4"/>
    <n v="2"/>
    <n v="4"/>
    <n v="4"/>
    <n v="5"/>
    <n v="4"/>
    <n v="4"/>
    <n v="3"/>
    <n v="3"/>
    <n v="3"/>
    <s v="No"/>
    <n v="3"/>
    <m/>
    <n v="3"/>
    <n v="2"/>
    <n v="3"/>
    <n v="4"/>
    <n v="4"/>
    <n v="5"/>
    <m/>
    <s v="No"/>
    <s v="No"/>
    <m/>
    <m/>
    <n v="4"/>
    <n v="4"/>
    <m/>
    <n v="4"/>
    <n v="3"/>
    <m/>
    <m/>
    <d v="2019-02-01T10:24:16"/>
  </r>
  <r>
    <s v="F. Informática"/>
    <x v="3"/>
    <n v="2"/>
    <n v="597"/>
    <m/>
    <m/>
    <x v="1"/>
    <n v="17"/>
    <m/>
    <n v="3"/>
    <n v="2"/>
    <m/>
    <n v="17"/>
    <n v="29"/>
    <m/>
    <m/>
    <m/>
    <m/>
    <n v="5"/>
    <n v="4"/>
    <n v="5"/>
    <n v="4"/>
    <m/>
    <n v="2"/>
    <n v="3"/>
    <m/>
    <m/>
    <m/>
    <m/>
    <n v="4"/>
    <n v="5"/>
    <n v="4"/>
    <n v="5"/>
    <n v="4"/>
    <n v="5"/>
    <n v="4"/>
    <n v="5"/>
    <n v="5"/>
    <n v="5"/>
    <n v="4"/>
    <n v="5"/>
    <n v="4"/>
    <n v="5"/>
    <n v="4"/>
    <n v="5"/>
    <s v="Sí"/>
    <n v="4"/>
    <m/>
    <n v="5"/>
    <n v="4"/>
    <n v="5"/>
    <n v="4"/>
    <n v="5"/>
    <n v="4"/>
    <m/>
    <s v="No"/>
    <s v="No"/>
    <n v="1"/>
    <m/>
    <n v="5"/>
    <n v="4"/>
    <m/>
    <n v="4"/>
    <n v="5"/>
    <m/>
    <m/>
    <d v="2019-02-01T10:24:33"/>
  </r>
  <r>
    <s v="F. Ciencias Físicas"/>
    <x v="3"/>
    <n v="2"/>
    <n v="598"/>
    <m/>
    <m/>
    <x v="0"/>
    <n v="6"/>
    <m/>
    <n v="5"/>
    <n v="3"/>
    <m/>
    <n v="6"/>
    <n v="29"/>
    <m/>
    <m/>
    <m/>
    <m/>
    <n v="4"/>
    <n v="4"/>
    <n v="5"/>
    <n v="4"/>
    <m/>
    <n v="2"/>
    <m/>
    <m/>
    <m/>
    <m/>
    <m/>
    <n v="2"/>
    <n v="3"/>
    <n v="3"/>
    <n v="3"/>
    <n v="5"/>
    <n v="5"/>
    <n v="5"/>
    <n v="3"/>
    <n v="3"/>
    <n v="3"/>
    <n v="5"/>
    <n v="4"/>
    <n v="5"/>
    <n v="4"/>
    <n v="3"/>
    <m/>
    <s v="No"/>
    <n v="4"/>
    <m/>
    <n v="5"/>
    <n v="4"/>
    <n v="4"/>
    <n v="5"/>
    <n v="5"/>
    <n v="5"/>
    <m/>
    <s v="No"/>
    <s v="Sí"/>
    <n v="3"/>
    <m/>
    <n v="5"/>
    <n v="5"/>
    <m/>
    <n v="5"/>
    <n v="4"/>
    <m/>
    <m/>
    <d v="2019-02-01T10:24:40"/>
  </r>
  <r>
    <s v="F. Educación - Centro de Formación del Profesorado"/>
    <x v="4"/>
    <n v="1"/>
    <n v="599"/>
    <m/>
    <m/>
    <x v="0"/>
    <n v="12"/>
    <m/>
    <n v="3"/>
    <n v="3"/>
    <m/>
    <n v="12"/>
    <n v="29"/>
    <m/>
    <s v="Biblioteca Francisco Umbral Majadahonda"/>
    <m/>
    <m/>
    <n v="3"/>
    <n v="5"/>
    <n v="4"/>
    <n v="5"/>
    <n v="1"/>
    <m/>
    <m/>
    <m/>
    <m/>
    <m/>
    <m/>
    <n v="3"/>
    <n v="3"/>
    <n v="3"/>
    <n v="3"/>
    <n v="5"/>
    <n v="4"/>
    <n v="3"/>
    <n v="1"/>
    <n v="3"/>
    <n v="4"/>
    <n v="3"/>
    <n v="3"/>
    <n v="5"/>
    <n v="5"/>
    <n v="3"/>
    <n v="3"/>
    <s v="No"/>
    <n v="3"/>
    <m/>
    <n v="5"/>
    <n v="2"/>
    <n v="5"/>
    <n v="5"/>
    <n v="5"/>
    <n v="5"/>
    <m/>
    <s v="No"/>
    <s v="No"/>
    <m/>
    <m/>
    <n v="4"/>
    <n v="5"/>
    <m/>
    <n v="4"/>
    <n v="4"/>
    <m/>
    <m/>
    <d v="2019-02-01T10:25:00"/>
  </r>
  <r>
    <s v="F. Veterinaria"/>
    <x v="1"/>
    <n v="4"/>
    <n v="600"/>
    <m/>
    <m/>
    <x v="0"/>
    <n v="21"/>
    <m/>
    <n v="4"/>
    <n v="3"/>
    <m/>
    <n v="29"/>
    <n v="21"/>
    <n v="2"/>
    <m/>
    <m/>
    <m/>
    <n v="4"/>
    <n v="3"/>
    <n v="5"/>
    <n v="4"/>
    <m/>
    <n v="2"/>
    <n v="3"/>
    <m/>
    <m/>
    <m/>
    <m/>
    <n v="5"/>
    <n v="4"/>
    <n v="4"/>
    <n v="4"/>
    <n v="5"/>
    <n v="5"/>
    <n v="5"/>
    <n v="4"/>
    <n v="5"/>
    <n v="4"/>
    <n v="4"/>
    <n v="4"/>
    <n v="4"/>
    <n v="4"/>
    <n v="4"/>
    <n v="4"/>
    <s v="Sí"/>
    <n v="4"/>
    <m/>
    <n v="4"/>
    <n v="2"/>
    <n v="2"/>
    <n v="4"/>
    <n v="5"/>
    <n v="4"/>
    <m/>
    <s v="Sí"/>
    <s v="Sí"/>
    <n v="5"/>
    <m/>
    <n v="5"/>
    <n v="5"/>
    <m/>
    <n v="4"/>
    <n v="3"/>
    <m/>
    <s v="En época de exámenes necesitamos más de una biblioteca abierta los fines de semana (como se hizo a finales de esta temporada), a poder ser la de historia. Hemos tenido muchos problemas al ir los fines de semana a estudiar. Por favor, control de la gente que ocupa mesas enteras guardando sitio durante horas.&lt;br&gt;El wifi en ciertas zonas de la zambrano no va"/>
    <d v="2019-02-01T10:25:34"/>
  </r>
  <r>
    <s v="F. Ciencias Políticas y Sociología"/>
    <x v="0"/>
    <n v="3"/>
    <n v="601"/>
    <m/>
    <m/>
    <x v="0"/>
    <n v="9"/>
    <m/>
    <n v="2"/>
    <n v="2"/>
    <m/>
    <n v="9"/>
    <n v="29"/>
    <m/>
    <m/>
    <m/>
    <m/>
    <n v="3"/>
    <n v="3"/>
    <n v="3"/>
    <n v="3"/>
    <m/>
    <n v="2"/>
    <m/>
    <m/>
    <m/>
    <m/>
    <m/>
    <n v="2"/>
    <n v="1"/>
    <n v="3"/>
    <n v="2"/>
    <n v="5"/>
    <n v="4"/>
    <n v="4"/>
    <n v="4"/>
    <n v="3"/>
    <n v="3"/>
    <n v="2"/>
    <n v="2"/>
    <n v="4"/>
    <n v="2"/>
    <n v="2"/>
    <n v="2"/>
    <s v="No"/>
    <n v="3"/>
    <m/>
    <n v="4"/>
    <n v="4"/>
    <n v="4"/>
    <n v="4"/>
    <n v="4"/>
    <n v="4"/>
    <m/>
    <s v="No"/>
    <s v="Sí"/>
    <n v="3"/>
    <m/>
    <n v="3"/>
    <n v="3"/>
    <m/>
    <n v="3"/>
    <n v="4"/>
    <m/>
    <m/>
    <d v="2019-02-01T10:25:45"/>
  </r>
  <r>
    <s v="F. Medicina"/>
    <x v="1"/>
    <n v="4"/>
    <n v="602"/>
    <m/>
    <m/>
    <x v="0"/>
    <n v="18"/>
    <m/>
    <n v="4"/>
    <n v="4"/>
    <m/>
    <n v="18"/>
    <n v="22"/>
    <m/>
    <m/>
    <m/>
    <m/>
    <n v="4"/>
    <n v="2"/>
    <n v="5"/>
    <n v="5"/>
    <n v="1"/>
    <m/>
    <m/>
    <m/>
    <m/>
    <m/>
    <m/>
    <n v="4"/>
    <n v="1"/>
    <n v="4"/>
    <n v="1"/>
    <n v="5"/>
    <n v="2"/>
    <n v="5"/>
    <n v="1"/>
    <n v="3"/>
    <n v="5"/>
    <n v="5"/>
    <n v="5"/>
    <n v="4"/>
    <n v="3"/>
    <n v="2"/>
    <n v="3"/>
    <s v="No"/>
    <n v="4"/>
    <m/>
    <n v="5"/>
    <n v="2"/>
    <n v="5"/>
    <n v="5"/>
    <n v="5"/>
    <n v="5"/>
    <m/>
    <s v="Sí"/>
    <s v="Sí"/>
    <n v="4"/>
    <m/>
    <n v="5"/>
    <n v="5"/>
    <m/>
    <n v="5"/>
    <n v="5"/>
    <m/>
    <m/>
    <d v="2019-02-01T10:25:59"/>
  </r>
  <r>
    <s v="F. Informática"/>
    <x v="3"/>
    <n v="2"/>
    <n v="603"/>
    <m/>
    <m/>
    <x v="0"/>
    <n v="17"/>
    <m/>
    <n v="5"/>
    <n v="4"/>
    <m/>
    <n v="17"/>
    <n v="8"/>
    <n v="6"/>
    <s v="BNE, bibliotecas municipales"/>
    <m/>
    <m/>
    <n v="4"/>
    <n v="4"/>
    <n v="4"/>
    <n v="4"/>
    <m/>
    <m/>
    <n v="3"/>
    <m/>
    <m/>
    <m/>
    <m/>
    <n v="4"/>
    <n v="1"/>
    <n v="2"/>
    <n v="1"/>
    <n v="4"/>
    <n v="4"/>
    <n v="3"/>
    <n v="2"/>
    <n v="4"/>
    <n v="4"/>
    <n v="5"/>
    <n v="5"/>
    <n v="5"/>
    <n v="5"/>
    <n v="3"/>
    <n v="3"/>
    <s v="No"/>
    <n v="4"/>
    <m/>
    <n v="4"/>
    <n v="3"/>
    <n v="5"/>
    <n v="5"/>
    <n v="5"/>
    <n v="5"/>
    <m/>
    <s v="Sí"/>
    <s v="No"/>
    <m/>
    <m/>
    <n v="4"/>
    <n v="5"/>
    <m/>
    <n v="5"/>
    <n v="4"/>
    <m/>
    <m/>
    <d v="2019-02-01T10:25:59"/>
  </r>
  <r>
    <s v="F. Ciencias Políticas y Sociología"/>
    <x v="0"/>
    <n v="3"/>
    <n v="604"/>
    <m/>
    <m/>
    <x v="0"/>
    <n v="9"/>
    <m/>
    <n v="5"/>
    <n v="4"/>
    <m/>
    <n v="9"/>
    <n v="29"/>
    <m/>
    <s v="Biblioteca pública Guadalajara. Biblioteca Crai (UAH)"/>
    <m/>
    <m/>
    <n v="4"/>
    <n v="5"/>
    <n v="4"/>
    <n v="5"/>
    <m/>
    <n v="2"/>
    <n v="3"/>
    <m/>
    <m/>
    <m/>
    <m/>
    <n v="1"/>
    <n v="1"/>
    <n v="3"/>
    <n v="3"/>
    <n v="5"/>
    <n v="4"/>
    <n v="4"/>
    <n v="1"/>
    <n v="2"/>
    <n v="4"/>
    <n v="4"/>
    <n v="4"/>
    <n v="4"/>
    <n v="4"/>
    <n v="3"/>
    <n v="4"/>
    <s v="No"/>
    <n v="4"/>
    <m/>
    <n v="5"/>
    <n v="5"/>
    <n v="4"/>
    <n v="5"/>
    <n v="5"/>
    <n v="5"/>
    <m/>
    <s v="No"/>
    <s v="No"/>
    <m/>
    <m/>
    <n v="5"/>
    <n v="5"/>
    <m/>
    <n v="5"/>
    <n v="5"/>
    <m/>
    <m/>
    <d v="2019-02-01T10:26:02"/>
  </r>
  <r>
    <s v="F. Filología"/>
    <x v="4"/>
    <n v="1"/>
    <n v="605"/>
    <m/>
    <m/>
    <x v="0"/>
    <n v="14"/>
    <m/>
    <n v="3"/>
    <n v="3"/>
    <m/>
    <n v="29"/>
    <n v="14"/>
    <n v="16"/>
    <m/>
    <m/>
    <m/>
    <n v="2"/>
    <n v="5"/>
    <n v="5"/>
    <n v="4"/>
    <n v="1"/>
    <n v="2"/>
    <n v="3"/>
    <m/>
    <m/>
    <m/>
    <m/>
    <n v="3"/>
    <n v="3"/>
    <n v="3"/>
    <n v="2"/>
    <n v="4"/>
    <n v="4"/>
    <n v="5"/>
    <n v="2"/>
    <n v="5"/>
    <m/>
    <n v="4"/>
    <n v="4"/>
    <n v="5"/>
    <n v="2"/>
    <n v="2"/>
    <n v="2"/>
    <s v="No"/>
    <n v="3"/>
    <m/>
    <n v="5"/>
    <n v="4"/>
    <n v="3"/>
    <n v="4"/>
    <n v="2"/>
    <n v="2"/>
    <m/>
    <s v="No"/>
    <s v="No"/>
    <m/>
    <m/>
    <n v="5"/>
    <n v="4"/>
    <m/>
    <n v="4"/>
    <n v="3"/>
    <m/>
    <m/>
    <d v="2019-02-01T10:26:07"/>
  </r>
  <r>
    <s v="F. Veterinaria"/>
    <x v="1"/>
    <n v="4"/>
    <n v="607"/>
    <m/>
    <m/>
    <x v="0"/>
    <n v="21"/>
    <m/>
    <n v="3"/>
    <n v="1"/>
    <m/>
    <n v="21"/>
    <m/>
    <m/>
    <m/>
    <m/>
    <m/>
    <n v="3"/>
    <n v="2"/>
    <n v="1"/>
    <n v="1"/>
    <m/>
    <n v="2"/>
    <m/>
    <m/>
    <m/>
    <m/>
    <m/>
    <n v="2"/>
    <n v="1"/>
    <n v="1"/>
    <n v="4"/>
    <n v="5"/>
    <n v="5"/>
    <n v="5"/>
    <n v="2"/>
    <n v="6"/>
    <n v="2"/>
    <n v="3"/>
    <n v="2"/>
    <n v="4"/>
    <n v="1"/>
    <n v="1"/>
    <n v="1"/>
    <s v="No"/>
    <n v="1"/>
    <m/>
    <n v="4"/>
    <n v="3"/>
    <n v="2"/>
    <n v="4"/>
    <n v="2"/>
    <n v="1"/>
    <m/>
    <s v="No"/>
    <s v="No"/>
    <m/>
    <m/>
    <n v="4"/>
    <n v="4"/>
    <m/>
    <n v="1"/>
    <n v="3"/>
    <m/>
    <s v="5.2 No sabía que existían este tipo de cursos.&lt;br&gt;&lt;br&gt;En Veterinaria estudiamos muchas horas, y la biblioteca no está a la altura, ni en cuanto a libros, y sobre todo al espacio. Tampoco hay ordenadores suficientes para todos los que somos. El wifi no va muy bien para llevar tu ordenador y trabajar en internet."/>
    <d v="2019-02-01T10:26:19"/>
  </r>
  <r>
    <s v="F. Ciencias Físicas"/>
    <x v="3"/>
    <n v="2"/>
    <n v="608"/>
    <m/>
    <m/>
    <x v="0"/>
    <n v="6"/>
    <m/>
    <n v="5"/>
    <n v="3"/>
    <m/>
    <n v="10"/>
    <n v="6"/>
    <n v="8"/>
    <m/>
    <m/>
    <m/>
    <n v="4"/>
    <n v="4"/>
    <n v="5"/>
    <n v="5"/>
    <m/>
    <m/>
    <n v="3"/>
    <m/>
    <m/>
    <m/>
    <m/>
    <n v="3"/>
    <n v="2"/>
    <n v="2"/>
    <n v="1"/>
    <n v="5"/>
    <n v="3"/>
    <n v="2"/>
    <n v="2"/>
    <n v="4"/>
    <n v="5"/>
    <n v="4"/>
    <n v="5"/>
    <n v="5"/>
    <n v="5"/>
    <n v="4"/>
    <m/>
    <s v="No"/>
    <n v="5"/>
    <m/>
    <n v="5"/>
    <n v="5"/>
    <n v="5"/>
    <n v="5"/>
    <n v="5"/>
    <n v="5"/>
    <m/>
    <s v="No"/>
    <s v="No"/>
    <m/>
    <m/>
    <n v="5"/>
    <n v="5"/>
    <m/>
    <n v="5"/>
    <n v="4"/>
    <m/>
    <m/>
    <d v="2019-02-01T10:26:35"/>
  </r>
  <r>
    <s v="N/C"/>
    <x v="2"/>
    <e v="#N/A"/>
    <n v="609"/>
    <m/>
    <m/>
    <x v="0"/>
    <m/>
    <m/>
    <n v="2"/>
    <n v="1"/>
    <m/>
    <n v="10"/>
    <m/>
    <m/>
    <m/>
    <m/>
    <m/>
    <n v="4"/>
    <n v="3"/>
    <n v="4"/>
    <n v="2"/>
    <n v="1"/>
    <m/>
    <m/>
    <m/>
    <m/>
    <m/>
    <m/>
    <n v="2"/>
    <n v="1"/>
    <n v="1"/>
    <n v="3"/>
    <n v="4"/>
    <n v="1"/>
    <n v="4"/>
    <n v="1"/>
    <n v="3"/>
    <n v="3"/>
    <n v="4"/>
    <n v="3"/>
    <n v="3"/>
    <n v="3"/>
    <n v="3"/>
    <n v="3"/>
    <s v="No"/>
    <n v="4"/>
    <m/>
    <n v="4"/>
    <n v="2"/>
    <n v="3"/>
    <n v="4"/>
    <n v="4"/>
    <n v="4"/>
    <m/>
    <s v="No"/>
    <s v="No"/>
    <m/>
    <m/>
    <n v="3"/>
    <n v="4"/>
    <m/>
    <n v="4"/>
    <n v="3"/>
    <m/>
    <m/>
    <d v="2019-02-01T10:26:38"/>
  </r>
  <r>
    <s v="F. Psicología"/>
    <x v="1"/>
    <n v="4"/>
    <n v="610"/>
    <m/>
    <m/>
    <x v="0"/>
    <n v="20"/>
    <m/>
    <m/>
    <m/>
    <m/>
    <n v="29"/>
    <n v="2"/>
    <n v="20"/>
    <s v="Centro cultural San José, Segovia."/>
    <m/>
    <m/>
    <n v="4"/>
    <n v="4"/>
    <n v="4"/>
    <n v="3"/>
    <m/>
    <n v="2"/>
    <m/>
    <n v="4"/>
    <m/>
    <m/>
    <m/>
    <n v="1"/>
    <n v="1"/>
    <n v="1"/>
    <n v="2"/>
    <n v="5"/>
    <n v="4"/>
    <n v="5"/>
    <n v="2"/>
    <n v="3"/>
    <m/>
    <m/>
    <m/>
    <m/>
    <m/>
    <m/>
    <m/>
    <s v="No"/>
    <m/>
    <m/>
    <m/>
    <m/>
    <m/>
    <m/>
    <m/>
    <m/>
    <m/>
    <s v="No"/>
    <s v="No"/>
    <m/>
    <m/>
    <n v="3"/>
    <n v="3"/>
    <m/>
    <n v="3"/>
    <m/>
    <m/>
    <s v="A mi me gustaría que en la biblioteca de la Facultad de Psicología hubiese más silencio."/>
    <d v="2019-02-01T10:27:11"/>
  </r>
  <r>
    <s v="F. Bellas Artes"/>
    <x v="4"/>
    <n v="1"/>
    <n v="611"/>
    <m/>
    <m/>
    <x v="0"/>
    <n v="1"/>
    <m/>
    <n v="5"/>
    <n v="4"/>
    <m/>
    <n v="1"/>
    <n v="16"/>
    <n v="4"/>
    <m/>
    <m/>
    <m/>
    <n v="4"/>
    <n v="4"/>
    <n v="3"/>
    <n v="2"/>
    <m/>
    <n v="2"/>
    <m/>
    <m/>
    <m/>
    <m/>
    <m/>
    <n v="5"/>
    <n v="1"/>
    <n v="3"/>
    <n v="2"/>
    <n v="5"/>
    <n v="3"/>
    <n v="5"/>
    <n v="3"/>
    <n v="3"/>
    <n v="4"/>
    <n v="4"/>
    <n v="4"/>
    <n v="5"/>
    <n v="3"/>
    <n v="3"/>
    <n v="4"/>
    <s v="Sí"/>
    <n v="4"/>
    <m/>
    <n v="5"/>
    <n v="4"/>
    <n v="5"/>
    <n v="5"/>
    <n v="5"/>
    <n v="5"/>
    <m/>
    <s v="No"/>
    <s v="No"/>
    <n v="3"/>
    <m/>
    <n v="5"/>
    <n v="5"/>
    <m/>
    <n v="4"/>
    <n v="4"/>
    <m/>
    <m/>
    <d v="2019-02-01T10:27:25"/>
  </r>
  <r>
    <s v="F. Ciencias Geológicas"/>
    <x v="3"/>
    <n v="2"/>
    <n v="612"/>
    <m/>
    <m/>
    <x v="0"/>
    <n v="7"/>
    <m/>
    <n v="5"/>
    <n v="3"/>
    <m/>
    <n v="7"/>
    <n v="2"/>
    <m/>
    <m/>
    <m/>
    <m/>
    <n v="3"/>
    <n v="5"/>
    <n v="4"/>
    <n v="3"/>
    <n v="1"/>
    <m/>
    <m/>
    <m/>
    <m/>
    <m/>
    <m/>
    <n v="3"/>
    <n v="1"/>
    <n v="1"/>
    <n v="3"/>
    <n v="5"/>
    <n v="4"/>
    <n v="5"/>
    <n v="1"/>
    <n v="3"/>
    <n v="3"/>
    <n v="3"/>
    <n v="3"/>
    <n v="3"/>
    <n v="3"/>
    <n v="3"/>
    <n v="3"/>
    <s v="No"/>
    <n v="3"/>
    <m/>
    <n v="5"/>
    <n v="5"/>
    <n v="5"/>
    <n v="4"/>
    <n v="5"/>
    <n v="5"/>
    <m/>
    <s v="No"/>
    <s v="No"/>
    <m/>
    <m/>
    <n v="4"/>
    <n v="4"/>
    <m/>
    <n v="3"/>
    <n v="3"/>
    <m/>
    <s v="La biblioteca está muy bien, pero En la de Geológicas el personal de la biblioteca está siempre hablando en voz alta, incluso en exámenes lo que dificulta enormemente la concentración. Les dices que se callen y lo hacen 5 minutos , luego vuelven a hablar."/>
    <d v="2019-02-01T10:27:53"/>
  </r>
  <r>
    <s v="F. Ciencias Matemáticas"/>
    <x v="3"/>
    <n v="2"/>
    <n v="613"/>
    <m/>
    <m/>
    <x v="0"/>
    <n v="8"/>
    <m/>
    <n v="2"/>
    <n v="2"/>
    <m/>
    <n v="8"/>
    <n v="29"/>
    <m/>
    <m/>
    <m/>
    <m/>
    <n v="3"/>
    <n v="3"/>
    <n v="3"/>
    <n v="1"/>
    <n v="1"/>
    <n v="2"/>
    <m/>
    <m/>
    <m/>
    <m/>
    <m/>
    <n v="4"/>
    <n v="1"/>
    <n v="1"/>
    <n v="2"/>
    <n v="4"/>
    <n v="1"/>
    <n v="3"/>
    <n v="1"/>
    <n v="2"/>
    <n v="3"/>
    <n v="3"/>
    <n v="2"/>
    <n v="2"/>
    <n v="2"/>
    <m/>
    <n v="3"/>
    <s v="No"/>
    <n v="2"/>
    <m/>
    <n v="3"/>
    <n v="2"/>
    <n v="3"/>
    <n v="4"/>
    <n v="4"/>
    <n v="4"/>
    <m/>
    <s v="No"/>
    <s v="No"/>
    <m/>
    <m/>
    <n v="2"/>
    <n v="3"/>
    <m/>
    <n v="3"/>
    <n v="4"/>
    <m/>
    <m/>
    <d v="2019-02-01T10:28:07"/>
  </r>
  <r>
    <s v="F. Ciencias de la Información"/>
    <x v="0"/>
    <n v="3"/>
    <n v="614"/>
    <m/>
    <m/>
    <x v="0"/>
    <n v="4"/>
    <m/>
    <n v="3"/>
    <n v="2"/>
    <m/>
    <n v="4"/>
    <n v="29"/>
    <m/>
    <m/>
    <m/>
    <m/>
    <n v="4"/>
    <n v="4"/>
    <n v="3"/>
    <n v="3"/>
    <m/>
    <n v="2"/>
    <m/>
    <n v="4"/>
    <n v="0"/>
    <m/>
    <m/>
    <n v="4"/>
    <n v="1"/>
    <n v="1"/>
    <n v="2"/>
    <n v="4"/>
    <n v="5"/>
    <n v="4"/>
    <n v="1"/>
    <n v="4"/>
    <n v="4"/>
    <n v="4"/>
    <n v="3"/>
    <n v="3"/>
    <n v="4"/>
    <n v="2"/>
    <n v="4"/>
    <s v="No"/>
    <n v="3"/>
    <m/>
    <n v="4"/>
    <n v="2"/>
    <n v="3"/>
    <n v="4"/>
    <n v="4"/>
    <n v="5"/>
    <m/>
    <s v="No"/>
    <s v="No"/>
    <m/>
    <m/>
    <n v="4"/>
    <n v="3"/>
    <m/>
    <n v="4"/>
    <n v="3"/>
    <m/>
    <s v="Me gustaría que la biblioteca estuviera abierta hasta más tarde, en época de exámenes sobre todo."/>
    <d v="2019-02-01T10:28:16"/>
  </r>
  <r>
    <s v="F. Filosofía"/>
    <x v="4"/>
    <n v="1"/>
    <n v="615"/>
    <m/>
    <m/>
    <x v="0"/>
    <n v="15"/>
    <m/>
    <n v="3"/>
    <n v="3"/>
    <m/>
    <n v="29"/>
    <n v="15"/>
    <n v="11"/>
    <s v="Biblioteca de la Matas"/>
    <m/>
    <m/>
    <n v="5"/>
    <n v="5"/>
    <n v="5"/>
    <n v="5"/>
    <m/>
    <m/>
    <m/>
    <m/>
    <m/>
    <m/>
    <m/>
    <n v="4"/>
    <n v="1"/>
    <n v="1"/>
    <n v="4"/>
    <n v="5"/>
    <n v="5"/>
    <n v="5"/>
    <n v="3"/>
    <n v="5"/>
    <n v="5"/>
    <n v="4"/>
    <n v="5"/>
    <n v="5"/>
    <n v="5"/>
    <n v="5"/>
    <n v="5"/>
    <s v="No"/>
    <n v="5"/>
    <m/>
    <n v="5"/>
    <n v="5"/>
    <n v="5"/>
    <n v="5"/>
    <n v="5"/>
    <n v="5"/>
    <m/>
    <s v="No"/>
    <s v="No"/>
    <m/>
    <m/>
    <n v="5"/>
    <n v="5"/>
    <m/>
    <n v="5"/>
    <n v="5"/>
    <m/>
    <s v="Los motivos sobre no haber acudido a cursos de formación de usuarios de la Complutense es por dos razones principales: la primera, que no conocía de su existencia, y la segunda que siendo de primero sigo tratando de adecuarme a la vida universitaria, tras ello ya me suscribiré a cursos y demás."/>
    <d v="2019-02-01T10:28:18"/>
  </r>
  <r>
    <s v="F. Enfermería, Fisioterapia y Podología"/>
    <x v="1"/>
    <n v="4"/>
    <n v="616"/>
    <m/>
    <m/>
    <x v="0"/>
    <n v="22"/>
    <m/>
    <n v="4"/>
    <n v="2"/>
    <m/>
    <n v="22"/>
    <n v="28"/>
    <n v="18"/>
    <m/>
    <m/>
    <m/>
    <n v="4"/>
    <n v="5"/>
    <n v="5"/>
    <n v="5"/>
    <m/>
    <m/>
    <n v="3"/>
    <m/>
    <m/>
    <m/>
    <m/>
    <n v="3"/>
    <n v="3"/>
    <n v="3"/>
    <n v="4"/>
    <n v="4"/>
    <n v="5"/>
    <n v="5"/>
    <n v="2"/>
    <n v="4"/>
    <n v="4"/>
    <n v="4"/>
    <n v="4"/>
    <n v="5"/>
    <n v="4"/>
    <n v="4"/>
    <n v="4"/>
    <s v="Sí"/>
    <n v="4"/>
    <m/>
    <n v="4"/>
    <n v="3"/>
    <n v="4"/>
    <n v="5"/>
    <n v="4"/>
    <n v="4"/>
    <m/>
    <s v="Sí"/>
    <s v="No"/>
    <m/>
    <m/>
    <n v="5"/>
    <n v="5"/>
    <m/>
    <n v="4"/>
    <n v="4"/>
    <m/>
    <m/>
    <d v="2019-02-01T10:28:20"/>
  </r>
  <r>
    <s v="F. Ciencias Económicas y Empresariales"/>
    <x v="0"/>
    <n v="3"/>
    <n v="617"/>
    <m/>
    <m/>
    <x v="1"/>
    <n v="5"/>
    <m/>
    <n v="5"/>
    <n v="4"/>
    <m/>
    <n v="29"/>
    <n v="1"/>
    <n v="4"/>
    <s v="Biblioteca de la UPM que está cerca del edificio de agronomía"/>
    <m/>
    <m/>
    <n v="5"/>
    <n v="5"/>
    <n v="3"/>
    <n v="3"/>
    <n v="1"/>
    <m/>
    <m/>
    <m/>
    <m/>
    <m/>
    <m/>
    <n v="5"/>
    <n v="4"/>
    <n v="4"/>
    <n v="3"/>
    <n v="4"/>
    <n v="4"/>
    <n v="5"/>
    <n v="5"/>
    <n v="6"/>
    <n v="4"/>
    <n v="4"/>
    <n v="4"/>
    <n v="4"/>
    <n v="3"/>
    <n v="3"/>
    <n v="3"/>
    <s v="No"/>
    <n v="4"/>
    <m/>
    <n v="4"/>
    <n v="4"/>
    <n v="4"/>
    <n v="4"/>
    <n v="4"/>
    <n v="4"/>
    <m/>
    <s v="Sí"/>
    <s v="No"/>
    <n v="3"/>
    <m/>
    <n v="4"/>
    <n v="5"/>
    <m/>
    <n v="4"/>
    <n v="3"/>
    <m/>
    <s v="Mejorar la limpieza y aseo. Y la calefacción porque me he tenido que ir a otra biblioteca por el frío"/>
    <d v="2019-02-01T10:28:20"/>
  </r>
  <r>
    <s v="F. Ciencias Políticas y Sociología"/>
    <x v="0"/>
    <n v="3"/>
    <n v="618"/>
    <m/>
    <m/>
    <x v="0"/>
    <n v="9"/>
    <m/>
    <n v="5"/>
    <n v="4"/>
    <m/>
    <n v="9"/>
    <n v="29"/>
    <n v="20"/>
    <m/>
    <m/>
    <m/>
    <n v="5"/>
    <n v="5"/>
    <n v="5"/>
    <n v="3"/>
    <m/>
    <n v="2"/>
    <n v="3"/>
    <m/>
    <m/>
    <m/>
    <m/>
    <n v="5"/>
    <n v="1"/>
    <n v="1"/>
    <n v="2"/>
    <n v="5"/>
    <n v="1"/>
    <n v="5"/>
    <n v="1"/>
    <n v="6"/>
    <n v="5"/>
    <n v="3"/>
    <n v="4"/>
    <n v="5"/>
    <n v="4"/>
    <n v="2"/>
    <n v="5"/>
    <s v="No"/>
    <n v="4"/>
    <m/>
    <n v="5"/>
    <n v="4"/>
    <n v="5"/>
    <n v="5"/>
    <n v="5"/>
    <n v="5"/>
    <m/>
    <s v="Sí"/>
    <s v="No"/>
    <m/>
    <m/>
    <n v="5"/>
    <n v="5"/>
    <m/>
    <n v="5"/>
    <n v="3"/>
    <m/>
    <s v="No he asistido a ningún curso de la biblioteca porque no son de mi interés."/>
    <d v="2019-02-01T10:28:24"/>
  </r>
  <r>
    <s v="F. Farmacia"/>
    <x v="1"/>
    <n v="4"/>
    <n v="619"/>
    <m/>
    <m/>
    <x v="1"/>
    <n v="13"/>
    <m/>
    <n v="3"/>
    <n v="3"/>
    <m/>
    <n v="19"/>
    <n v="29"/>
    <n v="13"/>
    <m/>
    <m/>
    <m/>
    <n v="5"/>
    <n v="5"/>
    <n v="5"/>
    <n v="5"/>
    <m/>
    <n v="2"/>
    <m/>
    <m/>
    <m/>
    <m/>
    <m/>
    <n v="5"/>
    <n v="5"/>
    <n v="5"/>
    <n v="4"/>
    <n v="5"/>
    <n v="5"/>
    <n v="5"/>
    <n v="4"/>
    <n v="4"/>
    <n v="5"/>
    <n v="5"/>
    <n v="5"/>
    <n v="5"/>
    <n v="5"/>
    <n v="5"/>
    <n v="5"/>
    <s v="No"/>
    <n v="5"/>
    <m/>
    <n v="5"/>
    <n v="5"/>
    <n v="5"/>
    <n v="5"/>
    <n v="5"/>
    <n v="5"/>
    <m/>
    <s v="Sí"/>
    <s v="Sí"/>
    <n v="5"/>
    <m/>
    <n v="5"/>
    <n v="5"/>
    <m/>
    <n v="5"/>
    <n v="4"/>
    <m/>
    <m/>
    <d v="2019-02-01T10:28:25"/>
  </r>
  <r>
    <s v="F. Ciencias de la Información"/>
    <x v="0"/>
    <n v="3"/>
    <n v="620"/>
    <m/>
    <m/>
    <x v="2"/>
    <n v="4"/>
    <m/>
    <n v="4"/>
    <n v="4"/>
    <m/>
    <n v="4"/>
    <n v="14"/>
    <n v="16"/>
    <s v="Biblioteca General de Castilla - La Mancha (Toledo)"/>
    <m/>
    <m/>
    <n v="4"/>
    <n v="5"/>
    <n v="5"/>
    <n v="3"/>
    <n v="1"/>
    <m/>
    <m/>
    <m/>
    <m/>
    <m/>
    <m/>
    <n v="5"/>
    <n v="1"/>
    <n v="2"/>
    <n v="2"/>
    <n v="2"/>
    <n v="2"/>
    <n v="1"/>
    <n v="4"/>
    <n v="3"/>
    <n v="4"/>
    <n v="3"/>
    <n v="4"/>
    <n v="4"/>
    <n v="2"/>
    <n v="3"/>
    <n v="4"/>
    <s v="No"/>
    <n v="3"/>
    <m/>
    <n v="4"/>
    <n v="4"/>
    <n v="5"/>
    <n v="5"/>
    <n v="4"/>
    <n v="5"/>
    <m/>
    <s v="No"/>
    <s v="No"/>
    <n v="3"/>
    <m/>
    <n v="4"/>
    <n v="4"/>
    <m/>
    <n v="4"/>
    <n v="3"/>
    <m/>
    <s v="- Sugiero que se mejore el catálogo de búsqueda en los ordenadores de la biblioteca. Antes me resultaba más sencillo dar con el libro que me interesaba. Ahora los criterios de búsqueda no me convencen. &lt;br&gt;"/>
    <d v="2019-02-01T10:28:29"/>
  </r>
  <r>
    <s v="F. Ciencias de la Información"/>
    <x v="0"/>
    <n v="3"/>
    <n v="621"/>
    <m/>
    <m/>
    <x v="0"/>
    <n v="4"/>
    <m/>
    <n v="3"/>
    <n v="3"/>
    <m/>
    <n v="3"/>
    <n v="29"/>
    <m/>
    <s v="Biblioteca de Toledo"/>
    <m/>
    <m/>
    <n v="2"/>
    <n v="4"/>
    <n v="4"/>
    <n v="2"/>
    <n v="1"/>
    <m/>
    <m/>
    <m/>
    <m/>
    <m/>
    <m/>
    <n v="2"/>
    <n v="1"/>
    <n v="1"/>
    <n v="5"/>
    <n v="5"/>
    <n v="5"/>
    <n v="4"/>
    <n v="1"/>
    <n v="3"/>
    <n v="5"/>
    <n v="2"/>
    <n v="1"/>
    <n v="3"/>
    <n v="4"/>
    <n v="3"/>
    <n v="5"/>
    <s v="No"/>
    <n v="3"/>
    <m/>
    <n v="4"/>
    <n v="1"/>
    <n v="1"/>
    <n v="4"/>
    <n v="2"/>
    <n v="2"/>
    <m/>
    <s v="No"/>
    <s v="No"/>
    <m/>
    <m/>
    <n v="4"/>
    <n v="2"/>
    <m/>
    <n v="3"/>
    <n v="3"/>
    <m/>
    <s v="No sabía de la existencia de los cursos de formación de usuarios"/>
    <d v="2019-02-01T10:28:40"/>
  </r>
  <r>
    <s v="F. Filología"/>
    <x v="4"/>
    <n v="1"/>
    <n v="622"/>
    <m/>
    <m/>
    <x v="0"/>
    <n v="14"/>
    <m/>
    <n v="4"/>
    <n v="4"/>
    <m/>
    <n v="29"/>
    <n v="14"/>
    <n v="16"/>
    <m/>
    <m/>
    <m/>
    <n v="2"/>
    <n v="5"/>
    <n v="5"/>
    <n v="3"/>
    <n v="1"/>
    <m/>
    <m/>
    <m/>
    <m/>
    <m/>
    <m/>
    <n v="5"/>
    <n v="1"/>
    <n v="1"/>
    <n v="4"/>
    <n v="4"/>
    <n v="5"/>
    <n v="5"/>
    <n v="4"/>
    <n v="6"/>
    <n v="4"/>
    <n v="5"/>
    <n v="2"/>
    <n v="4"/>
    <n v="2"/>
    <n v="2"/>
    <n v="2"/>
    <s v="No"/>
    <n v="2"/>
    <m/>
    <n v="4"/>
    <n v="4"/>
    <n v="5"/>
    <n v="5"/>
    <n v="5"/>
    <n v="5"/>
    <m/>
    <s v="No"/>
    <s v="No"/>
    <m/>
    <m/>
    <n v="4"/>
    <n v="5"/>
    <m/>
    <n v="3"/>
    <n v="2"/>
    <m/>
    <s v="El catálogo nuevo no es nada fácil de consultar. Además, hay entradas que no funcionan cuando se pincha en ellas. &lt;br&gt;&lt;br&gt;Si de un mismo libro hay un ejemplar de consulta en sala, no se puede reservar ninguno de los que ya están prestados para llevarse a casa, y a veces es necesario una lectura más profunda como para hacerla en la Biblioteca. Se debería poder reservar un ejemplar independientemente de que haya otro para sala. "/>
    <d v="2019-02-01T10:29:17"/>
  </r>
  <r>
    <s v="F. Geografía e Historia"/>
    <x v="4"/>
    <n v="1"/>
    <n v="623"/>
    <m/>
    <m/>
    <x v="0"/>
    <n v="16"/>
    <m/>
    <n v="5"/>
    <n v="3"/>
    <m/>
    <n v="16"/>
    <n v="29"/>
    <m/>
    <m/>
    <m/>
    <m/>
    <n v="2"/>
    <n v="5"/>
    <n v="4"/>
    <n v="3"/>
    <m/>
    <n v="2"/>
    <m/>
    <m/>
    <m/>
    <m/>
    <m/>
    <n v="4"/>
    <n v="2"/>
    <n v="2"/>
    <n v="3"/>
    <n v="2"/>
    <n v="3"/>
    <n v="4"/>
    <n v="3"/>
    <n v="6"/>
    <n v="4"/>
    <n v="3"/>
    <n v="3"/>
    <n v="4"/>
    <n v="3"/>
    <n v="2"/>
    <n v="4"/>
    <s v="No"/>
    <n v="3"/>
    <m/>
    <n v="3"/>
    <n v="3"/>
    <n v="3"/>
    <n v="4"/>
    <n v="4"/>
    <n v="4"/>
    <m/>
    <s v="No"/>
    <s v="No"/>
    <m/>
    <m/>
    <n v="4"/>
    <n v="3"/>
    <m/>
    <n v="4"/>
    <n v="3"/>
    <m/>
    <m/>
    <d v="2019-02-01T10:29:46"/>
  </r>
  <r>
    <s v="F. Informática"/>
    <x v="3"/>
    <n v="2"/>
    <n v="624"/>
    <m/>
    <m/>
    <x v="0"/>
    <n v="17"/>
    <m/>
    <n v="2"/>
    <n v="1"/>
    <m/>
    <m/>
    <m/>
    <m/>
    <m/>
    <m/>
    <m/>
    <n v="4"/>
    <n v="5"/>
    <n v="3"/>
    <n v="4"/>
    <m/>
    <n v="2"/>
    <m/>
    <n v="4"/>
    <n v="22"/>
    <m/>
    <m/>
    <n v="1"/>
    <n v="1"/>
    <n v="1"/>
    <n v="1"/>
    <n v="5"/>
    <n v="5"/>
    <n v="5"/>
    <n v="1"/>
    <n v="5"/>
    <m/>
    <n v="4"/>
    <m/>
    <n v="5"/>
    <n v="4"/>
    <m/>
    <m/>
    <s v="No"/>
    <n v="3"/>
    <m/>
    <n v="5"/>
    <n v="4"/>
    <n v="5"/>
    <n v="5"/>
    <n v="5"/>
    <n v="4"/>
    <m/>
    <s v="No"/>
    <s v="No"/>
    <m/>
    <m/>
    <n v="5"/>
    <n v="5"/>
    <m/>
    <n v="5"/>
    <n v="3"/>
    <m/>
    <m/>
    <d v="2019-02-01T10:29:51"/>
  </r>
  <r>
    <s v="F. Geografía e Historia"/>
    <x v="4"/>
    <n v="1"/>
    <n v="625"/>
    <m/>
    <m/>
    <x v="0"/>
    <n v="16"/>
    <m/>
    <n v="4"/>
    <n v="4"/>
    <m/>
    <n v="16"/>
    <n v="1"/>
    <n v="28"/>
    <m/>
    <m/>
    <m/>
    <n v="5"/>
    <n v="5"/>
    <n v="4"/>
    <n v="4"/>
    <n v="1"/>
    <m/>
    <m/>
    <m/>
    <m/>
    <m/>
    <m/>
    <n v="3"/>
    <n v="1"/>
    <n v="1"/>
    <n v="4"/>
    <n v="2"/>
    <n v="5"/>
    <n v="1"/>
    <n v="1"/>
    <n v="5"/>
    <n v="4"/>
    <n v="5"/>
    <n v="5"/>
    <n v="3"/>
    <n v="3"/>
    <n v="4"/>
    <n v="5"/>
    <s v="Sí"/>
    <n v="3"/>
    <m/>
    <n v="5"/>
    <n v="5"/>
    <n v="5"/>
    <n v="5"/>
    <n v="5"/>
    <n v="5"/>
    <m/>
    <s v="No"/>
    <s v="No"/>
    <m/>
    <m/>
    <n v="5"/>
    <n v="5"/>
    <m/>
    <n v="4"/>
    <n v="3"/>
    <m/>
    <m/>
    <d v="2019-02-01T10:29:54"/>
  </r>
  <r>
    <s v="F. Veterinaria"/>
    <x v="1"/>
    <n v="4"/>
    <n v="626"/>
    <m/>
    <m/>
    <x v="0"/>
    <n v="21"/>
    <m/>
    <n v="3"/>
    <n v="1"/>
    <m/>
    <n v="21"/>
    <n v="29"/>
    <n v="16"/>
    <m/>
    <m/>
    <m/>
    <n v="5"/>
    <n v="5"/>
    <n v="4"/>
    <n v="5"/>
    <n v="1"/>
    <m/>
    <m/>
    <m/>
    <m/>
    <m/>
    <m/>
    <n v="2"/>
    <n v="3"/>
    <n v="3"/>
    <n v="2"/>
    <n v="5"/>
    <n v="4"/>
    <n v="5"/>
    <n v="1"/>
    <n v="4"/>
    <n v="4"/>
    <n v="5"/>
    <n v="5"/>
    <n v="5"/>
    <n v="5"/>
    <n v="5"/>
    <n v="5"/>
    <s v="No"/>
    <n v="5"/>
    <m/>
    <n v="5"/>
    <n v="5"/>
    <n v="5"/>
    <n v="5"/>
    <n v="5"/>
    <n v="5"/>
    <m/>
    <s v="Sí"/>
    <s v="No"/>
    <m/>
    <m/>
    <n v="5"/>
    <n v="5"/>
    <m/>
    <n v="5"/>
    <n v="4"/>
    <m/>
    <s v="No he tenido tiempo"/>
    <d v="2019-02-01T10:29:55"/>
  </r>
  <r>
    <s v="F. Geografía e Historia"/>
    <x v="4"/>
    <n v="1"/>
    <n v="627"/>
    <m/>
    <m/>
    <x v="0"/>
    <n v="16"/>
    <m/>
    <n v="4"/>
    <n v="3"/>
    <m/>
    <n v="16"/>
    <n v="29"/>
    <n v="15"/>
    <m/>
    <m/>
    <m/>
    <n v="3"/>
    <n v="4"/>
    <n v="3"/>
    <n v="3"/>
    <n v="1"/>
    <m/>
    <m/>
    <m/>
    <m/>
    <m/>
    <m/>
    <n v="4"/>
    <n v="2"/>
    <n v="3"/>
    <n v="2"/>
    <n v="4"/>
    <n v="3"/>
    <n v="4"/>
    <n v="2"/>
    <n v="4"/>
    <n v="5"/>
    <n v="3"/>
    <n v="3"/>
    <n v="4"/>
    <n v="4"/>
    <n v="3"/>
    <n v="4"/>
    <s v="No"/>
    <n v="4"/>
    <m/>
    <n v="4"/>
    <n v="1"/>
    <n v="3"/>
    <n v="4"/>
    <n v="4"/>
    <n v="4"/>
    <m/>
    <s v="No"/>
    <s v="No"/>
    <m/>
    <m/>
    <n v="3"/>
    <n v="5"/>
    <m/>
    <n v="4"/>
    <n v="3"/>
    <m/>
    <m/>
    <d v="2019-02-01T10:29:59"/>
  </r>
  <r>
    <s v="F. Ciencias Biológicas"/>
    <x v="3"/>
    <n v="2"/>
    <n v="628"/>
    <m/>
    <m/>
    <x v="0"/>
    <n v="2"/>
    <m/>
    <n v="3"/>
    <n v="2"/>
    <m/>
    <n v="2"/>
    <n v="7"/>
    <n v="10"/>
    <m/>
    <m/>
    <m/>
    <n v="4"/>
    <n v="4"/>
    <n v="3"/>
    <n v="3"/>
    <m/>
    <n v="2"/>
    <m/>
    <m/>
    <m/>
    <m/>
    <m/>
    <n v="5"/>
    <n v="1"/>
    <n v="3"/>
    <n v="3"/>
    <n v="5"/>
    <n v="4"/>
    <n v="5"/>
    <n v="2"/>
    <n v="4"/>
    <n v="4"/>
    <n v="4"/>
    <n v="4"/>
    <n v="3"/>
    <n v="3"/>
    <n v="3"/>
    <n v="3"/>
    <s v="No"/>
    <n v="5"/>
    <m/>
    <n v="4"/>
    <n v="4"/>
    <n v="4"/>
    <n v="4"/>
    <n v="5"/>
    <n v="5"/>
    <m/>
    <s v="No"/>
    <s v="No"/>
    <m/>
    <m/>
    <n v="4"/>
    <n v="3"/>
    <m/>
    <n v="4"/>
    <n v="3"/>
    <m/>
    <m/>
    <d v="2019-02-01T10:29:59"/>
  </r>
  <r>
    <s v="F. Filología"/>
    <x v="4"/>
    <n v="1"/>
    <n v="629"/>
    <m/>
    <m/>
    <x v="0"/>
    <n v="14"/>
    <m/>
    <n v="3"/>
    <n v="3"/>
    <m/>
    <n v="29"/>
    <n v="14"/>
    <n v="15"/>
    <m/>
    <m/>
    <m/>
    <n v="5"/>
    <n v="4"/>
    <n v="1"/>
    <n v="1"/>
    <n v="1"/>
    <m/>
    <m/>
    <m/>
    <m/>
    <m/>
    <m/>
    <n v="2"/>
    <n v="1"/>
    <n v="1"/>
    <n v="1"/>
    <n v="5"/>
    <n v="5"/>
    <n v="4"/>
    <n v="2"/>
    <n v="6"/>
    <n v="4"/>
    <n v="1"/>
    <n v="3"/>
    <n v="1"/>
    <n v="1"/>
    <n v="3"/>
    <n v="1"/>
    <s v="No"/>
    <n v="2"/>
    <m/>
    <n v="1"/>
    <n v="2"/>
    <n v="3"/>
    <n v="1"/>
    <n v="3"/>
    <n v="3"/>
    <m/>
    <m/>
    <m/>
    <m/>
    <m/>
    <n v="3"/>
    <n v="1"/>
    <m/>
    <n v="2"/>
    <m/>
    <m/>
    <m/>
    <d v="2019-02-01T10:30:08"/>
  </r>
  <r>
    <s v="F. Ciencias de la Información"/>
    <x v="0"/>
    <n v="3"/>
    <n v="630"/>
    <m/>
    <m/>
    <x v="2"/>
    <n v="4"/>
    <m/>
    <n v="3"/>
    <n v="4"/>
    <m/>
    <n v="4"/>
    <n v="5"/>
    <n v="24"/>
    <s v="Biblioteca de F. Humanidades de la Unv. Carlos III en Getafe"/>
    <m/>
    <m/>
    <n v="5"/>
    <n v="5"/>
    <n v="4"/>
    <n v="4"/>
    <n v="1"/>
    <m/>
    <m/>
    <m/>
    <m/>
    <m/>
    <m/>
    <n v="4"/>
    <n v="5"/>
    <n v="4"/>
    <n v="3"/>
    <n v="3"/>
    <n v="3"/>
    <n v="3"/>
    <n v="2"/>
    <n v="5"/>
    <n v="4"/>
    <n v="3"/>
    <n v="5"/>
    <n v="5"/>
    <n v="4"/>
    <n v="5"/>
    <n v="4"/>
    <s v="Sí"/>
    <n v="5"/>
    <m/>
    <n v="5"/>
    <n v="5"/>
    <n v="5"/>
    <n v="5"/>
    <n v="5"/>
    <n v="5"/>
    <m/>
    <m/>
    <s v="Sí"/>
    <n v="5"/>
    <m/>
    <n v="5"/>
    <n v="5"/>
    <m/>
    <n v="5"/>
    <n v="4"/>
    <m/>
    <m/>
    <d v="2019-02-01T10:30:12"/>
  </r>
  <r>
    <s v="F. Derecho"/>
    <x v="0"/>
    <n v="3"/>
    <n v="631"/>
    <m/>
    <m/>
    <x v="0"/>
    <n v="11"/>
    <m/>
    <n v="4"/>
    <n v="5"/>
    <m/>
    <n v="29"/>
    <n v="5"/>
    <n v="9"/>
    <s v="Biblioteca del municipio (José Hierro) "/>
    <m/>
    <m/>
    <n v="5"/>
    <n v="2"/>
    <n v="5"/>
    <n v="2"/>
    <m/>
    <m/>
    <n v="3"/>
    <m/>
    <m/>
    <m/>
    <m/>
    <n v="5"/>
    <n v="2"/>
    <n v="5"/>
    <n v="2"/>
    <n v="5"/>
    <n v="2"/>
    <n v="4"/>
    <n v="2"/>
    <n v="2"/>
    <n v="2"/>
    <n v="4"/>
    <n v="2"/>
    <n v="3"/>
    <n v="1"/>
    <n v="1"/>
    <n v="4"/>
    <s v="No"/>
    <n v="2"/>
    <m/>
    <n v="5"/>
    <n v="4"/>
    <n v="3"/>
    <n v="5"/>
    <n v="5"/>
    <n v="5"/>
    <m/>
    <s v="No"/>
    <s v="No"/>
    <m/>
    <m/>
    <n v="4"/>
    <n v="5"/>
    <m/>
    <n v="4"/>
    <n v="4"/>
    <m/>
    <s v="Nunca he recibido información sobre la existencia de algún curso de formación sobre el uso de la biblioteca ucm, excepto de la charla del primer día del curso que nos explicó cómo se usa más o menos. He aprendido usos más adecuados gracias a la profesora de entorno económico en 2019..."/>
    <d v="2019-02-01T10:30:16"/>
  </r>
  <r>
    <s v="F. Educación - Centro de Formación del Profesorado"/>
    <x v="4"/>
    <n v="1"/>
    <n v="632"/>
    <m/>
    <m/>
    <x v="0"/>
    <n v="12"/>
    <m/>
    <n v="4"/>
    <n v="1"/>
    <m/>
    <n v="12"/>
    <n v="29"/>
    <m/>
    <m/>
    <m/>
    <m/>
    <n v="4"/>
    <n v="4"/>
    <n v="4"/>
    <n v="4"/>
    <n v="1"/>
    <m/>
    <n v="3"/>
    <m/>
    <m/>
    <m/>
    <m/>
    <n v="3"/>
    <n v="2"/>
    <n v="3"/>
    <n v="4"/>
    <n v="4"/>
    <n v="4"/>
    <n v="4"/>
    <n v="3"/>
    <n v="4"/>
    <n v="4"/>
    <n v="4"/>
    <n v="4"/>
    <n v="4"/>
    <n v="4"/>
    <n v="4"/>
    <n v="4"/>
    <s v="No"/>
    <n v="4"/>
    <m/>
    <n v="4"/>
    <n v="4"/>
    <n v="4"/>
    <n v="4"/>
    <n v="4"/>
    <n v="4"/>
    <m/>
    <s v="No"/>
    <s v="No"/>
    <m/>
    <m/>
    <n v="4"/>
    <n v="5"/>
    <m/>
    <n v="4"/>
    <n v="4"/>
    <m/>
    <m/>
    <d v="2019-02-01T10:30:21"/>
  </r>
  <r>
    <s v="N/C"/>
    <x v="2"/>
    <e v="#N/A"/>
    <n v="633"/>
    <m/>
    <m/>
    <x v="0"/>
    <m/>
    <m/>
    <n v="5"/>
    <n v="4"/>
    <m/>
    <n v="6"/>
    <m/>
    <m/>
    <m/>
    <m/>
    <m/>
    <n v="4"/>
    <n v="3"/>
    <n v="4"/>
    <n v="3"/>
    <m/>
    <n v="2"/>
    <m/>
    <m/>
    <m/>
    <m/>
    <m/>
    <n v="4"/>
    <n v="2"/>
    <n v="2"/>
    <n v="4"/>
    <n v="3"/>
    <n v="4"/>
    <n v="3"/>
    <n v="4"/>
    <n v="3"/>
    <n v="3"/>
    <n v="4"/>
    <n v="3"/>
    <n v="4"/>
    <n v="3"/>
    <n v="2"/>
    <n v="3"/>
    <s v="No"/>
    <n v="2"/>
    <m/>
    <n v="3"/>
    <n v="4"/>
    <n v="5"/>
    <n v="4"/>
    <n v="3"/>
    <n v="4"/>
    <m/>
    <s v="Sí"/>
    <s v="No"/>
    <n v="3"/>
    <m/>
    <n v="3"/>
    <n v="3"/>
    <m/>
    <n v="4"/>
    <n v="4"/>
    <m/>
    <m/>
    <d v="2019-02-01T10:30:31"/>
  </r>
  <r>
    <s v="F. Ciencias de la Información"/>
    <x v="0"/>
    <n v="3"/>
    <n v="634"/>
    <m/>
    <m/>
    <x v="1"/>
    <n v="4"/>
    <m/>
    <n v="5"/>
    <n v="5"/>
    <m/>
    <n v="4"/>
    <n v="29"/>
    <n v="6"/>
    <s v="No"/>
    <m/>
    <m/>
    <n v="5"/>
    <n v="5"/>
    <n v="5"/>
    <n v="5"/>
    <n v="1"/>
    <m/>
    <m/>
    <m/>
    <m/>
    <m/>
    <m/>
    <n v="5"/>
    <n v="5"/>
    <n v="5"/>
    <n v="5"/>
    <n v="5"/>
    <n v="5"/>
    <n v="5"/>
    <n v="5"/>
    <n v="3"/>
    <n v="5"/>
    <n v="5"/>
    <n v="5"/>
    <n v="5"/>
    <n v="5"/>
    <n v="5"/>
    <n v="5"/>
    <s v="Sí"/>
    <n v="5"/>
    <m/>
    <n v="5"/>
    <n v="5"/>
    <n v="5"/>
    <n v="5"/>
    <n v="5"/>
    <n v="5"/>
    <m/>
    <s v="Sí"/>
    <s v="Sí"/>
    <n v="3"/>
    <m/>
    <n v="5"/>
    <n v="5"/>
    <m/>
    <n v="5"/>
    <n v="5"/>
    <m/>
    <m/>
    <d v="2019-02-01T10:30:37"/>
  </r>
  <r>
    <s v="F. Ciencias Políticas y Sociología"/>
    <x v="0"/>
    <n v="3"/>
    <n v="635"/>
    <m/>
    <m/>
    <x v="0"/>
    <n v="9"/>
    <m/>
    <n v="4"/>
    <n v="3"/>
    <m/>
    <n v="9"/>
    <n v="5"/>
    <m/>
    <m/>
    <m/>
    <m/>
    <n v="5"/>
    <n v="5"/>
    <n v="3"/>
    <n v="3"/>
    <n v="1"/>
    <m/>
    <m/>
    <m/>
    <m/>
    <m/>
    <m/>
    <n v="2"/>
    <n v="2"/>
    <n v="2"/>
    <n v="3"/>
    <n v="5"/>
    <n v="5"/>
    <n v="5"/>
    <n v="3"/>
    <n v="3"/>
    <n v="5"/>
    <n v="3"/>
    <n v="3"/>
    <n v="4"/>
    <n v="2"/>
    <n v="2"/>
    <n v="3"/>
    <s v="No"/>
    <n v="1"/>
    <m/>
    <n v="5"/>
    <n v="5"/>
    <n v="5"/>
    <n v="5"/>
    <n v="5"/>
    <n v="3"/>
    <m/>
    <s v="No"/>
    <s v="No"/>
    <m/>
    <m/>
    <n v="5"/>
    <n v="5"/>
    <m/>
    <n v="5"/>
    <n v="3"/>
    <m/>
    <m/>
    <d v="2019-02-01T10:30:45"/>
  </r>
  <r>
    <s v="F. Ciencias Químicas"/>
    <x v="3"/>
    <n v="2"/>
    <n v="636"/>
    <m/>
    <m/>
    <x v="0"/>
    <n v="10"/>
    <m/>
    <n v="5"/>
    <n v="1"/>
    <m/>
    <n v="29"/>
    <n v="10"/>
    <n v="2"/>
    <s v="centro cultural Julio Cortázar&lt;br&gt;"/>
    <m/>
    <m/>
    <n v="5"/>
    <n v="5"/>
    <n v="5"/>
    <n v="4"/>
    <m/>
    <n v="2"/>
    <m/>
    <m/>
    <m/>
    <m/>
    <m/>
    <n v="2"/>
    <n v="1"/>
    <n v="1"/>
    <n v="4"/>
    <n v="5"/>
    <n v="5"/>
    <n v="4"/>
    <n v="2"/>
    <n v="4"/>
    <n v="4"/>
    <n v="2"/>
    <n v="1"/>
    <n v="2"/>
    <n v="1"/>
    <n v="3"/>
    <n v="1"/>
    <s v="No"/>
    <n v="3"/>
    <m/>
    <n v="5"/>
    <n v="3"/>
    <n v="5"/>
    <n v="5"/>
    <n v="2"/>
    <n v="3"/>
    <m/>
    <s v="No"/>
    <s v="No"/>
    <n v="3"/>
    <m/>
    <n v="2"/>
    <n v="3"/>
    <m/>
    <n v="5"/>
    <n v="3"/>
    <m/>
    <m/>
    <d v="2019-02-01T10:30:51"/>
  </r>
  <r>
    <s v="N/C"/>
    <x v="2"/>
    <e v="#N/A"/>
    <n v="637"/>
    <m/>
    <m/>
    <x v="0"/>
    <m/>
    <m/>
    <n v="5"/>
    <n v="4"/>
    <m/>
    <n v="8"/>
    <m/>
    <m/>
    <s v="Biblioteca Municipal de Pinto"/>
    <m/>
    <m/>
    <n v="3"/>
    <n v="1"/>
    <n v="3"/>
    <n v="1"/>
    <m/>
    <m/>
    <n v="3"/>
    <m/>
    <m/>
    <m/>
    <m/>
    <n v="4"/>
    <n v="1"/>
    <n v="1"/>
    <n v="5"/>
    <n v="2"/>
    <n v="3"/>
    <n v="2"/>
    <n v="1"/>
    <n v="1"/>
    <n v="3"/>
    <n v="3"/>
    <n v="3"/>
    <n v="3"/>
    <n v="3"/>
    <n v="5"/>
    <n v="5"/>
    <s v="No"/>
    <n v="3"/>
    <m/>
    <n v="1"/>
    <n v="2"/>
    <n v="5"/>
    <n v="4"/>
    <n v="5"/>
    <n v="1"/>
    <m/>
    <s v="No"/>
    <s v="No"/>
    <m/>
    <m/>
    <n v="5"/>
    <n v="2"/>
    <m/>
    <n v="4"/>
    <n v="3"/>
    <m/>
    <s v="5.2 Porque no lo conozco"/>
    <d v="2019-02-01T10:30:52"/>
  </r>
  <r>
    <s v="F. Psicología"/>
    <x v="1"/>
    <n v="4"/>
    <n v="638"/>
    <m/>
    <m/>
    <x v="0"/>
    <n v="20"/>
    <m/>
    <n v="3"/>
    <n v="3"/>
    <m/>
    <n v="20"/>
    <m/>
    <m/>
    <m/>
    <m/>
    <m/>
    <n v="4"/>
    <n v="4"/>
    <n v="3"/>
    <n v="4"/>
    <m/>
    <n v="2"/>
    <m/>
    <m/>
    <m/>
    <m/>
    <m/>
    <n v="3"/>
    <n v="5"/>
    <n v="5"/>
    <n v="2"/>
    <n v="4"/>
    <n v="3"/>
    <n v="4"/>
    <n v="3"/>
    <n v="2"/>
    <n v="4"/>
    <n v="4"/>
    <n v="4"/>
    <n v="5"/>
    <n v="4"/>
    <n v="3"/>
    <n v="5"/>
    <s v="No"/>
    <n v="4"/>
    <m/>
    <n v="4"/>
    <n v="3"/>
    <n v="4"/>
    <n v="4"/>
    <n v="5"/>
    <n v="4"/>
    <m/>
    <s v="No"/>
    <s v="No"/>
    <m/>
    <m/>
    <n v="3"/>
    <n v="4"/>
    <m/>
    <n v="4"/>
    <n v="3"/>
    <m/>
    <s v="Abrir fines de semana en épocas de exámenes, y también los sábados todos los fines de semana. Préstamo de tablets u ordenadores portátiles. Recordatorio por mail uno o dos días antes de la fecha de entrega de libros."/>
    <d v="2019-02-01T10:30:59"/>
  </r>
  <r>
    <s v="F. Medicina"/>
    <x v="1"/>
    <n v="4"/>
    <n v="639"/>
    <m/>
    <m/>
    <x v="0"/>
    <n v="18"/>
    <m/>
    <n v="4"/>
    <n v="3"/>
    <m/>
    <n v="18"/>
    <m/>
    <m/>
    <m/>
    <m/>
    <m/>
    <n v="3"/>
    <n v="2"/>
    <n v="4"/>
    <n v="2"/>
    <m/>
    <m/>
    <m/>
    <n v="4"/>
    <n v="0.95833333333333337"/>
    <m/>
    <m/>
    <n v="3"/>
    <n v="2"/>
    <n v="3"/>
    <n v="4"/>
    <n v="4"/>
    <n v="5"/>
    <n v="5"/>
    <n v="2"/>
    <n v="3"/>
    <n v="4"/>
    <n v="2"/>
    <n v="4"/>
    <n v="3"/>
    <n v="3"/>
    <n v="2"/>
    <n v="5"/>
    <s v="No"/>
    <n v="3"/>
    <m/>
    <n v="4"/>
    <n v="4"/>
    <n v="4"/>
    <n v="4"/>
    <n v="4"/>
    <n v="3"/>
    <m/>
    <s v="No"/>
    <s v="No"/>
    <m/>
    <m/>
    <n v="4"/>
    <n v="5"/>
    <m/>
    <n v="3"/>
    <n v="3"/>
    <m/>
    <s v="Porque desconocía su existencia"/>
    <d v="2019-02-01T10:31:00"/>
  </r>
  <r>
    <s v="F. Geografía e Historia"/>
    <x v="4"/>
    <n v="1"/>
    <n v="640"/>
    <m/>
    <m/>
    <x v="0"/>
    <n v="16"/>
    <m/>
    <n v="5"/>
    <n v="5"/>
    <m/>
    <n v="16"/>
    <n v="29"/>
    <m/>
    <m/>
    <m/>
    <m/>
    <n v="4"/>
    <n v="4"/>
    <n v="2"/>
    <n v="2"/>
    <n v="1"/>
    <m/>
    <m/>
    <m/>
    <m/>
    <m/>
    <m/>
    <n v="5"/>
    <n v="4"/>
    <n v="3"/>
    <n v="4"/>
    <n v="3"/>
    <n v="3"/>
    <n v="4"/>
    <n v="1"/>
    <n v="2"/>
    <n v="3"/>
    <n v="3"/>
    <n v="4"/>
    <n v="3"/>
    <n v="3"/>
    <n v="3"/>
    <n v="3"/>
    <s v="No"/>
    <n v="3"/>
    <m/>
    <n v="4"/>
    <n v="4"/>
    <n v="4"/>
    <n v="4"/>
    <n v="5"/>
    <n v="4"/>
    <m/>
    <s v="No"/>
    <s v="No"/>
    <m/>
    <m/>
    <n v="4"/>
    <n v="4"/>
    <m/>
    <n v="4"/>
    <n v="3"/>
    <m/>
    <m/>
    <d v="2019-02-01T10:31:07"/>
  </r>
  <r>
    <s v="F. Derecho"/>
    <x v="0"/>
    <n v="3"/>
    <n v="641"/>
    <m/>
    <m/>
    <x v="0"/>
    <n v="11"/>
    <m/>
    <n v="3"/>
    <n v="1"/>
    <m/>
    <n v="29"/>
    <n v="9"/>
    <n v="26"/>
    <s v="Las bibliotecas de las comunidades de madrid"/>
    <m/>
    <m/>
    <n v="4"/>
    <n v="4"/>
    <n v="5"/>
    <n v="5"/>
    <m/>
    <m/>
    <n v="3"/>
    <n v="4"/>
    <m/>
    <m/>
    <m/>
    <n v="1"/>
    <n v="1"/>
    <n v="1"/>
    <n v="5"/>
    <n v="3"/>
    <n v="5"/>
    <n v="5"/>
    <n v="1"/>
    <n v="3"/>
    <n v="3"/>
    <n v="4"/>
    <n v="2"/>
    <n v="5"/>
    <n v="2"/>
    <n v="3"/>
    <n v="2"/>
    <s v="Sí"/>
    <n v="2"/>
    <m/>
    <n v="4"/>
    <n v="5"/>
    <n v="4"/>
    <n v="5"/>
    <n v="5"/>
    <n v="5"/>
    <m/>
    <s v="No"/>
    <s v="No"/>
    <m/>
    <m/>
    <n v="4"/>
    <n v="4"/>
    <m/>
    <n v="4"/>
    <n v="4"/>
    <m/>
    <m/>
    <d v="2019-02-01T10:31:12"/>
  </r>
  <r>
    <s v="F. Ciencias Políticas y Sociología"/>
    <x v="0"/>
    <n v="3"/>
    <n v="642"/>
    <m/>
    <m/>
    <x v="2"/>
    <n v="9"/>
    <m/>
    <n v="4"/>
    <n v="3"/>
    <m/>
    <n v="7"/>
    <n v="5"/>
    <n v="29"/>
    <s v="Usera"/>
    <m/>
    <m/>
    <n v="3"/>
    <n v="4"/>
    <n v="4"/>
    <n v="4"/>
    <m/>
    <m/>
    <n v="3"/>
    <m/>
    <m/>
    <m/>
    <m/>
    <n v="2"/>
    <n v="4"/>
    <n v="1"/>
    <n v="3"/>
    <n v="3"/>
    <n v="4"/>
    <n v="2"/>
    <n v="2"/>
    <n v="6"/>
    <n v="4"/>
    <n v="4"/>
    <n v="4"/>
    <n v="4"/>
    <n v="3"/>
    <m/>
    <n v="4"/>
    <s v="No"/>
    <n v="4"/>
    <m/>
    <n v="4"/>
    <n v="4"/>
    <n v="4"/>
    <n v="4"/>
    <n v="4"/>
    <n v="4"/>
    <m/>
    <s v="Sí"/>
    <s v="No"/>
    <m/>
    <m/>
    <n v="4"/>
    <n v="4"/>
    <m/>
    <n v="4"/>
    <n v="3"/>
    <m/>
    <s v="No asistí, pues coincidió con un seminario de la facultad."/>
    <d v="2019-02-01T10:31:16"/>
  </r>
  <r>
    <s v="F. Ciencias Químicas"/>
    <x v="3"/>
    <n v="2"/>
    <n v="643"/>
    <m/>
    <m/>
    <x v="0"/>
    <n v="10"/>
    <m/>
    <n v="4"/>
    <n v="1"/>
    <m/>
    <n v="10"/>
    <n v="10"/>
    <n v="10"/>
    <m/>
    <m/>
    <m/>
    <n v="5"/>
    <n v="4"/>
    <n v="5"/>
    <n v="2"/>
    <m/>
    <n v="2"/>
    <n v="3"/>
    <m/>
    <m/>
    <m/>
    <m/>
    <n v="4"/>
    <n v="1"/>
    <n v="1"/>
    <n v="1"/>
    <n v="5"/>
    <n v="3"/>
    <n v="5"/>
    <n v="1"/>
    <n v="4"/>
    <n v="4"/>
    <n v="5"/>
    <n v="4"/>
    <n v="4"/>
    <n v="5"/>
    <n v="3"/>
    <n v="4"/>
    <s v="No"/>
    <n v="4"/>
    <m/>
    <n v="5"/>
    <n v="1"/>
    <n v="4"/>
    <n v="5"/>
    <n v="5"/>
    <n v="5"/>
    <m/>
    <s v="No"/>
    <s v="No"/>
    <m/>
    <m/>
    <n v="5"/>
    <n v="5"/>
    <m/>
    <n v="4"/>
    <n v="3"/>
    <m/>
    <m/>
    <d v="2019-02-01T10:32:06"/>
  </r>
  <r>
    <s v="F. Veterinaria"/>
    <x v="1"/>
    <n v="4"/>
    <n v="644"/>
    <m/>
    <m/>
    <x v="2"/>
    <n v="21"/>
    <m/>
    <n v="3"/>
    <n v="4"/>
    <m/>
    <n v="21"/>
    <n v="18"/>
    <m/>
    <m/>
    <m/>
    <m/>
    <n v="4"/>
    <n v="3"/>
    <n v="4"/>
    <n v="4"/>
    <n v="1"/>
    <m/>
    <m/>
    <m/>
    <m/>
    <m/>
    <m/>
    <n v="3"/>
    <n v="5"/>
    <n v="4"/>
    <n v="4"/>
    <n v="4"/>
    <n v="3"/>
    <n v="4"/>
    <n v="4"/>
    <n v="3"/>
    <n v="4"/>
    <n v="3"/>
    <n v="3"/>
    <n v="5"/>
    <n v="4"/>
    <n v="4"/>
    <n v="3"/>
    <s v="Sí"/>
    <n v="3"/>
    <m/>
    <n v="4"/>
    <n v="4"/>
    <n v="4"/>
    <n v="4"/>
    <n v="4"/>
    <n v="4"/>
    <m/>
    <s v="No"/>
    <s v="Sí"/>
    <n v="4"/>
    <m/>
    <n v="4"/>
    <n v="5"/>
    <m/>
    <n v="4"/>
    <n v="4"/>
    <m/>
    <m/>
    <d v="2019-02-01T10:32:26"/>
  </r>
  <r>
    <s v="F. Geografía e Historia"/>
    <x v="4"/>
    <n v="1"/>
    <n v="645"/>
    <m/>
    <m/>
    <x v="0"/>
    <n v="16"/>
    <m/>
    <n v="3"/>
    <n v="4"/>
    <m/>
    <n v="16"/>
    <n v="29"/>
    <n v="14"/>
    <m/>
    <m/>
    <m/>
    <n v="5"/>
    <n v="4"/>
    <n v="5"/>
    <n v="3"/>
    <n v="1"/>
    <m/>
    <m/>
    <m/>
    <m/>
    <m/>
    <m/>
    <n v="5"/>
    <n v="2"/>
    <n v="3"/>
    <n v="4"/>
    <n v="4"/>
    <n v="4"/>
    <n v="5"/>
    <n v="5"/>
    <n v="4"/>
    <n v="4"/>
    <n v="4"/>
    <n v="4"/>
    <n v="4"/>
    <n v="5"/>
    <n v="4"/>
    <n v="4"/>
    <s v="No"/>
    <n v="4"/>
    <m/>
    <n v="5"/>
    <n v="5"/>
    <n v="5"/>
    <n v="5"/>
    <n v="3"/>
    <n v="5"/>
    <m/>
    <s v="No"/>
    <s v="No"/>
    <m/>
    <m/>
    <n v="4"/>
    <n v="5"/>
    <m/>
    <n v="4"/>
    <n v="4"/>
    <m/>
    <m/>
    <d v="2019-02-01T10:32:31"/>
  </r>
  <r>
    <s v="F. Geografía e Historia"/>
    <x v="4"/>
    <n v="1"/>
    <n v="646"/>
    <m/>
    <m/>
    <x v="3"/>
    <n v="16"/>
    <m/>
    <n v="3"/>
    <n v="3"/>
    <m/>
    <n v="16"/>
    <m/>
    <m/>
    <s v="Bibliotecas municipales de Las Rozas y Majadahonda "/>
    <m/>
    <m/>
    <n v="1"/>
    <n v="1"/>
    <n v="2"/>
    <n v="3"/>
    <n v="1"/>
    <m/>
    <m/>
    <m/>
    <m/>
    <m/>
    <m/>
    <n v="3"/>
    <n v="2"/>
    <n v="2"/>
    <n v="4"/>
    <n v="5"/>
    <n v="4"/>
    <n v="5"/>
    <n v="2"/>
    <n v="3"/>
    <n v="3"/>
    <n v="3"/>
    <n v="3"/>
    <n v="5"/>
    <n v="3"/>
    <n v="3"/>
    <n v="3"/>
    <s v="No"/>
    <n v="3"/>
    <m/>
    <n v="5"/>
    <n v="5"/>
    <n v="4"/>
    <n v="5"/>
    <n v="5"/>
    <n v="5"/>
    <m/>
    <s v="No"/>
    <s v="No"/>
    <m/>
    <m/>
    <n v="5"/>
    <n v="5"/>
    <m/>
    <n v="4"/>
    <n v="4"/>
    <m/>
    <m/>
    <d v="2019-02-01T10:32:32"/>
  </r>
  <r>
    <s v="F. Filosofía"/>
    <x v="4"/>
    <n v="1"/>
    <n v="647"/>
    <m/>
    <m/>
    <x v="0"/>
    <n v="15"/>
    <m/>
    <n v="4"/>
    <n v="2"/>
    <m/>
    <n v="15"/>
    <n v="29"/>
    <n v="16"/>
    <m/>
    <m/>
    <m/>
    <n v="5"/>
    <n v="5"/>
    <n v="4"/>
    <n v="4"/>
    <n v="1"/>
    <m/>
    <m/>
    <m/>
    <m/>
    <m/>
    <m/>
    <n v="5"/>
    <n v="2"/>
    <n v="2"/>
    <n v="5"/>
    <n v="5"/>
    <n v="5"/>
    <n v="5"/>
    <n v="2"/>
    <n v="4"/>
    <n v="4"/>
    <n v="5"/>
    <n v="4"/>
    <n v="4"/>
    <n v="3"/>
    <n v="3"/>
    <n v="4"/>
    <s v="Sí"/>
    <n v="4"/>
    <m/>
    <n v="5"/>
    <n v="5"/>
    <n v="5"/>
    <n v="5"/>
    <n v="5"/>
    <n v="5"/>
    <m/>
    <s v="No"/>
    <s v="No"/>
    <m/>
    <m/>
    <n v="5"/>
    <n v="5"/>
    <m/>
    <n v="5"/>
    <n v="4"/>
    <m/>
    <m/>
    <d v="2019-02-01T10:32:55"/>
  </r>
  <r>
    <s v="F. Filología"/>
    <x v="4"/>
    <n v="1"/>
    <n v="648"/>
    <m/>
    <m/>
    <x v="1"/>
    <n v="14"/>
    <m/>
    <n v="5"/>
    <n v="5"/>
    <m/>
    <n v="14"/>
    <n v="29"/>
    <n v="15"/>
    <m/>
    <m/>
    <m/>
    <n v="4"/>
    <n v="4"/>
    <m/>
    <n v="4"/>
    <n v="1"/>
    <m/>
    <m/>
    <m/>
    <m/>
    <m/>
    <m/>
    <n v="3"/>
    <n v="3"/>
    <n v="4"/>
    <n v="5"/>
    <n v="5"/>
    <n v="3"/>
    <n v="4"/>
    <n v="5"/>
    <n v="4"/>
    <n v="4"/>
    <n v="3"/>
    <n v="3"/>
    <n v="4"/>
    <n v="5"/>
    <n v="4"/>
    <n v="5"/>
    <s v="Sí"/>
    <n v="5"/>
    <m/>
    <n v="5"/>
    <n v="5"/>
    <n v="5"/>
    <n v="5"/>
    <n v="5"/>
    <n v="5"/>
    <m/>
    <s v="No"/>
    <s v="Sí"/>
    <n v="3"/>
    <m/>
    <n v="4"/>
    <n v="4"/>
    <m/>
    <m/>
    <n v="4"/>
    <m/>
    <m/>
    <d v="2019-02-01T10:33:06"/>
  </r>
  <r>
    <s v="F. Filología"/>
    <x v="4"/>
    <n v="1"/>
    <n v="649"/>
    <m/>
    <m/>
    <x v="1"/>
    <n v="14"/>
    <m/>
    <n v="4"/>
    <n v="4"/>
    <m/>
    <n v="14"/>
    <n v="29"/>
    <n v="12"/>
    <m/>
    <m/>
    <m/>
    <n v="4"/>
    <n v="4"/>
    <n v="4"/>
    <n v="3"/>
    <n v="1"/>
    <m/>
    <m/>
    <m/>
    <m/>
    <m/>
    <m/>
    <n v="5"/>
    <n v="3"/>
    <n v="5"/>
    <n v="5"/>
    <n v="4"/>
    <n v="4"/>
    <n v="4"/>
    <n v="4"/>
    <n v="3"/>
    <n v="4"/>
    <n v="4"/>
    <n v="4"/>
    <n v="5"/>
    <n v="4"/>
    <n v="4"/>
    <n v="5"/>
    <s v="No"/>
    <n v="4"/>
    <m/>
    <n v="5"/>
    <n v="4"/>
    <n v="4"/>
    <n v="5"/>
    <n v="5"/>
    <n v="5"/>
    <m/>
    <s v="Sí"/>
    <s v="No"/>
    <m/>
    <m/>
    <n v="5"/>
    <n v="5"/>
    <m/>
    <n v="5"/>
    <n v="4"/>
    <m/>
    <s v="Si no he asistido a los cursos de formación de la biblioteca ha sido porque tanto el grado como el máster exigen una dedicación total a los estudios; ambos tienen unos horarios con los que resulta difícil compaginar otras actividades.  "/>
    <d v="2019-02-01T10:33:31"/>
  </r>
  <r>
    <s v="F. Psicología"/>
    <x v="1"/>
    <n v="4"/>
    <n v="650"/>
    <m/>
    <m/>
    <x v="0"/>
    <n v="20"/>
    <m/>
    <n v="4"/>
    <n v="5"/>
    <m/>
    <n v="20"/>
    <m/>
    <m/>
    <m/>
    <m/>
    <m/>
    <n v="3"/>
    <n v="3"/>
    <n v="1"/>
    <n v="2"/>
    <m/>
    <n v="2"/>
    <m/>
    <m/>
    <m/>
    <m/>
    <m/>
    <n v="4"/>
    <n v="3"/>
    <n v="4"/>
    <n v="5"/>
    <n v="5"/>
    <n v="5"/>
    <n v="5"/>
    <n v="4"/>
    <n v="1"/>
    <n v="3"/>
    <n v="3"/>
    <n v="3"/>
    <n v="1"/>
    <n v="3"/>
    <n v="1"/>
    <n v="1"/>
    <s v="No"/>
    <n v="3"/>
    <m/>
    <n v="2"/>
    <n v="3"/>
    <n v="2"/>
    <n v="3"/>
    <n v="3"/>
    <n v="3"/>
    <m/>
    <s v="Sí"/>
    <s v="Sí"/>
    <n v="3"/>
    <m/>
    <n v="2"/>
    <n v="2"/>
    <m/>
    <n v="3"/>
    <n v="3"/>
    <m/>
    <s v="En general el trato de los bibliotecarios de Psicología es bueno si viene por parte declos señores, pero en las señoras solo hay una simpática. Las ptras a veces hablan de manera seca t no ofrecen la misma ayuda que ellos."/>
    <d v="2019-02-01T10:33:33"/>
  </r>
  <r>
    <s v="F. Filosofía"/>
    <x v="4"/>
    <n v="1"/>
    <n v="651"/>
    <m/>
    <m/>
    <x v="0"/>
    <n v="15"/>
    <m/>
    <n v="4"/>
    <n v="5"/>
    <m/>
    <n v="15"/>
    <n v="29"/>
    <n v="9"/>
    <s v="Biblioteca Pública Eugenio Trías, Conde Duque, Manuel Alvar, Elena Fortún"/>
    <m/>
    <m/>
    <n v="4"/>
    <n v="4"/>
    <n v="3"/>
    <n v="5"/>
    <n v="1"/>
    <n v="2"/>
    <m/>
    <n v="4"/>
    <s v="22h"/>
    <m/>
    <m/>
    <n v="5"/>
    <n v="1"/>
    <n v="3"/>
    <n v="3"/>
    <n v="4"/>
    <n v="5"/>
    <n v="4"/>
    <n v="3"/>
    <n v="4"/>
    <n v="4"/>
    <n v="5"/>
    <n v="5"/>
    <n v="5"/>
    <n v="5"/>
    <n v="2"/>
    <n v="5"/>
    <s v="Sí"/>
    <n v="4"/>
    <m/>
    <n v="5"/>
    <n v="5"/>
    <n v="4"/>
    <n v="5"/>
    <n v="5"/>
    <n v="4"/>
    <m/>
    <s v="No"/>
    <s v="No"/>
    <m/>
    <m/>
    <n v="5"/>
    <n v="5"/>
    <m/>
    <n v="4"/>
    <n v="4"/>
    <m/>
    <s v="Facilitar más información acerca de los cursos de la biblioteca y facilitar también sugerencias de nuevas adquisiciones"/>
    <d v="2019-02-01T10:33:37"/>
  </r>
  <r>
    <s v="F. Informática"/>
    <x v="3"/>
    <n v="2"/>
    <n v="652"/>
    <m/>
    <m/>
    <x v="1"/>
    <n v="17"/>
    <m/>
    <n v="3"/>
    <n v="3"/>
    <m/>
    <n v="17"/>
    <n v="29"/>
    <n v="6"/>
    <m/>
    <m/>
    <m/>
    <n v="4"/>
    <n v="4"/>
    <n v="4"/>
    <n v="2"/>
    <m/>
    <n v="2"/>
    <n v="3"/>
    <m/>
    <m/>
    <m/>
    <m/>
    <n v="3"/>
    <n v="3"/>
    <n v="3"/>
    <n v="3"/>
    <n v="4"/>
    <n v="5"/>
    <n v="5"/>
    <n v="1"/>
    <n v="5"/>
    <n v="3"/>
    <n v="4"/>
    <n v="4"/>
    <n v="5"/>
    <n v="4"/>
    <n v="3"/>
    <n v="4"/>
    <s v="Sí"/>
    <n v="4"/>
    <m/>
    <n v="4"/>
    <n v="4"/>
    <n v="4"/>
    <n v="5"/>
    <n v="3"/>
    <n v="4"/>
    <m/>
    <s v="Sí"/>
    <s v="No"/>
    <m/>
    <m/>
    <n v="5"/>
    <n v="5"/>
    <m/>
    <n v="4"/>
    <n v="4"/>
    <m/>
    <s v="Falta de asistencia por no disponer de tiempo para los cursos ofertados."/>
    <d v="2019-02-01T10:33:47"/>
  </r>
  <r>
    <s v="F. Bellas Artes"/>
    <x v="4"/>
    <n v="1"/>
    <n v="653"/>
    <m/>
    <m/>
    <x v="0"/>
    <n v="1"/>
    <m/>
    <n v="3"/>
    <n v="4"/>
    <m/>
    <n v="1"/>
    <m/>
    <m/>
    <m/>
    <m/>
    <m/>
    <n v="5"/>
    <n v="4"/>
    <n v="3"/>
    <n v="3"/>
    <n v="1"/>
    <m/>
    <m/>
    <m/>
    <m/>
    <m/>
    <m/>
    <n v="5"/>
    <n v="3"/>
    <n v="4"/>
    <n v="3"/>
    <n v="4"/>
    <n v="5"/>
    <n v="1"/>
    <n v="4"/>
    <n v="4"/>
    <n v="5"/>
    <n v="4"/>
    <n v="4"/>
    <n v="5"/>
    <n v="3"/>
    <n v="3"/>
    <n v="4"/>
    <s v="Sí"/>
    <n v="3"/>
    <m/>
    <n v="5"/>
    <n v="4"/>
    <n v="5"/>
    <n v="5"/>
    <n v="5"/>
    <n v="5"/>
    <m/>
    <s v="Sí"/>
    <s v="Sí"/>
    <n v="4"/>
    <m/>
    <n v="4"/>
    <n v="5"/>
    <m/>
    <n v="4"/>
    <n v="3"/>
    <m/>
    <s v="Considero que antes era más sencillo consultar la localización de los libros en la biblioteca desde el catálogo, ahora es muy enrevesado y considero que deberían regresar al formato anterior."/>
    <d v="2019-02-01T10:33:48"/>
  </r>
  <r>
    <s v="F. Farmacia"/>
    <x v="1"/>
    <n v="4"/>
    <n v="654"/>
    <m/>
    <m/>
    <x v="0"/>
    <n v="13"/>
    <m/>
    <n v="2"/>
    <n v="1"/>
    <m/>
    <n v="10"/>
    <n v="19"/>
    <n v="13"/>
    <s v="La biblioteca de mi municipio"/>
    <m/>
    <m/>
    <n v="5"/>
    <n v="5"/>
    <n v="5"/>
    <n v="5"/>
    <m/>
    <m/>
    <n v="3"/>
    <m/>
    <m/>
    <m/>
    <m/>
    <n v="2"/>
    <n v="2"/>
    <n v="2"/>
    <n v="1"/>
    <n v="4"/>
    <n v="3"/>
    <n v="5"/>
    <n v="2"/>
    <n v="4"/>
    <n v="4"/>
    <n v="4"/>
    <n v="3"/>
    <n v="3"/>
    <n v="3"/>
    <n v="3"/>
    <n v="3"/>
    <s v="No"/>
    <n v="4"/>
    <m/>
    <n v="5"/>
    <n v="4"/>
    <n v="4"/>
    <n v="4"/>
    <n v="5"/>
    <n v="5"/>
    <m/>
    <s v="No"/>
    <s v="Sí"/>
    <n v="4"/>
    <m/>
    <n v="5"/>
    <n v="5"/>
    <m/>
    <n v="4"/>
    <n v="4"/>
    <m/>
    <m/>
    <d v="2019-02-01T10:34:15"/>
  </r>
  <r>
    <s v="N/C"/>
    <x v="2"/>
    <e v="#N/A"/>
    <n v="655"/>
    <m/>
    <m/>
    <x v="1"/>
    <m/>
    <m/>
    <n v="5"/>
    <n v="5"/>
    <m/>
    <n v="14"/>
    <n v="29"/>
    <n v="16"/>
    <m/>
    <m/>
    <m/>
    <n v="3"/>
    <n v="4"/>
    <n v="5"/>
    <n v="2"/>
    <m/>
    <m/>
    <n v="3"/>
    <m/>
    <m/>
    <m/>
    <m/>
    <n v="5"/>
    <n v="5"/>
    <n v="1"/>
    <n v="3"/>
    <n v="2"/>
    <n v="4"/>
    <n v="4"/>
    <n v="1"/>
    <n v="6"/>
    <n v="3"/>
    <n v="4"/>
    <n v="4"/>
    <n v="3"/>
    <n v="3"/>
    <n v="1"/>
    <n v="3"/>
    <s v="No"/>
    <n v="3"/>
    <m/>
    <n v="5"/>
    <n v="5"/>
    <n v="5"/>
    <n v="5"/>
    <n v="5"/>
    <n v="3"/>
    <m/>
    <s v="No"/>
    <s v="No"/>
    <m/>
    <m/>
    <n v="5"/>
    <n v="5"/>
    <m/>
    <n v="5"/>
    <n v="4"/>
    <m/>
    <s v="No he asistido a la formación de usuarios porque no se me informó en su momento. "/>
    <d v="2019-02-01T10:34:18"/>
  </r>
  <r>
    <s v="F. Ciencias de la Información"/>
    <x v="0"/>
    <n v="3"/>
    <n v="656"/>
    <m/>
    <m/>
    <x v="0"/>
    <n v="4"/>
    <m/>
    <n v="4"/>
    <n v="4"/>
    <m/>
    <n v="4"/>
    <m/>
    <m/>
    <m/>
    <m/>
    <m/>
    <n v="3"/>
    <n v="3"/>
    <n v="3"/>
    <n v="3"/>
    <n v="1"/>
    <m/>
    <m/>
    <m/>
    <m/>
    <m/>
    <m/>
    <n v="5"/>
    <n v="1"/>
    <n v="1"/>
    <n v="4"/>
    <n v="3"/>
    <n v="4"/>
    <n v="4"/>
    <n v="1"/>
    <n v="6"/>
    <n v="3"/>
    <n v="3"/>
    <n v="3"/>
    <n v="2"/>
    <n v="3"/>
    <n v="2"/>
    <n v="5"/>
    <s v="No"/>
    <n v="3"/>
    <m/>
    <n v="4"/>
    <n v="4"/>
    <n v="5"/>
    <n v="5"/>
    <n v="5"/>
    <n v="5"/>
    <m/>
    <s v="No"/>
    <s v="No"/>
    <m/>
    <m/>
    <n v="3"/>
    <n v="2"/>
    <m/>
    <n v="4"/>
    <m/>
    <m/>
    <m/>
    <d v="2019-02-01T10:34:18"/>
  </r>
  <r>
    <s v="F. Ciencias Matemáticas"/>
    <x v="3"/>
    <n v="2"/>
    <n v="657"/>
    <m/>
    <m/>
    <x v="1"/>
    <n v="8"/>
    <m/>
    <n v="3"/>
    <n v="2"/>
    <m/>
    <n v="29"/>
    <n v="8"/>
    <n v="22"/>
    <m/>
    <m/>
    <m/>
    <n v="3"/>
    <n v="3"/>
    <n v="5"/>
    <n v="4"/>
    <m/>
    <n v="2"/>
    <n v="3"/>
    <m/>
    <m/>
    <m/>
    <m/>
    <n v="4"/>
    <n v="1"/>
    <n v="1"/>
    <n v="1"/>
    <n v="4"/>
    <n v="5"/>
    <n v="3"/>
    <n v="1"/>
    <n v="6"/>
    <n v="3"/>
    <n v="4"/>
    <n v="1"/>
    <n v="5"/>
    <n v="5"/>
    <n v="1"/>
    <n v="1"/>
    <s v="No"/>
    <n v="5"/>
    <m/>
    <n v="5"/>
    <n v="5"/>
    <n v="5"/>
    <n v="5"/>
    <n v="5"/>
    <n v="5"/>
    <m/>
    <s v="No"/>
    <s v="No"/>
    <m/>
    <m/>
    <n v="5"/>
    <n v="4"/>
    <m/>
    <n v="3"/>
    <n v="4"/>
    <m/>
    <m/>
    <d v="2019-02-01T10:34:45"/>
  </r>
  <r>
    <s v="F. Filología"/>
    <x v="4"/>
    <n v="1"/>
    <n v="658"/>
    <m/>
    <m/>
    <x v="1"/>
    <n v="14"/>
    <m/>
    <n v="4"/>
    <n v="3"/>
    <m/>
    <n v="14"/>
    <n v="29"/>
    <m/>
    <s v="Biblioteca del Instituto Cervantes"/>
    <m/>
    <m/>
    <n v="5"/>
    <n v="5"/>
    <n v="5"/>
    <n v="3"/>
    <m/>
    <n v="2"/>
    <n v="3"/>
    <m/>
    <n v="1"/>
    <m/>
    <m/>
    <n v="4"/>
    <n v="4"/>
    <n v="4"/>
    <n v="1"/>
    <n v="5"/>
    <n v="5"/>
    <n v="5"/>
    <n v="5"/>
    <n v="5"/>
    <n v="4"/>
    <n v="3"/>
    <n v="4"/>
    <n v="4"/>
    <n v="5"/>
    <n v="3"/>
    <n v="3"/>
    <s v="No"/>
    <n v="4"/>
    <m/>
    <n v="5"/>
    <n v="4"/>
    <n v="4"/>
    <n v="4"/>
    <n v="5"/>
    <n v="4"/>
    <m/>
    <s v="No"/>
    <s v="No"/>
    <m/>
    <m/>
    <n v="4"/>
    <n v="4"/>
    <m/>
    <n v="4"/>
    <n v="4"/>
    <m/>
    <m/>
    <d v="2019-02-01T10:34:56"/>
  </r>
  <r>
    <s v="F. Psicología"/>
    <x v="1"/>
    <n v="4"/>
    <n v="659"/>
    <m/>
    <m/>
    <x v="0"/>
    <n v="20"/>
    <m/>
    <n v="3"/>
    <n v="4"/>
    <m/>
    <n v="20"/>
    <m/>
    <m/>
    <m/>
    <m/>
    <m/>
    <n v="4"/>
    <n v="5"/>
    <n v="5"/>
    <n v="4"/>
    <m/>
    <n v="2"/>
    <n v="3"/>
    <n v="4"/>
    <n v="0.5"/>
    <m/>
    <m/>
    <n v="5"/>
    <n v="1"/>
    <n v="4"/>
    <n v="2"/>
    <n v="4"/>
    <n v="5"/>
    <n v="5"/>
    <n v="1"/>
    <n v="3"/>
    <n v="4"/>
    <n v="4"/>
    <n v="5"/>
    <n v="5"/>
    <n v="3"/>
    <n v="3"/>
    <n v="3"/>
    <s v="No"/>
    <n v="3"/>
    <m/>
    <n v="5"/>
    <n v="3"/>
    <n v="3"/>
    <n v="5"/>
    <n v="5"/>
    <n v="5"/>
    <m/>
    <s v="No"/>
    <s v="No"/>
    <m/>
    <m/>
    <n v="5"/>
    <n v="5"/>
    <m/>
    <n v="4"/>
    <n v="4"/>
    <m/>
    <s v="Porque no había oído nada sobre eso. Lo único que pudiese recomendar es ampliar los horarios en época de exámenes o en días normales de clases pero los sábados sábados al menos. También que hayan filtros por autores, títulos, editoriales, etc al buscar un libro por el catálogo cisne"/>
    <d v="2019-02-01T10:35:07"/>
  </r>
  <r>
    <s v="F. Filología"/>
    <x v="4"/>
    <n v="1"/>
    <n v="660"/>
    <m/>
    <m/>
    <x v="2"/>
    <n v="14"/>
    <m/>
    <n v="5"/>
    <n v="4"/>
    <m/>
    <n v="14"/>
    <n v="29"/>
    <n v="15"/>
    <s v="Biblioteca Hispánica (AECID), Biblioteca Nacional de España "/>
    <m/>
    <m/>
    <n v="2"/>
    <n v="2"/>
    <n v="4"/>
    <n v="5"/>
    <n v="1"/>
    <m/>
    <m/>
    <m/>
    <m/>
    <m/>
    <m/>
    <n v="4"/>
    <n v="3"/>
    <n v="4"/>
    <n v="3"/>
    <n v="1"/>
    <n v="2"/>
    <n v="1"/>
    <n v="5"/>
    <n v="6"/>
    <n v="4"/>
    <n v="4"/>
    <n v="2"/>
    <n v="2"/>
    <n v="1"/>
    <n v="1"/>
    <n v="3"/>
    <s v="Sí"/>
    <n v="1"/>
    <m/>
    <n v="2"/>
    <n v="5"/>
    <n v="5"/>
    <n v="2"/>
    <n v="1"/>
    <n v="3"/>
    <m/>
    <s v="Sí"/>
    <s v="No"/>
    <m/>
    <m/>
    <n v="3"/>
    <n v="1"/>
    <m/>
    <n v="3"/>
    <n v="1"/>
    <m/>
    <s v="En la Biblioteca de Filología A los bibliotecarios no guardan silencio ni intentan hablar bajo. Cuando se les dice, se indigna porque dicen &quot;que están haciendo su trabajo&quot;. Sin embargo, no es comparable la cantidad de ruido que hay por parte de los bibliotecarios con ninguna otra biblioteca. &lt;br&gt;También estoy muy disconforme con el nuevo catálogo: es complicado reservar textos de depósito desde dispositivos Mac; la mayoría de veces tengo que recurrir a pedir favores a usuarios con otros sietamas opeeartivos porque no resultan compatibles... Asemas, el nuevo sistema de catálogo también dificulta la comprobación de los libros que tengo prestados (y de la fecha de caducidad del prestamo) que provienen de la Biblioeca de AECID. El sistema anterior era mucho más cómodo y fácil de usar. Creo que ha empeorado notablemente. Más allá de eso, disfrutó de manera diaria del gran fondo de libros que tiene la biblioteca de la UCM. "/>
    <d v="2019-02-01T10:35:13"/>
  </r>
  <r>
    <s v="F. Farmacia"/>
    <x v="1"/>
    <n v="4"/>
    <n v="661"/>
    <m/>
    <m/>
    <x v="0"/>
    <n v="13"/>
    <m/>
    <n v="1"/>
    <n v="1"/>
    <m/>
    <n v="13"/>
    <m/>
    <m/>
    <m/>
    <m/>
    <m/>
    <n v="4"/>
    <m/>
    <n v="4"/>
    <n v="5"/>
    <n v="1"/>
    <m/>
    <m/>
    <m/>
    <m/>
    <m/>
    <m/>
    <n v="1"/>
    <n v="1"/>
    <n v="1"/>
    <n v="2"/>
    <n v="5"/>
    <n v="5"/>
    <n v="5"/>
    <n v="1"/>
    <n v="2"/>
    <n v="3"/>
    <n v="3"/>
    <n v="3"/>
    <n v="3"/>
    <m/>
    <m/>
    <m/>
    <m/>
    <m/>
    <m/>
    <n v="4"/>
    <m/>
    <m/>
    <m/>
    <m/>
    <m/>
    <m/>
    <s v="No"/>
    <s v="No"/>
    <m/>
    <m/>
    <m/>
    <n v="4"/>
    <m/>
    <n v="5"/>
    <m/>
    <m/>
    <m/>
    <d v="2019-02-01T10:35:17"/>
  </r>
  <r>
    <s v="F. Ciencias Matemáticas"/>
    <x v="3"/>
    <n v="2"/>
    <n v="662"/>
    <m/>
    <m/>
    <x v="0"/>
    <n v="8"/>
    <m/>
    <n v="3"/>
    <n v="1"/>
    <m/>
    <n v="8"/>
    <n v="6"/>
    <n v="4"/>
    <m/>
    <m/>
    <m/>
    <n v="4"/>
    <n v="4"/>
    <n v="4"/>
    <n v="3"/>
    <m/>
    <m/>
    <m/>
    <n v="4"/>
    <n v="2"/>
    <m/>
    <m/>
    <n v="3"/>
    <n v="1"/>
    <n v="2"/>
    <n v="4"/>
    <n v="3"/>
    <n v="4"/>
    <n v="5"/>
    <n v="1"/>
    <n v="2"/>
    <n v="3"/>
    <n v="3"/>
    <n v="3"/>
    <n v="4"/>
    <n v="3"/>
    <n v="2"/>
    <n v="2"/>
    <s v="No"/>
    <n v="2"/>
    <m/>
    <n v="3"/>
    <n v="2"/>
    <n v="3"/>
    <n v="3"/>
    <n v="3"/>
    <n v="3"/>
    <m/>
    <s v="No"/>
    <s v="No"/>
    <n v="1"/>
    <m/>
    <n v="2"/>
    <n v="4"/>
    <m/>
    <n v="3"/>
    <n v="4"/>
    <m/>
    <m/>
    <d v="2019-02-01T10:35:18"/>
  </r>
  <r>
    <s v="F. Educación - Centro de Formación del Profesorado"/>
    <x v="4"/>
    <n v="1"/>
    <n v="663"/>
    <m/>
    <m/>
    <x v="0"/>
    <n v="12"/>
    <m/>
    <n v="3"/>
    <n v="3"/>
    <m/>
    <n v="12"/>
    <n v="29"/>
    <m/>
    <s v="Biblioteca el Parque y Biblioteca UPM edificación"/>
    <m/>
    <m/>
    <n v="5"/>
    <n v="5"/>
    <n v="3"/>
    <n v="3"/>
    <n v="1"/>
    <m/>
    <m/>
    <m/>
    <m/>
    <m/>
    <m/>
    <n v="5"/>
    <n v="3"/>
    <n v="3"/>
    <n v="1"/>
    <n v="5"/>
    <n v="4"/>
    <n v="5"/>
    <n v="1"/>
    <n v="3"/>
    <n v="5"/>
    <n v="5"/>
    <n v="4"/>
    <n v="5"/>
    <n v="5"/>
    <n v="5"/>
    <n v="5"/>
    <s v="Sí"/>
    <n v="2"/>
    <m/>
    <n v="5"/>
    <n v="4"/>
    <n v="4"/>
    <n v="5"/>
    <n v="5"/>
    <n v="5"/>
    <m/>
    <s v="Sí"/>
    <s v="No"/>
    <m/>
    <m/>
    <n v="5"/>
    <n v="5"/>
    <m/>
    <n v="4"/>
    <n v="4"/>
    <m/>
    <m/>
    <d v="2019-02-01T10:35:20"/>
  </r>
  <r>
    <s v="F. Medicina"/>
    <x v="1"/>
    <n v="4"/>
    <n v="664"/>
    <m/>
    <m/>
    <x v="0"/>
    <n v="18"/>
    <m/>
    <n v="5"/>
    <n v="1"/>
    <m/>
    <n v="29"/>
    <n v="18"/>
    <n v="22"/>
    <s v="La biblioteca de la UNED y la biblioteca pública Manuel Alvar"/>
    <m/>
    <m/>
    <n v="3"/>
    <n v="5"/>
    <n v="5"/>
    <n v="4"/>
    <m/>
    <m/>
    <m/>
    <n v="4"/>
    <d v="1899-12-30T22:00:00"/>
    <m/>
    <m/>
    <n v="2"/>
    <n v="1"/>
    <n v="1"/>
    <n v="1"/>
    <n v="4"/>
    <n v="3"/>
    <n v="5"/>
    <n v="1"/>
    <n v="5"/>
    <n v="4"/>
    <n v="5"/>
    <n v="4"/>
    <n v="5"/>
    <n v="4"/>
    <n v="3"/>
    <n v="3"/>
    <s v="No"/>
    <n v="4"/>
    <m/>
    <n v="5"/>
    <n v="4"/>
    <n v="5"/>
    <n v="5"/>
    <n v="5"/>
    <n v="5"/>
    <m/>
    <s v="No"/>
    <s v="No"/>
    <m/>
    <m/>
    <n v="4"/>
    <n v="4"/>
    <m/>
    <n v="4"/>
    <n v="3"/>
    <m/>
    <m/>
    <d v="2019-02-01T10:35:28"/>
  </r>
  <r>
    <s v="F. Comercio y Turismo"/>
    <x v="0"/>
    <n v="3"/>
    <n v="665"/>
    <m/>
    <m/>
    <x v="1"/>
    <n v="24"/>
    <m/>
    <n v="3"/>
    <n v="1"/>
    <m/>
    <n v="29"/>
    <n v="24"/>
    <m/>
    <m/>
    <m/>
    <m/>
    <n v="4"/>
    <n v="3"/>
    <n v="3"/>
    <n v="3"/>
    <n v="1"/>
    <m/>
    <m/>
    <m/>
    <m/>
    <m/>
    <m/>
    <n v="3"/>
    <n v="1"/>
    <n v="1"/>
    <n v="3"/>
    <n v="3"/>
    <n v="4"/>
    <n v="4"/>
    <n v="2"/>
    <n v="6"/>
    <n v="3"/>
    <n v="3"/>
    <n v="2"/>
    <n v="3"/>
    <n v="3"/>
    <n v="3"/>
    <n v="3"/>
    <s v="No"/>
    <n v="3"/>
    <m/>
    <n v="5"/>
    <n v="5"/>
    <n v="5"/>
    <n v="5"/>
    <n v="3"/>
    <n v="4"/>
    <m/>
    <s v="No"/>
    <s v="No"/>
    <m/>
    <m/>
    <n v="4"/>
    <n v="4"/>
    <m/>
    <n v="4"/>
    <m/>
    <m/>
    <s v="Haciendo referencia al apartado 5.2, desconocía esa opción "/>
    <d v="2019-02-01T10:35:38"/>
  </r>
  <r>
    <s v="F. Odontología"/>
    <x v="1"/>
    <n v="4"/>
    <n v="666"/>
    <m/>
    <m/>
    <x v="0"/>
    <n v="19"/>
    <m/>
    <n v="4"/>
    <n v="3"/>
    <m/>
    <n v="19"/>
    <n v="29"/>
    <m/>
    <m/>
    <m/>
    <m/>
    <n v="4"/>
    <n v="4"/>
    <n v="5"/>
    <n v="4"/>
    <m/>
    <m/>
    <n v="3"/>
    <m/>
    <m/>
    <m/>
    <m/>
    <n v="4"/>
    <n v="4"/>
    <n v="2"/>
    <n v="2"/>
    <n v="2"/>
    <n v="5"/>
    <n v="4"/>
    <n v="1"/>
    <n v="5"/>
    <n v="4"/>
    <n v="4"/>
    <n v="4"/>
    <n v="5"/>
    <n v="4"/>
    <n v="4"/>
    <n v="4"/>
    <s v="No"/>
    <n v="4"/>
    <m/>
    <n v="5"/>
    <n v="5"/>
    <n v="4"/>
    <n v="5"/>
    <n v="5"/>
    <n v="5"/>
    <m/>
    <s v="Sí"/>
    <s v="No"/>
    <m/>
    <m/>
    <n v="5"/>
    <n v="5"/>
    <m/>
    <n v="5"/>
    <n v="5"/>
    <m/>
    <m/>
    <d v="2019-02-01T10:35:40"/>
  </r>
  <r>
    <s v="F. Filología"/>
    <x v="4"/>
    <n v="1"/>
    <n v="667"/>
    <m/>
    <m/>
    <x v="0"/>
    <n v="14"/>
    <m/>
    <n v="5"/>
    <n v="3"/>
    <m/>
    <n v="14"/>
    <n v="29"/>
    <n v="15"/>
    <m/>
    <m/>
    <m/>
    <n v="4"/>
    <n v="4"/>
    <n v="4"/>
    <n v="4"/>
    <m/>
    <n v="2"/>
    <n v="3"/>
    <n v="4"/>
    <n v="0.125"/>
    <m/>
    <m/>
    <m/>
    <m/>
    <m/>
    <m/>
    <m/>
    <m/>
    <m/>
    <m/>
    <m/>
    <m/>
    <m/>
    <m/>
    <m/>
    <m/>
    <m/>
    <m/>
    <m/>
    <m/>
    <m/>
    <m/>
    <m/>
    <m/>
    <m/>
    <m/>
    <m/>
    <m/>
    <m/>
    <m/>
    <m/>
    <m/>
    <m/>
    <m/>
    <m/>
    <m/>
    <m/>
    <m/>
    <m/>
    <d v="2019-02-01T10:36:05"/>
  </r>
  <r>
    <s v="F. Educación - Centro de Formación del Profesorado"/>
    <x v="4"/>
    <n v="1"/>
    <n v="668"/>
    <m/>
    <m/>
    <x v="0"/>
    <n v="12"/>
    <m/>
    <n v="3"/>
    <n v="4"/>
    <m/>
    <n v="12"/>
    <n v="29"/>
    <n v="24"/>
    <s v="Biblioteca municipal Tomás y Valiente (FUENLABRADA)"/>
    <m/>
    <m/>
    <n v="3"/>
    <n v="4"/>
    <n v="4"/>
    <n v="3"/>
    <m/>
    <m/>
    <n v="3"/>
    <n v="4"/>
    <n v="4.1666666666666664E-2"/>
    <m/>
    <m/>
    <n v="4"/>
    <n v="4"/>
    <n v="4"/>
    <n v="3"/>
    <n v="4"/>
    <n v="4"/>
    <n v="3"/>
    <n v="3"/>
    <n v="4"/>
    <n v="4"/>
    <n v="5"/>
    <n v="4"/>
    <n v="4"/>
    <n v="3"/>
    <n v="3"/>
    <n v="4"/>
    <s v="No"/>
    <n v="4"/>
    <m/>
    <n v="4"/>
    <n v="4"/>
    <n v="4"/>
    <n v="4"/>
    <n v="4"/>
    <n v="5"/>
    <m/>
    <s v="No"/>
    <s v="No"/>
    <m/>
    <m/>
    <n v="4"/>
    <n v="4"/>
    <m/>
    <n v="4"/>
    <n v="4"/>
    <m/>
    <s v="Respecto a la información acerca de cursos, formaciones, etc, fomentarla más ya que a muchos alumnos no nos llegan noticias."/>
    <d v="2019-02-01T10:36:12"/>
  </r>
  <r>
    <s v="F. Informática"/>
    <x v="3"/>
    <n v="2"/>
    <n v="669"/>
    <m/>
    <m/>
    <x v="0"/>
    <n v="17"/>
    <m/>
    <n v="3"/>
    <n v="3"/>
    <m/>
    <n v="29"/>
    <n v="17"/>
    <m/>
    <m/>
    <m/>
    <m/>
    <n v="4"/>
    <n v="4"/>
    <n v="4"/>
    <n v="3"/>
    <m/>
    <n v="2"/>
    <m/>
    <m/>
    <m/>
    <m/>
    <m/>
    <n v="2"/>
    <n v="1"/>
    <n v="1"/>
    <n v="4"/>
    <n v="5"/>
    <n v="5"/>
    <n v="5"/>
    <n v="2"/>
    <n v="4"/>
    <n v="3"/>
    <n v="4"/>
    <n v="2"/>
    <n v="4"/>
    <n v="4"/>
    <n v="3"/>
    <n v="4"/>
    <s v="No"/>
    <n v="2"/>
    <m/>
    <n v="4"/>
    <n v="3"/>
    <n v="4"/>
    <n v="4"/>
    <n v="2"/>
    <n v="4"/>
    <m/>
    <s v="No"/>
    <s v="No"/>
    <m/>
    <m/>
    <n v="4"/>
    <n v="4"/>
    <m/>
    <n v="4"/>
    <n v="2"/>
    <m/>
    <m/>
    <d v="2019-02-01T10:36:14"/>
  </r>
  <r>
    <s v="F. Geografía e Historia"/>
    <x v="4"/>
    <n v="1"/>
    <n v="670"/>
    <m/>
    <m/>
    <x v="2"/>
    <n v="16"/>
    <m/>
    <n v="3"/>
    <n v="4"/>
    <m/>
    <n v="16"/>
    <n v="14"/>
    <n v="29"/>
    <m/>
    <m/>
    <m/>
    <n v="5"/>
    <n v="5"/>
    <n v="4"/>
    <n v="4"/>
    <n v="1"/>
    <m/>
    <m/>
    <m/>
    <m/>
    <m/>
    <m/>
    <n v="5"/>
    <n v="4"/>
    <n v="3"/>
    <n v="3"/>
    <n v="3"/>
    <n v="4"/>
    <n v="2"/>
    <n v="4"/>
    <n v="5"/>
    <n v="4"/>
    <n v="5"/>
    <n v="4"/>
    <n v="4"/>
    <n v="5"/>
    <n v="4"/>
    <n v="4"/>
    <s v="Sí"/>
    <n v="4"/>
    <m/>
    <n v="4"/>
    <n v="5"/>
    <n v="4"/>
    <n v="4"/>
    <n v="4"/>
    <n v="5"/>
    <m/>
    <s v="No"/>
    <s v="No"/>
    <m/>
    <m/>
    <n v="4"/>
    <n v="5"/>
    <m/>
    <n v="5"/>
    <n v="4"/>
    <m/>
    <m/>
    <d v="2019-02-01T10:36:15"/>
  </r>
  <r>
    <s v="F. Filología"/>
    <x v="4"/>
    <n v="1"/>
    <n v="671"/>
    <m/>
    <m/>
    <x v="0"/>
    <n v="14"/>
    <m/>
    <n v="4"/>
    <n v="4"/>
    <m/>
    <n v="29"/>
    <n v="14"/>
    <n v="4"/>
    <m/>
    <m/>
    <m/>
    <n v="5"/>
    <n v="5"/>
    <n v="5"/>
    <n v="4"/>
    <m/>
    <n v="2"/>
    <m/>
    <m/>
    <m/>
    <m/>
    <m/>
    <n v="4"/>
    <n v="2"/>
    <n v="2"/>
    <n v="4"/>
    <n v="4"/>
    <n v="4"/>
    <n v="4"/>
    <n v="2"/>
    <n v="3"/>
    <n v="3"/>
    <n v="3"/>
    <n v="3"/>
    <n v="4"/>
    <n v="2"/>
    <n v="2"/>
    <n v="4"/>
    <s v="No"/>
    <n v="3"/>
    <m/>
    <n v="4"/>
    <n v="4"/>
    <n v="4"/>
    <n v="5"/>
    <n v="5"/>
    <n v="5"/>
    <m/>
    <s v="No"/>
    <s v="No"/>
    <m/>
    <m/>
    <n v="3"/>
    <n v="4"/>
    <m/>
    <n v="4"/>
    <n v="2"/>
    <m/>
    <s v="La nueva página web es peor en usabilidad que la anterior."/>
    <d v="2019-02-01T10:36:15"/>
  </r>
  <r>
    <s v="F. Bellas Artes"/>
    <x v="4"/>
    <n v="1"/>
    <n v="672"/>
    <m/>
    <m/>
    <x v="0"/>
    <n v="1"/>
    <m/>
    <n v="3"/>
    <n v="1"/>
    <m/>
    <n v="1"/>
    <m/>
    <m/>
    <m/>
    <m/>
    <m/>
    <n v="5"/>
    <n v="5"/>
    <n v="4"/>
    <n v="3"/>
    <m/>
    <m/>
    <n v="3"/>
    <m/>
    <m/>
    <m/>
    <m/>
    <n v="3"/>
    <n v="3"/>
    <n v="3"/>
    <n v="4"/>
    <n v="2"/>
    <n v="3"/>
    <n v="4"/>
    <n v="3"/>
    <n v="5"/>
    <n v="5"/>
    <n v="5"/>
    <n v="5"/>
    <n v="5"/>
    <n v="5"/>
    <n v="4"/>
    <n v="5"/>
    <s v="No"/>
    <n v="5"/>
    <m/>
    <n v="5"/>
    <n v="4"/>
    <n v="5"/>
    <n v="5"/>
    <n v="5"/>
    <n v="4"/>
    <m/>
    <s v="No"/>
    <m/>
    <m/>
    <m/>
    <n v="5"/>
    <n v="5"/>
    <m/>
    <n v="5"/>
    <n v="4"/>
    <m/>
    <m/>
    <d v="2019-02-01T10:36:16"/>
  </r>
  <r>
    <s v="F. Trabajo Social"/>
    <x v="0"/>
    <n v="3"/>
    <n v="673"/>
    <m/>
    <m/>
    <x v="0"/>
    <n v="26"/>
    <m/>
    <n v="3"/>
    <n v="4"/>
    <m/>
    <n v="26"/>
    <n v="26"/>
    <n v="26"/>
    <s v="Zambrano"/>
    <m/>
    <m/>
    <n v="5"/>
    <n v="5"/>
    <n v="5"/>
    <n v="5"/>
    <n v="1"/>
    <n v="2"/>
    <m/>
    <m/>
    <m/>
    <m/>
    <m/>
    <n v="5"/>
    <n v="5"/>
    <n v="5"/>
    <n v="4"/>
    <n v="5"/>
    <n v="5"/>
    <n v="5"/>
    <n v="5"/>
    <n v="5"/>
    <m/>
    <n v="5"/>
    <n v="5"/>
    <n v="5"/>
    <n v="5"/>
    <n v="5"/>
    <n v="5"/>
    <s v="Sí"/>
    <n v="5"/>
    <m/>
    <n v="5"/>
    <n v="5"/>
    <n v="5"/>
    <n v="5"/>
    <n v="5"/>
    <n v="5"/>
    <m/>
    <s v="No"/>
    <s v="No"/>
    <n v="5"/>
    <m/>
    <n v="5"/>
    <n v="5"/>
    <m/>
    <n v="4"/>
    <n v="4"/>
    <m/>
    <s v="Deberían haber más cantidad de libros de texto para no tener que comprar de forma privada "/>
    <d v="2019-02-01T10:36:18"/>
  </r>
  <r>
    <s v="F. Ciencias Políticas y Sociología"/>
    <x v="0"/>
    <n v="3"/>
    <n v="674"/>
    <m/>
    <m/>
    <x v="0"/>
    <n v="9"/>
    <m/>
    <n v="4"/>
    <n v="4"/>
    <m/>
    <n v="29"/>
    <n v="9"/>
    <n v="26"/>
    <s v="Biblioteca de Acuña, Biblioteca Municipal Conde Duque"/>
    <m/>
    <m/>
    <n v="3"/>
    <n v="3"/>
    <n v="4"/>
    <n v="4"/>
    <m/>
    <n v="2"/>
    <n v="3"/>
    <m/>
    <n v="0.9375"/>
    <m/>
    <m/>
    <n v="4"/>
    <n v="2"/>
    <n v="4"/>
    <n v="4"/>
    <n v="5"/>
    <n v="4"/>
    <n v="5"/>
    <n v="2"/>
    <n v="4"/>
    <n v="3"/>
    <n v="5"/>
    <n v="4"/>
    <n v="5"/>
    <n v="5"/>
    <n v="5"/>
    <n v="4"/>
    <s v="Sí"/>
    <n v="3"/>
    <m/>
    <n v="5"/>
    <n v="5"/>
    <n v="5"/>
    <n v="5"/>
    <n v="5"/>
    <n v="5"/>
    <m/>
    <s v="No"/>
    <s v="No"/>
    <m/>
    <m/>
    <n v="5"/>
    <n v="5"/>
    <m/>
    <n v="5"/>
    <n v="4"/>
    <m/>
    <m/>
    <d v="2019-02-01T10:36:24"/>
  </r>
  <r>
    <s v="F. Educación - Centro de Formación del Profesorado"/>
    <x v="4"/>
    <n v="1"/>
    <n v="675"/>
    <m/>
    <m/>
    <x v="1"/>
    <n v="12"/>
    <m/>
    <n v="3"/>
    <n v="3"/>
    <m/>
    <n v="12"/>
    <m/>
    <m/>
    <m/>
    <m/>
    <m/>
    <n v="4"/>
    <n v="5"/>
    <n v="5"/>
    <n v="4"/>
    <n v="1"/>
    <m/>
    <m/>
    <n v="4"/>
    <s v="21.30"/>
    <m/>
    <m/>
    <n v="2"/>
    <n v="2"/>
    <n v="2"/>
    <n v="1"/>
    <n v="4"/>
    <n v="5"/>
    <n v="5"/>
    <n v="4"/>
    <n v="6"/>
    <n v="4"/>
    <n v="5"/>
    <n v="4"/>
    <n v="5"/>
    <n v="4"/>
    <m/>
    <n v="4"/>
    <s v="No"/>
    <n v="5"/>
    <m/>
    <n v="5"/>
    <n v="5"/>
    <n v="5"/>
    <n v="5"/>
    <n v="5"/>
    <n v="5"/>
    <m/>
    <s v="Sí"/>
    <s v="Sí"/>
    <n v="4"/>
    <m/>
    <n v="5"/>
    <n v="4"/>
    <m/>
    <n v="5"/>
    <m/>
    <m/>
    <m/>
    <d v="2019-02-01T10:36:52"/>
  </r>
  <r>
    <s v="F. Geografía e Historia"/>
    <x v="4"/>
    <n v="1"/>
    <n v="676"/>
    <m/>
    <m/>
    <x v="0"/>
    <n v="16"/>
    <m/>
    <n v="4"/>
    <n v="3"/>
    <m/>
    <n v="16"/>
    <n v="29"/>
    <m/>
    <m/>
    <m/>
    <m/>
    <n v="4"/>
    <m/>
    <n v="4"/>
    <n v="4"/>
    <n v="1"/>
    <m/>
    <m/>
    <m/>
    <m/>
    <m/>
    <m/>
    <n v="4"/>
    <n v="3"/>
    <n v="1"/>
    <n v="2"/>
    <n v="4"/>
    <n v="4"/>
    <n v="4"/>
    <n v="2"/>
    <n v="2"/>
    <n v="2"/>
    <n v="3"/>
    <n v="2"/>
    <n v="3"/>
    <n v="2"/>
    <n v="2"/>
    <n v="2"/>
    <s v="No"/>
    <n v="2"/>
    <m/>
    <n v="3"/>
    <n v="4"/>
    <n v="4"/>
    <n v="3"/>
    <n v="4"/>
    <n v="4"/>
    <m/>
    <s v="No"/>
    <s v="No"/>
    <m/>
    <m/>
    <n v="3"/>
    <n v="4"/>
    <m/>
    <n v="3"/>
    <n v="3"/>
    <m/>
    <m/>
    <d v="2019-02-01T10:37:15"/>
  </r>
  <r>
    <s v="N/C"/>
    <x v="2"/>
    <e v="#N/A"/>
    <n v="677"/>
    <m/>
    <m/>
    <x v="0"/>
    <m/>
    <m/>
    <n v="4"/>
    <n v="3"/>
    <m/>
    <n v="4"/>
    <m/>
    <m/>
    <m/>
    <m/>
    <m/>
    <n v="3"/>
    <n v="4"/>
    <n v="4"/>
    <n v="5"/>
    <m/>
    <m/>
    <n v="3"/>
    <m/>
    <m/>
    <m/>
    <m/>
    <n v="5"/>
    <n v="2"/>
    <n v="3"/>
    <n v="3"/>
    <n v="5"/>
    <n v="2"/>
    <n v="5"/>
    <n v="1"/>
    <n v="3"/>
    <n v="2"/>
    <n v="5"/>
    <n v="4"/>
    <n v="5"/>
    <n v="3"/>
    <n v="2"/>
    <n v="3"/>
    <s v="No"/>
    <n v="4"/>
    <m/>
    <n v="5"/>
    <n v="3"/>
    <n v="3"/>
    <n v="5"/>
    <n v="5"/>
    <n v="5"/>
    <m/>
    <s v="No"/>
    <s v="No"/>
    <m/>
    <m/>
    <n v="5"/>
    <n v="5"/>
    <m/>
    <n v="4"/>
    <n v="5"/>
    <m/>
    <m/>
    <d v="2019-02-01T10:37:22"/>
  </r>
  <r>
    <s v="F. Ciencias Químicas"/>
    <x v="3"/>
    <n v="2"/>
    <n v="678"/>
    <m/>
    <m/>
    <x v="0"/>
    <n v="10"/>
    <m/>
    <n v="4"/>
    <n v="2"/>
    <m/>
    <n v="10"/>
    <n v="2"/>
    <n v="13"/>
    <m/>
    <m/>
    <m/>
    <n v="4"/>
    <n v="4"/>
    <n v="3"/>
    <n v="2"/>
    <n v="1"/>
    <m/>
    <m/>
    <m/>
    <m/>
    <m/>
    <m/>
    <n v="5"/>
    <n v="4"/>
    <n v="3"/>
    <n v="2"/>
    <n v="5"/>
    <n v="5"/>
    <n v="5"/>
    <n v="4"/>
    <n v="4"/>
    <n v="5"/>
    <n v="5"/>
    <n v="3"/>
    <n v="4"/>
    <n v="4"/>
    <n v="3"/>
    <n v="3"/>
    <s v="No"/>
    <n v="4"/>
    <m/>
    <n v="5"/>
    <n v="5"/>
    <n v="5"/>
    <n v="4"/>
    <n v="4"/>
    <n v="5"/>
    <m/>
    <s v="No"/>
    <s v="No"/>
    <m/>
    <m/>
    <n v="4"/>
    <n v="4"/>
    <m/>
    <n v="4"/>
    <n v="3"/>
    <m/>
    <s v="No conozco lo suficiente los cursos de formación de usuarios."/>
    <d v="2019-02-01T10:37:45"/>
  </r>
  <r>
    <s v="F. Ciencias Químicas"/>
    <x v="3"/>
    <n v="2"/>
    <n v="679"/>
    <m/>
    <m/>
    <x v="0"/>
    <n v="10"/>
    <m/>
    <n v="4"/>
    <n v="3"/>
    <m/>
    <n v="10"/>
    <m/>
    <m/>
    <m/>
    <m/>
    <m/>
    <n v="5"/>
    <n v="5"/>
    <n v="3"/>
    <n v="2"/>
    <n v="1"/>
    <m/>
    <m/>
    <m/>
    <m/>
    <m/>
    <m/>
    <n v="4"/>
    <n v="1"/>
    <n v="1"/>
    <n v="1"/>
    <n v="4"/>
    <n v="4"/>
    <n v="4"/>
    <n v="1"/>
    <n v="3"/>
    <n v="4"/>
    <n v="3"/>
    <n v="1"/>
    <n v="5"/>
    <n v="2"/>
    <n v="2"/>
    <n v="2"/>
    <s v="No"/>
    <n v="1"/>
    <m/>
    <n v="4"/>
    <n v="1"/>
    <n v="5"/>
    <n v="5"/>
    <n v="5"/>
    <n v="5"/>
    <m/>
    <s v="No"/>
    <s v="No"/>
    <m/>
    <m/>
    <n v="5"/>
    <n v="5"/>
    <m/>
    <n v="5"/>
    <n v="3"/>
    <m/>
    <s v="Esta encuesta ha sido rellenada considerando al personal del turno de mañana de la biblioteca de la facultad de Químicas, únicamente. El trato del personal del turno de tarde deja bastante que desear.&lt;br&gt;Asimismo, se podría ampliar el plazo de préstamo de libros."/>
    <d v="2019-02-01T10:38:26"/>
  </r>
  <r>
    <s v="F. Ciencias de la Información"/>
    <x v="0"/>
    <n v="3"/>
    <n v="680"/>
    <m/>
    <m/>
    <x v="0"/>
    <n v="4"/>
    <m/>
    <n v="3"/>
    <n v="1"/>
    <m/>
    <n v="4"/>
    <n v="29"/>
    <m/>
    <m/>
    <m/>
    <m/>
    <n v="3"/>
    <n v="3"/>
    <n v="3"/>
    <n v="4"/>
    <m/>
    <n v="2"/>
    <m/>
    <m/>
    <m/>
    <m/>
    <m/>
    <n v="2"/>
    <n v="1"/>
    <n v="1"/>
    <n v="1"/>
    <n v="5"/>
    <n v="4"/>
    <n v="5"/>
    <n v="1"/>
    <n v="2"/>
    <n v="3"/>
    <n v="4"/>
    <n v="4"/>
    <n v="4"/>
    <n v="5"/>
    <n v="4"/>
    <n v="4"/>
    <s v="Sí"/>
    <n v="3"/>
    <m/>
    <n v="4"/>
    <n v="4"/>
    <n v="4"/>
    <n v="4"/>
    <n v="4"/>
    <n v="4"/>
    <m/>
    <s v="No"/>
    <s v="No"/>
    <m/>
    <m/>
    <n v="4"/>
    <n v="3"/>
    <m/>
    <n v="4"/>
    <n v="3"/>
    <m/>
    <m/>
    <d v="2019-02-01T10:38:27"/>
  </r>
  <r>
    <s v="F. Psicología"/>
    <x v="1"/>
    <n v="4"/>
    <n v="681"/>
    <m/>
    <m/>
    <x v="0"/>
    <n v="20"/>
    <m/>
    <n v="3"/>
    <n v="2"/>
    <m/>
    <n v="20"/>
    <n v="29"/>
    <m/>
    <m/>
    <m/>
    <m/>
    <n v="4"/>
    <n v="4"/>
    <n v="4"/>
    <n v="4"/>
    <m/>
    <n v="2"/>
    <m/>
    <m/>
    <m/>
    <m/>
    <m/>
    <n v="2"/>
    <n v="3"/>
    <n v="2"/>
    <n v="4"/>
    <n v="5"/>
    <n v="4"/>
    <n v="4"/>
    <n v="2"/>
    <n v="2"/>
    <n v="3"/>
    <n v="4"/>
    <n v="3"/>
    <n v="3"/>
    <n v="2"/>
    <n v="2"/>
    <n v="2"/>
    <s v="No"/>
    <n v="3"/>
    <m/>
    <n v="3"/>
    <n v="4"/>
    <n v="4"/>
    <n v="4"/>
    <n v="3"/>
    <n v="3"/>
    <m/>
    <s v="Sí"/>
    <s v="No"/>
    <m/>
    <m/>
    <n v="4"/>
    <n v="3"/>
    <m/>
    <n v="4"/>
    <n v="4"/>
    <m/>
    <m/>
    <d v="2019-02-01T10:38:28"/>
  </r>
  <r>
    <s v="F. Medicina"/>
    <x v="1"/>
    <n v="4"/>
    <n v="682"/>
    <m/>
    <m/>
    <x v="0"/>
    <n v="18"/>
    <m/>
    <n v="3"/>
    <n v="4"/>
    <m/>
    <n v="29"/>
    <n v="18"/>
    <n v="2"/>
    <m/>
    <m/>
    <m/>
    <n v="3"/>
    <n v="4"/>
    <n v="4"/>
    <n v="4"/>
    <m/>
    <n v="2"/>
    <m/>
    <m/>
    <m/>
    <m/>
    <m/>
    <n v="2"/>
    <n v="4"/>
    <n v="4"/>
    <n v="3"/>
    <n v="3"/>
    <n v="2"/>
    <n v="5"/>
    <n v="2"/>
    <n v="4"/>
    <n v="4"/>
    <n v="4"/>
    <n v="4"/>
    <n v="4"/>
    <n v="4"/>
    <n v="3"/>
    <n v="4"/>
    <s v="Sí"/>
    <n v="3"/>
    <m/>
    <n v="4"/>
    <n v="4"/>
    <n v="4"/>
    <n v="5"/>
    <n v="5"/>
    <n v="5"/>
    <m/>
    <s v="No"/>
    <s v="No"/>
    <m/>
    <m/>
    <n v="3"/>
    <n v="4"/>
    <m/>
    <n v="4"/>
    <n v="3"/>
    <m/>
    <m/>
    <d v="2019-02-01T10:38:36"/>
  </r>
  <r>
    <s v="F. Ciencias de la Información"/>
    <x v="0"/>
    <n v="3"/>
    <n v="683"/>
    <m/>
    <m/>
    <x v="0"/>
    <n v="4"/>
    <m/>
    <n v="3"/>
    <n v="3"/>
    <m/>
    <n v="4"/>
    <n v="29"/>
    <n v="16"/>
    <m/>
    <m/>
    <m/>
    <n v="5"/>
    <n v="5"/>
    <n v="5"/>
    <n v="2"/>
    <m/>
    <n v="2"/>
    <m/>
    <m/>
    <m/>
    <m/>
    <m/>
    <n v="4"/>
    <n v="1"/>
    <n v="1"/>
    <n v="3"/>
    <n v="3"/>
    <n v="4"/>
    <n v="5"/>
    <n v="1"/>
    <n v="3"/>
    <n v="4"/>
    <n v="4"/>
    <n v="1"/>
    <n v="3"/>
    <n v="5"/>
    <n v="3"/>
    <n v="5"/>
    <s v="No"/>
    <n v="4"/>
    <m/>
    <n v="4"/>
    <n v="2"/>
    <n v="5"/>
    <n v="5"/>
    <n v="5"/>
    <n v="5"/>
    <m/>
    <s v="No"/>
    <s v="No"/>
    <m/>
    <m/>
    <n v="3"/>
    <n v="3"/>
    <m/>
    <n v="4"/>
    <n v="4"/>
    <m/>
    <s v="No he asistido a ningún curso de formación de usuarios de la biblioteca porque no conocía su existencia. "/>
    <d v="2019-02-01T10:38:42"/>
  </r>
  <r>
    <s v="F. Informática"/>
    <x v="3"/>
    <n v="2"/>
    <n v="684"/>
    <m/>
    <m/>
    <x v="0"/>
    <n v="17"/>
    <m/>
    <n v="5"/>
    <n v="5"/>
    <m/>
    <n v="17"/>
    <m/>
    <m/>
    <m/>
    <m/>
    <m/>
    <n v="5"/>
    <n v="5"/>
    <n v="5"/>
    <n v="5"/>
    <n v="1"/>
    <m/>
    <m/>
    <m/>
    <m/>
    <m/>
    <m/>
    <n v="4"/>
    <n v="1"/>
    <n v="4"/>
    <n v="1"/>
    <n v="5"/>
    <n v="5"/>
    <n v="5"/>
    <n v="2"/>
    <n v="4"/>
    <n v="5"/>
    <n v="5"/>
    <n v="3"/>
    <n v="4"/>
    <n v="2"/>
    <n v="4"/>
    <n v="3"/>
    <s v="Sí"/>
    <n v="4"/>
    <m/>
    <n v="5"/>
    <n v="5"/>
    <n v="5"/>
    <n v="5"/>
    <n v="3"/>
    <n v="5"/>
    <m/>
    <s v="Sí"/>
    <s v="No"/>
    <m/>
    <m/>
    <n v="5"/>
    <n v="5"/>
    <m/>
    <n v="5"/>
    <n v="4"/>
    <m/>
    <m/>
    <d v="2019-02-01T10:39:01"/>
  </r>
  <r>
    <s v="F. Derecho"/>
    <x v="0"/>
    <n v="3"/>
    <n v="685"/>
    <m/>
    <m/>
    <x v="0"/>
    <n v="11"/>
    <m/>
    <n v="4"/>
    <n v="3"/>
    <m/>
    <n v="29"/>
    <n v="11"/>
    <n v="16"/>
    <m/>
    <m/>
    <m/>
    <n v="4"/>
    <n v="4"/>
    <n v="4"/>
    <n v="4"/>
    <m/>
    <n v="2"/>
    <n v="3"/>
    <m/>
    <m/>
    <m/>
    <m/>
    <n v="4"/>
    <n v="1"/>
    <n v="2"/>
    <n v="3"/>
    <n v="4"/>
    <n v="3"/>
    <n v="3"/>
    <n v="1"/>
    <n v="4"/>
    <n v="4"/>
    <n v="5"/>
    <n v="4"/>
    <n v="4"/>
    <n v="4"/>
    <n v="4"/>
    <n v="4"/>
    <s v="No"/>
    <n v="4"/>
    <m/>
    <n v="4"/>
    <n v="3"/>
    <n v="4"/>
    <n v="4"/>
    <n v="4"/>
    <n v="4"/>
    <m/>
    <s v="No"/>
    <s v="No"/>
    <m/>
    <m/>
    <n v="4"/>
    <n v="4"/>
    <m/>
    <n v="4"/>
    <n v="4"/>
    <m/>
    <s v="Porque no conozco ningún curso."/>
    <d v="2019-02-01T10:39:18"/>
  </r>
  <r>
    <s v="F. Ciencias Físicas"/>
    <x v="3"/>
    <n v="2"/>
    <n v="686"/>
    <m/>
    <m/>
    <x v="0"/>
    <n v="6"/>
    <m/>
    <n v="4"/>
    <n v="1"/>
    <m/>
    <n v="6"/>
    <n v="10"/>
    <n v="29"/>
    <s v="Biblioteca politecnica campus de vallecas, donde los fines de semana no podia entrar por ser ucm pero ellos en las de la ucm si pueden."/>
    <m/>
    <m/>
    <n v="3"/>
    <n v="2"/>
    <n v="2"/>
    <n v="4"/>
    <m/>
    <n v="2"/>
    <m/>
    <n v="4"/>
    <m/>
    <m/>
    <m/>
    <n v="3"/>
    <n v="2"/>
    <n v="2"/>
    <n v="4"/>
    <n v="1"/>
    <n v="3"/>
    <n v="5"/>
    <n v="2"/>
    <n v="4"/>
    <n v="4"/>
    <n v="2"/>
    <n v="3"/>
    <n v="5"/>
    <n v="4"/>
    <n v="3"/>
    <n v="3"/>
    <s v="No"/>
    <n v="4"/>
    <m/>
    <n v="2"/>
    <n v="1"/>
    <m/>
    <n v="1"/>
    <n v="1"/>
    <n v="4"/>
    <m/>
    <s v="Sí"/>
    <s v="Sí"/>
    <n v="4"/>
    <m/>
    <n v="5"/>
    <n v="5"/>
    <m/>
    <n v="3"/>
    <n v="4"/>
    <m/>
    <s v="Por un lado en horario de examenenes es muy desagradable tener que ir a Zambrano y no poder estudiar en mi facultad. Por otro lado, cada vez que reservamos un aula de estudio tardamos hasta 15 minutos porque &quot;requiere&quot; los carnets de todo el mundo, una perdida de tiempo innecesaria."/>
    <d v="2019-02-01T10:39:20"/>
  </r>
  <r>
    <s v="F. Medicina"/>
    <x v="1"/>
    <n v="4"/>
    <n v="687"/>
    <m/>
    <m/>
    <x v="0"/>
    <n v="18"/>
    <m/>
    <n v="4"/>
    <n v="3"/>
    <m/>
    <n v="18"/>
    <n v="29"/>
    <m/>
    <m/>
    <m/>
    <m/>
    <n v="2"/>
    <n v="2"/>
    <n v="1"/>
    <n v="2"/>
    <n v="1"/>
    <m/>
    <m/>
    <m/>
    <m/>
    <m/>
    <m/>
    <n v="4"/>
    <n v="2"/>
    <n v="3"/>
    <n v="5"/>
    <n v="5"/>
    <n v="2"/>
    <n v="5"/>
    <n v="4"/>
    <n v="5"/>
    <n v="4"/>
    <n v="4"/>
    <n v="4"/>
    <n v="5"/>
    <n v="5"/>
    <n v="4"/>
    <n v="4"/>
    <s v="No"/>
    <n v="5"/>
    <m/>
    <n v="4"/>
    <n v="5"/>
    <n v="5"/>
    <n v="5"/>
    <n v="5"/>
    <n v="5"/>
    <m/>
    <s v="No"/>
    <s v="No"/>
    <m/>
    <m/>
    <n v="5"/>
    <n v="5"/>
    <m/>
    <n v="5"/>
    <n v="5"/>
    <m/>
    <m/>
    <d v="2019-02-01T10:39:22"/>
  </r>
  <r>
    <s v="F. Informática"/>
    <x v="3"/>
    <n v="2"/>
    <n v="688"/>
    <m/>
    <m/>
    <x v="0"/>
    <n v="17"/>
    <m/>
    <n v="5"/>
    <n v="1"/>
    <m/>
    <n v="17"/>
    <m/>
    <m/>
    <m/>
    <m/>
    <m/>
    <n v="1"/>
    <n v="3"/>
    <n v="3"/>
    <n v="5"/>
    <n v="1"/>
    <m/>
    <m/>
    <m/>
    <m/>
    <m/>
    <m/>
    <n v="4"/>
    <n v="1"/>
    <n v="1"/>
    <n v="4"/>
    <n v="5"/>
    <n v="4"/>
    <n v="3"/>
    <n v="1"/>
    <n v="3"/>
    <n v="4"/>
    <n v="4"/>
    <n v="3"/>
    <n v="5"/>
    <n v="4"/>
    <n v="3"/>
    <n v="3"/>
    <s v="No"/>
    <n v="3"/>
    <m/>
    <n v="4"/>
    <n v="3"/>
    <n v="3"/>
    <n v="3"/>
    <n v="4"/>
    <n v="2"/>
    <m/>
    <s v="No"/>
    <s v="No"/>
    <n v="3"/>
    <m/>
    <n v="4"/>
    <n v="5"/>
    <m/>
    <n v="3"/>
    <n v="3"/>
    <m/>
    <m/>
    <d v="2019-02-01T10:39:23"/>
  </r>
  <r>
    <s v="F. Ciencias Políticas y Sociología"/>
    <x v="0"/>
    <n v="3"/>
    <n v="689"/>
    <m/>
    <m/>
    <x v="0"/>
    <n v="9"/>
    <m/>
    <n v="3"/>
    <n v="2"/>
    <m/>
    <n v="9"/>
    <n v="5"/>
    <m/>
    <s v="Biblioteca Manuel Alvar&lt;br&gt;"/>
    <m/>
    <m/>
    <n v="2"/>
    <n v="3"/>
    <n v="4"/>
    <n v="2"/>
    <m/>
    <n v="2"/>
    <m/>
    <n v="4"/>
    <n v="0"/>
    <m/>
    <m/>
    <n v="2"/>
    <n v="1"/>
    <n v="1"/>
    <n v="3"/>
    <n v="5"/>
    <n v="5"/>
    <n v="4"/>
    <n v="1"/>
    <n v="3"/>
    <n v="3"/>
    <n v="3"/>
    <n v="3"/>
    <n v="4"/>
    <n v="5"/>
    <n v="2"/>
    <n v="4"/>
    <s v="No"/>
    <n v="3"/>
    <m/>
    <n v="5"/>
    <n v="4"/>
    <n v="5"/>
    <n v="5"/>
    <n v="5"/>
    <n v="5"/>
    <m/>
    <s v="No"/>
    <s v="No"/>
    <m/>
    <m/>
    <n v="5"/>
    <n v="5"/>
    <m/>
    <n v="4"/>
    <n v="4"/>
    <m/>
    <m/>
    <d v="2019-02-01T10:39:23"/>
  </r>
  <r>
    <s v="F. Ciencias Químicas"/>
    <x v="3"/>
    <n v="2"/>
    <n v="690"/>
    <m/>
    <m/>
    <x v="0"/>
    <n v="10"/>
    <m/>
    <n v="5"/>
    <n v="1"/>
    <m/>
    <n v="10"/>
    <n v="10"/>
    <n v="10"/>
    <s v="Pablo Neruda, Ascao"/>
    <m/>
    <m/>
    <n v="3"/>
    <n v="5"/>
    <n v="5"/>
    <n v="2"/>
    <n v="1"/>
    <m/>
    <m/>
    <m/>
    <m/>
    <m/>
    <m/>
    <n v="1"/>
    <n v="1"/>
    <n v="1"/>
    <n v="5"/>
    <n v="5"/>
    <n v="1"/>
    <n v="5"/>
    <n v="1"/>
    <n v="4"/>
    <n v="3"/>
    <n v="5"/>
    <n v="4"/>
    <n v="5"/>
    <n v="3"/>
    <n v="3"/>
    <n v="3"/>
    <s v="No"/>
    <n v="2"/>
    <m/>
    <n v="3"/>
    <n v="3"/>
    <n v="3"/>
    <n v="3"/>
    <n v="3"/>
    <n v="3"/>
    <m/>
    <s v="No"/>
    <s v="No"/>
    <m/>
    <m/>
    <n v="5"/>
    <n v="5"/>
    <m/>
    <n v="4"/>
    <n v="3"/>
    <m/>
    <m/>
    <d v="2019-02-01T10:39:24"/>
  </r>
  <r>
    <s v="F. Ciencias de la Información"/>
    <x v="0"/>
    <n v="3"/>
    <n v="691"/>
    <m/>
    <m/>
    <x v="0"/>
    <n v="4"/>
    <m/>
    <n v="3"/>
    <n v="3"/>
    <m/>
    <n v="4"/>
    <n v="16"/>
    <m/>
    <m/>
    <m/>
    <m/>
    <n v="5"/>
    <n v="5"/>
    <n v="5"/>
    <n v="4"/>
    <n v="1"/>
    <m/>
    <m/>
    <m/>
    <m/>
    <m/>
    <m/>
    <n v="4"/>
    <n v="1"/>
    <n v="4"/>
    <n v="4"/>
    <n v="5"/>
    <n v="4"/>
    <n v="5"/>
    <n v="2"/>
    <n v="4"/>
    <n v="5"/>
    <n v="5"/>
    <n v="5"/>
    <n v="5"/>
    <n v="4"/>
    <n v="5"/>
    <n v="5"/>
    <s v="Sí"/>
    <n v="4"/>
    <m/>
    <n v="5"/>
    <n v="5"/>
    <n v="4"/>
    <n v="5"/>
    <n v="5"/>
    <n v="5"/>
    <m/>
    <s v="No"/>
    <s v="No"/>
    <m/>
    <m/>
    <n v="5"/>
    <n v="5"/>
    <m/>
    <n v="5"/>
    <n v="4"/>
    <m/>
    <s v="No tenía constancia de la existencia de cursos de formación."/>
    <d v="2019-02-01T10:39:32"/>
  </r>
  <r>
    <s v="F. Ciencias de la Información"/>
    <x v="0"/>
    <n v="3"/>
    <n v="692"/>
    <m/>
    <m/>
    <x v="0"/>
    <n v="4"/>
    <m/>
    <n v="3"/>
    <n v="3"/>
    <m/>
    <n v="4"/>
    <n v="29"/>
    <n v="3"/>
    <m/>
    <m/>
    <m/>
    <n v="3"/>
    <n v="3"/>
    <n v="4"/>
    <n v="2"/>
    <m/>
    <m/>
    <n v="3"/>
    <m/>
    <m/>
    <m/>
    <m/>
    <n v="1"/>
    <n v="1"/>
    <n v="1"/>
    <n v="3"/>
    <n v="4"/>
    <n v="2"/>
    <n v="4"/>
    <n v="1"/>
    <n v="4"/>
    <n v="3"/>
    <n v="1"/>
    <n v="2"/>
    <n v="3"/>
    <n v="4"/>
    <n v="2"/>
    <n v="2"/>
    <s v="Sí"/>
    <n v="2"/>
    <m/>
    <n v="2"/>
    <n v="4"/>
    <n v="1"/>
    <n v="5"/>
    <n v="2"/>
    <n v="3"/>
    <m/>
    <s v="No"/>
    <s v="Sí"/>
    <n v="3"/>
    <m/>
    <n v="1"/>
    <n v="2"/>
    <m/>
    <n v="2"/>
    <n v="2"/>
    <m/>
    <m/>
    <d v="2019-02-01T10:39:45"/>
  </r>
  <r>
    <s v="F. Derecho"/>
    <x v="0"/>
    <n v="3"/>
    <n v="693"/>
    <m/>
    <m/>
    <x v="1"/>
    <n v="11"/>
    <m/>
    <n v="2"/>
    <n v="3"/>
    <m/>
    <n v="16"/>
    <n v="15"/>
    <n v="29"/>
    <m/>
    <m/>
    <m/>
    <n v="4"/>
    <n v="5"/>
    <n v="5"/>
    <n v="4"/>
    <m/>
    <n v="2"/>
    <m/>
    <m/>
    <m/>
    <m/>
    <m/>
    <n v="2"/>
    <n v="2"/>
    <n v="2"/>
    <n v="5"/>
    <n v="5"/>
    <n v="2"/>
    <n v="5"/>
    <n v="1"/>
    <n v="5"/>
    <n v="3"/>
    <n v="5"/>
    <n v="5"/>
    <n v="5"/>
    <n v="5"/>
    <n v="5"/>
    <n v="5"/>
    <s v="No"/>
    <n v="5"/>
    <m/>
    <n v="5"/>
    <n v="4"/>
    <n v="5"/>
    <n v="5"/>
    <n v="5"/>
    <n v="5"/>
    <m/>
    <s v="No"/>
    <s v="No"/>
    <m/>
    <m/>
    <n v="5"/>
    <n v="5"/>
    <m/>
    <n v="5"/>
    <n v="4"/>
    <m/>
    <m/>
    <d v="2019-02-01T10:39:50"/>
  </r>
  <r>
    <s v="F. Filología"/>
    <x v="4"/>
    <n v="1"/>
    <n v="694"/>
    <m/>
    <m/>
    <x v="0"/>
    <n v="14"/>
    <m/>
    <n v="3"/>
    <n v="3"/>
    <m/>
    <n v="14"/>
    <n v="29"/>
    <m/>
    <s v="Universidad Carlos III de getafe "/>
    <m/>
    <m/>
    <n v="4"/>
    <n v="4"/>
    <n v="3"/>
    <n v="2"/>
    <m/>
    <m/>
    <n v="3"/>
    <m/>
    <m/>
    <m/>
    <m/>
    <n v="4"/>
    <n v="4"/>
    <n v="4"/>
    <n v="2"/>
    <n v="5"/>
    <n v="5"/>
    <n v="5"/>
    <n v="1"/>
    <n v="3"/>
    <n v="4"/>
    <n v="4"/>
    <n v="4"/>
    <n v="5"/>
    <n v="4"/>
    <n v="4"/>
    <n v="3"/>
    <s v="No"/>
    <n v="3"/>
    <m/>
    <n v="5"/>
    <n v="4"/>
    <n v="4"/>
    <n v="5"/>
    <n v="5"/>
    <n v="5"/>
    <m/>
    <s v="No"/>
    <s v="No"/>
    <m/>
    <m/>
    <n v="5"/>
    <n v="5"/>
    <m/>
    <n v="4"/>
    <n v="3"/>
    <m/>
    <s v="Creo que en época de exámenes todas las bibliotecas tendrían que abrir antes y los fines de semana."/>
    <d v="2019-02-01T10:40:14"/>
  </r>
  <r>
    <s v="F. Ciencias Económicas y Empresariales"/>
    <x v="0"/>
    <n v="3"/>
    <n v="695"/>
    <m/>
    <m/>
    <x v="0"/>
    <n v="5"/>
    <m/>
    <n v="4"/>
    <n v="3"/>
    <m/>
    <n v="5"/>
    <m/>
    <m/>
    <m/>
    <m/>
    <m/>
    <n v="2"/>
    <n v="5"/>
    <n v="3"/>
    <n v="2"/>
    <n v="1"/>
    <m/>
    <m/>
    <m/>
    <m/>
    <m/>
    <m/>
    <n v="5"/>
    <n v="1"/>
    <n v="5"/>
    <n v="1"/>
    <n v="5"/>
    <n v="5"/>
    <n v="5"/>
    <n v="1"/>
    <n v="6"/>
    <n v="3"/>
    <n v="5"/>
    <n v="2"/>
    <n v="1"/>
    <n v="5"/>
    <n v="1"/>
    <n v="5"/>
    <s v="No"/>
    <n v="5"/>
    <m/>
    <n v="1"/>
    <n v="3"/>
    <n v="3"/>
    <n v="5"/>
    <n v="5"/>
    <n v="5"/>
    <m/>
    <s v="No"/>
    <s v="No"/>
    <m/>
    <m/>
    <n v="1"/>
    <n v="1"/>
    <m/>
    <n v="2"/>
    <n v="1"/>
    <m/>
    <s v="Las bibliotecarias de el campus de ccas económicas y empresariales no tienen un trato amable con los estudiantes"/>
    <d v="2019-02-01T10:40:21"/>
  </r>
  <r>
    <s v="F. Educación - Centro de Formación del Profesorado"/>
    <x v="4"/>
    <n v="1"/>
    <n v="696"/>
    <m/>
    <m/>
    <x v="0"/>
    <n v="12"/>
    <m/>
    <n v="3"/>
    <n v="3"/>
    <m/>
    <n v="12"/>
    <n v="20"/>
    <m/>
    <s v="Biblioteca Municipal de Collado Villalba.&lt;br&gt;Biblioteca Municipal de San Lorenzo de El Escorial. "/>
    <m/>
    <m/>
    <n v="4"/>
    <n v="4"/>
    <n v="4"/>
    <n v="4"/>
    <n v="1"/>
    <m/>
    <m/>
    <m/>
    <m/>
    <m/>
    <m/>
    <n v="2"/>
    <n v="2"/>
    <n v="2"/>
    <n v="3"/>
    <n v="5"/>
    <n v="5"/>
    <n v="5"/>
    <n v="2"/>
    <n v="4"/>
    <n v="4"/>
    <n v="4"/>
    <n v="4"/>
    <n v="5"/>
    <n v="4"/>
    <n v="4"/>
    <n v="4"/>
    <s v="No"/>
    <n v="4"/>
    <m/>
    <n v="5"/>
    <n v="4"/>
    <n v="5"/>
    <n v="5"/>
    <n v="5"/>
    <n v="5"/>
    <m/>
    <s v="No"/>
    <s v="No"/>
    <m/>
    <m/>
    <n v="4"/>
    <n v="3"/>
    <m/>
    <n v="4"/>
    <m/>
    <m/>
    <m/>
    <d v="2019-02-01T10:40:29"/>
  </r>
  <r>
    <s v="F. Ciencias Físicas"/>
    <x v="3"/>
    <n v="2"/>
    <n v="697"/>
    <m/>
    <m/>
    <x v="0"/>
    <n v="6"/>
    <m/>
    <n v="5"/>
    <n v="3"/>
    <m/>
    <n v="6"/>
    <n v="29"/>
    <m/>
    <m/>
    <m/>
    <m/>
    <n v="5"/>
    <n v="5"/>
    <n v="5"/>
    <n v="5"/>
    <n v="1"/>
    <n v="2"/>
    <m/>
    <m/>
    <m/>
    <m/>
    <m/>
    <n v="5"/>
    <n v="2"/>
    <n v="2"/>
    <n v="1"/>
    <n v="5"/>
    <n v="4"/>
    <n v="4"/>
    <n v="2"/>
    <n v="5"/>
    <n v="5"/>
    <n v="5"/>
    <n v="5"/>
    <n v="5"/>
    <n v="5"/>
    <n v="4"/>
    <n v="5"/>
    <s v="No"/>
    <n v="5"/>
    <m/>
    <n v="5"/>
    <n v="5"/>
    <n v="5"/>
    <n v="5"/>
    <n v="5"/>
    <n v="5"/>
    <m/>
    <s v="Sí"/>
    <s v="No"/>
    <n v="3"/>
    <m/>
    <n v="5"/>
    <n v="5"/>
    <m/>
    <n v="5"/>
    <n v="4"/>
    <m/>
    <s v="No he tenido tiempo para realizar ningún curso&lt;br&gt;"/>
    <d v="2019-02-01T10:41:08"/>
  </r>
  <r>
    <s v="F. Veterinaria"/>
    <x v="1"/>
    <n v="4"/>
    <n v="698"/>
    <m/>
    <m/>
    <x v="0"/>
    <n v="21"/>
    <m/>
    <n v="2"/>
    <n v="1"/>
    <m/>
    <n v="29"/>
    <n v="21"/>
    <m/>
    <s v="Biblioteca Rafael Alberti, biblioteca de medicina UAM,"/>
    <m/>
    <m/>
    <n v="3"/>
    <n v="1"/>
    <n v="2"/>
    <n v="2"/>
    <n v="1"/>
    <n v="2"/>
    <m/>
    <m/>
    <m/>
    <m/>
    <m/>
    <n v="1"/>
    <n v="1"/>
    <n v="1"/>
    <n v="3"/>
    <n v="5"/>
    <n v="3"/>
    <n v="5"/>
    <n v="3"/>
    <n v="1"/>
    <n v="2"/>
    <n v="1"/>
    <n v="3"/>
    <n v="2"/>
    <n v="2"/>
    <n v="2"/>
    <n v="2"/>
    <s v="No"/>
    <n v="3"/>
    <m/>
    <n v="4"/>
    <n v="4"/>
    <n v="2"/>
    <n v="3"/>
    <n v="3"/>
    <n v="2"/>
    <m/>
    <s v="No"/>
    <s v="No"/>
    <m/>
    <m/>
    <n v="3"/>
    <n v="4"/>
    <m/>
    <n v="3"/>
    <n v="3"/>
    <m/>
    <s v="Las aulas que existen para hacer trabajos no están nada insonorizadas y molestan a la gente que estudia en la biblioteca, al igual que para hacer un trabajo en común con más gente son poco útiles. &lt;br&gt;A parte, hay pocos huecos y son un poco estrechos e incómodos."/>
    <d v="2019-02-01T10:41:15"/>
  </r>
  <r>
    <s v="N/C"/>
    <x v="2"/>
    <e v="#N/A"/>
    <n v="699"/>
    <m/>
    <m/>
    <x v="0"/>
    <m/>
    <m/>
    <n v="5"/>
    <n v="3"/>
    <m/>
    <n v="6"/>
    <n v="8"/>
    <n v="29"/>
    <m/>
    <m/>
    <m/>
    <n v="2"/>
    <n v="3"/>
    <n v="4"/>
    <n v="5"/>
    <m/>
    <m/>
    <n v="3"/>
    <m/>
    <m/>
    <m/>
    <m/>
    <n v="2"/>
    <n v="2"/>
    <n v="2"/>
    <n v="3"/>
    <n v="4"/>
    <n v="4"/>
    <n v="4"/>
    <n v="3"/>
    <n v="3"/>
    <n v="3"/>
    <n v="3"/>
    <n v="3"/>
    <n v="4"/>
    <n v="4"/>
    <n v="3"/>
    <n v="3"/>
    <s v="No"/>
    <n v="3"/>
    <m/>
    <n v="4"/>
    <n v="3"/>
    <n v="5"/>
    <n v="5"/>
    <n v="5"/>
    <n v="5"/>
    <m/>
    <s v="No"/>
    <s v="No"/>
    <m/>
    <m/>
    <n v="4"/>
    <n v="4"/>
    <m/>
    <n v="4"/>
    <m/>
    <m/>
    <m/>
    <d v="2019-02-01T10:41:18"/>
  </r>
  <r>
    <s v="F. Ciencias Matemáticas"/>
    <x v="3"/>
    <n v="2"/>
    <n v="700"/>
    <m/>
    <m/>
    <x v="0"/>
    <n v="8"/>
    <m/>
    <n v="5"/>
    <n v="1"/>
    <m/>
    <n v="8"/>
    <n v="29"/>
    <m/>
    <m/>
    <m/>
    <m/>
    <n v="3"/>
    <n v="5"/>
    <n v="4"/>
    <n v="2"/>
    <m/>
    <n v="2"/>
    <m/>
    <m/>
    <m/>
    <m/>
    <m/>
    <n v="2"/>
    <n v="1"/>
    <n v="1"/>
    <n v="2"/>
    <n v="3"/>
    <n v="2"/>
    <n v="5"/>
    <n v="2"/>
    <n v="5"/>
    <n v="2"/>
    <n v="5"/>
    <m/>
    <n v="4"/>
    <n v="5"/>
    <n v="3"/>
    <n v="5"/>
    <s v="No"/>
    <n v="4"/>
    <m/>
    <n v="5"/>
    <n v="4"/>
    <n v="5"/>
    <n v="5"/>
    <n v="5"/>
    <n v="5"/>
    <m/>
    <s v="No"/>
    <s v="No"/>
    <m/>
    <m/>
    <n v="5"/>
    <n v="5"/>
    <m/>
    <n v="5"/>
    <n v="3"/>
    <m/>
    <m/>
    <d v="2019-02-01T10:41:28"/>
  </r>
  <r>
    <s v="F. Comercio y Turismo"/>
    <x v="0"/>
    <n v="3"/>
    <n v="701"/>
    <m/>
    <m/>
    <x v="1"/>
    <n v="24"/>
    <m/>
    <n v="4"/>
    <n v="3"/>
    <m/>
    <n v="24"/>
    <n v="29"/>
    <m/>
    <s v="Biblioteca de la UC3M en Getafe o Leganés"/>
    <m/>
    <m/>
    <n v="2"/>
    <n v="2"/>
    <n v="2"/>
    <n v="2"/>
    <m/>
    <n v="2"/>
    <n v="3"/>
    <m/>
    <m/>
    <m/>
    <m/>
    <n v="2"/>
    <n v="4"/>
    <n v="4"/>
    <n v="5"/>
    <n v="5"/>
    <n v="5"/>
    <n v="4"/>
    <n v="3"/>
    <n v="3"/>
    <n v="4"/>
    <n v="4"/>
    <n v="3"/>
    <n v="4"/>
    <n v="3"/>
    <n v="2"/>
    <n v="4"/>
    <s v="No"/>
    <n v="3"/>
    <m/>
    <n v="4"/>
    <n v="1"/>
    <n v="3"/>
    <n v="5"/>
    <n v="4"/>
    <n v="4"/>
    <m/>
    <s v="No"/>
    <s v="No"/>
    <m/>
    <m/>
    <n v="2"/>
    <n v="2"/>
    <m/>
    <n v="2"/>
    <n v="3"/>
    <m/>
    <s v="Aunque sea ajeno a la biblioteca, se podría implementar un servicio de transporte interno, sobre todo los fines de semana que comunique la María Zambrano con Moncloa, o en caso de abrir más bibliotecas en épocas de exámenes un bus que comunicara las distintas facultades.&lt;br&gt;&lt;br&gt;Así mismo poner enchufes en todas las mesas y puestos de lectura."/>
    <d v="2019-02-01T10:41:48"/>
  </r>
  <r>
    <s v="F. Ciencias Matemáticas"/>
    <x v="3"/>
    <n v="2"/>
    <n v="702"/>
    <m/>
    <m/>
    <x v="0"/>
    <n v="8"/>
    <m/>
    <n v="3"/>
    <n v="3"/>
    <m/>
    <n v="8"/>
    <n v="6"/>
    <n v="10"/>
    <m/>
    <m/>
    <m/>
    <n v="3"/>
    <n v="4"/>
    <n v="4"/>
    <n v="2"/>
    <m/>
    <n v="2"/>
    <m/>
    <n v="4"/>
    <n v="12"/>
    <m/>
    <m/>
    <n v="3"/>
    <n v="1"/>
    <n v="1"/>
    <n v="3"/>
    <n v="4"/>
    <n v="4"/>
    <n v="3"/>
    <n v="1"/>
    <n v="2"/>
    <n v="3"/>
    <n v="1"/>
    <n v="2"/>
    <m/>
    <n v="3"/>
    <n v="3"/>
    <n v="2"/>
    <s v="No"/>
    <n v="1"/>
    <m/>
    <n v="4"/>
    <n v="1"/>
    <n v="2"/>
    <n v="3"/>
    <n v="2"/>
    <n v="2"/>
    <m/>
    <s v="No"/>
    <s v="No"/>
    <m/>
    <m/>
    <n v="4"/>
    <n v="4"/>
    <m/>
    <n v="2"/>
    <n v="3"/>
    <m/>
    <m/>
    <d v="2019-02-01T10:42:00"/>
  </r>
  <r>
    <s v="F. Farmacia"/>
    <x v="1"/>
    <n v="4"/>
    <n v="703"/>
    <m/>
    <m/>
    <x v="0"/>
    <n v="13"/>
    <m/>
    <n v="4"/>
    <n v="1"/>
    <m/>
    <n v="19"/>
    <n v="13"/>
    <n v="18"/>
    <m/>
    <m/>
    <m/>
    <n v="1"/>
    <n v="1"/>
    <n v="4"/>
    <n v="4"/>
    <n v="1"/>
    <m/>
    <m/>
    <m/>
    <m/>
    <m/>
    <m/>
    <n v="2"/>
    <n v="1"/>
    <n v="2"/>
    <n v="1"/>
    <n v="5"/>
    <n v="5"/>
    <n v="5"/>
    <n v="1"/>
    <n v="6"/>
    <n v="5"/>
    <n v="5"/>
    <n v="5"/>
    <n v="5"/>
    <n v="5"/>
    <n v="4"/>
    <n v="2"/>
    <s v="No"/>
    <n v="1"/>
    <m/>
    <n v="5"/>
    <n v="5"/>
    <n v="5"/>
    <n v="5"/>
    <n v="5"/>
    <n v="5"/>
    <m/>
    <s v="No"/>
    <s v="No"/>
    <m/>
    <m/>
    <n v="5"/>
    <n v="5"/>
    <m/>
    <n v="4"/>
    <n v="3"/>
    <m/>
    <s v="La biblioteca es muy ruidosa. Casi no voy porque no se puede estudiar y las bibliotecarias no mandan callar ni ayudan al silencio. Además siempre hace muchísimo calor, la temperatura está mal regulada. "/>
    <d v="2019-02-01T10:42:02"/>
  </r>
  <r>
    <s v="F. Ciencias Matemáticas"/>
    <x v="3"/>
    <n v="2"/>
    <n v="704"/>
    <m/>
    <m/>
    <x v="0"/>
    <n v="8"/>
    <m/>
    <n v="4"/>
    <n v="1"/>
    <m/>
    <n v="8"/>
    <n v="29"/>
    <n v="16"/>
    <s v="UNED"/>
    <m/>
    <m/>
    <n v="4"/>
    <n v="4"/>
    <n v="5"/>
    <n v="3"/>
    <n v="1"/>
    <n v="2"/>
    <m/>
    <m/>
    <n v="2"/>
    <m/>
    <m/>
    <n v="2"/>
    <n v="2"/>
    <n v="2"/>
    <n v="5"/>
    <n v="5"/>
    <n v="3"/>
    <n v="5"/>
    <n v="3"/>
    <n v="6"/>
    <n v="3"/>
    <n v="4"/>
    <n v="3"/>
    <n v="4"/>
    <n v="4"/>
    <n v="3"/>
    <n v="4"/>
    <s v="No"/>
    <n v="3"/>
    <m/>
    <n v="4"/>
    <n v="2"/>
    <n v="3"/>
    <n v="5"/>
    <n v="4"/>
    <m/>
    <m/>
    <s v="No"/>
    <s v="No"/>
    <m/>
    <m/>
    <n v="3"/>
    <n v="3"/>
    <m/>
    <n v="4"/>
    <n v="3"/>
    <m/>
    <m/>
    <d v="2019-02-01T10:42:07"/>
  </r>
  <r>
    <s v="F. Ciencias Químicas"/>
    <x v="3"/>
    <n v="2"/>
    <n v="705"/>
    <m/>
    <m/>
    <x v="0"/>
    <n v="10"/>
    <m/>
    <n v="5"/>
    <n v="3"/>
    <m/>
    <n v="10"/>
    <n v="29"/>
    <n v="7"/>
    <s v="Centro Cultural Fuente del Berro y Biblioteca Manuel Alvar"/>
    <m/>
    <m/>
    <n v="5"/>
    <n v="5"/>
    <n v="5"/>
    <n v="3"/>
    <m/>
    <m/>
    <m/>
    <n v="4"/>
    <n v="4.1666666666666664E-2"/>
    <m/>
    <m/>
    <n v="4"/>
    <n v="1"/>
    <n v="2"/>
    <n v="1"/>
    <n v="5"/>
    <n v="4"/>
    <n v="5"/>
    <n v="3"/>
    <n v="4"/>
    <n v="4"/>
    <n v="4"/>
    <n v="4"/>
    <n v="5"/>
    <n v="4"/>
    <n v="3"/>
    <n v="4"/>
    <s v="No"/>
    <n v="4"/>
    <m/>
    <n v="4"/>
    <n v="2"/>
    <n v="3"/>
    <n v="4"/>
    <n v="4"/>
    <n v="4"/>
    <m/>
    <s v="No"/>
    <s v="No"/>
    <m/>
    <m/>
    <n v="5"/>
    <n v="5"/>
    <m/>
    <n v="4"/>
    <n v="3"/>
    <m/>
    <s v="Deberían volver las sanciones para aquellos alumnos que no devuelvan los libros en el plazo establecido. De forma contraria, no tiene ningún sentido que el plazo máximo sea de 15 días."/>
    <d v="2019-02-01T10:42:07"/>
  </r>
  <r>
    <s v="F. Psicología"/>
    <x v="1"/>
    <n v="4"/>
    <n v="706"/>
    <m/>
    <m/>
    <x v="0"/>
    <n v="20"/>
    <m/>
    <n v="3"/>
    <n v="3"/>
    <m/>
    <n v="29"/>
    <n v="20"/>
    <m/>
    <s v="Biblioteca CES Carcenal Cisneros"/>
    <m/>
    <m/>
    <n v="3"/>
    <n v="3"/>
    <n v="3"/>
    <n v="3"/>
    <m/>
    <n v="2"/>
    <m/>
    <m/>
    <m/>
    <m/>
    <m/>
    <n v="3"/>
    <n v="2"/>
    <n v="2"/>
    <n v="4"/>
    <n v="5"/>
    <n v="5"/>
    <n v="5"/>
    <n v="3"/>
    <n v="3"/>
    <n v="3"/>
    <n v="3"/>
    <n v="3"/>
    <n v="3"/>
    <m/>
    <n v="2"/>
    <n v="3"/>
    <s v="No"/>
    <n v="4"/>
    <m/>
    <n v="3"/>
    <n v="5"/>
    <n v="5"/>
    <n v="5"/>
    <n v="5"/>
    <n v="2"/>
    <m/>
    <s v="No"/>
    <s v="No"/>
    <n v="3"/>
    <m/>
    <n v="3"/>
    <n v="4"/>
    <m/>
    <n v="3"/>
    <n v="3"/>
    <m/>
    <m/>
    <d v="2019-02-01T10:42:18"/>
  </r>
  <r>
    <s v="F. Geografía e Historia"/>
    <x v="4"/>
    <n v="1"/>
    <n v="707"/>
    <m/>
    <m/>
    <x v="1"/>
    <n v="16"/>
    <m/>
    <n v="5"/>
    <n v="5"/>
    <m/>
    <n v="16"/>
    <n v="29"/>
    <n v="15"/>
    <s v="Biblioteca pública municipal Ángel González y archivos"/>
    <m/>
    <m/>
    <n v="5"/>
    <n v="5"/>
    <n v="5"/>
    <n v="2"/>
    <m/>
    <n v="2"/>
    <n v="3"/>
    <m/>
    <m/>
    <m/>
    <m/>
    <n v="5"/>
    <n v="4"/>
    <n v="4"/>
    <n v="4"/>
    <n v="5"/>
    <n v="3"/>
    <n v="4"/>
    <n v="3"/>
    <n v="2"/>
    <n v="5"/>
    <n v="5"/>
    <n v="5"/>
    <n v="5"/>
    <n v="5"/>
    <n v="3"/>
    <n v="3"/>
    <s v="No"/>
    <n v="3"/>
    <m/>
    <n v="5"/>
    <n v="5"/>
    <n v="5"/>
    <n v="5"/>
    <n v="5"/>
    <n v="5"/>
    <m/>
    <s v="No"/>
    <s v="No"/>
    <m/>
    <m/>
    <n v="5"/>
    <n v="5"/>
    <m/>
    <n v="4"/>
    <n v="3"/>
    <m/>
    <m/>
    <d v="2019-02-01T10:42:22"/>
  </r>
  <r>
    <s v="F. Enfermería, Fisioterapia y Podología"/>
    <x v="1"/>
    <n v="4"/>
    <n v="708"/>
    <m/>
    <m/>
    <x v="1"/>
    <n v="22"/>
    <m/>
    <n v="2"/>
    <n v="1"/>
    <m/>
    <n v="22"/>
    <n v="18"/>
    <m/>
    <m/>
    <m/>
    <m/>
    <n v="4"/>
    <n v="4"/>
    <n v="4"/>
    <n v="4"/>
    <n v="1"/>
    <m/>
    <m/>
    <m/>
    <m/>
    <m/>
    <m/>
    <n v="4"/>
    <n v="3"/>
    <n v="3"/>
    <n v="3"/>
    <n v="4"/>
    <n v="4"/>
    <n v="4"/>
    <n v="4"/>
    <n v="4"/>
    <n v="3"/>
    <n v="3"/>
    <n v="3"/>
    <n v="3"/>
    <n v="4"/>
    <n v="3"/>
    <n v="3"/>
    <s v="No"/>
    <n v="3"/>
    <m/>
    <n v="4"/>
    <n v="4"/>
    <n v="4"/>
    <n v="4"/>
    <n v="4"/>
    <n v="4"/>
    <m/>
    <s v="No"/>
    <s v="No"/>
    <n v="3"/>
    <m/>
    <n v="4"/>
    <n v="4"/>
    <m/>
    <n v="3"/>
    <n v="3"/>
    <m/>
    <m/>
    <d v="2019-02-01T10:42:30"/>
  </r>
  <r>
    <s v="F. Medicina"/>
    <x v="1"/>
    <n v="4"/>
    <n v="709"/>
    <m/>
    <m/>
    <x v="0"/>
    <n v="18"/>
    <m/>
    <n v="5"/>
    <n v="2"/>
    <m/>
    <n v="18"/>
    <n v="29"/>
    <m/>
    <s v="Esic"/>
    <m/>
    <m/>
    <n v="1"/>
    <n v="3"/>
    <n v="3"/>
    <n v="3"/>
    <m/>
    <m/>
    <n v="3"/>
    <m/>
    <m/>
    <m/>
    <m/>
    <n v="1"/>
    <n v="1"/>
    <n v="1"/>
    <n v="1"/>
    <n v="5"/>
    <n v="1"/>
    <n v="5"/>
    <n v="1"/>
    <n v="1"/>
    <n v="3"/>
    <n v="3"/>
    <n v="3"/>
    <n v="3"/>
    <n v="3"/>
    <n v="3"/>
    <n v="3"/>
    <s v="No"/>
    <n v="3"/>
    <m/>
    <n v="3"/>
    <n v="3"/>
    <n v="3"/>
    <n v="3"/>
    <n v="3"/>
    <n v="3"/>
    <m/>
    <s v="No"/>
    <s v="No"/>
    <m/>
    <m/>
    <n v="3"/>
    <n v="3"/>
    <m/>
    <n v="1"/>
    <n v="1"/>
    <m/>
    <s v="Seria necesario que como minimo la facultad de medicina de la complutense abriese durante mas horas, no puede cerrar a las 9 de la noche y no abrir los fines de semana, siendo una carrera que requiere tantas horas de estudio. Este horario necesitaria ser irgentemente modificado"/>
    <d v="2019-02-01T10:42:41"/>
  </r>
  <r>
    <s v="F. Geografía e Historia"/>
    <x v="4"/>
    <n v="1"/>
    <n v="710"/>
    <m/>
    <m/>
    <x v="0"/>
    <n v="16"/>
    <m/>
    <n v="4"/>
    <n v="3"/>
    <m/>
    <n v="16"/>
    <n v="29"/>
    <n v="11"/>
    <m/>
    <m/>
    <m/>
    <n v="2"/>
    <n v="4"/>
    <n v="4"/>
    <n v="1"/>
    <m/>
    <n v="2"/>
    <m/>
    <n v="4"/>
    <m/>
    <m/>
    <m/>
    <n v="5"/>
    <n v="1"/>
    <n v="1"/>
    <n v="2"/>
    <n v="5"/>
    <n v="5"/>
    <n v="5"/>
    <n v="2"/>
    <m/>
    <m/>
    <m/>
    <m/>
    <m/>
    <m/>
    <m/>
    <m/>
    <m/>
    <m/>
    <m/>
    <n v="3"/>
    <n v="1"/>
    <n v="5"/>
    <n v="4"/>
    <n v="4"/>
    <n v="3"/>
    <m/>
    <m/>
    <m/>
    <m/>
    <m/>
    <n v="2"/>
    <n v="2"/>
    <m/>
    <n v="3"/>
    <n v="3"/>
    <m/>
    <m/>
    <d v="2019-02-01T10:42:41"/>
  </r>
  <r>
    <s v="F. Geografía e Historia"/>
    <x v="4"/>
    <n v="1"/>
    <n v="711"/>
    <m/>
    <m/>
    <x v="0"/>
    <n v="16"/>
    <m/>
    <n v="3"/>
    <n v="2"/>
    <m/>
    <n v="16"/>
    <n v="29"/>
    <m/>
    <s v="Biblioteca Municipal José Hierro"/>
    <m/>
    <m/>
    <n v="4"/>
    <n v="5"/>
    <n v="3"/>
    <n v="2"/>
    <m/>
    <m/>
    <m/>
    <n v="4"/>
    <d v="1900-01-21T00:00:00"/>
    <m/>
    <m/>
    <n v="3"/>
    <n v="2"/>
    <n v="2"/>
    <n v="4"/>
    <n v="4"/>
    <n v="5"/>
    <n v="4"/>
    <n v="1"/>
    <n v="2"/>
    <n v="4"/>
    <n v="4"/>
    <n v="4"/>
    <n v="4"/>
    <n v="3"/>
    <n v="2"/>
    <n v="3"/>
    <s v="No"/>
    <n v="2"/>
    <m/>
    <n v="4"/>
    <m/>
    <n v="3"/>
    <n v="4"/>
    <n v="4"/>
    <n v="1"/>
    <m/>
    <s v="No"/>
    <s v="No"/>
    <m/>
    <m/>
    <n v="3"/>
    <n v="4"/>
    <m/>
    <n v="4"/>
    <n v="3"/>
    <m/>
    <m/>
    <d v="2019-02-01T10:43:12"/>
  </r>
  <r>
    <s v="F. Ciencias Geológicas"/>
    <x v="3"/>
    <n v="2"/>
    <n v="712"/>
    <m/>
    <m/>
    <x v="0"/>
    <n v="7"/>
    <m/>
    <n v="4"/>
    <n v="3"/>
    <m/>
    <n v="7"/>
    <m/>
    <m/>
    <m/>
    <m/>
    <m/>
    <n v="5"/>
    <n v="5"/>
    <n v="5"/>
    <n v="4"/>
    <m/>
    <m/>
    <m/>
    <m/>
    <m/>
    <m/>
    <m/>
    <n v="5"/>
    <n v="1"/>
    <n v="1"/>
    <n v="5"/>
    <n v="5"/>
    <n v="5"/>
    <n v="5"/>
    <n v="5"/>
    <n v="3"/>
    <n v="5"/>
    <n v="5"/>
    <n v="5"/>
    <n v="5"/>
    <n v="5"/>
    <n v="5"/>
    <n v="5"/>
    <s v="No"/>
    <n v="5"/>
    <m/>
    <n v="5"/>
    <n v="5"/>
    <n v="5"/>
    <n v="5"/>
    <n v="5"/>
    <n v="5"/>
    <m/>
    <s v="No"/>
    <s v="No"/>
    <m/>
    <m/>
    <n v="5"/>
    <n v="5"/>
    <m/>
    <n v="5"/>
    <m/>
    <m/>
    <m/>
    <d v="2019-02-01T10:43:21"/>
  </r>
  <r>
    <s v="N/C"/>
    <x v="2"/>
    <e v="#N/A"/>
    <n v="713"/>
    <m/>
    <m/>
    <x v="0"/>
    <m/>
    <m/>
    <n v="3"/>
    <n v="4"/>
    <m/>
    <n v="15"/>
    <m/>
    <m/>
    <m/>
    <m/>
    <m/>
    <n v="5"/>
    <n v="5"/>
    <n v="5"/>
    <n v="5"/>
    <m/>
    <n v="2"/>
    <m/>
    <m/>
    <m/>
    <m/>
    <m/>
    <n v="5"/>
    <n v="5"/>
    <n v="5"/>
    <n v="5"/>
    <n v="5"/>
    <n v="5"/>
    <n v="5"/>
    <n v="5"/>
    <n v="5"/>
    <n v="5"/>
    <n v="5"/>
    <n v="5"/>
    <n v="5"/>
    <n v="5"/>
    <n v="5"/>
    <n v="5"/>
    <s v="Sí"/>
    <n v="5"/>
    <m/>
    <n v="5"/>
    <n v="5"/>
    <n v="5"/>
    <n v="5"/>
    <n v="5"/>
    <n v="5"/>
    <m/>
    <s v="Sí"/>
    <s v="No"/>
    <n v="5"/>
    <m/>
    <n v="5"/>
    <n v="5"/>
    <m/>
    <n v="4"/>
    <n v="5"/>
    <m/>
    <m/>
    <d v="2019-02-01T10:43:22"/>
  </r>
  <r>
    <s v="F. Filosofía"/>
    <x v="4"/>
    <n v="1"/>
    <n v="714"/>
    <m/>
    <m/>
    <x v="0"/>
    <n v="15"/>
    <m/>
    <n v="4"/>
    <n v="1"/>
    <m/>
    <n v="29"/>
    <n v="15"/>
    <m/>
    <m/>
    <m/>
    <m/>
    <n v="4"/>
    <n v="2"/>
    <n v="2"/>
    <n v="1"/>
    <m/>
    <m/>
    <n v="3"/>
    <m/>
    <m/>
    <m/>
    <m/>
    <n v="2"/>
    <n v="1"/>
    <n v="1"/>
    <n v="4"/>
    <n v="4"/>
    <n v="4"/>
    <n v="2"/>
    <n v="1"/>
    <n v="2"/>
    <n v="3"/>
    <n v="2"/>
    <n v="1"/>
    <n v="1"/>
    <n v="1"/>
    <n v="1"/>
    <n v="2"/>
    <s v="Sí"/>
    <m/>
    <m/>
    <n v="2"/>
    <n v="3"/>
    <n v="2"/>
    <n v="3"/>
    <n v="3"/>
    <n v="3"/>
    <m/>
    <s v="No"/>
    <s v="No"/>
    <m/>
    <m/>
    <n v="2"/>
    <n v="3"/>
    <m/>
    <n v="2"/>
    <n v="2"/>
    <m/>
    <m/>
    <d v="2019-02-01T10:43:34"/>
  </r>
  <r>
    <s v="F. Farmacia"/>
    <x v="1"/>
    <n v="4"/>
    <n v="715"/>
    <m/>
    <m/>
    <x v="0"/>
    <n v="13"/>
    <m/>
    <n v="3"/>
    <n v="3"/>
    <m/>
    <n v="19"/>
    <n v="13"/>
    <n v="18"/>
    <m/>
    <m/>
    <m/>
    <n v="3"/>
    <n v="3"/>
    <n v="4"/>
    <n v="2"/>
    <m/>
    <m/>
    <n v="3"/>
    <m/>
    <m/>
    <m/>
    <m/>
    <n v="2"/>
    <n v="1"/>
    <n v="2"/>
    <n v="3"/>
    <n v="4"/>
    <n v="4"/>
    <n v="5"/>
    <n v="2"/>
    <n v="6"/>
    <n v="3"/>
    <n v="3"/>
    <n v="4"/>
    <n v="3"/>
    <n v="3"/>
    <n v="3"/>
    <n v="3"/>
    <s v="No"/>
    <n v="3"/>
    <m/>
    <n v="5"/>
    <n v="3"/>
    <n v="3"/>
    <n v="5"/>
    <n v="5"/>
    <n v="5"/>
    <m/>
    <s v="No"/>
    <s v="No"/>
    <m/>
    <m/>
    <n v="4"/>
    <n v="5"/>
    <m/>
    <n v="4"/>
    <m/>
    <m/>
    <s v="No pude asistir al curso de formación de usuarios porwue no me fue posible (razones médicas) &lt;br&gt;Me gustaría que pudieran aumentar el numero de enchufes cerca de las mesas, ya que para la gente con ordenador es un inconveniente la falta de estos. &lt;br&gt;Si el horario se ampliara también estaría bien. "/>
    <d v="2019-02-01T10:43:38"/>
  </r>
  <r>
    <s v="F. Informática"/>
    <x v="3"/>
    <n v="2"/>
    <n v="716"/>
    <m/>
    <m/>
    <x v="0"/>
    <n v="17"/>
    <m/>
    <n v="4"/>
    <n v="1"/>
    <m/>
    <n v="17"/>
    <n v="16"/>
    <m/>
    <m/>
    <m/>
    <m/>
    <n v="4"/>
    <n v="4"/>
    <n v="4"/>
    <n v="4"/>
    <m/>
    <n v="2"/>
    <m/>
    <m/>
    <m/>
    <m/>
    <m/>
    <n v="4"/>
    <n v="1"/>
    <n v="3"/>
    <n v="1"/>
    <n v="5"/>
    <n v="3"/>
    <n v="4"/>
    <n v="1"/>
    <n v="4"/>
    <n v="4"/>
    <n v="4"/>
    <n v="3"/>
    <n v="4"/>
    <n v="4"/>
    <n v="4"/>
    <n v="4"/>
    <s v="No"/>
    <n v="4"/>
    <m/>
    <n v="4"/>
    <n v="4"/>
    <n v="4"/>
    <n v="5"/>
    <n v="4"/>
    <n v="4"/>
    <m/>
    <s v="No"/>
    <s v="No"/>
    <m/>
    <m/>
    <n v="5"/>
    <n v="5"/>
    <m/>
    <n v="4"/>
    <n v="4"/>
    <m/>
    <m/>
    <d v="2019-02-01T10:43:44"/>
  </r>
  <r>
    <s v="F. Geografía e Historia"/>
    <x v="4"/>
    <n v="1"/>
    <n v="717"/>
    <m/>
    <m/>
    <x v="0"/>
    <n v="16"/>
    <m/>
    <n v="3"/>
    <n v="3"/>
    <m/>
    <n v="16"/>
    <n v="29"/>
    <m/>
    <m/>
    <m/>
    <m/>
    <n v="4"/>
    <n v="3"/>
    <n v="4"/>
    <n v="2"/>
    <m/>
    <n v="2"/>
    <n v="3"/>
    <n v="4"/>
    <d v="1900-01-11T00:00:00"/>
    <m/>
    <m/>
    <n v="4"/>
    <n v="1"/>
    <n v="1"/>
    <n v="4"/>
    <n v="2"/>
    <n v="4"/>
    <n v="1"/>
    <n v="3"/>
    <n v="1"/>
    <n v="3"/>
    <n v="5"/>
    <n v="3"/>
    <n v="3"/>
    <n v="3"/>
    <n v="3"/>
    <m/>
    <s v="No"/>
    <n v="4"/>
    <m/>
    <n v="4"/>
    <n v="4"/>
    <n v="2"/>
    <n v="5"/>
    <n v="4"/>
    <n v="4"/>
    <m/>
    <s v="No"/>
    <s v="No"/>
    <m/>
    <m/>
    <n v="2"/>
    <n v="3"/>
    <m/>
    <n v="4"/>
    <n v="3"/>
    <m/>
    <m/>
    <d v="2019-02-01T10:43:59"/>
  </r>
  <r>
    <s v="F. Óptica y Optometría"/>
    <x v="1"/>
    <n v="4"/>
    <n v="718"/>
    <m/>
    <m/>
    <x v="0"/>
    <n v="25"/>
    <m/>
    <n v="5"/>
    <n v="1"/>
    <m/>
    <n v="25"/>
    <n v="29"/>
    <m/>
    <s v="Biblioteca Rafael Alberti"/>
    <m/>
    <m/>
    <n v="4"/>
    <n v="4"/>
    <n v="3"/>
    <n v="3"/>
    <n v="1"/>
    <n v="2"/>
    <m/>
    <m/>
    <m/>
    <m/>
    <m/>
    <n v="3"/>
    <n v="1"/>
    <n v="2"/>
    <n v="1"/>
    <n v="5"/>
    <n v="4"/>
    <n v="4"/>
    <n v="1"/>
    <n v="3"/>
    <n v="3"/>
    <n v="3"/>
    <n v="3"/>
    <n v="3"/>
    <n v="3"/>
    <n v="3"/>
    <n v="3"/>
    <s v="No"/>
    <n v="3"/>
    <m/>
    <n v="3"/>
    <n v="3"/>
    <n v="3"/>
    <n v="4"/>
    <n v="4"/>
    <n v="3"/>
    <m/>
    <s v="No"/>
    <s v="No"/>
    <m/>
    <m/>
    <n v="3"/>
    <n v="4"/>
    <m/>
    <n v="4"/>
    <n v="3"/>
    <m/>
    <m/>
    <d v="2019-02-01T10:44:00"/>
  </r>
  <r>
    <s v="F. Ciencias de la Información"/>
    <x v="0"/>
    <n v="3"/>
    <n v="719"/>
    <m/>
    <m/>
    <x v="2"/>
    <n v="4"/>
    <m/>
    <n v="3"/>
    <n v="3"/>
    <m/>
    <n v="4"/>
    <n v="9"/>
    <n v="5"/>
    <m/>
    <m/>
    <m/>
    <n v="4"/>
    <n v="4"/>
    <n v="4"/>
    <n v="4"/>
    <m/>
    <n v="2"/>
    <m/>
    <m/>
    <m/>
    <m/>
    <m/>
    <n v="4"/>
    <n v="3"/>
    <n v="3"/>
    <n v="5"/>
    <n v="4"/>
    <n v="5"/>
    <n v="4"/>
    <n v="3"/>
    <n v="4"/>
    <n v="4"/>
    <n v="4"/>
    <n v="4"/>
    <n v="5"/>
    <n v="4"/>
    <m/>
    <n v="5"/>
    <s v="No"/>
    <n v="4"/>
    <m/>
    <n v="5"/>
    <n v="4"/>
    <n v="4"/>
    <n v="5"/>
    <n v="5"/>
    <n v="5"/>
    <m/>
    <s v="No"/>
    <s v="No"/>
    <m/>
    <m/>
    <n v="5"/>
    <n v="5"/>
    <m/>
    <n v="5"/>
    <n v="5"/>
    <m/>
    <m/>
    <d v="2019-02-01T10:44:09"/>
  </r>
  <r>
    <s v="F. Veterinaria"/>
    <x v="1"/>
    <n v="4"/>
    <n v="720"/>
    <m/>
    <m/>
    <x v="0"/>
    <n v="21"/>
    <m/>
    <n v="3"/>
    <n v="3"/>
    <m/>
    <n v="21"/>
    <n v="2"/>
    <n v="29"/>
    <m/>
    <m/>
    <m/>
    <n v="4"/>
    <n v="3"/>
    <n v="4"/>
    <n v="4"/>
    <m/>
    <n v="2"/>
    <m/>
    <m/>
    <m/>
    <m/>
    <m/>
    <n v="5"/>
    <n v="2"/>
    <n v="2"/>
    <n v="3"/>
    <n v="5"/>
    <n v="5"/>
    <n v="5"/>
    <n v="3"/>
    <n v="4"/>
    <n v="3"/>
    <n v="4"/>
    <n v="2"/>
    <n v="5"/>
    <n v="3"/>
    <n v="3"/>
    <n v="5"/>
    <s v="No"/>
    <n v="1"/>
    <m/>
    <n v="5"/>
    <n v="4"/>
    <n v="5"/>
    <n v="5"/>
    <n v="4"/>
    <n v="5"/>
    <m/>
    <s v="Sí"/>
    <s v="Sí"/>
    <n v="4"/>
    <m/>
    <n v="5"/>
    <n v="5"/>
    <m/>
    <n v="4"/>
    <n v="4"/>
    <m/>
    <s v="La posibilidad de renovar a través de internet un número mayor de libros"/>
    <d v="2019-02-01T10:44:14"/>
  </r>
  <r>
    <s v="F. Farmacia"/>
    <x v="1"/>
    <n v="4"/>
    <n v="721"/>
    <m/>
    <m/>
    <x v="0"/>
    <n v="13"/>
    <m/>
    <n v="1"/>
    <n v="1"/>
    <m/>
    <m/>
    <m/>
    <m/>
    <m/>
    <m/>
    <m/>
    <n v="3"/>
    <n v="3"/>
    <n v="3"/>
    <n v="3"/>
    <n v="1"/>
    <m/>
    <m/>
    <m/>
    <m/>
    <m/>
    <m/>
    <n v="1"/>
    <n v="1"/>
    <n v="1"/>
    <n v="1"/>
    <n v="5"/>
    <n v="5"/>
    <n v="5"/>
    <n v="3"/>
    <n v="1"/>
    <n v="3"/>
    <n v="3"/>
    <n v="3"/>
    <n v="3"/>
    <n v="3"/>
    <n v="3"/>
    <n v="3"/>
    <s v="No"/>
    <n v="3"/>
    <m/>
    <n v="3"/>
    <n v="3"/>
    <n v="3"/>
    <n v="3"/>
    <n v="3"/>
    <n v="3"/>
    <m/>
    <s v="No"/>
    <s v="No"/>
    <m/>
    <m/>
    <n v="3"/>
    <n v="3"/>
    <m/>
    <n v="3"/>
    <n v="3"/>
    <m/>
    <m/>
    <d v="2019-02-01T10:44:21"/>
  </r>
  <r>
    <s v="F. Educación - Centro de Formación del Profesorado"/>
    <x v="4"/>
    <n v="1"/>
    <n v="722"/>
    <m/>
    <m/>
    <x v="0"/>
    <n v="12"/>
    <m/>
    <n v="3"/>
    <n v="3"/>
    <m/>
    <n v="12"/>
    <n v="16"/>
    <n v="29"/>
    <s v="Biblioteca Rafael Alberti de San Fernando de Henares "/>
    <m/>
    <m/>
    <n v="2"/>
    <n v="2"/>
    <n v="3"/>
    <n v="4"/>
    <m/>
    <m/>
    <n v="3"/>
    <m/>
    <m/>
    <m/>
    <m/>
    <n v="3"/>
    <n v="2"/>
    <n v="2"/>
    <n v="4"/>
    <n v="4"/>
    <n v="4"/>
    <n v="4"/>
    <n v="4"/>
    <n v="6"/>
    <n v="3"/>
    <n v="3"/>
    <n v="3"/>
    <n v="3"/>
    <n v="3"/>
    <n v="3"/>
    <n v="3"/>
    <s v="No"/>
    <n v="4"/>
    <m/>
    <n v="3"/>
    <n v="2"/>
    <n v="3"/>
    <n v="3"/>
    <n v="3"/>
    <n v="3"/>
    <m/>
    <s v="No"/>
    <s v="No"/>
    <m/>
    <m/>
    <n v="3"/>
    <n v="3"/>
    <m/>
    <n v="3"/>
    <n v="3"/>
    <m/>
    <m/>
    <d v="2019-02-01T10:44:31"/>
  </r>
  <r>
    <s v="F. Geografía e Historia"/>
    <x v="4"/>
    <n v="1"/>
    <n v="723"/>
    <m/>
    <m/>
    <x v="2"/>
    <n v="16"/>
    <m/>
    <n v="5"/>
    <n v="5"/>
    <m/>
    <n v="16"/>
    <n v="29"/>
    <n v="14"/>
    <m/>
    <m/>
    <m/>
    <n v="4"/>
    <n v="4"/>
    <n v="3"/>
    <n v="3"/>
    <m/>
    <m/>
    <m/>
    <m/>
    <m/>
    <m/>
    <m/>
    <n v="4"/>
    <n v="5"/>
    <n v="4"/>
    <n v="5"/>
    <n v="3"/>
    <n v="5"/>
    <n v="5"/>
    <n v="5"/>
    <n v="2"/>
    <n v="4"/>
    <n v="1"/>
    <n v="4"/>
    <n v="4"/>
    <n v="1"/>
    <n v="4"/>
    <n v="1"/>
    <s v="Sí"/>
    <n v="2"/>
    <m/>
    <n v="4"/>
    <n v="5"/>
    <n v="5"/>
    <n v="5"/>
    <n v="5"/>
    <n v="5"/>
    <m/>
    <s v="Sí"/>
    <s v="Sí"/>
    <n v="3"/>
    <m/>
    <n v="4"/>
    <n v="3"/>
    <m/>
    <n v="4"/>
    <n v="2"/>
    <m/>
    <s v="El nuevo sistema del Catálogo Cisne deja mucho que desear. Con el anterior, era mucho más sencillo encontrar los libros que buscabas e, incluso, te daba sugerencias de otros usuarios que también habían utilizado otros libros de similar temática. Ahora, por el contrario, tardas mucho más en buscar los libros que necesitan porque no sale la misma cantidad.&lt;br&gt;&lt;br&gt;Pienso que si el otro sistema funcionaba tan bien, se podría haber mantenido o mejorarlo de alguna manera, no cambiando todo."/>
    <d v="2019-02-01T10:44:32"/>
  </r>
  <r>
    <s v="N/C"/>
    <x v="2"/>
    <e v="#N/A"/>
    <n v="724"/>
    <m/>
    <m/>
    <x v="4"/>
    <m/>
    <m/>
    <n v="3"/>
    <n v="5"/>
    <m/>
    <n v="3"/>
    <m/>
    <m/>
    <m/>
    <m/>
    <m/>
    <n v="4"/>
    <n v="4"/>
    <n v="3"/>
    <n v="4"/>
    <m/>
    <n v="2"/>
    <m/>
    <m/>
    <m/>
    <m/>
    <m/>
    <n v="3"/>
    <n v="3"/>
    <n v="3"/>
    <n v="1"/>
    <n v="5"/>
    <n v="4"/>
    <n v="5"/>
    <n v="1"/>
    <n v="5"/>
    <n v="4"/>
    <n v="3"/>
    <n v="5"/>
    <n v="4"/>
    <n v="5"/>
    <n v="3"/>
    <n v="4"/>
    <s v="Sí"/>
    <n v="5"/>
    <m/>
    <n v="5"/>
    <n v="5"/>
    <n v="5"/>
    <n v="5"/>
    <n v="5"/>
    <n v="5"/>
    <m/>
    <s v="No"/>
    <s v="No"/>
    <m/>
    <m/>
    <n v="5"/>
    <n v="5"/>
    <m/>
    <n v="4"/>
    <n v="4"/>
    <m/>
    <m/>
    <d v="2019-02-01T10:44:54"/>
  </r>
  <r>
    <s v="F. Psicología"/>
    <x v="1"/>
    <n v="4"/>
    <n v="725"/>
    <m/>
    <m/>
    <x v="0"/>
    <n v="20"/>
    <m/>
    <n v="4"/>
    <n v="5"/>
    <m/>
    <n v="20"/>
    <m/>
    <m/>
    <s v="Biblioteca Municipal de Móstoles"/>
    <m/>
    <m/>
    <n v="5"/>
    <n v="5"/>
    <n v="5"/>
    <n v="5"/>
    <m/>
    <m/>
    <n v="3"/>
    <m/>
    <m/>
    <m/>
    <m/>
    <n v="4"/>
    <n v="5"/>
    <n v="3"/>
    <n v="5"/>
    <n v="4"/>
    <n v="5"/>
    <n v="5"/>
    <n v="5"/>
    <n v="4"/>
    <n v="3"/>
    <n v="4"/>
    <n v="4"/>
    <n v="4"/>
    <n v="5"/>
    <n v="4"/>
    <n v="4"/>
    <s v="Sí"/>
    <n v="5"/>
    <m/>
    <n v="5"/>
    <n v="3"/>
    <n v="5"/>
    <n v="5"/>
    <n v="5"/>
    <n v="5"/>
    <m/>
    <s v="Sí"/>
    <s v="Sí"/>
    <n v="5"/>
    <m/>
    <n v="5"/>
    <n v="4"/>
    <m/>
    <n v="4"/>
    <n v="5"/>
    <m/>
    <m/>
    <d v="2019-02-01T10:44:55"/>
  </r>
  <r>
    <s v="F. Farmacia"/>
    <x v="1"/>
    <n v="4"/>
    <n v="726"/>
    <m/>
    <m/>
    <x v="0"/>
    <n v="13"/>
    <m/>
    <n v="2"/>
    <n v="5"/>
    <m/>
    <n v="13"/>
    <n v="18"/>
    <m/>
    <m/>
    <m/>
    <m/>
    <n v="5"/>
    <n v="5"/>
    <n v="5"/>
    <n v="5"/>
    <m/>
    <n v="2"/>
    <m/>
    <m/>
    <m/>
    <m/>
    <m/>
    <n v="4"/>
    <n v="1"/>
    <n v="5"/>
    <n v="2"/>
    <n v="5"/>
    <n v="4"/>
    <n v="4"/>
    <n v="3"/>
    <n v="5"/>
    <n v="5"/>
    <n v="4"/>
    <n v="5"/>
    <n v="5"/>
    <n v="5"/>
    <n v="5"/>
    <n v="5"/>
    <s v="No"/>
    <n v="5"/>
    <m/>
    <n v="5"/>
    <n v="5"/>
    <n v="5"/>
    <n v="5"/>
    <n v="5"/>
    <n v="5"/>
    <m/>
    <s v="No"/>
    <s v="Sí"/>
    <n v="5"/>
    <m/>
    <n v="5"/>
    <n v="5"/>
    <m/>
    <n v="5"/>
    <n v="4"/>
    <m/>
    <m/>
    <d v="2019-02-01T10:45:56"/>
  </r>
  <r>
    <s v="F. Ciencias Físicas"/>
    <x v="3"/>
    <n v="2"/>
    <n v="727"/>
    <m/>
    <m/>
    <x v="0"/>
    <n v="6"/>
    <m/>
    <n v="4"/>
    <n v="3"/>
    <m/>
    <n v="29"/>
    <n v="6"/>
    <m/>
    <m/>
    <m/>
    <m/>
    <n v="3"/>
    <n v="4"/>
    <n v="4"/>
    <n v="5"/>
    <n v="1"/>
    <n v="2"/>
    <m/>
    <m/>
    <m/>
    <m/>
    <m/>
    <n v="3"/>
    <n v="1"/>
    <n v="1"/>
    <n v="4"/>
    <n v="4"/>
    <n v="4"/>
    <n v="3"/>
    <n v="1"/>
    <n v="3"/>
    <n v="5"/>
    <n v="5"/>
    <n v="5"/>
    <n v="4"/>
    <n v="1"/>
    <n v="3"/>
    <n v="1"/>
    <s v="No"/>
    <n v="2"/>
    <m/>
    <n v="4"/>
    <n v="1"/>
    <n v="5"/>
    <n v="5"/>
    <n v="3"/>
    <n v="3"/>
    <m/>
    <s v="No"/>
    <s v="No"/>
    <m/>
    <m/>
    <n v="3"/>
    <n v="4"/>
    <m/>
    <n v="5"/>
    <n v="4"/>
    <m/>
    <s v="Mayor duración en los periodos de préstamo.&lt;br&gt;Mejorar el catálogo en online, a veces no busca bien lo que le estás pidiendo que busque y es un lío"/>
    <d v="2019-02-01T10:46:04"/>
  </r>
  <r>
    <s v="F. Ciencias de la Información"/>
    <x v="0"/>
    <n v="3"/>
    <n v="728"/>
    <m/>
    <m/>
    <x v="0"/>
    <n v="4"/>
    <m/>
    <n v="4"/>
    <n v="3"/>
    <m/>
    <n v="4"/>
    <n v="29"/>
    <n v="16"/>
    <m/>
    <m/>
    <m/>
    <n v="3"/>
    <n v="2"/>
    <n v="2"/>
    <n v="2"/>
    <m/>
    <m/>
    <n v="3"/>
    <n v="4"/>
    <n v="0.25"/>
    <m/>
    <m/>
    <n v="4"/>
    <n v="2"/>
    <n v="3"/>
    <n v="2"/>
    <n v="4"/>
    <n v="2"/>
    <n v="4"/>
    <n v="1"/>
    <n v="4"/>
    <n v="3"/>
    <n v="4"/>
    <n v="2"/>
    <n v="5"/>
    <n v="2"/>
    <n v="2"/>
    <n v="2"/>
    <s v="No"/>
    <n v="2"/>
    <m/>
    <n v="5"/>
    <n v="2"/>
    <n v="5"/>
    <n v="4"/>
    <n v="5"/>
    <n v="3"/>
    <m/>
    <s v="No"/>
    <s v="No"/>
    <m/>
    <m/>
    <n v="4"/>
    <n v="5"/>
    <m/>
    <n v="4"/>
    <n v="2"/>
    <m/>
    <s v="La página web es difícil de entender y a veces me cuesta encontrar materiales. Me gustaría que tuviera la opción de buscar por autor y libro en apartados distintos. &lt;br&gt;También me gustaría saber cómo se solicita la compra de nuevo material o alquiler online, ya que considero que hay libros de consulta muy importantes para los estudiantes de mi facultad de los que hay pocos ejemplares &lt;br&gt;Desconocía completamente el curso de formación de usuarios. &lt;br&gt;"/>
    <d v="2019-02-01T10:46:05"/>
  </r>
  <r>
    <s v="F. Ciencias Políticas y Sociología"/>
    <x v="0"/>
    <n v="3"/>
    <n v="729"/>
    <m/>
    <m/>
    <x v="1"/>
    <n v="9"/>
    <m/>
    <n v="3"/>
    <n v="4"/>
    <m/>
    <n v="9"/>
    <n v="4"/>
    <n v="29"/>
    <m/>
    <m/>
    <m/>
    <n v="4"/>
    <n v="4"/>
    <n v="4"/>
    <n v="5"/>
    <m/>
    <m/>
    <n v="3"/>
    <m/>
    <m/>
    <m/>
    <m/>
    <n v="4"/>
    <n v="2"/>
    <n v="5"/>
    <n v="1"/>
    <n v="5"/>
    <n v="5"/>
    <n v="3"/>
    <n v="3"/>
    <n v="5"/>
    <n v="5"/>
    <n v="4"/>
    <n v="5"/>
    <n v="5"/>
    <n v="4"/>
    <n v="4"/>
    <n v="4"/>
    <s v="No"/>
    <n v="4"/>
    <m/>
    <n v="5"/>
    <n v="5"/>
    <n v="5"/>
    <n v="5"/>
    <n v="5"/>
    <n v="5"/>
    <m/>
    <s v="Sí"/>
    <s v="Sí"/>
    <n v="4"/>
    <m/>
    <n v="5"/>
    <n v="5"/>
    <m/>
    <n v="4"/>
    <n v="4"/>
    <m/>
    <m/>
    <d v="2019-02-01T10:46:27"/>
  </r>
  <r>
    <s v="F. Geografía e Historia"/>
    <x v="4"/>
    <n v="1"/>
    <n v="730"/>
    <m/>
    <m/>
    <x v="1"/>
    <n v="16"/>
    <m/>
    <n v="4"/>
    <n v="4"/>
    <m/>
    <n v="16"/>
    <n v="29"/>
    <n v="4"/>
    <s v="Bibliotecas Públicas de la red de bibliotecas de la Comunidad de Madrid, como la Biblioteca María Moliner o la Biblioteca Miguel Hernández. "/>
    <m/>
    <m/>
    <n v="3"/>
    <n v="4"/>
    <n v="4"/>
    <n v="4"/>
    <m/>
    <m/>
    <n v="3"/>
    <m/>
    <m/>
    <m/>
    <m/>
    <n v="4"/>
    <n v="4"/>
    <n v="3"/>
    <n v="3"/>
    <n v="4"/>
    <n v="4"/>
    <n v="3"/>
    <n v="3"/>
    <n v="4"/>
    <n v="5"/>
    <n v="4"/>
    <n v="4"/>
    <n v="4"/>
    <n v="4"/>
    <n v="4"/>
    <n v="4"/>
    <s v="Sí"/>
    <n v="4"/>
    <m/>
    <n v="5"/>
    <n v="5"/>
    <n v="3"/>
    <n v="5"/>
    <n v="2"/>
    <n v="3"/>
    <m/>
    <s v="Sí"/>
    <s v="Sí"/>
    <n v="3"/>
    <m/>
    <n v="5"/>
    <n v="5"/>
    <m/>
    <n v="4"/>
    <n v="2"/>
    <m/>
    <s v="El cambio del sistema informático de la biblioteca, es decir, el paso de cisne al nuevo sistema ha supuesto un empeoramiento a la hora de consultar el catálogo online. Cisne era mucho más intuitivo y sencillo de manejar que el actual sistema. "/>
    <d v="2019-02-01T10:46:34"/>
  </r>
  <r>
    <s v="F. Comercio y Turismo"/>
    <x v="0"/>
    <n v="3"/>
    <n v="731"/>
    <m/>
    <m/>
    <x v="0"/>
    <n v="24"/>
    <m/>
    <n v="3"/>
    <n v="3"/>
    <m/>
    <n v="29"/>
    <m/>
    <m/>
    <m/>
    <m/>
    <m/>
    <n v="2"/>
    <n v="3"/>
    <n v="2"/>
    <n v="3"/>
    <m/>
    <n v="2"/>
    <m/>
    <m/>
    <m/>
    <m/>
    <m/>
    <n v="4"/>
    <n v="2"/>
    <n v="3"/>
    <n v="4"/>
    <n v="4"/>
    <n v="2"/>
    <n v="4"/>
    <n v="2"/>
    <n v="4"/>
    <m/>
    <n v="4"/>
    <n v="4"/>
    <n v="3"/>
    <n v="4"/>
    <n v="4"/>
    <n v="4"/>
    <s v="No"/>
    <n v="3"/>
    <m/>
    <n v="4"/>
    <n v="3"/>
    <n v="3"/>
    <n v="4"/>
    <n v="3"/>
    <n v="4"/>
    <m/>
    <s v="No"/>
    <s v="No"/>
    <m/>
    <m/>
    <n v="3"/>
    <n v="3"/>
    <m/>
    <n v="4"/>
    <n v="4"/>
    <m/>
    <m/>
    <d v="2019-02-01T10:46:34"/>
  </r>
  <r>
    <s v="F. Geografía e Historia"/>
    <x v="4"/>
    <n v="1"/>
    <n v="732"/>
    <m/>
    <m/>
    <x v="0"/>
    <n v="16"/>
    <m/>
    <n v="4"/>
    <n v="3"/>
    <m/>
    <n v="16"/>
    <n v="29"/>
    <m/>
    <m/>
    <m/>
    <m/>
    <n v="4"/>
    <n v="4"/>
    <n v="3"/>
    <n v="2"/>
    <n v="1"/>
    <m/>
    <m/>
    <m/>
    <m/>
    <m/>
    <m/>
    <n v="3"/>
    <n v="1"/>
    <n v="1"/>
    <n v="4"/>
    <n v="3"/>
    <n v="4"/>
    <n v="5"/>
    <n v="2"/>
    <n v="6"/>
    <n v="4"/>
    <n v="3"/>
    <n v="2"/>
    <n v="3"/>
    <n v="3"/>
    <n v="2"/>
    <n v="2"/>
    <s v="No"/>
    <n v="3"/>
    <m/>
    <n v="4"/>
    <n v="4"/>
    <n v="4"/>
    <n v="4"/>
    <n v="4"/>
    <n v="4"/>
    <m/>
    <s v="No"/>
    <s v="No"/>
    <m/>
    <m/>
    <n v="3"/>
    <n v="4"/>
    <m/>
    <n v="4"/>
    <n v="3"/>
    <m/>
    <m/>
    <d v="2019-02-01T10:46:36"/>
  </r>
  <r>
    <s v="F. Ciencias Biológicas"/>
    <x v="3"/>
    <n v="2"/>
    <n v="733"/>
    <m/>
    <m/>
    <x v="0"/>
    <n v="2"/>
    <m/>
    <n v="3"/>
    <n v="3"/>
    <m/>
    <n v="2"/>
    <n v="29"/>
    <m/>
    <m/>
    <m/>
    <m/>
    <n v="3"/>
    <n v="5"/>
    <n v="5"/>
    <n v="5"/>
    <n v="1"/>
    <n v="2"/>
    <m/>
    <m/>
    <m/>
    <m/>
    <m/>
    <n v="4"/>
    <n v="1"/>
    <n v="1"/>
    <n v="2"/>
    <n v="5"/>
    <n v="4"/>
    <n v="4"/>
    <n v="1"/>
    <n v="3"/>
    <n v="4"/>
    <n v="4"/>
    <n v="4"/>
    <m/>
    <n v="3"/>
    <m/>
    <n v="3"/>
    <s v="No"/>
    <n v="3"/>
    <m/>
    <n v="4"/>
    <n v="2"/>
    <n v="4"/>
    <n v="5"/>
    <n v="4"/>
    <n v="4"/>
    <m/>
    <s v="No"/>
    <s v="No"/>
    <m/>
    <m/>
    <n v="3"/>
    <n v="4"/>
    <m/>
    <n v="4"/>
    <m/>
    <m/>
    <s v="Estaría bien que ampliaran el horario abriendo antes por las mañanas entre semana, porque en días que hay exámenes pronto, los alumnos cogemos el transporte público antes de lo normal por si acaso pasa algo (tráfico, huelgas...) y si no pasa nada de esto, normalmente llegamos antes de tiempo y no hay nada que hacer, solo esperar en el suelo delante de la clase en la que te toca hacer el examen.&lt;br&gt;A lo mejor si la biblioteca abriera antes, más gente aprovecharía ese momento para repasar lo último"/>
    <d v="2019-02-01T10:47:51"/>
  </r>
  <r>
    <s v="F. Ciencias de la Información"/>
    <x v="0"/>
    <n v="3"/>
    <n v="734"/>
    <m/>
    <m/>
    <x v="0"/>
    <n v="4"/>
    <m/>
    <n v="4"/>
    <n v="3"/>
    <m/>
    <n v="29"/>
    <n v="4"/>
    <n v="14"/>
    <m/>
    <m/>
    <m/>
    <n v="3"/>
    <n v="2"/>
    <n v="3"/>
    <n v="3"/>
    <m/>
    <n v="2"/>
    <m/>
    <m/>
    <m/>
    <m/>
    <m/>
    <n v="1"/>
    <n v="1"/>
    <n v="1"/>
    <n v="3"/>
    <n v="5"/>
    <n v="5"/>
    <n v="5"/>
    <n v="1"/>
    <n v="1"/>
    <n v="2"/>
    <n v="4"/>
    <n v="1"/>
    <n v="1"/>
    <n v="2"/>
    <n v="1"/>
    <n v="3"/>
    <s v="No"/>
    <n v="1"/>
    <m/>
    <n v="1"/>
    <n v="1"/>
    <n v="1"/>
    <n v="5"/>
    <n v="5"/>
    <n v="5"/>
    <m/>
    <s v="No"/>
    <s v="No"/>
    <m/>
    <m/>
    <n v="4"/>
    <n v="1"/>
    <m/>
    <n v="3"/>
    <m/>
    <m/>
    <m/>
    <d v="2019-02-01T10:48:00"/>
  </r>
  <r>
    <s v="F. Filología"/>
    <x v="4"/>
    <n v="1"/>
    <n v="735"/>
    <m/>
    <m/>
    <x v="0"/>
    <n v="14"/>
    <m/>
    <n v="3"/>
    <n v="3"/>
    <m/>
    <n v="29"/>
    <n v="14"/>
    <n v="16"/>
    <m/>
    <m/>
    <m/>
    <n v="4"/>
    <n v="3"/>
    <n v="5"/>
    <n v="5"/>
    <n v="1"/>
    <n v="2"/>
    <m/>
    <m/>
    <m/>
    <m/>
    <m/>
    <n v="5"/>
    <n v="4"/>
    <n v="4"/>
    <n v="4"/>
    <n v="3"/>
    <n v="5"/>
    <n v="5"/>
    <n v="3"/>
    <n v="4"/>
    <n v="4"/>
    <n v="3"/>
    <n v="5"/>
    <n v="4"/>
    <n v="5"/>
    <n v="4"/>
    <n v="4"/>
    <s v="No"/>
    <n v="4"/>
    <m/>
    <n v="4"/>
    <n v="2"/>
    <n v="3"/>
    <n v="4"/>
    <n v="3"/>
    <n v="4"/>
    <m/>
    <s v="No"/>
    <s v="No"/>
    <n v="1"/>
    <m/>
    <n v="4"/>
    <n v="2"/>
    <m/>
    <n v="4"/>
    <n v="3"/>
    <m/>
    <s v="Considero que el plazo de préstamos de documentos es algo corto, estaría bien alargar un poco más ese plazo ya que hay veces que, al ser un periodo de tiempo bastante corto, hay que estar renovando el documento continuamente y muchas veces se pasa la fecha de devolución.&lt;br&gt;&lt;br&gt;Un saludo."/>
    <d v="2019-02-01T10:49:04"/>
  </r>
  <r>
    <s v="F. Filología"/>
    <x v="4"/>
    <n v="1"/>
    <n v="736"/>
    <m/>
    <m/>
    <x v="0"/>
    <n v="14"/>
    <m/>
    <n v="4"/>
    <n v="1"/>
    <m/>
    <n v="15"/>
    <n v="5"/>
    <n v="29"/>
    <m/>
    <m/>
    <m/>
    <n v="3"/>
    <n v="5"/>
    <n v="5"/>
    <n v="4"/>
    <m/>
    <n v="2"/>
    <m/>
    <m/>
    <m/>
    <m/>
    <m/>
    <n v="4"/>
    <n v="1"/>
    <n v="1"/>
    <n v="4"/>
    <n v="5"/>
    <n v="3"/>
    <n v="4"/>
    <n v="1"/>
    <n v="6"/>
    <n v="4"/>
    <n v="4"/>
    <n v="3"/>
    <n v="5"/>
    <n v="3"/>
    <n v="3"/>
    <n v="4"/>
    <s v="No"/>
    <n v="1"/>
    <m/>
    <n v="5"/>
    <n v="5"/>
    <n v="3"/>
    <n v="4"/>
    <n v="3"/>
    <n v="2"/>
    <m/>
    <s v="No"/>
    <s v="No"/>
    <m/>
    <m/>
    <n v="5"/>
    <n v="5"/>
    <m/>
    <n v="4"/>
    <n v="4"/>
    <m/>
    <s v="Todo la opinión ha sido sobre la biblioteca de Filosofía y la de Económicas. Sin embargo, no puedo decir lo mismo de la Zambrano pues el horario está fatal, y es un absurdo lo qye hacen de cerrar una de las alas muchas veces.Tendría que estar plenamente abierta."/>
    <d v="2019-02-01T10:49:45"/>
  </r>
  <r>
    <s v="F. Geografía e Historia"/>
    <x v="4"/>
    <n v="1"/>
    <n v="737"/>
    <m/>
    <m/>
    <x v="1"/>
    <n v="16"/>
    <m/>
    <n v="4"/>
    <n v="3"/>
    <m/>
    <n v="16"/>
    <n v="4"/>
    <n v="1"/>
    <s v="A la biblioteca Zambrano"/>
    <m/>
    <m/>
    <n v="4"/>
    <n v="4"/>
    <n v="3"/>
    <n v="2"/>
    <m/>
    <m/>
    <n v="3"/>
    <n v="4"/>
    <s v="En exámenes 24 horas"/>
    <m/>
    <m/>
    <n v="3"/>
    <n v="3"/>
    <n v="1"/>
    <n v="4"/>
    <n v="3"/>
    <n v="3"/>
    <n v="1"/>
    <n v="1"/>
    <n v="3"/>
    <n v="3"/>
    <n v="3"/>
    <n v="1"/>
    <n v="2"/>
    <n v="3"/>
    <n v="3"/>
    <n v="3"/>
    <s v="Sí"/>
    <n v="3"/>
    <m/>
    <n v="2"/>
    <n v="4"/>
    <n v="4"/>
    <n v="4"/>
    <n v="4"/>
    <n v="3"/>
    <m/>
    <s v="No"/>
    <s v="No"/>
    <m/>
    <m/>
    <n v="3"/>
    <n v="3"/>
    <m/>
    <n v="3"/>
    <n v="4"/>
    <m/>
    <s v="No sabía de la existencia de cursos en la biblioteca"/>
    <d v="2019-02-01T10:50:12"/>
  </r>
  <r>
    <s v="F. Medicina"/>
    <x v="1"/>
    <n v="4"/>
    <n v="738"/>
    <m/>
    <m/>
    <x v="1"/>
    <n v="18"/>
    <m/>
    <n v="4"/>
    <n v="2"/>
    <m/>
    <n v="18"/>
    <n v="2"/>
    <m/>
    <m/>
    <m/>
    <m/>
    <n v="5"/>
    <n v="2"/>
    <n v="3"/>
    <n v="4"/>
    <m/>
    <n v="2"/>
    <m/>
    <m/>
    <m/>
    <m/>
    <m/>
    <n v="4"/>
    <n v="4"/>
    <n v="4"/>
    <n v="1"/>
    <n v="4"/>
    <n v="5"/>
    <n v="1"/>
    <n v="1"/>
    <n v="6"/>
    <n v="3"/>
    <n v="3"/>
    <n v="3"/>
    <n v="5"/>
    <n v="3"/>
    <n v="3"/>
    <n v="3"/>
    <s v="No"/>
    <n v="3"/>
    <m/>
    <n v="4"/>
    <n v="3"/>
    <n v="3"/>
    <n v="3"/>
    <n v="3"/>
    <n v="3"/>
    <m/>
    <s v="No"/>
    <s v="No"/>
    <m/>
    <m/>
    <n v="4"/>
    <n v="5"/>
    <m/>
    <n v="4"/>
    <m/>
    <m/>
    <m/>
    <d v="2019-02-01T10:50:40"/>
  </r>
  <r>
    <s v="F. Ciencias Biológicas"/>
    <x v="3"/>
    <n v="2"/>
    <n v="739"/>
    <m/>
    <m/>
    <x v="1"/>
    <n v="2"/>
    <m/>
    <n v="3"/>
    <n v="1"/>
    <m/>
    <n v="2"/>
    <m/>
    <m/>
    <m/>
    <m/>
    <m/>
    <n v="5"/>
    <n v="4"/>
    <n v="4"/>
    <n v="3"/>
    <n v="1"/>
    <m/>
    <m/>
    <m/>
    <m/>
    <m/>
    <m/>
    <n v="4"/>
    <n v="3"/>
    <n v="3"/>
    <n v="1"/>
    <n v="5"/>
    <n v="5"/>
    <n v="5"/>
    <n v="2"/>
    <n v="3"/>
    <n v="4"/>
    <n v="5"/>
    <n v="2"/>
    <n v="4"/>
    <n v="3"/>
    <n v="3"/>
    <n v="4"/>
    <s v="Sí"/>
    <n v="3"/>
    <m/>
    <n v="4"/>
    <n v="5"/>
    <n v="5"/>
    <n v="5"/>
    <n v="5"/>
    <n v="5"/>
    <m/>
    <s v="No"/>
    <s v="No"/>
    <m/>
    <m/>
    <n v="5"/>
    <n v="5"/>
    <m/>
    <n v="4"/>
    <n v="4"/>
    <m/>
    <m/>
    <d v="2019-02-01T10:51:30"/>
  </r>
  <r>
    <s v="F. Psicología"/>
    <x v="1"/>
    <n v="4"/>
    <n v="740"/>
    <m/>
    <m/>
    <x v="0"/>
    <n v="20"/>
    <m/>
    <n v="4"/>
    <n v="1"/>
    <m/>
    <n v="20"/>
    <n v="9"/>
    <n v="5"/>
    <s v="Biblioteca pública María Moliner"/>
    <m/>
    <m/>
    <n v="5"/>
    <n v="5"/>
    <n v="5"/>
    <n v="4"/>
    <n v="1"/>
    <m/>
    <m/>
    <m/>
    <m/>
    <m/>
    <m/>
    <n v="2"/>
    <n v="1"/>
    <n v="1"/>
    <n v="1"/>
    <n v="5"/>
    <n v="1"/>
    <n v="5"/>
    <n v="1"/>
    <n v="3"/>
    <n v="3"/>
    <n v="2"/>
    <n v="4"/>
    <n v="5"/>
    <n v="2"/>
    <n v="4"/>
    <n v="4"/>
    <s v="Sí"/>
    <n v="4"/>
    <m/>
    <n v="5"/>
    <n v="4"/>
    <n v="5"/>
    <n v="5"/>
    <n v="5"/>
    <n v="5"/>
    <m/>
    <s v="Sí"/>
    <s v="No"/>
    <m/>
    <m/>
    <n v="4"/>
    <n v="4"/>
    <m/>
    <n v="5"/>
    <n v="4"/>
    <m/>
    <m/>
    <d v="2019-02-01T10:51:58"/>
  </r>
  <r>
    <s v="F. Geografía e Historia"/>
    <x v="4"/>
    <n v="1"/>
    <n v="741"/>
    <m/>
    <m/>
    <x v="0"/>
    <n v="16"/>
    <m/>
    <n v="4"/>
    <n v="2"/>
    <m/>
    <n v="16"/>
    <n v="29"/>
    <n v="14"/>
    <s v="bellas Artes"/>
    <m/>
    <m/>
    <n v="4"/>
    <n v="4"/>
    <n v="4"/>
    <n v="3"/>
    <m/>
    <m/>
    <n v="3"/>
    <m/>
    <m/>
    <m/>
    <m/>
    <n v="4"/>
    <n v="3"/>
    <n v="3"/>
    <n v="3"/>
    <n v="2"/>
    <n v="2"/>
    <n v="5"/>
    <n v="3"/>
    <n v="4"/>
    <n v="4"/>
    <n v="4"/>
    <n v="3"/>
    <n v="3"/>
    <n v="3"/>
    <n v="2"/>
    <n v="3"/>
    <s v="No"/>
    <n v="4"/>
    <m/>
    <n v="4"/>
    <n v="3"/>
    <n v="4"/>
    <n v="4"/>
    <n v="4"/>
    <n v="4"/>
    <m/>
    <s v="No"/>
    <s v="No"/>
    <n v="3"/>
    <m/>
    <n v="3"/>
    <n v="3"/>
    <m/>
    <n v="4"/>
    <n v="3"/>
    <m/>
    <m/>
    <d v="2019-02-01T10:52:13"/>
  </r>
  <r>
    <s v="F. Educación - Centro de Formación del Profesorado"/>
    <x v="4"/>
    <n v="1"/>
    <n v="742"/>
    <m/>
    <m/>
    <x v="0"/>
    <n v="12"/>
    <m/>
    <n v="1"/>
    <n v="1"/>
    <m/>
    <m/>
    <m/>
    <m/>
    <m/>
    <m/>
    <m/>
    <n v="3"/>
    <n v="3"/>
    <n v="4"/>
    <n v="3"/>
    <m/>
    <n v="2"/>
    <m/>
    <m/>
    <m/>
    <m/>
    <m/>
    <n v="1"/>
    <n v="1"/>
    <n v="1"/>
    <n v="1"/>
    <n v="5"/>
    <n v="5"/>
    <n v="5"/>
    <n v="1"/>
    <n v="3"/>
    <n v="3"/>
    <n v="3"/>
    <n v="3"/>
    <n v="3"/>
    <n v="3"/>
    <n v="3"/>
    <n v="3"/>
    <s v="No"/>
    <n v="3"/>
    <m/>
    <n v="3"/>
    <n v="2"/>
    <n v="4"/>
    <n v="3"/>
    <n v="2"/>
    <n v="4"/>
    <m/>
    <s v="No"/>
    <s v="No"/>
    <m/>
    <m/>
    <n v="3"/>
    <n v="2"/>
    <m/>
    <n v="3"/>
    <n v="3"/>
    <m/>
    <m/>
    <d v="2019-02-01T10:52:55"/>
  </r>
  <r>
    <s v="F. Psicología"/>
    <x v="1"/>
    <n v="4"/>
    <n v="743"/>
    <m/>
    <m/>
    <x v="0"/>
    <n v="20"/>
    <m/>
    <n v="3"/>
    <n v="2"/>
    <m/>
    <n v="20"/>
    <n v="20"/>
    <n v="20"/>
    <m/>
    <m/>
    <m/>
    <n v="5"/>
    <n v="5"/>
    <n v="5"/>
    <n v="4"/>
    <m/>
    <n v="2"/>
    <m/>
    <m/>
    <m/>
    <m/>
    <m/>
    <n v="1"/>
    <n v="1"/>
    <n v="3"/>
    <n v="1"/>
    <n v="5"/>
    <n v="3"/>
    <n v="5"/>
    <n v="3"/>
    <n v="5"/>
    <n v="5"/>
    <n v="5"/>
    <n v="5"/>
    <n v="5"/>
    <n v="5"/>
    <n v="5"/>
    <n v="5"/>
    <s v="No"/>
    <n v="5"/>
    <m/>
    <n v="5"/>
    <n v="5"/>
    <n v="4"/>
    <n v="5"/>
    <n v="5"/>
    <n v="5"/>
    <m/>
    <s v="Sí"/>
    <s v="No"/>
    <m/>
    <m/>
    <n v="5"/>
    <n v="5"/>
    <m/>
    <n v="5"/>
    <n v="5"/>
    <m/>
    <m/>
    <d v="2019-02-01T10:52:59"/>
  </r>
  <r>
    <s v="F. Geografía e Historia"/>
    <x v="4"/>
    <n v="1"/>
    <n v="744"/>
    <m/>
    <m/>
    <x v="0"/>
    <n v="16"/>
    <m/>
    <n v="3"/>
    <n v="2"/>
    <m/>
    <n v="16"/>
    <m/>
    <m/>
    <s v="Biblioteca de la E.T.S de arquitectura de Madrid "/>
    <m/>
    <m/>
    <n v="4"/>
    <n v="2"/>
    <n v="3"/>
    <n v="3"/>
    <n v="1"/>
    <m/>
    <m/>
    <m/>
    <m/>
    <m/>
    <m/>
    <n v="4"/>
    <n v="1"/>
    <n v="1"/>
    <n v="5"/>
    <n v="4"/>
    <n v="4"/>
    <n v="4"/>
    <n v="4"/>
    <n v="4"/>
    <n v="4"/>
    <n v="5"/>
    <n v="4"/>
    <n v="5"/>
    <n v="4"/>
    <m/>
    <n v="5"/>
    <s v="No"/>
    <n v="4"/>
    <m/>
    <n v="5"/>
    <n v="5"/>
    <n v="5"/>
    <n v="5"/>
    <n v="5"/>
    <n v="5"/>
    <m/>
    <s v="Sí"/>
    <s v="No"/>
    <m/>
    <m/>
    <n v="4"/>
    <n v="5"/>
    <m/>
    <n v="4"/>
    <n v="4"/>
    <m/>
    <s v="Separar la zona de estudio de la zona de consulta de libros como en la biblioteca de la ETSAM, para no molestar a la gente que estudia si estás buscando un libro."/>
    <d v="2019-02-01T10:53:13"/>
  </r>
  <r>
    <s v="F. Psicología"/>
    <x v="1"/>
    <n v="4"/>
    <n v="745"/>
    <m/>
    <m/>
    <x v="0"/>
    <n v="20"/>
    <m/>
    <n v="3"/>
    <n v="3"/>
    <m/>
    <n v="20"/>
    <m/>
    <m/>
    <m/>
    <m/>
    <m/>
    <n v="2"/>
    <n v="4"/>
    <n v="5"/>
    <n v="5"/>
    <n v="1"/>
    <m/>
    <m/>
    <m/>
    <m/>
    <m/>
    <m/>
    <n v="2"/>
    <n v="2"/>
    <n v="2"/>
    <n v="5"/>
    <n v="5"/>
    <n v="5"/>
    <n v="5"/>
    <n v="1"/>
    <n v="3"/>
    <n v="4"/>
    <n v="3"/>
    <n v="3"/>
    <n v="3"/>
    <n v="3"/>
    <n v="3"/>
    <n v="3"/>
    <s v="No"/>
    <n v="3"/>
    <m/>
    <n v="5"/>
    <n v="5"/>
    <n v="5"/>
    <n v="4"/>
    <n v="3"/>
    <n v="3"/>
    <m/>
    <s v="No"/>
    <s v="No"/>
    <m/>
    <m/>
    <n v="5"/>
    <n v="5"/>
    <m/>
    <n v="4"/>
    <n v="3"/>
    <m/>
    <m/>
    <d v="2019-02-01T10:53:16"/>
  </r>
  <r>
    <s v="F. Bellas Artes"/>
    <x v="4"/>
    <n v="1"/>
    <n v="746"/>
    <m/>
    <m/>
    <x v="0"/>
    <n v="1"/>
    <m/>
    <n v="3"/>
    <n v="3"/>
    <m/>
    <n v="1"/>
    <n v="29"/>
    <n v="3"/>
    <m/>
    <m/>
    <m/>
    <n v="5"/>
    <n v="4"/>
    <n v="3"/>
    <n v="4"/>
    <n v="1"/>
    <m/>
    <m/>
    <m/>
    <m/>
    <m/>
    <m/>
    <n v="3"/>
    <n v="2"/>
    <n v="5"/>
    <n v="4"/>
    <n v="5"/>
    <n v="4"/>
    <n v="4"/>
    <n v="3"/>
    <n v="3"/>
    <n v="5"/>
    <n v="4"/>
    <n v="3"/>
    <n v="4"/>
    <n v="5"/>
    <n v="4"/>
    <n v="5"/>
    <s v="Sí"/>
    <n v="4"/>
    <m/>
    <n v="5"/>
    <n v="5"/>
    <n v="5"/>
    <n v="5"/>
    <n v="5"/>
    <n v="5"/>
    <m/>
    <s v="No"/>
    <s v="No"/>
    <m/>
    <m/>
    <n v="5"/>
    <n v="5"/>
    <m/>
    <n v="4"/>
    <n v="4"/>
    <m/>
    <m/>
    <d v="2019-02-01T10:53:17"/>
  </r>
  <r>
    <s v="F. Psicología"/>
    <x v="1"/>
    <n v="4"/>
    <n v="747"/>
    <m/>
    <m/>
    <x v="0"/>
    <n v="20"/>
    <m/>
    <n v="3"/>
    <n v="3"/>
    <m/>
    <n v="20"/>
    <n v="29"/>
    <m/>
    <m/>
    <m/>
    <m/>
    <n v="2"/>
    <n v="5"/>
    <n v="5"/>
    <n v="5"/>
    <m/>
    <n v="2"/>
    <m/>
    <m/>
    <m/>
    <m/>
    <m/>
    <n v="5"/>
    <n v="5"/>
    <n v="5"/>
    <n v="4"/>
    <n v="3"/>
    <n v="4"/>
    <n v="4"/>
    <n v="1"/>
    <n v="5"/>
    <n v="5"/>
    <n v="5"/>
    <n v="4"/>
    <n v="5"/>
    <n v="5"/>
    <n v="5"/>
    <n v="5"/>
    <s v="No"/>
    <n v="4"/>
    <m/>
    <n v="5"/>
    <n v="3"/>
    <n v="5"/>
    <n v="5"/>
    <n v="5"/>
    <n v="5"/>
    <m/>
    <s v="No"/>
    <s v="No"/>
    <m/>
    <m/>
    <n v="5"/>
    <n v="5"/>
    <m/>
    <n v="4"/>
    <n v="4"/>
    <m/>
    <m/>
    <d v="2019-02-01T10:53:37"/>
  </r>
  <r>
    <s v="F. Geografía e Historia"/>
    <x v="4"/>
    <n v="1"/>
    <n v="748"/>
    <m/>
    <m/>
    <x v="0"/>
    <n v="16"/>
    <m/>
    <n v="5"/>
    <n v="3"/>
    <m/>
    <n v="16"/>
    <n v="29"/>
    <n v="15"/>
    <m/>
    <m/>
    <m/>
    <n v="4"/>
    <n v="4"/>
    <n v="4"/>
    <n v="2"/>
    <m/>
    <m/>
    <m/>
    <n v="4"/>
    <m/>
    <m/>
    <m/>
    <n v="5"/>
    <n v="3"/>
    <n v="2"/>
    <n v="4"/>
    <n v="4"/>
    <n v="3"/>
    <n v="5"/>
    <n v="1"/>
    <n v="4"/>
    <n v="4"/>
    <n v="4"/>
    <n v="3"/>
    <n v="4"/>
    <n v="3"/>
    <n v="3"/>
    <n v="3"/>
    <s v="No"/>
    <n v="4"/>
    <m/>
    <n v="4"/>
    <n v="2"/>
    <n v="4"/>
    <n v="4"/>
    <n v="4"/>
    <n v="4"/>
    <m/>
    <s v="No"/>
    <s v="No"/>
    <m/>
    <m/>
    <n v="4"/>
    <n v="4"/>
    <m/>
    <n v="4"/>
    <n v="4"/>
    <m/>
    <m/>
    <d v="2019-02-01T10:53:41"/>
  </r>
  <r>
    <s v="F. Ciencias Matemáticas"/>
    <x v="3"/>
    <n v="2"/>
    <n v="750"/>
    <m/>
    <m/>
    <x v="0"/>
    <n v="8"/>
    <m/>
    <n v="4"/>
    <n v="2"/>
    <m/>
    <n v="8"/>
    <n v="29"/>
    <m/>
    <s v="Biblioteca Pública de Retiro Elena Fortún"/>
    <m/>
    <m/>
    <n v="4"/>
    <n v="4"/>
    <n v="4"/>
    <n v="4"/>
    <n v="1"/>
    <n v="2"/>
    <m/>
    <m/>
    <m/>
    <m/>
    <m/>
    <n v="4"/>
    <n v="1"/>
    <n v="1"/>
    <n v="2"/>
    <n v="5"/>
    <n v="5"/>
    <n v="5"/>
    <n v="1"/>
    <n v="3"/>
    <n v="4"/>
    <n v="4"/>
    <n v="3"/>
    <n v="4"/>
    <n v="4"/>
    <n v="4"/>
    <n v="4"/>
    <m/>
    <n v="4"/>
    <m/>
    <n v="4"/>
    <n v="4"/>
    <n v="4"/>
    <n v="4"/>
    <n v="4"/>
    <n v="4"/>
    <m/>
    <s v="Sí"/>
    <s v="No"/>
    <n v="3"/>
    <m/>
    <n v="4"/>
    <n v="4"/>
    <m/>
    <n v="5"/>
    <n v="4"/>
    <m/>
    <m/>
    <d v="2019-02-01T10:53:48"/>
  </r>
  <r>
    <s v="F. Medicina"/>
    <x v="1"/>
    <n v="4"/>
    <n v="751"/>
    <m/>
    <m/>
    <x v="0"/>
    <n v="18"/>
    <m/>
    <n v="3"/>
    <n v="3"/>
    <m/>
    <n v="18"/>
    <n v="22"/>
    <n v="29"/>
    <m/>
    <m/>
    <m/>
    <n v="3"/>
    <n v="2"/>
    <n v="2"/>
    <n v="2"/>
    <m/>
    <n v="2"/>
    <n v="3"/>
    <m/>
    <m/>
    <m/>
    <m/>
    <n v="3"/>
    <n v="2"/>
    <n v="4"/>
    <n v="2"/>
    <n v="5"/>
    <n v="5"/>
    <n v="5"/>
    <n v="2"/>
    <n v="3"/>
    <n v="4"/>
    <n v="4"/>
    <n v="4"/>
    <n v="4"/>
    <n v="4"/>
    <n v="2"/>
    <m/>
    <s v="Sí"/>
    <n v="5"/>
    <m/>
    <n v="4"/>
    <n v="4"/>
    <n v="4"/>
    <n v="4"/>
    <n v="4"/>
    <n v="4"/>
    <m/>
    <s v="No"/>
    <s v="No"/>
    <m/>
    <m/>
    <n v="3"/>
    <n v="3"/>
    <m/>
    <n v="4"/>
    <n v="4"/>
    <m/>
    <m/>
    <d v="2019-02-01T10:53:57"/>
  </r>
  <r>
    <s v="N/C"/>
    <x v="2"/>
    <e v="#N/A"/>
    <n v="752"/>
    <m/>
    <m/>
    <x v="0"/>
    <m/>
    <m/>
    <n v="3"/>
    <n v="3"/>
    <m/>
    <n v="29"/>
    <n v="6"/>
    <n v="10"/>
    <s v="Biblioteca nocturna de la Autónoma, Biblioteca Municipal Pacífico, Eugenio Trías."/>
    <m/>
    <m/>
    <n v="4"/>
    <n v="3"/>
    <n v="4"/>
    <n v="2"/>
    <m/>
    <n v="2"/>
    <m/>
    <m/>
    <m/>
    <m/>
    <m/>
    <n v="3"/>
    <n v="1"/>
    <n v="1"/>
    <n v="2"/>
    <n v="5"/>
    <n v="5"/>
    <n v="4"/>
    <n v="1"/>
    <n v="2"/>
    <n v="3"/>
    <n v="3"/>
    <n v="2"/>
    <n v="3"/>
    <n v="3"/>
    <n v="3"/>
    <n v="3"/>
    <s v="No"/>
    <n v="3"/>
    <m/>
    <n v="4"/>
    <n v="2"/>
    <n v="4"/>
    <n v="4"/>
    <n v="4"/>
    <n v="3"/>
    <m/>
    <s v="Sí"/>
    <s v="No"/>
    <m/>
    <m/>
    <n v="3"/>
    <n v="2"/>
    <m/>
    <n v="4"/>
    <n v="4"/>
    <m/>
    <s v="No he asistido a los cursos porque no me parecen muy interesante"/>
    <d v="2019-02-01T10:54:19"/>
  </r>
  <r>
    <s v="F. Ciencias Políticas y Sociología"/>
    <x v="0"/>
    <n v="3"/>
    <n v="753"/>
    <m/>
    <m/>
    <x v="0"/>
    <n v="9"/>
    <m/>
    <n v="3"/>
    <n v="3"/>
    <m/>
    <n v="9"/>
    <n v="26"/>
    <n v="29"/>
    <s v="Biblioteca de Carabanchel &quot;Luis Rosales&quot; y biblioteca &quot;Tomás y Valiente&quot;"/>
    <m/>
    <m/>
    <n v="3"/>
    <n v="3"/>
    <n v="1"/>
    <n v="2"/>
    <m/>
    <n v="2"/>
    <m/>
    <n v="4"/>
    <n v="6"/>
    <m/>
    <m/>
    <n v="3"/>
    <n v="1"/>
    <n v="2"/>
    <n v="4"/>
    <n v="5"/>
    <n v="3"/>
    <n v="5"/>
    <n v="1"/>
    <n v="1"/>
    <n v="3"/>
    <n v="3"/>
    <n v="3"/>
    <n v="4"/>
    <n v="3"/>
    <n v="1"/>
    <n v="2"/>
    <s v="No"/>
    <n v="3"/>
    <m/>
    <n v="3"/>
    <n v="2"/>
    <n v="2"/>
    <n v="4"/>
    <n v="5"/>
    <n v="4"/>
    <m/>
    <s v="No"/>
    <s v="No"/>
    <m/>
    <m/>
    <n v="2"/>
    <n v="1"/>
    <m/>
    <n v="3"/>
    <n v="3"/>
    <m/>
    <s v="Que los bibliotecarios sean más amable y que haya más salas de estudio ya que en época de exámenes siempre están todas ocupadas."/>
    <d v="2019-02-01T10:54:35"/>
  </r>
  <r>
    <s v="F. Trabajo Social"/>
    <x v="0"/>
    <n v="3"/>
    <n v="754"/>
    <m/>
    <m/>
    <x v="0"/>
    <n v="26"/>
    <m/>
    <n v="3"/>
    <n v="3"/>
    <m/>
    <n v="26"/>
    <n v="9"/>
    <n v="20"/>
    <m/>
    <m/>
    <m/>
    <n v="5"/>
    <n v="4"/>
    <n v="4"/>
    <n v="3"/>
    <n v="1"/>
    <m/>
    <m/>
    <m/>
    <m/>
    <m/>
    <m/>
    <n v="4"/>
    <n v="4"/>
    <n v="4"/>
    <n v="5"/>
    <n v="1"/>
    <n v="3"/>
    <n v="3"/>
    <n v="3"/>
    <n v="4"/>
    <n v="4"/>
    <n v="2"/>
    <n v="4"/>
    <n v="3"/>
    <n v="5"/>
    <n v="3"/>
    <n v="5"/>
    <s v="Sí"/>
    <n v="4"/>
    <m/>
    <n v="4"/>
    <n v="4"/>
    <n v="5"/>
    <n v="5"/>
    <n v="5"/>
    <n v="4"/>
    <m/>
    <s v="Sí"/>
    <s v="Sí"/>
    <n v="4"/>
    <m/>
    <n v="5"/>
    <n v="3"/>
    <m/>
    <n v="3"/>
    <n v="4"/>
    <m/>
    <m/>
    <d v="2019-02-01T10:55:04"/>
  </r>
  <r>
    <s v="F. Ciencias Políticas y Sociología"/>
    <x v="0"/>
    <n v="3"/>
    <n v="755"/>
    <m/>
    <m/>
    <x v="1"/>
    <n v="9"/>
    <m/>
    <n v="3"/>
    <n v="3"/>
    <m/>
    <n v="9"/>
    <n v="29"/>
    <n v="13"/>
    <m/>
    <m/>
    <m/>
    <n v="5"/>
    <n v="5"/>
    <n v="5"/>
    <n v="5"/>
    <m/>
    <n v="2"/>
    <m/>
    <m/>
    <m/>
    <m/>
    <m/>
    <n v="4"/>
    <n v="3"/>
    <n v="4"/>
    <n v="1"/>
    <n v="5"/>
    <n v="5"/>
    <n v="4"/>
    <n v="1"/>
    <n v="3"/>
    <n v="4"/>
    <n v="4"/>
    <n v="4"/>
    <n v="4"/>
    <n v="5"/>
    <n v="3"/>
    <n v="4"/>
    <s v="Sí"/>
    <n v="4"/>
    <m/>
    <n v="4"/>
    <n v="3"/>
    <n v="4"/>
    <n v="4"/>
    <n v="4"/>
    <n v="5"/>
    <m/>
    <s v="No"/>
    <s v="No"/>
    <m/>
    <m/>
    <n v="4"/>
    <n v="4"/>
    <m/>
    <n v="4"/>
    <n v="4"/>
    <m/>
    <m/>
    <d v="2019-02-01T10:55:09"/>
  </r>
  <r>
    <s v="F. Bellas Artes"/>
    <x v="4"/>
    <n v="1"/>
    <n v="756"/>
    <m/>
    <m/>
    <x v="0"/>
    <n v="1"/>
    <m/>
    <n v="5"/>
    <n v="4"/>
    <m/>
    <n v="1"/>
    <n v="15"/>
    <n v="11"/>
    <m/>
    <m/>
    <m/>
    <n v="5"/>
    <n v="5"/>
    <n v="4"/>
    <n v="4"/>
    <m/>
    <n v="2"/>
    <m/>
    <m/>
    <m/>
    <m/>
    <m/>
    <n v="4"/>
    <n v="5"/>
    <n v="2"/>
    <n v="3"/>
    <n v="4"/>
    <m/>
    <n v="5"/>
    <n v="4"/>
    <n v="5"/>
    <n v="5"/>
    <n v="5"/>
    <n v="5"/>
    <n v="5"/>
    <n v="5"/>
    <n v="5"/>
    <m/>
    <s v="Sí"/>
    <n v="4"/>
    <m/>
    <n v="5"/>
    <n v="5"/>
    <n v="5"/>
    <n v="5"/>
    <n v="5"/>
    <n v="5"/>
    <m/>
    <s v="No"/>
    <s v="No"/>
    <n v="3"/>
    <m/>
    <n v="5"/>
    <n v="5"/>
    <m/>
    <n v="5"/>
    <n v="4"/>
    <m/>
    <m/>
    <d v="2019-02-01T10:55:28"/>
  </r>
  <r>
    <s v="F. Filología"/>
    <x v="4"/>
    <n v="1"/>
    <n v="757"/>
    <m/>
    <m/>
    <x v="0"/>
    <n v="14"/>
    <m/>
    <n v="2"/>
    <n v="2"/>
    <m/>
    <n v="29"/>
    <m/>
    <m/>
    <s v="Biblioteca Joaquín Vilumbrales y biblioteca El Parque"/>
    <m/>
    <m/>
    <n v="3"/>
    <n v="3"/>
    <n v="2"/>
    <n v="2"/>
    <m/>
    <m/>
    <m/>
    <n v="4"/>
    <s v="de 6 de la mañana a 9 de la mañana"/>
    <m/>
    <m/>
    <n v="2"/>
    <n v="4"/>
    <n v="1"/>
    <n v="2"/>
    <n v="1"/>
    <n v="5"/>
    <n v="2"/>
    <n v="3"/>
    <n v="6"/>
    <n v="2"/>
    <n v="2"/>
    <n v="1"/>
    <n v="3"/>
    <n v="1"/>
    <n v="1"/>
    <n v="1"/>
    <s v="No"/>
    <n v="1"/>
    <m/>
    <n v="3"/>
    <n v="1"/>
    <n v="2"/>
    <n v="4"/>
    <n v="3"/>
    <n v="2"/>
    <m/>
    <s v="No"/>
    <s v="No"/>
    <m/>
    <m/>
    <n v="3"/>
    <n v="3"/>
    <m/>
    <n v="3"/>
    <n v="3"/>
    <m/>
    <s v="5.2 no se me ha informado nunca sobre esto."/>
    <d v="2019-02-01T10:55:36"/>
  </r>
  <r>
    <s v="F. Filología"/>
    <x v="4"/>
    <n v="1"/>
    <n v="758"/>
    <m/>
    <m/>
    <x v="1"/>
    <n v="14"/>
    <m/>
    <n v="4"/>
    <n v="4"/>
    <m/>
    <n v="29"/>
    <n v="14"/>
    <n v="15"/>
    <s v="Biblioteca Nacional, Biblioteca General UNED"/>
    <m/>
    <m/>
    <n v="4"/>
    <n v="4"/>
    <n v="3"/>
    <n v="2"/>
    <m/>
    <m/>
    <n v="3"/>
    <m/>
    <m/>
    <m/>
    <m/>
    <n v="2"/>
    <n v="2"/>
    <n v="2"/>
    <n v="3"/>
    <n v="4"/>
    <n v="2"/>
    <n v="4"/>
    <n v="3"/>
    <n v="6"/>
    <n v="3"/>
    <n v="4"/>
    <n v="2"/>
    <n v="4"/>
    <n v="4"/>
    <n v="2"/>
    <n v="4"/>
    <s v="Sí"/>
    <n v="4"/>
    <m/>
    <n v="1"/>
    <n v="4"/>
    <n v="4"/>
    <n v="4"/>
    <n v="4"/>
    <n v="4"/>
    <m/>
    <s v="Sí"/>
    <s v="No"/>
    <m/>
    <m/>
    <n v="4"/>
    <n v="3"/>
    <m/>
    <n v="3"/>
    <m/>
    <m/>
    <s v="No he asistido a los cursos de uso de la biblioteca porque no me hacía falta. &lt;br&gt;Es poco práctico el método de solicitud de libros del depósito, estando la mayoría de libros en depósito. Esto realentiza en gran manera el uso de los libros, ya que es aleatorio e incierto el tiempo que tardan en sacarlos. En primer lugar sería mejor que hubiera más libros en libre acceso en las estanterías. En segundo lugar sería mejor que la puesta a disposición de los libros fuese más eficiente, y que no estuviese sujeta al ánimo del bibliotecari@ de turno."/>
    <d v="2019-02-01T10:55:40"/>
  </r>
  <r>
    <s v="F. Ciencias de la Información"/>
    <x v="0"/>
    <n v="3"/>
    <n v="759"/>
    <m/>
    <m/>
    <x v="2"/>
    <n v="4"/>
    <m/>
    <n v="1"/>
    <n v="5"/>
    <m/>
    <m/>
    <m/>
    <m/>
    <m/>
    <m/>
    <m/>
    <n v="5"/>
    <n v="5"/>
    <n v="5"/>
    <n v="5"/>
    <m/>
    <m/>
    <m/>
    <m/>
    <m/>
    <m/>
    <m/>
    <n v="5"/>
    <n v="5"/>
    <n v="5"/>
    <n v="5"/>
    <n v="5"/>
    <n v="5"/>
    <n v="5"/>
    <n v="5"/>
    <n v="5"/>
    <n v="5"/>
    <n v="5"/>
    <n v="5"/>
    <n v="5"/>
    <n v="5"/>
    <n v="5"/>
    <n v="5"/>
    <s v="Sí"/>
    <n v="5"/>
    <m/>
    <n v="5"/>
    <n v="5"/>
    <n v="5"/>
    <n v="5"/>
    <n v="5"/>
    <n v="5"/>
    <m/>
    <s v="Sí"/>
    <s v="No"/>
    <m/>
    <m/>
    <n v="5"/>
    <m/>
    <m/>
    <n v="5"/>
    <n v="5"/>
    <m/>
    <s v="La indexación de libros presenta algunos problemas que no sé si podrían resolverse. Hay libros que se pueden consultar a través de safari de proquest, pero que no aparecen en las búsquedas desde la biblioteca. "/>
    <d v="2019-02-01T10:55:49"/>
  </r>
  <r>
    <s v="F. Ciencias Físicas"/>
    <x v="3"/>
    <n v="2"/>
    <n v="760"/>
    <m/>
    <m/>
    <x v="0"/>
    <n v="6"/>
    <m/>
    <n v="4"/>
    <n v="1"/>
    <m/>
    <n v="6"/>
    <m/>
    <m/>
    <m/>
    <m/>
    <m/>
    <n v="4"/>
    <n v="5"/>
    <n v="5"/>
    <n v="4"/>
    <m/>
    <n v="2"/>
    <m/>
    <m/>
    <m/>
    <m/>
    <m/>
    <n v="5"/>
    <n v="1"/>
    <n v="1"/>
    <n v="3"/>
    <n v="5"/>
    <n v="2"/>
    <n v="4"/>
    <n v="3"/>
    <n v="3"/>
    <n v="5"/>
    <n v="4"/>
    <n v="4"/>
    <n v="5"/>
    <n v="4"/>
    <n v="3"/>
    <n v="4"/>
    <s v="No"/>
    <n v="3"/>
    <m/>
    <n v="5"/>
    <n v="5"/>
    <n v="5"/>
    <n v="5"/>
    <n v="5"/>
    <n v="4"/>
    <m/>
    <s v="No"/>
    <s v="No"/>
    <m/>
    <m/>
    <n v="5"/>
    <n v="4"/>
    <m/>
    <n v="5"/>
    <m/>
    <m/>
    <m/>
    <d v="2019-02-01T10:56:02"/>
  </r>
  <r>
    <s v="F. Ciencias de la Documentación"/>
    <x v="0"/>
    <n v="3"/>
    <n v="761"/>
    <m/>
    <m/>
    <x v="1"/>
    <n v="3"/>
    <m/>
    <n v="3"/>
    <n v="4"/>
    <m/>
    <n v="29"/>
    <n v="3"/>
    <m/>
    <m/>
    <m/>
    <m/>
    <n v="4"/>
    <n v="4"/>
    <n v="3"/>
    <n v="4"/>
    <m/>
    <n v="2"/>
    <m/>
    <m/>
    <m/>
    <m/>
    <m/>
    <n v="4"/>
    <n v="2"/>
    <n v="4"/>
    <n v="5"/>
    <n v="5"/>
    <n v="4"/>
    <n v="5"/>
    <n v="2"/>
    <n v="3"/>
    <n v="4"/>
    <n v="3"/>
    <n v="4"/>
    <n v="4"/>
    <n v="4"/>
    <n v="4"/>
    <n v="3"/>
    <s v="No"/>
    <n v="4"/>
    <m/>
    <n v="5"/>
    <n v="4"/>
    <n v="2"/>
    <m/>
    <n v="5"/>
    <n v="5"/>
    <m/>
    <s v="No"/>
    <s v="No"/>
    <m/>
    <m/>
    <n v="4"/>
    <n v="4"/>
    <m/>
    <n v="4"/>
    <m/>
    <m/>
    <m/>
    <d v="2019-02-01T10:56:29"/>
  </r>
  <r>
    <s v="F. Bellas Artes"/>
    <x v="4"/>
    <n v="1"/>
    <n v="762"/>
    <m/>
    <m/>
    <x v="0"/>
    <n v="1"/>
    <m/>
    <n v="3"/>
    <n v="4"/>
    <m/>
    <n v="1"/>
    <n v="16"/>
    <m/>
    <s v="Bibliotecas municipales (Canillejas, ciudad lineal, etc.)"/>
    <m/>
    <m/>
    <n v="5"/>
    <n v="5"/>
    <n v="4"/>
    <n v="2"/>
    <n v="1"/>
    <m/>
    <m/>
    <m/>
    <m/>
    <m/>
    <m/>
    <n v="4"/>
    <n v="2"/>
    <n v="3"/>
    <n v="2"/>
    <n v="5"/>
    <n v="3"/>
    <n v="5"/>
    <n v="4"/>
    <n v="4"/>
    <n v="3"/>
    <n v="4"/>
    <n v="4"/>
    <n v="5"/>
    <n v="5"/>
    <n v="4"/>
    <n v="3"/>
    <s v="No"/>
    <n v="4"/>
    <m/>
    <n v="5"/>
    <n v="4"/>
    <n v="3"/>
    <n v="4"/>
    <n v="5"/>
    <n v="5"/>
    <m/>
    <s v="No"/>
    <s v="No"/>
    <m/>
    <m/>
    <n v="5"/>
    <n v="5"/>
    <m/>
    <n v="4"/>
    <n v="3"/>
    <m/>
    <m/>
    <d v="2019-02-01T10:56:42"/>
  </r>
  <r>
    <s v="F. Estudios Estadísticos"/>
    <x v="3"/>
    <n v="2"/>
    <n v="763"/>
    <m/>
    <m/>
    <x v="0"/>
    <n v="23"/>
    <m/>
    <n v="2"/>
    <n v="1"/>
    <m/>
    <n v="23"/>
    <n v="29"/>
    <m/>
    <m/>
    <m/>
    <m/>
    <n v="4"/>
    <n v="3"/>
    <n v="3"/>
    <n v="3"/>
    <n v="1"/>
    <n v="2"/>
    <n v="3"/>
    <m/>
    <m/>
    <m/>
    <m/>
    <n v="2"/>
    <n v="1"/>
    <n v="1"/>
    <n v="1"/>
    <n v="5"/>
    <n v="3"/>
    <n v="5"/>
    <n v="1"/>
    <n v="3"/>
    <n v="3"/>
    <n v="3"/>
    <n v="2"/>
    <n v="3"/>
    <n v="3"/>
    <n v="2"/>
    <n v="2"/>
    <s v="No"/>
    <n v="2"/>
    <m/>
    <n v="4"/>
    <n v="4"/>
    <n v="4"/>
    <n v="4"/>
    <n v="4"/>
    <n v="4"/>
    <m/>
    <s v="No"/>
    <s v="No"/>
    <m/>
    <m/>
    <n v="5"/>
    <n v="5"/>
    <m/>
    <n v="3"/>
    <n v="3"/>
    <m/>
    <m/>
    <d v="2019-02-01T10:56:44"/>
  </r>
  <r>
    <s v="N/C"/>
    <x v="2"/>
    <e v="#N/A"/>
    <n v="764"/>
    <m/>
    <m/>
    <x v="0"/>
    <m/>
    <m/>
    <n v="3"/>
    <n v="3"/>
    <m/>
    <n v="26"/>
    <n v="20"/>
    <n v="9"/>
    <m/>
    <m/>
    <m/>
    <n v="5"/>
    <n v="3"/>
    <n v="4"/>
    <n v="4"/>
    <m/>
    <n v="2"/>
    <m/>
    <m/>
    <m/>
    <m/>
    <m/>
    <n v="2"/>
    <n v="4"/>
    <n v="4"/>
    <n v="3"/>
    <n v="4"/>
    <n v="4"/>
    <n v="3"/>
    <n v="2"/>
    <n v="2"/>
    <n v="3"/>
    <n v="3"/>
    <n v="4"/>
    <n v="5"/>
    <n v="5"/>
    <n v="5"/>
    <n v="3"/>
    <s v="No"/>
    <n v="3"/>
    <m/>
    <n v="4"/>
    <n v="2"/>
    <n v="2"/>
    <n v="4"/>
    <n v="4"/>
    <n v="4"/>
    <m/>
    <s v="No"/>
    <s v="No"/>
    <m/>
    <m/>
    <n v="5"/>
    <n v="5"/>
    <m/>
    <n v="4"/>
    <n v="3"/>
    <m/>
    <s v="Que el préstamo de los libros sea de un mes en vez de una semana"/>
    <d v="2019-02-01T10:56:45"/>
  </r>
  <r>
    <s v="F. Farmacia"/>
    <x v="1"/>
    <n v="4"/>
    <n v="765"/>
    <m/>
    <m/>
    <x v="0"/>
    <n v="13"/>
    <m/>
    <n v="5"/>
    <n v="1"/>
    <m/>
    <n v="13"/>
    <n v="19"/>
    <n v="22"/>
    <m/>
    <m/>
    <m/>
    <n v="5"/>
    <n v="1"/>
    <n v="1"/>
    <n v="2"/>
    <m/>
    <m/>
    <m/>
    <m/>
    <m/>
    <m/>
    <m/>
    <n v="1"/>
    <n v="1"/>
    <n v="1"/>
    <n v="1"/>
    <n v="4"/>
    <n v="5"/>
    <n v="2"/>
    <n v="1"/>
    <n v="3"/>
    <n v="2"/>
    <n v="2"/>
    <n v="2"/>
    <n v="5"/>
    <n v="3"/>
    <n v="1"/>
    <n v="2"/>
    <s v="No"/>
    <n v="2"/>
    <m/>
    <n v="5"/>
    <n v="3"/>
    <n v="3"/>
    <n v="3"/>
    <n v="3"/>
    <n v="2"/>
    <m/>
    <s v="No"/>
    <s v="No"/>
    <m/>
    <m/>
    <n v="4"/>
    <n v="5"/>
    <m/>
    <n v="3"/>
    <n v="3"/>
    <m/>
    <s v="Una facultad con más de 2500 alumnos y solamente 150 puestos de lectura.... echen cuentas... no hay más que decir."/>
    <d v="2019-02-01T10:56:50"/>
  </r>
  <r>
    <s v="F. Medicina"/>
    <x v="1"/>
    <n v="4"/>
    <n v="766"/>
    <m/>
    <m/>
    <x v="0"/>
    <n v="18"/>
    <m/>
    <n v="3"/>
    <n v="3"/>
    <m/>
    <n v="18"/>
    <n v="29"/>
    <n v="22"/>
    <m/>
    <m/>
    <m/>
    <n v="4"/>
    <n v="5"/>
    <n v="5"/>
    <n v="5"/>
    <m/>
    <n v="2"/>
    <m/>
    <m/>
    <m/>
    <m/>
    <m/>
    <n v="4"/>
    <n v="2"/>
    <n v="4"/>
    <n v="4"/>
    <n v="4"/>
    <n v="3"/>
    <n v="5"/>
    <n v="5"/>
    <n v="3"/>
    <n v="5"/>
    <n v="5"/>
    <n v="5"/>
    <n v="5"/>
    <n v="3"/>
    <n v="4"/>
    <n v="5"/>
    <s v="Sí"/>
    <n v="4"/>
    <m/>
    <n v="5"/>
    <n v="4"/>
    <n v="4"/>
    <n v="5"/>
    <n v="5"/>
    <n v="5"/>
    <m/>
    <s v="No"/>
    <s v="No"/>
    <m/>
    <m/>
    <n v="5"/>
    <n v="5"/>
    <m/>
    <n v="4"/>
    <n v="3"/>
    <m/>
    <m/>
    <d v="2019-02-01T10:57:00"/>
  </r>
  <r>
    <s v="F. Ciencias de la Información"/>
    <x v="0"/>
    <n v="3"/>
    <n v="767"/>
    <m/>
    <m/>
    <x v="0"/>
    <n v="4"/>
    <m/>
    <n v="3"/>
    <n v="1"/>
    <m/>
    <n v="29"/>
    <n v="4"/>
    <n v="11"/>
    <m/>
    <m/>
    <m/>
    <n v="5"/>
    <n v="5"/>
    <n v="5"/>
    <n v="5"/>
    <n v="1"/>
    <m/>
    <m/>
    <m/>
    <m/>
    <m/>
    <m/>
    <n v="3"/>
    <n v="1"/>
    <n v="2"/>
    <n v="4"/>
    <n v="5"/>
    <n v="5"/>
    <n v="5"/>
    <n v="4"/>
    <n v="5"/>
    <n v="2"/>
    <n v="3"/>
    <n v="3"/>
    <n v="4"/>
    <n v="3"/>
    <n v="4"/>
    <n v="2"/>
    <s v="No"/>
    <n v="3"/>
    <m/>
    <n v="4"/>
    <n v="4"/>
    <n v="4"/>
    <n v="4"/>
    <n v="3"/>
    <n v="5"/>
    <m/>
    <s v="No"/>
    <s v="No"/>
    <m/>
    <m/>
    <n v="3"/>
    <n v="4"/>
    <m/>
    <n v="3"/>
    <n v="3"/>
    <m/>
    <s v="En muchas ocasiones me he pasado a buscar algún libro en concreto que los profesores nos han exigido para los exámenes teóricos, y me parece increíble que con tantos alumnos que tiene la Facultad de Ciencias de la Información, solo haya un libro para todos, teniendo que ir a otras facultades para conseguirlo porque en la nuestra ese libro ha estado muy solicitado."/>
    <d v="2019-02-01T10:57:16"/>
  </r>
  <r>
    <s v="F. Filología"/>
    <x v="4"/>
    <n v="1"/>
    <n v="768"/>
    <m/>
    <m/>
    <x v="1"/>
    <n v="14"/>
    <m/>
    <n v="4"/>
    <n v="4"/>
    <m/>
    <n v="29"/>
    <n v="14"/>
    <n v="16"/>
    <m/>
    <m/>
    <m/>
    <n v="4"/>
    <n v="4"/>
    <n v="4"/>
    <n v="2"/>
    <n v="1"/>
    <m/>
    <m/>
    <m/>
    <m/>
    <m/>
    <m/>
    <n v="4"/>
    <n v="3"/>
    <n v="4"/>
    <n v="5"/>
    <n v="5"/>
    <n v="5"/>
    <n v="5"/>
    <n v="3"/>
    <n v="4"/>
    <n v="3"/>
    <n v="3"/>
    <n v="4"/>
    <n v="4"/>
    <n v="5"/>
    <n v="4"/>
    <n v="4"/>
    <s v="Sí"/>
    <n v="4"/>
    <m/>
    <n v="4"/>
    <n v="4"/>
    <n v="4"/>
    <n v="5"/>
    <n v="5"/>
    <n v="5"/>
    <m/>
    <s v="Sí"/>
    <s v="Sí"/>
    <n v="4"/>
    <m/>
    <n v="4"/>
    <n v="3"/>
    <m/>
    <n v="4"/>
    <n v="4"/>
    <m/>
    <m/>
    <d v="2019-02-01T10:57:26"/>
  </r>
  <r>
    <s v="F. Geografía e Historia"/>
    <x v="4"/>
    <n v="1"/>
    <n v="769"/>
    <m/>
    <m/>
    <x v="3"/>
    <n v="16"/>
    <m/>
    <n v="3"/>
    <n v="3"/>
    <m/>
    <n v="16"/>
    <m/>
    <m/>
    <m/>
    <m/>
    <m/>
    <n v="4"/>
    <n v="4"/>
    <n v="4"/>
    <m/>
    <n v="1"/>
    <m/>
    <m/>
    <m/>
    <m/>
    <m/>
    <m/>
    <n v="3"/>
    <n v="1"/>
    <n v="1"/>
    <n v="4"/>
    <n v="5"/>
    <n v="4"/>
    <n v="4"/>
    <n v="3"/>
    <n v="4"/>
    <n v="4"/>
    <n v="3"/>
    <n v="4"/>
    <n v="4"/>
    <n v="4"/>
    <n v="3"/>
    <n v="4"/>
    <s v="No"/>
    <n v="4"/>
    <m/>
    <n v="4"/>
    <n v="4"/>
    <n v="4"/>
    <n v="4"/>
    <n v="4"/>
    <n v="4"/>
    <m/>
    <s v="Sí"/>
    <s v="No"/>
    <m/>
    <m/>
    <n v="4"/>
    <n v="4"/>
    <m/>
    <n v="4"/>
    <n v="4"/>
    <m/>
    <m/>
    <d v="2019-02-01T10:57:39"/>
  </r>
  <r>
    <s v="F. Estudios Estadísticos"/>
    <x v="3"/>
    <n v="2"/>
    <n v="770"/>
    <m/>
    <m/>
    <x v="0"/>
    <n v="23"/>
    <m/>
    <n v="4"/>
    <n v="3"/>
    <m/>
    <n v="23"/>
    <n v="29"/>
    <m/>
    <s v="La biblioteca de mi pueblo, en Navalcarnero"/>
    <m/>
    <m/>
    <n v="4"/>
    <n v="5"/>
    <n v="4"/>
    <n v="4"/>
    <m/>
    <m/>
    <m/>
    <n v="4"/>
    <m/>
    <m/>
    <m/>
    <n v="4"/>
    <n v="1"/>
    <n v="1"/>
    <n v="1"/>
    <n v="4"/>
    <n v="3"/>
    <n v="5"/>
    <n v="1"/>
    <n v="5"/>
    <n v="3"/>
    <n v="4"/>
    <n v="4"/>
    <n v="5"/>
    <n v="4"/>
    <n v="3"/>
    <n v="4"/>
    <s v="No"/>
    <n v="4"/>
    <m/>
    <n v="5"/>
    <n v="4"/>
    <n v="1"/>
    <n v="5"/>
    <n v="5"/>
    <n v="5"/>
    <m/>
    <s v="No"/>
    <s v="No"/>
    <m/>
    <m/>
    <n v="5"/>
    <n v="5"/>
    <m/>
    <n v="4"/>
    <n v="4"/>
    <m/>
    <s v="Porque no tenía tiempo para acudir"/>
    <d v="2019-02-01T10:57:54"/>
  </r>
  <r>
    <s v="F. Ciencias Físicas"/>
    <x v="3"/>
    <n v="2"/>
    <n v="771"/>
    <m/>
    <m/>
    <x v="0"/>
    <n v="6"/>
    <m/>
    <n v="2"/>
    <n v="2"/>
    <m/>
    <n v="10"/>
    <n v="6"/>
    <m/>
    <m/>
    <m/>
    <m/>
    <n v="4"/>
    <n v="4"/>
    <n v="5"/>
    <n v="4"/>
    <n v="1"/>
    <m/>
    <m/>
    <m/>
    <m/>
    <m/>
    <m/>
    <n v="2"/>
    <n v="1"/>
    <n v="2"/>
    <n v="1"/>
    <n v="5"/>
    <n v="5"/>
    <n v="5"/>
    <n v="2"/>
    <n v="4"/>
    <n v="5"/>
    <n v="4"/>
    <n v="3"/>
    <n v="4"/>
    <n v="5"/>
    <n v="4"/>
    <n v="4"/>
    <s v="No"/>
    <n v="4"/>
    <m/>
    <n v="5"/>
    <n v="4"/>
    <n v="4"/>
    <n v="5"/>
    <n v="5"/>
    <n v="5"/>
    <m/>
    <s v="No"/>
    <s v="No"/>
    <m/>
    <m/>
    <n v="5"/>
    <n v="4"/>
    <m/>
    <n v="5"/>
    <m/>
    <m/>
    <m/>
    <d v="2019-02-01T10:58:19"/>
  </r>
  <r>
    <s v="F. Ciencias Químicas"/>
    <x v="3"/>
    <n v="2"/>
    <n v="772"/>
    <m/>
    <m/>
    <x v="0"/>
    <n v="10"/>
    <m/>
    <n v="3"/>
    <n v="1"/>
    <m/>
    <n v="10"/>
    <m/>
    <m/>
    <m/>
    <m/>
    <m/>
    <n v="4"/>
    <n v="4"/>
    <n v="4"/>
    <n v="3"/>
    <n v="1"/>
    <m/>
    <m/>
    <m/>
    <m/>
    <m/>
    <m/>
    <n v="3"/>
    <n v="1"/>
    <n v="1"/>
    <n v="1"/>
    <n v="4"/>
    <n v="3"/>
    <n v="3"/>
    <n v="1"/>
    <n v="4"/>
    <n v="5"/>
    <n v="4"/>
    <n v="3"/>
    <n v="3"/>
    <n v="3"/>
    <n v="3"/>
    <n v="3"/>
    <s v="No"/>
    <n v="3"/>
    <m/>
    <n v="5"/>
    <n v="4"/>
    <n v="4"/>
    <n v="4"/>
    <n v="4"/>
    <n v="5"/>
    <m/>
    <s v="No"/>
    <s v="No"/>
    <m/>
    <m/>
    <n v="3"/>
    <n v="4"/>
    <m/>
    <n v="4"/>
    <n v="4"/>
    <m/>
    <m/>
    <d v="2019-02-01T10:58:29"/>
  </r>
  <r>
    <s v="F. Ciencias Físicas"/>
    <x v="3"/>
    <n v="2"/>
    <n v="773"/>
    <m/>
    <m/>
    <x v="0"/>
    <n v="6"/>
    <m/>
    <n v="5"/>
    <n v="3"/>
    <m/>
    <n v="6"/>
    <m/>
    <m/>
    <m/>
    <m/>
    <m/>
    <n v="4"/>
    <n v="4"/>
    <n v="5"/>
    <n v="5"/>
    <n v="1"/>
    <n v="2"/>
    <n v="3"/>
    <m/>
    <m/>
    <m/>
    <m/>
    <n v="1"/>
    <n v="1"/>
    <n v="1"/>
    <n v="1"/>
    <n v="5"/>
    <n v="5"/>
    <n v="5"/>
    <n v="1"/>
    <n v="5"/>
    <n v="4"/>
    <n v="5"/>
    <n v="4"/>
    <n v="5"/>
    <n v="4"/>
    <n v="4"/>
    <n v="4"/>
    <s v="No"/>
    <n v="4"/>
    <m/>
    <n v="5"/>
    <n v="5"/>
    <n v="5"/>
    <n v="5"/>
    <n v="5"/>
    <n v="5"/>
    <m/>
    <m/>
    <m/>
    <m/>
    <m/>
    <n v="5"/>
    <n v="5"/>
    <m/>
    <n v="4"/>
    <n v="4"/>
    <m/>
    <m/>
    <d v="2019-02-01T10:58:55"/>
  </r>
  <r>
    <s v="F. Geografía e Historia"/>
    <x v="4"/>
    <n v="1"/>
    <n v="774"/>
    <m/>
    <m/>
    <x v="0"/>
    <n v="16"/>
    <m/>
    <n v="4"/>
    <n v="4"/>
    <m/>
    <n v="16"/>
    <n v="1"/>
    <m/>
    <s v="COAM"/>
    <m/>
    <m/>
    <n v="5"/>
    <n v="5"/>
    <n v="3"/>
    <n v="3"/>
    <m/>
    <m/>
    <n v="3"/>
    <m/>
    <m/>
    <m/>
    <m/>
    <n v="4"/>
    <n v="4"/>
    <n v="4"/>
    <n v="2"/>
    <n v="2"/>
    <n v="4"/>
    <n v="3"/>
    <n v="2"/>
    <n v="6"/>
    <n v="4"/>
    <n v="4"/>
    <n v="4"/>
    <n v="4"/>
    <n v="4"/>
    <n v="3"/>
    <n v="3"/>
    <s v="Sí"/>
    <n v="3"/>
    <m/>
    <n v="4"/>
    <n v="4"/>
    <n v="4"/>
    <n v="4"/>
    <n v="5"/>
    <n v="5"/>
    <m/>
    <s v="No"/>
    <s v="No"/>
    <m/>
    <m/>
    <n v="4"/>
    <n v="5"/>
    <m/>
    <n v="4"/>
    <n v="4"/>
    <m/>
    <m/>
    <d v="2019-02-01T10:59:35"/>
  </r>
  <r>
    <s v="F. Medicina"/>
    <x v="1"/>
    <n v="4"/>
    <n v="775"/>
    <m/>
    <m/>
    <x v="0"/>
    <n v="18"/>
    <m/>
    <n v="4"/>
    <n v="3"/>
    <m/>
    <n v="18"/>
    <n v="29"/>
    <n v="21"/>
    <m/>
    <m/>
    <m/>
    <n v="1"/>
    <n v="4"/>
    <n v="4"/>
    <n v="5"/>
    <m/>
    <n v="2"/>
    <m/>
    <m/>
    <m/>
    <m/>
    <m/>
    <n v="4"/>
    <n v="1"/>
    <n v="4"/>
    <n v="1"/>
    <n v="4"/>
    <n v="5"/>
    <n v="4"/>
    <n v="1"/>
    <n v="6"/>
    <n v="4"/>
    <n v="3"/>
    <n v="3"/>
    <n v="3"/>
    <n v="4"/>
    <n v="2"/>
    <n v="3"/>
    <s v="No"/>
    <n v="2"/>
    <m/>
    <n v="3"/>
    <n v="3"/>
    <n v="3"/>
    <n v="4"/>
    <n v="4"/>
    <n v="4"/>
    <m/>
    <s v="No"/>
    <s v="Sí"/>
    <n v="2"/>
    <m/>
    <n v="3"/>
    <n v="3"/>
    <m/>
    <n v="4"/>
    <n v="3"/>
    <m/>
    <m/>
    <d v="2019-02-01T10:59:54"/>
  </r>
  <r>
    <s v="F. Bellas Artes"/>
    <x v="4"/>
    <n v="1"/>
    <n v="776"/>
    <m/>
    <m/>
    <x v="0"/>
    <n v="1"/>
    <m/>
    <n v="3"/>
    <n v="3"/>
    <m/>
    <n v="1"/>
    <n v="16"/>
    <m/>
    <m/>
    <m/>
    <m/>
    <n v="5"/>
    <n v="4"/>
    <n v="3"/>
    <n v="3"/>
    <m/>
    <m/>
    <m/>
    <m/>
    <m/>
    <m/>
    <m/>
    <n v="4"/>
    <n v="1"/>
    <n v="4"/>
    <n v="4"/>
    <n v="4"/>
    <n v="5"/>
    <n v="5"/>
    <n v="1"/>
    <n v="4"/>
    <n v="4"/>
    <n v="3"/>
    <n v="4"/>
    <n v="5"/>
    <n v="5"/>
    <n v="4"/>
    <n v="3"/>
    <s v="Sí"/>
    <n v="4"/>
    <m/>
    <n v="5"/>
    <n v="5"/>
    <n v="3"/>
    <n v="5"/>
    <n v="5"/>
    <n v="5"/>
    <m/>
    <s v="Sí"/>
    <s v="Sí"/>
    <n v="3"/>
    <m/>
    <n v="4"/>
    <n v="5"/>
    <m/>
    <n v="5"/>
    <n v="3"/>
    <m/>
    <s v="Que haya una biblioteca común donde estén todos los libros agrupados de todas las materias, como en la universidad de Alcalá de henares "/>
    <d v="2019-02-01T11:00:08"/>
  </r>
  <r>
    <s v="F. Psicología"/>
    <x v="1"/>
    <n v="4"/>
    <n v="777"/>
    <m/>
    <m/>
    <x v="0"/>
    <n v="20"/>
    <m/>
    <n v="4"/>
    <n v="4"/>
    <m/>
    <n v="20"/>
    <n v="29"/>
    <n v="26"/>
    <m/>
    <m/>
    <m/>
    <n v="5"/>
    <n v="5"/>
    <n v="5"/>
    <n v="5"/>
    <m/>
    <n v="2"/>
    <n v="3"/>
    <m/>
    <m/>
    <m/>
    <m/>
    <n v="4"/>
    <n v="1"/>
    <n v="5"/>
    <n v="5"/>
    <n v="5"/>
    <n v="5"/>
    <n v="5"/>
    <n v="1"/>
    <n v="5"/>
    <n v="5"/>
    <n v="5"/>
    <n v="5"/>
    <n v="5"/>
    <n v="5"/>
    <n v="3"/>
    <n v="5"/>
    <s v="No"/>
    <n v="5"/>
    <m/>
    <n v="5"/>
    <n v="5"/>
    <n v="5"/>
    <n v="5"/>
    <n v="5"/>
    <n v="5"/>
    <m/>
    <s v="Sí"/>
    <s v="No"/>
    <m/>
    <m/>
    <n v="5"/>
    <n v="5"/>
    <m/>
    <n v="5"/>
    <n v="5"/>
    <m/>
    <m/>
    <d v="2019-02-01T11:00:14"/>
  </r>
  <r>
    <s v="F. Derecho"/>
    <x v="0"/>
    <n v="3"/>
    <n v="778"/>
    <m/>
    <m/>
    <x v="0"/>
    <n v="11"/>
    <m/>
    <n v="2"/>
    <n v="1"/>
    <m/>
    <n v="11"/>
    <n v="29"/>
    <n v="15"/>
    <m/>
    <m/>
    <m/>
    <n v="5"/>
    <n v="4"/>
    <n v="4"/>
    <n v="3"/>
    <n v="1"/>
    <m/>
    <m/>
    <m/>
    <m/>
    <m/>
    <m/>
    <n v="2"/>
    <n v="1"/>
    <n v="3"/>
    <n v="4"/>
    <n v="2"/>
    <n v="2"/>
    <n v="3"/>
    <n v="1"/>
    <n v="2"/>
    <n v="1"/>
    <n v="1"/>
    <n v="1"/>
    <n v="1"/>
    <n v="1"/>
    <n v="1"/>
    <n v="1"/>
    <s v="No"/>
    <n v="2"/>
    <m/>
    <n v="3"/>
    <n v="2"/>
    <n v="3"/>
    <n v="4"/>
    <n v="2"/>
    <n v="3"/>
    <m/>
    <s v="No"/>
    <s v="No"/>
    <m/>
    <m/>
    <n v="2"/>
    <n v="1"/>
    <m/>
    <n v="2"/>
    <n v="3"/>
    <m/>
    <s v="Hay que actualizar el catálogo de libros, la mayoría están obsoletos y los alumnos con pocos recursos se las ven y se las desean para hacerse con los manuales que mandan los profesores, ya que la mayoría no están o como les digo, son ediciones antiguas que han sufrido reformas con lo cual su utilidad es escasa, por lo que les rogaría que ampliasen la colección además de adquirir las últimas ediciones de los manuales que ya tienen, y como última sugerencia me gustaría también que ampliasen el número de ejemplares sobre todo de los manuales más solicitados, ya que suele haber pocos y no cubren la amplia demanda de los mismos. &lt;br&gt;Soy estudiante de Derecho, un saludo y gracias."/>
    <d v="2019-02-01T11:00:26"/>
  </r>
  <r>
    <s v="F. Ciencias de la Información"/>
    <x v="0"/>
    <n v="3"/>
    <n v="779"/>
    <m/>
    <m/>
    <x v="0"/>
    <n v="4"/>
    <m/>
    <n v="3"/>
    <n v="2"/>
    <m/>
    <n v="4"/>
    <n v="29"/>
    <n v="18"/>
    <m/>
    <m/>
    <m/>
    <n v="2"/>
    <n v="5"/>
    <n v="1"/>
    <n v="3"/>
    <m/>
    <n v="2"/>
    <n v="3"/>
    <n v="4"/>
    <n v="8"/>
    <m/>
    <m/>
    <n v="5"/>
    <n v="1"/>
    <n v="1"/>
    <n v="2"/>
    <n v="5"/>
    <n v="5"/>
    <n v="4"/>
    <n v="3"/>
    <n v="1"/>
    <n v="4"/>
    <n v="3"/>
    <n v="1"/>
    <n v="1"/>
    <n v="3"/>
    <m/>
    <n v="4"/>
    <s v="No"/>
    <n v="2"/>
    <m/>
    <n v="5"/>
    <n v="5"/>
    <n v="5"/>
    <n v="5"/>
    <n v="5"/>
    <n v="5"/>
    <m/>
    <s v="No"/>
    <s v="No"/>
    <m/>
    <m/>
    <n v="5"/>
    <n v="1"/>
    <m/>
    <n v="3"/>
    <n v="5"/>
    <m/>
    <s v="En la biblioteca de CC de la Información hay un responsable que ladra y refunfuña todo el tiempo. Raro es el día que le vea y no esté poniendo pegas a todo y a tod@s. A veces tiene un tono amenazante que intimida bastante, incluso a sus propios compaleeos. En mi opinión, no está capacitado para el trato directo con el público. Quizás debería realizar tareas de archivo o de backoffice que fueran menos estresantes para él y para los usuarios de esta biblioteca. Gracias "/>
    <d v="2019-02-01T11:00:41"/>
  </r>
  <r>
    <s v="N/C"/>
    <x v="2"/>
    <e v="#N/A"/>
    <n v="780"/>
    <m/>
    <m/>
    <x v="0"/>
    <m/>
    <m/>
    <n v="3"/>
    <n v="3"/>
    <m/>
    <n v="24"/>
    <n v="29"/>
    <n v="29"/>
    <m/>
    <m/>
    <m/>
    <n v="5"/>
    <n v="5"/>
    <n v="5"/>
    <n v="5"/>
    <m/>
    <n v="2"/>
    <m/>
    <m/>
    <m/>
    <m/>
    <m/>
    <n v="4"/>
    <n v="2"/>
    <n v="4"/>
    <n v="4"/>
    <n v="3"/>
    <n v="5"/>
    <n v="3"/>
    <n v="2"/>
    <n v="4"/>
    <n v="4"/>
    <n v="4"/>
    <n v="4"/>
    <n v="4"/>
    <m/>
    <m/>
    <n v="4"/>
    <s v="No"/>
    <n v="4"/>
    <m/>
    <n v="5"/>
    <n v="5"/>
    <n v="5"/>
    <n v="5"/>
    <n v="5"/>
    <n v="5"/>
    <m/>
    <s v="No"/>
    <s v="No"/>
    <m/>
    <m/>
    <n v="5"/>
    <n v="5"/>
    <m/>
    <n v="5"/>
    <n v="5"/>
    <m/>
    <m/>
    <d v="2019-02-01T11:01:07"/>
  </r>
  <r>
    <s v="F. Ciencias Geológicas"/>
    <x v="3"/>
    <n v="2"/>
    <n v="781"/>
    <m/>
    <m/>
    <x v="1"/>
    <n v="7"/>
    <m/>
    <n v="3"/>
    <n v="1"/>
    <m/>
    <n v="7"/>
    <m/>
    <m/>
    <m/>
    <m/>
    <m/>
    <n v="4"/>
    <n v="4"/>
    <n v="4"/>
    <n v="3"/>
    <n v="1"/>
    <m/>
    <m/>
    <m/>
    <m/>
    <m/>
    <m/>
    <n v="4"/>
    <n v="2"/>
    <n v="2"/>
    <n v="1"/>
    <n v="4"/>
    <n v="5"/>
    <n v="5"/>
    <n v="2"/>
    <n v="6"/>
    <n v="4"/>
    <n v="4"/>
    <n v="3"/>
    <n v="3"/>
    <n v="3"/>
    <n v="3"/>
    <n v="3"/>
    <s v="No"/>
    <n v="3"/>
    <m/>
    <n v="5"/>
    <n v="5"/>
    <n v="3"/>
    <n v="5"/>
    <n v="5"/>
    <n v="5"/>
    <m/>
    <s v="Sí"/>
    <s v="No"/>
    <m/>
    <m/>
    <n v="3"/>
    <n v="4"/>
    <m/>
    <n v="4"/>
    <n v="3"/>
    <m/>
    <m/>
    <d v="2019-02-01T11:01:33"/>
  </r>
  <r>
    <s v="F. Filología"/>
    <x v="4"/>
    <n v="1"/>
    <n v="782"/>
    <m/>
    <m/>
    <x v="0"/>
    <n v="14"/>
    <m/>
    <n v="3"/>
    <n v="3"/>
    <m/>
    <n v="29"/>
    <n v="14"/>
    <n v="4"/>
    <s v="Bibliotecas públicas de la Comunidad."/>
    <m/>
    <m/>
    <n v="4"/>
    <n v="4"/>
    <n v="4"/>
    <n v="2"/>
    <m/>
    <n v="2"/>
    <m/>
    <m/>
    <m/>
    <m/>
    <m/>
    <n v="4"/>
    <n v="2"/>
    <n v="2"/>
    <n v="5"/>
    <n v="4"/>
    <n v="4"/>
    <n v="4"/>
    <n v="4"/>
    <n v="3"/>
    <n v="4"/>
    <n v="4"/>
    <n v="4"/>
    <n v="3"/>
    <n v="4"/>
    <n v="2"/>
    <n v="4"/>
    <s v="Sí"/>
    <n v="4"/>
    <m/>
    <n v="3"/>
    <n v="2"/>
    <n v="2"/>
    <n v="4"/>
    <n v="4"/>
    <n v="4"/>
    <m/>
    <s v="No"/>
    <s v="No"/>
    <n v="3"/>
    <m/>
    <n v="3"/>
    <n v="3"/>
    <m/>
    <n v="4"/>
    <n v="2"/>
    <m/>
    <s v="El servicio de biblioteca ha cambiado a peor en los últimos años, debido seguro a los recortes. Ojalá pronto se mejore y podamos tener una biblioteca mejor."/>
    <d v="2019-02-01T11:01:58"/>
  </r>
  <r>
    <s v="F. Ciencias Químicas"/>
    <x v="3"/>
    <n v="2"/>
    <n v="783"/>
    <m/>
    <m/>
    <x v="0"/>
    <n v="10"/>
    <m/>
    <n v="3"/>
    <n v="1"/>
    <m/>
    <n v="10"/>
    <m/>
    <m/>
    <m/>
    <m/>
    <m/>
    <n v="4"/>
    <n v="4"/>
    <n v="5"/>
    <n v="4"/>
    <m/>
    <n v="2"/>
    <m/>
    <m/>
    <m/>
    <m/>
    <m/>
    <n v="1"/>
    <n v="1"/>
    <n v="1"/>
    <n v="1"/>
    <n v="4"/>
    <n v="3"/>
    <n v="5"/>
    <n v="3"/>
    <n v="4"/>
    <n v="4"/>
    <n v="4"/>
    <n v="4"/>
    <n v="5"/>
    <n v="3"/>
    <n v="5"/>
    <n v="5"/>
    <s v="No"/>
    <n v="3"/>
    <m/>
    <n v="4"/>
    <n v="4"/>
    <n v="4"/>
    <n v="4"/>
    <n v="4"/>
    <n v="4"/>
    <m/>
    <s v="No"/>
    <s v="No"/>
    <m/>
    <m/>
    <n v="5"/>
    <n v="5"/>
    <m/>
    <n v="4"/>
    <n v="3"/>
    <m/>
    <s v="No sabía que había cursos de formación"/>
    <d v="2019-02-01T11:02:05"/>
  </r>
  <r>
    <s v="F. Filología"/>
    <x v="4"/>
    <n v="1"/>
    <n v="785"/>
    <m/>
    <m/>
    <x v="0"/>
    <n v="14"/>
    <m/>
    <n v="3"/>
    <n v="1"/>
    <m/>
    <m/>
    <m/>
    <m/>
    <s v="Biblioteca conde duque"/>
    <m/>
    <m/>
    <n v="4"/>
    <n v="5"/>
    <n v="5"/>
    <n v="4"/>
    <m/>
    <n v="2"/>
    <m/>
    <m/>
    <m/>
    <m/>
    <m/>
    <n v="1"/>
    <n v="1"/>
    <n v="1"/>
    <n v="3"/>
    <n v="5"/>
    <n v="3"/>
    <n v="5"/>
    <n v="1"/>
    <n v="5"/>
    <n v="5"/>
    <n v="5"/>
    <n v="5"/>
    <m/>
    <n v="5"/>
    <n v="5"/>
    <n v="5"/>
    <s v="No"/>
    <n v="4"/>
    <m/>
    <n v="4"/>
    <n v="4"/>
    <n v="5"/>
    <n v="5"/>
    <n v="5"/>
    <n v="5"/>
    <m/>
    <s v="Sí"/>
    <s v="No"/>
    <m/>
    <m/>
    <n v="5"/>
    <n v="5"/>
    <m/>
    <n v="4"/>
    <n v="4"/>
    <m/>
    <m/>
    <d v="2019-02-01T11:02:15"/>
  </r>
  <r>
    <s v="F. Derecho"/>
    <x v="0"/>
    <n v="3"/>
    <n v="786"/>
    <m/>
    <m/>
    <x v="0"/>
    <n v="11"/>
    <m/>
    <n v="4"/>
    <n v="3"/>
    <m/>
    <n v="29"/>
    <n v="16"/>
    <m/>
    <m/>
    <m/>
    <m/>
    <n v="5"/>
    <n v="3"/>
    <n v="4"/>
    <n v="3"/>
    <m/>
    <n v="2"/>
    <m/>
    <m/>
    <m/>
    <m/>
    <m/>
    <n v="3"/>
    <n v="1"/>
    <n v="2"/>
    <n v="2"/>
    <n v="4"/>
    <n v="3"/>
    <n v="4"/>
    <n v="1"/>
    <n v="4"/>
    <n v="3"/>
    <n v="4"/>
    <n v="4"/>
    <n v="3"/>
    <n v="4"/>
    <n v="3"/>
    <n v="3"/>
    <s v="Sí"/>
    <n v="3"/>
    <m/>
    <n v="4"/>
    <n v="4"/>
    <n v="4"/>
    <n v="4"/>
    <n v="5"/>
    <n v="4"/>
    <m/>
    <s v="No"/>
    <s v="No"/>
    <m/>
    <m/>
    <n v="3"/>
    <n v="4"/>
    <m/>
    <n v="4"/>
    <n v="3"/>
    <m/>
    <m/>
    <d v="2019-02-01T11:02:32"/>
  </r>
  <r>
    <s v="F. Geografía e Historia"/>
    <x v="4"/>
    <n v="1"/>
    <n v="787"/>
    <m/>
    <m/>
    <x v="0"/>
    <n v="16"/>
    <m/>
    <n v="4"/>
    <n v="5"/>
    <m/>
    <n v="16"/>
    <n v="29"/>
    <n v="1"/>
    <s v="BNE, MNCARS"/>
    <m/>
    <m/>
    <n v="4"/>
    <n v="4"/>
    <n v="3"/>
    <n v="3"/>
    <m/>
    <m/>
    <n v="3"/>
    <m/>
    <m/>
    <m/>
    <m/>
    <n v="4"/>
    <n v="4"/>
    <n v="3"/>
    <n v="4"/>
    <n v="5"/>
    <n v="2"/>
    <n v="5"/>
    <n v="3"/>
    <n v="2"/>
    <n v="3"/>
    <n v="4"/>
    <n v="3"/>
    <n v="3"/>
    <n v="4"/>
    <n v="3"/>
    <n v="4"/>
    <s v="Sí"/>
    <n v="3"/>
    <m/>
    <n v="3"/>
    <n v="4"/>
    <n v="2"/>
    <n v="4"/>
    <n v="4"/>
    <n v="4"/>
    <m/>
    <s v="No"/>
    <s v="No"/>
    <m/>
    <m/>
    <n v="5"/>
    <n v="5"/>
    <m/>
    <n v="4"/>
    <n v="4"/>
    <m/>
    <m/>
    <d v="2019-02-01T11:02:34"/>
  </r>
  <r>
    <s v="F. Trabajo Social"/>
    <x v="0"/>
    <n v="3"/>
    <n v="788"/>
    <m/>
    <m/>
    <x v="0"/>
    <n v="26"/>
    <m/>
    <n v="3"/>
    <n v="1"/>
    <m/>
    <n v="26"/>
    <n v="26"/>
    <n v="9"/>
    <m/>
    <m/>
    <m/>
    <n v="3"/>
    <n v="4"/>
    <n v="4"/>
    <n v="4"/>
    <n v="1"/>
    <m/>
    <m/>
    <m/>
    <m/>
    <m/>
    <m/>
    <n v="3"/>
    <n v="1"/>
    <n v="1"/>
    <n v="5"/>
    <n v="5"/>
    <n v="4"/>
    <n v="5"/>
    <n v="1"/>
    <n v="2"/>
    <n v="5"/>
    <n v="5"/>
    <n v="4"/>
    <n v="5"/>
    <n v="5"/>
    <n v="2"/>
    <n v="1"/>
    <s v="No"/>
    <n v="5"/>
    <m/>
    <n v="4"/>
    <n v="5"/>
    <n v="5"/>
    <n v="5"/>
    <n v="5"/>
    <n v="5"/>
    <m/>
    <s v="No"/>
    <s v="No"/>
    <m/>
    <m/>
    <n v="3"/>
    <n v="5"/>
    <m/>
    <n v="4"/>
    <n v="4"/>
    <m/>
    <s v="Debería abrir a las 8:30 por si hay necesidad de coger un libro antes de una clase por las mañanas, y se debería ampliar el plazo de devolución de ordenadores hasta las nueve de la noche para poder tenerlo durante toda la última clase de por la tarde."/>
    <d v="2019-02-01T11:02:39"/>
  </r>
  <r>
    <s v="N/C"/>
    <x v="2"/>
    <e v="#N/A"/>
    <n v="789"/>
    <m/>
    <m/>
    <x v="0"/>
    <m/>
    <m/>
    <n v="4"/>
    <n v="1"/>
    <m/>
    <n v="20"/>
    <m/>
    <m/>
    <m/>
    <m/>
    <m/>
    <n v="3"/>
    <n v="3"/>
    <n v="4"/>
    <n v="1"/>
    <n v="1"/>
    <m/>
    <m/>
    <m/>
    <m/>
    <m/>
    <m/>
    <n v="3"/>
    <n v="1"/>
    <n v="1"/>
    <n v="1"/>
    <n v="4"/>
    <n v="2"/>
    <n v="5"/>
    <n v="1"/>
    <n v="4"/>
    <n v="2"/>
    <n v="4"/>
    <n v="2"/>
    <n v="2"/>
    <n v="3"/>
    <n v="2"/>
    <n v="3"/>
    <s v="No"/>
    <n v="3"/>
    <m/>
    <n v="4"/>
    <n v="4"/>
    <n v="3"/>
    <n v="4"/>
    <n v="4"/>
    <n v="5"/>
    <m/>
    <s v="No"/>
    <s v="No"/>
    <m/>
    <m/>
    <n v="2"/>
    <n v="3"/>
    <m/>
    <n v="3"/>
    <n v="4"/>
    <m/>
    <s v="Aumentar el número de ordenadores para los estudiantes. "/>
    <d v="2019-02-01T11:02:55"/>
  </r>
  <r>
    <s v="F. Ciencias Matemáticas"/>
    <x v="3"/>
    <n v="2"/>
    <n v="790"/>
    <m/>
    <m/>
    <x v="0"/>
    <n v="8"/>
    <m/>
    <n v="3"/>
    <n v="3"/>
    <m/>
    <n v="8"/>
    <n v="29"/>
    <n v="17"/>
    <m/>
    <m/>
    <m/>
    <n v="5"/>
    <n v="4"/>
    <n v="4"/>
    <n v="3"/>
    <n v="1"/>
    <n v="2"/>
    <m/>
    <m/>
    <m/>
    <m/>
    <m/>
    <n v="4"/>
    <n v="1"/>
    <n v="1"/>
    <n v="3"/>
    <n v="5"/>
    <n v="4"/>
    <n v="5"/>
    <n v="1"/>
    <n v="4"/>
    <n v="4"/>
    <n v="4"/>
    <n v="3"/>
    <n v="5"/>
    <n v="3"/>
    <n v="3"/>
    <n v="3"/>
    <s v="No"/>
    <n v="4"/>
    <m/>
    <n v="5"/>
    <n v="5"/>
    <n v="2"/>
    <n v="5"/>
    <n v="5"/>
    <n v="5"/>
    <m/>
    <s v="No"/>
    <s v="No"/>
    <n v="1"/>
    <m/>
    <n v="5"/>
    <n v="5"/>
    <m/>
    <n v="5"/>
    <n v="4"/>
    <m/>
    <m/>
    <d v="2019-02-01T11:03:09"/>
  </r>
  <r>
    <s v="N/C"/>
    <x v="2"/>
    <e v="#N/A"/>
    <n v="791"/>
    <m/>
    <m/>
    <x v="0"/>
    <m/>
    <m/>
    <n v="3"/>
    <n v="3"/>
    <m/>
    <n v="16"/>
    <n v="29"/>
    <n v="14"/>
    <m/>
    <m/>
    <m/>
    <n v="5"/>
    <n v="3"/>
    <n v="2"/>
    <n v="1"/>
    <n v="1"/>
    <m/>
    <m/>
    <m/>
    <m/>
    <m/>
    <m/>
    <n v="3"/>
    <n v="1"/>
    <n v="5"/>
    <n v="3"/>
    <n v="5"/>
    <n v="5"/>
    <n v="4"/>
    <n v="2"/>
    <n v="4"/>
    <n v="3"/>
    <m/>
    <n v="4"/>
    <n v="4"/>
    <n v="3"/>
    <n v="3"/>
    <n v="4"/>
    <s v="No"/>
    <n v="4"/>
    <m/>
    <n v="5"/>
    <n v="5"/>
    <n v="5"/>
    <n v="5"/>
    <n v="5"/>
    <n v="5"/>
    <m/>
    <s v="No"/>
    <s v="No"/>
    <m/>
    <m/>
    <n v="4"/>
    <n v="5"/>
    <m/>
    <n v="4"/>
    <n v="3"/>
    <m/>
    <m/>
    <d v="2019-02-01T11:04:12"/>
  </r>
  <r>
    <s v="F. Ciencias Matemáticas"/>
    <x v="3"/>
    <n v="2"/>
    <n v="792"/>
    <m/>
    <m/>
    <x v="0"/>
    <n v="8"/>
    <m/>
    <n v="5"/>
    <n v="4"/>
    <m/>
    <n v="6"/>
    <n v="10"/>
    <n v="8"/>
    <m/>
    <m/>
    <m/>
    <n v="2"/>
    <n v="1"/>
    <n v="4"/>
    <n v="3"/>
    <m/>
    <n v="2"/>
    <n v="3"/>
    <n v="4"/>
    <n v="12"/>
    <m/>
    <m/>
    <n v="1"/>
    <n v="3"/>
    <n v="3"/>
    <n v="3"/>
    <n v="3"/>
    <n v="3"/>
    <n v="3"/>
    <n v="3"/>
    <n v="4"/>
    <n v="3"/>
    <n v="3"/>
    <n v="3"/>
    <n v="3"/>
    <n v="3"/>
    <n v="3"/>
    <n v="3"/>
    <s v="Sí"/>
    <n v="5"/>
    <m/>
    <n v="4"/>
    <n v="3"/>
    <n v="3"/>
    <n v="3"/>
    <n v="3"/>
    <n v="3"/>
    <m/>
    <s v="Sí"/>
    <s v="No"/>
    <n v="3"/>
    <m/>
    <n v="4"/>
    <n v="4"/>
    <m/>
    <n v="4"/>
    <n v="4"/>
    <m/>
    <m/>
    <d v="2019-02-01T11:04:13"/>
  </r>
  <r>
    <s v="F. Geografía e Historia"/>
    <x v="4"/>
    <n v="1"/>
    <n v="793"/>
    <m/>
    <m/>
    <x v="0"/>
    <n v="16"/>
    <m/>
    <n v="3"/>
    <n v="3"/>
    <m/>
    <n v="16"/>
    <n v="29"/>
    <m/>
    <m/>
    <m/>
    <m/>
    <n v="5"/>
    <n v="5"/>
    <n v="3"/>
    <n v="2"/>
    <n v="1"/>
    <m/>
    <m/>
    <m/>
    <m/>
    <m/>
    <m/>
    <n v="4"/>
    <n v="2"/>
    <n v="2"/>
    <n v="1"/>
    <n v="5"/>
    <n v="5"/>
    <n v="5"/>
    <n v="1"/>
    <n v="6"/>
    <n v="4"/>
    <n v="3"/>
    <n v="3"/>
    <n v="4"/>
    <n v="4"/>
    <n v="3"/>
    <n v="2"/>
    <s v="No"/>
    <n v="3"/>
    <m/>
    <n v="4"/>
    <n v="3"/>
    <n v="3"/>
    <n v="5"/>
    <n v="5"/>
    <n v="4"/>
    <m/>
    <s v="No"/>
    <s v="No"/>
    <m/>
    <m/>
    <n v="4"/>
    <n v="4"/>
    <m/>
    <n v="4"/>
    <n v="3"/>
    <m/>
    <m/>
    <d v="2019-02-01T11:04:44"/>
  </r>
  <r>
    <s v="F. Educación - Centro de Formación del Profesorado"/>
    <x v="4"/>
    <n v="1"/>
    <n v="794"/>
    <m/>
    <m/>
    <x v="2"/>
    <n v="12"/>
    <m/>
    <n v="5"/>
    <n v="5"/>
    <m/>
    <n v="12"/>
    <m/>
    <m/>
    <m/>
    <m/>
    <m/>
    <n v="5"/>
    <n v="3"/>
    <n v="3"/>
    <n v="3"/>
    <n v="1"/>
    <m/>
    <m/>
    <m/>
    <m/>
    <m/>
    <m/>
    <n v="5"/>
    <n v="5"/>
    <n v="4"/>
    <n v="5"/>
    <n v="1"/>
    <n v="2"/>
    <n v="3"/>
    <n v="4"/>
    <n v="6"/>
    <n v="5"/>
    <n v="5"/>
    <n v="5"/>
    <n v="5"/>
    <n v="4"/>
    <n v="5"/>
    <n v="5"/>
    <s v="Sí"/>
    <n v="5"/>
    <m/>
    <n v="5"/>
    <n v="5"/>
    <n v="5"/>
    <n v="5"/>
    <n v="5"/>
    <n v="5"/>
    <m/>
    <s v="Sí"/>
    <s v="Sí"/>
    <n v="4"/>
    <m/>
    <n v="5"/>
    <n v="5"/>
    <m/>
    <n v="5"/>
    <n v="5"/>
    <m/>
    <m/>
    <d v="2019-02-01T11:05:43"/>
  </r>
  <r>
    <s v="F. Psicología"/>
    <x v="1"/>
    <n v="4"/>
    <n v="795"/>
    <m/>
    <m/>
    <x v="0"/>
    <n v="20"/>
    <m/>
    <n v="4"/>
    <n v="1"/>
    <m/>
    <n v="20"/>
    <n v="29"/>
    <m/>
    <m/>
    <m/>
    <m/>
    <n v="5"/>
    <n v="4"/>
    <n v="4"/>
    <n v="3"/>
    <m/>
    <n v="2"/>
    <m/>
    <m/>
    <m/>
    <m/>
    <m/>
    <n v="3"/>
    <n v="1"/>
    <n v="1"/>
    <n v="2"/>
    <n v="4"/>
    <n v="1"/>
    <n v="4"/>
    <n v="1"/>
    <n v="6"/>
    <n v="4"/>
    <n v="3"/>
    <n v="4"/>
    <n v="4"/>
    <n v="3"/>
    <n v="2"/>
    <n v="3"/>
    <s v="Sí"/>
    <n v="3"/>
    <m/>
    <n v="4"/>
    <n v="4"/>
    <n v="4"/>
    <n v="5"/>
    <n v="5"/>
    <n v="5"/>
    <m/>
    <s v="No"/>
    <s v="No"/>
    <m/>
    <m/>
    <n v="3"/>
    <n v="3"/>
    <m/>
    <n v="4"/>
    <n v="4"/>
    <m/>
    <m/>
    <d v="2019-02-01T11:06:00"/>
  </r>
  <r>
    <s v="N/C"/>
    <x v="2"/>
    <e v="#N/A"/>
    <n v="796"/>
    <m/>
    <m/>
    <x v="0"/>
    <m/>
    <m/>
    <n v="3"/>
    <n v="1"/>
    <m/>
    <n v="26"/>
    <n v="9"/>
    <m/>
    <m/>
    <m/>
    <m/>
    <n v="4"/>
    <n v="5"/>
    <n v="5"/>
    <n v="4"/>
    <m/>
    <n v="2"/>
    <m/>
    <m/>
    <m/>
    <m/>
    <m/>
    <n v="4"/>
    <n v="4"/>
    <n v="4"/>
    <n v="4"/>
    <n v="4"/>
    <n v="4"/>
    <n v="4"/>
    <n v="4"/>
    <n v="3"/>
    <n v="5"/>
    <n v="5"/>
    <n v="5"/>
    <n v="5"/>
    <n v="5"/>
    <n v="5"/>
    <n v="5"/>
    <m/>
    <n v="5"/>
    <m/>
    <n v="5"/>
    <n v="5"/>
    <n v="5"/>
    <n v="5"/>
    <n v="5"/>
    <n v="5"/>
    <m/>
    <s v="No"/>
    <s v="No"/>
    <m/>
    <m/>
    <n v="5"/>
    <n v="5"/>
    <m/>
    <n v="4"/>
    <m/>
    <m/>
    <m/>
    <d v="2019-02-01T11:06:17"/>
  </r>
  <r>
    <s v="F. Óptica y Optometría"/>
    <x v="1"/>
    <n v="4"/>
    <n v="797"/>
    <m/>
    <m/>
    <x v="0"/>
    <n v="25"/>
    <m/>
    <n v="4"/>
    <n v="1"/>
    <m/>
    <n v="25"/>
    <m/>
    <m/>
    <m/>
    <m/>
    <m/>
    <n v="5"/>
    <n v="5"/>
    <n v="4"/>
    <n v="3"/>
    <n v="1"/>
    <m/>
    <m/>
    <m/>
    <m/>
    <m/>
    <m/>
    <n v="2"/>
    <n v="1"/>
    <n v="2"/>
    <n v="1"/>
    <n v="5"/>
    <n v="4"/>
    <n v="5"/>
    <n v="1"/>
    <n v="4"/>
    <n v="4"/>
    <n v="4"/>
    <n v="3"/>
    <n v="4"/>
    <n v="3"/>
    <n v="2"/>
    <n v="4"/>
    <s v="No"/>
    <n v="3"/>
    <m/>
    <n v="5"/>
    <n v="5"/>
    <n v="5"/>
    <n v="5"/>
    <n v="3"/>
    <n v="2"/>
    <m/>
    <s v="No"/>
    <s v="No"/>
    <m/>
    <m/>
    <n v="5"/>
    <n v="5"/>
    <m/>
    <n v="4"/>
    <m/>
    <m/>
    <m/>
    <d v="2019-02-01T11:06:27"/>
  </r>
  <r>
    <s v="F. Filosofía"/>
    <x v="4"/>
    <n v="1"/>
    <n v="798"/>
    <m/>
    <m/>
    <x v="0"/>
    <n v="15"/>
    <m/>
    <n v="5"/>
    <n v="4"/>
    <m/>
    <n v="29"/>
    <n v="9"/>
    <n v="15"/>
    <s v="bibliotecas municipales"/>
    <m/>
    <m/>
    <n v="4"/>
    <n v="2"/>
    <n v="4"/>
    <n v="4"/>
    <m/>
    <n v="2"/>
    <n v="3"/>
    <n v="4"/>
    <s v="Toda la noche o hasta más tarde del horario habitual"/>
    <m/>
    <m/>
    <n v="5"/>
    <n v="1"/>
    <n v="1"/>
    <n v="5"/>
    <n v="5"/>
    <n v="5"/>
    <n v="5"/>
    <n v="3"/>
    <n v="5"/>
    <n v="5"/>
    <n v="2"/>
    <n v="1"/>
    <n v="5"/>
    <n v="5"/>
    <n v="2"/>
    <n v="5"/>
    <s v="No"/>
    <n v="3"/>
    <m/>
    <n v="2"/>
    <n v="5"/>
    <n v="5"/>
    <n v="5"/>
    <n v="5"/>
    <n v="5"/>
    <m/>
    <s v="Sí"/>
    <s v="Sí"/>
    <n v="2"/>
    <m/>
    <n v="4"/>
    <n v="4"/>
    <m/>
    <n v="4"/>
    <n v="3"/>
    <m/>
    <m/>
    <d v="2019-02-01T11:06:34"/>
  </r>
  <r>
    <s v="F. Comercio y Turismo"/>
    <x v="0"/>
    <n v="3"/>
    <n v="799"/>
    <m/>
    <m/>
    <x v="0"/>
    <n v="24"/>
    <m/>
    <n v="5"/>
    <n v="1"/>
    <m/>
    <n v="24"/>
    <m/>
    <m/>
    <m/>
    <m/>
    <m/>
    <n v="3"/>
    <n v="3"/>
    <n v="4"/>
    <n v="3"/>
    <m/>
    <n v="2"/>
    <n v="3"/>
    <m/>
    <m/>
    <m/>
    <m/>
    <n v="1"/>
    <n v="1"/>
    <n v="1"/>
    <n v="4"/>
    <n v="5"/>
    <n v="5"/>
    <n v="5"/>
    <n v="3"/>
    <n v="6"/>
    <n v="3"/>
    <n v="3"/>
    <n v="3"/>
    <n v="3"/>
    <n v="3"/>
    <n v="3"/>
    <n v="3"/>
    <s v="No"/>
    <n v="3"/>
    <m/>
    <n v="3"/>
    <n v="2"/>
    <n v="3"/>
    <n v="3"/>
    <n v="3"/>
    <n v="3"/>
    <m/>
    <s v="No"/>
    <s v="No"/>
    <m/>
    <m/>
    <n v="3"/>
    <n v="3"/>
    <m/>
    <n v="4"/>
    <m/>
    <m/>
    <m/>
    <d v="2019-02-01T11:06:46"/>
  </r>
  <r>
    <s v="F. Ciencias Políticas y Sociología"/>
    <x v="0"/>
    <n v="3"/>
    <n v="800"/>
    <m/>
    <m/>
    <x v="0"/>
    <n v="9"/>
    <m/>
    <n v="3"/>
    <n v="4"/>
    <m/>
    <n v="9"/>
    <n v="4"/>
    <n v="5"/>
    <m/>
    <m/>
    <m/>
    <n v="4"/>
    <n v="4"/>
    <n v="3"/>
    <n v="3"/>
    <m/>
    <n v="2"/>
    <m/>
    <m/>
    <m/>
    <m/>
    <m/>
    <n v="4"/>
    <n v="3"/>
    <n v="3"/>
    <n v="2"/>
    <n v="4"/>
    <n v="5"/>
    <n v="2"/>
    <n v="3"/>
    <n v="4"/>
    <n v="4"/>
    <n v="3"/>
    <n v="3"/>
    <n v="3"/>
    <n v="4"/>
    <n v="3"/>
    <n v="4"/>
    <s v="No"/>
    <n v="4"/>
    <m/>
    <n v="4"/>
    <n v="4"/>
    <n v="4"/>
    <n v="4"/>
    <n v="4"/>
    <n v="4"/>
    <m/>
    <s v="Sí"/>
    <s v="No"/>
    <m/>
    <m/>
    <n v="4"/>
    <n v="4"/>
    <m/>
    <n v="4"/>
    <n v="3"/>
    <m/>
    <m/>
    <d v="2019-02-01T11:07:03"/>
  </r>
  <r>
    <s v="F. Ciencias Matemáticas"/>
    <x v="3"/>
    <n v="2"/>
    <n v="801"/>
    <m/>
    <m/>
    <x v="0"/>
    <n v="8"/>
    <m/>
    <n v="3"/>
    <n v="4"/>
    <m/>
    <n v="8"/>
    <n v="2"/>
    <m/>
    <m/>
    <m/>
    <m/>
    <n v="5"/>
    <n v="5"/>
    <n v="5"/>
    <n v="5"/>
    <n v="1"/>
    <m/>
    <m/>
    <m/>
    <m/>
    <m/>
    <m/>
    <n v="5"/>
    <n v="1"/>
    <n v="3"/>
    <n v="3"/>
    <n v="5"/>
    <n v="4"/>
    <n v="4"/>
    <n v="1"/>
    <n v="5"/>
    <n v="4"/>
    <n v="3"/>
    <n v="3"/>
    <n v="5"/>
    <n v="4"/>
    <n v="2"/>
    <n v="4"/>
    <s v="No"/>
    <n v="4"/>
    <m/>
    <n v="4"/>
    <n v="4"/>
    <n v="5"/>
    <n v="5"/>
    <n v="5"/>
    <n v="5"/>
    <m/>
    <s v="Sí"/>
    <s v="Sí"/>
    <n v="5"/>
    <m/>
    <n v="5"/>
    <n v="5"/>
    <m/>
    <n v="5"/>
    <n v="4"/>
    <m/>
    <m/>
    <d v="2019-02-01T11:07:16"/>
  </r>
  <r>
    <s v="F. Trabajo Social"/>
    <x v="0"/>
    <n v="3"/>
    <n v="802"/>
    <m/>
    <m/>
    <x v="0"/>
    <n v="26"/>
    <m/>
    <n v="3"/>
    <n v="3"/>
    <m/>
    <n v="26"/>
    <n v="9"/>
    <n v="5"/>
    <m/>
    <m/>
    <m/>
    <n v="4"/>
    <n v="4"/>
    <n v="5"/>
    <n v="5"/>
    <m/>
    <m/>
    <n v="3"/>
    <m/>
    <m/>
    <m/>
    <m/>
    <n v="4"/>
    <n v="4"/>
    <n v="3"/>
    <n v="2"/>
    <n v="5"/>
    <n v="1"/>
    <n v="5"/>
    <n v="1"/>
    <n v="5"/>
    <n v="4"/>
    <n v="5"/>
    <n v="5"/>
    <n v="5"/>
    <n v="5"/>
    <n v="5"/>
    <n v="5"/>
    <s v="No"/>
    <n v="5"/>
    <m/>
    <n v="5"/>
    <n v="5"/>
    <n v="5"/>
    <n v="5"/>
    <n v="5"/>
    <n v="5"/>
    <m/>
    <s v="No"/>
    <s v="No"/>
    <m/>
    <m/>
    <n v="5"/>
    <n v="5"/>
    <m/>
    <n v="5"/>
    <m/>
    <m/>
    <m/>
    <d v="2019-02-01T11:07:19"/>
  </r>
  <r>
    <s v="F. Geografía e Historia"/>
    <x v="4"/>
    <n v="1"/>
    <n v="803"/>
    <m/>
    <m/>
    <x v="0"/>
    <n v="16"/>
    <m/>
    <n v="3"/>
    <n v="3"/>
    <m/>
    <n v="16"/>
    <n v="29"/>
    <m/>
    <s v="Biblioteca Manuel Alvar, Biblioteca Buenavista y Biblioteca Eugenio Trías"/>
    <m/>
    <m/>
    <n v="3"/>
    <n v="2"/>
    <n v="2"/>
    <n v="1"/>
    <n v="1"/>
    <m/>
    <m/>
    <m/>
    <m/>
    <m/>
    <m/>
    <n v="2"/>
    <n v="1"/>
    <n v="2"/>
    <n v="4"/>
    <n v="4"/>
    <n v="5"/>
    <n v="4"/>
    <n v="4"/>
    <n v="6"/>
    <n v="3"/>
    <n v="2"/>
    <n v="4"/>
    <n v="4"/>
    <n v="4"/>
    <n v="3"/>
    <n v="4"/>
    <s v="No"/>
    <n v="2"/>
    <m/>
    <n v="3"/>
    <n v="1"/>
    <n v="2"/>
    <n v="4"/>
    <n v="4"/>
    <n v="4"/>
    <m/>
    <s v="No"/>
    <s v="No"/>
    <m/>
    <m/>
    <n v="3"/>
    <n v="3"/>
    <m/>
    <n v="3"/>
    <n v="3"/>
    <m/>
    <m/>
    <d v="2019-02-01T11:07:33"/>
  </r>
  <r>
    <s v="F. Filología"/>
    <x v="4"/>
    <n v="1"/>
    <n v="804"/>
    <m/>
    <m/>
    <x v="1"/>
    <n v="14"/>
    <m/>
    <n v="4"/>
    <n v="3"/>
    <m/>
    <n v="29"/>
    <n v="14"/>
    <n v="16"/>
    <m/>
    <m/>
    <m/>
    <n v="5"/>
    <n v="5"/>
    <n v="4"/>
    <n v="2"/>
    <m/>
    <n v="2"/>
    <m/>
    <m/>
    <m/>
    <m/>
    <m/>
    <n v="5"/>
    <n v="3"/>
    <n v="2"/>
    <n v="4"/>
    <n v="4"/>
    <n v="5"/>
    <n v="3"/>
    <n v="2"/>
    <n v="6"/>
    <n v="5"/>
    <n v="4"/>
    <n v="3"/>
    <n v="3"/>
    <n v="5"/>
    <n v="2"/>
    <n v="3"/>
    <s v="Sí"/>
    <n v="4"/>
    <m/>
    <n v="4"/>
    <n v="3"/>
    <n v="2"/>
    <n v="5"/>
    <n v="5"/>
    <n v="5"/>
    <m/>
    <s v="No"/>
    <s v="No"/>
    <m/>
    <m/>
    <n v="3"/>
    <n v="4"/>
    <m/>
    <n v="4"/>
    <n v="3"/>
    <m/>
    <m/>
    <d v="2019-02-01T11:07:56"/>
  </r>
  <r>
    <s v="F. Medicina"/>
    <x v="1"/>
    <n v="4"/>
    <n v="805"/>
    <m/>
    <m/>
    <x v="0"/>
    <n v="18"/>
    <m/>
    <n v="5"/>
    <n v="3"/>
    <m/>
    <n v="18"/>
    <n v="22"/>
    <n v="29"/>
    <s v="Biblioteca pública Pedro Salinas."/>
    <m/>
    <m/>
    <n v="3"/>
    <n v="5"/>
    <n v="5"/>
    <n v="4"/>
    <m/>
    <n v="2"/>
    <n v="3"/>
    <m/>
    <s v="12 de la noche"/>
    <m/>
    <m/>
    <n v="3"/>
    <n v="1"/>
    <n v="2"/>
    <n v="5"/>
    <n v="5"/>
    <n v="5"/>
    <n v="5"/>
    <n v="1"/>
    <n v="3"/>
    <n v="5"/>
    <n v="5"/>
    <n v="4"/>
    <n v="5"/>
    <n v="5"/>
    <n v="3"/>
    <n v="3"/>
    <s v="No"/>
    <n v="4"/>
    <m/>
    <n v="4"/>
    <n v="2"/>
    <n v="4"/>
    <n v="5"/>
    <n v="5"/>
    <n v="5"/>
    <m/>
    <s v="No"/>
    <s v="No"/>
    <m/>
    <m/>
    <n v="5"/>
    <n v="4"/>
    <m/>
    <n v="5"/>
    <m/>
    <m/>
    <s v="Estaría bien que todos los puestos de lectura tuvieran un enchufe, y que no solo hubiera, o bien donde los ordenadores, o bien en en los sitios más pegados a los radiadores."/>
    <d v="2019-02-01T11:09:04"/>
  </r>
  <r>
    <s v="F. Psicología"/>
    <x v="1"/>
    <n v="4"/>
    <n v="806"/>
    <m/>
    <m/>
    <x v="1"/>
    <n v="20"/>
    <m/>
    <n v="4"/>
    <n v="4"/>
    <m/>
    <n v="20"/>
    <m/>
    <m/>
    <m/>
    <m/>
    <m/>
    <n v="4"/>
    <n v="5"/>
    <n v="5"/>
    <n v="3"/>
    <m/>
    <n v="2"/>
    <n v="3"/>
    <m/>
    <m/>
    <m/>
    <m/>
    <n v="4"/>
    <n v="5"/>
    <n v="2"/>
    <n v="3"/>
    <n v="4"/>
    <n v="5"/>
    <n v="3"/>
    <n v="4"/>
    <n v="6"/>
    <n v="4"/>
    <n v="3"/>
    <n v="4"/>
    <m/>
    <n v="5"/>
    <n v="5"/>
    <n v="4"/>
    <s v="No"/>
    <n v="5"/>
    <m/>
    <n v="5"/>
    <n v="5"/>
    <n v="5"/>
    <n v="5"/>
    <n v="5"/>
    <n v="5"/>
    <m/>
    <s v="No"/>
    <s v="No"/>
    <m/>
    <m/>
    <n v="5"/>
    <n v="5"/>
    <m/>
    <n v="4"/>
    <n v="4"/>
    <m/>
    <s v="No me he enterado oportunamente de los cursos de formación y otros casos el horario no me ha facilitado asistir.&lt;br&gt;Sugerencias:&lt;br&gt;- Contar con espacios o lockers para dejar guardados los materiales o libros que usamos cotidianamente o que vamos a usar en el día."/>
    <d v="2019-02-01T11:10:20"/>
  </r>
  <r>
    <s v="F. Ciencias Físicas"/>
    <x v="3"/>
    <n v="2"/>
    <n v="807"/>
    <m/>
    <m/>
    <x v="0"/>
    <n v="6"/>
    <m/>
    <n v="2"/>
    <n v="1"/>
    <m/>
    <n v="29"/>
    <n v="6"/>
    <n v="18"/>
    <m/>
    <m/>
    <m/>
    <n v="5"/>
    <n v="5"/>
    <n v="4"/>
    <n v="3"/>
    <n v="1"/>
    <m/>
    <m/>
    <m/>
    <m/>
    <m/>
    <m/>
    <n v="1"/>
    <n v="1"/>
    <n v="1"/>
    <n v="1"/>
    <n v="5"/>
    <n v="5"/>
    <n v="3"/>
    <n v="1"/>
    <n v="4"/>
    <n v="3"/>
    <n v="5"/>
    <n v="5"/>
    <n v="5"/>
    <n v="3"/>
    <n v="3"/>
    <n v="5"/>
    <s v="No"/>
    <n v="3"/>
    <m/>
    <n v="5"/>
    <n v="4"/>
    <n v="5"/>
    <n v="5"/>
    <n v="5"/>
    <n v="5"/>
    <m/>
    <s v="No"/>
    <s v="No"/>
    <m/>
    <m/>
    <n v="5"/>
    <n v="4"/>
    <m/>
    <n v="4"/>
    <n v="4"/>
    <m/>
    <m/>
    <d v="2019-02-01T11:10:29"/>
  </r>
  <r>
    <s v="F. Medicina"/>
    <x v="1"/>
    <n v="4"/>
    <n v="808"/>
    <m/>
    <m/>
    <x v="0"/>
    <n v="18"/>
    <m/>
    <n v="5"/>
    <n v="2"/>
    <m/>
    <n v="18"/>
    <n v="18"/>
    <n v="18"/>
    <s v="Biblioteca Pedro Salinas, María de Zambrano, José de hierro .."/>
    <m/>
    <m/>
    <n v="4"/>
    <n v="5"/>
    <n v="5"/>
    <n v="4"/>
    <m/>
    <n v="2"/>
    <n v="3"/>
    <n v="4"/>
    <n v="4.1666666666666664E-2"/>
    <m/>
    <m/>
    <n v="4"/>
    <n v="3"/>
    <n v="4"/>
    <n v="2"/>
    <n v="5"/>
    <n v="1"/>
    <n v="5"/>
    <n v="1"/>
    <n v="6"/>
    <n v="5"/>
    <n v="5"/>
    <n v="3"/>
    <n v="5"/>
    <n v="4"/>
    <n v="3"/>
    <n v="4"/>
    <s v="No"/>
    <n v="3"/>
    <m/>
    <n v="5"/>
    <n v="4"/>
    <n v="5"/>
    <n v="5"/>
    <n v="5"/>
    <n v="5"/>
    <m/>
    <s v="No"/>
    <s v="No"/>
    <m/>
    <m/>
    <n v="5"/>
    <n v="5"/>
    <m/>
    <n v="5"/>
    <n v="4"/>
    <m/>
    <s v="El único comentario que podría hacer al respecto, es sobre los horarios, si la biblioteca de mi facultad abriese desde las 8 y los fines de semana también, sería un acierto. Por lo demás, me parece un lugar de estudio muy cómodo. "/>
    <d v="2019-02-01T11:10:41"/>
  </r>
  <r>
    <s v="F. Derecho"/>
    <x v="0"/>
    <n v="3"/>
    <n v="809"/>
    <m/>
    <m/>
    <x v="0"/>
    <n v="11"/>
    <m/>
    <n v="4"/>
    <n v="3"/>
    <m/>
    <n v="29"/>
    <n v="28"/>
    <n v="29"/>
    <m/>
    <m/>
    <m/>
    <n v="1"/>
    <n v="3"/>
    <n v="2"/>
    <n v="2"/>
    <m/>
    <m/>
    <m/>
    <n v="4"/>
    <n v="8.3333333333333329E-2"/>
    <m/>
    <m/>
    <n v="3"/>
    <n v="2"/>
    <n v="3"/>
    <n v="5"/>
    <n v="5"/>
    <n v="5"/>
    <n v="5"/>
    <n v="2"/>
    <n v="4"/>
    <n v="4"/>
    <n v="4"/>
    <n v="4"/>
    <n v="5"/>
    <n v="5"/>
    <n v="3"/>
    <n v="5"/>
    <s v="No"/>
    <n v="5"/>
    <m/>
    <n v="5"/>
    <n v="4"/>
    <n v="4"/>
    <n v="5"/>
    <n v="5"/>
    <n v="5"/>
    <m/>
    <s v="Sí"/>
    <s v="Sí"/>
    <m/>
    <m/>
    <n v="5"/>
    <n v="4"/>
    <m/>
    <n v="4"/>
    <n v="4"/>
    <m/>
    <s v="Esta muy bien el horario de la Maria Zambrano en época de exámenes . Pero este último mes de enero ha sido la jungla esa biblioteca estando la biblioteca de historia al lado y cerrada durante el fin de semana. Y en los días de navidad del 27 al 8 estudiamos más que nunca , no se puede cerrar la biblioteca a las 4:20 de la tarde "/>
    <d v="2019-02-01T11:10:59"/>
  </r>
  <r>
    <s v="F. Ciencias Biológicas"/>
    <x v="3"/>
    <n v="2"/>
    <n v="810"/>
    <m/>
    <m/>
    <x v="0"/>
    <n v="2"/>
    <m/>
    <n v="5"/>
    <n v="3"/>
    <m/>
    <n v="2"/>
    <n v="29"/>
    <m/>
    <m/>
    <m/>
    <m/>
    <n v="4"/>
    <n v="4"/>
    <n v="4"/>
    <n v="4"/>
    <m/>
    <n v="2"/>
    <m/>
    <m/>
    <m/>
    <m/>
    <m/>
    <n v="4"/>
    <n v="2"/>
    <n v="1"/>
    <n v="1"/>
    <n v="5"/>
    <n v="3"/>
    <n v="5"/>
    <n v="1"/>
    <n v="3"/>
    <n v="5"/>
    <n v="4"/>
    <n v="4"/>
    <n v="4"/>
    <n v="4"/>
    <n v="4"/>
    <n v="5"/>
    <s v="No"/>
    <n v="4"/>
    <m/>
    <n v="5"/>
    <n v="5"/>
    <n v="4"/>
    <n v="5"/>
    <n v="5"/>
    <n v="5"/>
    <m/>
    <s v="Sí"/>
    <s v="No"/>
    <m/>
    <m/>
    <n v="4"/>
    <n v="4"/>
    <m/>
    <n v="4"/>
    <n v="4"/>
    <m/>
    <m/>
    <d v="2019-02-01T11:11:29"/>
  </r>
  <r>
    <s v="F. Ciencias Matemáticas"/>
    <x v="3"/>
    <n v="2"/>
    <n v="811"/>
    <m/>
    <m/>
    <x v="0"/>
    <n v="8"/>
    <m/>
    <n v="2"/>
    <n v="2"/>
    <m/>
    <n v="8"/>
    <n v="17"/>
    <n v="6"/>
    <m/>
    <m/>
    <m/>
    <n v="3"/>
    <n v="3"/>
    <n v="3"/>
    <n v="4"/>
    <n v="1"/>
    <m/>
    <m/>
    <m/>
    <m/>
    <m/>
    <m/>
    <n v="2"/>
    <n v="1"/>
    <n v="1"/>
    <n v="5"/>
    <n v="5"/>
    <n v="2"/>
    <n v="5"/>
    <n v="2"/>
    <n v="4"/>
    <n v="3"/>
    <n v="3"/>
    <n v="3"/>
    <n v="5"/>
    <n v="5"/>
    <n v="3"/>
    <n v="3"/>
    <s v="No"/>
    <n v="3"/>
    <m/>
    <n v="4"/>
    <n v="2"/>
    <n v="3"/>
    <n v="5"/>
    <n v="5"/>
    <n v="5"/>
    <m/>
    <s v="No"/>
    <s v="No"/>
    <m/>
    <m/>
    <n v="4"/>
    <n v="5"/>
    <m/>
    <n v="4"/>
    <m/>
    <m/>
    <m/>
    <d v="2019-02-01T11:11:48"/>
  </r>
  <r>
    <s v="F. Trabajo Social"/>
    <x v="0"/>
    <n v="3"/>
    <n v="812"/>
    <m/>
    <m/>
    <x v="1"/>
    <n v="26"/>
    <m/>
    <n v="3"/>
    <n v="2"/>
    <m/>
    <n v="26"/>
    <m/>
    <m/>
    <s v="Bibliotecas municipales para usar su espacio para estudiar"/>
    <m/>
    <m/>
    <n v="1"/>
    <n v="5"/>
    <n v="4"/>
    <n v="4"/>
    <m/>
    <n v="2"/>
    <n v="3"/>
    <m/>
    <m/>
    <m/>
    <m/>
    <n v="1"/>
    <n v="5"/>
    <n v="3"/>
    <n v="1"/>
    <n v="5"/>
    <n v="5"/>
    <n v="5"/>
    <n v="1"/>
    <n v="5"/>
    <n v="5"/>
    <n v="5"/>
    <n v="4"/>
    <n v="5"/>
    <n v="5"/>
    <n v="5"/>
    <m/>
    <m/>
    <n v="5"/>
    <m/>
    <n v="5"/>
    <n v="5"/>
    <n v="5"/>
    <n v="5"/>
    <n v="5"/>
    <n v="5"/>
    <m/>
    <s v="No"/>
    <s v="No"/>
    <m/>
    <m/>
    <n v="5"/>
    <n v="5"/>
    <m/>
    <n v="4"/>
    <m/>
    <m/>
    <m/>
    <d v="2019-02-01T11:11:50"/>
  </r>
  <r>
    <s v="F. Filología"/>
    <x v="4"/>
    <n v="1"/>
    <n v="813"/>
    <m/>
    <m/>
    <x v="1"/>
    <n v="14"/>
    <m/>
    <n v="5"/>
    <n v="4"/>
    <m/>
    <n v="29"/>
    <n v="14"/>
    <n v="16"/>
    <m/>
    <m/>
    <m/>
    <n v="5"/>
    <n v="4"/>
    <n v="4"/>
    <n v="2"/>
    <n v="1"/>
    <m/>
    <m/>
    <m/>
    <m/>
    <m/>
    <m/>
    <n v="4"/>
    <n v="1"/>
    <n v="2"/>
    <n v="4"/>
    <n v="4"/>
    <n v="5"/>
    <n v="5"/>
    <n v="2"/>
    <n v="6"/>
    <n v="5"/>
    <n v="5"/>
    <n v="3"/>
    <n v="4"/>
    <n v="5"/>
    <n v="5"/>
    <n v="5"/>
    <s v="Sí"/>
    <n v="4"/>
    <m/>
    <n v="5"/>
    <n v="5"/>
    <n v="5"/>
    <n v="5"/>
    <n v="5"/>
    <n v="5"/>
    <m/>
    <s v="Sí"/>
    <s v="No"/>
    <m/>
    <m/>
    <n v="5"/>
    <n v="5"/>
    <m/>
    <n v="5"/>
    <n v="3"/>
    <m/>
    <m/>
    <d v="2019-02-01T11:12:43"/>
  </r>
  <r>
    <s v="F. Ciencias Matemáticas"/>
    <x v="3"/>
    <n v="2"/>
    <n v="814"/>
    <m/>
    <m/>
    <x v="0"/>
    <n v="8"/>
    <m/>
    <n v="5"/>
    <n v="3"/>
    <m/>
    <n v="8"/>
    <n v="29"/>
    <m/>
    <s v="Miguel hernandez collado villalba"/>
    <m/>
    <m/>
    <n v="4"/>
    <n v="4"/>
    <n v="3"/>
    <n v="2"/>
    <m/>
    <n v="2"/>
    <m/>
    <n v="4"/>
    <n v="2"/>
    <m/>
    <m/>
    <n v="2"/>
    <n v="1"/>
    <n v="1"/>
    <n v="3"/>
    <n v="4"/>
    <n v="3"/>
    <n v="5"/>
    <n v="1"/>
    <n v="3"/>
    <n v="4"/>
    <n v="5"/>
    <n v="3"/>
    <n v="5"/>
    <n v="3"/>
    <n v="4"/>
    <n v="5"/>
    <s v="No"/>
    <n v="1"/>
    <m/>
    <n v="5"/>
    <n v="3"/>
    <n v="2"/>
    <n v="5"/>
    <n v="5"/>
    <n v="5"/>
    <m/>
    <s v="No"/>
    <s v="No"/>
    <m/>
    <m/>
    <n v="4"/>
    <n v="5"/>
    <m/>
    <n v="4"/>
    <n v="4"/>
    <m/>
    <m/>
    <d v="2019-02-01T11:12:57"/>
  </r>
  <r>
    <s v="F. Trabajo Social"/>
    <x v="0"/>
    <n v="3"/>
    <n v="815"/>
    <m/>
    <m/>
    <x v="0"/>
    <n v="26"/>
    <m/>
    <n v="4"/>
    <n v="1"/>
    <m/>
    <n v="26"/>
    <n v="9"/>
    <m/>
    <m/>
    <m/>
    <m/>
    <n v="4"/>
    <n v="3"/>
    <n v="3"/>
    <n v="3"/>
    <n v="1"/>
    <m/>
    <m/>
    <m/>
    <m/>
    <m/>
    <m/>
    <n v="4"/>
    <n v="2"/>
    <n v="1"/>
    <n v="2"/>
    <n v="4"/>
    <n v="4"/>
    <n v="5"/>
    <n v="3"/>
    <n v="2"/>
    <n v="3"/>
    <n v="3"/>
    <n v="2"/>
    <n v="3"/>
    <n v="3"/>
    <n v="2"/>
    <n v="3"/>
    <s v="No"/>
    <n v="3"/>
    <m/>
    <n v="4"/>
    <n v="2"/>
    <n v="3"/>
    <n v="3"/>
    <n v="3"/>
    <n v="3"/>
    <m/>
    <s v="No"/>
    <s v="No"/>
    <m/>
    <m/>
    <n v="3"/>
    <n v="3"/>
    <m/>
    <n v="3"/>
    <n v="2"/>
    <m/>
    <s v="En mi opinión, pienso que a la hora de prestar los ordenadores portátiles debería darse un plazo de hasta las 9.30 de la noche y no de hasta las 8 de la tarde, ya que hay alumnos que tenemos clases hasta esas horas. "/>
    <d v="2019-02-01T11:13:04"/>
  </r>
  <r>
    <s v="F. Educación - Centro de Formación del Profesorado"/>
    <x v="4"/>
    <n v="1"/>
    <n v="816"/>
    <m/>
    <m/>
    <x v="0"/>
    <n v="12"/>
    <m/>
    <n v="4"/>
    <n v="1"/>
    <m/>
    <n v="12"/>
    <m/>
    <m/>
    <m/>
    <m/>
    <m/>
    <n v="3"/>
    <n v="3"/>
    <n v="4"/>
    <n v="4"/>
    <m/>
    <n v="2"/>
    <m/>
    <n v="4"/>
    <s v="24 horas"/>
    <m/>
    <m/>
    <m/>
    <m/>
    <m/>
    <m/>
    <m/>
    <m/>
    <m/>
    <m/>
    <m/>
    <m/>
    <m/>
    <m/>
    <m/>
    <m/>
    <m/>
    <m/>
    <m/>
    <m/>
    <m/>
    <m/>
    <m/>
    <m/>
    <m/>
    <m/>
    <m/>
    <m/>
    <m/>
    <m/>
    <m/>
    <m/>
    <m/>
    <m/>
    <m/>
    <m/>
    <m/>
    <m/>
    <m/>
    <d v="2019-02-01T11:13:07"/>
  </r>
  <r>
    <s v="F. Filología"/>
    <x v="4"/>
    <n v="1"/>
    <n v="817"/>
    <m/>
    <m/>
    <x v="2"/>
    <n v="14"/>
    <m/>
    <n v="5"/>
    <n v="5"/>
    <m/>
    <n v="29"/>
    <n v="14"/>
    <n v="20"/>
    <m/>
    <m/>
    <m/>
    <n v="2"/>
    <n v="3"/>
    <n v="3"/>
    <n v="3"/>
    <m/>
    <m/>
    <n v="3"/>
    <m/>
    <m/>
    <m/>
    <m/>
    <n v="3"/>
    <n v="3"/>
    <n v="3"/>
    <n v="3"/>
    <n v="4"/>
    <n v="3"/>
    <n v="4"/>
    <n v="3"/>
    <n v="3"/>
    <n v="3"/>
    <n v="2"/>
    <n v="2"/>
    <n v="4"/>
    <n v="3"/>
    <n v="3"/>
    <n v="3"/>
    <s v="Sí"/>
    <n v="3"/>
    <m/>
    <n v="3"/>
    <n v="3"/>
    <n v="3"/>
    <n v="4"/>
    <n v="4"/>
    <n v="4"/>
    <m/>
    <s v="No"/>
    <s v="Sí"/>
    <n v="4"/>
    <m/>
    <n v="4"/>
    <n v="4"/>
    <m/>
    <n v="3"/>
    <n v="4"/>
    <m/>
    <s v="sería mucho mejor para abrir los sabados en todo el año. "/>
    <d v="2019-02-01T11:13:19"/>
  </r>
  <r>
    <s v="N/C"/>
    <x v="2"/>
    <e v="#N/A"/>
    <n v="818"/>
    <m/>
    <m/>
    <x v="0"/>
    <m/>
    <m/>
    <n v="5"/>
    <n v="1"/>
    <m/>
    <n v="9"/>
    <n v="29"/>
    <n v="16"/>
    <m/>
    <m/>
    <m/>
    <n v="4"/>
    <n v="3"/>
    <n v="1"/>
    <n v="2"/>
    <m/>
    <n v="2"/>
    <m/>
    <m/>
    <m/>
    <m/>
    <m/>
    <n v="4"/>
    <n v="1"/>
    <n v="1"/>
    <n v="4"/>
    <n v="5"/>
    <n v="5"/>
    <n v="2"/>
    <n v="1"/>
    <n v="6"/>
    <n v="4"/>
    <n v="4"/>
    <n v="1"/>
    <n v="5"/>
    <n v="4"/>
    <n v="3"/>
    <n v="4"/>
    <s v="Sí"/>
    <n v="3"/>
    <m/>
    <n v="5"/>
    <n v="4"/>
    <n v="4"/>
    <n v="5"/>
    <n v="5"/>
    <n v="4"/>
    <m/>
    <s v="No"/>
    <s v="Sí"/>
    <n v="4"/>
    <m/>
    <n v="4"/>
    <n v="5"/>
    <m/>
    <n v="3"/>
    <n v="2"/>
    <m/>
    <s v="La reforma ha empeorado algunas condiciones. Se ha perdido la conexión eléctrica en todas las mesas que antes eran la sala principal de lectura. La calefacción hace un ruido insoportable en la zona del final, donde las mesas con luz. A partir de cierta hora, no sale calor, unicamente se mueve el aire, lo cual es muy desagradable para estar horas trabajando. El nivel de ruido del aire es tal que cuando se apaga a las 8 se crea un silencio como si estuvieramos en un bsoque.&lt;br&gt;Las salas de trabajo en grupo externas no tienen calefacción ni ventilación. Todas las salas tienen pocos enchufes.&lt;br&gt;"/>
    <d v="2019-02-01T11:13:25"/>
  </r>
  <r>
    <s v="F. Ciencias de la Información"/>
    <x v="0"/>
    <n v="3"/>
    <n v="819"/>
    <m/>
    <m/>
    <x v="0"/>
    <n v="4"/>
    <m/>
    <n v="3"/>
    <n v="3"/>
    <m/>
    <n v="4"/>
    <n v="29"/>
    <m/>
    <m/>
    <m/>
    <m/>
    <n v="3"/>
    <n v="2"/>
    <n v="1"/>
    <n v="2"/>
    <m/>
    <n v="2"/>
    <m/>
    <m/>
    <m/>
    <m/>
    <m/>
    <n v="2"/>
    <n v="1"/>
    <n v="1"/>
    <n v="5"/>
    <n v="3"/>
    <n v="5"/>
    <n v="3"/>
    <n v="2"/>
    <n v="3"/>
    <n v="1"/>
    <n v="4"/>
    <n v="2"/>
    <n v="2"/>
    <n v="3"/>
    <n v="3"/>
    <n v="3"/>
    <s v="No"/>
    <n v="2"/>
    <m/>
    <n v="3"/>
    <n v="1"/>
    <n v="3"/>
    <n v="4"/>
    <n v="4"/>
    <n v="3"/>
    <m/>
    <s v="No"/>
    <s v="No"/>
    <m/>
    <m/>
    <n v="3"/>
    <n v="2"/>
    <m/>
    <n v="2"/>
    <n v="2"/>
    <m/>
    <m/>
    <d v="2019-02-01T11:13:43"/>
  </r>
  <r>
    <s v="F. Geografía e Historia"/>
    <x v="4"/>
    <n v="1"/>
    <n v="820"/>
    <m/>
    <m/>
    <x v="1"/>
    <n v="16"/>
    <m/>
    <n v="4"/>
    <n v="4"/>
    <m/>
    <n v="29"/>
    <n v="14"/>
    <n v="16"/>
    <m/>
    <m/>
    <m/>
    <n v="4"/>
    <n v="4"/>
    <n v="4"/>
    <n v="3"/>
    <m/>
    <n v="2"/>
    <n v="3"/>
    <m/>
    <m/>
    <m/>
    <m/>
    <n v="4"/>
    <n v="3"/>
    <n v="2"/>
    <n v="3"/>
    <n v="4"/>
    <n v="4"/>
    <n v="2"/>
    <n v="2"/>
    <n v="3"/>
    <n v="4"/>
    <n v="4"/>
    <n v="4"/>
    <n v="4"/>
    <n v="4"/>
    <n v="4"/>
    <n v="4"/>
    <s v="Sí"/>
    <n v="4"/>
    <m/>
    <n v="3"/>
    <n v="5"/>
    <n v="5"/>
    <n v="5"/>
    <n v="3"/>
    <n v="4"/>
    <m/>
    <s v="No"/>
    <s v="No"/>
    <m/>
    <m/>
    <n v="4"/>
    <n v="4"/>
    <m/>
    <n v="4"/>
    <n v="4"/>
    <m/>
    <m/>
    <d v="2019-02-01T11:13:46"/>
  </r>
  <r>
    <s v="F. Enfermería, Fisioterapia y Podología"/>
    <x v="1"/>
    <n v="4"/>
    <n v="821"/>
    <m/>
    <m/>
    <x v="0"/>
    <n v="22"/>
    <m/>
    <n v="2"/>
    <n v="3"/>
    <m/>
    <n v="22"/>
    <n v="18"/>
    <m/>
    <m/>
    <m/>
    <m/>
    <n v="2"/>
    <n v="4"/>
    <n v="4"/>
    <n v="4"/>
    <m/>
    <m/>
    <m/>
    <m/>
    <m/>
    <m/>
    <m/>
    <n v="2"/>
    <n v="3"/>
    <n v="4"/>
    <n v="2"/>
    <n v="5"/>
    <n v="3"/>
    <n v="5"/>
    <n v="3"/>
    <n v="5"/>
    <n v="4"/>
    <n v="4"/>
    <n v="4"/>
    <n v="4"/>
    <n v="4"/>
    <n v="4"/>
    <n v="4"/>
    <s v="No"/>
    <n v="4"/>
    <m/>
    <n v="4"/>
    <n v="4"/>
    <n v="4"/>
    <n v="4"/>
    <n v="5"/>
    <n v="5"/>
    <m/>
    <s v="Sí"/>
    <s v="No"/>
    <n v="4"/>
    <m/>
    <n v="5"/>
    <n v="5"/>
    <m/>
    <n v="5"/>
    <m/>
    <m/>
    <m/>
    <d v="2019-02-01T11:14:01"/>
  </r>
  <r>
    <s v="F. Ciencias Biológicas"/>
    <x v="3"/>
    <n v="2"/>
    <n v="822"/>
    <m/>
    <m/>
    <x v="1"/>
    <n v="2"/>
    <m/>
    <n v="4"/>
    <n v="1"/>
    <m/>
    <n v="2"/>
    <n v="18"/>
    <n v="29"/>
    <m/>
    <m/>
    <m/>
    <n v="2"/>
    <n v="5"/>
    <n v="4"/>
    <n v="3"/>
    <m/>
    <n v="2"/>
    <n v="3"/>
    <m/>
    <m/>
    <m/>
    <m/>
    <n v="1"/>
    <n v="1"/>
    <n v="1"/>
    <n v="4"/>
    <n v="4"/>
    <n v="5"/>
    <n v="4"/>
    <n v="3"/>
    <n v="4"/>
    <n v="2"/>
    <n v="4"/>
    <n v="2"/>
    <n v="4"/>
    <n v="4"/>
    <n v="3"/>
    <n v="4"/>
    <s v="No"/>
    <n v="3"/>
    <m/>
    <n v="3"/>
    <n v="4"/>
    <n v="4"/>
    <n v="5"/>
    <n v="3"/>
    <n v="4"/>
    <m/>
    <s v="Sí"/>
    <s v="Sí"/>
    <n v="3"/>
    <m/>
    <n v="3"/>
    <n v="5"/>
    <m/>
    <n v="4"/>
    <n v="3"/>
    <m/>
    <s v="Ampliación de los días de apertura de otras bibliotecas que no son solamente María Zambrano a los sábados y domingos, especialmente antes y durante las épocas de examenes finales. &lt;br&gt;Además estaría bien que hubiese un espacio dentro de la web de la biblioteca de cada facultad donde constasen explícitamente la bibliografía recomendada por curso de grado y de máster(no solo me refiero a libros,  tomos o colecciones sino a revistas, papers que sean mas fáciles de llevar por su menor peso). &lt;br&gt;"/>
    <d v="2019-02-01T11:14:26"/>
  </r>
  <r>
    <s v="F. Ciencias Políticas y Sociología"/>
    <x v="0"/>
    <n v="3"/>
    <n v="823"/>
    <m/>
    <m/>
    <x v="0"/>
    <n v="9"/>
    <m/>
    <n v="4"/>
    <n v="3"/>
    <m/>
    <n v="9"/>
    <n v="29"/>
    <n v="26"/>
    <s v="Biblioteca Nacional"/>
    <m/>
    <m/>
    <n v="5"/>
    <n v="5"/>
    <n v="5"/>
    <n v="5"/>
    <m/>
    <n v="2"/>
    <m/>
    <m/>
    <m/>
    <m/>
    <m/>
    <n v="3"/>
    <n v="4"/>
    <n v="4"/>
    <n v="5"/>
    <n v="5"/>
    <n v="3"/>
    <n v="4"/>
    <n v="2"/>
    <n v="4"/>
    <n v="5"/>
    <n v="5"/>
    <n v="5"/>
    <n v="4"/>
    <n v="5"/>
    <n v="5"/>
    <n v="5"/>
    <s v="Sí"/>
    <n v="5"/>
    <m/>
    <n v="5"/>
    <n v="3"/>
    <n v="4"/>
    <n v="5"/>
    <n v="5"/>
    <n v="5"/>
    <m/>
    <s v="No"/>
    <s v="No"/>
    <m/>
    <m/>
    <n v="5"/>
    <n v="5"/>
    <m/>
    <n v="4"/>
    <n v="4"/>
    <m/>
    <m/>
    <d v="2019-02-01T11:14:58"/>
  </r>
  <r>
    <s v="F. Bellas Artes"/>
    <x v="4"/>
    <n v="1"/>
    <n v="824"/>
    <m/>
    <m/>
    <x v="0"/>
    <n v="1"/>
    <m/>
    <n v="5"/>
    <n v="3"/>
    <m/>
    <n v="1"/>
    <n v="16"/>
    <m/>
    <m/>
    <m/>
    <m/>
    <n v="4"/>
    <n v="4"/>
    <n v="4"/>
    <n v="2"/>
    <m/>
    <n v="2"/>
    <m/>
    <m/>
    <m/>
    <m/>
    <m/>
    <n v="3"/>
    <n v="2"/>
    <n v="2"/>
    <n v="4"/>
    <n v="4"/>
    <n v="4"/>
    <n v="4"/>
    <n v="2"/>
    <n v="6"/>
    <n v="4"/>
    <n v="4"/>
    <n v="4"/>
    <n v="4"/>
    <n v="4"/>
    <n v="4"/>
    <n v="4"/>
    <s v="Sí"/>
    <n v="2"/>
    <m/>
    <n v="4"/>
    <n v="2"/>
    <n v="4"/>
    <n v="4"/>
    <n v="4"/>
    <n v="4"/>
    <m/>
    <s v="No"/>
    <s v="No"/>
    <m/>
    <m/>
    <n v="4"/>
    <n v="4"/>
    <m/>
    <n v="4"/>
    <n v="3"/>
    <m/>
    <s v="En el apartado 5 preguntan sobre los cursos de formación, ¿no? Pues a mi personalmente nunca me han notificado de ningún curso realizado en la biblioteca de la facultad.&lt;br&gt;El sistema informático funciona de forma deficiente, está siempre cayéndose y teniendo errores, creo que deberían de contratar más personal informático, porque los actuales no dan a basto con la gran cantidad de datos que tienen que gestionar. &lt;br&gt;Sino también podrían rehacer la estructura de la aplicación viendo que da tantos fallos."/>
    <d v="2019-02-01T11:15:11"/>
  </r>
  <r>
    <s v="F. Farmacia"/>
    <x v="1"/>
    <n v="4"/>
    <n v="825"/>
    <m/>
    <m/>
    <x v="0"/>
    <n v="13"/>
    <m/>
    <n v="4"/>
    <n v="2"/>
    <m/>
    <n v="13"/>
    <n v="19"/>
    <n v="18"/>
    <s v="Biblioteca Rigoberta Menchú"/>
    <m/>
    <m/>
    <n v="3"/>
    <n v="3"/>
    <n v="4"/>
    <n v="3"/>
    <m/>
    <m/>
    <m/>
    <m/>
    <m/>
    <m/>
    <m/>
    <n v="3"/>
    <n v="1"/>
    <n v="1"/>
    <n v="2"/>
    <n v="5"/>
    <n v="5"/>
    <n v="1"/>
    <n v="5"/>
    <n v="3"/>
    <n v="4"/>
    <n v="4"/>
    <n v="3"/>
    <n v="4"/>
    <n v="3"/>
    <n v="4"/>
    <n v="4"/>
    <s v="No"/>
    <n v="3"/>
    <m/>
    <n v="5"/>
    <n v="3"/>
    <n v="3"/>
    <n v="5"/>
    <n v="5"/>
    <n v="5"/>
    <m/>
    <s v="No"/>
    <s v="No"/>
    <m/>
    <m/>
    <n v="4"/>
    <n v="4"/>
    <m/>
    <n v="4"/>
    <n v="4"/>
    <m/>
    <m/>
    <d v="2019-02-01T11:15:20"/>
  </r>
  <r>
    <s v="F. Filosofía"/>
    <x v="4"/>
    <n v="1"/>
    <n v="826"/>
    <m/>
    <m/>
    <x v="1"/>
    <n v="15"/>
    <m/>
    <n v="5"/>
    <n v="5"/>
    <m/>
    <n v="15"/>
    <n v="16"/>
    <n v="1"/>
    <s v="Facultad de Educación, Somosaguas políticas"/>
    <m/>
    <m/>
    <n v="5"/>
    <n v="3"/>
    <n v="4"/>
    <n v="4"/>
    <m/>
    <m/>
    <n v="3"/>
    <m/>
    <m/>
    <m/>
    <m/>
    <n v="4"/>
    <n v="4"/>
    <n v="4"/>
    <n v="5"/>
    <n v="3"/>
    <n v="4"/>
    <n v="4"/>
    <n v="4"/>
    <n v="4"/>
    <n v="4"/>
    <n v="4"/>
    <n v="4"/>
    <n v="5"/>
    <n v="5"/>
    <n v="5"/>
    <n v="5"/>
    <s v="Sí"/>
    <n v="4"/>
    <m/>
    <n v="4"/>
    <n v="4"/>
    <n v="4"/>
    <n v="4"/>
    <n v="4"/>
    <n v="4"/>
    <m/>
    <s v="No"/>
    <s v="No"/>
    <m/>
    <m/>
    <n v="5"/>
    <n v="5"/>
    <m/>
    <n v="5"/>
    <n v="5"/>
    <m/>
    <m/>
    <d v="2019-02-01T11:15:23"/>
  </r>
  <r>
    <s v="F. Filología"/>
    <x v="4"/>
    <n v="1"/>
    <n v="827"/>
    <m/>
    <m/>
    <x v="0"/>
    <n v="14"/>
    <m/>
    <n v="4"/>
    <n v="4"/>
    <m/>
    <n v="29"/>
    <n v="16"/>
    <m/>
    <m/>
    <m/>
    <m/>
    <n v="1"/>
    <n v="1"/>
    <n v="4"/>
    <n v="1"/>
    <m/>
    <m/>
    <m/>
    <n v="4"/>
    <n v="6"/>
    <m/>
    <m/>
    <n v="5"/>
    <n v="2"/>
    <n v="2"/>
    <n v="5"/>
    <n v="4"/>
    <n v="5"/>
    <n v="5"/>
    <n v="2"/>
    <n v="3"/>
    <n v="4"/>
    <n v="1"/>
    <n v="1"/>
    <n v="3"/>
    <n v="2"/>
    <n v="1"/>
    <n v="3"/>
    <s v="No"/>
    <n v="2"/>
    <m/>
    <n v="3"/>
    <n v="1"/>
    <n v="1"/>
    <n v="4"/>
    <n v="4"/>
    <n v="4"/>
    <m/>
    <s v="No"/>
    <s v="No"/>
    <m/>
    <m/>
    <n v="3"/>
    <n v="2"/>
    <m/>
    <n v="2"/>
    <n v="2"/>
    <m/>
    <m/>
    <d v="2019-02-01T11:15:39"/>
  </r>
  <r>
    <s v="F. Ciencias Físicas"/>
    <x v="3"/>
    <n v="2"/>
    <n v="828"/>
    <m/>
    <m/>
    <x v="0"/>
    <n v="6"/>
    <m/>
    <n v="4"/>
    <n v="3"/>
    <m/>
    <n v="6"/>
    <n v="10"/>
    <n v="29"/>
    <m/>
    <m/>
    <m/>
    <n v="4"/>
    <n v="4"/>
    <n v="3"/>
    <n v="3"/>
    <n v="1"/>
    <m/>
    <m/>
    <m/>
    <m/>
    <m/>
    <m/>
    <m/>
    <n v="1"/>
    <n v="2"/>
    <n v="2"/>
    <n v="4"/>
    <n v="3"/>
    <n v="4"/>
    <n v="3"/>
    <n v="2"/>
    <n v="3"/>
    <n v="3"/>
    <n v="3"/>
    <n v="4"/>
    <n v="2"/>
    <n v="3"/>
    <n v="2"/>
    <s v="No"/>
    <n v="4"/>
    <m/>
    <n v="4"/>
    <n v="3"/>
    <n v="2"/>
    <n v="4"/>
    <n v="3"/>
    <n v="3"/>
    <m/>
    <s v="Sí"/>
    <s v="Sí"/>
    <n v="3"/>
    <m/>
    <n v="5"/>
    <n v="5"/>
    <m/>
    <n v="4"/>
    <n v="3"/>
    <m/>
    <m/>
    <d v="2019-02-01T11:16:29"/>
  </r>
  <r>
    <s v="F. Derecho"/>
    <x v="0"/>
    <n v="3"/>
    <n v="829"/>
    <m/>
    <m/>
    <x v="2"/>
    <n v="11"/>
    <m/>
    <n v="4"/>
    <n v="4"/>
    <m/>
    <n v="29"/>
    <n v="11"/>
    <m/>
    <s v="URJC - Derecho"/>
    <m/>
    <m/>
    <n v="4"/>
    <n v="4"/>
    <n v="4"/>
    <n v="3"/>
    <m/>
    <m/>
    <n v="3"/>
    <m/>
    <m/>
    <m/>
    <m/>
    <n v="5"/>
    <n v="2"/>
    <n v="3"/>
    <n v="2"/>
    <n v="1"/>
    <n v="2"/>
    <n v="1"/>
    <n v="2"/>
    <n v="3"/>
    <n v="3"/>
    <n v="4"/>
    <n v="2"/>
    <n v="4"/>
    <n v="4"/>
    <n v="3"/>
    <n v="3"/>
    <s v="Sí"/>
    <n v="4"/>
    <m/>
    <n v="4"/>
    <n v="4"/>
    <n v="4"/>
    <n v="4"/>
    <n v="4"/>
    <n v="4"/>
    <m/>
    <s v="No"/>
    <s v="No"/>
    <m/>
    <m/>
    <n v="4"/>
    <n v="4"/>
    <m/>
    <n v="4"/>
    <n v="3"/>
    <m/>
    <s v="No he asistido a los cursos porque no hay mucha publicidad de ellos, o por lo menos yo no los he visto.&lt;br&gt;Propuesta: mejores instalaciones o puestos de investigadores para los doctorandos. Por ejemplo: una sala sólo para ellos, para discutir y/o cubículos cerrados personales."/>
    <d v="2019-02-01T11:16:34"/>
  </r>
  <r>
    <s v="F. Geografía e Historia"/>
    <x v="4"/>
    <n v="1"/>
    <n v="830"/>
    <m/>
    <m/>
    <x v="0"/>
    <n v="16"/>
    <m/>
    <n v="3"/>
    <n v="3"/>
    <m/>
    <n v="14"/>
    <n v="16"/>
    <n v="29"/>
    <m/>
    <m/>
    <m/>
    <n v="5"/>
    <n v="2"/>
    <n v="4"/>
    <n v="3"/>
    <m/>
    <n v="2"/>
    <m/>
    <m/>
    <m/>
    <m/>
    <m/>
    <n v="5"/>
    <n v="1"/>
    <n v="1"/>
    <n v="1"/>
    <n v="1"/>
    <n v="3"/>
    <n v="5"/>
    <n v="1"/>
    <n v="6"/>
    <n v="4"/>
    <n v="3"/>
    <n v="4"/>
    <n v="4"/>
    <n v="4"/>
    <n v="2"/>
    <n v="4"/>
    <s v="No"/>
    <n v="4"/>
    <m/>
    <n v="4"/>
    <n v="4"/>
    <n v="4"/>
    <n v="5"/>
    <n v="5"/>
    <n v="5"/>
    <m/>
    <s v="No"/>
    <s v="No"/>
    <m/>
    <m/>
    <n v="4"/>
    <n v="4"/>
    <m/>
    <n v="4"/>
    <n v="3"/>
    <m/>
    <m/>
    <d v="2019-02-01T11:16:50"/>
  </r>
  <r>
    <s v="F. Ciencias Políticas y Sociología"/>
    <x v="0"/>
    <n v="3"/>
    <n v="831"/>
    <m/>
    <m/>
    <x v="0"/>
    <n v="9"/>
    <m/>
    <n v="3"/>
    <n v="3"/>
    <m/>
    <n v="9"/>
    <n v="29"/>
    <n v="16"/>
    <m/>
    <m/>
    <m/>
    <n v="5"/>
    <n v="3"/>
    <n v="4"/>
    <n v="3"/>
    <m/>
    <n v="2"/>
    <m/>
    <m/>
    <m/>
    <m/>
    <m/>
    <n v="4"/>
    <n v="1"/>
    <n v="1"/>
    <n v="1"/>
    <n v="4"/>
    <n v="5"/>
    <n v="4"/>
    <n v="1"/>
    <n v="3"/>
    <n v="4"/>
    <n v="4"/>
    <n v="3"/>
    <n v="3"/>
    <n v="5"/>
    <n v="3"/>
    <n v="4"/>
    <s v="No"/>
    <n v="4"/>
    <m/>
    <n v="4"/>
    <n v="2"/>
    <n v="3"/>
    <n v="5"/>
    <n v="5"/>
    <n v="5"/>
    <m/>
    <s v="No"/>
    <s v="No"/>
    <m/>
    <m/>
    <n v="3"/>
    <n v="3"/>
    <m/>
    <n v="4"/>
    <m/>
    <m/>
    <m/>
    <d v="2019-02-01T11:17:38"/>
  </r>
  <r>
    <s v="F. Filología"/>
    <x v="4"/>
    <n v="1"/>
    <n v="832"/>
    <m/>
    <m/>
    <x v="1"/>
    <n v="14"/>
    <m/>
    <n v="5"/>
    <n v="5"/>
    <m/>
    <n v="29"/>
    <n v="15"/>
    <n v="14"/>
    <m/>
    <m/>
    <m/>
    <n v="3"/>
    <n v="4"/>
    <n v="5"/>
    <n v="4"/>
    <m/>
    <n v="2"/>
    <m/>
    <m/>
    <m/>
    <m/>
    <m/>
    <n v="5"/>
    <n v="3"/>
    <n v="3"/>
    <n v="5"/>
    <n v="2"/>
    <n v="5"/>
    <n v="2"/>
    <n v="4"/>
    <n v="2"/>
    <n v="4"/>
    <n v="5"/>
    <n v="4"/>
    <n v="4"/>
    <n v="4"/>
    <n v="2"/>
    <n v="3"/>
    <s v="Sí"/>
    <n v="4"/>
    <m/>
    <n v="3"/>
    <n v="4"/>
    <n v="5"/>
    <n v="3"/>
    <n v="5"/>
    <n v="5"/>
    <m/>
    <s v="No"/>
    <s v="No"/>
    <n v="3"/>
    <m/>
    <n v="3"/>
    <n v="3"/>
    <m/>
    <n v="4"/>
    <n v="4"/>
    <m/>
    <m/>
    <d v="2019-02-01T11:17:54"/>
  </r>
  <r>
    <s v="F. Ciencias Físicas"/>
    <x v="3"/>
    <n v="2"/>
    <n v="833"/>
    <m/>
    <m/>
    <x v="0"/>
    <n v="6"/>
    <m/>
    <n v="4"/>
    <n v="3"/>
    <m/>
    <n v="6"/>
    <n v="8"/>
    <n v="10"/>
    <m/>
    <m/>
    <m/>
    <n v="4"/>
    <n v="3"/>
    <n v="4"/>
    <n v="4"/>
    <n v="1"/>
    <m/>
    <m/>
    <m/>
    <m/>
    <m/>
    <m/>
    <n v="4"/>
    <n v="1"/>
    <n v="1"/>
    <n v="2"/>
    <n v="4"/>
    <n v="3"/>
    <n v="4"/>
    <n v="1"/>
    <n v="4"/>
    <n v="3"/>
    <n v="4"/>
    <n v="4"/>
    <n v="4"/>
    <n v="4"/>
    <n v="3"/>
    <n v="4"/>
    <s v="No"/>
    <n v="4"/>
    <m/>
    <n v="4"/>
    <n v="4"/>
    <n v="4"/>
    <n v="4"/>
    <n v="5"/>
    <n v="4"/>
    <m/>
    <s v="No"/>
    <s v="No"/>
    <m/>
    <m/>
    <n v="4"/>
    <n v="4"/>
    <m/>
    <n v="4"/>
    <n v="4"/>
    <m/>
    <m/>
    <d v="2019-02-01T11:18:03"/>
  </r>
  <r>
    <s v="F. Ciencias Políticas y Sociología"/>
    <x v="0"/>
    <n v="3"/>
    <n v="834"/>
    <m/>
    <m/>
    <x v="0"/>
    <n v="9"/>
    <m/>
    <n v="3"/>
    <n v="4"/>
    <m/>
    <n v="9"/>
    <n v="29"/>
    <n v="20"/>
    <m/>
    <m/>
    <m/>
    <n v="4"/>
    <n v="3"/>
    <n v="2"/>
    <n v="3"/>
    <m/>
    <n v="2"/>
    <m/>
    <n v="4"/>
    <n v="12"/>
    <m/>
    <m/>
    <n v="3"/>
    <n v="1"/>
    <n v="2"/>
    <n v="1"/>
    <n v="4"/>
    <n v="5"/>
    <n v="5"/>
    <n v="3"/>
    <n v="4"/>
    <n v="3"/>
    <n v="2"/>
    <n v="3"/>
    <n v="3"/>
    <n v="5"/>
    <n v="3"/>
    <n v="4"/>
    <s v="No"/>
    <n v="3"/>
    <m/>
    <n v="4"/>
    <n v="3"/>
    <n v="3"/>
    <n v="4"/>
    <n v="4"/>
    <n v="4"/>
    <m/>
    <s v="No"/>
    <s v="No"/>
    <m/>
    <m/>
    <n v="3"/>
    <n v="3"/>
    <m/>
    <n v="4"/>
    <n v="4"/>
    <m/>
    <s v="Es muy molesto el ruido que hacen los ventiladores (si no son estos, otro spsrato parecido) continuamente. Además, en las mesas de la parte central de la biblioteca, las cuales son alargadas de un extremo a otro, se agradecería algún tipo de separación ya que dan una sensación de demasiada amplitud."/>
    <d v="2019-02-01T11:18:08"/>
  </r>
  <r>
    <s v="F. Farmacia"/>
    <x v="1"/>
    <n v="4"/>
    <n v="835"/>
    <m/>
    <m/>
    <x v="0"/>
    <n v="13"/>
    <m/>
    <n v="3"/>
    <n v="4"/>
    <m/>
    <n v="18"/>
    <n v="13"/>
    <n v="29"/>
    <m/>
    <m/>
    <m/>
    <n v="1"/>
    <n v="3"/>
    <n v="2"/>
    <n v="2"/>
    <m/>
    <n v="2"/>
    <n v="3"/>
    <m/>
    <m/>
    <m/>
    <m/>
    <n v="3"/>
    <n v="3"/>
    <n v="5"/>
    <n v="1"/>
    <n v="2"/>
    <n v="5"/>
    <n v="1"/>
    <n v="1"/>
    <n v="3"/>
    <n v="3"/>
    <n v="3"/>
    <n v="3"/>
    <n v="3"/>
    <n v="3"/>
    <n v="3"/>
    <n v="3"/>
    <s v="No"/>
    <n v="3"/>
    <m/>
    <n v="5"/>
    <n v="1"/>
    <n v="3"/>
    <n v="5"/>
    <n v="3"/>
    <n v="3"/>
    <m/>
    <s v="Sí"/>
    <s v="Sí"/>
    <n v="2"/>
    <m/>
    <n v="3"/>
    <n v="3"/>
    <m/>
    <n v="3"/>
    <n v="3"/>
    <m/>
    <m/>
    <d v="2019-02-01T11:18:38"/>
  </r>
  <r>
    <s v="F. Geografía e Historia"/>
    <x v="4"/>
    <n v="1"/>
    <n v="836"/>
    <m/>
    <m/>
    <x v="0"/>
    <n v="16"/>
    <m/>
    <n v="3"/>
    <n v="1"/>
    <m/>
    <n v="16"/>
    <n v="2"/>
    <m/>
    <m/>
    <m/>
    <m/>
    <n v="2"/>
    <n v="3"/>
    <n v="2"/>
    <n v="2"/>
    <n v="1"/>
    <m/>
    <m/>
    <m/>
    <m/>
    <m/>
    <m/>
    <n v="3"/>
    <n v="2"/>
    <n v="1"/>
    <n v="2"/>
    <n v="4"/>
    <n v="4"/>
    <n v="4"/>
    <n v="2"/>
    <n v="2"/>
    <n v="2"/>
    <n v="1"/>
    <n v="3"/>
    <n v="3"/>
    <m/>
    <n v="1"/>
    <n v="2"/>
    <s v="No"/>
    <n v="2"/>
    <m/>
    <n v="4"/>
    <n v="1"/>
    <n v="2"/>
    <n v="5"/>
    <n v="2"/>
    <n v="3"/>
    <m/>
    <s v="No"/>
    <s v="No"/>
    <m/>
    <m/>
    <n v="3"/>
    <n v="3"/>
    <m/>
    <n v="2"/>
    <n v="3"/>
    <m/>
    <s v="Como sugerencia, cabe destacar que el estado de bastantes libros de la facultad de geografía e historia es lamentable, no se renuevan desde hace años, y algunos de los libros no tienen ni encuadernado. Además hay libros que ni siquiera se pueden coger para préstamos (catalogados con un punto verde), eso por no decir que hay libros que no están en la facultad de geografía e historia, siendo bastantes de ellos necesarios para consultar temarios de algunas asignaturas que se imparten en dicha facultad."/>
    <d v="2019-02-01T11:18:41"/>
  </r>
  <r>
    <s v="F. Farmacia"/>
    <x v="1"/>
    <n v="4"/>
    <n v="837"/>
    <m/>
    <m/>
    <x v="0"/>
    <n v="13"/>
    <m/>
    <n v="3"/>
    <n v="1"/>
    <m/>
    <n v="19"/>
    <n v="29"/>
    <n v="2"/>
    <s v="Biblioteca de Enfermería, Fisioterapia y Podología"/>
    <m/>
    <m/>
    <n v="2"/>
    <n v="3"/>
    <n v="1"/>
    <n v="1"/>
    <m/>
    <n v="2"/>
    <n v="3"/>
    <n v="4"/>
    <s v="22:30-23:30"/>
    <m/>
    <m/>
    <n v="1"/>
    <n v="1"/>
    <n v="1"/>
    <n v="1"/>
    <n v="3"/>
    <n v="5"/>
    <n v="4"/>
    <n v="1"/>
    <n v="2"/>
    <n v="2"/>
    <n v="4"/>
    <n v="2"/>
    <n v="4"/>
    <n v="3"/>
    <n v="2"/>
    <n v="3"/>
    <s v="No"/>
    <n v="3"/>
    <m/>
    <n v="4"/>
    <n v="3"/>
    <n v="3"/>
    <n v="4"/>
    <n v="2"/>
    <n v="3"/>
    <m/>
    <s v="No"/>
    <s v="No"/>
    <m/>
    <m/>
    <n v="3"/>
    <n v="4"/>
    <m/>
    <n v="2"/>
    <n v="3"/>
    <m/>
    <m/>
    <d v="2019-02-01T11:18:53"/>
  </r>
  <r>
    <s v="F. Psicología"/>
    <x v="1"/>
    <n v="4"/>
    <n v="838"/>
    <m/>
    <m/>
    <x v="1"/>
    <n v="20"/>
    <m/>
    <n v="4"/>
    <n v="3"/>
    <m/>
    <n v="20"/>
    <m/>
    <m/>
    <m/>
    <m/>
    <m/>
    <n v="4"/>
    <n v="5"/>
    <n v="5"/>
    <n v="4"/>
    <m/>
    <n v="2"/>
    <n v="3"/>
    <n v="4"/>
    <n v="1"/>
    <m/>
    <m/>
    <n v="5"/>
    <n v="5"/>
    <n v="3"/>
    <n v="2"/>
    <n v="5"/>
    <n v="5"/>
    <n v="5"/>
    <n v="3"/>
    <n v="4"/>
    <n v="5"/>
    <n v="4"/>
    <n v="3"/>
    <n v="5"/>
    <n v="5"/>
    <n v="3"/>
    <n v="5"/>
    <s v="No"/>
    <n v="3"/>
    <m/>
    <n v="5"/>
    <n v="5"/>
    <n v="4"/>
    <n v="5"/>
    <n v="5"/>
    <n v="5"/>
    <m/>
    <s v="No"/>
    <s v="No"/>
    <m/>
    <m/>
    <n v="5"/>
    <n v="5"/>
    <m/>
    <n v="4"/>
    <n v="3"/>
    <m/>
    <m/>
    <d v="2019-02-01T11:18:56"/>
  </r>
  <r>
    <s v="F. Trabajo Social"/>
    <x v="0"/>
    <n v="3"/>
    <n v="839"/>
    <m/>
    <m/>
    <x v="0"/>
    <n v="26"/>
    <m/>
    <n v="2"/>
    <n v="3"/>
    <m/>
    <n v="26"/>
    <n v="9"/>
    <n v="20"/>
    <m/>
    <m/>
    <m/>
    <n v="4"/>
    <n v="4"/>
    <n v="3"/>
    <n v="3"/>
    <m/>
    <n v="2"/>
    <m/>
    <m/>
    <m/>
    <m/>
    <m/>
    <n v="4"/>
    <n v="3"/>
    <n v="2"/>
    <n v="1"/>
    <n v="4"/>
    <n v="5"/>
    <n v="5"/>
    <n v="4"/>
    <n v="4"/>
    <n v="3"/>
    <n v="5"/>
    <n v="4"/>
    <n v="3"/>
    <n v="5"/>
    <n v="3"/>
    <n v="4"/>
    <s v="No"/>
    <n v="4"/>
    <m/>
    <n v="4"/>
    <n v="2"/>
    <n v="4"/>
    <n v="4"/>
    <n v="5"/>
    <n v="4"/>
    <m/>
    <s v="No"/>
    <s v="No"/>
    <m/>
    <m/>
    <n v="3"/>
    <n v="3"/>
    <m/>
    <n v="4"/>
    <n v="4"/>
    <m/>
    <m/>
    <d v="2019-02-01T11:19:08"/>
  </r>
  <r>
    <s v="F. Óptica y Optometría"/>
    <x v="1"/>
    <n v="4"/>
    <n v="840"/>
    <m/>
    <m/>
    <x v="0"/>
    <n v="25"/>
    <m/>
    <n v="3"/>
    <n v="3"/>
    <m/>
    <n v="25"/>
    <n v="25"/>
    <n v="25"/>
    <m/>
    <m/>
    <m/>
    <n v="5"/>
    <n v="3"/>
    <n v="5"/>
    <n v="5"/>
    <m/>
    <n v="2"/>
    <m/>
    <m/>
    <m/>
    <m/>
    <m/>
    <n v="4"/>
    <n v="1"/>
    <n v="1"/>
    <n v="1"/>
    <n v="5"/>
    <n v="5"/>
    <n v="5"/>
    <n v="1"/>
    <n v="4"/>
    <n v="5"/>
    <n v="4"/>
    <n v="3"/>
    <n v="5"/>
    <n v="3"/>
    <n v="4"/>
    <n v="3"/>
    <s v="No"/>
    <n v="3"/>
    <m/>
    <n v="5"/>
    <n v="5"/>
    <n v="4"/>
    <n v="5"/>
    <n v="5"/>
    <n v="5"/>
    <m/>
    <s v="No"/>
    <s v="No"/>
    <m/>
    <m/>
    <n v="5"/>
    <n v="5"/>
    <m/>
    <n v="4"/>
    <m/>
    <m/>
    <m/>
    <d v="2019-02-01T11:19:11"/>
  </r>
  <r>
    <s v="F. Farmacia"/>
    <x v="1"/>
    <n v="4"/>
    <n v="841"/>
    <m/>
    <m/>
    <x v="0"/>
    <n v="13"/>
    <m/>
    <n v="4"/>
    <n v="3"/>
    <m/>
    <n v="13"/>
    <n v="22"/>
    <n v="19"/>
    <m/>
    <m/>
    <m/>
    <n v="4"/>
    <n v="4"/>
    <n v="3"/>
    <n v="2"/>
    <n v="1"/>
    <m/>
    <m/>
    <m/>
    <m/>
    <m/>
    <m/>
    <n v="4"/>
    <n v="3"/>
    <n v="4"/>
    <n v="2"/>
    <n v="5"/>
    <n v="2"/>
    <n v="5"/>
    <n v="1"/>
    <n v="3"/>
    <n v="5"/>
    <n v="5"/>
    <n v="3"/>
    <n v="5"/>
    <n v="5"/>
    <n v="3"/>
    <n v="3"/>
    <s v="No"/>
    <n v="4"/>
    <m/>
    <n v="5"/>
    <n v="5"/>
    <n v="5"/>
    <n v="5"/>
    <n v="5"/>
    <n v="5"/>
    <m/>
    <s v="Sí"/>
    <s v="No"/>
    <m/>
    <m/>
    <n v="5"/>
    <n v="4"/>
    <m/>
    <n v="4"/>
    <n v="4"/>
    <m/>
    <s v="Añadir enchufes "/>
    <d v="2019-02-01T11:19:30"/>
  </r>
  <r>
    <s v="F. Farmacia"/>
    <x v="1"/>
    <n v="4"/>
    <n v="842"/>
    <m/>
    <m/>
    <x v="0"/>
    <n v="13"/>
    <m/>
    <n v="4"/>
    <n v="3"/>
    <m/>
    <n v="13"/>
    <n v="18"/>
    <n v="19"/>
    <s v="María Zambrano"/>
    <m/>
    <m/>
    <n v="3"/>
    <n v="2"/>
    <n v="3"/>
    <n v="2"/>
    <n v="1"/>
    <m/>
    <m/>
    <m/>
    <m/>
    <m/>
    <m/>
    <n v="5"/>
    <n v="1"/>
    <n v="1"/>
    <n v="3"/>
    <n v="5"/>
    <n v="3"/>
    <n v="5"/>
    <n v="3"/>
    <n v="4"/>
    <n v="5"/>
    <n v="5"/>
    <n v="4"/>
    <n v="4"/>
    <n v="5"/>
    <n v="5"/>
    <n v="5"/>
    <s v="No"/>
    <n v="5"/>
    <m/>
    <n v="5"/>
    <n v="1"/>
    <n v="4"/>
    <n v="5"/>
    <n v="5"/>
    <n v="5"/>
    <m/>
    <s v="Sí"/>
    <s v="No"/>
    <n v="3"/>
    <m/>
    <n v="5"/>
    <n v="5"/>
    <m/>
    <n v="4"/>
    <n v="5"/>
    <m/>
    <m/>
    <d v="2019-02-01T11:19:39"/>
  </r>
  <r>
    <s v="F. Psicología"/>
    <x v="1"/>
    <n v="4"/>
    <n v="843"/>
    <m/>
    <m/>
    <x v="0"/>
    <n v="20"/>
    <m/>
    <n v="4"/>
    <n v="4"/>
    <m/>
    <n v="20"/>
    <m/>
    <m/>
    <s v="Biblioteca Gerardo Diego. "/>
    <m/>
    <m/>
    <n v="5"/>
    <n v="4"/>
    <n v="4"/>
    <n v="3"/>
    <m/>
    <n v="2"/>
    <m/>
    <m/>
    <m/>
    <m/>
    <m/>
    <n v="3"/>
    <n v="2"/>
    <n v="3"/>
    <n v="1"/>
    <n v="3"/>
    <n v="3"/>
    <n v="3"/>
    <n v="1"/>
    <n v="3"/>
    <n v="4"/>
    <n v="4"/>
    <n v="3"/>
    <n v="4"/>
    <n v="2"/>
    <n v="4"/>
    <n v="3"/>
    <s v="No"/>
    <n v="4"/>
    <m/>
    <n v="5"/>
    <n v="5"/>
    <n v="5"/>
    <n v="5"/>
    <n v="5"/>
    <n v="5"/>
    <m/>
    <s v="Sí"/>
    <s v="No"/>
    <m/>
    <m/>
    <n v="4"/>
    <n v="5"/>
    <m/>
    <n v="4"/>
    <n v="4"/>
    <m/>
    <s v="No he hecho los cursos de formación por falta de tiempo. "/>
    <d v="2019-02-01T11:19:39"/>
  </r>
  <r>
    <s v="F. Ciencias Físicas"/>
    <x v="3"/>
    <n v="2"/>
    <n v="844"/>
    <m/>
    <m/>
    <x v="0"/>
    <n v="6"/>
    <m/>
    <n v="5"/>
    <n v="4"/>
    <m/>
    <n v="6"/>
    <n v="8"/>
    <n v="15"/>
    <m/>
    <m/>
    <m/>
    <n v="5"/>
    <n v="5"/>
    <n v="4"/>
    <n v="5"/>
    <n v="1"/>
    <m/>
    <m/>
    <m/>
    <m/>
    <m/>
    <m/>
    <n v="5"/>
    <n v="1"/>
    <n v="1"/>
    <n v="4"/>
    <n v="5"/>
    <n v="4"/>
    <n v="5"/>
    <n v="4"/>
    <n v="4"/>
    <n v="5"/>
    <n v="3"/>
    <n v="3"/>
    <n v="4"/>
    <n v="5"/>
    <n v="3"/>
    <n v="3"/>
    <s v="Sí"/>
    <n v="4"/>
    <m/>
    <n v="4"/>
    <n v="5"/>
    <n v="5"/>
    <n v="5"/>
    <n v="2"/>
    <n v="5"/>
    <m/>
    <s v="No"/>
    <s v="No"/>
    <m/>
    <m/>
    <n v="3"/>
    <n v="2"/>
    <m/>
    <n v="4"/>
    <n v="4"/>
    <m/>
    <s v="Qué la renovación presencial de los préstamos no sea necesaria hasta que el ejemplar en cuestión sea pedido por alguien a alguien que lleve con él más de un turno o hasta que llegue el final de curso."/>
    <d v="2019-02-01T11:20:01"/>
  </r>
  <r>
    <s v="F. Trabajo Social"/>
    <x v="0"/>
    <n v="3"/>
    <n v="845"/>
    <m/>
    <m/>
    <x v="0"/>
    <n v="26"/>
    <m/>
    <n v="5"/>
    <n v="5"/>
    <m/>
    <n v="26"/>
    <m/>
    <m/>
    <m/>
    <m/>
    <m/>
    <n v="5"/>
    <n v="3"/>
    <n v="5"/>
    <n v="3"/>
    <n v="1"/>
    <m/>
    <m/>
    <m/>
    <m/>
    <m/>
    <m/>
    <n v="5"/>
    <n v="1"/>
    <n v="4"/>
    <n v="1"/>
    <n v="5"/>
    <n v="3"/>
    <n v="5"/>
    <n v="3"/>
    <n v="5"/>
    <n v="5"/>
    <n v="5"/>
    <n v="5"/>
    <n v="5"/>
    <n v="5"/>
    <n v="3"/>
    <n v="5"/>
    <s v="Sí"/>
    <n v="5"/>
    <m/>
    <n v="5"/>
    <n v="5"/>
    <n v="5"/>
    <n v="5"/>
    <n v="5"/>
    <n v="5"/>
    <m/>
    <s v="No"/>
    <s v="No"/>
    <m/>
    <m/>
    <n v="5"/>
    <n v="5"/>
    <m/>
    <n v="5"/>
    <n v="3"/>
    <m/>
    <s v="No sabía que se daban esos cursos  formativos"/>
    <d v="2019-02-01T11:20:06"/>
  </r>
  <r>
    <s v="F. Filología"/>
    <x v="4"/>
    <n v="1"/>
    <n v="846"/>
    <m/>
    <m/>
    <x v="0"/>
    <n v="14"/>
    <m/>
    <n v="4"/>
    <n v="3"/>
    <m/>
    <n v="29"/>
    <m/>
    <m/>
    <m/>
    <m/>
    <m/>
    <n v="5"/>
    <n v="4"/>
    <n v="4"/>
    <n v="4"/>
    <n v="1"/>
    <n v="2"/>
    <m/>
    <m/>
    <m/>
    <m/>
    <m/>
    <n v="3"/>
    <n v="1"/>
    <n v="2"/>
    <n v="3"/>
    <n v="4"/>
    <n v="5"/>
    <n v="4"/>
    <n v="3"/>
    <n v="4"/>
    <n v="4"/>
    <n v="3"/>
    <n v="3"/>
    <n v="3"/>
    <n v="3"/>
    <n v="2"/>
    <n v="3"/>
    <s v="No"/>
    <n v="3"/>
    <m/>
    <n v="3"/>
    <n v="2"/>
    <n v="4"/>
    <n v="5"/>
    <n v="4"/>
    <n v="5"/>
    <m/>
    <s v="No"/>
    <s v="No"/>
    <m/>
    <m/>
    <n v="3"/>
    <n v="2"/>
    <m/>
    <n v="3"/>
    <n v="3"/>
    <m/>
    <s v="Me ha ocurrido esto más de una vez, hablo de buscar un libro en el catálogo online, que te de su ubicación, ir a buscarlo y que no esté. A más de un compañero le ha pasado lo mismo. Si los libros no están o se han perdido, estaría bien que salieran con esta descripción en el catálogo y tal vez deberían hacer una revisión del conjunto de libros que tienen."/>
    <d v="2019-02-01T11:20:17"/>
  </r>
  <r>
    <s v="F. Derecho"/>
    <x v="0"/>
    <n v="3"/>
    <n v="847"/>
    <m/>
    <m/>
    <x v="0"/>
    <n v="11"/>
    <m/>
    <n v="3"/>
    <n v="4"/>
    <m/>
    <n v="29"/>
    <n v="28"/>
    <n v="11"/>
    <m/>
    <m/>
    <m/>
    <n v="5"/>
    <n v="2"/>
    <n v="5"/>
    <n v="3"/>
    <n v="1"/>
    <n v="2"/>
    <m/>
    <m/>
    <m/>
    <m/>
    <m/>
    <n v="4"/>
    <n v="2"/>
    <n v="5"/>
    <n v="2"/>
    <n v="5"/>
    <n v="5"/>
    <n v="5"/>
    <n v="1"/>
    <n v="1"/>
    <n v="5"/>
    <n v="5"/>
    <n v="3"/>
    <n v="4"/>
    <n v="5"/>
    <n v="1"/>
    <n v="3"/>
    <s v="No"/>
    <n v="3"/>
    <m/>
    <n v="5"/>
    <n v="3"/>
    <n v="5"/>
    <n v="5"/>
    <n v="5"/>
    <n v="5"/>
    <m/>
    <s v="No"/>
    <s v="No"/>
    <m/>
    <m/>
    <n v="5"/>
    <n v="3"/>
    <m/>
    <n v="4"/>
    <n v="3"/>
    <m/>
    <s v="Más libros por dios, no puede ser que un profesor le mande un manual a 120 alumnos y que solo haya 3 o 4 en la biblioteca"/>
    <d v="2019-02-01T11:20:19"/>
  </r>
  <r>
    <s v="F. Medicina"/>
    <x v="1"/>
    <n v="4"/>
    <n v="848"/>
    <m/>
    <m/>
    <x v="0"/>
    <n v="18"/>
    <m/>
    <n v="5"/>
    <n v="3"/>
    <m/>
    <n v="18"/>
    <m/>
    <m/>
    <s v="Uam facultad de económicas "/>
    <m/>
    <m/>
    <n v="2"/>
    <n v="5"/>
    <n v="2"/>
    <n v="3"/>
    <m/>
    <n v="2"/>
    <m/>
    <m/>
    <m/>
    <m/>
    <m/>
    <n v="1"/>
    <n v="1"/>
    <n v="1"/>
    <n v="3"/>
    <n v="3"/>
    <n v="5"/>
    <n v="5"/>
    <n v="1"/>
    <n v="2"/>
    <n v="2"/>
    <n v="5"/>
    <n v="2"/>
    <n v="5"/>
    <n v="2"/>
    <n v="1"/>
    <n v="4"/>
    <s v="No"/>
    <n v="1"/>
    <m/>
    <n v="5"/>
    <n v="2"/>
    <n v="5"/>
    <n v="5"/>
    <n v="5"/>
    <n v="5"/>
    <m/>
    <s v="No"/>
    <s v="Sí"/>
    <n v="1"/>
    <m/>
    <n v="5"/>
    <n v="5"/>
    <m/>
    <n v="3"/>
    <n v="3"/>
    <m/>
    <m/>
    <d v="2019-02-01T11:20:35"/>
  </r>
  <r>
    <s v="F. Educación - Centro de Formación del Profesorado"/>
    <x v="4"/>
    <n v="1"/>
    <n v="849"/>
    <m/>
    <m/>
    <x v="0"/>
    <n v="12"/>
    <m/>
    <n v="3"/>
    <n v="4"/>
    <m/>
    <n v="12"/>
    <m/>
    <m/>
    <m/>
    <m/>
    <m/>
    <n v="4"/>
    <n v="4"/>
    <n v="4"/>
    <n v="4"/>
    <n v="1"/>
    <m/>
    <m/>
    <m/>
    <m/>
    <m/>
    <m/>
    <n v="3"/>
    <n v="4"/>
    <n v="4"/>
    <n v="1"/>
    <n v="5"/>
    <n v="4"/>
    <n v="4"/>
    <n v="3"/>
    <n v="5"/>
    <n v="4"/>
    <n v="5"/>
    <n v="3"/>
    <n v="5"/>
    <n v="4"/>
    <n v="4"/>
    <n v="5"/>
    <s v="No"/>
    <n v="3"/>
    <m/>
    <n v="4"/>
    <n v="4"/>
    <n v="3"/>
    <n v="5"/>
    <n v="5"/>
    <n v="5"/>
    <m/>
    <s v="No"/>
    <s v="No"/>
    <m/>
    <m/>
    <n v="5"/>
    <n v="5"/>
    <m/>
    <n v="4"/>
    <m/>
    <m/>
    <s v="No he asistido a ningún curso de formación porque no sabía que lo ofrecían."/>
    <d v="2019-02-01T11:21:29"/>
  </r>
  <r>
    <s v="F. Ciencias de la Documentación"/>
    <x v="0"/>
    <n v="3"/>
    <n v="850"/>
    <m/>
    <m/>
    <x v="1"/>
    <n v="3"/>
    <m/>
    <n v="4"/>
    <n v="4"/>
    <m/>
    <n v="29"/>
    <n v="3"/>
    <n v="16"/>
    <s v="Este curso he visitado la biblioteca de la Facultad de Informática, y en cursos anteriores he acudido a las de Filosofía y Filología Clásica."/>
    <m/>
    <m/>
    <n v="5"/>
    <n v="5"/>
    <n v="5"/>
    <n v="4"/>
    <m/>
    <m/>
    <n v="3"/>
    <m/>
    <m/>
    <m/>
    <m/>
    <n v="4"/>
    <n v="3"/>
    <n v="2"/>
    <n v="4"/>
    <n v="5"/>
    <n v="3"/>
    <n v="2"/>
    <n v="2"/>
    <n v="5"/>
    <n v="5"/>
    <n v="5"/>
    <n v="4"/>
    <n v="4"/>
    <n v="4"/>
    <n v="4"/>
    <n v="4"/>
    <s v="Sí"/>
    <n v="4"/>
    <m/>
    <n v="5"/>
    <n v="5"/>
    <n v="4"/>
    <n v="5"/>
    <n v="5"/>
    <n v="5"/>
    <m/>
    <s v="Sí"/>
    <s v="Sí"/>
    <n v="5"/>
    <m/>
    <n v="4"/>
    <n v="4"/>
    <m/>
    <n v="4"/>
    <n v="4"/>
    <m/>
    <s v="Quiero aclarar que soy usuario de la BUCM desde hace muchos años y, por lo tanto, conozco varias de las bibliotecas, que sigo utilizando, de manera en esta encuesta hago, no sólo una valoración concreta de la biblioteca de la facultad en la que estudio actualmente, sino una valoración general.&lt;br&gt;&lt;br&gt;Algunas aclaraciones:&lt;br&gt;- La puntuación en referencia al equipamiento informático es un 4. En general el equipamiento es bueno; el punto de menos se debe a que hay algunos materiales que deberían reponerse. Las teclas de algunos teclados de algunos ordenadores están borradas; hay ratones que no funcionan bien; la configuración de algunos monitores se desajusta... En fin, son cuestiones abordables.&lt;br&gt;- Aún no estoy acostumbrado al nuevo catálogo online, o a su interfaz, así que no puedo valorarlo con justicia. Sí puedo decir que he visto cambiar el catálogo otras veces y el resultado siempre ha sido exitoso, así que no preocupa.&lt;br&gt;&lt;br&gt;En cuanto a la asistencia a cursos de formación de usuarios:&lt;br&gt;- Acudí hace algunos años a un curso de usuarios que se ofrecía en el curso 0. Me resultó muy útil. En general creo que los recursos de la biblioteca no están aprovechados por los usuarios por desconocimiento. Sería interesante dar más cabida a estos cursos; tal vez pidiendo a los profesores que se involucren; incluso ofreciendo un curso de formación de usuarios enfocado a los propios profesores (muy pocos profesores me han recomendado que realice una búsqueda en una base de datos, o en un repositorio)."/>
    <d v="2019-02-01T11:21:48"/>
  </r>
  <r>
    <s v="F. Geografía e Historia"/>
    <x v="4"/>
    <n v="1"/>
    <n v="851"/>
    <m/>
    <m/>
    <x v="1"/>
    <n v="16"/>
    <m/>
    <n v="4"/>
    <n v="4"/>
    <m/>
    <n v="16"/>
    <n v="1"/>
    <n v="29"/>
    <m/>
    <m/>
    <m/>
    <n v="5"/>
    <n v="5"/>
    <n v="5"/>
    <n v="4"/>
    <m/>
    <n v="2"/>
    <n v="3"/>
    <m/>
    <m/>
    <m/>
    <m/>
    <n v="5"/>
    <n v="4"/>
    <n v="4"/>
    <n v="3"/>
    <n v="3"/>
    <n v="4"/>
    <n v="3"/>
    <n v="3"/>
    <n v="4"/>
    <n v="4"/>
    <n v="4"/>
    <n v="5"/>
    <n v="5"/>
    <n v="3"/>
    <n v="3"/>
    <n v="3"/>
    <s v="No"/>
    <n v="4"/>
    <m/>
    <n v="5"/>
    <n v="4"/>
    <n v="4"/>
    <n v="5"/>
    <n v="5"/>
    <n v="4"/>
    <m/>
    <s v="No"/>
    <s v="No"/>
    <m/>
    <m/>
    <n v="5"/>
    <n v="5"/>
    <m/>
    <n v="5"/>
    <n v="4"/>
    <m/>
    <m/>
    <d v="2019-02-01T11:22:05"/>
  </r>
  <r>
    <s v="F. Ciencias Económicas y Empresariales"/>
    <x v="0"/>
    <n v="3"/>
    <n v="852"/>
    <m/>
    <m/>
    <x v="0"/>
    <n v="5"/>
    <m/>
    <n v="3"/>
    <n v="3"/>
    <m/>
    <n v="8"/>
    <n v="29"/>
    <n v="5"/>
    <s v="Biblioteca de la Uned"/>
    <m/>
    <m/>
    <n v="5"/>
    <n v="5"/>
    <n v="5"/>
    <n v="4"/>
    <m/>
    <n v="2"/>
    <n v="3"/>
    <m/>
    <m/>
    <m/>
    <m/>
    <n v="5"/>
    <n v="3"/>
    <n v="4"/>
    <n v="3"/>
    <n v="5"/>
    <n v="5"/>
    <n v="5"/>
    <n v="4"/>
    <n v="5"/>
    <n v="4"/>
    <n v="4"/>
    <n v="4"/>
    <n v="5"/>
    <n v="4"/>
    <n v="4"/>
    <n v="5"/>
    <s v="Sí"/>
    <n v="5"/>
    <m/>
    <n v="4"/>
    <n v="5"/>
    <n v="5"/>
    <n v="5"/>
    <n v="4"/>
    <n v="5"/>
    <m/>
    <s v="Sí"/>
    <s v="Sí"/>
    <n v="5"/>
    <m/>
    <n v="5"/>
    <n v="5"/>
    <m/>
    <n v="5"/>
    <n v="5"/>
    <m/>
    <m/>
    <d v="2019-02-01T11:22:19"/>
  </r>
  <r>
    <s v="F. Filología"/>
    <x v="4"/>
    <n v="1"/>
    <n v="853"/>
    <m/>
    <m/>
    <x v="1"/>
    <n v="14"/>
    <m/>
    <n v="5"/>
    <n v="5"/>
    <m/>
    <n v="29"/>
    <n v="14"/>
    <n v="15"/>
    <m/>
    <m/>
    <m/>
    <n v="5"/>
    <n v="5"/>
    <n v="5"/>
    <n v="4"/>
    <n v="1"/>
    <m/>
    <m/>
    <m/>
    <m/>
    <m/>
    <m/>
    <n v="5"/>
    <n v="5"/>
    <n v="1"/>
    <n v="5"/>
    <n v="5"/>
    <n v="4"/>
    <n v="4"/>
    <n v="4"/>
    <n v="3"/>
    <n v="3"/>
    <n v="4"/>
    <n v="3"/>
    <n v="4"/>
    <n v="4"/>
    <n v="4"/>
    <n v="4"/>
    <s v="Sí"/>
    <n v="4"/>
    <m/>
    <n v="4"/>
    <n v="4"/>
    <n v="4"/>
    <n v="4"/>
    <n v="4"/>
    <n v="4"/>
    <m/>
    <s v="No"/>
    <s v="No"/>
    <m/>
    <m/>
    <n v="3"/>
    <n v="3"/>
    <m/>
    <n v="4"/>
    <n v="3"/>
    <m/>
    <m/>
    <d v="2019-02-01T11:22:20"/>
  </r>
  <r>
    <s v="F. Óptica y Optometría"/>
    <x v="1"/>
    <n v="4"/>
    <n v="854"/>
    <m/>
    <m/>
    <x v="0"/>
    <n v="25"/>
    <m/>
    <n v="2"/>
    <n v="1"/>
    <m/>
    <n v="29"/>
    <n v="25"/>
    <m/>
    <m/>
    <m/>
    <m/>
    <n v="3"/>
    <n v="3"/>
    <n v="3"/>
    <n v="2"/>
    <m/>
    <n v="2"/>
    <m/>
    <m/>
    <m/>
    <m/>
    <m/>
    <n v="2"/>
    <n v="2"/>
    <n v="2"/>
    <n v="2"/>
    <n v="3"/>
    <n v="2"/>
    <n v="2"/>
    <n v="2"/>
    <n v="3"/>
    <n v="2"/>
    <n v="4"/>
    <n v="2"/>
    <n v="3"/>
    <n v="3"/>
    <n v="2"/>
    <n v="3"/>
    <s v="No"/>
    <m/>
    <m/>
    <n v="3"/>
    <n v="3"/>
    <n v="3"/>
    <n v="3"/>
    <n v="3"/>
    <n v="3"/>
    <m/>
    <s v="No"/>
    <s v="No"/>
    <m/>
    <m/>
    <n v="3"/>
    <n v="4"/>
    <m/>
    <n v="3"/>
    <n v="3"/>
    <m/>
    <s v="No me he enterado de la existencia  "/>
    <d v="2019-02-01T11:22:22"/>
  </r>
  <r>
    <s v="F. Enfermería, Fisioterapia y Podología"/>
    <x v="1"/>
    <n v="4"/>
    <n v="855"/>
    <m/>
    <m/>
    <x v="0"/>
    <n v="22"/>
    <m/>
    <n v="3"/>
    <n v="3"/>
    <m/>
    <n v="22"/>
    <n v="18"/>
    <n v="13"/>
    <m/>
    <m/>
    <m/>
    <n v="5"/>
    <n v="5"/>
    <n v="5"/>
    <n v="5"/>
    <m/>
    <n v="2"/>
    <m/>
    <m/>
    <m/>
    <m/>
    <m/>
    <n v="4"/>
    <n v="4"/>
    <n v="4"/>
    <n v="5"/>
    <n v="5"/>
    <n v="5"/>
    <n v="5"/>
    <n v="5"/>
    <n v="5"/>
    <n v="5"/>
    <n v="5"/>
    <n v="5"/>
    <n v="4"/>
    <n v="5"/>
    <n v="5"/>
    <n v="5"/>
    <s v="No"/>
    <n v="5"/>
    <m/>
    <n v="5"/>
    <n v="5"/>
    <n v="5"/>
    <n v="5"/>
    <n v="5"/>
    <n v="5"/>
    <m/>
    <s v="Sí"/>
    <s v="No"/>
    <m/>
    <m/>
    <n v="5"/>
    <n v="5"/>
    <m/>
    <n v="5"/>
    <n v="5"/>
    <m/>
    <s v="No he asistido a ningún curso de formación porque no he tenido tiempo adicional para realizarlo "/>
    <d v="2019-02-01T11:22:30"/>
  </r>
  <r>
    <s v="F. Ciencias de la Información"/>
    <x v="0"/>
    <n v="3"/>
    <n v="856"/>
    <m/>
    <m/>
    <x v="2"/>
    <n v="4"/>
    <m/>
    <n v="3"/>
    <n v="3"/>
    <m/>
    <n v="4"/>
    <n v="16"/>
    <m/>
    <s v="Biblioteca AECID"/>
    <m/>
    <m/>
    <n v="5"/>
    <n v="5"/>
    <n v="4"/>
    <n v="4"/>
    <m/>
    <m/>
    <m/>
    <m/>
    <m/>
    <m/>
    <m/>
    <n v="5"/>
    <n v="5"/>
    <n v="4"/>
    <n v="4"/>
    <m/>
    <n v="5"/>
    <m/>
    <n v="4"/>
    <n v="3"/>
    <n v="5"/>
    <n v="5"/>
    <n v="4"/>
    <n v="5"/>
    <n v="5"/>
    <n v="3"/>
    <n v="3"/>
    <s v="Sí"/>
    <n v="4"/>
    <m/>
    <n v="5"/>
    <n v="5"/>
    <n v="5"/>
    <n v="5"/>
    <n v="5"/>
    <n v="5"/>
    <m/>
    <s v="Sí"/>
    <s v="Sí"/>
    <n v="5"/>
    <m/>
    <n v="5"/>
    <n v="5"/>
    <m/>
    <n v="5"/>
    <n v="4"/>
    <m/>
    <s v="Tras el cambio de plataforma, es muy dificil hacer una solicitud de compra de libros. "/>
    <d v="2019-02-01T11:22:36"/>
  </r>
  <r>
    <s v="F. Medicina"/>
    <x v="1"/>
    <n v="4"/>
    <n v="857"/>
    <m/>
    <m/>
    <x v="0"/>
    <n v="18"/>
    <m/>
    <n v="3"/>
    <n v="3"/>
    <m/>
    <n v="18"/>
    <n v="4"/>
    <m/>
    <m/>
    <m/>
    <m/>
    <n v="4"/>
    <n v="5"/>
    <n v="3"/>
    <n v="3"/>
    <m/>
    <n v="2"/>
    <n v="3"/>
    <n v="4"/>
    <m/>
    <m/>
    <m/>
    <n v="3"/>
    <n v="3"/>
    <n v="3"/>
    <n v="1"/>
    <n v="3"/>
    <n v="5"/>
    <n v="5"/>
    <n v="1"/>
    <n v="6"/>
    <n v="5"/>
    <n v="5"/>
    <n v="5"/>
    <n v="5"/>
    <n v="5"/>
    <n v="3"/>
    <n v="5"/>
    <s v="No"/>
    <n v="5"/>
    <m/>
    <n v="5"/>
    <n v="4"/>
    <n v="5"/>
    <n v="5"/>
    <n v="5"/>
    <n v="5"/>
    <m/>
    <s v="No"/>
    <s v="No"/>
    <m/>
    <m/>
    <n v="5"/>
    <n v="5"/>
    <m/>
    <n v="4"/>
    <n v="5"/>
    <m/>
    <m/>
    <d v="2019-02-01T11:23:01"/>
  </r>
  <r>
    <s v="F. Ciencias de la Información"/>
    <x v="0"/>
    <n v="3"/>
    <n v="858"/>
    <m/>
    <m/>
    <x v="0"/>
    <n v="4"/>
    <m/>
    <n v="4"/>
    <n v="4"/>
    <m/>
    <n v="4"/>
    <n v="9"/>
    <n v="29"/>
    <m/>
    <m/>
    <m/>
    <n v="5"/>
    <n v="5"/>
    <n v="4"/>
    <n v="1"/>
    <n v="1"/>
    <m/>
    <m/>
    <m/>
    <m/>
    <m/>
    <m/>
    <n v="4"/>
    <n v="4"/>
    <n v="2"/>
    <n v="4"/>
    <n v="4"/>
    <n v="4"/>
    <n v="3"/>
    <n v="2"/>
    <n v="3"/>
    <n v="4"/>
    <n v="4"/>
    <n v="5"/>
    <n v="5"/>
    <n v="5"/>
    <n v="2"/>
    <n v="5"/>
    <s v="Sí"/>
    <n v="4"/>
    <m/>
    <n v="5"/>
    <n v="5"/>
    <n v="4"/>
    <n v="5"/>
    <n v="5"/>
    <n v="5"/>
    <m/>
    <s v="No"/>
    <s v="No"/>
    <m/>
    <m/>
    <n v="4"/>
    <n v="4"/>
    <m/>
    <n v="4"/>
    <n v="3"/>
    <m/>
    <m/>
    <d v="2019-02-01T11:24:27"/>
  </r>
  <r>
    <s v="F. Filología"/>
    <x v="4"/>
    <n v="1"/>
    <n v="859"/>
    <m/>
    <m/>
    <x v="0"/>
    <n v="14"/>
    <m/>
    <n v="3"/>
    <n v="5"/>
    <m/>
    <n v="29"/>
    <n v="14"/>
    <m/>
    <m/>
    <m/>
    <m/>
    <n v="5"/>
    <n v="4"/>
    <n v="5"/>
    <n v="5"/>
    <m/>
    <n v="2"/>
    <m/>
    <m/>
    <m/>
    <m/>
    <m/>
    <n v="2"/>
    <n v="2"/>
    <n v="3"/>
    <n v="2"/>
    <n v="4"/>
    <n v="5"/>
    <n v="3"/>
    <n v="5"/>
    <n v="6"/>
    <n v="3"/>
    <n v="3"/>
    <n v="4"/>
    <n v="3"/>
    <n v="4"/>
    <n v="4"/>
    <n v="5"/>
    <s v="No"/>
    <n v="4"/>
    <m/>
    <n v="3"/>
    <n v="5"/>
    <n v="5"/>
    <n v="5"/>
    <n v="2"/>
    <n v="5"/>
    <m/>
    <s v="No"/>
    <s v="No"/>
    <m/>
    <m/>
    <n v="4"/>
    <n v="3"/>
    <m/>
    <n v="3"/>
    <n v="3"/>
    <m/>
    <s v="La prioridad en el préstamo de libros y otros documentos por parte del personal"/>
    <d v="2019-02-01T11:24:49"/>
  </r>
  <r>
    <s v="F. Educación - Centro de Formación del Profesorado"/>
    <x v="4"/>
    <n v="1"/>
    <n v="860"/>
    <m/>
    <m/>
    <x v="0"/>
    <n v="12"/>
    <m/>
    <n v="3"/>
    <n v="3"/>
    <m/>
    <n v="29"/>
    <n v="12"/>
    <n v="18"/>
    <m/>
    <m/>
    <m/>
    <n v="4"/>
    <n v="4"/>
    <n v="4"/>
    <n v="2"/>
    <n v="1"/>
    <n v="2"/>
    <m/>
    <m/>
    <m/>
    <m/>
    <m/>
    <n v="3"/>
    <n v="4"/>
    <n v="4"/>
    <n v="4"/>
    <n v="4"/>
    <n v="5"/>
    <n v="4"/>
    <n v="3"/>
    <n v="3"/>
    <n v="3"/>
    <n v="2"/>
    <n v="2"/>
    <n v="3"/>
    <n v="2"/>
    <n v="3"/>
    <n v="2"/>
    <s v="Sí"/>
    <n v="2"/>
    <m/>
    <n v="3"/>
    <n v="3"/>
    <n v="3"/>
    <n v="3"/>
    <n v="3"/>
    <n v="3"/>
    <m/>
    <s v="Sí"/>
    <s v="Sí"/>
    <n v="2"/>
    <m/>
    <n v="3"/>
    <n v="3"/>
    <m/>
    <n v="3"/>
    <n v="2"/>
    <m/>
    <s v="Creo que el cambio de la interfaz del catálogo es mucho más complejo y menos intuitivo. "/>
    <d v="2019-02-01T11:24:52"/>
  </r>
  <r>
    <s v="F. Ciencias de la Información"/>
    <x v="0"/>
    <n v="3"/>
    <n v="861"/>
    <m/>
    <m/>
    <x v="0"/>
    <n v="4"/>
    <m/>
    <n v="2"/>
    <n v="3"/>
    <m/>
    <n v="4"/>
    <m/>
    <m/>
    <m/>
    <m/>
    <m/>
    <n v="3"/>
    <n v="4"/>
    <n v="2"/>
    <n v="3"/>
    <m/>
    <n v="2"/>
    <m/>
    <m/>
    <m/>
    <m/>
    <m/>
    <n v="2"/>
    <n v="3"/>
    <n v="4"/>
    <n v="5"/>
    <n v="5"/>
    <n v="5"/>
    <n v="5"/>
    <n v="1"/>
    <n v="3"/>
    <n v="3"/>
    <n v="4"/>
    <n v="2"/>
    <n v="3"/>
    <n v="2"/>
    <n v="3"/>
    <n v="4"/>
    <s v="Sí"/>
    <n v="2"/>
    <m/>
    <n v="3"/>
    <n v="4"/>
    <n v="3"/>
    <n v="5"/>
    <n v="5"/>
    <n v="5"/>
    <m/>
    <s v="Sí"/>
    <s v="Sí"/>
    <n v="3"/>
    <m/>
    <n v="4"/>
    <n v="4"/>
    <m/>
    <n v="4"/>
    <n v="4"/>
    <m/>
    <m/>
    <d v="2019-02-01T11:25:27"/>
  </r>
  <r>
    <s v="F. Veterinaria"/>
    <x v="1"/>
    <n v="4"/>
    <n v="862"/>
    <m/>
    <m/>
    <x v="0"/>
    <n v="21"/>
    <m/>
    <n v="2"/>
    <n v="1"/>
    <m/>
    <n v="21"/>
    <n v="21"/>
    <n v="21"/>
    <s v="María Zambrano"/>
    <m/>
    <m/>
    <n v="5"/>
    <n v="5"/>
    <n v="4"/>
    <n v="5"/>
    <n v="1"/>
    <m/>
    <m/>
    <m/>
    <s v="Indefinido"/>
    <m/>
    <m/>
    <n v="2"/>
    <n v="1"/>
    <n v="1"/>
    <n v="1"/>
    <n v="5"/>
    <n v="5"/>
    <n v="5"/>
    <n v="1"/>
    <n v="2"/>
    <n v="3"/>
    <n v="3"/>
    <n v="2"/>
    <n v="5"/>
    <n v="3"/>
    <n v="3"/>
    <n v="3"/>
    <s v="No"/>
    <n v="3"/>
    <m/>
    <n v="5"/>
    <n v="5"/>
    <n v="3"/>
    <n v="5"/>
    <n v="5"/>
    <n v="5"/>
    <m/>
    <s v="No"/>
    <s v="No"/>
    <m/>
    <m/>
    <n v="5"/>
    <n v="5"/>
    <m/>
    <n v="4"/>
    <n v="3"/>
    <m/>
    <s v="No sabía que había cursos de formación"/>
    <d v="2019-02-01T11:26:15"/>
  </r>
  <r>
    <s v="F. Bellas Artes"/>
    <x v="4"/>
    <n v="1"/>
    <n v="863"/>
    <m/>
    <m/>
    <x v="1"/>
    <n v="1"/>
    <m/>
    <n v="4"/>
    <n v="4"/>
    <m/>
    <n v="1"/>
    <m/>
    <m/>
    <m/>
    <m/>
    <m/>
    <n v="1"/>
    <n v="1"/>
    <m/>
    <n v="1"/>
    <m/>
    <m/>
    <n v="3"/>
    <m/>
    <m/>
    <m/>
    <m/>
    <n v="5"/>
    <n v="3"/>
    <n v="3"/>
    <n v="4"/>
    <n v="4"/>
    <n v="4"/>
    <n v="4"/>
    <n v="2"/>
    <n v="3"/>
    <n v="4"/>
    <n v="4"/>
    <n v="4"/>
    <n v="4"/>
    <n v="5"/>
    <n v="4"/>
    <n v="4"/>
    <s v="Sí"/>
    <n v="4"/>
    <m/>
    <n v="5"/>
    <n v="5"/>
    <n v="5"/>
    <n v="5"/>
    <n v="5"/>
    <n v="5"/>
    <m/>
    <s v="No"/>
    <s v="No"/>
    <m/>
    <m/>
    <n v="5"/>
    <n v="5"/>
    <m/>
    <n v="4"/>
    <n v="4"/>
    <m/>
    <m/>
    <d v="2019-02-01T11:26:15"/>
  </r>
  <r>
    <s v="F. Bellas Artes"/>
    <x v="4"/>
    <n v="1"/>
    <n v="864"/>
    <m/>
    <m/>
    <x v="2"/>
    <n v="1"/>
    <m/>
    <n v="3"/>
    <n v="3"/>
    <m/>
    <n v="1"/>
    <m/>
    <m/>
    <s v="Centro de Documentación Teatral"/>
    <m/>
    <m/>
    <n v="5"/>
    <n v="5"/>
    <n v="5"/>
    <n v="5"/>
    <m/>
    <m/>
    <n v="3"/>
    <m/>
    <m/>
    <m/>
    <m/>
    <n v="5"/>
    <n v="5"/>
    <n v="2"/>
    <n v="5"/>
    <n v="3"/>
    <n v="3"/>
    <n v="3"/>
    <n v="5"/>
    <n v="4"/>
    <n v="3"/>
    <n v="4"/>
    <n v="4"/>
    <n v="5"/>
    <n v="5"/>
    <n v="5"/>
    <n v="5"/>
    <s v="No"/>
    <n v="4"/>
    <m/>
    <n v="5"/>
    <n v="5"/>
    <n v="5"/>
    <m/>
    <n v="5"/>
    <n v="5"/>
    <m/>
    <s v="Sí"/>
    <s v="Sí"/>
    <n v="4"/>
    <m/>
    <n v="5"/>
    <n v="5"/>
    <m/>
    <n v="5"/>
    <n v="5"/>
    <m/>
    <s v="En la Biblioteca de la faculta de de Bellas Artes destacaría la amabilidad y disposición de los trabajadores, su trato es exquisito."/>
    <d v="2019-02-01T11:26:58"/>
  </r>
  <r>
    <s v="F. Ciencias Económicas y Empresariales"/>
    <x v="0"/>
    <n v="3"/>
    <n v="865"/>
    <m/>
    <m/>
    <x v="0"/>
    <n v="5"/>
    <m/>
    <n v="1"/>
    <n v="1"/>
    <m/>
    <m/>
    <m/>
    <m/>
    <m/>
    <m/>
    <m/>
    <m/>
    <m/>
    <m/>
    <m/>
    <m/>
    <m/>
    <m/>
    <m/>
    <m/>
    <m/>
    <m/>
    <m/>
    <m/>
    <m/>
    <m/>
    <m/>
    <m/>
    <m/>
    <m/>
    <m/>
    <m/>
    <m/>
    <m/>
    <m/>
    <m/>
    <m/>
    <m/>
    <m/>
    <m/>
    <m/>
    <m/>
    <m/>
    <m/>
    <m/>
    <m/>
    <m/>
    <m/>
    <m/>
    <m/>
    <m/>
    <m/>
    <m/>
    <m/>
    <m/>
    <m/>
    <m/>
    <m/>
    <m/>
    <d v="2019-02-01T11:27:08"/>
  </r>
  <r>
    <s v="F. Medicina"/>
    <x v="1"/>
    <n v="4"/>
    <n v="866"/>
    <m/>
    <m/>
    <x v="0"/>
    <n v="18"/>
    <m/>
    <n v="3"/>
    <n v="1"/>
    <m/>
    <n v="18"/>
    <n v="29"/>
    <m/>
    <s v="Hospital clínico San Carlos&lt;br&gt;"/>
    <m/>
    <m/>
    <n v="1"/>
    <n v="3"/>
    <n v="3"/>
    <n v="2"/>
    <m/>
    <n v="2"/>
    <m/>
    <m/>
    <m/>
    <m/>
    <m/>
    <n v="3"/>
    <n v="1"/>
    <n v="1"/>
    <n v="1"/>
    <n v="4"/>
    <n v="3"/>
    <n v="5"/>
    <n v="1"/>
    <n v="3"/>
    <n v="4"/>
    <n v="4"/>
    <n v="3"/>
    <n v="4"/>
    <n v="3"/>
    <n v="3"/>
    <n v="3"/>
    <s v="No"/>
    <n v="3"/>
    <m/>
    <n v="5"/>
    <n v="3"/>
    <n v="3"/>
    <n v="5"/>
    <n v="5"/>
    <n v="5"/>
    <m/>
    <s v="No"/>
    <s v="Sí"/>
    <n v="3"/>
    <m/>
    <n v="5"/>
    <n v="5"/>
    <m/>
    <n v="3"/>
    <n v="3"/>
    <m/>
    <s v="Últimamente hay demasiado ruido"/>
    <d v="2019-02-01T11:27:10"/>
  </r>
  <r>
    <s v="F. Filología"/>
    <x v="4"/>
    <n v="1"/>
    <n v="867"/>
    <m/>
    <m/>
    <x v="0"/>
    <n v="14"/>
    <m/>
    <n v="2"/>
    <n v="1"/>
    <m/>
    <n v="29"/>
    <m/>
    <m/>
    <m/>
    <m/>
    <m/>
    <n v="4"/>
    <n v="5"/>
    <n v="5"/>
    <n v="5"/>
    <m/>
    <n v="2"/>
    <m/>
    <m/>
    <m/>
    <m/>
    <m/>
    <n v="3"/>
    <n v="1"/>
    <n v="1"/>
    <n v="3"/>
    <n v="5"/>
    <n v="5"/>
    <n v="5"/>
    <n v="1"/>
    <n v="6"/>
    <n v="4"/>
    <n v="5"/>
    <n v="3"/>
    <n v="3"/>
    <n v="4"/>
    <m/>
    <n v="3"/>
    <s v="No"/>
    <n v="3"/>
    <m/>
    <n v="5"/>
    <n v="5"/>
    <n v="5"/>
    <n v="5"/>
    <n v="5"/>
    <n v="5"/>
    <m/>
    <s v="No"/>
    <s v="No"/>
    <n v="1"/>
    <m/>
    <n v="5"/>
    <n v="2"/>
    <m/>
    <n v="4"/>
    <m/>
    <m/>
    <m/>
    <d v="2019-02-01T11:27:46"/>
  </r>
  <r>
    <s v="F. Derecho"/>
    <x v="0"/>
    <n v="3"/>
    <n v="868"/>
    <m/>
    <m/>
    <x v="0"/>
    <n v="11"/>
    <m/>
    <n v="5"/>
    <n v="5"/>
    <m/>
    <n v="29"/>
    <n v="11"/>
    <m/>
    <m/>
    <m/>
    <m/>
    <n v="4"/>
    <n v="2"/>
    <n v="3"/>
    <n v="4"/>
    <n v="1"/>
    <n v="2"/>
    <n v="3"/>
    <n v="4"/>
    <m/>
    <m/>
    <m/>
    <n v="2"/>
    <n v="1"/>
    <n v="2"/>
    <n v="4"/>
    <n v="3"/>
    <n v="1"/>
    <n v="3"/>
    <n v="2"/>
    <n v="6"/>
    <n v="3"/>
    <n v="3"/>
    <n v="2"/>
    <n v="2"/>
    <n v="5"/>
    <n v="2"/>
    <n v="2"/>
    <s v="Sí"/>
    <n v="2"/>
    <m/>
    <n v="4"/>
    <n v="3"/>
    <n v="3"/>
    <n v="4"/>
    <n v="5"/>
    <n v="4"/>
    <m/>
    <s v="No"/>
    <s v="No"/>
    <n v="3"/>
    <m/>
    <n v="1"/>
    <n v="1"/>
    <m/>
    <n v="3"/>
    <n v="4"/>
    <m/>
    <m/>
    <d v="2019-02-01T11:27:59"/>
  </r>
  <r>
    <s v="F. Odontología"/>
    <x v="1"/>
    <n v="4"/>
    <n v="869"/>
    <m/>
    <m/>
    <x v="2"/>
    <n v="19"/>
    <m/>
    <n v="3"/>
    <n v="4"/>
    <m/>
    <n v="19"/>
    <m/>
    <m/>
    <m/>
    <m/>
    <m/>
    <n v="4"/>
    <n v="4"/>
    <n v="3"/>
    <n v="4"/>
    <m/>
    <m/>
    <n v="3"/>
    <m/>
    <m/>
    <m/>
    <m/>
    <n v="1"/>
    <n v="5"/>
    <n v="4"/>
    <n v="1"/>
    <n v="5"/>
    <n v="1"/>
    <n v="5"/>
    <n v="1"/>
    <n v="4"/>
    <n v="4"/>
    <n v="4"/>
    <n v="4"/>
    <n v="4"/>
    <n v="4"/>
    <n v="4"/>
    <n v="4"/>
    <s v="Sí"/>
    <n v="4"/>
    <m/>
    <n v="4"/>
    <n v="4"/>
    <n v="4"/>
    <n v="4"/>
    <n v="4"/>
    <n v="4"/>
    <m/>
    <s v="Sí"/>
    <s v="No"/>
    <m/>
    <m/>
    <n v="4"/>
    <n v="4"/>
    <m/>
    <n v="4"/>
    <n v="3"/>
    <m/>
    <m/>
    <d v="2019-02-01T11:28:25"/>
  </r>
  <r>
    <s v="F. Veterinaria"/>
    <x v="1"/>
    <n v="4"/>
    <n v="870"/>
    <m/>
    <m/>
    <x v="0"/>
    <n v="21"/>
    <m/>
    <n v="3"/>
    <n v="1"/>
    <m/>
    <n v="21"/>
    <n v="16"/>
    <m/>
    <m/>
    <m/>
    <m/>
    <n v="4"/>
    <n v="3"/>
    <n v="3"/>
    <n v="2"/>
    <n v="1"/>
    <m/>
    <m/>
    <m/>
    <m/>
    <m/>
    <m/>
    <n v="3"/>
    <n v="4"/>
    <n v="1"/>
    <n v="1"/>
    <n v="5"/>
    <n v="4"/>
    <n v="5"/>
    <n v="3"/>
    <n v="3"/>
    <n v="3"/>
    <n v="3"/>
    <n v="4"/>
    <n v="4"/>
    <n v="3"/>
    <n v="3"/>
    <n v="3"/>
    <s v="No"/>
    <n v="4"/>
    <m/>
    <n v="4"/>
    <n v="4"/>
    <n v="3"/>
    <n v="4"/>
    <n v="4"/>
    <n v="3"/>
    <m/>
    <s v="Sí"/>
    <s v="Sí"/>
    <n v="4"/>
    <m/>
    <n v="3"/>
    <n v="3"/>
    <m/>
    <n v="4"/>
    <n v="3"/>
    <m/>
    <m/>
    <d v="2019-02-01T11:28:29"/>
  </r>
  <r>
    <s v="F. Derecho"/>
    <x v="0"/>
    <n v="3"/>
    <n v="871"/>
    <m/>
    <m/>
    <x v="0"/>
    <n v="11"/>
    <m/>
    <n v="3"/>
    <n v="3"/>
    <m/>
    <n v="29"/>
    <n v="11"/>
    <m/>
    <m/>
    <m/>
    <m/>
    <n v="5"/>
    <n v="5"/>
    <n v="4"/>
    <n v="5"/>
    <m/>
    <n v="2"/>
    <m/>
    <m/>
    <m/>
    <m/>
    <m/>
    <n v="5"/>
    <n v="5"/>
    <n v="5"/>
    <n v="4"/>
    <n v="2"/>
    <n v="5"/>
    <n v="5"/>
    <n v="4"/>
    <n v="5"/>
    <n v="2"/>
    <n v="5"/>
    <n v="5"/>
    <n v="5"/>
    <n v="4"/>
    <n v="4"/>
    <n v="4"/>
    <s v="Sí"/>
    <n v="4"/>
    <m/>
    <n v="4"/>
    <n v="4"/>
    <n v="5"/>
    <n v="3"/>
    <n v="4"/>
    <n v="5"/>
    <m/>
    <s v="Sí"/>
    <s v="Sí"/>
    <n v="3"/>
    <m/>
    <n v="4"/>
    <n v="4"/>
    <m/>
    <n v="3"/>
    <n v="4"/>
    <m/>
    <m/>
    <d v="2019-02-01T11:28:51"/>
  </r>
  <r>
    <s v="F. Filología"/>
    <x v="4"/>
    <n v="1"/>
    <n v="872"/>
    <m/>
    <m/>
    <x v="0"/>
    <n v="14"/>
    <m/>
    <n v="4"/>
    <n v="4"/>
    <m/>
    <n v="14"/>
    <n v="29"/>
    <n v="16"/>
    <s v="Acudo a la biblioteca Eugenio trias y Elena fortún."/>
    <m/>
    <m/>
    <n v="5"/>
    <n v="5"/>
    <n v="4"/>
    <n v="3"/>
    <m/>
    <m/>
    <n v="3"/>
    <m/>
    <m/>
    <m/>
    <m/>
    <n v="4"/>
    <n v="1"/>
    <n v="3"/>
    <n v="3"/>
    <n v="4"/>
    <n v="2"/>
    <n v="4"/>
    <n v="3"/>
    <n v="4"/>
    <n v="3"/>
    <n v="4"/>
    <n v="3"/>
    <n v="5"/>
    <n v="5"/>
    <n v="4"/>
    <n v="4"/>
    <s v="No"/>
    <n v="4"/>
    <m/>
    <n v="5"/>
    <n v="4"/>
    <n v="5"/>
    <n v="5"/>
    <n v="5"/>
    <n v="5"/>
    <m/>
    <s v="No"/>
    <s v="No"/>
    <m/>
    <m/>
    <n v="5"/>
    <n v="4"/>
    <m/>
    <n v="4"/>
    <n v="5"/>
    <m/>
    <m/>
    <d v="2019-02-01T11:29:00"/>
  </r>
  <r>
    <s v="F. Psicología"/>
    <x v="1"/>
    <n v="4"/>
    <n v="873"/>
    <m/>
    <m/>
    <x v="0"/>
    <n v="20"/>
    <m/>
    <n v="1"/>
    <n v="3"/>
    <m/>
    <n v="20"/>
    <m/>
    <m/>
    <m/>
    <m/>
    <m/>
    <n v="4"/>
    <n v="4"/>
    <n v="4"/>
    <n v="3"/>
    <n v="1"/>
    <m/>
    <m/>
    <m/>
    <m/>
    <m/>
    <m/>
    <n v="3"/>
    <n v="3"/>
    <n v="3"/>
    <n v="1"/>
    <n v="5"/>
    <n v="3"/>
    <n v="5"/>
    <n v="3"/>
    <n v="3"/>
    <n v="3"/>
    <n v="3"/>
    <n v="4"/>
    <n v="2"/>
    <n v="2"/>
    <n v="2"/>
    <n v="2"/>
    <s v="No"/>
    <n v="3"/>
    <m/>
    <n v="3"/>
    <n v="4"/>
    <n v="3"/>
    <n v="4"/>
    <n v="4"/>
    <n v="4"/>
    <m/>
    <s v="Sí"/>
    <s v="Sí"/>
    <n v="4"/>
    <m/>
    <n v="4"/>
    <n v="4"/>
    <m/>
    <n v="4"/>
    <n v="3"/>
    <m/>
    <m/>
    <d v="2019-02-01T11:29:27"/>
  </r>
  <r>
    <s v="F. Educación - Centro de Formación del Profesorado"/>
    <x v="4"/>
    <n v="1"/>
    <n v="874"/>
    <m/>
    <m/>
    <x v="0"/>
    <n v="12"/>
    <m/>
    <n v="4"/>
    <n v="1"/>
    <m/>
    <n v="12"/>
    <m/>
    <m/>
    <m/>
    <m/>
    <m/>
    <n v="4"/>
    <n v="3"/>
    <n v="3"/>
    <n v="3"/>
    <m/>
    <m/>
    <n v="3"/>
    <m/>
    <m/>
    <m/>
    <m/>
    <n v="3"/>
    <n v="2"/>
    <n v="2"/>
    <n v="2"/>
    <n v="3"/>
    <n v="3"/>
    <n v="4"/>
    <n v="3"/>
    <n v="3"/>
    <n v="3"/>
    <n v="3"/>
    <n v="4"/>
    <n v="2"/>
    <n v="2"/>
    <n v="2"/>
    <n v="3"/>
    <s v="No"/>
    <n v="3"/>
    <m/>
    <n v="3"/>
    <n v="3"/>
    <n v="3"/>
    <n v="4"/>
    <n v="4"/>
    <n v="3"/>
    <m/>
    <s v="No"/>
    <s v="No"/>
    <m/>
    <m/>
    <n v="2"/>
    <n v="2"/>
    <m/>
    <n v="3"/>
    <n v="3"/>
    <m/>
    <s v="Limpieza de cristales. Y mejor climatización en temporada estival."/>
    <d v="2019-02-01T11:29:48"/>
  </r>
  <r>
    <s v="F. Ciencias de la Información"/>
    <x v="0"/>
    <n v="3"/>
    <n v="875"/>
    <m/>
    <m/>
    <x v="0"/>
    <n v="4"/>
    <m/>
    <n v="3"/>
    <n v="2"/>
    <m/>
    <n v="4"/>
    <n v="29"/>
    <m/>
    <m/>
    <m/>
    <m/>
    <n v="1"/>
    <n v="1"/>
    <n v="1"/>
    <n v="1"/>
    <m/>
    <m/>
    <n v="3"/>
    <m/>
    <m/>
    <m/>
    <m/>
    <n v="4"/>
    <n v="4"/>
    <n v="1"/>
    <n v="3"/>
    <n v="3"/>
    <n v="4"/>
    <n v="4"/>
    <n v="4"/>
    <n v="4"/>
    <n v="4"/>
    <n v="4"/>
    <n v="4"/>
    <n v="4"/>
    <n v="4"/>
    <n v="4"/>
    <n v="4"/>
    <s v="No"/>
    <n v="3"/>
    <m/>
    <n v="4"/>
    <n v="4"/>
    <n v="4"/>
    <n v="4"/>
    <n v="4"/>
    <n v="4"/>
    <m/>
    <s v="No"/>
    <s v="No"/>
    <m/>
    <m/>
    <n v="4"/>
    <n v="3"/>
    <m/>
    <n v="1"/>
    <n v="3"/>
    <m/>
    <m/>
    <d v="2019-02-01T11:29:56"/>
  </r>
  <r>
    <s v="F. Informática"/>
    <x v="3"/>
    <n v="2"/>
    <n v="876"/>
    <m/>
    <m/>
    <x v="0"/>
    <n v="17"/>
    <m/>
    <n v="4"/>
    <n v="3"/>
    <m/>
    <n v="17"/>
    <n v="29"/>
    <m/>
    <s v="Bibliotecas de Fuenlabrada (Tomás y Valiente y Fernando de los Rios sobre todo)"/>
    <m/>
    <m/>
    <n v="5"/>
    <n v="3"/>
    <n v="2"/>
    <n v="4"/>
    <m/>
    <m/>
    <n v="3"/>
    <m/>
    <m/>
    <m/>
    <m/>
    <n v="3"/>
    <n v="2"/>
    <n v="3"/>
    <n v="1"/>
    <n v="5"/>
    <n v="3"/>
    <n v="4"/>
    <n v="1"/>
    <n v="3"/>
    <n v="4"/>
    <n v="5"/>
    <n v="4"/>
    <n v="4"/>
    <n v="3"/>
    <n v="2"/>
    <n v="4"/>
    <s v="No"/>
    <n v="3"/>
    <m/>
    <n v="5"/>
    <n v="4"/>
    <n v="4"/>
    <n v="4"/>
    <n v="4"/>
    <n v="4"/>
    <m/>
    <s v="Sí"/>
    <s v="Sí"/>
    <n v="4"/>
    <m/>
    <n v="4"/>
    <n v="5"/>
    <m/>
    <n v="4"/>
    <n v="4"/>
    <m/>
    <s v="Que hubiese una forma de donar libros en buen estado y que sean de interés a la biblioteca. Y, en el caso de que ya lo haya, que se informe debidamente de cómo puede realizarse."/>
    <d v="2019-02-01T11:30:20"/>
  </r>
  <r>
    <s v="F. Medicina"/>
    <x v="1"/>
    <n v="4"/>
    <n v="877"/>
    <m/>
    <m/>
    <x v="1"/>
    <n v="18"/>
    <m/>
    <n v="1"/>
    <n v="4"/>
    <m/>
    <n v="18"/>
    <n v="18"/>
    <n v="18"/>
    <s v="no"/>
    <m/>
    <m/>
    <n v="4"/>
    <n v="4"/>
    <n v="4"/>
    <n v="4"/>
    <n v="1"/>
    <m/>
    <m/>
    <m/>
    <m/>
    <m/>
    <m/>
    <n v="3"/>
    <n v="2"/>
    <n v="3"/>
    <n v="3"/>
    <n v="4"/>
    <n v="5"/>
    <n v="5"/>
    <n v="4"/>
    <n v="2"/>
    <n v="3"/>
    <n v="3"/>
    <n v="4"/>
    <n v="3"/>
    <n v="3"/>
    <n v="3"/>
    <n v="4"/>
    <s v="No"/>
    <n v="3"/>
    <m/>
    <n v="3"/>
    <n v="3"/>
    <n v="3"/>
    <n v="3"/>
    <n v="3"/>
    <n v="3"/>
    <m/>
    <s v="No"/>
    <s v="No"/>
    <n v="1"/>
    <m/>
    <n v="3"/>
    <n v="3"/>
    <m/>
    <n v="3"/>
    <n v="3"/>
    <m/>
    <s v="virtual"/>
    <d v="2019-02-01T11:31:55"/>
  </r>
  <r>
    <s v="F. Ciencias de la Información"/>
    <x v="0"/>
    <n v="3"/>
    <n v="878"/>
    <m/>
    <m/>
    <x v="0"/>
    <n v="4"/>
    <m/>
    <n v="3"/>
    <n v="1"/>
    <m/>
    <n v="4"/>
    <n v="29"/>
    <m/>
    <m/>
    <m/>
    <m/>
    <n v="4"/>
    <n v="4"/>
    <n v="4"/>
    <n v="3"/>
    <n v="1"/>
    <n v="2"/>
    <m/>
    <m/>
    <m/>
    <m/>
    <m/>
    <n v="1"/>
    <n v="1"/>
    <n v="1"/>
    <n v="3"/>
    <n v="4"/>
    <n v="2"/>
    <n v="4"/>
    <n v="2"/>
    <n v="4"/>
    <n v="4"/>
    <n v="4"/>
    <n v="3"/>
    <n v="3"/>
    <n v="4"/>
    <n v="4"/>
    <n v="3"/>
    <s v="No"/>
    <n v="3"/>
    <m/>
    <n v="4"/>
    <n v="2"/>
    <n v="3"/>
    <n v="4"/>
    <n v="4"/>
    <n v="4"/>
    <m/>
    <s v="No"/>
    <s v="No"/>
    <n v="3"/>
    <m/>
    <n v="3"/>
    <n v="3"/>
    <m/>
    <n v="4"/>
    <n v="4"/>
    <m/>
    <m/>
    <d v="2019-02-01T11:31:56"/>
  </r>
  <r>
    <s v="F. Ciencias de la Información"/>
    <x v="0"/>
    <n v="3"/>
    <n v="879"/>
    <m/>
    <m/>
    <x v="0"/>
    <n v="4"/>
    <m/>
    <n v="3"/>
    <n v="3"/>
    <m/>
    <n v="4"/>
    <n v="9"/>
    <n v="11"/>
    <m/>
    <m/>
    <m/>
    <n v="5"/>
    <n v="5"/>
    <n v="4"/>
    <n v="4"/>
    <n v="1"/>
    <m/>
    <m/>
    <m/>
    <m/>
    <m/>
    <m/>
    <n v="4"/>
    <n v="2"/>
    <n v="2"/>
    <n v="1"/>
    <n v="5"/>
    <n v="4"/>
    <n v="5"/>
    <n v="2"/>
    <n v="3"/>
    <n v="5"/>
    <n v="5"/>
    <n v="4"/>
    <n v="5"/>
    <n v="4"/>
    <n v="3"/>
    <n v="4"/>
    <s v="Sí"/>
    <n v="4"/>
    <m/>
    <n v="5"/>
    <n v="4"/>
    <n v="4"/>
    <n v="5"/>
    <n v="4"/>
    <n v="5"/>
    <m/>
    <s v="No"/>
    <s v="No"/>
    <m/>
    <m/>
    <n v="5"/>
    <n v="5"/>
    <m/>
    <n v="5"/>
    <n v="4"/>
    <m/>
    <s v="No conocía que la biblioteca ofertase cursos de formación de usuarios."/>
    <d v="2019-02-01T11:32:17"/>
  </r>
  <r>
    <s v="F. Ciencias Físicas"/>
    <x v="3"/>
    <n v="2"/>
    <n v="881"/>
    <m/>
    <m/>
    <x v="0"/>
    <n v="6"/>
    <m/>
    <n v="4"/>
    <n v="1"/>
    <m/>
    <n v="6"/>
    <n v="8"/>
    <n v="10"/>
    <m/>
    <m/>
    <m/>
    <n v="4"/>
    <n v="3"/>
    <n v="4"/>
    <n v="4"/>
    <m/>
    <m/>
    <m/>
    <m/>
    <m/>
    <m/>
    <m/>
    <n v="2"/>
    <n v="1"/>
    <n v="1"/>
    <n v="4"/>
    <n v="4"/>
    <n v="1"/>
    <n v="4"/>
    <n v="1"/>
    <n v="4"/>
    <n v="2"/>
    <n v="1"/>
    <n v="2"/>
    <n v="4"/>
    <n v="3"/>
    <n v="3"/>
    <n v="2"/>
    <s v="No"/>
    <n v="3"/>
    <m/>
    <n v="4"/>
    <n v="3"/>
    <n v="3"/>
    <n v="4"/>
    <n v="4"/>
    <n v="3"/>
    <m/>
    <s v="No"/>
    <s v="Sí"/>
    <n v="4"/>
    <m/>
    <n v="5"/>
    <n v="5"/>
    <m/>
    <n v="3"/>
    <n v="3"/>
    <m/>
    <s v="- Faltan libros que he de descargarme de manera pirata porque en la biblioteca sólo tienen 2-3 ejemplares a pesar de ser conscientes de que son de los libros más utilizados por los alumnos. Podrías mejorar el sistema informático para registrar cuantas vec"/>
    <d v="2019-02-01T11:32:38"/>
  </r>
  <r>
    <s v="F. Ciencias de la Documentación"/>
    <x v="0"/>
    <n v="3"/>
    <n v="882"/>
    <m/>
    <m/>
    <x v="0"/>
    <n v="3"/>
    <m/>
    <n v="3"/>
    <n v="4"/>
    <m/>
    <n v="3"/>
    <n v="16"/>
    <m/>
    <s v="Biblioteca Regional de Madrid. Miríada de bibliotecas municipales de la CAM"/>
    <m/>
    <m/>
    <n v="4"/>
    <n v="5"/>
    <n v="2"/>
    <n v="3"/>
    <m/>
    <m/>
    <n v="3"/>
    <m/>
    <m/>
    <m/>
    <m/>
    <n v="3"/>
    <n v="4"/>
    <n v="4"/>
    <n v="3"/>
    <n v="3"/>
    <n v="4"/>
    <n v="1"/>
    <n v="3"/>
    <n v="6"/>
    <n v="4"/>
    <n v="4"/>
    <n v="4"/>
    <n v="3"/>
    <n v="4"/>
    <n v="3"/>
    <n v="4"/>
    <s v="Sí"/>
    <n v="2"/>
    <m/>
    <n v="4"/>
    <n v="5"/>
    <n v="5"/>
    <n v="5"/>
    <n v="5"/>
    <n v="5"/>
    <m/>
    <s v="No"/>
    <s v="No"/>
    <m/>
    <m/>
    <n v="3"/>
    <n v="4"/>
    <m/>
    <n v="4"/>
    <n v="4"/>
    <m/>
    <s v="no existe una política/guía para que todos los centros sean inclusivos: la accesibilidad física a los centros y la accesibilidad a la información (en los centros o virtualmente) varía mucho, y con frecuencia no es suficiente"/>
    <d v="2019-02-01T11:32:43"/>
  </r>
  <r>
    <s v="F. Farmacia"/>
    <x v="1"/>
    <n v="4"/>
    <n v="883"/>
    <m/>
    <m/>
    <x v="0"/>
    <n v="13"/>
    <m/>
    <n v="4"/>
    <n v="2"/>
    <m/>
    <n v="13"/>
    <n v="18"/>
    <n v="29"/>
    <m/>
    <m/>
    <m/>
    <n v="4"/>
    <n v="3"/>
    <n v="3"/>
    <n v="2"/>
    <m/>
    <n v="2"/>
    <n v="3"/>
    <m/>
    <m/>
    <m/>
    <m/>
    <n v="4"/>
    <n v="1"/>
    <n v="3"/>
    <n v="2"/>
    <n v="4"/>
    <n v="2"/>
    <n v="4"/>
    <n v="2"/>
    <n v="3"/>
    <n v="3"/>
    <n v="3"/>
    <n v="3"/>
    <n v="3"/>
    <n v="3"/>
    <n v="3"/>
    <n v="3"/>
    <s v="No"/>
    <n v="3"/>
    <m/>
    <n v="4"/>
    <n v="2"/>
    <n v="3"/>
    <n v="4"/>
    <n v="4"/>
    <n v="4"/>
    <m/>
    <s v="No"/>
    <s v="No"/>
    <m/>
    <m/>
    <n v="3"/>
    <n v="3"/>
    <m/>
    <n v="3"/>
    <n v="3"/>
    <m/>
    <m/>
    <d v="2019-02-01T11:32:48"/>
  </r>
  <r>
    <s v="F. Ciencias de la Información"/>
    <x v="0"/>
    <n v="3"/>
    <n v="884"/>
    <m/>
    <m/>
    <x v="0"/>
    <n v="4"/>
    <m/>
    <n v="2"/>
    <n v="3"/>
    <m/>
    <n v="29"/>
    <n v="4"/>
    <m/>
    <m/>
    <m/>
    <m/>
    <n v="5"/>
    <n v="3"/>
    <n v="1"/>
    <n v="4"/>
    <m/>
    <n v="2"/>
    <m/>
    <m/>
    <m/>
    <m/>
    <m/>
    <n v="3"/>
    <n v="1"/>
    <n v="1"/>
    <n v="5"/>
    <n v="5"/>
    <n v="5"/>
    <n v="5"/>
    <n v="1"/>
    <n v="1"/>
    <n v="3"/>
    <n v="3"/>
    <n v="1"/>
    <n v="4"/>
    <n v="5"/>
    <n v="3"/>
    <n v="3"/>
    <s v="Sí"/>
    <n v="4"/>
    <m/>
    <n v="5"/>
    <n v="1"/>
    <n v="3"/>
    <n v="5"/>
    <n v="5"/>
    <n v="5"/>
    <m/>
    <s v="No"/>
    <s v="No"/>
    <m/>
    <m/>
    <n v="5"/>
    <n v="5"/>
    <m/>
    <n v="3"/>
    <n v="4"/>
    <m/>
    <s v="Considero que no se da suficiente información sobre los servicios y procedimientos de la biblioteca, al menos es el caso de la biblioteca de la Facultad de Ciencias de la Información. "/>
    <d v="2019-02-01T11:32:52"/>
  </r>
  <r>
    <s v="F. Ciencias de la Información"/>
    <x v="0"/>
    <n v="3"/>
    <n v="885"/>
    <m/>
    <m/>
    <x v="0"/>
    <n v="4"/>
    <m/>
    <n v="4"/>
    <n v="3"/>
    <m/>
    <n v="4"/>
    <n v="14"/>
    <m/>
    <m/>
    <m/>
    <m/>
    <n v="4"/>
    <n v="4"/>
    <n v="4"/>
    <n v="3"/>
    <n v="1"/>
    <m/>
    <m/>
    <n v="4"/>
    <m/>
    <m/>
    <m/>
    <n v="4"/>
    <n v="3"/>
    <n v="2"/>
    <n v="1"/>
    <n v="4"/>
    <n v="2"/>
    <n v="4"/>
    <n v="2"/>
    <n v="4"/>
    <n v="4"/>
    <n v="5"/>
    <n v="4"/>
    <n v="5"/>
    <n v="4"/>
    <n v="4"/>
    <n v="4"/>
    <s v="No"/>
    <n v="4"/>
    <m/>
    <n v="5"/>
    <n v="4"/>
    <n v="4"/>
    <n v="5"/>
    <n v="5"/>
    <n v="4"/>
    <m/>
    <s v="No"/>
    <s v="No"/>
    <m/>
    <m/>
    <n v="5"/>
    <n v="4"/>
    <m/>
    <n v="5"/>
    <n v="5"/>
    <m/>
    <s v="Siempre que he solicitado un préstamo me han facilitado la labor de búsqueda si no lo encontraba en el primer intento.&lt;br&gt;Muchas gracias."/>
    <d v="2019-02-01T11:33:02"/>
  </r>
  <r>
    <s v="F. Ciencias Físicas"/>
    <x v="3"/>
    <n v="2"/>
    <n v="886"/>
    <m/>
    <m/>
    <x v="0"/>
    <n v="6"/>
    <m/>
    <n v="5"/>
    <n v="3"/>
    <m/>
    <n v="8"/>
    <n v="6"/>
    <n v="10"/>
    <m/>
    <m/>
    <m/>
    <n v="5"/>
    <n v="3"/>
    <n v="4"/>
    <n v="5"/>
    <n v="1"/>
    <m/>
    <m/>
    <m/>
    <m/>
    <m/>
    <m/>
    <n v="5"/>
    <n v="3"/>
    <n v="2"/>
    <n v="4"/>
    <n v="5"/>
    <n v="3"/>
    <n v="5"/>
    <n v="1"/>
    <n v="6"/>
    <n v="4"/>
    <n v="5"/>
    <n v="5"/>
    <n v="5"/>
    <n v="5"/>
    <n v="3"/>
    <n v="5"/>
    <s v="Sí"/>
    <n v="3"/>
    <m/>
    <n v="5"/>
    <n v="5"/>
    <n v="5"/>
    <n v="5"/>
    <n v="4"/>
    <n v="3"/>
    <m/>
    <s v="Sí"/>
    <s v="No"/>
    <m/>
    <m/>
    <n v="5"/>
    <n v="5"/>
    <m/>
    <n v="4"/>
    <n v="4"/>
    <m/>
    <s v="No he asistido a ningún curso porque no lo he considerado necesario dado el uso que hago de la biblioteca."/>
    <d v="2019-02-01T11:33:11"/>
  </r>
  <r>
    <s v="F. Ciencias Matemáticas"/>
    <x v="3"/>
    <n v="2"/>
    <n v="887"/>
    <m/>
    <m/>
    <x v="0"/>
    <n v="8"/>
    <m/>
    <n v="3"/>
    <n v="3"/>
    <m/>
    <n v="8"/>
    <n v="17"/>
    <m/>
    <m/>
    <m/>
    <m/>
    <n v="4"/>
    <n v="2"/>
    <n v="3"/>
    <n v="1"/>
    <n v="1"/>
    <m/>
    <m/>
    <m/>
    <m/>
    <m/>
    <m/>
    <n v="4"/>
    <n v="1"/>
    <n v="1"/>
    <n v="3"/>
    <n v="5"/>
    <n v="3"/>
    <n v="5"/>
    <n v="1"/>
    <n v="4"/>
    <n v="3"/>
    <n v="4"/>
    <n v="2"/>
    <n v="5"/>
    <n v="4"/>
    <n v="1"/>
    <n v="4"/>
    <s v="No"/>
    <n v="3"/>
    <m/>
    <n v="5"/>
    <n v="4"/>
    <n v="5"/>
    <n v="5"/>
    <n v="5"/>
    <n v="5"/>
    <m/>
    <s v="No"/>
    <s v="No"/>
    <m/>
    <m/>
    <n v="5"/>
    <n v="5"/>
    <m/>
    <n v="4"/>
    <n v="3"/>
    <m/>
    <m/>
    <d v="2019-02-01T11:33:16"/>
  </r>
  <r>
    <s v="F. Derecho"/>
    <x v="0"/>
    <n v="3"/>
    <n v="888"/>
    <m/>
    <m/>
    <x v="0"/>
    <n v="11"/>
    <m/>
    <n v="4"/>
    <n v="3"/>
    <m/>
    <n v="29"/>
    <m/>
    <m/>
    <m/>
    <m/>
    <m/>
    <n v="5"/>
    <n v="4"/>
    <n v="5"/>
    <n v="5"/>
    <n v="1"/>
    <n v="2"/>
    <n v="3"/>
    <n v="4"/>
    <s v="Hora del examen"/>
    <m/>
    <m/>
    <n v="5"/>
    <n v="1"/>
    <n v="1"/>
    <n v="3"/>
    <n v="4"/>
    <n v="3"/>
    <n v="3"/>
    <n v="1"/>
    <n v="5"/>
    <n v="5"/>
    <n v="5"/>
    <n v="5"/>
    <n v="5"/>
    <n v="5"/>
    <n v="5"/>
    <n v="5"/>
    <s v="No"/>
    <n v="5"/>
    <m/>
    <n v="5"/>
    <n v="5"/>
    <n v="5"/>
    <n v="5"/>
    <n v="5"/>
    <n v="5"/>
    <m/>
    <s v="No"/>
    <s v="No"/>
    <m/>
    <m/>
    <n v="5"/>
    <n v="5"/>
    <m/>
    <n v="5"/>
    <n v="5"/>
    <m/>
    <s v="No he sido informado."/>
    <d v="2019-02-01T11:33:28"/>
  </r>
  <r>
    <s v="F. Ciencias Económicas y Empresariales"/>
    <x v="0"/>
    <n v="3"/>
    <n v="889"/>
    <m/>
    <m/>
    <x v="0"/>
    <n v="5"/>
    <m/>
    <n v="5"/>
    <n v="2"/>
    <m/>
    <n v="5"/>
    <n v="20"/>
    <n v="9"/>
    <s v="Biblioteca de Moratalaz"/>
    <m/>
    <m/>
    <n v="5"/>
    <n v="4"/>
    <n v="3"/>
    <n v="5"/>
    <n v="1"/>
    <n v="2"/>
    <n v="3"/>
    <m/>
    <m/>
    <m/>
    <m/>
    <n v="2"/>
    <n v="2"/>
    <n v="5"/>
    <n v="5"/>
    <n v="4"/>
    <n v="4"/>
    <n v="5"/>
    <n v="3"/>
    <n v="5"/>
    <n v="5"/>
    <n v="5"/>
    <n v="4"/>
    <n v="4"/>
    <n v="5"/>
    <n v="5"/>
    <m/>
    <s v="No"/>
    <n v="4"/>
    <m/>
    <n v="5"/>
    <n v="3"/>
    <n v="3"/>
    <n v="5"/>
    <n v="5"/>
    <n v="5"/>
    <m/>
    <s v="No"/>
    <s v="No"/>
    <m/>
    <m/>
    <n v="4"/>
    <n v="5"/>
    <m/>
    <n v="4"/>
    <n v="4"/>
    <m/>
    <s v="no sabia que había cursos de formación de usuarios.&lt;br&gt;Propuesta; que se amplie mucho mas el horario en época de exámenes en la facultad de económicas, y al ser mas frecuentado exponer todos los avisos de la temporada en esas semanas, para que llegue mas la información.&lt;br&gt;&lt;br&gt;Es mi ultimo año y me gustaría informar sobre libros que son obligatorios y años tras años se piden el numero de estos deben aumentar y asi mismo el tiempo del préstamo.&lt;br&gt;&lt;br&gt;Opino ampliarlo a los sábados con antelación a los finales ..&lt;br&gt;&lt;br&gt;GRACIAS POR TODO !&lt;br&gt;"/>
    <d v="2019-02-01T11:33:35"/>
  </r>
  <r>
    <s v="F. Filología"/>
    <x v="4"/>
    <n v="1"/>
    <n v="890"/>
    <m/>
    <m/>
    <x v="0"/>
    <n v="14"/>
    <m/>
    <n v="3"/>
    <n v="3"/>
    <m/>
    <n v="14"/>
    <n v="29"/>
    <n v="15"/>
    <s v="Biblioteca Rosalía de Castro"/>
    <m/>
    <m/>
    <n v="4"/>
    <n v="3"/>
    <n v="5"/>
    <n v="3"/>
    <n v="1"/>
    <m/>
    <m/>
    <m/>
    <m/>
    <m/>
    <m/>
    <n v="4"/>
    <n v="1"/>
    <n v="2"/>
    <n v="4"/>
    <n v="4"/>
    <n v="2"/>
    <n v="5"/>
    <n v="2"/>
    <n v="2"/>
    <n v="5"/>
    <n v="4"/>
    <n v="3"/>
    <n v="4"/>
    <n v="2"/>
    <n v="3"/>
    <n v="4"/>
    <s v="Sí"/>
    <n v="3"/>
    <m/>
    <n v="5"/>
    <n v="4"/>
    <n v="4"/>
    <n v="5"/>
    <n v="5"/>
    <n v="5"/>
    <m/>
    <s v="No"/>
    <s v="No"/>
    <m/>
    <m/>
    <n v="4"/>
    <n v="4"/>
    <m/>
    <n v="4"/>
    <n v="3"/>
    <m/>
    <s v="5.2. No los conocía"/>
    <d v="2019-02-01T11:33:41"/>
  </r>
  <r>
    <s v="F. Filosofía"/>
    <x v="4"/>
    <n v="1"/>
    <n v="891"/>
    <m/>
    <m/>
    <x v="0"/>
    <n v="15"/>
    <m/>
    <n v="4"/>
    <n v="4"/>
    <m/>
    <n v="15"/>
    <n v="29"/>
    <n v="16"/>
    <s v="Biblioteca Campus uc3m"/>
    <m/>
    <m/>
    <n v="5"/>
    <n v="5"/>
    <n v="5"/>
    <n v="3"/>
    <m/>
    <n v="2"/>
    <m/>
    <m/>
    <m/>
    <m/>
    <m/>
    <n v="5"/>
    <n v="1"/>
    <n v="4"/>
    <n v="4"/>
    <n v="3"/>
    <n v="5"/>
    <n v="5"/>
    <n v="1"/>
    <n v="5"/>
    <n v="5"/>
    <n v="5"/>
    <n v="5"/>
    <n v="5"/>
    <n v="5"/>
    <n v="5"/>
    <n v="5"/>
    <s v="No"/>
    <n v="5"/>
    <m/>
    <n v="5"/>
    <n v="5"/>
    <n v="5"/>
    <n v="5"/>
    <n v="5"/>
    <n v="5"/>
    <m/>
    <s v="Sí"/>
    <s v="No"/>
    <m/>
    <m/>
    <n v="5"/>
    <n v="5"/>
    <m/>
    <n v="5"/>
    <n v="5"/>
    <m/>
    <m/>
    <d v="2019-02-01T11:33:43"/>
  </r>
  <r>
    <s v="F. Óptica y Optometría"/>
    <x v="1"/>
    <n v="4"/>
    <n v="892"/>
    <m/>
    <m/>
    <x v="0"/>
    <n v="25"/>
    <m/>
    <n v="2"/>
    <n v="2"/>
    <m/>
    <n v="25"/>
    <n v="29"/>
    <m/>
    <m/>
    <m/>
    <m/>
    <n v="3"/>
    <n v="4"/>
    <n v="5"/>
    <n v="4"/>
    <m/>
    <n v="2"/>
    <m/>
    <m/>
    <m/>
    <m/>
    <m/>
    <n v="2"/>
    <n v="1"/>
    <n v="3"/>
    <n v="3"/>
    <n v="5"/>
    <n v="2"/>
    <n v="5"/>
    <n v="1"/>
    <n v="3"/>
    <n v="3"/>
    <n v="4"/>
    <n v="5"/>
    <n v="5"/>
    <n v="5"/>
    <n v="3"/>
    <n v="5"/>
    <s v="No"/>
    <n v="5"/>
    <m/>
    <n v="5"/>
    <n v="5"/>
    <n v="5"/>
    <n v="5"/>
    <n v="5"/>
    <n v="5"/>
    <m/>
    <s v="No"/>
    <s v="No"/>
    <n v="3"/>
    <m/>
    <n v="5"/>
    <n v="4"/>
    <m/>
    <n v="3"/>
    <n v="3"/>
    <m/>
    <m/>
    <d v="2019-02-01T11:34:14"/>
  </r>
  <r>
    <s v="F. Ciencias Políticas y Sociología"/>
    <x v="0"/>
    <n v="3"/>
    <n v="893"/>
    <m/>
    <m/>
    <x v="0"/>
    <n v="9"/>
    <m/>
    <n v="3"/>
    <n v="2"/>
    <m/>
    <n v="9"/>
    <n v="29"/>
    <m/>
    <m/>
    <m/>
    <m/>
    <n v="5"/>
    <n v="4"/>
    <n v="3"/>
    <n v="3"/>
    <m/>
    <m/>
    <m/>
    <m/>
    <m/>
    <m/>
    <m/>
    <n v="3"/>
    <n v="1"/>
    <n v="2"/>
    <n v="4"/>
    <n v="5"/>
    <n v="5"/>
    <n v="5"/>
    <n v="3"/>
    <n v="5"/>
    <n v="4"/>
    <n v="3"/>
    <n v="4"/>
    <n v="5"/>
    <n v="4"/>
    <n v="3"/>
    <n v="3"/>
    <s v="No"/>
    <n v="4"/>
    <m/>
    <n v="5"/>
    <n v="5"/>
    <n v="5"/>
    <n v="5"/>
    <n v="5"/>
    <n v="5"/>
    <m/>
    <s v="No"/>
    <s v="No"/>
    <m/>
    <m/>
    <n v="4"/>
    <n v="5"/>
    <m/>
    <n v="4"/>
    <n v="3"/>
    <m/>
    <m/>
    <d v="2019-02-01T11:34:19"/>
  </r>
  <r>
    <s v="F. Psicología"/>
    <x v="1"/>
    <n v="4"/>
    <n v="894"/>
    <m/>
    <m/>
    <x v="1"/>
    <n v="20"/>
    <m/>
    <n v="4"/>
    <n v="1"/>
    <m/>
    <n v="20"/>
    <n v="29"/>
    <n v="1"/>
    <m/>
    <m/>
    <m/>
    <n v="4"/>
    <n v="3"/>
    <n v="2"/>
    <n v="5"/>
    <n v="1"/>
    <n v="2"/>
    <m/>
    <m/>
    <m/>
    <m/>
    <m/>
    <m/>
    <m/>
    <m/>
    <n v="5"/>
    <m/>
    <n v="4"/>
    <n v="5"/>
    <n v="4"/>
    <n v="3"/>
    <n v="5"/>
    <n v="5"/>
    <n v="3"/>
    <n v="4"/>
    <n v="5"/>
    <n v="5"/>
    <n v="5"/>
    <s v="Sí"/>
    <n v="3"/>
    <m/>
    <n v="5"/>
    <n v="5"/>
    <n v="2"/>
    <n v="4"/>
    <n v="4"/>
    <n v="4"/>
    <m/>
    <s v="Sí"/>
    <s v="Sí"/>
    <n v="3"/>
    <m/>
    <n v="4"/>
    <n v="5"/>
    <m/>
    <n v="3"/>
    <m/>
    <m/>
    <m/>
    <d v="2019-02-01T11:34:24"/>
  </r>
  <r>
    <s v="F. Psicología"/>
    <x v="1"/>
    <n v="4"/>
    <n v="895"/>
    <m/>
    <m/>
    <x v="1"/>
    <n v="20"/>
    <m/>
    <n v="4"/>
    <n v="3"/>
    <m/>
    <n v="20"/>
    <n v="9"/>
    <n v="15"/>
    <m/>
    <m/>
    <m/>
    <n v="3"/>
    <n v="4"/>
    <n v="3"/>
    <n v="3"/>
    <n v="1"/>
    <m/>
    <m/>
    <m/>
    <m/>
    <m/>
    <m/>
    <n v="2"/>
    <n v="3"/>
    <n v="2"/>
    <n v="2"/>
    <n v="4"/>
    <n v="4"/>
    <n v="4"/>
    <n v="1"/>
    <n v="2"/>
    <n v="4"/>
    <n v="2"/>
    <n v="2"/>
    <n v="4"/>
    <n v="2"/>
    <n v="4"/>
    <n v="3"/>
    <s v="No"/>
    <n v="3"/>
    <m/>
    <n v="4"/>
    <n v="4"/>
    <n v="4"/>
    <n v="4"/>
    <n v="4"/>
    <n v="4"/>
    <m/>
    <s v="Sí"/>
    <s v="No"/>
    <m/>
    <m/>
    <n v="4"/>
    <n v="5"/>
    <m/>
    <n v="4"/>
    <n v="4"/>
    <m/>
    <m/>
    <d v="2019-02-01T11:34:30"/>
  </r>
  <r>
    <s v="F. Educación - Centro de Formación del Profesorado"/>
    <x v="4"/>
    <n v="1"/>
    <n v="896"/>
    <m/>
    <m/>
    <x v="1"/>
    <n v="12"/>
    <m/>
    <n v="4"/>
    <n v="5"/>
    <m/>
    <m/>
    <m/>
    <m/>
    <m/>
    <m/>
    <m/>
    <n v="3"/>
    <n v="2"/>
    <n v="1"/>
    <n v="1"/>
    <m/>
    <n v="2"/>
    <n v="3"/>
    <m/>
    <m/>
    <m/>
    <m/>
    <n v="3"/>
    <n v="5"/>
    <n v="1"/>
    <n v="5"/>
    <n v="4"/>
    <n v="5"/>
    <n v="5"/>
    <n v="4"/>
    <n v="1"/>
    <n v="3"/>
    <n v="2"/>
    <n v="4"/>
    <n v="3"/>
    <n v="5"/>
    <n v="1"/>
    <n v="3"/>
    <s v="Sí"/>
    <n v="4"/>
    <m/>
    <n v="2"/>
    <n v="3"/>
    <n v="2"/>
    <n v="4"/>
    <n v="5"/>
    <n v="5"/>
    <m/>
    <s v="No"/>
    <s v="Sí"/>
    <n v="3"/>
    <m/>
    <n v="2"/>
    <n v="1"/>
    <m/>
    <n v="3"/>
    <m/>
    <m/>
    <m/>
    <d v="2019-02-01T11:34:50"/>
  </r>
  <r>
    <s v="F. Ciencias de la Información"/>
    <x v="0"/>
    <n v="3"/>
    <n v="897"/>
    <m/>
    <m/>
    <x v="0"/>
    <n v="4"/>
    <m/>
    <n v="4"/>
    <n v="3"/>
    <m/>
    <n v="4"/>
    <n v="29"/>
    <n v="9"/>
    <m/>
    <m/>
    <m/>
    <n v="4"/>
    <n v="4"/>
    <n v="3"/>
    <n v="3"/>
    <m/>
    <m/>
    <m/>
    <n v="4"/>
    <n v="0.95833333333333337"/>
    <m/>
    <m/>
    <m/>
    <m/>
    <m/>
    <m/>
    <m/>
    <m/>
    <m/>
    <m/>
    <m/>
    <m/>
    <m/>
    <m/>
    <m/>
    <m/>
    <m/>
    <m/>
    <m/>
    <m/>
    <m/>
    <m/>
    <m/>
    <m/>
    <m/>
    <m/>
    <m/>
    <m/>
    <m/>
    <m/>
    <m/>
    <m/>
    <m/>
    <m/>
    <m/>
    <m/>
    <m/>
    <m/>
    <m/>
    <d v="2019-02-01T11:34:56"/>
  </r>
  <r>
    <s v="F. Bellas Artes"/>
    <x v="4"/>
    <n v="1"/>
    <n v="898"/>
    <m/>
    <m/>
    <x v="0"/>
    <n v="1"/>
    <m/>
    <n v="4"/>
    <n v="4"/>
    <m/>
    <n v="1"/>
    <n v="16"/>
    <n v="29"/>
    <m/>
    <m/>
    <m/>
    <n v="3"/>
    <n v="2"/>
    <n v="2"/>
    <n v="1"/>
    <m/>
    <m/>
    <n v="3"/>
    <m/>
    <m/>
    <m/>
    <m/>
    <n v="4"/>
    <n v="1"/>
    <n v="2"/>
    <n v="3"/>
    <n v="3"/>
    <n v="4"/>
    <n v="3"/>
    <n v="1"/>
    <n v="5"/>
    <n v="5"/>
    <n v="4"/>
    <n v="4"/>
    <n v="5"/>
    <n v="4"/>
    <n v="3"/>
    <n v="4"/>
    <s v="Sí"/>
    <n v="3"/>
    <m/>
    <n v="5"/>
    <n v="2"/>
    <n v="5"/>
    <n v="5"/>
    <n v="5"/>
    <n v="5"/>
    <m/>
    <s v="No"/>
    <s v="No"/>
    <n v="3"/>
    <m/>
    <n v="5"/>
    <n v="5"/>
    <m/>
    <n v="4"/>
    <n v="4"/>
    <m/>
    <m/>
    <d v="2019-02-01T11:35:34"/>
  </r>
  <r>
    <s v="F. Geografía e Historia"/>
    <x v="4"/>
    <n v="1"/>
    <n v="899"/>
    <m/>
    <m/>
    <x v="0"/>
    <n v="16"/>
    <m/>
    <n v="3"/>
    <n v="4"/>
    <m/>
    <n v="16"/>
    <n v="1"/>
    <n v="29"/>
    <m/>
    <m/>
    <m/>
    <n v="5"/>
    <n v="5"/>
    <n v="3"/>
    <n v="3"/>
    <n v="1"/>
    <m/>
    <n v="3"/>
    <m/>
    <m/>
    <m/>
    <m/>
    <n v="4"/>
    <n v="3"/>
    <n v="3"/>
    <n v="1"/>
    <n v="1"/>
    <n v="4"/>
    <n v="2"/>
    <n v="3"/>
    <n v="3"/>
    <n v="4"/>
    <n v="2"/>
    <n v="2"/>
    <n v="4"/>
    <n v="2"/>
    <n v="2"/>
    <n v="2"/>
    <s v="No"/>
    <n v="2"/>
    <m/>
    <n v="4"/>
    <n v="2"/>
    <n v="3"/>
    <n v="4"/>
    <n v="3"/>
    <n v="4"/>
    <m/>
    <s v="Sí"/>
    <s v="No"/>
    <m/>
    <m/>
    <n v="4"/>
    <n v="4"/>
    <m/>
    <n v="4"/>
    <n v="2"/>
    <m/>
    <s v="No he considerado necesario realizar un curso formativo sobre cómo utilizar la biblioteca"/>
    <d v="2019-02-01T11:35:44"/>
  </r>
  <r>
    <s v="F. Filología"/>
    <x v="4"/>
    <n v="1"/>
    <n v="900"/>
    <m/>
    <m/>
    <x v="0"/>
    <n v="14"/>
    <m/>
    <n v="4"/>
    <n v="4"/>
    <m/>
    <n v="14"/>
    <n v="29"/>
    <n v="16"/>
    <s v="Biblioteca Pública José Hierro (Usera)"/>
    <m/>
    <m/>
    <n v="4"/>
    <n v="4"/>
    <m/>
    <n v="3"/>
    <n v="1"/>
    <m/>
    <m/>
    <m/>
    <m/>
    <m/>
    <m/>
    <n v="4"/>
    <n v="1"/>
    <n v="2"/>
    <n v="4"/>
    <n v="4"/>
    <n v="3"/>
    <n v="5"/>
    <n v="4"/>
    <n v="4"/>
    <n v="4"/>
    <n v="2"/>
    <n v="2"/>
    <n v="4"/>
    <n v="2"/>
    <n v="3"/>
    <n v="2"/>
    <s v="No"/>
    <n v="3"/>
    <m/>
    <n v="3"/>
    <n v="3"/>
    <n v="4"/>
    <n v="4"/>
    <n v="3"/>
    <n v="3"/>
    <m/>
    <m/>
    <s v="No"/>
    <m/>
    <m/>
    <n v="4"/>
    <n v="4"/>
    <m/>
    <n v="3"/>
    <n v="2"/>
    <m/>
    <s v="El nuevos sistema de búsqueda del Catálogo Cisne es peor que el anterior."/>
    <d v="2019-02-01T11:35:47"/>
  </r>
  <r>
    <s v="F. Derecho"/>
    <x v="0"/>
    <n v="3"/>
    <n v="901"/>
    <m/>
    <m/>
    <x v="0"/>
    <n v="11"/>
    <m/>
    <n v="2"/>
    <n v="3"/>
    <m/>
    <n v="29"/>
    <n v="5"/>
    <m/>
    <m/>
    <m/>
    <m/>
    <n v="5"/>
    <n v="3"/>
    <n v="5"/>
    <n v="5"/>
    <m/>
    <m/>
    <m/>
    <m/>
    <m/>
    <m/>
    <m/>
    <n v="3"/>
    <n v="1"/>
    <n v="1"/>
    <n v="5"/>
    <n v="5"/>
    <n v="4"/>
    <n v="5"/>
    <n v="1"/>
    <n v="6"/>
    <n v="3"/>
    <n v="3"/>
    <n v="3"/>
    <n v="4"/>
    <n v="5"/>
    <n v="3"/>
    <n v="1"/>
    <s v="No"/>
    <n v="1"/>
    <m/>
    <n v="5"/>
    <n v="4"/>
    <n v="3"/>
    <n v="3"/>
    <n v="1"/>
    <n v="5"/>
    <m/>
    <s v="No"/>
    <s v="No"/>
    <m/>
    <m/>
    <n v="4"/>
    <n v="5"/>
    <m/>
    <n v="5"/>
    <n v="4"/>
    <m/>
    <s v="Porque no me he enterado de que la biblioteca daba cursos de formación "/>
    <d v="2019-02-01T11:36:10"/>
  </r>
  <r>
    <s v="F. Ciencias Económicas y Empresariales"/>
    <x v="0"/>
    <n v="3"/>
    <n v="902"/>
    <m/>
    <m/>
    <x v="0"/>
    <n v="5"/>
    <m/>
    <n v="5"/>
    <n v="5"/>
    <m/>
    <n v="5"/>
    <m/>
    <m/>
    <m/>
    <m/>
    <m/>
    <n v="4"/>
    <n v="4"/>
    <n v="3"/>
    <n v="2"/>
    <m/>
    <m/>
    <n v="3"/>
    <n v="4"/>
    <n v="12"/>
    <m/>
    <m/>
    <n v="1"/>
    <n v="2"/>
    <n v="4"/>
    <n v="1"/>
    <n v="5"/>
    <n v="5"/>
    <n v="4"/>
    <n v="4"/>
    <n v="6"/>
    <n v="3"/>
    <n v="4"/>
    <n v="5"/>
    <n v="4"/>
    <n v="5"/>
    <n v="3"/>
    <n v="4"/>
    <s v="Sí"/>
    <n v="5"/>
    <m/>
    <n v="4"/>
    <n v="4"/>
    <n v="4"/>
    <n v="5"/>
    <n v="5"/>
    <n v="4"/>
    <m/>
    <s v="No"/>
    <m/>
    <m/>
    <m/>
    <n v="4"/>
    <n v="5"/>
    <m/>
    <n v="4"/>
    <n v="5"/>
    <m/>
    <s v="Ampliar el horario a sábados laborales.&lt;br&gt;Arreglar los puestos de carga (enchufes de los puestos de lectura) y añadir más.&lt;br&gt;Mejorar la rapidez de los equipos informáticos."/>
    <d v="2019-02-01T11:36:14"/>
  </r>
  <r>
    <s v="F. Educación - Centro de Formación del Profesorado"/>
    <x v="4"/>
    <n v="1"/>
    <n v="903"/>
    <m/>
    <m/>
    <x v="0"/>
    <n v="12"/>
    <m/>
    <n v="4"/>
    <n v="3"/>
    <m/>
    <n v="12"/>
    <n v="26"/>
    <n v="20"/>
    <m/>
    <m/>
    <m/>
    <n v="3"/>
    <n v="3"/>
    <n v="3"/>
    <n v="2"/>
    <n v="1"/>
    <n v="2"/>
    <m/>
    <m/>
    <m/>
    <m/>
    <m/>
    <n v="4"/>
    <n v="3"/>
    <n v="2"/>
    <n v="2"/>
    <n v="4"/>
    <n v="3"/>
    <n v="4"/>
    <n v="3"/>
    <n v="3"/>
    <n v="4"/>
    <n v="4"/>
    <n v="4"/>
    <n v="4"/>
    <n v="4"/>
    <n v="3"/>
    <n v="4"/>
    <s v="Sí"/>
    <n v="3"/>
    <m/>
    <n v="3"/>
    <n v="4"/>
    <n v="4"/>
    <n v="4"/>
    <n v="4"/>
    <m/>
    <m/>
    <s v="No"/>
    <s v="No"/>
    <m/>
    <m/>
    <n v="3"/>
    <n v="3"/>
    <m/>
    <n v="4"/>
    <n v="4"/>
    <m/>
    <m/>
    <d v="2019-02-01T11:36:26"/>
  </r>
  <r>
    <s v="F. Educación - Centro de Formación del Profesorado"/>
    <x v="4"/>
    <n v="1"/>
    <n v="904"/>
    <m/>
    <m/>
    <x v="0"/>
    <n v="12"/>
    <m/>
    <n v="3"/>
    <n v="3"/>
    <m/>
    <n v="29"/>
    <n v="12"/>
    <m/>
    <m/>
    <m/>
    <m/>
    <n v="4"/>
    <n v="3"/>
    <n v="4"/>
    <n v="2"/>
    <m/>
    <n v="2"/>
    <m/>
    <m/>
    <m/>
    <m/>
    <m/>
    <n v="5"/>
    <n v="5"/>
    <n v="3"/>
    <n v="5"/>
    <n v="3"/>
    <n v="5"/>
    <m/>
    <n v="4"/>
    <n v="4"/>
    <n v="4"/>
    <n v="5"/>
    <n v="5"/>
    <n v="4"/>
    <n v="5"/>
    <n v="3"/>
    <n v="4"/>
    <s v="No"/>
    <n v="4"/>
    <m/>
    <n v="5"/>
    <n v="5"/>
    <n v="5"/>
    <n v="5"/>
    <n v="5"/>
    <n v="5"/>
    <m/>
    <s v="No"/>
    <s v="No"/>
    <m/>
    <m/>
    <n v="3"/>
    <n v="3"/>
    <m/>
    <n v="4"/>
    <n v="4"/>
    <m/>
    <m/>
    <d v="2019-02-01T11:36:31"/>
  </r>
  <r>
    <s v="F. Derecho"/>
    <x v="0"/>
    <n v="3"/>
    <n v="905"/>
    <m/>
    <m/>
    <x v="0"/>
    <n v="11"/>
    <m/>
    <n v="3"/>
    <n v="3"/>
    <m/>
    <n v="29"/>
    <m/>
    <m/>
    <s v="Biblioteca miguel hernández, collado villalba "/>
    <m/>
    <m/>
    <n v="4"/>
    <n v="5"/>
    <n v="4"/>
    <n v="2"/>
    <m/>
    <m/>
    <n v="3"/>
    <m/>
    <m/>
    <m/>
    <m/>
    <n v="3"/>
    <n v="1"/>
    <n v="2"/>
    <n v="3"/>
    <n v="5"/>
    <n v="4"/>
    <n v="4"/>
    <n v="2"/>
    <n v="3"/>
    <n v="3"/>
    <n v="3"/>
    <n v="1"/>
    <n v="3"/>
    <n v="3"/>
    <n v="3"/>
    <n v="3"/>
    <s v="No"/>
    <n v="3"/>
    <m/>
    <n v="3"/>
    <n v="3"/>
    <n v="3"/>
    <n v="5"/>
    <n v="2"/>
    <n v="5"/>
    <m/>
    <s v="No"/>
    <s v="No"/>
    <m/>
    <m/>
    <n v="4"/>
    <n v="5"/>
    <m/>
    <n v="3"/>
    <n v="1"/>
    <m/>
    <s v="El sistema de reserva de la biblioteca está mal hecho, ya que en cuanto hay libros en sala no te deja reservar porque aparece como si siguiera habiendo libros disponibles, deberían arreglar eso. "/>
    <d v="2019-02-01T11:36:43"/>
  </r>
  <r>
    <s v="F. Ciencias de la Información"/>
    <x v="0"/>
    <n v="3"/>
    <n v="906"/>
    <m/>
    <m/>
    <x v="0"/>
    <n v="4"/>
    <m/>
    <n v="3"/>
    <n v="2"/>
    <m/>
    <n v="4"/>
    <n v="4"/>
    <n v="4"/>
    <m/>
    <m/>
    <m/>
    <n v="5"/>
    <n v="4"/>
    <n v="4"/>
    <n v="5"/>
    <m/>
    <n v="2"/>
    <m/>
    <n v="4"/>
    <n v="0"/>
    <m/>
    <m/>
    <n v="2"/>
    <n v="1"/>
    <n v="3"/>
    <n v="4"/>
    <n v="5"/>
    <n v="5"/>
    <n v="5"/>
    <n v="5"/>
    <n v="3"/>
    <n v="4"/>
    <n v="5"/>
    <n v="5"/>
    <n v="5"/>
    <n v="5"/>
    <n v="5"/>
    <n v="4"/>
    <s v="Sí"/>
    <n v="5"/>
    <m/>
    <n v="5"/>
    <n v="4"/>
    <n v="4"/>
    <n v="5"/>
    <n v="5"/>
    <n v="5"/>
    <m/>
    <s v="No"/>
    <s v="Sí"/>
    <m/>
    <m/>
    <n v="5"/>
    <n v="5"/>
    <m/>
    <n v="4"/>
    <n v="3"/>
    <m/>
    <s v="No he acudido a los cursos porque no me ha parecido necesario"/>
    <d v="2019-02-01T11:36:49"/>
  </r>
  <r>
    <s v="F. Bellas Artes"/>
    <x v="4"/>
    <n v="1"/>
    <n v="907"/>
    <m/>
    <m/>
    <x v="0"/>
    <n v="1"/>
    <m/>
    <n v="3"/>
    <n v="4"/>
    <m/>
    <n v="1"/>
    <n v="4"/>
    <n v="12"/>
    <s v="Biblioteca del barrio de Salamanca, Manuel Alvar"/>
    <m/>
    <m/>
    <n v="5"/>
    <n v="5"/>
    <n v="4"/>
    <n v="3"/>
    <n v="1"/>
    <m/>
    <m/>
    <m/>
    <m/>
    <m/>
    <m/>
    <n v="2"/>
    <n v="1"/>
    <n v="1"/>
    <n v="2"/>
    <n v="5"/>
    <n v="5"/>
    <n v="4"/>
    <n v="4"/>
    <n v="4"/>
    <n v="4"/>
    <n v="4"/>
    <n v="4"/>
    <n v="4"/>
    <n v="4"/>
    <n v="3"/>
    <n v="5"/>
    <s v="Sí"/>
    <n v="5"/>
    <m/>
    <n v="5"/>
    <n v="4"/>
    <n v="5"/>
    <n v="4"/>
    <n v="4"/>
    <n v="5"/>
    <m/>
    <s v="Sí"/>
    <s v="No"/>
    <m/>
    <m/>
    <n v="4"/>
    <n v="4"/>
    <m/>
    <n v="5"/>
    <n v="4"/>
    <m/>
    <m/>
    <d v="2019-02-01T11:37:22"/>
  </r>
  <r>
    <s v="F. Derecho"/>
    <x v="0"/>
    <n v="3"/>
    <n v="908"/>
    <m/>
    <m/>
    <x v="0"/>
    <n v="11"/>
    <m/>
    <n v="4"/>
    <n v="4"/>
    <m/>
    <n v="29"/>
    <n v="11"/>
    <m/>
    <m/>
    <m/>
    <m/>
    <n v="5"/>
    <n v="2"/>
    <n v="3"/>
    <n v="2"/>
    <m/>
    <n v="2"/>
    <m/>
    <m/>
    <m/>
    <m/>
    <m/>
    <n v="4"/>
    <n v="1"/>
    <n v="4"/>
    <n v="1"/>
    <m/>
    <n v="3"/>
    <n v="5"/>
    <n v="1"/>
    <n v="3"/>
    <n v="3"/>
    <n v="4"/>
    <n v="4"/>
    <n v="2"/>
    <n v="3"/>
    <n v="2"/>
    <n v="2"/>
    <s v="No"/>
    <n v="3"/>
    <m/>
    <n v="3"/>
    <n v="2"/>
    <n v="3"/>
    <n v="5"/>
    <n v="3"/>
    <n v="5"/>
    <m/>
    <s v="No"/>
    <s v="No"/>
    <m/>
    <m/>
    <n v="2"/>
    <n v="2"/>
    <m/>
    <n v="3"/>
    <n v="3"/>
    <m/>
    <s v="por desconocimiento "/>
    <d v="2019-02-01T11:37:46"/>
  </r>
  <r>
    <s v="F. Derecho"/>
    <x v="0"/>
    <n v="3"/>
    <n v="909"/>
    <m/>
    <m/>
    <x v="0"/>
    <n v="11"/>
    <m/>
    <n v="2"/>
    <n v="3"/>
    <m/>
    <n v="29"/>
    <n v="4"/>
    <n v="13"/>
    <m/>
    <m/>
    <m/>
    <n v="5"/>
    <m/>
    <n v="5"/>
    <n v="3"/>
    <m/>
    <n v="2"/>
    <m/>
    <m/>
    <m/>
    <m/>
    <m/>
    <n v="2"/>
    <n v="2"/>
    <n v="2"/>
    <n v="5"/>
    <n v="5"/>
    <n v="5"/>
    <n v="5"/>
    <n v="2"/>
    <n v="3"/>
    <n v="4"/>
    <n v="4"/>
    <n v="4"/>
    <n v="4"/>
    <n v="4"/>
    <n v="4"/>
    <n v="4"/>
    <s v="No"/>
    <n v="4"/>
    <m/>
    <n v="4"/>
    <n v="4"/>
    <n v="3"/>
    <n v="4"/>
    <n v="3"/>
    <n v="4"/>
    <m/>
    <s v="Sí"/>
    <s v="Sí"/>
    <n v="3"/>
    <m/>
    <n v="5"/>
    <n v="5"/>
    <m/>
    <n v="4"/>
    <n v="5"/>
    <m/>
    <m/>
    <d v="2019-02-01T11:37:55"/>
  </r>
  <r>
    <s v="F. Trabajo Social"/>
    <x v="0"/>
    <n v="3"/>
    <n v="910"/>
    <m/>
    <m/>
    <x v="0"/>
    <n v="26"/>
    <m/>
    <n v="4"/>
    <n v="4"/>
    <m/>
    <n v="26"/>
    <n v="9"/>
    <m/>
    <m/>
    <m/>
    <m/>
    <n v="5"/>
    <n v="5"/>
    <n v="5"/>
    <n v="5"/>
    <m/>
    <m/>
    <m/>
    <m/>
    <m/>
    <m/>
    <m/>
    <n v="2"/>
    <n v="4"/>
    <n v="2"/>
    <n v="1"/>
    <n v="5"/>
    <n v="5"/>
    <n v="5"/>
    <n v="1"/>
    <n v="3"/>
    <n v="4"/>
    <n v="5"/>
    <n v="4"/>
    <n v="5"/>
    <n v="5"/>
    <n v="4"/>
    <n v="4"/>
    <s v="No"/>
    <n v="4"/>
    <m/>
    <n v="5"/>
    <n v="3"/>
    <n v="4"/>
    <n v="5"/>
    <n v="5"/>
    <n v="5"/>
    <m/>
    <s v="No"/>
    <s v="No"/>
    <m/>
    <m/>
    <n v="4"/>
    <n v="4"/>
    <m/>
    <n v="4"/>
    <m/>
    <m/>
    <m/>
    <d v="2019-02-01T11:38:04"/>
  </r>
  <r>
    <s v="F. Geografía e Historia"/>
    <x v="4"/>
    <n v="1"/>
    <n v="911"/>
    <m/>
    <m/>
    <x v="0"/>
    <n v="16"/>
    <m/>
    <n v="3"/>
    <n v="3"/>
    <m/>
    <n v="16"/>
    <n v="29"/>
    <m/>
    <m/>
    <m/>
    <m/>
    <n v="4"/>
    <n v="5"/>
    <n v="5"/>
    <n v="2"/>
    <n v="1"/>
    <m/>
    <m/>
    <m/>
    <m/>
    <m/>
    <m/>
    <n v="3"/>
    <n v="1"/>
    <n v="1"/>
    <n v="3"/>
    <n v="2"/>
    <n v="4"/>
    <n v="5"/>
    <n v="5"/>
    <n v="6"/>
    <n v="5"/>
    <n v="3"/>
    <n v="1"/>
    <n v="5"/>
    <n v="2"/>
    <n v="3"/>
    <n v="3"/>
    <s v="No"/>
    <n v="3"/>
    <m/>
    <n v="5"/>
    <n v="4"/>
    <n v="5"/>
    <n v="5"/>
    <n v="3"/>
    <n v="4"/>
    <m/>
    <s v="No"/>
    <s v="No"/>
    <m/>
    <m/>
    <n v="5"/>
    <n v="5"/>
    <m/>
    <n v="4"/>
    <n v="2"/>
    <m/>
    <m/>
    <d v="2019-02-01T11:38:25"/>
  </r>
  <r>
    <s v="F. Ciencias de la Información"/>
    <x v="0"/>
    <n v="3"/>
    <n v="912"/>
    <m/>
    <m/>
    <x v="0"/>
    <n v="4"/>
    <m/>
    <n v="1"/>
    <n v="1"/>
    <m/>
    <n v="1"/>
    <n v="4"/>
    <m/>
    <m/>
    <m/>
    <m/>
    <n v="3"/>
    <n v="3"/>
    <n v="3"/>
    <n v="3"/>
    <m/>
    <m/>
    <n v="3"/>
    <m/>
    <m/>
    <m/>
    <m/>
    <n v="2"/>
    <n v="1"/>
    <n v="1"/>
    <n v="4"/>
    <n v="4"/>
    <n v="5"/>
    <n v="2"/>
    <n v="2"/>
    <n v="2"/>
    <n v="3"/>
    <n v="4"/>
    <n v="3"/>
    <n v="4"/>
    <n v="3"/>
    <n v="3"/>
    <n v="3"/>
    <s v="No"/>
    <n v="2"/>
    <m/>
    <n v="4"/>
    <n v="2"/>
    <n v="3"/>
    <n v="3"/>
    <n v="3"/>
    <n v="3"/>
    <m/>
    <s v="No"/>
    <s v="No"/>
    <m/>
    <m/>
    <n v="4"/>
    <n v="4"/>
    <m/>
    <n v="2"/>
    <n v="3"/>
    <m/>
    <m/>
    <d v="2019-02-01T11:38:28"/>
  </r>
  <r>
    <s v="F. Odontología"/>
    <x v="1"/>
    <n v="4"/>
    <n v="913"/>
    <m/>
    <m/>
    <x v="0"/>
    <n v="19"/>
    <m/>
    <n v="3"/>
    <n v="4"/>
    <m/>
    <n v="19"/>
    <n v="8"/>
    <n v="18"/>
    <m/>
    <m/>
    <m/>
    <n v="5"/>
    <n v="2"/>
    <n v="3"/>
    <n v="5"/>
    <m/>
    <m/>
    <n v="3"/>
    <m/>
    <m/>
    <m/>
    <m/>
    <n v="5"/>
    <n v="3"/>
    <n v="3"/>
    <n v="5"/>
    <n v="5"/>
    <n v="4"/>
    <n v="5"/>
    <n v="3"/>
    <n v="4"/>
    <n v="5"/>
    <n v="5"/>
    <n v="5"/>
    <n v="5"/>
    <n v="5"/>
    <n v="5"/>
    <n v="5"/>
    <s v="Sí"/>
    <n v="5"/>
    <m/>
    <n v="5"/>
    <n v="5"/>
    <n v="5"/>
    <n v="5"/>
    <n v="5"/>
    <n v="5"/>
    <m/>
    <s v="Sí"/>
    <s v="No"/>
    <m/>
    <m/>
    <n v="5"/>
    <n v="5"/>
    <m/>
    <n v="4"/>
    <n v="4"/>
    <m/>
    <s v="La biblioteca es pequeña para la gran cantidad de alumnos que hay, sobre todo en época de exámenes.  "/>
    <d v="2019-02-01T11:38:41"/>
  </r>
  <r>
    <s v="F. Psicología"/>
    <x v="1"/>
    <n v="4"/>
    <n v="914"/>
    <m/>
    <m/>
    <x v="0"/>
    <n v="20"/>
    <m/>
    <n v="4"/>
    <n v="3"/>
    <m/>
    <n v="20"/>
    <n v="29"/>
    <n v="4"/>
    <m/>
    <m/>
    <m/>
    <n v="2"/>
    <n v="3"/>
    <n v="2"/>
    <n v="2"/>
    <m/>
    <n v="2"/>
    <m/>
    <n v="4"/>
    <m/>
    <m/>
    <m/>
    <n v="4"/>
    <n v="2"/>
    <n v="3"/>
    <n v="5"/>
    <n v="5"/>
    <n v="4"/>
    <n v="4"/>
    <n v="2"/>
    <n v="2"/>
    <n v="2"/>
    <n v="3"/>
    <n v="2"/>
    <n v="2"/>
    <n v="4"/>
    <n v="2"/>
    <n v="3"/>
    <s v="No"/>
    <n v="3"/>
    <m/>
    <n v="4"/>
    <n v="2"/>
    <n v="2"/>
    <n v="4"/>
    <n v="3"/>
    <n v="3"/>
    <m/>
    <s v="Sí"/>
    <s v="No"/>
    <n v="1"/>
    <m/>
    <n v="3"/>
    <n v="3"/>
    <m/>
    <n v="3"/>
    <n v="4"/>
    <m/>
    <m/>
    <d v="2019-02-01T11:38:52"/>
  </r>
  <r>
    <s v="F. Ciencias Geológicas"/>
    <x v="3"/>
    <n v="2"/>
    <n v="915"/>
    <m/>
    <m/>
    <x v="0"/>
    <n v="7"/>
    <m/>
    <n v="5"/>
    <n v="3"/>
    <m/>
    <n v="7"/>
    <n v="21"/>
    <m/>
    <m/>
    <m/>
    <m/>
    <n v="3"/>
    <m/>
    <m/>
    <m/>
    <m/>
    <m/>
    <m/>
    <m/>
    <m/>
    <m/>
    <m/>
    <m/>
    <m/>
    <m/>
    <m/>
    <m/>
    <m/>
    <m/>
    <m/>
    <m/>
    <m/>
    <m/>
    <m/>
    <m/>
    <m/>
    <m/>
    <m/>
    <m/>
    <m/>
    <m/>
    <m/>
    <m/>
    <m/>
    <m/>
    <m/>
    <m/>
    <m/>
    <m/>
    <m/>
    <m/>
    <m/>
    <m/>
    <m/>
    <m/>
    <m/>
    <m/>
    <m/>
    <m/>
    <d v="2019-02-01T11:40:15"/>
  </r>
  <r>
    <s v="F. Educación - Centro de Formación del Profesorado"/>
    <x v="4"/>
    <n v="1"/>
    <n v="916"/>
    <m/>
    <m/>
    <x v="0"/>
    <n v="12"/>
    <m/>
    <n v="3"/>
    <n v="4"/>
    <m/>
    <n v="12"/>
    <n v="29"/>
    <n v="16"/>
    <s v="Biblioteca del Ministerio de Educación "/>
    <m/>
    <m/>
    <n v="3"/>
    <n v="2"/>
    <n v="3"/>
    <n v="3"/>
    <m/>
    <n v="2"/>
    <m/>
    <m/>
    <m/>
    <m/>
    <m/>
    <n v="4"/>
    <n v="5"/>
    <n v="5"/>
    <n v="3"/>
    <n v="5"/>
    <n v="3"/>
    <n v="3"/>
    <n v="4"/>
    <n v="2"/>
    <n v="3"/>
    <n v="3"/>
    <n v="2"/>
    <n v="5"/>
    <n v="4"/>
    <n v="4"/>
    <n v="4"/>
    <s v="No"/>
    <n v="3"/>
    <m/>
    <n v="5"/>
    <n v="3"/>
    <n v="5"/>
    <n v="5"/>
    <n v="5"/>
    <n v="5"/>
    <m/>
    <s v="Sí"/>
    <s v="Sí"/>
    <n v="4"/>
    <m/>
    <n v="5"/>
    <n v="4"/>
    <m/>
    <n v="4"/>
    <n v="4"/>
    <m/>
    <s v="Sería oportuno considerar el habilitar espacios para estudiar, sobre todo en épocas de exámenes cuando la Biblioteca de la Facultad de Educación se llena y no tenemos sitio. Existen mesas en los pasillos, pero no pueden ser consideradas buenos lugares de estudio por la afluencia de gente y el ruido que hay. &lt;br&gt;El personal de la biblioteca es muy amable y siempre están dispuestos a ayudar. Pero, creo que deberían ponerse en contacto con el SOU para ofrecer información a los estudiantes de nuevo ingreso (primero de grado o incluso máster), sé que existen cursos, pero están aislados de lo que viene siendo el horario lectivo y muchos estudiantes no se animan a ir por eso... Después, descubrimos que esos cursos nos hacen mucha falta y a veces, es demasiado tarde. La cuestión que planteo es que se dedique alguna hora de clase (sobre todo al principio de curso) a explicar cómo funciona la biblioteca. &lt;br&gt;&lt;br&gt;Gracias."/>
    <d v="2019-02-01T11:40:23"/>
  </r>
  <r>
    <s v="F. Educación - Centro de Formación del Profesorado"/>
    <x v="4"/>
    <n v="1"/>
    <n v="917"/>
    <m/>
    <m/>
    <x v="0"/>
    <n v="12"/>
    <m/>
    <n v="3"/>
    <n v="3"/>
    <m/>
    <n v="12"/>
    <m/>
    <m/>
    <s v="Biblioteca León Tolstoi en Las Rozas"/>
    <m/>
    <m/>
    <n v="4"/>
    <n v="4"/>
    <n v="4"/>
    <n v="4"/>
    <n v="1"/>
    <m/>
    <m/>
    <m/>
    <m/>
    <m/>
    <m/>
    <n v="3"/>
    <n v="2"/>
    <n v="2"/>
    <n v="4"/>
    <n v="5"/>
    <n v="4"/>
    <n v="5"/>
    <n v="2"/>
    <n v="4"/>
    <n v="3"/>
    <n v="4"/>
    <n v="4"/>
    <n v="3"/>
    <n v="4"/>
    <n v="3"/>
    <n v="3"/>
    <s v="No"/>
    <n v="3"/>
    <m/>
    <n v="3"/>
    <n v="3"/>
    <n v="3"/>
    <n v="3"/>
    <n v="3"/>
    <n v="3"/>
    <m/>
    <s v="Sí"/>
    <s v="Sí"/>
    <n v="3"/>
    <m/>
    <n v="3"/>
    <n v="3"/>
    <m/>
    <n v="4"/>
    <n v="3"/>
    <m/>
    <m/>
    <d v="2019-02-01T11:40:32"/>
  </r>
  <r>
    <s v="F. Filología"/>
    <x v="4"/>
    <n v="1"/>
    <n v="918"/>
    <m/>
    <m/>
    <x v="1"/>
    <n v="14"/>
    <m/>
    <n v="3"/>
    <n v="4"/>
    <m/>
    <n v="29"/>
    <n v="14"/>
    <m/>
    <m/>
    <m/>
    <m/>
    <n v="5"/>
    <n v="5"/>
    <n v="5"/>
    <n v="4"/>
    <n v="1"/>
    <m/>
    <m/>
    <m/>
    <m/>
    <m/>
    <m/>
    <n v="4"/>
    <n v="4"/>
    <n v="4"/>
    <n v="2"/>
    <n v="3"/>
    <n v="3"/>
    <n v="3"/>
    <n v="1"/>
    <n v="2"/>
    <n v="3"/>
    <n v="5"/>
    <n v="4"/>
    <n v="4"/>
    <n v="4"/>
    <n v="4"/>
    <n v="4"/>
    <s v="No"/>
    <n v="4"/>
    <m/>
    <n v="4"/>
    <n v="3"/>
    <n v="4"/>
    <n v="4"/>
    <n v="5"/>
    <n v="5"/>
    <m/>
    <s v="No"/>
    <s v="No"/>
    <m/>
    <m/>
    <n v="4"/>
    <n v="4"/>
    <m/>
    <n v="4"/>
    <m/>
    <m/>
    <s v="Me gustaría que los préstamos para alumnos de máster cursando su TFM fueran más largos. "/>
    <d v="2019-02-01T11:40:52"/>
  </r>
  <r>
    <s v="F. Filología"/>
    <x v="4"/>
    <n v="1"/>
    <n v="919"/>
    <m/>
    <m/>
    <x v="0"/>
    <n v="14"/>
    <m/>
    <n v="3"/>
    <n v="3"/>
    <m/>
    <n v="14"/>
    <n v="15"/>
    <n v="16"/>
    <s v="Biblioteca pública municipal Pablo Neruda (Ciudad Lineal), biblioteca municipal pública Vicálvaro y biblioteca municipal pública Eugenio Trías (Retiro)."/>
    <m/>
    <m/>
    <n v="5"/>
    <n v="5"/>
    <n v="5"/>
    <n v="4"/>
    <n v="1"/>
    <m/>
    <m/>
    <m/>
    <m/>
    <m/>
    <m/>
    <n v="4"/>
    <n v="3"/>
    <n v="5"/>
    <n v="5"/>
    <n v="4"/>
    <n v="2"/>
    <n v="3"/>
    <n v="4"/>
    <n v="5"/>
    <n v="4"/>
    <n v="3"/>
    <n v="5"/>
    <n v="4"/>
    <n v="4"/>
    <n v="4"/>
    <n v="5"/>
    <s v="Sí"/>
    <n v="5"/>
    <m/>
    <n v="5"/>
    <n v="5"/>
    <n v="5"/>
    <n v="5"/>
    <n v="5"/>
    <n v="5"/>
    <m/>
    <s v="No"/>
    <s v="No"/>
    <m/>
    <m/>
    <n v="4"/>
    <n v="3"/>
    <m/>
    <n v="4"/>
    <n v="4"/>
    <m/>
    <s v="No he acudido a ningún curso de formación de usuarios, porque no estoy informado sobre ello."/>
    <d v="2019-02-01T11:41:28"/>
  </r>
  <r>
    <s v="F. Filología"/>
    <x v="4"/>
    <n v="1"/>
    <n v="920"/>
    <m/>
    <m/>
    <x v="0"/>
    <n v="14"/>
    <m/>
    <n v="3"/>
    <n v="4"/>
    <m/>
    <n v="14"/>
    <n v="29"/>
    <m/>
    <m/>
    <m/>
    <m/>
    <n v="4"/>
    <n v="4"/>
    <n v="3"/>
    <n v="4"/>
    <n v="1"/>
    <m/>
    <m/>
    <m/>
    <m/>
    <m/>
    <m/>
    <n v="4"/>
    <n v="3"/>
    <n v="3"/>
    <n v="4"/>
    <n v="5"/>
    <n v="5"/>
    <n v="5"/>
    <n v="3"/>
    <n v="4"/>
    <n v="3"/>
    <n v="3"/>
    <n v="3"/>
    <n v="4"/>
    <n v="4"/>
    <n v="3"/>
    <n v="4"/>
    <s v="No"/>
    <n v="4"/>
    <m/>
    <n v="4"/>
    <n v="4"/>
    <n v="4"/>
    <n v="4"/>
    <n v="4"/>
    <n v="4"/>
    <m/>
    <s v="No"/>
    <s v="Sí"/>
    <n v="4"/>
    <m/>
    <n v="4"/>
    <n v="4"/>
    <m/>
    <n v="4"/>
    <n v="4"/>
    <m/>
    <m/>
    <d v="2019-02-01T11:42:40"/>
  </r>
  <r>
    <s v="F. Ciencias Económicas y Empresariales"/>
    <x v="0"/>
    <n v="3"/>
    <n v="921"/>
    <m/>
    <m/>
    <x v="0"/>
    <n v="5"/>
    <m/>
    <n v="3"/>
    <n v="2"/>
    <m/>
    <n v="5"/>
    <n v="29"/>
    <n v="9"/>
    <m/>
    <m/>
    <m/>
    <n v="5"/>
    <n v="5"/>
    <n v="5"/>
    <n v="5"/>
    <m/>
    <m/>
    <m/>
    <n v="4"/>
    <n v="4.1666666666666664E-2"/>
    <m/>
    <m/>
    <n v="3"/>
    <n v="1"/>
    <n v="1"/>
    <n v="2"/>
    <n v="5"/>
    <n v="5"/>
    <n v="5"/>
    <n v="1"/>
    <n v="4"/>
    <n v="4"/>
    <n v="5"/>
    <n v="4"/>
    <n v="5"/>
    <n v="5"/>
    <n v="4"/>
    <n v="4"/>
    <s v="No"/>
    <n v="4"/>
    <m/>
    <n v="5"/>
    <n v="5"/>
    <n v="5"/>
    <n v="5"/>
    <n v="5"/>
    <n v="5"/>
    <m/>
    <s v="No"/>
    <s v="No"/>
    <m/>
    <m/>
    <n v="5"/>
    <n v="5"/>
    <m/>
    <n v="5"/>
    <n v="4"/>
    <m/>
    <s v="Novedades de libros de literatura, buzón de sugerencias en la biblioteca para recomendar libros de este tipo"/>
    <d v="2019-02-01T11:43:39"/>
  </r>
  <r>
    <s v="F. Ciencias Matemáticas"/>
    <x v="3"/>
    <n v="2"/>
    <n v="922"/>
    <m/>
    <m/>
    <x v="0"/>
    <n v="8"/>
    <m/>
    <n v="5"/>
    <n v="3"/>
    <m/>
    <n v="8"/>
    <n v="29"/>
    <m/>
    <s v="Biblioteca Rafael Alberti en San Fernando de Henares&lt;br&gt;Biblioteca Crai de la Universidad de Alcalá"/>
    <m/>
    <m/>
    <n v="4"/>
    <n v="3"/>
    <n v="3"/>
    <n v="3"/>
    <m/>
    <n v="2"/>
    <n v="3"/>
    <m/>
    <m/>
    <m/>
    <m/>
    <n v="5"/>
    <n v="1"/>
    <n v="1"/>
    <n v="2"/>
    <n v="4"/>
    <n v="2"/>
    <n v="5"/>
    <n v="2"/>
    <n v="4"/>
    <n v="4"/>
    <n v="5"/>
    <n v="3"/>
    <n v="4"/>
    <n v="3"/>
    <n v="3"/>
    <n v="3"/>
    <s v="No"/>
    <n v="4"/>
    <m/>
    <n v="5"/>
    <n v="3"/>
    <n v="5"/>
    <n v="4"/>
    <n v="5"/>
    <n v="5"/>
    <m/>
    <s v="Sí"/>
    <s v="Sí"/>
    <n v="3"/>
    <m/>
    <n v="5"/>
    <n v="5"/>
    <m/>
    <n v="4"/>
    <n v="3"/>
    <m/>
    <m/>
    <d v="2019-02-01T11:44:04"/>
  </r>
  <r>
    <s v="F. Derecho"/>
    <x v="0"/>
    <n v="3"/>
    <n v="924"/>
    <m/>
    <m/>
    <x v="0"/>
    <n v="11"/>
    <m/>
    <n v="3"/>
    <n v="4"/>
    <m/>
    <n v="29"/>
    <n v="15"/>
    <n v="11"/>
    <m/>
    <m/>
    <m/>
    <n v="4"/>
    <n v="5"/>
    <n v="5"/>
    <n v="2"/>
    <m/>
    <m/>
    <n v="3"/>
    <m/>
    <m/>
    <m/>
    <m/>
    <n v="4"/>
    <n v="2"/>
    <n v="2"/>
    <n v="4"/>
    <n v="4"/>
    <n v="4"/>
    <n v="4"/>
    <n v="1"/>
    <n v="1"/>
    <m/>
    <n v="1"/>
    <n v="1"/>
    <n v="3"/>
    <n v="1"/>
    <n v="1"/>
    <n v="4"/>
    <s v="No"/>
    <n v="1"/>
    <m/>
    <n v="5"/>
    <n v="5"/>
    <n v="5"/>
    <n v="5"/>
    <n v="5"/>
    <n v="5"/>
    <m/>
    <s v="No"/>
    <s v="No"/>
    <m/>
    <m/>
    <n v="5"/>
    <n v="5"/>
    <m/>
    <n v="3"/>
    <n v="1"/>
    <m/>
    <s v="La búsquedas en la pagina de la biblioteca para consultar si disponía la universidad de dichos libros, donde estaban y si estaban disponibles era maravillosa hasta la actualización del año pasado. Las búsquedas son incompletas hay libros que no aparecen y que no ha localizado el bibliotecario (muy amablemente), los que aparecen son difíciles de buscar en la biblioteca que costa de numerosos libros y antes se indicaba más cómoda y sencillamente en que estanterías buscar etc y ahora es un absoluto caos. Uso la biblioteca para libros que necesito para mis estudios, pero soy una lectora empedernida, es una pena la actualización del sistema porque solo por el hecho de penar en buscar los libros prefiero no hacerlo y quedarme sin leerlos."/>
    <d v="2019-02-01T11:44:32"/>
  </r>
  <r>
    <s v="F. Derecho"/>
    <x v="0"/>
    <n v="3"/>
    <n v="925"/>
    <m/>
    <m/>
    <x v="0"/>
    <n v="11"/>
    <m/>
    <n v="3"/>
    <n v="2"/>
    <m/>
    <n v="29"/>
    <m/>
    <m/>
    <m/>
    <m/>
    <m/>
    <n v="4"/>
    <n v="5"/>
    <n v="4"/>
    <n v="3"/>
    <m/>
    <n v="2"/>
    <m/>
    <m/>
    <m/>
    <m/>
    <m/>
    <n v="3"/>
    <n v="1"/>
    <n v="1"/>
    <n v="4"/>
    <n v="1"/>
    <n v="3"/>
    <n v="3"/>
    <n v="3"/>
    <n v="4"/>
    <n v="4"/>
    <n v="3"/>
    <n v="2"/>
    <n v="5"/>
    <n v="4"/>
    <n v="3"/>
    <n v="4"/>
    <s v="No"/>
    <n v="3"/>
    <m/>
    <n v="5"/>
    <n v="3"/>
    <n v="2"/>
    <n v="5"/>
    <n v="5"/>
    <n v="4"/>
    <m/>
    <s v="Sí"/>
    <s v="Sí"/>
    <n v="3"/>
    <m/>
    <n v="5"/>
    <n v="5"/>
    <m/>
    <n v="4"/>
    <n v="3"/>
    <m/>
    <s v="Simplificar la página web, y unificarla con el campus virtual y otros recursos online de la UCM. Pero sobre todo, simplificarla."/>
    <d v="2019-02-01T11:44:39"/>
  </r>
  <r>
    <s v="F. Ciencias Físicas"/>
    <x v="3"/>
    <n v="2"/>
    <n v="926"/>
    <m/>
    <m/>
    <x v="0"/>
    <n v="6"/>
    <m/>
    <n v="4"/>
    <n v="1"/>
    <m/>
    <n v="6"/>
    <m/>
    <m/>
    <m/>
    <m/>
    <m/>
    <n v="1"/>
    <m/>
    <n v="2"/>
    <n v="1"/>
    <n v="1"/>
    <m/>
    <m/>
    <m/>
    <m/>
    <m/>
    <m/>
    <n v="2"/>
    <n v="1"/>
    <n v="1"/>
    <n v="3"/>
    <n v="5"/>
    <n v="4"/>
    <n v="5"/>
    <n v="1"/>
    <n v="1"/>
    <n v="4"/>
    <n v="4"/>
    <n v="4"/>
    <n v="5"/>
    <n v="4"/>
    <n v="3"/>
    <n v="4"/>
    <s v="No"/>
    <n v="4"/>
    <m/>
    <n v="5"/>
    <n v="4"/>
    <n v="4"/>
    <n v="4"/>
    <n v="4"/>
    <n v="4"/>
    <m/>
    <s v="No"/>
    <s v="No"/>
    <m/>
    <m/>
    <n v="5"/>
    <n v="5"/>
    <m/>
    <n v="4"/>
    <n v="5"/>
    <m/>
    <m/>
    <d v="2019-02-01T11:44:42"/>
  </r>
  <r>
    <s v="F. Filosofía"/>
    <x v="4"/>
    <n v="1"/>
    <n v="927"/>
    <m/>
    <m/>
    <x v="2"/>
    <n v="15"/>
    <m/>
    <n v="4"/>
    <n v="5"/>
    <m/>
    <n v="16"/>
    <n v="15"/>
    <n v="14"/>
    <m/>
    <m/>
    <m/>
    <n v="5"/>
    <n v="5"/>
    <n v="3"/>
    <n v="5"/>
    <n v="1"/>
    <m/>
    <m/>
    <m/>
    <m/>
    <m/>
    <m/>
    <n v="5"/>
    <n v="2"/>
    <n v="4"/>
    <n v="4"/>
    <n v="3"/>
    <n v="4"/>
    <n v="3"/>
    <n v="2"/>
    <n v="5"/>
    <n v="4"/>
    <n v="2"/>
    <n v="3"/>
    <n v="5"/>
    <n v="3"/>
    <n v="3"/>
    <n v="3"/>
    <s v="Sí"/>
    <n v="3"/>
    <m/>
    <n v="5"/>
    <n v="4"/>
    <n v="4"/>
    <n v="4"/>
    <n v="2"/>
    <n v="2"/>
    <m/>
    <s v="Sí"/>
    <s v="Sí"/>
    <n v="5"/>
    <m/>
    <n v="5"/>
    <n v="5"/>
    <m/>
    <n v="5"/>
    <n v="3"/>
    <m/>
    <m/>
    <d v="2019-02-01T11:44:44"/>
  </r>
  <r>
    <s v="N/C"/>
    <x v="2"/>
    <e v="#N/A"/>
    <n v="928"/>
    <m/>
    <m/>
    <x v="0"/>
    <m/>
    <m/>
    <n v="3"/>
    <n v="4"/>
    <m/>
    <n v="16"/>
    <n v="29"/>
    <m/>
    <m/>
    <m/>
    <m/>
    <n v="2"/>
    <n v="4"/>
    <n v="4"/>
    <n v="2"/>
    <m/>
    <m/>
    <m/>
    <n v="4"/>
    <m/>
    <m/>
    <m/>
    <n v="5"/>
    <n v="4"/>
    <n v="2"/>
    <n v="2"/>
    <n v="5"/>
    <n v="5"/>
    <n v="5"/>
    <n v="3"/>
    <n v="3"/>
    <n v="4"/>
    <n v="4"/>
    <n v="4"/>
    <n v="3"/>
    <n v="4"/>
    <n v="3"/>
    <n v="4"/>
    <s v="No"/>
    <n v="4"/>
    <m/>
    <n v="5"/>
    <n v="5"/>
    <n v="5"/>
    <n v="5"/>
    <n v="5"/>
    <n v="5"/>
    <m/>
    <s v="No"/>
    <s v="No"/>
    <m/>
    <m/>
    <n v="3"/>
    <n v="4"/>
    <m/>
    <n v="3"/>
    <n v="4"/>
    <m/>
    <s v="La fonoteca de la Facultad de Geografía siempre está cerrada por la mañana. Es una lástima que no se puedan usar esos recursos por falta de personal u otros motivos.&lt;br&gt;Por favor, solucionen el problema "/>
    <d v="2019-02-01T11:44:51"/>
  </r>
  <r>
    <s v="F. Ciencias Económicas y Empresariales"/>
    <x v="0"/>
    <n v="3"/>
    <n v="929"/>
    <m/>
    <m/>
    <x v="0"/>
    <n v="5"/>
    <m/>
    <n v="3"/>
    <n v="3"/>
    <m/>
    <n v="5"/>
    <m/>
    <m/>
    <m/>
    <m/>
    <m/>
    <n v="5"/>
    <n v="5"/>
    <n v="5"/>
    <n v="3"/>
    <m/>
    <m/>
    <m/>
    <m/>
    <m/>
    <m/>
    <m/>
    <n v="3"/>
    <n v="2"/>
    <n v="2"/>
    <n v="1"/>
    <n v="4"/>
    <n v="2"/>
    <n v="5"/>
    <n v="1"/>
    <n v="6"/>
    <n v="4"/>
    <n v="4"/>
    <n v="2"/>
    <n v="5"/>
    <n v="5"/>
    <n v="3"/>
    <n v="3"/>
    <s v="No"/>
    <n v="5"/>
    <m/>
    <n v="5"/>
    <n v="5"/>
    <n v="5"/>
    <n v="5"/>
    <n v="5"/>
    <n v="5"/>
    <m/>
    <m/>
    <m/>
    <m/>
    <m/>
    <n v="5"/>
    <n v="5"/>
    <m/>
    <n v="4"/>
    <m/>
    <m/>
    <m/>
    <d v="2019-02-01T11:45:21"/>
  </r>
  <r>
    <s v="F. Educación - Centro de Formación del Profesorado"/>
    <x v="4"/>
    <n v="1"/>
    <n v="930"/>
    <m/>
    <m/>
    <x v="0"/>
    <n v="12"/>
    <m/>
    <n v="4"/>
    <n v="1"/>
    <m/>
    <n v="12"/>
    <n v="29"/>
    <m/>
    <m/>
    <m/>
    <m/>
    <n v="3"/>
    <n v="2"/>
    <n v="3"/>
    <n v="3"/>
    <m/>
    <n v="2"/>
    <n v="3"/>
    <m/>
    <m/>
    <m/>
    <m/>
    <n v="3"/>
    <n v="1"/>
    <n v="1"/>
    <n v="5"/>
    <n v="4"/>
    <n v="4"/>
    <n v="4"/>
    <n v="1"/>
    <n v="5"/>
    <n v="4"/>
    <n v="4"/>
    <n v="4"/>
    <n v="4"/>
    <n v="4"/>
    <n v="4"/>
    <n v="4"/>
    <s v="No"/>
    <n v="4"/>
    <m/>
    <n v="4"/>
    <n v="3"/>
    <n v="4"/>
    <n v="4"/>
    <n v="4"/>
    <n v="4"/>
    <m/>
    <s v="Sí"/>
    <s v="Sí"/>
    <n v="4"/>
    <m/>
    <n v="4"/>
    <n v="4"/>
    <m/>
    <n v="3"/>
    <n v="3"/>
    <m/>
    <m/>
    <d v="2019-02-01T11:45:29"/>
  </r>
  <r>
    <s v="F. Filosofía"/>
    <x v="4"/>
    <n v="1"/>
    <n v="931"/>
    <m/>
    <m/>
    <x v="2"/>
    <n v="15"/>
    <m/>
    <n v="4"/>
    <n v="5"/>
    <m/>
    <n v="15"/>
    <n v="29"/>
    <n v="14"/>
    <m/>
    <m/>
    <m/>
    <n v="5"/>
    <n v="4"/>
    <n v="4"/>
    <n v="4"/>
    <m/>
    <m/>
    <n v="3"/>
    <m/>
    <m/>
    <m/>
    <m/>
    <n v="5"/>
    <n v="4"/>
    <n v="4"/>
    <n v="4"/>
    <n v="2"/>
    <n v="2"/>
    <n v="2"/>
    <n v="2"/>
    <n v="4"/>
    <n v="5"/>
    <n v="5"/>
    <n v="5"/>
    <n v="5"/>
    <n v="5"/>
    <n v="2"/>
    <n v="4"/>
    <s v="Sí"/>
    <n v="4"/>
    <m/>
    <n v="5"/>
    <n v="5"/>
    <n v="4"/>
    <n v="5"/>
    <n v="5"/>
    <n v="5"/>
    <m/>
    <s v="Sí"/>
    <s v="Sí"/>
    <n v="4"/>
    <m/>
    <n v="5"/>
    <n v="5"/>
    <m/>
    <n v="5"/>
    <n v="4"/>
    <m/>
    <m/>
    <d v="2019-02-01T11:46:37"/>
  </r>
  <r>
    <s v="F. Ciencias de la Información"/>
    <x v="0"/>
    <n v="3"/>
    <n v="932"/>
    <m/>
    <m/>
    <x v="0"/>
    <n v="4"/>
    <m/>
    <n v="4"/>
    <n v="1"/>
    <m/>
    <n v="4"/>
    <n v="29"/>
    <n v="15"/>
    <m/>
    <m/>
    <m/>
    <n v="1"/>
    <n v="1"/>
    <n v="1"/>
    <n v="1"/>
    <n v="1"/>
    <m/>
    <m/>
    <n v="4"/>
    <m/>
    <m/>
    <m/>
    <n v="4"/>
    <n v="4"/>
    <n v="1"/>
    <n v="5"/>
    <n v="5"/>
    <n v="5"/>
    <n v="5"/>
    <n v="4"/>
    <n v="5"/>
    <n v="1"/>
    <n v="1"/>
    <n v="1"/>
    <n v="1"/>
    <n v="1"/>
    <n v="1"/>
    <n v="1"/>
    <s v="No"/>
    <n v="1"/>
    <m/>
    <n v="1"/>
    <n v="1"/>
    <n v="1"/>
    <n v="1"/>
    <n v="1"/>
    <n v="1"/>
    <m/>
    <s v="No"/>
    <s v="No"/>
    <n v="4"/>
    <m/>
    <n v="1"/>
    <n v="1"/>
    <m/>
    <n v="1"/>
    <n v="5"/>
    <m/>
    <m/>
    <d v="2019-02-01T11:47:03"/>
  </r>
  <r>
    <s v="F. Ciencias Políticas y Sociología"/>
    <x v="0"/>
    <n v="3"/>
    <n v="933"/>
    <m/>
    <m/>
    <x v="0"/>
    <n v="9"/>
    <m/>
    <n v="3"/>
    <n v="3"/>
    <m/>
    <n v="9"/>
    <n v="26"/>
    <n v="5"/>
    <m/>
    <m/>
    <m/>
    <n v="3"/>
    <n v="3"/>
    <n v="3"/>
    <n v="2"/>
    <m/>
    <n v="2"/>
    <m/>
    <n v="4"/>
    <s v="..."/>
    <m/>
    <m/>
    <n v="3"/>
    <n v="1"/>
    <n v="2"/>
    <n v="1"/>
    <n v="3"/>
    <n v="3"/>
    <n v="3"/>
    <n v="1"/>
    <n v="6"/>
    <n v="3"/>
    <n v="3"/>
    <n v="2"/>
    <n v="2"/>
    <n v="3"/>
    <n v="2"/>
    <n v="2"/>
    <s v="No"/>
    <n v="2"/>
    <m/>
    <n v="3"/>
    <n v="2"/>
    <n v="3"/>
    <n v="3"/>
    <n v="3"/>
    <n v="3"/>
    <m/>
    <s v="No"/>
    <s v="No"/>
    <m/>
    <m/>
    <n v="2"/>
    <n v="3"/>
    <m/>
    <n v="3"/>
    <n v="3"/>
    <m/>
    <m/>
    <d v="2019-02-01T11:47:08"/>
  </r>
  <r>
    <s v="F. Educación - Centro de Formación del Profesorado"/>
    <x v="4"/>
    <n v="1"/>
    <n v="934"/>
    <m/>
    <m/>
    <x v="2"/>
    <n v="12"/>
    <m/>
    <n v="3"/>
    <n v="4"/>
    <m/>
    <n v="12"/>
    <n v="9"/>
    <m/>
    <m/>
    <m/>
    <m/>
    <n v="3"/>
    <n v="3"/>
    <n v="3"/>
    <n v="3"/>
    <m/>
    <m/>
    <m/>
    <m/>
    <m/>
    <m/>
    <m/>
    <n v="2"/>
    <n v="4"/>
    <n v="4"/>
    <n v="1"/>
    <n v="2"/>
    <n v="5"/>
    <n v="1"/>
    <n v="4"/>
    <n v="1"/>
    <n v="3"/>
    <n v="1"/>
    <n v="3"/>
    <n v="4"/>
    <n v="4"/>
    <n v="4"/>
    <n v="4"/>
    <s v="No"/>
    <n v="3"/>
    <m/>
    <n v="4"/>
    <n v="5"/>
    <n v="5"/>
    <n v="5"/>
    <n v="4"/>
    <n v="3"/>
    <m/>
    <s v="No"/>
    <s v="No"/>
    <m/>
    <m/>
    <n v="4"/>
    <n v="4"/>
    <m/>
    <n v="4"/>
    <n v="4"/>
    <m/>
    <s v="la forma de catalogar los libros es un poco lio, no sé que sección está dónde ni cómo orientarme más allá de ir leyendo titulo a titulo (ed. infantil, primaria...) "/>
    <d v="2019-02-01T11:47:14"/>
  </r>
  <r>
    <s v="F. Ciencias de la Información"/>
    <x v="0"/>
    <n v="3"/>
    <n v="935"/>
    <m/>
    <m/>
    <x v="0"/>
    <n v="4"/>
    <m/>
    <n v="3"/>
    <n v="1"/>
    <m/>
    <n v="29"/>
    <n v="4"/>
    <m/>
    <m/>
    <m/>
    <m/>
    <n v="4"/>
    <n v="4"/>
    <n v="4"/>
    <n v="3"/>
    <m/>
    <n v="2"/>
    <n v="3"/>
    <n v="4"/>
    <d v="1900-01-11T00:00:00"/>
    <m/>
    <m/>
    <n v="3"/>
    <n v="1"/>
    <n v="1"/>
    <n v="4"/>
    <n v="1"/>
    <n v="5"/>
    <n v="5"/>
    <n v="2"/>
    <n v="4"/>
    <n v="3"/>
    <n v="3"/>
    <n v="4"/>
    <n v="4"/>
    <n v="4"/>
    <n v="3"/>
    <n v="4"/>
    <s v="No"/>
    <n v="4"/>
    <m/>
    <n v="3"/>
    <n v="3"/>
    <n v="3"/>
    <n v="3"/>
    <n v="3"/>
    <n v="4"/>
    <m/>
    <s v="No"/>
    <s v="No"/>
    <m/>
    <m/>
    <n v="4"/>
    <n v="3"/>
    <m/>
    <n v="2"/>
    <m/>
    <m/>
    <m/>
    <d v="2019-02-01T11:47:44"/>
  </r>
  <r>
    <s v="F. Ciencias Geológicas"/>
    <x v="3"/>
    <n v="2"/>
    <n v="936"/>
    <m/>
    <m/>
    <x v="1"/>
    <n v="7"/>
    <m/>
    <n v="5"/>
    <n v="4"/>
    <m/>
    <n v="28"/>
    <n v="7"/>
    <n v="2"/>
    <m/>
    <m/>
    <m/>
    <n v="4"/>
    <n v="3"/>
    <n v="3"/>
    <n v="2"/>
    <m/>
    <m/>
    <n v="3"/>
    <m/>
    <m/>
    <m/>
    <m/>
    <n v="5"/>
    <n v="4"/>
    <n v="4"/>
    <n v="3"/>
    <n v="5"/>
    <n v="5"/>
    <n v="5"/>
    <n v="4"/>
    <n v="3"/>
    <n v="4"/>
    <n v="3"/>
    <n v="3"/>
    <n v="3"/>
    <n v="3"/>
    <n v="3"/>
    <n v="2"/>
    <s v="Sí"/>
    <n v="2"/>
    <m/>
    <n v="3"/>
    <n v="4"/>
    <n v="3"/>
    <n v="4"/>
    <n v="5"/>
    <n v="5"/>
    <m/>
    <s v="No"/>
    <s v="No"/>
    <m/>
    <m/>
    <n v="3"/>
    <n v="3"/>
    <m/>
    <n v="3"/>
    <n v="2"/>
    <m/>
    <s v="En mi opinión el servicio de búsqueda de documentos ha empeorado, ya que antes se mostraba la localización del libro en la biblioteca a parte del código para buscarlo."/>
    <d v="2019-02-01T11:48:02"/>
  </r>
  <r>
    <s v="F. Farmacia"/>
    <x v="1"/>
    <n v="4"/>
    <n v="937"/>
    <m/>
    <m/>
    <x v="0"/>
    <n v="13"/>
    <m/>
    <n v="5"/>
    <n v="4"/>
    <m/>
    <n v="13"/>
    <m/>
    <m/>
    <m/>
    <m/>
    <m/>
    <n v="4"/>
    <n v="3"/>
    <n v="3"/>
    <n v="2"/>
    <m/>
    <n v="2"/>
    <n v="3"/>
    <m/>
    <m/>
    <m/>
    <m/>
    <n v="2"/>
    <n v="3"/>
    <n v="4"/>
    <n v="4"/>
    <n v="5"/>
    <n v="4"/>
    <n v="5"/>
    <n v="2"/>
    <n v="3"/>
    <n v="3"/>
    <n v="3"/>
    <n v="4"/>
    <n v="5"/>
    <n v="3"/>
    <n v="4"/>
    <n v="5"/>
    <s v="No"/>
    <n v="4"/>
    <m/>
    <n v="4"/>
    <n v="4"/>
    <n v="4"/>
    <n v="5"/>
    <n v="4"/>
    <n v="4"/>
    <m/>
    <s v="No"/>
    <s v="No"/>
    <m/>
    <m/>
    <n v="5"/>
    <n v="4"/>
    <m/>
    <n v="4"/>
    <m/>
    <m/>
    <m/>
    <d v="2019-02-01T11:48:17"/>
  </r>
  <r>
    <s v="F. Ciencias Físicas"/>
    <x v="3"/>
    <n v="2"/>
    <n v="938"/>
    <m/>
    <m/>
    <x v="0"/>
    <n v="6"/>
    <m/>
    <n v="3"/>
    <n v="3"/>
    <m/>
    <n v="6"/>
    <n v="10"/>
    <n v="8"/>
    <m/>
    <m/>
    <m/>
    <n v="4"/>
    <n v="4"/>
    <n v="3"/>
    <n v="2"/>
    <m/>
    <n v="2"/>
    <n v="3"/>
    <n v="4"/>
    <n v="0.375"/>
    <m/>
    <m/>
    <n v="2"/>
    <n v="1"/>
    <n v="1"/>
    <n v="5"/>
    <n v="5"/>
    <n v="5"/>
    <n v="5"/>
    <n v="1"/>
    <n v="6"/>
    <n v="3"/>
    <n v="2"/>
    <n v="1"/>
    <n v="2"/>
    <n v="1"/>
    <n v="1"/>
    <n v="3"/>
    <s v="No"/>
    <n v="2"/>
    <m/>
    <n v="4"/>
    <n v="2"/>
    <n v="3"/>
    <n v="5"/>
    <n v="3"/>
    <n v="5"/>
    <m/>
    <s v="Sí"/>
    <s v="Sí"/>
    <n v="4"/>
    <m/>
    <n v="3"/>
    <n v="4"/>
    <m/>
    <n v="3"/>
    <n v="4"/>
    <m/>
    <m/>
    <d v="2019-02-01T11:48:54"/>
  </r>
  <r>
    <s v="F. Comercio y Turismo"/>
    <x v="0"/>
    <n v="3"/>
    <n v="939"/>
    <m/>
    <m/>
    <x v="0"/>
    <n v="24"/>
    <m/>
    <n v="4"/>
    <n v="1"/>
    <m/>
    <n v="24"/>
    <n v="5"/>
    <n v="29"/>
    <s v="Biblioteca José Hierro y Biblioteca Gabriel García Marquez."/>
    <m/>
    <m/>
    <n v="4"/>
    <n v="1"/>
    <n v="4"/>
    <n v="3"/>
    <n v="1"/>
    <m/>
    <m/>
    <m/>
    <m/>
    <m/>
    <m/>
    <n v="4"/>
    <n v="1"/>
    <n v="1"/>
    <n v="2"/>
    <n v="5"/>
    <n v="5"/>
    <n v="2"/>
    <n v="1"/>
    <n v="2"/>
    <n v="2"/>
    <n v="3"/>
    <n v="1"/>
    <n v="4"/>
    <n v="4"/>
    <n v="3"/>
    <n v="4"/>
    <s v="No"/>
    <n v="3"/>
    <m/>
    <n v="5"/>
    <n v="3"/>
    <n v="4"/>
    <n v="5"/>
    <n v="3"/>
    <n v="1"/>
    <m/>
    <s v="No"/>
    <s v="No"/>
    <m/>
    <m/>
    <n v="5"/>
    <n v="5"/>
    <m/>
    <n v="4"/>
    <m/>
    <m/>
    <s v="Falta un espacio para libros en otros idiomas, en especial en francés. Pero no solo libros academicos sino de narrativa.&lt;br&gt;Sería recomdable ampliar la biblioteca para que haya espacio en fechas de exámenes y para no tener que desplazarse a otras bibliotecas de la UCM cuando no está libro solictado.&lt;br&gt;"/>
    <d v="2019-02-01T11:49:34"/>
  </r>
  <r>
    <s v="F. Bellas Artes"/>
    <x v="4"/>
    <n v="1"/>
    <n v="940"/>
    <m/>
    <m/>
    <x v="0"/>
    <n v="1"/>
    <m/>
    <n v="5"/>
    <n v="3"/>
    <m/>
    <n v="1"/>
    <n v="15"/>
    <m/>
    <m/>
    <m/>
    <m/>
    <n v="5"/>
    <n v="5"/>
    <n v="5"/>
    <n v="5"/>
    <m/>
    <n v="2"/>
    <n v="3"/>
    <m/>
    <m/>
    <m/>
    <m/>
    <n v="5"/>
    <n v="4"/>
    <n v="3"/>
    <n v="3"/>
    <n v="4"/>
    <n v="4"/>
    <n v="4"/>
    <n v="4"/>
    <n v="5"/>
    <n v="5"/>
    <n v="5"/>
    <n v="5"/>
    <n v="5"/>
    <n v="5"/>
    <n v="5"/>
    <n v="5"/>
    <s v="Sí"/>
    <n v="5"/>
    <m/>
    <n v="5"/>
    <n v="5"/>
    <n v="5"/>
    <n v="5"/>
    <n v="5"/>
    <n v="5"/>
    <m/>
    <s v="Sí"/>
    <s v="Sí"/>
    <n v="3"/>
    <m/>
    <n v="5"/>
    <n v="5"/>
    <m/>
    <n v="5"/>
    <n v="5"/>
    <m/>
    <m/>
    <d v="2019-02-01T11:50:06"/>
  </r>
  <r>
    <s v="F. Ciencias Políticas y Sociología"/>
    <x v="0"/>
    <n v="3"/>
    <n v="941"/>
    <m/>
    <m/>
    <x v="0"/>
    <n v="9"/>
    <m/>
    <n v="3"/>
    <n v="2"/>
    <m/>
    <n v="9"/>
    <n v="29"/>
    <m/>
    <m/>
    <m/>
    <m/>
    <n v="5"/>
    <n v="4"/>
    <n v="2"/>
    <n v="4"/>
    <m/>
    <n v="2"/>
    <m/>
    <m/>
    <m/>
    <m/>
    <m/>
    <n v="1"/>
    <n v="1"/>
    <n v="1"/>
    <n v="2"/>
    <n v="5"/>
    <n v="5"/>
    <n v="5"/>
    <n v="1"/>
    <n v="4"/>
    <n v="5"/>
    <n v="4"/>
    <m/>
    <n v="4"/>
    <n v="4"/>
    <m/>
    <m/>
    <s v="No"/>
    <n v="4"/>
    <m/>
    <n v="4"/>
    <n v="4"/>
    <n v="4"/>
    <n v="4"/>
    <n v="4"/>
    <n v="4"/>
    <m/>
    <s v="No"/>
    <s v="Sí"/>
    <n v="2"/>
    <m/>
    <n v="4"/>
    <n v="5"/>
    <m/>
    <n v="3"/>
    <n v="4"/>
    <m/>
    <m/>
    <d v="2019-02-01T11:50:16"/>
  </r>
  <r>
    <s v="F. Geografía e Historia"/>
    <x v="4"/>
    <n v="1"/>
    <n v="942"/>
    <m/>
    <m/>
    <x v="0"/>
    <n v="16"/>
    <m/>
    <n v="3"/>
    <n v="3"/>
    <m/>
    <n v="16"/>
    <n v="29"/>
    <n v="7"/>
    <m/>
    <m/>
    <m/>
    <n v="2"/>
    <n v="3"/>
    <n v="3"/>
    <n v="3"/>
    <m/>
    <m/>
    <n v="3"/>
    <m/>
    <m/>
    <m/>
    <m/>
    <n v="3"/>
    <n v="1"/>
    <n v="1"/>
    <n v="5"/>
    <n v="3"/>
    <n v="5"/>
    <n v="3"/>
    <n v="2"/>
    <n v="6"/>
    <n v="4"/>
    <n v="4"/>
    <n v="3"/>
    <n v="3"/>
    <n v="5"/>
    <n v="3"/>
    <n v="3"/>
    <s v="No"/>
    <n v="4"/>
    <m/>
    <n v="4"/>
    <n v="2"/>
    <n v="3"/>
    <n v="5"/>
    <n v="5"/>
    <n v="5"/>
    <m/>
    <s v="No"/>
    <s v="No"/>
    <n v="3"/>
    <m/>
    <n v="4"/>
    <n v="4"/>
    <m/>
    <n v="4"/>
    <n v="3"/>
    <m/>
    <m/>
    <d v="2019-02-01T11:50:48"/>
  </r>
  <r>
    <s v="F. Geografía e Historia"/>
    <x v="4"/>
    <n v="1"/>
    <n v="944"/>
    <m/>
    <m/>
    <x v="0"/>
    <n v="16"/>
    <m/>
    <n v="3"/>
    <n v="3"/>
    <m/>
    <n v="16"/>
    <n v="29"/>
    <n v="4"/>
    <s v="Biblioteca Historia UB, bibliotecas municipales, biblioteca derecho UB."/>
    <m/>
    <m/>
    <n v="4"/>
    <n v="5"/>
    <n v="3"/>
    <n v="3"/>
    <m/>
    <n v="2"/>
    <m/>
    <n v="4"/>
    <s v="22h"/>
    <m/>
    <m/>
    <m/>
    <m/>
    <m/>
    <m/>
    <m/>
    <m/>
    <m/>
    <m/>
    <m/>
    <m/>
    <m/>
    <m/>
    <m/>
    <m/>
    <m/>
    <m/>
    <m/>
    <m/>
    <m/>
    <m/>
    <m/>
    <m/>
    <m/>
    <m/>
    <m/>
    <m/>
    <m/>
    <m/>
    <m/>
    <m/>
    <m/>
    <m/>
    <m/>
    <m/>
    <m/>
    <m/>
    <m/>
    <d v="2019-02-01T11:51:34"/>
  </r>
  <r>
    <s v="F. Filología"/>
    <x v="4"/>
    <n v="1"/>
    <n v="945"/>
    <m/>
    <m/>
    <x v="0"/>
    <n v="14"/>
    <m/>
    <n v="4"/>
    <n v="4"/>
    <m/>
    <n v="14"/>
    <n v="16"/>
    <m/>
    <s v="Biblioteca Islámica"/>
    <m/>
    <m/>
    <n v="5"/>
    <n v="5"/>
    <n v="3"/>
    <n v="4"/>
    <n v="1"/>
    <m/>
    <n v="3"/>
    <m/>
    <m/>
    <m/>
    <m/>
    <n v="5"/>
    <n v="1"/>
    <n v="3"/>
    <n v="4"/>
    <n v="2"/>
    <n v="2"/>
    <n v="4"/>
    <n v="3"/>
    <n v="3"/>
    <n v="4"/>
    <n v="4"/>
    <n v="4"/>
    <n v="4"/>
    <n v="4"/>
    <n v="3"/>
    <n v="3"/>
    <s v="No"/>
    <n v="3"/>
    <m/>
    <n v="3"/>
    <n v="3"/>
    <n v="4"/>
    <n v="4"/>
    <n v="4"/>
    <n v="4"/>
    <m/>
    <s v="No"/>
    <s v="No"/>
    <m/>
    <m/>
    <n v="3"/>
    <n v="3"/>
    <m/>
    <n v="4"/>
    <n v="3"/>
    <m/>
    <m/>
    <d v="2019-02-01T11:51:40"/>
  </r>
  <r>
    <s v="F. Ciencias Químicas"/>
    <x v="3"/>
    <n v="2"/>
    <n v="946"/>
    <m/>
    <m/>
    <x v="0"/>
    <n v="10"/>
    <m/>
    <n v="2"/>
    <n v="2"/>
    <m/>
    <n v="10"/>
    <n v="10"/>
    <n v="10"/>
    <m/>
    <m/>
    <m/>
    <n v="4"/>
    <n v="4"/>
    <n v="5"/>
    <n v="5"/>
    <n v="1"/>
    <m/>
    <m/>
    <m/>
    <m/>
    <m/>
    <m/>
    <n v="2"/>
    <n v="1"/>
    <n v="2"/>
    <n v="1"/>
    <n v="5"/>
    <n v="2"/>
    <n v="5"/>
    <n v="1"/>
    <n v="4"/>
    <n v="3"/>
    <n v="4"/>
    <n v="3"/>
    <n v="3"/>
    <n v="4"/>
    <n v="3"/>
    <n v="4"/>
    <s v="No"/>
    <n v="3"/>
    <m/>
    <n v="4"/>
    <n v="4"/>
    <n v="4"/>
    <n v="4"/>
    <n v="4"/>
    <n v="4"/>
    <m/>
    <s v="No"/>
    <s v="No"/>
    <m/>
    <m/>
    <n v="3"/>
    <n v="4"/>
    <m/>
    <n v="4"/>
    <n v="3"/>
    <m/>
    <m/>
    <d v="2019-02-01T11:52:03"/>
  </r>
  <r>
    <s v="F. Ciencias Matemáticas"/>
    <x v="3"/>
    <n v="2"/>
    <n v="947"/>
    <m/>
    <m/>
    <x v="0"/>
    <n v="8"/>
    <m/>
    <n v="3"/>
    <n v="1"/>
    <m/>
    <n v="8"/>
    <m/>
    <m/>
    <m/>
    <m/>
    <m/>
    <n v="3"/>
    <n v="4"/>
    <n v="4"/>
    <n v="3"/>
    <m/>
    <n v="2"/>
    <m/>
    <m/>
    <m/>
    <m/>
    <m/>
    <n v="2"/>
    <n v="1"/>
    <n v="1"/>
    <n v="5"/>
    <n v="5"/>
    <n v="5"/>
    <n v="3"/>
    <n v="1"/>
    <n v="3"/>
    <n v="3"/>
    <n v="3"/>
    <n v="3"/>
    <n v="3"/>
    <n v="3"/>
    <n v="3"/>
    <n v="3"/>
    <s v="No"/>
    <n v="3"/>
    <m/>
    <n v="4"/>
    <n v="2"/>
    <n v="3"/>
    <n v="4"/>
    <n v="3"/>
    <n v="4"/>
    <m/>
    <s v="Sí"/>
    <s v="No"/>
    <m/>
    <m/>
    <n v="4"/>
    <n v="3"/>
    <m/>
    <n v="4"/>
    <m/>
    <m/>
    <m/>
    <d v="2019-02-01T11:52:25"/>
  </r>
  <r>
    <s v="F. Enfermería, Fisioterapia y Podología"/>
    <x v="1"/>
    <n v="4"/>
    <n v="948"/>
    <m/>
    <m/>
    <x v="0"/>
    <n v="22"/>
    <m/>
    <n v="2"/>
    <n v="3"/>
    <m/>
    <n v="22"/>
    <n v="18"/>
    <m/>
    <s v="Biblioteca UC3M"/>
    <m/>
    <m/>
    <n v="5"/>
    <n v="5"/>
    <n v="5"/>
    <n v="5"/>
    <m/>
    <n v="2"/>
    <n v="3"/>
    <m/>
    <m/>
    <m/>
    <m/>
    <n v="2"/>
    <n v="1"/>
    <n v="4"/>
    <n v="1"/>
    <n v="5"/>
    <n v="2"/>
    <n v="4"/>
    <n v="1"/>
    <n v="4"/>
    <n v="4"/>
    <n v="4"/>
    <n v="4"/>
    <n v="4"/>
    <n v="4"/>
    <n v="4"/>
    <n v="4"/>
    <s v="No"/>
    <n v="4"/>
    <m/>
    <n v="4"/>
    <n v="3"/>
    <n v="3"/>
    <n v="5"/>
    <n v="5"/>
    <n v="4"/>
    <m/>
    <s v="Sí"/>
    <s v="No"/>
    <m/>
    <m/>
    <n v="5"/>
    <n v="5"/>
    <m/>
    <n v="4"/>
    <n v="4"/>
    <m/>
    <m/>
    <d v="2019-02-01T11:52:30"/>
  </r>
  <r>
    <s v="F. Educación - Centro de Formación del Profesorado"/>
    <x v="4"/>
    <n v="1"/>
    <n v="949"/>
    <m/>
    <m/>
    <x v="1"/>
    <n v="12"/>
    <m/>
    <n v="3"/>
    <n v="3"/>
    <m/>
    <n v="12"/>
    <n v="29"/>
    <n v="16"/>
    <m/>
    <m/>
    <m/>
    <n v="5"/>
    <n v="5"/>
    <n v="4"/>
    <n v="4"/>
    <n v="1"/>
    <m/>
    <m/>
    <m/>
    <m/>
    <m/>
    <m/>
    <n v="3"/>
    <n v="1"/>
    <n v="3"/>
    <n v="1"/>
    <n v="5"/>
    <n v="5"/>
    <n v="5"/>
    <n v="5"/>
    <n v="3"/>
    <n v="4"/>
    <n v="3"/>
    <n v="4"/>
    <n v="3"/>
    <n v="5"/>
    <n v="3"/>
    <n v="4"/>
    <s v="No"/>
    <n v="5"/>
    <m/>
    <n v="3"/>
    <n v="5"/>
    <n v="5"/>
    <n v="5"/>
    <n v="5"/>
    <n v="5"/>
    <m/>
    <s v="No"/>
    <s v="No"/>
    <m/>
    <m/>
    <n v="5"/>
    <n v="3"/>
    <m/>
    <n v="4"/>
    <n v="4"/>
    <m/>
    <m/>
    <d v="2019-02-01T11:52:36"/>
  </r>
  <r>
    <s v="F. Filología"/>
    <x v="4"/>
    <n v="1"/>
    <n v="950"/>
    <m/>
    <m/>
    <x v="0"/>
    <n v="14"/>
    <m/>
    <n v="4"/>
    <n v="5"/>
    <m/>
    <n v="14"/>
    <n v="15"/>
    <n v="4"/>
    <m/>
    <m/>
    <m/>
    <n v="4"/>
    <n v="3"/>
    <n v="5"/>
    <n v="4"/>
    <m/>
    <n v="2"/>
    <n v="3"/>
    <m/>
    <m/>
    <m/>
    <m/>
    <n v="4"/>
    <n v="1"/>
    <n v="1"/>
    <n v="5"/>
    <n v="3"/>
    <n v="3"/>
    <n v="4"/>
    <n v="2"/>
    <n v="4"/>
    <n v="4"/>
    <n v="4"/>
    <n v="3"/>
    <n v="4"/>
    <n v="2"/>
    <n v="3"/>
    <n v="3"/>
    <s v="No"/>
    <n v="2"/>
    <m/>
    <m/>
    <m/>
    <m/>
    <m/>
    <m/>
    <m/>
    <m/>
    <s v="No"/>
    <m/>
    <m/>
    <m/>
    <n v="5"/>
    <n v="5"/>
    <m/>
    <n v="5"/>
    <n v="4"/>
    <m/>
    <m/>
    <d v="2019-02-01T11:52:46"/>
  </r>
  <r>
    <s v="F. Filología"/>
    <x v="4"/>
    <n v="1"/>
    <n v="951"/>
    <m/>
    <m/>
    <x v="0"/>
    <n v="14"/>
    <m/>
    <n v="3"/>
    <n v="3"/>
    <m/>
    <n v="29"/>
    <n v="14"/>
    <m/>
    <m/>
    <m/>
    <m/>
    <n v="4"/>
    <n v="4"/>
    <n v="4"/>
    <n v="3"/>
    <n v="1"/>
    <m/>
    <m/>
    <m/>
    <m/>
    <m/>
    <m/>
    <n v="3"/>
    <n v="3"/>
    <n v="2"/>
    <n v="5"/>
    <n v="4"/>
    <n v="4"/>
    <n v="3"/>
    <n v="1"/>
    <n v="6"/>
    <n v="4"/>
    <n v="4"/>
    <n v="3"/>
    <n v="3"/>
    <n v="4"/>
    <n v="4"/>
    <n v="5"/>
    <s v="No"/>
    <n v="3"/>
    <m/>
    <n v="2"/>
    <n v="4"/>
    <n v="4"/>
    <n v="4"/>
    <n v="4"/>
    <n v="4"/>
    <m/>
    <s v="No"/>
    <s v="No"/>
    <m/>
    <m/>
    <n v="4"/>
    <n v="3"/>
    <m/>
    <n v="3"/>
    <n v="3"/>
    <m/>
    <m/>
    <d v="2019-02-01T11:53:00"/>
  </r>
  <r>
    <s v="F. Medicina"/>
    <x v="1"/>
    <n v="4"/>
    <n v="952"/>
    <m/>
    <m/>
    <x v="0"/>
    <n v="18"/>
    <m/>
    <n v="3"/>
    <n v="3"/>
    <m/>
    <n v="18"/>
    <m/>
    <m/>
    <m/>
    <m/>
    <m/>
    <n v="5"/>
    <n v="3"/>
    <n v="5"/>
    <n v="4"/>
    <n v="1"/>
    <n v="2"/>
    <m/>
    <m/>
    <m/>
    <m/>
    <m/>
    <n v="4"/>
    <n v="4"/>
    <n v="4"/>
    <n v="4"/>
    <n v="4"/>
    <n v="4"/>
    <n v="4"/>
    <n v="2"/>
    <n v="5"/>
    <n v="4"/>
    <n v="5"/>
    <n v="5"/>
    <n v="4"/>
    <n v="5"/>
    <n v="3"/>
    <n v="5"/>
    <s v="No"/>
    <n v="3"/>
    <m/>
    <n v="5"/>
    <n v="5"/>
    <n v="5"/>
    <n v="5"/>
    <n v="5"/>
    <n v="5"/>
    <m/>
    <s v="No"/>
    <s v="No"/>
    <m/>
    <m/>
    <n v="5"/>
    <n v="5"/>
    <m/>
    <n v="5"/>
    <n v="4"/>
    <m/>
    <m/>
    <d v="2019-02-01T11:53:20"/>
  </r>
  <r>
    <s v="F. Geografía e Historia"/>
    <x v="4"/>
    <n v="1"/>
    <n v="953"/>
    <m/>
    <m/>
    <x v="0"/>
    <n v="16"/>
    <m/>
    <n v="3"/>
    <n v="2"/>
    <m/>
    <n v="29"/>
    <m/>
    <m/>
    <m/>
    <m/>
    <m/>
    <n v="3"/>
    <n v="3"/>
    <n v="4"/>
    <n v="2"/>
    <m/>
    <n v="2"/>
    <m/>
    <m/>
    <m/>
    <m/>
    <m/>
    <n v="4"/>
    <n v="2"/>
    <n v="2"/>
    <n v="4"/>
    <n v="5"/>
    <n v="4"/>
    <n v="4"/>
    <n v="2"/>
    <n v="3"/>
    <n v="4"/>
    <n v="2"/>
    <n v="1"/>
    <n v="3"/>
    <n v="3"/>
    <n v="3"/>
    <n v="2"/>
    <s v="No"/>
    <n v="3"/>
    <m/>
    <n v="3"/>
    <n v="2"/>
    <n v="2"/>
    <n v="2"/>
    <n v="3"/>
    <n v="2"/>
    <m/>
    <s v="No"/>
    <s v="No"/>
    <m/>
    <m/>
    <n v="3"/>
    <n v="3"/>
    <m/>
    <n v="3"/>
    <n v="3"/>
    <m/>
    <m/>
    <d v="2019-02-01T11:53:22"/>
  </r>
  <r>
    <s v="F. Geografía e Historia"/>
    <x v="4"/>
    <n v="1"/>
    <n v="954"/>
    <m/>
    <m/>
    <x v="0"/>
    <n v="16"/>
    <m/>
    <n v="4"/>
    <n v="4"/>
    <m/>
    <n v="16"/>
    <n v="29"/>
    <n v="7"/>
    <m/>
    <m/>
    <m/>
    <n v="4"/>
    <n v="4"/>
    <n v="4"/>
    <n v="4"/>
    <m/>
    <n v="2"/>
    <n v="3"/>
    <m/>
    <m/>
    <m/>
    <m/>
    <n v="5"/>
    <n v="1"/>
    <n v="2"/>
    <n v="1"/>
    <n v="4"/>
    <n v="5"/>
    <n v="5"/>
    <n v="2"/>
    <n v="3"/>
    <n v="3"/>
    <n v="5"/>
    <n v="5"/>
    <n v="4"/>
    <n v="2"/>
    <n v="3"/>
    <n v="4"/>
    <s v="No"/>
    <n v="2"/>
    <m/>
    <n v="4"/>
    <n v="4"/>
    <n v="4"/>
    <n v="4"/>
    <n v="4"/>
    <n v="4"/>
    <m/>
    <s v="No"/>
    <s v="No"/>
    <m/>
    <m/>
    <n v="4"/>
    <n v="4"/>
    <m/>
    <n v="4"/>
    <n v="3"/>
    <m/>
    <m/>
    <d v="2019-02-01T11:53:23"/>
  </r>
  <r>
    <s v="F. Ciencias de la Información"/>
    <x v="0"/>
    <n v="3"/>
    <n v="955"/>
    <m/>
    <m/>
    <x v="0"/>
    <n v="4"/>
    <m/>
    <n v="4"/>
    <n v="4"/>
    <m/>
    <n v="4"/>
    <n v="4"/>
    <n v="29"/>
    <m/>
    <m/>
    <m/>
    <n v="4"/>
    <n v="4"/>
    <n v="4"/>
    <n v="4"/>
    <n v="1"/>
    <m/>
    <m/>
    <m/>
    <m/>
    <m/>
    <m/>
    <n v="3"/>
    <n v="1"/>
    <n v="3"/>
    <n v="4"/>
    <n v="5"/>
    <n v="5"/>
    <n v="5"/>
    <n v="2"/>
    <n v="5"/>
    <n v="4"/>
    <n v="5"/>
    <n v="4"/>
    <n v="4"/>
    <n v="4"/>
    <n v="3"/>
    <n v="4"/>
    <s v="No"/>
    <n v="4"/>
    <m/>
    <n v="4"/>
    <n v="3"/>
    <n v="3"/>
    <n v="5"/>
    <n v="3"/>
    <n v="5"/>
    <m/>
    <s v="No"/>
    <s v="No"/>
    <m/>
    <m/>
    <n v="3"/>
    <n v="4"/>
    <m/>
    <n v="4"/>
    <n v="4"/>
    <m/>
    <m/>
    <d v="2019-02-01T11:53:32"/>
  </r>
  <r>
    <s v="F. Veterinaria"/>
    <x v="1"/>
    <n v="4"/>
    <n v="956"/>
    <m/>
    <m/>
    <x v="0"/>
    <n v="21"/>
    <m/>
    <n v="3"/>
    <n v="4"/>
    <m/>
    <n v="21"/>
    <n v="29"/>
    <m/>
    <m/>
    <m/>
    <m/>
    <n v="5"/>
    <n v="5"/>
    <n v="4"/>
    <n v="4"/>
    <n v="1"/>
    <n v="2"/>
    <m/>
    <m/>
    <m/>
    <m/>
    <m/>
    <n v="4"/>
    <n v="4"/>
    <n v="5"/>
    <n v="3"/>
    <n v="5"/>
    <n v="5"/>
    <n v="5"/>
    <n v="1"/>
    <n v="6"/>
    <n v="4"/>
    <n v="5"/>
    <n v="4"/>
    <n v="5"/>
    <n v="4"/>
    <n v="5"/>
    <n v="4"/>
    <s v="Sí"/>
    <n v="5"/>
    <m/>
    <n v="5"/>
    <n v="5"/>
    <n v="5"/>
    <n v="5"/>
    <n v="5"/>
    <n v="5"/>
    <m/>
    <s v="Sí"/>
    <s v="Sí"/>
    <n v="5"/>
    <m/>
    <n v="5"/>
    <m/>
    <m/>
    <n v="5"/>
    <m/>
    <m/>
    <m/>
    <d v="2019-02-01T11:54:12"/>
  </r>
  <r>
    <s v="F. Bellas Artes"/>
    <x v="4"/>
    <n v="1"/>
    <n v="957"/>
    <m/>
    <m/>
    <x v="0"/>
    <n v="1"/>
    <m/>
    <n v="4"/>
    <n v="4"/>
    <m/>
    <n v="16"/>
    <n v="1"/>
    <n v="29"/>
    <s v="Bibliotecas de la Comunidad de Madrid"/>
    <m/>
    <m/>
    <n v="4"/>
    <n v="4"/>
    <n v="3"/>
    <n v="3"/>
    <n v="1"/>
    <m/>
    <m/>
    <m/>
    <m/>
    <m/>
    <m/>
    <n v="2"/>
    <n v="2"/>
    <n v="3"/>
    <n v="2"/>
    <n v="4"/>
    <n v="5"/>
    <n v="4"/>
    <n v="4"/>
    <n v="3"/>
    <n v="3"/>
    <n v="2"/>
    <n v="2"/>
    <n v="3"/>
    <n v="4"/>
    <n v="3"/>
    <n v="4"/>
    <s v="Sí"/>
    <n v="4"/>
    <m/>
    <n v="3"/>
    <n v="2"/>
    <n v="3"/>
    <n v="4"/>
    <n v="3"/>
    <n v="2"/>
    <m/>
    <s v="Sí"/>
    <s v="No"/>
    <m/>
    <m/>
    <n v="3"/>
    <n v="2"/>
    <m/>
    <n v="3"/>
    <n v="3"/>
    <m/>
    <m/>
    <d v="2019-02-01T11:55:02"/>
  </r>
  <r>
    <s v="F. Medicina"/>
    <x v="1"/>
    <n v="4"/>
    <n v="958"/>
    <m/>
    <m/>
    <x v="0"/>
    <n v="18"/>
    <m/>
    <n v="2"/>
    <n v="1"/>
    <m/>
    <n v="18"/>
    <n v="29"/>
    <m/>
    <m/>
    <m/>
    <m/>
    <n v="2"/>
    <n v="3"/>
    <n v="4"/>
    <n v="4"/>
    <m/>
    <n v="2"/>
    <m/>
    <n v="4"/>
    <m/>
    <m/>
    <m/>
    <n v="2"/>
    <n v="1"/>
    <n v="1"/>
    <n v="4"/>
    <n v="4"/>
    <n v="4"/>
    <n v="4"/>
    <n v="1"/>
    <n v="4"/>
    <n v="5"/>
    <n v="4"/>
    <n v="3"/>
    <n v="4"/>
    <n v="2"/>
    <n v="2"/>
    <n v="4"/>
    <s v="No"/>
    <n v="3"/>
    <m/>
    <n v="4"/>
    <n v="4"/>
    <n v="4"/>
    <n v="4"/>
    <n v="4"/>
    <n v="4"/>
    <m/>
    <s v="No"/>
    <s v="No"/>
    <m/>
    <m/>
    <n v="4"/>
    <n v="4"/>
    <m/>
    <n v="4"/>
    <m/>
    <m/>
    <m/>
    <d v="2019-02-01T11:55:15"/>
  </r>
  <r>
    <s v="F. Derecho"/>
    <x v="0"/>
    <n v="3"/>
    <n v="959"/>
    <m/>
    <m/>
    <x v="0"/>
    <n v="11"/>
    <m/>
    <n v="2"/>
    <n v="3"/>
    <m/>
    <n v="29"/>
    <n v="15"/>
    <m/>
    <s v="Biblioteca Pública"/>
    <m/>
    <m/>
    <n v="3"/>
    <n v="3"/>
    <n v="3"/>
    <n v="3"/>
    <m/>
    <m/>
    <n v="3"/>
    <m/>
    <m/>
    <m/>
    <m/>
    <n v="3"/>
    <n v="1"/>
    <n v="1"/>
    <n v="5"/>
    <n v="4"/>
    <n v="5"/>
    <n v="5"/>
    <n v="1"/>
    <n v="2"/>
    <n v="5"/>
    <n v="5"/>
    <n v="3"/>
    <n v="4"/>
    <n v="2"/>
    <n v="2"/>
    <n v="3"/>
    <s v="No"/>
    <n v="2"/>
    <m/>
    <n v="4"/>
    <n v="3"/>
    <n v="3"/>
    <n v="5"/>
    <n v="5"/>
    <n v="4"/>
    <m/>
    <s v="No"/>
    <s v="No"/>
    <m/>
    <m/>
    <n v="3"/>
    <n v="5"/>
    <m/>
    <n v="3"/>
    <n v="3"/>
    <m/>
    <s v="Se podría mejorar el servicio de biblioteca en exámenes, abriendo más bibliotecas de noche o en horarios no &quot;normales&quot; ya que todo el mundo va a la María Zambrano y se colapsa. También de esta forma se nos podría dar a los de Derecho la prioridad de entrada a nuestra sala, ya que mientras estudiamos estaría bien poder consultar nuestros manuales (ya que la sala es de Derecho) y sin embargo nos quedamos sin sitio porque es la biblioteca universal a la que va cualquier alumno de la UCM. &lt;br&gt;Nunca he entendido porque el de Biología(por poner un ejemplo) en época de exámenes que se llena de gente tiene la misma preferencia que yo, cuando el no va a consultar ningún recurso y sin embargo yo me tengo que valer de los manuales y legislaciones para poder estudiar."/>
    <d v="2019-02-01T11:56:02"/>
  </r>
  <r>
    <s v="F. Medicina"/>
    <x v="1"/>
    <n v="4"/>
    <n v="960"/>
    <m/>
    <m/>
    <x v="0"/>
    <n v="18"/>
    <m/>
    <n v="2"/>
    <n v="1"/>
    <m/>
    <m/>
    <m/>
    <m/>
    <s v="Biblioteca pública José Acuña, Moncloa-Aravaca."/>
    <m/>
    <m/>
    <n v="4"/>
    <n v="5"/>
    <n v="4"/>
    <n v="4"/>
    <m/>
    <n v="2"/>
    <m/>
    <m/>
    <m/>
    <m/>
    <m/>
    <n v="3"/>
    <n v="3"/>
    <n v="3"/>
    <n v="5"/>
    <n v="4"/>
    <n v="4"/>
    <n v="4"/>
    <n v="4"/>
    <n v="4"/>
    <n v="4"/>
    <n v="5"/>
    <n v="4"/>
    <n v="5"/>
    <n v="4"/>
    <n v="4"/>
    <n v="5"/>
    <s v="No"/>
    <n v="4"/>
    <m/>
    <n v="4"/>
    <n v="4"/>
    <n v="4"/>
    <n v="4"/>
    <n v="4"/>
    <n v="4"/>
    <m/>
    <s v="No"/>
    <s v="Sí"/>
    <n v="4"/>
    <m/>
    <n v="4"/>
    <n v="5"/>
    <m/>
    <n v="4"/>
    <m/>
    <m/>
    <m/>
    <d v="2019-02-01T11:56:05"/>
  </r>
  <r>
    <s v="F. Bellas Artes"/>
    <x v="4"/>
    <n v="1"/>
    <n v="961"/>
    <m/>
    <m/>
    <x v="0"/>
    <n v="1"/>
    <m/>
    <n v="3"/>
    <n v="2"/>
    <m/>
    <n v="1"/>
    <n v="16"/>
    <m/>
    <s v="Uned"/>
    <m/>
    <m/>
    <n v="5"/>
    <n v="1"/>
    <n v="2"/>
    <n v="1"/>
    <n v="1"/>
    <m/>
    <m/>
    <m/>
    <m/>
    <m/>
    <m/>
    <n v="3"/>
    <n v="1"/>
    <n v="1"/>
    <n v="4"/>
    <n v="5"/>
    <n v="5"/>
    <n v="5"/>
    <n v="2"/>
    <n v="6"/>
    <n v="3"/>
    <n v="5"/>
    <n v="4"/>
    <n v="4"/>
    <n v="3"/>
    <n v="2"/>
    <n v="1"/>
    <s v="No"/>
    <n v="3"/>
    <m/>
    <n v="5"/>
    <n v="5"/>
    <n v="5"/>
    <n v="4"/>
    <n v="4"/>
    <n v="3"/>
    <m/>
    <s v="No"/>
    <s v="No"/>
    <n v="3"/>
    <m/>
    <n v="1"/>
    <n v="2"/>
    <m/>
    <n v="3"/>
    <n v="3"/>
    <m/>
    <m/>
    <d v="2019-02-01T11:56:11"/>
  </r>
  <r>
    <s v="F. Geografía e Historia"/>
    <x v="4"/>
    <n v="1"/>
    <n v="962"/>
    <m/>
    <m/>
    <x v="0"/>
    <n v="16"/>
    <m/>
    <n v="3"/>
    <n v="3"/>
    <m/>
    <n v="16"/>
    <n v="29"/>
    <n v="4"/>
    <m/>
    <m/>
    <m/>
    <n v="4"/>
    <n v="5"/>
    <n v="3"/>
    <n v="3"/>
    <m/>
    <n v="2"/>
    <m/>
    <m/>
    <m/>
    <m/>
    <m/>
    <n v="4"/>
    <n v="1"/>
    <n v="3"/>
    <n v="1"/>
    <n v="3"/>
    <n v="4"/>
    <n v="2"/>
    <n v="3"/>
    <n v="6"/>
    <n v="4"/>
    <n v="3"/>
    <n v="3"/>
    <m/>
    <n v="3"/>
    <m/>
    <n v="3"/>
    <s v="No"/>
    <n v="2"/>
    <m/>
    <n v="5"/>
    <n v="4"/>
    <n v="4"/>
    <n v="5"/>
    <m/>
    <n v="4"/>
    <m/>
    <s v="No"/>
    <s v="No"/>
    <m/>
    <m/>
    <n v="5"/>
    <n v="5"/>
    <m/>
    <n v="4"/>
    <n v="3"/>
    <m/>
    <m/>
    <d v="2019-02-01T11:56:27"/>
  </r>
  <r>
    <s v="F. Geografía e Historia"/>
    <x v="4"/>
    <n v="1"/>
    <n v="963"/>
    <m/>
    <m/>
    <x v="0"/>
    <n v="16"/>
    <m/>
    <n v="3"/>
    <n v="3"/>
    <m/>
    <n v="16"/>
    <n v="29"/>
    <n v="1"/>
    <s v="Aecid"/>
    <m/>
    <m/>
    <n v="5"/>
    <n v="5"/>
    <n v="5"/>
    <n v="4"/>
    <m/>
    <m/>
    <m/>
    <m/>
    <m/>
    <m/>
    <m/>
    <n v="5"/>
    <n v="4"/>
    <n v="2"/>
    <n v="4"/>
    <n v="4"/>
    <n v="4"/>
    <n v="5"/>
    <n v="2"/>
    <n v="6"/>
    <n v="4"/>
    <n v="5"/>
    <n v="3"/>
    <n v="4"/>
    <n v="4"/>
    <n v="3"/>
    <n v="4"/>
    <m/>
    <n v="2"/>
    <m/>
    <n v="5"/>
    <n v="5"/>
    <n v="5"/>
    <n v="4"/>
    <n v="5"/>
    <n v="4"/>
    <m/>
    <s v="No"/>
    <s v="No"/>
    <m/>
    <m/>
    <n v="5"/>
    <n v="5"/>
    <m/>
    <n v="4"/>
    <n v="4"/>
    <m/>
    <m/>
    <d v="2019-02-01T11:56:45"/>
  </r>
  <r>
    <s v="N/C"/>
    <x v="2"/>
    <e v="#N/A"/>
    <n v="964"/>
    <m/>
    <m/>
    <x v="0"/>
    <m/>
    <m/>
    <n v="4"/>
    <n v="1"/>
    <m/>
    <n v="29"/>
    <n v="14"/>
    <m/>
    <m/>
    <m/>
    <m/>
    <n v="4"/>
    <n v="4"/>
    <n v="4"/>
    <n v="3"/>
    <m/>
    <n v="2"/>
    <m/>
    <m/>
    <m/>
    <m/>
    <m/>
    <n v="5"/>
    <n v="1"/>
    <n v="1"/>
    <n v="4"/>
    <n v="4"/>
    <n v="3"/>
    <n v="3"/>
    <n v="1"/>
    <n v="2"/>
    <n v="3"/>
    <n v="2"/>
    <n v="2"/>
    <n v="4"/>
    <n v="2"/>
    <n v="2"/>
    <n v="3"/>
    <s v="No"/>
    <n v="2"/>
    <m/>
    <n v="5"/>
    <n v="4"/>
    <n v="4"/>
    <n v="4"/>
    <n v="4"/>
    <n v="4"/>
    <m/>
    <s v="No"/>
    <s v="No"/>
    <m/>
    <m/>
    <n v="5"/>
    <n v="5"/>
    <m/>
    <n v="4"/>
    <n v="4"/>
    <m/>
    <m/>
    <d v="2019-02-01T11:57:02"/>
  </r>
  <r>
    <s v="F. Geografía e Historia"/>
    <x v="4"/>
    <n v="1"/>
    <n v="965"/>
    <m/>
    <m/>
    <x v="0"/>
    <n v="16"/>
    <m/>
    <n v="3"/>
    <n v="4"/>
    <m/>
    <n v="16"/>
    <n v="29"/>
    <n v="1"/>
    <m/>
    <m/>
    <m/>
    <n v="4"/>
    <n v="5"/>
    <n v="3"/>
    <n v="1"/>
    <m/>
    <n v="2"/>
    <n v="3"/>
    <m/>
    <m/>
    <m/>
    <m/>
    <n v="5"/>
    <n v="3"/>
    <n v="3"/>
    <n v="5"/>
    <n v="5"/>
    <n v="5"/>
    <n v="5"/>
    <n v="2"/>
    <n v="6"/>
    <n v="4"/>
    <n v="4"/>
    <n v="4"/>
    <n v="5"/>
    <n v="5"/>
    <n v="2"/>
    <n v="5"/>
    <s v="No"/>
    <n v="5"/>
    <m/>
    <n v="5"/>
    <n v="4"/>
    <n v="5"/>
    <n v="5"/>
    <n v="5"/>
    <n v="5"/>
    <m/>
    <s v="No"/>
    <s v="No"/>
    <m/>
    <m/>
    <n v="5"/>
    <n v="5"/>
    <m/>
    <n v="5"/>
    <n v="4"/>
    <m/>
    <s v="Creo que debería ser más fácil obtener información de cómo utilizar la biblioteca para los alumnos de primero, ya que eso hace que no se aproveche desde el principio, a mí me lo explicó todo muy amablemente una persona del mostrador de préstamo."/>
    <d v="2019-02-01T11:57:47"/>
  </r>
  <r>
    <s v="F. Ciencias Geológicas"/>
    <x v="3"/>
    <n v="2"/>
    <n v="966"/>
    <m/>
    <m/>
    <x v="0"/>
    <n v="7"/>
    <m/>
    <n v="5"/>
    <n v="3"/>
    <m/>
    <n v="7"/>
    <n v="21"/>
    <m/>
    <m/>
    <m/>
    <m/>
    <n v="3"/>
    <n v="3"/>
    <n v="1"/>
    <n v="1"/>
    <n v="1"/>
    <m/>
    <m/>
    <n v="4"/>
    <n v="0.91666666666666663"/>
    <m/>
    <m/>
    <n v="2"/>
    <n v="1"/>
    <n v="1"/>
    <n v="2"/>
    <n v="5"/>
    <n v="5"/>
    <n v="5"/>
    <n v="1"/>
    <n v="2"/>
    <n v="4"/>
    <n v="2"/>
    <n v="5"/>
    <n v="5"/>
    <n v="5"/>
    <n v="5"/>
    <n v="5"/>
    <s v="No"/>
    <n v="5"/>
    <m/>
    <n v="5"/>
    <n v="5"/>
    <n v="3"/>
    <n v="5"/>
    <n v="5"/>
    <n v="5"/>
    <m/>
    <s v="Sí"/>
    <s v="No"/>
    <m/>
    <m/>
    <n v="5"/>
    <n v="5"/>
    <m/>
    <n v="2"/>
    <n v="3"/>
    <m/>
    <s v="-En Geológicas la mayoría de los ordenadores van &quot;a pedales&quot;, y hay más bien pocos, amén de que siempre es alto el porcentaje de los que están con el teclado o ratón mal o inoperativo. Cuando digo a pedales, me refiero a que ha habido veces que he tenido "/>
    <d v="2019-02-01T11:58:23"/>
  </r>
  <r>
    <s v="F. Ciencias Económicas y Empresariales"/>
    <x v="0"/>
    <n v="3"/>
    <n v="967"/>
    <m/>
    <m/>
    <x v="0"/>
    <n v="5"/>
    <m/>
    <n v="4"/>
    <n v="3"/>
    <m/>
    <n v="5"/>
    <n v="29"/>
    <m/>
    <s v="Biblioteca Pública de Retiro Elena Fortún"/>
    <m/>
    <m/>
    <n v="5"/>
    <n v="5"/>
    <n v="3"/>
    <n v="3"/>
    <m/>
    <n v="2"/>
    <n v="3"/>
    <m/>
    <m/>
    <m/>
    <m/>
    <n v="5"/>
    <n v="2"/>
    <n v="4"/>
    <n v="3"/>
    <n v="3"/>
    <n v="2"/>
    <n v="3"/>
    <n v="1"/>
    <n v="6"/>
    <n v="4"/>
    <n v="3"/>
    <n v="3"/>
    <n v="4"/>
    <n v="4"/>
    <n v="2"/>
    <n v="2"/>
    <s v="No"/>
    <n v="4"/>
    <m/>
    <n v="5"/>
    <n v="5"/>
    <n v="5"/>
    <n v="5"/>
    <n v="3"/>
    <n v="5"/>
    <m/>
    <s v="No"/>
    <s v="No"/>
    <m/>
    <m/>
    <n v="4"/>
    <n v="3"/>
    <m/>
    <n v="4"/>
    <n v="4"/>
    <m/>
    <m/>
    <d v="2019-02-01T11:58:27"/>
  </r>
  <r>
    <s v="F. Veterinaria"/>
    <x v="1"/>
    <n v="4"/>
    <n v="968"/>
    <m/>
    <m/>
    <x v="0"/>
    <n v="21"/>
    <m/>
    <n v="2"/>
    <n v="1"/>
    <m/>
    <n v="29"/>
    <n v="20"/>
    <n v="21"/>
    <s v="ESIC y bibliotecas municipales de Pozuelo de Alarcón "/>
    <m/>
    <m/>
    <n v="4"/>
    <n v="4"/>
    <n v="4"/>
    <n v="3"/>
    <m/>
    <n v="2"/>
    <m/>
    <n v="4"/>
    <n v="0.16666666666666666"/>
    <m/>
    <m/>
    <n v="3"/>
    <n v="1"/>
    <n v="1"/>
    <n v="1"/>
    <n v="4"/>
    <n v="3"/>
    <n v="5"/>
    <n v="1"/>
    <n v="6"/>
    <n v="4"/>
    <n v="5"/>
    <n v="3"/>
    <n v="5"/>
    <n v="3"/>
    <n v="4"/>
    <n v="4"/>
    <s v="No"/>
    <n v="3"/>
    <m/>
    <n v="5"/>
    <n v="5"/>
    <n v="5"/>
    <n v="5"/>
    <n v="5"/>
    <n v="5"/>
    <m/>
    <s v="No"/>
    <s v="No"/>
    <m/>
    <m/>
    <n v="5"/>
    <n v="5"/>
    <m/>
    <n v="5"/>
    <n v="4"/>
    <m/>
    <m/>
    <d v="2019-02-01T11:58:43"/>
  </r>
  <r>
    <s v="F. Comercio y Turismo"/>
    <x v="0"/>
    <n v="3"/>
    <n v="969"/>
    <m/>
    <m/>
    <x v="1"/>
    <n v="24"/>
    <m/>
    <n v="3"/>
    <n v="2"/>
    <m/>
    <n v="9"/>
    <n v="24"/>
    <n v="29"/>
    <s v="Biblioteca Pública Elena Fortún, Biblioteca Pública Municipal Vallecas, Biblioteca Púlbica Municipal Portazgo, Centro Juvenil El Sitio de mi Recreo."/>
    <m/>
    <m/>
    <n v="5"/>
    <n v="5"/>
    <n v="5"/>
    <n v="5"/>
    <m/>
    <m/>
    <m/>
    <m/>
    <m/>
    <m/>
    <m/>
    <n v="3"/>
    <n v="1"/>
    <n v="1"/>
    <n v="1"/>
    <n v="5"/>
    <n v="5"/>
    <n v="5"/>
    <n v="1"/>
    <n v="5"/>
    <n v="5"/>
    <n v="4"/>
    <n v="4"/>
    <n v="5"/>
    <n v="5"/>
    <n v="5"/>
    <n v="5"/>
    <s v="No"/>
    <n v="4"/>
    <m/>
    <n v="5"/>
    <n v="5"/>
    <n v="5"/>
    <n v="5"/>
    <n v="5"/>
    <n v="5"/>
    <m/>
    <s v="Sí"/>
    <s v="No"/>
    <m/>
    <m/>
    <n v="4"/>
    <n v="5"/>
    <m/>
    <n v="5"/>
    <n v="3"/>
    <m/>
    <s v="No he asistido a ningún curso organizado para los usuarios porque me la suda parda, para qué engañarnos.&lt;br&gt;Sois gente de puta madre.&lt;br&gt;"/>
    <d v="2019-02-01T11:59:17"/>
  </r>
  <r>
    <s v="F. Derecho"/>
    <x v="0"/>
    <n v="3"/>
    <n v="970"/>
    <m/>
    <m/>
    <x v="0"/>
    <n v="11"/>
    <m/>
    <n v="4"/>
    <n v="4"/>
    <m/>
    <n v="29"/>
    <n v="29"/>
    <n v="29"/>
    <m/>
    <m/>
    <m/>
    <n v="4"/>
    <n v="4"/>
    <n v="4"/>
    <n v="2"/>
    <m/>
    <m/>
    <n v="3"/>
    <m/>
    <m/>
    <m/>
    <m/>
    <n v="5"/>
    <n v="5"/>
    <n v="5"/>
    <n v="3"/>
    <n v="4"/>
    <n v="2"/>
    <n v="5"/>
    <n v="3"/>
    <n v="3"/>
    <n v="3"/>
    <n v="5"/>
    <n v="2"/>
    <n v="4"/>
    <n v="4"/>
    <n v="3"/>
    <n v="4"/>
    <s v="No"/>
    <n v="4"/>
    <m/>
    <n v="5"/>
    <n v="4"/>
    <n v="4"/>
    <n v="5"/>
    <n v="2"/>
    <n v="4"/>
    <m/>
    <s v="No"/>
    <s v="No"/>
    <n v="3"/>
    <m/>
    <n v="5"/>
    <n v="5"/>
    <m/>
    <n v="4"/>
    <n v="4"/>
    <m/>
    <m/>
    <d v="2019-02-01T11:59:19"/>
  </r>
  <r>
    <s v="F. Ciencias de la Información"/>
    <x v="0"/>
    <n v="3"/>
    <n v="971"/>
    <m/>
    <m/>
    <x v="0"/>
    <n v="4"/>
    <m/>
    <n v="3"/>
    <n v="2"/>
    <m/>
    <n v="4"/>
    <m/>
    <m/>
    <m/>
    <m/>
    <m/>
    <n v="4"/>
    <n v="4"/>
    <n v="4"/>
    <m/>
    <m/>
    <m/>
    <n v="3"/>
    <m/>
    <m/>
    <m/>
    <m/>
    <n v="4"/>
    <n v="1"/>
    <n v="3"/>
    <n v="4"/>
    <n v="4"/>
    <n v="4"/>
    <n v="4"/>
    <n v="1"/>
    <n v="4"/>
    <n v="3"/>
    <n v="3"/>
    <n v="3"/>
    <n v="3"/>
    <n v="3"/>
    <n v="3"/>
    <n v="3"/>
    <s v="No"/>
    <n v="4"/>
    <m/>
    <n v="4"/>
    <n v="2"/>
    <n v="4"/>
    <n v="3"/>
    <n v="2"/>
    <n v="3"/>
    <m/>
    <s v="No"/>
    <s v="No"/>
    <m/>
    <m/>
    <n v="3"/>
    <n v="3"/>
    <m/>
    <n v="3"/>
    <n v="3"/>
    <m/>
    <m/>
    <d v="2019-02-01T11:59:23"/>
  </r>
  <r>
    <s v="F. Bellas Artes"/>
    <x v="4"/>
    <n v="1"/>
    <n v="972"/>
    <m/>
    <m/>
    <x v="1"/>
    <n v="1"/>
    <m/>
    <n v="3"/>
    <n v="3"/>
    <m/>
    <n v="1"/>
    <n v="29"/>
    <m/>
    <m/>
    <m/>
    <m/>
    <n v="5"/>
    <n v="5"/>
    <n v="3"/>
    <n v="5"/>
    <m/>
    <n v="2"/>
    <n v="3"/>
    <m/>
    <m/>
    <m/>
    <m/>
    <n v="5"/>
    <n v="4"/>
    <n v="3"/>
    <n v="4"/>
    <n v="4"/>
    <n v="4"/>
    <n v="3"/>
    <n v="1"/>
    <n v="5"/>
    <n v="5"/>
    <n v="4"/>
    <n v="5"/>
    <n v="5"/>
    <n v="5"/>
    <n v="5"/>
    <n v="5"/>
    <s v="Sí"/>
    <n v="5"/>
    <m/>
    <n v="5"/>
    <n v="5"/>
    <n v="5"/>
    <n v="5"/>
    <n v="5"/>
    <n v="5"/>
    <m/>
    <s v="Sí"/>
    <s v="Sí"/>
    <n v="4"/>
    <m/>
    <n v="5"/>
    <n v="5"/>
    <m/>
    <n v="5"/>
    <n v="5"/>
    <m/>
    <m/>
    <d v="2019-02-01T11:59:30"/>
  </r>
  <r>
    <s v="F. Medicina"/>
    <x v="1"/>
    <n v="4"/>
    <n v="973"/>
    <m/>
    <m/>
    <x v="0"/>
    <n v="18"/>
    <m/>
    <n v="3"/>
    <n v="1"/>
    <m/>
    <n v="18"/>
    <n v="29"/>
    <m/>
    <m/>
    <m/>
    <m/>
    <n v="2"/>
    <n v="3"/>
    <n v="5"/>
    <n v="3"/>
    <m/>
    <m/>
    <n v="3"/>
    <m/>
    <m/>
    <m/>
    <m/>
    <n v="4"/>
    <n v="1"/>
    <n v="1"/>
    <n v="2"/>
    <n v="5"/>
    <n v="2"/>
    <n v="5"/>
    <n v="1"/>
    <n v="2"/>
    <n v="4"/>
    <n v="4"/>
    <n v="1"/>
    <n v="3"/>
    <n v="1"/>
    <n v="1"/>
    <n v="1"/>
    <s v="No"/>
    <n v="1"/>
    <m/>
    <n v="4"/>
    <n v="4"/>
    <n v="5"/>
    <n v="5"/>
    <n v="5"/>
    <n v="5"/>
    <m/>
    <s v="No"/>
    <s v="No"/>
    <m/>
    <m/>
    <n v="3"/>
    <n v="3"/>
    <m/>
    <n v="4"/>
    <n v="4"/>
    <m/>
    <s v="Abrir mas tiempo la biblioteca"/>
    <d v="2019-02-01T11:59:56"/>
  </r>
  <r>
    <s v="F. Farmacia"/>
    <x v="1"/>
    <n v="4"/>
    <n v="974"/>
    <m/>
    <m/>
    <x v="0"/>
    <n v="13"/>
    <m/>
    <n v="3"/>
    <n v="4"/>
    <m/>
    <n v="13"/>
    <n v="18"/>
    <n v="29"/>
    <m/>
    <m/>
    <m/>
    <n v="3"/>
    <n v="4"/>
    <n v="4"/>
    <n v="3"/>
    <m/>
    <m/>
    <n v="3"/>
    <m/>
    <m/>
    <m/>
    <m/>
    <n v="4"/>
    <n v="1"/>
    <n v="3"/>
    <n v="2"/>
    <n v="4"/>
    <n v="4"/>
    <n v="4"/>
    <n v="2"/>
    <n v="3"/>
    <n v="4"/>
    <n v="4"/>
    <n v="5"/>
    <n v="2"/>
    <n v="5"/>
    <n v="3"/>
    <n v="4"/>
    <s v="Sí"/>
    <n v="3"/>
    <m/>
    <n v="2"/>
    <n v="2"/>
    <n v="5"/>
    <n v="5"/>
    <n v="5"/>
    <n v="5"/>
    <m/>
    <s v="Sí"/>
    <s v="Sí"/>
    <n v="3"/>
    <m/>
    <n v="3"/>
    <n v="4"/>
    <m/>
    <n v="4"/>
    <n v="3"/>
    <m/>
    <m/>
    <d v="2019-02-01T12:00:11"/>
  </r>
  <r>
    <s v="F. Filología"/>
    <x v="4"/>
    <n v="1"/>
    <n v="975"/>
    <m/>
    <m/>
    <x v="0"/>
    <n v="14"/>
    <m/>
    <n v="3"/>
    <n v="3"/>
    <m/>
    <n v="29"/>
    <n v="14"/>
    <n v="16"/>
    <m/>
    <m/>
    <m/>
    <n v="4"/>
    <n v="3"/>
    <n v="4"/>
    <n v="3"/>
    <n v="1"/>
    <m/>
    <m/>
    <m/>
    <m/>
    <m/>
    <m/>
    <n v="4"/>
    <n v="4"/>
    <n v="2"/>
    <n v="5"/>
    <n v="5"/>
    <n v="2"/>
    <n v="4"/>
    <n v="2"/>
    <n v="5"/>
    <n v="4"/>
    <n v="4"/>
    <n v="4"/>
    <n v="4"/>
    <n v="4"/>
    <n v="4"/>
    <n v="4"/>
    <s v="No"/>
    <n v="4"/>
    <m/>
    <n v="5"/>
    <n v="4"/>
    <n v="4"/>
    <n v="4"/>
    <n v="4"/>
    <n v="5"/>
    <m/>
    <s v="No"/>
    <s v="No"/>
    <m/>
    <m/>
    <n v="3"/>
    <n v="3"/>
    <m/>
    <n v="4"/>
    <n v="4"/>
    <m/>
    <s v="No he asistido a ningun curso de formacion de usuarios por falta de unformacion"/>
    <d v="2019-02-01T12:00:15"/>
  </r>
  <r>
    <s v="F. Ciencias Químicas"/>
    <x v="3"/>
    <n v="2"/>
    <n v="976"/>
    <m/>
    <m/>
    <x v="0"/>
    <n v="10"/>
    <m/>
    <n v="4"/>
    <n v="4"/>
    <m/>
    <n v="10"/>
    <n v="29"/>
    <m/>
    <m/>
    <m/>
    <m/>
    <n v="3"/>
    <n v="4"/>
    <n v="4"/>
    <n v="4"/>
    <m/>
    <n v="2"/>
    <m/>
    <n v="4"/>
    <n v="0"/>
    <m/>
    <m/>
    <n v="4"/>
    <n v="1"/>
    <n v="1"/>
    <n v="3"/>
    <n v="5"/>
    <n v="5"/>
    <n v="5"/>
    <n v="4"/>
    <n v="2"/>
    <n v="3"/>
    <n v="4"/>
    <n v="4"/>
    <n v="5"/>
    <n v="4"/>
    <n v="1"/>
    <n v="3"/>
    <s v="No"/>
    <n v="4"/>
    <m/>
    <n v="5"/>
    <n v="4"/>
    <n v="4"/>
    <n v="5"/>
    <n v="5"/>
    <n v="4"/>
    <m/>
    <s v="No"/>
    <s v="No"/>
    <m/>
    <m/>
    <n v="5"/>
    <n v="5"/>
    <m/>
    <n v="4"/>
    <m/>
    <m/>
    <m/>
    <d v="2019-02-01T12:00:41"/>
  </r>
  <r>
    <s v="F. Filología"/>
    <x v="4"/>
    <n v="1"/>
    <n v="977"/>
    <m/>
    <m/>
    <x v="1"/>
    <n v="14"/>
    <m/>
    <n v="5"/>
    <n v="5"/>
    <m/>
    <n v="29"/>
    <n v="14"/>
    <n v="16"/>
    <m/>
    <m/>
    <m/>
    <n v="5"/>
    <n v="5"/>
    <n v="5"/>
    <n v="4"/>
    <m/>
    <n v="2"/>
    <n v="3"/>
    <m/>
    <m/>
    <m/>
    <m/>
    <n v="5"/>
    <n v="1"/>
    <n v="1"/>
    <n v="4"/>
    <n v="4"/>
    <n v="3"/>
    <n v="5"/>
    <n v="1"/>
    <n v="4"/>
    <n v="5"/>
    <n v="4"/>
    <n v="4"/>
    <n v="4"/>
    <n v="5"/>
    <n v="3"/>
    <n v="5"/>
    <s v="No"/>
    <n v="4"/>
    <m/>
    <n v="5"/>
    <n v="5"/>
    <n v="5"/>
    <n v="5"/>
    <n v="5"/>
    <n v="5"/>
    <m/>
    <s v="No"/>
    <s v="No"/>
    <m/>
    <m/>
    <n v="3"/>
    <n v="4"/>
    <m/>
    <n v="5"/>
    <m/>
    <m/>
    <m/>
    <d v="2019-02-01T12:00:46"/>
  </r>
  <r>
    <s v="F. Educación - Centro de Formación del Profesorado"/>
    <x v="4"/>
    <n v="1"/>
    <n v="978"/>
    <m/>
    <m/>
    <x v="0"/>
    <n v="12"/>
    <m/>
    <n v="2"/>
    <n v="3"/>
    <m/>
    <n v="29"/>
    <n v="12"/>
    <n v="2"/>
    <m/>
    <m/>
    <m/>
    <n v="4"/>
    <n v="4"/>
    <n v="3"/>
    <n v="2"/>
    <m/>
    <m/>
    <m/>
    <n v="4"/>
    <m/>
    <m/>
    <m/>
    <n v="2"/>
    <n v="1"/>
    <n v="1"/>
    <n v="3"/>
    <n v="5"/>
    <n v="3"/>
    <n v="5"/>
    <n v="2"/>
    <n v="3"/>
    <n v="2"/>
    <n v="4"/>
    <n v="3"/>
    <n v="3"/>
    <n v="3"/>
    <n v="3"/>
    <n v="3"/>
    <s v="No"/>
    <n v="3"/>
    <m/>
    <n v="4"/>
    <n v="4"/>
    <n v="4"/>
    <n v="4"/>
    <n v="4"/>
    <n v="4"/>
    <m/>
    <s v="Sí"/>
    <s v="No"/>
    <m/>
    <m/>
    <n v="4"/>
    <n v="4"/>
    <m/>
    <n v="4"/>
    <n v="3"/>
    <m/>
    <m/>
    <d v="2019-02-01T12:00:59"/>
  </r>
  <r>
    <s v="F. Filología"/>
    <x v="4"/>
    <n v="1"/>
    <n v="979"/>
    <m/>
    <m/>
    <x v="0"/>
    <n v="14"/>
    <m/>
    <n v="5"/>
    <n v="3"/>
    <m/>
    <n v="29"/>
    <n v="16"/>
    <n v="15"/>
    <s v="Biblioteca municipal Miguel de Cervantes de Pozuelo de Alarcón"/>
    <m/>
    <m/>
    <n v="5"/>
    <n v="5"/>
    <n v="4"/>
    <n v="5"/>
    <m/>
    <m/>
    <n v="3"/>
    <m/>
    <m/>
    <m/>
    <m/>
    <n v="2"/>
    <n v="2"/>
    <n v="2"/>
    <n v="2"/>
    <n v="5"/>
    <n v="5"/>
    <n v="5"/>
    <n v="2"/>
    <n v="4"/>
    <n v="4"/>
    <n v="5"/>
    <n v="3"/>
    <n v="5"/>
    <n v="5"/>
    <n v="5"/>
    <n v="5"/>
    <s v="No"/>
    <n v="5"/>
    <m/>
    <n v="5"/>
    <n v="5"/>
    <n v="5"/>
    <n v="5"/>
    <n v="5"/>
    <n v="5"/>
    <m/>
    <s v="No"/>
    <s v="No"/>
    <m/>
    <m/>
    <n v="5"/>
    <n v="5"/>
    <m/>
    <n v="5"/>
    <n v="4"/>
    <m/>
    <s v="Ojalá que se hiciera algo para garantizar la seguridad de las propiedades de los alumnos. "/>
    <d v="2019-02-01T12:01:40"/>
  </r>
  <r>
    <s v="F. Educación - Centro de Formación del Profesorado"/>
    <x v="4"/>
    <n v="1"/>
    <n v="980"/>
    <m/>
    <m/>
    <x v="0"/>
    <n v="12"/>
    <m/>
    <n v="4"/>
    <n v="3"/>
    <m/>
    <n v="12"/>
    <n v="29"/>
    <m/>
    <m/>
    <m/>
    <m/>
    <n v="3"/>
    <n v="3"/>
    <n v="2"/>
    <n v="3"/>
    <m/>
    <n v="2"/>
    <n v="3"/>
    <n v="4"/>
    <n v="0.125"/>
    <m/>
    <m/>
    <n v="3"/>
    <n v="2"/>
    <n v="4"/>
    <n v="4"/>
    <n v="4"/>
    <n v="4"/>
    <n v="5"/>
    <n v="3"/>
    <n v="3"/>
    <n v="3"/>
    <n v="3"/>
    <n v="4"/>
    <n v="2"/>
    <n v="3"/>
    <n v="2"/>
    <n v="3"/>
    <s v="No"/>
    <n v="3"/>
    <m/>
    <n v="3"/>
    <n v="2"/>
    <n v="3"/>
    <n v="3"/>
    <n v="3"/>
    <n v="3"/>
    <m/>
    <s v="No"/>
    <s v="No"/>
    <m/>
    <m/>
    <n v="2"/>
    <n v="1"/>
    <m/>
    <n v="3"/>
    <n v="3"/>
    <m/>
    <m/>
    <d v="2019-02-01T12:01:42"/>
  </r>
  <r>
    <s v="F. Óptica y Optometría"/>
    <x v="1"/>
    <n v="4"/>
    <n v="981"/>
    <m/>
    <m/>
    <x v="0"/>
    <n v="25"/>
    <m/>
    <n v="3"/>
    <n v="2"/>
    <m/>
    <n v="25"/>
    <m/>
    <m/>
    <m/>
    <m/>
    <m/>
    <n v="3"/>
    <n v="5"/>
    <n v="5"/>
    <n v="4"/>
    <m/>
    <n v="2"/>
    <m/>
    <m/>
    <m/>
    <m/>
    <m/>
    <n v="3"/>
    <n v="1"/>
    <n v="3"/>
    <n v="2"/>
    <n v="5"/>
    <n v="1"/>
    <n v="5"/>
    <n v="2"/>
    <n v="5"/>
    <n v="2"/>
    <n v="4"/>
    <n v="5"/>
    <n v="5"/>
    <n v="4"/>
    <n v="2"/>
    <n v="5"/>
    <s v="No"/>
    <n v="3"/>
    <m/>
    <n v="5"/>
    <n v="5"/>
    <n v="5"/>
    <n v="5"/>
    <n v="5"/>
    <n v="4"/>
    <m/>
    <s v="No"/>
    <s v="No"/>
    <m/>
    <m/>
    <n v="5"/>
    <n v="5"/>
    <m/>
    <n v="5"/>
    <m/>
    <m/>
    <m/>
    <d v="2019-02-01T12:01:53"/>
  </r>
  <r>
    <s v="F. Derecho"/>
    <x v="0"/>
    <n v="3"/>
    <n v="982"/>
    <m/>
    <m/>
    <x v="0"/>
    <n v="11"/>
    <m/>
    <n v="4"/>
    <n v="3"/>
    <m/>
    <n v="11"/>
    <m/>
    <m/>
    <m/>
    <m/>
    <m/>
    <n v="4"/>
    <n v="5"/>
    <n v="5"/>
    <n v="4"/>
    <m/>
    <m/>
    <n v="3"/>
    <m/>
    <m/>
    <m/>
    <m/>
    <n v="4"/>
    <n v="2"/>
    <n v="4"/>
    <n v="5"/>
    <n v="5"/>
    <n v="5"/>
    <n v="5"/>
    <n v="1"/>
    <n v="4"/>
    <n v="3"/>
    <n v="3"/>
    <n v="1"/>
    <n v="4"/>
    <n v="4"/>
    <n v="3"/>
    <n v="3"/>
    <s v="Sí"/>
    <n v="4"/>
    <m/>
    <n v="4"/>
    <n v="5"/>
    <n v="4"/>
    <n v="4"/>
    <n v="5"/>
    <n v="5"/>
    <m/>
    <s v="No"/>
    <s v="No"/>
    <m/>
    <m/>
    <n v="4"/>
    <n v="5"/>
    <m/>
    <n v="4"/>
    <n v="4"/>
    <m/>
    <m/>
    <d v="2019-02-01T12:02:06"/>
  </r>
  <r>
    <s v="F. Educación - Centro de Formación del Profesorado"/>
    <x v="4"/>
    <n v="1"/>
    <n v="983"/>
    <m/>
    <m/>
    <x v="0"/>
    <n v="12"/>
    <m/>
    <n v="3"/>
    <n v="4"/>
    <m/>
    <n v="16"/>
    <n v="12"/>
    <n v="29"/>
    <m/>
    <m/>
    <m/>
    <n v="4"/>
    <n v="2"/>
    <n v="4"/>
    <n v="5"/>
    <m/>
    <m/>
    <n v="3"/>
    <m/>
    <m/>
    <m/>
    <m/>
    <n v="3"/>
    <n v="5"/>
    <n v="5"/>
    <n v="2"/>
    <n v="4"/>
    <n v="4"/>
    <n v="5"/>
    <n v="1"/>
    <n v="5"/>
    <n v="5"/>
    <n v="5"/>
    <n v="5"/>
    <n v="5"/>
    <n v="4"/>
    <n v="3"/>
    <n v="3"/>
    <s v="Sí"/>
    <n v="5"/>
    <m/>
    <n v="5"/>
    <n v="2"/>
    <n v="4"/>
    <n v="5"/>
    <n v="5"/>
    <n v="5"/>
    <m/>
    <s v="Sí"/>
    <s v="No"/>
    <m/>
    <m/>
    <n v="3"/>
    <n v="3"/>
    <m/>
    <n v="5"/>
    <n v="4"/>
    <m/>
    <m/>
    <d v="2019-02-01T12:02:32"/>
  </r>
  <r>
    <s v="F. Educación - Centro de Formación del Profesorado"/>
    <x v="4"/>
    <n v="1"/>
    <n v="984"/>
    <m/>
    <m/>
    <x v="0"/>
    <n v="12"/>
    <m/>
    <n v="3"/>
    <n v="3"/>
    <m/>
    <n v="12"/>
    <n v="29"/>
    <n v="4"/>
    <m/>
    <m/>
    <m/>
    <n v="3"/>
    <n v="2"/>
    <n v="3"/>
    <n v="3"/>
    <m/>
    <n v="2"/>
    <m/>
    <m/>
    <m/>
    <m/>
    <m/>
    <n v="2"/>
    <n v="3"/>
    <n v="4"/>
    <n v="2"/>
    <n v="3"/>
    <n v="2"/>
    <n v="4"/>
    <n v="3"/>
    <n v="4"/>
    <n v="3"/>
    <n v="3"/>
    <n v="4"/>
    <n v="4"/>
    <n v="5"/>
    <n v="3"/>
    <n v="3"/>
    <s v="No"/>
    <n v="4"/>
    <m/>
    <n v="5"/>
    <n v="4"/>
    <n v="4"/>
    <n v="5"/>
    <n v="5"/>
    <n v="5"/>
    <m/>
    <m/>
    <m/>
    <m/>
    <m/>
    <n v="4"/>
    <n v="5"/>
    <m/>
    <n v="4"/>
    <n v="5"/>
    <m/>
    <m/>
    <d v="2019-02-01T12:03:07"/>
  </r>
  <r>
    <s v="F. Informática"/>
    <x v="3"/>
    <n v="2"/>
    <n v="985"/>
    <m/>
    <m/>
    <x v="0"/>
    <n v="17"/>
    <m/>
    <n v="2"/>
    <n v="1"/>
    <m/>
    <n v="29"/>
    <n v="17"/>
    <m/>
    <m/>
    <m/>
    <m/>
    <n v="4"/>
    <n v="2"/>
    <n v="3"/>
    <n v="1"/>
    <n v="1"/>
    <n v="2"/>
    <m/>
    <m/>
    <m/>
    <m/>
    <m/>
    <n v="1"/>
    <n v="1"/>
    <n v="1"/>
    <n v="5"/>
    <n v="5"/>
    <n v="5"/>
    <n v="5"/>
    <n v="1"/>
    <n v="2"/>
    <n v="3"/>
    <n v="1"/>
    <n v="1"/>
    <n v="4"/>
    <n v="3"/>
    <n v="2"/>
    <n v="2"/>
    <s v="No"/>
    <n v="2"/>
    <m/>
    <m/>
    <m/>
    <m/>
    <m/>
    <m/>
    <m/>
    <m/>
    <s v="No"/>
    <s v="No"/>
    <m/>
    <m/>
    <n v="4"/>
    <n v="5"/>
    <m/>
    <n v="3"/>
    <n v="3"/>
    <m/>
    <m/>
    <d v="2019-02-01T12:03:11"/>
  </r>
  <r>
    <s v="F. Ciencias Biológicas"/>
    <x v="3"/>
    <n v="2"/>
    <n v="986"/>
    <m/>
    <m/>
    <x v="0"/>
    <n v="2"/>
    <m/>
    <n v="4"/>
    <n v="1"/>
    <m/>
    <n v="2"/>
    <n v="7"/>
    <n v="29"/>
    <m/>
    <m/>
    <m/>
    <n v="4"/>
    <n v="3"/>
    <n v="2"/>
    <n v="1"/>
    <m/>
    <n v="2"/>
    <m/>
    <m/>
    <m/>
    <m/>
    <m/>
    <n v="1"/>
    <n v="1"/>
    <n v="1"/>
    <n v="1"/>
    <n v="5"/>
    <n v="5"/>
    <n v="5"/>
    <n v="1"/>
    <n v="6"/>
    <n v="3"/>
    <n v="4"/>
    <n v="3"/>
    <n v="2"/>
    <n v="2"/>
    <n v="2"/>
    <n v="2"/>
    <s v="No"/>
    <n v="3"/>
    <m/>
    <n v="3"/>
    <n v="2"/>
    <n v="2"/>
    <n v="3"/>
    <n v="3"/>
    <n v="3"/>
    <m/>
    <s v="No"/>
    <s v="No"/>
    <m/>
    <m/>
    <n v="2"/>
    <n v="2"/>
    <m/>
    <n v="3"/>
    <n v="3"/>
    <m/>
    <m/>
    <d v="2019-02-01T12:03:23"/>
  </r>
  <r>
    <s v="F. Derecho"/>
    <x v="0"/>
    <n v="3"/>
    <n v="987"/>
    <m/>
    <m/>
    <x v="1"/>
    <n v="11"/>
    <m/>
    <n v="4"/>
    <n v="4"/>
    <m/>
    <n v="29"/>
    <m/>
    <m/>
    <m/>
    <m/>
    <m/>
    <n v="4"/>
    <n v="5"/>
    <n v="5"/>
    <n v="4"/>
    <m/>
    <n v="2"/>
    <m/>
    <n v="4"/>
    <s v="3 de la mañana"/>
    <m/>
    <m/>
    <n v="5"/>
    <n v="1"/>
    <n v="5"/>
    <n v="3"/>
    <n v="4"/>
    <n v="3"/>
    <n v="5"/>
    <n v="1"/>
    <n v="4"/>
    <n v="5"/>
    <n v="5"/>
    <n v="5"/>
    <n v="4"/>
    <n v="4"/>
    <n v="3"/>
    <n v="4"/>
    <s v="No"/>
    <m/>
    <m/>
    <n v="4"/>
    <n v="5"/>
    <n v="5"/>
    <n v="5"/>
    <n v="5"/>
    <n v="5"/>
    <m/>
    <s v="No"/>
    <s v="No"/>
    <m/>
    <m/>
    <n v="4"/>
    <n v="4"/>
    <m/>
    <n v="5"/>
    <n v="4"/>
    <m/>
    <m/>
    <d v="2019-02-01T12:03:26"/>
  </r>
  <r>
    <s v="F. Óptica y Optometría"/>
    <x v="1"/>
    <n v="4"/>
    <n v="988"/>
    <m/>
    <m/>
    <x v="0"/>
    <n v="25"/>
    <m/>
    <n v="5"/>
    <n v="1"/>
    <m/>
    <n v="25"/>
    <m/>
    <m/>
    <m/>
    <m/>
    <m/>
    <n v="5"/>
    <n v="5"/>
    <n v="5"/>
    <n v="4"/>
    <n v="1"/>
    <n v="2"/>
    <m/>
    <m/>
    <m/>
    <m/>
    <m/>
    <n v="4"/>
    <n v="3"/>
    <n v="2"/>
    <n v="1"/>
    <n v="3"/>
    <n v="4"/>
    <n v="4"/>
    <n v="2"/>
    <n v="5"/>
    <n v="5"/>
    <n v="3"/>
    <n v="2"/>
    <n v="3"/>
    <n v="2"/>
    <n v="3"/>
    <n v="1"/>
    <s v="No"/>
    <n v="1"/>
    <m/>
    <n v="5"/>
    <n v="5"/>
    <n v="4"/>
    <n v="4"/>
    <n v="4"/>
    <n v="4"/>
    <m/>
    <s v="Sí"/>
    <s v="No"/>
    <m/>
    <m/>
    <n v="4"/>
    <n v="5"/>
    <m/>
    <n v="5"/>
    <n v="4"/>
    <m/>
    <m/>
    <d v="2019-02-01T12:03:38"/>
  </r>
  <r>
    <s v="F. Enfermería, Fisioterapia y Podología"/>
    <x v="1"/>
    <n v="4"/>
    <n v="989"/>
    <m/>
    <m/>
    <x v="0"/>
    <n v="22"/>
    <m/>
    <n v="2"/>
    <n v="3"/>
    <m/>
    <n v="18"/>
    <n v="29"/>
    <n v="22"/>
    <s v="Biblioteca Eugenio Trias."/>
    <m/>
    <m/>
    <n v="4"/>
    <n v="4"/>
    <n v="4"/>
    <n v="3"/>
    <m/>
    <n v="2"/>
    <m/>
    <m/>
    <m/>
    <m/>
    <m/>
    <n v="2"/>
    <n v="2"/>
    <n v="2"/>
    <n v="2"/>
    <n v="5"/>
    <n v="2"/>
    <n v="5"/>
    <n v="2"/>
    <n v="3"/>
    <n v="3"/>
    <n v="3"/>
    <n v="3"/>
    <n v="3"/>
    <n v="3"/>
    <n v="3"/>
    <n v="3"/>
    <s v="No"/>
    <n v="3"/>
    <m/>
    <n v="4"/>
    <n v="4"/>
    <n v="3"/>
    <n v="3"/>
    <n v="3"/>
    <n v="3"/>
    <m/>
    <s v="No"/>
    <s v="No"/>
    <m/>
    <m/>
    <n v="3"/>
    <n v="4"/>
    <m/>
    <n v="4"/>
    <n v="3"/>
    <m/>
    <m/>
    <d v="2019-02-01T12:03:52"/>
  </r>
  <r>
    <s v="F. Filología"/>
    <x v="4"/>
    <n v="1"/>
    <n v="990"/>
    <m/>
    <m/>
    <x v="0"/>
    <n v="14"/>
    <m/>
    <n v="4"/>
    <n v="4"/>
    <m/>
    <n v="14"/>
    <n v="15"/>
    <m/>
    <m/>
    <m/>
    <m/>
    <n v="3"/>
    <n v="4"/>
    <n v="3"/>
    <n v="2"/>
    <m/>
    <n v="2"/>
    <m/>
    <m/>
    <m/>
    <m/>
    <m/>
    <n v="4"/>
    <n v="2"/>
    <n v="2"/>
    <n v="2"/>
    <n v="5"/>
    <n v="5"/>
    <n v="4"/>
    <n v="2"/>
    <n v="3"/>
    <n v="4"/>
    <n v="4"/>
    <n v="4"/>
    <n v="4"/>
    <n v="4"/>
    <n v="2"/>
    <n v="4"/>
    <s v="No"/>
    <n v="3"/>
    <m/>
    <n v="5"/>
    <n v="5"/>
    <n v="5"/>
    <n v="5"/>
    <n v="5"/>
    <n v="5"/>
    <m/>
    <s v="No"/>
    <s v="No"/>
    <m/>
    <m/>
    <n v="4"/>
    <n v="4"/>
    <m/>
    <n v="4"/>
    <n v="3"/>
    <m/>
    <m/>
    <d v="2019-02-01T12:05:01"/>
  </r>
  <r>
    <s v="F. Filología"/>
    <x v="4"/>
    <n v="1"/>
    <n v="991"/>
    <m/>
    <m/>
    <x v="0"/>
    <n v="14"/>
    <m/>
    <n v="3"/>
    <n v="2"/>
    <m/>
    <n v="14"/>
    <m/>
    <m/>
    <m/>
    <m/>
    <m/>
    <n v="4"/>
    <n v="5"/>
    <n v="5"/>
    <n v="3"/>
    <m/>
    <n v="2"/>
    <m/>
    <m/>
    <m/>
    <m/>
    <m/>
    <n v="1"/>
    <n v="1"/>
    <n v="4"/>
    <n v="4"/>
    <n v="5"/>
    <n v="5"/>
    <n v="5"/>
    <n v="1"/>
    <n v="4"/>
    <n v="4"/>
    <n v="5"/>
    <n v="5"/>
    <n v="3"/>
    <n v="4"/>
    <n v="4"/>
    <n v="4"/>
    <s v="No"/>
    <n v="4"/>
    <m/>
    <n v="4"/>
    <n v="4"/>
    <n v="4"/>
    <n v="4"/>
    <n v="4"/>
    <n v="4"/>
    <m/>
    <s v="No"/>
    <s v="No"/>
    <m/>
    <m/>
    <n v="4"/>
    <n v="4"/>
    <m/>
    <n v="4"/>
    <n v="4"/>
    <m/>
    <m/>
    <d v="2019-02-01T12:05:39"/>
  </r>
  <r>
    <s v="F. Psicología"/>
    <x v="1"/>
    <n v="4"/>
    <n v="992"/>
    <m/>
    <m/>
    <x v="0"/>
    <n v="20"/>
    <m/>
    <n v="2"/>
    <n v="3"/>
    <m/>
    <n v="20"/>
    <m/>
    <m/>
    <m/>
    <m/>
    <m/>
    <n v="4"/>
    <n v="4"/>
    <n v="3"/>
    <n v="4"/>
    <m/>
    <n v="2"/>
    <m/>
    <m/>
    <m/>
    <m/>
    <m/>
    <n v="4"/>
    <n v="2"/>
    <n v="2"/>
    <n v="4"/>
    <n v="5"/>
    <n v="3"/>
    <n v="4"/>
    <n v="2"/>
    <n v="4"/>
    <n v="3"/>
    <n v="3"/>
    <n v="4"/>
    <n v="3"/>
    <n v="3"/>
    <n v="3"/>
    <n v="3"/>
    <s v="No"/>
    <n v="3"/>
    <m/>
    <n v="3"/>
    <n v="3"/>
    <n v="3"/>
    <n v="3"/>
    <n v="4"/>
    <n v="4"/>
    <m/>
    <s v="No"/>
    <s v="No"/>
    <m/>
    <m/>
    <n v="3"/>
    <n v="3"/>
    <m/>
    <n v="3"/>
    <n v="3"/>
    <m/>
    <m/>
    <d v="2019-02-01T12:06:05"/>
  </r>
  <r>
    <s v="F. Farmacia"/>
    <x v="1"/>
    <n v="4"/>
    <n v="993"/>
    <m/>
    <m/>
    <x v="0"/>
    <n v="13"/>
    <m/>
    <n v="4"/>
    <n v="4"/>
    <m/>
    <n v="18"/>
    <n v="2"/>
    <n v="13"/>
    <m/>
    <m/>
    <m/>
    <n v="1"/>
    <n v="2"/>
    <n v="3"/>
    <n v="2"/>
    <m/>
    <n v="2"/>
    <n v="3"/>
    <m/>
    <m/>
    <m/>
    <m/>
    <n v="5"/>
    <n v="4"/>
    <n v="5"/>
    <n v="4"/>
    <n v="5"/>
    <n v="5"/>
    <n v="5"/>
    <n v="4"/>
    <n v="6"/>
    <n v="3"/>
    <n v="4"/>
    <n v="4"/>
    <n v="4"/>
    <n v="4"/>
    <n v="4"/>
    <n v="4"/>
    <s v="No"/>
    <n v="4"/>
    <m/>
    <n v="4"/>
    <n v="2"/>
    <n v="3"/>
    <n v="3"/>
    <n v="4"/>
    <n v="5"/>
    <m/>
    <s v="Sí"/>
    <s v="No"/>
    <m/>
    <m/>
    <n v="4"/>
    <n v="4"/>
    <m/>
    <n v="3"/>
    <n v="4"/>
    <m/>
    <s v="El año que yo llegué no supe que se hacía y se pasó la fecha. El anuncio era poco visible."/>
    <d v="2019-02-01T12:06:10"/>
  </r>
  <r>
    <s v="F. Ciencias Políticas y Sociología"/>
    <x v="0"/>
    <n v="3"/>
    <n v="994"/>
    <m/>
    <m/>
    <x v="0"/>
    <n v="9"/>
    <m/>
    <n v="5"/>
    <n v="3"/>
    <m/>
    <n v="9"/>
    <n v="29"/>
    <m/>
    <m/>
    <m/>
    <m/>
    <n v="5"/>
    <n v="5"/>
    <n v="3"/>
    <n v="2"/>
    <m/>
    <n v="2"/>
    <m/>
    <m/>
    <m/>
    <m/>
    <m/>
    <n v="4"/>
    <n v="2"/>
    <n v="3"/>
    <n v="4"/>
    <n v="5"/>
    <n v="5"/>
    <n v="5"/>
    <n v="2"/>
    <n v="4"/>
    <n v="4"/>
    <n v="3"/>
    <n v="3"/>
    <n v="5"/>
    <n v="4"/>
    <n v="4"/>
    <n v="3"/>
    <s v="Sí"/>
    <n v="4"/>
    <m/>
    <n v="5"/>
    <n v="3"/>
    <n v="4"/>
    <n v="5"/>
    <n v="4"/>
    <n v="4"/>
    <m/>
    <s v="No"/>
    <s v="No"/>
    <m/>
    <m/>
    <n v="5"/>
    <n v="5"/>
    <m/>
    <n v="4"/>
    <n v="4"/>
    <m/>
    <m/>
    <d v="2019-02-01T12:06:39"/>
  </r>
  <r>
    <s v="F. Trabajo Social"/>
    <x v="0"/>
    <n v="3"/>
    <n v="995"/>
    <m/>
    <m/>
    <x v="0"/>
    <n v="26"/>
    <m/>
    <n v="3"/>
    <n v="3"/>
    <m/>
    <n v="26"/>
    <n v="9"/>
    <m/>
    <s v="Las que están cerca de mi casa."/>
    <m/>
    <m/>
    <n v="4"/>
    <n v="5"/>
    <n v="4"/>
    <n v="4"/>
    <n v="1"/>
    <m/>
    <m/>
    <m/>
    <m/>
    <m/>
    <m/>
    <n v="4"/>
    <n v="3"/>
    <n v="3"/>
    <n v="2"/>
    <n v="4"/>
    <n v="4"/>
    <n v="5"/>
    <n v="2"/>
    <n v="6"/>
    <n v="5"/>
    <n v="4"/>
    <n v="5"/>
    <n v="4"/>
    <n v="5"/>
    <n v="3"/>
    <n v="4"/>
    <s v="Sí"/>
    <n v="3"/>
    <m/>
    <n v="5"/>
    <n v="4"/>
    <n v="5"/>
    <n v="5"/>
    <n v="5"/>
    <n v="5"/>
    <m/>
    <s v="No"/>
    <m/>
    <m/>
    <m/>
    <n v="5"/>
    <n v="5"/>
    <m/>
    <n v="4"/>
    <n v="4"/>
    <m/>
    <m/>
    <d v="2019-02-01T12:07:11"/>
  </r>
  <r>
    <s v="F. Farmacia"/>
    <x v="1"/>
    <n v="4"/>
    <n v="996"/>
    <m/>
    <m/>
    <x v="0"/>
    <n v="13"/>
    <m/>
    <n v="5"/>
    <n v="1"/>
    <m/>
    <n v="13"/>
    <n v="29"/>
    <n v="18"/>
    <m/>
    <m/>
    <m/>
    <n v="4"/>
    <n v="3"/>
    <n v="3"/>
    <n v="3"/>
    <m/>
    <m/>
    <n v="3"/>
    <m/>
    <m/>
    <m/>
    <m/>
    <n v="3"/>
    <n v="1"/>
    <n v="1"/>
    <n v="2"/>
    <n v="5"/>
    <n v="5"/>
    <n v="5"/>
    <n v="1"/>
    <n v="3"/>
    <n v="4"/>
    <n v="5"/>
    <n v="3"/>
    <n v="5"/>
    <n v="4"/>
    <n v="3"/>
    <n v="4"/>
    <s v="No"/>
    <n v="4"/>
    <m/>
    <n v="5"/>
    <n v="4"/>
    <n v="4"/>
    <n v="5"/>
    <n v="4"/>
    <n v="4"/>
    <m/>
    <s v="Sí"/>
    <s v="No"/>
    <m/>
    <m/>
    <n v="4"/>
    <n v="5"/>
    <m/>
    <n v="4"/>
    <n v="3"/>
    <m/>
    <m/>
    <d v="2019-02-01T12:07:20"/>
  </r>
  <r>
    <s v="F. Ciencias de la Información"/>
    <x v="0"/>
    <n v="3"/>
    <n v="997"/>
    <m/>
    <m/>
    <x v="0"/>
    <n v="4"/>
    <m/>
    <n v="3"/>
    <n v="1"/>
    <m/>
    <n v="4"/>
    <n v="29"/>
    <n v="18"/>
    <m/>
    <m/>
    <m/>
    <n v="1"/>
    <n v="1"/>
    <n v="2"/>
    <n v="3"/>
    <m/>
    <n v="2"/>
    <n v="3"/>
    <m/>
    <m/>
    <m/>
    <m/>
    <n v="3"/>
    <n v="1"/>
    <n v="2"/>
    <n v="5"/>
    <n v="5"/>
    <n v="3"/>
    <n v="5"/>
    <n v="1"/>
    <n v="2"/>
    <n v="4"/>
    <n v="3"/>
    <n v="2"/>
    <n v="4"/>
    <n v="3"/>
    <n v="3"/>
    <n v="3"/>
    <s v="No"/>
    <n v="5"/>
    <m/>
    <n v="4"/>
    <n v="5"/>
    <n v="5"/>
    <n v="5"/>
    <n v="5"/>
    <n v="5"/>
    <m/>
    <s v="No"/>
    <s v="No"/>
    <m/>
    <m/>
    <n v="3"/>
    <n v="3"/>
    <m/>
    <n v="4"/>
    <n v="3"/>
    <m/>
    <m/>
    <d v="2019-02-01T12:07:39"/>
  </r>
  <r>
    <s v="N/C"/>
    <x v="2"/>
    <e v="#N/A"/>
    <n v="998"/>
    <m/>
    <m/>
    <x v="0"/>
    <m/>
    <m/>
    <n v="1"/>
    <n v="3"/>
    <m/>
    <m/>
    <m/>
    <m/>
    <m/>
    <m/>
    <m/>
    <n v="4"/>
    <n v="4"/>
    <n v="4"/>
    <n v="4"/>
    <m/>
    <m/>
    <m/>
    <m/>
    <m/>
    <m/>
    <m/>
    <m/>
    <m/>
    <m/>
    <n v="5"/>
    <n v="3"/>
    <n v="4"/>
    <n v="5"/>
    <m/>
    <n v="6"/>
    <n v="4"/>
    <n v="3"/>
    <n v="3"/>
    <n v="3"/>
    <n v="4"/>
    <n v="3"/>
    <n v="4"/>
    <s v="No"/>
    <n v="3"/>
    <m/>
    <n v="4"/>
    <n v="4"/>
    <n v="3"/>
    <n v="4"/>
    <n v="3"/>
    <n v="4"/>
    <m/>
    <s v="No"/>
    <s v="No"/>
    <m/>
    <m/>
    <n v="5"/>
    <n v="5"/>
    <m/>
    <n v="4"/>
    <n v="3"/>
    <m/>
    <m/>
    <d v="2019-02-01T12:08:10"/>
  </r>
  <r>
    <s v="F. Filología"/>
    <x v="4"/>
    <n v="1"/>
    <n v="999"/>
    <m/>
    <m/>
    <x v="0"/>
    <n v="14"/>
    <m/>
    <n v="5"/>
    <n v="5"/>
    <m/>
    <n v="29"/>
    <n v="14"/>
    <n v="16"/>
    <m/>
    <m/>
    <m/>
    <n v="3"/>
    <n v="4"/>
    <n v="4"/>
    <n v="4"/>
    <m/>
    <n v="2"/>
    <m/>
    <m/>
    <m/>
    <m/>
    <m/>
    <n v="5"/>
    <n v="1"/>
    <n v="2"/>
    <n v="4"/>
    <n v="3"/>
    <n v="5"/>
    <n v="4"/>
    <n v="5"/>
    <n v="4"/>
    <n v="4"/>
    <n v="4"/>
    <n v="4"/>
    <n v="4"/>
    <n v="4"/>
    <n v="4"/>
    <n v="4"/>
    <s v="No"/>
    <n v="4"/>
    <m/>
    <n v="4"/>
    <n v="4"/>
    <n v="4"/>
    <n v="5"/>
    <n v="5"/>
    <n v="5"/>
    <m/>
    <s v="Sí"/>
    <s v="Sí"/>
    <n v="4"/>
    <m/>
    <n v="4"/>
    <n v="4"/>
    <m/>
    <n v="4"/>
    <n v="4"/>
    <m/>
    <m/>
    <d v="2019-02-01T12:08:43"/>
  </r>
  <r>
    <s v="F. Ciencias Físicas"/>
    <x v="3"/>
    <n v="2"/>
    <n v="1000"/>
    <m/>
    <m/>
    <x v="1"/>
    <n v="6"/>
    <m/>
    <n v="5"/>
    <n v="3"/>
    <m/>
    <n v="10"/>
    <n v="6"/>
    <n v="19"/>
    <m/>
    <m/>
    <m/>
    <n v="4"/>
    <n v="5"/>
    <n v="4"/>
    <n v="3"/>
    <n v="1"/>
    <m/>
    <m/>
    <m/>
    <m/>
    <m/>
    <m/>
    <n v="4"/>
    <n v="3"/>
    <m/>
    <n v="4"/>
    <n v="5"/>
    <n v="5"/>
    <n v="3"/>
    <n v="4"/>
    <n v="5"/>
    <n v="5"/>
    <n v="5"/>
    <n v="5"/>
    <n v="5"/>
    <n v="5"/>
    <n v="5"/>
    <n v="5"/>
    <s v="No"/>
    <n v="4"/>
    <m/>
    <n v="5"/>
    <n v="5"/>
    <n v="5"/>
    <n v="5"/>
    <n v="5"/>
    <n v="5"/>
    <m/>
    <s v="No"/>
    <s v="No"/>
    <m/>
    <m/>
    <n v="5"/>
    <n v="5"/>
    <m/>
    <n v="5"/>
    <n v="4"/>
    <m/>
    <m/>
    <d v="2019-02-01T12:08:47"/>
  </r>
  <r>
    <s v="F. Filología"/>
    <x v="4"/>
    <n v="1"/>
    <n v="1001"/>
    <m/>
    <m/>
    <x v="0"/>
    <n v="14"/>
    <m/>
    <n v="5"/>
    <n v="5"/>
    <m/>
    <n v="14"/>
    <n v="29"/>
    <n v="15"/>
    <s v="Biblioteca Pública Eugenio Trías (Retiro)"/>
    <m/>
    <m/>
    <n v="4"/>
    <n v="5"/>
    <n v="4"/>
    <n v="4"/>
    <m/>
    <n v="2"/>
    <m/>
    <m/>
    <m/>
    <m/>
    <m/>
    <n v="4"/>
    <n v="4"/>
    <n v="3"/>
    <n v="2"/>
    <n v="4"/>
    <n v="2"/>
    <n v="2"/>
    <n v="1"/>
    <n v="3"/>
    <n v="4"/>
    <n v="2"/>
    <n v="3"/>
    <n v="4"/>
    <n v="3"/>
    <n v="4"/>
    <n v="2"/>
    <s v="No"/>
    <n v="3"/>
    <m/>
    <n v="5"/>
    <n v="5"/>
    <n v="4"/>
    <n v="4"/>
    <n v="5"/>
    <n v="5"/>
    <m/>
    <s v="No"/>
    <s v="No"/>
    <m/>
    <m/>
    <n v="4"/>
    <n v="5"/>
    <m/>
    <n v="5"/>
    <n v="3"/>
    <m/>
    <s v="No he asistido a ningún curso de formación de usuarios porque no sabía que existe.&lt;br&gt;&lt;br&gt;Para encontrar los libros de manera más fácil sería útil colgar un “mapa” con las signaturas en cada biblioteca. "/>
    <d v="2019-02-01T12:09:56"/>
  </r>
  <r>
    <s v="F. Óptica y Optometría"/>
    <x v="1"/>
    <n v="4"/>
    <n v="1002"/>
    <m/>
    <m/>
    <x v="0"/>
    <n v="25"/>
    <m/>
    <n v="2"/>
    <n v="1"/>
    <m/>
    <n v="25"/>
    <m/>
    <m/>
    <s v="Biblioteca Retiro Elena Fortún"/>
    <m/>
    <m/>
    <n v="4"/>
    <n v="3"/>
    <n v="4"/>
    <n v="3"/>
    <m/>
    <n v="2"/>
    <m/>
    <m/>
    <m/>
    <m/>
    <m/>
    <n v="2"/>
    <n v="1"/>
    <n v="1"/>
    <n v="1"/>
    <n v="5"/>
    <n v="4"/>
    <n v="5"/>
    <n v="1"/>
    <n v="4"/>
    <n v="3"/>
    <n v="3"/>
    <n v="2"/>
    <n v="3"/>
    <n v="3"/>
    <n v="3"/>
    <n v="3"/>
    <s v="No"/>
    <n v="3"/>
    <m/>
    <n v="5"/>
    <n v="3"/>
    <n v="3"/>
    <n v="4"/>
    <n v="3"/>
    <n v="3"/>
    <m/>
    <s v="No"/>
    <s v="No"/>
    <m/>
    <m/>
    <n v="4"/>
    <n v="4"/>
    <m/>
    <n v="4"/>
    <n v="3"/>
    <m/>
    <m/>
    <d v="2019-02-01T12:11:32"/>
  </r>
  <r>
    <s v="F. Filología"/>
    <x v="4"/>
    <n v="1"/>
    <n v="1003"/>
    <m/>
    <m/>
    <x v="0"/>
    <n v="14"/>
    <m/>
    <n v="3"/>
    <n v="1"/>
    <m/>
    <n v="14"/>
    <n v="29"/>
    <m/>
    <m/>
    <m/>
    <m/>
    <n v="4"/>
    <n v="4"/>
    <n v="4"/>
    <n v="3"/>
    <n v="1"/>
    <m/>
    <m/>
    <m/>
    <m/>
    <m/>
    <m/>
    <n v="2"/>
    <n v="1"/>
    <n v="1"/>
    <n v="2"/>
    <n v="4"/>
    <n v="3"/>
    <n v="4"/>
    <n v="1"/>
    <n v="3"/>
    <n v="4"/>
    <n v="3"/>
    <n v="3"/>
    <n v="3"/>
    <n v="3"/>
    <n v="3"/>
    <n v="3"/>
    <s v="No"/>
    <n v="3"/>
    <m/>
    <n v="3"/>
    <n v="3"/>
    <n v="3"/>
    <n v="3"/>
    <n v="3"/>
    <n v="3"/>
    <m/>
    <s v="Sí"/>
    <s v="Sí"/>
    <n v="4"/>
    <m/>
    <n v="3"/>
    <n v="3"/>
    <m/>
    <n v="4"/>
    <n v="3"/>
    <m/>
    <m/>
    <d v="2019-02-01T12:11:56"/>
  </r>
  <r>
    <s v="F. Derecho"/>
    <x v="0"/>
    <n v="3"/>
    <n v="1004"/>
    <m/>
    <m/>
    <x v="0"/>
    <n v="11"/>
    <m/>
    <n v="2"/>
    <n v="1"/>
    <m/>
    <n v="29"/>
    <m/>
    <m/>
    <m/>
    <m/>
    <m/>
    <n v="5"/>
    <n v="5"/>
    <n v="5"/>
    <n v="5"/>
    <m/>
    <m/>
    <m/>
    <n v="4"/>
    <m/>
    <m/>
    <m/>
    <n v="1"/>
    <n v="1"/>
    <n v="1"/>
    <n v="1"/>
    <n v="4"/>
    <n v="5"/>
    <n v="5"/>
    <n v="4"/>
    <n v="6"/>
    <n v="2"/>
    <n v="3"/>
    <n v="4"/>
    <n v="3"/>
    <n v="2"/>
    <n v="3"/>
    <n v="4"/>
    <s v="No"/>
    <n v="3"/>
    <m/>
    <n v="3"/>
    <n v="3"/>
    <n v="3"/>
    <n v="3"/>
    <n v="3"/>
    <n v="3"/>
    <m/>
    <s v="No"/>
    <s v="No"/>
    <m/>
    <m/>
    <n v="3"/>
    <n v="3"/>
    <m/>
    <n v="4"/>
    <n v="3"/>
    <m/>
    <m/>
    <d v="2019-02-01T12:12:53"/>
  </r>
  <r>
    <s v="N/C"/>
    <x v="2"/>
    <e v="#N/A"/>
    <n v="1005"/>
    <m/>
    <m/>
    <x v="0"/>
    <m/>
    <m/>
    <n v="4"/>
    <n v="2"/>
    <m/>
    <n v="29"/>
    <n v="24"/>
    <m/>
    <m/>
    <m/>
    <m/>
    <n v="5"/>
    <n v="5"/>
    <n v="5"/>
    <n v="3"/>
    <m/>
    <n v="2"/>
    <m/>
    <m/>
    <m/>
    <m/>
    <m/>
    <n v="5"/>
    <n v="1"/>
    <n v="2"/>
    <n v="1"/>
    <n v="3"/>
    <n v="1"/>
    <n v="2"/>
    <n v="1"/>
    <n v="6"/>
    <n v="4"/>
    <n v="5"/>
    <n v="1"/>
    <n v="4"/>
    <n v="4"/>
    <n v="3"/>
    <n v="3"/>
    <s v="No"/>
    <n v="3"/>
    <m/>
    <n v="5"/>
    <n v="3"/>
    <n v="3"/>
    <n v="2"/>
    <n v="3"/>
    <n v="5"/>
    <m/>
    <s v="No"/>
    <s v="No"/>
    <m/>
    <m/>
    <n v="5"/>
    <n v="5"/>
    <m/>
    <n v="4"/>
    <n v="4"/>
    <m/>
    <s v="A la hora de hacer un prestamo, que hubiera un servicio que traiga libros de otras bibliotecas de la ucm a donde pides el libro"/>
    <d v="2019-02-01T12:12:58"/>
  </r>
  <r>
    <s v="N/C"/>
    <x v="2"/>
    <e v="#N/A"/>
    <n v="1006"/>
    <m/>
    <m/>
    <x v="0"/>
    <m/>
    <m/>
    <n v="3"/>
    <n v="2"/>
    <m/>
    <n v="14"/>
    <n v="29"/>
    <n v="11"/>
    <m/>
    <m/>
    <m/>
    <n v="4"/>
    <n v="4"/>
    <n v="4"/>
    <n v="3"/>
    <n v="1"/>
    <m/>
    <m/>
    <m/>
    <m/>
    <m/>
    <m/>
    <n v="2"/>
    <n v="2"/>
    <n v="2"/>
    <n v="2"/>
    <n v="4"/>
    <n v="5"/>
    <n v="4"/>
    <n v="1"/>
    <n v="1"/>
    <n v="3"/>
    <n v="3"/>
    <n v="3"/>
    <n v="3"/>
    <n v="4"/>
    <n v="1"/>
    <n v="3"/>
    <s v="No"/>
    <n v="4"/>
    <m/>
    <n v="4"/>
    <n v="4"/>
    <n v="4"/>
    <n v="4"/>
    <n v="4"/>
    <n v="4"/>
    <m/>
    <s v="No"/>
    <s v="No"/>
    <m/>
    <m/>
    <n v="3"/>
    <n v="3"/>
    <m/>
    <n v="4"/>
    <n v="4"/>
    <m/>
    <m/>
    <d v="2019-02-01T12:13:31"/>
  </r>
  <r>
    <s v="F. Óptica y Optometría"/>
    <x v="1"/>
    <n v="4"/>
    <n v="1007"/>
    <m/>
    <m/>
    <x v="0"/>
    <n v="25"/>
    <m/>
    <n v="3"/>
    <n v="1"/>
    <m/>
    <n v="25"/>
    <n v="29"/>
    <m/>
    <m/>
    <m/>
    <m/>
    <n v="5"/>
    <n v="3"/>
    <n v="2"/>
    <n v="2"/>
    <n v="1"/>
    <m/>
    <m/>
    <m/>
    <m/>
    <m/>
    <m/>
    <n v="4"/>
    <n v="1"/>
    <n v="2"/>
    <n v="4"/>
    <n v="5"/>
    <n v="5"/>
    <n v="5"/>
    <n v="1"/>
    <n v="2"/>
    <n v="4"/>
    <n v="2"/>
    <n v="2"/>
    <n v="5"/>
    <n v="3"/>
    <n v="2"/>
    <n v="2"/>
    <s v="No"/>
    <n v="3"/>
    <m/>
    <n v="5"/>
    <n v="4"/>
    <n v="3"/>
    <n v="5"/>
    <n v="5"/>
    <n v="5"/>
    <m/>
    <s v="Sí"/>
    <s v="Sí"/>
    <n v="2"/>
    <m/>
    <n v="5"/>
    <n v="5"/>
    <m/>
    <n v="4"/>
    <n v="4"/>
    <m/>
    <m/>
    <d v="2019-02-01T12:14:15"/>
  </r>
  <r>
    <s v="F. Educación - Centro de Formación del Profesorado"/>
    <x v="4"/>
    <n v="1"/>
    <n v="1008"/>
    <m/>
    <m/>
    <x v="0"/>
    <n v="12"/>
    <m/>
    <n v="3"/>
    <n v="1"/>
    <m/>
    <n v="12"/>
    <m/>
    <m/>
    <m/>
    <m/>
    <m/>
    <n v="1"/>
    <n v="2"/>
    <n v="3"/>
    <n v="1"/>
    <m/>
    <n v="2"/>
    <m/>
    <m/>
    <m/>
    <m/>
    <m/>
    <n v="2"/>
    <n v="1"/>
    <n v="1"/>
    <n v="5"/>
    <n v="5"/>
    <n v="5"/>
    <n v="5"/>
    <n v="1"/>
    <n v="1"/>
    <n v="3"/>
    <n v="2"/>
    <n v="1"/>
    <n v="1"/>
    <n v="2"/>
    <n v="2"/>
    <n v="2"/>
    <s v="Sí"/>
    <n v="2"/>
    <m/>
    <n v="1"/>
    <n v="1"/>
    <n v="1"/>
    <n v="1"/>
    <n v="4"/>
    <n v="4"/>
    <m/>
    <s v="No"/>
    <s v="No"/>
    <m/>
    <m/>
    <n v="2"/>
    <n v="1"/>
    <m/>
    <n v="3"/>
    <n v="3"/>
    <m/>
    <m/>
    <d v="2019-02-01T12:15:29"/>
  </r>
  <r>
    <s v="F. Filología"/>
    <x v="4"/>
    <n v="1"/>
    <n v="1009"/>
    <m/>
    <m/>
    <x v="1"/>
    <n v="14"/>
    <m/>
    <n v="4"/>
    <n v="3"/>
    <m/>
    <n v="14"/>
    <n v="15"/>
    <m/>
    <s v="María Moliner Puente Alcocer"/>
    <m/>
    <m/>
    <n v="4"/>
    <n v="4"/>
    <n v="3"/>
    <n v="4"/>
    <m/>
    <n v="2"/>
    <m/>
    <m/>
    <m/>
    <m/>
    <m/>
    <n v="4"/>
    <n v="3"/>
    <n v="3"/>
    <n v="4"/>
    <n v="5"/>
    <n v="4"/>
    <n v="5"/>
    <n v="4"/>
    <n v="3"/>
    <n v="4"/>
    <n v="4"/>
    <n v="4"/>
    <n v="4"/>
    <n v="4"/>
    <n v="3"/>
    <n v="3"/>
    <s v="No"/>
    <n v="3"/>
    <m/>
    <n v="3"/>
    <n v="4"/>
    <n v="4"/>
    <n v="4"/>
    <n v="4"/>
    <n v="4"/>
    <m/>
    <s v="Sí"/>
    <s v="No"/>
    <m/>
    <m/>
    <n v="4"/>
    <n v="4"/>
    <m/>
    <n v="4"/>
    <n v="4"/>
    <m/>
    <m/>
    <d v="2019-02-01T12:15:52"/>
  </r>
  <r>
    <s v="F. Ciencias Químicas"/>
    <x v="3"/>
    <n v="2"/>
    <n v="1010"/>
    <m/>
    <m/>
    <x v="0"/>
    <n v="10"/>
    <m/>
    <n v="5"/>
    <n v="4"/>
    <m/>
    <n v="10"/>
    <m/>
    <m/>
    <m/>
    <m/>
    <m/>
    <n v="4"/>
    <n v="4"/>
    <n v="4"/>
    <n v="4"/>
    <n v="1"/>
    <m/>
    <m/>
    <m/>
    <m/>
    <m/>
    <m/>
    <n v="5"/>
    <n v="1"/>
    <n v="1"/>
    <n v="3"/>
    <n v="4"/>
    <n v="3"/>
    <n v="5"/>
    <n v="2"/>
    <n v="5"/>
    <n v="4"/>
    <n v="4"/>
    <n v="4"/>
    <n v="5"/>
    <n v="4"/>
    <n v="4"/>
    <n v="4"/>
    <s v="Sí"/>
    <n v="4"/>
    <m/>
    <n v="5"/>
    <n v="5"/>
    <n v="5"/>
    <n v="5"/>
    <n v="5"/>
    <n v="5"/>
    <m/>
    <s v="Sí"/>
    <s v="Sí"/>
    <n v="5"/>
    <m/>
    <n v="5"/>
    <n v="5"/>
    <m/>
    <n v="5"/>
    <n v="5"/>
    <m/>
    <m/>
    <d v="2019-02-01T12:16:09"/>
  </r>
  <r>
    <s v="F. Educación - Centro de Formación del Profesorado"/>
    <x v="4"/>
    <n v="1"/>
    <n v="1011"/>
    <m/>
    <m/>
    <x v="0"/>
    <n v="12"/>
    <m/>
    <n v="4"/>
    <n v="3"/>
    <m/>
    <n v="12"/>
    <m/>
    <m/>
    <s v="Biblioteca municipal de Móstoles"/>
    <m/>
    <m/>
    <n v="5"/>
    <n v="4"/>
    <n v="5"/>
    <n v="3"/>
    <n v="1"/>
    <m/>
    <m/>
    <m/>
    <m/>
    <m/>
    <m/>
    <n v="2"/>
    <n v="2"/>
    <n v="2"/>
    <n v="2"/>
    <n v="4"/>
    <n v="5"/>
    <n v="5"/>
    <n v="4"/>
    <n v="4"/>
    <n v="3"/>
    <n v="4"/>
    <n v="4"/>
    <n v="3"/>
    <n v="3"/>
    <n v="2"/>
    <n v="4"/>
    <s v="No"/>
    <n v="3"/>
    <m/>
    <n v="4"/>
    <n v="4"/>
    <n v="4"/>
    <n v="5"/>
    <n v="5"/>
    <n v="5"/>
    <m/>
    <s v="No"/>
    <s v="No"/>
    <n v="3"/>
    <m/>
    <n v="2"/>
    <n v="2"/>
    <m/>
    <n v="3"/>
    <n v="3"/>
    <m/>
    <m/>
    <d v="2019-02-01T12:16:21"/>
  </r>
  <r>
    <s v="F. Informática"/>
    <x v="3"/>
    <n v="2"/>
    <n v="1012"/>
    <m/>
    <m/>
    <x v="0"/>
    <n v="17"/>
    <m/>
    <n v="3"/>
    <n v="2"/>
    <m/>
    <n v="8"/>
    <n v="17"/>
    <m/>
    <m/>
    <m/>
    <m/>
    <n v="5"/>
    <n v="5"/>
    <n v="4"/>
    <n v="3"/>
    <n v="1"/>
    <m/>
    <m/>
    <m/>
    <m/>
    <m/>
    <m/>
    <n v="1"/>
    <n v="1"/>
    <n v="1"/>
    <n v="1"/>
    <n v="5"/>
    <n v="5"/>
    <n v="2"/>
    <n v="1"/>
    <n v="3"/>
    <n v="3"/>
    <n v="3"/>
    <n v="3"/>
    <n v="3"/>
    <n v="3"/>
    <n v="3"/>
    <n v="3"/>
    <s v="No"/>
    <n v="2"/>
    <m/>
    <n v="3"/>
    <n v="3"/>
    <n v="3"/>
    <n v="3"/>
    <n v="4"/>
    <n v="4"/>
    <m/>
    <s v="Sí"/>
    <s v="Sí"/>
    <n v="3"/>
    <m/>
    <n v="3"/>
    <n v="3"/>
    <m/>
    <n v="3"/>
    <n v="3"/>
    <m/>
    <m/>
    <d v="2019-02-01T12:16:24"/>
  </r>
  <r>
    <s v="F. Ciencias Químicas"/>
    <x v="3"/>
    <n v="2"/>
    <n v="1013"/>
    <m/>
    <m/>
    <x v="0"/>
    <n v="10"/>
    <m/>
    <n v="4"/>
    <n v="1"/>
    <m/>
    <n v="10"/>
    <n v="29"/>
    <m/>
    <m/>
    <m/>
    <m/>
    <n v="5"/>
    <n v="4"/>
    <n v="4"/>
    <n v="2"/>
    <m/>
    <n v="2"/>
    <m/>
    <m/>
    <m/>
    <m/>
    <m/>
    <n v="3"/>
    <n v="1"/>
    <n v="1"/>
    <n v="3"/>
    <n v="4"/>
    <n v="4"/>
    <n v="4"/>
    <n v="2"/>
    <n v="1"/>
    <n v="3"/>
    <n v="4"/>
    <n v="4"/>
    <n v="5"/>
    <n v="3"/>
    <n v="2"/>
    <n v="4"/>
    <s v="No"/>
    <n v="2"/>
    <m/>
    <n v="5"/>
    <n v="3"/>
    <n v="4"/>
    <n v="4"/>
    <n v="5"/>
    <n v="5"/>
    <m/>
    <s v="No"/>
    <s v="No"/>
    <m/>
    <m/>
    <n v="5"/>
    <n v="4"/>
    <m/>
    <n v="4"/>
    <n v="3"/>
    <m/>
    <m/>
    <d v="2019-02-01T12:16:41"/>
  </r>
  <r>
    <s v="F. Farmacia"/>
    <x v="1"/>
    <n v="4"/>
    <n v="1014"/>
    <m/>
    <m/>
    <x v="0"/>
    <n v="13"/>
    <m/>
    <n v="4"/>
    <n v="5"/>
    <m/>
    <n v="13"/>
    <n v="18"/>
    <n v="19"/>
    <m/>
    <m/>
    <m/>
    <n v="3"/>
    <n v="3"/>
    <n v="3"/>
    <n v="2"/>
    <m/>
    <m/>
    <m/>
    <n v="4"/>
    <n v="23"/>
    <m/>
    <m/>
    <n v="5"/>
    <n v="1"/>
    <n v="4"/>
    <n v="1"/>
    <n v="5"/>
    <n v="3"/>
    <n v="5"/>
    <n v="1"/>
    <n v="4"/>
    <n v="4"/>
    <n v="4"/>
    <n v="4"/>
    <n v="4"/>
    <n v="4"/>
    <n v="3"/>
    <n v="4"/>
    <s v="No"/>
    <n v="3"/>
    <m/>
    <n v="5"/>
    <n v="4"/>
    <n v="4"/>
    <n v="4"/>
    <n v="4"/>
    <n v="5"/>
    <m/>
    <s v="No"/>
    <s v="No"/>
    <m/>
    <m/>
    <n v="4"/>
    <n v="4"/>
    <m/>
    <n v="4"/>
    <m/>
    <m/>
    <m/>
    <d v="2019-02-01T12:16:51"/>
  </r>
  <r>
    <s v="F. Ciencias Políticas y Sociología"/>
    <x v="0"/>
    <n v="3"/>
    <n v="1015"/>
    <m/>
    <m/>
    <x v="0"/>
    <n v="9"/>
    <m/>
    <n v="3"/>
    <n v="3"/>
    <m/>
    <n v="9"/>
    <m/>
    <m/>
    <m/>
    <m/>
    <m/>
    <n v="3"/>
    <n v="5"/>
    <n v="4"/>
    <n v="3"/>
    <n v="1"/>
    <m/>
    <m/>
    <m/>
    <m/>
    <m/>
    <m/>
    <n v="2"/>
    <n v="3"/>
    <n v="3"/>
    <n v="5"/>
    <n v="5"/>
    <n v="5"/>
    <n v="5"/>
    <n v="4"/>
    <n v="6"/>
    <n v="4"/>
    <n v="2"/>
    <n v="5"/>
    <n v="5"/>
    <n v="4"/>
    <n v="3"/>
    <n v="3"/>
    <s v="No"/>
    <n v="4"/>
    <m/>
    <n v="5"/>
    <n v="2"/>
    <n v="4"/>
    <n v="5"/>
    <n v="4"/>
    <n v="5"/>
    <m/>
    <s v="No"/>
    <s v="No"/>
    <m/>
    <m/>
    <n v="3"/>
    <n v="4"/>
    <m/>
    <n v="4"/>
    <m/>
    <m/>
    <m/>
    <d v="2019-02-01T12:18:01"/>
  </r>
  <r>
    <s v="F. Veterinaria"/>
    <x v="1"/>
    <n v="4"/>
    <n v="1016"/>
    <m/>
    <m/>
    <x v="0"/>
    <n v="21"/>
    <m/>
    <n v="4"/>
    <n v="1"/>
    <m/>
    <n v="21"/>
    <n v="29"/>
    <m/>
    <m/>
    <m/>
    <m/>
    <n v="3"/>
    <n v="4"/>
    <n v="4"/>
    <n v="4"/>
    <m/>
    <n v="2"/>
    <m/>
    <n v="4"/>
    <n v="6"/>
    <m/>
    <m/>
    <n v="1"/>
    <n v="1"/>
    <n v="1"/>
    <n v="1"/>
    <n v="4"/>
    <n v="1"/>
    <n v="5"/>
    <n v="1"/>
    <n v="4"/>
    <n v="5"/>
    <n v="5"/>
    <n v="4"/>
    <n v="4"/>
    <n v="3"/>
    <n v="3"/>
    <n v="4"/>
    <s v="No"/>
    <n v="1"/>
    <m/>
    <n v="5"/>
    <n v="1"/>
    <n v="3"/>
    <n v="5"/>
    <n v="5"/>
    <n v="5"/>
    <m/>
    <s v="No"/>
    <s v="No"/>
    <m/>
    <m/>
    <n v="4"/>
    <n v="4"/>
    <m/>
    <n v="4"/>
    <n v="4"/>
    <m/>
    <m/>
    <d v="2019-02-01T12:18:03"/>
  </r>
  <r>
    <s v="F. Informática"/>
    <x v="3"/>
    <n v="2"/>
    <n v="1017"/>
    <m/>
    <m/>
    <x v="0"/>
    <n v="17"/>
    <m/>
    <n v="4"/>
    <n v="2"/>
    <m/>
    <n v="8"/>
    <n v="17"/>
    <n v="29"/>
    <m/>
    <m/>
    <m/>
    <n v="5"/>
    <n v="4"/>
    <n v="4"/>
    <n v="4"/>
    <m/>
    <n v="2"/>
    <m/>
    <m/>
    <m/>
    <m/>
    <m/>
    <n v="3"/>
    <n v="2"/>
    <n v="2"/>
    <n v="4"/>
    <n v="5"/>
    <n v="4"/>
    <n v="5"/>
    <n v="1"/>
    <n v="4"/>
    <n v="3"/>
    <n v="3"/>
    <n v="4"/>
    <n v="4"/>
    <n v="5"/>
    <n v="4"/>
    <n v="4"/>
    <s v="No"/>
    <n v="3"/>
    <m/>
    <n v="4"/>
    <n v="4"/>
    <n v="3"/>
    <n v="4"/>
    <n v="5"/>
    <n v="5"/>
    <m/>
    <s v="No"/>
    <s v="No"/>
    <m/>
    <m/>
    <n v="4"/>
    <n v="4"/>
    <m/>
    <n v="4"/>
    <n v="4"/>
    <m/>
    <m/>
    <d v="2019-02-01T12:18:32"/>
  </r>
  <r>
    <s v="F. Farmacia"/>
    <x v="1"/>
    <n v="4"/>
    <n v="1018"/>
    <m/>
    <m/>
    <x v="0"/>
    <n v="13"/>
    <m/>
    <n v="4"/>
    <n v="3"/>
    <m/>
    <n v="19"/>
    <n v="29"/>
    <n v="13"/>
    <m/>
    <m/>
    <m/>
    <n v="4"/>
    <n v="3"/>
    <n v="3"/>
    <n v="4"/>
    <m/>
    <n v="2"/>
    <m/>
    <m/>
    <m/>
    <m/>
    <m/>
    <n v="2"/>
    <n v="2"/>
    <n v="3"/>
    <n v="3"/>
    <n v="4"/>
    <n v="4"/>
    <n v="5"/>
    <n v="2"/>
    <n v="4"/>
    <n v="3"/>
    <n v="4"/>
    <n v="4"/>
    <n v="5"/>
    <n v="4"/>
    <n v="3"/>
    <n v="4"/>
    <s v="No"/>
    <n v="4"/>
    <m/>
    <n v="5"/>
    <n v="5"/>
    <n v="5"/>
    <n v="5"/>
    <n v="5"/>
    <n v="5"/>
    <m/>
    <s v="No"/>
    <s v="No"/>
    <n v="1"/>
    <m/>
    <n v="5"/>
    <n v="4"/>
    <m/>
    <n v="3"/>
    <n v="4"/>
    <m/>
    <m/>
    <d v="2019-02-01T12:18:52"/>
  </r>
  <r>
    <s v="F. Ciencias de la Información"/>
    <x v="0"/>
    <n v="3"/>
    <n v="1019"/>
    <m/>
    <m/>
    <x v="0"/>
    <n v="4"/>
    <m/>
    <n v="4"/>
    <n v="4"/>
    <m/>
    <n v="4"/>
    <n v="5"/>
    <n v="29"/>
    <m/>
    <m/>
    <m/>
    <n v="3"/>
    <n v="4"/>
    <n v="4"/>
    <n v="3"/>
    <n v="1"/>
    <m/>
    <m/>
    <m/>
    <m/>
    <m/>
    <m/>
    <n v="4"/>
    <n v="2"/>
    <n v="3"/>
    <n v="4"/>
    <n v="5"/>
    <n v="4"/>
    <n v="5"/>
    <n v="3"/>
    <n v="5"/>
    <n v="3"/>
    <n v="3"/>
    <n v="3"/>
    <n v="3"/>
    <n v="3"/>
    <n v="3"/>
    <n v="3"/>
    <s v="No"/>
    <n v="3"/>
    <m/>
    <n v="4"/>
    <n v="4"/>
    <n v="3"/>
    <n v="3"/>
    <n v="4"/>
    <n v="4"/>
    <m/>
    <s v="No"/>
    <s v="No"/>
    <m/>
    <m/>
    <n v="4"/>
    <n v="4"/>
    <m/>
    <n v="4"/>
    <n v="4"/>
    <m/>
    <s v="No he asistido a los cursos de formación de usuarios, ya que no sabía que existían."/>
    <d v="2019-02-01T12:19:28"/>
  </r>
  <r>
    <s v="F. Filosofía"/>
    <x v="4"/>
    <n v="1"/>
    <n v="1020"/>
    <m/>
    <m/>
    <x v="2"/>
    <n v="15"/>
    <m/>
    <n v="5"/>
    <n v="3"/>
    <m/>
    <n v="15"/>
    <n v="29"/>
    <m/>
    <m/>
    <m/>
    <m/>
    <n v="5"/>
    <n v="4"/>
    <n v="4"/>
    <n v="4"/>
    <n v="1"/>
    <m/>
    <m/>
    <m/>
    <m/>
    <m/>
    <m/>
    <n v="2"/>
    <n v="5"/>
    <n v="5"/>
    <n v="5"/>
    <n v="5"/>
    <n v="5"/>
    <n v="5"/>
    <n v="2"/>
    <n v="6"/>
    <n v="3"/>
    <n v="3"/>
    <n v="3"/>
    <n v="3"/>
    <n v="3"/>
    <n v="3"/>
    <n v="3"/>
    <s v="No"/>
    <n v="3"/>
    <m/>
    <n v="4"/>
    <n v="3"/>
    <n v="3"/>
    <n v="4"/>
    <n v="4"/>
    <n v="4"/>
    <m/>
    <s v="No"/>
    <s v="No"/>
    <m/>
    <m/>
    <n v="5"/>
    <n v="5"/>
    <m/>
    <n v="4"/>
    <n v="3"/>
    <m/>
    <m/>
    <d v="2019-02-01T12:19:35"/>
  </r>
  <r>
    <s v="F. Ciencias Biológicas"/>
    <x v="3"/>
    <n v="2"/>
    <n v="1021"/>
    <m/>
    <m/>
    <x v="0"/>
    <n v="2"/>
    <m/>
    <n v="3"/>
    <n v="1"/>
    <m/>
    <m/>
    <m/>
    <m/>
    <m/>
    <m/>
    <m/>
    <n v="4"/>
    <n v="5"/>
    <n v="5"/>
    <n v="5"/>
    <n v="1"/>
    <n v="2"/>
    <m/>
    <m/>
    <m/>
    <m/>
    <m/>
    <n v="3"/>
    <n v="1"/>
    <n v="1"/>
    <n v="1"/>
    <n v="5"/>
    <n v="5"/>
    <n v="5"/>
    <n v="1"/>
    <n v="3"/>
    <n v="5"/>
    <n v="5"/>
    <n v="5"/>
    <n v="5"/>
    <n v="5"/>
    <n v="5"/>
    <n v="5"/>
    <s v="No"/>
    <n v="3"/>
    <m/>
    <n v="5"/>
    <n v="3"/>
    <n v="4"/>
    <n v="5"/>
    <n v="5"/>
    <n v="3"/>
    <m/>
    <s v="No"/>
    <s v="No"/>
    <m/>
    <m/>
    <n v="5"/>
    <n v="5"/>
    <m/>
    <n v="3"/>
    <n v="4"/>
    <m/>
    <m/>
    <d v="2019-02-01T12:20:00"/>
  </r>
  <r>
    <s v="F. Informática"/>
    <x v="3"/>
    <n v="2"/>
    <n v="1022"/>
    <m/>
    <m/>
    <x v="0"/>
    <n v="17"/>
    <m/>
    <n v="3"/>
    <n v="3"/>
    <m/>
    <n v="29"/>
    <n v="17"/>
    <n v="8"/>
    <m/>
    <m/>
    <m/>
    <n v="4"/>
    <n v="4"/>
    <n v="4"/>
    <n v="4"/>
    <m/>
    <n v="2"/>
    <m/>
    <m/>
    <m/>
    <m/>
    <m/>
    <n v="3"/>
    <n v="1"/>
    <n v="1"/>
    <n v="2"/>
    <n v="4"/>
    <n v="5"/>
    <n v="5"/>
    <n v="2"/>
    <n v="3"/>
    <n v="4"/>
    <n v="4"/>
    <n v="2"/>
    <n v="4"/>
    <n v="4"/>
    <n v="3"/>
    <n v="2"/>
    <s v="No"/>
    <n v="3"/>
    <m/>
    <n v="4"/>
    <n v="3"/>
    <n v="4"/>
    <n v="4"/>
    <n v="4"/>
    <n v="3"/>
    <m/>
    <s v="No"/>
    <s v="No"/>
    <m/>
    <m/>
    <n v="4"/>
    <n v="5"/>
    <m/>
    <n v="4"/>
    <n v="3"/>
    <m/>
    <m/>
    <d v="2019-02-01T12:21:58"/>
  </r>
  <r>
    <s v="F. Farmacia"/>
    <x v="1"/>
    <n v="4"/>
    <n v="1023"/>
    <m/>
    <m/>
    <x v="0"/>
    <n v="13"/>
    <m/>
    <n v="5"/>
    <n v="1"/>
    <m/>
    <n v="13"/>
    <n v="18"/>
    <n v="29"/>
    <m/>
    <m/>
    <m/>
    <n v="3"/>
    <n v="4"/>
    <n v="4"/>
    <n v="4"/>
    <m/>
    <n v="2"/>
    <n v="3"/>
    <m/>
    <m/>
    <m/>
    <m/>
    <n v="4"/>
    <n v="1"/>
    <n v="2"/>
    <n v="1"/>
    <n v="5"/>
    <n v="4"/>
    <n v="4"/>
    <n v="4"/>
    <n v="4"/>
    <n v="4"/>
    <n v="4"/>
    <n v="4"/>
    <n v="4"/>
    <n v="3"/>
    <n v="4"/>
    <n v="2"/>
    <s v="No"/>
    <n v="4"/>
    <m/>
    <n v="5"/>
    <n v="4"/>
    <n v="4"/>
    <n v="4"/>
    <n v="3"/>
    <n v="4"/>
    <m/>
    <s v="No"/>
    <s v="No"/>
    <m/>
    <m/>
    <n v="5"/>
    <n v="5"/>
    <m/>
    <n v="5"/>
    <n v="3"/>
    <m/>
    <m/>
    <d v="2019-02-01T12:23:40"/>
  </r>
  <r>
    <s v="F. Ciencias Económicas y Empresariales"/>
    <x v="0"/>
    <n v="3"/>
    <n v="1024"/>
    <m/>
    <m/>
    <x v="1"/>
    <n v="5"/>
    <m/>
    <n v="3"/>
    <n v="3"/>
    <m/>
    <n v="5"/>
    <n v="9"/>
    <n v="20"/>
    <m/>
    <m/>
    <m/>
    <n v="5"/>
    <n v="5"/>
    <n v="5"/>
    <n v="5"/>
    <m/>
    <n v="2"/>
    <m/>
    <m/>
    <m/>
    <m/>
    <m/>
    <n v="5"/>
    <n v="5"/>
    <n v="5"/>
    <m/>
    <n v="5"/>
    <n v="5"/>
    <n v="5"/>
    <n v="5"/>
    <n v="6"/>
    <n v="5"/>
    <n v="5"/>
    <n v="5"/>
    <n v="5"/>
    <n v="5"/>
    <n v="5"/>
    <n v="5"/>
    <s v="No"/>
    <n v="5"/>
    <m/>
    <n v="5"/>
    <n v="5"/>
    <n v="5"/>
    <n v="5"/>
    <n v="5"/>
    <n v="5"/>
    <m/>
    <s v="Sí"/>
    <s v="No"/>
    <n v="3"/>
    <m/>
    <n v="5"/>
    <n v="5"/>
    <m/>
    <n v="5"/>
    <n v="5"/>
    <m/>
    <s v="Hay algunos libros de los mismos profesores de los departartamentos, que no sé si es porque son muy nuevos, pero no están en el catálogo."/>
    <d v="2019-02-01T12:23:41"/>
  </r>
  <r>
    <s v="F. Filología"/>
    <x v="4"/>
    <n v="1"/>
    <n v="1025"/>
    <m/>
    <m/>
    <x v="0"/>
    <n v="14"/>
    <m/>
    <n v="4"/>
    <n v="4"/>
    <m/>
    <n v="29"/>
    <n v="14"/>
    <n v="16"/>
    <m/>
    <m/>
    <m/>
    <n v="4"/>
    <n v="3"/>
    <n v="4"/>
    <n v="3"/>
    <m/>
    <n v="2"/>
    <n v="3"/>
    <m/>
    <m/>
    <m/>
    <m/>
    <n v="5"/>
    <n v="2"/>
    <n v="3"/>
    <n v="4"/>
    <n v="5"/>
    <n v="5"/>
    <n v="4"/>
    <n v="5"/>
    <n v="1"/>
    <n v="5"/>
    <n v="4"/>
    <n v="2"/>
    <n v="3"/>
    <n v="1"/>
    <n v="3"/>
    <n v="1"/>
    <s v="No"/>
    <n v="3"/>
    <m/>
    <n v="2"/>
    <n v="1"/>
    <n v="5"/>
    <n v="5"/>
    <n v="4"/>
    <n v="5"/>
    <m/>
    <s v="No"/>
    <s v="No"/>
    <m/>
    <m/>
    <n v="4"/>
    <n v="2"/>
    <m/>
    <n v="4"/>
    <n v="3"/>
    <m/>
    <m/>
    <d v="2019-02-01T12:23:42"/>
  </r>
  <r>
    <s v="F. Ciencias Políticas y Sociología"/>
    <x v="0"/>
    <n v="3"/>
    <n v="1027"/>
    <m/>
    <m/>
    <x v="0"/>
    <n v="9"/>
    <m/>
    <n v="5"/>
    <n v="5"/>
    <m/>
    <n v="9"/>
    <n v="26"/>
    <n v="5"/>
    <m/>
    <m/>
    <m/>
    <n v="3"/>
    <n v="4"/>
    <n v="3"/>
    <n v="3"/>
    <n v="1"/>
    <m/>
    <m/>
    <m/>
    <m/>
    <m/>
    <m/>
    <n v="5"/>
    <n v="5"/>
    <n v="3"/>
    <n v="4"/>
    <n v="5"/>
    <n v="4"/>
    <n v="3"/>
    <n v="4"/>
    <n v="4"/>
    <n v="5"/>
    <n v="3"/>
    <n v="3"/>
    <n v="5"/>
    <n v="1"/>
    <n v="4"/>
    <m/>
    <s v="Sí"/>
    <n v="1"/>
    <m/>
    <n v="5"/>
    <n v="5"/>
    <n v="5"/>
    <n v="5"/>
    <n v="1"/>
    <n v="4"/>
    <m/>
    <s v="Sí"/>
    <s v="Sí"/>
    <n v="4"/>
    <m/>
    <n v="5"/>
    <n v="5"/>
    <m/>
    <n v="4"/>
    <n v="2"/>
    <m/>
    <s v="Tras la renovación de la página web, aún no he sido capaz de encontrar la forma de reservar libros que se encuentran en préstamo, lo cual considero un fallo grave. &lt;br&gt;&lt;br&gt;Además, en concreto en la facultad de ciencias políticas y sociología, creo que sería más lógico que las &quot;peceras&quot; (salas de estudio) se puedan reservar con antelación, puesto que facilitaría la organización del grupo de trabajo."/>
    <d v="2019-02-01T12:24:20"/>
  </r>
  <r>
    <s v="F. Filosofía"/>
    <x v="4"/>
    <n v="1"/>
    <n v="1028"/>
    <m/>
    <m/>
    <x v="0"/>
    <n v="15"/>
    <m/>
    <n v="5"/>
    <n v="4"/>
    <m/>
    <n v="15"/>
    <n v="29"/>
    <n v="16"/>
    <m/>
    <m/>
    <m/>
    <n v="3"/>
    <n v="1"/>
    <n v="1"/>
    <n v="2"/>
    <m/>
    <m/>
    <n v="3"/>
    <n v="4"/>
    <m/>
    <m/>
    <m/>
    <n v="5"/>
    <n v="2"/>
    <n v="1"/>
    <n v="5"/>
    <n v="2"/>
    <n v="3"/>
    <n v="4"/>
    <n v="2"/>
    <n v="2"/>
    <n v="5"/>
    <n v="3"/>
    <n v="4"/>
    <n v="4"/>
    <n v="3"/>
    <n v="5"/>
    <n v="4"/>
    <s v="Sí"/>
    <n v="3"/>
    <m/>
    <n v="4"/>
    <n v="3"/>
    <n v="4"/>
    <n v="5"/>
    <n v="5"/>
    <n v="5"/>
    <m/>
    <s v="No"/>
    <s v="No"/>
    <n v="1"/>
    <m/>
    <n v="5"/>
    <n v="5"/>
    <m/>
    <n v="4"/>
    <n v="3"/>
    <m/>
    <m/>
    <d v="2019-02-01T12:24:29"/>
  </r>
  <r>
    <s v="F. Educación - Centro de Formación del Profesorado"/>
    <x v="4"/>
    <n v="1"/>
    <n v="1029"/>
    <m/>
    <m/>
    <x v="0"/>
    <n v="12"/>
    <m/>
    <n v="3"/>
    <n v="3"/>
    <m/>
    <n v="12"/>
    <n v="29"/>
    <m/>
    <m/>
    <m/>
    <m/>
    <n v="4"/>
    <n v="2"/>
    <n v="2"/>
    <n v="4"/>
    <m/>
    <n v="2"/>
    <m/>
    <n v="4"/>
    <s v="23h"/>
    <m/>
    <m/>
    <n v="3"/>
    <n v="2"/>
    <n v="2"/>
    <n v="2"/>
    <n v="5"/>
    <n v="5"/>
    <n v="5"/>
    <n v="1"/>
    <n v="3"/>
    <n v="3"/>
    <n v="4"/>
    <n v="2"/>
    <n v="3"/>
    <n v="3"/>
    <n v="3"/>
    <n v="3"/>
    <s v="No"/>
    <n v="3"/>
    <m/>
    <n v="3"/>
    <n v="4"/>
    <n v="4"/>
    <n v="4"/>
    <n v="5"/>
    <n v="5"/>
    <m/>
    <s v="No"/>
    <s v="No"/>
    <m/>
    <m/>
    <n v="3"/>
    <n v="2"/>
    <m/>
    <n v="3"/>
    <n v="3"/>
    <m/>
    <m/>
    <d v="2019-02-01T12:24:57"/>
  </r>
  <r>
    <s v="F. Ciencias de la Documentación"/>
    <x v="0"/>
    <n v="3"/>
    <n v="1030"/>
    <m/>
    <m/>
    <x v="0"/>
    <n v="3"/>
    <m/>
    <n v="3"/>
    <n v="3"/>
    <m/>
    <n v="3"/>
    <m/>
    <m/>
    <m/>
    <m/>
    <m/>
    <n v="4"/>
    <n v="5"/>
    <n v="4"/>
    <n v="1"/>
    <m/>
    <n v="2"/>
    <m/>
    <m/>
    <m/>
    <m/>
    <m/>
    <n v="4"/>
    <n v="4"/>
    <n v="4"/>
    <n v="4"/>
    <n v="5"/>
    <n v="4"/>
    <n v="2"/>
    <n v="4"/>
    <m/>
    <n v="4"/>
    <n v="5"/>
    <n v="3"/>
    <n v="3"/>
    <n v="5"/>
    <n v="4"/>
    <n v="4"/>
    <m/>
    <n v="4"/>
    <m/>
    <n v="5"/>
    <n v="4"/>
    <n v="5"/>
    <n v="3"/>
    <n v="4"/>
    <n v="5"/>
    <m/>
    <s v="No"/>
    <s v="No"/>
    <m/>
    <m/>
    <n v="1"/>
    <n v="1"/>
    <m/>
    <n v="3"/>
    <n v="3"/>
    <m/>
    <m/>
    <d v="2019-02-01T12:25:29"/>
  </r>
  <r>
    <s v="F. Derecho"/>
    <x v="0"/>
    <n v="3"/>
    <n v="1031"/>
    <m/>
    <m/>
    <x v="0"/>
    <n v="11"/>
    <m/>
    <n v="4"/>
    <n v="4"/>
    <m/>
    <n v="29"/>
    <n v="29"/>
    <n v="29"/>
    <m/>
    <m/>
    <m/>
    <n v="4"/>
    <n v="5"/>
    <n v="5"/>
    <n v="4"/>
    <m/>
    <n v="2"/>
    <n v="3"/>
    <m/>
    <m/>
    <m/>
    <m/>
    <m/>
    <m/>
    <m/>
    <m/>
    <m/>
    <m/>
    <m/>
    <m/>
    <m/>
    <m/>
    <m/>
    <m/>
    <m/>
    <m/>
    <m/>
    <m/>
    <m/>
    <m/>
    <m/>
    <n v="2"/>
    <n v="5"/>
    <n v="5"/>
    <n v="5"/>
    <n v="1"/>
    <n v="3"/>
    <m/>
    <s v="No"/>
    <s v="No"/>
    <m/>
    <m/>
    <n v="2"/>
    <n v="3"/>
    <m/>
    <n v="4"/>
    <n v="4"/>
    <m/>
    <m/>
    <d v="2019-02-01T12:25:29"/>
  </r>
  <r>
    <s v="F. Geografía e Historia"/>
    <x v="4"/>
    <n v="1"/>
    <n v="1032"/>
    <m/>
    <m/>
    <x v="0"/>
    <n v="16"/>
    <m/>
    <n v="3"/>
    <n v="4"/>
    <m/>
    <n v="16"/>
    <n v="29"/>
    <n v="4"/>
    <m/>
    <m/>
    <m/>
    <n v="3"/>
    <n v="4"/>
    <n v="4"/>
    <n v="2"/>
    <n v="1"/>
    <m/>
    <m/>
    <m/>
    <m/>
    <m/>
    <m/>
    <n v="4"/>
    <n v="2"/>
    <n v="1"/>
    <n v="2"/>
    <n v="3"/>
    <n v="5"/>
    <n v="4"/>
    <n v="1"/>
    <n v="3"/>
    <n v="4"/>
    <n v="4"/>
    <n v="3"/>
    <n v="3"/>
    <n v="2"/>
    <n v="3"/>
    <n v="3"/>
    <s v="No"/>
    <n v="3"/>
    <m/>
    <n v="4"/>
    <n v="4"/>
    <n v="4"/>
    <n v="5"/>
    <n v="5"/>
    <n v="5"/>
    <m/>
    <s v="Sí"/>
    <s v="No"/>
    <m/>
    <m/>
    <n v="4"/>
    <n v="4"/>
    <m/>
    <n v="4"/>
    <n v="3"/>
    <m/>
    <m/>
    <d v="2019-02-01T12:25:56"/>
  </r>
  <r>
    <s v="F. Geografía e Historia"/>
    <x v="4"/>
    <n v="1"/>
    <n v="1033"/>
    <m/>
    <m/>
    <x v="1"/>
    <n v="16"/>
    <m/>
    <n v="4"/>
    <n v="4"/>
    <m/>
    <n v="16"/>
    <n v="29"/>
    <m/>
    <m/>
    <m/>
    <m/>
    <n v="3"/>
    <n v="4"/>
    <n v="4"/>
    <n v="4"/>
    <n v="1"/>
    <m/>
    <m/>
    <m/>
    <m/>
    <m/>
    <m/>
    <n v="5"/>
    <n v="5"/>
    <n v="5"/>
    <n v="1"/>
    <n v="2"/>
    <n v="5"/>
    <n v="3"/>
    <n v="1"/>
    <n v="5"/>
    <n v="4"/>
    <n v="4"/>
    <n v="4"/>
    <n v="4"/>
    <n v="4"/>
    <n v="4"/>
    <n v="4"/>
    <s v="No"/>
    <n v="4"/>
    <m/>
    <n v="4"/>
    <n v="4"/>
    <n v="4"/>
    <n v="4"/>
    <n v="4"/>
    <n v="4"/>
    <m/>
    <s v="No"/>
    <s v="No"/>
    <n v="3"/>
    <m/>
    <n v="4"/>
    <n v="4"/>
    <m/>
    <n v="4"/>
    <n v="3"/>
    <m/>
    <m/>
    <d v="2019-02-01T12:26:28"/>
  </r>
  <r>
    <s v="F. Filología"/>
    <x v="4"/>
    <n v="1"/>
    <n v="1034"/>
    <m/>
    <m/>
    <x v="0"/>
    <n v="14"/>
    <m/>
    <n v="4"/>
    <n v="4"/>
    <m/>
    <n v="29"/>
    <n v="14"/>
    <n v="16"/>
    <m/>
    <m/>
    <m/>
    <n v="5"/>
    <n v="5"/>
    <n v="5"/>
    <n v="5"/>
    <n v="1"/>
    <m/>
    <m/>
    <m/>
    <m/>
    <m/>
    <m/>
    <n v="3"/>
    <n v="1"/>
    <n v="3"/>
    <n v="1"/>
    <n v="5"/>
    <n v="5"/>
    <n v="5"/>
    <n v="3"/>
    <n v="3"/>
    <n v="2"/>
    <n v="3"/>
    <n v="3"/>
    <n v="5"/>
    <n v="5"/>
    <n v="3"/>
    <n v="5"/>
    <s v="No"/>
    <n v="5"/>
    <m/>
    <n v="4"/>
    <n v="3"/>
    <n v="5"/>
    <n v="5"/>
    <n v="5"/>
    <n v="5"/>
    <m/>
    <s v="No"/>
    <s v="No"/>
    <m/>
    <m/>
    <n v="5"/>
    <n v="5"/>
    <m/>
    <n v="5"/>
    <m/>
    <m/>
    <m/>
    <d v="2019-02-01T12:26:53"/>
  </r>
  <r>
    <s v="F. Educación - Centro de Formación del Profesorado"/>
    <x v="4"/>
    <n v="1"/>
    <n v="1035"/>
    <m/>
    <m/>
    <x v="0"/>
    <n v="12"/>
    <m/>
    <n v="3"/>
    <n v="3"/>
    <m/>
    <n v="12"/>
    <m/>
    <m/>
    <s v="Biblioteca María Moliner"/>
    <m/>
    <m/>
    <n v="3"/>
    <n v="3"/>
    <n v="3"/>
    <n v="3"/>
    <m/>
    <n v="2"/>
    <m/>
    <m/>
    <m/>
    <m/>
    <m/>
    <n v="1"/>
    <n v="1"/>
    <n v="1"/>
    <n v="1"/>
    <n v="5"/>
    <n v="3"/>
    <n v="5"/>
    <n v="1"/>
    <n v="4"/>
    <n v="3"/>
    <n v="3"/>
    <n v="3"/>
    <n v="4"/>
    <n v="4"/>
    <n v="3"/>
    <n v="3"/>
    <s v="No"/>
    <n v="3"/>
    <m/>
    <n v="4"/>
    <n v="2"/>
    <n v="3"/>
    <n v="4"/>
    <n v="4"/>
    <n v="4"/>
    <m/>
    <s v="No"/>
    <s v="No"/>
    <m/>
    <m/>
    <n v="4"/>
    <n v="4"/>
    <m/>
    <n v="3"/>
    <n v="3"/>
    <m/>
    <m/>
    <d v="2019-02-01T12:27:17"/>
  </r>
  <r>
    <s v="F. Ciencias Biológicas"/>
    <x v="3"/>
    <n v="2"/>
    <n v="1036"/>
    <m/>
    <m/>
    <x v="1"/>
    <n v="2"/>
    <m/>
    <n v="3"/>
    <n v="3"/>
    <m/>
    <n v="2"/>
    <m/>
    <m/>
    <m/>
    <m/>
    <m/>
    <n v="4"/>
    <n v="4"/>
    <n v="3"/>
    <n v="3"/>
    <m/>
    <m/>
    <m/>
    <m/>
    <m/>
    <m/>
    <m/>
    <n v="4"/>
    <n v="4"/>
    <n v="2"/>
    <n v="2"/>
    <n v="5"/>
    <n v="4"/>
    <n v="5"/>
    <n v="3"/>
    <n v="6"/>
    <n v="4"/>
    <n v="4"/>
    <n v="3"/>
    <n v="4"/>
    <n v="3"/>
    <n v="3"/>
    <n v="3"/>
    <s v="Sí"/>
    <n v="3"/>
    <m/>
    <n v="5"/>
    <n v="5"/>
    <n v="5"/>
    <n v="5"/>
    <n v="5"/>
    <n v="4"/>
    <m/>
    <s v="No"/>
    <s v="No"/>
    <m/>
    <m/>
    <n v="4"/>
    <n v="4"/>
    <m/>
    <n v="4"/>
    <n v="3"/>
    <m/>
    <m/>
    <d v="2019-02-01T12:27:30"/>
  </r>
  <r>
    <s v="F. Ciencias Políticas y Sociología"/>
    <x v="0"/>
    <n v="3"/>
    <n v="1037"/>
    <m/>
    <m/>
    <x v="0"/>
    <n v="9"/>
    <m/>
    <n v="3"/>
    <n v="4"/>
    <m/>
    <n v="9"/>
    <n v="26"/>
    <m/>
    <m/>
    <m/>
    <m/>
    <n v="3"/>
    <n v="4"/>
    <n v="3"/>
    <n v="4"/>
    <m/>
    <n v="2"/>
    <m/>
    <n v="4"/>
    <m/>
    <m/>
    <m/>
    <n v="3"/>
    <n v="4"/>
    <n v="3"/>
    <n v="1"/>
    <n v="4"/>
    <n v="2"/>
    <n v="5"/>
    <m/>
    <n v="2"/>
    <n v="3"/>
    <n v="4"/>
    <n v="4"/>
    <n v="4"/>
    <n v="4"/>
    <n v="4"/>
    <n v="4"/>
    <s v="No"/>
    <n v="4"/>
    <m/>
    <n v="4"/>
    <n v="3"/>
    <n v="4"/>
    <n v="4"/>
    <n v="4"/>
    <n v="4"/>
    <m/>
    <s v="No"/>
    <s v="No"/>
    <m/>
    <m/>
    <n v="4"/>
    <n v="4"/>
    <m/>
    <n v="3"/>
    <n v="3"/>
    <m/>
    <m/>
    <d v="2019-02-01T12:27:38"/>
  </r>
  <r>
    <s v="F. Farmacia"/>
    <x v="1"/>
    <n v="4"/>
    <n v="1038"/>
    <m/>
    <m/>
    <x v="0"/>
    <n v="13"/>
    <m/>
    <n v="5"/>
    <n v="1"/>
    <m/>
    <n v="13"/>
    <n v="19"/>
    <n v="29"/>
    <s v="Biblioteca José Hierro, end Usera.&lt;br&gt;Sala de estudios del centro cultural Cánovas del Castillo.&lt;br&gt;"/>
    <m/>
    <m/>
    <n v="2"/>
    <n v="3"/>
    <n v="2"/>
    <n v="1"/>
    <m/>
    <n v="2"/>
    <n v="3"/>
    <m/>
    <m/>
    <m/>
    <m/>
    <n v="1"/>
    <n v="1"/>
    <n v="1"/>
    <n v="1"/>
    <n v="5"/>
    <n v="5"/>
    <n v="5"/>
    <n v="4"/>
    <n v="2"/>
    <n v="4"/>
    <n v="4"/>
    <n v="1"/>
    <n v="2"/>
    <n v="3"/>
    <n v="2"/>
    <n v="2"/>
    <s v="No"/>
    <n v="4"/>
    <m/>
    <n v="4"/>
    <n v="4"/>
    <n v="4"/>
    <n v="4"/>
    <n v="4"/>
    <n v="4"/>
    <m/>
    <s v="Sí"/>
    <s v="No"/>
    <m/>
    <m/>
    <n v="2"/>
    <n v="5"/>
    <m/>
    <n v="2"/>
    <n v="3"/>
    <m/>
    <s v="No he acudido a ningun curso de information ya que no consider gastar mi tiempo end ello, pudiendolo explicar eel dia de la presentacion."/>
    <d v="2019-02-01T12:27:50"/>
  </r>
  <r>
    <s v="F. Farmacia"/>
    <x v="1"/>
    <n v="4"/>
    <n v="1039"/>
    <m/>
    <m/>
    <x v="0"/>
    <n v="13"/>
    <m/>
    <n v="5"/>
    <n v="3"/>
    <m/>
    <n v="16"/>
    <n v="29"/>
    <n v="13"/>
    <m/>
    <m/>
    <m/>
    <n v="4"/>
    <n v="4"/>
    <n v="3"/>
    <n v="4"/>
    <m/>
    <m/>
    <n v="3"/>
    <n v="4"/>
    <d v="1900-01-02T00:00:00"/>
    <m/>
    <m/>
    <n v="3"/>
    <n v="1"/>
    <n v="1"/>
    <n v="3"/>
    <n v="4"/>
    <n v="3"/>
    <n v="3"/>
    <n v="2"/>
    <n v="2"/>
    <n v="4"/>
    <n v="4"/>
    <n v="3"/>
    <n v="5"/>
    <n v="3"/>
    <n v="3"/>
    <n v="4"/>
    <s v="No"/>
    <n v="4"/>
    <m/>
    <n v="5"/>
    <n v="3"/>
    <n v="4"/>
    <n v="5"/>
    <n v="5"/>
    <n v="4"/>
    <m/>
    <s v="No"/>
    <s v="No"/>
    <m/>
    <m/>
    <n v="4"/>
    <n v="5"/>
    <m/>
    <n v="4"/>
    <n v="4"/>
    <m/>
    <m/>
    <d v="2019-02-01T12:27:53"/>
  </r>
  <r>
    <s v="F. Comercio y Turismo"/>
    <x v="0"/>
    <n v="3"/>
    <n v="1040"/>
    <m/>
    <m/>
    <x v="0"/>
    <n v="24"/>
    <m/>
    <n v="1"/>
    <n v="5"/>
    <m/>
    <n v="24"/>
    <n v="29"/>
    <m/>
    <m/>
    <m/>
    <m/>
    <n v="5"/>
    <n v="5"/>
    <n v="3"/>
    <n v="4"/>
    <m/>
    <m/>
    <m/>
    <m/>
    <m/>
    <m/>
    <m/>
    <n v="2"/>
    <n v="1"/>
    <n v="1"/>
    <n v="3"/>
    <n v="5"/>
    <n v="3"/>
    <n v="5"/>
    <n v="1"/>
    <n v="3"/>
    <n v="5"/>
    <n v="3"/>
    <n v="3"/>
    <n v="4"/>
    <n v="3"/>
    <n v="3"/>
    <n v="4"/>
    <s v="No"/>
    <n v="4"/>
    <m/>
    <n v="5"/>
    <n v="4"/>
    <n v="4"/>
    <n v="1"/>
    <n v="5"/>
    <n v="5"/>
    <m/>
    <s v="No"/>
    <s v="No"/>
    <n v="3"/>
    <m/>
    <n v="5"/>
    <n v="5"/>
    <m/>
    <n v="4"/>
    <m/>
    <m/>
    <m/>
    <d v="2019-02-01T12:27:55"/>
  </r>
  <r>
    <s v="F. Geografía e Historia"/>
    <x v="4"/>
    <n v="1"/>
    <n v="1041"/>
    <m/>
    <m/>
    <x v="0"/>
    <n v="16"/>
    <m/>
    <n v="4"/>
    <n v="5"/>
    <m/>
    <n v="16"/>
    <n v="29"/>
    <n v="1"/>
    <m/>
    <m/>
    <m/>
    <n v="2"/>
    <n v="4"/>
    <n v="5"/>
    <n v="4"/>
    <m/>
    <n v="2"/>
    <n v="3"/>
    <m/>
    <m/>
    <m/>
    <m/>
    <n v="5"/>
    <n v="3"/>
    <n v="4"/>
    <n v="1"/>
    <n v="5"/>
    <n v="5"/>
    <n v="5"/>
    <n v="4"/>
    <n v="6"/>
    <n v="4"/>
    <n v="4"/>
    <n v="4"/>
    <n v="4"/>
    <n v="5"/>
    <n v="3"/>
    <n v="5"/>
    <s v="No"/>
    <n v="5"/>
    <m/>
    <n v="5"/>
    <n v="5"/>
    <n v="4"/>
    <n v="4"/>
    <n v="5"/>
    <n v="5"/>
    <m/>
    <s v="No"/>
    <s v="No"/>
    <n v="3"/>
    <m/>
    <n v="4"/>
    <n v="4"/>
    <m/>
    <n v="4"/>
    <n v="4"/>
    <m/>
    <s v="Por favor, amplíen el horario de apertura de las bibliotecas de las facultades en época de exámenes. Si solo está abierta la biblioteca María Zambrano los fines de semana se llena mucho y no se estudia bien. "/>
    <d v="2019-02-01T12:28:03"/>
  </r>
  <r>
    <s v="F. Informática"/>
    <x v="3"/>
    <n v="2"/>
    <n v="1042"/>
    <m/>
    <m/>
    <x v="0"/>
    <n v="17"/>
    <m/>
    <n v="4"/>
    <n v="3"/>
    <m/>
    <n v="29"/>
    <n v="17"/>
    <m/>
    <m/>
    <m/>
    <m/>
    <n v="5"/>
    <n v="4"/>
    <n v="3"/>
    <n v="3"/>
    <m/>
    <m/>
    <n v="3"/>
    <m/>
    <m/>
    <m/>
    <m/>
    <n v="1"/>
    <n v="1"/>
    <n v="1"/>
    <n v="2"/>
    <n v="5"/>
    <n v="5"/>
    <n v="2"/>
    <n v="1"/>
    <n v="1"/>
    <n v="3"/>
    <n v="4"/>
    <n v="4"/>
    <n v="5"/>
    <n v="3"/>
    <n v="1"/>
    <n v="3"/>
    <s v="No"/>
    <n v="3"/>
    <m/>
    <n v="5"/>
    <n v="3"/>
    <n v="3"/>
    <n v="5"/>
    <n v="5"/>
    <n v="5"/>
    <m/>
    <s v="No"/>
    <s v="No"/>
    <m/>
    <m/>
    <n v="5"/>
    <n v="5"/>
    <m/>
    <n v="5"/>
    <n v="4"/>
    <m/>
    <m/>
    <d v="2019-02-01T12:28:05"/>
  </r>
  <r>
    <s v="F. Filología"/>
    <x v="4"/>
    <n v="1"/>
    <n v="1043"/>
    <m/>
    <m/>
    <x v="0"/>
    <n v="14"/>
    <m/>
    <n v="4"/>
    <n v="4"/>
    <m/>
    <n v="29"/>
    <n v="14"/>
    <n v="15"/>
    <m/>
    <m/>
    <m/>
    <n v="5"/>
    <n v="3"/>
    <n v="5"/>
    <n v="3"/>
    <m/>
    <n v="2"/>
    <n v="3"/>
    <m/>
    <m/>
    <m/>
    <m/>
    <n v="4"/>
    <n v="3"/>
    <n v="4"/>
    <n v="4"/>
    <n v="5"/>
    <n v="4"/>
    <n v="5"/>
    <n v="3"/>
    <n v="6"/>
    <n v="5"/>
    <n v="5"/>
    <n v="4"/>
    <n v="5"/>
    <n v="5"/>
    <n v="1"/>
    <n v="5"/>
    <s v="Sí"/>
    <n v="5"/>
    <m/>
    <n v="5"/>
    <n v="3"/>
    <n v="1"/>
    <n v="5"/>
    <n v="5"/>
    <n v="5"/>
    <m/>
    <s v="Sí"/>
    <s v="No"/>
    <m/>
    <m/>
    <n v="5"/>
    <n v="5"/>
    <m/>
    <n v="5"/>
    <n v="4"/>
    <m/>
    <s v="Me gustaría que en época de exámenes la biblioteca María Zambrano estuviera fundamentalmente a disposición de los alumnos de las facultades de derecho y filología pues en numerosas ocasiones hay gente de otros grados en las zonas de lectura y no podemos consultar los manuales y obras debidamente. "/>
    <d v="2019-02-01T12:28:10"/>
  </r>
  <r>
    <s v="F. Geografía e Historia"/>
    <x v="4"/>
    <n v="1"/>
    <n v="1044"/>
    <m/>
    <m/>
    <x v="1"/>
    <n v="16"/>
    <m/>
    <n v="3"/>
    <n v="3"/>
    <m/>
    <n v="29"/>
    <n v="16"/>
    <n v="1"/>
    <m/>
    <m/>
    <m/>
    <n v="3"/>
    <n v="4"/>
    <n v="3"/>
    <n v="3"/>
    <m/>
    <n v="2"/>
    <m/>
    <n v="4"/>
    <n v="3"/>
    <m/>
    <m/>
    <n v="4"/>
    <n v="2"/>
    <n v="3"/>
    <n v="2"/>
    <n v="3"/>
    <n v="5"/>
    <n v="5"/>
    <n v="5"/>
    <n v="6"/>
    <n v="5"/>
    <n v="5"/>
    <n v="4"/>
    <n v="4"/>
    <n v="5"/>
    <n v="4"/>
    <n v="5"/>
    <s v="No"/>
    <n v="4"/>
    <m/>
    <n v="5"/>
    <n v="4"/>
    <n v="4"/>
    <n v="5"/>
    <n v="5"/>
    <n v="4"/>
    <m/>
    <s v="No"/>
    <s v="No"/>
    <m/>
    <m/>
    <n v="4"/>
    <n v="5"/>
    <m/>
    <n v="4"/>
    <n v="3"/>
    <m/>
    <m/>
    <d v="2019-02-01T12:28:30"/>
  </r>
  <r>
    <s v="F. Filología"/>
    <x v="4"/>
    <n v="1"/>
    <n v="1045"/>
    <m/>
    <m/>
    <x v="0"/>
    <n v="14"/>
    <m/>
    <n v="3"/>
    <n v="1"/>
    <m/>
    <n v="29"/>
    <n v="14"/>
    <n v="16"/>
    <m/>
    <m/>
    <m/>
    <n v="5"/>
    <n v="5"/>
    <n v="5"/>
    <n v="1"/>
    <n v="1"/>
    <n v="2"/>
    <m/>
    <m/>
    <m/>
    <m/>
    <m/>
    <n v="2"/>
    <n v="1"/>
    <n v="1"/>
    <n v="5"/>
    <n v="5"/>
    <n v="5"/>
    <n v="5"/>
    <n v="1"/>
    <n v="2"/>
    <n v="3"/>
    <n v="5"/>
    <n v="1"/>
    <n v="2"/>
    <n v="2"/>
    <n v="3"/>
    <n v="4"/>
    <s v="Sí"/>
    <n v="3"/>
    <m/>
    <n v="5"/>
    <n v="4"/>
    <n v="4"/>
    <n v="5"/>
    <n v="5"/>
    <n v="5"/>
    <m/>
    <s v="No"/>
    <s v="No"/>
    <n v="3"/>
    <m/>
    <n v="5"/>
    <n v="5"/>
    <m/>
    <n v="5"/>
    <n v="3"/>
    <m/>
    <m/>
    <d v="2019-02-01T12:28:49"/>
  </r>
  <r>
    <s v="F. Derecho"/>
    <x v="0"/>
    <n v="3"/>
    <n v="1046"/>
    <m/>
    <m/>
    <x v="0"/>
    <n v="11"/>
    <m/>
    <n v="3"/>
    <n v="3"/>
    <m/>
    <n v="29"/>
    <m/>
    <m/>
    <m/>
    <m/>
    <m/>
    <n v="3"/>
    <n v="3"/>
    <n v="4"/>
    <n v="3"/>
    <n v="1"/>
    <n v="2"/>
    <m/>
    <m/>
    <m/>
    <m/>
    <m/>
    <n v="4"/>
    <n v="1"/>
    <n v="4"/>
    <n v="3"/>
    <n v="4"/>
    <n v="4"/>
    <n v="5"/>
    <n v="2"/>
    <n v="6"/>
    <n v="2"/>
    <n v="1"/>
    <n v="2"/>
    <n v="3"/>
    <n v="3"/>
    <n v="3"/>
    <n v="3"/>
    <s v="No"/>
    <n v="3"/>
    <m/>
    <n v="3"/>
    <n v="3"/>
    <n v="3"/>
    <n v="3"/>
    <n v="3"/>
    <n v="3"/>
    <m/>
    <s v="No"/>
    <s v="No"/>
    <m/>
    <m/>
    <n v="3"/>
    <n v="3"/>
    <m/>
    <n v="2"/>
    <n v="3"/>
    <m/>
    <m/>
    <d v="2019-02-01T12:28:55"/>
  </r>
  <r>
    <s v="F. Filología"/>
    <x v="4"/>
    <n v="1"/>
    <n v="1047"/>
    <m/>
    <m/>
    <x v="0"/>
    <n v="14"/>
    <m/>
    <n v="3"/>
    <n v="2"/>
    <m/>
    <n v="29"/>
    <n v="14"/>
    <n v="16"/>
    <m/>
    <m/>
    <m/>
    <n v="5"/>
    <n v="5"/>
    <n v="3"/>
    <n v="4"/>
    <n v="1"/>
    <m/>
    <n v="3"/>
    <m/>
    <m/>
    <m/>
    <m/>
    <n v="3"/>
    <n v="1"/>
    <n v="2"/>
    <n v="2"/>
    <n v="5"/>
    <n v="5"/>
    <n v="5"/>
    <n v="2"/>
    <n v="6"/>
    <n v="4"/>
    <n v="5"/>
    <n v="5"/>
    <n v="5"/>
    <n v="5"/>
    <n v="5"/>
    <n v="5"/>
    <s v="No"/>
    <n v="5"/>
    <m/>
    <n v="5"/>
    <n v="5"/>
    <n v="5"/>
    <n v="5"/>
    <n v="5"/>
    <n v="5"/>
    <m/>
    <s v="No"/>
    <s v="No"/>
    <m/>
    <m/>
    <n v="5"/>
    <n v="5"/>
    <m/>
    <n v="5"/>
    <n v="5"/>
    <m/>
    <m/>
    <d v="2019-02-01T12:29:16"/>
  </r>
  <r>
    <s v="F. Medicina"/>
    <x v="1"/>
    <n v="4"/>
    <n v="1048"/>
    <m/>
    <m/>
    <x v="0"/>
    <n v="18"/>
    <m/>
    <n v="3"/>
    <n v="4"/>
    <m/>
    <n v="18"/>
    <n v="22"/>
    <m/>
    <m/>
    <m/>
    <m/>
    <n v="4"/>
    <n v="4"/>
    <n v="4"/>
    <n v="3"/>
    <m/>
    <m/>
    <m/>
    <m/>
    <m/>
    <m/>
    <m/>
    <n v="5"/>
    <n v="2"/>
    <n v="4"/>
    <n v="2"/>
    <n v="5"/>
    <n v="1"/>
    <n v="5"/>
    <n v="3"/>
    <n v="4"/>
    <n v="4"/>
    <n v="4"/>
    <n v="2"/>
    <n v="4"/>
    <n v="4"/>
    <n v="2"/>
    <n v="3"/>
    <s v="No"/>
    <n v="3"/>
    <m/>
    <n v="5"/>
    <n v="4"/>
    <n v="5"/>
    <n v="5"/>
    <n v="3"/>
    <n v="4"/>
    <m/>
    <s v="No"/>
    <s v="Sí"/>
    <n v="4"/>
    <m/>
    <n v="4"/>
    <n v="3"/>
    <m/>
    <n v="4"/>
    <n v="3"/>
    <m/>
    <m/>
    <d v="2019-02-01T12:29:17"/>
  </r>
  <r>
    <s v="F. Ciencias Económicas y Empresariales"/>
    <x v="0"/>
    <n v="3"/>
    <n v="1049"/>
    <m/>
    <m/>
    <x v="0"/>
    <n v="5"/>
    <m/>
    <n v="4"/>
    <n v="1"/>
    <m/>
    <n v="5"/>
    <n v="8"/>
    <m/>
    <m/>
    <m/>
    <m/>
    <n v="2"/>
    <n v="4"/>
    <n v="1"/>
    <n v="3"/>
    <m/>
    <m/>
    <n v="3"/>
    <m/>
    <m/>
    <m/>
    <m/>
    <n v="2"/>
    <n v="1"/>
    <n v="2"/>
    <n v="3"/>
    <n v="5"/>
    <n v="1"/>
    <n v="2"/>
    <n v="1"/>
    <n v="3"/>
    <n v="1"/>
    <n v="4"/>
    <n v="1"/>
    <n v="3"/>
    <n v="3"/>
    <n v="1"/>
    <n v="2"/>
    <s v="No"/>
    <n v="1"/>
    <m/>
    <n v="4"/>
    <n v="2"/>
    <n v="5"/>
    <n v="5"/>
    <n v="1"/>
    <n v="2"/>
    <m/>
    <s v="No"/>
    <s v="No"/>
    <m/>
    <m/>
    <n v="3"/>
    <n v="4"/>
    <m/>
    <n v="2"/>
    <n v="3"/>
    <m/>
    <m/>
    <d v="2019-02-01T12:29:46"/>
  </r>
  <r>
    <s v="F. Geografía e Historia"/>
    <x v="4"/>
    <n v="1"/>
    <n v="1050"/>
    <m/>
    <m/>
    <x v="0"/>
    <n v="16"/>
    <m/>
    <n v="4"/>
    <n v="3"/>
    <m/>
    <n v="16"/>
    <n v="29"/>
    <m/>
    <m/>
    <m/>
    <m/>
    <n v="2"/>
    <n v="5"/>
    <n v="3"/>
    <n v="2"/>
    <m/>
    <m/>
    <m/>
    <m/>
    <m/>
    <m/>
    <m/>
    <n v="4"/>
    <n v="3"/>
    <n v="3"/>
    <n v="4"/>
    <n v="5"/>
    <n v="5"/>
    <n v="5"/>
    <n v="2"/>
    <n v="1"/>
    <n v="3"/>
    <n v="1"/>
    <n v="4"/>
    <n v="5"/>
    <n v="2"/>
    <n v="2"/>
    <n v="1"/>
    <s v="No"/>
    <n v="2"/>
    <m/>
    <n v="5"/>
    <n v="3"/>
    <n v="4"/>
    <n v="5"/>
    <n v="5"/>
    <n v="5"/>
    <m/>
    <s v="Sí"/>
    <s v="No"/>
    <m/>
    <m/>
    <n v="5"/>
    <n v="5"/>
    <m/>
    <n v="3"/>
    <n v="3"/>
    <m/>
    <m/>
    <d v="2019-02-01T12:30:00"/>
  </r>
  <r>
    <s v="F. Geografía e Historia"/>
    <x v="4"/>
    <n v="1"/>
    <n v="1051"/>
    <m/>
    <m/>
    <x v="0"/>
    <n v="16"/>
    <m/>
    <n v="4"/>
    <n v="3"/>
    <m/>
    <n v="16"/>
    <n v="16"/>
    <n v="16"/>
    <s v="Solo acudo a la biblioteca de Geografía e Historia"/>
    <m/>
    <m/>
    <n v="5"/>
    <m/>
    <n v="5"/>
    <n v="4"/>
    <n v="1"/>
    <m/>
    <m/>
    <m/>
    <m/>
    <m/>
    <m/>
    <n v="5"/>
    <n v="5"/>
    <n v="5"/>
    <n v="5"/>
    <n v="5"/>
    <n v="5"/>
    <n v="5"/>
    <n v="5"/>
    <n v="6"/>
    <n v="5"/>
    <n v="4"/>
    <n v="4"/>
    <n v="4"/>
    <n v="4"/>
    <n v="4"/>
    <n v="4"/>
    <s v="No"/>
    <n v="4"/>
    <m/>
    <n v="5"/>
    <n v="5"/>
    <n v="5"/>
    <n v="5"/>
    <n v="5"/>
    <n v="5"/>
    <m/>
    <s v="No"/>
    <s v="No"/>
    <m/>
    <m/>
    <n v="5"/>
    <n v="5"/>
    <m/>
    <n v="5"/>
    <n v="5"/>
    <m/>
    <s v="Muy satisfecho con el servicio de biblioteca de la facultad"/>
    <d v="2019-02-01T12:30:26"/>
  </r>
  <r>
    <s v="F. Educación - Centro de Formación del Profesorado"/>
    <x v="4"/>
    <n v="1"/>
    <n v="1052"/>
    <m/>
    <m/>
    <x v="0"/>
    <n v="12"/>
    <m/>
    <n v="3"/>
    <n v="3"/>
    <m/>
    <n v="12"/>
    <m/>
    <m/>
    <m/>
    <m/>
    <m/>
    <n v="4"/>
    <n v="5"/>
    <n v="4"/>
    <n v="4"/>
    <n v="1"/>
    <m/>
    <m/>
    <m/>
    <m/>
    <m/>
    <m/>
    <n v="5"/>
    <m/>
    <n v="5"/>
    <n v="5"/>
    <n v="5"/>
    <n v="5"/>
    <n v="5"/>
    <n v="2"/>
    <n v="2"/>
    <n v="5"/>
    <n v="5"/>
    <n v="4"/>
    <n v="5"/>
    <n v="5"/>
    <n v="4"/>
    <n v="5"/>
    <s v="No"/>
    <n v="5"/>
    <m/>
    <n v="5"/>
    <n v="3"/>
    <n v="5"/>
    <n v="5"/>
    <n v="5"/>
    <n v="5"/>
    <m/>
    <s v="No"/>
    <s v="No"/>
    <m/>
    <m/>
    <n v="5"/>
    <n v="5"/>
    <m/>
    <n v="4"/>
    <m/>
    <m/>
    <s v="No sabía que existían cursos de formación para usuarios.&lt;br&gt;Utilizaría la biblioteca varias veces a la semana a partir de las 08:30 si estuviera abierta"/>
    <d v="2019-02-01T12:30:34"/>
  </r>
  <r>
    <s v="F. Ciencias Biológicas"/>
    <x v="3"/>
    <n v="2"/>
    <n v="1053"/>
    <m/>
    <m/>
    <x v="0"/>
    <n v="2"/>
    <m/>
    <n v="4"/>
    <n v="1"/>
    <m/>
    <n v="2"/>
    <m/>
    <m/>
    <m/>
    <m/>
    <m/>
    <n v="4"/>
    <n v="4"/>
    <n v="4"/>
    <n v="3"/>
    <n v="1"/>
    <m/>
    <m/>
    <m/>
    <m/>
    <m/>
    <m/>
    <m/>
    <n v="1"/>
    <n v="1"/>
    <n v="2"/>
    <n v="4"/>
    <n v="4"/>
    <n v="5"/>
    <n v="1"/>
    <n v="6"/>
    <n v="4"/>
    <n v="5"/>
    <n v="3"/>
    <n v="4"/>
    <n v="3"/>
    <n v="3"/>
    <n v="4"/>
    <s v="No"/>
    <n v="3"/>
    <m/>
    <n v="4"/>
    <n v="4"/>
    <n v="4"/>
    <n v="5"/>
    <n v="4"/>
    <n v="5"/>
    <m/>
    <s v="No"/>
    <s v="No"/>
    <m/>
    <m/>
    <n v="3"/>
    <n v="4"/>
    <m/>
    <n v="4"/>
    <n v="3"/>
    <m/>
    <s v="No he asistido a ningún curso de formación por desconocimiento. "/>
    <d v="2019-02-01T12:31:42"/>
  </r>
  <r>
    <s v="F. Óptica y Optometría"/>
    <x v="1"/>
    <n v="4"/>
    <n v="1054"/>
    <m/>
    <m/>
    <x v="0"/>
    <n v="25"/>
    <m/>
    <n v="4"/>
    <n v="1"/>
    <m/>
    <m/>
    <m/>
    <m/>
    <m/>
    <m/>
    <m/>
    <n v="3"/>
    <n v="5"/>
    <n v="5"/>
    <n v="4"/>
    <m/>
    <n v="2"/>
    <m/>
    <m/>
    <m/>
    <m/>
    <m/>
    <n v="3"/>
    <n v="1"/>
    <n v="1"/>
    <m/>
    <n v="2"/>
    <n v="4"/>
    <n v="4"/>
    <n v="1"/>
    <n v="3"/>
    <n v="4"/>
    <n v="4"/>
    <n v="3"/>
    <n v="3"/>
    <n v="2"/>
    <n v="2"/>
    <n v="3"/>
    <s v="No"/>
    <n v="2"/>
    <m/>
    <n v="5"/>
    <n v="5"/>
    <n v="4"/>
    <n v="5"/>
    <n v="5"/>
    <n v="5"/>
    <m/>
    <s v="No"/>
    <s v="No"/>
    <n v="3"/>
    <m/>
    <n v="3"/>
    <n v="5"/>
    <m/>
    <n v="4"/>
    <n v="3"/>
    <m/>
    <m/>
    <d v="2019-02-01T12:32:12"/>
  </r>
  <r>
    <s v="N/C"/>
    <x v="2"/>
    <e v="#N/A"/>
    <n v="1055"/>
    <m/>
    <m/>
    <x v="0"/>
    <m/>
    <m/>
    <n v="5"/>
    <n v="4"/>
    <m/>
    <n v="13"/>
    <n v="19"/>
    <n v="18"/>
    <m/>
    <m/>
    <m/>
    <n v="1"/>
    <n v="3"/>
    <n v="3"/>
    <n v="1"/>
    <m/>
    <n v="2"/>
    <n v="3"/>
    <m/>
    <m/>
    <m/>
    <m/>
    <n v="4"/>
    <n v="3"/>
    <n v="4"/>
    <n v="5"/>
    <n v="2"/>
    <n v="3"/>
    <n v="4"/>
    <n v="5"/>
    <n v="6"/>
    <n v="3"/>
    <n v="2"/>
    <n v="2"/>
    <n v="2"/>
    <n v="3"/>
    <n v="2"/>
    <n v="2"/>
    <s v="No"/>
    <n v="3"/>
    <m/>
    <n v="5"/>
    <n v="3"/>
    <n v="2"/>
    <n v="4"/>
    <n v="3"/>
    <n v="4"/>
    <m/>
    <s v="No"/>
    <s v="Sí"/>
    <n v="3"/>
    <m/>
    <n v="3"/>
    <n v="4"/>
    <m/>
    <n v="3"/>
    <n v="3"/>
    <m/>
    <s v="En cuanto a las instalaciones en la biblioteca de Farmacia, más luz y puntos de carga de ordenadores, iPads... además de un horario algo más amplio"/>
    <d v="2019-02-01T12:32:28"/>
  </r>
  <r>
    <s v="F. Farmacia"/>
    <x v="1"/>
    <n v="4"/>
    <n v="1056"/>
    <m/>
    <m/>
    <x v="0"/>
    <n v="13"/>
    <m/>
    <n v="3"/>
    <n v="5"/>
    <m/>
    <n v="18"/>
    <n v="4"/>
    <m/>
    <m/>
    <m/>
    <m/>
    <n v="2"/>
    <n v="1"/>
    <n v="3"/>
    <n v="3"/>
    <m/>
    <m/>
    <m/>
    <n v="4"/>
    <n v="12"/>
    <m/>
    <m/>
    <m/>
    <m/>
    <m/>
    <m/>
    <m/>
    <m/>
    <m/>
    <m/>
    <m/>
    <m/>
    <m/>
    <m/>
    <m/>
    <m/>
    <m/>
    <m/>
    <m/>
    <m/>
    <m/>
    <m/>
    <m/>
    <m/>
    <m/>
    <m/>
    <m/>
    <m/>
    <m/>
    <m/>
    <m/>
    <m/>
    <m/>
    <m/>
    <m/>
    <m/>
    <m/>
    <m/>
    <m/>
    <d v="2019-02-01T12:34:12"/>
  </r>
  <r>
    <s v="F. Informática"/>
    <x v="3"/>
    <n v="2"/>
    <n v="1057"/>
    <m/>
    <m/>
    <x v="0"/>
    <n v="17"/>
    <m/>
    <n v="4"/>
    <n v="3"/>
    <m/>
    <n v="17"/>
    <n v="8"/>
    <m/>
    <m/>
    <m/>
    <m/>
    <n v="5"/>
    <n v="4"/>
    <n v="4"/>
    <n v="4"/>
    <m/>
    <n v="2"/>
    <m/>
    <m/>
    <m/>
    <m/>
    <m/>
    <n v="4"/>
    <n v="1"/>
    <n v="3"/>
    <n v="2"/>
    <n v="5"/>
    <n v="5"/>
    <n v="3"/>
    <n v="2"/>
    <n v="4"/>
    <n v="4"/>
    <n v="4"/>
    <n v="3"/>
    <n v="4"/>
    <n v="5"/>
    <n v="3"/>
    <n v="3"/>
    <s v="No"/>
    <n v="5"/>
    <m/>
    <n v="5"/>
    <n v="5"/>
    <n v="4"/>
    <n v="4"/>
    <n v="3"/>
    <n v="5"/>
    <m/>
    <s v="Sí"/>
    <s v="No"/>
    <m/>
    <m/>
    <n v="4"/>
    <n v="5"/>
    <m/>
    <n v="5"/>
    <n v="3"/>
    <m/>
    <m/>
    <d v="2019-02-01T12:34:22"/>
  </r>
  <r>
    <s v="F. Geografía e Historia"/>
    <x v="4"/>
    <n v="1"/>
    <n v="1058"/>
    <m/>
    <m/>
    <x v="0"/>
    <n v="16"/>
    <m/>
    <n v="4"/>
    <n v="5"/>
    <m/>
    <n v="16"/>
    <n v="29"/>
    <n v="4"/>
    <m/>
    <m/>
    <m/>
    <n v="4"/>
    <n v="5"/>
    <n v="3"/>
    <n v="3"/>
    <m/>
    <n v="2"/>
    <n v="3"/>
    <m/>
    <m/>
    <m/>
    <m/>
    <n v="5"/>
    <n v="4"/>
    <n v="2"/>
    <n v="4"/>
    <n v="3"/>
    <n v="3"/>
    <n v="3"/>
    <n v="4"/>
    <n v="6"/>
    <n v="4"/>
    <n v="4"/>
    <n v="3"/>
    <n v="4"/>
    <n v="4"/>
    <n v="2"/>
    <n v="4"/>
    <s v="Sí"/>
    <n v="4"/>
    <m/>
    <n v="4"/>
    <n v="5"/>
    <n v="3"/>
    <n v="4"/>
    <n v="4"/>
    <n v="4"/>
    <m/>
    <s v="No"/>
    <s v="No"/>
    <m/>
    <m/>
    <n v="4"/>
    <n v="3"/>
    <m/>
    <n v="4"/>
    <n v="4"/>
    <m/>
    <m/>
    <d v="2019-02-01T12:34:38"/>
  </r>
  <r>
    <s v="F. Comercio y Turismo"/>
    <x v="0"/>
    <n v="3"/>
    <n v="1059"/>
    <m/>
    <m/>
    <x v="1"/>
    <n v="24"/>
    <m/>
    <n v="2"/>
    <n v="3"/>
    <m/>
    <n v="24"/>
    <n v="29"/>
    <m/>
    <m/>
    <m/>
    <m/>
    <n v="3"/>
    <n v="4"/>
    <n v="3"/>
    <n v="3"/>
    <m/>
    <n v="2"/>
    <n v="3"/>
    <n v="4"/>
    <n v="4.1666666666666664E-2"/>
    <m/>
    <m/>
    <n v="4"/>
    <n v="2"/>
    <n v="2"/>
    <n v="2"/>
    <n v="5"/>
    <n v="3"/>
    <n v="4"/>
    <n v="2"/>
    <n v="4"/>
    <n v="4"/>
    <n v="3"/>
    <n v="3"/>
    <n v="4"/>
    <n v="3"/>
    <n v="3"/>
    <n v="3"/>
    <s v="No"/>
    <n v="3"/>
    <m/>
    <n v="4"/>
    <n v="4"/>
    <n v="3"/>
    <n v="4"/>
    <n v="4"/>
    <n v="4"/>
    <m/>
    <s v="No"/>
    <s v="No"/>
    <m/>
    <m/>
    <n v="3"/>
    <n v="3"/>
    <m/>
    <n v="4"/>
    <m/>
    <m/>
    <m/>
    <d v="2019-02-01T12:34:43"/>
  </r>
  <r>
    <s v="F. Estudios Estadísticos"/>
    <x v="3"/>
    <n v="2"/>
    <n v="1060"/>
    <m/>
    <m/>
    <x v="0"/>
    <n v="23"/>
    <m/>
    <n v="4"/>
    <n v="3"/>
    <m/>
    <m/>
    <m/>
    <m/>
    <m/>
    <m/>
    <m/>
    <n v="5"/>
    <n v="5"/>
    <n v="5"/>
    <n v="3"/>
    <n v="1"/>
    <m/>
    <m/>
    <m/>
    <m/>
    <m/>
    <m/>
    <n v="3"/>
    <n v="1"/>
    <n v="4"/>
    <n v="2"/>
    <n v="5"/>
    <n v="5"/>
    <n v="5"/>
    <n v="1"/>
    <n v="3"/>
    <n v="5"/>
    <n v="5"/>
    <n v="4"/>
    <n v="5"/>
    <n v="4"/>
    <n v="4"/>
    <n v="2"/>
    <s v="No"/>
    <n v="4"/>
    <m/>
    <n v="5"/>
    <n v="5"/>
    <n v="5"/>
    <n v="5"/>
    <n v="5"/>
    <n v="5"/>
    <m/>
    <s v="No"/>
    <s v="No"/>
    <m/>
    <m/>
    <n v="5"/>
    <n v="5"/>
    <m/>
    <n v="5"/>
    <n v="3"/>
    <m/>
    <m/>
    <d v="2019-02-01T12:34:44"/>
  </r>
  <r>
    <s v="F. Odontología"/>
    <x v="1"/>
    <n v="4"/>
    <n v="1061"/>
    <m/>
    <m/>
    <x v="0"/>
    <n v="19"/>
    <m/>
    <n v="2"/>
    <n v="3"/>
    <m/>
    <n v="19"/>
    <n v="29"/>
    <m/>
    <m/>
    <m/>
    <m/>
    <n v="3"/>
    <n v="2"/>
    <n v="3"/>
    <n v="2"/>
    <n v="1"/>
    <n v="2"/>
    <m/>
    <m/>
    <m/>
    <m/>
    <m/>
    <n v="2"/>
    <n v="2"/>
    <n v="3"/>
    <n v="1"/>
    <n v="4"/>
    <n v="5"/>
    <n v="5"/>
    <n v="1"/>
    <n v="3"/>
    <n v="3"/>
    <n v="2"/>
    <n v="2"/>
    <n v="3"/>
    <n v="3"/>
    <n v="2"/>
    <n v="3"/>
    <s v="No"/>
    <n v="3"/>
    <m/>
    <n v="3"/>
    <n v="4"/>
    <n v="3"/>
    <n v="5"/>
    <n v="5"/>
    <n v="5"/>
    <m/>
    <s v="No"/>
    <s v="No"/>
    <m/>
    <m/>
    <n v="2"/>
    <n v="4"/>
    <m/>
    <n v="3"/>
    <n v="3"/>
    <m/>
    <m/>
    <d v="2019-02-01T12:35:04"/>
  </r>
  <r>
    <s v="F. Psicología"/>
    <x v="1"/>
    <n v="4"/>
    <n v="1062"/>
    <m/>
    <m/>
    <x v="0"/>
    <n v="20"/>
    <m/>
    <n v="2"/>
    <n v="1"/>
    <m/>
    <m/>
    <m/>
    <m/>
    <s v="Centro Cultural Luis Gonzaga"/>
    <m/>
    <m/>
    <n v="5"/>
    <n v="5"/>
    <n v="4"/>
    <n v="4"/>
    <m/>
    <n v="2"/>
    <m/>
    <m/>
    <m/>
    <m/>
    <m/>
    <n v="4"/>
    <n v="4"/>
    <n v="2"/>
    <n v="2"/>
    <n v="5"/>
    <n v="3"/>
    <n v="5"/>
    <n v="1"/>
    <n v="5"/>
    <n v="3"/>
    <n v="4"/>
    <n v="5"/>
    <n v="5"/>
    <n v="5"/>
    <n v="5"/>
    <n v="5"/>
    <s v="No"/>
    <n v="4"/>
    <m/>
    <n v="4"/>
    <n v="5"/>
    <n v="5"/>
    <n v="5"/>
    <n v="5"/>
    <n v="5"/>
    <m/>
    <s v="No"/>
    <s v="No"/>
    <m/>
    <m/>
    <n v="5"/>
    <n v="5"/>
    <m/>
    <n v="5"/>
    <n v="4"/>
    <m/>
    <m/>
    <d v="2019-02-01T12:35:08"/>
  </r>
  <r>
    <s v="F. Geografía e Historia"/>
    <x v="4"/>
    <n v="1"/>
    <n v="1063"/>
    <m/>
    <m/>
    <x v="0"/>
    <n v="16"/>
    <m/>
    <n v="4"/>
    <n v="4"/>
    <m/>
    <n v="16"/>
    <n v="29"/>
    <n v="1"/>
    <m/>
    <m/>
    <m/>
    <n v="3"/>
    <n v="5"/>
    <n v="3"/>
    <n v="2"/>
    <m/>
    <n v="2"/>
    <n v="3"/>
    <m/>
    <m/>
    <m/>
    <m/>
    <n v="5"/>
    <n v="1"/>
    <n v="3"/>
    <n v="3"/>
    <n v="3"/>
    <n v="4"/>
    <n v="5"/>
    <n v="1"/>
    <n v="3"/>
    <n v="4"/>
    <n v="3"/>
    <n v="3"/>
    <n v="4"/>
    <n v="4"/>
    <n v="3"/>
    <n v="4"/>
    <s v="No"/>
    <n v="3"/>
    <m/>
    <n v="4"/>
    <n v="4"/>
    <n v="3"/>
    <n v="4"/>
    <n v="4"/>
    <n v="4"/>
    <m/>
    <s v="Sí"/>
    <s v="No"/>
    <m/>
    <m/>
    <n v="5"/>
    <n v="5"/>
    <m/>
    <n v="5"/>
    <n v="3"/>
    <m/>
    <m/>
    <d v="2019-02-01T12:35:54"/>
  </r>
  <r>
    <s v="F. Filología"/>
    <x v="4"/>
    <n v="1"/>
    <n v="1064"/>
    <m/>
    <m/>
    <x v="1"/>
    <n v="14"/>
    <m/>
    <n v="4"/>
    <n v="5"/>
    <m/>
    <n v="14"/>
    <n v="29"/>
    <n v="12"/>
    <m/>
    <m/>
    <m/>
    <n v="5"/>
    <n v="5"/>
    <n v="5"/>
    <n v="5"/>
    <m/>
    <n v="2"/>
    <n v="3"/>
    <m/>
    <m/>
    <m/>
    <m/>
    <n v="5"/>
    <n v="2"/>
    <n v="2"/>
    <n v="3"/>
    <n v="5"/>
    <n v="5"/>
    <n v="5"/>
    <n v="1"/>
    <n v="6"/>
    <n v="3"/>
    <n v="3"/>
    <n v="3"/>
    <n v="3"/>
    <n v="3"/>
    <n v="3"/>
    <n v="3"/>
    <s v="Sí"/>
    <n v="4"/>
    <m/>
    <n v="4"/>
    <n v="3"/>
    <n v="3"/>
    <n v="5"/>
    <n v="5"/>
    <n v="5"/>
    <m/>
    <s v="No"/>
    <s v="No"/>
    <m/>
    <m/>
    <n v="3"/>
    <n v="3"/>
    <m/>
    <n v="3"/>
    <n v="3"/>
    <m/>
    <m/>
    <d v="2019-02-01T12:36:24"/>
  </r>
  <r>
    <s v="F. Derecho"/>
    <x v="0"/>
    <n v="3"/>
    <n v="1065"/>
    <m/>
    <m/>
    <x v="0"/>
    <n v="11"/>
    <m/>
    <n v="5"/>
    <n v="5"/>
    <m/>
    <n v="29"/>
    <n v="29"/>
    <n v="29"/>
    <m/>
    <m/>
    <m/>
    <n v="1"/>
    <n v="4"/>
    <n v="2"/>
    <n v="2"/>
    <m/>
    <m/>
    <n v="3"/>
    <m/>
    <m/>
    <m/>
    <m/>
    <n v="5"/>
    <n v="2"/>
    <n v="5"/>
    <n v="5"/>
    <n v="4"/>
    <n v="5"/>
    <n v="3"/>
    <n v="3"/>
    <n v="4"/>
    <n v="2"/>
    <n v="4"/>
    <n v="4"/>
    <n v="5"/>
    <n v="5"/>
    <n v="3"/>
    <n v="3"/>
    <s v="No"/>
    <n v="4"/>
    <m/>
    <n v="3"/>
    <n v="2"/>
    <n v="4"/>
    <n v="5"/>
    <m/>
    <m/>
    <m/>
    <s v="No"/>
    <s v="No"/>
    <m/>
    <m/>
    <n v="3"/>
    <n v="4"/>
    <m/>
    <n v="4"/>
    <n v="4"/>
    <m/>
    <m/>
    <d v="2019-02-01T12:36:43"/>
  </r>
  <r>
    <s v="F. Comercio y Turismo"/>
    <x v="0"/>
    <n v="3"/>
    <n v="1066"/>
    <m/>
    <m/>
    <x v="0"/>
    <n v="24"/>
    <m/>
    <n v="3"/>
    <n v="3"/>
    <m/>
    <n v="24"/>
    <n v="29"/>
    <m/>
    <m/>
    <m/>
    <m/>
    <n v="4"/>
    <n v="2"/>
    <n v="3"/>
    <n v="2"/>
    <n v="1"/>
    <m/>
    <m/>
    <m/>
    <m/>
    <m/>
    <m/>
    <n v="1"/>
    <n v="1"/>
    <n v="2"/>
    <n v="3"/>
    <n v="5"/>
    <n v="4"/>
    <n v="4"/>
    <n v="2"/>
    <n v="3"/>
    <n v="3"/>
    <n v="3"/>
    <n v="3"/>
    <n v="3"/>
    <n v="3"/>
    <n v="3"/>
    <n v="3"/>
    <s v="No"/>
    <n v="3"/>
    <m/>
    <n v="3"/>
    <n v="2"/>
    <n v="2"/>
    <n v="3"/>
    <n v="3"/>
    <n v="4"/>
    <m/>
    <s v="No"/>
    <s v="No"/>
    <n v="1"/>
    <m/>
    <n v="4"/>
    <n v="4"/>
    <m/>
    <n v="3"/>
    <m/>
    <m/>
    <m/>
    <d v="2019-02-01T12:37:55"/>
  </r>
  <r>
    <s v="F. Ciencias Políticas y Sociología"/>
    <x v="0"/>
    <n v="3"/>
    <n v="1067"/>
    <m/>
    <m/>
    <x v="0"/>
    <n v="9"/>
    <m/>
    <n v="4"/>
    <n v="4"/>
    <m/>
    <n v="26"/>
    <n v="9"/>
    <n v="20"/>
    <m/>
    <m/>
    <m/>
    <n v="3"/>
    <n v="2"/>
    <n v="2"/>
    <n v="3"/>
    <m/>
    <n v="2"/>
    <m/>
    <m/>
    <m/>
    <m/>
    <m/>
    <n v="4"/>
    <n v="1"/>
    <n v="1"/>
    <n v="5"/>
    <n v="5"/>
    <n v="5"/>
    <n v="5"/>
    <n v="5"/>
    <n v="3"/>
    <n v="3"/>
    <n v="1"/>
    <n v="2"/>
    <n v="2"/>
    <n v="5"/>
    <n v="3"/>
    <n v="5"/>
    <s v="No"/>
    <n v="4"/>
    <m/>
    <n v="4"/>
    <n v="2"/>
    <n v="1"/>
    <n v="5"/>
    <n v="3"/>
    <n v="5"/>
    <m/>
    <s v="No"/>
    <s v="No"/>
    <m/>
    <m/>
    <n v="1"/>
    <n v="1"/>
    <m/>
    <n v="2"/>
    <n v="2"/>
    <m/>
    <s v="En relación a la pregunta 5: los cursos de formación de los que he sido informada tenían una duración de 2 horas y no dispongo de ese tiempo. "/>
    <d v="2019-02-01T12:38:01"/>
  </r>
  <r>
    <s v="F. Ciencias Matemáticas"/>
    <x v="3"/>
    <n v="2"/>
    <n v="1068"/>
    <m/>
    <m/>
    <x v="0"/>
    <n v="8"/>
    <m/>
    <n v="3"/>
    <n v="3"/>
    <m/>
    <n v="8"/>
    <m/>
    <m/>
    <m/>
    <m/>
    <m/>
    <n v="5"/>
    <n v="3"/>
    <n v="4"/>
    <n v="3"/>
    <m/>
    <m/>
    <m/>
    <m/>
    <m/>
    <m/>
    <m/>
    <n v="4"/>
    <n v="2"/>
    <n v="2"/>
    <n v="4"/>
    <n v="3"/>
    <n v="4"/>
    <n v="4"/>
    <n v="2"/>
    <n v="3"/>
    <n v="4"/>
    <n v="4"/>
    <n v="4"/>
    <n v="4"/>
    <n v="4"/>
    <n v="4"/>
    <n v="4"/>
    <s v="No"/>
    <n v="4"/>
    <m/>
    <n v="4"/>
    <n v="2"/>
    <n v="3"/>
    <n v="4"/>
    <n v="5"/>
    <n v="5"/>
    <m/>
    <s v="Sí"/>
    <s v="Sí"/>
    <n v="3"/>
    <m/>
    <n v="4"/>
    <n v="4"/>
    <m/>
    <n v="4"/>
    <m/>
    <m/>
    <m/>
    <d v="2019-02-01T12:38:13"/>
  </r>
  <r>
    <s v="F. Farmacia"/>
    <x v="1"/>
    <n v="4"/>
    <n v="1069"/>
    <m/>
    <m/>
    <x v="3"/>
    <n v="13"/>
    <m/>
    <n v="3"/>
    <n v="3"/>
    <m/>
    <n v="29"/>
    <n v="13"/>
    <n v="4"/>
    <m/>
    <m/>
    <m/>
    <n v="3"/>
    <n v="3"/>
    <n v="4"/>
    <n v="4"/>
    <n v="1"/>
    <m/>
    <m/>
    <m/>
    <m/>
    <m/>
    <m/>
    <n v="3"/>
    <n v="1"/>
    <n v="1"/>
    <n v="3"/>
    <n v="1"/>
    <n v="4"/>
    <n v="3"/>
    <n v="2"/>
    <n v="2"/>
    <n v="1"/>
    <n v="4"/>
    <n v="2"/>
    <n v="4"/>
    <n v="4"/>
    <n v="2"/>
    <n v="4"/>
    <s v="No"/>
    <n v="4"/>
    <m/>
    <n v="4"/>
    <n v="3"/>
    <n v="5"/>
    <n v="5"/>
    <n v="5"/>
    <n v="4"/>
    <m/>
    <s v="No"/>
    <s v="No"/>
    <m/>
    <m/>
    <n v="4"/>
    <n v="4"/>
    <m/>
    <n v="4"/>
    <n v="4"/>
    <m/>
    <m/>
    <d v="2019-02-01T12:38:34"/>
  </r>
  <r>
    <s v="F. Farmacia"/>
    <x v="1"/>
    <n v="4"/>
    <n v="1070"/>
    <m/>
    <m/>
    <x v="0"/>
    <n v="13"/>
    <m/>
    <n v="4"/>
    <n v="3"/>
    <m/>
    <n v="13"/>
    <n v="29"/>
    <m/>
    <m/>
    <m/>
    <m/>
    <n v="2"/>
    <n v="4"/>
    <n v="3"/>
    <n v="2"/>
    <m/>
    <n v="2"/>
    <m/>
    <m/>
    <m/>
    <m/>
    <m/>
    <n v="1"/>
    <n v="1"/>
    <n v="2"/>
    <n v="1"/>
    <n v="5"/>
    <n v="3"/>
    <n v="3"/>
    <n v="2"/>
    <n v="6"/>
    <n v="4"/>
    <n v="5"/>
    <n v="3"/>
    <n v="5"/>
    <n v="4"/>
    <n v="2"/>
    <n v="4"/>
    <s v="No"/>
    <n v="3"/>
    <m/>
    <n v="4"/>
    <n v="3"/>
    <n v="3"/>
    <n v="5"/>
    <n v="5"/>
    <n v="5"/>
    <m/>
    <s v="No"/>
    <s v="No"/>
    <m/>
    <m/>
    <n v="4"/>
    <n v="4"/>
    <m/>
    <n v="2"/>
    <n v="2"/>
    <m/>
    <s v="No he asistido nunca a ningún curso de formación, nunca se me ha informado.&lt;br&gt;El servicio es insuficiente en época de exámenes. Las bibliotecas se masifican y el horario no tiene sentido; en el primer periodo de exámenes de este curso, la biblioteca María Zambrano amplió su horario por exámenes y luego lo redujo por periodo vacacional. "/>
    <d v="2019-02-01T12:38:51"/>
  </r>
  <r>
    <s v="F. Filología"/>
    <x v="4"/>
    <n v="1"/>
    <n v="1071"/>
    <m/>
    <m/>
    <x v="2"/>
    <n v="14"/>
    <m/>
    <n v="3"/>
    <n v="4"/>
    <m/>
    <n v="29"/>
    <n v="14"/>
    <n v="16"/>
    <m/>
    <m/>
    <m/>
    <n v="5"/>
    <n v="3"/>
    <n v="3"/>
    <n v="4"/>
    <n v="1"/>
    <n v="2"/>
    <m/>
    <m/>
    <m/>
    <m/>
    <m/>
    <n v="5"/>
    <n v="4"/>
    <n v="4"/>
    <n v="4"/>
    <n v="5"/>
    <n v="5"/>
    <n v="2"/>
    <n v="5"/>
    <n v="6"/>
    <n v="4"/>
    <n v="4"/>
    <n v="4"/>
    <n v="4"/>
    <n v="4"/>
    <n v="4"/>
    <n v="3"/>
    <s v="No"/>
    <n v="2"/>
    <m/>
    <n v="5"/>
    <n v="5"/>
    <n v="2"/>
    <n v="5"/>
    <n v="4"/>
    <n v="5"/>
    <m/>
    <s v="No"/>
    <s v="No"/>
    <m/>
    <m/>
    <n v="4"/>
    <n v="3"/>
    <m/>
    <n v="4"/>
    <n v="3"/>
    <m/>
    <m/>
    <d v="2019-02-01T12:39:33"/>
  </r>
  <r>
    <s v="F. Medicina"/>
    <x v="1"/>
    <n v="4"/>
    <n v="1072"/>
    <m/>
    <m/>
    <x v="0"/>
    <n v="18"/>
    <m/>
    <n v="3"/>
    <n v="5"/>
    <m/>
    <n v="18"/>
    <m/>
    <m/>
    <m/>
    <m/>
    <m/>
    <n v="3"/>
    <n v="5"/>
    <n v="5"/>
    <n v="3"/>
    <n v="1"/>
    <m/>
    <m/>
    <m/>
    <m/>
    <m/>
    <m/>
    <n v="4"/>
    <n v="1"/>
    <n v="4"/>
    <n v="4"/>
    <n v="5"/>
    <n v="1"/>
    <n v="5"/>
    <n v="1"/>
    <n v="5"/>
    <n v="4"/>
    <n v="4"/>
    <n v="5"/>
    <n v="5"/>
    <n v="5"/>
    <n v="3"/>
    <n v="5"/>
    <s v="Sí"/>
    <n v="4"/>
    <m/>
    <n v="5"/>
    <n v="5"/>
    <n v="5"/>
    <n v="5"/>
    <n v="5"/>
    <n v="5"/>
    <m/>
    <s v="No"/>
    <s v="Sí"/>
    <n v="4"/>
    <m/>
    <n v="5"/>
    <n v="5"/>
    <m/>
    <n v="4"/>
    <n v="4"/>
    <m/>
    <m/>
    <d v="2019-02-01T12:39:41"/>
  </r>
  <r>
    <s v="F. Ciencias Físicas"/>
    <x v="3"/>
    <n v="2"/>
    <n v="1073"/>
    <m/>
    <m/>
    <x v="0"/>
    <n v="6"/>
    <m/>
    <n v="3"/>
    <n v="3"/>
    <m/>
    <n v="6"/>
    <n v="29"/>
    <n v="2"/>
    <m/>
    <m/>
    <m/>
    <n v="5"/>
    <n v="5"/>
    <n v="5"/>
    <n v="4"/>
    <n v="1"/>
    <n v="2"/>
    <m/>
    <m/>
    <m/>
    <m/>
    <m/>
    <n v="4"/>
    <n v="1"/>
    <n v="2"/>
    <n v="4"/>
    <n v="5"/>
    <n v="4"/>
    <n v="4"/>
    <n v="2"/>
    <n v="3"/>
    <n v="3"/>
    <n v="2"/>
    <n v="4"/>
    <n v="5"/>
    <n v="4"/>
    <n v="3"/>
    <n v="4"/>
    <s v="No"/>
    <n v="4"/>
    <m/>
    <n v="5"/>
    <n v="4"/>
    <n v="5"/>
    <n v="5"/>
    <n v="5"/>
    <n v="5"/>
    <m/>
    <s v="No"/>
    <s v="No"/>
    <m/>
    <m/>
    <n v="5"/>
    <n v="5"/>
    <m/>
    <n v="4"/>
    <n v="4"/>
    <m/>
    <s v="5.2 No he asistido debido a que no conocía la existencia de los cursos."/>
    <d v="2019-02-01T12:40:37"/>
  </r>
  <r>
    <s v="F. Filosofía"/>
    <x v="4"/>
    <n v="1"/>
    <n v="1074"/>
    <m/>
    <m/>
    <x v="3"/>
    <n v="15"/>
    <m/>
    <n v="3"/>
    <n v="4"/>
    <m/>
    <n v="15"/>
    <n v="14"/>
    <m/>
    <s v="UAM Humanidades"/>
    <m/>
    <m/>
    <n v="1"/>
    <n v="1"/>
    <n v="4"/>
    <n v="4"/>
    <m/>
    <n v="2"/>
    <n v="3"/>
    <m/>
    <m/>
    <m/>
    <m/>
    <n v="4"/>
    <n v="5"/>
    <n v="5"/>
    <n v="1"/>
    <n v="5"/>
    <n v="5"/>
    <n v="5"/>
    <n v="5"/>
    <n v="6"/>
    <n v="5"/>
    <n v="5"/>
    <n v="2"/>
    <n v="5"/>
    <n v="5"/>
    <n v="3"/>
    <n v="1"/>
    <s v="Sí"/>
    <n v="3"/>
    <m/>
    <n v="5"/>
    <n v="5"/>
    <n v="5"/>
    <n v="2"/>
    <n v="2"/>
    <n v="5"/>
    <m/>
    <s v="No"/>
    <s v="No"/>
    <m/>
    <m/>
    <n v="5"/>
    <n v="5"/>
    <m/>
    <n v="5"/>
    <m/>
    <m/>
    <m/>
    <d v="2019-02-01T12:40:44"/>
  </r>
  <r>
    <s v="F. Ciencias Económicas y Empresariales"/>
    <x v="0"/>
    <n v="3"/>
    <n v="1075"/>
    <m/>
    <m/>
    <x v="0"/>
    <n v="5"/>
    <m/>
    <n v="3"/>
    <n v="3"/>
    <m/>
    <n v="5"/>
    <m/>
    <m/>
    <s v="Bibloteca Municipal Buenavista y Publica Manuel Alvar"/>
    <m/>
    <m/>
    <n v="5"/>
    <n v="5"/>
    <n v="4"/>
    <n v="4"/>
    <m/>
    <n v="2"/>
    <m/>
    <n v="4"/>
    <s v="24 horas"/>
    <m/>
    <m/>
    <n v="4"/>
    <n v="2"/>
    <n v="1"/>
    <n v="3"/>
    <n v="5"/>
    <n v="5"/>
    <n v="5"/>
    <n v="1"/>
    <n v="6"/>
    <n v="5"/>
    <n v="5"/>
    <n v="3"/>
    <n v="4"/>
    <n v="4"/>
    <n v="5"/>
    <n v="3"/>
    <s v="Sí"/>
    <m/>
    <m/>
    <n v="3"/>
    <n v="2"/>
    <n v="5"/>
    <n v="5"/>
    <n v="5"/>
    <n v="5"/>
    <m/>
    <s v="Sí"/>
    <s v="Sí"/>
    <n v="5"/>
    <m/>
    <n v="4"/>
    <n v="4"/>
    <m/>
    <m/>
    <n v="5"/>
    <m/>
    <s v="Ha mejorado muchísimo en cuanto a modernización (ordenadores, scaner, autoprestamo) como en la amabilidad de la atención.&lt;br&gt;&lt;br&gt;Yo si ampliaría el plazo de préstamo 15 días para mi es algo escaso y tengo que renovar siempre"/>
    <d v="2019-02-01T12:41:40"/>
  </r>
  <r>
    <s v="F. Filología"/>
    <x v="4"/>
    <n v="1"/>
    <n v="1076"/>
    <m/>
    <m/>
    <x v="2"/>
    <n v="14"/>
    <m/>
    <n v="4"/>
    <n v="4"/>
    <m/>
    <n v="29"/>
    <n v="14"/>
    <n v="16"/>
    <s v="Biblioteca municipal"/>
    <m/>
    <m/>
    <n v="4"/>
    <n v="4"/>
    <n v="4"/>
    <n v="3"/>
    <n v="1"/>
    <m/>
    <n v="3"/>
    <m/>
    <m/>
    <m/>
    <m/>
    <n v="5"/>
    <n v="5"/>
    <n v="4"/>
    <n v="2"/>
    <n v="3"/>
    <n v="4"/>
    <n v="4"/>
    <n v="4"/>
    <n v="3"/>
    <n v="4"/>
    <n v="4"/>
    <n v="4"/>
    <n v="4"/>
    <n v="4"/>
    <n v="3"/>
    <n v="3"/>
    <s v="Sí"/>
    <n v="4"/>
    <m/>
    <n v="4"/>
    <n v="4"/>
    <n v="4"/>
    <n v="4"/>
    <n v="4"/>
    <n v="4"/>
    <m/>
    <s v="Sí"/>
    <s v="No"/>
    <m/>
    <m/>
    <n v="4"/>
    <n v="4"/>
    <m/>
    <n v="4"/>
    <n v="4"/>
    <m/>
    <m/>
    <d v="2019-02-01T12:43:36"/>
  </r>
  <r>
    <s v="F. Filología"/>
    <x v="4"/>
    <n v="1"/>
    <n v="1077"/>
    <m/>
    <m/>
    <x v="0"/>
    <n v="14"/>
    <m/>
    <n v="3"/>
    <n v="3"/>
    <m/>
    <n v="29"/>
    <n v="14"/>
    <n v="17"/>
    <m/>
    <m/>
    <m/>
    <n v="5"/>
    <n v="4"/>
    <n v="5"/>
    <n v="4"/>
    <m/>
    <n v="2"/>
    <m/>
    <n v="4"/>
    <m/>
    <m/>
    <m/>
    <n v="4"/>
    <n v="2"/>
    <n v="1"/>
    <n v="3"/>
    <n v="5"/>
    <n v="4"/>
    <n v="4"/>
    <n v="1"/>
    <n v="6"/>
    <n v="4"/>
    <n v="3"/>
    <n v="3"/>
    <n v="4"/>
    <n v="5"/>
    <n v="4"/>
    <n v="3"/>
    <s v="No"/>
    <n v="4"/>
    <m/>
    <n v="5"/>
    <n v="5"/>
    <n v="5"/>
    <n v="5"/>
    <n v="5"/>
    <n v="5"/>
    <m/>
    <s v="No"/>
    <s v="No"/>
    <m/>
    <m/>
    <n v="5"/>
    <n v="5"/>
    <m/>
    <n v="5"/>
    <n v="4"/>
    <m/>
    <m/>
    <d v="2019-02-01T12:43:48"/>
  </r>
  <r>
    <s v="F. Informática"/>
    <x v="3"/>
    <n v="2"/>
    <n v="1078"/>
    <m/>
    <m/>
    <x v="0"/>
    <n v="17"/>
    <m/>
    <n v="3"/>
    <n v="3"/>
    <m/>
    <n v="17"/>
    <n v="8"/>
    <n v="29"/>
    <m/>
    <m/>
    <m/>
    <n v="5"/>
    <n v="5"/>
    <n v="4"/>
    <n v="4"/>
    <n v="1"/>
    <m/>
    <m/>
    <m/>
    <m/>
    <m/>
    <m/>
    <n v="5"/>
    <n v="1"/>
    <n v="2"/>
    <n v="3"/>
    <n v="4"/>
    <n v="3"/>
    <n v="3"/>
    <n v="1"/>
    <n v="6"/>
    <n v="4"/>
    <n v="4"/>
    <n v="3"/>
    <n v="4"/>
    <n v="5"/>
    <m/>
    <n v="3"/>
    <s v="Sí"/>
    <n v="4"/>
    <m/>
    <n v="5"/>
    <n v="5"/>
    <n v="5"/>
    <n v="5"/>
    <n v="5"/>
    <n v="5"/>
    <m/>
    <s v="Sí"/>
    <s v="No"/>
    <m/>
    <m/>
    <n v="4"/>
    <n v="4"/>
    <m/>
    <n v="4"/>
    <n v="4"/>
    <m/>
    <s v="5.2 No lo he necesitado."/>
    <d v="2019-02-01T12:44:24"/>
  </r>
  <r>
    <s v="F. Ciencias Matemáticas"/>
    <x v="3"/>
    <n v="2"/>
    <n v="1079"/>
    <m/>
    <m/>
    <x v="0"/>
    <n v="8"/>
    <m/>
    <n v="3"/>
    <n v="4"/>
    <m/>
    <n v="8"/>
    <n v="29"/>
    <n v="23"/>
    <s v="Biblioteca de la ETSIT UPM"/>
    <m/>
    <m/>
    <n v="2"/>
    <n v="4"/>
    <n v="4"/>
    <n v="2"/>
    <m/>
    <n v="2"/>
    <n v="3"/>
    <m/>
    <m/>
    <m/>
    <m/>
    <n v="3"/>
    <n v="1"/>
    <n v="4"/>
    <n v="2"/>
    <n v="5"/>
    <n v="5"/>
    <n v="4"/>
    <n v="2"/>
    <n v="3"/>
    <n v="4"/>
    <n v="3"/>
    <n v="4"/>
    <n v="4"/>
    <n v="4"/>
    <n v="2"/>
    <n v="4"/>
    <s v="No"/>
    <n v="3"/>
    <m/>
    <n v="4"/>
    <n v="5"/>
    <n v="5"/>
    <n v="4"/>
    <n v="4"/>
    <n v="4"/>
    <m/>
    <s v="Sí"/>
    <s v="No"/>
    <m/>
    <m/>
    <n v="4"/>
    <n v="5"/>
    <m/>
    <n v="4"/>
    <n v="3"/>
    <m/>
    <m/>
    <d v="2019-02-01T12:44:40"/>
  </r>
  <r>
    <s v="F. Ciencias Matemáticas"/>
    <x v="3"/>
    <n v="2"/>
    <n v="1080"/>
    <m/>
    <m/>
    <x v="1"/>
    <n v="8"/>
    <m/>
    <n v="2"/>
    <n v="1"/>
    <m/>
    <n v="29"/>
    <n v="8"/>
    <m/>
    <s v="Biblioteca humanidades uc3m"/>
    <m/>
    <m/>
    <n v="5"/>
    <n v="4"/>
    <n v="5"/>
    <n v="3"/>
    <m/>
    <n v="2"/>
    <m/>
    <m/>
    <m/>
    <m/>
    <m/>
    <n v="1"/>
    <n v="1"/>
    <n v="1"/>
    <n v="1"/>
    <n v="5"/>
    <n v="5"/>
    <n v="5"/>
    <n v="3"/>
    <n v="2"/>
    <n v="3"/>
    <n v="3"/>
    <n v="3"/>
    <n v="3"/>
    <n v="3"/>
    <n v="3"/>
    <n v="3"/>
    <s v="No"/>
    <n v="2"/>
    <m/>
    <n v="3"/>
    <n v="3"/>
    <n v="3"/>
    <n v="3"/>
    <n v="3"/>
    <n v="3"/>
    <m/>
    <s v="No"/>
    <s v="No"/>
    <m/>
    <m/>
    <n v="3"/>
    <n v="3"/>
    <m/>
    <n v="3"/>
    <m/>
    <m/>
    <m/>
    <d v="2019-02-01T12:44:48"/>
  </r>
  <r>
    <s v="F. Comercio y Turismo"/>
    <x v="0"/>
    <n v="3"/>
    <n v="1081"/>
    <m/>
    <m/>
    <x v="1"/>
    <n v="24"/>
    <m/>
    <n v="3"/>
    <n v="3"/>
    <m/>
    <n v="24"/>
    <m/>
    <m/>
    <m/>
    <m/>
    <m/>
    <n v="5"/>
    <n v="2"/>
    <n v="2"/>
    <n v="3"/>
    <m/>
    <n v="2"/>
    <n v="3"/>
    <m/>
    <m/>
    <m/>
    <m/>
    <n v="3"/>
    <n v="4"/>
    <n v="5"/>
    <n v="1"/>
    <n v="3"/>
    <n v="5"/>
    <n v="5"/>
    <n v="2"/>
    <n v="6"/>
    <n v="3"/>
    <n v="3"/>
    <n v="3"/>
    <n v="5"/>
    <n v="3"/>
    <n v="4"/>
    <n v="3"/>
    <s v="No"/>
    <n v="2"/>
    <m/>
    <n v="5"/>
    <n v="5"/>
    <n v="5"/>
    <n v="5"/>
    <n v="4"/>
    <n v="4"/>
    <m/>
    <s v="No"/>
    <s v="No"/>
    <m/>
    <m/>
    <n v="5"/>
    <n v="5"/>
    <m/>
    <n v="4"/>
    <m/>
    <m/>
    <s v="5.2 no he asistido a ningún curso porque no sabía que existían&lt;br&gt;&lt;br&gt;La biblioteca de la facultad de comercio y turismo me parece muy amontonada y chica. Incómoda para estudiar y como que el aire no fluye. No hay lugares privados para estudiar."/>
    <d v="2019-02-01T12:44:57"/>
  </r>
  <r>
    <s v="F. Filología"/>
    <x v="4"/>
    <n v="1"/>
    <n v="1082"/>
    <m/>
    <m/>
    <x v="1"/>
    <n v="14"/>
    <m/>
    <n v="3"/>
    <n v="5"/>
    <m/>
    <n v="29"/>
    <n v="14"/>
    <n v="16"/>
    <s v="Biblioteca Nacional"/>
    <m/>
    <m/>
    <n v="4"/>
    <n v="5"/>
    <n v="4"/>
    <n v="5"/>
    <m/>
    <m/>
    <n v="3"/>
    <m/>
    <m/>
    <m/>
    <m/>
    <n v="5"/>
    <n v="2"/>
    <n v="2"/>
    <n v="5"/>
    <n v="3"/>
    <n v="4"/>
    <n v="3"/>
    <n v="3"/>
    <n v="6"/>
    <n v="4"/>
    <n v="5"/>
    <n v="3"/>
    <n v="5"/>
    <n v="5"/>
    <n v="4"/>
    <n v="4"/>
    <s v="No"/>
    <n v="5"/>
    <m/>
    <n v="5"/>
    <n v="5"/>
    <n v="5"/>
    <n v="5"/>
    <n v="5"/>
    <n v="5"/>
    <m/>
    <s v="No"/>
    <s v="No"/>
    <n v="1"/>
    <m/>
    <n v="5"/>
    <n v="5"/>
    <m/>
    <n v="5"/>
    <n v="3"/>
    <m/>
    <s v="Me gusta mucho la biblioteca (la que más utilizo es la Zambrano) pero soy extranjera y en mi país las bibliotecas universitarias abren los sábados y domingos para facilitar los trabajos de sus estudiantes, especialmente bibliotecas de grandes universidades y de universidades de investigación como la Complutense."/>
    <d v="2019-02-01T12:46:13"/>
  </r>
  <r>
    <s v="F. Farmacia"/>
    <x v="1"/>
    <n v="4"/>
    <n v="1083"/>
    <m/>
    <m/>
    <x v="0"/>
    <n v="13"/>
    <m/>
    <n v="2"/>
    <n v="1"/>
    <m/>
    <n v="13"/>
    <n v="18"/>
    <n v="19"/>
    <m/>
    <m/>
    <m/>
    <n v="4"/>
    <n v="3"/>
    <n v="4"/>
    <n v="4"/>
    <m/>
    <n v="2"/>
    <m/>
    <m/>
    <m/>
    <m/>
    <m/>
    <n v="1"/>
    <n v="1"/>
    <n v="3"/>
    <n v="5"/>
    <n v="5"/>
    <n v="2"/>
    <n v="5"/>
    <n v="1"/>
    <n v="3"/>
    <n v="5"/>
    <n v="2"/>
    <n v="2"/>
    <n v="4"/>
    <n v="2"/>
    <n v="4"/>
    <n v="3"/>
    <s v="No"/>
    <n v="2"/>
    <m/>
    <n v="4"/>
    <n v="3"/>
    <n v="3"/>
    <n v="2"/>
    <n v="2"/>
    <n v="4"/>
    <m/>
    <s v="No"/>
    <s v="No"/>
    <m/>
    <m/>
    <n v="4"/>
    <n v="4"/>
    <m/>
    <n v="4"/>
    <n v="3"/>
    <m/>
    <m/>
    <d v="2019-02-01T12:46:21"/>
  </r>
  <r>
    <s v="F. Ciencias Matemáticas"/>
    <x v="3"/>
    <n v="2"/>
    <n v="1084"/>
    <m/>
    <m/>
    <x v="0"/>
    <n v="8"/>
    <m/>
    <n v="5"/>
    <n v="1"/>
    <m/>
    <n v="8"/>
    <n v="29"/>
    <n v="6"/>
    <s v="biblioteca central de la uned"/>
    <m/>
    <m/>
    <n v="5"/>
    <n v="5"/>
    <n v="5"/>
    <n v="3"/>
    <m/>
    <m/>
    <n v="3"/>
    <m/>
    <m/>
    <m/>
    <m/>
    <m/>
    <m/>
    <m/>
    <m/>
    <m/>
    <m/>
    <m/>
    <m/>
    <m/>
    <m/>
    <m/>
    <m/>
    <m/>
    <m/>
    <m/>
    <m/>
    <m/>
    <m/>
    <m/>
    <m/>
    <m/>
    <m/>
    <m/>
    <m/>
    <m/>
    <m/>
    <m/>
    <m/>
    <m/>
    <m/>
    <m/>
    <m/>
    <m/>
    <m/>
    <m/>
    <m/>
    <m/>
    <d v="2019-02-01T12:47:41"/>
  </r>
  <r>
    <s v="F. Farmacia"/>
    <x v="1"/>
    <n v="4"/>
    <n v="1085"/>
    <m/>
    <m/>
    <x v="0"/>
    <n v="13"/>
    <m/>
    <n v="5"/>
    <n v="3"/>
    <m/>
    <n v="13"/>
    <n v="29"/>
    <n v="19"/>
    <m/>
    <m/>
    <m/>
    <n v="4"/>
    <n v="4"/>
    <n v="4"/>
    <n v="2"/>
    <m/>
    <n v="2"/>
    <n v="3"/>
    <m/>
    <m/>
    <m/>
    <m/>
    <n v="3"/>
    <n v="1"/>
    <n v="1"/>
    <n v="2"/>
    <n v="4"/>
    <n v="4"/>
    <n v="4"/>
    <n v="1"/>
    <n v="3"/>
    <n v="4"/>
    <n v="4"/>
    <n v="4"/>
    <n v="4"/>
    <n v="4"/>
    <n v="4"/>
    <n v="4"/>
    <s v="No"/>
    <n v="4"/>
    <m/>
    <n v="3"/>
    <n v="5"/>
    <n v="5"/>
    <n v="5"/>
    <n v="5"/>
    <n v="5"/>
    <m/>
    <s v="No"/>
    <s v="No"/>
    <m/>
    <m/>
    <n v="3"/>
    <n v="3"/>
    <m/>
    <n v="4"/>
    <n v="3"/>
    <m/>
    <m/>
    <d v="2019-02-01T12:47:57"/>
  </r>
  <r>
    <s v="Otro"/>
    <x v="5"/>
    <n v="0"/>
    <n v="1086"/>
    <m/>
    <m/>
    <x v="0"/>
    <n v="39"/>
    <m/>
    <n v="2"/>
    <n v="2"/>
    <m/>
    <n v="29"/>
    <n v="7"/>
    <n v="15"/>
    <m/>
    <m/>
    <m/>
    <n v="3"/>
    <n v="3"/>
    <n v="3"/>
    <n v="4"/>
    <m/>
    <m/>
    <m/>
    <n v="4"/>
    <m/>
    <m/>
    <m/>
    <n v="3"/>
    <n v="3"/>
    <n v="3"/>
    <n v="3"/>
    <n v="3"/>
    <n v="3"/>
    <n v="3"/>
    <n v="3"/>
    <n v="6"/>
    <n v="3"/>
    <n v="3"/>
    <n v="3"/>
    <n v="4"/>
    <n v="4"/>
    <n v="4"/>
    <n v="4"/>
    <s v="No"/>
    <m/>
    <m/>
    <n v="4"/>
    <n v="4"/>
    <n v="4"/>
    <n v="4"/>
    <n v="4"/>
    <n v="4"/>
    <m/>
    <s v="No"/>
    <s v="No"/>
    <m/>
    <m/>
    <n v="4"/>
    <n v="4"/>
    <m/>
    <n v="3"/>
    <n v="4"/>
    <m/>
    <m/>
    <d v="2019-02-01T12:48:47"/>
  </r>
  <r>
    <s v="F. Comercio y Turismo"/>
    <x v="0"/>
    <n v="3"/>
    <n v="1087"/>
    <m/>
    <m/>
    <x v="0"/>
    <n v="24"/>
    <m/>
    <n v="3"/>
    <n v="2"/>
    <m/>
    <n v="24"/>
    <n v="18"/>
    <n v="29"/>
    <m/>
    <m/>
    <m/>
    <n v="5"/>
    <n v="4"/>
    <n v="4"/>
    <n v="3"/>
    <n v="1"/>
    <m/>
    <m/>
    <m/>
    <m/>
    <m/>
    <m/>
    <n v="4"/>
    <n v="2"/>
    <n v="1"/>
    <n v="5"/>
    <n v="5"/>
    <n v="5"/>
    <n v="4"/>
    <n v="2"/>
    <n v="4"/>
    <n v="4"/>
    <n v="2"/>
    <n v="3"/>
    <n v="5"/>
    <n v="3"/>
    <n v="4"/>
    <n v="4"/>
    <s v="No"/>
    <n v="4"/>
    <m/>
    <n v="5"/>
    <n v="2"/>
    <n v="3"/>
    <n v="5"/>
    <n v="4"/>
    <n v="4"/>
    <m/>
    <s v="Sí"/>
    <s v="Sí"/>
    <n v="4"/>
    <m/>
    <n v="5"/>
    <n v="4"/>
    <m/>
    <n v="4"/>
    <n v="4"/>
    <m/>
    <m/>
    <d v="2019-02-01T12:48:52"/>
  </r>
  <r>
    <s v="F. Trabajo Social"/>
    <x v="0"/>
    <n v="3"/>
    <n v="1088"/>
    <m/>
    <m/>
    <x v="0"/>
    <n v="26"/>
    <m/>
    <n v="4"/>
    <n v="4"/>
    <m/>
    <n v="20"/>
    <n v="9"/>
    <n v="26"/>
    <m/>
    <m/>
    <m/>
    <n v="4"/>
    <n v="4"/>
    <n v="4"/>
    <m/>
    <n v="1"/>
    <m/>
    <m/>
    <m/>
    <m/>
    <m/>
    <m/>
    <n v="4"/>
    <n v="2"/>
    <n v="2"/>
    <n v="3"/>
    <n v="5"/>
    <n v="4"/>
    <n v="4"/>
    <n v="1"/>
    <n v="5"/>
    <n v="4"/>
    <n v="5"/>
    <m/>
    <n v="5"/>
    <n v="5"/>
    <m/>
    <m/>
    <s v="Sí"/>
    <n v="3"/>
    <m/>
    <n v="5"/>
    <n v="3"/>
    <n v="4"/>
    <n v="4"/>
    <n v="5"/>
    <n v="5"/>
    <m/>
    <s v="No"/>
    <s v="No"/>
    <m/>
    <m/>
    <n v="5"/>
    <n v="5"/>
    <m/>
    <n v="5"/>
    <m/>
    <m/>
    <m/>
    <d v="2019-02-01T12:49:08"/>
  </r>
  <r>
    <s v="F. Ciencias Biológicas"/>
    <x v="3"/>
    <n v="2"/>
    <n v="1089"/>
    <m/>
    <m/>
    <x v="1"/>
    <n v="2"/>
    <m/>
    <n v="3"/>
    <n v="3"/>
    <m/>
    <n v="2"/>
    <n v="18"/>
    <n v="29"/>
    <m/>
    <m/>
    <m/>
    <n v="3"/>
    <n v="5"/>
    <n v="5"/>
    <n v="5"/>
    <n v="1"/>
    <m/>
    <m/>
    <m/>
    <m/>
    <m/>
    <m/>
    <n v="4"/>
    <n v="1"/>
    <n v="5"/>
    <n v="1"/>
    <n v="5"/>
    <n v="5"/>
    <n v="5"/>
    <n v="1"/>
    <n v="4"/>
    <n v="4"/>
    <n v="5"/>
    <n v="5"/>
    <n v="5"/>
    <n v="5"/>
    <n v="5"/>
    <n v="5"/>
    <s v="No"/>
    <n v="5"/>
    <m/>
    <n v="5"/>
    <n v="5"/>
    <n v="5"/>
    <n v="5"/>
    <n v="5"/>
    <n v="5"/>
    <m/>
    <s v="Sí"/>
    <s v="No"/>
    <m/>
    <m/>
    <n v="5"/>
    <n v="5"/>
    <m/>
    <n v="4"/>
    <m/>
    <m/>
    <m/>
    <d v="2019-02-01T12:49:39"/>
  </r>
  <r>
    <s v="F. Trabajo Social"/>
    <x v="0"/>
    <n v="3"/>
    <n v="1090"/>
    <m/>
    <m/>
    <x v="0"/>
    <n v="26"/>
    <m/>
    <n v="5"/>
    <n v="4"/>
    <m/>
    <n v="26"/>
    <n v="9"/>
    <n v="20"/>
    <m/>
    <m/>
    <m/>
    <n v="4"/>
    <n v="3"/>
    <n v="4"/>
    <n v="5"/>
    <n v="1"/>
    <m/>
    <m/>
    <m/>
    <m/>
    <m/>
    <m/>
    <n v="4"/>
    <n v="1"/>
    <n v="1"/>
    <n v="2"/>
    <n v="3"/>
    <n v="4"/>
    <n v="5"/>
    <n v="3"/>
    <n v="3"/>
    <n v="3"/>
    <n v="3"/>
    <n v="4"/>
    <n v="5"/>
    <n v="5"/>
    <n v="4"/>
    <n v="3"/>
    <s v="No"/>
    <n v="3"/>
    <m/>
    <n v="5"/>
    <n v="5"/>
    <n v="5"/>
    <n v="5"/>
    <n v="5"/>
    <n v="5"/>
    <m/>
    <s v="No"/>
    <s v="No"/>
    <m/>
    <m/>
    <n v="5"/>
    <n v="5"/>
    <m/>
    <n v="4"/>
    <n v="4"/>
    <m/>
    <m/>
    <d v="2019-02-01T12:49:56"/>
  </r>
  <r>
    <s v="F. Filosofía"/>
    <x v="4"/>
    <n v="1"/>
    <n v="1091"/>
    <m/>
    <m/>
    <x v="1"/>
    <n v="15"/>
    <m/>
    <n v="4"/>
    <n v="5"/>
    <m/>
    <n v="15"/>
    <n v="16"/>
    <n v="12"/>
    <m/>
    <m/>
    <m/>
    <n v="4"/>
    <n v="2"/>
    <n v="4"/>
    <n v="4"/>
    <m/>
    <n v="2"/>
    <n v="3"/>
    <n v="4"/>
    <n v="0.25"/>
    <m/>
    <m/>
    <n v="5"/>
    <n v="4"/>
    <n v="4"/>
    <n v="2"/>
    <n v="5"/>
    <n v="5"/>
    <n v="5"/>
    <n v="3"/>
    <n v="3"/>
    <n v="4"/>
    <n v="5"/>
    <n v="5"/>
    <n v="5"/>
    <n v="5"/>
    <n v="5"/>
    <n v="5"/>
    <s v="Sí"/>
    <n v="5"/>
    <m/>
    <n v="5"/>
    <n v="5"/>
    <n v="5"/>
    <n v="5"/>
    <n v="5"/>
    <n v="5"/>
    <m/>
    <s v="Sí"/>
    <s v="No"/>
    <m/>
    <m/>
    <n v="5"/>
    <n v="5"/>
    <m/>
    <n v="4"/>
    <n v="3"/>
    <m/>
    <s v="Las bibliotecas cumplen con lo que es su objetivo, aunque la de Filosofía es pequeña para ser una carrera de letras. No obstante, las múltiples instalaciones permiten estudiar en otros centros, lo que suple esta falta. El personal suele ser perfecto, pero algunos te mandan de mala manera a usar los medios telemáticos. En la B. Maria Zambrano, por ejemplo, se niegan a atenderte y y a toda pregunta responden siempre &quot;hay tiene el ordenador para consultarlo&quot;. Es conveniente tener cuidado con esto, no se vaya a llegar a la conclusión de que tanto personal es innecesario, actitud que me parecería un error. "/>
    <d v="2019-02-01T12:50:09"/>
  </r>
  <r>
    <s v="N/C"/>
    <x v="2"/>
    <e v="#N/A"/>
    <n v="1092"/>
    <m/>
    <m/>
    <x v="0"/>
    <m/>
    <m/>
    <n v="4"/>
    <n v="4"/>
    <m/>
    <n v="29"/>
    <m/>
    <m/>
    <m/>
    <m/>
    <m/>
    <n v="5"/>
    <n v="4"/>
    <n v="5"/>
    <n v="3"/>
    <m/>
    <n v="2"/>
    <m/>
    <m/>
    <m/>
    <m/>
    <m/>
    <n v="2"/>
    <n v="1"/>
    <n v="2"/>
    <n v="5"/>
    <n v="5"/>
    <n v="3"/>
    <n v="5"/>
    <n v="1"/>
    <n v="4"/>
    <n v="3"/>
    <n v="3"/>
    <n v="3"/>
    <n v="4"/>
    <n v="3"/>
    <n v="3"/>
    <n v="4"/>
    <s v="No"/>
    <n v="3"/>
    <m/>
    <n v="3"/>
    <n v="4"/>
    <n v="3"/>
    <n v="5"/>
    <n v="5"/>
    <n v="4"/>
    <m/>
    <s v="No"/>
    <s v="No"/>
    <m/>
    <m/>
    <n v="3"/>
    <n v="3"/>
    <m/>
    <n v="4"/>
    <n v="4"/>
    <m/>
    <s v="Estaría bien que hubiese más servicios en las instalaciones de la biblioteca María Zambrano, resulta incómodo en época de exámenes tener que utilizar el carnet y pasar los tornos cada vez que se quiere utilizar el baño."/>
    <d v="2019-02-01T12:50:40"/>
  </r>
  <r>
    <s v="F. Ciencias de la Información"/>
    <x v="0"/>
    <n v="3"/>
    <n v="1093"/>
    <m/>
    <m/>
    <x v="0"/>
    <n v="4"/>
    <m/>
    <n v="5"/>
    <n v="3"/>
    <m/>
    <n v="4"/>
    <n v="16"/>
    <n v="29"/>
    <m/>
    <m/>
    <m/>
    <n v="3"/>
    <n v="4"/>
    <n v="2"/>
    <n v="3"/>
    <n v="1"/>
    <m/>
    <m/>
    <m/>
    <m/>
    <m/>
    <m/>
    <n v="3"/>
    <n v="2"/>
    <n v="2"/>
    <n v="4"/>
    <n v="5"/>
    <n v="2"/>
    <n v="3"/>
    <n v="1"/>
    <n v="6"/>
    <n v="2"/>
    <n v="4"/>
    <n v="3"/>
    <n v="4"/>
    <n v="4"/>
    <n v="4"/>
    <n v="4"/>
    <s v="No"/>
    <n v="4"/>
    <m/>
    <n v="5"/>
    <n v="3"/>
    <n v="5"/>
    <n v="5"/>
    <n v="5"/>
    <n v="5"/>
    <m/>
    <s v="No"/>
    <s v="No"/>
    <m/>
    <m/>
    <n v="5"/>
    <n v="5"/>
    <m/>
    <n v="3"/>
    <n v="4"/>
    <m/>
    <m/>
    <d v="2019-02-01T12:51:53"/>
  </r>
  <r>
    <s v="F. Filología"/>
    <x v="4"/>
    <n v="1"/>
    <n v="1094"/>
    <m/>
    <m/>
    <x v="0"/>
    <n v="14"/>
    <m/>
    <n v="4"/>
    <n v="3"/>
    <m/>
    <n v="29"/>
    <m/>
    <m/>
    <m/>
    <m/>
    <m/>
    <n v="4"/>
    <n v="4"/>
    <n v="4"/>
    <n v="3"/>
    <m/>
    <n v="2"/>
    <n v="3"/>
    <m/>
    <m/>
    <m/>
    <m/>
    <n v="3"/>
    <n v="1"/>
    <n v="2"/>
    <n v="4"/>
    <n v="5"/>
    <n v="5"/>
    <n v="4"/>
    <n v="1"/>
    <n v="6"/>
    <n v="3"/>
    <n v="4"/>
    <n v="4"/>
    <n v="4"/>
    <n v="4"/>
    <n v="3"/>
    <n v="4"/>
    <s v="No"/>
    <n v="3"/>
    <m/>
    <n v="4"/>
    <n v="4"/>
    <n v="4"/>
    <n v="4"/>
    <n v="4"/>
    <n v="4"/>
    <m/>
    <s v="No"/>
    <s v="No"/>
    <m/>
    <m/>
    <n v="3"/>
    <n v="3"/>
    <m/>
    <n v="4"/>
    <n v="4"/>
    <m/>
    <m/>
    <d v="2019-02-01T12:51:55"/>
  </r>
  <r>
    <s v="F. Geografía e Historia"/>
    <x v="4"/>
    <n v="1"/>
    <n v="1095"/>
    <m/>
    <m/>
    <x v="0"/>
    <n v="16"/>
    <m/>
    <n v="3"/>
    <n v="3"/>
    <m/>
    <n v="16"/>
    <n v="29"/>
    <m/>
    <m/>
    <m/>
    <m/>
    <n v="5"/>
    <n v="5"/>
    <n v="4"/>
    <n v="4"/>
    <n v="1"/>
    <m/>
    <m/>
    <m/>
    <m/>
    <m/>
    <m/>
    <n v="5"/>
    <n v="4"/>
    <n v="4"/>
    <n v="4"/>
    <n v="3"/>
    <n v="5"/>
    <n v="3"/>
    <n v="4"/>
    <n v="5"/>
    <n v="5"/>
    <n v="5"/>
    <n v="5"/>
    <n v="5"/>
    <n v="5"/>
    <n v="4"/>
    <n v="5"/>
    <s v="Sí"/>
    <n v="1"/>
    <m/>
    <n v="5"/>
    <n v="5"/>
    <n v="4"/>
    <n v="5"/>
    <n v="5"/>
    <n v="5"/>
    <m/>
    <s v="Sí"/>
    <s v="No"/>
    <m/>
    <m/>
    <n v="5"/>
    <n v="5"/>
    <m/>
    <n v="5"/>
    <n v="4"/>
    <m/>
    <m/>
    <d v="2019-02-01T12:52:17"/>
  </r>
  <r>
    <s v="F. Farmacia"/>
    <x v="1"/>
    <n v="4"/>
    <n v="1096"/>
    <m/>
    <m/>
    <x v="2"/>
    <n v="13"/>
    <m/>
    <n v="3"/>
    <n v="4"/>
    <m/>
    <n v="13"/>
    <m/>
    <m/>
    <m/>
    <m/>
    <m/>
    <n v="4"/>
    <n v="4"/>
    <n v="4"/>
    <n v="4"/>
    <n v="1"/>
    <m/>
    <m/>
    <m/>
    <m/>
    <m/>
    <m/>
    <n v="4"/>
    <n v="4"/>
    <n v="2"/>
    <n v="1"/>
    <n v="1"/>
    <n v="3"/>
    <n v="1"/>
    <n v="2"/>
    <n v="3"/>
    <n v="4"/>
    <n v="4"/>
    <n v="4"/>
    <n v="5"/>
    <n v="2"/>
    <n v="3"/>
    <n v="3"/>
    <s v="Sí"/>
    <n v="3"/>
    <m/>
    <n v="5"/>
    <n v="4"/>
    <n v="4"/>
    <n v="4"/>
    <n v="4"/>
    <n v="4"/>
    <m/>
    <s v="Sí"/>
    <s v="No"/>
    <m/>
    <m/>
    <n v="5"/>
    <n v="5"/>
    <m/>
    <n v="4"/>
    <n v="3"/>
    <m/>
    <m/>
    <d v="2019-02-01T12:52:21"/>
  </r>
  <r>
    <s v="F. Informática"/>
    <x v="3"/>
    <n v="2"/>
    <n v="1097"/>
    <m/>
    <m/>
    <x v="0"/>
    <n v="17"/>
    <m/>
    <n v="3"/>
    <n v="1"/>
    <m/>
    <n v="17"/>
    <m/>
    <m/>
    <s v="Biblioteca Central de San Sebastián de los Reyes"/>
    <m/>
    <m/>
    <n v="4"/>
    <n v="4"/>
    <n v="4"/>
    <n v="3"/>
    <m/>
    <n v="2"/>
    <n v="3"/>
    <m/>
    <m/>
    <m/>
    <m/>
    <n v="3"/>
    <n v="1"/>
    <n v="1"/>
    <n v="1"/>
    <n v="4"/>
    <n v="5"/>
    <n v="5"/>
    <n v="1"/>
    <n v="1"/>
    <n v="3"/>
    <n v="3"/>
    <n v="3"/>
    <n v="3"/>
    <n v="4"/>
    <n v="3"/>
    <n v="3"/>
    <s v="No"/>
    <n v="3"/>
    <m/>
    <n v="4"/>
    <n v="2"/>
    <n v="4"/>
    <n v="4"/>
    <n v="4"/>
    <n v="4"/>
    <m/>
    <s v="No"/>
    <s v="Sí"/>
    <n v="4"/>
    <m/>
    <n v="4"/>
    <n v="4"/>
    <m/>
    <n v="4"/>
    <n v="3"/>
    <m/>
    <m/>
    <d v="2019-02-01T12:52:39"/>
  </r>
  <r>
    <s v="F. Ciencias Biológicas"/>
    <x v="3"/>
    <n v="2"/>
    <n v="1098"/>
    <m/>
    <m/>
    <x v="0"/>
    <n v="2"/>
    <m/>
    <n v="2"/>
    <n v="1"/>
    <m/>
    <n v="2"/>
    <n v="7"/>
    <n v="29"/>
    <m/>
    <m/>
    <m/>
    <n v="2"/>
    <n v="4"/>
    <n v="1"/>
    <n v="2"/>
    <n v="1"/>
    <m/>
    <m/>
    <m/>
    <m/>
    <m/>
    <m/>
    <n v="3"/>
    <n v="1"/>
    <n v="1"/>
    <n v="1"/>
    <n v="5"/>
    <n v="5"/>
    <n v="5"/>
    <n v="2"/>
    <n v="3"/>
    <n v="3"/>
    <n v="3"/>
    <n v="1"/>
    <n v="1"/>
    <n v="2"/>
    <n v="3"/>
    <n v="4"/>
    <s v="No"/>
    <n v="2"/>
    <m/>
    <n v="3"/>
    <n v="2"/>
    <n v="2"/>
    <n v="4"/>
    <n v="3"/>
    <n v="3"/>
    <m/>
    <s v="No"/>
    <s v="No"/>
    <m/>
    <m/>
    <n v="1"/>
    <n v="1"/>
    <m/>
    <n v="2"/>
    <n v="3"/>
    <m/>
    <m/>
    <d v="2019-02-01T12:53:05"/>
  </r>
  <r>
    <s v="F. Ciencias Químicas"/>
    <x v="3"/>
    <n v="2"/>
    <n v="1099"/>
    <m/>
    <m/>
    <x v="0"/>
    <n v="10"/>
    <m/>
    <n v="5"/>
    <n v="3"/>
    <m/>
    <n v="10"/>
    <n v="2"/>
    <n v="18"/>
    <s v="Biblioteca Retiro"/>
    <m/>
    <m/>
    <n v="2"/>
    <n v="3"/>
    <n v="4"/>
    <n v="4"/>
    <m/>
    <n v="2"/>
    <n v="3"/>
    <n v="4"/>
    <n v="1"/>
    <m/>
    <m/>
    <n v="4"/>
    <n v="5"/>
    <n v="2"/>
    <n v="2"/>
    <n v="5"/>
    <n v="3"/>
    <n v="5"/>
    <n v="1"/>
    <n v="4"/>
    <n v="3"/>
    <n v="2"/>
    <n v="2"/>
    <n v="4"/>
    <n v="2"/>
    <n v="4"/>
    <n v="4"/>
    <s v="No"/>
    <n v="2"/>
    <m/>
    <n v="5"/>
    <n v="5"/>
    <n v="5"/>
    <n v="5"/>
    <n v="4"/>
    <n v="5"/>
    <m/>
    <s v="No"/>
    <s v="No"/>
    <m/>
    <m/>
    <n v="4"/>
    <n v="3"/>
    <m/>
    <n v="4"/>
    <n v="4"/>
    <m/>
    <s v="No conocía los cursos"/>
    <d v="2019-02-01T12:53:05"/>
  </r>
  <r>
    <s v="F. Odontología"/>
    <x v="1"/>
    <n v="4"/>
    <n v="1100"/>
    <m/>
    <m/>
    <x v="0"/>
    <n v="19"/>
    <m/>
    <n v="5"/>
    <n v="4"/>
    <m/>
    <n v="19"/>
    <n v="19"/>
    <n v="19"/>
    <m/>
    <m/>
    <m/>
    <n v="4"/>
    <n v="3"/>
    <n v="5"/>
    <n v="4"/>
    <m/>
    <n v="2"/>
    <m/>
    <m/>
    <m/>
    <m/>
    <m/>
    <n v="3"/>
    <n v="4"/>
    <n v="4"/>
    <n v="2"/>
    <n v="4"/>
    <n v="1"/>
    <n v="5"/>
    <n v="1"/>
    <n v="4"/>
    <n v="4"/>
    <n v="4"/>
    <n v="5"/>
    <n v="5"/>
    <n v="5"/>
    <n v="2"/>
    <n v="4"/>
    <s v="Sí"/>
    <n v="5"/>
    <m/>
    <n v="5"/>
    <n v="5"/>
    <n v="5"/>
    <n v="5"/>
    <n v="5"/>
    <n v="5"/>
    <m/>
    <s v="Sí"/>
    <s v="Sí"/>
    <n v="4"/>
    <m/>
    <n v="5"/>
    <n v="5"/>
    <m/>
    <n v="4"/>
    <n v="4"/>
    <m/>
    <s v="Concretamente en la Facultad de Odontología se deberían habilitar más salas de trabajo en grupo, puesto que solo hay una y tiene mucha demanda"/>
    <d v="2019-02-01T12:53:17"/>
  </r>
  <r>
    <s v="F. Trabajo Social"/>
    <x v="0"/>
    <n v="3"/>
    <n v="1101"/>
    <m/>
    <m/>
    <x v="0"/>
    <n v="26"/>
    <m/>
    <n v="3"/>
    <n v="3"/>
    <m/>
    <n v="26"/>
    <n v="9"/>
    <n v="20"/>
    <m/>
    <m/>
    <m/>
    <n v="5"/>
    <n v="4"/>
    <n v="3"/>
    <n v="3"/>
    <n v="1"/>
    <m/>
    <m/>
    <m/>
    <m/>
    <m/>
    <m/>
    <n v="4"/>
    <n v="1"/>
    <n v="1"/>
    <n v="3"/>
    <n v="5"/>
    <n v="4"/>
    <n v="5"/>
    <n v="3"/>
    <n v="5"/>
    <n v="3"/>
    <n v="4"/>
    <n v="4"/>
    <n v="3"/>
    <n v="4"/>
    <n v="3"/>
    <n v="5"/>
    <s v="No"/>
    <n v="4"/>
    <m/>
    <n v="4"/>
    <n v="4"/>
    <n v="4"/>
    <n v="5"/>
    <n v="5"/>
    <n v="4"/>
    <m/>
    <s v="No"/>
    <s v="No"/>
    <m/>
    <m/>
    <n v="4"/>
    <n v="5"/>
    <m/>
    <n v="4"/>
    <n v="4"/>
    <m/>
    <m/>
    <d v="2019-02-01T12:53:35"/>
  </r>
  <r>
    <s v="F. Medicina"/>
    <x v="1"/>
    <n v="4"/>
    <n v="1102"/>
    <m/>
    <m/>
    <x v="1"/>
    <n v="18"/>
    <m/>
    <n v="3"/>
    <n v="5"/>
    <m/>
    <n v="18"/>
    <n v="13"/>
    <n v="29"/>
    <m/>
    <m/>
    <m/>
    <n v="4"/>
    <n v="3"/>
    <n v="3"/>
    <n v="3"/>
    <m/>
    <m/>
    <n v="3"/>
    <n v="4"/>
    <n v="23"/>
    <m/>
    <m/>
    <n v="5"/>
    <n v="5"/>
    <n v="3"/>
    <n v="3"/>
    <n v="4"/>
    <n v="4"/>
    <n v="1"/>
    <n v="1"/>
    <n v="4"/>
    <n v="4"/>
    <n v="3"/>
    <n v="5"/>
    <n v="5"/>
    <n v="4"/>
    <n v="3"/>
    <n v="3"/>
    <s v="No"/>
    <n v="3"/>
    <m/>
    <n v="5"/>
    <n v="5"/>
    <n v="5"/>
    <n v="5"/>
    <n v="5"/>
    <n v="5"/>
    <m/>
    <s v="Sí"/>
    <s v="Sí"/>
    <n v="4"/>
    <m/>
    <n v="5"/>
    <n v="3"/>
    <m/>
    <n v="3"/>
    <n v="3"/>
    <m/>
    <m/>
    <d v="2019-02-01T12:54:01"/>
  </r>
  <r>
    <s v="F. Derecho"/>
    <x v="0"/>
    <n v="3"/>
    <n v="1103"/>
    <m/>
    <m/>
    <x v="0"/>
    <n v="11"/>
    <m/>
    <n v="3"/>
    <n v="4"/>
    <m/>
    <n v="29"/>
    <n v="11"/>
    <m/>
    <m/>
    <m/>
    <m/>
    <n v="5"/>
    <n v="5"/>
    <n v="5"/>
    <n v="3"/>
    <n v="1"/>
    <n v="2"/>
    <m/>
    <m/>
    <m/>
    <m/>
    <m/>
    <n v="4"/>
    <n v="1"/>
    <n v="2"/>
    <n v="4"/>
    <n v="2"/>
    <n v="1"/>
    <n v="5"/>
    <n v="1"/>
    <n v="4"/>
    <n v="5"/>
    <n v="4"/>
    <n v="4"/>
    <n v="5"/>
    <n v="4"/>
    <n v="4"/>
    <n v="5"/>
    <s v="Sí"/>
    <n v="4"/>
    <m/>
    <n v="5"/>
    <n v="3"/>
    <n v="5"/>
    <n v="4"/>
    <n v="3"/>
    <n v="5"/>
    <m/>
    <s v="Sí"/>
    <s v="Sí"/>
    <n v="4"/>
    <m/>
    <n v="5"/>
    <n v="5"/>
    <m/>
    <n v="5"/>
    <n v="3"/>
    <m/>
    <m/>
    <d v="2019-02-01T12:56:23"/>
  </r>
  <r>
    <s v="F. Filología"/>
    <x v="4"/>
    <n v="1"/>
    <n v="1104"/>
    <m/>
    <m/>
    <x v="0"/>
    <n v="14"/>
    <m/>
    <n v="5"/>
    <n v="5"/>
    <m/>
    <n v="14"/>
    <n v="29"/>
    <n v="4"/>
    <m/>
    <m/>
    <m/>
    <n v="5"/>
    <n v="4"/>
    <n v="5"/>
    <n v="5"/>
    <m/>
    <m/>
    <n v="3"/>
    <n v="4"/>
    <s v="00.00 horas-"/>
    <m/>
    <m/>
    <n v="5"/>
    <n v="4"/>
    <n v="4"/>
    <n v="2"/>
    <n v="5"/>
    <n v="5"/>
    <n v="4"/>
    <n v="4"/>
    <n v="5"/>
    <n v="5"/>
    <n v="5"/>
    <n v="5"/>
    <n v="5"/>
    <n v="5"/>
    <n v="5"/>
    <n v="5"/>
    <s v="Sí"/>
    <n v="5"/>
    <m/>
    <n v="5"/>
    <n v="5"/>
    <n v="4"/>
    <n v="5"/>
    <n v="5"/>
    <n v="5"/>
    <m/>
    <s v="Sí"/>
    <s v="Sí"/>
    <n v="5"/>
    <m/>
    <n v="5"/>
    <n v="5"/>
    <m/>
    <n v="5"/>
    <n v="5"/>
    <m/>
    <m/>
    <d v="2019-02-01T12:56:59"/>
  </r>
  <r>
    <s v="F. Farmacia"/>
    <x v="1"/>
    <n v="4"/>
    <n v="1105"/>
    <m/>
    <m/>
    <x v="0"/>
    <n v="13"/>
    <m/>
    <n v="5"/>
    <n v="1"/>
    <m/>
    <n v="29"/>
    <n v="13"/>
    <n v="19"/>
    <m/>
    <m/>
    <m/>
    <n v="2"/>
    <n v="3"/>
    <n v="2"/>
    <n v="3"/>
    <m/>
    <m/>
    <n v="3"/>
    <m/>
    <m/>
    <m/>
    <m/>
    <n v="2"/>
    <n v="1"/>
    <n v="1"/>
    <n v="1"/>
    <n v="5"/>
    <n v="5"/>
    <n v="2"/>
    <n v="1"/>
    <n v="2"/>
    <n v="1"/>
    <n v="2"/>
    <n v="2"/>
    <n v="3"/>
    <n v="2"/>
    <n v="2"/>
    <n v="3"/>
    <s v="Sí"/>
    <n v="1"/>
    <m/>
    <n v="2"/>
    <n v="2"/>
    <n v="4"/>
    <n v="3"/>
    <n v="2"/>
    <n v="3"/>
    <m/>
    <s v="No"/>
    <s v="No"/>
    <m/>
    <m/>
    <n v="2"/>
    <n v="2"/>
    <m/>
    <n v="3"/>
    <n v="3"/>
    <m/>
    <m/>
    <d v="2019-02-01T12:57:46"/>
  </r>
  <r>
    <s v="F. Geografía e Historia"/>
    <x v="4"/>
    <n v="1"/>
    <n v="1106"/>
    <m/>
    <m/>
    <x v="0"/>
    <n v="16"/>
    <m/>
    <n v="3"/>
    <n v="1"/>
    <m/>
    <n v="16"/>
    <m/>
    <m/>
    <m/>
    <m/>
    <m/>
    <n v="3"/>
    <n v="4"/>
    <n v="4"/>
    <n v="4"/>
    <m/>
    <n v="2"/>
    <m/>
    <n v="4"/>
    <n v="10"/>
    <m/>
    <m/>
    <n v="3"/>
    <n v="1"/>
    <n v="1"/>
    <n v="5"/>
    <n v="5"/>
    <n v="5"/>
    <n v="5"/>
    <n v="2"/>
    <n v="5"/>
    <n v="4"/>
    <n v="3"/>
    <n v="4"/>
    <n v="5"/>
    <n v="5"/>
    <n v="3"/>
    <n v="5"/>
    <s v="No"/>
    <n v="3"/>
    <m/>
    <n v="5"/>
    <n v="4"/>
    <n v="1"/>
    <n v="5"/>
    <n v="5"/>
    <n v="5"/>
    <m/>
    <s v="No"/>
    <s v="No"/>
    <m/>
    <m/>
    <n v="5"/>
    <n v="5"/>
    <m/>
    <n v="4"/>
    <n v="3"/>
    <m/>
    <m/>
    <d v="2019-02-01T12:58:05"/>
  </r>
  <r>
    <s v="F. Filosofía"/>
    <x v="4"/>
    <n v="1"/>
    <n v="1107"/>
    <m/>
    <m/>
    <x v="2"/>
    <n v="15"/>
    <m/>
    <n v="5"/>
    <n v="3"/>
    <m/>
    <n v="15"/>
    <n v="29"/>
    <n v="14"/>
    <s v="Reina Sofía"/>
    <m/>
    <m/>
    <n v="3"/>
    <n v="4"/>
    <n v="3"/>
    <n v="2"/>
    <m/>
    <m/>
    <n v="3"/>
    <m/>
    <m/>
    <m/>
    <m/>
    <n v="5"/>
    <n v="5"/>
    <n v="3"/>
    <n v="3"/>
    <n v="3"/>
    <n v="4"/>
    <n v="4"/>
    <n v="2"/>
    <n v="5"/>
    <n v="4"/>
    <n v="4"/>
    <n v="4"/>
    <n v="5"/>
    <n v="3"/>
    <n v="4"/>
    <n v="4"/>
    <s v="Sí"/>
    <n v="4"/>
    <m/>
    <n v="5"/>
    <n v="5"/>
    <n v="5"/>
    <n v="5"/>
    <n v="5"/>
    <n v="5"/>
    <m/>
    <s v="Sí"/>
    <s v="No"/>
    <m/>
    <m/>
    <n v="4"/>
    <n v="5"/>
    <m/>
    <n v="4"/>
    <n v="4"/>
    <m/>
    <s v="5.2. No tengo mucho tiempo.&lt;br&gt;&lt;br&gt;- Los bibliotecarios hablan demasiado. No hay el silencio necesario para estudiar.&lt;br&gt;- Me gustaría que cerraran la biblioteca a las 21.00."/>
    <d v="2019-02-01T13:00:11"/>
  </r>
  <r>
    <s v="F. Ciencias Políticas y Sociología"/>
    <x v="0"/>
    <n v="3"/>
    <n v="1108"/>
    <m/>
    <m/>
    <x v="0"/>
    <n v="9"/>
    <m/>
    <n v="4"/>
    <n v="4"/>
    <m/>
    <n v="9"/>
    <n v="20"/>
    <n v="29"/>
    <s v="Biblioteca Miguel de Cervantes, Pozuelo."/>
    <m/>
    <m/>
    <n v="4"/>
    <n v="4"/>
    <n v="1"/>
    <n v="2"/>
    <m/>
    <n v="2"/>
    <m/>
    <n v="4"/>
    <n v="8.3333333333333329E-2"/>
    <m/>
    <m/>
    <n v="4"/>
    <n v="4"/>
    <n v="2"/>
    <n v="4"/>
    <n v="3"/>
    <n v="3"/>
    <n v="4"/>
    <n v="2"/>
    <n v="3"/>
    <n v="4"/>
    <n v="3"/>
    <n v="1"/>
    <n v="5"/>
    <n v="2"/>
    <n v="4"/>
    <n v="3"/>
    <s v="No"/>
    <n v="2"/>
    <m/>
    <n v="5"/>
    <n v="4"/>
    <n v="4"/>
    <n v="4"/>
    <n v="4"/>
    <n v="4"/>
    <m/>
    <s v="No"/>
    <s v="No"/>
    <m/>
    <m/>
    <n v="5"/>
    <n v="5"/>
    <m/>
    <n v="4"/>
    <n v="3"/>
    <m/>
    <s v="Respecto a los cursos, no he asistido a ninguno porque no conocía la existencia de estos.&lt;br&gt;&lt;br&gt;Por hacer una crítica, creía ir el sistema de búsqueda de bi litografía (libros, pero sobre todo revistas científicas) ha empeorado al cambiar el sistema de búsqueda. &lt;br&gt;&lt;br&gt;Por lo demás, muchas gracias a l@s trabajador@s de la biología lioteca!"/>
    <d v="2019-02-01T13:00:19"/>
  </r>
  <r>
    <s v="F. Comercio y Turismo"/>
    <x v="0"/>
    <n v="3"/>
    <n v="1109"/>
    <m/>
    <m/>
    <x v="0"/>
    <n v="24"/>
    <m/>
    <n v="4"/>
    <n v="1"/>
    <m/>
    <n v="29"/>
    <n v="2"/>
    <n v="24"/>
    <m/>
    <m/>
    <m/>
    <n v="5"/>
    <n v="3"/>
    <n v="5"/>
    <n v="3"/>
    <m/>
    <n v="2"/>
    <n v="3"/>
    <m/>
    <m/>
    <m/>
    <m/>
    <n v="4"/>
    <n v="1"/>
    <n v="1"/>
    <n v="5"/>
    <n v="5"/>
    <n v="5"/>
    <n v="5"/>
    <n v="1"/>
    <n v="3"/>
    <n v="5"/>
    <n v="5"/>
    <n v="4"/>
    <n v="2"/>
    <n v="3"/>
    <n v="3"/>
    <n v="5"/>
    <s v="No"/>
    <n v="5"/>
    <m/>
    <n v="5"/>
    <n v="5"/>
    <n v="5"/>
    <n v="5"/>
    <n v="5"/>
    <n v="5"/>
    <m/>
    <s v="No"/>
    <s v="No"/>
    <m/>
    <m/>
    <n v="3"/>
    <n v="4"/>
    <m/>
    <n v="4"/>
    <n v="2"/>
    <m/>
    <m/>
    <d v="2019-02-01T13:00:38"/>
  </r>
  <r>
    <s v="F. Geografía e Historia"/>
    <x v="4"/>
    <n v="1"/>
    <n v="1110"/>
    <m/>
    <m/>
    <x v="2"/>
    <n v="16"/>
    <m/>
    <n v="3"/>
    <n v="5"/>
    <m/>
    <n v="16"/>
    <n v="29"/>
    <n v="11"/>
    <m/>
    <m/>
    <m/>
    <n v="5"/>
    <n v="5"/>
    <n v="5"/>
    <n v="4"/>
    <n v="1"/>
    <m/>
    <n v="3"/>
    <m/>
    <m/>
    <m/>
    <m/>
    <n v="5"/>
    <n v="5"/>
    <n v="5"/>
    <n v="4"/>
    <n v="4"/>
    <n v="5"/>
    <n v="1"/>
    <n v="5"/>
    <n v="5"/>
    <n v="5"/>
    <n v="5"/>
    <n v="5"/>
    <n v="5"/>
    <n v="5"/>
    <n v="5"/>
    <n v="5"/>
    <s v="Sí"/>
    <n v="5"/>
    <m/>
    <n v="5"/>
    <n v="5"/>
    <n v="5"/>
    <n v="5"/>
    <n v="5"/>
    <n v="5"/>
    <m/>
    <s v="Sí"/>
    <s v="No"/>
    <m/>
    <m/>
    <n v="5"/>
    <n v="5"/>
    <m/>
    <n v="5"/>
    <n v="5"/>
    <m/>
    <s v="No ha sido necesario para mi asistir a cursos"/>
    <d v="2019-02-01T13:00:57"/>
  </r>
  <r>
    <s v="F. Medicina"/>
    <x v="1"/>
    <n v="4"/>
    <n v="1111"/>
    <m/>
    <m/>
    <x v="0"/>
    <n v="18"/>
    <m/>
    <n v="3"/>
    <n v="3"/>
    <m/>
    <n v="18"/>
    <m/>
    <m/>
    <m/>
    <m/>
    <m/>
    <n v="3"/>
    <n v="4"/>
    <n v="4"/>
    <n v="4"/>
    <m/>
    <n v="2"/>
    <n v="3"/>
    <m/>
    <m/>
    <m/>
    <m/>
    <n v="2"/>
    <n v="3"/>
    <n v="3"/>
    <n v="5"/>
    <n v="5"/>
    <n v="3"/>
    <n v="5"/>
    <n v="1"/>
    <n v="3"/>
    <n v="3"/>
    <n v="3"/>
    <n v="2"/>
    <n v="3"/>
    <n v="3"/>
    <n v="3"/>
    <n v="2"/>
    <s v="Sí"/>
    <n v="3"/>
    <m/>
    <n v="4"/>
    <n v="3"/>
    <n v="3"/>
    <n v="3"/>
    <n v="3"/>
    <n v="3"/>
    <m/>
    <s v="No"/>
    <s v="No"/>
    <m/>
    <m/>
    <n v="3"/>
    <n v="5"/>
    <m/>
    <n v="4"/>
    <n v="3"/>
    <m/>
    <m/>
    <d v="2019-02-01T13:01:06"/>
  </r>
  <r>
    <s v="F. Informática"/>
    <x v="3"/>
    <n v="2"/>
    <n v="1112"/>
    <m/>
    <m/>
    <x v="0"/>
    <n v="17"/>
    <m/>
    <n v="4"/>
    <n v="3"/>
    <m/>
    <n v="17"/>
    <n v="29"/>
    <m/>
    <m/>
    <m/>
    <m/>
    <n v="5"/>
    <n v="3"/>
    <n v="3"/>
    <n v="1"/>
    <m/>
    <n v="2"/>
    <m/>
    <m/>
    <m/>
    <m/>
    <m/>
    <n v="4"/>
    <n v="1"/>
    <n v="1"/>
    <n v="3"/>
    <n v="3"/>
    <n v="4"/>
    <n v="4"/>
    <n v="1"/>
    <n v="3"/>
    <n v="3"/>
    <n v="3"/>
    <n v="2"/>
    <n v="3"/>
    <n v="2"/>
    <n v="2"/>
    <n v="3"/>
    <s v="No"/>
    <n v="2"/>
    <m/>
    <n v="5"/>
    <n v="4"/>
    <n v="2"/>
    <n v="5"/>
    <n v="5"/>
    <n v="5"/>
    <m/>
    <s v="No"/>
    <s v="No"/>
    <m/>
    <m/>
    <n v="4"/>
    <n v="5"/>
    <m/>
    <n v="4"/>
    <n v="4"/>
    <m/>
    <m/>
    <d v="2019-02-01T13:01:27"/>
  </r>
  <r>
    <s v="F. Ciencias Económicas y Empresariales"/>
    <x v="0"/>
    <n v="3"/>
    <n v="1113"/>
    <m/>
    <m/>
    <x v="0"/>
    <n v="5"/>
    <m/>
    <n v="5"/>
    <n v="5"/>
    <m/>
    <n v="5"/>
    <n v="9"/>
    <n v="20"/>
    <m/>
    <m/>
    <m/>
    <n v="5"/>
    <n v="5"/>
    <n v="5"/>
    <n v="4"/>
    <n v="1"/>
    <m/>
    <m/>
    <m/>
    <m/>
    <m/>
    <m/>
    <n v="5"/>
    <n v="1"/>
    <n v="1"/>
    <n v="1"/>
    <n v="5"/>
    <n v="5"/>
    <n v="5"/>
    <n v="3"/>
    <n v="3"/>
    <n v="4"/>
    <n v="5"/>
    <n v="4"/>
    <n v="5"/>
    <n v="5"/>
    <n v="5"/>
    <n v="4"/>
    <s v="No"/>
    <n v="4"/>
    <m/>
    <n v="5"/>
    <n v="5"/>
    <n v="5"/>
    <n v="5"/>
    <n v="4"/>
    <n v="5"/>
    <m/>
    <s v="Sí"/>
    <s v="Sí"/>
    <n v="4"/>
    <m/>
    <n v="5"/>
    <n v="5"/>
    <m/>
    <n v="5"/>
    <n v="4"/>
    <m/>
    <m/>
    <d v="2019-02-01T13:01:41"/>
  </r>
  <r>
    <s v="F. Medicina"/>
    <x v="1"/>
    <n v="4"/>
    <n v="1114"/>
    <m/>
    <m/>
    <x v="0"/>
    <n v="18"/>
    <m/>
    <n v="3"/>
    <n v="1"/>
    <m/>
    <m/>
    <m/>
    <m/>
    <m/>
    <m/>
    <m/>
    <n v="5"/>
    <n v="3"/>
    <n v="4"/>
    <n v="3"/>
    <n v="1"/>
    <m/>
    <m/>
    <m/>
    <m/>
    <m/>
    <m/>
    <n v="1"/>
    <n v="1"/>
    <n v="5"/>
    <n v="5"/>
    <n v="4"/>
    <n v="5"/>
    <n v="5"/>
    <n v="1"/>
    <n v="3"/>
    <n v="5"/>
    <n v="4"/>
    <n v="4"/>
    <n v="4"/>
    <n v="4"/>
    <n v="4"/>
    <n v="4"/>
    <s v="No"/>
    <n v="1"/>
    <m/>
    <n v="4"/>
    <n v="2"/>
    <n v="5"/>
    <n v="5"/>
    <n v="5"/>
    <n v="5"/>
    <m/>
    <s v="No"/>
    <s v="No"/>
    <m/>
    <m/>
    <n v="1"/>
    <n v="1"/>
    <m/>
    <n v="4"/>
    <n v="3"/>
    <m/>
    <m/>
    <d v="2019-02-01T13:02:06"/>
  </r>
  <r>
    <s v="F. Derecho"/>
    <x v="0"/>
    <n v="3"/>
    <n v="1115"/>
    <m/>
    <m/>
    <x v="0"/>
    <n v="11"/>
    <m/>
    <n v="3"/>
    <n v="1"/>
    <m/>
    <n v="29"/>
    <n v="11"/>
    <n v="28"/>
    <m/>
    <m/>
    <m/>
    <n v="4"/>
    <n v="3"/>
    <n v="3"/>
    <n v="2"/>
    <m/>
    <n v="2"/>
    <m/>
    <n v="4"/>
    <m/>
    <m/>
    <m/>
    <n v="3"/>
    <n v="1"/>
    <n v="1"/>
    <n v="3"/>
    <n v="4"/>
    <n v="3"/>
    <n v="3"/>
    <n v="1"/>
    <n v="3"/>
    <n v="3"/>
    <n v="3"/>
    <n v="3"/>
    <n v="3"/>
    <n v="3"/>
    <n v="3"/>
    <n v="3"/>
    <s v="No"/>
    <n v="3"/>
    <m/>
    <n v="3"/>
    <n v="2"/>
    <n v="4"/>
    <n v="3"/>
    <n v="3"/>
    <n v="2"/>
    <m/>
    <s v="No"/>
    <s v="No"/>
    <m/>
    <m/>
    <n v="2"/>
    <n v="2"/>
    <m/>
    <n v="3"/>
    <n v="3"/>
    <m/>
    <m/>
    <d v="2019-02-01T13:02:13"/>
  </r>
  <r>
    <s v="F. Filología"/>
    <x v="4"/>
    <n v="1"/>
    <n v="1116"/>
    <m/>
    <m/>
    <x v="0"/>
    <n v="14"/>
    <m/>
    <n v="3"/>
    <n v="3"/>
    <m/>
    <n v="14"/>
    <n v="29"/>
    <n v="15"/>
    <m/>
    <m/>
    <m/>
    <n v="3"/>
    <n v="3"/>
    <n v="4"/>
    <n v="4"/>
    <n v="1"/>
    <n v="2"/>
    <m/>
    <m/>
    <m/>
    <m/>
    <m/>
    <n v="3"/>
    <n v="1"/>
    <n v="2"/>
    <n v="2"/>
    <n v="5"/>
    <n v="3"/>
    <n v="5"/>
    <n v="2"/>
    <n v="3"/>
    <n v="3"/>
    <n v="1"/>
    <n v="4"/>
    <n v="4"/>
    <n v="5"/>
    <n v="3"/>
    <n v="4"/>
    <s v="No"/>
    <n v="4"/>
    <m/>
    <n v="4"/>
    <n v="3"/>
    <n v="4"/>
    <n v="5"/>
    <n v="4"/>
    <n v="5"/>
    <m/>
    <s v="No"/>
    <s v="No"/>
    <m/>
    <m/>
    <n v="4"/>
    <n v="4"/>
    <m/>
    <n v="4"/>
    <n v="3"/>
    <m/>
    <m/>
    <d v="2019-02-01T13:02:23"/>
  </r>
  <r>
    <s v="F. Ciencias Matemáticas"/>
    <x v="3"/>
    <n v="2"/>
    <n v="1117"/>
    <m/>
    <m/>
    <x v="0"/>
    <n v="8"/>
    <m/>
    <n v="3"/>
    <n v="1"/>
    <m/>
    <n v="8"/>
    <n v="6"/>
    <m/>
    <m/>
    <m/>
    <m/>
    <n v="4"/>
    <n v="5"/>
    <n v="4"/>
    <n v="2"/>
    <m/>
    <n v="2"/>
    <m/>
    <m/>
    <m/>
    <m/>
    <m/>
    <n v="2"/>
    <n v="1"/>
    <n v="1"/>
    <n v="4"/>
    <n v="3"/>
    <n v="3"/>
    <n v="1"/>
    <n v="1"/>
    <n v="4"/>
    <n v="3"/>
    <n v="4"/>
    <n v="4"/>
    <n v="5"/>
    <n v="2"/>
    <n v="1"/>
    <n v="1"/>
    <s v="No"/>
    <n v="2"/>
    <m/>
    <n v="5"/>
    <n v="3"/>
    <n v="5"/>
    <n v="5"/>
    <n v="5"/>
    <n v="2"/>
    <m/>
    <s v="Sí"/>
    <s v="No"/>
    <m/>
    <m/>
    <n v="4"/>
    <n v="5"/>
    <m/>
    <n v="5"/>
    <m/>
    <m/>
    <m/>
    <d v="2019-02-01T13:02:47"/>
  </r>
  <r>
    <s v="F. Geografía e Historia"/>
    <x v="4"/>
    <n v="1"/>
    <n v="1119"/>
    <m/>
    <m/>
    <x v="0"/>
    <n v="16"/>
    <m/>
    <n v="4"/>
    <n v="5"/>
    <m/>
    <n v="29"/>
    <n v="16"/>
    <n v="15"/>
    <m/>
    <m/>
    <m/>
    <n v="4"/>
    <n v="5"/>
    <n v="5"/>
    <n v="2"/>
    <m/>
    <n v="2"/>
    <m/>
    <m/>
    <m/>
    <m/>
    <m/>
    <n v="4"/>
    <n v="3"/>
    <n v="3"/>
    <n v="3"/>
    <n v="5"/>
    <n v="5"/>
    <n v="4"/>
    <n v="3"/>
    <n v="3"/>
    <m/>
    <n v="4"/>
    <n v="2"/>
    <n v="3"/>
    <n v="3"/>
    <n v="1"/>
    <n v="5"/>
    <s v="No"/>
    <n v="4"/>
    <m/>
    <n v="5"/>
    <n v="5"/>
    <n v="5"/>
    <n v="5"/>
    <n v="5"/>
    <n v="5"/>
    <m/>
    <s v="Sí"/>
    <s v="No"/>
    <m/>
    <m/>
    <n v="3"/>
    <n v="4"/>
    <m/>
    <n v="4"/>
    <n v="2"/>
    <m/>
    <m/>
    <d v="2019-02-01T13:03:45"/>
  </r>
  <r>
    <s v="F. Farmacia"/>
    <x v="1"/>
    <n v="4"/>
    <n v="1120"/>
    <m/>
    <m/>
    <x v="0"/>
    <n v="13"/>
    <m/>
    <n v="2"/>
    <n v="1"/>
    <m/>
    <n v="29"/>
    <n v="13"/>
    <n v="18"/>
    <m/>
    <m/>
    <m/>
    <n v="3"/>
    <n v="4"/>
    <n v="4"/>
    <n v="3"/>
    <m/>
    <m/>
    <m/>
    <n v="4"/>
    <n v="12"/>
    <m/>
    <m/>
    <m/>
    <n v="2"/>
    <n v="1"/>
    <n v="3"/>
    <n v="5"/>
    <n v="1"/>
    <n v="5"/>
    <n v="2"/>
    <n v="3"/>
    <n v="3"/>
    <n v="4"/>
    <n v="2"/>
    <n v="3"/>
    <n v="3"/>
    <n v="4"/>
    <n v="4"/>
    <s v="No"/>
    <n v="4"/>
    <m/>
    <n v="4"/>
    <n v="4"/>
    <n v="4"/>
    <n v="4"/>
    <n v="4"/>
    <n v="5"/>
    <m/>
    <s v="No"/>
    <s v="No"/>
    <m/>
    <m/>
    <n v="4"/>
    <n v="4"/>
    <m/>
    <n v="4"/>
    <n v="4"/>
    <m/>
    <m/>
    <d v="2019-02-01T13:03:54"/>
  </r>
  <r>
    <s v="F. Educación - Centro de Formación del Profesorado"/>
    <x v="4"/>
    <n v="1"/>
    <n v="1121"/>
    <m/>
    <m/>
    <x v="0"/>
    <n v="12"/>
    <m/>
    <n v="2"/>
    <n v="1"/>
    <m/>
    <n v="12"/>
    <m/>
    <m/>
    <s v="No acudo "/>
    <m/>
    <m/>
    <n v="5"/>
    <n v="3"/>
    <n v="5"/>
    <n v="3"/>
    <m/>
    <n v="2"/>
    <m/>
    <m/>
    <m/>
    <m/>
    <m/>
    <n v="4"/>
    <n v="4"/>
    <n v="3"/>
    <n v="4"/>
    <n v="5"/>
    <n v="4"/>
    <n v="3"/>
    <n v="2"/>
    <n v="5"/>
    <n v="3"/>
    <n v="5"/>
    <n v="3"/>
    <n v="3"/>
    <n v="5"/>
    <n v="3"/>
    <n v="4"/>
    <s v="No"/>
    <n v="4"/>
    <m/>
    <n v="5"/>
    <n v="3"/>
    <n v="4"/>
    <n v="4"/>
    <n v="4"/>
    <n v="5"/>
    <m/>
    <s v="No"/>
    <s v="No"/>
    <m/>
    <m/>
    <n v="4"/>
    <n v="5"/>
    <m/>
    <n v="4"/>
    <n v="4"/>
    <m/>
    <m/>
    <d v="2019-02-01T13:04:06"/>
  </r>
  <r>
    <s v="F. Geografía e Historia"/>
    <x v="4"/>
    <n v="1"/>
    <n v="1122"/>
    <m/>
    <m/>
    <x v="0"/>
    <n v="16"/>
    <m/>
    <n v="3"/>
    <n v="3"/>
    <m/>
    <n v="16"/>
    <n v="29"/>
    <n v="28"/>
    <s v="Biblioteca de Collado Villalba"/>
    <m/>
    <m/>
    <n v="4"/>
    <n v="3"/>
    <n v="4"/>
    <n v="3"/>
    <n v="1"/>
    <m/>
    <m/>
    <m/>
    <m/>
    <m/>
    <m/>
    <n v="3"/>
    <n v="2"/>
    <n v="2"/>
    <n v="3"/>
    <n v="4"/>
    <n v="3"/>
    <n v="5"/>
    <n v="2"/>
    <n v="4"/>
    <n v="3"/>
    <n v="4"/>
    <n v="5"/>
    <n v="3"/>
    <n v="5"/>
    <n v="3"/>
    <n v="5"/>
    <s v="No"/>
    <n v="4"/>
    <m/>
    <n v="5"/>
    <n v="4"/>
    <n v="4"/>
    <n v="5"/>
    <n v="5"/>
    <n v="5"/>
    <m/>
    <s v="No"/>
    <s v="No"/>
    <m/>
    <m/>
    <n v="4"/>
    <n v="4"/>
    <m/>
    <n v="4"/>
    <n v="4"/>
    <m/>
    <m/>
    <d v="2019-02-01T13:04:48"/>
  </r>
  <r>
    <s v="F. Ciencias Políticas y Sociología"/>
    <x v="0"/>
    <n v="3"/>
    <n v="1123"/>
    <m/>
    <m/>
    <x v="0"/>
    <n v="9"/>
    <m/>
    <n v="4"/>
    <n v="3"/>
    <m/>
    <n v="9"/>
    <n v="26"/>
    <n v="5"/>
    <m/>
    <m/>
    <m/>
    <n v="4"/>
    <n v="4"/>
    <n v="3"/>
    <n v="3"/>
    <m/>
    <n v="2"/>
    <m/>
    <m/>
    <m/>
    <m/>
    <m/>
    <n v="4"/>
    <n v="1"/>
    <n v="1"/>
    <n v="2"/>
    <n v="5"/>
    <n v="5"/>
    <n v="5"/>
    <n v="1"/>
    <n v="6"/>
    <n v="3"/>
    <n v="3"/>
    <n v="3"/>
    <n v="4"/>
    <n v="3"/>
    <n v="3"/>
    <n v="3"/>
    <s v="No"/>
    <n v="3"/>
    <m/>
    <n v="5"/>
    <n v="4"/>
    <n v="4"/>
    <n v="5"/>
    <n v="5"/>
    <n v="5"/>
    <m/>
    <s v="No"/>
    <s v="No"/>
    <m/>
    <m/>
    <n v="5"/>
    <n v="5"/>
    <m/>
    <n v="4"/>
    <n v="4"/>
    <m/>
    <s v="La calefacción es inexistente, solo hace ruido. No hay más que ver que la gente estudia con el abrigo puesto es algunas zonas."/>
    <d v="2019-02-01T13:05:50"/>
  </r>
  <r>
    <s v="F. Comercio y Turismo"/>
    <x v="0"/>
    <n v="3"/>
    <n v="1124"/>
    <m/>
    <m/>
    <x v="0"/>
    <n v="24"/>
    <m/>
    <n v="3"/>
    <n v="1"/>
    <m/>
    <n v="24"/>
    <n v="16"/>
    <m/>
    <m/>
    <m/>
    <m/>
    <n v="3"/>
    <n v="4"/>
    <n v="5"/>
    <n v="5"/>
    <n v="1"/>
    <m/>
    <m/>
    <m/>
    <m/>
    <m/>
    <m/>
    <n v="5"/>
    <n v="1"/>
    <n v="3"/>
    <n v="3"/>
    <n v="5"/>
    <n v="5"/>
    <n v="5"/>
    <n v="1"/>
    <n v="3"/>
    <n v="3"/>
    <n v="5"/>
    <n v="5"/>
    <n v="5"/>
    <n v="5"/>
    <n v="2"/>
    <n v="5"/>
    <s v="No"/>
    <n v="5"/>
    <m/>
    <n v="5"/>
    <n v="2"/>
    <n v="5"/>
    <n v="5"/>
    <n v="4"/>
    <n v="4"/>
    <m/>
    <s v="No"/>
    <s v="No"/>
    <m/>
    <m/>
    <n v="5"/>
    <n v="4"/>
    <m/>
    <n v="5"/>
    <n v="4"/>
    <m/>
    <s v="Creo que debería ampliarse el plazo de préstamo, siempre siendo posible devolverlo antes. No he sido informada de los cursos de la biblioteca. Deberían traer libros de otras categorías, no solo de los ejercidos en la facultad&lt;br&gt; ejercicios en"/>
    <d v="2019-02-01T13:06:08"/>
  </r>
  <r>
    <s v="F. Bellas Artes"/>
    <x v="4"/>
    <n v="1"/>
    <n v="1125"/>
    <m/>
    <m/>
    <x v="0"/>
    <n v="1"/>
    <m/>
    <n v="3"/>
    <n v="1"/>
    <m/>
    <n v="1"/>
    <n v="4"/>
    <m/>
    <m/>
    <m/>
    <m/>
    <n v="4"/>
    <n v="4"/>
    <n v="3"/>
    <n v="4"/>
    <m/>
    <n v="2"/>
    <m/>
    <m/>
    <m/>
    <m/>
    <m/>
    <n v="3"/>
    <n v="3"/>
    <n v="3"/>
    <n v="3"/>
    <n v="4"/>
    <n v="4"/>
    <n v="4"/>
    <n v="3"/>
    <n v="4"/>
    <n v="3"/>
    <n v="4"/>
    <n v="4"/>
    <n v="4"/>
    <n v="3"/>
    <n v="3"/>
    <n v="3"/>
    <s v="No"/>
    <n v="3"/>
    <m/>
    <n v="4"/>
    <n v="3"/>
    <n v="3"/>
    <n v="4"/>
    <n v="4"/>
    <n v="4"/>
    <m/>
    <s v="No"/>
    <s v="No"/>
    <m/>
    <m/>
    <n v="3"/>
    <n v="3"/>
    <m/>
    <n v="4"/>
    <n v="3"/>
    <m/>
    <m/>
    <d v="2019-02-01T13:06:38"/>
  </r>
  <r>
    <s v="F. Derecho"/>
    <x v="0"/>
    <n v="3"/>
    <n v="1126"/>
    <m/>
    <m/>
    <x v="0"/>
    <n v="11"/>
    <m/>
    <n v="4"/>
    <n v="4"/>
    <m/>
    <n v="11"/>
    <n v="20"/>
    <m/>
    <m/>
    <m/>
    <m/>
    <n v="5"/>
    <n v="4"/>
    <n v="4"/>
    <n v="3"/>
    <m/>
    <n v="2"/>
    <n v="3"/>
    <n v="4"/>
    <n v="6"/>
    <m/>
    <m/>
    <n v="2"/>
    <n v="1"/>
    <n v="2"/>
    <n v="5"/>
    <n v="5"/>
    <n v="4"/>
    <n v="4"/>
    <n v="1"/>
    <n v="6"/>
    <n v="4"/>
    <n v="5"/>
    <n v="4"/>
    <n v="4"/>
    <n v="4"/>
    <m/>
    <n v="5"/>
    <s v="No"/>
    <n v="3"/>
    <m/>
    <n v="4"/>
    <n v="4"/>
    <n v="3"/>
    <n v="3"/>
    <n v="3"/>
    <n v="4"/>
    <m/>
    <s v="No"/>
    <s v="No"/>
    <m/>
    <m/>
    <n v="4"/>
    <n v="3"/>
    <m/>
    <n v="4"/>
    <n v="4"/>
    <m/>
    <m/>
    <d v="2019-02-01T13:07:15"/>
  </r>
  <r>
    <s v="F. Veterinaria"/>
    <x v="1"/>
    <n v="4"/>
    <n v="1127"/>
    <m/>
    <m/>
    <x v="0"/>
    <n v="21"/>
    <m/>
    <n v="4"/>
    <n v="3"/>
    <m/>
    <n v="29"/>
    <n v="16"/>
    <n v="21"/>
    <m/>
    <m/>
    <m/>
    <n v="4"/>
    <n v="3"/>
    <n v="3"/>
    <n v="3"/>
    <m/>
    <n v="2"/>
    <m/>
    <m/>
    <m/>
    <m/>
    <m/>
    <n v="2"/>
    <n v="3"/>
    <n v="5"/>
    <n v="4"/>
    <n v="5"/>
    <n v="5"/>
    <n v="2"/>
    <n v="4"/>
    <n v="2"/>
    <n v="3"/>
    <n v="3"/>
    <n v="2"/>
    <n v="4"/>
    <n v="3"/>
    <n v="1"/>
    <n v="2"/>
    <s v="No"/>
    <n v="3"/>
    <m/>
    <n v="5"/>
    <n v="3"/>
    <n v="4"/>
    <n v="5"/>
    <n v="5"/>
    <n v="5"/>
    <m/>
    <m/>
    <m/>
    <m/>
    <m/>
    <n v="5"/>
    <n v="4"/>
    <m/>
    <n v="4"/>
    <n v="4"/>
    <m/>
    <s v="En la biblioteca de veterinaria no hay luz en la sala principal y las cortinas están rotas por lo que cuando entra el sol no se puede estar."/>
    <d v="2019-02-01T13:09:02"/>
  </r>
  <r>
    <s v="F. Ciencias de la Información"/>
    <x v="0"/>
    <n v="3"/>
    <n v="1128"/>
    <m/>
    <m/>
    <x v="0"/>
    <n v="4"/>
    <m/>
    <n v="3"/>
    <n v="1"/>
    <m/>
    <n v="4"/>
    <n v="29"/>
    <n v="28"/>
    <m/>
    <m/>
    <m/>
    <n v="3"/>
    <n v="4"/>
    <n v="4"/>
    <n v="4"/>
    <n v="1"/>
    <m/>
    <m/>
    <m/>
    <m/>
    <m/>
    <m/>
    <n v="2"/>
    <n v="2"/>
    <n v="2"/>
    <n v="3"/>
    <n v="4"/>
    <n v="4"/>
    <n v="4"/>
    <n v="4"/>
    <m/>
    <m/>
    <m/>
    <m/>
    <m/>
    <m/>
    <m/>
    <m/>
    <m/>
    <m/>
    <m/>
    <m/>
    <m/>
    <m/>
    <m/>
    <m/>
    <m/>
    <m/>
    <m/>
    <m/>
    <m/>
    <m/>
    <m/>
    <m/>
    <m/>
    <m/>
    <m/>
    <m/>
    <m/>
    <d v="2019-02-01T13:09:51"/>
  </r>
  <r>
    <s v="N/C"/>
    <x v="2"/>
    <e v="#N/A"/>
    <n v="1129"/>
    <m/>
    <m/>
    <x v="0"/>
    <m/>
    <m/>
    <n v="3"/>
    <n v="3"/>
    <m/>
    <n v="29"/>
    <m/>
    <m/>
    <m/>
    <m/>
    <m/>
    <n v="3"/>
    <n v="2"/>
    <n v="5"/>
    <n v="2"/>
    <n v="1"/>
    <m/>
    <m/>
    <m/>
    <m/>
    <m/>
    <m/>
    <n v="4"/>
    <n v="1"/>
    <n v="1"/>
    <n v="2"/>
    <n v="3"/>
    <n v="1"/>
    <n v="4"/>
    <n v="1"/>
    <n v="2"/>
    <n v="1"/>
    <n v="3"/>
    <n v="1"/>
    <n v="2"/>
    <n v="2"/>
    <n v="1"/>
    <n v="1"/>
    <s v="No"/>
    <n v="1"/>
    <m/>
    <n v="3"/>
    <n v="1"/>
    <n v="1"/>
    <n v="5"/>
    <n v="1"/>
    <n v="3"/>
    <m/>
    <s v="Sí"/>
    <s v="No"/>
    <n v="3"/>
    <m/>
    <n v="2"/>
    <n v="3"/>
    <m/>
    <n v="2"/>
    <n v="2"/>
    <m/>
    <m/>
    <d v="2019-02-01T13:09:57"/>
  </r>
  <r>
    <s v="F. Trabajo Social"/>
    <x v="0"/>
    <n v="3"/>
    <n v="1130"/>
    <m/>
    <m/>
    <x v="0"/>
    <n v="26"/>
    <m/>
    <n v="5"/>
    <n v="1"/>
    <m/>
    <n v="26"/>
    <m/>
    <m/>
    <m/>
    <m/>
    <m/>
    <n v="2"/>
    <n v="4"/>
    <n v="3"/>
    <n v="3"/>
    <n v="1"/>
    <m/>
    <m/>
    <n v="4"/>
    <m/>
    <m/>
    <m/>
    <n v="3"/>
    <n v="1"/>
    <n v="1"/>
    <n v="4"/>
    <n v="5"/>
    <n v="3"/>
    <n v="5"/>
    <n v="4"/>
    <n v="4"/>
    <n v="5"/>
    <n v="5"/>
    <n v="4"/>
    <n v="3"/>
    <n v="3"/>
    <n v="3"/>
    <n v="2"/>
    <s v="No"/>
    <n v="3"/>
    <m/>
    <n v="5"/>
    <n v="1"/>
    <n v="5"/>
    <n v="5"/>
    <n v="5"/>
    <n v="3"/>
    <m/>
    <s v="No"/>
    <s v="No"/>
    <m/>
    <m/>
    <n v="4"/>
    <n v="5"/>
    <m/>
    <n v="4"/>
    <n v="4"/>
    <m/>
    <s v=" No he acudido nunca a ningún curso de formación, pero me gustaría informarme por que me gustaría trabajar en la biblioteca a la vez que e estudio."/>
    <d v="2019-02-01T13:10:07"/>
  </r>
  <r>
    <s v="F. Psicología"/>
    <x v="1"/>
    <n v="4"/>
    <n v="1131"/>
    <m/>
    <m/>
    <x v="0"/>
    <n v="20"/>
    <m/>
    <n v="4"/>
    <n v="3"/>
    <m/>
    <m/>
    <m/>
    <m/>
    <m/>
    <m/>
    <m/>
    <n v="4"/>
    <n v="5"/>
    <n v="5"/>
    <n v="5"/>
    <m/>
    <n v="2"/>
    <m/>
    <n v="4"/>
    <n v="43620"/>
    <m/>
    <m/>
    <n v="2"/>
    <n v="3"/>
    <n v="3"/>
    <n v="2"/>
    <n v="4"/>
    <n v="2"/>
    <n v="5"/>
    <n v="2"/>
    <n v="2"/>
    <n v="5"/>
    <n v="5"/>
    <n v="5"/>
    <n v="5"/>
    <n v="5"/>
    <n v="4"/>
    <n v="5"/>
    <s v="No"/>
    <n v="4"/>
    <m/>
    <n v="5"/>
    <n v="4"/>
    <n v="3"/>
    <n v="5"/>
    <n v="5"/>
    <n v="5"/>
    <m/>
    <s v="Sí"/>
    <s v="No"/>
    <m/>
    <m/>
    <n v="5"/>
    <n v="5"/>
    <m/>
    <n v="4"/>
    <m/>
    <m/>
    <m/>
    <d v="2019-02-01T13:11:33"/>
  </r>
  <r>
    <s v="F. Farmacia"/>
    <x v="1"/>
    <n v="4"/>
    <n v="1132"/>
    <m/>
    <m/>
    <x v="0"/>
    <n v="13"/>
    <m/>
    <n v="3"/>
    <n v="2"/>
    <m/>
    <n v="13"/>
    <n v="29"/>
    <n v="4"/>
    <m/>
    <m/>
    <m/>
    <n v="4"/>
    <n v="4"/>
    <n v="4"/>
    <n v="2"/>
    <m/>
    <n v="2"/>
    <m/>
    <m/>
    <m/>
    <m/>
    <m/>
    <n v="1"/>
    <n v="1"/>
    <n v="3"/>
    <n v="1"/>
    <n v="5"/>
    <n v="2"/>
    <n v="3"/>
    <n v="3"/>
    <n v="3"/>
    <n v="3"/>
    <n v="4"/>
    <n v="4"/>
    <n v="4"/>
    <n v="3"/>
    <n v="2"/>
    <n v="4"/>
    <s v="No"/>
    <n v="3"/>
    <m/>
    <n v="4"/>
    <n v="2"/>
    <n v="3"/>
    <n v="4"/>
    <n v="5"/>
    <n v="5"/>
    <m/>
    <s v="Sí"/>
    <s v="Sí"/>
    <n v="3"/>
    <m/>
    <n v="3"/>
    <n v="4"/>
    <m/>
    <n v="3"/>
    <n v="3"/>
    <m/>
    <s v="Más enchufes en la biblioteca de la facultad de farmacia "/>
    <d v="2019-02-01T13:12:54"/>
  </r>
  <r>
    <s v="F. Geografía e Historia"/>
    <x v="4"/>
    <n v="1"/>
    <n v="1133"/>
    <m/>
    <m/>
    <x v="0"/>
    <n v="16"/>
    <m/>
    <n v="2"/>
    <n v="3"/>
    <m/>
    <n v="16"/>
    <n v="12"/>
    <n v="29"/>
    <m/>
    <m/>
    <m/>
    <n v="5"/>
    <n v="5"/>
    <n v="5"/>
    <n v="4"/>
    <n v="1"/>
    <n v="2"/>
    <m/>
    <m/>
    <m/>
    <m/>
    <m/>
    <n v="4"/>
    <n v="1"/>
    <n v="1"/>
    <n v="3"/>
    <n v="5"/>
    <n v="3"/>
    <n v="3"/>
    <n v="1"/>
    <n v="3"/>
    <n v="3"/>
    <n v="4"/>
    <n v="3"/>
    <n v="2"/>
    <n v="5"/>
    <n v="2"/>
    <n v="5"/>
    <s v="No"/>
    <n v="5"/>
    <m/>
    <n v="5"/>
    <n v="5"/>
    <n v="5"/>
    <n v="5"/>
    <n v="5"/>
    <n v="5"/>
    <m/>
    <s v="No"/>
    <s v="No"/>
    <m/>
    <m/>
    <n v="4"/>
    <n v="4"/>
    <m/>
    <n v="5"/>
    <m/>
    <m/>
    <m/>
    <d v="2019-02-01T13:12:56"/>
  </r>
  <r>
    <s v="F. Ciencias Políticas y Sociología"/>
    <x v="0"/>
    <n v="3"/>
    <n v="1134"/>
    <m/>
    <m/>
    <x v="2"/>
    <n v="9"/>
    <m/>
    <n v="3"/>
    <n v="4"/>
    <m/>
    <n v="9"/>
    <n v="4"/>
    <m/>
    <s v="Bibliotecas de Madrid (CAM)"/>
    <m/>
    <m/>
    <n v="5"/>
    <n v="5"/>
    <n v="5"/>
    <n v="3"/>
    <n v="1"/>
    <m/>
    <m/>
    <m/>
    <m/>
    <m/>
    <m/>
    <n v="3"/>
    <n v="4"/>
    <n v="3"/>
    <n v="4"/>
    <n v="2"/>
    <m/>
    <n v="3"/>
    <n v="2"/>
    <n v="4"/>
    <n v="5"/>
    <n v="5"/>
    <n v="5"/>
    <n v="5"/>
    <n v="5"/>
    <n v="5"/>
    <n v="5"/>
    <s v="Sí"/>
    <n v="4"/>
    <m/>
    <n v="5"/>
    <n v="5"/>
    <n v="5"/>
    <n v="5"/>
    <n v="5"/>
    <n v="5"/>
    <m/>
    <s v="Sí"/>
    <s v="Sí"/>
    <n v="4"/>
    <m/>
    <n v="5"/>
    <n v="5"/>
    <m/>
    <n v="5"/>
    <n v="4"/>
    <m/>
    <m/>
    <d v="2019-02-01T13:13:03"/>
  </r>
  <r>
    <s v="F. Educación - Centro de Formación del Profesorado"/>
    <x v="4"/>
    <n v="1"/>
    <n v="1135"/>
    <m/>
    <m/>
    <x v="0"/>
    <n v="12"/>
    <m/>
    <n v="3"/>
    <n v="3"/>
    <m/>
    <n v="12"/>
    <n v="29"/>
    <n v="28"/>
    <s v="Biblioteca San Fernando de Henares "/>
    <m/>
    <m/>
    <n v="3"/>
    <n v="5"/>
    <n v="5"/>
    <n v="3"/>
    <n v="1"/>
    <n v="2"/>
    <m/>
    <m/>
    <m/>
    <m/>
    <m/>
    <n v="3"/>
    <n v="1"/>
    <n v="2"/>
    <n v="2"/>
    <n v="5"/>
    <n v="5"/>
    <n v="5"/>
    <n v="3"/>
    <n v="2"/>
    <n v="3"/>
    <n v="3"/>
    <n v="4"/>
    <n v="4"/>
    <n v="4"/>
    <n v="2"/>
    <n v="3"/>
    <s v="No"/>
    <n v="4"/>
    <m/>
    <n v="4"/>
    <n v="4"/>
    <n v="4"/>
    <n v="5"/>
    <n v="5"/>
    <n v="5"/>
    <m/>
    <s v="No"/>
    <s v="No"/>
    <n v="1"/>
    <m/>
    <n v="5"/>
    <n v="5"/>
    <m/>
    <n v="4"/>
    <n v="3"/>
    <m/>
    <s v="No he acudido a cursos porque no me han informado "/>
    <d v="2019-02-01T13:13:53"/>
  </r>
  <r>
    <s v="F. Geografía e Historia"/>
    <x v="4"/>
    <n v="1"/>
    <n v="1136"/>
    <m/>
    <m/>
    <x v="0"/>
    <n v="16"/>
    <m/>
    <n v="4"/>
    <n v="4"/>
    <m/>
    <n v="16"/>
    <n v="11"/>
    <m/>
    <m/>
    <m/>
    <m/>
    <n v="4"/>
    <n v="5"/>
    <n v="4"/>
    <n v="2"/>
    <m/>
    <n v="2"/>
    <m/>
    <m/>
    <m/>
    <m/>
    <m/>
    <n v="4"/>
    <n v="4"/>
    <n v="4"/>
    <n v="2"/>
    <n v="3"/>
    <n v="3"/>
    <n v="3"/>
    <n v="2"/>
    <n v="3"/>
    <n v="5"/>
    <n v="4"/>
    <n v="4"/>
    <n v="5"/>
    <n v="4"/>
    <n v="4"/>
    <n v="4"/>
    <s v="Sí"/>
    <n v="4"/>
    <m/>
    <n v="5"/>
    <n v="4"/>
    <n v="5"/>
    <n v="5"/>
    <n v="5"/>
    <n v="5"/>
    <m/>
    <s v="Sí"/>
    <s v="Sí"/>
    <n v="4"/>
    <m/>
    <n v="5"/>
    <n v="5"/>
    <m/>
    <n v="4"/>
    <n v="4"/>
    <m/>
    <m/>
    <d v="2019-02-01T13:15:38"/>
  </r>
  <r>
    <s v="F. Ciencias Físicas"/>
    <x v="3"/>
    <n v="2"/>
    <n v="1137"/>
    <m/>
    <m/>
    <x v="0"/>
    <n v="6"/>
    <m/>
    <n v="3"/>
    <n v="3"/>
    <m/>
    <n v="6"/>
    <n v="7"/>
    <n v="29"/>
    <m/>
    <m/>
    <m/>
    <n v="3"/>
    <n v="2"/>
    <n v="4"/>
    <n v="5"/>
    <n v="1"/>
    <m/>
    <m/>
    <m/>
    <m/>
    <m/>
    <m/>
    <n v="5"/>
    <n v="1"/>
    <n v="1"/>
    <n v="1"/>
    <n v="3"/>
    <n v="4"/>
    <n v="3"/>
    <n v="4"/>
    <n v="4"/>
    <n v="5"/>
    <n v="4"/>
    <n v="2"/>
    <n v="5"/>
    <n v="2"/>
    <n v="3"/>
    <n v="5"/>
    <s v="Sí"/>
    <n v="2"/>
    <m/>
    <n v="5"/>
    <n v="5"/>
    <n v="3"/>
    <n v="5"/>
    <n v="5"/>
    <n v="3"/>
    <m/>
    <s v="Sí"/>
    <s v="No"/>
    <m/>
    <m/>
    <n v="5"/>
    <n v="5"/>
    <m/>
    <n v="4"/>
    <n v="4"/>
    <m/>
    <m/>
    <d v="2019-02-01T13:15:40"/>
  </r>
  <r>
    <s v="F. Ciencias Físicas"/>
    <x v="3"/>
    <n v="2"/>
    <n v="1138"/>
    <m/>
    <m/>
    <x v="0"/>
    <n v="6"/>
    <m/>
    <n v="4"/>
    <n v="2"/>
    <m/>
    <n v="6"/>
    <m/>
    <m/>
    <m/>
    <m/>
    <m/>
    <n v="4"/>
    <n v="3"/>
    <n v="4"/>
    <n v="5"/>
    <n v="1"/>
    <m/>
    <m/>
    <m/>
    <m/>
    <m/>
    <m/>
    <n v="3"/>
    <n v="1"/>
    <n v="1"/>
    <n v="5"/>
    <n v="5"/>
    <n v="4"/>
    <n v="1"/>
    <n v="1"/>
    <n v="3"/>
    <n v="4"/>
    <n v="4"/>
    <n v="3"/>
    <n v="3"/>
    <n v="1"/>
    <n v="3"/>
    <n v="3"/>
    <s v="No"/>
    <n v="1"/>
    <m/>
    <n v="5"/>
    <n v="3"/>
    <n v="3"/>
    <n v="5"/>
    <n v="5"/>
    <n v="4"/>
    <m/>
    <s v="Sí"/>
    <s v="No"/>
    <m/>
    <m/>
    <n v="3"/>
    <n v="5"/>
    <m/>
    <n v="4"/>
    <n v="4"/>
    <m/>
    <m/>
    <d v="2019-02-01T13:15:44"/>
  </r>
  <r>
    <s v="F. Derecho"/>
    <x v="0"/>
    <n v="3"/>
    <n v="1140"/>
    <m/>
    <m/>
    <x v="0"/>
    <n v="11"/>
    <m/>
    <n v="3"/>
    <n v="4"/>
    <m/>
    <n v="29"/>
    <m/>
    <m/>
    <m/>
    <m/>
    <m/>
    <n v="3"/>
    <n v="3"/>
    <n v="2"/>
    <n v="3"/>
    <m/>
    <m/>
    <n v="3"/>
    <m/>
    <m/>
    <m/>
    <m/>
    <n v="5"/>
    <n v="1"/>
    <n v="3"/>
    <n v="2"/>
    <n v="4"/>
    <n v="4"/>
    <n v="5"/>
    <n v="3"/>
    <n v="3"/>
    <n v="3"/>
    <n v="3"/>
    <n v="2"/>
    <n v="4"/>
    <n v="3"/>
    <n v="3"/>
    <n v="3"/>
    <s v="No"/>
    <n v="2"/>
    <m/>
    <n v="4"/>
    <n v="4"/>
    <n v="4"/>
    <n v="4"/>
    <n v="3"/>
    <n v="4"/>
    <m/>
    <s v="Sí"/>
    <s v="No"/>
    <m/>
    <m/>
    <n v="2"/>
    <n v="4"/>
    <m/>
    <n v="3"/>
    <n v="2"/>
    <m/>
    <m/>
    <d v="2019-02-01T13:16:06"/>
  </r>
  <r>
    <s v="F. Ciencias de la Información"/>
    <x v="0"/>
    <n v="3"/>
    <n v="1141"/>
    <m/>
    <m/>
    <x v="0"/>
    <n v="4"/>
    <m/>
    <n v="3"/>
    <n v="4"/>
    <m/>
    <n v="29"/>
    <n v="4"/>
    <m/>
    <m/>
    <m/>
    <m/>
    <n v="1"/>
    <n v="3"/>
    <n v="4"/>
    <n v="2"/>
    <m/>
    <n v="2"/>
    <n v="3"/>
    <n v="4"/>
    <n v="8.3333333333333329E-2"/>
    <m/>
    <m/>
    <n v="2"/>
    <n v="2"/>
    <n v="3"/>
    <n v="5"/>
    <n v="4"/>
    <n v="5"/>
    <n v="4"/>
    <n v="5"/>
    <n v="3"/>
    <n v="2"/>
    <n v="4"/>
    <n v="3"/>
    <n v="5"/>
    <n v="4"/>
    <n v="2"/>
    <n v="3"/>
    <s v="Sí"/>
    <n v="3"/>
    <m/>
    <n v="4"/>
    <n v="2"/>
    <n v="5"/>
    <n v="5"/>
    <n v="5"/>
    <n v="5"/>
    <m/>
    <s v="No"/>
    <s v="No"/>
    <n v="5"/>
    <m/>
    <n v="5"/>
    <n v="5"/>
    <m/>
    <n v="3"/>
    <n v="3"/>
    <m/>
    <m/>
    <d v="2019-02-01T13:16:09"/>
  </r>
  <r>
    <s v="F. Farmacia"/>
    <x v="1"/>
    <n v="4"/>
    <n v="1142"/>
    <m/>
    <m/>
    <x v="0"/>
    <n v="13"/>
    <m/>
    <n v="4"/>
    <n v="3"/>
    <m/>
    <n v="22"/>
    <n v="13"/>
    <n v="29"/>
    <m/>
    <m/>
    <m/>
    <n v="4"/>
    <n v="3"/>
    <n v="3"/>
    <n v="4"/>
    <m/>
    <n v="2"/>
    <m/>
    <m/>
    <m/>
    <m/>
    <m/>
    <n v="4"/>
    <n v="2"/>
    <n v="3"/>
    <n v="2"/>
    <n v="4"/>
    <n v="4"/>
    <n v="4"/>
    <n v="2"/>
    <n v="4"/>
    <n v="5"/>
    <n v="5"/>
    <n v="5"/>
    <n v="4"/>
    <n v="5"/>
    <n v="3"/>
    <n v="5"/>
    <s v="Sí"/>
    <n v="5"/>
    <m/>
    <n v="5"/>
    <n v="5"/>
    <n v="5"/>
    <n v="5"/>
    <n v="5"/>
    <n v="5"/>
    <m/>
    <s v="No"/>
    <s v="No"/>
    <m/>
    <m/>
    <n v="4"/>
    <n v="4"/>
    <m/>
    <n v="4"/>
    <n v="4"/>
    <m/>
    <m/>
    <d v="2019-02-01T13:17:28"/>
  </r>
  <r>
    <s v="F. Ciencias de la Información"/>
    <x v="0"/>
    <n v="3"/>
    <n v="1143"/>
    <m/>
    <m/>
    <x v="0"/>
    <n v="4"/>
    <m/>
    <n v="5"/>
    <n v="5"/>
    <m/>
    <n v="4"/>
    <n v="29"/>
    <n v="10"/>
    <m/>
    <m/>
    <m/>
    <n v="5"/>
    <n v="5"/>
    <n v="5"/>
    <n v="5"/>
    <m/>
    <n v="2"/>
    <m/>
    <m/>
    <m/>
    <m/>
    <m/>
    <n v="5"/>
    <n v="4"/>
    <n v="5"/>
    <n v="5"/>
    <n v="4"/>
    <n v="3"/>
    <n v="4"/>
    <n v="2"/>
    <n v="6"/>
    <n v="5"/>
    <n v="5"/>
    <n v="4"/>
    <n v="3"/>
    <n v="5"/>
    <n v="3"/>
    <n v="4"/>
    <s v="No"/>
    <n v="5"/>
    <m/>
    <n v="5"/>
    <n v="5"/>
    <n v="5"/>
    <n v="5"/>
    <n v="5"/>
    <n v="5"/>
    <m/>
    <s v="No"/>
    <s v="No"/>
    <m/>
    <m/>
    <n v="4"/>
    <n v="5"/>
    <m/>
    <n v="5"/>
    <n v="5"/>
    <m/>
    <m/>
    <d v="2019-02-01T13:17:48"/>
  </r>
  <r>
    <s v="F. Psicología"/>
    <x v="1"/>
    <n v="4"/>
    <n v="1144"/>
    <m/>
    <m/>
    <x v="0"/>
    <n v="20"/>
    <m/>
    <n v="3"/>
    <n v="3"/>
    <m/>
    <n v="20"/>
    <n v="29"/>
    <m/>
    <m/>
    <m/>
    <m/>
    <n v="4"/>
    <n v="5"/>
    <n v="4"/>
    <n v="2"/>
    <m/>
    <n v="2"/>
    <m/>
    <m/>
    <m/>
    <m/>
    <m/>
    <n v="4"/>
    <n v="1"/>
    <n v="3"/>
    <n v="3"/>
    <n v="5"/>
    <n v="5"/>
    <n v="4"/>
    <n v="3"/>
    <n v="3"/>
    <n v="4"/>
    <n v="3"/>
    <n v="4"/>
    <n v="4"/>
    <n v="5"/>
    <n v="2"/>
    <n v="4"/>
    <s v="No"/>
    <n v="4"/>
    <m/>
    <n v="4"/>
    <n v="4"/>
    <n v="3"/>
    <n v="5"/>
    <n v="5"/>
    <n v="5"/>
    <m/>
    <s v="No"/>
    <s v="No"/>
    <m/>
    <m/>
    <n v="3"/>
    <n v="4"/>
    <m/>
    <n v="4"/>
    <n v="4"/>
    <m/>
    <m/>
    <d v="2019-02-01T13:20:02"/>
  </r>
  <r>
    <s v="F. Ciencias de la Información"/>
    <x v="0"/>
    <n v="3"/>
    <n v="1145"/>
    <m/>
    <m/>
    <x v="0"/>
    <n v="4"/>
    <m/>
    <n v="3"/>
    <n v="4"/>
    <m/>
    <n v="3"/>
    <n v="14"/>
    <n v="11"/>
    <s v="Biblioteca Pública Municipal José Hierro"/>
    <m/>
    <m/>
    <n v="1"/>
    <n v="3"/>
    <n v="3"/>
    <n v="4"/>
    <m/>
    <n v="2"/>
    <m/>
    <m/>
    <m/>
    <m/>
    <m/>
    <n v="3"/>
    <n v="2"/>
    <n v="1"/>
    <n v="1"/>
    <n v="5"/>
    <n v="1"/>
    <n v="5"/>
    <n v="1"/>
    <n v="4"/>
    <n v="4"/>
    <n v="5"/>
    <n v="3"/>
    <n v="5"/>
    <n v="5"/>
    <n v="4"/>
    <n v="4"/>
    <s v="No"/>
    <n v="3"/>
    <m/>
    <n v="5"/>
    <n v="3"/>
    <n v="5"/>
    <n v="5"/>
    <n v="5"/>
    <n v="5"/>
    <m/>
    <s v="No"/>
    <s v="No"/>
    <m/>
    <m/>
    <n v="5"/>
    <n v="5"/>
    <m/>
    <n v="4"/>
    <n v="4"/>
    <m/>
    <s v="Desconocía la existencia de dichos cursos"/>
    <d v="2019-02-01T13:20:13"/>
  </r>
  <r>
    <s v="F. Comercio y Turismo"/>
    <x v="0"/>
    <n v="3"/>
    <n v="1146"/>
    <m/>
    <m/>
    <x v="1"/>
    <n v="24"/>
    <m/>
    <n v="3"/>
    <n v="4"/>
    <m/>
    <n v="24"/>
    <n v="24"/>
    <n v="24"/>
    <s v="Biblioteca Nacional y Biblioteca de Castilla La Mancha"/>
    <m/>
    <m/>
    <n v="2"/>
    <n v="5"/>
    <n v="2"/>
    <n v="2"/>
    <m/>
    <m/>
    <n v="3"/>
    <m/>
    <m/>
    <m/>
    <m/>
    <n v="4"/>
    <n v="3"/>
    <n v="4"/>
    <n v="4"/>
    <n v="5"/>
    <n v="5"/>
    <n v="4"/>
    <n v="4"/>
    <m/>
    <n v="4"/>
    <n v="4"/>
    <n v="4"/>
    <n v="4"/>
    <n v="5"/>
    <n v="2"/>
    <n v="3"/>
    <s v="No"/>
    <n v="4"/>
    <m/>
    <n v="1"/>
    <n v="1"/>
    <n v="1"/>
    <n v="1"/>
    <n v="2"/>
    <n v="2"/>
    <m/>
    <s v="No"/>
    <s v="No"/>
    <m/>
    <m/>
    <n v="3"/>
    <n v="2"/>
    <m/>
    <n v="3"/>
    <n v="3"/>
    <m/>
    <m/>
    <d v="2019-02-01T13:21:17"/>
  </r>
  <r>
    <s v="F. Derecho"/>
    <x v="0"/>
    <n v="3"/>
    <n v="1147"/>
    <m/>
    <m/>
    <x v="0"/>
    <n v="11"/>
    <m/>
    <n v="3"/>
    <n v="3"/>
    <m/>
    <n v="29"/>
    <n v="11"/>
    <n v="12"/>
    <m/>
    <m/>
    <m/>
    <n v="5"/>
    <n v="5"/>
    <n v="5"/>
    <n v="5"/>
    <n v="1"/>
    <m/>
    <m/>
    <m/>
    <m/>
    <m/>
    <m/>
    <n v="4"/>
    <n v="1"/>
    <n v="1"/>
    <n v="4"/>
    <n v="5"/>
    <n v="4"/>
    <n v="5"/>
    <n v="1"/>
    <n v="3"/>
    <n v="4"/>
    <n v="4"/>
    <n v="4"/>
    <n v="5"/>
    <n v="5"/>
    <n v="3"/>
    <n v="3"/>
    <s v="No"/>
    <n v="4"/>
    <m/>
    <n v="5"/>
    <n v="1"/>
    <n v="4"/>
    <n v="5"/>
    <n v="5"/>
    <n v="5"/>
    <m/>
    <s v="Sí"/>
    <s v="No"/>
    <m/>
    <m/>
    <n v="5"/>
    <n v="4"/>
    <m/>
    <n v="4"/>
    <n v="3"/>
    <m/>
    <m/>
    <d v="2019-02-01T13:21:20"/>
  </r>
  <r>
    <s v="F. Derecho"/>
    <x v="0"/>
    <n v="3"/>
    <n v="1148"/>
    <m/>
    <m/>
    <x v="0"/>
    <n v="11"/>
    <m/>
    <n v="5"/>
    <n v="3"/>
    <m/>
    <n v="29"/>
    <n v="11"/>
    <n v="16"/>
    <s v="Biblioteca Luis Rosales, Manuel Alvar, Ángel González, "/>
    <m/>
    <m/>
    <n v="1"/>
    <n v="1"/>
    <n v="1"/>
    <n v="1"/>
    <m/>
    <m/>
    <n v="3"/>
    <m/>
    <m/>
    <m/>
    <m/>
    <n v="5"/>
    <n v="1"/>
    <n v="3"/>
    <n v="5"/>
    <n v="3"/>
    <n v="5"/>
    <n v="4"/>
    <n v="1"/>
    <n v="2"/>
    <n v="1"/>
    <n v="4"/>
    <n v="3"/>
    <n v="2"/>
    <n v="2"/>
    <n v="1"/>
    <n v="4"/>
    <s v="Sí"/>
    <n v="4"/>
    <m/>
    <n v="2"/>
    <n v="1"/>
    <n v="5"/>
    <n v="5"/>
    <n v="4"/>
    <n v="4"/>
    <m/>
    <s v="No"/>
    <s v="No"/>
    <m/>
    <m/>
    <n v="5"/>
    <n v="5"/>
    <m/>
    <n v="3"/>
    <n v="3"/>
    <m/>
    <s v="La biblioteca María Zambrano debería ser en primer lugar para los estudiantes de derecho y filologia,, que la mayoría va para conversar, las mesas grupales no son muy cómodas,, además se llena la biblioteca muy rápido y los de la propia facultad a la que pertenece la biblioteca no podemos ni sentarnos a estudiar"/>
    <d v="2019-02-01T13:21:24"/>
  </r>
  <r>
    <s v="F. Estudios Estadísticos"/>
    <x v="3"/>
    <n v="2"/>
    <n v="1149"/>
    <m/>
    <m/>
    <x v="0"/>
    <n v="23"/>
    <m/>
    <n v="4"/>
    <n v="3"/>
    <m/>
    <n v="23"/>
    <n v="10"/>
    <n v="29"/>
    <s v="Biblioteca Universidad Rey Juan Carlos"/>
    <m/>
    <m/>
    <n v="3"/>
    <n v="3"/>
    <n v="3"/>
    <n v="2"/>
    <m/>
    <n v="2"/>
    <n v="3"/>
    <m/>
    <m/>
    <m/>
    <m/>
    <n v="4"/>
    <n v="1"/>
    <n v="1"/>
    <n v="1"/>
    <n v="5"/>
    <n v="5"/>
    <n v="5"/>
    <n v="1"/>
    <n v="3"/>
    <n v="3"/>
    <n v="3"/>
    <n v="2"/>
    <n v="3"/>
    <n v="2"/>
    <n v="2"/>
    <n v="2"/>
    <s v="No"/>
    <n v="2"/>
    <m/>
    <n v="4"/>
    <n v="2"/>
    <n v="4"/>
    <n v="4"/>
    <n v="4"/>
    <n v="4"/>
    <m/>
    <s v="No"/>
    <s v="No"/>
    <m/>
    <m/>
    <n v="3"/>
    <n v="4"/>
    <m/>
    <n v="3"/>
    <n v="4"/>
    <m/>
    <s v="No he acudido a ningún curso porque no sabía de ningún curso de formación"/>
    <d v="2019-02-01T13:22:53"/>
  </r>
  <r>
    <s v="F. Ciencias Biológicas"/>
    <x v="3"/>
    <n v="2"/>
    <n v="1150"/>
    <m/>
    <m/>
    <x v="0"/>
    <n v="2"/>
    <m/>
    <n v="4"/>
    <n v="3"/>
    <m/>
    <n v="2"/>
    <n v="29"/>
    <m/>
    <m/>
    <m/>
    <m/>
    <n v="3"/>
    <n v="5"/>
    <n v="5"/>
    <n v="4"/>
    <m/>
    <n v="2"/>
    <n v="3"/>
    <m/>
    <m/>
    <m/>
    <m/>
    <n v="4"/>
    <n v="1"/>
    <n v="1"/>
    <n v="1"/>
    <n v="5"/>
    <n v="4"/>
    <n v="5"/>
    <n v="1"/>
    <n v="4"/>
    <n v="5"/>
    <n v="5"/>
    <n v="5"/>
    <n v="4"/>
    <n v="5"/>
    <n v="4"/>
    <n v="5"/>
    <s v="No"/>
    <n v="4"/>
    <m/>
    <n v="5"/>
    <n v="4"/>
    <n v="4"/>
    <n v="5"/>
    <n v="5"/>
    <n v="5"/>
    <m/>
    <s v="No"/>
    <s v="No"/>
    <m/>
    <m/>
    <n v="4"/>
    <n v="3"/>
    <m/>
    <n v="5"/>
    <n v="3"/>
    <m/>
    <m/>
    <d v="2019-02-01T13:23:38"/>
  </r>
  <r>
    <s v="F. Ciencias Químicas"/>
    <x v="3"/>
    <n v="2"/>
    <n v="1151"/>
    <m/>
    <m/>
    <x v="0"/>
    <n v="10"/>
    <m/>
    <n v="4"/>
    <n v="3"/>
    <m/>
    <n v="10"/>
    <n v="29"/>
    <n v="16"/>
    <m/>
    <m/>
    <m/>
    <n v="4"/>
    <n v="5"/>
    <n v="5"/>
    <n v="5"/>
    <m/>
    <n v="2"/>
    <n v="3"/>
    <n v="4"/>
    <n v="2"/>
    <m/>
    <m/>
    <n v="3"/>
    <n v="1"/>
    <n v="3"/>
    <n v="3"/>
    <n v="5"/>
    <n v="5"/>
    <n v="5"/>
    <n v="1"/>
    <n v="5"/>
    <n v="5"/>
    <n v="5"/>
    <n v="5"/>
    <n v="5"/>
    <n v="5"/>
    <n v="5"/>
    <n v="5"/>
    <s v="No"/>
    <n v="4"/>
    <m/>
    <n v="5"/>
    <n v="5"/>
    <n v="3"/>
    <n v="5"/>
    <n v="5"/>
    <n v="5"/>
    <m/>
    <s v="Sí"/>
    <s v="No"/>
    <m/>
    <m/>
    <n v="5"/>
    <n v="5"/>
    <m/>
    <n v="5"/>
    <n v="4"/>
    <m/>
    <m/>
    <d v="2019-02-01T13:27:18"/>
  </r>
  <r>
    <s v="F. Medicina"/>
    <x v="1"/>
    <n v="4"/>
    <n v="1152"/>
    <m/>
    <m/>
    <x v="0"/>
    <n v="18"/>
    <m/>
    <n v="4"/>
    <n v="1"/>
    <m/>
    <n v="29"/>
    <n v="18"/>
    <m/>
    <s v="Biblioteca de ciencias Universidad autónoma , bibliotecas públicas"/>
    <m/>
    <m/>
    <n v="3"/>
    <n v="4"/>
    <n v="5"/>
    <n v="4"/>
    <m/>
    <n v="2"/>
    <n v="3"/>
    <n v="4"/>
    <n v="0.95833333333333337"/>
    <m/>
    <m/>
    <n v="4"/>
    <n v="1"/>
    <n v="1"/>
    <n v="1"/>
    <n v="5"/>
    <n v="1"/>
    <n v="5"/>
    <n v="1"/>
    <n v="6"/>
    <n v="4"/>
    <n v="5"/>
    <n v="3"/>
    <n v="4"/>
    <n v="4"/>
    <n v="3"/>
    <n v="4"/>
    <s v="No"/>
    <n v="1"/>
    <m/>
    <n v="4"/>
    <n v="5"/>
    <n v="4"/>
    <n v="5"/>
    <n v="5"/>
    <n v="5"/>
    <m/>
    <s v="No"/>
    <s v="No"/>
    <m/>
    <m/>
    <n v="5"/>
    <n v="4"/>
    <m/>
    <n v="4"/>
    <n v="4"/>
    <m/>
    <m/>
    <d v="2019-02-01T13:27:21"/>
  </r>
  <r>
    <s v="F. Psicología"/>
    <x v="1"/>
    <n v="4"/>
    <n v="1153"/>
    <m/>
    <m/>
    <x v="0"/>
    <n v="20"/>
    <m/>
    <n v="4"/>
    <n v="3"/>
    <m/>
    <n v="20"/>
    <m/>
    <m/>
    <s v="Esic"/>
    <m/>
    <m/>
    <n v="4"/>
    <n v="5"/>
    <n v="4"/>
    <n v="3"/>
    <m/>
    <n v="2"/>
    <n v="3"/>
    <m/>
    <m/>
    <m/>
    <m/>
    <n v="4"/>
    <n v="2"/>
    <n v="1"/>
    <n v="5"/>
    <n v="5"/>
    <n v="4"/>
    <n v="5"/>
    <n v="2"/>
    <n v="6"/>
    <n v="3"/>
    <n v="4"/>
    <n v="2"/>
    <n v="2"/>
    <n v="2"/>
    <n v="2"/>
    <n v="3"/>
    <s v="No"/>
    <n v="3"/>
    <m/>
    <n v="4"/>
    <n v="1"/>
    <n v="4"/>
    <n v="5"/>
    <n v="4"/>
    <n v="5"/>
    <m/>
    <s v="No"/>
    <s v="No"/>
    <m/>
    <m/>
    <n v="3"/>
    <n v="5"/>
    <m/>
    <n v="4"/>
    <n v="4"/>
    <m/>
    <s v="Regular un poco mejor la temperatura de la biblioteca. En muchas ocasiones hace bastante calor"/>
    <d v="2019-02-01T13:28:07"/>
  </r>
  <r>
    <s v="F. Ciencias de la Información"/>
    <x v="0"/>
    <n v="3"/>
    <n v="1154"/>
    <m/>
    <m/>
    <x v="1"/>
    <n v="4"/>
    <m/>
    <n v="3"/>
    <n v="1"/>
    <m/>
    <n v="4"/>
    <m/>
    <m/>
    <m/>
    <m/>
    <m/>
    <n v="5"/>
    <n v="4"/>
    <n v="3"/>
    <n v="3"/>
    <n v="1"/>
    <m/>
    <m/>
    <m/>
    <m/>
    <m/>
    <m/>
    <n v="1"/>
    <n v="1"/>
    <n v="1"/>
    <n v="1"/>
    <n v="5"/>
    <n v="5"/>
    <n v="5"/>
    <n v="1"/>
    <n v="6"/>
    <n v="1"/>
    <n v="1"/>
    <n v="1"/>
    <n v="4"/>
    <n v="1"/>
    <n v="1"/>
    <n v="1"/>
    <s v="Sí"/>
    <n v="1"/>
    <m/>
    <n v="1"/>
    <n v="1"/>
    <n v="1"/>
    <n v="1"/>
    <n v="1"/>
    <n v="1"/>
    <m/>
    <s v="No"/>
    <s v="No"/>
    <m/>
    <m/>
    <n v="1"/>
    <n v="1"/>
    <m/>
    <n v="4"/>
    <n v="4"/>
    <m/>
    <s v="-"/>
    <d v="2019-02-01T13:28:23"/>
  </r>
  <r>
    <s v="N/C"/>
    <x v="2"/>
    <e v="#N/A"/>
    <n v="1155"/>
    <m/>
    <m/>
    <x v="0"/>
    <m/>
    <m/>
    <n v="4"/>
    <n v="3"/>
    <m/>
    <n v="18"/>
    <n v="18"/>
    <n v="18"/>
    <s v="UNED, Centro Cultural Sanchinarro"/>
    <m/>
    <m/>
    <n v="3"/>
    <n v="2"/>
    <n v="1"/>
    <n v="2"/>
    <m/>
    <m/>
    <n v="3"/>
    <m/>
    <m/>
    <m/>
    <m/>
    <n v="3"/>
    <n v="1"/>
    <n v="1"/>
    <n v="1"/>
    <n v="5"/>
    <n v="4"/>
    <n v="5"/>
    <n v="3"/>
    <n v="3"/>
    <n v="4"/>
    <n v="4"/>
    <n v="4"/>
    <n v="3"/>
    <n v="5"/>
    <n v="3"/>
    <n v="4"/>
    <s v="No"/>
    <n v="4"/>
    <m/>
    <n v="5"/>
    <n v="2"/>
    <n v="3"/>
    <n v="5"/>
    <n v="5"/>
    <n v="5"/>
    <m/>
    <s v="No"/>
    <s v="No"/>
    <m/>
    <m/>
    <n v="5"/>
    <n v="4"/>
    <m/>
    <n v="4"/>
    <m/>
    <m/>
    <s v="Ampliar el horario "/>
    <d v="2019-02-01T13:29:36"/>
  </r>
  <r>
    <s v="F. Educación - Centro de Formación del Profesorado"/>
    <x v="4"/>
    <n v="1"/>
    <n v="1156"/>
    <m/>
    <m/>
    <x v="0"/>
    <n v="12"/>
    <m/>
    <n v="4"/>
    <n v="4"/>
    <m/>
    <n v="12"/>
    <n v="12"/>
    <n v="12"/>
    <s v="Biblioteca el Parque, Alcorcón"/>
    <m/>
    <m/>
    <n v="1"/>
    <n v="3"/>
    <n v="3"/>
    <n v="3"/>
    <m/>
    <n v="2"/>
    <m/>
    <n v="4"/>
    <n v="12"/>
    <m/>
    <m/>
    <n v="4"/>
    <n v="1"/>
    <n v="1"/>
    <n v="3"/>
    <n v="5"/>
    <n v="5"/>
    <n v="5"/>
    <n v="3"/>
    <n v="4"/>
    <n v="4"/>
    <n v="2"/>
    <n v="2"/>
    <n v="3"/>
    <n v="2"/>
    <n v="1"/>
    <n v="2"/>
    <s v="No"/>
    <n v="1"/>
    <m/>
    <n v="4"/>
    <n v="1"/>
    <n v="5"/>
    <n v="5"/>
    <n v="4"/>
    <n v="5"/>
    <m/>
    <s v="Sí"/>
    <s v="No"/>
    <m/>
    <m/>
    <n v="4"/>
    <n v="3"/>
    <m/>
    <n v="3"/>
    <n v="3"/>
    <m/>
    <s v="No tengo tiempo y no estoy muy interesado"/>
    <d v="2019-02-01T13:29:57"/>
  </r>
  <r>
    <s v="F. Educación - Centro de Formación del Profesorado"/>
    <x v="4"/>
    <n v="1"/>
    <n v="1157"/>
    <m/>
    <m/>
    <x v="0"/>
    <n v="12"/>
    <m/>
    <n v="4"/>
    <n v="3"/>
    <m/>
    <n v="12"/>
    <n v="29"/>
    <m/>
    <m/>
    <m/>
    <m/>
    <n v="4"/>
    <n v="3"/>
    <n v="3"/>
    <n v="3"/>
    <n v="1"/>
    <m/>
    <m/>
    <m/>
    <m/>
    <m/>
    <m/>
    <n v="1"/>
    <n v="1"/>
    <n v="1"/>
    <n v="5"/>
    <n v="5"/>
    <n v="5"/>
    <n v="5"/>
    <n v="1"/>
    <n v="1"/>
    <n v="3"/>
    <n v="3"/>
    <n v="3"/>
    <n v="3"/>
    <n v="3"/>
    <n v="2"/>
    <n v="2"/>
    <s v="No"/>
    <n v="2"/>
    <m/>
    <n v="1"/>
    <n v="3"/>
    <n v="2"/>
    <n v="2"/>
    <n v="3"/>
    <n v="2"/>
    <m/>
    <s v="No"/>
    <s v="No"/>
    <m/>
    <m/>
    <n v="1"/>
    <n v="2"/>
    <m/>
    <n v="2"/>
    <n v="3"/>
    <m/>
    <s v="Les rogaría que intentarán aumentar el número de mesas de trabajo disponibles ya que en épocas cercanas a entregas de trabajos suele ser imposible el hecho de conseguir mesa. "/>
    <d v="2019-02-01T13:30:06"/>
  </r>
  <r>
    <s v="F. Filología"/>
    <x v="4"/>
    <n v="1"/>
    <n v="1158"/>
    <m/>
    <m/>
    <x v="0"/>
    <n v="14"/>
    <m/>
    <n v="3"/>
    <n v="2"/>
    <m/>
    <n v="14"/>
    <n v="29"/>
    <m/>
    <s v="Bibliotecas Municipales"/>
    <m/>
    <m/>
    <n v="2"/>
    <n v="3"/>
    <n v="4"/>
    <n v="3"/>
    <n v="1"/>
    <m/>
    <n v="3"/>
    <m/>
    <m/>
    <m/>
    <m/>
    <n v="3"/>
    <n v="1"/>
    <n v="1"/>
    <n v="3"/>
    <n v="4"/>
    <n v="4"/>
    <n v="5"/>
    <n v="4"/>
    <n v="2"/>
    <n v="3"/>
    <n v="2"/>
    <n v="1"/>
    <n v="5"/>
    <n v="4"/>
    <n v="1"/>
    <n v="3"/>
    <s v="No"/>
    <n v="3"/>
    <m/>
    <n v="4"/>
    <n v="3"/>
    <n v="5"/>
    <n v="5"/>
    <n v="5"/>
    <n v="5"/>
    <m/>
    <s v="No"/>
    <s v="No"/>
    <m/>
    <m/>
    <n v="4"/>
    <n v="4"/>
    <m/>
    <n v="4"/>
    <n v="3"/>
    <m/>
    <m/>
    <d v="2019-02-01T13:30:12"/>
  </r>
  <r>
    <s v="F. Derecho"/>
    <x v="0"/>
    <n v="3"/>
    <n v="1159"/>
    <m/>
    <m/>
    <x v="0"/>
    <n v="11"/>
    <m/>
    <n v="4"/>
    <n v="4"/>
    <m/>
    <n v="5"/>
    <n v="29"/>
    <m/>
    <m/>
    <m/>
    <m/>
    <n v="5"/>
    <n v="5"/>
    <n v="5"/>
    <n v="3"/>
    <m/>
    <n v="2"/>
    <n v="3"/>
    <m/>
    <m/>
    <m/>
    <m/>
    <n v="5"/>
    <n v="2"/>
    <n v="2"/>
    <n v="1"/>
    <n v="5"/>
    <n v="4"/>
    <n v="5"/>
    <n v="1"/>
    <n v="4"/>
    <n v="5"/>
    <n v="5"/>
    <n v="5"/>
    <n v="5"/>
    <n v="5"/>
    <n v="3"/>
    <n v="5"/>
    <s v="Sí"/>
    <n v="5"/>
    <m/>
    <n v="4"/>
    <n v="5"/>
    <n v="5"/>
    <n v="5"/>
    <n v="5"/>
    <n v="5"/>
    <m/>
    <s v="Sí"/>
    <s v="Sí"/>
    <n v="4"/>
    <m/>
    <n v="4"/>
    <n v="4"/>
    <m/>
    <n v="4"/>
    <n v="5"/>
    <m/>
    <m/>
    <d v="2019-02-01T13:30:34"/>
  </r>
  <r>
    <s v="F. Psicología"/>
    <x v="1"/>
    <n v="4"/>
    <n v="1160"/>
    <m/>
    <m/>
    <x v="2"/>
    <n v="20"/>
    <m/>
    <n v="3"/>
    <n v="4"/>
    <m/>
    <n v="20"/>
    <n v="23"/>
    <n v="26"/>
    <m/>
    <m/>
    <m/>
    <n v="5"/>
    <n v="5"/>
    <n v="5"/>
    <n v="5"/>
    <n v="1"/>
    <n v="2"/>
    <n v="3"/>
    <m/>
    <m/>
    <m/>
    <m/>
    <n v="5"/>
    <n v="5"/>
    <n v="5"/>
    <m/>
    <n v="5"/>
    <n v="5"/>
    <n v="5"/>
    <n v="5"/>
    <n v="5"/>
    <n v="5"/>
    <n v="5"/>
    <n v="5"/>
    <n v="5"/>
    <n v="5"/>
    <n v="5"/>
    <n v="5"/>
    <s v="Sí"/>
    <n v="5"/>
    <m/>
    <n v="5"/>
    <n v="5"/>
    <n v="5"/>
    <n v="5"/>
    <n v="5"/>
    <n v="5"/>
    <m/>
    <s v="Sí"/>
    <s v="Sí"/>
    <n v="5"/>
    <m/>
    <n v="5"/>
    <n v="5"/>
    <m/>
    <n v="5"/>
    <n v="5"/>
    <m/>
    <s v="una gran biblioteca,  con muchas información actualizada y de acceso fácil, sobre todo a través de la plataforma digital, pero debo destacar la gran atención y agilidad en el servicio prestado por los funcionarios de biblioteca, como estudiante extranjero que en varios momentos estaba algo perdido en el sistema de biblioteca, los funcionarios con mucha amabilidad siempre me ayudaron en todo.&lt;br&gt;&lt;br&gt;espero sigan de esa forma.&lt;br&gt;&lt;br&gt;saludos &lt;br&gt;"/>
    <d v="2019-02-01T13:31:09"/>
  </r>
  <r>
    <s v="F. Ciencias Políticas y Sociología"/>
    <x v="0"/>
    <n v="3"/>
    <n v="1161"/>
    <m/>
    <m/>
    <x v="0"/>
    <n v="9"/>
    <m/>
    <n v="4"/>
    <n v="4"/>
    <m/>
    <n v="9"/>
    <n v="26"/>
    <n v="5"/>
    <m/>
    <m/>
    <m/>
    <n v="4"/>
    <n v="4"/>
    <n v="3"/>
    <n v="4"/>
    <m/>
    <n v="2"/>
    <m/>
    <n v="4"/>
    <n v="1"/>
    <m/>
    <m/>
    <n v="4"/>
    <n v="1"/>
    <n v="4"/>
    <n v="3"/>
    <n v="5"/>
    <n v="5"/>
    <n v="5"/>
    <n v="4"/>
    <n v="4"/>
    <n v="4"/>
    <n v="5"/>
    <n v="4"/>
    <n v="5"/>
    <n v="4"/>
    <n v="1"/>
    <n v="1"/>
    <s v="No"/>
    <n v="4"/>
    <m/>
    <n v="5"/>
    <n v="4"/>
    <n v="5"/>
    <n v="5"/>
    <n v="5"/>
    <n v="5"/>
    <m/>
    <s v="Sí"/>
    <s v="Sí"/>
    <n v="4"/>
    <m/>
    <n v="4"/>
    <n v="5"/>
    <m/>
    <n v="5"/>
    <n v="4"/>
    <m/>
    <m/>
    <d v="2019-02-01T13:31:19"/>
  </r>
  <r>
    <s v="F. Ciencias Químicas"/>
    <x v="3"/>
    <n v="2"/>
    <n v="1162"/>
    <m/>
    <m/>
    <x v="0"/>
    <n v="10"/>
    <m/>
    <n v="4"/>
    <n v="3"/>
    <m/>
    <n v="10"/>
    <n v="15"/>
    <n v="2"/>
    <m/>
    <m/>
    <m/>
    <n v="3"/>
    <n v="4"/>
    <n v="4"/>
    <n v="4"/>
    <n v="1"/>
    <m/>
    <m/>
    <m/>
    <m/>
    <m/>
    <m/>
    <n v="4"/>
    <n v="2"/>
    <n v="4"/>
    <n v="1"/>
    <n v="5"/>
    <n v="4"/>
    <n v="5"/>
    <n v="1"/>
    <n v="3"/>
    <n v="3"/>
    <n v="4"/>
    <n v="4"/>
    <n v="4"/>
    <n v="4"/>
    <n v="2"/>
    <n v="3"/>
    <s v="No"/>
    <n v="4"/>
    <m/>
    <n v="4"/>
    <n v="2"/>
    <n v="2"/>
    <n v="4"/>
    <n v="5"/>
    <n v="5"/>
    <m/>
    <s v="No"/>
    <s v="No"/>
    <m/>
    <m/>
    <n v="3"/>
    <n v="3"/>
    <m/>
    <n v="4"/>
    <n v="4"/>
    <m/>
    <m/>
    <d v="2019-02-01T13:31:21"/>
  </r>
  <r>
    <s v="F. Trabajo Social"/>
    <x v="0"/>
    <n v="3"/>
    <n v="1163"/>
    <m/>
    <m/>
    <x v="1"/>
    <n v="26"/>
    <m/>
    <n v="3"/>
    <n v="3"/>
    <m/>
    <n v="26"/>
    <m/>
    <m/>
    <m/>
    <m/>
    <m/>
    <n v="4"/>
    <n v="4"/>
    <n v="4"/>
    <n v="3"/>
    <n v="1"/>
    <m/>
    <m/>
    <m/>
    <m/>
    <m/>
    <m/>
    <n v="5"/>
    <n v="3"/>
    <n v="1"/>
    <n v="1"/>
    <n v="4"/>
    <n v="4"/>
    <n v="3"/>
    <n v="1"/>
    <n v="5"/>
    <n v="4"/>
    <n v="4"/>
    <n v="4"/>
    <n v="4"/>
    <n v="3"/>
    <m/>
    <n v="3"/>
    <s v="No"/>
    <n v="3"/>
    <m/>
    <n v="3"/>
    <n v="3"/>
    <n v="4"/>
    <n v="5"/>
    <n v="5"/>
    <n v="5"/>
    <m/>
    <s v="No"/>
    <s v="No"/>
    <m/>
    <m/>
    <n v="3"/>
    <n v="3"/>
    <m/>
    <n v="4"/>
    <n v="4"/>
    <m/>
    <m/>
    <d v="2019-02-01T13:32:39"/>
  </r>
  <r>
    <s v="F. Ciencias Económicas y Empresariales"/>
    <x v="0"/>
    <n v="3"/>
    <n v="1164"/>
    <m/>
    <m/>
    <x v="0"/>
    <n v="5"/>
    <m/>
    <n v="3"/>
    <n v="3"/>
    <m/>
    <n v="5"/>
    <n v="29"/>
    <m/>
    <m/>
    <m/>
    <m/>
    <n v="3"/>
    <n v="4"/>
    <n v="3"/>
    <n v="3"/>
    <m/>
    <n v="2"/>
    <m/>
    <m/>
    <m/>
    <m/>
    <m/>
    <n v="4"/>
    <n v="2"/>
    <n v="3"/>
    <n v="4"/>
    <n v="5"/>
    <n v="5"/>
    <n v="5"/>
    <n v="2"/>
    <n v="3"/>
    <n v="4"/>
    <n v="4"/>
    <n v="4"/>
    <n v="4"/>
    <n v="4"/>
    <n v="2"/>
    <n v="4"/>
    <s v="No"/>
    <n v="4"/>
    <m/>
    <n v="5"/>
    <n v="3"/>
    <n v="4"/>
    <n v="4"/>
    <n v="5"/>
    <n v="5"/>
    <m/>
    <s v="No"/>
    <s v="No"/>
    <m/>
    <m/>
    <n v="3"/>
    <n v="4"/>
    <m/>
    <n v="4"/>
    <n v="3"/>
    <m/>
    <s v="No sabia que había cursos para el alumnado"/>
    <d v="2019-02-01T13:33:17"/>
  </r>
  <r>
    <s v="F. Filología"/>
    <x v="4"/>
    <n v="1"/>
    <n v="1165"/>
    <m/>
    <m/>
    <x v="1"/>
    <n v="14"/>
    <m/>
    <n v="4"/>
    <n v="5"/>
    <m/>
    <n v="14"/>
    <n v="29"/>
    <n v="16"/>
    <s v="Bibliotecas municipales."/>
    <m/>
    <m/>
    <n v="3"/>
    <n v="2"/>
    <n v="2"/>
    <n v="1"/>
    <m/>
    <n v="2"/>
    <n v="3"/>
    <m/>
    <m/>
    <m/>
    <m/>
    <n v="4"/>
    <n v="2"/>
    <n v="2"/>
    <n v="1"/>
    <n v="3"/>
    <n v="4"/>
    <n v="2"/>
    <n v="4"/>
    <n v="6"/>
    <n v="3"/>
    <n v="4"/>
    <n v="2"/>
    <n v="1"/>
    <n v="2"/>
    <n v="1"/>
    <n v="3"/>
    <s v="Sí"/>
    <n v="1"/>
    <m/>
    <n v="1"/>
    <n v="3"/>
    <n v="3"/>
    <n v="5"/>
    <n v="5"/>
    <n v="1"/>
    <m/>
    <s v="No"/>
    <s v="No"/>
    <m/>
    <m/>
    <n v="2"/>
    <n v="4"/>
    <m/>
    <n v="3"/>
    <n v="2"/>
    <m/>
    <s v="Los motivos por los que califico el empeoramiento de los servisios de la biblioteca son:&lt;br&gt;-La nueva web de la Biblioteca es más compleja para realizar reservas o búsqueda.&lt;br&gt;-Anteriormente podíamos cancelar una reserva, ahora no encontramos ese espacio.&lt;br&gt;Además, creo que la ampliación del horario en época de exámenes es una maravilla pero no va acorde con las entregas. Este año ha acabado dos semanas antes.&lt;br&gt;Por último, en relación con el apartado 5: no he asistido a cursos porque me acabo de enterar que existen&lt;br&gt;"/>
    <d v="2019-02-01T13:33:34"/>
  </r>
  <r>
    <s v="F. Enfermería, Fisioterapia y Podología"/>
    <x v="1"/>
    <n v="4"/>
    <n v="1166"/>
    <m/>
    <m/>
    <x v="0"/>
    <n v="22"/>
    <m/>
    <n v="4"/>
    <n v="4"/>
    <m/>
    <n v="22"/>
    <n v="18"/>
    <n v="19"/>
    <m/>
    <m/>
    <m/>
    <n v="5"/>
    <n v="5"/>
    <n v="5"/>
    <n v="5"/>
    <n v="1"/>
    <m/>
    <n v="3"/>
    <m/>
    <m/>
    <m/>
    <m/>
    <n v="5"/>
    <n v="5"/>
    <n v="5"/>
    <n v="5"/>
    <n v="5"/>
    <n v="5"/>
    <n v="5"/>
    <n v="5"/>
    <n v="5"/>
    <n v="5"/>
    <n v="5"/>
    <n v="5"/>
    <n v="5"/>
    <n v="5"/>
    <n v="5"/>
    <n v="5"/>
    <s v="No"/>
    <n v="4"/>
    <m/>
    <n v="4"/>
    <n v="5"/>
    <n v="5"/>
    <n v="5"/>
    <n v="5"/>
    <n v="5"/>
    <m/>
    <s v="Sí"/>
    <s v="Sí"/>
    <n v="5"/>
    <m/>
    <n v="5"/>
    <n v="5"/>
    <m/>
    <n v="5"/>
    <n v="5"/>
    <m/>
    <m/>
    <d v="2019-02-01T13:34:05"/>
  </r>
  <r>
    <s v="F. Ciencias Políticas y Sociología"/>
    <x v="0"/>
    <n v="3"/>
    <n v="1167"/>
    <m/>
    <m/>
    <x v="0"/>
    <n v="9"/>
    <m/>
    <n v="3"/>
    <n v="4"/>
    <m/>
    <n v="9"/>
    <n v="16"/>
    <n v="15"/>
    <m/>
    <m/>
    <m/>
    <n v="2"/>
    <n v="4"/>
    <n v="1"/>
    <n v="3"/>
    <n v="1"/>
    <n v="2"/>
    <m/>
    <m/>
    <m/>
    <m/>
    <m/>
    <n v="5"/>
    <n v="2"/>
    <n v="4"/>
    <n v="2"/>
    <n v="5"/>
    <n v="3"/>
    <n v="5"/>
    <n v="3"/>
    <n v="2"/>
    <n v="3"/>
    <n v="3"/>
    <n v="3"/>
    <n v="3"/>
    <n v="3"/>
    <n v="2"/>
    <n v="2"/>
    <s v="No"/>
    <n v="3"/>
    <m/>
    <n v="3"/>
    <n v="3"/>
    <n v="2"/>
    <n v="3"/>
    <n v="4"/>
    <n v="5"/>
    <m/>
    <s v="No"/>
    <s v="No"/>
    <m/>
    <m/>
    <n v="2"/>
    <n v="2"/>
    <m/>
    <n v="2"/>
    <m/>
    <m/>
    <m/>
    <d v="2019-02-01T13:34:18"/>
  </r>
  <r>
    <s v="F. Ciencias Políticas y Sociología"/>
    <x v="0"/>
    <n v="3"/>
    <n v="1168"/>
    <m/>
    <m/>
    <x v="0"/>
    <n v="9"/>
    <m/>
    <n v="3"/>
    <n v="1"/>
    <m/>
    <n v="9"/>
    <m/>
    <m/>
    <m/>
    <m/>
    <m/>
    <n v="5"/>
    <n v="5"/>
    <n v="5"/>
    <n v="5"/>
    <m/>
    <n v="2"/>
    <m/>
    <n v="4"/>
    <n v="12"/>
    <m/>
    <m/>
    <n v="2"/>
    <n v="1"/>
    <n v="2"/>
    <n v="3"/>
    <n v="5"/>
    <n v="4"/>
    <n v="5"/>
    <n v="2"/>
    <n v="3"/>
    <n v="4"/>
    <n v="4"/>
    <n v="4"/>
    <n v="3"/>
    <n v="4"/>
    <n v="3"/>
    <n v="3"/>
    <s v="Sí"/>
    <n v="3"/>
    <m/>
    <n v="4"/>
    <n v="3"/>
    <n v="3"/>
    <n v="4"/>
    <n v="4"/>
    <n v="4"/>
    <m/>
    <s v="Sí"/>
    <s v="Sí"/>
    <n v="4"/>
    <m/>
    <n v="3"/>
    <n v="3"/>
    <m/>
    <n v="4"/>
    <n v="4"/>
    <m/>
    <m/>
    <d v="2019-02-01T13:34:37"/>
  </r>
  <r>
    <s v="F. Ciencias de la Información"/>
    <x v="0"/>
    <n v="3"/>
    <n v="1169"/>
    <m/>
    <m/>
    <x v="0"/>
    <n v="4"/>
    <m/>
    <n v="3"/>
    <n v="3"/>
    <m/>
    <n v="4"/>
    <n v="10"/>
    <m/>
    <s v="Biblioteca Francisco Umbral, Majadahonda "/>
    <m/>
    <m/>
    <n v="4"/>
    <n v="4"/>
    <n v="3"/>
    <n v="3"/>
    <m/>
    <n v="2"/>
    <m/>
    <m/>
    <m/>
    <m/>
    <m/>
    <n v="3"/>
    <n v="1"/>
    <n v="3"/>
    <n v="4"/>
    <n v="3"/>
    <n v="4"/>
    <n v="4"/>
    <n v="2"/>
    <n v="3"/>
    <n v="4"/>
    <n v="4"/>
    <n v="4"/>
    <n v="3"/>
    <n v="4"/>
    <n v="3"/>
    <n v="4"/>
    <s v="No"/>
    <n v="4"/>
    <m/>
    <n v="3"/>
    <n v="5"/>
    <n v="5"/>
    <n v="4"/>
    <n v="5"/>
    <n v="5"/>
    <m/>
    <s v="No"/>
    <s v="No"/>
    <m/>
    <m/>
    <n v="3"/>
    <n v="3"/>
    <m/>
    <n v="4"/>
    <n v="4"/>
    <m/>
    <m/>
    <d v="2019-02-01T13:34:40"/>
  </r>
  <r>
    <s v="F. Ciencias de la Información"/>
    <x v="0"/>
    <n v="3"/>
    <n v="1170"/>
    <m/>
    <m/>
    <x v="0"/>
    <n v="4"/>
    <m/>
    <n v="3"/>
    <n v="3"/>
    <m/>
    <n v="4"/>
    <n v="29"/>
    <n v="13"/>
    <m/>
    <m/>
    <m/>
    <n v="4"/>
    <n v="4"/>
    <n v="3"/>
    <n v="2"/>
    <m/>
    <n v="2"/>
    <m/>
    <m/>
    <m/>
    <m/>
    <m/>
    <n v="3"/>
    <n v="1"/>
    <n v="4"/>
    <n v="4"/>
    <n v="5"/>
    <n v="5"/>
    <n v="5"/>
    <n v="4"/>
    <n v="6"/>
    <n v="4"/>
    <n v="4"/>
    <n v="4"/>
    <n v="3"/>
    <n v="4"/>
    <n v="2"/>
    <n v="4"/>
    <s v="No"/>
    <n v="3"/>
    <m/>
    <n v="4"/>
    <n v="1"/>
    <n v="4"/>
    <n v="4"/>
    <n v="5"/>
    <n v="5"/>
    <m/>
    <s v="No"/>
    <s v="No"/>
    <m/>
    <m/>
    <n v="4"/>
    <n v="3"/>
    <m/>
    <n v="3"/>
    <n v="3"/>
    <m/>
    <m/>
    <d v="2019-02-01T13:35:04"/>
  </r>
  <r>
    <s v="F. Filología"/>
    <x v="4"/>
    <n v="1"/>
    <n v="1171"/>
    <m/>
    <m/>
    <x v="0"/>
    <n v="14"/>
    <m/>
    <n v="3"/>
    <n v="1"/>
    <m/>
    <n v="29"/>
    <n v="29"/>
    <n v="29"/>
    <m/>
    <m/>
    <m/>
    <n v="1"/>
    <n v="4"/>
    <n v="5"/>
    <n v="4"/>
    <n v="1"/>
    <m/>
    <n v="3"/>
    <n v="4"/>
    <n v="0.5"/>
    <m/>
    <m/>
    <n v="1"/>
    <n v="1"/>
    <n v="1"/>
    <n v="2"/>
    <n v="4"/>
    <n v="5"/>
    <n v="5"/>
    <n v="1"/>
    <n v="3"/>
    <n v="4"/>
    <n v="3"/>
    <n v="2"/>
    <n v="4"/>
    <n v="2"/>
    <n v="2"/>
    <n v="2"/>
    <s v="No"/>
    <n v="1"/>
    <m/>
    <n v="4"/>
    <n v="3"/>
    <n v="3"/>
    <n v="5"/>
    <n v="5"/>
    <n v="5"/>
    <m/>
    <s v="No"/>
    <s v="No"/>
    <m/>
    <m/>
    <n v="4"/>
    <n v="4"/>
    <m/>
    <n v="4"/>
    <n v="3"/>
    <m/>
    <s v="horario mas amplio, contratad mas personas para hacer turno de noche. la ua tiene una biblioteca 24h 364 días al año (año nuevo de descanso)."/>
    <d v="2019-02-01T13:36:09"/>
  </r>
  <r>
    <s v="F. Ciencias Biológicas"/>
    <x v="3"/>
    <n v="2"/>
    <n v="1172"/>
    <m/>
    <m/>
    <x v="0"/>
    <n v="2"/>
    <m/>
    <n v="5"/>
    <n v="3"/>
    <m/>
    <n v="2"/>
    <n v="29"/>
    <m/>
    <s v="Biblioteca Municipal de Villalba: Miguel Hernandez"/>
    <m/>
    <m/>
    <n v="3"/>
    <n v="5"/>
    <n v="3"/>
    <n v="1"/>
    <m/>
    <n v="2"/>
    <m/>
    <n v="4"/>
    <n v="1"/>
    <m/>
    <m/>
    <n v="4"/>
    <n v="1"/>
    <n v="1"/>
    <n v="1"/>
    <n v="5"/>
    <n v="3"/>
    <n v="5"/>
    <n v="1"/>
    <n v="2"/>
    <n v="3"/>
    <n v="4"/>
    <n v="3"/>
    <n v="4"/>
    <n v="4"/>
    <n v="3"/>
    <n v="3"/>
    <s v="No"/>
    <n v="3"/>
    <m/>
    <n v="4"/>
    <n v="3"/>
    <n v="2"/>
    <n v="5"/>
    <n v="5"/>
    <n v="5"/>
    <m/>
    <s v="No"/>
    <s v="No"/>
    <m/>
    <m/>
    <n v="4"/>
    <n v="2"/>
    <m/>
    <n v="3"/>
    <n v="3"/>
    <m/>
    <m/>
    <d v="2019-02-01T13:36:50"/>
  </r>
  <r>
    <s v="F. Filología"/>
    <x v="4"/>
    <n v="1"/>
    <n v="1173"/>
    <m/>
    <m/>
    <x v="0"/>
    <n v="14"/>
    <m/>
    <n v="4"/>
    <n v="3"/>
    <m/>
    <n v="14"/>
    <n v="15"/>
    <n v="29"/>
    <m/>
    <m/>
    <m/>
    <n v="2"/>
    <n v="5"/>
    <n v="5"/>
    <n v="3"/>
    <n v="1"/>
    <m/>
    <m/>
    <m/>
    <m/>
    <m/>
    <m/>
    <n v="5"/>
    <n v="1"/>
    <n v="2"/>
    <n v="4"/>
    <n v="5"/>
    <n v="5"/>
    <n v="4"/>
    <n v="2"/>
    <n v="6"/>
    <n v="5"/>
    <n v="5"/>
    <n v="4"/>
    <n v="5"/>
    <n v="4"/>
    <n v="3"/>
    <n v="4"/>
    <s v="Sí"/>
    <n v="4"/>
    <m/>
    <n v="5"/>
    <n v="5"/>
    <n v="4"/>
    <n v="5"/>
    <n v="5"/>
    <n v="5"/>
    <m/>
    <s v="No"/>
    <s v="No"/>
    <m/>
    <m/>
    <n v="5"/>
    <n v="5"/>
    <m/>
    <n v="4"/>
    <n v="2"/>
    <m/>
    <s v="La biblioteca de filología clásica tendría que estar abierta hasta un poco más tarde, las 20:00 sería una hora buena. "/>
    <d v="2019-02-01T13:38:04"/>
  </r>
  <r>
    <s v="F. Educación - Centro de Formación del Profesorado"/>
    <x v="4"/>
    <n v="1"/>
    <n v="1174"/>
    <m/>
    <m/>
    <x v="0"/>
    <n v="12"/>
    <m/>
    <n v="2"/>
    <n v="1"/>
    <m/>
    <n v="12"/>
    <n v="29"/>
    <m/>
    <s v="Facultad Carlos III de Leganés"/>
    <m/>
    <m/>
    <n v="4"/>
    <n v="4"/>
    <n v="4"/>
    <n v="4"/>
    <n v="1"/>
    <m/>
    <m/>
    <m/>
    <m/>
    <m/>
    <m/>
    <n v="3"/>
    <n v="1"/>
    <n v="1"/>
    <n v="1"/>
    <n v="5"/>
    <n v="5"/>
    <n v="5"/>
    <n v="1"/>
    <n v="3"/>
    <n v="4"/>
    <n v="5"/>
    <n v="5"/>
    <n v="5"/>
    <n v="5"/>
    <n v="3"/>
    <n v="5"/>
    <s v="No"/>
    <n v="4"/>
    <m/>
    <n v="4"/>
    <n v="3"/>
    <n v="5"/>
    <n v="5"/>
    <n v="5"/>
    <n v="5"/>
    <m/>
    <s v="No"/>
    <s v="No"/>
    <m/>
    <m/>
    <n v="4"/>
    <n v="4"/>
    <m/>
    <n v="4"/>
    <n v="4"/>
    <m/>
    <m/>
    <d v="2019-02-01T13:38:41"/>
  </r>
  <r>
    <s v="F. Geografía e Historia"/>
    <x v="4"/>
    <n v="1"/>
    <n v="1175"/>
    <m/>
    <m/>
    <x v="0"/>
    <n v="16"/>
    <m/>
    <n v="3"/>
    <n v="4"/>
    <m/>
    <n v="16"/>
    <n v="29"/>
    <m/>
    <s v="Biblioteca musical Víctor Espinós &lt;br&gt;Biblioteca Conde Duque "/>
    <m/>
    <m/>
    <n v="4"/>
    <n v="4"/>
    <n v="3"/>
    <n v="3"/>
    <m/>
    <m/>
    <n v="3"/>
    <m/>
    <m/>
    <m/>
    <m/>
    <n v="3"/>
    <n v="4"/>
    <n v="4"/>
    <n v="3"/>
    <n v="4"/>
    <n v="4"/>
    <n v="4"/>
    <n v="4"/>
    <n v="3"/>
    <n v="4"/>
    <n v="3"/>
    <n v="3"/>
    <n v="3"/>
    <n v="3"/>
    <n v="3"/>
    <n v="3"/>
    <s v="No"/>
    <n v="3"/>
    <m/>
    <m/>
    <m/>
    <m/>
    <m/>
    <m/>
    <m/>
    <m/>
    <s v="No"/>
    <m/>
    <m/>
    <m/>
    <n v="3"/>
    <n v="3"/>
    <m/>
    <n v="4"/>
    <m/>
    <m/>
    <m/>
    <d v="2019-02-01T13:38:51"/>
  </r>
  <r>
    <s v="F. Farmacia"/>
    <x v="1"/>
    <n v="4"/>
    <n v="1176"/>
    <m/>
    <m/>
    <x v="0"/>
    <n v="13"/>
    <m/>
    <n v="4"/>
    <n v="3"/>
    <m/>
    <n v="19"/>
    <n v="18"/>
    <n v="2"/>
    <m/>
    <m/>
    <m/>
    <n v="1"/>
    <n v="1"/>
    <n v="2"/>
    <n v="1"/>
    <m/>
    <n v="2"/>
    <n v="3"/>
    <m/>
    <m/>
    <m/>
    <m/>
    <n v="4"/>
    <n v="1"/>
    <n v="4"/>
    <n v="1"/>
    <n v="5"/>
    <n v="2"/>
    <n v="3"/>
    <n v="4"/>
    <n v="2"/>
    <n v="2"/>
    <n v="1"/>
    <n v="3"/>
    <n v="3"/>
    <n v="3"/>
    <n v="3"/>
    <n v="3"/>
    <s v="No"/>
    <n v="1"/>
    <m/>
    <n v="3"/>
    <n v="1"/>
    <n v="5"/>
    <n v="5"/>
    <n v="5"/>
    <n v="5"/>
    <m/>
    <s v="Sí"/>
    <s v="Sí"/>
    <n v="3"/>
    <m/>
    <n v="3"/>
    <n v="4"/>
    <m/>
    <n v="3"/>
    <n v="4"/>
    <m/>
    <m/>
    <d v="2019-02-01T13:39:56"/>
  </r>
  <r>
    <s v="F. Ciencias Políticas y Sociología"/>
    <x v="0"/>
    <n v="3"/>
    <n v="1177"/>
    <m/>
    <m/>
    <x v="0"/>
    <n v="9"/>
    <m/>
    <n v="4"/>
    <n v="4"/>
    <m/>
    <n v="9"/>
    <n v="29"/>
    <n v="15"/>
    <m/>
    <m/>
    <m/>
    <n v="4"/>
    <n v="3"/>
    <n v="3"/>
    <n v="3"/>
    <m/>
    <m/>
    <n v="3"/>
    <m/>
    <m/>
    <m/>
    <m/>
    <n v="5"/>
    <n v="5"/>
    <n v="3"/>
    <n v="5"/>
    <n v="5"/>
    <n v="5"/>
    <n v="5"/>
    <n v="3"/>
    <n v="4"/>
    <n v="4"/>
    <n v="3"/>
    <n v="4"/>
    <n v="4"/>
    <n v="4"/>
    <n v="4"/>
    <n v="4"/>
    <s v="No"/>
    <n v="2"/>
    <m/>
    <n v="5"/>
    <n v="3"/>
    <n v="2"/>
    <n v="5"/>
    <n v="4"/>
    <n v="4"/>
    <m/>
    <s v="Sí"/>
    <s v="Sí"/>
    <n v="4"/>
    <m/>
    <n v="5"/>
    <n v="5"/>
    <m/>
    <n v="4"/>
    <n v="3"/>
    <m/>
    <m/>
    <d v="2019-02-01T13:40:04"/>
  </r>
  <r>
    <s v="F. Ciencias Físicas"/>
    <x v="3"/>
    <n v="2"/>
    <n v="1178"/>
    <m/>
    <m/>
    <x v="0"/>
    <n v="6"/>
    <m/>
    <n v="4"/>
    <n v="3"/>
    <m/>
    <n v="6"/>
    <n v="25"/>
    <m/>
    <m/>
    <m/>
    <m/>
    <n v="3"/>
    <n v="5"/>
    <n v="4"/>
    <n v="3"/>
    <n v="1"/>
    <m/>
    <m/>
    <m/>
    <m/>
    <m/>
    <m/>
    <n v="5"/>
    <n v="2"/>
    <n v="3"/>
    <n v="4"/>
    <n v="5"/>
    <n v="5"/>
    <n v="4"/>
    <n v="1"/>
    <n v="3"/>
    <n v="4"/>
    <n v="3"/>
    <n v="3"/>
    <n v="4"/>
    <n v="3"/>
    <n v="2"/>
    <n v="5"/>
    <s v="No"/>
    <n v="4"/>
    <m/>
    <n v="5"/>
    <n v="4"/>
    <n v="3"/>
    <n v="3"/>
    <n v="4"/>
    <n v="4"/>
    <m/>
    <s v="Sí"/>
    <s v="No"/>
    <m/>
    <m/>
    <n v="5"/>
    <n v="4"/>
    <m/>
    <n v="4"/>
    <n v="3"/>
    <m/>
    <s v="5.2 por incompatibilidad con otras actividades. "/>
    <d v="2019-02-01T13:40:41"/>
  </r>
  <r>
    <s v="F. Ciencias de la Información"/>
    <x v="0"/>
    <n v="3"/>
    <n v="1179"/>
    <m/>
    <m/>
    <x v="0"/>
    <n v="4"/>
    <m/>
    <n v="4"/>
    <n v="3"/>
    <m/>
    <m/>
    <m/>
    <m/>
    <m/>
    <m/>
    <m/>
    <n v="3"/>
    <n v="3"/>
    <n v="3"/>
    <n v="2"/>
    <m/>
    <n v="2"/>
    <m/>
    <m/>
    <m/>
    <m/>
    <m/>
    <n v="3"/>
    <n v="1"/>
    <n v="1"/>
    <n v="5"/>
    <n v="5"/>
    <n v="4"/>
    <n v="3"/>
    <n v="1"/>
    <n v="4"/>
    <n v="3"/>
    <n v="3"/>
    <n v="3"/>
    <n v="3"/>
    <n v="3"/>
    <n v="3"/>
    <n v="3"/>
    <s v="Sí"/>
    <n v="3"/>
    <m/>
    <n v="3"/>
    <n v="3"/>
    <n v="3"/>
    <n v="3"/>
    <n v="3"/>
    <n v="3"/>
    <m/>
    <s v="No"/>
    <s v="No"/>
    <m/>
    <m/>
    <n v="3"/>
    <n v="3"/>
    <m/>
    <n v="3"/>
    <n v="4"/>
    <m/>
    <m/>
    <d v="2019-02-01T13:40:57"/>
  </r>
  <r>
    <s v="F. Derecho"/>
    <x v="0"/>
    <n v="3"/>
    <n v="1180"/>
    <m/>
    <m/>
    <x v="0"/>
    <n v="11"/>
    <m/>
    <n v="2"/>
    <n v="1"/>
    <m/>
    <n v="29"/>
    <n v="29"/>
    <n v="29"/>
    <m/>
    <m/>
    <m/>
    <n v="4"/>
    <n v="5"/>
    <n v="4"/>
    <n v="3"/>
    <m/>
    <n v="2"/>
    <n v="3"/>
    <m/>
    <m/>
    <m/>
    <m/>
    <n v="3"/>
    <n v="1"/>
    <n v="2"/>
    <n v="4"/>
    <n v="4"/>
    <n v="4"/>
    <n v="5"/>
    <n v="1"/>
    <n v="3"/>
    <n v="4"/>
    <n v="4"/>
    <n v="4"/>
    <n v="3"/>
    <n v="4"/>
    <n v="3"/>
    <n v="5"/>
    <s v="No"/>
    <n v="4"/>
    <m/>
    <n v="5"/>
    <n v="2"/>
    <n v="2"/>
    <n v="5"/>
    <n v="5"/>
    <n v="5"/>
    <m/>
    <s v="No"/>
    <s v="No"/>
    <m/>
    <m/>
    <n v="5"/>
    <n v="5"/>
    <m/>
    <n v="4"/>
    <n v="4"/>
    <m/>
    <s v="No he asistido a ningún curso de formación para usuarios porque no tenía constancia de ellos."/>
    <d v="2019-02-01T13:41:11"/>
  </r>
  <r>
    <s v="F. Derecho"/>
    <x v="0"/>
    <n v="3"/>
    <n v="1181"/>
    <m/>
    <m/>
    <x v="1"/>
    <n v="11"/>
    <m/>
    <n v="5"/>
    <n v="3"/>
    <m/>
    <n v="29"/>
    <m/>
    <m/>
    <s v="Biblioteca Hispano-Islámica."/>
    <m/>
    <m/>
    <n v="3"/>
    <n v="4"/>
    <n v="5"/>
    <n v="3"/>
    <m/>
    <n v="2"/>
    <n v="3"/>
    <n v="4"/>
    <s v="24 horas"/>
    <m/>
    <m/>
    <n v="5"/>
    <n v="3"/>
    <n v="2"/>
    <n v="3"/>
    <n v="3"/>
    <n v="4"/>
    <n v="3"/>
    <n v="2"/>
    <n v="6"/>
    <n v="5"/>
    <n v="3"/>
    <n v="4"/>
    <n v="4"/>
    <n v="4"/>
    <n v="3"/>
    <n v="3"/>
    <s v="No"/>
    <n v="4"/>
    <m/>
    <n v="4"/>
    <n v="4"/>
    <n v="4"/>
    <n v="4"/>
    <n v="4"/>
    <n v="5"/>
    <m/>
    <s v="No"/>
    <s v="No"/>
    <m/>
    <m/>
    <n v="4"/>
    <n v="4"/>
    <m/>
    <n v="4"/>
    <n v="4"/>
    <m/>
    <s v="Creo sería muy útil si habilitaran la biblioteca los días sábados y domingos, a fin de poder trabajar más cómoda e intensamente en nuestros trabajos de grado. No es necesario que sea todo el día, pero si algunas horas para avanzar en ellos cada día. "/>
    <d v="2019-02-01T13:42:54"/>
  </r>
  <r>
    <s v="F. Geografía e Historia"/>
    <x v="4"/>
    <n v="1"/>
    <n v="1182"/>
    <m/>
    <m/>
    <x v="0"/>
    <n v="16"/>
    <m/>
    <n v="3"/>
    <n v="3"/>
    <m/>
    <n v="29"/>
    <n v="16"/>
    <m/>
    <m/>
    <m/>
    <m/>
    <n v="5"/>
    <n v="5"/>
    <n v="4"/>
    <n v="5"/>
    <n v="1"/>
    <m/>
    <m/>
    <m/>
    <m/>
    <m/>
    <m/>
    <n v="2"/>
    <n v="2"/>
    <n v="1"/>
    <n v="3"/>
    <n v="3"/>
    <n v="5"/>
    <n v="5"/>
    <n v="2"/>
    <n v="6"/>
    <n v="4"/>
    <n v="4"/>
    <n v="4"/>
    <n v="4"/>
    <n v="4"/>
    <n v="3"/>
    <n v="4"/>
    <s v="No"/>
    <n v="4"/>
    <m/>
    <n v="5"/>
    <n v="5"/>
    <n v="5"/>
    <n v="5"/>
    <n v="5"/>
    <n v="5"/>
    <m/>
    <s v="Sí"/>
    <s v="No"/>
    <m/>
    <m/>
    <m/>
    <n v="5"/>
    <m/>
    <n v="4"/>
    <n v="4"/>
    <m/>
    <m/>
    <d v="2019-02-01T13:44:23"/>
  </r>
  <r>
    <s v="F. Ciencias de la Información"/>
    <x v="0"/>
    <n v="3"/>
    <n v="1183"/>
    <m/>
    <m/>
    <x v="0"/>
    <n v="4"/>
    <m/>
    <n v="4"/>
    <n v="4"/>
    <m/>
    <n v="4"/>
    <n v="29"/>
    <m/>
    <m/>
    <m/>
    <m/>
    <n v="5"/>
    <n v="4"/>
    <n v="4"/>
    <n v="2"/>
    <m/>
    <n v="2"/>
    <m/>
    <m/>
    <m/>
    <m/>
    <m/>
    <n v="4"/>
    <n v="1"/>
    <n v="2"/>
    <n v="2"/>
    <n v="5"/>
    <n v="4"/>
    <n v="5"/>
    <n v="2"/>
    <n v="6"/>
    <n v="4"/>
    <n v="3"/>
    <n v="3"/>
    <n v="5"/>
    <n v="4"/>
    <n v="4"/>
    <n v="4"/>
    <s v="No"/>
    <n v="2"/>
    <m/>
    <n v="5"/>
    <n v="4"/>
    <n v="3"/>
    <n v="5"/>
    <n v="3"/>
    <n v="4"/>
    <m/>
    <s v="No"/>
    <s v="No"/>
    <m/>
    <m/>
    <n v="5"/>
    <n v="5"/>
    <m/>
    <n v="4"/>
    <n v="2"/>
    <m/>
    <s v="El nuevo sistema en la web me resulta más ineficiente.&lt;br&gt;Tengo problemas con la reserva de libros prestados.&lt;br&gt;Para estudiantes con discapacidad visual, como es mi caso, el proceso online es poco cómodo e intuitivo. Resulta arduo y trabajoso a veces buscar y conseguir lo que se busca.&lt;br&gt;Si no fuera por las personas del mostrador, me sería muy dificil o imposible en muchos casos, conseguir lo que busco.&lt;br&gt;Se debería penalizar, como antes se hacía, el retraso en las devoluciones.&lt;br&gt;El profesorado debería informar sobre sus libros requeridos como indispensables para aprobar la asignatura, para que hubiesemuchos más fondos, ya que son insuficientes para el alumnado. &lt;br&gt;Veo excesivo poder renovar 6 veces sin que se penalice el retraso en la devolución.&lt;br&gt;En coordinación con departamentos y profesorado, se debería ampliar la videoteca/filmoteca. Somos una facultad con altos contenidos audiovisuales requeridos.&lt;br&gt;No he ido a cursos de la biblioteca al no saber que disponía de esa opción.&lt;br&gt;&lt;br&gt;"/>
    <d v="2019-02-01T13:45:05"/>
  </r>
  <r>
    <s v="F. Trabajo Social"/>
    <x v="0"/>
    <n v="3"/>
    <n v="1184"/>
    <m/>
    <m/>
    <x v="0"/>
    <n v="26"/>
    <m/>
    <n v="2"/>
    <n v="1"/>
    <m/>
    <n v="26"/>
    <n v="9"/>
    <n v="29"/>
    <m/>
    <m/>
    <m/>
    <n v="5"/>
    <n v="4"/>
    <n v="5"/>
    <n v="4"/>
    <m/>
    <n v="2"/>
    <m/>
    <m/>
    <m/>
    <m/>
    <m/>
    <n v="2"/>
    <n v="1"/>
    <n v="1"/>
    <n v="3"/>
    <n v="5"/>
    <n v="3"/>
    <n v="5"/>
    <n v="2"/>
    <n v="3"/>
    <n v="3"/>
    <n v="5"/>
    <n v="5"/>
    <n v="4"/>
    <n v="3"/>
    <n v="3"/>
    <n v="4"/>
    <s v="No"/>
    <n v="4"/>
    <m/>
    <n v="5"/>
    <n v="5"/>
    <n v="2"/>
    <n v="4"/>
    <n v="5"/>
    <n v="5"/>
    <m/>
    <s v="No"/>
    <s v="No"/>
    <m/>
    <m/>
    <n v="5"/>
    <n v="5"/>
    <m/>
    <n v="4"/>
    <n v="4"/>
    <m/>
    <m/>
    <d v="2019-02-01T13:45:14"/>
  </r>
  <r>
    <s v="F. Enfermería, Fisioterapia y Podología"/>
    <x v="1"/>
    <n v="4"/>
    <n v="1185"/>
    <m/>
    <m/>
    <x v="0"/>
    <n v="22"/>
    <m/>
    <n v="4"/>
    <n v="4"/>
    <m/>
    <n v="22"/>
    <m/>
    <m/>
    <m/>
    <m/>
    <m/>
    <n v="3"/>
    <n v="3"/>
    <n v="2"/>
    <n v="3"/>
    <m/>
    <m/>
    <m/>
    <m/>
    <m/>
    <m/>
    <m/>
    <n v="4"/>
    <n v="3"/>
    <n v="5"/>
    <n v="5"/>
    <n v="2"/>
    <n v="3"/>
    <n v="2"/>
    <n v="2"/>
    <n v="3"/>
    <n v="5"/>
    <n v="4"/>
    <n v="4"/>
    <n v="5"/>
    <n v="5"/>
    <n v="2"/>
    <n v="2"/>
    <s v="No"/>
    <n v="5"/>
    <m/>
    <n v="5"/>
    <n v="3"/>
    <n v="4"/>
    <n v="4"/>
    <n v="5"/>
    <n v="5"/>
    <m/>
    <s v="No"/>
    <s v="No"/>
    <m/>
    <m/>
    <n v="4"/>
    <n v="5"/>
    <m/>
    <n v="4"/>
    <m/>
    <m/>
    <m/>
    <d v="2019-02-01T13:45:58"/>
  </r>
  <r>
    <s v="F. Geografía e Historia"/>
    <x v="4"/>
    <n v="1"/>
    <n v="1186"/>
    <m/>
    <m/>
    <x v="1"/>
    <n v="16"/>
    <m/>
    <n v="4"/>
    <n v="3"/>
    <m/>
    <n v="29"/>
    <n v="16"/>
    <n v="14"/>
    <m/>
    <m/>
    <m/>
    <n v="5"/>
    <n v="4"/>
    <n v="5"/>
    <n v="4"/>
    <n v="1"/>
    <n v="2"/>
    <n v="3"/>
    <m/>
    <m/>
    <m/>
    <m/>
    <n v="4"/>
    <n v="4"/>
    <n v="4"/>
    <n v="5"/>
    <n v="4"/>
    <n v="5"/>
    <n v="5"/>
    <n v="5"/>
    <n v="5"/>
    <n v="5"/>
    <n v="4"/>
    <n v="5"/>
    <n v="4"/>
    <n v="3"/>
    <n v="4"/>
    <n v="4"/>
    <s v="Sí"/>
    <n v="4"/>
    <m/>
    <n v="5"/>
    <n v="5"/>
    <n v="5"/>
    <n v="5"/>
    <n v="5"/>
    <n v="5"/>
    <m/>
    <s v="Sí"/>
    <s v="Sí"/>
    <n v="4"/>
    <m/>
    <n v="4"/>
    <n v="4"/>
    <m/>
    <n v="4"/>
    <n v="4"/>
    <m/>
    <s v="propondría que se permitiese realizar más consultas a Archivos escaneados de otros Archivos o Museos para su consulta y trabajos de Investigación. "/>
    <d v="2019-02-01T13:46:19"/>
  </r>
  <r>
    <s v="F. Ciencias Políticas y Sociología"/>
    <x v="0"/>
    <n v="3"/>
    <n v="1187"/>
    <m/>
    <m/>
    <x v="0"/>
    <n v="9"/>
    <m/>
    <n v="3"/>
    <n v="3"/>
    <m/>
    <n v="29"/>
    <n v="9"/>
    <n v="16"/>
    <m/>
    <m/>
    <m/>
    <n v="3"/>
    <n v="4"/>
    <n v="5"/>
    <n v="5"/>
    <m/>
    <m/>
    <n v="3"/>
    <m/>
    <m/>
    <m/>
    <m/>
    <n v="4"/>
    <n v="3"/>
    <n v="5"/>
    <n v="5"/>
    <n v="5"/>
    <n v="3"/>
    <n v="5"/>
    <n v="2"/>
    <n v="5"/>
    <n v="4"/>
    <n v="4"/>
    <n v="4"/>
    <n v="4"/>
    <n v="4"/>
    <n v="4"/>
    <n v="4"/>
    <s v="No"/>
    <n v="5"/>
    <m/>
    <n v="4"/>
    <n v="4"/>
    <n v="4"/>
    <n v="4"/>
    <n v="4"/>
    <n v="4"/>
    <m/>
    <s v="Sí"/>
    <s v="Sí"/>
    <n v="4"/>
    <m/>
    <n v="5"/>
    <n v="5"/>
    <m/>
    <n v="4"/>
    <n v="4"/>
    <m/>
    <m/>
    <d v="2019-02-01T13:47:20"/>
  </r>
  <r>
    <s v="F. Ciencias Matemáticas"/>
    <x v="3"/>
    <n v="2"/>
    <n v="1188"/>
    <m/>
    <m/>
    <x v="0"/>
    <n v="8"/>
    <m/>
    <n v="5"/>
    <n v="3"/>
    <m/>
    <n v="8"/>
    <n v="29"/>
    <n v="5"/>
    <m/>
    <m/>
    <m/>
    <n v="2"/>
    <n v="4"/>
    <n v="4"/>
    <n v="4"/>
    <m/>
    <n v="2"/>
    <n v="3"/>
    <m/>
    <m/>
    <m/>
    <m/>
    <n v="2"/>
    <n v="1"/>
    <n v="2"/>
    <n v="1"/>
    <n v="4"/>
    <n v="2"/>
    <n v="5"/>
    <n v="1"/>
    <n v="3"/>
    <n v="3"/>
    <n v="4"/>
    <n v="4"/>
    <n v="4"/>
    <n v="4"/>
    <n v="3"/>
    <n v="3"/>
    <s v="No"/>
    <n v="3"/>
    <m/>
    <n v="4"/>
    <n v="4"/>
    <n v="4"/>
    <n v="4"/>
    <n v="4"/>
    <n v="4"/>
    <m/>
    <s v="Sí"/>
    <s v="No"/>
    <m/>
    <m/>
    <n v="4"/>
    <n v="4"/>
    <m/>
    <n v="3"/>
    <n v="3"/>
    <m/>
    <m/>
    <d v="2019-02-01T13:48:05"/>
  </r>
  <r>
    <s v="F. Filología"/>
    <x v="4"/>
    <n v="1"/>
    <n v="1189"/>
    <m/>
    <m/>
    <x v="0"/>
    <n v="14"/>
    <m/>
    <n v="3"/>
    <n v="4"/>
    <m/>
    <n v="14"/>
    <n v="29"/>
    <n v="16"/>
    <m/>
    <m/>
    <m/>
    <n v="4"/>
    <n v="4"/>
    <n v="5"/>
    <n v="4"/>
    <n v="1"/>
    <m/>
    <m/>
    <m/>
    <m/>
    <m/>
    <m/>
    <n v="3"/>
    <n v="1"/>
    <n v="2"/>
    <n v="1"/>
    <n v="5"/>
    <n v="2"/>
    <n v="5"/>
    <n v="2"/>
    <n v="4"/>
    <n v="5"/>
    <n v="4"/>
    <n v="4"/>
    <n v="5"/>
    <n v="4"/>
    <n v="4"/>
    <n v="4"/>
    <s v="No"/>
    <n v="5"/>
    <m/>
    <n v="5"/>
    <n v="5"/>
    <n v="5"/>
    <n v="5"/>
    <n v="5"/>
    <n v="5"/>
    <m/>
    <s v="No"/>
    <s v="No"/>
    <m/>
    <m/>
    <n v="5"/>
    <n v="5"/>
    <m/>
    <n v="5"/>
    <m/>
    <m/>
    <m/>
    <d v="2019-02-01T13:49:44"/>
  </r>
  <r>
    <s v="F. Ciencias Físicas"/>
    <x v="3"/>
    <n v="2"/>
    <n v="1190"/>
    <m/>
    <m/>
    <x v="0"/>
    <n v="6"/>
    <m/>
    <n v="4"/>
    <n v="3"/>
    <m/>
    <n v="6"/>
    <m/>
    <m/>
    <m/>
    <m/>
    <m/>
    <n v="4"/>
    <n v="5"/>
    <n v="5"/>
    <n v="4"/>
    <m/>
    <n v="2"/>
    <m/>
    <m/>
    <m/>
    <m/>
    <m/>
    <n v="5"/>
    <m/>
    <m/>
    <m/>
    <n v="5"/>
    <m/>
    <n v="4"/>
    <m/>
    <n v="4"/>
    <n v="4"/>
    <n v="4"/>
    <n v="3"/>
    <n v="4"/>
    <n v="4"/>
    <n v="3"/>
    <n v="5"/>
    <s v="No"/>
    <n v="5"/>
    <m/>
    <n v="5"/>
    <m/>
    <n v="5"/>
    <n v="5"/>
    <n v="5"/>
    <n v="5"/>
    <m/>
    <s v="No"/>
    <s v="No"/>
    <m/>
    <m/>
    <n v="4"/>
    <n v="3"/>
    <m/>
    <n v="4"/>
    <m/>
    <m/>
    <m/>
    <d v="2019-02-01T13:51:16"/>
  </r>
  <r>
    <s v="F. Ciencias Económicas y Empresariales"/>
    <x v="0"/>
    <n v="3"/>
    <n v="1191"/>
    <m/>
    <m/>
    <x v="0"/>
    <n v="5"/>
    <m/>
    <n v="3"/>
    <n v="2"/>
    <m/>
    <n v="5"/>
    <n v="20"/>
    <m/>
    <m/>
    <m/>
    <m/>
    <n v="4"/>
    <n v="4"/>
    <n v="4"/>
    <n v="3"/>
    <n v="1"/>
    <m/>
    <m/>
    <m/>
    <m/>
    <m/>
    <m/>
    <n v="4"/>
    <n v="2"/>
    <n v="2"/>
    <n v="4"/>
    <n v="5"/>
    <n v="2"/>
    <n v="5"/>
    <n v="1"/>
    <n v="3"/>
    <n v="3"/>
    <n v="3"/>
    <n v="2"/>
    <n v="2"/>
    <n v="3"/>
    <n v="3"/>
    <n v="3"/>
    <s v="No"/>
    <n v="3"/>
    <m/>
    <n v="4"/>
    <n v="4"/>
    <n v="4"/>
    <n v="4"/>
    <n v="4"/>
    <n v="4"/>
    <m/>
    <s v="Sí"/>
    <s v="No"/>
    <m/>
    <m/>
    <n v="3"/>
    <n v="2"/>
    <m/>
    <n v="3"/>
    <n v="4"/>
    <m/>
    <m/>
    <d v="2019-02-01T13:51:30"/>
  </r>
  <r>
    <s v="F. Filología"/>
    <x v="4"/>
    <n v="1"/>
    <n v="1192"/>
    <m/>
    <m/>
    <x v="2"/>
    <n v="14"/>
    <m/>
    <n v="3"/>
    <n v="4"/>
    <m/>
    <n v="14"/>
    <n v="29"/>
    <m/>
    <m/>
    <m/>
    <m/>
    <n v="3"/>
    <n v="3"/>
    <n v="3"/>
    <n v="3"/>
    <m/>
    <m/>
    <n v="3"/>
    <m/>
    <m/>
    <m/>
    <m/>
    <n v="2"/>
    <n v="1"/>
    <n v="2"/>
    <n v="2"/>
    <n v="3"/>
    <n v="3"/>
    <n v="1"/>
    <n v="2"/>
    <n v="3"/>
    <n v="2"/>
    <n v="2"/>
    <n v="2"/>
    <n v="2"/>
    <n v="2"/>
    <n v="2"/>
    <n v="2"/>
    <s v="Sí"/>
    <n v="2"/>
    <m/>
    <n v="3"/>
    <n v="4"/>
    <n v="5"/>
    <n v="4"/>
    <n v="5"/>
    <n v="5"/>
    <m/>
    <s v="Sí"/>
    <s v="Sí"/>
    <n v="1"/>
    <m/>
    <n v="3"/>
    <n v="3"/>
    <m/>
    <n v="3"/>
    <n v="3"/>
    <m/>
    <m/>
    <d v="2019-02-01T13:51:50"/>
  </r>
  <r>
    <s v="F. Óptica y Optometría"/>
    <x v="1"/>
    <n v="4"/>
    <n v="1193"/>
    <m/>
    <m/>
    <x v="0"/>
    <n v="25"/>
    <m/>
    <n v="4"/>
    <n v="3"/>
    <m/>
    <n v="29"/>
    <n v="25"/>
    <n v="25"/>
    <m/>
    <m/>
    <m/>
    <n v="4"/>
    <n v="4"/>
    <n v="5"/>
    <n v="5"/>
    <m/>
    <n v="2"/>
    <m/>
    <n v="4"/>
    <m/>
    <m/>
    <m/>
    <n v="4"/>
    <n v="2"/>
    <n v="5"/>
    <n v="5"/>
    <n v="5"/>
    <n v="5"/>
    <n v="5"/>
    <n v="5"/>
    <n v="5"/>
    <n v="5"/>
    <n v="5"/>
    <n v="5"/>
    <n v="5"/>
    <n v="5"/>
    <n v="4"/>
    <n v="4"/>
    <s v="No"/>
    <n v="4"/>
    <m/>
    <n v="5"/>
    <n v="5"/>
    <n v="5"/>
    <n v="5"/>
    <n v="5"/>
    <n v="5"/>
    <m/>
    <s v="No"/>
    <s v="No"/>
    <m/>
    <m/>
    <n v="5"/>
    <n v="5"/>
    <m/>
    <n v="4"/>
    <n v="3"/>
    <m/>
    <m/>
    <d v="2019-02-01T13:55:00"/>
  </r>
  <r>
    <s v="F. Filología"/>
    <x v="4"/>
    <n v="1"/>
    <n v="1194"/>
    <m/>
    <m/>
    <x v="0"/>
    <n v="14"/>
    <m/>
    <n v="3"/>
    <n v="5"/>
    <m/>
    <n v="29"/>
    <n v="15"/>
    <n v="14"/>
    <m/>
    <m/>
    <m/>
    <n v="3"/>
    <n v="5"/>
    <n v="4"/>
    <n v="4"/>
    <m/>
    <n v="2"/>
    <m/>
    <m/>
    <m/>
    <m/>
    <m/>
    <n v="3"/>
    <n v="2"/>
    <n v="4"/>
    <n v="4"/>
    <n v="5"/>
    <n v="3"/>
    <n v="5"/>
    <n v="2"/>
    <n v="3"/>
    <n v="3"/>
    <n v="3"/>
    <n v="4"/>
    <n v="4"/>
    <n v="5"/>
    <n v="4"/>
    <n v="3"/>
    <s v="No"/>
    <n v="4"/>
    <m/>
    <n v="4"/>
    <n v="4"/>
    <n v="3"/>
    <n v="4"/>
    <n v="5"/>
    <n v="5"/>
    <m/>
    <s v="Sí"/>
    <s v="No"/>
    <m/>
    <m/>
    <n v="4"/>
    <n v="4"/>
    <m/>
    <n v="4"/>
    <n v="4"/>
    <m/>
    <s v="No he asistido a ningún curso de formación de usuarios por falta de tiempo, pero hay muchos realmente interesantes, sobre todo, los que tienen que ver con los programas diseñados para las bibliografías."/>
    <d v="2019-02-01T13:55:29"/>
  </r>
  <r>
    <s v="F. Veterinaria"/>
    <x v="1"/>
    <n v="4"/>
    <n v="1195"/>
    <m/>
    <m/>
    <x v="0"/>
    <n v="21"/>
    <m/>
    <n v="4"/>
    <n v="1"/>
    <m/>
    <n v="21"/>
    <n v="29"/>
    <m/>
    <m/>
    <m/>
    <m/>
    <n v="4"/>
    <n v="4"/>
    <n v="3"/>
    <n v="3"/>
    <m/>
    <m/>
    <n v="3"/>
    <m/>
    <m/>
    <m/>
    <m/>
    <n v="1"/>
    <n v="1"/>
    <n v="3"/>
    <n v="1"/>
    <n v="5"/>
    <n v="2"/>
    <n v="5"/>
    <n v="1"/>
    <n v="2"/>
    <n v="4"/>
    <n v="5"/>
    <n v="4"/>
    <n v="4"/>
    <n v="4"/>
    <n v="3"/>
    <n v="4"/>
    <s v="No"/>
    <n v="3"/>
    <m/>
    <n v="4"/>
    <n v="4"/>
    <n v="4"/>
    <n v="3"/>
    <n v="4"/>
    <n v="4"/>
    <m/>
    <s v="No"/>
    <s v="No"/>
    <m/>
    <m/>
    <n v="4"/>
    <n v="4"/>
    <m/>
    <n v="4"/>
    <n v="3"/>
    <m/>
    <s v="No me interesa. "/>
    <d v="2019-02-01T13:56:15"/>
  </r>
  <r>
    <s v="F. Psicología"/>
    <x v="1"/>
    <n v="4"/>
    <n v="1196"/>
    <m/>
    <m/>
    <x v="0"/>
    <n v="20"/>
    <m/>
    <n v="4"/>
    <n v="4"/>
    <m/>
    <n v="20"/>
    <m/>
    <m/>
    <m/>
    <m/>
    <m/>
    <n v="3"/>
    <n v="4"/>
    <n v="4"/>
    <n v="3"/>
    <m/>
    <m/>
    <m/>
    <n v="4"/>
    <s v="24 horas"/>
    <m/>
    <m/>
    <n v="4"/>
    <n v="2"/>
    <n v="2"/>
    <n v="2"/>
    <n v="4"/>
    <n v="4"/>
    <n v="2"/>
    <n v="1"/>
    <n v="3"/>
    <n v="3"/>
    <n v="3"/>
    <n v="2"/>
    <n v="3"/>
    <n v="2"/>
    <n v="3"/>
    <n v="2"/>
    <s v="No"/>
    <n v="2"/>
    <m/>
    <n v="3"/>
    <n v="3"/>
    <n v="4"/>
    <n v="5"/>
    <n v="3"/>
    <n v="5"/>
    <m/>
    <s v="Sí"/>
    <s v="No"/>
    <m/>
    <m/>
    <n v="3"/>
    <n v="3"/>
    <m/>
    <n v="3"/>
    <n v="3"/>
    <m/>
    <m/>
    <d v="2019-02-01T13:56:43"/>
  </r>
  <r>
    <s v="F. Comercio y Turismo"/>
    <x v="0"/>
    <n v="3"/>
    <n v="1197"/>
    <m/>
    <m/>
    <x v="0"/>
    <n v="24"/>
    <m/>
    <n v="2"/>
    <n v="2"/>
    <m/>
    <n v="29"/>
    <n v="24"/>
    <m/>
    <m/>
    <m/>
    <m/>
    <n v="5"/>
    <n v="5"/>
    <n v="2"/>
    <n v="1"/>
    <m/>
    <n v="2"/>
    <m/>
    <m/>
    <m/>
    <m/>
    <m/>
    <n v="1"/>
    <n v="1"/>
    <n v="1"/>
    <n v="5"/>
    <n v="5"/>
    <n v="4"/>
    <n v="5"/>
    <n v="1"/>
    <n v="2"/>
    <n v="2"/>
    <n v="1"/>
    <n v="1"/>
    <n v="1"/>
    <n v="1"/>
    <n v="3"/>
    <n v="2"/>
    <s v="No"/>
    <n v="1"/>
    <m/>
    <n v="4"/>
    <n v="4"/>
    <n v="4"/>
    <n v="4"/>
    <n v="3"/>
    <n v="2"/>
    <m/>
    <s v="No"/>
    <s v="No"/>
    <m/>
    <m/>
    <n v="3"/>
    <n v="5"/>
    <m/>
    <n v="2"/>
    <n v="3"/>
    <m/>
    <s v="Particularmente en la biblioteca de la facultad de Comercio y Turismo, no hay mucho sitio y siempre esta llena, además la ventilación de la sala no es la adecuada y hay muy mal olor y mucho calor."/>
    <d v="2019-02-01T13:57:36"/>
  </r>
  <r>
    <s v="F. Psicología"/>
    <x v="1"/>
    <n v="4"/>
    <n v="1198"/>
    <m/>
    <m/>
    <x v="1"/>
    <n v="20"/>
    <m/>
    <n v="4"/>
    <n v="5"/>
    <m/>
    <n v="20"/>
    <n v="26"/>
    <m/>
    <s v="Biblioteca de la UAM"/>
    <m/>
    <m/>
    <n v="5"/>
    <n v="3"/>
    <n v="5"/>
    <n v="5"/>
    <m/>
    <n v="2"/>
    <m/>
    <m/>
    <n v="23"/>
    <m/>
    <m/>
    <n v="5"/>
    <n v="3"/>
    <n v="4"/>
    <n v="5"/>
    <n v="4"/>
    <n v="5"/>
    <n v="5"/>
    <n v="4"/>
    <n v="5"/>
    <n v="5"/>
    <n v="5"/>
    <n v="5"/>
    <n v="5"/>
    <m/>
    <n v="3"/>
    <n v="4"/>
    <s v="No"/>
    <n v="4"/>
    <m/>
    <n v="5"/>
    <n v="5"/>
    <n v="5"/>
    <n v="5"/>
    <n v="5"/>
    <n v="5"/>
    <m/>
    <s v="Sí"/>
    <s v="Sí"/>
    <n v="5"/>
    <m/>
    <n v="5"/>
    <n v="5"/>
    <m/>
    <n v="5"/>
    <n v="4"/>
    <m/>
    <m/>
    <d v="2019-02-01T13:58:42"/>
  </r>
  <r>
    <s v="F. Ciencias de la Información"/>
    <x v="0"/>
    <n v="3"/>
    <n v="1199"/>
    <m/>
    <m/>
    <x v="0"/>
    <n v="4"/>
    <m/>
    <n v="4"/>
    <n v="3"/>
    <m/>
    <n v="14"/>
    <n v="4"/>
    <n v="29"/>
    <m/>
    <m/>
    <m/>
    <n v="3"/>
    <n v="3"/>
    <n v="4"/>
    <n v="2"/>
    <m/>
    <n v="2"/>
    <n v="3"/>
    <n v="4"/>
    <n v="4.1666666666666664E-2"/>
    <m/>
    <m/>
    <n v="3"/>
    <n v="1"/>
    <n v="2"/>
    <n v="3"/>
    <n v="5"/>
    <n v="5"/>
    <n v="4"/>
    <n v="4"/>
    <n v="3"/>
    <n v="2"/>
    <n v="5"/>
    <n v="5"/>
    <n v="3"/>
    <n v="5"/>
    <n v="3"/>
    <n v="4"/>
    <s v="No"/>
    <n v="4"/>
    <m/>
    <n v="4"/>
    <n v="1"/>
    <n v="3"/>
    <n v="5"/>
    <n v="2"/>
    <n v="3"/>
    <m/>
    <s v="No"/>
    <s v="No"/>
    <m/>
    <m/>
    <n v="2"/>
    <n v="1"/>
    <m/>
    <n v="3"/>
    <n v="4"/>
    <m/>
    <s v="En mi caso, que estudio comunicación audiovisual, el equipo informático que existe es de muy baja calidad para las necesidades de los alumnos, tanto en capacidades del ordenador como en programas instalados disponibles. Los libros de los que disponemos son muy anticuados, muchos no tienen ni si quiera en cuenta actualizaciones técnicas actuales básicas, son muy generales y no hay catálogo específico para ciertos campos nuevos. Los mejores libros, que muchas veces son recomendados por profesores no cuentan con suficientes ejemplares para los alumnos.&lt;br&gt;En mi facultad, los servicios personales a veces dejan mucho que desear en cuanto al trato al alumnado, llegando incluso a faltar el respeto hablando sin pudor en la biblioteca, cosa personalmente inadmisible.&lt;br&gt;&lt;br&gt;En cuanto a los préstamos en general, me parece que los quince días de los que disponemos para leer los libros son totalmente insuficientes, llegando la mayor parte de las veces a acumular retrasos, lo que supone la invalidación del carnet durante un largo periodo de tiempo. En mi opinión esto se debe en parte al aparatoso servicio de renovación de préstamos.&lt;br&gt;&lt;br&gt;Gracias."/>
    <d v="2019-02-01T13:59:01"/>
  </r>
  <r>
    <s v="F. Ciencias de la Documentación"/>
    <x v="0"/>
    <n v="3"/>
    <n v="1200"/>
    <m/>
    <m/>
    <x v="0"/>
    <n v="3"/>
    <m/>
    <n v="1"/>
    <n v="4"/>
    <m/>
    <m/>
    <m/>
    <m/>
    <m/>
    <m/>
    <m/>
    <n v="3"/>
    <n v="3"/>
    <n v="3"/>
    <n v="3"/>
    <m/>
    <m/>
    <m/>
    <m/>
    <m/>
    <m/>
    <m/>
    <n v="1"/>
    <n v="1"/>
    <n v="1"/>
    <n v="4"/>
    <n v="5"/>
    <n v="5"/>
    <n v="5"/>
    <n v="2"/>
    <n v="2"/>
    <n v="3"/>
    <n v="2"/>
    <n v="2"/>
    <n v="3"/>
    <n v="3"/>
    <n v="3"/>
    <n v="4"/>
    <s v="Sí"/>
    <n v="3"/>
    <m/>
    <n v="3"/>
    <n v="3"/>
    <n v="3"/>
    <n v="3"/>
    <n v="3"/>
    <n v="3"/>
    <m/>
    <s v="No"/>
    <s v="No"/>
    <n v="3"/>
    <m/>
    <n v="3"/>
    <n v="3"/>
    <m/>
    <n v="3"/>
    <n v="3"/>
    <m/>
    <m/>
    <d v="2019-02-01T14:00:26"/>
  </r>
  <r>
    <s v="F. Farmacia"/>
    <x v="1"/>
    <n v="4"/>
    <n v="1201"/>
    <m/>
    <m/>
    <x v="0"/>
    <n v="13"/>
    <m/>
    <n v="4"/>
    <n v="3"/>
    <m/>
    <n v="13"/>
    <n v="18"/>
    <n v="19"/>
    <m/>
    <m/>
    <m/>
    <n v="3"/>
    <n v="2"/>
    <n v="4"/>
    <n v="3"/>
    <m/>
    <m/>
    <m/>
    <n v="4"/>
    <s v="22.00"/>
    <m/>
    <m/>
    <n v="5"/>
    <n v="1"/>
    <n v="3"/>
    <n v="1"/>
    <n v="5"/>
    <n v="5"/>
    <n v="5"/>
    <n v="1"/>
    <n v="3"/>
    <n v="3"/>
    <n v="2"/>
    <n v="2"/>
    <n v="4"/>
    <n v="2"/>
    <n v="2"/>
    <n v="2"/>
    <s v="No"/>
    <n v="2"/>
    <m/>
    <n v="4"/>
    <n v="4"/>
    <n v="4"/>
    <n v="4"/>
    <n v="4"/>
    <n v="4"/>
    <m/>
    <s v="No"/>
    <s v="No"/>
    <m/>
    <m/>
    <n v="4"/>
    <n v="4"/>
    <m/>
    <n v="4"/>
    <n v="4"/>
    <m/>
    <m/>
    <d v="2019-02-01T14:01:07"/>
  </r>
  <r>
    <s v="F. Comercio y Turismo"/>
    <x v="0"/>
    <n v="3"/>
    <n v="1202"/>
    <m/>
    <m/>
    <x v="0"/>
    <n v="24"/>
    <m/>
    <n v="4"/>
    <n v="3"/>
    <m/>
    <n v="24"/>
    <n v="29"/>
    <n v="29"/>
    <m/>
    <m/>
    <m/>
    <n v="1"/>
    <n v="2"/>
    <n v="2"/>
    <n v="3"/>
    <n v="1"/>
    <n v="2"/>
    <n v="3"/>
    <m/>
    <m/>
    <m/>
    <m/>
    <n v="3"/>
    <n v="5"/>
    <n v="5"/>
    <n v="4"/>
    <n v="5"/>
    <n v="5"/>
    <n v="5"/>
    <n v="5"/>
    <n v="3"/>
    <n v="3"/>
    <n v="4"/>
    <n v="5"/>
    <n v="5"/>
    <n v="5"/>
    <n v="2"/>
    <n v="5"/>
    <s v="No"/>
    <n v="5"/>
    <m/>
    <n v="5"/>
    <n v="3"/>
    <n v="4"/>
    <n v="5"/>
    <n v="5"/>
    <n v="5"/>
    <m/>
    <s v="No"/>
    <s v="No"/>
    <m/>
    <m/>
    <n v="2"/>
    <n v="4"/>
    <m/>
    <n v="3"/>
    <n v="3"/>
    <m/>
    <m/>
    <d v="2019-02-01T14:01:48"/>
  </r>
  <r>
    <s v="F. Educación - Centro de Formación del Profesorado"/>
    <x v="4"/>
    <n v="1"/>
    <n v="1203"/>
    <m/>
    <m/>
    <x v="0"/>
    <n v="12"/>
    <m/>
    <n v="3"/>
    <n v="3"/>
    <m/>
    <n v="12"/>
    <n v="12"/>
    <n v="12"/>
    <m/>
    <m/>
    <m/>
    <n v="4"/>
    <n v="3"/>
    <n v="4"/>
    <n v="4"/>
    <n v="1"/>
    <m/>
    <m/>
    <m/>
    <m/>
    <m/>
    <m/>
    <n v="1"/>
    <n v="1"/>
    <n v="3"/>
    <n v="3"/>
    <n v="5"/>
    <n v="3"/>
    <n v="4"/>
    <n v="1"/>
    <n v="4"/>
    <n v="3"/>
    <n v="3"/>
    <n v="4"/>
    <n v="5"/>
    <n v="4"/>
    <n v="3"/>
    <n v="4"/>
    <s v="No"/>
    <n v="4"/>
    <m/>
    <n v="4"/>
    <n v="4"/>
    <n v="3"/>
    <n v="4"/>
    <n v="4"/>
    <n v="4"/>
    <m/>
    <s v="No"/>
    <s v="No"/>
    <m/>
    <m/>
    <n v="4"/>
    <n v="4"/>
    <m/>
    <n v="4"/>
    <n v="4"/>
    <m/>
    <s v="No he acudido a ningún curso de formación de usuarios porque no sé lo que son ni he sido informada de ello"/>
    <d v="2019-02-01T14:01:55"/>
  </r>
  <r>
    <s v="F. Filología"/>
    <x v="4"/>
    <n v="1"/>
    <n v="1204"/>
    <m/>
    <m/>
    <x v="0"/>
    <n v="14"/>
    <m/>
    <n v="3"/>
    <n v="3"/>
    <m/>
    <n v="14"/>
    <n v="29"/>
    <m/>
    <s v="Centro de Arte Alcobendas"/>
    <m/>
    <m/>
    <n v="5"/>
    <n v="5"/>
    <n v="4"/>
    <n v="2"/>
    <m/>
    <m/>
    <m/>
    <m/>
    <m/>
    <m/>
    <m/>
    <n v="2"/>
    <n v="2"/>
    <n v="2"/>
    <n v="4"/>
    <n v="5"/>
    <n v="3"/>
    <n v="5"/>
    <n v="2"/>
    <n v="6"/>
    <n v="4"/>
    <n v="4"/>
    <n v="3"/>
    <n v="3"/>
    <n v="4"/>
    <n v="3"/>
    <n v="4"/>
    <s v="No"/>
    <n v="4"/>
    <m/>
    <n v="4"/>
    <n v="4"/>
    <n v="3"/>
    <n v="4"/>
    <n v="5"/>
    <n v="5"/>
    <m/>
    <s v="Sí"/>
    <s v="No"/>
    <m/>
    <m/>
    <n v="4"/>
    <n v="4"/>
    <m/>
    <n v="4"/>
    <n v="4"/>
    <m/>
    <m/>
    <d v="2019-02-01T14:02:13"/>
  </r>
  <r>
    <s v="F. Educación - Centro de Formación del Profesorado"/>
    <x v="4"/>
    <n v="1"/>
    <n v="1205"/>
    <m/>
    <m/>
    <x v="0"/>
    <n v="12"/>
    <m/>
    <n v="2"/>
    <n v="3"/>
    <m/>
    <n v="12"/>
    <n v="8"/>
    <n v="15"/>
    <m/>
    <m/>
    <m/>
    <n v="5"/>
    <n v="5"/>
    <n v="4"/>
    <n v="4"/>
    <m/>
    <n v="2"/>
    <m/>
    <m/>
    <m/>
    <m/>
    <m/>
    <n v="2"/>
    <n v="1"/>
    <n v="1"/>
    <n v="5"/>
    <n v="5"/>
    <n v="4"/>
    <n v="4"/>
    <n v="1"/>
    <n v="6"/>
    <n v="4"/>
    <n v="3"/>
    <n v="3"/>
    <n v="4"/>
    <n v="5"/>
    <n v="4"/>
    <n v="4"/>
    <s v="No"/>
    <n v="4"/>
    <m/>
    <n v="4"/>
    <n v="4"/>
    <n v="4"/>
    <n v="4"/>
    <n v="4"/>
    <n v="4"/>
    <m/>
    <s v="No"/>
    <s v="No"/>
    <m/>
    <m/>
    <n v="5"/>
    <n v="5"/>
    <m/>
    <n v="4"/>
    <n v="3"/>
    <m/>
    <s v="No he asistido a ningun curso de formacion de usuarios porque no tengo tiempo suficiente  para ello"/>
    <d v="2019-02-01T14:02:21"/>
  </r>
  <r>
    <s v="F. Psicología"/>
    <x v="1"/>
    <n v="4"/>
    <n v="1206"/>
    <m/>
    <m/>
    <x v="0"/>
    <n v="20"/>
    <m/>
    <n v="5"/>
    <n v="3"/>
    <m/>
    <n v="29"/>
    <n v="20"/>
    <m/>
    <m/>
    <m/>
    <m/>
    <n v="5"/>
    <n v="4"/>
    <n v="5"/>
    <n v="4"/>
    <m/>
    <n v="2"/>
    <n v="3"/>
    <m/>
    <m/>
    <m/>
    <m/>
    <n v="2"/>
    <n v="1"/>
    <m/>
    <n v="5"/>
    <n v="5"/>
    <n v="4"/>
    <n v="5"/>
    <n v="2"/>
    <n v="5"/>
    <n v="4"/>
    <n v="5"/>
    <n v="4"/>
    <n v="5"/>
    <n v="5"/>
    <n v="5"/>
    <n v="5"/>
    <s v="No"/>
    <n v="5"/>
    <m/>
    <n v="5"/>
    <n v="4"/>
    <n v="3"/>
    <m/>
    <n v="4"/>
    <n v="5"/>
    <m/>
    <s v="No"/>
    <s v="No"/>
    <m/>
    <m/>
    <n v="4"/>
    <n v="5"/>
    <m/>
    <n v="5"/>
    <n v="4"/>
    <m/>
    <m/>
    <d v="2019-02-01T14:03:17"/>
  </r>
  <r>
    <s v="N/C"/>
    <x v="2"/>
    <e v="#N/A"/>
    <n v="1207"/>
    <m/>
    <m/>
    <x v="0"/>
    <m/>
    <m/>
    <n v="4"/>
    <n v="1"/>
    <m/>
    <n v="12"/>
    <m/>
    <m/>
    <m/>
    <m/>
    <m/>
    <n v="2"/>
    <n v="4"/>
    <n v="4"/>
    <n v="1"/>
    <m/>
    <m/>
    <n v="3"/>
    <m/>
    <m/>
    <m/>
    <m/>
    <n v="3"/>
    <n v="1"/>
    <n v="1"/>
    <n v="5"/>
    <n v="5"/>
    <n v="5"/>
    <n v="5"/>
    <n v="2"/>
    <n v="4"/>
    <n v="3"/>
    <n v="3"/>
    <n v="3"/>
    <n v="4"/>
    <n v="3"/>
    <n v="3"/>
    <n v="3"/>
    <s v="No"/>
    <n v="4"/>
    <m/>
    <n v="4"/>
    <n v="4"/>
    <n v="4"/>
    <n v="4"/>
    <n v="4"/>
    <n v="3"/>
    <m/>
    <s v="No"/>
    <s v="No"/>
    <m/>
    <m/>
    <n v="4"/>
    <n v="5"/>
    <m/>
    <n v="4"/>
    <n v="3"/>
    <m/>
    <s v="Pediría una vuelta en sala a los responsables de vez en cuanto. A veces se crean grupillos &quot;molestos&quot;&lt;br&gt;"/>
    <d v="2019-02-01T14:03:32"/>
  </r>
  <r>
    <s v="F. Derecho"/>
    <x v="0"/>
    <n v="3"/>
    <n v="1209"/>
    <m/>
    <m/>
    <x v="0"/>
    <n v="11"/>
    <m/>
    <n v="4"/>
    <n v="2"/>
    <m/>
    <n v="29"/>
    <n v="11"/>
    <n v="29"/>
    <m/>
    <m/>
    <m/>
    <n v="4"/>
    <n v="3"/>
    <n v="5"/>
    <n v="5"/>
    <m/>
    <m/>
    <m/>
    <n v="4"/>
    <n v="0"/>
    <m/>
    <m/>
    <n v="3"/>
    <n v="3"/>
    <n v="2"/>
    <n v="5"/>
    <n v="5"/>
    <n v="4"/>
    <n v="5"/>
    <n v="2"/>
    <n v="3"/>
    <n v="4"/>
    <n v="4"/>
    <n v="5"/>
    <n v="4"/>
    <n v="4"/>
    <n v="4"/>
    <n v="4"/>
    <s v="No"/>
    <n v="4"/>
    <m/>
    <n v="4"/>
    <n v="4"/>
    <n v="3"/>
    <n v="3"/>
    <n v="3"/>
    <n v="3"/>
    <m/>
    <s v="No"/>
    <s v="No"/>
    <m/>
    <m/>
    <n v="3"/>
    <n v="4"/>
    <m/>
    <n v="4"/>
    <n v="4"/>
    <m/>
    <s v="Por falta de tiempo, principalmente y un poco de desinformación."/>
    <d v="2019-02-01T14:06:03"/>
  </r>
  <r>
    <s v="F. Comercio y Turismo"/>
    <x v="0"/>
    <n v="3"/>
    <n v="1210"/>
    <m/>
    <m/>
    <x v="0"/>
    <n v="24"/>
    <m/>
    <n v="4"/>
    <n v="3"/>
    <m/>
    <n v="24"/>
    <n v="29"/>
    <m/>
    <m/>
    <m/>
    <m/>
    <n v="2"/>
    <n v="2"/>
    <n v="4"/>
    <n v="3"/>
    <m/>
    <m/>
    <n v="3"/>
    <m/>
    <m/>
    <m/>
    <m/>
    <n v="2"/>
    <n v="1"/>
    <n v="2"/>
    <n v="3"/>
    <n v="4"/>
    <n v="5"/>
    <n v="5"/>
    <n v="2"/>
    <n v="4"/>
    <n v="3"/>
    <n v="4"/>
    <n v="4"/>
    <n v="3"/>
    <n v="5"/>
    <n v="3"/>
    <n v="5"/>
    <s v="No"/>
    <n v="4"/>
    <m/>
    <n v="4"/>
    <n v="2"/>
    <n v="2"/>
    <n v="5"/>
    <n v="4"/>
    <n v="4"/>
    <m/>
    <s v="No"/>
    <s v="No"/>
    <m/>
    <m/>
    <n v="3"/>
    <n v="5"/>
    <m/>
    <n v="4"/>
    <m/>
    <m/>
    <m/>
    <d v="2019-02-01T14:06:12"/>
  </r>
  <r>
    <s v="F. Psicología"/>
    <x v="1"/>
    <n v="4"/>
    <n v="1211"/>
    <m/>
    <m/>
    <x v="0"/>
    <n v="20"/>
    <m/>
    <n v="5"/>
    <n v="1"/>
    <m/>
    <n v="20"/>
    <m/>
    <m/>
    <m/>
    <m/>
    <m/>
    <n v="4"/>
    <n v="4"/>
    <n v="4"/>
    <n v="2"/>
    <m/>
    <m/>
    <m/>
    <n v="4"/>
    <n v="0"/>
    <m/>
    <m/>
    <n v="3"/>
    <n v="1"/>
    <n v="3"/>
    <n v="3"/>
    <n v="5"/>
    <n v="2"/>
    <n v="5"/>
    <n v="3"/>
    <n v="6"/>
    <n v="3"/>
    <n v="2"/>
    <n v="3"/>
    <n v="5"/>
    <n v="3"/>
    <n v="3"/>
    <n v="3"/>
    <s v="No"/>
    <n v="3"/>
    <m/>
    <n v="4"/>
    <n v="5"/>
    <n v="4"/>
    <n v="4"/>
    <n v="4"/>
    <n v="4"/>
    <m/>
    <s v="No"/>
    <s v="No"/>
    <m/>
    <m/>
    <n v="3"/>
    <n v="3"/>
    <m/>
    <n v="4"/>
    <n v="3"/>
    <m/>
    <s v="En la biblioteca de la facultad de Psicología, en la parte de las mesas y  sillas marron oscuro, en la que se escucha un ruido demasiado molesto de la instalación de la calefacción, un ruido constante."/>
    <d v="2019-02-01T14:08:01"/>
  </r>
  <r>
    <s v="F. Ciencias Químicas"/>
    <x v="3"/>
    <n v="2"/>
    <n v="1212"/>
    <m/>
    <m/>
    <x v="0"/>
    <n v="10"/>
    <m/>
    <n v="4"/>
    <n v="5"/>
    <m/>
    <n v="10"/>
    <m/>
    <m/>
    <m/>
    <m/>
    <m/>
    <n v="1"/>
    <n v="5"/>
    <n v="5"/>
    <n v="4"/>
    <n v="1"/>
    <m/>
    <m/>
    <m/>
    <m/>
    <m/>
    <m/>
    <n v="4"/>
    <n v="1"/>
    <n v="5"/>
    <n v="1"/>
    <n v="5"/>
    <n v="5"/>
    <n v="5"/>
    <n v="2"/>
    <n v="4"/>
    <n v="4"/>
    <n v="3"/>
    <n v="3"/>
    <n v="4"/>
    <n v="3"/>
    <n v="3"/>
    <n v="3"/>
    <s v="No"/>
    <n v="3"/>
    <m/>
    <n v="5"/>
    <n v="5"/>
    <n v="5"/>
    <n v="5"/>
    <n v="5"/>
    <n v="4"/>
    <m/>
    <s v="No"/>
    <s v="No"/>
    <m/>
    <m/>
    <n v="5"/>
    <n v="5"/>
    <m/>
    <n v="4"/>
    <m/>
    <m/>
    <s v="Mi sugerencia es ampliar el horario de la biblioteca entre semana al menos hasta las 9 ya que, los días en que el laboratorio acaba a las 8, no se puede aprovechar la biblioteca después."/>
    <d v="2019-02-01T14:10:17"/>
  </r>
  <r>
    <s v="F. Derecho"/>
    <x v="0"/>
    <n v="3"/>
    <n v="1213"/>
    <m/>
    <m/>
    <x v="1"/>
    <n v="11"/>
    <m/>
    <n v="3"/>
    <n v="3"/>
    <m/>
    <n v="14"/>
    <n v="29"/>
    <n v="11"/>
    <m/>
    <m/>
    <m/>
    <n v="4"/>
    <n v="4"/>
    <n v="4"/>
    <n v="4"/>
    <n v="1"/>
    <m/>
    <m/>
    <m/>
    <m/>
    <m/>
    <m/>
    <n v="1"/>
    <n v="1"/>
    <n v="3"/>
    <n v="4"/>
    <n v="4"/>
    <n v="4"/>
    <n v="4"/>
    <n v="2"/>
    <n v="3"/>
    <n v="4"/>
    <n v="4"/>
    <n v="4"/>
    <n v="3"/>
    <n v="3"/>
    <n v="3"/>
    <n v="3"/>
    <s v="Sí"/>
    <n v="4"/>
    <m/>
    <n v="3"/>
    <n v="4"/>
    <n v="4"/>
    <n v="3"/>
    <n v="3"/>
    <n v="4"/>
    <m/>
    <m/>
    <s v="Sí"/>
    <n v="5"/>
    <m/>
    <n v="3"/>
    <n v="3"/>
    <m/>
    <n v="4"/>
    <n v="3"/>
    <m/>
    <m/>
    <d v="2019-02-01T14:10:42"/>
  </r>
  <r>
    <s v="F. Geografía e Historia"/>
    <x v="4"/>
    <n v="1"/>
    <n v="1214"/>
    <m/>
    <m/>
    <x v="0"/>
    <n v="16"/>
    <m/>
    <n v="5"/>
    <n v="5"/>
    <m/>
    <n v="16"/>
    <n v="29"/>
    <n v="15"/>
    <m/>
    <m/>
    <m/>
    <n v="5"/>
    <n v="5"/>
    <n v="5"/>
    <n v="5"/>
    <m/>
    <n v="2"/>
    <m/>
    <m/>
    <m/>
    <m/>
    <m/>
    <n v="5"/>
    <n v="4"/>
    <n v="4"/>
    <n v="5"/>
    <n v="5"/>
    <n v="5"/>
    <n v="5"/>
    <n v="4"/>
    <n v="5"/>
    <n v="4"/>
    <n v="5"/>
    <n v="5"/>
    <n v="5"/>
    <n v="5"/>
    <n v="5"/>
    <n v="5"/>
    <s v="No"/>
    <n v="5"/>
    <m/>
    <n v="5"/>
    <n v="4"/>
    <n v="5"/>
    <n v="5"/>
    <n v="5"/>
    <n v="5"/>
    <m/>
    <s v="No"/>
    <s v="No"/>
    <m/>
    <m/>
    <n v="5"/>
    <n v="5"/>
    <m/>
    <n v="5"/>
    <n v="5"/>
    <m/>
    <m/>
    <d v="2019-02-01T14:11:11"/>
  </r>
  <r>
    <s v="F. Filosofía"/>
    <x v="4"/>
    <n v="1"/>
    <n v="1215"/>
    <m/>
    <m/>
    <x v="0"/>
    <n v="15"/>
    <m/>
    <n v="3"/>
    <n v="1"/>
    <m/>
    <n v="16"/>
    <n v="14"/>
    <m/>
    <s v="Biblioteca municipal Vazquez Montalban"/>
    <m/>
    <m/>
    <n v="5"/>
    <n v="3"/>
    <n v="3"/>
    <n v="3"/>
    <n v="1"/>
    <m/>
    <m/>
    <m/>
    <m/>
    <m/>
    <m/>
    <n v="3"/>
    <n v="1"/>
    <n v="1"/>
    <n v="4"/>
    <n v="5"/>
    <n v="3"/>
    <n v="5"/>
    <n v="3"/>
    <n v="3"/>
    <n v="5"/>
    <n v="3"/>
    <m/>
    <n v="3"/>
    <n v="3"/>
    <n v="3"/>
    <n v="3"/>
    <s v="No"/>
    <n v="3"/>
    <m/>
    <n v="4"/>
    <n v="4"/>
    <n v="4"/>
    <n v="4"/>
    <n v="4"/>
    <n v="4"/>
    <m/>
    <m/>
    <s v="No"/>
    <m/>
    <m/>
    <n v="4"/>
    <n v="4"/>
    <m/>
    <n v="4"/>
    <n v="3"/>
    <m/>
    <m/>
    <d v="2019-02-01T14:11:18"/>
  </r>
  <r>
    <s v="F. Educación - Centro de Formación del Profesorado"/>
    <x v="4"/>
    <n v="1"/>
    <n v="1216"/>
    <m/>
    <m/>
    <x v="0"/>
    <n v="12"/>
    <m/>
    <n v="3"/>
    <n v="4"/>
    <m/>
    <n v="12"/>
    <n v="29"/>
    <m/>
    <m/>
    <m/>
    <m/>
    <n v="2"/>
    <n v="3"/>
    <n v="2"/>
    <n v="3"/>
    <m/>
    <n v="2"/>
    <n v="3"/>
    <n v="4"/>
    <n v="8.3333333333333329E-2"/>
    <m/>
    <m/>
    <n v="1"/>
    <n v="1"/>
    <n v="4"/>
    <n v="5"/>
    <n v="5"/>
    <n v="4"/>
    <n v="5"/>
    <n v="4"/>
    <n v="2"/>
    <n v="3"/>
    <n v="3"/>
    <n v="4"/>
    <n v="3"/>
    <n v="3"/>
    <n v="3"/>
    <n v="4"/>
    <s v="Sí"/>
    <n v="4"/>
    <m/>
    <n v="3"/>
    <n v="2"/>
    <n v="2"/>
    <n v="4"/>
    <n v="4"/>
    <n v="4"/>
    <m/>
    <s v="No"/>
    <s v="No"/>
    <m/>
    <m/>
    <n v="4"/>
    <n v="3"/>
    <m/>
    <n v="3"/>
    <n v="3"/>
    <m/>
    <m/>
    <d v="2019-02-01T14:12:29"/>
  </r>
  <r>
    <s v="F. Ciencias Químicas"/>
    <x v="3"/>
    <n v="2"/>
    <n v="1217"/>
    <m/>
    <m/>
    <x v="0"/>
    <n v="10"/>
    <m/>
    <n v="5"/>
    <n v="2"/>
    <m/>
    <n v="10"/>
    <n v="2"/>
    <n v="13"/>
    <m/>
    <m/>
    <m/>
    <n v="5"/>
    <n v="5"/>
    <n v="3"/>
    <n v="3"/>
    <n v="1"/>
    <n v="2"/>
    <n v="3"/>
    <m/>
    <m/>
    <m/>
    <m/>
    <n v="4"/>
    <n v="1"/>
    <n v="1"/>
    <n v="1"/>
    <n v="5"/>
    <n v="5"/>
    <n v="5"/>
    <n v="5"/>
    <n v="3"/>
    <n v="4"/>
    <n v="3"/>
    <n v="3"/>
    <n v="4"/>
    <n v="4"/>
    <n v="3"/>
    <n v="4"/>
    <s v="Sí"/>
    <n v="4"/>
    <m/>
    <n v="5"/>
    <n v="5"/>
    <n v="5"/>
    <n v="5"/>
    <n v="5"/>
    <n v="5"/>
    <m/>
    <s v="No"/>
    <s v="No"/>
    <m/>
    <m/>
    <n v="5"/>
    <n v="5"/>
    <m/>
    <n v="4"/>
    <n v="3"/>
    <m/>
    <m/>
    <d v="2019-02-01T14:12:43"/>
  </r>
  <r>
    <s v="F. Bellas Artes"/>
    <x v="4"/>
    <n v="1"/>
    <n v="1218"/>
    <m/>
    <m/>
    <x v="0"/>
    <n v="1"/>
    <m/>
    <n v="3"/>
    <n v="3"/>
    <m/>
    <n v="1"/>
    <n v="14"/>
    <m/>
    <m/>
    <m/>
    <m/>
    <n v="1"/>
    <n v="2"/>
    <n v="2"/>
    <n v="2"/>
    <n v="1"/>
    <m/>
    <m/>
    <m/>
    <m/>
    <m/>
    <m/>
    <n v="4"/>
    <n v="2"/>
    <n v="3"/>
    <n v="4"/>
    <n v="4"/>
    <n v="4"/>
    <n v="4"/>
    <n v="2"/>
    <n v="4"/>
    <n v="2"/>
    <n v="2"/>
    <n v="1"/>
    <n v="1"/>
    <n v="1"/>
    <n v="2"/>
    <n v="2"/>
    <s v="No"/>
    <n v="2"/>
    <m/>
    <n v="1"/>
    <n v="1"/>
    <n v="1"/>
    <n v="1"/>
    <n v="1"/>
    <n v="1"/>
    <m/>
    <s v="Sí"/>
    <s v="No"/>
    <m/>
    <m/>
    <n v="2"/>
    <n v="2"/>
    <m/>
    <n v="5"/>
    <n v="4"/>
    <m/>
    <m/>
    <d v="2019-02-01T14:13:12"/>
  </r>
  <r>
    <s v="F. Ciencias Químicas"/>
    <x v="3"/>
    <n v="2"/>
    <n v="1219"/>
    <m/>
    <m/>
    <x v="0"/>
    <n v="10"/>
    <m/>
    <n v="3"/>
    <n v="3"/>
    <m/>
    <n v="10"/>
    <n v="2"/>
    <n v="18"/>
    <m/>
    <m/>
    <m/>
    <n v="1"/>
    <n v="3"/>
    <n v="3"/>
    <n v="3"/>
    <n v="1"/>
    <m/>
    <m/>
    <m/>
    <m/>
    <m/>
    <m/>
    <n v="3"/>
    <n v="1"/>
    <n v="4"/>
    <n v="2"/>
    <n v="5"/>
    <n v="3"/>
    <n v="5"/>
    <n v="3"/>
    <n v="4"/>
    <n v="2"/>
    <n v="3"/>
    <n v="2"/>
    <n v="3"/>
    <n v="2"/>
    <n v="3"/>
    <n v="3"/>
    <s v="No"/>
    <n v="3"/>
    <m/>
    <n v="3"/>
    <n v="3"/>
    <n v="3"/>
    <n v="3"/>
    <n v="3"/>
    <n v="3"/>
    <m/>
    <s v="No"/>
    <s v="No"/>
    <m/>
    <m/>
    <n v="3"/>
    <n v="2"/>
    <m/>
    <n v="4"/>
    <n v="3"/>
    <m/>
    <m/>
    <d v="2019-02-01T14:13:42"/>
  </r>
  <r>
    <s v="F. Estudios Estadísticos"/>
    <x v="3"/>
    <n v="2"/>
    <n v="1220"/>
    <m/>
    <m/>
    <x v="0"/>
    <n v="23"/>
    <m/>
    <n v="2"/>
    <n v="1"/>
    <m/>
    <n v="23"/>
    <n v="16"/>
    <m/>
    <m/>
    <m/>
    <m/>
    <n v="3"/>
    <n v="3"/>
    <n v="2"/>
    <n v="2"/>
    <m/>
    <n v="2"/>
    <m/>
    <m/>
    <m/>
    <m/>
    <m/>
    <n v="1"/>
    <n v="1"/>
    <n v="1"/>
    <n v="5"/>
    <n v="5"/>
    <n v="1"/>
    <n v="5"/>
    <n v="1"/>
    <n v="2"/>
    <n v="2"/>
    <n v="5"/>
    <n v="4"/>
    <n v="4"/>
    <n v="4"/>
    <n v="4"/>
    <n v="4"/>
    <s v="No"/>
    <n v="3"/>
    <m/>
    <n v="3"/>
    <n v="3"/>
    <n v="3"/>
    <n v="3"/>
    <n v="3"/>
    <n v="3"/>
    <m/>
    <s v="No"/>
    <s v="No"/>
    <m/>
    <m/>
    <n v="4"/>
    <n v="4"/>
    <m/>
    <n v="4"/>
    <n v="4"/>
    <m/>
    <m/>
    <d v="2019-02-01T14:14:30"/>
  </r>
  <r>
    <s v="F. Derecho"/>
    <x v="0"/>
    <n v="3"/>
    <n v="1221"/>
    <m/>
    <m/>
    <x v="0"/>
    <n v="11"/>
    <m/>
    <n v="4"/>
    <n v="4"/>
    <m/>
    <n v="29"/>
    <n v="5"/>
    <m/>
    <s v="Biblioteca Pública Ivan de Vargas "/>
    <m/>
    <m/>
    <n v="4"/>
    <n v="3"/>
    <n v="5"/>
    <n v="5"/>
    <m/>
    <n v="2"/>
    <n v="3"/>
    <m/>
    <m/>
    <m/>
    <m/>
    <n v="5"/>
    <n v="3"/>
    <n v="4"/>
    <n v="4"/>
    <n v="4"/>
    <n v="5"/>
    <n v="4"/>
    <n v="2"/>
    <n v="6"/>
    <n v="4"/>
    <n v="3"/>
    <n v="4"/>
    <n v="4"/>
    <n v="4"/>
    <n v="4"/>
    <n v="5"/>
    <s v="Sí"/>
    <n v="4"/>
    <m/>
    <n v="5"/>
    <n v="5"/>
    <n v="5"/>
    <n v="5"/>
    <n v="5"/>
    <n v="5"/>
    <m/>
    <s v="No"/>
    <s v="No"/>
    <m/>
    <m/>
    <n v="5"/>
    <n v="5"/>
    <m/>
    <n v="5"/>
    <n v="4"/>
    <m/>
    <m/>
    <d v="2019-02-01T14:16:54"/>
  </r>
  <r>
    <s v="F. Psicología"/>
    <x v="1"/>
    <n v="4"/>
    <n v="1222"/>
    <m/>
    <m/>
    <x v="1"/>
    <n v="20"/>
    <m/>
    <n v="4"/>
    <n v="5"/>
    <m/>
    <n v="20"/>
    <m/>
    <m/>
    <m/>
    <m/>
    <m/>
    <n v="5"/>
    <n v="5"/>
    <n v="5"/>
    <n v="5"/>
    <n v="1"/>
    <m/>
    <m/>
    <m/>
    <m/>
    <m/>
    <m/>
    <n v="3"/>
    <n v="5"/>
    <n v="4"/>
    <n v="1"/>
    <n v="4"/>
    <n v="1"/>
    <n v="1"/>
    <n v="1"/>
    <n v="4"/>
    <n v="4"/>
    <n v="5"/>
    <n v="5"/>
    <n v="5"/>
    <n v="4"/>
    <n v="4"/>
    <n v="3"/>
    <s v="No"/>
    <n v="4"/>
    <m/>
    <n v="4"/>
    <n v="5"/>
    <n v="5"/>
    <n v="5"/>
    <n v="5"/>
    <n v="5"/>
    <m/>
    <s v="Sí"/>
    <s v="Sí"/>
    <n v="5"/>
    <m/>
    <n v="5"/>
    <n v="5"/>
    <m/>
    <n v="5"/>
    <n v="5"/>
    <m/>
    <m/>
    <d v="2019-02-01T14:16:55"/>
  </r>
  <r>
    <s v="F. Medicina"/>
    <x v="1"/>
    <n v="4"/>
    <n v="1223"/>
    <m/>
    <m/>
    <x v="0"/>
    <n v="18"/>
    <m/>
    <n v="5"/>
    <n v="3"/>
    <m/>
    <n v="18"/>
    <n v="22"/>
    <n v="29"/>
    <s v="Biblioteca Politecnica Ingenieria agronómica "/>
    <m/>
    <m/>
    <n v="2"/>
    <n v="3"/>
    <n v="3"/>
    <n v="2"/>
    <m/>
    <n v="2"/>
    <m/>
    <n v="4"/>
    <n v="12"/>
    <m/>
    <m/>
    <n v="4"/>
    <n v="1"/>
    <n v="3"/>
    <n v="2"/>
    <n v="4"/>
    <n v="4"/>
    <n v="5"/>
    <n v="1"/>
    <n v="3"/>
    <n v="3"/>
    <n v="3"/>
    <n v="3"/>
    <n v="4"/>
    <n v="3"/>
    <n v="3"/>
    <n v="3"/>
    <s v="No"/>
    <n v="3"/>
    <m/>
    <n v="5"/>
    <n v="3"/>
    <n v="3"/>
    <n v="4"/>
    <n v="4"/>
    <n v="3"/>
    <m/>
    <s v="No"/>
    <s v="No"/>
    <m/>
    <m/>
    <n v="4"/>
    <n v="4"/>
    <m/>
    <n v="4"/>
    <n v="3"/>
    <m/>
    <m/>
    <d v="2019-02-01T14:24:16"/>
  </r>
  <r>
    <s v="F. Educación - Centro de Formación del Profesorado"/>
    <x v="4"/>
    <n v="1"/>
    <n v="1224"/>
    <m/>
    <m/>
    <x v="0"/>
    <n v="12"/>
    <m/>
    <n v="4"/>
    <n v="1"/>
    <m/>
    <n v="12"/>
    <m/>
    <m/>
    <s v="Biblioteca pública de Vallecas y Biblioteca pública Retiro Elena Fortún"/>
    <m/>
    <m/>
    <n v="5"/>
    <n v="5"/>
    <n v="5"/>
    <n v="5"/>
    <n v="1"/>
    <m/>
    <m/>
    <m/>
    <m/>
    <m/>
    <m/>
    <n v="3"/>
    <n v="1"/>
    <n v="1"/>
    <n v="4"/>
    <n v="5"/>
    <n v="4"/>
    <n v="5"/>
    <n v="4"/>
    <n v="4"/>
    <n v="4"/>
    <n v="4"/>
    <n v="4"/>
    <n v="4"/>
    <n v="5"/>
    <n v="3"/>
    <n v="4"/>
    <s v="No"/>
    <n v="4"/>
    <m/>
    <n v="5"/>
    <n v="4"/>
    <n v="4"/>
    <n v="4"/>
    <n v="5"/>
    <n v="4"/>
    <m/>
    <s v="No"/>
    <s v="No"/>
    <m/>
    <m/>
    <n v="5"/>
    <n v="5"/>
    <m/>
    <n v="4"/>
    <n v="3"/>
    <m/>
    <s v="La verdad quedo muy satisfecha con la biblioteca en este primer año de carrera, lo que sí que me gustaría es que se de más información acerca del uso de la plataforma en internet."/>
    <d v="2019-02-01T14:24:35"/>
  </r>
  <r>
    <s v="F. Ciencias Químicas"/>
    <x v="3"/>
    <n v="2"/>
    <n v="1225"/>
    <m/>
    <m/>
    <x v="0"/>
    <n v="10"/>
    <m/>
    <n v="3"/>
    <n v="1"/>
    <m/>
    <n v="10"/>
    <n v="29"/>
    <m/>
    <m/>
    <m/>
    <m/>
    <n v="4"/>
    <n v="5"/>
    <n v="4"/>
    <n v="5"/>
    <m/>
    <n v="2"/>
    <m/>
    <m/>
    <m/>
    <m/>
    <m/>
    <n v="1"/>
    <n v="1"/>
    <n v="1"/>
    <n v="1"/>
    <n v="5"/>
    <n v="5"/>
    <n v="3"/>
    <n v="1"/>
    <n v="6"/>
    <n v="4"/>
    <n v="5"/>
    <n v="4"/>
    <n v="4"/>
    <n v="4"/>
    <n v="5"/>
    <n v="4"/>
    <s v="No"/>
    <n v="3"/>
    <m/>
    <n v="4"/>
    <n v="4"/>
    <n v="3"/>
    <n v="4"/>
    <n v="4"/>
    <n v="3"/>
    <m/>
    <s v="No"/>
    <s v="No"/>
    <m/>
    <m/>
    <n v="4"/>
    <n v="5"/>
    <m/>
    <n v="4"/>
    <m/>
    <m/>
    <s v="5.2: no sabía que habían"/>
    <d v="2019-02-01T14:24:48"/>
  </r>
  <r>
    <s v="F. Educación - Centro de Formación del Profesorado"/>
    <x v="4"/>
    <n v="1"/>
    <n v="1226"/>
    <m/>
    <m/>
    <x v="0"/>
    <n v="12"/>
    <m/>
    <n v="3"/>
    <n v="4"/>
    <m/>
    <n v="12"/>
    <m/>
    <m/>
    <m/>
    <m/>
    <m/>
    <n v="4"/>
    <n v="5"/>
    <n v="5"/>
    <n v="5"/>
    <n v="1"/>
    <m/>
    <m/>
    <m/>
    <m/>
    <m/>
    <m/>
    <n v="4"/>
    <n v="2"/>
    <n v="4"/>
    <n v="4"/>
    <n v="2"/>
    <n v="4"/>
    <n v="5"/>
    <n v="3"/>
    <n v="4"/>
    <n v="4"/>
    <n v="3"/>
    <n v="4"/>
    <n v="5"/>
    <n v="5"/>
    <n v="4"/>
    <n v="4"/>
    <s v="Sí"/>
    <n v="4"/>
    <m/>
    <n v="5"/>
    <n v="2"/>
    <n v="4"/>
    <n v="5"/>
    <n v="5"/>
    <n v="5"/>
    <m/>
    <s v="No"/>
    <s v="No"/>
    <m/>
    <m/>
    <n v="4"/>
    <n v="3"/>
    <m/>
    <n v="4"/>
    <n v="3"/>
    <m/>
    <m/>
    <d v="2019-02-01T14:24:58"/>
  </r>
  <r>
    <s v="F. Ciencias Económicas y Empresariales"/>
    <x v="0"/>
    <n v="3"/>
    <n v="1227"/>
    <m/>
    <m/>
    <x v="0"/>
    <n v="5"/>
    <m/>
    <n v="4"/>
    <n v="4"/>
    <m/>
    <n v="5"/>
    <n v="29"/>
    <m/>
    <m/>
    <m/>
    <m/>
    <n v="5"/>
    <n v="4"/>
    <n v="4"/>
    <n v="4"/>
    <m/>
    <n v="2"/>
    <m/>
    <n v="4"/>
    <m/>
    <m/>
    <m/>
    <n v="4"/>
    <n v="4"/>
    <n v="4"/>
    <n v="2"/>
    <n v="3"/>
    <n v="3"/>
    <n v="3"/>
    <n v="3"/>
    <n v="4"/>
    <n v="4"/>
    <n v="4"/>
    <n v="4"/>
    <n v="4"/>
    <n v="4"/>
    <n v="4"/>
    <n v="4"/>
    <s v="No"/>
    <n v="4"/>
    <m/>
    <n v="3"/>
    <n v="3"/>
    <n v="3"/>
    <n v="4"/>
    <n v="4"/>
    <n v="4"/>
    <m/>
    <s v="No"/>
    <s v="No"/>
    <m/>
    <m/>
    <n v="4"/>
    <n v="4"/>
    <m/>
    <n v="3"/>
    <n v="4"/>
    <m/>
    <m/>
    <d v="2019-02-01T14:25:17"/>
  </r>
  <r>
    <s v="N/C"/>
    <x v="2"/>
    <e v="#N/A"/>
    <n v="1228"/>
    <m/>
    <m/>
    <x v="0"/>
    <m/>
    <m/>
    <n v="4"/>
    <n v="3"/>
    <m/>
    <n v="16"/>
    <n v="16"/>
    <n v="16"/>
    <m/>
    <m/>
    <m/>
    <n v="3"/>
    <n v="5"/>
    <n v="4"/>
    <n v="2"/>
    <n v="1"/>
    <m/>
    <m/>
    <m/>
    <m/>
    <m/>
    <m/>
    <n v="5"/>
    <n v="3"/>
    <n v="4"/>
    <n v="5"/>
    <n v="3"/>
    <n v="4"/>
    <n v="5"/>
    <n v="4"/>
    <n v="6"/>
    <n v="5"/>
    <n v="5"/>
    <n v="4"/>
    <n v="4"/>
    <n v="3"/>
    <n v="2"/>
    <n v="3"/>
    <s v="No"/>
    <n v="4"/>
    <m/>
    <n v="5"/>
    <n v="4"/>
    <n v="4"/>
    <n v="4"/>
    <n v="5"/>
    <n v="3"/>
    <m/>
    <s v="No"/>
    <s v="No"/>
    <m/>
    <m/>
    <n v="4"/>
    <n v="4"/>
    <m/>
    <n v="4"/>
    <n v="4"/>
    <m/>
    <m/>
    <d v="2019-02-01T14:25:21"/>
  </r>
  <r>
    <s v="F. Educación - Centro de Formación del Profesorado"/>
    <x v="4"/>
    <n v="1"/>
    <n v="1229"/>
    <m/>
    <m/>
    <x v="0"/>
    <n v="12"/>
    <m/>
    <n v="3"/>
    <n v="4"/>
    <m/>
    <n v="12"/>
    <n v="29"/>
    <m/>
    <m/>
    <m/>
    <m/>
    <n v="4"/>
    <n v="3"/>
    <n v="2"/>
    <n v="3"/>
    <m/>
    <n v="2"/>
    <m/>
    <m/>
    <m/>
    <m/>
    <m/>
    <n v="3"/>
    <n v="4"/>
    <n v="5"/>
    <n v="4"/>
    <n v="5"/>
    <n v="5"/>
    <n v="5"/>
    <n v="3"/>
    <n v="4"/>
    <n v="3"/>
    <n v="3"/>
    <n v="2"/>
    <n v="2"/>
    <n v="3"/>
    <n v="3"/>
    <n v="3"/>
    <m/>
    <n v="4"/>
    <m/>
    <n v="5"/>
    <n v="4"/>
    <n v="4"/>
    <n v="5"/>
    <n v="4"/>
    <n v="4"/>
    <m/>
    <s v="Sí"/>
    <s v="No"/>
    <m/>
    <m/>
    <n v="4"/>
    <n v="4"/>
    <m/>
    <n v="4"/>
    <n v="5"/>
    <m/>
    <s v="No he acudido a los cursos por falta de disponibilidad, por lo que he tratado de formarme por  mi cuenta. La amabilidad y atención del personal ha mejorado mucho. Me gustaría que incrementasen los libros y recursos electrónicos, así como actualizar algunos documentos de la Biblioteca de Educación e incrementar los libros accesibles."/>
    <d v="2019-02-01T14:25:31"/>
  </r>
  <r>
    <s v="F. Informática"/>
    <x v="3"/>
    <n v="2"/>
    <n v="1230"/>
    <m/>
    <m/>
    <x v="0"/>
    <n v="17"/>
    <m/>
    <n v="4"/>
    <n v="2"/>
    <m/>
    <n v="17"/>
    <m/>
    <m/>
    <m/>
    <m/>
    <m/>
    <n v="5"/>
    <n v="5"/>
    <n v="4"/>
    <n v="3"/>
    <m/>
    <m/>
    <m/>
    <n v="4"/>
    <n v="4.1666666666666664E-2"/>
    <m/>
    <m/>
    <n v="3"/>
    <n v="1"/>
    <n v="1"/>
    <n v="2"/>
    <n v="4"/>
    <n v="2"/>
    <n v="3"/>
    <n v="1"/>
    <n v="4"/>
    <n v="5"/>
    <n v="5"/>
    <n v="5"/>
    <n v="5"/>
    <m/>
    <n v="5"/>
    <n v="5"/>
    <s v="Sí"/>
    <n v="5"/>
    <m/>
    <n v="5"/>
    <n v="5"/>
    <n v="5"/>
    <n v="5"/>
    <n v="5"/>
    <n v="5"/>
    <m/>
    <s v="Sí"/>
    <s v="Sí"/>
    <n v="4"/>
    <m/>
    <n v="5"/>
    <n v="5"/>
    <m/>
    <n v="5"/>
    <n v="4"/>
    <m/>
    <s v="Muy satisfecho, sólo mejoraría las instalaciones por comodidad y calidad de equipos estáticos (los PC de préstamos son buenos)."/>
    <d v="2019-02-01T14:26:38"/>
  </r>
  <r>
    <s v="F. Ciencias Biológicas"/>
    <x v="3"/>
    <n v="2"/>
    <n v="1231"/>
    <m/>
    <m/>
    <x v="1"/>
    <n v="2"/>
    <m/>
    <n v="4"/>
    <n v="3"/>
    <m/>
    <n v="2"/>
    <n v="7"/>
    <m/>
    <m/>
    <m/>
    <m/>
    <n v="4"/>
    <n v="4"/>
    <n v="4"/>
    <n v="4"/>
    <m/>
    <m/>
    <m/>
    <n v="4"/>
    <n v="0.89583333333333337"/>
    <m/>
    <m/>
    <n v="4"/>
    <n v="2"/>
    <n v="2"/>
    <n v="2"/>
    <n v="5"/>
    <n v="4"/>
    <n v="5"/>
    <n v="2"/>
    <n v="3"/>
    <n v="4"/>
    <n v="4"/>
    <n v="4"/>
    <n v="4"/>
    <n v="3"/>
    <n v="3"/>
    <n v="5"/>
    <s v="Sí"/>
    <n v="3"/>
    <m/>
    <n v="5"/>
    <n v="5"/>
    <n v="5"/>
    <n v="5"/>
    <n v="5"/>
    <n v="5"/>
    <m/>
    <s v="No"/>
    <s v="No"/>
    <m/>
    <m/>
    <n v="4"/>
    <n v="5"/>
    <m/>
    <n v="5"/>
    <n v="4"/>
    <m/>
    <m/>
    <d v="2019-02-01T14:28:47"/>
  </r>
  <r>
    <s v="F. Derecho"/>
    <x v="0"/>
    <n v="3"/>
    <n v="1232"/>
    <m/>
    <m/>
    <x v="0"/>
    <n v="11"/>
    <m/>
    <n v="2"/>
    <n v="5"/>
    <m/>
    <n v="29"/>
    <m/>
    <m/>
    <m/>
    <m/>
    <m/>
    <n v="5"/>
    <n v="3"/>
    <n v="5"/>
    <n v="4"/>
    <m/>
    <n v="2"/>
    <m/>
    <m/>
    <m/>
    <m/>
    <m/>
    <n v="2"/>
    <n v="3"/>
    <n v="4"/>
    <n v="4"/>
    <n v="5"/>
    <n v="4"/>
    <n v="1"/>
    <n v="3"/>
    <n v="4"/>
    <n v="3"/>
    <n v="5"/>
    <n v="3"/>
    <n v="4"/>
    <n v="5"/>
    <n v="4"/>
    <n v="4"/>
    <s v="No"/>
    <n v="4"/>
    <m/>
    <n v="5"/>
    <n v="3"/>
    <n v="3"/>
    <n v="5"/>
    <n v="5"/>
    <n v="5"/>
    <m/>
    <s v="No"/>
    <s v="No"/>
    <m/>
    <m/>
    <n v="4"/>
    <n v="5"/>
    <m/>
    <n v="4"/>
    <n v="3"/>
    <m/>
    <s v="Hay muchos libros electrónicos de la bibliografía básica de Derecho, que figuran en el catalogo, pero cuando se intenta acceder a ellos en el ProQuest Ebook Central resulta, que no están disponibles. Y en general, sería muy deseable poder tener acceso a toda la bibliografía basica en formato electrónico. &lt;br&gt;Gracias."/>
    <d v="2019-02-01T14:29:15"/>
  </r>
  <r>
    <s v="F. Geografía e Historia"/>
    <x v="4"/>
    <n v="1"/>
    <n v="1233"/>
    <m/>
    <m/>
    <x v="0"/>
    <n v="16"/>
    <m/>
    <n v="4"/>
    <n v="4"/>
    <m/>
    <n v="16"/>
    <n v="28"/>
    <n v="1"/>
    <m/>
    <m/>
    <m/>
    <n v="5"/>
    <n v="5"/>
    <n v="4"/>
    <n v="3"/>
    <m/>
    <m/>
    <n v="3"/>
    <m/>
    <m/>
    <m/>
    <m/>
    <n v="5"/>
    <n v="5"/>
    <n v="4"/>
    <n v="3"/>
    <n v="4"/>
    <n v="3"/>
    <n v="5"/>
    <n v="3"/>
    <n v="4"/>
    <n v="4"/>
    <n v="5"/>
    <n v="5"/>
    <n v="5"/>
    <n v="3"/>
    <n v="5"/>
    <n v="5"/>
    <s v="Sí"/>
    <n v="3"/>
    <m/>
    <n v="5"/>
    <n v="4"/>
    <n v="5"/>
    <n v="3"/>
    <n v="5"/>
    <n v="5"/>
    <m/>
    <s v="Sí"/>
    <s v="No"/>
    <m/>
    <m/>
    <n v="5"/>
    <n v="5"/>
    <m/>
    <n v="4"/>
    <n v="4"/>
    <m/>
    <m/>
    <d v="2019-02-01T14:29:45"/>
  </r>
  <r>
    <s v="F. Ciencias de la Información"/>
    <x v="0"/>
    <n v="3"/>
    <n v="1234"/>
    <m/>
    <m/>
    <x v="0"/>
    <n v="4"/>
    <m/>
    <n v="3"/>
    <n v="3"/>
    <m/>
    <n v="4"/>
    <n v="29"/>
    <m/>
    <m/>
    <m/>
    <m/>
    <n v="4"/>
    <n v="5"/>
    <n v="4"/>
    <m/>
    <m/>
    <n v="2"/>
    <m/>
    <m/>
    <m/>
    <m/>
    <m/>
    <n v="2"/>
    <n v="3"/>
    <n v="3"/>
    <n v="1"/>
    <n v="4"/>
    <n v="5"/>
    <n v="5"/>
    <n v="3"/>
    <n v="4"/>
    <n v="4"/>
    <n v="5"/>
    <n v="4"/>
    <n v="4"/>
    <n v="5"/>
    <n v="3"/>
    <n v="5"/>
    <s v="No"/>
    <n v="4"/>
    <m/>
    <n v="4"/>
    <n v="3"/>
    <n v="5"/>
    <n v="5"/>
    <n v="5"/>
    <n v="4"/>
    <m/>
    <s v="No"/>
    <s v="Sí"/>
    <n v="3"/>
    <m/>
    <n v="4"/>
    <n v="4"/>
    <m/>
    <n v="4"/>
    <m/>
    <m/>
    <m/>
    <d v="2019-02-01T14:30:04"/>
  </r>
  <r>
    <s v="F. Óptica y Optometría"/>
    <x v="1"/>
    <n v="4"/>
    <n v="1235"/>
    <m/>
    <m/>
    <x v="3"/>
    <n v="25"/>
    <m/>
    <n v="3"/>
    <n v="3"/>
    <m/>
    <n v="25"/>
    <n v="15"/>
    <n v="14"/>
    <m/>
    <m/>
    <m/>
    <n v="5"/>
    <m/>
    <m/>
    <n v="5"/>
    <m/>
    <m/>
    <m/>
    <m/>
    <m/>
    <m/>
    <m/>
    <n v="4"/>
    <n v="1"/>
    <m/>
    <n v="2"/>
    <n v="5"/>
    <n v="4"/>
    <n v="2"/>
    <n v="1"/>
    <n v="5"/>
    <n v="5"/>
    <n v="5"/>
    <n v="5"/>
    <m/>
    <n v="5"/>
    <n v="5"/>
    <n v="5"/>
    <m/>
    <n v="5"/>
    <m/>
    <n v="5"/>
    <n v="4"/>
    <m/>
    <n v="5"/>
    <n v="5"/>
    <n v="5"/>
    <m/>
    <s v="Sí"/>
    <s v="Sí"/>
    <n v="4"/>
    <m/>
    <n v="5"/>
    <n v="5"/>
    <m/>
    <n v="5"/>
    <m/>
    <m/>
    <s v="Agradecimiento por la gestión de la biblioteca de la la facutad de Óptica y la de Filología en un libro que extravié y apareció después."/>
    <d v="2019-02-01T14:31:07"/>
  </r>
  <r>
    <s v="F. Estudios Estadísticos"/>
    <x v="3"/>
    <n v="2"/>
    <n v="1236"/>
    <m/>
    <m/>
    <x v="0"/>
    <n v="23"/>
    <m/>
    <n v="4"/>
    <n v="3"/>
    <m/>
    <n v="29"/>
    <n v="23"/>
    <n v="17"/>
    <s v="Cibeles "/>
    <m/>
    <m/>
    <n v="5"/>
    <n v="5"/>
    <n v="5"/>
    <n v="5"/>
    <n v="1"/>
    <m/>
    <m/>
    <m/>
    <m/>
    <m/>
    <m/>
    <n v="5"/>
    <n v="2"/>
    <n v="2"/>
    <n v="1"/>
    <n v="5"/>
    <n v="5"/>
    <n v="5"/>
    <n v="2"/>
    <n v="2"/>
    <n v="4"/>
    <n v="5"/>
    <n v="5"/>
    <n v="5"/>
    <n v="5"/>
    <n v="4"/>
    <n v="5"/>
    <s v="No"/>
    <n v="5"/>
    <m/>
    <n v="5"/>
    <n v="5"/>
    <n v="5"/>
    <n v="5"/>
    <n v="5"/>
    <n v="5"/>
    <m/>
    <s v="No"/>
    <s v="No"/>
    <m/>
    <m/>
    <n v="5"/>
    <n v="5"/>
    <m/>
    <n v="5"/>
    <n v="5"/>
    <m/>
    <s v="Mayor información sobre el uso de la biblioteca a los nuevos estudiantes, para que puedan sacar provecho de la biblioteca "/>
    <d v="2019-02-01T14:31:12"/>
  </r>
  <r>
    <s v="F. Educación - Centro de Formación del Profesorado"/>
    <x v="4"/>
    <n v="1"/>
    <n v="1237"/>
    <m/>
    <m/>
    <x v="0"/>
    <n v="12"/>
    <m/>
    <n v="4"/>
    <n v="4"/>
    <m/>
    <n v="12"/>
    <m/>
    <m/>
    <m/>
    <m/>
    <m/>
    <n v="2"/>
    <n v="2"/>
    <n v="3"/>
    <n v="2"/>
    <n v="1"/>
    <n v="2"/>
    <n v="3"/>
    <m/>
    <m/>
    <m/>
    <m/>
    <n v="3"/>
    <n v="1"/>
    <n v="1"/>
    <n v="3"/>
    <n v="4"/>
    <n v="5"/>
    <n v="3"/>
    <n v="1"/>
    <n v="2"/>
    <n v="3"/>
    <n v="3"/>
    <n v="3"/>
    <n v="2"/>
    <n v="3"/>
    <n v="3"/>
    <n v="2"/>
    <s v="No"/>
    <n v="2"/>
    <m/>
    <n v="1"/>
    <n v="2"/>
    <n v="3"/>
    <n v="3"/>
    <n v="3"/>
    <n v="3"/>
    <m/>
    <s v="No"/>
    <s v="No"/>
    <m/>
    <m/>
    <n v="2"/>
    <n v="2"/>
    <m/>
    <n v="2"/>
    <n v="3"/>
    <m/>
    <s v="El servicio de reserva de salas de trabajo deberían mejorarlo y poder hacerse con anticipación desde casa."/>
    <d v="2019-02-01T14:31:13"/>
  </r>
  <r>
    <s v="F. Ciencias Matemáticas"/>
    <x v="3"/>
    <n v="2"/>
    <n v="1238"/>
    <m/>
    <m/>
    <x v="0"/>
    <n v="8"/>
    <m/>
    <n v="3"/>
    <n v="3"/>
    <m/>
    <n v="8"/>
    <n v="29"/>
    <n v="4"/>
    <s v="Bibliotecas públicas municipales"/>
    <m/>
    <m/>
    <n v="4"/>
    <n v="4"/>
    <n v="4"/>
    <n v="4"/>
    <m/>
    <m/>
    <m/>
    <m/>
    <m/>
    <m/>
    <m/>
    <n v="5"/>
    <n v="1"/>
    <n v="1"/>
    <n v="2"/>
    <n v="5"/>
    <n v="4"/>
    <n v="5"/>
    <n v="1"/>
    <n v="4"/>
    <n v="5"/>
    <n v="5"/>
    <n v="3"/>
    <n v="5"/>
    <n v="5"/>
    <n v="3"/>
    <n v="4"/>
    <s v="No"/>
    <n v="4"/>
    <m/>
    <n v="5"/>
    <n v="4"/>
    <n v="4"/>
    <n v="5"/>
    <n v="5"/>
    <n v="5"/>
    <m/>
    <s v="No"/>
    <s v="No"/>
    <m/>
    <m/>
    <n v="5"/>
    <n v="5"/>
    <m/>
    <n v="5"/>
    <n v="4"/>
    <m/>
    <m/>
    <d v="2019-02-01T14:31:20"/>
  </r>
  <r>
    <s v="F. Veterinaria"/>
    <x v="1"/>
    <n v="4"/>
    <n v="1239"/>
    <m/>
    <m/>
    <x v="0"/>
    <n v="21"/>
    <m/>
    <n v="3"/>
    <n v="1"/>
    <m/>
    <n v="21"/>
    <n v="29"/>
    <n v="16"/>
    <s v="biblioteca municipal"/>
    <m/>
    <m/>
    <n v="3"/>
    <n v="2"/>
    <n v="4"/>
    <n v="1"/>
    <m/>
    <m/>
    <n v="3"/>
    <m/>
    <s v="toda la noche"/>
    <m/>
    <m/>
    <n v="2"/>
    <n v="1"/>
    <n v="1"/>
    <n v="5"/>
    <n v="3"/>
    <n v="5"/>
    <n v="5"/>
    <n v="3"/>
    <n v="6"/>
    <n v="2"/>
    <n v="3"/>
    <n v="4"/>
    <n v="5"/>
    <n v="1"/>
    <n v="4"/>
    <n v="2"/>
    <s v="No"/>
    <n v="1"/>
    <m/>
    <n v="5"/>
    <n v="1"/>
    <n v="5"/>
    <n v="5"/>
    <n v="4"/>
    <n v="1"/>
    <m/>
    <s v="No"/>
    <s v="No"/>
    <m/>
    <m/>
    <n v="5"/>
    <n v="5"/>
    <m/>
    <n v="2"/>
    <n v="3"/>
    <m/>
    <s v="Me parece vergonzoso que la gestión del carnet de estudiante se realice en el banco santander, además de complicar el procedimiento y comprometer los horarios de quienes lo requieren, la gestión funciona fatal, la comunicación entre la sucursal y las secretarias de las facultades es inexistente, además aprovechan esa falta para cuando algo no funciona verter responsabilidades sobre el contrario. Por no hablar de las interminables esperas a ser atendida para tener que volver al día siguiente. Aún no tengo mi carnet.&lt;br&gt;Poco eficiente, lento y mal organizado...."/>
    <d v="2019-02-01T14:32:28"/>
  </r>
  <r>
    <s v="F. Geografía e Historia"/>
    <x v="4"/>
    <n v="1"/>
    <n v="1240"/>
    <m/>
    <m/>
    <x v="2"/>
    <n v="16"/>
    <m/>
    <n v="5"/>
    <n v="5"/>
    <m/>
    <n v="16"/>
    <n v="29"/>
    <n v="14"/>
    <s v="Biblioteca Pública de la Comunidad de Madrid &quot;Manuel Alvar&quot;&lt;br&gt;Biblioteca del CCHS-CSIC Tomás Navarro Tomás"/>
    <m/>
    <m/>
    <n v="5"/>
    <n v="5"/>
    <n v="3"/>
    <n v="4"/>
    <m/>
    <n v="2"/>
    <n v="3"/>
    <m/>
    <m/>
    <m/>
    <m/>
    <n v="5"/>
    <n v="5"/>
    <n v="5"/>
    <n v="2"/>
    <n v="3"/>
    <n v="4"/>
    <n v="3"/>
    <n v="4"/>
    <n v="3"/>
    <n v="4"/>
    <n v="4"/>
    <n v="4"/>
    <n v="4"/>
    <n v="2"/>
    <n v="3"/>
    <n v="3"/>
    <s v="Sí"/>
    <n v="1"/>
    <m/>
    <n v="4"/>
    <n v="5"/>
    <n v="5"/>
    <n v="5"/>
    <n v="5"/>
    <n v="1"/>
    <m/>
    <s v="Sí"/>
    <s v="No"/>
    <n v="3"/>
    <m/>
    <n v="4"/>
    <n v="4"/>
    <m/>
    <n v="4"/>
    <n v="2"/>
    <m/>
    <s v="Ha empeorado por el nuevo catálogo, antes era más sencillo. Igualmente, -hasta donde sé- no se pueden cancelar peticiones, cosa que antes sí. Por último, agradecer que a los doctorandos nos hayan ampliado el número de ejemplares de préstamo así como la duración de los préstamos."/>
    <d v="2019-02-01T14:32:36"/>
  </r>
  <r>
    <s v="F. Psicología"/>
    <x v="1"/>
    <n v="4"/>
    <n v="1241"/>
    <m/>
    <m/>
    <x v="0"/>
    <n v="20"/>
    <m/>
    <n v="3"/>
    <n v="3"/>
    <m/>
    <n v="29"/>
    <n v="20"/>
    <n v="18"/>
    <s v="BIbliotecas municipales de Las Rozas."/>
    <m/>
    <m/>
    <n v="5"/>
    <n v="3"/>
    <n v="3"/>
    <n v="4"/>
    <m/>
    <m/>
    <n v="3"/>
    <m/>
    <m/>
    <m/>
    <m/>
    <n v="3"/>
    <n v="1"/>
    <n v="1"/>
    <n v="1"/>
    <n v="4"/>
    <n v="3"/>
    <n v="5"/>
    <n v="1"/>
    <n v="2"/>
    <n v="3"/>
    <n v="4"/>
    <n v="3"/>
    <n v="3"/>
    <n v="4"/>
    <n v="3"/>
    <n v="4"/>
    <s v="No"/>
    <n v="3"/>
    <m/>
    <n v="5"/>
    <n v="4"/>
    <n v="3"/>
    <n v="5"/>
    <n v="5"/>
    <n v="4"/>
    <m/>
    <s v="Sí"/>
    <s v="No"/>
    <m/>
    <m/>
    <n v="3"/>
    <n v="5"/>
    <m/>
    <n v="4"/>
    <n v="4"/>
    <m/>
    <s v="No he ido a ningún curso de formación de la biblioteca por falta de organización y de interés- &lt;br&gt;&lt;br&gt;Los asientos me parecen muy importantes para un estudio idóneo. Así como en psicología hay sitios muy cómodos por que hay sillas acolchadas y una barra para apoyar los pies, en otras bibliotecas como la Zambrano no. Es una pena por que la Zambrano es la que más abre, sobre todo en exámenes y pasarte estudiando 8 horas en esas sillas... es fatal para el cuerpo y para el rendimiento. &lt;br&gt;&lt;br&gt;"/>
    <d v="2019-02-01T14:32:51"/>
  </r>
  <r>
    <s v="F. Filología"/>
    <x v="4"/>
    <n v="1"/>
    <n v="1242"/>
    <m/>
    <m/>
    <x v="0"/>
    <n v="14"/>
    <m/>
    <n v="5"/>
    <n v="4"/>
    <m/>
    <n v="29"/>
    <n v="14"/>
    <n v="16"/>
    <m/>
    <m/>
    <m/>
    <n v="4"/>
    <n v="3"/>
    <n v="5"/>
    <n v="5"/>
    <m/>
    <n v="2"/>
    <m/>
    <m/>
    <m/>
    <m/>
    <m/>
    <n v="5"/>
    <n v="3"/>
    <n v="2"/>
    <n v="4"/>
    <n v="4"/>
    <n v="2"/>
    <n v="5"/>
    <n v="1"/>
    <n v="3"/>
    <n v="4"/>
    <n v="5"/>
    <n v="5"/>
    <n v="4"/>
    <n v="4"/>
    <n v="4"/>
    <n v="3"/>
    <s v="No"/>
    <n v="5"/>
    <m/>
    <n v="5"/>
    <n v="3"/>
    <n v="5"/>
    <n v="5"/>
    <n v="5"/>
    <n v="5"/>
    <m/>
    <s v="Sí"/>
    <s v="No"/>
    <m/>
    <m/>
    <n v="5"/>
    <n v="5"/>
    <m/>
    <n v="4"/>
    <n v="4"/>
    <m/>
    <m/>
    <d v="2019-02-01T14:34:00"/>
  </r>
  <r>
    <s v="F. Ciencias Matemáticas"/>
    <x v="3"/>
    <n v="2"/>
    <n v="1243"/>
    <m/>
    <m/>
    <x v="0"/>
    <n v="8"/>
    <m/>
    <n v="5"/>
    <n v="3"/>
    <m/>
    <n v="8"/>
    <m/>
    <m/>
    <m/>
    <m/>
    <m/>
    <n v="4"/>
    <n v="3"/>
    <n v="3"/>
    <n v="2"/>
    <n v="1"/>
    <m/>
    <m/>
    <m/>
    <m/>
    <m/>
    <m/>
    <n v="3"/>
    <n v="1"/>
    <n v="1"/>
    <n v="3"/>
    <n v="4"/>
    <n v="3"/>
    <n v="4"/>
    <n v="1"/>
    <n v="3"/>
    <n v="3"/>
    <n v="3"/>
    <n v="3"/>
    <n v="4"/>
    <n v="2"/>
    <n v="4"/>
    <n v="4"/>
    <s v="No"/>
    <n v="2"/>
    <m/>
    <n v="4"/>
    <n v="4"/>
    <n v="4"/>
    <n v="4"/>
    <n v="4"/>
    <n v="4"/>
    <m/>
    <s v="No"/>
    <s v="No"/>
    <m/>
    <m/>
    <n v="4"/>
    <n v="3"/>
    <m/>
    <n v="4"/>
    <n v="3"/>
    <m/>
    <s v="Porque no me he enterado de los cursos de formación de usuarios "/>
    <d v="2019-02-01T14:35:39"/>
  </r>
  <r>
    <s v="F. Farmacia"/>
    <x v="1"/>
    <n v="4"/>
    <n v="1245"/>
    <m/>
    <m/>
    <x v="0"/>
    <n v="13"/>
    <m/>
    <n v="4"/>
    <n v="3"/>
    <m/>
    <n v="13"/>
    <n v="2"/>
    <n v="19"/>
    <m/>
    <m/>
    <m/>
    <n v="3"/>
    <m/>
    <n v="2"/>
    <n v="2"/>
    <m/>
    <n v="2"/>
    <n v="3"/>
    <n v="4"/>
    <n v="1"/>
    <m/>
    <m/>
    <n v="3"/>
    <n v="1"/>
    <n v="3"/>
    <n v="3"/>
    <n v="5"/>
    <n v="2"/>
    <n v="5"/>
    <n v="1"/>
    <n v="3"/>
    <n v="3"/>
    <n v="4"/>
    <n v="4"/>
    <n v="4"/>
    <n v="4"/>
    <n v="3"/>
    <n v="5"/>
    <s v="No"/>
    <n v="4"/>
    <m/>
    <n v="5"/>
    <n v="4"/>
    <n v="4"/>
    <n v="5"/>
    <n v="5"/>
    <n v="5"/>
    <m/>
    <s v="No"/>
    <s v="No"/>
    <m/>
    <m/>
    <n v="3"/>
    <n v="3"/>
    <m/>
    <n v="3"/>
    <n v="3"/>
    <m/>
    <m/>
    <d v="2019-02-01T14:35:46"/>
  </r>
  <r>
    <s v="F. Enfermería, Fisioterapia y Podología"/>
    <x v="1"/>
    <n v="4"/>
    <n v="1246"/>
    <m/>
    <m/>
    <x v="0"/>
    <n v="22"/>
    <m/>
    <n v="4"/>
    <n v="3"/>
    <m/>
    <n v="22"/>
    <n v="18"/>
    <m/>
    <m/>
    <m/>
    <m/>
    <n v="2"/>
    <n v="3"/>
    <n v="5"/>
    <n v="5"/>
    <n v="1"/>
    <m/>
    <m/>
    <m/>
    <m/>
    <m/>
    <m/>
    <n v="3"/>
    <n v="2"/>
    <n v="5"/>
    <n v="1"/>
    <n v="5"/>
    <n v="3"/>
    <n v="5"/>
    <n v="1"/>
    <n v="4"/>
    <n v="4"/>
    <n v="5"/>
    <n v="4"/>
    <n v="5"/>
    <n v="5"/>
    <n v="5"/>
    <n v="3"/>
    <s v="No"/>
    <n v="4"/>
    <m/>
    <n v="5"/>
    <n v="1"/>
    <n v="4"/>
    <n v="5"/>
    <n v="3"/>
    <n v="3"/>
    <m/>
    <s v="Sí"/>
    <s v="No"/>
    <m/>
    <m/>
    <n v="4"/>
    <n v="4"/>
    <m/>
    <n v="5"/>
    <m/>
    <m/>
    <m/>
    <d v="2019-02-01T14:36:35"/>
  </r>
  <r>
    <s v="F. Ciencias Físicas"/>
    <x v="3"/>
    <n v="2"/>
    <n v="1247"/>
    <m/>
    <m/>
    <x v="0"/>
    <n v="6"/>
    <m/>
    <n v="3"/>
    <n v="3"/>
    <m/>
    <n v="6"/>
    <n v="8"/>
    <n v="15"/>
    <m/>
    <m/>
    <m/>
    <n v="2"/>
    <n v="4"/>
    <n v="4"/>
    <n v="3"/>
    <n v="1"/>
    <m/>
    <m/>
    <m/>
    <m/>
    <m/>
    <m/>
    <n v="3"/>
    <n v="1"/>
    <m/>
    <n v="4"/>
    <n v="4"/>
    <n v="4"/>
    <n v="4"/>
    <n v="1"/>
    <n v="6"/>
    <n v="3"/>
    <n v="4"/>
    <n v="2"/>
    <n v="4"/>
    <n v="4"/>
    <n v="2"/>
    <n v="4"/>
    <s v="Sí"/>
    <n v="3"/>
    <m/>
    <n v="4"/>
    <n v="3"/>
    <n v="4"/>
    <n v="4"/>
    <n v="5"/>
    <n v="5"/>
    <m/>
    <s v="No"/>
    <s v="No"/>
    <m/>
    <m/>
    <n v="4"/>
    <n v="3"/>
    <m/>
    <n v="4"/>
    <n v="3"/>
    <m/>
    <s v="Apartado que contenga todos los libros de la bibliografía por asignaturas. Igual que en música se pueden crear &quot;listas de reproducción&quot;, que cada asignatura cree una &quot;lista de lectura&quot; de manera que haya una opción para seleccionar una asignatura del grado y aparezcan todos los libros directamente, sin tener que buscar uno por uno."/>
    <d v="2019-02-01T14:37:50"/>
  </r>
  <r>
    <s v="F. Enfermería, Fisioterapia y Podología"/>
    <x v="1"/>
    <n v="4"/>
    <n v="1248"/>
    <m/>
    <m/>
    <x v="0"/>
    <n v="22"/>
    <m/>
    <n v="2"/>
    <n v="3"/>
    <m/>
    <n v="22"/>
    <n v="18"/>
    <n v="29"/>
    <m/>
    <m/>
    <m/>
    <n v="3"/>
    <n v="4"/>
    <n v="4"/>
    <n v="4"/>
    <m/>
    <m/>
    <m/>
    <n v="4"/>
    <n v="1"/>
    <m/>
    <m/>
    <n v="2"/>
    <n v="4"/>
    <n v="4"/>
    <n v="1"/>
    <n v="5"/>
    <n v="5"/>
    <n v="5"/>
    <n v="1"/>
    <n v="3"/>
    <n v="3"/>
    <n v="3"/>
    <n v="3"/>
    <n v="5"/>
    <n v="4"/>
    <n v="2"/>
    <n v="4"/>
    <s v="No"/>
    <n v="5"/>
    <m/>
    <n v="5"/>
    <n v="4"/>
    <n v="5"/>
    <n v="5"/>
    <n v="5"/>
    <n v="5"/>
    <m/>
    <s v="No"/>
    <s v="No"/>
    <m/>
    <m/>
    <n v="4"/>
    <n v="5"/>
    <m/>
    <n v="3"/>
    <n v="3"/>
    <m/>
    <m/>
    <d v="2019-02-01T14:38:06"/>
  </r>
  <r>
    <s v="N/C"/>
    <x v="2"/>
    <e v="#N/A"/>
    <n v="1249"/>
    <m/>
    <m/>
    <x v="0"/>
    <m/>
    <m/>
    <n v="4"/>
    <n v="3"/>
    <m/>
    <n v="1"/>
    <m/>
    <m/>
    <m/>
    <m/>
    <m/>
    <n v="5"/>
    <n v="5"/>
    <n v="5"/>
    <n v="5"/>
    <n v="1"/>
    <m/>
    <m/>
    <m/>
    <m/>
    <m/>
    <m/>
    <n v="4"/>
    <n v="4"/>
    <n v="4"/>
    <n v="4"/>
    <n v="4"/>
    <n v="3"/>
    <n v="1"/>
    <m/>
    <m/>
    <n v="5"/>
    <n v="3"/>
    <n v="4"/>
    <n v="5"/>
    <n v="5"/>
    <n v="5"/>
    <n v="4"/>
    <s v="Sí"/>
    <n v="5"/>
    <m/>
    <n v="5"/>
    <n v="5"/>
    <n v="5"/>
    <n v="5"/>
    <n v="5"/>
    <n v="5"/>
    <m/>
    <s v="Sí"/>
    <s v="No"/>
    <m/>
    <m/>
    <n v="5"/>
    <n v="5"/>
    <m/>
    <n v="5"/>
    <n v="5"/>
    <m/>
    <m/>
    <d v="2019-02-01T14:38:41"/>
  </r>
  <r>
    <s v="F. Enfermería, Fisioterapia y Podología"/>
    <x v="1"/>
    <n v="4"/>
    <n v="1250"/>
    <m/>
    <m/>
    <x v="0"/>
    <n v="22"/>
    <m/>
    <n v="2"/>
    <n v="3"/>
    <m/>
    <n v="22"/>
    <n v="18"/>
    <n v="29"/>
    <m/>
    <m/>
    <m/>
    <n v="5"/>
    <n v="5"/>
    <n v="3"/>
    <n v="3"/>
    <m/>
    <n v="2"/>
    <m/>
    <m/>
    <m/>
    <m/>
    <m/>
    <n v="4"/>
    <n v="5"/>
    <n v="5"/>
    <n v="2"/>
    <n v="5"/>
    <n v="4"/>
    <n v="5"/>
    <n v="1"/>
    <n v="2"/>
    <n v="3"/>
    <n v="4"/>
    <n v="5"/>
    <n v="5"/>
    <n v="3"/>
    <n v="3"/>
    <n v="4"/>
    <s v="Sí"/>
    <n v="4"/>
    <m/>
    <n v="5"/>
    <n v="4"/>
    <n v="3"/>
    <n v="5"/>
    <n v="5"/>
    <n v="4"/>
    <m/>
    <s v="Sí"/>
    <s v="Sí"/>
    <n v="5"/>
    <m/>
    <n v="5"/>
    <n v="4"/>
    <m/>
    <n v="4"/>
    <n v="5"/>
    <m/>
    <m/>
    <d v="2019-02-01T14:38:55"/>
  </r>
  <r>
    <s v="F. Farmacia"/>
    <x v="1"/>
    <n v="4"/>
    <n v="1251"/>
    <m/>
    <m/>
    <x v="0"/>
    <n v="13"/>
    <m/>
    <n v="4"/>
    <n v="3"/>
    <m/>
    <n v="29"/>
    <n v="13"/>
    <n v="18"/>
    <m/>
    <m/>
    <m/>
    <n v="5"/>
    <n v="4"/>
    <n v="4"/>
    <n v="4"/>
    <m/>
    <n v="2"/>
    <m/>
    <m/>
    <m/>
    <m/>
    <m/>
    <n v="2"/>
    <n v="2"/>
    <n v="2"/>
    <n v="2"/>
    <n v="4"/>
    <n v="5"/>
    <n v="3"/>
    <n v="2"/>
    <n v="3"/>
    <n v="3"/>
    <n v="3"/>
    <n v="3"/>
    <n v="3"/>
    <n v="3"/>
    <n v="3"/>
    <n v="3"/>
    <s v="No"/>
    <n v="3"/>
    <m/>
    <n v="3"/>
    <n v="3"/>
    <n v="3"/>
    <n v="3"/>
    <n v="3"/>
    <n v="3"/>
    <m/>
    <s v="No"/>
    <s v="No"/>
    <m/>
    <m/>
    <n v="4"/>
    <n v="4"/>
    <m/>
    <n v="3"/>
    <n v="3"/>
    <m/>
    <m/>
    <d v="2019-02-01T14:42:03"/>
  </r>
  <r>
    <s v="F. Ciencias de la Información"/>
    <x v="0"/>
    <n v="3"/>
    <n v="1252"/>
    <m/>
    <m/>
    <x v="0"/>
    <n v="4"/>
    <m/>
    <n v="2"/>
    <n v="2"/>
    <m/>
    <n v="29"/>
    <n v="4"/>
    <n v="15"/>
    <m/>
    <m/>
    <m/>
    <n v="5"/>
    <n v="5"/>
    <n v="5"/>
    <n v="5"/>
    <m/>
    <n v="2"/>
    <n v="3"/>
    <n v="4"/>
    <n v="2"/>
    <m/>
    <m/>
    <n v="4"/>
    <n v="1"/>
    <n v="4"/>
    <n v="4"/>
    <n v="4"/>
    <n v="5"/>
    <n v="5"/>
    <n v="2"/>
    <n v="4"/>
    <n v="4"/>
    <n v="4"/>
    <n v="4"/>
    <n v="5"/>
    <n v="4"/>
    <n v="3"/>
    <n v="5"/>
    <s v="No"/>
    <n v="5"/>
    <m/>
    <n v="4"/>
    <n v="5"/>
    <n v="2"/>
    <n v="3"/>
    <n v="5"/>
    <n v="5"/>
    <m/>
    <s v="No"/>
    <s v="No"/>
    <m/>
    <m/>
    <n v="3"/>
    <n v="2"/>
    <m/>
    <n v="3"/>
    <n v="3"/>
    <m/>
    <m/>
    <d v="2019-02-01T14:44:00"/>
  </r>
  <r>
    <s v="F. Ciencias Físicas"/>
    <x v="3"/>
    <n v="2"/>
    <n v="1253"/>
    <m/>
    <m/>
    <x v="0"/>
    <n v="6"/>
    <m/>
    <n v="3"/>
    <n v="2"/>
    <m/>
    <n v="6"/>
    <n v="29"/>
    <n v="17"/>
    <s v="Biblioteca pública el pozo "/>
    <m/>
    <m/>
    <n v="3"/>
    <n v="3"/>
    <n v="3"/>
    <n v="2"/>
    <m/>
    <n v="2"/>
    <n v="3"/>
    <n v="4"/>
    <n v="6"/>
    <m/>
    <m/>
    <n v="1"/>
    <n v="1"/>
    <n v="2"/>
    <n v="4"/>
    <n v="3"/>
    <n v="5"/>
    <n v="4"/>
    <n v="1"/>
    <n v="3"/>
    <n v="3"/>
    <n v="3"/>
    <n v="2"/>
    <n v="3"/>
    <n v="3"/>
    <n v="3"/>
    <n v="3"/>
    <s v="Sí"/>
    <n v="3"/>
    <m/>
    <n v="3"/>
    <n v="3"/>
    <n v="2"/>
    <n v="3"/>
    <n v="5"/>
    <n v="5"/>
    <m/>
    <s v="No"/>
    <s v="No"/>
    <m/>
    <m/>
    <n v="3"/>
    <n v="3"/>
    <m/>
    <n v="3"/>
    <n v="2"/>
    <m/>
    <s v="Como estudiante, me gustaría poder reservar aula de estudio desde internet, hace un año se podía pero ya no se puede y muchas veces no tengo tiempo para subir a la biblioteca a realizar la reserva y me quedo sin aula por ese mismo motivo"/>
    <d v="2019-02-01T14:44:39"/>
  </r>
  <r>
    <s v="F. Ciencias de la Información"/>
    <x v="0"/>
    <n v="3"/>
    <n v="1254"/>
    <m/>
    <m/>
    <x v="0"/>
    <n v="4"/>
    <m/>
    <n v="4"/>
    <n v="5"/>
    <m/>
    <n v="29"/>
    <n v="15"/>
    <n v="4"/>
    <s v="Facultad de Filología "/>
    <m/>
    <m/>
    <n v="4"/>
    <n v="4"/>
    <n v="4"/>
    <n v="3"/>
    <m/>
    <n v="2"/>
    <m/>
    <m/>
    <m/>
    <m/>
    <m/>
    <n v="5"/>
    <n v="1"/>
    <n v="3"/>
    <n v="3"/>
    <n v="5"/>
    <n v="4"/>
    <n v="4"/>
    <n v="3"/>
    <n v="5"/>
    <n v="5"/>
    <n v="5"/>
    <n v="5"/>
    <n v="5"/>
    <n v="5"/>
    <n v="5"/>
    <n v="5"/>
    <s v="No"/>
    <n v="5"/>
    <m/>
    <n v="5"/>
    <n v="4"/>
    <n v="5"/>
    <n v="5"/>
    <n v="5"/>
    <n v="5"/>
    <m/>
    <s v="Sí"/>
    <s v="No"/>
    <m/>
    <m/>
    <n v="5"/>
    <n v="5"/>
    <m/>
    <n v="5"/>
    <n v="3"/>
    <m/>
    <m/>
    <d v="2019-02-01T14:44:46"/>
  </r>
  <r>
    <s v="F. Filología"/>
    <x v="4"/>
    <n v="1"/>
    <n v="1255"/>
    <m/>
    <m/>
    <x v="0"/>
    <n v="14"/>
    <m/>
    <n v="3"/>
    <n v="3"/>
    <m/>
    <n v="14"/>
    <n v="15"/>
    <n v="16"/>
    <m/>
    <m/>
    <m/>
    <n v="3"/>
    <n v="4"/>
    <n v="4"/>
    <n v="3"/>
    <n v="1"/>
    <m/>
    <m/>
    <m/>
    <m/>
    <m/>
    <m/>
    <n v="2"/>
    <n v="1"/>
    <n v="1"/>
    <n v="4"/>
    <n v="4"/>
    <n v="4"/>
    <n v="4"/>
    <n v="2"/>
    <n v="5"/>
    <n v="3"/>
    <n v="3"/>
    <n v="3"/>
    <n v="4"/>
    <n v="3"/>
    <n v="3"/>
    <n v="2"/>
    <s v="Sí"/>
    <n v="4"/>
    <m/>
    <n v="5"/>
    <n v="3"/>
    <n v="5"/>
    <n v="5"/>
    <n v="5"/>
    <n v="5"/>
    <m/>
    <s v="Sí"/>
    <s v="No"/>
    <m/>
    <m/>
    <n v="3"/>
    <n v="4"/>
    <m/>
    <n v="4"/>
    <n v="3"/>
    <m/>
    <m/>
    <d v="2019-02-01T14:44:46"/>
  </r>
  <r>
    <s v="F. Ciencias Económicas y Empresariales"/>
    <x v="0"/>
    <n v="3"/>
    <n v="1256"/>
    <m/>
    <m/>
    <x v="0"/>
    <n v="5"/>
    <m/>
    <n v="4"/>
    <n v="2"/>
    <m/>
    <n v="5"/>
    <n v="29"/>
    <m/>
    <m/>
    <m/>
    <m/>
    <n v="2"/>
    <n v="4"/>
    <n v="4"/>
    <n v="4"/>
    <m/>
    <n v="2"/>
    <n v="3"/>
    <n v="4"/>
    <n v="4.1666666666666664E-2"/>
    <m/>
    <m/>
    <n v="3"/>
    <n v="1"/>
    <n v="1"/>
    <n v="1"/>
    <n v="5"/>
    <n v="5"/>
    <n v="5"/>
    <n v="1"/>
    <n v="3"/>
    <n v="3"/>
    <n v="3"/>
    <n v="3"/>
    <n v="3"/>
    <n v="4"/>
    <n v="2"/>
    <n v="3"/>
    <s v="No"/>
    <n v="3"/>
    <m/>
    <n v="3"/>
    <n v="3"/>
    <n v="4"/>
    <n v="5"/>
    <n v="5"/>
    <n v="5"/>
    <m/>
    <s v="No"/>
    <s v="No"/>
    <m/>
    <m/>
    <n v="3"/>
    <n v="3"/>
    <m/>
    <n v="3"/>
    <n v="4"/>
    <m/>
    <m/>
    <d v="2019-02-01T14:46:47"/>
  </r>
  <r>
    <s v="F. Veterinaria"/>
    <x v="1"/>
    <n v="4"/>
    <n v="1257"/>
    <m/>
    <m/>
    <x v="0"/>
    <n v="21"/>
    <m/>
    <n v="3"/>
    <n v="1"/>
    <m/>
    <n v="21"/>
    <n v="16"/>
    <m/>
    <m/>
    <m/>
    <m/>
    <n v="5"/>
    <n v="3"/>
    <n v="3"/>
    <n v="5"/>
    <n v="1"/>
    <m/>
    <m/>
    <m/>
    <m/>
    <m/>
    <m/>
    <n v="2"/>
    <n v="1"/>
    <n v="1"/>
    <n v="1"/>
    <n v="5"/>
    <n v="5"/>
    <n v="5"/>
    <n v="1"/>
    <n v="5"/>
    <n v="5"/>
    <n v="5"/>
    <n v="4"/>
    <n v="5"/>
    <n v="4"/>
    <n v="5"/>
    <n v="5"/>
    <s v="No"/>
    <n v="5"/>
    <m/>
    <n v="5"/>
    <n v="3"/>
    <n v="3"/>
    <n v="5"/>
    <n v="5"/>
    <n v="5"/>
    <m/>
    <s v="Sí"/>
    <s v="Sí"/>
    <n v="5"/>
    <m/>
    <n v="5"/>
    <n v="5"/>
    <m/>
    <n v="5"/>
    <n v="4"/>
    <m/>
    <m/>
    <d v="2019-02-01T14:48:03"/>
  </r>
  <r>
    <s v="F. Trabajo Social"/>
    <x v="0"/>
    <n v="3"/>
    <n v="1258"/>
    <m/>
    <m/>
    <x v="0"/>
    <n v="26"/>
    <m/>
    <n v="3"/>
    <n v="1"/>
    <m/>
    <n v="26"/>
    <n v="9"/>
    <m/>
    <m/>
    <m/>
    <m/>
    <n v="3"/>
    <n v="2"/>
    <n v="3"/>
    <n v="4"/>
    <m/>
    <n v="2"/>
    <m/>
    <m/>
    <m/>
    <m/>
    <m/>
    <n v="3"/>
    <n v="1"/>
    <n v="2"/>
    <n v="3"/>
    <n v="5"/>
    <n v="4"/>
    <n v="5"/>
    <n v="2"/>
    <n v="3"/>
    <n v="3"/>
    <n v="5"/>
    <n v="5"/>
    <n v="5"/>
    <n v="4"/>
    <m/>
    <m/>
    <s v="No"/>
    <n v="4"/>
    <m/>
    <n v="5"/>
    <n v="3"/>
    <n v="3"/>
    <n v="5"/>
    <n v="5"/>
    <n v="5"/>
    <m/>
    <s v="No"/>
    <s v="No"/>
    <m/>
    <m/>
    <n v="5"/>
    <n v="5"/>
    <m/>
    <n v="4"/>
    <n v="4"/>
    <m/>
    <s v="Desconocía lo del curso de formación de usuarios. &lt;br&gt;Alargaría los plazos de préstamo o dar la opción de renovar el libro más veces. "/>
    <d v="2019-02-01T14:48:21"/>
  </r>
  <r>
    <s v="F. Ciencias Políticas y Sociología"/>
    <x v="0"/>
    <n v="3"/>
    <n v="1259"/>
    <m/>
    <m/>
    <x v="1"/>
    <n v="9"/>
    <m/>
    <n v="5"/>
    <n v="5"/>
    <m/>
    <n v="29"/>
    <n v="9"/>
    <m/>
    <m/>
    <m/>
    <m/>
    <n v="5"/>
    <n v="3"/>
    <n v="5"/>
    <n v="5"/>
    <m/>
    <n v="2"/>
    <n v="3"/>
    <m/>
    <m/>
    <m/>
    <m/>
    <n v="4"/>
    <n v="5"/>
    <n v="5"/>
    <n v="3"/>
    <n v="5"/>
    <n v="5"/>
    <n v="2"/>
    <n v="2"/>
    <n v="5"/>
    <n v="4"/>
    <n v="4"/>
    <n v="5"/>
    <n v="4"/>
    <n v="5"/>
    <n v="4"/>
    <n v="4"/>
    <s v="Sí"/>
    <n v="4"/>
    <m/>
    <n v="5"/>
    <n v="5"/>
    <n v="5"/>
    <n v="5"/>
    <n v="5"/>
    <n v="5"/>
    <m/>
    <s v="Sí"/>
    <s v="No"/>
    <m/>
    <m/>
    <n v="5"/>
    <n v="5"/>
    <m/>
    <n v="5"/>
    <m/>
    <m/>
    <m/>
    <d v="2019-02-01T14:52:11"/>
  </r>
  <r>
    <s v="F. Geografía e Historia"/>
    <x v="4"/>
    <n v="1"/>
    <n v="1260"/>
    <m/>
    <m/>
    <x v="0"/>
    <n v="16"/>
    <m/>
    <n v="3"/>
    <n v="3"/>
    <m/>
    <n v="16"/>
    <n v="29"/>
    <n v="9"/>
    <s v="ninguna otra"/>
    <m/>
    <m/>
    <n v="4"/>
    <n v="4"/>
    <n v="4"/>
    <n v="4"/>
    <n v="1"/>
    <n v="2"/>
    <m/>
    <m/>
    <m/>
    <m/>
    <m/>
    <m/>
    <n v="1"/>
    <n v="1"/>
    <n v="4"/>
    <n v="3"/>
    <n v="2"/>
    <n v="5"/>
    <n v="2"/>
    <n v="4"/>
    <n v="4"/>
    <n v="4"/>
    <n v="4"/>
    <n v="4"/>
    <n v="4"/>
    <n v="3"/>
    <n v="4"/>
    <s v="No"/>
    <n v="3"/>
    <m/>
    <n v="5"/>
    <n v="5"/>
    <n v="5"/>
    <n v="5"/>
    <n v="5"/>
    <n v="5"/>
    <m/>
    <s v="No"/>
    <s v="No"/>
    <m/>
    <m/>
    <m/>
    <n v="5"/>
    <m/>
    <n v="5"/>
    <n v="5"/>
    <m/>
    <m/>
    <d v="2019-02-01T14:52:59"/>
  </r>
  <r>
    <s v="F. Ciencias Matemáticas"/>
    <x v="3"/>
    <n v="2"/>
    <n v="1261"/>
    <m/>
    <m/>
    <x v="0"/>
    <n v="8"/>
    <m/>
    <n v="3"/>
    <n v="3"/>
    <m/>
    <n v="8"/>
    <n v="5"/>
    <m/>
    <m/>
    <m/>
    <m/>
    <n v="5"/>
    <n v="4"/>
    <n v="4"/>
    <m/>
    <n v="1"/>
    <m/>
    <m/>
    <m/>
    <m/>
    <m/>
    <m/>
    <n v="2"/>
    <n v="1"/>
    <n v="1"/>
    <n v="4"/>
    <n v="5"/>
    <n v="4"/>
    <n v="5"/>
    <n v="2"/>
    <n v="6"/>
    <n v="3"/>
    <n v="2"/>
    <n v="2"/>
    <n v="4"/>
    <n v="2"/>
    <n v="3"/>
    <n v="3"/>
    <s v="No"/>
    <n v="2"/>
    <m/>
    <n v="4"/>
    <n v="4"/>
    <n v="4"/>
    <n v="4"/>
    <n v="4"/>
    <n v="3"/>
    <m/>
    <s v="No"/>
    <s v="No"/>
    <m/>
    <m/>
    <n v="4"/>
    <n v="4"/>
    <m/>
    <n v="4"/>
    <m/>
    <m/>
    <s v="No me interesaba"/>
    <d v="2019-02-01T14:53:04"/>
  </r>
  <r>
    <s v="F. Trabajo Social"/>
    <x v="0"/>
    <n v="3"/>
    <n v="1262"/>
    <m/>
    <m/>
    <x v="0"/>
    <n v="26"/>
    <m/>
    <n v="3"/>
    <n v="1"/>
    <m/>
    <m/>
    <m/>
    <m/>
    <m/>
    <m/>
    <m/>
    <n v="5"/>
    <n v="4"/>
    <n v="5"/>
    <n v="4"/>
    <n v="1"/>
    <m/>
    <m/>
    <m/>
    <m/>
    <m/>
    <m/>
    <n v="3"/>
    <n v="1"/>
    <n v="1"/>
    <n v="1"/>
    <n v="5"/>
    <n v="5"/>
    <n v="5"/>
    <n v="1"/>
    <n v="4"/>
    <n v="4"/>
    <n v="5"/>
    <n v="5"/>
    <n v="4"/>
    <n v="5"/>
    <n v="3"/>
    <n v="5"/>
    <s v="No"/>
    <n v="5"/>
    <m/>
    <n v="5"/>
    <n v="5"/>
    <n v="5"/>
    <n v="5"/>
    <n v="5"/>
    <n v="4"/>
    <m/>
    <s v="No"/>
    <s v="No"/>
    <m/>
    <m/>
    <n v="4"/>
    <n v="5"/>
    <m/>
    <n v="5"/>
    <n v="3"/>
    <m/>
    <s v="No he asistido a ningún curso de formación de la biblioteca ya que es mi primer año en la universidad y todavía no estoy al corriente de todo lo que se puede hacer en esta. "/>
    <d v="2019-02-01T14:58:57"/>
  </r>
  <r>
    <s v="F. Ciencias Físicas"/>
    <x v="3"/>
    <n v="2"/>
    <n v="1263"/>
    <m/>
    <m/>
    <x v="0"/>
    <n v="6"/>
    <m/>
    <n v="5"/>
    <n v="3"/>
    <m/>
    <n v="6"/>
    <n v="10"/>
    <n v="29"/>
    <m/>
    <m/>
    <m/>
    <n v="3"/>
    <n v="5"/>
    <n v="5"/>
    <n v="5"/>
    <m/>
    <n v="2"/>
    <n v="3"/>
    <n v="4"/>
    <n v="0"/>
    <m/>
    <m/>
    <n v="5"/>
    <n v="1"/>
    <n v="1"/>
    <n v="5"/>
    <n v="5"/>
    <n v="5"/>
    <n v="1"/>
    <n v="1"/>
    <n v="4"/>
    <n v="4"/>
    <n v="5"/>
    <n v="5"/>
    <n v="5"/>
    <n v="5"/>
    <n v="5"/>
    <n v="5"/>
    <s v="No"/>
    <n v="5"/>
    <m/>
    <n v="5"/>
    <n v="3"/>
    <n v="5"/>
    <n v="5"/>
    <n v="5"/>
    <n v="5"/>
    <m/>
    <s v="Sí"/>
    <s v="No"/>
    <m/>
    <m/>
    <n v="5"/>
    <n v="5"/>
    <m/>
    <n v="5"/>
    <n v="4"/>
    <m/>
    <s v="En respuesta a la pregunta 5.2: Porque no lo he considerado necesario. &lt;br&gt;&lt;br&gt;"/>
    <d v="2019-02-01T15:00:47"/>
  </r>
  <r>
    <s v="F. Psicología"/>
    <x v="1"/>
    <n v="4"/>
    <n v="1264"/>
    <m/>
    <m/>
    <x v="0"/>
    <n v="20"/>
    <m/>
    <n v="5"/>
    <n v="5"/>
    <m/>
    <n v="20"/>
    <m/>
    <m/>
    <m/>
    <m/>
    <m/>
    <n v="4"/>
    <n v="4"/>
    <n v="4"/>
    <n v="3"/>
    <m/>
    <n v="2"/>
    <m/>
    <m/>
    <m/>
    <m/>
    <m/>
    <n v="4"/>
    <n v="1"/>
    <n v="2"/>
    <n v="2"/>
    <n v="5"/>
    <n v="4"/>
    <n v="5"/>
    <n v="4"/>
    <n v="5"/>
    <n v="3"/>
    <n v="4"/>
    <n v="2"/>
    <n v="5"/>
    <n v="2"/>
    <n v="5"/>
    <n v="3"/>
    <s v="Sí"/>
    <n v="3"/>
    <m/>
    <n v="5"/>
    <n v="5"/>
    <n v="5"/>
    <n v="5"/>
    <n v="5"/>
    <n v="5"/>
    <m/>
    <s v="Sí"/>
    <s v="Sí"/>
    <n v="5"/>
    <m/>
    <n v="5"/>
    <n v="5"/>
    <m/>
    <n v="4"/>
    <n v="3"/>
    <m/>
    <m/>
    <d v="2019-02-01T15:01:34"/>
  </r>
  <r>
    <s v="F. Ciencias Matemáticas"/>
    <x v="3"/>
    <n v="2"/>
    <n v="1265"/>
    <m/>
    <m/>
    <x v="0"/>
    <n v="8"/>
    <m/>
    <n v="3"/>
    <n v="3"/>
    <m/>
    <n v="17"/>
    <n v="8"/>
    <m/>
    <m/>
    <m/>
    <m/>
    <n v="5"/>
    <n v="5"/>
    <n v="5"/>
    <n v="4"/>
    <n v="1"/>
    <m/>
    <m/>
    <m/>
    <m/>
    <m/>
    <m/>
    <n v="4"/>
    <n v="2"/>
    <n v="1"/>
    <n v="1"/>
    <n v="5"/>
    <n v="4"/>
    <n v="3"/>
    <n v="1"/>
    <n v="4"/>
    <n v="5"/>
    <n v="5"/>
    <n v="5"/>
    <m/>
    <n v="5"/>
    <m/>
    <n v="5"/>
    <s v="No"/>
    <n v="5"/>
    <m/>
    <n v="5"/>
    <n v="5"/>
    <n v="5"/>
    <n v="5"/>
    <n v="5"/>
    <n v="5"/>
    <m/>
    <s v="Sí"/>
    <s v="Sí"/>
    <n v="4"/>
    <m/>
    <m/>
    <n v="5"/>
    <m/>
    <n v="5"/>
    <n v="3"/>
    <m/>
    <m/>
    <d v="2019-02-01T15:02:03"/>
  </r>
  <r>
    <s v="F. Ciencias de la Información"/>
    <x v="0"/>
    <n v="3"/>
    <n v="1266"/>
    <m/>
    <m/>
    <x v="0"/>
    <n v="4"/>
    <m/>
    <n v="3"/>
    <n v="1"/>
    <m/>
    <n v="4"/>
    <n v="29"/>
    <n v="15"/>
    <m/>
    <m/>
    <m/>
    <n v="5"/>
    <n v="4"/>
    <n v="4"/>
    <n v="4"/>
    <m/>
    <m/>
    <n v="3"/>
    <m/>
    <m/>
    <m/>
    <m/>
    <n v="1"/>
    <n v="1"/>
    <n v="1"/>
    <n v="1"/>
    <n v="5"/>
    <n v="5"/>
    <n v="5"/>
    <n v="1"/>
    <n v="2"/>
    <n v="3"/>
    <n v="3"/>
    <n v="3"/>
    <n v="3"/>
    <n v="3"/>
    <n v="3"/>
    <n v="3"/>
    <s v="No"/>
    <n v="3"/>
    <m/>
    <n v="3"/>
    <n v="3"/>
    <n v="3"/>
    <n v="3"/>
    <n v="3"/>
    <n v="3"/>
    <m/>
    <s v="No"/>
    <s v="No"/>
    <m/>
    <m/>
    <n v="3"/>
    <n v="3"/>
    <m/>
    <n v="4"/>
    <n v="3"/>
    <m/>
    <m/>
    <d v="2019-02-01T15:04:03"/>
  </r>
  <r>
    <s v="F. Geografía e Historia"/>
    <x v="4"/>
    <n v="1"/>
    <n v="1267"/>
    <m/>
    <m/>
    <x v="2"/>
    <n v="16"/>
    <m/>
    <n v="5"/>
    <n v="3"/>
    <m/>
    <n v="16"/>
    <n v="4"/>
    <n v="1"/>
    <s v="Biblioteca Nacional de España; Biblioteca Manicipales"/>
    <m/>
    <m/>
    <n v="5"/>
    <n v="5"/>
    <n v="5"/>
    <n v="5"/>
    <m/>
    <n v="2"/>
    <n v="3"/>
    <n v="4"/>
    <s v="21.00"/>
    <m/>
    <m/>
    <n v="5"/>
    <n v="3"/>
    <n v="3"/>
    <n v="5"/>
    <n v="1"/>
    <n v="5"/>
    <n v="2"/>
    <n v="5"/>
    <n v="4"/>
    <n v="5"/>
    <n v="5"/>
    <n v="5"/>
    <n v="5"/>
    <n v="3"/>
    <n v="5"/>
    <n v="4"/>
    <s v="Sí"/>
    <n v="5"/>
    <m/>
    <n v="5"/>
    <n v="5"/>
    <n v="5"/>
    <n v="5"/>
    <n v="5"/>
    <n v="5"/>
    <m/>
    <s v="Sí"/>
    <s v="No"/>
    <m/>
    <m/>
    <n v="5"/>
    <n v="5"/>
    <m/>
    <n v="5"/>
    <n v="4"/>
    <m/>
    <s v="El catálago de búsqueda antiguo era más fácil de utilizar.&lt;br&gt;A los cursos de formación no he asistido porque siempre coincidia con el horario de mi trabajo."/>
    <d v="2019-02-01T15:06:38"/>
  </r>
  <r>
    <s v="F. Ciencias Matemáticas"/>
    <x v="3"/>
    <n v="2"/>
    <n v="1268"/>
    <m/>
    <m/>
    <x v="0"/>
    <n v="8"/>
    <m/>
    <n v="5"/>
    <n v="1"/>
    <m/>
    <n v="6"/>
    <n v="8"/>
    <n v="29"/>
    <m/>
    <m/>
    <m/>
    <n v="5"/>
    <n v="4"/>
    <n v="4"/>
    <m/>
    <n v="1"/>
    <m/>
    <m/>
    <m/>
    <m/>
    <m/>
    <m/>
    <n v="1"/>
    <n v="1"/>
    <n v="1"/>
    <n v="2"/>
    <n v="1"/>
    <n v="3"/>
    <n v="5"/>
    <n v="1"/>
    <n v="3"/>
    <n v="3"/>
    <n v="5"/>
    <n v="3"/>
    <n v="5"/>
    <m/>
    <m/>
    <m/>
    <m/>
    <m/>
    <m/>
    <m/>
    <m/>
    <m/>
    <m/>
    <m/>
    <m/>
    <m/>
    <m/>
    <m/>
    <m/>
    <m/>
    <m/>
    <m/>
    <m/>
    <m/>
    <m/>
    <m/>
    <m/>
    <d v="2019-02-01T15:06:53"/>
  </r>
  <r>
    <s v="F. Filología"/>
    <x v="4"/>
    <n v="1"/>
    <n v="1269"/>
    <m/>
    <m/>
    <x v="0"/>
    <n v="14"/>
    <m/>
    <n v="4"/>
    <n v="2"/>
    <m/>
    <n v="29"/>
    <n v="14"/>
    <n v="2"/>
    <m/>
    <m/>
    <m/>
    <n v="5"/>
    <n v="5"/>
    <n v="5"/>
    <n v="4"/>
    <n v="1"/>
    <m/>
    <m/>
    <m/>
    <m/>
    <m/>
    <m/>
    <n v="1"/>
    <n v="1"/>
    <n v="1"/>
    <n v="3"/>
    <n v="5"/>
    <n v="3"/>
    <n v="4"/>
    <n v="1"/>
    <n v="5"/>
    <n v="3"/>
    <n v="3"/>
    <n v="3"/>
    <n v="4"/>
    <n v="3"/>
    <n v="3"/>
    <n v="3"/>
    <s v="No"/>
    <n v="3"/>
    <m/>
    <n v="4"/>
    <n v="4"/>
    <n v="4"/>
    <n v="5"/>
    <n v="5"/>
    <n v="3"/>
    <m/>
    <s v="No"/>
    <s v="Sí"/>
    <n v="4"/>
    <m/>
    <n v="3"/>
    <n v="4"/>
    <m/>
    <n v="4"/>
    <m/>
    <m/>
    <m/>
    <d v="2019-02-01T15:09:53"/>
  </r>
  <r>
    <s v="F. Ciencias Matemáticas"/>
    <x v="3"/>
    <n v="2"/>
    <n v="1270"/>
    <m/>
    <m/>
    <x v="1"/>
    <n v="8"/>
    <m/>
    <n v="4"/>
    <n v="5"/>
    <m/>
    <n v="8"/>
    <n v="4"/>
    <m/>
    <s v="ETSI UPM"/>
    <m/>
    <m/>
    <n v="4"/>
    <n v="5"/>
    <n v="5"/>
    <n v="4"/>
    <m/>
    <m/>
    <n v="3"/>
    <m/>
    <m/>
    <m/>
    <m/>
    <n v="4"/>
    <n v="5"/>
    <n v="5"/>
    <n v="3"/>
    <n v="5"/>
    <n v="5"/>
    <n v="2"/>
    <n v="4"/>
    <n v="4"/>
    <n v="4"/>
    <n v="5"/>
    <n v="5"/>
    <n v="5"/>
    <n v="5"/>
    <n v="5"/>
    <n v="5"/>
    <s v="No"/>
    <n v="5"/>
    <m/>
    <n v="5"/>
    <n v="5"/>
    <n v="5"/>
    <n v="5"/>
    <n v="5"/>
    <n v="5"/>
    <m/>
    <s v="No"/>
    <s v="No"/>
    <m/>
    <m/>
    <n v="5"/>
    <n v="5"/>
    <m/>
    <n v="5"/>
    <m/>
    <m/>
    <m/>
    <d v="2019-02-01T15:10:19"/>
  </r>
  <r>
    <s v="F. Bellas Artes"/>
    <x v="4"/>
    <n v="1"/>
    <n v="1271"/>
    <m/>
    <m/>
    <x v="0"/>
    <n v="1"/>
    <m/>
    <n v="3"/>
    <n v="3"/>
    <m/>
    <n v="1"/>
    <n v="16"/>
    <n v="29"/>
    <m/>
    <m/>
    <m/>
    <n v="5"/>
    <n v="5"/>
    <n v="5"/>
    <n v="5"/>
    <m/>
    <n v="2"/>
    <m/>
    <m/>
    <m/>
    <m/>
    <m/>
    <n v="4"/>
    <n v="1"/>
    <n v="4"/>
    <n v="1"/>
    <n v="5"/>
    <n v="5"/>
    <n v="5"/>
    <n v="3"/>
    <n v="5"/>
    <n v="3"/>
    <n v="3"/>
    <n v="5"/>
    <n v="5"/>
    <n v="5"/>
    <n v="4"/>
    <n v="5"/>
    <s v="No"/>
    <n v="4"/>
    <m/>
    <n v="5"/>
    <n v="5"/>
    <n v="5"/>
    <n v="5"/>
    <n v="5"/>
    <n v="5"/>
    <m/>
    <s v="No"/>
    <s v="No"/>
    <m/>
    <m/>
    <n v="5"/>
    <n v="5"/>
    <m/>
    <n v="5"/>
    <n v="3"/>
    <m/>
    <m/>
    <d v="2019-02-01T15:12:01"/>
  </r>
  <r>
    <s v="F. Ciencias Políticas y Sociología"/>
    <x v="0"/>
    <n v="3"/>
    <n v="1272"/>
    <m/>
    <m/>
    <x v="2"/>
    <n v="9"/>
    <m/>
    <n v="4"/>
    <n v="4"/>
    <m/>
    <n v="9"/>
    <m/>
    <m/>
    <m/>
    <m/>
    <m/>
    <n v="5"/>
    <n v="5"/>
    <n v="5"/>
    <n v="5"/>
    <m/>
    <n v="2"/>
    <m/>
    <n v="4"/>
    <m/>
    <m/>
    <m/>
    <n v="5"/>
    <n v="3"/>
    <n v="5"/>
    <n v="5"/>
    <n v="5"/>
    <n v="5"/>
    <n v="1"/>
    <n v="5"/>
    <n v="5"/>
    <n v="5"/>
    <n v="2"/>
    <n v="4"/>
    <n v="5"/>
    <n v="5"/>
    <n v="5"/>
    <n v="5"/>
    <s v="Sí"/>
    <n v="5"/>
    <m/>
    <n v="5"/>
    <n v="5"/>
    <n v="5"/>
    <n v="5"/>
    <n v="5"/>
    <n v="5"/>
    <m/>
    <s v="Sí"/>
    <s v="Sí"/>
    <n v="5"/>
    <m/>
    <n v="5"/>
    <n v="5"/>
    <m/>
    <n v="5"/>
    <n v="5"/>
    <m/>
    <m/>
    <d v="2019-02-01T15:12:27"/>
  </r>
  <r>
    <s v="F. Filosofía"/>
    <x v="4"/>
    <n v="1"/>
    <n v="1273"/>
    <m/>
    <m/>
    <x v="1"/>
    <n v="15"/>
    <m/>
    <n v="4"/>
    <n v="4"/>
    <m/>
    <n v="15"/>
    <n v="14"/>
    <n v="29"/>
    <m/>
    <m/>
    <m/>
    <n v="4"/>
    <n v="5"/>
    <n v="5"/>
    <n v="4"/>
    <m/>
    <n v="2"/>
    <n v="3"/>
    <m/>
    <m/>
    <m/>
    <m/>
    <n v="4"/>
    <n v="2"/>
    <n v="1"/>
    <n v="5"/>
    <n v="3"/>
    <n v="4"/>
    <n v="3"/>
    <n v="2"/>
    <n v="6"/>
    <n v="5"/>
    <n v="5"/>
    <n v="4"/>
    <n v="3"/>
    <n v="5"/>
    <n v="2"/>
    <n v="4"/>
    <s v="No"/>
    <n v="3"/>
    <m/>
    <n v="4"/>
    <n v="4"/>
    <n v="4"/>
    <n v="5"/>
    <n v="5"/>
    <n v="5"/>
    <m/>
    <s v="No"/>
    <s v="No"/>
    <m/>
    <m/>
    <n v="3"/>
    <n v="3"/>
    <m/>
    <n v="4"/>
    <m/>
    <m/>
    <s v="Curso de formación de usuario: no me interesa. "/>
    <d v="2019-02-01T15:13:02"/>
  </r>
  <r>
    <s v="N/C"/>
    <x v="2"/>
    <e v="#N/A"/>
    <n v="1274"/>
    <m/>
    <m/>
    <x v="1"/>
    <m/>
    <m/>
    <n v="4"/>
    <n v="4"/>
    <m/>
    <n v="10"/>
    <n v="6"/>
    <n v="29"/>
    <m/>
    <m/>
    <m/>
    <n v="5"/>
    <n v="4"/>
    <n v="4"/>
    <n v="3"/>
    <m/>
    <n v="2"/>
    <m/>
    <m/>
    <m/>
    <m/>
    <m/>
    <n v="4"/>
    <n v="2"/>
    <n v="2"/>
    <n v="1"/>
    <n v="5"/>
    <n v="4"/>
    <n v="4"/>
    <n v="4"/>
    <m/>
    <n v="4"/>
    <n v="4"/>
    <n v="4"/>
    <n v="3"/>
    <n v="4"/>
    <n v="4"/>
    <m/>
    <s v="No"/>
    <n v="3"/>
    <m/>
    <n v="3"/>
    <n v="3"/>
    <n v="3"/>
    <n v="4"/>
    <n v="4"/>
    <n v="5"/>
    <m/>
    <s v="No"/>
    <s v="No"/>
    <m/>
    <m/>
    <n v="3"/>
    <n v="4"/>
    <m/>
    <n v="4"/>
    <n v="3"/>
    <m/>
    <m/>
    <d v="2019-02-01T15:14:34"/>
  </r>
  <r>
    <s v="F. Derecho"/>
    <x v="0"/>
    <n v="3"/>
    <n v="1275"/>
    <m/>
    <m/>
    <x v="0"/>
    <n v="11"/>
    <m/>
    <n v="2"/>
    <n v="2"/>
    <m/>
    <n v="29"/>
    <m/>
    <m/>
    <m/>
    <m/>
    <m/>
    <n v="5"/>
    <n v="5"/>
    <m/>
    <m/>
    <m/>
    <m/>
    <m/>
    <m/>
    <m/>
    <m/>
    <m/>
    <m/>
    <m/>
    <m/>
    <m/>
    <m/>
    <m/>
    <m/>
    <m/>
    <m/>
    <m/>
    <m/>
    <m/>
    <m/>
    <m/>
    <m/>
    <m/>
    <m/>
    <m/>
    <m/>
    <m/>
    <m/>
    <m/>
    <m/>
    <m/>
    <m/>
    <m/>
    <m/>
    <m/>
    <m/>
    <m/>
    <m/>
    <m/>
    <m/>
    <m/>
    <m/>
    <m/>
    <s v="Hace mucho frío en invierno "/>
    <d v="2019-02-01T15:14:50"/>
  </r>
  <r>
    <s v="F. Ciencias Biológicas"/>
    <x v="3"/>
    <n v="2"/>
    <n v="1276"/>
    <m/>
    <m/>
    <x v="0"/>
    <n v="2"/>
    <m/>
    <n v="5"/>
    <n v="2"/>
    <m/>
    <n v="2"/>
    <n v="29"/>
    <m/>
    <m/>
    <m/>
    <m/>
    <n v="2"/>
    <n v="2"/>
    <n v="2"/>
    <n v="4"/>
    <m/>
    <m/>
    <n v="3"/>
    <m/>
    <m/>
    <m/>
    <m/>
    <n v="3"/>
    <n v="3"/>
    <n v="3"/>
    <n v="2"/>
    <n v="5"/>
    <n v="4"/>
    <n v="5"/>
    <n v="1"/>
    <n v="2"/>
    <n v="3"/>
    <n v="1"/>
    <n v="4"/>
    <n v="4"/>
    <n v="3"/>
    <n v="1"/>
    <n v="3"/>
    <s v="No"/>
    <n v="2"/>
    <m/>
    <n v="3"/>
    <n v="3"/>
    <n v="3"/>
    <n v="3"/>
    <n v="3"/>
    <n v="3"/>
    <m/>
    <s v="No"/>
    <s v="No"/>
    <m/>
    <m/>
    <n v="3"/>
    <n v="5"/>
    <m/>
    <n v="3"/>
    <n v="4"/>
    <m/>
    <m/>
    <d v="2019-02-01T15:17:30"/>
  </r>
  <r>
    <s v="F. Geografía e Historia"/>
    <x v="4"/>
    <n v="1"/>
    <n v="1277"/>
    <m/>
    <m/>
    <x v="0"/>
    <n v="16"/>
    <m/>
    <n v="4"/>
    <n v="3"/>
    <m/>
    <n v="16"/>
    <n v="29"/>
    <n v="11"/>
    <m/>
    <m/>
    <m/>
    <n v="4"/>
    <n v="3"/>
    <n v="3"/>
    <n v="1"/>
    <m/>
    <m/>
    <n v="3"/>
    <m/>
    <m/>
    <m/>
    <m/>
    <n v="5"/>
    <n v="1"/>
    <n v="4"/>
    <n v="1"/>
    <n v="5"/>
    <n v="3"/>
    <n v="5"/>
    <n v="1"/>
    <n v="3"/>
    <n v="4"/>
    <n v="4"/>
    <n v="4"/>
    <n v="4"/>
    <n v="4"/>
    <n v="3"/>
    <n v="3"/>
    <s v="No"/>
    <n v="5"/>
    <m/>
    <n v="5"/>
    <n v="4"/>
    <n v="5"/>
    <n v="5"/>
    <n v="4"/>
    <n v="5"/>
    <m/>
    <s v="No"/>
    <s v="No"/>
    <m/>
    <m/>
    <n v="4"/>
    <n v="4"/>
    <m/>
    <n v="4"/>
    <n v="4"/>
    <m/>
    <m/>
    <d v="2019-02-01T15:19:10"/>
  </r>
  <r>
    <s v="F. Comercio y Turismo"/>
    <x v="0"/>
    <n v="3"/>
    <n v="1278"/>
    <m/>
    <m/>
    <x v="0"/>
    <n v="24"/>
    <m/>
    <n v="3"/>
    <n v="1"/>
    <m/>
    <n v="24"/>
    <n v="16"/>
    <n v="29"/>
    <m/>
    <m/>
    <m/>
    <n v="3"/>
    <n v="1"/>
    <n v="1"/>
    <n v="1"/>
    <m/>
    <n v="2"/>
    <n v="3"/>
    <n v="4"/>
    <n v="0.16666666666666666"/>
    <m/>
    <m/>
    <n v="2"/>
    <n v="1"/>
    <n v="1"/>
    <n v="5"/>
    <n v="2"/>
    <n v="5"/>
    <n v="2"/>
    <n v="5"/>
    <n v="2"/>
    <n v="1"/>
    <n v="1"/>
    <n v="1"/>
    <n v="1"/>
    <n v="1"/>
    <n v="1"/>
    <n v="1"/>
    <s v="Sí"/>
    <n v="1"/>
    <m/>
    <n v="2"/>
    <n v="1"/>
    <n v="3"/>
    <n v="5"/>
    <n v="5"/>
    <n v="1"/>
    <m/>
    <s v="No"/>
    <s v="No"/>
    <n v="1"/>
    <m/>
    <n v="3"/>
    <n v="3"/>
    <m/>
    <n v="2"/>
    <n v="2"/>
    <m/>
    <s v="...."/>
    <d v="2019-02-01T15:21:55"/>
  </r>
  <r>
    <s v="F. Veterinaria"/>
    <x v="1"/>
    <n v="4"/>
    <n v="1279"/>
    <m/>
    <m/>
    <x v="0"/>
    <n v="21"/>
    <m/>
    <n v="2"/>
    <n v="3"/>
    <m/>
    <m/>
    <m/>
    <m/>
    <m/>
    <m/>
    <m/>
    <n v="5"/>
    <n v="3"/>
    <n v="3"/>
    <n v="2"/>
    <n v="1"/>
    <n v="2"/>
    <m/>
    <m/>
    <m/>
    <m/>
    <m/>
    <n v="4"/>
    <n v="2"/>
    <n v="3"/>
    <n v="1"/>
    <n v="5"/>
    <n v="4"/>
    <n v="5"/>
    <n v="1"/>
    <n v="3"/>
    <n v="4"/>
    <n v="4"/>
    <n v="4"/>
    <n v="5"/>
    <n v="3"/>
    <n v="3"/>
    <n v="3"/>
    <s v="No"/>
    <n v="3"/>
    <m/>
    <n v="4"/>
    <n v="4"/>
    <n v="5"/>
    <n v="4"/>
    <n v="5"/>
    <n v="5"/>
    <m/>
    <s v="Sí"/>
    <s v="Sí"/>
    <n v="5"/>
    <m/>
    <n v="5"/>
    <n v="5"/>
    <m/>
    <n v="4"/>
    <n v="3"/>
    <m/>
    <m/>
    <d v="2019-02-01T15:23:23"/>
  </r>
  <r>
    <s v="F. Ciencias de la Información"/>
    <x v="0"/>
    <n v="3"/>
    <n v="1280"/>
    <m/>
    <m/>
    <x v="2"/>
    <n v="4"/>
    <m/>
    <n v="1"/>
    <n v="4"/>
    <m/>
    <n v="4"/>
    <m/>
    <m/>
    <m/>
    <m/>
    <m/>
    <n v="4"/>
    <n v="4"/>
    <n v="3"/>
    <n v="3"/>
    <m/>
    <m/>
    <m/>
    <m/>
    <m/>
    <m/>
    <m/>
    <n v="4"/>
    <n v="5"/>
    <n v="5"/>
    <n v="4"/>
    <n v="3"/>
    <n v="5"/>
    <n v="3"/>
    <n v="5"/>
    <n v="4"/>
    <n v="3"/>
    <n v="4"/>
    <n v="5"/>
    <n v="3"/>
    <n v="4"/>
    <n v="3"/>
    <n v="3"/>
    <s v="Sí"/>
    <n v="4"/>
    <m/>
    <n v="4"/>
    <n v="4"/>
    <n v="4"/>
    <n v="5"/>
    <n v="4"/>
    <n v="4"/>
    <m/>
    <s v="No"/>
    <s v="No"/>
    <m/>
    <m/>
    <n v="3"/>
    <n v="3"/>
    <m/>
    <n v="4"/>
    <n v="3"/>
    <m/>
    <m/>
    <d v="2019-02-01T15:24:03"/>
  </r>
  <r>
    <s v="F. Ciencias Económicas y Empresariales"/>
    <x v="0"/>
    <n v="3"/>
    <n v="1281"/>
    <m/>
    <m/>
    <x v="0"/>
    <n v="5"/>
    <m/>
    <n v="5"/>
    <n v="3"/>
    <m/>
    <n v="5"/>
    <n v="29"/>
    <n v="28"/>
    <m/>
    <m/>
    <m/>
    <n v="4"/>
    <n v="5"/>
    <n v="4"/>
    <n v="4"/>
    <m/>
    <n v="2"/>
    <n v="3"/>
    <m/>
    <m/>
    <m/>
    <m/>
    <n v="1"/>
    <n v="1"/>
    <n v="2"/>
    <n v="5"/>
    <n v="5"/>
    <n v="3"/>
    <n v="5"/>
    <n v="1"/>
    <n v="3"/>
    <n v="3"/>
    <n v="3"/>
    <n v="3"/>
    <n v="4"/>
    <n v="3"/>
    <n v="2"/>
    <n v="2"/>
    <s v="No"/>
    <n v="1"/>
    <m/>
    <n v="5"/>
    <n v="5"/>
    <n v="5"/>
    <n v="5"/>
    <n v="5"/>
    <n v="5"/>
    <m/>
    <s v="No"/>
    <s v="No"/>
    <m/>
    <m/>
    <n v="4"/>
    <n v="4"/>
    <m/>
    <n v="4"/>
    <n v="4"/>
    <m/>
    <s v="Apertura los fines de semana"/>
    <d v="2019-02-01T15:26:14"/>
  </r>
  <r>
    <s v="F. Ciencias Matemáticas"/>
    <x v="3"/>
    <n v="2"/>
    <n v="1282"/>
    <m/>
    <m/>
    <x v="0"/>
    <n v="8"/>
    <m/>
    <n v="3"/>
    <n v="3"/>
    <m/>
    <n v="8"/>
    <n v="29"/>
    <n v="5"/>
    <m/>
    <m/>
    <m/>
    <n v="4"/>
    <n v="4"/>
    <n v="5"/>
    <n v="4"/>
    <n v="1"/>
    <m/>
    <m/>
    <m/>
    <m/>
    <m/>
    <m/>
    <n v="4"/>
    <n v="2"/>
    <n v="2"/>
    <n v="3"/>
    <n v="4"/>
    <n v="4"/>
    <n v="4"/>
    <n v="2"/>
    <n v="4"/>
    <n v="5"/>
    <n v="5"/>
    <n v="4"/>
    <n v="5"/>
    <n v="4"/>
    <n v="5"/>
    <n v="4"/>
    <s v="No"/>
    <n v="3"/>
    <m/>
    <n v="4"/>
    <n v="4"/>
    <n v="5"/>
    <n v="5"/>
    <n v="5"/>
    <n v="5"/>
    <m/>
    <s v="No"/>
    <s v="No"/>
    <m/>
    <m/>
    <n v="4"/>
    <n v="4"/>
    <m/>
    <n v="4"/>
    <n v="4"/>
    <m/>
    <m/>
    <d v="2019-02-01T15:27:00"/>
  </r>
  <r>
    <s v="F. Educación - Centro de Formación del Profesorado"/>
    <x v="4"/>
    <n v="1"/>
    <n v="1283"/>
    <m/>
    <m/>
    <x v="0"/>
    <n v="12"/>
    <m/>
    <n v="3"/>
    <n v="3"/>
    <m/>
    <n v="12"/>
    <m/>
    <m/>
    <m/>
    <m/>
    <m/>
    <n v="5"/>
    <n v="5"/>
    <n v="5"/>
    <n v="2"/>
    <n v="1"/>
    <m/>
    <m/>
    <m/>
    <m/>
    <m/>
    <m/>
    <n v="3"/>
    <n v="3"/>
    <n v="4"/>
    <n v="5"/>
    <n v="4"/>
    <n v="5"/>
    <n v="5"/>
    <n v="4"/>
    <n v="2"/>
    <n v="2"/>
    <n v="3"/>
    <n v="3"/>
    <n v="3"/>
    <n v="4"/>
    <n v="3"/>
    <n v="3"/>
    <s v="Sí"/>
    <n v="4"/>
    <m/>
    <n v="3"/>
    <n v="4"/>
    <n v="4"/>
    <n v="3"/>
    <n v="3"/>
    <n v="4"/>
    <m/>
    <s v="No"/>
    <s v="No"/>
    <m/>
    <m/>
    <n v="4"/>
    <n v="2"/>
    <m/>
    <n v="3"/>
    <n v="4"/>
    <m/>
    <s v="No recuerdo haber leído cursos específicos de este ámbito"/>
    <d v="2019-02-01T15:27:37"/>
  </r>
  <r>
    <s v="F. Ciencias de la Información"/>
    <x v="0"/>
    <n v="3"/>
    <n v="1284"/>
    <m/>
    <m/>
    <x v="1"/>
    <n v="4"/>
    <m/>
    <n v="3"/>
    <n v="3"/>
    <m/>
    <n v="29"/>
    <n v="4"/>
    <m/>
    <m/>
    <m/>
    <m/>
    <n v="5"/>
    <n v="5"/>
    <n v="5"/>
    <n v="5"/>
    <m/>
    <n v="2"/>
    <n v="3"/>
    <m/>
    <m/>
    <m/>
    <m/>
    <n v="5"/>
    <n v="1"/>
    <n v="4"/>
    <n v="2"/>
    <n v="5"/>
    <n v="2"/>
    <n v="5"/>
    <n v="1"/>
    <n v="5"/>
    <n v="5"/>
    <n v="5"/>
    <n v="5"/>
    <n v="5"/>
    <n v="5"/>
    <n v="5"/>
    <n v="5"/>
    <s v="No"/>
    <n v="5"/>
    <m/>
    <n v="5"/>
    <n v="5"/>
    <n v="5"/>
    <n v="5"/>
    <n v="5"/>
    <n v="5"/>
    <m/>
    <s v="No"/>
    <s v="No"/>
    <n v="5"/>
    <m/>
    <n v="5"/>
    <n v="5"/>
    <m/>
    <n v="5"/>
    <n v="5"/>
    <m/>
    <m/>
    <d v="2019-02-01T15:28:27"/>
  </r>
  <r>
    <s v="F. Trabajo Social"/>
    <x v="0"/>
    <n v="3"/>
    <n v="1285"/>
    <m/>
    <m/>
    <x v="0"/>
    <n v="26"/>
    <m/>
    <n v="4"/>
    <n v="4"/>
    <m/>
    <n v="29"/>
    <n v="26"/>
    <m/>
    <s v="Biblioteca municipal de Móstoles.&lt;br&gt;Biblioteca de la Universidad Rey Juan Carlos de Móstoles."/>
    <m/>
    <m/>
    <n v="4"/>
    <n v="4"/>
    <n v="4"/>
    <n v="3"/>
    <m/>
    <n v="2"/>
    <n v="3"/>
    <n v="4"/>
    <m/>
    <m/>
    <m/>
    <n v="4"/>
    <n v="5"/>
    <n v="5"/>
    <n v="3"/>
    <n v="4"/>
    <n v="5"/>
    <n v="3"/>
    <n v="4"/>
    <n v="4"/>
    <n v="4"/>
    <n v="4"/>
    <n v="3"/>
    <n v="4"/>
    <n v="3"/>
    <n v="3"/>
    <n v="3"/>
    <s v="No"/>
    <n v="3"/>
    <m/>
    <n v="5"/>
    <n v="3"/>
    <n v="3"/>
    <n v="5"/>
    <n v="5"/>
    <n v="5"/>
    <m/>
    <s v="Sí"/>
    <s v="Sí"/>
    <n v="4"/>
    <m/>
    <n v="5"/>
    <n v="5"/>
    <m/>
    <n v="4"/>
    <n v="4"/>
    <m/>
    <m/>
    <d v="2019-02-01T15:29:25"/>
  </r>
  <r>
    <s v="F. Educación - Centro de Formación del Profesorado"/>
    <x v="4"/>
    <n v="1"/>
    <n v="1286"/>
    <m/>
    <m/>
    <x v="0"/>
    <n v="12"/>
    <m/>
    <n v="4"/>
    <n v="2"/>
    <m/>
    <n v="12"/>
    <n v="29"/>
    <n v="13"/>
    <s v="Biblioteca URJC campús de Vicálvaro."/>
    <m/>
    <m/>
    <n v="1"/>
    <n v="3"/>
    <n v="1"/>
    <n v="4"/>
    <m/>
    <n v="2"/>
    <m/>
    <n v="4"/>
    <n v="0"/>
    <m/>
    <m/>
    <n v="3"/>
    <n v="1"/>
    <n v="4"/>
    <n v="2"/>
    <n v="5"/>
    <n v="4"/>
    <n v="5"/>
    <n v="3"/>
    <n v="2"/>
    <n v="4"/>
    <n v="4"/>
    <n v="4"/>
    <n v="1"/>
    <n v="3"/>
    <n v="2"/>
    <n v="3"/>
    <s v="Sí"/>
    <n v="5"/>
    <m/>
    <n v="2"/>
    <n v="2"/>
    <n v="5"/>
    <n v="5"/>
    <n v="2"/>
    <n v="5"/>
    <m/>
    <s v="No"/>
    <s v="No"/>
    <m/>
    <m/>
    <n v="1"/>
    <n v="1"/>
    <m/>
    <n v="3"/>
    <n v="1"/>
    <m/>
    <s v="En primer lugar el horario de la biblioteca en exámenes debería amplíe su horario, además de abrir en época de exámenes los fines de semana.&lt;br&gt;También a la hora de reservar una sala en la biblioteca de educación se hacía mediante internet lo que agilizaba la ordenación la reserva de la sala, actualmente tienes que ir al mostrador a reservar lo que considero que en ese aspecto ha empeorado mucho.&lt;br&gt;Además, debería de existir un préstamo interbibliotecario donde si yo quiero un libro que se localiza en otra biblioteca de la universidad deberían de traerlo y poder devolverlo en la biblioteca de tu universidad no tener que ir a cogerlo y volver a devolverlo."/>
    <d v="2019-02-01T15:30:04"/>
  </r>
  <r>
    <s v="F. Bellas Artes"/>
    <x v="4"/>
    <n v="1"/>
    <n v="1287"/>
    <m/>
    <m/>
    <x v="0"/>
    <n v="1"/>
    <m/>
    <n v="1"/>
    <n v="1"/>
    <m/>
    <m/>
    <m/>
    <m/>
    <s v="Biblioteca de la Universidad Rey Juan Carlos (Vicálvaro)"/>
    <m/>
    <m/>
    <m/>
    <m/>
    <m/>
    <m/>
    <m/>
    <m/>
    <m/>
    <m/>
    <m/>
    <m/>
    <m/>
    <m/>
    <m/>
    <m/>
    <m/>
    <m/>
    <m/>
    <m/>
    <m/>
    <m/>
    <m/>
    <m/>
    <m/>
    <m/>
    <m/>
    <m/>
    <m/>
    <m/>
    <m/>
    <m/>
    <m/>
    <m/>
    <m/>
    <m/>
    <m/>
    <m/>
    <m/>
    <m/>
    <m/>
    <m/>
    <m/>
    <m/>
    <m/>
    <m/>
    <m/>
    <m/>
    <m/>
    <m/>
    <d v="2019-02-01T15:30:19"/>
  </r>
  <r>
    <s v="F. Filología"/>
    <x v="4"/>
    <n v="1"/>
    <n v="1288"/>
    <m/>
    <m/>
    <x v="0"/>
    <n v="14"/>
    <m/>
    <n v="4"/>
    <n v="3"/>
    <m/>
    <n v="29"/>
    <n v="14"/>
    <n v="16"/>
    <m/>
    <m/>
    <m/>
    <n v="4"/>
    <n v="3"/>
    <n v="4"/>
    <n v="4"/>
    <m/>
    <m/>
    <n v="3"/>
    <m/>
    <m/>
    <m/>
    <m/>
    <n v="5"/>
    <n v="4"/>
    <n v="4"/>
    <n v="5"/>
    <n v="4"/>
    <n v="5"/>
    <n v="5"/>
    <n v="1"/>
    <n v="6"/>
    <n v="4"/>
    <n v="2"/>
    <n v="4"/>
    <n v="4"/>
    <n v="4"/>
    <n v="3"/>
    <n v="3"/>
    <s v="Sí"/>
    <n v="4"/>
    <m/>
    <n v="3"/>
    <n v="2"/>
    <n v="2"/>
    <n v="5"/>
    <n v="4"/>
    <n v="4"/>
    <m/>
    <s v="Sí"/>
    <s v="No"/>
    <m/>
    <m/>
    <n v="5"/>
    <n v="3"/>
    <m/>
    <n v="4"/>
    <n v="3"/>
    <m/>
    <s v="No he asistido a ningún curso de formación de usuarios porque no lo veo necesario. No es tan complicado. "/>
    <d v="2019-02-01T15:30:41"/>
  </r>
  <r>
    <s v="F. Filología"/>
    <x v="4"/>
    <n v="1"/>
    <n v="1289"/>
    <m/>
    <m/>
    <x v="0"/>
    <n v="14"/>
    <m/>
    <n v="4"/>
    <n v="3"/>
    <m/>
    <n v="16"/>
    <n v="29"/>
    <n v="14"/>
    <s v="Miguel Hernández (Vallecas)"/>
    <m/>
    <m/>
    <n v="5"/>
    <n v="3"/>
    <n v="4"/>
    <n v="5"/>
    <m/>
    <m/>
    <n v="3"/>
    <m/>
    <m/>
    <m/>
    <m/>
    <n v="4"/>
    <n v="1"/>
    <n v="1"/>
    <n v="5"/>
    <n v="5"/>
    <n v="4"/>
    <n v="5"/>
    <n v="3"/>
    <n v="4"/>
    <n v="4"/>
    <n v="4"/>
    <n v="5"/>
    <n v="4"/>
    <n v="3"/>
    <n v="4"/>
    <n v="3"/>
    <s v="No"/>
    <n v="3"/>
    <m/>
    <n v="4"/>
    <n v="3"/>
    <n v="5"/>
    <n v="5"/>
    <n v="5"/>
    <n v="5"/>
    <m/>
    <s v="No"/>
    <s v="No"/>
    <m/>
    <m/>
    <n v="4"/>
    <n v="4"/>
    <m/>
    <n v="4"/>
    <n v="5"/>
    <m/>
    <s v="No me ha llegado la información"/>
    <d v="2019-02-01T15:31:59"/>
  </r>
  <r>
    <s v="F. Geografía e Historia"/>
    <x v="4"/>
    <n v="1"/>
    <n v="1290"/>
    <m/>
    <m/>
    <x v="0"/>
    <n v="16"/>
    <m/>
    <n v="3"/>
    <n v="3"/>
    <m/>
    <n v="16"/>
    <n v="29"/>
    <n v="4"/>
    <m/>
    <m/>
    <m/>
    <n v="4"/>
    <n v="4"/>
    <n v="2"/>
    <n v="2"/>
    <m/>
    <m/>
    <n v="3"/>
    <m/>
    <m/>
    <m/>
    <m/>
    <n v="4"/>
    <n v="1"/>
    <n v="1"/>
    <n v="3"/>
    <n v="3"/>
    <n v="4"/>
    <n v="4"/>
    <n v="1"/>
    <n v="6"/>
    <n v="3"/>
    <n v="3"/>
    <n v="3"/>
    <n v="3"/>
    <n v="3"/>
    <n v="3"/>
    <n v="3"/>
    <s v="Sí"/>
    <n v="4"/>
    <m/>
    <n v="4"/>
    <n v="4"/>
    <n v="4"/>
    <n v="4"/>
    <n v="4"/>
    <n v="4"/>
    <m/>
    <s v="No"/>
    <s v="No"/>
    <m/>
    <m/>
    <n v="3"/>
    <n v="3"/>
    <m/>
    <n v="3"/>
    <n v="4"/>
    <m/>
    <s v="Aumentar la colección de la biblioteca"/>
    <d v="2019-02-01T15:32:03"/>
  </r>
  <r>
    <s v="F. Geografía e Historia"/>
    <x v="4"/>
    <n v="1"/>
    <n v="1291"/>
    <m/>
    <m/>
    <x v="0"/>
    <n v="16"/>
    <m/>
    <n v="3"/>
    <n v="3"/>
    <m/>
    <n v="16"/>
    <n v="29"/>
    <m/>
    <m/>
    <m/>
    <m/>
    <n v="4"/>
    <n v="5"/>
    <n v="4"/>
    <n v="4"/>
    <n v="1"/>
    <m/>
    <m/>
    <m/>
    <m/>
    <m/>
    <m/>
    <n v="2"/>
    <n v="3"/>
    <n v="3"/>
    <n v="2"/>
    <n v="5"/>
    <n v="4"/>
    <n v="5"/>
    <n v="1"/>
    <n v="4"/>
    <n v="3"/>
    <n v="5"/>
    <n v="5"/>
    <n v="4"/>
    <n v="4"/>
    <n v="3"/>
    <n v="3"/>
    <s v="No"/>
    <n v="5"/>
    <m/>
    <n v="4"/>
    <n v="4"/>
    <n v="4"/>
    <n v="4"/>
    <n v="4"/>
    <n v="3"/>
    <m/>
    <s v="No"/>
    <s v="No"/>
    <n v="3"/>
    <m/>
    <n v="4"/>
    <n v="5"/>
    <m/>
    <n v="4"/>
    <m/>
    <m/>
    <m/>
    <d v="2019-02-01T15:33:18"/>
  </r>
  <r>
    <s v="F. Filología"/>
    <x v="4"/>
    <n v="1"/>
    <n v="1292"/>
    <m/>
    <m/>
    <x v="1"/>
    <n v="14"/>
    <m/>
    <n v="5"/>
    <n v="3"/>
    <m/>
    <n v="29"/>
    <n v="14"/>
    <m/>
    <m/>
    <m/>
    <m/>
    <n v="4"/>
    <n v="4"/>
    <n v="4"/>
    <n v="2"/>
    <m/>
    <n v="2"/>
    <m/>
    <m/>
    <m/>
    <m/>
    <m/>
    <n v="3"/>
    <n v="1"/>
    <n v="3"/>
    <n v="3"/>
    <n v="5"/>
    <n v="5"/>
    <n v="5"/>
    <n v="1"/>
    <n v="6"/>
    <n v="4"/>
    <n v="4"/>
    <n v="3"/>
    <n v="4"/>
    <n v="3"/>
    <n v="3"/>
    <n v="3"/>
    <s v="No"/>
    <n v="3"/>
    <m/>
    <n v="4"/>
    <n v="4"/>
    <n v="5"/>
    <n v="5"/>
    <n v="5"/>
    <n v="3"/>
    <m/>
    <s v="No"/>
    <s v="No"/>
    <m/>
    <m/>
    <n v="5"/>
    <n v="3"/>
    <m/>
    <n v="4"/>
    <m/>
    <m/>
    <m/>
    <d v="2019-02-01T15:35:02"/>
  </r>
  <r>
    <s v="F. Filología"/>
    <x v="4"/>
    <n v="1"/>
    <n v="1293"/>
    <m/>
    <m/>
    <x v="1"/>
    <n v="14"/>
    <m/>
    <n v="5"/>
    <n v="3"/>
    <m/>
    <n v="29"/>
    <n v="14"/>
    <m/>
    <m/>
    <m/>
    <m/>
    <n v="5"/>
    <n v="5"/>
    <n v="4"/>
    <n v="4"/>
    <m/>
    <m/>
    <n v="3"/>
    <m/>
    <m/>
    <m/>
    <m/>
    <n v="5"/>
    <m/>
    <n v="4"/>
    <n v="3"/>
    <n v="3"/>
    <n v="4"/>
    <n v="4"/>
    <m/>
    <n v="6"/>
    <n v="4"/>
    <n v="5"/>
    <n v="4"/>
    <n v="5"/>
    <n v="4"/>
    <m/>
    <n v="5"/>
    <s v="No"/>
    <n v="4"/>
    <m/>
    <n v="5"/>
    <n v="5"/>
    <n v="4"/>
    <n v="4"/>
    <n v="4"/>
    <n v="5"/>
    <m/>
    <s v="No"/>
    <s v="No"/>
    <m/>
    <m/>
    <n v="5"/>
    <n v="5"/>
    <m/>
    <n v="5"/>
    <m/>
    <m/>
    <m/>
    <d v="2019-02-01T15:35:10"/>
  </r>
  <r>
    <s v="F. Ciencias Físicas"/>
    <x v="3"/>
    <n v="2"/>
    <n v="1294"/>
    <m/>
    <m/>
    <x v="0"/>
    <n v="6"/>
    <m/>
    <n v="5"/>
    <n v="4"/>
    <m/>
    <n v="6"/>
    <n v="29"/>
    <m/>
    <m/>
    <m/>
    <m/>
    <n v="3"/>
    <n v="3"/>
    <n v="5"/>
    <n v="4"/>
    <m/>
    <n v="2"/>
    <n v="3"/>
    <n v="4"/>
    <n v="2.0833333333333332E-2"/>
    <m/>
    <m/>
    <n v="5"/>
    <n v="2"/>
    <n v="3"/>
    <n v="5"/>
    <n v="5"/>
    <n v="5"/>
    <n v="5"/>
    <n v="5"/>
    <m/>
    <n v="4"/>
    <n v="4"/>
    <n v="4"/>
    <n v="5"/>
    <n v="4"/>
    <n v="4"/>
    <n v="5"/>
    <s v="No"/>
    <m/>
    <m/>
    <n v="5"/>
    <n v="4"/>
    <n v="5"/>
    <n v="5"/>
    <n v="5"/>
    <n v="4"/>
    <m/>
    <s v="No"/>
    <s v="No"/>
    <m/>
    <m/>
    <n v="5"/>
    <n v="5"/>
    <m/>
    <n v="5"/>
    <n v="5"/>
    <m/>
    <s v="Sería conveniente tener mayor número de puestos individuales con cierta separación física tipo de cristal o madera entre los puestos con el fin de aumentar la concentración. La calidad de la señal de la red Wifi Eduroam es bastante floja y lenta en muchos lugares de la biblioteca de Ciencias Físicas y la María Zambrano. &lt;br&gt;&lt;br&gt;Se agradecería aumentar el número de enchufes para dispositivos electrónicos.&lt;br&gt;&lt;br&gt;Como recomendación, podría añadirse una área de taquillas temporales o mostrador para dejar abrigos y objetos importantes y áreas de descanso en la María Zambrano para evitar robos en los descansos, así como facilitar el puesto a otras personas.&lt;br&gt;&lt;br&gt;Sería un sueño tener la biblioteca de Ciencias Físicas abierta los fines de semana, o cualquier otra hasta horarios más extendidos."/>
    <d v="2019-02-01T15:36:48"/>
  </r>
  <r>
    <s v="F. Derecho"/>
    <x v="0"/>
    <n v="3"/>
    <n v="1295"/>
    <m/>
    <m/>
    <x v="0"/>
    <n v="11"/>
    <m/>
    <n v="3"/>
    <n v="3"/>
    <m/>
    <n v="29"/>
    <n v="9"/>
    <m/>
    <m/>
    <m/>
    <m/>
    <n v="5"/>
    <n v="5"/>
    <n v="5"/>
    <n v="5"/>
    <n v="1"/>
    <m/>
    <m/>
    <m/>
    <m/>
    <m/>
    <m/>
    <n v="5"/>
    <n v="3"/>
    <n v="5"/>
    <n v="5"/>
    <n v="5"/>
    <n v="5"/>
    <n v="3"/>
    <n v="2"/>
    <n v="6"/>
    <n v="5"/>
    <n v="5"/>
    <n v="5"/>
    <n v="5"/>
    <n v="5"/>
    <n v="5"/>
    <n v="5"/>
    <s v="Sí"/>
    <n v="5"/>
    <m/>
    <n v="5"/>
    <n v="5"/>
    <n v="5"/>
    <n v="5"/>
    <n v="5"/>
    <n v="5"/>
    <m/>
    <s v="Sí"/>
    <s v="Sí"/>
    <n v="3"/>
    <m/>
    <n v="5"/>
    <n v="5"/>
    <m/>
    <n v="5"/>
    <n v="5"/>
    <m/>
    <m/>
    <d v="2019-02-01T15:38:00"/>
  </r>
  <r>
    <s v="F. Medicina"/>
    <x v="1"/>
    <n v="4"/>
    <n v="1296"/>
    <m/>
    <m/>
    <x v="1"/>
    <n v="18"/>
    <m/>
    <n v="5"/>
    <n v="3"/>
    <m/>
    <n v="18"/>
    <n v="21"/>
    <m/>
    <m/>
    <m/>
    <m/>
    <n v="1"/>
    <n v="4"/>
    <n v="1"/>
    <n v="3"/>
    <m/>
    <m/>
    <n v="3"/>
    <m/>
    <m/>
    <m/>
    <m/>
    <n v="5"/>
    <n v="1"/>
    <n v="5"/>
    <n v="5"/>
    <n v="5"/>
    <n v="5"/>
    <n v="4"/>
    <n v="5"/>
    <n v="6"/>
    <n v="5"/>
    <n v="2"/>
    <n v="3"/>
    <n v="1"/>
    <n v="3"/>
    <n v="2"/>
    <n v="4"/>
    <s v="Sí"/>
    <n v="3"/>
    <m/>
    <n v="1"/>
    <n v="5"/>
    <n v="5"/>
    <n v="5"/>
    <n v="5"/>
    <n v="4"/>
    <m/>
    <s v="No"/>
    <s v="Sí"/>
    <n v="2"/>
    <m/>
    <n v="1"/>
    <n v="1"/>
    <m/>
    <n v="2"/>
    <n v="2"/>
    <m/>
    <s v="Muy bien el tiempo de renovación y el número de libros prestados;  bastante bien la web de la biblioteca.&lt;br&gt;&lt;br&gt;Suspenso con baja nota el personal del mostrador de la biblioteca de la UCM."/>
    <d v="2019-02-01T15:38:45"/>
  </r>
  <r>
    <s v="F. Ciencias Físicas"/>
    <x v="3"/>
    <n v="2"/>
    <n v="1297"/>
    <m/>
    <m/>
    <x v="0"/>
    <n v="6"/>
    <m/>
    <n v="3"/>
    <n v="2"/>
    <m/>
    <n v="6"/>
    <n v="29"/>
    <n v="2"/>
    <m/>
    <m/>
    <m/>
    <n v="4"/>
    <n v="2"/>
    <n v="3"/>
    <n v="3"/>
    <m/>
    <n v="2"/>
    <m/>
    <m/>
    <m/>
    <m/>
    <m/>
    <n v="2"/>
    <n v="2"/>
    <n v="2"/>
    <n v="1"/>
    <n v="4"/>
    <n v="4"/>
    <n v="4"/>
    <n v="1"/>
    <n v="6"/>
    <n v="4"/>
    <n v="4"/>
    <n v="4"/>
    <n v="3"/>
    <n v="3"/>
    <n v="2"/>
    <n v="4"/>
    <s v="No"/>
    <n v="3"/>
    <m/>
    <n v="4"/>
    <n v="3"/>
    <n v="3"/>
    <n v="4"/>
    <n v="4"/>
    <n v="4"/>
    <m/>
    <s v="No"/>
    <s v="No"/>
    <m/>
    <m/>
    <n v="4"/>
    <n v="4"/>
    <m/>
    <n v="4"/>
    <n v="4"/>
    <m/>
    <m/>
    <d v="2019-02-01T15:39:47"/>
  </r>
  <r>
    <s v="F. Filosofía"/>
    <x v="4"/>
    <n v="1"/>
    <n v="1298"/>
    <m/>
    <m/>
    <x v="0"/>
    <n v="15"/>
    <m/>
    <n v="4"/>
    <n v="5"/>
    <m/>
    <n v="15"/>
    <n v="29"/>
    <n v="16"/>
    <m/>
    <m/>
    <m/>
    <n v="3"/>
    <n v="4"/>
    <n v="5"/>
    <n v="5"/>
    <n v="1"/>
    <m/>
    <n v="3"/>
    <m/>
    <m/>
    <m/>
    <m/>
    <n v="4"/>
    <n v="3"/>
    <n v="5"/>
    <n v="4"/>
    <n v="5"/>
    <n v="4"/>
    <n v="5"/>
    <n v="4"/>
    <n v="3"/>
    <n v="4"/>
    <n v="4"/>
    <n v="4"/>
    <n v="3"/>
    <n v="4"/>
    <n v="2"/>
    <n v="2"/>
    <s v="Sí"/>
    <n v="3"/>
    <m/>
    <n v="4"/>
    <n v="5"/>
    <n v="5"/>
    <n v="5"/>
    <n v="5"/>
    <n v="5"/>
    <m/>
    <s v="Sí"/>
    <s v="No"/>
    <m/>
    <m/>
    <n v="4"/>
    <n v="4"/>
    <m/>
    <n v="4"/>
    <n v="4"/>
    <m/>
    <s v="Carteles informativos sobre los servicios que ofrece la biblioteca, instrucciones, etc. (cuando se conozca la existencia de un desconocimiento general) "/>
    <d v="2019-02-01T15:40:07"/>
  </r>
  <r>
    <s v="F. Ciencias Matemáticas"/>
    <x v="3"/>
    <n v="2"/>
    <n v="1299"/>
    <m/>
    <m/>
    <x v="1"/>
    <n v="8"/>
    <m/>
    <n v="4"/>
    <n v="3"/>
    <m/>
    <n v="10"/>
    <n v="8"/>
    <m/>
    <m/>
    <m/>
    <m/>
    <n v="5"/>
    <n v="5"/>
    <n v="5"/>
    <n v="5"/>
    <n v="1"/>
    <m/>
    <m/>
    <m/>
    <m/>
    <m/>
    <m/>
    <n v="5"/>
    <n v="2"/>
    <n v="2"/>
    <n v="4"/>
    <n v="5"/>
    <n v="3"/>
    <n v="5"/>
    <n v="1"/>
    <n v="2"/>
    <n v="5"/>
    <n v="5"/>
    <n v="5"/>
    <n v="5"/>
    <n v="5"/>
    <n v="5"/>
    <n v="5"/>
    <s v="Sí"/>
    <n v="5"/>
    <m/>
    <n v="5"/>
    <n v="5"/>
    <n v="5"/>
    <n v="5"/>
    <n v="5"/>
    <n v="5"/>
    <m/>
    <s v="Sí"/>
    <s v="No"/>
    <m/>
    <m/>
    <n v="5"/>
    <n v="5"/>
    <m/>
    <m/>
    <n v="4"/>
    <m/>
    <m/>
    <d v="2019-02-01T15:41:08"/>
  </r>
  <r>
    <s v="F. Ciencias de la Información"/>
    <x v="0"/>
    <n v="3"/>
    <n v="1300"/>
    <m/>
    <m/>
    <x v="0"/>
    <n v="4"/>
    <m/>
    <n v="4"/>
    <n v="1"/>
    <m/>
    <n v="29"/>
    <n v="4"/>
    <n v="3"/>
    <m/>
    <m/>
    <m/>
    <n v="2"/>
    <n v="4"/>
    <n v="1"/>
    <n v="1"/>
    <m/>
    <m/>
    <m/>
    <n v="4"/>
    <n v="0.29166666666666669"/>
    <m/>
    <m/>
    <n v="2"/>
    <n v="1"/>
    <n v="1"/>
    <n v="3"/>
    <n v="4"/>
    <n v="5"/>
    <n v="5"/>
    <n v="3"/>
    <n v="3"/>
    <n v="2"/>
    <n v="2"/>
    <n v="2"/>
    <n v="1"/>
    <n v="1"/>
    <n v="1"/>
    <n v="1"/>
    <s v="No"/>
    <n v="4"/>
    <m/>
    <n v="3"/>
    <n v="4"/>
    <n v="3"/>
    <n v="3"/>
    <n v="3"/>
    <n v="3"/>
    <m/>
    <s v="No"/>
    <s v="Sí"/>
    <n v="2"/>
    <m/>
    <n v="2"/>
    <n v="1"/>
    <m/>
    <n v="3"/>
    <n v="3"/>
    <m/>
    <s v="En época de exámenes considero que sería oportuno la apertura de las bibliotecas las 24 horas del día. "/>
    <d v="2019-02-01T15:41:26"/>
  </r>
  <r>
    <s v="F. Ciencias Físicas"/>
    <x v="3"/>
    <n v="2"/>
    <n v="1301"/>
    <m/>
    <m/>
    <x v="1"/>
    <n v="6"/>
    <m/>
    <n v="3"/>
    <n v="3"/>
    <m/>
    <n v="6"/>
    <n v="8"/>
    <n v="10"/>
    <m/>
    <m/>
    <m/>
    <n v="5"/>
    <n v="3"/>
    <n v="3"/>
    <n v="1"/>
    <m/>
    <m/>
    <n v="3"/>
    <m/>
    <m/>
    <m/>
    <m/>
    <n v="1"/>
    <n v="1"/>
    <n v="1"/>
    <n v="1"/>
    <n v="4"/>
    <m/>
    <n v="5"/>
    <n v="1"/>
    <n v="2"/>
    <n v="5"/>
    <n v="3"/>
    <n v="3"/>
    <n v="1"/>
    <n v="2"/>
    <n v="1"/>
    <n v="2"/>
    <s v="Sí"/>
    <n v="3"/>
    <m/>
    <n v="1"/>
    <n v="5"/>
    <n v="5"/>
    <n v="5"/>
    <n v="5"/>
    <n v="5"/>
    <m/>
    <s v="No"/>
    <s v="No"/>
    <n v="3"/>
    <m/>
    <n v="1"/>
    <n v="1"/>
    <m/>
    <n v="3"/>
    <n v="3"/>
    <m/>
    <s v="Es vergonzoso el trato del personal de biblioteca en la facultad de ciencias físicas. No solo la nula cordialidad, sino también la altanería en las respuestas y la falta de empatía e interés por ayudar. Muy deficiente "/>
    <d v="2019-02-01T15:41:50"/>
  </r>
  <r>
    <s v="F. Farmacia"/>
    <x v="1"/>
    <n v="4"/>
    <n v="1302"/>
    <m/>
    <m/>
    <x v="0"/>
    <n v="13"/>
    <m/>
    <n v="3"/>
    <n v="3"/>
    <m/>
    <n v="13"/>
    <n v="29"/>
    <n v="19"/>
    <s v="Biblioteca Manuel Alvar"/>
    <m/>
    <m/>
    <n v="4"/>
    <n v="5"/>
    <n v="5"/>
    <n v="4"/>
    <m/>
    <n v="2"/>
    <m/>
    <m/>
    <m/>
    <m/>
    <m/>
    <n v="5"/>
    <n v="4"/>
    <n v="4"/>
    <n v="5"/>
    <n v="5"/>
    <n v="5"/>
    <n v="5"/>
    <n v="3"/>
    <n v="5"/>
    <n v="5"/>
    <n v="5"/>
    <n v="5"/>
    <n v="5"/>
    <n v="5"/>
    <n v="4"/>
    <n v="5"/>
    <s v="No"/>
    <n v="5"/>
    <m/>
    <n v="5"/>
    <n v="3"/>
    <n v="5"/>
    <n v="5"/>
    <n v="5"/>
    <n v="5"/>
    <m/>
    <s v="Sí"/>
    <s v="No"/>
    <m/>
    <m/>
    <n v="4"/>
    <n v="5"/>
    <m/>
    <n v="5"/>
    <n v="4"/>
    <m/>
    <s v="Ampliar horarios en época de exámenes."/>
    <d v="2019-02-01T15:43:49"/>
  </r>
  <r>
    <s v="F. Ciencias Químicas"/>
    <x v="3"/>
    <n v="2"/>
    <n v="1303"/>
    <m/>
    <m/>
    <x v="0"/>
    <n v="10"/>
    <m/>
    <n v="4"/>
    <n v="3"/>
    <m/>
    <n v="10"/>
    <n v="6"/>
    <n v="2"/>
    <m/>
    <m/>
    <m/>
    <n v="4"/>
    <n v="5"/>
    <n v="5"/>
    <n v="4"/>
    <n v="1"/>
    <m/>
    <m/>
    <m/>
    <m/>
    <m/>
    <m/>
    <n v="4"/>
    <n v="1"/>
    <n v="1"/>
    <n v="1"/>
    <n v="5"/>
    <n v="5"/>
    <n v="5"/>
    <n v="1"/>
    <n v="5"/>
    <n v="3"/>
    <n v="4"/>
    <n v="4"/>
    <n v="5"/>
    <n v="3"/>
    <n v="4"/>
    <n v="4"/>
    <s v="No"/>
    <n v="4"/>
    <m/>
    <n v="5"/>
    <n v="4"/>
    <n v="5"/>
    <n v="5"/>
    <n v="5"/>
    <n v="5"/>
    <m/>
    <s v="No"/>
    <s v="No"/>
    <m/>
    <m/>
    <n v="5"/>
    <n v="5"/>
    <m/>
    <n v="4"/>
    <n v="4"/>
    <m/>
    <s v="no he asistido a ningún curso de formación de usuarios porque no sabía de su existencia"/>
    <d v="2019-02-01T15:43:57"/>
  </r>
  <r>
    <s v="F. Ciencias Físicas"/>
    <x v="3"/>
    <n v="2"/>
    <n v="1304"/>
    <m/>
    <m/>
    <x v="2"/>
    <n v="6"/>
    <m/>
    <n v="1"/>
    <n v="3"/>
    <m/>
    <m/>
    <m/>
    <m/>
    <m/>
    <m/>
    <m/>
    <m/>
    <m/>
    <m/>
    <m/>
    <m/>
    <m/>
    <m/>
    <m/>
    <m/>
    <m/>
    <m/>
    <n v="1"/>
    <n v="5"/>
    <n v="5"/>
    <m/>
    <n v="2"/>
    <n v="5"/>
    <n v="1"/>
    <n v="5"/>
    <n v="3"/>
    <n v="1"/>
    <n v="1"/>
    <n v="1"/>
    <m/>
    <n v="1"/>
    <m/>
    <m/>
    <s v="Sí"/>
    <n v="1"/>
    <m/>
    <m/>
    <m/>
    <m/>
    <m/>
    <m/>
    <m/>
    <m/>
    <s v="Sí"/>
    <s v="Sí"/>
    <n v="5"/>
    <m/>
    <m/>
    <m/>
    <m/>
    <n v="2"/>
    <n v="3"/>
    <m/>
    <m/>
    <d v="2019-02-01T15:44:17"/>
  </r>
  <r>
    <s v="F. Filología"/>
    <x v="4"/>
    <n v="1"/>
    <n v="1305"/>
    <m/>
    <m/>
    <x v="0"/>
    <n v="14"/>
    <m/>
    <n v="4"/>
    <n v="1"/>
    <m/>
    <n v="29"/>
    <n v="14"/>
    <m/>
    <s v="Biblioteca Eugenio Trías Biblioteca Elena Fortún"/>
    <m/>
    <m/>
    <n v="5"/>
    <n v="5"/>
    <n v="5"/>
    <n v="4"/>
    <n v="1"/>
    <m/>
    <m/>
    <m/>
    <m/>
    <m/>
    <m/>
    <n v="2"/>
    <n v="3"/>
    <n v="2"/>
    <n v="1"/>
    <n v="4"/>
    <n v="5"/>
    <n v="5"/>
    <n v="2"/>
    <n v="5"/>
    <m/>
    <n v="3"/>
    <n v="2"/>
    <n v="3"/>
    <n v="3"/>
    <n v="2"/>
    <n v="2"/>
    <s v="No"/>
    <n v="2"/>
    <m/>
    <n v="4"/>
    <n v="4"/>
    <n v="4"/>
    <n v="4"/>
    <n v="4"/>
    <n v="3"/>
    <m/>
    <s v="No"/>
    <s v="No"/>
    <m/>
    <m/>
    <n v="4"/>
    <n v="5"/>
    <m/>
    <n v="4"/>
    <m/>
    <m/>
    <m/>
    <d v="2019-02-01T15:44:54"/>
  </r>
  <r>
    <s v="F. Ciencias de la Información"/>
    <x v="0"/>
    <n v="3"/>
    <n v="1306"/>
    <m/>
    <m/>
    <x v="0"/>
    <n v="4"/>
    <m/>
    <n v="4"/>
    <n v="1"/>
    <m/>
    <n v="4"/>
    <m/>
    <m/>
    <m/>
    <m/>
    <m/>
    <n v="3"/>
    <n v="3"/>
    <n v="3"/>
    <n v="3"/>
    <m/>
    <n v="2"/>
    <n v="3"/>
    <m/>
    <m/>
    <m/>
    <m/>
    <n v="4"/>
    <n v="4"/>
    <n v="4"/>
    <n v="4"/>
    <n v="3"/>
    <n v="4"/>
    <n v="4"/>
    <n v="4"/>
    <n v="3"/>
    <n v="3"/>
    <n v="3"/>
    <n v="3"/>
    <n v="3"/>
    <n v="3"/>
    <n v="3"/>
    <n v="3"/>
    <s v="No"/>
    <n v="2"/>
    <m/>
    <n v="3"/>
    <n v="3"/>
    <n v="3"/>
    <n v="3"/>
    <n v="3"/>
    <n v="3"/>
    <m/>
    <s v="No"/>
    <s v="No"/>
    <n v="3"/>
    <m/>
    <n v="3"/>
    <n v="3"/>
    <m/>
    <n v="3"/>
    <n v="3"/>
    <m/>
    <m/>
    <d v="2019-02-01T15:48:35"/>
  </r>
  <r>
    <s v="F. Farmacia"/>
    <x v="1"/>
    <n v="4"/>
    <n v="1307"/>
    <m/>
    <m/>
    <x v="0"/>
    <n v="13"/>
    <m/>
    <n v="4"/>
    <n v="3"/>
    <m/>
    <n v="13"/>
    <n v="18"/>
    <n v="29"/>
    <s v="Facultad de Agrónomos UPM"/>
    <m/>
    <m/>
    <n v="3"/>
    <n v="4"/>
    <n v="2"/>
    <n v="2"/>
    <m/>
    <m/>
    <n v="3"/>
    <m/>
    <m/>
    <m/>
    <m/>
    <n v="4"/>
    <n v="5"/>
    <n v="1"/>
    <n v="5"/>
    <n v="5"/>
    <n v="2"/>
    <n v="5"/>
    <n v="5"/>
    <n v="3"/>
    <n v="4"/>
    <n v="4"/>
    <n v="2"/>
    <n v="3"/>
    <n v="3"/>
    <n v="4"/>
    <n v="4"/>
    <s v="Sí"/>
    <n v="3"/>
    <m/>
    <n v="5"/>
    <n v="4"/>
    <n v="4"/>
    <n v="5"/>
    <n v="5"/>
    <n v="5"/>
    <m/>
    <s v="No"/>
    <s v="No"/>
    <m/>
    <m/>
    <n v="4"/>
    <n v="5"/>
    <m/>
    <n v="4"/>
    <n v="3"/>
    <m/>
    <m/>
    <d v="2019-02-01T15:49:22"/>
  </r>
  <r>
    <s v="F. Psicología"/>
    <x v="1"/>
    <n v="4"/>
    <n v="1308"/>
    <m/>
    <m/>
    <x v="0"/>
    <n v="20"/>
    <m/>
    <n v="3"/>
    <n v="3"/>
    <m/>
    <n v="20"/>
    <m/>
    <m/>
    <m/>
    <m/>
    <m/>
    <n v="1"/>
    <n v="3"/>
    <n v="4"/>
    <n v="2"/>
    <m/>
    <n v="2"/>
    <m/>
    <m/>
    <m/>
    <m/>
    <m/>
    <n v="1"/>
    <n v="3"/>
    <m/>
    <n v="5"/>
    <n v="5"/>
    <n v="4"/>
    <n v="4"/>
    <n v="1"/>
    <n v="4"/>
    <n v="4"/>
    <n v="5"/>
    <n v="5"/>
    <n v="5"/>
    <n v="5"/>
    <n v="3"/>
    <n v="5"/>
    <s v="No"/>
    <n v="4"/>
    <m/>
    <n v="4"/>
    <n v="4"/>
    <n v="4"/>
    <n v="4"/>
    <n v="4"/>
    <n v="4"/>
    <m/>
    <s v="No"/>
    <s v="No"/>
    <m/>
    <m/>
    <n v="5"/>
    <n v="5"/>
    <m/>
    <n v="4"/>
    <n v="5"/>
    <m/>
    <m/>
    <d v="2019-02-01T15:50:36"/>
  </r>
  <r>
    <s v="F. Filología"/>
    <x v="4"/>
    <n v="1"/>
    <n v="1309"/>
    <m/>
    <m/>
    <x v="0"/>
    <n v="14"/>
    <m/>
    <n v="4"/>
    <n v="3"/>
    <m/>
    <n v="29"/>
    <n v="14"/>
    <m/>
    <m/>
    <m/>
    <m/>
    <n v="3"/>
    <n v="3"/>
    <n v="5"/>
    <n v="3"/>
    <m/>
    <n v="2"/>
    <m/>
    <m/>
    <s v="23 h."/>
    <m/>
    <m/>
    <n v="3"/>
    <n v="1"/>
    <m/>
    <n v="4"/>
    <n v="4"/>
    <n v="3"/>
    <n v="3"/>
    <n v="1"/>
    <n v="6"/>
    <n v="4"/>
    <n v="5"/>
    <n v="3"/>
    <n v="3"/>
    <n v="4"/>
    <n v="3"/>
    <n v="3"/>
    <s v="No"/>
    <n v="4"/>
    <m/>
    <n v="4"/>
    <n v="5"/>
    <n v="4"/>
    <n v="5"/>
    <n v="5"/>
    <n v="5"/>
    <m/>
    <s v="No"/>
    <s v="No"/>
    <m/>
    <m/>
    <n v="4"/>
    <n v="4"/>
    <m/>
    <n v="5"/>
    <n v="5"/>
    <m/>
    <m/>
    <d v="2019-02-01T15:51:52"/>
  </r>
  <r>
    <s v="F. Educación - Centro de Formación del Profesorado"/>
    <x v="4"/>
    <n v="1"/>
    <n v="1310"/>
    <m/>
    <m/>
    <x v="0"/>
    <n v="12"/>
    <m/>
    <n v="3"/>
    <n v="1"/>
    <m/>
    <n v="12"/>
    <n v="29"/>
    <m/>
    <m/>
    <m/>
    <m/>
    <n v="3"/>
    <n v="3"/>
    <n v="4"/>
    <n v="3"/>
    <n v="1"/>
    <n v="2"/>
    <m/>
    <n v="4"/>
    <n v="0"/>
    <m/>
    <m/>
    <n v="3"/>
    <n v="1"/>
    <n v="2"/>
    <n v="5"/>
    <n v="5"/>
    <n v="4"/>
    <n v="4"/>
    <m/>
    <n v="2"/>
    <n v="4"/>
    <n v="5"/>
    <n v="3"/>
    <n v="2"/>
    <n v="2"/>
    <n v="2"/>
    <n v="3"/>
    <s v="No"/>
    <n v="2"/>
    <m/>
    <n v="1"/>
    <n v="3"/>
    <n v="3"/>
    <n v="5"/>
    <n v="5"/>
    <n v="3"/>
    <m/>
    <s v="Sí"/>
    <s v="No"/>
    <m/>
    <m/>
    <n v="2"/>
    <n v="2"/>
    <m/>
    <n v="3"/>
    <n v="3"/>
    <m/>
    <m/>
    <d v="2019-02-01T15:52:44"/>
  </r>
  <r>
    <s v="F. Psicología"/>
    <x v="1"/>
    <n v="4"/>
    <n v="1311"/>
    <m/>
    <m/>
    <x v="0"/>
    <n v="20"/>
    <m/>
    <n v="4"/>
    <n v="1"/>
    <m/>
    <n v="20"/>
    <n v="25"/>
    <m/>
    <s v="Biblioteca Pública de San Blas "/>
    <m/>
    <m/>
    <n v="5"/>
    <n v="5"/>
    <n v="5"/>
    <n v="3"/>
    <m/>
    <m/>
    <n v="3"/>
    <m/>
    <m/>
    <m/>
    <m/>
    <n v="1"/>
    <n v="1"/>
    <n v="1"/>
    <n v="1"/>
    <n v="5"/>
    <n v="5"/>
    <n v="5"/>
    <n v="1"/>
    <n v="4"/>
    <n v="2"/>
    <m/>
    <m/>
    <n v="5"/>
    <m/>
    <m/>
    <m/>
    <s v="No"/>
    <m/>
    <m/>
    <m/>
    <m/>
    <m/>
    <m/>
    <m/>
    <m/>
    <m/>
    <s v="No"/>
    <s v="No"/>
    <m/>
    <m/>
    <n v="5"/>
    <n v="5"/>
    <m/>
    <n v="3"/>
    <m/>
    <m/>
    <s v="En las zonas de estudio “individual” poner enchufes para poder cargar los ordenadores para proseguir con el estudio."/>
    <d v="2019-02-01T15:53:04"/>
  </r>
  <r>
    <s v="F. Informática"/>
    <x v="3"/>
    <n v="2"/>
    <n v="1312"/>
    <m/>
    <m/>
    <x v="0"/>
    <n v="17"/>
    <m/>
    <n v="4"/>
    <n v="3"/>
    <m/>
    <n v="17"/>
    <n v="29"/>
    <n v="16"/>
    <m/>
    <m/>
    <m/>
    <n v="4"/>
    <n v="3"/>
    <n v="4"/>
    <n v="5"/>
    <n v="1"/>
    <m/>
    <m/>
    <m/>
    <m/>
    <m/>
    <m/>
    <n v="4"/>
    <n v="1"/>
    <n v="1"/>
    <n v="1"/>
    <n v="5"/>
    <n v="3"/>
    <n v="4"/>
    <n v="1"/>
    <n v="3"/>
    <n v="3"/>
    <n v="3"/>
    <n v="3"/>
    <n v="4"/>
    <n v="4"/>
    <n v="3"/>
    <n v="3"/>
    <s v="No"/>
    <n v="3"/>
    <m/>
    <n v="4"/>
    <n v="4"/>
    <n v="3"/>
    <n v="4"/>
    <n v="5"/>
    <n v="4"/>
    <m/>
    <s v="Sí"/>
    <s v="No"/>
    <n v="3"/>
    <m/>
    <n v="4"/>
    <n v="4"/>
    <m/>
    <n v="4"/>
    <n v="3"/>
    <m/>
    <m/>
    <d v="2019-02-01T15:53:07"/>
  </r>
  <r>
    <s v="F. Ciencias Económicas y Empresariales"/>
    <x v="0"/>
    <n v="3"/>
    <n v="1313"/>
    <m/>
    <m/>
    <x v="0"/>
    <n v="5"/>
    <m/>
    <n v="5"/>
    <n v="2"/>
    <m/>
    <n v="5"/>
    <m/>
    <m/>
    <m/>
    <m/>
    <m/>
    <n v="4"/>
    <n v="4"/>
    <n v="4"/>
    <n v="4"/>
    <m/>
    <n v="2"/>
    <n v="3"/>
    <m/>
    <m/>
    <m/>
    <m/>
    <n v="4"/>
    <n v="1"/>
    <n v="4"/>
    <n v="1"/>
    <n v="4"/>
    <n v="4"/>
    <n v="5"/>
    <n v="1"/>
    <n v="4"/>
    <n v="4"/>
    <n v="4"/>
    <n v="4"/>
    <n v="4"/>
    <n v="4"/>
    <n v="4"/>
    <n v="4"/>
    <s v="No"/>
    <n v="5"/>
    <m/>
    <n v="4"/>
    <n v="4"/>
    <n v="4"/>
    <n v="4"/>
    <n v="4"/>
    <n v="4"/>
    <m/>
    <s v="No"/>
    <s v="Sí"/>
    <m/>
    <m/>
    <n v="3"/>
    <n v="4"/>
    <m/>
    <m/>
    <n v="4"/>
    <m/>
    <m/>
    <d v="2019-02-01T15:53:16"/>
  </r>
  <r>
    <s v="F. Ciencias Políticas y Sociología"/>
    <x v="0"/>
    <n v="3"/>
    <n v="1314"/>
    <m/>
    <m/>
    <x v="0"/>
    <n v="9"/>
    <m/>
    <n v="3"/>
    <n v="3"/>
    <m/>
    <n v="9"/>
    <n v="26"/>
    <n v="5"/>
    <m/>
    <m/>
    <m/>
    <n v="4"/>
    <n v="3"/>
    <n v="3"/>
    <n v="2"/>
    <m/>
    <m/>
    <n v="3"/>
    <m/>
    <m/>
    <m/>
    <m/>
    <n v="3"/>
    <n v="2"/>
    <n v="3"/>
    <n v="3"/>
    <n v="5"/>
    <n v="5"/>
    <n v="5"/>
    <n v="5"/>
    <n v="3"/>
    <n v="3"/>
    <n v="2"/>
    <n v="3"/>
    <n v="3"/>
    <n v="3"/>
    <n v="2"/>
    <n v="2"/>
    <s v="No"/>
    <n v="3"/>
    <m/>
    <n v="3"/>
    <n v="2"/>
    <n v="2"/>
    <n v="4"/>
    <n v="5"/>
    <n v="5"/>
    <m/>
    <s v="No"/>
    <s v="No"/>
    <m/>
    <m/>
    <n v="3"/>
    <n v="3"/>
    <m/>
    <n v="3"/>
    <n v="3"/>
    <m/>
    <m/>
    <d v="2019-02-01T15:54:04"/>
  </r>
  <r>
    <s v="F. Geografía e Historia"/>
    <x v="4"/>
    <n v="1"/>
    <n v="1315"/>
    <m/>
    <m/>
    <x v="0"/>
    <n v="16"/>
    <m/>
    <n v="5"/>
    <n v="3"/>
    <m/>
    <n v="16"/>
    <n v="29"/>
    <m/>
    <s v="A las bibliotecas de la Comunidad de Madrid como Luis Martín Santos"/>
    <m/>
    <m/>
    <n v="4"/>
    <n v="4"/>
    <n v="4"/>
    <n v="3"/>
    <n v="1"/>
    <m/>
    <m/>
    <m/>
    <m/>
    <m/>
    <m/>
    <n v="4"/>
    <n v="1"/>
    <n v="5"/>
    <n v="5"/>
    <n v="4"/>
    <n v="4"/>
    <n v="4"/>
    <n v="4"/>
    <n v="6"/>
    <n v="4"/>
    <n v="4"/>
    <n v="4"/>
    <n v="5"/>
    <n v="4"/>
    <n v="4"/>
    <n v="3"/>
    <s v="No"/>
    <n v="4"/>
    <m/>
    <n v="5"/>
    <n v="4"/>
    <n v="4"/>
    <n v="4"/>
    <n v="4"/>
    <n v="4"/>
    <m/>
    <s v="No"/>
    <s v="No"/>
    <m/>
    <m/>
    <n v="5"/>
    <n v="5"/>
    <m/>
    <n v="4"/>
    <m/>
    <m/>
    <m/>
    <d v="2019-02-01T15:54:30"/>
  </r>
  <r>
    <s v="F. Medicina"/>
    <x v="1"/>
    <n v="4"/>
    <n v="1316"/>
    <m/>
    <m/>
    <x v="0"/>
    <n v="18"/>
    <m/>
    <n v="2"/>
    <n v="3"/>
    <m/>
    <n v="18"/>
    <n v="22"/>
    <n v="29"/>
    <m/>
    <m/>
    <m/>
    <n v="4"/>
    <n v="3"/>
    <n v="4"/>
    <n v="4"/>
    <m/>
    <n v="2"/>
    <m/>
    <m/>
    <m/>
    <m/>
    <m/>
    <n v="5"/>
    <n v="2"/>
    <n v="4"/>
    <n v="3"/>
    <n v="3"/>
    <n v="4"/>
    <n v="5"/>
    <n v="2"/>
    <n v="4"/>
    <n v="4"/>
    <n v="4"/>
    <n v="4"/>
    <n v="3"/>
    <n v="3"/>
    <n v="3"/>
    <n v="3"/>
    <s v="Sí"/>
    <n v="4"/>
    <m/>
    <n v="3"/>
    <n v="3"/>
    <n v="2"/>
    <n v="4"/>
    <n v="4"/>
    <n v="4"/>
    <m/>
    <s v="No"/>
    <s v="No"/>
    <m/>
    <m/>
    <n v="3"/>
    <n v="3"/>
    <m/>
    <n v="4"/>
    <n v="4"/>
    <m/>
    <m/>
    <d v="2019-02-01T15:57:50"/>
  </r>
  <r>
    <s v="F. Medicina"/>
    <x v="1"/>
    <n v="4"/>
    <n v="1317"/>
    <m/>
    <m/>
    <x v="0"/>
    <n v="18"/>
    <m/>
    <n v="5"/>
    <n v="4"/>
    <m/>
    <n v="29"/>
    <n v="18"/>
    <n v="16"/>
    <s v="Acudo a la Biblioteca Pública Municipal Francisco Ibáñez y a la Sala de Estudio Luis Gonzaga"/>
    <m/>
    <m/>
    <n v="4"/>
    <n v="3"/>
    <n v="4"/>
    <m/>
    <m/>
    <m/>
    <n v="3"/>
    <m/>
    <m/>
    <m/>
    <m/>
    <n v="4"/>
    <n v="3"/>
    <n v="4"/>
    <n v="2"/>
    <n v="5"/>
    <n v="3"/>
    <n v="5"/>
    <n v="2"/>
    <n v="5"/>
    <n v="5"/>
    <n v="5"/>
    <n v="5"/>
    <n v="5"/>
    <n v="5"/>
    <n v="3"/>
    <n v="3"/>
    <s v="No"/>
    <n v="5"/>
    <m/>
    <n v="5"/>
    <n v="5"/>
    <n v="5"/>
    <n v="5"/>
    <n v="5"/>
    <n v="5"/>
    <m/>
    <s v="No"/>
    <s v="No"/>
    <m/>
    <m/>
    <n v="5"/>
    <n v="5"/>
    <m/>
    <n v="5"/>
    <m/>
    <m/>
    <s v="Me gustaría que la biblioteca María Zambrano abriera todos los sábados durante el curso y estuviera mejor iluminada en las zonas en las que las mesas no tienen luz individual."/>
    <d v="2019-02-01T15:58:13"/>
  </r>
  <r>
    <s v="F. Ciencias Económicas y Empresariales"/>
    <x v="0"/>
    <n v="3"/>
    <n v="1318"/>
    <m/>
    <m/>
    <x v="0"/>
    <n v="5"/>
    <m/>
    <m/>
    <m/>
    <m/>
    <n v="5"/>
    <n v="9"/>
    <m/>
    <m/>
    <m/>
    <m/>
    <n v="3"/>
    <n v="5"/>
    <n v="4"/>
    <n v="5"/>
    <m/>
    <n v="2"/>
    <m/>
    <m/>
    <m/>
    <m/>
    <m/>
    <n v="5"/>
    <n v="1"/>
    <n v="3"/>
    <n v="4"/>
    <n v="5"/>
    <n v="2"/>
    <n v="5"/>
    <n v="1"/>
    <n v="3"/>
    <n v="5"/>
    <n v="5"/>
    <n v="5"/>
    <n v="5"/>
    <n v="4"/>
    <n v="5"/>
    <n v="5"/>
    <s v="Sí"/>
    <n v="5"/>
    <m/>
    <n v="5"/>
    <n v="5"/>
    <n v="5"/>
    <n v="5"/>
    <n v="5"/>
    <n v="5"/>
    <m/>
    <s v="No"/>
    <s v="No"/>
    <n v="1"/>
    <m/>
    <n v="5"/>
    <n v="5"/>
    <m/>
    <n v="5"/>
    <n v="4"/>
    <m/>
    <m/>
    <d v="2019-02-01T16:00:29"/>
  </r>
  <r>
    <s v="F. Ciencias Políticas y Sociología"/>
    <x v="0"/>
    <n v="3"/>
    <n v="1319"/>
    <m/>
    <m/>
    <x v="1"/>
    <n v="9"/>
    <m/>
    <n v="2"/>
    <n v="3"/>
    <m/>
    <n v="29"/>
    <n v="20"/>
    <n v="9"/>
    <m/>
    <m/>
    <m/>
    <n v="5"/>
    <n v="4"/>
    <n v="3"/>
    <n v="4"/>
    <m/>
    <n v="2"/>
    <m/>
    <m/>
    <m/>
    <m/>
    <m/>
    <n v="2"/>
    <n v="1"/>
    <n v="1"/>
    <n v="1"/>
    <n v="5"/>
    <n v="5"/>
    <n v="5"/>
    <n v="1"/>
    <n v="4"/>
    <n v="4"/>
    <n v="3"/>
    <n v="3"/>
    <n v="4"/>
    <n v="3"/>
    <m/>
    <n v="4"/>
    <s v="Sí"/>
    <n v="4"/>
    <m/>
    <n v="5"/>
    <n v="5"/>
    <m/>
    <n v="5"/>
    <n v="5"/>
    <m/>
    <m/>
    <s v="No"/>
    <s v="No"/>
    <m/>
    <m/>
    <n v="5"/>
    <n v="5"/>
    <m/>
    <n v="4"/>
    <m/>
    <m/>
    <m/>
    <d v="2019-02-01T16:00:32"/>
  </r>
  <r>
    <s v="F. Ciencias Físicas"/>
    <x v="3"/>
    <n v="2"/>
    <n v="1320"/>
    <m/>
    <m/>
    <x v="0"/>
    <n v="6"/>
    <m/>
    <n v="3"/>
    <n v="3"/>
    <m/>
    <n v="6"/>
    <n v="10"/>
    <n v="29"/>
    <s v="CRAI (UAH)&lt;br&gt;Biblioteca Pública Manuel Alvar"/>
    <m/>
    <m/>
    <n v="4"/>
    <n v="4"/>
    <n v="4"/>
    <n v="3"/>
    <n v="1"/>
    <m/>
    <m/>
    <m/>
    <m/>
    <m/>
    <m/>
    <n v="4"/>
    <n v="1"/>
    <n v="2"/>
    <n v="2"/>
    <n v="5"/>
    <n v="4"/>
    <n v="5"/>
    <n v="1"/>
    <n v="3"/>
    <n v="3"/>
    <n v="3"/>
    <n v="3"/>
    <n v="2"/>
    <n v="4"/>
    <n v="2"/>
    <n v="3"/>
    <s v="Sí"/>
    <n v="3"/>
    <m/>
    <n v="3"/>
    <n v="4"/>
    <n v="4"/>
    <n v="4"/>
    <n v="4"/>
    <n v="4"/>
    <m/>
    <s v="Sí"/>
    <s v="Sí"/>
    <n v="4"/>
    <m/>
    <n v="3"/>
    <n v="3"/>
    <m/>
    <n v="3"/>
    <n v="3"/>
    <m/>
    <m/>
    <d v="2019-02-01T16:02:44"/>
  </r>
  <r>
    <s v="F. Ciencias Políticas y Sociología"/>
    <x v="0"/>
    <n v="3"/>
    <n v="1321"/>
    <m/>
    <m/>
    <x v="1"/>
    <n v="9"/>
    <m/>
    <n v="4"/>
    <n v="3"/>
    <m/>
    <n v="29"/>
    <n v="26"/>
    <n v="9"/>
    <s v="La municipal de mi barrio "/>
    <m/>
    <m/>
    <n v="4"/>
    <n v="4"/>
    <n v="3"/>
    <n v="5"/>
    <m/>
    <n v="2"/>
    <n v="3"/>
    <m/>
    <m/>
    <m/>
    <m/>
    <n v="1"/>
    <n v="5"/>
    <n v="5"/>
    <n v="1"/>
    <n v="4"/>
    <n v="5"/>
    <n v="4"/>
    <n v="1"/>
    <n v="4"/>
    <n v="5"/>
    <n v="4"/>
    <n v="4"/>
    <n v="3"/>
    <n v="4"/>
    <n v="3"/>
    <n v="3"/>
    <s v="No"/>
    <n v="4"/>
    <m/>
    <n v="5"/>
    <n v="5"/>
    <n v="5"/>
    <n v="5"/>
    <n v="5"/>
    <n v="4"/>
    <m/>
    <s v="Sí"/>
    <s v="Sí"/>
    <n v="4"/>
    <m/>
    <n v="4"/>
    <n v="4"/>
    <m/>
    <n v="4"/>
    <n v="4"/>
    <m/>
    <s v="Temperatura. Siempre hace frío para estudiar "/>
    <d v="2019-02-01T16:04:56"/>
  </r>
  <r>
    <s v="F. Filosofía"/>
    <x v="4"/>
    <n v="1"/>
    <n v="1322"/>
    <m/>
    <m/>
    <x v="0"/>
    <n v="15"/>
    <m/>
    <n v="4"/>
    <n v="4"/>
    <m/>
    <n v="15"/>
    <n v="29"/>
    <n v="16"/>
    <m/>
    <m/>
    <m/>
    <n v="4"/>
    <n v="4"/>
    <n v="4"/>
    <n v="4"/>
    <m/>
    <m/>
    <n v="3"/>
    <m/>
    <m/>
    <m/>
    <m/>
    <n v="5"/>
    <n v="2"/>
    <n v="2"/>
    <n v="3"/>
    <n v="4"/>
    <n v="2"/>
    <n v="4"/>
    <n v="2"/>
    <n v="4"/>
    <n v="4"/>
    <n v="5"/>
    <n v="5"/>
    <n v="5"/>
    <n v="5"/>
    <n v="4"/>
    <n v="5"/>
    <s v="No"/>
    <n v="5"/>
    <m/>
    <n v="5"/>
    <n v="2"/>
    <n v="4"/>
    <n v="5"/>
    <n v="5"/>
    <n v="5"/>
    <m/>
    <s v="No"/>
    <s v="No"/>
    <m/>
    <m/>
    <n v="5"/>
    <n v="5"/>
    <m/>
    <n v="5"/>
    <n v="4"/>
    <m/>
    <m/>
    <d v="2019-02-01T16:06:58"/>
  </r>
  <r>
    <s v="F. Ciencias Biológicas"/>
    <x v="3"/>
    <n v="2"/>
    <n v="1323"/>
    <m/>
    <m/>
    <x v="0"/>
    <n v="2"/>
    <m/>
    <n v="4"/>
    <n v="4"/>
    <m/>
    <n v="2"/>
    <n v="29"/>
    <n v="6"/>
    <m/>
    <m/>
    <m/>
    <n v="3"/>
    <n v="4"/>
    <n v="4"/>
    <n v="1"/>
    <n v="1"/>
    <n v="2"/>
    <n v="3"/>
    <m/>
    <m/>
    <m/>
    <m/>
    <n v="3"/>
    <n v="1"/>
    <n v="2"/>
    <n v="1"/>
    <n v="4"/>
    <n v="4"/>
    <n v="5"/>
    <n v="1"/>
    <n v="1"/>
    <n v="3"/>
    <n v="4"/>
    <n v="4"/>
    <n v="4"/>
    <n v="3"/>
    <n v="2"/>
    <n v="4"/>
    <s v="No"/>
    <n v="4"/>
    <m/>
    <n v="4"/>
    <n v="4"/>
    <n v="4"/>
    <n v="5"/>
    <n v="5"/>
    <n v="5"/>
    <m/>
    <s v="No"/>
    <s v="No"/>
    <m/>
    <m/>
    <n v="3"/>
    <n v="3"/>
    <m/>
    <n v="4"/>
    <n v="3"/>
    <m/>
    <m/>
    <d v="2019-02-01T16:08:03"/>
  </r>
  <r>
    <s v="F. Medicina"/>
    <x v="1"/>
    <n v="4"/>
    <n v="1324"/>
    <m/>
    <m/>
    <x v="0"/>
    <n v="18"/>
    <m/>
    <n v="3"/>
    <n v="3"/>
    <m/>
    <n v="18"/>
    <n v="29"/>
    <m/>
    <m/>
    <m/>
    <m/>
    <n v="4"/>
    <n v="5"/>
    <n v="5"/>
    <n v="3"/>
    <m/>
    <n v="2"/>
    <m/>
    <m/>
    <m/>
    <m/>
    <m/>
    <n v="3"/>
    <n v="2"/>
    <n v="2"/>
    <n v="1"/>
    <n v="4"/>
    <n v="2"/>
    <n v="4"/>
    <n v="1"/>
    <n v="4"/>
    <n v="4"/>
    <n v="3"/>
    <n v="2"/>
    <n v="4"/>
    <n v="3"/>
    <n v="2"/>
    <n v="2"/>
    <s v="No"/>
    <n v="3"/>
    <m/>
    <n v="5"/>
    <n v="5"/>
    <n v="5"/>
    <n v="5"/>
    <n v="5"/>
    <n v="5"/>
    <m/>
    <s v="Sí"/>
    <s v="Sí"/>
    <n v="4"/>
    <m/>
    <n v="4"/>
    <n v="4"/>
    <m/>
    <n v="4"/>
    <n v="5"/>
    <m/>
    <m/>
    <d v="2019-02-01T16:10:07"/>
  </r>
  <r>
    <s v="F. Geografía e Historia"/>
    <x v="4"/>
    <n v="1"/>
    <n v="1325"/>
    <m/>
    <m/>
    <x v="0"/>
    <n v="16"/>
    <m/>
    <n v="4"/>
    <n v="3"/>
    <m/>
    <n v="16"/>
    <n v="29"/>
    <n v="14"/>
    <s v="Biblioteca AECID (Agencia Española de Cooperación Internacional para el Desarrollo)"/>
    <m/>
    <m/>
    <n v="4"/>
    <n v="5"/>
    <n v="4"/>
    <n v="3"/>
    <n v="1"/>
    <m/>
    <m/>
    <n v="4"/>
    <s v="02.00"/>
    <m/>
    <m/>
    <n v="4"/>
    <n v="2"/>
    <n v="2"/>
    <n v="3"/>
    <n v="4"/>
    <n v="3"/>
    <n v="5"/>
    <n v="5"/>
    <n v="5"/>
    <n v="4"/>
    <n v="5"/>
    <n v="5"/>
    <n v="4"/>
    <n v="4"/>
    <n v="3"/>
    <n v="3"/>
    <s v="No"/>
    <n v="3"/>
    <m/>
    <n v="4"/>
    <n v="4"/>
    <n v="4"/>
    <n v="5"/>
    <n v="5"/>
    <n v="5"/>
    <m/>
    <s v="No"/>
    <s v="No"/>
    <m/>
    <m/>
    <n v="4"/>
    <n v="4"/>
    <m/>
    <n v="5"/>
    <n v="4"/>
    <m/>
    <m/>
    <d v="2019-02-01T16:12:33"/>
  </r>
  <r>
    <s v="F. Filología"/>
    <x v="4"/>
    <n v="1"/>
    <n v="1326"/>
    <m/>
    <m/>
    <x v="0"/>
    <n v="14"/>
    <m/>
    <n v="5"/>
    <n v="3"/>
    <m/>
    <n v="29"/>
    <n v="29"/>
    <n v="14"/>
    <s v="Uned "/>
    <m/>
    <m/>
    <n v="4"/>
    <n v="5"/>
    <n v="5"/>
    <n v="4"/>
    <m/>
    <n v="2"/>
    <m/>
    <m/>
    <m/>
    <m/>
    <m/>
    <n v="4"/>
    <n v="1"/>
    <n v="1"/>
    <n v="3"/>
    <n v="4"/>
    <n v="3"/>
    <n v="3"/>
    <n v="1"/>
    <n v="4"/>
    <n v="5"/>
    <n v="5"/>
    <n v="4"/>
    <n v="5"/>
    <n v="5"/>
    <n v="4"/>
    <n v="4"/>
    <s v="No"/>
    <n v="4"/>
    <m/>
    <n v="4"/>
    <n v="2"/>
    <n v="5"/>
    <n v="5"/>
    <n v="5"/>
    <n v="5"/>
    <m/>
    <s v="Sí"/>
    <s v="Sí"/>
    <n v="4"/>
    <m/>
    <n v="5"/>
    <n v="4"/>
    <m/>
    <n v="5"/>
    <n v="4"/>
    <m/>
    <m/>
    <d v="2019-02-01T16:12:53"/>
  </r>
  <r>
    <s v="F. Ciencias de la Información"/>
    <x v="0"/>
    <n v="3"/>
    <n v="1327"/>
    <m/>
    <m/>
    <x v="0"/>
    <n v="4"/>
    <m/>
    <n v="5"/>
    <n v="1"/>
    <m/>
    <n v="4"/>
    <n v="29"/>
    <m/>
    <m/>
    <m/>
    <m/>
    <n v="5"/>
    <n v="4"/>
    <n v="4"/>
    <n v="3"/>
    <m/>
    <n v="2"/>
    <n v="3"/>
    <n v="4"/>
    <n v="4.1666666666666664E-2"/>
    <m/>
    <m/>
    <n v="2"/>
    <n v="1"/>
    <n v="1"/>
    <n v="2"/>
    <n v="5"/>
    <n v="3"/>
    <n v="5"/>
    <n v="1"/>
    <n v="3"/>
    <n v="4"/>
    <n v="4"/>
    <n v="4"/>
    <n v="3"/>
    <n v="3"/>
    <n v="3"/>
    <n v="4"/>
    <s v="No"/>
    <n v="4"/>
    <m/>
    <n v="5"/>
    <n v="3"/>
    <n v="4"/>
    <n v="5"/>
    <n v="5"/>
    <n v="5"/>
    <m/>
    <s v="No"/>
    <s v="No"/>
    <m/>
    <m/>
    <n v="4"/>
    <n v="4"/>
    <m/>
    <n v="4"/>
    <n v="3"/>
    <m/>
    <s v="Desconocía la existencia de los cursos de formación de usuarios."/>
    <d v="2019-02-01T16:13:32"/>
  </r>
  <r>
    <s v="F. Ciencias de la Información"/>
    <x v="0"/>
    <n v="3"/>
    <n v="1328"/>
    <m/>
    <m/>
    <x v="0"/>
    <n v="4"/>
    <m/>
    <n v="3"/>
    <n v="3"/>
    <m/>
    <n v="4"/>
    <n v="4"/>
    <n v="4"/>
    <m/>
    <m/>
    <m/>
    <n v="5"/>
    <n v="4"/>
    <n v="4"/>
    <n v="3"/>
    <m/>
    <m/>
    <n v="3"/>
    <m/>
    <m/>
    <m/>
    <m/>
    <n v="4"/>
    <n v="1"/>
    <n v="3"/>
    <n v="5"/>
    <n v="5"/>
    <n v="5"/>
    <n v="5"/>
    <n v="4"/>
    <n v="4"/>
    <n v="3"/>
    <n v="2"/>
    <n v="3"/>
    <n v="5"/>
    <n v="4"/>
    <n v="2"/>
    <n v="3"/>
    <s v="Sí"/>
    <n v="3"/>
    <m/>
    <n v="5"/>
    <n v="5"/>
    <n v="5"/>
    <n v="5"/>
    <n v="5"/>
    <n v="5"/>
    <m/>
    <s v="Sí"/>
    <s v="Sí"/>
    <n v="3"/>
    <m/>
    <n v="4"/>
    <n v="3"/>
    <m/>
    <n v="3"/>
    <n v="3"/>
    <m/>
    <m/>
    <d v="2019-02-01T16:14:07"/>
  </r>
  <r>
    <s v="F. Enfermería, Fisioterapia y Podología"/>
    <x v="1"/>
    <n v="4"/>
    <n v="1329"/>
    <m/>
    <m/>
    <x v="0"/>
    <n v="22"/>
    <m/>
    <n v="2"/>
    <n v="2"/>
    <m/>
    <n v="22"/>
    <n v="18"/>
    <n v="29"/>
    <m/>
    <m/>
    <m/>
    <n v="4"/>
    <n v="4"/>
    <n v="4"/>
    <n v="3"/>
    <n v="1"/>
    <m/>
    <m/>
    <m/>
    <m/>
    <m/>
    <m/>
    <n v="1"/>
    <n v="3"/>
    <n v="3"/>
    <n v="1"/>
    <n v="5"/>
    <n v="3"/>
    <n v="5"/>
    <n v="3"/>
    <n v="6"/>
    <n v="5"/>
    <n v="4"/>
    <n v="4"/>
    <n v="3"/>
    <n v="4"/>
    <n v="3"/>
    <n v="3"/>
    <s v="No"/>
    <n v="4"/>
    <m/>
    <m/>
    <m/>
    <m/>
    <m/>
    <m/>
    <m/>
    <m/>
    <s v="No"/>
    <s v="No"/>
    <m/>
    <m/>
    <n v="4"/>
    <n v="3"/>
    <m/>
    <n v="4"/>
    <n v="4"/>
    <m/>
    <s v="No he asistido a ningún curso de formación porque no recibo información de su realización."/>
    <d v="2019-02-01T16:15:26"/>
  </r>
  <r>
    <s v="F. Geografía e Historia"/>
    <x v="4"/>
    <n v="1"/>
    <n v="1330"/>
    <m/>
    <m/>
    <x v="0"/>
    <n v="16"/>
    <m/>
    <n v="5"/>
    <n v="5"/>
    <m/>
    <n v="16"/>
    <n v="15"/>
    <n v="9"/>
    <m/>
    <m/>
    <m/>
    <n v="5"/>
    <n v="5"/>
    <n v="5"/>
    <n v="5"/>
    <m/>
    <m/>
    <n v="3"/>
    <m/>
    <m/>
    <m/>
    <m/>
    <n v="5"/>
    <n v="5"/>
    <n v="5"/>
    <n v="3"/>
    <n v="3"/>
    <n v="4"/>
    <n v="5"/>
    <n v="2"/>
    <n v="3"/>
    <n v="5"/>
    <n v="5"/>
    <n v="5"/>
    <n v="5"/>
    <n v="5"/>
    <n v="5"/>
    <n v="5"/>
    <s v="No"/>
    <n v="5"/>
    <m/>
    <n v="5"/>
    <n v="5"/>
    <n v="5"/>
    <n v="5"/>
    <n v="5"/>
    <n v="5"/>
    <m/>
    <s v="No"/>
    <s v="No"/>
    <n v="3"/>
    <m/>
    <n v="5"/>
    <n v="5"/>
    <m/>
    <n v="5"/>
    <n v="3"/>
    <m/>
    <m/>
    <d v="2019-02-01T16:15:27"/>
  </r>
  <r>
    <s v="F. Bellas Artes"/>
    <x v="4"/>
    <n v="1"/>
    <n v="1331"/>
    <m/>
    <m/>
    <x v="0"/>
    <n v="1"/>
    <m/>
    <n v="3"/>
    <n v="4"/>
    <m/>
    <n v="1"/>
    <n v="16"/>
    <m/>
    <m/>
    <m/>
    <m/>
    <n v="5"/>
    <n v="4"/>
    <n v="3"/>
    <n v="3"/>
    <m/>
    <n v="2"/>
    <n v="3"/>
    <m/>
    <m/>
    <m/>
    <m/>
    <n v="3"/>
    <n v="3"/>
    <n v="3"/>
    <n v="3"/>
    <n v="5"/>
    <n v="2"/>
    <n v="5"/>
    <n v="2"/>
    <n v="4"/>
    <n v="4"/>
    <n v="4"/>
    <n v="4"/>
    <n v="4"/>
    <n v="4"/>
    <n v="3"/>
    <n v="4"/>
    <s v="No"/>
    <n v="4"/>
    <m/>
    <n v="5"/>
    <n v="4"/>
    <n v="4"/>
    <n v="5"/>
    <n v="5"/>
    <n v="5"/>
    <m/>
    <s v="No"/>
    <m/>
    <m/>
    <m/>
    <n v="4"/>
    <n v="5"/>
    <m/>
    <n v="4"/>
    <m/>
    <m/>
    <m/>
    <d v="2019-02-01T16:15:31"/>
  </r>
  <r>
    <s v="F. Comercio y Turismo"/>
    <x v="0"/>
    <n v="3"/>
    <n v="1332"/>
    <m/>
    <m/>
    <x v="0"/>
    <n v="24"/>
    <m/>
    <n v="2"/>
    <n v="1"/>
    <m/>
    <m/>
    <m/>
    <m/>
    <m/>
    <m/>
    <m/>
    <n v="3"/>
    <n v="3"/>
    <n v="4"/>
    <n v="3"/>
    <n v="1"/>
    <m/>
    <m/>
    <m/>
    <m/>
    <m/>
    <m/>
    <n v="4"/>
    <n v="3"/>
    <n v="3"/>
    <n v="5"/>
    <n v="5"/>
    <n v="2"/>
    <n v="4"/>
    <n v="2"/>
    <n v="4"/>
    <n v="4"/>
    <n v="3"/>
    <n v="4"/>
    <n v="4"/>
    <n v="4"/>
    <n v="3"/>
    <n v="3"/>
    <s v="No"/>
    <n v="4"/>
    <m/>
    <n v="3"/>
    <n v="3"/>
    <n v="4"/>
    <n v="3"/>
    <n v="3"/>
    <n v="4"/>
    <m/>
    <s v="No"/>
    <s v="No"/>
    <m/>
    <m/>
    <n v="4"/>
    <n v="4"/>
    <m/>
    <n v="3"/>
    <n v="4"/>
    <m/>
    <m/>
    <d v="2019-02-01T16:15:44"/>
  </r>
  <r>
    <s v="F. Derecho"/>
    <x v="0"/>
    <n v="3"/>
    <n v="1333"/>
    <m/>
    <m/>
    <x v="0"/>
    <n v="11"/>
    <m/>
    <n v="5"/>
    <n v="4"/>
    <m/>
    <n v="29"/>
    <n v="29"/>
    <n v="29"/>
    <m/>
    <m/>
    <m/>
    <n v="3"/>
    <n v="3"/>
    <n v="5"/>
    <n v="5"/>
    <m/>
    <m/>
    <n v="3"/>
    <m/>
    <m/>
    <m/>
    <m/>
    <n v="3"/>
    <n v="2"/>
    <n v="3"/>
    <n v="5"/>
    <n v="3"/>
    <n v="1"/>
    <n v="5"/>
    <n v="1"/>
    <n v="5"/>
    <n v="5"/>
    <n v="5"/>
    <n v="5"/>
    <n v="5"/>
    <n v="5"/>
    <n v="3"/>
    <n v="5"/>
    <s v="No"/>
    <n v="5"/>
    <m/>
    <n v="5"/>
    <n v="5"/>
    <n v="5"/>
    <n v="5"/>
    <n v="5"/>
    <n v="5"/>
    <m/>
    <s v="No"/>
    <s v="No"/>
    <m/>
    <m/>
    <n v="3"/>
    <n v="3"/>
    <m/>
    <n v="4"/>
    <n v="5"/>
    <m/>
    <s v=" Deberían contratar gente para los fines de semana a parte del horario de exámenes y algunas deberían proporcionar un mejor trato y una mejor información, sólo me refiero a gente que ha venido 1 o 2 días en exámenes que no tenían mucha idea de la información básica a demás de que en mi caso estaban más pendientes de saludar a una amiguita que iba a estudiar que ha resolver mis preguntas."/>
    <d v="2019-02-01T16:16:21"/>
  </r>
  <r>
    <s v="F. Ciencias de la Información"/>
    <x v="0"/>
    <n v="3"/>
    <n v="1334"/>
    <m/>
    <m/>
    <x v="0"/>
    <n v="4"/>
    <m/>
    <n v="3"/>
    <n v="3"/>
    <m/>
    <n v="4"/>
    <m/>
    <m/>
    <s v="Biblioteca  Rafael Alberti&quot; en San Fernando de Henares"/>
    <m/>
    <m/>
    <n v="4"/>
    <n v="4"/>
    <n v="4"/>
    <n v="4"/>
    <n v="1"/>
    <m/>
    <m/>
    <m/>
    <m/>
    <m/>
    <m/>
    <n v="4"/>
    <n v="3"/>
    <n v="1"/>
    <n v="5"/>
    <n v="5"/>
    <n v="4"/>
    <n v="5"/>
    <n v="3"/>
    <n v="4"/>
    <n v="4"/>
    <n v="4"/>
    <n v="4"/>
    <n v="5"/>
    <n v="5"/>
    <n v="5"/>
    <n v="4"/>
    <s v="No"/>
    <n v="4"/>
    <m/>
    <n v="4"/>
    <n v="3"/>
    <n v="3"/>
    <n v="5"/>
    <n v="5"/>
    <n v="5"/>
    <m/>
    <s v="No"/>
    <s v="No"/>
    <m/>
    <m/>
    <n v="4"/>
    <n v="5"/>
    <m/>
    <n v="5"/>
    <n v="4"/>
    <m/>
    <s v="Mi tiempo es muy limitado y no puedo desplazarme a la Facultad, fuera del horario de clases, todo lo que me gustaría."/>
    <d v="2019-02-01T16:17:56"/>
  </r>
  <r>
    <s v="F. Ciencias Políticas y Sociología"/>
    <x v="0"/>
    <n v="3"/>
    <n v="1335"/>
    <m/>
    <m/>
    <x v="1"/>
    <n v="9"/>
    <m/>
    <n v="4"/>
    <n v="4"/>
    <m/>
    <n v="9"/>
    <n v="26"/>
    <n v="11"/>
    <m/>
    <m/>
    <m/>
    <n v="4"/>
    <n v="4"/>
    <n v="3"/>
    <n v="3"/>
    <m/>
    <n v="2"/>
    <m/>
    <m/>
    <m/>
    <m/>
    <m/>
    <n v="4"/>
    <n v="1"/>
    <n v="5"/>
    <n v="3"/>
    <n v="2"/>
    <n v="5"/>
    <n v="3"/>
    <n v="3"/>
    <n v="4"/>
    <n v="3"/>
    <n v="5"/>
    <n v="4"/>
    <n v="4"/>
    <n v="4"/>
    <n v="3"/>
    <n v="3"/>
    <s v="Sí"/>
    <n v="5"/>
    <m/>
    <n v="5"/>
    <n v="5"/>
    <n v="5"/>
    <n v="5"/>
    <n v="5"/>
    <n v="5"/>
    <m/>
    <s v="Sí"/>
    <s v="No"/>
    <m/>
    <m/>
    <n v="5"/>
    <n v="5"/>
    <m/>
    <n v="4"/>
    <n v="4"/>
    <m/>
    <s v="Que sea factible la disponibilidad de todo los libros en &quot;electrónico&quot;"/>
    <d v="2019-02-01T16:19:46"/>
  </r>
  <r>
    <s v="F. Ciencias Físicas"/>
    <x v="3"/>
    <n v="2"/>
    <n v="1336"/>
    <m/>
    <m/>
    <x v="0"/>
    <n v="6"/>
    <m/>
    <n v="5"/>
    <n v="4"/>
    <m/>
    <n v="6"/>
    <n v="10"/>
    <n v="29"/>
    <m/>
    <m/>
    <m/>
    <n v="5"/>
    <n v="4"/>
    <n v="4"/>
    <n v="4"/>
    <m/>
    <n v="2"/>
    <m/>
    <m/>
    <m/>
    <m/>
    <m/>
    <n v="5"/>
    <n v="1"/>
    <n v="4"/>
    <n v="4"/>
    <n v="1"/>
    <n v="5"/>
    <n v="2"/>
    <n v="1"/>
    <n v="6"/>
    <n v="3"/>
    <n v="5"/>
    <n v="4"/>
    <n v="5"/>
    <n v="4"/>
    <n v="5"/>
    <n v="3"/>
    <s v="No"/>
    <n v="3"/>
    <m/>
    <n v="5"/>
    <n v="5"/>
    <n v="5"/>
    <n v="5"/>
    <n v="5"/>
    <n v="5"/>
    <m/>
    <s v="Sí"/>
    <s v="Sí"/>
    <n v="4"/>
    <m/>
    <n v="5"/>
    <n v="5"/>
    <m/>
    <n v="5"/>
    <n v="4"/>
    <m/>
    <m/>
    <d v="2019-02-01T16:21:12"/>
  </r>
  <r>
    <s v="F. Ciencias de la Información"/>
    <x v="0"/>
    <n v="3"/>
    <n v="1337"/>
    <m/>
    <m/>
    <x v="0"/>
    <n v="4"/>
    <m/>
    <n v="3"/>
    <n v="3"/>
    <m/>
    <n v="4"/>
    <n v="29"/>
    <m/>
    <s v="Biblioteca Ana María Matute"/>
    <m/>
    <m/>
    <n v="5"/>
    <n v="4"/>
    <n v="5"/>
    <n v="4"/>
    <m/>
    <n v="2"/>
    <m/>
    <m/>
    <m/>
    <m/>
    <m/>
    <n v="5"/>
    <n v="3"/>
    <n v="3"/>
    <n v="5"/>
    <n v="5"/>
    <n v="5"/>
    <n v="5"/>
    <n v="3"/>
    <n v="4"/>
    <n v="4"/>
    <n v="4"/>
    <n v="4"/>
    <n v="5"/>
    <n v="5"/>
    <n v="4"/>
    <n v="3"/>
    <s v="No"/>
    <n v="4"/>
    <m/>
    <n v="5"/>
    <n v="3"/>
    <n v="5"/>
    <n v="5"/>
    <n v="5"/>
    <n v="5"/>
    <m/>
    <s v="No"/>
    <s v="No"/>
    <m/>
    <m/>
    <n v="4"/>
    <n v="4"/>
    <m/>
    <n v="5"/>
    <n v="4"/>
    <m/>
    <s v="No he acudido a la formación de usuarios de la biblioteca porque ni si quiera sabía que existía"/>
    <d v="2019-02-01T16:21:46"/>
  </r>
  <r>
    <s v="F. Ciencias Químicas"/>
    <x v="3"/>
    <n v="2"/>
    <n v="1338"/>
    <m/>
    <m/>
    <x v="0"/>
    <n v="10"/>
    <m/>
    <n v="3"/>
    <n v="2"/>
    <m/>
    <n v="10"/>
    <n v="29"/>
    <m/>
    <m/>
    <m/>
    <m/>
    <n v="4"/>
    <n v="5"/>
    <n v="4"/>
    <n v="5"/>
    <n v="1"/>
    <n v="2"/>
    <m/>
    <m/>
    <m/>
    <m/>
    <m/>
    <n v="4"/>
    <n v="1"/>
    <n v="3"/>
    <n v="1"/>
    <n v="5"/>
    <n v="4"/>
    <n v="5"/>
    <n v="1"/>
    <n v="4"/>
    <n v="4"/>
    <n v="5"/>
    <n v="4"/>
    <n v="5"/>
    <n v="4"/>
    <n v="5"/>
    <n v="4"/>
    <s v="No"/>
    <n v="4"/>
    <m/>
    <n v="5"/>
    <n v="4"/>
    <n v="4"/>
    <n v="4"/>
    <n v="4"/>
    <n v="4"/>
    <m/>
    <s v="No"/>
    <s v="No"/>
    <n v="4"/>
    <m/>
    <n v="5"/>
    <n v="5"/>
    <m/>
    <n v="5"/>
    <n v="4"/>
    <m/>
    <s v="Recomiendo encarecidamente que mantengan al Sr.Andrés, de la Biblioteca de la Facultad de Ciencias Químicas. Su atención y educación es exquisita. Un trato humano inmejorable."/>
    <d v="2019-02-01T16:23:04"/>
  </r>
  <r>
    <s v="F. Ciencias Matemáticas"/>
    <x v="3"/>
    <n v="2"/>
    <n v="1339"/>
    <m/>
    <m/>
    <x v="0"/>
    <n v="8"/>
    <m/>
    <n v="3"/>
    <n v="3"/>
    <m/>
    <n v="8"/>
    <n v="17"/>
    <m/>
    <m/>
    <m/>
    <m/>
    <n v="5"/>
    <n v="3"/>
    <n v="4"/>
    <n v="3"/>
    <n v="1"/>
    <m/>
    <m/>
    <m/>
    <m/>
    <m/>
    <m/>
    <n v="1"/>
    <n v="2"/>
    <n v="1"/>
    <n v="4"/>
    <n v="5"/>
    <n v="5"/>
    <n v="5"/>
    <n v="1"/>
    <n v="5"/>
    <n v="3"/>
    <n v="5"/>
    <n v="4"/>
    <n v="5"/>
    <n v="5"/>
    <n v="4"/>
    <n v="4"/>
    <s v="No"/>
    <n v="4"/>
    <m/>
    <n v="5"/>
    <n v="3"/>
    <n v="4"/>
    <n v="5"/>
    <n v="5"/>
    <n v="5"/>
    <m/>
    <s v="Sí"/>
    <s v="Sí"/>
    <n v="4"/>
    <m/>
    <n v="4"/>
    <n v="5"/>
    <m/>
    <n v="4"/>
    <n v="4"/>
    <m/>
    <m/>
    <d v="2019-02-01T16:23:07"/>
  </r>
  <r>
    <s v="F. Derecho"/>
    <x v="0"/>
    <n v="3"/>
    <n v="1340"/>
    <m/>
    <m/>
    <x v="0"/>
    <n v="11"/>
    <m/>
    <n v="5"/>
    <n v="5"/>
    <m/>
    <n v="29"/>
    <n v="16"/>
    <n v="9"/>
    <m/>
    <m/>
    <m/>
    <n v="2"/>
    <n v="3"/>
    <n v="5"/>
    <n v="3"/>
    <m/>
    <m/>
    <n v="3"/>
    <m/>
    <m/>
    <m/>
    <m/>
    <n v="4"/>
    <n v="3"/>
    <n v="5"/>
    <n v="4"/>
    <n v="3"/>
    <n v="5"/>
    <n v="5"/>
    <n v="3"/>
    <n v="3"/>
    <n v="4"/>
    <n v="4"/>
    <n v="3"/>
    <n v="3"/>
    <n v="1"/>
    <n v="1"/>
    <n v="1"/>
    <s v="No"/>
    <n v="1"/>
    <m/>
    <n v="4"/>
    <n v="4"/>
    <n v="4"/>
    <n v="3"/>
    <n v="1"/>
    <n v="2"/>
    <m/>
    <s v="Sí"/>
    <s v="Sí"/>
    <n v="3"/>
    <m/>
    <n v="3"/>
    <n v="1"/>
    <m/>
    <n v="3"/>
    <n v="2"/>
    <m/>
    <s v="Es muy difícil manejar el nuevo sistema y hay bibliotecarios que son bordes"/>
    <d v="2019-02-01T16:23:51"/>
  </r>
  <r>
    <s v="F. Medicina"/>
    <x v="1"/>
    <n v="4"/>
    <n v="1341"/>
    <m/>
    <m/>
    <x v="0"/>
    <n v="18"/>
    <m/>
    <n v="3"/>
    <n v="3"/>
    <m/>
    <n v="29"/>
    <n v="18"/>
    <m/>
    <m/>
    <m/>
    <m/>
    <n v="4"/>
    <n v="5"/>
    <n v="4"/>
    <n v="3"/>
    <m/>
    <n v="2"/>
    <m/>
    <m/>
    <m/>
    <m/>
    <m/>
    <n v="3"/>
    <n v="3"/>
    <n v="3"/>
    <n v="4"/>
    <n v="4"/>
    <n v="4"/>
    <n v="5"/>
    <n v="4"/>
    <n v="5"/>
    <n v="5"/>
    <n v="4"/>
    <n v="4"/>
    <n v="5"/>
    <n v="3"/>
    <n v="3"/>
    <n v="3"/>
    <s v="No"/>
    <n v="4"/>
    <m/>
    <n v="5"/>
    <n v="5"/>
    <n v="5"/>
    <n v="5"/>
    <n v="5"/>
    <n v="5"/>
    <m/>
    <s v="No"/>
    <s v="No"/>
    <m/>
    <m/>
    <n v="5"/>
    <n v="5"/>
    <m/>
    <n v="5"/>
    <n v="4"/>
    <m/>
    <s v="Ampliar el horario en época de exámenes, teniendo en cuenta los grados que tienen periodos de exámenes distintos al resto (por ejemplo en Medicina se termina más tarde, a finales de enero)"/>
    <d v="2019-02-01T16:23:54"/>
  </r>
  <r>
    <s v="F. Derecho"/>
    <x v="0"/>
    <n v="3"/>
    <n v="1342"/>
    <m/>
    <m/>
    <x v="2"/>
    <n v="11"/>
    <m/>
    <n v="5"/>
    <n v="4"/>
    <m/>
    <n v="11"/>
    <n v="28"/>
    <n v="15"/>
    <m/>
    <m/>
    <m/>
    <n v="5"/>
    <n v="5"/>
    <n v="5"/>
    <n v="5"/>
    <m/>
    <n v="2"/>
    <m/>
    <m/>
    <m/>
    <m/>
    <m/>
    <n v="3"/>
    <n v="4"/>
    <n v="4"/>
    <n v="3"/>
    <n v="3"/>
    <n v="4"/>
    <n v="4"/>
    <m/>
    <n v="5"/>
    <n v="5"/>
    <n v="5"/>
    <n v="5"/>
    <n v="5"/>
    <n v="5"/>
    <n v="5"/>
    <n v="5"/>
    <s v="Sí"/>
    <n v="5"/>
    <m/>
    <n v="5"/>
    <n v="5"/>
    <n v="5"/>
    <n v="5"/>
    <n v="5"/>
    <n v="5"/>
    <m/>
    <s v="Sí"/>
    <s v="Sí"/>
    <n v="5"/>
    <m/>
    <n v="5"/>
    <n v="5"/>
    <m/>
    <n v="5"/>
    <n v="5"/>
    <m/>
    <s v="El servicio en línea es excelente."/>
    <d v="2019-02-01T16:24:50"/>
  </r>
  <r>
    <s v="F. Odontología"/>
    <x v="1"/>
    <n v="4"/>
    <n v="1343"/>
    <m/>
    <m/>
    <x v="0"/>
    <n v="19"/>
    <m/>
    <n v="5"/>
    <n v="1"/>
    <m/>
    <n v="19"/>
    <n v="29"/>
    <m/>
    <s v="Biblioteca Ángel González"/>
    <m/>
    <m/>
    <n v="2"/>
    <n v="5"/>
    <n v="4"/>
    <n v="5"/>
    <m/>
    <n v="2"/>
    <n v="3"/>
    <m/>
    <m/>
    <m/>
    <m/>
    <n v="2"/>
    <n v="1"/>
    <n v="3"/>
    <n v="1"/>
    <n v="5"/>
    <n v="5"/>
    <n v="5"/>
    <n v="1"/>
    <n v="5"/>
    <n v="5"/>
    <n v="5"/>
    <n v="5"/>
    <n v="5"/>
    <n v="5"/>
    <n v="5"/>
    <n v="5"/>
    <s v="No"/>
    <n v="5"/>
    <m/>
    <n v="5"/>
    <n v="5"/>
    <n v="5"/>
    <n v="5"/>
    <n v="5"/>
    <n v="5"/>
    <m/>
    <s v="No"/>
    <s v="No"/>
    <m/>
    <m/>
    <n v="5"/>
    <n v="5"/>
    <m/>
    <n v="4"/>
    <m/>
    <m/>
    <m/>
    <d v="2019-02-01T16:26:47"/>
  </r>
  <r>
    <s v="F. Filología"/>
    <x v="4"/>
    <n v="1"/>
    <n v="1344"/>
    <m/>
    <m/>
    <x v="0"/>
    <n v="14"/>
    <m/>
    <n v="3"/>
    <n v="3"/>
    <m/>
    <n v="29"/>
    <m/>
    <m/>
    <m/>
    <m/>
    <m/>
    <n v="4"/>
    <n v="4"/>
    <n v="4"/>
    <n v="4"/>
    <m/>
    <n v="2"/>
    <n v="3"/>
    <m/>
    <m/>
    <m/>
    <m/>
    <n v="1"/>
    <n v="1"/>
    <n v="2"/>
    <n v="5"/>
    <n v="5"/>
    <n v="5"/>
    <n v="5"/>
    <n v="4"/>
    <n v="4"/>
    <n v="3"/>
    <n v="4"/>
    <n v="4"/>
    <n v="4"/>
    <n v="3"/>
    <n v="2"/>
    <n v="2"/>
    <s v="No"/>
    <n v="3"/>
    <m/>
    <n v="4"/>
    <n v="4"/>
    <n v="4"/>
    <n v="4"/>
    <n v="4"/>
    <n v="5"/>
    <m/>
    <s v="No"/>
    <s v="No"/>
    <m/>
    <m/>
    <n v="4"/>
    <n v="4"/>
    <m/>
    <n v="3"/>
    <m/>
    <m/>
    <m/>
    <d v="2019-02-01T16:27:08"/>
  </r>
  <r>
    <s v="F. Ciencias Químicas"/>
    <x v="3"/>
    <n v="2"/>
    <n v="1345"/>
    <m/>
    <m/>
    <x v="0"/>
    <n v="10"/>
    <m/>
    <n v="4"/>
    <n v="1"/>
    <m/>
    <m/>
    <m/>
    <m/>
    <m/>
    <m/>
    <m/>
    <n v="5"/>
    <n v="4"/>
    <n v="4"/>
    <n v="2"/>
    <n v="1"/>
    <m/>
    <m/>
    <m/>
    <m/>
    <m/>
    <m/>
    <n v="3"/>
    <n v="1"/>
    <n v="2"/>
    <n v="3"/>
    <n v="5"/>
    <n v="5"/>
    <n v="5"/>
    <n v="3"/>
    <n v="3"/>
    <n v="4"/>
    <n v="5"/>
    <n v="3"/>
    <n v="4"/>
    <n v="3"/>
    <n v="4"/>
    <n v="5"/>
    <s v="No"/>
    <n v="3"/>
    <m/>
    <n v="3"/>
    <n v="2"/>
    <n v="2"/>
    <n v="4"/>
    <n v="3"/>
    <n v="3"/>
    <m/>
    <s v="No"/>
    <s v="No"/>
    <m/>
    <m/>
    <n v="4"/>
    <n v="3"/>
    <m/>
    <n v="3"/>
    <n v="3"/>
    <m/>
    <m/>
    <d v="2019-02-01T16:27:51"/>
  </r>
  <r>
    <s v="F. Medicina"/>
    <x v="1"/>
    <n v="4"/>
    <n v="1346"/>
    <m/>
    <m/>
    <x v="0"/>
    <n v="18"/>
    <m/>
    <n v="4"/>
    <n v="4"/>
    <m/>
    <n v="18"/>
    <n v="22"/>
    <m/>
    <s v="Biblioteca Manuel Alvar"/>
    <m/>
    <m/>
    <n v="4"/>
    <n v="4"/>
    <n v="4"/>
    <n v="3"/>
    <n v="1"/>
    <m/>
    <n v="3"/>
    <m/>
    <m/>
    <m/>
    <m/>
    <n v="4"/>
    <n v="4"/>
    <n v="4"/>
    <n v="2"/>
    <n v="3"/>
    <n v="1"/>
    <n v="4"/>
    <n v="2"/>
    <n v="5"/>
    <n v="5"/>
    <n v="5"/>
    <n v="4"/>
    <n v="5"/>
    <n v="5"/>
    <n v="5"/>
    <n v="5"/>
    <s v="Sí"/>
    <n v="5"/>
    <m/>
    <n v="5"/>
    <n v="5"/>
    <n v="5"/>
    <n v="5"/>
    <n v="5"/>
    <n v="5"/>
    <m/>
    <s v="No"/>
    <s v="No"/>
    <m/>
    <m/>
    <n v="5"/>
    <n v="4"/>
    <m/>
    <n v="5"/>
    <m/>
    <m/>
    <m/>
    <d v="2019-02-01T16:28:31"/>
  </r>
  <r>
    <s v="F. Comercio y Turismo"/>
    <x v="0"/>
    <n v="3"/>
    <n v="1347"/>
    <m/>
    <m/>
    <x v="0"/>
    <n v="24"/>
    <m/>
    <n v="3"/>
    <n v="3"/>
    <m/>
    <n v="24"/>
    <m/>
    <m/>
    <s v="Biblioteca de la UC3M "/>
    <m/>
    <m/>
    <n v="4"/>
    <n v="2"/>
    <n v="3"/>
    <n v="3"/>
    <m/>
    <n v="2"/>
    <m/>
    <n v="4"/>
    <n v="6"/>
    <m/>
    <m/>
    <n v="2"/>
    <n v="1"/>
    <n v="1"/>
    <n v="4"/>
    <n v="3"/>
    <n v="3"/>
    <n v="5"/>
    <n v="2"/>
    <n v="3"/>
    <n v="3"/>
    <n v="4"/>
    <n v="4"/>
    <n v="4"/>
    <n v="4"/>
    <n v="4"/>
    <n v="3"/>
    <s v="No"/>
    <n v="3"/>
    <m/>
    <n v="3"/>
    <n v="3"/>
    <n v="3"/>
    <n v="4"/>
    <n v="4"/>
    <n v="4"/>
    <m/>
    <s v="No"/>
    <s v="No"/>
    <m/>
    <m/>
    <n v="4"/>
    <n v="4"/>
    <m/>
    <n v="3"/>
    <n v="3"/>
    <m/>
    <m/>
    <d v="2019-02-01T16:30:14"/>
  </r>
  <r>
    <s v="F. Ciencias Matemáticas"/>
    <x v="3"/>
    <n v="2"/>
    <n v="1348"/>
    <m/>
    <m/>
    <x v="0"/>
    <n v="8"/>
    <m/>
    <n v="3"/>
    <n v="2"/>
    <m/>
    <n v="29"/>
    <n v="8"/>
    <m/>
    <m/>
    <m/>
    <m/>
    <n v="4"/>
    <n v="5"/>
    <n v="4"/>
    <n v="3"/>
    <m/>
    <n v="2"/>
    <m/>
    <m/>
    <m/>
    <m/>
    <m/>
    <n v="3"/>
    <n v="2"/>
    <n v="2"/>
    <n v="5"/>
    <n v="5"/>
    <n v="5"/>
    <n v="5"/>
    <n v="4"/>
    <n v="4"/>
    <n v="3"/>
    <n v="4"/>
    <n v="5"/>
    <n v="3"/>
    <n v="3"/>
    <n v="3"/>
    <n v="3"/>
    <s v="Sí"/>
    <n v="4"/>
    <m/>
    <n v="4"/>
    <n v="2"/>
    <n v="3"/>
    <n v="3"/>
    <n v="4"/>
    <n v="4"/>
    <m/>
    <s v="Sí"/>
    <s v="Sí"/>
    <n v="3"/>
    <m/>
    <n v="3"/>
    <n v="3"/>
    <m/>
    <n v="4"/>
    <n v="3"/>
    <m/>
    <m/>
    <d v="2019-02-01T16:30:50"/>
  </r>
  <r>
    <s v="F. Ciencias Físicas"/>
    <x v="3"/>
    <n v="2"/>
    <n v="1349"/>
    <m/>
    <m/>
    <x v="0"/>
    <n v="6"/>
    <m/>
    <n v="4"/>
    <n v="4"/>
    <m/>
    <n v="6"/>
    <n v="8"/>
    <n v="10"/>
    <s v="Biblioteca Miguel de Cervantes en Colmenar Viejo y Biblioteca Municipal Soto del Real"/>
    <m/>
    <m/>
    <n v="5"/>
    <n v="5"/>
    <n v="5"/>
    <n v="3"/>
    <n v="1"/>
    <n v="2"/>
    <m/>
    <m/>
    <m/>
    <m/>
    <m/>
    <n v="4"/>
    <n v="1"/>
    <n v="1"/>
    <n v="3"/>
    <n v="4"/>
    <n v="3"/>
    <n v="3"/>
    <n v="2"/>
    <n v="4"/>
    <n v="5"/>
    <n v="4"/>
    <n v="3"/>
    <n v="3"/>
    <n v="5"/>
    <n v="1"/>
    <n v="5"/>
    <s v="No"/>
    <n v="5"/>
    <m/>
    <n v="5"/>
    <n v="3"/>
    <n v="5"/>
    <n v="5"/>
    <n v="5"/>
    <n v="5"/>
    <m/>
    <s v="No"/>
    <s v="No"/>
    <m/>
    <m/>
    <n v="4"/>
    <n v="5"/>
    <m/>
    <n v="4"/>
    <n v="4"/>
    <m/>
    <m/>
    <d v="2019-02-01T16:30:55"/>
  </r>
  <r>
    <s v="F. Trabajo Social"/>
    <x v="0"/>
    <n v="3"/>
    <n v="1350"/>
    <m/>
    <m/>
    <x v="0"/>
    <n v="26"/>
    <m/>
    <n v="3"/>
    <n v="2"/>
    <m/>
    <n v="26"/>
    <n v="9"/>
    <m/>
    <m/>
    <m/>
    <m/>
    <n v="5"/>
    <n v="2"/>
    <n v="2"/>
    <n v="5"/>
    <n v="1"/>
    <m/>
    <m/>
    <m/>
    <m/>
    <m/>
    <m/>
    <n v="4"/>
    <n v="1"/>
    <n v="3"/>
    <n v="5"/>
    <n v="5"/>
    <n v="4"/>
    <n v="5"/>
    <n v="1"/>
    <n v="3"/>
    <n v="3"/>
    <n v="3"/>
    <n v="2"/>
    <n v="5"/>
    <n v="4"/>
    <n v="2"/>
    <n v="3"/>
    <s v="No"/>
    <n v="3"/>
    <m/>
    <n v="5"/>
    <n v="1"/>
    <n v="3"/>
    <n v="5"/>
    <n v="5"/>
    <n v="5"/>
    <m/>
    <s v="No"/>
    <s v="No"/>
    <m/>
    <m/>
    <n v="5"/>
    <n v="5"/>
    <m/>
    <n v="4"/>
    <n v="3"/>
    <m/>
    <m/>
    <d v="2019-02-01T16:35:07"/>
  </r>
  <r>
    <s v="F. Ciencias de la Información"/>
    <x v="0"/>
    <n v="3"/>
    <n v="1351"/>
    <m/>
    <m/>
    <x v="0"/>
    <n v="4"/>
    <m/>
    <n v="3"/>
    <n v="3"/>
    <m/>
    <n v="4"/>
    <n v="1"/>
    <n v="29"/>
    <m/>
    <m/>
    <m/>
    <n v="3"/>
    <n v="3"/>
    <n v="3"/>
    <n v="2"/>
    <m/>
    <n v="2"/>
    <m/>
    <m/>
    <m/>
    <m/>
    <m/>
    <n v="2"/>
    <n v="1"/>
    <n v="1"/>
    <n v="2"/>
    <n v="4"/>
    <n v="5"/>
    <n v="2"/>
    <n v="3"/>
    <n v="2"/>
    <n v="3"/>
    <n v="3"/>
    <n v="3"/>
    <n v="3"/>
    <n v="4"/>
    <n v="2"/>
    <n v="2"/>
    <s v="No"/>
    <n v="3"/>
    <m/>
    <n v="2"/>
    <n v="2"/>
    <n v="2"/>
    <n v="3"/>
    <n v="3"/>
    <n v="2"/>
    <m/>
    <s v="No"/>
    <s v="No"/>
    <n v="3"/>
    <m/>
    <n v="3"/>
    <n v="3"/>
    <m/>
    <n v="3"/>
    <n v="3"/>
    <m/>
    <m/>
    <d v="2019-02-01T16:36:26"/>
  </r>
  <r>
    <s v="F. Farmacia"/>
    <x v="1"/>
    <n v="4"/>
    <n v="1352"/>
    <m/>
    <m/>
    <x v="0"/>
    <n v="13"/>
    <m/>
    <n v="4"/>
    <n v="2"/>
    <m/>
    <n v="4"/>
    <n v="13"/>
    <m/>
    <m/>
    <m/>
    <m/>
    <n v="3"/>
    <n v="2"/>
    <n v="1"/>
    <n v="2"/>
    <m/>
    <m/>
    <n v="3"/>
    <m/>
    <m/>
    <m/>
    <m/>
    <n v="2"/>
    <n v="1"/>
    <n v="1"/>
    <n v="3"/>
    <n v="3"/>
    <n v="4"/>
    <n v="4"/>
    <n v="3"/>
    <n v="3"/>
    <n v="4"/>
    <n v="4"/>
    <n v="3"/>
    <n v="3"/>
    <n v="3"/>
    <n v="3"/>
    <m/>
    <s v="No"/>
    <n v="3"/>
    <m/>
    <n v="4"/>
    <n v="3"/>
    <n v="3"/>
    <n v="4"/>
    <n v="4"/>
    <n v="4"/>
    <m/>
    <s v="No"/>
    <s v="No"/>
    <n v="3"/>
    <m/>
    <n v="4"/>
    <n v="4"/>
    <m/>
    <n v="2"/>
    <n v="3"/>
    <m/>
    <s v="En la facultad de Farmacia hace falta renovación. No hay enchufes y la mayoría utilizamos ordenadores. Mesas antiguas y espacio mal aprovechado. En general no se está bien, o hace frió, o calor, pocas veces se está a una temperatura adecuada y el sistema de ventilación es horrible. Muy pocos puestos para todos los que somos, si hay hueco es porque la gente se va a otras facultades con mejores instalaciones."/>
    <d v="2019-02-01T16:37:37"/>
  </r>
  <r>
    <s v="F. Medicina"/>
    <x v="1"/>
    <n v="4"/>
    <n v="1353"/>
    <m/>
    <m/>
    <x v="0"/>
    <n v="18"/>
    <m/>
    <n v="3"/>
    <n v="1"/>
    <m/>
    <n v="24"/>
    <n v="29"/>
    <n v="18"/>
    <m/>
    <m/>
    <m/>
    <n v="3"/>
    <n v="5"/>
    <n v="5"/>
    <n v="5"/>
    <m/>
    <m/>
    <n v="3"/>
    <m/>
    <m/>
    <m/>
    <m/>
    <n v="4"/>
    <n v="4"/>
    <n v="4"/>
    <n v="2"/>
    <n v="5"/>
    <n v="4"/>
    <n v="4"/>
    <n v="3"/>
    <n v="5"/>
    <n v="4"/>
    <n v="5"/>
    <n v="4"/>
    <n v="5"/>
    <n v="5"/>
    <n v="4"/>
    <n v="5"/>
    <s v="No"/>
    <n v="4"/>
    <m/>
    <n v="5"/>
    <n v="4"/>
    <n v="3"/>
    <n v="5"/>
    <n v="5"/>
    <n v="5"/>
    <m/>
    <s v="No"/>
    <s v="No"/>
    <m/>
    <m/>
    <n v="5"/>
    <n v="5"/>
    <m/>
    <n v="5"/>
    <n v="5"/>
    <m/>
    <m/>
    <d v="2019-02-01T16:38:34"/>
  </r>
  <r>
    <s v="F. Geografía e Historia"/>
    <x v="4"/>
    <n v="1"/>
    <n v="1354"/>
    <m/>
    <m/>
    <x v="0"/>
    <n v="16"/>
    <m/>
    <n v="3"/>
    <n v="3"/>
    <m/>
    <n v="29"/>
    <n v="16"/>
    <n v="7"/>
    <s v="Biblioteca pública de Vallecas "/>
    <m/>
    <m/>
    <n v="4"/>
    <n v="4"/>
    <n v="4"/>
    <n v="4"/>
    <m/>
    <n v="2"/>
    <n v="3"/>
    <m/>
    <m/>
    <m/>
    <m/>
    <n v="4"/>
    <n v="1"/>
    <n v="1"/>
    <n v="4"/>
    <n v="4"/>
    <n v="3"/>
    <n v="4"/>
    <n v="1"/>
    <n v="3"/>
    <n v="4"/>
    <n v="3"/>
    <n v="3"/>
    <n v="3"/>
    <n v="5"/>
    <n v="2"/>
    <n v="4"/>
    <s v="No"/>
    <n v="3"/>
    <m/>
    <n v="3"/>
    <n v="4"/>
    <n v="4"/>
    <n v="3"/>
    <n v="3"/>
    <n v="4"/>
    <m/>
    <s v="No"/>
    <s v="No"/>
    <m/>
    <m/>
    <n v="3"/>
    <n v="1"/>
    <m/>
    <n v="3"/>
    <m/>
    <m/>
    <s v="No conocía los cursos de formación "/>
    <d v="2019-02-01T16:41:29"/>
  </r>
  <r>
    <s v="F. Farmacia"/>
    <x v="1"/>
    <n v="4"/>
    <n v="1355"/>
    <m/>
    <m/>
    <x v="0"/>
    <n v="13"/>
    <m/>
    <n v="1"/>
    <n v="1"/>
    <m/>
    <n v="22"/>
    <n v="4"/>
    <n v="29"/>
    <m/>
    <m/>
    <m/>
    <n v="3"/>
    <n v="1"/>
    <n v="1"/>
    <n v="2"/>
    <m/>
    <n v="2"/>
    <m/>
    <m/>
    <m/>
    <m/>
    <m/>
    <n v="1"/>
    <n v="1"/>
    <n v="1"/>
    <n v="3"/>
    <n v="4"/>
    <n v="5"/>
    <n v="4"/>
    <n v="1"/>
    <n v="3"/>
    <n v="2"/>
    <n v="3"/>
    <n v="3"/>
    <n v="3"/>
    <n v="2"/>
    <n v="2"/>
    <n v="3"/>
    <s v="No"/>
    <n v="2"/>
    <m/>
    <n v="4"/>
    <n v="1"/>
    <n v="2"/>
    <n v="5"/>
    <n v="5"/>
    <n v="2"/>
    <m/>
    <s v="No"/>
    <s v="Sí"/>
    <n v="3"/>
    <m/>
    <n v="5"/>
    <n v="5"/>
    <m/>
    <n v="1"/>
    <n v="3"/>
    <m/>
    <s v="La calidad del personal de la biblioteca de farmacia es muy buena pero sus instalaciones y el tiempo de préstamo son pésimas"/>
    <d v="2019-02-01T16:42:14"/>
  </r>
  <r>
    <s v="F. Ciencias Químicas"/>
    <x v="3"/>
    <n v="2"/>
    <n v="1356"/>
    <m/>
    <m/>
    <x v="1"/>
    <n v="10"/>
    <m/>
    <n v="3"/>
    <n v="2"/>
    <m/>
    <n v="10"/>
    <m/>
    <m/>
    <m/>
    <m/>
    <m/>
    <n v="4"/>
    <n v="5"/>
    <n v="5"/>
    <n v="3"/>
    <n v="1"/>
    <m/>
    <m/>
    <m/>
    <m/>
    <m/>
    <m/>
    <n v="4"/>
    <n v="1"/>
    <n v="1"/>
    <n v="4"/>
    <n v="5"/>
    <n v="5"/>
    <n v="5"/>
    <n v="1"/>
    <n v="5"/>
    <n v="5"/>
    <n v="5"/>
    <n v="4"/>
    <n v="5"/>
    <n v="5"/>
    <n v="3"/>
    <n v="5"/>
    <s v="No"/>
    <n v="4"/>
    <m/>
    <n v="5"/>
    <n v="5"/>
    <n v="5"/>
    <n v="5"/>
    <n v="5"/>
    <n v="5"/>
    <m/>
    <s v="No"/>
    <s v="No"/>
    <n v="3"/>
    <m/>
    <n v="5"/>
    <n v="5"/>
    <m/>
    <n v="5"/>
    <n v="4"/>
    <m/>
    <m/>
    <d v="2019-02-01T16:43:46"/>
  </r>
  <r>
    <s v="F. Psicología"/>
    <x v="1"/>
    <n v="4"/>
    <n v="1357"/>
    <m/>
    <m/>
    <x v="0"/>
    <n v="20"/>
    <m/>
    <n v="3"/>
    <n v="1"/>
    <m/>
    <n v="20"/>
    <n v="29"/>
    <n v="18"/>
    <m/>
    <m/>
    <m/>
    <n v="4"/>
    <n v="4"/>
    <n v="4"/>
    <n v="3"/>
    <m/>
    <n v="2"/>
    <m/>
    <m/>
    <m/>
    <m/>
    <m/>
    <n v="1"/>
    <n v="3"/>
    <n v="2"/>
    <n v="2"/>
    <n v="5"/>
    <n v="5"/>
    <n v="5"/>
    <n v="1"/>
    <n v="3"/>
    <n v="4"/>
    <n v="4"/>
    <n v="4"/>
    <n v="5"/>
    <n v="3"/>
    <n v="3"/>
    <n v="3"/>
    <s v="No"/>
    <n v="4"/>
    <m/>
    <n v="4"/>
    <n v="3"/>
    <n v="4"/>
    <n v="4"/>
    <n v="4"/>
    <n v="5"/>
    <m/>
    <s v="Sí"/>
    <s v="No"/>
    <m/>
    <m/>
    <n v="5"/>
    <n v="5"/>
    <m/>
    <n v="4"/>
    <m/>
    <m/>
    <m/>
    <d v="2019-02-01T16:50:13"/>
  </r>
  <r>
    <s v="F. Medicina"/>
    <x v="1"/>
    <n v="4"/>
    <n v="1358"/>
    <m/>
    <m/>
    <x v="0"/>
    <n v="18"/>
    <m/>
    <n v="1"/>
    <n v="5"/>
    <m/>
    <m/>
    <m/>
    <m/>
    <m/>
    <m/>
    <m/>
    <n v="5"/>
    <n v="5"/>
    <n v="5"/>
    <n v="5"/>
    <n v="1"/>
    <m/>
    <m/>
    <m/>
    <m/>
    <m/>
    <m/>
    <n v="1"/>
    <n v="5"/>
    <n v="5"/>
    <n v="1"/>
    <n v="4"/>
    <n v="5"/>
    <n v="3"/>
    <n v="1"/>
    <n v="2"/>
    <n v="5"/>
    <n v="5"/>
    <n v="5"/>
    <n v="5"/>
    <n v="5"/>
    <n v="3"/>
    <n v="3"/>
    <s v="Sí"/>
    <n v="4"/>
    <m/>
    <n v="5"/>
    <n v="5"/>
    <n v="5"/>
    <n v="5"/>
    <n v="5"/>
    <n v="5"/>
    <m/>
    <s v="Sí"/>
    <s v="Sí"/>
    <n v="2"/>
    <m/>
    <n v="5"/>
    <n v="4"/>
    <m/>
    <n v="5"/>
    <m/>
    <m/>
    <m/>
    <d v="2019-02-01T16:50:38"/>
  </r>
  <r>
    <s v="F. Geografía e Historia"/>
    <x v="4"/>
    <n v="1"/>
    <n v="1359"/>
    <m/>
    <m/>
    <x v="0"/>
    <n v="16"/>
    <m/>
    <n v="4"/>
    <n v="4"/>
    <m/>
    <n v="16"/>
    <n v="15"/>
    <n v="11"/>
    <m/>
    <m/>
    <m/>
    <n v="4"/>
    <n v="4"/>
    <n v="3"/>
    <n v="1"/>
    <m/>
    <n v="2"/>
    <m/>
    <m/>
    <m/>
    <m/>
    <m/>
    <n v="5"/>
    <n v="2"/>
    <n v="3"/>
    <n v="2"/>
    <n v="3"/>
    <n v="3"/>
    <n v="4"/>
    <n v="2"/>
    <n v="2"/>
    <n v="3"/>
    <n v="4"/>
    <n v="4"/>
    <n v="3"/>
    <n v="4"/>
    <n v="3"/>
    <n v="4"/>
    <s v="No"/>
    <n v="4"/>
    <m/>
    <n v="4"/>
    <n v="4"/>
    <n v="4"/>
    <n v="2"/>
    <n v="2"/>
    <n v="4"/>
    <m/>
    <s v="Sí"/>
    <s v="No"/>
    <m/>
    <m/>
    <n v="3"/>
    <n v="3"/>
    <m/>
    <n v="3"/>
    <m/>
    <m/>
    <s v="Al realizar préstamos en la biblioteca de Geografía e Historia no hace falta reservar por internet, es opcional. Eso me parece genial.&lt;br&gt;En la biblioteca de Derecho, en cambio, tienes que reservar online obligatoriamente y eso me parece un gran atraso. Si vas sin reservar online no puedes recoger libros en esa biblioteca. "/>
    <d v="2019-02-01T16:51:45"/>
  </r>
  <r>
    <s v="F. Medicina"/>
    <x v="1"/>
    <n v="4"/>
    <n v="1360"/>
    <m/>
    <m/>
    <x v="0"/>
    <n v="18"/>
    <m/>
    <n v="5"/>
    <n v="1"/>
    <m/>
    <n v="18"/>
    <n v="29"/>
    <m/>
    <s v="Biblioteca Universitaria ESIC "/>
    <m/>
    <m/>
    <n v="3"/>
    <n v="3"/>
    <n v="3"/>
    <n v="4"/>
    <m/>
    <n v="2"/>
    <n v="3"/>
    <n v="4"/>
    <s v="00h"/>
    <m/>
    <m/>
    <n v="1"/>
    <n v="1"/>
    <n v="1"/>
    <n v="2"/>
    <n v="4"/>
    <n v="5"/>
    <n v="5"/>
    <n v="1"/>
    <n v="4"/>
    <n v="5"/>
    <n v="5"/>
    <n v="4"/>
    <n v="4"/>
    <n v="4"/>
    <n v="3"/>
    <n v="3"/>
    <s v="No"/>
    <n v="2"/>
    <m/>
    <n v="4"/>
    <n v="4"/>
    <n v="4"/>
    <n v="4"/>
    <n v="4"/>
    <n v="4"/>
    <m/>
    <s v="No"/>
    <s v="No"/>
    <m/>
    <m/>
    <n v="5"/>
    <n v="5"/>
    <m/>
    <n v="4"/>
    <n v="5"/>
    <m/>
    <m/>
    <d v="2019-02-01T16:51:52"/>
  </r>
  <r>
    <s v="F. Veterinaria"/>
    <x v="1"/>
    <n v="4"/>
    <n v="1361"/>
    <m/>
    <m/>
    <x v="0"/>
    <n v="21"/>
    <m/>
    <n v="4"/>
    <n v="1"/>
    <m/>
    <n v="21"/>
    <n v="16"/>
    <n v="29"/>
    <m/>
    <m/>
    <m/>
    <n v="5"/>
    <n v="3"/>
    <n v="3"/>
    <n v="2"/>
    <n v="1"/>
    <m/>
    <m/>
    <m/>
    <m/>
    <m/>
    <m/>
    <n v="1"/>
    <n v="1"/>
    <n v="2"/>
    <n v="1"/>
    <n v="5"/>
    <n v="3"/>
    <n v="5"/>
    <n v="1"/>
    <n v="3"/>
    <n v="3"/>
    <n v="3"/>
    <n v="4"/>
    <n v="3"/>
    <n v="3"/>
    <n v="2"/>
    <n v="2"/>
    <s v="No"/>
    <n v="3"/>
    <m/>
    <n v="5"/>
    <n v="3"/>
    <n v="3"/>
    <n v="5"/>
    <n v="5"/>
    <n v="5"/>
    <m/>
    <s v="No"/>
    <s v="No"/>
    <m/>
    <m/>
    <n v="4"/>
    <n v="4"/>
    <m/>
    <n v="4"/>
    <m/>
    <m/>
    <m/>
    <d v="2019-02-01T16:53:05"/>
  </r>
  <r>
    <s v="F. Filosofía"/>
    <x v="4"/>
    <n v="1"/>
    <n v="1362"/>
    <m/>
    <m/>
    <x v="1"/>
    <n v="15"/>
    <m/>
    <n v="4"/>
    <n v="4"/>
    <m/>
    <n v="29"/>
    <n v="15"/>
    <m/>
    <m/>
    <m/>
    <m/>
    <n v="5"/>
    <n v="5"/>
    <n v="5"/>
    <n v="5"/>
    <m/>
    <m/>
    <n v="3"/>
    <m/>
    <m/>
    <m/>
    <m/>
    <n v="4"/>
    <n v="4"/>
    <n v="4"/>
    <n v="4"/>
    <n v="4"/>
    <n v="4"/>
    <n v="4"/>
    <n v="4"/>
    <n v="4"/>
    <n v="4"/>
    <n v="4"/>
    <n v="4"/>
    <n v="4"/>
    <n v="4"/>
    <n v="5"/>
    <n v="4"/>
    <s v="Sí"/>
    <n v="5"/>
    <m/>
    <n v="5"/>
    <n v="5"/>
    <n v="5"/>
    <n v="5"/>
    <n v="5"/>
    <n v="5"/>
    <m/>
    <s v="No"/>
    <s v="No"/>
    <n v="4"/>
    <m/>
    <n v="5"/>
    <n v="5"/>
    <m/>
    <n v="2"/>
    <n v="3"/>
    <m/>
    <m/>
    <d v="2019-02-01T16:55:46"/>
  </r>
  <r>
    <s v="F. Enfermería, Fisioterapia y Podología"/>
    <x v="1"/>
    <n v="4"/>
    <n v="1363"/>
    <m/>
    <m/>
    <x v="0"/>
    <n v="22"/>
    <m/>
    <n v="5"/>
    <n v="4"/>
    <m/>
    <n v="29"/>
    <n v="18"/>
    <n v="22"/>
    <s v="Colegio Sagrado Corazón "/>
    <m/>
    <m/>
    <n v="3"/>
    <n v="3"/>
    <n v="5"/>
    <n v="5"/>
    <m/>
    <n v="2"/>
    <m/>
    <n v="4"/>
    <n v="3"/>
    <m/>
    <m/>
    <m/>
    <m/>
    <m/>
    <m/>
    <m/>
    <m/>
    <m/>
    <m/>
    <m/>
    <m/>
    <m/>
    <m/>
    <m/>
    <m/>
    <m/>
    <m/>
    <m/>
    <m/>
    <m/>
    <m/>
    <m/>
    <m/>
    <m/>
    <m/>
    <m/>
    <m/>
    <m/>
    <m/>
    <m/>
    <m/>
    <m/>
    <m/>
    <m/>
    <m/>
    <m/>
    <m/>
    <m/>
    <d v="2019-02-01T16:59:38"/>
  </r>
  <r>
    <s v="F. Enfermería, Fisioterapia y Podología"/>
    <x v="1"/>
    <n v="4"/>
    <n v="1364"/>
    <m/>
    <m/>
    <x v="0"/>
    <n v="22"/>
    <m/>
    <n v="5"/>
    <n v="4"/>
    <m/>
    <n v="29"/>
    <n v="18"/>
    <n v="22"/>
    <s v="Colegio Sagrado Corazón "/>
    <m/>
    <m/>
    <n v="3"/>
    <n v="3"/>
    <n v="5"/>
    <n v="5"/>
    <m/>
    <n v="2"/>
    <m/>
    <n v="4"/>
    <n v="3"/>
    <m/>
    <m/>
    <n v="5"/>
    <n v="1"/>
    <n v="2"/>
    <n v="3"/>
    <n v="5"/>
    <n v="4"/>
    <n v="4"/>
    <n v="2"/>
    <n v="5"/>
    <n v="5"/>
    <n v="5"/>
    <n v="2"/>
    <n v="5"/>
    <n v="2"/>
    <n v="4"/>
    <n v="5"/>
    <s v="No"/>
    <n v="4"/>
    <m/>
    <n v="5"/>
    <n v="5"/>
    <n v="5"/>
    <n v="5"/>
    <n v="5"/>
    <n v="5"/>
    <m/>
    <s v="No"/>
    <s v="No"/>
    <m/>
    <m/>
    <n v="5"/>
    <n v="5"/>
    <m/>
    <n v="4"/>
    <m/>
    <m/>
    <m/>
    <d v="2019-02-01T17:02:35"/>
  </r>
  <r>
    <s v="F. Farmacia"/>
    <x v="1"/>
    <n v="4"/>
    <n v="1365"/>
    <m/>
    <m/>
    <x v="0"/>
    <n v="13"/>
    <m/>
    <n v="3"/>
    <n v="4"/>
    <m/>
    <n v="13"/>
    <n v="4"/>
    <n v="2"/>
    <m/>
    <m/>
    <m/>
    <n v="2"/>
    <n v="5"/>
    <n v="3"/>
    <n v="5"/>
    <m/>
    <n v="2"/>
    <n v="3"/>
    <n v="4"/>
    <n v="0"/>
    <m/>
    <m/>
    <n v="4"/>
    <n v="2"/>
    <n v="4"/>
    <n v="1"/>
    <n v="4"/>
    <n v="3"/>
    <n v="5"/>
    <n v="1"/>
    <n v="5"/>
    <n v="5"/>
    <n v="4"/>
    <n v="4"/>
    <n v="4"/>
    <n v="4"/>
    <n v="3"/>
    <n v="5"/>
    <s v="No"/>
    <n v="4"/>
    <m/>
    <n v="5"/>
    <n v="5"/>
    <n v="4"/>
    <n v="5"/>
    <n v="5"/>
    <n v="5"/>
    <m/>
    <s v="No"/>
    <s v="Sí"/>
    <n v="4"/>
    <m/>
    <n v="4"/>
    <n v="4"/>
    <m/>
    <n v="5"/>
    <n v="3"/>
    <m/>
    <s v="Dejar algún ejemplar de cada libro siempre en la biblioteca, sin reservar, para poder cogerlo en la biblioteca sin tener que llevárselo a casa para que no te lo quite otra persona  "/>
    <d v="2019-02-01T17:03:52"/>
  </r>
  <r>
    <s v="F. Filosofía"/>
    <x v="4"/>
    <n v="1"/>
    <n v="1366"/>
    <m/>
    <m/>
    <x v="0"/>
    <n v="15"/>
    <m/>
    <n v="4"/>
    <n v="3"/>
    <m/>
    <n v="15"/>
    <n v="14"/>
    <n v="29"/>
    <s v="Biblioteca Rafael Alberti"/>
    <m/>
    <m/>
    <n v="5"/>
    <n v="5"/>
    <n v="5"/>
    <n v="3"/>
    <m/>
    <n v="2"/>
    <m/>
    <m/>
    <m/>
    <m/>
    <m/>
    <n v="5"/>
    <n v="1"/>
    <n v="1"/>
    <n v="5"/>
    <n v="3"/>
    <n v="5"/>
    <n v="5"/>
    <n v="5"/>
    <n v="4"/>
    <n v="5"/>
    <n v="5"/>
    <n v="3"/>
    <n v="5"/>
    <n v="5"/>
    <n v="3"/>
    <n v="5"/>
    <s v="No"/>
    <n v="5"/>
    <m/>
    <n v="5"/>
    <n v="5"/>
    <n v="5"/>
    <n v="5"/>
    <n v="5"/>
    <n v="5"/>
    <m/>
    <s v="No"/>
    <s v="No"/>
    <m/>
    <m/>
    <n v="5"/>
    <n v="5"/>
    <m/>
    <n v="5"/>
    <n v="5"/>
    <m/>
    <m/>
    <d v="2019-02-01T17:05:28"/>
  </r>
  <r>
    <s v="F. Ciencias Biológicas"/>
    <x v="3"/>
    <n v="2"/>
    <n v="1367"/>
    <m/>
    <m/>
    <x v="0"/>
    <n v="2"/>
    <m/>
    <n v="3"/>
    <n v="1"/>
    <m/>
    <n v="2"/>
    <n v="29"/>
    <n v="7"/>
    <m/>
    <m/>
    <m/>
    <n v="4"/>
    <n v="5"/>
    <n v="5"/>
    <n v="4"/>
    <m/>
    <n v="2"/>
    <m/>
    <m/>
    <m/>
    <m/>
    <m/>
    <n v="4"/>
    <m/>
    <m/>
    <m/>
    <m/>
    <m/>
    <m/>
    <m/>
    <m/>
    <m/>
    <m/>
    <m/>
    <m/>
    <m/>
    <m/>
    <m/>
    <m/>
    <m/>
    <m/>
    <m/>
    <m/>
    <m/>
    <m/>
    <m/>
    <m/>
    <m/>
    <s v="No"/>
    <s v="No"/>
    <m/>
    <m/>
    <n v="4"/>
    <n v="5"/>
    <m/>
    <n v="4"/>
    <m/>
    <m/>
    <m/>
    <d v="2019-02-01T17:06:33"/>
  </r>
  <r>
    <s v="F. Ciencias Biológicas"/>
    <x v="3"/>
    <n v="2"/>
    <n v="1368"/>
    <m/>
    <m/>
    <x v="0"/>
    <n v="2"/>
    <m/>
    <n v="3"/>
    <n v="3"/>
    <m/>
    <n v="2"/>
    <m/>
    <m/>
    <m/>
    <m/>
    <m/>
    <n v="3"/>
    <n v="5"/>
    <n v="5"/>
    <n v="4"/>
    <n v="1"/>
    <m/>
    <m/>
    <m/>
    <m/>
    <m/>
    <m/>
    <n v="4"/>
    <n v="1"/>
    <n v="1"/>
    <n v="1"/>
    <n v="5"/>
    <n v="5"/>
    <n v="5"/>
    <n v="4"/>
    <n v="2"/>
    <n v="5"/>
    <n v="5"/>
    <n v="4"/>
    <n v="4"/>
    <n v="4"/>
    <n v="4"/>
    <n v="5"/>
    <s v="No"/>
    <n v="4"/>
    <m/>
    <n v="5"/>
    <n v="3"/>
    <n v="5"/>
    <n v="5"/>
    <n v="4"/>
    <n v="5"/>
    <m/>
    <s v="No"/>
    <s v="No"/>
    <m/>
    <m/>
    <n v="5"/>
    <n v="4"/>
    <m/>
    <n v="4"/>
    <n v="3"/>
    <m/>
    <s v="&lt;br&gt;No he asistido a ningún curso de formación de usuarios porque no sabía de la existencia de ellos ni que se imparte en los mismos.&lt;br&gt;&lt;br&gt;Para mi lo más importante a mejorar sería el horario, un poco más amplio hasta las 21:30h durante todo el curso, incluso más tarde en época de exámenes.&lt;br&gt;&lt;br&gt;&lt;br&gt;Un saludo."/>
    <d v="2019-02-01T17:06:44"/>
  </r>
  <r>
    <s v="F. Filosofía"/>
    <x v="4"/>
    <n v="1"/>
    <n v="1369"/>
    <m/>
    <m/>
    <x v="0"/>
    <n v="15"/>
    <m/>
    <n v="5"/>
    <n v="3"/>
    <m/>
    <n v="14"/>
    <n v="15"/>
    <n v="29"/>
    <s v="biblioteca de la universidad de alcalá"/>
    <m/>
    <m/>
    <n v="2"/>
    <n v="4"/>
    <n v="4"/>
    <n v="3"/>
    <m/>
    <n v="2"/>
    <n v="3"/>
    <m/>
    <s v="1:00 - 2:00"/>
    <m/>
    <m/>
    <n v="2"/>
    <n v="1"/>
    <n v="1"/>
    <n v="5"/>
    <n v="5"/>
    <n v="3"/>
    <n v="5"/>
    <n v="1"/>
    <n v="6"/>
    <n v="4"/>
    <n v="5"/>
    <n v="4"/>
    <n v="4"/>
    <n v="5"/>
    <n v="3"/>
    <n v="4"/>
    <s v="No"/>
    <n v="2"/>
    <m/>
    <n v="5"/>
    <n v="5"/>
    <n v="5"/>
    <n v="5"/>
    <n v="4"/>
    <n v="5"/>
    <m/>
    <s v="No"/>
    <s v="No"/>
    <m/>
    <m/>
    <n v="5"/>
    <n v="5"/>
    <m/>
    <n v="4"/>
    <n v="3"/>
    <m/>
    <m/>
    <d v="2019-02-01T17:08:53"/>
  </r>
  <r>
    <s v="F. Geografía e Historia"/>
    <x v="4"/>
    <n v="1"/>
    <n v="1370"/>
    <m/>
    <m/>
    <x v="1"/>
    <n v="16"/>
    <m/>
    <n v="4"/>
    <n v="5"/>
    <m/>
    <n v="16"/>
    <n v="11"/>
    <m/>
    <s v="Biblioteca Municipal de Barceló y la de Conde-Duque"/>
    <m/>
    <m/>
    <n v="1"/>
    <n v="5"/>
    <n v="5"/>
    <n v="3"/>
    <m/>
    <m/>
    <m/>
    <m/>
    <m/>
    <m/>
    <m/>
    <n v="5"/>
    <n v="5"/>
    <n v="1"/>
    <n v="4"/>
    <n v="4"/>
    <n v="5"/>
    <m/>
    <n v="5"/>
    <n v="3"/>
    <n v="5"/>
    <n v="3"/>
    <n v="2"/>
    <n v="5"/>
    <n v="3"/>
    <n v="3"/>
    <n v="3"/>
    <s v="Sí"/>
    <n v="4"/>
    <m/>
    <n v="5"/>
    <n v="3"/>
    <n v="3"/>
    <n v="5"/>
    <n v="5"/>
    <n v="5"/>
    <m/>
    <s v="No"/>
    <s v="No"/>
    <m/>
    <m/>
    <n v="5"/>
    <n v="5"/>
    <m/>
    <n v="5"/>
    <n v="5"/>
    <m/>
    <s v="La biblioteca debería estar abierta a las 08:00, al mismo tiempo que la Facultad, y no debería cerrarse NUNCA el acceso por la planta baja"/>
    <d v="2019-02-01T17:09:18"/>
  </r>
  <r>
    <s v="F. Ciencias Químicas"/>
    <x v="3"/>
    <n v="2"/>
    <n v="1371"/>
    <m/>
    <m/>
    <x v="1"/>
    <n v="10"/>
    <m/>
    <n v="2"/>
    <n v="1"/>
    <m/>
    <n v="10"/>
    <n v="29"/>
    <m/>
    <m/>
    <m/>
    <m/>
    <n v="4"/>
    <n v="4"/>
    <n v="4"/>
    <n v="3"/>
    <m/>
    <n v="2"/>
    <m/>
    <n v="4"/>
    <n v="1"/>
    <m/>
    <m/>
    <n v="2"/>
    <n v="4"/>
    <n v="4"/>
    <n v="3"/>
    <n v="4"/>
    <n v="5"/>
    <n v="5"/>
    <n v="1"/>
    <n v="4"/>
    <n v="4"/>
    <n v="4"/>
    <n v="4"/>
    <n v="4"/>
    <n v="4"/>
    <n v="4"/>
    <n v="4"/>
    <s v="No"/>
    <n v="4"/>
    <m/>
    <m/>
    <m/>
    <m/>
    <m/>
    <m/>
    <m/>
    <m/>
    <m/>
    <m/>
    <m/>
    <m/>
    <m/>
    <m/>
    <m/>
    <m/>
    <m/>
    <m/>
    <m/>
    <d v="2019-02-01T17:09:48"/>
  </r>
  <r>
    <s v="F. Geografía e Historia"/>
    <x v="4"/>
    <n v="1"/>
    <n v="1372"/>
    <m/>
    <m/>
    <x v="0"/>
    <n v="16"/>
    <m/>
    <n v="3"/>
    <n v="3"/>
    <m/>
    <n v="29"/>
    <n v="16"/>
    <n v="29"/>
    <m/>
    <m/>
    <m/>
    <n v="5"/>
    <n v="5"/>
    <n v="5"/>
    <n v="4"/>
    <n v="1"/>
    <m/>
    <m/>
    <m/>
    <m/>
    <m/>
    <m/>
    <n v="3"/>
    <n v="3"/>
    <n v="2"/>
    <n v="3"/>
    <n v="3"/>
    <n v="5"/>
    <n v="5"/>
    <n v="1"/>
    <n v="5"/>
    <n v="4"/>
    <n v="3"/>
    <n v="4"/>
    <n v="4"/>
    <n v="4"/>
    <n v="3"/>
    <n v="4"/>
    <s v="No"/>
    <n v="3"/>
    <m/>
    <n v="3"/>
    <n v="4"/>
    <n v="3"/>
    <n v="4"/>
    <n v="4"/>
    <n v="4"/>
    <m/>
    <s v="No"/>
    <s v="No"/>
    <n v="3"/>
    <m/>
    <n v="4"/>
    <n v="4"/>
    <m/>
    <n v="4"/>
    <n v="4"/>
    <m/>
    <m/>
    <d v="2019-02-01T17:10:21"/>
  </r>
  <r>
    <s v="F. Ciencias Físicas"/>
    <x v="3"/>
    <n v="2"/>
    <n v="1373"/>
    <m/>
    <m/>
    <x v="2"/>
    <n v="6"/>
    <m/>
    <n v="3"/>
    <n v="4"/>
    <m/>
    <n v="6"/>
    <n v="10"/>
    <n v="29"/>
    <m/>
    <m/>
    <m/>
    <n v="4"/>
    <n v="3"/>
    <n v="4"/>
    <n v="4"/>
    <n v="1"/>
    <n v="2"/>
    <m/>
    <m/>
    <m/>
    <m/>
    <m/>
    <n v="5"/>
    <n v="4"/>
    <n v="3"/>
    <n v="2"/>
    <n v="4"/>
    <n v="4"/>
    <n v="5"/>
    <n v="2"/>
    <n v="6"/>
    <n v="4"/>
    <n v="5"/>
    <n v="4"/>
    <n v="5"/>
    <n v="4"/>
    <n v="3"/>
    <n v="3"/>
    <s v="Sí"/>
    <n v="3"/>
    <m/>
    <n v="5"/>
    <n v="5"/>
    <n v="5"/>
    <n v="5"/>
    <n v="5"/>
    <n v="5"/>
    <m/>
    <s v="Sí"/>
    <s v="No"/>
    <m/>
    <m/>
    <n v="4"/>
    <n v="5"/>
    <m/>
    <n v="4"/>
    <n v="4"/>
    <m/>
    <s v="No he ido a cursos porque la información que se impartía ya la conocía o porque el horario no me coincidía bien."/>
    <d v="2019-02-01T17:11:57"/>
  </r>
  <r>
    <s v="F. Ciencias Matemáticas"/>
    <x v="3"/>
    <n v="2"/>
    <n v="1374"/>
    <m/>
    <m/>
    <x v="0"/>
    <n v="8"/>
    <m/>
    <n v="4"/>
    <n v="1"/>
    <m/>
    <n v="8"/>
    <n v="8"/>
    <n v="29"/>
    <m/>
    <m/>
    <m/>
    <n v="5"/>
    <n v="5"/>
    <n v="5"/>
    <n v="4"/>
    <n v="1"/>
    <n v="2"/>
    <n v="3"/>
    <m/>
    <m/>
    <m/>
    <m/>
    <n v="4"/>
    <n v="4"/>
    <n v="1"/>
    <n v="4"/>
    <n v="5"/>
    <n v="3"/>
    <n v="4"/>
    <n v="3"/>
    <n v="4"/>
    <n v="4"/>
    <n v="4"/>
    <n v="4"/>
    <n v="4"/>
    <n v="2"/>
    <n v="4"/>
    <n v="2"/>
    <s v="No"/>
    <n v="1"/>
    <m/>
    <n v="5"/>
    <n v="4"/>
    <n v="5"/>
    <n v="5"/>
    <n v="5"/>
    <n v="5"/>
    <m/>
    <s v="Sí"/>
    <s v="No"/>
    <m/>
    <m/>
    <n v="4"/>
    <n v="4"/>
    <m/>
    <n v="4"/>
    <n v="3"/>
    <m/>
    <m/>
    <d v="2019-02-01T17:12:04"/>
  </r>
  <r>
    <s v="F. Geografía e Historia"/>
    <x v="4"/>
    <n v="1"/>
    <n v="1375"/>
    <m/>
    <m/>
    <x v="0"/>
    <n v="16"/>
    <m/>
    <n v="3"/>
    <n v="4"/>
    <m/>
    <n v="16"/>
    <n v="4"/>
    <n v="29"/>
    <s v="Biblioteca de Escuela de Animación y Ocio y Tiempo Libre de la Comunidad de Madrid, (Espacio 14-30), Biblioteca Miguel Hernández."/>
    <m/>
    <m/>
    <n v="3"/>
    <n v="4"/>
    <n v="4"/>
    <n v="3"/>
    <n v="1"/>
    <m/>
    <m/>
    <m/>
    <s v="23.59"/>
    <m/>
    <m/>
    <n v="4"/>
    <n v="3"/>
    <n v="3"/>
    <n v="5"/>
    <n v="5"/>
    <n v="4"/>
    <n v="4"/>
    <n v="4"/>
    <n v="4"/>
    <n v="4"/>
    <n v="3"/>
    <n v="3"/>
    <n v="3"/>
    <n v="3"/>
    <n v="3"/>
    <n v="3"/>
    <s v="No"/>
    <n v="4"/>
    <m/>
    <n v="5"/>
    <n v="5"/>
    <n v="3"/>
    <n v="4"/>
    <n v="3"/>
    <n v="3"/>
    <m/>
    <s v="No"/>
    <s v="No"/>
    <m/>
    <m/>
    <n v="5"/>
    <n v="5"/>
    <m/>
    <n v="4"/>
    <n v="4"/>
    <m/>
    <s v="En cuanto al horario, los cursos de grado que comenzamos 8:30 en Musicología está la Biblioteca cerrada a dicha hora, incluyendo también los días de prácticas por ejemplo de Historia que tenemos que esperar hasta el horario de apertura actual, por lo que sugiero que la biblioteca abra sus puertas en el mismo horario de clases lectivas.&lt;br&gt;&lt;br&gt;Por otro lado, en la Biblioteca de la Facultad de Georgrafía e Historia hay una sección de mujeres muy escasa, con apenas dos estanterías. Solicito y ruego aumente la misma.&lt;br&gt;&lt;br&gt;Por lo que respecta a las instalaciones, en la época de exámenes de invierno hace frío y más en un lugar tan amplio.&lt;br&gt;&lt;br&gt;El personal es muy atento, amable y de mucha ayuda hacia la búsqueda y la buena utilización de la misma.&lt;br&gt;&lt;br&gt;"/>
    <d v="2019-02-01T17:12:39"/>
  </r>
  <r>
    <s v="F. Informática"/>
    <x v="3"/>
    <n v="2"/>
    <n v="1376"/>
    <m/>
    <m/>
    <x v="1"/>
    <n v="17"/>
    <m/>
    <n v="4"/>
    <n v="1"/>
    <m/>
    <n v="17"/>
    <n v="29"/>
    <m/>
    <m/>
    <m/>
    <m/>
    <n v="2"/>
    <n v="3"/>
    <n v="4"/>
    <n v="4"/>
    <m/>
    <n v="2"/>
    <n v="3"/>
    <n v="4"/>
    <s v="00h"/>
    <m/>
    <m/>
    <n v="2"/>
    <n v="1"/>
    <n v="2"/>
    <n v="1"/>
    <n v="5"/>
    <n v="5"/>
    <n v="4"/>
    <n v="1"/>
    <n v="6"/>
    <n v="3"/>
    <n v="3"/>
    <n v="4"/>
    <n v="5"/>
    <n v="3"/>
    <n v="3"/>
    <n v="4"/>
    <s v="No"/>
    <n v="4"/>
    <m/>
    <n v="4"/>
    <n v="4"/>
    <n v="4"/>
    <n v="4"/>
    <n v="4"/>
    <n v="4"/>
    <m/>
    <s v="No"/>
    <s v="No"/>
    <m/>
    <m/>
    <n v="5"/>
    <n v="5"/>
    <m/>
    <n v="4"/>
    <n v="4"/>
    <m/>
    <m/>
    <d v="2019-02-01T17:12:50"/>
  </r>
  <r>
    <s v="F. Derecho"/>
    <x v="0"/>
    <n v="3"/>
    <n v="1377"/>
    <m/>
    <m/>
    <x v="0"/>
    <n v="11"/>
    <m/>
    <n v="4"/>
    <n v="3"/>
    <m/>
    <n v="29"/>
    <m/>
    <m/>
    <m/>
    <m/>
    <m/>
    <n v="5"/>
    <n v="4"/>
    <n v="5"/>
    <n v="4"/>
    <n v="1"/>
    <m/>
    <n v="3"/>
    <m/>
    <m/>
    <m/>
    <m/>
    <n v="3"/>
    <n v="1"/>
    <n v="4"/>
    <n v="5"/>
    <n v="5"/>
    <n v="2"/>
    <n v="5"/>
    <n v="2"/>
    <n v="6"/>
    <n v="3"/>
    <n v="5"/>
    <n v="1"/>
    <n v="5"/>
    <n v="5"/>
    <n v="2"/>
    <n v="4"/>
    <s v="No"/>
    <n v="4"/>
    <m/>
    <n v="5"/>
    <n v="1"/>
    <n v="4"/>
    <n v="5"/>
    <n v="5"/>
    <n v="5"/>
    <m/>
    <s v="No"/>
    <s v="No"/>
    <m/>
    <m/>
    <n v="4"/>
    <n v="4"/>
    <m/>
    <n v="5"/>
    <m/>
    <m/>
    <s v="En época de exámenes la gente ocupa toda una mesa con papeles,carpetas, estuches... y luego se van incluso horas, y en ese periodo de tiempo hay mucha gente que se tiene que ir de la biblioteca porque no hay sitio. Por lo que, en época de exámenes pondría a alguien vigilando que no se &quot;ocupan&quot; sitios innecesariamente, no para comer o tomar un café, pero sí para reservarlo a los amigos o ausentarse de la biblioteca durante horas.&lt;br&gt;&lt;br&gt;Por otra parte, aunque el personal de la biblioteca es amable, suelen hablar muy alto habitualmente, y eso desconcentra bastante.&lt;br&gt;&lt;br&gt;Muchas gracias."/>
    <d v="2019-02-01T17:15:48"/>
  </r>
  <r>
    <s v="F. Ciencias de la Información"/>
    <x v="0"/>
    <n v="3"/>
    <n v="1378"/>
    <m/>
    <m/>
    <x v="0"/>
    <n v="4"/>
    <m/>
    <n v="5"/>
    <n v="5"/>
    <m/>
    <n v="4"/>
    <n v="29"/>
    <m/>
    <m/>
    <m/>
    <m/>
    <n v="4"/>
    <n v="4"/>
    <n v="4"/>
    <n v="4"/>
    <m/>
    <m/>
    <m/>
    <m/>
    <m/>
    <m/>
    <m/>
    <n v="5"/>
    <n v="1"/>
    <n v="5"/>
    <n v="1"/>
    <n v="4"/>
    <n v="3"/>
    <n v="5"/>
    <n v="2"/>
    <n v="1"/>
    <n v="4"/>
    <n v="2"/>
    <n v="3"/>
    <n v="2"/>
    <n v="3"/>
    <n v="3"/>
    <n v="3"/>
    <s v="No"/>
    <n v="3"/>
    <m/>
    <n v="4"/>
    <n v="3"/>
    <n v="5"/>
    <n v="5"/>
    <n v="4"/>
    <n v="4"/>
    <m/>
    <s v="No"/>
    <s v="No"/>
    <m/>
    <m/>
    <n v="3"/>
    <n v="3"/>
    <m/>
    <n v="4"/>
    <n v="3"/>
    <m/>
    <m/>
    <d v="2019-02-01T17:17:40"/>
  </r>
  <r>
    <s v="F. Ciencias de la Información"/>
    <x v="0"/>
    <n v="3"/>
    <n v="1379"/>
    <m/>
    <m/>
    <x v="0"/>
    <n v="4"/>
    <m/>
    <n v="4"/>
    <n v="5"/>
    <m/>
    <n v="29"/>
    <n v="4"/>
    <m/>
    <m/>
    <m/>
    <m/>
    <n v="5"/>
    <n v="3"/>
    <n v="4"/>
    <n v="4"/>
    <m/>
    <n v="2"/>
    <n v="3"/>
    <m/>
    <m/>
    <m/>
    <m/>
    <n v="3"/>
    <n v="1"/>
    <n v="3"/>
    <n v="4"/>
    <n v="5"/>
    <n v="5"/>
    <n v="4"/>
    <n v="1"/>
    <n v="3"/>
    <n v="4"/>
    <n v="4"/>
    <n v="3"/>
    <n v="3"/>
    <n v="5"/>
    <n v="3"/>
    <n v="2"/>
    <s v="No"/>
    <n v="3"/>
    <m/>
    <n v="4"/>
    <n v="3"/>
    <n v="5"/>
    <n v="5"/>
    <n v="5"/>
    <n v="3"/>
    <m/>
    <s v="No"/>
    <s v="No"/>
    <m/>
    <m/>
    <n v="4"/>
    <n v="5"/>
    <m/>
    <n v="4"/>
    <n v="4"/>
    <m/>
    <m/>
    <d v="2019-02-01T17:18:34"/>
  </r>
  <r>
    <s v="F. Filología"/>
    <x v="4"/>
    <n v="1"/>
    <n v="1380"/>
    <m/>
    <m/>
    <x v="0"/>
    <n v="14"/>
    <m/>
    <n v="5"/>
    <n v="3"/>
    <m/>
    <n v="14"/>
    <n v="29"/>
    <m/>
    <m/>
    <m/>
    <m/>
    <n v="2"/>
    <n v="4"/>
    <n v="4"/>
    <n v="3"/>
    <n v="1"/>
    <m/>
    <m/>
    <m/>
    <m/>
    <m/>
    <m/>
    <n v="5"/>
    <n v="2"/>
    <n v="2"/>
    <n v="3"/>
    <n v="4"/>
    <n v="3"/>
    <n v="5"/>
    <n v="1"/>
    <n v="5"/>
    <n v="4"/>
    <n v="4"/>
    <n v="3"/>
    <n v="4"/>
    <n v="4"/>
    <n v="3"/>
    <n v="4"/>
    <s v="Sí"/>
    <n v="4"/>
    <m/>
    <n v="4"/>
    <n v="5"/>
    <n v="4"/>
    <n v="5"/>
    <n v="4"/>
    <n v="5"/>
    <m/>
    <s v="No"/>
    <s v="No"/>
    <m/>
    <m/>
    <n v="4"/>
    <n v="4"/>
    <m/>
    <n v="5"/>
    <n v="4"/>
    <m/>
    <s v="No me he enterado y no sé cuándo son."/>
    <d v="2019-02-01T17:20:00"/>
  </r>
  <r>
    <s v="F. Ciencias Políticas y Sociología"/>
    <x v="0"/>
    <n v="3"/>
    <n v="1381"/>
    <m/>
    <m/>
    <x v="0"/>
    <n v="9"/>
    <m/>
    <n v="3"/>
    <n v="4"/>
    <m/>
    <n v="9"/>
    <n v="26"/>
    <n v="5"/>
    <m/>
    <m/>
    <m/>
    <n v="1"/>
    <n v="3"/>
    <n v="1"/>
    <n v="1"/>
    <m/>
    <n v="2"/>
    <n v="3"/>
    <n v="4"/>
    <n v="11"/>
    <m/>
    <m/>
    <n v="5"/>
    <n v="1"/>
    <n v="1"/>
    <n v="1"/>
    <n v="5"/>
    <n v="5"/>
    <n v="5"/>
    <n v="1"/>
    <n v="3"/>
    <n v="2"/>
    <n v="1"/>
    <n v="3"/>
    <n v="2"/>
    <n v="4"/>
    <n v="4"/>
    <n v="3"/>
    <s v="No"/>
    <n v="4"/>
    <m/>
    <n v="2"/>
    <n v="3"/>
    <n v="4"/>
    <n v="4"/>
    <n v="2"/>
    <n v="5"/>
    <m/>
    <s v="Sí"/>
    <s v="Sí"/>
    <n v="4"/>
    <m/>
    <n v="4"/>
    <n v="4"/>
    <m/>
    <n v="1"/>
    <n v="1"/>
    <m/>
    <s v="no se pueden encontrar los libros, en la web te pone que está en una estantería que dentro de la biblioteca ni siquiera existe, y cuando pides ayuda te dicen que lo busques. El año pasado si que era fácil encontrar los libros pero este año ni lo intento, lo busco online y si no lo encuentro o me voy a trabajo social o paso. "/>
    <d v="2019-02-01T17:20:20"/>
  </r>
  <r>
    <s v="Otro"/>
    <x v="5"/>
    <n v="0"/>
    <n v="1382"/>
    <m/>
    <m/>
    <x v="3"/>
    <n v="39"/>
    <m/>
    <n v="3"/>
    <n v="4"/>
    <m/>
    <n v="29"/>
    <n v="5"/>
    <n v="16"/>
    <m/>
    <m/>
    <m/>
    <n v="4"/>
    <n v="4"/>
    <n v="4"/>
    <n v="4"/>
    <m/>
    <m/>
    <n v="3"/>
    <m/>
    <m/>
    <m/>
    <m/>
    <n v="4"/>
    <n v="4"/>
    <n v="4"/>
    <n v="4"/>
    <n v="4"/>
    <n v="4"/>
    <n v="4"/>
    <n v="4"/>
    <n v="6"/>
    <n v="4"/>
    <n v="4"/>
    <n v="4"/>
    <n v="5"/>
    <n v="5"/>
    <n v="4"/>
    <n v="4"/>
    <s v="No"/>
    <n v="3"/>
    <m/>
    <n v="4"/>
    <n v="4"/>
    <n v="4"/>
    <n v="4"/>
    <n v="4"/>
    <n v="4"/>
    <m/>
    <s v="No"/>
    <s v="Sí"/>
    <n v="5"/>
    <m/>
    <n v="5"/>
    <n v="5"/>
    <m/>
    <n v="5"/>
    <n v="4"/>
    <m/>
    <s v="Hola, yo creo que sí abrieras sábados y domingos sería ideal."/>
    <d v="2019-02-01T17:20:41"/>
  </r>
  <r>
    <s v="F. Ciencias Físicas"/>
    <x v="3"/>
    <n v="2"/>
    <n v="1383"/>
    <m/>
    <m/>
    <x v="0"/>
    <n v="6"/>
    <m/>
    <n v="3"/>
    <n v="1"/>
    <m/>
    <n v="6"/>
    <m/>
    <m/>
    <s v="La de mi localidad"/>
    <m/>
    <m/>
    <n v="4"/>
    <n v="3"/>
    <n v="3"/>
    <n v="4"/>
    <n v="1"/>
    <m/>
    <m/>
    <m/>
    <m/>
    <m/>
    <m/>
    <n v="5"/>
    <n v="1"/>
    <n v="1"/>
    <n v="4"/>
    <n v="3"/>
    <n v="3"/>
    <n v="2"/>
    <n v="2"/>
    <n v="4"/>
    <n v="3"/>
    <n v="4"/>
    <n v="4"/>
    <n v="5"/>
    <n v="4"/>
    <n v="3"/>
    <n v="5"/>
    <s v="No"/>
    <n v="4"/>
    <m/>
    <n v="4"/>
    <n v="4"/>
    <n v="4"/>
    <n v="5"/>
    <n v="5"/>
    <n v="5"/>
    <m/>
    <s v="Sí"/>
    <s v="No"/>
    <n v="3"/>
    <m/>
    <n v="5"/>
    <n v="5"/>
    <m/>
    <n v="4"/>
    <n v="4"/>
    <m/>
    <s v="Un mapa en la entrada con las distintas secciones. ¡Muchas gracias por el servicio!"/>
    <d v="2019-02-01T17:20:49"/>
  </r>
  <r>
    <s v="F. Filología"/>
    <x v="4"/>
    <n v="1"/>
    <n v="1384"/>
    <m/>
    <m/>
    <x v="0"/>
    <n v="14"/>
    <m/>
    <n v="4"/>
    <n v="4"/>
    <m/>
    <n v="29"/>
    <n v="14"/>
    <n v="16"/>
    <m/>
    <m/>
    <m/>
    <n v="4"/>
    <n v="4"/>
    <n v="4"/>
    <n v="3"/>
    <m/>
    <n v="2"/>
    <m/>
    <m/>
    <m/>
    <m/>
    <m/>
    <n v="4"/>
    <n v="1"/>
    <n v="1"/>
    <n v="5"/>
    <n v="5"/>
    <n v="5"/>
    <n v="5"/>
    <m/>
    <n v="2"/>
    <n v="4"/>
    <n v="2"/>
    <n v="2"/>
    <n v="3"/>
    <n v="2"/>
    <n v="3"/>
    <n v="3"/>
    <s v="No"/>
    <n v="1"/>
    <m/>
    <n v="3"/>
    <n v="3"/>
    <n v="3"/>
    <n v="4"/>
    <n v="3"/>
    <n v="4"/>
    <m/>
    <s v="No"/>
    <s v="No"/>
    <m/>
    <m/>
    <n v="3"/>
    <n v="3"/>
    <m/>
    <n v="3"/>
    <n v="2"/>
    <m/>
    <m/>
    <d v="2019-02-01T17:23:31"/>
  </r>
  <r>
    <s v="F. Educación - Centro de Formación del Profesorado"/>
    <x v="4"/>
    <n v="1"/>
    <n v="1385"/>
    <m/>
    <m/>
    <x v="0"/>
    <n v="12"/>
    <m/>
    <n v="3"/>
    <n v="4"/>
    <m/>
    <n v="12"/>
    <m/>
    <m/>
    <s v="Bibliotecas municipales, cerca de donde vivo"/>
    <m/>
    <m/>
    <n v="5"/>
    <n v="5"/>
    <n v="4"/>
    <n v="4"/>
    <n v="1"/>
    <m/>
    <m/>
    <m/>
    <m/>
    <m/>
    <m/>
    <n v="4"/>
    <n v="1"/>
    <n v="2"/>
    <n v="4"/>
    <n v="4"/>
    <n v="4"/>
    <n v="1"/>
    <n v="1"/>
    <n v="3"/>
    <n v="4"/>
    <n v="5"/>
    <n v="4"/>
    <n v="4"/>
    <n v="4"/>
    <n v="1"/>
    <n v="3"/>
    <s v="Sí"/>
    <n v="4"/>
    <m/>
    <n v="5"/>
    <n v="5"/>
    <n v="5"/>
    <n v="5"/>
    <n v="5"/>
    <n v="5"/>
    <m/>
    <s v="No"/>
    <s v="Sí"/>
    <n v="4"/>
    <m/>
    <n v="3"/>
    <n v="3"/>
    <m/>
    <n v="5"/>
    <n v="4"/>
    <m/>
    <m/>
    <d v="2019-02-01T17:25:57"/>
  </r>
  <r>
    <s v="N/C"/>
    <x v="2"/>
    <e v="#N/A"/>
    <n v="1386"/>
    <m/>
    <m/>
    <x v="0"/>
    <m/>
    <m/>
    <n v="3"/>
    <n v="4"/>
    <m/>
    <n v="20"/>
    <m/>
    <m/>
    <m/>
    <m/>
    <m/>
    <n v="4"/>
    <n v="4"/>
    <n v="3"/>
    <n v="4"/>
    <n v="1"/>
    <m/>
    <m/>
    <m/>
    <m/>
    <m/>
    <m/>
    <n v="4"/>
    <n v="4"/>
    <n v="2"/>
    <n v="1"/>
    <n v="5"/>
    <n v="5"/>
    <n v="5"/>
    <n v="1"/>
    <n v="4"/>
    <n v="3"/>
    <n v="4"/>
    <n v="2"/>
    <n v="5"/>
    <n v="4"/>
    <n v="2"/>
    <n v="4"/>
    <s v="No"/>
    <n v="4"/>
    <m/>
    <n v="5"/>
    <n v="4"/>
    <n v="5"/>
    <n v="5"/>
    <n v="5"/>
    <n v="5"/>
    <m/>
    <s v="Sí"/>
    <s v="No"/>
    <m/>
    <m/>
    <n v="5"/>
    <n v="4"/>
    <m/>
    <n v="4"/>
    <n v="4"/>
    <m/>
    <m/>
    <d v="2019-02-01T17:26:18"/>
  </r>
  <r>
    <s v="N/C"/>
    <x v="2"/>
    <e v="#N/A"/>
    <n v="1387"/>
    <m/>
    <m/>
    <x v="0"/>
    <m/>
    <m/>
    <n v="4"/>
    <n v="1"/>
    <m/>
    <n v="6"/>
    <n v="10"/>
    <n v="2"/>
    <m/>
    <m/>
    <m/>
    <n v="4"/>
    <n v="3"/>
    <n v="5"/>
    <n v="3"/>
    <m/>
    <m/>
    <n v="3"/>
    <m/>
    <m/>
    <m/>
    <m/>
    <n v="5"/>
    <n v="1"/>
    <n v="1"/>
    <n v="1"/>
    <n v="5"/>
    <n v="5"/>
    <n v="5"/>
    <n v="1"/>
    <n v="3"/>
    <n v="4"/>
    <n v="5"/>
    <n v="5"/>
    <n v="4"/>
    <n v="4"/>
    <n v="4"/>
    <n v="5"/>
    <s v="No"/>
    <n v="4"/>
    <m/>
    <n v="5"/>
    <n v="5"/>
    <n v="3"/>
    <n v="5"/>
    <n v="5"/>
    <n v="5"/>
    <m/>
    <s v="Sí"/>
    <s v="No"/>
    <n v="3"/>
    <m/>
    <n v="4"/>
    <n v="5"/>
    <m/>
    <n v="4"/>
    <n v="3"/>
    <m/>
    <m/>
    <d v="2019-02-01T17:28:35"/>
  </r>
  <r>
    <s v="F. Geografía e Historia"/>
    <x v="4"/>
    <n v="1"/>
    <n v="1388"/>
    <m/>
    <m/>
    <x v="0"/>
    <n v="16"/>
    <m/>
    <n v="3"/>
    <n v="3"/>
    <m/>
    <n v="16"/>
    <n v="29"/>
    <n v="10"/>
    <m/>
    <m/>
    <m/>
    <n v="4"/>
    <n v="5"/>
    <n v="5"/>
    <n v="3"/>
    <m/>
    <n v="2"/>
    <n v="3"/>
    <m/>
    <m/>
    <m/>
    <m/>
    <n v="3"/>
    <n v="1"/>
    <n v="1"/>
    <n v="3"/>
    <n v="4"/>
    <n v="5"/>
    <n v="5"/>
    <n v="2"/>
    <n v="2"/>
    <n v="3"/>
    <n v="1"/>
    <n v="2"/>
    <n v="4"/>
    <n v="3"/>
    <n v="3"/>
    <n v="4"/>
    <s v="No"/>
    <n v="1"/>
    <m/>
    <n v="5"/>
    <n v="4"/>
    <n v="4"/>
    <n v="2"/>
    <n v="2"/>
    <n v="2"/>
    <m/>
    <s v="No"/>
    <s v="No"/>
    <m/>
    <m/>
    <n v="4"/>
    <n v="5"/>
    <m/>
    <n v="4"/>
    <n v="3"/>
    <m/>
    <s v="Desconocía la existencia de dichos cursos de formación."/>
    <d v="2019-02-01T17:29:14"/>
  </r>
  <r>
    <s v="F. Medicina"/>
    <x v="1"/>
    <n v="4"/>
    <n v="1389"/>
    <m/>
    <m/>
    <x v="0"/>
    <n v="18"/>
    <m/>
    <n v="3"/>
    <n v="3"/>
    <m/>
    <n v="18"/>
    <m/>
    <m/>
    <m/>
    <m/>
    <m/>
    <n v="3"/>
    <n v="2"/>
    <n v="3"/>
    <n v="1"/>
    <n v="1"/>
    <n v="2"/>
    <n v="3"/>
    <n v="4"/>
    <m/>
    <m/>
    <m/>
    <n v="3"/>
    <n v="1"/>
    <n v="3"/>
    <n v="4"/>
    <n v="4"/>
    <n v="2"/>
    <n v="5"/>
    <n v="2"/>
    <n v="6"/>
    <n v="2"/>
    <n v="2"/>
    <n v="1"/>
    <n v="3"/>
    <n v="1"/>
    <n v="1"/>
    <n v="1"/>
    <s v="No"/>
    <n v="1"/>
    <m/>
    <n v="5"/>
    <n v="3"/>
    <n v="3"/>
    <n v="4"/>
    <n v="5"/>
    <n v="1"/>
    <m/>
    <s v="No"/>
    <s v="No"/>
    <m/>
    <m/>
    <n v="5"/>
    <n v="5"/>
    <m/>
    <n v="4"/>
    <n v="4"/>
    <m/>
    <m/>
    <d v="2019-02-01T17:30:41"/>
  </r>
  <r>
    <s v="F. Ciencias Físicas"/>
    <x v="3"/>
    <n v="2"/>
    <n v="1390"/>
    <m/>
    <m/>
    <x v="0"/>
    <n v="6"/>
    <m/>
    <n v="3"/>
    <n v="3"/>
    <m/>
    <n v="6"/>
    <n v="29"/>
    <m/>
    <m/>
    <m/>
    <m/>
    <n v="5"/>
    <n v="4"/>
    <n v="4"/>
    <n v="5"/>
    <m/>
    <n v="2"/>
    <m/>
    <m/>
    <m/>
    <m/>
    <m/>
    <n v="5"/>
    <n v="1"/>
    <n v="1"/>
    <n v="4"/>
    <n v="4"/>
    <n v="4"/>
    <n v="5"/>
    <n v="4"/>
    <n v="4"/>
    <n v="5"/>
    <n v="5"/>
    <n v="3"/>
    <n v="4"/>
    <n v="5"/>
    <n v="3"/>
    <n v="3"/>
    <s v="No"/>
    <n v="4"/>
    <m/>
    <n v="4"/>
    <n v="3"/>
    <n v="4"/>
    <n v="5"/>
    <n v="5"/>
    <n v="5"/>
    <m/>
    <s v="No"/>
    <s v="No"/>
    <m/>
    <m/>
    <n v="5"/>
    <n v="4"/>
    <m/>
    <n v="4"/>
    <m/>
    <m/>
    <m/>
    <d v="2019-02-01T17:31:10"/>
  </r>
  <r>
    <s v="F. Ciencias Políticas y Sociología"/>
    <x v="0"/>
    <n v="3"/>
    <n v="1391"/>
    <m/>
    <m/>
    <x v="0"/>
    <n v="9"/>
    <m/>
    <n v="4"/>
    <n v="4"/>
    <m/>
    <n v="29"/>
    <n v="9"/>
    <n v="4"/>
    <m/>
    <m/>
    <m/>
    <n v="5"/>
    <n v="5"/>
    <n v="4"/>
    <n v="3"/>
    <m/>
    <n v="2"/>
    <m/>
    <m/>
    <m/>
    <m/>
    <m/>
    <n v="2"/>
    <n v="1"/>
    <n v="2"/>
    <n v="4"/>
    <n v="4"/>
    <n v="1"/>
    <n v="2"/>
    <n v="4"/>
    <n v="2"/>
    <n v="5"/>
    <n v="5"/>
    <n v="4"/>
    <n v="5"/>
    <n v="5"/>
    <n v="3"/>
    <n v="3"/>
    <s v="No"/>
    <n v="4"/>
    <m/>
    <n v="5"/>
    <n v="4"/>
    <n v="5"/>
    <n v="5"/>
    <n v="5"/>
    <n v="5"/>
    <m/>
    <s v="No"/>
    <s v="No"/>
    <m/>
    <m/>
    <n v="5"/>
    <n v="5"/>
    <m/>
    <n v="4"/>
    <n v="4"/>
    <m/>
    <s v="5. No me interesa"/>
    <d v="2019-02-01T17:34:06"/>
  </r>
  <r>
    <s v="F. Ciencias Económicas y Empresariales"/>
    <x v="0"/>
    <n v="3"/>
    <n v="1392"/>
    <m/>
    <m/>
    <x v="0"/>
    <n v="5"/>
    <m/>
    <n v="4"/>
    <n v="3"/>
    <m/>
    <n v="5"/>
    <m/>
    <m/>
    <m/>
    <m/>
    <m/>
    <n v="2"/>
    <n v="5"/>
    <n v="4"/>
    <n v="4"/>
    <n v="1"/>
    <m/>
    <m/>
    <m/>
    <m/>
    <m/>
    <m/>
    <n v="5"/>
    <n v="1"/>
    <n v="2"/>
    <n v="1"/>
    <n v="4"/>
    <n v="2"/>
    <n v="5"/>
    <n v="1"/>
    <n v="3"/>
    <n v="4"/>
    <n v="3"/>
    <n v="3"/>
    <n v="4"/>
    <n v="4"/>
    <n v="4"/>
    <n v="4"/>
    <s v="No"/>
    <n v="3"/>
    <m/>
    <n v="4"/>
    <n v="3"/>
    <n v="4"/>
    <n v="5"/>
    <n v="5"/>
    <n v="5"/>
    <m/>
    <s v="No"/>
    <s v="No"/>
    <m/>
    <m/>
    <n v="5"/>
    <n v="5"/>
    <m/>
    <n v="4"/>
    <n v="3"/>
    <m/>
    <s v="No conozco los cursos"/>
    <d v="2019-02-01T17:37:22"/>
  </r>
  <r>
    <s v="F. Filología"/>
    <x v="4"/>
    <n v="1"/>
    <n v="1393"/>
    <m/>
    <m/>
    <x v="0"/>
    <n v="14"/>
    <m/>
    <n v="4"/>
    <n v="3"/>
    <m/>
    <n v="29"/>
    <n v="14"/>
    <n v="4"/>
    <m/>
    <m/>
    <m/>
    <n v="4"/>
    <n v="3"/>
    <n v="4"/>
    <n v="3"/>
    <m/>
    <m/>
    <n v="3"/>
    <m/>
    <m/>
    <m/>
    <m/>
    <n v="3"/>
    <n v="1"/>
    <n v="2"/>
    <n v="5"/>
    <n v="5"/>
    <n v="5"/>
    <n v="4"/>
    <n v="3"/>
    <n v="3"/>
    <n v="4"/>
    <n v="3"/>
    <n v="3"/>
    <n v="5"/>
    <n v="3"/>
    <n v="4"/>
    <n v="3"/>
    <s v="No"/>
    <n v="3"/>
    <m/>
    <n v="3"/>
    <n v="3"/>
    <n v="4"/>
    <n v="2"/>
    <n v="3"/>
    <n v="2"/>
    <m/>
    <s v="No"/>
    <s v="No"/>
    <m/>
    <m/>
    <n v="4"/>
    <n v="5"/>
    <m/>
    <n v="4"/>
    <m/>
    <m/>
    <m/>
    <d v="2019-02-01T17:37:35"/>
  </r>
  <r>
    <s v="F. Ciencias Físicas"/>
    <x v="3"/>
    <n v="2"/>
    <n v="1394"/>
    <m/>
    <m/>
    <x v="0"/>
    <n v="6"/>
    <m/>
    <n v="3"/>
    <n v="3"/>
    <m/>
    <n v="6"/>
    <n v="8"/>
    <n v="29"/>
    <m/>
    <m/>
    <m/>
    <n v="4"/>
    <n v="3"/>
    <n v="2"/>
    <n v="4"/>
    <m/>
    <n v="2"/>
    <m/>
    <m/>
    <m/>
    <m/>
    <m/>
    <n v="3"/>
    <n v="1"/>
    <n v="1"/>
    <n v="2"/>
    <n v="5"/>
    <n v="4"/>
    <n v="4"/>
    <n v="3"/>
    <n v="3"/>
    <n v="4"/>
    <n v="3"/>
    <n v="3"/>
    <n v="2"/>
    <n v="4"/>
    <n v="3"/>
    <n v="3"/>
    <s v="No"/>
    <n v="4"/>
    <m/>
    <n v="3"/>
    <n v="4"/>
    <n v="4"/>
    <n v="4"/>
    <n v="5"/>
    <n v="5"/>
    <m/>
    <s v="No"/>
    <s v="No"/>
    <m/>
    <m/>
    <n v="1"/>
    <n v="1"/>
    <m/>
    <n v="4"/>
    <n v="3"/>
    <m/>
    <m/>
    <d v="2019-02-01T17:37:48"/>
  </r>
  <r>
    <s v="F. Ciencias Económicas y Empresariales"/>
    <x v="0"/>
    <n v="3"/>
    <n v="1395"/>
    <m/>
    <m/>
    <x v="1"/>
    <n v="5"/>
    <m/>
    <n v="3"/>
    <n v="2"/>
    <m/>
    <n v="5"/>
    <n v="8"/>
    <m/>
    <m/>
    <m/>
    <m/>
    <n v="5"/>
    <n v="5"/>
    <n v="3"/>
    <n v="4"/>
    <n v="1"/>
    <m/>
    <m/>
    <m/>
    <m/>
    <m/>
    <m/>
    <n v="4"/>
    <n v="2"/>
    <n v="3"/>
    <n v="2"/>
    <n v="5"/>
    <n v="3"/>
    <n v="4"/>
    <n v="1"/>
    <n v="6"/>
    <n v="4"/>
    <n v="5"/>
    <n v="5"/>
    <n v="5"/>
    <n v="5"/>
    <n v="4"/>
    <n v="4"/>
    <s v="No"/>
    <n v="4"/>
    <m/>
    <n v="5"/>
    <n v="5"/>
    <n v="5"/>
    <n v="5"/>
    <n v="5"/>
    <n v="5"/>
    <m/>
    <s v="No"/>
    <s v="No"/>
    <n v="1"/>
    <m/>
    <n v="5"/>
    <n v="5"/>
    <m/>
    <n v="1"/>
    <n v="3"/>
    <m/>
    <s v="Ampliar el catálogo de libros virtuales. "/>
    <d v="2019-02-01T17:41:36"/>
  </r>
  <r>
    <s v="F. Psicología"/>
    <x v="1"/>
    <n v="4"/>
    <n v="1396"/>
    <m/>
    <m/>
    <x v="2"/>
    <n v="20"/>
    <m/>
    <n v="1"/>
    <n v="5"/>
    <m/>
    <m/>
    <m/>
    <m/>
    <m/>
    <m/>
    <m/>
    <n v="5"/>
    <n v="5"/>
    <n v="5"/>
    <n v="5"/>
    <n v="1"/>
    <m/>
    <m/>
    <m/>
    <m/>
    <m/>
    <m/>
    <n v="1"/>
    <n v="5"/>
    <n v="5"/>
    <n v="2"/>
    <n v="4"/>
    <n v="2"/>
    <n v="3"/>
    <n v="2"/>
    <n v="5"/>
    <n v="4"/>
    <n v="5"/>
    <n v="4"/>
    <n v="5"/>
    <n v="5"/>
    <n v="5"/>
    <n v="4"/>
    <s v="Sí"/>
    <n v="4"/>
    <m/>
    <n v="5"/>
    <n v="5"/>
    <n v="5"/>
    <n v="5"/>
    <n v="5"/>
    <n v="5"/>
    <m/>
    <s v="Sí"/>
    <s v="Sí"/>
    <n v="5"/>
    <m/>
    <n v="5"/>
    <n v="5"/>
    <m/>
    <n v="5"/>
    <n v="4"/>
    <m/>
    <m/>
    <d v="2019-02-01T17:42:55"/>
  </r>
  <r>
    <s v="F. Enfermería, Fisioterapia y Podología"/>
    <x v="1"/>
    <n v="4"/>
    <n v="1397"/>
    <m/>
    <m/>
    <x v="0"/>
    <n v="22"/>
    <m/>
    <n v="2"/>
    <n v="3"/>
    <m/>
    <n v="22"/>
    <m/>
    <m/>
    <m/>
    <m/>
    <m/>
    <n v="4"/>
    <n v="4"/>
    <n v="4"/>
    <n v="4"/>
    <n v="1"/>
    <m/>
    <m/>
    <m/>
    <m/>
    <m/>
    <m/>
    <n v="4"/>
    <n v="1"/>
    <n v="4"/>
    <n v="1"/>
    <n v="4"/>
    <n v="3"/>
    <n v="4"/>
    <n v="1"/>
    <n v="4"/>
    <n v="3"/>
    <n v="5"/>
    <n v="4"/>
    <n v="4"/>
    <n v="4"/>
    <n v="4"/>
    <n v="5"/>
    <s v="No"/>
    <n v="5"/>
    <m/>
    <n v="5"/>
    <n v="5"/>
    <n v="4"/>
    <n v="5"/>
    <n v="5"/>
    <n v="5"/>
    <m/>
    <s v="No"/>
    <s v="No"/>
    <m/>
    <m/>
    <n v="5"/>
    <n v="5"/>
    <m/>
    <n v="5"/>
    <n v="3"/>
    <m/>
    <m/>
    <d v="2019-02-01T17:43:41"/>
  </r>
  <r>
    <s v="F. Filosofía"/>
    <x v="4"/>
    <n v="1"/>
    <n v="1398"/>
    <m/>
    <m/>
    <x v="0"/>
    <n v="15"/>
    <m/>
    <n v="3"/>
    <n v="3"/>
    <m/>
    <n v="15"/>
    <m/>
    <m/>
    <e v="#NAME?"/>
    <m/>
    <m/>
    <n v="4"/>
    <n v="2"/>
    <n v="3"/>
    <n v="3"/>
    <n v="1"/>
    <m/>
    <m/>
    <m/>
    <m/>
    <m/>
    <m/>
    <n v="1"/>
    <n v="1"/>
    <n v="1"/>
    <n v="5"/>
    <n v="5"/>
    <n v="5"/>
    <n v="5"/>
    <n v="3"/>
    <n v="6"/>
    <n v="1"/>
    <n v="1"/>
    <n v="1"/>
    <n v="5"/>
    <n v="2"/>
    <n v="1"/>
    <n v="2"/>
    <s v="No"/>
    <n v="1"/>
    <m/>
    <n v="5"/>
    <n v="1"/>
    <n v="1"/>
    <n v="5"/>
    <n v="1"/>
    <n v="1"/>
    <m/>
    <s v="No"/>
    <s v="No"/>
    <m/>
    <m/>
    <n v="5"/>
    <n v="5"/>
    <m/>
    <n v="2"/>
    <m/>
    <m/>
    <s v="Me da la sensación de que se le puede sacar mucho más provecho pero falta tanta información sobre posibilidades, catálogo, publicaciones que es complicado sacárselo."/>
    <d v="2019-02-01T17:45:26"/>
  </r>
  <r>
    <s v="F. Veterinaria"/>
    <x v="1"/>
    <n v="4"/>
    <n v="1399"/>
    <m/>
    <m/>
    <x v="0"/>
    <n v="21"/>
    <m/>
    <n v="4"/>
    <n v="3"/>
    <m/>
    <n v="21"/>
    <n v="29"/>
    <n v="16"/>
    <s v="Biblioteca universitaria ESIC"/>
    <m/>
    <m/>
    <n v="2"/>
    <n v="3"/>
    <n v="2"/>
    <n v="3"/>
    <m/>
    <n v="2"/>
    <n v="3"/>
    <n v="4"/>
    <s v="1.00 am"/>
    <m/>
    <m/>
    <n v="2"/>
    <n v="4"/>
    <n v="4"/>
    <n v="3"/>
    <n v="4"/>
    <n v="4"/>
    <n v="4"/>
    <n v="1"/>
    <n v="5"/>
    <n v="4"/>
    <n v="4"/>
    <n v="4"/>
    <n v="5"/>
    <n v="4"/>
    <n v="4"/>
    <n v="4"/>
    <s v="No"/>
    <n v="3"/>
    <m/>
    <n v="4"/>
    <n v="4"/>
    <n v="4"/>
    <m/>
    <n v="4"/>
    <n v="4"/>
    <m/>
    <s v="Sí"/>
    <s v="Sí"/>
    <n v="4"/>
    <m/>
    <n v="5"/>
    <n v="5"/>
    <m/>
    <n v="4"/>
    <n v="4"/>
    <m/>
    <m/>
    <d v="2019-02-01T17:46:32"/>
  </r>
  <r>
    <s v="F. Psicología"/>
    <x v="1"/>
    <n v="4"/>
    <n v="1400"/>
    <m/>
    <m/>
    <x v="0"/>
    <n v="20"/>
    <m/>
    <n v="4"/>
    <n v="3"/>
    <m/>
    <n v="20"/>
    <n v="26"/>
    <n v="29"/>
    <m/>
    <m/>
    <m/>
    <n v="4"/>
    <n v="4"/>
    <n v="3"/>
    <n v="3"/>
    <m/>
    <n v="2"/>
    <n v="3"/>
    <m/>
    <m/>
    <m/>
    <m/>
    <n v="3"/>
    <n v="4"/>
    <n v="4"/>
    <n v="4"/>
    <n v="5"/>
    <n v="5"/>
    <n v="5"/>
    <n v="3"/>
    <n v="3"/>
    <n v="3"/>
    <n v="1"/>
    <n v="3"/>
    <n v="4"/>
    <n v="2"/>
    <n v="3"/>
    <n v="2"/>
    <s v="No"/>
    <n v="3"/>
    <m/>
    <n v="5"/>
    <n v="2"/>
    <n v="3"/>
    <n v="4"/>
    <n v="4"/>
    <n v="3"/>
    <m/>
    <s v="Sí"/>
    <s v="No"/>
    <m/>
    <m/>
    <n v="2"/>
    <n v="3"/>
    <m/>
    <n v="3"/>
    <n v="3"/>
    <m/>
    <m/>
    <d v="2019-02-01T17:47:34"/>
  </r>
  <r>
    <s v="F. Veterinaria"/>
    <x v="1"/>
    <n v="4"/>
    <n v="1401"/>
    <m/>
    <m/>
    <x v="0"/>
    <n v="21"/>
    <m/>
    <n v="3"/>
    <n v="1"/>
    <m/>
    <n v="21"/>
    <m/>
    <m/>
    <m/>
    <m/>
    <m/>
    <n v="4"/>
    <n v="2"/>
    <n v="3"/>
    <n v="3"/>
    <n v="1"/>
    <m/>
    <m/>
    <m/>
    <m/>
    <m/>
    <m/>
    <n v="2"/>
    <n v="2"/>
    <n v="2"/>
    <n v="2"/>
    <n v="4"/>
    <n v="3"/>
    <n v="5"/>
    <n v="1"/>
    <n v="2"/>
    <m/>
    <n v="4"/>
    <n v="3"/>
    <n v="4"/>
    <n v="3"/>
    <n v="3"/>
    <n v="2"/>
    <s v="No"/>
    <n v="3"/>
    <m/>
    <n v="5"/>
    <n v="2"/>
    <n v="3"/>
    <n v="5"/>
    <n v="4"/>
    <n v="5"/>
    <m/>
    <s v="Sí"/>
    <s v="No"/>
    <m/>
    <m/>
    <n v="5"/>
    <n v="5"/>
    <m/>
    <n v="4"/>
    <n v="4"/>
    <m/>
    <s v="No he asistido a los cursos de la biblioteca por falta de tiempo, incompatibilidad de horarios y algunos años porque me entere de las fechas el mismo dia o después de que empezasen. "/>
    <d v="2019-02-01T17:48:25"/>
  </r>
  <r>
    <s v="F. Ciencias Políticas y Sociología"/>
    <x v="0"/>
    <n v="3"/>
    <n v="1402"/>
    <m/>
    <m/>
    <x v="2"/>
    <n v="9"/>
    <m/>
    <n v="3"/>
    <n v="5"/>
    <m/>
    <n v="9"/>
    <m/>
    <m/>
    <s v="Biblioteca municipal de Móstoles. Biblioteca UNED (Centros Las Rozas, Jacinto Verdaguer, Humanidades -Lavapiés)."/>
    <m/>
    <m/>
    <n v="5"/>
    <n v="5"/>
    <n v="4"/>
    <n v="3"/>
    <n v="1"/>
    <m/>
    <m/>
    <m/>
    <m/>
    <m/>
    <m/>
    <n v="5"/>
    <n v="5"/>
    <n v="4"/>
    <n v="5"/>
    <n v="1"/>
    <n v="5"/>
    <n v="1"/>
    <n v="5"/>
    <n v="3"/>
    <n v="5"/>
    <n v="5"/>
    <n v="5"/>
    <n v="5"/>
    <n v="5"/>
    <n v="5"/>
    <m/>
    <s v="Sí"/>
    <n v="5"/>
    <m/>
    <n v="5"/>
    <n v="5"/>
    <m/>
    <n v="5"/>
    <n v="5"/>
    <n v="5"/>
    <m/>
    <s v="Sí"/>
    <s v="Sí"/>
    <n v="3"/>
    <m/>
    <n v="5"/>
    <n v="5"/>
    <m/>
    <n v="5"/>
    <n v="4"/>
    <m/>
    <s v="Uno de los pocos problemas que encuentro es la imposibilidad de acceso a algunas revistas importantes del campo de la Teoría Política. A este respecto, sugiero una doble actuación: 1) un posicionamiento contra el modelo vigente de difusión académica, en tanto que vive muchas veces del trabajo realizado con dinero público y encima exige un pago por acceder a esos productos 2) ser realistas y asegurar el acceso a las revistas JCR de la disciplina, dado que no son tantas. "/>
    <d v="2019-02-01T17:48:49"/>
  </r>
  <r>
    <s v="F. Psicología"/>
    <x v="1"/>
    <n v="4"/>
    <n v="1403"/>
    <m/>
    <m/>
    <x v="1"/>
    <n v="20"/>
    <m/>
    <n v="5"/>
    <n v="5"/>
    <m/>
    <n v="20"/>
    <n v="18"/>
    <m/>
    <m/>
    <m/>
    <m/>
    <n v="4"/>
    <n v="4"/>
    <n v="4"/>
    <n v="5"/>
    <n v="1"/>
    <m/>
    <m/>
    <m/>
    <m/>
    <m/>
    <m/>
    <n v="5"/>
    <n v="4"/>
    <n v="4"/>
    <n v="3"/>
    <n v="5"/>
    <n v="2"/>
    <n v="5"/>
    <n v="1"/>
    <n v="5"/>
    <n v="5"/>
    <n v="4"/>
    <n v="4"/>
    <n v="5"/>
    <n v="5"/>
    <n v="4"/>
    <n v="5"/>
    <s v="No"/>
    <n v="4"/>
    <m/>
    <n v="5"/>
    <n v="5"/>
    <n v="5"/>
    <n v="5"/>
    <n v="5"/>
    <n v="5"/>
    <m/>
    <s v="Sí"/>
    <s v="No"/>
    <m/>
    <m/>
    <n v="5"/>
    <n v="5"/>
    <m/>
    <n v="5"/>
    <n v="4"/>
    <m/>
    <s v="No he podido realizar ningún curso, pero el motivo es porque trabajo y no tengo tiempo. Por lo demás, el personal de la biblioteca es muy amable. "/>
    <d v="2019-02-01T17:48:59"/>
  </r>
  <r>
    <s v="F. Ciencias Económicas y Empresariales"/>
    <x v="0"/>
    <n v="3"/>
    <n v="1404"/>
    <m/>
    <m/>
    <x v="0"/>
    <n v="5"/>
    <m/>
    <n v="5"/>
    <n v="3"/>
    <m/>
    <n v="5"/>
    <m/>
    <m/>
    <m/>
    <m/>
    <m/>
    <n v="4"/>
    <n v="5"/>
    <n v="5"/>
    <n v="5"/>
    <m/>
    <n v="2"/>
    <m/>
    <m/>
    <m/>
    <m/>
    <m/>
    <n v="5"/>
    <n v="1"/>
    <n v="3"/>
    <n v="1"/>
    <n v="5"/>
    <n v="5"/>
    <n v="5"/>
    <n v="2"/>
    <n v="5"/>
    <n v="3"/>
    <n v="5"/>
    <n v="5"/>
    <n v="5"/>
    <n v="5"/>
    <n v="3"/>
    <n v="5"/>
    <s v="Sí"/>
    <n v="5"/>
    <m/>
    <n v="5"/>
    <n v="5"/>
    <n v="5"/>
    <n v="5"/>
    <n v="5"/>
    <n v="5"/>
    <m/>
    <s v="No"/>
    <s v="No"/>
    <m/>
    <m/>
    <n v="5"/>
    <n v="5"/>
    <m/>
    <n v="5"/>
    <n v="5"/>
    <m/>
    <s v="Todos los anuncios y promociones o cursos que tenga hacerlos más públicos y disponibles con su explicación "/>
    <d v="2019-02-01T17:50:02"/>
  </r>
  <r>
    <s v="F. Ciencias Biológicas"/>
    <x v="3"/>
    <n v="2"/>
    <n v="1405"/>
    <m/>
    <m/>
    <x v="0"/>
    <n v="2"/>
    <m/>
    <n v="4"/>
    <n v="1"/>
    <m/>
    <n v="2"/>
    <n v="7"/>
    <m/>
    <s v="Biblioteca municipal de Collado Villalba "/>
    <m/>
    <m/>
    <n v="4"/>
    <n v="4"/>
    <n v="4"/>
    <n v="3"/>
    <m/>
    <m/>
    <n v="3"/>
    <m/>
    <m/>
    <m/>
    <m/>
    <n v="5"/>
    <n v="2"/>
    <n v="1"/>
    <n v="2"/>
    <n v="5"/>
    <n v="5"/>
    <n v="5"/>
    <n v="1"/>
    <n v="4"/>
    <n v="4"/>
    <n v="5"/>
    <n v="4"/>
    <n v="5"/>
    <n v="5"/>
    <n v="5"/>
    <n v="5"/>
    <s v="No"/>
    <n v="5"/>
    <m/>
    <n v="4"/>
    <n v="5"/>
    <n v="5"/>
    <n v="5"/>
    <n v="5"/>
    <n v="5"/>
    <m/>
    <s v="Sí"/>
    <s v="Sí"/>
    <n v="4"/>
    <m/>
    <n v="5"/>
    <n v="5"/>
    <m/>
    <n v="4"/>
    <n v="4"/>
    <m/>
    <s v="Me gustaría que se abriese a las 8h de la mañana porque siempre hay gente(entre la que me incluyo),que llega a la facultad muy pronto por el transporte, en la puerta esperando hasta que abran a las 8:30. &lt;br&gt;En época de exámenes y trabajos se llenan las salas de grupo y tenemos que irnos a la biblioteca de geología."/>
    <d v="2019-02-01T17:51:38"/>
  </r>
  <r>
    <s v="N/C"/>
    <x v="2"/>
    <e v="#N/A"/>
    <n v="1406"/>
    <m/>
    <m/>
    <x v="3"/>
    <m/>
    <m/>
    <n v="3"/>
    <n v="3"/>
    <m/>
    <n v="6"/>
    <n v="15"/>
    <m/>
    <m/>
    <m/>
    <m/>
    <n v="5"/>
    <n v="4"/>
    <n v="4"/>
    <n v="5"/>
    <n v="1"/>
    <m/>
    <m/>
    <m/>
    <m/>
    <m/>
    <m/>
    <n v="5"/>
    <n v="1"/>
    <n v="3"/>
    <n v="4"/>
    <n v="5"/>
    <n v="4"/>
    <n v="4"/>
    <n v="2"/>
    <n v="5"/>
    <n v="4"/>
    <n v="5"/>
    <n v="4"/>
    <n v="4"/>
    <n v="5"/>
    <m/>
    <n v="5"/>
    <s v="Sí"/>
    <n v="5"/>
    <m/>
    <n v="5"/>
    <n v="2"/>
    <n v="2"/>
    <n v="5"/>
    <n v="5"/>
    <n v="5"/>
    <m/>
    <s v="Sí"/>
    <s v="No"/>
    <m/>
    <m/>
    <n v="5"/>
    <n v="5"/>
    <m/>
    <n v="4"/>
    <n v="3"/>
    <m/>
    <s v="No he seguido ningún curso de la Biblioteca por no haberme sido imprescindible para mi utilización del servicio."/>
    <d v="2019-02-01T17:52:10"/>
  </r>
  <r>
    <s v="F. Filología"/>
    <x v="4"/>
    <n v="1"/>
    <n v="1407"/>
    <m/>
    <m/>
    <x v="0"/>
    <n v="14"/>
    <m/>
    <n v="1"/>
    <n v="1"/>
    <m/>
    <m/>
    <m/>
    <m/>
    <m/>
    <m/>
    <m/>
    <n v="4"/>
    <n v="4"/>
    <n v="4"/>
    <n v="4"/>
    <m/>
    <n v="2"/>
    <m/>
    <m/>
    <m/>
    <m/>
    <m/>
    <n v="1"/>
    <n v="1"/>
    <n v="1"/>
    <n v="5"/>
    <n v="5"/>
    <n v="5"/>
    <n v="4"/>
    <m/>
    <n v="4"/>
    <n v="4"/>
    <n v="4"/>
    <n v="4"/>
    <m/>
    <n v="5"/>
    <n v="5"/>
    <n v="5"/>
    <s v="No"/>
    <n v="5"/>
    <m/>
    <n v="4"/>
    <n v="4"/>
    <n v="5"/>
    <n v="5"/>
    <n v="4"/>
    <n v="4"/>
    <m/>
    <s v="No"/>
    <s v="No"/>
    <n v="4"/>
    <m/>
    <n v="4"/>
    <n v="5"/>
    <m/>
    <n v="4"/>
    <n v="4"/>
    <m/>
    <m/>
    <d v="2019-02-01T17:53:01"/>
  </r>
  <r>
    <s v="F. Filosofía"/>
    <x v="4"/>
    <n v="1"/>
    <n v="1408"/>
    <m/>
    <m/>
    <x v="0"/>
    <n v="15"/>
    <m/>
    <n v="3"/>
    <n v="3"/>
    <m/>
    <n v="15"/>
    <n v="11"/>
    <m/>
    <m/>
    <m/>
    <m/>
    <n v="5"/>
    <n v="5"/>
    <n v="5"/>
    <n v="5"/>
    <m/>
    <n v="2"/>
    <m/>
    <m/>
    <m/>
    <m/>
    <m/>
    <n v="3"/>
    <n v="3"/>
    <n v="3"/>
    <n v="5"/>
    <n v="5"/>
    <n v="3"/>
    <n v="3"/>
    <n v="2"/>
    <n v="5"/>
    <n v="5"/>
    <n v="5"/>
    <n v="5"/>
    <n v="5"/>
    <n v="5"/>
    <n v="4"/>
    <n v="4"/>
    <s v="No"/>
    <n v="5"/>
    <m/>
    <n v="5"/>
    <n v="5"/>
    <n v="5"/>
    <n v="5"/>
    <n v="5"/>
    <n v="5"/>
    <m/>
    <s v="Sí"/>
    <s v="No"/>
    <m/>
    <m/>
    <n v="5"/>
    <n v="5"/>
    <m/>
    <n v="5"/>
    <n v="4"/>
    <m/>
    <m/>
    <d v="2019-02-01T17:54:13"/>
  </r>
  <r>
    <s v="F. Medicina"/>
    <x v="1"/>
    <n v="4"/>
    <n v="1409"/>
    <m/>
    <m/>
    <x v="0"/>
    <n v="18"/>
    <m/>
    <n v="4"/>
    <n v="3"/>
    <m/>
    <n v="18"/>
    <n v="29"/>
    <n v="19"/>
    <m/>
    <m/>
    <m/>
    <n v="3"/>
    <n v="3"/>
    <n v="2"/>
    <n v="1"/>
    <m/>
    <n v="2"/>
    <n v="3"/>
    <m/>
    <m/>
    <m/>
    <m/>
    <n v="3"/>
    <n v="1"/>
    <n v="2"/>
    <n v="2"/>
    <n v="4"/>
    <n v="2"/>
    <n v="5"/>
    <n v="1"/>
    <n v="3"/>
    <n v="3"/>
    <n v="2"/>
    <n v="2"/>
    <n v="3"/>
    <n v="3"/>
    <n v="1"/>
    <n v="2"/>
    <s v="No"/>
    <n v="3"/>
    <m/>
    <n v="3"/>
    <n v="2"/>
    <n v="3"/>
    <n v="4"/>
    <n v="2"/>
    <n v="3"/>
    <m/>
    <s v="No"/>
    <s v="No"/>
    <m/>
    <m/>
    <n v="3"/>
    <n v="3"/>
    <m/>
    <n v="3"/>
    <n v="3"/>
    <m/>
    <m/>
    <d v="2019-02-01T17:58:10"/>
  </r>
  <r>
    <s v="N/C"/>
    <x v="2"/>
    <e v="#N/A"/>
    <n v="1410"/>
    <m/>
    <m/>
    <x v="0"/>
    <m/>
    <m/>
    <n v="3"/>
    <n v="3"/>
    <m/>
    <n v="12"/>
    <n v="16"/>
    <m/>
    <m/>
    <m/>
    <m/>
    <n v="3"/>
    <n v="1"/>
    <n v="3"/>
    <n v="3"/>
    <m/>
    <n v="2"/>
    <n v="3"/>
    <n v="4"/>
    <m/>
    <m/>
    <m/>
    <n v="4"/>
    <n v="4"/>
    <n v="3"/>
    <n v="5"/>
    <n v="5"/>
    <n v="5"/>
    <n v="5"/>
    <n v="5"/>
    <n v="2"/>
    <n v="3"/>
    <n v="5"/>
    <n v="4"/>
    <n v="3"/>
    <n v="4"/>
    <n v="1"/>
    <n v="4"/>
    <s v="No"/>
    <n v="3"/>
    <m/>
    <n v="5"/>
    <n v="3"/>
    <n v="3"/>
    <n v="5"/>
    <n v="5"/>
    <n v="5"/>
    <m/>
    <s v="No"/>
    <s v="No"/>
    <m/>
    <m/>
    <n v="2"/>
    <n v="4"/>
    <m/>
    <n v="3"/>
    <n v="3"/>
    <m/>
    <m/>
    <d v="2019-02-01T17:58:23"/>
  </r>
  <r>
    <s v="F. Óptica y Optometría"/>
    <x v="1"/>
    <n v="4"/>
    <n v="1411"/>
    <m/>
    <m/>
    <x v="0"/>
    <n v="25"/>
    <m/>
    <n v="3"/>
    <n v="1"/>
    <m/>
    <n v="25"/>
    <m/>
    <m/>
    <m/>
    <m/>
    <m/>
    <n v="5"/>
    <n v="4"/>
    <n v="3"/>
    <n v="4"/>
    <n v="1"/>
    <n v="2"/>
    <m/>
    <m/>
    <m/>
    <m/>
    <m/>
    <n v="5"/>
    <n v="1"/>
    <n v="1"/>
    <n v="3"/>
    <n v="4"/>
    <n v="4"/>
    <n v="4"/>
    <n v="4"/>
    <n v="3"/>
    <n v="4"/>
    <n v="3"/>
    <n v="3"/>
    <n v="4"/>
    <n v="4"/>
    <n v="3"/>
    <n v="3"/>
    <s v="No"/>
    <n v="3"/>
    <m/>
    <n v="5"/>
    <n v="4"/>
    <n v="4"/>
    <n v="5"/>
    <n v="5"/>
    <n v="5"/>
    <m/>
    <s v="No"/>
    <s v="No"/>
    <m/>
    <m/>
    <n v="4"/>
    <n v="5"/>
    <m/>
    <n v="4"/>
    <n v="4"/>
    <m/>
    <m/>
    <d v="2019-02-01T18:01:55"/>
  </r>
  <r>
    <s v="F. Psicología"/>
    <x v="1"/>
    <n v="4"/>
    <n v="1412"/>
    <m/>
    <m/>
    <x v="0"/>
    <n v="20"/>
    <m/>
    <n v="4"/>
    <n v="1"/>
    <m/>
    <n v="20"/>
    <m/>
    <m/>
    <s v="Biblioteca León Tolstoi "/>
    <m/>
    <m/>
    <n v="2"/>
    <n v="3"/>
    <n v="3"/>
    <n v="3"/>
    <m/>
    <n v="2"/>
    <m/>
    <n v="4"/>
    <n v="0.125"/>
    <m/>
    <m/>
    <n v="1"/>
    <n v="1"/>
    <n v="1"/>
    <n v="4"/>
    <n v="5"/>
    <n v="2"/>
    <n v="4"/>
    <n v="1"/>
    <n v="3"/>
    <n v="3"/>
    <n v="3"/>
    <n v="3"/>
    <n v="3"/>
    <n v="2"/>
    <n v="2"/>
    <n v="2"/>
    <s v="No"/>
    <n v="3"/>
    <m/>
    <n v="2"/>
    <n v="3"/>
    <m/>
    <m/>
    <m/>
    <m/>
    <m/>
    <m/>
    <m/>
    <m/>
    <m/>
    <m/>
    <n v="2"/>
    <m/>
    <n v="3"/>
    <m/>
    <m/>
    <s v="Ampliar el horario en época de exámenes "/>
    <d v="2019-02-01T18:01:56"/>
  </r>
  <r>
    <s v="F. Filosofía"/>
    <x v="4"/>
    <n v="1"/>
    <n v="1413"/>
    <m/>
    <m/>
    <x v="2"/>
    <n v="15"/>
    <m/>
    <n v="3"/>
    <n v="3"/>
    <m/>
    <n v="15"/>
    <n v="29"/>
    <m/>
    <s v="Biblioteca del museo Reina Sofía "/>
    <m/>
    <m/>
    <n v="4"/>
    <n v="2"/>
    <n v="2"/>
    <n v="3"/>
    <m/>
    <n v="2"/>
    <m/>
    <m/>
    <m/>
    <m/>
    <m/>
    <n v="2"/>
    <n v="1"/>
    <n v="2"/>
    <n v="5"/>
    <n v="1"/>
    <n v="3"/>
    <n v="1"/>
    <n v="1"/>
    <n v="6"/>
    <n v="3"/>
    <n v="3"/>
    <n v="4"/>
    <n v="4"/>
    <n v="5"/>
    <n v="3"/>
    <n v="3"/>
    <s v="Sí"/>
    <n v="3"/>
    <m/>
    <n v="5"/>
    <n v="5"/>
    <n v="5"/>
    <n v="5"/>
    <n v="5"/>
    <n v="5"/>
    <m/>
    <s v="Sí"/>
    <s v="No"/>
    <m/>
    <m/>
    <n v="5"/>
    <n v="5"/>
    <m/>
    <n v="4"/>
    <n v="4"/>
    <m/>
    <s v="Mejorar las instalaciones de la biblioteca. Ampliar los espacios de lectura. Incrementar el catálogo de libros, en ocasiones hay que esperar mucho para que un libro esté disponible ya que sólo hay un ejemplar. "/>
    <d v="2019-02-01T18:03:29"/>
  </r>
  <r>
    <s v="F. Filosofía"/>
    <x v="4"/>
    <n v="1"/>
    <n v="1414"/>
    <m/>
    <m/>
    <x v="0"/>
    <n v="15"/>
    <m/>
    <n v="4"/>
    <n v="4"/>
    <m/>
    <n v="15"/>
    <n v="11"/>
    <n v="16"/>
    <m/>
    <m/>
    <m/>
    <n v="5"/>
    <n v="5"/>
    <n v="4"/>
    <n v="5"/>
    <n v="1"/>
    <m/>
    <m/>
    <m/>
    <m/>
    <m/>
    <m/>
    <n v="5"/>
    <n v="3"/>
    <n v="2"/>
    <n v="2"/>
    <n v="4"/>
    <n v="3"/>
    <n v="5"/>
    <n v="1"/>
    <n v="5"/>
    <n v="5"/>
    <n v="5"/>
    <n v="5"/>
    <n v="5"/>
    <n v="5"/>
    <n v="5"/>
    <n v="5"/>
    <s v="Sí"/>
    <n v="5"/>
    <m/>
    <n v="5"/>
    <n v="5"/>
    <n v="5"/>
    <n v="5"/>
    <n v="5"/>
    <n v="5"/>
    <m/>
    <s v="Sí"/>
    <s v="No"/>
    <n v="3"/>
    <m/>
    <n v="5"/>
    <n v="5"/>
    <m/>
    <n v="5"/>
    <n v="5"/>
    <m/>
    <s v="Respecto al apartado 5, no he asistido a ningún curso porque la información que exponen los bibliotecarios en el tiempo de clase que dedican en el primer cuatrimestre de primero me pareció suficiente."/>
    <d v="2019-02-01T18:04:03"/>
  </r>
  <r>
    <s v="F. Psicología"/>
    <x v="1"/>
    <n v="4"/>
    <n v="1415"/>
    <m/>
    <m/>
    <x v="0"/>
    <n v="20"/>
    <m/>
    <n v="4"/>
    <n v="3"/>
    <m/>
    <n v="20"/>
    <n v="18"/>
    <n v="29"/>
    <s v="Biblioteca Federico García Lorca"/>
    <m/>
    <m/>
    <n v="5"/>
    <n v="5"/>
    <n v="4"/>
    <n v="3"/>
    <m/>
    <n v="2"/>
    <m/>
    <m/>
    <m/>
    <m/>
    <m/>
    <n v="2"/>
    <n v="2"/>
    <n v="1"/>
    <n v="1"/>
    <n v="5"/>
    <n v="2"/>
    <n v="5"/>
    <n v="1"/>
    <n v="6"/>
    <n v="3"/>
    <n v="4"/>
    <n v="1"/>
    <n v="1"/>
    <n v="3"/>
    <n v="3"/>
    <n v="4"/>
    <s v="No"/>
    <n v="3"/>
    <m/>
    <n v="4"/>
    <n v="3"/>
    <n v="5"/>
    <n v="5"/>
    <n v="5"/>
    <n v="3"/>
    <m/>
    <s v="No"/>
    <s v="No"/>
    <m/>
    <m/>
    <n v="3"/>
    <n v="4"/>
    <m/>
    <n v="4"/>
    <n v="3"/>
    <m/>
    <m/>
    <d v="2019-02-01T18:06:15"/>
  </r>
  <r>
    <s v="F. Ciencias Políticas y Sociología"/>
    <x v="0"/>
    <n v="3"/>
    <n v="1416"/>
    <m/>
    <m/>
    <x v="0"/>
    <n v="9"/>
    <m/>
    <n v="4"/>
    <n v="3"/>
    <m/>
    <n v="7"/>
    <n v="29"/>
    <n v="14"/>
    <m/>
    <m/>
    <m/>
    <n v="4"/>
    <n v="3"/>
    <n v="4"/>
    <n v="4"/>
    <m/>
    <m/>
    <n v="3"/>
    <m/>
    <m/>
    <m/>
    <m/>
    <n v="4"/>
    <n v="4"/>
    <n v="4"/>
    <n v="4"/>
    <n v="5"/>
    <n v="4"/>
    <n v="4"/>
    <n v="2"/>
    <n v="3"/>
    <n v="3"/>
    <n v="3"/>
    <n v="4"/>
    <n v="4"/>
    <n v="4"/>
    <n v="4"/>
    <n v="3"/>
    <s v="No"/>
    <n v="4"/>
    <m/>
    <n v="3"/>
    <n v="3"/>
    <n v="5"/>
    <n v="2"/>
    <n v="2"/>
    <n v="2"/>
    <m/>
    <s v="No"/>
    <m/>
    <m/>
    <m/>
    <n v="3"/>
    <n v="3"/>
    <m/>
    <n v="4"/>
    <n v="3"/>
    <m/>
    <m/>
    <d v="2019-02-01T18:06:32"/>
  </r>
  <r>
    <s v="F. Filología"/>
    <x v="4"/>
    <n v="1"/>
    <n v="1417"/>
    <m/>
    <m/>
    <x v="0"/>
    <n v="14"/>
    <m/>
    <n v="4"/>
    <n v="5"/>
    <m/>
    <n v="29"/>
    <n v="14"/>
    <m/>
    <s v="Biblioteca Federico García Lorca "/>
    <m/>
    <m/>
    <n v="4"/>
    <n v="4"/>
    <n v="4"/>
    <n v="4"/>
    <n v="1"/>
    <m/>
    <m/>
    <m/>
    <m/>
    <m/>
    <m/>
    <n v="4"/>
    <n v="2"/>
    <n v="3"/>
    <n v="5"/>
    <n v="4"/>
    <n v="3"/>
    <n v="4"/>
    <n v="3"/>
    <n v="6"/>
    <n v="4"/>
    <n v="4"/>
    <n v="3"/>
    <n v="3"/>
    <n v="5"/>
    <n v="3"/>
    <n v="4"/>
    <s v="No"/>
    <n v="3"/>
    <m/>
    <n v="3"/>
    <n v="4"/>
    <n v="3"/>
    <n v="5"/>
    <n v="5"/>
    <n v="5"/>
    <m/>
    <s v="No"/>
    <s v="Sí"/>
    <n v="4"/>
    <m/>
    <n v="3"/>
    <n v="3"/>
    <m/>
    <n v="5"/>
    <n v="4"/>
    <m/>
    <m/>
    <d v="2019-02-01T18:07:07"/>
  </r>
  <r>
    <s v="F. Veterinaria"/>
    <x v="1"/>
    <n v="4"/>
    <n v="1418"/>
    <m/>
    <m/>
    <x v="0"/>
    <n v="21"/>
    <m/>
    <n v="3"/>
    <n v="1"/>
    <m/>
    <n v="21"/>
    <m/>
    <m/>
    <m/>
    <m/>
    <m/>
    <n v="4"/>
    <n v="4"/>
    <n v="4"/>
    <n v="3"/>
    <n v="1"/>
    <m/>
    <m/>
    <m/>
    <m/>
    <m/>
    <m/>
    <n v="1"/>
    <n v="1"/>
    <n v="1"/>
    <n v="3"/>
    <n v="5"/>
    <n v="5"/>
    <n v="5"/>
    <m/>
    <n v="3"/>
    <n v="3"/>
    <n v="3"/>
    <n v="3"/>
    <n v="5"/>
    <n v="3"/>
    <n v="3"/>
    <n v="4"/>
    <s v="No"/>
    <n v="3"/>
    <m/>
    <n v="5"/>
    <n v="3"/>
    <n v="4"/>
    <n v="5"/>
    <n v="4"/>
    <n v="3"/>
    <m/>
    <s v="No"/>
    <s v="No"/>
    <m/>
    <m/>
    <n v="5"/>
    <n v="5"/>
    <m/>
    <n v="4"/>
    <n v="4"/>
    <m/>
    <m/>
    <d v="2019-02-01T18:07:45"/>
  </r>
  <r>
    <s v="F. Enfermería, Fisioterapia y Podología"/>
    <x v="1"/>
    <n v="4"/>
    <n v="1419"/>
    <m/>
    <m/>
    <x v="0"/>
    <n v="22"/>
    <m/>
    <n v="2"/>
    <n v="3"/>
    <m/>
    <n v="22"/>
    <n v="18"/>
    <m/>
    <m/>
    <m/>
    <m/>
    <n v="3"/>
    <n v="3"/>
    <n v="2"/>
    <n v="3"/>
    <n v="1"/>
    <m/>
    <m/>
    <m/>
    <m/>
    <m/>
    <m/>
    <n v="3"/>
    <n v="2"/>
    <n v="2"/>
    <n v="3"/>
    <n v="4"/>
    <n v="4"/>
    <n v="4"/>
    <n v="2"/>
    <n v="1"/>
    <n v="3"/>
    <n v="4"/>
    <n v="2"/>
    <n v="3"/>
    <n v="2"/>
    <n v="2"/>
    <n v="2"/>
    <s v="No"/>
    <n v="2"/>
    <m/>
    <n v="3"/>
    <n v="3"/>
    <n v="3"/>
    <n v="3"/>
    <n v="3"/>
    <n v="3"/>
    <m/>
    <s v="No"/>
    <s v="No"/>
    <n v="1"/>
    <m/>
    <n v="2"/>
    <n v="2"/>
    <m/>
    <n v="3"/>
    <n v="3"/>
    <m/>
    <s v="No he tenido conocimienros acerca de la existencia de cursos de formación de usuarios."/>
    <d v="2019-02-01T18:09:17"/>
  </r>
  <r>
    <s v="F. Ciencias de la Información"/>
    <x v="0"/>
    <n v="3"/>
    <n v="1420"/>
    <m/>
    <m/>
    <x v="0"/>
    <n v="4"/>
    <m/>
    <n v="3"/>
    <n v="1"/>
    <m/>
    <n v="4"/>
    <m/>
    <m/>
    <s v="La biblioteca huerta de la salud"/>
    <m/>
    <m/>
    <n v="3"/>
    <n v="5"/>
    <n v="5"/>
    <n v="5"/>
    <m/>
    <m/>
    <n v="3"/>
    <n v="4"/>
    <s v="10/11 horas"/>
    <m/>
    <m/>
    <n v="4"/>
    <n v="1"/>
    <n v="1"/>
    <n v="5"/>
    <n v="5"/>
    <n v="3"/>
    <n v="5"/>
    <n v="1"/>
    <n v="4"/>
    <n v="3"/>
    <n v="5"/>
    <n v="4"/>
    <n v="5"/>
    <n v="3"/>
    <n v="2"/>
    <n v="4"/>
    <s v="No"/>
    <n v="3"/>
    <m/>
    <n v="3"/>
    <n v="2"/>
    <n v="3"/>
    <n v="4"/>
    <n v="4"/>
    <n v="3"/>
    <m/>
    <s v="No"/>
    <s v="No"/>
    <m/>
    <m/>
    <n v="3"/>
    <n v="4"/>
    <m/>
    <n v="4"/>
    <m/>
    <m/>
    <s v="Respecto al curso de información, no he podido apuntarme a ningún curso porque no he recibido información personal acerca de ello, he visto algo en la página pero no había información suficiente. &lt;br&gt;Lo que creo que debería añadirse respecto al horario de la biblioteca, es que en los días festivos y los fines de semana podría abrirse y así más gente podría ir a ella, ya que la mayoría de las bibliotecas están cerradas, y si la biblioteca abriera los fines de semana y los días festivos, nos facilitaría la actividad a los estudiantes ya que, en esta época es cuando tenemos más necesidad de ir a la biblioteca."/>
    <d v="2019-02-01T18:10:31"/>
  </r>
  <r>
    <s v="F. Medicina"/>
    <x v="1"/>
    <n v="4"/>
    <n v="1421"/>
    <m/>
    <m/>
    <x v="0"/>
    <n v="18"/>
    <m/>
    <n v="3"/>
    <n v="4"/>
    <m/>
    <n v="18"/>
    <n v="20"/>
    <m/>
    <s v="Biblioteca del HCSC"/>
    <m/>
    <m/>
    <n v="3"/>
    <n v="2"/>
    <n v="2"/>
    <n v="3"/>
    <n v="1"/>
    <m/>
    <m/>
    <m/>
    <m/>
    <m/>
    <m/>
    <n v="2"/>
    <n v="1"/>
    <n v="5"/>
    <n v="5"/>
    <n v="5"/>
    <n v="3"/>
    <n v="2"/>
    <n v="1"/>
    <n v="3"/>
    <n v="3"/>
    <n v="3"/>
    <n v="2"/>
    <n v="3"/>
    <n v="3"/>
    <n v="3"/>
    <n v="3"/>
    <s v="Sí"/>
    <n v="2"/>
    <m/>
    <n v="3"/>
    <n v="3"/>
    <n v="3"/>
    <n v="3"/>
    <n v="3"/>
    <n v="3"/>
    <m/>
    <s v="No"/>
    <s v="No"/>
    <m/>
    <m/>
    <n v="3"/>
    <n v="3"/>
    <m/>
    <n v="3"/>
    <n v="3"/>
    <m/>
    <m/>
    <d v="2019-02-01T18:11:34"/>
  </r>
  <r>
    <s v="F. Ciencias de la Documentación"/>
    <x v="0"/>
    <n v="3"/>
    <n v="1422"/>
    <m/>
    <m/>
    <x v="0"/>
    <n v="3"/>
    <m/>
    <n v="5"/>
    <n v="3"/>
    <m/>
    <n v="3"/>
    <m/>
    <m/>
    <s v="Biblioteca Pública José Luis Sampedro y Biblioteca Pública Federico García Lorca"/>
    <m/>
    <m/>
    <n v="5"/>
    <n v="5"/>
    <n v="5"/>
    <n v="5"/>
    <n v="1"/>
    <m/>
    <m/>
    <m/>
    <m/>
    <m/>
    <m/>
    <n v="5"/>
    <n v="4"/>
    <n v="3"/>
    <n v="2"/>
    <n v="5"/>
    <n v="3"/>
    <n v="4"/>
    <n v="2"/>
    <n v="5"/>
    <n v="5"/>
    <n v="5"/>
    <n v="5"/>
    <n v="5"/>
    <n v="4"/>
    <n v="5"/>
    <m/>
    <m/>
    <m/>
    <m/>
    <n v="5"/>
    <n v="3"/>
    <n v="5"/>
    <n v="5"/>
    <n v="5"/>
    <n v="5"/>
    <m/>
    <s v="Sí"/>
    <s v="No"/>
    <m/>
    <m/>
    <n v="5"/>
    <n v="4"/>
    <m/>
    <n v="5"/>
    <n v="5"/>
    <m/>
    <s v="Lo único a mejorar serían los plazos de préstamos, en muchas ocasiones me resultan demasiado breves y si son libros que necesito en clase necesito mas tiempo."/>
    <d v="2019-02-01T18:12:52"/>
  </r>
  <r>
    <s v="F. Ciencias Biológicas"/>
    <x v="3"/>
    <n v="2"/>
    <n v="1423"/>
    <m/>
    <m/>
    <x v="0"/>
    <n v="2"/>
    <m/>
    <n v="2"/>
    <n v="1"/>
    <m/>
    <n v="29"/>
    <n v="2"/>
    <n v="7"/>
    <m/>
    <m/>
    <m/>
    <n v="4"/>
    <n v="4"/>
    <n v="3"/>
    <n v="3"/>
    <m/>
    <n v="2"/>
    <m/>
    <m/>
    <m/>
    <m/>
    <m/>
    <n v="3"/>
    <n v="1"/>
    <n v="1"/>
    <n v="2"/>
    <n v="4"/>
    <n v="2"/>
    <n v="5"/>
    <n v="1"/>
    <n v="2"/>
    <n v="3"/>
    <n v="2"/>
    <n v="4"/>
    <n v="4"/>
    <n v="4"/>
    <n v="3"/>
    <n v="4"/>
    <s v="Sí"/>
    <n v="3"/>
    <m/>
    <n v="3"/>
    <n v="3"/>
    <n v="3"/>
    <n v="3"/>
    <n v="3"/>
    <n v="3"/>
    <m/>
    <s v="No"/>
    <s v="No"/>
    <m/>
    <m/>
    <n v="3"/>
    <n v="3"/>
    <m/>
    <n v="3"/>
    <n v="3"/>
    <m/>
    <m/>
    <d v="2019-02-01T18:14:28"/>
  </r>
  <r>
    <s v="F. Educación - Centro de Formación del Profesorado"/>
    <x v="4"/>
    <n v="1"/>
    <n v="1424"/>
    <m/>
    <m/>
    <x v="1"/>
    <n v="12"/>
    <m/>
    <n v="3"/>
    <n v="1"/>
    <m/>
    <n v="29"/>
    <m/>
    <m/>
    <m/>
    <m/>
    <m/>
    <n v="4"/>
    <n v="3"/>
    <n v="4"/>
    <n v="3"/>
    <n v="1"/>
    <m/>
    <m/>
    <m/>
    <m/>
    <m/>
    <m/>
    <n v="2"/>
    <n v="2"/>
    <n v="2"/>
    <n v="4"/>
    <n v="4"/>
    <n v="5"/>
    <n v="4"/>
    <n v="2"/>
    <n v="6"/>
    <n v="3"/>
    <n v="3"/>
    <n v="3"/>
    <n v="3"/>
    <n v="3"/>
    <n v="3"/>
    <n v="3"/>
    <s v="Sí"/>
    <n v="1"/>
    <m/>
    <n v="3"/>
    <n v="3"/>
    <n v="3"/>
    <n v="3"/>
    <n v="3"/>
    <m/>
    <m/>
    <s v="No"/>
    <s v="Sí"/>
    <n v="5"/>
    <m/>
    <n v="4"/>
    <n v="5"/>
    <m/>
    <n v="3"/>
    <n v="3"/>
    <m/>
    <m/>
    <d v="2019-02-01T18:15:09"/>
  </r>
  <r>
    <s v="F. Ciencias Matemáticas"/>
    <x v="3"/>
    <n v="2"/>
    <n v="1425"/>
    <m/>
    <m/>
    <x v="0"/>
    <n v="8"/>
    <m/>
    <n v="3"/>
    <n v="3"/>
    <m/>
    <n v="8"/>
    <n v="17"/>
    <m/>
    <m/>
    <m/>
    <m/>
    <n v="3"/>
    <n v="3"/>
    <n v="3"/>
    <n v="3"/>
    <n v="1"/>
    <m/>
    <m/>
    <m/>
    <m/>
    <m/>
    <m/>
    <n v="3"/>
    <n v="1"/>
    <n v="1"/>
    <n v="2"/>
    <n v="4"/>
    <n v="4"/>
    <n v="5"/>
    <n v="1"/>
    <n v="3"/>
    <n v="3"/>
    <n v="3"/>
    <n v="3"/>
    <n v="4"/>
    <n v="4"/>
    <n v="3"/>
    <n v="4"/>
    <s v="No"/>
    <n v="4"/>
    <m/>
    <n v="4"/>
    <n v="4"/>
    <n v="4"/>
    <n v="4"/>
    <n v="4"/>
    <n v="5"/>
    <m/>
    <s v="No"/>
    <s v="No"/>
    <m/>
    <m/>
    <n v="4"/>
    <n v="4"/>
    <m/>
    <n v="4"/>
    <n v="3"/>
    <m/>
    <m/>
    <d v="2019-02-01T18:15:18"/>
  </r>
  <r>
    <s v="F. Veterinaria"/>
    <x v="1"/>
    <n v="4"/>
    <n v="1426"/>
    <m/>
    <m/>
    <x v="0"/>
    <n v="21"/>
    <m/>
    <n v="5"/>
    <n v="1"/>
    <m/>
    <n v="21"/>
    <n v="29"/>
    <m/>
    <s v="Biblioteca Luís Rosales. "/>
    <m/>
    <m/>
    <n v="4"/>
    <n v="4"/>
    <n v="4"/>
    <n v="5"/>
    <m/>
    <n v="2"/>
    <n v="3"/>
    <m/>
    <m/>
    <m/>
    <m/>
    <n v="3"/>
    <n v="1"/>
    <n v="3"/>
    <n v="1"/>
    <n v="5"/>
    <n v="4"/>
    <n v="5"/>
    <n v="2"/>
    <n v="6"/>
    <n v="5"/>
    <n v="5"/>
    <n v="5"/>
    <n v="5"/>
    <n v="5"/>
    <n v="5"/>
    <n v="5"/>
    <s v="No"/>
    <n v="4"/>
    <m/>
    <n v="5"/>
    <n v="5"/>
    <n v="4"/>
    <n v="5"/>
    <n v="5"/>
    <n v="5"/>
    <m/>
    <s v="No"/>
    <s v="No"/>
    <m/>
    <m/>
    <n v="5"/>
    <n v="5"/>
    <m/>
    <n v="4"/>
    <n v="3"/>
    <m/>
    <m/>
    <d v="2019-02-01T18:15:42"/>
  </r>
  <r>
    <s v="F. Derecho"/>
    <x v="0"/>
    <n v="3"/>
    <n v="1427"/>
    <m/>
    <m/>
    <x v="0"/>
    <n v="11"/>
    <m/>
    <n v="3"/>
    <n v="2"/>
    <m/>
    <n v="9"/>
    <n v="11"/>
    <n v="29"/>
    <s v="Medicina"/>
    <m/>
    <m/>
    <n v="5"/>
    <n v="3"/>
    <n v="4"/>
    <n v="3"/>
    <m/>
    <n v="2"/>
    <m/>
    <m/>
    <m/>
    <m/>
    <m/>
    <n v="3"/>
    <n v="2"/>
    <n v="2"/>
    <n v="5"/>
    <n v="5"/>
    <n v="5"/>
    <n v="5"/>
    <n v="1"/>
    <n v="5"/>
    <n v="3"/>
    <n v="2"/>
    <n v="1"/>
    <n v="4"/>
    <n v="4"/>
    <n v="1"/>
    <n v="5"/>
    <s v="Sí"/>
    <n v="2"/>
    <m/>
    <n v="4"/>
    <n v="4"/>
    <n v="4"/>
    <n v="4"/>
    <n v="2"/>
    <n v="3"/>
    <m/>
    <s v="Sí"/>
    <s v="No"/>
    <n v="3"/>
    <m/>
    <n v="4"/>
    <n v="3"/>
    <m/>
    <n v="4"/>
    <n v="3"/>
    <m/>
    <m/>
    <d v="2019-02-01T18:16:00"/>
  </r>
  <r>
    <s v="N/C"/>
    <x v="2"/>
    <e v="#N/A"/>
    <n v="1428"/>
    <m/>
    <m/>
    <x v="0"/>
    <m/>
    <m/>
    <n v="5"/>
    <n v="3"/>
    <m/>
    <n v="6"/>
    <n v="8"/>
    <m/>
    <m/>
    <m/>
    <m/>
    <n v="4"/>
    <n v="4"/>
    <n v="4"/>
    <n v="4"/>
    <m/>
    <m/>
    <n v="3"/>
    <m/>
    <m/>
    <m/>
    <m/>
    <n v="4"/>
    <n v="2"/>
    <n v="1"/>
    <n v="1"/>
    <m/>
    <n v="4"/>
    <n v="4"/>
    <n v="4"/>
    <n v="4"/>
    <n v="4"/>
    <n v="4"/>
    <n v="3"/>
    <n v="2"/>
    <n v="2"/>
    <n v="2"/>
    <n v="4"/>
    <s v="No"/>
    <n v="4"/>
    <m/>
    <n v="3"/>
    <n v="5"/>
    <n v="5"/>
    <n v="5"/>
    <n v="5"/>
    <n v="4"/>
    <m/>
    <s v="No"/>
    <s v="No"/>
    <m/>
    <m/>
    <n v="2"/>
    <n v="2"/>
    <m/>
    <n v="4"/>
    <n v="4"/>
    <m/>
    <m/>
    <d v="2019-02-01T18:19:31"/>
  </r>
  <r>
    <s v="F. Informática"/>
    <x v="3"/>
    <n v="2"/>
    <n v="1429"/>
    <m/>
    <m/>
    <x v="0"/>
    <n v="17"/>
    <m/>
    <n v="4"/>
    <n v="3"/>
    <m/>
    <n v="17"/>
    <m/>
    <m/>
    <m/>
    <m/>
    <m/>
    <n v="5"/>
    <n v="5"/>
    <n v="5"/>
    <n v="5"/>
    <m/>
    <m/>
    <n v="3"/>
    <m/>
    <m/>
    <m/>
    <m/>
    <n v="5"/>
    <n v="5"/>
    <n v="5"/>
    <n v="5"/>
    <n v="3"/>
    <n v="5"/>
    <n v="5"/>
    <n v="5"/>
    <n v="5"/>
    <n v="5"/>
    <n v="5"/>
    <n v="5"/>
    <n v="5"/>
    <n v="5"/>
    <n v="5"/>
    <n v="5"/>
    <s v="No"/>
    <n v="4"/>
    <m/>
    <n v="5"/>
    <n v="5"/>
    <n v="5"/>
    <n v="5"/>
    <n v="5"/>
    <n v="5"/>
    <m/>
    <s v="No"/>
    <s v="Sí"/>
    <n v="3"/>
    <m/>
    <n v="5"/>
    <n v="5"/>
    <m/>
    <n v="4"/>
    <n v="5"/>
    <m/>
    <m/>
    <d v="2019-02-01T18:19:35"/>
  </r>
  <r>
    <s v="F. Ciencias Físicas"/>
    <x v="3"/>
    <n v="2"/>
    <n v="1430"/>
    <m/>
    <m/>
    <x v="2"/>
    <n v="6"/>
    <m/>
    <n v="3"/>
    <n v="3"/>
    <m/>
    <n v="6"/>
    <m/>
    <m/>
    <m/>
    <m/>
    <m/>
    <n v="3"/>
    <n v="2"/>
    <n v="2"/>
    <n v="3"/>
    <m/>
    <m/>
    <m/>
    <m/>
    <m/>
    <m/>
    <m/>
    <n v="2"/>
    <n v="1"/>
    <n v="1"/>
    <n v="2"/>
    <n v="1"/>
    <n v="5"/>
    <n v="1"/>
    <n v="2"/>
    <n v="6"/>
    <n v="2"/>
    <n v="3"/>
    <n v="3"/>
    <n v="4"/>
    <n v="2"/>
    <n v="4"/>
    <m/>
    <m/>
    <n v="3"/>
    <m/>
    <n v="5"/>
    <n v="3"/>
    <n v="3"/>
    <n v="3"/>
    <n v="4"/>
    <n v="4"/>
    <m/>
    <s v="No"/>
    <s v="No"/>
    <m/>
    <m/>
    <n v="5"/>
    <n v="5"/>
    <m/>
    <n v="4"/>
    <n v="3"/>
    <m/>
    <m/>
    <d v="2019-02-01T18:25:16"/>
  </r>
  <r>
    <s v="F. Geografía e Historia"/>
    <x v="4"/>
    <n v="1"/>
    <n v="1431"/>
    <m/>
    <m/>
    <x v="0"/>
    <n v="16"/>
    <m/>
    <n v="5"/>
    <n v="5"/>
    <m/>
    <n v="16"/>
    <n v="14"/>
    <m/>
    <m/>
    <m/>
    <m/>
    <n v="5"/>
    <n v="5"/>
    <n v="4"/>
    <n v="5"/>
    <m/>
    <n v="2"/>
    <m/>
    <m/>
    <m/>
    <m/>
    <m/>
    <n v="4"/>
    <n v="3"/>
    <n v="2"/>
    <n v="4"/>
    <n v="2"/>
    <n v="5"/>
    <n v="3"/>
    <n v="5"/>
    <n v="6"/>
    <n v="4"/>
    <n v="4"/>
    <n v="3"/>
    <n v="4"/>
    <n v="3"/>
    <n v="4"/>
    <n v="3"/>
    <s v="Sí"/>
    <n v="2"/>
    <m/>
    <n v="5"/>
    <n v="5"/>
    <n v="3"/>
    <n v="3"/>
    <n v="3"/>
    <n v="4"/>
    <m/>
    <s v="Sí"/>
    <s v="No"/>
    <m/>
    <m/>
    <n v="4"/>
    <n v="4"/>
    <m/>
    <n v="3"/>
    <n v="2"/>
    <m/>
    <m/>
    <d v="2019-02-01T18:25:34"/>
  </r>
  <r>
    <s v="F. Ciencias de la Información"/>
    <x v="0"/>
    <n v="3"/>
    <n v="1432"/>
    <m/>
    <m/>
    <x v="2"/>
    <n v="4"/>
    <m/>
    <n v="3"/>
    <n v="4"/>
    <m/>
    <n v="4"/>
    <n v="5"/>
    <n v="17"/>
    <m/>
    <m/>
    <m/>
    <n v="5"/>
    <n v="5"/>
    <n v="4"/>
    <n v="3"/>
    <m/>
    <n v="2"/>
    <m/>
    <m/>
    <m/>
    <m/>
    <m/>
    <n v="3"/>
    <n v="4"/>
    <n v="4"/>
    <n v="3"/>
    <n v="4"/>
    <n v="5"/>
    <n v="4"/>
    <n v="5"/>
    <n v="4"/>
    <n v="3"/>
    <n v="4"/>
    <n v="5"/>
    <n v="4"/>
    <n v="4"/>
    <n v="4"/>
    <n v="4"/>
    <s v="Sí"/>
    <n v="4"/>
    <m/>
    <n v="5"/>
    <n v="5"/>
    <n v="5"/>
    <n v="4"/>
    <n v="4"/>
    <n v="5"/>
    <m/>
    <s v="No"/>
    <s v="No"/>
    <n v="3"/>
    <m/>
    <n v="4"/>
    <n v="4"/>
    <m/>
    <n v="4"/>
    <n v="4"/>
    <m/>
    <m/>
    <d v="2019-02-01T18:29:41"/>
  </r>
  <r>
    <s v="F. Informática"/>
    <x v="3"/>
    <n v="2"/>
    <n v="1433"/>
    <m/>
    <m/>
    <x v="0"/>
    <n v="17"/>
    <m/>
    <n v="3"/>
    <n v="1"/>
    <m/>
    <n v="17"/>
    <n v="29"/>
    <m/>
    <m/>
    <m/>
    <m/>
    <n v="4"/>
    <n v="5"/>
    <n v="5"/>
    <n v="4"/>
    <m/>
    <m/>
    <m/>
    <n v="4"/>
    <n v="2"/>
    <m/>
    <m/>
    <n v="1"/>
    <n v="1"/>
    <n v="1"/>
    <n v="2"/>
    <n v="5"/>
    <n v="5"/>
    <n v="5"/>
    <n v="1"/>
    <n v="3"/>
    <n v="5"/>
    <n v="5"/>
    <n v="4"/>
    <n v="4"/>
    <n v="5"/>
    <n v="3"/>
    <n v="3"/>
    <s v="No"/>
    <n v="4"/>
    <m/>
    <n v="4"/>
    <n v="5"/>
    <n v="5"/>
    <n v="5"/>
    <n v="5"/>
    <n v="5"/>
    <m/>
    <s v="No"/>
    <s v="No"/>
    <m/>
    <m/>
    <n v="4"/>
    <n v="5"/>
    <m/>
    <n v="5"/>
    <n v="4"/>
    <m/>
    <s v="Cambiar las cajas de recolección de material de oficina gastado a algún sitio donde haya personal de la biblioteca, porque hay gente que coge cosas de las cajas. Al estar gastadas, las tirarán al poco tiempo en una papelera que no recicla. Me da mucha rabia, si dejo cosas ahí quiero que se reciclen. Seguramente, si se mueven las cajas al mostrador o a la entrada, donde hay personal, la gente ya no coja el material gastado. "/>
    <d v="2019-02-01T18:35:00"/>
  </r>
  <r>
    <s v="F. Psicología"/>
    <x v="1"/>
    <n v="4"/>
    <n v="1434"/>
    <m/>
    <m/>
    <x v="0"/>
    <n v="20"/>
    <m/>
    <n v="3"/>
    <n v="3"/>
    <m/>
    <n v="20"/>
    <n v="29"/>
    <n v="7"/>
    <m/>
    <m/>
    <m/>
    <n v="2"/>
    <n v="4"/>
    <n v="4"/>
    <n v="3"/>
    <m/>
    <n v="2"/>
    <m/>
    <m/>
    <m/>
    <m/>
    <m/>
    <n v="1"/>
    <n v="1"/>
    <n v="1"/>
    <n v="4"/>
    <n v="5"/>
    <n v="5"/>
    <n v="5"/>
    <n v="1"/>
    <n v="6"/>
    <n v="3"/>
    <n v="4"/>
    <n v="2"/>
    <n v="1"/>
    <n v="1"/>
    <n v="1"/>
    <n v="2"/>
    <s v="No"/>
    <n v="1"/>
    <m/>
    <n v="2"/>
    <n v="2"/>
    <n v="5"/>
    <n v="4"/>
    <n v="1"/>
    <n v="1"/>
    <m/>
    <s v="No"/>
    <s v="No"/>
    <m/>
    <m/>
    <n v="5"/>
    <n v="4"/>
    <m/>
    <n v="2"/>
    <n v="2"/>
    <m/>
    <m/>
    <d v="2019-02-01T18:40:10"/>
  </r>
  <r>
    <s v="F. Ciencias Económicas y Empresariales"/>
    <x v="0"/>
    <n v="3"/>
    <n v="1435"/>
    <m/>
    <m/>
    <x v="0"/>
    <n v="5"/>
    <m/>
    <n v="4"/>
    <n v="1"/>
    <m/>
    <n v="5"/>
    <m/>
    <m/>
    <m/>
    <m/>
    <m/>
    <n v="5"/>
    <n v="5"/>
    <n v="5"/>
    <n v="5"/>
    <m/>
    <m/>
    <n v="3"/>
    <m/>
    <m/>
    <m/>
    <m/>
    <n v="4"/>
    <n v="2"/>
    <n v="2"/>
    <n v="4"/>
    <n v="4"/>
    <n v="3"/>
    <n v="4"/>
    <n v="2"/>
    <n v="4"/>
    <n v="3"/>
    <n v="5"/>
    <n v="3"/>
    <n v="5"/>
    <n v="5"/>
    <n v="4"/>
    <n v="4"/>
    <s v="No"/>
    <n v="3"/>
    <m/>
    <n v="5"/>
    <n v="5"/>
    <n v="5"/>
    <n v="5"/>
    <n v="5"/>
    <n v="5"/>
    <m/>
    <s v="Sí"/>
    <s v="No"/>
    <m/>
    <m/>
    <n v="4"/>
    <n v="5"/>
    <m/>
    <n v="5"/>
    <n v="4"/>
    <m/>
    <s v="5.2   falta de tiempo"/>
    <d v="2019-02-01T18:42:03"/>
  </r>
  <r>
    <s v="F. Ciencias de la Información"/>
    <x v="0"/>
    <n v="3"/>
    <n v="1436"/>
    <m/>
    <m/>
    <x v="1"/>
    <n v="4"/>
    <m/>
    <n v="3"/>
    <n v="3"/>
    <m/>
    <n v="4"/>
    <m/>
    <m/>
    <m/>
    <m/>
    <m/>
    <n v="2"/>
    <n v="3"/>
    <n v="3"/>
    <n v="3"/>
    <n v="1"/>
    <m/>
    <m/>
    <n v="4"/>
    <s v="00.30h"/>
    <m/>
    <m/>
    <n v="3"/>
    <n v="3"/>
    <n v="3"/>
    <n v="3"/>
    <n v="5"/>
    <n v="4"/>
    <n v="4"/>
    <n v="3"/>
    <n v="6"/>
    <n v="3"/>
    <n v="4"/>
    <n v="5"/>
    <n v="4"/>
    <n v="3"/>
    <n v="3"/>
    <n v="3"/>
    <m/>
    <n v="3"/>
    <m/>
    <n v="3"/>
    <n v="3"/>
    <n v="3"/>
    <n v="3"/>
    <n v="3"/>
    <n v="3"/>
    <m/>
    <s v="No"/>
    <s v="No"/>
    <m/>
    <m/>
    <n v="4"/>
    <n v="4"/>
    <m/>
    <n v="4"/>
    <m/>
    <m/>
    <m/>
    <d v="2019-02-01T18:43:31"/>
  </r>
  <r>
    <s v="F. Enfermería, Fisioterapia y Podología"/>
    <x v="1"/>
    <n v="4"/>
    <n v="1437"/>
    <m/>
    <m/>
    <x v="0"/>
    <n v="22"/>
    <m/>
    <n v="3"/>
    <n v="1"/>
    <m/>
    <n v="22"/>
    <n v="18"/>
    <m/>
    <m/>
    <m/>
    <m/>
    <n v="5"/>
    <n v="4"/>
    <n v="4"/>
    <n v="3"/>
    <m/>
    <n v="2"/>
    <m/>
    <m/>
    <m/>
    <m/>
    <m/>
    <n v="4"/>
    <n v="1"/>
    <n v="1"/>
    <n v="1"/>
    <n v="4"/>
    <n v="5"/>
    <n v="5"/>
    <n v="1"/>
    <n v="4"/>
    <n v="5"/>
    <n v="4"/>
    <n v="5"/>
    <n v="5"/>
    <n v="5"/>
    <n v="5"/>
    <n v="5"/>
    <s v="No"/>
    <n v="3"/>
    <m/>
    <n v="3"/>
    <n v="4"/>
    <n v="4"/>
    <n v="4"/>
    <n v="3"/>
    <n v="4"/>
    <m/>
    <s v="Sí"/>
    <s v="Sí"/>
    <n v="5"/>
    <m/>
    <n v="5"/>
    <n v="5"/>
    <m/>
    <n v="5"/>
    <n v="5"/>
    <m/>
    <m/>
    <d v="2019-02-01T18:49:48"/>
  </r>
  <r>
    <s v="F. Ciencias Físicas"/>
    <x v="3"/>
    <n v="2"/>
    <n v="1438"/>
    <m/>
    <m/>
    <x v="0"/>
    <n v="6"/>
    <m/>
    <n v="3"/>
    <n v="2"/>
    <m/>
    <n v="6"/>
    <n v="29"/>
    <n v="8"/>
    <m/>
    <m/>
    <m/>
    <n v="5"/>
    <n v="4"/>
    <n v="4"/>
    <n v="3"/>
    <n v="1"/>
    <m/>
    <m/>
    <m/>
    <m/>
    <m/>
    <m/>
    <n v="3"/>
    <n v="1"/>
    <n v="2"/>
    <n v="3"/>
    <n v="5"/>
    <n v="5"/>
    <n v="5"/>
    <n v="3"/>
    <n v="4"/>
    <n v="4"/>
    <n v="4"/>
    <n v="4"/>
    <n v="4"/>
    <n v="5"/>
    <n v="3"/>
    <n v="5"/>
    <s v="No"/>
    <n v="4"/>
    <m/>
    <n v="5"/>
    <n v="5"/>
    <n v="5"/>
    <n v="5"/>
    <n v="5"/>
    <n v="5"/>
    <m/>
    <s v="No"/>
    <s v="No"/>
    <m/>
    <m/>
    <n v="5"/>
    <n v="4"/>
    <m/>
    <n v="4"/>
    <m/>
    <m/>
    <m/>
    <d v="2019-02-01T18:50:39"/>
  </r>
  <r>
    <s v="F. Veterinaria"/>
    <x v="1"/>
    <n v="4"/>
    <n v="1439"/>
    <m/>
    <m/>
    <x v="1"/>
    <n v="21"/>
    <m/>
    <n v="3"/>
    <n v="1"/>
    <m/>
    <n v="21"/>
    <n v="1"/>
    <n v="16"/>
    <m/>
    <m/>
    <m/>
    <n v="4"/>
    <n v="3"/>
    <n v="2"/>
    <n v="2"/>
    <m/>
    <n v="2"/>
    <m/>
    <m/>
    <m/>
    <m/>
    <m/>
    <n v="2"/>
    <n v="3"/>
    <n v="3"/>
    <n v="3"/>
    <n v="5"/>
    <n v="5"/>
    <n v="4"/>
    <n v="2"/>
    <n v="2"/>
    <n v="3"/>
    <n v="3"/>
    <n v="3"/>
    <n v="3"/>
    <n v="3"/>
    <n v="2"/>
    <n v="2"/>
    <s v="No"/>
    <n v="3"/>
    <m/>
    <n v="3"/>
    <n v="3"/>
    <n v="3"/>
    <n v="3"/>
    <n v="3"/>
    <n v="3"/>
    <m/>
    <s v="Sí"/>
    <s v="No"/>
    <m/>
    <m/>
    <n v="3"/>
    <n v="3"/>
    <m/>
    <n v="3"/>
    <n v="3"/>
    <m/>
    <m/>
    <d v="2019-02-01T18:51:49"/>
  </r>
  <r>
    <s v="F. Ciencias de la Documentación"/>
    <x v="0"/>
    <n v="3"/>
    <n v="1440"/>
    <m/>
    <m/>
    <x v="0"/>
    <n v="3"/>
    <m/>
    <n v="2"/>
    <n v="5"/>
    <m/>
    <n v="3"/>
    <n v="1"/>
    <n v="16"/>
    <m/>
    <m/>
    <m/>
    <n v="5"/>
    <n v="5"/>
    <n v="5"/>
    <n v="5"/>
    <n v="1"/>
    <m/>
    <m/>
    <m/>
    <m/>
    <m/>
    <m/>
    <n v="5"/>
    <n v="5"/>
    <n v="5"/>
    <n v="5"/>
    <n v="5"/>
    <n v="5"/>
    <n v="5"/>
    <n v="5"/>
    <m/>
    <m/>
    <m/>
    <m/>
    <m/>
    <m/>
    <m/>
    <m/>
    <m/>
    <m/>
    <m/>
    <m/>
    <m/>
    <m/>
    <m/>
    <m/>
    <m/>
    <m/>
    <m/>
    <m/>
    <m/>
    <m/>
    <m/>
    <m/>
    <m/>
    <m/>
    <m/>
    <m/>
    <m/>
    <d v="2019-02-01T18:53:11"/>
  </r>
  <r>
    <s v="F. Psicología"/>
    <x v="1"/>
    <n v="4"/>
    <n v="1441"/>
    <m/>
    <m/>
    <x v="0"/>
    <n v="20"/>
    <m/>
    <n v="4"/>
    <n v="3"/>
    <m/>
    <n v="20"/>
    <n v="26"/>
    <n v="14"/>
    <m/>
    <m/>
    <m/>
    <n v="4"/>
    <n v="4"/>
    <n v="4"/>
    <n v="4"/>
    <m/>
    <n v="2"/>
    <n v="3"/>
    <n v="4"/>
    <n v="24"/>
    <m/>
    <m/>
    <n v="4"/>
    <n v="4"/>
    <n v="4"/>
    <n v="2"/>
    <n v="5"/>
    <n v="3"/>
    <n v="5"/>
    <n v="1"/>
    <n v="4"/>
    <n v="4"/>
    <n v="4"/>
    <n v="4"/>
    <n v="5"/>
    <n v="3"/>
    <n v="4"/>
    <n v="3"/>
    <s v="No"/>
    <n v="3"/>
    <m/>
    <n v="4"/>
    <n v="4"/>
    <n v="3"/>
    <n v="5"/>
    <n v="5"/>
    <n v="5"/>
    <m/>
    <s v="Sí"/>
    <s v="Sí"/>
    <n v="4"/>
    <m/>
    <n v="5"/>
    <n v="5"/>
    <m/>
    <n v="4"/>
    <n v="4"/>
    <m/>
    <s v="No es fácil encontrar los documentos en los buscadores. Mejoraría este punto. "/>
    <d v="2019-02-01T18:55:12"/>
  </r>
  <r>
    <s v="F. Medicina"/>
    <x v="1"/>
    <n v="4"/>
    <n v="1442"/>
    <m/>
    <m/>
    <x v="0"/>
    <n v="18"/>
    <m/>
    <n v="3"/>
    <n v="3"/>
    <m/>
    <n v="18"/>
    <n v="22"/>
    <n v="29"/>
    <m/>
    <m/>
    <m/>
    <n v="5"/>
    <n v="4"/>
    <n v="4"/>
    <n v="4"/>
    <m/>
    <n v="2"/>
    <m/>
    <m/>
    <m/>
    <m/>
    <m/>
    <n v="2"/>
    <n v="3"/>
    <n v="3"/>
    <n v="2"/>
    <n v="4"/>
    <n v="4"/>
    <n v="5"/>
    <n v="2"/>
    <n v="4"/>
    <n v="4"/>
    <n v="4"/>
    <n v="3"/>
    <n v="4"/>
    <n v="4"/>
    <n v="4"/>
    <n v="4"/>
    <s v="Sí"/>
    <n v="3"/>
    <m/>
    <n v="5"/>
    <n v="4"/>
    <n v="3"/>
    <n v="5"/>
    <n v="5"/>
    <n v="5"/>
    <m/>
    <s v="No"/>
    <s v="No"/>
    <m/>
    <m/>
    <n v="5"/>
    <n v="5"/>
    <m/>
    <n v="4"/>
    <n v="5"/>
    <m/>
    <m/>
    <d v="2019-02-01T18:56:09"/>
  </r>
  <r>
    <s v="F. Geografía e Historia"/>
    <x v="4"/>
    <n v="1"/>
    <n v="1443"/>
    <m/>
    <m/>
    <x v="3"/>
    <n v="16"/>
    <m/>
    <n v="3"/>
    <n v="3"/>
    <m/>
    <n v="16"/>
    <m/>
    <m/>
    <m/>
    <m/>
    <m/>
    <n v="4"/>
    <n v="4"/>
    <n v="4"/>
    <n v="4"/>
    <n v="1"/>
    <m/>
    <m/>
    <m/>
    <m/>
    <m/>
    <m/>
    <n v="3"/>
    <n v="1"/>
    <n v="4"/>
    <n v="4"/>
    <n v="3"/>
    <n v="4"/>
    <n v="4"/>
    <n v="4"/>
    <n v="3"/>
    <n v="4"/>
    <n v="4"/>
    <n v="4"/>
    <n v="4"/>
    <n v="4"/>
    <n v="4"/>
    <n v="4"/>
    <s v="No"/>
    <n v="3"/>
    <m/>
    <n v="4"/>
    <n v="4"/>
    <n v="4"/>
    <n v="4"/>
    <n v="4"/>
    <n v="4"/>
    <m/>
    <s v="No"/>
    <s v="No"/>
    <n v="1"/>
    <m/>
    <n v="4"/>
    <n v="4"/>
    <m/>
    <n v="4"/>
    <n v="4"/>
    <m/>
    <m/>
    <d v="2019-02-01T18:57:28"/>
  </r>
  <r>
    <s v="F. Ciencias Matemáticas"/>
    <x v="3"/>
    <n v="2"/>
    <n v="1444"/>
    <m/>
    <m/>
    <x v="0"/>
    <n v="8"/>
    <m/>
    <n v="4"/>
    <n v="3"/>
    <m/>
    <n v="8"/>
    <n v="17"/>
    <n v="6"/>
    <m/>
    <m/>
    <m/>
    <n v="4"/>
    <n v="4"/>
    <n v="4"/>
    <n v="4"/>
    <n v="1"/>
    <m/>
    <m/>
    <n v="4"/>
    <s v="noche"/>
    <m/>
    <m/>
    <n v="5"/>
    <n v="1"/>
    <n v="1"/>
    <n v="4"/>
    <n v="3"/>
    <n v="3"/>
    <n v="1"/>
    <m/>
    <n v="3"/>
    <n v="4"/>
    <n v="4"/>
    <n v="4"/>
    <n v="4"/>
    <n v="3"/>
    <n v="3"/>
    <n v="4"/>
    <s v="No"/>
    <n v="3"/>
    <m/>
    <n v="4"/>
    <n v="4"/>
    <n v="4"/>
    <n v="4"/>
    <n v="5"/>
    <n v="5"/>
    <m/>
    <s v="No"/>
    <s v="No"/>
    <m/>
    <m/>
    <n v="4"/>
    <n v="5"/>
    <m/>
    <n v="4"/>
    <n v="3"/>
    <m/>
    <s v="Muy bien la biblioteca de matematicas&lt;br&gt;Una biblioteca 24 horas en la ucm estaría muy bien, aunque igual es demasiado no se&lt;br&gt;"/>
    <d v="2019-02-01T18:59:40"/>
  </r>
  <r>
    <s v="F. Derecho"/>
    <x v="0"/>
    <n v="3"/>
    <n v="1445"/>
    <m/>
    <m/>
    <x v="0"/>
    <n v="11"/>
    <m/>
    <n v="3"/>
    <n v="1"/>
    <m/>
    <n v="29"/>
    <n v="15"/>
    <m/>
    <m/>
    <m/>
    <m/>
    <n v="5"/>
    <n v="5"/>
    <n v="5"/>
    <n v="5"/>
    <n v="1"/>
    <m/>
    <m/>
    <m/>
    <m/>
    <m/>
    <m/>
    <n v="2"/>
    <n v="2"/>
    <n v="2"/>
    <n v="5"/>
    <n v="5"/>
    <n v="4"/>
    <n v="4"/>
    <n v="1"/>
    <n v="5"/>
    <n v="5"/>
    <n v="5"/>
    <n v="5"/>
    <n v="5"/>
    <n v="5"/>
    <n v="5"/>
    <n v="5"/>
    <s v="No"/>
    <n v="5"/>
    <m/>
    <n v="5"/>
    <n v="5"/>
    <n v="5"/>
    <n v="5"/>
    <n v="5"/>
    <n v="5"/>
    <m/>
    <s v="Sí"/>
    <s v="Sí"/>
    <n v="4"/>
    <m/>
    <n v="5"/>
    <n v="5"/>
    <m/>
    <n v="5"/>
    <n v="4"/>
    <m/>
    <m/>
    <d v="2019-02-01T19:04:26"/>
  </r>
  <r>
    <s v="F. Filosofía"/>
    <x v="4"/>
    <n v="1"/>
    <n v="1446"/>
    <m/>
    <m/>
    <x v="1"/>
    <n v="15"/>
    <m/>
    <n v="4"/>
    <n v="3"/>
    <m/>
    <n v="29"/>
    <n v="15"/>
    <m/>
    <s v="Biblioteca filolosofia y letras uam"/>
    <m/>
    <m/>
    <n v="4"/>
    <n v="5"/>
    <n v="5"/>
    <n v="5"/>
    <m/>
    <n v="2"/>
    <m/>
    <m/>
    <m/>
    <m/>
    <m/>
    <n v="4"/>
    <n v="3"/>
    <n v="2"/>
    <n v="2"/>
    <n v="4"/>
    <n v="5"/>
    <n v="4"/>
    <n v="3"/>
    <n v="6"/>
    <n v="4"/>
    <n v="4"/>
    <n v="3"/>
    <n v="3"/>
    <n v="3"/>
    <n v="2"/>
    <n v="3"/>
    <s v="No"/>
    <n v="4"/>
    <m/>
    <n v="4"/>
    <n v="3"/>
    <n v="4"/>
    <n v="4"/>
    <n v="3"/>
    <n v="3"/>
    <m/>
    <s v="No"/>
    <s v="No"/>
    <m/>
    <m/>
    <n v="3"/>
    <n v="3"/>
    <m/>
    <n v="4"/>
    <n v="4"/>
    <m/>
    <m/>
    <d v="2019-02-01T19:06:51"/>
  </r>
  <r>
    <s v="F. Filología"/>
    <x v="4"/>
    <n v="1"/>
    <n v="1447"/>
    <m/>
    <m/>
    <x v="1"/>
    <n v="14"/>
    <m/>
    <n v="5"/>
    <n v="5"/>
    <m/>
    <n v="29"/>
    <n v="14"/>
    <m/>
    <m/>
    <m/>
    <m/>
    <n v="5"/>
    <n v="4"/>
    <n v="4"/>
    <n v="4"/>
    <m/>
    <m/>
    <n v="3"/>
    <m/>
    <m/>
    <m/>
    <m/>
    <n v="5"/>
    <n v="2"/>
    <n v="2"/>
    <n v="2"/>
    <n v="4"/>
    <n v="5"/>
    <n v="5"/>
    <n v="3"/>
    <n v="6"/>
    <n v="5"/>
    <n v="5"/>
    <n v="5"/>
    <n v="5"/>
    <n v="5"/>
    <n v="5"/>
    <n v="5"/>
    <s v="No"/>
    <n v="5"/>
    <m/>
    <n v="5"/>
    <n v="5"/>
    <n v="5"/>
    <n v="5"/>
    <n v="5"/>
    <n v="5"/>
    <m/>
    <s v="No"/>
    <s v="No"/>
    <m/>
    <m/>
    <n v="5"/>
    <n v="5"/>
    <m/>
    <n v="5"/>
    <n v="5"/>
    <m/>
    <s v="No he recibido ninguna información sobre cursos."/>
    <d v="2019-02-01T19:08:31"/>
  </r>
  <r>
    <s v="F. Ciencias Políticas y Sociología"/>
    <x v="0"/>
    <n v="3"/>
    <n v="1448"/>
    <m/>
    <m/>
    <x v="1"/>
    <n v="9"/>
    <m/>
    <n v="3"/>
    <n v="4"/>
    <m/>
    <n v="9"/>
    <n v="5"/>
    <n v="26"/>
    <s v="Biblioteca Islámica de la AECID"/>
    <m/>
    <m/>
    <n v="5"/>
    <n v="5"/>
    <n v="4"/>
    <n v="3"/>
    <n v="1"/>
    <m/>
    <m/>
    <m/>
    <m/>
    <m/>
    <m/>
    <n v="5"/>
    <n v="1"/>
    <n v="2"/>
    <n v="3"/>
    <n v="4"/>
    <n v="5"/>
    <n v="1"/>
    <n v="3"/>
    <n v="4"/>
    <n v="5"/>
    <n v="4"/>
    <n v="5"/>
    <n v="5"/>
    <n v="5"/>
    <n v="3"/>
    <n v="4"/>
    <s v="No"/>
    <n v="4"/>
    <m/>
    <n v="5"/>
    <n v="5"/>
    <n v="5"/>
    <n v="5"/>
    <n v="5"/>
    <n v="5"/>
    <m/>
    <s v="No"/>
    <s v="No"/>
    <m/>
    <m/>
    <n v="4"/>
    <n v="5"/>
    <m/>
    <n v="5"/>
    <m/>
    <m/>
    <s v="No he asistido a ningún curso de formación por no haberlo considerado necesario.&lt;br&gt;&lt;br&gt;El uso del catálogo electrónico es extremadamente útil y sencillo de usar, al igual que la posibilidad de renovar los préstamos a distancia. Sugeriría que se limitase el no. de veces que se puede renovar un préstamo, ya que parece algo injusto poder renovarlo indefinidamente."/>
    <d v="2019-02-01T19:09:44"/>
  </r>
  <r>
    <s v="F. Derecho"/>
    <x v="0"/>
    <n v="3"/>
    <n v="1449"/>
    <m/>
    <m/>
    <x v="0"/>
    <n v="11"/>
    <m/>
    <n v="4"/>
    <n v="3"/>
    <m/>
    <n v="29"/>
    <n v="5"/>
    <n v="16"/>
    <s v="Universidad Politécnica Campus Sur, Biblioteca Pública de Vallecas, Centro cultural en Canillejas"/>
    <m/>
    <m/>
    <n v="4"/>
    <n v="3"/>
    <n v="3"/>
    <n v="3"/>
    <m/>
    <m/>
    <n v="3"/>
    <m/>
    <m/>
    <m/>
    <m/>
    <n v="4"/>
    <n v="1"/>
    <n v="3"/>
    <n v="2"/>
    <n v="4"/>
    <n v="4"/>
    <n v="4"/>
    <n v="4"/>
    <n v="3"/>
    <n v="4"/>
    <n v="5"/>
    <n v="5"/>
    <n v="4"/>
    <n v="5"/>
    <n v="5"/>
    <n v="4"/>
    <s v="No"/>
    <n v="4"/>
    <m/>
    <n v="4"/>
    <n v="4"/>
    <n v="4"/>
    <n v="5"/>
    <n v="4"/>
    <n v="5"/>
    <m/>
    <s v="No"/>
    <s v="No"/>
    <n v="3"/>
    <m/>
    <n v="4"/>
    <n v="4"/>
    <m/>
    <n v="4"/>
    <n v="4"/>
    <m/>
    <m/>
    <d v="2019-02-01T19:10:09"/>
  </r>
  <r>
    <s v="F. Medicina"/>
    <x v="1"/>
    <n v="4"/>
    <n v="1450"/>
    <m/>
    <m/>
    <x v="0"/>
    <n v="18"/>
    <m/>
    <n v="4"/>
    <n v="1"/>
    <m/>
    <n v="18"/>
    <m/>
    <m/>
    <s v="Centro Conde Duque"/>
    <m/>
    <m/>
    <n v="5"/>
    <n v="4"/>
    <n v="5"/>
    <n v="4"/>
    <m/>
    <n v="2"/>
    <m/>
    <m/>
    <m/>
    <m/>
    <m/>
    <n v="4"/>
    <n v="1"/>
    <n v="1"/>
    <n v="4"/>
    <n v="5"/>
    <n v="5"/>
    <n v="5"/>
    <n v="3"/>
    <m/>
    <n v="5"/>
    <n v="5"/>
    <m/>
    <n v="5"/>
    <n v="4"/>
    <m/>
    <n v="4"/>
    <s v="No"/>
    <n v="4"/>
    <m/>
    <n v="5"/>
    <n v="5"/>
    <n v="5"/>
    <n v="5"/>
    <n v="5"/>
    <n v="5"/>
    <m/>
    <s v="No"/>
    <s v="No"/>
    <m/>
    <m/>
    <n v="5"/>
    <n v="5"/>
    <m/>
    <n v="4"/>
    <n v="4"/>
    <m/>
    <s v="A veces me tengo que marchar a casa porque no aguanto la sensación de calor y falta de oxígeno que tengo; especialmente por la tarde. Por lo demás hay luz adecuada, un buen ambiente de estudio y se estudia muy bien. Vendría bien que hubiese una forma de ventilar o similar..."/>
    <d v="2019-02-01T19:16:36"/>
  </r>
  <r>
    <s v="F. Ciencias Matemáticas"/>
    <x v="3"/>
    <n v="2"/>
    <n v="1451"/>
    <m/>
    <m/>
    <x v="0"/>
    <n v="8"/>
    <m/>
    <n v="5"/>
    <n v="3"/>
    <m/>
    <n v="29"/>
    <n v="15"/>
    <m/>
    <m/>
    <m/>
    <m/>
    <n v="4"/>
    <n v="5"/>
    <n v="5"/>
    <n v="2"/>
    <m/>
    <n v="2"/>
    <m/>
    <m/>
    <m/>
    <m/>
    <m/>
    <n v="4"/>
    <n v="1"/>
    <n v="3"/>
    <n v="1"/>
    <n v="4"/>
    <n v="4"/>
    <n v="4"/>
    <n v="3"/>
    <n v="3"/>
    <n v="3"/>
    <n v="4"/>
    <n v="4"/>
    <n v="3"/>
    <n v="4"/>
    <n v="4"/>
    <n v="3"/>
    <s v="No"/>
    <n v="3"/>
    <m/>
    <n v="4"/>
    <n v="2"/>
    <n v="3"/>
    <n v="4"/>
    <n v="5"/>
    <n v="2"/>
    <m/>
    <s v="No"/>
    <s v="No"/>
    <m/>
    <m/>
    <n v="1"/>
    <n v="4"/>
    <m/>
    <m/>
    <m/>
    <m/>
    <m/>
    <d v="2019-02-01T19:19:33"/>
  </r>
  <r>
    <s v="F. Ciencias Políticas y Sociología"/>
    <x v="0"/>
    <n v="3"/>
    <n v="1452"/>
    <m/>
    <m/>
    <x v="1"/>
    <n v="9"/>
    <m/>
    <n v="4"/>
    <n v="4"/>
    <m/>
    <n v="9"/>
    <n v="5"/>
    <n v="16"/>
    <m/>
    <m/>
    <m/>
    <n v="4"/>
    <n v="4"/>
    <n v="2"/>
    <n v="2"/>
    <m/>
    <n v="2"/>
    <m/>
    <m/>
    <m/>
    <m/>
    <m/>
    <n v="2"/>
    <n v="5"/>
    <n v="5"/>
    <n v="5"/>
    <n v="5"/>
    <n v="5"/>
    <n v="4"/>
    <n v="2"/>
    <n v="2"/>
    <n v="3"/>
    <n v="1"/>
    <n v="4"/>
    <n v="1"/>
    <n v="1"/>
    <n v="1"/>
    <n v="1"/>
    <s v="Sí"/>
    <n v="3"/>
    <m/>
    <n v="3"/>
    <n v="5"/>
    <n v="5"/>
    <n v="5"/>
    <n v="4"/>
    <n v="5"/>
    <m/>
    <s v="No"/>
    <s v="No"/>
    <m/>
    <m/>
    <n v="1"/>
    <n v="1"/>
    <m/>
    <n v="2"/>
    <n v="3"/>
    <m/>
    <s v="Cuando eh pedido libros o tengo problemas, el personal no me ha ayudado."/>
    <d v="2019-02-01T19:23:08"/>
  </r>
  <r>
    <s v="F. Filología"/>
    <x v="4"/>
    <n v="1"/>
    <n v="1453"/>
    <m/>
    <m/>
    <x v="2"/>
    <n v="14"/>
    <m/>
    <n v="2"/>
    <n v="5"/>
    <m/>
    <n v="29"/>
    <n v="14"/>
    <n v="24"/>
    <m/>
    <m/>
    <m/>
    <n v="4"/>
    <n v="4"/>
    <n v="3"/>
    <n v="2"/>
    <m/>
    <n v="2"/>
    <n v="3"/>
    <n v="4"/>
    <s v="medianoche"/>
    <m/>
    <m/>
    <n v="4"/>
    <n v="5"/>
    <n v="3"/>
    <n v="4"/>
    <n v="1"/>
    <n v="3"/>
    <n v="1"/>
    <n v="3"/>
    <n v="4"/>
    <n v="4"/>
    <n v="4"/>
    <n v="3"/>
    <n v="4"/>
    <n v="5"/>
    <n v="5"/>
    <n v="4"/>
    <s v="Sí"/>
    <n v="4"/>
    <m/>
    <n v="5"/>
    <n v="4"/>
    <n v="2"/>
    <n v="4"/>
    <n v="4"/>
    <n v="5"/>
    <m/>
    <s v="Sí"/>
    <s v="No"/>
    <m/>
    <m/>
    <n v="5"/>
    <n v="5"/>
    <m/>
    <n v="4"/>
    <n v="5"/>
    <m/>
    <s v="Creo que algo que mejoraría el servicio de la biblioteca de manera significativa sería aumentar exponencialmente la oferta  de libros electrónicos.  Esto permitiría a los usuarios consultar los libros desde sus ordenadores en cualquier parte del campus o fuera de él  A medida que aumente la diversidad y el acceso a recursos electrónicos (libros y revistas) aumentarán aún más los niveles de satisfacción con la biblioteca.&lt;br&gt;&lt;br&gt;Un cordial saludo, "/>
    <d v="2019-02-01T19:25:46"/>
  </r>
  <r>
    <s v="F. Medicina"/>
    <x v="1"/>
    <n v="4"/>
    <n v="1454"/>
    <m/>
    <m/>
    <x v="0"/>
    <n v="18"/>
    <m/>
    <n v="5"/>
    <n v="1"/>
    <m/>
    <n v="19"/>
    <n v="18"/>
    <n v="29"/>
    <s v="La casa encendida, biblioteca ivan de vargas, la de Puente Alcocer, Biblioteca Tirso De Molina, etc"/>
    <m/>
    <m/>
    <n v="2"/>
    <n v="2"/>
    <n v="3"/>
    <n v="3"/>
    <m/>
    <m/>
    <n v="3"/>
    <m/>
    <m/>
    <m/>
    <m/>
    <n v="1"/>
    <n v="2"/>
    <n v="2"/>
    <n v="3"/>
    <n v="4"/>
    <n v="2"/>
    <n v="1"/>
    <n v="5"/>
    <n v="6"/>
    <n v="2"/>
    <n v="4"/>
    <n v="3"/>
    <n v="4"/>
    <n v="4"/>
    <n v="3"/>
    <n v="3"/>
    <s v="No"/>
    <n v="3"/>
    <m/>
    <n v="4"/>
    <n v="2"/>
    <n v="3"/>
    <n v="4"/>
    <n v="3"/>
    <n v="4"/>
    <m/>
    <s v="No"/>
    <s v="No"/>
    <m/>
    <m/>
    <n v="4"/>
    <n v="4"/>
    <m/>
    <n v="3"/>
    <n v="3"/>
    <m/>
    <s v="Los estudiantes de medicina no tenemos un periodo de exámenes como tal, tenemos muchos durante todo el año, aunque sí que de acumulan más en época de exámenes de otras carreras. Por eso me gustaría que ampliaran un poco el horario de alguna biblioteca de la UCM durante los fines de la semana que no fuera la Maria Zambrano y que está bastante mal comunicada al  estar lejos de la parada de metro. Se realizó una petición en change.org pero en ningún momento se h oido ningún tipo de respuesta, que se agradecería. &lt;br&gt;Aquí les envío la petición de Change.org en la que hay casi 700 firmas: &lt;br&gt;https://www.change.org/p/rectorado-universidad-complutense-apertura-biblioteca-ucm-todos-los-fines-de-semana"/>
    <d v="2019-02-01T19:28:26"/>
  </r>
  <r>
    <s v="F. Ciencias Políticas y Sociología"/>
    <x v="0"/>
    <n v="3"/>
    <n v="1455"/>
    <m/>
    <m/>
    <x v="0"/>
    <n v="9"/>
    <m/>
    <n v="5"/>
    <n v="2"/>
    <m/>
    <n v="5"/>
    <n v="29"/>
    <n v="9"/>
    <m/>
    <m/>
    <m/>
    <n v="3"/>
    <n v="3"/>
    <n v="3"/>
    <n v="2"/>
    <m/>
    <m/>
    <n v="3"/>
    <m/>
    <m/>
    <m/>
    <m/>
    <n v="2"/>
    <n v="1"/>
    <n v="1"/>
    <n v="5"/>
    <n v="4"/>
    <n v="5"/>
    <n v="5"/>
    <n v="5"/>
    <n v="2"/>
    <n v="2"/>
    <n v="1"/>
    <n v="2"/>
    <n v="3"/>
    <n v="3"/>
    <n v="3"/>
    <n v="2"/>
    <s v="No"/>
    <n v="2"/>
    <m/>
    <n v="3"/>
    <n v="2"/>
    <n v="3"/>
    <n v="3"/>
    <n v="3"/>
    <n v="3"/>
    <m/>
    <s v="No"/>
    <s v="No"/>
    <m/>
    <m/>
    <m/>
    <m/>
    <m/>
    <n v="3"/>
    <n v="3"/>
    <m/>
    <s v="La Biblioteca de CCPP es ahora un caos, no se entiende nada.&lt;br&gt;&lt;br&gt;La UCM debe mirar más a las unviersidades de fuera, hay cosas como poner puestos de estudio que no sean de escribas del siglo XIX. &lt;br&gt;Se podrían poner mesas tipo laboratorio para no tener que estar encajado en una mesa y silla (ya de por si incomodísimas) tantas horas, y que los alumnos con problemas de espalda puedan estar de pie estudiando y tener esas mesas altas para poner sus libros. Ahora solo las ponen como expositores de ordenadores para búsquedas.&lt;br&gt;"/>
    <d v="2019-02-01T19:30:36"/>
  </r>
  <r>
    <s v="F. Geografía e Historia"/>
    <x v="4"/>
    <n v="1"/>
    <n v="1456"/>
    <m/>
    <m/>
    <x v="0"/>
    <n v="16"/>
    <m/>
    <n v="3"/>
    <n v="4"/>
    <m/>
    <n v="16"/>
    <n v="29"/>
    <n v="14"/>
    <m/>
    <m/>
    <m/>
    <n v="4"/>
    <n v="4"/>
    <n v="5"/>
    <n v="3"/>
    <n v="1"/>
    <m/>
    <m/>
    <m/>
    <m/>
    <m/>
    <m/>
    <n v="5"/>
    <n v="4"/>
    <n v="4"/>
    <n v="3"/>
    <n v="2"/>
    <n v="3"/>
    <n v="4"/>
    <n v="2"/>
    <n v="3"/>
    <n v="3"/>
    <n v="4"/>
    <n v="5"/>
    <n v="4"/>
    <n v="4"/>
    <n v="4"/>
    <n v="4"/>
    <s v="Sí"/>
    <n v="4"/>
    <m/>
    <n v="4"/>
    <n v="5"/>
    <n v="3"/>
    <n v="5"/>
    <n v="5"/>
    <n v="4"/>
    <m/>
    <s v="No"/>
    <s v="No"/>
    <m/>
    <m/>
    <n v="4"/>
    <n v="4"/>
    <m/>
    <n v="4"/>
    <n v="4"/>
    <m/>
    <m/>
    <d v="2019-02-01T19:30:58"/>
  </r>
  <r>
    <s v="F. Bellas Artes"/>
    <x v="4"/>
    <n v="1"/>
    <n v="1457"/>
    <m/>
    <m/>
    <x v="0"/>
    <n v="1"/>
    <m/>
    <n v="3"/>
    <n v="1"/>
    <m/>
    <n v="1"/>
    <m/>
    <m/>
    <m/>
    <m/>
    <m/>
    <n v="4"/>
    <n v="3"/>
    <n v="3"/>
    <n v="2"/>
    <m/>
    <m/>
    <m/>
    <n v="4"/>
    <n v="0"/>
    <m/>
    <m/>
    <n v="2"/>
    <n v="1"/>
    <n v="1"/>
    <n v="3"/>
    <n v="5"/>
    <n v="5"/>
    <n v="4"/>
    <n v="2"/>
    <n v="3"/>
    <n v="3"/>
    <n v="4"/>
    <n v="4"/>
    <n v="3"/>
    <n v="3"/>
    <n v="2"/>
    <n v="2"/>
    <s v="No"/>
    <n v="2"/>
    <m/>
    <n v="3"/>
    <n v="3"/>
    <n v="3"/>
    <n v="3"/>
    <n v="3"/>
    <n v="4"/>
    <m/>
    <s v="No"/>
    <s v="No"/>
    <m/>
    <m/>
    <n v="3"/>
    <n v="3"/>
    <m/>
    <n v="3"/>
    <n v="3"/>
    <m/>
    <s v="No he asistido a cursos de formación de usuarios porque no he sido consciente de su existencia."/>
    <d v="2019-02-01T19:33:43"/>
  </r>
  <r>
    <s v="F. Geografía e Historia"/>
    <x v="4"/>
    <n v="1"/>
    <n v="1458"/>
    <m/>
    <m/>
    <x v="0"/>
    <n v="16"/>
    <m/>
    <n v="4"/>
    <n v="3"/>
    <m/>
    <n v="16"/>
    <n v="29"/>
    <n v="1"/>
    <s v="BNE"/>
    <m/>
    <m/>
    <n v="4"/>
    <n v="4"/>
    <n v="4"/>
    <n v="2"/>
    <m/>
    <n v="2"/>
    <n v="3"/>
    <m/>
    <m/>
    <m/>
    <m/>
    <n v="4"/>
    <n v="2"/>
    <n v="2"/>
    <n v="2"/>
    <n v="3"/>
    <n v="3"/>
    <n v="4"/>
    <n v="3"/>
    <n v="6"/>
    <n v="5"/>
    <n v="4"/>
    <n v="2"/>
    <n v="5"/>
    <n v="4"/>
    <n v="2"/>
    <n v="3"/>
    <s v="No"/>
    <n v="2"/>
    <m/>
    <n v="5"/>
    <n v="3"/>
    <n v="3"/>
    <n v="4"/>
    <n v="4"/>
    <n v="4"/>
    <m/>
    <s v="No"/>
    <s v="No"/>
    <m/>
    <m/>
    <n v="4"/>
    <n v="5"/>
    <m/>
    <n v="4"/>
    <n v="4"/>
    <m/>
    <m/>
    <d v="2019-02-01T19:35:43"/>
  </r>
  <r>
    <s v="F. Ciencias Químicas"/>
    <x v="3"/>
    <n v="2"/>
    <n v="1459"/>
    <m/>
    <m/>
    <x v="0"/>
    <n v="10"/>
    <m/>
    <n v="4"/>
    <n v="3"/>
    <m/>
    <n v="10"/>
    <n v="18"/>
    <n v="2"/>
    <m/>
    <m/>
    <m/>
    <n v="5"/>
    <n v="3"/>
    <n v="5"/>
    <n v="3"/>
    <m/>
    <n v="2"/>
    <m/>
    <m/>
    <m/>
    <m/>
    <m/>
    <n v="4"/>
    <n v="2"/>
    <n v="3"/>
    <n v="3"/>
    <n v="5"/>
    <n v="3"/>
    <n v="3"/>
    <n v="2"/>
    <n v="4"/>
    <n v="5"/>
    <n v="5"/>
    <n v="5"/>
    <n v="5"/>
    <n v="4"/>
    <n v="2"/>
    <n v="4"/>
    <s v="No"/>
    <n v="4"/>
    <m/>
    <n v="4"/>
    <n v="3"/>
    <n v="3"/>
    <n v="4"/>
    <n v="5"/>
    <n v="5"/>
    <m/>
    <s v="No"/>
    <s v="No"/>
    <m/>
    <m/>
    <n v="5"/>
    <n v="4"/>
    <m/>
    <n v="4"/>
    <n v="4"/>
    <m/>
    <m/>
    <d v="2019-02-01T19:42:49"/>
  </r>
  <r>
    <s v="F. Ciencias Políticas y Sociología"/>
    <x v="0"/>
    <n v="3"/>
    <n v="1460"/>
    <m/>
    <m/>
    <x v="1"/>
    <n v="9"/>
    <m/>
    <n v="2"/>
    <n v="4"/>
    <m/>
    <n v="9"/>
    <n v="29"/>
    <n v="26"/>
    <m/>
    <m/>
    <m/>
    <n v="5"/>
    <n v="4"/>
    <n v="4"/>
    <n v="3"/>
    <m/>
    <n v="2"/>
    <m/>
    <m/>
    <m/>
    <m/>
    <m/>
    <n v="3"/>
    <n v="5"/>
    <n v="5"/>
    <n v="3"/>
    <n v="5"/>
    <n v="5"/>
    <n v="5"/>
    <n v="4"/>
    <n v="4"/>
    <n v="4"/>
    <n v="4"/>
    <n v="4"/>
    <n v="5"/>
    <n v="5"/>
    <n v="4"/>
    <n v="4"/>
    <s v="Sí"/>
    <n v="4"/>
    <m/>
    <n v="4"/>
    <n v="3"/>
    <n v="4"/>
    <n v="4"/>
    <n v="4"/>
    <n v="4"/>
    <m/>
    <s v="No"/>
    <s v="No"/>
    <m/>
    <m/>
    <m/>
    <n v="5"/>
    <m/>
    <n v="5"/>
    <n v="5"/>
    <m/>
    <m/>
    <d v="2019-02-01T19:42:57"/>
  </r>
  <r>
    <s v="F. Ciencias Políticas y Sociología"/>
    <x v="0"/>
    <n v="3"/>
    <n v="1461"/>
    <m/>
    <m/>
    <x v="0"/>
    <n v="9"/>
    <m/>
    <n v="3"/>
    <n v="1"/>
    <m/>
    <n v="9"/>
    <m/>
    <m/>
    <m/>
    <m/>
    <m/>
    <n v="1"/>
    <n v="1"/>
    <n v="2"/>
    <n v="2"/>
    <m/>
    <m/>
    <m/>
    <m/>
    <m/>
    <m/>
    <m/>
    <n v="2"/>
    <m/>
    <m/>
    <n v="4"/>
    <n v="4"/>
    <n v="4"/>
    <n v="4"/>
    <n v="1"/>
    <m/>
    <n v="3"/>
    <n v="4"/>
    <n v="4"/>
    <n v="4"/>
    <n v="4"/>
    <m/>
    <m/>
    <s v="No"/>
    <n v="1"/>
    <m/>
    <n v="5"/>
    <n v="5"/>
    <n v="5"/>
    <n v="5"/>
    <n v="5"/>
    <n v="5"/>
    <m/>
    <s v="No"/>
    <s v="No"/>
    <m/>
    <m/>
    <n v="5"/>
    <n v="5"/>
    <m/>
    <n v="5"/>
    <n v="4"/>
    <m/>
    <m/>
    <d v="2019-02-01T19:43:25"/>
  </r>
  <r>
    <s v="F. Ciencias Económicas y Empresariales"/>
    <x v="0"/>
    <n v="3"/>
    <n v="1462"/>
    <m/>
    <m/>
    <x v="0"/>
    <n v="5"/>
    <m/>
    <n v="5"/>
    <n v="4"/>
    <m/>
    <n v="5"/>
    <n v="8"/>
    <m/>
    <m/>
    <m/>
    <m/>
    <n v="4"/>
    <n v="4"/>
    <n v="4"/>
    <n v="4"/>
    <m/>
    <n v="2"/>
    <n v="3"/>
    <n v="4"/>
    <n v="0.95833333333333337"/>
    <m/>
    <m/>
    <n v="4"/>
    <n v="1"/>
    <n v="4"/>
    <n v="4"/>
    <n v="5"/>
    <n v="4"/>
    <n v="4"/>
    <n v="2"/>
    <n v="4"/>
    <n v="4"/>
    <n v="4"/>
    <n v="4"/>
    <n v="3"/>
    <n v="4"/>
    <n v="3"/>
    <n v="4"/>
    <s v="No"/>
    <n v="4"/>
    <m/>
    <n v="4"/>
    <n v="4"/>
    <n v="4"/>
    <n v="4"/>
    <n v="4"/>
    <n v="4"/>
    <m/>
    <s v="Sí"/>
    <s v="No"/>
    <m/>
    <m/>
    <n v="3"/>
    <n v="4"/>
    <m/>
    <n v="4"/>
    <n v="3"/>
    <m/>
    <m/>
    <d v="2019-02-01T19:46:32"/>
  </r>
  <r>
    <s v="F. Odontología"/>
    <x v="1"/>
    <n v="4"/>
    <n v="1463"/>
    <m/>
    <m/>
    <x v="0"/>
    <n v="19"/>
    <m/>
    <n v="3"/>
    <n v="3"/>
    <m/>
    <n v="19"/>
    <n v="18"/>
    <m/>
    <m/>
    <m/>
    <m/>
    <n v="4"/>
    <n v="2"/>
    <n v="3"/>
    <n v="2"/>
    <m/>
    <m/>
    <m/>
    <m/>
    <m/>
    <m/>
    <m/>
    <n v="3"/>
    <n v="2"/>
    <n v="2"/>
    <n v="1"/>
    <n v="5"/>
    <n v="5"/>
    <n v="5"/>
    <n v="1"/>
    <n v="4"/>
    <n v="4"/>
    <n v="4"/>
    <n v="4"/>
    <n v="5"/>
    <n v="5"/>
    <n v="3"/>
    <n v="3"/>
    <s v="Sí"/>
    <n v="4"/>
    <m/>
    <n v="5"/>
    <n v="5"/>
    <n v="5"/>
    <n v="5"/>
    <n v="5"/>
    <n v="5"/>
    <m/>
    <s v="Sí"/>
    <s v="Sí"/>
    <n v="4"/>
    <m/>
    <n v="4"/>
    <n v="5"/>
    <m/>
    <n v="4"/>
    <n v="4"/>
    <m/>
    <m/>
    <d v="2019-02-01T19:47:07"/>
  </r>
  <r>
    <s v="F. Filología"/>
    <x v="4"/>
    <n v="1"/>
    <n v="1464"/>
    <m/>
    <m/>
    <x v="0"/>
    <n v="14"/>
    <m/>
    <n v="4"/>
    <n v="2"/>
    <m/>
    <n v="29"/>
    <n v="14"/>
    <m/>
    <m/>
    <m/>
    <m/>
    <n v="3"/>
    <n v="4"/>
    <n v="5"/>
    <n v="3"/>
    <n v="1"/>
    <n v="2"/>
    <m/>
    <m/>
    <m/>
    <m/>
    <m/>
    <n v="4"/>
    <n v="1"/>
    <n v="1"/>
    <n v="5"/>
    <n v="5"/>
    <n v="5"/>
    <n v="5"/>
    <n v="2"/>
    <n v="3"/>
    <n v="3"/>
    <n v="2"/>
    <n v="3"/>
    <n v="3"/>
    <n v="4"/>
    <n v="3"/>
    <n v="2"/>
    <s v="No"/>
    <n v="3"/>
    <m/>
    <n v="3"/>
    <n v="4"/>
    <n v="4"/>
    <n v="3"/>
    <n v="3"/>
    <n v="3"/>
    <m/>
    <s v="No"/>
    <s v="No"/>
    <m/>
    <m/>
    <n v="3"/>
    <n v="3"/>
    <m/>
    <n v="4"/>
    <n v="3"/>
    <m/>
    <m/>
    <d v="2019-02-01T19:50:34"/>
  </r>
  <r>
    <s v="F. Derecho"/>
    <x v="0"/>
    <n v="3"/>
    <n v="1465"/>
    <m/>
    <m/>
    <x v="0"/>
    <n v="11"/>
    <m/>
    <n v="2"/>
    <n v="3"/>
    <m/>
    <n v="29"/>
    <n v="11"/>
    <m/>
    <m/>
    <m/>
    <m/>
    <n v="5"/>
    <n v="4"/>
    <n v="5"/>
    <n v="3"/>
    <m/>
    <n v="2"/>
    <m/>
    <m/>
    <m/>
    <m/>
    <m/>
    <n v="1"/>
    <n v="1"/>
    <n v="3"/>
    <n v="3"/>
    <n v="2"/>
    <n v="4"/>
    <n v="3"/>
    <n v="2"/>
    <n v="3"/>
    <n v="3"/>
    <n v="3"/>
    <n v="2"/>
    <n v="4"/>
    <n v="5"/>
    <n v="4"/>
    <n v="3"/>
    <s v="No"/>
    <n v="5"/>
    <m/>
    <n v="4"/>
    <n v="3"/>
    <n v="5"/>
    <n v="5"/>
    <n v="5"/>
    <n v="5"/>
    <m/>
    <s v="No"/>
    <s v="No"/>
    <m/>
    <m/>
    <n v="4"/>
    <n v="4"/>
    <m/>
    <n v="4"/>
    <n v="4"/>
    <m/>
    <m/>
    <d v="2019-02-01T19:55:20"/>
  </r>
  <r>
    <s v="N/C"/>
    <x v="2"/>
    <e v="#N/A"/>
    <n v="1466"/>
    <m/>
    <m/>
    <x v="3"/>
    <m/>
    <m/>
    <n v="3"/>
    <n v="3"/>
    <m/>
    <n v="29"/>
    <n v="16"/>
    <m/>
    <s v="Bibliotecas Municipales y de la Comunidad de Madrid"/>
    <m/>
    <m/>
    <n v="4"/>
    <m/>
    <m/>
    <m/>
    <m/>
    <m/>
    <m/>
    <m/>
    <m/>
    <m/>
    <m/>
    <m/>
    <m/>
    <m/>
    <m/>
    <m/>
    <m/>
    <m/>
    <m/>
    <m/>
    <m/>
    <m/>
    <m/>
    <m/>
    <m/>
    <m/>
    <m/>
    <m/>
    <m/>
    <m/>
    <n v="4"/>
    <n v="4"/>
    <m/>
    <n v="4"/>
    <n v="4"/>
    <n v="4"/>
    <m/>
    <s v="No"/>
    <s v="No"/>
    <m/>
    <m/>
    <n v="3"/>
    <n v="3"/>
    <m/>
    <n v="4"/>
    <m/>
    <m/>
    <m/>
    <d v="2019-02-01T19:55:40"/>
  </r>
  <r>
    <s v="F. Medicina"/>
    <x v="1"/>
    <n v="4"/>
    <n v="1467"/>
    <m/>
    <m/>
    <x v="0"/>
    <n v="18"/>
    <m/>
    <n v="4"/>
    <n v="4"/>
    <m/>
    <n v="29"/>
    <n v="15"/>
    <n v="10"/>
    <m/>
    <m/>
    <m/>
    <n v="4"/>
    <n v="3"/>
    <n v="3"/>
    <n v="3"/>
    <n v="1"/>
    <n v="2"/>
    <m/>
    <m/>
    <m/>
    <m/>
    <m/>
    <n v="3"/>
    <n v="1"/>
    <n v="1"/>
    <n v="3"/>
    <n v="4"/>
    <n v="4"/>
    <n v="5"/>
    <n v="3"/>
    <n v="3"/>
    <n v="4"/>
    <n v="2"/>
    <n v="3"/>
    <n v="4"/>
    <n v="3"/>
    <n v="3"/>
    <n v="3"/>
    <s v="No"/>
    <n v="4"/>
    <m/>
    <n v="4"/>
    <n v="5"/>
    <n v="5"/>
    <n v="5"/>
    <n v="5"/>
    <n v="5"/>
    <m/>
    <s v="No"/>
    <s v="Sí"/>
    <n v="3"/>
    <m/>
    <n v="4"/>
    <n v="4"/>
    <m/>
    <n v="3"/>
    <n v="3"/>
    <m/>
    <m/>
    <d v="2019-02-01T19:56:44"/>
  </r>
  <r>
    <s v="F. Educación - Centro de Formación del Profesorado"/>
    <x v="4"/>
    <n v="1"/>
    <n v="1468"/>
    <m/>
    <m/>
    <x v="0"/>
    <n v="12"/>
    <m/>
    <n v="2"/>
    <n v="1"/>
    <m/>
    <n v="12"/>
    <n v="29"/>
    <m/>
    <s v="biblioteca María Moliner"/>
    <m/>
    <m/>
    <n v="4"/>
    <n v="3"/>
    <n v="3"/>
    <n v="2"/>
    <m/>
    <n v="2"/>
    <m/>
    <n v="4"/>
    <n v="12"/>
    <m/>
    <m/>
    <n v="1"/>
    <n v="1"/>
    <n v="1"/>
    <n v="5"/>
    <n v="5"/>
    <n v="5"/>
    <n v="5"/>
    <n v="1"/>
    <n v="2"/>
    <n v="3"/>
    <n v="3"/>
    <n v="3"/>
    <n v="3"/>
    <n v="3"/>
    <n v="3"/>
    <n v="3"/>
    <s v="No"/>
    <n v="3"/>
    <m/>
    <n v="4"/>
    <n v="3"/>
    <n v="3"/>
    <n v="3"/>
    <n v="3"/>
    <n v="3"/>
    <m/>
    <s v="No"/>
    <s v="No"/>
    <m/>
    <m/>
    <n v="4"/>
    <n v="3"/>
    <m/>
    <n v="3"/>
    <n v="3"/>
    <m/>
    <s v="pongan medidas para evitar robos en la medida de lo posible"/>
    <d v="2019-02-01T19:56:58"/>
  </r>
  <r>
    <s v="F. Geografía e Historia"/>
    <x v="4"/>
    <n v="1"/>
    <n v="1469"/>
    <m/>
    <m/>
    <x v="0"/>
    <n v="16"/>
    <m/>
    <n v="3"/>
    <n v="3"/>
    <m/>
    <n v="16"/>
    <n v="29"/>
    <n v="12"/>
    <s v="Biblioteca municipal Dámaso Alonso"/>
    <m/>
    <m/>
    <n v="3"/>
    <n v="5"/>
    <n v="4"/>
    <n v="2"/>
    <m/>
    <m/>
    <n v="3"/>
    <m/>
    <m/>
    <m/>
    <m/>
    <n v="4"/>
    <n v="1"/>
    <n v="1"/>
    <n v="4"/>
    <n v="4"/>
    <n v="5"/>
    <n v="5"/>
    <n v="4"/>
    <n v="2"/>
    <n v="2"/>
    <n v="3"/>
    <n v="1"/>
    <n v="2"/>
    <n v="1"/>
    <n v="1"/>
    <n v="2"/>
    <s v="No"/>
    <n v="1"/>
    <m/>
    <n v="3"/>
    <n v="1"/>
    <n v="5"/>
    <n v="3"/>
    <n v="3"/>
    <n v="2"/>
    <m/>
    <s v="No"/>
    <s v="No"/>
    <m/>
    <m/>
    <n v="2"/>
    <n v="2"/>
    <m/>
    <n v="2"/>
    <n v="2"/>
    <m/>
    <s v="La página web de la biblioteca solo ha empeorado, es difícil reservar libros y el personal no está formado para la actualización de la web. Hay pocos libros de bibliografía básica en las bibliotecas de las facultades."/>
    <d v="2019-02-01T19:56:59"/>
  </r>
  <r>
    <s v="F. Psicología"/>
    <x v="1"/>
    <n v="4"/>
    <n v="1470"/>
    <m/>
    <m/>
    <x v="0"/>
    <n v="20"/>
    <m/>
    <n v="5"/>
    <n v="4"/>
    <m/>
    <n v="20"/>
    <n v="9"/>
    <m/>
    <m/>
    <m/>
    <m/>
    <n v="4"/>
    <n v="5"/>
    <n v="4"/>
    <n v="3"/>
    <m/>
    <m/>
    <n v="3"/>
    <m/>
    <m/>
    <m/>
    <m/>
    <n v="5"/>
    <n v="4"/>
    <n v="2"/>
    <n v="4"/>
    <n v="5"/>
    <n v="5"/>
    <n v="5"/>
    <n v="4"/>
    <n v="5"/>
    <n v="4"/>
    <n v="5"/>
    <n v="3"/>
    <n v="5"/>
    <n v="5"/>
    <n v="5"/>
    <n v="5"/>
    <s v="No"/>
    <n v="4"/>
    <m/>
    <n v="5"/>
    <n v="2"/>
    <n v="4"/>
    <n v="5"/>
    <n v="5"/>
    <n v="5"/>
    <m/>
    <s v="No"/>
    <s v="No"/>
    <m/>
    <m/>
    <n v="5"/>
    <n v="5"/>
    <m/>
    <n v="5"/>
    <m/>
    <m/>
    <s v="No he realizado cursos formativos de forma presencial porque por regla general coinciden con horarios de clase. He intentado realizar cursos online pero no he sido capaz de entender el funcionamiento.&lt;br&gt;No puedo evaluar la evolución del servicio en los dos últimos años, porque este es el primer año que utilizo las bibliotecas de la UCM."/>
    <d v="2019-02-01T19:57:50"/>
  </r>
  <r>
    <s v="F. Ciencias Políticas y Sociología"/>
    <x v="0"/>
    <n v="3"/>
    <n v="1471"/>
    <m/>
    <m/>
    <x v="0"/>
    <n v="9"/>
    <m/>
    <n v="5"/>
    <n v="5"/>
    <m/>
    <n v="9"/>
    <n v="15"/>
    <n v="26"/>
    <m/>
    <m/>
    <m/>
    <n v="3"/>
    <n v="3"/>
    <n v="3"/>
    <n v="3"/>
    <n v="1"/>
    <m/>
    <m/>
    <n v="4"/>
    <n v="0.29166666666666669"/>
    <m/>
    <m/>
    <n v="5"/>
    <n v="5"/>
    <n v="5"/>
    <n v="5"/>
    <n v="5"/>
    <n v="5"/>
    <n v="5"/>
    <n v="5"/>
    <n v="5"/>
    <n v="3"/>
    <n v="3"/>
    <n v="2"/>
    <n v="5"/>
    <n v="3"/>
    <n v="5"/>
    <n v="2"/>
    <s v="No"/>
    <n v="3"/>
    <m/>
    <n v="5"/>
    <n v="3"/>
    <n v="3"/>
    <n v="5"/>
    <n v="5"/>
    <n v="5"/>
    <m/>
    <s v="Sí"/>
    <s v="Sí"/>
    <n v="5"/>
    <m/>
    <n v="5"/>
    <n v="5"/>
    <m/>
    <n v="5"/>
    <n v="4"/>
    <m/>
    <s v="No se debería haber ampliado la biblioteca de la Facultad de Ciencias Políticas y Sociología a costa de acabar con un espacio de convivencia comunitaria como era el pasillo aledaño. "/>
    <d v="2019-02-01T19:58:56"/>
  </r>
  <r>
    <s v="F. Ciencias Políticas y Sociología"/>
    <x v="0"/>
    <n v="3"/>
    <n v="1472"/>
    <m/>
    <m/>
    <x v="0"/>
    <n v="9"/>
    <m/>
    <n v="2"/>
    <n v="3"/>
    <m/>
    <n v="9"/>
    <m/>
    <m/>
    <m/>
    <m/>
    <m/>
    <n v="4"/>
    <n v="5"/>
    <n v="4"/>
    <n v="5"/>
    <m/>
    <n v="2"/>
    <m/>
    <n v="4"/>
    <n v="0.125"/>
    <m/>
    <m/>
    <n v="4"/>
    <n v="2"/>
    <n v="5"/>
    <n v="1"/>
    <n v="5"/>
    <n v="5"/>
    <n v="3"/>
    <m/>
    <m/>
    <n v="4"/>
    <n v="3"/>
    <n v="5"/>
    <n v="5"/>
    <n v="5"/>
    <m/>
    <n v="5"/>
    <s v="No"/>
    <n v="5"/>
    <m/>
    <n v="5"/>
    <n v="2"/>
    <m/>
    <n v="4"/>
    <n v="3"/>
    <n v="4"/>
    <m/>
    <s v="No"/>
    <m/>
    <m/>
    <m/>
    <n v="4"/>
    <n v="4"/>
    <m/>
    <n v="4"/>
    <n v="3"/>
    <m/>
    <m/>
    <d v="2019-02-01T19:59:22"/>
  </r>
  <r>
    <s v="F. Trabajo Social"/>
    <x v="0"/>
    <n v="3"/>
    <n v="1473"/>
    <m/>
    <m/>
    <x v="0"/>
    <n v="26"/>
    <m/>
    <n v="3"/>
    <n v="1"/>
    <m/>
    <n v="26"/>
    <m/>
    <m/>
    <s v="La biblioteca de mi barrio"/>
    <m/>
    <m/>
    <n v="3"/>
    <n v="2"/>
    <n v="3"/>
    <n v="3"/>
    <n v="1"/>
    <n v="2"/>
    <m/>
    <m/>
    <m/>
    <m/>
    <m/>
    <n v="3"/>
    <n v="1"/>
    <n v="1"/>
    <n v="1"/>
    <n v="5"/>
    <n v="5"/>
    <n v="4"/>
    <n v="2"/>
    <n v="4"/>
    <n v="3"/>
    <n v="3"/>
    <n v="2"/>
    <n v="3"/>
    <n v="2"/>
    <n v="2"/>
    <n v="2"/>
    <s v="No"/>
    <n v="3"/>
    <m/>
    <n v="3"/>
    <n v="2"/>
    <n v="2"/>
    <n v="2"/>
    <n v="2"/>
    <m/>
    <m/>
    <s v="No"/>
    <s v="No"/>
    <m/>
    <m/>
    <n v="3"/>
    <n v="3"/>
    <m/>
    <n v="3"/>
    <m/>
    <m/>
    <m/>
    <d v="2019-02-01T20:01:06"/>
  </r>
  <r>
    <s v="F. Ciencias Químicas"/>
    <x v="3"/>
    <n v="2"/>
    <n v="1474"/>
    <m/>
    <m/>
    <x v="0"/>
    <n v="10"/>
    <m/>
    <n v="4"/>
    <n v="3"/>
    <m/>
    <n v="10"/>
    <n v="29"/>
    <m/>
    <s v="Biblioteca URJC Fuenlabrada"/>
    <m/>
    <m/>
    <n v="1"/>
    <n v="4"/>
    <n v="4"/>
    <n v="3"/>
    <m/>
    <n v="2"/>
    <m/>
    <m/>
    <m/>
    <m/>
    <m/>
    <n v="2"/>
    <n v="2"/>
    <n v="2"/>
    <n v="2"/>
    <n v="4"/>
    <n v="3"/>
    <n v="5"/>
    <n v="1"/>
    <n v="1"/>
    <n v="3"/>
    <n v="4"/>
    <n v="2"/>
    <n v="3"/>
    <n v="2"/>
    <n v="1"/>
    <n v="2"/>
    <s v="No"/>
    <n v="3"/>
    <m/>
    <n v="4"/>
    <n v="4"/>
    <n v="3"/>
    <n v="4"/>
    <n v="4"/>
    <n v="4"/>
    <m/>
    <s v="No"/>
    <s v="Sí"/>
    <n v="1"/>
    <m/>
    <n v="4"/>
    <n v="3"/>
    <m/>
    <n v="3"/>
    <n v="3"/>
    <m/>
    <s v="En épocas de exámenes no es normal que solo abra la biblioteca Maria Zambrano, siendo todos los exámenes de todas las facultades casi a la vez. Es necesario que abran más bibliotecas"/>
    <d v="2019-02-01T20:01:55"/>
  </r>
  <r>
    <s v="F. Educación - Centro de Formación del Profesorado"/>
    <x v="4"/>
    <n v="1"/>
    <n v="1475"/>
    <m/>
    <m/>
    <x v="0"/>
    <n v="12"/>
    <m/>
    <n v="4"/>
    <n v="4"/>
    <m/>
    <n v="12"/>
    <m/>
    <m/>
    <s v="Biblioteca municipal José Hierro de San Blas, biblioteca municipal de Canillejas y biblioteca Pablo Neruda."/>
    <m/>
    <m/>
    <n v="4"/>
    <n v="4"/>
    <n v="4"/>
    <n v="3"/>
    <m/>
    <n v="2"/>
    <n v="3"/>
    <m/>
    <m/>
    <m/>
    <m/>
    <n v="4"/>
    <n v="3"/>
    <n v="4"/>
    <n v="4"/>
    <n v="5"/>
    <n v="5"/>
    <n v="5"/>
    <n v="4"/>
    <n v="4"/>
    <n v="4"/>
    <n v="4"/>
    <n v="4"/>
    <m/>
    <n v="5"/>
    <n v="4"/>
    <n v="4"/>
    <s v="No"/>
    <n v="4"/>
    <m/>
    <n v="4"/>
    <n v="3"/>
    <n v="5"/>
    <n v="5"/>
    <n v="4"/>
    <n v="5"/>
    <m/>
    <s v="Sí"/>
    <s v="Sí"/>
    <n v="4"/>
    <m/>
    <n v="4"/>
    <n v="4"/>
    <m/>
    <n v="4"/>
    <n v="3"/>
    <m/>
    <m/>
    <d v="2019-02-01T20:03:43"/>
  </r>
  <r>
    <s v="F. Enfermería, Fisioterapia y Podología"/>
    <x v="1"/>
    <n v="4"/>
    <n v="1476"/>
    <m/>
    <m/>
    <x v="0"/>
    <n v="22"/>
    <m/>
    <n v="4"/>
    <n v="3"/>
    <m/>
    <n v="22"/>
    <n v="29"/>
    <n v="18"/>
    <m/>
    <m/>
    <m/>
    <n v="4"/>
    <n v="4"/>
    <n v="3"/>
    <n v="3"/>
    <m/>
    <m/>
    <m/>
    <n v="4"/>
    <n v="11"/>
    <m/>
    <m/>
    <n v="3"/>
    <n v="2"/>
    <n v="4"/>
    <n v="3"/>
    <n v="5"/>
    <n v="4"/>
    <n v="5"/>
    <n v="1"/>
    <n v="5"/>
    <n v="4"/>
    <n v="4"/>
    <n v="5"/>
    <n v="3"/>
    <n v="4"/>
    <n v="3"/>
    <n v="5"/>
    <s v="No"/>
    <n v="4"/>
    <m/>
    <n v="5"/>
    <n v="2"/>
    <n v="3"/>
    <n v="5"/>
    <n v="5"/>
    <n v="5"/>
    <m/>
    <s v="Sí"/>
    <s v="No"/>
    <m/>
    <m/>
    <n v="4"/>
    <n v="4"/>
    <m/>
    <n v="4"/>
    <n v="4"/>
    <m/>
    <s v="Mayor plazo en los prestamos y o mayor número de renovaciones de un préstamo"/>
    <d v="2019-02-01T20:03:54"/>
  </r>
  <r>
    <s v="F. Veterinaria"/>
    <x v="1"/>
    <n v="4"/>
    <n v="1477"/>
    <m/>
    <m/>
    <x v="0"/>
    <n v="21"/>
    <m/>
    <n v="4"/>
    <n v="3"/>
    <m/>
    <n v="29"/>
    <n v="16"/>
    <n v="21"/>
    <m/>
    <m/>
    <m/>
    <n v="3"/>
    <n v="2"/>
    <n v="3"/>
    <n v="2"/>
    <m/>
    <n v="2"/>
    <n v="3"/>
    <n v="4"/>
    <n v="12"/>
    <m/>
    <m/>
    <n v="3"/>
    <n v="4"/>
    <n v="4"/>
    <n v="3"/>
    <n v="5"/>
    <n v="5"/>
    <n v="5"/>
    <n v="5"/>
    <n v="2"/>
    <n v="3"/>
    <n v="4"/>
    <n v="4"/>
    <n v="4"/>
    <n v="3"/>
    <n v="3"/>
    <n v="2"/>
    <s v="No"/>
    <n v="3"/>
    <m/>
    <n v="5"/>
    <n v="2"/>
    <n v="2"/>
    <n v="4"/>
    <n v="5"/>
    <n v="5"/>
    <m/>
    <s v="Sí"/>
    <s v="Sí"/>
    <n v="4"/>
    <m/>
    <n v="3"/>
    <n v="4"/>
    <m/>
    <n v="3"/>
    <n v="4"/>
    <m/>
    <m/>
    <d v="2019-02-01T20:05:01"/>
  </r>
  <r>
    <s v="F. Ciencias Matemáticas"/>
    <x v="3"/>
    <n v="2"/>
    <n v="1478"/>
    <m/>
    <m/>
    <x v="0"/>
    <n v="8"/>
    <m/>
    <n v="4"/>
    <n v="3"/>
    <m/>
    <n v="8"/>
    <n v="6"/>
    <n v="10"/>
    <m/>
    <m/>
    <m/>
    <n v="4"/>
    <n v="4"/>
    <n v="5"/>
    <n v="4"/>
    <m/>
    <m/>
    <m/>
    <m/>
    <m/>
    <m/>
    <m/>
    <n v="4"/>
    <n v="1"/>
    <n v="1"/>
    <n v="4"/>
    <n v="3"/>
    <n v="4"/>
    <n v="3"/>
    <n v="3"/>
    <n v="6"/>
    <m/>
    <m/>
    <m/>
    <m/>
    <m/>
    <m/>
    <m/>
    <m/>
    <m/>
    <m/>
    <m/>
    <m/>
    <m/>
    <m/>
    <m/>
    <m/>
    <m/>
    <m/>
    <m/>
    <m/>
    <m/>
    <n v="5"/>
    <n v="5"/>
    <m/>
    <n v="4"/>
    <m/>
    <m/>
    <m/>
    <d v="2019-02-01T20:10:38"/>
  </r>
  <r>
    <s v="F. Filología"/>
    <x v="4"/>
    <n v="1"/>
    <n v="1479"/>
    <m/>
    <m/>
    <x v="0"/>
    <n v="14"/>
    <m/>
    <n v="3"/>
    <n v="1"/>
    <m/>
    <n v="29"/>
    <n v="16"/>
    <n v="14"/>
    <m/>
    <m/>
    <m/>
    <n v="5"/>
    <n v="3"/>
    <n v="4"/>
    <n v="4"/>
    <m/>
    <n v="2"/>
    <m/>
    <m/>
    <m/>
    <m/>
    <m/>
    <n v="2"/>
    <n v="1"/>
    <n v="1"/>
    <n v="4"/>
    <n v="2"/>
    <n v="5"/>
    <n v="2"/>
    <n v="1"/>
    <n v="3"/>
    <n v="3"/>
    <n v="2"/>
    <n v="3"/>
    <n v="3"/>
    <n v="3"/>
    <n v="2"/>
    <n v="3"/>
    <s v="No"/>
    <n v="3"/>
    <m/>
    <n v="3"/>
    <n v="4"/>
    <n v="5"/>
    <n v="3"/>
    <n v="4"/>
    <n v="3"/>
    <m/>
    <s v="No"/>
    <s v="No"/>
    <n v="1"/>
    <m/>
    <n v="3"/>
    <n v="2"/>
    <m/>
    <n v="3"/>
    <n v="3"/>
    <m/>
    <m/>
    <d v="2019-02-01T20:11:14"/>
  </r>
  <r>
    <s v="F. Educación - Centro de Formación del Profesorado"/>
    <x v="4"/>
    <n v="1"/>
    <n v="1480"/>
    <m/>
    <m/>
    <x v="0"/>
    <n v="12"/>
    <m/>
    <n v="3"/>
    <n v="1"/>
    <m/>
    <n v="12"/>
    <m/>
    <m/>
    <s v="Biblioteca Municipal Pública Ángel González (Campamento)"/>
    <m/>
    <m/>
    <n v="4"/>
    <n v="4"/>
    <n v="4"/>
    <n v="3"/>
    <m/>
    <n v="2"/>
    <m/>
    <m/>
    <m/>
    <m/>
    <m/>
    <n v="3"/>
    <n v="1"/>
    <n v="1"/>
    <n v="3"/>
    <n v="5"/>
    <n v="4"/>
    <n v="5"/>
    <n v="2"/>
    <n v="3"/>
    <n v="3"/>
    <n v="4"/>
    <n v="3"/>
    <n v="5"/>
    <n v="5"/>
    <n v="3"/>
    <n v="4"/>
    <s v="No"/>
    <n v="4"/>
    <m/>
    <n v="5"/>
    <n v="4"/>
    <n v="5"/>
    <n v="5"/>
    <n v="5"/>
    <n v="5"/>
    <m/>
    <s v="No"/>
    <s v="No"/>
    <m/>
    <m/>
    <n v="4"/>
    <n v="5"/>
    <m/>
    <n v="4"/>
    <n v="4"/>
    <m/>
    <s v="No he recibido mucha información sobre los cursos que se ofrecen"/>
    <d v="2019-02-01T20:13:49"/>
  </r>
  <r>
    <s v="F. Ciencias Físicas"/>
    <x v="3"/>
    <n v="2"/>
    <n v="1481"/>
    <m/>
    <m/>
    <x v="0"/>
    <n v="6"/>
    <m/>
    <n v="5"/>
    <n v="3"/>
    <m/>
    <n v="6"/>
    <n v="8"/>
    <n v="29"/>
    <m/>
    <m/>
    <m/>
    <n v="5"/>
    <n v="5"/>
    <n v="5"/>
    <n v="5"/>
    <m/>
    <m/>
    <n v="3"/>
    <n v="4"/>
    <n v="0.125"/>
    <m/>
    <m/>
    <n v="5"/>
    <n v="2"/>
    <n v="3"/>
    <n v="4"/>
    <n v="5"/>
    <n v="4"/>
    <n v="4"/>
    <n v="2"/>
    <n v="6"/>
    <n v="4"/>
    <n v="5"/>
    <n v="5"/>
    <n v="5"/>
    <n v="5"/>
    <n v="4"/>
    <n v="5"/>
    <s v="Sí"/>
    <n v="5"/>
    <m/>
    <n v="5"/>
    <n v="5"/>
    <n v="5"/>
    <n v="5"/>
    <n v="5"/>
    <n v="5"/>
    <m/>
    <s v="Sí"/>
    <s v="No"/>
    <m/>
    <m/>
    <n v="5"/>
    <n v="5"/>
    <m/>
    <n v="5"/>
    <n v="5"/>
    <m/>
    <m/>
    <d v="2019-02-01T20:14:40"/>
  </r>
  <r>
    <s v="F. Comercio y Turismo"/>
    <x v="0"/>
    <n v="3"/>
    <n v="1482"/>
    <m/>
    <m/>
    <x v="0"/>
    <n v="24"/>
    <m/>
    <n v="3"/>
    <n v="3"/>
    <m/>
    <n v="24"/>
    <n v="29"/>
    <m/>
    <m/>
    <m/>
    <m/>
    <n v="5"/>
    <n v="5"/>
    <n v="5"/>
    <n v="3"/>
    <n v="1"/>
    <n v="2"/>
    <m/>
    <m/>
    <m/>
    <m/>
    <m/>
    <n v="2"/>
    <n v="2"/>
    <n v="3"/>
    <n v="3"/>
    <n v="4"/>
    <n v="4"/>
    <n v="4"/>
    <n v="1"/>
    <n v="4"/>
    <n v="3"/>
    <n v="4"/>
    <n v="4"/>
    <n v="4"/>
    <n v="4"/>
    <n v="4"/>
    <n v="4"/>
    <s v="No"/>
    <n v="4"/>
    <m/>
    <n v="5"/>
    <n v="3"/>
    <n v="3"/>
    <n v="3"/>
    <n v="3"/>
    <n v="3"/>
    <m/>
    <s v="No"/>
    <s v="No"/>
    <m/>
    <m/>
    <n v="3"/>
    <n v="4"/>
    <m/>
    <n v="4"/>
    <m/>
    <m/>
    <m/>
    <d v="2019-02-01T20:17:27"/>
  </r>
  <r>
    <s v="F. Filología"/>
    <x v="4"/>
    <n v="1"/>
    <n v="1483"/>
    <m/>
    <m/>
    <x v="0"/>
    <n v="14"/>
    <m/>
    <n v="2"/>
    <n v="1"/>
    <m/>
    <n v="14"/>
    <n v="15"/>
    <n v="29"/>
    <s v="Sala de lectura del centro Teresa de Calcuta (28042)&lt;br&gt;Biblioteca Gloria Fuertes (28042)"/>
    <m/>
    <m/>
    <n v="4"/>
    <n v="4"/>
    <n v="5"/>
    <n v="2"/>
    <m/>
    <n v="2"/>
    <m/>
    <m/>
    <m/>
    <m/>
    <m/>
    <n v="3"/>
    <n v="1"/>
    <n v="1"/>
    <n v="1"/>
    <n v="1"/>
    <n v="5"/>
    <n v="3"/>
    <n v="4"/>
    <n v="1"/>
    <n v="3"/>
    <n v="4"/>
    <n v="2"/>
    <n v="4"/>
    <n v="2"/>
    <n v="1"/>
    <n v="1"/>
    <s v="Sí"/>
    <n v="1"/>
    <m/>
    <n v="2"/>
    <n v="1"/>
    <n v="4"/>
    <n v="4"/>
    <n v="5"/>
    <n v="5"/>
    <m/>
    <s v="No"/>
    <s v="No"/>
    <m/>
    <m/>
    <n v="5"/>
    <n v="4"/>
    <m/>
    <n v="3"/>
    <n v="4"/>
    <m/>
    <s v="No he acudido a ningún curso de formación de cursos porque no sabía ni que existían."/>
    <d v="2019-02-01T20:18:42"/>
  </r>
  <r>
    <s v="F. Filosofía"/>
    <x v="4"/>
    <n v="1"/>
    <n v="1484"/>
    <m/>
    <m/>
    <x v="2"/>
    <n v="15"/>
    <m/>
    <n v="3"/>
    <n v="3"/>
    <m/>
    <n v="15"/>
    <n v="14"/>
    <n v="16"/>
    <m/>
    <m/>
    <m/>
    <n v="3"/>
    <n v="1"/>
    <n v="3"/>
    <n v="3"/>
    <m/>
    <n v="2"/>
    <n v="3"/>
    <m/>
    <m/>
    <m/>
    <m/>
    <n v="4"/>
    <n v="3"/>
    <n v="1"/>
    <n v="4"/>
    <n v="2"/>
    <n v="4"/>
    <n v="1"/>
    <n v="4"/>
    <n v="3"/>
    <n v="1"/>
    <n v="4"/>
    <n v="4"/>
    <n v="5"/>
    <n v="4"/>
    <n v="3"/>
    <n v="3"/>
    <s v="Sí"/>
    <n v="4"/>
    <m/>
    <n v="4"/>
    <n v="4"/>
    <n v="5"/>
    <n v="5"/>
    <n v="4"/>
    <n v="4"/>
    <m/>
    <s v="Sí"/>
    <s v="No"/>
    <m/>
    <m/>
    <n v="4"/>
    <n v="4"/>
    <m/>
    <n v="4"/>
    <n v="4"/>
    <m/>
    <s v="El defecto es la dificultad de acceso sin préstamo interbibliotecario de determinados fondos bibliográficos específicos."/>
    <d v="2019-02-01T20:19:57"/>
  </r>
  <r>
    <s v="F. Psicología"/>
    <x v="1"/>
    <n v="4"/>
    <n v="1485"/>
    <m/>
    <m/>
    <x v="2"/>
    <n v="20"/>
    <m/>
    <n v="4"/>
    <n v="5"/>
    <m/>
    <n v="20"/>
    <n v="29"/>
    <n v="26"/>
    <m/>
    <m/>
    <m/>
    <n v="4"/>
    <n v="4"/>
    <n v="4"/>
    <n v="4"/>
    <m/>
    <m/>
    <n v="3"/>
    <m/>
    <m/>
    <m/>
    <m/>
    <n v="3"/>
    <n v="5"/>
    <n v="5"/>
    <n v="1"/>
    <n v="1"/>
    <n v="4"/>
    <n v="1"/>
    <n v="2"/>
    <n v="4"/>
    <n v="4"/>
    <n v="5"/>
    <n v="4"/>
    <n v="5"/>
    <n v="5"/>
    <n v="5"/>
    <n v="3"/>
    <s v="Sí"/>
    <n v="4"/>
    <m/>
    <n v="5"/>
    <n v="3"/>
    <n v="4"/>
    <n v="5"/>
    <n v="5"/>
    <n v="5"/>
    <m/>
    <s v="Sí"/>
    <s v="Sí"/>
    <n v="3"/>
    <m/>
    <n v="5"/>
    <n v="5"/>
    <m/>
    <n v="4"/>
    <n v="5"/>
    <m/>
    <s v="Por favor, alarguen el plazo de préstamo de tests y adquieran usos cuando prevean que se agotan.&lt;br&gt;Podrían suscribirse a más revistas. El proceso de préstamo interbibliotecario a veces excede las necesidades de tiempo.&lt;br&gt;"/>
    <d v="2019-02-01T20:21:17"/>
  </r>
  <r>
    <s v="F. Ciencias de la Información"/>
    <x v="0"/>
    <n v="3"/>
    <n v="1486"/>
    <m/>
    <m/>
    <x v="2"/>
    <n v="4"/>
    <m/>
    <n v="3"/>
    <n v="5"/>
    <m/>
    <n v="4"/>
    <n v="17"/>
    <n v="20"/>
    <m/>
    <m/>
    <m/>
    <n v="3"/>
    <n v="3"/>
    <n v="3"/>
    <n v="3"/>
    <m/>
    <m/>
    <m/>
    <m/>
    <m/>
    <m/>
    <m/>
    <n v="5"/>
    <n v="5"/>
    <n v="5"/>
    <n v="4"/>
    <n v="1"/>
    <n v="5"/>
    <n v="2"/>
    <n v="5"/>
    <n v="6"/>
    <n v="3"/>
    <n v="3"/>
    <n v="4"/>
    <n v="5"/>
    <n v="4"/>
    <n v="3"/>
    <n v="3"/>
    <s v="Sí"/>
    <n v="3"/>
    <m/>
    <n v="5"/>
    <n v="5"/>
    <n v="5"/>
    <n v="5"/>
    <n v="5"/>
    <n v="5"/>
    <m/>
    <s v="No"/>
    <s v="No"/>
    <m/>
    <m/>
    <n v="5"/>
    <n v="5"/>
    <m/>
    <n v="4"/>
    <m/>
    <m/>
    <s v="Estoy en mi primer curso de doctorado y tengo mucho interés en los cursos de formación de usuarios de la biblioteca. Aunque he estado pendiente, no he encontrado ninguna concvocatoria para estos cursos en mi Facultad. &lt;br&gt;&lt;br&gt;No tengo datos para responder a algunas de las preguntas del cuestionario, pero como no hay opción ¨no sabe no contesta¨, y una vez pulsado un valor no hay forma de eliminar la respuesta, he indicado el valor medio en esos casos."/>
    <d v="2019-02-01T20:32:27"/>
  </r>
  <r>
    <s v="F. Educación - Centro de Formación del Profesorado"/>
    <x v="4"/>
    <n v="1"/>
    <n v="1487"/>
    <m/>
    <m/>
    <x v="0"/>
    <n v="12"/>
    <m/>
    <n v="2"/>
    <n v="2"/>
    <m/>
    <n v="12"/>
    <m/>
    <m/>
    <m/>
    <m/>
    <m/>
    <n v="4"/>
    <n v="4"/>
    <n v="3"/>
    <n v="4"/>
    <m/>
    <m/>
    <m/>
    <m/>
    <m/>
    <m/>
    <m/>
    <n v="1"/>
    <n v="1"/>
    <n v="1"/>
    <n v="1"/>
    <n v="5"/>
    <n v="5"/>
    <n v="5"/>
    <n v="1"/>
    <n v="6"/>
    <n v="3"/>
    <n v="2"/>
    <n v="3"/>
    <n v="4"/>
    <n v="3"/>
    <n v="3"/>
    <n v="3"/>
    <s v="No"/>
    <n v="4"/>
    <m/>
    <n v="2"/>
    <n v="4"/>
    <n v="3"/>
    <n v="3"/>
    <n v="4"/>
    <n v="4"/>
    <m/>
    <s v="No"/>
    <s v="No"/>
    <m/>
    <m/>
    <n v="3"/>
    <n v="2"/>
    <m/>
    <n v="3"/>
    <n v="3"/>
    <m/>
    <m/>
    <d v="2019-02-01T20:37:13"/>
  </r>
  <r>
    <s v="F. Ciencias Económicas y Empresariales"/>
    <x v="0"/>
    <n v="3"/>
    <n v="1488"/>
    <m/>
    <m/>
    <x v="0"/>
    <n v="5"/>
    <m/>
    <n v="4"/>
    <n v="2"/>
    <m/>
    <n v="5"/>
    <n v="29"/>
    <n v="4"/>
    <m/>
    <m/>
    <m/>
    <n v="4"/>
    <n v="4"/>
    <n v="4"/>
    <n v="2"/>
    <m/>
    <n v="2"/>
    <m/>
    <m/>
    <m/>
    <m/>
    <m/>
    <n v="2"/>
    <n v="1"/>
    <n v="1"/>
    <n v="2"/>
    <n v="5"/>
    <n v="1"/>
    <n v="4"/>
    <n v="1"/>
    <n v="2"/>
    <n v="4"/>
    <n v="4"/>
    <n v="4"/>
    <n v="4"/>
    <n v="4"/>
    <n v="2"/>
    <n v="2"/>
    <s v="No"/>
    <n v="4"/>
    <m/>
    <n v="4"/>
    <n v="5"/>
    <n v="4"/>
    <n v="5"/>
    <n v="4"/>
    <n v="5"/>
    <m/>
    <s v="No"/>
    <s v="No"/>
    <n v="1"/>
    <m/>
    <n v="4"/>
    <n v="4"/>
    <m/>
    <n v="4"/>
    <n v="4"/>
    <m/>
    <s v="Hacen falta más salas de reunión/estudio en grupo, son muy útiles para nosotros los estudiantes."/>
    <d v="2019-02-01T20:37:47"/>
  </r>
  <r>
    <s v="F. Ciencias Químicas"/>
    <x v="3"/>
    <n v="2"/>
    <n v="1489"/>
    <m/>
    <m/>
    <x v="1"/>
    <n v="10"/>
    <m/>
    <n v="5"/>
    <n v="1"/>
    <m/>
    <n v="10"/>
    <n v="7"/>
    <n v="2"/>
    <m/>
    <m/>
    <m/>
    <n v="3"/>
    <n v="4"/>
    <n v="4"/>
    <m/>
    <m/>
    <n v="2"/>
    <n v="3"/>
    <m/>
    <m/>
    <m/>
    <m/>
    <n v="1"/>
    <n v="1"/>
    <n v="1"/>
    <n v="1"/>
    <n v="5"/>
    <n v="5"/>
    <n v="5"/>
    <n v="1"/>
    <m/>
    <m/>
    <m/>
    <m/>
    <m/>
    <m/>
    <m/>
    <m/>
    <m/>
    <m/>
    <m/>
    <m/>
    <m/>
    <m/>
    <m/>
    <m/>
    <m/>
    <m/>
    <m/>
    <m/>
    <m/>
    <m/>
    <m/>
    <m/>
    <m/>
    <n v="4"/>
    <m/>
    <m/>
    <m/>
    <d v="2019-02-01T20:49:00"/>
  </r>
  <r>
    <s v="F. Comercio y Turismo"/>
    <x v="0"/>
    <n v="3"/>
    <n v="1490"/>
    <m/>
    <m/>
    <x v="0"/>
    <n v="24"/>
    <m/>
    <n v="4"/>
    <n v="2"/>
    <m/>
    <n v="24"/>
    <n v="29"/>
    <m/>
    <m/>
    <m/>
    <m/>
    <n v="4"/>
    <n v="4"/>
    <m/>
    <m/>
    <m/>
    <n v="2"/>
    <n v="3"/>
    <m/>
    <m/>
    <m/>
    <m/>
    <n v="3"/>
    <n v="4"/>
    <n v="4"/>
    <n v="4"/>
    <n v="3"/>
    <n v="4"/>
    <n v="4"/>
    <n v="4"/>
    <n v="4"/>
    <n v="4"/>
    <n v="4"/>
    <n v="4"/>
    <n v="4"/>
    <n v="4"/>
    <n v="4"/>
    <n v="4"/>
    <s v="Sí"/>
    <n v="4"/>
    <m/>
    <n v="4"/>
    <n v="4"/>
    <n v="4"/>
    <n v="4"/>
    <n v="4"/>
    <n v="4"/>
    <m/>
    <s v="Sí"/>
    <s v="Sí"/>
    <n v="4"/>
    <m/>
    <n v="4"/>
    <n v="4"/>
    <m/>
    <n v="4"/>
    <n v="3"/>
    <m/>
    <m/>
    <d v="2019-02-01T20:51:22"/>
  </r>
  <r>
    <s v="F. Ciencias de la Información"/>
    <x v="0"/>
    <n v="3"/>
    <n v="1491"/>
    <m/>
    <m/>
    <x v="0"/>
    <n v="4"/>
    <m/>
    <n v="4"/>
    <n v="3"/>
    <m/>
    <n v="4"/>
    <n v="29"/>
    <m/>
    <m/>
    <m/>
    <m/>
    <n v="5"/>
    <n v="5"/>
    <n v="4"/>
    <n v="4"/>
    <n v="1"/>
    <m/>
    <m/>
    <m/>
    <m/>
    <m/>
    <m/>
    <n v="4"/>
    <n v="2"/>
    <n v="2"/>
    <n v="2"/>
    <n v="4"/>
    <n v="4"/>
    <n v="4"/>
    <n v="4"/>
    <n v="5"/>
    <n v="4"/>
    <n v="3"/>
    <n v="4"/>
    <n v="4"/>
    <n v="4"/>
    <n v="3"/>
    <n v="4"/>
    <s v="Sí"/>
    <n v="4"/>
    <m/>
    <n v="4"/>
    <n v="2"/>
    <n v="4"/>
    <n v="4"/>
    <n v="3"/>
    <n v="4"/>
    <m/>
    <s v="No"/>
    <s v="Sí"/>
    <n v="3"/>
    <m/>
    <n v="4"/>
    <n v="4"/>
    <m/>
    <n v="4"/>
    <n v="3"/>
    <m/>
    <s v="La única demanda que tengo es que el plazo del préstamo sea mayor: actualmente son 15 días para todos los libros, pero lo ampliaría para aquellos libros que son poco requeridos por los usuarios (sobre todo para los Trabajos Fin de Grado)."/>
    <d v="2019-02-01T21:01:05"/>
  </r>
  <r>
    <s v="F. Bellas Artes"/>
    <x v="4"/>
    <n v="1"/>
    <n v="1492"/>
    <m/>
    <m/>
    <x v="0"/>
    <n v="1"/>
    <m/>
    <n v="5"/>
    <n v="4"/>
    <m/>
    <n v="1"/>
    <n v="29"/>
    <m/>
    <s v="Biblioteca central de la UNED, Biblioteca del MNCARS, Biblioteca pública Manuel Alvar"/>
    <m/>
    <m/>
    <n v="4"/>
    <n v="4"/>
    <n v="4"/>
    <n v="3"/>
    <m/>
    <m/>
    <n v="3"/>
    <n v="4"/>
    <n v="3"/>
    <m/>
    <m/>
    <n v="5"/>
    <n v="4"/>
    <n v="4"/>
    <n v="5"/>
    <n v="3"/>
    <n v="4"/>
    <n v="2"/>
    <n v="3"/>
    <n v="3"/>
    <n v="5"/>
    <n v="4"/>
    <n v="4"/>
    <n v="5"/>
    <n v="5"/>
    <n v="5"/>
    <n v="5"/>
    <s v="Sí"/>
    <n v="5"/>
    <m/>
    <n v="4"/>
    <n v="3"/>
    <n v="3"/>
    <n v="5"/>
    <n v="5"/>
    <n v="5"/>
    <m/>
    <s v="No"/>
    <s v="No"/>
    <m/>
    <m/>
    <n v="5"/>
    <n v="5"/>
    <m/>
    <n v="5"/>
    <n v="3"/>
    <m/>
    <s v="5.2 ¿Ha asistido a algún curso de formación de usuarios?: No (por favor, explique los motivos en el apartado 8)&lt;br&gt;Desconocimiento."/>
    <d v="2019-02-01T21:02:02"/>
  </r>
  <r>
    <s v="F. Psicología"/>
    <x v="1"/>
    <n v="4"/>
    <n v="1493"/>
    <m/>
    <m/>
    <x v="2"/>
    <n v="20"/>
    <m/>
    <n v="4"/>
    <n v="5"/>
    <m/>
    <n v="20"/>
    <m/>
    <m/>
    <m/>
    <m/>
    <m/>
    <n v="5"/>
    <n v="3"/>
    <n v="3"/>
    <n v="3"/>
    <n v="1"/>
    <m/>
    <m/>
    <m/>
    <m/>
    <m/>
    <m/>
    <n v="2"/>
    <n v="3"/>
    <n v="3"/>
    <n v="3"/>
    <n v="5"/>
    <n v="5"/>
    <n v="4"/>
    <n v="4"/>
    <n v="3"/>
    <n v="4"/>
    <n v="4"/>
    <n v="4"/>
    <n v="4"/>
    <n v="4"/>
    <m/>
    <n v="4"/>
    <s v="No"/>
    <n v="4"/>
    <m/>
    <n v="4"/>
    <n v="4"/>
    <n v="5"/>
    <n v="4"/>
    <n v="5"/>
    <n v="5"/>
    <m/>
    <m/>
    <s v="Sí"/>
    <n v="4"/>
    <m/>
    <m/>
    <m/>
    <m/>
    <n v="4"/>
    <n v="4"/>
    <m/>
    <m/>
    <d v="2019-02-01T21:05:36"/>
  </r>
  <r>
    <s v="F. Filología"/>
    <x v="4"/>
    <n v="1"/>
    <n v="1494"/>
    <m/>
    <m/>
    <x v="0"/>
    <n v="14"/>
    <m/>
    <n v="3"/>
    <n v="3"/>
    <m/>
    <n v="29"/>
    <n v="14"/>
    <n v="16"/>
    <m/>
    <m/>
    <m/>
    <n v="5"/>
    <n v="5"/>
    <n v="3"/>
    <n v="3"/>
    <n v="1"/>
    <m/>
    <m/>
    <m/>
    <m/>
    <m/>
    <m/>
    <n v="4"/>
    <n v="4"/>
    <n v="4"/>
    <n v="4"/>
    <n v="3"/>
    <n v="3"/>
    <n v="5"/>
    <n v="2"/>
    <n v="6"/>
    <n v="3"/>
    <n v="4"/>
    <n v="4"/>
    <n v="3"/>
    <n v="4"/>
    <n v="4"/>
    <n v="4"/>
    <s v="No"/>
    <n v="3"/>
    <m/>
    <n v="3"/>
    <n v="3"/>
    <n v="4"/>
    <n v="5"/>
    <n v="5"/>
    <n v="5"/>
    <m/>
    <s v="No"/>
    <s v="No"/>
    <m/>
    <m/>
    <n v="5"/>
    <n v="5"/>
    <m/>
    <n v="4"/>
    <n v="4"/>
    <m/>
    <s v="No he asistido a ningún curso porque desconocía por co oleto que existieran. "/>
    <d v="2019-02-01T21:14:31"/>
  </r>
  <r>
    <s v="F. Educación - Centro de Formación del Profesorado"/>
    <x v="4"/>
    <n v="1"/>
    <n v="1495"/>
    <m/>
    <m/>
    <x v="1"/>
    <n v="12"/>
    <m/>
    <n v="3"/>
    <n v="5"/>
    <m/>
    <n v="12"/>
    <n v="29"/>
    <m/>
    <m/>
    <m/>
    <m/>
    <n v="5"/>
    <n v="4"/>
    <n v="4"/>
    <n v="2"/>
    <m/>
    <n v="2"/>
    <n v="3"/>
    <m/>
    <m/>
    <m/>
    <m/>
    <n v="3"/>
    <n v="5"/>
    <n v="5"/>
    <n v="1"/>
    <n v="1"/>
    <n v="4"/>
    <n v="2"/>
    <n v="3"/>
    <n v="4"/>
    <n v="4"/>
    <n v="4"/>
    <n v="5"/>
    <n v="5"/>
    <n v="5"/>
    <n v="4"/>
    <n v="4"/>
    <s v="No"/>
    <n v="3"/>
    <m/>
    <n v="5"/>
    <n v="4"/>
    <n v="4"/>
    <n v="5"/>
    <n v="5"/>
    <n v="5"/>
    <m/>
    <s v="No"/>
    <s v="No"/>
    <m/>
    <m/>
    <n v="5"/>
    <n v="5"/>
    <m/>
    <n v="4"/>
    <n v="4"/>
    <m/>
    <m/>
    <d v="2019-02-01T21:17:38"/>
  </r>
  <r>
    <s v="F. Geografía e Historia"/>
    <x v="4"/>
    <n v="1"/>
    <n v="1496"/>
    <m/>
    <m/>
    <x v="0"/>
    <n v="16"/>
    <m/>
    <n v="4"/>
    <n v="3"/>
    <m/>
    <n v="16"/>
    <n v="14"/>
    <n v="15"/>
    <m/>
    <m/>
    <m/>
    <n v="4"/>
    <n v="5"/>
    <n v="4"/>
    <n v="3"/>
    <m/>
    <n v="2"/>
    <n v="3"/>
    <m/>
    <m/>
    <m/>
    <m/>
    <n v="4"/>
    <n v="3"/>
    <n v="4"/>
    <n v="2"/>
    <n v="3"/>
    <n v="3"/>
    <n v="5"/>
    <n v="3"/>
    <n v="4"/>
    <n v="4"/>
    <n v="4"/>
    <n v="4"/>
    <n v="5"/>
    <n v="5"/>
    <n v="4"/>
    <n v="5"/>
    <s v="No"/>
    <n v="4"/>
    <m/>
    <n v="5"/>
    <n v="3"/>
    <n v="5"/>
    <n v="4"/>
    <n v="5"/>
    <n v="4"/>
    <m/>
    <s v="No"/>
    <s v="No"/>
    <m/>
    <m/>
    <n v="4"/>
    <n v="4"/>
    <m/>
    <n v="5"/>
    <n v="3"/>
    <m/>
    <m/>
    <d v="2019-02-01T21:18:34"/>
  </r>
  <r>
    <s v="N/C"/>
    <x v="2"/>
    <e v="#N/A"/>
    <n v="1497"/>
    <m/>
    <m/>
    <x v="0"/>
    <m/>
    <m/>
    <n v="4"/>
    <n v="3"/>
    <m/>
    <n v="29"/>
    <n v="18"/>
    <m/>
    <m/>
    <m/>
    <m/>
    <n v="4"/>
    <n v="4"/>
    <n v="4"/>
    <n v="4"/>
    <m/>
    <n v="2"/>
    <n v="3"/>
    <m/>
    <m/>
    <m/>
    <m/>
    <n v="3"/>
    <n v="1"/>
    <n v="1"/>
    <n v="3"/>
    <n v="2"/>
    <n v="1"/>
    <n v="5"/>
    <n v="1"/>
    <n v="2"/>
    <n v="4"/>
    <n v="4"/>
    <n v="2"/>
    <n v="3"/>
    <n v="5"/>
    <m/>
    <n v="4"/>
    <s v="Sí"/>
    <n v="4"/>
    <m/>
    <n v="5"/>
    <n v="3"/>
    <n v="4"/>
    <n v="5"/>
    <n v="5"/>
    <n v="4"/>
    <m/>
    <s v="No"/>
    <s v="No"/>
    <m/>
    <m/>
    <n v="3"/>
    <n v="3"/>
    <m/>
    <n v="4"/>
    <n v="4"/>
    <m/>
    <m/>
    <d v="2019-02-01T21:23:39"/>
  </r>
  <r>
    <s v="F. Veterinaria"/>
    <x v="1"/>
    <n v="4"/>
    <n v="1498"/>
    <m/>
    <m/>
    <x v="0"/>
    <n v="21"/>
    <m/>
    <n v="3"/>
    <n v="4"/>
    <m/>
    <n v="21"/>
    <n v="18"/>
    <n v="29"/>
    <m/>
    <m/>
    <m/>
    <n v="3"/>
    <n v="5"/>
    <n v="4"/>
    <n v="4"/>
    <m/>
    <m/>
    <n v="3"/>
    <m/>
    <m/>
    <m/>
    <m/>
    <n v="4"/>
    <n v="2"/>
    <n v="5"/>
    <n v="2"/>
    <n v="4"/>
    <n v="5"/>
    <n v="5"/>
    <n v="5"/>
    <n v="4"/>
    <n v="5"/>
    <n v="5"/>
    <n v="5"/>
    <n v="5"/>
    <n v="5"/>
    <n v="5"/>
    <n v="5"/>
    <m/>
    <n v="4"/>
    <m/>
    <n v="5"/>
    <n v="5"/>
    <n v="5"/>
    <n v="5"/>
    <n v="5"/>
    <n v="5"/>
    <m/>
    <s v="No"/>
    <s v="No"/>
    <m/>
    <m/>
    <n v="2"/>
    <n v="5"/>
    <m/>
    <n v="4"/>
    <n v="3"/>
    <m/>
    <s v="Porque no me he dedicado a buscar cursos."/>
    <d v="2019-02-01T21:26:13"/>
  </r>
  <r>
    <s v="F. Trabajo Social"/>
    <x v="0"/>
    <n v="3"/>
    <n v="1499"/>
    <m/>
    <m/>
    <x v="0"/>
    <n v="26"/>
    <m/>
    <n v="3"/>
    <n v="1"/>
    <m/>
    <n v="26"/>
    <n v="9"/>
    <n v="20"/>
    <m/>
    <m/>
    <m/>
    <n v="4"/>
    <n v="3"/>
    <n v="3"/>
    <n v="3"/>
    <n v="1"/>
    <m/>
    <m/>
    <m/>
    <m/>
    <m/>
    <m/>
    <n v="3"/>
    <n v="2"/>
    <n v="2"/>
    <n v="3"/>
    <n v="5"/>
    <n v="5"/>
    <n v="5"/>
    <n v="2"/>
    <n v="4"/>
    <n v="3"/>
    <n v="3"/>
    <n v="3"/>
    <n v="3"/>
    <n v="4"/>
    <n v="3"/>
    <n v="3"/>
    <s v="Sí"/>
    <n v="3"/>
    <m/>
    <n v="4"/>
    <n v="4"/>
    <n v="4"/>
    <n v="4"/>
    <n v="4"/>
    <n v="4"/>
    <m/>
    <s v="No"/>
    <s v="No"/>
    <m/>
    <m/>
    <n v="4"/>
    <n v="4"/>
    <m/>
    <n v="4"/>
    <n v="4"/>
    <m/>
    <m/>
    <d v="2019-02-01T21:26:15"/>
  </r>
  <r>
    <s v="F. Óptica y Optometría"/>
    <x v="1"/>
    <n v="4"/>
    <n v="1500"/>
    <m/>
    <m/>
    <x v="1"/>
    <n v="25"/>
    <m/>
    <n v="3"/>
    <n v="2"/>
    <m/>
    <n v="25"/>
    <m/>
    <m/>
    <m/>
    <m/>
    <m/>
    <n v="5"/>
    <n v="5"/>
    <n v="5"/>
    <n v="5"/>
    <m/>
    <n v="2"/>
    <m/>
    <m/>
    <m/>
    <m/>
    <m/>
    <n v="2"/>
    <n v="1"/>
    <n v="1"/>
    <n v="1"/>
    <n v="2"/>
    <n v="5"/>
    <n v="4"/>
    <n v="1"/>
    <n v="3"/>
    <n v="3"/>
    <n v="2"/>
    <n v="4"/>
    <n v="5"/>
    <n v="3"/>
    <n v="2"/>
    <n v="3"/>
    <s v="Sí"/>
    <n v="2"/>
    <m/>
    <n v="4"/>
    <n v="4"/>
    <n v="4"/>
    <n v="5"/>
    <n v="5"/>
    <n v="5"/>
    <m/>
    <s v="Sí"/>
    <s v="Sí"/>
    <n v="4"/>
    <m/>
    <n v="4"/>
    <n v="4"/>
    <m/>
    <n v="4"/>
    <n v="3"/>
    <m/>
    <m/>
    <d v="2019-02-01T21:28:46"/>
  </r>
  <r>
    <s v="F. Ciencias Físicas"/>
    <x v="3"/>
    <n v="2"/>
    <n v="1501"/>
    <m/>
    <m/>
    <x v="0"/>
    <n v="6"/>
    <m/>
    <n v="5"/>
    <n v="2"/>
    <m/>
    <n v="6"/>
    <m/>
    <m/>
    <s v="Biblioteca municipal Federico García Lorca"/>
    <m/>
    <m/>
    <n v="4"/>
    <n v="4"/>
    <n v="4"/>
    <n v="4"/>
    <m/>
    <m/>
    <m/>
    <m/>
    <m/>
    <m/>
    <m/>
    <n v="4"/>
    <n v="1"/>
    <n v="1"/>
    <n v="3"/>
    <n v="4"/>
    <n v="5"/>
    <n v="3"/>
    <n v="3"/>
    <n v="6"/>
    <n v="4"/>
    <n v="3"/>
    <n v="2"/>
    <n v="4"/>
    <n v="2"/>
    <n v="3"/>
    <n v="4"/>
    <s v="No"/>
    <n v="1"/>
    <m/>
    <n v="4"/>
    <n v="4"/>
    <n v="5"/>
    <n v="4"/>
    <n v="4"/>
    <n v="3"/>
    <m/>
    <s v="Sí"/>
    <s v="No"/>
    <m/>
    <m/>
    <n v="4"/>
    <n v="5"/>
    <m/>
    <n v="4"/>
    <n v="3"/>
    <m/>
    <s v="Ahora a la hora de reservar un libro, si no puedes elegir exactamente el ejemplar te pueden mandar a por un libro a otra biblioteca y era más cómodo antes."/>
    <d v="2019-02-01T21:29:08"/>
  </r>
  <r>
    <s v="F. Psicología"/>
    <x v="1"/>
    <n v="4"/>
    <n v="1502"/>
    <m/>
    <m/>
    <x v="0"/>
    <n v="20"/>
    <m/>
    <n v="3"/>
    <n v="5"/>
    <m/>
    <n v="20"/>
    <m/>
    <m/>
    <m/>
    <m/>
    <m/>
    <n v="4"/>
    <n v="4"/>
    <n v="3"/>
    <n v="5"/>
    <n v="1"/>
    <m/>
    <m/>
    <m/>
    <m/>
    <m/>
    <m/>
    <n v="2"/>
    <n v="2"/>
    <n v="4"/>
    <n v="2"/>
    <n v="5"/>
    <n v="5"/>
    <n v="5"/>
    <n v="3"/>
    <n v="2"/>
    <n v="4"/>
    <n v="5"/>
    <n v="5"/>
    <n v="4"/>
    <n v="5"/>
    <n v="4"/>
    <n v="5"/>
    <s v="No"/>
    <n v="5"/>
    <m/>
    <n v="5"/>
    <n v="5"/>
    <n v="5"/>
    <n v="5"/>
    <n v="5"/>
    <n v="5"/>
    <m/>
    <s v="Sí"/>
    <s v="Sí"/>
    <n v="5"/>
    <m/>
    <n v="5"/>
    <n v="3"/>
    <m/>
    <n v="3"/>
    <n v="4"/>
    <m/>
    <m/>
    <d v="2019-02-01T21:29:34"/>
  </r>
  <r>
    <s v="F. Psicología"/>
    <x v="1"/>
    <n v="4"/>
    <n v="1503"/>
    <m/>
    <m/>
    <x v="0"/>
    <n v="20"/>
    <m/>
    <n v="3"/>
    <n v="3"/>
    <m/>
    <n v="20"/>
    <n v="29"/>
    <n v="9"/>
    <m/>
    <m/>
    <m/>
    <n v="3"/>
    <n v="5"/>
    <n v="3"/>
    <n v="4"/>
    <n v="1"/>
    <n v="2"/>
    <m/>
    <m/>
    <m/>
    <m/>
    <m/>
    <n v="2"/>
    <n v="3"/>
    <n v="3"/>
    <n v="4"/>
    <n v="5"/>
    <n v="5"/>
    <n v="5"/>
    <n v="1"/>
    <n v="2"/>
    <n v="3"/>
    <n v="4"/>
    <n v="4"/>
    <n v="5"/>
    <n v="5"/>
    <m/>
    <n v="5"/>
    <s v="No"/>
    <n v="5"/>
    <m/>
    <n v="4"/>
    <n v="2"/>
    <n v="3"/>
    <n v="2"/>
    <n v="4"/>
    <n v="5"/>
    <m/>
    <s v="Sí"/>
    <s v="No"/>
    <m/>
    <m/>
    <n v="4"/>
    <n v="3"/>
    <m/>
    <n v="4"/>
    <m/>
    <m/>
    <m/>
    <d v="2019-02-01T21:31:55"/>
  </r>
  <r>
    <s v="F. Educación - Centro de Formación del Profesorado"/>
    <x v="4"/>
    <n v="1"/>
    <n v="1504"/>
    <m/>
    <m/>
    <x v="0"/>
    <n v="12"/>
    <m/>
    <n v="2"/>
    <n v="3"/>
    <m/>
    <n v="29"/>
    <n v="12"/>
    <m/>
    <s v="Biblioteca Rafael Alberti"/>
    <m/>
    <m/>
    <n v="4"/>
    <n v="4"/>
    <n v="4"/>
    <n v="3"/>
    <m/>
    <n v="2"/>
    <m/>
    <m/>
    <m/>
    <m/>
    <m/>
    <n v="3"/>
    <n v="2"/>
    <n v="2"/>
    <n v="4"/>
    <n v="5"/>
    <n v="5"/>
    <n v="4"/>
    <n v="2"/>
    <n v="3"/>
    <n v="4"/>
    <n v="4"/>
    <n v="3"/>
    <n v="4"/>
    <n v="3"/>
    <n v="3"/>
    <n v="4"/>
    <s v="No"/>
    <n v="3"/>
    <m/>
    <n v="4"/>
    <n v="3"/>
    <n v="2"/>
    <n v="4"/>
    <n v="3"/>
    <n v="4"/>
    <m/>
    <s v="No"/>
    <s v="No"/>
    <m/>
    <m/>
    <n v="4"/>
    <n v="5"/>
    <m/>
    <n v="4"/>
    <n v="4"/>
    <m/>
    <m/>
    <d v="2019-02-01T21:33:10"/>
  </r>
  <r>
    <s v="F. Ciencias Políticas y Sociología"/>
    <x v="0"/>
    <n v="3"/>
    <n v="1505"/>
    <m/>
    <m/>
    <x v="1"/>
    <n v="9"/>
    <m/>
    <n v="5"/>
    <n v="5"/>
    <m/>
    <n v="9"/>
    <n v="29"/>
    <m/>
    <s v="Si. UC3M"/>
    <m/>
    <m/>
    <n v="3"/>
    <n v="3"/>
    <n v="3"/>
    <n v="3"/>
    <m/>
    <m/>
    <n v="3"/>
    <n v="4"/>
    <s v="09- 22.0"/>
    <m/>
    <m/>
    <n v="4"/>
    <n v="2"/>
    <n v="2"/>
    <n v="3"/>
    <n v="5"/>
    <n v="4"/>
    <n v="4"/>
    <n v="4"/>
    <m/>
    <n v="3"/>
    <n v="2"/>
    <n v="2"/>
    <n v="2"/>
    <n v="2"/>
    <n v="2"/>
    <n v="2"/>
    <s v="No"/>
    <n v="2"/>
    <m/>
    <n v="3"/>
    <n v="3"/>
    <n v="3"/>
    <n v="3"/>
    <n v="3"/>
    <n v="3"/>
    <m/>
    <s v="No"/>
    <s v="No"/>
    <m/>
    <m/>
    <n v="2"/>
    <n v="2"/>
    <m/>
    <n v="2"/>
    <n v="3"/>
    <m/>
    <s v="Bfrexmy"/>
    <d v="2019-02-01T21:35:15"/>
  </r>
  <r>
    <s v="F. Geografía e Historia"/>
    <x v="4"/>
    <n v="1"/>
    <n v="1506"/>
    <m/>
    <m/>
    <x v="1"/>
    <n v="16"/>
    <m/>
    <n v="4"/>
    <n v="4"/>
    <m/>
    <n v="16"/>
    <n v="29"/>
    <n v="11"/>
    <m/>
    <m/>
    <m/>
    <n v="2"/>
    <n v="5"/>
    <n v="2"/>
    <n v="4"/>
    <m/>
    <m/>
    <n v="3"/>
    <m/>
    <m/>
    <m/>
    <m/>
    <n v="5"/>
    <n v="5"/>
    <n v="5"/>
    <n v="3"/>
    <n v="5"/>
    <n v="4"/>
    <n v="4"/>
    <n v="2"/>
    <n v="5"/>
    <n v="4"/>
    <n v="5"/>
    <n v="4"/>
    <n v="5"/>
    <n v="5"/>
    <n v="5"/>
    <n v="5"/>
    <s v="No"/>
    <n v="5"/>
    <m/>
    <n v="5"/>
    <n v="5"/>
    <n v="4"/>
    <n v="5"/>
    <n v="5"/>
    <n v="5"/>
    <m/>
    <s v="No"/>
    <s v="No"/>
    <n v="3"/>
    <m/>
    <n v="4"/>
    <n v="5"/>
    <m/>
    <n v="4"/>
    <m/>
    <m/>
    <s v=" soy de la facultad de historia e geografia.  estoy muy contento con el servicio de la biblioteca de nuestra facultad excepto el internet: primero, la velocidad es muy lenta; segundo, a veces  no hay cobertura dentro de la biblioteca. "/>
    <d v="2019-02-01T21:35:17"/>
  </r>
  <r>
    <s v="F. Bellas Artes"/>
    <x v="4"/>
    <n v="1"/>
    <n v="1507"/>
    <m/>
    <m/>
    <x v="0"/>
    <n v="1"/>
    <m/>
    <n v="4"/>
    <n v="1"/>
    <m/>
    <n v="1"/>
    <m/>
    <m/>
    <m/>
    <m/>
    <m/>
    <n v="5"/>
    <n v="5"/>
    <n v="4"/>
    <m/>
    <m/>
    <m/>
    <m/>
    <m/>
    <m/>
    <m/>
    <m/>
    <n v="3"/>
    <m/>
    <m/>
    <n v="5"/>
    <n v="5"/>
    <n v="5"/>
    <n v="4"/>
    <n v="4"/>
    <n v="2"/>
    <n v="3"/>
    <n v="3"/>
    <m/>
    <n v="4"/>
    <m/>
    <m/>
    <m/>
    <s v="No"/>
    <m/>
    <m/>
    <n v="5"/>
    <n v="5"/>
    <n v="5"/>
    <n v="5"/>
    <n v="3"/>
    <n v="3"/>
    <m/>
    <s v="No"/>
    <s v="No"/>
    <m/>
    <m/>
    <n v="3"/>
    <n v="3"/>
    <m/>
    <n v="3"/>
    <m/>
    <m/>
    <s v="  Parte de las preguntas que he dejado sin contestar es por propio desconocimiento, no por insatisfacción. En algún caso también por falta de interés. En ningún caso por considerar insuficientes los servicios prestados."/>
    <d v="2019-02-01T21:38:33"/>
  </r>
  <r>
    <s v="F. Geografía e Historia"/>
    <x v="4"/>
    <n v="1"/>
    <n v="1508"/>
    <m/>
    <m/>
    <x v="0"/>
    <n v="16"/>
    <m/>
    <n v="5"/>
    <n v="5"/>
    <m/>
    <n v="16"/>
    <n v="29"/>
    <m/>
    <m/>
    <m/>
    <m/>
    <n v="4"/>
    <n v="5"/>
    <n v="4"/>
    <n v="3"/>
    <m/>
    <n v="2"/>
    <m/>
    <m/>
    <m/>
    <m/>
    <m/>
    <n v="4"/>
    <n v="2"/>
    <n v="3"/>
    <n v="1"/>
    <n v="2"/>
    <n v="3"/>
    <n v="4"/>
    <n v="3"/>
    <n v="2"/>
    <n v="4"/>
    <n v="4"/>
    <n v="4"/>
    <n v="5"/>
    <n v="4"/>
    <n v="3"/>
    <n v="3"/>
    <s v="No"/>
    <n v="3"/>
    <m/>
    <n v="5"/>
    <n v="5"/>
    <n v="5"/>
    <n v="5"/>
    <n v="5"/>
    <n v="5"/>
    <m/>
    <s v="No"/>
    <s v="No"/>
    <m/>
    <m/>
    <n v="3"/>
    <n v="3"/>
    <m/>
    <n v="4"/>
    <m/>
    <m/>
    <s v="Se requiere una renovación de los libros impresos que están en un grave estado de deterioro."/>
    <d v="2019-02-01T21:40:45"/>
  </r>
  <r>
    <s v="F. Psicología"/>
    <x v="1"/>
    <n v="4"/>
    <n v="1509"/>
    <m/>
    <m/>
    <x v="0"/>
    <n v="20"/>
    <m/>
    <n v="4"/>
    <n v="2"/>
    <m/>
    <n v="20"/>
    <m/>
    <m/>
    <m/>
    <m/>
    <m/>
    <n v="3"/>
    <n v="4"/>
    <n v="4"/>
    <n v="4"/>
    <m/>
    <m/>
    <m/>
    <n v="4"/>
    <n v="11"/>
    <m/>
    <m/>
    <n v="3"/>
    <n v="2"/>
    <n v="3"/>
    <n v="3"/>
    <n v="5"/>
    <n v="2"/>
    <n v="5"/>
    <n v="1"/>
    <n v="3"/>
    <n v="4"/>
    <n v="3"/>
    <n v="2"/>
    <n v="3"/>
    <n v="3"/>
    <n v="3"/>
    <n v="2"/>
    <s v="No"/>
    <n v="2"/>
    <m/>
    <n v="3"/>
    <n v="3"/>
    <n v="3"/>
    <n v="3"/>
    <n v="3"/>
    <n v="3"/>
    <m/>
    <s v="No"/>
    <s v="No"/>
    <m/>
    <m/>
    <n v="3"/>
    <n v="4"/>
    <m/>
    <n v="4"/>
    <m/>
    <m/>
    <m/>
    <d v="2019-02-01T21:43:08"/>
  </r>
  <r>
    <s v="F. Enfermería, Fisioterapia y Podología"/>
    <x v="1"/>
    <n v="4"/>
    <n v="1510"/>
    <m/>
    <m/>
    <x v="0"/>
    <n v="22"/>
    <m/>
    <n v="3"/>
    <n v="1"/>
    <m/>
    <n v="22"/>
    <n v="18"/>
    <m/>
    <m/>
    <m/>
    <m/>
    <n v="5"/>
    <n v="4"/>
    <n v="4"/>
    <n v="5"/>
    <n v="1"/>
    <m/>
    <m/>
    <m/>
    <m/>
    <m/>
    <m/>
    <n v="4"/>
    <n v="1"/>
    <n v="1"/>
    <n v="4"/>
    <n v="4"/>
    <n v="4"/>
    <n v="5"/>
    <n v="1"/>
    <n v="2"/>
    <n v="4"/>
    <n v="4"/>
    <n v="3"/>
    <n v="4"/>
    <n v="3"/>
    <n v="2"/>
    <n v="2"/>
    <s v="No"/>
    <n v="4"/>
    <m/>
    <n v="4"/>
    <n v="4"/>
    <n v="4"/>
    <n v="4"/>
    <n v="4"/>
    <n v="4"/>
    <m/>
    <s v="No"/>
    <s v="No"/>
    <m/>
    <m/>
    <n v="4"/>
    <n v="4"/>
    <m/>
    <n v="4"/>
    <n v="4"/>
    <m/>
    <m/>
    <d v="2019-02-01T21:48:31"/>
  </r>
  <r>
    <s v="F. Filosofía"/>
    <x v="4"/>
    <n v="1"/>
    <n v="1511"/>
    <m/>
    <m/>
    <x v="0"/>
    <n v="15"/>
    <m/>
    <n v="3"/>
    <n v="3"/>
    <m/>
    <n v="15"/>
    <n v="14"/>
    <n v="9"/>
    <m/>
    <m/>
    <m/>
    <n v="5"/>
    <n v="3"/>
    <n v="3"/>
    <n v="4"/>
    <n v="1"/>
    <m/>
    <m/>
    <m/>
    <m/>
    <m/>
    <m/>
    <n v="4"/>
    <n v="1"/>
    <n v="1"/>
    <n v="1"/>
    <n v="5"/>
    <n v="4"/>
    <n v="5"/>
    <n v="1"/>
    <n v="2"/>
    <n v="4"/>
    <n v="2"/>
    <n v="3"/>
    <n v="3"/>
    <n v="4"/>
    <n v="2"/>
    <n v="3"/>
    <s v="Sí"/>
    <n v="3"/>
    <m/>
    <n v="4"/>
    <n v="5"/>
    <n v="3"/>
    <n v="4"/>
    <n v="5"/>
    <n v="5"/>
    <m/>
    <s v="No"/>
    <s v="No"/>
    <m/>
    <m/>
    <n v="3"/>
    <n v="4"/>
    <m/>
    <n v="4"/>
    <n v="3"/>
    <m/>
    <m/>
    <d v="2019-02-01T21:51:50"/>
  </r>
  <r>
    <s v="F. Farmacia"/>
    <x v="1"/>
    <n v="4"/>
    <n v="1512"/>
    <m/>
    <m/>
    <x v="0"/>
    <n v="13"/>
    <m/>
    <n v="5"/>
    <n v="3"/>
    <m/>
    <n v="18"/>
    <n v="13"/>
    <n v="22"/>
    <m/>
    <m/>
    <m/>
    <n v="4"/>
    <n v="2"/>
    <n v="2"/>
    <n v="1"/>
    <n v="1"/>
    <m/>
    <m/>
    <m/>
    <m/>
    <m/>
    <m/>
    <n v="3"/>
    <n v="1"/>
    <n v="3"/>
    <n v="2"/>
    <n v="4"/>
    <n v="4"/>
    <n v="4"/>
    <n v="1"/>
    <n v="3"/>
    <n v="4"/>
    <n v="4"/>
    <n v="2"/>
    <n v="5"/>
    <n v="4"/>
    <n v="3"/>
    <n v="4"/>
    <s v="No"/>
    <n v="3"/>
    <m/>
    <n v="5"/>
    <n v="4"/>
    <n v="5"/>
    <n v="5"/>
    <n v="3"/>
    <n v="4"/>
    <m/>
    <s v="No"/>
    <s v="No"/>
    <m/>
    <m/>
    <n v="4"/>
    <n v="5"/>
    <m/>
    <n v="3"/>
    <n v="4"/>
    <m/>
    <m/>
    <d v="2019-02-01T21:51:54"/>
  </r>
  <r>
    <s v="F. Ciencias Geológicas"/>
    <x v="3"/>
    <n v="2"/>
    <n v="1513"/>
    <m/>
    <m/>
    <x v="0"/>
    <n v="7"/>
    <m/>
    <n v="4"/>
    <n v="3"/>
    <m/>
    <n v="7"/>
    <n v="2"/>
    <n v="10"/>
    <m/>
    <m/>
    <m/>
    <n v="4"/>
    <n v="4"/>
    <n v="4"/>
    <n v="4"/>
    <m/>
    <n v="2"/>
    <m/>
    <m/>
    <m/>
    <m/>
    <m/>
    <n v="5"/>
    <n v="3"/>
    <n v="3"/>
    <n v="4"/>
    <n v="5"/>
    <n v="3"/>
    <n v="4"/>
    <n v="2"/>
    <n v="3"/>
    <n v="4"/>
    <n v="2"/>
    <n v="3"/>
    <n v="4"/>
    <n v="3"/>
    <n v="3"/>
    <n v="3"/>
    <s v="No"/>
    <n v="4"/>
    <m/>
    <n v="5"/>
    <n v="5"/>
    <n v="4"/>
    <n v="4"/>
    <n v="5"/>
    <n v="5"/>
    <m/>
    <s v="No"/>
    <s v="No"/>
    <m/>
    <m/>
    <n v="5"/>
    <n v="5"/>
    <m/>
    <n v="4"/>
    <n v="4"/>
    <m/>
    <s v="Como he puesto en el apartado 5.2 no he asistido al curso de formación de usuario por que no he sido informada en ningún momento que había ese tipo de curso."/>
    <d v="2019-02-01T21:52:32"/>
  </r>
  <r>
    <s v="Otro"/>
    <x v="5"/>
    <n v="0"/>
    <n v="1514"/>
    <m/>
    <m/>
    <x v="0"/>
    <n v="39"/>
    <m/>
    <n v="2"/>
    <n v="4"/>
    <m/>
    <n v="12"/>
    <n v="28"/>
    <m/>
    <s v="Biblioteca municipal Federico Garcia Lorca, Torrejón de Ardoz "/>
    <m/>
    <m/>
    <n v="4"/>
    <n v="3"/>
    <n v="4"/>
    <n v="3"/>
    <n v="1"/>
    <m/>
    <m/>
    <m/>
    <m/>
    <m/>
    <m/>
    <n v="2"/>
    <n v="3"/>
    <n v="5"/>
    <n v="4"/>
    <n v="5"/>
    <n v="5"/>
    <n v="5"/>
    <n v="4"/>
    <n v="3"/>
    <n v="5"/>
    <n v="5"/>
    <n v="4"/>
    <n v="4"/>
    <n v="4"/>
    <n v="5"/>
    <n v="4"/>
    <s v="No"/>
    <n v="4"/>
    <m/>
    <n v="4"/>
    <n v="2"/>
    <n v="5"/>
    <n v="5"/>
    <n v="5"/>
    <n v="5"/>
    <m/>
    <s v="No"/>
    <s v="No"/>
    <m/>
    <m/>
    <n v="5"/>
    <n v="5"/>
    <m/>
    <n v="4"/>
    <n v="3"/>
    <m/>
    <s v="No lo he hecho ya que nadie me ha informado de que este recurso estaba disponible"/>
    <d v="2019-02-01T21:58:42"/>
  </r>
  <r>
    <s v="F. Geografía e Historia"/>
    <x v="4"/>
    <n v="1"/>
    <n v="1515"/>
    <m/>
    <m/>
    <x v="0"/>
    <n v="16"/>
    <m/>
    <n v="4"/>
    <n v="5"/>
    <m/>
    <n v="16"/>
    <n v="14"/>
    <n v="29"/>
    <m/>
    <m/>
    <m/>
    <n v="5"/>
    <n v="5"/>
    <n v="5"/>
    <n v="5"/>
    <m/>
    <n v="2"/>
    <n v="3"/>
    <m/>
    <m/>
    <m/>
    <m/>
    <n v="5"/>
    <n v="3"/>
    <n v="5"/>
    <n v="5"/>
    <n v="2"/>
    <n v="5"/>
    <n v="4"/>
    <n v="1"/>
    <n v="5"/>
    <n v="5"/>
    <n v="5"/>
    <n v="3"/>
    <n v="5"/>
    <n v="5"/>
    <n v="3"/>
    <n v="5"/>
    <s v="No"/>
    <n v="5"/>
    <m/>
    <n v="5"/>
    <n v="5"/>
    <n v="5"/>
    <n v="5"/>
    <n v="5"/>
    <n v="5"/>
    <m/>
    <s v="No"/>
    <s v="No"/>
    <m/>
    <m/>
    <n v="5"/>
    <n v="5"/>
    <m/>
    <n v="5"/>
    <n v="4"/>
    <m/>
    <s v="Justo hoy quería sacar prestado un libro pero resulta que solo se permitía su consulta en sala. Hay bastantes libros con estas características y no acabo de entender por qué. En este caso, me ha resultado un poco incómodo porque es un libro que me gustaría leer entero.&lt;br&gt;En todo caso, no tengo mayor queja. La biblioteca de la UCM funciona muy bien y tiene una amplia oferta de libros, lo que agradezco mucho."/>
    <d v="2019-02-01T22:06:37"/>
  </r>
  <r>
    <s v="F. Psicología"/>
    <x v="1"/>
    <n v="4"/>
    <n v="1516"/>
    <m/>
    <m/>
    <x v="0"/>
    <n v="20"/>
    <m/>
    <n v="4"/>
    <n v="3"/>
    <m/>
    <n v="20"/>
    <n v="29"/>
    <m/>
    <m/>
    <m/>
    <m/>
    <n v="5"/>
    <n v="4"/>
    <n v="4"/>
    <n v="4"/>
    <m/>
    <n v="2"/>
    <m/>
    <n v="4"/>
    <s v="24.00"/>
    <m/>
    <m/>
    <n v="3"/>
    <n v="3"/>
    <n v="4"/>
    <n v="1"/>
    <n v="4"/>
    <n v="4"/>
    <n v="4"/>
    <n v="1"/>
    <n v="4"/>
    <n v="4"/>
    <n v="5"/>
    <n v="4"/>
    <n v="5"/>
    <n v="4"/>
    <n v="4"/>
    <n v="4"/>
    <s v="No"/>
    <n v="5"/>
    <m/>
    <n v="5"/>
    <n v="4"/>
    <n v="5"/>
    <n v="5"/>
    <n v="5"/>
    <n v="5"/>
    <m/>
    <s v="No"/>
    <s v="No"/>
    <m/>
    <m/>
    <n v="5"/>
    <n v="5"/>
    <m/>
    <n v="5"/>
    <n v="4"/>
    <m/>
    <m/>
    <d v="2019-02-01T22:11:29"/>
  </r>
  <r>
    <s v="F. Medicina"/>
    <x v="1"/>
    <n v="4"/>
    <n v="1517"/>
    <m/>
    <m/>
    <x v="0"/>
    <n v="18"/>
    <m/>
    <n v="5"/>
    <n v="3"/>
    <m/>
    <m/>
    <m/>
    <m/>
    <s v="biblioteca publica manuel alvar de la comunidad de madrid"/>
    <m/>
    <m/>
    <n v="5"/>
    <n v="5"/>
    <n v="5"/>
    <n v="5"/>
    <m/>
    <n v="2"/>
    <n v="3"/>
    <n v="4"/>
    <s v="1 h."/>
    <m/>
    <m/>
    <n v="5"/>
    <m/>
    <m/>
    <n v="3"/>
    <n v="5"/>
    <n v="2"/>
    <n v="4"/>
    <n v="2"/>
    <n v="4"/>
    <n v="5"/>
    <n v="5"/>
    <n v="5"/>
    <n v="5"/>
    <n v="5"/>
    <n v="5"/>
    <n v="5"/>
    <s v="No"/>
    <n v="4"/>
    <m/>
    <n v="5"/>
    <n v="4"/>
    <n v="5"/>
    <n v="5"/>
    <n v="5"/>
    <n v="5"/>
    <m/>
    <s v="No"/>
    <s v="No"/>
    <m/>
    <m/>
    <n v="5"/>
    <n v="5"/>
    <m/>
    <n v="5"/>
    <n v="4"/>
    <m/>
    <s v="ME GUSTARIA MUCHO QUE LA BIBLIOTECA TUVIERA HORARIO ABIERTO AL MENOS EN SABADO POR LAS MAÑANAS, ALGO QUIZA COMPLICADO, AL CERRAR LA FACULTAD."/>
    <d v="2019-02-01T22:25:24"/>
  </r>
  <r>
    <s v="F. Filosofía"/>
    <x v="4"/>
    <n v="1"/>
    <n v="1518"/>
    <m/>
    <m/>
    <x v="0"/>
    <n v="15"/>
    <m/>
    <n v="5"/>
    <n v="5"/>
    <m/>
    <n v="15"/>
    <n v="29"/>
    <n v="14"/>
    <s v="Biblioteca pública municipal"/>
    <m/>
    <m/>
    <n v="5"/>
    <n v="5"/>
    <n v="3"/>
    <n v="3"/>
    <m/>
    <m/>
    <m/>
    <m/>
    <m/>
    <m/>
    <m/>
    <n v="5"/>
    <n v="2"/>
    <n v="3"/>
    <n v="4"/>
    <n v="4"/>
    <n v="4"/>
    <n v="4"/>
    <n v="2"/>
    <n v="4"/>
    <n v="4"/>
    <n v="5"/>
    <n v="5"/>
    <n v="3"/>
    <n v="5"/>
    <n v="5"/>
    <m/>
    <s v="Sí"/>
    <n v="4"/>
    <m/>
    <n v="5"/>
    <n v="4"/>
    <n v="4"/>
    <n v="5"/>
    <n v="5"/>
    <n v="5"/>
    <m/>
    <s v="No"/>
    <s v="No"/>
    <m/>
    <m/>
    <n v="5"/>
    <n v="5"/>
    <m/>
    <n v="5"/>
    <n v="3"/>
    <m/>
    <m/>
    <d v="2019-02-01T22:25:36"/>
  </r>
  <r>
    <s v="F. Estudios Estadísticos"/>
    <x v="3"/>
    <n v="2"/>
    <n v="1519"/>
    <m/>
    <m/>
    <x v="2"/>
    <n v="23"/>
    <m/>
    <m/>
    <n v="4"/>
    <m/>
    <m/>
    <m/>
    <m/>
    <m/>
    <m/>
    <m/>
    <m/>
    <m/>
    <m/>
    <m/>
    <m/>
    <m/>
    <m/>
    <m/>
    <m/>
    <m/>
    <m/>
    <n v="2"/>
    <n v="5"/>
    <n v="2"/>
    <n v="2"/>
    <n v="3"/>
    <n v="3"/>
    <n v="1"/>
    <n v="3"/>
    <n v="4"/>
    <n v="5"/>
    <m/>
    <n v="5"/>
    <n v="5"/>
    <n v="5"/>
    <m/>
    <m/>
    <s v="Sí"/>
    <n v="4"/>
    <m/>
    <m/>
    <m/>
    <m/>
    <m/>
    <m/>
    <m/>
    <m/>
    <s v="No"/>
    <s v="No"/>
    <m/>
    <m/>
    <m/>
    <m/>
    <m/>
    <n v="5"/>
    <n v="4"/>
    <m/>
    <m/>
    <d v="2019-02-01T22:25:38"/>
  </r>
  <r>
    <s v="N/C"/>
    <x v="2"/>
    <e v="#N/A"/>
    <n v="1520"/>
    <m/>
    <m/>
    <x v="0"/>
    <m/>
    <m/>
    <n v="5"/>
    <n v="3"/>
    <m/>
    <n v="2"/>
    <n v="10"/>
    <m/>
    <m/>
    <m/>
    <m/>
    <n v="3"/>
    <n v="4"/>
    <n v="2"/>
    <n v="3"/>
    <n v="1"/>
    <m/>
    <m/>
    <m/>
    <m/>
    <m/>
    <m/>
    <n v="3"/>
    <n v="1"/>
    <n v="1"/>
    <n v="1"/>
    <n v="5"/>
    <n v="4"/>
    <n v="5"/>
    <n v="1"/>
    <n v="3"/>
    <n v="3"/>
    <n v="3"/>
    <n v="3"/>
    <n v="2"/>
    <n v="3"/>
    <n v="2"/>
    <n v="2"/>
    <s v="No"/>
    <n v="3"/>
    <m/>
    <n v="3"/>
    <n v="3"/>
    <n v="3"/>
    <n v="3"/>
    <n v="3"/>
    <n v="3"/>
    <m/>
    <s v="No"/>
    <s v="No"/>
    <m/>
    <m/>
    <n v="2"/>
    <n v="2"/>
    <m/>
    <n v="3"/>
    <n v="3"/>
    <m/>
    <m/>
    <d v="2019-02-01T22:26:20"/>
  </r>
  <r>
    <s v="F. Filología"/>
    <x v="4"/>
    <n v="1"/>
    <n v="1521"/>
    <m/>
    <m/>
    <x v="0"/>
    <n v="14"/>
    <m/>
    <n v="3"/>
    <n v="1"/>
    <m/>
    <n v="14"/>
    <n v="29"/>
    <n v="28"/>
    <s v="Biblioteca de la Comunidad de Madrid de Manuel Alver  nº 42. C/ Azcona, la frecuento mucho para estudiar y hago uso de frecuentes prestamos de libros de lectura para las distintas asignaturas."/>
    <m/>
    <m/>
    <n v="4"/>
    <n v="3"/>
    <n v="4"/>
    <n v="3"/>
    <n v="1"/>
    <m/>
    <m/>
    <m/>
    <m/>
    <m/>
    <m/>
    <n v="4"/>
    <n v="1"/>
    <n v="1"/>
    <n v="1"/>
    <n v="5"/>
    <n v="1"/>
    <n v="5"/>
    <n v="5"/>
    <n v="5"/>
    <n v="3"/>
    <n v="3"/>
    <n v="1"/>
    <n v="5"/>
    <m/>
    <n v="3"/>
    <n v="3"/>
    <s v="No"/>
    <n v="1"/>
    <m/>
    <n v="1"/>
    <n v="2"/>
    <n v="3"/>
    <n v="5"/>
    <n v="5"/>
    <n v="5"/>
    <m/>
    <s v="No"/>
    <s v="No"/>
    <n v="4"/>
    <m/>
    <n v="5"/>
    <n v="5"/>
    <m/>
    <n v="4"/>
    <n v="3"/>
    <m/>
    <m/>
    <d v="2019-02-01T22:36:49"/>
  </r>
  <r>
    <s v="F. Filología"/>
    <x v="4"/>
    <n v="1"/>
    <n v="1522"/>
    <m/>
    <m/>
    <x v="0"/>
    <n v="14"/>
    <m/>
    <n v="4"/>
    <n v="4"/>
    <m/>
    <n v="29"/>
    <m/>
    <m/>
    <m/>
    <m/>
    <m/>
    <n v="5"/>
    <n v="4"/>
    <n v="4"/>
    <n v="3"/>
    <n v="1"/>
    <m/>
    <m/>
    <m/>
    <m/>
    <m/>
    <m/>
    <n v="5"/>
    <n v="1"/>
    <n v="1"/>
    <n v="4"/>
    <n v="4"/>
    <n v="2"/>
    <n v="5"/>
    <n v="1"/>
    <n v="6"/>
    <n v="4"/>
    <n v="3"/>
    <n v="3"/>
    <n v="3"/>
    <n v="4"/>
    <n v="3"/>
    <n v="4"/>
    <s v="No"/>
    <n v="3"/>
    <m/>
    <n v="3"/>
    <n v="5"/>
    <n v="3"/>
    <n v="5"/>
    <n v="5"/>
    <n v="5"/>
    <m/>
    <s v="No"/>
    <s v="No"/>
    <m/>
    <m/>
    <n v="3"/>
    <n v="3"/>
    <m/>
    <n v="4"/>
    <n v="4"/>
    <m/>
    <s v="En la sala de trabajo en grupo sería adecuando para algunas mesas tener extra luz como en la parte de la biblioteca porque la luz es demasiado tenue."/>
    <d v="2019-02-01T22:40:47"/>
  </r>
  <r>
    <s v="N/C"/>
    <x v="2"/>
    <e v="#N/A"/>
    <n v="1523"/>
    <m/>
    <m/>
    <x v="0"/>
    <m/>
    <m/>
    <n v="3"/>
    <n v="4"/>
    <m/>
    <n v="1"/>
    <m/>
    <m/>
    <m/>
    <m/>
    <m/>
    <n v="4"/>
    <n v="4"/>
    <n v="1"/>
    <n v="2"/>
    <n v="1"/>
    <m/>
    <m/>
    <m/>
    <m/>
    <m/>
    <m/>
    <n v="5"/>
    <n v="4"/>
    <n v="4"/>
    <n v="4"/>
    <n v="4"/>
    <n v="5"/>
    <n v="2"/>
    <n v="2"/>
    <n v="3"/>
    <n v="5"/>
    <n v="1"/>
    <n v="3"/>
    <n v="5"/>
    <n v="5"/>
    <n v="4"/>
    <n v="5"/>
    <s v="No"/>
    <n v="4"/>
    <m/>
    <n v="5"/>
    <n v="5"/>
    <n v="5"/>
    <n v="5"/>
    <n v="5"/>
    <n v="5"/>
    <m/>
    <s v="No"/>
    <s v="No"/>
    <m/>
    <m/>
    <n v="5"/>
    <n v="5"/>
    <m/>
    <n v="5"/>
    <m/>
    <m/>
    <m/>
    <d v="2019-02-01T22:45:08"/>
  </r>
  <r>
    <s v="F. Ciencias Físicas"/>
    <x v="3"/>
    <n v="2"/>
    <n v="1524"/>
    <m/>
    <m/>
    <x v="0"/>
    <n v="6"/>
    <m/>
    <n v="3"/>
    <n v="3"/>
    <m/>
    <n v="10"/>
    <n v="6"/>
    <m/>
    <m/>
    <m/>
    <m/>
    <n v="5"/>
    <n v="5"/>
    <n v="4"/>
    <n v="4"/>
    <n v="1"/>
    <m/>
    <m/>
    <m/>
    <m/>
    <m/>
    <m/>
    <n v="3"/>
    <n v="1"/>
    <n v="1"/>
    <n v="1"/>
    <n v="5"/>
    <n v="5"/>
    <n v="5"/>
    <n v="1"/>
    <n v="3"/>
    <n v="4"/>
    <n v="3"/>
    <n v="4"/>
    <n v="4"/>
    <n v="4"/>
    <m/>
    <n v="2"/>
    <s v="No"/>
    <n v="3"/>
    <m/>
    <n v="5"/>
    <n v="3"/>
    <n v="3"/>
    <n v="5"/>
    <n v="5"/>
    <n v="5"/>
    <m/>
    <s v="No"/>
    <s v="No"/>
    <m/>
    <m/>
    <n v="5"/>
    <n v="5"/>
    <m/>
    <n v="5"/>
    <n v="4"/>
    <m/>
    <m/>
    <d v="2019-02-01T22:45:29"/>
  </r>
  <r>
    <s v="F. Ciencias de la Información"/>
    <x v="0"/>
    <n v="3"/>
    <n v="1525"/>
    <m/>
    <m/>
    <x v="0"/>
    <n v="4"/>
    <m/>
    <n v="4"/>
    <n v="4"/>
    <m/>
    <n v="4"/>
    <n v="29"/>
    <n v="5"/>
    <m/>
    <m/>
    <m/>
    <n v="4"/>
    <n v="4"/>
    <n v="4"/>
    <n v="4"/>
    <m/>
    <m/>
    <n v="3"/>
    <m/>
    <m/>
    <m/>
    <m/>
    <n v="4"/>
    <n v="4"/>
    <n v="2"/>
    <n v="4"/>
    <n v="3"/>
    <n v="4"/>
    <n v="4"/>
    <n v="4"/>
    <n v="5"/>
    <n v="3"/>
    <n v="2"/>
    <n v="3"/>
    <n v="2"/>
    <n v="4"/>
    <n v="3"/>
    <n v="3"/>
    <s v="No"/>
    <n v="3"/>
    <m/>
    <n v="3"/>
    <n v="1"/>
    <n v="2"/>
    <n v="4"/>
    <n v="4"/>
    <n v="4"/>
    <m/>
    <s v="No"/>
    <s v="No"/>
    <n v="1"/>
    <m/>
    <n v="3"/>
    <n v="4"/>
    <m/>
    <m/>
    <n v="4"/>
    <m/>
    <m/>
    <d v="2019-02-01T22:45:34"/>
  </r>
  <r>
    <s v="F. Geografía e Historia"/>
    <x v="4"/>
    <n v="1"/>
    <n v="1526"/>
    <m/>
    <m/>
    <x v="0"/>
    <n v="16"/>
    <m/>
    <n v="3"/>
    <n v="4"/>
    <m/>
    <n v="16"/>
    <n v="29"/>
    <n v="14"/>
    <m/>
    <m/>
    <m/>
    <n v="3"/>
    <n v="4"/>
    <n v="5"/>
    <n v="3"/>
    <n v="1"/>
    <n v="2"/>
    <m/>
    <n v="4"/>
    <s v=" 6-7"/>
    <m/>
    <m/>
    <n v="3"/>
    <n v="5"/>
    <n v="5"/>
    <n v="3"/>
    <n v="4"/>
    <n v="4"/>
    <n v="3"/>
    <n v="3"/>
    <n v="2"/>
    <n v="3"/>
    <n v="3"/>
    <n v="4"/>
    <n v="3"/>
    <n v="4"/>
    <n v="4"/>
    <n v="3"/>
    <s v="No"/>
    <n v="4"/>
    <m/>
    <n v="4"/>
    <n v="3"/>
    <n v="3"/>
    <n v="3"/>
    <n v="5"/>
    <n v="5"/>
    <m/>
    <s v="No"/>
    <s v="No"/>
    <m/>
    <m/>
    <n v="4"/>
    <n v="4"/>
    <m/>
    <n v="4"/>
    <n v="4"/>
    <m/>
    <m/>
    <d v="2019-02-01T22:50:49"/>
  </r>
  <r>
    <s v="F. Psicología"/>
    <x v="1"/>
    <n v="4"/>
    <n v="1527"/>
    <m/>
    <m/>
    <x v="0"/>
    <n v="20"/>
    <m/>
    <n v="4"/>
    <n v="3"/>
    <m/>
    <n v="20"/>
    <n v="29"/>
    <n v="13"/>
    <m/>
    <m/>
    <m/>
    <n v="4"/>
    <n v="4"/>
    <n v="3"/>
    <n v="3"/>
    <m/>
    <m/>
    <n v="3"/>
    <m/>
    <m/>
    <m/>
    <m/>
    <n v="5"/>
    <n v="1"/>
    <n v="1"/>
    <n v="1"/>
    <n v="5"/>
    <n v="3"/>
    <n v="4"/>
    <n v="1"/>
    <n v="3"/>
    <n v="4"/>
    <n v="5"/>
    <n v="3"/>
    <n v="4"/>
    <n v="5"/>
    <n v="2"/>
    <n v="5"/>
    <s v="No"/>
    <n v="3"/>
    <m/>
    <n v="4"/>
    <n v="2"/>
    <n v="5"/>
    <n v="5"/>
    <n v="3"/>
    <n v="4"/>
    <m/>
    <s v="No"/>
    <s v="No"/>
    <m/>
    <m/>
    <n v="5"/>
    <n v="3"/>
    <m/>
    <n v="4"/>
    <n v="3"/>
    <m/>
    <s v="Mayor plazo de préstamo de libros"/>
    <d v="2019-02-01T22:52:46"/>
  </r>
  <r>
    <s v="F. Psicología"/>
    <x v="1"/>
    <n v="4"/>
    <n v="1528"/>
    <m/>
    <m/>
    <x v="0"/>
    <n v="20"/>
    <m/>
    <n v="4"/>
    <n v="2"/>
    <m/>
    <n v="20"/>
    <n v="26"/>
    <m/>
    <m/>
    <m/>
    <m/>
    <n v="5"/>
    <n v="5"/>
    <n v="5"/>
    <n v="4"/>
    <m/>
    <n v="2"/>
    <m/>
    <m/>
    <m/>
    <m/>
    <m/>
    <n v="4"/>
    <n v="2"/>
    <n v="1"/>
    <n v="2"/>
    <n v="1"/>
    <n v="3"/>
    <n v="3"/>
    <n v="1"/>
    <n v="4"/>
    <n v="4"/>
    <n v="5"/>
    <n v="2"/>
    <n v="4"/>
    <n v="3"/>
    <n v="3"/>
    <n v="3"/>
    <s v="No"/>
    <n v="2"/>
    <m/>
    <n v="5"/>
    <n v="3"/>
    <n v="4"/>
    <n v="5"/>
    <n v="5"/>
    <n v="5"/>
    <m/>
    <s v="No"/>
    <s v="No"/>
    <m/>
    <m/>
    <n v="5"/>
    <n v="5"/>
    <m/>
    <n v="4"/>
    <n v="4"/>
    <m/>
    <s v="No conocía la existencia de este curso"/>
    <d v="2019-02-01T23:01:44"/>
  </r>
  <r>
    <s v="F. Ciencias Biológicas"/>
    <x v="3"/>
    <n v="2"/>
    <n v="1529"/>
    <m/>
    <m/>
    <x v="0"/>
    <n v="2"/>
    <m/>
    <n v="5"/>
    <n v="3"/>
    <m/>
    <n v="2"/>
    <n v="7"/>
    <m/>
    <m/>
    <m/>
    <m/>
    <n v="5"/>
    <n v="5"/>
    <n v="5"/>
    <n v="4"/>
    <n v="1"/>
    <m/>
    <m/>
    <m/>
    <m/>
    <m/>
    <m/>
    <n v="5"/>
    <n v="2"/>
    <n v="4"/>
    <n v="1"/>
    <n v="5"/>
    <n v="5"/>
    <n v="5"/>
    <n v="2"/>
    <n v="5"/>
    <n v="4"/>
    <n v="4"/>
    <n v="5"/>
    <n v="5"/>
    <n v="5"/>
    <n v="5"/>
    <n v="5"/>
    <s v="Sí"/>
    <n v="5"/>
    <m/>
    <n v="5"/>
    <n v="5"/>
    <n v="5"/>
    <n v="5"/>
    <n v="5"/>
    <n v="5"/>
    <m/>
    <s v="Sí"/>
    <s v="Sí"/>
    <n v="4"/>
    <m/>
    <n v="5"/>
    <n v="5"/>
    <m/>
    <n v="4"/>
    <n v="5"/>
    <m/>
    <s v="que se revisen todos los libros una vez que los devolvamos, ya que si estan en mal estado se perjudica al siguiente compañero de la universidad. &lt;br&gt;reconstruir y mejorar aquellos libros dañados "/>
    <d v="2019-02-01T23:17:23"/>
  </r>
  <r>
    <s v="F. Ciencias de la Información"/>
    <x v="0"/>
    <n v="3"/>
    <n v="1530"/>
    <m/>
    <m/>
    <x v="0"/>
    <n v="4"/>
    <m/>
    <n v="3"/>
    <n v="3"/>
    <m/>
    <n v="4"/>
    <m/>
    <m/>
    <m/>
    <m/>
    <m/>
    <n v="5"/>
    <n v="5"/>
    <n v="3"/>
    <n v="2"/>
    <n v="1"/>
    <n v="2"/>
    <m/>
    <m/>
    <m/>
    <m/>
    <m/>
    <n v="3"/>
    <n v="1"/>
    <n v="1"/>
    <n v="1"/>
    <n v="4"/>
    <n v="4"/>
    <n v="1"/>
    <n v="1"/>
    <n v="4"/>
    <n v="3"/>
    <n v="5"/>
    <n v="5"/>
    <n v="5"/>
    <n v="5"/>
    <n v="1"/>
    <n v="4"/>
    <s v="No"/>
    <n v="5"/>
    <m/>
    <n v="5"/>
    <n v="3"/>
    <n v="5"/>
    <n v="5"/>
    <n v="2"/>
    <n v="3"/>
    <m/>
    <s v="No"/>
    <s v="No"/>
    <m/>
    <m/>
    <n v="5"/>
    <n v="5"/>
    <m/>
    <n v="4"/>
    <n v="3"/>
    <m/>
    <s v="Que haya un número superior de libros que se utilizan para impartir ciertas clases de la carrera y que normalmente están todos prestados dejando a mucha gente sin la posibilidad de acceder a ellos, es decir, un refuerzo de los libros que se itilizan para determinadas asignaturas."/>
    <d v="2019-02-01T23:37:25"/>
  </r>
  <r>
    <s v="F. Bellas Artes"/>
    <x v="4"/>
    <n v="1"/>
    <n v="1531"/>
    <m/>
    <m/>
    <x v="0"/>
    <n v="1"/>
    <m/>
    <n v="3"/>
    <n v="3"/>
    <m/>
    <n v="1"/>
    <n v="4"/>
    <n v="9"/>
    <m/>
    <m/>
    <m/>
    <n v="5"/>
    <n v="5"/>
    <n v="5"/>
    <n v="4"/>
    <m/>
    <n v="2"/>
    <n v="3"/>
    <m/>
    <m/>
    <m/>
    <m/>
    <n v="3"/>
    <n v="2"/>
    <n v="2"/>
    <n v="5"/>
    <n v="4"/>
    <n v="5"/>
    <n v="3"/>
    <n v="4"/>
    <n v="2"/>
    <n v="4"/>
    <n v="4"/>
    <n v="4"/>
    <n v="5"/>
    <n v="5"/>
    <n v="4"/>
    <n v="4"/>
    <s v="No"/>
    <n v="4"/>
    <m/>
    <n v="5"/>
    <n v="4"/>
    <n v="5"/>
    <n v="5"/>
    <n v="5"/>
    <n v="5"/>
    <m/>
    <s v="No"/>
    <s v="No"/>
    <m/>
    <m/>
    <n v="5"/>
    <n v="5"/>
    <m/>
    <n v="5"/>
    <n v="5"/>
    <m/>
    <m/>
    <d v="2019-02-02T00:03:59"/>
  </r>
  <r>
    <s v="F. Ciencias Políticas y Sociología"/>
    <x v="0"/>
    <n v="3"/>
    <n v="1532"/>
    <m/>
    <m/>
    <x v="0"/>
    <n v="9"/>
    <m/>
    <n v="4"/>
    <n v="3"/>
    <m/>
    <n v="9"/>
    <n v="9"/>
    <n v="9"/>
    <m/>
    <m/>
    <m/>
    <n v="4"/>
    <n v="2"/>
    <n v="1"/>
    <n v="1"/>
    <m/>
    <n v="2"/>
    <n v="3"/>
    <m/>
    <m/>
    <m/>
    <m/>
    <n v="5"/>
    <n v="3"/>
    <n v="3"/>
    <n v="4"/>
    <n v="4"/>
    <n v="5"/>
    <n v="2"/>
    <n v="1"/>
    <n v="6"/>
    <n v="2"/>
    <n v="2"/>
    <n v="3"/>
    <n v="1"/>
    <n v="1"/>
    <n v="1"/>
    <n v="3"/>
    <s v="No"/>
    <n v="4"/>
    <m/>
    <n v="1"/>
    <n v="2"/>
    <n v="2"/>
    <n v="1"/>
    <n v="3"/>
    <n v="4"/>
    <m/>
    <s v="No"/>
    <s v="No"/>
    <m/>
    <m/>
    <n v="1"/>
    <n v="1"/>
    <m/>
    <n v="3"/>
    <m/>
    <m/>
    <m/>
    <d v="2019-02-02T00:04:23"/>
  </r>
  <r>
    <s v="F. Ciencias Biológicas"/>
    <x v="3"/>
    <n v="2"/>
    <n v="1533"/>
    <m/>
    <m/>
    <x v="0"/>
    <n v="2"/>
    <m/>
    <n v="2"/>
    <n v="1"/>
    <m/>
    <n v="2"/>
    <n v="29"/>
    <n v="10"/>
    <m/>
    <m/>
    <m/>
    <n v="3"/>
    <n v="3"/>
    <n v="2"/>
    <n v="2"/>
    <m/>
    <n v="2"/>
    <m/>
    <m/>
    <m/>
    <m/>
    <m/>
    <n v="3"/>
    <n v="3"/>
    <n v="3"/>
    <n v="3"/>
    <n v="3"/>
    <n v="3"/>
    <n v="3"/>
    <n v="3"/>
    <n v="3"/>
    <n v="3"/>
    <n v="3"/>
    <n v="3"/>
    <n v="3"/>
    <n v="3"/>
    <n v="3"/>
    <n v="3"/>
    <s v="No"/>
    <n v="2"/>
    <m/>
    <n v="3"/>
    <n v="3"/>
    <n v="3"/>
    <n v="3"/>
    <n v="3"/>
    <n v="3"/>
    <m/>
    <s v="No"/>
    <s v="No"/>
    <m/>
    <m/>
    <n v="3"/>
    <n v="3"/>
    <m/>
    <n v="3"/>
    <n v="3"/>
    <m/>
    <m/>
    <d v="2019-02-02T00:09:42"/>
  </r>
  <r>
    <s v="F. Filología"/>
    <x v="4"/>
    <n v="1"/>
    <n v="1534"/>
    <m/>
    <m/>
    <x v="1"/>
    <n v="14"/>
    <m/>
    <n v="4"/>
    <n v="5"/>
    <m/>
    <n v="29"/>
    <n v="14"/>
    <m/>
    <m/>
    <m/>
    <m/>
    <n v="5"/>
    <n v="3"/>
    <n v="4"/>
    <n v="3"/>
    <m/>
    <m/>
    <m/>
    <m/>
    <m/>
    <m/>
    <m/>
    <n v="1"/>
    <n v="3"/>
    <n v="3"/>
    <n v="2"/>
    <n v="4"/>
    <n v="5"/>
    <n v="4"/>
    <n v="4"/>
    <n v="6"/>
    <n v="3"/>
    <n v="2"/>
    <n v="4"/>
    <n v="4"/>
    <n v="5"/>
    <n v="2"/>
    <n v="4"/>
    <s v="No"/>
    <n v="4"/>
    <m/>
    <n v="4"/>
    <n v="5"/>
    <n v="5"/>
    <n v="4"/>
    <n v="4"/>
    <n v="5"/>
    <m/>
    <s v="No"/>
    <s v="No"/>
    <m/>
    <m/>
    <n v="4"/>
    <n v="4"/>
    <m/>
    <n v="3"/>
    <m/>
    <m/>
    <s v="5.2. No conozco ningún curso, y por eso no he asistido a ninguno.&lt;br&gt;&lt;br&gt;En general, el servicio es bueno, salvo dos detalles:&lt;br&gt;&lt;br&gt;-En la biblioteca de la Facultad de Filología, hay pocos enchufes&lt;br&gt;-En la biblioteca María Zambrano, la conexión a internet es muy, muy deficiente."/>
    <d v="2019-02-02T00:21:17"/>
  </r>
  <r>
    <s v="F. Ciencias Políticas y Sociología"/>
    <x v="0"/>
    <n v="3"/>
    <n v="1535"/>
    <m/>
    <m/>
    <x v="0"/>
    <n v="9"/>
    <m/>
    <n v="4"/>
    <n v="2"/>
    <m/>
    <n v="9"/>
    <n v="5"/>
    <m/>
    <m/>
    <m/>
    <m/>
    <n v="5"/>
    <n v="5"/>
    <n v="5"/>
    <n v="4"/>
    <m/>
    <n v="2"/>
    <m/>
    <m/>
    <m/>
    <m/>
    <m/>
    <n v="5"/>
    <n v="2"/>
    <n v="1"/>
    <n v="3"/>
    <n v="4"/>
    <n v="4"/>
    <n v="4"/>
    <n v="2"/>
    <n v="5"/>
    <n v="4"/>
    <n v="5"/>
    <n v="4"/>
    <n v="5"/>
    <n v="5"/>
    <n v="3"/>
    <n v="4"/>
    <s v="No"/>
    <n v="4"/>
    <m/>
    <n v="5"/>
    <n v="5"/>
    <n v="4"/>
    <n v="5"/>
    <n v="5"/>
    <n v="5"/>
    <m/>
    <s v="No"/>
    <s v="No"/>
    <m/>
    <m/>
    <n v="5"/>
    <n v="5"/>
    <m/>
    <n v="5"/>
    <n v="4"/>
    <m/>
    <m/>
    <d v="2019-02-02T00:22:19"/>
  </r>
  <r>
    <s v="F. Farmacia"/>
    <x v="1"/>
    <n v="4"/>
    <n v="1536"/>
    <m/>
    <m/>
    <x v="0"/>
    <n v="13"/>
    <m/>
    <n v="5"/>
    <n v="4"/>
    <m/>
    <n v="13"/>
    <n v="19"/>
    <n v="18"/>
    <m/>
    <m/>
    <m/>
    <n v="5"/>
    <n v="1"/>
    <n v="2"/>
    <n v="3"/>
    <n v="1"/>
    <m/>
    <m/>
    <m/>
    <m/>
    <m/>
    <m/>
    <n v="2"/>
    <n v="3"/>
    <n v="5"/>
    <n v="1"/>
    <n v="5"/>
    <n v="5"/>
    <n v="5"/>
    <n v="2"/>
    <n v="4"/>
    <n v="5"/>
    <n v="5"/>
    <n v="4"/>
    <n v="5"/>
    <n v="4"/>
    <n v="3"/>
    <n v="4"/>
    <s v="No"/>
    <n v="3"/>
    <m/>
    <n v="5"/>
    <n v="5"/>
    <n v="4"/>
    <n v="5"/>
    <n v="5"/>
    <n v="5"/>
    <m/>
    <s v="No"/>
    <s v="Sí"/>
    <n v="4"/>
    <m/>
    <n v="5"/>
    <n v="3"/>
    <m/>
    <n v="3"/>
    <n v="3"/>
    <m/>
    <s v="Concretamente en la facultad de farmacia, llama mucho la atención la falta de enluces y sobre todo de enchufes en la biblioteca. Además, hay pocos ordenadores y gran parte del tiempo la mitad están con el cartel de fuera de servicio sin arreglar. También encuentro que en esta misma biblioteca hay especial aglomeración de gente, en general. "/>
    <d v="2019-02-02T00:27:11"/>
  </r>
  <r>
    <s v="F. Ciencias Físicas"/>
    <x v="3"/>
    <n v="2"/>
    <n v="1537"/>
    <m/>
    <m/>
    <x v="0"/>
    <n v="6"/>
    <m/>
    <n v="5"/>
    <n v="3"/>
    <m/>
    <n v="6"/>
    <n v="8"/>
    <n v="10"/>
    <m/>
    <m/>
    <m/>
    <n v="4"/>
    <n v="4"/>
    <n v="4"/>
    <n v="4"/>
    <n v="1"/>
    <m/>
    <m/>
    <m/>
    <m/>
    <m/>
    <m/>
    <n v="4"/>
    <n v="1"/>
    <n v="1"/>
    <n v="4"/>
    <n v="4"/>
    <n v="1"/>
    <n v="3"/>
    <n v="1"/>
    <n v="5"/>
    <n v="2"/>
    <n v="5"/>
    <n v="3"/>
    <n v="3"/>
    <n v="4"/>
    <n v="1"/>
    <n v="4"/>
    <s v="Sí"/>
    <n v="3"/>
    <m/>
    <n v="3"/>
    <n v="2"/>
    <n v="2"/>
    <n v="5"/>
    <n v="4"/>
    <n v="5"/>
    <m/>
    <s v="No"/>
    <s v="No"/>
    <m/>
    <m/>
    <n v="4"/>
    <n v="1"/>
    <m/>
    <n v="4"/>
    <n v="3"/>
    <m/>
    <s v="Ejemplares de libros muy demandados por lo alumnos, con loque la biblioteca cuenta con muy pocos de ellos. &lt;br&gt;La renovación presencial cuando han pasado 3 meses desde la primera vez que se obtuvo un libro."/>
    <d v="2019-02-02T00:28:12"/>
  </r>
  <r>
    <s v="F. Educación - Centro de Formación del Profesorado"/>
    <x v="4"/>
    <n v="1"/>
    <n v="1538"/>
    <m/>
    <m/>
    <x v="0"/>
    <n v="12"/>
    <m/>
    <n v="3"/>
    <n v="3"/>
    <m/>
    <n v="12"/>
    <n v="12"/>
    <n v="12"/>
    <m/>
    <m/>
    <m/>
    <n v="5"/>
    <n v="4"/>
    <n v="4"/>
    <n v="5"/>
    <n v="1"/>
    <m/>
    <m/>
    <m/>
    <m/>
    <m/>
    <m/>
    <n v="4"/>
    <n v="3"/>
    <n v="2"/>
    <n v="3"/>
    <n v="5"/>
    <n v="5"/>
    <n v="5"/>
    <n v="3"/>
    <n v="2"/>
    <n v="5"/>
    <n v="5"/>
    <n v="4"/>
    <n v="4"/>
    <n v="5"/>
    <n v="4"/>
    <n v="4"/>
    <s v="No"/>
    <n v="4"/>
    <m/>
    <n v="4"/>
    <n v="3"/>
    <n v="4"/>
    <n v="5"/>
    <n v="5"/>
    <n v="5"/>
    <m/>
    <s v="No"/>
    <s v="No"/>
    <m/>
    <m/>
    <n v="4"/>
    <n v="4"/>
    <m/>
    <n v="4"/>
    <n v="3"/>
    <m/>
    <m/>
    <d v="2019-02-02T00:28:20"/>
  </r>
  <r>
    <s v="F. Ciencias Químicas"/>
    <x v="3"/>
    <n v="2"/>
    <n v="1539"/>
    <m/>
    <m/>
    <x v="0"/>
    <n v="10"/>
    <m/>
    <n v="3"/>
    <n v="2"/>
    <m/>
    <n v="10"/>
    <n v="29"/>
    <n v="2"/>
    <m/>
    <m/>
    <m/>
    <n v="4"/>
    <n v="5"/>
    <n v="4"/>
    <n v="4"/>
    <m/>
    <m/>
    <m/>
    <n v="4"/>
    <n v="9"/>
    <m/>
    <m/>
    <n v="4"/>
    <n v="4"/>
    <n v="4"/>
    <n v="2"/>
    <n v="5"/>
    <n v="4"/>
    <n v="5"/>
    <n v="1"/>
    <n v="5"/>
    <n v="4"/>
    <n v="4"/>
    <n v="4"/>
    <n v="5"/>
    <n v="5"/>
    <n v="5"/>
    <n v="5"/>
    <s v="No"/>
    <n v="4"/>
    <m/>
    <n v="5"/>
    <n v="5"/>
    <n v="5"/>
    <n v="5"/>
    <n v="5"/>
    <n v="5"/>
    <m/>
    <s v="No"/>
    <s v="No"/>
    <n v="3"/>
    <m/>
    <n v="5"/>
    <n v="5"/>
    <m/>
    <n v="5"/>
    <n v="3"/>
    <m/>
    <m/>
    <d v="2019-02-02T00:33:31"/>
  </r>
  <r>
    <s v="F. Estudios Estadísticos"/>
    <x v="3"/>
    <n v="2"/>
    <n v="1540"/>
    <m/>
    <m/>
    <x v="0"/>
    <n v="23"/>
    <m/>
    <n v="3"/>
    <n v="3"/>
    <m/>
    <n v="23"/>
    <m/>
    <m/>
    <s v="Pedro  Salinas (Puerta de Toledo)"/>
    <m/>
    <m/>
    <n v="5"/>
    <n v="5"/>
    <n v="5"/>
    <n v="5"/>
    <n v="1"/>
    <m/>
    <m/>
    <m/>
    <m/>
    <m/>
    <m/>
    <n v="5"/>
    <n v="1"/>
    <n v="2"/>
    <n v="2"/>
    <n v="5"/>
    <n v="5"/>
    <n v="5"/>
    <n v="4"/>
    <n v="5"/>
    <n v="5"/>
    <n v="5"/>
    <n v="5"/>
    <n v="5"/>
    <n v="5"/>
    <n v="5"/>
    <n v="5"/>
    <s v="Sí"/>
    <n v="5"/>
    <m/>
    <n v="5"/>
    <n v="5"/>
    <n v="5"/>
    <n v="5"/>
    <n v="5"/>
    <n v="5"/>
    <m/>
    <s v="Sí"/>
    <s v="No"/>
    <m/>
    <m/>
    <n v="5"/>
    <n v="5"/>
    <m/>
    <n v="5"/>
    <n v="3"/>
    <m/>
    <m/>
    <d v="2019-02-02T00:56:21"/>
  </r>
  <r>
    <s v="F. Psicología"/>
    <x v="1"/>
    <n v="4"/>
    <n v="1541"/>
    <m/>
    <m/>
    <x v="0"/>
    <n v="20"/>
    <m/>
    <n v="3"/>
    <n v="3"/>
    <m/>
    <n v="20"/>
    <m/>
    <m/>
    <s v="CRAI (UAH-Alcalá de Henares), biblioteca Cisneros Alcalá de Henares, biblioteca de trinitarios Alcalá de Henares, Eugenio trías."/>
    <m/>
    <m/>
    <n v="5"/>
    <n v="5"/>
    <n v="5"/>
    <n v="3"/>
    <n v="1"/>
    <m/>
    <m/>
    <m/>
    <m/>
    <m/>
    <m/>
    <n v="4"/>
    <n v="5"/>
    <n v="3"/>
    <n v="2"/>
    <n v="5"/>
    <n v="5"/>
    <n v="4"/>
    <n v="2"/>
    <n v="6"/>
    <n v="4"/>
    <n v="5"/>
    <n v="4"/>
    <n v="5"/>
    <n v="5"/>
    <n v="3"/>
    <n v="4"/>
    <s v="No"/>
    <n v="3"/>
    <m/>
    <n v="5"/>
    <n v="3"/>
    <n v="5"/>
    <n v="5"/>
    <n v="5"/>
    <n v="5"/>
    <m/>
    <s v="Sí"/>
    <s v="Sí"/>
    <n v="4"/>
    <m/>
    <n v="5"/>
    <n v="5"/>
    <m/>
    <n v="5"/>
    <n v="5"/>
    <m/>
    <m/>
    <d v="2019-02-02T01:05:11"/>
  </r>
  <r>
    <s v="F. Óptica y Optometría"/>
    <x v="1"/>
    <n v="4"/>
    <n v="1542"/>
    <m/>
    <m/>
    <x v="1"/>
    <n v="25"/>
    <m/>
    <n v="3"/>
    <n v="3"/>
    <m/>
    <n v="25"/>
    <m/>
    <m/>
    <m/>
    <m/>
    <m/>
    <n v="4"/>
    <n v="4"/>
    <n v="4"/>
    <n v="4"/>
    <n v="1"/>
    <m/>
    <m/>
    <m/>
    <m/>
    <m/>
    <m/>
    <n v="4"/>
    <n v="3"/>
    <n v="4"/>
    <n v="2"/>
    <n v="4"/>
    <n v="5"/>
    <n v="5"/>
    <n v="4"/>
    <n v="4"/>
    <n v="3"/>
    <n v="4"/>
    <n v="4"/>
    <n v="5"/>
    <n v="4"/>
    <n v="4"/>
    <n v="5"/>
    <s v="No"/>
    <n v="3"/>
    <m/>
    <n v="5"/>
    <n v="4"/>
    <n v="5"/>
    <n v="5"/>
    <n v="5"/>
    <n v="4"/>
    <m/>
    <s v="No"/>
    <s v="No"/>
    <m/>
    <m/>
    <n v="5"/>
    <n v="5"/>
    <m/>
    <m/>
    <n v="4"/>
    <m/>
    <m/>
    <d v="2019-02-02T01:09:28"/>
  </r>
  <r>
    <s v="F. Filología"/>
    <x v="4"/>
    <n v="1"/>
    <n v="1543"/>
    <m/>
    <m/>
    <x v="3"/>
    <n v="14"/>
    <m/>
    <n v="3"/>
    <n v="1"/>
    <m/>
    <n v="29"/>
    <m/>
    <m/>
    <m/>
    <m/>
    <m/>
    <n v="5"/>
    <n v="5"/>
    <n v="5"/>
    <n v="5"/>
    <m/>
    <m/>
    <m/>
    <n v="4"/>
    <m/>
    <m/>
    <m/>
    <n v="4"/>
    <n v="3"/>
    <n v="3"/>
    <n v="3"/>
    <n v="3"/>
    <n v="4"/>
    <n v="3"/>
    <n v="3"/>
    <n v="3"/>
    <n v="3"/>
    <n v="3"/>
    <n v="3"/>
    <n v="4"/>
    <n v="3"/>
    <n v="3"/>
    <n v="3"/>
    <s v="No"/>
    <n v="3"/>
    <m/>
    <n v="4"/>
    <n v="3"/>
    <n v="3"/>
    <n v="3"/>
    <n v="3"/>
    <n v="3"/>
    <m/>
    <s v="No"/>
    <s v="No"/>
    <m/>
    <m/>
    <n v="5"/>
    <n v="5"/>
    <m/>
    <n v="4"/>
    <m/>
    <m/>
    <m/>
    <d v="2019-02-02T01:09:50"/>
  </r>
  <r>
    <s v="F. Derecho"/>
    <x v="0"/>
    <n v="3"/>
    <n v="1544"/>
    <m/>
    <m/>
    <x v="0"/>
    <n v="11"/>
    <m/>
    <n v="3"/>
    <n v="1"/>
    <m/>
    <n v="29"/>
    <n v="5"/>
    <n v="4"/>
    <m/>
    <m/>
    <m/>
    <n v="4"/>
    <n v="3"/>
    <n v="4"/>
    <n v="4"/>
    <m/>
    <n v="2"/>
    <m/>
    <m/>
    <m/>
    <m/>
    <m/>
    <n v="1"/>
    <n v="1"/>
    <n v="3"/>
    <n v="5"/>
    <n v="3"/>
    <n v="4"/>
    <n v="4"/>
    <n v="3"/>
    <n v="3"/>
    <n v="3"/>
    <n v="3"/>
    <n v="3"/>
    <n v="4"/>
    <n v="4"/>
    <n v="3"/>
    <n v="3"/>
    <s v="No"/>
    <n v="3"/>
    <m/>
    <n v="4"/>
    <n v="4"/>
    <n v="4"/>
    <n v="4"/>
    <n v="3"/>
    <n v="3"/>
    <m/>
    <s v="No"/>
    <s v="No"/>
    <m/>
    <m/>
    <n v="4"/>
    <n v="4"/>
    <m/>
    <n v="4"/>
    <n v="4"/>
    <m/>
    <m/>
    <d v="2019-02-02T01:14:29"/>
  </r>
  <r>
    <s v="F. Filología"/>
    <x v="4"/>
    <n v="1"/>
    <n v="1545"/>
    <m/>
    <m/>
    <x v="1"/>
    <n v="14"/>
    <m/>
    <n v="2"/>
    <n v="2"/>
    <m/>
    <n v="14"/>
    <n v="29"/>
    <m/>
    <m/>
    <m/>
    <m/>
    <n v="5"/>
    <n v="4"/>
    <n v="4"/>
    <n v="4"/>
    <m/>
    <m/>
    <m/>
    <m/>
    <m/>
    <m/>
    <m/>
    <n v="3"/>
    <n v="2"/>
    <n v="2"/>
    <n v="2"/>
    <n v="5"/>
    <n v="5"/>
    <n v="4"/>
    <n v="1"/>
    <n v="6"/>
    <n v="4"/>
    <n v="3"/>
    <n v="3"/>
    <n v="4"/>
    <n v="5"/>
    <n v="3"/>
    <n v="5"/>
    <s v="No"/>
    <n v="3"/>
    <m/>
    <n v="4"/>
    <n v="4"/>
    <n v="4"/>
    <n v="3"/>
    <n v="5"/>
    <n v="5"/>
    <m/>
    <s v="No"/>
    <s v="No"/>
    <m/>
    <m/>
    <n v="4"/>
    <n v="5"/>
    <m/>
    <n v="5"/>
    <n v="3"/>
    <m/>
    <s v="En época de exámenes, la biblioteca María Zambrano es un ir y venir constante de gente, desfavoreciendo a la atmósfera de estudio y produciendo demasiado ruido. El número de personas que entran en la biblioteca debe de ser regulado, pues he visto como la gente no paraba de pasar aún sin haber sitios disponibles, lo que resultó en un trasiego ininterrumpido y muy molesto, sin contar con que la gente hablaba por teléfono dentro de la sala. Se debe velar más por la calidad de un espacio propicio para el estudio, sin ruidos, y adoptar medidas con los usuarios que incumplan las normas de silencio."/>
    <d v="2019-02-02T01:24:42"/>
  </r>
  <r>
    <s v="F. Filosofía"/>
    <x v="4"/>
    <n v="1"/>
    <n v="1546"/>
    <m/>
    <m/>
    <x v="0"/>
    <n v="15"/>
    <m/>
    <n v="4"/>
    <n v="1"/>
    <m/>
    <n v="15"/>
    <n v="14"/>
    <m/>
    <m/>
    <m/>
    <m/>
    <n v="5"/>
    <n v="5"/>
    <n v="5"/>
    <n v="4"/>
    <n v="1"/>
    <m/>
    <m/>
    <m/>
    <m/>
    <m/>
    <m/>
    <n v="5"/>
    <n v="1"/>
    <n v="1"/>
    <n v="2"/>
    <n v="5"/>
    <n v="2"/>
    <n v="4"/>
    <n v="2"/>
    <n v="3"/>
    <n v="5"/>
    <n v="5"/>
    <n v="3"/>
    <n v="5"/>
    <n v="5"/>
    <n v="4"/>
    <n v="5"/>
    <s v="No"/>
    <n v="4"/>
    <m/>
    <n v="5"/>
    <n v="5"/>
    <n v="5"/>
    <n v="5"/>
    <n v="5"/>
    <n v="4"/>
    <m/>
    <s v="No"/>
    <s v="No"/>
    <m/>
    <m/>
    <n v="5"/>
    <n v="5"/>
    <m/>
    <n v="5"/>
    <m/>
    <m/>
    <m/>
    <d v="2019-02-02T01:34:15"/>
  </r>
  <r>
    <s v="F. Filosofía"/>
    <x v="4"/>
    <n v="1"/>
    <n v="1547"/>
    <m/>
    <m/>
    <x v="0"/>
    <n v="15"/>
    <m/>
    <n v="4"/>
    <n v="4"/>
    <m/>
    <n v="15"/>
    <n v="9"/>
    <n v="26"/>
    <m/>
    <m/>
    <m/>
    <n v="4"/>
    <n v="3"/>
    <n v="2"/>
    <n v="3"/>
    <n v="1"/>
    <n v="2"/>
    <m/>
    <n v="4"/>
    <n v="8.3333333333333329E-2"/>
    <m/>
    <m/>
    <n v="4"/>
    <n v="1"/>
    <n v="1"/>
    <n v="2"/>
    <n v="4"/>
    <n v="5"/>
    <n v="2"/>
    <n v="1"/>
    <n v="3"/>
    <n v="4"/>
    <n v="2"/>
    <n v="1"/>
    <n v="3"/>
    <n v="2"/>
    <n v="4"/>
    <n v="4"/>
    <s v="No"/>
    <n v="3"/>
    <m/>
    <n v="5"/>
    <n v="4"/>
    <n v="4"/>
    <n v="4"/>
    <n v="4"/>
    <n v="5"/>
    <m/>
    <s v="No"/>
    <s v="No"/>
    <m/>
    <m/>
    <n v="5"/>
    <n v="4"/>
    <m/>
    <n v="4"/>
    <n v="2"/>
    <m/>
    <s v="La nueva página de cisne es mucho más confusa que el diseño anterior. Por ejemplo, el botón rojo para encontrar el libro físico en la biblioteca es muy poco intuitivo y difícil de entender al principio. &lt;br&gt;El acceso a archivos pdf desde la biblioteca virtual es muy complicado también. &lt;br&gt;La antigua versión era más simple y la pantalla creaba menos subdivisiones y menús inútiles. "/>
    <d v="2019-02-02T01:38:21"/>
  </r>
  <r>
    <s v="F. Ciencias Matemáticas"/>
    <x v="3"/>
    <n v="2"/>
    <n v="1548"/>
    <m/>
    <m/>
    <x v="0"/>
    <n v="8"/>
    <m/>
    <n v="4"/>
    <n v="1"/>
    <m/>
    <n v="29"/>
    <n v="8"/>
    <n v="19"/>
    <m/>
    <m/>
    <m/>
    <n v="5"/>
    <n v="2"/>
    <n v="1"/>
    <n v="1"/>
    <n v="1"/>
    <m/>
    <m/>
    <m/>
    <m/>
    <m/>
    <m/>
    <n v="1"/>
    <n v="1"/>
    <n v="1"/>
    <n v="5"/>
    <n v="5"/>
    <n v="5"/>
    <n v="5"/>
    <n v="1"/>
    <n v="2"/>
    <n v="1"/>
    <n v="1"/>
    <n v="1"/>
    <n v="1"/>
    <n v="1"/>
    <n v="1"/>
    <n v="1"/>
    <s v="No"/>
    <n v="1"/>
    <m/>
    <n v="1"/>
    <n v="3"/>
    <n v="5"/>
    <n v="5"/>
    <n v="5"/>
    <n v="2"/>
    <m/>
    <s v="Sí"/>
    <s v="No"/>
    <m/>
    <m/>
    <n v="1"/>
    <n v="2"/>
    <m/>
    <n v="3"/>
    <m/>
    <m/>
    <s v="Debería haber más libros en formato virtual para que no solo 3 personas puedan beneficiarse de los libros."/>
    <d v="2019-02-02T01:47:45"/>
  </r>
  <r>
    <s v="F. Ciencias Económicas y Empresariales"/>
    <x v="0"/>
    <n v="3"/>
    <n v="1549"/>
    <m/>
    <m/>
    <x v="3"/>
    <n v="5"/>
    <m/>
    <n v="5"/>
    <n v="3"/>
    <m/>
    <n v="5"/>
    <m/>
    <m/>
    <m/>
    <m/>
    <m/>
    <n v="4"/>
    <n v="4"/>
    <n v="4"/>
    <n v="4"/>
    <m/>
    <m/>
    <n v="3"/>
    <m/>
    <m/>
    <m/>
    <m/>
    <n v="4"/>
    <n v="3"/>
    <n v="3"/>
    <n v="4"/>
    <n v="3"/>
    <n v="4"/>
    <n v="4"/>
    <n v="2"/>
    <n v="4"/>
    <n v="4"/>
    <n v="4"/>
    <n v="4"/>
    <n v="5"/>
    <n v="4"/>
    <n v="4"/>
    <n v="5"/>
    <s v="Sí"/>
    <n v="4"/>
    <m/>
    <n v="5"/>
    <n v="4"/>
    <n v="4"/>
    <n v="4"/>
    <n v="4"/>
    <n v="4"/>
    <m/>
    <s v="Sí"/>
    <s v="No"/>
    <m/>
    <m/>
    <n v="5"/>
    <n v="5"/>
    <m/>
    <n v="4"/>
    <n v="4"/>
    <m/>
    <s v="No he asistido a los cursos de información de usuarios porque no lo he considerado necesario, estoy satisfecho del servicio."/>
    <d v="2019-02-02T02:25:42"/>
  </r>
  <r>
    <s v="F. Ciencias de la Información"/>
    <x v="0"/>
    <n v="3"/>
    <n v="1550"/>
    <m/>
    <m/>
    <x v="0"/>
    <n v="4"/>
    <m/>
    <n v="3"/>
    <n v="1"/>
    <m/>
    <m/>
    <m/>
    <m/>
    <m/>
    <m/>
    <m/>
    <n v="3"/>
    <n v="5"/>
    <n v="4"/>
    <n v="2"/>
    <m/>
    <n v="2"/>
    <m/>
    <m/>
    <m/>
    <m/>
    <m/>
    <n v="1"/>
    <n v="1"/>
    <n v="1"/>
    <n v="5"/>
    <n v="5"/>
    <n v="5"/>
    <n v="5"/>
    <n v="1"/>
    <n v="3"/>
    <n v="3"/>
    <n v="3"/>
    <n v="3"/>
    <n v="3"/>
    <n v="3"/>
    <n v="3"/>
    <n v="3"/>
    <s v="No"/>
    <n v="3"/>
    <m/>
    <n v="4"/>
    <n v="3"/>
    <n v="3"/>
    <n v="3"/>
    <n v="3"/>
    <n v="3"/>
    <m/>
    <s v="No"/>
    <s v="No"/>
    <n v="3"/>
    <m/>
    <n v="3"/>
    <n v="3"/>
    <m/>
    <n v="4"/>
    <m/>
    <m/>
    <m/>
    <d v="2019-02-02T02:52:36"/>
  </r>
  <r>
    <s v="F. Ciencias Matemáticas"/>
    <x v="3"/>
    <n v="2"/>
    <n v="1551"/>
    <m/>
    <m/>
    <x v="0"/>
    <n v="8"/>
    <m/>
    <n v="3"/>
    <n v="1"/>
    <m/>
    <n v="8"/>
    <m/>
    <m/>
    <m/>
    <m/>
    <m/>
    <n v="5"/>
    <n v="5"/>
    <n v="5"/>
    <n v="5"/>
    <n v="1"/>
    <m/>
    <m/>
    <m/>
    <m/>
    <m/>
    <m/>
    <n v="4"/>
    <n v="1"/>
    <n v="1"/>
    <n v="1"/>
    <n v="3"/>
    <n v="4"/>
    <n v="5"/>
    <n v="1"/>
    <n v="6"/>
    <n v="5"/>
    <n v="5"/>
    <n v="3"/>
    <n v="4"/>
    <n v="4"/>
    <n v="2"/>
    <n v="2"/>
    <s v="No"/>
    <n v="3"/>
    <m/>
    <n v="4"/>
    <n v="5"/>
    <n v="4"/>
    <n v="5"/>
    <n v="5"/>
    <n v="5"/>
    <m/>
    <s v="No"/>
    <s v="No"/>
    <m/>
    <m/>
    <n v="4"/>
    <n v="4"/>
    <m/>
    <n v="4"/>
    <n v="3"/>
    <m/>
    <m/>
    <d v="2019-02-02T02:53:25"/>
  </r>
  <r>
    <s v="N/C"/>
    <x v="2"/>
    <e v="#N/A"/>
    <n v="1552"/>
    <m/>
    <m/>
    <x v="0"/>
    <m/>
    <m/>
    <n v="3"/>
    <n v="4"/>
    <m/>
    <n v="18"/>
    <m/>
    <m/>
    <m/>
    <m/>
    <m/>
    <n v="4"/>
    <n v="4"/>
    <n v="4"/>
    <n v="4"/>
    <n v="1"/>
    <m/>
    <m/>
    <m/>
    <m/>
    <m/>
    <m/>
    <n v="5"/>
    <n v="3"/>
    <n v="4"/>
    <n v="3"/>
    <n v="5"/>
    <n v="2"/>
    <n v="5"/>
    <n v="1"/>
    <n v="5"/>
    <n v="5"/>
    <n v="5"/>
    <n v="5"/>
    <n v="5"/>
    <n v="5"/>
    <n v="3"/>
    <n v="5"/>
    <s v="No"/>
    <n v="3"/>
    <m/>
    <n v="5"/>
    <n v="4"/>
    <n v="4"/>
    <n v="5"/>
    <n v="5"/>
    <n v="5"/>
    <m/>
    <s v="No"/>
    <s v="No"/>
    <m/>
    <m/>
    <n v="5"/>
    <n v="5"/>
    <m/>
    <n v="5"/>
    <n v="3"/>
    <m/>
    <m/>
    <d v="2019-02-02T03:05:40"/>
  </r>
  <r>
    <s v="F. Derecho"/>
    <x v="0"/>
    <n v="3"/>
    <n v="1553"/>
    <m/>
    <m/>
    <x v="0"/>
    <n v="11"/>
    <m/>
    <n v="3"/>
    <n v="3"/>
    <m/>
    <n v="29"/>
    <n v="29"/>
    <n v="29"/>
    <s v="Bibliotecas cercanas a mi barrio donde vivo."/>
    <m/>
    <m/>
    <n v="5"/>
    <n v="5"/>
    <n v="4"/>
    <n v="4"/>
    <n v="1"/>
    <m/>
    <m/>
    <n v="4"/>
    <m/>
    <m/>
    <m/>
    <n v="4"/>
    <n v="2"/>
    <n v="5"/>
    <n v="4"/>
    <n v="5"/>
    <n v="5"/>
    <n v="5"/>
    <n v="3"/>
    <n v="3"/>
    <n v="4"/>
    <n v="3"/>
    <n v="2"/>
    <n v="5"/>
    <n v="2"/>
    <n v="3"/>
    <n v="2"/>
    <s v="No"/>
    <n v="3"/>
    <m/>
    <n v="5"/>
    <n v="5"/>
    <n v="3"/>
    <n v="5"/>
    <n v="5"/>
    <n v="5"/>
    <m/>
    <s v="No"/>
    <s v="Sí"/>
    <n v="4"/>
    <m/>
    <n v="5"/>
    <n v="5"/>
    <m/>
    <n v="5"/>
    <n v="4"/>
    <m/>
    <m/>
    <d v="2019-02-02T03:40:01"/>
  </r>
  <r>
    <s v="F. Ciencias Económicas y Empresariales"/>
    <x v="0"/>
    <n v="3"/>
    <n v="1554"/>
    <m/>
    <m/>
    <x v="2"/>
    <n v="5"/>
    <m/>
    <n v="5"/>
    <n v="5"/>
    <m/>
    <n v="5"/>
    <n v="20"/>
    <m/>
    <m/>
    <m/>
    <m/>
    <n v="5"/>
    <n v="5"/>
    <n v="5"/>
    <n v="5"/>
    <m/>
    <m/>
    <n v="3"/>
    <n v="4"/>
    <n v="10"/>
    <m/>
    <m/>
    <n v="3"/>
    <n v="5"/>
    <n v="2"/>
    <n v="1"/>
    <n v="3"/>
    <n v="3"/>
    <n v="2"/>
    <n v="1"/>
    <n v="3"/>
    <n v="5"/>
    <n v="5"/>
    <n v="5"/>
    <n v="5"/>
    <n v="5"/>
    <n v="3"/>
    <n v="2"/>
    <s v="No"/>
    <n v="4"/>
    <m/>
    <n v="5"/>
    <n v="5"/>
    <n v="5"/>
    <n v="5"/>
    <n v="5"/>
    <n v="5"/>
    <m/>
    <s v="Sí"/>
    <s v="No"/>
    <m/>
    <m/>
    <n v="5"/>
    <n v="5"/>
    <m/>
    <n v="5"/>
    <n v="3"/>
    <m/>
    <m/>
    <d v="2019-02-02T04:45:43"/>
  </r>
  <r>
    <s v="N/C"/>
    <x v="2"/>
    <e v="#N/A"/>
    <n v="1555"/>
    <m/>
    <m/>
    <x v="0"/>
    <m/>
    <m/>
    <n v="4"/>
    <n v="3"/>
    <m/>
    <n v="5"/>
    <n v="29"/>
    <m/>
    <m/>
    <m/>
    <m/>
    <n v="4"/>
    <n v="3"/>
    <n v="4"/>
    <n v="4"/>
    <m/>
    <n v="2"/>
    <m/>
    <m/>
    <m/>
    <m/>
    <m/>
    <n v="1"/>
    <n v="1"/>
    <n v="3"/>
    <n v="5"/>
    <n v="4"/>
    <n v="4"/>
    <n v="4"/>
    <n v="3"/>
    <n v="4"/>
    <n v="3"/>
    <n v="4"/>
    <n v="3"/>
    <n v="3"/>
    <n v="4"/>
    <n v="3"/>
    <n v="3"/>
    <s v="No"/>
    <n v="3"/>
    <m/>
    <n v="3"/>
    <n v="2"/>
    <n v="4"/>
    <n v="4"/>
    <n v="4"/>
    <n v="4"/>
    <m/>
    <s v="No"/>
    <s v="No"/>
    <m/>
    <m/>
    <n v="3"/>
    <n v="3"/>
    <m/>
    <n v="4"/>
    <n v="3"/>
    <m/>
    <m/>
    <d v="2019-02-02T05:41:46"/>
  </r>
  <r>
    <s v="F. Psicología"/>
    <x v="1"/>
    <n v="4"/>
    <n v="1556"/>
    <m/>
    <m/>
    <x v="0"/>
    <n v="20"/>
    <m/>
    <n v="4"/>
    <n v="1"/>
    <m/>
    <n v="20"/>
    <n v="10"/>
    <n v="2"/>
    <s v="Biblioteca pública de Collado Villalba"/>
    <m/>
    <m/>
    <n v="4"/>
    <n v="4"/>
    <n v="4"/>
    <n v="4"/>
    <n v="1"/>
    <m/>
    <m/>
    <m/>
    <m/>
    <m/>
    <m/>
    <n v="4"/>
    <n v="1"/>
    <n v="1"/>
    <n v="2"/>
    <n v="5"/>
    <n v="3"/>
    <n v="4"/>
    <n v="1"/>
    <n v="3"/>
    <n v="4"/>
    <n v="3"/>
    <n v="3"/>
    <n v="3"/>
    <n v="4"/>
    <n v="3"/>
    <n v="3"/>
    <s v="No"/>
    <n v="3"/>
    <m/>
    <n v="3"/>
    <n v="4"/>
    <n v="4"/>
    <n v="4"/>
    <n v="4"/>
    <n v="3"/>
    <m/>
    <s v="No"/>
    <s v="No"/>
    <m/>
    <m/>
    <n v="3"/>
    <n v="3"/>
    <m/>
    <n v="4"/>
    <n v="3"/>
    <m/>
    <s v="No he asistido a ningún curso de formación de usuarios porque no me interesa.&lt;br&gt;&lt;br&gt;Todo bien."/>
    <d v="2019-02-02T08:11:08"/>
  </r>
  <r>
    <s v="N/C"/>
    <x v="2"/>
    <e v="#N/A"/>
    <n v="1557"/>
    <m/>
    <m/>
    <x v="0"/>
    <m/>
    <m/>
    <n v="4"/>
    <n v="3"/>
    <m/>
    <n v="5"/>
    <n v="29"/>
    <n v="24"/>
    <s v="Biblioteca de la Casa Encendida"/>
    <m/>
    <m/>
    <n v="3"/>
    <n v="4"/>
    <n v="4"/>
    <n v="3"/>
    <m/>
    <n v="2"/>
    <n v="3"/>
    <m/>
    <m/>
    <m/>
    <m/>
    <n v="5"/>
    <n v="2"/>
    <n v="4"/>
    <n v="4"/>
    <n v="5"/>
    <n v="5"/>
    <n v="5"/>
    <n v="3"/>
    <n v="5"/>
    <n v="3"/>
    <n v="5"/>
    <n v="5"/>
    <n v="5"/>
    <n v="4"/>
    <n v="3"/>
    <n v="4"/>
    <s v="No"/>
    <n v="4"/>
    <m/>
    <n v="5"/>
    <n v="3"/>
    <n v="5"/>
    <n v="5"/>
    <n v="5"/>
    <n v="5"/>
    <m/>
    <s v="No"/>
    <s v="No"/>
    <m/>
    <m/>
    <n v="5"/>
    <n v="4"/>
    <m/>
    <n v="4"/>
    <n v="4"/>
    <m/>
    <s v="Se podría mejorar o renovar las instalaciones de los baños.&lt;br&gt;Es necesario probar un ampliación del horario de la biblioteca de la facultad de económicas, en su horario habitual debería permanecer hasta las 9pm y en épocas de exámenes abrir también los fines de semana (por ejemplo).&lt;br&gt;El trato del personal es bueno, siempre te atienden y ayudan. Gracias!&lt;br&gt;"/>
    <d v="2019-02-02T08:37:38"/>
  </r>
  <r>
    <s v="F. Bellas Artes"/>
    <x v="4"/>
    <n v="1"/>
    <n v="1558"/>
    <m/>
    <m/>
    <x v="3"/>
    <n v="1"/>
    <m/>
    <n v="5"/>
    <n v="5"/>
    <m/>
    <n v="1"/>
    <n v="18"/>
    <n v="16"/>
    <s v="UNED"/>
    <m/>
    <m/>
    <n v="5"/>
    <n v="5"/>
    <n v="5"/>
    <n v="5"/>
    <m/>
    <m/>
    <n v="3"/>
    <m/>
    <m/>
    <m/>
    <m/>
    <n v="5"/>
    <n v="1"/>
    <n v="1"/>
    <n v="5"/>
    <n v="5"/>
    <n v="2"/>
    <n v="5"/>
    <n v="4"/>
    <n v="5"/>
    <n v="5"/>
    <n v="5"/>
    <n v="5"/>
    <n v="5"/>
    <n v="5"/>
    <n v="5"/>
    <n v="5"/>
    <s v="No"/>
    <n v="5"/>
    <m/>
    <n v="5"/>
    <n v="5"/>
    <n v="5"/>
    <n v="5"/>
    <n v="5"/>
    <n v="5"/>
    <m/>
    <s v="No"/>
    <s v="No"/>
    <m/>
    <m/>
    <n v="5"/>
    <n v="5"/>
    <m/>
    <n v="5"/>
    <n v="5"/>
    <m/>
    <m/>
    <d v="2019-02-02T08:53:52"/>
  </r>
  <r>
    <s v="F. Enfermería, Fisioterapia y Podología"/>
    <x v="1"/>
    <n v="4"/>
    <n v="1559"/>
    <m/>
    <m/>
    <x v="0"/>
    <n v="22"/>
    <m/>
    <n v="3"/>
    <n v="1"/>
    <m/>
    <n v="22"/>
    <n v="18"/>
    <m/>
    <m/>
    <m/>
    <m/>
    <n v="4"/>
    <n v="4"/>
    <n v="4"/>
    <n v="3"/>
    <m/>
    <n v="2"/>
    <n v="3"/>
    <m/>
    <m/>
    <m/>
    <m/>
    <n v="3"/>
    <n v="2"/>
    <n v="4"/>
    <n v="4"/>
    <n v="5"/>
    <n v="4"/>
    <n v="5"/>
    <n v="2"/>
    <n v="5"/>
    <n v="4"/>
    <n v="5"/>
    <n v="5"/>
    <n v="5"/>
    <n v="5"/>
    <n v="5"/>
    <n v="4"/>
    <s v="No"/>
    <n v="4"/>
    <m/>
    <n v="5"/>
    <n v="4"/>
    <n v="5"/>
    <n v="5"/>
    <n v="5"/>
    <n v="5"/>
    <m/>
    <s v="Sí"/>
    <s v="No"/>
    <m/>
    <m/>
    <n v="5"/>
    <n v="5"/>
    <m/>
    <n v="4"/>
    <m/>
    <m/>
    <m/>
    <d v="2019-02-02T08:56:18"/>
  </r>
  <r>
    <s v="F. Ciencias Físicas"/>
    <x v="3"/>
    <n v="2"/>
    <n v="1560"/>
    <m/>
    <m/>
    <x v="0"/>
    <n v="6"/>
    <m/>
    <n v="3"/>
    <n v="2"/>
    <m/>
    <n v="6"/>
    <n v="8"/>
    <n v="29"/>
    <m/>
    <m/>
    <m/>
    <n v="2"/>
    <n v="3"/>
    <n v="3"/>
    <n v="3"/>
    <n v="1"/>
    <m/>
    <m/>
    <m/>
    <m/>
    <m/>
    <m/>
    <n v="3"/>
    <n v="1"/>
    <n v="1"/>
    <n v="1"/>
    <n v="4"/>
    <n v="2"/>
    <n v="4"/>
    <n v="3"/>
    <n v="3"/>
    <n v="3"/>
    <n v="3"/>
    <m/>
    <m/>
    <n v="3"/>
    <m/>
    <n v="3"/>
    <s v="No"/>
    <n v="3"/>
    <m/>
    <n v="4"/>
    <n v="3"/>
    <n v="4"/>
    <n v="4"/>
    <n v="4"/>
    <n v="4"/>
    <m/>
    <s v="No"/>
    <s v="No"/>
    <m/>
    <m/>
    <n v="3"/>
    <n v="3"/>
    <m/>
    <n v="3"/>
    <m/>
    <m/>
    <m/>
    <d v="2019-02-02T08:56:20"/>
  </r>
  <r>
    <s v="F. Derecho"/>
    <x v="0"/>
    <n v="3"/>
    <n v="1561"/>
    <m/>
    <m/>
    <x v="0"/>
    <n v="11"/>
    <m/>
    <n v="4"/>
    <n v="1"/>
    <m/>
    <n v="29"/>
    <n v="29"/>
    <n v="11"/>
    <s v="Biblioteca municipal de chinchón"/>
    <m/>
    <m/>
    <n v="3"/>
    <n v="4"/>
    <n v="2"/>
    <n v="3"/>
    <m/>
    <n v="2"/>
    <n v="3"/>
    <m/>
    <m/>
    <m/>
    <m/>
    <n v="1"/>
    <n v="1"/>
    <n v="1"/>
    <n v="5"/>
    <n v="5"/>
    <n v="5"/>
    <n v="5"/>
    <n v="1"/>
    <n v="2"/>
    <n v="4"/>
    <n v="5"/>
    <n v="5"/>
    <n v="1"/>
    <n v="5"/>
    <n v="1"/>
    <n v="3"/>
    <s v="No"/>
    <n v="4"/>
    <m/>
    <n v="4"/>
    <n v="3"/>
    <n v="3"/>
    <n v="3"/>
    <n v="3"/>
    <n v="5"/>
    <m/>
    <s v="No"/>
    <s v="No"/>
    <m/>
    <m/>
    <n v="2"/>
    <n v="1"/>
    <m/>
    <n v="4"/>
    <n v="3"/>
    <m/>
    <m/>
    <d v="2019-02-02T09:00:07"/>
  </r>
  <r>
    <s v="F. Veterinaria"/>
    <x v="1"/>
    <n v="4"/>
    <n v="1562"/>
    <m/>
    <m/>
    <x v="0"/>
    <n v="21"/>
    <m/>
    <n v="4"/>
    <n v="3"/>
    <m/>
    <n v="29"/>
    <n v="16"/>
    <n v="21"/>
    <m/>
    <m/>
    <m/>
    <n v="5"/>
    <n v="4"/>
    <n v="4"/>
    <n v="3"/>
    <m/>
    <m/>
    <m/>
    <n v="4"/>
    <s v="1.30"/>
    <m/>
    <m/>
    <n v="3"/>
    <n v="5"/>
    <n v="4"/>
    <n v="2"/>
    <n v="2"/>
    <n v="5"/>
    <n v="4"/>
    <n v="1"/>
    <n v="3"/>
    <n v="3"/>
    <n v="2"/>
    <n v="3"/>
    <n v="4"/>
    <n v="2"/>
    <n v="4"/>
    <n v="2"/>
    <s v="No"/>
    <n v="3"/>
    <m/>
    <n v="5"/>
    <n v="2"/>
    <n v="3"/>
    <n v="5"/>
    <n v="5"/>
    <n v="5"/>
    <m/>
    <s v="No"/>
    <s v="No"/>
    <m/>
    <m/>
    <n v="4"/>
    <n v="5"/>
    <m/>
    <n v="4"/>
    <n v="4"/>
    <m/>
    <m/>
    <d v="2019-02-02T09:13:05"/>
  </r>
  <r>
    <s v="F. Geografía e Historia"/>
    <x v="4"/>
    <n v="1"/>
    <n v="1563"/>
    <m/>
    <m/>
    <x v="2"/>
    <n v="16"/>
    <m/>
    <n v="4"/>
    <n v="5"/>
    <m/>
    <n v="29"/>
    <n v="16"/>
    <n v="15"/>
    <m/>
    <m/>
    <m/>
    <n v="5"/>
    <n v="5"/>
    <n v="5"/>
    <n v="3"/>
    <m/>
    <m/>
    <n v="3"/>
    <m/>
    <m/>
    <m/>
    <m/>
    <n v="3"/>
    <n v="3"/>
    <n v="4"/>
    <n v="1"/>
    <n v="3"/>
    <n v="5"/>
    <n v="4"/>
    <n v="3"/>
    <n v="3"/>
    <n v="4"/>
    <n v="4"/>
    <n v="4"/>
    <n v="4"/>
    <n v="5"/>
    <n v="3"/>
    <n v="4"/>
    <s v="No"/>
    <n v="4"/>
    <m/>
    <n v="4"/>
    <n v="5"/>
    <n v="5"/>
    <n v="5"/>
    <n v="5"/>
    <n v="5"/>
    <m/>
    <s v="Sí"/>
    <s v="No"/>
    <m/>
    <m/>
    <n v="5"/>
    <n v="5"/>
    <m/>
    <n v="5"/>
    <n v="4"/>
    <m/>
    <s v="El conocimiento de los sistemas de la biblioteca (muy parecidos en otras universidades) y la utilización intuitiva que permite el sistema de la universidad complutense, me ha permitido utilizarlo sin necesidad de asistir a ningún curso, aunque seguramente encontraría dicha información relevante."/>
    <d v="2019-02-02T09:22:31"/>
  </r>
  <r>
    <s v="F. Estudios Estadísticos"/>
    <x v="3"/>
    <n v="2"/>
    <n v="1564"/>
    <m/>
    <m/>
    <x v="1"/>
    <n v="23"/>
    <m/>
    <n v="4"/>
    <n v="2"/>
    <m/>
    <n v="29"/>
    <n v="8"/>
    <n v="23"/>
    <s v="biblioteca municipal de pozuelo esic"/>
    <m/>
    <m/>
    <n v="5"/>
    <n v="5"/>
    <n v="5"/>
    <n v="2"/>
    <m/>
    <n v="2"/>
    <n v="3"/>
    <m/>
    <m/>
    <m/>
    <m/>
    <n v="3"/>
    <n v="1"/>
    <n v="1"/>
    <n v="2"/>
    <n v="5"/>
    <n v="5"/>
    <n v="5"/>
    <n v="1"/>
    <n v="1"/>
    <n v="3"/>
    <n v="5"/>
    <n v="2"/>
    <n v="4"/>
    <n v="4"/>
    <n v="2"/>
    <n v="4"/>
    <s v="Sí"/>
    <n v="5"/>
    <m/>
    <n v="5"/>
    <n v="4"/>
    <n v="3"/>
    <n v="5"/>
    <n v="5"/>
    <n v="5"/>
    <m/>
    <s v="No"/>
    <s v="No"/>
    <n v="3"/>
    <m/>
    <n v="5"/>
    <n v="5"/>
    <m/>
    <n v="5"/>
    <n v="5"/>
    <m/>
    <m/>
    <d v="2019-02-02T09:30:19"/>
  </r>
  <r>
    <s v="F. Veterinaria"/>
    <x v="1"/>
    <n v="4"/>
    <n v="1565"/>
    <m/>
    <m/>
    <x v="0"/>
    <n v="21"/>
    <m/>
    <n v="4"/>
    <n v="3"/>
    <m/>
    <n v="21"/>
    <n v="29"/>
    <m/>
    <s v="Biblioteca del ministerio de educación "/>
    <m/>
    <m/>
    <n v="4"/>
    <n v="4"/>
    <n v="2"/>
    <n v="4"/>
    <m/>
    <n v="2"/>
    <n v="3"/>
    <m/>
    <m/>
    <m/>
    <m/>
    <n v="3"/>
    <n v="1"/>
    <n v="2"/>
    <n v="3"/>
    <n v="5"/>
    <n v="4"/>
    <n v="5"/>
    <n v="1"/>
    <n v="4"/>
    <n v="3"/>
    <n v="5"/>
    <n v="5"/>
    <n v="5"/>
    <n v="5"/>
    <n v="5"/>
    <n v="5"/>
    <s v="No"/>
    <n v="4"/>
    <m/>
    <n v="5"/>
    <n v="5"/>
    <n v="5"/>
    <n v="5"/>
    <n v="5"/>
    <n v="5"/>
    <m/>
    <s v="No"/>
    <s v="No"/>
    <m/>
    <m/>
    <n v="5"/>
    <n v="5"/>
    <m/>
    <n v="4"/>
    <n v="4"/>
    <m/>
    <s v="No tenía tiempo "/>
    <d v="2019-02-02T09:35:10"/>
  </r>
  <r>
    <s v="F. Medicina"/>
    <x v="1"/>
    <n v="4"/>
    <n v="1566"/>
    <m/>
    <m/>
    <x v="0"/>
    <n v="18"/>
    <m/>
    <n v="3"/>
    <n v="3"/>
    <m/>
    <n v="18"/>
    <n v="21"/>
    <m/>
    <m/>
    <m/>
    <m/>
    <n v="3"/>
    <n v="3"/>
    <n v="3"/>
    <n v="3"/>
    <n v="1"/>
    <m/>
    <m/>
    <m/>
    <m/>
    <m/>
    <m/>
    <n v="3"/>
    <n v="3"/>
    <n v="3"/>
    <n v="4"/>
    <n v="4"/>
    <n v="4"/>
    <n v="5"/>
    <n v="3"/>
    <n v="3"/>
    <n v="3"/>
    <n v="3"/>
    <n v="3"/>
    <n v="3"/>
    <n v="2"/>
    <n v="3"/>
    <n v="2"/>
    <s v="No"/>
    <n v="3"/>
    <m/>
    <n v="3"/>
    <n v="2"/>
    <n v="3"/>
    <n v="3"/>
    <n v="3"/>
    <n v="3"/>
    <m/>
    <s v="No"/>
    <s v="No"/>
    <m/>
    <m/>
    <n v="3"/>
    <n v="3"/>
    <m/>
    <n v="3"/>
    <m/>
    <m/>
    <m/>
    <d v="2019-02-02T09:38:49"/>
  </r>
  <r>
    <s v="F. Ciencias de la Información"/>
    <x v="0"/>
    <n v="3"/>
    <n v="1567"/>
    <m/>
    <m/>
    <x v="0"/>
    <n v="4"/>
    <m/>
    <n v="2"/>
    <n v="3"/>
    <m/>
    <n v="29"/>
    <n v="4"/>
    <n v="4"/>
    <m/>
    <m/>
    <m/>
    <n v="4"/>
    <n v="4"/>
    <n v="3"/>
    <n v="4"/>
    <m/>
    <m/>
    <m/>
    <n v="4"/>
    <n v="4.1666666666666664E-2"/>
    <m/>
    <m/>
    <n v="3"/>
    <n v="1"/>
    <n v="1"/>
    <n v="4"/>
    <n v="4"/>
    <n v="3"/>
    <n v="5"/>
    <n v="1"/>
    <n v="3"/>
    <n v="3"/>
    <n v="2"/>
    <n v="4"/>
    <n v="2"/>
    <n v="3"/>
    <n v="1"/>
    <m/>
    <s v="Sí"/>
    <n v="2"/>
    <m/>
    <n v="3"/>
    <n v="2"/>
    <n v="3"/>
    <n v="2"/>
    <n v="2"/>
    <n v="3"/>
    <m/>
    <s v="No"/>
    <s v="No"/>
    <m/>
    <m/>
    <n v="3"/>
    <n v="1"/>
    <m/>
    <n v="3"/>
    <n v="3"/>
    <m/>
    <m/>
    <d v="2019-02-02T09:41:12"/>
  </r>
  <r>
    <s v="F. Ciencias Químicas"/>
    <x v="3"/>
    <n v="2"/>
    <n v="1568"/>
    <m/>
    <m/>
    <x v="0"/>
    <n v="10"/>
    <m/>
    <n v="5"/>
    <n v="3"/>
    <m/>
    <n v="10"/>
    <n v="13"/>
    <m/>
    <m/>
    <m/>
    <m/>
    <n v="3"/>
    <n v="3"/>
    <n v="3"/>
    <n v="2"/>
    <n v="1"/>
    <m/>
    <m/>
    <m/>
    <m/>
    <m/>
    <m/>
    <n v="3"/>
    <n v="4"/>
    <n v="3"/>
    <n v="1"/>
    <n v="4"/>
    <n v="4"/>
    <n v="4"/>
    <n v="3"/>
    <n v="4"/>
    <n v="4"/>
    <n v="4"/>
    <n v="2"/>
    <n v="3"/>
    <n v="2"/>
    <n v="3"/>
    <n v="3"/>
    <s v="Sí"/>
    <n v="3"/>
    <m/>
    <n v="4"/>
    <n v="4"/>
    <n v="4"/>
    <n v="4"/>
    <n v="4"/>
    <n v="4"/>
    <m/>
    <s v="Sí"/>
    <s v="No"/>
    <n v="3"/>
    <m/>
    <n v="4"/>
    <n v="5"/>
    <m/>
    <n v="4"/>
    <n v="3"/>
    <m/>
    <s v="Los cursos de formación suelen impartirse en un horario que coincide con el del Grado, generando incompatibilidades y no pudiendo asistir a uno u otro."/>
    <d v="2019-02-02T09:42:58"/>
  </r>
  <r>
    <s v="F. Farmacia"/>
    <x v="1"/>
    <n v="4"/>
    <n v="1569"/>
    <m/>
    <m/>
    <x v="0"/>
    <n v="13"/>
    <m/>
    <n v="4"/>
    <n v="1"/>
    <m/>
    <n v="18"/>
    <n v="19"/>
    <n v="13"/>
    <m/>
    <m/>
    <m/>
    <n v="5"/>
    <n v="4"/>
    <n v="4"/>
    <n v="3"/>
    <n v="1"/>
    <m/>
    <m/>
    <m/>
    <m/>
    <m/>
    <m/>
    <n v="2"/>
    <n v="1"/>
    <n v="4"/>
    <n v="4"/>
    <n v="3"/>
    <n v="5"/>
    <n v="5"/>
    <n v="5"/>
    <n v="6"/>
    <n v="4"/>
    <n v="4"/>
    <n v="3"/>
    <n v="4"/>
    <n v="3"/>
    <n v="3"/>
    <n v="3"/>
    <s v="No"/>
    <n v="3"/>
    <m/>
    <n v="3"/>
    <n v="3"/>
    <n v="3"/>
    <n v="3"/>
    <n v="3"/>
    <n v="3"/>
    <m/>
    <s v="No"/>
    <s v="No"/>
    <m/>
    <m/>
    <n v="4"/>
    <n v="4"/>
    <m/>
    <n v="4"/>
    <n v="4"/>
    <m/>
    <s v="No he recibido información de los cursos."/>
    <d v="2019-02-02T09:50:17"/>
  </r>
  <r>
    <s v="F. Geografía e Historia"/>
    <x v="4"/>
    <n v="1"/>
    <n v="1570"/>
    <m/>
    <m/>
    <x v="0"/>
    <n v="16"/>
    <m/>
    <n v="4"/>
    <n v="5"/>
    <m/>
    <n v="16"/>
    <n v="1"/>
    <n v="29"/>
    <s v="Biblioteca Nacional "/>
    <m/>
    <m/>
    <n v="5"/>
    <n v="4"/>
    <n v="4"/>
    <n v="3"/>
    <n v="1"/>
    <m/>
    <m/>
    <m/>
    <m/>
    <m/>
    <m/>
    <n v="3"/>
    <n v="4"/>
    <n v="4"/>
    <n v="4"/>
    <n v="4"/>
    <n v="2"/>
    <n v="4"/>
    <n v="4"/>
    <n v="6"/>
    <n v="4"/>
    <n v="4"/>
    <n v="5"/>
    <n v="5"/>
    <n v="5"/>
    <n v="4"/>
    <n v="5"/>
    <s v="Sí"/>
    <n v="4"/>
    <m/>
    <n v="5"/>
    <n v="5"/>
    <n v="5"/>
    <n v="5"/>
    <n v="5"/>
    <n v="5"/>
    <m/>
    <s v="No"/>
    <s v="No"/>
    <m/>
    <m/>
    <n v="5"/>
    <n v="5"/>
    <m/>
    <n v="4"/>
    <n v="4"/>
    <m/>
    <m/>
    <d v="2019-02-02T09:51:54"/>
  </r>
  <r>
    <s v="F. Psicología"/>
    <x v="1"/>
    <n v="4"/>
    <n v="1571"/>
    <m/>
    <m/>
    <x v="0"/>
    <n v="20"/>
    <m/>
    <n v="3"/>
    <n v="3"/>
    <m/>
    <n v="20"/>
    <m/>
    <m/>
    <s v="Centro de Arte de Alcobendas y Mediateca Pablo Iglesias (Alcobendas). "/>
    <m/>
    <m/>
    <n v="3"/>
    <n v="4"/>
    <n v="4"/>
    <n v="4"/>
    <n v="1"/>
    <m/>
    <m/>
    <m/>
    <m/>
    <m/>
    <m/>
    <n v="4"/>
    <n v="4"/>
    <n v="2"/>
    <n v="4"/>
    <n v="4"/>
    <n v="1"/>
    <n v="5"/>
    <n v="1"/>
    <n v="4"/>
    <n v="4"/>
    <n v="4"/>
    <n v="3"/>
    <n v="4"/>
    <n v="4"/>
    <n v="3"/>
    <n v="4"/>
    <s v="No"/>
    <n v="4"/>
    <m/>
    <n v="4"/>
    <n v="2"/>
    <n v="5"/>
    <n v="5"/>
    <n v="4"/>
    <n v="3"/>
    <m/>
    <s v="Sí"/>
    <s v="No"/>
    <m/>
    <m/>
    <n v="3"/>
    <n v="4"/>
    <m/>
    <n v="4"/>
    <n v="3"/>
    <m/>
    <s v="No he asistido al curso de formación porque no tenía tiempo y la facultad me pilla muy lejos. Como mejora me gustaría que la biblioteca de Psicología abriese a las 8:30, un poco antes de empezar las clases como en otras bibliotecas de otras facultades de la UCM. "/>
    <d v="2019-02-02T09:55:57"/>
  </r>
  <r>
    <s v="F. Ciencias Biológicas"/>
    <x v="3"/>
    <n v="2"/>
    <n v="1572"/>
    <m/>
    <m/>
    <x v="0"/>
    <n v="2"/>
    <m/>
    <n v="2"/>
    <n v="3"/>
    <m/>
    <n v="2"/>
    <n v="7"/>
    <n v="29"/>
    <m/>
    <m/>
    <m/>
    <n v="4"/>
    <n v="3"/>
    <n v="3"/>
    <n v="2"/>
    <m/>
    <n v="2"/>
    <m/>
    <n v="4"/>
    <n v="8.3333333333333329E-2"/>
    <m/>
    <m/>
    <n v="3"/>
    <n v="2"/>
    <n v="2"/>
    <n v="2"/>
    <n v="5"/>
    <n v="4"/>
    <n v="3"/>
    <n v="3"/>
    <n v="3"/>
    <n v="4"/>
    <n v="4"/>
    <n v="4"/>
    <n v="4"/>
    <n v="4"/>
    <n v="2"/>
    <n v="4"/>
    <s v="Sí"/>
    <n v="3"/>
    <m/>
    <n v="4"/>
    <n v="3"/>
    <n v="3"/>
    <n v="4"/>
    <n v="4"/>
    <n v="5"/>
    <m/>
    <s v="Sí"/>
    <s v="No"/>
    <m/>
    <m/>
    <n v="4"/>
    <n v="5"/>
    <m/>
    <n v="4"/>
    <n v="3"/>
    <m/>
    <s v="No he asistido a los cursos ya que no son de mi interés o no he tenido disponibilidad horaria para ellos. "/>
    <d v="2019-02-02T10:16:03"/>
  </r>
  <r>
    <s v="F. Ciencias Matemáticas"/>
    <x v="3"/>
    <n v="2"/>
    <n v="1573"/>
    <m/>
    <m/>
    <x v="0"/>
    <n v="8"/>
    <m/>
    <n v="5"/>
    <n v="3"/>
    <m/>
    <n v="8"/>
    <m/>
    <m/>
    <m/>
    <m/>
    <m/>
    <n v="5"/>
    <n v="5"/>
    <n v="2"/>
    <n v="2"/>
    <n v="1"/>
    <m/>
    <m/>
    <m/>
    <m/>
    <m/>
    <m/>
    <n v="1"/>
    <n v="1"/>
    <n v="1"/>
    <n v="5"/>
    <n v="5"/>
    <n v="2"/>
    <n v="5"/>
    <n v="1"/>
    <n v="3"/>
    <n v="3"/>
    <n v="3"/>
    <n v="3"/>
    <n v="3"/>
    <n v="3"/>
    <n v="3"/>
    <n v="3"/>
    <s v="No"/>
    <n v="1"/>
    <m/>
    <n v="3"/>
    <n v="2"/>
    <n v="3"/>
    <n v="3"/>
    <n v="2"/>
    <n v="1"/>
    <m/>
    <s v="No"/>
    <m/>
    <m/>
    <m/>
    <n v="3"/>
    <n v="3"/>
    <m/>
    <n v="4"/>
    <n v="3"/>
    <m/>
    <m/>
    <d v="2019-02-02T10:26:11"/>
  </r>
  <r>
    <s v="F. Derecho"/>
    <x v="0"/>
    <n v="3"/>
    <n v="1574"/>
    <m/>
    <m/>
    <x v="0"/>
    <n v="11"/>
    <m/>
    <n v="3"/>
    <n v="2"/>
    <m/>
    <n v="29"/>
    <n v="29"/>
    <n v="29"/>
    <m/>
    <m/>
    <m/>
    <n v="5"/>
    <n v="5"/>
    <n v="5"/>
    <n v="3"/>
    <m/>
    <n v="2"/>
    <n v="3"/>
    <m/>
    <m/>
    <m/>
    <m/>
    <n v="1"/>
    <n v="1"/>
    <n v="1"/>
    <n v="5"/>
    <n v="5"/>
    <n v="5"/>
    <n v="5"/>
    <n v="1"/>
    <n v="4"/>
    <n v="4"/>
    <n v="4"/>
    <n v="3"/>
    <n v="4"/>
    <n v="2"/>
    <n v="2"/>
    <n v="3"/>
    <s v="No"/>
    <n v="2"/>
    <m/>
    <n v="3"/>
    <n v="2"/>
    <n v="2"/>
    <n v="3"/>
    <n v="4"/>
    <n v="3"/>
    <m/>
    <s v="No"/>
    <s v="No"/>
    <m/>
    <m/>
    <n v="3"/>
    <n v="2"/>
    <m/>
    <n v="4"/>
    <n v="3"/>
    <m/>
    <m/>
    <d v="2019-02-02T10:37:01"/>
  </r>
  <r>
    <s v="F. Ciencias Físicas"/>
    <x v="3"/>
    <n v="2"/>
    <n v="1575"/>
    <m/>
    <m/>
    <x v="0"/>
    <n v="6"/>
    <m/>
    <n v="4"/>
    <n v="3"/>
    <m/>
    <n v="6"/>
    <n v="16"/>
    <n v="8"/>
    <s v="Biblioteca municipal "/>
    <m/>
    <m/>
    <n v="2"/>
    <n v="4"/>
    <n v="5"/>
    <n v="2"/>
    <m/>
    <m/>
    <n v="3"/>
    <n v="4"/>
    <n v="0.125"/>
    <m/>
    <m/>
    <n v="5"/>
    <n v="1"/>
    <n v="1"/>
    <n v="1"/>
    <n v="5"/>
    <n v="3"/>
    <n v="5"/>
    <n v="1"/>
    <n v="3"/>
    <n v="3"/>
    <n v="2"/>
    <n v="3"/>
    <n v="2"/>
    <n v="4"/>
    <n v="3"/>
    <n v="4"/>
    <s v="Sí"/>
    <n v="4"/>
    <m/>
    <n v="1"/>
    <n v="1"/>
    <n v="1"/>
    <n v="3"/>
    <n v="3"/>
    <n v="4"/>
    <m/>
    <s v="No"/>
    <s v="No"/>
    <m/>
    <m/>
    <n v="1"/>
    <n v="1"/>
    <m/>
    <n v="2"/>
    <n v="3"/>
    <m/>
    <s v="No sabía que había cursos de formación de usuarios de la biblioteca"/>
    <d v="2019-02-02T10:38:49"/>
  </r>
  <r>
    <s v="F. Filología"/>
    <x v="4"/>
    <n v="1"/>
    <n v="1576"/>
    <m/>
    <m/>
    <x v="0"/>
    <n v="14"/>
    <m/>
    <n v="3"/>
    <n v="3"/>
    <m/>
    <n v="29"/>
    <n v="14"/>
    <n v="12"/>
    <s v="La casa encendida "/>
    <m/>
    <m/>
    <n v="3"/>
    <n v="2"/>
    <n v="5"/>
    <n v="2"/>
    <m/>
    <m/>
    <n v="3"/>
    <m/>
    <m/>
    <m/>
    <m/>
    <n v="2"/>
    <n v="1"/>
    <n v="1"/>
    <n v="5"/>
    <n v="5"/>
    <n v="5"/>
    <n v="5"/>
    <n v="2"/>
    <n v="2"/>
    <n v="2"/>
    <n v="5"/>
    <n v="3"/>
    <n v="3"/>
    <n v="5"/>
    <n v="2"/>
    <n v="1"/>
    <s v="Sí"/>
    <n v="4"/>
    <m/>
    <n v="4"/>
    <n v="3"/>
    <n v="3"/>
    <n v="5"/>
    <n v="5"/>
    <n v="5"/>
    <m/>
    <s v="Sí"/>
    <s v="Sí"/>
    <n v="2"/>
    <m/>
    <n v="3"/>
    <n v="2"/>
    <m/>
    <n v="3"/>
    <n v="3"/>
    <m/>
    <m/>
    <d v="2019-02-02T10:47:00"/>
  </r>
  <r>
    <s v="F. Trabajo Social"/>
    <x v="0"/>
    <n v="3"/>
    <n v="1577"/>
    <m/>
    <m/>
    <x v="0"/>
    <n v="26"/>
    <m/>
    <n v="3"/>
    <n v="4"/>
    <m/>
    <n v="26"/>
    <n v="9"/>
    <m/>
    <m/>
    <m/>
    <m/>
    <n v="3"/>
    <n v="2"/>
    <n v="3"/>
    <n v="2"/>
    <n v="1"/>
    <n v="2"/>
    <n v="3"/>
    <m/>
    <m/>
    <m/>
    <m/>
    <n v="3"/>
    <n v="2"/>
    <n v="2"/>
    <n v="2"/>
    <n v="4"/>
    <n v="2"/>
    <n v="4"/>
    <n v="3"/>
    <n v="4"/>
    <n v="4"/>
    <n v="4"/>
    <n v="1"/>
    <n v="5"/>
    <n v="4"/>
    <n v="3"/>
    <n v="4"/>
    <s v="Sí"/>
    <n v="2"/>
    <m/>
    <n v="5"/>
    <n v="4"/>
    <n v="3"/>
    <n v="5"/>
    <n v="5"/>
    <n v="5"/>
    <m/>
    <s v="No"/>
    <s v="No"/>
    <m/>
    <m/>
    <n v="5"/>
    <n v="5"/>
    <m/>
    <n v="4"/>
    <m/>
    <m/>
    <s v="hola, me gustaría comentar que en varias ocasiones en las que no quedaba ningún ejemplar en físico de algún libro en la biblioteca, he tratado de utilizar el que proporcionáis en formato electrónico, pero nunca he podido, aparecen  siempre como si se estuviesen cargando, pudiendo estar así horas, nunca se cargan."/>
    <d v="2019-02-02T10:55:16"/>
  </r>
  <r>
    <s v="F. Filosofía"/>
    <x v="4"/>
    <n v="1"/>
    <n v="1578"/>
    <m/>
    <m/>
    <x v="2"/>
    <n v="15"/>
    <m/>
    <n v="3"/>
    <n v="5"/>
    <m/>
    <n v="15"/>
    <n v="18"/>
    <m/>
    <m/>
    <m/>
    <m/>
    <n v="5"/>
    <n v="5"/>
    <n v="5"/>
    <n v="5"/>
    <n v="1"/>
    <m/>
    <m/>
    <m/>
    <m/>
    <m/>
    <m/>
    <n v="4"/>
    <n v="4"/>
    <n v="4"/>
    <n v="5"/>
    <n v="1"/>
    <n v="3"/>
    <n v="1"/>
    <n v="1"/>
    <n v="5"/>
    <n v="5"/>
    <n v="3"/>
    <n v="4"/>
    <n v="5"/>
    <n v="4"/>
    <n v="4"/>
    <n v="5"/>
    <s v="No"/>
    <n v="5"/>
    <m/>
    <n v="5"/>
    <n v="5"/>
    <n v="5"/>
    <n v="5"/>
    <n v="5"/>
    <n v="5"/>
    <m/>
    <s v="Sí"/>
    <s v="Sí"/>
    <n v="5"/>
    <m/>
    <n v="5"/>
    <n v="5"/>
    <m/>
    <n v="4"/>
    <n v="4"/>
    <m/>
    <m/>
    <d v="2019-02-02T10:56:00"/>
  </r>
  <r>
    <s v="F. Ciencias Químicas"/>
    <x v="3"/>
    <n v="2"/>
    <n v="1579"/>
    <m/>
    <m/>
    <x v="0"/>
    <n v="10"/>
    <m/>
    <n v="3"/>
    <n v="3"/>
    <m/>
    <n v="10"/>
    <n v="2"/>
    <m/>
    <m/>
    <m/>
    <m/>
    <n v="4"/>
    <n v="5"/>
    <n v="4"/>
    <n v="5"/>
    <n v="1"/>
    <m/>
    <m/>
    <m/>
    <m/>
    <m/>
    <m/>
    <n v="3"/>
    <n v="4"/>
    <n v="3"/>
    <n v="2"/>
    <n v="5"/>
    <n v="4"/>
    <n v="3"/>
    <n v="3"/>
    <n v="4"/>
    <n v="4"/>
    <n v="5"/>
    <n v="5"/>
    <n v="5"/>
    <n v="5"/>
    <n v="4"/>
    <n v="5"/>
    <s v="No"/>
    <n v="4"/>
    <m/>
    <n v="4"/>
    <n v="5"/>
    <n v="5"/>
    <n v="5"/>
    <n v="5"/>
    <n v="5"/>
    <m/>
    <s v="Sí"/>
    <s v="No"/>
    <n v="3"/>
    <m/>
    <m/>
    <m/>
    <m/>
    <n v="4"/>
    <n v="4"/>
    <m/>
    <m/>
    <d v="2019-02-02T11:08:05"/>
  </r>
  <r>
    <s v="F. Ciencias Políticas y Sociología"/>
    <x v="0"/>
    <n v="3"/>
    <n v="1580"/>
    <m/>
    <m/>
    <x v="0"/>
    <n v="9"/>
    <m/>
    <n v="3"/>
    <n v="2"/>
    <m/>
    <n v="9"/>
    <m/>
    <m/>
    <m/>
    <m/>
    <m/>
    <n v="3"/>
    <n v="3"/>
    <n v="3"/>
    <n v="4"/>
    <n v="1"/>
    <m/>
    <m/>
    <m/>
    <m/>
    <m/>
    <m/>
    <n v="2"/>
    <n v="1"/>
    <n v="1"/>
    <n v="4"/>
    <n v="5"/>
    <n v="5"/>
    <n v="5"/>
    <n v="1"/>
    <n v="4"/>
    <n v="3"/>
    <n v="4"/>
    <n v="4"/>
    <n v="4"/>
    <n v="2"/>
    <n v="2"/>
    <n v="3"/>
    <s v="No"/>
    <n v="4"/>
    <m/>
    <n v="3"/>
    <n v="3"/>
    <n v="3"/>
    <n v="3"/>
    <n v="3"/>
    <n v="2"/>
    <m/>
    <s v="No"/>
    <s v="No"/>
    <m/>
    <m/>
    <n v="3"/>
    <n v="2"/>
    <m/>
    <n v="3"/>
    <n v="4"/>
    <m/>
    <m/>
    <d v="2019-02-02T11:09:53"/>
  </r>
  <r>
    <s v="F. Farmacia"/>
    <x v="1"/>
    <n v="4"/>
    <n v="1581"/>
    <m/>
    <m/>
    <x v="0"/>
    <n v="13"/>
    <m/>
    <n v="2"/>
    <n v="2"/>
    <m/>
    <n v="13"/>
    <n v="19"/>
    <n v="18"/>
    <m/>
    <m/>
    <m/>
    <n v="4"/>
    <n v="3"/>
    <n v="2"/>
    <n v="2"/>
    <m/>
    <m/>
    <m/>
    <n v="4"/>
    <n v="0"/>
    <m/>
    <m/>
    <n v="2"/>
    <n v="1"/>
    <n v="4"/>
    <n v="4"/>
    <n v="5"/>
    <n v="5"/>
    <n v="5"/>
    <n v="1"/>
    <n v="2"/>
    <n v="2"/>
    <n v="3"/>
    <n v="3"/>
    <n v="3"/>
    <n v="3"/>
    <n v="1"/>
    <n v="1"/>
    <s v="No"/>
    <n v="2"/>
    <m/>
    <n v="4"/>
    <n v="2"/>
    <n v="3"/>
    <n v="4"/>
    <n v="4"/>
    <n v="3"/>
    <m/>
    <s v="No"/>
    <s v="No"/>
    <m/>
    <m/>
    <n v="3"/>
    <n v="4"/>
    <m/>
    <n v="2"/>
    <n v="3"/>
    <m/>
    <s v="Que los bibliotecarios sean capaces de hacer que se mantenga en SILENCIO la biblioteca ya que es un lugar en el que si no lo hay no sirve para nada (ya que muchos alumnos no son capaces de hacerlo por ellos mismos)"/>
    <d v="2019-02-02T11:18:36"/>
  </r>
  <r>
    <s v="F. Farmacia"/>
    <x v="1"/>
    <n v="4"/>
    <n v="1582"/>
    <m/>
    <m/>
    <x v="0"/>
    <n v="13"/>
    <m/>
    <n v="4"/>
    <n v="4"/>
    <m/>
    <n v="13"/>
    <n v="22"/>
    <n v="18"/>
    <s v="la del CMU Antonio de Nebrija"/>
    <m/>
    <m/>
    <n v="4"/>
    <n v="2"/>
    <n v="3"/>
    <n v="3"/>
    <m/>
    <n v="2"/>
    <n v="3"/>
    <m/>
    <m/>
    <m/>
    <m/>
    <n v="2"/>
    <n v="2"/>
    <n v="2"/>
    <n v="4"/>
    <n v="5"/>
    <n v="3"/>
    <n v="5"/>
    <n v="2"/>
    <n v="4"/>
    <n v="1"/>
    <n v="2"/>
    <n v="3"/>
    <n v="3"/>
    <n v="2"/>
    <n v="1"/>
    <n v="3"/>
    <s v="No"/>
    <n v="3"/>
    <m/>
    <n v="4"/>
    <n v="3"/>
    <n v="3"/>
    <n v="3"/>
    <n v="4"/>
    <n v="5"/>
    <m/>
    <s v="Sí"/>
    <s v="Sí"/>
    <n v="4"/>
    <m/>
    <n v="4"/>
    <n v="3"/>
    <m/>
    <n v="3"/>
    <m/>
    <m/>
    <m/>
    <d v="2019-02-02T11:18:44"/>
  </r>
  <r>
    <s v="F. Ciencias Químicas"/>
    <x v="3"/>
    <n v="2"/>
    <n v="1583"/>
    <m/>
    <m/>
    <x v="0"/>
    <n v="10"/>
    <m/>
    <n v="5"/>
    <n v="1"/>
    <m/>
    <n v="10"/>
    <n v="4"/>
    <n v="18"/>
    <m/>
    <m/>
    <m/>
    <n v="3"/>
    <n v="3"/>
    <n v="5"/>
    <n v="3"/>
    <n v="1"/>
    <m/>
    <m/>
    <m/>
    <m/>
    <m/>
    <m/>
    <n v="4"/>
    <n v="1"/>
    <n v="1"/>
    <n v="2"/>
    <n v="5"/>
    <n v="4"/>
    <n v="5"/>
    <n v="4"/>
    <n v="4"/>
    <n v="4"/>
    <n v="4"/>
    <n v="4"/>
    <n v="4"/>
    <n v="4"/>
    <n v="3"/>
    <n v="2"/>
    <s v="No"/>
    <n v="3"/>
    <m/>
    <n v="5"/>
    <n v="5"/>
    <n v="5"/>
    <n v="5"/>
    <n v="5"/>
    <n v="5"/>
    <m/>
    <s v="No"/>
    <s v="No"/>
    <m/>
    <m/>
    <n v="3"/>
    <n v="4"/>
    <m/>
    <n v="4"/>
    <n v="4"/>
    <m/>
    <m/>
    <d v="2019-02-02T11:19:34"/>
  </r>
  <r>
    <s v="F. Educación - Centro de Formación del Profesorado"/>
    <x v="4"/>
    <n v="1"/>
    <n v="1584"/>
    <m/>
    <m/>
    <x v="0"/>
    <n v="12"/>
    <m/>
    <n v="2"/>
    <n v="1"/>
    <m/>
    <n v="12"/>
    <n v="29"/>
    <m/>
    <m/>
    <m/>
    <m/>
    <n v="2"/>
    <n v="3"/>
    <n v="2"/>
    <n v="2"/>
    <n v="1"/>
    <n v="2"/>
    <m/>
    <m/>
    <m/>
    <m/>
    <m/>
    <n v="2"/>
    <n v="2"/>
    <n v="2"/>
    <n v="2"/>
    <n v="2"/>
    <n v="2"/>
    <n v="2"/>
    <n v="2"/>
    <n v="6"/>
    <n v="3"/>
    <n v="3"/>
    <n v="3"/>
    <n v="2"/>
    <n v="2"/>
    <n v="2"/>
    <n v="2"/>
    <s v="No"/>
    <n v="3"/>
    <m/>
    <n v="3"/>
    <n v="3"/>
    <n v="3"/>
    <n v="3"/>
    <n v="3"/>
    <n v="3"/>
    <m/>
    <s v="No"/>
    <s v="No"/>
    <m/>
    <m/>
    <n v="2"/>
    <n v="1"/>
    <m/>
    <n v="3"/>
    <n v="3"/>
    <m/>
    <m/>
    <d v="2019-02-02T11:23:57"/>
  </r>
  <r>
    <s v="F. Filosofía"/>
    <x v="4"/>
    <n v="1"/>
    <n v="1585"/>
    <m/>
    <m/>
    <x v="0"/>
    <n v="15"/>
    <m/>
    <n v="4"/>
    <n v="3"/>
    <m/>
    <n v="16"/>
    <n v="14"/>
    <n v="29"/>
    <m/>
    <m/>
    <m/>
    <n v="4"/>
    <n v="3"/>
    <n v="4"/>
    <n v="4"/>
    <m/>
    <m/>
    <n v="3"/>
    <m/>
    <m/>
    <m/>
    <m/>
    <n v="3"/>
    <n v="1"/>
    <n v="1"/>
    <n v="3"/>
    <n v="4"/>
    <n v="2"/>
    <n v="5"/>
    <n v="1"/>
    <n v="6"/>
    <n v="4"/>
    <n v="4"/>
    <n v="3"/>
    <n v="3"/>
    <n v="4"/>
    <n v="2"/>
    <n v="2"/>
    <s v="Sí"/>
    <n v="3"/>
    <m/>
    <n v="5"/>
    <n v="4"/>
    <n v="4"/>
    <n v="5"/>
    <n v="5"/>
    <n v="4"/>
    <m/>
    <s v="No"/>
    <s v="No"/>
    <m/>
    <m/>
    <n v="5"/>
    <n v="5"/>
    <m/>
    <n v="4"/>
    <n v="4"/>
    <m/>
    <s v="Buenas, lo único que hubiese más oferta en el catálogo y que más bibliotecas abriesen los fines de semana. Y el internet en algunas bibliotecas (historia por ejemplo) funciona a duras penas.&lt;br&gt;Gracias."/>
    <d v="2019-02-02T11:27:24"/>
  </r>
  <r>
    <s v="F. Ciencias Políticas y Sociología"/>
    <x v="0"/>
    <n v="3"/>
    <n v="1586"/>
    <m/>
    <m/>
    <x v="0"/>
    <n v="9"/>
    <m/>
    <n v="4"/>
    <n v="3"/>
    <m/>
    <n v="9"/>
    <n v="29"/>
    <n v="28"/>
    <s v="Azcona - 4"/>
    <m/>
    <m/>
    <n v="3"/>
    <n v="5"/>
    <n v="5"/>
    <n v="4"/>
    <m/>
    <n v="2"/>
    <n v="3"/>
    <n v="4"/>
    <m/>
    <m/>
    <m/>
    <n v="5"/>
    <n v="5"/>
    <n v="5"/>
    <n v="5"/>
    <n v="5"/>
    <n v="3"/>
    <n v="5"/>
    <n v="3"/>
    <n v="4"/>
    <n v="5"/>
    <n v="4"/>
    <n v="5"/>
    <n v="4"/>
    <n v="5"/>
    <n v="5"/>
    <n v="5"/>
    <s v="Sí"/>
    <n v="5"/>
    <m/>
    <n v="4"/>
    <n v="3"/>
    <n v="3"/>
    <n v="4"/>
    <n v="3"/>
    <n v="4"/>
    <m/>
    <s v="No"/>
    <s v="No"/>
    <m/>
    <m/>
    <n v="5"/>
    <n v="4"/>
    <m/>
    <n v="5"/>
    <n v="4"/>
    <m/>
    <m/>
    <d v="2019-02-02T11:27:39"/>
  </r>
  <r>
    <s v="F. Ciencias Físicas"/>
    <x v="3"/>
    <n v="2"/>
    <n v="1587"/>
    <m/>
    <m/>
    <x v="0"/>
    <n v="6"/>
    <m/>
    <n v="4"/>
    <n v="2"/>
    <m/>
    <n v="6"/>
    <m/>
    <m/>
    <m/>
    <m/>
    <m/>
    <n v="5"/>
    <n v="5"/>
    <n v="5"/>
    <n v="5"/>
    <m/>
    <m/>
    <n v="3"/>
    <m/>
    <m/>
    <m/>
    <m/>
    <n v="4"/>
    <n v="1"/>
    <n v="1"/>
    <n v="1"/>
    <n v="5"/>
    <n v="5"/>
    <n v="5"/>
    <n v="1"/>
    <n v="4"/>
    <n v="5"/>
    <n v="5"/>
    <n v="5"/>
    <n v="5"/>
    <n v="4"/>
    <n v="3"/>
    <n v="4"/>
    <s v="No"/>
    <n v="3"/>
    <m/>
    <n v="5"/>
    <n v="4"/>
    <n v="5"/>
    <n v="5"/>
    <n v="5"/>
    <n v="5"/>
    <m/>
    <s v="Sí"/>
    <s v="No"/>
    <m/>
    <m/>
    <n v="5"/>
    <n v="5"/>
    <m/>
    <n v="4"/>
    <n v="4"/>
    <m/>
    <s v="No lo he visto necesario"/>
    <d v="2019-02-02T11:29:17"/>
  </r>
  <r>
    <s v="F. Derecho"/>
    <x v="0"/>
    <n v="3"/>
    <n v="1588"/>
    <m/>
    <m/>
    <x v="0"/>
    <n v="11"/>
    <m/>
    <n v="4"/>
    <n v="5"/>
    <m/>
    <n v="29"/>
    <n v="29"/>
    <n v="29"/>
    <m/>
    <m/>
    <m/>
    <n v="5"/>
    <n v="4"/>
    <n v="4"/>
    <n v="3"/>
    <m/>
    <n v="2"/>
    <m/>
    <m/>
    <m/>
    <m/>
    <m/>
    <n v="4"/>
    <n v="2"/>
    <n v="4"/>
    <n v="1"/>
    <n v="4"/>
    <n v="4"/>
    <n v="5"/>
    <n v="1"/>
    <n v="3"/>
    <n v="3"/>
    <n v="5"/>
    <n v="3"/>
    <n v="3"/>
    <n v="4"/>
    <n v="2"/>
    <n v="5"/>
    <s v="No"/>
    <n v="4"/>
    <m/>
    <n v="5"/>
    <n v="4"/>
    <n v="2"/>
    <n v="4"/>
    <n v="5"/>
    <n v="4"/>
    <m/>
    <s v="No"/>
    <s v="No"/>
    <m/>
    <m/>
    <n v="4"/>
    <n v="4"/>
    <m/>
    <n v="4"/>
    <n v="4"/>
    <m/>
    <m/>
    <d v="2019-02-02T11:33:16"/>
  </r>
  <r>
    <s v="F. Ciencias Políticas y Sociología"/>
    <x v="0"/>
    <n v="3"/>
    <n v="1589"/>
    <m/>
    <m/>
    <x v="0"/>
    <n v="9"/>
    <m/>
    <n v="4"/>
    <n v="5"/>
    <m/>
    <n v="9"/>
    <n v="29"/>
    <n v="15"/>
    <m/>
    <m/>
    <m/>
    <n v="5"/>
    <n v="5"/>
    <n v="5"/>
    <n v="4"/>
    <n v="1"/>
    <n v="2"/>
    <m/>
    <m/>
    <m/>
    <m/>
    <m/>
    <n v="5"/>
    <n v="2"/>
    <n v="5"/>
    <n v="1"/>
    <n v="5"/>
    <n v="5"/>
    <n v="5"/>
    <n v="1"/>
    <n v="5"/>
    <n v="5"/>
    <n v="5"/>
    <n v="5"/>
    <n v="5"/>
    <n v="5"/>
    <n v="5"/>
    <n v="5"/>
    <s v="Sí"/>
    <n v="5"/>
    <m/>
    <n v="5"/>
    <n v="5"/>
    <n v="5"/>
    <n v="5"/>
    <n v="5"/>
    <n v="5"/>
    <m/>
    <s v="No"/>
    <s v="No"/>
    <m/>
    <m/>
    <n v="5"/>
    <n v="5"/>
    <m/>
    <n v="5"/>
    <n v="4"/>
    <m/>
    <m/>
    <d v="2019-02-02T11:34:14"/>
  </r>
  <r>
    <s v="F. Farmacia"/>
    <x v="1"/>
    <n v="4"/>
    <n v="1590"/>
    <m/>
    <m/>
    <x v="0"/>
    <n v="13"/>
    <m/>
    <n v="3"/>
    <n v="3"/>
    <m/>
    <n v="18"/>
    <n v="19"/>
    <m/>
    <m/>
    <m/>
    <m/>
    <n v="3"/>
    <n v="1"/>
    <n v="1"/>
    <n v="4"/>
    <m/>
    <n v="2"/>
    <m/>
    <n v="4"/>
    <n v="1"/>
    <m/>
    <m/>
    <n v="3"/>
    <n v="1"/>
    <n v="3"/>
    <n v="4"/>
    <n v="4"/>
    <n v="4"/>
    <n v="5"/>
    <n v="4"/>
    <n v="4"/>
    <n v="4"/>
    <n v="4"/>
    <n v="4"/>
    <n v="4"/>
    <n v="3"/>
    <n v="1"/>
    <n v="1"/>
    <s v="No"/>
    <n v="3"/>
    <m/>
    <n v="3"/>
    <n v="1"/>
    <n v="1"/>
    <n v="4"/>
    <n v="2"/>
    <n v="1"/>
    <m/>
    <s v="No"/>
    <s v="No"/>
    <n v="1"/>
    <m/>
    <n v="4"/>
    <n v="3"/>
    <m/>
    <n v="3"/>
    <m/>
    <m/>
    <s v="Estaría bien que pusieran enchufes, pues muchas veces me tengo que ir a la facultad de odontología para poder usar mi ordenador correctamente cuando se queda sin batería"/>
    <d v="2019-02-02T11:36:23"/>
  </r>
  <r>
    <s v="F. Derecho"/>
    <x v="0"/>
    <n v="3"/>
    <n v="1591"/>
    <m/>
    <m/>
    <x v="0"/>
    <n v="11"/>
    <m/>
    <n v="3"/>
    <n v="4"/>
    <m/>
    <n v="29"/>
    <m/>
    <m/>
    <m/>
    <m/>
    <m/>
    <n v="4"/>
    <n v="4"/>
    <n v="2"/>
    <n v="3"/>
    <m/>
    <n v="2"/>
    <m/>
    <m/>
    <m/>
    <m/>
    <m/>
    <n v="3"/>
    <n v="5"/>
    <n v="5"/>
    <n v="5"/>
    <n v="5"/>
    <n v="4"/>
    <n v="5"/>
    <n v="4"/>
    <n v="5"/>
    <n v="4"/>
    <n v="2"/>
    <n v="5"/>
    <n v="5"/>
    <n v="5"/>
    <n v="5"/>
    <n v="5"/>
    <s v="Sí"/>
    <n v="5"/>
    <m/>
    <n v="5"/>
    <n v="4"/>
    <n v="4"/>
    <n v="4"/>
    <n v="4"/>
    <n v="5"/>
    <m/>
    <s v="Sí"/>
    <s v="No"/>
    <m/>
    <m/>
    <n v="5"/>
    <n v="5"/>
    <m/>
    <n v="5"/>
    <n v="5"/>
    <m/>
    <m/>
    <d v="2019-02-02T11:36:43"/>
  </r>
  <r>
    <s v="N/C"/>
    <x v="2"/>
    <e v="#N/A"/>
    <n v="1592"/>
    <m/>
    <m/>
    <x v="0"/>
    <m/>
    <m/>
    <n v="3"/>
    <n v="1"/>
    <m/>
    <n v="18"/>
    <m/>
    <m/>
    <m/>
    <m/>
    <m/>
    <n v="4"/>
    <n v="4"/>
    <n v="3"/>
    <n v="4"/>
    <m/>
    <m/>
    <m/>
    <m/>
    <m/>
    <m/>
    <m/>
    <n v="3"/>
    <n v="1"/>
    <n v="1"/>
    <n v="2"/>
    <n v="3"/>
    <n v="2"/>
    <n v="4"/>
    <n v="1"/>
    <n v="6"/>
    <n v="4"/>
    <n v="3"/>
    <n v="2"/>
    <n v="4"/>
    <n v="3"/>
    <n v="3"/>
    <n v="4"/>
    <s v="No"/>
    <n v="2"/>
    <m/>
    <n v="4"/>
    <n v="4"/>
    <n v="5"/>
    <n v="5"/>
    <n v="5"/>
    <n v="4"/>
    <m/>
    <s v="No"/>
    <s v="No"/>
    <m/>
    <m/>
    <n v="4"/>
    <n v="3"/>
    <m/>
    <n v="4"/>
    <n v="4"/>
    <m/>
    <m/>
    <d v="2019-02-02T11:39:03"/>
  </r>
  <r>
    <s v="F. Farmacia"/>
    <x v="1"/>
    <n v="4"/>
    <n v="1593"/>
    <m/>
    <m/>
    <x v="0"/>
    <n v="13"/>
    <m/>
    <n v="3"/>
    <n v="3"/>
    <m/>
    <n v="13"/>
    <m/>
    <m/>
    <m/>
    <m/>
    <m/>
    <n v="3"/>
    <n v="2"/>
    <n v="1"/>
    <n v="2"/>
    <m/>
    <m/>
    <n v="3"/>
    <m/>
    <m/>
    <m/>
    <m/>
    <n v="2"/>
    <n v="1"/>
    <n v="4"/>
    <n v="1"/>
    <n v="5"/>
    <n v="5"/>
    <n v="5"/>
    <n v="3"/>
    <n v="3"/>
    <n v="3"/>
    <n v="4"/>
    <n v="4"/>
    <n v="3"/>
    <n v="4"/>
    <n v="2"/>
    <n v="2"/>
    <s v="No"/>
    <n v="3"/>
    <m/>
    <n v="5"/>
    <n v="3"/>
    <n v="3"/>
    <n v="4"/>
    <n v="5"/>
    <n v="5"/>
    <m/>
    <s v="No"/>
    <s v="No"/>
    <m/>
    <m/>
    <n v="4"/>
    <n v="5"/>
    <m/>
    <n v="3"/>
    <n v="3"/>
    <m/>
    <s v="Enchufes en la biblioteca para cargar los ordenadores portátiles y móviles"/>
    <d v="2019-02-02T11:39:29"/>
  </r>
  <r>
    <s v="F. Geografía e Historia"/>
    <x v="4"/>
    <n v="1"/>
    <n v="1594"/>
    <m/>
    <m/>
    <x v="0"/>
    <n v="16"/>
    <m/>
    <n v="3"/>
    <n v="3"/>
    <m/>
    <n v="29"/>
    <n v="16"/>
    <m/>
    <m/>
    <m/>
    <m/>
    <n v="2"/>
    <n v="4"/>
    <n v="4"/>
    <n v="4"/>
    <m/>
    <n v="2"/>
    <n v="3"/>
    <m/>
    <m/>
    <m/>
    <m/>
    <n v="4"/>
    <n v="2"/>
    <n v="3"/>
    <n v="2"/>
    <n v="4"/>
    <n v="4"/>
    <n v="5"/>
    <n v="2"/>
    <n v="3"/>
    <n v="4"/>
    <n v="5"/>
    <n v="4"/>
    <n v="4"/>
    <n v="5"/>
    <n v="2"/>
    <n v="5"/>
    <m/>
    <m/>
    <m/>
    <n v="5"/>
    <n v="4"/>
    <n v="4"/>
    <n v="5"/>
    <n v="4"/>
    <n v="3"/>
    <m/>
    <s v="No"/>
    <s v="No"/>
    <n v="3"/>
    <m/>
    <n v="3"/>
    <n v="5"/>
    <m/>
    <n v="5"/>
    <n v="4"/>
    <m/>
    <m/>
    <d v="2019-02-02T11:40:11"/>
  </r>
  <r>
    <s v="F. Filología"/>
    <x v="4"/>
    <n v="1"/>
    <n v="1595"/>
    <m/>
    <m/>
    <x v="2"/>
    <n v="14"/>
    <m/>
    <n v="3"/>
    <n v="3"/>
    <m/>
    <n v="14"/>
    <n v="29"/>
    <n v="16"/>
    <m/>
    <m/>
    <m/>
    <n v="4"/>
    <n v="4"/>
    <n v="4"/>
    <n v="4"/>
    <m/>
    <m/>
    <n v="3"/>
    <m/>
    <m/>
    <m/>
    <m/>
    <n v="4"/>
    <n v="2"/>
    <n v="3"/>
    <n v="3"/>
    <n v="3"/>
    <n v="2"/>
    <n v="3"/>
    <n v="2"/>
    <n v="4"/>
    <n v="3"/>
    <n v="3"/>
    <n v="3"/>
    <n v="4"/>
    <n v="3"/>
    <n v="3"/>
    <m/>
    <s v="Sí"/>
    <n v="3"/>
    <m/>
    <n v="4"/>
    <n v="4"/>
    <n v="4"/>
    <n v="4"/>
    <n v="4"/>
    <n v="4"/>
    <m/>
    <s v="Sí"/>
    <s v="No"/>
    <m/>
    <m/>
    <n v="4"/>
    <n v="4"/>
    <m/>
    <n v="4"/>
    <n v="4"/>
    <m/>
    <s v="No he acudido a cursos de formación de la biblioteca porque no me han parecido especialmente interesantes. "/>
    <d v="2019-02-02T11:42:30"/>
  </r>
  <r>
    <s v="F. Farmacia"/>
    <x v="1"/>
    <n v="4"/>
    <n v="1596"/>
    <m/>
    <m/>
    <x v="0"/>
    <n v="13"/>
    <m/>
    <n v="5"/>
    <n v="3"/>
    <m/>
    <n v="10"/>
    <n v="18"/>
    <n v="13"/>
    <s v="Bibliotecas Lope de Vega y Fundación CajaMadrid en Tres Cantos y Biblioteca Rafael Alberti en Fuencarral-El Pardo"/>
    <m/>
    <m/>
    <n v="3"/>
    <n v="2"/>
    <n v="2"/>
    <n v="4"/>
    <m/>
    <m/>
    <n v="3"/>
    <m/>
    <m/>
    <m/>
    <m/>
    <n v="4"/>
    <n v="1"/>
    <n v="2"/>
    <n v="4"/>
    <n v="5"/>
    <n v="2"/>
    <n v="5"/>
    <n v="1"/>
    <n v="6"/>
    <n v="4"/>
    <n v="2"/>
    <n v="1"/>
    <n v="3"/>
    <n v="5"/>
    <n v="3"/>
    <n v="5"/>
    <s v="No"/>
    <n v="3"/>
    <m/>
    <n v="5"/>
    <n v="4"/>
    <n v="5"/>
    <n v="5"/>
    <n v="2"/>
    <n v="4"/>
    <m/>
    <s v="No"/>
    <s v="No"/>
    <m/>
    <m/>
    <n v="4"/>
    <n v="4"/>
    <m/>
    <n v="4"/>
    <n v="3"/>
    <m/>
    <s v="No he asistido a ningún cursos de formación de usuarios porque no he sido informada sobre la oferta de dichos cursos. &lt;br&gt;Hay algunas bibliotecas de algunas facultades que están claramente más iluminadas o tienen bastantes más puestos de lectura y de ordenadores que otras, como Farmacia por ejemplo que se queda pequeña. "/>
    <d v="2019-02-02T11:44:35"/>
  </r>
  <r>
    <s v="F. Informática"/>
    <x v="3"/>
    <n v="2"/>
    <n v="1597"/>
    <m/>
    <m/>
    <x v="0"/>
    <n v="17"/>
    <m/>
    <n v="3"/>
    <n v="3"/>
    <m/>
    <n v="17"/>
    <m/>
    <m/>
    <m/>
    <m/>
    <m/>
    <n v="5"/>
    <n v="4"/>
    <n v="4"/>
    <n v="5"/>
    <m/>
    <n v="2"/>
    <m/>
    <m/>
    <m/>
    <m/>
    <m/>
    <n v="5"/>
    <n v="1"/>
    <n v="2"/>
    <n v="1"/>
    <n v="5"/>
    <n v="4"/>
    <n v="4"/>
    <n v="2"/>
    <n v="4"/>
    <n v="4"/>
    <n v="3"/>
    <n v="5"/>
    <n v="5"/>
    <n v="4"/>
    <n v="3"/>
    <n v="5"/>
    <s v="No"/>
    <n v="4"/>
    <m/>
    <n v="2"/>
    <n v="4"/>
    <n v="4"/>
    <n v="5"/>
    <n v="5"/>
    <n v="5"/>
    <m/>
    <s v="No"/>
    <s v="No"/>
    <n v="3"/>
    <m/>
    <n v="3"/>
    <n v="4"/>
    <m/>
    <n v="4"/>
    <n v="3"/>
    <m/>
    <m/>
    <d v="2019-02-02T11:45:31"/>
  </r>
  <r>
    <s v="F. Odontología"/>
    <x v="1"/>
    <n v="4"/>
    <n v="1598"/>
    <m/>
    <m/>
    <x v="0"/>
    <n v="19"/>
    <m/>
    <n v="3"/>
    <n v="3"/>
    <m/>
    <n v="19"/>
    <m/>
    <m/>
    <m/>
    <m/>
    <m/>
    <n v="5"/>
    <n v="4"/>
    <n v="4"/>
    <n v="4"/>
    <m/>
    <n v="2"/>
    <m/>
    <m/>
    <m/>
    <m/>
    <m/>
    <n v="1"/>
    <n v="2"/>
    <n v="2"/>
    <n v="4"/>
    <n v="5"/>
    <n v="3"/>
    <n v="3"/>
    <n v="3"/>
    <n v="3"/>
    <n v="3"/>
    <n v="4"/>
    <n v="4"/>
    <n v="4"/>
    <n v="4"/>
    <n v="4"/>
    <n v="4"/>
    <s v="Sí"/>
    <n v="3"/>
    <m/>
    <n v="5"/>
    <n v="4"/>
    <n v="4"/>
    <n v="5"/>
    <n v="5"/>
    <n v="5"/>
    <m/>
    <s v="No"/>
    <m/>
    <n v="3"/>
    <m/>
    <m/>
    <n v="5"/>
    <m/>
    <n v="4"/>
    <n v="4"/>
    <m/>
    <m/>
    <d v="2019-02-02T11:55:25"/>
  </r>
  <r>
    <s v="F. Filología"/>
    <x v="4"/>
    <n v="1"/>
    <n v="1599"/>
    <m/>
    <m/>
    <x v="0"/>
    <n v="14"/>
    <m/>
    <n v="4"/>
    <n v="3"/>
    <m/>
    <n v="29"/>
    <n v="29"/>
    <n v="14"/>
    <m/>
    <m/>
    <m/>
    <n v="5"/>
    <n v="4"/>
    <n v="4"/>
    <n v="4"/>
    <m/>
    <n v="2"/>
    <m/>
    <m/>
    <m/>
    <m/>
    <m/>
    <n v="5"/>
    <n v="2"/>
    <n v="2"/>
    <n v="2"/>
    <n v="5"/>
    <n v="5"/>
    <n v="5"/>
    <n v="3"/>
    <n v="5"/>
    <n v="5"/>
    <n v="5"/>
    <n v="5"/>
    <n v="3"/>
    <n v="3"/>
    <n v="3"/>
    <n v="3"/>
    <s v="No"/>
    <n v="2"/>
    <m/>
    <n v="5"/>
    <n v="3"/>
    <n v="5"/>
    <n v="5"/>
    <n v="5"/>
    <n v="5"/>
    <m/>
    <s v="No"/>
    <s v="No"/>
    <m/>
    <m/>
    <n v="3"/>
    <n v="3"/>
    <m/>
    <n v="4"/>
    <n v="3"/>
    <m/>
    <m/>
    <d v="2019-02-02T11:58:29"/>
  </r>
  <r>
    <s v="N/C"/>
    <x v="2"/>
    <e v="#N/A"/>
    <n v="1600"/>
    <m/>
    <m/>
    <x v="2"/>
    <m/>
    <m/>
    <n v="3"/>
    <n v="4"/>
    <m/>
    <n v="4"/>
    <n v="29"/>
    <n v="16"/>
    <m/>
    <m/>
    <m/>
    <n v="5"/>
    <n v="5"/>
    <n v="3"/>
    <n v="3"/>
    <m/>
    <m/>
    <n v="3"/>
    <m/>
    <m/>
    <m/>
    <m/>
    <n v="4"/>
    <n v="5"/>
    <n v="3"/>
    <n v="5"/>
    <n v="3"/>
    <n v="5"/>
    <n v="1"/>
    <n v="3"/>
    <n v="2"/>
    <n v="4"/>
    <n v="5"/>
    <n v="4"/>
    <n v="4"/>
    <n v="5"/>
    <n v="3"/>
    <n v="5"/>
    <s v="Sí"/>
    <n v="5"/>
    <m/>
    <n v="4"/>
    <n v="5"/>
    <n v="5"/>
    <n v="5"/>
    <n v="5"/>
    <n v="4"/>
    <m/>
    <s v="Sí"/>
    <s v="Sí"/>
    <n v="4"/>
    <m/>
    <n v="5"/>
    <n v="4"/>
    <m/>
    <n v="5"/>
    <n v="4"/>
    <m/>
    <m/>
    <d v="2019-02-02T11:58:43"/>
  </r>
  <r>
    <s v="F. Farmacia"/>
    <x v="1"/>
    <n v="4"/>
    <n v="1601"/>
    <m/>
    <m/>
    <x v="0"/>
    <n v="13"/>
    <m/>
    <n v="4"/>
    <n v="4"/>
    <m/>
    <n v="18"/>
    <n v="19"/>
    <n v="13"/>
    <m/>
    <m/>
    <m/>
    <n v="5"/>
    <n v="5"/>
    <n v="3"/>
    <n v="5"/>
    <n v="1"/>
    <m/>
    <m/>
    <m/>
    <m/>
    <m/>
    <m/>
    <n v="4"/>
    <n v="3"/>
    <n v="5"/>
    <n v="1"/>
    <n v="4"/>
    <n v="4"/>
    <n v="4"/>
    <m/>
    <n v="3"/>
    <n v="4"/>
    <n v="5"/>
    <n v="5"/>
    <n v="5"/>
    <n v="5"/>
    <n v="5"/>
    <n v="5"/>
    <s v="No"/>
    <n v="5"/>
    <m/>
    <n v="5"/>
    <n v="5"/>
    <n v="5"/>
    <n v="5"/>
    <n v="5"/>
    <n v="5"/>
    <m/>
    <s v="No"/>
    <s v="No"/>
    <m/>
    <m/>
    <n v="5"/>
    <n v="5"/>
    <m/>
    <n v="5"/>
    <n v="4"/>
    <m/>
    <m/>
    <d v="2019-02-02T11:59:15"/>
  </r>
  <r>
    <s v="F. Ciencias Físicas"/>
    <x v="3"/>
    <n v="2"/>
    <n v="1602"/>
    <m/>
    <m/>
    <x v="0"/>
    <n v="6"/>
    <m/>
    <n v="4"/>
    <n v="3"/>
    <m/>
    <n v="8"/>
    <m/>
    <m/>
    <m/>
    <m/>
    <m/>
    <n v="5"/>
    <n v="5"/>
    <n v="5"/>
    <n v="3"/>
    <n v="1"/>
    <m/>
    <m/>
    <m/>
    <m/>
    <m/>
    <m/>
    <n v="4"/>
    <n v="1"/>
    <n v="1"/>
    <n v="1"/>
    <n v="4"/>
    <n v="1"/>
    <n v="4"/>
    <n v="1"/>
    <n v="3"/>
    <n v="4"/>
    <n v="5"/>
    <n v="4"/>
    <n v="5"/>
    <n v="5"/>
    <n v="4"/>
    <n v="4"/>
    <s v="No"/>
    <n v="5"/>
    <m/>
    <n v="5"/>
    <n v="5"/>
    <n v="5"/>
    <n v="5"/>
    <n v="5"/>
    <n v="5"/>
    <m/>
    <s v="No"/>
    <s v="No"/>
    <m/>
    <m/>
    <n v="4"/>
    <n v="4"/>
    <m/>
    <n v="5"/>
    <n v="3"/>
    <m/>
    <m/>
    <d v="2019-02-02T12:00:22"/>
  </r>
  <r>
    <s v="F. Veterinaria"/>
    <x v="1"/>
    <n v="4"/>
    <n v="1603"/>
    <m/>
    <m/>
    <x v="0"/>
    <n v="21"/>
    <m/>
    <n v="2"/>
    <n v="3"/>
    <m/>
    <n v="21"/>
    <m/>
    <m/>
    <m/>
    <m/>
    <m/>
    <n v="4"/>
    <n v="3"/>
    <n v="3"/>
    <n v="2"/>
    <n v="1"/>
    <m/>
    <m/>
    <m/>
    <m/>
    <m/>
    <m/>
    <n v="2"/>
    <n v="2"/>
    <n v="3"/>
    <n v="4"/>
    <n v="3"/>
    <n v="3"/>
    <n v="5"/>
    <n v="2"/>
    <n v="3"/>
    <n v="3"/>
    <n v="2"/>
    <n v="2"/>
    <n v="4"/>
    <n v="3"/>
    <n v="3"/>
    <n v="3"/>
    <s v="No"/>
    <n v="3"/>
    <m/>
    <n v="3"/>
    <n v="3"/>
    <n v="3"/>
    <n v="3"/>
    <n v="3"/>
    <n v="3"/>
    <m/>
    <s v="No"/>
    <s v="No"/>
    <m/>
    <m/>
    <m/>
    <n v="5"/>
    <m/>
    <n v="4"/>
    <m/>
    <m/>
    <m/>
    <d v="2019-02-02T12:01:49"/>
  </r>
  <r>
    <s v="F. Ciencias Biológicas"/>
    <x v="3"/>
    <n v="2"/>
    <n v="1604"/>
    <m/>
    <m/>
    <x v="0"/>
    <n v="2"/>
    <m/>
    <n v="5"/>
    <n v="1"/>
    <m/>
    <n v="2"/>
    <n v="10"/>
    <m/>
    <m/>
    <m/>
    <m/>
    <n v="3"/>
    <n v="4"/>
    <n v="4"/>
    <n v="4"/>
    <m/>
    <n v="2"/>
    <n v="3"/>
    <m/>
    <m/>
    <m/>
    <m/>
    <n v="5"/>
    <n v="1"/>
    <n v="1"/>
    <n v="2"/>
    <n v="2"/>
    <n v="5"/>
    <n v="5"/>
    <n v="4"/>
    <n v="3"/>
    <n v="5"/>
    <n v="4"/>
    <n v="2"/>
    <n v="3"/>
    <n v="4"/>
    <n v="3"/>
    <n v="3"/>
    <s v="No"/>
    <n v="3"/>
    <m/>
    <n v="4"/>
    <n v="4"/>
    <n v="4"/>
    <n v="4"/>
    <n v="5"/>
    <n v="5"/>
    <m/>
    <s v="Sí"/>
    <s v="No"/>
    <m/>
    <m/>
    <n v="4"/>
    <n v="2"/>
    <m/>
    <n v="4"/>
    <m/>
    <m/>
    <m/>
    <d v="2019-02-02T12:02:23"/>
  </r>
  <r>
    <s v="F. Bellas Artes"/>
    <x v="4"/>
    <n v="1"/>
    <n v="1605"/>
    <m/>
    <m/>
    <x v="0"/>
    <n v="1"/>
    <m/>
    <n v="3"/>
    <n v="3"/>
    <m/>
    <n v="1"/>
    <n v="15"/>
    <m/>
    <s v="Bibliotecas de barrio"/>
    <m/>
    <m/>
    <n v="4"/>
    <n v="3"/>
    <n v="4"/>
    <n v="4"/>
    <n v="1"/>
    <m/>
    <m/>
    <m/>
    <m/>
    <m/>
    <m/>
    <n v="3"/>
    <n v="3"/>
    <n v="3"/>
    <n v="4"/>
    <n v="5"/>
    <n v="5"/>
    <n v="5"/>
    <n v="4"/>
    <n v="4"/>
    <n v="4"/>
    <n v="4"/>
    <n v="4"/>
    <n v="4"/>
    <n v="4"/>
    <n v="4"/>
    <n v="3"/>
    <s v="Sí"/>
    <n v="4"/>
    <m/>
    <n v="4"/>
    <n v="4"/>
    <n v="4"/>
    <n v="4"/>
    <n v="4"/>
    <n v="4"/>
    <m/>
    <s v="Sí"/>
    <s v="Sí"/>
    <n v="4"/>
    <m/>
    <n v="5"/>
    <n v="5"/>
    <m/>
    <n v="4"/>
    <n v="4"/>
    <m/>
    <m/>
    <d v="2019-02-02T12:05:13"/>
  </r>
  <r>
    <s v="F. Medicina"/>
    <x v="1"/>
    <n v="4"/>
    <n v="1606"/>
    <m/>
    <m/>
    <x v="2"/>
    <n v="18"/>
    <m/>
    <n v="3"/>
    <n v="4"/>
    <m/>
    <n v="18"/>
    <n v="22"/>
    <n v="14"/>
    <s v="Filosofía, Odontología, Ciencias Políticas y Sociología. "/>
    <m/>
    <m/>
    <n v="4"/>
    <n v="4"/>
    <n v="3"/>
    <n v="4"/>
    <n v="1"/>
    <m/>
    <m/>
    <m/>
    <m/>
    <m/>
    <m/>
    <n v="3"/>
    <n v="3"/>
    <n v="3"/>
    <n v="3"/>
    <n v="2"/>
    <n v="4"/>
    <n v="2"/>
    <n v="2"/>
    <n v="4"/>
    <n v="3"/>
    <n v="4"/>
    <n v="4"/>
    <n v="4"/>
    <n v="3"/>
    <m/>
    <n v="4"/>
    <s v="Sí"/>
    <n v="4"/>
    <m/>
    <n v="4"/>
    <n v="5"/>
    <n v="5"/>
    <n v="5"/>
    <n v="5"/>
    <n v="5"/>
    <m/>
    <s v="Sí"/>
    <s v="Sí"/>
    <n v="5"/>
    <m/>
    <n v="4"/>
    <n v="4"/>
    <m/>
    <n v="4"/>
    <m/>
    <m/>
    <m/>
    <d v="2019-02-02T12:10:39"/>
  </r>
  <r>
    <s v="F. Medicina"/>
    <x v="1"/>
    <n v="4"/>
    <n v="1607"/>
    <m/>
    <m/>
    <x v="0"/>
    <n v="18"/>
    <m/>
    <n v="4"/>
    <n v="2"/>
    <m/>
    <n v="18"/>
    <m/>
    <m/>
    <m/>
    <m/>
    <m/>
    <n v="4"/>
    <n v="3"/>
    <n v="4"/>
    <n v="4"/>
    <n v="1"/>
    <m/>
    <m/>
    <m/>
    <m/>
    <m/>
    <m/>
    <n v="4"/>
    <n v="2"/>
    <n v="1"/>
    <n v="1"/>
    <n v="4"/>
    <n v="2"/>
    <n v="5"/>
    <n v="1"/>
    <n v="3"/>
    <n v="4"/>
    <n v="4"/>
    <n v="4"/>
    <n v="4"/>
    <n v="4"/>
    <n v="4"/>
    <n v="4"/>
    <s v="No"/>
    <n v="4"/>
    <m/>
    <n v="5"/>
    <n v="3"/>
    <n v="4"/>
    <n v="4"/>
    <n v="4"/>
    <n v="4"/>
    <m/>
    <s v="No"/>
    <s v="Sí"/>
    <n v="3"/>
    <m/>
    <n v="4"/>
    <n v="5"/>
    <m/>
    <n v="4"/>
    <n v="3"/>
    <m/>
    <m/>
    <d v="2019-02-02T12:16:27"/>
  </r>
  <r>
    <s v="F. Geografía e Historia"/>
    <x v="4"/>
    <n v="1"/>
    <n v="1608"/>
    <m/>
    <m/>
    <x v="0"/>
    <n v="16"/>
    <m/>
    <n v="3"/>
    <n v="4"/>
    <m/>
    <n v="16"/>
    <n v="29"/>
    <m/>
    <m/>
    <m/>
    <m/>
    <n v="4"/>
    <n v="5"/>
    <n v="3"/>
    <n v="1"/>
    <m/>
    <n v="2"/>
    <m/>
    <m/>
    <m/>
    <m/>
    <m/>
    <n v="3"/>
    <n v="1"/>
    <n v="3"/>
    <n v="4"/>
    <n v="5"/>
    <n v="5"/>
    <n v="5"/>
    <n v="5"/>
    <n v="2"/>
    <n v="2"/>
    <n v="2"/>
    <n v="2"/>
    <n v="4"/>
    <n v="3"/>
    <n v="3"/>
    <n v="2"/>
    <s v="No"/>
    <n v="4"/>
    <m/>
    <n v="5"/>
    <n v="4"/>
    <n v="3"/>
    <n v="5"/>
    <n v="5"/>
    <n v="4"/>
    <m/>
    <s v="No"/>
    <s v="No"/>
    <m/>
    <m/>
    <n v="5"/>
    <n v="5"/>
    <m/>
    <n v="3"/>
    <n v="3"/>
    <m/>
    <m/>
    <d v="2019-02-02T12:22:07"/>
  </r>
  <r>
    <s v="F. Medicina"/>
    <x v="1"/>
    <n v="4"/>
    <n v="1609"/>
    <m/>
    <m/>
    <x v="0"/>
    <n v="18"/>
    <m/>
    <n v="2"/>
    <n v="3"/>
    <m/>
    <n v="18"/>
    <n v="29"/>
    <m/>
    <m/>
    <m/>
    <m/>
    <n v="4"/>
    <n v="4"/>
    <n v="4"/>
    <n v="2"/>
    <m/>
    <n v="2"/>
    <n v="3"/>
    <m/>
    <m/>
    <m/>
    <m/>
    <n v="3"/>
    <n v="1"/>
    <n v="1"/>
    <n v="3"/>
    <n v="5"/>
    <n v="1"/>
    <n v="5"/>
    <n v="1"/>
    <n v="4"/>
    <n v="5"/>
    <n v="5"/>
    <n v="3"/>
    <n v="4"/>
    <n v="3"/>
    <n v="3"/>
    <n v="4"/>
    <s v="No"/>
    <n v="2"/>
    <m/>
    <n v="5"/>
    <n v="3"/>
    <n v="3"/>
    <n v="5"/>
    <n v="5"/>
    <n v="5"/>
    <m/>
    <s v="No"/>
    <s v="Sí"/>
    <n v="2"/>
    <m/>
    <n v="4"/>
    <n v="5"/>
    <m/>
    <n v="4"/>
    <n v="4"/>
    <m/>
    <m/>
    <d v="2019-02-02T12:22:21"/>
  </r>
  <r>
    <s v="F. Geografía e Historia"/>
    <x v="4"/>
    <n v="1"/>
    <n v="1610"/>
    <m/>
    <m/>
    <x v="0"/>
    <n v="16"/>
    <m/>
    <n v="4"/>
    <n v="3"/>
    <m/>
    <n v="29"/>
    <n v="22"/>
    <n v="16"/>
    <m/>
    <m/>
    <m/>
    <n v="4"/>
    <n v="4"/>
    <n v="4"/>
    <n v="2"/>
    <m/>
    <n v="2"/>
    <n v="3"/>
    <m/>
    <n v="4.1666666666666664E-2"/>
    <m/>
    <m/>
    <n v="5"/>
    <n v="1"/>
    <n v="2"/>
    <n v="4"/>
    <n v="5"/>
    <n v="5"/>
    <n v="5"/>
    <n v="3"/>
    <n v="2"/>
    <n v="4"/>
    <n v="3"/>
    <n v="3"/>
    <n v="3"/>
    <n v="3"/>
    <m/>
    <n v="5"/>
    <s v="No"/>
    <n v="2"/>
    <m/>
    <n v="4"/>
    <n v="3"/>
    <n v="5"/>
    <n v="4"/>
    <n v="3"/>
    <n v="3"/>
    <m/>
    <s v="No"/>
    <s v="No"/>
    <m/>
    <m/>
    <n v="4"/>
    <n v="4"/>
    <m/>
    <n v="4"/>
    <m/>
    <m/>
    <m/>
    <d v="2019-02-02T12:24:35"/>
  </r>
  <r>
    <s v="F. Ciencias Económicas y Empresariales"/>
    <x v="0"/>
    <n v="3"/>
    <n v="1611"/>
    <m/>
    <m/>
    <x v="0"/>
    <n v="5"/>
    <m/>
    <n v="3"/>
    <n v="1"/>
    <m/>
    <n v="5"/>
    <m/>
    <m/>
    <m/>
    <m/>
    <m/>
    <n v="4"/>
    <n v="2"/>
    <n v="2"/>
    <n v="2"/>
    <n v="1"/>
    <m/>
    <m/>
    <m/>
    <m/>
    <m/>
    <m/>
    <n v="3"/>
    <n v="2"/>
    <n v="3"/>
    <n v="4"/>
    <n v="4"/>
    <n v="3"/>
    <n v="4"/>
    <n v="2"/>
    <n v="2"/>
    <n v="2"/>
    <n v="2"/>
    <n v="2"/>
    <n v="3"/>
    <n v="3"/>
    <n v="3"/>
    <n v="2"/>
    <s v="No"/>
    <n v="2"/>
    <m/>
    <n v="3"/>
    <n v="3"/>
    <n v="3"/>
    <n v="3"/>
    <n v="4"/>
    <n v="4"/>
    <m/>
    <s v="No"/>
    <s v="No"/>
    <m/>
    <m/>
    <n v="3"/>
    <n v="3"/>
    <m/>
    <n v="3"/>
    <n v="3"/>
    <m/>
    <m/>
    <d v="2019-02-02T12:26:50"/>
  </r>
  <r>
    <s v="F. Ciencias Biológicas"/>
    <x v="3"/>
    <n v="2"/>
    <n v="1612"/>
    <m/>
    <m/>
    <x v="0"/>
    <n v="2"/>
    <m/>
    <n v="3"/>
    <n v="1"/>
    <m/>
    <n v="2"/>
    <n v="29"/>
    <m/>
    <m/>
    <m/>
    <m/>
    <n v="5"/>
    <n v="3"/>
    <n v="4"/>
    <n v="2"/>
    <m/>
    <m/>
    <m/>
    <n v="4"/>
    <s v="00.00"/>
    <m/>
    <m/>
    <n v="4"/>
    <n v="2"/>
    <n v="3"/>
    <n v="1"/>
    <n v="5"/>
    <n v="2"/>
    <n v="5"/>
    <n v="2"/>
    <n v="3"/>
    <n v="4"/>
    <n v="3"/>
    <n v="4"/>
    <n v="3"/>
    <n v="4"/>
    <n v="3"/>
    <n v="4"/>
    <s v="No"/>
    <n v="3"/>
    <m/>
    <n v="4"/>
    <n v="2"/>
    <n v="2"/>
    <n v="4"/>
    <n v="3"/>
    <n v="5"/>
    <m/>
    <s v="No"/>
    <s v="No"/>
    <m/>
    <m/>
    <n v="3"/>
    <n v="3"/>
    <m/>
    <n v="4"/>
    <n v="3"/>
    <m/>
    <m/>
    <d v="2019-02-02T12:27:03"/>
  </r>
  <r>
    <s v="F. Psicología"/>
    <x v="1"/>
    <n v="4"/>
    <n v="1613"/>
    <m/>
    <m/>
    <x v="0"/>
    <n v="20"/>
    <m/>
    <n v="3"/>
    <n v="3"/>
    <m/>
    <n v="20"/>
    <n v="26"/>
    <m/>
    <s v="La biblioteca propia de mi colegio mayor."/>
    <m/>
    <m/>
    <n v="4"/>
    <n v="5"/>
    <n v="5"/>
    <n v="5"/>
    <m/>
    <n v="2"/>
    <m/>
    <n v="4"/>
    <n v="0"/>
    <m/>
    <m/>
    <n v="4"/>
    <n v="5"/>
    <n v="5"/>
    <n v="1"/>
    <n v="3"/>
    <n v="5"/>
    <n v="4"/>
    <n v="2"/>
    <n v="4"/>
    <n v="4"/>
    <n v="4"/>
    <n v="3"/>
    <n v="5"/>
    <n v="4"/>
    <n v="3"/>
    <n v="2"/>
    <s v="No"/>
    <n v="4"/>
    <m/>
    <n v="4"/>
    <n v="3"/>
    <n v="5"/>
    <n v="5"/>
    <n v="4"/>
    <n v="5"/>
    <m/>
    <m/>
    <m/>
    <m/>
    <m/>
    <n v="5"/>
    <n v="5"/>
    <m/>
    <n v="4"/>
    <m/>
    <m/>
    <s v="Me gusta mucho la ambientación temática que lleva a cabo la biblioteca de la facultad de psicología en halloween, navidad, etc. Desearía que se pudiese hacer la devolución de prestamos en cualquier biblioteca de la Complutense, no tener que ir a aquella de la que lo sacaste."/>
    <d v="2019-02-02T12:33:07"/>
  </r>
  <r>
    <s v="F. Psicología"/>
    <x v="1"/>
    <n v="4"/>
    <n v="1614"/>
    <m/>
    <m/>
    <x v="0"/>
    <n v="20"/>
    <m/>
    <n v="4"/>
    <n v="1"/>
    <m/>
    <n v="20"/>
    <n v="29"/>
    <m/>
    <m/>
    <m/>
    <m/>
    <n v="5"/>
    <n v="4"/>
    <n v="3"/>
    <n v="4"/>
    <m/>
    <n v="2"/>
    <m/>
    <m/>
    <m/>
    <m/>
    <m/>
    <n v="1"/>
    <n v="1"/>
    <n v="1"/>
    <n v="1"/>
    <n v="4"/>
    <n v="5"/>
    <n v="5"/>
    <n v="2"/>
    <n v="3"/>
    <n v="3"/>
    <n v="3"/>
    <n v="3"/>
    <n v="4"/>
    <n v="3"/>
    <n v="3"/>
    <n v="3"/>
    <s v="No"/>
    <n v="4"/>
    <m/>
    <n v="4"/>
    <n v="4"/>
    <n v="3"/>
    <n v="4"/>
    <n v="4"/>
    <n v="3"/>
    <m/>
    <s v="No"/>
    <s v="No"/>
    <m/>
    <m/>
    <n v="4"/>
    <n v="3"/>
    <m/>
    <n v="4"/>
    <n v="4"/>
    <m/>
    <s v="Se debería de pasar algún bibliotecario cada cierto tiempo por las zonas de estudio para mandar callar a aquellas personas que más que estudiar van a pasar el rato molestando al resto. Además, sería conveniente que en la zona de trabajo en grupo también se pusiese orden ya que aunque ahí sí se puede hablar hay gente que se sobrepasa en el tono molestando al resto e incluso hay gente que pone su música con volumen. Gracias."/>
    <d v="2019-02-02T12:33:35"/>
  </r>
  <r>
    <s v="F. Ciencias Políticas y Sociología"/>
    <x v="0"/>
    <n v="3"/>
    <n v="1615"/>
    <m/>
    <m/>
    <x v="0"/>
    <n v="9"/>
    <m/>
    <n v="3"/>
    <n v="3"/>
    <m/>
    <n v="29"/>
    <n v="9"/>
    <m/>
    <s v="biblioteca Manuel Alvar y Fuente del Berro"/>
    <m/>
    <m/>
    <n v="5"/>
    <n v="3"/>
    <n v="4"/>
    <n v="5"/>
    <m/>
    <n v="2"/>
    <m/>
    <m/>
    <m/>
    <m/>
    <m/>
    <n v="1"/>
    <n v="3"/>
    <n v="3"/>
    <n v="1"/>
    <n v="3"/>
    <n v="4"/>
    <n v="4"/>
    <n v="3"/>
    <n v="4"/>
    <n v="3"/>
    <n v="4"/>
    <n v="5"/>
    <n v="5"/>
    <n v="4"/>
    <n v="3"/>
    <n v="4"/>
    <s v="Sí"/>
    <n v="4"/>
    <m/>
    <n v="5"/>
    <n v="4"/>
    <n v="5"/>
    <n v="5"/>
    <n v="5"/>
    <n v="5"/>
    <m/>
    <s v="No"/>
    <s v="No"/>
    <m/>
    <m/>
    <n v="4"/>
    <n v="4"/>
    <m/>
    <n v="5"/>
    <m/>
    <m/>
    <m/>
    <d v="2019-02-02T12:35:36"/>
  </r>
  <r>
    <s v="F. Derecho"/>
    <x v="0"/>
    <n v="3"/>
    <n v="1616"/>
    <m/>
    <m/>
    <x v="0"/>
    <n v="11"/>
    <m/>
    <n v="3"/>
    <n v="4"/>
    <m/>
    <n v="29"/>
    <m/>
    <m/>
    <m/>
    <m/>
    <m/>
    <n v="4"/>
    <n v="4"/>
    <n v="4"/>
    <n v="4"/>
    <m/>
    <m/>
    <m/>
    <n v="4"/>
    <s v="Ninguna de las anteriores.Mas pronto, a las 8 de la mañana"/>
    <m/>
    <m/>
    <n v="4"/>
    <n v="2"/>
    <n v="3"/>
    <n v="5"/>
    <n v="1"/>
    <n v="4"/>
    <n v="1"/>
    <n v="1"/>
    <n v="2"/>
    <n v="3"/>
    <n v="5"/>
    <n v="5"/>
    <n v="2"/>
    <n v="5"/>
    <n v="5"/>
    <n v="5"/>
    <s v="No"/>
    <n v="5"/>
    <m/>
    <n v="5"/>
    <n v="5"/>
    <n v="5"/>
    <n v="5"/>
    <n v="5"/>
    <n v="5"/>
    <m/>
    <s v="Sí"/>
    <s v="Sí"/>
    <n v="4"/>
    <m/>
    <n v="4"/>
    <n v="2"/>
    <m/>
    <n v="3"/>
    <n v="3"/>
    <m/>
    <s v="Mejorar el servicio de prestación online. Muchas veces no puedo obtener el libro que quiero, aun estando éste disponible."/>
    <d v="2019-02-02T12:35:51"/>
  </r>
  <r>
    <s v="F. Ciencias Biológicas"/>
    <x v="3"/>
    <n v="2"/>
    <n v="1617"/>
    <m/>
    <m/>
    <x v="0"/>
    <n v="2"/>
    <m/>
    <n v="3"/>
    <n v="2"/>
    <m/>
    <n v="2"/>
    <n v="7"/>
    <n v="29"/>
    <m/>
    <m/>
    <m/>
    <n v="2"/>
    <n v="3"/>
    <n v="3"/>
    <n v="4"/>
    <m/>
    <n v="2"/>
    <n v="3"/>
    <m/>
    <m/>
    <m/>
    <m/>
    <n v="3"/>
    <n v="2"/>
    <n v="3"/>
    <n v="1"/>
    <n v="5"/>
    <n v="3"/>
    <n v="5"/>
    <n v="2"/>
    <n v="6"/>
    <n v="3"/>
    <n v="3"/>
    <n v="3"/>
    <n v="3"/>
    <n v="3"/>
    <n v="2"/>
    <n v="4"/>
    <s v="No"/>
    <n v="3"/>
    <m/>
    <n v="4"/>
    <n v="2"/>
    <n v="2"/>
    <n v="4"/>
    <n v="4"/>
    <n v="3"/>
    <m/>
    <s v="No"/>
    <s v="No"/>
    <m/>
    <m/>
    <n v="3"/>
    <n v="3"/>
    <m/>
    <n v="3"/>
    <n v="3"/>
    <m/>
    <m/>
    <d v="2019-02-02T12:42:03"/>
  </r>
  <r>
    <s v="F. Farmacia"/>
    <x v="1"/>
    <n v="4"/>
    <n v="1618"/>
    <m/>
    <m/>
    <x v="0"/>
    <n v="13"/>
    <m/>
    <n v="5"/>
    <n v="2"/>
    <m/>
    <n v="13"/>
    <n v="29"/>
    <m/>
    <m/>
    <m/>
    <m/>
    <n v="4"/>
    <n v="2"/>
    <n v="3"/>
    <n v="2"/>
    <m/>
    <m/>
    <n v="3"/>
    <m/>
    <m/>
    <m/>
    <m/>
    <n v="4"/>
    <n v="3"/>
    <n v="4"/>
    <n v="3"/>
    <m/>
    <n v="3"/>
    <n v="5"/>
    <n v="3"/>
    <n v="6"/>
    <n v="3"/>
    <n v="4"/>
    <n v="3"/>
    <n v="5"/>
    <n v="3"/>
    <n v="4"/>
    <n v="3"/>
    <s v="No"/>
    <n v="4"/>
    <m/>
    <n v="5"/>
    <n v="5"/>
    <n v="3"/>
    <n v="4"/>
    <n v="4"/>
    <n v="4"/>
    <m/>
    <s v="No"/>
    <s v="No"/>
    <m/>
    <m/>
    <n v="5"/>
    <n v="5"/>
    <m/>
    <n v="4"/>
    <n v="3"/>
    <m/>
    <m/>
    <d v="2019-02-02T12:43:59"/>
  </r>
  <r>
    <s v="F. Ciencias Biológicas"/>
    <x v="3"/>
    <n v="2"/>
    <n v="1619"/>
    <m/>
    <m/>
    <x v="0"/>
    <n v="2"/>
    <m/>
    <n v="3"/>
    <n v="1"/>
    <m/>
    <n v="2"/>
    <n v="29"/>
    <m/>
    <m/>
    <m/>
    <m/>
    <n v="4"/>
    <n v="4"/>
    <n v="5"/>
    <n v="3"/>
    <n v="1"/>
    <m/>
    <m/>
    <m/>
    <m/>
    <m/>
    <m/>
    <n v="1"/>
    <n v="1"/>
    <n v="1"/>
    <n v="1"/>
    <n v="5"/>
    <n v="5"/>
    <n v="5"/>
    <n v="1"/>
    <n v="3"/>
    <m/>
    <n v="4"/>
    <n v="3"/>
    <n v="4"/>
    <n v="4"/>
    <n v="3"/>
    <n v="4"/>
    <s v="No"/>
    <n v="5"/>
    <m/>
    <n v="5"/>
    <n v="4"/>
    <n v="3"/>
    <n v="5"/>
    <n v="3"/>
    <n v="4"/>
    <m/>
    <m/>
    <m/>
    <m/>
    <m/>
    <m/>
    <m/>
    <m/>
    <n v="5"/>
    <n v="4"/>
    <m/>
    <m/>
    <d v="2019-02-02T12:45:38"/>
  </r>
  <r>
    <s v="F. Trabajo Social"/>
    <x v="0"/>
    <n v="3"/>
    <n v="1620"/>
    <m/>
    <m/>
    <x v="0"/>
    <n v="26"/>
    <m/>
    <n v="4"/>
    <n v="3"/>
    <m/>
    <n v="9"/>
    <n v="29"/>
    <n v="26"/>
    <m/>
    <m/>
    <m/>
    <n v="3"/>
    <n v="4"/>
    <n v="4"/>
    <n v="5"/>
    <n v="1"/>
    <n v="2"/>
    <m/>
    <m/>
    <m/>
    <m/>
    <m/>
    <n v="1"/>
    <n v="4"/>
    <n v="4"/>
    <n v="1"/>
    <n v="4"/>
    <n v="4"/>
    <n v="2"/>
    <n v="4"/>
    <n v="1"/>
    <n v="3"/>
    <n v="3"/>
    <n v="3"/>
    <n v="4"/>
    <n v="3"/>
    <n v="3"/>
    <n v="3"/>
    <s v="No"/>
    <n v="3"/>
    <m/>
    <n v="4"/>
    <n v="4"/>
    <n v="5"/>
    <n v="5"/>
    <n v="5"/>
    <n v="4"/>
    <m/>
    <s v="No"/>
    <s v="No"/>
    <m/>
    <m/>
    <n v="4"/>
    <n v="4"/>
    <m/>
    <n v="4"/>
    <n v="3"/>
    <m/>
    <m/>
    <d v="2019-02-02T12:45:55"/>
  </r>
  <r>
    <s v="F. Filología"/>
    <x v="4"/>
    <n v="1"/>
    <n v="1621"/>
    <m/>
    <m/>
    <x v="2"/>
    <n v="14"/>
    <m/>
    <n v="4"/>
    <n v="3"/>
    <m/>
    <n v="14"/>
    <n v="16"/>
    <n v="11"/>
    <m/>
    <m/>
    <m/>
    <n v="5"/>
    <n v="5"/>
    <n v="3"/>
    <n v="4"/>
    <n v="1"/>
    <m/>
    <m/>
    <m/>
    <m/>
    <m/>
    <m/>
    <n v="4"/>
    <n v="5"/>
    <n v="5"/>
    <n v="3"/>
    <n v="4"/>
    <n v="4"/>
    <n v="3"/>
    <n v="3"/>
    <n v="4"/>
    <n v="4"/>
    <n v="5"/>
    <n v="5"/>
    <n v="5"/>
    <n v="5"/>
    <n v="5"/>
    <n v="5"/>
    <s v="Sí"/>
    <n v="4"/>
    <m/>
    <n v="5"/>
    <n v="5"/>
    <n v="5"/>
    <n v="5"/>
    <n v="5"/>
    <n v="5"/>
    <m/>
    <s v="Sí"/>
    <s v="Sí"/>
    <n v="4"/>
    <m/>
    <n v="5"/>
    <n v="5"/>
    <m/>
    <n v="5"/>
    <n v="4"/>
    <m/>
    <m/>
    <d v="2019-02-02T12:47:08"/>
  </r>
  <r>
    <s v="F. Ciencias Químicas"/>
    <x v="3"/>
    <n v="2"/>
    <n v="1622"/>
    <m/>
    <m/>
    <x v="0"/>
    <n v="10"/>
    <m/>
    <n v="4"/>
    <n v="4"/>
    <m/>
    <n v="10"/>
    <n v="2"/>
    <m/>
    <s v="Biblioteca Robledo de Chavela"/>
    <m/>
    <m/>
    <n v="4"/>
    <n v="2"/>
    <n v="5"/>
    <n v="3"/>
    <n v="1"/>
    <m/>
    <m/>
    <m/>
    <m/>
    <m/>
    <m/>
    <n v="5"/>
    <n v="1"/>
    <n v="1"/>
    <n v="3"/>
    <n v="5"/>
    <n v="5"/>
    <n v="5"/>
    <n v="1"/>
    <n v="2"/>
    <n v="2"/>
    <n v="4"/>
    <n v="2"/>
    <n v="5"/>
    <n v="5"/>
    <n v="1"/>
    <n v="2"/>
    <s v="No"/>
    <n v="3"/>
    <m/>
    <n v="4"/>
    <n v="1"/>
    <n v="3"/>
    <n v="5"/>
    <n v="4"/>
    <n v="2"/>
    <m/>
    <s v="No"/>
    <s v="No"/>
    <m/>
    <m/>
    <n v="5"/>
    <n v="5"/>
    <m/>
    <n v="4"/>
    <n v="3"/>
    <m/>
    <s v="No conozco la oferta de cursos de formación de usuarios ni el número máximo de libros que se pueden prestar. Lo que sí me gustaría es saber cuántas veces se puede renovar un libro y que hubiese más libros de aquellos que se usan mucho ya que los horarios de clase y laboratorios no dejan tiempo para echar un vistazo a los libros y determinar el mejor para el estudio y, en muchos casos, no quedan libros de los necesarios, sobre todo, en época de exámenes.&lt;br&gt;También, hacen falta libros con resolución de ejercicios porque, a parte de la teoría, lo que más se valora en los exámenes es la resolución de los ejercicios y, ya sea por una causa o por otra, hay asignaturas en las que hacen falta clases para resolver problemas y que no se tienen.&lt;br&gt;Aún así, la Biblioteca de la F. de Ciencias Químicas tiene una instalación muy cómoda y agradable para el estudio además de una sala en el sótano que usa bastante gente y que quizá debiera ampliarse.   "/>
    <d v="2019-02-02T12:49:00"/>
  </r>
  <r>
    <s v="F. Medicina"/>
    <x v="1"/>
    <n v="4"/>
    <n v="1623"/>
    <m/>
    <m/>
    <x v="0"/>
    <n v="18"/>
    <m/>
    <n v="4"/>
    <n v="4"/>
    <m/>
    <n v="18"/>
    <n v="29"/>
    <m/>
    <m/>
    <m/>
    <m/>
    <n v="4"/>
    <n v="2"/>
    <n v="3"/>
    <n v="2"/>
    <n v="1"/>
    <m/>
    <m/>
    <m/>
    <m/>
    <m/>
    <m/>
    <n v="3"/>
    <n v="2"/>
    <n v="5"/>
    <n v="3"/>
    <n v="5"/>
    <n v="5"/>
    <n v="5"/>
    <n v="1"/>
    <n v="4"/>
    <n v="4"/>
    <n v="5"/>
    <n v="5"/>
    <n v="3"/>
    <n v="5"/>
    <n v="3"/>
    <n v="5"/>
    <s v="No"/>
    <n v="4"/>
    <m/>
    <n v="4"/>
    <n v="2"/>
    <n v="3"/>
    <n v="5"/>
    <n v="5"/>
    <n v="4"/>
    <m/>
    <s v="Sí"/>
    <s v="Sí"/>
    <n v="4"/>
    <m/>
    <m/>
    <n v="3"/>
    <m/>
    <n v="4"/>
    <n v="3"/>
    <m/>
    <m/>
    <d v="2019-02-02T12:50:25"/>
  </r>
  <r>
    <s v="F. Enfermería, Fisioterapia y Podología"/>
    <x v="1"/>
    <n v="4"/>
    <n v="1624"/>
    <m/>
    <m/>
    <x v="0"/>
    <n v="22"/>
    <m/>
    <n v="3"/>
    <n v="4"/>
    <m/>
    <n v="22"/>
    <n v="18"/>
    <n v="29"/>
    <m/>
    <m/>
    <m/>
    <n v="4"/>
    <n v="5"/>
    <n v="5"/>
    <n v="5"/>
    <n v="1"/>
    <m/>
    <n v="3"/>
    <m/>
    <m/>
    <m/>
    <m/>
    <n v="4"/>
    <n v="5"/>
    <n v="3"/>
    <n v="1"/>
    <n v="3"/>
    <n v="1"/>
    <n v="2"/>
    <n v="1"/>
    <n v="4"/>
    <n v="4"/>
    <n v="4"/>
    <n v="5"/>
    <n v="5"/>
    <n v="5"/>
    <n v="3"/>
    <n v="5"/>
    <s v="No"/>
    <n v="3"/>
    <m/>
    <n v="5"/>
    <n v="3"/>
    <n v="5"/>
    <n v="5"/>
    <n v="5"/>
    <n v="5"/>
    <m/>
    <s v="Sí"/>
    <s v="No"/>
    <m/>
    <m/>
    <n v="5"/>
    <n v="5"/>
    <m/>
    <n v="5"/>
    <m/>
    <m/>
    <m/>
    <d v="2019-02-02T12:55:14"/>
  </r>
  <r>
    <s v="F. Ciencias de la Información"/>
    <x v="0"/>
    <n v="3"/>
    <n v="1625"/>
    <m/>
    <m/>
    <x v="0"/>
    <n v="4"/>
    <m/>
    <n v="3"/>
    <n v="3"/>
    <m/>
    <n v="4"/>
    <n v="29"/>
    <n v="4"/>
    <s v="Francisco umbral en Majadahonda. Biblioteca pública municipal de Majadahonda."/>
    <m/>
    <m/>
    <n v="5"/>
    <n v="5"/>
    <n v="5"/>
    <n v="3"/>
    <m/>
    <m/>
    <m/>
    <n v="4"/>
    <n v="3"/>
    <m/>
    <m/>
    <n v="2"/>
    <n v="1"/>
    <n v="1"/>
    <n v="3"/>
    <n v="5"/>
    <n v="5"/>
    <n v="5"/>
    <n v="1"/>
    <n v="5"/>
    <n v="4"/>
    <n v="4"/>
    <n v="3"/>
    <n v="5"/>
    <n v="4"/>
    <n v="3"/>
    <n v="3"/>
    <s v="No"/>
    <n v="4"/>
    <m/>
    <n v="5"/>
    <n v="5"/>
    <n v="4"/>
    <n v="5"/>
    <n v="5"/>
    <n v="5"/>
    <m/>
    <s v="No"/>
    <s v="No"/>
    <m/>
    <m/>
    <n v="5"/>
    <n v="5"/>
    <m/>
    <n v="4"/>
    <n v="4"/>
    <m/>
    <m/>
    <d v="2019-02-02T12:56:21"/>
  </r>
  <r>
    <s v="F. Óptica y Optometría"/>
    <x v="1"/>
    <n v="4"/>
    <n v="1626"/>
    <m/>
    <m/>
    <x v="1"/>
    <n v="25"/>
    <m/>
    <n v="4"/>
    <n v="5"/>
    <m/>
    <n v="25"/>
    <m/>
    <m/>
    <m/>
    <m/>
    <m/>
    <n v="5"/>
    <n v="5"/>
    <n v="5"/>
    <n v="4"/>
    <m/>
    <n v="2"/>
    <m/>
    <m/>
    <m/>
    <m/>
    <m/>
    <n v="5"/>
    <n v="5"/>
    <n v="5"/>
    <n v="3"/>
    <n v="5"/>
    <n v="3"/>
    <n v="5"/>
    <n v="1"/>
    <n v="5"/>
    <n v="5"/>
    <n v="5"/>
    <n v="5"/>
    <n v="5"/>
    <n v="5"/>
    <n v="4"/>
    <n v="5"/>
    <s v="Sí"/>
    <n v="5"/>
    <m/>
    <n v="5"/>
    <n v="5"/>
    <n v="5"/>
    <n v="5"/>
    <n v="5"/>
    <n v="5"/>
    <m/>
    <s v="Sí"/>
    <s v="No"/>
    <m/>
    <m/>
    <n v="5"/>
    <n v="5"/>
    <m/>
    <n v="5"/>
    <n v="3"/>
    <m/>
    <s v="Estoy estudiando un master y solo llevo utilizando estos recursos un cuatrimestre, pero con la ayuda de las bibliotecarias no he tenido la necesidad de formacion alguna, ademas las herramientas informaticas son buenas y cubren mis necesidades."/>
    <d v="2019-02-02T12:58:04"/>
  </r>
  <r>
    <s v="F. Enfermería, Fisioterapia y Podología"/>
    <x v="1"/>
    <n v="4"/>
    <n v="1627"/>
    <m/>
    <m/>
    <x v="0"/>
    <n v="22"/>
    <m/>
    <n v="5"/>
    <n v="4"/>
    <m/>
    <n v="18"/>
    <n v="19"/>
    <n v="29"/>
    <m/>
    <m/>
    <m/>
    <n v="2"/>
    <n v="1"/>
    <n v="2"/>
    <n v="3"/>
    <m/>
    <n v="2"/>
    <m/>
    <n v="4"/>
    <s v="24h"/>
    <m/>
    <m/>
    <n v="4"/>
    <n v="4"/>
    <n v="1"/>
    <n v="2"/>
    <n v="5"/>
    <n v="2"/>
    <n v="5"/>
    <n v="2"/>
    <n v="4"/>
    <n v="4"/>
    <n v="5"/>
    <n v="2"/>
    <n v="4"/>
    <n v="2"/>
    <n v="3"/>
    <n v="2"/>
    <s v="No"/>
    <n v="3"/>
    <m/>
    <n v="5"/>
    <n v="5"/>
    <n v="4"/>
    <n v="5"/>
    <n v="5"/>
    <n v="5"/>
    <m/>
    <s v="No"/>
    <s v="No"/>
    <m/>
    <m/>
    <n v="5"/>
    <n v="5"/>
    <m/>
    <n v="5"/>
    <n v="4"/>
    <m/>
    <s v="Ampliaría los horarios de las bibliotecas.&lt;br&gt;En la biblioteca de medicina (que es la que más conozco), pondría más enchufes.&lt;br&gt;En general estoy muy contenta con el servicio prestado en las bibliotecas de la UCM, muchas gracias."/>
    <d v="2019-02-02T13:03:37"/>
  </r>
  <r>
    <s v="F. Enfermería, Fisioterapia y Podología"/>
    <x v="1"/>
    <n v="4"/>
    <n v="1628"/>
    <m/>
    <m/>
    <x v="0"/>
    <n v="22"/>
    <m/>
    <n v="3"/>
    <n v="1"/>
    <m/>
    <n v="18"/>
    <n v="22"/>
    <m/>
    <m/>
    <m/>
    <m/>
    <n v="4"/>
    <n v="4"/>
    <n v="4"/>
    <n v="4"/>
    <m/>
    <n v="2"/>
    <n v="3"/>
    <m/>
    <m/>
    <m/>
    <m/>
    <n v="5"/>
    <n v="1"/>
    <n v="1"/>
    <n v="1"/>
    <n v="4"/>
    <n v="3"/>
    <n v="4"/>
    <n v="1"/>
    <n v="3"/>
    <n v="4"/>
    <n v="5"/>
    <n v="4"/>
    <n v="4"/>
    <n v="4"/>
    <n v="4"/>
    <n v="3"/>
    <s v="No"/>
    <n v="4"/>
    <m/>
    <n v="4"/>
    <n v="5"/>
    <n v="5"/>
    <n v="5"/>
    <n v="5"/>
    <n v="4"/>
    <m/>
    <s v="No"/>
    <s v="No"/>
    <m/>
    <m/>
    <n v="4"/>
    <n v="4"/>
    <m/>
    <n v="5"/>
    <m/>
    <m/>
    <m/>
    <d v="2019-02-02T13:06:11"/>
  </r>
  <r>
    <s v="F. Ciencias Químicas"/>
    <x v="3"/>
    <n v="2"/>
    <n v="1629"/>
    <m/>
    <m/>
    <x v="0"/>
    <n v="10"/>
    <m/>
    <n v="5"/>
    <n v="4"/>
    <m/>
    <n v="10"/>
    <n v="29"/>
    <n v="7"/>
    <s v="Bibliotecas municipales"/>
    <m/>
    <m/>
    <n v="4"/>
    <n v="5"/>
    <n v="5"/>
    <n v="4"/>
    <n v="1"/>
    <m/>
    <m/>
    <m/>
    <m/>
    <m/>
    <m/>
    <n v="4"/>
    <n v="2"/>
    <n v="5"/>
    <n v="1"/>
    <n v="3"/>
    <n v="2"/>
    <n v="4"/>
    <n v="1"/>
    <n v="5"/>
    <n v="5"/>
    <n v="5"/>
    <n v="5"/>
    <n v="5"/>
    <n v="5"/>
    <n v="5"/>
    <n v="5"/>
    <s v="No"/>
    <n v="5"/>
    <m/>
    <n v="5"/>
    <n v="4"/>
    <n v="5"/>
    <n v="5"/>
    <n v="1"/>
    <n v="5"/>
    <m/>
    <s v="No"/>
    <s v="No"/>
    <m/>
    <m/>
    <n v="5"/>
    <n v="5"/>
    <m/>
    <n v="5"/>
    <m/>
    <m/>
    <m/>
    <d v="2019-02-02T13:06:34"/>
  </r>
  <r>
    <s v="F. Ciencias Físicas"/>
    <x v="3"/>
    <n v="2"/>
    <n v="1630"/>
    <m/>
    <m/>
    <x v="0"/>
    <n v="6"/>
    <m/>
    <n v="3"/>
    <n v="1"/>
    <m/>
    <n v="6"/>
    <n v="8"/>
    <n v="10"/>
    <m/>
    <m/>
    <m/>
    <n v="5"/>
    <n v="3"/>
    <n v="3"/>
    <n v="4"/>
    <n v="1"/>
    <m/>
    <m/>
    <m/>
    <m/>
    <m/>
    <m/>
    <n v="2"/>
    <n v="1"/>
    <n v="1"/>
    <n v="5"/>
    <n v="5"/>
    <n v="5"/>
    <n v="5"/>
    <n v="1"/>
    <n v="2"/>
    <n v="4"/>
    <n v="5"/>
    <n v="4"/>
    <n v="4"/>
    <n v="4"/>
    <n v="4"/>
    <n v="4"/>
    <s v="No"/>
    <n v="4"/>
    <m/>
    <n v="4"/>
    <n v="3"/>
    <n v="4"/>
    <n v="4"/>
    <n v="4"/>
    <n v="4"/>
    <m/>
    <s v="Sí"/>
    <s v="No"/>
    <m/>
    <m/>
    <n v="4"/>
    <n v="4"/>
    <m/>
    <n v="4"/>
    <n v="4"/>
    <m/>
    <m/>
    <d v="2019-02-02T13:09:52"/>
  </r>
  <r>
    <s v="F. Informática"/>
    <x v="3"/>
    <n v="2"/>
    <n v="1631"/>
    <m/>
    <m/>
    <x v="0"/>
    <n v="17"/>
    <m/>
    <n v="5"/>
    <n v="3"/>
    <m/>
    <n v="17"/>
    <n v="29"/>
    <m/>
    <m/>
    <m/>
    <m/>
    <n v="3"/>
    <n v="5"/>
    <n v="5"/>
    <n v="5"/>
    <m/>
    <n v="2"/>
    <m/>
    <n v="4"/>
    <n v="2"/>
    <m/>
    <m/>
    <n v="2"/>
    <n v="1"/>
    <n v="1"/>
    <n v="1"/>
    <n v="5"/>
    <n v="3"/>
    <n v="5"/>
    <n v="1"/>
    <n v="4"/>
    <n v="3"/>
    <n v="4"/>
    <n v="4"/>
    <n v="5"/>
    <n v="4"/>
    <n v="3"/>
    <n v="4"/>
    <s v="No"/>
    <n v="4"/>
    <m/>
    <n v="5"/>
    <n v="4"/>
    <n v="4"/>
    <n v="5"/>
    <n v="5"/>
    <n v="5"/>
    <m/>
    <s v="Sí"/>
    <s v="Sí"/>
    <n v="4"/>
    <m/>
    <n v="4"/>
    <n v="4"/>
    <m/>
    <n v="4"/>
    <n v="3"/>
    <m/>
    <m/>
    <d v="2019-02-02T13:16:47"/>
  </r>
  <r>
    <s v="F. Medicina"/>
    <x v="1"/>
    <n v="4"/>
    <n v="1632"/>
    <m/>
    <m/>
    <x v="0"/>
    <n v="18"/>
    <m/>
    <n v="5"/>
    <n v="3"/>
    <m/>
    <n v="18"/>
    <n v="29"/>
    <n v="20"/>
    <m/>
    <m/>
    <m/>
    <n v="2"/>
    <n v="5"/>
    <n v="4"/>
    <n v="4"/>
    <m/>
    <n v="2"/>
    <n v="3"/>
    <n v="4"/>
    <n v="0.95833333333333337"/>
    <m/>
    <m/>
    <n v="4"/>
    <n v="1"/>
    <n v="4"/>
    <n v="4"/>
    <n v="2"/>
    <n v="3"/>
    <n v="4"/>
    <n v="1"/>
    <n v="4"/>
    <n v="5"/>
    <n v="4"/>
    <n v="3"/>
    <n v="3"/>
    <n v="5"/>
    <n v="3"/>
    <n v="3"/>
    <s v="No"/>
    <n v="4"/>
    <m/>
    <n v="5"/>
    <n v="4"/>
    <n v="4"/>
    <n v="5"/>
    <n v="5"/>
    <n v="3"/>
    <m/>
    <s v="No"/>
    <s v="No"/>
    <m/>
    <m/>
    <n v="3"/>
    <n v="4"/>
    <m/>
    <n v="4"/>
    <m/>
    <m/>
    <s v="Veo muy necesario que abran la biblioteca de Medicina los fines de semana o al menos en época de exámenes, ya que este año ni siquiera la Biblioteca María Zambrano abrió el fin de semana antes de nuestros exámenes. "/>
    <d v="2019-02-02T13:18:29"/>
  </r>
  <r>
    <s v="F. Filosofía"/>
    <x v="4"/>
    <n v="1"/>
    <n v="1633"/>
    <m/>
    <m/>
    <x v="0"/>
    <n v="15"/>
    <m/>
    <n v="4"/>
    <n v="4"/>
    <m/>
    <n v="15"/>
    <n v="14"/>
    <n v="29"/>
    <m/>
    <m/>
    <m/>
    <n v="4"/>
    <n v="4"/>
    <n v="4"/>
    <n v="4"/>
    <m/>
    <n v="2"/>
    <n v="3"/>
    <m/>
    <m/>
    <m/>
    <m/>
    <n v="5"/>
    <n v="2"/>
    <n v="1"/>
    <n v="5"/>
    <n v="4"/>
    <n v="3"/>
    <n v="2"/>
    <n v="2"/>
    <n v="3"/>
    <n v="5"/>
    <n v="5"/>
    <n v="3"/>
    <n v="4"/>
    <n v="4"/>
    <n v="3"/>
    <n v="4"/>
    <s v="Sí"/>
    <n v="4"/>
    <m/>
    <n v="5"/>
    <n v="5"/>
    <n v="4"/>
    <n v="5"/>
    <n v="5"/>
    <n v="5"/>
    <m/>
    <s v="No"/>
    <s v="No"/>
    <m/>
    <m/>
    <n v="5"/>
    <n v="5"/>
    <m/>
    <n v="5"/>
    <m/>
    <m/>
    <m/>
    <d v="2019-02-02T13:18:55"/>
  </r>
  <r>
    <s v="N/C"/>
    <x v="2"/>
    <e v="#N/A"/>
    <n v="1634"/>
    <m/>
    <m/>
    <x v="0"/>
    <m/>
    <m/>
    <n v="4"/>
    <n v="1"/>
    <m/>
    <n v="2"/>
    <m/>
    <m/>
    <s v="Biblioteca Rafael Alberti"/>
    <m/>
    <m/>
    <n v="4"/>
    <n v="5"/>
    <n v="4"/>
    <n v="4"/>
    <n v="1"/>
    <m/>
    <m/>
    <m/>
    <m/>
    <m/>
    <m/>
    <n v="3"/>
    <n v="3"/>
    <n v="2"/>
    <n v="1"/>
    <n v="5"/>
    <n v="3"/>
    <n v="5"/>
    <n v="2"/>
    <n v="3"/>
    <n v="3"/>
    <n v="3"/>
    <n v="4"/>
    <n v="4"/>
    <n v="4"/>
    <n v="3"/>
    <n v="4"/>
    <s v="No"/>
    <n v="4"/>
    <m/>
    <n v="4"/>
    <n v="3"/>
    <n v="4"/>
    <n v="5"/>
    <n v="3"/>
    <n v="5"/>
    <m/>
    <s v="No"/>
    <s v="No"/>
    <n v="3"/>
    <m/>
    <n v="3"/>
    <n v="3"/>
    <m/>
    <n v="4"/>
    <n v="3"/>
    <m/>
    <m/>
    <d v="2019-02-02T13:24:43"/>
  </r>
  <r>
    <s v="F. Veterinaria"/>
    <x v="1"/>
    <n v="4"/>
    <n v="1635"/>
    <m/>
    <m/>
    <x v="0"/>
    <n v="21"/>
    <m/>
    <n v="4"/>
    <m/>
    <m/>
    <n v="21"/>
    <n v="29"/>
    <m/>
    <s v="Biblioteca UNED"/>
    <m/>
    <m/>
    <n v="5"/>
    <n v="2"/>
    <n v="4"/>
    <m/>
    <m/>
    <n v="2"/>
    <n v="3"/>
    <n v="4"/>
    <n v="0.95833333333333337"/>
    <m/>
    <m/>
    <n v="1"/>
    <n v="1"/>
    <n v="1"/>
    <n v="1"/>
    <n v="5"/>
    <n v="5"/>
    <n v="5"/>
    <n v="1"/>
    <n v="6"/>
    <m/>
    <n v="3"/>
    <n v="4"/>
    <n v="4"/>
    <n v="4"/>
    <n v="2"/>
    <n v="4"/>
    <s v="No"/>
    <n v="3"/>
    <m/>
    <n v="3"/>
    <n v="2"/>
    <n v="3"/>
    <n v="3"/>
    <n v="3"/>
    <n v="3"/>
    <m/>
    <s v="No"/>
    <s v="No"/>
    <m/>
    <m/>
    <n v="4"/>
    <n v="4"/>
    <m/>
    <n v="4"/>
    <m/>
    <m/>
    <s v="En época de exámenes, o en cualquier otro momento cuando la biblioteca María Zambrano estuviese muy llena, debería estar prohibido dejar las pertenencias ocupando mesas mientras que sus propietarios se ausentan hasta horas."/>
    <d v="2019-02-02T13:24:58"/>
  </r>
  <r>
    <s v="F. Ciencias Físicas"/>
    <x v="3"/>
    <n v="2"/>
    <n v="1636"/>
    <m/>
    <m/>
    <x v="0"/>
    <n v="6"/>
    <m/>
    <n v="4"/>
    <n v="3"/>
    <m/>
    <n v="6"/>
    <n v="8"/>
    <n v="10"/>
    <m/>
    <m/>
    <m/>
    <n v="4"/>
    <n v="4"/>
    <n v="5"/>
    <n v="4"/>
    <m/>
    <m/>
    <m/>
    <m/>
    <m/>
    <m/>
    <m/>
    <n v="5"/>
    <n v="2"/>
    <n v="3"/>
    <n v="1"/>
    <n v="5"/>
    <n v="5"/>
    <n v="5"/>
    <n v="2"/>
    <n v="4"/>
    <n v="5"/>
    <n v="5"/>
    <n v="5"/>
    <n v="5"/>
    <n v="5"/>
    <n v="5"/>
    <n v="5"/>
    <s v="No"/>
    <n v="5"/>
    <m/>
    <n v="4"/>
    <n v="4"/>
    <n v="5"/>
    <n v="5"/>
    <n v="5"/>
    <n v="5"/>
    <m/>
    <s v="No"/>
    <s v="No"/>
    <m/>
    <m/>
    <n v="4"/>
    <n v="4"/>
    <m/>
    <n v="4"/>
    <m/>
    <m/>
    <s v="Es mi primer año en la Universidad, y jamás pensé que fuera a serme de tanta utilidad las bibliotecas de las gscultades. Es una herramienta increíble y, prácticamente todos los libros que uso son de la biblioteca. Si hay algo que cambiar, es únicamente añadir algún libro más de matemáticas en la facultad de Físicas, aun que tampoco hay problema, porque tenemos la de Matemáticas al lado."/>
    <d v="2019-02-02T13:30:57"/>
  </r>
  <r>
    <s v="F. Ciencias Físicas"/>
    <x v="3"/>
    <n v="2"/>
    <n v="1637"/>
    <m/>
    <m/>
    <x v="0"/>
    <n v="6"/>
    <m/>
    <n v="3"/>
    <n v="3"/>
    <m/>
    <n v="6"/>
    <n v="8"/>
    <n v="10"/>
    <m/>
    <m/>
    <m/>
    <n v="3"/>
    <n v="4"/>
    <n v="4"/>
    <n v="4"/>
    <n v="1"/>
    <m/>
    <m/>
    <m/>
    <m/>
    <m/>
    <m/>
    <n v="3"/>
    <n v="1"/>
    <n v="2"/>
    <n v="3"/>
    <n v="4"/>
    <n v="5"/>
    <n v="5"/>
    <n v="3"/>
    <n v="3"/>
    <n v="3"/>
    <n v="3"/>
    <n v="3"/>
    <n v="3"/>
    <n v="3"/>
    <n v="3"/>
    <n v="4"/>
    <s v="No"/>
    <n v="3"/>
    <m/>
    <n v="5"/>
    <n v="4"/>
    <n v="5"/>
    <n v="5"/>
    <n v="5"/>
    <n v="5"/>
    <m/>
    <s v="No"/>
    <s v="No"/>
    <m/>
    <m/>
    <n v="4"/>
    <n v="3"/>
    <m/>
    <n v="3"/>
    <n v="4"/>
    <m/>
    <m/>
    <d v="2019-02-02T13:32:09"/>
  </r>
  <r>
    <s v="F. Psicología"/>
    <x v="1"/>
    <n v="4"/>
    <n v="1638"/>
    <m/>
    <m/>
    <x v="0"/>
    <n v="20"/>
    <m/>
    <n v="5"/>
    <n v="3"/>
    <m/>
    <n v="20"/>
    <m/>
    <m/>
    <s v="Biblioteca municipal Eugenio trías "/>
    <m/>
    <m/>
    <n v="5"/>
    <n v="5"/>
    <n v="4"/>
    <n v="5"/>
    <m/>
    <n v="2"/>
    <n v="3"/>
    <m/>
    <m/>
    <m/>
    <m/>
    <n v="1"/>
    <n v="1"/>
    <n v="3"/>
    <n v="1"/>
    <n v="5"/>
    <n v="5"/>
    <n v="5"/>
    <n v="1"/>
    <n v="6"/>
    <n v="4"/>
    <n v="5"/>
    <n v="2"/>
    <n v="5"/>
    <n v="2"/>
    <n v="5"/>
    <n v="4"/>
    <s v="No"/>
    <n v="2"/>
    <m/>
    <n v="5"/>
    <n v="5"/>
    <n v="5"/>
    <n v="5"/>
    <n v="5"/>
    <n v="5"/>
    <m/>
    <s v="Sí"/>
    <s v="No"/>
    <m/>
    <m/>
    <n v="5"/>
    <n v="5"/>
    <m/>
    <n v="4"/>
    <n v="5"/>
    <m/>
    <s v="No he participado a a los cursos de formación porque no son compatibles con horarios de trabajo (por la tardes). "/>
    <d v="2019-02-02T13:33:18"/>
  </r>
  <r>
    <s v="F. Filología"/>
    <x v="4"/>
    <n v="1"/>
    <n v="1639"/>
    <m/>
    <m/>
    <x v="0"/>
    <n v="14"/>
    <m/>
    <n v="3"/>
    <n v="3"/>
    <m/>
    <n v="29"/>
    <n v="14"/>
    <n v="16"/>
    <m/>
    <m/>
    <m/>
    <n v="4"/>
    <n v="5"/>
    <n v="5"/>
    <n v="5"/>
    <n v="1"/>
    <m/>
    <m/>
    <m/>
    <m/>
    <m/>
    <m/>
    <n v="3"/>
    <n v="1"/>
    <n v="1"/>
    <n v="4"/>
    <n v="5"/>
    <n v="5"/>
    <n v="5"/>
    <n v="3"/>
    <n v="4"/>
    <n v="4"/>
    <n v="4"/>
    <n v="4"/>
    <n v="4"/>
    <n v="4"/>
    <n v="5"/>
    <n v="5"/>
    <s v="No"/>
    <n v="3"/>
    <m/>
    <n v="5"/>
    <n v="2"/>
    <n v="3"/>
    <n v="5"/>
    <n v="5"/>
    <n v="5"/>
    <m/>
    <s v="No"/>
    <s v="No"/>
    <m/>
    <m/>
    <n v="5"/>
    <n v="5"/>
    <m/>
    <n v="5"/>
    <n v="5"/>
    <m/>
    <m/>
    <d v="2019-02-02T13:38:51"/>
  </r>
  <r>
    <s v="F. Ciencias Biológicas"/>
    <x v="3"/>
    <n v="2"/>
    <n v="1641"/>
    <m/>
    <m/>
    <x v="0"/>
    <n v="2"/>
    <m/>
    <n v="4"/>
    <n v="3"/>
    <m/>
    <n v="2"/>
    <n v="29"/>
    <m/>
    <m/>
    <m/>
    <m/>
    <n v="3"/>
    <n v="5"/>
    <n v="4"/>
    <n v="5"/>
    <n v="1"/>
    <m/>
    <n v="3"/>
    <m/>
    <m/>
    <m/>
    <m/>
    <n v="4"/>
    <n v="2"/>
    <n v="3"/>
    <n v="1"/>
    <n v="4"/>
    <n v="5"/>
    <n v="4"/>
    <n v="1"/>
    <n v="3"/>
    <n v="4"/>
    <n v="5"/>
    <n v="3"/>
    <n v="3"/>
    <n v="5"/>
    <n v="3"/>
    <n v="5"/>
    <s v="No"/>
    <n v="3"/>
    <m/>
    <n v="5"/>
    <n v="5"/>
    <n v="5"/>
    <n v="5"/>
    <n v="5"/>
    <n v="5"/>
    <m/>
    <s v="Sí"/>
    <s v="No"/>
    <m/>
    <m/>
    <n v="4"/>
    <n v="5"/>
    <m/>
    <n v="4"/>
    <n v="3"/>
    <m/>
    <m/>
    <d v="2019-02-02T13:42:02"/>
  </r>
  <r>
    <s v="F. Farmacia"/>
    <x v="1"/>
    <n v="4"/>
    <n v="1642"/>
    <m/>
    <m/>
    <x v="0"/>
    <n v="13"/>
    <m/>
    <n v="3"/>
    <n v="1"/>
    <m/>
    <n v="13"/>
    <n v="18"/>
    <n v="19"/>
    <m/>
    <m/>
    <m/>
    <n v="3"/>
    <n v="2"/>
    <n v="2"/>
    <n v="2"/>
    <m/>
    <n v="2"/>
    <m/>
    <m/>
    <m/>
    <m/>
    <m/>
    <n v="2"/>
    <n v="1"/>
    <n v="1"/>
    <n v="3"/>
    <n v="4"/>
    <n v="5"/>
    <n v="5"/>
    <n v="1"/>
    <n v="3"/>
    <n v="3"/>
    <n v="4"/>
    <n v="2"/>
    <n v="4"/>
    <n v="2"/>
    <n v="3"/>
    <n v="2"/>
    <s v="No"/>
    <n v="3"/>
    <m/>
    <n v="4"/>
    <n v="3"/>
    <n v="3"/>
    <n v="4"/>
    <n v="4"/>
    <n v="3"/>
    <m/>
    <s v="No"/>
    <s v="Sí"/>
    <n v="4"/>
    <m/>
    <n v="3"/>
    <n v="5"/>
    <m/>
    <n v="3"/>
    <n v="4"/>
    <m/>
    <m/>
    <d v="2019-02-02T13:51:13"/>
  </r>
  <r>
    <s v="F. Ciencias de la Documentación"/>
    <x v="0"/>
    <n v="3"/>
    <n v="1643"/>
    <m/>
    <m/>
    <x v="0"/>
    <n v="3"/>
    <m/>
    <n v="3"/>
    <n v="1"/>
    <m/>
    <n v="3"/>
    <n v="4"/>
    <n v="29"/>
    <m/>
    <m/>
    <m/>
    <n v="4"/>
    <n v="4"/>
    <n v="4"/>
    <n v="4"/>
    <n v="1"/>
    <m/>
    <m/>
    <m/>
    <m/>
    <m/>
    <m/>
    <n v="5"/>
    <n v="3"/>
    <n v="3"/>
    <n v="4"/>
    <n v="5"/>
    <n v="4"/>
    <n v="5"/>
    <n v="1"/>
    <n v="4"/>
    <n v="5"/>
    <n v="5"/>
    <n v="3"/>
    <n v="5"/>
    <n v="5"/>
    <n v="3"/>
    <n v="4"/>
    <s v="Sí"/>
    <n v="4"/>
    <m/>
    <n v="5"/>
    <n v="5"/>
    <n v="5"/>
    <n v="5"/>
    <n v="5"/>
    <n v="5"/>
    <m/>
    <s v="No"/>
    <s v="No"/>
    <m/>
    <m/>
    <n v="5"/>
    <n v="5"/>
    <m/>
    <n v="4"/>
    <n v="3"/>
    <m/>
    <m/>
    <d v="2019-02-02T13:52:31"/>
  </r>
  <r>
    <s v="F. Filología"/>
    <x v="4"/>
    <n v="1"/>
    <n v="1644"/>
    <m/>
    <m/>
    <x v="2"/>
    <n v="14"/>
    <m/>
    <n v="5"/>
    <n v="5"/>
    <m/>
    <n v="29"/>
    <n v="15"/>
    <n v="16"/>
    <m/>
    <m/>
    <m/>
    <n v="4"/>
    <n v="4"/>
    <n v="1"/>
    <n v="2"/>
    <m/>
    <m/>
    <n v="3"/>
    <m/>
    <m/>
    <m/>
    <m/>
    <n v="3"/>
    <n v="4"/>
    <n v="4"/>
    <n v="2"/>
    <n v="3"/>
    <n v="4"/>
    <n v="3"/>
    <n v="5"/>
    <n v="5"/>
    <n v="2"/>
    <n v="5"/>
    <n v="3"/>
    <n v="3"/>
    <n v="4"/>
    <n v="2"/>
    <n v="4"/>
    <s v="Sí"/>
    <n v="4"/>
    <m/>
    <n v="3"/>
    <n v="2"/>
    <n v="1"/>
    <n v="5"/>
    <n v="5"/>
    <n v="5"/>
    <m/>
    <s v="Sí"/>
    <s v="Sí"/>
    <n v="4"/>
    <m/>
    <n v="3"/>
    <n v="4"/>
    <m/>
    <n v="3"/>
    <n v="3"/>
    <m/>
    <m/>
    <d v="2019-02-02T13:55:39"/>
  </r>
  <r>
    <s v="F. Óptica y Optometría"/>
    <x v="1"/>
    <n v="4"/>
    <n v="1645"/>
    <m/>
    <m/>
    <x v="0"/>
    <n v="25"/>
    <m/>
    <n v="4"/>
    <n v="2"/>
    <m/>
    <n v="25"/>
    <n v="29"/>
    <m/>
    <s v="Biblioteca Pública Municipal Eugenio Trías&lt;br&gt;&lt;br&gt;Biblioteca Pública Manuel Alvar"/>
    <m/>
    <m/>
    <n v="3"/>
    <n v="3"/>
    <n v="4"/>
    <n v="3"/>
    <m/>
    <n v="2"/>
    <n v="3"/>
    <m/>
    <m/>
    <m/>
    <m/>
    <n v="3"/>
    <n v="2"/>
    <n v="3"/>
    <n v="2"/>
    <n v="3"/>
    <n v="4"/>
    <n v="4"/>
    <n v="1"/>
    <n v="4"/>
    <n v="3"/>
    <n v="4"/>
    <n v="3"/>
    <n v="4"/>
    <n v="3"/>
    <n v="3"/>
    <n v="3"/>
    <s v="No"/>
    <n v="4"/>
    <m/>
    <n v="3"/>
    <n v="2"/>
    <n v="2"/>
    <n v="4"/>
    <n v="4"/>
    <n v="4"/>
    <m/>
    <s v="No"/>
    <s v="No"/>
    <n v="1"/>
    <m/>
    <n v="5"/>
    <n v="5"/>
    <m/>
    <n v="4"/>
    <n v="4"/>
    <m/>
    <m/>
    <d v="2019-02-02T13:59:22"/>
  </r>
  <r>
    <s v="F. Filología"/>
    <x v="4"/>
    <n v="1"/>
    <n v="1646"/>
    <m/>
    <m/>
    <x v="0"/>
    <n v="14"/>
    <m/>
    <n v="4"/>
    <n v="3"/>
    <m/>
    <n v="14"/>
    <n v="29"/>
    <m/>
    <m/>
    <m/>
    <m/>
    <n v="5"/>
    <n v="5"/>
    <n v="4"/>
    <n v="4"/>
    <m/>
    <m/>
    <n v="3"/>
    <m/>
    <m/>
    <m/>
    <m/>
    <n v="5"/>
    <n v="1"/>
    <n v="1"/>
    <n v="4"/>
    <n v="5"/>
    <n v="3"/>
    <n v="5"/>
    <n v="2"/>
    <n v="3"/>
    <n v="4"/>
    <n v="4"/>
    <n v="5"/>
    <n v="5"/>
    <n v="5"/>
    <m/>
    <n v="4"/>
    <s v="No"/>
    <n v="4"/>
    <m/>
    <n v="5"/>
    <n v="4"/>
    <n v="5"/>
    <n v="5"/>
    <n v="5"/>
    <n v="5"/>
    <m/>
    <s v="No"/>
    <s v="No"/>
    <m/>
    <m/>
    <n v="4"/>
    <n v="5"/>
    <m/>
    <n v="4"/>
    <n v="3"/>
    <m/>
    <m/>
    <d v="2019-02-02T14:01:29"/>
  </r>
  <r>
    <s v="F. Derecho"/>
    <x v="0"/>
    <n v="3"/>
    <n v="1647"/>
    <m/>
    <m/>
    <x v="0"/>
    <n v="11"/>
    <m/>
    <n v="4"/>
    <n v="2"/>
    <m/>
    <n v="29"/>
    <m/>
    <m/>
    <m/>
    <m/>
    <m/>
    <n v="3"/>
    <n v="2"/>
    <n v="2"/>
    <n v="2"/>
    <m/>
    <m/>
    <n v="3"/>
    <n v="4"/>
    <n v="4"/>
    <m/>
    <m/>
    <n v="1"/>
    <n v="2"/>
    <n v="3"/>
    <n v="4"/>
    <n v="4"/>
    <n v="4"/>
    <n v="4"/>
    <n v="4"/>
    <n v="2"/>
    <n v="2"/>
    <n v="3"/>
    <n v="3"/>
    <n v="5"/>
    <n v="4"/>
    <n v="4"/>
    <n v="4"/>
    <s v="Sí"/>
    <n v="3"/>
    <m/>
    <n v="5"/>
    <n v="3"/>
    <n v="2"/>
    <n v="4"/>
    <n v="4"/>
    <n v="4"/>
    <m/>
    <s v="No"/>
    <s v="No"/>
    <m/>
    <m/>
    <n v="5"/>
    <n v="5"/>
    <m/>
    <n v="3"/>
    <n v="3"/>
    <m/>
    <m/>
    <d v="2019-02-02T14:03:00"/>
  </r>
  <r>
    <s v="F. Educación - Centro de Formación del Profesorado"/>
    <x v="4"/>
    <n v="1"/>
    <n v="1648"/>
    <m/>
    <m/>
    <x v="0"/>
    <n v="12"/>
    <m/>
    <n v="3"/>
    <n v="3"/>
    <m/>
    <n v="12"/>
    <m/>
    <m/>
    <m/>
    <m/>
    <m/>
    <n v="4"/>
    <n v="4"/>
    <n v="4"/>
    <n v="4"/>
    <n v="1"/>
    <m/>
    <m/>
    <m/>
    <m/>
    <m/>
    <m/>
    <n v="3"/>
    <n v="3"/>
    <n v="3"/>
    <n v="3"/>
    <n v="4"/>
    <n v="4"/>
    <n v="5"/>
    <n v="2"/>
    <n v="5"/>
    <n v="3"/>
    <n v="3"/>
    <n v="4"/>
    <n v="5"/>
    <n v="4"/>
    <n v="3"/>
    <n v="3"/>
    <s v="No"/>
    <n v="3"/>
    <m/>
    <n v="5"/>
    <n v="5"/>
    <n v="5"/>
    <n v="5"/>
    <n v="5"/>
    <n v="4"/>
    <m/>
    <s v="No"/>
    <s v="No"/>
    <m/>
    <m/>
    <n v="5"/>
    <n v="5"/>
    <m/>
    <n v="4"/>
    <n v="3"/>
    <m/>
    <m/>
    <d v="2019-02-02T14:10:31"/>
  </r>
  <r>
    <s v="F. Ciencias de la Información"/>
    <x v="0"/>
    <n v="3"/>
    <n v="1649"/>
    <m/>
    <m/>
    <x v="1"/>
    <n v="4"/>
    <m/>
    <n v="2"/>
    <n v="2"/>
    <m/>
    <n v="4"/>
    <m/>
    <m/>
    <m/>
    <m/>
    <m/>
    <n v="5"/>
    <n v="5"/>
    <n v="5"/>
    <n v="5"/>
    <n v="1"/>
    <m/>
    <m/>
    <m/>
    <m/>
    <m/>
    <m/>
    <n v="3"/>
    <n v="2"/>
    <n v="2"/>
    <n v="4"/>
    <n v="3"/>
    <n v="5"/>
    <n v="2"/>
    <n v="3"/>
    <n v="5"/>
    <n v="4"/>
    <n v="4"/>
    <n v="4"/>
    <n v="4"/>
    <n v="4"/>
    <n v="4"/>
    <n v="4"/>
    <s v="No"/>
    <n v="4"/>
    <m/>
    <n v="4"/>
    <n v="4"/>
    <n v="4"/>
    <n v="4"/>
    <n v="4"/>
    <n v="4"/>
    <m/>
    <s v="No"/>
    <s v="Sí"/>
    <n v="3"/>
    <m/>
    <n v="5"/>
    <n v="5"/>
    <m/>
    <n v="4"/>
    <n v="5"/>
    <m/>
    <m/>
    <d v="2019-02-02T14:13:13"/>
  </r>
  <r>
    <s v="F. Geografía e Historia"/>
    <x v="4"/>
    <n v="1"/>
    <n v="1650"/>
    <m/>
    <m/>
    <x v="0"/>
    <n v="16"/>
    <m/>
    <n v="3"/>
    <n v="3"/>
    <m/>
    <n v="16"/>
    <n v="29"/>
    <m/>
    <s v="Biblioteca Municipal de Móstoles"/>
    <m/>
    <m/>
    <n v="4"/>
    <n v="4"/>
    <n v="4"/>
    <n v="2"/>
    <m/>
    <n v="2"/>
    <m/>
    <m/>
    <m/>
    <m/>
    <m/>
    <n v="5"/>
    <n v="4"/>
    <n v="1"/>
    <n v="2"/>
    <n v="5"/>
    <n v="5"/>
    <n v="5"/>
    <n v="3"/>
    <n v="3"/>
    <n v="4"/>
    <n v="4"/>
    <n v="4"/>
    <n v="5"/>
    <n v="4"/>
    <n v="3"/>
    <n v="5"/>
    <s v="No"/>
    <n v="4"/>
    <m/>
    <n v="5"/>
    <n v="2"/>
    <n v="5"/>
    <n v="5"/>
    <n v="5"/>
    <n v="5"/>
    <m/>
    <s v="No"/>
    <s v="No"/>
    <m/>
    <m/>
    <n v="4"/>
    <n v="5"/>
    <m/>
    <n v="4"/>
    <n v="4"/>
    <m/>
    <s v="No he asistido a ningún curso de formación de usuarios por motivos personales, pero la información la he visto anunciada."/>
    <d v="2019-02-02T14:22:04"/>
  </r>
  <r>
    <s v="F. Ciencias Biológicas"/>
    <x v="3"/>
    <n v="2"/>
    <n v="1651"/>
    <m/>
    <m/>
    <x v="0"/>
    <n v="2"/>
    <m/>
    <n v="4"/>
    <n v="3"/>
    <m/>
    <n v="2"/>
    <n v="7"/>
    <n v="29"/>
    <m/>
    <m/>
    <m/>
    <n v="3"/>
    <n v="3"/>
    <n v="2"/>
    <n v="3"/>
    <m/>
    <n v="2"/>
    <m/>
    <m/>
    <m/>
    <m/>
    <m/>
    <n v="4"/>
    <n v="2"/>
    <n v="3"/>
    <n v="4"/>
    <n v="4"/>
    <n v="4"/>
    <n v="4"/>
    <n v="2"/>
    <n v="6"/>
    <n v="3"/>
    <n v="4"/>
    <n v="2"/>
    <n v="4"/>
    <n v="4"/>
    <n v="3"/>
    <n v="3"/>
    <s v="No"/>
    <n v="3"/>
    <m/>
    <n v="5"/>
    <n v="4"/>
    <n v="2"/>
    <n v="5"/>
    <n v="4"/>
    <n v="4"/>
    <m/>
    <s v="No"/>
    <s v="No"/>
    <m/>
    <m/>
    <n v="4"/>
    <n v="4"/>
    <m/>
    <n v="4"/>
    <n v="3"/>
    <m/>
    <m/>
    <d v="2019-02-02T14:23:06"/>
  </r>
  <r>
    <s v="F. Filosofía"/>
    <x v="4"/>
    <n v="1"/>
    <n v="1652"/>
    <m/>
    <m/>
    <x v="0"/>
    <n v="15"/>
    <m/>
    <n v="5"/>
    <n v="5"/>
    <m/>
    <n v="15"/>
    <n v="9"/>
    <n v="29"/>
    <m/>
    <m/>
    <m/>
    <n v="5"/>
    <n v="4"/>
    <n v="4"/>
    <n v="3"/>
    <m/>
    <m/>
    <n v="3"/>
    <m/>
    <m/>
    <m/>
    <m/>
    <n v="5"/>
    <n v="3"/>
    <n v="3"/>
    <n v="2"/>
    <n v="4"/>
    <n v="3"/>
    <n v="4"/>
    <n v="1"/>
    <n v="4"/>
    <n v="5"/>
    <n v="5"/>
    <n v="4"/>
    <n v="5"/>
    <n v="5"/>
    <n v="5"/>
    <n v="5"/>
    <s v="No"/>
    <n v="4"/>
    <m/>
    <n v="5"/>
    <n v="5"/>
    <n v="5"/>
    <n v="5"/>
    <n v="5"/>
    <n v="5"/>
    <m/>
    <s v="Sí"/>
    <s v="Sí"/>
    <n v="4"/>
    <m/>
    <n v="5"/>
    <n v="5"/>
    <m/>
    <n v="5"/>
    <n v="4"/>
    <m/>
    <m/>
    <d v="2019-02-02T14:29:21"/>
  </r>
  <r>
    <s v="F. Informática"/>
    <x v="3"/>
    <n v="2"/>
    <n v="1653"/>
    <m/>
    <m/>
    <x v="0"/>
    <n v="17"/>
    <m/>
    <n v="3"/>
    <n v="4"/>
    <m/>
    <n v="17"/>
    <n v="1"/>
    <n v="12"/>
    <m/>
    <m/>
    <m/>
    <n v="5"/>
    <n v="5"/>
    <n v="4"/>
    <n v="4"/>
    <m/>
    <m/>
    <n v="3"/>
    <m/>
    <m/>
    <m/>
    <m/>
    <n v="5"/>
    <n v="1"/>
    <n v="4"/>
    <n v="3"/>
    <n v="5"/>
    <n v="5"/>
    <n v="2"/>
    <n v="1"/>
    <n v="3"/>
    <n v="4"/>
    <n v="4"/>
    <n v="4"/>
    <n v="5"/>
    <n v="4"/>
    <n v="3"/>
    <n v="4"/>
    <s v="No"/>
    <n v="4"/>
    <m/>
    <n v="3"/>
    <n v="3"/>
    <n v="4"/>
    <n v="5"/>
    <n v="5"/>
    <n v="5"/>
    <m/>
    <s v="Sí"/>
    <s v="Sí"/>
    <n v="3"/>
    <m/>
    <n v="3"/>
    <n v="4"/>
    <m/>
    <n v="4"/>
    <m/>
    <m/>
    <m/>
    <d v="2019-02-02T14:30:31"/>
  </r>
  <r>
    <s v="F. Filología"/>
    <x v="4"/>
    <n v="1"/>
    <n v="1654"/>
    <m/>
    <m/>
    <x v="2"/>
    <n v="14"/>
    <m/>
    <n v="5"/>
    <n v="5"/>
    <m/>
    <n v="29"/>
    <n v="14"/>
    <m/>
    <m/>
    <m/>
    <m/>
    <n v="5"/>
    <n v="5"/>
    <n v="5"/>
    <n v="5"/>
    <m/>
    <n v="2"/>
    <n v="3"/>
    <m/>
    <m/>
    <m/>
    <m/>
    <n v="5"/>
    <n v="3"/>
    <n v="3"/>
    <n v="1"/>
    <n v="1"/>
    <n v="4"/>
    <n v="3"/>
    <n v="4"/>
    <n v="5"/>
    <n v="4"/>
    <n v="2"/>
    <n v="5"/>
    <n v="5"/>
    <n v="5"/>
    <n v="5"/>
    <n v="5"/>
    <s v="Sí"/>
    <n v="5"/>
    <m/>
    <n v="2"/>
    <n v="4"/>
    <n v="5"/>
    <n v="5"/>
    <n v="5"/>
    <n v="5"/>
    <m/>
    <s v="No"/>
    <s v="No"/>
    <n v="4"/>
    <m/>
    <n v="5"/>
    <n v="5"/>
    <m/>
    <n v="4"/>
    <n v="4"/>
    <m/>
    <s v="mejor tener una aulario abierto todos los días (no solo en época de exámenes)"/>
    <d v="2019-02-02T14:36:25"/>
  </r>
  <r>
    <s v="F. Óptica y Optometría"/>
    <x v="1"/>
    <n v="4"/>
    <n v="1655"/>
    <m/>
    <m/>
    <x v="0"/>
    <n v="25"/>
    <m/>
    <n v="3"/>
    <n v="3"/>
    <m/>
    <n v="25"/>
    <m/>
    <m/>
    <m/>
    <m/>
    <m/>
    <n v="4"/>
    <n v="4"/>
    <n v="5"/>
    <n v="4"/>
    <n v="1"/>
    <m/>
    <m/>
    <m/>
    <m/>
    <m/>
    <m/>
    <n v="3"/>
    <n v="1"/>
    <n v="1"/>
    <n v="5"/>
    <m/>
    <n v="5"/>
    <n v="5"/>
    <n v="3"/>
    <n v="4"/>
    <n v="4"/>
    <n v="4"/>
    <n v="3"/>
    <n v="5"/>
    <n v="5"/>
    <n v="3"/>
    <n v="4"/>
    <s v="No"/>
    <n v="3"/>
    <m/>
    <n v="5"/>
    <n v="4"/>
    <n v="4"/>
    <n v="5"/>
    <n v="5"/>
    <n v="4"/>
    <m/>
    <s v="No"/>
    <s v="No"/>
    <m/>
    <m/>
    <n v="4"/>
    <n v="5"/>
    <m/>
    <n v="4"/>
    <n v="3"/>
    <m/>
    <m/>
    <d v="2019-02-02T14:48:45"/>
  </r>
  <r>
    <s v="F. Psicología"/>
    <x v="1"/>
    <n v="4"/>
    <n v="1656"/>
    <m/>
    <m/>
    <x v="1"/>
    <n v="20"/>
    <m/>
    <n v="2"/>
    <n v="3"/>
    <m/>
    <n v="20"/>
    <n v="29"/>
    <m/>
    <m/>
    <m/>
    <m/>
    <n v="3"/>
    <n v="3"/>
    <n v="2"/>
    <n v="2"/>
    <n v="1"/>
    <m/>
    <m/>
    <m/>
    <m/>
    <m/>
    <m/>
    <n v="2"/>
    <n v="2"/>
    <n v="2"/>
    <n v="3"/>
    <n v="5"/>
    <n v="3"/>
    <n v="5"/>
    <n v="2"/>
    <n v="3"/>
    <n v="3"/>
    <n v="3"/>
    <n v="3"/>
    <n v="3"/>
    <n v="3"/>
    <n v="3"/>
    <n v="3"/>
    <s v="No"/>
    <n v="3"/>
    <m/>
    <n v="3"/>
    <n v="3"/>
    <n v="3"/>
    <n v="3"/>
    <n v="3"/>
    <n v="3"/>
    <m/>
    <s v="No"/>
    <s v="No"/>
    <m/>
    <m/>
    <n v="3"/>
    <n v="3"/>
    <m/>
    <n v="3"/>
    <n v="3"/>
    <m/>
    <m/>
    <d v="2019-02-02T14:56:02"/>
  </r>
  <r>
    <s v="F. Derecho"/>
    <x v="0"/>
    <n v="3"/>
    <n v="1657"/>
    <m/>
    <m/>
    <x v="0"/>
    <n v="11"/>
    <m/>
    <n v="2"/>
    <n v="3"/>
    <m/>
    <n v="29"/>
    <m/>
    <m/>
    <m/>
    <m/>
    <m/>
    <n v="5"/>
    <n v="5"/>
    <n v="5"/>
    <n v="4"/>
    <m/>
    <n v="2"/>
    <m/>
    <m/>
    <m/>
    <m/>
    <m/>
    <n v="1"/>
    <n v="1"/>
    <n v="5"/>
    <n v="5"/>
    <n v="5"/>
    <n v="3"/>
    <n v="5"/>
    <n v="2"/>
    <n v="6"/>
    <n v="4"/>
    <n v="5"/>
    <n v="5"/>
    <n v="5"/>
    <n v="5"/>
    <n v="2"/>
    <n v="4"/>
    <s v="No"/>
    <n v="5"/>
    <m/>
    <n v="5"/>
    <n v="3"/>
    <n v="5"/>
    <n v="5"/>
    <n v="5"/>
    <n v="5"/>
    <m/>
    <s v="No"/>
    <s v="No"/>
    <m/>
    <m/>
    <n v="4"/>
    <n v="4"/>
    <m/>
    <n v="4"/>
    <n v="5"/>
    <m/>
    <m/>
    <d v="2019-02-02T14:59:28"/>
  </r>
  <r>
    <s v="F. Derecho"/>
    <x v="0"/>
    <n v="3"/>
    <n v="1658"/>
    <m/>
    <m/>
    <x v="0"/>
    <n v="11"/>
    <m/>
    <n v="4"/>
    <n v="2"/>
    <m/>
    <n v="11"/>
    <n v="9"/>
    <n v="20"/>
    <m/>
    <m/>
    <m/>
    <n v="5"/>
    <n v="4"/>
    <n v="4"/>
    <n v="3"/>
    <m/>
    <n v="2"/>
    <m/>
    <m/>
    <m/>
    <m/>
    <m/>
    <n v="5"/>
    <n v="1"/>
    <n v="3"/>
    <n v="3"/>
    <n v="5"/>
    <n v="1"/>
    <n v="4"/>
    <n v="1"/>
    <n v="3"/>
    <n v="4"/>
    <n v="3"/>
    <n v="3"/>
    <n v="5"/>
    <n v="5"/>
    <n v="3"/>
    <n v="4"/>
    <s v="No"/>
    <n v="3"/>
    <m/>
    <n v="5"/>
    <n v="5"/>
    <n v="4"/>
    <n v="5"/>
    <n v="5"/>
    <n v="5"/>
    <m/>
    <s v="Sí"/>
    <s v="Sí"/>
    <n v="3"/>
    <m/>
    <n v="4"/>
    <n v="4"/>
    <m/>
    <n v="4"/>
    <n v="4"/>
    <m/>
    <m/>
    <d v="2019-02-02T15:00:52"/>
  </r>
  <r>
    <s v="F. Comercio y Turismo"/>
    <x v="0"/>
    <n v="3"/>
    <n v="1659"/>
    <m/>
    <m/>
    <x v="0"/>
    <n v="24"/>
    <m/>
    <n v="4"/>
    <n v="1"/>
    <m/>
    <n v="24"/>
    <m/>
    <m/>
    <m/>
    <m/>
    <m/>
    <n v="5"/>
    <n v="4"/>
    <n v="4"/>
    <n v="3"/>
    <n v="1"/>
    <m/>
    <m/>
    <m/>
    <m/>
    <m/>
    <m/>
    <n v="3"/>
    <n v="1"/>
    <n v="4"/>
    <n v="5"/>
    <n v="5"/>
    <n v="4"/>
    <n v="5"/>
    <n v="1"/>
    <n v="3"/>
    <n v="3"/>
    <n v="4"/>
    <n v="4"/>
    <n v="4"/>
    <n v="4"/>
    <n v="4"/>
    <n v="4"/>
    <s v="No"/>
    <n v="4"/>
    <m/>
    <n v="4"/>
    <m/>
    <m/>
    <m/>
    <m/>
    <m/>
    <m/>
    <s v="No"/>
    <s v="No"/>
    <m/>
    <m/>
    <n v="4"/>
    <n v="3"/>
    <m/>
    <n v="3"/>
    <n v="3"/>
    <m/>
    <s v="Más ejemplares y más puestos electrónicos"/>
    <d v="2019-02-02T15:05:33"/>
  </r>
  <r>
    <s v="F. Ciencias Físicas"/>
    <x v="3"/>
    <n v="2"/>
    <n v="1660"/>
    <m/>
    <m/>
    <x v="0"/>
    <n v="6"/>
    <m/>
    <n v="4"/>
    <n v="1"/>
    <m/>
    <n v="6"/>
    <n v="29"/>
    <m/>
    <m/>
    <m/>
    <m/>
    <n v="3"/>
    <n v="5"/>
    <n v="5"/>
    <n v="5"/>
    <m/>
    <n v="2"/>
    <n v="3"/>
    <m/>
    <m/>
    <m/>
    <m/>
    <n v="3"/>
    <n v="1"/>
    <n v="1"/>
    <n v="4"/>
    <n v="5"/>
    <n v="5"/>
    <n v="5"/>
    <n v="1"/>
    <n v="3"/>
    <n v="4"/>
    <n v="4"/>
    <n v="5"/>
    <n v="5"/>
    <n v="5"/>
    <n v="5"/>
    <n v="5"/>
    <s v="No"/>
    <n v="4"/>
    <m/>
    <n v="5"/>
    <n v="4"/>
    <n v="4"/>
    <n v="5"/>
    <n v="5"/>
    <n v="5"/>
    <m/>
    <s v="No"/>
    <s v="No"/>
    <m/>
    <m/>
    <n v="5"/>
    <n v="5"/>
    <m/>
    <n v="4"/>
    <n v="3"/>
    <m/>
    <m/>
    <d v="2019-02-02T15:20:41"/>
  </r>
  <r>
    <s v="F. Ciencias Políticas y Sociología"/>
    <x v="0"/>
    <n v="3"/>
    <n v="1661"/>
    <m/>
    <m/>
    <x v="0"/>
    <n v="9"/>
    <m/>
    <n v="4"/>
    <n v="5"/>
    <m/>
    <n v="9"/>
    <n v="29"/>
    <n v="5"/>
    <m/>
    <m/>
    <m/>
    <n v="4"/>
    <n v="4"/>
    <n v="4"/>
    <n v="5"/>
    <n v="1"/>
    <n v="2"/>
    <n v="3"/>
    <m/>
    <m/>
    <m/>
    <m/>
    <n v="2"/>
    <n v="2"/>
    <n v="2"/>
    <n v="3"/>
    <n v="4"/>
    <n v="2"/>
    <n v="4"/>
    <n v="2"/>
    <n v="4"/>
    <n v="4"/>
    <n v="3"/>
    <n v="4"/>
    <n v="4"/>
    <n v="4"/>
    <n v="4"/>
    <n v="4"/>
    <s v="Sí"/>
    <n v="4"/>
    <m/>
    <n v="4"/>
    <n v="4"/>
    <n v="4"/>
    <n v="4"/>
    <n v="5"/>
    <n v="5"/>
    <m/>
    <s v="Sí"/>
    <s v="No"/>
    <m/>
    <m/>
    <n v="4"/>
    <n v="4"/>
    <m/>
    <n v="4"/>
    <n v="4"/>
    <m/>
    <m/>
    <d v="2019-02-02T15:22:37"/>
  </r>
  <r>
    <s v="F. Filología"/>
    <x v="4"/>
    <n v="1"/>
    <n v="1662"/>
    <m/>
    <m/>
    <x v="0"/>
    <n v="14"/>
    <m/>
    <n v="3"/>
    <n v="3"/>
    <m/>
    <n v="14"/>
    <n v="29"/>
    <m/>
    <m/>
    <m/>
    <m/>
    <n v="4"/>
    <n v="4"/>
    <n v="4"/>
    <n v="4"/>
    <n v="1"/>
    <m/>
    <m/>
    <m/>
    <m/>
    <m/>
    <m/>
    <n v="3"/>
    <n v="1"/>
    <n v="2"/>
    <n v="4"/>
    <n v="5"/>
    <n v="4"/>
    <n v="4"/>
    <n v="2"/>
    <n v="4"/>
    <n v="3"/>
    <n v="3"/>
    <n v="4"/>
    <n v="4"/>
    <n v="4"/>
    <n v="3"/>
    <n v="4"/>
    <s v="No"/>
    <n v="4"/>
    <m/>
    <n v="4"/>
    <n v="4"/>
    <n v="4"/>
    <n v="4"/>
    <n v="4"/>
    <n v="4"/>
    <m/>
    <s v="No"/>
    <s v="No"/>
    <m/>
    <m/>
    <n v="4"/>
    <n v="4"/>
    <m/>
    <n v="4"/>
    <n v="4"/>
    <m/>
    <m/>
    <d v="2019-02-02T15:26:33"/>
  </r>
  <r>
    <s v="F. Bellas Artes"/>
    <x v="4"/>
    <n v="1"/>
    <n v="1663"/>
    <m/>
    <m/>
    <x v="0"/>
    <n v="1"/>
    <m/>
    <n v="4"/>
    <n v="5"/>
    <m/>
    <n v="1"/>
    <m/>
    <m/>
    <m/>
    <m/>
    <m/>
    <n v="5"/>
    <n v="4"/>
    <n v="5"/>
    <n v="4"/>
    <n v="1"/>
    <m/>
    <m/>
    <m/>
    <m/>
    <m/>
    <m/>
    <n v="4"/>
    <n v="3"/>
    <n v="3"/>
    <n v="5"/>
    <n v="5"/>
    <n v="5"/>
    <n v="5"/>
    <n v="3"/>
    <n v="5"/>
    <n v="5"/>
    <n v="4"/>
    <n v="5"/>
    <n v="5"/>
    <n v="5"/>
    <n v="5"/>
    <n v="5"/>
    <s v="Sí"/>
    <n v="5"/>
    <m/>
    <n v="5"/>
    <n v="4"/>
    <n v="5"/>
    <n v="5"/>
    <n v="5"/>
    <n v="5"/>
    <m/>
    <s v="No"/>
    <s v="No"/>
    <m/>
    <m/>
    <n v="5"/>
    <n v="5"/>
    <m/>
    <n v="5"/>
    <m/>
    <m/>
    <m/>
    <d v="2019-02-02T15:33:28"/>
  </r>
  <r>
    <s v="F. Filología"/>
    <x v="4"/>
    <n v="1"/>
    <n v="1664"/>
    <m/>
    <m/>
    <x v="0"/>
    <n v="14"/>
    <m/>
    <n v="5"/>
    <n v="3"/>
    <m/>
    <n v="14"/>
    <n v="29"/>
    <m/>
    <m/>
    <m/>
    <m/>
    <n v="3"/>
    <n v="4"/>
    <n v="4"/>
    <n v="3"/>
    <m/>
    <m/>
    <n v="3"/>
    <m/>
    <m/>
    <m/>
    <m/>
    <n v="2"/>
    <n v="1"/>
    <n v="1"/>
    <n v="5"/>
    <n v="4"/>
    <n v="5"/>
    <n v="4"/>
    <n v="3"/>
    <n v="4"/>
    <n v="3"/>
    <n v="4"/>
    <n v="3"/>
    <m/>
    <n v="2"/>
    <n v="3"/>
    <n v="3"/>
    <s v="No"/>
    <n v="3"/>
    <m/>
    <n v="3"/>
    <n v="3"/>
    <n v="4"/>
    <n v="2"/>
    <n v="3"/>
    <n v="4"/>
    <m/>
    <s v="No"/>
    <s v="No"/>
    <m/>
    <m/>
    <n v="3"/>
    <n v="3"/>
    <m/>
    <n v="3"/>
    <m/>
    <m/>
    <s v="Sería de gran utilidad que abriesen los sábados durante el curso, gracias."/>
    <d v="2019-02-02T15:33:46"/>
  </r>
  <r>
    <s v="N/C"/>
    <x v="2"/>
    <e v="#N/A"/>
    <n v="1665"/>
    <m/>
    <m/>
    <x v="2"/>
    <m/>
    <m/>
    <n v="3"/>
    <n v="5"/>
    <m/>
    <n v="11"/>
    <n v="9"/>
    <n v="5"/>
    <m/>
    <m/>
    <m/>
    <n v="5"/>
    <n v="5"/>
    <n v="5"/>
    <n v="5"/>
    <n v="1"/>
    <m/>
    <m/>
    <m/>
    <m/>
    <m/>
    <m/>
    <n v="4"/>
    <n v="4"/>
    <n v="4"/>
    <n v="3"/>
    <n v="1"/>
    <n v="4"/>
    <n v="1"/>
    <m/>
    <n v="4"/>
    <n v="4"/>
    <n v="4"/>
    <n v="4"/>
    <n v="3"/>
    <n v="5"/>
    <n v="3"/>
    <n v="1"/>
    <s v="Sí"/>
    <n v="4"/>
    <m/>
    <n v="5"/>
    <n v="5"/>
    <n v="5"/>
    <n v="5"/>
    <n v="5"/>
    <n v="5"/>
    <m/>
    <s v="No"/>
    <s v="Sí"/>
    <n v="4"/>
    <m/>
    <n v="5"/>
    <n v="5"/>
    <m/>
    <n v="5"/>
    <n v="4"/>
    <m/>
    <m/>
    <d v="2019-02-02T15:37:43"/>
  </r>
  <r>
    <s v="F. Estudios Estadísticos"/>
    <x v="3"/>
    <n v="2"/>
    <n v="1666"/>
    <m/>
    <m/>
    <x v="0"/>
    <n v="23"/>
    <m/>
    <n v="2"/>
    <n v="2"/>
    <m/>
    <n v="23"/>
    <n v="22"/>
    <n v="18"/>
    <s v="Maria Zambrano"/>
    <m/>
    <m/>
    <n v="4"/>
    <n v="4"/>
    <n v="4"/>
    <n v="4"/>
    <n v="1"/>
    <m/>
    <n v="3"/>
    <m/>
    <m/>
    <m/>
    <m/>
    <n v="3"/>
    <n v="4"/>
    <n v="4"/>
    <n v="3"/>
    <n v="4"/>
    <n v="4"/>
    <n v="4"/>
    <n v="5"/>
    <n v="5"/>
    <n v="5"/>
    <n v="4"/>
    <n v="4"/>
    <n v="5"/>
    <n v="4"/>
    <n v="4"/>
    <n v="5"/>
    <s v="No"/>
    <n v="4"/>
    <m/>
    <n v="4"/>
    <n v="4"/>
    <n v="4"/>
    <n v="4"/>
    <n v="4"/>
    <n v="4"/>
    <m/>
    <s v="No"/>
    <s v="No"/>
    <n v="3"/>
    <m/>
    <n v="4"/>
    <n v="4"/>
    <m/>
    <n v="3"/>
    <n v="4"/>
    <m/>
    <s v="La biblioteca en sí está bien, pero muchas veces el bibliotecario no se encuentra disponible para la solicitud de un libro para llevarlo a casa y hay que esperar un buen rato hasta que llega. Pero, por lo demás, todo bien y todo correcto."/>
    <d v="2019-02-02T16:03:32"/>
  </r>
  <r>
    <s v="F. Educación - Centro de Formación del Profesorado"/>
    <x v="4"/>
    <n v="1"/>
    <n v="1667"/>
    <m/>
    <m/>
    <x v="0"/>
    <n v="12"/>
    <m/>
    <n v="4"/>
    <n v="3"/>
    <m/>
    <n v="12"/>
    <n v="16"/>
    <m/>
    <m/>
    <m/>
    <m/>
    <n v="3"/>
    <n v="1"/>
    <n v="4"/>
    <n v="5"/>
    <n v="1"/>
    <m/>
    <m/>
    <m/>
    <m/>
    <m/>
    <m/>
    <n v="4"/>
    <n v="4"/>
    <n v="4"/>
    <n v="2"/>
    <n v="5"/>
    <n v="5"/>
    <n v="4"/>
    <n v="5"/>
    <n v="2"/>
    <n v="4"/>
    <n v="5"/>
    <n v="5"/>
    <n v="3"/>
    <n v="5"/>
    <n v="3"/>
    <n v="5"/>
    <s v="No"/>
    <n v="4"/>
    <m/>
    <n v="2"/>
    <n v="5"/>
    <n v="4"/>
    <n v="5"/>
    <n v="5"/>
    <n v="5"/>
    <m/>
    <s v="Sí"/>
    <s v="No"/>
    <m/>
    <m/>
    <n v="3"/>
    <n v="1"/>
    <m/>
    <n v="4"/>
    <n v="4"/>
    <m/>
    <s v="No he encontrado ningún curso que me llame la atención."/>
    <d v="2019-02-02T16:05:59"/>
  </r>
  <r>
    <s v="F. Filología"/>
    <x v="4"/>
    <n v="1"/>
    <n v="1668"/>
    <m/>
    <m/>
    <x v="1"/>
    <n v="14"/>
    <m/>
    <n v="5"/>
    <n v="5"/>
    <m/>
    <n v="29"/>
    <n v="14"/>
    <n v="16"/>
    <s v="AECID, Biblioteca Nacional, Bibliotecas de la Comunidad de Madrid"/>
    <m/>
    <m/>
    <n v="5"/>
    <n v="5"/>
    <n v="5"/>
    <n v="5"/>
    <m/>
    <m/>
    <n v="3"/>
    <m/>
    <m/>
    <m/>
    <m/>
    <n v="4"/>
    <n v="4"/>
    <n v="4"/>
    <n v="3"/>
    <n v="5"/>
    <n v="5"/>
    <n v="3"/>
    <n v="4"/>
    <n v="5"/>
    <n v="4"/>
    <n v="4"/>
    <n v="4"/>
    <n v="5"/>
    <n v="5"/>
    <n v="4"/>
    <n v="4"/>
    <s v="No"/>
    <n v="5"/>
    <m/>
    <n v="5"/>
    <n v="5"/>
    <n v="5"/>
    <n v="5"/>
    <n v="5"/>
    <n v="5"/>
    <m/>
    <s v="No"/>
    <s v="No"/>
    <m/>
    <m/>
    <n v="5"/>
    <n v="5"/>
    <m/>
    <n v="5"/>
    <n v="5"/>
    <m/>
    <s v="No sabía de la existencia del curso de usuarios. Por otra parte, el catálogo de la Complutense me parece muy completo, aunque a veces sí que he tenido dificultad en encontrar libros cuya fecha de edición es más próxima a la actualidad."/>
    <d v="2019-02-02T16:07:59"/>
  </r>
  <r>
    <s v="F. Derecho"/>
    <x v="0"/>
    <n v="3"/>
    <n v="1669"/>
    <m/>
    <m/>
    <x v="0"/>
    <n v="11"/>
    <m/>
    <n v="5"/>
    <n v="4"/>
    <m/>
    <n v="29"/>
    <n v="5"/>
    <n v="14"/>
    <m/>
    <m/>
    <m/>
    <n v="4"/>
    <n v="4"/>
    <n v="4"/>
    <n v="4"/>
    <m/>
    <m/>
    <n v="3"/>
    <m/>
    <m/>
    <m/>
    <m/>
    <n v="4"/>
    <n v="3"/>
    <n v="3"/>
    <n v="3"/>
    <n v="4"/>
    <n v="2"/>
    <n v="2"/>
    <n v="1"/>
    <n v="3"/>
    <n v="4"/>
    <n v="4"/>
    <n v="4"/>
    <n v="4"/>
    <n v="4"/>
    <n v="3"/>
    <n v="4"/>
    <s v="No"/>
    <n v="4"/>
    <m/>
    <n v="5"/>
    <n v="4"/>
    <n v="4"/>
    <n v="4"/>
    <n v="4"/>
    <n v="5"/>
    <m/>
    <s v="No"/>
    <s v="No"/>
    <m/>
    <m/>
    <n v="4"/>
    <n v="4"/>
    <m/>
    <n v="4"/>
    <n v="4"/>
    <m/>
    <m/>
    <d v="2019-02-02T16:08:23"/>
  </r>
  <r>
    <s v="F. Enfermería, Fisioterapia y Podología"/>
    <x v="1"/>
    <n v="4"/>
    <n v="1670"/>
    <m/>
    <m/>
    <x v="0"/>
    <n v="22"/>
    <m/>
    <n v="2"/>
    <n v="1"/>
    <m/>
    <n v="22"/>
    <n v="18"/>
    <m/>
    <s v="UPM Agrónomos"/>
    <m/>
    <m/>
    <n v="4"/>
    <n v="3"/>
    <n v="3"/>
    <m/>
    <n v="1"/>
    <n v="2"/>
    <m/>
    <m/>
    <m/>
    <m/>
    <m/>
    <m/>
    <m/>
    <m/>
    <m/>
    <m/>
    <m/>
    <m/>
    <m/>
    <m/>
    <m/>
    <m/>
    <m/>
    <m/>
    <m/>
    <m/>
    <m/>
    <m/>
    <m/>
    <m/>
    <m/>
    <m/>
    <m/>
    <m/>
    <m/>
    <m/>
    <m/>
    <s v="No"/>
    <s v="No"/>
    <m/>
    <m/>
    <m/>
    <m/>
    <m/>
    <n v="3"/>
    <m/>
    <m/>
    <m/>
    <d v="2019-02-02T16:20:50"/>
  </r>
  <r>
    <s v="F. Psicología"/>
    <x v="1"/>
    <n v="4"/>
    <n v="1671"/>
    <m/>
    <m/>
    <x v="0"/>
    <n v="20"/>
    <m/>
    <n v="3"/>
    <n v="2"/>
    <m/>
    <n v="20"/>
    <m/>
    <m/>
    <m/>
    <m/>
    <m/>
    <n v="3"/>
    <n v="3"/>
    <n v="5"/>
    <n v="2"/>
    <n v="1"/>
    <m/>
    <m/>
    <m/>
    <m/>
    <m/>
    <m/>
    <n v="2"/>
    <n v="1"/>
    <n v="1"/>
    <n v="4"/>
    <n v="5"/>
    <n v="3"/>
    <n v="4"/>
    <n v="1"/>
    <n v="5"/>
    <n v="3"/>
    <n v="2"/>
    <n v="3"/>
    <n v="2"/>
    <n v="3"/>
    <n v="3"/>
    <m/>
    <s v="No"/>
    <n v="4"/>
    <m/>
    <n v="3"/>
    <n v="4"/>
    <n v="3"/>
    <n v="5"/>
    <n v="5"/>
    <n v="5"/>
    <m/>
    <s v="No"/>
    <s v="No"/>
    <m/>
    <m/>
    <n v="5"/>
    <n v="3"/>
    <m/>
    <n v="4"/>
    <m/>
    <m/>
    <m/>
    <d v="2019-02-02T16:20:56"/>
  </r>
  <r>
    <s v="F. Derecho"/>
    <x v="0"/>
    <n v="3"/>
    <n v="1672"/>
    <m/>
    <m/>
    <x v="0"/>
    <n v="11"/>
    <m/>
    <n v="3"/>
    <n v="2"/>
    <m/>
    <n v="29"/>
    <n v="29"/>
    <n v="29"/>
    <m/>
    <m/>
    <m/>
    <n v="4"/>
    <n v="4"/>
    <n v="3"/>
    <n v="4"/>
    <m/>
    <n v="2"/>
    <m/>
    <m/>
    <m/>
    <m/>
    <m/>
    <n v="3"/>
    <n v="2"/>
    <n v="2"/>
    <n v="5"/>
    <n v="4"/>
    <n v="5"/>
    <n v="5"/>
    <n v="5"/>
    <n v="6"/>
    <n v="4"/>
    <n v="4"/>
    <n v="4"/>
    <n v="4"/>
    <n v="4"/>
    <n v="3"/>
    <n v="3"/>
    <s v="No"/>
    <n v="3"/>
    <m/>
    <n v="5"/>
    <n v="5"/>
    <n v="4"/>
    <n v="5"/>
    <n v="4"/>
    <n v="4"/>
    <m/>
    <s v="No"/>
    <s v="No"/>
    <m/>
    <m/>
    <n v="4"/>
    <n v="5"/>
    <m/>
    <n v="4"/>
    <n v="4"/>
    <m/>
    <m/>
    <d v="2019-02-02T16:22:40"/>
  </r>
  <r>
    <s v="F. Derecho"/>
    <x v="0"/>
    <n v="3"/>
    <n v="1673"/>
    <m/>
    <m/>
    <x v="0"/>
    <n v="11"/>
    <m/>
    <n v="5"/>
    <n v="4"/>
    <m/>
    <n v="29"/>
    <n v="16"/>
    <n v="18"/>
    <m/>
    <m/>
    <m/>
    <n v="4"/>
    <n v="3"/>
    <n v="3"/>
    <n v="1"/>
    <m/>
    <m/>
    <m/>
    <m/>
    <m/>
    <m/>
    <m/>
    <n v="5"/>
    <n v="1"/>
    <n v="1"/>
    <n v="2"/>
    <n v="4"/>
    <n v="5"/>
    <n v="5"/>
    <n v="1"/>
    <n v="1"/>
    <n v="2"/>
    <n v="2"/>
    <n v="2"/>
    <n v="4"/>
    <n v="3"/>
    <n v="2"/>
    <n v="3"/>
    <s v="No"/>
    <n v="2"/>
    <m/>
    <n v="2"/>
    <n v="4"/>
    <n v="5"/>
    <n v="5"/>
    <n v="5"/>
    <n v="5"/>
    <m/>
    <s v="No"/>
    <s v="No"/>
    <m/>
    <m/>
    <n v="4"/>
    <n v="3"/>
    <m/>
    <n v="3"/>
    <m/>
    <m/>
    <s v="En la biblioteca María Zambrano.:&lt;br&gt;1Gracias por facilitar papel en sucio y sacapuntas siempre que es necesario.&lt;br&gt;2.Mal porque a los usuarios que ya le ha vencido el préstamo no se les multa económicamente,&lt;br&gt;3. mal porque no hay suficientes ejemplares del manual del profesor de la asignatura (esosiempre!)&lt;br&gt;4.mal por no conseguir que haya más silencio en la sala de lectura &quot;de paso&quot; a mediodía durante época de exámenes.¿Para qué está el personal de seguridad?&lt;br&gt;5.bien/mal la reacción del personal cuando pides que suban las persianas cuando apenas queda luz, según el personal con el que topes,.&lt;br&gt;"/>
    <d v="2019-02-02T16:38:31"/>
  </r>
  <r>
    <s v="F. Farmacia"/>
    <x v="1"/>
    <n v="4"/>
    <n v="1674"/>
    <m/>
    <m/>
    <x v="0"/>
    <n v="13"/>
    <m/>
    <n v="5"/>
    <n v="4"/>
    <m/>
    <n v="13"/>
    <n v="29"/>
    <n v="19"/>
    <m/>
    <m/>
    <m/>
    <n v="5"/>
    <n v="4"/>
    <n v="3"/>
    <n v="2"/>
    <m/>
    <m/>
    <n v="3"/>
    <m/>
    <m/>
    <m/>
    <m/>
    <n v="5"/>
    <n v="1"/>
    <n v="4"/>
    <n v="4"/>
    <n v="5"/>
    <n v="4"/>
    <n v="4"/>
    <n v="1"/>
    <n v="1"/>
    <n v="3"/>
    <n v="2"/>
    <n v="1"/>
    <n v="3"/>
    <n v="1"/>
    <n v="2"/>
    <n v="5"/>
    <s v="No"/>
    <n v="2"/>
    <m/>
    <n v="5"/>
    <n v="5"/>
    <n v="5"/>
    <n v="5"/>
    <n v="5"/>
    <n v="2"/>
    <m/>
    <s v="No"/>
    <s v="No"/>
    <m/>
    <m/>
    <n v="5"/>
    <n v="5"/>
    <m/>
    <n v="4"/>
    <n v="3"/>
    <m/>
    <s v="Enchufes en la facultad de Farmacia, mesas menos incómodas, adecuar la temperatura."/>
    <d v="2019-02-02T16:43:56"/>
  </r>
  <r>
    <s v="F. Filología"/>
    <x v="4"/>
    <n v="1"/>
    <n v="1675"/>
    <m/>
    <m/>
    <x v="0"/>
    <n v="14"/>
    <m/>
    <n v="2"/>
    <n v="2"/>
    <m/>
    <n v="29"/>
    <m/>
    <m/>
    <m/>
    <m/>
    <m/>
    <n v="3"/>
    <n v="3"/>
    <n v="2"/>
    <n v="2"/>
    <m/>
    <n v="2"/>
    <m/>
    <m/>
    <m/>
    <m/>
    <m/>
    <n v="4"/>
    <n v="3"/>
    <n v="3"/>
    <n v="2"/>
    <n v="4"/>
    <n v="2"/>
    <n v="1"/>
    <n v="5"/>
    <n v="2"/>
    <n v="2"/>
    <n v="4"/>
    <n v="2"/>
    <n v="1"/>
    <n v="1"/>
    <n v="1"/>
    <n v="1"/>
    <s v="Sí"/>
    <n v="1"/>
    <m/>
    <n v="4"/>
    <n v="1"/>
    <n v="2"/>
    <n v="3"/>
    <n v="4"/>
    <n v="1"/>
    <m/>
    <s v="No"/>
    <s v="No"/>
    <m/>
    <m/>
    <n v="3"/>
    <n v="5"/>
    <m/>
    <n v="2"/>
    <m/>
    <m/>
    <m/>
    <d v="2019-02-02T16:49:41"/>
  </r>
  <r>
    <s v="F. Ciencias Geológicas"/>
    <x v="3"/>
    <n v="2"/>
    <n v="1676"/>
    <m/>
    <m/>
    <x v="0"/>
    <n v="7"/>
    <m/>
    <n v="4"/>
    <n v="1"/>
    <m/>
    <n v="7"/>
    <n v="29"/>
    <m/>
    <m/>
    <m/>
    <m/>
    <n v="3"/>
    <n v="5"/>
    <n v="4"/>
    <n v="5"/>
    <m/>
    <n v="2"/>
    <m/>
    <m/>
    <m/>
    <m/>
    <m/>
    <n v="4"/>
    <n v="1"/>
    <n v="2"/>
    <n v="1"/>
    <n v="5"/>
    <n v="4"/>
    <n v="5"/>
    <n v="3"/>
    <n v="3"/>
    <n v="3"/>
    <n v="4"/>
    <n v="3"/>
    <n v="3"/>
    <n v="4"/>
    <n v="3"/>
    <n v="3"/>
    <s v="Sí"/>
    <n v="3"/>
    <m/>
    <n v="4"/>
    <n v="4"/>
    <n v="4"/>
    <n v="4"/>
    <n v="4"/>
    <n v="4"/>
    <m/>
    <s v="No"/>
    <s v="No"/>
    <m/>
    <m/>
    <n v="2"/>
    <n v="3"/>
    <m/>
    <n v="2"/>
    <n v="3"/>
    <m/>
    <s v="Con lo que respecta a la Biblioteca María Zambrano no tengo queja alguna. Sin embargo, hay un tema bastante importante que comento habitualmente con mis compañeros de facultad en el que todos coincidimos: a parte de los servicios que presta la biblioteca de la Facultad de Ciencias Geológicas, nos parece básico y de sentido común que reine el silencio.&lt;br&gt;Lo destaco porque es el pan de cada día que el personal de la biblioteca no mantenga un tono de voz adecuado y que, por lo tanto, el resto de estudiantes que acuden a ella no tengan cuidado con el tono de voz que utilizan ya que no se les va a llamar la atención. Espero que en algún momento esta dinámica cambie ya que llevo 3 años en la carrera y la situación sigue igual.&lt;br&gt;Un saludo"/>
    <d v="2019-02-02T16:56:28"/>
  </r>
  <r>
    <s v="F. Estudios Estadísticos"/>
    <x v="3"/>
    <n v="2"/>
    <n v="1677"/>
    <m/>
    <m/>
    <x v="0"/>
    <n v="23"/>
    <m/>
    <n v="4"/>
    <n v="1"/>
    <m/>
    <n v="23"/>
    <n v="21"/>
    <m/>
    <m/>
    <m/>
    <m/>
    <n v="4"/>
    <n v="3"/>
    <n v="3"/>
    <n v="3"/>
    <m/>
    <n v="2"/>
    <n v="3"/>
    <m/>
    <m/>
    <m/>
    <m/>
    <n v="4"/>
    <n v="1"/>
    <n v="1"/>
    <n v="2"/>
    <n v="4"/>
    <n v="4"/>
    <n v="4"/>
    <n v="1"/>
    <n v="4"/>
    <n v="4"/>
    <n v="4"/>
    <n v="3"/>
    <n v="5"/>
    <n v="4"/>
    <n v="3"/>
    <n v="3"/>
    <m/>
    <m/>
    <m/>
    <n v="5"/>
    <n v="4"/>
    <n v="5"/>
    <n v="5"/>
    <n v="5"/>
    <m/>
    <m/>
    <s v="No"/>
    <s v="No"/>
    <m/>
    <m/>
    <n v="5"/>
    <n v="5"/>
    <m/>
    <n v="4"/>
    <n v="3"/>
    <m/>
    <m/>
    <d v="2019-02-02T16:57:38"/>
  </r>
  <r>
    <s v="F. Ciencias Políticas y Sociología"/>
    <x v="0"/>
    <n v="3"/>
    <n v="1678"/>
    <m/>
    <m/>
    <x v="0"/>
    <n v="9"/>
    <m/>
    <n v="5"/>
    <n v="4"/>
    <m/>
    <n v="9"/>
    <n v="29"/>
    <m/>
    <m/>
    <m/>
    <m/>
    <n v="2"/>
    <n v="5"/>
    <n v="4"/>
    <n v="3"/>
    <m/>
    <n v="2"/>
    <n v="3"/>
    <n v="4"/>
    <s v="12 de la noche"/>
    <m/>
    <m/>
    <n v="5"/>
    <n v="4"/>
    <n v="1"/>
    <n v="4"/>
    <n v="3"/>
    <n v="4"/>
    <n v="2"/>
    <n v="3"/>
    <n v="3"/>
    <n v="4"/>
    <n v="4"/>
    <n v="4"/>
    <n v="4"/>
    <n v="4"/>
    <n v="4"/>
    <n v="4"/>
    <s v="Sí"/>
    <n v="4"/>
    <m/>
    <n v="5"/>
    <n v="4"/>
    <n v="5"/>
    <n v="5"/>
    <n v="5"/>
    <n v="5"/>
    <m/>
    <s v="No"/>
    <s v="No"/>
    <m/>
    <m/>
    <n v="4"/>
    <n v="4"/>
    <m/>
    <n v="4"/>
    <n v="4"/>
    <m/>
    <m/>
    <d v="2019-02-02T17:09:48"/>
  </r>
  <r>
    <s v="F. Ciencias de la Información"/>
    <x v="0"/>
    <n v="3"/>
    <n v="1679"/>
    <m/>
    <m/>
    <x v="0"/>
    <n v="4"/>
    <m/>
    <n v="2"/>
    <n v="1"/>
    <m/>
    <n v="29"/>
    <n v="4"/>
    <m/>
    <s v="Biblioteca Conde Duque"/>
    <m/>
    <m/>
    <n v="3"/>
    <n v="3"/>
    <n v="3"/>
    <n v="3"/>
    <m/>
    <n v="2"/>
    <n v="3"/>
    <m/>
    <m/>
    <m/>
    <m/>
    <n v="4"/>
    <n v="1"/>
    <n v="1"/>
    <n v="4"/>
    <n v="4"/>
    <n v="5"/>
    <n v="4"/>
    <n v="4"/>
    <n v="3"/>
    <n v="4"/>
    <n v="4"/>
    <n v="3"/>
    <n v="3"/>
    <n v="3"/>
    <n v="3"/>
    <n v="3"/>
    <s v="No"/>
    <n v="3"/>
    <m/>
    <n v="3"/>
    <n v="2"/>
    <n v="2"/>
    <n v="3"/>
    <n v="3"/>
    <n v="4"/>
    <m/>
    <s v="No"/>
    <s v="No"/>
    <m/>
    <m/>
    <n v="3"/>
    <n v="4"/>
    <m/>
    <n v="4"/>
    <n v="3"/>
    <m/>
    <m/>
    <d v="2019-02-02T17:10:10"/>
  </r>
  <r>
    <s v="F. Medicina"/>
    <x v="1"/>
    <n v="4"/>
    <n v="1680"/>
    <m/>
    <m/>
    <x v="0"/>
    <n v="18"/>
    <m/>
    <n v="5"/>
    <n v="3"/>
    <m/>
    <n v="18"/>
    <n v="29"/>
    <m/>
    <m/>
    <m/>
    <m/>
    <n v="4"/>
    <n v="4"/>
    <n v="5"/>
    <n v="3"/>
    <m/>
    <n v="2"/>
    <n v="3"/>
    <n v="4"/>
    <n v="3"/>
    <m/>
    <m/>
    <n v="4"/>
    <n v="4"/>
    <n v="4"/>
    <n v="4"/>
    <n v="4"/>
    <n v="5"/>
    <n v="5"/>
    <n v="1"/>
    <n v="3"/>
    <n v="5"/>
    <n v="5"/>
    <n v="5"/>
    <n v="5"/>
    <n v="5"/>
    <n v="5"/>
    <n v="5"/>
    <s v="Sí"/>
    <n v="5"/>
    <m/>
    <n v="5"/>
    <n v="5"/>
    <n v="3"/>
    <n v="5"/>
    <n v="5"/>
    <n v="5"/>
    <m/>
    <s v="No"/>
    <s v="No"/>
    <m/>
    <m/>
    <n v="5"/>
    <n v="5"/>
    <m/>
    <n v="5"/>
    <n v="3"/>
    <m/>
    <m/>
    <d v="2019-02-02T17:15:10"/>
  </r>
  <r>
    <s v="F. Filosofía"/>
    <x v="4"/>
    <n v="1"/>
    <n v="1681"/>
    <m/>
    <m/>
    <x v="2"/>
    <n v="15"/>
    <m/>
    <n v="4"/>
    <n v="4"/>
    <m/>
    <n v="15"/>
    <n v="14"/>
    <n v="15"/>
    <s v="AECID"/>
    <m/>
    <m/>
    <n v="3"/>
    <n v="4"/>
    <n v="4"/>
    <n v="4"/>
    <m/>
    <m/>
    <n v="3"/>
    <m/>
    <m/>
    <m/>
    <m/>
    <n v="4"/>
    <n v="3"/>
    <n v="1"/>
    <n v="5"/>
    <n v="2"/>
    <n v="5"/>
    <n v="1"/>
    <n v="4"/>
    <n v="1"/>
    <n v="3"/>
    <n v="4"/>
    <n v="3"/>
    <n v="3"/>
    <n v="3"/>
    <n v="2"/>
    <n v="4"/>
    <s v="No"/>
    <n v="2"/>
    <m/>
    <n v="5"/>
    <n v="4"/>
    <n v="4"/>
    <n v="5"/>
    <n v="5"/>
    <n v="5"/>
    <m/>
    <s v="No"/>
    <s v="No"/>
    <m/>
    <m/>
    <n v="5"/>
    <n v="5"/>
    <m/>
    <n v="4"/>
    <n v="3"/>
    <m/>
    <m/>
    <d v="2019-02-02T17:16:21"/>
  </r>
  <r>
    <s v="F. Ciencias Matemáticas"/>
    <x v="3"/>
    <n v="2"/>
    <n v="1682"/>
    <m/>
    <m/>
    <x v="0"/>
    <n v="8"/>
    <m/>
    <n v="5"/>
    <n v="3"/>
    <m/>
    <n v="8"/>
    <m/>
    <m/>
    <m/>
    <m/>
    <m/>
    <n v="5"/>
    <n v="2"/>
    <n v="4"/>
    <n v="5"/>
    <n v="1"/>
    <m/>
    <m/>
    <m/>
    <m/>
    <m/>
    <m/>
    <n v="4"/>
    <m/>
    <m/>
    <n v="4"/>
    <n v="4"/>
    <n v="5"/>
    <n v="5"/>
    <m/>
    <n v="5"/>
    <n v="3"/>
    <n v="4"/>
    <m/>
    <n v="5"/>
    <n v="2"/>
    <m/>
    <n v="2"/>
    <s v="No"/>
    <n v="3"/>
    <m/>
    <n v="5"/>
    <n v="5"/>
    <n v="4"/>
    <n v="5"/>
    <n v="5"/>
    <n v="5"/>
    <m/>
    <s v="No"/>
    <m/>
    <m/>
    <m/>
    <n v="5"/>
    <n v="5"/>
    <m/>
    <n v="4"/>
    <n v="4"/>
    <m/>
    <s v="Me gustaba más el catálogo virtual de la biblioteca que había antes. Ahora me resulta más difícil encontrar mis libros y me busca los que no se corresponden con lo que quiero..."/>
    <d v="2019-02-02T17:30:15"/>
  </r>
  <r>
    <s v="F. Veterinaria"/>
    <x v="1"/>
    <n v="4"/>
    <n v="1683"/>
    <m/>
    <m/>
    <x v="0"/>
    <n v="21"/>
    <m/>
    <n v="3"/>
    <n v="1"/>
    <m/>
    <n v="21"/>
    <m/>
    <m/>
    <m/>
    <m/>
    <m/>
    <n v="5"/>
    <n v="5"/>
    <n v="4"/>
    <n v="3"/>
    <n v="1"/>
    <m/>
    <m/>
    <m/>
    <m/>
    <m/>
    <m/>
    <n v="1"/>
    <n v="2"/>
    <n v="3"/>
    <n v="1"/>
    <n v="5"/>
    <n v="2"/>
    <n v="5"/>
    <n v="1"/>
    <n v="4"/>
    <n v="4"/>
    <n v="4"/>
    <n v="3"/>
    <n v="5"/>
    <n v="4"/>
    <n v="3"/>
    <n v="2"/>
    <s v="No"/>
    <n v="3"/>
    <m/>
    <n v="3"/>
    <n v="3"/>
    <n v="3"/>
    <n v="3"/>
    <n v="3"/>
    <n v="3"/>
    <m/>
    <s v="No"/>
    <s v="No"/>
    <m/>
    <m/>
    <m/>
    <m/>
    <m/>
    <m/>
    <m/>
    <m/>
    <m/>
    <d v="2019-02-02T17:34:52"/>
  </r>
  <r>
    <s v="F. Geografía e Historia"/>
    <x v="4"/>
    <n v="1"/>
    <n v="1684"/>
    <m/>
    <m/>
    <x v="2"/>
    <n v="16"/>
    <m/>
    <n v="3"/>
    <n v="5"/>
    <m/>
    <n v="16"/>
    <n v="29"/>
    <m/>
    <s v="CSIC, Biblioteca Nacional "/>
    <m/>
    <m/>
    <n v="4"/>
    <n v="4"/>
    <n v="3"/>
    <n v="2"/>
    <m/>
    <n v="2"/>
    <n v="3"/>
    <m/>
    <m/>
    <m/>
    <m/>
    <n v="5"/>
    <n v="4"/>
    <n v="2"/>
    <n v="4"/>
    <n v="1"/>
    <n v="5"/>
    <n v="1"/>
    <n v="5"/>
    <n v="3"/>
    <n v="4"/>
    <n v="4"/>
    <n v="5"/>
    <n v="4"/>
    <n v="4"/>
    <n v="4"/>
    <n v="2"/>
    <s v="Sí"/>
    <n v="4"/>
    <m/>
    <n v="3"/>
    <n v="4"/>
    <n v="4"/>
    <n v="4"/>
    <n v="3"/>
    <n v="5"/>
    <m/>
    <s v="Sí"/>
    <s v="No"/>
    <m/>
    <m/>
    <n v="4"/>
    <n v="4"/>
    <m/>
    <n v="4"/>
    <n v="2"/>
    <m/>
    <m/>
    <d v="2019-02-02T17:37:01"/>
  </r>
  <r>
    <s v="F. Geografía e Historia"/>
    <x v="4"/>
    <n v="1"/>
    <n v="1685"/>
    <m/>
    <m/>
    <x v="1"/>
    <n v="16"/>
    <m/>
    <n v="3"/>
    <n v="4"/>
    <m/>
    <n v="29"/>
    <n v="16"/>
    <n v="14"/>
    <s v="Biblioteca de Humanidades de la UAM"/>
    <m/>
    <m/>
    <n v="5"/>
    <n v="4"/>
    <n v="3"/>
    <n v="2"/>
    <m/>
    <n v="2"/>
    <n v="3"/>
    <m/>
    <m/>
    <m/>
    <m/>
    <n v="4"/>
    <n v="3"/>
    <n v="3"/>
    <n v="4"/>
    <n v="5"/>
    <n v="5"/>
    <n v="5"/>
    <n v="3"/>
    <n v="6"/>
    <n v="5"/>
    <n v="5"/>
    <n v="4"/>
    <n v="3"/>
    <n v="5"/>
    <n v="3"/>
    <n v="5"/>
    <m/>
    <n v="4"/>
    <m/>
    <n v="4"/>
    <n v="4"/>
    <n v="4"/>
    <n v="5"/>
    <n v="5"/>
    <n v="5"/>
    <m/>
    <s v="No"/>
    <s v="No"/>
    <m/>
    <m/>
    <n v="5"/>
    <n v="5"/>
    <m/>
    <n v="4"/>
    <n v="5"/>
    <m/>
    <m/>
    <d v="2019-02-02T17:37:40"/>
  </r>
  <r>
    <s v="F. Veterinaria"/>
    <x v="1"/>
    <n v="4"/>
    <n v="1686"/>
    <m/>
    <m/>
    <x v="0"/>
    <n v="21"/>
    <m/>
    <n v="4"/>
    <n v="3"/>
    <m/>
    <n v="21"/>
    <n v="16"/>
    <n v="29"/>
    <m/>
    <m/>
    <m/>
    <n v="3"/>
    <n v="3"/>
    <n v="3"/>
    <n v="3"/>
    <m/>
    <n v="2"/>
    <m/>
    <m/>
    <m/>
    <m/>
    <m/>
    <n v="3"/>
    <n v="5"/>
    <n v="2"/>
    <n v="3"/>
    <n v="4"/>
    <n v="4"/>
    <n v="5"/>
    <n v="2"/>
    <n v="2"/>
    <n v="3"/>
    <n v="3"/>
    <n v="2"/>
    <n v="1"/>
    <n v="2"/>
    <n v="3"/>
    <n v="3"/>
    <s v="No"/>
    <n v="2"/>
    <m/>
    <n v="4"/>
    <n v="3"/>
    <n v="3"/>
    <n v="3"/>
    <n v="3"/>
    <n v="3"/>
    <m/>
    <s v="No"/>
    <s v="Sí"/>
    <n v="5"/>
    <m/>
    <n v="5"/>
    <n v="5"/>
    <m/>
    <n v="3"/>
    <n v="4"/>
    <m/>
    <s v="Material: flexos de estudio y refuerzo en épocas de examenes. Tratar de no hacer obras en épocas de exámenes. &lt;br&gt;Informar más acerca de los cursos existentes y facilitar el acceso a la información, de calidad, a la que la complutense está adscrita. &lt;br&gt;El personal de biblioteca, al menos de la facultad de veterinaria, está muy bien formado y son muy simpáticos, darle más promoción de cara al público para que sean más reconocidos y pueden ejercer su función de forma más efectiva. Son poco conocidos para la gran caldiad, tanto profesional como humana, que tienen."/>
    <d v="2019-02-02T17:46:00"/>
  </r>
  <r>
    <s v="F. Ciencias Biológicas"/>
    <x v="3"/>
    <n v="2"/>
    <n v="1687"/>
    <m/>
    <m/>
    <x v="0"/>
    <n v="2"/>
    <m/>
    <n v="3"/>
    <n v="3"/>
    <m/>
    <n v="2"/>
    <n v="14"/>
    <n v="16"/>
    <m/>
    <m/>
    <m/>
    <n v="3"/>
    <n v="4"/>
    <n v="4"/>
    <n v="4"/>
    <n v="1"/>
    <m/>
    <m/>
    <m/>
    <m/>
    <m/>
    <m/>
    <n v="3"/>
    <n v="1"/>
    <n v="1"/>
    <n v="1"/>
    <n v="5"/>
    <n v="4"/>
    <n v="4"/>
    <n v="1"/>
    <n v="6"/>
    <n v="4"/>
    <n v="4"/>
    <n v="3"/>
    <n v="4"/>
    <n v="5"/>
    <n v="3"/>
    <n v="5"/>
    <s v="No"/>
    <n v="4"/>
    <m/>
    <n v="5"/>
    <n v="5"/>
    <n v="5"/>
    <n v="5"/>
    <n v="5"/>
    <n v="5"/>
    <m/>
    <s v="No"/>
    <s v="No"/>
    <m/>
    <m/>
    <n v="4"/>
    <n v="4"/>
    <m/>
    <n v="4"/>
    <n v="4"/>
    <m/>
    <m/>
    <d v="2019-02-02T17:48:41"/>
  </r>
  <r>
    <s v="F. Geografía e Historia"/>
    <x v="4"/>
    <n v="1"/>
    <n v="1688"/>
    <m/>
    <m/>
    <x v="1"/>
    <n v="16"/>
    <m/>
    <n v="5"/>
    <n v="4"/>
    <m/>
    <n v="16"/>
    <n v="1"/>
    <m/>
    <s v="Biblioteca del Museo Nacional del Prado (Casón del Buen Retiro), Instituto Patrimonio Cultural de España (IPCE)"/>
    <m/>
    <m/>
    <n v="5"/>
    <n v="5"/>
    <n v="4"/>
    <n v="3"/>
    <m/>
    <m/>
    <n v="3"/>
    <m/>
    <m/>
    <m/>
    <m/>
    <n v="4"/>
    <n v="3"/>
    <n v="2"/>
    <n v="2"/>
    <n v="1"/>
    <n v="4"/>
    <n v="3"/>
    <n v="4"/>
    <n v="4"/>
    <n v="5"/>
    <n v="5"/>
    <n v="5"/>
    <n v="5"/>
    <n v="4"/>
    <n v="4"/>
    <n v="5"/>
    <s v="Sí"/>
    <n v="4"/>
    <m/>
    <n v="5"/>
    <n v="5"/>
    <n v="5"/>
    <n v="5"/>
    <n v="5"/>
    <n v="2"/>
    <m/>
    <m/>
    <s v="No"/>
    <m/>
    <m/>
    <n v="4"/>
    <n v="3"/>
    <m/>
    <n v="5"/>
    <n v="5"/>
    <m/>
    <m/>
    <d v="2019-02-02T17:53:46"/>
  </r>
  <r>
    <s v="F. Ciencias Químicas"/>
    <x v="3"/>
    <n v="2"/>
    <n v="1689"/>
    <m/>
    <m/>
    <x v="0"/>
    <n v="10"/>
    <m/>
    <n v="4"/>
    <n v="3"/>
    <m/>
    <n v="10"/>
    <n v="29"/>
    <n v="18"/>
    <m/>
    <m/>
    <m/>
    <n v="4"/>
    <n v="5"/>
    <n v="5"/>
    <n v="5"/>
    <m/>
    <n v="2"/>
    <n v="3"/>
    <n v="4"/>
    <s v="1-2 am"/>
    <m/>
    <m/>
    <n v="4"/>
    <n v="1"/>
    <n v="2"/>
    <n v="2"/>
    <n v="5"/>
    <n v="2"/>
    <n v="5"/>
    <n v="1"/>
    <n v="5"/>
    <n v="5"/>
    <n v="4"/>
    <n v="5"/>
    <n v="5"/>
    <n v="4"/>
    <n v="4"/>
    <n v="5"/>
    <s v="No"/>
    <n v="4"/>
    <m/>
    <n v="5"/>
    <n v="4"/>
    <n v="5"/>
    <n v="5"/>
    <n v="5"/>
    <n v="5"/>
    <m/>
    <s v="No"/>
    <s v="No"/>
    <m/>
    <m/>
    <n v="5"/>
    <n v="4"/>
    <m/>
    <n v="5"/>
    <n v="3"/>
    <m/>
    <m/>
    <d v="2019-02-02T17:58:01"/>
  </r>
  <r>
    <s v="F. Filología"/>
    <x v="4"/>
    <n v="1"/>
    <n v="1690"/>
    <m/>
    <m/>
    <x v="0"/>
    <n v="14"/>
    <m/>
    <n v="4"/>
    <n v="3"/>
    <m/>
    <n v="14"/>
    <n v="14"/>
    <n v="29"/>
    <s v="Biblioteca de la comunidad de Madrid María Moliner."/>
    <m/>
    <m/>
    <n v="2"/>
    <n v="5"/>
    <n v="4"/>
    <n v="4"/>
    <m/>
    <n v="2"/>
    <n v="3"/>
    <m/>
    <n v="0.89583333333333337"/>
    <m/>
    <m/>
    <n v="5"/>
    <n v="2"/>
    <n v="1"/>
    <n v="2"/>
    <n v="5"/>
    <n v="3"/>
    <n v="5"/>
    <n v="4"/>
    <n v="3"/>
    <n v="4"/>
    <n v="4"/>
    <n v="4"/>
    <n v="5"/>
    <n v="4"/>
    <m/>
    <n v="4"/>
    <s v="No"/>
    <n v="4"/>
    <m/>
    <n v="5"/>
    <n v="5"/>
    <n v="5"/>
    <n v="5"/>
    <n v="4"/>
    <n v="4"/>
    <m/>
    <s v="Sí"/>
    <s v="No"/>
    <m/>
    <m/>
    <n v="3"/>
    <n v="4"/>
    <m/>
    <n v="4"/>
    <n v="2"/>
    <m/>
    <s v="La biblioteca que más frecuento es la de clásicas (filología), por lo que en el punto 7.2 me refiero especialmente a la disminución de su personal y, consecuentemente de su horario.&lt;br&gt;&lt;br&gt;Hay dos cosas en especial que me encantaría que se pudiesen mejorar, la primera es que, en &quot;Mi cuenta&quot;, después del cambio que se le hizo a la página, han dejado de aparecer el nº de veces que tienes renovado un ejemplar, solo te informa en el momento en el que lo renuevas. Quieras que no, viene muy bien saber si tienes que devolver el libro o todavía puedes renovarlo una vez más (a mí, si no me lo apunto, se me olvida).&lt;br&gt;&lt;br&gt;La segunda es más compleja: sería una gran ventaja que hubiera personal especializado en cada biblioteca o estudio de los que se imparten en la facultad. Alguna vez he ido a preguntar a un bibliotecario si me podía recomendar algún libro, o si había algún texto en la biblioteca sobre un tema en concreto y no han sabido responderme.&lt;br&gt;&lt;br&gt;Muchas gracias por su atención."/>
    <d v="2019-02-02T18:06:45"/>
  </r>
  <r>
    <s v="F. Geografía e Historia"/>
    <x v="4"/>
    <n v="1"/>
    <n v="1691"/>
    <m/>
    <m/>
    <x v="3"/>
    <n v="16"/>
    <m/>
    <n v="3"/>
    <n v="3"/>
    <m/>
    <n v="20"/>
    <n v="16"/>
    <m/>
    <m/>
    <m/>
    <m/>
    <n v="4"/>
    <n v="4"/>
    <n v="3"/>
    <n v="3"/>
    <n v="1"/>
    <m/>
    <m/>
    <m/>
    <m/>
    <m/>
    <m/>
    <n v="4"/>
    <m/>
    <m/>
    <n v="5"/>
    <n v="4"/>
    <n v="4"/>
    <n v="2"/>
    <m/>
    <n v="2"/>
    <n v="3"/>
    <n v="3"/>
    <n v="3"/>
    <n v="3"/>
    <n v="3"/>
    <n v="3"/>
    <n v="4"/>
    <s v="No"/>
    <n v="2"/>
    <m/>
    <n v="4"/>
    <n v="1"/>
    <n v="2"/>
    <n v="3"/>
    <n v="2"/>
    <n v="3"/>
    <m/>
    <s v="Sí"/>
    <s v="No"/>
    <m/>
    <m/>
    <n v="2"/>
    <n v="4"/>
    <m/>
    <n v="2"/>
    <m/>
    <m/>
    <m/>
    <d v="2019-02-02T18:09:34"/>
  </r>
  <r>
    <s v="F. Derecho"/>
    <x v="0"/>
    <n v="3"/>
    <n v="1692"/>
    <m/>
    <m/>
    <x v="0"/>
    <n v="11"/>
    <m/>
    <n v="3"/>
    <n v="3"/>
    <m/>
    <n v="29"/>
    <m/>
    <m/>
    <m/>
    <m/>
    <m/>
    <n v="5"/>
    <n v="5"/>
    <n v="5"/>
    <n v="5"/>
    <m/>
    <n v="2"/>
    <m/>
    <m/>
    <m/>
    <m/>
    <m/>
    <n v="4"/>
    <n v="3"/>
    <n v="3"/>
    <n v="5"/>
    <n v="5"/>
    <n v="5"/>
    <n v="5"/>
    <n v="2"/>
    <n v="3"/>
    <n v="5"/>
    <n v="5"/>
    <n v="5"/>
    <n v="5"/>
    <n v="5"/>
    <n v="5"/>
    <n v="5"/>
    <m/>
    <n v="5"/>
    <m/>
    <n v="5"/>
    <n v="5"/>
    <n v="5"/>
    <n v="5"/>
    <n v="5"/>
    <n v="5"/>
    <m/>
    <s v="No"/>
    <s v="No"/>
    <m/>
    <m/>
    <n v="5"/>
    <n v="3"/>
    <m/>
    <n v="4"/>
    <n v="4"/>
    <m/>
    <m/>
    <d v="2019-02-02T18:13:13"/>
  </r>
  <r>
    <s v="F. Derecho"/>
    <x v="0"/>
    <n v="3"/>
    <n v="1693"/>
    <m/>
    <m/>
    <x v="0"/>
    <n v="11"/>
    <m/>
    <n v="4"/>
    <n v="4"/>
    <m/>
    <n v="29"/>
    <n v="16"/>
    <m/>
    <m/>
    <m/>
    <m/>
    <n v="4"/>
    <n v="3"/>
    <n v="3"/>
    <n v="2"/>
    <n v="1"/>
    <n v="2"/>
    <m/>
    <m/>
    <m/>
    <m/>
    <m/>
    <n v="4"/>
    <n v="1"/>
    <n v="4"/>
    <n v="3"/>
    <n v="3"/>
    <n v="5"/>
    <n v="5"/>
    <n v="2"/>
    <n v="3"/>
    <n v="3"/>
    <n v="2"/>
    <n v="1"/>
    <n v="3"/>
    <n v="2"/>
    <n v="3"/>
    <n v="4"/>
    <s v="No"/>
    <n v="3"/>
    <m/>
    <n v="3"/>
    <n v="2"/>
    <n v="3"/>
    <n v="4"/>
    <n v="4"/>
    <n v="4"/>
    <m/>
    <s v="Sí"/>
    <s v="Sí"/>
    <n v="3"/>
    <m/>
    <n v="3"/>
    <n v="3"/>
    <m/>
    <n v="3"/>
    <n v="4"/>
    <m/>
    <m/>
    <d v="2019-02-02T18:13:52"/>
  </r>
  <r>
    <s v="F. Ciencias Matemáticas"/>
    <x v="3"/>
    <n v="2"/>
    <n v="1694"/>
    <m/>
    <m/>
    <x v="1"/>
    <n v="8"/>
    <m/>
    <n v="5"/>
    <n v="4"/>
    <m/>
    <n v="8"/>
    <n v="29"/>
    <m/>
    <m/>
    <m/>
    <m/>
    <n v="5"/>
    <n v="5"/>
    <n v="3"/>
    <n v="5"/>
    <m/>
    <m/>
    <m/>
    <m/>
    <m/>
    <m/>
    <m/>
    <n v="5"/>
    <n v="3"/>
    <n v="5"/>
    <n v="2"/>
    <n v="4"/>
    <n v="3"/>
    <n v="1"/>
    <n v="3"/>
    <n v="4"/>
    <n v="5"/>
    <n v="5"/>
    <n v="5"/>
    <n v="5"/>
    <n v="5"/>
    <n v="5"/>
    <n v="5"/>
    <s v="Sí"/>
    <n v="5"/>
    <m/>
    <n v="5"/>
    <n v="5"/>
    <n v="5"/>
    <n v="5"/>
    <n v="3"/>
    <n v="5"/>
    <m/>
    <s v="Sí"/>
    <s v="No"/>
    <m/>
    <m/>
    <n v="5"/>
    <n v="5"/>
    <m/>
    <n v="5"/>
    <n v="4"/>
    <m/>
    <m/>
    <d v="2019-02-02T18:18:18"/>
  </r>
  <r>
    <s v="F. Geografía e Historia"/>
    <x v="4"/>
    <n v="1"/>
    <n v="1695"/>
    <m/>
    <m/>
    <x v="3"/>
    <n v="16"/>
    <m/>
    <n v="3"/>
    <n v="3"/>
    <m/>
    <n v="16"/>
    <m/>
    <m/>
    <m/>
    <m/>
    <m/>
    <m/>
    <n v="4"/>
    <m/>
    <n v="4"/>
    <n v="1"/>
    <m/>
    <m/>
    <m/>
    <m/>
    <m/>
    <m/>
    <n v="4"/>
    <n v="4"/>
    <n v="1"/>
    <n v="4"/>
    <n v="4"/>
    <n v="5"/>
    <n v="3"/>
    <n v="4"/>
    <n v="5"/>
    <m/>
    <n v="3"/>
    <n v="3"/>
    <n v="3"/>
    <n v="5"/>
    <n v="5"/>
    <n v="4"/>
    <s v="No"/>
    <n v="3"/>
    <m/>
    <n v="5"/>
    <n v="4"/>
    <n v="4"/>
    <n v="4"/>
    <n v="4"/>
    <n v="4"/>
    <m/>
    <s v="No"/>
    <s v="No"/>
    <m/>
    <m/>
    <n v="3"/>
    <n v="4"/>
    <m/>
    <n v="3"/>
    <n v="4"/>
    <m/>
    <m/>
    <d v="2019-02-02T18:22:16"/>
  </r>
  <r>
    <s v="F. Óptica y Optometría"/>
    <x v="1"/>
    <n v="4"/>
    <n v="1696"/>
    <m/>
    <m/>
    <x v="3"/>
    <n v="25"/>
    <m/>
    <n v="1"/>
    <n v="3"/>
    <m/>
    <m/>
    <m/>
    <m/>
    <m/>
    <m/>
    <m/>
    <m/>
    <m/>
    <m/>
    <m/>
    <m/>
    <m/>
    <m/>
    <m/>
    <m/>
    <m/>
    <m/>
    <n v="1"/>
    <n v="1"/>
    <n v="1"/>
    <n v="2"/>
    <n v="3"/>
    <n v="4"/>
    <n v="4"/>
    <n v="1"/>
    <n v="4"/>
    <n v="3"/>
    <n v="4"/>
    <n v="4"/>
    <n v="4"/>
    <n v="3"/>
    <n v="1"/>
    <n v="4"/>
    <s v="No"/>
    <n v="3"/>
    <m/>
    <m/>
    <m/>
    <m/>
    <m/>
    <m/>
    <m/>
    <m/>
    <s v="No"/>
    <s v="Sí"/>
    <n v="5"/>
    <m/>
    <n v="4"/>
    <n v="4"/>
    <m/>
    <n v="4"/>
    <m/>
    <m/>
    <m/>
    <d v="2019-02-02T18:29:54"/>
  </r>
  <r>
    <s v="F. Óptica y Optometría"/>
    <x v="1"/>
    <n v="4"/>
    <n v="1697"/>
    <m/>
    <m/>
    <x v="0"/>
    <n v="25"/>
    <m/>
    <n v="4"/>
    <n v="2"/>
    <m/>
    <n v="29"/>
    <n v="25"/>
    <m/>
    <m/>
    <m/>
    <m/>
    <n v="3"/>
    <n v="3"/>
    <n v="4"/>
    <n v="5"/>
    <m/>
    <n v="2"/>
    <n v="3"/>
    <m/>
    <m/>
    <m/>
    <m/>
    <n v="5"/>
    <n v="1"/>
    <n v="2"/>
    <n v="4"/>
    <n v="5"/>
    <n v="4"/>
    <n v="5"/>
    <n v="1"/>
    <n v="4"/>
    <n v="3"/>
    <n v="5"/>
    <n v="4"/>
    <n v="4"/>
    <n v="2"/>
    <n v="2"/>
    <n v="2"/>
    <s v="No"/>
    <n v="4"/>
    <m/>
    <n v="3"/>
    <n v="4"/>
    <n v="3"/>
    <n v="3"/>
    <n v="4"/>
    <n v="4"/>
    <m/>
    <s v="No"/>
    <s v="No"/>
    <m/>
    <m/>
    <n v="4"/>
    <n v="5"/>
    <m/>
    <n v="4"/>
    <n v="4"/>
    <m/>
    <s v="No he sido informada"/>
    <d v="2019-02-02T18:30:46"/>
  </r>
  <r>
    <s v="F. Educación - Centro de Formación del Profesorado"/>
    <x v="4"/>
    <n v="1"/>
    <n v="1698"/>
    <m/>
    <m/>
    <x v="0"/>
    <n v="12"/>
    <m/>
    <n v="3"/>
    <n v="3"/>
    <m/>
    <n v="12"/>
    <n v="8"/>
    <n v="14"/>
    <m/>
    <m/>
    <m/>
    <n v="4"/>
    <n v="5"/>
    <n v="2"/>
    <n v="3"/>
    <m/>
    <n v="2"/>
    <n v="3"/>
    <n v="4"/>
    <n v="6"/>
    <m/>
    <m/>
    <n v="4"/>
    <n v="2"/>
    <n v="3"/>
    <n v="4"/>
    <n v="5"/>
    <n v="4"/>
    <n v="4"/>
    <n v="2"/>
    <n v="6"/>
    <n v="4"/>
    <n v="5"/>
    <n v="3"/>
    <n v="4"/>
    <n v="5"/>
    <n v="2"/>
    <n v="5"/>
    <s v="No"/>
    <n v="4"/>
    <m/>
    <n v="2"/>
    <n v="2"/>
    <n v="5"/>
    <n v="5"/>
    <n v="5"/>
    <n v="5"/>
    <m/>
    <s v="No"/>
    <s v="No"/>
    <m/>
    <m/>
    <n v="3"/>
    <n v="5"/>
    <m/>
    <n v="4"/>
    <n v="3"/>
    <m/>
    <s v="En otras universidades hay películas y serie también, eso estaría genial."/>
    <d v="2019-02-02T18:33:20"/>
  </r>
  <r>
    <s v="F. Ciencias de la Información"/>
    <x v="0"/>
    <n v="3"/>
    <n v="1699"/>
    <m/>
    <m/>
    <x v="2"/>
    <n v="4"/>
    <m/>
    <n v="4"/>
    <n v="3"/>
    <m/>
    <n v="4"/>
    <m/>
    <m/>
    <s v="Biblioteca pública municipal Eugenio Trías"/>
    <m/>
    <m/>
    <n v="4"/>
    <n v="5"/>
    <n v="4"/>
    <n v="3"/>
    <m/>
    <m/>
    <n v="3"/>
    <m/>
    <m/>
    <m/>
    <m/>
    <n v="5"/>
    <n v="3"/>
    <n v="2"/>
    <n v="5"/>
    <n v="1"/>
    <n v="5"/>
    <n v="1"/>
    <n v="3"/>
    <n v="6"/>
    <n v="4"/>
    <n v="3"/>
    <n v="4"/>
    <n v="5"/>
    <n v="4"/>
    <n v="4"/>
    <n v="4"/>
    <s v="No"/>
    <n v="3"/>
    <m/>
    <n v="5"/>
    <n v="5"/>
    <n v="5"/>
    <n v="5"/>
    <n v="5"/>
    <n v="5"/>
    <m/>
    <s v="No"/>
    <s v="No"/>
    <m/>
    <m/>
    <n v="5"/>
    <n v="4"/>
    <m/>
    <n v="4"/>
    <n v="3"/>
    <m/>
    <m/>
    <d v="2019-02-02T18:54:11"/>
  </r>
  <r>
    <s v="F. Filología"/>
    <x v="4"/>
    <n v="1"/>
    <n v="1700"/>
    <m/>
    <m/>
    <x v="1"/>
    <n v="14"/>
    <m/>
    <n v="4"/>
    <n v="2"/>
    <m/>
    <n v="14"/>
    <n v="15"/>
    <n v="16"/>
    <m/>
    <m/>
    <m/>
    <n v="4"/>
    <n v="4"/>
    <n v="4"/>
    <n v="4"/>
    <m/>
    <m/>
    <n v="3"/>
    <m/>
    <m/>
    <m/>
    <m/>
    <n v="5"/>
    <n v="3"/>
    <n v="2"/>
    <n v="3"/>
    <n v="3"/>
    <n v="4"/>
    <n v="3"/>
    <n v="3"/>
    <n v="6"/>
    <n v="5"/>
    <n v="3"/>
    <n v="4"/>
    <n v="5"/>
    <n v="4"/>
    <n v="3"/>
    <n v="4"/>
    <s v="No"/>
    <n v="3"/>
    <m/>
    <n v="5"/>
    <n v="4"/>
    <n v="4"/>
    <n v="4"/>
    <n v="4"/>
    <n v="4"/>
    <m/>
    <s v="No"/>
    <s v="No"/>
    <m/>
    <m/>
    <n v="5"/>
    <n v="5"/>
    <m/>
    <n v="4"/>
    <n v="3"/>
    <m/>
    <m/>
    <d v="2019-02-02T19:03:41"/>
  </r>
  <r>
    <s v="F. Geografía e Historia"/>
    <x v="4"/>
    <n v="1"/>
    <n v="1702"/>
    <m/>
    <m/>
    <x v="0"/>
    <n v="16"/>
    <m/>
    <n v="5"/>
    <n v="5"/>
    <m/>
    <n v="16"/>
    <n v="29"/>
    <n v="4"/>
    <s v="Diversas bibliotecas públicas municipales y regionales situadas en la Comunidad de Madrid."/>
    <m/>
    <m/>
    <n v="4"/>
    <n v="4"/>
    <n v="2"/>
    <n v="1"/>
    <m/>
    <n v="2"/>
    <m/>
    <m/>
    <m/>
    <m/>
    <m/>
    <n v="4"/>
    <n v="5"/>
    <n v="4"/>
    <n v="2"/>
    <n v="5"/>
    <n v="5"/>
    <n v="5"/>
    <n v="4"/>
    <n v="3"/>
    <n v="5"/>
    <n v="5"/>
    <n v="5"/>
    <n v="4"/>
    <n v="4"/>
    <n v="3"/>
    <n v="5"/>
    <s v="Sí"/>
    <n v="3"/>
    <m/>
    <n v="5"/>
    <n v="5"/>
    <n v="5"/>
    <n v="5"/>
    <n v="5"/>
    <n v="5"/>
    <m/>
    <s v="No"/>
    <s v="No"/>
    <m/>
    <m/>
    <n v="5"/>
    <n v="5"/>
    <m/>
    <n v="5"/>
    <n v="3"/>
    <m/>
    <m/>
    <d v="2019-02-02T19:08:18"/>
  </r>
  <r>
    <s v="F. Geografía e Historia"/>
    <x v="4"/>
    <n v="1"/>
    <n v="1703"/>
    <m/>
    <m/>
    <x v="3"/>
    <n v="16"/>
    <m/>
    <n v="4"/>
    <n v="4"/>
    <m/>
    <n v="16"/>
    <n v="29"/>
    <n v="15"/>
    <m/>
    <m/>
    <m/>
    <n v="4"/>
    <n v="4"/>
    <m/>
    <n v="3"/>
    <m/>
    <m/>
    <m/>
    <m/>
    <m/>
    <m/>
    <m/>
    <n v="5"/>
    <n v="4"/>
    <n v="4"/>
    <n v="3"/>
    <n v="4"/>
    <n v="4"/>
    <n v="5"/>
    <n v="4"/>
    <n v="3"/>
    <n v="4"/>
    <n v="4"/>
    <n v="3"/>
    <n v="5"/>
    <n v="5"/>
    <n v="3"/>
    <n v="4"/>
    <s v="Sí"/>
    <n v="4"/>
    <m/>
    <n v="5"/>
    <n v="4"/>
    <n v="4"/>
    <n v="5"/>
    <n v="5"/>
    <n v="5"/>
    <m/>
    <s v="Sí"/>
    <s v="Sí"/>
    <n v="3"/>
    <m/>
    <n v="5"/>
    <n v="5"/>
    <m/>
    <n v="4"/>
    <n v="4"/>
    <m/>
    <m/>
    <d v="2019-02-02T19:12:13"/>
  </r>
  <r>
    <s v="F. Ciencias Físicas"/>
    <x v="3"/>
    <n v="2"/>
    <n v="1704"/>
    <m/>
    <m/>
    <x v="0"/>
    <n v="6"/>
    <m/>
    <n v="5"/>
    <n v="4"/>
    <m/>
    <n v="6"/>
    <n v="29"/>
    <n v="18"/>
    <m/>
    <m/>
    <m/>
    <n v="4"/>
    <n v="5"/>
    <n v="5"/>
    <n v="4"/>
    <n v="1"/>
    <n v="2"/>
    <n v="3"/>
    <m/>
    <m/>
    <m/>
    <m/>
    <n v="3"/>
    <n v="3"/>
    <n v="3"/>
    <n v="5"/>
    <n v="5"/>
    <n v="5"/>
    <n v="5"/>
    <n v="5"/>
    <n v="5"/>
    <n v="5"/>
    <n v="4"/>
    <n v="3"/>
    <n v="3"/>
    <n v="3"/>
    <n v="3"/>
    <n v="5"/>
    <s v="Sí"/>
    <n v="5"/>
    <m/>
    <n v="5"/>
    <n v="5"/>
    <n v="5"/>
    <n v="5"/>
    <n v="5"/>
    <n v="5"/>
    <m/>
    <s v="Sí"/>
    <s v="Sí"/>
    <n v="3"/>
    <m/>
    <n v="5"/>
    <n v="3"/>
    <m/>
    <n v="4"/>
    <n v="4"/>
    <m/>
    <m/>
    <d v="2019-02-02T19:16:00"/>
  </r>
  <r>
    <s v="F. Veterinaria"/>
    <x v="1"/>
    <n v="4"/>
    <n v="1705"/>
    <m/>
    <m/>
    <x v="0"/>
    <n v="21"/>
    <m/>
    <n v="4"/>
    <n v="3"/>
    <m/>
    <n v="21"/>
    <n v="29"/>
    <m/>
    <s v="Biblioteca pública Manuel Vázquez Montalbán"/>
    <m/>
    <m/>
    <n v="4"/>
    <n v="4"/>
    <n v="3"/>
    <n v="4"/>
    <m/>
    <m/>
    <n v="3"/>
    <m/>
    <m/>
    <m/>
    <m/>
    <n v="3"/>
    <n v="1"/>
    <n v="2"/>
    <n v="4"/>
    <n v="5"/>
    <n v="3"/>
    <n v="4"/>
    <n v="1"/>
    <n v="3"/>
    <n v="4"/>
    <n v="4"/>
    <n v="4"/>
    <n v="4"/>
    <n v="4"/>
    <n v="4"/>
    <n v="4"/>
    <s v="No"/>
    <n v="4"/>
    <m/>
    <n v="3"/>
    <n v="4"/>
    <n v="4"/>
    <n v="4"/>
    <n v="4"/>
    <n v="4"/>
    <m/>
    <s v="No"/>
    <s v="No"/>
    <m/>
    <m/>
    <n v="3"/>
    <n v="4"/>
    <m/>
    <n v="4"/>
    <n v="3"/>
    <m/>
    <m/>
    <d v="2019-02-02T19:23:10"/>
  </r>
  <r>
    <s v="F. Veterinaria"/>
    <x v="1"/>
    <n v="4"/>
    <n v="1706"/>
    <m/>
    <m/>
    <x v="0"/>
    <n v="21"/>
    <m/>
    <n v="4"/>
    <n v="1"/>
    <m/>
    <n v="21"/>
    <m/>
    <m/>
    <m/>
    <m/>
    <m/>
    <n v="2"/>
    <m/>
    <n v="4"/>
    <n v="3"/>
    <m/>
    <m/>
    <n v="3"/>
    <m/>
    <m/>
    <m/>
    <m/>
    <m/>
    <m/>
    <m/>
    <m/>
    <m/>
    <m/>
    <m/>
    <m/>
    <m/>
    <m/>
    <m/>
    <m/>
    <m/>
    <m/>
    <m/>
    <m/>
    <m/>
    <m/>
    <m/>
    <m/>
    <m/>
    <m/>
    <m/>
    <m/>
    <m/>
    <m/>
    <m/>
    <m/>
    <m/>
    <m/>
    <m/>
    <m/>
    <m/>
    <n v="4"/>
    <m/>
    <m/>
    <m/>
    <d v="2019-02-02T19:29:54"/>
  </r>
  <r>
    <s v="F. Óptica y Optometría"/>
    <x v="1"/>
    <n v="4"/>
    <n v="1707"/>
    <m/>
    <m/>
    <x v="0"/>
    <n v="25"/>
    <m/>
    <n v="4"/>
    <n v="4"/>
    <m/>
    <n v="25"/>
    <n v="25"/>
    <n v="25"/>
    <m/>
    <m/>
    <m/>
    <n v="4"/>
    <n v="4"/>
    <n v="4"/>
    <n v="4"/>
    <m/>
    <n v="2"/>
    <n v="3"/>
    <n v="4"/>
    <n v="0.95833333333333337"/>
    <m/>
    <m/>
    <n v="4"/>
    <n v="3"/>
    <n v="3"/>
    <n v="1"/>
    <n v="4"/>
    <n v="3"/>
    <n v="4"/>
    <n v="3"/>
    <n v="4"/>
    <n v="4"/>
    <n v="4"/>
    <n v="4"/>
    <n v="5"/>
    <n v="4"/>
    <n v="4"/>
    <n v="4"/>
    <s v="Sí"/>
    <n v="4"/>
    <m/>
    <n v="5"/>
    <n v="4"/>
    <n v="5"/>
    <n v="5"/>
    <n v="2"/>
    <n v="4"/>
    <m/>
    <s v="Sí"/>
    <s v="Sí"/>
    <n v="4"/>
    <m/>
    <n v="5"/>
    <n v="5"/>
    <m/>
    <n v="4"/>
    <n v="3"/>
    <m/>
    <m/>
    <d v="2019-02-02T19:37:08"/>
  </r>
  <r>
    <s v="F. Filosofía"/>
    <x v="4"/>
    <n v="1"/>
    <n v="1708"/>
    <m/>
    <m/>
    <x v="2"/>
    <n v="15"/>
    <m/>
    <n v="4"/>
    <n v="5"/>
    <m/>
    <n v="15"/>
    <n v="16"/>
    <n v="29"/>
    <m/>
    <m/>
    <m/>
    <n v="4"/>
    <n v="3"/>
    <n v="2"/>
    <n v="3"/>
    <m/>
    <n v="2"/>
    <m/>
    <m/>
    <m/>
    <m/>
    <m/>
    <n v="5"/>
    <n v="2"/>
    <n v="2"/>
    <n v="4"/>
    <n v="3"/>
    <n v="4"/>
    <n v="4"/>
    <n v="3"/>
    <n v="6"/>
    <n v="3"/>
    <n v="3"/>
    <n v="3"/>
    <n v="5"/>
    <n v="5"/>
    <n v="3"/>
    <n v="4"/>
    <s v="Sí"/>
    <n v="2"/>
    <m/>
    <n v="5"/>
    <n v="5"/>
    <n v="5"/>
    <n v="5"/>
    <n v="5"/>
    <n v="5"/>
    <m/>
    <s v="No"/>
    <s v="No"/>
    <m/>
    <m/>
    <n v="5"/>
    <n v="5"/>
    <m/>
    <n v="4"/>
    <n v="4"/>
    <m/>
    <m/>
    <d v="2019-02-02T19:53:36"/>
  </r>
  <r>
    <s v="F. Educación - Centro de Formación del Profesorado"/>
    <x v="4"/>
    <n v="1"/>
    <n v="1709"/>
    <m/>
    <m/>
    <x v="0"/>
    <n v="12"/>
    <m/>
    <n v="2"/>
    <n v="3"/>
    <m/>
    <n v="12"/>
    <n v="29"/>
    <m/>
    <m/>
    <m/>
    <m/>
    <n v="2"/>
    <n v="3"/>
    <n v="3"/>
    <n v="4"/>
    <n v="1"/>
    <m/>
    <m/>
    <m/>
    <m/>
    <m/>
    <m/>
    <n v="2"/>
    <n v="2"/>
    <n v="2"/>
    <n v="4"/>
    <n v="4"/>
    <n v="5"/>
    <n v="5"/>
    <n v="3"/>
    <n v="2"/>
    <n v="3"/>
    <n v="3"/>
    <n v="3"/>
    <n v="2"/>
    <n v="3"/>
    <n v="3"/>
    <n v="3"/>
    <s v="No"/>
    <n v="3"/>
    <m/>
    <n v="3"/>
    <n v="3"/>
    <n v="3"/>
    <n v="3"/>
    <n v="3"/>
    <n v="3"/>
    <m/>
    <s v="No"/>
    <s v="No"/>
    <n v="3"/>
    <m/>
    <n v="3"/>
    <n v="2"/>
    <m/>
    <n v="2"/>
    <n v="3"/>
    <m/>
    <m/>
    <d v="2019-02-02T19:59:56"/>
  </r>
  <r>
    <s v="F. Geografía e Historia"/>
    <x v="4"/>
    <n v="1"/>
    <n v="1710"/>
    <m/>
    <m/>
    <x v="0"/>
    <n v="16"/>
    <m/>
    <n v="4"/>
    <n v="4"/>
    <m/>
    <n v="16"/>
    <n v="29"/>
    <m/>
    <s v="Biblioteca del Prado, Biblioteca Nacional, y bibliotecas públicas."/>
    <m/>
    <m/>
    <n v="4"/>
    <n v="4"/>
    <n v="3"/>
    <n v="3"/>
    <n v="1"/>
    <m/>
    <m/>
    <m/>
    <m/>
    <m/>
    <m/>
    <n v="4"/>
    <n v="3"/>
    <n v="4"/>
    <n v="3"/>
    <n v="4"/>
    <n v="4"/>
    <n v="1"/>
    <n v="3"/>
    <n v="3"/>
    <n v="4"/>
    <n v="4"/>
    <n v="3"/>
    <n v="3"/>
    <n v="4"/>
    <n v="2"/>
    <n v="4"/>
    <s v="No"/>
    <n v="4"/>
    <m/>
    <n v="3"/>
    <n v="3"/>
    <n v="3"/>
    <n v="4"/>
    <n v="4"/>
    <n v="4"/>
    <m/>
    <s v="Sí"/>
    <s v="No"/>
    <m/>
    <m/>
    <n v="3"/>
    <n v="3"/>
    <m/>
    <n v="4"/>
    <n v="3"/>
    <m/>
    <m/>
    <d v="2019-02-02T20:03:22"/>
  </r>
  <r>
    <s v="F. Medicina"/>
    <x v="1"/>
    <n v="4"/>
    <n v="1711"/>
    <m/>
    <m/>
    <x v="0"/>
    <n v="18"/>
    <m/>
    <n v="3"/>
    <n v="3"/>
    <m/>
    <n v="18"/>
    <m/>
    <m/>
    <m/>
    <m/>
    <m/>
    <n v="3"/>
    <n v="4"/>
    <n v="4"/>
    <n v="3"/>
    <m/>
    <m/>
    <m/>
    <m/>
    <m/>
    <m/>
    <m/>
    <n v="4"/>
    <n v="3"/>
    <n v="4"/>
    <n v="3"/>
    <n v="5"/>
    <n v="3"/>
    <n v="2"/>
    <n v="1"/>
    <n v="4"/>
    <n v="3"/>
    <n v="5"/>
    <n v="2"/>
    <n v="4"/>
    <n v="4"/>
    <n v="4"/>
    <n v="4"/>
    <s v="Sí"/>
    <n v="4"/>
    <m/>
    <n v="4"/>
    <n v="4"/>
    <n v="4"/>
    <n v="5"/>
    <n v="5"/>
    <n v="5"/>
    <m/>
    <s v="Sí"/>
    <s v="Sí"/>
    <n v="4"/>
    <m/>
    <n v="4"/>
    <n v="4"/>
    <m/>
    <n v="4"/>
    <n v="4"/>
    <m/>
    <m/>
    <d v="2019-02-02T20:04:31"/>
  </r>
  <r>
    <s v="F. Ciencias de la Información"/>
    <x v="0"/>
    <n v="3"/>
    <n v="1712"/>
    <m/>
    <m/>
    <x v="1"/>
    <n v="4"/>
    <m/>
    <n v="5"/>
    <n v="5"/>
    <m/>
    <n v="29"/>
    <n v="4"/>
    <n v="14"/>
    <s v="Bibliotecas Públicas de Madrid"/>
    <m/>
    <m/>
    <n v="5"/>
    <n v="5"/>
    <n v="4"/>
    <n v="4"/>
    <n v="1"/>
    <m/>
    <m/>
    <m/>
    <m/>
    <m/>
    <m/>
    <n v="3"/>
    <n v="1"/>
    <n v="2"/>
    <n v="1"/>
    <n v="2"/>
    <n v="3"/>
    <n v="1"/>
    <n v="5"/>
    <n v="1"/>
    <n v="1"/>
    <n v="4"/>
    <n v="2"/>
    <n v="4"/>
    <n v="5"/>
    <n v="1"/>
    <n v="2"/>
    <s v="Sí"/>
    <n v="4"/>
    <m/>
    <n v="4"/>
    <n v="5"/>
    <n v="5"/>
    <n v="5"/>
    <n v="3"/>
    <n v="5"/>
    <m/>
    <s v="No"/>
    <s v="No"/>
    <m/>
    <m/>
    <n v="3"/>
    <n v="3"/>
    <m/>
    <n v="2"/>
    <n v="3"/>
    <m/>
    <s v="Los estudiantes del máster en Escritura creativa casi nunca encontramos los libros que necesitamos en la biblioteca de nuestra facultad (CC. de la Información).&lt;br&gt;Por otra parte, el número de ejemplares de cada obra en toda la universidad es muy reducido, insuficiente para el número de alumnos totales.&lt;br&gt;También las bibliotecas deberían dar mayor importancia a adquirir novedades editoriales."/>
    <d v="2019-02-02T20:06:03"/>
  </r>
  <r>
    <s v="F. Informática"/>
    <x v="3"/>
    <n v="2"/>
    <n v="1713"/>
    <m/>
    <m/>
    <x v="0"/>
    <n v="17"/>
    <m/>
    <n v="3"/>
    <n v="3"/>
    <m/>
    <n v="17"/>
    <n v="17"/>
    <n v="17"/>
    <s v="Biblioteca Central UNED"/>
    <m/>
    <m/>
    <n v="4"/>
    <n v="3"/>
    <n v="3"/>
    <n v="4"/>
    <m/>
    <n v="2"/>
    <n v="3"/>
    <n v="4"/>
    <s v="3 ó 4"/>
    <m/>
    <m/>
    <n v="3"/>
    <n v="1"/>
    <n v="1"/>
    <n v="3"/>
    <n v="5"/>
    <n v="4"/>
    <n v="5"/>
    <n v="3"/>
    <n v="4"/>
    <n v="4"/>
    <n v="5"/>
    <n v="4"/>
    <n v="5"/>
    <n v="4"/>
    <n v="5"/>
    <n v="5"/>
    <s v="No"/>
    <n v="4"/>
    <m/>
    <n v="5"/>
    <n v="3"/>
    <n v="5"/>
    <n v="5"/>
    <n v="3"/>
    <n v="5"/>
    <m/>
    <s v="No"/>
    <s v="No"/>
    <m/>
    <m/>
    <n v="5"/>
    <n v="5"/>
    <m/>
    <n v="5"/>
    <n v="4"/>
    <m/>
    <s v="Respecto a la pregunta 5.2, no he asistido a ningún curso de formación sencillamente por desconocimiento de los mismos y también por falta de tiempo."/>
    <d v="2019-02-02T20:10:54"/>
  </r>
  <r>
    <s v="F. Enfermería, Fisioterapia y Podología"/>
    <x v="1"/>
    <n v="4"/>
    <n v="1714"/>
    <m/>
    <m/>
    <x v="2"/>
    <n v="22"/>
    <m/>
    <n v="4"/>
    <n v="4"/>
    <m/>
    <n v="22"/>
    <n v="18"/>
    <n v="23"/>
    <m/>
    <m/>
    <m/>
    <n v="3"/>
    <n v="3"/>
    <n v="3"/>
    <n v="3"/>
    <m/>
    <m/>
    <n v="3"/>
    <m/>
    <m/>
    <m/>
    <m/>
    <n v="3"/>
    <n v="5"/>
    <n v="5"/>
    <n v="2"/>
    <n v="3"/>
    <n v="5"/>
    <n v="1"/>
    <n v="2"/>
    <n v="6"/>
    <n v="3"/>
    <n v="3"/>
    <n v="5"/>
    <n v="3"/>
    <n v="4"/>
    <n v="4"/>
    <n v="3"/>
    <s v="Sí"/>
    <n v="4"/>
    <m/>
    <n v="5"/>
    <n v="5"/>
    <n v="5"/>
    <n v="5"/>
    <n v="5"/>
    <n v="5"/>
    <m/>
    <s v="Sí"/>
    <s v="No"/>
    <m/>
    <m/>
    <n v="4"/>
    <n v="4"/>
    <m/>
    <n v="4"/>
    <n v="4"/>
    <m/>
    <m/>
    <d v="2019-02-02T20:14:02"/>
  </r>
  <r>
    <s v="F. Ciencias Políticas y Sociología"/>
    <x v="0"/>
    <n v="3"/>
    <n v="1715"/>
    <m/>
    <m/>
    <x v="0"/>
    <n v="9"/>
    <m/>
    <n v="3"/>
    <n v="3"/>
    <m/>
    <n v="9"/>
    <n v="26"/>
    <n v="12"/>
    <s v="Biblioteca de mi municipio"/>
    <m/>
    <m/>
    <n v="1"/>
    <n v="2"/>
    <n v="3"/>
    <n v="3"/>
    <n v="1"/>
    <m/>
    <m/>
    <m/>
    <m/>
    <m/>
    <m/>
    <n v="4"/>
    <n v="2"/>
    <n v="2"/>
    <n v="5"/>
    <n v="5"/>
    <n v="3"/>
    <n v="4"/>
    <n v="2"/>
    <n v="3"/>
    <n v="3"/>
    <n v="2"/>
    <n v="1"/>
    <n v="3"/>
    <n v="1"/>
    <n v="3"/>
    <n v="1"/>
    <s v="Sí"/>
    <n v="1"/>
    <m/>
    <n v="5"/>
    <n v="3"/>
    <n v="3"/>
    <n v="5"/>
    <n v="4"/>
    <n v="3"/>
    <m/>
    <s v="No"/>
    <s v="No"/>
    <m/>
    <m/>
    <n v="5"/>
    <n v="5"/>
    <m/>
    <n v="3"/>
    <n v="1"/>
    <m/>
    <s v="A mi parecer, el nuevo diseño de la interfaz de la página web de la biblioteca ha perdido ergonomía, lo que hace más complicada la búsqueda de materiales "/>
    <d v="2019-02-02T20:25:27"/>
  </r>
  <r>
    <s v="F. Filología"/>
    <x v="4"/>
    <n v="1"/>
    <n v="1716"/>
    <m/>
    <m/>
    <x v="1"/>
    <n v="14"/>
    <m/>
    <n v="3"/>
    <n v="3"/>
    <m/>
    <n v="29"/>
    <n v="14"/>
    <m/>
    <m/>
    <m/>
    <m/>
    <n v="4"/>
    <n v="4"/>
    <n v="5"/>
    <n v="4"/>
    <m/>
    <m/>
    <m/>
    <m/>
    <m/>
    <m/>
    <m/>
    <n v="5"/>
    <n v="3"/>
    <n v="3"/>
    <n v="4"/>
    <n v="5"/>
    <n v="5"/>
    <n v="5"/>
    <n v="2"/>
    <n v="3"/>
    <n v="5"/>
    <n v="3"/>
    <n v="3"/>
    <n v="4"/>
    <n v="5"/>
    <n v="3"/>
    <n v="4"/>
    <s v="No"/>
    <n v="5"/>
    <m/>
    <n v="4"/>
    <n v="5"/>
    <n v="5"/>
    <n v="5"/>
    <n v="5"/>
    <n v="5"/>
    <m/>
    <s v="No"/>
    <s v="No"/>
    <m/>
    <m/>
    <n v="4"/>
    <n v="4"/>
    <m/>
    <n v="5"/>
    <n v="4"/>
    <m/>
    <s v="La única sugerencia que tengo es que se dé la opción de que el carné de la biblioteca se pudiese expedir en más sitios aparte de la sucursales del banco santander del campus. Este año yo trabajo por las mañanas (el máster es por la tarde precisamente por eso) y tuve que conseguir &quot;escapar&quot; del trabajo para poder acudir a la sucursal en horario de mañana, que además tampoco era muy extenso para la cuestión de los carnés (de 11 a 13h o algo así, si no recuerdo mal)."/>
    <d v="2019-02-02T20:31:51"/>
  </r>
  <r>
    <s v="F. Ciencias de la Información"/>
    <x v="0"/>
    <n v="3"/>
    <n v="1717"/>
    <m/>
    <m/>
    <x v="0"/>
    <n v="4"/>
    <m/>
    <n v="4"/>
    <n v="4"/>
    <m/>
    <n v="4"/>
    <n v="29"/>
    <n v="16"/>
    <s v="Ninguna&lt;br&gt;"/>
    <m/>
    <m/>
    <n v="5"/>
    <n v="5"/>
    <n v="5"/>
    <n v="3"/>
    <m/>
    <m/>
    <m/>
    <m/>
    <m/>
    <m/>
    <m/>
    <n v="4"/>
    <n v="4"/>
    <n v="5"/>
    <n v="3"/>
    <n v="4"/>
    <n v="4"/>
    <n v="4"/>
    <n v="2"/>
    <n v="4"/>
    <n v="4"/>
    <n v="4"/>
    <n v="5"/>
    <n v="4"/>
    <n v="5"/>
    <n v="3"/>
    <n v="5"/>
    <s v="Sí"/>
    <n v="4"/>
    <m/>
    <n v="3"/>
    <n v="4"/>
    <n v="4"/>
    <n v="5"/>
    <n v="5"/>
    <n v="5"/>
    <m/>
    <s v="No"/>
    <s v="No"/>
    <m/>
    <m/>
    <n v="4"/>
    <n v="3"/>
    <m/>
    <n v="4"/>
    <n v="4"/>
    <m/>
    <s v="No he recibido la información para poder asistir a un curso de formación de usuarios por parte de la biblioteca.&lt;br&gt;También me gustaría comunicar que hay un empleado dentro de la biblioteca de la facultad de ciencias de la información que es bastante desagradable y es incómodo que te preste su ayuda, es un hombre mayor de pelo gris"/>
    <d v="2019-02-02T20:43:23"/>
  </r>
  <r>
    <s v="F. Geografía e Historia"/>
    <x v="4"/>
    <n v="1"/>
    <n v="1718"/>
    <m/>
    <m/>
    <x v="0"/>
    <n v="16"/>
    <m/>
    <n v="4"/>
    <n v="5"/>
    <m/>
    <n v="16"/>
    <n v="29"/>
    <n v="4"/>
    <m/>
    <m/>
    <m/>
    <n v="4"/>
    <n v="5"/>
    <n v="5"/>
    <n v="3"/>
    <m/>
    <m/>
    <n v="3"/>
    <m/>
    <m/>
    <m/>
    <m/>
    <n v="4"/>
    <n v="3"/>
    <n v="5"/>
    <n v="3"/>
    <n v="4"/>
    <n v="4"/>
    <n v="3"/>
    <n v="4"/>
    <n v="3"/>
    <n v="5"/>
    <n v="5"/>
    <n v="5"/>
    <n v="5"/>
    <n v="5"/>
    <n v="4"/>
    <n v="5"/>
    <s v="Sí"/>
    <n v="5"/>
    <m/>
    <n v="4"/>
    <n v="3"/>
    <n v="4"/>
    <n v="5"/>
    <n v="5"/>
    <n v="5"/>
    <m/>
    <s v="No"/>
    <s v="No"/>
    <m/>
    <m/>
    <n v="4"/>
    <n v="5"/>
    <m/>
    <n v="5"/>
    <n v="4"/>
    <m/>
    <m/>
    <d v="2019-02-02T20:49:38"/>
  </r>
  <r>
    <s v="F. Geografía e Historia"/>
    <x v="4"/>
    <n v="1"/>
    <n v="1719"/>
    <m/>
    <m/>
    <x v="1"/>
    <n v="16"/>
    <m/>
    <n v="5"/>
    <n v="5"/>
    <m/>
    <n v="16"/>
    <n v="3"/>
    <n v="14"/>
    <m/>
    <m/>
    <m/>
    <n v="4"/>
    <n v="4"/>
    <n v="4"/>
    <n v="2"/>
    <n v="1"/>
    <m/>
    <m/>
    <m/>
    <m/>
    <m/>
    <m/>
    <n v="5"/>
    <n v="4"/>
    <n v="2"/>
    <n v="2"/>
    <n v="3"/>
    <n v="4"/>
    <n v="5"/>
    <n v="3"/>
    <n v="3"/>
    <n v="3"/>
    <n v="3"/>
    <n v="1"/>
    <n v="3"/>
    <n v="1"/>
    <n v="1"/>
    <n v="1"/>
    <s v="Sí"/>
    <n v="3"/>
    <m/>
    <n v="4"/>
    <n v="4"/>
    <n v="4"/>
    <n v="4"/>
    <n v="2"/>
    <n v="3"/>
    <m/>
    <s v="Sí"/>
    <s v="No"/>
    <m/>
    <m/>
    <n v="3"/>
    <n v="3"/>
    <m/>
    <n v="4"/>
    <n v="2"/>
    <m/>
    <s v="Respondiendo a la pregunta 5, no he asistido a los cursos de formación por falta de tiempo.&lt;br&gt;&lt;br&gt;Por otro lado, he de justificar mi decisión de decir que ha empeorado el servicio. La razón de esta opinión es el nuevo catálogo Cisne. Antes era más fácil encontrar los libros que querías, por lo hablar de que las búsquedas aleatorias de temas no las reconoce y, a veces, ni reconoce los títulos de libros. Además, ya no se pueden anular peticiones anticipadas. &lt;br&gt;&lt;br&gt;Es servicio del catálogo, en general, ha perdido la funcionalidad que tenía. Antes estaba bien, el cambio no ha sido una buena idea. "/>
    <d v="2019-02-02T20:52:08"/>
  </r>
  <r>
    <s v="F. Enfermería, Fisioterapia y Podología"/>
    <x v="1"/>
    <n v="4"/>
    <n v="1720"/>
    <m/>
    <m/>
    <x v="1"/>
    <n v="22"/>
    <m/>
    <n v="3"/>
    <n v="4"/>
    <m/>
    <n v="22"/>
    <n v="22"/>
    <n v="22"/>
    <m/>
    <m/>
    <m/>
    <n v="4"/>
    <n v="3"/>
    <n v="3"/>
    <n v="3"/>
    <n v="1"/>
    <n v="2"/>
    <n v="3"/>
    <m/>
    <m/>
    <m/>
    <m/>
    <n v="2"/>
    <n v="5"/>
    <n v="5"/>
    <n v="1"/>
    <n v="5"/>
    <n v="4"/>
    <n v="4"/>
    <n v="2"/>
    <n v="6"/>
    <n v="4"/>
    <n v="3"/>
    <n v="5"/>
    <n v="3"/>
    <n v="3"/>
    <n v="3"/>
    <n v="5"/>
    <s v="Sí"/>
    <n v="4"/>
    <m/>
    <n v="3"/>
    <n v="3"/>
    <n v="3"/>
    <n v="3"/>
    <n v="3"/>
    <n v="3"/>
    <m/>
    <s v="No"/>
    <s v="No"/>
    <m/>
    <m/>
    <n v="3"/>
    <n v="3"/>
    <m/>
    <n v="4"/>
    <m/>
    <m/>
    <s v="El mobiliario de la biblioteca debería ser más ergonómico para estudiar con comodidad.&lt;br&gt;No he asistido a ningún curso de información porque no conozco la oferta y tampoco he recibido información sobre la forma de hacer préstamos o reservas de libros."/>
    <d v="2019-02-02T20:55:22"/>
  </r>
  <r>
    <s v="F. Filología"/>
    <x v="4"/>
    <n v="1"/>
    <n v="1721"/>
    <m/>
    <m/>
    <x v="0"/>
    <n v="14"/>
    <m/>
    <n v="4"/>
    <n v="4"/>
    <m/>
    <n v="14"/>
    <n v="29"/>
    <m/>
    <m/>
    <m/>
    <m/>
    <n v="5"/>
    <n v="5"/>
    <n v="3"/>
    <n v="2"/>
    <n v="1"/>
    <m/>
    <n v="3"/>
    <m/>
    <m/>
    <m/>
    <m/>
    <n v="2"/>
    <n v="5"/>
    <n v="5"/>
    <n v="5"/>
    <n v="2"/>
    <n v="5"/>
    <n v="5"/>
    <n v="4"/>
    <n v="6"/>
    <n v="4"/>
    <n v="3"/>
    <n v="3"/>
    <n v="5"/>
    <n v="3"/>
    <n v="4"/>
    <n v="4"/>
    <s v="No"/>
    <n v="3"/>
    <m/>
    <n v="5"/>
    <n v="4"/>
    <n v="5"/>
    <n v="5"/>
    <n v="5"/>
    <n v="5"/>
    <m/>
    <s v="No"/>
    <s v="No"/>
    <n v="3"/>
    <m/>
    <n v="5"/>
    <n v="5"/>
    <m/>
    <n v="4"/>
    <n v="3"/>
    <m/>
    <s v="No he asistido a ninguno de los cursos de formación de usuarios que tiene la biblioteca porque no los conozco."/>
    <d v="2019-02-02T20:55:28"/>
  </r>
  <r>
    <s v="F. Geografía e Historia"/>
    <x v="4"/>
    <n v="1"/>
    <n v="1722"/>
    <m/>
    <m/>
    <x v="1"/>
    <n v="16"/>
    <m/>
    <n v="4"/>
    <n v="4"/>
    <m/>
    <n v="16"/>
    <n v="11"/>
    <n v="14"/>
    <m/>
    <m/>
    <m/>
    <n v="4"/>
    <n v="3"/>
    <n v="3"/>
    <n v="1"/>
    <m/>
    <m/>
    <n v="3"/>
    <m/>
    <m/>
    <m/>
    <m/>
    <n v="4"/>
    <n v="2"/>
    <n v="2"/>
    <n v="3"/>
    <n v="3"/>
    <n v="5"/>
    <n v="4"/>
    <n v="1"/>
    <n v="2"/>
    <n v="1"/>
    <n v="1"/>
    <n v="1"/>
    <n v="3"/>
    <n v="2"/>
    <n v="1"/>
    <n v="1"/>
    <s v="Sí"/>
    <n v="2"/>
    <m/>
    <n v="4"/>
    <n v="4"/>
    <n v="3"/>
    <n v="1"/>
    <n v="1"/>
    <n v="3"/>
    <m/>
    <s v="No"/>
    <s v="No"/>
    <m/>
    <m/>
    <n v="4"/>
    <n v="3"/>
    <m/>
    <n v="2"/>
    <n v="2"/>
    <m/>
    <m/>
    <d v="2019-02-02T20:55:31"/>
  </r>
  <r>
    <s v="F. Ciencias Físicas"/>
    <x v="3"/>
    <n v="2"/>
    <n v="1723"/>
    <m/>
    <m/>
    <x v="0"/>
    <n v="6"/>
    <m/>
    <n v="3"/>
    <n v="3"/>
    <m/>
    <n v="8"/>
    <n v="6"/>
    <n v="10"/>
    <m/>
    <m/>
    <m/>
    <n v="4"/>
    <n v="3"/>
    <n v="4"/>
    <n v="2"/>
    <n v="1"/>
    <m/>
    <m/>
    <m/>
    <m/>
    <m/>
    <m/>
    <n v="3"/>
    <n v="1"/>
    <n v="1"/>
    <n v="3"/>
    <n v="5"/>
    <n v="4"/>
    <n v="5"/>
    <n v="1"/>
    <n v="3"/>
    <n v="4"/>
    <n v="4"/>
    <n v="3"/>
    <n v="4"/>
    <n v="3"/>
    <n v="3"/>
    <n v="4"/>
    <s v="No"/>
    <n v="3"/>
    <m/>
    <n v="4"/>
    <n v="2"/>
    <n v="5"/>
    <n v="5"/>
    <n v="4"/>
    <n v="5"/>
    <m/>
    <s v="Sí"/>
    <s v="No"/>
    <m/>
    <m/>
    <n v="4"/>
    <n v="4"/>
    <m/>
    <n v="4"/>
    <n v="4"/>
    <m/>
    <s v="No he asistido a ningún curso de formación de usuario porque carecía del tiempo necesario."/>
    <d v="2019-02-02T21:02:25"/>
  </r>
  <r>
    <s v="F. Educación - Centro de Formación del Profesorado"/>
    <x v="4"/>
    <n v="1"/>
    <n v="1724"/>
    <m/>
    <m/>
    <x v="2"/>
    <n v="12"/>
    <m/>
    <n v="4"/>
    <n v="5"/>
    <m/>
    <n v="12"/>
    <n v="14"/>
    <m/>
    <m/>
    <m/>
    <m/>
    <n v="4"/>
    <n v="5"/>
    <n v="5"/>
    <n v="5"/>
    <m/>
    <n v="2"/>
    <n v="3"/>
    <m/>
    <m/>
    <m/>
    <m/>
    <n v="4"/>
    <n v="5"/>
    <n v="5"/>
    <n v="2"/>
    <n v="4"/>
    <n v="1"/>
    <n v="2"/>
    <n v="2"/>
    <n v="4"/>
    <n v="5"/>
    <n v="5"/>
    <n v="5"/>
    <n v="5"/>
    <n v="5"/>
    <n v="5"/>
    <n v="5"/>
    <s v="Sí"/>
    <n v="5"/>
    <m/>
    <n v="5"/>
    <n v="4"/>
    <n v="3"/>
    <n v="5"/>
    <n v="5"/>
    <n v="3"/>
    <m/>
    <s v="Sí"/>
    <s v="Sí"/>
    <n v="4"/>
    <m/>
    <n v="2"/>
    <n v="4"/>
    <m/>
    <n v="4"/>
    <n v="4"/>
    <m/>
    <m/>
    <d v="2019-02-02T21:14:24"/>
  </r>
  <r>
    <s v="F. Farmacia"/>
    <x v="1"/>
    <n v="4"/>
    <n v="1725"/>
    <m/>
    <m/>
    <x v="0"/>
    <n v="13"/>
    <m/>
    <n v="5"/>
    <n v="3"/>
    <m/>
    <n v="13"/>
    <n v="29"/>
    <n v="19"/>
    <s v="Biblioteca Gloria Fuertes&lt;br&gt;Cerpa (Rivas Vaciamadrid)"/>
    <m/>
    <m/>
    <n v="3"/>
    <n v="1"/>
    <n v="1"/>
    <n v="3"/>
    <m/>
    <m/>
    <n v="3"/>
    <m/>
    <m/>
    <m/>
    <m/>
    <n v="4"/>
    <n v="2"/>
    <n v="4"/>
    <n v="1"/>
    <n v="5"/>
    <n v="4"/>
    <n v="5"/>
    <n v="3"/>
    <n v="3"/>
    <n v="4"/>
    <n v="4"/>
    <n v="4"/>
    <n v="4"/>
    <n v="4"/>
    <n v="3"/>
    <n v="4"/>
    <s v="No"/>
    <n v="3"/>
    <m/>
    <n v="5"/>
    <n v="4"/>
    <n v="4"/>
    <n v="4"/>
    <n v="5"/>
    <n v="5"/>
    <m/>
    <s v="No"/>
    <s v="No"/>
    <m/>
    <m/>
    <n v="4"/>
    <n v="4"/>
    <m/>
    <n v="3"/>
    <n v="3"/>
    <m/>
    <s v="En especial, para la biblioteca de la facultad de Farmacia solicito una ampliación del espacio con mayor número de puestos de lectura y enchufes.&lt;br&gt;Propongo también la apertura de bibliotecas en días festivos y vacaciones de Navidad con el fin de preparar los exámenes inmediatamente posteriores a las mismas.&lt;br&gt;Gracias."/>
    <d v="2019-02-02T21:14:33"/>
  </r>
  <r>
    <s v="F. Ciencias Políticas y Sociología"/>
    <x v="0"/>
    <n v="3"/>
    <n v="1726"/>
    <m/>
    <m/>
    <x v="0"/>
    <n v="9"/>
    <m/>
    <n v="3"/>
    <n v="3"/>
    <m/>
    <n v="9"/>
    <n v="26"/>
    <n v="29"/>
    <m/>
    <m/>
    <m/>
    <n v="4"/>
    <n v="5"/>
    <n v="5"/>
    <n v="5"/>
    <n v="1"/>
    <m/>
    <m/>
    <m/>
    <m/>
    <m/>
    <m/>
    <n v="5"/>
    <n v="1"/>
    <n v="2"/>
    <n v="3"/>
    <n v="5"/>
    <n v="3"/>
    <n v="4"/>
    <n v="3"/>
    <n v="6"/>
    <n v="5"/>
    <n v="5"/>
    <n v="5"/>
    <n v="5"/>
    <n v="5"/>
    <n v="4"/>
    <n v="5"/>
    <s v="Sí"/>
    <n v="5"/>
    <m/>
    <n v="5"/>
    <n v="5"/>
    <n v="5"/>
    <n v="5"/>
    <n v="5"/>
    <n v="5"/>
    <m/>
    <s v="Sí"/>
    <s v="No"/>
    <m/>
    <m/>
    <n v="5"/>
    <n v="5"/>
    <m/>
    <n v="5"/>
    <m/>
    <m/>
    <m/>
    <d v="2019-02-02T21:25:01"/>
  </r>
  <r>
    <s v="F. Filología"/>
    <x v="4"/>
    <n v="1"/>
    <n v="1727"/>
    <m/>
    <m/>
    <x v="0"/>
    <n v="14"/>
    <m/>
    <n v="3"/>
    <n v="3"/>
    <m/>
    <n v="14"/>
    <n v="29"/>
    <n v="15"/>
    <s v="Biblioteca pública municipal de mi zona."/>
    <m/>
    <m/>
    <n v="4"/>
    <n v="4"/>
    <n v="4"/>
    <n v="4"/>
    <n v="1"/>
    <m/>
    <m/>
    <m/>
    <m/>
    <m/>
    <m/>
    <n v="4"/>
    <n v="2"/>
    <n v="3"/>
    <n v="4"/>
    <n v="3"/>
    <n v="4"/>
    <n v="4"/>
    <n v="3"/>
    <n v="4"/>
    <n v="4"/>
    <n v="4"/>
    <n v="3"/>
    <n v="3"/>
    <n v="4"/>
    <n v="3"/>
    <n v="2"/>
    <s v="No"/>
    <n v="3"/>
    <m/>
    <n v="4"/>
    <n v="4"/>
    <n v="4"/>
    <n v="4"/>
    <n v="3"/>
    <n v="5"/>
    <m/>
    <s v="Sí"/>
    <s v="No"/>
    <m/>
    <m/>
    <n v="4"/>
    <n v="5"/>
    <m/>
    <n v="4"/>
    <n v="4"/>
    <m/>
    <m/>
    <d v="2019-02-02T21:28:02"/>
  </r>
  <r>
    <s v="F. Geografía e Historia"/>
    <x v="4"/>
    <n v="1"/>
    <n v="1728"/>
    <m/>
    <m/>
    <x v="0"/>
    <n v="16"/>
    <m/>
    <n v="4"/>
    <n v="4"/>
    <m/>
    <n v="16"/>
    <n v="29"/>
    <n v="15"/>
    <m/>
    <m/>
    <m/>
    <n v="3"/>
    <n v="3"/>
    <n v="2"/>
    <n v="2"/>
    <m/>
    <m/>
    <n v="3"/>
    <m/>
    <m/>
    <m/>
    <m/>
    <n v="4"/>
    <n v="4"/>
    <n v="4"/>
    <n v="5"/>
    <n v="4"/>
    <n v="4"/>
    <n v="4"/>
    <n v="3"/>
    <n v="3"/>
    <n v="3"/>
    <n v="4"/>
    <n v="3"/>
    <n v="2"/>
    <n v="3"/>
    <n v="1"/>
    <n v="3"/>
    <m/>
    <n v="3"/>
    <m/>
    <n v="3"/>
    <n v="3"/>
    <n v="4"/>
    <n v="4"/>
    <n v="4"/>
    <m/>
    <m/>
    <s v="Sí"/>
    <s v="Sí"/>
    <n v="3"/>
    <m/>
    <n v="2"/>
    <n v="1"/>
    <m/>
    <n v="3"/>
    <n v="3"/>
    <m/>
    <m/>
    <d v="2019-02-02T21:48:46"/>
  </r>
  <r>
    <s v="F. Filología"/>
    <x v="4"/>
    <n v="1"/>
    <n v="1729"/>
    <m/>
    <m/>
    <x v="0"/>
    <n v="14"/>
    <m/>
    <n v="2"/>
    <n v="1"/>
    <m/>
    <n v="29"/>
    <m/>
    <m/>
    <m/>
    <m/>
    <m/>
    <n v="2"/>
    <n v="4"/>
    <n v="4"/>
    <n v="3"/>
    <n v="1"/>
    <n v="2"/>
    <n v="3"/>
    <m/>
    <m/>
    <m/>
    <m/>
    <n v="2"/>
    <n v="1"/>
    <n v="1"/>
    <n v="5"/>
    <n v="5"/>
    <n v="5"/>
    <n v="5"/>
    <n v="4"/>
    <n v="6"/>
    <n v="3"/>
    <n v="2"/>
    <n v="2"/>
    <n v="4"/>
    <n v="2"/>
    <n v="2"/>
    <n v="2"/>
    <s v="No"/>
    <n v="1"/>
    <m/>
    <n v="4"/>
    <n v="4"/>
    <n v="3"/>
    <n v="2"/>
    <n v="2"/>
    <n v="4"/>
    <m/>
    <s v="No"/>
    <s v="No"/>
    <m/>
    <m/>
    <n v="3"/>
    <n v="5"/>
    <m/>
    <n v="3"/>
    <m/>
    <m/>
    <m/>
    <d v="2019-02-02T22:26:55"/>
  </r>
  <r>
    <s v="F. Ciencias de la Información"/>
    <x v="0"/>
    <n v="3"/>
    <n v="1730"/>
    <m/>
    <m/>
    <x v="0"/>
    <n v="4"/>
    <m/>
    <n v="3"/>
    <n v="3"/>
    <m/>
    <n v="4"/>
    <n v="29"/>
    <n v="1"/>
    <m/>
    <m/>
    <m/>
    <n v="5"/>
    <n v="5"/>
    <n v="5"/>
    <n v="4"/>
    <n v="1"/>
    <m/>
    <m/>
    <m/>
    <m/>
    <m/>
    <m/>
    <n v="2"/>
    <n v="1"/>
    <n v="1"/>
    <n v="4"/>
    <n v="5"/>
    <n v="4"/>
    <n v="5"/>
    <n v="1"/>
    <n v="3"/>
    <n v="4"/>
    <n v="2"/>
    <n v="2"/>
    <n v="4"/>
    <n v="2"/>
    <n v="2"/>
    <n v="4"/>
    <s v="No"/>
    <n v="2"/>
    <m/>
    <n v="4"/>
    <n v="2"/>
    <n v="5"/>
    <n v="5"/>
    <n v="5"/>
    <n v="5"/>
    <m/>
    <s v="Sí"/>
    <s v="No"/>
    <m/>
    <m/>
    <n v="4"/>
    <n v="4"/>
    <m/>
    <n v="3"/>
    <n v="2"/>
    <m/>
    <m/>
    <d v="2019-02-02T23:02:10"/>
  </r>
  <r>
    <s v="F. Geografía e Historia"/>
    <x v="4"/>
    <n v="1"/>
    <n v="1731"/>
    <m/>
    <m/>
    <x v="0"/>
    <n v="16"/>
    <m/>
    <n v="5"/>
    <n v="5"/>
    <m/>
    <n v="16"/>
    <n v="29"/>
    <n v="11"/>
    <m/>
    <m/>
    <m/>
    <n v="5"/>
    <n v="5"/>
    <n v="5"/>
    <n v="2"/>
    <m/>
    <m/>
    <n v="3"/>
    <m/>
    <m/>
    <m/>
    <m/>
    <n v="5"/>
    <n v="5"/>
    <n v="3"/>
    <n v="1"/>
    <n v="3"/>
    <n v="4"/>
    <n v="4"/>
    <n v="4"/>
    <n v="6"/>
    <n v="5"/>
    <n v="5"/>
    <n v="4"/>
    <n v="5"/>
    <n v="5"/>
    <n v="1"/>
    <n v="3"/>
    <s v="Sí"/>
    <n v="5"/>
    <m/>
    <n v="5"/>
    <n v="3"/>
    <n v="5"/>
    <n v="5"/>
    <n v="5"/>
    <n v="5"/>
    <m/>
    <m/>
    <s v="No"/>
    <m/>
    <m/>
    <n v="5"/>
    <n v="5"/>
    <m/>
    <n v="5"/>
    <n v="4"/>
    <m/>
    <s v="No sabia que existían cursos de formación"/>
    <d v="2019-02-02T23:22:34"/>
  </r>
  <r>
    <s v="F. Estudios Estadísticos"/>
    <x v="3"/>
    <n v="2"/>
    <n v="1732"/>
    <m/>
    <m/>
    <x v="0"/>
    <n v="23"/>
    <m/>
    <n v="2"/>
    <n v="2"/>
    <m/>
    <n v="29"/>
    <n v="23"/>
    <m/>
    <m/>
    <m/>
    <m/>
    <n v="4"/>
    <n v="5"/>
    <n v="4"/>
    <n v="3"/>
    <m/>
    <n v="2"/>
    <n v="3"/>
    <m/>
    <m/>
    <m/>
    <m/>
    <m/>
    <m/>
    <m/>
    <m/>
    <m/>
    <m/>
    <m/>
    <m/>
    <m/>
    <m/>
    <m/>
    <m/>
    <m/>
    <m/>
    <m/>
    <m/>
    <m/>
    <m/>
    <m/>
    <m/>
    <m/>
    <m/>
    <m/>
    <m/>
    <m/>
    <m/>
    <m/>
    <m/>
    <m/>
    <m/>
    <m/>
    <m/>
    <m/>
    <m/>
    <m/>
    <m/>
    <m/>
    <d v="2019-02-02T23:33:28"/>
  </r>
  <r>
    <s v="F. Filología"/>
    <x v="4"/>
    <n v="1"/>
    <n v="1734"/>
    <m/>
    <m/>
    <x v="0"/>
    <n v="14"/>
    <m/>
    <n v="4"/>
    <n v="4"/>
    <m/>
    <n v="29"/>
    <n v="14"/>
    <n v="15"/>
    <m/>
    <m/>
    <m/>
    <n v="5"/>
    <n v="5"/>
    <n v="5"/>
    <n v="5"/>
    <m/>
    <m/>
    <m/>
    <n v="4"/>
    <m/>
    <m/>
    <m/>
    <n v="5"/>
    <n v="1"/>
    <n v="1"/>
    <n v="5"/>
    <n v="5"/>
    <n v="5"/>
    <n v="5"/>
    <n v="1"/>
    <n v="6"/>
    <n v="5"/>
    <n v="4"/>
    <n v="5"/>
    <n v="5"/>
    <n v="5"/>
    <n v="4"/>
    <n v="5"/>
    <s v="No"/>
    <n v="5"/>
    <m/>
    <n v="5"/>
    <n v="5"/>
    <n v="5"/>
    <n v="5"/>
    <n v="5"/>
    <n v="5"/>
    <m/>
    <s v="No"/>
    <s v="No"/>
    <m/>
    <m/>
    <n v="5"/>
    <n v="5"/>
    <m/>
    <n v="5"/>
    <m/>
    <m/>
    <m/>
    <d v="2019-02-02T23:57:29"/>
  </r>
  <r>
    <s v="F. Psicología"/>
    <x v="1"/>
    <n v="4"/>
    <n v="1735"/>
    <m/>
    <m/>
    <x v="0"/>
    <n v="20"/>
    <m/>
    <n v="4"/>
    <n v="4"/>
    <m/>
    <n v="20"/>
    <n v="29"/>
    <m/>
    <m/>
    <m/>
    <m/>
    <n v="3"/>
    <n v="4"/>
    <n v="4"/>
    <n v="3"/>
    <m/>
    <n v="2"/>
    <n v="3"/>
    <n v="4"/>
    <m/>
    <m/>
    <m/>
    <n v="4"/>
    <n v="1"/>
    <n v="2"/>
    <n v="3"/>
    <n v="4"/>
    <n v="2"/>
    <n v="5"/>
    <n v="2"/>
    <n v="4"/>
    <n v="3"/>
    <n v="3"/>
    <n v="4"/>
    <n v="3"/>
    <n v="4"/>
    <n v="3"/>
    <n v="4"/>
    <m/>
    <m/>
    <m/>
    <m/>
    <m/>
    <m/>
    <m/>
    <m/>
    <m/>
    <m/>
    <s v="No"/>
    <s v="Sí"/>
    <n v="3"/>
    <m/>
    <n v="4"/>
    <n v="4"/>
    <m/>
    <n v="3"/>
    <n v="4"/>
    <m/>
    <m/>
    <d v="2019-02-02T23:58:16"/>
  </r>
  <r>
    <s v="F. Filología"/>
    <x v="4"/>
    <n v="1"/>
    <n v="1736"/>
    <m/>
    <m/>
    <x v="3"/>
    <n v="14"/>
    <m/>
    <n v="5"/>
    <n v="3"/>
    <m/>
    <n v="14"/>
    <n v="29"/>
    <m/>
    <m/>
    <m/>
    <m/>
    <n v="3"/>
    <n v="3"/>
    <n v="3"/>
    <n v="4"/>
    <m/>
    <m/>
    <n v="3"/>
    <m/>
    <m/>
    <m/>
    <m/>
    <n v="5"/>
    <n v="3"/>
    <n v="3"/>
    <n v="4"/>
    <n v="4"/>
    <n v="2"/>
    <n v="4"/>
    <n v="2"/>
    <n v="4"/>
    <n v="5"/>
    <n v="5"/>
    <n v="4"/>
    <n v="4"/>
    <n v="5"/>
    <n v="5"/>
    <n v="5"/>
    <s v="No"/>
    <n v="4"/>
    <m/>
    <n v="4"/>
    <n v="2"/>
    <n v="4"/>
    <n v="5"/>
    <n v="5"/>
    <n v="5"/>
    <m/>
    <s v="No"/>
    <s v="No"/>
    <n v="3"/>
    <m/>
    <n v="4"/>
    <n v="3"/>
    <m/>
    <n v="4"/>
    <n v="3"/>
    <m/>
    <m/>
    <d v="2019-02-03T00:06:38"/>
  </r>
  <r>
    <s v="F. Geografía e Historia"/>
    <x v="4"/>
    <n v="1"/>
    <n v="1737"/>
    <m/>
    <m/>
    <x v="0"/>
    <n v="16"/>
    <m/>
    <n v="5"/>
    <n v="4"/>
    <m/>
    <n v="16"/>
    <n v="29"/>
    <n v="15"/>
    <m/>
    <m/>
    <m/>
    <n v="4"/>
    <n v="4"/>
    <n v="1"/>
    <n v="2"/>
    <m/>
    <m/>
    <n v="3"/>
    <m/>
    <m/>
    <m/>
    <m/>
    <n v="5"/>
    <n v="4"/>
    <n v="5"/>
    <n v="2"/>
    <n v="3"/>
    <n v="5"/>
    <n v="5"/>
    <n v="1"/>
    <n v="3"/>
    <n v="5"/>
    <n v="4"/>
    <n v="5"/>
    <n v="3"/>
    <n v="5"/>
    <n v="3"/>
    <n v="5"/>
    <s v="Sí"/>
    <n v="4"/>
    <m/>
    <n v="4"/>
    <n v="5"/>
    <n v="4"/>
    <n v="5"/>
    <n v="2"/>
    <n v="5"/>
    <m/>
    <s v="No"/>
    <s v="No"/>
    <m/>
    <m/>
    <n v="4"/>
    <n v="4"/>
    <m/>
    <n v="4"/>
    <n v="4"/>
    <m/>
    <s v="Me parecería de gran utilidad que se revisarán los libros una vez se entreguen por si la persona a la que se le ha prestado lo ha manchado, roto o subrayado. Puesto que muchos de los libros que se encuentran a día de hoy están en conficiones pésimas y creo que con la creación de algun tipo de sanción se podría mejorar el uso de los libros pues a fin de cuentas para eso está la biblioteca para la consulta de libros. "/>
    <d v="2019-02-03T00:08:07"/>
  </r>
  <r>
    <s v="F. Educación - Centro de Formación del Profesorado"/>
    <x v="4"/>
    <n v="1"/>
    <n v="1738"/>
    <m/>
    <m/>
    <x v="0"/>
    <n v="12"/>
    <m/>
    <n v="4"/>
    <n v="1"/>
    <m/>
    <n v="12"/>
    <n v="14"/>
    <n v="12"/>
    <s v="Utilizo salas de estudio donde desempeño mi labor profesional"/>
    <m/>
    <m/>
    <n v="4"/>
    <n v="3"/>
    <n v="2"/>
    <n v="2"/>
    <m/>
    <n v="2"/>
    <n v="3"/>
    <m/>
    <m/>
    <m/>
    <m/>
    <n v="4"/>
    <n v="5"/>
    <n v="4"/>
    <n v="3"/>
    <n v="5"/>
    <n v="3"/>
    <n v="5"/>
    <n v="3"/>
    <n v="6"/>
    <n v="3"/>
    <n v="4"/>
    <n v="4"/>
    <n v="4"/>
    <n v="4"/>
    <n v="5"/>
    <n v="4"/>
    <s v="No"/>
    <n v="5"/>
    <m/>
    <n v="4"/>
    <n v="5"/>
    <n v="3"/>
    <n v="5"/>
    <n v="5"/>
    <n v="5"/>
    <m/>
    <s v="No"/>
    <s v="No"/>
    <n v="3"/>
    <m/>
    <n v="4"/>
    <n v="4"/>
    <m/>
    <n v="4"/>
    <n v="5"/>
    <m/>
    <s v="Mejorar el mobiliario de las aulas de trabajo, disponer de mobiliario auxiliar para el mejor manejo de material de consulta.&lt;br&gt;En las aulas que tenéis establecidas para los pequeños grupos aumentar el número de enchufes.&lt;br&gt;Percheros para colgar las prendas de abrigo."/>
    <d v="2019-02-03T00:21:56"/>
  </r>
  <r>
    <s v="F. Geografía e Historia"/>
    <x v="4"/>
    <n v="1"/>
    <n v="1739"/>
    <m/>
    <m/>
    <x v="0"/>
    <n v="16"/>
    <m/>
    <n v="4"/>
    <n v="3"/>
    <m/>
    <n v="16"/>
    <n v="29"/>
    <n v="1"/>
    <m/>
    <m/>
    <m/>
    <n v="4"/>
    <n v="4"/>
    <n v="4"/>
    <n v="4"/>
    <m/>
    <n v="2"/>
    <n v="3"/>
    <m/>
    <m/>
    <m/>
    <m/>
    <n v="5"/>
    <n v="4"/>
    <n v="3"/>
    <n v="3"/>
    <n v="5"/>
    <n v="2"/>
    <n v="3"/>
    <n v="3"/>
    <n v="5"/>
    <n v="5"/>
    <n v="5"/>
    <n v="4"/>
    <m/>
    <n v="5"/>
    <n v="4"/>
    <n v="4"/>
    <s v="No"/>
    <n v="4"/>
    <m/>
    <n v="4"/>
    <n v="4"/>
    <n v="5"/>
    <n v="5"/>
    <n v="4"/>
    <n v="5"/>
    <m/>
    <s v="No"/>
    <s v="No"/>
    <n v="5"/>
    <m/>
    <n v="4"/>
    <n v="4"/>
    <m/>
    <n v="4"/>
    <n v="5"/>
    <m/>
    <m/>
    <d v="2019-02-03T00:27:58"/>
  </r>
  <r>
    <s v="F. Educación - Centro de Formación del Profesorado"/>
    <x v="4"/>
    <n v="1"/>
    <n v="1741"/>
    <m/>
    <m/>
    <x v="0"/>
    <n v="12"/>
    <m/>
    <n v="3"/>
    <n v="1"/>
    <m/>
    <n v="12"/>
    <m/>
    <m/>
    <m/>
    <m/>
    <m/>
    <n v="3"/>
    <n v="2"/>
    <n v="3"/>
    <n v="3"/>
    <n v="1"/>
    <m/>
    <m/>
    <m/>
    <m/>
    <m/>
    <m/>
    <m/>
    <n v="1"/>
    <n v="2"/>
    <n v="1"/>
    <n v="5"/>
    <n v="4"/>
    <n v="5"/>
    <n v="3"/>
    <n v="6"/>
    <n v="3"/>
    <n v="2"/>
    <n v="2"/>
    <n v="2"/>
    <n v="2"/>
    <n v="2"/>
    <n v="2"/>
    <s v="No"/>
    <n v="2"/>
    <m/>
    <n v="2"/>
    <n v="2"/>
    <n v="2"/>
    <n v="2"/>
    <n v="2"/>
    <n v="2"/>
    <m/>
    <s v="No"/>
    <s v="No"/>
    <m/>
    <m/>
    <n v="2"/>
    <n v="1"/>
    <m/>
    <n v="2"/>
    <n v="3"/>
    <m/>
    <m/>
    <d v="2019-02-03T00:47:58"/>
  </r>
  <r>
    <s v="F. Medicina"/>
    <x v="1"/>
    <n v="4"/>
    <n v="1742"/>
    <m/>
    <m/>
    <x v="0"/>
    <n v="18"/>
    <m/>
    <n v="3"/>
    <n v="2"/>
    <m/>
    <n v="18"/>
    <n v="22"/>
    <m/>
    <m/>
    <m/>
    <m/>
    <n v="4"/>
    <n v="5"/>
    <n v="5"/>
    <n v="5"/>
    <n v="1"/>
    <m/>
    <m/>
    <m/>
    <m/>
    <m/>
    <m/>
    <n v="1"/>
    <n v="1"/>
    <n v="2"/>
    <n v="1"/>
    <n v="3"/>
    <n v="1"/>
    <n v="5"/>
    <n v="4"/>
    <n v="5"/>
    <n v="3"/>
    <n v="5"/>
    <n v="4"/>
    <n v="5"/>
    <n v="5"/>
    <n v="5"/>
    <n v="5"/>
    <s v="No"/>
    <n v="4"/>
    <m/>
    <n v="5"/>
    <n v="5"/>
    <n v="5"/>
    <n v="5"/>
    <n v="5"/>
    <n v="5"/>
    <m/>
    <s v="Sí"/>
    <s v="No"/>
    <m/>
    <m/>
    <n v="5"/>
    <n v="5"/>
    <m/>
    <n v="4"/>
    <m/>
    <m/>
    <s v="No es de mi interés "/>
    <d v="2019-02-03T00:53:29"/>
  </r>
  <r>
    <s v="F. Veterinaria"/>
    <x v="1"/>
    <n v="4"/>
    <n v="1743"/>
    <m/>
    <m/>
    <x v="0"/>
    <n v="21"/>
    <m/>
    <n v="5"/>
    <n v="2"/>
    <m/>
    <n v="21"/>
    <n v="2"/>
    <m/>
    <m/>
    <m/>
    <m/>
    <n v="4"/>
    <n v="4"/>
    <n v="2"/>
    <n v="3"/>
    <m/>
    <n v="2"/>
    <m/>
    <m/>
    <m/>
    <m/>
    <m/>
    <n v="3"/>
    <n v="4"/>
    <n v="3"/>
    <n v="3"/>
    <n v="2"/>
    <n v="4"/>
    <n v="4"/>
    <n v="4"/>
    <n v="4"/>
    <n v="3"/>
    <n v="3"/>
    <n v="3"/>
    <n v="3"/>
    <n v="3"/>
    <n v="3"/>
    <n v="3"/>
    <s v="No"/>
    <n v="3"/>
    <m/>
    <n v="4"/>
    <n v="3"/>
    <n v="4"/>
    <n v="3"/>
    <n v="4"/>
    <n v="4"/>
    <m/>
    <s v="Sí"/>
    <s v="No"/>
    <n v="3"/>
    <m/>
    <n v="3"/>
    <n v="3"/>
    <m/>
    <n v="3"/>
    <n v="3"/>
    <m/>
    <m/>
    <d v="2019-02-03T00:56:02"/>
  </r>
  <r>
    <s v="F. Ciencias Químicas"/>
    <x v="3"/>
    <n v="2"/>
    <n v="1744"/>
    <m/>
    <m/>
    <x v="0"/>
    <n v="10"/>
    <m/>
    <n v="2"/>
    <n v="4"/>
    <m/>
    <n v="10"/>
    <n v="29"/>
    <n v="2"/>
    <s v="Biblioteca Francisco Umbral"/>
    <m/>
    <m/>
    <n v="3"/>
    <n v="4"/>
    <n v="5"/>
    <n v="3"/>
    <n v="1"/>
    <m/>
    <n v="3"/>
    <m/>
    <m/>
    <m/>
    <m/>
    <n v="2"/>
    <n v="4"/>
    <n v="1"/>
    <n v="1"/>
    <n v="5"/>
    <n v="3"/>
    <n v="5"/>
    <n v="1"/>
    <n v="5"/>
    <n v="5"/>
    <n v="4"/>
    <n v="3"/>
    <n v="5"/>
    <n v="2"/>
    <n v="5"/>
    <n v="2"/>
    <s v="No"/>
    <n v="2"/>
    <m/>
    <n v="4"/>
    <n v="2"/>
    <n v="4"/>
    <n v="5"/>
    <n v="4"/>
    <n v="4"/>
    <m/>
    <s v="No"/>
    <s v="No"/>
    <m/>
    <m/>
    <n v="5"/>
    <n v="5"/>
    <m/>
    <n v="4"/>
    <n v="4"/>
    <m/>
    <s v="Porque no se qué son"/>
    <d v="2019-02-03T00:56:10"/>
  </r>
  <r>
    <s v="F. Educación - Centro de Formación del Profesorado"/>
    <x v="4"/>
    <n v="1"/>
    <n v="1745"/>
    <m/>
    <m/>
    <x v="0"/>
    <n v="12"/>
    <m/>
    <n v="3"/>
    <n v="4"/>
    <m/>
    <n v="12"/>
    <m/>
    <m/>
    <m/>
    <m/>
    <m/>
    <n v="5"/>
    <n v="1"/>
    <n v="3"/>
    <n v="2"/>
    <m/>
    <n v="2"/>
    <m/>
    <m/>
    <m/>
    <m/>
    <m/>
    <n v="4"/>
    <n v="3"/>
    <n v="5"/>
    <n v="2"/>
    <n v="5"/>
    <n v="3"/>
    <n v="5"/>
    <n v="5"/>
    <n v="5"/>
    <n v="5"/>
    <n v="5"/>
    <n v="5"/>
    <n v="5"/>
    <n v="5"/>
    <n v="5"/>
    <n v="5"/>
    <s v="Sí"/>
    <n v="5"/>
    <m/>
    <n v="5"/>
    <n v="5"/>
    <n v="5"/>
    <n v="5"/>
    <n v="5"/>
    <n v="5"/>
    <m/>
    <s v="No"/>
    <s v="No"/>
    <m/>
    <m/>
    <n v="5"/>
    <n v="5"/>
    <m/>
    <n v="4"/>
    <n v="3"/>
    <m/>
    <s v="Habría que informar más al alumnado de los cursos disponibles y ampliar las zonas de estudio"/>
    <d v="2019-02-03T01:01:37"/>
  </r>
  <r>
    <s v="F. Derecho"/>
    <x v="0"/>
    <n v="3"/>
    <n v="1746"/>
    <m/>
    <m/>
    <x v="1"/>
    <n v="11"/>
    <m/>
    <n v="3"/>
    <n v="4"/>
    <m/>
    <n v="29"/>
    <n v="11"/>
    <n v="4"/>
    <m/>
    <m/>
    <m/>
    <n v="5"/>
    <n v="5"/>
    <n v="4"/>
    <n v="4"/>
    <n v="1"/>
    <m/>
    <m/>
    <m/>
    <m/>
    <m/>
    <m/>
    <n v="4"/>
    <n v="3"/>
    <n v="4"/>
    <n v="1"/>
    <n v="5"/>
    <n v="4"/>
    <n v="4"/>
    <n v="3"/>
    <n v="3"/>
    <n v="3"/>
    <n v="3"/>
    <n v="3"/>
    <n v="4"/>
    <n v="3"/>
    <n v="4"/>
    <n v="4"/>
    <s v="No"/>
    <n v="3"/>
    <m/>
    <n v="4"/>
    <n v="5"/>
    <n v="4"/>
    <n v="5"/>
    <n v="4"/>
    <n v="5"/>
    <m/>
    <s v="Sí"/>
    <s v="Sí"/>
    <n v="3"/>
    <m/>
    <n v="4"/>
    <n v="5"/>
    <m/>
    <n v="4"/>
    <n v="3"/>
    <m/>
    <m/>
    <d v="2019-02-03T01:43:38"/>
  </r>
  <r>
    <s v="F. Psicología"/>
    <x v="1"/>
    <n v="4"/>
    <n v="1747"/>
    <m/>
    <m/>
    <x v="0"/>
    <n v="20"/>
    <m/>
    <n v="4"/>
    <n v="3"/>
    <m/>
    <n v="20"/>
    <n v="29"/>
    <n v="18"/>
    <s v="La biblioteca del CES CARDENAL CISNEROS de Madrid.&lt;br&gt;En la encuesta respondida, me refiero a esta biblioteca como principal."/>
    <m/>
    <m/>
    <n v="2"/>
    <n v="4"/>
    <n v="4"/>
    <n v="4"/>
    <m/>
    <n v="2"/>
    <m/>
    <m/>
    <m/>
    <m/>
    <m/>
    <n v="3"/>
    <n v="4"/>
    <n v="1"/>
    <n v="3"/>
    <n v="5"/>
    <n v="5"/>
    <n v="5"/>
    <n v="2"/>
    <n v="3"/>
    <n v="4"/>
    <n v="4"/>
    <n v="4"/>
    <n v="4"/>
    <n v="4"/>
    <n v="2"/>
    <n v="4"/>
    <s v="No"/>
    <n v="3"/>
    <m/>
    <n v="4"/>
    <n v="4"/>
    <n v="4"/>
    <n v="5"/>
    <n v="5"/>
    <n v="4"/>
    <m/>
    <s v="No"/>
    <s v="No"/>
    <n v="1"/>
    <m/>
    <n v="4"/>
    <n v="2"/>
    <m/>
    <n v="4"/>
    <n v="3"/>
    <m/>
    <s v="Las Bibliotecarias no respetan el silencio cuando están dentro de la biblioteca.&lt;br&gt;Se saludan y se cuentan cosas su de vida personal delante de los/as alumnos/as sin ningún tipo de discreción. &lt;br&gt;muchas veces en épocas de exámenes se las ha tenido que rogar bajar la voz o mantener silencio. No parece inquietarlas y al rato vuelven a charlar como si estuvieran completamente solas.&lt;br&gt;Esto ocurre en la Biblioteca del CES Cardenal Cisneros en Madrid.&lt;br&gt;&lt;br&gt;Muchas gracias."/>
    <d v="2019-02-03T02:15:31"/>
  </r>
  <r>
    <s v="F. Ciencias Físicas"/>
    <x v="3"/>
    <n v="2"/>
    <n v="1748"/>
    <m/>
    <m/>
    <x v="0"/>
    <n v="6"/>
    <m/>
    <n v="3"/>
    <n v="2"/>
    <m/>
    <n v="6"/>
    <m/>
    <m/>
    <m/>
    <m/>
    <m/>
    <n v="4"/>
    <n v="4"/>
    <n v="4"/>
    <n v="3"/>
    <n v="1"/>
    <m/>
    <m/>
    <m/>
    <m/>
    <m/>
    <m/>
    <n v="3"/>
    <n v="1"/>
    <n v="1"/>
    <n v="5"/>
    <n v="3"/>
    <n v="2"/>
    <n v="3"/>
    <n v="1"/>
    <n v="3"/>
    <n v="4"/>
    <n v="4"/>
    <n v="3"/>
    <n v="4"/>
    <n v="4"/>
    <n v="4"/>
    <n v="4"/>
    <s v="No"/>
    <n v="1"/>
    <m/>
    <n v="4"/>
    <n v="4"/>
    <n v="4"/>
    <n v="4"/>
    <n v="3"/>
    <n v="4"/>
    <m/>
    <s v="Sí"/>
    <s v="No"/>
    <m/>
    <m/>
    <n v="4"/>
    <n v="3"/>
    <m/>
    <n v="4"/>
    <n v="3"/>
    <m/>
    <s v="El nuevo sistema digital, así como la gestión desde &quot;Mi Cuenta&quot; es un retraso respecto al anterior. Es más ineficiente y poco práctico además de complicar su utilización a la hora de hacer reservas. Esto ha hecho que use mucho menos la biblioteca. Nada recomendable el cambio."/>
    <d v="2019-02-03T05:28:24"/>
  </r>
  <r>
    <s v="F. Estudios Estadísticos"/>
    <x v="3"/>
    <n v="2"/>
    <n v="1749"/>
    <m/>
    <m/>
    <x v="0"/>
    <n v="23"/>
    <m/>
    <n v="5"/>
    <n v="5"/>
    <m/>
    <n v="23"/>
    <n v="8"/>
    <n v="29"/>
    <m/>
    <m/>
    <m/>
    <n v="3"/>
    <n v="2"/>
    <n v="3"/>
    <n v="2"/>
    <m/>
    <n v="2"/>
    <n v="3"/>
    <n v="4"/>
    <n v="8.3333333333333329E-2"/>
    <m/>
    <m/>
    <n v="4"/>
    <n v="4"/>
    <n v="4"/>
    <n v="5"/>
    <n v="5"/>
    <n v="4"/>
    <n v="5"/>
    <n v="3"/>
    <n v="3"/>
    <n v="3"/>
    <n v="3"/>
    <n v="3"/>
    <n v="3"/>
    <n v="3"/>
    <n v="1"/>
    <n v="3"/>
    <s v="Sí"/>
    <n v="3"/>
    <m/>
    <n v="3"/>
    <n v="2"/>
    <n v="2"/>
    <n v="3"/>
    <n v="3"/>
    <n v="3"/>
    <m/>
    <s v="No"/>
    <s v="No"/>
    <m/>
    <m/>
    <n v="3"/>
    <n v="3"/>
    <m/>
    <n v="3"/>
    <n v="3"/>
    <m/>
    <s v="La biblioteca de lunes a viernes debería estar abierta hasta las 10 de la noche.&lt;br&gt;&lt;br&gt;La biblioteca en época de exámenes debería estar abierta hasta las 2 de la madrugada, al menos un mes antes de la época de exámenes, no sólo una semana antes."/>
    <d v="2019-02-03T09:28:50"/>
  </r>
  <r>
    <s v="F. Filología"/>
    <x v="4"/>
    <n v="1"/>
    <n v="1750"/>
    <m/>
    <m/>
    <x v="0"/>
    <n v="14"/>
    <m/>
    <n v="3"/>
    <n v="3"/>
    <m/>
    <n v="29"/>
    <n v="15"/>
    <n v="19"/>
    <m/>
    <m/>
    <m/>
    <n v="5"/>
    <n v="4"/>
    <n v="5"/>
    <n v="2"/>
    <m/>
    <n v="2"/>
    <n v="3"/>
    <m/>
    <m/>
    <m/>
    <m/>
    <n v="3"/>
    <n v="1"/>
    <n v="1"/>
    <n v="2"/>
    <n v="4"/>
    <n v="5"/>
    <n v="1"/>
    <n v="1"/>
    <n v="2"/>
    <n v="3"/>
    <n v="4"/>
    <n v="1"/>
    <n v="5"/>
    <n v="1"/>
    <n v="4"/>
    <n v="1"/>
    <s v="No"/>
    <n v="1"/>
    <m/>
    <n v="5"/>
    <n v="5"/>
    <n v="5"/>
    <n v="3"/>
    <n v="5"/>
    <n v="3"/>
    <m/>
    <s v="No"/>
    <s v="No"/>
    <n v="1"/>
    <m/>
    <n v="5"/>
    <n v="5"/>
    <m/>
    <n v="1"/>
    <n v="2"/>
    <m/>
    <s v="Yo creo que ha empeorado un poco la calidad de mi experiencia en el Biblioteca Zambrano porque ahora es más difícil navegar por su página web y antes era mucho más fácil buscar los libros, mirar en qué parte de la biblioteca estaban y reservarlos."/>
    <d v="2019-02-03T10:05:23"/>
  </r>
  <r>
    <s v="F. Medicina"/>
    <x v="1"/>
    <n v="4"/>
    <n v="1751"/>
    <m/>
    <m/>
    <x v="0"/>
    <n v="18"/>
    <m/>
    <n v="4"/>
    <n v="1"/>
    <m/>
    <n v="18"/>
    <n v="29"/>
    <n v="19"/>
    <s v="UNED, biblioteca Pedro Salinas, sala de estudio Pío Baroja y Casa Encendida."/>
    <m/>
    <m/>
    <n v="4"/>
    <n v="4"/>
    <n v="4"/>
    <n v="4"/>
    <m/>
    <n v="2"/>
    <n v="3"/>
    <m/>
    <m/>
    <m/>
    <m/>
    <n v="4"/>
    <n v="1"/>
    <n v="2"/>
    <n v="4"/>
    <n v="5"/>
    <n v="4"/>
    <n v="5"/>
    <n v="3"/>
    <n v="6"/>
    <n v="5"/>
    <n v="4"/>
    <n v="4"/>
    <n v="4"/>
    <n v="4"/>
    <n v="4"/>
    <n v="4"/>
    <s v="No"/>
    <n v="3"/>
    <m/>
    <n v="5"/>
    <n v="3"/>
    <n v="3"/>
    <n v="5"/>
    <n v="4"/>
    <n v="4"/>
    <m/>
    <s v="No"/>
    <s v="No"/>
    <m/>
    <m/>
    <n v="4"/>
    <n v="5"/>
    <m/>
    <n v="4"/>
    <n v="4"/>
    <m/>
    <m/>
    <d v="2019-02-03T10:41:25"/>
  </r>
  <r>
    <s v="F. Ciencias Matemáticas"/>
    <x v="3"/>
    <n v="2"/>
    <n v="1752"/>
    <m/>
    <m/>
    <x v="0"/>
    <n v="8"/>
    <m/>
    <n v="5"/>
    <n v="4"/>
    <m/>
    <n v="29"/>
    <n v="6"/>
    <m/>
    <m/>
    <m/>
    <m/>
    <n v="3"/>
    <n v="3"/>
    <n v="3"/>
    <n v="2"/>
    <m/>
    <n v="2"/>
    <n v="3"/>
    <m/>
    <m/>
    <m/>
    <m/>
    <n v="4"/>
    <n v="1"/>
    <n v="1"/>
    <n v="1"/>
    <n v="3"/>
    <n v="1"/>
    <n v="3"/>
    <n v="1"/>
    <n v="6"/>
    <n v="4"/>
    <n v="5"/>
    <n v="3"/>
    <n v="3"/>
    <n v="4"/>
    <n v="3"/>
    <n v="3"/>
    <s v="Sí"/>
    <n v="3"/>
    <m/>
    <n v="3"/>
    <n v="3"/>
    <n v="3"/>
    <n v="3"/>
    <n v="3"/>
    <n v="3"/>
    <m/>
    <s v="Sí"/>
    <s v="No"/>
    <m/>
    <m/>
    <n v="1"/>
    <n v="3"/>
    <m/>
    <n v="3"/>
    <n v="3"/>
    <m/>
    <m/>
    <d v="2019-02-03T11:03:37"/>
  </r>
  <r>
    <s v="F. Ciencias Biológicas"/>
    <x v="3"/>
    <n v="2"/>
    <n v="1753"/>
    <m/>
    <m/>
    <x v="0"/>
    <n v="2"/>
    <m/>
    <n v="5"/>
    <n v="4"/>
    <m/>
    <n v="2"/>
    <m/>
    <m/>
    <m/>
    <m/>
    <m/>
    <n v="5"/>
    <n v="5"/>
    <n v="3"/>
    <n v="4"/>
    <m/>
    <m/>
    <m/>
    <m/>
    <m/>
    <m/>
    <m/>
    <n v="1"/>
    <n v="5"/>
    <n v="1"/>
    <n v="3"/>
    <n v="5"/>
    <n v="5"/>
    <n v="2"/>
    <n v="4"/>
    <n v="6"/>
    <n v="5"/>
    <n v="5"/>
    <n v="5"/>
    <n v="5"/>
    <n v="5"/>
    <n v="3"/>
    <n v="5"/>
    <s v="Sí"/>
    <n v="4"/>
    <m/>
    <n v="5"/>
    <n v="4"/>
    <n v="5"/>
    <n v="5"/>
    <n v="5"/>
    <n v="5"/>
    <m/>
    <s v="Sí"/>
    <s v="No"/>
    <m/>
    <m/>
    <n v="5"/>
    <n v="5"/>
    <m/>
    <n v="5"/>
    <m/>
    <m/>
    <s v="No he necesitado acudir al curso de familiarización sobre los servicios de la biblioteca"/>
    <d v="2019-02-03T11:16:49"/>
  </r>
  <r>
    <s v="F. Trabajo Social"/>
    <x v="0"/>
    <n v="3"/>
    <n v="1754"/>
    <m/>
    <m/>
    <x v="0"/>
    <n v="26"/>
    <m/>
    <n v="4"/>
    <n v="3"/>
    <m/>
    <n v="26"/>
    <n v="9"/>
    <n v="29"/>
    <m/>
    <m/>
    <m/>
    <n v="3"/>
    <n v="3"/>
    <n v="2"/>
    <n v="3"/>
    <n v="1"/>
    <n v="2"/>
    <n v="3"/>
    <m/>
    <m/>
    <m/>
    <m/>
    <n v="3"/>
    <n v="2"/>
    <n v="3"/>
    <n v="5"/>
    <n v="4"/>
    <n v="4"/>
    <n v="3"/>
    <n v="4"/>
    <n v="5"/>
    <n v="4"/>
    <n v="4"/>
    <n v="5"/>
    <n v="5"/>
    <n v="4"/>
    <n v="5"/>
    <n v="4"/>
    <s v="No"/>
    <n v="4"/>
    <m/>
    <n v="4"/>
    <n v="4"/>
    <n v="4"/>
    <n v="4"/>
    <n v="5"/>
    <n v="5"/>
    <m/>
    <m/>
    <s v="No"/>
    <m/>
    <m/>
    <n v="5"/>
    <n v="5"/>
    <m/>
    <n v="4"/>
    <n v="4"/>
    <m/>
    <s v="cambiar las sillas que son muy rígidas."/>
    <d v="2019-02-03T11:20:07"/>
  </r>
  <r>
    <s v="F. Educación - Centro de Formación del Profesorado"/>
    <x v="4"/>
    <n v="1"/>
    <n v="1755"/>
    <m/>
    <m/>
    <x v="0"/>
    <n v="12"/>
    <m/>
    <n v="4"/>
    <n v="4"/>
    <m/>
    <n v="12"/>
    <n v="29"/>
    <m/>
    <m/>
    <m/>
    <m/>
    <n v="4"/>
    <n v="3"/>
    <n v="2"/>
    <n v="2"/>
    <n v="1"/>
    <m/>
    <m/>
    <m/>
    <m/>
    <m/>
    <m/>
    <n v="3"/>
    <n v="1"/>
    <n v="1"/>
    <n v="2"/>
    <n v="5"/>
    <n v="5"/>
    <n v="5"/>
    <n v="1"/>
    <n v="6"/>
    <n v="3"/>
    <n v="3"/>
    <n v="4"/>
    <n v="4"/>
    <n v="4"/>
    <n v="3"/>
    <n v="3"/>
    <s v="No"/>
    <n v="2"/>
    <m/>
    <n v="4"/>
    <n v="2"/>
    <n v="3"/>
    <n v="4"/>
    <n v="4"/>
    <n v="4"/>
    <m/>
    <s v="No"/>
    <s v="No"/>
    <m/>
    <m/>
    <n v="3"/>
    <n v="4"/>
    <m/>
    <n v="3"/>
    <m/>
    <m/>
    <m/>
    <d v="2019-02-03T11:24:51"/>
  </r>
  <r>
    <s v="F. Odontología"/>
    <x v="1"/>
    <n v="4"/>
    <n v="1756"/>
    <m/>
    <m/>
    <x v="0"/>
    <n v="19"/>
    <m/>
    <n v="2"/>
    <n v="2"/>
    <m/>
    <n v="19"/>
    <n v="29"/>
    <n v="18"/>
    <m/>
    <m/>
    <m/>
    <n v="3"/>
    <n v="5"/>
    <n v="4"/>
    <n v="2"/>
    <m/>
    <n v="2"/>
    <n v="3"/>
    <m/>
    <m/>
    <m/>
    <m/>
    <n v="3"/>
    <n v="1"/>
    <n v="3"/>
    <n v="2"/>
    <n v="2"/>
    <n v="3"/>
    <n v="5"/>
    <n v="2"/>
    <n v="3"/>
    <n v="4"/>
    <n v="3"/>
    <n v="3"/>
    <n v="3"/>
    <n v="3"/>
    <n v="3"/>
    <n v="3"/>
    <s v="No"/>
    <n v="3"/>
    <m/>
    <n v="4"/>
    <n v="4"/>
    <n v="4"/>
    <n v="5"/>
    <n v="2"/>
    <n v="3"/>
    <m/>
    <s v="No"/>
    <s v="Sí"/>
    <n v="3"/>
    <m/>
    <n v="3"/>
    <n v="3"/>
    <m/>
    <n v="4"/>
    <n v="3"/>
    <m/>
    <m/>
    <d v="2019-02-03T11:27:01"/>
  </r>
  <r>
    <s v="F. Ciencias de la Información"/>
    <x v="0"/>
    <n v="3"/>
    <n v="1757"/>
    <m/>
    <m/>
    <x v="2"/>
    <n v="4"/>
    <m/>
    <n v="3"/>
    <n v="5"/>
    <m/>
    <n v="4"/>
    <n v="16"/>
    <n v="1"/>
    <s v="Bibliotecas de la Comunidad de Madrid y Biblioteca del Museo Nacional Centro de Arte Reina Sofía."/>
    <m/>
    <m/>
    <n v="4"/>
    <n v="3"/>
    <n v="4"/>
    <n v="3"/>
    <m/>
    <m/>
    <n v="3"/>
    <m/>
    <m/>
    <m/>
    <m/>
    <n v="3"/>
    <n v="4"/>
    <n v="1"/>
    <n v="5"/>
    <n v="1"/>
    <n v="5"/>
    <n v="1"/>
    <n v="3"/>
    <n v="6"/>
    <n v="3"/>
    <n v="4"/>
    <n v="2"/>
    <n v="5"/>
    <n v="2"/>
    <n v="1"/>
    <n v="1"/>
    <s v="Sí"/>
    <n v="2"/>
    <m/>
    <n v="4"/>
    <n v="5"/>
    <n v="4"/>
    <n v="5"/>
    <n v="5"/>
    <n v="5"/>
    <m/>
    <s v="Sí"/>
    <s v="Sí"/>
    <n v="5"/>
    <m/>
    <n v="5"/>
    <n v="5"/>
    <m/>
    <n v="5"/>
    <n v="4"/>
    <m/>
    <s v="Sería muy interesante indexar por temas los contenidos de los artículos de revistas no digitalizadas que alberga la biblioteca para poder recuperarlos con facilidad. Estoy completamente seguro de que la hemeroteca tendría el mismo tránsito que la biblioteca (quizás, inluso, más)&lt;br&gt;&lt;br&gt;Sería interesante poder recuperar libros del depósito en el momento, como en otras facultades. La poca disponibilidad de tiempo y la necesidad de planificación me hace imposible recuperar muchos libros que están en depósito en la facultad de CCINF.&lt;br&gt;&lt;br&gt;El catálogo nuevo tiene varios fallos: a veces no es posible ver la signatura de un libro impreso; resulta más difícil ubicar los ejemplares (incluye ese término &quot;disponible en X bibliotecas en el mundo&quot; del que no especifica dónde puede encontrarse en la mayoría de ocasiones. El apartado de Recargos, todavía a 0€, hace pensar hacia dónde vamos y da miedo. Espero que nunca llegue el día en que se moneticen ciertos trámites.&lt;br&gt;&lt;br&gt;Me parece estupenda la compra de libros en formato electrónico. Por ese motivo, en su día, me hice con un lector. Me parece TERRIBLE que se haya implantado un sistema de préstamos de estos libros (protegidos) al margen de los lectores de libros electrónicos. ME NIEGO A LEER EN LA PANTALLA DEL ORDENADOR. Por esa razón invertí este poco amable aparato y ahora resulta que solo voy a poder leer CIERTOS los libros; es decir, los que se decida como prestar de forma desprotegida. El flujo de trabajo del investigador no debería de estar al servicio de estas incompatibilidades, que entorpecen y en ocasiones imposibilitan el trabajo con ciertos materiales.&lt;br&gt;&lt;br&gt;"/>
    <d v="2019-02-03T11:30:10"/>
  </r>
  <r>
    <s v="F. Ciencias Biológicas"/>
    <x v="3"/>
    <n v="2"/>
    <n v="1758"/>
    <m/>
    <m/>
    <x v="0"/>
    <n v="2"/>
    <m/>
    <n v="4"/>
    <n v="3"/>
    <m/>
    <n v="2"/>
    <n v="7"/>
    <n v="10"/>
    <m/>
    <m/>
    <m/>
    <n v="3"/>
    <n v="4"/>
    <n v="3"/>
    <n v="4"/>
    <m/>
    <n v="2"/>
    <m/>
    <m/>
    <m/>
    <m/>
    <m/>
    <n v="3"/>
    <n v="2"/>
    <n v="3"/>
    <n v="2"/>
    <n v="4"/>
    <n v="3"/>
    <n v="4"/>
    <n v="2"/>
    <n v="2"/>
    <n v="3"/>
    <n v="2"/>
    <n v="3"/>
    <n v="3"/>
    <n v="2"/>
    <n v="2"/>
    <n v="2"/>
    <s v="Sí"/>
    <n v="3"/>
    <m/>
    <n v="3"/>
    <n v="4"/>
    <n v="4"/>
    <n v="4"/>
    <n v="4"/>
    <n v="4"/>
    <m/>
    <s v="Sí"/>
    <s v="Sí"/>
    <n v="3"/>
    <m/>
    <n v="3"/>
    <n v="2"/>
    <m/>
    <n v="3"/>
    <n v="3"/>
    <m/>
    <s v="Considero que el personal de biblioteca, en la biblioteca que más frecuento, habla alto y no deja concentrarse."/>
    <d v="2019-02-03T11:35:31"/>
  </r>
  <r>
    <s v="F. Psicología"/>
    <x v="1"/>
    <n v="4"/>
    <n v="1759"/>
    <m/>
    <m/>
    <x v="1"/>
    <n v="20"/>
    <m/>
    <n v="4"/>
    <n v="4"/>
    <m/>
    <n v="20"/>
    <n v="29"/>
    <m/>
    <s v="ESIC"/>
    <m/>
    <m/>
    <n v="4"/>
    <n v="4"/>
    <n v="5"/>
    <n v="5"/>
    <m/>
    <n v="2"/>
    <n v="3"/>
    <m/>
    <m/>
    <m/>
    <m/>
    <n v="4"/>
    <n v="3"/>
    <n v="2"/>
    <n v="5"/>
    <n v="5"/>
    <n v="4"/>
    <n v="5"/>
    <n v="3"/>
    <n v="4"/>
    <n v="5"/>
    <n v="4"/>
    <n v="4"/>
    <n v="4"/>
    <n v="5"/>
    <n v="4"/>
    <n v="5"/>
    <s v="No"/>
    <n v="5"/>
    <m/>
    <n v="4"/>
    <n v="4"/>
    <n v="5"/>
    <n v="5"/>
    <n v="5"/>
    <n v="5"/>
    <m/>
    <s v="Sí"/>
    <s v="No"/>
    <m/>
    <m/>
    <n v="4"/>
    <n v="4"/>
    <m/>
    <n v="5"/>
    <n v="4"/>
    <m/>
    <s v="No he tenido tiempo entre el trabajo y las clases"/>
    <d v="2019-02-03T11:39:24"/>
  </r>
  <r>
    <s v="F. Óptica y Optometría"/>
    <x v="1"/>
    <n v="4"/>
    <n v="1760"/>
    <m/>
    <m/>
    <x v="0"/>
    <n v="25"/>
    <m/>
    <n v="3"/>
    <n v="1"/>
    <m/>
    <n v="25"/>
    <m/>
    <m/>
    <m/>
    <m/>
    <m/>
    <n v="2"/>
    <n v="4"/>
    <n v="4"/>
    <n v="4"/>
    <n v="1"/>
    <m/>
    <m/>
    <m/>
    <m/>
    <m/>
    <m/>
    <n v="2"/>
    <n v="1"/>
    <n v="1"/>
    <n v="3"/>
    <n v="5"/>
    <n v="3"/>
    <n v="5"/>
    <n v="1"/>
    <n v="3"/>
    <n v="4"/>
    <n v="4"/>
    <n v="4"/>
    <n v="5"/>
    <n v="5"/>
    <n v="4"/>
    <n v="5"/>
    <s v="No"/>
    <n v="4"/>
    <m/>
    <n v="5"/>
    <n v="5"/>
    <n v="5"/>
    <n v="5"/>
    <n v="5"/>
    <n v="5"/>
    <m/>
    <s v="Sí"/>
    <s v="Sí"/>
    <n v="4"/>
    <m/>
    <n v="4"/>
    <n v="4"/>
    <m/>
    <n v="4"/>
    <n v="4"/>
    <m/>
    <m/>
    <d v="2019-02-03T11:59:46"/>
  </r>
  <r>
    <s v="F. Geografía e Historia"/>
    <x v="4"/>
    <n v="1"/>
    <n v="1761"/>
    <m/>
    <m/>
    <x v="0"/>
    <n v="16"/>
    <m/>
    <n v="3"/>
    <n v="4"/>
    <m/>
    <n v="16"/>
    <n v="9"/>
    <n v="5"/>
    <s v="Biblioteca Pública Municipal Rosalía de Castro de Pozuelo de Alarcón&lt;br&gt;Biblioteca Pública Municipal José Luis Sampedro de Madrid"/>
    <m/>
    <m/>
    <n v="4"/>
    <n v="5"/>
    <n v="5"/>
    <n v="4"/>
    <m/>
    <n v="2"/>
    <m/>
    <m/>
    <m/>
    <m/>
    <m/>
    <n v="4"/>
    <n v="2"/>
    <n v="4"/>
    <n v="2"/>
    <n v="3"/>
    <n v="4"/>
    <n v="5"/>
    <n v="4"/>
    <n v="3"/>
    <n v="4"/>
    <n v="4"/>
    <n v="3"/>
    <n v="5"/>
    <n v="5"/>
    <n v="4"/>
    <n v="4"/>
    <s v="No"/>
    <n v="4"/>
    <m/>
    <n v="5"/>
    <n v="4"/>
    <n v="5"/>
    <n v="4"/>
    <n v="5"/>
    <n v="4"/>
    <m/>
    <s v="No"/>
    <s v="No"/>
    <m/>
    <m/>
    <n v="5"/>
    <n v="5"/>
    <m/>
    <n v="5"/>
    <m/>
    <m/>
    <s v="Con respecto al punto 5.2 no he asistido a ningún curso de formación sobre el uso de la biblioteca porque desconocía de su existencia y tampoco me lo ha mencionado el personal a pesar que he comentado a varios bibliotecarios que era el primer año que la utilizaba y necesitaba que me echasen una mano. Sin embargo todos ellos me han atendido muy amablemente y me han ido enseñando sobre la marcha.&lt;br&gt;&lt;br&gt;Como sugerencia pienso que sería interesante poder solicitar un libro que se encuentre en la biblioteca de otra facultad para poder recogerlo en la que me resulte más a mano, aunque lógicamente tarden un par de días en tenerlo disponible. Se que hay alumnos, sobre todo gente que viene de fuera y apenas conoce Madrid, que desisten de ir a conseguir un libro cuando se encuentra en otra facultad o, peor aún, en otro campus."/>
    <d v="2019-02-03T12:07:13"/>
  </r>
  <r>
    <s v="F. Óptica y Optometría"/>
    <x v="1"/>
    <n v="4"/>
    <n v="1762"/>
    <m/>
    <m/>
    <x v="0"/>
    <n v="25"/>
    <m/>
    <n v="3"/>
    <n v="3"/>
    <m/>
    <n v="25"/>
    <m/>
    <m/>
    <m/>
    <m/>
    <m/>
    <n v="4"/>
    <n v="4"/>
    <n v="4"/>
    <n v="4"/>
    <m/>
    <n v="2"/>
    <m/>
    <m/>
    <m/>
    <m/>
    <m/>
    <n v="1"/>
    <n v="1"/>
    <n v="1"/>
    <n v="1"/>
    <n v="1"/>
    <n v="5"/>
    <n v="5"/>
    <n v="1"/>
    <n v="3"/>
    <n v="4"/>
    <n v="4"/>
    <n v="4"/>
    <n v="4"/>
    <n v="4"/>
    <n v="4"/>
    <n v="4"/>
    <s v="No"/>
    <n v="3"/>
    <m/>
    <n v="4"/>
    <n v="4"/>
    <n v="4"/>
    <n v="5"/>
    <n v="4"/>
    <n v="4"/>
    <m/>
    <s v="No"/>
    <s v="No"/>
    <m/>
    <m/>
    <n v="4"/>
    <n v="5"/>
    <m/>
    <n v="5"/>
    <n v="3"/>
    <m/>
    <m/>
    <d v="2019-02-03T12:08:12"/>
  </r>
  <r>
    <s v="F. Filosofía"/>
    <x v="4"/>
    <n v="1"/>
    <n v="1763"/>
    <m/>
    <m/>
    <x v="1"/>
    <n v="15"/>
    <m/>
    <n v="4"/>
    <n v="4"/>
    <m/>
    <n v="15"/>
    <n v="12"/>
    <n v="29"/>
    <s v="BIBLIOTECA CENTRAL DE LA UNED&lt;br&gt;BIBLIOTECA DEL ATENEO DE MADRID&lt;br&gt;"/>
    <m/>
    <m/>
    <n v="4"/>
    <n v="3"/>
    <n v="3"/>
    <n v="3"/>
    <m/>
    <n v="2"/>
    <n v="3"/>
    <m/>
    <s v="A PARTIR DE LAS 7.00H"/>
    <m/>
    <m/>
    <n v="4"/>
    <n v="3"/>
    <n v="3"/>
    <n v="3"/>
    <n v="4"/>
    <n v="4"/>
    <n v="1"/>
    <n v="4"/>
    <n v="4"/>
    <n v="3"/>
    <n v="4"/>
    <n v="4"/>
    <n v="4"/>
    <n v="4"/>
    <n v="3"/>
    <n v="3"/>
    <s v="No"/>
    <n v="4"/>
    <m/>
    <n v="4"/>
    <n v="4"/>
    <n v="5"/>
    <n v="5"/>
    <n v="5"/>
    <n v="4"/>
    <m/>
    <s v="No"/>
    <s v="Sí"/>
    <n v="4"/>
    <m/>
    <n v="4"/>
    <n v="4"/>
    <m/>
    <n v="4"/>
    <n v="4"/>
    <m/>
    <s v="LA BIBLIOTECA DE FILOSOFÍA DE LA UNIVERSIDAD COMPLUTENSE DE MADRID ES DECEPCIONANTE (LA BIBLIOTECA MARIA ZAMBRANO CURIOSAMENTE NO TIENE FILOSOFÍA) ES MUY PEQUEÑA, LOS MESAS SON MUY POCAS Y MUY CUTRES.&lt;br&gt;NO HAY ACCESO DIRECTO A LOS LIBROS PARA SU PREVIA CONSULTA QUE ES IMPRESCINDIBLE CUANDO ES NECESARIO OJEAR MUCHOS LIBROS, Y ES ADEMÁS LO MÁS MOTIVADOR, PERO TAMBIÉN AGILIZA SU SELECCIÓN. ASÍ QUE RELLENAR LAS PAPELETAS RETRASA TODO LOS TRÁMITES, PERO TAMBIÉN LAS CONSULTAS. TODAS ESTAS DEFICIENCIAS LAS SUPLEN LOS PROFESIONALES QUE NOS ATIENDEN. &lt;br&gt;&lt;br&gt;HABRÍA QUE HACER UNA ENCUESTA PERO QUIZÁ ALGÚN DÍA, EN UN FUTURO CON EL CAMBIO DE HORA, LA CIUDAD UNIVERSITARIA COMIENCE EL DÍA MUCHO ANTES DE LAS 9.00. EN ÉSO LA BIBLIOTECA DE FILOSOFÍA ES UN EJEMPLO, A LAS 8.30H. &lt;br&gt;&lt;br&gt;MUCHAS GRACIAS."/>
    <d v="2019-02-03T12:13:41"/>
  </r>
  <r>
    <s v="F. Filología"/>
    <x v="4"/>
    <n v="1"/>
    <n v="1764"/>
    <m/>
    <m/>
    <x v="2"/>
    <n v="14"/>
    <m/>
    <n v="4"/>
    <n v="1"/>
    <m/>
    <n v="29"/>
    <n v="14"/>
    <m/>
    <m/>
    <m/>
    <m/>
    <n v="3"/>
    <n v="3"/>
    <n v="3"/>
    <n v="3"/>
    <n v="1"/>
    <m/>
    <m/>
    <m/>
    <m/>
    <m/>
    <m/>
    <n v="5"/>
    <n v="3"/>
    <n v="2"/>
    <n v="5"/>
    <n v="1"/>
    <n v="3"/>
    <n v="1"/>
    <n v="3"/>
    <m/>
    <m/>
    <n v="3"/>
    <n v="3"/>
    <n v="3"/>
    <m/>
    <n v="2"/>
    <n v="1"/>
    <s v="No"/>
    <n v="2"/>
    <m/>
    <n v="3"/>
    <n v="4"/>
    <n v="4"/>
    <n v="3"/>
    <n v="4"/>
    <n v="2"/>
    <m/>
    <s v="No"/>
    <s v="No"/>
    <m/>
    <m/>
    <n v="3"/>
    <n v="3"/>
    <m/>
    <m/>
    <m/>
    <m/>
    <m/>
    <d v="2019-02-03T12:14:52"/>
  </r>
  <r>
    <s v="F. Medicina"/>
    <x v="1"/>
    <n v="4"/>
    <n v="1765"/>
    <m/>
    <m/>
    <x v="2"/>
    <n v="18"/>
    <m/>
    <n v="1"/>
    <n v="4"/>
    <m/>
    <m/>
    <m/>
    <m/>
    <m/>
    <m/>
    <m/>
    <m/>
    <m/>
    <m/>
    <m/>
    <m/>
    <m/>
    <m/>
    <m/>
    <m/>
    <m/>
    <m/>
    <n v="1"/>
    <n v="4"/>
    <n v="1"/>
    <n v="1"/>
    <n v="2"/>
    <n v="2"/>
    <n v="2"/>
    <n v="4"/>
    <n v="6"/>
    <n v="4"/>
    <n v="4"/>
    <n v="4"/>
    <m/>
    <n v="2"/>
    <m/>
    <m/>
    <s v="No"/>
    <n v="1"/>
    <m/>
    <m/>
    <m/>
    <m/>
    <m/>
    <m/>
    <m/>
    <m/>
    <s v="No"/>
    <s v="No"/>
    <m/>
    <m/>
    <m/>
    <m/>
    <m/>
    <n v="4"/>
    <m/>
    <m/>
    <s v="He utilizado solamente la biblioteca de forma virtual y me ha resultado muy util, encontrando publicaciones de las que no disponía en otras."/>
    <d v="2019-02-03T12:22:58"/>
  </r>
  <r>
    <s v="F. Veterinaria"/>
    <x v="1"/>
    <n v="4"/>
    <n v="1766"/>
    <m/>
    <m/>
    <x v="0"/>
    <n v="21"/>
    <m/>
    <n v="2"/>
    <n v="1"/>
    <m/>
    <n v="29"/>
    <n v="16"/>
    <n v="21"/>
    <s v="Biblioteca Municipal Universitaria ESIC&lt;br&gt;Biblioteca Gloria Fuertes (Rivas Vaciamadrid)&lt;br&gt;Biblioteca Pública Rafael Alberti"/>
    <m/>
    <m/>
    <n v="2"/>
    <n v="2"/>
    <n v="4"/>
    <n v="4"/>
    <m/>
    <n v="2"/>
    <m/>
    <n v="4"/>
    <n v="4.1666666666666664E-2"/>
    <m/>
    <m/>
    <n v="1"/>
    <n v="1"/>
    <n v="1"/>
    <n v="1"/>
    <n v="2"/>
    <n v="1"/>
    <n v="5"/>
    <n v="1"/>
    <n v="6"/>
    <n v="4"/>
    <n v="4"/>
    <n v="3"/>
    <n v="3"/>
    <n v="3"/>
    <n v="3"/>
    <n v="2"/>
    <s v="No"/>
    <n v="2"/>
    <m/>
    <n v="4"/>
    <n v="3"/>
    <n v="3"/>
    <n v="3"/>
    <n v="3"/>
    <n v="4"/>
    <m/>
    <s v="No"/>
    <s v="No"/>
    <m/>
    <m/>
    <n v="3"/>
    <n v="3"/>
    <m/>
    <n v="2"/>
    <n v="3"/>
    <m/>
    <m/>
    <d v="2019-02-03T12:22:59"/>
  </r>
  <r>
    <s v="F. Ciencias Políticas y Sociología"/>
    <x v="0"/>
    <n v="3"/>
    <n v="1767"/>
    <m/>
    <m/>
    <x v="0"/>
    <n v="9"/>
    <m/>
    <n v="4"/>
    <n v="3"/>
    <m/>
    <n v="9"/>
    <n v="16"/>
    <n v="5"/>
    <m/>
    <m/>
    <m/>
    <n v="3"/>
    <n v="3"/>
    <n v="3"/>
    <n v="3"/>
    <m/>
    <n v="2"/>
    <n v="3"/>
    <n v="4"/>
    <n v="1"/>
    <m/>
    <m/>
    <n v="3"/>
    <n v="4"/>
    <n v="5"/>
    <n v="2"/>
    <n v="5"/>
    <n v="4"/>
    <n v="5"/>
    <n v="5"/>
    <n v="4"/>
    <n v="3"/>
    <n v="2"/>
    <n v="4"/>
    <n v="3"/>
    <n v="3"/>
    <n v="2"/>
    <n v="4"/>
    <s v="No"/>
    <n v="4"/>
    <m/>
    <n v="4"/>
    <n v="3"/>
    <n v="2"/>
    <n v="4"/>
    <n v="4"/>
    <n v="4"/>
    <m/>
    <s v="Sí"/>
    <s v="Sí"/>
    <n v="4"/>
    <m/>
    <n v="4"/>
    <n v="4"/>
    <m/>
    <n v="3"/>
    <n v="4"/>
    <m/>
    <m/>
    <d v="2019-02-03T12:25:03"/>
  </r>
  <r>
    <s v="F. Ciencias Económicas y Empresariales"/>
    <x v="0"/>
    <n v="3"/>
    <n v="1768"/>
    <m/>
    <m/>
    <x v="0"/>
    <n v="5"/>
    <m/>
    <n v="4"/>
    <n v="3"/>
    <m/>
    <n v="5"/>
    <n v="29"/>
    <n v="24"/>
    <m/>
    <m/>
    <m/>
    <n v="4"/>
    <n v="4"/>
    <n v="3"/>
    <n v="3"/>
    <m/>
    <n v="2"/>
    <n v="3"/>
    <n v="4"/>
    <n v="0.125"/>
    <m/>
    <m/>
    <n v="4"/>
    <n v="3"/>
    <n v="3"/>
    <n v="3"/>
    <n v="4"/>
    <n v="4"/>
    <n v="4"/>
    <n v="4"/>
    <n v="2"/>
    <n v="3"/>
    <n v="4"/>
    <n v="4"/>
    <n v="4"/>
    <n v="4"/>
    <n v="2"/>
    <n v="3"/>
    <s v="No"/>
    <n v="4"/>
    <m/>
    <n v="5"/>
    <n v="2"/>
    <n v="2"/>
    <n v="5"/>
    <n v="4"/>
    <n v="3"/>
    <m/>
    <s v="No"/>
    <s v="No"/>
    <m/>
    <m/>
    <n v="4"/>
    <n v="4"/>
    <m/>
    <n v="4"/>
    <n v="3"/>
    <m/>
    <m/>
    <d v="2019-02-03T12:36:49"/>
  </r>
  <r>
    <s v="F. Ciencias Químicas"/>
    <x v="3"/>
    <n v="2"/>
    <n v="1769"/>
    <m/>
    <m/>
    <x v="0"/>
    <n v="10"/>
    <m/>
    <n v="3"/>
    <n v="3"/>
    <m/>
    <n v="10"/>
    <n v="2"/>
    <n v="7"/>
    <m/>
    <m/>
    <m/>
    <n v="3"/>
    <n v="4"/>
    <n v="5"/>
    <n v="3"/>
    <n v="1"/>
    <m/>
    <m/>
    <m/>
    <m/>
    <m/>
    <m/>
    <n v="5"/>
    <n v="1"/>
    <n v="5"/>
    <n v="1"/>
    <n v="3"/>
    <n v="4"/>
    <n v="5"/>
    <n v="1"/>
    <n v="3"/>
    <n v="4"/>
    <n v="3"/>
    <n v="3"/>
    <n v="3"/>
    <n v="1"/>
    <m/>
    <n v="4"/>
    <s v="No"/>
    <n v="2"/>
    <m/>
    <n v="4"/>
    <n v="4"/>
    <m/>
    <n v="4"/>
    <n v="4"/>
    <n v="3"/>
    <m/>
    <s v="No"/>
    <s v="Sí"/>
    <n v="4"/>
    <m/>
    <n v="5"/>
    <n v="4"/>
    <m/>
    <n v="4"/>
    <n v="3"/>
    <m/>
    <s v="He asistido al curso de formación de la biblioteca que se dedica a los alumnos de 1º de grado para aprender el funcionamiento de la biblioteca y encontrar las menores dificultades posibles a la hora de adquirir información.&lt;br&gt;En cuanto a sugerencias me gustaría destacar que el servicio de internet de la biblioteca ha sufrido cambios con respecto al año pasado que en lugar de mejorar los servicios, los han empeorado.   "/>
    <d v="2019-02-03T12:45:21"/>
  </r>
  <r>
    <s v="F. Ciencias de la Información"/>
    <x v="0"/>
    <n v="3"/>
    <n v="1770"/>
    <m/>
    <m/>
    <x v="0"/>
    <n v="4"/>
    <m/>
    <n v="3"/>
    <n v="4"/>
    <m/>
    <n v="4"/>
    <m/>
    <m/>
    <m/>
    <m/>
    <m/>
    <n v="4"/>
    <n v="3"/>
    <n v="3"/>
    <n v="2"/>
    <m/>
    <n v="2"/>
    <m/>
    <m/>
    <m/>
    <m/>
    <m/>
    <n v="3"/>
    <n v="3"/>
    <n v="4"/>
    <n v="4"/>
    <n v="4"/>
    <n v="5"/>
    <n v="4"/>
    <n v="3"/>
    <n v="3"/>
    <n v="3"/>
    <n v="2"/>
    <n v="1"/>
    <n v="4"/>
    <n v="2"/>
    <n v="2"/>
    <n v="2"/>
    <s v="Sí"/>
    <n v="2"/>
    <m/>
    <n v="4"/>
    <n v="4"/>
    <n v="3"/>
    <n v="4"/>
    <n v="5"/>
    <n v="3"/>
    <m/>
    <s v="No"/>
    <s v="No"/>
    <m/>
    <m/>
    <n v="4"/>
    <n v="4"/>
    <m/>
    <n v="4"/>
    <n v="2"/>
    <m/>
    <m/>
    <d v="2019-02-03T12:46:16"/>
  </r>
  <r>
    <s v="F. Ciencias de la Información"/>
    <x v="0"/>
    <n v="3"/>
    <n v="1771"/>
    <m/>
    <m/>
    <x v="0"/>
    <n v="4"/>
    <m/>
    <n v="3"/>
    <n v="3"/>
    <m/>
    <n v="4"/>
    <n v="29"/>
    <m/>
    <m/>
    <m/>
    <m/>
    <n v="4"/>
    <n v="4"/>
    <n v="3"/>
    <n v="3"/>
    <m/>
    <n v="2"/>
    <m/>
    <m/>
    <m/>
    <m/>
    <m/>
    <n v="5"/>
    <n v="3"/>
    <n v="4"/>
    <n v="3"/>
    <n v="4"/>
    <n v="2"/>
    <n v="4"/>
    <n v="2"/>
    <n v="4"/>
    <n v="3"/>
    <n v="4"/>
    <n v="4"/>
    <n v="5"/>
    <n v="5"/>
    <n v="4"/>
    <n v="5"/>
    <s v="No"/>
    <n v="5"/>
    <m/>
    <n v="5"/>
    <n v="4"/>
    <n v="4"/>
    <n v="5"/>
    <n v="5"/>
    <n v="5"/>
    <m/>
    <s v="No"/>
    <s v="No"/>
    <m/>
    <m/>
    <n v="5"/>
    <n v="5"/>
    <m/>
    <n v="4"/>
    <n v="4"/>
    <m/>
    <m/>
    <d v="2019-02-03T12:48:46"/>
  </r>
  <r>
    <s v="F. Ciencias Biológicas"/>
    <x v="3"/>
    <n v="2"/>
    <n v="1772"/>
    <m/>
    <m/>
    <x v="0"/>
    <n v="2"/>
    <m/>
    <n v="2"/>
    <n v="2"/>
    <m/>
    <n v="2"/>
    <n v="29"/>
    <n v="13"/>
    <m/>
    <m/>
    <m/>
    <n v="4"/>
    <n v="4"/>
    <n v="4"/>
    <n v="4"/>
    <m/>
    <n v="2"/>
    <n v="3"/>
    <n v="4"/>
    <n v="1"/>
    <m/>
    <m/>
    <n v="4"/>
    <n v="1"/>
    <n v="3"/>
    <n v="2"/>
    <n v="4"/>
    <n v="3"/>
    <n v="5"/>
    <n v="5"/>
    <n v="3"/>
    <n v="3"/>
    <n v="3"/>
    <n v="3"/>
    <n v="1"/>
    <n v="3"/>
    <n v="1"/>
    <n v="3"/>
    <s v="No"/>
    <n v="2"/>
    <m/>
    <n v="2"/>
    <n v="2"/>
    <n v="2"/>
    <n v="2"/>
    <n v="1"/>
    <n v="3"/>
    <m/>
    <s v="No"/>
    <s v="No"/>
    <m/>
    <m/>
    <n v="1"/>
    <n v="3"/>
    <m/>
    <n v="4"/>
    <n v="2"/>
    <m/>
    <m/>
    <d v="2019-02-03T12:49:50"/>
  </r>
  <r>
    <s v="F. Veterinaria"/>
    <x v="1"/>
    <n v="4"/>
    <n v="1773"/>
    <m/>
    <m/>
    <x v="0"/>
    <n v="21"/>
    <m/>
    <n v="4"/>
    <n v="3"/>
    <m/>
    <n v="21"/>
    <n v="29"/>
    <n v="20"/>
    <m/>
    <m/>
    <m/>
    <n v="4"/>
    <n v="5"/>
    <n v="4"/>
    <n v="3"/>
    <m/>
    <n v="2"/>
    <n v="3"/>
    <n v="4"/>
    <n v="4"/>
    <m/>
    <m/>
    <n v="5"/>
    <n v="2"/>
    <n v="1"/>
    <n v="1"/>
    <n v="5"/>
    <n v="4"/>
    <n v="5"/>
    <n v="1"/>
    <n v="3"/>
    <n v="4"/>
    <n v="5"/>
    <n v="3"/>
    <n v="5"/>
    <n v="4"/>
    <n v="2"/>
    <n v="3"/>
    <s v="No"/>
    <n v="3"/>
    <m/>
    <n v="5"/>
    <n v="5"/>
    <n v="5"/>
    <n v="5"/>
    <n v="5"/>
    <n v="5"/>
    <m/>
    <m/>
    <s v="Sí"/>
    <n v="4"/>
    <m/>
    <n v="5"/>
    <n v="5"/>
    <m/>
    <n v="5"/>
    <n v="4"/>
    <m/>
    <m/>
    <d v="2019-02-03T12:59:16"/>
  </r>
  <r>
    <s v="F. Odontología"/>
    <x v="1"/>
    <n v="4"/>
    <n v="1774"/>
    <m/>
    <m/>
    <x v="0"/>
    <n v="19"/>
    <m/>
    <n v="3"/>
    <n v="4"/>
    <m/>
    <n v="29"/>
    <n v="19"/>
    <n v="18"/>
    <m/>
    <m/>
    <m/>
    <n v="3"/>
    <n v="4"/>
    <n v="3"/>
    <n v="2"/>
    <m/>
    <m/>
    <n v="3"/>
    <m/>
    <m/>
    <m/>
    <m/>
    <n v="4"/>
    <n v="4"/>
    <n v="4"/>
    <n v="1"/>
    <n v="1"/>
    <n v="1"/>
    <n v="5"/>
    <n v="1"/>
    <n v="4"/>
    <n v="3"/>
    <n v="4"/>
    <n v="4"/>
    <n v="4"/>
    <n v="4"/>
    <n v="2"/>
    <n v="3"/>
    <s v="No"/>
    <n v="3"/>
    <m/>
    <n v="5"/>
    <n v="3"/>
    <n v="3"/>
    <n v="4"/>
    <n v="4"/>
    <n v="3"/>
    <m/>
    <s v="No"/>
    <s v="No"/>
    <m/>
    <m/>
    <n v="4"/>
    <n v="5"/>
    <m/>
    <n v="4"/>
    <n v="3"/>
    <m/>
    <s v="La son temas que me interesen.&lt;br&gt;Creo que seria interesante hacer cursos de como usar herramientas de oficce nivel avanzado o algo progrmaa de edición de imagenes."/>
    <d v="2019-02-03T13:06:25"/>
  </r>
  <r>
    <s v="F. Educación - Centro de Formación del Profesorado"/>
    <x v="4"/>
    <n v="1"/>
    <n v="1775"/>
    <m/>
    <m/>
    <x v="0"/>
    <n v="12"/>
    <m/>
    <n v="3"/>
    <n v="4"/>
    <m/>
    <n v="12"/>
    <n v="29"/>
    <m/>
    <m/>
    <m/>
    <m/>
    <n v="4"/>
    <n v="3"/>
    <n v="4"/>
    <n v="2"/>
    <n v="1"/>
    <m/>
    <m/>
    <m/>
    <m/>
    <m/>
    <m/>
    <n v="3"/>
    <n v="4"/>
    <n v="5"/>
    <n v="1"/>
    <n v="5"/>
    <n v="3"/>
    <n v="4"/>
    <n v="1"/>
    <n v="6"/>
    <n v="5"/>
    <n v="5"/>
    <n v="5"/>
    <n v="5"/>
    <n v="5"/>
    <n v="3"/>
    <n v="1"/>
    <s v="No"/>
    <n v="3"/>
    <m/>
    <n v="5"/>
    <n v="5"/>
    <n v="5"/>
    <n v="5"/>
    <n v="5"/>
    <n v="5"/>
    <m/>
    <s v="No"/>
    <s v="No"/>
    <m/>
    <m/>
    <n v="4"/>
    <n v="4"/>
    <m/>
    <n v="4"/>
    <n v="3"/>
    <m/>
    <s v="No he asistido porque no sabia que existian estos cursos"/>
    <d v="2019-02-03T13:06:41"/>
  </r>
  <r>
    <s v="F. Ciencias Físicas"/>
    <x v="3"/>
    <n v="2"/>
    <n v="1776"/>
    <m/>
    <m/>
    <x v="0"/>
    <n v="6"/>
    <m/>
    <n v="4"/>
    <n v="3"/>
    <m/>
    <n v="6"/>
    <n v="8"/>
    <n v="29"/>
    <m/>
    <m/>
    <m/>
    <n v="4"/>
    <n v="4"/>
    <n v="4"/>
    <n v="3"/>
    <m/>
    <m/>
    <n v="3"/>
    <n v="4"/>
    <n v="4.1666666666666664E-2"/>
    <m/>
    <m/>
    <n v="5"/>
    <n v="1"/>
    <n v="1"/>
    <n v="5"/>
    <n v="5"/>
    <n v="5"/>
    <n v="5"/>
    <n v="1"/>
    <n v="4"/>
    <n v="3"/>
    <n v="5"/>
    <n v="4"/>
    <n v="5"/>
    <n v="5"/>
    <n v="4"/>
    <n v="5"/>
    <s v="No"/>
    <n v="3"/>
    <m/>
    <n v="5"/>
    <n v="4"/>
    <n v="5"/>
    <n v="5"/>
    <n v="5"/>
    <n v="5"/>
    <m/>
    <s v="Sí"/>
    <s v="No"/>
    <m/>
    <m/>
    <n v="4"/>
    <n v="5"/>
    <m/>
    <n v="5"/>
    <n v="4"/>
    <m/>
    <m/>
    <d v="2019-02-03T13:08:55"/>
  </r>
  <r>
    <s v="F. Ciencias Geológicas"/>
    <x v="3"/>
    <n v="2"/>
    <n v="1777"/>
    <m/>
    <m/>
    <x v="0"/>
    <n v="7"/>
    <m/>
    <n v="3"/>
    <n v="1"/>
    <m/>
    <n v="7"/>
    <n v="29"/>
    <n v="17"/>
    <m/>
    <m/>
    <m/>
    <n v="5"/>
    <n v="4"/>
    <n v="3"/>
    <n v="4"/>
    <m/>
    <n v="2"/>
    <m/>
    <m/>
    <m/>
    <m/>
    <m/>
    <n v="4"/>
    <n v="2"/>
    <n v="3"/>
    <n v="3"/>
    <n v="4"/>
    <n v="4"/>
    <n v="4"/>
    <n v="3"/>
    <n v="5"/>
    <n v="4"/>
    <n v="5"/>
    <n v="3"/>
    <n v="4"/>
    <n v="3"/>
    <n v="3"/>
    <n v="4"/>
    <s v="No"/>
    <n v="3"/>
    <m/>
    <n v="4"/>
    <m/>
    <n v="3"/>
    <n v="4"/>
    <n v="4"/>
    <n v="3"/>
    <m/>
    <s v="No"/>
    <s v="No"/>
    <m/>
    <m/>
    <n v="3"/>
    <n v="4"/>
    <m/>
    <n v="4"/>
    <n v="3"/>
    <m/>
    <m/>
    <d v="2019-02-03T13:14:42"/>
  </r>
  <r>
    <s v="F. Bellas Artes"/>
    <x v="4"/>
    <n v="1"/>
    <n v="1778"/>
    <m/>
    <m/>
    <x v="0"/>
    <n v="1"/>
    <m/>
    <n v="4"/>
    <n v="4"/>
    <m/>
    <n v="1"/>
    <n v="29"/>
    <n v="16"/>
    <s v="Biblioteca Nacional de España"/>
    <m/>
    <m/>
    <n v="5"/>
    <n v="5"/>
    <n v="4"/>
    <n v="3"/>
    <m/>
    <n v="2"/>
    <m/>
    <m/>
    <m/>
    <m/>
    <m/>
    <n v="3"/>
    <n v="3"/>
    <n v="4"/>
    <n v="3"/>
    <n v="4"/>
    <n v="5"/>
    <n v="4"/>
    <n v="3"/>
    <n v="3"/>
    <n v="4"/>
    <n v="4"/>
    <n v="3"/>
    <n v="4"/>
    <n v="4"/>
    <n v="3"/>
    <n v="4"/>
    <s v="No"/>
    <n v="3"/>
    <m/>
    <n v="3"/>
    <n v="4"/>
    <n v="4"/>
    <n v="4"/>
    <n v="4"/>
    <n v="4"/>
    <m/>
    <s v="No"/>
    <s v="No"/>
    <m/>
    <m/>
    <n v="4"/>
    <n v="3"/>
    <m/>
    <n v="4"/>
    <n v="4"/>
    <m/>
    <s v="No he asistido a ningún curso de formación porque desconocía su existencia"/>
    <d v="2019-02-03T13:38:00"/>
  </r>
  <r>
    <s v="F. Filología"/>
    <x v="4"/>
    <n v="1"/>
    <n v="1779"/>
    <m/>
    <m/>
    <x v="0"/>
    <n v="14"/>
    <m/>
    <n v="5"/>
    <n v="5"/>
    <m/>
    <n v="29"/>
    <n v="15"/>
    <n v="16"/>
    <s v="Biblioteca Iván de Vargas, Biblioteca Conde Duque y Biblioteca Miguel Hernández."/>
    <m/>
    <m/>
    <n v="5"/>
    <n v="5"/>
    <n v="5"/>
    <n v="3"/>
    <m/>
    <m/>
    <n v="3"/>
    <m/>
    <m/>
    <m/>
    <m/>
    <n v="5"/>
    <n v="1"/>
    <n v="5"/>
    <n v="5"/>
    <n v="5"/>
    <n v="5"/>
    <n v="5"/>
    <n v="5"/>
    <n v="3"/>
    <n v="3"/>
    <n v="5"/>
    <n v="5"/>
    <n v="5"/>
    <m/>
    <n v="1"/>
    <n v="5"/>
    <s v="No"/>
    <n v="5"/>
    <m/>
    <n v="5"/>
    <n v="5"/>
    <n v="5"/>
    <n v="5"/>
    <n v="5"/>
    <n v="5"/>
    <m/>
    <s v="No"/>
    <s v="No"/>
    <m/>
    <m/>
    <n v="5"/>
    <n v="5"/>
    <m/>
    <n v="5"/>
    <n v="4"/>
    <m/>
    <m/>
    <d v="2019-02-03T13:50:05"/>
  </r>
  <r>
    <s v="F. Ciencias Biológicas"/>
    <x v="3"/>
    <n v="2"/>
    <n v="1780"/>
    <m/>
    <m/>
    <x v="0"/>
    <n v="2"/>
    <m/>
    <n v="4"/>
    <n v="1"/>
    <m/>
    <n v="2"/>
    <n v="29"/>
    <m/>
    <m/>
    <m/>
    <m/>
    <n v="4"/>
    <n v="5"/>
    <n v="5"/>
    <n v="5"/>
    <n v="1"/>
    <m/>
    <m/>
    <m/>
    <m/>
    <m/>
    <m/>
    <n v="4"/>
    <n v="1"/>
    <n v="1"/>
    <n v="1"/>
    <n v="4"/>
    <n v="4"/>
    <n v="5"/>
    <n v="1"/>
    <n v="6"/>
    <n v="4"/>
    <n v="5"/>
    <n v="3"/>
    <n v="4"/>
    <n v="4"/>
    <n v="3"/>
    <n v="4"/>
    <s v="No"/>
    <n v="3"/>
    <m/>
    <n v="4"/>
    <n v="4"/>
    <n v="4"/>
    <n v="5"/>
    <n v="5"/>
    <n v="4"/>
    <m/>
    <s v="No"/>
    <s v="No"/>
    <m/>
    <m/>
    <n v="4"/>
    <n v="4"/>
    <m/>
    <n v="4"/>
    <n v="4"/>
    <m/>
    <m/>
    <d v="2019-02-03T13:53:00"/>
  </r>
  <r>
    <s v="F. Ciencias Políticas y Sociología"/>
    <x v="0"/>
    <n v="3"/>
    <n v="1781"/>
    <m/>
    <m/>
    <x v="0"/>
    <n v="9"/>
    <m/>
    <n v="4"/>
    <n v="4"/>
    <m/>
    <n v="9"/>
    <n v="26"/>
    <n v="29"/>
    <m/>
    <m/>
    <m/>
    <n v="3"/>
    <n v="3"/>
    <n v="1"/>
    <n v="1"/>
    <m/>
    <m/>
    <n v="3"/>
    <n v="4"/>
    <n v="0.25"/>
    <m/>
    <m/>
    <n v="3"/>
    <n v="1"/>
    <n v="2"/>
    <n v="5"/>
    <n v="5"/>
    <n v="5"/>
    <n v="5"/>
    <n v="2"/>
    <n v="3"/>
    <n v="2"/>
    <n v="2"/>
    <n v="1"/>
    <n v="3"/>
    <n v="4"/>
    <n v="1"/>
    <n v="4"/>
    <s v="No"/>
    <n v="3"/>
    <m/>
    <n v="4"/>
    <n v="4"/>
    <n v="4"/>
    <n v="5"/>
    <n v="5"/>
    <n v="5"/>
    <m/>
    <s v="No"/>
    <s v="No"/>
    <m/>
    <m/>
    <n v="4"/>
    <n v="5"/>
    <m/>
    <n v="3"/>
    <n v="4"/>
    <m/>
    <m/>
    <d v="2019-02-03T14:08:09"/>
  </r>
  <r>
    <s v="F. Educación - Centro de Formación del Profesorado"/>
    <x v="4"/>
    <n v="1"/>
    <n v="1782"/>
    <m/>
    <m/>
    <x v="0"/>
    <n v="12"/>
    <m/>
    <n v="2"/>
    <n v="3"/>
    <m/>
    <n v="29"/>
    <n v="12"/>
    <m/>
    <m/>
    <m/>
    <m/>
    <n v="4"/>
    <n v="4"/>
    <n v="3"/>
    <n v="3"/>
    <n v="1"/>
    <n v="2"/>
    <m/>
    <m/>
    <m/>
    <m/>
    <m/>
    <n v="3"/>
    <n v="2"/>
    <n v="1"/>
    <n v="3"/>
    <n v="4"/>
    <n v="4"/>
    <n v="5"/>
    <n v="2"/>
    <n v="6"/>
    <n v="3"/>
    <n v="2"/>
    <n v="3"/>
    <n v="3"/>
    <n v="4"/>
    <n v="3"/>
    <n v="2"/>
    <s v="No"/>
    <n v="4"/>
    <m/>
    <n v="5"/>
    <n v="4"/>
    <n v="4"/>
    <n v="4"/>
    <n v="5"/>
    <n v="5"/>
    <m/>
    <s v="No"/>
    <s v="No"/>
    <n v="3"/>
    <m/>
    <n v="3"/>
    <n v="4"/>
    <m/>
    <n v="4"/>
    <n v="4"/>
    <m/>
    <m/>
    <d v="2019-02-03T14:15:25"/>
  </r>
  <r>
    <s v="F. Ciencias Geológicas"/>
    <x v="3"/>
    <n v="2"/>
    <n v="1783"/>
    <m/>
    <m/>
    <x v="0"/>
    <n v="7"/>
    <m/>
    <n v="5"/>
    <n v="2"/>
    <m/>
    <n v="29"/>
    <n v="2"/>
    <n v="7"/>
    <m/>
    <m/>
    <m/>
    <n v="4"/>
    <n v="2"/>
    <n v="2"/>
    <n v="1"/>
    <m/>
    <n v="2"/>
    <m/>
    <n v="4"/>
    <n v="21"/>
    <m/>
    <m/>
    <n v="3"/>
    <n v="1"/>
    <n v="3"/>
    <n v="1"/>
    <n v="5"/>
    <n v="5"/>
    <n v="5"/>
    <n v="3"/>
    <n v="2"/>
    <n v="4"/>
    <n v="3"/>
    <n v="1"/>
    <n v="3"/>
    <n v="3"/>
    <n v="1"/>
    <n v="3"/>
    <s v="No"/>
    <n v="3"/>
    <m/>
    <n v="3"/>
    <n v="3"/>
    <n v="4"/>
    <n v="5"/>
    <n v="5"/>
    <n v="5"/>
    <m/>
    <s v="Sí"/>
    <s v="Sí"/>
    <n v="3"/>
    <m/>
    <n v="2"/>
    <n v="4"/>
    <m/>
    <n v="2"/>
    <n v="1"/>
    <m/>
    <s v="Insonorizar salas de abajo de la biblioteca de geológicas, ordenadores de préstamo que no se cuelguen y vayan decentemente y que el personal de la biblioteca y obras no hable a gritos en la biblioteca como si fuera la calle."/>
    <d v="2019-02-03T14:16:11"/>
  </r>
  <r>
    <s v="F. Trabajo Social"/>
    <x v="0"/>
    <n v="3"/>
    <n v="1784"/>
    <m/>
    <m/>
    <x v="0"/>
    <n v="26"/>
    <m/>
    <n v="5"/>
    <n v="4"/>
    <m/>
    <n v="26"/>
    <n v="29"/>
    <n v="9"/>
    <m/>
    <m/>
    <m/>
    <n v="1"/>
    <n v="4"/>
    <n v="4"/>
    <n v="4"/>
    <n v="1"/>
    <n v="2"/>
    <m/>
    <m/>
    <m/>
    <m/>
    <m/>
    <n v="4"/>
    <n v="3"/>
    <n v="4"/>
    <n v="4"/>
    <n v="5"/>
    <n v="5"/>
    <n v="4"/>
    <n v="4"/>
    <n v="3"/>
    <n v="4"/>
    <n v="4"/>
    <n v="3"/>
    <n v="4"/>
    <n v="4"/>
    <n v="2"/>
    <n v="3"/>
    <s v="No"/>
    <n v="4"/>
    <m/>
    <n v="4"/>
    <n v="4"/>
    <n v="3"/>
    <n v="4"/>
    <n v="4"/>
    <n v="4"/>
    <m/>
    <s v="No"/>
    <s v="No"/>
    <m/>
    <m/>
    <n v="4"/>
    <n v="2"/>
    <m/>
    <n v="4"/>
    <n v="2"/>
    <m/>
    <s v="Tanto la biblioteca como el prestamo de ordenadores deberían ser hasta las 21:00 ya que es la hora a la que se terminan las clases."/>
    <d v="2019-02-03T14:20:09"/>
  </r>
  <r>
    <s v="F. Filología"/>
    <x v="4"/>
    <n v="1"/>
    <n v="1785"/>
    <m/>
    <m/>
    <x v="2"/>
    <n v="14"/>
    <m/>
    <n v="5"/>
    <n v="5"/>
    <m/>
    <n v="29"/>
    <n v="14"/>
    <n v="15"/>
    <s v="AECID "/>
    <m/>
    <m/>
    <n v="5"/>
    <n v="5"/>
    <n v="5"/>
    <n v="3"/>
    <m/>
    <m/>
    <n v="3"/>
    <m/>
    <m/>
    <m/>
    <m/>
    <n v="5"/>
    <n v="5"/>
    <n v="5"/>
    <n v="2"/>
    <n v="1"/>
    <n v="5"/>
    <n v="2"/>
    <n v="5"/>
    <n v="3"/>
    <n v="3"/>
    <n v="4"/>
    <n v="4"/>
    <n v="3"/>
    <n v="2"/>
    <n v="2"/>
    <n v="3"/>
    <s v="Sí"/>
    <n v="3"/>
    <m/>
    <n v="3"/>
    <n v="5"/>
    <n v="5"/>
    <n v="5"/>
    <n v="5"/>
    <n v="4"/>
    <m/>
    <s v="Sí"/>
    <s v="No"/>
    <m/>
    <m/>
    <n v="3"/>
    <n v="3"/>
    <m/>
    <n v="4"/>
    <n v="3"/>
    <m/>
    <s v="La nueva web de la biblioteca es muy confusa.&lt;br&gt;El servicio de Internet de la biblioteca María Zambrano es realmente malo, no únicamente en época de exámenes sino durante todo el año. &lt;br&gt;La política de &quot;bloqueo&quot; de los libros del depósito me parece absurda. ¿Cómo pueden bloquear a una persona por &quot;no recoger libros solicitados&quot; sin reiniciar el contador de los no recogidos? Para gente que llevamos 10 años en la facultad es un engorro que le bloqueen por sucesos que le ocurrieron una vez a los 18, dos a los 20 y una a los 24.&lt;br&gt;"/>
    <d v="2019-02-03T14:31:52"/>
  </r>
  <r>
    <s v="F. Ciencias de la Información"/>
    <x v="0"/>
    <n v="3"/>
    <n v="1786"/>
    <m/>
    <m/>
    <x v="0"/>
    <n v="4"/>
    <m/>
    <n v="4"/>
    <n v="1"/>
    <m/>
    <n v="4"/>
    <n v="29"/>
    <m/>
    <m/>
    <m/>
    <m/>
    <n v="2"/>
    <n v="3"/>
    <n v="3"/>
    <n v="3"/>
    <n v="1"/>
    <m/>
    <m/>
    <n v="4"/>
    <m/>
    <m/>
    <m/>
    <n v="4"/>
    <n v="2"/>
    <n v="1"/>
    <n v="3"/>
    <n v="5"/>
    <n v="4"/>
    <n v="5"/>
    <n v="1"/>
    <n v="4"/>
    <n v="3"/>
    <n v="4"/>
    <n v="3"/>
    <n v="3"/>
    <n v="3"/>
    <n v="3"/>
    <n v="4"/>
    <s v="No"/>
    <n v="3"/>
    <m/>
    <n v="3"/>
    <n v="2"/>
    <n v="3"/>
    <n v="5"/>
    <n v="5"/>
    <n v="5"/>
    <m/>
    <s v="No"/>
    <s v="No"/>
    <m/>
    <m/>
    <n v="3"/>
    <n v="3"/>
    <m/>
    <n v="4"/>
    <m/>
    <m/>
    <m/>
    <d v="2019-02-03T14:32:21"/>
  </r>
  <r>
    <s v="F. Filología"/>
    <x v="4"/>
    <n v="1"/>
    <n v="1787"/>
    <m/>
    <m/>
    <x v="0"/>
    <n v="14"/>
    <m/>
    <n v="3"/>
    <n v="3"/>
    <m/>
    <n v="14"/>
    <n v="29"/>
    <n v="16"/>
    <m/>
    <m/>
    <m/>
    <n v="4"/>
    <n v="4"/>
    <n v="3"/>
    <n v="4"/>
    <m/>
    <m/>
    <m/>
    <m/>
    <m/>
    <m/>
    <m/>
    <n v="3"/>
    <n v="2"/>
    <n v="3"/>
    <n v="4"/>
    <n v="5"/>
    <n v="5"/>
    <n v="5"/>
    <n v="1"/>
    <n v="2"/>
    <n v="3"/>
    <n v="4"/>
    <n v="4"/>
    <n v="4"/>
    <n v="5"/>
    <n v="3"/>
    <n v="4"/>
    <s v="No"/>
    <n v="4"/>
    <m/>
    <n v="4"/>
    <n v="3"/>
    <n v="3"/>
    <n v="3"/>
    <n v="5"/>
    <n v="5"/>
    <m/>
    <s v="Sí"/>
    <s v="Sí"/>
    <n v="4"/>
    <m/>
    <n v="4"/>
    <n v="2"/>
    <m/>
    <n v="4"/>
    <n v="4"/>
    <m/>
    <s v="Quizás sería conveniente especificar que para devolver un libro hay que pasarlo por el sensor otra vez, no vasta tan solo con dejarlo en el carrito, porque de otro modo en el sistema no consta como entregado."/>
    <d v="2019-02-03T14:38:34"/>
  </r>
  <r>
    <s v="F. Ciencias de la Información"/>
    <x v="0"/>
    <n v="3"/>
    <n v="1788"/>
    <m/>
    <m/>
    <x v="0"/>
    <n v="4"/>
    <m/>
    <n v="4"/>
    <n v="1"/>
    <m/>
    <n v="4"/>
    <n v="29"/>
    <m/>
    <s v="biblioteca del retiro "/>
    <m/>
    <m/>
    <n v="4"/>
    <n v="4"/>
    <n v="3"/>
    <n v="4"/>
    <m/>
    <n v="2"/>
    <n v="3"/>
    <n v="4"/>
    <s v="24h"/>
    <m/>
    <m/>
    <n v="4"/>
    <n v="1"/>
    <n v="1"/>
    <n v="4"/>
    <n v="4"/>
    <n v="4"/>
    <n v="5"/>
    <n v="1"/>
    <n v="2"/>
    <n v="4"/>
    <n v="3"/>
    <n v="3"/>
    <n v="5"/>
    <n v="3"/>
    <n v="1"/>
    <n v="3"/>
    <s v="No"/>
    <n v="4"/>
    <m/>
    <n v="5"/>
    <n v="2"/>
    <n v="4"/>
    <n v="5"/>
    <n v="5"/>
    <n v="5"/>
    <m/>
    <s v="No"/>
    <s v="No"/>
    <m/>
    <m/>
    <n v="5"/>
    <n v="5"/>
    <m/>
    <n v="4"/>
    <n v="4"/>
    <m/>
    <m/>
    <d v="2019-02-03T14:48:41"/>
  </r>
  <r>
    <s v="F. Enfermería, Fisioterapia y Podología"/>
    <x v="1"/>
    <n v="4"/>
    <n v="1789"/>
    <m/>
    <m/>
    <x v="0"/>
    <n v="22"/>
    <m/>
    <n v="3"/>
    <n v="3"/>
    <m/>
    <n v="22"/>
    <m/>
    <m/>
    <m/>
    <m/>
    <m/>
    <n v="3"/>
    <n v="3"/>
    <n v="3"/>
    <n v="3"/>
    <m/>
    <n v="2"/>
    <n v="3"/>
    <n v="4"/>
    <m/>
    <m/>
    <m/>
    <n v="3"/>
    <n v="1"/>
    <n v="1"/>
    <n v="5"/>
    <n v="5"/>
    <n v="2"/>
    <n v="5"/>
    <n v="1"/>
    <n v="3"/>
    <n v="3"/>
    <n v="4"/>
    <n v="4"/>
    <n v="4"/>
    <n v="1"/>
    <n v="2"/>
    <n v="4"/>
    <s v="No"/>
    <n v="1"/>
    <m/>
    <n v="1"/>
    <n v="4"/>
    <n v="5"/>
    <n v="5"/>
    <n v="2"/>
    <n v="2"/>
    <m/>
    <s v="Sí"/>
    <s v="Sí"/>
    <n v="3"/>
    <m/>
    <n v="2"/>
    <n v="1"/>
    <m/>
    <n v="3"/>
    <n v="2"/>
    <m/>
    <s v="Mejorar los recursos web de búsqueda de artículos puesto que después de la última actualización se han visto deteriorados...&lt;br&gt;También mejoraría la atención del personal con los usuarios de la biblioteca, un buenos días y un hasta pronto no deberían generar un esfuerzo significativo que impida brindarlos..."/>
    <d v="2019-02-03T14:56:37"/>
  </r>
  <r>
    <s v="F. Bellas Artes"/>
    <x v="4"/>
    <n v="1"/>
    <n v="1790"/>
    <m/>
    <m/>
    <x v="0"/>
    <n v="1"/>
    <m/>
    <n v="3"/>
    <n v="3"/>
    <m/>
    <n v="1"/>
    <m/>
    <m/>
    <s v="Biblioteca Manuel Alvar"/>
    <m/>
    <m/>
    <n v="4"/>
    <n v="5"/>
    <n v="4"/>
    <n v="4"/>
    <m/>
    <n v="2"/>
    <n v="3"/>
    <m/>
    <m/>
    <m/>
    <m/>
    <n v="4"/>
    <n v="2"/>
    <n v="1"/>
    <n v="2"/>
    <n v="3"/>
    <n v="3"/>
    <n v="2"/>
    <n v="3"/>
    <n v="5"/>
    <n v="4"/>
    <n v="4"/>
    <n v="4"/>
    <n v="4"/>
    <n v="5"/>
    <n v="4"/>
    <n v="4"/>
    <s v="No"/>
    <n v="4"/>
    <m/>
    <n v="4"/>
    <n v="3"/>
    <n v="4"/>
    <n v="4"/>
    <n v="5"/>
    <n v="5"/>
    <m/>
    <s v="No"/>
    <s v="No"/>
    <m/>
    <m/>
    <n v="4"/>
    <n v="4"/>
    <m/>
    <n v="4"/>
    <n v="3"/>
    <m/>
    <s v="Los plazos de préstamo creo que deberían ser un poco mas largos"/>
    <d v="2019-02-03T14:57:50"/>
  </r>
  <r>
    <s v="N/C"/>
    <x v="2"/>
    <e v="#N/A"/>
    <n v="1791"/>
    <m/>
    <m/>
    <x v="0"/>
    <m/>
    <m/>
    <n v="3"/>
    <n v="1"/>
    <m/>
    <n v="16"/>
    <n v="29"/>
    <m/>
    <m/>
    <m/>
    <m/>
    <n v="5"/>
    <n v="5"/>
    <n v="5"/>
    <n v="3"/>
    <n v="1"/>
    <m/>
    <m/>
    <m/>
    <m/>
    <m/>
    <m/>
    <n v="5"/>
    <n v="1"/>
    <n v="3"/>
    <n v="4"/>
    <n v="5"/>
    <n v="4"/>
    <n v="5"/>
    <n v="1"/>
    <n v="5"/>
    <n v="4"/>
    <n v="5"/>
    <n v="5"/>
    <n v="4"/>
    <n v="4"/>
    <n v="5"/>
    <n v="5"/>
    <s v="No"/>
    <n v="4"/>
    <m/>
    <n v="5"/>
    <n v="5"/>
    <n v="5"/>
    <n v="5"/>
    <n v="5"/>
    <n v="5"/>
    <m/>
    <s v="Sí"/>
    <s v="Sí"/>
    <n v="4"/>
    <m/>
    <n v="4"/>
    <n v="4"/>
    <m/>
    <n v="4"/>
    <n v="4"/>
    <m/>
    <m/>
    <d v="2019-02-03T15:08:19"/>
  </r>
  <r>
    <s v="F. Comercio y Turismo"/>
    <x v="0"/>
    <n v="3"/>
    <n v="1792"/>
    <m/>
    <m/>
    <x v="0"/>
    <n v="24"/>
    <m/>
    <n v="2"/>
    <n v="1"/>
    <m/>
    <n v="24"/>
    <m/>
    <m/>
    <m/>
    <m/>
    <m/>
    <n v="5"/>
    <n v="3"/>
    <n v="4"/>
    <n v="4"/>
    <m/>
    <n v="2"/>
    <m/>
    <m/>
    <m/>
    <m/>
    <m/>
    <n v="2"/>
    <n v="2"/>
    <n v="4"/>
    <n v="5"/>
    <n v="5"/>
    <n v="5"/>
    <n v="5"/>
    <n v="2"/>
    <n v="4"/>
    <n v="3"/>
    <n v="3"/>
    <n v="4"/>
    <n v="4"/>
    <n v="4"/>
    <n v="4"/>
    <n v="4"/>
    <s v="No"/>
    <n v="4"/>
    <m/>
    <n v="4"/>
    <n v="3"/>
    <n v="3"/>
    <n v="5"/>
    <n v="4"/>
    <n v="4"/>
    <m/>
    <s v="No"/>
    <s v="No"/>
    <m/>
    <m/>
    <n v="3"/>
    <n v="4"/>
    <m/>
    <n v="4"/>
    <n v="3"/>
    <m/>
    <s v="No lo conocía"/>
    <d v="2019-02-03T15:14:49"/>
  </r>
  <r>
    <s v="F. Filología"/>
    <x v="4"/>
    <n v="1"/>
    <n v="1793"/>
    <m/>
    <m/>
    <x v="0"/>
    <n v="14"/>
    <m/>
    <n v="4"/>
    <n v="1"/>
    <m/>
    <n v="29"/>
    <n v="14"/>
    <n v="15"/>
    <m/>
    <m/>
    <m/>
    <n v="3"/>
    <n v="4"/>
    <n v="5"/>
    <n v="1"/>
    <n v="1"/>
    <m/>
    <m/>
    <m/>
    <m/>
    <m/>
    <m/>
    <n v="1"/>
    <n v="1"/>
    <n v="1"/>
    <n v="5"/>
    <n v="5"/>
    <n v="5"/>
    <n v="5"/>
    <n v="5"/>
    <n v="2"/>
    <n v="1"/>
    <n v="1"/>
    <n v="2"/>
    <n v="3"/>
    <n v="2"/>
    <n v="1"/>
    <n v="3"/>
    <s v="No"/>
    <n v="1"/>
    <m/>
    <n v="3"/>
    <n v="2"/>
    <n v="3"/>
    <n v="3"/>
    <n v="4"/>
    <n v="4"/>
    <m/>
    <s v="No"/>
    <s v="No"/>
    <m/>
    <m/>
    <n v="3"/>
    <n v="3"/>
    <m/>
    <n v="3"/>
    <n v="4"/>
    <m/>
    <m/>
    <d v="2019-02-03T15:33:27"/>
  </r>
  <r>
    <s v="F. Ciencias Químicas"/>
    <x v="3"/>
    <n v="2"/>
    <n v="1794"/>
    <m/>
    <m/>
    <x v="1"/>
    <n v="10"/>
    <m/>
    <n v="4"/>
    <n v="3"/>
    <m/>
    <n v="18"/>
    <n v="10"/>
    <m/>
    <m/>
    <m/>
    <m/>
    <n v="4"/>
    <n v="5"/>
    <n v="4"/>
    <n v="2"/>
    <m/>
    <m/>
    <m/>
    <n v="4"/>
    <n v="23"/>
    <m/>
    <m/>
    <n v="4"/>
    <n v="5"/>
    <n v="1"/>
    <n v="2"/>
    <n v="4"/>
    <n v="3"/>
    <n v="5"/>
    <n v="1"/>
    <n v="2"/>
    <n v="4"/>
    <n v="3"/>
    <n v="2"/>
    <n v="4"/>
    <n v="3"/>
    <n v="2"/>
    <n v="3"/>
    <s v="No"/>
    <n v="2"/>
    <m/>
    <n v="5"/>
    <n v="5"/>
    <n v="5"/>
    <n v="5"/>
    <n v="5"/>
    <n v="3"/>
    <m/>
    <s v="No"/>
    <s v="No"/>
    <m/>
    <m/>
    <n v="5"/>
    <n v="4"/>
    <m/>
    <n v="3"/>
    <m/>
    <m/>
    <m/>
    <d v="2019-02-03T15:41:33"/>
  </r>
  <r>
    <s v="F. Ciencias Geológicas"/>
    <x v="3"/>
    <n v="2"/>
    <n v="1795"/>
    <m/>
    <m/>
    <x v="0"/>
    <n v="7"/>
    <m/>
    <n v="4"/>
    <n v="3"/>
    <m/>
    <n v="7"/>
    <m/>
    <m/>
    <m/>
    <m/>
    <m/>
    <n v="5"/>
    <n v="5"/>
    <n v="5"/>
    <n v="5"/>
    <m/>
    <m/>
    <m/>
    <m/>
    <m/>
    <m/>
    <m/>
    <m/>
    <n v="4"/>
    <n v="3"/>
    <n v="4"/>
    <n v="5"/>
    <n v="3"/>
    <n v="4"/>
    <n v="1"/>
    <n v="4"/>
    <n v="3"/>
    <n v="4"/>
    <n v="4"/>
    <n v="5"/>
    <n v="4"/>
    <m/>
    <n v="4"/>
    <s v="Sí"/>
    <n v="4"/>
    <m/>
    <n v="5"/>
    <n v="4"/>
    <n v="3"/>
    <n v="4"/>
    <m/>
    <m/>
    <m/>
    <s v="Sí"/>
    <s v="Sí"/>
    <n v="4"/>
    <m/>
    <n v="5"/>
    <n v="5"/>
    <m/>
    <n v="5"/>
    <n v="3"/>
    <m/>
    <m/>
    <d v="2019-02-03T15:46:41"/>
  </r>
  <r>
    <s v="F. Medicina"/>
    <x v="1"/>
    <n v="4"/>
    <n v="1796"/>
    <m/>
    <m/>
    <x v="0"/>
    <n v="18"/>
    <m/>
    <n v="5"/>
    <n v="3"/>
    <m/>
    <n v="18"/>
    <n v="29"/>
    <m/>
    <m/>
    <m/>
    <m/>
    <n v="1"/>
    <n v="5"/>
    <n v="5"/>
    <n v="4"/>
    <m/>
    <n v="2"/>
    <n v="3"/>
    <n v="4"/>
    <n v="43558"/>
    <m/>
    <m/>
    <n v="5"/>
    <n v="1"/>
    <n v="1"/>
    <n v="1"/>
    <n v="3"/>
    <n v="2"/>
    <n v="5"/>
    <n v="1"/>
    <n v="5"/>
    <n v="5"/>
    <n v="5"/>
    <n v="5"/>
    <n v="5"/>
    <n v="5"/>
    <n v="5"/>
    <n v="5"/>
    <s v="No"/>
    <n v="5"/>
    <m/>
    <n v="5"/>
    <n v="5"/>
    <n v="5"/>
    <n v="5"/>
    <n v="5"/>
    <n v="5"/>
    <m/>
    <s v="Sí"/>
    <s v="Sí"/>
    <m/>
    <m/>
    <n v="5"/>
    <n v="5"/>
    <m/>
    <n v="4"/>
    <n v="4"/>
    <m/>
    <s v="Al programar  el horario de apertura extraordinaria por examenes de la bibliotexa Maria Zambrano ruego que se tenga en cuenta a la facultad de medicina."/>
    <d v="2019-02-03T15:54:22"/>
  </r>
  <r>
    <s v="F. Psicología"/>
    <x v="1"/>
    <n v="4"/>
    <n v="1797"/>
    <m/>
    <m/>
    <x v="0"/>
    <n v="20"/>
    <m/>
    <n v="4"/>
    <n v="3"/>
    <m/>
    <n v="20"/>
    <n v="29"/>
    <m/>
    <s v="Biblioteca Universitaria ESIC"/>
    <m/>
    <m/>
    <n v="5"/>
    <n v="5"/>
    <n v="4"/>
    <n v="4"/>
    <m/>
    <n v="2"/>
    <m/>
    <n v="4"/>
    <n v="0.125"/>
    <m/>
    <m/>
    <n v="4"/>
    <n v="1"/>
    <n v="3"/>
    <n v="4"/>
    <n v="5"/>
    <n v="5"/>
    <n v="5"/>
    <n v="3"/>
    <n v="6"/>
    <n v="5"/>
    <n v="4"/>
    <n v="3"/>
    <n v="5"/>
    <n v="5"/>
    <n v="5"/>
    <n v="4"/>
    <s v="No"/>
    <n v="4"/>
    <m/>
    <n v="5"/>
    <n v="4"/>
    <n v="4"/>
    <n v="4"/>
    <n v="5"/>
    <n v="5"/>
    <m/>
    <s v="Sí"/>
    <s v="No"/>
    <n v="3"/>
    <m/>
    <n v="5"/>
    <n v="5"/>
    <m/>
    <n v="5"/>
    <n v="4"/>
    <m/>
    <s v="Básicamente no he asistido a los cursos por pereza y por creer que no lo he necesitado para desenvolverme bien con los recursos de la biblioteca, pero todos mis compañeros que lo han hecho me han dicho que es muy útil."/>
    <d v="2019-02-03T16:00:56"/>
  </r>
  <r>
    <s v="F. Ciencias Biológicas"/>
    <x v="3"/>
    <n v="2"/>
    <n v="1798"/>
    <m/>
    <m/>
    <x v="0"/>
    <n v="2"/>
    <m/>
    <n v="5"/>
    <n v="3"/>
    <m/>
    <n v="2"/>
    <n v="16"/>
    <m/>
    <m/>
    <m/>
    <m/>
    <n v="4"/>
    <n v="2"/>
    <n v="4"/>
    <n v="1"/>
    <m/>
    <n v="2"/>
    <n v="3"/>
    <m/>
    <m/>
    <m/>
    <m/>
    <n v="5"/>
    <n v="2"/>
    <n v="1"/>
    <n v="3"/>
    <n v="5"/>
    <n v="2"/>
    <n v="1"/>
    <n v="4"/>
    <n v="5"/>
    <n v="2"/>
    <n v="2"/>
    <n v="1"/>
    <n v="5"/>
    <n v="4"/>
    <n v="4"/>
    <n v="1"/>
    <s v="No"/>
    <n v="2"/>
    <m/>
    <n v="5"/>
    <n v="4"/>
    <n v="4"/>
    <n v="4"/>
    <n v="4"/>
    <n v="4"/>
    <m/>
    <s v="Sí"/>
    <s v="No"/>
    <m/>
    <m/>
    <n v="4"/>
    <n v="4"/>
    <m/>
    <n v="3"/>
    <n v="3"/>
    <m/>
    <s v="No he asistido a ningún curso pues me explicó el personal de la biblioteca, personalmente como funcionaban los recursos básicos."/>
    <d v="2019-02-03T16:08:16"/>
  </r>
  <r>
    <s v="F. Ciencias Químicas"/>
    <x v="3"/>
    <n v="2"/>
    <n v="1799"/>
    <m/>
    <m/>
    <x v="1"/>
    <n v="10"/>
    <m/>
    <n v="5"/>
    <n v="3"/>
    <m/>
    <n v="29"/>
    <n v="10"/>
    <m/>
    <m/>
    <m/>
    <m/>
    <n v="4"/>
    <n v="3"/>
    <n v="4"/>
    <n v="3"/>
    <m/>
    <n v="2"/>
    <m/>
    <n v="4"/>
    <n v="0.20833333333333334"/>
    <m/>
    <m/>
    <n v="3"/>
    <n v="3"/>
    <n v="2"/>
    <n v="1"/>
    <n v="4"/>
    <n v="4"/>
    <n v="3"/>
    <n v="2"/>
    <n v="1"/>
    <n v="3"/>
    <n v="3"/>
    <n v="3"/>
    <n v="3"/>
    <n v="3"/>
    <n v="3"/>
    <n v="3"/>
    <s v="Sí"/>
    <n v="3"/>
    <m/>
    <n v="3"/>
    <n v="3"/>
    <n v="3"/>
    <n v="3"/>
    <n v="3"/>
    <n v="3"/>
    <m/>
    <s v="No"/>
    <s v="No"/>
    <m/>
    <m/>
    <n v="4"/>
    <n v="4"/>
    <m/>
    <n v="3"/>
    <n v="3"/>
    <m/>
    <s v="Ampliar el horario nocturno para preparación en épocas de exámenes e incluir este sistema en otras bibliotecas"/>
    <d v="2019-02-03T16:15:00"/>
  </r>
  <r>
    <s v="F. Filología"/>
    <x v="4"/>
    <n v="1"/>
    <n v="1800"/>
    <m/>
    <m/>
    <x v="0"/>
    <n v="14"/>
    <m/>
    <n v="3"/>
    <n v="3"/>
    <m/>
    <n v="29"/>
    <n v="14"/>
    <m/>
    <s v="Biblioteca Tomás y Valiente de Fuenlabrada; biblioteca Fernando de los Ríos de Fuenlabrada; Biblioteca Antonio Machado de Fuenlabrada; biblioteca José Manuel Caballero Bonald de Fuenlabrada"/>
    <m/>
    <m/>
    <n v="4"/>
    <n v="4"/>
    <n v="3"/>
    <n v="4"/>
    <n v="1"/>
    <m/>
    <n v="3"/>
    <m/>
    <m/>
    <m/>
    <m/>
    <n v="4"/>
    <n v="1"/>
    <n v="3"/>
    <n v="2"/>
    <n v="3"/>
    <n v="5"/>
    <n v="5"/>
    <n v="4"/>
    <n v="6"/>
    <n v="3"/>
    <n v="2"/>
    <n v="2"/>
    <n v="2"/>
    <n v="4"/>
    <n v="3"/>
    <n v="4"/>
    <s v="Sí"/>
    <n v="2"/>
    <m/>
    <n v="4"/>
    <n v="1"/>
    <n v="4"/>
    <n v="5"/>
    <n v="5"/>
    <n v="3"/>
    <m/>
    <s v="Sí"/>
    <s v="Sí"/>
    <n v="5"/>
    <m/>
    <n v="4"/>
    <n v="3"/>
    <m/>
    <n v="4"/>
    <n v="3"/>
    <m/>
    <s v="Recomendaría plazos más largos para los préstamos y que haya más ejemplares de algunos documentos, como las novelas que pueden llegar a ser muy pedidas por los profesores.&lt;br&gt;En la biblioteca de Filología del edificio A hay mucho ruido proveniente de los trabajadores de la biblioteca. Sugiero que se haga algo con este tema, ya que es muy molesto a la hora de estudiar. Sí bien es verdad que gran parte del lugar donde suelen estar los biliotecarios está expuesto a la zona de estudio, por lo que cualquier cosa que tengan que hacer relacionada con su labor se escucha en la sala de estudio. Sugiero que modifiquen este lugar para que los estudiantes puedan estudiar tranquilamente y los bibliotecarios puedan realizar sus labores (también se les escucha bastante hablar entre ellos en un tono normal)."/>
    <d v="2019-02-03T16:16:42"/>
  </r>
  <r>
    <s v="F. Filología"/>
    <x v="4"/>
    <n v="1"/>
    <n v="1801"/>
    <m/>
    <m/>
    <x v="2"/>
    <n v="14"/>
    <m/>
    <n v="1"/>
    <n v="1"/>
    <m/>
    <m/>
    <m/>
    <m/>
    <m/>
    <m/>
    <m/>
    <m/>
    <m/>
    <m/>
    <m/>
    <m/>
    <m/>
    <m/>
    <m/>
    <m/>
    <m/>
    <m/>
    <m/>
    <m/>
    <m/>
    <m/>
    <m/>
    <m/>
    <m/>
    <m/>
    <m/>
    <m/>
    <m/>
    <m/>
    <m/>
    <m/>
    <m/>
    <m/>
    <m/>
    <m/>
    <m/>
    <m/>
    <m/>
    <m/>
    <m/>
    <m/>
    <m/>
    <m/>
    <s v="No"/>
    <s v="No"/>
    <m/>
    <m/>
    <m/>
    <m/>
    <m/>
    <m/>
    <m/>
    <m/>
    <s v="Solicité por correo-e tres veces una carta de presentación para acceder a una biblioteca fuera de España. Ninguna de las tres veces obtuve respuesta."/>
    <d v="2019-02-03T16:18:25"/>
  </r>
  <r>
    <s v="F. Filología"/>
    <x v="4"/>
    <n v="1"/>
    <n v="1802"/>
    <m/>
    <m/>
    <x v="0"/>
    <n v="14"/>
    <m/>
    <n v="4"/>
    <n v="2"/>
    <m/>
    <n v="29"/>
    <m/>
    <m/>
    <m/>
    <m/>
    <m/>
    <n v="4"/>
    <n v="4"/>
    <n v="4"/>
    <n v="4"/>
    <n v="1"/>
    <n v="2"/>
    <m/>
    <n v="4"/>
    <n v="43810"/>
    <m/>
    <m/>
    <n v="3"/>
    <n v="2"/>
    <n v="3"/>
    <n v="5"/>
    <n v="4"/>
    <n v="4"/>
    <n v="5"/>
    <n v="2"/>
    <n v="4"/>
    <n v="4"/>
    <n v="3"/>
    <n v="4"/>
    <n v="4"/>
    <n v="4"/>
    <n v="3"/>
    <n v="4"/>
    <s v="No"/>
    <n v="2"/>
    <m/>
    <n v="4"/>
    <n v="3"/>
    <n v="3"/>
    <n v="4"/>
    <n v="3"/>
    <n v="4"/>
    <m/>
    <s v="No"/>
    <s v="No"/>
    <m/>
    <m/>
    <n v="3"/>
    <n v="4"/>
    <m/>
    <n v="4"/>
    <n v="4"/>
    <m/>
    <m/>
    <d v="2019-02-03T16:25:44"/>
  </r>
  <r>
    <s v="F. Ciencias Químicas"/>
    <x v="3"/>
    <n v="2"/>
    <n v="1804"/>
    <m/>
    <m/>
    <x v="0"/>
    <n v="10"/>
    <m/>
    <n v="4"/>
    <n v="3"/>
    <m/>
    <n v="18"/>
    <n v="29"/>
    <n v="10"/>
    <s v="Biblioteca central UNED"/>
    <m/>
    <m/>
    <n v="3"/>
    <n v="3"/>
    <n v="2"/>
    <n v="4"/>
    <m/>
    <m/>
    <n v="3"/>
    <m/>
    <m/>
    <m/>
    <m/>
    <n v="5"/>
    <n v="1"/>
    <n v="2"/>
    <n v="2"/>
    <n v="5"/>
    <n v="4"/>
    <n v="5"/>
    <n v="4"/>
    <n v="4"/>
    <n v="4"/>
    <n v="4"/>
    <n v="5"/>
    <n v="5"/>
    <n v="5"/>
    <n v="3"/>
    <n v="5"/>
    <s v="Sí"/>
    <n v="5"/>
    <m/>
    <n v="4"/>
    <n v="5"/>
    <n v="5"/>
    <n v="5"/>
    <n v="5"/>
    <n v="5"/>
    <m/>
    <s v="No"/>
    <s v="No"/>
    <m/>
    <m/>
    <n v="5"/>
    <n v="5"/>
    <m/>
    <n v="5"/>
    <m/>
    <m/>
    <m/>
    <d v="2019-02-03T16:28:30"/>
  </r>
  <r>
    <s v="F. Geografía e Historia"/>
    <x v="4"/>
    <n v="1"/>
    <n v="1805"/>
    <m/>
    <m/>
    <x v="0"/>
    <n v="16"/>
    <m/>
    <n v="3"/>
    <n v="4"/>
    <m/>
    <n v="16"/>
    <n v="29"/>
    <n v="14"/>
    <m/>
    <m/>
    <m/>
    <n v="5"/>
    <n v="4"/>
    <n v="3"/>
    <n v="3"/>
    <n v="1"/>
    <m/>
    <m/>
    <m/>
    <m/>
    <m/>
    <m/>
    <n v="5"/>
    <n v="3"/>
    <n v="4"/>
    <n v="1"/>
    <n v="3"/>
    <n v="4"/>
    <n v="4"/>
    <n v="4"/>
    <n v="4"/>
    <n v="3"/>
    <n v="3"/>
    <n v="3"/>
    <n v="3"/>
    <n v="3"/>
    <n v="3"/>
    <n v="4"/>
    <s v="No"/>
    <m/>
    <m/>
    <n v="5"/>
    <n v="5"/>
    <n v="4"/>
    <n v="4"/>
    <n v="5"/>
    <n v="5"/>
    <m/>
    <s v="No"/>
    <s v="No"/>
    <m/>
    <m/>
    <n v="4"/>
    <n v="3"/>
    <m/>
    <n v="4"/>
    <n v="2"/>
    <m/>
    <m/>
    <d v="2019-02-03T16:30:14"/>
  </r>
  <r>
    <s v="F. Filología"/>
    <x v="4"/>
    <n v="1"/>
    <n v="1806"/>
    <m/>
    <m/>
    <x v="1"/>
    <n v="14"/>
    <m/>
    <n v="4"/>
    <n v="5"/>
    <m/>
    <n v="29"/>
    <n v="14"/>
    <n v="16"/>
    <m/>
    <m/>
    <m/>
    <n v="5"/>
    <n v="4"/>
    <n v="4"/>
    <n v="4"/>
    <n v="1"/>
    <m/>
    <n v="3"/>
    <m/>
    <m/>
    <m/>
    <m/>
    <n v="3"/>
    <n v="2"/>
    <n v="2"/>
    <n v="4"/>
    <n v="4"/>
    <n v="4"/>
    <n v="4"/>
    <n v="2"/>
    <n v="6"/>
    <n v="4"/>
    <n v="5"/>
    <n v="4"/>
    <n v="5"/>
    <n v="5"/>
    <n v="4"/>
    <n v="5"/>
    <s v="Sí"/>
    <n v="4"/>
    <m/>
    <n v="5"/>
    <n v="5"/>
    <n v="3"/>
    <n v="5"/>
    <n v="5"/>
    <n v="5"/>
    <m/>
    <s v="Sí"/>
    <s v="No"/>
    <n v="3"/>
    <m/>
    <n v="5"/>
    <n v="5"/>
    <m/>
    <n v="5"/>
    <n v="3"/>
    <m/>
    <s v="Me gustaría que ofreciesen cursos de formación de usuarios con más asiduidad y en varios horarios, ya que, aunque he querido asistir en varias ocasiones, siempre coinciden con mis clases."/>
    <d v="2019-02-03T16:33:39"/>
  </r>
  <r>
    <s v="F. Filología"/>
    <x v="4"/>
    <n v="1"/>
    <n v="1807"/>
    <m/>
    <m/>
    <x v="0"/>
    <n v="14"/>
    <m/>
    <n v="4"/>
    <n v="4"/>
    <m/>
    <n v="14"/>
    <n v="29"/>
    <n v="15"/>
    <s v="Medicina y CC Información"/>
    <m/>
    <m/>
    <n v="4"/>
    <n v="4"/>
    <n v="4"/>
    <n v="3"/>
    <m/>
    <n v="2"/>
    <m/>
    <m/>
    <m/>
    <m/>
    <m/>
    <n v="3"/>
    <n v="4"/>
    <n v="4"/>
    <n v="2"/>
    <n v="4"/>
    <n v="5"/>
    <n v="5"/>
    <n v="3"/>
    <n v="2"/>
    <n v="5"/>
    <n v="3"/>
    <n v="3"/>
    <n v="2"/>
    <n v="3"/>
    <n v="2"/>
    <n v="2"/>
    <s v="Sí"/>
    <n v="2"/>
    <m/>
    <n v="3"/>
    <n v="4"/>
    <n v="5"/>
    <n v="5"/>
    <n v="3"/>
    <n v="4"/>
    <m/>
    <s v="Sí"/>
    <s v="No"/>
    <m/>
    <m/>
    <n v="3"/>
    <n v="2"/>
    <m/>
    <n v="4"/>
    <n v="3"/>
    <m/>
    <m/>
    <d v="2019-02-03T16:42:09"/>
  </r>
  <r>
    <s v="F. Psicología"/>
    <x v="1"/>
    <n v="4"/>
    <n v="1808"/>
    <m/>
    <m/>
    <x v="0"/>
    <n v="20"/>
    <m/>
    <n v="4"/>
    <n v="3"/>
    <m/>
    <n v="20"/>
    <n v="29"/>
    <n v="16"/>
    <m/>
    <m/>
    <m/>
    <n v="1"/>
    <n v="2"/>
    <n v="5"/>
    <n v="4"/>
    <m/>
    <n v="2"/>
    <n v="3"/>
    <n v="4"/>
    <n v="12"/>
    <m/>
    <m/>
    <n v="4"/>
    <n v="2"/>
    <n v="1"/>
    <n v="2"/>
    <n v="3"/>
    <n v="4"/>
    <n v="4"/>
    <n v="1"/>
    <n v="4"/>
    <n v="3"/>
    <n v="5"/>
    <n v="4"/>
    <n v="5"/>
    <n v="5"/>
    <n v="3"/>
    <n v="4"/>
    <s v="No"/>
    <n v="4"/>
    <m/>
    <n v="5"/>
    <n v="5"/>
    <n v="5"/>
    <n v="5"/>
    <n v="5"/>
    <n v="5"/>
    <m/>
    <s v="Sí"/>
    <s v="Sí"/>
    <n v="4"/>
    <m/>
    <n v="5"/>
    <n v="5"/>
    <m/>
    <n v="5"/>
    <n v="4"/>
    <m/>
    <s v="Un aspecto a mejorar, y mucho, es el de los puestos de estudio en la biblioteca María Zambrano, ya que en época de exámenes es muy agobiante estudiar allí, y si no acudimos a primera hora es muy complicado encontrar hueco para estudiar. Hay gente como yo, que vivimos lejos y nos resulta imposible estar allí a las 9.30h. Por tanto es necesario un aumento del espacio.&lt;br&gt;&lt;br&gt;Esto se podría solucionar si otras bibliotecas, como la de la Facultad de Psicología, aumentaran su horario, ya que no tendríamos la urgencia de ir todos los estudiantes de la UCM a la Zambrano. Podrían abrir fines de semana (o por lo menos, sábados durante todo el año) y fines de semana completos durante exámenes, así como aumentar el horario y cerrar más tarde de las 9 en estos periodos críticos.&lt;br&gt;&lt;br&gt;Otro punto en el que hago incapié es que en Navidades hay muchos días que las bibliotecas de la UCM permanecen cerradas, cuando hay días y mañanas o tardes claves que se podrían aprovechar, y más teniendo los finales a la vuelta de este periodo vacacional.&lt;br&gt;&lt;br&gt;Las bibliotecas de la UCM son maravillosas, cómodas, con mucha luminosidad, un personal espectacularmente amable, es una pena que el insuficiente horario perjudique tanto a los alumnos.&lt;br&gt;&lt;br&gt;Espero que se tengan en cuenta mis palabras, gracias por su atención y tiempo a quien pueda interesarle.&lt;br&gt;"/>
    <d v="2019-02-03T16:45:33"/>
  </r>
  <r>
    <s v="F. Filosofía"/>
    <x v="4"/>
    <n v="1"/>
    <n v="1809"/>
    <m/>
    <m/>
    <x v="0"/>
    <n v="15"/>
    <m/>
    <n v="5"/>
    <n v="4"/>
    <m/>
    <n v="15"/>
    <n v="14"/>
    <m/>
    <m/>
    <m/>
    <m/>
    <n v="3"/>
    <n v="3"/>
    <n v="4"/>
    <n v="3"/>
    <m/>
    <m/>
    <m/>
    <m/>
    <m/>
    <m/>
    <m/>
    <n v="5"/>
    <n v="1"/>
    <n v="3"/>
    <n v="2"/>
    <n v="4"/>
    <n v="4"/>
    <n v="2"/>
    <n v="3"/>
    <n v="2"/>
    <m/>
    <n v="5"/>
    <n v="1"/>
    <n v="3"/>
    <n v="1"/>
    <n v="3"/>
    <n v="1"/>
    <s v="No"/>
    <n v="2"/>
    <m/>
    <n v="5"/>
    <n v="5"/>
    <n v="5"/>
    <n v="5"/>
    <n v="5"/>
    <n v="5"/>
    <m/>
    <s v="No"/>
    <s v="No"/>
    <m/>
    <m/>
    <n v="5"/>
    <n v="5"/>
    <m/>
    <n v="4"/>
    <n v="3"/>
    <m/>
    <s v="El nuevo sistema informático para la búsqueda en el catálogo no es muy eficiente. En muchas ocasiones, aun poniendo el título completo y el autor con sus nombres y apellidos (correctamente escritos), no se encuentran los libros o, al menos, las distintas ediciones existentes en el catálogo del mismo. El otro día, por ejemplo, tuve que buscar uno por el ISBN, porque de otra manera era imposiblr."/>
    <d v="2019-02-03T16:48:07"/>
  </r>
  <r>
    <s v="F. Bellas Artes"/>
    <x v="4"/>
    <n v="1"/>
    <n v="1810"/>
    <m/>
    <m/>
    <x v="0"/>
    <n v="1"/>
    <m/>
    <n v="4"/>
    <n v="3"/>
    <m/>
    <n v="1"/>
    <n v="3"/>
    <m/>
    <m/>
    <m/>
    <m/>
    <n v="4"/>
    <n v="4"/>
    <n v="3"/>
    <n v="2"/>
    <n v="1"/>
    <m/>
    <m/>
    <m/>
    <m/>
    <m/>
    <m/>
    <n v="5"/>
    <n v="1"/>
    <n v="1"/>
    <n v="3"/>
    <n v="5"/>
    <n v="3"/>
    <n v="5"/>
    <n v="1"/>
    <n v="4"/>
    <n v="4"/>
    <n v="3"/>
    <n v="3"/>
    <n v="4"/>
    <n v="3"/>
    <n v="3"/>
    <n v="2"/>
    <s v="No"/>
    <n v="3"/>
    <m/>
    <n v="5"/>
    <n v="3"/>
    <n v="3"/>
    <n v="5"/>
    <n v="5"/>
    <n v="5"/>
    <m/>
    <s v="No"/>
    <s v="No"/>
    <m/>
    <m/>
    <n v="4"/>
    <n v="3"/>
    <m/>
    <n v="4"/>
    <n v="3"/>
    <m/>
    <m/>
    <d v="2019-02-03T16:52:21"/>
  </r>
  <r>
    <s v="F. Derecho"/>
    <x v="0"/>
    <n v="3"/>
    <n v="1811"/>
    <m/>
    <m/>
    <x v="0"/>
    <n v="11"/>
    <m/>
    <n v="3"/>
    <n v="2"/>
    <m/>
    <m/>
    <m/>
    <m/>
    <m/>
    <m/>
    <m/>
    <n v="3"/>
    <n v="3"/>
    <n v="3"/>
    <n v="3"/>
    <m/>
    <n v="2"/>
    <n v="3"/>
    <m/>
    <m/>
    <m/>
    <m/>
    <n v="3"/>
    <n v="3"/>
    <n v="3"/>
    <n v="3"/>
    <n v="3"/>
    <n v="3"/>
    <n v="3"/>
    <n v="3"/>
    <n v="4"/>
    <n v="3"/>
    <n v="3"/>
    <n v="3"/>
    <n v="3"/>
    <n v="3"/>
    <n v="3"/>
    <n v="3"/>
    <m/>
    <m/>
    <m/>
    <m/>
    <m/>
    <m/>
    <m/>
    <m/>
    <m/>
    <m/>
    <m/>
    <m/>
    <m/>
    <m/>
    <m/>
    <m/>
    <m/>
    <m/>
    <m/>
    <m/>
    <m/>
    <d v="2019-02-03T16:54:16"/>
  </r>
  <r>
    <s v="F. Geografía e Historia"/>
    <x v="4"/>
    <n v="1"/>
    <n v="1812"/>
    <m/>
    <m/>
    <x v="0"/>
    <n v="16"/>
    <m/>
    <n v="3"/>
    <n v="4"/>
    <m/>
    <n v="16"/>
    <n v="29"/>
    <m/>
    <m/>
    <m/>
    <m/>
    <n v="4"/>
    <n v="5"/>
    <n v="3"/>
    <n v="2"/>
    <m/>
    <n v="2"/>
    <m/>
    <m/>
    <m/>
    <m/>
    <m/>
    <n v="3"/>
    <n v="2"/>
    <n v="4"/>
    <n v="5"/>
    <n v="4"/>
    <n v="4"/>
    <n v="5"/>
    <n v="4"/>
    <n v="2"/>
    <n v="5"/>
    <n v="3"/>
    <n v="2"/>
    <n v="4"/>
    <n v="4"/>
    <n v="3"/>
    <n v="2"/>
    <s v="No"/>
    <n v="2"/>
    <m/>
    <n v="5"/>
    <n v="4"/>
    <n v="5"/>
    <n v="5"/>
    <n v="5"/>
    <n v="4"/>
    <m/>
    <s v="No"/>
    <s v="No"/>
    <m/>
    <m/>
    <n v="5"/>
    <n v="5"/>
    <m/>
    <n v="4"/>
    <n v="2"/>
    <m/>
    <m/>
    <d v="2019-02-03T16:56:36"/>
  </r>
  <r>
    <s v="F. Ciencias Matemáticas"/>
    <x v="3"/>
    <n v="2"/>
    <n v="1813"/>
    <m/>
    <m/>
    <x v="0"/>
    <n v="8"/>
    <m/>
    <n v="3"/>
    <n v="4"/>
    <m/>
    <n v="8"/>
    <n v="17"/>
    <m/>
    <m/>
    <m/>
    <m/>
    <n v="4"/>
    <n v="3"/>
    <n v="5"/>
    <n v="3"/>
    <n v="1"/>
    <m/>
    <m/>
    <m/>
    <m/>
    <m/>
    <m/>
    <n v="2"/>
    <n v="1"/>
    <n v="1"/>
    <n v="3"/>
    <n v="5"/>
    <n v="3"/>
    <n v="5"/>
    <n v="1"/>
    <n v="4"/>
    <n v="4"/>
    <n v="3"/>
    <n v="3"/>
    <n v="3"/>
    <n v="3"/>
    <n v="1"/>
    <n v="4"/>
    <s v="No"/>
    <n v="3"/>
    <m/>
    <n v="4"/>
    <n v="1"/>
    <n v="2"/>
    <n v="4"/>
    <n v="4"/>
    <n v="5"/>
    <m/>
    <s v="No"/>
    <s v="No"/>
    <m/>
    <m/>
    <n v="2"/>
    <n v="1"/>
    <m/>
    <n v="3"/>
    <n v="5"/>
    <m/>
    <m/>
    <d v="2019-02-03T17:02:30"/>
  </r>
  <r>
    <s v="F. Ciencias Matemáticas"/>
    <x v="3"/>
    <n v="2"/>
    <n v="1814"/>
    <m/>
    <m/>
    <x v="0"/>
    <n v="8"/>
    <m/>
    <n v="5"/>
    <n v="1"/>
    <m/>
    <n v="8"/>
    <m/>
    <m/>
    <m/>
    <m/>
    <m/>
    <n v="5"/>
    <n v="5"/>
    <n v="4"/>
    <n v="3"/>
    <m/>
    <n v="2"/>
    <n v="3"/>
    <n v="4"/>
    <n v="0.95833333333333337"/>
    <m/>
    <m/>
    <n v="2"/>
    <n v="1"/>
    <n v="1"/>
    <n v="2"/>
    <n v="4"/>
    <n v="3"/>
    <n v="5"/>
    <n v="1"/>
    <n v="4"/>
    <n v="3"/>
    <n v="3"/>
    <n v="3"/>
    <n v="3"/>
    <n v="3"/>
    <n v="3"/>
    <n v="3"/>
    <s v="No"/>
    <n v="4"/>
    <m/>
    <n v="4"/>
    <n v="2"/>
    <n v="3"/>
    <n v="4"/>
    <n v="5"/>
    <n v="5"/>
    <m/>
    <s v="No"/>
    <s v="Sí"/>
    <n v="4"/>
    <m/>
    <n v="3"/>
    <n v="3"/>
    <m/>
    <n v="4"/>
    <m/>
    <m/>
    <m/>
    <d v="2019-02-03T17:03:14"/>
  </r>
  <r>
    <s v="F. Psicología"/>
    <x v="1"/>
    <n v="4"/>
    <n v="1815"/>
    <m/>
    <m/>
    <x v="0"/>
    <n v="20"/>
    <m/>
    <n v="3"/>
    <n v="1"/>
    <m/>
    <n v="20"/>
    <m/>
    <m/>
    <m/>
    <m/>
    <m/>
    <n v="5"/>
    <n v="3"/>
    <n v="4"/>
    <n v="2"/>
    <m/>
    <n v="2"/>
    <m/>
    <n v="4"/>
    <m/>
    <m/>
    <m/>
    <n v="3"/>
    <n v="2"/>
    <n v="2"/>
    <n v="5"/>
    <n v="5"/>
    <n v="3"/>
    <n v="4"/>
    <n v="5"/>
    <n v="3"/>
    <n v="4"/>
    <n v="3"/>
    <n v="2"/>
    <n v="4"/>
    <n v="4"/>
    <m/>
    <n v="4"/>
    <s v="No"/>
    <n v="4"/>
    <m/>
    <m/>
    <m/>
    <m/>
    <m/>
    <m/>
    <m/>
    <m/>
    <s v="Sí"/>
    <m/>
    <m/>
    <m/>
    <m/>
    <m/>
    <m/>
    <n v="4"/>
    <m/>
    <m/>
    <m/>
    <d v="2019-02-03T17:03:22"/>
  </r>
  <r>
    <s v="F. Enfermería, Fisioterapia y Podología"/>
    <x v="1"/>
    <n v="4"/>
    <n v="1816"/>
    <m/>
    <m/>
    <x v="0"/>
    <n v="22"/>
    <m/>
    <n v="3"/>
    <n v="3"/>
    <m/>
    <n v="22"/>
    <n v="29"/>
    <m/>
    <m/>
    <m/>
    <m/>
    <n v="3"/>
    <n v="3"/>
    <n v="4"/>
    <n v="4"/>
    <m/>
    <n v="2"/>
    <n v="3"/>
    <m/>
    <m/>
    <m/>
    <m/>
    <n v="4"/>
    <n v="4"/>
    <n v="4"/>
    <n v="3"/>
    <n v="5"/>
    <n v="4"/>
    <n v="5"/>
    <n v="2"/>
    <n v="4"/>
    <n v="4"/>
    <n v="2"/>
    <n v="2"/>
    <n v="3"/>
    <n v="3"/>
    <n v="3"/>
    <n v="3"/>
    <s v="No"/>
    <n v="2"/>
    <m/>
    <n v="4"/>
    <n v="3"/>
    <n v="5"/>
    <n v="5"/>
    <n v="5"/>
    <n v="5"/>
    <m/>
    <s v="No"/>
    <s v="No"/>
    <m/>
    <m/>
    <n v="3"/>
    <n v="4"/>
    <m/>
    <n v="4"/>
    <n v="4"/>
    <m/>
    <m/>
    <d v="2019-02-03T17:04:52"/>
  </r>
  <r>
    <s v="F. Geografía e Historia"/>
    <x v="4"/>
    <n v="1"/>
    <n v="1817"/>
    <m/>
    <m/>
    <x v="0"/>
    <n v="16"/>
    <m/>
    <n v="4"/>
    <n v="5"/>
    <m/>
    <n v="16"/>
    <n v="29"/>
    <n v="11"/>
    <m/>
    <m/>
    <m/>
    <n v="3"/>
    <n v="5"/>
    <n v="4"/>
    <n v="3"/>
    <n v="1"/>
    <m/>
    <n v="3"/>
    <m/>
    <m/>
    <m/>
    <m/>
    <n v="4"/>
    <n v="3"/>
    <n v="2"/>
    <n v="3"/>
    <n v="4"/>
    <n v="3"/>
    <n v="4"/>
    <n v="1"/>
    <n v="6"/>
    <n v="3"/>
    <n v="4"/>
    <n v="3"/>
    <n v="4"/>
    <n v="2"/>
    <m/>
    <n v="2"/>
    <s v="No"/>
    <n v="2"/>
    <m/>
    <n v="5"/>
    <n v="3"/>
    <n v="3"/>
    <n v="5"/>
    <n v="5"/>
    <n v="5"/>
    <m/>
    <s v="No"/>
    <s v="No"/>
    <m/>
    <m/>
    <n v="3"/>
    <n v="4"/>
    <m/>
    <n v="4"/>
    <m/>
    <m/>
    <s v="No los conozco"/>
    <d v="2019-02-03T17:22:25"/>
  </r>
  <r>
    <s v="F. Filología"/>
    <x v="4"/>
    <n v="1"/>
    <n v="1818"/>
    <m/>
    <m/>
    <x v="0"/>
    <n v="14"/>
    <m/>
    <n v="4"/>
    <n v="3"/>
    <m/>
    <n v="29"/>
    <n v="14"/>
    <n v="16"/>
    <s v="Biblioteca municipal Ángel González "/>
    <m/>
    <m/>
    <n v="5"/>
    <n v="5"/>
    <n v="5"/>
    <n v="3"/>
    <m/>
    <n v="2"/>
    <m/>
    <m/>
    <m/>
    <m/>
    <m/>
    <n v="5"/>
    <n v="3"/>
    <n v="3"/>
    <n v="2"/>
    <n v="1"/>
    <n v="1"/>
    <n v="1"/>
    <m/>
    <n v="2"/>
    <n v="4"/>
    <n v="2"/>
    <n v="2"/>
    <n v="1"/>
    <n v="3"/>
    <n v="1"/>
    <n v="1"/>
    <s v="No"/>
    <n v="3"/>
    <m/>
    <n v="2"/>
    <n v="2"/>
    <n v="2"/>
    <n v="3"/>
    <n v="5"/>
    <n v="3"/>
    <m/>
    <s v="No"/>
    <s v="No"/>
    <m/>
    <m/>
    <n v="3"/>
    <n v="1"/>
    <m/>
    <n v="4"/>
    <n v="2"/>
    <m/>
    <m/>
    <d v="2019-02-03T17:29:44"/>
  </r>
  <r>
    <s v="F. Ciencias Biológicas"/>
    <x v="3"/>
    <n v="2"/>
    <n v="1819"/>
    <m/>
    <m/>
    <x v="0"/>
    <n v="2"/>
    <m/>
    <n v="3"/>
    <n v="3"/>
    <m/>
    <n v="2"/>
    <m/>
    <m/>
    <m/>
    <m/>
    <m/>
    <n v="4"/>
    <n v="4"/>
    <n v="4"/>
    <n v="2"/>
    <n v="1"/>
    <n v="2"/>
    <m/>
    <n v="4"/>
    <n v="1"/>
    <m/>
    <m/>
    <n v="4"/>
    <n v="2"/>
    <n v="2"/>
    <n v="1"/>
    <n v="4"/>
    <n v="4"/>
    <n v="3"/>
    <n v="2"/>
    <n v="2"/>
    <n v="4"/>
    <n v="3"/>
    <n v="4"/>
    <n v="4"/>
    <n v="4"/>
    <n v="4"/>
    <n v="4"/>
    <s v="No"/>
    <n v="3"/>
    <m/>
    <n v="4"/>
    <n v="3"/>
    <n v="3"/>
    <n v="4"/>
    <n v="4"/>
    <n v="4"/>
    <m/>
    <s v="Sí"/>
    <s v="No"/>
    <m/>
    <m/>
    <n v="4"/>
    <n v="3"/>
    <m/>
    <n v="4"/>
    <n v="4"/>
    <m/>
    <m/>
    <d v="2019-02-03T17:38:03"/>
  </r>
  <r>
    <s v="F. Veterinaria"/>
    <x v="1"/>
    <n v="4"/>
    <n v="1820"/>
    <m/>
    <m/>
    <x v="0"/>
    <n v="21"/>
    <m/>
    <n v="4"/>
    <n v="3"/>
    <m/>
    <n v="21"/>
    <n v="28"/>
    <n v="29"/>
    <m/>
    <m/>
    <m/>
    <n v="4"/>
    <n v="4"/>
    <n v="4"/>
    <n v="4"/>
    <n v="1"/>
    <m/>
    <m/>
    <m/>
    <m/>
    <m/>
    <m/>
    <n v="2"/>
    <n v="2"/>
    <n v="2"/>
    <n v="1"/>
    <n v="4"/>
    <n v="5"/>
    <n v="5"/>
    <n v="5"/>
    <n v="3"/>
    <n v="4"/>
    <n v="4"/>
    <n v="5"/>
    <n v="4"/>
    <n v="5"/>
    <n v="4"/>
    <n v="5"/>
    <s v="No"/>
    <n v="4"/>
    <m/>
    <n v="5"/>
    <n v="5"/>
    <n v="5"/>
    <n v="5"/>
    <n v="5"/>
    <n v="5"/>
    <m/>
    <s v="No"/>
    <s v="No"/>
    <m/>
    <m/>
    <n v="5"/>
    <n v="5"/>
    <m/>
    <n v="4"/>
    <n v="4"/>
    <m/>
    <m/>
    <d v="2019-02-03T17:54:20"/>
  </r>
  <r>
    <s v="F. Medicina"/>
    <x v="1"/>
    <n v="4"/>
    <n v="1821"/>
    <m/>
    <m/>
    <x v="0"/>
    <n v="18"/>
    <m/>
    <n v="4"/>
    <n v="3"/>
    <m/>
    <n v="18"/>
    <n v="13"/>
    <n v="21"/>
    <m/>
    <m/>
    <m/>
    <n v="5"/>
    <n v="4"/>
    <n v="4"/>
    <n v="4"/>
    <n v="1"/>
    <m/>
    <m/>
    <m/>
    <m/>
    <m/>
    <m/>
    <n v="4"/>
    <n v="2"/>
    <n v="2"/>
    <n v="3"/>
    <n v="4"/>
    <n v="4"/>
    <n v="5"/>
    <n v="3"/>
    <n v="3"/>
    <n v="3"/>
    <n v="4"/>
    <n v="4"/>
    <n v="4"/>
    <n v="4"/>
    <n v="4"/>
    <n v="4"/>
    <s v="No"/>
    <n v="4"/>
    <m/>
    <n v="3"/>
    <n v="4"/>
    <n v="4"/>
    <n v="5"/>
    <n v="5"/>
    <n v="5"/>
    <m/>
    <s v="Sí"/>
    <s v="No"/>
    <m/>
    <m/>
    <n v="4"/>
    <n v="4"/>
    <m/>
    <n v="4"/>
    <n v="4"/>
    <m/>
    <s v="Estaría bien que existieran puestos individuales o al menos que las mesas de estudio no sean tan numerosas en la Facultad de Medicina."/>
    <d v="2019-02-03T17:55:20"/>
  </r>
  <r>
    <s v="F. Medicina"/>
    <x v="1"/>
    <n v="4"/>
    <n v="1822"/>
    <m/>
    <m/>
    <x v="0"/>
    <n v="18"/>
    <m/>
    <n v="2"/>
    <n v="2"/>
    <m/>
    <n v="18"/>
    <m/>
    <m/>
    <m/>
    <m/>
    <m/>
    <n v="2"/>
    <n v="3"/>
    <n v="4"/>
    <n v="5"/>
    <n v="1"/>
    <m/>
    <m/>
    <m/>
    <m/>
    <m/>
    <m/>
    <n v="1"/>
    <n v="1"/>
    <n v="2"/>
    <n v="1"/>
    <n v="3"/>
    <n v="5"/>
    <n v="5"/>
    <n v="1"/>
    <n v="3"/>
    <n v="4"/>
    <n v="4"/>
    <n v="3"/>
    <n v="5"/>
    <n v="5"/>
    <n v="4"/>
    <n v="4"/>
    <s v="No"/>
    <n v="5"/>
    <m/>
    <n v="5"/>
    <n v="4"/>
    <n v="5"/>
    <n v="5"/>
    <n v="5"/>
    <n v="5"/>
    <m/>
    <s v="No"/>
    <s v="No"/>
    <m/>
    <m/>
    <n v="5"/>
    <n v="5"/>
    <m/>
    <n v="4"/>
    <m/>
    <m/>
    <m/>
    <d v="2019-02-03T17:56:44"/>
  </r>
  <r>
    <s v="F. Bellas Artes"/>
    <x v="4"/>
    <n v="1"/>
    <n v="1823"/>
    <m/>
    <m/>
    <x v="0"/>
    <n v="1"/>
    <m/>
    <n v="5"/>
    <n v="3"/>
    <m/>
    <n v="1"/>
    <n v="1"/>
    <n v="1"/>
    <s v="Biblioteca Municipal de Boadilla del Monte."/>
    <m/>
    <m/>
    <n v="5"/>
    <n v="5"/>
    <n v="5"/>
    <n v="5"/>
    <n v="1"/>
    <m/>
    <m/>
    <m/>
    <m/>
    <m/>
    <m/>
    <n v="5"/>
    <n v="1"/>
    <n v="1"/>
    <n v="3"/>
    <n v="5"/>
    <n v="3"/>
    <n v="5"/>
    <n v="3"/>
    <n v="5"/>
    <n v="5"/>
    <n v="5"/>
    <n v="5"/>
    <n v="5"/>
    <n v="5"/>
    <n v="5"/>
    <n v="5"/>
    <s v="No"/>
    <n v="5"/>
    <m/>
    <n v="5"/>
    <n v="2"/>
    <n v="5"/>
    <n v="5"/>
    <n v="5"/>
    <n v="5"/>
    <m/>
    <s v="No"/>
    <s v="No"/>
    <m/>
    <m/>
    <n v="5"/>
    <n v="5"/>
    <m/>
    <n v="5"/>
    <n v="5"/>
    <m/>
    <m/>
    <d v="2019-02-03T17:59:11"/>
  </r>
  <r>
    <s v="F. Ciencias Químicas"/>
    <x v="3"/>
    <n v="2"/>
    <n v="1824"/>
    <m/>
    <m/>
    <x v="0"/>
    <n v="10"/>
    <m/>
    <n v="3"/>
    <n v="1"/>
    <m/>
    <n v="10"/>
    <n v="29"/>
    <m/>
    <m/>
    <m/>
    <m/>
    <n v="2"/>
    <n v="3"/>
    <n v="3"/>
    <n v="3"/>
    <m/>
    <n v="2"/>
    <m/>
    <n v="4"/>
    <n v="4"/>
    <m/>
    <m/>
    <n v="2"/>
    <n v="1"/>
    <n v="1"/>
    <n v="1"/>
    <n v="3"/>
    <n v="4"/>
    <n v="4"/>
    <n v="3"/>
    <n v="2"/>
    <n v="3"/>
    <n v="3"/>
    <n v="3"/>
    <n v="3"/>
    <n v="2"/>
    <n v="2"/>
    <n v="3"/>
    <s v="No"/>
    <n v="2"/>
    <m/>
    <n v="4"/>
    <n v="4"/>
    <n v="3"/>
    <n v="4"/>
    <n v="3"/>
    <n v="2"/>
    <m/>
    <s v="No"/>
    <s v="No"/>
    <m/>
    <m/>
    <n v="3"/>
    <n v="4"/>
    <m/>
    <n v="3"/>
    <n v="3"/>
    <m/>
    <m/>
    <d v="2019-02-03T18:12:50"/>
  </r>
  <r>
    <s v="F. Odontología"/>
    <x v="1"/>
    <n v="4"/>
    <n v="1825"/>
    <m/>
    <m/>
    <x v="0"/>
    <n v="19"/>
    <m/>
    <n v="5"/>
    <n v="1"/>
    <m/>
    <n v="19"/>
    <n v="22"/>
    <n v="29"/>
    <m/>
    <m/>
    <m/>
    <n v="1"/>
    <n v="3"/>
    <n v="4"/>
    <n v="4"/>
    <m/>
    <m/>
    <n v="3"/>
    <m/>
    <m/>
    <m/>
    <m/>
    <n v="2"/>
    <n v="1"/>
    <n v="1"/>
    <n v="2"/>
    <n v="2"/>
    <n v="4"/>
    <n v="4"/>
    <n v="3"/>
    <n v="2"/>
    <n v="3"/>
    <n v="4"/>
    <n v="2"/>
    <n v="5"/>
    <n v="3"/>
    <n v="4"/>
    <n v="3"/>
    <s v="No"/>
    <n v="3"/>
    <m/>
    <n v="5"/>
    <n v="2"/>
    <n v="2"/>
    <n v="3"/>
    <n v="3"/>
    <n v="2"/>
    <m/>
    <s v="Sí"/>
    <s v="Sí"/>
    <n v="4"/>
    <m/>
    <n v="5"/>
    <n v="5"/>
    <m/>
    <n v="3"/>
    <n v="3"/>
    <m/>
    <s v="Me parece muy importante que haya una biblioteca de la UCM abierta los fines de semana, es algo que realmente nos hace falta. No me parece normal que un estudiante de la complutense no tenga acceso a puestos de lectura los fines de semana que no sean en época de exámenes"/>
    <d v="2019-02-03T18:30:20"/>
  </r>
  <r>
    <s v="F. Derecho"/>
    <x v="0"/>
    <n v="3"/>
    <n v="1826"/>
    <m/>
    <m/>
    <x v="2"/>
    <n v="11"/>
    <m/>
    <n v="3"/>
    <n v="3"/>
    <m/>
    <n v="29"/>
    <n v="11"/>
    <m/>
    <s v="Biblioteca del I.C.A.M."/>
    <m/>
    <m/>
    <n v="5"/>
    <n v="5"/>
    <n v="5"/>
    <n v="3"/>
    <m/>
    <m/>
    <n v="3"/>
    <m/>
    <m/>
    <m/>
    <m/>
    <n v="4"/>
    <n v="4"/>
    <n v="3"/>
    <n v="2"/>
    <n v="2"/>
    <n v="2"/>
    <n v="1"/>
    <n v="3"/>
    <n v="5"/>
    <n v="1"/>
    <n v="2"/>
    <n v="1"/>
    <n v="3"/>
    <n v="1"/>
    <n v="2"/>
    <n v="2"/>
    <s v="Sí"/>
    <n v="2"/>
    <m/>
    <n v="5"/>
    <n v="4"/>
    <n v="3"/>
    <n v="5"/>
    <n v="5"/>
    <n v="5"/>
    <m/>
    <s v="No"/>
    <s v="Sí"/>
    <n v="4"/>
    <m/>
    <n v="5"/>
    <n v="5"/>
    <m/>
    <n v="5"/>
    <n v="4"/>
    <m/>
    <m/>
    <d v="2019-02-03T18:53:16"/>
  </r>
  <r>
    <s v="F. Geografía e Historia"/>
    <x v="4"/>
    <n v="1"/>
    <n v="1827"/>
    <m/>
    <m/>
    <x v="0"/>
    <n v="16"/>
    <m/>
    <n v="3"/>
    <n v="3"/>
    <m/>
    <n v="16"/>
    <n v="14"/>
    <n v="29"/>
    <s v="Biblioteca Publicas y Municipales"/>
    <m/>
    <m/>
    <n v="5"/>
    <n v="5"/>
    <n v="4"/>
    <n v="2"/>
    <m/>
    <m/>
    <m/>
    <m/>
    <m/>
    <m/>
    <m/>
    <n v="4"/>
    <n v="3"/>
    <n v="3"/>
    <n v="3"/>
    <n v="5"/>
    <n v="4"/>
    <n v="5"/>
    <n v="4"/>
    <n v="3"/>
    <n v="4"/>
    <n v="4"/>
    <n v="3"/>
    <n v="4"/>
    <n v="3"/>
    <n v="2"/>
    <n v="3"/>
    <s v="Sí"/>
    <n v="3"/>
    <m/>
    <n v="4"/>
    <n v="4"/>
    <n v="5"/>
    <n v="5"/>
    <n v="5"/>
    <n v="5"/>
    <m/>
    <s v="No"/>
    <s v="No"/>
    <m/>
    <m/>
    <n v="4"/>
    <n v="4"/>
    <m/>
    <n v="4"/>
    <n v="3"/>
    <m/>
    <m/>
    <d v="2019-02-03T19:10:02"/>
  </r>
  <r>
    <s v="F. Ciencias Químicas"/>
    <x v="3"/>
    <n v="2"/>
    <n v="1828"/>
    <m/>
    <m/>
    <x v="0"/>
    <n v="10"/>
    <m/>
    <n v="4"/>
    <n v="1"/>
    <m/>
    <n v="10"/>
    <n v="29"/>
    <m/>
    <s v="Sala de estudio galileo"/>
    <m/>
    <m/>
    <n v="3"/>
    <n v="3"/>
    <n v="3"/>
    <n v="3"/>
    <m/>
    <n v="2"/>
    <n v="3"/>
    <m/>
    <m/>
    <m/>
    <m/>
    <n v="1"/>
    <n v="1"/>
    <n v="1"/>
    <n v="1"/>
    <n v="4"/>
    <n v="4"/>
    <n v="5"/>
    <n v="1"/>
    <n v="6"/>
    <n v="3"/>
    <n v="3"/>
    <n v="3"/>
    <n v="3"/>
    <n v="3"/>
    <n v="3"/>
    <n v="3"/>
    <s v="No"/>
    <n v="3"/>
    <m/>
    <n v="3"/>
    <n v="3"/>
    <n v="3"/>
    <n v="3"/>
    <n v="3"/>
    <n v="3"/>
    <m/>
    <s v="No"/>
    <s v="No"/>
    <m/>
    <m/>
    <n v="5"/>
    <n v="5"/>
    <m/>
    <n v="4"/>
    <n v="4"/>
    <m/>
    <s v="Ampliar la Biblioteca María Zambrano "/>
    <d v="2019-02-03T19:15:26"/>
  </r>
  <r>
    <s v="F. Educación - Centro de Formación del Profesorado"/>
    <x v="4"/>
    <n v="1"/>
    <n v="1829"/>
    <m/>
    <m/>
    <x v="1"/>
    <n v="12"/>
    <m/>
    <n v="2"/>
    <n v="3"/>
    <m/>
    <n v="9"/>
    <n v="12"/>
    <m/>
    <s v="Biblioteca MNCARS, Archivo Consejería Medio Ambiente CAM, Biblioteca Archivo Regional Joaquín Leguina, Biblioteca Nacional"/>
    <m/>
    <m/>
    <n v="4"/>
    <n v="4"/>
    <n v="4"/>
    <n v="3"/>
    <m/>
    <n v="2"/>
    <m/>
    <m/>
    <m/>
    <m/>
    <m/>
    <n v="4"/>
    <n v="3"/>
    <n v="3"/>
    <n v="5"/>
    <n v="4"/>
    <n v="5"/>
    <n v="3"/>
    <n v="4"/>
    <n v="3"/>
    <n v="4"/>
    <n v="4"/>
    <n v="3"/>
    <n v="5"/>
    <n v="3"/>
    <n v="3"/>
    <n v="3"/>
    <s v="Sí"/>
    <n v="4"/>
    <m/>
    <n v="4"/>
    <n v="3"/>
    <n v="3"/>
    <n v="3"/>
    <n v="3"/>
    <n v="3"/>
    <m/>
    <s v="No"/>
    <s v="No"/>
    <m/>
    <m/>
    <m/>
    <m/>
    <m/>
    <n v="3"/>
    <n v="3"/>
    <m/>
    <m/>
    <d v="2019-02-03T19:21:58"/>
  </r>
  <r>
    <s v="F. Trabajo Social"/>
    <x v="0"/>
    <n v="3"/>
    <n v="1830"/>
    <m/>
    <m/>
    <x v="2"/>
    <n v="26"/>
    <m/>
    <n v="3"/>
    <n v="4"/>
    <m/>
    <n v="26"/>
    <n v="9"/>
    <n v="20"/>
    <m/>
    <m/>
    <m/>
    <n v="4"/>
    <n v="4"/>
    <n v="4"/>
    <n v="3"/>
    <m/>
    <m/>
    <n v="3"/>
    <m/>
    <m/>
    <m/>
    <m/>
    <n v="4"/>
    <n v="4"/>
    <n v="4"/>
    <n v="3"/>
    <n v="2"/>
    <n v="4"/>
    <n v="1"/>
    <n v="2"/>
    <n v="3"/>
    <n v="3"/>
    <n v="4"/>
    <n v="3"/>
    <n v="5"/>
    <n v="5"/>
    <n v="5"/>
    <n v="3"/>
    <s v="Sí"/>
    <n v="4"/>
    <m/>
    <n v="5"/>
    <n v="5"/>
    <n v="5"/>
    <n v="5"/>
    <n v="5"/>
    <n v="5"/>
    <m/>
    <s v="Sí"/>
    <s v="Sí"/>
    <n v="4"/>
    <m/>
    <n v="5"/>
    <n v="5"/>
    <m/>
    <n v="5"/>
    <n v="4"/>
    <m/>
    <m/>
    <d v="2019-02-03T19:25:59"/>
  </r>
  <r>
    <s v="F. Filología"/>
    <x v="4"/>
    <n v="1"/>
    <n v="1831"/>
    <m/>
    <m/>
    <x v="0"/>
    <n v="14"/>
    <m/>
    <n v="4"/>
    <n v="4"/>
    <m/>
    <n v="29"/>
    <n v="15"/>
    <n v="14"/>
    <s v="Biblioteca Gloria Fuertes (Barajas), Biblioteca municipal de Paracuellos de Jarama"/>
    <m/>
    <m/>
    <n v="5"/>
    <n v="4"/>
    <n v="5"/>
    <n v="3"/>
    <m/>
    <n v="2"/>
    <m/>
    <m/>
    <m/>
    <m/>
    <m/>
    <n v="5"/>
    <n v="1"/>
    <n v="1"/>
    <n v="4"/>
    <n v="5"/>
    <n v="4"/>
    <n v="5"/>
    <n v="1"/>
    <n v="2"/>
    <n v="5"/>
    <n v="2"/>
    <n v="5"/>
    <n v="5"/>
    <n v="2"/>
    <n v="1"/>
    <n v="2"/>
    <s v="No"/>
    <n v="5"/>
    <m/>
    <n v="5"/>
    <n v="4"/>
    <n v="5"/>
    <n v="5"/>
    <n v="5"/>
    <n v="5"/>
    <m/>
    <s v="No"/>
    <s v="No"/>
    <m/>
    <m/>
    <n v="5"/>
    <n v="5"/>
    <m/>
    <n v="5"/>
    <n v="3"/>
    <m/>
    <s v="No he asistido a cursos de formación de usuarios porque no sabía que estos existían."/>
    <d v="2019-02-03T19:37:03"/>
  </r>
  <r>
    <s v="F. Filología"/>
    <x v="4"/>
    <n v="1"/>
    <n v="1832"/>
    <m/>
    <m/>
    <x v="0"/>
    <n v="14"/>
    <m/>
    <n v="5"/>
    <n v="3"/>
    <m/>
    <n v="29"/>
    <m/>
    <m/>
    <m/>
    <m/>
    <m/>
    <n v="1"/>
    <n v="2"/>
    <n v="4"/>
    <n v="1"/>
    <m/>
    <n v="2"/>
    <n v="3"/>
    <m/>
    <m/>
    <m/>
    <m/>
    <n v="2"/>
    <n v="1"/>
    <n v="1"/>
    <n v="5"/>
    <n v="3"/>
    <n v="1"/>
    <n v="3"/>
    <n v="1"/>
    <n v="3"/>
    <n v="3"/>
    <n v="3"/>
    <n v="5"/>
    <n v="1"/>
    <n v="3"/>
    <n v="1"/>
    <n v="5"/>
    <s v="No"/>
    <n v="5"/>
    <m/>
    <n v="3"/>
    <n v="1"/>
    <n v="2"/>
    <n v="5"/>
    <n v="5"/>
    <n v="5"/>
    <m/>
    <s v="No"/>
    <s v="No"/>
    <m/>
    <m/>
    <n v="1"/>
    <n v="1"/>
    <m/>
    <n v="2"/>
    <n v="1"/>
    <m/>
    <m/>
    <d v="2019-02-03T19:39:35"/>
  </r>
  <r>
    <s v="F. Bellas Artes"/>
    <x v="4"/>
    <n v="1"/>
    <n v="1833"/>
    <m/>
    <m/>
    <x v="0"/>
    <n v="1"/>
    <m/>
    <n v="3"/>
    <n v="3"/>
    <m/>
    <n v="1"/>
    <m/>
    <m/>
    <s v="Biblioteca pública de Ávila"/>
    <m/>
    <m/>
    <n v="5"/>
    <n v="5"/>
    <n v="3"/>
    <n v="5"/>
    <m/>
    <m/>
    <m/>
    <m/>
    <m/>
    <m/>
    <m/>
    <n v="3"/>
    <m/>
    <m/>
    <n v="3"/>
    <n v="4"/>
    <n v="5"/>
    <n v="2"/>
    <n v="3"/>
    <n v="5"/>
    <n v="5"/>
    <n v="5"/>
    <n v="4"/>
    <n v="5"/>
    <n v="5"/>
    <n v="5"/>
    <n v="5"/>
    <s v="Sí"/>
    <n v="4"/>
    <m/>
    <n v="5"/>
    <n v="4"/>
    <n v="5"/>
    <n v="5"/>
    <n v="5"/>
    <n v="5"/>
    <m/>
    <s v="No"/>
    <s v="No"/>
    <m/>
    <m/>
    <n v="5"/>
    <n v="5"/>
    <m/>
    <n v="5"/>
    <n v="4"/>
    <m/>
    <m/>
    <d v="2019-02-03T20:00:23"/>
  </r>
  <r>
    <s v="F. Enfermería, Fisioterapia y Podología"/>
    <x v="1"/>
    <n v="4"/>
    <n v="1834"/>
    <m/>
    <m/>
    <x v="0"/>
    <n v="22"/>
    <m/>
    <n v="3"/>
    <n v="1"/>
    <m/>
    <n v="22"/>
    <m/>
    <m/>
    <s v="Facultad de Medicina"/>
    <m/>
    <m/>
    <n v="4"/>
    <n v="4"/>
    <n v="4"/>
    <n v="4"/>
    <m/>
    <m/>
    <m/>
    <n v="4"/>
    <n v="4"/>
    <m/>
    <m/>
    <n v="5"/>
    <n v="2"/>
    <n v="2"/>
    <n v="4"/>
    <n v="3"/>
    <n v="3"/>
    <n v="4"/>
    <n v="2"/>
    <n v="2"/>
    <n v="3"/>
    <n v="2"/>
    <n v="2"/>
    <n v="3"/>
    <n v="4"/>
    <n v="2"/>
    <n v="2"/>
    <s v="No"/>
    <n v="3"/>
    <m/>
    <n v="4"/>
    <n v="4"/>
    <n v="4"/>
    <n v="4"/>
    <n v="5"/>
    <n v="5"/>
    <m/>
    <s v="No"/>
    <s v="No"/>
    <m/>
    <m/>
    <n v="4"/>
    <n v="4"/>
    <m/>
    <n v="4"/>
    <n v="4"/>
    <m/>
    <m/>
    <d v="2019-02-03T20:18:13"/>
  </r>
  <r>
    <s v="F. Medicina"/>
    <x v="1"/>
    <n v="4"/>
    <n v="1835"/>
    <m/>
    <m/>
    <x v="2"/>
    <n v="18"/>
    <m/>
    <n v="3"/>
    <n v="1"/>
    <m/>
    <n v="18"/>
    <m/>
    <m/>
    <m/>
    <m/>
    <m/>
    <n v="4"/>
    <n v="4"/>
    <n v="4"/>
    <n v="4"/>
    <n v="1"/>
    <m/>
    <m/>
    <m/>
    <m/>
    <m/>
    <m/>
    <n v="2"/>
    <n v="5"/>
    <n v="5"/>
    <m/>
    <m/>
    <n v="5"/>
    <m/>
    <m/>
    <m/>
    <n v="4"/>
    <n v="4"/>
    <n v="4"/>
    <n v="4"/>
    <n v="4"/>
    <n v="4"/>
    <n v="4"/>
    <s v="No"/>
    <n v="4"/>
    <m/>
    <m/>
    <m/>
    <m/>
    <m/>
    <m/>
    <m/>
    <m/>
    <s v="Sí"/>
    <s v="No"/>
    <m/>
    <m/>
    <n v="4"/>
    <n v="5"/>
    <m/>
    <n v="4"/>
    <n v="4"/>
    <m/>
    <m/>
    <d v="2019-02-03T20:19:50"/>
  </r>
  <r>
    <s v="F. Ciencias Físicas"/>
    <x v="3"/>
    <n v="2"/>
    <n v="1836"/>
    <m/>
    <m/>
    <x v="1"/>
    <n v="6"/>
    <m/>
    <n v="5"/>
    <n v="3"/>
    <m/>
    <n v="6"/>
    <n v="29"/>
    <m/>
    <m/>
    <m/>
    <m/>
    <n v="4"/>
    <n v="3"/>
    <n v="4"/>
    <n v="3"/>
    <n v="1"/>
    <m/>
    <n v="3"/>
    <n v="4"/>
    <n v="0.25"/>
    <m/>
    <m/>
    <n v="4"/>
    <n v="2"/>
    <n v="1"/>
    <n v="2"/>
    <n v="4"/>
    <n v="5"/>
    <n v="3"/>
    <n v="1"/>
    <n v="2"/>
    <n v="3"/>
    <n v="3"/>
    <n v="3"/>
    <n v="3"/>
    <n v="3"/>
    <n v="3"/>
    <n v="3"/>
    <s v="No"/>
    <n v="3"/>
    <m/>
    <n v="5"/>
    <n v="3"/>
    <n v="3"/>
    <n v="3"/>
    <n v="3"/>
    <n v="3"/>
    <m/>
    <s v="Sí"/>
    <s v="No"/>
    <m/>
    <m/>
    <n v="5"/>
    <n v="5"/>
    <m/>
    <n v="5"/>
    <n v="4"/>
    <m/>
    <m/>
    <d v="2019-02-03T20:26:45"/>
  </r>
  <r>
    <s v="F. Geografía e Historia"/>
    <x v="4"/>
    <n v="1"/>
    <n v="1837"/>
    <m/>
    <m/>
    <x v="0"/>
    <n v="16"/>
    <m/>
    <n v="5"/>
    <n v="5"/>
    <m/>
    <n v="16"/>
    <n v="4"/>
    <n v="29"/>
    <m/>
    <m/>
    <m/>
    <n v="4"/>
    <n v="5"/>
    <n v="4"/>
    <n v="3"/>
    <m/>
    <n v="2"/>
    <n v="3"/>
    <m/>
    <m/>
    <m/>
    <m/>
    <n v="5"/>
    <n v="2"/>
    <n v="2"/>
    <n v="4"/>
    <n v="4"/>
    <n v="3"/>
    <n v="4"/>
    <n v="1"/>
    <n v="3"/>
    <n v="5"/>
    <n v="5"/>
    <n v="4"/>
    <n v="4"/>
    <n v="5"/>
    <n v="2"/>
    <n v="4"/>
    <s v="No"/>
    <n v="4"/>
    <m/>
    <n v="5"/>
    <n v="4"/>
    <n v="4"/>
    <n v="5"/>
    <n v="5"/>
    <n v="5"/>
    <m/>
    <s v="No"/>
    <s v="No"/>
    <m/>
    <m/>
    <n v="4"/>
    <n v="5"/>
    <m/>
    <m/>
    <n v="4"/>
    <m/>
    <s v="Dos observaciones:&lt;br&gt;Los servicios de Internet en abierto de la UCM a menudo fallan o funcionan con lentitud, sería una buena opción mejorar ese aspecto de alguna forma, ya que es una herramienta de interés y utilidad para los estudiantes que utilizamos los servicios de la Biblioteca con frecuencia. &lt;br&gt;Personalmente no he sufrido robos en la Biblioteca de mi Facultad, pero conozco compañeros que sí los han padecido y los materiales sustraídos (ordenadores portátiles lo más frecuente) son caros e insustituibles en muchos casos por esta razón. Convendría establecer algún sistema de seguridad más allá del cuidado que deba tener el estudiante con sus pertenencias, para evitar que este tipo de situaciones se den."/>
    <d v="2019-02-03T20:29:36"/>
  </r>
  <r>
    <s v="F. Geografía e Historia"/>
    <x v="4"/>
    <n v="1"/>
    <n v="1838"/>
    <m/>
    <m/>
    <x v="2"/>
    <n v="16"/>
    <m/>
    <n v="2"/>
    <n v="2"/>
    <m/>
    <n v="16"/>
    <m/>
    <m/>
    <m/>
    <m/>
    <m/>
    <n v="4"/>
    <n v="4"/>
    <n v="4"/>
    <n v="4"/>
    <n v="1"/>
    <m/>
    <m/>
    <m/>
    <m/>
    <m/>
    <m/>
    <n v="3"/>
    <n v="2"/>
    <n v="2"/>
    <n v="4"/>
    <n v="2"/>
    <n v="4"/>
    <n v="3"/>
    <n v="2"/>
    <n v="6"/>
    <n v="4"/>
    <n v="4"/>
    <n v="2"/>
    <n v="3"/>
    <n v="3"/>
    <n v="2"/>
    <m/>
    <s v="No"/>
    <n v="3"/>
    <m/>
    <n v="3"/>
    <n v="2"/>
    <n v="2"/>
    <n v="4"/>
    <n v="4"/>
    <n v="4"/>
    <m/>
    <s v="No"/>
    <s v="No"/>
    <m/>
    <m/>
    <n v="3"/>
    <n v="3"/>
    <m/>
    <n v="3"/>
    <n v="3"/>
    <m/>
    <s v="No he recibido información de convocatorias para realizar estos cursos, y me hubiera gustado. Podría haberse realizado una convocatoria a los estudiantes por mail, por ejemplo."/>
    <d v="2019-02-03T20:34:45"/>
  </r>
  <r>
    <s v="F. Psicología"/>
    <x v="1"/>
    <n v="4"/>
    <n v="1839"/>
    <m/>
    <m/>
    <x v="0"/>
    <n v="20"/>
    <m/>
    <n v="2"/>
    <n v="1"/>
    <m/>
    <n v="20"/>
    <m/>
    <m/>
    <m/>
    <m/>
    <m/>
    <n v="2"/>
    <n v="5"/>
    <n v="4"/>
    <n v="3"/>
    <m/>
    <n v="2"/>
    <m/>
    <n v="4"/>
    <n v="24"/>
    <m/>
    <m/>
    <n v="1"/>
    <n v="1"/>
    <n v="1"/>
    <n v="5"/>
    <n v="5"/>
    <n v="5"/>
    <n v="5"/>
    <n v="4"/>
    <n v="3"/>
    <n v="3"/>
    <n v="3"/>
    <n v="3"/>
    <n v="3"/>
    <n v="3"/>
    <n v="3"/>
    <n v="3"/>
    <s v="Sí"/>
    <n v="3"/>
    <m/>
    <n v="3"/>
    <n v="4"/>
    <n v="3"/>
    <n v="5"/>
    <n v="5"/>
    <n v="3"/>
    <m/>
    <s v="No"/>
    <s v="No"/>
    <m/>
    <m/>
    <n v="1"/>
    <n v="4"/>
    <m/>
    <m/>
    <m/>
    <m/>
    <s v="horario más amplio "/>
    <d v="2019-02-03T20:52:22"/>
  </r>
  <r>
    <s v="F. Ciencias de la Información"/>
    <x v="0"/>
    <n v="3"/>
    <n v="1840"/>
    <m/>
    <m/>
    <x v="0"/>
    <n v="4"/>
    <m/>
    <n v="2"/>
    <n v="1"/>
    <m/>
    <n v="4"/>
    <m/>
    <m/>
    <m/>
    <m/>
    <m/>
    <n v="4"/>
    <n v="2"/>
    <n v="3"/>
    <n v="3"/>
    <m/>
    <n v="2"/>
    <m/>
    <m/>
    <m/>
    <m/>
    <m/>
    <n v="3"/>
    <n v="1"/>
    <n v="2"/>
    <n v="3"/>
    <n v="4"/>
    <n v="4"/>
    <n v="5"/>
    <n v="1"/>
    <n v="4"/>
    <n v="4"/>
    <n v="4"/>
    <n v="3"/>
    <n v="3"/>
    <n v="4"/>
    <n v="3"/>
    <n v="3"/>
    <s v="No"/>
    <n v="3"/>
    <m/>
    <n v="3"/>
    <n v="3"/>
    <n v="3"/>
    <n v="3"/>
    <n v="3"/>
    <n v="3"/>
    <m/>
    <s v="No"/>
    <s v="No"/>
    <m/>
    <m/>
    <n v="3"/>
    <n v="3"/>
    <m/>
    <n v="4"/>
    <m/>
    <m/>
    <m/>
    <d v="2019-02-03T20:53:46"/>
  </r>
  <r>
    <s v="F. Ciencias Químicas"/>
    <x v="3"/>
    <n v="2"/>
    <n v="1841"/>
    <m/>
    <m/>
    <x v="0"/>
    <n v="10"/>
    <m/>
    <n v="3"/>
    <n v="2"/>
    <m/>
    <n v="10"/>
    <n v="29"/>
    <n v="8"/>
    <m/>
    <m/>
    <m/>
    <n v="4"/>
    <n v="4"/>
    <n v="5"/>
    <n v="2"/>
    <m/>
    <m/>
    <m/>
    <n v="4"/>
    <n v="12"/>
    <m/>
    <m/>
    <n v="3"/>
    <n v="1"/>
    <n v="1"/>
    <n v="1"/>
    <n v="4"/>
    <n v="5"/>
    <n v="5"/>
    <n v="5"/>
    <n v="4"/>
    <n v="5"/>
    <n v="3"/>
    <n v="5"/>
    <n v="5"/>
    <n v="3"/>
    <n v="5"/>
    <n v="3"/>
    <s v="No"/>
    <n v="3"/>
    <m/>
    <n v="5"/>
    <n v="3"/>
    <n v="5"/>
    <n v="5"/>
    <n v="2"/>
    <n v="1"/>
    <m/>
    <s v="Sí"/>
    <s v="No"/>
    <m/>
    <m/>
    <n v="4"/>
    <n v="5"/>
    <m/>
    <n v="4"/>
    <n v="2"/>
    <m/>
    <m/>
    <d v="2019-02-03T20:55:30"/>
  </r>
  <r>
    <s v="F. Odontología"/>
    <x v="1"/>
    <n v="4"/>
    <n v="1842"/>
    <m/>
    <m/>
    <x v="0"/>
    <n v="19"/>
    <m/>
    <n v="4"/>
    <n v="3"/>
    <m/>
    <n v="19"/>
    <n v="19"/>
    <n v="19"/>
    <m/>
    <m/>
    <m/>
    <n v="5"/>
    <n v="4"/>
    <n v="5"/>
    <n v="4"/>
    <m/>
    <m/>
    <m/>
    <m/>
    <m/>
    <m/>
    <m/>
    <n v="2"/>
    <n v="2"/>
    <n v="5"/>
    <n v="5"/>
    <n v="4"/>
    <n v="3"/>
    <n v="5"/>
    <n v="1"/>
    <n v="5"/>
    <n v="5"/>
    <n v="5"/>
    <n v="3"/>
    <n v="5"/>
    <n v="4"/>
    <n v="4"/>
    <n v="4"/>
    <s v="No"/>
    <n v="4"/>
    <m/>
    <n v="4"/>
    <n v="4"/>
    <n v="4"/>
    <n v="5"/>
    <n v="5"/>
    <n v="5"/>
    <m/>
    <s v="No"/>
    <s v="No"/>
    <m/>
    <m/>
    <n v="5"/>
    <n v="5"/>
    <m/>
    <n v="5"/>
    <n v="4"/>
    <m/>
    <m/>
    <d v="2019-02-03T20:56:46"/>
  </r>
  <r>
    <s v="F. Ciencias Físicas"/>
    <x v="3"/>
    <n v="2"/>
    <n v="1843"/>
    <m/>
    <m/>
    <x v="0"/>
    <n v="6"/>
    <m/>
    <n v="4"/>
    <n v="1"/>
    <m/>
    <n v="6"/>
    <m/>
    <m/>
    <m/>
    <m/>
    <m/>
    <n v="3"/>
    <n v="4"/>
    <n v="3"/>
    <n v="5"/>
    <n v="1"/>
    <m/>
    <m/>
    <m/>
    <m/>
    <m/>
    <m/>
    <n v="3"/>
    <n v="1"/>
    <n v="1"/>
    <n v="1"/>
    <n v="5"/>
    <n v="4"/>
    <n v="5"/>
    <n v="3"/>
    <n v="4"/>
    <n v="3"/>
    <n v="4"/>
    <n v="4"/>
    <n v="4"/>
    <n v="5"/>
    <n v="3"/>
    <n v="4"/>
    <s v="No"/>
    <n v="3"/>
    <m/>
    <n v="3"/>
    <n v="4"/>
    <n v="4"/>
    <n v="4"/>
    <n v="5"/>
    <n v="5"/>
    <m/>
    <s v="No"/>
    <s v="No"/>
    <m/>
    <m/>
    <n v="3"/>
    <n v="3"/>
    <m/>
    <n v="4"/>
    <n v="4"/>
    <m/>
    <m/>
    <d v="2019-02-03T20:56:49"/>
  </r>
  <r>
    <s v="F. Bellas Artes"/>
    <x v="4"/>
    <n v="1"/>
    <n v="1844"/>
    <m/>
    <m/>
    <x v="0"/>
    <n v="1"/>
    <m/>
    <n v="3"/>
    <n v="3"/>
    <m/>
    <n v="1"/>
    <n v="16"/>
    <n v="9"/>
    <m/>
    <m/>
    <m/>
    <n v="4"/>
    <n v="4"/>
    <n v="4"/>
    <n v="4"/>
    <m/>
    <m/>
    <n v="3"/>
    <m/>
    <m/>
    <m/>
    <m/>
    <n v="5"/>
    <n v="3"/>
    <n v="4"/>
    <n v="4"/>
    <n v="5"/>
    <n v="5"/>
    <n v="3"/>
    <n v="4"/>
    <n v="5"/>
    <n v="4"/>
    <n v="5"/>
    <n v="5"/>
    <n v="5"/>
    <n v="5"/>
    <n v="5"/>
    <n v="5"/>
    <s v="Sí"/>
    <n v="4"/>
    <m/>
    <n v="5"/>
    <n v="5"/>
    <n v="4"/>
    <n v="5"/>
    <n v="5"/>
    <n v="5"/>
    <m/>
    <m/>
    <s v="No"/>
    <m/>
    <m/>
    <n v="5"/>
    <n v="5"/>
    <m/>
    <n v="4"/>
    <n v="4"/>
    <m/>
    <m/>
    <d v="2019-02-03T20:57:23"/>
  </r>
  <r>
    <s v="F. Ciencias Físicas"/>
    <x v="3"/>
    <n v="2"/>
    <n v="1845"/>
    <m/>
    <m/>
    <x v="0"/>
    <n v="6"/>
    <m/>
    <n v="3"/>
    <n v="1"/>
    <m/>
    <n v="7"/>
    <n v="6"/>
    <n v="8"/>
    <m/>
    <m/>
    <m/>
    <n v="3"/>
    <n v="3"/>
    <n v="5"/>
    <n v="3"/>
    <m/>
    <m/>
    <n v="3"/>
    <m/>
    <m/>
    <m/>
    <m/>
    <n v="1"/>
    <n v="1"/>
    <n v="1"/>
    <n v="5"/>
    <n v="3"/>
    <n v="4"/>
    <n v="4"/>
    <n v="3"/>
    <n v="4"/>
    <n v="3"/>
    <n v="4"/>
    <n v="1"/>
    <n v="3"/>
    <n v="1"/>
    <n v="3"/>
    <n v="3"/>
    <s v="No"/>
    <n v="3"/>
    <m/>
    <n v="3"/>
    <n v="3"/>
    <n v="3"/>
    <n v="3"/>
    <n v="3"/>
    <n v="3"/>
    <m/>
    <s v="No"/>
    <s v="No"/>
    <m/>
    <m/>
    <n v="3"/>
    <n v="3"/>
    <m/>
    <n v="3"/>
    <n v="3"/>
    <m/>
    <m/>
    <d v="2019-02-03T20:58:21"/>
  </r>
  <r>
    <s v="F. Geografía e Historia"/>
    <x v="4"/>
    <n v="1"/>
    <n v="1846"/>
    <m/>
    <m/>
    <x v="3"/>
    <n v="16"/>
    <m/>
    <n v="3"/>
    <n v="2"/>
    <m/>
    <n v="28"/>
    <m/>
    <m/>
    <m/>
    <m/>
    <m/>
    <n v="4"/>
    <n v="4"/>
    <n v="4"/>
    <n v="4"/>
    <m/>
    <m/>
    <n v="3"/>
    <m/>
    <m/>
    <m/>
    <m/>
    <n v="3"/>
    <n v="4"/>
    <n v="3"/>
    <n v="4"/>
    <n v="4"/>
    <n v="4"/>
    <n v="5"/>
    <n v="4"/>
    <n v="6"/>
    <n v="3"/>
    <n v="4"/>
    <n v="4"/>
    <n v="4"/>
    <n v="4"/>
    <n v="4"/>
    <n v="3"/>
    <s v="No"/>
    <n v="3"/>
    <m/>
    <n v="3"/>
    <n v="3"/>
    <n v="4"/>
    <n v="4"/>
    <n v="4"/>
    <n v="3"/>
    <m/>
    <s v="No"/>
    <s v="No"/>
    <n v="1"/>
    <m/>
    <n v="5"/>
    <n v="5"/>
    <m/>
    <n v="4"/>
    <n v="4"/>
    <m/>
    <m/>
    <d v="2019-02-03T21:20:47"/>
  </r>
  <r>
    <s v="F. Enfermería, Fisioterapia y Podología"/>
    <x v="1"/>
    <n v="4"/>
    <n v="1847"/>
    <m/>
    <m/>
    <x v="0"/>
    <n v="22"/>
    <m/>
    <n v="4"/>
    <n v="3"/>
    <m/>
    <n v="22"/>
    <n v="18"/>
    <n v="29"/>
    <m/>
    <m/>
    <m/>
    <n v="4"/>
    <n v="3"/>
    <n v="4"/>
    <n v="3"/>
    <m/>
    <n v="2"/>
    <m/>
    <n v="4"/>
    <n v="4.1666666666666664E-2"/>
    <m/>
    <m/>
    <n v="4"/>
    <n v="4"/>
    <n v="3"/>
    <n v="4"/>
    <n v="3"/>
    <n v="5"/>
    <n v="5"/>
    <n v="3"/>
    <n v="3"/>
    <n v="3"/>
    <n v="4"/>
    <n v="3"/>
    <n v="4"/>
    <n v="4"/>
    <n v="4"/>
    <n v="3"/>
    <s v="Sí"/>
    <n v="3"/>
    <m/>
    <n v="4"/>
    <n v="3"/>
    <n v="3"/>
    <n v="4"/>
    <n v="4"/>
    <n v="5"/>
    <m/>
    <s v="Sí"/>
    <s v="No"/>
    <m/>
    <m/>
    <n v="4"/>
    <n v="5"/>
    <m/>
    <n v="4"/>
    <n v="4"/>
    <m/>
    <s v="No es fácil acudir a algunos cursos porque hay plazas insuficientes y hay que estar muy atento a los días en los que salen las plazas de dichos cursos para no quedarte fuera."/>
    <d v="2019-02-03T21:39:23"/>
  </r>
  <r>
    <s v="F. Farmacia"/>
    <x v="1"/>
    <n v="4"/>
    <n v="1848"/>
    <m/>
    <m/>
    <x v="0"/>
    <n v="13"/>
    <m/>
    <n v="3"/>
    <n v="3"/>
    <m/>
    <n v="13"/>
    <n v="29"/>
    <n v="4"/>
    <m/>
    <m/>
    <m/>
    <n v="4"/>
    <n v="3"/>
    <n v="4"/>
    <n v="4"/>
    <m/>
    <n v="2"/>
    <m/>
    <n v="4"/>
    <s v="05.00h"/>
    <m/>
    <m/>
    <n v="4"/>
    <n v="2"/>
    <n v="4"/>
    <n v="3"/>
    <n v="5"/>
    <n v="5"/>
    <n v="5"/>
    <n v="1"/>
    <n v="3"/>
    <n v="4"/>
    <n v="4"/>
    <n v="3"/>
    <n v="3"/>
    <n v="3"/>
    <n v="3"/>
    <n v="3"/>
    <s v="Sí"/>
    <n v="3"/>
    <m/>
    <n v="4"/>
    <n v="3"/>
    <n v="3"/>
    <n v="4"/>
    <n v="4"/>
    <n v="4"/>
    <m/>
    <s v="Sí"/>
    <s v="Sí"/>
    <n v="3"/>
    <m/>
    <n v="3"/>
    <n v="4"/>
    <m/>
    <n v="4"/>
    <n v="4"/>
    <m/>
    <m/>
    <d v="2019-02-03T21:49:59"/>
  </r>
  <r>
    <s v="F. Veterinaria"/>
    <x v="1"/>
    <n v="4"/>
    <n v="1849"/>
    <m/>
    <m/>
    <x v="0"/>
    <n v="21"/>
    <m/>
    <n v="5"/>
    <n v="3"/>
    <m/>
    <n v="29"/>
    <n v="29"/>
    <n v="21"/>
    <m/>
    <m/>
    <m/>
    <n v="3"/>
    <n v="4"/>
    <n v="4"/>
    <n v="4"/>
    <n v="1"/>
    <m/>
    <m/>
    <m/>
    <m/>
    <m/>
    <m/>
    <n v="3"/>
    <n v="3"/>
    <n v="3"/>
    <n v="5"/>
    <n v="5"/>
    <n v="5"/>
    <n v="5"/>
    <n v="2"/>
    <n v="5"/>
    <n v="4"/>
    <n v="4"/>
    <n v="4"/>
    <n v="4"/>
    <n v="4"/>
    <n v="4"/>
    <n v="4"/>
    <s v="No"/>
    <n v="4"/>
    <m/>
    <n v="3"/>
    <n v="3"/>
    <n v="4"/>
    <n v="5"/>
    <n v="5"/>
    <n v="5"/>
    <m/>
    <s v="No"/>
    <s v="No"/>
    <n v="4"/>
    <m/>
    <n v="5"/>
    <n v="3"/>
    <m/>
    <n v="4"/>
    <n v="3"/>
    <m/>
    <s v="Me gustaria que la biblioteca cerrara un poco más tarde, a las 22.00 aprox"/>
    <d v="2019-02-03T21:51:22"/>
  </r>
  <r>
    <s v="F. Trabajo Social"/>
    <x v="0"/>
    <n v="3"/>
    <n v="1850"/>
    <m/>
    <m/>
    <x v="0"/>
    <n v="26"/>
    <m/>
    <n v="3"/>
    <n v="1"/>
    <m/>
    <n v="26"/>
    <n v="20"/>
    <n v="29"/>
    <m/>
    <m/>
    <m/>
    <n v="4"/>
    <n v="4"/>
    <n v="3"/>
    <n v="3"/>
    <m/>
    <n v="2"/>
    <m/>
    <m/>
    <m/>
    <m/>
    <m/>
    <n v="1"/>
    <n v="1"/>
    <n v="3"/>
    <n v="3"/>
    <n v="5"/>
    <n v="4"/>
    <n v="5"/>
    <n v="1"/>
    <n v="4"/>
    <n v="3"/>
    <n v="3"/>
    <n v="4"/>
    <n v="3"/>
    <n v="3"/>
    <n v="3"/>
    <n v="3"/>
    <s v="No"/>
    <n v="4"/>
    <m/>
    <n v="3"/>
    <n v="3"/>
    <n v="3"/>
    <n v="3"/>
    <n v="3"/>
    <n v="3"/>
    <m/>
    <s v="No"/>
    <s v="No"/>
    <m/>
    <m/>
    <n v="5"/>
    <n v="5"/>
    <m/>
    <n v="4"/>
    <n v="4"/>
    <m/>
    <m/>
    <d v="2019-02-03T21:57:59"/>
  </r>
  <r>
    <s v="F. Óptica y Optometría"/>
    <x v="1"/>
    <n v="4"/>
    <n v="1851"/>
    <m/>
    <m/>
    <x v="0"/>
    <n v="25"/>
    <m/>
    <n v="5"/>
    <n v="3"/>
    <m/>
    <n v="25"/>
    <m/>
    <m/>
    <m/>
    <m/>
    <m/>
    <n v="5"/>
    <n v="3"/>
    <n v="5"/>
    <n v="5"/>
    <n v="1"/>
    <n v="2"/>
    <n v="3"/>
    <m/>
    <m/>
    <m/>
    <m/>
    <n v="5"/>
    <n v="5"/>
    <n v="5"/>
    <n v="5"/>
    <n v="5"/>
    <n v="5"/>
    <n v="5"/>
    <n v="5"/>
    <n v="5"/>
    <n v="5"/>
    <n v="5"/>
    <n v="5"/>
    <n v="5"/>
    <n v="5"/>
    <n v="5"/>
    <n v="5"/>
    <s v="No"/>
    <m/>
    <m/>
    <n v="5"/>
    <n v="5"/>
    <n v="5"/>
    <n v="5"/>
    <n v="5"/>
    <n v="5"/>
    <m/>
    <s v="No"/>
    <s v="No"/>
    <m/>
    <m/>
    <n v="5"/>
    <n v="5"/>
    <m/>
    <n v="5"/>
    <n v="5"/>
    <m/>
    <s v="Mi única sugerencia está relacionada con la biblioteca de mi facultad, Óptica y Optometria. Lo ideal sería que en épocas de exámenes se empezase a permitir el acceso presentando el carné universitario, ya que se trata de una biblioteca de una facultad concreta y no de una biblioteca pública. Me remito a esto simplemente, porque en esas épocas, nuestra biblioteca se llena de gente ajena, los cuales ocupan los puestos de los alumnos de dicha facultad, los cuales, en ocasiones no disponen de sitios para estudiar. &lt;br&gt;Creo que necesario restringir el acceso, ya que los alumnos tenemos preferencia y me parece indignante que algunas veces no pueda estudiar en mi facultad por salta de sitio.&lt;br&gt;&lt;br&gt;Muchas gracias."/>
    <d v="2019-02-03T22:04:59"/>
  </r>
  <r>
    <s v="F. Bellas Artes"/>
    <x v="4"/>
    <n v="1"/>
    <n v="1852"/>
    <m/>
    <m/>
    <x v="0"/>
    <n v="1"/>
    <m/>
    <n v="3"/>
    <n v="3"/>
    <m/>
    <n v="1"/>
    <n v="29"/>
    <m/>
    <s v="biblioteca publica de torrelodones"/>
    <m/>
    <m/>
    <n v="5"/>
    <n v="5"/>
    <n v="5"/>
    <n v="4"/>
    <n v="1"/>
    <m/>
    <n v="3"/>
    <m/>
    <m/>
    <m/>
    <m/>
    <n v="4"/>
    <n v="4"/>
    <n v="1"/>
    <n v="5"/>
    <n v="4"/>
    <n v="5"/>
    <n v="4"/>
    <m/>
    <n v="5"/>
    <n v="5"/>
    <n v="3"/>
    <n v="3"/>
    <n v="5"/>
    <n v="4"/>
    <n v="3"/>
    <n v="4"/>
    <s v="No"/>
    <n v="4"/>
    <m/>
    <n v="5"/>
    <n v="2"/>
    <n v="3"/>
    <n v="5"/>
    <n v="5"/>
    <n v="5"/>
    <m/>
    <s v="No"/>
    <s v="No"/>
    <m/>
    <m/>
    <n v="5"/>
    <n v="5"/>
    <m/>
    <n v="5"/>
    <n v="4"/>
    <m/>
    <m/>
    <d v="2019-02-03T22:16:18"/>
  </r>
  <r>
    <s v="F. Filología"/>
    <x v="4"/>
    <n v="1"/>
    <n v="1853"/>
    <m/>
    <m/>
    <x v="0"/>
    <n v="14"/>
    <m/>
    <n v="3"/>
    <n v="1"/>
    <m/>
    <n v="14"/>
    <n v="29"/>
    <m/>
    <s v="Biblioteca Manuel Alvar, Biblioteca Pedro Salinas. "/>
    <m/>
    <m/>
    <n v="5"/>
    <n v="5"/>
    <n v="4"/>
    <n v="3"/>
    <m/>
    <m/>
    <n v="3"/>
    <m/>
    <m/>
    <m/>
    <m/>
    <n v="3"/>
    <n v="1"/>
    <n v="1"/>
    <n v="5"/>
    <n v="5"/>
    <n v="5"/>
    <n v="5"/>
    <n v="2"/>
    <n v="6"/>
    <n v="5"/>
    <n v="4"/>
    <n v="3"/>
    <n v="3"/>
    <n v="3"/>
    <n v="3"/>
    <n v="3"/>
    <s v="No"/>
    <n v="3"/>
    <m/>
    <n v="3"/>
    <n v="3"/>
    <n v="3"/>
    <n v="3"/>
    <n v="3"/>
    <n v="3"/>
    <m/>
    <s v="No"/>
    <s v="No"/>
    <m/>
    <m/>
    <n v="4"/>
    <n v="4"/>
    <m/>
    <n v="5"/>
    <n v="4"/>
    <m/>
    <m/>
    <d v="2019-02-03T22:16:45"/>
  </r>
  <r>
    <s v="F. Psicología"/>
    <x v="1"/>
    <n v="4"/>
    <n v="1854"/>
    <m/>
    <m/>
    <x v="0"/>
    <n v="20"/>
    <m/>
    <n v="5"/>
    <n v="3"/>
    <m/>
    <n v="20"/>
    <n v="29"/>
    <m/>
    <m/>
    <m/>
    <m/>
    <n v="2"/>
    <n v="2"/>
    <n v="2"/>
    <n v="3"/>
    <m/>
    <n v="2"/>
    <n v="3"/>
    <n v="4"/>
    <n v="1"/>
    <m/>
    <m/>
    <n v="3"/>
    <n v="1"/>
    <n v="1"/>
    <n v="2"/>
    <n v="5"/>
    <n v="2"/>
    <n v="5"/>
    <n v="1"/>
    <n v="4"/>
    <n v="5"/>
    <n v="5"/>
    <n v="2"/>
    <n v="3"/>
    <n v="2"/>
    <n v="3"/>
    <n v="4"/>
    <s v="No"/>
    <n v="3"/>
    <m/>
    <n v="3"/>
    <n v="4"/>
    <n v="3"/>
    <n v="5"/>
    <n v="5"/>
    <n v="4"/>
    <m/>
    <s v="Sí"/>
    <s v="No"/>
    <m/>
    <m/>
    <n v="3"/>
    <n v="2"/>
    <m/>
    <n v="3"/>
    <n v="3"/>
    <m/>
    <s v="No acudí a ningún curso porque en el primer año de carrera los profesores nos explicaron muy bien cómo manejar las herramientas ofrecidas por la Biblioteca."/>
    <d v="2019-02-03T22:20:22"/>
  </r>
  <r>
    <s v="F. Ciencias Matemáticas"/>
    <x v="3"/>
    <n v="2"/>
    <n v="1855"/>
    <m/>
    <m/>
    <x v="0"/>
    <n v="8"/>
    <m/>
    <n v="4"/>
    <n v="3"/>
    <m/>
    <n v="8"/>
    <m/>
    <m/>
    <m/>
    <m/>
    <m/>
    <n v="5"/>
    <n v="5"/>
    <n v="5"/>
    <n v="4"/>
    <n v="1"/>
    <m/>
    <m/>
    <m/>
    <m/>
    <m/>
    <m/>
    <n v="5"/>
    <n v="1"/>
    <n v="1"/>
    <n v="3"/>
    <n v="5"/>
    <n v="5"/>
    <n v="3"/>
    <n v="1"/>
    <n v="3"/>
    <n v="5"/>
    <n v="4"/>
    <n v="3"/>
    <n v="5"/>
    <n v="2"/>
    <n v="3"/>
    <n v="4"/>
    <s v="No"/>
    <n v="3"/>
    <m/>
    <n v="5"/>
    <n v="5"/>
    <n v="5"/>
    <n v="5"/>
    <n v="5"/>
    <n v="5"/>
    <m/>
    <s v="No"/>
    <s v="No"/>
    <m/>
    <m/>
    <n v="5"/>
    <n v="5"/>
    <m/>
    <n v="5"/>
    <n v="4"/>
    <m/>
    <m/>
    <d v="2019-02-03T22:27:01"/>
  </r>
  <r>
    <s v="F. Óptica y Optometría"/>
    <x v="1"/>
    <n v="4"/>
    <n v="1856"/>
    <m/>
    <m/>
    <x v="0"/>
    <n v="25"/>
    <m/>
    <n v="5"/>
    <n v="4"/>
    <m/>
    <n v="25"/>
    <m/>
    <m/>
    <m/>
    <m/>
    <m/>
    <n v="5"/>
    <n v="5"/>
    <n v="5"/>
    <n v="5"/>
    <m/>
    <m/>
    <n v="3"/>
    <m/>
    <m/>
    <m/>
    <m/>
    <n v="4"/>
    <n v="4"/>
    <n v="5"/>
    <n v="4"/>
    <n v="5"/>
    <n v="4"/>
    <n v="5"/>
    <n v="3"/>
    <n v="5"/>
    <n v="5"/>
    <n v="4"/>
    <n v="4"/>
    <n v="5"/>
    <n v="5"/>
    <n v="4"/>
    <n v="5"/>
    <s v="No"/>
    <n v="5"/>
    <m/>
    <n v="5"/>
    <n v="5"/>
    <n v="5"/>
    <n v="5"/>
    <n v="5"/>
    <n v="5"/>
    <m/>
    <s v="No"/>
    <s v="No"/>
    <m/>
    <m/>
    <n v="5"/>
    <n v="5"/>
    <m/>
    <n v="5"/>
    <n v="5"/>
    <m/>
    <m/>
    <d v="2019-02-03T22:28:22"/>
  </r>
  <r>
    <s v="F. Informática"/>
    <x v="3"/>
    <n v="2"/>
    <n v="1857"/>
    <m/>
    <m/>
    <x v="0"/>
    <n v="17"/>
    <m/>
    <n v="3"/>
    <n v="3"/>
    <m/>
    <n v="17"/>
    <m/>
    <m/>
    <m/>
    <m/>
    <m/>
    <n v="5"/>
    <n v="4"/>
    <n v="5"/>
    <n v="5"/>
    <m/>
    <n v="2"/>
    <m/>
    <m/>
    <m/>
    <m/>
    <m/>
    <n v="3"/>
    <n v="3"/>
    <n v="3"/>
    <n v="3"/>
    <n v="5"/>
    <n v="4"/>
    <n v="5"/>
    <n v="4"/>
    <n v="6"/>
    <n v="5"/>
    <n v="5"/>
    <n v="5"/>
    <n v="5"/>
    <n v="5"/>
    <n v="5"/>
    <n v="5"/>
    <s v="Sí"/>
    <n v="4"/>
    <m/>
    <n v="5"/>
    <n v="5"/>
    <n v="5"/>
    <n v="5"/>
    <n v="5"/>
    <n v="5"/>
    <m/>
    <s v="Sí"/>
    <s v="No"/>
    <m/>
    <m/>
    <n v="5"/>
    <n v="5"/>
    <m/>
    <n v="5"/>
    <m/>
    <m/>
    <s v="No he asistido a ningún curso de la biblioteca porque no existía ninguno que me interesase. Por otro lado, me gustaría añadir que la biblioteca de la facultad de informática es muy buena, con muchos recursos tanto para los estudios como de ocio (películas por ejemplo), unas instalaciones en buen estado y la posibilidad de utilizar no sólo ordenadores, sino auriculares o tablets. "/>
    <d v="2019-02-03T22:29:05"/>
  </r>
  <r>
    <s v="F. Medicina"/>
    <x v="1"/>
    <n v="4"/>
    <n v="1858"/>
    <m/>
    <m/>
    <x v="0"/>
    <n v="18"/>
    <m/>
    <n v="3"/>
    <n v="3"/>
    <m/>
    <n v="18"/>
    <n v="29"/>
    <m/>
    <m/>
    <m/>
    <m/>
    <n v="4"/>
    <n v="5"/>
    <n v="5"/>
    <n v="3"/>
    <n v="1"/>
    <m/>
    <m/>
    <m/>
    <m/>
    <m/>
    <m/>
    <n v="4"/>
    <n v="3"/>
    <n v="3"/>
    <n v="4"/>
    <n v="4"/>
    <n v="4"/>
    <n v="5"/>
    <n v="1"/>
    <n v="3"/>
    <n v="4"/>
    <n v="4"/>
    <n v="4"/>
    <n v="4"/>
    <n v="5"/>
    <n v="4"/>
    <n v="4"/>
    <s v="No"/>
    <n v="4"/>
    <m/>
    <n v="4"/>
    <n v="5"/>
    <n v="4"/>
    <n v="5"/>
    <n v="5"/>
    <n v="5"/>
    <m/>
    <s v="No"/>
    <s v="No"/>
    <m/>
    <m/>
    <n v="4"/>
    <n v="3"/>
    <m/>
    <n v="5"/>
    <m/>
    <m/>
    <s v="Ampliación del horario por la mañana (apertura a las 8.30)"/>
    <d v="2019-02-03T22:32:49"/>
  </r>
  <r>
    <s v="F. Trabajo Social"/>
    <x v="0"/>
    <n v="3"/>
    <n v="1859"/>
    <m/>
    <m/>
    <x v="0"/>
    <n v="26"/>
    <m/>
    <n v="2"/>
    <n v="4"/>
    <m/>
    <n v="9"/>
    <n v="26"/>
    <m/>
    <s v="Acudo a la biblioteca Federico García Lorca en Torrejón de Ardoz&lt;br&gt;"/>
    <m/>
    <m/>
    <n v="2"/>
    <n v="3"/>
    <n v="2"/>
    <n v="4"/>
    <m/>
    <n v="2"/>
    <m/>
    <m/>
    <m/>
    <m/>
    <m/>
    <n v="4"/>
    <n v="1"/>
    <n v="5"/>
    <n v="1"/>
    <n v="5"/>
    <n v="5"/>
    <n v="5"/>
    <n v="2"/>
    <n v="3"/>
    <n v="2"/>
    <n v="3"/>
    <n v="4"/>
    <m/>
    <n v="2"/>
    <n v="3"/>
    <n v="3"/>
    <s v="No"/>
    <n v="3"/>
    <m/>
    <n v="5"/>
    <n v="4"/>
    <n v="4"/>
    <n v="5"/>
    <n v="5"/>
    <n v="5"/>
    <m/>
    <s v="No"/>
    <s v="No"/>
    <m/>
    <m/>
    <n v="5"/>
    <n v="5"/>
    <m/>
    <n v="4"/>
    <n v="3"/>
    <m/>
    <m/>
    <d v="2019-02-03T22:42:26"/>
  </r>
  <r>
    <s v="F. Bellas Artes"/>
    <x v="4"/>
    <n v="1"/>
    <n v="1860"/>
    <m/>
    <m/>
    <x v="0"/>
    <n v="1"/>
    <m/>
    <n v="3"/>
    <n v="3"/>
    <m/>
    <m/>
    <m/>
    <m/>
    <m/>
    <m/>
    <m/>
    <n v="5"/>
    <n v="3"/>
    <n v="3"/>
    <n v="2"/>
    <m/>
    <n v="2"/>
    <m/>
    <m/>
    <m/>
    <m/>
    <m/>
    <n v="4"/>
    <n v="4"/>
    <n v="4"/>
    <n v="2"/>
    <n v="3"/>
    <n v="5"/>
    <n v="3"/>
    <n v="3"/>
    <n v="3"/>
    <n v="3"/>
    <n v="2"/>
    <n v="4"/>
    <n v="3"/>
    <n v="4"/>
    <n v="3"/>
    <n v="3"/>
    <s v="Sí"/>
    <n v="3"/>
    <m/>
    <n v="5"/>
    <n v="3"/>
    <n v="5"/>
    <n v="4"/>
    <n v="2"/>
    <n v="3"/>
    <m/>
    <s v="No"/>
    <s v="No"/>
    <m/>
    <m/>
    <n v="5"/>
    <n v="5"/>
    <m/>
    <n v="4"/>
    <n v="3"/>
    <m/>
    <m/>
    <d v="2019-02-03T22:49:35"/>
  </r>
  <r>
    <s v="F. Ciencias Físicas"/>
    <x v="3"/>
    <n v="2"/>
    <n v="1861"/>
    <m/>
    <m/>
    <x v="0"/>
    <n v="6"/>
    <m/>
    <n v="3"/>
    <n v="1"/>
    <m/>
    <n v="6"/>
    <m/>
    <m/>
    <m/>
    <m/>
    <m/>
    <n v="5"/>
    <n v="3"/>
    <n v="4"/>
    <n v="5"/>
    <m/>
    <m/>
    <n v="3"/>
    <m/>
    <m/>
    <m/>
    <m/>
    <n v="3"/>
    <n v="1"/>
    <n v="1"/>
    <n v="1"/>
    <n v="4"/>
    <n v="3"/>
    <n v="4"/>
    <n v="1"/>
    <n v="5"/>
    <n v="4"/>
    <n v="4"/>
    <n v="4"/>
    <n v="5"/>
    <n v="4"/>
    <n v="4"/>
    <n v="4"/>
    <s v="No"/>
    <n v="4"/>
    <m/>
    <n v="5"/>
    <n v="5"/>
    <n v="5"/>
    <n v="5"/>
    <n v="5"/>
    <n v="4"/>
    <m/>
    <s v="No"/>
    <s v="No"/>
    <m/>
    <m/>
    <n v="5"/>
    <n v="5"/>
    <m/>
    <n v="4"/>
    <n v="4"/>
    <m/>
    <s v="En mi opinión el servicio ofrecido en la biblioteca es bastante amplio, si no he acudido nunca a un curso de formación es debido a la falta de tiempo."/>
    <d v="2019-02-03T22:56:54"/>
  </r>
  <r>
    <s v="F. Psicología"/>
    <x v="1"/>
    <n v="4"/>
    <n v="1862"/>
    <m/>
    <m/>
    <x v="0"/>
    <n v="20"/>
    <m/>
    <n v="2"/>
    <n v="1"/>
    <m/>
    <n v="29"/>
    <n v="12"/>
    <n v="20"/>
    <s v="ETSI telecomunicaciones"/>
    <m/>
    <m/>
    <n v="4"/>
    <n v="3"/>
    <n v="4"/>
    <n v="2"/>
    <m/>
    <n v="2"/>
    <m/>
    <n v="4"/>
    <m/>
    <m/>
    <m/>
    <n v="2"/>
    <n v="1"/>
    <n v="1"/>
    <n v="1"/>
    <n v="5"/>
    <n v="2"/>
    <n v="5"/>
    <n v="1"/>
    <n v="2"/>
    <n v="3"/>
    <n v="3"/>
    <n v="3"/>
    <n v="3"/>
    <n v="2"/>
    <n v="3"/>
    <n v="3"/>
    <s v="No"/>
    <n v="1"/>
    <m/>
    <n v="4"/>
    <n v="1"/>
    <n v="2"/>
    <n v="4"/>
    <n v="3"/>
    <n v="3"/>
    <m/>
    <s v="No"/>
    <s v="No"/>
    <m/>
    <m/>
    <n v="3"/>
    <n v="3"/>
    <m/>
    <n v="3"/>
    <n v="3"/>
    <m/>
    <m/>
    <d v="2019-02-03T23:33:49"/>
  </r>
  <r>
    <s v="F. Filología"/>
    <x v="4"/>
    <n v="1"/>
    <n v="1863"/>
    <m/>
    <m/>
    <x v="0"/>
    <n v="14"/>
    <m/>
    <n v="3"/>
    <n v="4"/>
    <m/>
    <n v="29"/>
    <n v="14"/>
    <n v="15"/>
    <m/>
    <m/>
    <m/>
    <n v="5"/>
    <n v="5"/>
    <n v="5"/>
    <n v="5"/>
    <n v="1"/>
    <m/>
    <m/>
    <m/>
    <m/>
    <m/>
    <m/>
    <n v="4"/>
    <n v="3"/>
    <n v="4"/>
    <n v="4"/>
    <n v="5"/>
    <n v="5"/>
    <n v="5"/>
    <n v="4"/>
    <n v="5"/>
    <n v="5"/>
    <n v="5"/>
    <n v="5"/>
    <n v="5"/>
    <n v="5"/>
    <n v="5"/>
    <n v="5"/>
    <s v="No"/>
    <n v="5"/>
    <m/>
    <n v="5"/>
    <n v="5"/>
    <n v="5"/>
    <n v="5"/>
    <n v="5"/>
    <n v="5"/>
    <m/>
    <s v="Sí"/>
    <s v="No"/>
    <m/>
    <m/>
    <n v="5"/>
    <n v="5"/>
    <m/>
    <n v="5"/>
    <n v="5"/>
    <m/>
    <s v="5.2 No me da el tiempo"/>
    <d v="2019-02-03T23:38:24"/>
  </r>
  <r>
    <s v="F. Veterinaria"/>
    <x v="1"/>
    <n v="4"/>
    <n v="1864"/>
    <m/>
    <m/>
    <x v="0"/>
    <n v="21"/>
    <m/>
    <n v="3"/>
    <n v="1"/>
    <m/>
    <n v="29"/>
    <n v="21"/>
    <n v="2"/>
    <s v="Biblioteca municipal de mi barrio"/>
    <m/>
    <m/>
    <n v="4"/>
    <n v="4"/>
    <n v="4"/>
    <n v="4"/>
    <m/>
    <m/>
    <n v="3"/>
    <m/>
    <m/>
    <m/>
    <m/>
    <n v="1"/>
    <n v="1"/>
    <n v="1"/>
    <n v="1"/>
    <n v="5"/>
    <n v="1"/>
    <n v="2"/>
    <n v="1"/>
    <n v="4"/>
    <n v="5"/>
    <n v="4"/>
    <n v="4"/>
    <n v="4"/>
    <n v="4"/>
    <n v="4"/>
    <n v="4"/>
    <s v="No"/>
    <n v="4"/>
    <m/>
    <n v="4"/>
    <n v="4"/>
    <n v="4"/>
    <n v="5"/>
    <n v="4"/>
    <n v="4"/>
    <m/>
    <s v="Sí"/>
    <s v="No"/>
    <m/>
    <m/>
    <n v="4"/>
    <n v="4"/>
    <m/>
    <n v="4"/>
    <n v="4"/>
    <m/>
    <s v="Que abra todos los fines de semana del curso"/>
    <d v="2019-02-03T23:48:31"/>
  </r>
  <r>
    <s v="F. Veterinaria"/>
    <x v="1"/>
    <n v="4"/>
    <n v="1865"/>
    <m/>
    <m/>
    <x v="0"/>
    <n v="21"/>
    <m/>
    <n v="3"/>
    <n v="3"/>
    <m/>
    <n v="21"/>
    <m/>
    <m/>
    <s v="Biblioteca Pública Manuel Alvar"/>
    <m/>
    <m/>
    <n v="5"/>
    <n v="4"/>
    <n v="4"/>
    <n v="3"/>
    <m/>
    <n v="2"/>
    <m/>
    <m/>
    <m/>
    <m/>
    <m/>
    <n v="3"/>
    <n v="3"/>
    <n v="3"/>
    <n v="2"/>
    <n v="4"/>
    <n v="4"/>
    <n v="5"/>
    <n v="2"/>
    <n v="3"/>
    <n v="4"/>
    <n v="5"/>
    <n v="5"/>
    <n v="5"/>
    <n v="5"/>
    <n v="5"/>
    <n v="5"/>
    <s v="Sí"/>
    <n v="5"/>
    <m/>
    <n v="5"/>
    <n v="4"/>
    <n v="4"/>
    <n v="5"/>
    <n v="5"/>
    <n v="5"/>
    <m/>
    <s v="Sí"/>
    <s v="Sí"/>
    <n v="5"/>
    <m/>
    <n v="5"/>
    <n v="5"/>
    <m/>
    <n v="5"/>
    <n v="4"/>
    <m/>
    <m/>
    <d v="2019-02-03T23:55:55"/>
  </r>
  <r>
    <s v="F. Medicina"/>
    <x v="1"/>
    <n v="4"/>
    <n v="1866"/>
    <m/>
    <m/>
    <x v="0"/>
    <n v="18"/>
    <m/>
    <n v="5"/>
    <n v="5"/>
    <m/>
    <n v="18"/>
    <n v="29"/>
    <m/>
    <s v="Biblioteca del Hospital Clinico San Carlos"/>
    <m/>
    <m/>
    <n v="3"/>
    <n v="5"/>
    <n v="5"/>
    <n v="4"/>
    <m/>
    <n v="2"/>
    <n v="3"/>
    <n v="4"/>
    <s v="4:oo"/>
    <m/>
    <m/>
    <n v="4"/>
    <n v="4"/>
    <n v="4"/>
    <n v="1"/>
    <n v="5"/>
    <n v="2"/>
    <n v="2"/>
    <n v="1"/>
    <n v="4"/>
    <n v="3"/>
    <n v="5"/>
    <n v="5"/>
    <n v="5"/>
    <n v="5"/>
    <n v="5"/>
    <n v="5"/>
    <s v="Sí"/>
    <n v="4"/>
    <m/>
    <n v="5"/>
    <n v="5"/>
    <n v="5"/>
    <n v="5"/>
    <n v="5"/>
    <n v="5"/>
    <m/>
    <s v="No"/>
    <s v="No"/>
    <m/>
    <m/>
    <n v="5"/>
    <n v="4"/>
    <m/>
    <n v="5"/>
    <n v="5"/>
    <m/>
    <s v="por favor que la biblioteca Maria zambrano abra todos los findes de semana del año,los estudiantes de medicina tenemos un calendario normalmente fuera de lo  comun de otros grados y agradeceriamos mucho eso."/>
    <d v="2019-02-04T00:05:38"/>
  </r>
  <r>
    <s v="F. Farmacia"/>
    <x v="1"/>
    <n v="4"/>
    <n v="1867"/>
    <m/>
    <m/>
    <x v="0"/>
    <n v="13"/>
    <m/>
    <n v="3"/>
    <n v="1"/>
    <m/>
    <n v="2"/>
    <n v="29"/>
    <n v="13"/>
    <m/>
    <m/>
    <m/>
    <n v="4"/>
    <n v="2"/>
    <n v="3"/>
    <n v="3"/>
    <m/>
    <n v="2"/>
    <m/>
    <m/>
    <m/>
    <m/>
    <m/>
    <n v="1"/>
    <n v="1"/>
    <n v="1"/>
    <n v="1"/>
    <n v="5"/>
    <n v="1"/>
    <n v="5"/>
    <n v="1"/>
    <n v="4"/>
    <m/>
    <n v="4"/>
    <n v="3"/>
    <n v="4"/>
    <n v="3"/>
    <n v="3"/>
    <m/>
    <s v="No"/>
    <n v="3"/>
    <m/>
    <n v="3"/>
    <n v="3"/>
    <n v="3"/>
    <n v="3"/>
    <n v="3"/>
    <n v="3"/>
    <m/>
    <s v="No"/>
    <s v="No"/>
    <m/>
    <m/>
    <m/>
    <n v="3"/>
    <m/>
    <n v="3"/>
    <n v="3"/>
    <m/>
    <s v="A veces hace demasiado calor y en verano mucho frío, yo propondría no poner tan alta la calefacción en invierno y no poner tan alto el aire acondicionado en verano. "/>
    <d v="2019-02-04T00:12:16"/>
  </r>
  <r>
    <s v="F. Ciencias Matemáticas"/>
    <x v="3"/>
    <n v="2"/>
    <n v="1868"/>
    <m/>
    <m/>
    <x v="0"/>
    <n v="8"/>
    <m/>
    <n v="2"/>
    <n v="1"/>
    <m/>
    <n v="29"/>
    <n v="8"/>
    <m/>
    <m/>
    <m/>
    <m/>
    <n v="3"/>
    <n v="5"/>
    <n v="5"/>
    <n v="4"/>
    <m/>
    <n v="2"/>
    <m/>
    <m/>
    <m/>
    <m/>
    <m/>
    <n v="1"/>
    <n v="1"/>
    <n v="1"/>
    <n v="4"/>
    <n v="2"/>
    <n v="3"/>
    <n v="5"/>
    <n v="1"/>
    <n v="6"/>
    <n v="2"/>
    <n v="3"/>
    <n v="2"/>
    <n v="2"/>
    <n v="5"/>
    <n v="3"/>
    <n v="1"/>
    <s v="No"/>
    <n v="3"/>
    <m/>
    <n v="5"/>
    <n v="1"/>
    <n v="3"/>
    <n v="4"/>
    <n v="1"/>
    <n v="3"/>
    <m/>
    <s v="No"/>
    <s v="No"/>
    <m/>
    <m/>
    <n v="3"/>
    <n v="3"/>
    <m/>
    <n v="4"/>
    <m/>
    <m/>
    <m/>
    <d v="2019-02-04T00:18:59"/>
  </r>
  <r>
    <s v="F. Psicología"/>
    <x v="1"/>
    <n v="4"/>
    <n v="1869"/>
    <m/>
    <m/>
    <x v="0"/>
    <n v="20"/>
    <m/>
    <n v="3"/>
    <n v="1"/>
    <m/>
    <n v="20"/>
    <m/>
    <m/>
    <m/>
    <m/>
    <m/>
    <n v="4"/>
    <n v="5"/>
    <n v="5"/>
    <n v="3"/>
    <n v="1"/>
    <m/>
    <m/>
    <m/>
    <m/>
    <m/>
    <m/>
    <n v="4"/>
    <n v="1"/>
    <n v="1"/>
    <n v="4"/>
    <n v="4"/>
    <n v="3"/>
    <n v="4"/>
    <n v="5"/>
    <n v="2"/>
    <n v="4"/>
    <n v="3"/>
    <n v="4"/>
    <n v="5"/>
    <n v="5"/>
    <n v="4"/>
    <n v="3"/>
    <s v="No"/>
    <n v="4"/>
    <m/>
    <n v="3"/>
    <n v="3"/>
    <n v="4"/>
    <n v="4"/>
    <n v="4"/>
    <n v="4"/>
    <m/>
    <s v="No"/>
    <s v="No"/>
    <m/>
    <m/>
    <n v="4"/>
    <n v="5"/>
    <m/>
    <n v="4"/>
    <n v="4"/>
    <m/>
    <m/>
    <d v="2019-02-04T00:34:20"/>
  </r>
  <r>
    <s v="F. Ciencias de la Información"/>
    <x v="0"/>
    <n v="3"/>
    <n v="1870"/>
    <m/>
    <m/>
    <x v="0"/>
    <n v="4"/>
    <m/>
    <n v="2"/>
    <n v="1"/>
    <m/>
    <m/>
    <m/>
    <m/>
    <m/>
    <m/>
    <m/>
    <n v="5"/>
    <n v="5"/>
    <n v="2"/>
    <n v="3"/>
    <n v="1"/>
    <m/>
    <m/>
    <m/>
    <m/>
    <m/>
    <m/>
    <n v="3"/>
    <n v="1"/>
    <n v="1"/>
    <n v="4"/>
    <n v="4"/>
    <n v="5"/>
    <n v="2"/>
    <n v="1"/>
    <n v="4"/>
    <n v="4"/>
    <n v="3"/>
    <n v="3"/>
    <n v="5"/>
    <n v="4"/>
    <n v="2"/>
    <n v="4"/>
    <s v="No"/>
    <n v="3"/>
    <m/>
    <n v="4"/>
    <n v="4"/>
    <n v="3"/>
    <n v="5"/>
    <n v="4"/>
    <n v="3"/>
    <m/>
    <s v="No"/>
    <s v="No"/>
    <m/>
    <m/>
    <n v="4"/>
    <n v="5"/>
    <m/>
    <n v="4"/>
    <n v="4"/>
    <m/>
    <m/>
    <d v="2019-02-04T00:47:24"/>
  </r>
  <r>
    <s v="F. Derecho"/>
    <x v="0"/>
    <n v="3"/>
    <n v="1871"/>
    <m/>
    <m/>
    <x v="0"/>
    <n v="11"/>
    <m/>
    <n v="3"/>
    <n v="3"/>
    <m/>
    <n v="29"/>
    <n v="11"/>
    <m/>
    <m/>
    <m/>
    <m/>
    <n v="4"/>
    <n v="3"/>
    <n v="4"/>
    <n v="4"/>
    <m/>
    <n v="2"/>
    <n v="3"/>
    <m/>
    <m/>
    <m/>
    <m/>
    <n v="4"/>
    <n v="2"/>
    <n v="1"/>
    <n v="4"/>
    <n v="5"/>
    <n v="3"/>
    <n v="1"/>
    <n v="2"/>
    <n v="3"/>
    <n v="2"/>
    <n v="2"/>
    <n v="1"/>
    <n v="2"/>
    <n v="2"/>
    <n v="1"/>
    <n v="2"/>
    <s v="No"/>
    <n v="2"/>
    <m/>
    <n v="3"/>
    <n v="4"/>
    <n v="3"/>
    <n v="3"/>
    <n v="3"/>
    <n v="3"/>
    <m/>
    <s v="No"/>
    <s v="No"/>
    <n v="3"/>
    <m/>
    <n v="4"/>
    <n v="5"/>
    <m/>
    <n v="3"/>
    <n v="3"/>
    <m/>
    <s v="No he asistido a cursos porque no me interesan.&lt;br&gt;No he encontrado por ninguna parte del universo web de la biblioteca una petición de compra. "/>
    <d v="2019-02-04T01:21:54"/>
  </r>
  <r>
    <s v="F. Ciencias Biológicas"/>
    <x v="3"/>
    <n v="2"/>
    <n v="1872"/>
    <m/>
    <m/>
    <x v="0"/>
    <n v="2"/>
    <m/>
    <n v="4"/>
    <n v="2"/>
    <m/>
    <n v="2"/>
    <n v="18"/>
    <n v="10"/>
    <m/>
    <m/>
    <m/>
    <n v="3"/>
    <n v="4"/>
    <n v="3"/>
    <n v="2"/>
    <n v="1"/>
    <m/>
    <m/>
    <m/>
    <m/>
    <m/>
    <m/>
    <n v="4"/>
    <n v="1"/>
    <n v="3"/>
    <n v="3"/>
    <n v="4"/>
    <n v="5"/>
    <n v="5"/>
    <n v="3"/>
    <n v="3"/>
    <n v="3"/>
    <n v="3"/>
    <n v="2"/>
    <n v="4"/>
    <n v="3"/>
    <n v="4"/>
    <n v="3"/>
    <s v="Sí"/>
    <n v="3"/>
    <m/>
    <n v="4"/>
    <n v="3"/>
    <n v="2"/>
    <n v="3"/>
    <n v="4"/>
    <n v="4"/>
    <m/>
    <s v="No"/>
    <s v="No"/>
    <m/>
    <m/>
    <n v="4"/>
    <n v="4"/>
    <m/>
    <n v="4"/>
    <n v="4"/>
    <m/>
    <m/>
    <d v="2019-02-04T01:22:25"/>
  </r>
  <r>
    <s v="F. Ciencias Físicas"/>
    <x v="3"/>
    <n v="2"/>
    <n v="1873"/>
    <m/>
    <m/>
    <x v="0"/>
    <n v="6"/>
    <m/>
    <n v="3"/>
    <n v="1"/>
    <m/>
    <n v="6"/>
    <n v="29"/>
    <n v="10"/>
    <m/>
    <m/>
    <m/>
    <n v="5"/>
    <n v="5"/>
    <n v="5"/>
    <n v="5"/>
    <n v="1"/>
    <m/>
    <m/>
    <m/>
    <m/>
    <m/>
    <m/>
    <n v="2"/>
    <n v="2"/>
    <n v="2"/>
    <n v="3"/>
    <n v="4"/>
    <n v="4"/>
    <n v="4"/>
    <n v="2"/>
    <n v="4"/>
    <n v="5"/>
    <n v="5"/>
    <n v="5"/>
    <n v="5"/>
    <n v="5"/>
    <n v="5"/>
    <n v="5"/>
    <s v="No"/>
    <n v="5"/>
    <m/>
    <n v="5"/>
    <n v="5"/>
    <n v="5"/>
    <n v="5"/>
    <n v="5"/>
    <n v="5"/>
    <m/>
    <s v="No"/>
    <s v="No"/>
    <m/>
    <m/>
    <n v="5"/>
    <n v="5"/>
    <m/>
    <n v="5"/>
    <n v="4"/>
    <m/>
    <m/>
    <d v="2019-02-04T03:25:14"/>
  </r>
  <r>
    <s v="F. Psicología"/>
    <x v="1"/>
    <n v="4"/>
    <n v="1874"/>
    <m/>
    <m/>
    <x v="0"/>
    <n v="20"/>
    <m/>
    <n v="3"/>
    <n v="1"/>
    <m/>
    <n v="20"/>
    <n v="9"/>
    <n v="26"/>
    <m/>
    <m/>
    <m/>
    <n v="5"/>
    <n v="4"/>
    <n v="5"/>
    <n v="4"/>
    <n v="1"/>
    <m/>
    <m/>
    <m/>
    <m/>
    <m/>
    <m/>
    <n v="3"/>
    <n v="3"/>
    <n v="3"/>
    <n v="4"/>
    <n v="3"/>
    <n v="4"/>
    <n v="5"/>
    <n v="3"/>
    <n v="5"/>
    <n v="4"/>
    <n v="5"/>
    <n v="3"/>
    <n v="5"/>
    <n v="4"/>
    <n v="4"/>
    <n v="4"/>
    <s v="No"/>
    <n v="4"/>
    <m/>
    <n v="5"/>
    <n v="5"/>
    <n v="5"/>
    <n v="4"/>
    <n v="4"/>
    <n v="3"/>
    <m/>
    <s v="No"/>
    <s v="No"/>
    <n v="1"/>
    <m/>
    <n v="4"/>
    <n v="5"/>
    <m/>
    <n v="5"/>
    <n v="3"/>
    <m/>
    <m/>
    <d v="2019-02-04T03:36:34"/>
  </r>
  <r>
    <s v="F. Ciencias Matemáticas"/>
    <x v="3"/>
    <n v="2"/>
    <n v="1875"/>
    <m/>
    <m/>
    <x v="0"/>
    <n v="8"/>
    <m/>
    <n v="5"/>
    <n v="3"/>
    <m/>
    <n v="8"/>
    <n v="29"/>
    <m/>
    <s v="Bibliotecas de las Rozas"/>
    <m/>
    <m/>
    <n v="1"/>
    <n v="1"/>
    <n v="3"/>
    <n v="3"/>
    <m/>
    <n v="2"/>
    <n v="3"/>
    <n v="4"/>
    <n v="4.1666666666666664E-2"/>
    <m/>
    <m/>
    <n v="2"/>
    <n v="1"/>
    <n v="1"/>
    <n v="2"/>
    <n v="4"/>
    <n v="3"/>
    <n v="5"/>
    <n v="1"/>
    <n v="6"/>
    <n v="3"/>
    <n v="3"/>
    <n v="3"/>
    <n v="3"/>
    <n v="3"/>
    <n v="3"/>
    <n v="3"/>
    <s v="No"/>
    <n v="3"/>
    <m/>
    <n v="3"/>
    <n v="2"/>
    <n v="3"/>
    <n v="3"/>
    <n v="4"/>
    <n v="3"/>
    <m/>
    <s v="Sí"/>
    <s v="No"/>
    <m/>
    <m/>
    <n v="3"/>
    <n v="3"/>
    <m/>
    <n v="2"/>
    <n v="3"/>
    <m/>
    <m/>
    <d v="2019-02-04T07:36:17"/>
  </r>
  <r>
    <s v="F. Geografía e Historia"/>
    <x v="4"/>
    <n v="1"/>
    <n v="1876"/>
    <m/>
    <m/>
    <x v="0"/>
    <n v="16"/>
    <m/>
    <n v="3"/>
    <n v="3"/>
    <m/>
    <n v="29"/>
    <n v="16"/>
    <m/>
    <m/>
    <m/>
    <m/>
    <n v="5"/>
    <n v="5"/>
    <n v="5"/>
    <n v="5"/>
    <n v="1"/>
    <m/>
    <m/>
    <m/>
    <m/>
    <m/>
    <m/>
    <n v="3"/>
    <n v="3"/>
    <n v="3"/>
    <n v="5"/>
    <n v="5"/>
    <n v="4"/>
    <n v="4"/>
    <n v="3"/>
    <n v="4"/>
    <n v="3"/>
    <n v="3"/>
    <m/>
    <n v="4"/>
    <n v="3"/>
    <n v="3"/>
    <n v="4"/>
    <s v="No"/>
    <n v="3"/>
    <m/>
    <n v="5"/>
    <n v="5"/>
    <n v="4"/>
    <n v="5"/>
    <n v="5"/>
    <n v="4"/>
    <m/>
    <m/>
    <s v="No"/>
    <m/>
    <m/>
    <n v="4"/>
    <n v="5"/>
    <m/>
    <n v="4"/>
    <n v="4"/>
    <m/>
    <m/>
    <d v="2019-02-04T08:28:31"/>
  </r>
  <r>
    <s v="F. Óptica y Optometría"/>
    <x v="1"/>
    <n v="4"/>
    <n v="1877"/>
    <m/>
    <m/>
    <x v="0"/>
    <n v="25"/>
    <m/>
    <n v="4"/>
    <n v="3"/>
    <m/>
    <n v="25"/>
    <m/>
    <m/>
    <m/>
    <m/>
    <m/>
    <n v="3"/>
    <n v="3"/>
    <n v="3"/>
    <n v="3"/>
    <m/>
    <m/>
    <m/>
    <n v="4"/>
    <s v="4 a.m"/>
    <m/>
    <m/>
    <n v="2"/>
    <n v="2"/>
    <n v="2"/>
    <n v="4"/>
    <n v="4"/>
    <n v="4"/>
    <n v="4"/>
    <n v="3"/>
    <n v="4"/>
    <n v="3"/>
    <n v="3"/>
    <n v="3"/>
    <n v="3"/>
    <n v="3"/>
    <n v="3"/>
    <n v="3"/>
    <s v="No"/>
    <n v="3"/>
    <m/>
    <m/>
    <m/>
    <m/>
    <m/>
    <m/>
    <m/>
    <m/>
    <s v="No"/>
    <s v="No"/>
    <n v="3"/>
    <m/>
    <n v="3"/>
    <n v="3"/>
    <m/>
    <n v="3"/>
    <n v="3"/>
    <m/>
    <m/>
    <d v="2019-02-04T08:54:34"/>
  </r>
  <r>
    <s v="F. Ciencias de la Información"/>
    <x v="0"/>
    <n v="3"/>
    <n v="1878"/>
    <m/>
    <m/>
    <x v="2"/>
    <n v="4"/>
    <m/>
    <n v="5"/>
    <n v="5"/>
    <m/>
    <n v="4"/>
    <n v="29"/>
    <m/>
    <s v="Biblioteca Nacional de España"/>
    <m/>
    <m/>
    <n v="4"/>
    <n v="4"/>
    <n v="4"/>
    <n v="4"/>
    <m/>
    <m/>
    <n v="3"/>
    <m/>
    <m/>
    <m/>
    <m/>
    <n v="4"/>
    <n v="2"/>
    <n v="4"/>
    <n v="2"/>
    <m/>
    <n v="3"/>
    <m/>
    <n v="3"/>
    <n v="3"/>
    <n v="4"/>
    <n v="4"/>
    <n v="4"/>
    <n v="5"/>
    <n v="5"/>
    <n v="4"/>
    <n v="4"/>
    <s v="Sí"/>
    <n v="4"/>
    <m/>
    <n v="5"/>
    <n v="5"/>
    <n v="5"/>
    <n v="5"/>
    <n v="5"/>
    <n v="5"/>
    <m/>
    <s v="No"/>
    <s v="No"/>
    <m/>
    <m/>
    <n v="4"/>
    <m/>
    <m/>
    <n v="4"/>
    <m/>
    <m/>
    <m/>
    <d v="2019-02-04T09:04:48"/>
  </r>
  <r>
    <s v="F. Veterinaria"/>
    <x v="1"/>
    <n v="4"/>
    <n v="1879"/>
    <m/>
    <m/>
    <x v="2"/>
    <n v="21"/>
    <m/>
    <n v="1"/>
    <n v="5"/>
    <m/>
    <n v="21"/>
    <n v="2"/>
    <m/>
    <m/>
    <m/>
    <m/>
    <n v="3"/>
    <n v="3"/>
    <n v="3"/>
    <n v="3"/>
    <m/>
    <m/>
    <m/>
    <m/>
    <m/>
    <m/>
    <m/>
    <n v="2"/>
    <n v="5"/>
    <n v="5"/>
    <n v="4"/>
    <n v="2"/>
    <n v="4"/>
    <n v="3"/>
    <n v="3"/>
    <n v="3"/>
    <n v="3"/>
    <n v="3"/>
    <n v="4"/>
    <n v="5"/>
    <n v="5"/>
    <n v="5"/>
    <n v="5"/>
    <s v="Sí"/>
    <n v="5"/>
    <m/>
    <n v="3"/>
    <n v="3"/>
    <n v="3"/>
    <n v="3"/>
    <n v="3"/>
    <n v="3"/>
    <m/>
    <s v="Sí"/>
    <s v="Sí"/>
    <n v="5"/>
    <m/>
    <n v="4"/>
    <n v="5"/>
    <m/>
    <n v="5"/>
    <n v="5"/>
    <m/>
    <m/>
    <d v="2019-02-04T09:09:53"/>
  </r>
  <r>
    <s v="F. Derecho"/>
    <x v="0"/>
    <n v="3"/>
    <n v="1880"/>
    <m/>
    <m/>
    <x v="0"/>
    <n v="11"/>
    <m/>
    <n v="4"/>
    <n v="1"/>
    <m/>
    <m/>
    <n v="11"/>
    <m/>
    <m/>
    <m/>
    <m/>
    <n v="5"/>
    <n v="4"/>
    <n v="5"/>
    <n v="4"/>
    <n v="1"/>
    <m/>
    <m/>
    <m/>
    <m/>
    <m/>
    <m/>
    <n v="5"/>
    <n v="2"/>
    <n v="3"/>
    <n v="3"/>
    <n v="3"/>
    <n v="1"/>
    <n v="4"/>
    <n v="1"/>
    <n v="5"/>
    <n v="5"/>
    <n v="5"/>
    <n v="2"/>
    <n v="4"/>
    <n v="4"/>
    <n v="3"/>
    <n v="5"/>
    <s v="Sí"/>
    <n v="4"/>
    <m/>
    <n v="5"/>
    <n v="3"/>
    <n v="5"/>
    <n v="5"/>
    <n v="5"/>
    <n v="3"/>
    <m/>
    <s v="No"/>
    <s v="No"/>
    <m/>
    <m/>
    <n v="5"/>
    <n v="5"/>
    <m/>
    <n v="5"/>
    <n v="3"/>
    <m/>
    <s v="ESTOY CONTENTO CON PERSONAL QUE TRABAJA EN LA BIBLIOTECA ATIENDEN BIEN Y, TE AYUDAN EN LA BÚSQUEDA DE LIBROS  QUE NECESITAS GRACIAS "/>
    <d v="2019-02-04T09:11:29"/>
  </r>
  <r>
    <s v="F. Ciencias Políticas y Sociología"/>
    <x v="0"/>
    <n v="3"/>
    <n v="1881"/>
    <m/>
    <m/>
    <x v="0"/>
    <n v="9"/>
    <m/>
    <n v="5"/>
    <n v="4"/>
    <m/>
    <n v="9"/>
    <m/>
    <m/>
    <s v="Sala de estudios aranjuez"/>
    <m/>
    <m/>
    <n v="4"/>
    <n v="3"/>
    <n v="3"/>
    <n v="4"/>
    <n v="1"/>
    <m/>
    <m/>
    <m/>
    <m/>
    <m/>
    <m/>
    <n v="4"/>
    <n v="3"/>
    <n v="3"/>
    <n v="2"/>
    <n v="5"/>
    <n v="4"/>
    <n v="5"/>
    <n v="4"/>
    <n v="2"/>
    <n v="4"/>
    <n v="3"/>
    <n v="4"/>
    <n v="4"/>
    <n v="4"/>
    <n v="2"/>
    <n v="4"/>
    <s v="No"/>
    <n v="3"/>
    <m/>
    <n v="4"/>
    <n v="2"/>
    <n v="3"/>
    <n v="5"/>
    <n v="5"/>
    <n v="5"/>
    <m/>
    <s v="Sí"/>
    <s v="Sí"/>
    <n v="3"/>
    <m/>
    <n v="4"/>
    <n v="4"/>
    <m/>
    <n v="4"/>
    <n v="3"/>
    <m/>
    <m/>
    <d v="2019-02-04T09:29:49"/>
  </r>
  <r>
    <s v="F. Ciencias Económicas y Empresariales"/>
    <x v="0"/>
    <n v="3"/>
    <n v="1882"/>
    <m/>
    <m/>
    <x v="0"/>
    <n v="5"/>
    <m/>
    <n v="4"/>
    <n v="4"/>
    <m/>
    <n v="5"/>
    <n v="29"/>
    <n v="24"/>
    <m/>
    <m/>
    <m/>
    <n v="5"/>
    <n v="5"/>
    <n v="5"/>
    <n v="5"/>
    <m/>
    <m/>
    <n v="3"/>
    <m/>
    <m/>
    <m/>
    <m/>
    <n v="5"/>
    <n v="1"/>
    <n v="2"/>
    <n v="1"/>
    <n v="5"/>
    <n v="4"/>
    <n v="5"/>
    <n v="1"/>
    <n v="6"/>
    <n v="5"/>
    <n v="5"/>
    <n v="5"/>
    <n v="4"/>
    <n v="5"/>
    <n v="3"/>
    <n v="4"/>
    <s v="No"/>
    <n v="4"/>
    <m/>
    <n v="5"/>
    <n v="2"/>
    <n v="5"/>
    <n v="5"/>
    <n v="4"/>
    <n v="5"/>
    <m/>
    <s v="No"/>
    <s v="No"/>
    <m/>
    <m/>
    <n v="4"/>
    <n v="3"/>
    <m/>
    <n v="5"/>
    <n v="4"/>
    <m/>
    <s v="Con respecto al año anterior, &quot;mi cuenta&quot; era más fácil de manejar. Ahora, no encuentro donde puedo reservar un libro y es un poco más compleja "/>
    <d v="2019-02-04T09:31:50"/>
  </r>
  <r>
    <s v="F. Ciencias Matemáticas"/>
    <x v="3"/>
    <n v="2"/>
    <n v="1883"/>
    <m/>
    <m/>
    <x v="0"/>
    <n v="8"/>
    <m/>
    <n v="5"/>
    <n v="3"/>
    <m/>
    <n v="29"/>
    <n v="8"/>
    <n v="8"/>
    <s v="Biblioteca Ana María Matute "/>
    <m/>
    <m/>
    <n v="4"/>
    <n v="3"/>
    <n v="5"/>
    <n v="3"/>
    <m/>
    <n v="2"/>
    <m/>
    <n v="4"/>
    <n v="8.3333333333333329E-2"/>
    <m/>
    <m/>
    <m/>
    <m/>
    <m/>
    <m/>
    <m/>
    <m/>
    <m/>
    <m/>
    <m/>
    <m/>
    <m/>
    <m/>
    <m/>
    <m/>
    <m/>
    <m/>
    <m/>
    <m/>
    <m/>
    <m/>
    <m/>
    <m/>
    <m/>
    <m/>
    <m/>
    <m/>
    <m/>
    <m/>
    <m/>
    <m/>
    <m/>
    <m/>
    <m/>
    <m/>
    <m/>
    <m/>
    <m/>
    <d v="2019-02-04T09:33:17"/>
  </r>
  <r>
    <s v="F. Óptica y Optometría"/>
    <x v="1"/>
    <n v="4"/>
    <n v="1885"/>
    <m/>
    <m/>
    <x v="0"/>
    <n v="25"/>
    <m/>
    <n v="4"/>
    <n v="2"/>
    <m/>
    <n v="25"/>
    <m/>
    <m/>
    <m/>
    <m/>
    <m/>
    <n v="3"/>
    <n v="4"/>
    <n v="3"/>
    <n v="3"/>
    <n v="1"/>
    <m/>
    <m/>
    <m/>
    <m/>
    <m/>
    <m/>
    <n v="2"/>
    <n v="2"/>
    <n v="2"/>
    <n v="3"/>
    <n v="3"/>
    <n v="3"/>
    <n v="5"/>
    <n v="3"/>
    <n v="6"/>
    <n v="4"/>
    <n v="3"/>
    <n v="3"/>
    <n v="3"/>
    <n v="3"/>
    <n v="2"/>
    <n v="3"/>
    <s v="No"/>
    <n v="3"/>
    <m/>
    <n v="5"/>
    <n v="3"/>
    <n v="3"/>
    <n v="4"/>
    <n v="5"/>
    <n v="4"/>
    <m/>
    <s v="No"/>
    <s v="No"/>
    <m/>
    <m/>
    <n v="4"/>
    <n v="4"/>
    <m/>
    <n v="4"/>
    <n v="3"/>
    <m/>
    <m/>
    <d v="2019-02-04T09:36:28"/>
  </r>
  <r>
    <s v="F. Óptica y Optometría"/>
    <x v="1"/>
    <n v="4"/>
    <n v="1886"/>
    <m/>
    <m/>
    <x v="1"/>
    <n v="25"/>
    <m/>
    <n v="4"/>
    <n v="3"/>
    <m/>
    <n v="25"/>
    <m/>
    <m/>
    <m/>
    <m/>
    <m/>
    <m/>
    <m/>
    <m/>
    <m/>
    <m/>
    <m/>
    <m/>
    <m/>
    <m/>
    <m/>
    <m/>
    <m/>
    <m/>
    <m/>
    <m/>
    <m/>
    <m/>
    <m/>
    <m/>
    <m/>
    <m/>
    <m/>
    <m/>
    <m/>
    <m/>
    <m/>
    <m/>
    <m/>
    <m/>
    <m/>
    <m/>
    <m/>
    <m/>
    <m/>
    <m/>
    <m/>
    <m/>
    <m/>
    <m/>
    <m/>
    <m/>
    <m/>
    <m/>
    <m/>
    <m/>
    <m/>
    <m/>
    <m/>
    <d v="2019-02-04T09:55:43"/>
  </r>
  <r>
    <s v="F. Óptica y Optometría"/>
    <x v="1"/>
    <n v="4"/>
    <n v="1887"/>
    <m/>
    <m/>
    <x v="1"/>
    <n v="25"/>
    <m/>
    <n v="4"/>
    <n v="3"/>
    <m/>
    <n v="25"/>
    <m/>
    <m/>
    <m/>
    <m/>
    <m/>
    <n v="4"/>
    <n v="3"/>
    <n v="3"/>
    <n v="5"/>
    <m/>
    <m/>
    <n v="3"/>
    <m/>
    <m/>
    <m/>
    <m/>
    <n v="3"/>
    <n v="2"/>
    <n v="4"/>
    <n v="2"/>
    <n v="5"/>
    <n v="4"/>
    <n v="4"/>
    <n v="3"/>
    <n v="5"/>
    <n v="4"/>
    <n v="4"/>
    <n v="3"/>
    <n v="4"/>
    <n v="4"/>
    <n v="4"/>
    <n v="4"/>
    <s v="No"/>
    <n v="4"/>
    <m/>
    <n v="4"/>
    <n v="4"/>
    <n v="4"/>
    <n v="4"/>
    <n v="4"/>
    <n v="4"/>
    <m/>
    <s v="No"/>
    <s v="Sí"/>
    <n v="3"/>
    <m/>
    <n v="4"/>
    <n v="4"/>
    <m/>
    <n v="4"/>
    <n v="3"/>
    <m/>
    <m/>
    <d v="2019-02-04T09:58:30"/>
  </r>
  <r>
    <s v="F. Geografía e Historia"/>
    <x v="4"/>
    <n v="1"/>
    <n v="1888"/>
    <m/>
    <m/>
    <x v="0"/>
    <n v="16"/>
    <m/>
    <n v="3"/>
    <n v="3"/>
    <m/>
    <n v="16"/>
    <n v="29"/>
    <m/>
    <m/>
    <m/>
    <m/>
    <n v="4"/>
    <n v="5"/>
    <n v="3"/>
    <n v="3"/>
    <m/>
    <m/>
    <m/>
    <m/>
    <m/>
    <m/>
    <m/>
    <n v="5"/>
    <n v="1"/>
    <n v="1"/>
    <n v="4"/>
    <n v="5"/>
    <n v="5"/>
    <n v="5"/>
    <n v="2"/>
    <n v="3"/>
    <n v="5"/>
    <n v="4"/>
    <n v="4"/>
    <n v="5"/>
    <n v="3"/>
    <m/>
    <n v="4"/>
    <s v="No"/>
    <n v="3"/>
    <m/>
    <n v="5"/>
    <n v="3"/>
    <n v="5"/>
    <n v="5"/>
    <n v="5"/>
    <n v="5"/>
    <m/>
    <s v="No"/>
    <s v="No"/>
    <m/>
    <m/>
    <n v="5"/>
    <n v="5"/>
    <m/>
    <n v="4"/>
    <n v="4"/>
    <m/>
    <m/>
    <d v="2019-02-04T10:03:12"/>
  </r>
  <r>
    <s v="F. Farmacia"/>
    <x v="1"/>
    <n v="4"/>
    <n v="1889"/>
    <m/>
    <m/>
    <x v="0"/>
    <n v="13"/>
    <m/>
    <n v="1"/>
    <n v="4"/>
    <m/>
    <n v="13"/>
    <n v="18"/>
    <n v="10"/>
    <m/>
    <m/>
    <m/>
    <n v="3"/>
    <n v="3"/>
    <n v="3"/>
    <n v="3"/>
    <m/>
    <n v="2"/>
    <m/>
    <m/>
    <m/>
    <m/>
    <m/>
    <n v="3"/>
    <n v="1"/>
    <n v="4"/>
    <n v="1"/>
    <n v="5"/>
    <n v="2"/>
    <n v="2"/>
    <n v="4"/>
    <n v="4"/>
    <n v="3"/>
    <n v="3"/>
    <n v="3"/>
    <n v="3"/>
    <n v="3"/>
    <n v="2"/>
    <n v="4"/>
    <s v="No"/>
    <n v="3"/>
    <m/>
    <n v="3"/>
    <n v="3"/>
    <n v="3"/>
    <n v="4"/>
    <n v="3"/>
    <n v="3"/>
    <m/>
    <s v="No"/>
    <s v="Sí"/>
    <n v="4"/>
    <m/>
    <n v="3"/>
    <n v="4"/>
    <m/>
    <n v="4"/>
    <m/>
    <m/>
    <m/>
    <d v="2019-02-04T10:16:18"/>
  </r>
  <r>
    <s v="F. Ciencias Químicas"/>
    <x v="3"/>
    <n v="2"/>
    <n v="1890"/>
    <m/>
    <m/>
    <x v="0"/>
    <n v="10"/>
    <m/>
    <n v="4"/>
    <n v="1"/>
    <m/>
    <n v="10"/>
    <n v="29"/>
    <n v="6"/>
    <m/>
    <m/>
    <m/>
    <n v="2"/>
    <n v="4"/>
    <n v="4"/>
    <n v="3"/>
    <n v="1"/>
    <n v="2"/>
    <n v="3"/>
    <n v="4"/>
    <n v="12"/>
    <m/>
    <m/>
    <n v="1"/>
    <n v="1"/>
    <n v="1"/>
    <n v="1"/>
    <n v="5"/>
    <n v="5"/>
    <n v="5"/>
    <n v="1"/>
    <n v="4"/>
    <n v="3"/>
    <n v="2"/>
    <n v="3"/>
    <n v="2"/>
    <n v="3"/>
    <n v="1"/>
    <n v="4"/>
    <s v="No"/>
    <n v="3"/>
    <m/>
    <n v="5"/>
    <n v="2"/>
    <n v="1"/>
    <n v="5"/>
    <n v="3"/>
    <n v="3"/>
    <m/>
    <s v="No"/>
    <s v="No"/>
    <n v="3"/>
    <m/>
    <n v="4"/>
    <n v="4"/>
    <m/>
    <n v="4"/>
    <n v="3"/>
    <m/>
    <s v="ampliar horarios urgentemente"/>
    <d v="2019-02-04T10:30:41"/>
  </r>
  <r>
    <s v="F. Ciencias Económicas y Empresariales"/>
    <x v="0"/>
    <n v="3"/>
    <n v="1891"/>
    <m/>
    <m/>
    <x v="0"/>
    <n v="5"/>
    <m/>
    <n v="5"/>
    <n v="5"/>
    <m/>
    <n v="5"/>
    <n v="29"/>
    <m/>
    <s v="Bibliotecas Públicas de la Comunidad de Madrid"/>
    <m/>
    <m/>
    <n v="4"/>
    <n v="5"/>
    <n v="4"/>
    <n v="4"/>
    <n v="1"/>
    <m/>
    <m/>
    <m/>
    <m/>
    <m/>
    <m/>
    <n v="5"/>
    <n v="5"/>
    <n v="5"/>
    <n v="4"/>
    <n v="5"/>
    <n v="5"/>
    <n v="4"/>
    <n v="1"/>
    <n v="5"/>
    <n v="5"/>
    <n v="4"/>
    <n v="4"/>
    <n v="3"/>
    <n v="4"/>
    <n v="5"/>
    <n v="5"/>
    <s v="Sí"/>
    <n v="5"/>
    <m/>
    <n v="5"/>
    <n v="5"/>
    <n v="5"/>
    <n v="4"/>
    <n v="5"/>
    <n v="5"/>
    <m/>
    <s v="Sí"/>
    <s v="No"/>
    <m/>
    <m/>
    <n v="4"/>
    <n v="4"/>
    <m/>
    <n v="5"/>
    <n v="5"/>
    <m/>
    <s v="Que sigan como están y en cualquier caso que mejoren y no empeoren ."/>
    <d v="2019-02-04T10:46:27"/>
  </r>
  <r>
    <s v="F. Ciencias de la Documentación"/>
    <x v="0"/>
    <n v="3"/>
    <n v="1892"/>
    <m/>
    <m/>
    <x v="2"/>
    <n v="3"/>
    <m/>
    <n v="3"/>
    <n v="5"/>
    <m/>
    <n v="3"/>
    <n v="4"/>
    <n v="1"/>
    <m/>
    <m/>
    <m/>
    <n v="4"/>
    <n v="4"/>
    <n v="4"/>
    <n v="4"/>
    <m/>
    <m/>
    <n v="3"/>
    <m/>
    <m/>
    <m/>
    <m/>
    <n v="3"/>
    <n v="4"/>
    <n v="4"/>
    <n v="3"/>
    <n v="5"/>
    <n v="2"/>
    <n v="3"/>
    <n v="2"/>
    <n v="4"/>
    <n v="4"/>
    <n v="4"/>
    <n v="4"/>
    <n v="4"/>
    <n v="4"/>
    <n v="4"/>
    <n v="4"/>
    <m/>
    <n v="4"/>
    <m/>
    <n v="4"/>
    <n v="3"/>
    <n v="4"/>
    <n v="4"/>
    <n v="4"/>
    <n v="4"/>
    <m/>
    <s v="No"/>
    <s v="Sí"/>
    <n v="4"/>
    <m/>
    <n v="4"/>
    <n v="5"/>
    <m/>
    <n v="4"/>
    <n v="4"/>
    <m/>
    <m/>
    <d v="2019-02-04T10:48:57"/>
  </r>
  <r>
    <s v="N/C"/>
    <x v="2"/>
    <e v="#N/A"/>
    <n v="1893"/>
    <m/>
    <m/>
    <x v="4"/>
    <m/>
    <m/>
    <n v="4"/>
    <n v="4"/>
    <m/>
    <n v="16"/>
    <n v="29"/>
    <n v="4"/>
    <m/>
    <m/>
    <m/>
    <n v="5"/>
    <n v="5"/>
    <n v="5"/>
    <n v="3"/>
    <m/>
    <n v="2"/>
    <m/>
    <m/>
    <m/>
    <m/>
    <m/>
    <n v="5"/>
    <n v="2"/>
    <n v="3"/>
    <n v="3"/>
    <n v="3"/>
    <n v="2"/>
    <n v="4"/>
    <n v="3"/>
    <n v="3"/>
    <n v="5"/>
    <n v="5"/>
    <n v="5"/>
    <n v="4"/>
    <n v="5"/>
    <n v="3"/>
    <n v="4"/>
    <s v="No"/>
    <n v="5"/>
    <m/>
    <n v="5"/>
    <n v="4"/>
    <n v="4"/>
    <n v="5"/>
    <n v="5"/>
    <n v="5"/>
    <m/>
    <s v="Sí"/>
    <s v="Sí"/>
    <n v="4"/>
    <m/>
    <n v="5"/>
    <n v="5"/>
    <m/>
    <n v="5"/>
    <n v="4"/>
    <m/>
    <m/>
    <d v="2019-02-04T10:52:54"/>
  </r>
  <r>
    <s v="F. Psicología"/>
    <x v="1"/>
    <n v="4"/>
    <n v="1895"/>
    <m/>
    <m/>
    <x v="1"/>
    <n v="20"/>
    <m/>
    <n v="4"/>
    <n v="4"/>
    <m/>
    <n v="20"/>
    <m/>
    <m/>
    <m/>
    <m/>
    <m/>
    <n v="5"/>
    <n v="4"/>
    <n v="3"/>
    <n v="3"/>
    <n v="1"/>
    <m/>
    <m/>
    <m/>
    <m/>
    <m/>
    <m/>
    <n v="4"/>
    <n v="3"/>
    <n v="3"/>
    <n v="2"/>
    <n v="5"/>
    <n v="5"/>
    <n v="5"/>
    <n v="3"/>
    <n v="5"/>
    <n v="4"/>
    <n v="3"/>
    <n v="4"/>
    <n v="3"/>
    <n v="4"/>
    <n v="4"/>
    <n v="4"/>
    <s v="No"/>
    <n v="4"/>
    <m/>
    <n v="5"/>
    <n v="5"/>
    <n v="4"/>
    <n v="5"/>
    <n v="5"/>
    <n v="5"/>
    <m/>
    <s v="Sí"/>
    <s v="No"/>
    <m/>
    <m/>
    <n v="5"/>
    <n v="5"/>
    <m/>
    <n v="5"/>
    <n v="5"/>
    <m/>
    <m/>
    <d v="2019-02-04T11:16:37"/>
  </r>
  <r>
    <s v="F. Ciencias Físicas"/>
    <x v="3"/>
    <n v="2"/>
    <n v="1896"/>
    <m/>
    <m/>
    <x v="0"/>
    <n v="6"/>
    <m/>
    <n v="5"/>
    <n v="1"/>
    <m/>
    <n v="6"/>
    <n v="8"/>
    <m/>
    <m/>
    <m/>
    <m/>
    <n v="4"/>
    <n v="3"/>
    <n v="4"/>
    <n v="4"/>
    <n v="1"/>
    <n v="2"/>
    <m/>
    <m/>
    <m/>
    <m/>
    <m/>
    <n v="3"/>
    <n v="1"/>
    <n v="1"/>
    <n v="3"/>
    <n v="4"/>
    <n v="1"/>
    <n v="4"/>
    <n v="1"/>
    <n v="5"/>
    <n v="3"/>
    <n v="4"/>
    <n v="3"/>
    <n v="3"/>
    <n v="3"/>
    <n v="3"/>
    <n v="3"/>
    <s v="No"/>
    <n v="3"/>
    <m/>
    <n v="4"/>
    <n v="3"/>
    <n v="3"/>
    <n v="4"/>
    <n v="3"/>
    <n v="3"/>
    <m/>
    <s v="Sí"/>
    <s v="Sí"/>
    <n v="4"/>
    <m/>
    <n v="4"/>
    <n v="3"/>
    <m/>
    <n v="3"/>
    <n v="3"/>
    <m/>
    <s v="Creo que sería de gran ayuda algo más de espacio de lectura y/o estudio, más asientos en definitiva, y puede que algunos ejemplares más de aquellos libros que sean muy demandados a causa de que se trate de libros de texto &quot;populares&quot; dentro de una asignatura en concreto."/>
    <d v="2019-02-04T11:29:15"/>
  </r>
  <r>
    <s v="F. Psicología"/>
    <x v="1"/>
    <n v="4"/>
    <n v="1897"/>
    <m/>
    <m/>
    <x v="1"/>
    <n v="20"/>
    <m/>
    <n v="4"/>
    <n v="4"/>
    <m/>
    <n v="20"/>
    <n v="29"/>
    <n v="15"/>
    <m/>
    <m/>
    <m/>
    <n v="4"/>
    <n v="5"/>
    <n v="5"/>
    <n v="4"/>
    <m/>
    <n v="2"/>
    <n v="3"/>
    <n v="4"/>
    <n v="8.3333333333333329E-2"/>
    <m/>
    <m/>
    <n v="4"/>
    <n v="1"/>
    <n v="2"/>
    <n v="2"/>
    <n v="5"/>
    <n v="3"/>
    <n v="4"/>
    <n v="1"/>
    <n v="4"/>
    <n v="5"/>
    <n v="5"/>
    <n v="3"/>
    <n v="5"/>
    <n v="5"/>
    <n v="3"/>
    <n v="5"/>
    <s v="No"/>
    <n v="4"/>
    <m/>
    <n v="5"/>
    <n v="5"/>
    <n v="4"/>
    <n v="5"/>
    <n v="5"/>
    <n v="5"/>
    <m/>
    <s v="No"/>
    <s v="No"/>
    <m/>
    <m/>
    <n v="5"/>
    <n v="5"/>
    <m/>
    <n v="5"/>
    <n v="4"/>
    <m/>
    <s v="No he asistido a ningún curso de formación de usuarios, dado que no he tenido noticia de la utilidad del mismo."/>
    <d v="2019-02-04T11:47:45"/>
  </r>
  <r>
    <s v="F. Comercio y Turismo"/>
    <x v="0"/>
    <n v="3"/>
    <n v="1898"/>
    <m/>
    <m/>
    <x v="1"/>
    <n v="24"/>
    <m/>
    <n v="5"/>
    <n v="1"/>
    <m/>
    <n v="17"/>
    <n v="24"/>
    <n v="29"/>
    <m/>
    <m/>
    <m/>
    <n v="5"/>
    <n v="2"/>
    <n v="3"/>
    <n v="4"/>
    <m/>
    <m/>
    <n v="3"/>
    <m/>
    <m/>
    <m/>
    <m/>
    <n v="1"/>
    <n v="2"/>
    <n v="1"/>
    <n v="1"/>
    <n v="5"/>
    <n v="5"/>
    <n v="2"/>
    <n v="1"/>
    <n v="2"/>
    <n v="3"/>
    <n v="4"/>
    <n v="1"/>
    <n v="3"/>
    <n v="3"/>
    <n v="2"/>
    <n v="3"/>
    <s v="No"/>
    <n v="2"/>
    <m/>
    <n v="3"/>
    <n v="2"/>
    <n v="3"/>
    <n v="3"/>
    <n v="3"/>
    <n v="3"/>
    <m/>
    <s v="No"/>
    <s v="No"/>
    <m/>
    <m/>
    <n v="4"/>
    <n v="4"/>
    <m/>
    <n v="5"/>
    <n v="4"/>
    <m/>
    <m/>
    <d v="2019-02-04T11:58:05"/>
  </r>
  <r>
    <s v="F. Trabajo Social"/>
    <x v="0"/>
    <n v="3"/>
    <n v="1899"/>
    <m/>
    <m/>
    <x v="0"/>
    <n v="26"/>
    <m/>
    <n v="4"/>
    <n v="3"/>
    <m/>
    <n v="26"/>
    <n v="9"/>
    <m/>
    <m/>
    <m/>
    <m/>
    <n v="5"/>
    <n v="5"/>
    <n v="5"/>
    <n v="5"/>
    <m/>
    <m/>
    <m/>
    <m/>
    <m/>
    <m/>
    <m/>
    <n v="5"/>
    <n v="4"/>
    <n v="3"/>
    <n v="1"/>
    <n v="5"/>
    <n v="4"/>
    <n v="5"/>
    <n v="1"/>
    <n v="6"/>
    <n v="5"/>
    <n v="5"/>
    <n v="5"/>
    <n v="5"/>
    <n v="5"/>
    <n v="3"/>
    <n v="5"/>
    <s v="No"/>
    <n v="3"/>
    <m/>
    <n v="5"/>
    <n v="5"/>
    <n v="5"/>
    <n v="5"/>
    <n v="5"/>
    <n v="5"/>
    <m/>
    <s v="Sí"/>
    <s v="No"/>
    <m/>
    <m/>
    <n v="5"/>
    <n v="5"/>
    <m/>
    <n v="5"/>
    <n v="4"/>
    <m/>
    <s v="En alguna ocasión me he topado con los cursos de formación pero quizás por horarios o porque se me han olvidado no los he realizado"/>
    <d v="2019-02-04T11:59:55"/>
  </r>
  <r>
    <s v="F. Psicología"/>
    <x v="1"/>
    <n v="4"/>
    <n v="1900"/>
    <m/>
    <m/>
    <x v="0"/>
    <n v="20"/>
    <m/>
    <n v="4"/>
    <n v="4"/>
    <m/>
    <n v="20"/>
    <n v="29"/>
    <m/>
    <s v="Centro cultural Conde Duque"/>
    <m/>
    <m/>
    <n v="4"/>
    <n v="4"/>
    <n v="2"/>
    <n v="1"/>
    <m/>
    <n v="2"/>
    <n v="3"/>
    <m/>
    <m/>
    <m/>
    <m/>
    <n v="2"/>
    <n v="2"/>
    <n v="2"/>
    <n v="5"/>
    <n v="4"/>
    <n v="3"/>
    <n v="3"/>
    <n v="2"/>
    <n v="2"/>
    <n v="3"/>
    <n v="4"/>
    <n v="1"/>
    <n v="2"/>
    <n v="4"/>
    <n v="2"/>
    <n v="3"/>
    <s v="No"/>
    <n v="3"/>
    <m/>
    <n v="4"/>
    <n v="4"/>
    <n v="3"/>
    <n v="5"/>
    <n v="5"/>
    <n v="4"/>
    <m/>
    <s v="Sí"/>
    <s v="No"/>
    <m/>
    <m/>
    <n v="2"/>
    <n v="2"/>
    <m/>
    <n v="2"/>
    <n v="3"/>
    <m/>
    <m/>
    <d v="2019-02-04T12:03:28"/>
  </r>
  <r>
    <s v="F. Medicina"/>
    <x v="1"/>
    <n v="4"/>
    <n v="1901"/>
    <m/>
    <m/>
    <x v="0"/>
    <n v="18"/>
    <m/>
    <n v="4"/>
    <n v="4"/>
    <m/>
    <n v="18"/>
    <n v="22"/>
    <n v="16"/>
    <s v="NO "/>
    <m/>
    <m/>
    <n v="3"/>
    <n v="3"/>
    <n v="5"/>
    <n v="3"/>
    <n v="1"/>
    <n v="2"/>
    <n v="3"/>
    <m/>
    <m/>
    <m/>
    <m/>
    <n v="5"/>
    <n v="1"/>
    <n v="2"/>
    <n v="1"/>
    <n v="5"/>
    <n v="3"/>
    <n v="5"/>
    <n v="1"/>
    <n v="1"/>
    <n v="5"/>
    <n v="4"/>
    <n v="5"/>
    <n v="5"/>
    <n v="4"/>
    <n v="5"/>
    <n v="5"/>
    <s v="No"/>
    <n v="4"/>
    <m/>
    <n v="5"/>
    <n v="2"/>
    <n v="5"/>
    <n v="5"/>
    <n v="5"/>
    <n v="5"/>
    <m/>
    <s v="Sí"/>
    <s v="No"/>
    <m/>
    <m/>
    <n v="4"/>
    <n v="5"/>
    <m/>
    <n v="4"/>
    <m/>
    <m/>
    <m/>
    <d v="2019-02-04T12:04:06"/>
  </r>
  <r>
    <s v="F. Educación - Centro de Formación del Profesorado"/>
    <x v="4"/>
    <n v="1"/>
    <n v="1902"/>
    <m/>
    <m/>
    <x v="0"/>
    <n v="12"/>
    <m/>
    <n v="3"/>
    <n v="3"/>
    <m/>
    <n v="12"/>
    <n v="13"/>
    <n v="11"/>
    <m/>
    <m/>
    <m/>
    <n v="2"/>
    <n v="3"/>
    <n v="4"/>
    <n v="3"/>
    <m/>
    <n v="2"/>
    <m/>
    <m/>
    <m/>
    <m/>
    <m/>
    <n v="3"/>
    <n v="1"/>
    <n v="1"/>
    <n v="4"/>
    <n v="5"/>
    <n v="3"/>
    <n v="4"/>
    <n v="1"/>
    <n v="3"/>
    <n v="3"/>
    <n v="3"/>
    <n v="3"/>
    <n v="4"/>
    <n v="4"/>
    <n v="1"/>
    <n v="3"/>
    <s v="No"/>
    <n v="2"/>
    <m/>
    <n v="3"/>
    <n v="1"/>
    <n v="3"/>
    <n v="3"/>
    <n v="3"/>
    <n v="3"/>
    <m/>
    <s v="No"/>
    <s v="No"/>
    <m/>
    <m/>
    <n v="2"/>
    <n v="3"/>
    <m/>
    <n v="4"/>
    <n v="3"/>
    <m/>
    <s v="Las salas de grupo de la biblioteca de la Facultad de Educación tiene la calefacción muy alta y hay poca ventilación, lo cual provoca un hedor significante."/>
    <d v="2019-02-04T12:04:06"/>
  </r>
  <r>
    <s v="F. Comercio y Turismo"/>
    <x v="0"/>
    <n v="3"/>
    <n v="1903"/>
    <m/>
    <m/>
    <x v="0"/>
    <n v="24"/>
    <m/>
    <n v="2"/>
    <n v="3"/>
    <m/>
    <n v="24"/>
    <m/>
    <m/>
    <s v="Biblioteca Pública de Retiro Elena Fortún"/>
    <m/>
    <m/>
    <n v="2"/>
    <n v="4"/>
    <n v="4"/>
    <n v="5"/>
    <m/>
    <n v="2"/>
    <m/>
    <n v="4"/>
    <n v="0.91666666666666663"/>
    <m/>
    <m/>
    <n v="4"/>
    <n v="1"/>
    <n v="1"/>
    <n v="4"/>
    <n v="5"/>
    <n v="2"/>
    <n v="5"/>
    <n v="2"/>
    <n v="6"/>
    <n v="3"/>
    <n v="5"/>
    <n v="3"/>
    <n v="4"/>
    <n v="5"/>
    <m/>
    <m/>
    <s v="No"/>
    <n v="4"/>
    <m/>
    <n v="5"/>
    <n v="4"/>
    <n v="2"/>
    <n v="5"/>
    <n v="5"/>
    <n v="5"/>
    <m/>
    <s v="No"/>
    <s v="No"/>
    <m/>
    <m/>
    <n v="5"/>
    <n v="5"/>
    <m/>
    <n v="4"/>
    <m/>
    <m/>
    <s v="No he asistido a los cursos de formación de usuarios de la biblioteca porque desconocía de su existencia."/>
    <d v="2019-02-04T12:05:16"/>
  </r>
  <r>
    <s v="F. Ciencias Químicas"/>
    <x v="3"/>
    <n v="2"/>
    <n v="1904"/>
    <m/>
    <m/>
    <x v="0"/>
    <n v="10"/>
    <m/>
    <n v="5"/>
    <n v="4"/>
    <m/>
    <n v="10"/>
    <n v="2"/>
    <m/>
    <m/>
    <m/>
    <m/>
    <n v="4"/>
    <n v="3"/>
    <n v="3"/>
    <n v="2"/>
    <m/>
    <n v="2"/>
    <m/>
    <m/>
    <m/>
    <m/>
    <m/>
    <n v="4"/>
    <n v="2"/>
    <n v="4"/>
    <n v="1"/>
    <n v="4"/>
    <n v="4"/>
    <n v="4"/>
    <n v="4"/>
    <n v="3"/>
    <n v="4"/>
    <n v="4"/>
    <n v="4"/>
    <n v="4"/>
    <n v="4"/>
    <n v="4"/>
    <n v="4"/>
    <s v="No"/>
    <n v="4"/>
    <m/>
    <n v="4"/>
    <n v="3"/>
    <n v="3"/>
    <n v="4"/>
    <n v="4"/>
    <n v="4"/>
    <m/>
    <s v="Sí"/>
    <s v="No"/>
    <m/>
    <m/>
    <n v="4"/>
    <n v="4"/>
    <m/>
    <n v="4"/>
    <n v="3"/>
    <m/>
    <m/>
    <d v="2019-02-04T12:08:25"/>
  </r>
  <r>
    <s v="F. Bellas Artes"/>
    <x v="4"/>
    <n v="1"/>
    <n v="1905"/>
    <m/>
    <m/>
    <x v="2"/>
    <n v="1"/>
    <m/>
    <n v="4"/>
    <n v="4"/>
    <m/>
    <n v="1"/>
    <n v="16"/>
    <n v="29"/>
    <m/>
    <m/>
    <m/>
    <n v="5"/>
    <n v="5"/>
    <n v="5"/>
    <n v="3"/>
    <n v="1"/>
    <m/>
    <m/>
    <m/>
    <m/>
    <m/>
    <m/>
    <n v="5"/>
    <n v="4"/>
    <n v="4"/>
    <n v="3"/>
    <n v="3"/>
    <n v="5"/>
    <n v="3"/>
    <n v="4"/>
    <n v="5"/>
    <n v="5"/>
    <n v="5"/>
    <n v="5"/>
    <n v="5"/>
    <n v="5"/>
    <n v="5"/>
    <n v="5"/>
    <s v="Sí"/>
    <n v="5"/>
    <m/>
    <n v="5"/>
    <n v="5"/>
    <n v="5"/>
    <n v="5"/>
    <n v="5"/>
    <n v="4"/>
    <m/>
    <s v="Sí"/>
    <s v="Sí"/>
    <n v="4"/>
    <m/>
    <n v="5"/>
    <n v="5"/>
    <m/>
    <n v="5"/>
    <n v="4"/>
    <m/>
    <m/>
    <d v="2019-02-04T12:17:55"/>
  </r>
  <r>
    <s v="F. Ciencias Económicas y Empresariales"/>
    <x v="0"/>
    <n v="3"/>
    <n v="1906"/>
    <m/>
    <m/>
    <x v="0"/>
    <n v="5"/>
    <m/>
    <n v="5"/>
    <n v="4"/>
    <m/>
    <n v="5"/>
    <n v="29"/>
    <m/>
    <m/>
    <m/>
    <m/>
    <n v="1"/>
    <n v="3"/>
    <n v="2"/>
    <n v="3"/>
    <m/>
    <n v="2"/>
    <m/>
    <m/>
    <m/>
    <m/>
    <m/>
    <n v="4"/>
    <n v="2"/>
    <n v="3"/>
    <n v="5"/>
    <n v="4"/>
    <n v="4"/>
    <n v="5"/>
    <n v="2"/>
    <n v="3"/>
    <m/>
    <n v="3"/>
    <n v="3"/>
    <n v="3"/>
    <n v="3"/>
    <n v="1"/>
    <n v="3"/>
    <s v="No"/>
    <n v="4"/>
    <m/>
    <n v="4"/>
    <n v="3"/>
    <n v="3"/>
    <n v="4"/>
    <n v="2"/>
    <n v="4"/>
    <m/>
    <s v="No"/>
    <s v="No"/>
    <m/>
    <m/>
    <n v="4"/>
    <n v="4"/>
    <m/>
    <n v="2"/>
    <n v="3"/>
    <m/>
    <s v="No se soporta el frío, este invierno se pasa realmente mal.&lt;br&gt;En época de exámenes, no hay papel higiénico en los baños.&lt;br&gt;Mucho ruido, entiendo por la gran afluencia de gente.&lt;br&gt;"/>
    <d v="2019-02-04T12:18:14"/>
  </r>
  <r>
    <s v="F. Geografía e Historia"/>
    <x v="4"/>
    <n v="1"/>
    <n v="1907"/>
    <m/>
    <m/>
    <x v="0"/>
    <n v="16"/>
    <m/>
    <n v="4"/>
    <n v="3"/>
    <m/>
    <n v="16"/>
    <n v="29"/>
    <n v="9"/>
    <m/>
    <m/>
    <m/>
    <n v="4"/>
    <n v="4"/>
    <n v="4"/>
    <n v="2"/>
    <m/>
    <n v="2"/>
    <n v="3"/>
    <n v="4"/>
    <n v="0"/>
    <m/>
    <m/>
    <n v="4"/>
    <n v="1"/>
    <n v="1"/>
    <n v="2"/>
    <n v="4"/>
    <n v="2"/>
    <n v="4"/>
    <n v="1"/>
    <n v="4"/>
    <n v="3"/>
    <n v="4"/>
    <n v="1"/>
    <n v="5"/>
    <n v="4"/>
    <n v="1"/>
    <n v="3"/>
    <s v="No"/>
    <n v="4"/>
    <m/>
    <n v="5"/>
    <n v="4"/>
    <n v="4"/>
    <n v="5"/>
    <n v="5"/>
    <n v="5"/>
    <m/>
    <s v="Sí"/>
    <s v="No"/>
    <m/>
    <m/>
    <n v="5"/>
    <n v="5"/>
    <m/>
    <n v="4"/>
    <n v="3"/>
    <m/>
    <s v="No he asistido a los cursos de formación de usuarios porque me explicaron que si ya conocia el funcionamiento de la biblioteca y de la herramienta online no me iba a ser de gran utilidad."/>
    <d v="2019-02-04T12:25:50"/>
  </r>
  <r>
    <s v="F. Educación - Centro de Formación del Profesorado"/>
    <x v="4"/>
    <n v="1"/>
    <n v="1908"/>
    <m/>
    <m/>
    <x v="1"/>
    <n v="12"/>
    <m/>
    <n v="3"/>
    <n v="5"/>
    <m/>
    <n v="12"/>
    <n v="20"/>
    <m/>
    <m/>
    <m/>
    <m/>
    <n v="3"/>
    <n v="3"/>
    <n v="3"/>
    <n v="4"/>
    <m/>
    <n v="2"/>
    <m/>
    <n v="4"/>
    <n v="3"/>
    <m/>
    <m/>
    <n v="4"/>
    <n v="4"/>
    <n v="4"/>
    <n v="3"/>
    <n v="2"/>
    <n v="3"/>
    <n v="2"/>
    <n v="3"/>
    <n v="4"/>
    <n v="3"/>
    <n v="2"/>
    <n v="2"/>
    <n v="2"/>
    <n v="2"/>
    <n v="1"/>
    <n v="2"/>
    <s v="No"/>
    <n v="2"/>
    <m/>
    <n v="1"/>
    <n v="3"/>
    <n v="3"/>
    <n v="2"/>
    <n v="2"/>
    <n v="2"/>
    <m/>
    <s v="Sí"/>
    <s v="No"/>
    <m/>
    <m/>
    <n v="1"/>
    <n v="1"/>
    <m/>
    <n v="3"/>
    <n v="3"/>
    <m/>
    <s v="En cuanto a parte del personal de la biblioteca, no destaca la cordialidad y amabilidad a los alumnos nuevos no conocedores del servicio o procedimiento a realizar para llevar a cabo cualquier tipo de gestión en la biblioteca. Además, la capacidad de gestión y resolución de cualquier pregunta es bastante pobre por parte del personal de la biblioteca (aspectos relacionados con la biblioteca de la Facultad de Educación)."/>
    <d v="2019-02-04T12:29:07"/>
  </r>
  <r>
    <s v="F. Ciencias Físicas"/>
    <x v="3"/>
    <n v="2"/>
    <n v="1909"/>
    <m/>
    <m/>
    <x v="0"/>
    <n v="6"/>
    <m/>
    <n v="4"/>
    <n v="3"/>
    <m/>
    <n v="6"/>
    <n v="8"/>
    <n v="10"/>
    <m/>
    <m/>
    <m/>
    <n v="4"/>
    <n v="3"/>
    <n v="5"/>
    <n v="5"/>
    <m/>
    <m/>
    <n v="3"/>
    <n v="4"/>
    <n v="1"/>
    <m/>
    <m/>
    <n v="5"/>
    <n v="3"/>
    <n v="2"/>
    <n v="5"/>
    <n v="3"/>
    <n v="3"/>
    <n v="5"/>
    <n v="4"/>
    <n v="4"/>
    <n v="4"/>
    <n v="4"/>
    <n v="2"/>
    <n v="3"/>
    <n v="4"/>
    <n v="3"/>
    <n v="2"/>
    <s v="No"/>
    <n v="2"/>
    <m/>
    <n v="4"/>
    <n v="2"/>
    <n v="2"/>
    <n v="5"/>
    <m/>
    <n v="4"/>
    <m/>
    <s v="No"/>
    <s v="No"/>
    <m/>
    <m/>
    <n v="3"/>
    <n v="5"/>
    <m/>
    <n v="4"/>
    <n v="4"/>
    <m/>
    <m/>
    <d v="2019-02-04T12:33:23"/>
  </r>
  <r>
    <s v="F. Ciencias Físicas"/>
    <x v="3"/>
    <n v="2"/>
    <n v="1910"/>
    <m/>
    <m/>
    <x v="0"/>
    <n v="6"/>
    <m/>
    <n v="3"/>
    <n v="3"/>
    <m/>
    <n v="6"/>
    <n v="10"/>
    <n v="17"/>
    <m/>
    <m/>
    <m/>
    <n v="5"/>
    <n v="4"/>
    <n v="4"/>
    <n v="4"/>
    <m/>
    <n v="2"/>
    <n v="3"/>
    <m/>
    <m/>
    <m/>
    <m/>
    <n v="3"/>
    <n v="1"/>
    <n v="2"/>
    <n v="1"/>
    <n v="5"/>
    <n v="4"/>
    <n v="5"/>
    <n v="2"/>
    <n v="4"/>
    <n v="4"/>
    <n v="5"/>
    <n v="5"/>
    <n v="4"/>
    <n v="5"/>
    <n v="5"/>
    <n v="5"/>
    <s v="Sí"/>
    <n v="5"/>
    <m/>
    <n v="5"/>
    <n v="5"/>
    <n v="5"/>
    <n v="5"/>
    <n v="5"/>
    <n v="5"/>
    <m/>
    <s v="Sí"/>
    <s v="Sí"/>
    <n v="4"/>
    <m/>
    <n v="4"/>
    <n v="5"/>
    <m/>
    <n v="4"/>
    <n v="4"/>
    <m/>
    <m/>
    <d v="2019-02-04T12:37:40"/>
  </r>
  <r>
    <s v="F. Ciencias Físicas"/>
    <x v="3"/>
    <n v="2"/>
    <n v="1911"/>
    <m/>
    <m/>
    <x v="0"/>
    <n v="6"/>
    <m/>
    <n v="3"/>
    <n v="3"/>
    <m/>
    <n v="6"/>
    <m/>
    <m/>
    <m/>
    <m/>
    <m/>
    <n v="4"/>
    <n v="5"/>
    <n v="5"/>
    <n v="3"/>
    <n v="1"/>
    <m/>
    <m/>
    <m/>
    <m/>
    <m/>
    <m/>
    <n v="4"/>
    <n v="1"/>
    <n v="1"/>
    <n v="1"/>
    <n v="5"/>
    <n v="3"/>
    <n v="4"/>
    <n v="2"/>
    <n v="5"/>
    <n v="5"/>
    <n v="5"/>
    <n v="4"/>
    <n v="4"/>
    <n v="5"/>
    <n v="3"/>
    <n v="5"/>
    <s v="Sí"/>
    <n v="5"/>
    <m/>
    <n v="5"/>
    <n v="4"/>
    <n v="5"/>
    <n v="5"/>
    <n v="5"/>
    <n v="5"/>
    <m/>
    <s v="No"/>
    <s v="No"/>
    <m/>
    <m/>
    <m/>
    <m/>
    <m/>
    <n v="5"/>
    <m/>
    <m/>
    <m/>
    <d v="2019-02-04T12:49:50"/>
  </r>
  <r>
    <s v="F. Psicología"/>
    <x v="1"/>
    <n v="4"/>
    <n v="1912"/>
    <m/>
    <m/>
    <x v="2"/>
    <n v="20"/>
    <m/>
    <n v="3"/>
    <n v="4"/>
    <m/>
    <n v="20"/>
    <m/>
    <m/>
    <s v="Biblioteca Leon Tolstoi Las Rozas"/>
    <m/>
    <m/>
    <n v="4"/>
    <n v="5"/>
    <n v="3"/>
    <n v="2"/>
    <m/>
    <m/>
    <n v="3"/>
    <m/>
    <m/>
    <m/>
    <m/>
    <n v="1"/>
    <n v="5"/>
    <n v="3"/>
    <n v="1"/>
    <n v="1"/>
    <n v="5"/>
    <n v="1"/>
    <n v="2"/>
    <n v="5"/>
    <n v="4"/>
    <n v="5"/>
    <n v="5"/>
    <n v="4"/>
    <n v="5"/>
    <n v="4"/>
    <n v="5"/>
    <s v="Sí"/>
    <n v="5"/>
    <m/>
    <n v="4"/>
    <n v="4"/>
    <n v="5"/>
    <n v="5"/>
    <n v="4"/>
    <n v="4"/>
    <m/>
    <s v="Sí"/>
    <s v="Sí"/>
    <n v="5"/>
    <m/>
    <n v="4"/>
    <n v="3"/>
    <m/>
    <n v="4"/>
    <m/>
    <m/>
    <m/>
    <d v="2019-02-04T12:51:51"/>
  </r>
  <r>
    <s v="F. Educación - Centro de Formación del Profesorado"/>
    <x v="4"/>
    <n v="1"/>
    <n v="1913"/>
    <m/>
    <m/>
    <x v="0"/>
    <n v="12"/>
    <m/>
    <n v="4"/>
    <n v="5"/>
    <m/>
    <n v="12"/>
    <m/>
    <m/>
    <s v="Centro cultural Pablo Iglesias (Alcobendas)"/>
    <m/>
    <m/>
    <n v="5"/>
    <n v="4"/>
    <n v="5"/>
    <n v="3"/>
    <n v="1"/>
    <m/>
    <m/>
    <m/>
    <m/>
    <m/>
    <m/>
    <n v="4"/>
    <n v="4"/>
    <n v="2"/>
    <n v="2"/>
    <n v="4"/>
    <n v="4"/>
    <n v="4"/>
    <n v="1"/>
    <n v="1"/>
    <n v="5"/>
    <n v="5"/>
    <n v="4"/>
    <n v="5"/>
    <n v="4"/>
    <n v="3"/>
    <n v="5"/>
    <s v="No"/>
    <n v="4"/>
    <m/>
    <n v="5"/>
    <n v="5"/>
    <n v="5"/>
    <n v="5"/>
    <n v="5"/>
    <n v="5"/>
    <m/>
    <s v="No"/>
    <s v="No"/>
    <m/>
    <m/>
    <n v="5"/>
    <n v="5"/>
    <m/>
    <n v="5"/>
    <m/>
    <m/>
    <s v="Solo he recibido informacion de un curso para investigadores, pero no se adecua a mi perfil actual y no se donde encontrar informacion para el resto de cursos.&lt;br&gt;&lt;br&gt;Seria positivo que el software de la web no se cambiase tanto, llevo poc aqui pero ya he visto cambios muy sustanciales en el catalogo y la web de acceso que hacen que tengas que aprender a usarlo de nuevo.&lt;br&gt;&lt;br&gt;En la facultad de educacion debido a la ultima reserva las reservas de salas y material electronico hay que hacerlas de forma presencial, las salas son insuficientes, sobretodo en epoca de examenes o entregas de trabajo suele ser muy complicado reservar una.&lt;br&gt;&lt;br&gt;Convendria que los ordenadores disponibles fuesen un poco mas rapidos, sobretodo a la hora de arrancar y aveces dan fallos, porque no funcionan los teclados, ratones..."/>
    <d v="2019-02-04T12:52:48"/>
  </r>
  <r>
    <s v="F. Ciencias Físicas"/>
    <x v="3"/>
    <n v="2"/>
    <n v="1914"/>
    <m/>
    <m/>
    <x v="0"/>
    <n v="6"/>
    <m/>
    <n v="2"/>
    <n v="2"/>
    <m/>
    <n v="6"/>
    <n v="10"/>
    <n v="8"/>
    <m/>
    <m/>
    <m/>
    <n v="4"/>
    <n v="4"/>
    <n v="4"/>
    <n v="4"/>
    <m/>
    <m/>
    <m/>
    <n v="4"/>
    <n v="2"/>
    <m/>
    <m/>
    <m/>
    <m/>
    <m/>
    <m/>
    <m/>
    <m/>
    <m/>
    <m/>
    <m/>
    <m/>
    <m/>
    <m/>
    <m/>
    <m/>
    <m/>
    <m/>
    <m/>
    <m/>
    <m/>
    <m/>
    <m/>
    <m/>
    <m/>
    <m/>
    <m/>
    <m/>
    <m/>
    <m/>
    <m/>
    <m/>
    <m/>
    <m/>
    <m/>
    <m/>
    <m/>
    <m/>
    <m/>
    <d v="2019-02-04T12:54:23"/>
  </r>
  <r>
    <s v="F. Educación - Centro de Formación del Profesorado"/>
    <x v="4"/>
    <n v="1"/>
    <n v="1915"/>
    <m/>
    <m/>
    <x v="2"/>
    <n v="12"/>
    <m/>
    <n v="3"/>
    <n v="4"/>
    <m/>
    <n v="12"/>
    <n v="15"/>
    <m/>
    <m/>
    <m/>
    <m/>
    <n v="5"/>
    <n v="4"/>
    <n v="4"/>
    <n v="3"/>
    <n v="1"/>
    <m/>
    <m/>
    <m/>
    <m/>
    <m/>
    <m/>
    <n v="3"/>
    <n v="5"/>
    <n v="5"/>
    <n v="5"/>
    <n v="2"/>
    <n v="5"/>
    <n v="3"/>
    <n v="3"/>
    <n v="5"/>
    <n v="4"/>
    <n v="3"/>
    <n v="3"/>
    <n v="5"/>
    <n v="4"/>
    <n v="5"/>
    <n v="5"/>
    <s v="Sí"/>
    <n v="4"/>
    <m/>
    <n v="5"/>
    <n v="4"/>
    <n v="4"/>
    <n v="5"/>
    <n v="5"/>
    <n v="5"/>
    <m/>
    <s v="Sí"/>
    <s v="Sí"/>
    <n v="5"/>
    <m/>
    <n v="5"/>
    <n v="5"/>
    <m/>
    <n v="4"/>
    <n v="3"/>
    <m/>
    <m/>
    <d v="2019-02-04T12:54:58"/>
  </r>
  <r>
    <s v="F. Enfermería, Fisioterapia y Podología"/>
    <x v="1"/>
    <n v="4"/>
    <n v="1916"/>
    <m/>
    <m/>
    <x v="0"/>
    <n v="22"/>
    <m/>
    <n v="2"/>
    <n v="3"/>
    <m/>
    <n v="19"/>
    <n v="29"/>
    <n v="22"/>
    <m/>
    <m/>
    <m/>
    <n v="4"/>
    <n v="4"/>
    <n v="3"/>
    <n v="4"/>
    <m/>
    <n v="2"/>
    <m/>
    <m/>
    <m/>
    <m/>
    <m/>
    <n v="1"/>
    <n v="1"/>
    <n v="1"/>
    <n v="3"/>
    <n v="4"/>
    <n v="4"/>
    <n v="5"/>
    <n v="4"/>
    <n v="2"/>
    <n v="3"/>
    <n v="3"/>
    <n v="3"/>
    <n v="3"/>
    <n v="2"/>
    <n v="2"/>
    <n v="2"/>
    <s v="No"/>
    <n v="3"/>
    <m/>
    <n v="3"/>
    <n v="4"/>
    <n v="3"/>
    <n v="3"/>
    <n v="3"/>
    <n v="3"/>
    <m/>
    <s v="No"/>
    <s v="No"/>
    <m/>
    <m/>
    <n v="4"/>
    <n v="4"/>
    <m/>
    <n v="3"/>
    <n v="3"/>
    <m/>
    <m/>
    <d v="2019-02-04T12:58:44"/>
  </r>
  <r>
    <s v="F. Ciencias Físicas"/>
    <x v="3"/>
    <n v="2"/>
    <n v="1917"/>
    <m/>
    <m/>
    <x v="0"/>
    <n v="6"/>
    <m/>
    <n v="3"/>
    <n v="3"/>
    <m/>
    <n v="6"/>
    <n v="29"/>
    <m/>
    <s v="Biblioteca pública de Conde Duque"/>
    <m/>
    <m/>
    <n v="4"/>
    <n v="3"/>
    <n v="3"/>
    <n v="4"/>
    <n v="1"/>
    <m/>
    <m/>
    <m/>
    <m/>
    <m/>
    <m/>
    <n v="5"/>
    <n v="1"/>
    <n v="4"/>
    <n v="2"/>
    <n v="5"/>
    <n v="5"/>
    <n v="5"/>
    <n v="4"/>
    <n v="3"/>
    <n v="4"/>
    <n v="4"/>
    <n v="5"/>
    <n v="5"/>
    <n v="2"/>
    <n v="5"/>
    <n v="2"/>
    <s v="Sí"/>
    <n v="3"/>
    <m/>
    <n v="5"/>
    <n v="5"/>
    <n v="5"/>
    <n v="5"/>
    <n v="5"/>
    <n v="5"/>
    <m/>
    <s v="Sí"/>
    <s v="No"/>
    <m/>
    <m/>
    <n v="4"/>
    <n v="5"/>
    <m/>
    <m/>
    <m/>
    <m/>
    <s v="Podrían volver a poner la localización de los libros dentro de la biblioteca. Me gustaba más antes la forma que estaba organizada el buscador ya que salía en una lista todos los lugares en los que el libro estaba disponible y no por facultades como ahora"/>
    <d v="2019-02-04T12:59:10"/>
  </r>
  <r>
    <s v="F. Ciencias Económicas y Empresariales"/>
    <x v="0"/>
    <n v="3"/>
    <n v="1918"/>
    <m/>
    <m/>
    <x v="0"/>
    <n v="5"/>
    <m/>
    <n v="3"/>
    <n v="1"/>
    <m/>
    <n v="29"/>
    <n v="5"/>
    <n v="10"/>
    <m/>
    <m/>
    <m/>
    <n v="4"/>
    <n v="3"/>
    <n v="3"/>
    <n v="4"/>
    <n v="1"/>
    <m/>
    <m/>
    <m/>
    <m/>
    <m/>
    <m/>
    <n v="1"/>
    <n v="1"/>
    <n v="1"/>
    <n v="4"/>
    <n v="4"/>
    <n v="1"/>
    <n v="4"/>
    <n v="1"/>
    <n v="3"/>
    <n v="3"/>
    <n v="1"/>
    <n v="1"/>
    <n v="1"/>
    <n v="1"/>
    <n v="1"/>
    <n v="1"/>
    <s v="Sí"/>
    <n v="1"/>
    <m/>
    <n v="3"/>
    <n v="3"/>
    <n v="3"/>
    <n v="3"/>
    <n v="3"/>
    <n v="3"/>
    <m/>
    <s v="No"/>
    <s v="No"/>
    <m/>
    <m/>
    <n v="3"/>
    <n v="3"/>
    <m/>
    <n v="4"/>
    <n v="3"/>
    <m/>
    <m/>
    <d v="2019-02-04T13:18:54"/>
  </r>
  <r>
    <s v="F. Bellas Artes"/>
    <x v="4"/>
    <n v="1"/>
    <n v="1919"/>
    <m/>
    <m/>
    <x v="1"/>
    <n v="1"/>
    <m/>
    <n v="5"/>
    <n v="4"/>
    <m/>
    <n v="1"/>
    <n v="1"/>
    <n v="1"/>
    <s v="Biblioteca de la Casa Encendida"/>
    <m/>
    <m/>
    <n v="5"/>
    <n v="5"/>
    <n v="5"/>
    <n v="3"/>
    <m/>
    <n v="2"/>
    <m/>
    <m/>
    <m/>
    <m/>
    <m/>
    <n v="4"/>
    <n v="4"/>
    <n v="3"/>
    <n v="1"/>
    <n v="5"/>
    <n v="4"/>
    <n v="5"/>
    <n v="3"/>
    <n v="5"/>
    <n v="4"/>
    <n v="5"/>
    <n v="5"/>
    <n v="5"/>
    <n v="4"/>
    <n v="4"/>
    <n v="4"/>
    <s v="No"/>
    <n v="5"/>
    <m/>
    <n v="5"/>
    <n v="5"/>
    <n v="5"/>
    <n v="5"/>
    <n v="5"/>
    <n v="5"/>
    <m/>
    <s v="No"/>
    <s v="Sí"/>
    <n v="4"/>
    <m/>
    <n v="5"/>
    <n v="5"/>
    <m/>
    <n v="5"/>
    <n v="4"/>
    <m/>
    <m/>
    <d v="2019-02-04T13:25:23"/>
  </r>
  <r>
    <s v="F. Comercio y Turismo"/>
    <x v="0"/>
    <n v="3"/>
    <n v="1920"/>
    <m/>
    <m/>
    <x v="0"/>
    <n v="24"/>
    <m/>
    <n v="3"/>
    <n v="3"/>
    <m/>
    <n v="29"/>
    <n v="24"/>
    <n v="16"/>
    <s v="Biblioteca Pública José Acuña"/>
    <m/>
    <m/>
    <n v="5"/>
    <n v="2"/>
    <n v="3"/>
    <n v="1"/>
    <m/>
    <n v="2"/>
    <m/>
    <m/>
    <m/>
    <m/>
    <m/>
    <n v="3"/>
    <n v="1"/>
    <n v="3"/>
    <n v="5"/>
    <n v="3"/>
    <n v="4"/>
    <n v="3"/>
    <n v="4"/>
    <n v="6"/>
    <n v="2"/>
    <n v="4"/>
    <n v="1"/>
    <n v="2"/>
    <n v="2"/>
    <n v="5"/>
    <n v="3"/>
    <s v="No"/>
    <n v="2"/>
    <m/>
    <n v="5"/>
    <n v="3"/>
    <n v="5"/>
    <n v="5"/>
    <n v="5"/>
    <n v="5"/>
    <m/>
    <s v="Sí"/>
    <s v="No"/>
    <m/>
    <m/>
    <n v="3"/>
    <n v="3"/>
    <m/>
    <n v="2"/>
    <n v="3"/>
    <m/>
    <s v="Me gustaría que hubiese más ejemplares dedicados a los estudiantes de turismo ya que prevalecen los libros relacionados con las asignaturas de comercio, además me gustaría que se diera preferencia a los alumnos de la facultad para usar la biblioteca en época de examenes ya que la mayoría que la usan no lo son."/>
    <d v="2019-02-04T13:31:11"/>
  </r>
  <r>
    <s v="F. Educación - Centro de Formación del Profesorado"/>
    <x v="4"/>
    <n v="1"/>
    <n v="1921"/>
    <m/>
    <m/>
    <x v="0"/>
    <n v="12"/>
    <m/>
    <n v="4"/>
    <n v="3"/>
    <m/>
    <n v="12"/>
    <n v="29"/>
    <m/>
    <m/>
    <m/>
    <m/>
    <n v="4"/>
    <n v="4"/>
    <n v="4"/>
    <n v="4"/>
    <m/>
    <n v="2"/>
    <n v="3"/>
    <m/>
    <m/>
    <m/>
    <m/>
    <n v="4"/>
    <n v="2"/>
    <n v="5"/>
    <n v="2"/>
    <n v="5"/>
    <n v="3"/>
    <n v="5"/>
    <n v="1"/>
    <n v="4"/>
    <n v="4"/>
    <n v="4"/>
    <n v="5"/>
    <n v="4"/>
    <n v="5"/>
    <n v="3"/>
    <n v="5"/>
    <s v="No"/>
    <n v="4"/>
    <m/>
    <n v="4"/>
    <n v="4"/>
    <n v="4"/>
    <n v="5"/>
    <n v="5"/>
    <n v="4"/>
    <m/>
    <s v="No"/>
    <s v="Sí"/>
    <n v="3"/>
    <m/>
    <n v="4"/>
    <n v="3"/>
    <m/>
    <n v="4"/>
    <n v="4"/>
    <m/>
    <m/>
    <d v="2019-02-04T13:32:02"/>
  </r>
  <r>
    <s v="F. Filosofía"/>
    <x v="4"/>
    <n v="1"/>
    <n v="1922"/>
    <m/>
    <m/>
    <x v="1"/>
    <n v="15"/>
    <m/>
    <n v="5"/>
    <n v="5"/>
    <m/>
    <n v="15"/>
    <n v="14"/>
    <n v="16"/>
    <m/>
    <m/>
    <m/>
    <n v="5"/>
    <n v="5"/>
    <n v="5"/>
    <n v="5"/>
    <m/>
    <m/>
    <n v="3"/>
    <m/>
    <m/>
    <m/>
    <m/>
    <n v="5"/>
    <n v="4"/>
    <n v="4"/>
    <n v="5"/>
    <n v="3"/>
    <n v="5"/>
    <n v="3"/>
    <n v="3"/>
    <n v="5"/>
    <n v="5"/>
    <n v="5"/>
    <m/>
    <m/>
    <n v="5"/>
    <n v="5"/>
    <n v="5"/>
    <s v="Sí"/>
    <n v="5"/>
    <m/>
    <n v="5"/>
    <n v="5"/>
    <n v="5"/>
    <n v="5"/>
    <n v="5"/>
    <n v="5"/>
    <m/>
    <s v="Sí"/>
    <s v="Sí"/>
    <n v="4"/>
    <m/>
    <n v="5"/>
    <n v="5"/>
    <m/>
    <n v="5"/>
    <n v="5"/>
    <m/>
    <m/>
    <d v="2019-02-04T13:33:08"/>
  </r>
  <r>
    <s v="F. Psicología"/>
    <x v="1"/>
    <n v="4"/>
    <n v="1923"/>
    <m/>
    <m/>
    <x v="1"/>
    <n v="20"/>
    <m/>
    <n v="4"/>
    <n v="3"/>
    <m/>
    <n v="20"/>
    <m/>
    <m/>
    <m/>
    <m/>
    <m/>
    <n v="5"/>
    <n v="5"/>
    <n v="4"/>
    <n v="4"/>
    <n v="1"/>
    <m/>
    <m/>
    <m/>
    <m/>
    <m/>
    <m/>
    <n v="5"/>
    <n v="1"/>
    <n v="3"/>
    <n v="5"/>
    <n v="2"/>
    <n v="4"/>
    <n v="5"/>
    <n v="3"/>
    <n v="3"/>
    <n v="4"/>
    <n v="4"/>
    <n v="4"/>
    <n v="5"/>
    <n v="5"/>
    <n v="5"/>
    <n v="5"/>
    <s v="No"/>
    <n v="4"/>
    <m/>
    <n v="5"/>
    <n v="4"/>
    <n v="4"/>
    <n v="4"/>
    <n v="5"/>
    <n v="5"/>
    <m/>
    <s v="No"/>
    <s v="No"/>
    <m/>
    <m/>
    <n v="5"/>
    <n v="5"/>
    <m/>
    <n v="5"/>
    <n v="5"/>
    <m/>
    <m/>
    <d v="2019-02-04T13:34:30"/>
  </r>
  <r>
    <s v="F. Educación - Centro de Formación del Profesorado"/>
    <x v="4"/>
    <n v="1"/>
    <n v="1924"/>
    <m/>
    <m/>
    <x v="0"/>
    <n v="12"/>
    <m/>
    <n v="1"/>
    <n v="2"/>
    <m/>
    <n v="12"/>
    <m/>
    <m/>
    <m/>
    <m/>
    <m/>
    <n v="5"/>
    <n v="5"/>
    <n v="5"/>
    <n v="5"/>
    <m/>
    <m/>
    <m/>
    <n v="4"/>
    <s v="3 de la mañana "/>
    <m/>
    <m/>
    <n v="2"/>
    <n v="1"/>
    <n v="1"/>
    <n v="5"/>
    <n v="5"/>
    <n v="3"/>
    <n v="5"/>
    <n v="1"/>
    <n v="3"/>
    <n v="5"/>
    <n v="3"/>
    <n v="3"/>
    <n v="3"/>
    <n v="3"/>
    <n v="3"/>
    <n v="3"/>
    <s v="No"/>
    <n v="4"/>
    <m/>
    <n v="3"/>
    <n v="3"/>
    <n v="3"/>
    <n v="3"/>
    <n v="3"/>
    <n v="3"/>
    <m/>
    <s v="Sí"/>
    <s v="No"/>
    <m/>
    <m/>
    <n v="3"/>
    <n v="3"/>
    <m/>
    <n v="4"/>
    <n v="3"/>
    <m/>
    <m/>
    <d v="2019-02-04T13:35:40"/>
  </r>
  <r>
    <s v="F. Medicina"/>
    <x v="1"/>
    <n v="4"/>
    <n v="1925"/>
    <m/>
    <m/>
    <x v="0"/>
    <n v="18"/>
    <m/>
    <n v="2"/>
    <n v="3"/>
    <m/>
    <n v="18"/>
    <n v="19"/>
    <m/>
    <m/>
    <m/>
    <m/>
    <n v="5"/>
    <n v="4"/>
    <n v="3"/>
    <n v="4"/>
    <n v="1"/>
    <n v="2"/>
    <m/>
    <m/>
    <m/>
    <m/>
    <m/>
    <n v="2"/>
    <n v="4"/>
    <n v="5"/>
    <n v="3"/>
    <n v="5"/>
    <n v="5"/>
    <n v="5"/>
    <n v="2"/>
    <n v="6"/>
    <n v="4"/>
    <n v="3"/>
    <n v="2"/>
    <n v="4"/>
    <n v="3"/>
    <n v="3"/>
    <n v="2"/>
    <s v="No"/>
    <n v="3"/>
    <m/>
    <n v="4"/>
    <n v="4"/>
    <n v="4"/>
    <n v="4"/>
    <n v="4"/>
    <n v="4"/>
    <m/>
    <s v="No"/>
    <s v="No"/>
    <m/>
    <m/>
    <n v="3"/>
    <n v="4"/>
    <m/>
    <n v="4"/>
    <n v="4"/>
    <m/>
    <m/>
    <d v="2019-02-04T13:39:34"/>
  </r>
  <r>
    <s v="F. Ciencias Químicas"/>
    <x v="3"/>
    <n v="2"/>
    <n v="1926"/>
    <m/>
    <m/>
    <x v="0"/>
    <n v="10"/>
    <m/>
    <n v="4"/>
    <n v="1"/>
    <m/>
    <n v="10"/>
    <n v="2"/>
    <m/>
    <m/>
    <m/>
    <m/>
    <n v="5"/>
    <n v="5"/>
    <n v="5"/>
    <n v="5"/>
    <m/>
    <m/>
    <m/>
    <n v="4"/>
    <n v="0.95833333333333337"/>
    <m/>
    <m/>
    <n v="3"/>
    <n v="1"/>
    <n v="1"/>
    <n v="4"/>
    <n v="5"/>
    <n v="2"/>
    <n v="5"/>
    <n v="1"/>
    <n v="3"/>
    <n v="4"/>
    <n v="5"/>
    <n v="5"/>
    <n v="5"/>
    <n v="5"/>
    <n v="5"/>
    <n v="5"/>
    <s v="No"/>
    <n v="4"/>
    <m/>
    <n v="5"/>
    <n v="3"/>
    <n v="3"/>
    <n v="5"/>
    <n v="5"/>
    <n v="5"/>
    <m/>
    <s v="Sí"/>
    <s v="No"/>
    <m/>
    <m/>
    <n v="5"/>
    <n v="5"/>
    <m/>
    <n v="5"/>
    <n v="3"/>
    <m/>
    <m/>
    <d v="2019-02-04T13:40:44"/>
  </r>
  <r>
    <s v="F. Bellas Artes"/>
    <x v="4"/>
    <n v="1"/>
    <n v="1927"/>
    <m/>
    <m/>
    <x v="0"/>
    <n v="1"/>
    <m/>
    <n v="2"/>
    <n v="1"/>
    <m/>
    <n v="1"/>
    <n v="29"/>
    <n v="28"/>
    <s v="Reina Sofia "/>
    <m/>
    <m/>
    <n v="1"/>
    <n v="1"/>
    <n v="2"/>
    <n v="2"/>
    <m/>
    <n v="2"/>
    <m/>
    <m/>
    <m/>
    <m/>
    <m/>
    <n v="2"/>
    <n v="3"/>
    <n v="1"/>
    <n v="5"/>
    <n v="4"/>
    <n v="5"/>
    <n v="1"/>
    <n v="3"/>
    <n v="2"/>
    <n v="3"/>
    <n v="4"/>
    <n v="2"/>
    <n v="5"/>
    <n v="3"/>
    <n v="2"/>
    <n v="2"/>
    <s v="No"/>
    <n v="3"/>
    <m/>
    <n v="1"/>
    <n v="3"/>
    <n v="3"/>
    <n v="3"/>
    <n v="4"/>
    <n v="5"/>
    <m/>
    <s v="No"/>
    <s v="No"/>
    <m/>
    <m/>
    <n v="5"/>
    <n v="5"/>
    <m/>
    <n v="4"/>
    <n v="3"/>
    <m/>
    <m/>
    <d v="2019-02-04T13:44:45"/>
  </r>
  <r>
    <s v="F. Ciencias Químicas"/>
    <x v="3"/>
    <n v="2"/>
    <n v="1928"/>
    <m/>
    <m/>
    <x v="0"/>
    <n v="10"/>
    <m/>
    <n v="4"/>
    <n v="1"/>
    <m/>
    <n v="10"/>
    <m/>
    <m/>
    <m/>
    <m/>
    <m/>
    <n v="5"/>
    <n v="5"/>
    <n v="5"/>
    <n v="3"/>
    <n v="1"/>
    <m/>
    <m/>
    <m/>
    <m/>
    <m/>
    <m/>
    <n v="2"/>
    <n v="1"/>
    <n v="2"/>
    <n v="2"/>
    <n v="5"/>
    <n v="4"/>
    <n v="5"/>
    <n v="2"/>
    <n v="4"/>
    <n v="3"/>
    <n v="4"/>
    <n v="4"/>
    <n v="5"/>
    <n v="4"/>
    <n v="4"/>
    <n v="4"/>
    <s v="No"/>
    <n v="3"/>
    <m/>
    <n v="4"/>
    <n v="3"/>
    <n v="3"/>
    <n v="4"/>
    <n v="4"/>
    <n v="3"/>
    <m/>
    <s v="Sí"/>
    <s v="No"/>
    <n v="4"/>
    <m/>
    <n v="4"/>
    <n v="5"/>
    <m/>
    <n v="5"/>
    <m/>
    <m/>
    <s v="Sería recomendable que los ordenadores de la biblioteca tuviesen todos los programas de las aulas de informática para que haya más ordenadores disponibles a la hora de realizar trabajos con este software. &lt;br&gt;No he asistido a un curso de formación porque lo desconocía,  pero recibí una charla al inicio del curso que ya me dejó claro cómo funcionaba &lt;br&gt;"/>
    <d v="2019-02-04T13:49:27"/>
  </r>
  <r>
    <s v="F. Geografía e Historia"/>
    <x v="4"/>
    <n v="1"/>
    <n v="1930"/>
    <m/>
    <m/>
    <x v="2"/>
    <n v="16"/>
    <m/>
    <n v="3"/>
    <n v="3"/>
    <m/>
    <n v="16"/>
    <n v="14"/>
    <n v="28"/>
    <s v="Biblioteca Nacional. Real Biblioteca"/>
    <m/>
    <m/>
    <n v="4"/>
    <n v="4"/>
    <n v="4"/>
    <n v="3"/>
    <m/>
    <m/>
    <n v="3"/>
    <m/>
    <m/>
    <m/>
    <m/>
    <n v="3"/>
    <n v="3"/>
    <n v="3"/>
    <n v="5"/>
    <n v="2"/>
    <n v="4"/>
    <n v="1"/>
    <n v="3"/>
    <n v="2"/>
    <n v="4"/>
    <n v="3"/>
    <n v="3"/>
    <n v="3"/>
    <n v="3"/>
    <n v="3"/>
    <n v="3"/>
    <s v="Sí"/>
    <n v="2"/>
    <m/>
    <n v="4"/>
    <n v="2"/>
    <n v="4"/>
    <n v="4"/>
    <n v="2"/>
    <n v="4"/>
    <m/>
    <s v="No"/>
    <s v="No"/>
    <m/>
    <m/>
    <n v="4"/>
    <n v="4"/>
    <m/>
    <n v="3"/>
    <n v="3"/>
    <m/>
    <m/>
    <d v="2019-02-04T13:49:46"/>
  </r>
  <r>
    <s v="F. Bellas Artes"/>
    <x v="4"/>
    <n v="1"/>
    <n v="1931"/>
    <m/>
    <m/>
    <x v="0"/>
    <n v="1"/>
    <m/>
    <n v="3"/>
    <n v="1"/>
    <m/>
    <m/>
    <m/>
    <m/>
    <m/>
    <m/>
    <m/>
    <n v="5"/>
    <n v="4"/>
    <n v="5"/>
    <n v="4"/>
    <n v="1"/>
    <m/>
    <m/>
    <m/>
    <m/>
    <m/>
    <m/>
    <n v="3"/>
    <n v="2"/>
    <n v="2"/>
    <n v="4"/>
    <n v="4"/>
    <n v="3"/>
    <n v="3"/>
    <n v="2"/>
    <n v="5"/>
    <n v="3"/>
    <n v="4"/>
    <n v="4"/>
    <n v="4"/>
    <n v="3"/>
    <n v="3"/>
    <n v="4"/>
    <s v="No"/>
    <n v="2"/>
    <m/>
    <n v="5"/>
    <n v="4"/>
    <n v="5"/>
    <n v="4"/>
    <n v="5"/>
    <n v="4"/>
    <m/>
    <s v="No"/>
    <s v="No"/>
    <m/>
    <m/>
    <n v="5"/>
    <n v="5"/>
    <m/>
    <n v="4"/>
    <n v="3"/>
    <m/>
    <m/>
    <d v="2019-02-04T13:59:09"/>
  </r>
  <r>
    <s v="F. Ciencias de la Información"/>
    <x v="0"/>
    <n v="3"/>
    <n v="1932"/>
    <m/>
    <m/>
    <x v="1"/>
    <n v="4"/>
    <m/>
    <n v="3"/>
    <n v="4"/>
    <m/>
    <n v="4"/>
    <m/>
    <m/>
    <m/>
    <m/>
    <m/>
    <n v="4"/>
    <n v="4"/>
    <n v="3"/>
    <n v="3"/>
    <n v="1"/>
    <m/>
    <m/>
    <m/>
    <m/>
    <m/>
    <m/>
    <n v="3"/>
    <n v="4"/>
    <n v="2"/>
    <n v="3"/>
    <n v="4"/>
    <n v="4"/>
    <n v="1"/>
    <n v="4"/>
    <n v="3"/>
    <n v="4"/>
    <n v="4"/>
    <n v="3"/>
    <n v="3"/>
    <n v="3"/>
    <n v="3"/>
    <n v="4"/>
    <s v="Sí"/>
    <n v="4"/>
    <m/>
    <n v="4"/>
    <n v="3"/>
    <n v="2"/>
    <n v="4"/>
    <n v="5"/>
    <n v="5"/>
    <m/>
    <s v="Sí"/>
    <s v="No"/>
    <m/>
    <m/>
    <n v="4"/>
    <n v="4"/>
    <m/>
    <n v="4"/>
    <n v="4"/>
    <m/>
    <m/>
    <d v="2019-02-04T13:59:59"/>
  </r>
  <r>
    <s v="F. Filología"/>
    <x v="4"/>
    <n v="1"/>
    <n v="1933"/>
    <m/>
    <m/>
    <x v="2"/>
    <n v="14"/>
    <m/>
    <n v="3"/>
    <n v="4"/>
    <m/>
    <n v="28"/>
    <n v="29"/>
    <n v="14"/>
    <s v="Biblioteca Nacional. Bibliotecas de la Usal."/>
    <m/>
    <m/>
    <n v="4"/>
    <n v="5"/>
    <n v="5"/>
    <n v="5"/>
    <n v="1"/>
    <m/>
    <m/>
    <m/>
    <m/>
    <m/>
    <m/>
    <n v="4"/>
    <n v="4"/>
    <n v="2"/>
    <n v="5"/>
    <n v="4"/>
    <n v="3"/>
    <n v="3"/>
    <n v="4"/>
    <n v="3"/>
    <n v="4"/>
    <n v="4"/>
    <n v="3"/>
    <n v="5"/>
    <n v="4"/>
    <n v="4"/>
    <n v="3"/>
    <s v="Sí"/>
    <n v="3"/>
    <m/>
    <n v="4"/>
    <n v="3"/>
    <n v="4"/>
    <n v="4"/>
    <n v="4"/>
    <n v="4"/>
    <m/>
    <s v="No"/>
    <s v="No"/>
    <m/>
    <m/>
    <n v="4"/>
    <n v="4"/>
    <m/>
    <n v="4"/>
    <n v="4"/>
    <m/>
    <s v="Gracias. "/>
    <d v="2019-02-04T14:06:03"/>
  </r>
  <r>
    <s v="F. Óptica y Optometría"/>
    <x v="1"/>
    <n v="4"/>
    <n v="1934"/>
    <m/>
    <m/>
    <x v="0"/>
    <n v="25"/>
    <m/>
    <n v="4"/>
    <n v="3"/>
    <m/>
    <n v="29"/>
    <n v="16"/>
    <n v="25"/>
    <s v="Biblioteca Central de la UNED"/>
    <m/>
    <m/>
    <n v="4"/>
    <n v="2"/>
    <n v="4"/>
    <n v="3"/>
    <m/>
    <n v="2"/>
    <m/>
    <m/>
    <m/>
    <m/>
    <m/>
    <n v="4"/>
    <n v="1"/>
    <n v="3"/>
    <n v="4"/>
    <n v="5"/>
    <n v="4"/>
    <n v="4"/>
    <n v="3"/>
    <n v="4"/>
    <n v="4"/>
    <n v="4"/>
    <n v="2"/>
    <n v="5"/>
    <n v="3"/>
    <n v="4"/>
    <n v="3"/>
    <s v="No"/>
    <n v="3"/>
    <m/>
    <n v="5"/>
    <n v="4"/>
    <n v="4"/>
    <n v="5"/>
    <n v="5"/>
    <n v="4"/>
    <m/>
    <s v="No"/>
    <s v="No"/>
    <m/>
    <m/>
    <n v="5"/>
    <n v="5"/>
    <m/>
    <n v="4"/>
    <n v="4"/>
    <m/>
    <m/>
    <d v="2019-02-04T14:13:45"/>
  </r>
  <r>
    <s v="F. Trabajo Social"/>
    <x v="0"/>
    <n v="3"/>
    <n v="1935"/>
    <m/>
    <m/>
    <x v="0"/>
    <n v="26"/>
    <m/>
    <n v="3"/>
    <n v="2"/>
    <m/>
    <n v="26"/>
    <n v="9"/>
    <m/>
    <m/>
    <m/>
    <m/>
    <n v="5"/>
    <n v="5"/>
    <n v="5"/>
    <n v="5"/>
    <m/>
    <n v="2"/>
    <m/>
    <m/>
    <m/>
    <m/>
    <m/>
    <n v="3"/>
    <n v="1"/>
    <n v="1"/>
    <n v="5"/>
    <n v="5"/>
    <n v="5"/>
    <n v="5"/>
    <n v="1"/>
    <n v="1"/>
    <n v="3"/>
    <n v="5"/>
    <n v="5"/>
    <n v="5"/>
    <n v="5"/>
    <n v="5"/>
    <n v="1"/>
    <s v="Sí"/>
    <n v="1"/>
    <m/>
    <n v="5"/>
    <n v="5"/>
    <n v="5"/>
    <n v="5"/>
    <n v="5"/>
    <n v="5"/>
    <m/>
    <s v="No"/>
    <s v="No"/>
    <m/>
    <m/>
    <n v="5"/>
    <n v="5"/>
    <m/>
    <n v="4"/>
    <n v="5"/>
    <m/>
    <m/>
    <d v="2019-02-04T14:14:46"/>
  </r>
  <r>
    <s v="F. Informática"/>
    <x v="3"/>
    <n v="2"/>
    <n v="1936"/>
    <m/>
    <m/>
    <x v="0"/>
    <n v="17"/>
    <m/>
    <n v="3"/>
    <n v="1"/>
    <m/>
    <n v="17"/>
    <n v="17"/>
    <n v="17"/>
    <m/>
    <m/>
    <m/>
    <n v="5"/>
    <n v="4"/>
    <n v="4"/>
    <n v="4"/>
    <m/>
    <n v="2"/>
    <m/>
    <n v="4"/>
    <s v="23h"/>
    <m/>
    <m/>
    <n v="4"/>
    <n v="1"/>
    <n v="2"/>
    <n v="4"/>
    <n v="4"/>
    <n v="5"/>
    <n v="4"/>
    <n v="1"/>
    <n v="4"/>
    <n v="4"/>
    <n v="5"/>
    <n v="4"/>
    <n v="5"/>
    <n v="4"/>
    <n v="5"/>
    <n v="5"/>
    <s v="No"/>
    <n v="3"/>
    <m/>
    <n v="4"/>
    <n v="4"/>
    <n v="5"/>
    <n v="5"/>
    <n v="5"/>
    <n v="5"/>
    <m/>
    <s v="No"/>
    <s v="No"/>
    <m/>
    <m/>
    <n v="5"/>
    <n v="5"/>
    <m/>
    <n v="5"/>
    <n v="4"/>
    <m/>
    <s v="Apartado 5.2, desconocía curos de formación de usuarios, debe ser que soy una persona muy despistada."/>
    <d v="2019-02-04T14:19:30"/>
  </r>
  <r>
    <s v="F. Ciencias de la Información"/>
    <x v="0"/>
    <n v="3"/>
    <n v="1937"/>
    <m/>
    <m/>
    <x v="0"/>
    <n v="4"/>
    <m/>
    <n v="3"/>
    <n v="4"/>
    <m/>
    <n v="4"/>
    <n v="29"/>
    <m/>
    <m/>
    <m/>
    <m/>
    <n v="5"/>
    <n v="5"/>
    <n v="5"/>
    <m/>
    <m/>
    <n v="2"/>
    <m/>
    <n v="4"/>
    <n v="8.3333333333333329E-2"/>
    <m/>
    <m/>
    <n v="3"/>
    <n v="2"/>
    <n v="2"/>
    <n v="4"/>
    <n v="4"/>
    <n v="4"/>
    <n v="4"/>
    <n v="3"/>
    <n v="3"/>
    <n v="4"/>
    <n v="4"/>
    <n v="4"/>
    <n v="4"/>
    <n v="5"/>
    <n v="5"/>
    <m/>
    <s v="No"/>
    <n v="5"/>
    <m/>
    <n v="5"/>
    <n v="5"/>
    <n v="5"/>
    <n v="5"/>
    <n v="5"/>
    <n v="5"/>
    <m/>
    <s v="No"/>
    <s v="No"/>
    <m/>
    <m/>
    <n v="4"/>
    <n v="4"/>
    <m/>
    <m/>
    <n v="4"/>
    <m/>
    <m/>
    <d v="2019-02-04T14:22:47"/>
  </r>
  <r>
    <s v="F. Ciencias Matemáticas"/>
    <x v="3"/>
    <n v="2"/>
    <n v="1938"/>
    <m/>
    <m/>
    <x v="0"/>
    <n v="8"/>
    <m/>
    <n v="4"/>
    <n v="4"/>
    <m/>
    <n v="8"/>
    <n v="29"/>
    <m/>
    <m/>
    <m/>
    <m/>
    <n v="3"/>
    <n v="3"/>
    <n v="3"/>
    <n v="3"/>
    <m/>
    <n v="2"/>
    <m/>
    <n v="4"/>
    <s v="8 a.m"/>
    <m/>
    <m/>
    <n v="5"/>
    <n v="3"/>
    <n v="4"/>
    <n v="2"/>
    <n v="5"/>
    <n v="3"/>
    <n v="3"/>
    <n v="2"/>
    <n v="6"/>
    <n v="4"/>
    <n v="4"/>
    <n v="2"/>
    <n v="5"/>
    <n v="3"/>
    <n v="2"/>
    <n v="3"/>
    <s v="No"/>
    <n v="2"/>
    <m/>
    <n v="5"/>
    <n v="1"/>
    <n v="4"/>
    <n v="5"/>
    <n v="1"/>
    <n v="5"/>
    <m/>
    <s v="No"/>
    <s v="Sí"/>
    <n v="5"/>
    <m/>
    <n v="5"/>
    <n v="5"/>
    <m/>
    <n v="4"/>
    <n v="3"/>
    <m/>
    <s v="Asisti a un curso impartido por la biblioteca de la facultad de matemáticas, cuyo pbjetivo era ayudarnos en la busqueda de bibliografía para el trabajo de fin de grado. El curso me ayudo mucho, pero asisti porque me lo comentó una profesora, no se donde puedo ver todos los cursos de formación que ofrece la biblioteca"/>
    <d v="2019-02-04T14:36:13"/>
  </r>
  <r>
    <s v="F. Veterinaria"/>
    <x v="1"/>
    <n v="4"/>
    <n v="1939"/>
    <m/>
    <m/>
    <x v="0"/>
    <n v="21"/>
    <m/>
    <n v="2"/>
    <n v="1"/>
    <m/>
    <n v="29"/>
    <n v="21"/>
    <n v="25"/>
    <m/>
    <m/>
    <m/>
    <n v="4"/>
    <n v="3"/>
    <n v="3"/>
    <n v="2"/>
    <m/>
    <n v="2"/>
    <m/>
    <m/>
    <m/>
    <m/>
    <m/>
    <n v="2"/>
    <n v="1"/>
    <n v="3"/>
    <n v="4"/>
    <n v="4"/>
    <n v="4"/>
    <n v="5"/>
    <n v="1"/>
    <n v="3"/>
    <n v="3"/>
    <n v="3"/>
    <n v="2"/>
    <n v="3"/>
    <n v="3"/>
    <n v="2"/>
    <n v="2"/>
    <s v="Sí"/>
    <n v="2"/>
    <m/>
    <n v="5"/>
    <n v="3"/>
    <m/>
    <n v="4"/>
    <n v="4"/>
    <n v="3"/>
    <m/>
    <s v="Sí"/>
    <s v="No"/>
    <m/>
    <m/>
    <n v="3"/>
    <n v="3"/>
    <m/>
    <n v="3"/>
    <n v="3"/>
    <m/>
    <m/>
    <d v="2019-02-04T14:42:25"/>
  </r>
  <r>
    <s v="F. Filología"/>
    <x v="4"/>
    <n v="1"/>
    <n v="1940"/>
    <m/>
    <m/>
    <x v="0"/>
    <n v="14"/>
    <m/>
    <n v="5"/>
    <n v="5"/>
    <m/>
    <n v="14"/>
    <n v="15"/>
    <n v="16"/>
    <m/>
    <m/>
    <m/>
    <n v="4"/>
    <n v="4"/>
    <n v="4"/>
    <m/>
    <m/>
    <n v="2"/>
    <m/>
    <m/>
    <m/>
    <m/>
    <m/>
    <n v="5"/>
    <n v="1"/>
    <n v="1"/>
    <n v="3"/>
    <n v="3"/>
    <n v="3"/>
    <n v="3"/>
    <n v="2"/>
    <n v="4"/>
    <n v="4"/>
    <n v="4"/>
    <m/>
    <n v="4"/>
    <n v="3"/>
    <m/>
    <n v="3"/>
    <s v="No"/>
    <n v="3"/>
    <m/>
    <n v="4"/>
    <n v="4"/>
    <n v="4"/>
    <n v="4"/>
    <n v="3"/>
    <n v="5"/>
    <m/>
    <s v="Sí"/>
    <s v="No"/>
    <m/>
    <m/>
    <n v="4"/>
    <n v="4"/>
    <m/>
    <n v="4"/>
    <n v="4"/>
    <m/>
    <s v="Resulta muy útil que los bloqueos a los usuarios que no han devuelto libros sean solamente durante el tiempo que no ha devuelto todos los libros. Si alguien está en época de exámenes y se le olvida devolver un libro, un bloqueo duradero puede ser un gran impedimento para seguir estudiando, lo cual es un escarmiento excesivo por un pequeño olvido. Me gustaría que el sistema de bloqueos actual se mantuviera así."/>
    <d v="2019-02-04T14:50:25"/>
  </r>
  <r>
    <s v="F. Ciencias de la Información"/>
    <x v="0"/>
    <n v="3"/>
    <n v="1941"/>
    <m/>
    <m/>
    <x v="0"/>
    <n v="4"/>
    <m/>
    <n v="3"/>
    <n v="3"/>
    <m/>
    <n v="4"/>
    <n v="29"/>
    <m/>
    <m/>
    <m/>
    <m/>
    <n v="4"/>
    <n v="3"/>
    <n v="4"/>
    <n v="3"/>
    <n v="1"/>
    <m/>
    <m/>
    <m/>
    <m/>
    <m/>
    <m/>
    <n v="3"/>
    <n v="1"/>
    <n v="1"/>
    <n v="4"/>
    <n v="4"/>
    <n v="4"/>
    <n v="3"/>
    <n v="2"/>
    <n v="4"/>
    <n v="3"/>
    <n v="4"/>
    <n v="4"/>
    <n v="4"/>
    <n v="5"/>
    <n v="3"/>
    <n v="4"/>
    <s v="No"/>
    <n v="4"/>
    <m/>
    <n v="5"/>
    <n v="4"/>
    <n v="4"/>
    <n v="4"/>
    <n v="5"/>
    <n v="5"/>
    <m/>
    <s v="No"/>
    <s v="No"/>
    <m/>
    <m/>
    <n v="4"/>
    <n v="5"/>
    <m/>
    <n v="4"/>
    <n v="4"/>
    <m/>
    <m/>
    <d v="2019-02-04T15:21:58"/>
  </r>
  <r>
    <s v="F. Enfermería, Fisioterapia y Podología"/>
    <x v="1"/>
    <n v="4"/>
    <n v="1942"/>
    <m/>
    <m/>
    <x v="0"/>
    <n v="22"/>
    <m/>
    <n v="4"/>
    <n v="5"/>
    <m/>
    <n v="22"/>
    <n v="18"/>
    <m/>
    <m/>
    <m/>
    <m/>
    <n v="4"/>
    <n v="5"/>
    <n v="5"/>
    <n v="5"/>
    <n v="1"/>
    <m/>
    <m/>
    <m/>
    <m/>
    <m/>
    <m/>
    <n v="1"/>
    <n v="5"/>
    <n v="5"/>
    <n v="1"/>
    <n v="1"/>
    <n v="5"/>
    <n v="5"/>
    <n v="5"/>
    <n v="6"/>
    <n v="4"/>
    <n v="5"/>
    <n v="5"/>
    <n v="5"/>
    <n v="4"/>
    <n v="4"/>
    <n v="5"/>
    <s v="Sí"/>
    <n v="5"/>
    <m/>
    <n v="5"/>
    <n v="5"/>
    <n v="5"/>
    <n v="5"/>
    <n v="5"/>
    <n v="5"/>
    <m/>
    <s v="Sí"/>
    <s v="No"/>
    <m/>
    <m/>
    <n v="5"/>
    <n v="5"/>
    <m/>
    <n v="5"/>
    <n v="5"/>
    <m/>
    <s v="No he asistido a los cursos porque se me cruzan sus horarios con los de mi trabajo. No obstante siempre que tengo dudas en la propia biblioteca el personal siempre está dispuesto a asesorarme  de forma personalizada. Estoy muy satisfecha con el profesional servicio que me han brindado."/>
    <d v="2019-02-04T15:30:57"/>
  </r>
  <r>
    <s v="F. Medicina"/>
    <x v="1"/>
    <n v="4"/>
    <n v="1943"/>
    <m/>
    <m/>
    <x v="0"/>
    <n v="18"/>
    <m/>
    <n v="4"/>
    <n v="5"/>
    <m/>
    <n v="18"/>
    <n v="13"/>
    <n v="29"/>
    <m/>
    <m/>
    <m/>
    <n v="3"/>
    <n v="4"/>
    <n v="5"/>
    <n v="4"/>
    <m/>
    <n v="2"/>
    <n v="3"/>
    <m/>
    <m/>
    <m/>
    <m/>
    <n v="4"/>
    <n v="2"/>
    <n v="5"/>
    <n v="1"/>
    <n v="3"/>
    <n v="5"/>
    <n v="4"/>
    <n v="3"/>
    <n v="4"/>
    <n v="5"/>
    <n v="5"/>
    <n v="3"/>
    <n v="5"/>
    <n v="3"/>
    <n v="3"/>
    <n v="1"/>
    <s v="No"/>
    <n v="4"/>
    <m/>
    <n v="5"/>
    <n v="5"/>
    <n v="5"/>
    <n v="5"/>
    <n v="5"/>
    <n v="5"/>
    <m/>
    <s v="No"/>
    <s v="No"/>
    <m/>
    <m/>
    <n v="5"/>
    <n v="5"/>
    <m/>
    <n v="5"/>
    <n v="4"/>
    <m/>
    <m/>
    <d v="2019-02-04T15:36:25"/>
  </r>
  <r>
    <s v="F. Ciencias Matemáticas"/>
    <x v="3"/>
    <n v="2"/>
    <n v="1944"/>
    <m/>
    <m/>
    <x v="0"/>
    <n v="8"/>
    <m/>
    <n v="3"/>
    <n v="3"/>
    <m/>
    <n v="8"/>
    <n v="17"/>
    <m/>
    <m/>
    <m/>
    <m/>
    <n v="5"/>
    <n v="5"/>
    <n v="5"/>
    <n v="4"/>
    <n v="1"/>
    <m/>
    <m/>
    <m/>
    <m/>
    <m/>
    <m/>
    <n v="3"/>
    <n v="1"/>
    <n v="1"/>
    <n v="3"/>
    <n v="5"/>
    <n v="3"/>
    <n v="4"/>
    <n v="1"/>
    <n v="2"/>
    <n v="2"/>
    <n v="5"/>
    <n v="5"/>
    <n v="5"/>
    <n v="5"/>
    <n v="4"/>
    <n v="5"/>
    <s v="No"/>
    <n v="5"/>
    <m/>
    <n v="5"/>
    <n v="5"/>
    <n v="5"/>
    <n v="5"/>
    <n v="5"/>
    <n v="5"/>
    <m/>
    <s v="No"/>
    <s v="No"/>
    <m/>
    <m/>
    <n v="5"/>
    <n v="5"/>
    <m/>
    <n v="5"/>
    <n v="4"/>
    <m/>
    <m/>
    <d v="2019-02-04T15:52:44"/>
  </r>
  <r>
    <s v="F. Filosofía"/>
    <x v="4"/>
    <n v="1"/>
    <n v="1945"/>
    <m/>
    <m/>
    <x v="0"/>
    <n v="15"/>
    <m/>
    <n v="3"/>
    <n v="3"/>
    <m/>
    <n v="15"/>
    <n v="29"/>
    <n v="14"/>
    <m/>
    <m/>
    <m/>
    <n v="4"/>
    <n v="5"/>
    <n v="4"/>
    <n v="4"/>
    <n v="1"/>
    <m/>
    <m/>
    <m/>
    <m/>
    <m/>
    <m/>
    <n v="4"/>
    <n v="2"/>
    <n v="2"/>
    <n v="5"/>
    <n v="5"/>
    <n v="5"/>
    <n v="4"/>
    <n v="1"/>
    <n v="3"/>
    <n v="4"/>
    <n v="5"/>
    <n v="4"/>
    <n v="5"/>
    <n v="5"/>
    <n v="3"/>
    <n v="3"/>
    <s v="Sí"/>
    <n v="4"/>
    <m/>
    <n v="5"/>
    <n v="5"/>
    <n v="5"/>
    <n v="5"/>
    <n v="5"/>
    <n v="5"/>
    <m/>
    <s v="Sí"/>
    <s v="Sí"/>
    <n v="4"/>
    <m/>
    <n v="5"/>
    <n v="5"/>
    <m/>
    <n v="4"/>
    <n v="4"/>
    <m/>
    <m/>
    <d v="2019-02-04T16:00:55"/>
  </r>
  <r>
    <s v="F. Filología"/>
    <x v="4"/>
    <n v="1"/>
    <n v="1946"/>
    <m/>
    <m/>
    <x v="0"/>
    <n v="14"/>
    <m/>
    <n v="4"/>
    <n v="4"/>
    <m/>
    <n v="29"/>
    <n v="14"/>
    <n v="16"/>
    <m/>
    <m/>
    <m/>
    <n v="4"/>
    <n v="4"/>
    <n v="3"/>
    <n v="4"/>
    <m/>
    <m/>
    <n v="3"/>
    <m/>
    <m/>
    <m/>
    <m/>
    <n v="1"/>
    <n v="1"/>
    <n v="2"/>
    <n v="3"/>
    <n v="2"/>
    <n v="3"/>
    <n v="5"/>
    <n v="3"/>
    <n v="2"/>
    <n v="3"/>
    <n v="1"/>
    <n v="1"/>
    <n v="1"/>
    <n v="1"/>
    <n v="1"/>
    <m/>
    <s v="No"/>
    <n v="1"/>
    <m/>
    <n v="2"/>
    <n v="2"/>
    <n v="1"/>
    <n v="3"/>
    <n v="3"/>
    <n v="1"/>
    <m/>
    <s v="No"/>
    <s v="No"/>
    <n v="1"/>
    <m/>
    <n v="4"/>
    <n v="4"/>
    <m/>
    <n v="3"/>
    <n v="2"/>
    <m/>
    <m/>
    <d v="2019-02-04T16:11:59"/>
  </r>
  <r>
    <s v="F. Derecho"/>
    <x v="0"/>
    <n v="3"/>
    <n v="1947"/>
    <m/>
    <m/>
    <x v="0"/>
    <n v="11"/>
    <m/>
    <n v="4"/>
    <n v="2"/>
    <m/>
    <n v="29"/>
    <m/>
    <m/>
    <m/>
    <m/>
    <m/>
    <n v="3"/>
    <n v="3"/>
    <n v="4"/>
    <n v="3"/>
    <m/>
    <n v="2"/>
    <n v="3"/>
    <n v="4"/>
    <n v="4.1666666666666664E-2"/>
    <m/>
    <m/>
    <n v="2"/>
    <n v="1"/>
    <n v="1"/>
    <n v="3"/>
    <n v="2"/>
    <n v="1"/>
    <n v="5"/>
    <n v="1"/>
    <n v="2"/>
    <n v="2"/>
    <n v="2"/>
    <n v="2"/>
    <n v="3"/>
    <n v="2"/>
    <n v="2"/>
    <n v="1"/>
    <s v="No"/>
    <n v="3"/>
    <m/>
    <n v="4"/>
    <n v="1"/>
    <n v="3"/>
    <n v="4"/>
    <n v="3"/>
    <n v="3"/>
    <m/>
    <s v="No"/>
    <s v="No"/>
    <m/>
    <m/>
    <n v="4"/>
    <n v="4"/>
    <m/>
    <n v="4"/>
    <n v="3"/>
    <m/>
    <s v="que nos dejen dormir la siesta tranquilos."/>
    <d v="2019-02-04T16:12:28"/>
  </r>
  <r>
    <s v="F. Derecho"/>
    <x v="0"/>
    <n v="3"/>
    <n v="1948"/>
    <m/>
    <m/>
    <x v="0"/>
    <n v="11"/>
    <m/>
    <n v="3"/>
    <n v="3"/>
    <m/>
    <n v="29"/>
    <m/>
    <m/>
    <m/>
    <m/>
    <m/>
    <n v="5"/>
    <n v="4"/>
    <n v="3"/>
    <n v="4"/>
    <m/>
    <n v="2"/>
    <n v="3"/>
    <m/>
    <m/>
    <m/>
    <m/>
    <n v="3"/>
    <n v="1"/>
    <n v="1"/>
    <n v="5"/>
    <n v="5"/>
    <n v="5"/>
    <n v="5"/>
    <n v="5"/>
    <n v="5"/>
    <n v="3"/>
    <n v="4"/>
    <n v="3"/>
    <n v="4"/>
    <n v="5"/>
    <n v="4"/>
    <n v="3"/>
    <s v="No"/>
    <n v="3"/>
    <m/>
    <n v="5"/>
    <n v="2"/>
    <n v="3"/>
    <n v="5"/>
    <n v="5"/>
    <n v="5"/>
    <m/>
    <s v="No"/>
    <s v="No"/>
    <m/>
    <m/>
    <n v="4"/>
    <n v="4"/>
    <m/>
    <n v="3"/>
    <n v="4"/>
    <m/>
    <m/>
    <d v="2019-02-04T16:21:26"/>
  </r>
  <r>
    <s v="F. Veterinaria"/>
    <x v="1"/>
    <n v="4"/>
    <n v="1949"/>
    <m/>
    <m/>
    <x v="2"/>
    <n v="21"/>
    <m/>
    <n v="2"/>
    <n v="3"/>
    <m/>
    <n v="29"/>
    <n v="21"/>
    <n v="4"/>
    <m/>
    <m/>
    <m/>
    <n v="4"/>
    <n v="4"/>
    <n v="4"/>
    <n v="4"/>
    <m/>
    <n v="2"/>
    <m/>
    <m/>
    <m/>
    <m/>
    <m/>
    <n v="2"/>
    <n v="5"/>
    <n v="1"/>
    <n v="1"/>
    <n v="1"/>
    <n v="3"/>
    <n v="1"/>
    <n v="2"/>
    <n v="2"/>
    <n v="2"/>
    <n v="4"/>
    <n v="4"/>
    <n v="4"/>
    <n v="5"/>
    <n v="3"/>
    <n v="3"/>
    <s v="No"/>
    <n v="4"/>
    <m/>
    <n v="5"/>
    <n v="5"/>
    <n v="5"/>
    <n v="5"/>
    <n v="5"/>
    <n v="5"/>
    <m/>
    <s v="Sí"/>
    <s v="Sí"/>
    <n v="4"/>
    <m/>
    <n v="5"/>
    <n v="5"/>
    <m/>
    <n v="4"/>
    <n v="4"/>
    <m/>
    <m/>
    <d v="2019-02-04T16:27:43"/>
  </r>
  <r>
    <s v="F. Veterinaria"/>
    <x v="1"/>
    <n v="4"/>
    <n v="1950"/>
    <m/>
    <m/>
    <x v="0"/>
    <n v="21"/>
    <m/>
    <n v="3"/>
    <n v="2"/>
    <m/>
    <n v="21"/>
    <n v="29"/>
    <n v="13"/>
    <m/>
    <m/>
    <m/>
    <n v="4"/>
    <n v="4"/>
    <n v="4"/>
    <n v="3"/>
    <n v="1"/>
    <m/>
    <m/>
    <m/>
    <m/>
    <m/>
    <m/>
    <n v="5"/>
    <n v="1"/>
    <n v="4"/>
    <n v="2"/>
    <n v="5"/>
    <n v="2"/>
    <n v="2"/>
    <n v="1"/>
    <n v="6"/>
    <n v="4"/>
    <n v="5"/>
    <n v="4"/>
    <n v="4"/>
    <n v="4"/>
    <n v="4"/>
    <n v="5"/>
    <s v="No"/>
    <n v="4"/>
    <m/>
    <n v="5"/>
    <n v="4"/>
    <n v="4"/>
    <n v="5"/>
    <n v="5"/>
    <n v="5"/>
    <m/>
    <s v="Sí"/>
    <s v="No"/>
    <m/>
    <m/>
    <n v="5"/>
    <n v="5"/>
    <m/>
    <n v="5"/>
    <n v="3"/>
    <m/>
    <m/>
    <d v="2019-02-04T16:33:27"/>
  </r>
  <r>
    <s v="F. Filología"/>
    <x v="4"/>
    <n v="1"/>
    <n v="1951"/>
    <m/>
    <m/>
    <x v="0"/>
    <n v="14"/>
    <m/>
    <n v="3"/>
    <n v="4"/>
    <m/>
    <n v="14"/>
    <n v="29"/>
    <m/>
    <m/>
    <m/>
    <m/>
    <n v="4"/>
    <n v="4"/>
    <n v="3"/>
    <n v="2"/>
    <n v="1"/>
    <m/>
    <m/>
    <m/>
    <m/>
    <m/>
    <m/>
    <n v="4"/>
    <n v="1"/>
    <n v="1"/>
    <n v="4"/>
    <n v="5"/>
    <n v="5"/>
    <n v="5"/>
    <n v="1"/>
    <n v="6"/>
    <n v="4"/>
    <n v="4"/>
    <n v="1"/>
    <n v="3"/>
    <n v="1"/>
    <n v="2"/>
    <n v="1"/>
    <s v="Sí"/>
    <n v="3"/>
    <m/>
    <n v="3"/>
    <n v="4"/>
    <n v="4"/>
    <n v="4"/>
    <n v="4"/>
    <n v="3"/>
    <m/>
    <s v="No"/>
    <s v="No"/>
    <m/>
    <m/>
    <n v="3"/>
    <n v="3"/>
    <m/>
    <n v="3"/>
    <n v="3"/>
    <m/>
    <m/>
    <d v="2019-02-04T16:37:28"/>
  </r>
  <r>
    <s v="F. Ciencias Matemáticas"/>
    <x v="3"/>
    <n v="2"/>
    <n v="1952"/>
    <m/>
    <m/>
    <x v="0"/>
    <n v="8"/>
    <m/>
    <n v="4"/>
    <n v="1"/>
    <m/>
    <n v="8"/>
    <n v="29"/>
    <m/>
    <m/>
    <m/>
    <m/>
    <n v="3"/>
    <n v="5"/>
    <n v="3"/>
    <n v="1"/>
    <m/>
    <n v="2"/>
    <m/>
    <m/>
    <m/>
    <m/>
    <m/>
    <n v="2"/>
    <n v="1"/>
    <n v="1"/>
    <n v="2"/>
    <n v="5"/>
    <n v="5"/>
    <n v="5"/>
    <n v="3"/>
    <n v="6"/>
    <n v="2"/>
    <n v="2"/>
    <n v="1"/>
    <n v="3"/>
    <n v="5"/>
    <n v="4"/>
    <n v="4"/>
    <s v="No"/>
    <n v="3"/>
    <m/>
    <n v="5"/>
    <n v="3"/>
    <n v="2"/>
    <n v="5"/>
    <n v="5"/>
    <n v="5"/>
    <m/>
    <s v="No"/>
    <s v="No"/>
    <m/>
    <m/>
    <n v="3"/>
    <n v="3"/>
    <m/>
    <n v="4"/>
    <n v="4"/>
    <m/>
    <m/>
    <d v="2019-02-04T16:43:55"/>
  </r>
  <r>
    <s v="F. Psicología"/>
    <x v="1"/>
    <n v="4"/>
    <n v="1953"/>
    <m/>
    <m/>
    <x v="1"/>
    <n v="20"/>
    <m/>
    <n v="2"/>
    <n v="3"/>
    <m/>
    <n v="20"/>
    <m/>
    <m/>
    <m/>
    <m/>
    <m/>
    <n v="5"/>
    <n v="5"/>
    <n v="5"/>
    <n v="5"/>
    <m/>
    <m/>
    <n v="3"/>
    <m/>
    <m/>
    <m/>
    <m/>
    <n v="3"/>
    <n v="4"/>
    <n v="4"/>
    <n v="4"/>
    <n v="5"/>
    <n v="4"/>
    <n v="5"/>
    <n v="4"/>
    <n v="5"/>
    <n v="4"/>
    <n v="4"/>
    <n v="4"/>
    <n v="4"/>
    <n v="4"/>
    <n v="4"/>
    <n v="4"/>
    <s v="No"/>
    <n v="4"/>
    <m/>
    <n v="5"/>
    <n v="5"/>
    <n v="5"/>
    <n v="5"/>
    <n v="5"/>
    <n v="5"/>
    <m/>
    <s v="No"/>
    <s v="No"/>
    <m/>
    <m/>
    <n v="5"/>
    <n v="5"/>
    <m/>
    <n v="5"/>
    <m/>
    <m/>
    <s v="No me he enterado."/>
    <d v="2019-02-04T16:50:09"/>
  </r>
  <r>
    <s v="F. Geografía e Historia"/>
    <x v="4"/>
    <n v="1"/>
    <n v="1954"/>
    <m/>
    <m/>
    <x v="0"/>
    <n v="16"/>
    <m/>
    <n v="4"/>
    <n v="4"/>
    <m/>
    <n v="16"/>
    <n v="29"/>
    <n v="14"/>
    <m/>
    <m/>
    <m/>
    <n v="5"/>
    <n v="5"/>
    <n v="5"/>
    <n v="2"/>
    <n v="1"/>
    <m/>
    <m/>
    <m/>
    <m/>
    <m/>
    <m/>
    <n v="4"/>
    <n v="4"/>
    <n v="3"/>
    <n v="3"/>
    <n v="5"/>
    <n v="2"/>
    <n v="3"/>
    <n v="3"/>
    <n v="3"/>
    <n v="4"/>
    <n v="5"/>
    <n v="5"/>
    <n v="4"/>
    <n v="5"/>
    <n v="3"/>
    <n v="3"/>
    <s v="No"/>
    <n v="4"/>
    <m/>
    <n v="5"/>
    <n v="5"/>
    <n v="5"/>
    <n v="5"/>
    <n v="5"/>
    <n v="5"/>
    <m/>
    <s v="No"/>
    <s v="No"/>
    <m/>
    <m/>
    <n v="5"/>
    <n v="5"/>
    <m/>
    <n v="5"/>
    <n v="3"/>
    <m/>
    <s v="NO HE ASISTIDO AL CURSO DE FORMACIÓN DE USUARIOS PORQUE NO SÉ CUANDO SE REALIZAN Y TAMPOCO ME HAN LLAMADO LA ATENCIÓN NUNCA, TANTO POR TIEMPO PORQUE DESCONOZCO LA UTILIDAD DEL CURSO. "/>
    <d v="2019-02-04T16:54:56"/>
  </r>
  <r>
    <s v="F. Geografía e Historia"/>
    <x v="4"/>
    <n v="1"/>
    <n v="1955"/>
    <m/>
    <m/>
    <x v="1"/>
    <n v="16"/>
    <m/>
    <n v="5"/>
    <n v="5"/>
    <m/>
    <n v="16"/>
    <n v="29"/>
    <n v="14"/>
    <m/>
    <m/>
    <m/>
    <n v="5"/>
    <n v="5"/>
    <n v="3"/>
    <n v="2"/>
    <m/>
    <m/>
    <n v="3"/>
    <n v="4"/>
    <n v="0.95833333333333337"/>
    <m/>
    <m/>
    <n v="5"/>
    <n v="4"/>
    <n v="4"/>
    <n v="4"/>
    <n v="2"/>
    <n v="3"/>
    <n v="3"/>
    <n v="4"/>
    <n v="1"/>
    <n v="4"/>
    <n v="4"/>
    <n v="4"/>
    <n v="3"/>
    <n v="2"/>
    <n v="2"/>
    <n v="4"/>
    <s v="No"/>
    <n v="3"/>
    <m/>
    <n v="4"/>
    <n v="3"/>
    <n v="4"/>
    <n v="4"/>
    <n v="2"/>
    <n v="2"/>
    <m/>
    <s v="No"/>
    <s v="No"/>
    <n v="1"/>
    <m/>
    <n v="4"/>
    <n v="4"/>
    <m/>
    <n v="4"/>
    <n v="4"/>
    <m/>
    <m/>
    <d v="2019-02-04T17:34:42"/>
  </r>
  <r>
    <s v="F. Ciencias Químicas"/>
    <x v="3"/>
    <n v="2"/>
    <n v="1956"/>
    <m/>
    <m/>
    <x v="0"/>
    <n v="10"/>
    <m/>
    <n v="3"/>
    <n v="3"/>
    <m/>
    <n v="10"/>
    <n v="29"/>
    <m/>
    <m/>
    <m/>
    <m/>
    <n v="5"/>
    <n v="5"/>
    <n v="5"/>
    <n v="5"/>
    <n v="1"/>
    <m/>
    <m/>
    <m/>
    <m/>
    <m/>
    <m/>
    <n v="4"/>
    <n v="4"/>
    <n v="4"/>
    <n v="3"/>
    <n v="4"/>
    <n v="2"/>
    <n v="4"/>
    <n v="2"/>
    <n v="5"/>
    <n v="5"/>
    <n v="5"/>
    <n v="5"/>
    <n v="5"/>
    <n v="5"/>
    <n v="5"/>
    <n v="5"/>
    <s v="No"/>
    <n v="5"/>
    <m/>
    <n v="5"/>
    <n v="5"/>
    <n v="5"/>
    <n v="5"/>
    <n v="5"/>
    <n v="5"/>
    <m/>
    <s v="No"/>
    <s v="No"/>
    <m/>
    <m/>
    <n v="5"/>
    <n v="5"/>
    <m/>
    <n v="5"/>
    <n v="4"/>
    <m/>
    <m/>
    <d v="2019-02-04T17:39:05"/>
  </r>
  <r>
    <s v="F. Psicología"/>
    <x v="1"/>
    <n v="4"/>
    <n v="1957"/>
    <m/>
    <m/>
    <x v="0"/>
    <n v="20"/>
    <m/>
    <n v="4"/>
    <n v="3"/>
    <m/>
    <n v="20"/>
    <m/>
    <m/>
    <m/>
    <m/>
    <m/>
    <n v="4"/>
    <n v="4"/>
    <n v="4"/>
    <n v="4"/>
    <n v="1"/>
    <m/>
    <m/>
    <m/>
    <m/>
    <m/>
    <m/>
    <n v="4"/>
    <n v="2"/>
    <n v="2"/>
    <n v="2"/>
    <n v="5"/>
    <n v="4"/>
    <n v="5"/>
    <n v="2"/>
    <n v="4"/>
    <n v="3"/>
    <n v="4"/>
    <n v="4"/>
    <n v="3"/>
    <n v="5"/>
    <n v="3"/>
    <n v="4"/>
    <s v="No"/>
    <n v="3"/>
    <m/>
    <n v="5"/>
    <n v="4"/>
    <n v="5"/>
    <n v="5"/>
    <n v="4"/>
    <n v="5"/>
    <m/>
    <s v="No"/>
    <s v="No"/>
    <m/>
    <m/>
    <n v="4"/>
    <n v="5"/>
    <m/>
    <n v="4"/>
    <m/>
    <m/>
    <s v="No he asistido a ningún curso de formación de usuarios porque no sabía de su existencia."/>
    <d v="2019-02-04T17:53:22"/>
  </r>
  <r>
    <s v="N/C"/>
    <x v="2"/>
    <e v="#N/A"/>
    <n v="1958"/>
    <m/>
    <m/>
    <x v="3"/>
    <m/>
    <m/>
    <n v="3"/>
    <n v="3"/>
    <m/>
    <n v="15"/>
    <n v="29"/>
    <n v="16"/>
    <m/>
    <m/>
    <m/>
    <n v="5"/>
    <n v="5"/>
    <n v="5"/>
    <n v="5"/>
    <n v="1"/>
    <m/>
    <m/>
    <m/>
    <m/>
    <m/>
    <m/>
    <n v="5"/>
    <n v="1"/>
    <n v="1"/>
    <n v="2"/>
    <n v="5"/>
    <n v="5"/>
    <n v="5"/>
    <n v="5"/>
    <n v="5"/>
    <n v="5"/>
    <n v="5"/>
    <n v="5"/>
    <n v="5"/>
    <n v="5"/>
    <n v="5"/>
    <n v="5"/>
    <s v="No"/>
    <n v="5"/>
    <m/>
    <n v="5"/>
    <n v="5"/>
    <n v="5"/>
    <n v="5"/>
    <n v="5"/>
    <n v="5"/>
    <m/>
    <s v="Sí"/>
    <s v="No"/>
    <m/>
    <m/>
    <n v="5"/>
    <n v="5"/>
    <m/>
    <n v="5"/>
    <n v="4"/>
    <m/>
    <s v="La nueva aplicación de búsqueda es un desastre."/>
    <d v="2019-02-04T18:09:09"/>
  </r>
  <r>
    <s v="F. Derecho"/>
    <x v="0"/>
    <n v="3"/>
    <n v="1959"/>
    <m/>
    <m/>
    <x v="2"/>
    <n v="11"/>
    <m/>
    <n v="3"/>
    <n v="3"/>
    <m/>
    <n v="11"/>
    <m/>
    <m/>
    <m/>
    <m/>
    <m/>
    <n v="5"/>
    <n v="5"/>
    <n v="4"/>
    <n v="4"/>
    <m/>
    <m/>
    <m/>
    <m/>
    <m/>
    <m/>
    <m/>
    <n v="3"/>
    <n v="4"/>
    <n v="2"/>
    <n v="1"/>
    <n v="1"/>
    <n v="5"/>
    <n v="1"/>
    <n v="1"/>
    <n v="5"/>
    <n v="3"/>
    <n v="3"/>
    <n v="3"/>
    <n v="5"/>
    <n v="4"/>
    <n v="4"/>
    <n v="1"/>
    <s v="Sí"/>
    <n v="4"/>
    <m/>
    <n v="5"/>
    <n v="5"/>
    <n v="5"/>
    <n v="5"/>
    <n v="5"/>
    <n v="5"/>
    <m/>
    <s v="Sí"/>
    <s v="Sí"/>
    <n v="4"/>
    <m/>
    <n v="5"/>
    <n v="5"/>
    <m/>
    <n v="4"/>
    <m/>
    <m/>
    <s v="El catálogo de libros impresos debe mejorar y estar más actualizado y en consonancia con lo que ofrece el mercado. "/>
    <d v="2019-02-04T18:10:18"/>
  </r>
  <r>
    <s v="F. Geografía e Historia"/>
    <x v="4"/>
    <n v="1"/>
    <n v="1960"/>
    <m/>
    <m/>
    <x v="0"/>
    <n v="16"/>
    <m/>
    <n v="3"/>
    <n v="3"/>
    <m/>
    <n v="16"/>
    <m/>
    <m/>
    <m/>
    <m/>
    <m/>
    <n v="4"/>
    <n v="5"/>
    <n v="5"/>
    <n v="4"/>
    <n v="1"/>
    <m/>
    <m/>
    <m/>
    <m/>
    <m/>
    <m/>
    <n v="4"/>
    <n v="4"/>
    <n v="4"/>
    <n v="5"/>
    <n v="3"/>
    <n v="4"/>
    <n v="4"/>
    <n v="4"/>
    <n v="4"/>
    <n v="4"/>
    <n v="3"/>
    <n v="3"/>
    <n v="5"/>
    <n v="4"/>
    <n v="4"/>
    <n v="4"/>
    <s v="No"/>
    <n v="3"/>
    <m/>
    <n v="4"/>
    <n v="4"/>
    <n v="4"/>
    <n v="5"/>
    <n v="5"/>
    <n v="5"/>
    <m/>
    <s v="No"/>
    <s v="No"/>
    <m/>
    <m/>
    <n v="5"/>
    <n v="5"/>
    <m/>
    <n v="4"/>
    <n v="4"/>
    <m/>
    <m/>
    <d v="2019-02-04T18:14:34"/>
  </r>
  <r>
    <s v="F. Ciencias Físicas"/>
    <x v="3"/>
    <n v="2"/>
    <n v="1961"/>
    <m/>
    <m/>
    <x v="0"/>
    <n v="6"/>
    <m/>
    <n v="4"/>
    <n v="4"/>
    <m/>
    <n v="29"/>
    <n v="8"/>
    <m/>
    <s v="Municipales de Madrid (Pedro Salinas...)"/>
    <m/>
    <m/>
    <n v="3"/>
    <n v="4"/>
    <n v="4"/>
    <n v="4"/>
    <m/>
    <n v="2"/>
    <n v="3"/>
    <m/>
    <n v="3"/>
    <m/>
    <m/>
    <n v="2"/>
    <n v="2"/>
    <n v="2"/>
    <n v="3"/>
    <n v="4"/>
    <n v="3"/>
    <n v="4"/>
    <n v="2"/>
    <n v="3"/>
    <n v="3"/>
    <n v="4"/>
    <n v="4"/>
    <n v="5"/>
    <n v="4"/>
    <n v="3"/>
    <n v="4"/>
    <s v="Sí"/>
    <n v="4"/>
    <m/>
    <n v="4"/>
    <n v="5"/>
    <n v="5"/>
    <n v="5"/>
    <n v="5"/>
    <n v="5"/>
    <m/>
    <s v="Sí"/>
    <s v="Sí"/>
    <n v="4"/>
    <m/>
    <n v="5"/>
    <n v="5"/>
    <m/>
    <n v="4"/>
    <n v="5"/>
    <m/>
    <m/>
    <d v="2019-02-04T18:17:56"/>
  </r>
  <r>
    <s v="N/C"/>
    <x v="2"/>
    <e v="#N/A"/>
    <n v="1962"/>
    <m/>
    <m/>
    <x v="0"/>
    <m/>
    <m/>
    <n v="5"/>
    <n v="1"/>
    <m/>
    <n v="2"/>
    <n v="29"/>
    <n v="13"/>
    <s v="F. E.T.S ingenieros agronomos&lt;br&gt;"/>
    <m/>
    <m/>
    <n v="2"/>
    <n v="3"/>
    <n v="3"/>
    <n v="1"/>
    <m/>
    <m/>
    <n v="3"/>
    <m/>
    <m/>
    <m/>
    <m/>
    <n v="2"/>
    <n v="1"/>
    <n v="1"/>
    <n v="1"/>
    <n v="5"/>
    <n v="5"/>
    <n v="5"/>
    <n v="1"/>
    <n v="2"/>
    <n v="5"/>
    <n v="4"/>
    <n v="1"/>
    <n v="5"/>
    <n v="1"/>
    <n v="3"/>
    <n v="3"/>
    <s v="No"/>
    <n v="1"/>
    <m/>
    <n v="5"/>
    <n v="3"/>
    <n v="3"/>
    <n v="5"/>
    <n v="4"/>
    <n v="5"/>
    <m/>
    <s v="No"/>
    <s v="Sí"/>
    <n v="2"/>
    <m/>
    <n v="3"/>
    <n v="5"/>
    <m/>
    <n v="3"/>
    <n v="2"/>
    <m/>
    <m/>
    <d v="2019-02-04T18:39:03"/>
  </r>
  <r>
    <s v="F. Ciencias Biológicas"/>
    <x v="3"/>
    <n v="2"/>
    <n v="1963"/>
    <m/>
    <m/>
    <x v="0"/>
    <n v="2"/>
    <m/>
    <n v="3"/>
    <n v="3"/>
    <m/>
    <n v="2"/>
    <n v="18"/>
    <n v="22"/>
    <m/>
    <m/>
    <m/>
    <n v="2"/>
    <n v="5"/>
    <n v="5"/>
    <n v="5"/>
    <m/>
    <n v="2"/>
    <m/>
    <n v="4"/>
    <s v="00.00"/>
    <m/>
    <m/>
    <n v="3"/>
    <n v="2"/>
    <n v="1"/>
    <n v="1"/>
    <n v="5"/>
    <n v="4"/>
    <n v="5"/>
    <n v="1"/>
    <n v="3"/>
    <n v="4"/>
    <n v="3"/>
    <n v="3"/>
    <n v="4"/>
    <n v="4"/>
    <n v="3"/>
    <n v="4"/>
    <s v="No"/>
    <n v="5"/>
    <m/>
    <n v="5"/>
    <n v="3"/>
    <n v="4"/>
    <n v="5"/>
    <n v="5"/>
    <n v="5"/>
    <m/>
    <s v="No"/>
    <s v="No"/>
    <m/>
    <m/>
    <n v="3"/>
    <n v="2"/>
    <m/>
    <n v="3"/>
    <n v="3"/>
    <m/>
    <s v="Pido que los bibliotecarios en el caso que tengan que hablar entre ellos o con alumnos u otros usuarios de la biblioteca, por favor, mantengan un tono de voz bajo, ya que en numerosas ocasiones hablan muy alto y molestan a la gente que está estudiando.&lt;br&gt;&lt;br&gt;Se podría instalar algún tipo de carrito, montacargas, u otro sistema para dejar abajo en la mesa de libros consultados, los libros devueltos, ya que veo absurdo tener que bajar para luego volver a subir."/>
    <d v="2019-02-04T18:39:09"/>
  </r>
  <r>
    <s v="F. Psicología"/>
    <x v="1"/>
    <n v="4"/>
    <n v="1964"/>
    <m/>
    <m/>
    <x v="1"/>
    <n v="20"/>
    <m/>
    <n v="4"/>
    <n v="3"/>
    <m/>
    <n v="20"/>
    <n v="9"/>
    <m/>
    <m/>
    <m/>
    <m/>
    <n v="4"/>
    <n v="5"/>
    <n v="4"/>
    <n v="2"/>
    <n v="1"/>
    <m/>
    <m/>
    <m/>
    <m/>
    <m/>
    <m/>
    <n v="4"/>
    <n v="5"/>
    <n v="3"/>
    <n v="2"/>
    <n v="4"/>
    <n v="2"/>
    <n v="3"/>
    <n v="2"/>
    <n v="3"/>
    <n v="4"/>
    <n v="5"/>
    <n v="4"/>
    <n v="4"/>
    <n v="5"/>
    <n v="3"/>
    <n v="4"/>
    <s v="No"/>
    <n v="3"/>
    <m/>
    <n v="4"/>
    <n v="3"/>
    <n v="4"/>
    <n v="4"/>
    <n v="5"/>
    <n v="3"/>
    <m/>
    <s v="Sí"/>
    <s v="No"/>
    <m/>
    <m/>
    <n v="4"/>
    <n v="4"/>
    <m/>
    <n v="4"/>
    <n v="3"/>
    <m/>
    <s v="Preguntando a profesores y compañeros, creo que saco siempre la información que necesito de la Biblioteca. Esto no quita que, si en un futuro debo buscar una información sin saber cómo, haga uno"/>
    <d v="2019-02-04T19:08:12"/>
  </r>
  <r>
    <s v="F. Ciencias Económicas y Empresariales"/>
    <x v="0"/>
    <n v="3"/>
    <n v="1965"/>
    <m/>
    <m/>
    <x v="0"/>
    <n v="5"/>
    <m/>
    <n v="4"/>
    <n v="3"/>
    <m/>
    <n v="5"/>
    <n v="29"/>
    <m/>
    <s v="Biblioteca Luis Rosales "/>
    <m/>
    <m/>
    <n v="4"/>
    <n v="4"/>
    <n v="4"/>
    <n v="4"/>
    <m/>
    <n v="2"/>
    <n v="3"/>
    <m/>
    <m/>
    <m/>
    <m/>
    <n v="4"/>
    <n v="1"/>
    <n v="3"/>
    <n v="2"/>
    <n v="4"/>
    <n v="5"/>
    <n v="5"/>
    <n v="2"/>
    <n v="6"/>
    <n v="4"/>
    <n v="3"/>
    <n v="3"/>
    <n v="4"/>
    <n v="4"/>
    <n v="3"/>
    <n v="4"/>
    <s v="No"/>
    <n v="3"/>
    <m/>
    <n v="4"/>
    <n v="5"/>
    <n v="5"/>
    <n v="5"/>
    <n v="5"/>
    <n v="5"/>
    <m/>
    <s v="No"/>
    <s v="No"/>
    <m/>
    <m/>
    <n v="4"/>
    <n v="4"/>
    <m/>
    <n v="4"/>
    <m/>
    <m/>
    <m/>
    <d v="2019-02-04T19:09:09"/>
  </r>
  <r>
    <s v="F. Ciencias Físicas"/>
    <x v="3"/>
    <n v="2"/>
    <n v="1967"/>
    <m/>
    <m/>
    <x v="0"/>
    <n v="6"/>
    <m/>
    <n v="4"/>
    <n v="2"/>
    <m/>
    <n v="6"/>
    <n v="29"/>
    <n v="10"/>
    <s v="Biblioteca municipal de Torrelodones y VIllalba"/>
    <m/>
    <m/>
    <n v="4"/>
    <n v="3"/>
    <n v="3"/>
    <n v="4"/>
    <m/>
    <n v="2"/>
    <m/>
    <m/>
    <m/>
    <m/>
    <m/>
    <n v="3"/>
    <n v="1"/>
    <n v="1"/>
    <n v="2"/>
    <n v="4"/>
    <n v="4"/>
    <n v="3"/>
    <n v="1"/>
    <n v="4"/>
    <n v="3"/>
    <n v="4"/>
    <n v="4"/>
    <n v="3"/>
    <n v="4"/>
    <n v="4"/>
    <n v="3"/>
    <s v="No"/>
    <n v="3"/>
    <m/>
    <n v="5"/>
    <n v="4"/>
    <n v="5"/>
    <n v="5"/>
    <n v="3"/>
    <n v="4"/>
    <m/>
    <s v="Sí"/>
    <s v="Sí"/>
    <n v="3"/>
    <m/>
    <n v="5"/>
    <n v="3"/>
    <m/>
    <n v="4"/>
    <n v="3"/>
    <m/>
    <m/>
    <d v="2019-02-04T19:10:55"/>
  </r>
  <r>
    <s v="F. Medicina"/>
    <x v="1"/>
    <n v="4"/>
    <n v="1968"/>
    <m/>
    <m/>
    <x v="0"/>
    <n v="18"/>
    <m/>
    <n v="3"/>
    <n v="3"/>
    <m/>
    <n v="18"/>
    <m/>
    <m/>
    <m/>
    <m/>
    <m/>
    <n v="4"/>
    <n v="4"/>
    <n v="5"/>
    <n v="4"/>
    <n v="1"/>
    <m/>
    <m/>
    <m/>
    <m/>
    <m/>
    <m/>
    <n v="5"/>
    <n v="1"/>
    <n v="4"/>
    <n v="2"/>
    <n v="3"/>
    <n v="4"/>
    <n v="5"/>
    <n v="1"/>
    <n v="5"/>
    <n v="4"/>
    <n v="4"/>
    <n v="4"/>
    <n v="4"/>
    <n v="4"/>
    <n v="3"/>
    <n v="4"/>
    <s v="No"/>
    <n v="4"/>
    <m/>
    <n v="5"/>
    <n v="4"/>
    <n v="4"/>
    <n v="5"/>
    <n v="5"/>
    <n v="5"/>
    <m/>
    <s v="No"/>
    <s v="Sí"/>
    <n v="4"/>
    <m/>
    <n v="4"/>
    <n v="5"/>
    <m/>
    <n v="4"/>
    <n v="4"/>
    <m/>
    <m/>
    <d v="2019-02-04T19:12:37"/>
  </r>
  <r>
    <s v="F. Derecho"/>
    <x v="0"/>
    <n v="3"/>
    <n v="1969"/>
    <m/>
    <m/>
    <x v="2"/>
    <n v="11"/>
    <m/>
    <n v="5"/>
    <n v="5"/>
    <m/>
    <n v="11"/>
    <n v="29"/>
    <m/>
    <m/>
    <m/>
    <m/>
    <n v="4"/>
    <n v="3"/>
    <n v="4"/>
    <n v="3"/>
    <m/>
    <m/>
    <n v="3"/>
    <m/>
    <m/>
    <m/>
    <m/>
    <n v="4"/>
    <n v="4"/>
    <n v="3"/>
    <n v="4"/>
    <n v="3"/>
    <n v="4"/>
    <n v="3"/>
    <n v="4"/>
    <n v="5"/>
    <n v="4"/>
    <n v="4"/>
    <n v="4"/>
    <n v="2"/>
    <n v="3"/>
    <n v="4"/>
    <n v="3"/>
    <s v="No"/>
    <n v="3"/>
    <m/>
    <n v="3"/>
    <n v="4"/>
    <n v="3"/>
    <n v="4"/>
    <n v="4"/>
    <n v="3"/>
    <m/>
    <s v="No"/>
    <s v="Sí"/>
    <n v="3"/>
    <m/>
    <n v="4"/>
    <n v="4"/>
    <m/>
    <n v="4"/>
    <n v="3"/>
    <m/>
    <m/>
    <d v="2019-02-04T19:38:08"/>
  </r>
  <r>
    <s v="F. Geografía e Historia"/>
    <x v="4"/>
    <n v="1"/>
    <n v="1970"/>
    <m/>
    <m/>
    <x v="1"/>
    <n v="16"/>
    <m/>
    <n v="4"/>
    <n v="3"/>
    <m/>
    <n v="16"/>
    <n v="29"/>
    <n v="1"/>
    <s v="En ocasiones he realizado consultas y obtenido libros en la biblioteca de Ciencias de la Documentación y en la biblioteca de Ciencias de la Información para trabajos de la universidad. "/>
    <m/>
    <m/>
    <n v="4"/>
    <n v="3"/>
    <n v="4"/>
    <n v="3"/>
    <m/>
    <n v="2"/>
    <n v="3"/>
    <m/>
    <m/>
    <m/>
    <m/>
    <n v="5"/>
    <n v="2"/>
    <m/>
    <n v="2"/>
    <n v="2"/>
    <n v="4"/>
    <n v="4"/>
    <n v="4"/>
    <n v="2"/>
    <n v="3"/>
    <n v="4"/>
    <n v="2"/>
    <n v="5"/>
    <n v="4"/>
    <n v="4"/>
    <n v="4"/>
    <s v="No"/>
    <n v="3"/>
    <m/>
    <n v="5"/>
    <n v="2"/>
    <n v="2"/>
    <n v="4"/>
    <n v="5"/>
    <n v="5"/>
    <m/>
    <s v="No"/>
    <s v="No"/>
    <m/>
    <m/>
    <n v="4"/>
    <n v="4"/>
    <m/>
    <n v="4"/>
    <n v="4"/>
    <m/>
    <s v="No he realizado cursos de formación de usuarios de la biblioteca porque no me ha llegado esa información o no tengo constancia de recibir esa información.&lt;br&gt;&lt;br&gt;En cuanto a cómo ha evolucionado el servicio de la biblioteca estos años, no puedo decir que es igual pero la mejora es pequeña. En la parte digital si se ha notado un poco mejoras y sobre todo facilidades de accesos a libros que permiten reservarlos y tenerlos ya en el mostrador para recogerlos lo que evitas esperas.&lt;br&gt;&lt;br&gt;En mi opinión creo que falta más información en general sobre todo de las posibilidades digitales y on-line, para el uso de la misma por ejemplo no se lo que es &quot;repositorio institucional E-Prints Complutense&quot; ni para qué sirve. Y me cuesta en ocasiones realizar consultas on line de archivos de la biblioteca, como por ejemplo una Tesis, que pocas se pueden consultar. También noto que hay pocos libros,sobre todo revistas digitalizadas o al menos las que me ha tocado buscar. Mejoraría ésto, porque facilita cuando estas enfermo como ha sido mi caso de tener un pie roto más de 6 meses. Aunque en general soy partidaria de bajar a consultar y fotocopiar o escanear trozos porque sino, llevarte tanto libro es un peso grande.&lt;br&gt;&lt;br&gt;&lt;br&gt;"/>
    <d v="2019-02-04T19:44:13"/>
  </r>
  <r>
    <s v="F. Medicina"/>
    <x v="1"/>
    <n v="4"/>
    <n v="1971"/>
    <m/>
    <m/>
    <x v="0"/>
    <n v="18"/>
    <m/>
    <n v="3"/>
    <n v="3"/>
    <m/>
    <n v="29"/>
    <n v="18"/>
    <n v="22"/>
    <m/>
    <m/>
    <m/>
    <n v="4"/>
    <n v="4"/>
    <n v="5"/>
    <n v="3"/>
    <m/>
    <n v="2"/>
    <m/>
    <n v="4"/>
    <m/>
    <m/>
    <m/>
    <n v="4"/>
    <n v="2"/>
    <n v="3"/>
    <n v="2"/>
    <n v="5"/>
    <n v="3"/>
    <n v="5"/>
    <n v="2"/>
    <n v="3"/>
    <n v="4"/>
    <n v="3"/>
    <n v="3"/>
    <n v="4"/>
    <n v="4"/>
    <n v="3"/>
    <n v="3"/>
    <s v="No"/>
    <n v="4"/>
    <m/>
    <n v="5"/>
    <n v="4"/>
    <n v="5"/>
    <n v="5"/>
    <n v="5"/>
    <n v="5"/>
    <m/>
    <s v="No"/>
    <s v="No"/>
    <m/>
    <m/>
    <n v="4"/>
    <n v="4"/>
    <m/>
    <n v="4"/>
    <m/>
    <m/>
    <m/>
    <d v="2019-02-04T19:54:25"/>
  </r>
  <r>
    <s v="F. Medicina"/>
    <x v="1"/>
    <n v="4"/>
    <n v="1972"/>
    <m/>
    <m/>
    <x v="0"/>
    <n v="18"/>
    <m/>
    <n v="3"/>
    <n v="3"/>
    <m/>
    <n v="22"/>
    <n v="18"/>
    <n v="13"/>
    <m/>
    <m/>
    <m/>
    <n v="3"/>
    <n v="2"/>
    <n v="3"/>
    <n v="2"/>
    <m/>
    <n v="2"/>
    <n v="3"/>
    <m/>
    <m/>
    <m/>
    <m/>
    <n v="4"/>
    <n v="2"/>
    <n v="3"/>
    <n v="5"/>
    <n v="5"/>
    <n v="4"/>
    <n v="5"/>
    <n v="4"/>
    <n v="2"/>
    <n v="3"/>
    <n v="4"/>
    <n v="4"/>
    <n v="3"/>
    <n v="4"/>
    <n v="1"/>
    <n v="4"/>
    <s v="Sí"/>
    <n v="4"/>
    <m/>
    <n v="5"/>
    <n v="1"/>
    <n v="1"/>
    <n v="5"/>
    <n v="2"/>
    <n v="5"/>
    <m/>
    <s v="No"/>
    <s v="No"/>
    <m/>
    <m/>
    <n v="3"/>
    <n v="3"/>
    <m/>
    <n v="2"/>
    <n v="3"/>
    <m/>
    <m/>
    <d v="2019-02-04T20:10:24"/>
  </r>
  <r>
    <s v="F. Medicina"/>
    <x v="1"/>
    <n v="4"/>
    <n v="1973"/>
    <m/>
    <m/>
    <x v="0"/>
    <n v="18"/>
    <m/>
    <n v="4"/>
    <n v="1"/>
    <m/>
    <n v="29"/>
    <n v="18"/>
    <m/>
    <m/>
    <m/>
    <m/>
    <n v="4"/>
    <n v="5"/>
    <n v="5"/>
    <n v="4"/>
    <m/>
    <n v="2"/>
    <m/>
    <m/>
    <n v="8.3333333333333329E-2"/>
    <m/>
    <m/>
    <n v="4"/>
    <n v="3"/>
    <n v="3"/>
    <n v="5"/>
    <n v="5"/>
    <n v="5"/>
    <n v="5"/>
    <n v="1"/>
    <n v="4"/>
    <n v="4"/>
    <n v="4"/>
    <n v="4"/>
    <n v="4"/>
    <n v="4"/>
    <n v="4"/>
    <m/>
    <s v="No"/>
    <n v="4"/>
    <m/>
    <n v="4"/>
    <n v="4"/>
    <n v="4"/>
    <n v="4"/>
    <n v="4"/>
    <n v="4"/>
    <m/>
    <s v="No"/>
    <s v="Sí"/>
    <n v="4"/>
    <m/>
    <n v="4"/>
    <n v="4"/>
    <m/>
    <n v="4"/>
    <n v="4"/>
    <m/>
    <m/>
    <d v="2019-02-04T20:10:49"/>
  </r>
  <r>
    <s v="F. Enfermería, Fisioterapia y Podología"/>
    <x v="1"/>
    <n v="4"/>
    <n v="1974"/>
    <m/>
    <m/>
    <x v="0"/>
    <n v="22"/>
    <m/>
    <n v="4"/>
    <n v="1"/>
    <m/>
    <n v="22"/>
    <m/>
    <m/>
    <m/>
    <m/>
    <m/>
    <n v="5"/>
    <n v="1"/>
    <n v="1"/>
    <n v="5"/>
    <m/>
    <m/>
    <m/>
    <m/>
    <m/>
    <m/>
    <m/>
    <n v="5"/>
    <n v="1"/>
    <n v="1"/>
    <n v="1"/>
    <n v="5"/>
    <n v="5"/>
    <n v="5"/>
    <n v="1"/>
    <n v="6"/>
    <n v="1"/>
    <n v="1"/>
    <n v="1"/>
    <n v="1"/>
    <n v="1"/>
    <n v="1"/>
    <n v="1"/>
    <s v="No"/>
    <n v="1"/>
    <m/>
    <n v="3"/>
    <n v="3"/>
    <n v="3"/>
    <n v="3"/>
    <n v="3"/>
    <n v="3"/>
    <m/>
    <s v="No"/>
    <s v="No"/>
    <m/>
    <m/>
    <n v="1"/>
    <n v="5"/>
    <m/>
    <n v="3"/>
    <n v="3"/>
    <m/>
    <s v="Hace muchisima calor. La calefaccion esta a tope. "/>
    <d v="2019-02-04T20:17:38"/>
  </r>
  <r>
    <s v="F. Ciencias de la Información"/>
    <x v="0"/>
    <n v="3"/>
    <n v="1975"/>
    <m/>
    <m/>
    <x v="0"/>
    <n v="4"/>
    <m/>
    <n v="3"/>
    <n v="1"/>
    <m/>
    <n v="4"/>
    <n v="29"/>
    <m/>
    <m/>
    <m/>
    <m/>
    <n v="3"/>
    <n v="4"/>
    <n v="5"/>
    <n v="4"/>
    <n v="1"/>
    <m/>
    <m/>
    <m/>
    <m/>
    <m/>
    <m/>
    <n v="3"/>
    <n v="1"/>
    <n v="1"/>
    <n v="3"/>
    <n v="4"/>
    <n v="5"/>
    <n v="4"/>
    <n v="2"/>
    <n v="4"/>
    <n v="4"/>
    <n v="4"/>
    <n v="3"/>
    <n v="3"/>
    <n v="3"/>
    <n v="4"/>
    <n v="4"/>
    <s v="No"/>
    <n v="4"/>
    <m/>
    <n v="3"/>
    <n v="2"/>
    <n v="3"/>
    <n v="5"/>
    <n v="5"/>
    <n v="5"/>
    <m/>
    <s v="No"/>
    <s v="No"/>
    <m/>
    <m/>
    <n v="4"/>
    <n v="4"/>
    <m/>
    <n v="4"/>
    <n v="3"/>
    <m/>
    <m/>
    <d v="2019-02-04T20:21:49"/>
  </r>
  <r>
    <s v="F. Trabajo Social"/>
    <x v="0"/>
    <n v="3"/>
    <n v="1976"/>
    <m/>
    <m/>
    <x v="0"/>
    <n v="26"/>
    <m/>
    <n v="4"/>
    <n v="3"/>
    <m/>
    <n v="26"/>
    <n v="9"/>
    <n v="5"/>
    <m/>
    <m/>
    <m/>
    <n v="5"/>
    <n v="3"/>
    <n v="4"/>
    <n v="3"/>
    <m/>
    <n v="2"/>
    <m/>
    <m/>
    <m/>
    <m/>
    <m/>
    <n v="2"/>
    <n v="3"/>
    <n v="4"/>
    <n v="3"/>
    <n v="5"/>
    <n v="4"/>
    <n v="5"/>
    <n v="2"/>
    <n v="4"/>
    <n v="3"/>
    <n v="3"/>
    <n v="2"/>
    <n v="3"/>
    <n v="3"/>
    <n v="3"/>
    <n v="2"/>
    <s v="No"/>
    <n v="4"/>
    <m/>
    <n v="3"/>
    <n v="3"/>
    <n v="3"/>
    <n v="3"/>
    <n v="3"/>
    <n v="3"/>
    <m/>
    <s v="No"/>
    <s v="No"/>
    <m/>
    <m/>
    <n v="3"/>
    <n v="2"/>
    <m/>
    <n v="4"/>
    <n v="4"/>
    <m/>
    <m/>
    <d v="2019-02-04T20:33:22"/>
  </r>
  <r>
    <s v="F. Farmacia"/>
    <x v="1"/>
    <n v="4"/>
    <n v="1977"/>
    <m/>
    <m/>
    <x v="0"/>
    <n v="13"/>
    <m/>
    <n v="2"/>
    <n v="1"/>
    <m/>
    <n v="13"/>
    <n v="18"/>
    <n v="22"/>
    <m/>
    <m/>
    <m/>
    <n v="1"/>
    <n v="3"/>
    <n v="2"/>
    <n v="1"/>
    <m/>
    <m/>
    <n v="3"/>
    <m/>
    <m/>
    <m/>
    <m/>
    <n v="1"/>
    <n v="1"/>
    <n v="1"/>
    <n v="1"/>
    <n v="5"/>
    <n v="5"/>
    <n v="3"/>
    <n v="1"/>
    <n v="6"/>
    <n v="3"/>
    <n v="1"/>
    <n v="2"/>
    <n v="3"/>
    <n v="2"/>
    <m/>
    <n v="2"/>
    <s v="No"/>
    <n v="1"/>
    <m/>
    <n v="5"/>
    <n v="4"/>
    <n v="3"/>
    <n v="5"/>
    <n v="4"/>
    <n v="5"/>
    <m/>
    <s v="No"/>
    <s v="No"/>
    <n v="3"/>
    <m/>
    <n v="3"/>
    <n v="4"/>
    <m/>
    <n v="1"/>
    <n v="2"/>
    <m/>
    <s v="Creo que debería ampliarse el espacio de la biblioteca para que más alumnos puedan disfrutar de este servicio puesto que fácilmente se encuentra llena y dificulta el trabajo dentro de la facultad al no encontrar un sitio para poder estudiar &lt;br&gt;"/>
    <d v="2019-02-04T20:44:39"/>
  </r>
  <r>
    <s v="F. Psicología"/>
    <x v="1"/>
    <n v="4"/>
    <n v="1978"/>
    <m/>
    <m/>
    <x v="0"/>
    <n v="20"/>
    <m/>
    <n v="3"/>
    <n v="3"/>
    <m/>
    <n v="20"/>
    <n v="11"/>
    <m/>
    <m/>
    <m/>
    <m/>
    <n v="4"/>
    <n v="5"/>
    <n v="4"/>
    <n v="5"/>
    <m/>
    <m/>
    <m/>
    <n v="4"/>
    <s v="22.00"/>
    <m/>
    <m/>
    <n v="5"/>
    <n v="2"/>
    <n v="2"/>
    <n v="5"/>
    <n v="4"/>
    <n v="5"/>
    <n v="5"/>
    <n v="2"/>
    <n v="3"/>
    <n v="4"/>
    <n v="5"/>
    <n v="5"/>
    <n v="4"/>
    <n v="3"/>
    <n v="2"/>
    <n v="2"/>
    <s v="No"/>
    <n v="3"/>
    <m/>
    <n v="5"/>
    <n v="4"/>
    <n v="5"/>
    <n v="5"/>
    <n v="5"/>
    <n v="5"/>
    <m/>
    <s v="Sí"/>
    <s v="No"/>
    <m/>
    <m/>
    <n v="5"/>
    <n v="5"/>
    <m/>
    <n v="5"/>
    <n v="4"/>
    <m/>
    <m/>
    <d v="2019-02-04T20:46:30"/>
  </r>
  <r>
    <s v="F. Ciencias Políticas y Sociología"/>
    <x v="0"/>
    <n v="3"/>
    <n v="1979"/>
    <m/>
    <m/>
    <x v="0"/>
    <n v="9"/>
    <m/>
    <n v="4"/>
    <n v="1"/>
    <m/>
    <n v="9"/>
    <n v="29"/>
    <m/>
    <s v="CES Cardenal Cisneros"/>
    <m/>
    <m/>
    <n v="2"/>
    <n v="4"/>
    <n v="3"/>
    <m/>
    <m/>
    <n v="2"/>
    <n v="3"/>
    <m/>
    <m/>
    <m/>
    <m/>
    <n v="2"/>
    <n v="1"/>
    <n v="3"/>
    <n v="4"/>
    <n v="5"/>
    <n v="3"/>
    <n v="5"/>
    <n v="2"/>
    <n v="4"/>
    <m/>
    <m/>
    <n v="3"/>
    <m/>
    <m/>
    <m/>
    <n v="3"/>
    <s v="No"/>
    <m/>
    <m/>
    <m/>
    <m/>
    <m/>
    <m/>
    <m/>
    <m/>
    <m/>
    <s v="No"/>
    <s v="No"/>
    <m/>
    <m/>
    <m/>
    <m/>
    <m/>
    <m/>
    <m/>
    <m/>
    <m/>
    <d v="2019-02-04T21:18:01"/>
  </r>
  <r>
    <s v="F. Ciencias Biológicas"/>
    <x v="3"/>
    <n v="2"/>
    <n v="1980"/>
    <m/>
    <m/>
    <x v="0"/>
    <n v="2"/>
    <m/>
    <n v="5"/>
    <n v="3"/>
    <m/>
    <n v="2"/>
    <n v="7"/>
    <n v="10"/>
    <s v="Biblioteca Municipal Joaquín Vilumbrales"/>
    <m/>
    <m/>
    <n v="4"/>
    <n v="3"/>
    <n v="4"/>
    <n v="3"/>
    <n v="1"/>
    <m/>
    <m/>
    <m/>
    <m/>
    <m/>
    <m/>
    <n v="5"/>
    <n v="1"/>
    <n v="1"/>
    <n v="1"/>
    <n v="5"/>
    <n v="3"/>
    <n v="5"/>
    <n v="4"/>
    <n v="3"/>
    <n v="3"/>
    <n v="4"/>
    <n v="2"/>
    <n v="4"/>
    <n v="5"/>
    <n v="2"/>
    <n v="4"/>
    <s v="No"/>
    <n v="4"/>
    <m/>
    <n v="4"/>
    <n v="2"/>
    <n v="2"/>
    <n v="5"/>
    <n v="5"/>
    <n v="5"/>
    <m/>
    <s v="No"/>
    <s v="No"/>
    <m/>
    <m/>
    <n v="3"/>
    <n v="3"/>
    <m/>
    <n v="3"/>
    <n v="3"/>
    <m/>
    <s v="Si existen cursos de la biblioteca deberían tener más repercusión para que todos los alumnos se enteraran.&lt;br&gt;El préstamo a alumnos de grado es muy corto para lo que se necesita.&lt;br&gt;No es nada fácil poder ver los libros que se encuentran online a partir del ordenador, ya que algunas veces hay problemas.&lt;br&gt;"/>
    <d v="2019-02-04T21:20:24"/>
  </r>
  <r>
    <s v="F. Geografía e Historia"/>
    <x v="4"/>
    <n v="1"/>
    <n v="1981"/>
    <m/>
    <m/>
    <x v="0"/>
    <n v="16"/>
    <m/>
    <n v="3"/>
    <n v="3"/>
    <m/>
    <n v="16"/>
    <n v="29"/>
    <n v="4"/>
    <m/>
    <m/>
    <m/>
    <n v="5"/>
    <n v="5"/>
    <n v="4"/>
    <n v="3"/>
    <n v="1"/>
    <m/>
    <m/>
    <m/>
    <m/>
    <m/>
    <m/>
    <n v="5"/>
    <n v="4"/>
    <n v="3"/>
    <n v="2"/>
    <n v="3"/>
    <n v="4"/>
    <n v="5"/>
    <n v="3"/>
    <n v="4"/>
    <n v="5"/>
    <n v="5"/>
    <n v="4"/>
    <n v="5"/>
    <n v="4"/>
    <n v="4"/>
    <n v="4"/>
    <s v="No"/>
    <n v="4"/>
    <m/>
    <n v="5"/>
    <n v="5"/>
    <n v="5"/>
    <n v="5"/>
    <n v="5"/>
    <n v="4"/>
    <m/>
    <s v="Sí"/>
    <s v="Sí"/>
    <n v="4"/>
    <m/>
    <n v="5"/>
    <n v="5"/>
    <m/>
    <n v="5"/>
    <n v="4"/>
    <m/>
    <m/>
    <d v="2019-02-04T21:20:58"/>
  </r>
  <r>
    <s v="F. Enfermería, Fisioterapia y Podología"/>
    <x v="1"/>
    <n v="4"/>
    <n v="1982"/>
    <m/>
    <m/>
    <x v="0"/>
    <n v="22"/>
    <m/>
    <n v="5"/>
    <n v="3"/>
    <m/>
    <n v="22"/>
    <n v="29"/>
    <m/>
    <s v="Biblioteca Rafael Alberti"/>
    <m/>
    <m/>
    <n v="5"/>
    <n v="5"/>
    <n v="5"/>
    <n v="4"/>
    <n v="1"/>
    <n v="2"/>
    <m/>
    <m/>
    <m/>
    <m/>
    <m/>
    <n v="4"/>
    <n v="1"/>
    <n v="3"/>
    <n v="1"/>
    <n v="5"/>
    <n v="5"/>
    <n v="5"/>
    <n v="2"/>
    <n v="6"/>
    <n v="5"/>
    <n v="4"/>
    <n v="3"/>
    <n v="5"/>
    <n v="4"/>
    <n v="5"/>
    <n v="5"/>
    <s v="No"/>
    <n v="3"/>
    <m/>
    <n v="5"/>
    <n v="5"/>
    <n v="5"/>
    <n v="5"/>
    <n v="5"/>
    <n v="5"/>
    <m/>
    <s v="No"/>
    <s v="No"/>
    <m/>
    <m/>
    <n v="5"/>
    <n v="5"/>
    <m/>
    <n v="5"/>
    <n v="4"/>
    <m/>
    <m/>
    <d v="2019-02-04T21:42:28"/>
  </r>
  <r>
    <s v="F. Ciencias de la Información"/>
    <x v="0"/>
    <n v="3"/>
    <n v="1983"/>
    <m/>
    <m/>
    <x v="0"/>
    <n v="4"/>
    <m/>
    <n v="4"/>
    <n v="3"/>
    <m/>
    <n v="4"/>
    <m/>
    <m/>
    <m/>
    <m/>
    <m/>
    <n v="4"/>
    <n v="3"/>
    <n v="4"/>
    <n v="2"/>
    <n v="1"/>
    <m/>
    <m/>
    <m/>
    <m/>
    <m/>
    <m/>
    <n v="2"/>
    <n v="1"/>
    <n v="1"/>
    <n v="1"/>
    <n v="4"/>
    <n v="4"/>
    <n v="5"/>
    <n v="1"/>
    <n v="2"/>
    <n v="3"/>
    <n v="4"/>
    <n v="4"/>
    <n v="3"/>
    <n v="4"/>
    <n v="3"/>
    <n v="4"/>
    <s v="No"/>
    <n v="3"/>
    <m/>
    <n v="5"/>
    <n v="3"/>
    <n v="3"/>
    <n v="5"/>
    <n v="5"/>
    <n v="3"/>
    <m/>
    <s v="No"/>
    <s v="Sí"/>
    <n v="3"/>
    <m/>
    <n v="4"/>
    <n v="3"/>
    <m/>
    <n v="4"/>
    <n v="3"/>
    <m/>
    <m/>
    <d v="2019-02-04T21:48:46"/>
  </r>
  <r>
    <s v="F. Educación - Centro de Formación del Profesorado"/>
    <x v="4"/>
    <n v="1"/>
    <n v="1984"/>
    <m/>
    <m/>
    <x v="0"/>
    <n v="12"/>
    <m/>
    <n v="1"/>
    <n v="1"/>
    <m/>
    <m/>
    <m/>
    <m/>
    <m/>
    <m/>
    <m/>
    <n v="3"/>
    <n v="3"/>
    <n v="5"/>
    <n v="3"/>
    <n v="1"/>
    <m/>
    <m/>
    <m/>
    <m/>
    <m/>
    <m/>
    <n v="1"/>
    <n v="1"/>
    <n v="1"/>
    <n v="1"/>
    <n v="4"/>
    <n v="5"/>
    <n v="3"/>
    <n v="1"/>
    <n v="3"/>
    <n v="3"/>
    <n v="3"/>
    <n v="3"/>
    <n v="3"/>
    <n v="3"/>
    <n v="3"/>
    <n v="3"/>
    <s v="No"/>
    <n v="3"/>
    <m/>
    <n v="3"/>
    <n v="2"/>
    <n v="3"/>
    <n v="3"/>
    <n v="3"/>
    <n v="3"/>
    <m/>
    <s v="No"/>
    <s v="No"/>
    <n v="1"/>
    <m/>
    <n v="3"/>
    <n v="3"/>
    <m/>
    <n v="3"/>
    <n v="3"/>
    <m/>
    <m/>
    <d v="2019-02-04T22:03:28"/>
  </r>
  <r>
    <s v="F. Ciencias Matemáticas"/>
    <x v="3"/>
    <n v="2"/>
    <n v="1985"/>
    <m/>
    <m/>
    <x v="0"/>
    <n v="8"/>
    <m/>
    <n v="5"/>
    <n v="3"/>
    <m/>
    <n v="8"/>
    <n v="13"/>
    <m/>
    <m/>
    <m/>
    <m/>
    <n v="4"/>
    <n v="4"/>
    <n v="4"/>
    <n v="4"/>
    <m/>
    <m/>
    <n v="3"/>
    <m/>
    <m/>
    <m/>
    <m/>
    <n v="3"/>
    <n v="1"/>
    <n v="3"/>
    <n v="4"/>
    <n v="5"/>
    <n v="4"/>
    <n v="4"/>
    <n v="1"/>
    <n v="2"/>
    <n v="4"/>
    <n v="4"/>
    <n v="4"/>
    <n v="4"/>
    <n v="4"/>
    <n v="4"/>
    <n v="4"/>
    <s v="No"/>
    <n v="4"/>
    <m/>
    <n v="4"/>
    <n v="4"/>
    <n v="4"/>
    <n v="4"/>
    <n v="4"/>
    <n v="5"/>
    <m/>
    <s v="No"/>
    <s v="No"/>
    <m/>
    <m/>
    <n v="4"/>
    <n v="4"/>
    <m/>
    <n v="4"/>
    <n v="3"/>
    <m/>
    <m/>
    <d v="2019-02-04T22:03:54"/>
  </r>
  <r>
    <s v="F. Educación - Centro de Formación del Profesorado"/>
    <x v="4"/>
    <n v="1"/>
    <n v="1986"/>
    <m/>
    <m/>
    <x v="0"/>
    <n v="12"/>
    <m/>
    <n v="3"/>
    <n v="4"/>
    <m/>
    <n v="12"/>
    <n v="4"/>
    <n v="29"/>
    <m/>
    <m/>
    <m/>
    <n v="4"/>
    <n v="4"/>
    <n v="4"/>
    <n v="2"/>
    <m/>
    <n v="2"/>
    <m/>
    <m/>
    <m/>
    <m/>
    <m/>
    <n v="4"/>
    <n v="4"/>
    <n v="4"/>
    <n v="1"/>
    <n v="5"/>
    <n v="4"/>
    <n v="5"/>
    <n v="3"/>
    <n v="3"/>
    <n v="4"/>
    <n v="3"/>
    <n v="4"/>
    <n v="5"/>
    <n v="4"/>
    <n v="4"/>
    <n v="4"/>
    <s v="Sí"/>
    <n v="4"/>
    <m/>
    <n v="4"/>
    <n v="5"/>
    <n v="5"/>
    <n v="5"/>
    <n v="5"/>
    <n v="5"/>
    <m/>
    <s v="Sí"/>
    <s v="Sí"/>
    <n v="3"/>
    <m/>
    <n v="4"/>
    <n v="5"/>
    <m/>
    <n v="4"/>
    <n v="4"/>
    <m/>
    <m/>
    <d v="2019-02-04T22:40:23"/>
  </r>
  <r>
    <s v="F. Ciencias Políticas y Sociología"/>
    <x v="0"/>
    <n v="3"/>
    <n v="1987"/>
    <m/>
    <m/>
    <x v="1"/>
    <n v="9"/>
    <m/>
    <n v="4"/>
    <n v="3"/>
    <m/>
    <n v="9"/>
    <n v="26"/>
    <n v="29"/>
    <m/>
    <m/>
    <m/>
    <n v="4"/>
    <n v="4"/>
    <n v="4"/>
    <n v="3"/>
    <m/>
    <n v="2"/>
    <m/>
    <n v="4"/>
    <s v="1am"/>
    <m/>
    <m/>
    <n v="5"/>
    <n v="3"/>
    <n v="2"/>
    <n v="4"/>
    <n v="4"/>
    <n v="3"/>
    <n v="4"/>
    <n v="2"/>
    <n v="3"/>
    <n v="3"/>
    <n v="3"/>
    <n v="3"/>
    <n v="3"/>
    <n v="4"/>
    <n v="3"/>
    <n v="3"/>
    <s v="Sí"/>
    <n v="3"/>
    <m/>
    <n v="5"/>
    <n v="5"/>
    <n v="5"/>
    <n v="5"/>
    <n v="5"/>
    <n v="5"/>
    <m/>
    <s v="Sí"/>
    <s v="No"/>
    <m/>
    <m/>
    <n v="4"/>
    <n v="4"/>
    <m/>
    <n v="4"/>
    <n v="4"/>
    <m/>
    <s v="No pude asistir a curso programado por coincidencia con horario laboral"/>
    <d v="2019-02-04T23:05:12"/>
  </r>
  <r>
    <s v="F. Farmacia"/>
    <x v="1"/>
    <n v="4"/>
    <n v="1988"/>
    <m/>
    <m/>
    <x v="0"/>
    <n v="13"/>
    <m/>
    <n v="5"/>
    <n v="3"/>
    <m/>
    <n v="18"/>
    <n v="4"/>
    <n v="13"/>
    <m/>
    <m/>
    <m/>
    <n v="5"/>
    <n v="5"/>
    <n v="4"/>
    <n v="3"/>
    <m/>
    <m/>
    <n v="3"/>
    <n v="4"/>
    <s v="23h"/>
    <m/>
    <m/>
    <n v="5"/>
    <n v="2"/>
    <n v="3"/>
    <n v="1"/>
    <n v="5"/>
    <n v="5"/>
    <n v="3"/>
    <n v="2"/>
    <n v="3"/>
    <n v="4"/>
    <n v="4"/>
    <n v="3"/>
    <n v="4"/>
    <n v="3"/>
    <n v="3"/>
    <n v="2"/>
    <s v="No"/>
    <n v="3"/>
    <m/>
    <n v="5"/>
    <n v="5"/>
    <n v="5"/>
    <n v="5"/>
    <n v="5"/>
    <n v="5"/>
    <m/>
    <s v="Sí"/>
    <s v="Sí"/>
    <n v="4"/>
    <m/>
    <n v="4"/>
    <n v="5"/>
    <m/>
    <n v="3"/>
    <n v="4"/>
    <m/>
    <s v="Que las mesas de la biblioteca de farmacia disponieran de enchufes cada x puestos, para poder trabajar a ordenador"/>
    <d v="2019-02-04T23:26:48"/>
  </r>
  <r>
    <s v="F. Ciencias Políticas y Sociología"/>
    <x v="0"/>
    <n v="3"/>
    <n v="1989"/>
    <m/>
    <m/>
    <x v="0"/>
    <n v="9"/>
    <m/>
    <n v="4"/>
    <n v="3"/>
    <m/>
    <n v="9"/>
    <n v="26"/>
    <n v="29"/>
    <m/>
    <m/>
    <m/>
    <n v="3"/>
    <n v="3"/>
    <n v="2"/>
    <n v="3"/>
    <m/>
    <n v="2"/>
    <m/>
    <m/>
    <m/>
    <m/>
    <m/>
    <n v="3"/>
    <n v="4"/>
    <n v="4"/>
    <n v="3"/>
    <n v="4"/>
    <n v="3"/>
    <n v="5"/>
    <n v="2"/>
    <n v="3"/>
    <n v="4"/>
    <n v="3"/>
    <n v="3"/>
    <n v="3"/>
    <n v="4"/>
    <n v="3"/>
    <n v="3"/>
    <s v="No"/>
    <n v="3"/>
    <m/>
    <n v="4"/>
    <n v="2"/>
    <n v="3"/>
    <n v="3"/>
    <n v="3"/>
    <n v="3"/>
    <m/>
    <s v="No"/>
    <s v="No"/>
    <m/>
    <m/>
    <n v="3"/>
    <n v="4"/>
    <m/>
    <n v="4"/>
    <n v="3"/>
    <m/>
    <m/>
    <d v="2019-02-04T23:40:47"/>
  </r>
  <r>
    <s v="F. Educación - Centro de Formación del Profesorado"/>
    <x v="4"/>
    <n v="1"/>
    <n v="1990"/>
    <m/>
    <m/>
    <x v="0"/>
    <n v="12"/>
    <m/>
    <n v="3"/>
    <n v="3"/>
    <m/>
    <m/>
    <m/>
    <m/>
    <m/>
    <m/>
    <m/>
    <n v="3"/>
    <n v="3"/>
    <n v="3"/>
    <n v="2"/>
    <n v="1"/>
    <m/>
    <m/>
    <m/>
    <m/>
    <m/>
    <m/>
    <n v="2"/>
    <n v="1"/>
    <n v="1"/>
    <n v="3"/>
    <n v="5"/>
    <n v="4"/>
    <n v="5"/>
    <n v="3"/>
    <m/>
    <m/>
    <m/>
    <m/>
    <m/>
    <m/>
    <m/>
    <m/>
    <m/>
    <m/>
    <m/>
    <m/>
    <m/>
    <m/>
    <m/>
    <m/>
    <m/>
    <m/>
    <s v="No"/>
    <s v="No"/>
    <m/>
    <m/>
    <n v="4"/>
    <n v="4"/>
    <m/>
    <n v="4"/>
    <n v="3"/>
    <m/>
    <m/>
    <d v="2019-02-04T23:56:37"/>
  </r>
  <r>
    <s v="N/C"/>
    <x v="2"/>
    <e v="#N/A"/>
    <n v="1991"/>
    <m/>
    <m/>
    <x v="0"/>
    <m/>
    <m/>
    <n v="4"/>
    <n v="3"/>
    <m/>
    <n v="6"/>
    <n v="29"/>
    <m/>
    <s v="Biblioteca Antonio Mingote"/>
    <m/>
    <m/>
    <n v="4"/>
    <n v="5"/>
    <n v="4"/>
    <n v="3"/>
    <n v="1"/>
    <m/>
    <m/>
    <m/>
    <m/>
    <m/>
    <m/>
    <n v="4"/>
    <n v="1"/>
    <n v="1"/>
    <n v="1"/>
    <n v="5"/>
    <n v="5"/>
    <n v="5"/>
    <n v="3"/>
    <n v="2"/>
    <n v="3"/>
    <n v="4"/>
    <n v="2"/>
    <n v="2"/>
    <n v="4"/>
    <n v="3"/>
    <n v="4"/>
    <s v="No"/>
    <n v="4"/>
    <m/>
    <n v="4"/>
    <n v="2"/>
    <n v="4"/>
    <n v="5"/>
    <n v="5"/>
    <n v="5"/>
    <m/>
    <s v="Sí"/>
    <s v="No"/>
    <m/>
    <m/>
    <n v="4"/>
    <n v="2"/>
    <m/>
    <n v="4"/>
    <m/>
    <m/>
    <m/>
    <d v="2019-02-04T23:57:12"/>
  </r>
  <r>
    <s v="F. Ciencias Matemáticas"/>
    <x v="3"/>
    <n v="2"/>
    <n v="1992"/>
    <m/>
    <m/>
    <x v="0"/>
    <n v="8"/>
    <m/>
    <n v="3"/>
    <n v="3"/>
    <m/>
    <n v="8"/>
    <n v="6"/>
    <n v="29"/>
    <m/>
    <m/>
    <m/>
    <n v="4"/>
    <n v="4"/>
    <n v="5"/>
    <n v="4"/>
    <m/>
    <n v="2"/>
    <m/>
    <m/>
    <m/>
    <m/>
    <m/>
    <n v="3"/>
    <n v="1"/>
    <n v="1"/>
    <n v="2"/>
    <n v="4"/>
    <n v="2"/>
    <n v="4"/>
    <n v="2"/>
    <n v="3"/>
    <m/>
    <n v="5"/>
    <n v="4"/>
    <n v="4"/>
    <n v="4"/>
    <n v="4"/>
    <n v="4"/>
    <s v="No"/>
    <n v="4"/>
    <m/>
    <n v="5"/>
    <n v="4"/>
    <n v="4"/>
    <n v="5"/>
    <n v="5"/>
    <n v="4"/>
    <m/>
    <s v="Sí"/>
    <s v="Sí"/>
    <n v="4"/>
    <m/>
    <n v="4"/>
    <n v="5"/>
    <m/>
    <n v="5"/>
    <n v="3"/>
    <m/>
    <m/>
    <d v="2019-02-05T00:11:04"/>
  </r>
  <r>
    <s v="F. Odontología"/>
    <x v="1"/>
    <n v="4"/>
    <n v="1993"/>
    <m/>
    <m/>
    <x v="0"/>
    <n v="19"/>
    <m/>
    <n v="4"/>
    <n v="3"/>
    <m/>
    <n v="19"/>
    <n v="29"/>
    <m/>
    <m/>
    <m/>
    <m/>
    <n v="3"/>
    <n v="4"/>
    <n v="5"/>
    <n v="4"/>
    <m/>
    <m/>
    <n v="3"/>
    <m/>
    <m/>
    <m/>
    <m/>
    <n v="5"/>
    <n v="2"/>
    <n v="3"/>
    <n v="3"/>
    <n v="4"/>
    <n v="2"/>
    <n v="4"/>
    <n v="1"/>
    <n v="4"/>
    <n v="5"/>
    <n v="5"/>
    <n v="5"/>
    <n v="5"/>
    <n v="5"/>
    <n v="5"/>
    <n v="4"/>
    <s v="No"/>
    <n v="5"/>
    <m/>
    <n v="5"/>
    <n v="5"/>
    <n v="5"/>
    <n v="5"/>
    <n v="5"/>
    <n v="5"/>
    <m/>
    <s v="No"/>
    <s v="No"/>
    <n v="4"/>
    <m/>
    <n v="5"/>
    <n v="5"/>
    <m/>
    <n v="5"/>
    <n v="4"/>
    <m/>
    <s v="No he asistido a ningún curso de formación porque en la facultad en dos asignaturas (una de primero y una de tercero, hasta ahora), tenemos una práctica completa en la que nos explican todo acerca de la biblioteca y diferentes buscadores de información."/>
    <d v="2019-02-05T00:13:33"/>
  </r>
  <r>
    <s v="F. Ciencias Geológicas"/>
    <x v="3"/>
    <n v="2"/>
    <n v="1994"/>
    <m/>
    <m/>
    <x v="0"/>
    <n v="7"/>
    <m/>
    <n v="4"/>
    <n v="3"/>
    <m/>
    <n v="7"/>
    <n v="2"/>
    <n v="29"/>
    <s v="Biblioteca Municipal de Majadahonda"/>
    <m/>
    <m/>
    <n v="4"/>
    <n v="5"/>
    <n v="3"/>
    <n v="3"/>
    <m/>
    <n v="2"/>
    <m/>
    <m/>
    <m/>
    <m/>
    <m/>
    <n v="3"/>
    <n v="5"/>
    <n v="5"/>
    <n v="1"/>
    <n v="4"/>
    <n v="4"/>
    <n v="2"/>
    <n v="3"/>
    <n v="4"/>
    <n v="4"/>
    <n v="4"/>
    <n v="4"/>
    <n v="5"/>
    <n v="5"/>
    <n v="4"/>
    <n v="4"/>
    <s v="No"/>
    <n v="4"/>
    <m/>
    <n v="5"/>
    <n v="5"/>
    <n v="5"/>
    <n v="5"/>
    <n v="5"/>
    <n v="4"/>
    <m/>
    <s v="Sí"/>
    <s v="No"/>
    <m/>
    <m/>
    <n v="5"/>
    <n v="5"/>
    <m/>
    <n v="5"/>
    <n v="4"/>
    <m/>
    <m/>
    <d v="2019-02-05T00:20:40"/>
  </r>
  <r>
    <s v="F. Filología"/>
    <x v="4"/>
    <n v="1"/>
    <n v="1995"/>
    <m/>
    <m/>
    <x v="0"/>
    <n v="14"/>
    <m/>
    <n v="3"/>
    <n v="3"/>
    <m/>
    <n v="29"/>
    <n v="14"/>
    <m/>
    <s v="Biblioteca municipal de San Blas"/>
    <m/>
    <m/>
    <n v="3"/>
    <n v="5"/>
    <n v="5"/>
    <n v="4"/>
    <m/>
    <m/>
    <n v="3"/>
    <n v="4"/>
    <n v="3"/>
    <m/>
    <m/>
    <n v="2"/>
    <n v="1"/>
    <n v="1"/>
    <n v="5"/>
    <n v="5"/>
    <n v="5"/>
    <n v="5"/>
    <n v="2"/>
    <n v="1"/>
    <n v="2"/>
    <n v="4"/>
    <n v="1"/>
    <n v="3"/>
    <n v="1"/>
    <n v="1"/>
    <n v="3"/>
    <s v="No"/>
    <n v="1"/>
    <m/>
    <n v="5"/>
    <n v="3"/>
    <n v="3"/>
    <n v="5"/>
    <n v="5"/>
    <n v="4"/>
    <m/>
    <s v="No"/>
    <s v="Sí"/>
    <n v="1"/>
    <m/>
    <n v="4"/>
    <n v="4"/>
    <m/>
    <n v="2"/>
    <n v="3"/>
    <m/>
    <m/>
    <d v="2019-02-05T00:50:20"/>
  </r>
  <r>
    <s v="F. Odontología"/>
    <x v="1"/>
    <n v="4"/>
    <n v="1996"/>
    <m/>
    <m/>
    <x v="0"/>
    <n v="19"/>
    <m/>
    <n v="5"/>
    <n v="3"/>
    <m/>
    <n v="19"/>
    <n v="18"/>
    <m/>
    <s v="esic, mater salvatoris"/>
    <m/>
    <m/>
    <n v="1"/>
    <n v="4"/>
    <n v="4"/>
    <n v="2"/>
    <m/>
    <n v="2"/>
    <n v="3"/>
    <n v="4"/>
    <n v="5"/>
    <m/>
    <m/>
    <n v="2"/>
    <n v="2"/>
    <n v="2"/>
    <n v="2"/>
    <n v="5"/>
    <n v="4"/>
    <n v="4"/>
    <n v="2"/>
    <n v="3"/>
    <n v="5"/>
    <m/>
    <n v="5"/>
    <n v="5"/>
    <n v="5"/>
    <n v="5"/>
    <m/>
    <s v="No"/>
    <n v="5"/>
    <m/>
    <n v="5"/>
    <n v="3"/>
    <n v="5"/>
    <n v="5"/>
    <n v="5"/>
    <m/>
    <m/>
    <s v="Sí"/>
    <s v="No"/>
    <m/>
    <m/>
    <n v="5"/>
    <n v="5"/>
    <m/>
    <n v="4"/>
    <m/>
    <m/>
    <m/>
    <d v="2019-02-05T00:56:19"/>
  </r>
  <r>
    <s v="F. Geografía e Historia"/>
    <x v="4"/>
    <n v="1"/>
    <n v="1997"/>
    <m/>
    <m/>
    <x v="0"/>
    <n v="16"/>
    <m/>
    <n v="4"/>
    <n v="3"/>
    <m/>
    <n v="29"/>
    <n v="16"/>
    <m/>
    <s v="Biblioteca municipal de Aluche"/>
    <m/>
    <m/>
    <n v="4"/>
    <n v="3"/>
    <n v="3"/>
    <n v="2"/>
    <m/>
    <m/>
    <n v="3"/>
    <m/>
    <m/>
    <m/>
    <m/>
    <n v="2"/>
    <n v="1"/>
    <n v="1"/>
    <n v="3"/>
    <n v="3"/>
    <n v="3"/>
    <n v="2"/>
    <n v="2"/>
    <n v="2"/>
    <n v="2"/>
    <n v="4"/>
    <n v="3"/>
    <n v="2"/>
    <n v="3"/>
    <n v="2"/>
    <n v="2"/>
    <s v="Sí"/>
    <n v="3"/>
    <m/>
    <n v="3"/>
    <n v="3"/>
    <n v="3"/>
    <n v="3"/>
    <n v="3"/>
    <n v="4"/>
    <m/>
    <s v="Sí"/>
    <s v="No"/>
    <m/>
    <m/>
    <n v="3"/>
    <n v="1"/>
    <m/>
    <n v="3"/>
    <n v="3"/>
    <m/>
    <s v="Inconcebible que en la era de la tecnología, en la etapa más decisiva para el alumnado (época de exámenes), no puedas acceder a la red de internet con tu propio ordenador (ni con los portátiles que te dan porque son una basura), sólo funciona con normalidad con los ordenadores con monitor."/>
    <d v="2019-02-05T01:01:48"/>
  </r>
  <r>
    <s v="F. Bellas Artes"/>
    <x v="4"/>
    <n v="1"/>
    <n v="1998"/>
    <m/>
    <m/>
    <x v="0"/>
    <n v="1"/>
    <m/>
    <n v="3"/>
    <n v="1"/>
    <m/>
    <n v="1"/>
    <m/>
    <m/>
    <m/>
    <m/>
    <m/>
    <n v="4"/>
    <n v="3"/>
    <n v="3"/>
    <n v="3"/>
    <n v="1"/>
    <m/>
    <m/>
    <m/>
    <m/>
    <m/>
    <m/>
    <n v="4"/>
    <m/>
    <m/>
    <m/>
    <n v="3"/>
    <n v="4"/>
    <m/>
    <m/>
    <n v="3"/>
    <n v="4"/>
    <n v="3"/>
    <n v="3"/>
    <n v="5"/>
    <n v="4"/>
    <n v="4"/>
    <n v="4"/>
    <s v="Sí"/>
    <n v="3"/>
    <m/>
    <n v="5"/>
    <n v="5"/>
    <n v="5"/>
    <n v="5"/>
    <n v="5"/>
    <n v="5"/>
    <m/>
    <s v="No"/>
    <s v="No"/>
    <m/>
    <m/>
    <n v="5"/>
    <n v="5"/>
    <m/>
    <n v="4"/>
    <n v="4"/>
    <m/>
    <m/>
    <d v="2019-02-05T07:54:58"/>
  </r>
  <r>
    <s v="F. Óptica y Optometría"/>
    <x v="1"/>
    <n v="4"/>
    <n v="1999"/>
    <m/>
    <m/>
    <x v="3"/>
    <n v="25"/>
    <m/>
    <n v="3"/>
    <n v="1"/>
    <m/>
    <n v="25"/>
    <m/>
    <m/>
    <m/>
    <m/>
    <m/>
    <n v="5"/>
    <n v="5"/>
    <n v="5"/>
    <n v="5"/>
    <n v="1"/>
    <m/>
    <m/>
    <m/>
    <m/>
    <m/>
    <m/>
    <n v="4"/>
    <n v="2"/>
    <n v="2"/>
    <n v="4"/>
    <n v="5"/>
    <n v="5"/>
    <n v="5"/>
    <n v="3"/>
    <n v="4"/>
    <n v="4"/>
    <n v="4"/>
    <n v="5"/>
    <n v="5"/>
    <n v="5"/>
    <n v="5"/>
    <n v="5"/>
    <s v="No"/>
    <n v="4"/>
    <m/>
    <n v="5"/>
    <n v="4"/>
    <n v="4"/>
    <n v="3"/>
    <n v="4"/>
    <n v="4"/>
    <m/>
    <s v="No"/>
    <s v="No"/>
    <m/>
    <m/>
    <n v="5"/>
    <n v="5"/>
    <m/>
    <n v="4"/>
    <n v="5"/>
    <m/>
    <m/>
    <d v="2019-02-05T08:03:08"/>
  </r>
  <r>
    <s v="F. Psicología"/>
    <x v="1"/>
    <n v="4"/>
    <n v="2000"/>
    <m/>
    <m/>
    <x v="2"/>
    <n v="20"/>
    <m/>
    <n v="3"/>
    <n v="5"/>
    <m/>
    <n v="20"/>
    <m/>
    <m/>
    <m/>
    <m/>
    <m/>
    <n v="5"/>
    <n v="5"/>
    <n v="5"/>
    <n v="2"/>
    <m/>
    <m/>
    <m/>
    <m/>
    <m/>
    <m/>
    <m/>
    <n v="2"/>
    <n v="5"/>
    <n v="1"/>
    <n v="2"/>
    <n v="1"/>
    <n v="4"/>
    <n v="1"/>
    <n v="1"/>
    <n v="3"/>
    <n v="4"/>
    <n v="5"/>
    <n v="5"/>
    <n v="5"/>
    <n v="4"/>
    <n v="3"/>
    <n v="3"/>
    <s v="Sí"/>
    <n v="5"/>
    <m/>
    <n v="5"/>
    <n v="5"/>
    <n v="5"/>
    <n v="5"/>
    <n v="5"/>
    <n v="5"/>
    <m/>
    <s v="Sí"/>
    <s v="Sí"/>
    <n v="5"/>
    <m/>
    <n v="4"/>
    <n v="4"/>
    <m/>
    <n v="5"/>
    <n v="3"/>
    <m/>
    <m/>
    <d v="2019-02-05T08:42:20"/>
  </r>
  <r>
    <s v="F. Derecho"/>
    <x v="0"/>
    <n v="3"/>
    <n v="2001"/>
    <m/>
    <m/>
    <x v="0"/>
    <n v="11"/>
    <m/>
    <n v="3"/>
    <n v="3"/>
    <m/>
    <n v="29"/>
    <n v="5"/>
    <m/>
    <s v="Bibliotecas púclias de la Comunidad de Madrid - biblioteca Pablo Neruda"/>
    <m/>
    <m/>
    <n v="3"/>
    <n v="4"/>
    <n v="5"/>
    <n v="4"/>
    <m/>
    <n v="2"/>
    <n v="3"/>
    <n v="4"/>
    <n v="4.1666666666666664E-2"/>
    <m/>
    <m/>
    <n v="4"/>
    <n v="1"/>
    <n v="4"/>
    <n v="1"/>
    <n v="3"/>
    <n v="1"/>
    <n v="5"/>
    <n v="1"/>
    <n v="4"/>
    <n v="3"/>
    <n v="4"/>
    <n v="3"/>
    <n v="4"/>
    <n v="4"/>
    <n v="3"/>
    <n v="4"/>
    <s v="Sí"/>
    <n v="2"/>
    <m/>
    <n v="5"/>
    <n v="4"/>
    <n v="5"/>
    <n v="5"/>
    <n v="5"/>
    <n v="5"/>
    <m/>
    <s v="Sí"/>
    <s v="Sí"/>
    <n v="2"/>
    <m/>
    <n v="4"/>
    <n v="4"/>
    <m/>
    <n v="4"/>
    <n v="3"/>
    <m/>
    <s v="Tras la actualización de la página web de la biblioteca, y coincidiendo con varios compañeros, no sabemos como reservar libros que actualmente no están disponibles. Función presente antes de la actualziación de forma clara e intuitiva. "/>
    <d v="2019-02-05T09:29:07"/>
  </r>
  <r>
    <s v="F. Veterinaria"/>
    <x v="1"/>
    <n v="4"/>
    <n v="2002"/>
    <m/>
    <m/>
    <x v="0"/>
    <n v="21"/>
    <m/>
    <n v="5"/>
    <n v="3"/>
    <m/>
    <n v="16"/>
    <n v="29"/>
    <n v="21"/>
    <m/>
    <m/>
    <m/>
    <n v="3"/>
    <n v="1"/>
    <n v="1"/>
    <n v="3"/>
    <m/>
    <n v="2"/>
    <n v="3"/>
    <n v="4"/>
    <n v="23"/>
    <m/>
    <m/>
    <n v="4"/>
    <n v="4"/>
    <n v="3"/>
    <n v="5"/>
    <n v="5"/>
    <n v="5"/>
    <n v="5"/>
    <n v="2"/>
    <n v="4"/>
    <n v="4"/>
    <n v="4"/>
    <n v="4"/>
    <n v="4"/>
    <n v="4"/>
    <n v="2"/>
    <n v="4"/>
    <s v="Sí"/>
    <n v="2"/>
    <m/>
    <n v="3"/>
    <n v="3"/>
    <n v="3"/>
    <n v="4"/>
    <n v="4"/>
    <n v="4"/>
    <m/>
    <s v="Sí"/>
    <s v="Sí"/>
    <n v="3"/>
    <m/>
    <n v="4"/>
    <n v="4"/>
    <m/>
    <n v="3"/>
    <n v="3"/>
    <m/>
    <s v="Iría siendo hora que la Facultad de Veterinaria tenga una biblioteca decente, acorde al número de estudiantes de la Facultad. No podemos estar en un sótano mal insonorizado, desde el que se oye todo. Y más cuando hemos estado a principio de curso varios meses con la mitad de las luces sin funcionar. Hay más gente de Veterinaria en la biblioteca de Geografía e Historia que de esa misma Facultad."/>
    <d v="2019-02-05T09:48:05"/>
  </r>
  <r>
    <s v="F. Ciencias de la Documentación"/>
    <x v="0"/>
    <n v="3"/>
    <n v="2003"/>
    <m/>
    <m/>
    <x v="2"/>
    <n v="3"/>
    <m/>
    <n v="3"/>
    <n v="5"/>
    <m/>
    <n v="3"/>
    <n v="4"/>
    <n v="16"/>
    <s v="Biblioteca Nacional"/>
    <m/>
    <m/>
    <n v="4"/>
    <n v="4"/>
    <n v="4"/>
    <n v="4"/>
    <m/>
    <m/>
    <n v="3"/>
    <m/>
    <m/>
    <m/>
    <m/>
    <n v="4"/>
    <n v="5"/>
    <n v="5"/>
    <n v="4"/>
    <n v="4"/>
    <n v="4"/>
    <m/>
    <n v="4"/>
    <n v="5"/>
    <n v="4"/>
    <n v="5"/>
    <n v="5"/>
    <n v="5"/>
    <n v="5"/>
    <n v="5"/>
    <n v="5"/>
    <s v="Sí"/>
    <n v="5"/>
    <m/>
    <n v="5"/>
    <n v="5"/>
    <n v="5"/>
    <n v="5"/>
    <n v="5"/>
    <n v="5"/>
    <m/>
    <s v="Sí"/>
    <s v="Sí"/>
    <n v="4"/>
    <m/>
    <n v="4"/>
    <n v="5"/>
    <m/>
    <n v="4"/>
    <n v="4"/>
    <m/>
    <m/>
    <d v="2019-02-05T10:40:14"/>
  </r>
  <r>
    <s v="F. Ciencias Políticas y Sociología"/>
    <x v="0"/>
    <n v="3"/>
    <n v="2004"/>
    <m/>
    <m/>
    <x v="0"/>
    <n v="9"/>
    <m/>
    <n v="4"/>
    <n v="1"/>
    <m/>
    <n v="9"/>
    <n v="26"/>
    <m/>
    <m/>
    <m/>
    <m/>
    <n v="5"/>
    <n v="5"/>
    <n v="5"/>
    <n v="4"/>
    <m/>
    <m/>
    <n v="3"/>
    <m/>
    <m/>
    <m/>
    <m/>
    <n v="1"/>
    <n v="1"/>
    <n v="1"/>
    <n v="3"/>
    <n v="5"/>
    <n v="5"/>
    <n v="5"/>
    <n v="1"/>
    <n v="6"/>
    <n v="5"/>
    <n v="5"/>
    <n v="5"/>
    <n v="5"/>
    <n v="5"/>
    <n v="4"/>
    <n v="5"/>
    <s v="No"/>
    <n v="5"/>
    <m/>
    <m/>
    <m/>
    <m/>
    <m/>
    <m/>
    <m/>
    <m/>
    <s v="No"/>
    <s v="No"/>
    <m/>
    <m/>
    <n v="5"/>
    <n v="5"/>
    <m/>
    <n v="4"/>
    <n v="4"/>
    <m/>
    <m/>
    <d v="2019-02-05T10:48:34"/>
  </r>
  <r>
    <s v="F. Geografía e Historia"/>
    <x v="4"/>
    <n v="1"/>
    <n v="2005"/>
    <m/>
    <m/>
    <x v="1"/>
    <n v="16"/>
    <m/>
    <n v="3"/>
    <n v="5"/>
    <m/>
    <n v="16"/>
    <n v="1"/>
    <n v="29"/>
    <s v="Biblioteca Naccional. Biblioteca de la Academia de Bellas Artes de San Fernando y Biblioteca Palacio Real."/>
    <m/>
    <m/>
    <n v="5"/>
    <n v="5"/>
    <n v="5"/>
    <n v="5"/>
    <n v="1"/>
    <m/>
    <m/>
    <m/>
    <m/>
    <m/>
    <m/>
    <n v="4"/>
    <n v="4"/>
    <n v="4"/>
    <n v="5"/>
    <n v="4"/>
    <n v="5"/>
    <n v="2"/>
    <n v="4"/>
    <n v="5"/>
    <n v="5"/>
    <n v="5"/>
    <n v="5"/>
    <n v="5"/>
    <n v="5"/>
    <n v="5"/>
    <n v="5"/>
    <s v="Sí"/>
    <n v="4"/>
    <m/>
    <n v="5"/>
    <n v="5"/>
    <n v="5"/>
    <n v="5"/>
    <n v="5"/>
    <n v="5"/>
    <m/>
    <s v="Sí"/>
    <s v="No"/>
    <n v="4"/>
    <m/>
    <n v="5"/>
    <n v="5"/>
    <m/>
    <n v="5"/>
    <n v="5"/>
    <m/>
    <m/>
    <d v="2019-02-05T11:00:42"/>
  </r>
  <r>
    <s v="F. Filología"/>
    <x v="4"/>
    <n v="1"/>
    <n v="2006"/>
    <m/>
    <m/>
    <x v="1"/>
    <n v="14"/>
    <m/>
    <n v="5"/>
    <n v="5"/>
    <m/>
    <n v="29"/>
    <n v="14"/>
    <n v="4"/>
    <m/>
    <m/>
    <m/>
    <n v="5"/>
    <n v="3"/>
    <n v="3"/>
    <n v="4"/>
    <n v="1"/>
    <m/>
    <m/>
    <m/>
    <m/>
    <m/>
    <m/>
    <n v="5"/>
    <n v="4"/>
    <n v="4"/>
    <n v="5"/>
    <n v="4"/>
    <n v="2"/>
    <n v="3"/>
    <n v="3"/>
    <n v="4"/>
    <n v="4"/>
    <n v="4"/>
    <n v="4"/>
    <n v="3"/>
    <n v="4"/>
    <n v="5"/>
    <n v="3"/>
    <s v="No"/>
    <n v="4"/>
    <m/>
    <n v="2"/>
    <n v="5"/>
    <n v="5"/>
    <n v="5"/>
    <n v="5"/>
    <n v="5"/>
    <m/>
    <s v="Sí"/>
    <s v="Sí"/>
    <n v="5"/>
    <m/>
    <n v="2"/>
    <n v="3"/>
    <m/>
    <n v="4"/>
    <n v="5"/>
    <m/>
    <s v="En la facultad de Filología A, el personal de mostrador a menudo tiene poco cuidado a la hora de mantener el silencio de la sala, incluso en época de exámenes. A pesar de ello, el servicio general (tanto informático como físico) es muy satisfactorio, y se nota la evolución de la biblioteca año tras año."/>
    <d v="2019-02-05T11:24:59"/>
  </r>
  <r>
    <s v="F. Filología"/>
    <x v="4"/>
    <n v="1"/>
    <n v="2007"/>
    <m/>
    <m/>
    <x v="2"/>
    <n v="14"/>
    <m/>
    <n v="1"/>
    <n v="3"/>
    <m/>
    <m/>
    <m/>
    <m/>
    <m/>
    <m/>
    <m/>
    <m/>
    <m/>
    <m/>
    <m/>
    <m/>
    <m/>
    <m/>
    <m/>
    <m/>
    <m/>
    <m/>
    <n v="1"/>
    <n v="4"/>
    <n v="4"/>
    <n v="4"/>
    <n v="1"/>
    <n v="4"/>
    <n v="1"/>
    <n v="3"/>
    <n v="6"/>
    <n v="3"/>
    <n v="4"/>
    <n v="4"/>
    <n v="3"/>
    <n v="3"/>
    <n v="2"/>
    <n v="3"/>
    <s v="No"/>
    <n v="3"/>
    <m/>
    <m/>
    <m/>
    <m/>
    <m/>
    <m/>
    <m/>
    <m/>
    <s v="No"/>
    <s v="No"/>
    <m/>
    <m/>
    <m/>
    <m/>
    <m/>
    <n v="3"/>
    <n v="4"/>
    <m/>
    <m/>
    <d v="2019-02-05T11:29:18"/>
  </r>
  <r>
    <s v="F. Bellas Artes"/>
    <x v="4"/>
    <n v="1"/>
    <n v="2008"/>
    <m/>
    <m/>
    <x v="2"/>
    <n v="1"/>
    <m/>
    <n v="4"/>
    <n v="4"/>
    <m/>
    <n v="1"/>
    <n v="16"/>
    <n v="10"/>
    <m/>
    <m/>
    <m/>
    <n v="5"/>
    <n v="5"/>
    <n v="4"/>
    <n v="3"/>
    <n v="1"/>
    <m/>
    <m/>
    <m/>
    <m/>
    <m/>
    <m/>
    <n v="3"/>
    <n v="5"/>
    <n v="5"/>
    <n v="3"/>
    <n v="2"/>
    <n v="4"/>
    <n v="2"/>
    <n v="2"/>
    <n v="3"/>
    <n v="4"/>
    <n v="5"/>
    <n v="4"/>
    <n v="4"/>
    <n v="4"/>
    <n v="5"/>
    <n v="4"/>
    <s v="Sí"/>
    <n v="4"/>
    <m/>
    <n v="4"/>
    <n v="5"/>
    <n v="5"/>
    <n v="5"/>
    <n v="5"/>
    <n v="5"/>
    <m/>
    <s v="No"/>
    <s v="Sí"/>
    <n v="3"/>
    <m/>
    <n v="5"/>
    <n v="5"/>
    <m/>
    <n v="5"/>
    <n v="4"/>
    <m/>
    <m/>
    <d v="2019-02-05T11:37:24"/>
  </r>
  <r>
    <s v="F. Ciencias Económicas y Empresariales"/>
    <x v="0"/>
    <n v="3"/>
    <n v="2009"/>
    <m/>
    <m/>
    <x v="1"/>
    <n v="5"/>
    <m/>
    <n v="2"/>
    <n v="1"/>
    <m/>
    <n v="5"/>
    <m/>
    <m/>
    <m/>
    <m/>
    <m/>
    <n v="5"/>
    <n v="4"/>
    <n v="4"/>
    <n v="4"/>
    <m/>
    <m/>
    <m/>
    <m/>
    <n v="24"/>
    <m/>
    <m/>
    <n v="2"/>
    <n v="2"/>
    <n v="2"/>
    <n v="1"/>
    <n v="5"/>
    <n v="5"/>
    <n v="4"/>
    <n v="1"/>
    <n v="3"/>
    <n v="4"/>
    <n v="4"/>
    <n v="4"/>
    <n v="5"/>
    <n v="5"/>
    <n v="3"/>
    <n v="4"/>
    <s v="No"/>
    <n v="3"/>
    <m/>
    <n v="3"/>
    <n v="5"/>
    <n v="4"/>
    <n v="5"/>
    <n v="5"/>
    <n v="5"/>
    <m/>
    <s v="No"/>
    <s v="No"/>
    <m/>
    <m/>
    <n v="4"/>
    <n v="4"/>
    <m/>
    <n v="5"/>
    <n v="4"/>
    <m/>
    <m/>
    <d v="2019-02-05T11:42:13"/>
  </r>
  <r>
    <s v="F. Ciencias Biológicas"/>
    <x v="3"/>
    <n v="2"/>
    <n v="2010"/>
    <m/>
    <m/>
    <x v="1"/>
    <n v="2"/>
    <m/>
    <n v="3"/>
    <n v="1"/>
    <m/>
    <n v="2"/>
    <n v="7"/>
    <m/>
    <m/>
    <m/>
    <m/>
    <n v="3"/>
    <n v="2"/>
    <n v="2"/>
    <n v="2"/>
    <n v="1"/>
    <m/>
    <m/>
    <m/>
    <m/>
    <m/>
    <m/>
    <n v="1"/>
    <n v="1"/>
    <n v="1"/>
    <n v="1"/>
    <n v="4"/>
    <n v="4"/>
    <n v="4"/>
    <n v="1"/>
    <n v="6"/>
    <n v="3"/>
    <n v="3"/>
    <n v="3"/>
    <n v="3"/>
    <n v="3"/>
    <n v="3"/>
    <n v="3"/>
    <s v="No"/>
    <n v="3"/>
    <m/>
    <n v="3"/>
    <n v="3"/>
    <n v="3"/>
    <n v="3"/>
    <n v="3"/>
    <n v="3"/>
    <m/>
    <s v="No"/>
    <s v="No"/>
    <n v="3"/>
    <m/>
    <n v="3"/>
    <n v="2"/>
    <m/>
    <n v="3"/>
    <n v="3"/>
    <m/>
    <m/>
    <d v="2019-02-05T11:52:35"/>
  </r>
  <r>
    <s v="F. Ciencias Económicas y Empresariales"/>
    <x v="0"/>
    <n v="3"/>
    <n v="2011"/>
    <m/>
    <m/>
    <x v="2"/>
    <n v="5"/>
    <m/>
    <n v="3"/>
    <n v="5"/>
    <m/>
    <n v="5"/>
    <m/>
    <m/>
    <m/>
    <m/>
    <m/>
    <n v="5"/>
    <n v="5"/>
    <n v="5"/>
    <n v="4"/>
    <n v="1"/>
    <m/>
    <m/>
    <m/>
    <m/>
    <m/>
    <m/>
    <n v="4"/>
    <n v="5"/>
    <n v="5"/>
    <n v="3"/>
    <n v="1"/>
    <n v="2"/>
    <n v="1"/>
    <n v="3"/>
    <n v="4"/>
    <n v="5"/>
    <n v="5"/>
    <n v="5"/>
    <n v="5"/>
    <n v="5"/>
    <n v="4"/>
    <n v="2"/>
    <s v="No"/>
    <n v="4"/>
    <m/>
    <n v="5"/>
    <n v="5"/>
    <n v="4"/>
    <n v="5"/>
    <n v="5"/>
    <n v="4"/>
    <m/>
    <s v="No"/>
    <s v="No"/>
    <m/>
    <m/>
    <n v="5"/>
    <n v="5"/>
    <m/>
    <n v="5"/>
    <n v="5"/>
    <m/>
    <m/>
    <d v="2019-02-05T11:56:40"/>
  </r>
  <r>
    <s v="F. Medicina"/>
    <x v="1"/>
    <n v="4"/>
    <n v="2012"/>
    <m/>
    <m/>
    <x v="1"/>
    <n v="18"/>
    <m/>
    <n v="5"/>
    <n v="5"/>
    <m/>
    <n v="20"/>
    <n v="29"/>
    <n v="18"/>
    <m/>
    <m/>
    <m/>
    <n v="4"/>
    <n v="5"/>
    <n v="5"/>
    <n v="5"/>
    <m/>
    <n v="2"/>
    <m/>
    <m/>
    <m/>
    <m/>
    <m/>
    <n v="4"/>
    <n v="3"/>
    <n v="3"/>
    <n v="5"/>
    <n v="4"/>
    <n v="4"/>
    <n v="5"/>
    <n v="4"/>
    <n v="5"/>
    <n v="5"/>
    <n v="3"/>
    <n v="5"/>
    <n v="5"/>
    <n v="5"/>
    <n v="5"/>
    <n v="5"/>
    <s v="No"/>
    <n v="5"/>
    <m/>
    <n v="5"/>
    <n v="5"/>
    <n v="5"/>
    <n v="5"/>
    <n v="5"/>
    <n v="5"/>
    <m/>
    <s v="No"/>
    <s v="No"/>
    <m/>
    <m/>
    <n v="5"/>
    <n v="5"/>
    <m/>
    <n v="4"/>
    <n v="5"/>
    <m/>
    <m/>
    <d v="2019-02-05T12:33:07"/>
  </r>
  <r>
    <s v="F. Ciencias de la Información"/>
    <x v="0"/>
    <n v="3"/>
    <n v="2013"/>
    <m/>
    <m/>
    <x v="2"/>
    <n v="4"/>
    <m/>
    <n v="3"/>
    <n v="3"/>
    <m/>
    <n v="4"/>
    <n v="28"/>
    <m/>
    <m/>
    <m/>
    <m/>
    <n v="4"/>
    <n v="4"/>
    <n v="4"/>
    <n v="4"/>
    <m/>
    <m/>
    <n v="3"/>
    <m/>
    <m/>
    <m/>
    <m/>
    <n v="4"/>
    <n v="4"/>
    <n v="4"/>
    <n v="4"/>
    <n v="4"/>
    <n v="5"/>
    <n v="4"/>
    <n v="4"/>
    <n v="5"/>
    <n v="4"/>
    <n v="4"/>
    <n v="4"/>
    <n v="5"/>
    <n v="4"/>
    <n v="4"/>
    <n v="4"/>
    <s v="Sí"/>
    <n v="4"/>
    <m/>
    <n v="4"/>
    <n v="5"/>
    <n v="4"/>
    <n v="4"/>
    <n v="4"/>
    <n v="5"/>
    <m/>
    <s v="Sí"/>
    <s v="Sí"/>
    <n v="4"/>
    <m/>
    <n v="4"/>
    <n v="4"/>
    <m/>
    <n v="4"/>
    <n v="4"/>
    <m/>
    <m/>
    <d v="2019-02-05T12:47:48"/>
  </r>
  <r>
    <s v="F. Ciencias de la Información"/>
    <x v="0"/>
    <n v="3"/>
    <n v="2014"/>
    <m/>
    <m/>
    <x v="0"/>
    <n v="4"/>
    <m/>
    <n v="3"/>
    <n v="3"/>
    <m/>
    <n v="4"/>
    <n v="29"/>
    <n v="11"/>
    <m/>
    <m/>
    <m/>
    <n v="3"/>
    <n v="4"/>
    <n v="3"/>
    <n v="5"/>
    <n v="1"/>
    <m/>
    <m/>
    <m/>
    <m/>
    <m/>
    <m/>
    <n v="3"/>
    <n v="1"/>
    <n v="2"/>
    <n v="3"/>
    <n v="5"/>
    <n v="5"/>
    <n v="4"/>
    <n v="2"/>
    <n v="5"/>
    <n v="3"/>
    <n v="4"/>
    <n v="3"/>
    <n v="5"/>
    <n v="5"/>
    <n v="5"/>
    <n v="5"/>
    <s v="No"/>
    <n v="4"/>
    <m/>
    <n v="5"/>
    <n v="5"/>
    <n v="4"/>
    <n v="5"/>
    <n v="5"/>
    <n v="5"/>
    <m/>
    <s v="No"/>
    <s v="No"/>
    <n v="3"/>
    <m/>
    <n v="4"/>
    <n v="4"/>
    <m/>
    <n v="4"/>
    <n v="4"/>
    <m/>
    <m/>
    <d v="2019-02-05T12:51:01"/>
  </r>
  <r>
    <s v="F. Veterinaria"/>
    <x v="1"/>
    <n v="4"/>
    <n v="2015"/>
    <m/>
    <m/>
    <x v="2"/>
    <n v="21"/>
    <m/>
    <n v="3"/>
    <n v="5"/>
    <m/>
    <n v="21"/>
    <n v="16"/>
    <m/>
    <m/>
    <m/>
    <m/>
    <n v="5"/>
    <n v="4"/>
    <n v="4"/>
    <n v="4"/>
    <n v="1"/>
    <m/>
    <m/>
    <m/>
    <m/>
    <m/>
    <m/>
    <n v="3"/>
    <n v="5"/>
    <n v="5"/>
    <n v="3"/>
    <n v="1"/>
    <n v="3"/>
    <n v="1"/>
    <n v="1"/>
    <n v="5"/>
    <n v="4"/>
    <n v="5"/>
    <n v="4"/>
    <n v="5"/>
    <n v="4"/>
    <n v="3"/>
    <m/>
    <s v="Sí"/>
    <n v="3"/>
    <m/>
    <n v="4"/>
    <n v="4"/>
    <n v="4"/>
    <n v="4"/>
    <n v="5"/>
    <m/>
    <m/>
    <s v="Sí"/>
    <s v="Sí"/>
    <n v="5"/>
    <m/>
    <n v="5"/>
    <n v="5"/>
    <m/>
    <n v="5"/>
    <n v="4"/>
    <m/>
    <s v="En mi opinión la búsqueda de artículos a través de la web general de la biblioteca de la ucm, que se cambió como hace un año aproximadamente, no es muy fácil de usar y da información que al alumno no le ayuda, ya que aparece información sobre otras bibliotecas de otras universidades fuera de España a las que no se puede acceder....??? Sinceramente, si no puedo obtener el artículo, esa información no es relevante. &lt;br&gt;Por otro lado, el servicio de préstamo interbibliotecario es maravilloso. Aunque no sé si se habrá solucionado un problema de envío de las solicitudes con safari... me pasó a finales del curso académico pasado. Creo que se debería optimizar el correcto funcionamiento de los servicios de la biblioteca con todos los posibles navegadores.&lt;br&gt;"/>
    <d v="2019-02-05T13:18:47"/>
  </r>
  <r>
    <s v="F. Trabajo Social"/>
    <x v="0"/>
    <n v="3"/>
    <n v="2016"/>
    <m/>
    <m/>
    <x v="1"/>
    <n v="26"/>
    <m/>
    <n v="3"/>
    <n v="2"/>
    <m/>
    <n v="26"/>
    <m/>
    <m/>
    <m/>
    <m/>
    <m/>
    <n v="4"/>
    <n v="5"/>
    <n v="4"/>
    <n v="5"/>
    <n v="1"/>
    <m/>
    <m/>
    <m/>
    <m/>
    <m/>
    <m/>
    <n v="4"/>
    <n v="4"/>
    <n v="4"/>
    <n v="1"/>
    <n v="5"/>
    <n v="4"/>
    <n v="5"/>
    <n v="3"/>
    <n v="4"/>
    <n v="3"/>
    <n v="5"/>
    <n v="5"/>
    <n v="5"/>
    <n v="4"/>
    <n v="3"/>
    <n v="4"/>
    <s v="Sí"/>
    <n v="4"/>
    <m/>
    <n v="4"/>
    <n v="5"/>
    <n v="5"/>
    <n v="5"/>
    <n v="5"/>
    <n v="5"/>
    <m/>
    <s v="No"/>
    <s v="No"/>
    <m/>
    <m/>
    <n v="5"/>
    <n v="5"/>
    <m/>
    <n v="5"/>
    <m/>
    <m/>
    <s v="Desconozco que cursos se imparten pero investigaré a ver si ahora existe alguno para aprender a usar un gestor bibliografico y de citas,pues lo necesitare para el TFM."/>
    <d v="2019-02-05T13:25:44"/>
  </r>
  <r>
    <s v="F. Psicología"/>
    <x v="1"/>
    <n v="4"/>
    <n v="2017"/>
    <m/>
    <m/>
    <x v="1"/>
    <n v="20"/>
    <m/>
    <n v="5"/>
    <n v="4"/>
    <m/>
    <n v="20"/>
    <n v="26"/>
    <n v="9"/>
    <m/>
    <m/>
    <m/>
    <n v="4"/>
    <n v="4"/>
    <n v="3"/>
    <n v="3"/>
    <m/>
    <m/>
    <m/>
    <n v="4"/>
    <m/>
    <m/>
    <m/>
    <n v="3"/>
    <n v="4"/>
    <n v="4"/>
    <n v="2"/>
    <n v="4"/>
    <n v="5"/>
    <n v="4"/>
    <n v="1"/>
    <n v="3"/>
    <n v="3"/>
    <n v="4"/>
    <n v="4"/>
    <n v="4"/>
    <n v="4"/>
    <n v="4"/>
    <n v="4"/>
    <s v="No"/>
    <n v="3"/>
    <m/>
    <n v="5"/>
    <n v="4"/>
    <n v="3"/>
    <n v="4"/>
    <n v="5"/>
    <n v="5"/>
    <m/>
    <s v="Sí"/>
    <s v="Sí"/>
    <n v="4"/>
    <m/>
    <n v="4"/>
    <n v="4"/>
    <m/>
    <n v="4"/>
    <n v="4"/>
    <m/>
    <m/>
    <d v="2019-02-05T13:47:01"/>
  </r>
  <r>
    <s v="F. Óptica y Optometría"/>
    <x v="1"/>
    <n v="4"/>
    <n v="2018"/>
    <m/>
    <m/>
    <x v="2"/>
    <n v="25"/>
    <m/>
    <n v="3"/>
    <n v="4"/>
    <m/>
    <n v="25"/>
    <m/>
    <m/>
    <m/>
    <m/>
    <m/>
    <n v="5"/>
    <n v="5"/>
    <n v="5"/>
    <n v="4"/>
    <m/>
    <m/>
    <n v="3"/>
    <m/>
    <m/>
    <m/>
    <m/>
    <n v="2"/>
    <n v="5"/>
    <n v="2"/>
    <n v="1"/>
    <n v="2"/>
    <n v="5"/>
    <n v="2"/>
    <n v="1"/>
    <n v="6"/>
    <n v="5"/>
    <n v="4"/>
    <n v="4"/>
    <n v="5"/>
    <n v="5"/>
    <n v="5"/>
    <n v="5"/>
    <s v="Sí"/>
    <n v="4"/>
    <m/>
    <n v="5"/>
    <n v="5"/>
    <n v="5"/>
    <n v="5"/>
    <n v="5"/>
    <n v="5"/>
    <m/>
    <s v="Sí"/>
    <s v="Sí"/>
    <n v="5"/>
    <m/>
    <n v="5"/>
    <n v="5"/>
    <m/>
    <n v="5"/>
    <n v="3"/>
    <m/>
    <m/>
    <d v="2019-02-05T14:06:59"/>
  </r>
  <r>
    <s v="F. Geografía e Historia"/>
    <x v="4"/>
    <n v="1"/>
    <n v="2019"/>
    <m/>
    <m/>
    <x v="2"/>
    <n v="16"/>
    <m/>
    <n v="3"/>
    <n v="4"/>
    <m/>
    <n v="16"/>
    <n v="9"/>
    <n v="29"/>
    <m/>
    <m/>
    <m/>
    <n v="1"/>
    <n v="1"/>
    <n v="1"/>
    <n v="2"/>
    <m/>
    <m/>
    <n v="3"/>
    <m/>
    <m/>
    <m/>
    <m/>
    <n v="4"/>
    <n v="2"/>
    <n v="2"/>
    <n v="3"/>
    <n v="2"/>
    <n v="5"/>
    <n v="1"/>
    <n v="1"/>
    <n v="4"/>
    <n v="4"/>
    <n v="3"/>
    <n v="4"/>
    <n v="5"/>
    <n v="5"/>
    <n v="3"/>
    <n v="3"/>
    <s v="No"/>
    <n v="4"/>
    <m/>
    <n v="5"/>
    <n v="5"/>
    <n v="5"/>
    <n v="5"/>
    <n v="5"/>
    <n v="5"/>
    <m/>
    <s v="No"/>
    <s v="No"/>
    <m/>
    <m/>
    <n v="5"/>
    <n v="5"/>
    <m/>
    <n v="5"/>
    <n v="3"/>
    <m/>
    <m/>
    <d v="2019-02-05T14:38:06"/>
  </r>
  <r>
    <s v="F. Educación - Centro de Formación del Profesorado"/>
    <x v="4"/>
    <n v="1"/>
    <n v="2020"/>
    <m/>
    <m/>
    <x v="0"/>
    <n v="12"/>
    <m/>
    <n v="3"/>
    <n v="3"/>
    <m/>
    <n v="12"/>
    <m/>
    <m/>
    <s v="Conde Duque "/>
    <m/>
    <m/>
    <n v="4"/>
    <n v="4"/>
    <n v="1"/>
    <n v="3"/>
    <m/>
    <m/>
    <n v="3"/>
    <m/>
    <m/>
    <m/>
    <m/>
    <n v="4"/>
    <n v="4"/>
    <n v="4"/>
    <n v="4"/>
    <n v="1"/>
    <n v="3"/>
    <n v="3"/>
    <n v="3"/>
    <n v="2"/>
    <n v="4"/>
    <n v="3"/>
    <n v="4"/>
    <n v="4"/>
    <n v="4"/>
    <n v="1"/>
    <n v="3"/>
    <s v="Sí"/>
    <n v="3"/>
    <m/>
    <n v="3"/>
    <n v="1"/>
    <n v="4"/>
    <n v="4"/>
    <n v="4"/>
    <n v="4"/>
    <m/>
    <s v="No"/>
    <s v="No"/>
    <m/>
    <m/>
    <n v="3"/>
    <n v="1"/>
    <m/>
    <n v="3"/>
    <n v="4"/>
    <m/>
    <m/>
    <d v="2019-02-05T14:43:05"/>
  </r>
  <r>
    <s v="F. Ciencias Físicas"/>
    <x v="3"/>
    <n v="2"/>
    <n v="2021"/>
    <m/>
    <m/>
    <x v="0"/>
    <n v="6"/>
    <m/>
    <n v="3"/>
    <n v="3"/>
    <m/>
    <n v="29"/>
    <n v="6"/>
    <n v="8"/>
    <s v="Biblioteca Campus Sur UPM."/>
    <m/>
    <m/>
    <n v="4"/>
    <n v="1"/>
    <n v="4"/>
    <n v="4"/>
    <n v="1"/>
    <n v="2"/>
    <n v="3"/>
    <m/>
    <m/>
    <m/>
    <m/>
    <n v="4"/>
    <n v="1"/>
    <n v="4"/>
    <n v="1"/>
    <n v="4"/>
    <n v="3"/>
    <n v="5"/>
    <n v="1"/>
    <n v="4"/>
    <n v="3"/>
    <n v="3"/>
    <n v="3"/>
    <n v="4"/>
    <n v="4"/>
    <n v="3"/>
    <n v="4"/>
    <s v="No"/>
    <n v="4"/>
    <m/>
    <n v="5"/>
    <n v="5"/>
    <n v="4"/>
    <n v="5"/>
    <n v="5"/>
    <n v="5"/>
    <m/>
    <s v="No"/>
    <s v="No"/>
    <m/>
    <m/>
    <n v="4"/>
    <n v="3"/>
    <m/>
    <n v="4"/>
    <n v="4"/>
    <m/>
    <s v="No he asistido a los cursos de formación de la biblioteca por desconocimiento de su existencia."/>
    <d v="2019-02-05T15:11:58"/>
  </r>
  <r>
    <s v="F. Filología"/>
    <x v="4"/>
    <n v="1"/>
    <n v="2022"/>
    <m/>
    <m/>
    <x v="0"/>
    <n v="14"/>
    <m/>
    <n v="3"/>
    <n v="3"/>
    <m/>
    <n v="29"/>
    <n v="16"/>
    <n v="14"/>
    <m/>
    <m/>
    <m/>
    <n v="4"/>
    <n v="3"/>
    <n v="4"/>
    <n v="3"/>
    <n v="1"/>
    <n v="2"/>
    <m/>
    <m/>
    <m/>
    <m/>
    <m/>
    <n v="4"/>
    <n v="2"/>
    <n v="3"/>
    <n v="2"/>
    <n v="5"/>
    <n v="4"/>
    <n v="5"/>
    <n v="2"/>
    <n v="6"/>
    <n v="4"/>
    <n v="3"/>
    <n v="3"/>
    <n v="4"/>
    <n v="3"/>
    <n v="3"/>
    <n v="3"/>
    <s v="No"/>
    <n v="4"/>
    <m/>
    <n v="3"/>
    <n v="2"/>
    <n v="3"/>
    <n v="4"/>
    <n v="4"/>
    <n v="4"/>
    <m/>
    <s v="No"/>
    <s v="No"/>
    <m/>
    <m/>
    <n v="4"/>
    <n v="4"/>
    <m/>
    <n v="4"/>
    <n v="4"/>
    <m/>
    <m/>
    <d v="2019-02-05T15:17:00"/>
  </r>
  <r>
    <s v="F. Comercio y Turismo"/>
    <x v="0"/>
    <n v="3"/>
    <n v="2023"/>
    <m/>
    <m/>
    <x v="1"/>
    <n v="24"/>
    <m/>
    <n v="3"/>
    <n v="3"/>
    <m/>
    <n v="24"/>
    <n v="5"/>
    <m/>
    <m/>
    <m/>
    <m/>
    <n v="3"/>
    <n v="2"/>
    <n v="1"/>
    <n v="1"/>
    <n v="1"/>
    <m/>
    <m/>
    <m/>
    <m/>
    <m/>
    <m/>
    <n v="1"/>
    <n v="1"/>
    <n v="1"/>
    <n v="3"/>
    <n v="5"/>
    <n v="5"/>
    <n v="5"/>
    <n v="5"/>
    <n v="3"/>
    <n v="2"/>
    <n v="1"/>
    <n v="1"/>
    <n v="2"/>
    <n v="1"/>
    <n v="3"/>
    <n v="2"/>
    <s v="Sí"/>
    <n v="2"/>
    <m/>
    <n v="2"/>
    <n v="3"/>
    <n v="3"/>
    <n v="1"/>
    <n v="1"/>
    <n v="1"/>
    <m/>
    <s v="No"/>
    <s v="No"/>
    <m/>
    <m/>
    <n v="2"/>
    <n v="4"/>
    <m/>
    <n v="3"/>
    <n v="2"/>
    <m/>
    <s v="La biblioteca de la Facultad de Comercio y Turismo es muy pequeña y a la vez incómoda. Las veces que la he visitado no encuentro absolutamente nada de lo que busco. Funciona mucho mejor el e-prints que la biblioteca en si."/>
    <d v="2019-02-05T15:24:04"/>
  </r>
  <r>
    <s v="F. Psicología"/>
    <x v="1"/>
    <n v="4"/>
    <n v="2024"/>
    <m/>
    <m/>
    <x v="0"/>
    <n v="20"/>
    <m/>
    <n v="3"/>
    <n v="3"/>
    <m/>
    <n v="20"/>
    <n v="29"/>
    <m/>
    <s v="Conde duque, vargas Llosa "/>
    <m/>
    <m/>
    <n v="4"/>
    <n v="4"/>
    <n v="3"/>
    <n v="2"/>
    <n v="1"/>
    <n v="2"/>
    <m/>
    <m/>
    <m/>
    <m/>
    <m/>
    <n v="4"/>
    <n v="1"/>
    <n v="1"/>
    <n v="5"/>
    <n v="4"/>
    <n v="4"/>
    <n v="4"/>
    <n v="1"/>
    <n v="4"/>
    <n v="3"/>
    <n v="5"/>
    <n v="3"/>
    <n v="5"/>
    <n v="4"/>
    <n v="2"/>
    <n v="5"/>
    <s v="No"/>
    <n v="4"/>
    <m/>
    <n v="5"/>
    <n v="3"/>
    <n v="4"/>
    <n v="5"/>
    <n v="5"/>
    <n v="4"/>
    <m/>
    <s v="Sí"/>
    <s v="Sí"/>
    <n v="4"/>
    <m/>
    <n v="5"/>
    <n v="5"/>
    <m/>
    <n v="5"/>
    <n v="5"/>
    <m/>
    <m/>
    <d v="2019-02-05T15:29:35"/>
  </r>
  <r>
    <s v="F. Filología"/>
    <x v="4"/>
    <n v="1"/>
    <n v="2025"/>
    <m/>
    <m/>
    <x v="2"/>
    <n v="14"/>
    <m/>
    <n v="5"/>
    <n v="5"/>
    <m/>
    <n v="14"/>
    <n v="29"/>
    <n v="16"/>
    <s v="Filosofía, Histórica"/>
    <m/>
    <m/>
    <n v="1"/>
    <n v="4"/>
    <n v="3"/>
    <n v="3"/>
    <m/>
    <m/>
    <n v="3"/>
    <m/>
    <m/>
    <m/>
    <m/>
    <n v="5"/>
    <n v="5"/>
    <n v="5"/>
    <n v="5"/>
    <n v="1"/>
    <n v="1"/>
    <n v="1"/>
    <n v="5"/>
    <n v="6"/>
    <n v="3"/>
    <n v="4"/>
    <n v="4"/>
    <n v="4"/>
    <n v="1"/>
    <n v="4"/>
    <n v="1"/>
    <s v="Sí"/>
    <n v="2"/>
    <m/>
    <n v="4"/>
    <n v="4"/>
    <n v="2"/>
    <n v="4"/>
    <n v="4"/>
    <n v="3"/>
    <m/>
    <s v="Sí"/>
    <s v="No"/>
    <m/>
    <m/>
    <n v="4"/>
    <n v="4"/>
    <m/>
    <n v="2"/>
    <n v="2"/>
    <m/>
    <s v="El horario de la Biblioteca de Clásicas debería volver a ampliarse hasta las 20:00 hrs., y nunca debería fusionarse esta biblioteca con la general de Filología. La colección tiene un sentido como colección especializada independiente y es de suma utilidad para que los doctorandos de estas áreas puedan trabajar en el depósito con ediciones críticas de obras grietas y latinas, así como con los léxicos especializados y obras enciclopédicas sobre la Antigüedad. Se trata de un fondo que difícilmente puede encontrarse en otra biblioteca de Madrid; muchos libros no están ni en la BNE. Es por tanto una de las mejores Bibliotecas de Filología Clásica de Madrid, hecho que parece no valorar la U. Complutense que no pone los recursos necesarios para que esta permanezca abierta en horario de tarde, permitiendo a los doctorandos e investigadores trabajar en ella durante un mayor número de horas, y cuando las tareas docentes son más reducidas. Considero injustificable y muy lamentable esta reducción de horario. &lt;br&gt;&lt;br&gt;Respecto al nuevo catálogo Cisne, quisiera expresar mi más profundo descontento con  el nuevo sistema de catálogo elegido, que hace difícil y compleja la localización de los fondos. Se trata de un sistema que recupera toda la información sin discriminación, y a la vez hace especialmente ardua la tarea de localización de un libro cuando no se conoce  el título exacto de la obra. Es verdaderamente lamentable  el estado actual del catálogo, que no ha mejorado en nada al antiguo que era excelente y mucho más preciso. Se deberían tomar las medidas oportunas para mejorar su funcionamiento."/>
    <d v="2019-02-05T16:05:29"/>
  </r>
  <r>
    <s v="F. Comercio y Turismo"/>
    <x v="0"/>
    <n v="3"/>
    <n v="2027"/>
    <m/>
    <m/>
    <x v="0"/>
    <n v="24"/>
    <m/>
    <n v="3"/>
    <n v="1"/>
    <m/>
    <m/>
    <m/>
    <m/>
    <s v="BIBLIOTECA RUIZ EGEA (AL CADO DE CUATRO CAMINOS)"/>
    <m/>
    <m/>
    <n v="3"/>
    <n v="3"/>
    <n v="3"/>
    <n v="3"/>
    <n v="1"/>
    <m/>
    <m/>
    <m/>
    <m/>
    <m/>
    <m/>
    <n v="3"/>
    <n v="1"/>
    <n v="2"/>
    <n v="5"/>
    <n v="5"/>
    <n v="5"/>
    <n v="5"/>
    <n v="4"/>
    <n v="5"/>
    <n v="4"/>
    <n v="4"/>
    <n v="4"/>
    <n v="4"/>
    <n v="4"/>
    <n v="4"/>
    <m/>
    <m/>
    <m/>
    <m/>
    <n v="4"/>
    <n v="4"/>
    <n v="4"/>
    <n v="4"/>
    <n v="4"/>
    <n v="4"/>
    <m/>
    <s v="No"/>
    <s v="Sí"/>
    <n v="3"/>
    <m/>
    <n v="3"/>
    <n v="3"/>
    <m/>
    <n v="3"/>
    <n v="3"/>
    <m/>
    <m/>
    <d v="2019-02-05T16:45:54"/>
  </r>
  <r>
    <s v="F. Ciencias de la Documentación"/>
    <x v="0"/>
    <n v="3"/>
    <n v="2028"/>
    <m/>
    <m/>
    <x v="2"/>
    <n v="3"/>
    <m/>
    <n v="3"/>
    <n v="4"/>
    <m/>
    <n v="16"/>
    <n v="3"/>
    <n v="1"/>
    <m/>
    <m/>
    <m/>
    <n v="1"/>
    <n v="1"/>
    <n v="1"/>
    <n v="2"/>
    <n v="1"/>
    <m/>
    <m/>
    <m/>
    <m/>
    <m/>
    <m/>
    <n v="5"/>
    <n v="3"/>
    <n v="3"/>
    <n v="1"/>
    <n v="1"/>
    <n v="2"/>
    <n v="1"/>
    <n v="3"/>
    <n v="3"/>
    <n v="2"/>
    <n v="1"/>
    <n v="1"/>
    <n v="2"/>
    <n v="1"/>
    <n v="3"/>
    <n v="1"/>
    <s v="Sí"/>
    <n v="1"/>
    <m/>
    <n v="1"/>
    <n v="1"/>
    <n v="1"/>
    <n v="2"/>
    <n v="1"/>
    <n v="1"/>
    <m/>
    <s v="No"/>
    <s v="No"/>
    <m/>
    <m/>
    <n v="1"/>
    <n v="1"/>
    <m/>
    <n v="1"/>
    <n v="3"/>
    <m/>
    <s v="Desconozco los cursos de formación"/>
    <d v="2019-02-05T17:21:00"/>
  </r>
  <r>
    <s v="F. Farmacia"/>
    <x v="1"/>
    <n v="4"/>
    <n v="2029"/>
    <m/>
    <m/>
    <x v="1"/>
    <n v="13"/>
    <m/>
    <n v="4"/>
    <n v="5"/>
    <m/>
    <n v="13"/>
    <n v="19"/>
    <n v="18"/>
    <s v="F. Farmacia, Medicina, Odontología "/>
    <m/>
    <m/>
    <n v="5"/>
    <n v="5"/>
    <n v="4"/>
    <n v="4"/>
    <n v="1"/>
    <m/>
    <m/>
    <m/>
    <m/>
    <m/>
    <m/>
    <n v="4"/>
    <n v="4"/>
    <n v="4"/>
    <n v="3"/>
    <n v="4"/>
    <n v="1"/>
    <n v="3"/>
    <n v="4"/>
    <n v="5"/>
    <n v="4"/>
    <n v="4"/>
    <n v="4"/>
    <n v="4"/>
    <n v="4"/>
    <n v="5"/>
    <n v="4"/>
    <s v="No"/>
    <n v="4"/>
    <m/>
    <n v="5"/>
    <n v="5"/>
    <n v="5"/>
    <n v="5"/>
    <n v="5"/>
    <n v="5"/>
    <m/>
    <s v="Sí"/>
    <s v="Sí"/>
    <n v="5"/>
    <m/>
    <n v="5"/>
    <n v="5"/>
    <m/>
    <n v="4"/>
    <n v="4"/>
    <m/>
    <m/>
    <d v="2019-02-05T17:24:29"/>
  </r>
  <r>
    <s v="F. Trabajo Social"/>
    <x v="0"/>
    <n v="3"/>
    <n v="2030"/>
    <m/>
    <m/>
    <x v="0"/>
    <n v="26"/>
    <m/>
    <n v="4"/>
    <n v="3"/>
    <m/>
    <n v="26"/>
    <n v="29"/>
    <n v="5"/>
    <m/>
    <m/>
    <m/>
    <n v="5"/>
    <n v="1"/>
    <n v="2"/>
    <n v="3"/>
    <m/>
    <m/>
    <n v="3"/>
    <n v="4"/>
    <m/>
    <m/>
    <m/>
    <n v="1"/>
    <n v="1"/>
    <n v="3"/>
    <n v="2"/>
    <n v="3"/>
    <n v="3"/>
    <n v="1"/>
    <n v="3"/>
    <n v="2"/>
    <n v="1"/>
    <n v="2"/>
    <n v="2"/>
    <n v="5"/>
    <n v="3"/>
    <n v="1"/>
    <n v="3"/>
    <s v="No"/>
    <n v="3"/>
    <m/>
    <n v="5"/>
    <n v="1"/>
    <n v="2"/>
    <n v="5"/>
    <n v="4"/>
    <n v="3"/>
    <m/>
    <s v="Sí"/>
    <s v="No"/>
    <n v="1"/>
    <m/>
    <n v="5"/>
    <n v="5"/>
    <m/>
    <n v="3"/>
    <n v="3"/>
    <m/>
    <m/>
    <d v="2019-02-05T17:33:48"/>
  </r>
  <r>
    <s v="F. Ciencias Químicas"/>
    <x v="3"/>
    <n v="2"/>
    <n v="2031"/>
    <m/>
    <m/>
    <x v="0"/>
    <n v="10"/>
    <m/>
    <n v="5"/>
    <n v="4"/>
    <m/>
    <n v="10"/>
    <n v="29"/>
    <n v="7"/>
    <m/>
    <m/>
    <m/>
    <n v="3"/>
    <n v="3"/>
    <n v="2"/>
    <n v="2"/>
    <m/>
    <n v="2"/>
    <m/>
    <m/>
    <m/>
    <m/>
    <m/>
    <n v="2"/>
    <n v="2"/>
    <n v="2"/>
    <n v="3"/>
    <n v="4"/>
    <n v="5"/>
    <n v="5"/>
    <n v="1"/>
    <n v="4"/>
    <n v="2"/>
    <n v="3"/>
    <n v="3"/>
    <n v="3"/>
    <n v="3"/>
    <n v="3"/>
    <n v="3"/>
    <s v="No"/>
    <n v="3"/>
    <m/>
    <n v="3"/>
    <n v="3"/>
    <n v="3"/>
    <n v="3"/>
    <n v="3"/>
    <n v="3"/>
    <m/>
    <s v="No"/>
    <s v="No"/>
    <m/>
    <m/>
    <n v="2"/>
    <n v="2"/>
    <m/>
    <n v="3"/>
    <n v="3"/>
    <m/>
    <m/>
    <d v="2019-02-05T17:46:13"/>
  </r>
  <r>
    <s v="F. Derecho"/>
    <x v="0"/>
    <n v="3"/>
    <n v="2032"/>
    <m/>
    <m/>
    <x v="0"/>
    <n v="11"/>
    <m/>
    <n v="3"/>
    <n v="1"/>
    <m/>
    <n v="29"/>
    <m/>
    <m/>
    <s v="Retiro"/>
    <m/>
    <m/>
    <n v="4"/>
    <n v="4"/>
    <n v="3"/>
    <n v="3"/>
    <m/>
    <n v="2"/>
    <m/>
    <m/>
    <m/>
    <m/>
    <m/>
    <n v="2"/>
    <n v="1"/>
    <n v="1"/>
    <n v="5"/>
    <n v="5"/>
    <n v="5"/>
    <n v="5"/>
    <n v="1"/>
    <n v="3"/>
    <n v="4"/>
    <n v="4"/>
    <n v="4"/>
    <n v="3"/>
    <n v="3"/>
    <n v="3"/>
    <n v="3"/>
    <s v="No"/>
    <n v="3"/>
    <m/>
    <n v="1"/>
    <n v="1"/>
    <n v="1"/>
    <n v="1"/>
    <n v="1"/>
    <n v="1"/>
    <m/>
    <s v="No"/>
    <s v="No"/>
    <m/>
    <m/>
    <n v="4"/>
    <n v="4"/>
    <m/>
    <n v="4"/>
    <m/>
    <m/>
    <m/>
    <d v="2019-02-05T17:54:15"/>
  </r>
  <r>
    <s v="F. Estudios Estadísticos"/>
    <x v="3"/>
    <n v="2"/>
    <n v="2033"/>
    <m/>
    <m/>
    <x v="0"/>
    <n v="23"/>
    <m/>
    <n v="3"/>
    <n v="3"/>
    <m/>
    <n v="23"/>
    <m/>
    <m/>
    <m/>
    <m/>
    <m/>
    <n v="3"/>
    <n v="3"/>
    <n v="4"/>
    <n v="3"/>
    <n v="1"/>
    <m/>
    <m/>
    <m/>
    <m/>
    <m/>
    <m/>
    <n v="4"/>
    <n v="1"/>
    <n v="1"/>
    <n v="5"/>
    <n v="5"/>
    <n v="4"/>
    <n v="5"/>
    <n v="1"/>
    <n v="4"/>
    <n v="4"/>
    <n v="3"/>
    <n v="3"/>
    <n v="3"/>
    <n v="5"/>
    <n v="3"/>
    <n v="3"/>
    <s v="No"/>
    <n v="3"/>
    <m/>
    <n v="4"/>
    <n v="3"/>
    <n v="4"/>
    <n v="4"/>
    <n v="4"/>
    <n v="4"/>
    <m/>
    <s v="No"/>
    <s v="No"/>
    <n v="3"/>
    <m/>
    <n v="3"/>
    <n v="3"/>
    <m/>
    <n v="3"/>
    <m/>
    <m/>
    <m/>
    <d v="2019-02-05T18:18:56"/>
  </r>
  <r>
    <s v="F. Ciencias de la Información"/>
    <x v="0"/>
    <n v="3"/>
    <n v="2034"/>
    <m/>
    <m/>
    <x v="2"/>
    <n v="4"/>
    <m/>
    <n v="3"/>
    <n v="4"/>
    <m/>
    <n v="4"/>
    <n v="15"/>
    <n v="15"/>
    <s v="BIBLIOTECA UVA&lt;br&gt;USAL"/>
    <m/>
    <m/>
    <n v="4"/>
    <n v="4"/>
    <n v="4"/>
    <n v="3"/>
    <n v="1"/>
    <m/>
    <m/>
    <m/>
    <m/>
    <m/>
    <m/>
    <n v="4"/>
    <n v="4"/>
    <n v="4"/>
    <n v="1"/>
    <n v="1"/>
    <n v="5"/>
    <n v="1"/>
    <n v="3"/>
    <n v="1"/>
    <n v="3"/>
    <n v="2"/>
    <n v="3"/>
    <n v="3"/>
    <n v="2"/>
    <n v="3"/>
    <n v="3"/>
    <s v="Sí"/>
    <n v="2"/>
    <m/>
    <n v="4"/>
    <n v="4"/>
    <n v="4"/>
    <n v="4"/>
    <n v="4"/>
    <n v="4"/>
    <m/>
    <s v="Sí"/>
    <s v="Sí"/>
    <n v="2"/>
    <m/>
    <n v="4"/>
    <n v="2"/>
    <m/>
    <n v="2"/>
    <n v="3"/>
    <m/>
    <s v="cambio de la web a más complejo, deficiente, estaba mejor antes.&lt;br&gt;reservar los libros con antelación cuando están en la misma biblioteca y no vienen de otra, incomprensible.&lt;br&gt;caso omiso a petición de compra de libros, contestación del estado nula.&lt;br&gt;"/>
    <d v="2019-02-05T19:25:01"/>
  </r>
  <r>
    <s v="F. Ciencias Físicas"/>
    <x v="3"/>
    <n v="2"/>
    <n v="2035"/>
    <m/>
    <m/>
    <x v="3"/>
    <n v="6"/>
    <m/>
    <n v="3"/>
    <n v="3"/>
    <m/>
    <n v="2"/>
    <n v="16"/>
    <n v="4"/>
    <s v="Bibliotecas Ayuntamiento y Bibliotecas Comunidad de Madrid"/>
    <m/>
    <m/>
    <n v="3"/>
    <n v="4"/>
    <n v="4"/>
    <n v="4"/>
    <n v="1"/>
    <m/>
    <m/>
    <m/>
    <m/>
    <m/>
    <m/>
    <n v="4"/>
    <n v="4"/>
    <n v="4"/>
    <n v="5"/>
    <n v="4"/>
    <n v="5"/>
    <n v="2"/>
    <n v="4"/>
    <n v="4"/>
    <n v="3"/>
    <n v="3"/>
    <n v="3"/>
    <n v="4"/>
    <n v="4"/>
    <n v="3"/>
    <n v="3"/>
    <s v="No"/>
    <n v="3"/>
    <m/>
    <n v="4"/>
    <n v="3"/>
    <n v="3"/>
    <n v="3"/>
    <n v="3"/>
    <m/>
    <m/>
    <s v="Sí"/>
    <s v="Sí"/>
    <n v="4"/>
    <m/>
    <n v="4"/>
    <n v="4"/>
    <m/>
    <n v="4"/>
    <n v="4"/>
    <m/>
    <m/>
    <d v="2019-02-05T19:26:55"/>
  </r>
  <r>
    <s v="F. Geografía e Historia"/>
    <x v="4"/>
    <n v="1"/>
    <n v="2036"/>
    <m/>
    <m/>
    <x v="0"/>
    <n v="16"/>
    <m/>
    <n v="4"/>
    <n v="4"/>
    <m/>
    <n v="16"/>
    <n v="29"/>
    <m/>
    <m/>
    <m/>
    <m/>
    <n v="1"/>
    <n v="1"/>
    <n v="1"/>
    <n v="2"/>
    <n v="1"/>
    <m/>
    <m/>
    <n v="4"/>
    <n v="0.125"/>
    <m/>
    <m/>
    <n v="4"/>
    <n v="2"/>
    <n v="2"/>
    <n v="3"/>
    <n v="5"/>
    <n v="4"/>
    <n v="5"/>
    <n v="3"/>
    <n v="3"/>
    <n v="2"/>
    <n v="1"/>
    <n v="2"/>
    <n v="1"/>
    <n v="1"/>
    <n v="1"/>
    <n v="1"/>
    <s v="No"/>
    <n v="2"/>
    <m/>
    <n v="1"/>
    <n v="1"/>
    <n v="1"/>
    <n v="1"/>
    <n v="1"/>
    <n v="1"/>
    <m/>
    <s v="Sí"/>
    <s v="No"/>
    <m/>
    <m/>
    <n v="1"/>
    <n v="1"/>
    <m/>
    <n v="1"/>
    <m/>
    <m/>
    <s v="Falta de tiempo"/>
    <d v="2019-02-05T20:24:57"/>
  </r>
  <r>
    <s v="F. Geografía e Historia"/>
    <x v="4"/>
    <n v="1"/>
    <n v="2037"/>
    <m/>
    <m/>
    <x v="3"/>
    <n v="16"/>
    <m/>
    <n v="3"/>
    <n v="3"/>
    <m/>
    <n v="25"/>
    <n v="29"/>
    <n v="16"/>
    <s v="Bibliotecas unificadas municipales y de la Comunidad de Madrid"/>
    <m/>
    <m/>
    <n v="5"/>
    <n v="4"/>
    <n v="4"/>
    <n v="4"/>
    <m/>
    <m/>
    <m/>
    <m/>
    <m/>
    <m/>
    <m/>
    <n v="3"/>
    <n v="1"/>
    <n v="1"/>
    <n v="3"/>
    <n v="5"/>
    <n v="4"/>
    <n v="2"/>
    <n v="3"/>
    <n v="4"/>
    <n v="4"/>
    <n v="3"/>
    <n v="3"/>
    <n v="4"/>
    <n v="3"/>
    <n v="3"/>
    <n v="3"/>
    <s v="No"/>
    <n v="2"/>
    <m/>
    <n v="5"/>
    <m/>
    <n v="5"/>
    <n v="4"/>
    <n v="4"/>
    <n v="4"/>
    <m/>
    <s v="No"/>
    <s v="Sí"/>
    <n v="4"/>
    <m/>
    <n v="4"/>
    <n v="5"/>
    <m/>
    <n v="4"/>
    <n v="3"/>
    <m/>
    <s v="Lo que no me gusta es el modo actual de solicitar préstamos interbibliotecarios. No es nada intuitivo y de vez en cuando no funciona sin que haya avisado de ello"/>
    <d v="2019-02-05T20:28:02"/>
  </r>
  <r>
    <s v="F. Ciencias Económicas y Empresariales"/>
    <x v="0"/>
    <n v="3"/>
    <n v="2038"/>
    <m/>
    <m/>
    <x v="0"/>
    <n v="5"/>
    <m/>
    <n v="3"/>
    <n v="3"/>
    <m/>
    <n v="5"/>
    <m/>
    <m/>
    <m/>
    <m/>
    <m/>
    <n v="5"/>
    <n v="5"/>
    <n v="4"/>
    <n v="4"/>
    <n v="1"/>
    <m/>
    <m/>
    <m/>
    <m/>
    <m/>
    <m/>
    <n v="1"/>
    <n v="1"/>
    <n v="1"/>
    <n v="2"/>
    <n v="5"/>
    <n v="4"/>
    <n v="3"/>
    <n v="1"/>
    <n v="3"/>
    <n v="4"/>
    <n v="4"/>
    <n v="4"/>
    <n v="5"/>
    <n v="4"/>
    <n v="3"/>
    <n v="3"/>
    <s v="No"/>
    <n v="3"/>
    <m/>
    <n v="4"/>
    <n v="4"/>
    <m/>
    <n v="5"/>
    <n v="5"/>
    <n v="5"/>
    <m/>
    <s v="Sí"/>
    <s v="Sí"/>
    <n v="5"/>
    <m/>
    <n v="5"/>
    <n v="5"/>
    <m/>
    <n v="5"/>
    <n v="4"/>
    <m/>
    <m/>
    <d v="2019-02-05T20:34:24"/>
  </r>
  <r>
    <s v="F. Ciencias Químicas"/>
    <x v="3"/>
    <n v="2"/>
    <n v="2039"/>
    <m/>
    <m/>
    <x v="0"/>
    <n v="10"/>
    <m/>
    <n v="2"/>
    <n v="1"/>
    <m/>
    <n v="10"/>
    <m/>
    <m/>
    <m/>
    <m/>
    <m/>
    <n v="3"/>
    <n v="3"/>
    <n v="3"/>
    <n v="3"/>
    <m/>
    <n v="2"/>
    <m/>
    <m/>
    <m/>
    <m/>
    <m/>
    <n v="4"/>
    <n v="1"/>
    <n v="1"/>
    <n v="2"/>
    <n v="3"/>
    <n v="3"/>
    <n v="3"/>
    <n v="3"/>
    <n v="3"/>
    <n v="3"/>
    <n v="3"/>
    <n v="3"/>
    <n v="3"/>
    <n v="3"/>
    <n v="3"/>
    <n v="3"/>
    <s v="No"/>
    <n v="3"/>
    <m/>
    <n v="3"/>
    <n v="3"/>
    <n v="3"/>
    <n v="3"/>
    <n v="3"/>
    <n v="3"/>
    <m/>
    <s v="No"/>
    <s v="No"/>
    <m/>
    <m/>
    <n v="3"/>
    <n v="3"/>
    <m/>
    <n v="3"/>
    <n v="3"/>
    <m/>
    <m/>
    <d v="2019-02-05T20:39:55"/>
  </r>
  <r>
    <s v="F. Filosofía"/>
    <x v="4"/>
    <n v="1"/>
    <n v="2040"/>
    <m/>
    <m/>
    <x v="0"/>
    <n v="15"/>
    <m/>
    <n v="4"/>
    <n v="5"/>
    <m/>
    <n v="15"/>
    <n v="16"/>
    <n v="4"/>
    <m/>
    <m/>
    <m/>
    <n v="4"/>
    <n v="4"/>
    <n v="5"/>
    <n v="4"/>
    <n v="1"/>
    <m/>
    <m/>
    <m/>
    <m/>
    <m/>
    <m/>
    <n v="5"/>
    <n v="1"/>
    <n v="1"/>
    <n v="2"/>
    <n v="3"/>
    <n v="2"/>
    <n v="5"/>
    <n v="1"/>
    <n v="3"/>
    <n v="5"/>
    <n v="5"/>
    <n v="3"/>
    <n v="5"/>
    <n v="5"/>
    <n v="3"/>
    <n v="4"/>
    <s v="Sí"/>
    <n v="5"/>
    <m/>
    <n v="5"/>
    <n v="5"/>
    <n v="5"/>
    <n v="5"/>
    <n v="5"/>
    <n v="5"/>
    <m/>
    <s v="No"/>
    <s v="No"/>
    <m/>
    <m/>
    <n v="5"/>
    <n v="5"/>
    <m/>
    <n v="5"/>
    <n v="3"/>
    <m/>
    <m/>
    <d v="2019-02-05T20:41:05"/>
  </r>
  <r>
    <s v="F. Ciencias Físicas"/>
    <x v="3"/>
    <n v="2"/>
    <n v="2041"/>
    <m/>
    <m/>
    <x v="0"/>
    <n v="6"/>
    <m/>
    <n v="4"/>
    <n v="1"/>
    <m/>
    <n v="6"/>
    <n v="8"/>
    <m/>
    <m/>
    <m/>
    <m/>
    <n v="5"/>
    <n v="5"/>
    <n v="5"/>
    <n v="5"/>
    <n v="1"/>
    <n v="2"/>
    <m/>
    <m/>
    <m/>
    <m/>
    <m/>
    <n v="2"/>
    <n v="1"/>
    <n v="1"/>
    <n v="4"/>
    <n v="5"/>
    <n v="5"/>
    <n v="5"/>
    <n v="2"/>
    <n v="3"/>
    <n v="3"/>
    <n v="2"/>
    <n v="4"/>
    <n v="4"/>
    <n v="1"/>
    <n v="2"/>
    <n v="1"/>
    <s v="No"/>
    <n v="1"/>
    <m/>
    <m/>
    <m/>
    <m/>
    <m/>
    <m/>
    <m/>
    <m/>
    <s v="No"/>
    <s v="No"/>
    <m/>
    <m/>
    <n v="5"/>
    <n v="4"/>
    <m/>
    <n v="4"/>
    <m/>
    <m/>
    <s v="El horario de los cursos de formación que conozco no me conviene."/>
    <d v="2019-02-05T20:59:18"/>
  </r>
  <r>
    <s v="F. Ciencias Matemáticas"/>
    <x v="3"/>
    <n v="2"/>
    <n v="2042"/>
    <m/>
    <m/>
    <x v="0"/>
    <n v="8"/>
    <m/>
    <n v="4"/>
    <n v="3"/>
    <m/>
    <n v="10"/>
    <n v="29"/>
    <n v="8"/>
    <m/>
    <m/>
    <m/>
    <n v="4"/>
    <n v="4"/>
    <n v="4"/>
    <n v="3"/>
    <m/>
    <n v="2"/>
    <n v="3"/>
    <m/>
    <m/>
    <m/>
    <m/>
    <n v="4"/>
    <n v="4"/>
    <n v="4"/>
    <n v="4"/>
    <n v="2"/>
    <n v="2"/>
    <n v="2"/>
    <n v="3"/>
    <n v="4"/>
    <n v="4"/>
    <n v="5"/>
    <n v="3"/>
    <n v="4"/>
    <n v="4"/>
    <n v="2"/>
    <n v="4"/>
    <s v="Sí"/>
    <n v="3"/>
    <m/>
    <n v="5"/>
    <n v="3"/>
    <n v="3"/>
    <n v="5"/>
    <n v="4"/>
    <n v="4"/>
    <m/>
    <s v="Sí"/>
    <s v="No"/>
    <m/>
    <m/>
    <n v="4"/>
    <n v="4"/>
    <m/>
    <n v="4"/>
    <n v="4"/>
    <m/>
    <s v="Debido a que cuando accedí a la Universidad no lo daban y a través de las Bibliotecarias me resolvieron todas las dudas."/>
    <d v="2019-02-05T21:06:02"/>
  </r>
  <r>
    <s v="F. Ciencias de la Información"/>
    <x v="0"/>
    <n v="3"/>
    <n v="2043"/>
    <m/>
    <m/>
    <x v="0"/>
    <n v="4"/>
    <m/>
    <n v="3"/>
    <n v="1"/>
    <m/>
    <n v="4"/>
    <n v="29"/>
    <m/>
    <s v="Biblioteca pública del Estado y Biblioteca de Educació (UAH) las dos en Guadalajara"/>
    <m/>
    <m/>
    <n v="3"/>
    <n v="4"/>
    <n v="4"/>
    <n v="4"/>
    <n v="1"/>
    <m/>
    <m/>
    <m/>
    <m/>
    <m/>
    <m/>
    <n v="2"/>
    <n v="3"/>
    <n v="1"/>
    <n v="4"/>
    <n v="5"/>
    <n v="5"/>
    <n v="5"/>
    <n v="2"/>
    <n v="3"/>
    <n v="3"/>
    <n v="4"/>
    <n v="4"/>
    <n v="5"/>
    <n v="4"/>
    <n v="3"/>
    <n v="3"/>
    <s v="No"/>
    <n v="4"/>
    <m/>
    <n v="5"/>
    <n v="5"/>
    <n v="4"/>
    <n v="5"/>
    <n v="5"/>
    <n v="5"/>
    <m/>
    <s v="No"/>
    <s v="No"/>
    <m/>
    <m/>
    <n v="4"/>
    <n v="5"/>
    <m/>
    <n v="4"/>
    <n v="3"/>
    <m/>
    <s v="No los conozco"/>
    <d v="2019-02-05T21:44:40"/>
  </r>
  <r>
    <s v="F. Filosofía"/>
    <x v="4"/>
    <n v="1"/>
    <n v="2044"/>
    <m/>
    <m/>
    <x v="0"/>
    <n v="15"/>
    <m/>
    <n v="4"/>
    <n v="1"/>
    <m/>
    <n v="14"/>
    <n v="15"/>
    <n v="29"/>
    <s v="Biblioteca de Mejorada del Campo"/>
    <m/>
    <m/>
    <n v="4"/>
    <n v="4"/>
    <n v="3"/>
    <n v="3"/>
    <n v="1"/>
    <m/>
    <m/>
    <m/>
    <m/>
    <m/>
    <m/>
    <n v="2"/>
    <n v="1"/>
    <n v="2"/>
    <n v="5"/>
    <n v="4"/>
    <n v="5"/>
    <n v="3"/>
    <n v="3"/>
    <n v="2"/>
    <n v="3"/>
    <n v="2"/>
    <n v="2"/>
    <n v="2"/>
    <n v="3"/>
    <n v="2"/>
    <n v="3"/>
    <s v="No"/>
    <n v="3"/>
    <m/>
    <n v="3"/>
    <n v="4"/>
    <n v="4"/>
    <n v="3"/>
    <n v="2"/>
    <n v="3"/>
    <m/>
    <s v="No"/>
    <s v="Sí"/>
    <n v="2"/>
    <m/>
    <n v="2"/>
    <n v="3"/>
    <m/>
    <n v="3"/>
    <n v="3"/>
    <m/>
    <m/>
    <d v="2019-02-05T22:30:17"/>
  </r>
  <r>
    <s v="F. Óptica y Optometría"/>
    <x v="1"/>
    <n v="4"/>
    <n v="2045"/>
    <m/>
    <m/>
    <x v="0"/>
    <n v="25"/>
    <m/>
    <n v="4"/>
    <n v="2"/>
    <m/>
    <n v="25"/>
    <n v="29"/>
    <n v="13"/>
    <m/>
    <m/>
    <m/>
    <n v="4"/>
    <n v="3"/>
    <n v="3"/>
    <n v="3"/>
    <m/>
    <n v="2"/>
    <m/>
    <m/>
    <m/>
    <m/>
    <m/>
    <n v="5"/>
    <n v="2"/>
    <n v="4"/>
    <n v="4"/>
    <n v="5"/>
    <n v="3"/>
    <n v="5"/>
    <n v="1"/>
    <n v="4"/>
    <n v="4"/>
    <n v="4"/>
    <n v="4"/>
    <n v="4"/>
    <n v="4"/>
    <n v="3"/>
    <n v="3"/>
    <s v="Sí"/>
    <n v="3"/>
    <m/>
    <n v="5"/>
    <n v="4"/>
    <n v="4"/>
    <n v="4"/>
    <n v="4"/>
    <n v="5"/>
    <m/>
    <s v="No"/>
    <s v="No"/>
    <m/>
    <m/>
    <n v="5"/>
    <n v="5"/>
    <m/>
    <n v="4"/>
    <n v="3"/>
    <m/>
    <m/>
    <d v="2019-02-05T22:39:22"/>
  </r>
  <r>
    <s v="F. Ciencias de la Información"/>
    <x v="0"/>
    <n v="3"/>
    <n v="2046"/>
    <m/>
    <m/>
    <x v="2"/>
    <n v="4"/>
    <m/>
    <n v="3"/>
    <n v="3"/>
    <m/>
    <n v="4"/>
    <m/>
    <m/>
    <m/>
    <m/>
    <m/>
    <n v="4"/>
    <n v="4"/>
    <n v="4"/>
    <n v="2"/>
    <m/>
    <m/>
    <n v="3"/>
    <m/>
    <m/>
    <m/>
    <m/>
    <n v="5"/>
    <n v="1"/>
    <n v="2"/>
    <n v="4"/>
    <n v="1"/>
    <n v="3"/>
    <n v="1"/>
    <n v="1"/>
    <n v="5"/>
    <n v="4"/>
    <n v="3"/>
    <n v="3"/>
    <n v="5"/>
    <n v="4"/>
    <n v="4"/>
    <n v="3"/>
    <s v="Sí"/>
    <n v="4"/>
    <m/>
    <n v="5"/>
    <n v="5"/>
    <n v="5"/>
    <n v="5"/>
    <n v="5"/>
    <n v="4"/>
    <m/>
    <s v="No"/>
    <s v="No"/>
    <m/>
    <m/>
    <n v="5"/>
    <n v="5"/>
    <m/>
    <n v="4"/>
    <n v="5"/>
    <m/>
    <m/>
    <d v="2019-02-05T22:58:33"/>
  </r>
  <r>
    <s v="F. Ciencias Económicas y Empresariales"/>
    <x v="0"/>
    <n v="3"/>
    <n v="2047"/>
    <m/>
    <m/>
    <x v="0"/>
    <n v="5"/>
    <m/>
    <n v="3"/>
    <n v="1"/>
    <m/>
    <n v="5"/>
    <m/>
    <m/>
    <m/>
    <m/>
    <m/>
    <n v="4"/>
    <n v="5"/>
    <n v="4"/>
    <n v="3"/>
    <n v="1"/>
    <m/>
    <m/>
    <m/>
    <m/>
    <m/>
    <m/>
    <n v="2"/>
    <n v="1"/>
    <n v="1"/>
    <n v="5"/>
    <n v="5"/>
    <n v="5"/>
    <n v="5"/>
    <n v="2"/>
    <n v="4"/>
    <n v="3"/>
    <n v="2"/>
    <n v="3"/>
    <n v="4"/>
    <n v="5"/>
    <n v="5"/>
    <n v="5"/>
    <s v="No"/>
    <n v="5"/>
    <m/>
    <n v="5"/>
    <n v="3"/>
    <n v="3"/>
    <n v="3"/>
    <n v="4"/>
    <n v="5"/>
    <m/>
    <s v="No"/>
    <m/>
    <n v="5"/>
    <m/>
    <n v="3"/>
    <n v="3"/>
    <m/>
    <n v="4"/>
    <n v="4"/>
    <m/>
    <m/>
    <d v="2019-02-06T00:43:00"/>
  </r>
  <r>
    <s v="F. Medicina"/>
    <x v="1"/>
    <n v="4"/>
    <n v="2048"/>
    <m/>
    <m/>
    <x v="0"/>
    <n v="18"/>
    <m/>
    <n v="4"/>
    <n v="3"/>
    <m/>
    <n v="19"/>
    <n v="29"/>
    <n v="18"/>
    <m/>
    <m/>
    <m/>
    <n v="4"/>
    <n v="3"/>
    <n v="4"/>
    <n v="4"/>
    <m/>
    <n v="2"/>
    <n v="3"/>
    <m/>
    <n v="12"/>
    <m/>
    <m/>
    <n v="4"/>
    <n v="2"/>
    <n v="4"/>
    <n v="1"/>
    <n v="5"/>
    <n v="3"/>
    <n v="5"/>
    <n v="2"/>
    <n v="4"/>
    <n v="5"/>
    <n v="4"/>
    <n v="4"/>
    <n v="3"/>
    <n v="4"/>
    <n v="3"/>
    <n v="4"/>
    <s v="No"/>
    <n v="4"/>
    <m/>
    <n v="5"/>
    <n v="5"/>
    <n v="4"/>
    <n v="5"/>
    <n v="5"/>
    <n v="5"/>
    <m/>
    <s v="Sí"/>
    <s v="Sí"/>
    <n v="4"/>
    <m/>
    <n v="4"/>
    <n v="3"/>
    <m/>
    <n v="4"/>
    <n v="3"/>
    <m/>
    <m/>
    <d v="2019-02-06T00:59:08"/>
  </r>
  <r>
    <s v="F. Geografía e Historia"/>
    <x v="4"/>
    <n v="1"/>
    <n v="2049"/>
    <m/>
    <m/>
    <x v="0"/>
    <n v="16"/>
    <m/>
    <n v="5"/>
    <n v="3"/>
    <m/>
    <n v="29"/>
    <n v="16"/>
    <m/>
    <m/>
    <m/>
    <m/>
    <n v="1"/>
    <n v="3"/>
    <n v="3"/>
    <n v="3"/>
    <m/>
    <n v="2"/>
    <n v="3"/>
    <n v="4"/>
    <n v="7"/>
    <m/>
    <m/>
    <n v="4"/>
    <n v="2"/>
    <n v="2"/>
    <n v="3"/>
    <n v="4"/>
    <n v="4"/>
    <n v="5"/>
    <n v="1"/>
    <n v="6"/>
    <n v="3"/>
    <n v="3"/>
    <n v="3"/>
    <n v="5"/>
    <n v="3"/>
    <n v="2"/>
    <n v="2"/>
    <s v="No"/>
    <n v="3"/>
    <m/>
    <n v="3"/>
    <n v="1"/>
    <n v="4"/>
    <n v="4"/>
    <n v="3"/>
    <n v="4"/>
    <m/>
    <s v="No"/>
    <s v="No"/>
    <m/>
    <m/>
    <n v="4"/>
    <n v="5"/>
    <m/>
    <n v="4"/>
    <n v="3"/>
    <m/>
    <m/>
    <d v="2019-02-06T03:13:07"/>
  </r>
  <r>
    <s v="F. Filología"/>
    <x v="4"/>
    <n v="1"/>
    <n v="2050"/>
    <m/>
    <m/>
    <x v="2"/>
    <n v="14"/>
    <m/>
    <n v="5"/>
    <n v="5"/>
    <m/>
    <n v="29"/>
    <n v="16"/>
    <n v="15"/>
    <s v="Biblioteca Nacional de España, AECID."/>
    <m/>
    <m/>
    <n v="5"/>
    <n v="5"/>
    <n v="5"/>
    <n v="5"/>
    <m/>
    <m/>
    <n v="3"/>
    <m/>
    <m/>
    <m/>
    <m/>
    <n v="5"/>
    <n v="4"/>
    <n v="4"/>
    <n v="2"/>
    <n v="1"/>
    <n v="3"/>
    <n v="1"/>
    <n v="4"/>
    <n v="5"/>
    <n v="4"/>
    <n v="5"/>
    <n v="5"/>
    <n v="5"/>
    <n v="5"/>
    <n v="4"/>
    <n v="5"/>
    <s v="Sí"/>
    <n v="4"/>
    <m/>
    <n v="5"/>
    <n v="5"/>
    <n v="5"/>
    <n v="5"/>
    <n v="5"/>
    <n v="5"/>
    <m/>
    <s v="Sí"/>
    <s v="Sí"/>
    <n v="5"/>
    <m/>
    <n v="5"/>
    <n v="5"/>
    <m/>
    <n v="5"/>
    <n v="4"/>
    <m/>
    <m/>
    <d v="2019-02-06T08:04:12"/>
  </r>
  <r>
    <s v="F. Geografía e Historia"/>
    <x v="4"/>
    <n v="1"/>
    <n v="2051"/>
    <m/>
    <m/>
    <x v="0"/>
    <n v="16"/>
    <m/>
    <n v="5"/>
    <n v="3"/>
    <m/>
    <n v="16"/>
    <n v="29"/>
    <n v="1"/>
    <m/>
    <m/>
    <m/>
    <n v="3"/>
    <n v="3"/>
    <n v="3"/>
    <n v="2"/>
    <m/>
    <m/>
    <m/>
    <m/>
    <m/>
    <m/>
    <m/>
    <n v="3"/>
    <n v="2"/>
    <n v="2"/>
    <n v="4"/>
    <n v="2"/>
    <n v="4"/>
    <n v="3"/>
    <n v="2"/>
    <n v="2"/>
    <n v="2"/>
    <n v="1"/>
    <n v="1"/>
    <n v="3"/>
    <n v="2"/>
    <n v="1"/>
    <n v="1"/>
    <s v="No"/>
    <n v="2"/>
    <m/>
    <n v="4"/>
    <n v="3"/>
    <n v="3"/>
    <n v="2"/>
    <n v="2"/>
    <n v="3"/>
    <m/>
    <s v="No"/>
    <s v="No"/>
    <m/>
    <m/>
    <n v="4"/>
    <n v="4"/>
    <m/>
    <n v="2"/>
    <m/>
    <m/>
    <s v="La ausencia de algunos libros muy necesarios."/>
    <d v="2019-02-06T08:40:25"/>
  </r>
  <r>
    <s v="F. Geografía e Historia"/>
    <x v="4"/>
    <n v="1"/>
    <n v="2052"/>
    <m/>
    <m/>
    <x v="0"/>
    <n v="16"/>
    <m/>
    <n v="4"/>
    <n v="4"/>
    <m/>
    <n v="16"/>
    <n v="29"/>
    <m/>
    <m/>
    <m/>
    <m/>
    <n v="2"/>
    <n v="4"/>
    <n v="3"/>
    <n v="4"/>
    <n v="1"/>
    <m/>
    <m/>
    <m/>
    <m/>
    <m/>
    <m/>
    <n v="4"/>
    <n v="2"/>
    <n v="2"/>
    <n v="3"/>
    <n v="5"/>
    <n v="5"/>
    <n v="4"/>
    <n v="2"/>
    <n v="2"/>
    <n v="4"/>
    <n v="4"/>
    <n v="4"/>
    <n v="4"/>
    <n v="5"/>
    <n v="3"/>
    <n v="4"/>
    <s v="Sí"/>
    <n v="4"/>
    <m/>
    <n v="5"/>
    <n v="5"/>
    <n v="4"/>
    <n v="4"/>
    <n v="5"/>
    <n v="5"/>
    <m/>
    <s v="No"/>
    <s v="No"/>
    <m/>
    <m/>
    <n v="4"/>
    <n v="4"/>
    <m/>
    <n v="4"/>
    <n v="3"/>
    <m/>
    <s v="Me gustaría que invirtiesen más tiempo en anunciar los cursos de formación de usuarios que tiene la biblioteca, porque yo tuve dificultades al empezar a usarla y nadie pudo explicarme ni siquiera que había cursos de formación."/>
    <d v="2019-02-06T09:04:44"/>
  </r>
  <r>
    <s v="N/C"/>
    <x v="2"/>
    <e v="#N/A"/>
    <n v="2053"/>
    <m/>
    <m/>
    <x v="0"/>
    <m/>
    <m/>
    <n v="3"/>
    <n v="3"/>
    <m/>
    <n v="7"/>
    <n v="2"/>
    <n v="29"/>
    <m/>
    <m/>
    <m/>
    <n v="3"/>
    <n v="4"/>
    <n v="3"/>
    <n v="2"/>
    <n v="1"/>
    <m/>
    <m/>
    <m/>
    <m/>
    <m/>
    <m/>
    <n v="3"/>
    <n v="1"/>
    <n v="1"/>
    <n v="2"/>
    <n v="5"/>
    <n v="5"/>
    <n v="5"/>
    <n v="1"/>
    <n v="2"/>
    <n v="4"/>
    <n v="5"/>
    <n v="3"/>
    <n v="4"/>
    <n v="3"/>
    <n v="5"/>
    <n v="4"/>
    <s v="No"/>
    <n v="3"/>
    <m/>
    <n v="4"/>
    <n v="4"/>
    <n v="4"/>
    <n v="3"/>
    <n v="5"/>
    <n v="5"/>
    <m/>
    <s v="No"/>
    <s v="No"/>
    <m/>
    <m/>
    <n v="4"/>
    <n v="4"/>
    <m/>
    <n v="4"/>
    <m/>
    <m/>
    <m/>
    <d v="2019-02-06T09:12:34"/>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s v="N/C"/>
    <x v="2"/>
    <e v="#N/A"/>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r>
    <m/>
    <x v="6"/>
    <m/>
    <m/>
    <m/>
    <m/>
    <x v="4"/>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1" cacheId="6" dataOnRows="1" applyNumberFormats="0" applyBorderFormats="0" applyFontFormats="0" applyPatternFormats="0" applyAlignmentFormats="0" applyWidthHeightFormats="1" dataCaption="Datos" updatedVersion="6" minRefreshableVersion="3" showMemberPropertyTips="0" preserveFormatting="0" itemPrintTitles="1" createdVersion="3" indent="0" compact="0" compactData="0" gridDropZones="1">
  <location ref="A3:F13" firstHeaderRow="1" firstDataRow="2" firstDataCol="1" rowPageCount="1" colPageCount="1"/>
  <pivotFields count="67">
    <pivotField compact="0" outline="0" subtotalTop="0" showAll="0" includeNewItemsInFilter="1"/>
    <pivotField axis="axisCol" compact="0" outline="0" subtotalTop="0" multipleItemSelectionAllowed="1" showAll="0" includeNewItemsInFilter="1">
      <items count="8">
        <item x="4"/>
        <item x="0"/>
        <item x="1"/>
        <item x="3"/>
        <item h="1" x="5"/>
        <item h="1" x="2"/>
        <item h="1" x="6"/>
        <item t="default"/>
      </items>
    </pivotField>
    <pivotField compact="0" outline="0" showAll="0" defaultSubtotal="0"/>
    <pivotField dataField="1" compact="0" outline="0" subtotalTop="0" showAll="0" includeNewItemsInFilter="1"/>
    <pivotField compact="0" outline="0" showAll="0" defaultSubtotal="0"/>
    <pivotField compact="0" outline="0" subtotalTop="0" showAll="0" includeNewItemsInFilter="1"/>
    <pivotField axis="axisPage" compact="0" outline="0" subtotalTop="0" multipleItemSelectionAllowed="1" showAll="0" includeNewItemsInFilter="1">
      <items count="8">
        <item x="0"/>
        <item h="1" x="1"/>
        <item h="1" x="2"/>
        <item h="1" x="3"/>
        <item h="1" x="4"/>
        <item m="1" x="5"/>
        <item m="1" x="6"/>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s>
  <rowFields count="1">
    <field x="-2"/>
  </rowFields>
  <rowItems count="9">
    <i>
      <x/>
    </i>
    <i i="1">
      <x v="1"/>
    </i>
    <i i="2">
      <x v="2"/>
    </i>
    <i i="3">
      <x v="3"/>
    </i>
    <i i="4">
      <x v="4"/>
    </i>
    <i i="5">
      <x v="5"/>
    </i>
    <i i="6">
      <x v="6"/>
    </i>
    <i i="7">
      <x v="7"/>
    </i>
    <i i="8">
      <x v="8"/>
    </i>
  </rowItems>
  <colFields count="1">
    <field x="1"/>
  </colFields>
  <colItems count="5">
    <i>
      <x/>
    </i>
    <i>
      <x v="1"/>
    </i>
    <i>
      <x v="2"/>
    </i>
    <i>
      <x v="3"/>
    </i>
    <i t="grand">
      <x/>
    </i>
  </colItems>
  <pageFields count="1">
    <pageField fld="6" hier="-1"/>
  </pageFields>
  <dataFields count="9">
    <dataField name="Suma de De los libros impresos y revistas impresas que hay o me proporciona la biblioteca De la U. Complutense" fld="29" baseField="0" baseItem="0"/>
    <dataField name="Suma de De las revistas en línea suscritas por la biblioteca" fld="30" baseField="1" baseItem="0"/>
    <dataField name="Suma de De libros electrónicos suscritos por la biblioteca" fld="31" baseField="0" baseItem="0"/>
    <dataField name="Suma de De los libros que yo mismo me compro o De los que me presta alguien que los ha comprado" fld="32" baseField="0" baseItem="0"/>
    <dataField name="Suma de De los documentos colocados en el campus virtual por los profesores" fld="33" baseField="0" baseItem="0"/>
    <dataField name="Suma de De los recursos libres y gratuitos que encuentro en internet" fld="34" baseField="0" baseItem="0"/>
    <dataField name="Suma de De los apuntes y fotocopias que se obtienen en las clases" fld="35" baseField="0" baseItem="0"/>
    <dataField name="Suma de De los documentos que encuentro en otros archivos o bibliotecas" fld="36" baseField="0" baseItem="0"/>
    <dataField name="Cuenta de id" fld="3" subtotal="count" baseField="0" baseItem="0"/>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6" minRefreshableVersion="3" showCalcMbrs="0" useAutoFormatting="1" itemPrintTitles="1" createdVersion="3" indent="0" outline="1" outlineData="1" multipleFieldFilters="0">
  <location ref="A3:H11" firstHeaderRow="1" firstDataRow="2" firstDataCol="1"/>
  <pivotFields count="69">
    <pivotField showAll="0"/>
    <pivotField showAll="0"/>
    <pivotField showAll="0"/>
    <pivotField dataField="1" showAll="0"/>
    <pivotField showAll="0"/>
    <pivotField showAll="0"/>
    <pivotField showAll="0"/>
    <pivotField showAll="0"/>
    <pivotField showAll="0"/>
    <pivotField axis="axisCol" showAll="0">
      <items count="7">
        <item x="0"/>
        <item x="5"/>
        <item x="2"/>
        <item x="1"/>
        <item x="3"/>
        <item x="4"/>
        <item t="default"/>
      </items>
    </pivotField>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1"/>
        <item x="5"/>
        <item x="3"/>
        <item x="2"/>
        <item x="0"/>
        <item x="4"/>
        <item t="default"/>
      </items>
    </pivotField>
    <pivotField showAll="0"/>
    <pivotField showAll="0"/>
    <pivotField showAll="0"/>
    <pivotField showAll="0"/>
    <pivotField showAll="0"/>
    <pivotField showAll="0"/>
  </pivotFields>
  <rowFields count="1">
    <field x="62"/>
  </rowFields>
  <rowItems count="7">
    <i>
      <x/>
    </i>
    <i>
      <x v="1"/>
    </i>
    <i>
      <x v="2"/>
    </i>
    <i>
      <x v="3"/>
    </i>
    <i>
      <x v="4"/>
    </i>
    <i>
      <x v="5"/>
    </i>
    <i t="grand">
      <x/>
    </i>
  </rowItems>
  <colFields count="1">
    <field x="9"/>
  </colFields>
  <colItems count="7">
    <i>
      <x/>
    </i>
    <i>
      <x v="1"/>
    </i>
    <i>
      <x v="2"/>
    </i>
    <i>
      <x v="3"/>
    </i>
    <i>
      <x v="4"/>
    </i>
    <i>
      <x v="5"/>
    </i>
    <i t="grand">
      <x/>
    </i>
  </colItems>
  <dataFields count="1">
    <dataField name="Cuenta de id" fld="3" subtotal="count" baseField="0" baseItem="0"/>
  </dataField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Tabla dinámica1" cacheId="2" dataOnRows="1" applyNumberFormats="0" applyBorderFormats="0" applyFontFormats="0" applyPatternFormats="0" applyAlignmentFormats="0" applyWidthHeightFormats="1" dataCaption="Datos" updatedVersion="6" showMemberPropertyTips="0" preserveFormatting="0" itemPrintTitles="1" createdVersion="1" indent="0" compact="0" compactData="0" gridDropZones="1">
  <location ref="A4:G33" firstHeaderRow="1" firstDataRow="2" firstDataCol="1"/>
  <pivotFields count="68">
    <pivotField axis="axisRow" compact="0" outline="0" subtotalTop="0" showAll="0" includeNewItemsInFilter="1" defaultSubtotal="0">
      <items count="29">
        <item x="22"/>
        <item x="17"/>
        <item x="2"/>
        <item x="5"/>
        <item x="19"/>
        <item x="12"/>
        <item x="26"/>
        <item x="25"/>
        <item x="6"/>
        <item x="23"/>
        <item x="0"/>
        <item x="3"/>
        <item x="4"/>
        <item x="8"/>
        <item x="15"/>
        <item x="24"/>
        <item x="7"/>
        <item x="11"/>
        <item x="14"/>
        <item x="21"/>
        <item x="1"/>
        <item x="18"/>
        <item x="9"/>
        <item x="20"/>
        <item x="13"/>
        <item x="10"/>
        <item x="27"/>
        <item x="16"/>
        <item x="28"/>
      </items>
    </pivotField>
    <pivotField compact="0" outline="0" subtotalTop="0" showAll="0" includeNewItemsInFilter="1" defaultSubtotal="0"/>
    <pivotField compact="0" outline="0" subtotalTop="0" showAll="0" includeNewItemsInFilter="1" defaultSubtotal="0"/>
    <pivotField dataField="1"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multipleItemSelectionAllowed="1" showAll="0" includeNewItemsInFilter="1" defaultSubtotal="0">
      <items count="7">
        <item x="6"/>
        <item x="0"/>
        <item x="1"/>
        <item x="4"/>
        <item x="5"/>
        <item x="3"/>
        <item x="2"/>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items count="7">
        <item x="5"/>
        <item x="2"/>
        <item x="0"/>
        <item x="3"/>
        <item x="1"/>
        <item x="4"/>
        <item t="default"/>
      </items>
    </pivotField>
    <pivotField compact="0" outline="0" subtotalTop="0" showAll="0" includeNewItemsInFilter="1">
      <items count="7">
        <item x="4"/>
        <item x="1"/>
        <item x="2"/>
        <item x="0"/>
        <item x="3"/>
        <item x="5"/>
        <item t="default"/>
      </items>
    </pivotField>
    <pivotField compact="0" outline="0" subtotalTop="0" showAll="0" includeNewItemsInFilter="1">
      <items count="7">
        <item x="5"/>
        <item x="2"/>
        <item x="1"/>
        <item x="0"/>
        <item x="3"/>
        <item h="1" x="4"/>
        <item t="default"/>
      </items>
    </pivotField>
    <pivotField compact="0" outline="0" subtotalTop="0" showAll="0" includeNewItemsInFilter="1">
      <items count="7">
        <item x="4"/>
        <item x="5"/>
        <item x="2"/>
        <item x="0"/>
        <item x="1"/>
        <item x="3"/>
        <item t="default"/>
      </items>
    </pivotField>
    <pivotField compact="0" outline="0" subtotalTop="0" showAll="0" includeNewItemsInFilter="1"/>
    <pivotField compact="0" outline="0" subtotalTop="0" showAll="0" includeNewItemsInFilter="1" defaultSubtotal="0">
      <items count="6">
        <item x="1"/>
        <item x="5"/>
        <item x="2"/>
        <item x="0"/>
        <item x="3"/>
        <item x="4"/>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items count="6">
        <item x="0"/>
        <item x="2"/>
        <item x="3"/>
        <item x="4"/>
        <item x="5"/>
        <item x="1"/>
      </items>
    </pivotField>
    <pivotField compact="0" outline="0" subtotalTop="0" showAll="0" includeNewItemsInFilter="1"/>
    <pivotField compact="0" outline="0" subtotalTop="0" showAll="0" includeNewItemsInFilter="1">
      <items count="7">
        <item x="5"/>
        <item x="4"/>
        <item x="0"/>
        <item x="1"/>
        <item x="2"/>
        <item x="3"/>
        <item t="default"/>
      </items>
    </pivotField>
    <pivotField axis="axisCol" compact="0" outline="0" subtotalTop="0" showAll="0" includeNewItemsInFilter="1">
      <items count="7">
        <item x="5"/>
        <item x="4"/>
        <item x="0"/>
        <item x="2"/>
        <item x="1"/>
        <item h="1" x="3"/>
        <item t="default"/>
      </items>
    </pivotField>
    <pivotField compact="0" outline="0" subtotalTop="0" showAll="0" includeNewItemsInFilter="1"/>
    <pivotField compact="0" outline="0" subtotalTop="0" multipleItemSelectionAllowed="1"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1">
    <field x="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7"/>
    </i>
    <i t="grand">
      <x/>
    </i>
  </rowItems>
  <colFields count="1">
    <field x="60"/>
  </colFields>
  <colItems count="6">
    <i>
      <x/>
    </i>
    <i>
      <x v="1"/>
    </i>
    <i>
      <x v="2"/>
    </i>
    <i>
      <x v="3"/>
    </i>
    <i>
      <x v="4"/>
    </i>
    <i t="grand">
      <x/>
    </i>
  </colItems>
  <dataFields count="1">
    <dataField name="Cuenta de id" fld="3" subtotal="count" baseField="0" baseItem="0"/>
  </dataFields>
  <pivotTableStyleInfo showRowHeaders="1" showColHeaders="1" showRowStripes="0" showColStripes="0" showLastColumn="1"/>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4.xml"/><Relationship Id="rId3" Type="http://schemas.openxmlformats.org/officeDocument/2006/relationships/vmlDrawing" Target="../drawings/vmlDrawing2.vml"/><Relationship Id="rId7" Type="http://schemas.openxmlformats.org/officeDocument/2006/relationships/control" Target="../activeX/activeX3.xml"/><Relationship Id="rId2" Type="http://schemas.openxmlformats.org/officeDocument/2006/relationships/drawing" Target="../drawings/drawing25.xml"/><Relationship Id="rId1" Type="http://schemas.openxmlformats.org/officeDocument/2006/relationships/printerSettings" Target="../printerSettings/printerSettings2.bin"/><Relationship Id="rId6" Type="http://schemas.openxmlformats.org/officeDocument/2006/relationships/control" Target="../activeX/activeX2.xml"/><Relationship Id="rId5" Type="http://schemas.openxmlformats.org/officeDocument/2006/relationships/image" Target="../media/image2.emf"/><Relationship Id="rId10" Type="http://schemas.openxmlformats.org/officeDocument/2006/relationships/control" Target="../activeX/activeX6.xml"/><Relationship Id="rId4" Type="http://schemas.openxmlformats.org/officeDocument/2006/relationships/control" Target="../activeX/activeX1.xml"/><Relationship Id="rId9" Type="http://schemas.openxmlformats.org/officeDocument/2006/relationships/control" Target="../activeX/activeX5.xml"/></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10.xml"/><Relationship Id="rId3" Type="http://schemas.openxmlformats.org/officeDocument/2006/relationships/vmlDrawing" Target="../drawings/vmlDrawing3.vml"/><Relationship Id="rId7" Type="http://schemas.openxmlformats.org/officeDocument/2006/relationships/control" Target="../activeX/activeX9.xml"/><Relationship Id="rId2" Type="http://schemas.openxmlformats.org/officeDocument/2006/relationships/drawing" Target="../drawings/drawing50.xml"/><Relationship Id="rId1" Type="http://schemas.openxmlformats.org/officeDocument/2006/relationships/printerSettings" Target="../printerSettings/printerSettings3.bin"/><Relationship Id="rId6" Type="http://schemas.openxmlformats.org/officeDocument/2006/relationships/control" Target="../activeX/activeX8.xml"/><Relationship Id="rId11" Type="http://schemas.openxmlformats.org/officeDocument/2006/relationships/image" Target="../media/image4.emf"/><Relationship Id="rId5" Type="http://schemas.openxmlformats.org/officeDocument/2006/relationships/image" Target="../media/image3.emf"/><Relationship Id="rId10" Type="http://schemas.openxmlformats.org/officeDocument/2006/relationships/control" Target="../activeX/activeX12.xml"/><Relationship Id="rId4" Type="http://schemas.openxmlformats.org/officeDocument/2006/relationships/control" Target="../activeX/activeX7.xml"/><Relationship Id="rId9" Type="http://schemas.openxmlformats.org/officeDocument/2006/relationships/control" Target="../activeX/activeX1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222"/>
  <sheetViews>
    <sheetView showGridLines="0" tabSelected="1" view="pageBreakPreview" zoomScaleNormal="85" zoomScaleSheetLayoutView="100" workbookViewId="0">
      <pane ySplit="1" topLeftCell="A2" activePane="bottomLeft" state="frozen"/>
      <selection pane="bottomLeft" activeCell="E36" sqref="E36"/>
    </sheetView>
  </sheetViews>
  <sheetFormatPr baseColWidth="10" defaultRowHeight="12.75" customHeight="1" x14ac:dyDescent="0.25"/>
  <cols>
    <col min="1" max="1" width="3.7109375" style="78" customWidth="1"/>
    <col min="2" max="2" width="46.85546875" style="10" customWidth="1"/>
    <col min="3" max="3" width="6.42578125" style="16" customWidth="1"/>
    <col min="4" max="4" width="6.140625" customWidth="1"/>
    <col min="5" max="9" width="6.42578125" customWidth="1"/>
    <col min="10" max="10" width="7.140625" style="19" customWidth="1"/>
    <col min="11" max="15" width="6.42578125" style="19" customWidth="1"/>
    <col min="16" max="16" width="7" style="19" customWidth="1"/>
    <col min="17" max="17" width="5.85546875" style="19" customWidth="1"/>
    <col min="18" max="18" width="5.5703125" style="2" customWidth="1"/>
    <col min="19" max="19" width="35.140625" customWidth="1"/>
    <col min="20" max="25" width="6.5703125" customWidth="1"/>
  </cols>
  <sheetData>
    <row r="1" spans="1:21" ht="28.5" customHeight="1" x14ac:dyDescent="0.25"/>
    <row r="2" spans="1:21" ht="21" customHeight="1" x14ac:dyDescent="0.3">
      <c r="A2" s="346"/>
      <c r="B2" s="347"/>
      <c r="C2" s="400" t="s">
        <v>0</v>
      </c>
      <c r="D2" s="400"/>
      <c r="E2" s="400"/>
      <c r="F2" s="400"/>
      <c r="G2" s="400"/>
      <c r="H2" s="400"/>
      <c r="I2" s="400"/>
      <c r="J2" s="400"/>
      <c r="K2" s="400"/>
      <c r="L2" s="400"/>
      <c r="M2" s="400"/>
      <c r="N2" s="400"/>
      <c r="O2" s="400"/>
      <c r="P2" s="348"/>
      <c r="Q2" s="348"/>
      <c r="S2">
        <v>5</v>
      </c>
    </row>
    <row r="3" spans="1:21" ht="22.5" customHeight="1" x14ac:dyDescent="0.25">
      <c r="A3" s="349"/>
      <c r="B3" s="350"/>
      <c r="C3" s="400"/>
      <c r="D3" s="400"/>
      <c r="E3" s="400"/>
      <c r="F3" s="400"/>
      <c r="G3" s="400"/>
      <c r="H3" s="400"/>
      <c r="I3" s="400"/>
      <c r="J3" s="400"/>
      <c r="K3" s="400"/>
      <c r="L3" s="400"/>
      <c r="M3" s="400"/>
      <c r="N3" s="400"/>
      <c r="O3" s="400"/>
      <c r="P3" s="350"/>
      <c r="Q3" s="350"/>
    </row>
    <row r="4" spans="1:21" ht="19.5" customHeight="1" x14ac:dyDescent="0.25">
      <c r="A4" s="350"/>
      <c r="B4" s="350"/>
      <c r="C4" s="400" t="s">
        <v>1383</v>
      </c>
      <c r="D4" s="400"/>
      <c r="E4" s="400"/>
      <c r="F4" s="400"/>
      <c r="G4" s="400"/>
      <c r="H4" s="400"/>
      <c r="I4" s="400"/>
      <c r="J4" s="400"/>
      <c r="K4" s="400"/>
      <c r="L4" s="400"/>
      <c r="M4" s="400"/>
      <c r="N4" s="400"/>
      <c r="O4" s="400"/>
      <c r="P4" s="350"/>
      <c r="Q4" s="350"/>
    </row>
    <row r="5" spans="1:21" ht="5.25" customHeight="1" x14ac:dyDescent="0.2">
      <c r="A5" s="351"/>
      <c r="B5" s="352"/>
      <c r="C5" s="399" t="s">
        <v>34</v>
      </c>
      <c r="D5" s="399"/>
      <c r="E5" s="399"/>
      <c r="F5" s="399"/>
      <c r="G5" s="399"/>
      <c r="H5" s="399"/>
      <c r="I5" s="399"/>
      <c r="J5" s="399"/>
      <c r="K5" s="399"/>
      <c r="L5" s="399"/>
      <c r="M5" s="399"/>
      <c r="N5" s="399"/>
      <c r="O5" s="399"/>
      <c r="P5" s="353"/>
      <c r="Q5" s="353"/>
      <c r="R5" s="124"/>
    </row>
    <row r="6" spans="1:21" ht="15.75" customHeight="1" x14ac:dyDescent="0.25">
      <c r="A6" s="349"/>
      <c r="B6" s="354"/>
      <c r="C6" s="399"/>
      <c r="D6" s="399"/>
      <c r="E6" s="399"/>
      <c r="F6" s="399"/>
      <c r="G6" s="399"/>
      <c r="H6" s="399"/>
      <c r="I6" s="399"/>
      <c r="J6" s="399"/>
      <c r="K6" s="399"/>
      <c r="L6" s="399"/>
      <c r="M6" s="399"/>
      <c r="N6" s="399"/>
      <c r="O6" s="399"/>
      <c r="P6" s="353"/>
      <c r="Q6" s="353"/>
    </row>
    <row r="7" spans="1:21" ht="5.25" customHeight="1" x14ac:dyDescent="0.25">
      <c r="A7" s="349"/>
      <c r="B7" s="399"/>
      <c r="C7" s="399"/>
      <c r="D7" s="399"/>
      <c r="E7" s="399"/>
      <c r="F7" s="399"/>
      <c r="G7" s="399"/>
      <c r="H7" s="399"/>
      <c r="I7" s="399"/>
      <c r="J7" s="399"/>
      <c r="K7" s="399"/>
      <c r="L7" s="399"/>
      <c r="M7" s="399"/>
      <c r="N7" s="399"/>
      <c r="O7" s="399"/>
      <c r="P7" s="399"/>
      <c r="Q7" s="355"/>
    </row>
    <row r="8" spans="1:21" s="3" customFormat="1" ht="23.25" customHeight="1" x14ac:dyDescent="0.2">
      <c r="A8" s="401" t="s">
        <v>91</v>
      </c>
      <c r="B8" s="401"/>
      <c r="C8" s="356" t="str">
        <f>S10</f>
        <v>F. Ciencias Económicas y Empresariales</v>
      </c>
      <c r="D8" s="355"/>
      <c r="E8" s="355"/>
      <c r="F8" s="357"/>
      <c r="G8" s="355"/>
      <c r="H8" s="355"/>
      <c r="I8" s="355"/>
      <c r="J8" s="358"/>
      <c r="K8" s="358"/>
      <c r="L8" s="358"/>
      <c r="M8" s="358"/>
      <c r="N8" s="358"/>
      <c r="O8" s="358"/>
      <c r="P8" s="358"/>
      <c r="Q8" s="358"/>
      <c r="R8" s="118"/>
    </row>
    <row r="9" spans="1:21" ht="18.75" customHeight="1" x14ac:dyDescent="0.3">
      <c r="A9" s="349"/>
      <c r="B9" s="359"/>
      <c r="C9" s="360"/>
      <c r="D9" s="361"/>
      <c r="E9" s="361"/>
      <c r="F9" s="362" t="s">
        <v>35</v>
      </c>
      <c r="G9" s="361"/>
      <c r="H9" s="363"/>
      <c r="I9" s="364">
        <f>COUNTIF(TABLA!H2:H4893,T10)</f>
        <v>64</v>
      </c>
      <c r="J9" s="365"/>
      <c r="K9" s="348"/>
      <c r="L9" s="348"/>
      <c r="M9" s="348"/>
      <c r="N9" s="348"/>
      <c r="O9" s="348"/>
      <c r="P9" s="348"/>
      <c r="Q9" s="348"/>
      <c r="S9" s="174" t="s">
        <v>155</v>
      </c>
    </row>
    <row r="10" spans="1:21" ht="13.5" customHeight="1" x14ac:dyDescent="0.3">
      <c r="A10" s="349"/>
      <c r="B10" s="359"/>
      <c r="C10" s="360"/>
      <c r="D10" s="361"/>
      <c r="E10" s="361"/>
      <c r="F10" s="366"/>
      <c r="G10" s="361"/>
      <c r="H10" s="363"/>
      <c r="I10" s="363"/>
      <c r="J10" s="365"/>
      <c r="K10" s="348"/>
      <c r="L10" s="348"/>
      <c r="M10" s="348"/>
      <c r="N10" s="348"/>
      <c r="O10" s="348"/>
      <c r="P10" s="348"/>
      <c r="Q10" s="348"/>
      <c r="R10"/>
      <c r="S10" t="str">
        <f>LOOKUP($S$2,BLIOTECAS!D2:D30,BLIOTECAS!C2:C30)</f>
        <v>F. Ciencias Económicas y Empresariales</v>
      </c>
      <c r="T10">
        <f>LOOKUP($S$2,BLIOTECAS!D2:D30,BLIOTECAS!D2:D30)</f>
        <v>5</v>
      </c>
      <c r="U10">
        <f>S2</f>
        <v>5</v>
      </c>
    </row>
    <row r="11" spans="1:21" ht="13.5" customHeight="1" x14ac:dyDescent="0.3">
      <c r="A11" s="349"/>
      <c r="B11" s="359"/>
      <c r="C11" s="360"/>
      <c r="D11" s="361"/>
      <c r="E11" s="361"/>
      <c r="F11" s="366"/>
      <c r="G11" s="361"/>
      <c r="H11" s="363"/>
      <c r="I11" s="363"/>
      <c r="J11" s="365"/>
      <c r="K11" s="348"/>
      <c r="L11" s="348"/>
      <c r="M11" s="348"/>
      <c r="N11" s="348"/>
      <c r="O11" s="348"/>
      <c r="P11" s="348"/>
      <c r="Q11" s="348"/>
    </row>
    <row r="12" spans="1:21" ht="7.5" customHeight="1" x14ac:dyDescent="0.3">
      <c r="B12" s="61"/>
      <c r="C12" s="66"/>
      <c r="D12" s="19"/>
      <c r="E12" s="62"/>
      <c r="G12" s="62"/>
      <c r="H12" s="63"/>
      <c r="I12" s="63"/>
      <c r="J12" s="63"/>
    </row>
    <row r="13" spans="1:21" s="12" customFormat="1" ht="16.5" customHeight="1" x14ac:dyDescent="0.25">
      <c r="A13" s="80" t="s">
        <v>36</v>
      </c>
      <c r="B13" s="11" t="s">
        <v>37</v>
      </c>
      <c r="C13" s="67"/>
      <c r="J13" s="89"/>
      <c r="K13" s="89"/>
      <c r="L13" s="89"/>
      <c r="M13" s="89"/>
      <c r="N13" s="89"/>
      <c r="O13" s="89"/>
      <c r="P13" s="89"/>
      <c r="Q13" s="89"/>
      <c r="R13" s="13"/>
    </row>
    <row r="14" spans="1:21" ht="22.5" customHeight="1" x14ac:dyDescent="0.25">
      <c r="A14" s="181" t="s">
        <v>39</v>
      </c>
      <c r="B14" s="123" t="s">
        <v>54</v>
      </c>
      <c r="C14" s="68"/>
      <c r="D14" s="17"/>
      <c r="E14" s="17"/>
      <c r="F14" s="17"/>
    </row>
    <row r="15" spans="1:21" ht="12.75" customHeight="1" x14ac:dyDescent="0.25">
      <c r="A15" s="47"/>
      <c r="B15" s="14"/>
      <c r="C15" s="68"/>
      <c r="D15" s="17"/>
      <c r="E15" s="17"/>
      <c r="F15" s="17"/>
    </row>
    <row r="16" spans="1:21" ht="12.75" customHeight="1" x14ac:dyDescent="0.25">
      <c r="A16" s="47"/>
      <c r="B16" s="93" t="s">
        <v>40</v>
      </c>
    </row>
    <row r="17" spans="1:18" ht="18" customHeight="1" x14ac:dyDescent="0.25">
      <c r="A17" s="192">
        <v>1</v>
      </c>
      <c r="B17" s="212" t="s">
        <v>309</v>
      </c>
      <c r="C17" s="193">
        <f>SUMPRODUCT(((TABLA!$G$2:$G$4893)=A17)*1*((TABLA!$H$2:$H$4893)=$T$10)*1)</f>
        <v>53</v>
      </c>
      <c r="D17" s="194">
        <f t="shared" ref="D17:D20" si="0">C17/SUM(C$17:C$19)</f>
        <v>0.84126984126984128</v>
      </c>
      <c r="E17" s="18"/>
      <c r="F17" s="18"/>
      <c r="G17" s="18"/>
      <c r="H17" s="18"/>
      <c r="I17" s="18"/>
      <c r="J17" s="18"/>
    </row>
    <row r="18" spans="1:18" ht="18" customHeight="1" x14ac:dyDescent="0.25">
      <c r="A18" s="191">
        <v>2</v>
      </c>
      <c r="B18" s="212" t="s">
        <v>310</v>
      </c>
      <c r="C18" s="193">
        <f>SUMPRODUCT(((TABLA!$G$2:$G$4893)=A18)*1*((TABLA!$H$2:$H$4893)=$T$10)*1)</f>
        <v>8</v>
      </c>
      <c r="D18" s="196">
        <f t="shared" si="0"/>
        <v>0.12698412698412698</v>
      </c>
      <c r="E18" s="18"/>
      <c r="F18" s="18"/>
      <c r="G18" s="18"/>
      <c r="H18" s="18"/>
      <c r="I18" s="18"/>
      <c r="J18" s="18"/>
    </row>
    <row r="19" spans="1:18" ht="18" customHeight="1" x14ac:dyDescent="0.25">
      <c r="A19" s="191">
        <v>3</v>
      </c>
      <c r="B19" s="216" t="s">
        <v>311</v>
      </c>
      <c r="C19" s="193">
        <f>SUMPRODUCT(((TABLA!$G$2:$G$4893)=A19)*1*((TABLA!$H$2:$H$4893)=$T$10)*1)</f>
        <v>2</v>
      </c>
      <c r="D19" s="196">
        <f t="shared" si="0"/>
        <v>3.1746031746031744E-2</v>
      </c>
      <c r="E19" s="18"/>
      <c r="F19" s="18"/>
      <c r="G19" s="18"/>
      <c r="H19" s="18"/>
      <c r="I19" s="18"/>
      <c r="J19" s="18"/>
    </row>
    <row r="20" spans="1:18" ht="18" customHeight="1" x14ac:dyDescent="0.25">
      <c r="A20" s="191">
        <v>4</v>
      </c>
      <c r="B20" s="216" t="s">
        <v>106</v>
      </c>
      <c r="C20" s="193">
        <f>SUMPRODUCT(((TABLA!$G$2:$G$4893)=A20)*1*((TABLA!$H$2:$H$4893)=$T$10)*1)</f>
        <v>1</v>
      </c>
      <c r="D20" s="196">
        <f t="shared" si="0"/>
        <v>1.5873015873015872E-2</v>
      </c>
      <c r="E20" s="18"/>
      <c r="F20" s="18"/>
      <c r="G20" s="18"/>
      <c r="H20" s="18"/>
      <c r="I20" s="18"/>
      <c r="J20" s="18"/>
    </row>
    <row r="21" spans="1:18" ht="69.75" customHeight="1" x14ac:dyDescent="0.25">
      <c r="A21" s="47"/>
      <c r="B21" s="14"/>
      <c r="C21" s="68"/>
      <c r="D21" s="17"/>
      <c r="E21" s="17"/>
      <c r="F21" s="17"/>
    </row>
    <row r="22" spans="1:18" ht="17.25" customHeight="1" x14ac:dyDescent="0.25">
      <c r="A22" s="47"/>
      <c r="B22" s="166" t="s">
        <v>107</v>
      </c>
    </row>
    <row r="23" spans="1:18" ht="12.75" customHeight="1" x14ac:dyDescent="0.25">
      <c r="A23" s="47"/>
    </row>
    <row r="24" spans="1:18" ht="22.5" customHeight="1" x14ac:dyDescent="0.25">
      <c r="A24" s="47"/>
      <c r="B24" s="166" t="s">
        <v>108</v>
      </c>
    </row>
    <row r="25" spans="1:18" ht="12.75" customHeight="1" x14ac:dyDescent="0.25">
      <c r="A25" s="47"/>
      <c r="C25" s="145" t="s">
        <v>41</v>
      </c>
      <c r="D25" s="145" t="s">
        <v>42</v>
      </c>
    </row>
    <row r="26" spans="1:18" ht="29.25" customHeight="1" x14ac:dyDescent="0.25">
      <c r="A26" s="198">
        <v>1</v>
      </c>
      <c r="B26" s="199" t="s">
        <v>43</v>
      </c>
      <c r="C26" s="185">
        <f>SUMPRODUCT(((TABLA!$J$2:$J$4893)=A26)*1*((TABLA!$H$2:$H$4893)=$T$10)*1)</f>
        <v>1</v>
      </c>
      <c r="D26" s="383">
        <f>C26/SUM(C$26:C$30)</f>
        <v>1.5873015873015872E-2</v>
      </c>
    </row>
    <row r="27" spans="1:18" ht="29.25" customHeight="1" x14ac:dyDescent="0.25">
      <c r="A27" s="201">
        <v>2</v>
      </c>
      <c r="B27" s="202" t="s">
        <v>109</v>
      </c>
      <c r="C27" s="189">
        <f>SUMPRODUCT(((TABLA!$J$2:$J$4893)=A27)*1*((TABLA!$H$2:$H$4893)=$T$10)*1)</f>
        <v>2</v>
      </c>
      <c r="D27" s="384">
        <f>C27/SUM(C$26:C$30)</f>
        <v>3.1746031746031744E-2</v>
      </c>
    </row>
    <row r="28" spans="1:18" ht="29.25" customHeight="1" x14ac:dyDescent="0.25">
      <c r="A28" s="204">
        <v>3</v>
      </c>
      <c r="B28" s="202" t="s">
        <v>110</v>
      </c>
      <c r="C28" s="189">
        <f>SUMPRODUCT(((TABLA!$J$2:$J$4893)=A28)*1*((TABLA!$H$2:$H$4893)=$T$10)*1)</f>
        <v>25</v>
      </c>
      <c r="D28" s="384">
        <f>C28/SUM(C$26:C$30)</f>
        <v>0.3968253968253968</v>
      </c>
    </row>
    <row r="29" spans="1:18" ht="29.25" customHeight="1" x14ac:dyDescent="0.25">
      <c r="A29" s="205">
        <v>4</v>
      </c>
      <c r="B29" s="202" t="s">
        <v>111</v>
      </c>
      <c r="C29" s="189">
        <f>SUMPRODUCT(((TABLA!$J$2:$J$4893)=A29)*1*((TABLA!$H$2:$H$4893)=$T$10)*1)</f>
        <v>21</v>
      </c>
      <c r="D29" s="384">
        <f>C29/SUM(C$26:C$30)</f>
        <v>0.33333333333333331</v>
      </c>
      <c r="R29" s="2">
        <f>SUM(C25:C30)</f>
        <v>63</v>
      </c>
    </row>
    <row r="30" spans="1:18" ht="29.25" customHeight="1" x14ac:dyDescent="0.25">
      <c r="A30" s="206">
        <v>5</v>
      </c>
      <c r="B30" s="207" t="s">
        <v>112</v>
      </c>
      <c r="C30" s="190">
        <f>SUMPRODUCT(((TABLA!$J$2:$J$4893)=A30)*1*((TABLA!$H$2:$H$4893)=$T$10)*1)</f>
        <v>14</v>
      </c>
      <c r="D30" s="385">
        <f>C30/SUM(C$26:C$30)</f>
        <v>0.22222222222222221</v>
      </c>
    </row>
    <row r="31" spans="1:18" ht="12.75" customHeight="1" x14ac:dyDescent="0.25">
      <c r="D31" s="21"/>
    </row>
    <row r="32" spans="1:18" ht="48" customHeight="1" x14ac:dyDescent="0.25"/>
    <row r="33" spans="1:27" ht="12.75" customHeight="1" x14ac:dyDescent="0.25">
      <c r="A33" s="47"/>
    </row>
    <row r="34" spans="1:27" ht="15.75" customHeight="1" x14ac:dyDescent="0.25">
      <c r="A34" s="47"/>
      <c r="B34" s="166" t="s">
        <v>113</v>
      </c>
    </row>
    <row r="35" spans="1:27" ht="12.75" customHeight="1" x14ac:dyDescent="0.25">
      <c r="A35" s="47"/>
      <c r="C35" s="145" t="s">
        <v>41</v>
      </c>
      <c r="D35" s="145" t="s">
        <v>42</v>
      </c>
    </row>
    <row r="36" spans="1:27" ht="29.25" customHeight="1" x14ac:dyDescent="0.25">
      <c r="A36" s="198">
        <v>1</v>
      </c>
      <c r="B36" s="199" t="s">
        <v>43</v>
      </c>
      <c r="C36" s="185">
        <f>SUMPRODUCT(((TABLA!$K$2:$K$4893)=A36)*1*((TABLA!$H$2:$H$4893)=$T$10)*1)</f>
        <v>13</v>
      </c>
      <c r="D36" s="200">
        <f>C36/SUM(C$26:C$30)</f>
        <v>0.20634920634920634</v>
      </c>
    </row>
    <row r="37" spans="1:27" ht="29.25" customHeight="1" x14ac:dyDescent="0.25">
      <c r="A37" s="201">
        <v>2</v>
      </c>
      <c r="B37" s="202" t="s">
        <v>109</v>
      </c>
      <c r="C37" s="189">
        <f>SUMPRODUCT(((TABLA!$K$2:$K$4893)=A37)*1*((TABLA!$H$2:$H$4893)=$T$10)*1)</f>
        <v>12</v>
      </c>
      <c r="D37" s="203">
        <f>C37/SUM(C$26:C$30)</f>
        <v>0.19047619047619047</v>
      </c>
    </row>
    <row r="38" spans="1:27" ht="29.25" customHeight="1" x14ac:dyDescent="0.25">
      <c r="A38" s="204">
        <v>3</v>
      </c>
      <c r="B38" s="202" t="s">
        <v>110</v>
      </c>
      <c r="C38" s="189">
        <f>SUMPRODUCT(((TABLA!$K$2:$K$4893)=A38)*1*((TABLA!$H$2:$H$4893)=$T$10)*1)</f>
        <v>26</v>
      </c>
      <c r="D38" s="203">
        <f>C38/SUM(C$26:C$30)</f>
        <v>0.41269841269841268</v>
      </c>
    </row>
    <row r="39" spans="1:27" ht="29.25" customHeight="1" x14ac:dyDescent="0.25">
      <c r="A39" s="205">
        <v>4</v>
      </c>
      <c r="B39" s="202" t="s">
        <v>111</v>
      </c>
      <c r="C39" s="189">
        <f>SUMPRODUCT(((TABLA!$K$2:$K$4893)=A39)*1*((TABLA!$H$2:$H$4893)=$T$10)*1)</f>
        <v>7</v>
      </c>
      <c r="D39" s="203">
        <f>C39/SUM(C$26:C$30)</f>
        <v>0.1111111111111111</v>
      </c>
    </row>
    <row r="40" spans="1:27" ht="29.25" customHeight="1" x14ac:dyDescent="0.25">
      <c r="A40" s="206">
        <v>5</v>
      </c>
      <c r="B40" s="207" t="s">
        <v>112</v>
      </c>
      <c r="C40" s="190">
        <f>SUMPRODUCT(((TABLA!$K$2:$K$4893)=A40)*1*((TABLA!$H$2:$H$4893)=$T$10)*1)</f>
        <v>5</v>
      </c>
      <c r="D40" s="208">
        <f>C40/SUM(C$26:C$30)</f>
        <v>7.9365079365079361E-2</v>
      </c>
    </row>
    <row r="41" spans="1:27" ht="12.75" customHeight="1" x14ac:dyDescent="0.25">
      <c r="B41" s="177"/>
      <c r="C41" s="149"/>
      <c r="D41" s="178"/>
    </row>
    <row r="42" spans="1:27" ht="57" customHeight="1" x14ac:dyDescent="0.25"/>
    <row r="43" spans="1:27" ht="32.25" customHeight="1" x14ac:dyDescent="0.25">
      <c r="B43" s="398" t="s">
        <v>139</v>
      </c>
      <c r="C43" s="398"/>
      <c r="D43" s="398"/>
      <c r="E43" s="398"/>
      <c r="F43" s="398"/>
      <c r="G43" s="398"/>
      <c r="H43" s="398"/>
      <c r="I43" s="398"/>
      <c r="J43" s="398"/>
      <c r="K43" s="398"/>
      <c r="L43" s="398"/>
      <c r="M43" s="398"/>
      <c r="N43" s="398"/>
      <c r="O43" s="398"/>
      <c r="P43" s="125"/>
      <c r="Q43" s="125"/>
      <c r="R43" s="179"/>
      <c r="S43" s="180"/>
      <c r="T43" s="180"/>
      <c r="U43" s="180"/>
      <c r="V43" s="180"/>
      <c r="W43" s="180"/>
      <c r="X43" s="180"/>
      <c r="Y43" s="180"/>
      <c r="Z43" s="180"/>
      <c r="AA43" s="180"/>
    </row>
    <row r="44" spans="1:27" ht="26.25" customHeight="1" x14ac:dyDescent="0.25">
      <c r="B44" s="171"/>
      <c r="D44" s="209" t="s">
        <v>136</v>
      </c>
      <c r="E44" s="209" t="s">
        <v>137</v>
      </c>
      <c r="F44" s="209" t="s">
        <v>138</v>
      </c>
      <c r="G44" s="171"/>
      <c r="H44" s="171"/>
      <c r="I44" s="171"/>
      <c r="J44" s="171"/>
      <c r="K44" s="171"/>
      <c r="L44" s="171"/>
      <c r="M44" s="171"/>
      <c r="N44" s="171"/>
      <c r="O44" s="171"/>
      <c r="P44" s="125"/>
      <c r="Q44" s="125"/>
      <c r="R44" s="179"/>
      <c r="S44" s="180"/>
      <c r="T44" s="180"/>
      <c r="U44" s="180"/>
      <c r="V44" s="180"/>
      <c r="W44" s="180"/>
      <c r="X44" s="180"/>
      <c r="Y44" s="180"/>
      <c r="Z44" s="180"/>
      <c r="AA44" s="180"/>
    </row>
    <row r="45" spans="1:27" ht="25.5" customHeight="1" x14ac:dyDescent="0.25">
      <c r="A45" s="182">
        <v>1</v>
      </c>
      <c r="B45" s="183" t="s">
        <v>114</v>
      </c>
      <c r="C45" s="184" t="s">
        <v>70</v>
      </c>
      <c r="D45" s="185">
        <f>SUMPRODUCT(((TABLA!$M$2:$M$4893)=A45)*1*((TABLA!$H$2:$H$4893)=$T$10)*1)</f>
        <v>0</v>
      </c>
      <c r="E45" s="185">
        <f>SUMPRODUCT(((TABLA!$N$2:$N$4893)=A45)*1*((TABLA!$H$2:$H$4893)=$T$10)*1)</f>
        <v>1</v>
      </c>
      <c r="F45" s="185">
        <f>SUMPRODUCT(((TABLA!$O$2:$O$4893)=A45)*1*((TABLA!$H$2:$H$4893)=$T$10)*1)</f>
        <v>0</v>
      </c>
      <c r="P45" s="125"/>
      <c r="Q45" s="125"/>
      <c r="R45" s="179"/>
      <c r="S45" s="180"/>
      <c r="T45" s="180"/>
      <c r="U45" s="180"/>
      <c r="V45" s="180"/>
      <c r="W45" s="180"/>
      <c r="X45" s="180"/>
      <c r="Y45" s="180"/>
      <c r="Z45" s="180"/>
      <c r="AA45" s="180"/>
    </row>
    <row r="46" spans="1:27" ht="25.5" customHeight="1" x14ac:dyDescent="0.25">
      <c r="A46" s="186">
        <v>2</v>
      </c>
      <c r="B46" s="187" t="s">
        <v>115</v>
      </c>
      <c r="C46" s="188" t="s">
        <v>71</v>
      </c>
      <c r="D46" s="189">
        <f>SUMPRODUCT(((TABLA!$M$2:$M$4893)=A46)*1*((TABLA!$H$2:$H$4893)=$T$10)*1)</f>
        <v>0</v>
      </c>
      <c r="E46" s="189">
        <f>SUMPRODUCT(((TABLA!$N$2:$N$4893)=A46)*1*((TABLA!$H$2:$H$4893)=$T$10)*1)</f>
        <v>0</v>
      </c>
      <c r="F46" s="189">
        <f>SUMPRODUCT(((TABLA!$O$2:$O$4893)=A46)*1*((TABLA!$H$2:$H$4893)=$T$10)*1)</f>
        <v>0</v>
      </c>
      <c r="P46" s="125"/>
      <c r="Q46" s="125"/>
      <c r="R46" s="179"/>
      <c r="S46" s="180"/>
      <c r="T46" s="180"/>
      <c r="U46" s="180"/>
      <c r="V46" s="180"/>
      <c r="W46" s="180"/>
      <c r="X46" s="180"/>
      <c r="Y46" s="180"/>
      <c r="Z46" s="180"/>
      <c r="AA46" s="180"/>
    </row>
    <row r="47" spans="1:27" ht="25.5" customHeight="1" x14ac:dyDescent="0.25">
      <c r="A47" s="186">
        <v>3</v>
      </c>
      <c r="B47" s="187" t="s">
        <v>116</v>
      </c>
      <c r="C47" s="188" t="s">
        <v>72</v>
      </c>
      <c r="D47" s="189">
        <f>SUMPRODUCT(((TABLA!$M$2:$M$4893)=A47)*1*((TABLA!$H$2:$H$4893)=$T$10)*1)</f>
        <v>1</v>
      </c>
      <c r="E47" s="189">
        <f>SUMPRODUCT(((TABLA!$N$2:$N$4893)=A47)*1*((TABLA!$H$2:$H$4893)=$T$10)*1)</f>
        <v>0</v>
      </c>
      <c r="F47" s="189">
        <f>SUMPRODUCT(((TABLA!$O$2:$O$4893)=A47)*1*((TABLA!$H$2:$H$4893)=$T$10)*1)</f>
        <v>0</v>
      </c>
      <c r="P47" s="125"/>
      <c r="Q47" s="125"/>
      <c r="R47" s="179"/>
      <c r="S47" s="180"/>
      <c r="T47" s="180"/>
      <c r="U47" s="180"/>
      <c r="V47" s="180"/>
      <c r="W47" s="180"/>
      <c r="X47" s="180"/>
      <c r="Y47" s="180"/>
      <c r="Z47" s="180"/>
      <c r="AA47" s="180"/>
    </row>
    <row r="48" spans="1:27" ht="25.5" customHeight="1" x14ac:dyDescent="0.25">
      <c r="A48" s="186">
        <v>4</v>
      </c>
      <c r="B48" s="187" t="s">
        <v>117</v>
      </c>
      <c r="C48" s="188" t="s">
        <v>73</v>
      </c>
      <c r="D48" s="189">
        <f>SUMPRODUCT(((TABLA!$M$2:$M$4893)=A48)*1*((TABLA!$H$2:$H$4893)=$T$10)*1)</f>
        <v>0</v>
      </c>
      <c r="E48" s="189">
        <f>SUMPRODUCT(((TABLA!$N$2:$N$4893)=A48)*1*((TABLA!$H$2:$H$4893)=$T$10)*1)</f>
        <v>0</v>
      </c>
      <c r="F48" s="189">
        <f>SUMPRODUCT(((TABLA!$O$2:$O$4893)=A48)*1*((TABLA!$H$2:$H$4893)=$T$10)*1)</f>
        <v>2</v>
      </c>
      <c r="P48" s="125"/>
      <c r="Q48" s="125"/>
      <c r="R48" s="179"/>
      <c r="S48" s="180"/>
      <c r="T48" s="180"/>
      <c r="U48" s="180"/>
      <c r="V48" s="180"/>
      <c r="W48" s="180"/>
      <c r="X48" s="180"/>
      <c r="Y48" s="180"/>
      <c r="Z48" s="180"/>
      <c r="AA48" s="180"/>
    </row>
    <row r="49" spans="1:27" ht="25.5" customHeight="1" x14ac:dyDescent="0.25">
      <c r="A49" s="186">
        <v>5</v>
      </c>
      <c r="B49" s="187" t="s">
        <v>118</v>
      </c>
      <c r="C49" s="188" t="s">
        <v>74</v>
      </c>
      <c r="D49" s="189">
        <f>SUMPRODUCT(((TABLA!$M$2:$M$4893)=A49)*1*((TABLA!$H$2:$H$4893)=$T$10)*1)</f>
        <v>57</v>
      </c>
      <c r="E49" s="189">
        <f>SUMPRODUCT(((TABLA!$N$2:$N$4893)=A49)*1*((TABLA!$H$2:$H$4893)=$T$10)*1)</f>
        <v>3</v>
      </c>
      <c r="F49" s="189">
        <f>SUMPRODUCT(((TABLA!$O$2:$O$4893)=A49)*1*((TABLA!$H$2:$H$4893)=$T$10)*1)</f>
        <v>1</v>
      </c>
      <c r="P49" s="125"/>
      <c r="Q49" s="125"/>
      <c r="R49" s="179"/>
      <c r="S49" s="180"/>
      <c r="T49" s="180"/>
      <c r="U49" s="180"/>
      <c r="V49" s="180"/>
      <c r="W49" s="180"/>
      <c r="X49" s="180"/>
      <c r="Y49" s="180"/>
      <c r="Z49" s="180"/>
      <c r="AA49" s="180"/>
    </row>
    <row r="50" spans="1:27" ht="25.5" customHeight="1" x14ac:dyDescent="0.25">
      <c r="A50" s="186">
        <v>6</v>
      </c>
      <c r="B50" s="187" t="s">
        <v>119</v>
      </c>
      <c r="C50" s="188" t="s">
        <v>75</v>
      </c>
      <c r="D50" s="189">
        <f>SUMPRODUCT(((TABLA!$M$2:$M$4893)=A50)*1*((TABLA!$H$2:$H$4893)=$T$10)*1)</f>
        <v>0</v>
      </c>
      <c r="E50" s="189">
        <f>SUMPRODUCT(((TABLA!$N$2:$N$4893)=A50)*1*((TABLA!$H$2:$H$4893)=$T$10)*1)</f>
        <v>0</v>
      </c>
      <c r="F50" s="189">
        <f>SUMPRODUCT(((TABLA!$O$2:$O$4893)=A50)*1*((TABLA!$H$2:$H$4893)=$T$10)*1)</f>
        <v>0</v>
      </c>
      <c r="P50" s="125"/>
      <c r="Q50" s="125"/>
      <c r="R50" s="179"/>
      <c r="S50" s="180"/>
      <c r="T50" s="180"/>
      <c r="U50" s="180"/>
      <c r="V50" s="180"/>
      <c r="W50" s="180"/>
      <c r="X50" s="180"/>
      <c r="Y50" s="180"/>
      <c r="Z50" s="180"/>
      <c r="AA50" s="180"/>
    </row>
    <row r="51" spans="1:27" ht="25.5" customHeight="1" x14ac:dyDescent="0.25">
      <c r="A51" s="186">
        <v>7</v>
      </c>
      <c r="B51" s="187" t="s">
        <v>120</v>
      </c>
      <c r="C51" s="188" t="s">
        <v>76</v>
      </c>
      <c r="D51" s="189">
        <f>SUMPRODUCT(((TABLA!$M$2:$M$4893)=A51)*1*((TABLA!$H$2:$H$4893)=$T$10)*1)</f>
        <v>0</v>
      </c>
      <c r="E51" s="189">
        <f>SUMPRODUCT(((TABLA!$N$2:$N$4893)=A51)*1*((TABLA!$H$2:$H$4893)=$T$10)*1)</f>
        <v>0</v>
      </c>
      <c r="F51" s="189">
        <f>SUMPRODUCT(((TABLA!$O$2:$O$4893)=A51)*1*((TABLA!$H$2:$H$4893)=$T$10)*1)</f>
        <v>0</v>
      </c>
      <c r="P51" s="125"/>
      <c r="Q51" s="125"/>
      <c r="R51" s="179"/>
      <c r="S51" s="180"/>
      <c r="T51" s="180"/>
      <c r="U51" s="180"/>
      <c r="V51" s="180"/>
      <c r="W51" s="180"/>
      <c r="X51" s="180"/>
      <c r="Y51" s="180"/>
      <c r="Z51" s="180"/>
      <c r="AA51" s="180"/>
    </row>
    <row r="52" spans="1:27" ht="25.5" customHeight="1" x14ac:dyDescent="0.25">
      <c r="A52" s="186">
        <v>8</v>
      </c>
      <c r="B52" s="187" t="s">
        <v>121</v>
      </c>
      <c r="C52" s="188" t="s">
        <v>77</v>
      </c>
      <c r="D52" s="189">
        <f>SUMPRODUCT(((TABLA!$M$2:$M$4893)=A52)*1*((TABLA!$H$2:$H$4893)=$T$10)*1)</f>
        <v>1</v>
      </c>
      <c r="E52" s="189">
        <f>SUMPRODUCT(((TABLA!$N$2:$N$4893)=A52)*1*((TABLA!$H$2:$H$4893)=$T$10)*1)</f>
        <v>3</v>
      </c>
      <c r="F52" s="189">
        <f>SUMPRODUCT(((TABLA!$O$2:$O$4893)=A52)*1*((TABLA!$H$2:$H$4893)=$T$10)*1)</f>
        <v>0</v>
      </c>
      <c r="P52" s="125"/>
      <c r="Q52" s="125"/>
      <c r="R52" s="179"/>
      <c r="S52" s="180"/>
      <c r="T52" s="180"/>
      <c r="U52" s="180"/>
      <c r="V52" s="180"/>
      <c r="W52" s="180"/>
      <c r="X52" s="180"/>
      <c r="Y52" s="180"/>
      <c r="Z52" s="180"/>
      <c r="AA52" s="180"/>
    </row>
    <row r="53" spans="1:27" ht="25.5" customHeight="1" x14ac:dyDescent="0.25">
      <c r="A53" s="186">
        <v>9</v>
      </c>
      <c r="B53" s="187" t="s">
        <v>122</v>
      </c>
      <c r="C53" s="188" t="s">
        <v>78</v>
      </c>
      <c r="D53" s="189">
        <f>SUMPRODUCT(((TABLA!$M$2:$M$4893)=A53)*1*((TABLA!$H$2:$H$4893)=$T$10)*1)</f>
        <v>0</v>
      </c>
      <c r="E53" s="189">
        <f>SUMPRODUCT(((TABLA!$N$2:$N$4893)=A53)*1*((TABLA!$H$2:$H$4893)=$T$10)*1)</f>
        <v>4</v>
      </c>
      <c r="F53" s="189">
        <f>SUMPRODUCT(((TABLA!$O$2:$O$4893)=A53)*1*((TABLA!$H$2:$H$4893)=$T$10)*1)</f>
        <v>4</v>
      </c>
      <c r="P53" s="125"/>
      <c r="Q53" s="125"/>
      <c r="R53" s="179"/>
      <c r="S53" s="180"/>
      <c r="T53" s="180"/>
      <c r="U53" s="180"/>
      <c r="V53" s="180"/>
      <c r="W53" s="180"/>
      <c r="X53" s="180"/>
      <c r="Y53" s="180"/>
      <c r="Z53" s="180"/>
      <c r="AA53" s="180"/>
    </row>
    <row r="54" spans="1:27" ht="25.5" customHeight="1" x14ac:dyDescent="0.25">
      <c r="A54" s="186">
        <v>10</v>
      </c>
      <c r="B54" s="187" t="s">
        <v>123</v>
      </c>
      <c r="C54" s="188" t="s">
        <v>79</v>
      </c>
      <c r="D54" s="189">
        <f>SUMPRODUCT(((TABLA!$M$2:$M$4893)=A54)*1*((TABLA!$H$2:$H$4893)=$T$10)*1)</f>
        <v>0</v>
      </c>
      <c r="E54" s="189">
        <f>SUMPRODUCT(((TABLA!$N$2:$N$4893)=A54)*1*((TABLA!$H$2:$H$4893)=$T$10)*1)</f>
        <v>0</v>
      </c>
      <c r="F54" s="189">
        <f>SUMPRODUCT(((TABLA!$O$2:$O$4893)=A54)*1*((TABLA!$H$2:$H$4893)=$T$10)*1)</f>
        <v>1</v>
      </c>
      <c r="P54" s="125"/>
      <c r="Q54" s="125"/>
      <c r="R54" s="179"/>
      <c r="S54" s="180"/>
      <c r="T54" s="180"/>
      <c r="U54" s="180"/>
      <c r="V54" s="180"/>
      <c r="W54" s="180"/>
      <c r="X54" s="180"/>
      <c r="Y54" s="180"/>
      <c r="Z54" s="180"/>
      <c r="AA54" s="180"/>
    </row>
    <row r="55" spans="1:27" ht="25.5" customHeight="1" x14ac:dyDescent="0.25">
      <c r="A55" s="186">
        <v>24</v>
      </c>
      <c r="B55" s="187" t="s">
        <v>149</v>
      </c>
      <c r="C55" s="188" t="s">
        <v>67</v>
      </c>
      <c r="D55" s="189">
        <f>SUMPRODUCT(((TABLA!$M$2:$M$4893)=A55)*1*((TABLA!$H$2:$H$4893)=$T$10)*1)</f>
        <v>0</v>
      </c>
      <c r="E55" s="189">
        <f>SUMPRODUCT(((TABLA!$N$2:$N$4893)=A55)*1*((TABLA!$H$2:$H$4893)=$T$10)*1)</f>
        <v>2</v>
      </c>
      <c r="F55" s="189">
        <f>SUMPRODUCT(((TABLA!$O$2:$O$4893)=A55)*1*((TABLA!$H$2:$H$4893)=$T$10)*1)</f>
        <v>2</v>
      </c>
      <c r="P55" s="125"/>
      <c r="Q55" s="125"/>
      <c r="R55" s="179"/>
      <c r="S55" s="180"/>
      <c r="T55" s="180"/>
      <c r="U55" s="180"/>
      <c r="V55" s="180"/>
      <c r="W55" s="180"/>
      <c r="X55" s="180"/>
      <c r="Y55" s="180"/>
      <c r="Z55" s="180"/>
      <c r="AA55" s="180"/>
    </row>
    <row r="56" spans="1:27" ht="25.5" customHeight="1" x14ac:dyDescent="0.25">
      <c r="A56" s="186">
        <v>11</v>
      </c>
      <c r="B56" s="187" t="s">
        <v>172</v>
      </c>
      <c r="C56" s="188" t="s">
        <v>80</v>
      </c>
      <c r="D56" s="189">
        <f>SUMPRODUCT(((TABLA!$M$2:$M$4893)=A56)*1*((TABLA!$H$2:$H$4893)=$T$10)*1)</f>
        <v>0</v>
      </c>
      <c r="E56" s="189">
        <f>SUMPRODUCT(((TABLA!$N$2:$N$4893)=A56)*1*((TABLA!$H$2:$H$4893)=$T$10)*1)</f>
        <v>0</v>
      </c>
      <c r="F56" s="189">
        <f>SUMPRODUCT(((TABLA!$O$2:$O$4893)=A56)*1*((TABLA!$H$2:$H$4893)=$T$10)*1)</f>
        <v>1</v>
      </c>
      <c r="P56" s="125"/>
      <c r="Q56" s="125"/>
      <c r="R56" s="179"/>
      <c r="S56" s="180"/>
      <c r="T56" s="180"/>
      <c r="U56" s="180"/>
      <c r="V56" s="180"/>
      <c r="W56" s="180"/>
      <c r="X56" s="180"/>
      <c r="Y56" s="180"/>
      <c r="Z56" s="180"/>
      <c r="AA56" s="180"/>
    </row>
    <row r="57" spans="1:27" ht="25.5" customHeight="1" x14ac:dyDescent="0.25">
      <c r="A57" s="186">
        <v>12</v>
      </c>
      <c r="B57" s="187" t="s">
        <v>125</v>
      </c>
      <c r="C57" s="188" t="s">
        <v>81</v>
      </c>
      <c r="D57" s="189">
        <f>SUMPRODUCT(((TABLA!$M$2:$M$4893)=A57)*1*((TABLA!$H$2:$H$4893)=$T$10)*1)</f>
        <v>0</v>
      </c>
      <c r="E57" s="189">
        <f>SUMPRODUCT(((TABLA!$N$2:$N$4893)=A57)*1*((TABLA!$H$2:$H$4893)=$T$10)*1)</f>
        <v>0</v>
      </c>
      <c r="F57" s="189">
        <f>SUMPRODUCT(((TABLA!$O$2:$O$4893)=A57)*1*((TABLA!$H$2:$H$4893)=$T$10)*1)</f>
        <v>0</v>
      </c>
      <c r="P57" s="125"/>
      <c r="Q57" s="125"/>
      <c r="R57" s="179"/>
      <c r="S57" s="180"/>
      <c r="T57" s="180"/>
      <c r="U57" s="180"/>
      <c r="V57" s="180"/>
      <c r="W57" s="180"/>
      <c r="X57" s="180"/>
      <c r="Y57" s="180"/>
      <c r="Z57" s="180"/>
      <c r="AA57" s="180"/>
    </row>
    <row r="58" spans="1:27" ht="25.5" customHeight="1" x14ac:dyDescent="0.25">
      <c r="A58" s="186">
        <v>22</v>
      </c>
      <c r="B58" s="187" t="s">
        <v>150</v>
      </c>
      <c r="C58" s="188" t="s">
        <v>65</v>
      </c>
      <c r="D58" s="189">
        <f>SUMPRODUCT(((TABLA!$M$2:$M$4893)=A58)*1*((TABLA!$H$2:$H$4893)=$T$10)*1)</f>
        <v>0</v>
      </c>
      <c r="E58" s="189">
        <f>SUMPRODUCT(((TABLA!$N$2:$N$4893)=A58)*1*((TABLA!$H$2:$H$4893)=$T$10)*1)</f>
        <v>0</v>
      </c>
      <c r="F58" s="189">
        <f>SUMPRODUCT(((TABLA!$O$2:$O$4893)=A58)*1*((TABLA!$H$2:$H$4893)=$T$10)*1)</f>
        <v>0</v>
      </c>
      <c r="P58" s="125"/>
      <c r="Q58" s="125"/>
      <c r="R58" s="179"/>
      <c r="S58" s="180"/>
      <c r="T58" s="180"/>
      <c r="U58" s="180"/>
      <c r="V58" s="180"/>
      <c r="W58" s="180"/>
      <c r="X58" s="180"/>
      <c r="Y58" s="180"/>
      <c r="Z58" s="180"/>
      <c r="AA58" s="180"/>
    </row>
    <row r="59" spans="1:27" ht="25.5" customHeight="1" x14ac:dyDescent="0.25">
      <c r="A59" s="186">
        <v>23</v>
      </c>
      <c r="B59" s="187" t="s">
        <v>151</v>
      </c>
      <c r="C59" s="188" t="s">
        <v>66</v>
      </c>
      <c r="D59" s="189">
        <f>SUMPRODUCT(((TABLA!$M$2:$M$4893)=A59)*1*((TABLA!$H$2:$H$4893)=$T$10)*1)</f>
        <v>0</v>
      </c>
      <c r="E59" s="189">
        <f>SUMPRODUCT(((TABLA!$N$2:$N$4893)=A59)*1*((TABLA!$H$2:$H$4893)=$T$10)*1)</f>
        <v>0</v>
      </c>
      <c r="F59" s="189">
        <f>SUMPRODUCT(((TABLA!$O$2:$O$4893)=A59)*1*((TABLA!$H$2:$H$4893)=$T$10)*1)</f>
        <v>0</v>
      </c>
      <c r="P59" s="125"/>
      <c r="Q59" s="125"/>
      <c r="R59" s="179"/>
      <c r="S59" s="180"/>
      <c r="T59" s="180"/>
      <c r="U59" s="180"/>
      <c r="V59" s="180"/>
      <c r="W59" s="180"/>
      <c r="X59" s="180"/>
      <c r="Y59" s="180"/>
      <c r="Z59" s="180"/>
      <c r="AA59" s="180"/>
    </row>
    <row r="60" spans="1:27" ht="25.5" customHeight="1" x14ac:dyDescent="0.25">
      <c r="A60" s="186">
        <v>13</v>
      </c>
      <c r="B60" s="187" t="s">
        <v>126</v>
      </c>
      <c r="C60" s="188" t="s">
        <v>82</v>
      </c>
      <c r="D60" s="189">
        <f>SUMPRODUCT(((TABLA!$M$2:$M$4893)=A60)*1*((TABLA!$H$2:$H$4893)=$T$10)*1)</f>
        <v>0</v>
      </c>
      <c r="E60" s="189">
        <f>SUMPRODUCT(((TABLA!$N$2:$N$4893)=A60)*1*((TABLA!$H$2:$H$4893)=$T$10)*1)</f>
        <v>0</v>
      </c>
      <c r="F60" s="189">
        <f>SUMPRODUCT(((TABLA!$O$2:$O$4893)=A60)*1*((TABLA!$H$2:$H$4893)=$T$10)*1)</f>
        <v>0</v>
      </c>
      <c r="P60" s="125"/>
      <c r="Q60" s="125"/>
      <c r="R60" s="179"/>
      <c r="S60" s="180"/>
      <c r="T60" s="180"/>
      <c r="U60" s="180"/>
      <c r="V60" s="180"/>
      <c r="W60" s="180"/>
      <c r="X60" s="180"/>
      <c r="Y60" s="180"/>
      <c r="Z60" s="180"/>
      <c r="AA60" s="180"/>
    </row>
    <row r="61" spans="1:27" ht="25.5" customHeight="1" x14ac:dyDescent="0.25">
      <c r="A61" s="186">
        <v>14</v>
      </c>
      <c r="B61" s="187" t="s">
        <v>173</v>
      </c>
      <c r="C61" s="188" t="s">
        <v>83</v>
      </c>
      <c r="D61" s="189">
        <f>SUMPRODUCT(((TABLA!$M$2:$M$4893)=A61)*1*((TABLA!$H$2:$H$4893)=$T$10)*1)</f>
        <v>0</v>
      </c>
      <c r="E61" s="189">
        <f>SUMPRODUCT(((TABLA!$N$2:$N$4893)=A61)*1*((TABLA!$H$2:$H$4893)=$T$10)*1)</f>
        <v>1</v>
      </c>
      <c r="F61" s="189">
        <f>SUMPRODUCT(((TABLA!$O$2:$O$4893)=A61)*1*((TABLA!$H$2:$H$4893)=$T$10)*1)</f>
        <v>0</v>
      </c>
      <c r="P61" s="125"/>
      <c r="Q61" s="125"/>
      <c r="R61" s="179"/>
      <c r="S61" s="180"/>
      <c r="T61" s="180"/>
      <c r="U61" s="180"/>
      <c r="V61" s="180"/>
      <c r="W61" s="180"/>
      <c r="X61" s="180"/>
      <c r="Y61" s="180"/>
      <c r="Z61" s="180"/>
      <c r="AA61" s="180"/>
    </row>
    <row r="62" spans="1:27" ht="25.5" customHeight="1" x14ac:dyDescent="0.25">
      <c r="A62" s="186">
        <v>15</v>
      </c>
      <c r="B62" s="187" t="s">
        <v>128</v>
      </c>
      <c r="C62" s="188" t="s">
        <v>84</v>
      </c>
      <c r="D62" s="189">
        <f>SUMPRODUCT(((TABLA!$M$2:$M$4893)=A62)*1*((TABLA!$H$2:$H$4893)=$T$10)*1)</f>
        <v>0</v>
      </c>
      <c r="E62" s="189">
        <f>SUMPRODUCT(((TABLA!$N$2:$N$4893)=A62)*1*((TABLA!$H$2:$H$4893)=$T$10)*1)</f>
        <v>0</v>
      </c>
      <c r="F62" s="189">
        <f>SUMPRODUCT(((TABLA!$O$2:$O$4893)=A62)*1*((TABLA!$H$2:$H$4893)=$T$10)*1)</f>
        <v>0</v>
      </c>
      <c r="P62" s="125"/>
      <c r="Q62" s="125"/>
      <c r="R62" s="179"/>
      <c r="S62" s="180"/>
      <c r="T62" s="180"/>
      <c r="U62" s="180"/>
      <c r="V62" s="180"/>
      <c r="W62" s="180"/>
      <c r="X62" s="180"/>
      <c r="Y62" s="180"/>
      <c r="Z62" s="180"/>
      <c r="AA62" s="180"/>
    </row>
    <row r="63" spans="1:27" ht="25.5" customHeight="1" x14ac:dyDescent="0.25">
      <c r="A63" s="186">
        <v>16</v>
      </c>
      <c r="B63" s="187" t="s">
        <v>129</v>
      </c>
      <c r="C63" s="188" t="s">
        <v>140</v>
      </c>
      <c r="D63" s="189">
        <f>SUMPRODUCT(((TABLA!$M$2:$M$4893)=A63)*1*((TABLA!$H$2:$H$4893)=$T$10)*1)</f>
        <v>0</v>
      </c>
      <c r="E63" s="189">
        <f>SUMPRODUCT(((TABLA!$N$2:$N$4893)=A63)*1*((TABLA!$H$2:$H$4893)=$T$10)*1)</f>
        <v>0</v>
      </c>
      <c r="F63" s="189">
        <f>SUMPRODUCT(((TABLA!$O$2:$O$4893)=A63)*1*((TABLA!$H$2:$H$4893)=$T$10)*1)</f>
        <v>0</v>
      </c>
      <c r="P63" s="125"/>
      <c r="Q63" s="125"/>
      <c r="R63" s="179"/>
      <c r="S63" s="180"/>
      <c r="T63" s="180"/>
      <c r="U63" s="180"/>
      <c r="V63" s="180"/>
      <c r="W63" s="180"/>
      <c r="X63" s="180"/>
      <c r="Y63" s="180"/>
      <c r="Z63" s="180"/>
      <c r="AA63" s="180"/>
    </row>
    <row r="64" spans="1:27" ht="25.5" customHeight="1" x14ac:dyDescent="0.25">
      <c r="A64" s="186">
        <v>17</v>
      </c>
      <c r="B64" s="187" t="s">
        <v>130</v>
      </c>
      <c r="C64" s="188" t="s">
        <v>85</v>
      </c>
      <c r="D64" s="189">
        <f>SUMPRODUCT(((TABLA!$M$2:$M$4893)=A64)*1*((TABLA!$H$2:$H$4893)=$T$10)*1)</f>
        <v>0</v>
      </c>
      <c r="E64" s="189">
        <f>SUMPRODUCT(((TABLA!$N$2:$N$4893)=A64)*1*((TABLA!$H$2:$H$4893)=$T$10)*1)</f>
        <v>0</v>
      </c>
      <c r="F64" s="189">
        <f>SUMPRODUCT(((TABLA!$O$2:$O$4893)=A64)*1*((TABLA!$H$2:$H$4893)=$T$10)*1)</f>
        <v>0</v>
      </c>
      <c r="P64" s="125"/>
      <c r="Q64" s="125"/>
      <c r="R64" s="179"/>
      <c r="S64" s="180"/>
      <c r="T64" s="180"/>
      <c r="U64" s="180"/>
      <c r="V64" s="180"/>
      <c r="W64" s="180"/>
      <c r="X64" s="180"/>
      <c r="Y64" s="180"/>
      <c r="Z64" s="180"/>
      <c r="AA64" s="180"/>
    </row>
    <row r="65" spans="1:27" ht="25.5" customHeight="1" x14ac:dyDescent="0.25">
      <c r="A65" s="186">
        <v>18</v>
      </c>
      <c r="B65" s="187" t="s">
        <v>131</v>
      </c>
      <c r="C65" s="188" t="s">
        <v>86</v>
      </c>
      <c r="D65" s="189">
        <f>SUMPRODUCT(((TABLA!$M$2:$M$4893)=A65)*1*((TABLA!$H$2:$H$4893)=$T$10)*1)</f>
        <v>0</v>
      </c>
      <c r="E65" s="189">
        <f>SUMPRODUCT(((TABLA!$N$2:$N$4893)=A65)*1*((TABLA!$H$2:$H$4893)=$T$10)*1)</f>
        <v>0</v>
      </c>
      <c r="F65" s="189">
        <f>SUMPRODUCT(((TABLA!$O$2:$O$4893)=A65)*1*((TABLA!$H$2:$H$4893)=$T$10)*1)</f>
        <v>0</v>
      </c>
      <c r="P65" s="125"/>
      <c r="Q65" s="125"/>
      <c r="R65" s="179"/>
      <c r="S65" s="180"/>
      <c r="T65" s="180"/>
      <c r="U65" s="180"/>
      <c r="V65" s="180"/>
      <c r="W65" s="180"/>
      <c r="X65" s="180"/>
      <c r="Y65" s="180"/>
      <c r="Z65" s="180"/>
      <c r="AA65" s="180"/>
    </row>
    <row r="66" spans="1:27" ht="25.5" customHeight="1" x14ac:dyDescent="0.25">
      <c r="A66" s="186">
        <v>19</v>
      </c>
      <c r="B66" s="187" t="s">
        <v>132</v>
      </c>
      <c r="C66" s="188" t="s">
        <v>87</v>
      </c>
      <c r="D66" s="189">
        <f>SUMPRODUCT(((TABLA!$M$2:$M$4893)=A66)*1*((TABLA!$H$2:$H$4893)=$T$10)*1)</f>
        <v>0</v>
      </c>
      <c r="E66" s="189">
        <f>SUMPRODUCT(((TABLA!$N$2:$N$4893)=A66)*1*((TABLA!$H$2:$H$4893)=$T$10)*1)</f>
        <v>0</v>
      </c>
      <c r="F66" s="189">
        <f>SUMPRODUCT(((TABLA!$O$2:$O$4893)=A66)*1*((TABLA!$H$2:$H$4893)=$T$10)*1)</f>
        <v>0</v>
      </c>
      <c r="P66" s="125"/>
      <c r="Q66" s="125"/>
      <c r="R66" s="179"/>
      <c r="S66" s="180"/>
      <c r="T66" s="180"/>
      <c r="U66" s="180"/>
      <c r="V66" s="180"/>
      <c r="W66" s="180"/>
      <c r="X66" s="180"/>
      <c r="Y66" s="180"/>
      <c r="Z66" s="180"/>
      <c r="AA66" s="180"/>
    </row>
    <row r="67" spans="1:27" ht="25.5" customHeight="1" x14ac:dyDescent="0.25">
      <c r="A67" s="186">
        <v>25</v>
      </c>
      <c r="B67" s="187" t="s">
        <v>152</v>
      </c>
      <c r="C67" s="188" t="s">
        <v>68</v>
      </c>
      <c r="D67" s="189">
        <f>SUMPRODUCT(((TABLA!$M$2:$M$4893)=A67)*1*((TABLA!$H$2:$H$4893)=$T$10)*1)</f>
        <v>0</v>
      </c>
      <c r="E67" s="189">
        <f>SUMPRODUCT(((TABLA!$N$2:$N$4893)=A67)*1*((TABLA!$H$2:$H$4893)=$T$10)*1)</f>
        <v>0</v>
      </c>
      <c r="F67" s="189">
        <f>SUMPRODUCT(((TABLA!$O$2:$O$4893)=A67)*1*((TABLA!$H$2:$H$4893)=$T$10)*1)</f>
        <v>0</v>
      </c>
      <c r="P67" s="125"/>
      <c r="Q67" s="125"/>
      <c r="R67" s="179"/>
      <c r="S67" s="180"/>
      <c r="T67" s="180"/>
      <c r="U67" s="180"/>
      <c r="V67" s="180"/>
      <c r="W67" s="180"/>
      <c r="X67" s="180"/>
      <c r="Y67" s="180"/>
      <c r="Z67" s="180"/>
      <c r="AA67" s="180"/>
    </row>
    <row r="68" spans="1:27" ht="25.5" customHeight="1" x14ac:dyDescent="0.25">
      <c r="A68" s="186">
        <v>20</v>
      </c>
      <c r="B68" s="187" t="s">
        <v>133</v>
      </c>
      <c r="C68" s="188" t="s">
        <v>88</v>
      </c>
      <c r="D68" s="189">
        <f>SUMPRODUCT(((TABLA!$M$2:$M$4893)=A68)*1*((TABLA!$H$2:$H$4893)=$T$10)*1)</f>
        <v>0</v>
      </c>
      <c r="E68" s="189">
        <f>SUMPRODUCT(((TABLA!$N$2:$N$4893)=A68)*1*((TABLA!$H$2:$H$4893)=$T$10)*1)</f>
        <v>4</v>
      </c>
      <c r="F68" s="189">
        <f>SUMPRODUCT(((TABLA!$O$2:$O$4893)=A68)*1*((TABLA!$H$2:$H$4893)=$T$10)*1)</f>
        <v>4</v>
      </c>
      <c r="P68" s="125"/>
      <c r="Q68" s="125"/>
      <c r="R68" s="179"/>
      <c r="S68" s="180"/>
      <c r="T68" s="180"/>
      <c r="U68" s="180"/>
      <c r="V68" s="180"/>
      <c r="W68" s="180"/>
      <c r="X68" s="180"/>
      <c r="Y68" s="180"/>
      <c r="Z68" s="180"/>
      <c r="AA68" s="180"/>
    </row>
    <row r="69" spans="1:27" ht="25.5" customHeight="1" x14ac:dyDescent="0.25">
      <c r="A69" s="186">
        <v>26</v>
      </c>
      <c r="B69" s="187" t="s">
        <v>153</v>
      </c>
      <c r="C69" s="188" t="s">
        <v>69</v>
      </c>
      <c r="D69" s="189">
        <f>SUMPRODUCT(((TABLA!$M$2:$M$4893)=A69)*1*((TABLA!$H$2:$H$4893)=$T$10)*1)</f>
        <v>0</v>
      </c>
      <c r="E69" s="189">
        <f>SUMPRODUCT(((TABLA!$N$2:$N$4893)=A69)*1*((TABLA!$H$2:$H$4893)=$T$10)*1)</f>
        <v>0</v>
      </c>
      <c r="F69" s="189">
        <f>SUMPRODUCT(((TABLA!$O$2:$O$4893)=A69)*1*((TABLA!$H$2:$H$4893)=$T$10)*1)</f>
        <v>3</v>
      </c>
      <c r="P69" s="125"/>
      <c r="Q69" s="125"/>
      <c r="R69" s="179"/>
      <c r="S69" s="180"/>
      <c r="T69" s="180"/>
      <c r="U69" s="180"/>
      <c r="V69" s="180"/>
      <c r="W69" s="180"/>
      <c r="X69" s="180"/>
      <c r="Y69" s="180"/>
      <c r="Z69" s="180"/>
      <c r="AA69" s="180"/>
    </row>
    <row r="70" spans="1:27" ht="25.5" customHeight="1" x14ac:dyDescent="0.25">
      <c r="A70" s="186">
        <v>21</v>
      </c>
      <c r="B70" s="187" t="s">
        <v>134</v>
      </c>
      <c r="C70" s="188" t="s">
        <v>89</v>
      </c>
      <c r="D70" s="189">
        <f>SUMPRODUCT(((TABLA!$M$2:$M$4893)=A70)*1*((TABLA!$H$2:$H$4893)=$T$10)*1)</f>
        <v>0</v>
      </c>
      <c r="E70" s="189">
        <f>SUMPRODUCT(((TABLA!$N$2:$N$4893)=A70)*1*((TABLA!$H$2:$H$4893)=$T$10)*1)</f>
        <v>0</v>
      </c>
      <c r="F70" s="189">
        <f>SUMPRODUCT(((TABLA!$O$2:$O$4893)=A70)*1*((TABLA!$H$2:$H$4893)=$T$10)*1)</f>
        <v>0</v>
      </c>
      <c r="P70" s="125"/>
      <c r="Q70" s="125"/>
      <c r="R70" s="179"/>
      <c r="S70" s="180"/>
      <c r="T70" s="180"/>
      <c r="U70" s="180"/>
      <c r="V70" s="180"/>
      <c r="W70" s="180"/>
      <c r="X70" s="180"/>
      <c r="Y70" s="180"/>
      <c r="Z70" s="180"/>
      <c r="AA70" s="180"/>
    </row>
    <row r="71" spans="1:27" ht="25.5" customHeight="1" x14ac:dyDescent="0.25">
      <c r="A71" s="186">
        <v>27</v>
      </c>
      <c r="B71" s="187" t="s">
        <v>156</v>
      </c>
      <c r="C71" s="188" t="s">
        <v>141</v>
      </c>
      <c r="D71" s="189">
        <f>SUMPRODUCT(((TABLA!$M$2:$M$4893)=A71)*1*((TABLA!$H$2:$H$4893)=$T$10)*1)</f>
        <v>0</v>
      </c>
      <c r="E71" s="189">
        <f>SUMPRODUCT(((TABLA!$N$2:$N$4893)=A71)*1*((TABLA!$H$2:$H$4893)=$T$10)*1)</f>
        <v>0</v>
      </c>
      <c r="F71" s="189">
        <f>SUMPRODUCT(((TABLA!$O$2:$O$4893)=A71)*1*((TABLA!$H$2:$H$4893)=$T$10)*1)</f>
        <v>0</v>
      </c>
      <c r="P71" s="125"/>
      <c r="Q71" s="125"/>
      <c r="R71" s="179"/>
      <c r="S71" s="180"/>
      <c r="T71" s="180"/>
      <c r="U71" s="180"/>
      <c r="V71" s="180"/>
      <c r="W71" s="180"/>
      <c r="X71" s="180"/>
      <c r="Y71" s="180"/>
      <c r="Z71" s="180"/>
      <c r="AA71" s="180"/>
    </row>
    <row r="72" spans="1:27" ht="25.5" customHeight="1" x14ac:dyDescent="0.25">
      <c r="A72" s="186">
        <v>28</v>
      </c>
      <c r="B72" s="187" t="s">
        <v>105</v>
      </c>
      <c r="C72" s="188" t="s">
        <v>142</v>
      </c>
      <c r="D72" s="189">
        <f>SUMPRODUCT(((TABLA!$M$2:$M$4893)=A72)*1*((TABLA!$H$2:$H$4893)=$T$10)*1)</f>
        <v>0</v>
      </c>
      <c r="E72" s="189">
        <f>SUMPRODUCT(((TABLA!$N$2:$N$4893)=A72)*1*((TABLA!$H$2:$H$4893)=$T$10)*1)</f>
        <v>0</v>
      </c>
      <c r="F72" s="189">
        <f>SUMPRODUCT(((TABLA!$O$2:$O$4893)=A72)*1*((TABLA!$H$2:$H$4893)=$T$10)*1)</f>
        <v>1</v>
      </c>
      <c r="P72" s="125"/>
      <c r="Q72" s="125"/>
      <c r="R72" s="179"/>
      <c r="S72" s="180"/>
      <c r="T72" s="180"/>
      <c r="U72" s="180"/>
      <c r="V72" s="180"/>
      <c r="W72" s="180"/>
      <c r="X72" s="180"/>
      <c r="Y72" s="180"/>
      <c r="Z72" s="180"/>
      <c r="AA72" s="180"/>
    </row>
    <row r="73" spans="1:27" ht="25.5" customHeight="1" x14ac:dyDescent="0.25">
      <c r="A73" s="186">
        <v>29</v>
      </c>
      <c r="B73" s="187" t="s">
        <v>135</v>
      </c>
      <c r="C73" s="188" t="s">
        <v>143</v>
      </c>
      <c r="D73" s="189">
        <f>SUMPRODUCT(((TABLA!$M$2:$M$4893)=A73)*1*((TABLA!$H$2:$H$4893)=$T$10)*1)</f>
        <v>4</v>
      </c>
      <c r="E73" s="189">
        <f>SUMPRODUCT(((TABLA!$N$2:$N$4893)=A73)*1*((TABLA!$H$2:$H$4893)=$T$10)*1)</f>
        <v>24</v>
      </c>
      <c r="F73" s="189">
        <f>SUMPRODUCT(((TABLA!$O$2:$O$4893)=A73)*1*((TABLA!$H$2:$H$4893)=$T$10)*1)</f>
        <v>2</v>
      </c>
      <c r="P73" s="125"/>
      <c r="Q73" s="125"/>
      <c r="R73" s="179"/>
      <c r="S73" s="180"/>
      <c r="T73" s="180"/>
      <c r="U73" s="180"/>
      <c r="V73" s="180"/>
      <c r="W73" s="180"/>
      <c r="X73" s="180"/>
      <c r="Y73" s="180"/>
      <c r="Z73" s="180"/>
      <c r="AA73" s="180"/>
    </row>
    <row r="74" spans="1:27" ht="25.5" customHeight="1" x14ac:dyDescent="0.25">
      <c r="H74" s="78"/>
      <c r="P74" s="125"/>
      <c r="Q74" s="125"/>
      <c r="R74" s="179"/>
      <c r="S74" s="180"/>
      <c r="T74" s="180"/>
      <c r="U74" s="180"/>
      <c r="V74" s="180"/>
      <c r="W74" s="180"/>
      <c r="X74" s="180"/>
      <c r="Y74" s="180"/>
      <c r="Z74" s="180"/>
      <c r="AA74" s="180"/>
    </row>
    <row r="75" spans="1:27" s="23" customFormat="1" ht="59.25" customHeight="1" x14ac:dyDescent="0.4">
      <c r="A75" s="82" t="s">
        <v>44</v>
      </c>
      <c r="B75" s="22" t="s">
        <v>45</v>
      </c>
      <c r="C75" s="395" t="s">
        <v>30</v>
      </c>
      <c r="D75" s="395"/>
      <c r="E75" s="395"/>
      <c r="F75" s="395"/>
      <c r="G75" s="395"/>
      <c r="H75" s="395"/>
      <c r="I75" s="53"/>
      <c r="J75" s="396"/>
      <c r="K75" s="396"/>
      <c r="L75" s="396"/>
      <c r="M75" s="396"/>
      <c r="N75" s="396"/>
      <c r="O75" s="396"/>
      <c r="P75" s="90"/>
      <c r="Q75" s="90"/>
      <c r="R75" s="24"/>
    </row>
    <row r="76" spans="1:27" ht="30" customHeight="1" x14ac:dyDescent="0.4">
      <c r="C76" s="25" t="s">
        <v>46</v>
      </c>
      <c r="D76" s="26"/>
      <c r="E76" s="25" t="s">
        <v>47</v>
      </c>
      <c r="F76" s="26"/>
      <c r="G76" s="25" t="s">
        <v>48</v>
      </c>
      <c r="H76" s="96" t="s">
        <v>49</v>
      </c>
      <c r="I76" s="54"/>
      <c r="J76" s="58"/>
      <c r="K76" s="54"/>
      <c r="M76" s="54"/>
      <c r="N76" s="55"/>
      <c r="O76" s="56"/>
      <c r="P76" s="91"/>
      <c r="Q76" s="261" t="s">
        <v>179</v>
      </c>
    </row>
    <row r="77" spans="1:27" ht="17.25" customHeight="1" x14ac:dyDescent="0.25">
      <c r="C77" s="97">
        <v>1</v>
      </c>
      <c r="D77" s="98">
        <v>2</v>
      </c>
      <c r="E77" s="99">
        <v>3</v>
      </c>
      <c r="F77" s="100">
        <v>4</v>
      </c>
      <c r="G77" s="101">
        <v>5</v>
      </c>
      <c r="H77" s="102">
        <v>0</v>
      </c>
      <c r="I77" s="57"/>
      <c r="L77" s="58"/>
      <c r="M77" s="58"/>
      <c r="N77" s="58"/>
      <c r="O77" s="58"/>
      <c r="Q77" s="258" t="s">
        <v>90</v>
      </c>
    </row>
    <row r="78" spans="1:27" ht="17.25" customHeight="1" x14ac:dyDescent="0.25">
      <c r="A78" s="27"/>
      <c r="B78" s="386" t="str">
        <f>J78</f>
        <v xml:space="preserve">2.1 El horario de la biblioteca </v>
      </c>
      <c r="C78" s="137">
        <f>SUMPRODUCT(((TABLA!$S$2:$S$4893)=C$77)*1*((TABLA!$H$2:$H$4893)=$T$10)*1)</f>
        <v>2</v>
      </c>
      <c r="D78" s="137">
        <f>SUMPRODUCT(((TABLA!$S$2:$S$4893)=D$77)*1*((TABLA!$H$2:$H$4893)=$T$10)*1)</f>
        <v>8</v>
      </c>
      <c r="E78" s="137">
        <f>SUMPRODUCT(((TABLA!$S$2:$S$4893)=E$77)*1*((TABLA!$H$2:$H$4893)=$T$10)*1)</f>
        <v>11</v>
      </c>
      <c r="F78" s="137">
        <f>SUMPRODUCT(((TABLA!$S$2:$S$4893)=F$77)*1*((TABLA!$H$2:$H$4893)=$T$10)*1)</f>
        <v>19</v>
      </c>
      <c r="G78" s="137">
        <f>SUMPRODUCT(((TABLA!$S$2:$S$4893)=G$77)*1*((TABLA!$H$2:$H$4893)=$T$10)*1)</f>
        <v>23</v>
      </c>
      <c r="H78" s="137">
        <f>I$9-SUM(C78:G78)</f>
        <v>1</v>
      </c>
      <c r="I78" s="19"/>
      <c r="J78" s="389" t="s">
        <v>2</v>
      </c>
      <c r="K78" s="388"/>
      <c r="L78" s="388"/>
      <c r="M78" s="388"/>
      <c r="N78" s="388"/>
      <c r="O78" s="388"/>
      <c r="P78" s="73">
        <f>Z78*10</f>
        <v>7.1031746031746037</v>
      </c>
      <c r="Q78" s="259">
        <f>BUC!P111</f>
        <v>7.1113602391629289</v>
      </c>
      <c r="R78" s="2">
        <f>SUM(C78:H78)</f>
        <v>64</v>
      </c>
      <c r="S78">
        <f>SUM(J78:P78)</f>
        <v>7.1031746031746037</v>
      </c>
      <c r="T78">
        <v>0</v>
      </c>
      <c r="U78">
        <v>1</v>
      </c>
      <c r="V78">
        <v>2</v>
      </c>
      <c r="W78">
        <v>3</v>
      </c>
      <c r="X78">
        <v>4</v>
      </c>
      <c r="Z78">
        <f>SUM(T79:X79)/((R78-H78)*4)</f>
        <v>0.71031746031746035</v>
      </c>
    </row>
    <row r="79" spans="1:27" ht="12.75" customHeight="1" x14ac:dyDescent="0.25">
      <c r="B79" s="386"/>
      <c r="C79" s="69">
        <f t="shared" ref="C79:H79" si="1">C78/SUM($C78:$H78)</f>
        <v>3.125E-2</v>
      </c>
      <c r="D79" s="69">
        <f t="shared" si="1"/>
        <v>0.125</v>
      </c>
      <c r="E79" s="69">
        <f t="shared" si="1"/>
        <v>0.171875</v>
      </c>
      <c r="F79" s="69">
        <f t="shared" si="1"/>
        <v>0.296875</v>
      </c>
      <c r="G79" s="69">
        <f t="shared" si="1"/>
        <v>0.359375</v>
      </c>
      <c r="H79" s="69">
        <f t="shared" si="1"/>
        <v>1.5625E-2</v>
      </c>
      <c r="I79" s="59"/>
      <c r="J79" s="388"/>
      <c r="K79" s="388"/>
      <c r="L79" s="388"/>
      <c r="M79" s="388"/>
      <c r="N79" s="388"/>
      <c r="O79" s="388"/>
      <c r="T79">
        <v>0</v>
      </c>
      <c r="U79">
        <f>D78*U78</f>
        <v>8</v>
      </c>
      <c r="V79">
        <f>E78*V78</f>
        <v>22</v>
      </c>
      <c r="W79">
        <f>F78*W78</f>
        <v>57</v>
      </c>
      <c r="X79">
        <f>G78*X78</f>
        <v>92</v>
      </c>
      <c r="Z79" s="19"/>
    </row>
    <row r="80" spans="1:27" s="19" customFormat="1" ht="144" customHeight="1" x14ac:dyDescent="0.4">
      <c r="A80" s="27"/>
      <c r="B80" s="386"/>
      <c r="C80" s="70"/>
      <c r="D80" s="29"/>
      <c r="E80" s="29"/>
      <c r="F80" s="29"/>
      <c r="G80" s="29"/>
      <c r="H80" s="29"/>
      <c r="I80" s="31"/>
      <c r="J80" s="51"/>
      <c r="K80" s="51"/>
      <c r="L80" s="51"/>
      <c r="M80" s="51"/>
      <c r="N80" s="51"/>
      <c r="O80" s="51"/>
      <c r="R80" s="30"/>
      <c r="Z80"/>
    </row>
    <row r="81" spans="1:26" ht="18" customHeight="1" x14ac:dyDescent="0.25">
      <c r="A81" s="27"/>
      <c r="B81" s="386" t="str">
        <f>J81</f>
        <v>2.2 El número de puestos de lectura</v>
      </c>
      <c r="C81" s="137">
        <f>SUMPRODUCT(((TABLA!$T$2:$T$4893)=C$77)*1*((TABLA!$H$2:$H$4893)=$T$10)*1)</f>
        <v>0</v>
      </c>
      <c r="D81" s="137">
        <f>SUMPRODUCT(((TABLA!$T$2:$T$4893)=D$77)*1*((TABLA!$H$2:$H$4893)=$T$10)*1)</f>
        <v>3</v>
      </c>
      <c r="E81" s="137">
        <f>SUMPRODUCT(((TABLA!$T$2:$T$4893)=E$77)*1*((TABLA!$H$2:$H$4893)=$T$10)*1)</f>
        <v>6</v>
      </c>
      <c r="F81" s="137">
        <f>SUMPRODUCT(((TABLA!$T$2:$T$4893)=F$77)*1*((TABLA!$H$2:$H$4893)=$T$10)*1)</f>
        <v>22</v>
      </c>
      <c r="G81" s="137">
        <f>SUMPRODUCT(((TABLA!$T$2:$T$4893)=G$77)*1*((TABLA!$H$2:$H$4893)=$T$10)*1)</f>
        <v>32</v>
      </c>
      <c r="H81" s="137">
        <f>I$9-SUM(C81:G81)</f>
        <v>1</v>
      </c>
      <c r="I81" s="31"/>
      <c r="J81" s="388" t="str">
        <f>TABLA!T$1</f>
        <v>2.2 El número de puestos de lectura</v>
      </c>
      <c r="K81" s="388"/>
      <c r="L81" s="388"/>
      <c r="M81" s="388"/>
      <c r="N81" s="388"/>
      <c r="O81" s="388"/>
      <c r="P81" s="73">
        <f>Z81*10</f>
        <v>8.2936507936507944</v>
      </c>
      <c r="Q81" s="259">
        <f>BUC!P114</f>
        <v>7.1308808808808806</v>
      </c>
      <c r="R81" s="2">
        <f>SUM(C81:H81)</f>
        <v>64</v>
      </c>
      <c r="S81">
        <f>SUM(J81:P81)</f>
        <v>8.2936507936507944</v>
      </c>
      <c r="T81">
        <v>0</v>
      </c>
      <c r="U81">
        <v>1</v>
      </c>
      <c r="V81">
        <v>2</v>
      </c>
      <c r="W81">
        <v>3</v>
      </c>
      <c r="X81">
        <v>4</v>
      </c>
      <c r="Z81">
        <f>SUM(T82:X82)/((R81-H81)*4)</f>
        <v>0.82936507936507942</v>
      </c>
    </row>
    <row r="82" spans="1:26" ht="12.75" customHeight="1" x14ac:dyDescent="0.25">
      <c r="B82" s="386"/>
      <c r="C82" s="69">
        <f t="shared" ref="C82:H82" si="2">C81/SUM($C81:$H81)</f>
        <v>0</v>
      </c>
      <c r="D82" s="69">
        <f t="shared" si="2"/>
        <v>4.6875E-2</v>
      </c>
      <c r="E82" s="69">
        <f t="shared" si="2"/>
        <v>9.375E-2</v>
      </c>
      <c r="F82" s="69">
        <f t="shared" si="2"/>
        <v>0.34375</v>
      </c>
      <c r="G82" s="69">
        <f t="shared" si="2"/>
        <v>0.5</v>
      </c>
      <c r="H82" s="69">
        <f t="shared" si="2"/>
        <v>1.5625E-2</v>
      </c>
      <c r="I82" s="59"/>
      <c r="J82" s="388"/>
      <c r="K82" s="388"/>
      <c r="L82" s="388"/>
      <c r="M82" s="388"/>
      <c r="N82" s="388"/>
      <c r="O82" s="388"/>
      <c r="T82">
        <v>0</v>
      </c>
      <c r="U82">
        <f>D81*U81</f>
        <v>3</v>
      </c>
      <c r="V82">
        <f>E81*V81</f>
        <v>12</v>
      </c>
      <c r="W82">
        <f>F81*W81</f>
        <v>66</v>
      </c>
      <c r="X82">
        <f>G81*X81</f>
        <v>128</v>
      </c>
      <c r="Z82" s="19"/>
    </row>
    <row r="83" spans="1:26" s="19" customFormat="1" ht="144" customHeight="1" x14ac:dyDescent="0.25">
      <c r="A83" s="27"/>
      <c r="B83" s="386"/>
      <c r="C83" s="29"/>
      <c r="D83" s="29"/>
      <c r="E83" s="29"/>
      <c r="F83" s="29"/>
      <c r="G83" s="29"/>
      <c r="H83" s="29"/>
      <c r="I83" s="31"/>
      <c r="J83" s="51"/>
      <c r="K83" s="51"/>
      <c r="L83" s="51"/>
      <c r="M83" s="51"/>
      <c r="N83" s="51"/>
      <c r="O83" s="51"/>
      <c r="R83" s="30"/>
      <c r="Z83"/>
    </row>
    <row r="84" spans="1:26" ht="14.25" customHeight="1" x14ac:dyDescent="0.25">
      <c r="A84" s="27"/>
      <c r="B84" s="386" t="str">
        <f>J84</f>
        <v>2.3 La comodidad de las instalaciones</v>
      </c>
      <c r="C84" s="137">
        <f>SUMPRODUCT(((TABLA!$U$2:$U$4893)=C$77)*1*((TABLA!$H$2:$H$4893)=$T$10)*1)</f>
        <v>2</v>
      </c>
      <c r="D84" s="137">
        <f>SUMPRODUCT(((TABLA!$U$2:$U$4893)=D$77)*1*((TABLA!$H$2:$H$4893)=$T$10)*1)</f>
        <v>5</v>
      </c>
      <c r="E84" s="137">
        <f>SUMPRODUCT(((TABLA!$U$2:$U$4893)=E$77)*1*((TABLA!$H$2:$H$4893)=$T$10)*1)</f>
        <v>14</v>
      </c>
      <c r="F84" s="137">
        <f>SUMPRODUCT(((TABLA!$U$2:$U$4893)=F$77)*1*((TABLA!$H$2:$H$4893)=$T$10)*1)</f>
        <v>23</v>
      </c>
      <c r="G84" s="137">
        <f>SUMPRODUCT(((TABLA!$U$2:$U$4893)=G$77)*1*((TABLA!$H$2:$H$4893)=$T$10)*1)</f>
        <v>19</v>
      </c>
      <c r="H84" s="137">
        <f>I$9-SUM(C84:G84)</f>
        <v>1</v>
      </c>
      <c r="I84" s="31"/>
      <c r="J84" s="388" t="str">
        <f>TABLA!U$1</f>
        <v>2.3 La comodidad de las instalaciones</v>
      </c>
      <c r="K84" s="388"/>
      <c r="L84" s="388"/>
      <c r="M84" s="388"/>
      <c r="N84" s="388"/>
      <c r="O84" s="388"/>
      <c r="P84" s="73">
        <f>Z84*10</f>
        <v>7.0634920634920642</v>
      </c>
      <c r="Q84" s="259">
        <f>BUC!P117</f>
        <v>6.973223223223223</v>
      </c>
      <c r="R84" s="2">
        <f>SUM(C84:H84)</f>
        <v>64</v>
      </c>
      <c r="S84">
        <f>SUM(J84:O84)</f>
        <v>0</v>
      </c>
      <c r="T84">
        <v>0</v>
      </c>
      <c r="U84">
        <v>1</v>
      </c>
      <c r="V84">
        <v>2</v>
      </c>
      <c r="W84">
        <v>3</v>
      </c>
      <c r="X84">
        <v>4</v>
      </c>
      <c r="Z84">
        <f>SUM(T85:X85)/((R84-H84)*4)</f>
        <v>0.70634920634920639</v>
      </c>
    </row>
    <row r="85" spans="1:26" ht="12.75" customHeight="1" x14ac:dyDescent="0.25">
      <c r="B85" s="386"/>
      <c r="C85" s="69">
        <f t="shared" ref="C85:H85" si="3">C84/SUM($C84:$H84)</f>
        <v>3.125E-2</v>
      </c>
      <c r="D85" s="69">
        <f t="shared" si="3"/>
        <v>7.8125E-2</v>
      </c>
      <c r="E85" s="69">
        <f t="shared" si="3"/>
        <v>0.21875</v>
      </c>
      <c r="F85" s="69">
        <f t="shared" si="3"/>
        <v>0.359375</v>
      </c>
      <c r="G85" s="69">
        <f t="shared" si="3"/>
        <v>0.296875</v>
      </c>
      <c r="H85" s="69">
        <f t="shared" si="3"/>
        <v>1.5625E-2</v>
      </c>
      <c r="I85" s="59"/>
      <c r="J85" s="388"/>
      <c r="K85" s="388"/>
      <c r="L85" s="388"/>
      <c r="M85" s="388"/>
      <c r="N85" s="388"/>
      <c r="O85" s="388"/>
      <c r="T85">
        <v>0</v>
      </c>
      <c r="U85">
        <f>D84*U84</f>
        <v>5</v>
      </c>
      <c r="V85">
        <f>E84*V84</f>
        <v>28</v>
      </c>
      <c r="W85">
        <f>F84*W84</f>
        <v>69</v>
      </c>
      <c r="X85">
        <f>G84*X84</f>
        <v>76</v>
      </c>
      <c r="Z85" s="19"/>
    </row>
    <row r="86" spans="1:26" s="19" customFormat="1" ht="144" customHeight="1" x14ac:dyDescent="0.25">
      <c r="A86" s="27"/>
      <c r="B86" s="386"/>
      <c r="C86" s="29"/>
      <c r="D86" s="29"/>
      <c r="E86" s="29"/>
      <c r="F86" s="29"/>
      <c r="G86" s="29"/>
      <c r="H86" s="29"/>
      <c r="I86" s="31"/>
      <c r="J86" s="51"/>
      <c r="K86" s="51"/>
      <c r="L86" s="51"/>
      <c r="M86" s="51"/>
      <c r="N86" s="51"/>
      <c r="O86" s="51"/>
      <c r="R86" s="30"/>
      <c r="Z86"/>
    </row>
    <row r="87" spans="1:26" ht="15" customHeight="1" x14ac:dyDescent="0.25">
      <c r="A87" s="27"/>
      <c r="B87" s="386" t="str">
        <f>J87</f>
        <v>2.4 El equipamiento informático</v>
      </c>
      <c r="C87" s="137">
        <f>SUMPRODUCT(((TABLA!$V$2:$V$4893)=C$77)*1*((TABLA!$H$2:$H$4893)=$T$10)*1)</f>
        <v>1</v>
      </c>
      <c r="D87" s="137">
        <f>SUMPRODUCT(((TABLA!$V$2:$V$4893)=D$77)*1*((TABLA!$H$2:$H$4893)=$T$10)*1)</f>
        <v>8</v>
      </c>
      <c r="E87" s="137">
        <f>SUMPRODUCT(((TABLA!$V$2:$V$4893)=E$77)*1*((TABLA!$H$2:$H$4893)=$T$10)*1)</f>
        <v>13</v>
      </c>
      <c r="F87" s="137">
        <f>SUMPRODUCT(((TABLA!$V$2:$V$4893)=F$77)*1*((TABLA!$H$2:$H$4893)=$T$10)*1)</f>
        <v>27</v>
      </c>
      <c r="G87" s="137">
        <f>SUMPRODUCT(((TABLA!$V$2:$V$4893)=G$77)*1*((TABLA!$H$2:$H$4893)=$T$10)*1)</f>
        <v>14</v>
      </c>
      <c r="H87" s="137">
        <f>I$9-SUM(C87:G87)</f>
        <v>1</v>
      </c>
      <c r="J87" s="389" t="str">
        <f>TABLA!V$1</f>
        <v>2.4 El equipamiento informático</v>
      </c>
      <c r="K87" s="388"/>
      <c r="L87" s="388"/>
      <c r="M87" s="388"/>
      <c r="N87" s="388"/>
      <c r="O87" s="388"/>
      <c r="P87" s="73">
        <f>Z87*10</f>
        <v>6.7857142857142865</v>
      </c>
      <c r="Q87" s="259">
        <f>BUC!P120</f>
        <v>5.869783810960282</v>
      </c>
      <c r="R87" s="2">
        <f>SUM(C87:H87)</f>
        <v>64</v>
      </c>
      <c r="S87">
        <f>SUM(J87:O87)</f>
        <v>0</v>
      </c>
      <c r="T87">
        <v>0</v>
      </c>
      <c r="U87">
        <v>1</v>
      </c>
      <c r="V87">
        <v>2</v>
      </c>
      <c r="W87">
        <v>3</v>
      </c>
      <c r="X87">
        <v>4</v>
      </c>
      <c r="Z87">
        <f>SUM(T88:X88)/((R87-H87)*4)</f>
        <v>0.6785714285714286</v>
      </c>
    </row>
    <row r="88" spans="1:26" ht="12.75" customHeight="1" x14ac:dyDescent="0.25">
      <c r="B88" s="386"/>
      <c r="C88" s="232">
        <f t="shared" ref="C88:H88" si="4">C87/SUM($C87:$H87)</f>
        <v>1.5625E-2</v>
      </c>
      <c r="D88" s="232">
        <f t="shared" si="4"/>
        <v>0.125</v>
      </c>
      <c r="E88" s="232">
        <f t="shared" si="4"/>
        <v>0.203125</v>
      </c>
      <c r="F88" s="232">
        <f t="shared" si="4"/>
        <v>0.421875</v>
      </c>
      <c r="G88" s="232">
        <f t="shared" si="4"/>
        <v>0.21875</v>
      </c>
      <c r="H88" s="232">
        <f t="shared" si="4"/>
        <v>1.5625E-2</v>
      </c>
      <c r="I88" s="59"/>
      <c r="J88" s="388"/>
      <c r="K88" s="388"/>
      <c r="L88" s="388"/>
      <c r="M88" s="388"/>
      <c r="N88" s="388"/>
      <c r="O88" s="388"/>
      <c r="T88">
        <v>0</v>
      </c>
      <c r="U88">
        <f>D87*U87</f>
        <v>8</v>
      </c>
      <c r="V88">
        <f>E87*V87</f>
        <v>26</v>
      </c>
      <c r="W88">
        <f>F87*W87</f>
        <v>81</v>
      </c>
      <c r="X88">
        <f>G87*X87</f>
        <v>56</v>
      </c>
      <c r="Z88" s="19"/>
    </row>
    <row r="89" spans="1:26" s="19" customFormat="1" ht="144" customHeight="1" x14ac:dyDescent="0.25">
      <c r="A89" s="27"/>
      <c r="B89" s="386"/>
      <c r="C89" s="29"/>
      <c r="D89" s="29"/>
      <c r="E89" s="29"/>
      <c r="F89" s="29"/>
      <c r="G89" s="29"/>
      <c r="H89" s="29"/>
      <c r="I89" s="31"/>
      <c r="J89" s="51"/>
      <c r="K89" s="51"/>
      <c r="L89" s="51"/>
      <c r="M89" s="51"/>
      <c r="N89" s="51"/>
      <c r="O89" s="51"/>
      <c r="R89" s="30"/>
      <c r="Z89"/>
    </row>
    <row r="90" spans="1:26" s="19" customFormat="1" ht="63" customHeight="1" x14ac:dyDescent="0.25">
      <c r="A90" s="83"/>
      <c r="B90" s="32" t="s">
        <v>5</v>
      </c>
      <c r="C90" s="29"/>
      <c r="D90" s="29"/>
      <c r="E90" s="29"/>
      <c r="F90" s="29"/>
      <c r="G90" s="29"/>
      <c r="H90" s="29"/>
      <c r="I90" s="31"/>
      <c r="J90" s="51"/>
      <c r="K90" s="51"/>
      <c r="L90" s="51"/>
      <c r="M90" s="51"/>
      <c r="N90" s="51"/>
      <c r="O90" s="51"/>
      <c r="R90" s="30"/>
      <c r="Z90"/>
    </row>
    <row r="91" spans="1:26" s="19" customFormat="1" ht="43.5" customHeight="1" x14ac:dyDescent="0.25">
      <c r="A91" s="83"/>
      <c r="B91" s="393" t="str">
        <f>TABLA!AC1</f>
        <v>¿De dónde obtiene usted la mayor parte de la información que necesita para sus estudios? (1-nada, 2- poco, 3-algo, 4-bastante, 5-mucho).</v>
      </c>
      <c r="C91" s="393"/>
      <c r="D91" s="393"/>
      <c r="E91" s="393"/>
      <c r="F91" s="393"/>
      <c r="G91" s="393"/>
      <c r="H91" s="393"/>
      <c r="I91" s="393"/>
      <c r="J91" s="393"/>
      <c r="K91" s="393"/>
      <c r="L91" s="393"/>
      <c r="M91" s="393"/>
      <c r="N91" s="393"/>
      <c r="O91" s="393"/>
      <c r="P91" s="393"/>
      <c r="Q91" s="158"/>
      <c r="R91" s="157"/>
      <c r="S91" s="157"/>
      <c r="T91" s="157"/>
      <c r="U91" s="157"/>
      <c r="V91" s="157"/>
      <c r="W91" s="157"/>
      <c r="X91" s="157"/>
      <c r="Y91" s="151"/>
      <c r="Z91" s="157"/>
    </row>
    <row r="92" spans="1:26" s="268" customFormat="1" ht="16.5" customHeight="1" x14ac:dyDescent="0.25">
      <c r="A92" s="262"/>
      <c r="B92" s="263"/>
      <c r="C92" s="264"/>
      <c r="D92" s="264"/>
      <c r="E92" s="264"/>
      <c r="F92" s="264"/>
      <c r="G92" s="264"/>
      <c r="H92" s="264"/>
      <c r="I92" s="265"/>
      <c r="J92" s="264"/>
      <c r="K92" s="264"/>
      <c r="L92" s="264"/>
      <c r="M92" s="264"/>
      <c r="N92" s="264"/>
      <c r="O92" s="264"/>
      <c r="P92" s="266"/>
      <c r="Q92" s="267"/>
      <c r="Y92" s="180"/>
    </row>
    <row r="93" spans="1:26" s="268" customFormat="1" ht="16.5" customHeight="1" x14ac:dyDescent="0.25">
      <c r="A93" s="262"/>
      <c r="B93" s="263"/>
      <c r="C93" s="264"/>
      <c r="D93" s="273" t="s">
        <v>192</v>
      </c>
      <c r="E93" s="273" t="s">
        <v>193</v>
      </c>
      <c r="F93" s="273" t="s">
        <v>194</v>
      </c>
      <c r="G93" s="273" t="s">
        <v>195</v>
      </c>
      <c r="H93" s="273" t="s">
        <v>196</v>
      </c>
      <c r="J93" s="273" t="s">
        <v>192</v>
      </c>
      <c r="K93" s="273" t="s">
        <v>193</v>
      </c>
      <c r="L93" s="273" t="s">
        <v>194</v>
      </c>
      <c r="M93" s="273" t="s">
        <v>195</v>
      </c>
      <c r="N93" s="273" t="s">
        <v>196</v>
      </c>
      <c r="P93" s="394" t="s">
        <v>277</v>
      </c>
      <c r="Q93" s="267"/>
      <c r="Y93" s="180"/>
    </row>
    <row r="94" spans="1:26" s="268" customFormat="1" ht="15.75" customHeight="1" x14ac:dyDescent="0.25">
      <c r="A94" s="262"/>
      <c r="B94" s="263"/>
      <c r="C94" s="264"/>
      <c r="D94" s="269">
        <v>1</v>
      </c>
      <c r="E94" s="269">
        <v>2</v>
      </c>
      <c r="F94" s="269">
        <v>3</v>
      </c>
      <c r="G94" s="270">
        <v>4</v>
      </c>
      <c r="H94" s="269">
        <v>5</v>
      </c>
      <c r="J94" s="269">
        <v>1</v>
      </c>
      <c r="K94" s="269">
        <v>2</v>
      </c>
      <c r="L94" s="269">
        <v>3</v>
      </c>
      <c r="M94" s="270">
        <v>4</v>
      </c>
      <c r="N94" s="269">
        <v>5</v>
      </c>
      <c r="P94" s="394"/>
      <c r="S94" s="267"/>
      <c r="U94" s="268">
        <v>1</v>
      </c>
      <c r="V94" s="268">
        <v>2</v>
      </c>
      <c r="W94" s="268">
        <v>3</v>
      </c>
      <c r="X94" s="268">
        <v>4</v>
      </c>
    </row>
    <row r="95" spans="1:26" s="268" customFormat="1" ht="56.25" customHeight="1" x14ac:dyDescent="0.2">
      <c r="A95" s="272">
        <v>1</v>
      </c>
      <c r="B95" s="392" t="str">
        <f>TABLA!AD$1</f>
        <v>De los libros impresos y revistas impresas que hay o me proporciona la biblioteca De la U. Complutense</v>
      </c>
      <c r="C95" s="392"/>
      <c r="D95" s="271">
        <f>SUMPRODUCT(((TABLA!$AD$2:$AD$4893)=D$94)*1*((TABLA!$H$2:$H$4893)=$T$10)*1)</f>
        <v>6</v>
      </c>
      <c r="E95" s="271">
        <f>SUMPRODUCT(((TABLA!$AD$2:$AD$4893)=E$94)*1*((TABLA!$H$2:$H$4893)=$T$10)*1)</f>
        <v>10</v>
      </c>
      <c r="F95" s="271">
        <f>SUMPRODUCT(((TABLA!$AD$2:$AD$4893)=F$94)*1*((TABLA!$H$2:$H$4893)=$T$10)*1)</f>
        <v>14</v>
      </c>
      <c r="G95" s="271">
        <f>SUMPRODUCT(((TABLA!$AD$2:$AD$4893)=G$94)*1*((TABLA!$H$2:$H$4893)=$T$10)*1)</f>
        <v>19</v>
      </c>
      <c r="H95" s="271">
        <f>SUMPRODUCT(((TABLA!$AD$2:$AD$4893)=H$94)*1*((TABLA!$H$2:$H$4893)=$T$10)*1)</f>
        <v>13</v>
      </c>
      <c r="J95" s="279">
        <f t="shared" ref="J95:N102" si="5">D95/$S95</f>
        <v>9.6774193548387094E-2</v>
      </c>
      <c r="K95" s="279">
        <f t="shared" si="5"/>
        <v>0.16129032258064516</v>
      </c>
      <c r="L95" s="279">
        <f t="shared" si="5"/>
        <v>0.22580645161290322</v>
      </c>
      <c r="M95" s="279">
        <f t="shared" si="5"/>
        <v>0.30645161290322581</v>
      </c>
      <c r="N95" s="279">
        <f t="shared" si="5"/>
        <v>0.20967741935483872</v>
      </c>
      <c r="P95" s="304">
        <f t="shared" ref="P95:P102" si="6">(D95*D$94+E95*E$94+F95*F$94+G95*G$94+H95*H$94)/S95</f>
        <v>3.370967741935484</v>
      </c>
      <c r="S95" s="281">
        <f t="shared" ref="S95:S102" si="7">SUM(D95:H95)</f>
        <v>62</v>
      </c>
      <c r="T95" s="151">
        <v>0</v>
      </c>
      <c r="U95" s="151">
        <f>E95*U$94</f>
        <v>10</v>
      </c>
      <c r="V95" s="151">
        <f t="shared" ref="U95:X102" si="8">F95*V$94</f>
        <v>28</v>
      </c>
      <c r="W95" s="151">
        <f t="shared" si="8"/>
        <v>57</v>
      </c>
      <c r="X95" s="151">
        <f t="shared" si="8"/>
        <v>52</v>
      </c>
      <c r="Y95" s="151">
        <f>SUM(T95:X95)/((S95)*4)</f>
        <v>0.592741935483871</v>
      </c>
    </row>
    <row r="96" spans="1:26" s="268" customFormat="1" ht="56.25" customHeight="1" x14ac:dyDescent="0.2">
      <c r="A96" s="272">
        <v>2</v>
      </c>
      <c r="B96" s="392" t="str">
        <f>TABLA!AE$1</f>
        <v>De las revistas en línea suscritas por la biblioteca</v>
      </c>
      <c r="C96" s="392"/>
      <c r="D96" s="271">
        <f>SUMPRODUCT(((TABLA!$AE$2:$AE$4893)=D$94)*1*((TABLA!$H$2:$H$4893)=$T$10)*1)</f>
        <v>31</v>
      </c>
      <c r="E96" s="271">
        <f>SUMPRODUCT(((TABLA!$AE$2:$AE$4893)=E$94)*1*((TABLA!$H$2:$H$4893)=$T$10)*1)</f>
        <v>19</v>
      </c>
      <c r="F96" s="271">
        <f>SUMPRODUCT(((TABLA!$AE$2:$AE$4893)=F$94)*1*((TABLA!$H$2:$H$4893)=$T$10)*1)</f>
        <v>6</v>
      </c>
      <c r="G96" s="271">
        <f>SUMPRODUCT(((TABLA!$AE$2:$AE$4893)=G$94)*1*((TABLA!$H$2:$H$4893)=$T$10)*1)</f>
        <v>2</v>
      </c>
      <c r="H96" s="271">
        <f>SUMPRODUCT(((TABLA!$AE$2:$AE$4893)=H$94)*1*((TABLA!$H$2:$H$4893)=$T$10)*1)</f>
        <v>4</v>
      </c>
      <c r="J96" s="280">
        <f t="shared" si="5"/>
        <v>0.5</v>
      </c>
      <c r="K96" s="280">
        <f t="shared" si="5"/>
        <v>0.30645161290322581</v>
      </c>
      <c r="L96" s="280">
        <f t="shared" si="5"/>
        <v>9.6774193548387094E-2</v>
      </c>
      <c r="M96" s="280">
        <f t="shared" si="5"/>
        <v>3.2258064516129031E-2</v>
      </c>
      <c r="N96" s="280">
        <f t="shared" si="5"/>
        <v>6.4516129032258063E-2</v>
      </c>
      <c r="P96" s="304">
        <f t="shared" si="6"/>
        <v>1.8548387096774193</v>
      </c>
      <c r="S96" s="281">
        <f t="shared" si="7"/>
        <v>62</v>
      </c>
      <c r="T96" s="151">
        <v>0</v>
      </c>
      <c r="U96" s="151">
        <f t="shared" si="8"/>
        <v>19</v>
      </c>
      <c r="V96" s="151">
        <f t="shared" si="8"/>
        <v>12</v>
      </c>
      <c r="W96" s="151">
        <f t="shared" si="8"/>
        <v>6</v>
      </c>
      <c r="X96" s="151">
        <f t="shared" si="8"/>
        <v>16</v>
      </c>
      <c r="Y96" s="151">
        <f>SUM(T96:X96)/((S96)*4)</f>
        <v>0.21370967741935484</v>
      </c>
    </row>
    <row r="97" spans="1:26" s="268" customFormat="1" ht="56.25" customHeight="1" x14ac:dyDescent="0.2">
      <c r="A97" s="272">
        <v>3</v>
      </c>
      <c r="B97" s="392" t="str">
        <f>TABLA!AF$1</f>
        <v>De libros electrónicos suscritos por la biblioteca</v>
      </c>
      <c r="C97" s="392"/>
      <c r="D97" s="271">
        <f>SUMPRODUCT(((TABLA!$AF$2:$AF$4893)=D$94)*1*((TABLA!$H$2:$H$4893)=$T$10)*1)</f>
        <v>14</v>
      </c>
      <c r="E97" s="271">
        <f>SUMPRODUCT(((TABLA!$AF$2:$AF$4893)=E$94)*1*((TABLA!$H$2:$H$4893)=$T$10)*1)</f>
        <v>20</v>
      </c>
      <c r="F97" s="271">
        <f>SUMPRODUCT(((TABLA!$AF$2:$AF$4893)=F$94)*1*((TABLA!$H$2:$H$4893)=$T$10)*1)</f>
        <v>15</v>
      </c>
      <c r="G97" s="271">
        <f>SUMPRODUCT(((TABLA!$AF$2:$AF$4893)=G$94)*1*((TABLA!$H$2:$H$4893)=$T$10)*1)</f>
        <v>7</v>
      </c>
      <c r="H97" s="271">
        <f>SUMPRODUCT(((TABLA!$AF$2:$AF$4893)=H$94)*1*((TABLA!$H$2:$H$4893)=$T$10)*1)</f>
        <v>6</v>
      </c>
      <c r="J97" s="280">
        <f t="shared" si="5"/>
        <v>0.22580645161290322</v>
      </c>
      <c r="K97" s="280">
        <f t="shared" si="5"/>
        <v>0.32258064516129031</v>
      </c>
      <c r="L97" s="280">
        <f t="shared" si="5"/>
        <v>0.24193548387096775</v>
      </c>
      <c r="M97" s="280">
        <f t="shared" si="5"/>
        <v>0.11290322580645161</v>
      </c>
      <c r="N97" s="280">
        <f t="shared" si="5"/>
        <v>9.6774193548387094E-2</v>
      </c>
      <c r="P97" s="304">
        <f t="shared" si="6"/>
        <v>2.532258064516129</v>
      </c>
      <c r="S97" s="281">
        <f t="shared" si="7"/>
        <v>62</v>
      </c>
      <c r="T97" s="151">
        <v>0</v>
      </c>
      <c r="U97" s="151">
        <f t="shared" si="8"/>
        <v>20</v>
      </c>
      <c r="V97" s="151">
        <f t="shared" si="8"/>
        <v>30</v>
      </c>
      <c r="W97" s="151">
        <f t="shared" si="8"/>
        <v>21</v>
      </c>
      <c r="X97" s="151">
        <f t="shared" si="8"/>
        <v>24</v>
      </c>
      <c r="Y97" s="151">
        <f t="shared" ref="Y97:Y101" si="9">SUM(T97:X97)/((S97)*4)</f>
        <v>0.38306451612903225</v>
      </c>
    </row>
    <row r="98" spans="1:26" s="268" customFormat="1" ht="56.25" customHeight="1" x14ac:dyDescent="0.2">
      <c r="A98" s="272">
        <v>4</v>
      </c>
      <c r="B98" s="392" t="str">
        <f>TABLA!AG$1</f>
        <v>De los libros que yo mismo me compro o De los que me presta alguien que los ha comprado</v>
      </c>
      <c r="C98" s="392"/>
      <c r="D98" s="271">
        <f>SUMPRODUCT(((TABLA!$AG$2:$AG$4893)=D$94)*1*((TABLA!$H$2:$H$4893)=$T$10)*1)</f>
        <v>13</v>
      </c>
      <c r="E98" s="271">
        <f>SUMPRODUCT(((TABLA!$AG$2:$AG$4893)=E$94)*1*((TABLA!$H$2:$H$4893)=$T$10)*1)</f>
        <v>11</v>
      </c>
      <c r="F98" s="271">
        <f>SUMPRODUCT(((TABLA!$AG$2:$AG$4893)=F$94)*1*((TABLA!$H$2:$H$4893)=$T$10)*1)</f>
        <v>14</v>
      </c>
      <c r="G98" s="271">
        <f>SUMPRODUCT(((TABLA!$AG$2:$AG$4893)=G$94)*1*((TABLA!$H$2:$H$4893)=$T$10)*1)</f>
        <v>17</v>
      </c>
      <c r="H98" s="271">
        <f>SUMPRODUCT(((TABLA!$AG$2:$AG$4893)=H$94)*1*((TABLA!$H$2:$H$4893)=$T$10)*1)</f>
        <v>6</v>
      </c>
      <c r="J98" s="280">
        <f t="shared" si="5"/>
        <v>0.21311475409836064</v>
      </c>
      <c r="K98" s="280">
        <f t="shared" si="5"/>
        <v>0.18032786885245902</v>
      </c>
      <c r="L98" s="280">
        <f t="shared" si="5"/>
        <v>0.22950819672131148</v>
      </c>
      <c r="M98" s="280">
        <f t="shared" si="5"/>
        <v>0.27868852459016391</v>
      </c>
      <c r="N98" s="280">
        <f t="shared" si="5"/>
        <v>9.8360655737704916E-2</v>
      </c>
      <c r="P98" s="304">
        <f t="shared" si="6"/>
        <v>2.8688524590163933</v>
      </c>
      <c r="S98" s="281">
        <f t="shared" si="7"/>
        <v>61</v>
      </c>
      <c r="T98" s="151">
        <v>0</v>
      </c>
      <c r="U98" s="151">
        <f t="shared" si="8"/>
        <v>11</v>
      </c>
      <c r="V98" s="151">
        <f t="shared" si="8"/>
        <v>28</v>
      </c>
      <c r="W98" s="151">
        <f t="shared" si="8"/>
        <v>51</v>
      </c>
      <c r="X98" s="151">
        <f t="shared" si="8"/>
        <v>24</v>
      </c>
      <c r="Y98" s="151">
        <f t="shared" si="9"/>
        <v>0.46721311475409838</v>
      </c>
    </row>
    <row r="99" spans="1:26" s="268" customFormat="1" ht="56.25" customHeight="1" x14ac:dyDescent="0.2">
      <c r="A99" s="272">
        <v>5</v>
      </c>
      <c r="B99" s="392" t="str">
        <f>TABLA!AH$1</f>
        <v>De los documentos colocados en el campus virtual por los profesores</v>
      </c>
      <c r="C99" s="392"/>
      <c r="D99" s="271">
        <f>SUMPRODUCT(((TABLA!$AH$2:$AH$4893)=D$94)*1*((TABLA!$H$2:$H$4893)=$T$10)*1)</f>
        <v>1</v>
      </c>
      <c r="E99" s="271">
        <f>SUMPRODUCT(((TABLA!$AH$2:$AH$4893)=E$94)*1*((TABLA!$H$2:$H$4893)=$T$10)*1)</f>
        <v>1</v>
      </c>
      <c r="F99" s="271">
        <f>SUMPRODUCT(((TABLA!$AH$2:$AH$4893)=F$94)*1*((TABLA!$H$2:$H$4893)=$T$10)*1)</f>
        <v>6</v>
      </c>
      <c r="G99" s="271">
        <f>SUMPRODUCT(((TABLA!$AH$2:$AH$4893)=G$94)*1*((TABLA!$H$2:$H$4893)=$T$10)*1)</f>
        <v>18</v>
      </c>
      <c r="H99" s="271">
        <f>SUMPRODUCT(((TABLA!$AH$2:$AH$4893)=H$94)*1*((TABLA!$H$2:$H$4893)=$T$10)*1)</f>
        <v>36</v>
      </c>
      <c r="J99" s="280">
        <f t="shared" si="5"/>
        <v>1.6129032258064516E-2</v>
      </c>
      <c r="K99" s="280">
        <f t="shared" si="5"/>
        <v>1.6129032258064516E-2</v>
      </c>
      <c r="L99" s="280">
        <f t="shared" si="5"/>
        <v>9.6774193548387094E-2</v>
      </c>
      <c r="M99" s="280">
        <f t="shared" si="5"/>
        <v>0.29032258064516131</v>
      </c>
      <c r="N99" s="280">
        <f t="shared" si="5"/>
        <v>0.58064516129032262</v>
      </c>
      <c r="P99" s="304">
        <f t="shared" si="6"/>
        <v>4.403225806451613</v>
      </c>
      <c r="S99" s="281">
        <f t="shared" si="7"/>
        <v>62</v>
      </c>
      <c r="T99" s="151">
        <v>0</v>
      </c>
      <c r="U99" s="151">
        <f t="shared" si="8"/>
        <v>1</v>
      </c>
      <c r="V99" s="151">
        <f t="shared" si="8"/>
        <v>12</v>
      </c>
      <c r="W99" s="151">
        <f t="shared" si="8"/>
        <v>54</v>
      </c>
      <c r="X99" s="151">
        <f t="shared" si="8"/>
        <v>144</v>
      </c>
      <c r="Y99" s="151">
        <f t="shared" si="9"/>
        <v>0.85080645161290325</v>
      </c>
    </row>
    <row r="100" spans="1:26" s="268" customFormat="1" ht="56.25" customHeight="1" x14ac:dyDescent="0.2">
      <c r="A100" s="272">
        <v>6</v>
      </c>
      <c r="B100" s="392" t="str">
        <f>TABLA!AI$1</f>
        <v>De los recursos libres y gratuitos que encuentro en internet</v>
      </c>
      <c r="C100" s="392"/>
      <c r="D100" s="271">
        <f>SUMPRODUCT(((TABLA!$AI$2:$AI$4893)=D$94)*1*((TABLA!$H$2:$H$4893)=$T$10)*1)</f>
        <v>5</v>
      </c>
      <c r="E100" s="271">
        <f>SUMPRODUCT(((TABLA!$AI$2:$AI$4893)=E$94)*1*((TABLA!$H$2:$H$4893)=$T$10)*1)</f>
        <v>6</v>
      </c>
      <c r="F100" s="271">
        <f>SUMPRODUCT(((TABLA!$AI$2:$AI$4893)=F$94)*1*((TABLA!$H$2:$H$4893)=$T$10)*1)</f>
        <v>12</v>
      </c>
      <c r="G100" s="271">
        <f>SUMPRODUCT(((TABLA!$AI$2:$AI$4893)=G$94)*1*((TABLA!$H$2:$H$4893)=$T$10)*1)</f>
        <v>16</v>
      </c>
      <c r="H100" s="271">
        <f>SUMPRODUCT(((TABLA!$AI$2:$AI$4893)=H$94)*1*((TABLA!$H$2:$H$4893)=$T$10)*1)</f>
        <v>23</v>
      </c>
      <c r="J100" s="280">
        <f t="shared" si="5"/>
        <v>8.0645161290322578E-2</v>
      </c>
      <c r="K100" s="280">
        <f t="shared" si="5"/>
        <v>9.6774193548387094E-2</v>
      </c>
      <c r="L100" s="280">
        <f t="shared" si="5"/>
        <v>0.19354838709677419</v>
      </c>
      <c r="M100" s="280">
        <f t="shared" si="5"/>
        <v>0.25806451612903225</v>
      </c>
      <c r="N100" s="280">
        <f t="shared" si="5"/>
        <v>0.37096774193548387</v>
      </c>
      <c r="P100" s="304">
        <f t="shared" si="6"/>
        <v>3.7419354838709675</v>
      </c>
      <c r="S100" s="281">
        <f t="shared" si="7"/>
        <v>62</v>
      </c>
      <c r="T100" s="151">
        <v>0</v>
      </c>
      <c r="U100" s="151">
        <f t="shared" si="8"/>
        <v>6</v>
      </c>
      <c r="V100" s="151">
        <f t="shared" si="8"/>
        <v>24</v>
      </c>
      <c r="W100" s="151">
        <f t="shared" si="8"/>
        <v>48</v>
      </c>
      <c r="X100" s="151">
        <f t="shared" si="8"/>
        <v>92</v>
      </c>
      <c r="Y100" s="151">
        <f t="shared" si="9"/>
        <v>0.68548387096774188</v>
      </c>
    </row>
    <row r="101" spans="1:26" s="268" customFormat="1" ht="56.25" customHeight="1" x14ac:dyDescent="0.2">
      <c r="A101" s="272">
        <v>7</v>
      </c>
      <c r="B101" s="392" t="str">
        <f>TABLA!AJ$1</f>
        <v>De los apuntes y fotocopias que se obtienen en las clases</v>
      </c>
      <c r="C101" s="392"/>
      <c r="D101" s="271">
        <f>SUMPRODUCT(((TABLA!$AJ$2:$AJ$4893)=D$94)*1*((TABLA!$H$2:$H$4893)=$T$10)*1)</f>
        <v>1</v>
      </c>
      <c r="E101" s="271">
        <f>SUMPRODUCT(((TABLA!$AJ$2:$AJ$4893)=E$94)*1*((TABLA!$H$2:$H$4893)=$T$10)*1)</f>
        <v>2</v>
      </c>
      <c r="F101" s="271">
        <f>SUMPRODUCT(((TABLA!$AJ$2:$AJ$4893)=F$94)*1*((TABLA!$H$2:$H$4893)=$T$10)*1)</f>
        <v>7</v>
      </c>
      <c r="G101" s="271">
        <f>SUMPRODUCT(((TABLA!$AJ$2:$AJ$4893)=G$94)*1*((TABLA!$H$2:$H$4893)=$T$10)*1)</f>
        <v>17</v>
      </c>
      <c r="H101" s="271">
        <f>SUMPRODUCT(((TABLA!$AJ$2:$AJ$4893)=H$94)*1*((TABLA!$H$2:$H$4893)=$T$10)*1)</f>
        <v>35</v>
      </c>
      <c r="J101" s="280">
        <f>D101/$S101</f>
        <v>1.6129032258064516E-2</v>
      </c>
      <c r="K101" s="280">
        <f t="shared" si="5"/>
        <v>3.2258064516129031E-2</v>
      </c>
      <c r="L101" s="280">
        <f t="shared" si="5"/>
        <v>0.11290322580645161</v>
      </c>
      <c r="M101" s="280">
        <f t="shared" si="5"/>
        <v>0.27419354838709675</v>
      </c>
      <c r="N101" s="280">
        <f t="shared" si="5"/>
        <v>0.56451612903225812</v>
      </c>
      <c r="P101" s="304">
        <f t="shared" si="6"/>
        <v>4.338709677419355</v>
      </c>
      <c r="S101" s="281">
        <f t="shared" si="7"/>
        <v>62</v>
      </c>
      <c r="T101" s="151">
        <v>0</v>
      </c>
      <c r="U101" s="151">
        <f t="shared" si="8"/>
        <v>2</v>
      </c>
      <c r="V101" s="151">
        <f t="shared" si="8"/>
        <v>14</v>
      </c>
      <c r="W101" s="151">
        <f t="shared" si="8"/>
        <v>51</v>
      </c>
      <c r="X101" s="151">
        <f t="shared" si="8"/>
        <v>140</v>
      </c>
      <c r="Y101" s="151">
        <f t="shared" si="9"/>
        <v>0.83467741935483875</v>
      </c>
    </row>
    <row r="102" spans="1:26" s="268" customFormat="1" ht="56.25" customHeight="1" x14ac:dyDescent="0.2">
      <c r="A102" s="272">
        <v>8</v>
      </c>
      <c r="B102" s="392" t="str">
        <f>TABLA!AK$1</f>
        <v>De los documentos que encuentro en otros archivos o bibliotecas</v>
      </c>
      <c r="C102" s="392"/>
      <c r="D102" s="271">
        <f>SUMPRODUCT(((TABLA!$AK$2:$AK$4893)=D$94)*1*((TABLA!$H$2:$H$4893)=$T$10)*1)</f>
        <v>30</v>
      </c>
      <c r="E102" s="271">
        <f>SUMPRODUCT(((TABLA!$AK$2:$AK$4893)=E$94)*1*((TABLA!$H$2:$H$4893)=$T$10)*1)</f>
        <v>14</v>
      </c>
      <c r="F102" s="271">
        <f>SUMPRODUCT(((TABLA!$AK$2:$AK$4893)=F$94)*1*((TABLA!$H$2:$H$4893)=$T$10)*1)</f>
        <v>9</v>
      </c>
      <c r="G102" s="271">
        <f>SUMPRODUCT(((TABLA!$AK$2:$AK$4893)=G$94)*1*((TABLA!$H$2:$H$4893)=$T$10)*1)</f>
        <v>6</v>
      </c>
      <c r="H102" s="271">
        <f>SUMPRODUCT(((TABLA!$AK$2:$AK$4893)=H$94)*1*((TABLA!$H$2:$H$4893)=$T$10)*1)</f>
        <v>3</v>
      </c>
      <c r="J102" s="280">
        <f t="shared" si="5"/>
        <v>0.4838709677419355</v>
      </c>
      <c r="K102" s="280">
        <f t="shared" si="5"/>
        <v>0.22580645161290322</v>
      </c>
      <c r="L102" s="280">
        <f t="shared" si="5"/>
        <v>0.14516129032258066</v>
      </c>
      <c r="M102" s="280">
        <f t="shared" si="5"/>
        <v>9.6774193548387094E-2</v>
      </c>
      <c r="N102" s="280">
        <f t="shared" si="5"/>
        <v>4.8387096774193547E-2</v>
      </c>
      <c r="P102" s="304">
        <f t="shared" si="6"/>
        <v>2</v>
      </c>
      <c r="S102" s="281">
        <f t="shared" si="7"/>
        <v>62</v>
      </c>
      <c r="T102" s="151">
        <v>0</v>
      </c>
      <c r="U102" s="151">
        <f t="shared" si="8"/>
        <v>14</v>
      </c>
      <c r="V102" s="151">
        <f t="shared" si="8"/>
        <v>18</v>
      </c>
      <c r="W102" s="151">
        <f t="shared" si="8"/>
        <v>18</v>
      </c>
      <c r="X102" s="151">
        <f t="shared" si="8"/>
        <v>12</v>
      </c>
      <c r="Y102" s="151">
        <f>SUM(T102:X102)/((S102)*4)</f>
        <v>0.25</v>
      </c>
    </row>
    <row r="103" spans="1:26" s="268" customFormat="1" ht="56.25" customHeight="1" x14ac:dyDescent="0.2">
      <c r="A103" s="272"/>
      <c r="B103" s="276"/>
      <c r="C103" s="274"/>
      <c r="D103" s="271"/>
      <c r="E103" s="271"/>
      <c r="F103" s="271"/>
      <c r="G103" s="271"/>
      <c r="H103" s="277"/>
      <c r="J103" s="278"/>
      <c r="K103" s="278"/>
      <c r="L103" s="278"/>
      <c r="M103" s="278"/>
      <c r="N103" s="278"/>
      <c r="P103" s="303"/>
      <c r="Q103" s="263"/>
      <c r="R103" s="151"/>
      <c r="S103" s="151"/>
      <c r="T103" s="151"/>
      <c r="U103" s="151"/>
      <c r="V103" s="151"/>
      <c r="W103" s="151"/>
      <c r="Y103" s="180"/>
    </row>
    <row r="104" spans="1:26" ht="30" customHeight="1" x14ac:dyDescent="0.4">
      <c r="C104" s="25" t="s">
        <v>46</v>
      </c>
      <c r="D104" s="26"/>
      <c r="E104" s="25" t="s">
        <v>47</v>
      </c>
      <c r="F104" s="26"/>
      <c r="G104" s="25" t="s">
        <v>48</v>
      </c>
      <c r="I104" s="96" t="s">
        <v>49</v>
      </c>
      <c r="J104" s="55"/>
      <c r="K104" s="54"/>
      <c r="L104" s="55"/>
      <c r="M104" s="54"/>
      <c r="N104" s="55"/>
      <c r="O104" s="56"/>
      <c r="P104" s="91"/>
      <c r="Q104" s="261" t="s">
        <v>179</v>
      </c>
    </row>
    <row r="105" spans="1:26" ht="16.5" customHeight="1" x14ac:dyDescent="0.25">
      <c r="C105" s="97">
        <v>1</v>
      </c>
      <c r="D105" s="98">
        <v>2</v>
      </c>
      <c r="E105" s="99">
        <v>3</v>
      </c>
      <c r="F105" s="100">
        <v>4</v>
      </c>
      <c r="G105" s="101">
        <v>5</v>
      </c>
      <c r="H105" s="242">
        <v>6</v>
      </c>
      <c r="I105" s="102">
        <v>0</v>
      </c>
      <c r="J105" s="58"/>
      <c r="K105" s="58"/>
      <c r="L105" s="58"/>
      <c r="M105" s="58"/>
      <c r="N105" s="58"/>
      <c r="O105" s="58"/>
      <c r="Q105" s="258" t="s">
        <v>90</v>
      </c>
    </row>
    <row r="106" spans="1:26" ht="16.5" customHeight="1" x14ac:dyDescent="0.25">
      <c r="A106" s="27"/>
      <c r="B106" s="386" t="str">
        <f>J106</f>
        <v>3.1 Valore la utilidad de la información básica sobre la biblioteca que se recibe al inicio de los estudios</v>
      </c>
      <c r="C106" s="137">
        <f>SUMPRODUCT(((TABLA!$AL$2:$AL$4893)=C$77)*1*((TABLA!$H$2:$H$4893)=$T$10)*1)</f>
        <v>1</v>
      </c>
      <c r="D106" s="137">
        <f>SUMPRODUCT(((TABLA!$AL$2:$AL$4893)=D$77)*1*((TABLA!$H$2:$H$4893)=$T$10)*1)</f>
        <v>9</v>
      </c>
      <c r="E106" s="137">
        <f>SUMPRODUCT(((TABLA!$AL$2:$AL$4893)=E$77)*1*((TABLA!$H$2:$H$4893)=$T$10)*1)</f>
        <v>17</v>
      </c>
      <c r="F106" s="137">
        <f>SUMPRODUCT(((TABLA!$AL$2:$AL$4893)=F$77)*1*((TABLA!$H$2:$H$4893)=$T$10)*1)</f>
        <v>17</v>
      </c>
      <c r="G106" s="137">
        <f>SUMPRODUCT(((TABLA!$AL$2:$AL$4893)=G$77)*1*((TABLA!$H$2:$H$4893)=$T$10)*1)</f>
        <v>5</v>
      </c>
      <c r="H106" s="137">
        <f>SUMPRODUCT(((TABLA!$AL$2:$AL$4893)=H$105)*1*((TABLA!$H$2:$H$4893)=$T$10)*1)</f>
        <v>13</v>
      </c>
      <c r="I106" s="137">
        <f>I$9-SUM(C106:H106)</f>
        <v>2</v>
      </c>
      <c r="J106" s="387" t="str">
        <f>TABLA!AL$1</f>
        <v>3.1 Valore la utilidad de la información básica sobre la biblioteca que se recibe al inicio de los estudios</v>
      </c>
      <c r="K106" s="387"/>
      <c r="L106" s="387"/>
      <c r="M106" s="387"/>
      <c r="N106" s="387"/>
      <c r="O106" s="387"/>
      <c r="P106" s="73">
        <f>Z106*10</f>
        <v>5.8163265306122449</v>
      </c>
      <c r="Q106" s="259">
        <f>BUC!P145</f>
        <v>6.0690490611750461</v>
      </c>
      <c r="R106" s="2">
        <f>SUM(C106:I106)</f>
        <v>64</v>
      </c>
      <c r="S106">
        <f>SUM(J106:O106)</f>
        <v>0</v>
      </c>
      <c r="T106">
        <v>0</v>
      </c>
      <c r="U106">
        <v>1</v>
      </c>
      <c r="V106">
        <v>2</v>
      </c>
      <c r="W106">
        <v>3</v>
      </c>
      <c r="X106">
        <v>4</v>
      </c>
      <c r="Z106">
        <f>SUM(T107:X107)/((R106-I106-H108)*4)</f>
        <v>0.58163265306122447</v>
      </c>
    </row>
    <row r="107" spans="1:26" ht="12.75" customHeight="1" x14ac:dyDescent="0.25">
      <c r="B107" s="386"/>
      <c r="C107" s="232">
        <f t="shared" ref="C107:I107" si="10">C106/SUM($C106:$I106)</f>
        <v>1.5625E-2</v>
      </c>
      <c r="D107" s="232">
        <f t="shared" si="10"/>
        <v>0.140625</v>
      </c>
      <c r="E107" s="232">
        <f t="shared" si="10"/>
        <v>0.265625</v>
      </c>
      <c r="F107" s="232">
        <f t="shared" si="10"/>
        <v>0.265625</v>
      </c>
      <c r="G107" s="232">
        <f t="shared" si="10"/>
        <v>7.8125E-2</v>
      </c>
      <c r="H107" s="232">
        <f t="shared" si="10"/>
        <v>0.203125</v>
      </c>
      <c r="I107" s="232">
        <f t="shared" si="10"/>
        <v>3.125E-2</v>
      </c>
      <c r="J107" s="387"/>
      <c r="K107" s="387"/>
      <c r="L107" s="387"/>
      <c r="M107" s="387"/>
      <c r="N107" s="387"/>
      <c r="O107" s="387"/>
      <c r="T107">
        <v>0</v>
      </c>
      <c r="U107">
        <f>D106*U106</f>
        <v>9</v>
      </c>
      <c r="V107">
        <f>E106*V106</f>
        <v>34</v>
      </c>
      <c r="W107">
        <f>F106*W106</f>
        <v>51</v>
      </c>
      <c r="X107">
        <f>G106*X106</f>
        <v>20</v>
      </c>
      <c r="Z107" s="19"/>
    </row>
    <row r="108" spans="1:26" ht="15.75" customHeight="1" x14ac:dyDescent="0.25">
      <c r="B108" s="386"/>
      <c r="C108" s="238" t="s">
        <v>157</v>
      </c>
      <c r="D108" s="239"/>
      <c r="E108" s="239"/>
      <c r="F108" s="239"/>
      <c r="G108" s="239"/>
      <c r="H108" s="241">
        <f>H106</f>
        <v>13</v>
      </c>
      <c r="I108" s="59"/>
      <c r="J108" s="119"/>
      <c r="K108" s="119"/>
      <c r="L108" s="119"/>
      <c r="M108" s="119"/>
      <c r="N108" s="119"/>
      <c r="O108" s="119"/>
      <c r="Z108" s="19"/>
    </row>
    <row r="109" spans="1:26" s="19" customFormat="1" ht="144" customHeight="1" x14ac:dyDescent="0.25">
      <c r="A109" s="27"/>
      <c r="B109" s="386"/>
      <c r="C109" s="29"/>
      <c r="D109" s="29"/>
      <c r="E109" s="29"/>
      <c r="F109" s="29"/>
      <c r="G109" s="29"/>
      <c r="H109" s="29"/>
      <c r="I109" s="31"/>
      <c r="J109" s="51"/>
      <c r="K109" s="51"/>
      <c r="L109" s="51"/>
      <c r="M109" s="51"/>
      <c r="N109" s="51"/>
      <c r="O109" s="51"/>
      <c r="R109" s="30"/>
      <c r="Z109"/>
    </row>
    <row r="110" spans="1:26" ht="15" customHeight="1" x14ac:dyDescent="0.25">
      <c r="A110" s="27"/>
      <c r="B110" s="386" t="str">
        <f>J110</f>
        <v xml:space="preserve">3.2 La adecuación de la colección a sus necesidades </v>
      </c>
      <c r="C110" s="137">
        <f>SUMPRODUCT(((TABLA!$AM$2:$AM$4893)=C$77)*1*((TABLA!$H$2:$H$4893)=$T$10)*1)</f>
        <v>1</v>
      </c>
      <c r="D110" s="137">
        <f>SUMPRODUCT(((TABLA!$AM$2:$AM$4893)=D$77)*1*((TABLA!$H$2:$H$4893)=$T$10)*1)</f>
        <v>4</v>
      </c>
      <c r="E110" s="137">
        <f>SUMPRODUCT(((TABLA!$AM$2:$AM$4893)=E$77)*1*((TABLA!$H$2:$H$4893)=$T$10)*1)</f>
        <v>22</v>
      </c>
      <c r="F110" s="137">
        <f>SUMPRODUCT(((TABLA!$AM$2:$AM$4893)=F$77)*1*((TABLA!$H$2:$H$4893)=$T$10)*1)</f>
        <v>24</v>
      </c>
      <c r="G110" s="137">
        <f>SUMPRODUCT(((TABLA!$AM$2:$AM$4893)=G$77)*1*((TABLA!$H$2:$H$4893)=$T$10)*1)</f>
        <v>10</v>
      </c>
      <c r="H110" s="137">
        <f>I$9-SUM(C110:G110)</f>
        <v>3</v>
      </c>
      <c r="I110" s="31"/>
      <c r="J110" s="390" t="s">
        <v>197</v>
      </c>
      <c r="K110" s="387"/>
      <c r="L110" s="387"/>
      <c r="M110" s="387"/>
      <c r="N110" s="387"/>
      <c r="O110" s="387"/>
      <c r="P110" s="73">
        <f>Z110*10</f>
        <v>6.5573770491803272</v>
      </c>
      <c r="Q110" s="259">
        <f>BUC!P150</f>
        <v>6.7283163265306118</v>
      </c>
      <c r="R110" s="2">
        <f>SUM(C110:H110)</f>
        <v>64</v>
      </c>
      <c r="S110">
        <f>SUM(J110:O110)</f>
        <v>0</v>
      </c>
      <c r="T110">
        <v>0</v>
      </c>
      <c r="U110">
        <v>1</v>
      </c>
      <c r="V110">
        <v>2</v>
      </c>
      <c r="W110">
        <v>3</v>
      </c>
      <c r="X110">
        <v>4</v>
      </c>
      <c r="Z110">
        <f>SUM(T111:X111)/((R110-H110)*4)</f>
        <v>0.65573770491803274</v>
      </c>
    </row>
    <row r="111" spans="1:26" ht="12.75" customHeight="1" x14ac:dyDescent="0.25">
      <c r="B111" s="386"/>
      <c r="C111" s="232">
        <f t="shared" ref="C111:H111" si="11">C110/SUM($C110:$H110)</f>
        <v>1.5625E-2</v>
      </c>
      <c r="D111" s="232">
        <f t="shared" si="11"/>
        <v>6.25E-2</v>
      </c>
      <c r="E111" s="232">
        <f t="shared" si="11"/>
        <v>0.34375</v>
      </c>
      <c r="F111" s="232">
        <f t="shared" si="11"/>
        <v>0.375</v>
      </c>
      <c r="G111" s="232">
        <f t="shared" si="11"/>
        <v>0.15625</v>
      </c>
      <c r="H111" s="232">
        <f t="shared" si="11"/>
        <v>4.6875E-2</v>
      </c>
      <c r="I111" s="59"/>
      <c r="J111" s="387"/>
      <c r="K111" s="387"/>
      <c r="L111" s="387"/>
      <c r="M111" s="387"/>
      <c r="N111" s="387"/>
      <c r="O111" s="387"/>
      <c r="T111">
        <v>0</v>
      </c>
      <c r="U111">
        <f>D110*U110</f>
        <v>4</v>
      </c>
      <c r="V111">
        <f>E110*V110</f>
        <v>44</v>
      </c>
      <c r="W111">
        <f>F110*W110</f>
        <v>72</v>
      </c>
      <c r="X111">
        <f>G110*X110</f>
        <v>40</v>
      </c>
      <c r="Z111" s="19"/>
    </row>
    <row r="112" spans="1:26" s="19" customFormat="1" ht="144" customHeight="1" x14ac:dyDescent="0.25">
      <c r="A112" s="27"/>
      <c r="B112" s="386"/>
      <c r="C112" s="29"/>
      <c r="D112" s="29"/>
      <c r="E112" s="29"/>
      <c r="F112" s="29"/>
      <c r="G112" s="29"/>
      <c r="H112" s="29"/>
      <c r="I112" s="31"/>
      <c r="J112" s="51"/>
      <c r="K112" s="51"/>
      <c r="L112" s="51"/>
      <c r="M112" s="51"/>
      <c r="N112" s="51"/>
      <c r="O112" s="51"/>
      <c r="R112" s="30"/>
      <c r="Z112"/>
    </row>
    <row r="113" spans="1:26" ht="15.75" customHeight="1" x14ac:dyDescent="0.25">
      <c r="A113" s="27"/>
      <c r="B113" s="386" t="str">
        <f>J113</f>
        <v>3.3 La facilidad para localizar los libros, revistas u otros documentos</v>
      </c>
      <c r="C113" s="137">
        <f>SUMPRODUCT(((TABLA!$AN$2:$AN$4893)=C$77)*1*((TABLA!$H$2:$H$4893)=$T$10)*1)</f>
        <v>1</v>
      </c>
      <c r="D113" s="137">
        <f>SUMPRODUCT(((TABLA!$AN$2:$AN$4893)=D$77)*1*((TABLA!$H$2:$H$4893)=$T$10)*1)</f>
        <v>4</v>
      </c>
      <c r="E113" s="137">
        <f>SUMPRODUCT(((TABLA!$AN$2:$AN$4893)=E$77)*1*((TABLA!$H$2:$H$4893)=$T$10)*1)</f>
        <v>11</v>
      </c>
      <c r="F113" s="137">
        <f>SUMPRODUCT(((TABLA!$AN$2:$AN$4893)=F$77)*1*((TABLA!$H$2:$H$4893)=$T$10)*1)</f>
        <v>28</v>
      </c>
      <c r="G113" s="137">
        <f>SUMPRODUCT(((TABLA!$AN$2:$AN$4893)=G$77)*1*((TABLA!$H$2:$H$4893)=$T$10)*1)</f>
        <v>18</v>
      </c>
      <c r="H113" s="137">
        <f>I$9-SUM(C113:G113)</f>
        <v>2</v>
      </c>
      <c r="I113" s="31"/>
      <c r="J113" s="387" t="str">
        <f>TABLA!AN$1</f>
        <v>3.3 La facilidad para localizar los libros, revistas u otros documentos</v>
      </c>
      <c r="K113" s="387"/>
      <c r="L113" s="387"/>
      <c r="M113" s="387"/>
      <c r="N113" s="387"/>
      <c r="O113" s="387"/>
      <c r="P113" s="73">
        <f>Z113*10</f>
        <v>7.338709677419355</v>
      </c>
      <c r="Q113" s="259">
        <f>BUC!P153</f>
        <v>6.1467889908256881</v>
      </c>
      <c r="R113" s="2">
        <f>SUM(C113:H113)</f>
        <v>64</v>
      </c>
      <c r="S113">
        <f>SUM(J113:O113)</f>
        <v>0</v>
      </c>
      <c r="T113">
        <v>0</v>
      </c>
      <c r="U113">
        <v>1</v>
      </c>
      <c r="V113">
        <v>2</v>
      </c>
      <c r="W113">
        <v>3</v>
      </c>
      <c r="X113">
        <v>4</v>
      </c>
      <c r="Z113">
        <f>SUM(T114:X114)/((R113-H113)*4)</f>
        <v>0.7338709677419355</v>
      </c>
    </row>
    <row r="114" spans="1:26" ht="12.75" customHeight="1" x14ac:dyDescent="0.25">
      <c r="B114" s="386"/>
      <c r="C114" s="69">
        <f t="shared" ref="C114:H114" si="12">C113/SUM($C113:$H113)</f>
        <v>1.5625E-2</v>
      </c>
      <c r="D114" s="69">
        <f t="shared" si="12"/>
        <v>6.25E-2</v>
      </c>
      <c r="E114" s="69">
        <f t="shared" si="12"/>
        <v>0.171875</v>
      </c>
      <c r="F114" s="69">
        <f t="shared" si="12"/>
        <v>0.4375</v>
      </c>
      <c r="G114" s="69">
        <f t="shared" si="12"/>
        <v>0.28125</v>
      </c>
      <c r="H114" s="69">
        <f t="shared" si="12"/>
        <v>3.125E-2</v>
      </c>
      <c r="I114" s="59"/>
      <c r="J114" s="387"/>
      <c r="K114" s="387"/>
      <c r="L114" s="387"/>
      <c r="M114" s="387"/>
      <c r="N114" s="387"/>
      <c r="O114" s="387"/>
      <c r="T114">
        <v>0</v>
      </c>
      <c r="U114">
        <f>D113*U113</f>
        <v>4</v>
      </c>
      <c r="V114">
        <f>E113*V113</f>
        <v>22</v>
      </c>
      <c r="W114">
        <f>F113*W113</f>
        <v>84</v>
      </c>
      <c r="X114">
        <f>G113*X113</f>
        <v>72</v>
      </c>
      <c r="Z114" s="19"/>
    </row>
    <row r="115" spans="1:26" s="19" customFormat="1" ht="130.5" customHeight="1" x14ac:dyDescent="0.25">
      <c r="A115" s="27"/>
      <c r="B115" s="386"/>
      <c r="C115" s="29"/>
      <c r="D115" s="29"/>
      <c r="E115" s="29"/>
      <c r="F115" s="29"/>
      <c r="G115" s="29"/>
      <c r="H115" s="29"/>
      <c r="I115" s="31"/>
      <c r="J115" s="51"/>
      <c r="K115" s="51"/>
      <c r="L115" s="51"/>
      <c r="M115" s="51"/>
      <c r="N115" s="51"/>
      <c r="O115" s="51"/>
      <c r="R115" s="30"/>
      <c r="Z115"/>
    </row>
    <row r="116" spans="1:26" ht="12.75" customHeight="1" x14ac:dyDescent="0.25">
      <c r="A116" s="47"/>
      <c r="B116" s="386"/>
      <c r="I116" s="20"/>
      <c r="J116" s="20"/>
      <c r="K116" s="20"/>
      <c r="L116" s="20"/>
      <c r="M116" s="20"/>
      <c r="N116" s="20"/>
      <c r="O116" s="20"/>
    </row>
    <row r="117" spans="1:26" ht="12.75" customHeight="1" x14ac:dyDescent="0.25">
      <c r="A117" s="47"/>
      <c r="B117" s="386"/>
      <c r="I117" s="20"/>
      <c r="J117" s="20"/>
      <c r="K117" s="20"/>
      <c r="L117" s="20"/>
      <c r="M117" s="20"/>
      <c r="N117" s="20"/>
      <c r="O117" s="20"/>
      <c r="Z117" s="23"/>
    </row>
    <row r="118" spans="1:26" ht="16.5" customHeight="1" x14ac:dyDescent="0.25">
      <c r="A118" s="27"/>
      <c r="B118" s="386" t="str">
        <f>J118</f>
        <v>3.4 La facilidad para acceder a los recursos electrónicos que necesita</v>
      </c>
      <c r="C118" s="137">
        <f>SUMPRODUCT(((TABLA!$AO$2:$AO$4893)=C$77)*1*((TABLA!$H$2:$H$4893)=$T$10)*1)</f>
        <v>4</v>
      </c>
      <c r="D118" s="137">
        <f>SUMPRODUCT(((TABLA!$AO$2:$AO$4893)=D$77)*1*((TABLA!$H$2:$H$4893)=$T$10)*1)</f>
        <v>7</v>
      </c>
      <c r="E118" s="137">
        <f>SUMPRODUCT(((TABLA!$AO$2:$AO$4893)=E$77)*1*((TABLA!$H$2:$H$4893)=$T$10)*1)</f>
        <v>17</v>
      </c>
      <c r="F118" s="137">
        <f>SUMPRODUCT(((TABLA!$AO$2:$AO$4893)=F$77)*1*((TABLA!$H$2:$H$4893)=$T$10)*1)</f>
        <v>23</v>
      </c>
      <c r="G118" s="137">
        <f>SUMPRODUCT(((TABLA!$AO$2:$AO$4893)=G$77)*1*((TABLA!$H$2:$H$4893)=$T$10)*1)</f>
        <v>11</v>
      </c>
      <c r="H118" s="137">
        <f>I$9-SUM(C118:G118)</f>
        <v>2</v>
      </c>
      <c r="I118" s="31"/>
      <c r="J118" s="387" t="str">
        <f>TABLA!AO$1</f>
        <v>3.4 La facilidad para acceder a los recursos electrónicos que necesita</v>
      </c>
      <c r="K118" s="387"/>
      <c r="L118" s="387"/>
      <c r="M118" s="387"/>
      <c r="N118" s="387"/>
      <c r="O118" s="387"/>
      <c r="P118" s="73">
        <f>Z118*10</f>
        <v>6.209677419354839</v>
      </c>
      <c r="Q118" s="259">
        <f>BUC!P159</f>
        <v>6.933890577507599</v>
      </c>
      <c r="R118" s="2">
        <f>SUM(C118:H118)</f>
        <v>64</v>
      </c>
      <c r="S118">
        <f>SUM(J118:O118)</f>
        <v>0</v>
      </c>
      <c r="T118">
        <v>0</v>
      </c>
      <c r="U118">
        <v>1</v>
      </c>
      <c r="V118">
        <v>2</v>
      </c>
      <c r="W118">
        <v>3</v>
      </c>
      <c r="X118">
        <v>4</v>
      </c>
      <c r="Z118">
        <f>SUM(T119:X119)/((R118-H118)*4)</f>
        <v>0.62096774193548387</v>
      </c>
    </row>
    <row r="119" spans="1:26" ht="12.75" customHeight="1" x14ac:dyDescent="0.25">
      <c r="B119" s="386"/>
      <c r="C119" s="232">
        <f t="shared" ref="C119:H119" si="13">C118/SUM($C118:$H118)</f>
        <v>6.25E-2</v>
      </c>
      <c r="D119" s="232">
        <f t="shared" si="13"/>
        <v>0.109375</v>
      </c>
      <c r="E119" s="232">
        <f t="shared" si="13"/>
        <v>0.265625</v>
      </c>
      <c r="F119" s="232">
        <f t="shared" si="13"/>
        <v>0.359375</v>
      </c>
      <c r="G119" s="232">
        <f t="shared" si="13"/>
        <v>0.171875</v>
      </c>
      <c r="H119" s="232">
        <f t="shared" si="13"/>
        <v>3.125E-2</v>
      </c>
      <c r="I119" s="59"/>
      <c r="J119" s="387"/>
      <c r="K119" s="387"/>
      <c r="L119" s="387"/>
      <c r="M119" s="387"/>
      <c r="N119" s="387"/>
      <c r="O119" s="387"/>
      <c r="T119">
        <v>0</v>
      </c>
      <c r="U119">
        <f>D118*U118</f>
        <v>7</v>
      </c>
      <c r="V119">
        <f>E118*V118</f>
        <v>34</v>
      </c>
      <c r="W119">
        <f>F118*W118</f>
        <v>69</v>
      </c>
      <c r="X119">
        <f>G118*X118</f>
        <v>44</v>
      </c>
      <c r="Z119" s="19"/>
    </row>
    <row r="120" spans="1:26" s="19" customFormat="1" ht="144" customHeight="1" x14ac:dyDescent="0.25">
      <c r="A120" s="27"/>
      <c r="B120" s="386"/>
      <c r="C120" s="29"/>
      <c r="D120" s="29"/>
      <c r="E120" s="29"/>
      <c r="F120" s="29"/>
      <c r="G120" s="29"/>
      <c r="H120" s="29"/>
      <c r="I120" s="31"/>
      <c r="J120" s="51"/>
      <c r="K120" s="51"/>
      <c r="L120" s="51"/>
      <c r="M120" s="51"/>
      <c r="N120" s="51"/>
      <c r="O120" s="51"/>
      <c r="R120" s="30"/>
      <c r="Z120"/>
    </row>
    <row r="121" spans="1:26" s="19" customFormat="1" ht="16.5" customHeight="1" x14ac:dyDescent="0.25">
      <c r="A121" s="27"/>
      <c r="B121" s="386" t="str">
        <f>J121</f>
        <v>3.5 La respuesta obtenida al solicitar alguna información</v>
      </c>
      <c r="C121" s="137">
        <f>SUMPRODUCT(((TABLA!$AP$2:$AP$4893)=C$77)*1*((TABLA!$H$2:$H$4893)=$T$10)*1)</f>
        <v>3</v>
      </c>
      <c r="D121" s="137">
        <f>SUMPRODUCT(((TABLA!$AP$2:$AP$4893)=D$77)*1*((TABLA!$H$2:$H$4893)=$T$10)*1)</f>
        <v>4</v>
      </c>
      <c r="E121" s="137">
        <f>SUMPRODUCT(((TABLA!$AP$2:$AP$4893)=E$77)*1*((TABLA!$H$2:$H$4893)=$T$10)*1)</f>
        <v>12</v>
      </c>
      <c r="F121" s="137">
        <f>SUMPRODUCT(((TABLA!$AP$2:$AP$4893)=F$77)*1*((TABLA!$H$2:$H$4893)=$T$10)*1)</f>
        <v>21</v>
      </c>
      <c r="G121" s="137">
        <f>SUMPRODUCT(((TABLA!$AP$2:$AP$4893)=G$77)*1*((TABLA!$H$2:$H$4893)=$T$10)*1)</f>
        <v>22</v>
      </c>
      <c r="H121" s="137">
        <f>SUMPRODUCT(((TABLA!$AP$2:$AP$4893)=H$77)*1*((TABLA!$H$2:$H$4893)=$T$10)*1)</f>
        <v>2</v>
      </c>
      <c r="I121" s="31"/>
      <c r="J121" s="387" t="str">
        <f>TABLA!AP$1</f>
        <v>3.5 La respuesta obtenida al solicitar alguna información</v>
      </c>
      <c r="K121" s="387"/>
      <c r="L121" s="387"/>
      <c r="M121" s="387"/>
      <c r="N121" s="387"/>
      <c r="O121" s="387"/>
      <c r="P121" s="73">
        <f>Z121*10</f>
        <v>7.217741935483871</v>
      </c>
      <c r="Q121" s="259">
        <f>BUC!P163</f>
        <v>7.3530914665304037</v>
      </c>
      <c r="R121" s="2">
        <f>SUM(C121:H121)</f>
        <v>64</v>
      </c>
      <c r="S121">
        <f>SUM(J121:O121)</f>
        <v>0</v>
      </c>
      <c r="T121">
        <v>0</v>
      </c>
      <c r="U121">
        <v>1</v>
      </c>
      <c r="V121">
        <v>2</v>
      </c>
      <c r="W121">
        <v>3</v>
      </c>
      <c r="X121">
        <v>4</v>
      </c>
      <c r="Y121"/>
      <c r="Z121">
        <f>SUM(T122:X122)/((R121-H121)*4)</f>
        <v>0.72177419354838712</v>
      </c>
    </row>
    <row r="122" spans="1:26" ht="12" customHeight="1" x14ac:dyDescent="0.25">
      <c r="B122" s="386"/>
      <c r="C122" s="232">
        <f t="shared" ref="C122:H122" si="14">C121/SUM($C121:$H121)</f>
        <v>4.6875E-2</v>
      </c>
      <c r="D122" s="232">
        <f t="shared" si="14"/>
        <v>6.25E-2</v>
      </c>
      <c r="E122" s="232">
        <f t="shared" si="14"/>
        <v>0.1875</v>
      </c>
      <c r="F122" s="232">
        <f t="shared" si="14"/>
        <v>0.328125</v>
      </c>
      <c r="G122" s="232">
        <f t="shared" si="14"/>
        <v>0.34375</v>
      </c>
      <c r="H122" s="232">
        <f t="shared" si="14"/>
        <v>3.125E-2</v>
      </c>
      <c r="I122" s="59"/>
      <c r="J122" s="387"/>
      <c r="K122" s="387"/>
      <c r="L122" s="387"/>
      <c r="M122" s="387"/>
      <c r="N122" s="387"/>
      <c r="O122" s="387"/>
      <c r="T122">
        <v>0</v>
      </c>
      <c r="U122">
        <f>D121*U121</f>
        <v>4</v>
      </c>
      <c r="V122">
        <f>E121*V121</f>
        <v>24</v>
      </c>
      <c r="W122">
        <f>F121*W121</f>
        <v>63</v>
      </c>
      <c r="X122">
        <f>G121*X121</f>
        <v>88</v>
      </c>
      <c r="Z122" s="19"/>
    </row>
    <row r="123" spans="1:26" ht="12" customHeight="1" x14ac:dyDescent="0.25">
      <c r="B123" s="386"/>
      <c r="C123" s="121"/>
      <c r="D123" s="121"/>
      <c r="E123" s="121"/>
      <c r="F123" s="121"/>
      <c r="G123" s="121"/>
      <c r="H123" s="121"/>
      <c r="I123" s="59"/>
      <c r="J123" s="119"/>
      <c r="K123" s="119"/>
      <c r="L123" s="119"/>
      <c r="M123" s="119"/>
      <c r="N123" s="119"/>
      <c r="O123" s="119"/>
      <c r="Z123" s="19"/>
    </row>
    <row r="124" spans="1:26" ht="12" customHeight="1" x14ac:dyDescent="0.25">
      <c r="B124" s="386"/>
      <c r="C124" s="121"/>
      <c r="D124" s="121"/>
      <c r="E124" s="121"/>
      <c r="F124" s="121"/>
      <c r="G124" s="121"/>
      <c r="H124" s="121"/>
      <c r="I124" s="59"/>
      <c r="J124" s="119"/>
      <c r="K124" s="119"/>
      <c r="L124" s="119"/>
      <c r="M124" s="119"/>
      <c r="N124" s="119"/>
      <c r="O124" s="119"/>
      <c r="Z124" s="19"/>
    </row>
    <row r="125" spans="1:26" s="19" customFormat="1" ht="144" customHeight="1" x14ac:dyDescent="0.25">
      <c r="A125" s="27"/>
      <c r="B125" s="386"/>
      <c r="C125" s="29"/>
      <c r="D125" s="29"/>
      <c r="E125" s="29"/>
      <c r="F125" s="29"/>
      <c r="G125" s="29"/>
      <c r="H125" s="29"/>
      <c r="I125" s="31"/>
      <c r="J125" s="51"/>
      <c r="K125" s="51"/>
      <c r="L125" s="51"/>
      <c r="M125" s="51"/>
      <c r="N125" s="51"/>
      <c r="O125" s="51"/>
      <c r="R125" s="30"/>
      <c r="Z125"/>
    </row>
    <row r="126" spans="1:26" ht="22.5" customHeight="1" x14ac:dyDescent="0.25">
      <c r="A126" s="27"/>
      <c r="C126" s="137">
        <f>SUMPRODUCT(((TABLA!$AQ$2:$AQ$4893)=C$77)*1*((TABLA!$H$2:$H$4893)=$T$10)*1)</f>
        <v>4</v>
      </c>
      <c r="D126" s="137">
        <f>SUMPRODUCT(((TABLA!$AQ$2:$AQ$4893)=D$77)*1*((TABLA!$H$2:$H$4893)=$T$10)*1)</f>
        <v>1</v>
      </c>
      <c r="E126" s="137">
        <f>SUMPRODUCT(((TABLA!$AQ$2:$AQ$4893)=E$77)*1*((TABLA!$H$2:$H$4893)=$T$10)*1)</f>
        <v>11</v>
      </c>
      <c r="F126" s="137">
        <f>SUMPRODUCT(((TABLA!$AQ$2:$AQ$4893)=F$77)*1*((TABLA!$H$2:$H$4893)=$T$10)*1)</f>
        <v>26</v>
      </c>
      <c r="G126" s="137">
        <f>SUMPRODUCT(((TABLA!$AQ$2:$AQ$4893)=G$77)*1*((TABLA!$H$2:$H$4893)=$T$10)*1)</f>
        <v>20</v>
      </c>
      <c r="H126" s="137">
        <f>I$9-SUM(C126:G126)</f>
        <v>2</v>
      </c>
      <c r="I126" s="31"/>
      <c r="J126" s="387" t="str">
        <f>TABLA!AQ$1</f>
        <v xml:space="preserve"> 3.6 La facilidad para consultar el catálogo de la biblioteca</v>
      </c>
      <c r="K126" s="387"/>
      <c r="L126" s="387"/>
      <c r="M126" s="387"/>
      <c r="N126" s="387"/>
      <c r="O126" s="387"/>
      <c r="P126" s="257">
        <f>Z126*10</f>
        <v>7.2983870967741939</v>
      </c>
      <c r="Q126" s="259">
        <f>BUC!P168</f>
        <v>6.847604485219164</v>
      </c>
      <c r="R126" s="2">
        <f>SUM(C126:H126)</f>
        <v>64</v>
      </c>
      <c r="S126" s="76">
        <f>SUM(J126:O126)</f>
        <v>0</v>
      </c>
      <c r="T126">
        <v>0</v>
      </c>
      <c r="U126">
        <v>1</v>
      </c>
      <c r="V126">
        <v>2</v>
      </c>
      <c r="W126">
        <v>3</v>
      </c>
      <c r="X126">
        <v>4</v>
      </c>
      <c r="Z126">
        <f>SUM(T128:X128)/((R126-H126)*4)</f>
        <v>0.72983870967741937</v>
      </c>
    </row>
    <row r="127" spans="1:26" ht="12.75" customHeight="1" x14ac:dyDescent="0.25">
      <c r="A127" s="27"/>
      <c r="C127" s="69">
        <f t="shared" ref="C127:H127" si="15">C126/SUM($C126:$H126)</f>
        <v>6.25E-2</v>
      </c>
      <c r="D127" s="69">
        <f t="shared" si="15"/>
        <v>1.5625E-2</v>
      </c>
      <c r="E127" s="69">
        <f t="shared" si="15"/>
        <v>0.171875</v>
      </c>
      <c r="F127" s="69">
        <f t="shared" si="15"/>
        <v>0.40625</v>
      </c>
      <c r="G127" s="69">
        <f t="shared" si="15"/>
        <v>0.3125</v>
      </c>
      <c r="H127" s="69">
        <f t="shared" si="15"/>
        <v>3.125E-2</v>
      </c>
      <c r="I127" s="31"/>
      <c r="J127" s="387"/>
      <c r="K127" s="387"/>
      <c r="L127" s="387"/>
      <c r="M127" s="387"/>
      <c r="N127" s="387"/>
      <c r="O127" s="387"/>
      <c r="P127" s="233"/>
      <c r="Q127" s="233"/>
      <c r="S127" s="76"/>
    </row>
    <row r="128" spans="1:26" ht="12.75" customHeight="1" x14ac:dyDescent="0.25">
      <c r="I128" s="59"/>
      <c r="J128" s="387"/>
      <c r="K128" s="387"/>
      <c r="L128" s="387"/>
      <c r="M128" s="387"/>
      <c r="N128" s="387"/>
      <c r="O128" s="387"/>
      <c r="T128">
        <v>0</v>
      </c>
      <c r="U128">
        <f>D126*U126</f>
        <v>1</v>
      </c>
      <c r="V128">
        <f>E126*V126</f>
        <v>22</v>
      </c>
      <c r="W128">
        <f>F126*W126</f>
        <v>78</v>
      </c>
      <c r="X128">
        <f>G126*X126</f>
        <v>80</v>
      </c>
      <c r="Z128" s="19"/>
    </row>
    <row r="129" spans="1:26" s="19" customFormat="1" ht="144" customHeight="1" x14ac:dyDescent="0.25">
      <c r="A129" s="27"/>
      <c r="B129" s="122" t="str">
        <f>J126</f>
        <v xml:space="preserve"> 3.6 La facilidad para consultar el catálogo de la biblioteca</v>
      </c>
      <c r="C129" s="29"/>
      <c r="D129" s="29"/>
      <c r="E129" s="29"/>
      <c r="F129" s="29"/>
      <c r="G129" s="29"/>
      <c r="H129" s="29"/>
      <c r="I129" s="31"/>
      <c r="J129" s="51"/>
      <c r="K129" s="51"/>
      <c r="L129" s="51"/>
      <c r="M129" s="51"/>
      <c r="N129" s="51"/>
      <c r="O129" s="51"/>
      <c r="R129" s="30"/>
      <c r="Z129"/>
    </row>
    <row r="130" spans="1:26" ht="24" customHeight="1" x14ac:dyDescent="0.25">
      <c r="A130" s="27"/>
      <c r="C130" s="137">
        <f>SUMPRODUCT(((TABLA!$AR$2:$AR$4893)=C$77)*1*((TABLA!$H$2:$H$4893)=$T$10)*1)</f>
        <v>5</v>
      </c>
      <c r="D130" s="137">
        <f>SUMPRODUCT(((TABLA!$AR$2:$AR$4893)=D$77)*1*((TABLA!$H$2:$H$4893)=$T$10)*1)</f>
        <v>11</v>
      </c>
      <c r="E130" s="137">
        <f>SUMPRODUCT(((TABLA!$AR$2:$AR$4893)=E$77)*1*((TABLA!$H$2:$H$4893)=$T$10)*1)</f>
        <v>24</v>
      </c>
      <c r="F130" s="137">
        <f>SUMPRODUCT(((TABLA!$AR$2:$AR$4893)=F$77)*1*((TABLA!$H$2:$H$4893)=$T$10)*1)</f>
        <v>15</v>
      </c>
      <c r="G130" s="137">
        <f>SUMPRODUCT(((TABLA!$AR$2:$AR$4893)=G$77)*1*((TABLA!$H$2:$H$4893)=$T$10)*1)</f>
        <v>7</v>
      </c>
      <c r="H130" s="137">
        <f>I$9-SUM(C130:G130)</f>
        <v>2</v>
      </c>
      <c r="I130" s="31"/>
      <c r="J130" s="387" t="str">
        <f>TABLA!AR$1</f>
        <v>3.7 La facilidad para hacer sugerencias y comentarios o peticiones para nuevas adquisiciones</v>
      </c>
      <c r="K130" s="387"/>
      <c r="L130" s="387"/>
      <c r="M130" s="387"/>
      <c r="N130" s="387"/>
      <c r="O130" s="387"/>
      <c r="P130" s="257">
        <f>Z130*10</f>
        <v>5.32258064516129</v>
      </c>
      <c r="Q130" s="259">
        <f>BUC!P172</f>
        <v>5.4373368146214096</v>
      </c>
      <c r="R130" s="2">
        <f>SUM(C130:H130)</f>
        <v>64</v>
      </c>
      <c r="S130">
        <f>SUM(J130:O130)</f>
        <v>0</v>
      </c>
      <c r="T130">
        <v>0</v>
      </c>
      <c r="U130">
        <v>1</v>
      </c>
      <c r="V130">
        <v>2</v>
      </c>
      <c r="W130">
        <v>3</v>
      </c>
      <c r="X130">
        <v>4</v>
      </c>
      <c r="Z130">
        <f>SUM(T131:X131)/((R130-H130)*4)</f>
        <v>0.532258064516129</v>
      </c>
    </row>
    <row r="131" spans="1:26" ht="16.5" customHeight="1" x14ac:dyDescent="0.25">
      <c r="C131" s="232">
        <f t="shared" ref="C131:H131" si="16">C130/SUM($C130:$H130)</f>
        <v>7.8125E-2</v>
      </c>
      <c r="D131" s="232">
        <f t="shared" si="16"/>
        <v>0.171875</v>
      </c>
      <c r="E131" s="232">
        <f t="shared" si="16"/>
        <v>0.375</v>
      </c>
      <c r="F131" s="232">
        <f t="shared" si="16"/>
        <v>0.234375</v>
      </c>
      <c r="G131" s="232">
        <f t="shared" si="16"/>
        <v>0.109375</v>
      </c>
      <c r="H131" s="232">
        <f t="shared" si="16"/>
        <v>3.125E-2</v>
      </c>
      <c r="I131" s="59"/>
      <c r="J131" s="387"/>
      <c r="K131" s="387"/>
      <c r="L131" s="387"/>
      <c r="M131" s="387"/>
      <c r="N131" s="387"/>
      <c r="O131" s="387"/>
      <c r="T131">
        <v>0</v>
      </c>
      <c r="U131">
        <f>D130*U130</f>
        <v>11</v>
      </c>
      <c r="V131">
        <f>E130*V130</f>
        <v>48</v>
      </c>
      <c r="W131">
        <f>F130*W130</f>
        <v>45</v>
      </c>
      <c r="X131">
        <f>G130*X130</f>
        <v>28</v>
      </c>
      <c r="Z131" s="19"/>
    </row>
    <row r="132" spans="1:26" s="19" customFormat="1" ht="144" customHeight="1" x14ac:dyDescent="0.25">
      <c r="A132" s="27"/>
      <c r="B132" s="122" t="str">
        <f>J130</f>
        <v>3.7 La facilidad para hacer sugerencias y comentarios o peticiones para nuevas adquisiciones</v>
      </c>
      <c r="C132" s="29"/>
      <c r="D132" s="29"/>
      <c r="E132" s="29"/>
      <c r="F132" s="29"/>
      <c r="G132" s="29"/>
      <c r="H132" s="29"/>
      <c r="I132" s="31"/>
      <c r="J132" s="51"/>
      <c r="K132" s="51"/>
      <c r="L132" s="51"/>
      <c r="M132" s="51"/>
      <c r="N132" s="51"/>
      <c r="O132" s="51"/>
      <c r="R132" s="30"/>
      <c r="Z132"/>
    </row>
    <row r="133" spans="1:26" ht="24" customHeight="1" x14ac:dyDescent="0.25">
      <c r="A133" s="27"/>
      <c r="C133" s="137">
        <f>SUMPRODUCT(((TABLA!$AS$2:$AS$4893)=C$77)*1*((TABLA!$H$2:$H$4893)=$T$10)*1)</f>
        <v>2</v>
      </c>
      <c r="D133" s="137">
        <f>SUMPRODUCT(((TABLA!$AS$2:$AS$4893)=D$77)*1*((TABLA!$H$2:$H$4893)=$T$10)*1)</f>
        <v>10</v>
      </c>
      <c r="E133" s="137">
        <f>SUMPRODUCT(((TABLA!$AS$2:$AS$4893)=E$77)*1*((TABLA!$H$2:$H$4893)=$T$10)*1)</f>
        <v>13</v>
      </c>
      <c r="F133" s="137">
        <f>SUMPRODUCT(((TABLA!$AS$2:$AS$4893)=F$77)*1*((TABLA!$H$2:$H$4893)=$T$10)*1)</f>
        <v>22</v>
      </c>
      <c r="G133" s="137">
        <f>SUMPRODUCT(((TABLA!$AS$2:$AS$4893)=G$77)*1*((TABLA!$H$2:$H$4893)=$T$10)*1)</f>
        <v>14</v>
      </c>
      <c r="H133" s="137">
        <f>I$9-SUM(C133:G133)</f>
        <v>3</v>
      </c>
      <c r="I133" s="31"/>
      <c r="J133" s="390" t="str">
        <f>TABLA!AS$1</f>
        <v>3.8 La facilidad para localizar en el catálogo y en el campus virtual las bibliografías recomendadas por los profesores</v>
      </c>
      <c r="K133" s="387"/>
      <c r="L133" s="387"/>
      <c r="M133" s="387"/>
      <c r="N133" s="387"/>
      <c r="O133" s="387"/>
      <c r="P133" s="257">
        <f>Z133*10</f>
        <v>6.4754098360655741</v>
      </c>
      <c r="Q133" s="259">
        <f>BUC!P176</f>
        <v>6.4668565510098395</v>
      </c>
      <c r="R133" s="2">
        <f>SUM(C133:H133)</f>
        <v>64</v>
      </c>
      <c r="S133">
        <f>SUM(J133:O133)</f>
        <v>0</v>
      </c>
      <c r="T133">
        <v>0</v>
      </c>
      <c r="U133">
        <v>1</v>
      </c>
      <c r="V133">
        <v>2</v>
      </c>
      <c r="W133">
        <v>3</v>
      </c>
      <c r="X133">
        <v>4</v>
      </c>
      <c r="Z133">
        <f>SUM(T134:X134)/((R133-H133)*4)</f>
        <v>0.64754098360655743</v>
      </c>
    </row>
    <row r="134" spans="1:26" ht="36" customHeight="1" x14ac:dyDescent="0.25">
      <c r="C134" s="232">
        <f t="shared" ref="C134:H134" si="17">C133/SUM($C133:$H133)</f>
        <v>3.125E-2</v>
      </c>
      <c r="D134" s="232">
        <f t="shared" si="17"/>
        <v>0.15625</v>
      </c>
      <c r="E134" s="232">
        <f t="shared" si="17"/>
        <v>0.203125</v>
      </c>
      <c r="F134" s="232">
        <f t="shared" si="17"/>
        <v>0.34375</v>
      </c>
      <c r="G134" s="232">
        <f t="shared" si="17"/>
        <v>0.21875</v>
      </c>
      <c r="H134" s="232">
        <f t="shared" si="17"/>
        <v>4.6875E-2</v>
      </c>
      <c r="I134" s="59"/>
      <c r="J134" s="387"/>
      <c r="K134" s="387"/>
      <c r="L134" s="387"/>
      <c r="M134" s="387"/>
      <c r="N134" s="387"/>
      <c r="O134" s="387"/>
      <c r="T134">
        <v>0</v>
      </c>
      <c r="U134">
        <f>D133*U133</f>
        <v>10</v>
      </c>
      <c r="V134">
        <f>E133*V133</f>
        <v>26</v>
      </c>
      <c r="W134">
        <f>F133*W133</f>
        <v>66</v>
      </c>
      <c r="X134">
        <f>G133*X133</f>
        <v>56</v>
      </c>
      <c r="Z134" s="19"/>
    </row>
    <row r="135" spans="1:26" s="19" customFormat="1" ht="153.75" customHeight="1" x14ac:dyDescent="0.25">
      <c r="A135" s="27"/>
      <c r="B135" s="122" t="str">
        <f>J133</f>
        <v>3.8 La facilidad para localizar en el catálogo y en el campus virtual las bibliografías recomendadas por los profesores</v>
      </c>
      <c r="C135" s="29"/>
      <c r="D135" s="29"/>
      <c r="E135" s="29"/>
      <c r="F135" s="29"/>
      <c r="G135" s="29"/>
      <c r="H135" s="29"/>
      <c r="I135" s="31"/>
      <c r="J135" s="51"/>
      <c r="K135" s="51"/>
      <c r="L135" s="51"/>
      <c r="M135" s="51"/>
      <c r="N135" s="51"/>
      <c r="O135" s="51"/>
      <c r="R135" s="30"/>
      <c r="Z135"/>
    </row>
    <row r="136" spans="1:26" s="19" customFormat="1" ht="31.5" customHeight="1" x14ac:dyDescent="0.25">
      <c r="A136" s="27"/>
      <c r="B136" s="122"/>
      <c r="C136" s="29"/>
      <c r="D136" s="29"/>
      <c r="E136" s="29"/>
      <c r="F136" s="29"/>
      <c r="G136" s="29"/>
      <c r="H136" s="29"/>
      <c r="I136" s="31"/>
      <c r="J136" s="51"/>
      <c r="K136" s="51"/>
      <c r="L136" s="51"/>
      <c r="M136" s="51"/>
      <c r="N136" s="51"/>
      <c r="O136" s="51"/>
      <c r="R136" s="30"/>
      <c r="Z136"/>
    </row>
    <row r="137" spans="1:26" ht="39" customHeight="1" x14ac:dyDescent="0.25">
      <c r="A137" s="18"/>
      <c r="B137" s="397" t="str">
        <f>TABLA!AT$1</f>
        <v>3.9. ¿Conoce el repositorio institucional E-Prints Complutense que recoge la producción académica de nuestros profesores, investigadores y alumnos?</v>
      </c>
      <c r="C137" s="397"/>
      <c r="D137" s="397"/>
      <c r="E137" s="397"/>
      <c r="F137" s="397"/>
      <c r="G137" s="397"/>
      <c r="H137" s="397"/>
      <c r="I137" s="397"/>
      <c r="J137" s="397"/>
      <c r="K137" s="379" t="s">
        <v>356</v>
      </c>
      <c r="L137" s="40" t="s">
        <v>22</v>
      </c>
      <c r="M137" s="40" t="s">
        <v>38</v>
      </c>
    </row>
    <row r="138" spans="1:26" ht="12.75" customHeight="1" x14ac:dyDescent="0.25">
      <c r="A138" s="85"/>
      <c r="B138" s="397"/>
      <c r="C138" s="397"/>
      <c r="D138" s="397"/>
      <c r="E138" s="397"/>
      <c r="F138" s="397"/>
      <c r="G138" s="397"/>
      <c r="H138" s="397"/>
      <c r="I138" s="397"/>
      <c r="J138" s="397"/>
      <c r="K138" s="15">
        <f>SUMPRODUCT(((TABLA!$AT$2:$AT$4893)=K137)*1*((TABLA!$H$2:$H$4893)=$T$10)*1)</f>
        <v>13</v>
      </c>
      <c r="L138" s="15">
        <f>SUMPRODUCT(((TABLA!$AT$2:$AT$4893)=L137)*1*((TABLA!$H$2:$H$4893)=$T$10)*1)</f>
        <v>49</v>
      </c>
      <c r="M138" s="15">
        <f>$I$9-SUM(K138:L138)</f>
        <v>2</v>
      </c>
      <c r="R138" s="2">
        <f>SUM(K138:P138)</f>
        <v>64</v>
      </c>
    </row>
    <row r="139" spans="1:26" ht="129.75" customHeight="1" x14ac:dyDescent="0.25">
      <c r="A139" s="85"/>
      <c r="B139" s="42"/>
      <c r="C139" s="71"/>
      <c r="D139" s="39"/>
      <c r="E139" s="39"/>
      <c r="F139" s="39"/>
      <c r="G139" s="39"/>
      <c r="H139" s="43"/>
      <c r="I139" s="43"/>
      <c r="J139" s="43"/>
    </row>
    <row r="140" spans="1:26" ht="12.75" customHeight="1" x14ac:dyDescent="0.25">
      <c r="A140" s="47"/>
    </row>
    <row r="141" spans="1:26" ht="24" customHeight="1" x14ac:dyDescent="0.25">
      <c r="A141" s="27"/>
      <c r="C141" s="137">
        <f>SUMPRODUCT(((TABLA!$AU$2:$AU$4893)=C$77)*1*((TABLA!$H$2:$H$4893)=$T$10)*1)</f>
        <v>5</v>
      </c>
      <c r="D141" s="137">
        <f>SUMPRODUCT(((TABLA!$AU$2:$AU$4893)=D$77)*1*((TABLA!$H$2:$H$4893)=$T$10)*1)</f>
        <v>2</v>
      </c>
      <c r="E141" s="137">
        <f>SUMPRODUCT(((TABLA!$AU$2:$AU$4893)=E$77)*1*((TABLA!$H$2:$H$4893)=$T$10)*1)</f>
        <v>20</v>
      </c>
      <c r="F141" s="137">
        <f>SUMPRODUCT(((TABLA!$AU$2:$AU$4893)=F$77)*1*((TABLA!$H$2:$H$4893)=$T$10)*1)</f>
        <v>23</v>
      </c>
      <c r="G141" s="137">
        <f>SUMPRODUCT(((TABLA!$AU$2:$AU$4893)=G$77)*1*((TABLA!$H$2:$H$4893)=$T$10)*1)</f>
        <v>11</v>
      </c>
      <c r="H141" s="137">
        <f>I$9-SUM(C141:G141)</f>
        <v>3</v>
      </c>
      <c r="I141" s="31"/>
      <c r="J141" s="390" t="str">
        <f>TABLA!AU$1</f>
        <v>3.10 Los contenidos y la facilidad de uso de la página web de la Biblioteca</v>
      </c>
      <c r="K141" s="387"/>
      <c r="L141" s="387"/>
      <c r="M141" s="387"/>
      <c r="N141" s="387"/>
      <c r="O141" s="387"/>
      <c r="R141" s="2">
        <f>SUM(C141:H141)</f>
        <v>64</v>
      </c>
      <c r="S141">
        <f>SUM(J141:O141)</f>
        <v>0</v>
      </c>
      <c r="T141">
        <v>0</v>
      </c>
      <c r="U141">
        <v>1</v>
      </c>
      <c r="V141">
        <v>2</v>
      </c>
      <c r="W141">
        <v>3</v>
      </c>
      <c r="X141">
        <v>4</v>
      </c>
      <c r="Z141">
        <f>SUM(T142:X142)/((R141-H141)*4)</f>
        <v>0.63524590163934425</v>
      </c>
    </row>
    <row r="142" spans="1:26" ht="36" customHeight="1" x14ac:dyDescent="0.25">
      <c r="C142" s="232">
        <f t="shared" ref="C142:H142" si="18">C141/SUM($C141:$H141)</f>
        <v>7.8125E-2</v>
      </c>
      <c r="D142" s="232">
        <f t="shared" si="18"/>
        <v>3.125E-2</v>
      </c>
      <c r="E142" s="232">
        <f t="shared" si="18"/>
        <v>0.3125</v>
      </c>
      <c r="F142" s="232">
        <f t="shared" si="18"/>
        <v>0.359375</v>
      </c>
      <c r="G142" s="232">
        <f t="shared" si="18"/>
        <v>0.171875</v>
      </c>
      <c r="H142" s="232">
        <f t="shared" si="18"/>
        <v>4.6875E-2</v>
      </c>
      <c r="I142" s="59"/>
      <c r="J142" s="387"/>
      <c r="K142" s="387"/>
      <c r="L142" s="387"/>
      <c r="M142" s="387"/>
      <c r="N142" s="387"/>
      <c r="O142" s="387"/>
      <c r="P142" s="257">
        <f>Z141*10</f>
        <v>6.3524590163934427</v>
      </c>
      <c r="Q142" s="259">
        <f>BUC!P183</f>
        <v>6.1503067484662575</v>
      </c>
      <c r="T142">
        <v>0</v>
      </c>
      <c r="U142">
        <f>D141*U141</f>
        <v>2</v>
      </c>
      <c r="V142">
        <f>E141*V141</f>
        <v>40</v>
      </c>
      <c r="W142">
        <f>F141*W141</f>
        <v>69</v>
      </c>
      <c r="X142">
        <f>G141*X141</f>
        <v>44</v>
      </c>
      <c r="Z142" s="19"/>
    </row>
    <row r="143" spans="1:26" s="19" customFormat="1" ht="157.5" customHeight="1" x14ac:dyDescent="0.25">
      <c r="A143" s="27"/>
      <c r="B143" s="122" t="str">
        <f>J141</f>
        <v>3.10 Los contenidos y la facilidad de uso de la página web de la Biblioteca</v>
      </c>
      <c r="C143" s="29"/>
      <c r="D143" s="29"/>
      <c r="E143" s="29"/>
      <c r="F143" s="29"/>
      <c r="G143" s="29"/>
      <c r="H143" s="29"/>
      <c r="I143" s="31"/>
      <c r="J143" s="51"/>
      <c r="K143" s="51"/>
      <c r="L143" s="51"/>
      <c r="M143" s="51"/>
      <c r="N143" s="51"/>
      <c r="O143" s="51"/>
      <c r="R143" s="30"/>
      <c r="Z143"/>
    </row>
    <row r="144" spans="1:26" s="23" customFormat="1" ht="59.25" customHeight="1" x14ac:dyDescent="0.2">
      <c r="A144" s="83" t="s">
        <v>51</v>
      </c>
      <c r="B144" s="32" t="s">
        <v>52</v>
      </c>
      <c r="C144" s="395" t="s">
        <v>30</v>
      </c>
      <c r="D144" s="395"/>
      <c r="E144" s="395"/>
      <c r="F144" s="395"/>
      <c r="G144" s="395"/>
      <c r="H144" s="395"/>
      <c r="I144" s="53"/>
      <c r="P144" s="90"/>
      <c r="Q144" s="90"/>
      <c r="R144" s="33"/>
      <c r="Z144"/>
    </row>
    <row r="145" spans="1:26" ht="34.5" customHeight="1" x14ac:dyDescent="0.4">
      <c r="C145" s="25" t="s">
        <v>46</v>
      </c>
      <c r="D145" s="26"/>
      <c r="E145" s="25" t="s">
        <v>47</v>
      </c>
      <c r="F145" s="26"/>
      <c r="G145" s="25" t="s">
        <v>48</v>
      </c>
      <c r="H145" s="52" t="s">
        <v>49</v>
      </c>
      <c r="I145" s="54"/>
      <c r="J145" s="391" t="s">
        <v>92</v>
      </c>
      <c r="K145" s="391"/>
      <c r="L145" s="391"/>
      <c r="M145" s="391"/>
      <c r="N145" s="391"/>
      <c r="O145" s="391"/>
      <c r="Q145" s="261" t="s">
        <v>179</v>
      </c>
      <c r="Z145" s="17"/>
    </row>
    <row r="146" spans="1:26" s="17" customFormat="1" ht="16.5" customHeight="1" x14ac:dyDescent="0.25">
      <c r="A146" s="84"/>
      <c r="C146" s="97">
        <v>1</v>
      </c>
      <c r="D146" s="98">
        <v>2</v>
      </c>
      <c r="E146" s="99">
        <v>3</v>
      </c>
      <c r="F146" s="100">
        <v>4</v>
      </c>
      <c r="G146" s="101">
        <v>5</v>
      </c>
      <c r="H146" s="102">
        <v>0</v>
      </c>
      <c r="I146" s="57"/>
      <c r="J146" s="58"/>
      <c r="K146" s="58"/>
      <c r="L146" s="58"/>
      <c r="M146" s="58"/>
      <c r="N146" s="58"/>
      <c r="O146" s="58"/>
      <c r="P146" s="18"/>
      <c r="Q146" s="258" t="s">
        <v>90</v>
      </c>
      <c r="R146" s="2"/>
      <c r="Z146"/>
    </row>
    <row r="147" spans="1:26" ht="17.25" customHeight="1" x14ac:dyDescent="0.25">
      <c r="A147" s="27"/>
      <c r="C147" s="137">
        <f>SUMPRODUCT(((TABLA!$AW$2:$AW$4893)=C$77)*1*((TABLA!$H$2:$H$4893)=$T$10)*1)</f>
        <v>1</v>
      </c>
      <c r="D147" s="137">
        <f>SUMPRODUCT(((TABLA!$AW$2:$AW$4893)=D$77)*1*((TABLA!$H$2:$H$4893)=$T$10)*1)</f>
        <v>1</v>
      </c>
      <c r="E147" s="137">
        <f>SUMPRODUCT(((TABLA!$AW$2:$AW$4893)=E$77)*1*((TABLA!$H$2:$H$4893)=$T$10)*1)</f>
        <v>14</v>
      </c>
      <c r="F147" s="137">
        <f>SUMPRODUCT(((TABLA!$AW$2:$AW$4893)=F$77)*1*((TABLA!$H$2:$H$4893)=$T$10)*1)</f>
        <v>20</v>
      </c>
      <c r="G147" s="137">
        <f>SUMPRODUCT(((TABLA!$AW$2:$AW$4893)=G$77)*1*((TABLA!$H$2:$H$4893)=$T$10)*1)</f>
        <v>26</v>
      </c>
      <c r="H147" s="137">
        <f>I$9-SUM(C147:G147)</f>
        <v>2</v>
      </c>
      <c r="I147" s="31"/>
      <c r="J147" s="387"/>
      <c r="K147" s="387"/>
      <c r="L147" s="387"/>
      <c r="M147" s="387"/>
      <c r="N147" s="387"/>
      <c r="O147" s="387"/>
      <c r="P147" s="73">
        <f>Z147*10</f>
        <v>7.782258064516129</v>
      </c>
      <c r="Q147" s="260">
        <f>BUC!P191</f>
        <v>8.0648053278688518</v>
      </c>
      <c r="R147" s="2">
        <f>SUM(C147:H147)</f>
        <v>64</v>
      </c>
      <c r="S147">
        <f>SUM(J147:O147)</f>
        <v>0</v>
      </c>
      <c r="T147">
        <v>0</v>
      </c>
      <c r="U147">
        <v>1</v>
      </c>
      <c r="V147">
        <v>2</v>
      </c>
      <c r="W147">
        <v>3</v>
      </c>
      <c r="X147">
        <v>4</v>
      </c>
      <c r="Z147">
        <f>SUM(T148:X148)/((R147-H147)*4)</f>
        <v>0.77822580645161288</v>
      </c>
    </row>
    <row r="148" spans="1:26" ht="12.75" customHeight="1" x14ac:dyDescent="0.25">
      <c r="C148" s="69">
        <f t="shared" ref="C148:H148" si="19">C147/SUM($C147:$H147)</f>
        <v>1.5625E-2</v>
      </c>
      <c r="D148" s="69">
        <f t="shared" si="19"/>
        <v>1.5625E-2</v>
      </c>
      <c r="E148" s="69">
        <f t="shared" si="19"/>
        <v>0.21875</v>
      </c>
      <c r="F148" s="69">
        <f t="shared" si="19"/>
        <v>0.3125</v>
      </c>
      <c r="G148" s="69">
        <f t="shared" si="19"/>
        <v>0.40625</v>
      </c>
      <c r="H148" s="69">
        <f t="shared" si="19"/>
        <v>3.125E-2</v>
      </c>
      <c r="I148" s="59"/>
      <c r="J148" s="387"/>
      <c r="K148" s="387"/>
      <c r="L148" s="387"/>
      <c r="M148" s="387"/>
      <c r="N148" s="387"/>
      <c r="O148" s="387"/>
      <c r="T148">
        <v>0</v>
      </c>
      <c r="U148">
        <f>D147*U147</f>
        <v>1</v>
      </c>
      <c r="V148">
        <f>E147*V147</f>
        <v>28</v>
      </c>
      <c r="W148">
        <f>F147*W147</f>
        <v>60</v>
      </c>
      <c r="X148">
        <f>G147*X147</f>
        <v>104</v>
      </c>
      <c r="Z148" s="19"/>
    </row>
    <row r="149" spans="1:26" s="19" customFormat="1" ht="144" customHeight="1" x14ac:dyDescent="0.25">
      <c r="A149" s="27"/>
      <c r="B149" s="122" t="str">
        <f>J145</f>
        <v>4.1 La agilidad al ser atendido en el mostrador de préstamo</v>
      </c>
      <c r="C149" s="29"/>
      <c r="D149" s="29"/>
      <c r="E149" s="29"/>
      <c r="F149" s="29"/>
      <c r="G149" s="29"/>
      <c r="H149" s="29"/>
      <c r="I149" s="31"/>
      <c r="J149" s="51"/>
      <c r="K149" s="51"/>
      <c r="L149" s="51"/>
      <c r="M149" s="51"/>
      <c r="N149" s="51"/>
      <c r="O149" s="51"/>
      <c r="R149" s="30"/>
      <c r="Z149"/>
    </row>
    <row r="150" spans="1:26" ht="28.5" customHeight="1" x14ac:dyDescent="0.4">
      <c r="C150" s="25" t="s">
        <v>46</v>
      </c>
      <c r="D150" s="26"/>
      <c r="E150" s="25" t="s">
        <v>47</v>
      </c>
      <c r="F150" s="26"/>
      <c r="G150" s="25" t="s">
        <v>48</v>
      </c>
      <c r="H150" s="52" t="s">
        <v>49</v>
      </c>
      <c r="I150" s="54"/>
      <c r="J150" s="55"/>
      <c r="K150" s="54"/>
      <c r="L150" s="55"/>
      <c r="M150" s="54"/>
      <c r="N150" s="55"/>
      <c r="O150" s="56"/>
      <c r="Z150" s="17"/>
    </row>
    <row r="151" spans="1:26" s="17" customFormat="1" ht="16.5" customHeight="1" x14ac:dyDescent="0.25">
      <c r="A151" s="84"/>
      <c r="C151" s="97">
        <v>1</v>
      </c>
      <c r="D151" s="98">
        <v>2</v>
      </c>
      <c r="E151" s="99">
        <v>3</v>
      </c>
      <c r="F151" s="100">
        <v>4</v>
      </c>
      <c r="G151" s="101">
        <v>5</v>
      </c>
      <c r="H151" s="102">
        <v>0</v>
      </c>
      <c r="I151" s="57"/>
      <c r="J151" s="58"/>
      <c r="K151" s="58"/>
      <c r="L151" s="58"/>
      <c r="M151" s="58"/>
      <c r="N151" s="58"/>
      <c r="O151" s="58"/>
      <c r="P151" s="18"/>
      <c r="Q151" s="18"/>
      <c r="R151" s="2"/>
      <c r="Z151"/>
    </row>
    <row r="152" spans="1:26" ht="19.5" customHeight="1" x14ac:dyDescent="0.25">
      <c r="A152" s="27"/>
      <c r="C152" s="137">
        <f>SUMPRODUCT(((TABLA!$AX$2:$AX$4893)=C$77)*1*((TABLA!$H$2:$H$4893)=$T$10)*1)</f>
        <v>0</v>
      </c>
      <c r="D152" s="137">
        <f>SUMPRODUCT(((TABLA!$AX$2:$AX$4893)=D$77)*1*((TABLA!$H$2:$H$4893)=$T$10)*1)</f>
        <v>7</v>
      </c>
      <c r="E152" s="137">
        <f>SUMPRODUCT(((TABLA!$AX$2:$AX$4893)=E$77)*1*((TABLA!$H$2:$H$4893)=$T$10)*1)</f>
        <v>16</v>
      </c>
      <c r="F152" s="137">
        <f>SUMPRODUCT(((TABLA!$AX$2:$AX$4893)=F$77)*1*((TABLA!$H$2:$H$4893)=$T$10)*1)</f>
        <v>12</v>
      </c>
      <c r="G152" s="137">
        <f>SUMPRODUCT(((TABLA!$AX$2:$AX$4893)=G$77)*1*((TABLA!$H$2:$H$4893)=$T$10)*1)</f>
        <v>26</v>
      </c>
      <c r="H152" s="137">
        <f>I$9-SUM(C152:G152)</f>
        <v>3</v>
      </c>
      <c r="I152" s="31"/>
      <c r="J152" s="390" t="str">
        <f>TABLA!AX$1</f>
        <v>4.2 La idoneidad de los plazos de préstamo</v>
      </c>
      <c r="K152" s="387"/>
      <c r="L152" s="387"/>
      <c r="M152" s="387"/>
      <c r="N152" s="387"/>
      <c r="O152" s="387"/>
      <c r="P152" s="257">
        <f>Z152*10</f>
        <v>7.3360655737704921</v>
      </c>
      <c r="Q152" s="259">
        <f>BUC!P195</f>
        <v>6.7605452674897117</v>
      </c>
      <c r="R152" s="2">
        <f>SUM(C152:H152)</f>
        <v>64</v>
      </c>
      <c r="S152">
        <f>SUM(J152:O152)</f>
        <v>0</v>
      </c>
      <c r="T152">
        <v>0</v>
      </c>
      <c r="U152">
        <v>1</v>
      </c>
      <c r="V152">
        <v>2</v>
      </c>
      <c r="W152">
        <v>3</v>
      </c>
      <c r="X152">
        <v>4</v>
      </c>
      <c r="Z152">
        <f>SUM(T153:X153)/((R152-H152)*4)</f>
        <v>0.73360655737704916</v>
      </c>
    </row>
    <row r="153" spans="1:26" ht="12.75" customHeight="1" x14ac:dyDescent="0.25">
      <c r="C153" s="69">
        <f t="shared" ref="C153:H153" si="20">C152/SUM($C152:$H152)</f>
        <v>0</v>
      </c>
      <c r="D153" s="69">
        <f t="shared" si="20"/>
        <v>0.109375</v>
      </c>
      <c r="E153" s="69">
        <f t="shared" si="20"/>
        <v>0.25</v>
      </c>
      <c r="F153" s="69">
        <f t="shared" si="20"/>
        <v>0.1875</v>
      </c>
      <c r="G153" s="69">
        <f t="shared" si="20"/>
        <v>0.40625</v>
      </c>
      <c r="H153" s="69">
        <f t="shared" si="20"/>
        <v>4.6875E-2</v>
      </c>
      <c r="I153" s="59"/>
      <c r="J153" s="387"/>
      <c r="K153" s="387"/>
      <c r="L153" s="387"/>
      <c r="M153" s="387"/>
      <c r="N153" s="387"/>
      <c r="O153" s="387"/>
      <c r="T153">
        <v>0</v>
      </c>
      <c r="U153">
        <f>D152*U152</f>
        <v>7</v>
      </c>
      <c r="V153">
        <f>E152*V152</f>
        <v>32</v>
      </c>
      <c r="W153">
        <f>F152*W152</f>
        <v>36</v>
      </c>
      <c r="X153">
        <f>G152*X152</f>
        <v>104</v>
      </c>
      <c r="Z153" s="19"/>
    </row>
    <row r="154" spans="1:26" s="19" customFormat="1" ht="144" customHeight="1" x14ac:dyDescent="0.25">
      <c r="A154" s="27"/>
      <c r="B154" s="122" t="str">
        <f>J152</f>
        <v>4.2 La idoneidad de los plazos de préstamo</v>
      </c>
      <c r="C154" s="29"/>
      <c r="D154" s="29"/>
      <c r="E154" s="29"/>
      <c r="F154" s="29"/>
      <c r="G154" s="29"/>
      <c r="H154" s="29"/>
      <c r="I154" s="31"/>
      <c r="J154" s="51"/>
      <c r="K154" s="51"/>
      <c r="L154" s="51"/>
      <c r="M154" s="51"/>
      <c r="N154" s="51"/>
      <c r="O154" s="51"/>
      <c r="R154" s="30"/>
      <c r="Z154"/>
    </row>
    <row r="155" spans="1:26" ht="21.75" customHeight="1" x14ac:dyDescent="0.25">
      <c r="A155" s="27"/>
      <c r="C155" s="137">
        <f>SUMPRODUCT(((TABLA!$AY$2:$AY$4893)=C$77)*1*((TABLA!$H$2:$H$4893)=$T$10)*1)</f>
        <v>1</v>
      </c>
      <c r="D155" s="137">
        <f>SUMPRODUCT(((TABLA!$AY$2:$AY$4893)=D$77)*1*((TABLA!$H$2:$H$4893)=$T$10)*1)</f>
        <v>2</v>
      </c>
      <c r="E155" s="137">
        <f>SUMPRODUCT(((TABLA!$AY$2:$AY$4893)=E$77)*1*((TABLA!$H$2:$H$4893)=$T$10)*1)</f>
        <v>13</v>
      </c>
      <c r="F155" s="137">
        <f>SUMPRODUCT(((TABLA!$AY$2:$AY$4893)=F$77)*1*((TABLA!$H$2:$H$4893)=$T$10)*1)</f>
        <v>19</v>
      </c>
      <c r="G155" s="137">
        <f>SUMPRODUCT(((TABLA!$AY$2:$AY$4893)=G$77)*1*((TABLA!$H$2:$H$4893)=$T$10)*1)</f>
        <v>26</v>
      </c>
      <c r="H155" s="137">
        <f>I$9-SUM(C155:G155)</f>
        <v>3</v>
      </c>
      <c r="I155" s="31"/>
      <c r="J155" s="390" t="str">
        <f>TABLA!AY$1</f>
        <v>4.3 El número de documentos que se pueden obtener en préstamo</v>
      </c>
      <c r="K155" s="387"/>
      <c r="L155" s="387"/>
      <c r="M155" s="387"/>
      <c r="N155" s="387"/>
      <c r="O155" s="387"/>
      <c r="P155" s="257">
        <f>Z155*10</f>
        <v>7.7459016393442628</v>
      </c>
      <c r="Q155" s="259">
        <f>BUC!P199</f>
        <v>7.4212700051626221</v>
      </c>
      <c r="R155" s="2">
        <f>SUM(C155:H155)</f>
        <v>64</v>
      </c>
      <c r="S155">
        <f>SUM(J155:O155)</f>
        <v>0</v>
      </c>
      <c r="T155">
        <v>0</v>
      </c>
      <c r="U155">
        <v>1</v>
      </c>
      <c r="V155">
        <v>2</v>
      </c>
      <c r="W155">
        <v>3</v>
      </c>
      <c r="X155">
        <v>4</v>
      </c>
      <c r="Z155">
        <f>SUM(T156:X156)/((R155-H155)*4)</f>
        <v>0.77459016393442626</v>
      </c>
    </row>
    <row r="156" spans="1:26" ht="12.75" customHeight="1" x14ac:dyDescent="0.25">
      <c r="C156" s="69">
        <f t="shared" ref="C156:H156" si="21">C155/SUM($C155:$H155)</f>
        <v>1.5625E-2</v>
      </c>
      <c r="D156" s="69">
        <f t="shared" si="21"/>
        <v>3.125E-2</v>
      </c>
      <c r="E156" s="69">
        <f t="shared" si="21"/>
        <v>0.203125</v>
      </c>
      <c r="F156" s="69">
        <f t="shared" si="21"/>
        <v>0.296875</v>
      </c>
      <c r="G156" s="69">
        <f t="shared" si="21"/>
        <v>0.40625</v>
      </c>
      <c r="H156" s="69">
        <f t="shared" si="21"/>
        <v>4.6875E-2</v>
      </c>
      <c r="I156" s="59"/>
      <c r="J156" s="387"/>
      <c r="K156" s="387"/>
      <c r="L156" s="387"/>
      <c r="M156" s="387"/>
      <c r="N156" s="387"/>
      <c r="O156" s="387"/>
      <c r="T156">
        <v>0</v>
      </c>
      <c r="U156">
        <f>D155*U155</f>
        <v>2</v>
      </c>
      <c r="V156">
        <f>E155*V155</f>
        <v>26</v>
      </c>
      <c r="W156">
        <f>F155*W155</f>
        <v>57</v>
      </c>
      <c r="X156">
        <f>G155*X155</f>
        <v>104</v>
      </c>
      <c r="Z156" s="19"/>
    </row>
    <row r="157" spans="1:26" s="19" customFormat="1" ht="131.25" customHeight="1" x14ac:dyDescent="0.25">
      <c r="A157" s="27"/>
      <c r="B157" s="122" t="str">
        <f>J155</f>
        <v>4.3 El número de documentos que se pueden obtener en préstamo</v>
      </c>
      <c r="C157" s="29"/>
      <c r="D157" s="29"/>
      <c r="E157" s="29"/>
      <c r="F157" s="29"/>
      <c r="G157" s="29"/>
      <c r="H157" s="29"/>
      <c r="I157" s="31"/>
      <c r="J157" s="51"/>
      <c r="K157" s="51"/>
      <c r="L157" s="51"/>
      <c r="M157" s="51"/>
      <c r="N157" s="51"/>
      <c r="O157" s="51"/>
      <c r="R157" s="30"/>
    </row>
    <row r="158" spans="1:26" s="19" customFormat="1" ht="13.5" customHeight="1" x14ac:dyDescent="0.25">
      <c r="A158" s="27"/>
      <c r="B158" s="28"/>
      <c r="C158" s="29"/>
      <c r="D158" s="29"/>
      <c r="E158" s="29"/>
      <c r="F158" s="29"/>
      <c r="G158" s="29"/>
      <c r="H158" s="29"/>
      <c r="I158" s="31"/>
      <c r="J158" s="51"/>
      <c r="K158" s="51"/>
      <c r="L158" s="51"/>
      <c r="M158" s="51"/>
      <c r="N158" s="51"/>
      <c r="O158" s="51"/>
      <c r="R158" s="30"/>
      <c r="Z158"/>
    </row>
    <row r="159" spans="1:26" ht="12.75" customHeight="1" x14ac:dyDescent="0.25">
      <c r="A159" s="27"/>
      <c r="B159" s="34"/>
      <c r="C159" s="35"/>
      <c r="D159" s="35"/>
      <c r="E159" s="35"/>
      <c r="F159" s="35"/>
      <c r="G159" s="35"/>
      <c r="H159" s="35"/>
      <c r="I159" s="36"/>
      <c r="J159" s="36"/>
      <c r="K159" s="36"/>
      <c r="L159" s="36"/>
      <c r="M159" s="36"/>
      <c r="N159" s="36"/>
      <c r="O159" s="36"/>
    </row>
    <row r="160" spans="1:26" ht="12.75" customHeight="1" x14ac:dyDescent="0.25">
      <c r="A160" s="27"/>
      <c r="B160" s="34"/>
      <c r="C160" s="35"/>
      <c r="D160" s="35"/>
      <c r="E160" s="35"/>
      <c r="F160" s="35"/>
      <c r="G160" s="35"/>
      <c r="H160" s="35"/>
      <c r="I160" s="36"/>
      <c r="J160" s="36"/>
      <c r="K160" s="36"/>
      <c r="L160" s="36"/>
      <c r="M160" s="36"/>
      <c r="N160" s="36"/>
      <c r="O160" s="36"/>
      <c r="Z160" s="23"/>
    </row>
    <row r="161" spans="1:26" ht="21" customHeight="1" x14ac:dyDescent="0.25">
      <c r="A161" s="27"/>
      <c r="C161" s="137">
        <f>SUMPRODUCT(((TABLA!$AZ$2:$AZ$4893)=C$77)*1*((TABLA!$H$2:$H$4893)=$T$10)*1)</f>
        <v>0</v>
      </c>
      <c r="D161" s="137">
        <f>SUMPRODUCT(((TABLA!$AZ$2:$AZ$4893)=D$77)*1*((TABLA!$H$2:$H$4893)=$T$10)*1)</f>
        <v>0</v>
      </c>
      <c r="E161" s="137">
        <f>SUMPRODUCT(((TABLA!$AZ$2:$AZ$4893)=E$77)*1*((TABLA!$H$2:$H$4893)=$T$10)*1)</f>
        <v>6</v>
      </c>
      <c r="F161" s="137">
        <f>SUMPRODUCT(((TABLA!$AZ$2:$AZ$4893)=F$77)*1*((TABLA!$H$2:$H$4893)=$T$10)*1)</f>
        <v>17</v>
      </c>
      <c r="G161" s="137">
        <f>SUMPRODUCT(((TABLA!$AZ$2:$AZ$4893)=G$77)*1*((TABLA!$H$2:$H$4893)=$T$10)*1)</f>
        <v>39</v>
      </c>
      <c r="H161" s="137">
        <f>I$9-SUM(C161:G161)</f>
        <v>2</v>
      </c>
      <c r="I161" s="31"/>
      <c r="J161" s="390" t="str">
        <f>TABLA!AZ$1</f>
        <v>4.4 La sencillez para formalizar el préstamo</v>
      </c>
      <c r="K161" s="387"/>
      <c r="L161" s="387"/>
      <c r="M161" s="387"/>
      <c r="N161" s="387"/>
      <c r="O161" s="387"/>
      <c r="P161" s="73">
        <f>Z161*10</f>
        <v>8.8306451612903221</v>
      </c>
      <c r="Q161" s="259">
        <f>BUC!P206</f>
        <v>8.5354573484069878</v>
      </c>
      <c r="R161" s="2">
        <f>SUM(C161:H161)</f>
        <v>64</v>
      </c>
      <c r="S161">
        <f>SUM(J161:O161)</f>
        <v>0</v>
      </c>
      <c r="T161">
        <v>0</v>
      </c>
      <c r="U161">
        <v>1</v>
      </c>
      <c r="V161">
        <v>2</v>
      </c>
      <c r="W161">
        <v>3</v>
      </c>
      <c r="X161">
        <v>4</v>
      </c>
      <c r="Z161">
        <f>SUM(T162:X162)/((R161-H161)*4)</f>
        <v>0.88306451612903225</v>
      </c>
    </row>
    <row r="162" spans="1:26" ht="15" customHeight="1" x14ac:dyDescent="0.25">
      <c r="C162" s="69">
        <f t="shared" ref="C162:H162" si="22">C161/SUM($C161:$H161)</f>
        <v>0</v>
      </c>
      <c r="D162" s="69">
        <f t="shared" si="22"/>
        <v>0</v>
      </c>
      <c r="E162" s="69">
        <f t="shared" si="22"/>
        <v>9.375E-2</v>
      </c>
      <c r="F162" s="69">
        <f t="shared" si="22"/>
        <v>0.265625</v>
      </c>
      <c r="G162" s="69">
        <f t="shared" si="22"/>
        <v>0.609375</v>
      </c>
      <c r="H162" s="69">
        <f t="shared" si="22"/>
        <v>3.125E-2</v>
      </c>
      <c r="I162" s="59"/>
      <c r="J162" s="387"/>
      <c r="K162" s="387"/>
      <c r="L162" s="387"/>
      <c r="M162" s="387"/>
      <c r="N162" s="387"/>
      <c r="O162" s="387"/>
      <c r="T162">
        <v>0</v>
      </c>
      <c r="U162">
        <f>D161*U161</f>
        <v>0</v>
      </c>
      <c r="V162">
        <f>E161*V161</f>
        <v>12</v>
      </c>
      <c r="W162">
        <f>F161*W161</f>
        <v>51</v>
      </c>
      <c r="X162">
        <f>G161*X161</f>
        <v>156</v>
      </c>
      <c r="Z162" s="19"/>
    </row>
    <row r="163" spans="1:26" s="19" customFormat="1" ht="144" customHeight="1" x14ac:dyDescent="0.25">
      <c r="A163" s="27"/>
      <c r="B163" s="122" t="str">
        <f>J161</f>
        <v>4.4 La sencillez para formalizar el préstamo</v>
      </c>
      <c r="C163" s="29"/>
      <c r="D163" s="29"/>
      <c r="E163" s="29"/>
      <c r="F163" s="29"/>
      <c r="G163" s="29"/>
      <c r="H163" s="29"/>
      <c r="I163" s="31"/>
      <c r="J163" s="51"/>
      <c r="K163" s="51"/>
      <c r="L163" s="51"/>
      <c r="M163" s="51"/>
      <c r="N163" s="51"/>
      <c r="O163" s="51"/>
      <c r="R163" s="30"/>
      <c r="Z163"/>
    </row>
    <row r="164" spans="1:26" ht="26.25" customHeight="1" x14ac:dyDescent="0.25">
      <c r="A164" s="27"/>
      <c r="C164" s="137">
        <f>SUMPRODUCT(((TABLA!$BA$2:$BA$4893)=C$77)*1*((TABLA!$H$2:$H$4893)=$T$10)*1)</f>
        <v>3</v>
      </c>
      <c r="D164" s="137">
        <f>SUMPRODUCT(((TABLA!$BA$2:$BA$4893)=D$77)*1*((TABLA!$H$2:$H$4893)=$T$10)*1)</f>
        <v>1</v>
      </c>
      <c r="E164" s="137">
        <f>SUMPRODUCT(((TABLA!$BA$2:$BA$4893)=E$77)*1*((TABLA!$H$2:$H$4893)=$T$10)*1)</f>
        <v>6</v>
      </c>
      <c r="F164" s="137">
        <f>SUMPRODUCT(((TABLA!$BA$2:$BA$4893)=F$77)*1*((TABLA!$H$2:$H$4893)=$T$10)*1)</f>
        <v>18</v>
      </c>
      <c r="G164" s="137">
        <f>SUMPRODUCT(((TABLA!$BA$2:$BA$4893)=G$77)*1*((TABLA!$H$2:$H$4893)=$T$10)*1)</f>
        <v>34</v>
      </c>
      <c r="H164" s="137">
        <f>I$9-SUM(C164:G164)</f>
        <v>2</v>
      </c>
      <c r="I164" s="31"/>
      <c r="J164" s="387" t="str">
        <f>TABLA!BA$1</f>
        <v>4.5. La sencillez para reservar y renovar el préstamo de documentos</v>
      </c>
      <c r="K164" s="387"/>
      <c r="L164" s="387"/>
      <c r="M164" s="387"/>
      <c r="N164" s="387"/>
      <c r="O164" s="387"/>
      <c r="P164" s="257">
        <f>Z164*10</f>
        <v>8.185483870967742</v>
      </c>
      <c r="Q164" s="259">
        <f>BUC!P210</f>
        <v>8.1937307297019526</v>
      </c>
      <c r="R164" s="2">
        <f>SUM(C164:H164)</f>
        <v>64</v>
      </c>
      <c r="S164">
        <f>SUM(J164:O164)</f>
        <v>0</v>
      </c>
      <c r="T164">
        <v>0</v>
      </c>
      <c r="U164">
        <v>1</v>
      </c>
      <c r="V164">
        <v>2</v>
      </c>
      <c r="W164">
        <v>3</v>
      </c>
      <c r="X164">
        <v>4</v>
      </c>
      <c r="Z164">
        <f>SUM(T165:X165)/((R164-H164)*4)</f>
        <v>0.81854838709677424</v>
      </c>
    </row>
    <row r="165" spans="1:26" ht="12.75" customHeight="1" x14ac:dyDescent="0.25">
      <c r="C165" s="69">
        <f t="shared" ref="C165:H165" si="23">C164/SUM($C164:$H164)</f>
        <v>4.6875E-2</v>
      </c>
      <c r="D165" s="69">
        <f t="shared" si="23"/>
        <v>1.5625E-2</v>
      </c>
      <c r="E165" s="69">
        <f t="shared" si="23"/>
        <v>9.375E-2</v>
      </c>
      <c r="F165" s="69">
        <f t="shared" si="23"/>
        <v>0.28125</v>
      </c>
      <c r="G165" s="69">
        <f t="shared" si="23"/>
        <v>0.53125</v>
      </c>
      <c r="H165" s="69">
        <f t="shared" si="23"/>
        <v>3.125E-2</v>
      </c>
      <c r="I165" s="59"/>
      <c r="J165" s="387"/>
      <c r="K165" s="387"/>
      <c r="L165" s="387"/>
      <c r="M165" s="387"/>
      <c r="N165" s="387"/>
      <c r="O165" s="387"/>
      <c r="T165">
        <v>0</v>
      </c>
      <c r="U165">
        <f>D164*U164</f>
        <v>1</v>
      </c>
      <c r="V165">
        <f>E164*V164</f>
        <v>12</v>
      </c>
      <c r="W165">
        <f>F164*W164</f>
        <v>54</v>
      </c>
      <c r="X165">
        <f>G164*X164</f>
        <v>136</v>
      </c>
      <c r="Z165" s="19"/>
    </row>
    <row r="166" spans="1:26" s="19" customFormat="1" ht="155.25" customHeight="1" x14ac:dyDescent="0.25">
      <c r="A166" s="27"/>
      <c r="B166" s="122" t="str">
        <f>J164</f>
        <v>4.5. La sencillez para reservar y renovar el préstamo de documentos</v>
      </c>
      <c r="C166" s="29"/>
      <c r="D166" s="29"/>
      <c r="E166" s="29"/>
      <c r="F166" s="29"/>
      <c r="G166" s="29"/>
      <c r="H166" s="29"/>
      <c r="I166" s="31"/>
      <c r="J166" s="51"/>
      <c r="K166" s="51"/>
      <c r="L166" s="51"/>
      <c r="M166" s="51"/>
      <c r="N166" s="51"/>
      <c r="O166" s="51"/>
      <c r="R166" s="30"/>
      <c r="Z166"/>
    </row>
    <row r="167" spans="1:26" ht="30" customHeight="1" x14ac:dyDescent="0.25">
      <c r="A167" s="27"/>
      <c r="C167" s="137">
        <f>SUMPRODUCT(((TABLA!$BB$2:$BB$4893)=C$77)*1*((TABLA!$H$2:$H$4893)=$T$10)*1)</f>
        <v>1</v>
      </c>
      <c r="D167" s="137">
        <f>SUMPRODUCT(((TABLA!$BB$2:$BB$4893)=D$77)*1*((TABLA!$H$2:$H$4893)=$T$10)*1)</f>
        <v>1</v>
      </c>
      <c r="E167" s="137">
        <f>SUMPRODUCT(((TABLA!$BB$2:$BB$4893)=E$77)*1*((TABLA!$H$2:$H$4893)=$T$10)*1)</f>
        <v>5</v>
      </c>
      <c r="F167" s="137">
        <f>SUMPRODUCT(((TABLA!$BB$2:$BB$4893)=F$77)*1*((TABLA!$H$2:$H$4893)=$T$10)*1)</f>
        <v>17</v>
      </c>
      <c r="G167" s="137">
        <f>SUMPRODUCT(((TABLA!$BB$2:$BB$4893)=G$77)*1*((TABLA!$H$2:$H$4893)=$T$10)*1)</f>
        <v>38</v>
      </c>
      <c r="H167" s="137">
        <f>I$9-SUM(C167:G167)</f>
        <v>2</v>
      </c>
      <c r="I167" s="31"/>
      <c r="J167" s="387" t="str">
        <f>TABLA!BB$1</f>
        <v xml:space="preserve"> 4.6. La facilidad para conocer el estado de sus préstamos y reservas a través de "Mi Cuenta"</v>
      </c>
      <c r="K167" s="387"/>
      <c r="L167" s="387"/>
      <c r="M167" s="387"/>
      <c r="N167" s="387"/>
      <c r="O167" s="387"/>
      <c r="P167" s="73">
        <f>Z167*10</f>
        <v>8.629032258064516</v>
      </c>
      <c r="Q167" s="260">
        <f>BUC!P214</f>
        <v>8.2021166752710375</v>
      </c>
      <c r="R167" s="2">
        <f>SUM(C167:H167)</f>
        <v>64</v>
      </c>
      <c r="S167">
        <f>SUM(J167:O167)</f>
        <v>0</v>
      </c>
      <c r="T167">
        <v>0</v>
      </c>
      <c r="U167">
        <v>1</v>
      </c>
      <c r="V167">
        <v>2</v>
      </c>
      <c r="W167">
        <v>3</v>
      </c>
      <c r="X167">
        <v>4</v>
      </c>
      <c r="Z167">
        <f>SUM(T168:X168)/((R167-H167)*4)</f>
        <v>0.86290322580645162</v>
      </c>
    </row>
    <row r="168" spans="1:26" ht="12.75" customHeight="1" x14ac:dyDescent="0.25">
      <c r="C168" s="69">
        <f t="shared" ref="C168:H168" si="24">C167/SUM($C167:$H167)</f>
        <v>1.5625E-2</v>
      </c>
      <c r="D168" s="69">
        <f t="shared" si="24"/>
        <v>1.5625E-2</v>
      </c>
      <c r="E168" s="69">
        <f t="shared" si="24"/>
        <v>7.8125E-2</v>
      </c>
      <c r="F168" s="69">
        <f t="shared" si="24"/>
        <v>0.265625</v>
      </c>
      <c r="G168" s="69">
        <f t="shared" si="24"/>
        <v>0.59375</v>
      </c>
      <c r="H168" s="69">
        <f t="shared" si="24"/>
        <v>3.125E-2</v>
      </c>
      <c r="I168" s="59"/>
      <c r="J168" s="387"/>
      <c r="K168" s="387"/>
      <c r="L168" s="387"/>
      <c r="M168" s="387"/>
      <c r="N168" s="387"/>
      <c r="O168" s="387"/>
      <c r="T168">
        <v>0</v>
      </c>
      <c r="U168">
        <f>D167*U167</f>
        <v>1</v>
      </c>
      <c r="V168">
        <f>E167*V167</f>
        <v>10</v>
      </c>
      <c r="W168">
        <f>F167*W167</f>
        <v>51</v>
      </c>
      <c r="X168">
        <f>G167*X167</f>
        <v>152</v>
      </c>
      <c r="Z168" s="19"/>
    </row>
    <row r="169" spans="1:26" s="19" customFormat="1" ht="144" customHeight="1" x14ac:dyDescent="0.25">
      <c r="A169" s="27"/>
      <c r="B169" s="122" t="str">
        <f>J167</f>
        <v xml:space="preserve"> 4.6. La facilidad para conocer el estado de sus préstamos y reservas a través de "Mi Cuenta"</v>
      </c>
      <c r="C169" s="29"/>
      <c r="D169" s="29"/>
      <c r="E169" s="29"/>
      <c r="F169" s="29"/>
      <c r="G169" s="29"/>
      <c r="H169" s="29"/>
      <c r="I169" s="31"/>
      <c r="J169" s="51"/>
      <c r="K169" s="51"/>
      <c r="L169" s="51"/>
      <c r="M169" s="51"/>
      <c r="N169" s="51"/>
      <c r="O169" s="51"/>
      <c r="R169" s="30"/>
      <c r="Z169"/>
    </row>
    <row r="170" spans="1:26" s="19" customFormat="1" ht="27" customHeight="1" x14ac:dyDescent="0.25">
      <c r="A170" s="27"/>
      <c r="B170" s="95"/>
      <c r="C170" s="29"/>
      <c r="D170" s="29"/>
      <c r="E170" s="29"/>
      <c r="F170" s="29"/>
      <c r="G170" s="29"/>
      <c r="H170" s="29"/>
      <c r="I170" s="31"/>
      <c r="J170" s="51"/>
      <c r="K170" s="51"/>
      <c r="L170" s="51"/>
      <c r="M170" s="51"/>
      <c r="N170" s="51"/>
      <c r="O170" s="51"/>
      <c r="R170" s="30"/>
      <c r="Z170"/>
    </row>
    <row r="171" spans="1:26" ht="17.25" customHeight="1" x14ac:dyDescent="0.25">
      <c r="A171" s="83" t="s">
        <v>31</v>
      </c>
      <c r="B171" s="32" t="s">
        <v>20</v>
      </c>
      <c r="I171" s="19"/>
    </row>
    <row r="172" spans="1:26" ht="12.75" customHeight="1" x14ac:dyDescent="0.25">
      <c r="A172" s="85"/>
      <c r="B172" s="37"/>
      <c r="I172" s="19"/>
    </row>
    <row r="173" spans="1:26" ht="18" customHeight="1" x14ac:dyDescent="0.25">
      <c r="A173" s="85"/>
      <c r="B173" s="172" t="str">
        <f>TABLA!BD$1</f>
        <v>5.1 ¿Conoce la oferta de cursos de formación de usuarios que tiene la biblioteca?</v>
      </c>
      <c r="C173" s="172"/>
      <c r="D173" s="172"/>
      <c r="E173" s="172"/>
      <c r="F173" s="172"/>
      <c r="G173" s="172"/>
      <c r="H173" s="172"/>
      <c r="I173" s="19"/>
    </row>
    <row r="174" spans="1:26" ht="27" customHeight="1" x14ac:dyDescent="0.25">
      <c r="A174" s="18"/>
      <c r="I174" s="19"/>
      <c r="J174" s="379" t="s">
        <v>356</v>
      </c>
      <c r="K174" s="40" t="s">
        <v>22</v>
      </c>
      <c r="L174" s="40" t="s">
        <v>38</v>
      </c>
    </row>
    <row r="175" spans="1:26" ht="12.75" customHeight="1" x14ac:dyDescent="0.25">
      <c r="A175" s="85"/>
      <c r="B175" s="42"/>
      <c r="C175" s="71"/>
      <c r="D175" s="39"/>
      <c r="E175" s="39"/>
      <c r="F175" s="39"/>
      <c r="G175" s="39"/>
      <c r="I175" s="19"/>
      <c r="J175" s="15">
        <f>SUMPRODUCT(((TABLA!$BD$2:$BD$4893)=J174)*1*((TABLA!$H$2:$H$4893)=$T$10)*1)</f>
        <v>24</v>
      </c>
      <c r="K175" s="15">
        <f>SUMPRODUCT(((TABLA!$BD$2:$BD$4893)=K174)*1*((TABLA!$H$2:$H$4893)=$T$10)*1)</f>
        <v>37</v>
      </c>
      <c r="L175" s="15">
        <f>I9-SUM(J175:K175)</f>
        <v>3</v>
      </c>
      <c r="R175" s="2">
        <f>SUM(J175:P175)</f>
        <v>64</v>
      </c>
    </row>
    <row r="176" spans="1:26" ht="81.75" customHeight="1" x14ac:dyDescent="0.25">
      <c r="A176" s="85"/>
      <c r="B176" s="42"/>
      <c r="C176" s="71"/>
      <c r="D176" s="39"/>
      <c r="E176" s="39"/>
      <c r="F176" s="39"/>
      <c r="G176" s="39"/>
      <c r="H176" s="43"/>
      <c r="I176" s="43"/>
      <c r="J176" s="43"/>
    </row>
    <row r="177" spans="1:26" ht="16.5" customHeight="1" x14ac:dyDescent="0.25">
      <c r="B177" s="164" t="str">
        <f>TABLA!BE$1</f>
        <v>5.2 ¿Ha asistido a algún curso de formación de usuarios?</v>
      </c>
      <c r="D177" s="39"/>
      <c r="E177" s="39"/>
      <c r="F177" s="39"/>
      <c r="G177" s="39"/>
      <c r="H177" s="39"/>
      <c r="I177" s="19"/>
      <c r="J177" s="379" t="s">
        <v>356</v>
      </c>
      <c r="K177" s="41" t="s">
        <v>22</v>
      </c>
      <c r="L177" s="41" t="s">
        <v>38</v>
      </c>
    </row>
    <row r="178" spans="1:26" ht="12.75" customHeight="1" x14ac:dyDescent="0.25">
      <c r="A178" s="18"/>
      <c r="C178" s="71"/>
      <c r="G178" s="39"/>
      <c r="I178" s="19"/>
      <c r="J178" s="15">
        <f>SUMPRODUCT(((TABLA!$BE$2:$BE$4893)=J177)*1*((TABLA!$H$2:$H$4893)=$T$10)*1)</f>
        <v>8</v>
      </c>
      <c r="K178" s="15">
        <f>SUMPRODUCT(((TABLA!$BE$2:$BE$4893)=K177)*1*((TABLA!$H$2:$H$4893)=$T$10)*1)</f>
        <v>51</v>
      </c>
      <c r="L178" s="15">
        <f>$I$9-SUM(J178:K178)</f>
        <v>5</v>
      </c>
    </row>
    <row r="179" spans="1:26" ht="12.75" customHeight="1" x14ac:dyDescent="0.25">
      <c r="A179" s="85"/>
      <c r="B179" s="42"/>
      <c r="C179" s="71"/>
      <c r="G179" s="39"/>
      <c r="I179" s="19"/>
      <c r="R179" s="2">
        <f>SUM(D179:P179)</f>
        <v>0</v>
      </c>
    </row>
    <row r="180" spans="1:26" ht="56.25" customHeight="1" x14ac:dyDescent="0.25">
      <c r="A180" s="85"/>
      <c r="B180" s="42"/>
      <c r="C180" s="71"/>
      <c r="D180" s="39"/>
      <c r="E180" s="39"/>
      <c r="F180" s="39"/>
      <c r="G180" s="39"/>
      <c r="H180" s="43"/>
      <c r="I180" s="43"/>
      <c r="J180" s="43"/>
    </row>
    <row r="181" spans="1:26" ht="25.5" customHeight="1" x14ac:dyDescent="0.25">
      <c r="A181" s="85"/>
      <c r="B181" s="248" t="str">
        <f>TABLA!BF$1</f>
        <v>5.3 Si lo ha hecho, la información que ha recibido le ha resultado...</v>
      </c>
      <c r="C181" s="71"/>
      <c r="D181" s="39"/>
      <c r="E181" s="39"/>
      <c r="F181" s="39"/>
      <c r="G181" s="39"/>
      <c r="H181" s="39"/>
    </row>
    <row r="182" spans="1:26" ht="12.75" customHeight="1" x14ac:dyDescent="0.25">
      <c r="A182" s="85"/>
      <c r="C182" s="71"/>
      <c r="D182" s="39"/>
      <c r="E182" s="105">
        <v>1</v>
      </c>
      <c r="F182" s="106">
        <v>2</v>
      </c>
      <c r="G182" s="107">
        <v>3</v>
      </c>
      <c r="H182" s="108">
        <v>4</v>
      </c>
      <c r="I182" s="109">
        <v>5</v>
      </c>
      <c r="J182" s="103"/>
    </row>
    <row r="183" spans="1:26" ht="21.75" customHeight="1" x14ac:dyDescent="0.25">
      <c r="A183" s="85"/>
      <c r="B183" s="38"/>
      <c r="C183" s="71"/>
      <c r="D183" s="39"/>
      <c r="E183" s="44" t="s">
        <v>32</v>
      </c>
      <c r="F183" s="44" t="s">
        <v>23</v>
      </c>
      <c r="G183" s="44" t="s">
        <v>24</v>
      </c>
      <c r="H183" s="44" t="s">
        <v>25</v>
      </c>
      <c r="I183" s="44" t="s">
        <v>21</v>
      </c>
      <c r="J183" s="104" t="s">
        <v>38</v>
      </c>
    </row>
    <row r="184" spans="1:26" ht="21.75" customHeight="1" x14ac:dyDescent="0.25">
      <c r="A184" s="85"/>
      <c r="B184" s="38"/>
      <c r="C184" s="71"/>
      <c r="D184" s="39"/>
      <c r="E184" s="137">
        <f>SUMPRODUCT(((TABLA!$BF$2:$BF$4893)=E182)*1*((TABLA!$H$2:$H$4893)=$T$10)*1)</f>
        <v>4</v>
      </c>
      <c r="F184" s="137">
        <f>SUMPRODUCT(((TABLA!$BF$2:$BF$4893)=F182)*1*((TABLA!$H$2:$H$4893)=$T$10)*1)</f>
        <v>1</v>
      </c>
      <c r="G184" s="137">
        <f>SUMPRODUCT(((TABLA!$BF$2:$BF$4893)=G182)*1*((TABLA!$H$2:$H$4893)=$T$10)*1)</f>
        <v>5</v>
      </c>
      <c r="H184" s="137">
        <f>SUMPRODUCT(((TABLA!$BF$2:$BF$4893)=H182)*1*((TABLA!$H$2:$H$4893)=$T$10)*1)</f>
        <v>1</v>
      </c>
      <c r="I184" s="137">
        <f>SUMPRODUCT(((TABLA!$BF$2:$BF$4893)=I182)*1*((TABLA!$H$2:$H$4893)=$T$10)*1)</f>
        <v>5</v>
      </c>
      <c r="J184" s="137">
        <f>$I$9-SUM(E184:I184)</f>
        <v>48</v>
      </c>
      <c r="R184" s="2">
        <f>SUM(E184:J184)</f>
        <v>64</v>
      </c>
    </row>
    <row r="185" spans="1:26" ht="12.75" customHeight="1" x14ac:dyDescent="0.25">
      <c r="A185" s="85"/>
      <c r="B185" s="42"/>
      <c r="C185" s="71"/>
      <c r="D185" s="39"/>
      <c r="E185" s="110">
        <f>E184/SUM($E184:$I184)</f>
        <v>0.25</v>
      </c>
      <c r="F185" s="110">
        <f>F184/SUM($E184:$I184)</f>
        <v>6.25E-2</v>
      </c>
      <c r="G185" s="110">
        <f>G184/SUM($E184:$I184)</f>
        <v>0.3125</v>
      </c>
      <c r="H185" s="110">
        <f>H184/SUM($E184:$I184)</f>
        <v>6.25E-2</v>
      </c>
      <c r="I185" s="110">
        <f>I184/SUM($E184:$I184)</f>
        <v>0.3125</v>
      </c>
      <c r="J185" s="45"/>
    </row>
    <row r="186" spans="1:26" ht="33.75" customHeight="1" x14ac:dyDescent="0.25">
      <c r="A186" s="85"/>
      <c r="B186" s="42"/>
      <c r="C186" s="71"/>
      <c r="D186" s="39"/>
      <c r="E186" s="39"/>
      <c r="F186" s="39"/>
      <c r="G186" s="39"/>
      <c r="H186" s="43"/>
      <c r="I186" s="43"/>
      <c r="J186" s="43"/>
      <c r="Z186" s="23"/>
    </row>
    <row r="187" spans="1:26" s="23" customFormat="1" ht="59.25" customHeight="1" x14ac:dyDescent="0.2">
      <c r="A187" s="83" t="s">
        <v>26</v>
      </c>
      <c r="B187" s="32" t="s">
        <v>27</v>
      </c>
      <c r="C187" s="395" t="s">
        <v>50</v>
      </c>
      <c r="D187" s="395"/>
      <c r="E187" s="395"/>
      <c r="F187" s="395"/>
      <c r="G187" s="395"/>
      <c r="H187" s="395"/>
      <c r="I187" s="53"/>
      <c r="J187" s="396"/>
      <c r="K187" s="396"/>
      <c r="L187" s="396"/>
      <c r="M187" s="396"/>
      <c r="N187" s="396"/>
      <c r="O187" s="396"/>
      <c r="P187" s="90"/>
      <c r="Q187" s="90"/>
      <c r="R187" s="33"/>
      <c r="Z187"/>
    </row>
    <row r="188" spans="1:26" ht="29.25" customHeight="1" x14ac:dyDescent="0.4">
      <c r="C188" s="25" t="s">
        <v>46</v>
      </c>
      <c r="D188" s="26"/>
      <c r="E188" s="25" t="s">
        <v>47</v>
      </c>
      <c r="F188" s="26"/>
      <c r="G188" s="25" t="s">
        <v>48</v>
      </c>
      <c r="H188" s="96" t="s">
        <v>49</v>
      </c>
      <c r="I188" s="54"/>
      <c r="J188" s="55"/>
      <c r="K188" s="54"/>
      <c r="L188" s="55"/>
      <c r="M188" s="54"/>
      <c r="N188" s="55"/>
      <c r="O188" s="56"/>
      <c r="Q188" s="261" t="s">
        <v>179</v>
      </c>
    </row>
    <row r="189" spans="1:26" ht="16.5" customHeight="1" x14ac:dyDescent="0.25">
      <c r="C189" s="97">
        <v>1</v>
      </c>
      <c r="D189" s="98">
        <v>2</v>
      </c>
      <c r="E189" s="99">
        <v>3</v>
      </c>
      <c r="F189" s="100">
        <v>4</v>
      </c>
      <c r="G189" s="101">
        <v>5</v>
      </c>
      <c r="H189" s="102">
        <v>0</v>
      </c>
      <c r="I189" s="57"/>
      <c r="J189" s="74"/>
      <c r="K189" s="58"/>
      <c r="L189" s="58"/>
      <c r="M189" s="58"/>
      <c r="N189" s="58"/>
      <c r="O189" s="58"/>
      <c r="Q189" s="258" t="s">
        <v>90</v>
      </c>
    </row>
    <row r="190" spans="1:26" ht="28.5" customHeight="1" x14ac:dyDescent="0.25">
      <c r="A190" s="27"/>
      <c r="C190" s="137">
        <f>SUMPRODUCT(((TABLA!$BH$2:$BH$4893)=C189)*1*((TABLA!$H$2:$H$4893)=$T$10)*1)</f>
        <v>2</v>
      </c>
      <c r="D190" s="137">
        <f>SUMPRODUCT(((TABLA!$BH$2:$BH$4893)=D189)*1*((TABLA!$H$2:$H$4893)=$T$10)*1)</f>
        <v>2</v>
      </c>
      <c r="E190" s="137">
        <f>SUMPRODUCT(((TABLA!$BH$2:$BH$4893)=E189)*1*((TABLA!$H$2:$H$4893)=$T$10)*1)</f>
        <v>16</v>
      </c>
      <c r="F190" s="137">
        <f>SUMPRODUCT(((TABLA!$BH$2:$BH$4893)=F189)*1*((TABLA!$H$2:$H$4893)=$T$10)*1)</f>
        <v>21</v>
      </c>
      <c r="G190" s="137">
        <f>SUMPRODUCT(((TABLA!$BH$2:$BH$4893)=G189)*1*((TABLA!$H$2:$H$4893)=$T$10)*1)</f>
        <v>21</v>
      </c>
      <c r="H190" s="137">
        <f>I$9-SUM(C190:G190)</f>
        <v>2</v>
      </c>
      <c r="I190" s="36"/>
      <c r="J190" s="390" t="s">
        <v>13</v>
      </c>
      <c r="K190" s="387"/>
      <c r="L190" s="387"/>
      <c r="M190" s="387"/>
      <c r="N190" s="387"/>
      <c r="O190" s="387"/>
      <c r="P190" s="73">
        <f>Z190*10</f>
        <v>7.2983870967741939</v>
      </c>
      <c r="Q190" s="260">
        <f>BUC!P232</f>
        <v>7.5947260624679984</v>
      </c>
      <c r="R190" s="2">
        <f>SUM(C190:H190)</f>
        <v>64</v>
      </c>
      <c r="S190" s="2">
        <f>SUM(J190:O190)</f>
        <v>0</v>
      </c>
      <c r="T190">
        <v>0</v>
      </c>
      <c r="U190">
        <v>1</v>
      </c>
      <c r="V190">
        <v>2</v>
      </c>
      <c r="W190">
        <v>3</v>
      </c>
      <c r="X190">
        <v>4</v>
      </c>
      <c r="Z190">
        <f>SUM(T191:X191)/((R190-H190)*4)</f>
        <v>0.72983870967741937</v>
      </c>
    </row>
    <row r="191" spans="1:26" ht="12.75" customHeight="1" x14ac:dyDescent="0.25">
      <c r="C191" s="69">
        <f t="shared" ref="C191:H191" si="25">C190/SUM($C190:$H190)</f>
        <v>3.125E-2</v>
      </c>
      <c r="D191" s="69">
        <f t="shared" si="25"/>
        <v>3.125E-2</v>
      </c>
      <c r="E191" s="69">
        <f t="shared" si="25"/>
        <v>0.25</v>
      </c>
      <c r="F191" s="69">
        <f t="shared" si="25"/>
        <v>0.328125</v>
      </c>
      <c r="G191" s="69">
        <f t="shared" si="25"/>
        <v>0.328125</v>
      </c>
      <c r="H191" s="69">
        <f t="shared" si="25"/>
        <v>3.125E-2</v>
      </c>
      <c r="I191" s="59"/>
      <c r="J191" s="387"/>
      <c r="K191" s="387"/>
      <c r="L191" s="387"/>
      <c r="M191" s="387"/>
      <c r="N191" s="387"/>
      <c r="O191" s="387"/>
      <c r="T191">
        <v>0</v>
      </c>
      <c r="U191">
        <f>D190*U190</f>
        <v>2</v>
      </c>
      <c r="V191">
        <f>E190*V190</f>
        <v>32</v>
      </c>
      <c r="W191">
        <f>F190*W190</f>
        <v>63</v>
      </c>
      <c r="X191">
        <f>G190*X190</f>
        <v>84</v>
      </c>
      <c r="Z191" s="19"/>
    </row>
    <row r="192" spans="1:26" s="19" customFormat="1" ht="130.5" customHeight="1" x14ac:dyDescent="0.25">
      <c r="A192" s="27"/>
      <c r="B192" s="122" t="str">
        <f>J190</f>
        <v>6.1 La capacidad de gestión y resolución de las preguntas del personal de la biblioteca</v>
      </c>
      <c r="C192" s="29"/>
      <c r="D192" s="29"/>
      <c r="E192" s="29"/>
      <c r="F192" s="29"/>
      <c r="G192" s="29"/>
      <c r="H192" s="29"/>
      <c r="I192" s="31"/>
      <c r="J192" s="51"/>
      <c r="K192" s="51"/>
      <c r="L192" s="51"/>
      <c r="M192" s="51"/>
      <c r="N192" s="51"/>
      <c r="O192" s="51"/>
      <c r="R192" s="30"/>
    </row>
    <row r="193" spans="1:26" s="19" customFormat="1" ht="12.75" customHeight="1" x14ac:dyDescent="0.25">
      <c r="A193" s="27"/>
      <c r="B193" s="28"/>
      <c r="C193" s="29"/>
      <c r="D193" s="29"/>
      <c r="E193" s="29"/>
      <c r="F193" s="29"/>
      <c r="G193" s="29"/>
      <c r="H193" s="29"/>
      <c r="I193" s="31"/>
      <c r="J193" s="51"/>
      <c r="K193" s="51"/>
      <c r="L193" s="51"/>
      <c r="M193" s="51"/>
      <c r="N193" s="51"/>
      <c r="O193" s="51"/>
      <c r="R193" s="30"/>
      <c r="Z193"/>
    </row>
    <row r="194" spans="1:26" ht="29.25" customHeight="1" x14ac:dyDescent="0.4">
      <c r="C194" s="25" t="s">
        <v>46</v>
      </c>
      <c r="D194" s="26"/>
      <c r="E194" s="25" t="s">
        <v>47</v>
      </c>
      <c r="F194" s="26"/>
      <c r="G194" s="25" t="s">
        <v>48</v>
      </c>
      <c r="H194" s="96" t="s">
        <v>49</v>
      </c>
      <c r="I194" s="54"/>
      <c r="J194" s="55"/>
      <c r="K194" s="54"/>
      <c r="L194" s="55"/>
      <c r="M194" s="54"/>
      <c r="N194" s="55"/>
      <c r="O194" s="56"/>
    </row>
    <row r="195" spans="1:26" ht="16.5" customHeight="1" x14ac:dyDescent="0.25">
      <c r="C195" s="97">
        <v>1</v>
      </c>
      <c r="D195" s="98">
        <v>2</v>
      </c>
      <c r="E195" s="99">
        <v>3</v>
      </c>
      <c r="F195" s="100">
        <v>4</v>
      </c>
      <c r="G195" s="101">
        <v>5</v>
      </c>
      <c r="H195" s="102">
        <v>0</v>
      </c>
      <c r="I195" s="57"/>
      <c r="J195" s="74"/>
      <c r="K195" s="58"/>
      <c r="L195" s="58"/>
      <c r="M195" s="58"/>
      <c r="N195" s="58"/>
      <c r="O195" s="58"/>
    </row>
    <row r="196" spans="1:26" ht="30.75" customHeight="1" x14ac:dyDescent="0.25">
      <c r="A196" s="27"/>
      <c r="C196" s="137">
        <f>SUMPRODUCT(((TABLA!$BI$2:$BI$4893)=C195)*1*((TABLA!$H$2:$H$4893)=$T$10)*1)</f>
        <v>3</v>
      </c>
      <c r="D196" s="137">
        <f>SUMPRODUCT(((TABLA!$BI$2:$BI$4893)=D195)*1*((TABLA!$H$2:$H$4893)=$T$10)*1)</f>
        <v>3</v>
      </c>
      <c r="E196" s="137">
        <f>SUMPRODUCT(((TABLA!$BI$2:$BI$4893)=E195)*1*((TABLA!$H$2:$H$4893)=$T$10)*1)</f>
        <v>14</v>
      </c>
      <c r="F196" s="137">
        <f>SUMPRODUCT(((TABLA!$BI$2:$BI$4893)=F195)*1*((TABLA!$H$2:$H$4893)=$T$10)*1)</f>
        <v>18</v>
      </c>
      <c r="G196" s="137">
        <f>SUMPRODUCT(((TABLA!$BI$2:$BI$4893)=G195)*1*((TABLA!$H$2:$H$4893)=$T$10)*1)</f>
        <v>24</v>
      </c>
      <c r="H196" s="137">
        <f>I$9-SUM(C196:G196)</f>
        <v>2</v>
      </c>
      <c r="I196" s="31"/>
      <c r="J196" s="387" t="str">
        <f>TABLA!BI$1</f>
        <v>6.2 La cordialidad y amabilidad en el trato del personal de la biblioteca</v>
      </c>
      <c r="K196" s="387"/>
      <c r="L196" s="387"/>
      <c r="M196" s="387"/>
      <c r="N196" s="387"/>
      <c r="O196" s="387"/>
      <c r="P196" s="73">
        <f>Z196*10</f>
        <v>7.2983870967741939</v>
      </c>
      <c r="Q196" s="260">
        <f>BUC!P238</f>
        <v>7.7184466019417473</v>
      </c>
      <c r="R196" s="2">
        <f>SUM(C196:H196)</f>
        <v>64</v>
      </c>
      <c r="S196" s="2">
        <f>SUM(J196:O196)</f>
        <v>0</v>
      </c>
      <c r="T196">
        <v>0</v>
      </c>
      <c r="U196">
        <v>1</v>
      </c>
      <c r="V196">
        <v>2</v>
      </c>
      <c r="W196">
        <v>3</v>
      </c>
      <c r="X196">
        <v>4</v>
      </c>
      <c r="Z196">
        <f>SUM(T197:X197)/((R196-H196)*4)</f>
        <v>0.72983870967741937</v>
      </c>
    </row>
    <row r="197" spans="1:26" ht="12.75" customHeight="1" x14ac:dyDescent="0.25">
      <c r="C197" s="111">
        <f t="shared" ref="C197:H197" si="26">C196/SUM($C196:$H196)</f>
        <v>4.6875E-2</v>
      </c>
      <c r="D197" s="111">
        <f t="shared" si="26"/>
        <v>4.6875E-2</v>
      </c>
      <c r="E197" s="111">
        <f t="shared" si="26"/>
        <v>0.21875</v>
      </c>
      <c r="F197" s="111">
        <f t="shared" si="26"/>
        <v>0.28125</v>
      </c>
      <c r="G197" s="111">
        <f t="shared" si="26"/>
        <v>0.375</v>
      </c>
      <c r="H197" s="111">
        <f t="shared" si="26"/>
        <v>3.125E-2</v>
      </c>
      <c r="I197" s="59"/>
      <c r="J197" s="387"/>
      <c r="K197" s="387"/>
      <c r="L197" s="387"/>
      <c r="M197" s="387"/>
      <c r="N197" s="387"/>
      <c r="O197" s="387"/>
      <c r="T197">
        <v>0</v>
      </c>
      <c r="U197">
        <f>D196*U196</f>
        <v>3</v>
      </c>
      <c r="V197">
        <f>E196*V196</f>
        <v>28</v>
      </c>
      <c r="W197">
        <f>F196*W196</f>
        <v>54</v>
      </c>
      <c r="X197">
        <f>G196*X196</f>
        <v>96</v>
      </c>
      <c r="Z197" s="19"/>
    </row>
    <row r="198" spans="1:26" s="19" customFormat="1" ht="130.5" customHeight="1" x14ac:dyDescent="0.25">
      <c r="A198" s="27"/>
      <c r="B198" s="122" t="str">
        <f>J196</f>
        <v>6.2 La cordialidad y amabilidad en el trato del personal de la biblioteca</v>
      </c>
      <c r="C198" s="29"/>
      <c r="D198" s="29"/>
      <c r="E198" s="29"/>
      <c r="F198" s="29"/>
      <c r="G198" s="29"/>
      <c r="H198" s="29"/>
      <c r="I198" s="31"/>
      <c r="J198" s="51"/>
      <c r="K198" s="51"/>
      <c r="L198" s="51"/>
      <c r="M198" s="51"/>
      <c r="N198" s="51"/>
      <c r="O198" s="51"/>
      <c r="R198" s="30"/>
      <c r="Z198"/>
    </row>
    <row r="199" spans="1:26" ht="12.75" customHeight="1" x14ac:dyDescent="0.25">
      <c r="A199" s="86"/>
      <c r="I199" s="20"/>
      <c r="J199" s="20"/>
      <c r="K199" s="20"/>
      <c r="L199" s="20"/>
      <c r="M199" s="20"/>
      <c r="N199" s="20"/>
      <c r="O199" s="20"/>
    </row>
    <row r="200" spans="1:26" ht="60.75" customHeight="1" x14ac:dyDescent="0.25">
      <c r="A200" s="83" t="s">
        <v>28</v>
      </c>
      <c r="B200" s="32" t="s">
        <v>29</v>
      </c>
      <c r="C200" s="395" t="s">
        <v>50</v>
      </c>
      <c r="D200" s="395"/>
      <c r="E200" s="395"/>
      <c r="F200" s="395"/>
      <c r="G200" s="395"/>
      <c r="H200" s="395"/>
      <c r="I200" s="53"/>
      <c r="J200" s="396"/>
      <c r="K200" s="396"/>
      <c r="L200" s="396"/>
      <c r="M200" s="396"/>
      <c r="N200" s="396"/>
      <c r="O200" s="396"/>
    </row>
    <row r="201" spans="1:26" ht="12.75" customHeight="1" x14ac:dyDescent="0.25">
      <c r="A201" s="47"/>
      <c r="I201" s="20"/>
      <c r="J201" s="20"/>
      <c r="K201" s="20"/>
      <c r="L201" s="20"/>
      <c r="M201" s="20"/>
      <c r="N201" s="20"/>
      <c r="O201" s="20"/>
    </row>
    <row r="202" spans="1:26" ht="30" customHeight="1" x14ac:dyDescent="0.4">
      <c r="A202" s="87"/>
      <c r="B202" s="46"/>
      <c r="C202" s="25" t="s">
        <v>46</v>
      </c>
      <c r="D202" s="26"/>
      <c r="E202" s="25" t="s">
        <v>47</v>
      </c>
      <c r="F202" s="26"/>
      <c r="G202" s="25" t="s">
        <v>48</v>
      </c>
      <c r="H202" s="96" t="s">
        <v>49</v>
      </c>
      <c r="I202" s="54"/>
      <c r="J202" s="55"/>
      <c r="K202" s="54"/>
      <c r="L202" s="55"/>
      <c r="M202" s="54"/>
      <c r="N202" s="55"/>
      <c r="O202" s="56"/>
      <c r="Q202" s="261" t="s">
        <v>179</v>
      </c>
    </row>
    <row r="203" spans="1:26" ht="15.75" customHeight="1" x14ac:dyDescent="0.25">
      <c r="A203" s="47"/>
      <c r="B203" s="46"/>
      <c r="C203" s="97">
        <v>1</v>
      </c>
      <c r="D203" s="98">
        <v>2</v>
      </c>
      <c r="E203" s="99">
        <v>3</v>
      </c>
      <c r="F203" s="100">
        <v>4</v>
      </c>
      <c r="G203" s="101">
        <v>5</v>
      </c>
      <c r="H203" s="102">
        <v>0</v>
      </c>
      <c r="I203" s="57"/>
      <c r="J203" s="58"/>
      <c r="K203" s="58"/>
      <c r="L203" s="58"/>
      <c r="M203" s="58"/>
      <c r="N203" s="58"/>
      <c r="O203" s="58"/>
      <c r="Q203" s="258" t="s">
        <v>90</v>
      </c>
    </row>
    <row r="204" spans="1:26" ht="25.5" customHeight="1" x14ac:dyDescent="0.25">
      <c r="A204" s="48"/>
      <c r="C204" s="137">
        <f>SUMPRODUCT(((TABLA!$BK$2:$BK$4893)=C203)*1*((TABLA!$H$2:$H$4893)=$T$10)*1)</f>
        <v>1</v>
      </c>
      <c r="D204" s="137">
        <f>SUMPRODUCT(((TABLA!$BK$2:$BK$4893)=D203)*1*((TABLA!$H$2:$H$4893)=$T$10)*1)</f>
        <v>5</v>
      </c>
      <c r="E204" s="137">
        <f>SUMPRODUCT(((TABLA!$BK$2:$BK$4893)=E203)*1*((TABLA!$H$2:$H$4893)=$T$10)*1)</f>
        <v>14</v>
      </c>
      <c r="F204" s="137">
        <f>SUMPRODUCT(((TABLA!$BK$2:$BK$4893)=F203)*1*((TABLA!$H$2:$H$4893)=$T$10)*1)</f>
        <v>22</v>
      </c>
      <c r="G204" s="137">
        <f>SUMPRODUCT(((TABLA!$BK$2:$BK$4893)=G203)*1*((TABLA!$H$2:$H$4893)=$T$10)*1)</f>
        <v>18</v>
      </c>
      <c r="H204" s="137">
        <f>I$9-SUM(C204:G204)</f>
        <v>4</v>
      </c>
      <c r="I204" s="36"/>
      <c r="J204" s="387" t="str">
        <f>TABLA!BK$1</f>
        <v xml:space="preserve">7.1 ¿Cómo valoraría globalmente el servicio de biblioteca? </v>
      </c>
      <c r="K204" s="387"/>
      <c r="L204" s="387"/>
      <c r="M204" s="387"/>
      <c r="N204" s="387"/>
      <c r="O204" s="387"/>
      <c r="P204" s="73">
        <f>Z204*10</f>
        <v>7.125</v>
      </c>
      <c r="Q204" s="260">
        <f>BUC!P247</f>
        <v>7.2919837645865035</v>
      </c>
      <c r="R204" s="2">
        <f>SUM(C204:H204)</f>
        <v>64</v>
      </c>
      <c r="S204" s="2">
        <f>SUM(J204:O204)</f>
        <v>0</v>
      </c>
      <c r="T204">
        <v>0</v>
      </c>
      <c r="U204">
        <v>1</v>
      </c>
      <c r="V204">
        <v>2</v>
      </c>
      <c r="W204">
        <v>3</v>
      </c>
      <c r="X204">
        <v>4</v>
      </c>
      <c r="Z204">
        <f>SUM(T205:X205)/((R204-H204)*4)</f>
        <v>0.71250000000000002</v>
      </c>
    </row>
    <row r="205" spans="1:26" ht="12.75" customHeight="1" x14ac:dyDescent="0.25">
      <c r="C205" s="69">
        <f t="shared" ref="C205:H205" si="27">C204/SUM($C204:$H204)</f>
        <v>1.5625E-2</v>
      </c>
      <c r="D205" s="69">
        <f t="shared" si="27"/>
        <v>7.8125E-2</v>
      </c>
      <c r="E205" s="69">
        <f t="shared" si="27"/>
        <v>0.21875</v>
      </c>
      <c r="F205" s="69">
        <f t="shared" si="27"/>
        <v>0.34375</v>
      </c>
      <c r="G205" s="69">
        <f t="shared" si="27"/>
        <v>0.28125</v>
      </c>
      <c r="H205" s="69">
        <f t="shared" si="27"/>
        <v>6.25E-2</v>
      </c>
      <c r="I205" s="59"/>
      <c r="J205" s="387"/>
      <c r="K205" s="387"/>
      <c r="L205" s="387"/>
      <c r="M205" s="387"/>
      <c r="N205" s="387"/>
      <c r="O205" s="387"/>
      <c r="T205">
        <v>0</v>
      </c>
      <c r="U205">
        <f>D204*U204</f>
        <v>5</v>
      </c>
      <c r="V205">
        <f>E204*V204</f>
        <v>28</v>
      </c>
      <c r="W205">
        <f>F204*W204</f>
        <v>66</v>
      </c>
      <c r="X205">
        <f>G204*X204</f>
        <v>72</v>
      </c>
      <c r="Z205" s="19"/>
    </row>
    <row r="206" spans="1:26" s="19" customFormat="1" ht="130.5" customHeight="1" x14ac:dyDescent="0.25">
      <c r="A206" s="27"/>
      <c r="B206" s="122" t="str">
        <f>J204</f>
        <v xml:space="preserve">7.1 ¿Cómo valoraría globalmente el servicio de biblioteca? </v>
      </c>
      <c r="C206" s="29"/>
      <c r="D206" s="29"/>
      <c r="E206" s="29"/>
      <c r="F206" s="29"/>
      <c r="G206" s="29"/>
      <c r="H206" s="29"/>
      <c r="I206" s="31"/>
      <c r="J206" s="51"/>
      <c r="K206" s="51"/>
      <c r="L206" s="51"/>
      <c r="M206" s="51"/>
      <c r="N206" s="51"/>
      <c r="O206" s="51"/>
      <c r="R206" s="30"/>
      <c r="Z206"/>
    </row>
    <row r="207" spans="1:26" ht="12.75" customHeight="1" x14ac:dyDescent="0.25">
      <c r="A207" s="47"/>
    </row>
    <row r="208" spans="1:26" ht="30" customHeight="1" x14ac:dyDescent="0.4">
      <c r="A208" s="87"/>
      <c r="B208" s="46"/>
      <c r="C208" s="25" t="s">
        <v>46</v>
      </c>
      <c r="D208" s="26"/>
      <c r="E208" s="25" t="s">
        <v>47</v>
      </c>
      <c r="F208" s="26"/>
      <c r="G208" s="25" t="s">
        <v>48</v>
      </c>
      <c r="H208" s="96" t="s">
        <v>49</v>
      </c>
      <c r="I208" s="54"/>
      <c r="J208" s="55"/>
      <c r="K208" s="54"/>
      <c r="L208" s="55"/>
      <c r="M208" s="54"/>
      <c r="N208" s="55"/>
      <c r="O208" s="56"/>
    </row>
    <row r="209" spans="1:26" ht="15.75" customHeight="1" x14ac:dyDescent="0.25">
      <c r="A209" s="47"/>
      <c r="B209" s="46"/>
      <c r="C209" s="97">
        <v>1</v>
      </c>
      <c r="D209" s="98">
        <v>2</v>
      </c>
      <c r="E209" s="99">
        <v>3</v>
      </c>
      <c r="F209" s="100">
        <v>4</v>
      </c>
      <c r="G209" s="101">
        <v>5</v>
      </c>
      <c r="H209" s="102">
        <v>0</v>
      </c>
      <c r="I209" s="57"/>
      <c r="J209" s="58"/>
      <c r="K209" s="58"/>
      <c r="L209" s="58"/>
      <c r="M209" s="58"/>
      <c r="N209" s="58"/>
      <c r="O209" s="58"/>
    </row>
    <row r="210" spans="1:26" ht="26.25" customHeight="1" x14ac:dyDescent="0.25">
      <c r="A210" s="48"/>
      <c r="C210" s="137">
        <f>SUMPRODUCT(((TABLA!$BL$2:$BL$4893)=C209)*1*((TABLA!$H$2:$H$4893)=$T$10)*1)</f>
        <v>1</v>
      </c>
      <c r="D210" s="137">
        <f>SUMPRODUCT(((TABLA!$BL$2:$BL$4893)=D209)*1*((TABLA!$H$2:$H$4893)=$T$10)*1)</f>
        <v>1</v>
      </c>
      <c r="E210" s="137">
        <f>SUMPRODUCT(((TABLA!$BL$2:$BL$4893)=E209)*1*((TABLA!$H$2:$H$4893)=$T$10)*1)</f>
        <v>21</v>
      </c>
      <c r="F210" s="137">
        <f>SUMPRODUCT(((TABLA!$BL$2:$BL$4893)=F209)*1*((TABLA!$H$2:$H$4893)=$T$10)*1)</f>
        <v>27</v>
      </c>
      <c r="G210" s="137">
        <f>SUMPRODUCT(((TABLA!$BL$2:$BL$4893)=G209)*1*((TABLA!$H$2:$H$4893)=$T$10)*1)</f>
        <v>9</v>
      </c>
      <c r="H210" s="137">
        <f>I$9-SUM(C210:G210)</f>
        <v>5</v>
      </c>
      <c r="I210" s="36"/>
      <c r="J210" s="387" t="str">
        <f>TABLA!BL$1</f>
        <v>7.2 En su opinión, ¿cómo ha evolucionado este servicio en los dos últimos años?</v>
      </c>
      <c r="K210" s="387"/>
      <c r="L210" s="387"/>
      <c r="M210" s="387"/>
      <c r="N210" s="387"/>
      <c r="O210" s="387"/>
      <c r="P210" s="73">
        <f>Z210*10</f>
        <v>6.7796610169491522</v>
      </c>
      <c r="Q210" s="260">
        <f>BUC!P253</f>
        <v>6.3526011560693636</v>
      </c>
      <c r="R210" s="2">
        <f>SUM(C210:H210)</f>
        <v>64</v>
      </c>
      <c r="S210" s="75">
        <f>SUM(J210:O210)</f>
        <v>0</v>
      </c>
      <c r="T210">
        <v>0</v>
      </c>
      <c r="U210">
        <v>1</v>
      </c>
      <c r="V210">
        <v>2</v>
      </c>
      <c r="W210">
        <v>3</v>
      </c>
      <c r="X210">
        <v>4</v>
      </c>
      <c r="Z210">
        <f>SUM(T211:X211)/((R210-H210)*4)</f>
        <v>0.67796610169491522</v>
      </c>
    </row>
    <row r="211" spans="1:26" ht="12.75" customHeight="1" x14ac:dyDescent="0.25">
      <c r="C211" s="69">
        <f t="shared" ref="C211:H211" si="28">C210/SUM($C210:$H210)</f>
        <v>1.5625E-2</v>
      </c>
      <c r="D211" s="69">
        <f t="shared" si="28"/>
        <v>1.5625E-2</v>
      </c>
      <c r="E211" s="69">
        <f t="shared" si="28"/>
        <v>0.328125</v>
      </c>
      <c r="F211" s="69">
        <f t="shared" si="28"/>
        <v>0.421875</v>
      </c>
      <c r="G211" s="69">
        <f t="shared" si="28"/>
        <v>0.140625</v>
      </c>
      <c r="H211" s="69">
        <f t="shared" si="28"/>
        <v>7.8125E-2</v>
      </c>
      <c r="I211" s="59"/>
      <c r="J211" s="387"/>
      <c r="K211" s="387"/>
      <c r="L211" s="387"/>
      <c r="M211" s="387"/>
      <c r="N211" s="387"/>
      <c r="O211" s="387"/>
      <c r="T211">
        <v>0</v>
      </c>
      <c r="U211">
        <f>D210*U210</f>
        <v>1</v>
      </c>
      <c r="V211">
        <f>E210*V210</f>
        <v>42</v>
      </c>
      <c r="W211">
        <f>F210*W210</f>
        <v>81</v>
      </c>
      <c r="X211">
        <f>G210*X210</f>
        <v>36</v>
      </c>
      <c r="Z211" s="19"/>
    </row>
    <row r="212" spans="1:26" s="19" customFormat="1" ht="130.5" customHeight="1" x14ac:dyDescent="0.25">
      <c r="A212" s="27"/>
      <c r="B212" s="122" t="str">
        <f>J210</f>
        <v>7.2 En su opinión, ¿cómo ha evolucionado este servicio en los dos últimos años?</v>
      </c>
      <c r="C212" s="29"/>
      <c r="D212" s="29"/>
      <c r="E212" s="29"/>
      <c r="F212" s="29"/>
      <c r="G212" s="29"/>
      <c r="H212" s="29"/>
      <c r="I212" s="31"/>
      <c r="J212" s="51"/>
      <c r="K212" s="51"/>
      <c r="L212" s="51"/>
      <c r="M212" s="51"/>
      <c r="N212" s="51"/>
      <c r="O212" s="51"/>
      <c r="R212" s="30"/>
      <c r="Z212"/>
    </row>
    <row r="216" spans="1:26" s="19" customFormat="1" ht="19.5" customHeight="1" x14ac:dyDescent="0.25">
      <c r="A216" s="78"/>
      <c r="B216" s="144"/>
      <c r="C216" s="145"/>
      <c r="R216" s="30"/>
    </row>
    <row r="217" spans="1:26" s="19" customFormat="1" ht="12.75" customHeight="1" x14ac:dyDescent="0.25">
      <c r="A217" s="78"/>
      <c r="B217" s="144"/>
      <c r="C217" s="145"/>
      <c r="R217" s="30"/>
    </row>
    <row r="218" spans="1:26" s="19" customFormat="1" ht="12.75" customHeight="1" x14ac:dyDescent="0.25">
      <c r="A218" s="78"/>
      <c r="B218" s="144"/>
      <c r="C218" s="146"/>
      <c r="D218" s="147"/>
      <c r="E218" s="138"/>
      <c r="F218" s="139"/>
      <c r="G218" s="140"/>
      <c r="H218" s="148"/>
      <c r="R218" s="30"/>
    </row>
    <row r="219" spans="1:26" s="19" customFormat="1" ht="12.75" customHeight="1" x14ac:dyDescent="0.25">
      <c r="A219" s="78"/>
      <c r="B219" s="144"/>
      <c r="C219" s="149"/>
      <c r="D219" s="149"/>
      <c r="E219" s="149"/>
      <c r="F219" s="149"/>
      <c r="G219" s="149"/>
      <c r="H219" s="149"/>
      <c r="R219" s="30"/>
    </row>
    <row r="220" spans="1:26" s="19" customFormat="1" ht="12.75" customHeight="1" x14ac:dyDescent="0.25">
      <c r="A220" s="78"/>
      <c r="B220" s="144"/>
      <c r="C220" s="145"/>
      <c r="R220" s="30"/>
    </row>
    <row r="221" spans="1:26" s="19" customFormat="1" ht="12.75" customHeight="1" x14ac:dyDescent="0.25">
      <c r="A221" s="78"/>
      <c r="B221" s="144"/>
      <c r="C221" s="145"/>
      <c r="R221" s="30"/>
    </row>
    <row r="222" spans="1:26" s="19" customFormat="1" ht="12.75" customHeight="1" x14ac:dyDescent="0.25">
      <c r="A222" s="78"/>
      <c r="B222" s="144"/>
      <c r="C222" s="145"/>
      <c r="R222" s="30"/>
    </row>
  </sheetData>
  <mergeCells count="57">
    <mergeCell ref="B43:O43"/>
    <mergeCell ref="C5:O6"/>
    <mergeCell ref="C2:O3"/>
    <mergeCell ref="C4:O4"/>
    <mergeCell ref="B84:B86"/>
    <mergeCell ref="B81:B83"/>
    <mergeCell ref="B78:B80"/>
    <mergeCell ref="B7:P7"/>
    <mergeCell ref="A8:B8"/>
    <mergeCell ref="C75:H75"/>
    <mergeCell ref="J75:O75"/>
    <mergeCell ref="J78:O79"/>
    <mergeCell ref="J118:O119"/>
    <mergeCell ref="J121:O122"/>
    <mergeCell ref="B106:B109"/>
    <mergeCell ref="C200:H200"/>
    <mergeCell ref="J200:O200"/>
    <mergeCell ref="C187:H187"/>
    <mergeCell ref="J187:O187"/>
    <mergeCell ref="J190:O191"/>
    <mergeCell ref="J196:O197"/>
    <mergeCell ref="C144:H144"/>
    <mergeCell ref="J133:O134"/>
    <mergeCell ref="B137:J138"/>
    <mergeCell ref="J141:O142"/>
    <mergeCell ref="J147:O148"/>
    <mergeCell ref="B121:B125"/>
    <mergeCell ref="B110:B112"/>
    <mergeCell ref="B113:B117"/>
    <mergeCell ref="B100:C100"/>
    <mergeCell ref="B101:C101"/>
    <mergeCell ref="B102:C102"/>
    <mergeCell ref="B91:P91"/>
    <mergeCell ref="B95:C95"/>
    <mergeCell ref="B96:C96"/>
    <mergeCell ref="B97:C97"/>
    <mergeCell ref="B98:C98"/>
    <mergeCell ref="J110:O111"/>
    <mergeCell ref="B99:C99"/>
    <mergeCell ref="J113:O114"/>
    <mergeCell ref="P93:P94"/>
    <mergeCell ref="B87:B89"/>
    <mergeCell ref="J204:O205"/>
    <mergeCell ref="J210:O211"/>
    <mergeCell ref="J81:O82"/>
    <mergeCell ref="J106:O107"/>
    <mergeCell ref="J87:O88"/>
    <mergeCell ref="J84:O85"/>
    <mergeCell ref="J167:O168"/>
    <mergeCell ref="J126:O128"/>
    <mergeCell ref="J130:O131"/>
    <mergeCell ref="J161:O162"/>
    <mergeCell ref="J152:O153"/>
    <mergeCell ref="J164:O165"/>
    <mergeCell ref="J145:O145"/>
    <mergeCell ref="J155:O156"/>
    <mergeCell ref="B118:B120"/>
  </mergeCells>
  <phoneticPr fontId="0" type="noConversion"/>
  <conditionalFormatting sqref="D45:F73">
    <cfRule type="cellIs" dxfId="3" priority="3" stopIfTrue="1" operator="equal">
      <formula>0</formula>
    </cfRule>
  </conditionalFormatting>
  <conditionalFormatting sqref="J95:N103">
    <cfRule type="colorScale" priority="2">
      <colorScale>
        <cfvo type="min"/>
        <cfvo type="max"/>
        <color rgb="FFFFEF9C"/>
        <color rgb="FF63BE7B"/>
      </colorScale>
    </cfRule>
  </conditionalFormatting>
  <printOptions horizontalCentered="1"/>
  <pageMargins left="0.4" right="0.35" top="0.52" bottom="0.49" header="0" footer="0"/>
  <pageSetup paperSize="9" scale="66" fitToHeight="0" orientation="portrait" horizontalDpi="4294967295" verticalDpi="4294967295" r:id="rId1"/>
  <headerFooter alignWithMargins="0">
    <oddFooter>&amp;C&amp;P</oddFooter>
  </headerFooter>
  <rowBreaks count="7" manualBreakCount="7">
    <brk id="42" max="16" man="1"/>
    <brk id="74" max="16" man="1"/>
    <brk id="89" max="16" man="1"/>
    <brk id="112" max="16" man="1"/>
    <brk id="136" max="16" man="1"/>
    <brk id="160" max="16" man="1"/>
    <brk id="186" max="16"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194" r:id="rId4" name="Drop Down 50">
              <controlPr defaultSize="0" print="0" autoLine="0" autoPict="0">
                <anchor moveWithCells="1" sizeWithCells="1">
                  <from>
                    <xdr:col>0</xdr:col>
                    <xdr:colOff>0</xdr:colOff>
                    <xdr:row>0</xdr:row>
                    <xdr:rowOff>28575</xdr:rowOff>
                  </from>
                  <to>
                    <xdr:col>2</xdr:col>
                    <xdr:colOff>276225</xdr:colOff>
                    <xdr:row>1</xdr:row>
                    <xdr:rowOff>19050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11"/>
  <sheetViews>
    <sheetView workbookViewId="0">
      <selection activeCell="B5" sqref="B5:F9"/>
    </sheetView>
  </sheetViews>
  <sheetFormatPr baseColWidth="10" defaultRowHeight="12.75" x14ac:dyDescent="0.2"/>
  <cols>
    <col min="1" max="1" width="17.85546875" bestFit="1" customWidth="1"/>
    <col min="2" max="2" width="23" bestFit="1" customWidth="1"/>
    <col min="3" max="6" width="4" bestFit="1" customWidth="1"/>
    <col min="7" max="7" width="11.140625" bestFit="1" customWidth="1"/>
    <col min="8" max="9" width="13.140625" bestFit="1" customWidth="1"/>
  </cols>
  <sheetData>
    <row r="3" spans="1:8" x14ac:dyDescent="0.2">
      <c r="A3" s="298" t="s">
        <v>181</v>
      </c>
      <c r="B3" s="298" t="s">
        <v>300</v>
      </c>
    </row>
    <row r="4" spans="1:8" x14ac:dyDescent="0.2">
      <c r="A4" s="298" t="s">
        <v>276</v>
      </c>
      <c r="B4">
        <v>1</v>
      </c>
      <c r="C4">
        <v>2</v>
      </c>
      <c r="D4">
        <v>3</v>
      </c>
      <c r="E4">
        <v>4</v>
      </c>
      <c r="F4">
        <v>5</v>
      </c>
      <c r="G4" t="s">
        <v>314</v>
      </c>
      <c r="H4" t="s">
        <v>180</v>
      </c>
    </row>
    <row r="5" spans="1:8" x14ac:dyDescent="0.2">
      <c r="A5" s="10">
        <v>1</v>
      </c>
      <c r="B5" s="92">
        <v>5</v>
      </c>
      <c r="C5" s="92">
        <v>4</v>
      </c>
      <c r="D5" s="92">
        <v>13</v>
      </c>
      <c r="E5" s="92">
        <v>11</v>
      </c>
      <c r="F5" s="92">
        <v>10</v>
      </c>
      <c r="G5" s="92"/>
      <c r="H5" s="92">
        <v>43</v>
      </c>
    </row>
    <row r="6" spans="1:8" x14ac:dyDescent="0.2">
      <c r="A6" s="10">
        <v>2</v>
      </c>
      <c r="B6" s="92">
        <v>5</v>
      </c>
      <c r="C6" s="92">
        <v>10</v>
      </c>
      <c r="D6" s="92">
        <v>27</v>
      </c>
      <c r="E6" s="92">
        <v>24</v>
      </c>
      <c r="F6" s="92">
        <v>29</v>
      </c>
      <c r="G6" s="92">
        <v>2</v>
      </c>
      <c r="H6" s="92">
        <v>97</v>
      </c>
    </row>
    <row r="7" spans="1:8" x14ac:dyDescent="0.2">
      <c r="A7" s="10">
        <v>3</v>
      </c>
      <c r="B7" s="92">
        <v>12</v>
      </c>
      <c r="C7" s="92">
        <v>42</v>
      </c>
      <c r="D7" s="92">
        <v>175</v>
      </c>
      <c r="E7" s="92">
        <v>150</v>
      </c>
      <c r="F7" s="92">
        <v>73</v>
      </c>
      <c r="G7" s="92">
        <v>1</v>
      </c>
      <c r="H7" s="92">
        <v>453</v>
      </c>
    </row>
    <row r="8" spans="1:8" x14ac:dyDescent="0.2">
      <c r="A8" s="10">
        <v>4</v>
      </c>
      <c r="B8" s="92">
        <v>8</v>
      </c>
      <c r="C8" s="92">
        <v>76</v>
      </c>
      <c r="D8" s="92">
        <v>531</v>
      </c>
      <c r="E8" s="92">
        <v>531</v>
      </c>
      <c r="F8" s="92">
        <v>230</v>
      </c>
      <c r="G8" s="92">
        <v>7</v>
      </c>
      <c r="H8" s="92">
        <v>1383</v>
      </c>
    </row>
    <row r="9" spans="1:8" x14ac:dyDescent="0.2">
      <c r="A9" s="10">
        <v>5</v>
      </c>
      <c r="B9" s="92">
        <v>6</v>
      </c>
      <c r="C9" s="92">
        <v>20</v>
      </c>
      <c r="D9" s="92">
        <v>181</v>
      </c>
      <c r="E9" s="92">
        <v>211</v>
      </c>
      <c r="F9" s="92">
        <v>125</v>
      </c>
      <c r="G9" s="92"/>
      <c r="H9" s="92">
        <v>543</v>
      </c>
    </row>
    <row r="10" spans="1:8" x14ac:dyDescent="0.2">
      <c r="A10" s="10" t="s">
        <v>314</v>
      </c>
      <c r="B10" s="92">
        <v>10</v>
      </c>
      <c r="C10" s="92">
        <v>3</v>
      </c>
      <c r="D10" s="92">
        <v>25</v>
      </c>
      <c r="E10" s="92">
        <v>22</v>
      </c>
      <c r="F10" s="92">
        <v>15</v>
      </c>
      <c r="G10" s="92">
        <v>6</v>
      </c>
      <c r="H10" s="92">
        <v>81</v>
      </c>
    </row>
    <row r="11" spans="1:8" x14ac:dyDescent="0.2">
      <c r="A11" s="10" t="s">
        <v>180</v>
      </c>
      <c r="B11" s="92">
        <v>46</v>
      </c>
      <c r="C11" s="92">
        <v>155</v>
      </c>
      <c r="D11" s="92">
        <v>952</v>
      </c>
      <c r="E11" s="92">
        <v>949</v>
      </c>
      <c r="F11" s="92">
        <v>482</v>
      </c>
      <c r="G11" s="92">
        <v>16</v>
      </c>
      <c r="H11" s="92">
        <v>2600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54"/>
  <sheetViews>
    <sheetView zoomScale="115" zoomScaleNormal="115" workbookViewId="0">
      <selection activeCell="P6" sqref="P6:S32"/>
    </sheetView>
  </sheetViews>
  <sheetFormatPr baseColWidth="10" defaultColWidth="5.140625" defaultRowHeight="12.75" x14ac:dyDescent="0.2"/>
  <cols>
    <col min="1" max="1" width="29" customWidth="1"/>
    <col min="12" max="12" width="6.140625" customWidth="1"/>
    <col min="14" max="14" width="14.5703125" customWidth="1"/>
    <col min="19" max="19" width="11.7109375" customWidth="1"/>
    <col min="257" max="257" width="29" customWidth="1"/>
    <col min="268" max="268" width="6.140625" customWidth="1"/>
    <col min="275" max="275" width="7.28515625" customWidth="1"/>
    <col min="513" max="513" width="29" customWidth="1"/>
    <col min="524" max="524" width="6.140625" customWidth="1"/>
    <col min="531" max="531" width="7.28515625" customWidth="1"/>
    <col min="769" max="769" width="29" customWidth="1"/>
    <col min="780" max="780" width="6.140625" customWidth="1"/>
    <col min="787" max="787" width="7.28515625" customWidth="1"/>
    <col min="1025" max="1025" width="29" customWidth="1"/>
    <col min="1036" max="1036" width="6.140625" customWidth="1"/>
    <col min="1043" max="1043" width="7.28515625" customWidth="1"/>
    <col min="1281" max="1281" width="29" customWidth="1"/>
    <col min="1292" max="1292" width="6.140625" customWidth="1"/>
    <col min="1299" max="1299" width="7.28515625" customWidth="1"/>
    <col min="1537" max="1537" width="29" customWidth="1"/>
    <col min="1548" max="1548" width="6.140625" customWidth="1"/>
    <col min="1555" max="1555" width="7.28515625" customWidth="1"/>
    <col min="1793" max="1793" width="29" customWidth="1"/>
    <col min="1804" max="1804" width="6.140625" customWidth="1"/>
    <col min="1811" max="1811" width="7.28515625" customWidth="1"/>
    <col min="2049" max="2049" width="29" customWidth="1"/>
    <col min="2060" max="2060" width="6.140625" customWidth="1"/>
    <col min="2067" max="2067" width="7.28515625" customWidth="1"/>
    <col min="2305" max="2305" width="29" customWidth="1"/>
    <col min="2316" max="2316" width="6.140625" customWidth="1"/>
    <col min="2323" max="2323" width="7.28515625" customWidth="1"/>
    <col min="2561" max="2561" width="29" customWidth="1"/>
    <col min="2572" max="2572" width="6.140625" customWidth="1"/>
    <col min="2579" max="2579" width="7.28515625" customWidth="1"/>
    <col min="2817" max="2817" width="29" customWidth="1"/>
    <col min="2828" max="2828" width="6.140625" customWidth="1"/>
    <col min="2835" max="2835" width="7.28515625" customWidth="1"/>
    <col min="3073" max="3073" width="29" customWidth="1"/>
    <col min="3084" max="3084" width="6.140625" customWidth="1"/>
    <col min="3091" max="3091" width="7.28515625" customWidth="1"/>
    <col min="3329" max="3329" width="29" customWidth="1"/>
    <col min="3340" max="3340" width="6.140625" customWidth="1"/>
    <col min="3347" max="3347" width="7.28515625" customWidth="1"/>
    <col min="3585" max="3585" width="29" customWidth="1"/>
    <col min="3596" max="3596" width="6.140625" customWidth="1"/>
    <col min="3603" max="3603" width="7.28515625" customWidth="1"/>
    <col min="3841" max="3841" width="29" customWidth="1"/>
    <col min="3852" max="3852" width="6.140625" customWidth="1"/>
    <col min="3859" max="3859" width="7.28515625" customWidth="1"/>
    <col min="4097" max="4097" width="29" customWidth="1"/>
    <col min="4108" max="4108" width="6.140625" customWidth="1"/>
    <col min="4115" max="4115" width="7.28515625" customWidth="1"/>
    <col min="4353" max="4353" width="29" customWidth="1"/>
    <col min="4364" max="4364" width="6.140625" customWidth="1"/>
    <col min="4371" max="4371" width="7.28515625" customWidth="1"/>
    <col min="4609" max="4609" width="29" customWidth="1"/>
    <col min="4620" max="4620" width="6.140625" customWidth="1"/>
    <col min="4627" max="4627" width="7.28515625" customWidth="1"/>
    <col min="4865" max="4865" width="29" customWidth="1"/>
    <col min="4876" max="4876" width="6.140625" customWidth="1"/>
    <col min="4883" max="4883" width="7.28515625" customWidth="1"/>
    <col min="5121" max="5121" width="29" customWidth="1"/>
    <col min="5132" max="5132" width="6.140625" customWidth="1"/>
    <col min="5139" max="5139" width="7.28515625" customWidth="1"/>
    <col min="5377" max="5377" width="29" customWidth="1"/>
    <col min="5388" max="5388" width="6.140625" customWidth="1"/>
    <col min="5395" max="5395" width="7.28515625" customWidth="1"/>
    <col min="5633" max="5633" width="29" customWidth="1"/>
    <col min="5644" max="5644" width="6.140625" customWidth="1"/>
    <col min="5651" max="5651" width="7.28515625" customWidth="1"/>
    <col min="5889" max="5889" width="29" customWidth="1"/>
    <col min="5900" max="5900" width="6.140625" customWidth="1"/>
    <col min="5907" max="5907" width="7.28515625" customWidth="1"/>
    <col min="6145" max="6145" width="29" customWidth="1"/>
    <col min="6156" max="6156" width="6.140625" customWidth="1"/>
    <col min="6163" max="6163" width="7.28515625" customWidth="1"/>
    <col min="6401" max="6401" width="29" customWidth="1"/>
    <col min="6412" max="6412" width="6.140625" customWidth="1"/>
    <col min="6419" max="6419" width="7.28515625" customWidth="1"/>
    <col min="6657" max="6657" width="29" customWidth="1"/>
    <col min="6668" max="6668" width="6.140625" customWidth="1"/>
    <col min="6675" max="6675" width="7.28515625" customWidth="1"/>
    <col min="6913" max="6913" width="29" customWidth="1"/>
    <col min="6924" max="6924" width="6.140625" customWidth="1"/>
    <col min="6931" max="6931" width="7.28515625" customWidth="1"/>
    <col min="7169" max="7169" width="29" customWidth="1"/>
    <col min="7180" max="7180" width="6.140625" customWidth="1"/>
    <col min="7187" max="7187" width="7.28515625" customWidth="1"/>
    <col min="7425" max="7425" width="29" customWidth="1"/>
    <col min="7436" max="7436" width="6.140625" customWidth="1"/>
    <col min="7443" max="7443" width="7.28515625" customWidth="1"/>
    <col min="7681" max="7681" width="29" customWidth="1"/>
    <col min="7692" max="7692" width="6.140625" customWidth="1"/>
    <col min="7699" max="7699" width="7.28515625" customWidth="1"/>
    <col min="7937" max="7937" width="29" customWidth="1"/>
    <col min="7948" max="7948" width="6.140625" customWidth="1"/>
    <col min="7955" max="7955" width="7.28515625" customWidth="1"/>
    <col min="8193" max="8193" width="29" customWidth="1"/>
    <col min="8204" max="8204" width="6.140625" customWidth="1"/>
    <col min="8211" max="8211" width="7.28515625" customWidth="1"/>
    <col min="8449" max="8449" width="29" customWidth="1"/>
    <col min="8460" max="8460" width="6.140625" customWidth="1"/>
    <col min="8467" max="8467" width="7.28515625" customWidth="1"/>
    <col min="8705" max="8705" width="29" customWidth="1"/>
    <col min="8716" max="8716" width="6.140625" customWidth="1"/>
    <col min="8723" max="8723" width="7.28515625" customWidth="1"/>
    <col min="8961" max="8961" width="29" customWidth="1"/>
    <col min="8972" max="8972" width="6.140625" customWidth="1"/>
    <col min="8979" max="8979" width="7.28515625" customWidth="1"/>
    <col min="9217" max="9217" width="29" customWidth="1"/>
    <col min="9228" max="9228" width="6.140625" customWidth="1"/>
    <col min="9235" max="9235" width="7.28515625" customWidth="1"/>
    <col min="9473" max="9473" width="29" customWidth="1"/>
    <col min="9484" max="9484" width="6.140625" customWidth="1"/>
    <col min="9491" max="9491" width="7.28515625" customWidth="1"/>
    <col min="9729" max="9729" width="29" customWidth="1"/>
    <col min="9740" max="9740" width="6.140625" customWidth="1"/>
    <col min="9747" max="9747" width="7.28515625" customWidth="1"/>
    <col min="9985" max="9985" width="29" customWidth="1"/>
    <col min="9996" max="9996" width="6.140625" customWidth="1"/>
    <col min="10003" max="10003" width="7.28515625" customWidth="1"/>
    <col min="10241" max="10241" width="29" customWidth="1"/>
    <col min="10252" max="10252" width="6.140625" customWidth="1"/>
    <col min="10259" max="10259" width="7.28515625" customWidth="1"/>
    <col min="10497" max="10497" width="29" customWidth="1"/>
    <col min="10508" max="10508" width="6.140625" customWidth="1"/>
    <col min="10515" max="10515" width="7.28515625" customWidth="1"/>
    <col min="10753" max="10753" width="29" customWidth="1"/>
    <col min="10764" max="10764" width="6.140625" customWidth="1"/>
    <col min="10771" max="10771" width="7.28515625" customWidth="1"/>
    <col min="11009" max="11009" width="29" customWidth="1"/>
    <col min="11020" max="11020" width="6.140625" customWidth="1"/>
    <col min="11027" max="11027" width="7.28515625" customWidth="1"/>
    <col min="11265" max="11265" width="29" customWidth="1"/>
    <col min="11276" max="11276" width="6.140625" customWidth="1"/>
    <col min="11283" max="11283" width="7.28515625" customWidth="1"/>
    <col min="11521" max="11521" width="29" customWidth="1"/>
    <col min="11532" max="11532" width="6.140625" customWidth="1"/>
    <col min="11539" max="11539" width="7.28515625" customWidth="1"/>
    <col min="11777" max="11777" width="29" customWidth="1"/>
    <col min="11788" max="11788" width="6.140625" customWidth="1"/>
    <col min="11795" max="11795" width="7.28515625" customWidth="1"/>
    <col min="12033" max="12033" width="29" customWidth="1"/>
    <col min="12044" max="12044" width="6.140625" customWidth="1"/>
    <col min="12051" max="12051" width="7.28515625" customWidth="1"/>
    <col min="12289" max="12289" width="29" customWidth="1"/>
    <col min="12300" max="12300" width="6.140625" customWidth="1"/>
    <col min="12307" max="12307" width="7.28515625" customWidth="1"/>
    <col min="12545" max="12545" width="29" customWidth="1"/>
    <col min="12556" max="12556" width="6.140625" customWidth="1"/>
    <col min="12563" max="12563" width="7.28515625" customWidth="1"/>
    <col min="12801" max="12801" width="29" customWidth="1"/>
    <col min="12812" max="12812" width="6.140625" customWidth="1"/>
    <col min="12819" max="12819" width="7.28515625" customWidth="1"/>
    <col min="13057" max="13057" width="29" customWidth="1"/>
    <col min="13068" max="13068" width="6.140625" customWidth="1"/>
    <col min="13075" max="13075" width="7.28515625" customWidth="1"/>
    <col min="13313" max="13313" width="29" customWidth="1"/>
    <col min="13324" max="13324" width="6.140625" customWidth="1"/>
    <col min="13331" max="13331" width="7.28515625" customWidth="1"/>
    <col min="13569" max="13569" width="29" customWidth="1"/>
    <col min="13580" max="13580" width="6.140625" customWidth="1"/>
    <col min="13587" max="13587" width="7.28515625" customWidth="1"/>
    <col min="13825" max="13825" width="29" customWidth="1"/>
    <col min="13836" max="13836" width="6.140625" customWidth="1"/>
    <col min="13843" max="13843" width="7.28515625" customWidth="1"/>
    <col min="14081" max="14081" width="29" customWidth="1"/>
    <col min="14092" max="14092" width="6.140625" customWidth="1"/>
    <col min="14099" max="14099" width="7.28515625" customWidth="1"/>
    <col min="14337" max="14337" width="29" customWidth="1"/>
    <col min="14348" max="14348" width="6.140625" customWidth="1"/>
    <col min="14355" max="14355" width="7.28515625" customWidth="1"/>
    <col min="14593" max="14593" width="29" customWidth="1"/>
    <col min="14604" max="14604" width="6.140625" customWidth="1"/>
    <col min="14611" max="14611" width="7.28515625" customWidth="1"/>
    <col min="14849" max="14849" width="29" customWidth="1"/>
    <col min="14860" max="14860" width="6.140625" customWidth="1"/>
    <col min="14867" max="14867" width="7.28515625" customWidth="1"/>
    <col min="15105" max="15105" width="29" customWidth="1"/>
    <col min="15116" max="15116" width="6.140625" customWidth="1"/>
    <col min="15123" max="15123" width="7.28515625" customWidth="1"/>
    <col min="15361" max="15361" width="29" customWidth="1"/>
    <col min="15372" max="15372" width="6.140625" customWidth="1"/>
    <col min="15379" max="15379" width="7.28515625" customWidth="1"/>
    <col min="15617" max="15617" width="29" customWidth="1"/>
    <col min="15628" max="15628" width="6.140625" customWidth="1"/>
    <col min="15635" max="15635" width="7.28515625" customWidth="1"/>
    <col min="15873" max="15873" width="29" customWidth="1"/>
    <col min="15884" max="15884" width="6.140625" customWidth="1"/>
    <col min="15891" max="15891" width="7.28515625" customWidth="1"/>
    <col min="16129" max="16129" width="29" customWidth="1"/>
    <col min="16140" max="16140" width="6.140625" customWidth="1"/>
    <col min="16147" max="16147" width="7.28515625" customWidth="1"/>
  </cols>
  <sheetData>
    <row r="3" spans="1:19" x14ac:dyDescent="0.2">
      <c r="P3">
        <v>719</v>
      </c>
    </row>
    <row r="4" spans="1:19" x14ac:dyDescent="0.2">
      <c r="A4" s="326" t="s">
        <v>181</v>
      </c>
      <c r="B4" s="326" t="s">
        <v>14</v>
      </c>
      <c r="C4" s="327"/>
      <c r="D4" s="327"/>
      <c r="E4" s="327"/>
      <c r="F4" s="327"/>
      <c r="G4" s="328"/>
    </row>
    <row r="5" spans="1:19" x14ac:dyDescent="0.2">
      <c r="A5" s="326" t="s">
        <v>158</v>
      </c>
      <c r="B5" s="325">
        <v>1</v>
      </c>
      <c r="C5" s="329">
        <v>2</v>
      </c>
      <c r="D5" s="329">
        <v>3</v>
      </c>
      <c r="E5" s="329">
        <v>4</v>
      </c>
      <c r="F5" s="329">
        <v>5</v>
      </c>
      <c r="G5" s="330" t="s">
        <v>180</v>
      </c>
      <c r="I5" s="20">
        <v>0</v>
      </c>
      <c r="J5" s="20">
        <v>2.5</v>
      </c>
      <c r="K5" s="20">
        <v>5</v>
      </c>
      <c r="L5" s="20">
        <v>7.5</v>
      </c>
      <c r="M5" s="20">
        <v>10</v>
      </c>
      <c r="S5" s="76"/>
    </row>
    <row r="6" spans="1:19" x14ac:dyDescent="0.2">
      <c r="A6" s="325" t="s">
        <v>114</v>
      </c>
      <c r="B6" s="331">
        <v>2</v>
      </c>
      <c r="C6" s="332">
        <v>1</v>
      </c>
      <c r="D6" s="332">
        <v>2</v>
      </c>
      <c r="E6" s="332">
        <v>14</v>
      </c>
      <c r="F6" s="332">
        <v>33</v>
      </c>
      <c r="G6" s="333">
        <v>52</v>
      </c>
      <c r="I6">
        <f>B6*I$5</f>
        <v>0</v>
      </c>
      <c r="J6">
        <f>C6*J$5</f>
        <v>2.5</v>
      </c>
      <c r="K6">
        <f>D6*K$5</f>
        <v>10</v>
      </c>
      <c r="L6">
        <f>E6*L$5</f>
        <v>105</v>
      </c>
      <c r="M6">
        <f>F6*M$5</f>
        <v>330</v>
      </c>
      <c r="N6" s="76">
        <f>SUM(I6:M6)/G6</f>
        <v>8.6057692307692299</v>
      </c>
      <c r="P6">
        <f>P$3</f>
        <v>719</v>
      </c>
      <c r="Q6">
        <v>2017</v>
      </c>
      <c r="R6" t="s">
        <v>70</v>
      </c>
      <c r="S6" s="76">
        <f>N6</f>
        <v>8.6057692307692299</v>
      </c>
    </row>
    <row r="7" spans="1:19" x14ac:dyDescent="0.2">
      <c r="A7" s="334" t="s">
        <v>115</v>
      </c>
      <c r="B7" s="335">
        <v>3</v>
      </c>
      <c r="C7" s="92">
        <v>3</v>
      </c>
      <c r="D7" s="92">
        <v>11</v>
      </c>
      <c r="E7" s="92">
        <v>14</v>
      </c>
      <c r="F7" s="92">
        <v>6</v>
      </c>
      <c r="G7" s="336">
        <v>37</v>
      </c>
      <c r="I7">
        <f t="shared" ref="I7:M22" si="0">B7*I$5</f>
        <v>0</v>
      </c>
      <c r="J7">
        <f t="shared" si="0"/>
        <v>7.5</v>
      </c>
      <c r="K7">
        <f t="shared" ref="K7:M21" si="1">D7*K$5</f>
        <v>55</v>
      </c>
      <c r="L7">
        <f t="shared" si="1"/>
        <v>105</v>
      </c>
      <c r="M7">
        <f t="shared" si="1"/>
        <v>60</v>
      </c>
      <c r="N7" s="76">
        <f t="shared" ref="N7:N33" si="2">SUM(I7:M7)/G7</f>
        <v>6.1486486486486482</v>
      </c>
      <c r="P7">
        <f t="shared" ref="P7:P32" si="3">P$3</f>
        <v>719</v>
      </c>
      <c r="Q7">
        <v>2017</v>
      </c>
      <c r="R7" t="s">
        <v>71</v>
      </c>
      <c r="S7" s="76">
        <f>N7</f>
        <v>6.1486486486486482</v>
      </c>
    </row>
    <row r="8" spans="1:19" x14ac:dyDescent="0.2">
      <c r="A8" s="334" t="s">
        <v>116</v>
      </c>
      <c r="B8" s="335">
        <v>2</v>
      </c>
      <c r="C8" s="92">
        <v>2</v>
      </c>
      <c r="D8" s="92">
        <v>2</v>
      </c>
      <c r="E8" s="92">
        <v>3</v>
      </c>
      <c r="F8" s="92">
        <v>9</v>
      </c>
      <c r="G8" s="336">
        <v>18</v>
      </c>
      <c r="I8">
        <f t="shared" si="0"/>
        <v>0</v>
      </c>
      <c r="J8">
        <f t="shared" si="0"/>
        <v>5</v>
      </c>
      <c r="K8">
        <f t="shared" si="1"/>
        <v>10</v>
      </c>
      <c r="L8">
        <f t="shared" si="1"/>
        <v>22.5</v>
      </c>
      <c r="M8">
        <f t="shared" si="1"/>
        <v>90</v>
      </c>
      <c r="N8" s="76">
        <f t="shared" si="2"/>
        <v>7.083333333333333</v>
      </c>
      <c r="P8">
        <f t="shared" si="3"/>
        <v>719</v>
      </c>
      <c r="Q8">
        <v>2017</v>
      </c>
      <c r="R8" t="s">
        <v>72</v>
      </c>
      <c r="S8" s="76">
        <f>N8</f>
        <v>7.083333333333333</v>
      </c>
    </row>
    <row r="9" spans="1:19" x14ac:dyDescent="0.2">
      <c r="A9" s="334" t="s">
        <v>117</v>
      </c>
      <c r="B9" s="335">
        <v>8</v>
      </c>
      <c r="C9" s="92">
        <v>7</v>
      </c>
      <c r="D9" s="92">
        <v>13</v>
      </c>
      <c r="E9" s="92">
        <v>28</v>
      </c>
      <c r="F9" s="92">
        <v>30</v>
      </c>
      <c r="G9" s="336">
        <v>86</v>
      </c>
      <c r="I9">
        <f t="shared" si="0"/>
        <v>0</v>
      </c>
      <c r="J9">
        <f t="shared" si="0"/>
        <v>17.5</v>
      </c>
      <c r="K9">
        <f t="shared" si="1"/>
        <v>65</v>
      </c>
      <c r="L9">
        <f t="shared" si="1"/>
        <v>210</v>
      </c>
      <c r="M9">
        <f t="shared" si="1"/>
        <v>300</v>
      </c>
      <c r="N9" s="76">
        <f t="shared" si="2"/>
        <v>6.8895348837209305</v>
      </c>
      <c r="P9">
        <f t="shared" si="3"/>
        <v>719</v>
      </c>
      <c r="Q9">
        <v>2017</v>
      </c>
      <c r="R9" t="s">
        <v>73</v>
      </c>
      <c r="S9" s="76">
        <f t="shared" ref="S9:S30" si="4">N9</f>
        <v>6.8895348837209305</v>
      </c>
    </row>
    <row r="10" spans="1:19" x14ac:dyDescent="0.2">
      <c r="A10" s="334" t="s">
        <v>118</v>
      </c>
      <c r="B10" s="335">
        <v>5</v>
      </c>
      <c r="C10" s="92">
        <v>5</v>
      </c>
      <c r="D10" s="92">
        <v>15</v>
      </c>
      <c r="E10" s="92">
        <v>15</v>
      </c>
      <c r="F10" s="92">
        <v>31</v>
      </c>
      <c r="G10" s="336">
        <v>71</v>
      </c>
      <c r="I10">
        <f t="shared" si="0"/>
        <v>0</v>
      </c>
      <c r="J10">
        <f t="shared" si="0"/>
        <v>12.5</v>
      </c>
      <c r="K10">
        <f t="shared" si="1"/>
        <v>75</v>
      </c>
      <c r="L10">
        <f t="shared" si="1"/>
        <v>112.5</v>
      </c>
      <c r="M10">
        <f t="shared" si="1"/>
        <v>310</v>
      </c>
      <c r="N10" s="76">
        <f t="shared" si="2"/>
        <v>7.183098591549296</v>
      </c>
      <c r="P10">
        <f t="shared" si="3"/>
        <v>719</v>
      </c>
      <c r="Q10">
        <v>2017</v>
      </c>
      <c r="R10" t="s">
        <v>74</v>
      </c>
      <c r="S10" s="76">
        <f t="shared" si="4"/>
        <v>7.183098591549296</v>
      </c>
    </row>
    <row r="11" spans="1:19" x14ac:dyDescent="0.2">
      <c r="A11" s="334" t="s">
        <v>119</v>
      </c>
      <c r="B11" s="335">
        <v>7</v>
      </c>
      <c r="C11" s="92">
        <v>11</v>
      </c>
      <c r="D11" s="92">
        <v>19</v>
      </c>
      <c r="E11" s="92">
        <v>22</v>
      </c>
      <c r="F11" s="92">
        <v>31</v>
      </c>
      <c r="G11" s="336">
        <v>90</v>
      </c>
      <c r="I11">
        <f t="shared" si="0"/>
        <v>0</v>
      </c>
      <c r="J11">
        <f t="shared" si="0"/>
        <v>27.5</v>
      </c>
      <c r="K11">
        <f t="shared" si="1"/>
        <v>95</v>
      </c>
      <c r="L11">
        <f t="shared" si="1"/>
        <v>165</v>
      </c>
      <c r="M11">
        <f t="shared" si="1"/>
        <v>310</v>
      </c>
      <c r="N11" s="76">
        <f t="shared" si="2"/>
        <v>6.6388888888888893</v>
      </c>
      <c r="P11">
        <f t="shared" si="3"/>
        <v>719</v>
      </c>
      <c r="Q11">
        <v>2017</v>
      </c>
      <c r="R11" t="s">
        <v>75</v>
      </c>
      <c r="S11" s="76">
        <f t="shared" si="4"/>
        <v>6.6388888888888893</v>
      </c>
    </row>
    <row r="12" spans="1:19" x14ac:dyDescent="0.2">
      <c r="A12" s="334" t="s">
        <v>120</v>
      </c>
      <c r="B12" s="335"/>
      <c r="C12" s="92">
        <v>1</v>
      </c>
      <c r="D12" s="92">
        <v>1</v>
      </c>
      <c r="E12" s="92">
        <v>4</v>
      </c>
      <c r="F12" s="92">
        <v>12</v>
      </c>
      <c r="G12" s="336">
        <v>18</v>
      </c>
      <c r="I12">
        <f t="shared" si="0"/>
        <v>0</v>
      </c>
      <c r="J12">
        <f t="shared" si="0"/>
        <v>2.5</v>
      </c>
      <c r="K12">
        <f t="shared" si="1"/>
        <v>5</v>
      </c>
      <c r="L12">
        <f t="shared" si="1"/>
        <v>30</v>
      </c>
      <c r="M12">
        <f t="shared" si="1"/>
        <v>120</v>
      </c>
      <c r="N12" s="76">
        <f t="shared" si="2"/>
        <v>8.75</v>
      </c>
      <c r="P12">
        <f t="shared" si="3"/>
        <v>719</v>
      </c>
      <c r="Q12">
        <v>2017</v>
      </c>
      <c r="R12" t="s">
        <v>76</v>
      </c>
      <c r="S12" s="76">
        <f t="shared" si="4"/>
        <v>8.75</v>
      </c>
    </row>
    <row r="13" spans="1:19" x14ac:dyDescent="0.2">
      <c r="A13" s="334" t="s">
        <v>121</v>
      </c>
      <c r="B13" s="335">
        <v>3</v>
      </c>
      <c r="C13" s="92">
        <v>3</v>
      </c>
      <c r="D13" s="92">
        <v>2</v>
      </c>
      <c r="E13" s="92">
        <v>18</v>
      </c>
      <c r="F13" s="92">
        <v>20</v>
      </c>
      <c r="G13" s="336">
        <v>46</v>
      </c>
      <c r="I13">
        <f t="shared" si="0"/>
        <v>0</v>
      </c>
      <c r="J13">
        <f t="shared" si="0"/>
        <v>7.5</v>
      </c>
      <c r="K13">
        <f t="shared" si="1"/>
        <v>10</v>
      </c>
      <c r="L13">
        <f t="shared" si="1"/>
        <v>135</v>
      </c>
      <c r="M13">
        <f t="shared" si="1"/>
        <v>200</v>
      </c>
      <c r="N13" s="76">
        <f t="shared" si="2"/>
        <v>7.6630434782608692</v>
      </c>
      <c r="P13">
        <f t="shared" si="3"/>
        <v>719</v>
      </c>
      <c r="Q13">
        <v>2017</v>
      </c>
      <c r="R13" t="s">
        <v>77</v>
      </c>
      <c r="S13" s="76">
        <f t="shared" si="4"/>
        <v>7.6630434782608692</v>
      </c>
    </row>
    <row r="14" spans="1:19" x14ac:dyDescent="0.2">
      <c r="A14" s="334" t="s">
        <v>122</v>
      </c>
      <c r="B14" s="335">
        <v>1</v>
      </c>
      <c r="C14" s="92">
        <v>2</v>
      </c>
      <c r="D14" s="92">
        <v>10</v>
      </c>
      <c r="E14" s="92">
        <v>21</v>
      </c>
      <c r="F14" s="92">
        <v>58</v>
      </c>
      <c r="G14" s="336">
        <v>92</v>
      </c>
      <c r="I14">
        <f t="shared" si="0"/>
        <v>0</v>
      </c>
      <c r="J14">
        <f t="shared" si="0"/>
        <v>5</v>
      </c>
      <c r="K14">
        <f t="shared" si="1"/>
        <v>50</v>
      </c>
      <c r="L14">
        <f t="shared" si="1"/>
        <v>157.5</v>
      </c>
      <c r="M14">
        <f t="shared" si="1"/>
        <v>580</v>
      </c>
      <c r="N14" s="76">
        <f t="shared" si="2"/>
        <v>8.6141304347826093</v>
      </c>
      <c r="P14">
        <f t="shared" si="3"/>
        <v>719</v>
      </c>
      <c r="Q14">
        <v>2017</v>
      </c>
      <c r="R14" t="s">
        <v>78</v>
      </c>
      <c r="S14" s="76">
        <f t="shared" si="4"/>
        <v>8.6141304347826093</v>
      </c>
    </row>
    <row r="15" spans="1:19" x14ac:dyDescent="0.2">
      <c r="A15" s="334" t="s">
        <v>123</v>
      </c>
      <c r="B15" s="335">
        <v>1</v>
      </c>
      <c r="C15" s="92">
        <v>1</v>
      </c>
      <c r="D15" s="92">
        <v>6</v>
      </c>
      <c r="E15" s="92">
        <v>9</v>
      </c>
      <c r="F15" s="92">
        <v>22</v>
      </c>
      <c r="G15" s="336">
        <v>39</v>
      </c>
      <c r="I15">
        <f t="shared" si="0"/>
        <v>0</v>
      </c>
      <c r="J15">
        <f t="shared" si="0"/>
        <v>2.5</v>
      </c>
      <c r="K15">
        <f t="shared" si="1"/>
        <v>30</v>
      </c>
      <c r="L15">
        <f t="shared" si="1"/>
        <v>67.5</v>
      </c>
      <c r="M15">
        <f t="shared" si="1"/>
        <v>220</v>
      </c>
      <c r="N15" s="76">
        <f t="shared" si="2"/>
        <v>8.2051282051282044</v>
      </c>
      <c r="P15">
        <f t="shared" si="3"/>
        <v>719</v>
      </c>
      <c r="Q15">
        <v>2017</v>
      </c>
      <c r="R15" t="s">
        <v>79</v>
      </c>
      <c r="S15" s="76">
        <f t="shared" si="4"/>
        <v>8.2051282051282044</v>
      </c>
    </row>
    <row r="16" spans="1:19" x14ac:dyDescent="0.2">
      <c r="A16" s="334" t="s">
        <v>149</v>
      </c>
      <c r="B16" s="335">
        <v>3</v>
      </c>
      <c r="C16" s="92">
        <v>2</v>
      </c>
      <c r="D16" s="92">
        <v>3</v>
      </c>
      <c r="E16" s="92">
        <v>10</v>
      </c>
      <c r="F16" s="92">
        <v>10</v>
      </c>
      <c r="G16" s="336">
        <v>28</v>
      </c>
      <c r="I16">
        <f t="shared" si="0"/>
        <v>0</v>
      </c>
      <c r="J16">
        <f t="shared" si="0"/>
        <v>5</v>
      </c>
      <c r="K16">
        <f t="shared" si="1"/>
        <v>15</v>
      </c>
      <c r="L16">
        <f t="shared" si="1"/>
        <v>75</v>
      </c>
      <c r="M16">
        <f t="shared" si="1"/>
        <v>100</v>
      </c>
      <c r="N16" s="76">
        <f t="shared" si="2"/>
        <v>6.9642857142857144</v>
      </c>
      <c r="P16">
        <f t="shared" si="3"/>
        <v>719</v>
      </c>
      <c r="Q16">
        <v>2017</v>
      </c>
      <c r="R16" t="s">
        <v>67</v>
      </c>
      <c r="S16" s="76">
        <f t="shared" si="4"/>
        <v>6.9642857142857144</v>
      </c>
    </row>
    <row r="17" spans="1:20" x14ac:dyDescent="0.2">
      <c r="A17" s="334" t="s">
        <v>124</v>
      </c>
      <c r="B17" s="335">
        <v>6</v>
      </c>
      <c r="C17" s="92">
        <v>12</v>
      </c>
      <c r="D17" s="92">
        <v>23</v>
      </c>
      <c r="E17" s="92">
        <v>28</v>
      </c>
      <c r="F17" s="92">
        <v>37</v>
      </c>
      <c r="G17" s="336">
        <v>106</v>
      </c>
      <c r="I17">
        <f t="shared" si="0"/>
        <v>0</v>
      </c>
      <c r="J17">
        <f t="shared" si="0"/>
        <v>30</v>
      </c>
      <c r="K17">
        <f t="shared" si="1"/>
        <v>115</v>
      </c>
      <c r="L17">
        <f t="shared" si="1"/>
        <v>210</v>
      </c>
      <c r="M17">
        <f t="shared" si="1"/>
        <v>370</v>
      </c>
      <c r="N17" s="76">
        <f t="shared" si="2"/>
        <v>6.8396226415094343</v>
      </c>
      <c r="P17">
        <f t="shared" si="3"/>
        <v>719</v>
      </c>
      <c r="Q17">
        <v>2017</v>
      </c>
      <c r="R17" t="s">
        <v>80</v>
      </c>
      <c r="S17" s="76">
        <f t="shared" si="4"/>
        <v>6.8396226415094343</v>
      </c>
    </row>
    <row r="18" spans="1:20" x14ac:dyDescent="0.2">
      <c r="A18" s="334" t="s">
        <v>125</v>
      </c>
      <c r="B18" s="335">
        <v>11</v>
      </c>
      <c r="C18" s="92">
        <v>10</v>
      </c>
      <c r="D18" s="92">
        <v>20</v>
      </c>
      <c r="E18" s="92">
        <v>29</v>
      </c>
      <c r="F18" s="92">
        <v>17</v>
      </c>
      <c r="G18" s="336">
        <v>87</v>
      </c>
      <c r="I18">
        <f t="shared" si="0"/>
        <v>0</v>
      </c>
      <c r="J18">
        <f t="shared" si="0"/>
        <v>25</v>
      </c>
      <c r="K18">
        <f t="shared" si="1"/>
        <v>100</v>
      </c>
      <c r="L18">
        <f t="shared" si="1"/>
        <v>217.5</v>
      </c>
      <c r="M18">
        <f t="shared" si="1"/>
        <v>170</v>
      </c>
      <c r="N18" s="76">
        <f>SUM(I18:M18)/G18</f>
        <v>5.8908045977011492</v>
      </c>
      <c r="P18">
        <f t="shared" si="3"/>
        <v>719</v>
      </c>
      <c r="Q18">
        <v>2017</v>
      </c>
      <c r="R18" t="s">
        <v>81</v>
      </c>
      <c r="S18" s="76">
        <f t="shared" si="4"/>
        <v>5.8908045977011492</v>
      </c>
    </row>
    <row r="19" spans="1:20" x14ac:dyDescent="0.2">
      <c r="A19" s="334" t="s">
        <v>150</v>
      </c>
      <c r="B19" s="335">
        <v>2</v>
      </c>
      <c r="C19" s="92">
        <v>2</v>
      </c>
      <c r="D19" s="92">
        <v>7</v>
      </c>
      <c r="E19" s="92">
        <v>8</v>
      </c>
      <c r="F19" s="92">
        <v>10</v>
      </c>
      <c r="G19" s="336">
        <v>29</v>
      </c>
      <c r="I19">
        <f t="shared" si="0"/>
        <v>0</v>
      </c>
      <c r="J19">
        <f t="shared" si="0"/>
        <v>5</v>
      </c>
      <c r="K19">
        <f t="shared" si="1"/>
        <v>35</v>
      </c>
      <c r="L19">
        <f t="shared" si="1"/>
        <v>60</v>
      </c>
      <c r="M19">
        <f t="shared" si="1"/>
        <v>100</v>
      </c>
      <c r="N19" s="76">
        <f t="shared" si="2"/>
        <v>6.8965517241379306</v>
      </c>
      <c r="P19">
        <f t="shared" si="3"/>
        <v>719</v>
      </c>
      <c r="Q19">
        <v>2017</v>
      </c>
      <c r="R19" t="s">
        <v>65</v>
      </c>
      <c r="S19" s="76">
        <f t="shared" si="4"/>
        <v>6.8965517241379306</v>
      </c>
    </row>
    <row r="20" spans="1:20" x14ac:dyDescent="0.2">
      <c r="A20" s="334" t="s">
        <v>151</v>
      </c>
      <c r="B20" s="335"/>
      <c r="C20" s="92">
        <v>1</v>
      </c>
      <c r="D20" s="92">
        <v>3</v>
      </c>
      <c r="E20" s="92">
        <v>7</v>
      </c>
      <c r="F20" s="92">
        <v>12</v>
      </c>
      <c r="G20" s="336">
        <v>23</v>
      </c>
      <c r="I20">
        <f t="shared" si="0"/>
        <v>0</v>
      </c>
      <c r="J20">
        <f t="shared" si="0"/>
        <v>2.5</v>
      </c>
      <c r="K20">
        <f t="shared" si="1"/>
        <v>15</v>
      </c>
      <c r="L20">
        <f t="shared" si="1"/>
        <v>52.5</v>
      </c>
      <c r="M20">
        <f t="shared" si="1"/>
        <v>120</v>
      </c>
      <c r="N20" s="76">
        <f t="shared" si="2"/>
        <v>8.2608695652173907</v>
      </c>
      <c r="P20">
        <f t="shared" si="3"/>
        <v>719</v>
      </c>
      <c r="Q20">
        <v>2017</v>
      </c>
      <c r="R20" t="s">
        <v>66</v>
      </c>
      <c r="S20" s="76">
        <f t="shared" si="4"/>
        <v>8.2608695652173907</v>
      </c>
    </row>
    <row r="21" spans="1:20" x14ac:dyDescent="0.2">
      <c r="A21" s="334" t="s">
        <v>126</v>
      </c>
      <c r="B21" s="335">
        <v>1</v>
      </c>
      <c r="C21" s="92">
        <v>2</v>
      </c>
      <c r="D21" s="92">
        <v>18</v>
      </c>
      <c r="E21" s="92">
        <v>9</v>
      </c>
      <c r="F21" s="92">
        <v>21</v>
      </c>
      <c r="G21" s="336">
        <v>51</v>
      </c>
      <c r="I21">
        <f t="shared" si="0"/>
        <v>0</v>
      </c>
      <c r="J21">
        <f t="shared" si="0"/>
        <v>5</v>
      </c>
      <c r="K21">
        <f t="shared" si="1"/>
        <v>90</v>
      </c>
      <c r="L21">
        <f t="shared" si="1"/>
        <v>67.5</v>
      </c>
      <c r="M21">
        <f t="shared" si="1"/>
        <v>210</v>
      </c>
      <c r="N21" s="76">
        <f t="shared" si="2"/>
        <v>7.3039215686274508</v>
      </c>
      <c r="P21">
        <f t="shared" si="3"/>
        <v>719</v>
      </c>
      <c r="Q21">
        <v>2017</v>
      </c>
      <c r="R21" t="s">
        <v>82</v>
      </c>
      <c r="S21" s="76">
        <f t="shared" si="4"/>
        <v>7.3039215686274508</v>
      </c>
    </row>
    <row r="22" spans="1:20" x14ac:dyDescent="0.2">
      <c r="A22" s="334" t="s">
        <v>127</v>
      </c>
      <c r="B22" s="335">
        <v>3</v>
      </c>
      <c r="C22" s="92">
        <v>10</v>
      </c>
      <c r="D22" s="92">
        <v>27</v>
      </c>
      <c r="E22" s="92">
        <v>31</v>
      </c>
      <c r="F22" s="92">
        <v>61</v>
      </c>
      <c r="G22" s="336">
        <v>132</v>
      </c>
      <c r="I22">
        <f t="shared" si="0"/>
        <v>0</v>
      </c>
      <c r="J22">
        <f t="shared" si="0"/>
        <v>25</v>
      </c>
      <c r="K22">
        <f t="shared" si="0"/>
        <v>135</v>
      </c>
      <c r="L22">
        <f t="shared" si="0"/>
        <v>232.5</v>
      </c>
      <c r="M22">
        <f t="shared" si="0"/>
        <v>610</v>
      </c>
      <c r="N22" s="76">
        <f t="shared" si="2"/>
        <v>7.5946969696969697</v>
      </c>
      <c r="P22">
        <f t="shared" si="3"/>
        <v>719</v>
      </c>
      <c r="Q22">
        <v>2017</v>
      </c>
      <c r="R22" t="s">
        <v>83</v>
      </c>
      <c r="S22" s="76">
        <f t="shared" si="4"/>
        <v>7.5946969696969697</v>
      </c>
    </row>
    <row r="23" spans="1:20" x14ac:dyDescent="0.2">
      <c r="A23" s="334" t="s">
        <v>128</v>
      </c>
      <c r="B23" s="335"/>
      <c r="C23" s="92">
        <v>1</v>
      </c>
      <c r="D23" s="92">
        <v>3</v>
      </c>
      <c r="E23" s="92">
        <v>7</v>
      </c>
      <c r="F23" s="92">
        <v>18</v>
      </c>
      <c r="G23" s="336">
        <v>29</v>
      </c>
      <c r="I23">
        <f t="shared" ref="I23:M47" si="5">B23*I$5</f>
        <v>0</v>
      </c>
      <c r="J23">
        <f t="shared" si="5"/>
        <v>2.5</v>
      </c>
      <c r="K23">
        <f t="shared" si="5"/>
        <v>15</v>
      </c>
      <c r="L23">
        <f t="shared" si="5"/>
        <v>52.5</v>
      </c>
      <c r="M23">
        <f t="shared" si="5"/>
        <v>180</v>
      </c>
      <c r="N23" s="76">
        <f t="shared" si="2"/>
        <v>8.6206896551724146</v>
      </c>
      <c r="P23">
        <f t="shared" si="3"/>
        <v>719</v>
      </c>
      <c r="Q23">
        <v>2017</v>
      </c>
      <c r="R23" t="s">
        <v>84</v>
      </c>
      <c r="S23" s="76">
        <f t="shared" si="4"/>
        <v>8.6206896551724146</v>
      </c>
    </row>
    <row r="24" spans="1:20" x14ac:dyDescent="0.2">
      <c r="A24" s="334" t="s">
        <v>129</v>
      </c>
      <c r="B24" s="335">
        <v>5</v>
      </c>
      <c r="C24" s="92">
        <v>4</v>
      </c>
      <c r="D24" s="92">
        <v>24</v>
      </c>
      <c r="E24" s="92">
        <v>38</v>
      </c>
      <c r="F24" s="92">
        <v>52</v>
      </c>
      <c r="G24" s="336">
        <v>123</v>
      </c>
      <c r="I24">
        <f t="shared" si="5"/>
        <v>0</v>
      </c>
      <c r="J24">
        <f t="shared" si="5"/>
        <v>10</v>
      </c>
      <c r="K24">
        <f t="shared" si="5"/>
        <v>120</v>
      </c>
      <c r="L24">
        <f t="shared" si="5"/>
        <v>285</v>
      </c>
      <c r="M24">
        <f t="shared" si="5"/>
        <v>520</v>
      </c>
      <c r="N24" s="76">
        <f t="shared" si="2"/>
        <v>7.6016260162601625</v>
      </c>
      <c r="P24">
        <f t="shared" si="3"/>
        <v>719</v>
      </c>
      <c r="Q24">
        <v>2017</v>
      </c>
      <c r="R24" t="s">
        <v>140</v>
      </c>
      <c r="S24" s="76">
        <f t="shared" si="4"/>
        <v>7.6016260162601625</v>
      </c>
    </row>
    <row r="25" spans="1:20" x14ac:dyDescent="0.2">
      <c r="A25" s="334" t="s">
        <v>130</v>
      </c>
      <c r="B25" s="335">
        <v>2</v>
      </c>
      <c r="C25" s="92">
        <v>6</v>
      </c>
      <c r="D25" s="92">
        <v>4</v>
      </c>
      <c r="E25" s="92">
        <v>16</v>
      </c>
      <c r="F25" s="92">
        <v>35</v>
      </c>
      <c r="G25" s="336">
        <v>63</v>
      </c>
      <c r="I25">
        <f t="shared" si="5"/>
        <v>0</v>
      </c>
      <c r="J25">
        <f t="shared" si="5"/>
        <v>15</v>
      </c>
      <c r="K25">
        <f t="shared" si="5"/>
        <v>20</v>
      </c>
      <c r="L25">
        <f t="shared" si="5"/>
        <v>120</v>
      </c>
      <c r="M25">
        <f t="shared" si="5"/>
        <v>350</v>
      </c>
      <c r="N25" s="76">
        <f t="shared" si="2"/>
        <v>8.0158730158730158</v>
      </c>
      <c r="P25">
        <f t="shared" si="3"/>
        <v>719</v>
      </c>
      <c r="Q25">
        <v>2017</v>
      </c>
      <c r="R25" t="s">
        <v>85</v>
      </c>
      <c r="S25" s="76">
        <f t="shared" si="4"/>
        <v>8.0158730158730158</v>
      </c>
    </row>
    <row r="26" spans="1:20" x14ac:dyDescent="0.2">
      <c r="A26" s="334" t="s">
        <v>131</v>
      </c>
      <c r="B26" s="335"/>
      <c r="C26" s="92"/>
      <c r="D26" s="92">
        <v>8</v>
      </c>
      <c r="E26" s="92">
        <v>21</v>
      </c>
      <c r="F26" s="92">
        <v>18</v>
      </c>
      <c r="G26" s="336">
        <v>47</v>
      </c>
      <c r="I26">
        <f t="shared" si="5"/>
        <v>0</v>
      </c>
      <c r="J26">
        <f t="shared" si="5"/>
        <v>0</v>
      </c>
      <c r="K26">
        <f t="shared" si="5"/>
        <v>40</v>
      </c>
      <c r="L26">
        <f t="shared" si="5"/>
        <v>157.5</v>
      </c>
      <c r="M26">
        <f t="shared" si="5"/>
        <v>180</v>
      </c>
      <c r="N26" s="76">
        <f t="shared" si="2"/>
        <v>8.0319148936170208</v>
      </c>
      <c r="P26">
        <f t="shared" si="3"/>
        <v>719</v>
      </c>
      <c r="Q26">
        <v>2017</v>
      </c>
      <c r="R26" t="s">
        <v>86</v>
      </c>
      <c r="S26" s="76">
        <f t="shared" si="4"/>
        <v>8.0319148936170208</v>
      </c>
    </row>
    <row r="27" spans="1:20" x14ac:dyDescent="0.2">
      <c r="A27" s="334" t="s">
        <v>132</v>
      </c>
      <c r="B27" s="335"/>
      <c r="C27" s="92">
        <v>1</v>
      </c>
      <c r="D27" s="92"/>
      <c r="E27" s="92">
        <v>3</v>
      </c>
      <c r="F27" s="92">
        <v>7</v>
      </c>
      <c r="G27" s="336">
        <v>11</v>
      </c>
      <c r="I27">
        <f t="shared" si="5"/>
        <v>0</v>
      </c>
      <c r="J27">
        <f t="shared" si="5"/>
        <v>2.5</v>
      </c>
      <c r="K27">
        <f t="shared" si="5"/>
        <v>0</v>
      </c>
      <c r="L27">
        <f t="shared" si="5"/>
        <v>22.5</v>
      </c>
      <c r="M27">
        <f t="shared" si="5"/>
        <v>70</v>
      </c>
      <c r="N27" s="76">
        <f t="shared" si="2"/>
        <v>8.6363636363636367</v>
      </c>
      <c r="P27">
        <f t="shared" si="3"/>
        <v>719</v>
      </c>
      <c r="Q27">
        <v>2017</v>
      </c>
      <c r="R27" t="s">
        <v>87</v>
      </c>
      <c r="S27" s="76">
        <f t="shared" si="4"/>
        <v>8.6363636363636367</v>
      </c>
    </row>
    <row r="28" spans="1:20" x14ac:dyDescent="0.2">
      <c r="A28" s="334" t="s">
        <v>152</v>
      </c>
      <c r="B28" s="335">
        <v>1</v>
      </c>
      <c r="C28" s="92">
        <v>2</v>
      </c>
      <c r="D28" s="92">
        <v>4</v>
      </c>
      <c r="E28" s="92">
        <v>15</v>
      </c>
      <c r="F28" s="92">
        <v>46</v>
      </c>
      <c r="G28" s="336">
        <v>68</v>
      </c>
      <c r="I28">
        <f t="shared" si="5"/>
        <v>0</v>
      </c>
      <c r="J28">
        <f t="shared" si="5"/>
        <v>5</v>
      </c>
      <c r="K28">
        <f t="shared" si="5"/>
        <v>20</v>
      </c>
      <c r="L28">
        <f t="shared" si="5"/>
        <v>112.5</v>
      </c>
      <c r="M28">
        <f t="shared" si="5"/>
        <v>460</v>
      </c>
      <c r="N28" s="76">
        <f t="shared" si="2"/>
        <v>8.7867647058823533</v>
      </c>
      <c r="P28">
        <f t="shared" si="3"/>
        <v>719</v>
      </c>
      <c r="Q28">
        <v>2017</v>
      </c>
      <c r="R28" t="s">
        <v>68</v>
      </c>
      <c r="S28" s="76">
        <f t="shared" si="4"/>
        <v>8.7867647058823533</v>
      </c>
    </row>
    <row r="29" spans="1:20" x14ac:dyDescent="0.2">
      <c r="A29" s="334" t="s">
        <v>133</v>
      </c>
      <c r="B29" s="335">
        <v>2</v>
      </c>
      <c r="C29" s="92">
        <v>16</v>
      </c>
      <c r="D29" s="92">
        <v>41</v>
      </c>
      <c r="E29" s="92">
        <v>50</v>
      </c>
      <c r="F29" s="92">
        <v>58</v>
      </c>
      <c r="G29" s="336">
        <v>167</v>
      </c>
      <c r="I29">
        <f t="shared" si="5"/>
        <v>0</v>
      </c>
      <c r="J29">
        <f t="shared" si="5"/>
        <v>40</v>
      </c>
      <c r="K29">
        <f t="shared" si="5"/>
        <v>205</v>
      </c>
      <c r="L29">
        <f t="shared" si="5"/>
        <v>375</v>
      </c>
      <c r="M29">
        <f t="shared" si="5"/>
        <v>580</v>
      </c>
      <c r="N29" s="76">
        <f>SUM(I29:M29)/G29</f>
        <v>7.1856287425149699</v>
      </c>
      <c r="P29">
        <f t="shared" si="3"/>
        <v>719</v>
      </c>
      <c r="Q29">
        <v>2017</v>
      </c>
      <c r="R29" t="s">
        <v>88</v>
      </c>
      <c r="S29" s="76">
        <f t="shared" si="4"/>
        <v>7.1856287425149699</v>
      </c>
    </row>
    <row r="30" spans="1:20" x14ac:dyDescent="0.2">
      <c r="A30" s="334" t="s">
        <v>153</v>
      </c>
      <c r="B30" s="335"/>
      <c r="C30" s="92">
        <v>1</v>
      </c>
      <c r="D30" s="92">
        <v>4</v>
      </c>
      <c r="E30" s="92">
        <v>5</v>
      </c>
      <c r="F30" s="92">
        <v>51</v>
      </c>
      <c r="G30" s="336">
        <v>61</v>
      </c>
      <c r="I30">
        <f t="shared" si="5"/>
        <v>0</v>
      </c>
      <c r="J30">
        <f t="shared" si="5"/>
        <v>2.5</v>
      </c>
      <c r="K30">
        <f t="shared" si="5"/>
        <v>20</v>
      </c>
      <c r="L30">
        <f t="shared" si="5"/>
        <v>37.5</v>
      </c>
      <c r="M30">
        <f t="shared" si="5"/>
        <v>510</v>
      </c>
      <c r="N30" s="76">
        <f t="shared" si="2"/>
        <v>9.3442622950819665</v>
      </c>
      <c r="P30">
        <f t="shared" si="3"/>
        <v>719</v>
      </c>
      <c r="Q30">
        <v>2017</v>
      </c>
      <c r="R30" t="s">
        <v>69</v>
      </c>
      <c r="S30" s="76">
        <f t="shared" si="4"/>
        <v>9.3442622950819665</v>
      </c>
    </row>
    <row r="31" spans="1:20" x14ac:dyDescent="0.2">
      <c r="A31" s="334" t="s">
        <v>134</v>
      </c>
      <c r="B31" s="335">
        <v>1</v>
      </c>
      <c r="C31" s="92">
        <v>1</v>
      </c>
      <c r="D31" s="92">
        <v>8</v>
      </c>
      <c r="E31" s="92">
        <v>11</v>
      </c>
      <c r="F31" s="92">
        <v>15</v>
      </c>
      <c r="G31" s="336">
        <v>36</v>
      </c>
      <c r="I31">
        <f t="shared" si="5"/>
        <v>0</v>
      </c>
      <c r="J31">
        <f t="shared" si="5"/>
        <v>2.5</v>
      </c>
      <c r="K31">
        <f t="shared" si="5"/>
        <v>40</v>
      </c>
      <c r="L31">
        <f t="shared" si="5"/>
        <v>82.5</v>
      </c>
      <c r="M31">
        <f t="shared" si="5"/>
        <v>150</v>
      </c>
      <c r="N31" s="76">
        <f t="shared" si="2"/>
        <v>7.6388888888888893</v>
      </c>
      <c r="P31">
        <f t="shared" si="3"/>
        <v>719</v>
      </c>
      <c r="Q31">
        <v>2017</v>
      </c>
      <c r="R31" t="s">
        <v>89</v>
      </c>
      <c r="S31" s="76">
        <f>N31</f>
        <v>7.6388888888888893</v>
      </c>
    </row>
    <row r="32" spans="1:20" x14ac:dyDescent="0.2">
      <c r="A32" s="334" t="s">
        <v>19</v>
      </c>
      <c r="B32" s="335">
        <v>2</v>
      </c>
      <c r="C32" s="92">
        <v>2</v>
      </c>
      <c r="D32" s="92">
        <v>12</v>
      </c>
      <c r="E32" s="92">
        <v>12</v>
      </c>
      <c r="F32" s="92">
        <v>23</v>
      </c>
      <c r="G32" s="336">
        <v>51</v>
      </c>
      <c r="I32">
        <f t="shared" si="5"/>
        <v>0</v>
      </c>
      <c r="J32">
        <f t="shared" si="5"/>
        <v>5</v>
      </c>
      <c r="K32">
        <f t="shared" si="5"/>
        <v>60</v>
      </c>
      <c r="L32">
        <f t="shared" si="5"/>
        <v>90</v>
      </c>
      <c r="M32">
        <f t="shared" si="5"/>
        <v>230</v>
      </c>
      <c r="N32" s="76">
        <f t="shared" si="2"/>
        <v>7.5490196078431371</v>
      </c>
      <c r="P32">
        <f t="shared" si="3"/>
        <v>719</v>
      </c>
      <c r="Q32">
        <v>2017</v>
      </c>
      <c r="R32" t="s">
        <v>90</v>
      </c>
      <c r="S32" s="76">
        <f>N33</f>
        <v>7.5331125827814569</v>
      </c>
      <c r="T32" s="39"/>
    </row>
    <row r="33" spans="1:19" x14ac:dyDescent="0.2">
      <c r="A33" s="342" t="s">
        <v>180</v>
      </c>
      <c r="B33" s="343">
        <v>71</v>
      </c>
      <c r="C33" s="344">
        <v>109</v>
      </c>
      <c r="D33" s="344">
        <v>290</v>
      </c>
      <c r="E33" s="344">
        <v>448</v>
      </c>
      <c r="F33" s="344">
        <v>743</v>
      </c>
      <c r="G33" s="345">
        <v>1661</v>
      </c>
      <c r="I33">
        <f t="shared" si="5"/>
        <v>0</v>
      </c>
      <c r="J33">
        <f t="shared" si="5"/>
        <v>272.5</v>
      </c>
      <c r="K33">
        <f t="shared" si="5"/>
        <v>1450</v>
      </c>
      <c r="L33">
        <f t="shared" si="5"/>
        <v>3360</v>
      </c>
      <c r="M33">
        <f>F33*M$5</f>
        <v>7430</v>
      </c>
      <c r="N33" s="76">
        <f t="shared" si="2"/>
        <v>7.5331125827814569</v>
      </c>
      <c r="S33" s="76"/>
    </row>
    <row r="34" spans="1:19" x14ac:dyDescent="0.2">
      <c r="I34">
        <f t="shared" si="5"/>
        <v>0</v>
      </c>
      <c r="J34">
        <f t="shared" si="5"/>
        <v>0</v>
      </c>
      <c r="K34">
        <f t="shared" si="5"/>
        <v>0</v>
      </c>
      <c r="L34">
        <f t="shared" si="5"/>
        <v>0</v>
      </c>
      <c r="M34">
        <f t="shared" si="5"/>
        <v>0</v>
      </c>
      <c r="N34" s="76" t="e">
        <f>SUM(I34:M34)/G34</f>
        <v>#DIV/0!</v>
      </c>
    </row>
    <row r="35" spans="1:19" x14ac:dyDescent="0.2">
      <c r="I35">
        <f t="shared" si="5"/>
        <v>0</v>
      </c>
      <c r="J35">
        <f t="shared" si="5"/>
        <v>0</v>
      </c>
      <c r="K35">
        <f t="shared" si="5"/>
        <v>0</v>
      </c>
      <c r="L35">
        <f t="shared" si="5"/>
        <v>0</v>
      </c>
      <c r="M35">
        <f t="shared" si="5"/>
        <v>0</v>
      </c>
      <c r="N35" s="76" t="e">
        <f>SUM(I35:M35)/G35</f>
        <v>#DIV/0!</v>
      </c>
      <c r="S35" s="76"/>
    </row>
    <row r="36" spans="1:19" x14ac:dyDescent="0.2">
      <c r="I36">
        <f t="shared" si="5"/>
        <v>0</v>
      </c>
      <c r="J36">
        <f t="shared" si="5"/>
        <v>0</v>
      </c>
      <c r="K36">
        <f t="shared" si="5"/>
        <v>0</v>
      </c>
      <c r="L36">
        <f t="shared" si="5"/>
        <v>0</v>
      </c>
      <c r="M36">
        <f t="shared" si="5"/>
        <v>0</v>
      </c>
      <c r="N36" t="e">
        <f t="shared" ref="N36:N54" si="6">SUM(I36:M36)/H36</f>
        <v>#DIV/0!</v>
      </c>
    </row>
    <row r="37" spans="1:19" x14ac:dyDescent="0.2">
      <c r="I37">
        <f t="shared" si="5"/>
        <v>0</v>
      </c>
      <c r="J37">
        <f t="shared" si="5"/>
        <v>0</v>
      </c>
      <c r="K37">
        <f t="shared" si="5"/>
        <v>0</v>
      </c>
      <c r="L37">
        <f t="shared" si="5"/>
        <v>0</v>
      </c>
      <c r="M37">
        <f t="shared" si="5"/>
        <v>0</v>
      </c>
      <c r="N37" t="e">
        <f t="shared" si="6"/>
        <v>#DIV/0!</v>
      </c>
    </row>
    <row r="38" spans="1:19" x14ac:dyDescent="0.2">
      <c r="I38">
        <f t="shared" si="5"/>
        <v>0</v>
      </c>
      <c r="J38">
        <f t="shared" si="5"/>
        <v>0</v>
      </c>
      <c r="K38">
        <f t="shared" si="5"/>
        <v>0</v>
      </c>
      <c r="L38">
        <f t="shared" si="5"/>
        <v>0</v>
      </c>
      <c r="M38">
        <f t="shared" si="5"/>
        <v>0</v>
      </c>
      <c r="N38" t="e">
        <f t="shared" si="6"/>
        <v>#DIV/0!</v>
      </c>
    </row>
    <row r="39" spans="1:19" x14ac:dyDescent="0.2">
      <c r="I39">
        <f t="shared" si="5"/>
        <v>0</v>
      </c>
      <c r="J39">
        <f t="shared" si="5"/>
        <v>0</v>
      </c>
      <c r="K39">
        <f t="shared" si="5"/>
        <v>0</v>
      </c>
      <c r="L39">
        <f t="shared" si="5"/>
        <v>0</v>
      </c>
      <c r="M39">
        <f t="shared" si="5"/>
        <v>0</v>
      </c>
      <c r="N39" t="e">
        <f t="shared" si="6"/>
        <v>#DIV/0!</v>
      </c>
    </row>
    <row r="40" spans="1:19" x14ac:dyDescent="0.2">
      <c r="I40">
        <f t="shared" si="5"/>
        <v>0</v>
      </c>
      <c r="J40">
        <f t="shared" si="5"/>
        <v>0</v>
      </c>
      <c r="K40">
        <f t="shared" si="5"/>
        <v>0</v>
      </c>
      <c r="L40">
        <f t="shared" si="5"/>
        <v>0</v>
      </c>
      <c r="M40">
        <f t="shared" si="5"/>
        <v>0</v>
      </c>
      <c r="N40" t="e">
        <f t="shared" si="6"/>
        <v>#DIV/0!</v>
      </c>
    </row>
    <row r="41" spans="1:19" x14ac:dyDescent="0.2">
      <c r="I41">
        <f t="shared" si="5"/>
        <v>0</v>
      </c>
      <c r="J41">
        <f t="shared" si="5"/>
        <v>0</v>
      </c>
      <c r="K41">
        <f t="shared" si="5"/>
        <v>0</v>
      </c>
      <c r="L41">
        <f t="shared" si="5"/>
        <v>0</v>
      </c>
      <c r="M41">
        <f t="shared" si="5"/>
        <v>0</v>
      </c>
      <c r="N41" t="e">
        <f t="shared" si="6"/>
        <v>#DIV/0!</v>
      </c>
    </row>
    <row r="42" spans="1:19" x14ac:dyDescent="0.2">
      <c r="I42">
        <f t="shared" si="5"/>
        <v>0</v>
      </c>
      <c r="J42">
        <f t="shared" si="5"/>
        <v>0</v>
      </c>
      <c r="K42">
        <f t="shared" si="5"/>
        <v>0</v>
      </c>
      <c r="L42">
        <f t="shared" si="5"/>
        <v>0</v>
      </c>
      <c r="M42">
        <f t="shared" si="5"/>
        <v>0</v>
      </c>
      <c r="N42" t="e">
        <f t="shared" si="6"/>
        <v>#DIV/0!</v>
      </c>
    </row>
    <row r="43" spans="1:19" x14ac:dyDescent="0.2">
      <c r="I43">
        <f t="shared" si="5"/>
        <v>0</v>
      </c>
      <c r="J43">
        <f t="shared" si="5"/>
        <v>0</v>
      </c>
      <c r="K43">
        <f t="shared" si="5"/>
        <v>0</v>
      </c>
      <c r="L43">
        <f t="shared" si="5"/>
        <v>0</v>
      </c>
      <c r="M43">
        <f t="shared" si="5"/>
        <v>0</v>
      </c>
      <c r="N43" t="e">
        <f t="shared" si="6"/>
        <v>#DIV/0!</v>
      </c>
    </row>
    <row r="44" spans="1:19" x14ac:dyDescent="0.2">
      <c r="I44">
        <f t="shared" si="5"/>
        <v>0</v>
      </c>
      <c r="J44">
        <f t="shared" si="5"/>
        <v>0</v>
      </c>
      <c r="K44">
        <f t="shared" si="5"/>
        <v>0</v>
      </c>
      <c r="L44">
        <f t="shared" si="5"/>
        <v>0</v>
      </c>
      <c r="M44">
        <f t="shared" si="5"/>
        <v>0</v>
      </c>
      <c r="N44" t="e">
        <f t="shared" si="6"/>
        <v>#DIV/0!</v>
      </c>
    </row>
    <row r="45" spans="1:19" x14ac:dyDescent="0.2">
      <c r="I45">
        <f t="shared" si="5"/>
        <v>0</v>
      </c>
      <c r="J45">
        <f t="shared" si="5"/>
        <v>0</v>
      </c>
      <c r="K45">
        <f t="shared" si="5"/>
        <v>0</v>
      </c>
      <c r="L45">
        <f t="shared" si="5"/>
        <v>0</v>
      </c>
      <c r="M45">
        <f t="shared" si="5"/>
        <v>0</v>
      </c>
      <c r="N45" t="e">
        <f t="shared" si="6"/>
        <v>#DIV/0!</v>
      </c>
    </row>
    <row r="46" spans="1:19" x14ac:dyDescent="0.2">
      <c r="I46">
        <f t="shared" si="5"/>
        <v>0</v>
      </c>
      <c r="J46">
        <f t="shared" si="5"/>
        <v>0</v>
      </c>
      <c r="K46">
        <f t="shared" si="5"/>
        <v>0</v>
      </c>
      <c r="L46">
        <f t="shared" si="5"/>
        <v>0</v>
      </c>
      <c r="M46">
        <f t="shared" si="5"/>
        <v>0</v>
      </c>
      <c r="N46" t="e">
        <f t="shared" si="6"/>
        <v>#DIV/0!</v>
      </c>
    </row>
    <row r="47" spans="1:19" x14ac:dyDescent="0.2">
      <c r="I47">
        <f t="shared" si="5"/>
        <v>0</v>
      </c>
      <c r="J47">
        <f t="shared" si="5"/>
        <v>0</v>
      </c>
      <c r="K47">
        <f t="shared" si="5"/>
        <v>0</v>
      </c>
      <c r="L47">
        <f t="shared" si="5"/>
        <v>0</v>
      </c>
      <c r="M47">
        <f t="shared" si="5"/>
        <v>0</v>
      </c>
      <c r="N47" t="e">
        <f t="shared" si="6"/>
        <v>#DIV/0!</v>
      </c>
    </row>
    <row r="48" spans="1:19" x14ac:dyDescent="0.2">
      <c r="I48">
        <f t="shared" ref="I48:M54" si="7">B48*I$5</f>
        <v>0</v>
      </c>
      <c r="J48">
        <f t="shared" si="7"/>
        <v>0</v>
      </c>
      <c r="K48">
        <f t="shared" si="7"/>
        <v>0</v>
      </c>
      <c r="L48">
        <f t="shared" si="7"/>
        <v>0</v>
      </c>
      <c r="M48">
        <f t="shared" si="7"/>
        <v>0</v>
      </c>
      <c r="N48" t="e">
        <f t="shared" si="6"/>
        <v>#DIV/0!</v>
      </c>
    </row>
    <row r="49" spans="9:14" x14ac:dyDescent="0.2">
      <c r="I49">
        <f t="shared" si="7"/>
        <v>0</v>
      </c>
      <c r="J49">
        <f t="shared" si="7"/>
        <v>0</v>
      </c>
      <c r="K49">
        <f t="shared" si="7"/>
        <v>0</v>
      </c>
      <c r="L49">
        <f t="shared" si="7"/>
        <v>0</v>
      </c>
      <c r="M49">
        <f t="shared" si="7"/>
        <v>0</v>
      </c>
      <c r="N49" t="e">
        <f t="shared" si="6"/>
        <v>#DIV/0!</v>
      </c>
    </row>
    <row r="50" spans="9:14" x14ac:dyDescent="0.2">
      <c r="I50">
        <f t="shared" si="7"/>
        <v>0</v>
      </c>
      <c r="J50">
        <f t="shared" si="7"/>
        <v>0</v>
      </c>
      <c r="K50">
        <f t="shared" si="7"/>
        <v>0</v>
      </c>
      <c r="L50">
        <f t="shared" si="7"/>
        <v>0</v>
      </c>
      <c r="M50">
        <f t="shared" si="7"/>
        <v>0</v>
      </c>
      <c r="N50" t="e">
        <f t="shared" si="6"/>
        <v>#DIV/0!</v>
      </c>
    </row>
    <row r="51" spans="9:14" x14ac:dyDescent="0.2">
      <c r="I51">
        <f t="shared" si="7"/>
        <v>0</v>
      </c>
      <c r="J51">
        <f t="shared" si="7"/>
        <v>0</v>
      </c>
      <c r="K51">
        <f t="shared" si="7"/>
        <v>0</v>
      </c>
      <c r="L51">
        <f t="shared" si="7"/>
        <v>0</v>
      </c>
      <c r="M51">
        <f t="shared" si="7"/>
        <v>0</v>
      </c>
      <c r="N51" t="e">
        <f t="shared" si="6"/>
        <v>#DIV/0!</v>
      </c>
    </row>
    <row r="52" spans="9:14" x14ac:dyDescent="0.2">
      <c r="I52">
        <f t="shared" si="7"/>
        <v>0</v>
      </c>
      <c r="J52">
        <f t="shared" si="7"/>
        <v>0</v>
      </c>
      <c r="K52">
        <f t="shared" si="7"/>
        <v>0</v>
      </c>
      <c r="L52">
        <f t="shared" si="7"/>
        <v>0</v>
      </c>
      <c r="M52">
        <f t="shared" si="7"/>
        <v>0</v>
      </c>
      <c r="N52" t="e">
        <f t="shared" si="6"/>
        <v>#DIV/0!</v>
      </c>
    </row>
    <row r="53" spans="9:14" x14ac:dyDescent="0.2">
      <c r="I53">
        <f t="shared" si="7"/>
        <v>0</v>
      </c>
      <c r="J53">
        <f t="shared" si="7"/>
        <v>0</v>
      </c>
      <c r="K53">
        <f t="shared" si="7"/>
        <v>0</v>
      </c>
      <c r="L53">
        <f t="shared" si="7"/>
        <v>0</v>
      </c>
      <c r="M53">
        <f t="shared" si="7"/>
        <v>0</v>
      </c>
      <c r="N53" t="e">
        <f t="shared" si="6"/>
        <v>#DIV/0!</v>
      </c>
    </row>
    <row r="54" spans="9:14" x14ac:dyDescent="0.2">
      <c r="I54">
        <f t="shared" si="7"/>
        <v>0</v>
      </c>
      <c r="J54">
        <f t="shared" si="7"/>
        <v>0</v>
      </c>
      <c r="K54">
        <f t="shared" si="7"/>
        <v>0</v>
      </c>
      <c r="L54">
        <f t="shared" si="7"/>
        <v>0</v>
      </c>
      <c r="M54">
        <f t="shared" si="7"/>
        <v>0</v>
      </c>
      <c r="N54" t="e">
        <f t="shared" si="6"/>
        <v>#DIV/0!</v>
      </c>
    </row>
  </sheetData>
  <conditionalFormatting sqref="S6:S32">
    <cfRule type="colorScale" priority="1">
      <colorScale>
        <cfvo type="min"/>
        <cfvo type="percentile" val="50"/>
        <cfvo type="max"/>
        <color rgb="FFF8696B"/>
        <color rgb="FFFCFCFF"/>
        <color rgb="FF5A8AC6"/>
      </colorScale>
    </cfRule>
  </conditionalFormatting>
  <pageMargins left="0.75" right="0.75" top="1" bottom="1" header="0" footer="0"/>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9"/>
  <sheetViews>
    <sheetView topLeftCell="A64" workbookViewId="0">
      <selection activeCell="K70" sqref="K70"/>
    </sheetView>
  </sheetViews>
  <sheetFormatPr baseColWidth="10" defaultRowHeight="12.75" x14ac:dyDescent="0.2"/>
  <cols>
    <col min="1" max="1" width="21" customWidth="1"/>
    <col min="2" max="6" width="14.85546875" customWidth="1"/>
  </cols>
  <sheetData>
    <row r="1" spans="1:6" x14ac:dyDescent="0.2">
      <c r="A1" t="s">
        <v>103</v>
      </c>
      <c r="B1" t="s">
        <v>300</v>
      </c>
    </row>
    <row r="2" spans="1:6" x14ac:dyDescent="0.2">
      <c r="A2" t="s">
        <v>276</v>
      </c>
      <c r="B2" t="s">
        <v>212</v>
      </c>
      <c r="C2" t="s">
        <v>210</v>
      </c>
      <c r="D2" t="s">
        <v>211</v>
      </c>
      <c r="E2" t="s">
        <v>162</v>
      </c>
      <c r="F2" t="s">
        <v>180</v>
      </c>
    </row>
    <row r="3" spans="1:6" x14ac:dyDescent="0.2">
      <c r="A3">
        <v>1</v>
      </c>
      <c r="B3">
        <v>21</v>
      </c>
      <c r="C3">
        <v>5</v>
      </c>
      <c r="D3">
        <v>5</v>
      </c>
      <c r="E3">
        <v>10</v>
      </c>
      <c r="F3">
        <f>SUM(B3:E3)</f>
        <v>41</v>
      </c>
    </row>
    <row r="4" spans="1:6" x14ac:dyDescent="0.2">
      <c r="A4">
        <v>2</v>
      </c>
      <c r="B4">
        <v>30</v>
      </c>
      <c r="C4">
        <v>10</v>
      </c>
      <c r="D4">
        <v>26</v>
      </c>
      <c r="E4">
        <v>26</v>
      </c>
      <c r="F4">
        <f t="shared" ref="F4:F8" si="0">SUM(B4:E4)</f>
        <v>92</v>
      </c>
    </row>
    <row r="5" spans="1:6" x14ac:dyDescent="0.2">
      <c r="A5">
        <v>3</v>
      </c>
      <c r="B5">
        <v>126</v>
      </c>
      <c r="C5">
        <v>72</v>
      </c>
      <c r="D5">
        <v>107</v>
      </c>
      <c r="E5">
        <v>134</v>
      </c>
      <c r="F5">
        <f t="shared" si="0"/>
        <v>439</v>
      </c>
    </row>
    <row r="6" spans="1:6" x14ac:dyDescent="0.2">
      <c r="A6">
        <v>4</v>
      </c>
      <c r="B6">
        <v>294</v>
      </c>
      <c r="C6">
        <v>292</v>
      </c>
      <c r="D6">
        <v>338</v>
      </c>
      <c r="E6">
        <v>421</v>
      </c>
      <c r="F6">
        <f t="shared" si="0"/>
        <v>1345</v>
      </c>
    </row>
    <row r="7" spans="1:6" x14ac:dyDescent="0.2">
      <c r="A7">
        <v>5</v>
      </c>
      <c r="B7">
        <v>72</v>
      </c>
      <c r="C7">
        <v>99</v>
      </c>
      <c r="D7">
        <v>135</v>
      </c>
      <c r="E7">
        <v>212</v>
      </c>
      <c r="F7">
        <f t="shared" si="0"/>
        <v>518</v>
      </c>
    </row>
    <row r="8" spans="1:6" x14ac:dyDescent="0.2">
      <c r="A8" t="s">
        <v>180</v>
      </c>
      <c r="B8">
        <f>SUM(B3:B7)</f>
        <v>543</v>
      </c>
      <c r="C8">
        <f t="shared" ref="C8:E8" si="1">SUM(C3:C7)</f>
        <v>478</v>
      </c>
      <c r="D8">
        <f t="shared" si="1"/>
        <v>611</v>
      </c>
      <c r="E8">
        <f t="shared" si="1"/>
        <v>803</v>
      </c>
      <c r="F8">
        <f t="shared" si="0"/>
        <v>2435</v>
      </c>
    </row>
    <row r="14" spans="1:6" x14ac:dyDescent="0.2">
      <c r="B14" t="s">
        <v>212</v>
      </c>
      <c r="C14" t="s">
        <v>210</v>
      </c>
      <c r="D14" t="s">
        <v>211</v>
      </c>
      <c r="E14" t="s">
        <v>162</v>
      </c>
      <c r="F14" t="s">
        <v>180</v>
      </c>
    </row>
    <row r="15" spans="1:6" x14ac:dyDescent="0.2">
      <c r="A15" t="s">
        <v>301</v>
      </c>
      <c r="B15" s="314">
        <f>B3/B$8</f>
        <v>3.8674033149171269E-2</v>
      </c>
      <c r="C15" s="314">
        <f>C3/C$8</f>
        <v>1.0460251046025104E-2</v>
      </c>
      <c r="D15" s="314">
        <f t="shared" ref="D15:E15" si="2">D3/D$8</f>
        <v>8.1833060556464818E-3</v>
      </c>
      <c r="E15" s="314">
        <f t="shared" si="2"/>
        <v>1.2453300124533001E-2</v>
      </c>
      <c r="F15" s="314">
        <f>F3/F$8</f>
        <v>1.6837782340862424E-2</v>
      </c>
    </row>
    <row r="16" spans="1:6" x14ac:dyDescent="0.2">
      <c r="A16" t="s">
        <v>302</v>
      </c>
      <c r="B16" s="314">
        <f t="shared" ref="B16:F19" si="3">B4/B$8</f>
        <v>5.5248618784530384E-2</v>
      </c>
      <c r="C16" s="314">
        <f t="shared" si="3"/>
        <v>2.0920502092050208E-2</v>
      </c>
      <c r="D16" s="314">
        <f t="shared" si="3"/>
        <v>4.2553191489361701E-2</v>
      </c>
      <c r="E16" s="314">
        <f t="shared" si="3"/>
        <v>3.2378580323785801E-2</v>
      </c>
      <c r="F16" s="314">
        <f t="shared" si="3"/>
        <v>3.7782340862422999E-2</v>
      </c>
    </row>
    <row r="17" spans="1:7" x14ac:dyDescent="0.2">
      <c r="A17" t="s">
        <v>303</v>
      </c>
      <c r="B17" s="314">
        <f t="shared" si="3"/>
        <v>0.23204419889502761</v>
      </c>
      <c r="C17" s="314">
        <f t="shared" si="3"/>
        <v>0.15062761506276151</v>
      </c>
      <c r="D17" s="314">
        <f t="shared" si="3"/>
        <v>0.17512274959083471</v>
      </c>
      <c r="E17" s="314">
        <f t="shared" si="3"/>
        <v>0.16687422166874222</v>
      </c>
      <c r="F17" s="314">
        <f t="shared" si="3"/>
        <v>0.18028747433264888</v>
      </c>
    </row>
    <row r="18" spans="1:7" x14ac:dyDescent="0.2">
      <c r="A18" t="s">
        <v>304</v>
      </c>
      <c r="B18" s="314">
        <f t="shared" si="3"/>
        <v>0.54143646408839774</v>
      </c>
      <c r="C18" s="314">
        <f t="shared" si="3"/>
        <v>0.61087866108786615</v>
      </c>
      <c r="D18" s="314">
        <f t="shared" si="3"/>
        <v>0.55319148936170215</v>
      </c>
      <c r="E18" s="314">
        <f t="shared" si="3"/>
        <v>0.52428393524283934</v>
      </c>
      <c r="F18" s="314">
        <f t="shared" si="3"/>
        <v>0.55236139630390146</v>
      </c>
    </row>
    <row r="19" spans="1:7" x14ac:dyDescent="0.2">
      <c r="A19" t="s">
        <v>305</v>
      </c>
      <c r="B19" s="314">
        <f>B7/B$8</f>
        <v>0.13259668508287292</v>
      </c>
      <c r="C19" s="314">
        <f t="shared" si="3"/>
        <v>0.20711297071129708</v>
      </c>
      <c r="D19" s="314">
        <f t="shared" si="3"/>
        <v>0.220949263502455</v>
      </c>
      <c r="E19" s="314">
        <f t="shared" si="3"/>
        <v>0.26400996264009963</v>
      </c>
      <c r="F19" s="314">
        <f>F7/F$8</f>
        <v>0.21273100616016427</v>
      </c>
    </row>
    <row r="21" spans="1:7" x14ac:dyDescent="0.2">
      <c r="F21" t="s">
        <v>306</v>
      </c>
      <c r="G21" s="21">
        <f>SUM(F15:F16)</f>
        <v>5.4620123203285423E-2</v>
      </c>
    </row>
    <row r="22" spans="1:7" x14ac:dyDescent="0.2">
      <c r="F22" t="s">
        <v>303</v>
      </c>
      <c r="G22" s="21">
        <f>F17</f>
        <v>0.18028747433264888</v>
      </c>
    </row>
    <row r="23" spans="1:7" x14ac:dyDescent="0.2">
      <c r="F23" t="s">
        <v>307</v>
      </c>
      <c r="G23" s="21">
        <f>SUM(F18:F19)</f>
        <v>0.76509240246406574</v>
      </c>
    </row>
    <row r="61" spans="1:7" x14ac:dyDescent="0.2">
      <c r="A61" s="39" t="s">
        <v>308</v>
      </c>
    </row>
    <row r="62" spans="1:7" x14ac:dyDescent="0.2">
      <c r="A62" t="s">
        <v>276</v>
      </c>
      <c r="B62" t="s">
        <v>43</v>
      </c>
      <c r="C62" t="s">
        <v>109</v>
      </c>
      <c r="D62" t="s">
        <v>110</v>
      </c>
      <c r="E62" t="s">
        <v>111</v>
      </c>
      <c r="F62" t="s">
        <v>112</v>
      </c>
      <c r="G62" t="s">
        <v>180</v>
      </c>
    </row>
    <row r="63" spans="1:7" x14ac:dyDescent="0.2">
      <c r="A63" t="s">
        <v>301</v>
      </c>
      <c r="B63">
        <v>5</v>
      </c>
      <c r="C63">
        <v>4</v>
      </c>
      <c r="D63">
        <v>13</v>
      </c>
      <c r="E63">
        <v>11</v>
      </c>
      <c r="F63">
        <v>10</v>
      </c>
      <c r="G63">
        <f>SUM(B63:F63)</f>
        <v>43</v>
      </c>
    </row>
    <row r="64" spans="1:7" x14ac:dyDescent="0.2">
      <c r="A64" t="s">
        <v>302</v>
      </c>
      <c r="B64">
        <v>5</v>
      </c>
      <c r="C64">
        <v>10</v>
      </c>
      <c r="D64">
        <v>27</v>
      </c>
      <c r="E64">
        <v>24</v>
      </c>
      <c r="F64">
        <v>29</v>
      </c>
      <c r="G64">
        <f t="shared" ref="G64:G68" si="4">SUM(B64:F64)</f>
        <v>95</v>
      </c>
    </row>
    <row r="65" spans="1:7" x14ac:dyDescent="0.2">
      <c r="A65" t="s">
        <v>303</v>
      </c>
      <c r="B65">
        <v>12</v>
      </c>
      <c r="C65">
        <v>42</v>
      </c>
      <c r="D65">
        <v>175</v>
      </c>
      <c r="E65">
        <v>150</v>
      </c>
      <c r="F65">
        <v>73</v>
      </c>
      <c r="G65">
        <f t="shared" si="4"/>
        <v>452</v>
      </c>
    </row>
    <row r="66" spans="1:7" x14ac:dyDescent="0.2">
      <c r="A66" t="s">
        <v>304</v>
      </c>
      <c r="B66">
        <v>8</v>
      </c>
      <c r="C66">
        <v>76</v>
      </c>
      <c r="D66">
        <v>531</v>
      </c>
      <c r="E66">
        <v>531</v>
      </c>
      <c r="F66">
        <v>230</v>
      </c>
      <c r="G66">
        <f t="shared" si="4"/>
        <v>1376</v>
      </c>
    </row>
    <row r="67" spans="1:7" x14ac:dyDescent="0.2">
      <c r="A67" t="s">
        <v>305</v>
      </c>
      <c r="B67">
        <v>6</v>
      </c>
      <c r="C67">
        <v>20</v>
      </c>
      <c r="D67">
        <v>181</v>
      </c>
      <c r="E67">
        <v>211</v>
      </c>
      <c r="F67">
        <v>125</v>
      </c>
      <c r="G67">
        <f t="shared" si="4"/>
        <v>543</v>
      </c>
    </row>
    <row r="68" spans="1:7" x14ac:dyDescent="0.2">
      <c r="A68" t="s">
        <v>180</v>
      </c>
      <c r="B68">
        <f>SUM(B63:B67)</f>
        <v>36</v>
      </c>
      <c r="C68">
        <f t="shared" ref="C68:F68" si="5">SUM(C63:C67)</f>
        <v>152</v>
      </c>
      <c r="D68">
        <f t="shared" si="5"/>
        <v>927</v>
      </c>
      <c r="E68">
        <f t="shared" si="5"/>
        <v>927</v>
      </c>
      <c r="F68">
        <f t="shared" si="5"/>
        <v>467</v>
      </c>
      <c r="G68">
        <f t="shared" si="4"/>
        <v>2509</v>
      </c>
    </row>
    <row r="69" spans="1:7" x14ac:dyDescent="0.2">
      <c r="A69" t="s">
        <v>308</v>
      </c>
      <c r="B69" s="76">
        <f>((B63*0)+(B64*2.5)+(B65*5)+(B66*7.5)+(B67*10))/B68</f>
        <v>5.3472222222222223</v>
      </c>
      <c r="C69" s="76">
        <f>((C63*0)+(C64*2.5)+(C65*5)+(C66*7.5)+(C67*10))/C68</f>
        <v>6.6118421052631575</v>
      </c>
      <c r="D69" s="76">
        <f>((D63*0)+(D64*2.5)+(D65*5)+(D66*7.5)+(D67*10))/D68</f>
        <v>7.2653721682847898</v>
      </c>
      <c r="E69" s="76">
        <f>((E63*0)+(E64*2.5)+(E65*5)+(E66*7.5)+(E67*10))/E68</f>
        <v>7.4460625674217908</v>
      </c>
      <c r="F69" s="76">
        <f>((F63*0)+(F64*2.5)+(F65*5)+(F66*7.5)+(F67*10))/F68</f>
        <v>7.3072805139186299</v>
      </c>
      <c r="G69" s="7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Z265"/>
  <sheetViews>
    <sheetView showGridLines="0" view="pageBreakPreview" topLeftCell="A40" zoomScale="85" zoomScaleNormal="75" zoomScaleSheetLayoutView="85" workbookViewId="0">
      <selection activeCell="E268" sqref="E268"/>
    </sheetView>
  </sheetViews>
  <sheetFormatPr baseColWidth="10" defaultRowHeight="12.75" customHeight="1" x14ac:dyDescent="0.25"/>
  <cols>
    <col min="1" max="1" width="3.7109375" style="78" customWidth="1"/>
    <col min="2" max="2" width="46.85546875" style="10" customWidth="1"/>
    <col min="3" max="3" width="6.42578125" style="16" customWidth="1"/>
    <col min="4" max="7" width="6.42578125" customWidth="1"/>
    <col min="8" max="8" width="7.140625" customWidth="1"/>
    <col min="9" max="9" width="6.42578125" customWidth="1"/>
    <col min="10" max="10" width="7.140625" style="19" customWidth="1"/>
    <col min="11" max="15" width="6.42578125" style="19" customWidth="1"/>
    <col min="16" max="16" width="11.5703125" style="125" bestFit="1" customWidth="1"/>
    <col min="17" max="17" width="12.7109375" style="150" bestFit="1" customWidth="1"/>
    <col min="18" max="18" width="12" style="151" bestFit="1" customWidth="1"/>
    <col min="19" max="24" width="6.5703125" style="151" customWidth="1"/>
    <col min="25" max="25" width="11.5703125" style="151" bestFit="1" customWidth="1"/>
    <col min="26" max="26" width="11.42578125" style="151"/>
  </cols>
  <sheetData>
    <row r="1" spans="1:26" ht="51.75" customHeight="1" x14ac:dyDescent="0.3">
      <c r="A1" s="77"/>
      <c r="B1" s="1"/>
    </row>
    <row r="2" spans="1:26" ht="20.25" customHeight="1" x14ac:dyDescent="0.25">
      <c r="B2" s="414" t="s">
        <v>33</v>
      </c>
      <c r="C2" s="414"/>
      <c r="D2" s="414"/>
      <c r="E2" s="414"/>
      <c r="F2" s="414"/>
      <c r="G2" s="414"/>
      <c r="H2" s="414"/>
      <c r="I2" s="414"/>
      <c r="J2" s="414"/>
      <c r="K2" s="414"/>
      <c r="L2" s="414"/>
      <c r="M2" s="414"/>
      <c r="N2" s="414"/>
      <c r="O2" s="414"/>
      <c r="P2" s="414"/>
    </row>
    <row r="3" spans="1:26" ht="23.25" customHeight="1" x14ac:dyDescent="0.25">
      <c r="B3" s="414"/>
      <c r="C3" s="414"/>
      <c r="D3" s="414"/>
      <c r="E3" s="414"/>
      <c r="F3" s="414"/>
      <c r="G3" s="414"/>
      <c r="H3" s="414"/>
      <c r="I3" s="414"/>
      <c r="J3" s="414"/>
      <c r="K3" s="414"/>
      <c r="L3" s="414"/>
      <c r="M3" s="414"/>
      <c r="N3" s="414"/>
      <c r="O3" s="414"/>
      <c r="P3" s="414"/>
    </row>
    <row r="4" spans="1:26" ht="12.75" customHeight="1" x14ac:dyDescent="0.25">
      <c r="A4" s="79"/>
      <c r="B4" s="4"/>
      <c r="C4" s="64"/>
      <c r="D4" s="3"/>
      <c r="E4" s="3"/>
      <c r="F4" s="3"/>
      <c r="G4" s="3"/>
    </row>
    <row r="5" spans="1:26" ht="18.75" customHeight="1" x14ac:dyDescent="0.25">
      <c r="B5" s="415" t="s">
        <v>315</v>
      </c>
      <c r="C5" s="415"/>
      <c r="D5" s="415"/>
      <c r="E5" s="415"/>
      <c r="F5" s="415"/>
      <c r="G5" s="415"/>
      <c r="H5" s="415"/>
      <c r="I5" s="415"/>
      <c r="J5" s="415"/>
      <c r="K5" s="415"/>
      <c r="L5" s="415"/>
      <c r="M5" s="415"/>
      <c r="N5" s="415"/>
      <c r="O5" s="415"/>
      <c r="P5" s="415"/>
    </row>
    <row r="6" spans="1:26" ht="18.75" customHeight="1" x14ac:dyDescent="0.25">
      <c r="B6" s="415"/>
      <c r="C6" s="415"/>
      <c r="D6" s="415"/>
      <c r="E6" s="415"/>
      <c r="F6" s="415"/>
      <c r="G6" s="415"/>
      <c r="H6" s="415"/>
      <c r="I6" s="415"/>
      <c r="J6" s="415"/>
      <c r="K6" s="415"/>
      <c r="L6" s="415"/>
      <c r="M6" s="415"/>
      <c r="N6" s="415"/>
      <c r="O6" s="415"/>
      <c r="P6" s="415"/>
    </row>
    <row r="7" spans="1:26" ht="18.75" customHeight="1" x14ac:dyDescent="0.25">
      <c r="B7" s="5"/>
      <c r="C7" s="5"/>
      <c r="D7" s="5"/>
      <c r="E7" s="5"/>
      <c r="F7" s="163" t="s">
        <v>1382</v>
      </c>
      <c r="G7" s="5"/>
      <c r="H7" s="5"/>
      <c r="I7" s="5"/>
      <c r="J7" s="88"/>
      <c r="K7" s="88"/>
      <c r="L7" s="88"/>
      <c r="M7" s="88"/>
      <c r="N7" s="88"/>
      <c r="O7" s="88"/>
      <c r="P7" s="126"/>
    </row>
    <row r="8" spans="1:26" ht="18.75" customHeight="1" x14ac:dyDescent="0.3">
      <c r="B8" s="6"/>
      <c r="C8" s="65"/>
      <c r="D8" s="7"/>
      <c r="E8" s="7"/>
      <c r="G8" s="7"/>
      <c r="H8" s="9"/>
      <c r="I8" s="9"/>
      <c r="J8" s="63"/>
    </row>
    <row r="9" spans="1:26" ht="18.75" customHeight="1" x14ac:dyDescent="0.3">
      <c r="B9" s="6"/>
      <c r="C9" s="65"/>
      <c r="D9" s="7"/>
      <c r="E9" s="7"/>
      <c r="F9" s="8" t="s">
        <v>94</v>
      </c>
      <c r="G9" s="7"/>
      <c r="H9" s="9"/>
      <c r="I9" s="9"/>
      <c r="J9" s="63"/>
    </row>
    <row r="10" spans="1:26" ht="18.75" customHeight="1" x14ac:dyDescent="0.3">
      <c r="B10" s="6"/>
      <c r="C10" s="65"/>
      <c r="D10" s="7"/>
      <c r="E10" s="7"/>
      <c r="F10" s="8" t="s">
        <v>35</v>
      </c>
      <c r="G10" s="7"/>
      <c r="H10" s="9"/>
      <c r="I10" s="9"/>
      <c r="J10" s="63"/>
    </row>
    <row r="11" spans="1:26" ht="18.75" customHeight="1" x14ac:dyDescent="0.3">
      <c r="B11" s="61"/>
      <c r="C11" s="66"/>
      <c r="D11" s="19"/>
      <c r="E11" s="416">
        <f>COUNTIF(TABLA!D:D,"&gt;=1")</f>
        <v>2020</v>
      </c>
      <c r="F11" s="416"/>
      <c r="G11" s="416"/>
      <c r="H11" s="63"/>
      <c r="I11" s="63"/>
      <c r="J11" s="63"/>
    </row>
    <row r="12" spans="1:26" s="12" customFormat="1" ht="16.5" customHeight="1" x14ac:dyDescent="0.25">
      <c r="A12" s="80" t="s">
        <v>36</v>
      </c>
      <c r="B12" s="11" t="s">
        <v>37</v>
      </c>
      <c r="C12" s="67"/>
      <c r="J12" s="89"/>
      <c r="K12" s="89"/>
      <c r="L12" s="89"/>
      <c r="M12" s="89"/>
      <c r="N12" s="89"/>
      <c r="O12" s="89"/>
      <c r="P12" s="89"/>
      <c r="Q12" s="150"/>
      <c r="R12" s="152"/>
      <c r="S12" s="152"/>
      <c r="T12" s="152"/>
      <c r="U12" s="152"/>
      <c r="V12" s="152"/>
      <c r="W12" s="152"/>
      <c r="X12" s="152"/>
      <c r="Y12" s="152"/>
      <c r="Z12" s="152"/>
    </row>
    <row r="13" spans="1:26" ht="10.5" customHeight="1" x14ac:dyDescent="0.25"/>
    <row r="14" spans="1:26" ht="12.75" customHeight="1" x14ac:dyDescent="0.25">
      <c r="A14" s="236"/>
      <c r="B14" s="94"/>
      <c r="C14" s="68"/>
      <c r="D14" s="17"/>
      <c r="E14" s="17"/>
      <c r="F14" s="17"/>
    </row>
    <row r="15" spans="1:26" ht="12.75" customHeight="1" x14ac:dyDescent="0.25">
      <c r="A15" s="47"/>
      <c r="B15" s="14"/>
      <c r="C15" s="68"/>
      <c r="D15" s="17"/>
      <c r="E15" s="17"/>
      <c r="F15" s="17"/>
    </row>
    <row r="16" spans="1:26" ht="12.75" customHeight="1" x14ac:dyDescent="0.25">
      <c r="A16" s="47"/>
      <c r="B16" s="123" t="str">
        <f>TABLA!G1</f>
        <v>1.1 Indique los estudios en los que está matriculado</v>
      </c>
      <c r="U16" s="234"/>
      <c r="V16" s="234"/>
    </row>
    <row r="17" spans="1:22" ht="18" customHeight="1" x14ac:dyDescent="0.25">
      <c r="A17" s="211">
        <v>1</v>
      </c>
      <c r="B17" s="212" t="s">
        <v>309</v>
      </c>
      <c r="C17" s="213">
        <f>COUNTIF(TABLA!G:G,BUC!A17)</f>
        <v>1658</v>
      </c>
      <c r="D17" s="214">
        <f>C17/SUM(C$17:C$21)</f>
        <v>0.82242063492063489</v>
      </c>
      <c r="E17" s="18"/>
      <c r="F17" s="18"/>
      <c r="G17" s="18"/>
      <c r="H17" s="18"/>
      <c r="I17" s="18"/>
      <c r="J17" s="18"/>
      <c r="U17" s="234"/>
      <c r="V17" s="234"/>
    </row>
    <row r="18" spans="1:22" ht="18" customHeight="1" x14ac:dyDescent="0.25">
      <c r="A18" s="215">
        <v>2</v>
      </c>
      <c r="B18" s="212" t="s">
        <v>310</v>
      </c>
      <c r="C18" s="217">
        <f>COUNTIF(TABLA!G:G,BUC!A18)</f>
        <v>209</v>
      </c>
      <c r="D18" s="218">
        <f>C18/SUM(C$17:C$21)</f>
        <v>0.10367063492063493</v>
      </c>
      <c r="E18" s="18"/>
      <c r="F18" s="18"/>
      <c r="G18" s="18"/>
      <c r="H18" s="18"/>
      <c r="I18" s="18"/>
      <c r="J18" s="18"/>
      <c r="U18" s="234"/>
      <c r="V18" s="234"/>
    </row>
    <row r="19" spans="1:22" ht="18" customHeight="1" x14ac:dyDescent="0.25">
      <c r="A19" s="215">
        <v>3</v>
      </c>
      <c r="B19" s="216" t="s">
        <v>311</v>
      </c>
      <c r="C19" s="217">
        <f>COUNTIF(TABLA!G:G,BUC!A19)</f>
        <v>124</v>
      </c>
      <c r="D19" s="218">
        <f>C19/SUM(C$17:C$21)</f>
        <v>6.1507936507936505E-2</v>
      </c>
      <c r="E19" s="18"/>
      <c r="F19" s="18"/>
      <c r="G19" s="18"/>
      <c r="H19" s="18"/>
      <c r="I19" s="18"/>
      <c r="J19" s="18"/>
      <c r="U19" s="234"/>
      <c r="V19" s="234"/>
    </row>
    <row r="20" spans="1:22" ht="18" customHeight="1" x14ac:dyDescent="0.25">
      <c r="A20" s="215">
        <v>4</v>
      </c>
      <c r="B20" s="216" t="s">
        <v>106</v>
      </c>
      <c r="C20" s="217">
        <f>COUNTIF(TABLA!G:G,BUC!A20)</f>
        <v>25</v>
      </c>
      <c r="D20" s="218">
        <f>C20/SUM(C$17:C$21)</f>
        <v>1.240079365079365E-2</v>
      </c>
      <c r="E20" s="18"/>
      <c r="F20" s="18"/>
      <c r="G20" s="18"/>
      <c r="H20" s="18"/>
      <c r="I20" s="18"/>
      <c r="J20" s="18"/>
      <c r="U20" s="234"/>
      <c r="V20" s="234"/>
    </row>
    <row r="21" spans="1:22" ht="18" customHeight="1" x14ac:dyDescent="0.25">
      <c r="A21" s="219"/>
      <c r="B21" s="220"/>
      <c r="C21" s="221"/>
      <c r="D21" s="222"/>
      <c r="E21" s="18"/>
      <c r="F21" s="18"/>
      <c r="G21" s="18"/>
      <c r="H21" s="18"/>
      <c r="I21" s="18"/>
      <c r="J21" s="18"/>
    </row>
    <row r="22" spans="1:22" ht="69.75" customHeight="1" x14ac:dyDescent="0.25">
      <c r="A22" s="47"/>
      <c r="B22" s="14"/>
      <c r="C22" s="68"/>
      <c r="D22" s="17"/>
      <c r="E22" s="17"/>
      <c r="F22" s="17"/>
    </row>
    <row r="23" spans="1:22" ht="19.5" customHeight="1" x14ac:dyDescent="0.25">
      <c r="A23" s="113"/>
      <c r="B23" s="123" t="str">
        <f>TABLA!H1</f>
        <v>1.2 ¿A qué Facultad pertenece?</v>
      </c>
    </row>
    <row r="24" spans="1:22" ht="15.75" customHeight="1" x14ac:dyDescent="0.25">
      <c r="A24" s="47"/>
      <c r="C24" s="112"/>
      <c r="D24" s="49"/>
    </row>
    <row r="25" spans="1:22" ht="24.75" customHeight="1" x14ac:dyDescent="0.25">
      <c r="A25" s="78">
        <v>14</v>
      </c>
      <c r="B25" s="223" t="s">
        <v>127</v>
      </c>
      <c r="C25" s="193">
        <f>COUNTIF(TABLA!H:H,A25)</f>
        <v>192</v>
      </c>
      <c r="D25" s="50"/>
      <c r="E25" s="19"/>
      <c r="F25" s="19"/>
      <c r="G25" s="19"/>
      <c r="H25" s="19"/>
      <c r="I25" s="19"/>
      <c r="R25" s="253"/>
      <c r="S25" s="253"/>
      <c r="T25" s="253"/>
      <c r="U25" s="253"/>
    </row>
    <row r="26" spans="1:22" ht="24.75" customHeight="1" x14ac:dyDescent="0.25">
      <c r="A26" s="78">
        <v>16</v>
      </c>
      <c r="B26" s="224" t="s">
        <v>129</v>
      </c>
      <c r="C26" s="193">
        <f>COUNTIF(TABLA!H:H,A26)</f>
        <v>167</v>
      </c>
      <c r="D26" s="50"/>
      <c r="E26" s="19"/>
      <c r="F26" s="19"/>
      <c r="G26" s="19"/>
      <c r="H26" s="19"/>
      <c r="I26" s="19"/>
      <c r="R26" s="154"/>
      <c r="S26" s="153"/>
      <c r="T26" s="254"/>
      <c r="U26" s="254"/>
    </row>
    <row r="27" spans="1:22" ht="24.75" customHeight="1" x14ac:dyDescent="0.25">
      <c r="A27" s="78">
        <v>20</v>
      </c>
      <c r="B27" s="224" t="s">
        <v>133</v>
      </c>
      <c r="C27" s="193">
        <f>COUNTIF(TABLA!H:H,A27)</f>
        <v>118</v>
      </c>
      <c r="D27" s="50"/>
      <c r="E27" s="19"/>
      <c r="F27" s="19"/>
      <c r="G27" s="19"/>
      <c r="H27" s="19"/>
      <c r="I27" s="19"/>
      <c r="R27" s="154"/>
      <c r="S27" s="153"/>
      <c r="T27" s="254"/>
      <c r="U27" s="254"/>
    </row>
    <row r="28" spans="1:22" ht="24.75" customHeight="1" x14ac:dyDescent="0.25">
      <c r="A28" s="78">
        <v>11</v>
      </c>
      <c r="B28" s="224" t="s">
        <v>124</v>
      </c>
      <c r="C28" s="193">
        <f>COUNTIF(TABLA!H:H,A28)</f>
        <v>112</v>
      </c>
      <c r="D28" s="50"/>
      <c r="E28" s="19"/>
      <c r="F28" s="19"/>
      <c r="G28" s="19"/>
      <c r="H28" s="19"/>
      <c r="I28" s="19"/>
      <c r="R28" s="154"/>
      <c r="S28" s="153"/>
      <c r="T28" s="254"/>
      <c r="U28" s="254"/>
    </row>
    <row r="29" spans="1:22" ht="24.75" customHeight="1" x14ac:dyDescent="0.25">
      <c r="A29" s="78">
        <v>4</v>
      </c>
      <c r="B29" s="224" t="s">
        <v>117</v>
      </c>
      <c r="C29" s="193">
        <f>COUNTIF(TABLA!H:H,A29)</f>
        <v>110</v>
      </c>
      <c r="D29" s="50"/>
      <c r="E29" s="19"/>
      <c r="F29" s="19"/>
      <c r="G29" s="19"/>
      <c r="H29" s="19"/>
      <c r="I29" s="19"/>
      <c r="R29" s="153"/>
      <c r="S29" s="154"/>
      <c r="T29" s="154"/>
      <c r="U29" s="153"/>
    </row>
    <row r="30" spans="1:22" ht="24.75" customHeight="1" x14ac:dyDescent="0.25">
      <c r="A30" s="78">
        <v>12</v>
      </c>
      <c r="B30" s="224" t="s">
        <v>125</v>
      </c>
      <c r="C30" s="193">
        <f>COUNTIF(TABLA!H:H,A30)</f>
        <v>109</v>
      </c>
      <c r="D30" s="50"/>
      <c r="E30" s="19"/>
      <c r="F30" s="19"/>
      <c r="G30" s="19"/>
      <c r="H30" s="19"/>
      <c r="I30" s="19"/>
      <c r="R30" s="153"/>
      <c r="S30" s="154"/>
      <c r="T30" s="154"/>
      <c r="U30" s="153"/>
    </row>
    <row r="31" spans="1:22" ht="24.75" customHeight="1" x14ac:dyDescent="0.25">
      <c r="A31" s="78">
        <v>9</v>
      </c>
      <c r="B31" s="224" t="s">
        <v>122</v>
      </c>
      <c r="C31" s="193">
        <f>COUNTIF(TABLA!H:H,A31)</f>
        <v>101</v>
      </c>
      <c r="D31" s="50"/>
      <c r="E31" s="19"/>
      <c r="F31" s="19"/>
      <c r="G31" s="19"/>
      <c r="H31" s="19"/>
      <c r="I31" s="19"/>
      <c r="R31" s="153"/>
      <c r="S31" s="154"/>
      <c r="T31" s="154"/>
      <c r="U31" s="153"/>
    </row>
    <row r="32" spans="1:22" ht="24.75" customHeight="1" x14ac:dyDescent="0.25">
      <c r="A32" s="78">
        <v>18</v>
      </c>
      <c r="B32" s="224" t="s">
        <v>131</v>
      </c>
      <c r="C32" s="193">
        <f>COUNTIF(TABLA!H:H,A32)</f>
        <v>101</v>
      </c>
      <c r="D32" s="50"/>
      <c r="E32" s="19"/>
      <c r="F32" s="19"/>
      <c r="G32" s="19"/>
      <c r="H32" s="19"/>
      <c r="I32" s="19"/>
      <c r="R32" s="154"/>
      <c r="S32" s="153"/>
      <c r="T32" s="254"/>
      <c r="U32" s="254"/>
    </row>
    <row r="33" spans="1:21" ht="24.75" customHeight="1" x14ac:dyDescent="0.25">
      <c r="A33" s="78">
        <v>6</v>
      </c>
      <c r="B33" s="224" t="s">
        <v>119</v>
      </c>
      <c r="C33" s="193">
        <f>COUNTIF(TABLA!H:H,A33)</f>
        <v>93</v>
      </c>
      <c r="D33" s="50"/>
      <c r="E33" s="19"/>
      <c r="F33" s="19"/>
      <c r="G33" s="19"/>
      <c r="H33" s="19"/>
      <c r="I33" s="19"/>
      <c r="R33" s="153"/>
      <c r="S33" s="154"/>
      <c r="T33" s="154"/>
      <c r="U33" s="153"/>
    </row>
    <row r="34" spans="1:21" ht="24.75" customHeight="1" x14ac:dyDescent="0.25">
      <c r="A34" s="78">
        <v>13</v>
      </c>
      <c r="B34" s="224" t="s">
        <v>126</v>
      </c>
      <c r="C34" s="193">
        <f>COUNTIF(TABLA!H:H,A34)</f>
        <v>87</v>
      </c>
      <c r="D34" s="50"/>
      <c r="E34" s="19"/>
      <c r="F34" s="19"/>
      <c r="G34" s="19"/>
      <c r="H34" s="19"/>
      <c r="I34" s="19"/>
      <c r="R34" s="154"/>
      <c r="S34" s="153"/>
    </row>
    <row r="35" spans="1:21" ht="24.75" customHeight="1" x14ac:dyDescent="0.25">
      <c r="A35" s="78">
        <v>8</v>
      </c>
      <c r="B35" s="224" t="s">
        <v>121</v>
      </c>
      <c r="C35" s="193">
        <f>COUNTIF(TABLA!H:H,A35)</f>
        <v>84</v>
      </c>
      <c r="D35" s="50"/>
      <c r="E35" s="19"/>
      <c r="F35" s="19"/>
      <c r="G35" s="19"/>
      <c r="H35" s="19"/>
      <c r="I35" s="19"/>
      <c r="R35" s="254"/>
      <c r="S35" s="254"/>
    </row>
    <row r="36" spans="1:21" ht="24.75" customHeight="1" x14ac:dyDescent="0.25">
      <c r="A36" s="78">
        <v>21</v>
      </c>
      <c r="B36" s="224" t="s">
        <v>134</v>
      </c>
      <c r="C36" s="193">
        <f>COUNTIF(TABLA!H:H,A36)</f>
        <v>79</v>
      </c>
      <c r="D36" s="50"/>
      <c r="E36" s="19"/>
      <c r="F36" s="19"/>
      <c r="G36" s="19"/>
      <c r="H36" s="19"/>
      <c r="I36" s="19"/>
      <c r="R36" s="154"/>
      <c r="S36" s="153"/>
      <c r="T36" s="157"/>
      <c r="U36" s="157"/>
    </row>
    <row r="37" spans="1:21" ht="24.75" customHeight="1" x14ac:dyDescent="0.25">
      <c r="A37" s="78">
        <v>5</v>
      </c>
      <c r="B37" s="224" t="s">
        <v>118</v>
      </c>
      <c r="C37" s="193">
        <f>COUNTIF(TABLA!H:H,A37)</f>
        <v>64</v>
      </c>
      <c r="D37" s="50"/>
      <c r="E37" s="19"/>
      <c r="F37" s="20"/>
      <c r="G37" s="19"/>
      <c r="H37" s="19"/>
      <c r="I37" s="19"/>
      <c r="R37" s="251"/>
      <c r="S37" s="251"/>
      <c r="T37" s="256"/>
      <c r="U37" s="256"/>
    </row>
    <row r="38" spans="1:21" ht="24.75" customHeight="1" x14ac:dyDescent="0.25">
      <c r="A38" s="78">
        <v>10</v>
      </c>
      <c r="B38" s="224" t="s">
        <v>123</v>
      </c>
      <c r="C38" s="193">
        <f>COUNTIF(TABLA!H:H,A38)</f>
        <v>62</v>
      </c>
      <c r="D38" s="50"/>
      <c r="E38" s="19"/>
      <c r="F38" s="19"/>
      <c r="G38" s="19"/>
      <c r="H38" s="19"/>
      <c r="I38" s="19"/>
      <c r="R38" s="254"/>
      <c r="S38" s="254"/>
    </row>
    <row r="39" spans="1:21" ht="24.75" customHeight="1" x14ac:dyDescent="0.25">
      <c r="A39" s="78">
        <v>17</v>
      </c>
      <c r="B39" s="224" t="s">
        <v>130</v>
      </c>
      <c r="C39" s="193">
        <f>COUNTIF(TABLA!H:H,A39)</f>
        <v>53</v>
      </c>
      <c r="D39" s="50"/>
      <c r="E39" s="19"/>
      <c r="F39" s="19"/>
      <c r="G39" s="19"/>
      <c r="H39" s="19"/>
      <c r="I39" s="19"/>
      <c r="R39" s="154"/>
      <c r="S39" s="153"/>
      <c r="T39" s="157"/>
      <c r="U39" s="157"/>
    </row>
    <row r="40" spans="1:21" ht="24.75" customHeight="1" x14ac:dyDescent="0.25">
      <c r="A40" s="78">
        <v>2</v>
      </c>
      <c r="B40" s="224" t="s">
        <v>115</v>
      </c>
      <c r="C40" s="193">
        <f>COUNTIF(TABLA!H:H,A40)</f>
        <v>53</v>
      </c>
      <c r="D40" s="50"/>
      <c r="E40" s="19"/>
      <c r="F40" s="19"/>
      <c r="G40" s="19"/>
      <c r="H40" s="19"/>
      <c r="I40" s="19"/>
      <c r="R40" s="153"/>
      <c r="S40" s="154"/>
      <c r="T40" s="252"/>
      <c r="U40" s="255"/>
    </row>
    <row r="41" spans="1:21" ht="24.75" customHeight="1" x14ac:dyDescent="0.25">
      <c r="A41" s="78">
        <v>1</v>
      </c>
      <c r="B41" s="224" t="s">
        <v>114</v>
      </c>
      <c r="C41" s="193">
        <f>COUNTIF(TABLA!H:H,A41)</f>
        <v>51</v>
      </c>
      <c r="D41" s="50"/>
      <c r="E41" s="19"/>
      <c r="F41" s="19"/>
      <c r="G41" s="19"/>
      <c r="H41" s="19"/>
      <c r="I41" s="19"/>
      <c r="R41" s="154"/>
      <c r="S41" s="153"/>
    </row>
    <row r="42" spans="1:21" ht="24.75" customHeight="1" x14ac:dyDescent="0.25">
      <c r="A42" s="78">
        <v>15</v>
      </c>
      <c r="B42" s="224" t="s">
        <v>128</v>
      </c>
      <c r="C42" s="193">
        <f>COUNTIF(TABLA!H:H,A42)</f>
        <v>51</v>
      </c>
      <c r="D42" s="50"/>
      <c r="E42" s="19"/>
      <c r="F42" s="20"/>
      <c r="G42" s="19"/>
      <c r="H42" s="19"/>
      <c r="I42" s="19"/>
      <c r="R42" s="153"/>
      <c r="S42" s="154"/>
      <c r="T42" s="252"/>
      <c r="U42" s="255"/>
    </row>
    <row r="43" spans="1:21" ht="24.75" customHeight="1" x14ac:dyDescent="0.25">
      <c r="A43" s="78">
        <v>26</v>
      </c>
      <c r="B43" s="224" t="s">
        <v>153</v>
      </c>
      <c r="C43" s="193">
        <f>COUNTIF(TABLA!H:H,A43)</f>
        <v>47</v>
      </c>
      <c r="D43" s="50"/>
      <c r="E43" s="19"/>
      <c r="F43" s="19"/>
      <c r="G43" s="19"/>
      <c r="H43" s="19"/>
      <c r="I43" s="19"/>
      <c r="R43" s="254"/>
      <c r="S43" s="254"/>
      <c r="T43" s="157"/>
      <c r="U43" s="157"/>
    </row>
    <row r="44" spans="1:21" ht="24.75" customHeight="1" x14ac:dyDescent="0.25">
      <c r="A44" s="78">
        <v>22</v>
      </c>
      <c r="B44" s="224" t="s">
        <v>150</v>
      </c>
      <c r="C44" s="193">
        <f>COUNTIF(TABLA!H:H,A44)</f>
        <v>47</v>
      </c>
      <c r="D44" s="50"/>
      <c r="E44" s="19"/>
      <c r="F44" s="19"/>
      <c r="G44" s="19"/>
      <c r="H44" s="19"/>
      <c r="I44" s="19"/>
      <c r="R44" s="154"/>
      <c r="S44" s="153"/>
    </row>
    <row r="45" spans="1:21" ht="24.75" customHeight="1" x14ac:dyDescent="0.25">
      <c r="A45" s="78">
        <v>25</v>
      </c>
      <c r="B45" s="224" t="s">
        <v>152</v>
      </c>
      <c r="C45" s="193">
        <f>COUNTIF(TABLA!H:H,A45)</f>
        <v>42</v>
      </c>
      <c r="D45" s="50"/>
      <c r="E45" s="19"/>
      <c r="F45" s="19"/>
      <c r="G45" s="19"/>
      <c r="H45" s="19"/>
      <c r="I45" s="19"/>
      <c r="R45" s="154"/>
      <c r="S45" s="153"/>
    </row>
    <row r="46" spans="1:21" ht="24.75" customHeight="1" x14ac:dyDescent="0.25">
      <c r="A46" s="78">
        <v>24</v>
      </c>
      <c r="B46" s="224" t="s">
        <v>149</v>
      </c>
      <c r="C46" s="193">
        <f>COUNTIF(TABLA!H:H,A46)</f>
        <v>35</v>
      </c>
      <c r="D46" s="50"/>
      <c r="E46" s="19"/>
      <c r="F46" s="19"/>
      <c r="G46" s="19"/>
      <c r="H46" s="19"/>
      <c r="I46" s="19"/>
      <c r="R46" s="252"/>
      <c r="S46" s="255"/>
    </row>
    <row r="47" spans="1:21" ht="24.75" customHeight="1" x14ac:dyDescent="0.25">
      <c r="A47" s="78">
        <v>7</v>
      </c>
      <c r="B47" s="224" t="s">
        <v>120</v>
      </c>
      <c r="C47" s="193">
        <f>COUNTIF(TABLA!H:H,A47)</f>
        <v>26</v>
      </c>
      <c r="D47" s="50"/>
      <c r="E47" s="19"/>
      <c r="F47" s="19"/>
      <c r="G47" s="19"/>
      <c r="H47" s="19"/>
      <c r="I47" s="19"/>
      <c r="R47" s="252"/>
      <c r="S47" s="255"/>
    </row>
    <row r="48" spans="1:21" ht="24.75" customHeight="1" x14ac:dyDescent="0.25">
      <c r="A48" s="78">
        <v>23</v>
      </c>
      <c r="B48" s="224" t="s">
        <v>151</v>
      </c>
      <c r="C48" s="193">
        <f>COUNTIF(TABLA!H:H,A48)</f>
        <v>24</v>
      </c>
      <c r="D48" s="50"/>
      <c r="E48" s="19"/>
      <c r="F48" s="19"/>
      <c r="G48" s="19"/>
      <c r="H48" s="19"/>
      <c r="I48" s="19"/>
      <c r="R48" s="255"/>
      <c r="S48" s="252"/>
      <c r="T48" s="252"/>
      <c r="U48" s="255"/>
    </row>
    <row r="49" spans="1:21" ht="24.75" customHeight="1" x14ac:dyDescent="0.25">
      <c r="A49" s="78">
        <v>3</v>
      </c>
      <c r="B49" s="224" t="s">
        <v>116</v>
      </c>
      <c r="C49" s="193">
        <f>COUNTIF(TABLA!H:H,A49)</f>
        <v>18</v>
      </c>
      <c r="D49" s="50"/>
      <c r="E49" s="19"/>
      <c r="F49" s="19"/>
      <c r="G49" s="19"/>
      <c r="H49" s="19"/>
      <c r="I49" s="19"/>
      <c r="R49" s="255"/>
      <c r="S49" s="252"/>
      <c r="T49" s="252"/>
      <c r="U49" s="255"/>
    </row>
    <row r="50" spans="1:21" ht="24.75" customHeight="1" x14ac:dyDescent="0.25">
      <c r="A50" s="78">
        <v>19</v>
      </c>
      <c r="B50" s="224" t="s">
        <v>132</v>
      </c>
      <c r="C50" s="193">
        <f>COUNTIF(TABLA!H:H,A50)</f>
        <v>14</v>
      </c>
      <c r="D50" s="50"/>
      <c r="E50" s="19"/>
      <c r="F50" s="19"/>
      <c r="G50" s="19"/>
      <c r="H50" s="19"/>
      <c r="I50" s="19"/>
    </row>
    <row r="51" spans="1:21" ht="24.75" customHeight="1" x14ac:dyDescent="0.25">
      <c r="A51" s="78">
        <v>39</v>
      </c>
      <c r="B51" s="224" t="s">
        <v>106</v>
      </c>
      <c r="C51" s="193">
        <f>COUNTIF(TABLA!H:H,A51)</f>
        <v>4</v>
      </c>
      <c r="D51" s="50"/>
      <c r="E51" s="19"/>
      <c r="F51" s="19"/>
      <c r="G51" s="19"/>
      <c r="H51" s="19"/>
      <c r="I51" s="19"/>
    </row>
    <row r="52" spans="1:21" ht="24.75" customHeight="1" x14ac:dyDescent="0.25">
      <c r="A52" s="47"/>
      <c r="B52" s="225" t="s">
        <v>19</v>
      </c>
      <c r="C52" s="193">
        <f>C53-SUM(C25:C51)</f>
        <v>76</v>
      </c>
      <c r="E52" s="19"/>
      <c r="F52" s="19"/>
      <c r="G52" s="19"/>
      <c r="H52" s="19"/>
      <c r="I52" s="19"/>
      <c r="R52" s="157"/>
      <c r="S52" s="157"/>
    </row>
    <row r="53" spans="1:21" ht="12.75" customHeight="1" x14ac:dyDescent="0.25">
      <c r="C53" s="16">
        <f>E11</f>
        <v>2020</v>
      </c>
      <c r="E53" s="19"/>
      <c r="F53" s="19"/>
      <c r="G53" s="19"/>
      <c r="H53" s="19"/>
      <c r="I53" s="19"/>
    </row>
    <row r="54" spans="1:21" ht="12.75" customHeight="1" x14ac:dyDescent="0.25">
      <c r="A54" s="47"/>
      <c r="E54" s="19"/>
      <c r="F54" s="19"/>
      <c r="G54" s="19"/>
      <c r="H54" s="19"/>
      <c r="I54" s="19"/>
    </row>
    <row r="55" spans="1:21" ht="12.75" customHeight="1" x14ac:dyDescent="0.25">
      <c r="A55" s="47"/>
    </row>
    <row r="56" spans="1:21" ht="19.5" customHeight="1" x14ac:dyDescent="0.25">
      <c r="A56" s="47"/>
      <c r="B56" s="166" t="s">
        <v>107</v>
      </c>
    </row>
    <row r="57" spans="1:21" ht="19.5" customHeight="1" x14ac:dyDescent="0.25">
      <c r="A57" s="47"/>
      <c r="B57" s="166" t="s">
        <v>160</v>
      </c>
    </row>
    <row r="58" spans="1:21" ht="12.75" customHeight="1" x14ac:dyDescent="0.25">
      <c r="A58" s="47"/>
      <c r="B58" s="144"/>
      <c r="C58" s="145" t="s">
        <v>41</v>
      </c>
      <c r="D58" s="145" t="s">
        <v>42</v>
      </c>
    </row>
    <row r="59" spans="1:21" ht="35.25" customHeight="1" x14ac:dyDescent="0.25">
      <c r="A59" s="167">
        <v>1</v>
      </c>
      <c r="B59" s="226" t="s">
        <v>43</v>
      </c>
      <c r="C59" s="193">
        <f>COUNTIF(TABLA!J:J,BUC!A59)</f>
        <v>39</v>
      </c>
      <c r="D59" s="227">
        <f>C59/SUM(C$59:C$63)</f>
        <v>1.9364448857994043E-2</v>
      </c>
    </row>
    <row r="60" spans="1:21" ht="35.25" customHeight="1" x14ac:dyDescent="0.25">
      <c r="A60" s="168">
        <v>2</v>
      </c>
      <c r="B60" s="228" t="s">
        <v>109</v>
      </c>
      <c r="C60" s="195">
        <f>COUNTIF(TABLA!J:J,BUC!A60)</f>
        <v>169</v>
      </c>
      <c r="D60" s="229">
        <f>C60/SUM(C$59:C$63)</f>
        <v>8.3912611717974178E-2</v>
      </c>
    </row>
    <row r="61" spans="1:21" ht="35.25" customHeight="1" x14ac:dyDescent="0.25">
      <c r="A61" s="81">
        <v>3</v>
      </c>
      <c r="B61" s="228" t="s">
        <v>110</v>
      </c>
      <c r="C61" s="195">
        <f>COUNTIF(TABLA!J:J,BUC!A61)</f>
        <v>780</v>
      </c>
      <c r="D61" s="229">
        <f>C61/SUM(C$59:C$63)</f>
        <v>0.38728897715988081</v>
      </c>
    </row>
    <row r="62" spans="1:21" ht="35.25" customHeight="1" x14ac:dyDescent="0.25">
      <c r="A62" s="169">
        <v>4</v>
      </c>
      <c r="B62" s="228" t="s">
        <v>111</v>
      </c>
      <c r="C62" s="195">
        <f>COUNTIF(TABLA!J:J,BUC!A62)</f>
        <v>667</v>
      </c>
      <c r="D62" s="229">
        <f>C62/SUM(C$59:C$63)</f>
        <v>0.33118172790466732</v>
      </c>
      <c r="Q62" s="150">
        <f>SUM(C59:C63)</f>
        <v>2014</v>
      </c>
    </row>
    <row r="63" spans="1:21" ht="35.25" customHeight="1" x14ac:dyDescent="0.25">
      <c r="A63" s="170">
        <v>5</v>
      </c>
      <c r="B63" s="230" t="s">
        <v>112</v>
      </c>
      <c r="C63" s="197">
        <f>COUNTIF(TABLA!J:J,BUC!A63)</f>
        <v>359</v>
      </c>
      <c r="D63" s="231">
        <f>C63/SUM(C$59:C$63)</f>
        <v>0.17825223435948362</v>
      </c>
    </row>
    <row r="64" spans="1:21" ht="25.5" customHeight="1" x14ac:dyDescent="0.25">
      <c r="D64" s="21"/>
    </row>
    <row r="65" spans="1:15" ht="33.75" customHeight="1" x14ac:dyDescent="0.25"/>
    <row r="66" spans="1:15" ht="24" customHeight="1" x14ac:dyDescent="0.25">
      <c r="A66" s="47"/>
      <c r="B66" s="166" t="s">
        <v>161</v>
      </c>
    </row>
    <row r="67" spans="1:15" ht="18.75" customHeight="1" x14ac:dyDescent="0.25">
      <c r="A67" s="47"/>
      <c r="B67" s="144"/>
      <c r="C67" s="145" t="s">
        <v>41</v>
      </c>
      <c r="D67" s="145" t="s">
        <v>42</v>
      </c>
    </row>
    <row r="68" spans="1:15" ht="35.25" customHeight="1" x14ac:dyDescent="0.25">
      <c r="A68" s="167">
        <v>1</v>
      </c>
      <c r="B68" s="226" t="s">
        <v>43</v>
      </c>
      <c r="C68" s="193">
        <f>COUNTIF(TABLA!K:K,BUC!A68)</f>
        <v>411</v>
      </c>
      <c r="D68" s="227">
        <f>C68/SUM(C$59:C$63)</f>
        <v>0.20407149950347567</v>
      </c>
    </row>
    <row r="69" spans="1:15" ht="35.25" customHeight="1" x14ac:dyDescent="0.25">
      <c r="A69" s="168">
        <v>2</v>
      </c>
      <c r="B69" s="228" t="s">
        <v>109</v>
      </c>
      <c r="C69" s="195">
        <f>COUNTIF(TABLA!K:K,BUC!A69)</f>
        <v>187</v>
      </c>
      <c r="D69" s="229">
        <f>C69/SUM(C$59:C$63)</f>
        <v>9.2850049652432973E-2</v>
      </c>
    </row>
    <row r="70" spans="1:15" ht="35.25" customHeight="1" x14ac:dyDescent="0.25">
      <c r="A70" s="81">
        <v>3</v>
      </c>
      <c r="B70" s="228" t="s">
        <v>110</v>
      </c>
      <c r="C70" s="195">
        <f>COUNTIF(TABLA!K:K,BUC!A70)</f>
        <v>823</v>
      </c>
      <c r="D70" s="229">
        <f>C70/SUM(C$59:C$63)</f>
        <v>0.4086395233366435</v>
      </c>
    </row>
    <row r="71" spans="1:15" ht="35.25" customHeight="1" x14ac:dyDescent="0.25">
      <c r="A71" s="169">
        <v>4</v>
      </c>
      <c r="B71" s="228" t="s">
        <v>111</v>
      </c>
      <c r="C71" s="195">
        <f>COUNTIF(TABLA!K:K,BUC!A71)</f>
        <v>405</v>
      </c>
      <c r="D71" s="229">
        <f>C71/SUM(C$59:C$63)</f>
        <v>0.20109235352532273</v>
      </c>
    </row>
    <row r="72" spans="1:15" ht="35.25" customHeight="1" x14ac:dyDescent="0.25">
      <c r="A72" s="170">
        <v>5</v>
      </c>
      <c r="B72" s="230" t="s">
        <v>112</v>
      </c>
      <c r="C72" s="197">
        <f>COUNTIF(TABLA!K:K,BUC!A72)</f>
        <v>189</v>
      </c>
      <c r="D72" s="231">
        <f>C72/SUM(C$59:C$63)</f>
        <v>9.384309831181728E-2</v>
      </c>
    </row>
    <row r="73" spans="1:15" ht="36.75" customHeight="1" x14ac:dyDescent="0.25"/>
    <row r="74" spans="1:15" ht="32.25" customHeight="1" x14ac:dyDescent="0.25">
      <c r="B74" s="398" t="s">
        <v>139</v>
      </c>
      <c r="C74" s="398"/>
      <c r="D74" s="398"/>
      <c r="E74" s="398"/>
      <c r="F74" s="398"/>
      <c r="G74" s="398"/>
      <c r="H74" s="398"/>
      <c r="I74" s="398"/>
      <c r="J74" s="398"/>
      <c r="K74" s="398"/>
      <c r="L74" s="398"/>
      <c r="M74" s="398"/>
      <c r="N74" s="398"/>
      <c r="O74" s="398"/>
    </row>
    <row r="75" spans="1:15" ht="26.25" customHeight="1" x14ac:dyDescent="0.25">
      <c r="B75" s="171"/>
      <c r="D75" s="171" t="s">
        <v>136</v>
      </c>
      <c r="E75" s="171" t="s">
        <v>137</v>
      </c>
      <c r="F75" s="171" t="s">
        <v>138</v>
      </c>
      <c r="G75" s="171"/>
      <c r="H75" s="171"/>
      <c r="I75" s="171"/>
      <c r="J75" s="171"/>
      <c r="K75" s="171"/>
      <c r="L75" s="171"/>
      <c r="M75" s="171"/>
      <c r="N75" s="171"/>
      <c r="O75" s="171"/>
    </row>
    <row r="76" spans="1:15" ht="15.75" customHeight="1" x14ac:dyDescent="0.25">
      <c r="A76" s="78">
        <v>29</v>
      </c>
      <c r="B76" s="10" t="s">
        <v>135</v>
      </c>
      <c r="C76" s="250" t="s">
        <v>159</v>
      </c>
      <c r="D76" s="40">
        <f>COUNTIF(TABLA!M:M,A76)</f>
        <v>383</v>
      </c>
      <c r="E76" s="40">
        <f>COUNTIF(TABLA!N:N,A76)</f>
        <v>589</v>
      </c>
      <c r="F76" s="40">
        <f>COUNTIF(TABLA!O:O,A76)</f>
        <v>196</v>
      </c>
      <c r="G76">
        <f t="shared" ref="G76:G103" si="0">SUM(D76:F76)</f>
        <v>1168</v>
      </c>
    </row>
    <row r="77" spans="1:15" ht="15.75" customHeight="1" x14ac:dyDescent="0.25">
      <c r="A77" s="78">
        <v>16</v>
      </c>
      <c r="B77" s="10" t="s">
        <v>129</v>
      </c>
      <c r="C77" s="250" t="s">
        <v>140</v>
      </c>
      <c r="D77" s="40">
        <f>COUNTIF(TABLA!M:M,A77)</f>
        <v>168</v>
      </c>
      <c r="E77" s="40">
        <f>COUNTIF(TABLA!N:N,A77)</f>
        <v>96</v>
      </c>
      <c r="F77" s="40">
        <f>COUNTIF(TABLA!O:O,A77)</f>
        <v>117</v>
      </c>
      <c r="G77">
        <f t="shared" si="0"/>
        <v>381</v>
      </c>
    </row>
    <row r="78" spans="1:15" ht="15.75" customHeight="1" x14ac:dyDescent="0.25">
      <c r="A78" s="78">
        <v>14</v>
      </c>
      <c r="B78" s="10" t="s">
        <v>175</v>
      </c>
      <c r="C78" s="250" t="s">
        <v>178</v>
      </c>
      <c r="D78" s="40">
        <f>COUNTIF(TABLA!M:M,A78)</f>
        <v>76</v>
      </c>
      <c r="E78" s="40">
        <f>COUNTIF(TABLA!N:N,A78)</f>
        <v>119</v>
      </c>
      <c r="F78" s="40">
        <f>COUNTIF(TABLA!O:O,A78)</f>
        <v>46</v>
      </c>
      <c r="G78">
        <f t="shared" si="0"/>
        <v>241</v>
      </c>
    </row>
    <row r="79" spans="1:15" ht="15.75" customHeight="1" x14ac:dyDescent="0.25">
      <c r="A79" s="78">
        <v>18</v>
      </c>
      <c r="B79" s="10" t="s">
        <v>131</v>
      </c>
      <c r="C79" s="250" t="s">
        <v>86</v>
      </c>
      <c r="D79" s="40">
        <f>COUNTIF(TABLA!M:M,A79)</f>
        <v>96</v>
      </c>
      <c r="E79" s="40">
        <f>COUNTIF(TABLA!N:N,A79)</f>
        <v>84</v>
      </c>
      <c r="F79" s="40">
        <f>COUNTIF(TABLA!O:O,A79)</f>
        <v>49</v>
      </c>
      <c r="G79">
        <f t="shared" si="0"/>
        <v>229</v>
      </c>
    </row>
    <row r="80" spans="1:15" ht="15.75" customHeight="1" x14ac:dyDescent="0.25">
      <c r="A80" s="78">
        <v>9</v>
      </c>
      <c r="B80" s="10" t="s">
        <v>122</v>
      </c>
      <c r="C80" s="250" t="s">
        <v>78</v>
      </c>
      <c r="D80" s="40">
        <f>COUNTIF(TABLA!M:M,A80)</f>
        <v>95</v>
      </c>
      <c r="E80" s="40">
        <f>COUNTIF(TABLA!N:N,A80)</f>
        <v>68</v>
      </c>
      <c r="F80" s="40">
        <f>COUNTIF(TABLA!O:O,A80)</f>
        <v>30</v>
      </c>
      <c r="G80">
        <f t="shared" si="0"/>
        <v>193</v>
      </c>
    </row>
    <row r="81" spans="1:7" ht="15.75" customHeight="1" x14ac:dyDescent="0.25">
      <c r="A81" s="78">
        <v>4</v>
      </c>
      <c r="B81" s="10" t="s">
        <v>117</v>
      </c>
      <c r="C81" s="250" t="s">
        <v>73</v>
      </c>
      <c r="D81" s="40">
        <f>COUNTIF(TABLA!M:M,A81)</f>
        <v>95</v>
      </c>
      <c r="E81" s="40">
        <f>COUNTIF(TABLA!N:N,A81)</f>
        <v>50</v>
      </c>
      <c r="F81" s="40">
        <f>COUNTIF(TABLA!O:O,A81)</f>
        <v>46</v>
      </c>
      <c r="G81">
        <f t="shared" si="0"/>
        <v>191</v>
      </c>
    </row>
    <row r="82" spans="1:7" ht="15.75" customHeight="1" x14ac:dyDescent="0.25">
      <c r="A82" s="78">
        <v>20</v>
      </c>
      <c r="B82" s="10" t="s">
        <v>133</v>
      </c>
      <c r="C82" s="250" t="s">
        <v>88</v>
      </c>
      <c r="D82" s="40">
        <f>COUNTIF(TABLA!M:M,A82)</f>
        <v>115</v>
      </c>
      <c r="E82" s="40">
        <f>COUNTIF(TABLA!N:N,A82)</f>
        <v>24</v>
      </c>
      <c r="F82" s="40">
        <f>COUNTIF(TABLA!O:O,A82)</f>
        <v>31</v>
      </c>
      <c r="G82">
        <f t="shared" si="0"/>
        <v>170</v>
      </c>
    </row>
    <row r="83" spans="1:7" ht="15.75" customHeight="1" x14ac:dyDescent="0.25">
      <c r="A83" s="78">
        <v>15</v>
      </c>
      <c r="B83" s="10" t="s">
        <v>128</v>
      </c>
      <c r="C83" s="250" t="s">
        <v>84</v>
      </c>
      <c r="D83" s="40">
        <f>COUNTIF(TABLA!M:M,A83)</f>
        <v>43</v>
      </c>
      <c r="E83" s="40">
        <f>COUNTIF(TABLA!N:N,A83)</f>
        <v>55</v>
      </c>
      <c r="F83" s="40">
        <f>COUNTIF(TABLA!O:O,A83)</f>
        <v>61</v>
      </c>
      <c r="G83">
        <f t="shared" si="0"/>
        <v>159</v>
      </c>
    </row>
    <row r="84" spans="1:7" ht="15.75" customHeight="1" x14ac:dyDescent="0.25">
      <c r="A84" s="78">
        <v>8</v>
      </c>
      <c r="B84" s="10" t="s">
        <v>121</v>
      </c>
      <c r="C84" s="250" t="s">
        <v>77</v>
      </c>
      <c r="D84" s="40">
        <f>COUNTIF(TABLA!M:M,A84)</f>
        <v>76</v>
      </c>
      <c r="E84" s="40">
        <f>COUNTIF(TABLA!N:N,A84)</f>
        <v>52</v>
      </c>
      <c r="F84" s="40">
        <f>COUNTIF(TABLA!O:O,A84)</f>
        <v>20</v>
      </c>
      <c r="G84">
        <f t="shared" si="0"/>
        <v>148</v>
      </c>
    </row>
    <row r="85" spans="1:7" ht="15.75" customHeight="1" x14ac:dyDescent="0.25">
      <c r="A85" s="78">
        <v>10</v>
      </c>
      <c r="B85" s="10" t="s">
        <v>123</v>
      </c>
      <c r="C85" s="250" t="s">
        <v>79</v>
      </c>
      <c r="D85" s="40">
        <f>COUNTIF(TABLA!M:M,A85)</f>
        <v>67</v>
      </c>
      <c r="E85" s="40">
        <f>COUNTIF(TABLA!N:N,A85)</f>
        <v>29</v>
      </c>
      <c r="F85" s="40">
        <f>COUNTIF(TABLA!O:O,A85)</f>
        <v>40</v>
      </c>
      <c r="G85">
        <f t="shared" si="0"/>
        <v>136</v>
      </c>
    </row>
    <row r="86" spans="1:7" ht="15.75" customHeight="1" x14ac:dyDescent="0.25">
      <c r="A86" s="78">
        <v>12</v>
      </c>
      <c r="B86" s="10" t="s">
        <v>125</v>
      </c>
      <c r="C86" s="250" t="s">
        <v>81</v>
      </c>
      <c r="D86" s="40">
        <f>COUNTIF(TABLA!M:M,A86)</f>
        <v>96</v>
      </c>
      <c r="E86" s="40">
        <f>COUNTIF(TABLA!N:N,A86)</f>
        <v>19</v>
      </c>
      <c r="F86" s="40">
        <f>COUNTIF(TABLA!O:O,A86)</f>
        <v>18</v>
      </c>
      <c r="G86">
        <f t="shared" si="0"/>
        <v>133</v>
      </c>
    </row>
    <row r="87" spans="1:7" ht="15.75" customHeight="1" x14ac:dyDescent="0.25">
      <c r="A87" s="78">
        <v>6</v>
      </c>
      <c r="B87" s="10" t="s">
        <v>119</v>
      </c>
      <c r="C87" s="250" t="s">
        <v>75</v>
      </c>
      <c r="D87" s="40">
        <f>COUNTIF(TABLA!M:M,A87)</f>
        <v>86</v>
      </c>
      <c r="E87" s="40">
        <f>COUNTIF(TABLA!N:N,A87)</f>
        <v>29</v>
      </c>
      <c r="F87" s="40">
        <f>COUNTIF(TABLA!O:O,A87)</f>
        <v>12</v>
      </c>
      <c r="G87">
        <f t="shared" si="0"/>
        <v>127</v>
      </c>
    </row>
    <row r="88" spans="1:7" ht="15.75" customHeight="1" x14ac:dyDescent="0.25">
      <c r="A88" s="78">
        <v>5</v>
      </c>
      <c r="B88" s="10" t="s">
        <v>118</v>
      </c>
      <c r="C88" s="250" t="s">
        <v>74</v>
      </c>
      <c r="D88" s="40">
        <f>COUNTIF(TABLA!M:M,A88)</f>
        <v>63</v>
      </c>
      <c r="E88" s="40">
        <f>COUNTIF(TABLA!N:N,A88)</f>
        <v>32</v>
      </c>
      <c r="F88" s="40">
        <f>COUNTIF(TABLA!O:O,A88)</f>
        <v>30</v>
      </c>
      <c r="G88">
        <f t="shared" si="0"/>
        <v>125</v>
      </c>
    </row>
    <row r="89" spans="1:7" ht="15.75" customHeight="1" x14ac:dyDescent="0.25">
      <c r="A89" s="78">
        <v>2</v>
      </c>
      <c r="B89" s="10" t="s">
        <v>115</v>
      </c>
      <c r="C89" s="250" t="s">
        <v>71</v>
      </c>
      <c r="D89" s="40">
        <f>COUNTIF(TABLA!M:M,A89)</f>
        <v>55</v>
      </c>
      <c r="E89" s="40">
        <f>COUNTIF(TABLA!N:N,A89)</f>
        <v>34</v>
      </c>
      <c r="F89" s="40">
        <f>COUNTIF(TABLA!O:O,A89)</f>
        <v>27</v>
      </c>
      <c r="G89">
        <f t="shared" si="0"/>
        <v>116</v>
      </c>
    </row>
    <row r="90" spans="1:7" ht="15.75" customHeight="1" x14ac:dyDescent="0.25">
      <c r="A90" s="78">
        <v>13</v>
      </c>
      <c r="B90" s="10" t="s">
        <v>126</v>
      </c>
      <c r="C90" s="250" t="s">
        <v>82</v>
      </c>
      <c r="D90" s="40">
        <f>COUNTIF(TABLA!M:M,A90)</f>
        <v>53</v>
      </c>
      <c r="E90" s="40">
        <f>COUNTIF(TABLA!N:N,A90)</f>
        <v>22</v>
      </c>
      <c r="F90" s="40">
        <f>COUNTIF(TABLA!O:O,A90)</f>
        <v>35</v>
      </c>
      <c r="G90">
        <f t="shared" si="0"/>
        <v>110</v>
      </c>
    </row>
    <row r="91" spans="1:7" ht="15.75" customHeight="1" x14ac:dyDescent="0.25">
      <c r="A91" s="78">
        <v>26</v>
      </c>
      <c r="B91" s="10" t="s">
        <v>153</v>
      </c>
      <c r="C91" s="250" t="s">
        <v>69</v>
      </c>
      <c r="D91" s="40">
        <f>COUNTIF(TABLA!M:M,A91)</f>
        <v>44</v>
      </c>
      <c r="E91" s="40">
        <f>COUNTIF(TABLA!N:N,A91)</f>
        <v>42</v>
      </c>
      <c r="F91" s="40">
        <f>COUNTIF(TABLA!O:O,A91)</f>
        <v>22</v>
      </c>
      <c r="G91">
        <f t="shared" si="0"/>
        <v>108</v>
      </c>
    </row>
    <row r="92" spans="1:7" ht="15.75" customHeight="1" x14ac:dyDescent="0.25">
      <c r="A92" s="78">
        <v>1</v>
      </c>
      <c r="B92" s="10" t="s">
        <v>114</v>
      </c>
      <c r="C92" s="250" t="s">
        <v>70</v>
      </c>
      <c r="D92" s="40">
        <f>COUNTIF(TABLA!M:M,A92)</f>
        <v>50</v>
      </c>
      <c r="E92" s="40">
        <f>COUNTIF(TABLA!N:N,A92)</f>
        <v>18</v>
      </c>
      <c r="F92" s="40">
        <f>COUNTIF(TABLA!O:O,A92)</f>
        <v>28</v>
      </c>
      <c r="G92">
        <f t="shared" si="0"/>
        <v>96</v>
      </c>
    </row>
    <row r="93" spans="1:7" ht="15.75" customHeight="1" x14ac:dyDescent="0.25">
      <c r="A93" s="78">
        <v>21</v>
      </c>
      <c r="B93" s="10" t="s">
        <v>134</v>
      </c>
      <c r="C93" s="250" t="s">
        <v>89</v>
      </c>
      <c r="D93" s="40">
        <f>COUNTIF(TABLA!M:M,A93)</f>
        <v>53</v>
      </c>
      <c r="E93" s="40">
        <f>COUNTIF(TABLA!N:N,A93)</f>
        <v>20</v>
      </c>
      <c r="F93" s="40">
        <f>COUNTIF(TABLA!O:O,A93)</f>
        <v>13</v>
      </c>
      <c r="G93">
        <f t="shared" si="0"/>
        <v>86</v>
      </c>
    </row>
    <row r="94" spans="1:7" ht="15.75" customHeight="1" x14ac:dyDescent="0.25">
      <c r="A94" s="78">
        <v>22</v>
      </c>
      <c r="B94" s="10" t="s">
        <v>150</v>
      </c>
      <c r="C94" s="250" t="s">
        <v>65</v>
      </c>
      <c r="D94" s="40">
        <f>COUNTIF(TABLA!M:M,A94)</f>
        <v>43</v>
      </c>
      <c r="E94" s="40">
        <f>COUNTIF(TABLA!N:N,A94)</f>
        <v>23</v>
      </c>
      <c r="F94" s="40">
        <f>COUNTIF(TABLA!O:O,A94)</f>
        <v>16</v>
      </c>
      <c r="G94">
        <f t="shared" si="0"/>
        <v>82</v>
      </c>
    </row>
    <row r="95" spans="1:7" ht="15.75" customHeight="1" x14ac:dyDescent="0.25">
      <c r="A95" s="78">
        <v>17</v>
      </c>
      <c r="B95" s="10" t="s">
        <v>130</v>
      </c>
      <c r="C95" s="250" t="s">
        <v>85</v>
      </c>
      <c r="D95" s="40">
        <f>COUNTIF(TABLA!M:M,A95)</f>
        <v>45</v>
      </c>
      <c r="E95" s="40">
        <f>COUNTIF(TABLA!N:N,A95)</f>
        <v>24</v>
      </c>
      <c r="F95" s="40">
        <f>COUNTIF(TABLA!O:O,A95)</f>
        <v>11</v>
      </c>
      <c r="G95">
        <f t="shared" si="0"/>
        <v>80</v>
      </c>
    </row>
    <row r="96" spans="1:7" ht="15.75" customHeight="1" x14ac:dyDescent="0.25">
      <c r="A96" s="78">
        <v>11</v>
      </c>
      <c r="B96" s="10" t="s">
        <v>174</v>
      </c>
      <c r="C96" s="250" t="s">
        <v>177</v>
      </c>
      <c r="D96" s="40">
        <f>COUNTIF(TABLA!M:M,A96)</f>
        <v>10</v>
      </c>
      <c r="E96" s="40">
        <f>COUNTIF(TABLA!N:N,A96)</f>
        <v>32</v>
      </c>
      <c r="F96" s="40">
        <f>COUNTIF(TABLA!O:O,A96)</f>
        <v>27</v>
      </c>
      <c r="G96">
        <f t="shared" si="0"/>
        <v>69</v>
      </c>
    </row>
    <row r="97" spans="1:26" ht="15.75" customHeight="1" x14ac:dyDescent="0.25">
      <c r="A97" s="78">
        <v>7</v>
      </c>
      <c r="B97" s="10" t="s">
        <v>120</v>
      </c>
      <c r="C97" s="250" t="s">
        <v>76</v>
      </c>
      <c r="D97" s="40">
        <f>COUNTIF(TABLA!M:M,A97)</f>
        <v>28</v>
      </c>
      <c r="E97" s="40">
        <f>COUNTIF(TABLA!N:N,A97)</f>
        <v>22</v>
      </c>
      <c r="F97" s="40">
        <f>COUNTIF(TABLA!O:O,A97)</f>
        <v>18</v>
      </c>
      <c r="G97">
        <f t="shared" si="0"/>
        <v>68</v>
      </c>
    </row>
    <row r="98" spans="1:26" ht="15.75" customHeight="1" x14ac:dyDescent="0.25">
      <c r="A98" s="78">
        <v>19</v>
      </c>
      <c r="B98" s="10" t="s">
        <v>132</v>
      </c>
      <c r="C98" s="250" t="s">
        <v>87</v>
      </c>
      <c r="D98" s="40">
        <f>COUNTIF(TABLA!M:M,A98)</f>
        <v>23</v>
      </c>
      <c r="E98" s="40">
        <f>COUNTIF(TABLA!N:N,A98)</f>
        <v>17</v>
      </c>
      <c r="F98" s="40">
        <f>COUNTIF(TABLA!O:O,A98)</f>
        <v>26</v>
      </c>
      <c r="G98">
        <f t="shared" si="0"/>
        <v>66</v>
      </c>
    </row>
    <row r="99" spans="1:26" ht="15.75" customHeight="1" x14ac:dyDescent="0.25">
      <c r="A99" s="78">
        <v>25</v>
      </c>
      <c r="B99" s="10" t="s">
        <v>152</v>
      </c>
      <c r="C99" s="250" t="s">
        <v>68</v>
      </c>
      <c r="D99" s="40">
        <f>COUNTIF(TABLA!M:M,A99)</f>
        <v>36</v>
      </c>
      <c r="E99" s="40">
        <f>COUNTIF(TABLA!N:N,A99)</f>
        <v>8</v>
      </c>
      <c r="F99" s="40">
        <f>COUNTIF(TABLA!O:O,A99)</f>
        <v>7</v>
      </c>
      <c r="G99">
        <f t="shared" si="0"/>
        <v>51</v>
      </c>
    </row>
    <row r="100" spans="1:26" ht="15.75" customHeight="1" x14ac:dyDescent="0.25">
      <c r="A100" s="78">
        <v>24</v>
      </c>
      <c r="B100" s="10" t="s">
        <v>149</v>
      </c>
      <c r="C100" s="250" t="s">
        <v>67</v>
      </c>
      <c r="D100" s="40">
        <f>COUNTIF(TABLA!M:M,A100)</f>
        <v>26</v>
      </c>
      <c r="E100" s="40">
        <f>COUNTIF(TABLA!N:N,A100)</f>
        <v>10</v>
      </c>
      <c r="F100" s="40">
        <f>COUNTIF(TABLA!O:O,A100)</f>
        <v>10</v>
      </c>
      <c r="G100">
        <f t="shared" si="0"/>
        <v>46</v>
      </c>
    </row>
    <row r="101" spans="1:26" ht="15.75" customHeight="1" x14ac:dyDescent="0.25">
      <c r="A101" s="78">
        <v>23</v>
      </c>
      <c r="B101" s="10" t="s">
        <v>151</v>
      </c>
      <c r="C101" s="250" t="s">
        <v>66</v>
      </c>
      <c r="D101" s="40">
        <f>COUNTIF(TABLA!M:M,A101)</f>
        <v>18</v>
      </c>
      <c r="E101" s="40">
        <f>COUNTIF(TABLA!N:N,A101)</f>
        <v>8</v>
      </c>
      <c r="F101" s="40">
        <f>COUNTIF(TABLA!O:O,A101)</f>
        <v>4</v>
      </c>
      <c r="G101">
        <f t="shared" si="0"/>
        <v>30</v>
      </c>
    </row>
    <row r="102" spans="1:26" ht="15.75" customHeight="1" x14ac:dyDescent="0.25">
      <c r="A102" s="78">
        <v>28</v>
      </c>
      <c r="B102" s="10" t="s">
        <v>105</v>
      </c>
      <c r="C102" s="250" t="s">
        <v>142</v>
      </c>
      <c r="D102" s="40">
        <f>COUNTIF(TABLA!M:M,A102)</f>
        <v>3</v>
      </c>
      <c r="E102" s="40">
        <f>COUNTIF(TABLA!N:N,A102)</f>
        <v>10</v>
      </c>
      <c r="F102" s="40">
        <f>COUNTIF(TABLA!O:O,A102)</f>
        <v>17</v>
      </c>
      <c r="G102">
        <f t="shared" si="0"/>
        <v>30</v>
      </c>
    </row>
    <row r="103" spans="1:26" ht="15.75" customHeight="1" x14ac:dyDescent="0.25">
      <c r="A103" s="78">
        <v>3</v>
      </c>
      <c r="B103" s="10" t="s">
        <v>116</v>
      </c>
      <c r="C103" s="250" t="s">
        <v>72</v>
      </c>
      <c r="D103" s="40">
        <f>COUNTIF(TABLA!M:M,A103)</f>
        <v>16</v>
      </c>
      <c r="E103" s="40">
        <f>COUNTIF(TABLA!N:N,A103)</f>
        <v>9</v>
      </c>
      <c r="F103" s="40">
        <f>COUNTIF(TABLA!O:O,A103)</f>
        <v>4</v>
      </c>
      <c r="G103">
        <f t="shared" si="0"/>
        <v>29</v>
      </c>
    </row>
    <row r="104" spans="1:26" ht="15.75" customHeight="1" x14ac:dyDescent="0.25"/>
    <row r="105" spans="1:26" ht="15.75" customHeight="1" x14ac:dyDescent="0.25"/>
    <row r="108" spans="1:26" s="23" customFormat="1" ht="59.25" customHeight="1" x14ac:dyDescent="0.4">
      <c r="A108" s="82" t="s">
        <v>44</v>
      </c>
      <c r="B108" s="22" t="s">
        <v>45</v>
      </c>
      <c r="C108" s="395" t="s">
        <v>30</v>
      </c>
      <c r="D108" s="395"/>
      <c r="E108" s="395"/>
      <c r="F108" s="395"/>
      <c r="G108" s="395"/>
      <c r="H108" s="395"/>
      <c r="I108" s="53"/>
      <c r="J108" s="396"/>
      <c r="K108" s="396"/>
      <c r="L108" s="396"/>
      <c r="M108" s="396"/>
      <c r="N108" s="396"/>
      <c r="O108" s="396"/>
      <c r="P108" s="127"/>
      <c r="Q108" s="155"/>
      <c r="R108" s="156"/>
      <c r="S108" s="156"/>
      <c r="T108" s="156"/>
      <c r="U108" s="156"/>
      <c r="V108" s="156"/>
      <c r="W108" s="156"/>
      <c r="X108" s="156"/>
      <c r="Y108" s="156"/>
      <c r="Z108" s="156"/>
    </row>
    <row r="109" spans="1:26" ht="30" customHeight="1" x14ac:dyDescent="0.4">
      <c r="C109" s="143" t="s">
        <v>46</v>
      </c>
      <c r="D109" s="26"/>
      <c r="E109" s="25" t="s">
        <v>47</v>
      </c>
      <c r="F109" s="26"/>
      <c r="G109" s="142" t="s">
        <v>48</v>
      </c>
      <c r="H109" s="96" t="s">
        <v>49</v>
      </c>
      <c r="I109" s="54"/>
      <c r="J109" s="58"/>
      <c r="K109" s="54"/>
      <c r="L109" s="55"/>
      <c r="M109" s="54"/>
      <c r="N109" s="55"/>
      <c r="O109" s="56"/>
      <c r="P109" s="128"/>
    </row>
    <row r="110" spans="1:26" ht="17.25" customHeight="1" x14ac:dyDescent="0.25">
      <c r="C110" s="97">
        <v>1</v>
      </c>
      <c r="D110" s="98">
        <v>2</v>
      </c>
      <c r="E110" s="99">
        <v>3</v>
      </c>
      <c r="F110" s="100">
        <v>4</v>
      </c>
      <c r="G110" s="101">
        <v>5</v>
      </c>
      <c r="H110" s="102">
        <v>0</v>
      </c>
      <c r="I110" s="57"/>
      <c r="J110" s="72"/>
      <c r="K110" s="58"/>
      <c r="L110" s="58"/>
      <c r="M110" s="58"/>
      <c r="N110" s="58"/>
      <c r="O110" s="58"/>
    </row>
    <row r="111" spans="1:26" ht="12.75" customHeight="1" x14ac:dyDescent="0.25">
      <c r="A111" s="27"/>
      <c r="B111" s="410" t="str">
        <f>J111</f>
        <v xml:space="preserve">2.1 El horario de la biblioteca </v>
      </c>
      <c r="C111" s="175">
        <f>COUNTIF(TABLA!$S:$S,C$110)</f>
        <v>75</v>
      </c>
      <c r="D111" s="175">
        <f>COUNTIF(TABLA!$S:$S,D$110)</f>
        <v>151</v>
      </c>
      <c r="E111" s="175">
        <f>COUNTIF(TABLA!$S:$S,E$110)</f>
        <v>391</v>
      </c>
      <c r="F111" s="175">
        <f>COUNTIF(TABLA!$S:$S,F$110)</f>
        <v>784</v>
      </c>
      <c r="G111" s="175">
        <f>COUNTIF(TABLA!$S:$S,G$110)</f>
        <v>606</v>
      </c>
      <c r="H111" s="175">
        <f>E$11-SUM(C111:G111)</f>
        <v>13</v>
      </c>
      <c r="I111" s="19"/>
      <c r="J111" s="402" t="s">
        <v>2</v>
      </c>
      <c r="K111" s="402"/>
      <c r="L111" s="402"/>
      <c r="M111" s="402"/>
      <c r="N111" s="402"/>
      <c r="O111" s="402"/>
      <c r="P111" s="129">
        <f>Y111*10</f>
        <v>7.1113602391629289</v>
      </c>
      <c r="Q111" s="150">
        <f>SUM(C111:H111)</f>
        <v>2020</v>
      </c>
      <c r="R111" s="151">
        <f>SUM(J111:O111)</f>
        <v>0</v>
      </c>
      <c r="S111" s="151">
        <v>0</v>
      </c>
      <c r="T111" s="151">
        <v>1</v>
      </c>
      <c r="U111" s="151">
        <v>2</v>
      </c>
      <c r="V111" s="151">
        <v>3</v>
      </c>
      <c r="W111" s="151">
        <v>4</v>
      </c>
      <c r="Y111" s="151">
        <f>SUM(S112:W112)/((Q111-H111)*4)</f>
        <v>0.71113602391629294</v>
      </c>
    </row>
    <row r="112" spans="1:26" ht="12.75" customHeight="1" x14ac:dyDescent="0.25">
      <c r="B112" s="410"/>
      <c r="C112" s="176">
        <f t="shared" ref="C112:H112" si="1">C111/SUM($C111:$H111)</f>
        <v>3.7128712871287127E-2</v>
      </c>
      <c r="D112" s="176">
        <f t="shared" si="1"/>
        <v>7.4752475247524749E-2</v>
      </c>
      <c r="E112" s="176">
        <f t="shared" si="1"/>
        <v>0.19356435643564357</v>
      </c>
      <c r="F112" s="176">
        <f t="shared" si="1"/>
        <v>0.38811881188118813</v>
      </c>
      <c r="G112" s="176">
        <f t="shared" si="1"/>
        <v>0.3</v>
      </c>
      <c r="H112" s="176">
        <f t="shared" si="1"/>
        <v>6.4356435643564353E-3</v>
      </c>
      <c r="I112" s="59"/>
      <c r="J112" s="402"/>
      <c r="K112" s="402"/>
      <c r="L112" s="402"/>
      <c r="M112" s="402"/>
      <c r="N112" s="402"/>
      <c r="O112" s="402"/>
      <c r="P112" s="130"/>
      <c r="S112" s="151">
        <v>0</v>
      </c>
      <c r="T112" s="151">
        <f>D111*T111</f>
        <v>151</v>
      </c>
      <c r="U112" s="151">
        <f>E111*U111</f>
        <v>782</v>
      </c>
      <c r="V112" s="151">
        <f>F111*V111</f>
        <v>2352</v>
      </c>
      <c r="W112" s="151">
        <f>G111*W111</f>
        <v>2424</v>
      </c>
      <c r="Y112" s="157"/>
    </row>
    <row r="113" spans="1:26" s="19" customFormat="1" ht="144" customHeight="1" x14ac:dyDescent="0.4">
      <c r="A113" s="27"/>
      <c r="B113" s="410"/>
      <c r="C113" s="70"/>
      <c r="D113" s="29"/>
      <c r="E113" s="29"/>
      <c r="F113" s="29"/>
      <c r="G113" s="29"/>
      <c r="H113" s="29"/>
      <c r="I113" s="31"/>
      <c r="K113" s="51"/>
      <c r="L113" s="51"/>
      <c r="M113" s="51"/>
      <c r="N113" s="51"/>
      <c r="O113" s="51"/>
      <c r="P113" s="131"/>
      <c r="Q113" s="158"/>
      <c r="R113" s="157"/>
      <c r="S113" s="157"/>
      <c r="T113" s="157"/>
      <c r="U113" s="157"/>
      <c r="V113" s="157"/>
      <c r="W113" s="157"/>
      <c r="X113" s="157"/>
      <c r="Y113" s="151"/>
      <c r="Z113" s="157"/>
    </row>
    <row r="114" spans="1:26" ht="12.75" customHeight="1" x14ac:dyDescent="0.25">
      <c r="A114" s="27"/>
      <c r="B114" s="410" t="str">
        <f>J114</f>
        <v>2.2 El número de puestos de lectura</v>
      </c>
      <c r="C114" s="175">
        <f>COUNTIF(TABLA!$T:$T,C$110)</f>
        <v>57</v>
      </c>
      <c r="D114" s="175">
        <f>COUNTIF(TABLA!$T:$T,D$110)</f>
        <v>145</v>
      </c>
      <c r="E114" s="175">
        <f>COUNTIF(TABLA!$T:$T,E$110)</f>
        <v>441</v>
      </c>
      <c r="F114" s="175">
        <f>COUNTIF(TABLA!$T:$T,F$110)</f>
        <v>748</v>
      </c>
      <c r="G114" s="175">
        <f>COUNTIF(TABLA!$T:$T,G$110)</f>
        <v>607</v>
      </c>
      <c r="H114" s="175">
        <f>E$11-SUM(C114:G114)</f>
        <v>22</v>
      </c>
      <c r="I114" s="31"/>
      <c r="J114" s="402" t="str">
        <f>TABLA!T1</f>
        <v>2.2 El número de puestos de lectura</v>
      </c>
      <c r="K114" s="402"/>
      <c r="L114" s="402"/>
      <c r="M114" s="402"/>
      <c r="N114" s="402"/>
      <c r="O114" s="402"/>
      <c r="P114" s="129">
        <f>Y114*10</f>
        <v>7.1308808808808806</v>
      </c>
      <c r="Q114" s="150">
        <f>SUM(C114:H114)</f>
        <v>2020</v>
      </c>
      <c r="R114" s="151">
        <f>SUM(J114:O114)</f>
        <v>0</v>
      </c>
      <c r="S114" s="151">
        <v>0</v>
      </c>
      <c r="T114" s="151">
        <v>1</v>
      </c>
      <c r="U114" s="151">
        <v>2</v>
      </c>
      <c r="V114" s="151">
        <v>3</v>
      </c>
      <c r="W114" s="151">
        <v>4</v>
      </c>
      <c r="Y114" s="151">
        <f>SUM(S115:W115)/((Q114-H114)*4)</f>
        <v>0.7130880880880881</v>
      </c>
    </row>
    <row r="115" spans="1:26" ht="19.5" customHeight="1" x14ac:dyDescent="0.25">
      <c r="B115" s="410"/>
      <c r="C115" s="176">
        <f t="shared" ref="C115:H115" si="2">C114/SUM($C114:$H114)</f>
        <v>2.8217821782178219E-2</v>
      </c>
      <c r="D115" s="176">
        <f t="shared" si="2"/>
        <v>7.1782178217821777E-2</v>
      </c>
      <c r="E115" s="176">
        <f t="shared" si="2"/>
        <v>0.21831683168316832</v>
      </c>
      <c r="F115" s="176">
        <f t="shared" si="2"/>
        <v>0.37029702970297029</v>
      </c>
      <c r="G115" s="176">
        <f t="shared" si="2"/>
        <v>0.30049504950495048</v>
      </c>
      <c r="H115" s="176">
        <f t="shared" si="2"/>
        <v>1.089108910891089E-2</v>
      </c>
      <c r="I115" s="59"/>
      <c r="J115" s="402"/>
      <c r="K115" s="402"/>
      <c r="L115" s="402"/>
      <c r="M115" s="402"/>
      <c r="N115" s="402"/>
      <c r="O115" s="402"/>
      <c r="P115" s="130"/>
      <c r="S115" s="151">
        <v>0</v>
      </c>
      <c r="T115" s="151">
        <f>D114*T114</f>
        <v>145</v>
      </c>
      <c r="U115" s="151">
        <f>E114*U114</f>
        <v>882</v>
      </c>
      <c r="V115" s="151">
        <f>F114*V114</f>
        <v>2244</v>
      </c>
      <c r="W115" s="151">
        <f>G114*W114</f>
        <v>2428</v>
      </c>
      <c r="Y115" s="157"/>
    </row>
    <row r="116" spans="1:26" s="19" customFormat="1" ht="144" customHeight="1" x14ac:dyDescent="0.25">
      <c r="A116" s="27"/>
      <c r="B116" s="410"/>
      <c r="C116" s="29"/>
      <c r="D116" s="29"/>
      <c r="E116" s="29"/>
      <c r="F116" s="29"/>
      <c r="G116" s="29"/>
      <c r="H116" s="29"/>
      <c r="I116" s="31"/>
      <c r="K116" s="51"/>
      <c r="L116" s="51"/>
      <c r="M116" s="51"/>
      <c r="N116" s="51"/>
      <c r="O116" s="51"/>
      <c r="P116" s="131"/>
      <c r="Q116" s="158"/>
      <c r="R116" s="157"/>
      <c r="S116" s="157"/>
      <c r="T116" s="157"/>
      <c r="U116" s="157"/>
      <c r="V116" s="157"/>
      <c r="W116" s="157"/>
      <c r="X116" s="157"/>
      <c r="Y116" s="151"/>
      <c r="Z116" s="157"/>
    </row>
    <row r="117" spans="1:26" ht="18.75" customHeight="1" x14ac:dyDescent="0.25">
      <c r="A117" s="27"/>
      <c r="B117" s="410" t="str">
        <f>J117</f>
        <v>2.3 La comodidad de las instalaciones</v>
      </c>
      <c r="C117" s="15">
        <f>COUNTIF(TABLA!$U:$U,C$110)</f>
        <v>65</v>
      </c>
      <c r="D117" s="15">
        <f>COUNTIF(TABLA!$U:$U,D$110)</f>
        <v>150</v>
      </c>
      <c r="E117" s="15">
        <f>COUNTIF(TABLA!$U:$U,E$110)</f>
        <v>467</v>
      </c>
      <c r="F117" s="15">
        <f>COUNTIF(TABLA!$U:$U,F$110)</f>
        <v>775</v>
      </c>
      <c r="G117" s="15">
        <f>COUNTIF(TABLA!$U:$U,G$110)</f>
        <v>541</v>
      </c>
      <c r="H117" s="15">
        <f>E$11-SUM(C117:G117)</f>
        <v>22</v>
      </c>
      <c r="I117" s="31"/>
      <c r="J117" s="402" t="str">
        <f>TABLA!U1</f>
        <v>2.3 La comodidad de las instalaciones</v>
      </c>
      <c r="K117" s="402"/>
      <c r="L117" s="402"/>
      <c r="M117" s="402"/>
      <c r="N117" s="402"/>
      <c r="O117" s="402"/>
      <c r="P117" s="129">
        <f>Y117*10</f>
        <v>6.973223223223223</v>
      </c>
      <c r="Q117" s="150">
        <f>SUM(C117:H117)</f>
        <v>2020</v>
      </c>
      <c r="R117" s="151">
        <f>SUM(J117:O117)</f>
        <v>0</v>
      </c>
      <c r="S117" s="151">
        <v>0</v>
      </c>
      <c r="T117" s="151">
        <v>1</v>
      </c>
      <c r="U117" s="151">
        <v>2</v>
      </c>
      <c r="V117" s="151">
        <v>3</v>
      </c>
      <c r="W117" s="151">
        <v>4</v>
      </c>
      <c r="Y117" s="151">
        <f>SUM(S118:W118)/((Q117-H117)*4)</f>
        <v>0.69732232232232227</v>
      </c>
    </row>
    <row r="118" spans="1:26" ht="12.75" customHeight="1" x14ac:dyDescent="0.25">
      <c r="B118" s="410"/>
      <c r="C118" s="69">
        <f t="shared" ref="C118:H118" si="3">C117/SUM($C117:$H117)</f>
        <v>3.2178217821782179E-2</v>
      </c>
      <c r="D118" s="69">
        <f t="shared" si="3"/>
        <v>7.4257425742574254E-2</v>
      </c>
      <c r="E118" s="69">
        <f t="shared" si="3"/>
        <v>0.2311881188118812</v>
      </c>
      <c r="F118" s="69">
        <f t="shared" si="3"/>
        <v>0.38366336633663367</v>
      </c>
      <c r="G118" s="69">
        <f t="shared" si="3"/>
        <v>0.26782178217821784</v>
      </c>
      <c r="H118" s="69">
        <f t="shared" si="3"/>
        <v>1.089108910891089E-2</v>
      </c>
      <c r="I118" s="59"/>
      <c r="J118" s="402"/>
      <c r="K118" s="402"/>
      <c r="L118" s="402"/>
      <c r="M118" s="402"/>
      <c r="N118" s="402"/>
      <c r="O118" s="402"/>
      <c r="P118" s="130"/>
      <c r="S118" s="151">
        <v>0</v>
      </c>
      <c r="T118" s="151">
        <f>D117*T117</f>
        <v>150</v>
      </c>
      <c r="U118" s="151">
        <f>E117*U117</f>
        <v>934</v>
      </c>
      <c r="V118" s="151">
        <f>F117*V117</f>
        <v>2325</v>
      </c>
      <c r="W118" s="151">
        <f>G117*W117</f>
        <v>2164</v>
      </c>
      <c r="Y118" s="157"/>
    </row>
    <row r="119" spans="1:26" s="19" customFormat="1" ht="144" customHeight="1" x14ac:dyDescent="0.25">
      <c r="A119" s="27"/>
      <c r="B119" s="410"/>
      <c r="C119" s="29"/>
      <c r="D119" s="29"/>
      <c r="E119" s="29"/>
      <c r="F119" s="29"/>
      <c r="G119" s="29"/>
      <c r="H119" s="29"/>
      <c r="I119" s="31"/>
      <c r="K119" s="51"/>
      <c r="L119" s="51"/>
      <c r="M119" s="51"/>
      <c r="N119" s="51"/>
      <c r="O119" s="51"/>
      <c r="P119" s="131"/>
      <c r="Q119" s="158"/>
      <c r="R119" s="157"/>
      <c r="S119" s="157"/>
      <c r="T119" s="157"/>
      <c r="U119" s="157"/>
      <c r="V119" s="157"/>
      <c r="W119" s="157"/>
      <c r="X119" s="157"/>
      <c r="Y119" s="151"/>
      <c r="Z119" s="157"/>
    </row>
    <row r="120" spans="1:26" ht="12.75" customHeight="1" x14ac:dyDescent="0.25">
      <c r="A120" s="27"/>
      <c r="B120" s="410" t="str">
        <f>J120</f>
        <v>2.4 El equipamiento informático</v>
      </c>
      <c r="C120" s="175">
        <f>COUNTIF(TABLA!$V:$V,C$110)</f>
        <v>102</v>
      </c>
      <c r="D120" s="175">
        <f>COUNTIF(TABLA!$V:$V,D$110)</f>
        <v>315</v>
      </c>
      <c r="E120" s="175">
        <f>COUNTIF(TABLA!$V:$V,E$110)</f>
        <v>664</v>
      </c>
      <c r="F120" s="175">
        <f>COUNTIF(TABLA!$V:$V,F$110)</f>
        <v>605</v>
      </c>
      <c r="G120" s="175">
        <f>COUNTIF(TABLA!$V:$V,G$110)</f>
        <v>303</v>
      </c>
      <c r="H120" s="175">
        <f>E$11-SUM(C120:G120)</f>
        <v>31</v>
      </c>
      <c r="I120" s="31"/>
      <c r="J120" s="404" t="str">
        <f>TABLA!V1</f>
        <v>2.4 El equipamiento informático</v>
      </c>
      <c r="K120" s="404"/>
      <c r="L120" s="404"/>
      <c r="M120" s="404"/>
      <c r="N120" s="404"/>
      <c r="O120" s="404"/>
      <c r="P120" s="129">
        <f>Y120*10</f>
        <v>5.869783810960282</v>
      </c>
      <c r="Q120" s="150">
        <f>SUM(C120:H120)</f>
        <v>2020</v>
      </c>
      <c r="R120" s="151">
        <f>SUM(J120:O120)</f>
        <v>0</v>
      </c>
      <c r="S120" s="151">
        <v>0</v>
      </c>
      <c r="T120" s="151">
        <v>1</v>
      </c>
      <c r="U120" s="151">
        <v>2</v>
      </c>
      <c r="V120" s="151">
        <v>3</v>
      </c>
      <c r="W120" s="151">
        <v>4</v>
      </c>
      <c r="Y120" s="151">
        <f>SUM(S121:W121)/((Q120-H120)*4)</f>
        <v>0.58697838109602818</v>
      </c>
    </row>
    <row r="121" spans="1:26" ht="12.75" customHeight="1" x14ac:dyDescent="0.25">
      <c r="B121" s="410"/>
      <c r="C121" s="176">
        <f t="shared" ref="C121:H121" si="4">C120/SUM($C120:$H120)</f>
        <v>5.0495049504950498E-2</v>
      </c>
      <c r="D121" s="176">
        <f t="shared" si="4"/>
        <v>0.15594059405940594</v>
      </c>
      <c r="E121" s="176">
        <f t="shared" si="4"/>
        <v>0.32871287128712873</v>
      </c>
      <c r="F121" s="176">
        <f t="shared" si="4"/>
        <v>0.29950495049504949</v>
      </c>
      <c r="G121" s="176">
        <f t="shared" si="4"/>
        <v>0.15</v>
      </c>
      <c r="H121" s="176">
        <f t="shared" si="4"/>
        <v>1.5346534653465346E-2</v>
      </c>
      <c r="I121" s="59"/>
      <c r="J121" s="404"/>
      <c r="K121" s="404"/>
      <c r="L121" s="404"/>
      <c r="M121" s="404"/>
      <c r="N121" s="404"/>
      <c r="O121" s="404"/>
      <c r="P121" s="130"/>
      <c r="S121" s="151">
        <v>0</v>
      </c>
      <c r="T121" s="151">
        <f>D120*T120</f>
        <v>315</v>
      </c>
      <c r="U121" s="151">
        <f>E120*U120</f>
        <v>1328</v>
      </c>
      <c r="V121" s="151">
        <f>F120*V120</f>
        <v>1815</v>
      </c>
      <c r="W121" s="151">
        <f>G120*W120</f>
        <v>1212</v>
      </c>
      <c r="Y121" s="157"/>
    </row>
    <row r="122" spans="1:26" s="19" customFormat="1" ht="144" customHeight="1" x14ac:dyDescent="0.25">
      <c r="A122" s="27"/>
      <c r="B122" s="410"/>
      <c r="C122" s="29"/>
      <c r="D122" s="29"/>
      <c r="E122" s="29"/>
      <c r="F122" s="29"/>
      <c r="G122" s="29"/>
      <c r="H122" s="29"/>
      <c r="I122" s="31"/>
      <c r="K122" s="51"/>
      <c r="L122" s="51"/>
      <c r="M122" s="51"/>
      <c r="N122" s="51"/>
      <c r="O122" s="51"/>
      <c r="P122" s="131"/>
      <c r="Q122" s="158"/>
      <c r="R122" s="157"/>
      <c r="S122" s="157"/>
      <c r="T122" s="157"/>
      <c r="U122" s="157"/>
      <c r="V122" s="157"/>
      <c r="W122" s="157"/>
      <c r="X122" s="157"/>
      <c r="Y122" s="151"/>
      <c r="Z122" s="157"/>
    </row>
    <row r="123" spans="1:26" s="19" customFormat="1" ht="71.25" customHeight="1" x14ac:dyDescent="0.25">
      <c r="A123" s="27"/>
      <c r="B123" s="412" t="s">
        <v>167</v>
      </c>
      <c r="C123" s="412"/>
      <c r="D123" s="412"/>
      <c r="E123" s="412"/>
      <c r="F123" s="412"/>
      <c r="G123" s="412"/>
      <c r="H123" s="29"/>
      <c r="I123" s="31"/>
      <c r="J123" s="51"/>
      <c r="K123" s="51"/>
      <c r="L123" s="51"/>
      <c r="M123" s="51"/>
      <c r="N123" s="51"/>
      <c r="O123" s="51"/>
      <c r="P123" s="125"/>
      <c r="Q123" s="158"/>
      <c r="R123" s="157"/>
      <c r="S123" s="157"/>
      <c r="T123" s="157"/>
      <c r="U123" s="157"/>
      <c r="V123" s="157"/>
      <c r="W123" s="157"/>
      <c r="X123" s="157"/>
      <c r="Y123" s="151"/>
      <c r="Z123" s="157"/>
    </row>
    <row r="124" spans="1:26" s="19" customFormat="1" ht="21.75" customHeight="1" x14ac:dyDescent="0.25">
      <c r="A124" s="27"/>
      <c r="B124" s="297" t="s">
        <v>168</v>
      </c>
      <c r="C124" s="296"/>
      <c r="D124" s="296"/>
      <c r="E124" s="296"/>
      <c r="F124" s="29">
        <f>COUNTIF(TABLA!$W:$W,1)</f>
        <v>713</v>
      </c>
      <c r="G124" s="247">
        <f>F124/Q$120</f>
        <v>0.35297029702970295</v>
      </c>
      <c r="H124" s="29"/>
      <c r="I124" s="31"/>
      <c r="J124" s="51"/>
      <c r="K124" s="51"/>
      <c r="L124" s="51"/>
      <c r="M124" s="51"/>
      <c r="N124" s="51"/>
      <c r="O124" s="51"/>
      <c r="P124" s="125"/>
      <c r="Q124" s="158"/>
      <c r="R124" s="157"/>
      <c r="S124" s="157"/>
      <c r="T124" s="157"/>
      <c r="U124" s="157"/>
      <c r="V124" s="157"/>
      <c r="W124" s="157"/>
      <c r="X124" s="157"/>
      <c r="Y124" s="151"/>
      <c r="Z124" s="157"/>
    </row>
    <row r="125" spans="1:26" s="19" customFormat="1" ht="21.75" customHeight="1" x14ac:dyDescent="0.25">
      <c r="A125" s="27"/>
      <c r="B125" s="297" t="s">
        <v>169</v>
      </c>
      <c r="C125" s="296"/>
      <c r="D125" s="296"/>
      <c r="E125" s="296"/>
      <c r="F125" s="29">
        <f>COUNTIF(TABLA!$X:$X,2)</f>
        <v>944</v>
      </c>
      <c r="G125" s="247">
        <f>F125/Q$120</f>
        <v>0.46732673267326735</v>
      </c>
      <c r="H125" s="29"/>
      <c r="I125" s="31"/>
      <c r="J125" s="51"/>
      <c r="K125" s="51"/>
      <c r="L125" s="51"/>
      <c r="M125" s="51"/>
      <c r="N125" s="51"/>
      <c r="O125" s="51"/>
      <c r="P125" s="125"/>
      <c r="Q125" s="158"/>
      <c r="R125" s="157"/>
      <c r="S125" s="157"/>
      <c r="T125" s="157"/>
      <c r="U125" s="157"/>
      <c r="V125" s="157"/>
      <c r="W125" s="157"/>
      <c r="X125" s="157"/>
      <c r="Y125" s="151"/>
      <c r="Z125" s="157"/>
    </row>
    <row r="126" spans="1:26" s="19" customFormat="1" ht="21.75" customHeight="1" x14ac:dyDescent="0.25">
      <c r="A126" s="27"/>
      <c r="B126" s="297" t="s">
        <v>170</v>
      </c>
      <c r="C126" s="296"/>
      <c r="D126" s="296"/>
      <c r="E126" s="296"/>
      <c r="F126" s="29">
        <f>COUNTIF(TABLA!$Y:$Y,3)</f>
        <v>658</v>
      </c>
      <c r="G126" s="247">
        <f>F126/Q$120</f>
        <v>0.32574257425742575</v>
      </c>
      <c r="H126" s="246"/>
      <c r="I126" s="246"/>
      <c r="J126" s="246"/>
      <c r="K126" s="246"/>
      <c r="L126" s="246"/>
      <c r="M126" s="246"/>
      <c r="N126" s="246"/>
      <c r="O126" s="51"/>
      <c r="P126" s="125"/>
      <c r="Q126" s="158"/>
      <c r="R126" s="157"/>
      <c r="S126" s="157"/>
      <c r="T126" s="157"/>
      <c r="U126" s="157"/>
      <c r="V126" s="157"/>
      <c r="W126" s="157"/>
      <c r="X126" s="157"/>
      <c r="Y126" s="151"/>
      <c r="Z126" s="157"/>
    </row>
    <row r="127" spans="1:26" s="19" customFormat="1" ht="18.75" customHeight="1" x14ac:dyDescent="0.25">
      <c r="A127" s="27"/>
      <c r="B127" s="297" t="s">
        <v>171</v>
      </c>
      <c r="C127" s="296"/>
      <c r="D127" s="296"/>
      <c r="E127" s="296"/>
      <c r="F127" s="29">
        <f>COUNTIF(TABLA!$Z:$Z,4)</f>
        <v>345</v>
      </c>
      <c r="G127" s="247">
        <f>F127/Q$120</f>
        <v>0.1707920792079208</v>
      </c>
      <c r="H127" s="29"/>
      <c r="I127" s="31"/>
      <c r="J127" s="51"/>
      <c r="K127" s="51"/>
      <c r="L127" s="51"/>
      <c r="M127" s="51"/>
      <c r="N127" s="51"/>
      <c r="O127" s="51"/>
      <c r="P127" s="125"/>
      <c r="Q127" s="158"/>
      <c r="R127" s="157"/>
      <c r="S127" s="157"/>
      <c r="T127" s="157"/>
      <c r="U127" s="157"/>
      <c r="V127" s="157"/>
      <c r="W127" s="157"/>
      <c r="X127" s="157"/>
      <c r="Y127" s="151"/>
      <c r="Z127" s="157"/>
    </row>
    <row r="128" spans="1:26" s="19" customFormat="1" ht="18.75" customHeight="1" x14ac:dyDescent="0.25">
      <c r="A128" s="27"/>
      <c r="B128" s="245"/>
      <c r="C128" s="29"/>
      <c r="D128" s="29"/>
      <c r="E128" s="29"/>
      <c r="F128" s="29"/>
      <c r="G128" s="29"/>
      <c r="H128" s="29"/>
      <c r="I128" s="31"/>
      <c r="J128" s="51"/>
      <c r="K128" s="51"/>
      <c r="L128" s="51"/>
      <c r="M128" s="51"/>
      <c r="N128" s="51"/>
      <c r="O128" s="51"/>
      <c r="P128" s="125"/>
      <c r="Q128" s="158"/>
      <c r="R128" s="157"/>
      <c r="S128" s="157"/>
      <c r="T128" s="157"/>
      <c r="U128" s="157"/>
      <c r="V128" s="157"/>
      <c r="W128" s="157"/>
      <c r="X128" s="157"/>
      <c r="Y128" s="151"/>
      <c r="Z128" s="157"/>
    </row>
    <row r="129" spans="1:26" s="19" customFormat="1" ht="63" customHeight="1" x14ac:dyDescent="0.25">
      <c r="A129" s="83"/>
      <c r="B129" s="32" t="s">
        <v>5</v>
      </c>
      <c r="C129" s="29"/>
      <c r="D129" s="29"/>
      <c r="E129" s="29"/>
      <c r="F129" s="29"/>
      <c r="G129" s="29"/>
      <c r="H129" s="29"/>
      <c r="I129" s="31"/>
      <c r="J129" s="51"/>
      <c r="K129" s="51"/>
      <c r="L129" s="51"/>
      <c r="M129" s="51"/>
      <c r="N129" s="51"/>
      <c r="O129" s="51"/>
      <c r="P129" s="125"/>
      <c r="Q129" s="158"/>
      <c r="R129" s="157"/>
      <c r="S129" s="157"/>
      <c r="T129" s="157"/>
      <c r="U129" s="157"/>
      <c r="V129" s="157"/>
      <c r="W129" s="157"/>
      <c r="X129" s="157"/>
      <c r="Y129" s="151"/>
      <c r="Z129" s="157"/>
    </row>
    <row r="130" spans="1:26" s="19" customFormat="1" ht="43.5" customHeight="1" x14ac:dyDescent="0.25">
      <c r="A130" s="83"/>
      <c r="B130" s="393" t="str">
        <f>TABLA!AC1</f>
        <v>¿De dónde obtiene usted la mayor parte de la información que necesita para sus estudios? (1-nada, 2- poco, 3-algo, 4-bastante, 5-mucho).</v>
      </c>
      <c r="C130" s="393"/>
      <c r="D130" s="393"/>
      <c r="E130" s="393"/>
      <c r="F130" s="393"/>
      <c r="G130" s="393"/>
      <c r="H130" s="393"/>
      <c r="I130" s="393"/>
      <c r="J130" s="393"/>
      <c r="K130" s="393"/>
      <c r="L130" s="393"/>
      <c r="M130" s="393"/>
      <c r="N130" s="393"/>
      <c r="O130" s="393"/>
      <c r="P130" s="393"/>
      <c r="Q130" s="158"/>
      <c r="R130" s="157"/>
      <c r="S130" s="157"/>
      <c r="T130" s="157"/>
      <c r="U130" s="157"/>
      <c r="V130" s="157"/>
      <c r="W130" s="157"/>
      <c r="X130" s="157"/>
      <c r="Y130" s="151"/>
      <c r="Z130" s="157"/>
    </row>
    <row r="131" spans="1:26" s="268" customFormat="1" ht="16.5" customHeight="1" x14ac:dyDescent="0.25">
      <c r="A131" s="262"/>
      <c r="B131" s="263"/>
      <c r="C131" s="264"/>
      <c r="D131" s="264"/>
      <c r="E131" s="264"/>
      <c r="F131" s="264"/>
      <c r="G131" s="264"/>
      <c r="H131" s="264"/>
      <c r="I131" s="265"/>
      <c r="J131" s="264"/>
      <c r="K131" s="264"/>
      <c r="L131" s="264"/>
      <c r="M131" s="264"/>
      <c r="N131" s="264"/>
      <c r="O131" s="264"/>
      <c r="P131" s="266"/>
      <c r="Q131" s="267"/>
      <c r="Y131" s="180"/>
    </row>
    <row r="132" spans="1:26" s="268" customFormat="1" ht="16.5" customHeight="1" x14ac:dyDescent="0.25">
      <c r="A132" s="262"/>
      <c r="B132" s="263"/>
      <c r="C132" s="264"/>
      <c r="D132" s="315" t="s">
        <v>192</v>
      </c>
      <c r="E132" s="315" t="s">
        <v>193</v>
      </c>
      <c r="F132" s="315" t="s">
        <v>194</v>
      </c>
      <c r="G132" s="315" t="s">
        <v>195</v>
      </c>
      <c r="H132" s="315" t="s">
        <v>196</v>
      </c>
      <c r="J132" s="315" t="s">
        <v>192</v>
      </c>
      <c r="K132" s="315" t="s">
        <v>193</v>
      </c>
      <c r="L132" s="315" t="s">
        <v>194</v>
      </c>
      <c r="M132" s="315" t="s">
        <v>195</v>
      </c>
      <c r="N132" s="315" t="s">
        <v>196</v>
      </c>
      <c r="P132" s="394" t="s">
        <v>278</v>
      </c>
      <c r="Q132" s="267"/>
      <c r="Y132" s="180"/>
    </row>
    <row r="133" spans="1:26" s="268" customFormat="1" ht="24.6" customHeight="1" x14ac:dyDescent="0.25">
      <c r="A133" s="262"/>
      <c r="B133" s="263"/>
      <c r="C133" s="264"/>
      <c r="D133" s="269">
        <v>1</v>
      </c>
      <c r="E133" s="269">
        <v>2</v>
      </c>
      <c r="F133" s="269">
        <v>3</v>
      </c>
      <c r="G133" s="270">
        <v>4</v>
      </c>
      <c r="H133" s="269">
        <v>5</v>
      </c>
      <c r="J133" s="269">
        <v>1</v>
      </c>
      <c r="K133" s="269">
        <v>2</v>
      </c>
      <c r="L133" s="269">
        <v>3</v>
      </c>
      <c r="M133" s="270">
        <v>4</v>
      </c>
      <c r="N133" s="269">
        <v>5</v>
      </c>
      <c r="P133" s="394"/>
      <c r="Q133" s="267"/>
      <c r="S133" s="268">
        <v>1</v>
      </c>
      <c r="T133" s="268">
        <v>2</v>
      </c>
      <c r="U133" s="268">
        <v>3</v>
      </c>
      <c r="V133" s="268">
        <v>4</v>
      </c>
      <c r="Y133" s="180"/>
    </row>
    <row r="134" spans="1:26" s="268" customFormat="1" ht="56.25" customHeight="1" x14ac:dyDescent="0.2">
      <c r="A134" s="272">
        <v>1</v>
      </c>
      <c r="B134" s="392" t="str">
        <f>TABLA!AD1</f>
        <v>De los libros impresos y revistas impresas que hay o me proporciona la biblioteca De la U. Complutense</v>
      </c>
      <c r="C134" s="392"/>
      <c r="D134" s="300">
        <f>COUNTIF(TABLA!$AD:$AD,D$133)</f>
        <v>188</v>
      </c>
      <c r="E134" s="300">
        <f>COUNTIF(TABLA!$AD:$AD,E$133)</f>
        <v>287</v>
      </c>
      <c r="F134" s="300">
        <f>COUNTIF(TABLA!$AD:$AD,F$133)</f>
        <v>477</v>
      </c>
      <c r="G134" s="300">
        <f>COUNTIF(TABLA!$AD:$AD,G$133)</f>
        <v>639</v>
      </c>
      <c r="H134" s="300">
        <f>COUNTIF(TABLA!$AD:$AD,H$133)</f>
        <v>392</v>
      </c>
      <c r="J134" s="279">
        <f t="shared" ref="J134:N141" si="5">D134/$Q134</f>
        <v>9.4805849722642457E-2</v>
      </c>
      <c r="K134" s="279">
        <f t="shared" si="5"/>
        <v>0.14473020675743822</v>
      </c>
      <c r="L134" s="279">
        <f t="shared" si="5"/>
        <v>0.24054462934947049</v>
      </c>
      <c r="M134" s="279">
        <f t="shared" si="5"/>
        <v>0.32223903177004537</v>
      </c>
      <c r="N134" s="279">
        <f t="shared" si="5"/>
        <v>0.19768028240040342</v>
      </c>
      <c r="O134" s="263"/>
      <c r="P134" s="304">
        <f>(D134*D$133+E134*E$133+F134*F$133+G134*G$133+H134*H$133)/Q134</f>
        <v>3.3832576903681293</v>
      </c>
      <c r="Q134" s="263">
        <f t="shared" ref="Q134:Q141" si="6">SUM(D134:H134)</f>
        <v>1983</v>
      </c>
      <c r="R134" s="151">
        <v>0</v>
      </c>
      <c r="S134" s="151">
        <f t="shared" ref="S134:V141" si="7">E134*S$133</f>
        <v>287</v>
      </c>
      <c r="T134" s="151">
        <f t="shared" si="7"/>
        <v>954</v>
      </c>
      <c r="U134" s="151">
        <f t="shared" si="7"/>
        <v>1917</v>
      </c>
      <c r="V134" s="151">
        <f t="shared" si="7"/>
        <v>1568</v>
      </c>
      <c r="W134" s="151">
        <f>SUM(R134:V134)/((Q134)*4)</f>
        <v>0.59581442259203232</v>
      </c>
      <c r="Y134" s="180"/>
    </row>
    <row r="135" spans="1:26" s="268" customFormat="1" ht="56.25" customHeight="1" x14ac:dyDescent="0.2">
      <c r="A135" s="272">
        <v>2</v>
      </c>
      <c r="B135" s="392" t="str">
        <f>TABLA!AE1</f>
        <v>De las revistas en línea suscritas por la biblioteca</v>
      </c>
      <c r="C135" s="392"/>
      <c r="D135" s="301">
        <f>COUNTIF(TABLA!$AE:$AE,D$133)</f>
        <v>946</v>
      </c>
      <c r="E135" s="301">
        <f>COUNTIF(TABLA!$AE:$AE,E$133)</f>
        <v>381</v>
      </c>
      <c r="F135" s="301">
        <f>COUNTIF(TABLA!$AE:$AE,F$133)</f>
        <v>267</v>
      </c>
      <c r="G135" s="301">
        <f>COUNTIF(TABLA!$AE:$AE,G$133)</f>
        <v>236</v>
      </c>
      <c r="H135" s="301">
        <f>COUNTIF(TABLA!$AE:$AE,H$133)</f>
        <v>146</v>
      </c>
      <c r="J135" s="280">
        <f t="shared" si="5"/>
        <v>0.47874493927125505</v>
      </c>
      <c r="K135" s="280">
        <f t="shared" si="5"/>
        <v>0.19281376518218624</v>
      </c>
      <c r="L135" s="280">
        <f t="shared" si="5"/>
        <v>0.13512145748987855</v>
      </c>
      <c r="M135" s="280">
        <f t="shared" si="5"/>
        <v>0.1194331983805668</v>
      </c>
      <c r="N135" s="280">
        <f t="shared" si="5"/>
        <v>7.3886639676113364E-2</v>
      </c>
      <c r="O135" s="264"/>
      <c r="P135" s="304">
        <f>(D135*D$133+E135*E$133+F135*F$133+G135*G$133+H135*H$133)/Q135</f>
        <v>2.1169028340080973</v>
      </c>
      <c r="Q135" s="263">
        <f t="shared" si="6"/>
        <v>1976</v>
      </c>
      <c r="R135" s="151">
        <v>0</v>
      </c>
      <c r="S135" s="151">
        <f t="shared" si="7"/>
        <v>381</v>
      </c>
      <c r="T135" s="151">
        <f t="shared" si="7"/>
        <v>534</v>
      </c>
      <c r="U135" s="151">
        <f t="shared" si="7"/>
        <v>708</v>
      </c>
      <c r="V135" s="151">
        <f t="shared" si="7"/>
        <v>584</v>
      </c>
      <c r="W135" s="151">
        <f>SUM(R135:V135)/((Q135)*4)</f>
        <v>0.27922570850202427</v>
      </c>
      <c r="Y135" s="180"/>
    </row>
    <row r="136" spans="1:26" s="268" customFormat="1" ht="56.25" customHeight="1" x14ac:dyDescent="0.2">
      <c r="A136" s="272">
        <v>3</v>
      </c>
      <c r="B136" s="392" t="str">
        <f>TABLA!AF1</f>
        <v>De libros electrónicos suscritos por la biblioteca</v>
      </c>
      <c r="C136" s="392"/>
      <c r="D136" s="301">
        <f>COUNTIF(TABLA!$AF:$AF,D$133)</f>
        <v>666</v>
      </c>
      <c r="E136" s="301">
        <f>COUNTIF(TABLA!$AF:$AF,E$133)</f>
        <v>409</v>
      </c>
      <c r="F136" s="301">
        <f>COUNTIF(TABLA!$AF:$AF,F$133)</f>
        <v>404</v>
      </c>
      <c r="G136" s="301">
        <f>COUNTIF(TABLA!$AF:$AF,G$133)</f>
        <v>326</v>
      </c>
      <c r="H136" s="301">
        <f>COUNTIF(TABLA!$AF:$AF,H$133)</f>
        <v>166</v>
      </c>
      <c r="J136" s="280">
        <f t="shared" si="5"/>
        <v>0.33789954337899542</v>
      </c>
      <c r="K136" s="280">
        <f t="shared" si="5"/>
        <v>0.20750887874175544</v>
      </c>
      <c r="L136" s="280">
        <f t="shared" si="5"/>
        <v>0.20497209538305428</v>
      </c>
      <c r="M136" s="280">
        <f t="shared" si="5"/>
        <v>0.16539827498731607</v>
      </c>
      <c r="N136" s="280">
        <f t="shared" si="5"/>
        <v>8.4221207508878737E-2</v>
      </c>
      <c r="O136" s="264"/>
      <c r="P136" s="304">
        <f t="shared" ref="P136:P141" si="8">(D136*D$133+E136*E$133+F136*F$133+G136*G$133+H136*H$133)/Q136</f>
        <v>2.4505327245053272</v>
      </c>
      <c r="Q136" s="263">
        <f t="shared" si="6"/>
        <v>1971</v>
      </c>
      <c r="R136" s="151">
        <v>0</v>
      </c>
      <c r="S136" s="151">
        <f t="shared" si="7"/>
        <v>409</v>
      </c>
      <c r="T136" s="151">
        <f t="shared" si="7"/>
        <v>808</v>
      </c>
      <c r="U136" s="151">
        <f t="shared" si="7"/>
        <v>978</v>
      </c>
      <c r="V136" s="151">
        <f t="shared" si="7"/>
        <v>664</v>
      </c>
      <c r="W136" s="151">
        <f t="shared" ref="W136:W140" si="9">SUM(R136:V136)/((Q136)*4)</f>
        <v>0.36263318112633181</v>
      </c>
      <c r="Y136" s="180"/>
    </row>
    <row r="137" spans="1:26" s="268" customFormat="1" ht="56.25" customHeight="1" x14ac:dyDescent="0.2">
      <c r="A137" s="272">
        <v>4</v>
      </c>
      <c r="B137" s="392" t="str">
        <f>TABLA!AG1</f>
        <v>De los libros que yo mismo me compro o De los que me presta alguien que los ha comprado</v>
      </c>
      <c r="C137" s="392"/>
      <c r="D137" s="301">
        <f>COUNTIF(TABLA!$AG:$AG,D$133)</f>
        <v>415</v>
      </c>
      <c r="E137" s="301">
        <f>COUNTIF(TABLA!$AG:$AG,E$133)</f>
        <v>363</v>
      </c>
      <c r="F137" s="301">
        <f>COUNTIF(TABLA!$AG:$AG,F$133)</f>
        <v>417</v>
      </c>
      <c r="G137" s="301">
        <f>COUNTIF(TABLA!$AG:$AG,G$133)</f>
        <v>443</v>
      </c>
      <c r="H137" s="301">
        <f>COUNTIF(TABLA!$AG:$AG,H$133)</f>
        <v>340</v>
      </c>
      <c r="J137" s="280">
        <f t="shared" si="5"/>
        <v>0.20980788675429726</v>
      </c>
      <c r="K137" s="280">
        <f t="shared" si="5"/>
        <v>0.18351870576339738</v>
      </c>
      <c r="L137" s="280">
        <f t="shared" si="5"/>
        <v>0.21081900910010112</v>
      </c>
      <c r="M137" s="280">
        <f t="shared" si="5"/>
        <v>0.22396359959555107</v>
      </c>
      <c r="N137" s="280">
        <f t="shared" si="5"/>
        <v>0.1718907987866532</v>
      </c>
      <c r="O137" s="264"/>
      <c r="P137" s="304">
        <f t="shared" si="8"/>
        <v>2.9646107178968655</v>
      </c>
      <c r="Q137" s="263">
        <f t="shared" si="6"/>
        <v>1978</v>
      </c>
      <c r="R137" s="151">
        <v>0</v>
      </c>
      <c r="S137" s="151">
        <f t="shared" si="7"/>
        <v>363</v>
      </c>
      <c r="T137" s="151">
        <f t="shared" si="7"/>
        <v>834</v>
      </c>
      <c r="U137" s="151">
        <f t="shared" si="7"/>
        <v>1329</v>
      </c>
      <c r="V137" s="151">
        <f t="shared" si="7"/>
        <v>1360</v>
      </c>
      <c r="W137" s="151">
        <f t="shared" si="9"/>
        <v>0.49115267947421637</v>
      </c>
      <c r="Y137" s="180"/>
    </row>
    <row r="138" spans="1:26" s="268" customFormat="1" ht="56.25" customHeight="1" x14ac:dyDescent="0.2">
      <c r="A138" s="272">
        <v>5</v>
      </c>
      <c r="B138" s="392" t="str">
        <f>TABLA!AH1</f>
        <v>De los documentos colocados en el campus virtual por los profesores</v>
      </c>
      <c r="C138" s="392"/>
      <c r="D138" s="301">
        <f>COUNTIF(TABLA!$AH:$AH,D$133)</f>
        <v>70</v>
      </c>
      <c r="E138" s="301">
        <f>COUNTIF(TABLA!$AH:$AH,E$133)</f>
        <v>104</v>
      </c>
      <c r="F138" s="301">
        <f>COUNTIF(TABLA!$AH:$AH,F$133)</f>
        <v>232</v>
      </c>
      <c r="G138" s="301">
        <f>COUNTIF(TABLA!$AH:$AH,G$133)</f>
        <v>588</v>
      </c>
      <c r="H138" s="301">
        <f>COUNTIF(TABLA!$AH:$AH,H$133)</f>
        <v>986</v>
      </c>
      <c r="J138" s="280">
        <f t="shared" si="5"/>
        <v>3.5353535353535352E-2</v>
      </c>
      <c r="K138" s="280">
        <f t="shared" si="5"/>
        <v>5.2525252525252523E-2</v>
      </c>
      <c r="L138" s="280">
        <f t="shared" si="5"/>
        <v>0.11717171717171718</v>
      </c>
      <c r="M138" s="280">
        <f t="shared" si="5"/>
        <v>0.29696969696969699</v>
      </c>
      <c r="N138" s="280">
        <f t="shared" si="5"/>
        <v>0.49797979797979797</v>
      </c>
      <c r="O138" s="264"/>
      <c r="P138" s="304">
        <f t="shared" si="8"/>
        <v>4.1696969696969699</v>
      </c>
      <c r="Q138" s="263">
        <f t="shared" si="6"/>
        <v>1980</v>
      </c>
      <c r="R138" s="151">
        <v>0</v>
      </c>
      <c r="S138" s="151">
        <f t="shared" si="7"/>
        <v>104</v>
      </c>
      <c r="T138" s="151">
        <f t="shared" si="7"/>
        <v>464</v>
      </c>
      <c r="U138" s="151">
        <f t="shared" si="7"/>
        <v>1764</v>
      </c>
      <c r="V138" s="151">
        <f t="shared" si="7"/>
        <v>3944</v>
      </c>
      <c r="W138" s="151">
        <f t="shared" si="9"/>
        <v>0.79242424242424248</v>
      </c>
      <c r="Y138" s="180"/>
    </row>
    <row r="139" spans="1:26" s="268" customFormat="1" ht="56.25" customHeight="1" x14ac:dyDescent="0.2">
      <c r="A139" s="272">
        <v>6</v>
      </c>
      <c r="B139" s="392" t="str">
        <f>TABLA!AI1</f>
        <v>De los recursos libres y gratuitos que encuentro en internet</v>
      </c>
      <c r="C139" s="392"/>
      <c r="D139" s="301">
        <f>COUNTIF(TABLA!$AI:$AI,D$133)</f>
        <v>86</v>
      </c>
      <c r="E139" s="301">
        <f>COUNTIF(TABLA!$AI:$AI,E$133)</f>
        <v>177</v>
      </c>
      <c r="F139" s="301">
        <f>COUNTIF(TABLA!$AI:$AI,F$133)</f>
        <v>361</v>
      </c>
      <c r="G139" s="301">
        <f>COUNTIF(TABLA!$AI:$AI,G$133)</f>
        <v>620</v>
      </c>
      <c r="H139" s="301">
        <f>COUNTIF(TABLA!$AI:$AI,H$133)</f>
        <v>741</v>
      </c>
      <c r="J139" s="280">
        <f t="shared" si="5"/>
        <v>4.3324937027707809E-2</v>
      </c>
      <c r="K139" s="280">
        <f t="shared" si="5"/>
        <v>8.9168765743073045E-2</v>
      </c>
      <c r="L139" s="280">
        <f t="shared" si="5"/>
        <v>0.18186397984886649</v>
      </c>
      <c r="M139" s="280">
        <f t="shared" si="5"/>
        <v>0.31234256926952142</v>
      </c>
      <c r="N139" s="280">
        <f t="shared" si="5"/>
        <v>0.37329974811083122</v>
      </c>
      <c r="O139" s="264"/>
      <c r="P139" s="304">
        <f t="shared" si="8"/>
        <v>3.8831234256926952</v>
      </c>
      <c r="Q139" s="263">
        <f t="shared" si="6"/>
        <v>1985</v>
      </c>
      <c r="R139" s="151">
        <v>0</v>
      </c>
      <c r="S139" s="151">
        <f t="shared" si="7"/>
        <v>177</v>
      </c>
      <c r="T139" s="151">
        <f t="shared" si="7"/>
        <v>722</v>
      </c>
      <c r="U139" s="151">
        <f t="shared" si="7"/>
        <v>1860</v>
      </c>
      <c r="V139" s="151">
        <f t="shared" si="7"/>
        <v>2964</v>
      </c>
      <c r="W139" s="151">
        <f t="shared" si="9"/>
        <v>0.7207808564231738</v>
      </c>
      <c r="Y139" s="180"/>
    </row>
    <row r="140" spans="1:26" s="268" customFormat="1" ht="56.25" customHeight="1" x14ac:dyDescent="0.2">
      <c r="A140" s="272">
        <v>7</v>
      </c>
      <c r="B140" s="392" t="str">
        <f>TABLA!AJ1</f>
        <v>De los apuntes y fotocopias que se obtienen en las clases</v>
      </c>
      <c r="C140" s="392"/>
      <c r="D140" s="301">
        <f>COUNTIF(TABLA!$AJ:$AJ,D$133)</f>
        <v>95</v>
      </c>
      <c r="E140" s="301">
        <f>COUNTIF(TABLA!$AJ:$AJ,E$133)</f>
        <v>107</v>
      </c>
      <c r="F140" s="301">
        <f>COUNTIF(TABLA!$AJ:$AJ,F$133)</f>
        <v>221</v>
      </c>
      <c r="G140" s="301">
        <f>COUNTIF(TABLA!$AJ:$AJ,G$133)</f>
        <v>514</v>
      </c>
      <c r="H140" s="301">
        <f>COUNTIF(TABLA!$AJ:$AJ,H$133)</f>
        <v>1044</v>
      </c>
      <c r="J140" s="280">
        <f t="shared" si="5"/>
        <v>4.7955577990913677E-2</v>
      </c>
      <c r="K140" s="280">
        <f t="shared" si="5"/>
        <v>5.4013124684502777E-2</v>
      </c>
      <c r="L140" s="280">
        <f t="shared" si="5"/>
        <v>0.11155981827359919</v>
      </c>
      <c r="M140" s="280">
        <f t="shared" si="5"/>
        <v>0.25946491670873295</v>
      </c>
      <c r="N140" s="280">
        <f t="shared" si="5"/>
        <v>0.52700656234225141</v>
      </c>
      <c r="O140" s="264"/>
      <c r="P140" s="304">
        <f t="shared" si="8"/>
        <v>4.1635537607269058</v>
      </c>
      <c r="Q140" s="263">
        <f t="shared" si="6"/>
        <v>1981</v>
      </c>
      <c r="R140" s="151">
        <v>0</v>
      </c>
      <c r="S140" s="151">
        <f t="shared" si="7"/>
        <v>107</v>
      </c>
      <c r="T140" s="151">
        <f t="shared" si="7"/>
        <v>442</v>
      </c>
      <c r="U140" s="151">
        <f t="shared" si="7"/>
        <v>1542</v>
      </c>
      <c r="V140" s="151">
        <f t="shared" si="7"/>
        <v>4176</v>
      </c>
      <c r="W140" s="151">
        <f t="shared" si="9"/>
        <v>0.79088844018172644</v>
      </c>
      <c r="Y140" s="180"/>
    </row>
    <row r="141" spans="1:26" s="268" customFormat="1" ht="56.25" customHeight="1" x14ac:dyDescent="0.2">
      <c r="A141" s="272">
        <v>8</v>
      </c>
      <c r="B141" s="392" t="str">
        <f>TABLA!AK1</f>
        <v>De los documentos que encuentro en otros archivos o bibliotecas</v>
      </c>
      <c r="C141" s="392"/>
      <c r="D141" s="301">
        <f>COUNTIF(TABLA!$AK:$AK,D$133)</f>
        <v>776</v>
      </c>
      <c r="E141" s="301">
        <f>COUNTIF(TABLA!$AK:$AK,E$133)</f>
        <v>434</v>
      </c>
      <c r="F141" s="301">
        <f>COUNTIF(TABLA!$AK:$AK,F$133)</f>
        <v>378</v>
      </c>
      <c r="G141" s="301">
        <f>COUNTIF(TABLA!$AK:$AK,G$133)</f>
        <v>257</v>
      </c>
      <c r="H141" s="301">
        <f>COUNTIF(TABLA!$AK:$AK,H$133)</f>
        <v>122</v>
      </c>
      <c r="J141" s="280">
        <f t="shared" si="5"/>
        <v>0.39450940518556177</v>
      </c>
      <c r="K141" s="280">
        <f t="shared" si="5"/>
        <v>0.2206405693950178</v>
      </c>
      <c r="L141" s="280">
        <f t="shared" si="5"/>
        <v>0.19217081850533807</v>
      </c>
      <c r="M141" s="280">
        <f t="shared" si="5"/>
        <v>0.13065582104728013</v>
      </c>
      <c r="N141" s="280">
        <f t="shared" si="5"/>
        <v>6.2023385866802234E-2</v>
      </c>
      <c r="O141" s="264"/>
      <c r="P141" s="304">
        <f t="shared" si="8"/>
        <v>2.2450432130147431</v>
      </c>
      <c r="Q141" s="263">
        <f t="shared" si="6"/>
        <v>1967</v>
      </c>
      <c r="R141" s="151">
        <v>0</v>
      </c>
      <c r="S141" s="151">
        <f t="shared" si="7"/>
        <v>434</v>
      </c>
      <c r="T141" s="151">
        <f t="shared" si="7"/>
        <v>756</v>
      </c>
      <c r="U141" s="151">
        <f t="shared" si="7"/>
        <v>771</v>
      </c>
      <c r="V141" s="151">
        <f t="shared" si="7"/>
        <v>488</v>
      </c>
      <c r="W141" s="151">
        <f>SUM(R141:V141)/((Q141)*4)</f>
        <v>0.31126080325368582</v>
      </c>
      <c r="Y141" s="180"/>
    </row>
    <row r="142" spans="1:26" s="268" customFormat="1" ht="28.5" customHeight="1" x14ac:dyDescent="0.25">
      <c r="A142" s="262"/>
      <c r="B142" s="263"/>
      <c r="C142" s="264"/>
      <c r="D142" s="302"/>
      <c r="E142" s="302"/>
      <c r="F142" s="302"/>
      <c r="G142" s="302"/>
      <c r="H142" s="302"/>
      <c r="I142" s="265"/>
      <c r="J142" s="264"/>
      <c r="K142" s="264"/>
      <c r="L142" s="264"/>
      <c r="M142" s="264"/>
      <c r="N142" s="264"/>
      <c r="O142" s="264"/>
      <c r="P142" s="266"/>
      <c r="Q142" s="267"/>
      <c r="Y142" s="180"/>
    </row>
    <row r="143" spans="1:26" ht="30" customHeight="1" x14ac:dyDescent="0.4">
      <c r="C143" s="143" t="s">
        <v>46</v>
      </c>
      <c r="D143" s="26"/>
      <c r="E143" s="25" t="s">
        <v>47</v>
      </c>
      <c r="F143" s="26"/>
      <c r="G143" s="142" t="s">
        <v>48</v>
      </c>
      <c r="I143" s="96" t="s">
        <v>49</v>
      </c>
      <c r="J143" s="55"/>
      <c r="K143" s="54"/>
      <c r="L143" s="55"/>
      <c r="M143" s="54"/>
      <c r="N143" s="55"/>
      <c r="O143" s="56"/>
      <c r="P143" s="128"/>
    </row>
    <row r="144" spans="1:26" ht="17.25" customHeight="1" x14ac:dyDescent="0.25">
      <c r="C144" s="97">
        <v>1</v>
      </c>
      <c r="D144" s="98">
        <v>2</v>
      </c>
      <c r="E144" s="99">
        <v>3</v>
      </c>
      <c r="F144" s="100">
        <v>4</v>
      </c>
      <c r="G144" s="101">
        <v>5</v>
      </c>
      <c r="H144" s="237">
        <v>6</v>
      </c>
      <c r="I144" s="102">
        <v>0</v>
      </c>
      <c r="J144" s="58"/>
      <c r="K144" s="58"/>
      <c r="L144" s="58"/>
      <c r="M144" s="58"/>
      <c r="N144" s="58"/>
      <c r="O144" s="58"/>
    </row>
    <row r="145" spans="1:26" ht="21" customHeight="1" x14ac:dyDescent="0.25">
      <c r="A145" s="27"/>
      <c r="B145" s="410" t="str">
        <f>J145</f>
        <v>3.1 Valore la utilidad de la información básica sobre la biblioteca que se recibe al inicio de los estudios</v>
      </c>
      <c r="C145" s="175">
        <f>COUNTIF(TABLA!$AL:$AL,C$110)</f>
        <v>65</v>
      </c>
      <c r="D145" s="175">
        <f>COUNTIF(TABLA!$AL:$AL,D$110)</f>
        <v>253</v>
      </c>
      <c r="E145" s="175">
        <f>COUNTIF(TABLA!$AL:$AL,E$110)</f>
        <v>527</v>
      </c>
      <c r="F145" s="175">
        <f>COUNTIF(TABLA!$AL:$AL,F$110)</f>
        <v>523</v>
      </c>
      <c r="G145" s="175">
        <f>COUNTIF(TABLA!$AL:$AL,G$110)</f>
        <v>283</v>
      </c>
      <c r="H145" s="240">
        <f>H147</f>
        <v>313</v>
      </c>
      <c r="I145" s="175">
        <f>E$11-(SUM(C145:G145)+H147)</f>
        <v>56</v>
      </c>
      <c r="J145" s="406" t="str">
        <f>TABLA!AL1</f>
        <v>3.1 Valore la utilidad de la información básica sobre la biblioteca que se recibe al inicio de los estudios</v>
      </c>
      <c r="K145" s="388"/>
      <c r="L145" s="388"/>
      <c r="M145" s="388"/>
      <c r="N145" s="388"/>
      <c r="O145" s="388"/>
      <c r="P145" s="129">
        <f>Y145*10</f>
        <v>6.0690490611750461</v>
      </c>
      <c r="Q145" s="150">
        <f>SUM(C145:G145)+H147+I145</f>
        <v>2020</v>
      </c>
      <c r="R145" s="151">
        <f>SUM(J145:O145)</f>
        <v>0</v>
      </c>
      <c r="S145" s="151">
        <v>0</v>
      </c>
      <c r="T145" s="151">
        <v>1</v>
      </c>
      <c r="U145" s="151">
        <v>2</v>
      </c>
      <c r="V145" s="151">
        <v>3</v>
      </c>
      <c r="W145" s="151">
        <v>4</v>
      </c>
      <c r="Y145" s="151">
        <f>SUM(S146:W146)/((Q145-I145-H147)*4)</f>
        <v>0.60690490611750458</v>
      </c>
    </row>
    <row r="146" spans="1:26" ht="26.25" customHeight="1" x14ac:dyDescent="0.25">
      <c r="B146" s="410"/>
      <c r="C146" s="176">
        <f t="shared" ref="C146:I146" si="10">C145/SUM($C145:$I145)</f>
        <v>3.2178217821782179E-2</v>
      </c>
      <c r="D146" s="176">
        <f t="shared" si="10"/>
        <v>0.12524752475247525</v>
      </c>
      <c r="E146" s="176">
        <f t="shared" si="10"/>
        <v>0.2608910891089109</v>
      </c>
      <c r="F146" s="176">
        <f t="shared" si="10"/>
        <v>0.25891089108910892</v>
      </c>
      <c r="G146" s="176">
        <f t="shared" si="10"/>
        <v>0.14009900990099011</v>
      </c>
      <c r="H146" s="176">
        <f t="shared" si="10"/>
        <v>0.15495049504950495</v>
      </c>
      <c r="I146" s="176">
        <f t="shared" si="10"/>
        <v>2.7722772277227723E-2</v>
      </c>
      <c r="J146" s="406"/>
      <c r="K146" s="388"/>
      <c r="L146" s="388"/>
      <c r="M146" s="388"/>
      <c r="N146" s="388"/>
      <c r="O146" s="388"/>
      <c r="P146" s="130"/>
      <c r="S146" s="151">
        <v>0</v>
      </c>
      <c r="T146" s="151">
        <f>D145*T145</f>
        <v>253</v>
      </c>
      <c r="U146" s="151">
        <f>E145*U145</f>
        <v>1054</v>
      </c>
      <c r="V146" s="151">
        <f>F145*V145</f>
        <v>1569</v>
      </c>
      <c r="W146" s="151">
        <f>G145*W145</f>
        <v>1132</v>
      </c>
      <c r="Y146" s="157"/>
    </row>
    <row r="147" spans="1:26" ht="15.75" customHeight="1" x14ac:dyDescent="0.25">
      <c r="B147" s="410"/>
      <c r="C147" s="238" t="s">
        <v>157</v>
      </c>
      <c r="D147" s="239"/>
      <c r="E147" s="239"/>
      <c r="F147" s="239"/>
      <c r="G147" s="239"/>
      <c r="H147" s="241">
        <f>COUNTIF(TABLA!$AL:$AL,H144)</f>
        <v>313</v>
      </c>
      <c r="I147" s="178"/>
      <c r="J147" s="119"/>
      <c r="K147" s="119"/>
      <c r="L147" s="119"/>
      <c r="M147" s="119"/>
      <c r="N147" s="119"/>
      <c r="O147" s="119"/>
      <c r="P147" s="130"/>
      <c r="Y147" s="157"/>
    </row>
    <row r="148" spans="1:26" s="19" customFormat="1" ht="144" customHeight="1" x14ac:dyDescent="0.25">
      <c r="A148" s="27"/>
      <c r="B148" s="410"/>
      <c r="C148" s="29"/>
      <c r="D148" s="29"/>
      <c r="E148" s="29"/>
      <c r="F148" s="29"/>
      <c r="G148" s="29"/>
      <c r="H148" s="29"/>
      <c r="I148" s="31"/>
      <c r="K148" s="51"/>
      <c r="L148" s="51"/>
      <c r="M148" s="51"/>
      <c r="N148" s="51"/>
      <c r="O148" s="51"/>
      <c r="P148" s="131"/>
      <c r="Q148" s="158"/>
      <c r="R148" s="157"/>
      <c r="S148" s="157"/>
      <c r="T148" s="157"/>
      <c r="U148" s="157"/>
      <c r="V148" s="157"/>
      <c r="W148" s="157"/>
      <c r="X148" s="157"/>
      <c r="Y148" s="151"/>
      <c r="Z148" s="157"/>
    </row>
    <row r="149" spans="1:26" s="19" customFormat="1" ht="12.75" customHeight="1" x14ac:dyDescent="0.25">
      <c r="A149" s="27"/>
      <c r="D149" s="29"/>
      <c r="E149" s="29"/>
      <c r="F149" s="29"/>
      <c r="G149" s="29"/>
      <c r="H149" s="29"/>
      <c r="I149" s="31"/>
      <c r="K149" s="51"/>
      <c r="L149" s="51"/>
      <c r="M149" s="51"/>
      <c r="N149" s="51"/>
      <c r="O149" s="51"/>
      <c r="P149" s="131"/>
      <c r="Q149" s="158"/>
      <c r="R149" s="157"/>
      <c r="S149" s="157"/>
      <c r="T149" s="157"/>
      <c r="U149" s="157"/>
      <c r="V149" s="157"/>
      <c r="W149" s="157"/>
      <c r="X149" s="157"/>
      <c r="Y149" s="151"/>
      <c r="Z149" s="157"/>
    </row>
    <row r="150" spans="1:26" ht="12.75" customHeight="1" x14ac:dyDescent="0.25">
      <c r="A150" s="27"/>
      <c r="B150" s="410" t="str">
        <f>J150</f>
        <v xml:space="preserve">3.2 La adecuación de la colección a sus necesidades </v>
      </c>
      <c r="C150" s="175">
        <f>COUNTIF(TABLA!$AM:$AM,C$110)</f>
        <v>35</v>
      </c>
      <c r="D150" s="175">
        <f>COUNTIF(TABLA!$AM:$AM,D$110)</f>
        <v>112</v>
      </c>
      <c r="E150" s="175">
        <f>COUNTIF(TABLA!$AM:$AM,E$110)</f>
        <v>645</v>
      </c>
      <c r="F150" s="175">
        <f>COUNTIF(TABLA!$AM:$AM,F$110)</f>
        <v>799</v>
      </c>
      <c r="G150" s="175">
        <f>COUNTIF(TABLA!$AM:$AM,G$110)</f>
        <v>369</v>
      </c>
      <c r="H150" s="175">
        <f>E$11-SUM(C150:G150)</f>
        <v>60</v>
      </c>
      <c r="I150" s="31"/>
      <c r="J150" s="407" t="s">
        <v>197</v>
      </c>
      <c r="K150" s="407"/>
      <c r="L150" s="407"/>
      <c r="M150" s="407"/>
      <c r="N150" s="407"/>
      <c r="O150" s="407"/>
      <c r="P150" s="129">
        <f>Y150*10</f>
        <v>6.7283163265306118</v>
      </c>
      <c r="Q150" s="150">
        <f>SUM(C150:H150)</f>
        <v>2020</v>
      </c>
      <c r="R150" s="151">
        <f>SUM(J150:O150)</f>
        <v>0</v>
      </c>
      <c r="S150" s="151">
        <v>0</v>
      </c>
      <c r="T150" s="151">
        <v>1</v>
      </c>
      <c r="U150" s="151">
        <v>2</v>
      </c>
      <c r="V150" s="151">
        <v>3</v>
      </c>
      <c r="W150" s="151">
        <v>4</v>
      </c>
      <c r="Y150" s="151">
        <f>SUM(S151:W151)/((Q150-H150)*4)</f>
        <v>0.67283163265306123</v>
      </c>
    </row>
    <row r="151" spans="1:26" ht="22.5" customHeight="1" x14ac:dyDescent="0.25">
      <c r="B151" s="410"/>
      <c r="C151" s="176">
        <f t="shared" ref="C151:H151" si="11">C150/SUM($C150:$H150)</f>
        <v>1.7326732673267328E-2</v>
      </c>
      <c r="D151" s="176">
        <f t="shared" si="11"/>
        <v>5.5445544554455446E-2</v>
      </c>
      <c r="E151" s="176">
        <f t="shared" si="11"/>
        <v>0.31930693069306931</v>
      </c>
      <c r="F151" s="176">
        <f t="shared" si="11"/>
        <v>0.39554455445544556</v>
      </c>
      <c r="G151" s="176">
        <f t="shared" si="11"/>
        <v>0.18267326732673267</v>
      </c>
      <c r="H151" s="176">
        <f t="shared" si="11"/>
        <v>2.9702970297029702E-2</v>
      </c>
      <c r="I151" s="59"/>
      <c r="J151" s="407"/>
      <c r="K151" s="407"/>
      <c r="L151" s="407"/>
      <c r="M151" s="407"/>
      <c r="N151" s="407"/>
      <c r="O151" s="407"/>
      <c r="P151" s="130"/>
      <c r="S151" s="151">
        <v>0</v>
      </c>
      <c r="T151" s="151">
        <f>D150*T150</f>
        <v>112</v>
      </c>
      <c r="U151" s="151">
        <f>E150*U150</f>
        <v>1290</v>
      </c>
      <c r="V151" s="151">
        <f>F150*V150</f>
        <v>2397</v>
      </c>
      <c r="W151" s="151">
        <f>G150*W150</f>
        <v>1476</v>
      </c>
      <c r="Y151" s="157"/>
    </row>
    <row r="152" spans="1:26" s="19" customFormat="1" ht="144" customHeight="1" x14ac:dyDescent="0.25">
      <c r="A152" s="27"/>
      <c r="B152" s="410"/>
      <c r="C152" s="29"/>
      <c r="D152" s="29"/>
      <c r="E152" s="29"/>
      <c r="F152" s="29"/>
      <c r="G152" s="29"/>
      <c r="H152" s="29"/>
      <c r="I152" s="31"/>
      <c r="K152" s="51"/>
      <c r="L152" s="51"/>
      <c r="M152" s="51"/>
      <c r="N152" s="51"/>
      <c r="O152" s="51"/>
      <c r="P152" s="131"/>
      <c r="Q152" s="158"/>
      <c r="R152" s="157"/>
      <c r="S152" s="157"/>
      <c r="T152" s="157"/>
      <c r="U152" s="157"/>
      <c r="V152" s="157"/>
      <c r="W152" s="157"/>
      <c r="X152" s="157"/>
      <c r="Y152" s="151"/>
      <c r="Z152" s="157"/>
    </row>
    <row r="153" spans="1:26" ht="12.75" customHeight="1" x14ac:dyDescent="0.25">
      <c r="A153" s="27"/>
      <c r="B153" s="410" t="str">
        <f>J153</f>
        <v>3.4 La facilidad para acceder a los recursos electrónicos que necesita</v>
      </c>
      <c r="C153" s="175">
        <f>COUNTIF(TABLA!$AO:$AO,C$110)</f>
        <v>102</v>
      </c>
      <c r="D153" s="175">
        <f>COUNTIF(TABLA!$AO:$AO,D$110)</f>
        <v>247</v>
      </c>
      <c r="E153" s="175">
        <f>COUNTIF(TABLA!$AO:$AO,E$110)</f>
        <v>603</v>
      </c>
      <c r="F153" s="175">
        <f>COUNTIF(TABLA!$AO:$AO,F$110)</f>
        <v>669</v>
      </c>
      <c r="G153" s="175">
        <f>COUNTIF(TABLA!$AO:$AO,G$110)</f>
        <v>341</v>
      </c>
      <c r="H153" s="175">
        <f>E$11-SUM(C153:G153)</f>
        <v>58</v>
      </c>
      <c r="I153" s="31"/>
      <c r="J153" s="405" t="str">
        <f>TABLA!AO1</f>
        <v>3.4 La facilidad para acceder a los recursos electrónicos que necesita</v>
      </c>
      <c r="K153" s="405"/>
      <c r="L153" s="405"/>
      <c r="M153" s="405"/>
      <c r="N153" s="405"/>
      <c r="O153" s="405"/>
      <c r="P153" s="129">
        <f>Y153*10</f>
        <v>6.1467889908256881</v>
      </c>
      <c r="Q153" s="150">
        <f>SUM(C153:H153)</f>
        <v>2020</v>
      </c>
      <c r="R153" s="151">
        <f>SUM(J153:O153)</f>
        <v>0</v>
      </c>
      <c r="S153" s="151">
        <v>0</v>
      </c>
      <c r="T153" s="151">
        <v>1</v>
      </c>
      <c r="U153" s="151">
        <v>2</v>
      </c>
      <c r="V153" s="151">
        <v>3</v>
      </c>
      <c r="W153" s="151">
        <v>4</v>
      </c>
      <c r="Y153" s="151">
        <f>SUM(S154:W154)/((Q153-H153)*4)</f>
        <v>0.61467889908256879</v>
      </c>
    </row>
    <row r="154" spans="1:26" ht="18.75" customHeight="1" x14ac:dyDescent="0.25">
      <c r="B154" s="410"/>
      <c r="C154" s="176">
        <f t="shared" ref="C154:H154" si="12">C153/SUM($C153:$H153)</f>
        <v>5.0495049504950498E-2</v>
      </c>
      <c r="D154" s="176">
        <f t="shared" si="12"/>
        <v>0.12227722772277227</v>
      </c>
      <c r="E154" s="176">
        <f t="shared" si="12"/>
        <v>0.2985148514851485</v>
      </c>
      <c r="F154" s="176">
        <f t="shared" si="12"/>
        <v>0.3311881188118812</v>
      </c>
      <c r="G154" s="176">
        <f t="shared" si="12"/>
        <v>0.16881188118811882</v>
      </c>
      <c r="H154" s="176">
        <f t="shared" si="12"/>
        <v>2.8712871287128714E-2</v>
      </c>
      <c r="I154" s="59"/>
      <c r="J154" s="405"/>
      <c r="K154" s="405"/>
      <c r="L154" s="405"/>
      <c r="M154" s="405"/>
      <c r="N154" s="405"/>
      <c r="O154" s="405"/>
      <c r="P154" s="130"/>
      <c r="S154" s="151">
        <v>0</v>
      </c>
      <c r="T154" s="151">
        <f>D153*T153</f>
        <v>247</v>
      </c>
      <c r="U154" s="151">
        <f>E153*U153</f>
        <v>1206</v>
      </c>
      <c r="V154" s="151">
        <f>F153*V153</f>
        <v>2007</v>
      </c>
      <c r="W154" s="151">
        <f>G153*W153</f>
        <v>1364</v>
      </c>
      <c r="Y154" s="157"/>
    </row>
    <row r="155" spans="1:26" ht="12.75" customHeight="1" x14ac:dyDescent="0.25">
      <c r="B155" s="410"/>
      <c r="C155" s="121"/>
      <c r="D155" s="121"/>
      <c r="E155" s="121"/>
      <c r="F155" s="121"/>
      <c r="G155" s="121"/>
      <c r="H155" s="121"/>
      <c r="I155" s="59"/>
      <c r="J155" s="119"/>
      <c r="K155" s="119"/>
      <c r="L155" s="119"/>
      <c r="M155" s="119"/>
      <c r="N155" s="119"/>
      <c r="O155" s="119"/>
      <c r="P155" s="130"/>
      <c r="Y155" s="157"/>
    </row>
    <row r="156" spans="1:26" s="19" customFormat="1" ht="130.5" customHeight="1" x14ac:dyDescent="0.25">
      <c r="A156" s="27"/>
      <c r="B156" s="410"/>
      <c r="C156" s="29"/>
      <c r="D156" s="29"/>
      <c r="E156" s="29"/>
      <c r="F156" s="29"/>
      <c r="G156" s="29"/>
      <c r="H156" s="29"/>
      <c r="I156" s="31"/>
      <c r="K156" s="51"/>
      <c r="L156" s="51"/>
      <c r="M156" s="51"/>
      <c r="N156" s="51"/>
      <c r="O156" s="51"/>
      <c r="P156" s="131"/>
      <c r="Q156" s="158"/>
      <c r="R156" s="157"/>
      <c r="S156" s="157"/>
      <c r="T156" s="157"/>
      <c r="U156" s="157"/>
      <c r="V156" s="157"/>
      <c r="W156" s="157"/>
      <c r="X156" s="157"/>
      <c r="Y156" s="151"/>
      <c r="Z156" s="157"/>
    </row>
    <row r="157" spans="1:26" ht="12.75" customHeight="1" x14ac:dyDescent="0.25">
      <c r="A157" s="47"/>
      <c r="I157" s="20"/>
      <c r="K157" s="20"/>
      <c r="L157" s="20"/>
      <c r="M157" s="20"/>
      <c r="N157" s="20"/>
      <c r="O157" s="20"/>
      <c r="P157" s="132"/>
    </row>
    <row r="158" spans="1:26" ht="12.75" customHeight="1" x14ac:dyDescent="0.25">
      <c r="A158" s="47"/>
      <c r="I158" s="20"/>
      <c r="K158" s="20"/>
      <c r="L158" s="20"/>
      <c r="M158" s="20"/>
      <c r="N158" s="20"/>
      <c r="O158" s="20"/>
      <c r="P158" s="132"/>
      <c r="Y158" s="156"/>
    </row>
    <row r="159" spans="1:26" ht="24.75" customHeight="1" x14ac:dyDescent="0.25">
      <c r="A159" s="27"/>
      <c r="B159" s="410" t="str">
        <f>J159</f>
        <v>3.3 La facilidad para localizar los libros, revistas u otros documentos</v>
      </c>
      <c r="C159" s="175">
        <f>COUNTIF(TABLA!$AN:$AN,C$110)</f>
        <v>56</v>
      </c>
      <c r="D159" s="175">
        <f>COUNTIF(TABLA!$AN:$AN,D$110)</f>
        <v>163</v>
      </c>
      <c r="E159" s="175">
        <f>COUNTIF(TABLA!$AN:$AN,E$110)</f>
        <v>474</v>
      </c>
      <c r="F159" s="175">
        <f>COUNTIF(TABLA!$AN:$AN,F$110)</f>
        <v>760</v>
      </c>
      <c r="G159" s="175">
        <f>COUNTIF(TABLA!$AN:$AN,G$110)</f>
        <v>521</v>
      </c>
      <c r="H159" s="175">
        <f>E$11-SUM(C159:G159)</f>
        <v>46</v>
      </c>
      <c r="I159" s="31"/>
      <c r="J159" s="405" t="str">
        <f>TABLA!AN1</f>
        <v>3.3 La facilidad para localizar los libros, revistas u otros documentos</v>
      </c>
      <c r="K159" s="405"/>
      <c r="L159" s="405"/>
      <c r="M159" s="405"/>
      <c r="N159" s="405"/>
      <c r="O159" s="405"/>
      <c r="P159" s="129">
        <f>Y159*10</f>
        <v>6.933890577507599</v>
      </c>
      <c r="Q159" s="150">
        <f>SUM(C159:H159)</f>
        <v>2020</v>
      </c>
      <c r="R159" s="151">
        <f>SUM(J159:O159)</f>
        <v>0</v>
      </c>
      <c r="S159" s="151">
        <v>0</v>
      </c>
      <c r="T159" s="151">
        <v>1</v>
      </c>
      <c r="U159" s="151">
        <v>2</v>
      </c>
      <c r="V159" s="151">
        <v>3</v>
      </c>
      <c r="W159" s="151">
        <v>4</v>
      </c>
      <c r="Y159" s="151">
        <f>SUM(S160:W160)/((Q159-H159)*4)</f>
        <v>0.69338905775075987</v>
      </c>
    </row>
    <row r="160" spans="1:26" ht="20.25" customHeight="1" x14ac:dyDescent="0.25">
      <c r="B160" s="410"/>
      <c r="C160" s="176">
        <f t="shared" ref="C160:H160" si="13">C159/SUM($C159:$H159)</f>
        <v>2.7722772277227723E-2</v>
      </c>
      <c r="D160" s="176">
        <f t="shared" si="13"/>
        <v>8.0693069306930695E-2</v>
      </c>
      <c r="E160" s="176">
        <f t="shared" si="13"/>
        <v>0.23465346534653464</v>
      </c>
      <c r="F160" s="176">
        <f t="shared" si="13"/>
        <v>0.37623762376237624</v>
      </c>
      <c r="G160" s="176">
        <f t="shared" si="13"/>
        <v>0.25792079207920793</v>
      </c>
      <c r="H160" s="176">
        <f t="shared" si="13"/>
        <v>2.2772277227722772E-2</v>
      </c>
      <c r="I160" s="59"/>
      <c r="J160" s="405"/>
      <c r="K160" s="405"/>
      <c r="L160" s="405"/>
      <c r="M160" s="405"/>
      <c r="N160" s="405"/>
      <c r="O160" s="405"/>
      <c r="P160" s="130"/>
      <c r="S160" s="151">
        <v>0</v>
      </c>
      <c r="T160" s="151">
        <f>D159*T159</f>
        <v>163</v>
      </c>
      <c r="U160" s="151">
        <f>E159*U159</f>
        <v>948</v>
      </c>
      <c r="V160" s="151">
        <f>F159*V159</f>
        <v>2280</v>
      </c>
      <c r="W160" s="151">
        <f>G159*W159</f>
        <v>2084</v>
      </c>
      <c r="Y160" s="157"/>
    </row>
    <row r="161" spans="1:26" ht="12.75" customHeight="1" x14ac:dyDescent="0.25">
      <c r="B161" s="410"/>
      <c r="C161" s="121"/>
      <c r="D161" s="121"/>
      <c r="E161" s="121"/>
      <c r="F161" s="121"/>
      <c r="G161" s="121"/>
      <c r="H161" s="121"/>
      <c r="I161" s="59"/>
      <c r="J161" s="119"/>
      <c r="K161" s="119"/>
      <c r="L161" s="119"/>
      <c r="M161" s="119"/>
      <c r="N161" s="119"/>
      <c r="O161" s="119"/>
      <c r="P161" s="130"/>
      <c r="Y161" s="157"/>
    </row>
    <row r="162" spans="1:26" s="19" customFormat="1" ht="144" customHeight="1" x14ac:dyDescent="0.25">
      <c r="A162" s="27"/>
      <c r="B162" s="410"/>
      <c r="C162" s="29"/>
      <c r="D162" s="29"/>
      <c r="E162" s="29"/>
      <c r="F162" s="29"/>
      <c r="G162" s="29"/>
      <c r="H162" s="29"/>
      <c r="I162" s="31"/>
      <c r="K162" s="51"/>
      <c r="L162" s="51"/>
      <c r="M162" s="51"/>
      <c r="N162" s="51"/>
      <c r="O162" s="51"/>
      <c r="P162" s="131"/>
      <c r="Q162" s="158"/>
      <c r="R162" s="157"/>
      <c r="S162" s="157"/>
      <c r="T162" s="157"/>
      <c r="U162" s="157"/>
      <c r="V162" s="157"/>
      <c r="W162" s="157"/>
      <c r="X162" s="157"/>
      <c r="Y162" s="151"/>
      <c r="Z162" s="157"/>
    </row>
    <row r="163" spans="1:26" s="19" customFormat="1" ht="16.5" customHeight="1" x14ac:dyDescent="0.25">
      <c r="A163" s="27"/>
      <c r="B163" s="410" t="str">
        <f>J163</f>
        <v>3.5 La respuesta obtenida al solicitar alguna información</v>
      </c>
      <c r="C163" s="175">
        <f>COUNTIF(TABLA!$AP:$AP,C$110)</f>
        <v>53</v>
      </c>
      <c r="D163" s="175">
        <f>COUNTIF(TABLA!$AP:$AP,D$110)</f>
        <v>92</v>
      </c>
      <c r="E163" s="175">
        <f>COUNTIF(TABLA!$AP:$AP,E$110)</f>
        <v>470</v>
      </c>
      <c r="F163" s="175">
        <f>COUNTIF(TABLA!$AP:$AP,F$110)</f>
        <v>644</v>
      </c>
      <c r="G163" s="175">
        <f>COUNTIF(TABLA!$AP:$AP,G$110)</f>
        <v>698</v>
      </c>
      <c r="H163" s="175">
        <f>E$11-SUM(C163:G163)</f>
        <v>63</v>
      </c>
      <c r="I163" s="31"/>
      <c r="J163" s="405" t="str">
        <f>TABLA!AP1</f>
        <v>3.5 La respuesta obtenida al solicitar alguna información</v>
      </c>
      <c r="K163" s="405"/>
      <c r="L163" s="405"/>
      <c r="M163" s="405"/>
      <c r="N163" s="405"/>
      <c r="O163" s="405"/>
      <c r="P163" s="129">
        <f>Y163*10</f>
        <v>7.3530914665304037</v>
      </c>
      <c r="Q163" s="150">
        <f>SUM(C163:H163)</f>
        <v>2020</v>
      </c>
      <c r="R163" s="151">
        <f>SUM(J163:O163)</f>
        <v>0</v>
      </c>
      <c r="S163" s="151">
        <v>0</v>
      </c>
      <c r="T163" s="151">
        <v>1</v>
      </c>
      <c r="U163" s="151">
        <v>2</v>
      </c>
      <c r="V163" s="151">
        <v>3</v>
      </c>
      <c r="W163" s="151">
        <v>4</v>
      </c>
      <c r="X163" s="151"/>
      <c r="Y163" s="151">
        <f>SUM(S164:W164)/((Q163-H163)*4)</f>
        <v>0.73530914665304037</v>
      </c>
      <c r="Z163" s="157"/>
    </row>
    <row r="164" spans="1:26" ht="12.75" customHeight="1" x14ac:dyDescent="0.25">
      <c r="B164" s="410"/>
      <c r="C164" s="176">
        <f t="shared" ref="C164:H164" si="14">C163/SUM($C163:$H163)</f>
        <v>2.6237623762376237E-2</v>
      </c>
      <c r="D164" s="176">
        <f t="shared" si="14"/>
        <v>4.5544554455445543E-2</v>
      </c>
      <c r="E164" s="176">
        <f t="shared" si="14"/>
        <v>0.23267326732673269</v>
      </c>
      <c r="F164" s="176">
        <f t="shared" si="14"/>
        <v>0.31881188118811882</v>
      </c>
      <c r="G164" s="176">
        <f t="shared" si="14"/>
        <v>0.34554455445544552</v>
      </c>
      <c r="H164" s="176">
        <f t="shared" si="14"/>
        <v>3.1188118811881188E-2</v>
      </c>
      <c r="I164" s="59"/>
      <c r="J164" s="405"/>
      <c r="K164" s="405"/>
      <c r="L164" s="405"/>
      <c r="M164" s="405"/>
      <c r="N164" s="405"/>
      <c r="O164" s="405"/>
      <c r="P164" s="130"/>
      <c r="S164" s="151">
        <v>0</v>
      </c>
      <c r="T164" s="151">
        <f>D163*T163</f>
        <v>92</v>
      </c>
      <c r="U164" s="151">
        <f>E163*U163</f>
        <v>940</v>
      </c>
      <c r="V164" s="151">
        <f>F163*V163</f>
        <v>1932</v>
      </c>
      <c r="W164" s="151">
        <f>G163*W163</f>
        <v>2792</v>
      </c>
      <c r="Y164" s="157"/>
    </row>
    <row r="165" spans="1:26" ht="12.75" customHeight="1" x14ac:dyDescent="0.25">
      <c r="B165" s="410"/>
      <c r="C165" s="121"/>
      <c r="D165" s="121"/>
      <c r="E165" s="121"/>
      <c r="F165" s="121"/>
      <c r="G165" s="121"/>
      <c r="H165" s="121"/>
      <c r="I165" s="59"/>
      <c r="J165" s="119"/>
      <c r="K165" s="119"/>
      <c r="L165" s="119"/>
      <c r="M165" s="119"/>
      <c r="N165" s="119"/>
      <c r="O165" s="119"/>
      <c r="P165" s="130"/>
      <c r="Y165" s="157"/>
    </row>
    <row r="166" spans="1:26" ht="12.75" customHeight="1" x14ac:dyDescent="0.25">
      <c r="B166" s="410"/>
      <c r="C166" s="121"/>
      <c r="D166" s="121"/>
      <c r="E166" s="121"/>
      <c r="F166" s="121"/>
      <c r="G166" s="121"/>
      <c r="H166" s="121"/>
      <c r="I166" s="59"/>
      <c r="J166" s="119"/>
      <c r="K166" s="119"/>
      <c r="L166" s="119"/>
      <c r="M166" s="119"/>
      <c r="N166" s="119"/>
      <c r="O166" s="119"/>
      <c r="P166" s="130"/>
      <c r="Y166" s="157"/>
    </row>
    <row r="167" spans="1:26" s="19" customFormat="1" ht="144" customHeight="1" x14ac:dyDescent="0.25">
      <c r="A167" s="27"/>
      <c r="B167" s="410"/>
      <c r="C167" s="29"/>
      <c r="D167" s="29"/>
      <c r="E167" s="29"/>
      <c r="F167" s="29"/>
      <c r="G167" s="29"/>
      <c r="H167" s="29"/>
      <c r="I167" s="31"/>
      <c r="K167" s="51"/>
      <c r="L167" s="51"/>
      <c r="M167" s="51"/>
      <c r="N167" s="51"/>
      <c r="O167" s="51"/>
      <c r="P167" s="131"/>
      <c r="Q167" s="158"/>
      <c r="R167" s="157"/>
      <c r="S167" s="157"/>
      <c r="T167" s="157"/>
      <c r="U167" s="157"/>
      <c r="V167" s="157"/>
      <c r="W167" s="157"/>
      <c r="X167" s="157"/>
      <c r="Y167" s="151"/>
      <c r="Z167" s="157"/>
    </row>
    <row r="168" spans="1:26" ht="19.5" customHeight="1" x14ac:dyDescent="0.25">
      <c r="A168" s="27"/>
      <c r="B168" s="410" t="str">
        <f>J168</f>
        <v xml:space="preserve"> 3.6 La facilidad para consultar el catálogo de la biblioteca</v>
      </c>
      <c r="C168" s="175">
        <f>COUNTIF(TABLA!$AQ:$AQ,C$110)</f>
        <v>78</v>
      </c>
      <c r="D168" s="175">
        <f>COUNTIF(TABLA!$AQ:$AQ,D$110)</f>
        <v>173</v>
      </c>
      <c r="E168" s="175">
        <f>COUNTIF(TABLA!$AQ:$AQ,E$110)</f>
        <v>494</v>
      </c>
      <c r="F168" s="175">
        <f>COUNTIF(TABLA!$AQ:$AQ,F$110)</f>
        <v>655</v>
      </c>
      <c r="G168" s="175">
        <f>COUNTIF(TABLA!$AQ:$AQ,G$110)</f>
        <v>562</v>
      </c>
      <c r="H168" s="175">
        <f>E$11-SUM(C168:G168)</f>
        <v>58</v>
      </c>
      <c r="I168" s="31"/>
      <c r="J168" s="405" t="str">
        <f>TABLA!AQ1</f>
        <v xml:space="preserve"> 3.6 La facilidad para consultar el catálogo de la biblioteca</v>
      </c>
      <c r="K168" s="405"/>
      <c r="L168" s="405"/>
      <c r="M168" s="405"/>
      <c r="N168" s="405"/>
      <c r="O168" s="405"/>
      <c r="P168" s="129">
        <f>Y168*10</f>
        <v>6.847604485219164</v>
      </c>
      <c r="Q168" s="150">
        <f>SUM(C168:H168)</f>
        <v>2020</v>
      </c>
      <c r="R168" s="159">
        <f>SUM(J168:O168)</f>
        <v>0</v>
      </c>
      <c r="S168" s="151">
        <v>0</v>
      </c>
      <c r="T168" s="151">
        <v>1</v>
      </c>
      <c r="U168" s="151">
        <v>2</v>
      </c>
      <c r="V168" s="151">
        <v>3</v>
      </c>
      <c r="W168" s="151">
        <v>4</v>
      </c>
      <c r="Y168" s="151">
        <f>SUM(S169:W169)/((Q168-H168)*4)</f>
        <v>0.68476044852191642</v>
      </c>
    </row>
    <row r="169" spans="1:26" ht="12.75" customHeight="1" x14ac:dyDescent="0.25">
      <c r="B169" s="410"/>
      <c r="C169" s="176">
        <f t="shared" ref="C169:H169" si="15">C168/SUM($C168:$H168)</f>
        <v>3.8613861386138613E-2</v>
      </c>
      <c r="D169" s="176">
        <f t="shared" si="15"/>
        <v>8.564356435643565E-2</v>
      </c>
      <c r="E169" s="176">
        <f t="shared" si="15"/>
        <v>0.24455445544554455</v>
      </c>
      <c r="F169" s="176">
        <f t="shared" si="15"/>
        <v>0.32425742574257427</v>
      </c>
      <c r="G169" s="176">
        <f t="shared" si="15"/>
        <v>0.27821782178217824</v>
      </c>
      <c r="H169" s="176">
        <f t="shared" si="15"/>
        <v>2.8712871287128714E-2</v>
      </c>
      <c r="I169" s="59"/>
      <c r="J169" s="405"/>
      <c r="K169" s="405"/>
      <c r="L169" s="405"/>
      <c r="M169" s="405"/>
      <c r="N169" s="405"/>
      <c r="O169" s="405"/>
      <c r="P169" s="130"/>
      <c r="S169" s="151">
        <v>0</v>
      </c>
      <c r="T169" s="151">
        <f>D168*T168</f>
        <v>173</v>
      </c>
      <c r="U169" s="151">
        <f>E168*U168</f>
        <v>988</v>
      </c>
      <c r="V169" s="151">
        <f>F168*V168</f>
        <v>1965</v>
      </c>
      <c r="W169" s="151">
        <f>G168*W168</f>
        <v>2248</v>
      </c>
      <c r="Y169" s="157"/>
    </row>
    <row r="170" spans="1:26" ht="12.75" customHeight="1" x14ac:dyDescent="0.25">
      <c r="B170" s="410"/>
      <c r="C170" s="121"/>
      <c r="D170" s="121"/>
      <c r="E170" s="121"/>
      <c r="F170" s="121"/>
      <c r="G170" s="121"/>
      <c r="H170" s="121"/>
      <c r="I170" s="59"/>
      <c r="J170" s="119"/>
      <c r="K170" s="119"/>
      <c r="L170" s="119"/>
      <c r="M170" s="119"/>
      <c r="N170" s="119"/>
      <c r="O170" s="119"/>
      <c r="P170" s="130"/>
      <c r="Y170" s="157"/>
    </row>
    <row r="171" spans="1:26" s="19" customFormat="1" ht="144" customHeight="1" x14ac:dyDescent="0.25">
      <c r="A171" s="27"/>
      <c r="B171" s="410"/>
      <c r="C171" s="29"/>
      <c r="D171" s="29"/>
      <c r="E171" s="29"/>
      <c r="F171" s="29"/>
      <c r="G171" s="29"/>
      <c r="H171" s="29"/>
      <c r="I171" s="31"/>
      <c r="K171" s="51"/>
      <c r="L171" s="51"/>
      <c r="M171" s="51"/>
      <c r="N171" s="51"/>
      <c r="O171" s="51"/>
      <c r="P171" s="131"/>
      <c r="Q171" s="158"/>
      <c r="R171" s="157"/>
      <c r="S171" s="157"/>
      <c r="T171" s="157"/>
      <c r="U171" s="157"/>
      <c r="V171" s="157"/>
      <c r="W171" s="157"/>
      <c r="X171" s="157"/>
      <c r="Y171" s="151"/>
      <c r="Z171" s="157"/>
    </row>
    <row r="172" spans="1:26" ht="30.75" customHeight="1" x14ac:dyDescent="0.25">
      <c r="A172" s="27"/>
      <c r="B172" s="410" t="str">
        <f>J172</f>
        <v>3.7 La facilidad para hacer sugerencias y comentarios o peticiones para nuevas adquisiciones</v>
      </c>
      <c r="C172" s="15">
        <f>COUNTIF(TABLA!$AR:$AR,C$110)</f>
        <v>144</v>
      </c>
      <c r="D172" s="15">
        <f>COUNTIF(TABLA!$AR:$AR,D$110)</f>
        <v>292</v>
      </c>
      <c r="E172" s="15">
        <f>COUNTIF(TABLA!$AR:$AR,E$110)</f>
        <v>820</v>
      </c>
      <c r="F172" s="15">
        <f>COUNTIF(TABLA!$AR:$AR,F$110)</f>
        <v>403</v>
      </c>
      <c r="G172" s="15">
        <f>COUNTIF(TABLA!$AR:$AR,G$110)</f>
        <v>256</v>
      </c>
      <c r="H172" s="15">
        <f>E$11-SUM(C172:G172)</f>
        <v>105</v>
      </c>
      <c r="I172" s="31"/>
      <c r="J172" s="405" t="str">
        <f>TABLA!AR1</f>
        <v>3.7 La facilidad para hacer sugerencias y comentarios o peticiones para nuevas adquisiciones</v>
      </c>
      <c r="K172" s="405"/>
      <c r="L172" s="405"/>
      <c r="M172" s="405"/>
      <c r="N172" s="405"/>
      <c r="O172" s="405"/>
      <c r="P172" s="129">
        <f>Y172*10</f>
        <v>5.4373368146214096</v>
      </c>
      <c r="Q172" s="150">
        <f>SUM(C172:H172)</f>
        <v>2020</v>
      </c>
      <c r="R172" s="151">
        <f>SUM(J172:O172)</f>
        <v>0</v>
      </c>
      <c r="S172" s="151">
        <v>0</v>
      </c>
      <c r="T172" s="151">
        <v>1</v>
      </c>
      <c r="U172" s="151">
        <v>2</v>
      </c>
      <c r="V172" s="151">
        <v>3</v>
      </c>
      <c r="W172" s="151">
        <v>4</v>
      </c>
      <c r="Y172" s="151">
        <f>SUM(S173:W173)/((Q172-H172)*4)</f>
        <v>0.54373368146214096</v>
      </c>
    </row>
    <row r="173" spans="1:26" ht="12.75" customHeight="1" x14ac:dyDescent="0.25">
      <c r="B173" s="410"/>
      <c r="C173" s="69">
        <f t="shared" ref="C173:H173" si="16">C172/SUM($C172:$H172)</f>
        <v>7.1287128712871281E-2</v>
      </c>
      <c r="D173" s="69">
        <f t="shared" si="16"/>
        <v>0.14455445544554454</v>
      </c>
      <c r="E173" s="69">
        <f t="shared" si="16"/>
        <v>0.40594059405940597</v>
      </c>
      <c r="F173" s="69">
        <f t="shared" si="16"/>
        <v>0.19950495049504952</v>
      </c>
      <c r="G173" s="69">
        <f t="shared" si="16"/>
        <v>0.12673267326732673</v>
      </c>
      <c r="H173" s="69">
        <f t="shared" si="16"/>
        <v>5.1980198019801978E-2</v>
      </c>
      <c r="I173" s="59"/>
      <c r="J173" s="405"/>
      <c r="K173" s="405"/>
      <c r="L173" s="405"/>
      <c r="M173" s="405"/>
      <c r="N173" s="405"/>
      <c r="O173" s="405"/>
      <c r="S173" s="151">
        <v>0</v>
      </c>
      <c r="T173" s="151">
        <f>D172*T172</f>
        <v>292</v>
      </c>
      <c r="U173" s="151">
        <f>E172*U172</f>
        <v>1640</v>
      </c>
      <c r="V173" s="151">
        <f>F172*V172</f>
        <v>1209</v>
      </c>
      <c r="W173" s="151">
        <f>G172*W172</f>
        <v>1024</v>
      </c>
      <c r="Y173" s="157"/>
    </row>
    <row r="174" spans="1:26" ht="12.75" customHeight="1" x14ac:dyDescent="0.25">
      <c r="B174" s="410"/>
      <c r="C174" s="121"/>
      <c r="D174" s="121"/>
      <c r="E174" s="121"/>
      <c r="F174" s="121"/>
      <c r="G174" s="121"/>
      <c r="H174" s="121"/>
      <c r="I174" s="59"/>
      <c r="J174" s="119"/>
      <c r="K174" s="119"/>
      <c r="L174" s="119"/>
      <c r="M174" s="119"/>
      <c r="N174" s="119"/>
      <c r="O174" s="119"/>
      <c r="Y174" s="157"/>
    </row>
    <row r="175" spans="1:26" s="19" customFormat="1" ht="144" customHeight="1" x14ac:dyDescent="0.25">
      <c r="A175" s="27"/>
      <c r="B175" s="410"/>
      <c r="C175" s="29"/>
      <c r="D175" s="29"/>
      <c r="E175" s="29"/>
      <c r="F175" s="29"/>
      <c r="G175" s="29"/>
      <c r="H175" s="29"/>
      <c r="I175" s="31"/>
      <c r="J175" s="51"/>
      <c r="K175" s="51"/>
      <c r="L175" s="51"/>
      <c r="M175" s="51"/>
      <c r="N175" s="51"/>
      <c r="O175" s="51"/>
      <c r="P175" s="125"/>
      <c r="Q175" s="158"/>
      <c r="R175" s="157"/>
      <c r="S175" s="157"/>
      <c r="T175" s="157"/>
      <c r="U175" s="157"/>
      <c r="V175" s="157"/>
      <c r="W175" s="157"/>
      <c r="X175" s="157"/>
      <c r="Y175" s="151"/>
      <c r="Z175" s="157"/>
    </row>
    <row r="176" spans="1:26" ht="32.25" customHeight="1" x14ac:dyDescent="0.25">
      <c r="A176" s="27"/>
      <c r="B176" s="410" t="str">
        <f>J176</f>
        <v>3.8 La facilidad para localizar en el catálogo y en el campus virtual las bibliografías recomendadas por los profesores</v>
      </c>
      <c r="C176" s="175">
        <f>COUNTIF(TABLA!$AS:$AS,C$110)</f>
        <v>88</v>
      </c>
      <c r="D176" s="175">
        <f>COUNTIF(TABLA!$AS:$AS,D$110)</f>
        <v>195</v>
      </c>
      <c r="E176" s="175">
        <f>COUNTIF(TABLA!$AS:$AS,E$110)</f>
        <v>578</v>
      </c>
      <c r="F176" s="175">
        <f>COUNTIF(TABLA!$AS:$AS,F$110)</f>
        <v>636</v>
      </c>
      <c r="G176" s="175">
        <f>COUNTIF(TABLA!$AS:$AS,G$110)</f>
        <v>434</v>
      </c>
      <c r="H176" s="175">
        <f>E$11-SUM(C176:G176)</f>
        <v>89</v>
      </c>
      <c r="I176" s="31"/>
      <c r="J176" s="405" t="str">
        <f>TABLA!AS1</f>
        <v>3.8 La facilidad para localizar en el catálogo y en el campus virtual las bibliografías recomendadas por los profesores</v>
      </c>
      <c r="K176" s="405"/>
      <c r="L176" s="405"/>
      <c r="M176" s="405"/>
      <c r="N176" s="405"/>
      <c r="O176" s="405"/>
      <c r="P176" s="129">
        <f>Y176*10</f>
        <v>6.4668565510098395</v>
      </c>
      <c r="Q176" s="150">
        <f>SUM(C176:H176)</f>
        <v>2020</v>
      </c>
      <c r="R176" s="151">
        <f>SUM(J176:O176)</f>
        <v>0</v>
      </c>
      <c r="S176" s="151">
        <v>0</v>
      </c>
      <c r="T176" s="151">
        <v>1</v>
      </c>
      <c r="U176" s="151">
        <v>2</v>
      </c>
      <c r="V176" s="151">
        <v>3</v>
      </c>
      <c r="W176" s="151">
        <v>4</v>
      </c>
      <c r="Y176" s="151">
        <f>SUM(S177:W177)/((Q176-H176)*4)</f>
        <v>0.64668565510098397</v>
      </c>
    </row>
    <row r="177" spans="1:26" ht="33" customHeight="1" x14ac:dyDescent="0.25">
      <c r="B177" s="410"/>
      <c r="C177" s="176">
        <f t="shared" ref="C177:H177" si="17">C176/SUM($C176:$H176)</f>
        <v>4.3564356435643561E-2</v>
      </c>
      <c r="D177" s="176">
        <f t="shared" si="17"/>
        <v>9.6534653465346537E-2</v>
      </c>
      <c r="E177" s="176">
        <f t="shared" si="17"/>
        <v>0.28613861386138612</v>
      </c>
      <c r="F177" s="176">
        <f t="shared" si="17"/>
        <v>0.31485148514851485</v>
      </c>
      <c r="G177" s="176">
        <f t="shared" si="17"/>
        <v>0.21485148514851485</v>
      </c>
      <c r="H177" s="176">
        <f t="shared" si="17"/>
        <v>4.4059405940594057E-2</v>
      </c>
      <c r="I177" s="59"/>
      <c r="J177" s="405"/>
      <c r="K177" s="405"/>
      <c r="L177" s="405"/>
      <c r="M177" s="405"/>
      <c r="N177" s="405"/>
      <c r="O177" s="405"/>
      <c r="S177" s="151">
        <v>0</v>
      </c>
      <c r="T177" s="151">
        <f>D176*T176</f>
        <v>195</v>
      </c>
      <c r="U177" s="151">
        <f>E176*U176</f>
        <v>1156</v>
      </c>
      <c r="V177" s="151">
        <f>F176*V176</f>
        <v>1908</v>
      </c>
      <c r="W177" s="151">
        <f>G176*W176</f>
        <v>1736</v>
      </c>
      <c r="Y177" s="157"/>
    </row>
    <row r="178" spans="1:26" ht="12.75" customHeight="1" x14ac:dyDescent="0.25">
      <c r="B178" s="410"/>
      <c r="C178" s="121"/>
      <c r="D178" s="121"/>
      <c r="E178" s="121"/>
      <c r="F178" s="121"/>
      <c r="G178" s="121"/>
      <c r="H178" s="121"/>
      <c r="I178" s="59"/>
      <c r="J178" s="119"/>
      <c r="K178" s="119"/>
      <c r="L178" s="119"/>
      <c r="M178" s="119"/>
      <c r="N178" s="119"/>
      <c r="O178" s="119"/>
      <c r="Y178" s="157"/>
    </row>
    <row r="179" spans="1:26" s="19" customFormat="1" ht="162" customHeight="1" x14ac:dyDescent="0.25">
      <c r="A179" s="27"/>
      <c r="B179" s="410"/>
      <c r="C179" s="29"/>
      <c r="D179" s="29"/>
      <c r="E179" s="29"/>
      <c r="F179" s="29"/>
      <c r="G179" s="29"/>
      <c r="H179" s="29"/>
      <c r="I179" s="31"/>
      <c r="J179" s="51"/>
      <c r="K179" s="51"/>
      <c r="L179" s="51"/>
      <c r="M179" s="51"/>
      <c r="N179" s="51"/>
      <c r="O179" s="51"/>
      <c r="P179" s="125"/>
      <c r="Q179" s="158"/>
      <c r="R179" s="157"/>
      <c r="S179" s="157"/>
      <c r="T179" s="157"/>
      <c r="U179" s="157"/>
      <c r="V179" s="157"/>
      <c r="W179" s="157"/>
      <c r="X179" s="157"/>
      <c r="Y179" s="151"/>
      <c r="Z179" s="157"/>
    </row>
    <row r="180" spans="1:26" ht="31.5" customHeight="1" x14ac:dyDescent="0.25">
      <c r="A180" s="18"/>
      <c r="B180" s="397"/>
      <c r="C180" s="397"/>
      <c r="D180" s="397"/>
      <c r="E180" s="397"/>
      <c r="F180" s="397"/>
      <c r="G180" s="397"/>
      <c r="H180" s="397"/>
      <c r="I180" s="397"/>
      <c r="J180" s="397"/>
      <c r="L180" s="379" t="s">
        <v>356</v>
      </c>
      <c r="M180" s="40" t="s">
        <v>22</v>
      </c>
      <c r="N180" s="40" t="s">
        <v>38</v>
      </c>
    </row>
    <row r="181" spans="1:26" ht="12.75" customHeight="1" x14ac:dyDescent="0.25">
      <c r="A181" s="85"/>
      <c r="B181" s="397"/>
      <c r="C181" s="397"/>
      <c r="D181" s="397"/>
      <c r="E181" s="397"/>
      <c r="F181" s="397"/>
      <c r="G181" s="397"/>
      <c r="H181" s="397"/>
      <c r="I181" s="397"/>
      <c r="J181" s="397"/>
      <c r="L181" s="15">
        <f>COUNTIF(TABLA!$AT:$AT,BUC!L180)</f>
        <v>497</v>
      </c>
      <c r="M181" s="15">
        <f>COUNTIF(TABLA!$AT:$AT,BUC!M180)</f>
        <v>1457</v>
      </c>
      <c r="N181" s="15">
        <f>$E$11-SUM(L181:M181)</f>
        <v>66</v>
      </c>
      <c r="Q181" s="150">
        <f>SUM(L181:P181)</f>
        <v>2020</v>
      </c>
    </row>
    <row r="182" spans="1:26" ht="163.9" customHeight="1" x14ac:dyDescent="0.25">
      <c r="A182" s="85"/>
      <c r="B182" s="413" t="str">
        <f>TABLA!AT1</f>
        <v>3.9. ¿Conoce el repositorio institucional E-Prints Complutense que recoge la producción académica de nuestros profesores, investigadores y alumnos?</v>
      </c>
      <c r="C182" s="413"/>
      <c r="D182" s="413"/>
      <c r="E182" s="413"/>
      <c r="F182" s="413"/>
      <c r="G182" s="413"/>
      <c r="H182" s="413"/>
      <c r="I182" s="43"/>
      <c r="J182" s="43"/>
    </row>
    <row r="183" spans="1:26" ht="32.25" customHeight="1" x14ac:dyDescent="0.25">
      <c r="A183" s="27"/>
      <c r="B183" s="410" t="str">
        <f>J183</f>
        <v>3.10 Los contenidos y la facilidad de uso de la página web de la Biblioteca</v>
      </c>
      <c r="C183" s="175">
        <f>COUNTIF(TABLA!$AU:$AU,C$110)</f>
        <v>92</v>
      </c>
      <c r="D183" s="175">
        <f>COUNTIF(TABLA!$AU:$AU,D$110)</f>
        <v>207</v>
      </c>
      <c r="E183" s="175">
        <f>COUNTIF(TABLA!$AU:$AU,E$110)</f>
        <v>668</v>
      </c>
      <c r="F183" s="175">
        <f>COUNTIF(TABLA!$AU:$AU,F$110)</f>
        <v>687</v>
      </c>
      <c r="G183" s="175">
        <f>COUNTIF(TABLA!$AU:$AU,G$110)</f>
        <v>302</v>
      </c>
      <c r="H183" s="175">
        <f>COUNTIF(TABLA!$AM:$AM,H$110)</f>
        <v>0</v>
      </c>
      <c r="I183" s="31"/>
      <c r="J183" s="405" t="s">
        <v>147</v>
      </c>
      <c r="K183" s="405"/>
      <c r="L183" s="405"/>
      <c r="M183" s="405"/>
      <c r="N183" s="405"/>
      <c r="O183" s="405"/>
      <c r="P183" s="129">
        <f>Y183*10</f>
        <v>6.1503067484662575</v>
      </c>
      <c r="Q183" s="150">
        <f>SUM(C183:H183)</f>
        <v>1956</v>
      </c>
      <c r="R183" s="151">
        <f>SUM(J183:O183)</f>
        <v>0</v>
      </c>
      <c r="S183" s="151">
        <v>0</v>
      </c>
      <c r="T183" s="151">
        <v>1</v>
      </c>
      <c r="U183" s="151">
        <v>2</v>
      </c>
      <c r="V183" s="151">
        <v>3</v>
      </c>
      <c r="W183" s="151">
        <v>4</v>
      </c>
      <c r="Y183" s="151">
        <f>SUM(S184:W184)/((Q183-H183)*4)</f>
        <v>0.61503067484662577</v>
      </c>
    </row>
    <row r="184" spans="1:26" ht="33" customHeight="1" x14ac:dyDescent="0.25">
      <c r="B184" s="410"/>
      <c r="C184" s="176">
        <f t="shared" ref="C184:H184" si="18">C183/SUM($C183:$H183)</f>
        <v>4.7034764826175871E-2</v>
      </c>
      <c r="D184" s="176">
        <f t="shared" si="18"/>
        <v>0.10582822085889571</v>
      </c>
      <c r="E184" s="176">
        <f t="shared" si="18"/>
        <v>0.34151329243353784</v>
      </c>
      <c r="F184" s="176">
        <f t="shared" si="18"/>
        <v>0.3512269938650307</v>
      </c>
      <c r="G184" s="176">
        <f t="shared" si="18"/>
        <v>0.15439672801635992</v>
      </c>
      <c r="H184" s="176">
        <f t="shared" si="18"/>
        <v>0</v>
      </c>
      <c r="I184" s="59"/>
      <c r="J184" s="405"/>
      <c r="K184" s="405"/>
      <c r="L184" s="405"/>
      <c r="M184" s="405"/>
      <c r="N184" s="405"/>
      <c r="O184" s="405"/>
      <c r="S184" s="151">
        <v>0</v>
      </c>
      <c r="T184" s="151">
        <f>D183*T183</f>
        <v>207</v>
      </c>
      <c r="U184" s="151">
        <f>E183*U183</f>
        <v>1336</v>
      </c>
      <c r="V184" s="151">
        <f>F183*V183</f>
        <v>2061</v>
      </c>
      <c r="W184" s="151">
        <f>G183*W183</f>
        <v>1208</v>
      </c>
      <c r="Y184" s="157"/>
    </row>
    <row r="185" spans="1:26" ht="12.75" customHeight="1" x14ac:dyDescent="0.25">
      <c r="B185" s="410"/>
      <c r="C185" s="121"/>
      <c r="D185" s="121"/>
      <c r="E185" s="121"/>
      <c r="F185" s="121"/>
      <c r="G185" s="121"/>
      <c r="H185" s="121"/>
      <c r="I185" s="59"/>
      <c r="J185" s="119"/>
      <c r="K185" s="119"/>
      <c r="L185" s="119"/>
      <c r="M185" s="119"/>
      <c r="N185" s="119"/>
      <c r="O185" s="119"/>
      <c r="Y185" s="157"/>
    </row>
    <row r="186" spans="1:26" s="19" customFormat="1" ht="144" customHeight="1" x14ac:dyDescent="0.25">
      <c r="A186" s="27"/>
      <c r="B186" s="410"/>
      <c r="C186" s="29"/>
      <c r="D186" s="29"/>
      <c r="E186" s="29"/>
      <c r="F186" s="29"/>
      <c r="G186" s="29"/>
      <c r="H186" s="29"/>
      <c r="I186" s="31"/>
      <c r="J186" s="51"/>
      <c r="K186" s="51"/>
      <c r="L186" s="51"/>
      <c r="M186" s="51"/>
      <c r="N186" s="51"/>
      <c r="O186" s="51"/>
      <c r="P186" s="125"/>
      <c r="Q186" s="158"/>
      <c r="R186" s="157"/>
      <c r="S186" s="157"/>
      <c r="T186" s="157"/>
      <c r="U186" s="157"/>
      <c r="V186" s="157"/>
      <c r="W186" s="157"/>
      <c r="X186" s="157"/>
      <c r="Y186" s="151"/>
      <c r="Z186" s="157"/>
    </row>
    <row r="188" spans="1:26" s="23" customFormat="1" ht="59.25" customHeight="1" x14ac:dyDescent="0.2">
      <c r="A188" s="83" t="s">
        <v>51</v>
      </c>
      <c r="B188" s="32" t="s">
        <v>52</v>
      </c>
      <c r="C188" s="411" t="s">
        <v>50</v>
      </c>
      <c r="D188" s="411"/>
      <c r="E188" s="411"/>
      <c r="F188" s="411"/>
      <c r="G188" s="411"/>
      <c r="H188" s="411"/>
      <c r="I188" s="53"/>
      <c r="J188" s="396"/>
      <c r="K188" s="396"/>
      <c r="L188" s="396"/>
      <c r="M188" s="396"/>
      <c r="N188" s="396"/>
      <c r="O188" s="396"/>
      <c r="P188" s="127"/>
      <c r="Q188" s="160"/>
      <c r="R188" s="156"/>
      <c r="S188" s="156"/>
      <c r="T188" s="156"/>
      <c r="U188" s="156"/>
      <c r="V188" s="156"/>
      <c r="W188" s="156"/>
      <c r="X188" s="156"/>
      <c r="Y188" s="151"/>
      <c r="Z188" s="156"/>
    </row>
    <row r="189" spans="1:26" ht="28.5" customHeight="1" x14ac:dyDescent="0.4">
      <c r="C189" s="143" t="s">
        <v>46</v>
      </c>
      <c r="D189" s="26"/>
      <c r="E189" s="25" t="s">
        <v>47</v>
      </c>
      <c r="F189" s="26"/>
      <c r="G189" s="142" t="s">
        <v>48</v>
      </c>
      <c r="H189" s="96" t="s">
        <v>49</v>
      </c>
      <c r="I189" s="54"/>
      <c r="J189" s="55"/>
      <c r="K189" s="54"/>
      <c r="L189" s="55"/>
      <c r="M189" s="54"/>
      <c r="N189" s="55"/>
      <c r="O189" s="56"/>
      <c r="Y189" s="161"/>
    </row>
    <row r="190" spans="1:26" s="17" customFormat="1" ht="16.5" customHeight="1" x14ac:dyDescent="0.25">
      <c r="A190" s="84"/>
      <c r="C190" s="97">
        <v>1</v>
      </c>
      <c r="D190" s="98">
        <v>2</v>
      </c>
      <c r="E190" s="99">
        <v>3</v>
      </c>
      <c r="F190" s="100">
        <v>4</v>
      </c>
      <c r="G190" s="101">
        <v>5</v>
      </c>
      <c r="H190" s="102">
        <v>0</v>
      </c>
      <c r="I190" s="57"/>
      <c r="J190" s="58"/>
      <c r="K190" s="58"/>
      <c r="L190" s="58"/>
      <c r="M190" s="58"/>
      <c r="N190" s="58"/>
      <c r="O190" s="58"/>
      <c r="P190" s="128"/>
      <c r="Q190" s="150"/>
      <c r="R190" s="161"/>
      <c r="S190" s="161"/>
      <c r="T190" s="161"/>
      <c r="U190" s="161"/>
      <c r="V190" s="161"/>
      <c r="W190" s="161"/>
      <c r="X190" s="161"/>
      <c r="Y190" s="151"/>
      <c r="Z190" s="161"/>
    </row>
    <row r="191" spans="1:26" ht="12.75" customHeight="1" x14ac:dyDescent="0.25">
      <c r="A191" s="27"/>
      <c r="B191" s="410" t="s">
        <v>93</v>
      </c>
      <c r="C191" s="175">
        <f>COUNTIF(TABLA!$AW:$AW,C$110)</f>
        <v>37</v>
      </c>
      <c r="D191" s="175">
        <f>COUNTIF(TABLA!$AW:$AW,D$110)</f>
        <v>55</v>
      </c>
      <c r="E191" s="175">
        <f>COUNTIF(TABLA!$AW:$AW,E$110)</f>
        <v>291</v>
      </c>
      <c r="F191" s="175">
        <f>COUNTIF(TABLA!$AW:$AW,F$110)</f>
        <v>616</v>
      </c>
      <c r="G191" s="175">
        <f>COUNTIF(TABLA!$AW:$AW,G$110)</f>
        <v>953</v>
      </c>
      <c r="H191" s="175">
        <f>E$11-SUM(C191:G191)</f>
        <v>68</v>
      </c>
      <c r="I191" s="31"/>
      <c r="J191" s="408" t="s">
        <v>92</v>
      </c>
      <c r="K191" s="405"/>
      <c r="L191" s="405"/>
      <c r="M191" s="405"/>
      <c r="N191" s="405"/>
      <c r="O191" s="405"/>
      <c r="P191" s="129">
        <f>Y191*10</f>
        <v>8.0648053278688518</v>
      </c>
      <c r="Q191" s="150">
        <f>SUM(C191:H191)</f>
        <v>2020</v>
      </c>
      <c r="R191" s="151">
        <f>SUM(J191:O191)</f>
        <v>0</v>
      </c>
      <c r="S191" s="151">
        <v>0</v>
      </c>
      <c r="T191" s="151">
        <v>1</v>
      </c>
      <c r="U191" s="151">
        <v>2</v>
      </c>
      <c r="V191" s="151">
        <v>3</v>
      </c>
      <c r="W191" s="151">
        <v>4</v>
      </c>
      <c r="Y191" s="151">
        <f>SUM(S192:W192)/((Q191-H191)*4)</f>
        <v>0.80648053278688525</v>
      </c>
    </row>
    <row r="192" spans="1:26" ht="12.75" customHeight="1" x14ac:dyDescent="0.25">
      <c r="B192" s="410"/>
      <c r="C192" s="176">
        <f t="shared" ref="C192:H192" si="19">C191/SUM($C191:$H191)</f>
        <v>1.8316831683168316E-2</v>
      </c>
      <c r="D192" s="176">
        <f t="shared" si="19"/>
        <v>2.7227722772277228E-2</v>
      </c>
      <c r="E192" s="176">
        <f t="shared" si="19"/>
        <v>0.14405940594059405</v>
      </c>
      <c r="F192" s="176">
        <f t="shared" si="19"/>
        <v>0.30495049504950494</v>
      </c>
      <c r="G192" s="176">
        <f t="shared" si="19"/>
        <v>0.47178217821782176</v>
      </c>
      <c r="H192" s="176">
        <f t="shared" si="19"/>
        <v>3.3663366336633666E-2</v>
      </c>
      <c r="I192" s="59"/>
      <c r="J192" s="405"/>
      <c r="K192" s="405"/>
      <c r="L192" s="405"/>
      <c r="M192" s="405"/>
      <c r="N192" s="405"/>
      <c r="O192" s="405"/>
      <c r="P192" s="130"/>
      <c r="S192" s="151">
        <v>0</v>
      </c>
      <c r="T192" s="151">
        <f>D191*T191</f>
        <v>55</v>
      </c>
      <c r="U192" s="151">
        <f>E191*U191</f>
        <v>582</v>
      </c>
      <c r="V192" s="151">
        <f>F191*V191</f>
        <v>1848</v>
      </c>
      <c r="W192" s="151">
        <f>G191*W191</f>
        <v>3812</v>
      </c>
      <c r="Y192" s="157"/>
    </row>
    <row r="193" spans="1:26" ht="12.75" customHeight="1" x14ac:dyDescent="0.25">
      <c r="B193" s="410"/>
      <c r="C193" s="121"/>
      <c r="D193" s="121"/>
      <c r="E193" s="121"/>
      <c r="F193" s="121"/>
      <c r="G193" s="121"/>
      <c r="H193" s="121"/>
      <c r="I193" s="59"/>
      <c r="J193" s="119"/>
      <c r="K193" s="119"/>
      <c r="L193" s="119"/>
      <c r="M193" s="119"/>
      <c r="N193" s="119"/>
      <c r="O193" s="119"/>
      <c r="P193" s="130"/>
      <c r="Y193" s="157"/>
    </row>
    <row r="194" spans="1:26" s="19" customFormat="1" ht="144" customHeight="1" x14ac:dyDescent="0.25">
      <c r="A194" s="27"/>
      <c r="B194" s="410"/>
      <c r="C194" s="29"/>
      <c r="D194" s="29"/>
      <c r="E194" s="29"/>
      <c r="F194" s="29"/>
      <c r="G194" s="29"/>
      <c r="H194" s="29"/>
      <c r="I194" s="31"/>
      <c r="K194" s="51"/>
      <c r="L194" s="51"/>
      <c r="M194" s="51"/>
      <c r="N194" s="51"/>
      <c r="O194" s="51"/>
      <c r="P194" s="131"/>
      <c r="Q194" s="158"/>
      <c r="R194" s="157"/>
      <c r="S194" s="157"/>
      <c r="T194" s="157"/>
      <c r="U194" s="157"/>
      <c r="V194" s="157"/>
      <c r="W194" s="157"/>
      <c r="X194" s="157"/>
      <c r="Y194" s="151"/>
      <c r="Z194" s="157"/>
    </row>
    <row r="195" spans="1:26" ht="18" customHeight="1" x14ac:dyDescent="0.25">
      <c r="A195" s="27"/>
      <c r="B195" s="410" t="str">
        <f>J195</f>
        <v>4.2 La idoneidad de los plazos de préstamo</v>
      </c>
      <c r="C195" s="175">
        <f>COUNTIF(TABLA!$AX:$AX,C$110)</f>
        <v>83</v>
      </c>
      <c r="D195" s="175">
        <f>COUNTIF(TABLA!$AX:$AX,D$110)</f>
        <v>219</v>
      </c>
      <c r="E195" s="175">
        <f>COUNTIF(TABLA!$AX:$AX,E$110)</f>
        <v>459</v>
      </c>
      <c r="F195" s="175">
        <f>COUNTIF(TABLA!$AX:$AX,F$110)</f>
        <v>612</v>
      </c>
      <c r="G195" s="175">
        <f>COUNTIF(TABLA!$AX:$AX,G$110)</f>
        <v>571</v>
      </c>
      <c r="H195" s="175">
        <f>E$11-SUM(C195:G195)</f>
        <v>76</v>
      </c>
      <c r="I195" s="31"/>
      <c r="J195" s="405" t="str">
        <f>TABLA!AX1</f>
        <v>4.2 La idoneidad de los plazos de préstamo</v>
      </c>
      <c r="K195" s="405"/>
      <c r="L195" s="405"/>
      <c r="M195" s="405"/>
      <c r="N195" s="405"/>
      <c r="O195" s="405"/>
      <c r="P195" s="129">
        <f>Y195*10</f>
        <v>6.7605452674897117</v>
      </c>
      <c r="Q195" s="150">
        <f>SUM(C195:H195)</f>
        <v>2020</v>
      </c>
      <c r="R195" s="151">
        <f>SUM(J195:O195)</f>
        <v>0</v>
      </c>
      <c r="S195" s="151">
        <v>0</v>
      </c>
      <c r="T195" s="151">
        <v>1</v>
      </c>
      <c r="U195" s="151">
        <v>2</v>
      </c>
      <c r="V195" s="151">
        <v>3</v>
      </c>
      <c r="W195" s="151">
        <v>4</v>
      </c>
      <c r="Y195" s="151">
        <f>SUM(S196:W196)/((Q195-H195)*4)</f>
        <v>0.67605452674897115</v>
      </c>
    </row>
    <row r="196" spans="1:26" ht="12.75" customHeight="1" x14ac:dyDescent="0.25">
      <c r="B196" s="410"/>
      <c r="C196" s="176">
        <f t="shared" ref="C196:H196" si="20">C195/SUM($C195:$H195)</f>
        <v>4.1089108910891091E-2</v>
      </c>
      <c r="D196" s="176">
        <f t="shared" si="20"/>
        <v>0.10841584158415841</v>
      </c>
      <c r="E196" s="176">
        <f t="shared" si="20"/>
        <v>0.22722772277227724</v>
      </c>
      <c r="F196" s="176">
        <f t="shared" si="20"/>
        <v>0.30297029702970296</v>
      </c>
      <c r="G196" s="176">
        <f t="shared" si="20"/>
        <v>0.28267326732673265</v>
      </c>
      <c r="H196" s="176">
        <f t="shared" si="20"/>
        <v>3.7623762376237622E-2</v>
      </c>
      <c r="I196" s="59"/>
      <c r="J196" s="405"/>
      <c r="K196" s="405"/>
      <c r="L196" s="405"/>
      <c r="M196" s="405"/>
      <c r="N196" s="405"/>
      <c r="O196" s="405"/>
      <c r="P196" s="130"/>
      <c r="S196" s="151">
        <v>0</v>
      </c>
      <c r="T196" s="151">
        <f>D195*T195</f>
        <v>219</v>
      </c>
      <c r="U196" s="151">
        <f>E195*U195</f>
        <v>918</v>
      </c>
      <c r="V196" s="151">
        <f>F195*V195</f>
        <v>1836</v>
      </c>
      <c r="W196" s="151">
        <f>G195*W195</f>
        <v>2284</v>
      </c>
      <c r="Y196" s="157"/>
    </row>
    <row r="197" spans="1:26" ht="12.75" customHeight="1" x14ac:dyDescent="0.25">
      <c r="B197" s="410"/>
      <c r="C197" s="121"/>
      <c r="D197" s="121"/>
      <c r="E197" s="121"/>
      <c r="F197" s="121"/>
      <c r="G197" s="121"/>
      <c r="H197" s="121"/>
      <c r="I197" s="59"/>
      <c r="J197" s="119"/>
      <c r="K197" s="119"/>
      <c r="L197" s="119"/>
      <c r="M197" s="119"/>
      <c r="N197" s="119"/>
      <c r="O197" s="119"/>
      <c r="P197" s="130"/>
      <c r="Y197" s="157"/>
    </row>
    <row r="198" spans="1:26" s="19" customFormat="1" ht="144" customHeight="1" x14ac:dyDescent="0.25">
      <c r="A198" s="27"/>
      <c r="B198" s="410"/>
      <c r="C198" s="29"/>
      <c r="D198" s="29"/>
      <c r="E198" s="29"/>
      <c r="F198" s="29"/>
      <c r="G198" s="29"/>
      <c r="H198" s="29"/>
      <c r="I198" s="31"/>
      <c r="K198" s="51"/>
      <c r="L198" s="51"/>
      <c r="M198" s="51"/>
      <c r="N198" s="51"/>
      <c r="O198" s="51"/>
      <c r="P198" s="131"/>
      <c r="Q198" s="158"/>
      <c r="R198" s="157"/>
      <c r="S198" s="157"/>
      <c r="T198" s="157"/>
      <c r="U198" s="157"/>
      <c r="V198" s="157"/>
      <c r="W198" s="157"/>
      <c r="X198" s="157"/>
      <c r="Y198" s="151"/>
      <c r="Z198" s="157"/>
    </row>
    <row r="199" spans="1:26" ht="21.75" customHeight="1" x14ac:dyDescent="0.25">
      <c r="A199" s="27"/>
      <c r="B199" s="410" t="str">
        <f>J199</f>
        <v>4.3 El número de documentos que se pueden obtener en préstamo</v>
      </c>
      <c r="C199" s="175">
        <f>COUNTIF(TABLA!$AY:$AY,C$110)</f>
        <v>37</v>
      </c>
      <c r="D199" s="175">
        <f>COUNTIF(TABLA!$AY:$AY,D$110)</f>
        <v>102</v>
      </c>
      <c r="E199" s="175">
        <f>COUNTIF(TABLA!$AY:$AY,E$110)</f>
        <v>466</v>
      </c>
      <c r="F199" s="175">
        <f>COUNTIF(TABLA!$AY:$AY,F$110)</f>
        <v>612</v>
      </c>
      <c r="G199" s="175">
        <f>COUNTIF(TABLA!$AY:$AY,G$110)</f>
        <v>720</v>
      </c>
      <c r="H199" s="175">
        <f>E$11-SUM(C199:G199)</f>
        <v>83</v>
      </c>
      <c r="I199" s="31"/>
      <c r="J199" s="405" t="str">
        <f>TABLA!AY1</f>
        <v>4.3 El número de documentos que se pueden obtener en préstamo</v>
      </c>
      <c r="K199" s="405"/>
      <c r="L199" s="405"/>
      <c r="M199" s="405"/>
      <c r="N199" s="405"/>
      <c r="O199" s="405"/>
      <c r="P199" s="129">
        <f>Y199*10</f>
        <v>7.4212700051626221</v>
      </c>
      <c r="Q199" s="150">
        <f>SUM(C199:H199)</f>
        <v>2020</v>
      </c>
      <c r="R199" s="151">
        <f>SUM(J199:O199)</f>
        <v>0</v>
      </c>
      <c r="S199" s="151">
        <v>0</v>
      </c>
      <c r="T199" s="151">
        <v>1</v>
      </c>
      <c r="U199" s="151">
        <v>2</v>
      </c>
      <c r="V199" s="151">
        <v>3</v>
      </c>
      <c r="W199" s="151">
        <v>4</v>
      </c>
      <c r="Y199" s="151">
        <f>SUM(S200:W200)/((Q199-H199)*4)</f>
        <v>0.74212700051626224</v>
      </c>
    </row>
    <row r="200" spans="1:26" ht="12.75" customHeight="1" x14ac:dyDescent="0.25">
      <c r="B200" s="410"/>
      <c r="C200" s="176">
        <f t="shared" ref="C200:H200" si="21">C199/SUM($C199:$H199)</f>
        <v>1.8316831683168316E-2</v>
      </c>
      <c r="D200" s="176">
        <f t="shared" si="21"/>
        <v>5.0495049504950498E-2</v>
      </c>
      <c r="E200" s="176">
        <f t="shared" si="21"/>
        <v>0.2306930693069307</v>
      </c>
      <c r="F200" s="176">
        <f t="shared" si="21"/>
        <v>0.30297029702970296</v>
      </c>
      <c r="G200" s="176">
        <f t="shared" si="21"/>
        <v>0.35643564356435642</v>
      </c>
      <c r="H200" s="176">
        <f t="shared" si="21"/>
        <v>4.1089108910891091E-2</v>
      </c>
      <c r="I200" s="59"/>
      <c r="J200" s="405"/>
      <c r="K200" s="405"/>
      <c r="L200" s="405"/>
      <c r="M200" s="405"/>
      <c r="N200" s="405"/>
      <c r="O200" s="405"/>
      <c r="P200" s="130"/>
      <c r="S200" s="151">
        <v>0</v>
      </c>
      <c r="T200" s="151">
        <f>D199*T199</f>
        <v>102</v>
      </c>
      <c r="U200" s="151">
        <f>E199*U199</f>
        <v>932</v>
      </c>
      <c r="V200" s="151">
        <f>F199*V199</f>
        <v>1836</v>
      </c>
      <c r="W200" s="151">
        <f>G199*W199</f>
        <v>2880</v>
      </c>
      <c r="Y200" s="157"/>
    </row>
    <row r="201" spans="1:26" ht="12.75" customHeight="1" x14ac:dyDescent="0.25">
      <c r="B201" s="410"/>
      <c r="C201" s="121"/>
      <c r="D201" s="121"/>
      <c r="E201" s="121"/>
      <c r="F201" s="121"/>
      <c r="G201" s="121"/>
      <c r="H201" s="121"/>
      <c r="I201" s="59"/>
      <c r="J201" s="119"/>
      <c r="K201" s="119"/>
      <c r="L201" s="119"/>
      <c r="M201" s="119"/>
      <c r="N201" s="119"/>
      <c r="O201" s="119"/>
      <c r="P201" s="130"/>
      <c r="Y201" s="157"/>
    </row>
    <row r="202" spans="1:26" s="19" customFormat="1" ht="131.25" customHeight="1" x14ac:dyDescent="0.25">
      <c r="A202" s="27"/>
      <c r="B202" s="410"/>
      <c r="C202" s="29"/>
      <c r="D202" s="29"/>
      <c r="E202" s="29"/>
      <c r="F202" s="29"/>
      <c r="G202" s="29"/>
      <c r="H202" s="29"/>
      <c r="I202" s="31"/>
      <c r="K202" s="51"/>
      <c r="L202" s="51"/>
      <c r="M202" s="51"/>
      <c r="N202" s="51"/>
      <c r="O202" s="51"/>
      <c r="P202" s="131"/>
      <c r="Q202" s="158"/>
      <c r="R202" s="157"/>
      <c r="S202" s="157"/>
      <c r="T202" s="157"/>
      <c r="U202" s="157"/>
      <c r="V202" s="157"/>
      <c r="W202" s="157"/>
      <c r="X202" s="157"/>
      <c r="Y202" s="157"/>
      <c r="Z202" s="157"/>
    </row>
    <row r="203" spans="1:26" s="19" customFormat="1" ht="13.5" customHeight="1" x14ac:dyDescent="0.25">
      <c r="A203" s="27"/>
      <c r="B203" s="28"/>
      <c r="C203" s="29"/>
      <c r="D203" s="29"/>
      <c r="E203" s="29"/>
      <c r="F203" s="29"/>
      <c r="G203" s="29"/>
      <c r="H203" s="29"/>
      <c r="I203" s="31"/>
      <c r="K203" s="51"/>
      <c r="L203" s="51"/>
      <c r="M203" s="51"/>
      <c r="N203" s="51"/>
      <c r="O203" s="51"/>
      <c r="P203" s="131"/>
      <c r="Q203" s="158"/>
      <c r="R203" s="157"/>
      <c r="S203" s="157"/>
      <c r="T203" s="157"/>
      <c r="U203" s="157"/>
      <c r="V203" s="157"/>
      <c r="W203" s="157"/>
      <c r="X203" s="157"/>
      <c r="Y203" s="151"/>
      <c r="Z203" s="157"/>
    </row>
    <row r="204" spans="1:26" ht="12.75" customHeight="1" x14ac:dyDescent="0.25">
      <c r="A204" s="27"/>
      <c r="B204" s="34"/>
      <c r="C204" s="35"/>
      <c r="D204" s="35"/>
      <c r="E204" s="35"/>
      <c r="F204" s="35"/>
      <c r="G204" s="35"/>
      <c r="H204" s="35"/>
      <c r="I204" s="36"/>
      <c r="K204" s="36"/>
      <c r="L204" s="36"/>
      <c r="M204" s="36"/>
      <c r="N204" s="36"/>
      <c r="O204" s="36"/>
      <c r="P204" s="133"/>
    </row>
    <row r="205" spans="1:26" ht="12.75" customHeight="1" x14ac:dyDescent="0.25">
      <c r="A205" s="27"/>
      <c r="B205" s="34"/>
      <c r="C205" s="35"/>
      <c r="D205" s="35"/>
      <c r="E205" s="35"/>
      <c r="F205" s="35"/>
      <c r="G205" s="35"/>
      <c r="H205" s="35"/>
      <c r="I205" s="36"/>
      <c r="K205" s="36"/>
      <c r="L205" s="36"/>
      <c r="M205" s="36"/>
      <c r="N205" s="36"/>
      <c r="O205" s="36"/>
      <c r="P205" s="133"/>
      <c r="Y205" s="156"/>
    </row>
    <row r="206" spans="1:26" ht="17.25" customHeight="1" x14ac:dyDescent="0.25">
      <c r="A206" s="27"/>
      <c r="B206" s="409" t="str">
        <f>J206</f>
        <v>4.4 La sencillez para formalizar el préstamo</v>
      </c>
      <c r="C206" s="175">
        <f>COUNTIF(TABLA!$AZ:$AZ,C$110)</f>
        <v>20</v>
      </c>
      <c r="D206" s="175">
        <f>COUNTIF(TABLA!$AZ:$AZ,D$110)</f>
        <v>28</v>
      </c>
      <c r="E206" s="175">
        <f>COUNTIF(TABLA!$AZ:$AZ,E$110)</f>
        <v>227</v>
      </c>
      <c r="F206" s="175">
        <f>COUNTIF(TABLA!$AZ:$AZ,F$110)</f>
        <v>522</v>
      </c>
      <c r="G206" s="175">
        <f>COUNTIF(TABLA!$AZ:$AZ,G$110)</f>
        <v>1149</v>
      </c>
      <c r="H206" s="175">
        <f>E$11-SUM(C206:G206)</f>
        <v>74</v>
      </c>
      <c r="I206" s="31"/>
      <c r="J206" s="405" t="str">
        <f>TABLA!AZ1</f>
        <v>4.4 La sencillez para formalizar el préstamo</v>
      </c>
      <c r="K206" s="405"/>
      <c r="L206" s="405"/>
      <c r="M206" s="405"/>
      <c r="N206" s="405"/>
      <c r="O206" s="405"/>
      <c r="P206" s="129">
        <f>Y206*10</f>
        <v>8.5354573484069878</v>
      </c>
      <c r="Q206" s="150">
        <f>SUM(C206:H206)</f>
        <v>2020</v>
      </c>
      <c r="R206" s="151">
        <f>SUM(J206:O206)</f>
        <v>0</v>
      </c>
      <c r="S206" s="151">
        <v>0</v>
      </c>
      <c r="T206" s="151">
        <v>1</v>
      </c>
      <c r="U206" s="151">
        <v>2</v>
      </c>
      <c r="V206" s="151">
        <v>3</v>
      </c>
      <c r="W206" s="151">
        <v>4</v>
      </c>
      <c r="Y206" s="151">
        <f>SUM(S207:W207)/((Q206-H206)*4)</f>
        <v>0.85354573484069884</v>
      </c>
    </row>
    <row r="207" spans="1:26" ht="12.75" customHeight="1" x14ac:dyDescent="0.25">
      <c r="B207" s="409"/>
      <c r="C207" s="176">
        <f t="shared" ref="C207:H207" si="22">C206/SUM($C206:$H206)</f>
        <v>9.9009900990099011E-3</v>
      </c>
      <c r="D207" s="176">
        <f t="shared" si="22"/>
        <v>1.3861386138613862E-2</v>
      </c>
      <c r="E207" s="176">
        <f t="shared" si="22"/>
        <v>0.11237623762376238</v>
      </c>
      <c r="F207" s="176">
        <f t="shared" si="22"/>
        <v>0.25841584158415842</v>
      </c>
      <c r="G207" s="176">
        <f t="shared" si="22"/>
        <v>0.56881188118811876</v>
      </c>
      <c r="H207" s="176">
        <f t="shared" si="22"/>
        <v>3.6633663366336632E-2</v>
      </c>
      <c r="I207" s="59"/>
      <c r="J207" s="405"/>
      <c r="K207" s="405"/>
      <c r="L207" s="405"/>
      <c r="M207" s="405"/>
      <c r="N207" s="405"/>
      <c r="O207" s="405"/>
      <c r="P207" s="130"/>
      <c r="S207" s="151">
        <v>0</v>
      </c>
      <c r="T207" s="151">
        <f>D206*T206</f>
        <v>28</v>
      </c>
      <c r="U207" s="151">
        <f>E206*U206</f>
        <v>454</v>
      </c>
      <c r="V207" s="151">
        <f>F206*V206</f>
        <v>1566</v>
      </c>
      <c r="W207" s="151">
        <f>G206*W206</f>
        <v>4596</v>
      </c>
      <c r="Y207" s="157"/>
    </row>
    <row r="208" spans="1:26" ht="12.75" customHeight="1" x14ac:dyDescent="0.25">
      <c r="B208" s="409"/>
      <c r="C208" s="121"/>
      <c r="D208" s="121"/>
      <c r="E208" s="121"/>
      <c r="F208" s="121"/>
      <c r="G208" s="121"/>
      <c r="H208" s="121"/>
      <c r="I208" s="59"/>
      <c r="J208" s="119"/>
      <c r="K208" s="119"/>
      <c r="L208" s="119"/>
      <c r="M208" s="119"/>
      <c r="N208" s="119"/>
      <c r="O208" s="119"/>
      <c r="P208" s="130"/>
      <c r="Y208" s="157"/>
    </row>
    <row r="209" spans="1:26" s="19" customFormat="1" ht="144" customHeight="1" x14ac:dyDescent="0.25">
      <c r="A209" s="27"/>
      <c r="B209" s="409"/>
      <c r="C209" s="29"/>
      <c r="D209" s="29"/>
      <c r="E209" s="29"/>
      <c r="F209" s="29"/>
      <c r="G209" s="29"/>
      <c r="H209" s="29"/>
      <c r="I209" s="31"/>
      <c r="K209" s="51"/>
      <c r="L209" s="51"/>
      <c r="M209" s="51"/>
      <c r="N209" s="51"/>
      <c r="O209" s="51"/>
      <c r="P209" s="131"/>
      <c r="Q209" s="158"/>
      <c r="R209" s="157"/>
      <c r="S209" s="157"/>
      <c r="T209" s="157"/>
      <c r="U209" s="157"/>
      <c r="V209" s="157"/>
      <c r="W209" s="157"/>
      <c r="X209" s="157"/>
      <c r="Y209" s="151"/>
      <c r="Z209" s="157"/>
    </row>
    <row r="210" spans="1:26" ht="15" customHeight="1" x14ac:dyDescent="0.25">
      <c r="A210" s="27"/>
      <c r="B210" s="410" t="str">
        <f>J210</f>
        <v>4.5. La sencillez para reservar y renovar el préstamo de documentos</v>
      </c>
      <c r="C210" s="175">
        <f>COUNTIF(TABLA!$BA:$BA,C$110)</f>
        <v>46</v>
      </c>
      <c r="D210" s="175">
        <f>COUNTIF(TABLA!$BA:$BA,D$110)</f>
        <v>71</v>
      </c>
      <c r="E210" s="175">
        <f>COUNTIF(TABLA!$BA:$BA,E$110)</f>
        <v>268</v>
      </c>
      <c r="F210" s="175">
        <f>COUNTIF(TABLA!$BA:$BA,F$110)</f>
        <v>473</v>
      </c>
      <c r="G210" s="175">
        <f>COUNTIF(TABLA!$BA:$BA,G$110)</f>
        <v>1088</v>
      </c>
      <c r="H210" s="175">
        <f>E$11-SUM(C210:G210)</f>
        <v>74</v>
      </c>
      <c r="I210" s="31"/>
      <c r="J210" s="390" t="str">
        <f>TABLA!BA1</f>
        <v>4.5. La sencillez para reservar y renovar el préstamo de documentos</v>
      </c>
      <c r="K210" s="387"/>
      <c r="L210" s="387"/>
      <c r="M210" s="387"/>
      <c r="N210" s="387"/>
      <c r="O210" s="387"/>
      <c r="P210" s="129">
        <f>Y210*10</f>
        <v>8.1937307297019526</v>
      </c>
      <c r="Q210" s="150">
        <f>SUM(C210:H210)</f>
        <v>2020</v>
      </c>
      <c r="R210" s="151">
        <f>SUM(J210:O210)</f>
        <v>0</v>
      </c>
      <c r="S210" s="151">
        <v>0</v>
      </c>
      <c r="T210" s="151">
        <v>1</v>
      </c>
      <c r="U210" s="151">
        <v>2</v>
      </c>
      <c r="V210" s="151">
        <v>3</v>
      </c>
      <c r="W210" s="151">
        <v>4</v>
      </c>
      <c r="Y210" s="151">
        <f>SUM(S211:W211)/((Q210-H210)*4)</f>
        <v>0.81937307297019524</v>
      </c>
    </row>
    <row r="211" spans="1:26" ht="12.75" customHeight="1" x14ac:dyDescent="0.25">
      <c r="B211" s="410"/>
      <c r="C211" s="176">
        <f t="shared" ref="C211:H211" si="23">C210/SUM($C210:$H210)</f>
        <v>2.2772277227722772E-2</v>
      </c>
      <c r="D211" s="176">
        <f t="shared" si="23"/>
        <v>3.5148514851485152E-2</v>
      </c>
      <c r="E211" s="176">
        <f t="shared" si="23"/>
        <v>0.13267326732673268</v>
      </c>
      <c r="F211" s="176">
        <f t="shared" si="23"/>
        <v>0.23415841584158417</v>
      </c>
      <c r="G211" s="176">
        <f t="shared" si="23"/>
        <v>0.53861386138613865</v>
      </c>
      <c r="H211" s="176">
        <f t="shared" si="23"/>
        <v>3.6633663366336632E-2</v>
      </c>
      <c r="I211" s="59"/>
      <c r="J211" s="387"/>
      <c r="K211" s="387"/>
      <c r="L211" s="387"/>
      <c r="M211" s="387"/>
      <c r="N211" s="387"/>
      <c r="O211" s="387"/>
      <c r="P211" s="130"/>
      <c r="S211" s="151">
        <v>0</v>
      </c>
      <c r="T211" s="151">
        <f>D210*T210</f>
        <v>71</v>
      </c>
      <c r="U211" s="151">
        <f>E210*U210</f>
        <v>536</v>
      </c>
      <c r="V211" s="151">
        <f>F210*V210</f>
        <v>1419</v>
      </c>
      <c r="W211" s="151">
        <f>G210*W210</f>
        <v>4352</v>
      </c>
      <c r="Y211" s="157"/>
    </row>
    <row r="212" spans="1:26" ht="12.75" customHeight="1" x14ac:dyDescent="0.25">
      <c r="B212" s="410"/>
      <c r="C212" s="121"/>
      <c r="D212" s="121"/>
      <c r="E212" s="121"/>
      <c r="F212" s="121"/>
      <c r="G212" s="121"/>
      <c r="H212" s="121"/>
      <c r="I212" s="59"/>
      <c r="J212" s="119"/>
      <c r="K212" s="119"/>
      <c r="L212" s="119"/>
      <c r="M212" s="119"/>
      <c r="N212" s="119"/>
      <c r="O212" s="119"/>
      <c r="P212" s="130"/>
      <c r="Y212" s="157"/>
    </row>
    <row r="213" spans="1:26" s="19" customFormat="1" ht="144" customHeight="1" x14ac:dyDescent="0.25">
      <c r="A213" s="27"/>
      <c r="B213" s="410"/>
      <c r="C213" s="29"/>
      <c r="D213" s="29"/>
      <c r="E213" s="29"/>
      <c r="F213" s="29"/>
      <c r="G213" s="29"/>
      <c r="H213" s="29"/>
      <c r="I213" s="31"/>
      <c r="K213" s="51"/>
      <c r="L213" s="51"/>
      <c r="M213" s="51"/>
      <c r="N213" s="51"/>
      <c r="O213" s="51"/>
      <c r="P213" s="131"/>
      <c r="Q213" s="158"/>
      <c r="R213" s="157"/>
      <c r="S213" s="157"/>
      <c r="T213" s="157"/>
      <c r="U213" s="157"/>
      <c r="V213" s="157"/>
      <c r="W213" s="157"/>
      <c r="X213" s="157"/>
      <c r="Y213" s="151"/>
      <c r="Z213" s="157"/>
    </row>
    <row r="214" spans="1:26" ht="28.5" customHeight="1" x14ac:dyDescent="0.25">
      <c r="A214" s="27"/>
      <c r="B214" s="410" t="str">
        <f>J214</f>
        <v xml:space="preserve"> 4.6. La facilidad para conocer el estado de sus préstamos y reservas a través de "Mi Cuenta"</v>
      </c>
      <c r="C214" s="175">
        <f>COUNTIF(TABLA!$BB:$BB,C$110)</f>
        <v>36</v>
      </c>
      <c r="D214" s="175">
        <f>COUNTIF(TABLA!$BB:$BB,D$110)</f>
        <v>60</v>
      </c>
      <c r="E214" s="175">
        <f>COUNTIF(TABLA!$BB:$BB,E$110)</f>
        <v>289</v>
      </c>
      <c r="F214" s="175">
        <f>COUNTIF(TABLA!$BB:$BB,F$110)</f>
        <v>491</v>
      </c>
      <c r="G214" s="175">
        <f>COUNTIF(TABLA!$BB:$BB,G$110)</f>
        <v>1061</v>
      </c>
      <c r="H214" s="175">
        <f>E$11-SUM(C214:G214)</f>
        <v>83</v>
      </c>
      <c r="I214" s="31"/>
      <c r="J214" s="390" t="str">
        <f>TABLA!BB1</f>
        <v xml:space="preserve"> 4.6. La facilidad para conocer el estado de sus préstamos y reservas a través de "Mi Cuenta"</v>
      </c>
      <c r="K214" s="387"/>
      <c r="L214" s="387"/>
      <c r="M214" s="387"/>
      <c r="N214" s="387"/>
      <c r="O214" s="387"/>
      <c r="P214" s="129">
        <f>Y214*10</f>
        <v>8.2021166752710375</v>
      </c>
      <c r="Q214" s="150">
        <f>SUM(C214:H214)</f>
        <v>2020</v>
      </c>
      <c r="R214" s="151">
        <f>SUM(J214:O214)</f>
        <v>0</v>
      </c>
      <c r="S214" s="151">
        <v>0</v>
      </c>
      <c r="T214" s="151">
        <v>1</v>
      </c>
      <c r="U214" s="151">
        <v>2</v>
      </c>
      <c r="V214" s="151">
        <v>3</v>
      </c>
      <c r="W214" s="151">
        <v>4</v>
      </c>
      <c r="Y214" s="151">
        <f>SUM(S215:W215)/((Q214-H214)*4)</f>
        <v>0.82021166752710373</v>
      </c>
    </row>
    <row r="215" spans="1:26" ht="12.75" customHeight="1" x14ac:dyDescent="0.25">
      <c r="B215" s="410"/>
      <c r="C215" s="176">
        <f t="shared" ref="C215:H215" si="24">C214/SUM($C214:$H214)</f>
        <v>1.782178217821782E-2</v>
      </c>
      <c r="D215" s="176">
        <f t="shared" si="24"/>
        <v>2.9702970297029702E-2</v>
      </c>
      <c r="E215" s="176">
        <f t="shared" si="24"/>
        <v>0.14306930693069306</v>
      </c>
      <c r="F215" s="176">
        <f t="shared" si="24"/>
        <v>0.24306930693069306</v>
      </c>
      <c r="G215" s="176">
        <f t="shared" si="24"/>
        <v>0.52524752475247527</v>
      </c>
      <c r="H215" s="176">
        <f t="shared" si="24"/>
        <v>4.1089108910891091E-2</v>
      </c>
      <c r="I215" s="59"/>
      <c r="J215" s="387"/>
      <c r="K215" s="387"/>
      <c r="L215" s="387"/>
      <c r="M215" s="387"/>
      <c r="N215" s="387"/>
      <c r="O215" s="387"/>
      <c r="P215" s="130"/>
      <c r="S215" s="151">
        <v>0</v>
      </c>
      <c r="T215" s="151">
        <f>D214*T214</f>
        <v>60</v>
      </c>
      <c r="U215" s="151">
        <f>E214*U214</f>
        <v>578</v>
      </c>
      <c r="V215" s="151">
        <f>F214*V214</f>
        <v>1473</v>
      </c>
      <c r="W215" s="151">
        <f>G214*W214</f>
        <v>4244</v>
      </c>
      <c r="Y215" s="157"/>
    </row>
    <row r="216" spans="1:26" ht="12.75" customHeight="1" x14ac:dyDescent="0.25">
      <c r="B216" s="410"/>
      <c r="C216" s="121"/>
      <c r="D216" s="121"/>
      <c r="E216" s="121"/>
      <c r="F216" s="121"/>
      <c r="G216" s="121"/>
      <c r="H216" s="121"/>
      <c r="I216" s="59"/>
      <c r="J216" s="119"/>
      <c r="K216" s="119"/>
      <c r="L216" s="119"/>
      <c r="M216" s="119"/>
      <c r="N216" s="119"/>
      <c r="O216" s="119"/>
      <c r="P216" s="130"/>
      <c r="Y216" s="157"/>
    </row>
    <row r="217" spans="1:26" ht="12.75" customHeight="1" x14ac:dyDescent="0.25">
      <c r="B217" s="410"/>
      <c r="C217" s="121"/>
      <c r="D217" s="121"/>
      <c r="E217" s="121"/>
      <c r="F217" s="121"/>
      <c r="G217" s="121"/>
      <c r="H217" s="121"/>
      <c r="I217" s="59"/>
      <c r="J217" s="119"/>
      <c r="K217" s="119"/>
      <c r="L217" s="119"/>
      <c r="M217" s="119"/>
      <c r="N217" s="119"/>
      <c r="O217" s="119"/>
      <c r="P217" s="130"/>
      <c r="Y217" s="157"/>
    </row>
    <row r="218" spans="1:26" s="19" customFormat="1" ht="144" customHeight="1" x14ac:dyDescent="0.25">
      <c r="A218" s="27"/>
      <c r="B218" s="410"/>
      <c r="C218" s="29"/>
      <c r="D218" s="29"/>
      <c r="E218" s="29"/>
      <c r="F218" s="29"/>
      <c r="G218" s="29"/>
      <c r="H218" s="29"/>
      <c r="I218" s="31"/>
      <c r="K218" s="51"/>
      <c r="L218" s="51"/>
      <c r="M218" s="51"/>
      <c r="N218" s="51"/>
      <c r="O218" s="51"/>
      <c r="P218" s="131"/>
      <c r="Q218" s="158"/>
      <c r="R218" s="157"/>
      <c r="S218" s="157"/>
      <c r="T218" s="157"/>
      <c r="U218" s="157"/>
      <c r="V218" s="157"/>
      <c r="W218" s="157"/>
      <c r="X218" s="157"/>
      <c r="Y218" s="151"/>
      <c r="Z218" s="157"/>
    </row>
    <row r="219" spans="1:26" ht="31.5" customHeight="1" x14ac:dyDescent="0.25">
      <c r="A219" s="18"/>
      <c r="B219" s="413" t="str">
        <f>TABLA!BD1</f>
        <v>5.1 ¿Conoce la oferta de cursos de formación de usuarios que tiene la biblioteca?</v>
      </c>
      <c r="C219" s="413"/>
      <c r="D219" s="413"/>
      <c r="E219" s="275"/>
      <c r="F219" s="275"/>
      <c r="G219" s="275"/>
      <c r="H219" s="379" t="s">
        <v>356</v>
      </c>
      <c r="I219" s="40" t="s">
        <v>22</v>
      </c>
      <c r="J219" s="40" t="s">
        <v>38</v>
      </c>
    </row>
    <row r="220" spans="1:26" ht="22.5" customHeight="1" x14ac:dyDescent="0.25">
      <c r="A220" s="85"/>
      <c r="B220" s="413"/>
      <c r="C220" s="413"/>
      <c r="D220" s="413"/>
      <c r="E220" s="275"/>
      <c r="F220" s="275"/>
      <c r="G220" s="275"/>
      <c r="H220" s="15">
        <f>COUNTIF(TABLA!$BD:$BD,BUC!H219)</f>
        <v>600</v>
      </c>
      <c r="I220" s="15">
        <f>COUNTIF(TABLA!$BD:$BD,BUC!I219)</f>
        <v>1359</v>
      </c>
      <c r="J220" s="15">
        <f>$E$11-SUM(H220:I220)</f>
        <v>61</v>
      </c>
      <c r="Q220" s="150">
        <f>SUM(H220:P220)</f>
        <v>2020</v>
      </c>
    </row>
    <row r="221" spans="1:26" ht="63.75" customHeight="1" x14ac:dyDescent="0.25">
      <c r="A221" s="85"/>
      <c r="B221" s="413"/>
      <c r="C221" s="413"/>
      <c r="D221" s="413"/>
      <c r="E221" s="39"/>
      <c r="F221" s="39"/>
      <c r="G221" s="39"/>
      <c r="H221" s="43"/>
      <c r="I221" s="43"/>
      <c r="J221" s="43"/>
    </row>
    <row r="222" spans="1:26" ht="31.5" customHeight="1" x14ac:dyDescent="0.25">
      <c r="A222" s="18"/>
      <c r="B222" s="413" t="str">
        <f>TABLA!BE1</f>
        <v>5.2 ¿Ha asistido a algún curso de formación de usuarios?</v>
      </c>
      <c r="C222" s="413"/>
      <c r="D222" s="413"/>
      <c r="E222" s="397"/>
      <c r="F222" s="397"/>
      <c r="G222" s="397"/>
      <c r="H222" s="379" t="s">
        <v>356</v>
      </c>
      <c r="I222" s="40" t="s">
        <v>22</v>
      </c>
      <c r="J222" s="40" t="s">
        <v>38</v>
      </c>
    </row>
    <row r="223" spans="1:26" ht="12.75" customHeight="1" x14ac:dyDescent="0.25">
      <c r="A223" s="85"/>
      <c r="B223" s="413"/>
      <c r="C223" s="413"/>
      <c r="D223" s="413"/>
      <c r="E223" s="397"/>
      <c r="F223" s="397"/>
      <c r="G223" s="397"/>
      <c r="H223" s="15">
        <f>COUNTIF(TABLA!$BE:$BE,BUC!H222)</f>
        <v>366</v>
      </c>
      <c r="I223" s="15">
        <f>COUNTIF(TABLA!$BE:$BE,BUC!I222)</f>
        <v>1590</v>
      </c>
      <c r="J223" s="15">
        <f>$E$11-SUM(H223:I223)</f>
        <v>64</v>
      </c>
      <c r="Q223" s="150">
        <f>SUM(H223:P223)</f>
        <v>2020</v>
      </c>
    </row>
    <row r="224" spans="1:26" ht="72.75" customHeight="1" x14ac:dyDescent="0.25">
      <c r="A224" s="85"/>
      <c r="B224" s="413"/>
      <c r="C224" s="413"/>
      <c r="D224" s="413"/>
      <c r="E224" s="39"/>
      <c r="F224" s="39"/>
      <c r="G224" s="39"/>
      <c r="H224" s="43"/>
      <c r="I224" s="43"/>
      <c r="J224" s="43"/>
    </row>
    <row r="225" spans="1:26" ht="23.25" customHeight="1" x14ac:dyDescent="0.25">
      <c r="A225" s="27"/>
      <c r="B225" s="410" t="str">
        <f>J225</f>
        <v>5.3 Si lo ha hecho, la información que ha recibido le ha resultado...</v>
      </c>
      <c r="C225" s="175">
        <f>COUNTIF(TABLA!$BF:$BF,C$110)</f>
        <v>53</v>
      </c>
      <c r="D225" s="175">
        <f>COUNTIF(TABLA!$BF:$BF,D$110)</f>
        <v>32</v>
      </c>
      <c r="E225" s="175">
        <f>COUNTIF(TABLA!$BF:$BF,E$110)</f>
        <v>196</v>
      </c>
      <c r="F225" s="175">
        <f>COUNTIF(TABLA!$BF:$BF,F$110)</f>
        <v>179</v>
      </c>
      <c r="G225" s="175">
        <f>COUNTIF(TABLA!$BF:$BF,G$110)</f>
        <v>86</v>
      </c>
      <c r="H225" s="175">
        <f>E$11-SUM(C225:G225)</f>
        <v>1474</v>
      </c>
      <c r="I225" s="31"/>
      <c r="J225" s="390" t="str">
        <f>TABLA!BF1</f>
        <v>5.3 Si lo ha hecho, la información que ha recibido le ha resultado...</v>
      </c>
      <c r="K225" s="387"/>
      <c r="L225" s="387"/>
      <c r="M225" s="387"/>
      <c r="N225" s="387"/>
      <c r="O225" s="387"/>
      <c r="P225" s="129">
        <f>Y225*10</f>
        <v>5.9752747252747254</v>
      </c>
      <c r="Q225" s="150">
        <f>SUM(C225:H225)</f>
        <v>2020</v>
      </c>
      <c r="R225" s="159">
        <f>SUM(J225:O225)</f>
        <v>0</v>
      </c>
      <c r="S225" s="151">
        <v>0</v>
      </c>
      <c r="T225" s="151">
        <v>1</v>
      </c>
      <c r="U225" s="151">
        <v>2</v>
      </c>
      <c r="V225" s="151">
        <v>3</v>
      </c>
      <c r="W225" s="151">
        <v>4</v>
      </c>
      <c r="Y225" s="151">
        <f>SUM(S226:W226)/((Q225-H225)*4)</f>
        <v>0.59752747252747251</v>
      </c>
    </row>
    <row r="226" spans="1:26" ht="18.75" customHeight="1" x14ac:dyDescent="0.25">
      <c r="B226" s="410"/>
      <c r="C226" s="176">
        <f t="shared" ref="C226:H226" si="25">C225/SUM($C225:$H225)</f>
        <v>2.6237623762376237E-2</v>
      </c>
      <c r="D226" s="176">
        <f t="shared" si="25"/>
        <v>1.5841584158415842E-2</v>
      </c>
      <c r="E226" s="176">
        <f t="shared" si="25"/>
        <v>9.7029702970297033E-2</v>
      </c>
      <c r="F226" s="176">
        <f t="shared" si="25"/>
        <v>8.8613861386138609E-2</v>
      </c>
      <c r="G226" s="176">
        <f t="shared" si="25"/>
        <v>4.2574257425742577E-2</v>
      </c>
      <c r="H226" s="176">
        <f t="shared" si="25"/>
        <v>0.72970297029702968</v>
      </c>
      <c r="I226" s="59"/>
      <c r="J226" s="387"/>
      <c r="K226" s="387"/>
      <c r="L226" s="387"/>
      <c r="M226" s="387"/>
      <c r="N226" s="387"/>
      <c r="O226" s="387"/>
      <c r="P226" s="130"/>
      <c r="S226" s="151">
        <v>0</v>
      </c>
      <c r="T226" s="151">
        <f>D225*T225</f>
        <v>32</v>
      </c>
      <c r="U226" s="151">
        <f>E225*U225</f>
        <v>392</v>
      </c>
      <c r="V226" s="151">
        <f>F225*V225</f>
        <v>537</v>
      </c>
      <c r="W226" s="151">
        <f>G225*W225</f>
        <v>344</v>
      </c>
      <c r="Y226" s="157"/>
    </row>
    <row r="227" spans="1:26" ht="18.75" customHeight="1" x14ac:dyDescent="0.25">
      <c r="B227" s="410"/>
      <c r="C227" s="121"/>
      <c r="D227" s="121"/>
      <c r="E227" s="121"/>
      <c r="F227" s="121"/>
      <c r="G227" s="121"/>
      <c r="H227" s="121"/>
      <c r="I227" s="59"/>
      <c r="J227" s="119"/>
      <c r="K227" s="119"/>
      <c r="L227" s="119"/>
      <c r="M227" s="119"/>
      <c r="N227" s="119"/>
      <c r="O227" s="119"/>
      <c r="P227" s="130"/>
      <c r="Y227" s="157"/>
    </row>
    <row r="228" spans="1:26" s="19" customFormat="1" ht="144" customHeight="1" x14ac:dyDescent="0.25">
      <c r="A228" s="27"/>
      <c r="B228" s="410"/>
      <c r="C228" s="29"/>
      <c r="D228" s="29"/>
      <c r="E228" s="29"/>
      <c r="F228" s="29"/>
      <c r="G228" s="29"/>
      <c r="H228" s="29"/>
      <c r="I228" s="31"/>
      <c r="K228" s="51"/>
      <c r="L228" s="51"/>
      <c r="M228" s="51"/>
      <c r="N228" s="51"/>
      <c r="O228" s="51"/>
      <c r="P228" s="131"/>
      <c r="Q228" s="158"/>
      <c r="R228" s="157"/>
      <c r="S228" s="157"/>
      <c r="T228" s="157"/>
      <c r="U228" s="157"/>
      <c r="V228" s="157"/>
      <c r="W228" s="157"/>
      <c r="X228" s="157"/>
      <c r="Y228" s="151"/>
      <c r="Z228" s="157"/>
    </row>
    <row r="229" spans="1:26" s="23" customFormat="1" ht="59.25" customHeight="1" x14ac:dyDescent="0.2">
      <c r="A229" s="83" t="s">
        <v>26</v>
      </c>
      <c r="B229" s="32" t="s">
        <v>27</v>
      </c>
      <c r="C229" s="395" t="s">
        <v>50</v>
      </c>
      <c r="D229" s="395"/>
      <c r="E229" s="395"/>
      <c r="F229" s="395"/>
      <c r="G229" s="395"/>
      <c r="H229" s="395"/>
      <c r="I229" s="53"/>
      <c r="J229" s="396"/>
      <c r="K229" s="396"/>
      <c r="L229" s="396"/>
      <c r="M229" s="396"/>
      <c r="N229" s="396"/>
      <c r="O229" s="396"/>
      <c r="P229" s="127"/>
      <c r="Q229" s="160"/>
      <c r="R229" s="156"/>
      <c r="S229" s="156"/>
      <c r="T229" s="156"/>
      <c r="U229" s="156"/>
      <c r="V229" s="156"/>
      <c r="W229" s="156"/>
      <c r="X229" s="156"/>
      <c r="Y229" s="151"/>
      <c r="Z229" s="156"/>
    </row>
    <row r="230" spans="1:26" ht="29.25" customHeight="1" x14ac:dyDescent="0.4">
      <c r="C230" s="143" t="s">
        <v>46</v>
      </c>
      <c r="D230" s="26"/>
      <c r="E230" s="25" t="s">
        <v>47</v>
      </c>
      <c r="F230" s="26"/>
      <c r="G230" s="142" t="s">
        <v>48</v>
      </c>
      <c r="H230" s="96" t="s">
        <v>49</v>
      </c>
      <c r="I230" s="54"/>
      <c r="J230" s="55"/>
      <c r="K230" s="54"/>
      <c r="L230" s="55"/>
      <c r="M230" s="54"/>
      <c r="N230" s="55"/>
      <c r="O230" s="56"/>
    </row>
    <row r="231" spans="1:26" ht="16.5" customHeight="1" x14ac:dyDescent="0.25">
      <c r="C231" s="97">
        <v>1</v>
      </c>
      <c r="D231" s="98">
        <v>2</v>
      </c>
      <c r="E231" s="99">
        <v>3</v>
      </c>
      <c r="F231" s="100">
        <v>4</v>
      </c>
      <c r="G231" s="101">
        <v>5</v>
      </c>
      <c r="H231" s="102">
        <v>0</v>
      </c>
      <c r="I231" s="57"/>
      <c r="J231" s="74"/>
      <c r="K231" s="58"/>
      <c r="L231" s="58"/>
      <c r="M231" s="58"/>
      <c r="N231" s="58"/>
      <c r="O231" s="58"/>
    </row>
    <row r="232" spans="1:26" ht="50.25" customHeight="1" x14ac:dyDescent="0.25">
      <c r="A232" s="27"/>
      <c r="B232" s="409" t="str">
        <f>J232</f>
        <v>6.1 La capacidad de gestión y resolución de las preguntas del personal de la biblioteca</v>
      </c>
      <c r="C232" s="175">
        <f>COUNTIF(TABLA!$BH:$BH,C$110)</f>
        <v>42</v>
      </c>
      <c r="D232" s="175">
        <f>COUNTIF(TABLA!$BH:$BH,D$110)</f>
        <v>74</v>
      </c>
      <c r="E232" s="175">
        <f>COUNTIF(TABLA!$BH:$BH,E$110)</f>
        <v>405</v>
      </c>
      <c r="F232" s="175">
        <f>COUNTIF(TABLA!$BH:$BH,F$110)</f>
        <v>679</v>
      </c>
      <c r="G232" s="175">
        <f>COUNTIF(TABLA!$BH:$BH,G$110)</f>
        <v>753</v>
      </c>
      <c r="H232" s="175">
        <f>E$11-SUM(C232:G232)</f>
        <v>67</v>
      </c>
      <c r="I232" s="36"/>
      <c r="J232" s="404" t="s">
        <v>13</v>
      </c>
      <c r="K232" s="404"/>
      <c r="L232" s="404"/>
      <c r="M232" s="404"/>
      <c r="N232" s="404"/>
      <c r="O232" s="404"/>
      <c r="P232" s="129">
        <f>Y232*10</f>
        <v>7.5947260624679984</v>
      </c>
      <c r="Q232" s="150">
        <f>SUM(C232:H232)</f>
        <v>2020</v>
      </c>
      <c r="R232" s="150">
        <f>SUM(J232:O232)</f>
        <v>0</v>
      </c>
      <c r="S232" s="151">
        <v>0</v>
      </c>
      <c r="T232" s="151">
        <v>1</v>
      </c>
      <c r="U232" s="151">
        <v>2</v>
      </c>
      <c r="V232" s="151">
        <v>3</v>
      </c>
      <c r="W232" s="151">
        <v>4</v>
      </c>
      <c r="Y232" s="151">
        <f>SUM(S233:W233)/((Q232-H232)*4)</f>
        <v>0.7594726062467998</v>
      </c>
    </row>
    <row r="233" spans="1:26" ht="12.75" customHeight="1" x14ac:dyDescent="0.25">
      <c r="B233" s="409"/>
      <c r="C233" s="176">
        <f t="shared" ref="C233:H233" si="26">C232/SUM($C232:$H232)</f>
        <v>2.0792079207920793E-2</v>
      </c>
      <c r="D233" s="176">
        <f t="shared" si="26"/>
        <v>3.6633663366336632E-2</v>
      </c>
      <c r="E233" s="176">
        <f t="shared" si="26"/>
        <v>0.20049504950495051</v>
      </c>
      <c r="F233" s="176">
        <f t="shared" si="26"/>
        <v>0.33613861386138616</v>
      </c>
      <c r="G233" s="176">
        <f t="shared" si="26"/>
        <v>0.37277227722772277</v>
      </c>
      <c r="H233" s="176">
        <f t="shared" si="26"/>
        <v>3.316831683168317E-2</v>
      </c>
      <c r="I233" s="59"/>
      <c r="K233" s="60"/>
      <c r="L233" s="60"/>
      <c r="M233" s="60"/>
      <c r="N233" s="60"/>
      <c r="O233" s="60"/>
      <c r="P233" s="130"/>
      <c r="S233" s="151">
        <v>0</v>
      </c>
      <c r="T233" s="151">
        <f>D232*T232</f>
        <v>74</v>
      </c>
      <c r="U233" s="151">
        <f>E232*U232</f>
        <v>810</v>
      </c>
      <c r="V233" s="151">
        <f>F232*V232</f>
        <v>2037</v>
      </c>
      <c r="W233" s="151">
        <f>G232*W232</f>
        <v>3012</v>
      </c>
      <c r="Y233" s="157"/>
    </row>
    <row r="234" spans="1:26" s="19" customFormat="1" ht="130.5" customHeight="1" x14ac:dyDescent="0.25">
      <c r="A234" s="27"/>
      <c r="B234" s="409"/>
      <c r="C234" s="29"/>
      <c r="D234" s="29"/>
      <c r="E234" s="29"/>
      <c r="F234" s="29"/>
      <c r="G234" s="29"/>
      <c r="H234" s="29"/>
      <c r="I234" s="31"/>
      <c r="K234" s="51"/>
      <c r="L234" s="51"/>
      <c r="M234" s="51"/>
      <c r="N234" s="51"/>
      <c r="O234" s="51"/>
      <c r="P234" s="131"/>
      <c r="Q234" s="158"/>
      <c r="R234" s="157"/>
      <c r="S234" s="157"/>
      <c r="T234" s="157"/>
      <c r="U234" s="157"/>
      <c r="V234" s="157"/>
      <c r="W234" s="157"/>
      <c r="X234" s="157"/>
      <c r="Y234" s="157"/>
      <c r="Z234" s="157"/>
    </row>
    <row r="235" spans="1:26" s="19" customFormat="1" ht="12.75" customHeight="1" x14ac:dyDescent="0.25">
      <c r="A235" s="27"/>
      <c r="B235" s="28"/>
      <c r="C235" s="29"/>
      <c r="D235" s="29"/>
      <c r="E235" s="29"/>
      <c r="F235" s="29"/>
      <c r="G235" s="29"/>
      <c r="H235" s="29"/>
      <c r="I235" s="31"/>
      <c r="K235" s="51"/>
      <c r="L235" s="51"/>
      <c r="M235" s="51"/>
      <c r="N235" s="51"/>
      <c r="O235" s="51"/>
      <c r="P235" s="131"/>
      <c r="Q235" s="158"/>
      <c r="R235" s="157"/>
      <c r="S235" s="157"/>
      <c r="T235" s="157"/>
      <c r="U235" s="157"/>
      <c r="V235" s="157"/>
      <c r="W235" s="157"/>
      <c r="X235" s="157"/>
      <c r="Y235" s="151"/>
      <c r="Z235" s="157"/>
    </row>
    <row r="236" spans="1:26" ht="29.25" customHeight="1" x14ac:dyDescent="0.4">
      <c r="C236" s="143" t="s">
        <v>46</v>
      </c>
      <c r="D236" s="26"/>
      <c r="E236" s="25" t="s">
        <v>47</v>
      </c>
      <c r="F236" s="26"/>
      <c r="G236" s="142" t="s">
        <v>48</v>
      </c>
      <c r="H236" s="96" t="s">
        <v>49</v>
      </c>
      <c r="I236" s="54"/>
      <c r="K236" s="54"/>
      <c r="L236" s="55"/>
      <c r="M236" s="54"/>
      <c r="N236" s="55"/>
      <c r="O236" s="56"/>
      <c r="P236" s="134"/>
    </row>
    <row r="237" spans="1:26" ht="16.5" customHeight="1" x14ac:dyDescent="0.25">
      <c r="C237" s="97">
        <v>1</v>
      </c>
      <c r="D237" s="98">
        <v>2</v>
      </c>
      <c r="E237" s="99">
        <v>3</v>
      </c>
      <c r="F237" s="100">
        <v>4</v>
      </c>
      <c r="G237" s="101">
        <v>5</v>
      </c>
      <c r="H237" s="102">
        <v>0</v>
      </c>
      <c r="I237" s="57"/>
      <c r="K237" s="58"/>
      <c r="L237" s="58"/>
      <c r="M237" s="58"/>
      <c r="N237" s="58"/>
      <c r="O237" s="58"/>
      <c r="P237" s="135"/>
    </row>
    <row r="238" spans="1:26" ht="30.75" customHeight="1" x14ac:dyDescent="0.25">
      <c r="A238" s="27"/>
      <c r="B238" s="409" t="str">
        <f>J238</f>
        <v>6.2 La cordialidad y amabilidad en el trato del personal de la biblioteca</v>
      </c>
      <c r="C238" s="175">
        <f>COUNTIF(TABLA!$BI:$BI,C$110)</f>
        <v>61</v>
      </c>
      <c r="D238" s="175">
        <f>COUNTIF(TABLA!$BI:$BI,D$110)</f>
        <v>90</v>
      </c>
      <c r="E238" s="175">
        <f>COUNTIF(TABLA!$BI:$BI,E$110)</f>
        <v>353</v>
      </c>
      <c r="F238" s="175">
        <f>COUNTIF(TABLA!$BI:$BI,F$110)</f>
        <v>566</v>
      </c>
      <c r="G238" s="175">
        <f>COUNTIF(TABLA!$BI:$BI,G$110)</f>
        <v>887</v>
      </c>
      <c r="H238" s="175">
        <f>E$11-SUM(C238:G238)</f>
        <v>63</v>
      </c>
      <c r="I238" s="31"/>
      <c r="J238" s="404" t="str">
        <f>TABLA!BI1</f>
        <v>6.2 La cordialidad y amabilidad en el trato del personal de la biblioteca</v>
      </c>
      <c r="K238" s="404"/>
      <c r="L238" s="404"/>
      <c r="M238" s="404"/>
      <c r="N238" s="404"/>
      <c r="O238" s="404"/>
      <c r="P238" s="129">
        <f>Y238*10</f>
        <v>7.7184466019417473</v>
      </c>
      <c r="Q238" s="150">
        <f>SUM(C238:H238)</f>
        <v>2020</v>
      </c>
      <c r="R238" s="150">
        <f>SUM(J238:O238)</f>
        <v>0</v>
      </c>
      <c r="S238" s="151">
        <v>0</v>
      </c>
      <c r="T238" s="151">
        <v>1</v>
      </c>
      <c r="U238" s="151">
        <v>2</v>
      </c>
      <c r="V238" s="151">
        <v>3</v>
      </c>
      <c r="W238" s="151">
        <v>4</v>
      </c>
      <c r="Y238" s="151">
        <f>SUM(S239:W239)/((Q238-H238)*4)</f>
        <v>0.77184466019417475</v>
      </c>
    </row>
    <row r="239" spans="1:26" ht="12.75" customHeight="1" x14ac:dyDescent="0.25">
      <c r="B239" s="409"/>
      <c r="C239" s="176">
        <f t="shared" ref="C239:H239" si="27">C238/SUM($C238:$H238)</f>
        <v>3.0198019801980197E-2</v>
      </c>
      <c r="D239" s="176">
        <f t="shared" si="27"/>
        <v>4.4554455445544552E-2</v>
      </c>
      <c r="E239" s="176">
        <f t="shared" si="27"/>
        <v>0.17475247524752474</v>
      </c>
      <c r="F239" s="176">
        <f t="shared" si="27"/>
        <v>0.28019801980198022</v>
      </c>
      <c r="G239" s="176">
        <f t="shared" si="27"/>
        <v>0.43910891089108911</v>
      </c>
      <c r="H239" s="176">
        <f t="shared" si="27"/>
        <v>3.1188118811881188E-2</v>
      </c>
      <c r="I239" s="59"/>
      <c r="J239" s="60"/>
      <c r="K239" s="60"/>
      <c r="L239" s="60"/>
      <c r="M239" s="60"/>
      <c r="N239" s="60"/>
      <c r="O239" s="60"/>
      <c r="S239" s="151">
        <v>0</v>
      </c>
      <c r="T239" s="151">
        <f>D238*T238</f>
        <v>90</v>
      </c>
      <c r="U239" s="151">
        <f>E238*U238</f>
        <v>706</v>
      </c>
      <c r="V239" s="151">
        <f>F238*V238</f>
        <v>1698</v>
      </c>
      <c r="W239" s="151">
        <f>G238*W238</f>
        <v>3548</v>
      </c>
      <c r="Y239" s="157"/>
    </row>
    <row r="240" spans="1:26" ht="12.75" customHeight="1" x14ac:dyDescent="0.25">
      <c r="B240" s="409"/>
      <c r="C240" s="141"/>
      <c r="D240" s="141"/>
      <c r="E240" s="141"/>
      <c r="F240" s="141"/>
      <c r="G240" s="141"/>
      <c r="H240" s="141"/>
      <c r="I240" s="59"/>
      <c r="J240" s="60"/>
      <c r="K240" s="60"/>
      <c r="L240" s="60"/>
      <c r="M240" s="60"/>
      <c r="N240" s="60"/>
      <c r="O240" s="60"/>
      <c r="Y240" s="157"/>
    </row>
    <row r="241" spans="1:26" s="19" customFormat="1" ht="130.5" customHeight="1" x14ac:dyDescent="0.25">
      <c r="A241" s="27"/>
      <c r="B241" s="409"/>
      <c r="C241" s="29"/>
      <c r="D241" s="29"/>
      <c r="E241" s="29"/>
      <c r="F241" s="29"/>
      <c r="G241" s="29"/>
      <c r="H241" s="29"/>
      <c r="I241" s="31"/>
      <c r="J241" s="51"/>
      <c r="K241" s="51"/>
      <c r="L241" s="51"/>
      <c r="M241" s="51"/>
      <c r="N241" s="51"/>
      <c r="O241" s="51"/>
      <c r="P241" s="125"/>
      <c r="Q241" s="158"/>
      <c r="R241" s="157"/>
      <c r="S241" s="157"/>
      <c r="T241" s="157"/>
      <c r="U241" s="157"/>
      <c r="V241" s="157"/>
      <c r="W241" s="157"/>
      <c r="X241" s="157"/>
      <c r="Y241" s="151"/>
      <c r="Z241" s="157"/>
    </row>
    <row r="242" spans="1:26" ht="12.75" customHeight="1" x14ac:dyDescent="0.25">
      <c r="A242" s="86"/>
      <c r="I242" s="20"/>
      <c r="J242" s="20"/>
      <c r="K242" s="20"/>
      <c r="L242" s="20"/>
      <c r="M242" s="20"/>
      <c r="N242" s="20"/>
      <c r="O242" s="20"/>
    </row>
    <row r="243" spans="1:26" ht="60.75" customHeight="1" x14ac:dyDescent="0.25">
      <c r="A243" s="83" t="s">
        <v>28</v>
      </c>
      <c r="B243" s="32" t="s">
        <v>29</v>
      </c>
      <c r="C243" s="395" t="s">
        <v>50</v>
      </c>
      <c r="D243" s="395"/>
      <c r="E243" s="395"/>
      <c r="F243" s="395"/>
      <c r="G243" s="395"/>
      <c r="H243" s="395"/>
      <c r="I243" s="53"/>
      <c r="J243" s="396"/>
      <c r="K243" s="396"/>
      <c r="L243" s="396"/>
      <c r="M243" s="396"/>
      <c r="N243" s="396"/>
      <c r="O243" s="396"/>
    </row>
    <row r="244" spans="1:26" ht="12.75" customHeight="1" x14ac:dyDescent="0.25">
      <c r="A244" s="47"/>
      <c r="I244" s="20"/>
      <c r="J244" s="20"/>
      <c r="K244" s="20"/>
      <c r="L244" s="20"/>
      <c r="M244" s="20"/>
      <c r="N244" s="20"/>
      <c r="O244" s="20"/>
    </row>
    <row r="245" spans="1:26" ht="30" customHeight="1" x14ac:dyDescent="0.4">
      <c r="A245" s="87"/>
      <c r="B245" s="46"/>
      <c r="C245" s="143" t="s">
        <v>46</v>
      </c>
      <c r="D245" s="26"/>
      <c r="E245" s="25" t="s">
        <v>47</v>
      </c>
      <c r="F245" s="26"/>
      <c r="G245" s="142" t="s">
        <v>48</v>
      </c>
      <c r="H245" s="96" t="s">
        <v>49</v>
      </c>
      <c r="I245" s="54"/>
      <c r="J245" s="55"/>
      <c r="K245" s="54"/>
      <c r="L245" s="55"/>
      <c r="M245" s="54"/>
      <c r="N245" s="55"/>
      <c r="O245" s="56"/>
    </row>
    <row r="246" spans="1:26" ht="15.75" customHeight="1" x14ac:dyDescent="0.25">
      <c r="A246" s="47"/>
      <c r="B246" s="46"/>
      <c r="C246" s="97">
        <v>1</v>
      </c>
      <c r="D246" s="98">
        <v>2</v>
      </c>
      <c r="E246" s="99">
        <v>3</v>
      </c>
      <c r="F246" s="100">
        <v>4</v>
      </c>
      <c r="G246" s="101">
        <v>5</v>
      </c>
      <c r="H246" s="102">
        <v>0</v>
      </c>
      <c r="I246" s="57"/>
      <c r="J246" s="58"/>
      <c r="K246" s="58"/>
      <c r="L246" s="58"/>
      <c r="M246" s="58"/>
      <c r="N246" s="58"/>
      <c r="O246" s="58"/>
    </row>
    <row r="247" spans="1:26" ht="35.25" customHeight="1" x14ac:dyDescent="0.25">
      <c r="A247" s="48"/>
      <c r="B247" s="409" t="str">
        <f>J247</f>
        <v xml:space="preserve">7.1 ¿Cómo valoraría globalmente el servicio de biblioteca? </v>
      </c>
      <c r="C247" s="175">
        <f>COUNTIF(TABLA!$BK:$BK,C$110)</f>
        <v>21</v>
      </c>
      <c r="D247" s="175">
        <f>COUNTIF(TABLA!$BK:$BK,D$110)</f>
        <v>84</v>
      </c>
      <c r="E247" s="175">
        <f>COUNTIF(TABLA!$BK:$BK,E$110)</f>
        <v>366</v>
      </c>
      <c r="F247" s="175">
        <f>COUNTIF(TABLA!$BK:$BK,F$110)</f>
        <v>1067</v>
      </c>
      <c r="G247" s="175">
        <f>COUNTIF(TABLA!$BK:$BK,G$110)</f>
        <v>433</v>
      </c>
      <c r="H247" s="175">
        <f>E$11-SUM(C247:G247)</f>
        <v>49</v>
      </c>
      <c r="I247" s="36"/>
      <c r="J247" s="403" t="str">
        <f>TABLA!BK1</f>
        <v xml:space="preserve">7.1 ¿Cómo valoraría globalmente el servicio de biblioteca? </v>
      </c>
      <c r="K247" s="404"/>
      <c r="L247" s="404"/>
      <c r="M247" s="404"/>
      <c r="N247" s="404"/>
      <c r="O247" s="404"/>
      <c r="P247" s="129">
        <f>Y247*10</f>
        <v>7.2919837645865035</v>
      </c>
      <c r="Q247" s="150">
        <f>SUM(C247:H247)</f>
        <v>2020</v>
      </c>
      <c r="R247" s="150">
        <f>SUM(J247:O247)</f>
        <v>0</v>
      </c>
      <c r="S247" s="151">
        <v>0</v>
      </c>
      <c r="T247" s="151">
        <v>1</v>
      </c>
      <c r="U247" s="151">
        <v>2</v>
      </c>
      <c r="V247" s="151">
        <v>3</v>
      </c>
      <c r="W247" s="151">
        <v>4</v>
      </c>
      <c r="Y247" s="151">
        <f>SUM(S248:W248)/((Q247-H247)*4)</f>
        <v>0.72919837645865038</v>
      </c>
    </row>
    <row r="248" spans="1:26" ht="12.75" customHeight="1" x14ac:dyDescent="0.25">
      <c r="B248" s="409"/>
      <c r="C248" s="176">
        <f t="shared" ref="C248:H248" si="28">C247/SUM($C247:$H247)</f>
        <v>1.0396039603960397E-2</v>
      </c>
      <c r="D248" s="176">
        <f t="shared" si="28"/>
        <v>4.1584158415841586E-2</v>
      </c>
      <c r="E248" s="176">
        <f t="shared" si="28"/>
        <v>0.18118811881188118</v>
      </c>
      <c r="F248" s="176">
        <f t="shared" si="28"/>
        <v>0.52821782178217824</v>
      </c>
      <c r="G248" s="176">
        <f t="shared" si="28"/>
        <v>0.21435643564356435</v>
      </c>
      <c r="H248" s="176">
        <f t="shared" si="28"/>
        <v>2.4257425742574258E-2</v>
      </c>
      <c r="I248" s="59"/>
      <c r="K248" s="60"/>
      <c r="L248" s="60"/>
      <c r="M248" s="60"/>
      <c r="N248" s="60"/>
      <c r="O248" s="60"/>
      <c r="P248" s="130"/>
      <c r="S248" s="151">
        <v>0</v>
      </c>
      <c r="T248" s="151">
        <f>D247*T247</f>
        <v>84</v>
      </c>
      <c r="U248" s="151">
        <f>E247*U247</f>
        <v>732</v>
      </c>
      <c r="V248" s="151">
        <f>F247*V247</f>
        <v>3201</v>
      </c>
      <c r="W248" s="151">
        <f>G247*W247</f>
        <v>1732</v>
      </c>
      <c r="Y248" s="157"/>
    </row>
    <row r="249" spans="1:26" s="19" customFormat="1" ht="130.5" customHeight="1" x14ac:dyDescent="0.25">
      <c r="A249" s="27"/>
      <c r="B249" s="409"/>
      <c r="C249" s="29"/>
      <c r="D249" s="29"/>
      <c r="E249" s="29"/>
      <c r="F249" s="29"/>
      <c r="G249" s="29"/>
      <c r="H249" s="29"/>
      <c r="I249" s="31"/>
      <c r="K249" s="51"/>
      <c r="L249" s="51"/>
      <c r="M249" s="51"/>
      <c r="N249" s="51"/>
      <c r="O249" s="51"/>
      <c r="P249" s="131"/>
      <c r="Q249" s="158"/>
      <c r="R249" s="157"/>
      <c r="S249" s="157"/>
      <c r="T249" s="157"/>
      <c r="U249" s="157"/>
      <c r="V249" s="157"/>
      <c r="W249" s="157"/>
      <c r="X249" s="157"/>
      <c r="Y249" s="151"/>
      <c r="Z249" s="157"/>
    </row>
    <row r="250" spans="1:26" ht="12.75" customHeight="1" x14ac:dyDescent="0.25">
      <c r="A250" s="47"/>
    </row>
    <row r="251" spans="1:26" ht="30" customHeight="1" x14ac:dyDescent="0.4">
      <c r="A251" s="87"/>
      <c r="B251" s="46"/>
      <c r="C251" s="143" t="s">
        <v>46</v>
      </c>
      <c r="D251" s="26"/>
      <c r="E251" s="25" t="s">
        <v>47</v>
      </c>
      <c r="F251" s="26"/>
      <c r="G251" s="142" t="s">
        <v>48</v>
      </c>
      <c r="H251" s="96" t="s">
        <v>49</v>
      </c>
      <c r="I251" s="54"/>
      <c r="K251" s="54"/>
      <c r="L251" s="55"/>
      <c r="M251" s="54"/>
      <c r="N251" s="55"/>
      <c r="O251" s="56"/>
      <c r="P251" s="134"/>
    </row>
    <row r="252" spans="1:26" ht="15.75" customHeight="1" x14ac:dyDescent="0.25">
      <c r="A252" s="47"/>
      <c r="B252" s="46"/>
      <c r="C252" s="97">
        <v>1</v>
      </c>
      <c r="D252" s="98">
        <v>2</v>
      </c>
      <c r="E252" s="99">
        <v>3</v>
      </c>
      <c r="F252" s="100">
        <v>4</v>
      </c>
      <c r="G252" s="101">
        <v>5</v>
      </c>
      <c r="H252" s="102">
        <v>0</v>
      </c>
      <c r="I252" s="57"/>
      <c r="K252" s="58"/>
      <c r="L252" s="58"/>
      <c r="M252" s="58"/>
      <c r="N252" s="58"/>
      <c r="O252" s="58"/>
      <c r="P252" s="136"/>
    </row>
    <row r="253" spans="1:26" ht="30.75" customHeight="1" x14ac:dyDescent="0.25">
      <c r="A253" s="48"/>
      <c r="B253" s="409" t="str">
        <f>J253</f>
        <v>7.2 En su opinión, ¿cómo ha evolucionado este servicio en los dos últimos años?</v>
      </c>
      <c r="C253" s="175">
        <f>COUNTIF(TABLA!$BL:$BL,C252)</f>
        <v>14</v>
      </c>
      <c r="D253" s="175">
        <f>COUNTIF(TABLA!$BL:$BL,D252)</f>
        <v>86</v>
      </c>
      <c r="E253" s="175">
        <f>COUNTIF(TABLA!$BL:$BL,E252)</f>
        <v>730</v>
      </c>
      <c r="F253" s="175">
        <f>COUNTIF(TABLA!$BL:$BL,F252)</f>
        <v>750</v>
      </c>
      <c r="G253" s="175">
        <f>COUNTIF(TABLA!$BL:$BL,G252)</f>
        <v>150</v>
      </c>
      <c r="H253" s="175">
        <f>E$11-SUM(C253:G253)</f>
        <v>290</v>
      </c>
      <c r="I253" s="36"/>
      <c r="J253" s="404" t="str">
        <f>TABLA!BL1</f>
        <v>7.2 En su opinión, ¿cómo ha evolucionado este servicio en los dos últimos años?</v>
      </c>
      <c r="K253" s="404"/>
      <c r="L253" s="404"/>
      <c r="M253" s="404"/>
      <c r="N253" s="404"/>
      <c r="O253" s="404"/>
      <c r="P253" s="129">
        <f>Y253*10</f>
        <v>6.3526011560693636</v>
      </c>
      <c r="Q253" s="150">
        <f>SUM(C253:H253)</f>
        <v>2020</v>
      </c>
      <c r="R253" s="162">
        <f>SUM(J253:O253)</f>
        <v>0</v>
      </c>
      <c r="S253" s="151">
        <v>0</v>
      </c>
      <c r="T253" s="151">
        <v>1</v>
      </c>
      <c r="U253" s="151">
        <v>2</v>
      </c>
      <c r="V253" s="151">
        <v>3</v>
      </c>
      <c r="W253" s="151">
        <v>4</v>
      </c>
      <c r="Y253" s="151">
        <f>SUM(S254:W254)/((Q253-H253)*4)</f>
        <v>0.6352601156069364</v>
      </c>
    </row>
    <row r="254" spans="1:26" ht="12.75" customHeight="1" x14ac:dyDescent="0.25">
      <c r="B254" s="409"/>
      <c r="C254" s="176">
        <f t="shared" ref="C254:H254" si="29">C253/SUM($C253:$H253)</f>
        <v>6.9306930693069308E-3</v>
      </c>
      <c r="D254" s="176">
        <f t="shared" si="29"/>
        <v>4.2574257425742577E-2</v>
      </c>
      <c r="E254" s="176">
        <f t="shared" si="29"/>
        <v>0.36138613861386137</v>
      </c>
      <c r="F254" s="176">
        <f t="shared" si="29"/>
        <v>0.37128712871287128</v>
      </c>
      <c r="G254" s="176">
        <f t="shared" si="29"/>
        <v>7.4257425742574254E-2</v>
      </c>
      <c r="H254" s="176">
        <f t="shared" si="29"/>
        <v>0.14356435643564355</v>
      </c>
      <c r="I254" s="59"/>
      <c r="J254" s="404"/>
      <c r="K254" s="404"/>
      <c r="L254" s="404"/>
      <c r="M254" s="404"/>
      <c r="N254" s="404"/>
      <c r="O254" s="404"/>
      <c r="S254" s="151">
        <v>0</v>
      </c>
      <c r="T254" s="151">
        <f>D253*T253</f>
        <v>86</v>
      </c>
      <c r="U254" s="151">
        <f>E253*U253</f>
        <v>1460</v>
      </c>
      <c r="V254" s="151">
        <f>F253*V253</f>
        <v>2250</v>
      </c>
      <c r="W254" s="151">
        <f>G253*W253</f>
        <v>600</v>
      </c>
      <c r="Y254" s="157"/>
    </row>
    <row r="255" spans="1:26" ht="12.75" customHeight="1" x14ac:dyDescent="0.25">
      <c r="B255" s="409"/>
      <c r="C255" s="121"/>
      <c r="D255" s="121"/>
      <c r="E255" s="121"/>
      <c r="F255" s="121"/>
      <c r="G255" s="121"/>
      <c r="H255" s="121"/>
      <c r="I255" s="59"/>
      <c r="J255" s="120"/>
      <c r="K255" s="120"/>
      <c r="L255" s="120"/>
      <c r="M255" s="120"/>
      <c r="N255" s="120"/>
      <c r="O255" s="120"/>
      <c r="Y255" s="157"/>
    </row>
    <row r="256" spans="1:26" s="19" customFormat="1" ht="130.5" customHeight="1" x14ac:dyDescent="0.25">
      <c r="A256" s="27"/>
      <c r="B256" s="409"/>
      <c r="C256" s="29"/>
      <c r="D256" s="29"/>
      <c r="E256" s="29"/>
      <c r="F256" s="29"/>
      <c r="G256" s="29"/>
      <c r="H256" s="29"/>
      <c r="I256" s="31"/>
      <c r="J256" s="51"/>
      <c r="K256" s="51"/>
      <c r="L256" s="51"/>
      <c r="M256" s="51"/>
      <c r="N256" s="51"/>
      <c r="O256" s="51"/>
      <c r="P256" s="125"/>
      <c r="Q256" s="158"/>
      <c r="R256" s="157"/>
      <c r="S256" s="157"/>
      <c r="T256" s="157"/>
      <c r="U256" s="157"/>
      <c r="V256" s="157"/>
      <c r="W256" s="157"/>
      <c r="X256" s="157"/>
      <c r="Y256" s="151"/>
      <c r="Z256" s="157"/>
    </row>
    <row r="261" spans="3:25" ht="12.75" customHeight="1" x14ac:dyDescent="0.25">
      <c r="C261" s="16">
        <v>1</v>
      </c>
      <c r="D261">
        <v>1</v>
      </c>
      <c r="E261">
        <v>1</v>
      </c>
      <c r="F261">
        <v>1</v>
      </c>
      <c r="G261">
        <v>1</v>
      </c>
      <c r="H261">
        <v>1</v>
      </c>
      <c r="P261" s="125">
        <f>Y261*10</f>
        <v>5</v>
      </c>
      <c r="Q261" s="150">
        <f>SUM(C261:H261)</f>
        <v>6</v>
      </c>
      <c r="S261" s="151">
        <v>0</v>
      </c>
      <c r="T261" s="151">
        <v>1</v>
      </c>
      <c r="U261" s="151">
        <v>2</v>
      </c>
      <c r="V261" s="151">
        <v>3</v>
      </c>
      <c r="W261" s="151">
        <v>4</v>
      </c>
      <c r="Y261" s="151">
        <f>SUM(S262:W262)/((Q261-H261)*4)</f>
        <v>0.5</v>
      </c>
    </row>
    <row r="262" spans="3:25" ht="12.75" customHeight="1" x14ac:dyDescent="0.25">
      <c r="S262" s="151">
        <v>0</v>
      </c>
      <c r="T262" s="151">
        <f>D261*T261</f>
        <v>1</v>
      </c>
      <c r="U262" s="151">
        <f>E261*U261</f>
        <v>2</v>
      </c>
      <c r="V262" s="151">
        <f>F261*V261</f>
        <v>3</v>
      </c>
      <c r="W262" s="151">
        <f>G261*W261</f>
        <v>4</v>
      </c>
      <c r="Y262" s="157"/>
    </row>
    <row r="265" spans="3:25" ht="12.75" customHeight="1" x14ac:dyDescent="0.25">
      <c r="Y265" s="157"/>
    </row>
  </sheetData>
  <sortState ref="A25:C51">
    <sortCondition descending="1" ref="C25:C51"/>
  </sortState>
  <mergeCells count="77">
    <mergeCell ref="B176:B179"/>
    <mergeCell ref="J176:O177"/>
    <mergeCell ref="B180:J181"/>
    <mergeCell ref="B195:B198"/>
    <mergeCell ref="B153:B156"/>
    <mergeCell ref="B182:H182"/>
    <mergeCell ref="J253:O254"/>
    <mergeCell ref="J199:O200"/>
    <mergeCell ref="J225:O226"/>
    <mergeCell ref="J214:O215"/>
    <mergeCell ref="J210:O211"/>
    <mergeCell ref="J206:O207"/>
    <mergeCell ref="J243:O243"/>
    <mergeCell ref="J229:O229"/>
    <mergeCell ref="J232:O232"/>
    <mergeCell ref="J238:O238"/>
    <mergeCell ref="B2:P3"/>
    <mergeCell ref="B5:P5"/>
    <mergeCell ref="B6:P6"/>
    <mergeCell ref="C108:H108"/>
    <mergeCell ref="J108:O108"/>
    <mergeCell ref="E11:G11"/>
    <mergeCell ref="B74:O74"/>
    <mergeCell ref="C229:H229"/>
    <mergeCell ref="B225:B228"/>
    <mergeCell ref="B214:B218"/>
    <mergeCell ref="B210:B213"/>
    <mergeCell ref="B206:B209"/>
    <mergeCell ref="E222:G223"/>
    <mergeCell ref="B219:D221"/>
    <mergeCell ref="B222:D224"/>
    <mergeCell ref="B253:B256"/>
    <mergeCell ref="B111:B113"/>
    <mergeCell ref="B168:B171"/>
    <mergeCell ref="B172:B175"/>
    <mergeCell ref="B232:B234"/>
    <mergeCell ref="B199:B202"/>
    <mergeCell ref="B183:B186"/>
    <mergeCell ref="B238:B241"/>
    <mergeCell ref="B117:B119"/>
    <mergeCell ref="B120:B122"/>
    <mergeCell ref="B130:P130"/>
    <mergeCell ref="B134:C134"/>
    <mergeCell ref="B123:G123"/>
    <mergeCell ref="J159:O160"/>
    <mergeCell ref="J153:O154"/>
    <mergeCell ref="J195:O196"/>
    <mergeCell ref="B247:B249"/>
    <mergeCell ref="B163:B167"/>
    <mergeCell ref="C188:H188"/>
    <mergeCell ref="B114:B116"/>
    <mergeCell ref="B159:B162"/>
    <mergeCell ref="B191:B194"/>
    <mergeCell ref="B145:B148"/>
    <mergeCell ref="B150:B152"/>
    <mergeCell ref="B135:C135"/>
    <mergeCell ref="B136:C136"/>
    <mergeCell ref="B137:C137"/>
    <mergeCell ref="B138:C138"/>
    <mergeCell ref="B139:C139"/>
    <mergeCell ref="B140:C140"/>
    <mergeCell ref="B141:C141"/>
    <mergeCell ref="C243:H243"/>
    <mergeCell ref="P132:P133"/>
    <mergeCell ref="J111:O112"/>
    <mergeCell ref="J247:O247"/>
    <mergeCell ref="J114:O115"/>
    <mergeCell ref="J168:O169"/>
    <mergeCell ref="J163:O164"/>
    <mergeCell ref="J188:O188"/>
    <mergeCell ref="J117:O118"/>
    <mergeCell ref="J145:O146"/>
    <mergeCell ref="J150:O151"/>
    <mergeCell ref="J120:O121"/>
    <mergeCell ref="J172:O173"/>
    <mergeCell ref="J183:O184"/>
    <mergeCell ref="J191:O192"/>
  </mergeCells>
  <phoneticPr fontId="0" type="noConversion"/>
  <conditionalFormatting sqref="J134:N141">
    <cfRule type="colorScale" priority="1">
      <colorScale>
        <cfvo type="min"/>
        <cfvo type="max"/>
        <color rgb="FFFFEF9C"/>
        <color rgb="FF63BE7B"/>
      </colorScale>
    </cfRule>
  </conditionalFormatting>
  <printOptions horizontalCentered="1"/>
  <pageMargins left="0.39370078740157483" right="0.35433070866141736" top="0.51181102362204722" bottom="0.47244094488188981" header="0" footer="0"/>
  <pageSetup paperSize="9" scale="54" orientation="portrait" horizontalDpi="4294967295" verticalDpi="4294967295" r:id="rId1"/>
  <headerFooter alignWithMargins="0">
    <oddFooter>&amp;C&amp;P</oddFooter>
  </headerFooter>
  <rowBreaks count="7" manualBreakCount="7">
    <brk id="55" max="15" man="1"/>
    <brk id="107" max="15" man="1"/>
    <brk id="128" max="15" man="1"/>
    <brk id="158" max="15" man="1"/>
    <brk id="179" max="15" man="1"/>
    <brk id="209" max="15" man="1"/>
    <brk id="228" max="15" man="1"/>
  </rowBreaks>
  <colBreaks count="1" manualBreakCount="1">
    <brk id="16" max="1048575" man="1"/>
  </colBreaks>
  <drawing r:id="rId2"/>
  <legacyDrawing r:id="rId3"/>
  <controls>
    <mc:AlternateContent xmlns:mc="http://schemas.openxmlformats.org/markup-compatibility/2006">
      <mc:Choice Requires="x14">
        <control shapeId="23153664" r:id="rId4" name="Control 1024">
          <controlPr defaultSize="0" r:id="rId5">
            <anchor moveWithCells="1">
              <from>
                <xdr:col>24</xdr:col>
                <xdr:colOff>647700</xdr:colOff>
                <xdr:row>29</xdr:row>
                <xdr:rowOff>38100</xdr:rowOff>
              </from>
              <to>
                <xdr:col>25</xdr:col>
                <xdr:colOff>85725</xdr:colOff>
                <xdr:row>29</xdr:row>
                <xdr:rowOff>247650</xdr:rowOff>
              </to>
            </anchor>
          </controlPr>
        </control>
      </mc:Choice>
      <mc:Fallback>
        <control shapeId="23153664" r:id="rId4" name="Control 1024"/>
      </mc:Fallback>
    </mc:AlternateContent>
    <mc:AlternateContent xmlns:mc="http://schemas.openxmlformats.org/markup-compatibility/2006">
      <mc:Choice Requires="x14">
        <control shapeId="23153665" r:id="rId6" name="Control 1025">
          <controlPr defaultSize="0" r:id="rId5">
            <anchor moveWithCells="1">
              <from>
                <xdr:col>24</xdr:col>
                <xdr:colOff>647700</xdr:colOff>
                <xdr:row>27</xdr:row>
                <xdr:rowOff>238125</xdr:rowOff>
              </from>
              <to>
                <xdr:col>25</xdr:col>
                <xdr:colOff>85725</xdr:colOff>
                <xdr:row>28</xdr:row>
                <xdr:rowOff>133350</xdr:rowOff>
              </to>
            </anchor>
          </controlPr>
        </control>
      </mc:Choice>
      <mc:Fallback>
        <control shapeId="23153665" r:id="rId6" name="Control 1025"/>
      </mc:Fallback>
    </mc:AlternateContent>
    <mc:AlternateContent xmlns:mc="http://schemas.openxmlformats.org/markup-compatibility/2006">
      <mc:Choice Requires="x14">
        <control shapeId="23153666" r:id="rId7" name="Control 1026">
          <controlPr defaultSize="0" r:id="rId5">
            <anchor moveWithCells="1">
              <from>
                <xdr:col>24</xdr:col>
                <xdr:colOff>647700</xdr:colOff>
                <xdr:row>34</xdr:row>
                <xdr:rowOff>171450</xdr:rowOff>
              </from>
              <to>
                <xdr:col>25</xdr:col>
                <xdr:colOff>85725</xdr:colOff>
                <xdr:row>35</xdr:row>
                <xdr:rowOff>66675</xdr:rowOff>
              </to>
            </anchor>
          </controlPr>
        </control>
      </mc:Choice>
      <mc:Fallback>
        <control shapeId="23153666" r:id="rId7" name="Control 1026"/>
      </mc:Fallback>
    </mc:AlternateContent>
    <mc:AlternateContent xmlns:mc="http://schemas.openxmlformats.org/markup-compatibility/2006">
      <mc:Choice Requires="x14">
        <control shapeId="23153667" r:id="rId8" name="Control 1027">
          <controlPr defaultSize="0" r:id="rId5">
            <anchor moveWithCells="1">
              <from>
                <xdr:col>24</xdr:col>
                <xdr:colOff>647700</xdr:colOff>
                <xdr:row>35</xdr:row>
                <xdr:rowOff>76200</xdr:rowOff>
              </from>
              <to>
                <xdr:col>25</xdr:col>
                <xdr:colOff>85725</xdr:colOff>
                <xdr:row>35</xdr:row>
                <xdr:rowOff>285750</xdr:rowOff>
              </to>
            </anchor>
          </controlPr>
        </control>
      </mc:Choice>
      <mc:Fallback>
        <control shapeId="23153667" r:id="rId8" name="Control 1027"/>
      </mc:Fallback>
    </mc:AlternateContent>
    <mc:AlternateContent xmlns:mc="http://schemas.openxmlformats.org/markup-compatibility/2006">
      <mc:Choice Requires="x14">
        <control shapeId="23153668" r:id="rId9" name="Control 1028">
          <controlPr defaultSize="0" r:id="rId5">
            <anchor moveWithCells="1">
              <from>
                <xdr:col>24</xdr:col>
                <xdr:colOff>647700</xdr:colOff>
                <xdr:row>30</xdr:row>
                <xdr:rowOff>133350</xdr:rowOff>
              </from>
              <to>
                <xdr:col>25</xdr:col>
                <xdr:colOff>85725</xdr:colOff>
                <xdr:row>31</xdr:row>
                <xdr:rowOff>28575</xdr:rowOff>
              </to>
            </anchor>
          </controlPr>
        </control>
      </mc:Choice>
      <mc:Fallback>
        <control shapeId="23153668" r:id="rId9" name="Control 1028"/>
      </mc:Fallback>
    </mc:AlternateContent>
    <mc:AlternateContent xmlns:mc="http://schemas.openxmlformats.org/markup-compatibility/2006">
      <mc:Choice Requires="x14">
        <control shapeId="23153669" r:id="rId10" name="Control 1029">
          <controlPr defaultSize="0" r:id="rId5">
            <anchor moveWithCells="1">
              <from>
                <xdr:col>24</xdr:col>
                <xdr:colOff>647700</xdr:colOff>
                <xdr:row>34</xdr:row>
                <xdr:rowOff>104775</xdr:rowOff>
              </from>
              <to>
                <xdr:col>25</xdr:col>
                <xdr:colOff>85725</xdr:colOff>
                <xdr:row>35</xdr:row>
                <xdr:rowOff>0</xdr:rowOff>
              </to>
            </anchor>
          </controlPr>
        </control>
      </mc:Choice>
      <mc:Fallback>
        <control shapeId="23153669" r:id="rId10" name="Control 1029"/>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pageSetUpPr fitToPage="1"/>
  </sheetPr>
  <dimension ref="A1:AG42"/>
  <sheetViews>
    <sheetView showGridLines="0" view="pageBreakPreview" topLeftCell="A7" zoomScaleNormal="75" zoomScaleSheetLayoutView="100" workbookViewId="0">
      <selection activeCell="AF3" sqref="AF3"/>
    </sheetView>
  </sheetViews>
  <sheetFormatPr baseColWidth="10" defaultRowHeight="12.75" customHeight="1" x14ac:dyDescent="0.25"/>
  <cols>
    <col min="2" max="2" width="8.28515625" customWidth="1"/>
    <col min="3" max="3" width="3.7109375" style="78" customWidth="1"/>
    <col min="4" max="4" width="31" style="10" customWidth="1"/>
    <col min="5" max="5" width="7.140625" customWidth="1"/>
    <col min="6" max="6" width="4.5703125" customWidth="1"/>
    <col min="7" max="12" width="4.5703125" style="19" customWidth="1"/>
    <col min="13" max="13" width="4.5703125" style="125" customWidth="1"/>
    <col min="14" max="14" width="4.5703125" style="13" customWidth="1"/>
    <col min="15" max="31" width="4.5703125" style="369" customWidth="1"/>
    <col min="32" max="33" width="11.42578125" style="369"/>
  </cols>
  <sheetData>
    <row r="1" spans="1:33" ht="51.75" customHeight="1" x14ac:dyDescent="0.3">
      <c r="C1" s="77"/>
      <c r="D1" s="1"/>
    </row>
    <row r="2" spans="1:33" ht="20.25" customHeight="1" x14ac:dyDescent="0.2">
      <c r="D2" s="414" t="s">
        <v>33</v>
      </c>
      <c r="E2" s="414"/>
      <c r="F2" s="414"/>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row>
    <row r="3" spans="1:33" ht="23.25" customHeight="1" x14ac:dyDescent="0.2">
      <c r="D3" s="414"/>
      <c r="E3" s="414"/>
      <c r="F3" s="414"/>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row>
    <row r="4" spans="1:33" ht="12.75" customHeight="1" x14ac:dyDescent="0.25">
      <c r="C4" s="79"/>
      <c r="D4" s="4"/>
    </row>
    <row r="5" spans="1:33" ht="18.75" customHeight="1" x14ac:dyDescent="0.2">
      <c r="D5" s="415" t="s">
        <v>315</v>
      </c>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row>
    <row r="6" spans="1:33" s="151" customFormat="1" ht="12.75" customHeight="1" x14ac:dyDescent="0.25">
      <c r="C6" s="47"/>
      <c r="D6" s="10"/>
      <c r="E6" s="19"/>
      <c r="F6" s="19"/>
      <c r="G6" s="19"/>
      <c r="H6" s="19"/>
      <c r="I6" s="19"/>
      <c r="J6" s="19"/>
      <c r="K6" s="19"/>
      <c r="L6" s="19"/>
      <c r="M6" s="125"/>
      <c r="N6" s="13"/>
      <c r="O6" s="369"/>
      <c r="P6" s="369"/>
      <c r="Q6" s="369"/>
      <c r="R6" s="369"/>
      <c r="S6" s="369"/>
      <c r="T6" s="369"/>
      <c r="U6" s="369"/>
      <c r="V6" s="369"/>
      <c r="W6" s="369"/>
      <c r="X6" s="369"/>
      <c r="Y6" s="369"/>
      <c r="Z6" s="369"/>
      <c r="AA6" s="369"/>
      <c r="AB6" s="369"/>
      <c r="AC6" s="369"/>
      <c r="AD6" s="369"/>
      <c r="AE6" s="369"/>
      <c r="AF6" s="369"/>
      <c r="AG6" s="369"/>
    </row>
    <row r="7" spans="1:33" s="151" customFormat="1" ht="18" customHeight="1" x14ac:dyDescent="0.25">
      <c r="C7" s="47"/>
      <c r="D7" s="10"/>
      <c r="E7"/>
      <c r="F7"/>
      <c r="G7" s="19"/>
      <c r="H7" s="19"/>
      <c r="I7" s="19"/>
      <c r="J7" s="19"/>
      <c r="K7" s="19"/>
      <c r="L7" s="19"/>
      <c r="M7" s="125"/>
      <c r="N7" s="13"/>
      <c r="O7" s="369"/>
      <c r="P7" s="369"/>
      <c r="Q7" s="369"/>
      <c r="R7" s="369"/>
      <c r="S7" s="369"/>
      <c r="T7" s="369"/>
      <c r="U7" s="369"/>
      <c r="V7" s="369"/>
      <c r="W7" s="369"/>
      <c r="X7" s="369"/>
      <c r="Y7" s="369"/>
      <c r="Z7" s="369"/>
      <c r="AA7" s="369"/>
      <c r="AB7" s="369"/>
      <c r="AC7" s="369"/>
      <c r="AD7" s="369"/>
      <c r="AE7" s="369"/>
      <c r="AF7" s="369"/>
      <c r="AG7" s="369"/>
    </row>
    <row r="8" spans="1:33" s="125" customFormat="1" ht="30.75" customHeight="1" x14ac:dyDescent="0.25">
      <c r="C8" s="78"/>
      <c r="D8" s="417" t="s">
        <v>139</v>
      </c>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132"/>
      <c r="AG8" s="132"/>
    </row>
    <row r="9" spans="1:33" s="125" customFormat="1" ht="21.75" hidden="1" customHeight="1" x14ac:dyDescent="0.25">
      <c r="C9" s="78"/>
      <c r="D9" s="378"/>
      <c r="E9" s="378"/>
      <c r="F9">
        <v>1</v>
      </c>
      <c r="G9" s="125">
        <v>2</v>
      </c>
      <c r="H9">
        <v>3</v>
      </c>
      <c r="I9" s="125">
        <v>4</v>
      </c>
      <c r="J9" s="89">
        <v>5</v>
      </c>
      <c r="K9">
        <v>6</v>
      </c>
      <c r="L9" s="125">
        <v>7</v>
      </c>
      <c r="M9">
        <v>8</v>
      </c>
      <c r="N9" s="125">
        <v>9</v>
      </c>
      <c r="O9" s="89">
        <v>10</v>
      </c>
      <c r="P9">
        <v>11</v>
      </c>
      <c r="Q9" s="125">
        <v>12</v>
      </c>
      <c r="R9">
        <v>13</v>
      </c>
      <c r="S9" s="125">
        <v>14</v>
      </c>
      <c r="T9" s="89">
        <v>15</v>
      </c>
      <c r="U9">
        <v>16</v>
      </c>
      <c r="V9" s="125">
        <v>17</v>
      </c>
      <c r="W9">
        <v>18</v>
      </c>
      <c r="X9" s="125">
        <v>19</v>
      </c>
      <c r="Y9" s="89">
        <v>20</v>
      </c>
      <c r="Z9">
        <v>21</v>
      </c>
      <c r="AA9" s="125">
        <v>22</v>
      </c>
      <c r="AB9">
        <v>23</v>
      </c>
      <c r="AC9" s="125">
        <v>24</v>
      </c>
      <c r="AD9" s="89">
        <v>25</v>
      </c>
      <c r="AE9">
        <v>26</v>
      </c>
      <c r="AF9" s="125">
        <v>27</v>
      </c>
      <c r="AG9">
        <v>28</v>
      </c>
    </row>
    <row r="10" spans="1:33" s="125" customFormat="1" ht="21.75" customHeight="1" x14ac:dyDescent="0.35">
      <c r="C10" s="78"/>
      <c r="D10" s="378" t="s">
        <v>1384</v>
      </c>
      <c r="E10" s="378"/>
      <c r="F10" s="418" t="s">
        <v>353</v>
      </c>
      <c r="G10" s="418"/>
      <c r="H10" s="418"/>
      <c r="I10" s="418"/>
      <c r="J10" s="418"/>
      <c r="K10" s="418"/>
      <c r="L10" s="418"/>
      <c r="M10" s="418"/>
      <c r="N10" s="418"/>
      <c r="O10" s="418"/>
      <c r="P10" s="418"/>
      <c r="Q10" s="418"/>
      <c r="R10" s="418"/>
      <c r="S10" s="418"/>
      <c r="T10" s="418"/>
      <c r="U10" s="418"/>
      <c r="V10" s="418"/>
      <c r="W10" s="418"/>
      <c r="X10" s="418"/>
      <c r="Y10" s="418"/>
      <c r="Z10" s="418"/>
      <c r="AA10" s="418"/>
      <c r="AB10" s="418"/>
      <c r="AC10" s="418"/>
      <c r="AD10" s="418"/>
      <c r="AE10" s="418"/>
      <c r="AF10" s="132"/>
      <c r="AG10" s="132"/>
    </row>
    <row r="11" spans="1:33" s="125" customFormat="1" ht="20.25" customHeight="1" x14ac:dyDescent="0.25">
      <c r="C11" s="78"/>
      <c r="D11" s="368"/>
      <c r="E11" s="368"/>
      <c r="F11" s="371">
        <v>25</v>
      </c>
      <c r="G11" s="370">
        <v>1</v>
      </c>
      <c r="H11" s="370">
        <v>3</v>
      </c>
      <c r="I11" s="371">
        <v>12</v>
      </c>
      <c r="J11" s="371">
        <v>23</v>
      </c>
      <c r="K11" s="371">
        <v>24</v>
      </c>
      <c r="L11" s="371">
        <v>17</v>
      </c>
      <c r="M11" s="370">
        <v>4</v>
      </c>
      <c r="N11" s="371">
        <v>21</v>
      </c>
      <c r="O11" s="370">
        <v>2</v>
      </c>
      <c r="P11" s="370">
        <v>7</v>
      </c>
      <c r="Q11" s="370">
        <v>8</v>
      </c>
      <c r="R11" s="370">
        <v>6</v>
      </c>
      <c r="S11" s="371">
        <v>10</v>
      </c>
      <c r="T11" s="371">
        <v>11</v>
      </c>
      <c r="U11" s="371">
        <v>14</v>
      </c>
      <c r="V11" s="371">
        <v>15</v>
      </c>
      <c r="W11" s="371">
        <v>16</v>
      </c>
      <c r="X11" s="371">
        <v>22</v>
      </c>
      <c r="Y11" s="371">
        <v>13</v>
      </c>
      <c r="Z11" s="371">
        <v>18</v>
      </c>
      <c r="AA11" s="371">
        <v>19</v>
      </c>
      <c r="AB11" s="370">
        <v>5</v>
      </c>
      <c r="AC11" s="371">
        <v>9</v>
      </c>
      <c r="AD11" s="371">
        <v>20</v>
      </c>
      <c r="AE11" s="371">
        <v>26</v>
      </c>
      <c r="AF11" s="132"/>
      <c r="AG11" s="132"/>
    </row>
    <row r="12" spans="1:33" s="125" customFormat="1" ht="130.5" customHeight="1" x14ac:dyDescent="0.25">
      <c r="C12" s="78"/>
      <c r="D12" s="368"/>
      <c r="E12" s="368"/>
      <c r="F12" s="377" t="s">
        <v>152</v>
      </c>
      <c r="G12" s="376" t="s">
        <v>114</v>
      </c>
      <c r="H12" s="376" t="s">
        <v>116</v>
      </c>
      <c r="I12" s="377" t="s">
        <v>125</v>
      </c>
      <c r="J12" s="377" t="s">
        <v>151</v>
      </c>
      <c r="K12" s="377" t="s">
        <v>149</v>
      </c>
      <c r="L12" s="377" t="s">
        <v>130</v>
      </c>
      <c r="M12" s="376" t="s">
        <v>117</v>
      </c>
      <c r="N12" s="377" t="s">
        <v>134</v>
      </c>
      <c r="O12" s="376" t="s">
        <v>115</v>
      </c>
      <c r="P12" s="376" t="s">
        <v>120</v>
      </c>
      <c r="Q12" s="376" t="s">
        <v>121</v>
      </c>
      <c r="R12" s="376" t="s">
        <v>119</v>
      </c>
      <c r="S12" s="377" t="s">
        <v>123</v>
      </c>
      <c r="T12" s="377" t="s">
        <v>124</v>
      </c>
      <c r="U12" s="377" t="s">
        <v>127</v>
      </c>
      <c r="V12" s="377" t="s">
        <v>128</v>
      </c>
      <c r="W12" s="377" t="s">
        <v>129</v>
      </c>
      <c r="X12" s="377" t="s">
        <v>150</v>
      </c>
      <c r="Y12" s="377" t="s">
        <v>126</v>
      </c>
      <c r="Z12" s="377" t="s">
        <v>131</v>
      </c>
      <c r="AA12" s="377" t="s">
        <v>132</v>
      </c>
      <c r="AB12" s="376" t="s">
        <v>118</v>
      </c>
      <c r="AC12" s="377" t="s">
        <v>122</v>
      </c>
      <c r="AD12" s="377" t="s">
        <v>133</v>
      </c>
      <c r="AE12" s="377" t="s">
        <v>153</v>
      </c>
      <c r="AF12" s="132"/>
      <c r="AG12" s="132"/>
    </row>
    <row r="13" spans="1:33" s="125" customFormat="1" ht="15.75" customHeight="1" x14ac:dyDescent="0.2">
      <c r="A13">
        <v>1</v>
      </c>
      <c r="B13" s="419" t="s">
        <v>354</v>
      </c>
      <c r="C13" s="373">
        <v>25</v>
      </c>
      <c r="D13" s="374" t="s">
        <v>152</v>
      </c>
      <c r="E13" s="375">
        <f t="shared" ref="E13:E40" si="0">SUM(F13:AE13)</f>
        <v>51</v>
      </c>
      <c r="F13" s="372">
        <f>COUNTIFS(TABLA!$H$2:$H$2050,F$11,TABLA!$M$2:$M$2050,$C13)+COUNTIFS(TABLA!$H$2:$H$2050,F$11,TABLA!$N$2:$N$2050,$C13)+COUNTIFS(TABLA!$H$2:$H$2050,F$11,TABLA!$O$2:$O$2050,$C13)</f>
        <v>46</v>
      </c>
      <c r="G13" s="372">
        <f>COUNTIFS(TABLA!$H$2:$H$2050,G$11,TABLA!$M$2:$M$2050,$C13)+COUNTIFS(TABLA!$H$2:$H$2050,G$11,TABLA!$N$2:$N$2050,$C13)+COUNTIFS(TABLA!$H$2:$H$2050,G$11,TABLA!$O$2:$O$2050,$C13)</f>
        <v>0</v>
      </c>
      <c r="H13" s="372">
        <f>COUNTIFS(TABLA!$H$2:$H$2050,H$11,TABLA!$M$2:$M$2050,$C13)+COUNTIFS(TABLA!$H$2:$H$2050,H$11,TABLA!$N$2:$N$2050,$C13)+COUNTIFS(TABLA!$H$2:$H$2050,H$11,TABLA!$O$2:$O$2050,$C13)</f>
        <v>0</v>
      </c>
      <c r="I13" s="372">
        <f>COUNTIFS(TABLA!$H$2:$H$2050,I$11,TABLA!$M$2:$M$2050,$C13)+COUNTIFS(TABLA!$H$2:$H$2050,I$11,TABLA!$N$2:$N$2050,$C13)+COUNTIFS(TABLA!$H$2:$H$2050,I$11,TABLA!$O$2:$O$2050,$C13)</f>
        <v>0</v>
      </c>
      <c r="J13" s="372">
        <f>COUNTIFS(TABLA!$H$2:$H$2050,J$11,TABLA!$M$2:$M$2050,$C13)+COUNTIFS(TABLA!$H$2:$H$2050,J$11,TABLA!$N$2:$N$2050,$C13)+COUNTIFS(TABLA!$H$2:$H$2050,J$11,TABLA!$O$2:$O$2050,$C13)</f>
        <v>0</v>
      </c>
      <c r="K13" s="372">
        <f>COUNTIFS(TABLA!$H$2:$H$2050,K$11,TABLA!$M$2:$M$2050,$C13)+COUNTIFS(TABLA!$H$2:$H$2050,K$11,TABLA!$N$2:$N$2050,$C13)+COUNTIFS(TABLA!$H$2:$H$2050,K$11,TABLA!$O$2:$O$2050,$C13)</f>
        <v>1</v>
      </c>
      <c r="L13" s="372">
        <f>COUNTIFS(TABLA!$H$2:$H$2050,L$11,TABLA!$M$2:$M$2050,$C13)+COUNTIFS(TABLA!$H$2:$H$2050,L$11,TABLA!$N$2:$N$2050,$C13)+COUNTIFS(TABLA!$H$2:$H$2050,L$11,TABLA!$O$2:$O$2050,$C13)</f>
        <v>0</v>
      </c>
      <c r="M13" s="372">
        <f>COUNTIFS(TABLA!$H$2:$H$2050,M$11,TABLA!$M$2:$M$2050,$C13)+COUNTIFS(TABLA!$H$2:$H$2050,M$11,TABLA!$N$2:$N$2050,$C13)+COUNTIFS(TABLA!$H$2:$H$2050,M$11,TABLA!$O$2:$O$2050,$C13)</f>
        <v>0</v>
      </c>
      <c r="N13" s="372">
        <f>COUNTIFS(TABLA!$H$2:$H$2050,N$11,TABLA!$M$2:$M$2050,$C13)+COUNTIFS(TABLA!$H$2:$H$2050,N$11,TABLA!$N$2:$N$2050,$C13)+COUNTIFS(TABLA!$H$2:$H$2050,N$11,TABLA!$O$2:$O$2050,$C13)</f>
        <v>1</v>
      </c>
      <c r="O13" s="372">
        <f>COUNTIFS(TABLA!$H$2:$H$2050,O$11,TABLA!$M$2:$M$2050,$C13)+COUNTIFS(TABLA!$H$2:$H$2050,O$11,TABLA!$N$2:$N$2050,$C13)+COUNTIFS(TABLA!$H$2:$H$2050,O$11,TABLA!$O$2:$O$2050,$C13)</f>
        <v>0</v>
      </c>
      <c r="P13" s="372">
        <f>COUNTIFS(TABLA!$H$2:$H$2050,P$11,TABLA!$M$2:$M$2050,$C13)+COUNTIFS(TABLA!$H$2:$H$2050,P$11,TABLA!$N$2:$N$2050,$C13)+COUNTIFS(TABLA!$H$2:$H$2050,P$11,TABLA!$O$2:$O$2050,$C13)</f>
        <v>0</v>
      </c>
      <c r="Q13" s="372">
        <f>COUNTIFS(TABLA!$H$2:$H$2050,Q$11,TABLA!$M$2:$M$2050,$C13)+COUNTIFS(TABLA!$H$2:$H$2050,Q$11,TABLA!$N$2:$N$2050,$C13)+COUNTIFS(TABLA!$H$2:$H$2050,Q$11,TABLA!$O$2:$O$2050,$C13)</f>
        <v>0</v>
      </c>
      <c r="R13" s="372">
        <f>COUNTIFS(TABLA!$H$2:$H$2050,R$11,TABLA!$M$2:$M$2050,$C13)+COUNTIFS(TABLA!$H$2:$H$2050,R$11,TABLA!$N$2:$N$2050,$C13)+COUNTIFS(TABLA!$H$2:$H$2050,R$11,TABLA!$O$2:$O$2050,$C13)</f>
        <v>1</v>
      </c>
      <c r="S13" s="372">
        <f>COUNTIFS(TABLA!$H$2:$H$2050,S$11,TABLA!$M$2:$M$2050,$C13)+COUNTIFS(TABLA!$H$2:$H$2050,S$11,TABLA!$N$2:$N$2050,$C13)+COUNTIFS(TABLA!$H$2:$H$2050,S$11,TABLA!$O$2:$O$2050,$C13)</f>
        <v>0</v>
      </c>
      <c r="T13" s="372">
        <f>COUNTIFS(TABLA!$H$2:$H$2050,T$11,TABLA!$M$2:$M$2050,$C13)+COUNTIFS(TABLA!$H$2:$H$2050,T$11,TABLA!$N$2:$N$2050,$C13)+COUNTIFS(TABLA!$H$2:$H$2050,T$11,TABLA!$O$2:$O$2050,$C13)</f>
        <v>0</v>
      </c>
      <c r="U13" s="372">
        <f>COUNTIFS(TABLA!$H$2:$H$2050,U$11,TABLA!$M$2:$M$2050,$C13)+COUNTIFS(TABLA!$H$2:$H$2050,U$11,TABLA!$N$2:$N$2050,$C13)+COUNTIFS(TABLA!$H$2:$H$2050,U$11,TABLA!$O$2:$O$2050,$C13)</f>
        <v>0</v>
      </c>
      <c r="V13" s="372">
        <f>COUNTIFS(TABLA!$H$2:$H$2050,V$11,TABLA!$M$2:$M$2050,$C13)+COUNTIFS(TABLA!$H$2:$H$2050,V$11,TABLA!$N$2:$N$2050,$C13)+COUNTIFS(TABLA!$H$2:$H$2050,V$11,TABLA!$O$2:$O$2050,$C13)</f>
        <v>0</v>
      </c>
      <c r="W13" s="372">
        <f>COUNTIFS(TABLA!$H$2:$H$2050,W$11,TABLA!$M$2:$M$2050,$C13)+COUNTIFS(TABLA!$H$2:$H$2050,W$11,TABLA!$N$2:$N$2050,$C13)+COUNTIFS(TABLA!$H$2:$H$2050,W$11,TABLA!$O$2:$O$2050,$C13)</f>
        <v>1</v>
      </c>
      <c r="X13" s="372">
        <f>COUNTIFS(TABLA!$H$2:$H$2050,X$11,TABLA!$M$2:$M$2050,$C13)+COUNTIFS(TABLA!$H$2:$H$2050,X$11,TABLA!$N$2:$N$2050,$C13)+COUNTIFS(TABLA!$H$2:$H$2050,X$11,TABLA!$O$2:$O$2050,$C13)</f>
        <v>0</v>
      </c>
      <c r="Y13" s="372">
        <f>COUNTIFS(TABLA!$H$2:$H$2050,Y$11,TABLA!$M$2:$M$2050,$C13)+COUNTIFS(TABLA!$H$2:$H$2050,Y$11,TABLA!$N$2:$N$2050,$C13)+COUNTIFS(TABLA!$H$2:$H$2050,Y$11,TABLA!$O$2:$O$2050,$C13)</f>
        <v>0</v>
      </c>
      <c r="Z13" s="372">
        <f>COUNTIFS(TABLA!$H$2:$H$2050,Z$11,TABLA!$M$2:$M$2050,$C13)+COUNTIFS(TABLA!$H$2:$H$2050,Z$11,TABLA!$N$2:$N$2050,$C13)+COUNTIFS(TABLA!$H$2:$H$2050,Z$11,TABLA!$O$2:$O$2050,$C13)</f>
        <v>0</v>
      </c>
      <c r="AA13" s="372">
        <f>COUNTIFS(TABLA!$H$2:$H$2050,AA$11,TABLA!$M$2:$M$2050,$C13)+COUNTIFS(TABLA!$H$2:$H$2050,AA$11,TABLA!$N$2:$N$2050,$C13)+COUNTIFS(TABLA!$H$2:$H$2050,AA$11,TABLA!$O$2:$O$2050,$C13)</f>
        <v>0</v>
      </c>
      <c r="AB13" s="372">
        <f>COUNTIFS(TABLA!$H$2:$H$2050,AB$11,TABLA!$M$2:$M$2050,$C13)+COUNTIFS(TABLA!$H$2:$H$2050,AB$11,TABLA!$N$2:$N$2050,$C13)+COUNTIFS(TABLA!$H$2:$H$2050,AB$11,TABLA!$O$2:$O$2050,$C13)</f>
        <v>0</v>
      </c>
      <c r="AC13" s="372">
        <f>COUNTIFS(TABLA!$H$2:$H$2050,AC$11,TABLA!$M$2:$M$2050,$C13)+COUNTIFS(TABLA!$H$2:$H$2050,AC$11,TABLA!$N$2:$N$2050,$C13)+COUNTIFS(TABLA!$H$2:$H$2050,AC$11,TABLA!$O$2:$O$2050,$C13)</f>
        <v>0</v>
      </c>
      <c r="AD13" s="372">
        <f>COUNTIFS(TABLA!$H$2:$H$2050,AD$11,TABLA!$M$2:$M$2050,$C13)+COUNTIFS(TABLA!$H$2:$H$2050,AD$11,TABLA!$N$2:$N$2050,$C13)+COUNTIFS(TABLA!$H$2:$H$2050,AD$11,TABLA!$O$2:$O$2050,$C13)</f>
        <v>1</v>
      </c>
      <c r="AE13" s="372">
        <f>COUNTIFS(TABLA!$H$2:$H$2050,AE$11,TABLA!$M$2:$M$2050,$C13)+COUNTIFS(TABLA!$H$2:$H$2050,AE$11,TABLA!$N$2:$N$2050,$C13)+COUNTIFS(TABLA!$H$2:$H$2050,AE$11,TABLA!$O$2:$O$2050,$C13)</f>
        <v>0</v>
      </c>
      <c r="AF13" s="369"/>
      <c r="AG13" s="369"/>
    </row>
    <row r="14" spans="1:33" s="125" customFormat="1" ht="15.75" customHeight="1" x14ac:dyDescent="0.2">
      <c r="A14" s="125">
        <v>2</v>
      </c>
      <c r="B14" s="419"/>
      <c r="C14" s="373">
        <v>1</v>
      </c>
      <c r="D14" s="374" t="s">
        <v>114</v>
      </c>
      <c r="E14" s="375">
        <f t="shared" si="0"/>
        <v>93</v>
      </c>
      <c r="F14" s="372">
        <f>COUNTIFS(TABLA!$H$2:$H$2050,F$11,TABLA!$M$2:$M$2050,$C14)+COUNTIFS(TABLA!$H$2:$H$2050,F$11,TABLA!$N$2:$N$2050,$C14)+COUNTIFS(TABLA!$H$2:$H$2050,F$11,TABLA!$O$2:$O$2050,$C14)</f>
        <v>0</v>
      </c>
      <c r="G14" s="372">
        <f>COUNTIFS(TABLA!$H$2:$H$2050,G$11,TABLA!$M$2:$M$2050,$C14)+COUNTIFS(TABLA!$H$2:$H$2050,G$11,TABLA!$N$2:$N$2050,$C14)+COUNTIFS(TABLA!$H$2:$H$2050,G$11,TABLA!$O$2:$O$2050,$C14)</f>
        <v>54</v>
      </c>
      <c r="H14" s="372">
        <f>COUNTIFS(TABLA!$H$2:$H$2050,H$11,TABLA!$M$2:$M$2050,$C14)+COUNTIFS(TABLA!$H$2:$H$2050,H$11,TABLA!$N$2:$N$2050,$C14)+COUNTIFS(TABLA!$H$2:$H$2050,H$11,TABLA!$O$2:$O$2050,$C14)</f>
        <v>3</v>
      </c>
      <c r="I14" s="372">
        <f>COUNTIFS(TABLA!$H$2:$H$2050,I$11,TABLA!$M$2:$M$2050,$C14)+COUNTIFS(TABLA!$H$2:$H$2050,I$11,TABLA!$N$2:$N$2050,$C14)+COUNTIFS(TABLA!$H$2:$H$2050,I$11,TABLA!$O$2:$O$2050,$C14)</f>
        <v>0</v>
      </c>
      <c r="J14" s="372">
        <f>COUNTIFS(TABLA!$H$2:$H$2050,J$11,TABLA!$M$2:$M$2050,$C14)+COUNTIFS(TABLA!$H$2:$H$2050,J$11,TABLA!$N$2:$N$2050,$C14)+COUNTIFS(TABLA!$H$2:$H$2050,J$11,TABLA!$O$2:$O$2050,$C14)</f>
        <v>0</v>
      </c>
      <c r="K14" s="372">
        <f>COUNTIFS(TABLA!$H$2:$H$2050,K$11,TABLA!$M$2:$M$2050,$C14)+COUNTIFS(TABLA!$H$2:$H$2050,K$11,TABLA!$N$2:$N$2050,$C14)+COUNTIFS(TABLA!$H$2:$H$2050,K$11,TABLA!$O$2:$O$2050,$C14)</f>
        <v>0</v>
      </c>
      <c r="L14" s="372">
        <f>COUNTIFS(TABLA!$H$2:$H$2050,L$11,TABLA!$M$2:$M$2050,$C14)+COUNTIFS(TABLA!$H$2:$H$2050,L$11,TABLA!$N$2:$N$2050,$C14)+COUNTIFS(TABLA!$H$2:$H$2050,L$11,TABLA!$O$2:$O$2050,$C14)</f>
        <v>2</v>
      </c>
      <c r="M14" s="372">
        <f>COUNTIFS(TABLA!$H$2:$H$2050,M$11,TABLA!$M$2:$M$2050,$C14)+COUNTIFS(TABLA!$H$2:$H$2050,M$11,TABLA!$N$2:$N$2050,$C14)+COUNTIFS(TABLA!$H$2:$H$2050,M$11,TABLA!$O$2:$O$2050,$C14)</f>
        <v>4</v>
      </c>
      <c r="N14" s="372">
        <f>COUNTIFS(TABLA!$H$2:$H$2050,N$11,TABLA!$M$2:$M$2050,$C14)+COUNTIFS(TABLA!$H$2:$H$2050,N$11,TABLA!$N$2:$N$2050,$C14)+COUNTIFS(TABLA!$H$2:$H$2050,N$11,TABLA!$O$2:$O$2050,$C14)</f>
        <v>1</v>
      </c>
      <c r="O14" s="372">
        <f>COUNTIFS(TABLA!$H$2:$H$2050,O$11,TABLA!$M$2:$M$2050,$C14)+COUNTIFS(TABLA!$H$2:$H$2050,O$11,TABLA!$N$2:$N$2050,$C14)+COUNTIFS(TABLA!$H$2:$H$2050,O$11,TABLA!$O$2:$O$2050,$C14)</f>
        <v>0</v>
      </c>
      <c r="P14" s="372">
        <f>COUNTIFS(TABLA!$H$2:$H$2050,P$11,TABLA!$M$2:$M$2050,$C14)+COUNTIFS(TABLA!$H$2:$H$2050,P$11,TABLA!$N$2:$N$2050,$C14)+COUNTIFS(TABLA!$H$2:$H$2050,P$11,TABLA!$O$2:$O$2050,$C14)</f>
        <v>0</v>
      </c>
      <c r="Q14" s="372">
        <f>COUNTIFS(TABLA!$H$2:$H$2050,Q$11,TABLA!$M$2:$M$2050,$C14)+COUNTIFS(TABLA!$H$2:$H$2050,Q$11,TABLA!$N$2:$N$2050,$C14)+COUNTIFS(TABLA!$H$2:$H$2050,Q$11,TABLA!$O$2:$O$2050,$C14)</f>
        <v>0</v>
      </c>
      <c r="R14" s="372">
        <f>COUNTIFS(TABLA!$H$2:$H$2050,R$11,TABLA!$M$2:$M$2050,$C14)+COUNTIFS(TABLA!$H$2:$H$2050,R$11,TABLA!$N$2:$N$2050,$C14)+COUNTIFS(TABLA!$H$2:$H$2050,R$11,TABLA!$O$2:$O$2050,$C14)</f>
        <v>0</v>
      </c>
      <c r="S14" s="372">
        <f>COUNTIFS(TABLA!$H$2:$H$2050,S$11,TABLA!$M$2:$M$2050,$C14)+COUNTIFS(TABLA!$H$2:$H$2050,S$11,TABLA!$N$2:$N$2050,$C14)+COUNTIFS(TABLA!$H$2:$H$2050,S$11,TABLA!$O$2:$O$2050,$C14)</f>
        <v>0</v>
      </c>
      <c r="T14" s="372">
        <f>COUNTIFS(TABLA!$H$2:$H$2050,T$11,TABLA!$M$2:$M$2050,$C14)+COUNTIFS(TABLA!$H$2:$H$2050,T$11,TABLA!$N$2:$N$2050,$C14)+COUNTIFS(TABLA!$H$2:$H$2050,T$11,TABLA!$O$2:$O$2050,$C14)</f>
        <v>0</v>
      </c>
      <c r="U14" s="372">
        <f>COUNTIFS(TABLA!$H$2:$H$2050,U$11,TABLA!$M$2:$M$2050,$C14)+COUNTIFS(TABLA!$H$2:$H$2050,U$11,TABLA!$N$2:$N$2050,$C14)+COUNTIFS(TABLA!$H$2:$H$2050,U$11,TABLA!$O$2:$O$2050,$C14)</f>
        <v>0</v>
      </c>
      <c r="V14" s="372">
        <f>COUNTIFS(TABLA!$H$2:$H$2050,V$11,TABLA!$M$2:$M$2050,$C14)+COUNTIFS(TABLA!$H$2:$H$2050,V$11,TABLA!$N$2:$N$2050,$C14)+COUNTIFS(TABLA!$H$2:$H$2050,V$11,TABLA!$O$2:$O$2050,$C14)</f>
        <v>1</v>
      </c>
      <c r="W14" s="372">
        <f>COUNTIFS(TABLA!$H$2:$H$2050,W$11,TABLA!$M$2:$M$2050,$C14)+COUNTIFS(TABLA!$H$2:$H$2050,W$11,TABLA!$N$2:$N$2050,$C14)+COUNTIFS(TABLA!$H$2:$H$2050,W$11,TABLA!$O$2:$O$2050,$C14)</f>
        <v>26</v>
      </c>
      <c r="X14" s="372">
        <f>COUNTIFS(TABLA!$H$2:$H$2050,X$11,TABLA!$M$2:$M$2050,$C14)+COUNTIFS(TABLA!$H$2:$H$2050,X$11,TABLA!$N$2:$N$2050,$C14)+COUNTIFS(TABLA!$H$2:$H$2050,X$11,TABLA!$O$2:$O$2050,$C14)</f>
        <v>0</v>
      </c>
      <c r="Y14" s="372">
        <f>COUNTIFS(TABLA!$H$2:$H$2050,Y$11,TABLA!$M$2:$M$2050,$C14)+COUNTIFS(TABLA!$H$2:$H$2050,Y$11,TABLA!$N$2:$N$2050,$C14)+COUNTIFS(TABLA!$H$2:$H$2050,Y$11,TABLA!$O$2:$O$2050,$C14)</f>
        <v>0</v>
      </c>
      <c r="Z14" s="372">
        <f>COUNTIFS(TABLA!$H$2:$H$2050,Z$11,TABLA!$M$2:$M$2050,$C14)+COUNTIFS(TABLA!$H$2:$H$2050,Z$11,TABLA!$N$2:$N$2050,$C14)+COUNTIFS(TABLA!$H$2:$H$2050,Z$11,TABLA!$O$2:$O$2050,$C14)</f>
        <v>0</v>
      </c>
      <c r="AA14" s="372">
        <f>COUNTIFS(TABLA!$H$2:$H$2050,AA$11,TABLA!$M$2:$M$2050,$C14)+COUNTIFS(TABLA!$H$2:$H$2050,AA$11,TABLA!$N$2:$N$2050,$C14)+COUNTIFS(TABLA!$H$2:$H$2050,AA$11,TABLA!$O$2:$O$2050,$C14)</f>
        <v>0</v>
      </c>
      <c r="AB14" s="372">
        <f>COUNTIFS(TABLA!$H$2:$H$2050,AB$11,TABLA!$M$2:$M$2050,$C14)+COUNTIFS(TABLA!$H$2:$H$2050,AB$11,TABLA!$N$2:$N$2050,$C14)+COUNTIFS(TABLA!$H$2:$H$2050,AB$11,TABLA!$O$2:$O$2050,$C14)</f>
        <v>1</v>
      </c>
      <c r="AC14" s="372">
        <f>COUNTIFS(TABLA!$H$2:$H$2050,AC$11,TABLA!$M$2:$M$2050,$C14)+COUNTIFS(TABLA!$H$2:$H$2050,AC$11,TABLA!$N$2:$N$2050,$C14)+COUNTIFS(TABLA!$H$2:$H$2050,AC$11,TABLA!$O$2:$O$2050,$C14)</f>
        <v>0</v>
      </c>
      <c r="AD14" s="372">
        <f>COUNTIFS(TABLA!$H$2:$H$2050,AD$11,TABLA!$M$2:$M$2050,$C14)+COUNTIFS(TABLA!$H$2:$H$2050,AD$11,TABLA!$N$2:$N$2050,$C14)+COUNTIFS(TABLA!$H$2:$H$2050,AD$11,TABLA!$O$2:$O$2050,$C14)</f>
        <v>1</v>
      </c>
      <c r="AE14" s="372">
        <f>COUNTIFS(TABLA!$H$2:$H$2050,AE$11,TABLA!$M$2:$M$2050,$C14)+COUNTIFS(TABLA!$H$2:$H$2050,AE$11,TABLA!$N$2:$N$2050,$C14)+COUNTIFS(TABLA!$H$2:$H$2050,AE$11,TABLA!$O$2:$O$2050,$C14)</f>
        <v>0</v>
      </c>
      <c r="AF14" s="132"/>
      <c r="AG14" s="132"/>
    </row>
    <row r="15" spans="1:33" s="125" customFormat="1" ht="15.75" customHeight="1" x14ac:dyDescent="0.2">
      <c r="A15">
        <v>3</v>
      </c>
      <c r="B15" s="419"/>
      <c r="C15" s="373">
        <v>28</v>
      </c>
      <c r="D15" s="374" t="s">
        <v>105</v>
      </c>
      <c r="E15" s="375">
        <f t="shared" si="0"/>
        <v>28</v>
      </c>
      <c r="F15" s="372">
        <f>COUNTIFS(TABLA!$H$2:$H$2050,F$11,TABLA!$M$2:$M$2050,$C15)+COUNTIFS(TABLA!$H$2:$H$2050,F$11,TABLA!$N$2:$N$2050,$C15)+COUNTIFS(TABLA!$H$2:$H$2050,F$11,TABLA!$O$2:$O$2050,$C15)</f>
        <v>0</v>
      </c>
      <c r="G15" s="372">
        <f>COUNTIFS(TABLA!$H$2:$H$2050,G$11,TABLA!$M$2:$M$2050,$C15)+COUNTIFS(TABLA!$H$2:$H$2050,G$11,TABLA!$N$2:$N$2050,$C15)+COUNTIFS(TABLA!$H$2:$H$2050,G$11,TABLA!$O$2:$O$2050,$C15)</f>
        <v>1</v>
      </c>
      <c r="H15" s="372">
        <f>COUNTIFS(TABLA!$H$2:$H$2050,H$11,TABLA!$M$2:$M$2050,$C15)+COUNTIFS(TABLA!$H$2:$H$2050,H$11,TABLA!$N$2:$N$2050,$C15)+COUNTIFS(TABLA!$H$2:$H$2050,H$11,TABLA!$O$2:$O$2050,$C15)</f>
        <v>0</v>
      </c>
      <c r="I15" s="372">
        <f>COUNTIFS(TABLA!$H$2:$H$2050,I$11,TABLA!$M$2:$M$2050,$C15)+COUNTIFS(TABLA!$H$2:$H$2050,I$11,TABLA!$N$2:$N$2050,$C15)+COUNTIFS(TABLA!$H$2:$H$2050,I$11,TABLA!$O$2:$O$2050,$C15)</f>
        <v>3</v>
      </c>
      <c r="J15" s="372">
        <f>COUNTIFS(TABLA!$H$2:$H$2050,J$11,TABLA!$M$2:$M$2050,$C15)+COUNTIFS(TABLA!$H$2:$H$2050,J$11,TABLA!$N$2:$N$2050,$C15)+COUNTIFS(TABLA!$H$2:$H$2050,J$11,TABLA!$O$2:$O$2050,$C15)</f>
        <v>0</v>
      </c>
      <c r="K15" s="372">
        <f>COUNTIFS(TABLA!$H$2:$H$2050,K$11,TABLA!$M$2:$M$2050,$C15)+COUNTIFS(TABLA!$H$2:$H$2050,K$11,TABLA!$N$2:$N$2050,$C15)+COUNTIFS(TABLA!$H$2:$H$2050,K$11,TABLA!$O$2:$O$2050,$C15)</f>
        <v>0</v>
      </c>
      <c r="L15" s="372">
        <f>COUNTIFS(TABLA!$H$2:$H$2050,L$11,TABLA!$M$2:$M$2050,$C15)+COUNTIFS(TABLA!$H$2:$H$2050,L$11,TABLA!$N$2:$N$2050,$C15)+COUNTIFS(TABLA!$H$2:$H$2050,L$11,TABLA!$O$2:$O$2050,$C15)</f>
        <v>0</v>
      </c>
      <c r="M15" s="372">
        <f>COUNTIFS(TABLA!$H$2:$H$2050,M$11,TABLA!$M$2:$M$2050,$C15)+COUNTIFS(TABLA!$H$2:$H$2050,M$11,TABLA!$N$2:$N$2050,$C15)+COUNTIFS(TABLA!$H$2:$H$2050,M$11,TABLA!$O$2:$O$2050,$C15)</f>
        <v>2</v>
      </c>
      <c r="N15" s="372">
        <f>COUNTIFS(TABLA!$H$2:$H$2050,N$11,TABLA!$M$2:$M$2050,$C15)+COUNTIFS(TABLA!$H$2:$H$2050,N$11,TABLA!$N$2:$N$2050,$C15)+COUNTIFS(TABLA!$H$2:$H$2050,N$11,TABLA!$O$2:$O$2050,$C15)</f>
        <v>2</v>
      </c>
      <c r="O15" s="372">
        <f>COUNTIFS(TABLA!$H$2:$H$2050,O$11,TABLA!$M$2:$M$2050,$C15)+COUNTIFS(TABLA!$H$2:$H$2050,O$11,TABLA!$N$2:$N$2050,$C15)+COUNTIFS(TABLA!$H$2:$H$2050,O$11,TABLA!$O$2:$O$2050,$C15)</f>
        <v>0</v>
      </c>
      <c r="P15" s="372">
        <f>COUNTIFS(TABLA!$H$2:$H$2050,P$11,TABLA!$M$2:$M$2050,$C15)+COUNTIFS(TABLA!$H$2:$H$2050,P$11,TABLA!$N$2:$N$2050,$C15)+COUNTIFS(TABLA!$H$2:$H$2050,P$11,TABLA!$O$2:$O$2050,$C15)</f>
        <v>1</v>
      </c>
      <c r="Q15" s="372">
        <f>COUNTIFS(TABLA!$H$2:$H$2050,Q$11,TABLA!$M$2:$M$2050,$C15)+COUNTIFS(TABLA!$H$2:$H$2050,Q$11,TABLA!$N$2:$N$2050,$C15)+COUNTIFS(TABLA!$H$2:$H$2050,Q$11,TABLA!$O$2:$O$2050,$C15)</f>
        <v>0</v>
      </c>
      <c r="R15" s="372">
        <f>COUNTIFS(TABLA!$H$2:$H$2050,R$11,TABLA!$M$2:$M$2050,$C15)+COUNTIFS(TABLA!$H$2:$H$2050,R$11,TABLA!$N$2:$N$2050,$C15)+COUNTIFS(TABLA!$H$2:$H$2050,R$11,TABLA!$O$2:$O$2050,$C15)</f>
        <v>0</v>
      </c>
      <c r="S15" s="372">
        <f>COUNTIFS(TABLA!$H$2:$H$2050,S$11,TABLA!$M$2:$M$2050,$C15)+COUNTIFS(TABLA!$H$2:$H$2050,S$11,TABLA!$N$2:$N$2050,$C15)+COUNTIFS(TABLA!$H$2:$H$2050,S$11,TABLA!$O$2:$O$2050,$C15)</f>
        <v>0</v>
      </c>
      <c r="T15" s="372">
        <f>COUNTIFS(TABLA!$H$2:$H$2050,T$11,TABLA!$M$2:$M$2050,$C15)+COUNTIFS(TABLA!$H$2:$H$2050,T$11,TABLA!$N$2:$N$2050,$C15)+COUNTIFS(TABLA!$H$2:$H$2050,T$11,TABLA!$O$2:$O$2050,$C15)</f>
        <v>6</v>
      </c>
      <c r="U15" s="372">
        <f>COUNTIFS(TABLA!$H$2:$H$2050,U$11,TABLA!$M$2:$M$2050,$C15)+COUNTIFS(TABLA!$H$2:$H$2050,U$11,TABLA!$N$2:$N$2050,$C15)+COUNTIFS(TABLA!$H$2:$H$2050,U$11,TABLA!$O$2:$O$2050,$C15)</f>
        <v>4</v>
      </c>
      <c r="V15" s="372">
        <f>COUNTIFS(TABLA!$H$2:$H$2050,V$11,TABLA!$M$2:$M$2050,$C15)+COUNTIFS(TABLA!$H$2:$H$2050,V$11,TABLA!$N$2:$N$2050,$C15)+COUNTIFS(TABLA!$H$2:$H$2050,V$11,TABLA!$O$2:$O$2050,$C15)</f>
        <v>0</v>
      </c>
      <c r="W15" s="372">
        <f>COUNTIFS(TABLA!$H$2:$H$2050,W$11,TABLA!$M$2:$M$2050,$C15)+COUNTIFS(TABLA!$H$2:$H$2050,W$11,TABLA!$N$2:$N$2050,$C15)+COUNTIFS(TABLA!$H$2:$H$2050,W$11,TABLA!$O$2:$O$2050,$C15)</f>
        <v>6</v>
      </c>
      <c r="X15" s="372">
        <f>COUNTIFS(TABLA!$H$2:$H$2050,X$11,TABLA!$M$2:$M$2050,$C15)+COUNTIFS(TABLA!$H$2:$H$2050,X$11,TABLA!$N$2:$N$2050,$C15)+COUNTIFS(TABLA!$H$2:$H$2050,X$11,TABLA!$O$2:$O$2050,$C15)</f>
        <v>1</v>
      </c>
      <c r="Y15" s="372">
        <f>COUNTIFS(TABLA!$H$2:$H$2050,Y$11,TABLA!$M$2:$M$2050,$C15)+COUNTIFS(TABLA!$H$2:$H$2050,Y$11,TABLA!$N$2:$N$2050,$C15)+COUNTIFS(TABLA!$H$2:$H$2050,Y$11,TABLA!$O$2:$O$2050,$C15)</f>
        <v>0</v>
      </c>
      <c r="Z15" s="372">
        <f>COUNTIFS(TABLA!$H$2:$H$2050,Z$11,TABLA!$M$2:$M$2050,$C15)+COUNTIFS(TABLA!$H$2:$H$2050,Z$11,TABLA!$N$2:$N$2050,$C15)+COUNTIFS(TABLA!$H$2:$H$2050,Z$11,TABLA!$O$2:$O$2050,$C15)</f>
        <v>0</v>
      </c>
      <c r="AA15" s="372">
        <f>COUNTIFS(TABLA!$H$2:$H$2050,AA$11,TABLA!$M$2:$M$2050,$C15)+COUNTIFS(TABLA!$H$2:$H$2050,AA$11,TABLA!$N$2:$N$2050,$C15)+COUNTIFS(TABLA!$H$2:$H$2050,AA$11,TABLA!$O$2:$O$2050,$C15)</f>
        <v>0</v>
      </c>
      <c r="AB15" s="372">
        <f>COUNTIFS(TABLA!$H$2:$H$2050,AB$11,TABLA!$M$2:$M$2050,$C15)+COUNTIFS(TABLA!$H$2:$H$2050,AB$11,TABLA!$N$2:$N$2050,$C15)+COUNTIFS(TABLA!$H$2:$H$2050,AB$11,TABLA!$O$2:$O$2050,$C15)</f>
        <v>1</v>
      </c>
      <c r="AC15" s="372">
        <f>COUNTIFS(TABLA!$H$2:$H$2050,AC$11,TABLA!$M$2:$M$2050,$C15)+COUNTIFS(TABLA!$H$2:$H$2050,AC$11,TABLA!$N$2:$N$2050,$C15)+COUNTIFS(TABLA!$H$2:$H$2050,AC$11,TABLA!$O$2:$O$2050,$C15)</f>
        <v>1</v>
      </c>
      <c r="AD15" s="372">
        <f>COUNTIFS(TABLA!$H$2:$H$2050,AD$11,TABLA!$M$2:$M$2050,$C15)+COUNTIFS(TABLA!$H$2:$H$2050,AD$11,TABLA!$N$2:$N$2050,$C15)+COUNTIFS(TABLA!$H$2:$H$2050,AD$11,TABLA!$O$2:$O$2050,$C15)</f>
        <v>0</v>
      </c>
      <c r="AE15" s="372">
        <f>COUNTIFS(TABLA!$H$2:$H$2050,AE$11,TABLA!$M$2:$M$2050,$C15)+COUNTIFS(TABLA!$H$2:$H$2050,AE$11,TABLA!$N$2:$N$2050,$C15)+COUNTIFS(TABLA!$H$2:$H$2050,AE$11,TABLA!$O$2:$O$2050,$C15)</f>
        <v>0</v>
      </c>
      <c r="AF15" s="369"/>
      <c r="AG15" s="369"/>
    </row>
    <row r="16" spans="1:33" s="125" customFormat="1" ht="15.75" customHeight="1" x14ac:dyDescent="0.2">
      <c r="A16" s="125">
        <v>4</v>
      </c>
      <c r="B16" s="419"/>
      <c r="C16" s="373">
        <v>3</v>
      </c>
      <c r="D16" s="374" t="s">
        <v>116</v>
      </c>
      <c r="E16" s="375">
        <f t="shared" si="0"/>
        <v>28</v>
      </c>
      <c r="F16" s="372">
        <f>COUNTIFS(TABLA!$H$2:$H$2050,F$11,TABLA!$M$2:$M$2050,$C16)+COUNTIFS(TABLA!$H$2:$H$2050,F$11,TABLA!$N$2:$N$2050,$C16)+COUNTIFS(TABLA!$H$2:$H$2050,F$11,TABLA!$O$2:$O$2050,$C16)</f>
        <v>0</v>
      </c>
      <c r="G16" s="372">
        <f>COUNTIFS(TABLA!$H$2:$H$2050,G$11,TABLA!$M$2:$M$2050,$C16)+COUNTIFS(TABLA!$H$2:$H$2050,G$11,TABLA!$N$2:$N$2050,$C16)+COUNTIFS(TABLA!$H$2:$H$2050,G$11,TABLA!$O$2:$O$2050,$C16)</f>
        <v>2</v>
      </c>
      <c r="H16" s="372">
        <f>COUNTIFS(TABLA!$H$2:$H$2050,H$11,TABLA!$M$2:$M$2050,$C16)+COUNTIFS(TABLA!$H$2:$H$2050,H$11,TABLA!$N$2:$N$2050,$C16)+COUNTIFS(TABLA!$H$2:$H$2050,H$11,TABLA!$O$2:$O$2050,$C16)</f>
        <v>16</v>
      </c>
      <c r="I16" s="372">
        <f>COUNTIFS(TABLA!$H$2:$H$2050,I$11,TABLA!$M$2:$M$2050,$C16)+COUNTIFS(TABLA!$H$2:$H$2050,I$11,TABLA!$N$2:$N$2050,$C16)+COUNTIFS(TABLA!$H$2:$H$2050,I$11,TABLA!$O$2:$O$2050,$C16)</f>
        <v>1</v>
      </c>
      <c r="J16" s="372">
        <f>COUNTIFS(TABLA!$H$2:$H$2050,J$11,TABLA!$M$2:$M$2050,$C16)+COUNTIFS(TABLA!$H$2:$H$2050,J$11,TABLA!$N$2:$N$2050,$C16)+COUNTIFS(TABLA!$H$2:$H$2050,J$11,TABLA!$O$2:$O$2050,$C16)</f>
        <v>0</v>
      </c>
      <c r="K16" s="372">
        <f>COUNTIFS(TABLA!$H$2:$H$2050,K$11,TABLA!$M$2:$M$2050,$C16)+COUNTIFS(TABLA!$H$2:$H$2050,K$11,TABLA!$N$2:$N$2050,$C16)+COUNTIFS(TABLA!$H$2:$H$2050,K$11,TABLA!$O$2:$O$2050,$C16)</f>
        <v>0</v>
      </c>
      <c r="L16" s="372">
        <f>COUNTIFS(TABLA!$H$2:$H$2050,L$11,TABLA!$M$2:$M$2050,$C16)+COUNTIFS(TABLA!$H$2:$H$2050,L$11,TABLA!$N$2:$N$2050,$C16)+COUNTIFS(TABLA!$H$2:$H$2050,L$11,TABLA!$O$2:$O$2050,$C16)</f>
        <v>0</v>
      </c>
      <c r="M16" s="372">
        <f>COUNTIFS(TABLA!$H$2:$H$2050,M$11,TABLA!$M$2:$M$2050,$C16)+COUNTIFS(TABLA!$H$2:$H$2050,M$11,TABLA!$N$2:$N$2050,$C16)+COUNTIFS(TABLA!$H$2:$H$2050,M$11,TABLA!$O$2:$O$2050,$C16)</f>
        <v>5</v>
      </c>
      <c r="N16" s="372">
        <f>COUNTIFS(TABLA!$H$2:$H$2050,N$11,TABLA!$M$2:$M$2050,$C16)+COUNTIFS(TABLA!$H$2:$H$2050,N$11,TABLA!$N$2:$N$2050,$C16)+COUNTIFS(TABLA!$H$2:$H$2050,N$11,TABLA!$O$2:$O$2050,$C16)</f>
        <v>0</v>
      </c>
      <c r="O16" s="372">
        <f>COUNTIFS(TABLA!$H$2:$H$2050,O$11,TABLA!$M$2:$M$2050,$C16)+COUNTIFS(TABLA!$H$2:$H$2050,O$11,TABLA!$N$2:$N$2050,$C16)+COUNTIFS(TABLA!$H$2:$H$2050,O$11,TABLA!$O$2:$O$2050,$C16)</f>
        <v>0</v>
      </c>
      <c r="P16" s="372">
        <f>COUNTIFS(TABLA!$H$2:$H$2050,P$11,TABLA!$M$2:$M$2050,$C16)+COUNTIFS(TABLA!$H$2:$H$2050,P$11,TABLA!$N$2:$N$2050,$C16)+COUNTIFS(TABLA!$H$2:$H$2050,P$11,TABLA!$O$2:$O$2050,$C16)</f>
        <v>0</v>
      </c>
      <c r="Q16" s="372">
        <f>COUNTIFS(TABLA!$H$2:$H$2050,Q$11,TABLA!$M$2:$M$2050,$C16)+COUNTIFS(TABLA!$H$2:$H$2050,Q$11,TABLA!$N$2:$N$2050,$C16)+COUNTIFS(TABLA!$H$2:$H$2050,Q$11,TABLA!$O$2:$O$2050,$C16)</f>
        <v>0</v>
      </c>
      <c r="R16" s="372">
        <f>COUNTIFS(TABLA!$H$2:$H$2050,R$11,TABLA!$M$2:$M$2050,$C16)+COUNTIFS(TABLA!$H$2:$H$2050,R$11,TABLA!$N$2:$N$2050,$C16)+COUNTIFS(TABLA!$H$2:$H$2050,R$11,TABLA!$O$2:$O$2050,$C16)</f>
        <v>0</v>
      </c>
      <c r="S16" s="372">
        <f>COUNTIFS(TABLA!$H$2:$H$2050,S$11,TABLA!$M$2:$M$2050,$C16)+COUNTIFS(TABLA!$H$2:$H$2050,S$11,TABLA!$N$2:$N$2050,$C16)+COUNTIFS(TABLA!$H$2:$H$2050,S$11,TABLA!$O$2:$O$2050,$C16)</f>
        <v>0</v>
      </c>
      <c r="T16" s="372">
        <f>COUNTIFS(TABLA!$H$2:$H$2050,T$11,TABLA!$M$2:$M$2050,$C16)+COUNTIFS(TABLA!$H$2:$H$2050,T$11,TABLA!$N$2:$N$2050,$C16)+COUNTIFS(TABLA!$H$2:$H$2050,T$11,TABLA!$O$2:$O$2050,$C16)</f>
        <v>0</v>
      </c>
      <c r="U16" s="372">
        <f>COUNTIFS(TABLA!$H$2:$H$2050,U$11,TABLA!$M$2:$M$2050,$C16)+COUNTIFS(TABLA!$H$2:$H$2050,U$11,TABLA!$N$2:$N$2050,$C16)+COUNTIFS(TABLA!$H$2:$H$2050,U$11,TABLA!$O$2:$O$2050,$C16)</f>
        <v>0</v>
      </c>
      <c r="V16" s="372">
        <f>COUNTIFS(TABLA!$H$2:$H$2050,V$11,TABLA!$M$2:$M$2050,$C16)+COUNTIFS(TABLA!$H$2:$H$2050,V$11,TABLA!$N$2:$N$2050,$C16)+COUNTIFS(TABLA!$H$2:$H$2050,V$11,TABLA!$O$2:$O$2050,$C16)</f>
        <v>0</v>
      </c>
      <c r="W16" s="372">
        <f>COUNTIFS(TABLA!$H$2:$H$2050,W$11,TABLA!$M$2:$M$2050,$C16)+COUNTIFS(TABLA!$H$2:$H$2050,W$11,TABLA!$N$2:$N$2050,$C16)+COUNTIFS(TABLA!$H$2:$H$2050,W$11,TABLA!$O$2:$O$2050,$C16)</f>
        <v>3</v>
      </c>
      <c r="X16" s="372">
        <f>COUNTIFS(TABLA!$H$2:$H$2050,X$11,TABLA!$M$2:$M$2050,$C16)+COUNTIFS(TABLA!$H$2:$H$2050,X$11,TABLA!$N$2:$N$2050,$C16)+COUNTIFS(TABLA!$H$2:$H$2050,X$11,TABLA!$O$2:$O$2050,$C16)</f>
        <v>0</v>
      </c>
      <c r="Y16" s="372">
        <f>COUNTIFS(TABLA!$H$2:$H$2050,Y$11,TABLA!$M$2:$M$2050,$C16)+COUNTIFS(TABLA!$H$2:$H$2050,Y$11,TABLA!$N$2:$N$2050,$C16)+COUNTIFS(TABLA!$H$2:$H$2050,Y$11,TABLA!$O$2:$O$2050,$C16)</f>
        <v>0</v>
      </c>
      <c r="Z16" s="372">
        <f>COUNTIFS(TABLA!$H$2:$H$2050,Z$11,TABLA!$M$2:$M$2050,$C16)+COUNTIFS(TABLA!$H$2:$H$2050,Z$11,TABLA!$N$2:$N$2050,$C16)+COUNTIFS(TABLA!$H$2:$H$2050,Z$11,TABLA!$O$2:$O$2050,$C16)</f>
        <v>0</v>
      </c>
      <c r="AA16" s="372">
        <f>COUNTIFS(TABLA!$H$2:$H$2050,AA$11,TABLA!$M$2:$M$2050,$C16)+COUNTIFS(TABLA!$H$2:$H$2050,AA$11,TABLA!$N$2:$N$2050,$C16)+COUNTIFS(TABLA!$H$2:$H$2050,AA$11,TABLA!$O$2:$O$2050,$C16)</f>
        <v>0</v>
      </c>
      <c r="AB16" s="372">
        <f>COUNTIFS(TABLA!$H$2:$H$2050,AB$11,TABLA!$M$2:$M$2050,$C16)+COUNTIFS(TABLA!$H$2:$H$2050,AB$11,TABLA!$N$2:$N$2050,$C16)+COUNTIFS(TABLA!$H$2:$H$2050,AB$11,TABLA!$O$2:$O$2050,$C16)</f>
        <v>1</v>
      </c>
      <c r="AC16" s="372">
        <f>COUNTIFS(TABLA!$H$2:$H$2050,AC$11,TABLA!$M$2:$M$2050,$C16)+COUNTIFS(TABLA!$H$2:$H$2050,AC$11,TABLA!$N$2:$N$2050,$C16)+COUNTIFS(TABLA!$H$2:$H$2050,AC$11,TABLA!$O$2:$O$2050,$C16)</f>
        <v>0</v>
      </c>
      <c r="AD16" s="372">
        <f>COUNTIFS(TABLA!$H$2:$H$2050,AD$11,TABLA!$M$2:$M$2050,$C16)+COUNTIFS(TABLA!$H$2:$H$2050,AD$11,TABLA!$N$2:$N$2050,$C16)+COUNTIFS(TABLA!$H$2:$H$2050,AD$11,TABLA!$O$2:$O$2050,$C16)</f>
        <v>0</v>
      </c>
      <c r="AE16" s="372">
        <f>COUNTIFS(TABLA!$H$2:$H$2050,AE$11,TABLA!$M$2:$M$2050,$C16)+COUNTIFS(TABLA!$H$2:$H$2050,AE$11,TABLA!$N$2:$N$2050,$C16)+COUNTIFS(TABLA!$H$2:$H$2050,AE$11,TABLA!$O$2:$O$2050,$C16)</f>
        <v>0</v>
      </c>
      <c r="AF16" s="132"/>
      <c r="AG16" s="132"/>
    </row>
    <row r="17" spans="1:33" ht="15.75" customHeight="1" x14ac:dyDescent="0.2">
      <c r="A17" s="89">
        <v>5</v>
      </c>
      <c r="B17" s="419"/>
      <c r="C17" s="373">
        <v>12</v>
      </c>
      <c r="D17" s="374" t="s">
        <v>125</v>
      </c>
      <c r="E17" s="375">
        <f t="shared" si="0"/>
        <v>129</v>
      </c>
      <c r="F17" s="372">
        <f>COUNTIFS(TABLA!$H$2:$H$2050,F$11,TABLA!$M$2:$M$2050,$C17)+COUNTIFS(TABLA!$H$2:$H$2050,F$11,TABLA!$N$2:$N$2050,$C17)+COUNTIFS(TABLA!$H$2:$H$2050,F$11,TABLA!$O$2:$O$2050,$C17)</f>
        <v>0</v>
      </c>
      <c r="G17" s="372">
        <f>COUNTIFS(TABLA!$H$2:$H$2050,G$11,TABLA!$M$2:$M$2050,$C17)+COUNTIFS(TABLA!$H$2:$H$2050,G$11,TABLA!$N$2:$N$2050,$C17)+COUNTIFS(TABLA!$H$2:$H$2050,G$11,TABLA!$O$2:$O$2050,$C17)</f>
        <v>2</v>
      </c>
      <c r="H17" s="372">
        <f>COUNTIFS(TABLA!$H$2:$H$2050,H$11,TABLA!$M$2:$M$2050,$C17)+COUNTIFS(TABLA!$H$2:$H$2050,H$11,TABLA!$N$2:$N$2050,$C17)+COUNTIFS(TABLA!$H$2:$H$2050,H$11,TABLA!$O$2:$O$2050,$C17)</f>
        <v>0</v>
      </c>
      <c r="I17" s="372">
        <f>COUNTIFS(TABLA!$H$2:$H$2050,I$11,TABLA!$M$2:$M$2050,$C17)+COUNTIFS(TABLA!$H$2:$H$2050,I$11,TABLA!$N$2:$N$2050,$C17)+COUNTIFS(TABLA!$H$2:$H$2050,I$11,TABLA!$O$2:$O$2050,$C17)</f>
        <v>112</v>
      </c>
      <c r="J17" s="372">
        <f>COUNTIFS(TABLA!$H$2:$H$2050,J$11,TABLA!$M$2:$M$2050,$C17)+COUNTIFS(TABLA!$H$2:$H$2050,J$11,TABLA!$N$2:$N$2050,$C17)+COUNTIFS(TABLA!$H$2:$H$2050,J$11,TABLA!$O$2:$O$2050,$C17)</f>
        <v>0</v>
      </c>
      <c r="K17" s="372">
        <f>COUNTIFS(TABLA!$H$2:$H$2050,K$11,TABLA!$M$2:$M$2050,$C17)+COUNTIFS(TABLA!$H$2:$H$2050,K$11,TABLA!$N$2:$N$2050,$C17)+COUNTIFS(TABLA!$H$2:$H$2050,K$11,TABLA!$O$2:$O$2050,$C17)</f>
        <v>0</v>
      </c>
      <c r="L17" s="372">
        <f>COUNTIFS(TABLA!$H$2:$H$2050,L$11,TABLA!$M$2:$M$2050,$C17)+COUNTIFS(TABLA!$H$2:$H$2050,L$11,TABLA!$N$2:$N$2050,$C17)+COUNTIFS(TABLA!$H$2:$H$2050,L$11,TABLA!$O$2:$O$2050,$C17)</f>
        <v>2</v>
      </c>
      <c r="M17" s="372">
        <f>COUNTIFS(TABLA!$H$2:$H$2050,M$11,TABLA!$M$2:$M$2050,$C17)+COUNTIFS(TABLA!$H$2:$H$2050,M$11,TABLA!$N$2:$N$2050,$C17)+COUNTIFS(TABLA!$H$2:$H$2050,M$11,TABLA!$O$2:$O$2050,$C17)</f>
        <v>0</v>
      </c>
      <c r="N17" s="372">
        <f>COUNTIFS(TABLA!$H$2:$H$2050,N$11,TABLA!$M$2:$M$2050,$C17)+COUNTIFS(TABLA!$H$2:$H$2050,N$11,TABLA!$N$2:$N$2050,$C17)+COUNTIFS(TABLA!$H$2:$H$2050,N$11,TABLA!$O$2:$O$2050,$C17)</f>
        <v>0</v>
      </c>
      <c r="O17" s="372">
        <f>COUNTIFS(TABLA!$H$2:$H$2050,O$11,TABLA!$M$2:$M$2050,$C17)+COUNTIFS(TABLA!$H$2:$H$2050,O$11,TABLA!$N$2:$N$2050,$C17)+COUNTIFS(TABLA!$H$2:$H$2050,O$11,TABLA!$O$2:$O$2050,$C17)</f>
        <v>0</v>
      </c>
      <c r="P17" s="372">
        <f>COUNTIFS(TABLA!$H$2:$H$2050,P$11,TABLA!$M$2:$M$2050,$C17)+COUNTIFS(TABLA!$H$2:$H$2050,P$11,TABLA!$N$2:$N$2050,$C17)+COUNTIFS(TABLA!$H$2:$H$2050,P$11,TABLA!$O$2:$O$2050,$C17)</f>
        <v>0</v>
      </c>
      <c r="Q17" s="372">
        <f>COUNTIFS(TABLA!$H$2:$H$2050,Q$11,TABLA!$M$2:$M$2050,$C17)+COUNTIFS(TABLA!$H$2:$H$2050,Q$11,TABLA!$N$2:$N$2050,$C17)+COUNTIFS(TABLA!$H$2:$H$2050,Q$11,TABLA!$O$2:$O$2050,$C17)</f>
        <v>0</v>
      </c>
      <c r="R17" s="372">
        <f>COUNTIFS(TABLA!$H$2:$H$2050,R$11,TABLA!$M$2:$M$2050,$C17)+COUNTIFS(TABLA!$H$2:$H$2050,R$11,TABLA!$N$2:$N$2050,$C17)+COUNTIFS(TABLA!$H$2:$H$2050,R$11,TABLA!$O$2:$O$2050,$C17)</f>
        <v>0</v>
      </c>
      <c r="S17" s="372">
        <f>COUNTIFS(TABLA!$H$2:$H$2050,S$11,TABLA!$M$2:$M$2050,$C17)+COUNTIFS(TABLA!$H$2:$H$2050,S$11,TABLA!$N$2:$N$2050,$C17)+COUNTIFS(TABLA!$H$2:$H$2050,S$11,TABLA!$O$2:$O$2050,$C17)</f>
        <v>0</v>
      </c>
      <c r="T17" s="372">
        <f>COUNTIFS(TABLA!$H$2:$H$2050,T$11,TABLA!$M$2:$M$2050,$C17)+COUNTIFS(TABLA!$H$2:$H$2050,T$11,TABLA!$N$2:$N$2050,$C17)+COUNTIFS(TABLA!$H$2:$H$2050,T$11,TABLA!$O$2:$O$2050,$C17)</f>
        <v>1</v>
      </c>
      <c r="U17" s="372">
        <f>COUNTIFS(TABLA!$H$2:$H$2050,U$11,TABLA!$M$2:$M$2050,$C17)+COUNTIFS(TABLA!$H$2:$H$2050,U$11,TABLA!$N$2:$N$2050,$C17)+COUNTIFS(TABLA!$H$2:$H$2050,U$11,TABLA!$O$2:$O$2050,$C17)</f>
        <v>4</v>
      </c>
      <c r="V17" s="372">
        <f>COUNTIFS(TABLA!$H$2:$H$2050,V$11,TABLA!$M$2:$M$2050,$C17)+COUNTIFS(TABLA!$H$2:$H$2050,V$11,TABLA!$N$2:$N$2050,$C17)+COUNTIFS(TABLA!$H$2:$H$2050,V$11,TABLA!$O$2:$O$2050,$C17)</f>
        <v>2</v>
      </c>
      <c r="W17" s="372">
        <f>COUNTIFS(TABLA!$H$2:$H$2050,W$11,TABLA!$M$2:$M$2050,$C17)+COUNTIFS(TABLA!$H$2:$H$2050,W$11,TABLA!$N$2:$N$2050,$C17)+COUNTIFS(TABLA!$H$2:$H$2050,W$11,TABLA!$O$2:$O$2050,$C17)</f>
        <v>3</v>
      </c>
      <c r="X17" s="372">
        <f>COUNTIFS(TABLA!$H$2:$H$2050,X$11,TABLA!$M$2:$M$2050,$C17)+COUNTIFS(TABLA!$H$2:$H$2050,X$11,TABLA!$N$2:$N$2050,$C17)+COUNTIFS(TABLA!$H$2:$H$2050,X$11,TABLA!$O$2:$O$2050,$C17)</f>
        <v>0</v>
      </c>
      <c r="Y17" s="372">
        <f>COUNTIFS(TABLA!$H$2:$H$2050,Y$11,TABLA!$M$2:$M$2050,$C17)+COUNTIFS(TABLA!$H$2:$H$2050,Y$11,TABLA!$N$2:$N$2050,$C17)+COUNTIFS(TABLA!$H$2:$H$2050,Y$11,TABLA!$O$2:$O$2050,$C17)</f>
        <v>0</v>
      </c>
      <c r="Z17" s="372">
        <f>COUNTIFS(TABLA!$H$2:$H$2050,Z$11,TABLA!$M$2:$M$2050,$C17)+COUNTIFS(TABLA!$H$2:$H$2050,Z$11,TABLA!$N$2:$N$2050,$C17)+COUNTIFS(TABLA!$H$2:$H$2050,Z$11,TABLA!$O$2:$O$2050,$C17)</f>
        <v>1</v>
      </c>
      <c r="AA17" s="372">
        <f>COUNTIFS(TABLA!$H$2:$H$2050,AA$11,TABLA!$M$2:$M$2050,$C17)+COUNTIFS(TABLA!$H$2:$H$2050,AA$11,TABLA!$N$2:$N$2050,$C17)+COUNTIFS(TABLA!$H$2:$H$2050,AA$11,TABLA!$O$2:$O$2050,$C17)</f>
        <v>0</v>
      </c>
      <c r="AB17" s="372">
        <f>COUNTIFS(TABLA!$H$2:$H$2050,AB$11,TABLA!$M$2:$M$2050,$C17)+COUNTIFS(TABLA!$H$2:$H$2050,AB$11,TABLA!$N$2:$N$2050,$C17)+COUNTIFS(TABLA!$H$2:$H$2050,AB$11,TABLA!$O$2:$O$2050,$C17)</f>
        <v>0</v>
      </c>
      <c r="AC17" s="372">
        <f>COUNTIFS(TABLA!$H$2:$H$2050,AC$11,TABLA!$M$2:$M$2050,$C17)+COUNTIFS(TABLA!$H$2:$H$2050,AC$11,TABLA!$N$2:$N$2050,$C17)+COUNTIFS(TABLA!$H$2:$H$2050,AC$11,TABLA!$O$2:$O$2050,$C17)</f>
        <v>1</v>
      </c>
      <c r="AD17" s="372">
        <f>COUNTIFS(TABLA!$H$2:$H$2050,AD$11,TABLA!$M$2:$M$2050,$C17)+COUNTIFS(TABLA!$H$2:$H$2050,AD$11,TABLA!$N$2:$N$2050,$C17)+COUNTIFS(TABLA!$H$2:$H$2050,AD$11,TABLA!$O$2:$O$2050,$C17)</f>
        <v>1</v>
      </c>
      <c r="AE17" s="372">
        <f>COUNTIFS(TABLA!$H$2:$H$2050,AE$11,TABLA!$M$2:$M$2050,$C17)+COUNTIFS(TABLA!$H$2:$H$2050,AE$11,TABLA!$N$2:$N$2050,$C17)+COUNTIFS(TABLA!$H$2:$H$2050,AE$11,TABLA!$O$2:$O$2050,$C17)</f>
        <v>0</v>
      </c>
    </row>
    <row r="18" spans="1:33" ht="15.75" customHeight="1" x14ac:dyDescent="0.2">
      <c r="A18">
        <v>6</v>
      </c>
      <c r="B18" s="419"/>
      <c r="C18" s="373">
        <v>23</v>
      </c>
      <c r="D18" s="374" t="s">
        <v>151</v>
      </c>
      <c r="E18" s="375">
        <f t="shared" si="0"/>
        <v>29</v>
      </c>
      <c r="F18" s="372">
        <f>COUNTIFS(TABLA!$H$2:$H$2050,F$11,TABLA!$M$2:$M$2050,$C18)+COUNTIFS(TABLA!$H$2:$H$2050,F$11,TABLA!$N$2:$N$2050,$C18)+COUNTIFS(TABLA!$H$2:$H$2050,F$11,TABLA!$O$2:$O$2050,$C18)</f>
        <v>0</v>
      </c>
      <c r="G18" s="372">
        <f>COUNTIFS(TABLA!$H$2:$H$2050,G$11,TABLA!$M$2:$M$2050,$C18)+COUNTIFS(TABLA!$H$2:$H$2050,G$11,TABLA!$N$2:$N$2050,$C18)+COUNTIFS(TABLA!$H$2:$H$2050,G$11,TABLA!$O$2:$O$2050,$C18)</f>
        <v>0</v>
      </c>
      <c r="H18" s="372">
        <f>COUNTIFS(TABLA!$H$2:$H$2050,H$11,TABLA!$M$2:$M$2050,$C18)+COUNTIFS(TABLA!$H$2:$H$2050,H$11,TABLA!$N$2:$N$2050,$C18)+COUNTIFS(TABLA!$H$2:$H$2050,H$11,TABLA!$O$2:$O$2050,$C18)</f>
        <v>0</v>
      </c>
      <c r="I18" s="372">
        <f>COUNTIFS(TABLA!$H$2:$H$2050,I$11,TABLA!$M$2:$M$2050,$C18)+COUNTIFS(TABLA!$H$2:$H$2050,I$11,TABLA!$N$2:$N$2050,$C18)+COUNTIFS(TABLA!$H$2:$H$2050,I$11,TABLA!$O$2:$O$2050,$C18)</f>
        <v>0</v>
      </c>
      <c r="J18" s="372">
        <f>COUNTIFS(TABLA!$H$2:$H$2050,J$11,TABLA!$M$2:$M$2050,$C18)+COUNTIFS(TABLA!$H$2:$H$2050,J$11,TABLA!$N$2:$N$2050,$C18)+COUNTIFS(TABLA!$H$2:$H$2050,J$11,TABLA!$O$2:$O$2050,$C18)</f>
        <v>24</v>
      </c>
      <c r="K18" s="372">
        <f>COUNTIFS(TABLA!$H$2:$H$2050,K$11,TABLA!$M$2:$M$2050,$C18)+COUNTIFS(TABLA!$H$2:$H$2050,K$11,TABLA!$N$2:$N$2050,$C18)+COUNTIFS(TABLA!$H$2:$H$2050,K$11,TABLA!$O$2:$O$2050,$C18)</f>
        <v>0</v>
      </c>
      <c r="L18" s="372">
        <f>COUNTIFS(TABLA!$H$2:$H$2050,L$11,TABLA!$M$2:$M$2050,$C18)+COUNTIFS(TABLA!$H$2:$H$2050,L$11,TABLA!$N$2:$N$2050,$C18)+COUNTIFS(TABLA!$H$2:$H$2050,L$11,TABLA!$O$2:$O$2050,$C18)</f>
        <v>1</v>
      </c>
      <c r="M18" s="372">
        <f>COUNTIFS(TABLA!$H$2:$H$2050,M$11,TABLA!$M$2:$M$2050,$C18)+COUNTIFS(TABLA!$H$2:$H$2050,M$11,TABLA!$N$2:$N$2050,$C18)+COUNTIFS(TABLA!$H$2:$H$2050,M$11,TABLA!$O$2:$O$2050,$C18)</f>
        <v>0</v>
      </c>
      <c r="N18" s="372">
        <f>COUNTIFS(TABLA!$H$2:$H$2050,N$11,TABLA!$M$2:$M$2050,$C18)+COUNTIFS(TABLA!$H$2:$H$2050,N$11,TABLA!$N$2:$N$2050,$C18)+COUNTIFS(TABLA!$H$2:$H$2050,N$11,TABLA!$O$2:$O$2050,$C18)</f>
        <v>0</v>
      </c>
      <c r="O18" s="372">
        <f>COUNTIFS(TABLA!$H$2:$H$2050,O$11,TABLA!$M$2:$M$2050,$C18)+COUNTIFS(TABLA!$H$2:$H$2050,O$11,TABLA!$N$2:$N$2050,$C18)+COUNTIFS(TABLA!$H$2:$H$2050,O$11,TABLA!$O$2:$O$2050,$C18)</f>
        <v>0</v>
      </c>
      <c r="P18" s="372">
        <f>COUNTIFS(TABLA!$H$2:$H$2050,P$11,TABLA!$M$2:$M$2050,$C18)+COUNTIFS(TABLA!$H$2:$H$2050,P$11,TABLA!$N$2:$N$2050,$C18)+COUNTIFS(TABLA!$H$2:$H$2050,P$11,TABLA!$O$2:$O$2050,$C18)</f>
        <v>0</v>
      </c>
      <c r="Q18" s="372">
        <f>COUNTIFS(TABLA!$H$2:$H$2050,Q$11,TABLA!$M$2:$M$2050,$C18)+COUNTIFS(TABLA!$H$2:$H$2050,Q$11,TABLA!$N$2:$N$2050,$C18)+COUNTIFS(TABLA!$H$2:$H$2050,Q$11,TABLA!$O$2:$O$2050,$C18)</f>
        <v>1</v>
      </c>
      <c r="R18" s="372">
        <f>COUNTIFS(TABLA!$H$2:$H$2050,R$11,TABLA!$M$2:$M$2050,$C18)+COUNTIFS(TABLA!$H$2:$H$2050,R$11,TABLA!$N$2:$N$2050,$C18)+COUNTIFS(TABLA!$H$2:$H$2050,R$11,TABLA!$O$2:$O$2050,$C18)</f>
        <v>0</v>
      </c>
      <c r="S18" s="372">
        <f>COUNTIFS(TABLA!$H$2:$H$2050,S$11,TABLA!$M$2:$M$2050,$C18)+COUNTIFS(TABLA!$H$2:$H$2050,S$11,TABLA!$N$2:$N$2050,$C18)+COUNTIFS(TABLA!$H$2:$H$2050,S$11,TABLA!$O$2:$O$2050,$C18)</f>
        <v>0</v>
      </c>
      <c r="T18" s="372">
        <f>COUNTIFS(TABLA!$H$2:$H$2050,T$11,TABLA!$M$2:$M$2050,$C18)+COUNTIFS(TABLA!$H$2:$H$2050,T$11,TABLA!$N$2:$N$2050,$C18)+COUNTIFS(TABLA!$H$2:$H$2050,T$11,TABLA!$O$2:$O$2050,$C18)</f>
        <v>0</v>
      </c>
      <c r="U18" s="372">
        <f>COUNTIFS(TABLA!$H$2:$H$2050,U$11,TABLA!$M$2:$M$2050,$C18)+COUNTIFS(TABLA!$H$2:$H$2050,U$11,TABLA!$N$2:$N$2050,$C18)+COUNTIFS(TABLA!$H$2:$H$2050,U$11,TABLA!$O$2:$O$2050,$C18)</f>
        <v>0</v>
      </c>
      <c r="V18" s="372">
        <f>COUNTIFS(TABLA!$H$2:$H$2050,V$11,TABLA!$M$2:$M$2050,$C18)+COUNTIFS(TABLA!$H$2:$H$2050,V$11,TABLA!$N$2:$N$2050,$C18)+COUNTIFS(TABLA!$H$2:$H$2050,V$11,TABLA!$O$2:$O$2050,$C18)</f>
        <v>0</v>
      </c>
      <c r="W18" s="372">
        <f>COUNTIFS(TABLA!$H$2:$H$2050,W$11,TABLA!$M$2:$M$2050,$C18)+COUNTIFS(TABLA!$H$2:$H$2050,W$11,TABLA!$N$2:$N$2050,$C18)+COUNTIFS(TABLA!$H$2:$H$2050,W$11,TABLA!$O$2:$O$2050,$C18)</f>
        <v>1</v>
      </c>
      <c r="X18" s="372">
        <f>COUNTIFS(TABLA!$H$2:$H$2050,X$11,TABLA!$M$2:$M$2050,$C18)+COUNTIFS(TABLA!$H$2:$H$2050,X$11,TABLA!$N$2:$N$2050,$C18)+COUNTIFS(TABLA!$H$2:$H$2050,X$11,TABLA!$O$2:$O$2050,$C18)</f>
        <v>1</v>
      </c>
      <c r="Y18" s="372">
        <f>COUNTIFS(TABLA!$H$2:$H$2050,Y$11,TABLA!$M$2:$M$2050,$C18)+COUNTIFS(TABLA!$H$2:$H$2050,Y$11,TABLA!$N$2:$N$2050,$C18)+COUNTIFS(TABLA!$H$2:$H$2050,Y$11,TABLA!$O$2:$O$2050,$C18)</f>
        <v>0</v>
      </c>
      <c r="Z18" s="372">
        <f>COUNTIFS(TABLA!$H$2:$H$2050,Z$11,TABLA!$M$2:$M$2050,$C18)+COUNTIFS(TABLA!$H$2:$H$2050,Z$11,TABLA!$N$2:$N$2050,$C18)+COUNTIFS(TABLA!$H$2:$H$2050,Z$11,TABLA!$O$2:$O$2050,$C18)</f>
        <v>0</v>
      </c>
      <c r="AA18" s="372">
        <f>COUNTIFS(TABLA!$H$2:$H$2050,AA$11,TABLA!$M$2:$M$2050,$C18)+COUNTIFS(TABLA!$H$2:$H$2050,AA$11,TABLA!$N$2:$N$2050,$C18)+COUNTIFS(TABLA!$H$2:$H$2050,AA$11,TABLA!$O$2:$O$2050,$C18)</f>
        <v>0</v>
      </c>
      <c r="AB18" s="372">
        <f>COUNTIFS(TABLA!$H$2:$H$2050,AB$11,TABLA!$M$2:$M$2050,$C18)+COUNTIFS(TABLA!$H$2:$H$2050,AB$11,TABLA!$N$2:$N$2050,$C18)+COUNTIFS(TABLA!$H$2:$H$2050,AB$11,TABLA!$O$2:$O$2050,$C18)</f>
        <v>0</v>
      </c>
      <c r="AC18" s="372">
        <f>COUNTIFS(TABLA!$H$2:$H$2050,AC$11,TABLA!$M$2:$M$2050,$C18)+COUNTIFS(TABLA!$H$2:$H$2050,AC$11,TABLA!$N$2:$N$2050,$C18)+COUNTIFS(TABLA!$H$2:$H$2050,AC$11,TABLA!$O$2:$O$2050,$C18)</f>
        <v>0</v>
      </c>
      <c r="AD18" s="372">
        <f>COUNTIFS(TABLA!$H$2:$H$2050,AD$11,TABLA!$M$2:$M$2050,$C18)+COUNTIFS(TABLA!$H$2:$H$2050,AD$11,TABLA!$N$2:$N$2050,$C18)+COUNTIFS(TABLA!$H$2:$H$2050,AD$11,TABLA!$O$2:$O$2050,$C18)</f>
        <v>1</v>
      </c>
      <c r="AE18" s="372">
        <f>COUNTIFS(TABLA!$H$2:$H$2050,AE$11,TABLA!$M$2:$M$2050,$C18)+COUNTIFS(TABLA!$H$2:$H$2050,AE$11,TABLA!$N$2:$N$2050,$C18)+COUNTIFS(TABLA!$H$2:$H$2050,AE$11,TABLA!$O$2:$O$2050,$C18)</f>
        <v>0</v>
      </c>
    </row>
    <row r="19" spans="1:33" ht="15.75" customHeight="1" x14ac:dyDescent="0.2">
      <c r="A19" s="125">
        <v>7</v>
      </c>
      <c r="B19" s="419"/>
      <c r="C19" s="373">
        <v>24</v>
      </c>
      <c r="D19" s="374" t="s">
        <v>149</v>
      </c>
      <c r="E19" s="375">
        <f t="shared" si="0"/>
        <v>43</v>
      </c>
      <c r="F19" s="372">
        <f>COUNTIFS(TABLA!$H$2:$H$2050,F$11,TABLA!$M$2:$M$2050,$C19)+COUNTIFS(TABLA!$H$2:$H$2050,F$11,TABLA!$N$2:$N$2050,$C19)+COUNTIFS(TABLA!$H$2:$H$2050,F$11,TABLA!$O$2:$O$2050,$C19)</f>
        <v>0</v>
      </c>
      <c r="G19" s="372">
        <f>COUNTIFS(TABLA!$H$2:$H$2050,G$11,TABLA!$M$2:$M$2050,$C19)+COUNTIFS(TABLA!$H$2:$H$2050,G$11,TABLA!$N$2:$N$2050,$C19)+COUNTIFS(TABLA!$H$2:$H$2050,G$11,TABLA!$O$2:$O$2050,$C19)</f>
        <v>0</v>
      </c>
      <c r="H19" s="372">
        <f>COUNTIFS(TABLA!$H$2:$H$2050,H$11,TABLA!$M$2:$M$2050,$C19)+COUNTIFS(TABLA!$H$2:$H$2050,H$11,TABLA!$N$2:$N$2050,$C19)+COUNTIFS(TABLA!$H$2:$H$2050,H$11,TABLA!$O$2:$O$2050,$C19)</f>
        <v>0</v>
      </c>
      <c r="I19" s="372">
        <f>COUNTIFS(TABLA!$H$2:$H$2050,I$11,TABLA!$M$2:$M$2050,$C19)+COUNTIFS(TABLA!$H$2:$H$2050,I$11,TABLA!$N$2:$N$2050,$C19)+COUNTIFS(TABLA!$H$2:$H$2050,I$11,TABLA!$O$2:$O$2050,$C19)</f>
        <v>1</v>
      </c>
      <c r="J19" s="372">
        <f>COUNTIFS(TABLA!$H$2:$H$2050,J$11,TABLA!$M$2:$M$2050,$C19)+COUNTIFS(TABLA!$H$2:$H$2050,J$11,TABLA!$N$2:$N$2050,$C19)+COUNTIFS(TABLA!$H$2:$H$2050,J$11,TABLA!$O$2:$O$2050,$C19)</f>
        <v>0</v>
      </c>
      <c r="K19" s="372">
        <f>COUNTIFS(TABLA!$H$2:$H$2050,K$11,TABLA!$M$2:$M$2050,$C19)+COUNTIFS(TABLA!$H$2:$H$2050,K$11,TABLA!$N$2:$N$2050,$C19)+COUNTIFS(TABLA!$H$2:$H$2050,K$11,TABLA!$O$2:$O$2050,$C19)</f>
        <v>33</v>
      </c>
      <c r="L19" s="372">
        <f>COUNTIFS(TABLA!$H$2:$H$2050,L$11,TABLA!$M$2:$M$2050,$C19)+COUNTIFS(TABLA!$H$2:$H$2050,L$11,TABLA!$N$2:$N$2050,$C19)+COUNTIFS(TABLA!$H$2:$H$2050,L$11,TABLA!$O$2:$O$2050,$C19)</f>
        <v>0</v>
      </c>
      <c r="M19" s="372">
        <f>COUNTIFS(TABLA!$H$2:$H$2050,M$11,TABLA!$M$2:$M$2050,$C19)+COUNTIFS(TABLA!$H$2:$H$2050,M$11,TABLA!$N$2:$N$2050,$C19)+COUNTIFS(TABLA!$H$2:$H$2050,M$11,TABLA!$O$2:$O$2050,$C19)</f>
        <v>1</v>
      </c>
      <c r="N19" s="372">
        <f>COUNTIFS(TABLA!$H$2:$H$2050,N$11,TABLA!$M$2:$M$2050,$C19)+COUNTIFS(TABLA!$H$2:$H$2050,N$11,TABLA!$N$2:$N$2050,$C19)+COUNTIFS(TABLA!$H$2:$H$2050,N$11,TABLA!$O$2:$O$2050,$C19)</f>
        <v>0</v>
      </c>
      <c r="O19" s="372">
        <f>COUNTIFS(TABLA!$H$2:$H$2050,O$11,TABLA!$M$2:$M$2050,$C19)+COUNTIFS(TABLA!$H$2:$H$2050,O$11,TABLA!$N$2:$N$2050,$C19)+COUNTIFS(TABLA!$H$2:$H$2050,O$11,TABLA!$O$2:$O$2050,$C19)</f>
        <v>0</v>
      </c>
      <c r="P19" s="372">
        <f>COUNTIFS(TABLA!$H$2:$H$2050,P$11,TABLA!$M$2:$M$2050,$C19)+COUNTIFS(TABLA!$H$2:$H$2050,P$11,TABLA!$N$2:$N$2050,$C19)+COUNTIFS(TABLA!$H$2:$H$2050,P$11,TABLA!$O$2:$O$2050,$C19)</f>
        <v>0</v>
      </c>
      <c r="Q19" s="372">
        <f>COUNTIFS(TABLA!$H$2:$H$2050,Q$11,TABLA!$M$2:$M$2050,$C19)+COUNTIFS(TABLA!$H$2:$H$2050,Q$11,TABLA!$N$2:$N$2050,$C19)+COUNTIFS(TABLA!$H$2:$H$2050,Q$11,TABLA!$O$2:$O$2050,$C19)</f>
        <v>0</v>
      </c>
      <c r="R19" s="372">
        <f>COUNTIFS(TABLA!$H$2:$H$2050,R$11,TABLA!$M$2:$M$2050,$C19)+COUNTIFS(TABLA!$H$2:$H$2050,R$11,TABLA!$N$2:$N$2050,$C19)+COUNTIFS(TABLA!$H$2:$H$2050,R$11,TABLA!$O$2:$O$2050,$C19)</f>
        <v>0</v>
      </c>
      <c r="S19" s="372">
        <f>COUNTIFS(TABLA!$H$2:$H$2050,S$11,TABLA!$M$2:$M$2050,$C19)+COUNTIFS(TABLA!$H$2:$H$2050,S$11,TABLA!$N$2:$N$2050,$C19)+COUNTIFS(TABLA!$H$2:$H$2050,S$11,TABLA!$O$2:$O$2050,$C19)</f>
        <v>0</v>
      </c>
      <c r="T19" s="372">
        <f>COUNTIFS(TABLA!$H$2:$H$2050,T$11,TABLA!$M$2:$M$2050,$C19)+COUNTIFS(TABLA!$H$2:$H$2050,T$11,TABLA!$N$2:$N$2050,$C19)+COUNTIFS(TABLA!$H$2:$H$2050,T$11,TABLA!$O$2:$O$2050,$C19)</f>
        <v>0</v>
      </c>
      <c r="U19" s="372">
        <f>COUNTIFS(TABLA!$H$2:$H$2050,U$11,TABLA!$M$2:$M$2050,$C19)+COUNTIFS(TABLA!$H$2:$H$2050,U$11,TABLA!$N$2:$N$2050,$C19)+COUNTIFS(TABLA!$H$2:$H$2050,U$11,TABLA!$O$2:$O$2050,$C19)</f>
        <v>1</v>
      </c>
      <c r="V19" s="372">
        <f>COUNTIFS(TABLA!$H$2:$H$2050,V$11,TABLA!$M$2:$M$2050,$C19)+COUNTIFS(TABLA!$H$2:$H$2050,V$11,TABLA!$N$2:$N$2050,$C19)+COUNTIFS(TABLA!$H$2:$H$2050,V$11,TABLA!$O$2:$O$2050,$C19)</f>
        <v>0</v>
      </c>
      <c r="W19" s="372">
        <f>COUNTIFS(TABLA!$H$2:$H$2050,W$11,TABLA!$M$2:$M$2050,$C19)+COUNTIFS(TABLA!$H$2:$H$2050,W$11,TABLA!$N$2:$N$2050,$C19)+COUNTIFS(TABLA!$H$2:$H$2050,W$11,TABLA!$O$2:$O$2050,$C19)</f>
        <v>0</v>
      </c>
      <c r="X19" s="372">
        <f>COUNTIFS(TABLA!$H$2:$H$2050,X$11,TABLA!$M$2:$M$2050,$C19)+COUNTIFS(TABLA!$H$2:$H$2050,X$11,TABLA!$N$2:$N$2050,$C19)+COUNTIFS(TABLA!$H$2:$H$2050,X$11,TABLA!$O$2:$O$2050,$C19)</f>
        <v>0</v>
      </c>
      <c r="Y19" s="372">
        <f>COUNTIFS(TABLA!$H$2:$H$2050,Y$11,TABLA!$M$2:$M$2050,$C19)+COUNTIFS(TABLA!$H$2:$H$2050,Y$11,TABLA!$N$2:$N$2050,$C19)+COUNTIFS(TABLA!$H$2:$H$2050,Y$11,TABLA!$O$2:$O$2050,$C19)</f>
        <v>0</v>
      </c>
      <c r="Z19" s="372">
        <f>COUNTIFS(TABLA!$H$2:$H$2050,Z$11,TABLA!$M$2:$M$2050,$C19)+COUNTIFS(TABLA!$H$2:$H$2050,Z$11,TABLA!$N$2:$N$2050,$C19)+COUNTIFS(TABLA!$H$2:$H$2050,Z$11,TABLA!$O$2:$O$2050,$C19)</f>
        <v>2</v>
      </c>
      <c r="AA19" s="372">
        <f>COUNTIFS(TABLA!$H$2:$H$2050,AA$11,TABLA!$M$2:$M$2050,$C19)+COUNTIFS(TABLA!$H$2:$H$2050,AA$11,TABLA!$N$2:$N$2050,$C19)+COUNTIFS(TABLA!$H$2:$H$2050,AA$11,TABLA!$O$2:$O$2050,$C19)</f>
        <v>0</v>
      </c>
      <c r="AB19" s="372">
        <f>COUNTIFS(TABLA!$H$2:$H$2050,AB$11,TABLA!$M$2:$M$2050,$C19)+COUNTIFS(TABLA!$H$2:$H$2050,AB$11,TABLA!$N$2:$N$2050,$C19)+COUNTIFS(TABLA!$H$2:$H$2050,AB$11,TABLA!$O$2:$O$2050,$C19)</f>
        <v>4</v>
      </c>
      <c r="AC19" s="372">
        <f>COUNTIFS(TABLA!$H$2:$H$2050,AC$11,TABLA!$M$2:$M$2050,$C19)+COUNTIFS(TABLA!$H$2:$H$2050,AC$11,TABLA!$N$2:$N$2050,$C19)+COUNTIFS(TABLA!$H$2:$H$2050,AC$11,TABLA!$O$2:$O$2050,$C19)</f>
        <v>1</v>
      </c>
      <c r="AD19" s="372">
        <f>COUNTIFS(TABLA!$H$2:$H$2050,AD$11,TABLA!$M$2:$M$2050,$C19)+COUNTIFS(TABLA!$H$2:$H$2050,AD$11,TABLA!$N$2:$N$2050,$C19)+COUNTIFS(TABLA!$H$2:$H$2050,AD$11,TABLA!$O$2:$O$2050,$C19)</f>
        <v>0</v>
      </c>
      <c r="AE19" s="372">
        <f>COUNTIFS(TABLA!$H$2:$H$2050,AE$11,TABLA!$M$2:$M$2050,$C19)+COUNTIFS(TABLA!$H$2:$H$2050,AE$11,TABLA!$N$2:$N$2050,$C19)+COUNTIFS(TABLA!$H$2:$H$2050,AE$11,TABLA!$O$2:$O$2050,$C19)</f>
        <v>0</v>
      </c>
    </row>
    <row r="20" spans="1:33" ht="15.75" customHeight="1" x14ac:dyDescent="0.2">
      <c r="A20">
        <v>8</v>
      </c>
      <c r="B20" s="419"/>
      <c r="C20" s="373">
        <v>17</v>
      </c>
      <c r="D20" s="374" t="s">
        <v>130</v>
      </c>
      <c r="E20" s="375">
        <f t="shared" si="0"/>
        <v>80</v>
      </c>
      <c r="F20" s="372">
        <f>COUNTIFS(TABLA!$H$2:$H$2050,F$11,TABLA!$M$2:$M$2050,$C20)+COUNTIFS(TABLA!$H$2:$H$2050,F$11,TABLA!$N$2:$N$2050,$C20)+COUNTIFS(TABLA!$H$2:$H$2050,F$11,TABLA!$O$2:$O$2050,$C20)</f>
        <v>0</v>
      </c>
      <c r="G20" s="372">
        <f>COUNTIFS(TABLA!$H$2:$H$2050,G$11,TABLA!$M$2:$M$2050,$C20)+COUNTIFS(TABLA!$H$2:$H$2050,G$11,TABLA!$N$2:$N$2050,$C20)+COUNTIFS(TABLA!$H$2:$H$2050,G$11,TABLA!$O$2:$O$2050,$C20)</f>
        <v>0</v>
      </c>
      <c r="H20" s="372">
        <f>COUNTIFS(TABLA!$H$2:$H$2050,H$11,TABLA!$M$2:$M$2050,$C20)+COUNTIFS(TABLA!$H$2:$H$2050,H$11,TABLA!$N$2:$N$2050,$C20)+COUNTIFS(TABLA!$H$2:$H$2050,H$11,TABLA!$O$2:$O$2050,$C20)</f>
        <v>0</v>
      </c>
      <c r="I20" s="372">
        <f>COUNTIFS(TABLA!$H$2:$H$2050,I$11,TABLA!$M$2:$M$2050,$C20)+COUNTIFS(TABLA!$H$2:$H$2050,I$11,TABLA!$N$2:$N$2050,$C20)+COUNTIFS(TABLA!$H$2:$H$2050,I$11,TABLA!$O$2:$O$2050,$C20)</f>
        <v>1</v>
      </c>
      <c r="J20" s="372">
        <f>COUNTIFS(TABLA!$H$2:$H$2050,J$11,TABLA!$M$2:$M$2050,$C20)+COUNTIFS(TABLA!$H$2:$H$2050,J$11,TABLA!$N$2:$N$2050,$C20)+COUNTIFS(TABLA!$H$2:$H$2050,J$11,TABLA!$O$2:$O$2050,$C20)</f>
        <v>1</v>
      </c>
      <c r="K20" s="372">
        <f>COUNTIFS(TABLA!$H$2:$H$2050,K$11,TABLA!$M$2:$M$2050,$C20)+COUNTIFS(TABLA!$H$2:$H$2050,K$11,TABLA!$N$2:$N$2050,$C20)+COUNTIFS(TABLA!$H$2:$H$2050,K$11,TABLA!$O$2:$O$2050,$C20)</f>
        <v>1</v>
      </c>
      <c r="L20" s="372">
        <f>COUNTIFS(TABLA!$H$2:$H$2050,L$11,TABLA!$M$2:$M$2050,$C20)+COUNTIFS(TABLA!$H$2:$H$2050,L$11,TABLA!$N$2:$N$2050,$C20)+COUNTIFS(TABLA!$H$2:$H$2050,L$11,TABLA!$O$2:$O$2050,$C20)</f>
        <v>56</v>
      </c>
      <c r="M20" s="372">
        <f>COUNTIFS(TABLA!$H$2:$H$2050,M$11,TABLA!$M$2:$M$2050,$C20)+COUNTIFS(TABLA!$H$2:$H$2050,M$11,TABLA!$N$2:$N$2050,$C20)+COUNTIFS(TABLA!$H$2:$H$2050,M$11,TABLA!$O$2:$O$2050,$C20)</f>
        <v>2</v>
      </c>
      <c r="N20" s="372">
        <f>COUNTIFS(TABLA!$H$2:$H$2050,N$11,TABLA!$M$2:$M$2050,$C20)+COUNTIFS(TABLA!$H$2:$H$2050,N$11,TABLA!$N$2:$N$2050,$C20)+COUNTIFS(TABLA!$H$2:$H$2050,N$11,TABLA!$O$2:$O$2050,$C20)</f>
        <v>0</v>
      </c>
      <c r="O20" s="372">
        <f>COUNTIFS(TABLA!$H$2:$H$2050,O$11,TABLA!$M$2:$M$2050,$C20)+COUNTIFS(TABLA!$H$2:$H$2050,O$11,TABLA!$N$2:$N$2050,$C20)+COUNTIFS(TABLA!$H$2:$H$2050,O$11,TABLA!$O$2:$O$2050,$C20)</f>
        <v>0</v>
      </c>
      <c r="P20" s="372">
        <f>COUNTIFS(TABLA!$H$2:$H$2050,P$11,TABLA!$M$2:$M$2050,$C20)+COUNTIFS(TABLA!$H$2:$H$2050,P$11,TABLA!$N$2:$N$2050,$C20)+COUNTIFS(TABLA!$H$2:$H$2050,P$11,TABLA!$O$2:$O$2050,$C20)</f>
        <v>1</v>
      </c>
      <c r="Q20" s="372">
        <f>COUNTIFS(TABLA!$H$2:$H$2050,Q$11,TABLA!$M$2:$M$2050,$C20)+COUNTIFS(TABLA!$H$2:$H$2050,Q$11,TABLA!$N$2:$N$2050,$C20)+COUNTIFS(TABLA!$H$2:$H$2050,Q$11,TABLA!$O$2:$O$2050,$C20)</f>
        <v>13</v>
      </c>
      <c r="R20" s="372">
        <f>COUNTIFS(TABLA!$H$2:$H$2050,R$11,TABLA!$M$2:$M$2050,$C20)+COUNTIFS(TABLA!$H$2:$H$2050,R$11,TABLA!$N$2:$N$2050,$C20)+COUNTIFS(TABLA!$H$2:$H$2050,R$11,TABLA!$O$2:$O$2050,$C20)</f>
        <v>2</v>
      </c>
      <c r="S20" s="372">
        <f>COUNTIFS(TABLA!$H$2:$H$2050,S$11,TABLA!$M$2:$M$2050,$C20)+COUNTIFS(TABLA!$H$2:$H$2050,S$11,TABLA!$N$2:$N$2050,$C20)+COUNTIFS(TABLA!$H$2:$H$2050,S$11,TABLA!$O$2:$O$2050,$C20)</f>
        <v>0</v>
      </c>
      <c r="T20" s="372">
        <f>COUNTIFS(TABLA!$H$2:$H$2050,T$11,TABLA!$M$2:$M$2050,$C20)+COUNTIFS(TABLA!$H$2:$H$2050,T$11,TABLA!$N$2:$N$2050,$C20)+COUNTIFS(TABLA!$H$2:$H$2050,T$11,TABLA!$O$2:$O$2050,$C20)</f>
        <v>0</v>
      </c>
      <c r="U20" s="372">
        <f>COUNTIFS(TABLA!$H$2:$H$2050,U$11,TABLA!$M$2:$M$2050,$C20)+COUNTIFS(TABLA!$H$2:$H$2050,U$11,TABLA!$N$2:$N$2050,$C20)+COUNTIFS(TABLA!$H$2:$H$2050,U$11,TABLA!$O$2:$O$2050,$C20)</f>
        <v>1</v>
      </c>
      <c r="V20" s="372">
        <f>COUNTIFS(TABLA!$H$2:$H$2050,V$11,TABLA!$M$2:$M$2050,$C20)+COUNTIFS(TABLA!$H$2:$H$2050,V$11,TABLA!$N$2:$N$2050,$C20)+COUNTIFS(TABLA!$H$2:$H$2050,V$11,TABLA!$O$2:$O$2050,$C20)</f>
        <v>1</v>
      </c>
      <c r="W20" s="372">
        <f>COUNTIFS(TABLA!$H$2:$H$2050,W$11,TABLA!$M$2:$M$2050,$C20)+COUNTIFS(TABLA!$H$2:$H$2050,W$11,TABLA!$N$2:$N$2050,$C20)+COUNTIFS(TABLA!$H$2:$H$2050,W$11,TABLA!$O$2:$O$2050,$C20)</f>
        <v>1</v>
      </c>
      <c r="X20" s="372">
        <f>COUNTIFS(TABLA!$H$2:$H$2050,X$11,TABLA!$M$2:$M$2050,$C20)+COUNTIFS(TABLA!$H$2:$H$2050,X$11,TABLA!$N$2:$N$2050,$C20)+COUNTIFS(TABLA!$H$2:$H$2050,X$11,TABLA!$O$2:$O$2050,$C20)</f>
        <v>0</v>
      </c>
      <c r="Y20" s="372">
        <f>COUNTIFS(TABLA!$H$2:$H$2050,Y$11,TABLA!$M$2:$M$2050,$C20)+COUNTIFS(TABLA!$H$2:$H$2050,Y$11,TABLA!$N$2:$N$2050,$C20)+COUNTIFS(TABLA!$H$2:$H$2050,Y$11,TABLA!$O$2:$O$2050,$C20)</f>
        <v>0</v>
      </c>
      <c r="Z20" s="372">
        <f>COUNTIFS(TABLA!$H$2:$H$2050,Z$11,TABLA!$M$2:$M$2050,$C20)+COUNTIFS(TABLA!$H$2:$H$2050,Z$11,TABLA!$N$2:$N$2050,$C20)+COUNTIFS(TABLA!$H$2:$H$2050,Z$11,TABLA!$O$2:$O$2050,$C20)</f>
        <v>0</v>
      </c>
      <c r="AA20" s="372">
        <f>COUNTIFS(TABLA!$H$2:$H$2050,AA$11,TABLA!$M$2:$M$2050,$C20)+COUNTIFS(TABLA!$H$2:$H$2050,AA$11,TABLA!$N$2:$N$2050,$C20)+COUNTIFS(TABLA!$H$2:$H$2050,AA$11,TABLA!$O$2:$O$2050,$C20)</f>
        <v>0</v>
      </c>
      <c r="AB20" s="372">
        <f>COUNTIFS(TABLA!$H$2:$H$2050,AB$11,TABLA!$M$2:$M$2050,$C20)+COUNTIFS(TABLA!$H$2:$H$2050,AB$11,TABLA!$N$2:$N$2050,$C20)+COUNTIFS(TABLA!$H$2:$H$2050,AB$11,TABLA!$O$2:$O$2050,$C20)</f>
        <v>0</v>
      </c>
      <c r="AC20" s="372">
        <f>COUNTIFS(TABLA!$H$2:$H$2050,AC$11,TABLA!$M$2:$M$2050,$C20)+COUNTIFS(TABLA!$H$2:$H$2050,AC$11,TABLA!$N$2:$N$2050,$C20)+COUNTIFS(TABLA!$H$2:$H$2050,AC$11,TABLA!$O$2:$O$2050,$C20)</f>
        <v>0</v>
      </c>
      <c r="AD20" s="372">
        <f>COUNTIFS(TABLA!$H$2:$H$2050,AD$11,TABLA!$M$2:$M$2050,$C20)+COUNTIFS(TABLA!$H$2:$H$2050,AD$11,TABLA!$N$2:$N$2050,$C20)+COUNTIFS(TABLA!$H$2:$H$2050,AD$11,TABLA!$O$2:$O$2050,$C20)</f>
        <v>0</v>
      </c>
      <c r="AE20" s="372">
        <f>COUNTIFS(TABLA!$H$2:$H$2050,AE$11,TABLA!$M$2:$M$2050,$C20)+COUNTIFS(TABLA!$H$2:$H$2050,AE$11,TABLA!$N$2:$N$2050,$C20)+COUNTIFS(TABLA!$H$2:$H$2050,AE$11,TABLA!$O$2:$O$2050,$C20)</f>
        <v>0</v>
      </c>
    </row>
    <row r="21" spans="1:33" ht="15.75" customHeight="1" x14ac:dyDescent="0.2">
      <c r="A21" s="125">
        <v>9</v>
      </c>
      <c r="B21" s="419"/>
      <c r="C21" s="373">
        <v>4</v>
      </c>
      <c r="D21" s="374" t="s">
        <v>117</v>
      </c>
      <c r="E21" s="375">
        <f t="shared" si="0"/>
        <v>184</v>
      </c>
      <c r="F21" s="372">
        <f>COUNTIFS(TABLA!$H$2:$H$2050,F$11,TABLA!$M$2:$M$2050,$C21)+COUNTIFS(TABLA!$H$2:$H$2050,F$11,TABLA!$N$2:$N$2050,$C21)+COUNTIFS(TABLA!$H$2:$H$2050,F$11,TABLA!$O$2:$O$2050,$C21)</f>
        <v>0</v>
      </c>
      <c r="G21" s="372">
        <f>COUNTIFS(TABLA!$H$2:$H$2050,G$11,TABLA!$M$2:$M$2050,$C21)+COUNTIFS(TABLA!$H$2:$H$2050,G$11,TABLA!$N$2:$N$2050,$C21)+COUNTIFS(TABLA!$H$2:$H$2050,G$11,TABLA!$O$2:$O$2050,$C21)</f>
        <v>4</v>
      </c>
      <c r="H21" s="372">
        <f>COUNTIFS(TABLA!$H$2:$H$2050,H$11,TABLA!$M$2:$M$2050,$C21)+COUNTIFS(TABLA!$H$2:$H$2050,H$11,TABLA!$N$2:$N$2050,$C21)+COUNTIFS(TABLA!$H$2:$H$2050,H$11,TABLA!$O$2:$O$2050,$C21)</f>
        <v>4</v>
      </c>
      <c r="I21" s="372">
        <f>COUNTIFS(TABLA!$H$2:$H$2050,I$11,TABLA!$M$2:$M$2050,$C21)+COUNTIFS(TABLA!$H$2:$H$2050,I$11,TABLA!$N$2:$N$2050,$C21)+COUNTIFS(TABLA!$H$2:$H$2050,I$11,TABLA!$O$2:$O$2050,$C21)</f>
        <v>3</v>
      </c>
      <c r="J21" s="372">
        <f>COUNTIFS(TABLA!$H$2:$H$2050,J$11,TABLA!$M$2:$M$2050,$C21)+COUNTIFS(TABLA!$H$2:$H$2050,J$11,TABLA!$N$2:$N$2050,$C21)+COUNTIFS(TABLA!$H$2:$H$2050,J$11,TABLA!$O$2:$O$2050,$C21)</f>
        <v>0</v>
      </c>
      <c r="K21" s="372">
        <f>COUNTIFS(TABLA!$H$2:$H$2050,K$11,TABLA!$M$2:$M$2050,$C21)+COUNTIFS(TABLA!$H$2:$H$2050,K$11,TABLA!$N$2:$N$2050,$C21)+COUNTIFS(TABLA!$H$2:$H$2050,K$11,TABLA!$O$2:$O$2050,$C21)</f>
        <v>0</v>
      </c>
      <c r="L21" s="372">
        <f>COUNTIFS(TABLA!$H$2:$H$2050,L$11,TABLA!$M$2:$M$2050,$C21)+COUNTIFS(TABLA!$H$2:$H$2050,L$11,TABLA!$N$2:$N$2050,$C21)+COUNTIFS(TABLA!$H$2:$H$2050,L$11,TABLA!$O$2:$O$2050,$C21)</f>
        <v>1</v>
      </c>
      <c r="M21" s="372">
        <f>COUNTIFS(TABLA!$H$2:$H$2050,M$11,TABLA!$M$2:$M$2050,$C21)+COUNTIFS(TABLA!$H$2:$H$2050,M$11,TABLA!$N$2:$N$2050,$C21)+COUNTIFS(TABLA!$H$2:$H$2050,M$11,TABLA!$O$2:$O$2050,$C21)</f>
        <v>109</v>
      </c>
      <c r="N21" s="372">
        <f>COUNTIFS(TABLA!$H$2:$H$2050,N$11,TABLA!$M$2:$M$2050,$C21)+COUNTIFS(TABLA!$H$2:$H$2050,N$11,TABLA!$N$2:$N$2050,$C21)+COUNTIFS(TABLA!$H$2:$H$2050,N$11,TABLA!$O$2:$O$2050,$C21)</f>
        <v>2</v>
      </c>
      <c r="O21" s="372">
        <f>COUNTIFS(TABLA!$H$2:$H$2050,O$11,TABLA!$M$2:$M$2050,$C21)+COUNTIFS(TABLA!$H$2:$H$2050,O$11,TABLA!$N$2:$N$2050,$C21)+COUNTIFS(TABLA!$H$2:$H$2050,O$11,TABLA!$O$2:$O$2050,$C21)</f>
        <v>0</v>
      </c>
      <c r="P21" s="372">
        <f>COUNTIFS(TABLA!$H$2:$H$2050,P$11,TABLA!$M$2:$M$2050,$C21)+COUNTIFS(TABLA!$H$2:$H$2050,P$11,TABLA!$N$2:$N$2050,$C21)+COUNTIFS(TABLA!$H$2:$H$2050,P$11,TABLA!$O$2:$O$2050,$C21)</f>
        <v>0</v>
      </c>
      <c r="Q21" s="372">
        <f>COUNTIFS(TABLA!$H$2:$H$2050,Q$11,TABLA!$M$2:$M$2050,$C21)+COUNTIFS(TABLA!$H$2:$H$2050,Q$11,TABLA!$N$2:$N$2050,$C21)+COUNTIFS(TABLA!$H$2:$H$2050,Q$11,TABLA!$O$2:$O$2050,$C21)</f>
        <v>3</v>
      </c>
      <c r="R21" s="372">
        <f>COUNTIFS(TABLA!$H$2:$H$2050,R$11,TABLA!$M$2:$M$2050,$C21)+COUNTIFS(TABLA!$H$2:$H$2050,R$11,TABLA!$N$2:$N$2050,$C21)+COUNTIFS(TABLA!$H$2:$H$2050,R$11,TABLA!$O$2:$O$2050,$C21)</f>
        <v>2</v>
      </c>
      <c r="S21" s="372">
        <f>COUNTIFS(TABLA!$H$2:$H$2050,S$11,TABLA!$M$2:$M$2050,$C21)+COUNTIFS(TABLA!$H$2:$H$2050,S$11,TABLA!$N$2:$N$2050,$C21)+COUNTIFS(TABLA!$H$2:$H$2050,S$11,TABLA!$O$2:$O$2050,$C21)</f>
        <v>1</v>
      </c>
      <c r="T21" s="372">
        <f>COUNTIFS(TABLA!$H$2:$H$2050,T$11,TABLA!$M$2:$M$2050,$C21)+COUNTIFS(TABLA!$H$2:$H$2050,T$11,TABLA!$N$2:$N$2050,$C21)+COUNTIFS(TABLA!$H$2:$H$2050,T$11,TABLA!$O$2:$O$2050,$C21)</f>
        <v>5</v>
      </c>
      <c r="U21" s="372">
        <f>COUNTIFS(TABLA!$H$2:$H$2050,U$11,TABLA!$M$2:$M$2050,$C21)+COUNTIFS(TABLA!$H$2:$H$2050,U$11,TABLA!$N$2:$N$2050,$C21)+COUNTIFS(TABLA!$H$2:$H$2050,U$11,TABLA!$O$2:$O$2050,$C21)</f>
        <v>9</v>
      </c>
      <c r="V21" s="372">
        <f>COUNTIFS(TABLA!$H$2:$H$2050,V$11,TABLA!$M$2:$M$2050,$C21)+COUNTIFS(TABLA!$H$2:$H$2050,V$11,TABLA!$N$2:$N$2050,$C21)+COUNTIFS(TABLA!$H$2:$H$2050,V$11,TABLA!$O$2:$O$2050,$C21)</f>
        <v>1</v>
      </c>
      <c r="W21" s="372">
        <f>COUNTIFS(TABLA!$H$2:$H$2050,W$11,TABLA!$M$2:$M$2050,$C21)+COUNTIFS(TABLA!$H$2:$H$2050,W$11,TABLA!$N$2:$N$2050,$C21)+COUNTIFS(TABLA!$H$2:$H$2050,W$11,TABLA!$O$2:$O$2050,$C21)</f>
        <v>15</v>
      </c>
      <c r="X21" s="372">
        <f>COUNTIFS(TABLA!$H$2:$H$2050,X$11,TABLA!$M$2:$M$2050,$C21)+COUNTIFS(TABLA!$H$2:$H$2050,X$11,TABLA!$N$2:$N$2050,$C21)+COUNTIFS(TABLA!$H$2:$H$2050,X$11,TABLA!$O$2:$O$2050,$C21)</f>
        <v>0</v>
      </c>
      <c r="Y21" s="372">
        <f>COUNTIFS(TABLA!$H$2:$H$2050,Y$11,TABLA!$M$2:$M$2050,$C21)+COUNTIFS(TABLA!$H$2:$H$2050,Y$11,TABLA!$N$2:$N$2050,$C21)+COUNTIFS(TABLA!$H$2:$H$2050,Y$11,TABLA!$O$2:$O$2050,$C21)</f>
        <v>14</v>
      </c>
      <c r="Z21" s="372">
        <f>COUNTIFS(TABLA!$H$2:$H$2050,Z$11,TABLA!$M$2:$M$2050,$C21)+COUNTIFS(TABLA!$H$2:$H$2050,Z$11,TABLA!$N$2:$N$2050,$C21)+COUNTIFS(TABLA!$H$2:$H$2050,Z$11,TABLA!$O$2:$O$2050,$C21)</f>
        <v>2</v>
      </c>
      <c r="AA21" s="372">
        <f>COUNTIFS(TABLA!$H$2:$H$2050,AA$11,TABLA!$M$2:$M$2050,$C21)+COUNTIFS(TABLA!$H$2:$H$2050,AA$11,TABLA!$N$2:$N$2050,$C21)+COUNTIFS(TABLA!$H$2:$H$2050,AA$11,TABLA!$O$2:$O$2050,$C21)</f>
        <v>0</v>
      </c>
      <c r="AB21" s="372">
        <f>COUNTIFS(TABLA!$H$2:$H$2050,AB$11,TABLA!$M$2:$M$2050,$C21)+COUNTIFS(TABLA!$H$2:$H$2050,AB$11,TABLA!$N$2:$N$2050,$C21)+COUNTIFS(TABLA!$H$2:$H$2050,AB$11,TABLA!$O$2:$O$2050,$C21)</f>
        <v>2</v>
      </c>
      <c r="AC21" s="372">
        <f>COUNTIFS(TABLA!$H$2:$H$2050,AC$11,TABLA!$M$2:$M$2050,$C21)+COUNTIFS(TABLA!$H$2:$H$2050,AC$11,TABLA!$N$2:$N$2050,$C21)+COUNTIFS(TABLA!$H$2:$H$2050,AC$11,TABLA!$O$2:$O$2050,$C21)</f>
        <v>5</v>
      </c>
      <c r="AD21" s="372">
        <f>COUNTIFS(TABLA!$H$2:$H$2050,AD$11,TABLA!$M$2:$M$2050,$C21)+COUNTIFS(TABLA!$H$2:$H$2050,AD$11,TABLA!$N$2:$N$2050,$C21)+COUNTIFS(TABLA!$H$2:$H$2050,AD$11,TABLA!$O$2:$O$2050,$C21)</f>
        <v>2</v>
      </c>
      <c r="AE21" s="372">
        <f>COUNTIFS(TABLA!$H$2:$H$2050,AE$11,TABLA!$M$2:$M$2050,$C21)+COUNTIFS(TABLA!$H$2:$H$2050,AE$11,TABLA!$N$2:$N$2050,$C21)+COUNTIFS(TABLA!$H$2:$H$2050,AE$11,TABLA!$O$2:$O$2050,$C21)</f>
        <v>0</v>
      </c>
      <c r="AF21" s="132"/>
      <c r="AG21" s="132"/>
    </row>
    <row r="22" spans="1:33" ht="15.75" customHeight="1" x14ac:dyDescent="0.2">
      <c r="A22" s="89">
        <v>10</v>
      </c>
      <c r="B22" s="419"/>
      <c r="C22" s="373">
        <v>21</v>
      </c>
      <c r="D22" s="374" t="s">
        <v>134</v>
      </c>
      <c r="E22" s="375">
        <f t="shared" si="0"/>
        <v>86</v>
      </c>
      <c r="F22" s="372">
        <f>COUNTIFS(TABLA!$H$2:$H$2050,F$11,TABLA!$M$2:$M$2050,$C22)+COUNTIFS(TABLA!$H$2:$H$2050,F$11,TABLA!$N$2:$N$2050,$C22)+COUNTIFS(TABLA!$H$2:$H$2050,F$11,TABLA!$O$2:$O$2050,$C22)</f>
        <v>0</v>
      </c>
      <c r="G22" s="372">
        <f>COUNTIFS(TABLA!$H$2:$H$2050,G$11,TABLA!$M$2:$M$2050,$C22)+COUNTIFS(TABLA!$H$2:$H$2050,G$11,TABLA!$N$2:$N$2050,$C22)+COUNTIFS(TABLA!$H$2:$H$2050,G$11,TABLA!$O$2:$O$2050,$C22)</f>
        <v>0</v>
      </c>
      <c r="H22" s="372">
        <f>COUNTIFS(TABLA!$H$2:$H$2050,H$11,TABLA!$M$2:$M$2050,$C22)+COUNTIFS(TABLA!$H$2:$H$2050,H$11,TABLA!$N$2:$N$2050,$C22)+COUNTIFS(TABLA!$H$2:$H$2050,H$11,TABLA!$O$2:$O$2050,$C22)</f>
        <v>0</v>
      </c>
      <c r="I22" s="372">
        <f>COUNTIFS(TABLA!$H$2:$H$2050,I$11,TABLA!$M$2:$M$2050,$C22)+COUNTIFS(TABLA!$H$2:$H$2050,I$11,TABLA!$N$2:$N$2050,$C22)+COUNTIFS(TABLA!$H$2:$H$2050,I$11,TABLA!$O$2:$O$2050,$C22)</f>
        <v>0</v>
      </c>
      <c r="J22" s="372">
        <f>COUNTIFS(TABLA!$H$2:$H$2050,J$11,TABLA!$M$2:$M$2050,$C22)+COUNTIFS(TABLA!$H$2:$H$2050,J$11,TABLA!$N$2:$N$2050,$C22)+COUNTIFS(TABLA!$H$2:$H$2050,J$11,TABLA!$O$2:$O$2050,$C22)</f>
        <v>1</v>
      </c>
      <c r="K22" s="372">
        <f>COUNTIFS(TABLA!$H$2:$H$2050,K$11,TABLA!$M$2:$M$2050,$C22)+COUNTIFS(TABLA!$H$2:$H$2050,K$11,TABLA!$N$2:$N$2050,$C22)+COUNTIFS(TABLA!$H$2:$H$2050,K$11,TABLA!$O$2:$O$2050,$C22)</f>
        <v>0</v>
      </c>
      <c r="L22" s="372">
        <f>COUNTIFS(TABLA!$H$2:$H$2050,L$11,TABLA!$M$2:$M$2050,$C22)+COUNTIFS(TABLA!$H$2:$H$2050,L$11,TABLA!$N$2:$N$2050,$C22)+COUNTIFS(TABLA!$H$2:$H$2050,L$11,TABLA!$O$2:$O$2050,$C22)</f>
        <v>0</v>
      </c>
      <c r="M22" s="372">
        <f>COUNTIFS(TABLA!$H$2:$H$2050,M$11,TABLA!$M$2:$M$2050,$C22)+COUNTIFS(TABLA!$H$2:$H$2050,M$11,TABLA!$N$2:$N$2050,$C22)+COUNTIFS(TABLA!$H$2:$H$2050,M$11,TABLA!$O$2:$O$2050,$C22)</f>
        <v>0</v>
      </c>
      <c r="N22" s="372">
        <f>COUNTIFS(TABLA!$H$2:$H$2050,N$11,TABLA!$M$2:$M$2050,$C22)+COUNTIFS(TABLA!$H$2:$H$2050,N$11,TABLA!$N$2:$N$2050,$C22)+COUNTIFS(TABLA!$H$2:$H$2050,N$11,TABLA!$O$2:$O$2050,$C22)</f>
        <v>78</v>
      </c>
      <c r="O22" s="372">
        <f>COUNTIFS(TABLA!$H$2:$H$2050,O$11,TABLA!$M$2:$M$2050,$C22)+COUNTIFS(TABLA!$H$2:$H$2050,O$11,TABLA!$N$2:$N$2050,$C22)+COUNTIFS(TABLA!$H$2:$H$2050,O$11,TABLA!$O$2:$O$2050,$C22)</f>
        <v>0</v>
      </c>
      <c r="P22" s="372">
        <f>COUNTIFS(TABLA!$H$2:$H$2050,P$11,TABLA!$M$2:$M$2050,$C22)+COUNTIFS(TABLA!$H$2:$H$2050,P$11,TABLA!$N$2:$N$2050,$C22)+COUNTIFS(TABLA!$H$2:$H$2050,P$11,TABLA!$O$2:$O$2050,$C22)</f>
        <v>2</v>
      </c>
      <c r="Q22" s="372">
        <f>COUNTIFS(TABLA!$H$2:$H$2050,Q$11,TABLA!$M$2:$M$2050,$C22)+COUNTIFS(TABLA!$H$2:$H$2050,Q$11,TABLA!$N$2:$N$2050,$C22)+COUNTIFS(TABLA!$H$2:$H$2050,Q$11,TABLA!$O$2:$O$2050,$C22)</f>
        <v>0</v>
      </c>
      <c r="R22" s="372">
        <f>COUNTIFS(TABLA!$H$2:$H$2050,R$11,TABLA!$M$2:$M$2050,$C22)+COUNTIFS(TABLA!$H$2:$H$2050,R$11,TABLA!$N$2:$N$2050,$C22)+COUNTIFS(TABLA!$H$2:$H$2050,R$11,TABLA!$O$2:$O$2050,$C22)</f>
        <v>0</v>
      </c>
      <c r="S22" s="372">
        <f>COUNTIFS(TABLA!$H$2:$H$2050,S$11,TABLA!$M$2:$M$2050,$C22)+COUNTIFS(TABLA!$H$2:$H$2050,S$11,TABLA!$N$2:$N$2050,$C22)+COUNTIFS(TABLA!$H$2:$H$2050,S$11,TABLA!$O$2:$O$2050,$C22)</f>
        <v>0</v>
      </c>
      <c r="T22" s="372">
        <f>COUNTIFS(TABLA!$H$2:$H$2050,T$11,TABLA!$M$2:$M$2050,$C22)+COUNTIFS(TABLA!$H$2:$H$2050,T$11,TABLA!$N$2:$N$2050,$C22)+COUNTIFS(TABLA!$H$2:$H$2050,T$11,TABLA!$O$2:$O$2050,$C22)</f>
        <v>0</v>
      </c>
      <c r="U22" s="372">
        <f>COUNTIFS(TABLA!$H$2:$H$2050,U$11,TABLA!$M$2:$M$2050,$C22)+COUNTIFS(TABLA!$H$2:$H$2050,U$11,TABLA!$N$2:$N$2050,$C22)+COUNTIFS(TABLA!$H$2:$H$2050,U$11,TABLA!$O$2:$O$2050,$C22)</f>
        <v>0</v>
      </c>
      <c r="V22" s="372">
        <f>COUNTIFS(TABLA!$H$2:$H$2050,V$11,TABLA!$M$2:$M$2050,$C22)+COUNTIFS(TABLA!$H$2:$H$2050,V$11,TABLA!$N$2:$N$2050,$C22)+COUNTIFS(TABLA!$H$2:$H$2050,V$11,TABLA!$O$2:$O$2050,$C22)</f>
        <v>0</v>
      </c>
      <c r="W22" s="372">
        <f>COUNTIFS(TABLA!$H$2:$H$2050,W$11,TABLA!$M$2:$M$2050,$C22)+COUNTIFS(TABLA!$H$2:$H$2050,W$11,TABLA!$N$2:$N$2050,$C22)+COUNTIFS(TABLA!$H$2:$H$2050,W$11,TABLA!$O$2:$O$2050,$C22)</f>
        <v>0</v>
      </c>
      <c r="X22" s="372">
        <f>COUNTIFS(TABLA!$H$2:$H$2050,X$11,TABLA!$M$2:$M$2050,$C22)+COUNTIFS(TABLA!$H$2:$H$2050,X$11,TABLA!$N$2:$N$2050,$C22)+COUNTIFS(TABLA!$H$2:$H$2050,X$11,TABLA!$O$2:$O$2050,$C22)</f>
        <v>0</v>
      </c>
      <c r="Y22" s="372">
        <f>COUNTIFS(TABLA!$H$2:$H$2050,Y$11,TABLA!$M$2:$M$2050,$C22)+COUNTIFS(TABLA!$H$2:$H$2050,Y$11,TABLA!$N$2:$N$2050,$C22)+COUNTIFS(TABLA!$H$2:$H$2050,Y$11,TABLA!$O$2:$O$2050,$C22)</f>
        <v>0</v>
      </c>
      <c r="Z22" s="372">
        <f>COUNTIFS(TABLA!$H$2:$H$2050,Z$11,TABLA!$M$2:$M$2050,$C22)+COUNTIFS(TABLA!$H$2:$H$2050,Z$11,TABLA!$N$2:$N$2050,$C22)+COUNTIFS(TABLA!$H$2:$H$2050,Z$11,TABLA!$O$2:$O$2050,$C22)</f>
        <v>4</v>
      </c>
      <c r="AA22" s="372">
        <f>COUNTIFS(TABLA!$H$2:$H$2050,AA$11,TABLA!$M$2:$M$2050,$C22)+COUNTIFS(TABLA!$H$2:$H$2050,AA$11,TABLA!$N$2:$N$2050,$C22)+COUNTIFS(TABLA!$H$2:$H$2050,AA$11,TABLA!$O$2:$O$2050,$C22)</f>
        <v>0</v>
      </c>
      <c r="AB22" s="372">
        <f>COUNTIFS(TABLA!$H$2:$H$2050,AB$11,TABLA!$M$2:$M$2050,$C22)+COUNTIFS(TABLA!$H$2:$H$2050,AB$11,TABLA!$N$2:$N$2050,$C22)+COUNTIFS(TABLA!$H$2:$H$2050,AB$11,TABLA!$O$2:$O$2050,$C22)</f>
        <v>0</v>
      </c>
      <c r="AC22" s="372">
        <f>COUNTIFS(TABLA!$H$2:$H$2050,AC$11,TABLA!$M$2:$M$2050,$C22)+COUNTIFS(TABLA!$H$2:$H$2050,AC$11,TABLA!$N$2:$N$2050,$C22)+COUNTIFS(TABLA!$H$2:$H$2050,AC$11,TABLA!$O$2:$O$2050,$C22)</f>
        <v>0</v>
      </c>
      <c r="AD22" s="372">
        <f>COUNTIFS(TABLA!$H$2:$H$2050,AD$11,TABLA!$M$2:$M$2050,$C22)+COUNTIFS(TABLA!$H$2:$H$2050,AD$11,TABLA!$N$2:$N$2050,$C22)+COUNTIFS(TABLA!$H$2:$H$2050,AD$11,TABLA!$O$2:$O$2050,$C22)</f>
        <v>1</v>
      </c>
      <c r="AE22" s="372">
        <f>COUNTIFS(TABLA!$H$2:$H$2050,AE$11,TABLA!$M$2:$M$2050,$C22)+COUNTIFS(TABLA!$H$2:$H$2050,AE$11,TABLA!$N$2:$N$2050,$C22)+COUNTIFS(TABLA!$H$2:$H$2050,AE$11,TABLA!$O$2:$O$2050,$C22)</f>
        <v>0</v>
      </c>
    </row>
    <row r="23" spans="1:33" ht="15.75" customHeight="1" x14ac:dyDescent="0.2">
      <c r="A23">
        <v>11</v>
      </c>
      <c r="B23" s="419"/>
      <c r="C23" s="373">
        <v>2</v>
      </c>
      <c r="D23" s="374" t="s">
        <v>115</v>
      </c>
      <c r="E23" s="375">
        <f t="shared" si="0"/>
        <v>111</v>
      </c>
      <c r="F23" s="372">
        <f>COUNTIFS(TABLA!$H$2:$H$2050,F$11,TABLA!$M$2:$M$2050,$C23)+COUNTIFS(TABLA!$H$2:$H$2050,F$11,TABLA!$N$2:$N$2050,$C23)+COUNTIFS(TABLA!$H$2:$H$2050,F$11,TABLA!$O$2:$O$2050,$C23)</f>
        <v>0</v>
      </c>
      <c r="G23" s="372">
        <f>COUNTIFS(TABLA!$H$2:$H$2050,G$11,TABLA!$M$2:$M$2050,$C23)+COUNTIFS(TABLA!$H$2:$H$2050,G$11,TABLA!$N$2:$N$2050,$C23)+COUNTIFS(TABLA!$H$2:$H$2050,G$11,TABLA!$O$2:$O$2050,$C23)</f>
        <v>0</v>
      </c>
      <c r="H23" s="372">
        <f>COUNTIFS(TABLA!$H$2:$H$2050,H$11,TABLA!$M$2:$M$2050,$C23)+COUNTIFS(TABLA!$H$2:$H$2050,H$11,TABLA!$N$2:$N$2050,$C23)+COUNTIFS(TABLA!$H$2:$H$2050,H$11,TABLA!$O$2:$O$2050,$C23)</f>
        <v>0</v>
      </c>
      <c r="I23" s="372">
        <f>COUNTIFS(TABLA!$H$2:$H$2050,I$11,TABLA!$M$2:$M$2050,$C23)+COUNTIFS(TABLA!$H$2:$H$2050,I$11,TABLA!$N$2:$N$2050,$C23)+COUNTIFS(TABLA!$H$2:$H$2050,I$11,TABLA!$O$2:$O$2050,$C23)</f>
        <v>1</v>
      </c>
      <c r="J23" s="372">
        <f>COUNTIFS(TABLA!$H$2:$H$2050,J$11,TABLA!$M$2:$M$2050,$C23)+COUNTIFS(TABLA!$H$2:$H$2050,J$11,TABLA!$N$2:$N$2050,$C23)+COUNTIFS(TABLA!$H$2:$H$2050,J$11,TABLA!$O$2:$O$2050,$C23)</f>
        <v>0</v>
      </c>
      <c r="K23" s="372">
        <f>COUNTIFS(TABLA!$H$2:$H$2050,K$11,TABLA!$M$2:$M$2050,$C23)+COUNTIFS(TABLA!$H$2:$H$2050,K$11,TABLA!$N$2:$N$2050,$C23)+COUNTIFS(TABLA!$H$2:$H$2050,K$11,TABLA!$O$2:$O$2050,$C23)</f>
        <v>1</v>
      </c>
      <c r="L23" s="372">
        <f>COUNTIFS(TABLA!$H$2:$H$2050,L$11,TABLA!$M$2:$M$2050,$C23)+COUNTIFS(TABLA!$H$2:$H$2050,L$11,TABLA!$N$2:$N$2050,$C23)+COUNTIFS(TABLA!$H$2:$H$2050,L$11,TABLA!$O$2:$O$2050,$C23)</f>
        <v>1</v>
      </c>
      <c r="M23" s="372">
        <f>COUNTIFS(TABLA!$H$2:$H$2050,M$11,TABLA!$M$2:$M$2050,$C23)+COUNTIFS(TABLA!$H$2:$H$2050,M$11,TABLA!$N$2:$N$2050,$C23)+COUNTIFS(TABLA!$H$2:$H$2050,M$11,TABLA!$O$2:$O$2050,$C23)</f>
        <v>0</v>
      </c>
      <c r="N23" s="372">
        <f>COUNTIFS(TABLA!$H$2:$H$2050,N$11,TABLA!$M$2:$M$2050,$C23)+COUNTIFS(TABLA!$H$2:$H$2050,N$11,TABLA!$N$2:$N$2050,$C23)+COUNTIFS(TABLA!$H$2:$H$2050,N$11,TABLA!$O$2:$O$2050,$C23)</f>
        <v>6</v>
      </c>
      <c r="O23" s="372">
        <f>COUNTIFS(TABLA!$H$2:$H$2050,O$11,TABLA!$M$2:$M$2050,$C23)+COUNTIFS(TABLA!$H$2:$H$2050,O$11,TABLA!$N$2:$N$2050,$C23)+COUNTIFS(TABLA!$H$2:$H$2050,O$11,TABLA!$O$2:$O$2050,$C23)</f>
        <v>52</v>
      </c>
      <c r="P23" s="372">
        <f>COUNTIFS(TABLA!$H$2:$H$2050,P$11,TABLA!$M$2:$M$2050,$C23)+COUNTIFS(TABLA!$H$2:$H$2050,P$11,TABLA!$N$2:$N$2050,$C23)+COUNTIFS(TABLA!$H$2:$H$2050,P$11,TABLA!$O$2:$O$2050,$C23)</f>
        <v>10</v>
      </c>
      <c r="Q23" s="372">
        <f>COUNTIFS(TABLA!$H$2:$H$2050,Q$11,TABLA!$M$2:$M$2050,$C23)+COUNTIFS(TABLA!$H$2:$H$2050,Q$11,TABLA!$N$2:$N$2050,$C23)+COUNTIFS(TABLA!$H$2:$H$2050,Q$11,TABLA!$O$2:$O$2050,$C23)</f>
        <v>2</v>
      </c>
      <c r="R23" s="372">
        <f>COUNTIFS(TABLA!$H$2:$H$2050,R$11,TABLA!$M$2:$M$2050,$C23)+COUNTIFS(TABLA!$H$2:$H$2050,R$11,TABLA!$N$2:$N$2050,$C23)+COUNTIFS(TABLA!$H$2:$H$2050,R$11,TABLA!$O$2:$O$2050,$C23)</f>
        <v>3</v>
      </c>
      <c r="S23" s="372">
        <f>COUNTIFS(TABLA!$H$2:$H$2050,S$11,TABLA!$M$2:$M$2050,$C23)+COUNTIFS(TABLA!$H$2:$H$2050,S$11,TABLA!$N$2:$N$2050,$C23)+COUNTIFS(TABLA!$H$2:$H$2050,S$11,TABLA!$O$2:$O$2050,$C23)</f>
        <v>19</v>
      </c>
      <c r="T23" s="372">
        <f>COUNTIFS(TABLA!$H$2:$H$2050,T$11,TABLA!$M$2:$M$2050,$C23)+COUNTIFS(TABLA!$H$2:$H$2050,T$11,TABLA!$N$2:$N$2050,$C23)+COUNTIFS(TABLA!$H$2:$H$2050,T$11,TABLA!$O$2:$O$2050,$C23)</f>
        <v>0</v>
      </c>
      <c r="U23" s="372">
        <f>COUNTIFS(TABLA!$H$2:$H$2050,U$11,TABLA!$M$2:$M$2050,$C23)+COUNTIFS(TABLA!$H$2:$H$2050,U$11,TABLA!$N$2:$N$2050,$C23)+COUNTIFS(TABLA!$H$2:$H$2050,U$11,TABLA!$O$2:$O$2050,$C23)</f>
        <v>1</v>
      </c>
      <c r="V23" s="372">
        <f>COUNTIFS(TABLA!$H$2:$H$2050,V$11,TABLA!$M$2:$M$2050,$C23)+COUNTIFS(TABLA!$H$2:$H$2050,V$11,TABLA!$N$2:$N$2050,$C23)+COUNTIFS(TABLA!$H$2:$H$2050,V$11,TABLA!$O$2:$O$2050,$C23)</f>
        <v>0</v>
      </c>
      <c r="W23" s="372">
        <f>COUNTIFS(TABLA!$H$2:$H$2050,W$11,TABLA!$M$2:$M$2050,$C23)+COUNTIFS(TABLA!$H$2:$H$2050,W$11,TABLA!$N$2:$N$2050,$C23)+COUNTIFS(TABLA!$H$2:$H$2050,W$11,TABLA!$O$2:$O$2050,$C23)</f>
        <v>2</v>
      </c>
      <c r="X23" s="372">
        <f>COUNTIFS(TABLA!$H$2:$H$2050,X$11,TABLA!$M$2:$M$2050,$C23)+COUNTIFS(TABLA!$H$2:$H$2050,X$11,TABLA!$N$2:$N$2050,$C23)+COUNTIFS(TABLA!$H$2:$H$2050,X$11,TABLA!$O$2:$O$2050,$C23)</f>
        <v>0</v>
      </c>
      <c r="Y23" s="372">
        <f>COUNTIFS(TABLA!$H$2:$H$2050,Y$11,TABLA!$M$2:$M$2050,$C23)+COUNTIFS(TABLA!$H$2:$H$2050,Y$11,TABLA!$N$2:$N$2050,$C23)+COUNTIFS(TABLA!$H$2:$H$2050,Y$11,TABLA!$O$2:$O$2050,$C23)</f>
        <v>9</v>
      </c>
      <c r="Z23" s="372">
        <f>COUNTIFS(TABLA!$H$2:$H$2050,Z$11,TABLA!$M$2:$M$2050,$C23)+COUNTIFS(TABLA!$H$2:$H$2050,Z$11,TABLA!$N$2:$N$2050,$C23)+COUNTIFS(TABLA!$H$2:$H$2050,Z$11,TABLA!$O$2:$O$2050,$C23)</f>
        <v>2</v>
      </c>
      <c r="AA23" s="372">
        <f>COUNTIFS(TABLA!$H$2:$H$2050,AA$11,TABLA!$M$2:$M$2050,$C23)+COUNTIFS(TABLA!$H$2:$H$2050,AA$11,TABLA!$N$2:$N$2050,$C23)+COUNTIFS(TABLA!$H$2:$H$2050,AA$11,TABLA!$O$2:$O$2050,$C23)</f>
        <v>0</v>
      </c>
      <c r="AB23" s="372">
        <f>COUNTIFS(TABLA!$H$2:$H$2050,AB$11,TABLA!$M$2:$M$2050,$C23)+COUNTIFS(TABLA!$H$2:$H$2050,AB$11,TABLA!$N$2:$N$2050,$C23)+COUNTIFS(TABLA!$H$2:$H$2050,AB$11,TABLA!$O$2:$O$2050,$C23)</f>
        <v>0</v>
      </c>
      <c r="AC23" s="372">
        <f>COUNTIFS(TABLA!$H$2:$H$2050,AC$11,TABLA!$M$2:$M$2050,$C23)+COUNTIFS(TABLA!$H$2:$H$2050,AC$11,TABLA!$N$2:$N$2050,$C23)+COUNTIFS(TABLA!$H$2:$H$2050,AC$11,TABLA!$O$2:$O$2050,$C23)</f>
        <v>0</v>
      </c>
      <c r="AD23" s="372">
        <f>COUNTIFS(TABLA!$H$2:$H$2050,AD$11,TABLA!$M$2:$M$2050,$C23)+COUNTIFS(TABLA!$H$2:$H$2050,AD$11,TABLA!$N$2:$N$2050,$C23)+COUNTIFS(TABLA!$H$2:$H$2050,AD$11,TABLA!$O$2:$O$2050,$C23)</f>
        <v>2</v>
      </c>
      <c r="AE23" s="372">
        <f>COUNTIFS(TABLA!$H$2:$H$2050,AE$11,TABLA!$M$2:$M$2050,$C23)+COUNTIFS(TABLA!$H$2:$H$2050,AE$11,TABLA!$N$2:$N$2050,$C23)+COUNTIFS(TABLA!$H$2:$H$2050,AE$11,TABLA!$O$2:$O$2050,$C23)</f>
        <v>0</v>
      </c>
      <c r="AF23" s="132"/>
      <c r="AG23" s="132"/>
    </row>
    <row r="24" spans="1:33" ht="15.75" customHeight="1" x14ac:dyDescent="0.2">
      <c r="A24" s="125">
        <v>12</v>
      </c>
      <c r="B24" s="419"/>
      <c r="C24" s="373">
        <v>7</v>
      </c>
      <c r="D24" s="374" t="s">
        <v>120</v>
      </c>
      <c r="E24" s="375">
        <f t="shared" si="0"/>
        <v>66</v>
      </c>
      <c r="F24" s="372">
        <f>COUNTIFS(TABLA!$H$2:$H$2050,F$11,TABLA!$M$2:$M$2050,$C24)+COUNTIFS(TABLA!$H$2:$H$2050,F$11,TABLA!$N$2:$N$2050,$C24)+COUNTIFS(TABLA!$H$2:$H$2050,F$11,TABLA!$O$2:$O$2050,$C24)</f>
        <v>0</v>
      </c>
      <c r="G24" s="372">
        <f>COUNTIFS(TABLA!$H$2:$H$2050,G$11,TABLA!$M$2:$M$2050,$C24)+COUNTIFS(TABLA!$H$2:$H$2050,G$11,TABLA!$N$2:$N$2050,$C24)+COUNTIFS(TABLA!$H$2:$H$2050,G$11,TABLA!$O$2:$O$2050,$C24)</f>
        <v>0</v>
      </c>
      <c r="H24" s="372">
        <f>COUNTIFS(TABLA!$H$2:$H$2050,H$11,TABLA!$M$2:$M$2050,$C24)+COUNTIFS(TABLA!$H$2:$H$2050,H$11,TABLA!$N$2:$N$2050,$C24)+COUNTIFS(TABLA!$H$2:$H$2050,H$11,TABLA!$O$2:$O$2050,$C24)</f>
        <v>0</v>
      </c>
      <c r="I24" s="372">
        <f>COUNTIFS(TABLA!$H$2:$H$2050,I$11,TABLA!$M$2:$M$2050,$C24)+COUNTIFS(TABLA!$H$2:$H$2050,I$11,TABLA!$N$2:$N$2050,$C24)+COUNTIFS(TABLA!$H$2:$H$2050,I$11,TABLA!$O$2:$O$2050,$C24)</f>
        <v>0</v>
      </c>
      <c r="J24" s="372">
        <f>COUNTIFS(TABLA!$H$2:$H$2050,J$11,TABLA!$M$2:$M$2050,$C24)+COUNTIFS(TABLA!$H$2:$H$2050,J$11,TABLA!$N$2:$N$2050,$C24)+COUNTIFS(TABLA!$H$2:$H$2050,J$11,TABLA!$O$2:$O$2050,$C24)</f>
        <v>0</v>
      </c>
      <c r="K24" s="372">
        <f>COUNTIFS(TABLA!$H$2:$H$2050,K$11,TABLA!$M$2:$M$2050,$C24)+COUNTIFS(TABLA!$H$2:$H$2050,K$11,TABLA!$N$2:$N$2050,$C24)+COUNTIFS(TABLA!$H$2:$H$2050,K$11,TABLA!$O$2:$O$2050,$C24)</f>
        <v>0</v>
      </c>
      <c r="L24" s="372">
        <f>COUNTIFS(TABLA!$H$2:$H$2050,L$11,TABLA!$M$2:$M$2050,$C24)+COUNTIFS(TABLA!$H$2:$H$2050,L$11,TABLA!$N$2:$N$2050,$C24)+COUNTIFS(TABLA!$H$2:$H$2050,L$11,TABLA!$O$2:$O$2050,$C24)</f>
        <v>1</v>
      </c>
      <c r="M24" s="372">
        <f>COUNTIFS(TABLA!$H$2:$H$2050,M$11,TABLA!$M$2:$M$2050,$C24)+COUNTIFS(TABLA!$H$2:$H$2050,M$11,TABLA!$N$2:$N$2050,$C24)+COUNTIFS(TABLA!$H$2:$H$2050,M$11,TABLA!$O$2:$O$2050,$C24)</f>
        <v>0</v>
      </c>
      <c r="N24" s="372">
        <f>COUNTIFS(TABLA!$H$2:$H$2050,N$11,TABLA!$M$2:$M$2050,$C24)+COUNTIFS(TABLA!$H$2:$H$2050,N$11,TABLA!$N$2:$N$2050,$C24)+COUNTIFS(TABLA!$H$2:$H$2050,N$11,TABLA!$O$2:$O$2050,$C24)</f>
        <v>1</v>
      </c>
      <c r="O24" s="372">
        <f>COUNTIFS(TABLA!$H$2:$H$2050,O$11,TABLA!$M$2:$M$2050,$C24)+COUNTIFS(TABLA!$H$2:$H$2050,O$11,TABLA!$N$2:$N$2050,$C24)+COUNTIFS(TABLA!$H$2:$H$2050,O$11,TABLA!$O$2:$O$2050,$C24)</f>
        <v>21</v>
      </c>
      <c r="P24" s="372">
        <f>COUNTIFS(TABLA!$H$2:$H$2050,P$11,TABLA!$M$2:$M$2050,$C24)+COUNTIFS(TABLA!$H$2:$H$2050,P$11,TABLA!$N$2:$N$2050,$C24)+COUNTIFS(TABLA!$H$2:$H$2050,P$11,TABLA!$O$2:$O$2050,$C24)</f>
        <v>28</v>
      </c>
      <c r="Q24" s="372">
        <f>COUNTIFS(TABLA!$H$2:$H$2050,Q$11,TABLA!$M$2:$M$2050,$C24)+COUNTIFS(TABLA!$H$2:$H$2050,Q$11,TABLA!$N$2:$N$2050,$C24)+COUNTIFS(TABLA!$H$2:$H$2050,Q$11,TABLA!$O$2:$O$2050,$C24)</f>
        <v>0</v>
      </c>
      <c r="R24" s="372">
        <f>COUNTIFS(TABLA!$H$2:$H$2050,R$11,TABLA!$M$2:$M$2050,$C24)+COUNTIFS(TABLA!$H$2:$H$2050,R$11,TABLA!$N$2:$N$2050,$C24)+COUNTIFS(TABLA!$H$2:$H$2050,R$11,TABLA!$O$2:$O$2050,$C24)</f>
        <v>3</v>
      </c>
      <c r="S24" s="372">
        <f>COUNTIFS(TABLA!$H$2:$H$2050,S$11,TABLA!$M$2:$M$2050,$C24)+COUNTIFS(TABLA!$H$2:$H$2050,S$11,TABLA!$N$2:$N$2050,$C24)+COUNTIFS(TABLA!$H$2:$H$2050,S$11,TABLA!$O$2:$O$2050,$C24)</f>
        <v>5</v>
      </c>
      <c r="T24" s="372">
        <f>COUNTIFS(TABLA!$H$2:$H$2050,T$11,TABLA!$M$2:$M$2050,$C24)+COUNTIFS(TABLA!$H$2:$H$2050,T$11,TABLA!$N$2:$N$2050,$C24)+COUNTIFS(TABLA!$H$2:$H$2050,T$11,TABLA!$O$2:$O$2050,$C24)</f>
        <v>0</v>
      </c>
      <c r="U24" s="372">
        <f>COUNTIFS(TABLA!$H$2:$H$2050,U$11,TABLA!$M$2:$M$2050,$C24)+COUNTIFS(TABLA!$H$2:$H$2050,U$11,TABLA!$N$2:$N$2050,$C24)+COUNTIFS(TABLA!$H$2:$H$2050,U$11,TABLA!$O$2:$O$2050,$C24)</f>
        <v>0</v>
      </c>
      <c r="V24" s="372">
        <f>COUNTIFS(TABLA!$H$2:$H$2050,V$11,TABLA!$M$2:$M$2050,$C24)+COUNTIFS(TABLA!$H$2:$H$2050,V$11,TABLA!$N$2:$N$2050,$C24)+COUNTIFS(TABLA!$H$2:$H$2050,V$11,TABLA!$O$2:$O$2050,$C24)</f>
        <v>0</v>
      </c>
      <c r="W24" s="372">
        <f>COUNTIFS(TABLA!$H$2:$H$2050,W$11,TABLA!$M$2:$M$2050,$C24)+COUNTIFS(TABLA!$H$2:$H$2050,W$11,TABLA!$N$2:$N$2050,$C24)+COUNTIFS(TABLA!$H$2:$H$2050,W$11,TABLA!$O$2:$O$2050,$C24)</f>
        <v>4</v>
      </c>
      <c r="X24" s="372">
        <f>COUNTIFS(TABLA!$H$2:$H$2050,X$11,TABLA!$M$2:$M$2050,$C24)+COUNTIFS(TABLA!$H$2:$H$2050,X$11,TABLA!$N$2:$N$2050,$C24)+COUNTIFS(TABLA!$H$2:$H$2050,X$11,TABLA!$O$2:$O$2050,$C24)</f>
        <v>0</v>
      </c>
      <c r="Y24" s="372">
        <f>COUNTIFS(TABLA!$H$2:$H$2050,Y$11,TABLA!$M$2:$M$2050,$C24)+COUNTIFS(TABLA!$H$2:$H$2050,Y$11,TABLA!$N$2:$N$2050,$C24)+COUNTIFS(TABLA!$H$2:$H$2050,Y$11,TABLA!$O$2:$O$2050,$C24)</f>
        <v>0</v>
      </c>
      <c r="Z24" s="372">
        <f>COUNTIFS(TABLA!$H$2:$H$2050,Z$11,TABLA!$M$2:$M$2050,$C24)+COUNTIFS(TABLA!$H$2:$H$2050,Z$11,TABLA!$N$2:$N$2050,$C24)+COUNTIFS(TABLA!$H$2:$H$2050,Z$11,TABLA!$O$2:$O$2050,$C24)</f>
        <v>0</v>
      </c>
      <c r="AA24" s="372">
        <f>COUNTIFS(TABLA!$H$2:$H$2050,AA$11,TABLA!$M$2:$M$2050,$C24)+COUNTIFS(TABLA!$H$2:$H$2050,AA$11,TABLA!$N$2:$N$2050,$C24)+COUNTIFS(TABLA!$H$2:$H$2050,AA$11,TABLA!$O$2:$O$2050,$C24)</f>
        <v>0</v>
      </c>
      <c r="AB24" s="372">
        <f>COUNTIFS(TABLA!$H$2:$H$2050,AB$11,TABLA!$M$2:$M$2050,$C24)+COUNTIFS(TABLA!$H$2:$H$2050,AB$11,TABLA!$N$2:$N$2050,$C24)+COUNTIFS(TABLA!$H$2:$H$2050,AB$11,TABLA!$O$2:$O$2050,$C24)</f>
        <v>0</v>
      </c>
      <c r="AC24" s="372">
        <f>COUNTIFS(TABLA!$H$2:$H$2050,AC$11,TABLA!$M$2:$M$2050,$C24)+COUNTIFS(TABLA!$H$2:$H$2050,AC$11,TABLA!$N$2:$N$2050,$C24)+COUNTIFS(TABLA!$H$2:$H$2050,AC$11,TABLA!$O$2:$O$2050,$C24)</f>
        <v>2</v>
      </c>
      <c r="AD24" s="372">
        <f>COUNTIFS(TABLA!$H$2:$H$2050,AD$11,TABLA!$M$2:$M$2050,$C24)+COUNTIFS(TABLA!$H$2:$H$2050,AD$11,TABLA!$N$2:$N$2050,$C24)+COUNTIFS(TABLA!$H$2:$H$2050,AD$11,TABLA!$O$2:$O$2050,$C24)</f>
        <v>1</v>
      </c>
      <c r="AE24" s="372">
        <f>COUNTIFS(TABLA!$H$2:$H$2050,AE$11,TABLA!$M$2:$M$2050,$C24)+COUNTIFS(TABLA!$H$2:$H$2050,AE$11,TABLA!$N$2:$N$2050,$C24)+COUNTIFS(TABLA!$H$2:$H$2050,AE$11,TABLA!$O$2:$O$2050,$C24)</f>
        <v>0</v>
      </c>
    </row>
    <row r="25" spans="1:33" ht="15.75" customHeight="1" x14ac:dyDescent="0.2">
      <c r="A25">
        <v>13</v>
      </c>
      <c r="B25" s="419"/>
      <c r="C25" s="373">
        <v>8</v>
      </c>
      <c r="D25" s="374" t="s">
        <v>121</v>
      </c>
      <c r="E25" s="375">
        <f t="shared" si="0"/>
        <v>145</v>
      </c>
      <c r="F25" s="372">
        <f>COUNTIFS(TABLA!$H$2:$H$2050,F$11,TABLA!$M$2:$M$2050,$C25)+COUNTIFS(TABLA!$H$2:$H$2050,F$11,TABLA!$N$2:$N$2050,$C25)+COUNTIFS(TABLA!$H$2:$H$2050,F$11,TABLA!$O$2:$O$2050,$C25)</f>
        <v>0</v>
      </c>
      <c r="G25" s="372">
        <f>COUNTIFS(TABLA!$H$2:$H$2050,G$11,TABLA!$M$2:$M$2050,$C25)+COUNTIFS(TABLA!$H$2:$H$2050,G$11,TABLA!$N$2:$N$2050,$C25)+COUNTIFS(TABLA!$H$2:$H$2050,G$11,TABLA!$O$2:$O$2050,$C25)</f>
        <v>0</v>
      </c>
      <c r="H25" s="372">
        <f>COUNTIFS(TABLA!$H$2:$H$2050,H$11,TABLA!$M$2:$M$2050,$C25)+COUNTIFS(TABLA!$H$2:$H$2050,H$11,TABLA!$N$2:$N$2050,$C25)+COUNTIFS(TABLA!$H$2:$H$2050,H$11,TABLA!$O$2:$O$2050,$C25)</f>
        <v>0</v>
      </c>
      <c r="I25" s="372">
        <f>COUNTIFS(TABLA!$H$2:$H$2050,I$11,TABLA!$M$2:$M$2050,$C25)+COUNTIFS(TABLA!$H$2:$H$2050,I$11,TABLA!$N$2:$N$2050,$C25)+COUNTIFS(TABLA!$H$2:$H$2050,I$11,TABLA!$O$2:$O$2050,$C25)</f>
        <v>2</v>
      </c>
      <c r="J25" s="372">
        <f>COUNTIFS(TABLA!$H$2:$H$2050,J$11,TABLA!$M$2:$M$2050,$C25)+COUNTIFS(TABLA!$H$2:$H$2050,J$11,TABLA!$N$2:$N$2050,$C25)+COUNTIFS(TABLA!$H$2:$H$2050,J$11,TABLA!$O$2:$O$2050,$C25)</f>
        <v>2</v>
      </c>
      <c r="K25" s="372">
        <f>COUNTIFS(TABLA!$H$2:$H$2050,K$11,TABLA!$M$2:$M$2050,$C25)+COUNTIFS(TABLA!$H$2:$H$2050,K$11,TABLA!$N$2:$N$2050,$C25)+COUNTIFS(TABLA!$H$2:$H$2050,K$11,TABLA!$O$2:$O$2050,$C25)</f>
        <v>0</v>
      </c>
      <c r="L25" s="372">
        <f>COUNTIFS(TABLA!$H$2:$H$2050,L$11,TABLA!$M$2:$M$2050,$C25)+COUNTIFS(TABLA!$H$2:$H$2050,L$11,TABLA!$N$2:$N$2050,$C25)+COUNTIFS(TABLA!$H$2:$H$2050,L$11,TABLA!$O$2:$O$2050,$C25)</f>
        <v>14</v>
      </c>
      <c r="M25" s="372">
        <f>COUNTIFS(TABLA!$H$2:$H$2050,M$11,TABLA!$M$2:$M$2050,$C25)+COUNTIFS(TABLA!$H$2:$H$2050,M$11,TABLA!$N$2:$N$2050,$C25)+COUNTIFS(TABLA!$H$2:$H$2050,M$11,TABLA!$O$2:$O$2050,$C25)</f>
        <v>0</v>
      </c>
      <c r="N25" s="372">
        <f>COUNTIFS(TABLA!$H$2:$H$2050,N$11,TABLA!$M$2:$M$2050,$C25)+COUNTIFS(TABLA!$H$2:$H$2050,N$11,TABLA!$N$2:$N$2050,$C25)+COUNTIFS(TABLA!$H$2:$H$2050,N$11,TABLA!$O$2:$O$2050,$C25)</f>
        <v>0</v>
      </c>
      <c r="O25" s="372">
        <f>COUNTIFS(TABLA!$H$2:$H$2050,O$11,TABLA!$M$2:$M$2050,$C25)+COUNTIFS(TABLA!$H$2:$H$2050,O$11,TABLA!$N$2:$N$2050,$C25)+COUNTIFS(TABLA!$H$2:$H$2050,O$11,TABLA!$O$2:$O$2050,$C25)</f>
        <v>0</v>
      </c>
      <c r="P25" s="372">
        <f>COUNTIFS(TABLA!$H$2:$H$2050,P$11,TABLA!$M$2:$M$2050,$C25)+COUNTIFS(TABLA!$H$2:$H$2050,P$11,TABLA!$N$2:$N$2050,$C25)+COUNTIFS(TABLA!$H$2:$H$2050,P$11,TABLA!$O$2:$O$2050,$C25)</f>
        <v>0</v>
      </c>
      <c r="Q25" s="372">
        <f>COUNTIFS(TABLA!$H$2:$H$2050,Q$11,TABLA!$M$2:$M$2050,$C25)+COUNTIFS(TABLA!$H$2:$H$2050,Q$11,TABLA!$N$2:$N$2050,$C25)+COUNTIFS(TABLA!$H$2:$H$2050,Q$11,TABLA!$O$2:$O$2050,$C25)</f>
        <v>84</v>
      </c>
      <c r="R25" s="372">
        <f>COUNTIFS(TABLA!$H$2:$H$2050,R$11,TABLA!$M$2:$M$2050,$C25)+COUNTIFS(TABLA!$H$2:$H$2050,R$11,TABLA!$N$2:$N$2050,$C25)+COUNTIFS(TABLA!$H$2:$H$2050,R$11,TABLA!$O$2:$O$2050,$C25)</f>
        <v>37</v>
      </c>
      <c r="S25" s="372">
        <f>COUNTIFS(TABLA!$H$2:$H$2050,S$11,TABLA!$M$2:$M$2050,$C25)+COUNTIFS(TABLA!$H$2:$H$2050,S$11,TABLA!$N$2:$N$2050,$C25)+COUNTIFS(TABLA!$H$2:$H$2050,S$11,TABLA!$O$2:$O$2050,$C25)</f>
        <v>1</v>
      </c>
      <c r="T25" s="372">
        <f>COUNTIFS(TABLA!$H$2:$H$2050,T$11,TABLA!$M$2:$M$2050,$C25)+COUNTIFS(TABLA!$H$2:$H$2050,T$11,TABLA!$N$2:$N$2050,$C25)+COUNTIFS(TABLA!$H$2:$H$2050,T$11,TABLA!$O$2:$O$2050,$C25)</f>
        <v>0</v>
      </c>
      <c r="U25" s="372">
        <f>COUNTIFS(TABLA!$H$2:$H$2050,U$11,TABLA!$M$2:$M$2050,$C25)+COUNTIFS(TABLA!$H$2:$H$2050,U$11,TABLA!$N$2:$N$2050,$C25)+COUNTIFS(TABLA!$H$2:$H$2050,U$11,TABLA!$O$2:$O$2050,$C25)</f>
        <v>0</v>
      </c>
      <c r="V25" s="372">
        <f>COUNTIFS(TABLA!$H$2:$H$2050,V$11,TABLA!$M$2:$M$2050,$C25)+COUNTIFS(TABLA!$H$2:$H$2050,V$11,TABLA!$N$2:$N$2050,$C25)+COUNTIFS(TABLA!$H$2:$H$2050,V$11,TABLA!$O$2:$O$2050,$C25)</f>
        <v>0</v>
      </c>
      <c r="W25" s="372">
        <f>COUNTIFS(TABLA!$H$2:$H$2050,W$11,TABLA!$M$2:$M$2050,$C25)+COUNTIFS(TABLA!$H$2:$H$2050,W$11,TABLA!$N$2:$N$2050,$C25)+COUNTIFS(TABLA!$H$2:$H$2050,W$11,TABLA!$O$2:$O$2050,$C25)</f>
        <v>0</v>
      </c>
      <c r="X25" s="372">
        <f>COUNTIFS(TABLA!$H$2:$H$2050,X$11,TABLA!$M$2:$M$2050,$C25)+COUNTIFS(TABLA!$H$2:$H$2050,X$11,TABLA!$N$2:$N$2050,$C25)+COUNTIFS(TABLA!$H$2:$H$2050,X$11,TABLA!$O$2:$O$2050,$C25)</f>
        <v>0</v>
      </c>
      <c r="Y25" s="372">
        <f>COUNTIFS(TABLA!$H$2:$H$2050,Y$11,TABLA!$M$2:$M$2050,$C25)+COUNTIFS(TABLA!$H$2:$H$2050,Y$11,TABLA!$N$2:$N$2050,$C25)+COUNTIFS(TABLA!$H$2:$H$2050,Y$11,TABLA!$O$2:$O$2050,$C25)</f>
        <v>0</v>
      </c>
      <c r="Z25" s="372">
        <f>COUNTIFS(TABLA!$H$2:$H$2050,Z$11,TABLA!$M$2:$M$2050,$C25)+COUNTIFS(TABLA!$H$2:$H$2050,Z$11,TABLA!$N$2:$N$2050,$C25)+COUNTIFS(TABLA!$H$2:$H$2050,Z$11,TABLA!$O$2:$O$2050,$C25)</f>
        <v>0</v>
      </c>
      <c r="AA25" s="372">
        <f>COUNTIFS(TABLA!$H$2:$H$2050,AA$11,TABLA!$M$2:$M$2050,$C25)+COUNTIFS(TABLA!$H$2:$H$2050,AA$11,TABLA!$N$2:$N$2050,$C25)+COUNTIFS(TABLA!$H$2:$H$2050,AA$11,TABLA!$O$2:$O$2050,$C25)</f>
        <v>1</v>
      </c>
      <c r="AB25" s="372">
        <f>COUNTIFS(TABLA!$H$2:$H$2050,AB$11,TABLA!$M$2:$M$2050,$C25)+COUNTIFS(TABLA!$H$2:$H$2050,AB$11,TABLA!$N$2:$N$2050,$C25)+COUNTIFS(TABLA!$H$2:$H$2050,AB$11,TABLA!$O$2:$O$2050,$C25)</f>
        <v>4</v>
      </c>
      <c r="AC25" s="372">
        <f>COUNTIFS(TABLA!$H$2:$H$2050,AC$11,TABLA!$M$2:$M$2050,$C25)+COUNTIFS(TABLA!$H$2:$H$2050,AC$11,TABLA!$N$2:$N$2050,$C25)+COUNTIFS(TABLA!$H$2:$H$2050,AC$11,TABLA!$O$2:$O$2050,$C25)</f>
        <v>0</v>
      </c>
      <c r="AD25" s="372">
        <f>COUNTIFS(TABLA!$H$2:$H$2050,AD$11,TABLA!$M$2:$M$2050,$C25)+COUNTIFS(TABLA!$H$2:$H$2050,AD$11,TABLA!$N$2:$N$2050,$C25)+COUNTIFS(TABLA!$H$2:$H$2050,AD$11,TABLA!$O$2:$O$2050,$C25)</f>
        <v>0</v>
      </c>
      <c r="AE25" s="372">
        <f>COUNTIFS(TABLA!$H$2:$H$2050,AE$11,TABLA!$M$2:$M$2050,$C25)+COUNTIFS(TABLA!$H$2:$H$2050,AE$11,TABLA!$N$2:$N$2050,$C25)+COUNTIFS(TABLA!$H$2:$H$2050,AE$11,TABLA!$O$2:$O$2050,$C25)</f>
        <v>0</v>
      </c>
    </row>
    <row r="26" spans="1:33" ht="15.75" customHeight="1" x14ac:dyDescent="0.2">
      <c r="A26" s="125">
        <v>14</v>
      </c>
      <c r="B26" s="419"/>
      <c r="C26" s="373">
        <v>6</v>
      </c>
      <c r="D26" s="374" t="s">
        <v>119</v>
      </c>
      <c r="E26" s="375">
        <f t="shared" si="0"/>
        <v>117</v>
      </c>
      <c r="F26" s="372">
        <f>COUNTIFS(TABLA!$H$2:$H$2050,F$11,TABLA!$M$2:$M$2050,$C26)+COUNTIFS(TABLA!$H$2:$H$2050,F$11,TABLA!$N$2:$N$2050,$C26)+COUNTIFS(TABLA!$H$2:$H$2050,F$11,TABLA!$O$2:$O$2050,$C26)</f>
        <v>0</v>
      </c>
      <c r="G26" s="372">
        <f>COUNTIFS(TABLA!$H$2:$H$2050,G$11,TABLA!$M$2:$M$2050,$C26)+COUNTIFS(TABLA!$H$2:$H$2050,G$11,TABLA!$N$2:$N$2050,$C26)+COUNTIFS(TABLA!$H$2:$H$2050,G$11,TABLA!$O$2:$O$2050,$C26)</f>
        <v>0</v>
      </c>
      <c r="H26" s="372">
        <f>COUNTIFS(TABLA!$H$2:$H$2050,H$11,TABLA!$M$2:$M$2050,$C26)+COUNTIFS(TABLA!$H$2:$H$2050,H$11,TABLA!$N$2:$N$2050,$C26)+COUNTIFS(TABLA!$H$2:$H$2050,H$11,TABLA!$O$2:$O$2050,$C26)</f>
        <v>0</v>
      </c>
      <c r="I26" s="372">
        <f>COUNTIFS(TABLA!$H$2:$H$2050,I$11,TABLA!$M$2:$M$2050,$C26)+COUNTIFS(TABLA!$H$2:$H$2050,I$11,TABLA!$N$2:$N$2050,$C26)+COUNTIFS(TABLA!$H$2:$H$2050,I$11,TABLA!$O$2:$O$2050,$C26)</f>
        <v>0</v>
      </c>
      <c r="J26" s="372">
        <f>COUNTIFS(TABLA!$H$2:$H$2050,J$11,TABLA!$M$2:$M$2050,$C26)+COUNTIFS(TABLA!$H$2:$H$2050,J$11,TABLA!$N$2:$N$2050,$C26)+COUNTIFS(TABLA!$H$2:$H$2050,J$11,TABLA!$O$2:$O$2050,$C26)</f>
        <v>0</v>
      </c>
      <c r="K26" s="372">
        <f>COUNTIFS(TABLA!$H$2:$H$2050,K$11,TABLA!$M$2:$M$2050,$C26)+COUNTIFS(TABLA!$H$2:$H$2050,K$11,TABLA!$N$2:$N$2050,$C26)+COUNTIFS(TABLA!$H$2:$H$2050,K$11,TABLA!$O$2:$O$2050,$C26)</f>
        <v>0</v>
      </c>
      <c r="L26" s="372">
        <f>COUNTIFS(TABLA!$H$2:$H$2050,L$11,TABLA!$M$2:$M$2050,$C26)+COUNTIFS(TABLA!$H$2:$H$2050,L$11,TABLA!$N$2:$N$2050,$C26)+COUNTIFS(TABLA!$H$2:$H$2050,L$11,TABLA!$O$2:$O$2050,$C26)</f>
        <v>3</v>
      </c>
      <c r="M26" s="372">
        <f>COUNTIFS(TABLA!$H$2:$H$2050,M$11,TABLA!$M$2:$M$2050,$C26)+COUNTIFS(TABLA!$H$2:$H$2050,M$11,TABLA!$N$2:$N$2050,$C26)+COUNTIFS(TABLA!$H$2:$H$2050,M$11,TABLA!$O$2:$O$2050,$C26)</f>
        <v>1</v>
      </c>
      <c r="N26" s="372">
        <f>COUNTIFS(TABLA!$H$2:$H$2050,N$11,TABLA!$M$2:$M$2050,$C26)+COUNTIFS(TABLA!$H$2:$H$2050,N$11,TABLA!$N$2:$N$2050,$C26)+COUNTIFS(TABLA!$H$2:$H$2050,N$11,TABLA!$O$2:$O$2050,$C26)</f>
        <v>0</v>
      </c>
      <c r="O26" s="372">
        <f>COUNTIFS(TABLA!$H$2:$H$2050,O$11,TABLA!$M$2:$M$2050,$C26)+COUNTIFS(TABLA!$H$2:$H$2050,O$11,TABLA!$N$2:$N$2050,$C26)+COUNTIFS(TABLA!$H$2:$H$2050,O$11,TABLA!$O$2:$O$2050,$C26)</f>
        <v>1</v>
      </c>
      <c r="P26" s="372">
        <f>COUNTIFS(TABLA!$H$2:$H$2050,P$11,TABLA!$M$2:$M$2050,$C26)+COUNTIFS(TABLA!$H$2:$H$2050,P$11,TABLA!$N$2:$N$2050,$C26)+COUNTIFS(TABLA!$H$2:$H$2050,P$11,TABLA!$O$2:$O$2050,$C26)</f>
        <v>0</v>
      </c>
      <c r="Q26" s="372">
        <f>COUNTIFS(TABLA!$H$2:$H$2050,Q$11,TABLA!$M$2:$M$2050,$C26)+COUNTIFS(TABLA!$H$2:$H$2050,Q$11,TABLA!$N$2:$N$2050,$C26)+COUNTIFS(TABLA!$H$2:$H$2050,Q$11,TABLA!$O$2:$O$2050,$C26)</f>
        <v>16</v>
      </c>
      <c r="R26" s="372">
        <f>COUNTIFS(TABLA!$H$2:$H$2050,R$11,TABLA!$M$2:$M$2050,$C26)+COUNTIFS(TABLA!$H$2:$H$2050,R$11,TABLA!$N$2:$N$2050,$C26)+COUNTIFS(TABLA!$H$2:$H$2050,R$11,TABLA!$O$2:$O$2050,$C26)</f>
        <v>91</v>
      </c>
      <c r="S26" s="372">
        <f>COUNTIFS(TABLA!$H$2:$H$2050,S$11,TABLA!$M$2:$M$2050,$C26)+COUNTIFS(TABLA!$H$2:$H$2050,S$11,TABLA!$N$2:$N$2050,$C26)+COUNTIFS(TABLA!$H$2:$H$2050,S$11,TABLA!$O$2:$O$2050,$C26)</f>
        <v>3</v>
      </c>
      <c r="T26" s="372">
        <f>COUNTIFS(TABLA!$H$2:$H$2050,T$11,TABLA!$M$2:$M$2050,$C26)+COUNTIFS(TABLA!$H$2:$H$2050,T$11,TABLA!$N$2:$N$2050,$C26)+COUNTIFS(TABLA!$H$2:$H$2050,T$11,TABLA!$O$2:$O$2050,$C26)</f>
        <v>1</v>
      </c>
      <c r="U26" s="372">
        <f>COUNTIFS(TABLA!$H$2:$H$2050,U$11,TABLA!$M$2:$M$2050,$C26)+COUNTIFS(TABLA!$H$2:$H$2050,U$11,TABLA!$N$2:$N$2050,$C26)+COUNTIFS(TABLA!$H$2:$H$2050,U$11,TABLA!$O$2:$O$2050,$C26)</f>
        <v>0</v>
      </c>
      <c r="V26" s="372">
        <f>COUNTIFS(TABLA!$H$2:$H$2050,V$11,TABLA!$M$2:$M$2050,$C26)+COUNTIFS(TABLA!$H$2:$H$2050,V$11,TABLA!$N$2:$N$2050,$C26)+COUNTIFS(TABLA!$H$2:$H$2050,V$11,TABLA!$O$2:$O$2050,$C26)</f>
        <v>0</v>
      </c>
      <c r="W26" s="372">
        <f>COUNTIFS(TABLA!$H$2:$H$2050,W$11,TABLA!$M$2:$M$2050,$C26)+COUNTIFS(TABLA!$H$2:$H$2050,W$11,TABLA!$N$2:$N$2050,$C26)+COUNTIFS(TABLA!$H$2:$H$2050,W$11,TABLA!$O$2:$O$2050,$C26)</f>
        <v>0</v>
      </c>
      <c r="X26" s="372">
        <f>COUNTIFS(TABLA!$H$2:$H$2050,X$11,TABLA!$M$2:$M$2050,$C26)+COUNTIFS(TABLA!$H$2:$H$2050,X$11,TABLA!$N$2:$N$2050,$C26)+COUNTIFS(TABLA!$H$2:$H$2050,X$11,TABLA!$O$2:$O$2050,$C26)</f>
        <v>0</v>
      </c>
      <c r="Y26" s="372">
        <f>COUNTIFS(TABLA!$H$2:$H$2050,Y$11,TABLA!$M$2:$M$2050,$C26)+COUNTIFS(TABLA!$H$2:$H$2050,Y$11,TABLA!$N$2:$N$2050,$C26)+COUNTIFS(TABLA!$H$2:$H$2050,Y$11,TABLA!$O$2:$O$2050,$C26)</f>
        <v>0</v>
      </c>
      <c r="Z26" s="372">
        <f>COUNTIFS(TABLA!$H$2:$H$2050,Z$11,TABLA!$M$2:$M$2050,$C26)+COUNTIFS(TABLA!$H$2:$H$2050,Z$11,TABLA!$N$2:$N$2050,$C26)+COUNTIFS(TABLA!$H$2:$H$2050,Z$11,TABLA!$O$2:$O$2050,$C26)</f>
        <v>0</v>
      </c>
      <c r="AA26" s="372">
        <f>COUNTIFS(TABLA!$H$2:$H$2050,AA$11,TABLA!$M$2:$M$2050,$C26)+COUNTIFS(TABLA!$H$2:$H$2050,AA$11,TABLA!$N$2:$N$2050,$C26)+COUNTIFS(TABLA!$H$2:$H$2050,AA$11,TABLA!$O$2:$O$2050,$C26)</f>
        <v>0</v>
      </c>
      <c r="AB26" s="372">
        <f>COUNTIFS(TABLA!$H$2:$H$2050,AB$11,TABLA!$M$2:$M$2050,$C26)+COUNTIFS(TABLA!$H$2:$H$2050,AB$11,TABLA!$N$2:$N$2050,$C26)+COUNTIFS(TABLA!$H$2:$H$2050,AB$11,TABLA!$O$2:$O$2050,$C26)</f>
        <v>0</v>
      </c>
      <c r="AC26" s="372">
        <f>COUNTIFS(TABLA!$H$2:$H$2050,AC$11,TABLA!$M$2:$M$2050,$C26)+COUNTIFS(TABLA!$H$2:$H$2050,AC$11,TABLA!$N$2:$N$2050,$C26)+COUNTIFS(TABLA!$H$2:$H$2050,AC$11,TABLA!$O$2:$O$2050,$C26)</f>
        <v>0</v>
      </c>
      <c r="AD26" s="372">
        <f>COUNTIFS(TABLA!$H$2:$H$2050,AD$11,TABLA!$M$2:$M$2050,$C26)+COUNTIFS(TABLA!$H$2:$H$2050,AD$11,TABLA!$N$2:$N$2050,$C26)+COUNTIFS(TABLA!$H$2:$H$2050,AD$11,TABLA!$O$2:$O$2050,$C26)</f>
        <v>0</v>
      </c>
      <c r="AE26" s="372">
        <f>COUNTIFS(TABLA!$H$2:$H$2050,AE$11,TABLA!$M$2:$M$2050,$C26)+COUNTIFS(TABLA!$H$2:$H$2050,AE$11,TABLA!$N$2:$N$2050,$C26)+COUNTIFS(TABLA!$H$2:$H$2050,AE$11,TABLA!$O$2:$O$2050,$C26)</f>
        <v>1</v>
      </c>
    </row>
    <row r="27" spans="1:33" ht="15.75" customHeight="1" x14ac:dyDescent="0.2">
      <c r="A27" s="89">
        <v>15</v>
      </c>
      <c r="B27" s="419"/>
      <c r="C27" s="373">
        <v>10</v>
      </c>
      <c r="D27" s="374" t="s">
        <v>123</v>
      </c>
      <c r="E27" s="375">
        <f t="shared" si="0"/>
        <v>129</v>
      </c>
      <c r="F27" s="372">
        <f>COUNTIFS(TABLA!$H$2:$H$2050,F$11,TABLA!$M$2:$M$2050,$C27)+COUNTIFS(TABLA!$H$2:$H$2050,F$11,TABLA!$N$2:$N$2050,$C27)+COUNTIFS(TABLA!$H$2:$H$2050,F$11,TABLA!$O$2:$O$2050,$C27)</f>
        <v>0</v>
      </c>
      <c r="G27" s="372">
        <f>COUNTIFS(TABLA!$H$2:$H$2050,G$11,TABLA!$M$2:$M$2050,$C27)+COUNTIFS(TABLA!$H$2:$H$2050,G$11,TABLA!$N$2:$N$2050,$C27)+COUNTIFS(TABLA!$H$2:$H$2050,G$11,TABLA!$O$2:$O$2050,$C27)</f>
        <v>1</v>
      </c>
      <c r="H27" s="372">
        <f>COUNTIFS(TABLA!$H$2:$H$2050,H$11,TABLA!$M$2:$M$2050,$C27)+COUNTIFS(TABLA!$H$2:$H$2050,H$11,TABLA!$N$2:$N$2050,$C27)+COUNTIFS(TABLA!$H$2:$H$2050,H$11,TABLA!$O$2:$O$2050,$C27)</f>
        <v>0</v>
      </c>
      <c r="I27" s="372">
        <f>COUNTIFS(TABLA!$H$2:$H$2050,I$11,TABLA!$M$2:$M$2050,$C27)+COUNTIFS(TABLA!$H$2:$H$2050,I$11,TABLA!$N$2:$N$2050,$C27)+COUNTIFS(TABLA!$H$2:$H$2050,I$11,TABLA!$O$2:$O$2050,$C27)</f>
        <v>0</v>
      </c>
      <c r="J27" s="372">
        <f>COUNTIFS(TABLA!$H$2:$H$2050,J$11,TABLA!$M$2:$M$2050,$C27)+COUNTIFS(TABLA!$H$2:$H$2050,J$11,TABLA!$N$2:$N$2050,$C27)+COUNTIFS(TABLA!$H$2:$H$2050,J$11,TABLA!$O$2:$O$2050,$C27)</f>
        <v>1</v>
      </c>
      <c r="K27" s="372">
        <f>COUNTIFS(TABLA!$H$2:$H$2050,K$11,TABLA!$M$2:$M$2050,$C27)+COUNTIFS(TABLA!$H$2:$H$2050,K$11,TABLA!$N$2:$N$2050,$C27)+COUNTIFS(TABLA!$H$2:$H$2050,K$11,TABLA!$O$2:$O$2050,$C27)</f>
        <v>0</v>
      </c>
      <c r="L27" s="372">
        <f>COUNTIFS(TABLA!$H$2:$H$2050,L$11,TABLA!$M$2:$M$2050,$C27)+COUNTIFS(TABLA!$H$2:$H$2050,L$11,TABLA!$N$2:$N$2050,$C27)+COUNTIFS(TABLA!$H$2:$H$2050,L$11,TABLA!$O$2:$O$2050,$C27)</f>
        <v>0</v>
      </c>
      <c r="M27" s="372">
        <f>COUNTIFS(TABLA!$H$2:$H$2050,M$11,TABLA!$M$2:$M$2050,$C27)+COUNTIFS(TABLA!$H$2:$H$2050,M$11,TABLA!$N$2:$N$2050,$C27)+COUNTIFS(TABLA!$H$2:$H$2050,M$11,TABLA!$O$2:$O$2050,$C27)</f>
        <v>2</v>
      </c>
      <c r="N27" s="372">
        <f>COUNTIFS(TABLA!$H$2:$H$2050,N$11,TABLA!$M$2:$M$2050,$C27)+COUNTIFS(TABLA!$H$2:$H$2050,N$11,TABLA!$N$2:$N$2050,$C27)+COUNTIFS(TABLA!$H$2:$H$2050,N$11,TABLA!$O$2:$O$2050,$C27)</f>
        <v>0</v>
      </c>
      <c r="O27" s="372">
        <f>COUNTIFS(TABLA!$H$2:$H$2050,O$11,TABLA!$M$2:$M$2050,$C27)+COUNTIFS(TABLA!$H$2:$H$2050,O$11,TABLA!$N$2:$N$2050,$C27)+COUNTIFS(TABLA!$H$2:$H$2050,O$11,TABLA!$O$2:$O$2050,$C27)</f>
        <v>8</v>
      </c>
      <c r="P27" s="372">
        <f>COUNTIFS(TABLA!$H$2:$H$2050,P$11,TABLA!$M$2:$M$2050,$C27)+COUNTIFS(TABLA!$H$2:$H$2050,P$11,TABLA!$N$2:$N$2050,$C27)+COUNTIFS(TABLA!$H$2:$H$2050,P$11,TABLA!$O$2:$O$2050,$C27)</f>
        <v>1</v>
      </c>
      <c r="Q27" s="372">
        <f>COUNTIFS(TABLA!$H$2:$H$2050,Q$11,TABLA!$M$2:$M$2050,$C27)+COUNTIFS(TABLA!$H$2:$H$2050,Q$11,TABLA!$N$2:$N$2050,$C27)+COUNTIFS(TABLA!$H$2:$H$2050,Q$11,TABLA!$O$2:$O$2050,$C27)</f>
        <v>8</v>
      </c>
      <c r="R27" s="372">
        <f>COUNTIFS(TABLA!$H$2:$H$2050,R$11,TABLA!$M$2:$M$2050,$C27)+COUNTIFS(TABLA!$H$2:$H$2050,R$11,TABLA!$N$2:$N$2050,$C27)+COUNTIFS(TABLA!$H$2:$H$2050,R$11,TABLA!$O$2:$O$2050,$C27)</f>
        <v>34</v>
      </c>
      <c r="S27" s="372">
        <f>COUNTIFS(TABLA!$H$2:$H$2050,S$11,TABLA!$M$2:$M$2050,$C27)+COUNTIFS(TABLA!$H$2:$H$2050,S$11,TABLA!$N$2:$N$2050,$C27)+COUNTIFS(TABLA!$H$2:$H$2050,S$11,TABLA!$O$2:$O$2050,$C27)</f>
        <v>67</v>
      </c>
      <c r="T27" s="372">
        <f>COUNTIFS(TABLA!$H$2:$H$2050,T$11,TABLA!$M$2:$M$2050,$C27)+COUNTIFS(TABLA!$H$2:$H$2050,T$11,TABLA!$N$2:$N$2050,$C27)+COUNTIFS(TABLA!$H$2:$H$2050,T$11,TABLA!$O$2:$O$2050,$C27)</f>
        <v>0</v>
      </c>
      <c r="U27" s="372">
        <f>COUNTIFS(TABLA!$H$2:$H$2050,U$11,TABLA!$M$2:$M$2050,$C27)+COUNTIFS(TABLA!$H$2:$H$2050,U$11,TABLA!$N$2:$N$2050,$C27)+COUNTIFS(TABLA!$H$2:$H$2050,U$11,TABLA!$O$2:$O$2050,$C27)</f>
        <v>0</v>
      </c>
      <c r="V27" s="372">
        <f>COUNTIFS(TABLA!$H$2:$H$2050,V$11,TABLA!$M$2:$M$2050,$C27)+COUNTIFS(TABLA!$H$2:$H$2050,V$11,TABLA!$N$2:$N$2050,$C27)+COUNTIFS(TABLA!$H$2:$H$2050,V$11,TABLA!$O$2:$O$2050,$C27)</f>
        <v>0</v>
      </c>
      <c r="W27" s="372">
        <f>COUNTIFS(TABLA!$H$2:$H$2050,W$11,TABLA!$M$2:$M$2050,$C27)+COUNTIFS(TABLA!$H$2:$H$2050,W$11,TABLA!$N$2:$N$2050,$C27)+COUNTIFS(TABLA!$H$2:$H$2050,W$11,TABLA!$O$2:$O$2050,$C27)</f>
        <v>1</v>
      </c>
      <c r="X27" s="372">
        <f>COUNTIFS(TABLA!$H$2:$H$2050,X$11,TABLA!$M$2:$M$2050,$C27)+COUNTIFS(TABLA!$H$2:$H$2050,X$11,TABLA!$N$2:$N$2050,$C27)+COUNTIFS(TABLA!$H$2:$H$2050,X$11,TABLA!$O$2:$O$2050,$C27)</f>
        <v>0</v>
      </c>
      <c r="Y27" s="372">
        <f>COUNTIFS(TABLA!$H$2:$H$2050,Y$11,TABLA!$M$2:$M$2050,$C27)+COUNTIFS(TABLA!$H$2:$H$2050,Y$11,TABLA!$N$2:$N$2050,$C27)+COUNTIFS(TABLA!$H$2:$H$2050,Y$11,TABLA!$O$2:$O$2050,$C27)</f>
        <v>3</v>
      </c>
      <c r="Z27" s="372">
        <f>COUNTIFS(TABLA!$H$2:$H$2050,Z$11,TABLA!$M$2:$M$2050,$C27)+COUNTIFS(TABLA!$H$2:$H$2050,Z$11,TABLA!$N$2:$N$2050,$C27)+COUNTIFS(TABLA!$H$2:$H$2050,Z$11,TABLA!$O$2:$O$2050,$C27)</f>
        <v>1</v>
      </c>
      <c r="AA27" s="372">
        <f>COUNTIFS(TABLA!$H$2:$H$2050,AA$11,TABLA!$M$2:$M$2050,$C27)+COUNTIFS(TABLA!$H$2:$H$2050,AA$11,TABLA!$N$2:$N$2050,$C27)+COUNTIFS(TABLA!$H$2:$H$2050,AA$11,TABLA!$O$2:$O$2050,$C27)</f>
        <v>0</v>
      </c>
      <c r="AB27" s="372">
        <f>COUNTIFS(TABLA!$H$2:$H$2050,AB$11,TABLA!$M$2:$M$2050,$C27)+COUNTIFS(TABLA!$H$2:$H$2050,AB$11,TABLA!$N$2:$N$2050,$C27)+COUNTIFS(TABLA!$H$2:$H$2050,AB$11,TABLA!$O$2:$O$2050,$C27)</f>
        <v>1</v>
      </c>
      <c r="AC27" s="372">
        <f>COUNTIFS(TABLA!$H$2:$H$2050,AC$11,TABLA!$M$2:$M$2050,$C27)+COUNTIFS(TABLA!$H$2:$H$2050,AC$11,TABLA!$N$2:$N$2050,$C27)+COUNTIFS(TABLA!$H$2:$H$2050,AC$11,TABLA!$O$2:$O$2050,$C27)</f>
        <v>0</v>
      </c>
      <c r="AD27" s="372">
        <f>COUNTIFS(TABLA!$H$2:$H$2050,AD$11,TABLA!$M$2:$M$2050,$C27)+COUNTIFS(TABLA!$H$2:$H$2050,AD$11,TABLA!$N$2:$N$2050,$C27)+COUNTIFS(TABLA!$H$2:$H$2050,AD$11,TABLA!$O$2:$O$2050,$C27)</f>
        <v>1</v>
      </c>
      <c r="AE27" s="372">
        <f>COUNTIFS(TABLA!$H$2:$H$2050,AE$11,TABLA!$M$2:$M$2050,$C27)+COUNTIFS(TABLA!$H$2:$H$2050,AE$11,TABLA!$N$2:$N$2050,$C27)+COUNTIFS(TABLA!$H$2:$H$2050,AE$11,TABLA!$O$2:$O$2050,$C27)</f>
        <v>0</v>
      </c>
    </row>
    <row r="28" spans="1:33" ht="15.75" customHeight="1" x14ac:dyDescent="0.2">
      <c r="A28">
        <v>16</v>
      </c>
      <c r="B28" s="419"/>
      <c r="C28" s="373">
        <v>11</v>
      </c>
      <c r="D28" s="374" t="s">
        <v>174</v>
      </c>
      <c r="E28" s="375">
        <f t="shared" si="0"/>
        <v>66</v>
      </c>
      <c r="F28" s="372">
        <f>COUNTIFS(TABLA!$H$2:$H$2050,F$11,TABLA!$M$2:$M$2050,$C28)+COUNTIFS(TABLA!$H$2:$H$2050,F$11,TABLA!$N$2:$N$2050,$C28)+COUNTIFS(TABLA!$H$2:$H$2050,F$11,TABLA!$O$2:$O$2050,$C28)</f>
        <v>0</v>
      </c>
      <c r="G28" s="372">
        <f>COUNTIFS(TABLA!$H$2:$H$2050,G$11,TABLA!$M$2:$M$2050,$C28)+COUNTIFS(TABLA!$H$2:$H$2050,G$11,TABLA!$N$2:$N$2050,$C28)+COUNTIFS(TABLA!$H$2:$H$2050,G$11,TABLA!$O$2:$O$2050,$C28)</f>
        <v>1</v>
      </c>
      <c r="H28" s="372">
        <f>COUNTIFS(TABLA!$H$2:$H$2050,H$11,TABLA!$M$2:$M$2050,$C28)+COUNTIFS(TABLA!$H$2:$H$2050,H$11,TABLA!$N$2:$N$2050,$C28)+COUNTIFS(TABLA!$H$2:$H$2050,H$11,TABLA!$O$2:$O$2050,$C28)</f>
        <v>0</v>
      </c>
      <c r="I28" s="372">
        <f>COUNTIFS(TABLA!$H$2:$H$2050,I$11,TABLA!$M$2:$M$2050,$C28)+COUNTIFS(TABLA!$H$2:$H$2050,I$11,TABLA!$N$2:$N$2050,$C28)+COUNTIFS(TABLA!$H$2:$H$2050,I$11,TABLA!$O$2:$O$2050,$C28)</f>
        <v>2</v>
      </c>
      <c r="J28" s="372">
        <f>COUNTIFS(TABLA!$H$2:$H$2050,J$11,TABLA!$M$2:$M$2050,$C28)+COUNTIFS(TABLA!$H$2:$H$2050,J$11,TABLA!$N$2:$N$2050,$C28)+COUNTIFS(TABLA!$H$2:$H$2050,J$11,TABLA!$O$2:$O$2050,$C28)</f>
        <v>0</v>
      </c>
      <c r="K28" s="372">
        <f>COUNTIFS(TABLA!$H$2:$H$2050,K$11,TABLA!$M$2:$M$2050,$C28)+COUNTIFS(TABLA!$H$2:$H$2050,K$11,TABLA!$N$2:$N$2050,$C28)+COUNTIFS(TABLA!$H$2:$H$2050,K$11,TABLA!$O$2:$O$2050,$C28)</f>
        <v>0</v>
      </c>
      <c r="L28" s="372">
        <f>COUNTIFS(TABLA!$H$2:$H$2050,L$11,TABLA!$M$2:$M$2050,$C28)+COUNTIFS(TABLA!$H$2:$H$2050,L$11,TABLA!$N$2:$N$2050,$C28)+COUNTIFS(TABLA!$H$2:$H$2050,L$11,TABLA!$O$2:$O$2050,$C28)</f>
        <v>1</v>
      </c>
      <c r="M28" s="372">
        <f>COUNTIFS(TABLA!$H$2:$H$2050,M$11,TABLA!$M$2:$M$2050,$C28)+COUNTIFS(TABLA!$H$2:$H$2050,M$11,TABLA!$N$2:$N$2050,$C28)+COUNTIFS(TABLA!$H$2:$H$2050,M$11,TABLA!$O$2:$O$2050,$C28)</f>
        <v>4</v>
      </c>
      <c r="N28" s="372">
        <f>COUNTIFS(TABLA!$H$2:$H$2050,N$11,TABLA!$M$2:$M$2050,$C28)+COUNTIFS(TABLA!$H$2:$H$2050,N$11,TABLA!$N$2:$N$2050,$C28)+COUNTIFS(TABLA!$H$2:$H$2050,N$11,TABLA!$O$2:$O$2050,$C28)</f>
        <v>0</v>
      </c>
      <c r="O28" s="372">
        <f>COUNTIFS(TABLA!$H$2:$H$2050,O$11,TABLA!$M$2:$M$2050,$C28)+COUNTIFS(TABLA!$H$2:$H$2050,O$11,TABLA!$N$2:$N$2050,$C28)+COUNTIFS(TABLA!$H$2:$H$2050,O$11,TABLA!$O$2:$O$2050,$C28)</f>
        <v>0</v>
      </c>
      <c r="P28" s="372">
        <f>COUNTIFS(TABLA!$H$2:$H$2050,P$11,TABLA!$M$2:$M$2050,$C28)+COUNTIFS(TABLA!$H$2:$H$2050,P$11,TABLA!$N$2:$N$2050,$C28)+COUNTIFS(TABLA!$H$2:$H$2050,P$11,TABLA!$O$2:$O$2050,$C28)</f>
        <v>0</v>
      </c>
      <c r="Q28" s="372">
        <f>COUNTIFS(TABLA!$H$2:$H$2050,Q$11,TABLA!$M$2:$M$2050,$C28)+COUNTIFS(TABLA!$H$2:$H$2050,Q$11,TABLA!$N$2:$N$2050,$C28)+COUNTIFS(TABLA!$H$2:$H$2050,Q$11,TABLA!$O$2:$O$2050,$C28)</f>
        <v>1</v>
      </c>
      <c r="R28" s="372">
        <f>COUNTIFS(TABLA!$H$2:$H$2050,R$11,TABLA!$M$2:$M$2050,$C28)+COUNTIFS(TABLA!$H$2:$H$2050,R$11,TABLA!$N$2:$N$2050,$C28)+COUNTIFS(TABLA!$H$2:$H$2050,R$11,TABLA!$O$2:$O$2050,$C28)</f>
        <v>0</v>
      </c>
      <c r="S28" s="372">
        <f>COUNTIFS(TABLA!$H$2:$H$2050,S$11,TABLA!$M$2:$M$2050,$C28)+COUNTIFS(TABLA!$H$2:$H$2050,S$11,TABLA!$N$2:$N$2050,$C28)+COUNTIFS(TABLA!$H$2:$H$2050,S$11,TABLA!$O$2:$O$2050,$C28)</f>
        <v>0</v>
      </c>
      <c r="T28" s="372">
        <f>COUNTIFS(TABLA!$H$2:$H$2050,T$11,TABLA!$M$2:$M$2050,$C28)+COUNTIFS(TABLA!$H$2:$H$2050,T$11,TABLA!$N$2:$N$2050,$C28)+COUNTIFS(TABLA!$H$2:$H$2050,T$11,TABLA!$O$2:$O$2050,$C28)</f>
        <v>38</v>
      </c>
      <c r="U28" s="372">
        <f>COUNTIFS(TABLA!$H$2:$H$2050,U$11,TABLA!$M$2:$M$2050,$C28)+COUNTIFS(TABLA!$H$2:$H$2050,U$11,TABLA!$N$2:$N$2050,$C28)+COUNTIFS(TABLA!$H$2:$H$2050,U$11,TABLA!$O$2:$O$2050,$C28)</f>
        <v>1</v>
      </c>
      <c r="V28" s="372">
        <f>COUNTIFS(TABLA!$H$2:$H$2050,V$11,TABLA!$M$2:$M$2050,$C28)+COUNTIFS(TABLA!$H$2:$H$2050,V$11,TABLA!$N$2:$N$2050,$C28)+COUNTIFS(TABLA!$H$2:$H$2050,V$11,TABLA!$O$2:$O$2050,$C28)</f>
        <v>3</v>
      </c>
      <c r="W28" s="372">
        <f>COUNTIFS(TABLA!$H$2:$H$2050,W$11,TABLA!$M$2:$M$2050,$C28)+COUNTIFS(TABLA!$H$2:$H$2050,W$11,TABLA!$N$2:$N$2050,$C28)+COUNTIFS(TABLA!$H$2:$H$2050,W$11,TABLA!$O$2:$O$2050,$C28)</f>
        <v>10</v>
      </c>
      <c r="X28" s="372">
        <f>COUNTIFS(TABLA!$H$2:$H$2050,X$11,TABLA!$M$2:$M$2050,$C28)+COUNTIFS(TABLA!$H$2:$H$2050,X$11,TABLA!$N$2:$N$2050,$C28)+COUNTIFS(TABLA!$H$2:$H$2050,X$11,TABLA!$O$2:$O$2050,$C28)</f>
        <v>0</v>
      </c>
      <c r="Y28" s="372">
        <f>COUNTIFS(TABLA!$H$2:$H$2050,Y$11,TABLA!$M$2:$M$2050,$C28)+COUNTIFS(TABLA!$H$2:$H$2050,Y$11,TABLA!$N$2:$N$2050,$C28)+COUNTIFS(TABLA!$H$2:$H$2050,Y$11,TABLA!$O$2:$O$2050,$C28)</f>
        <v>0</v>
      </c>
      <c r="Z28" s="372">
        <f>COUNTIFS(TABLA!$H$2:$H$2050,Z$11,TABLA!$M$2:$M$2050,$C28)+COUNTIFS(TABLA!$H$2:$H$2050,Z$11,TABLA!$N$2:$N$2050,$C28)+COUNTIFS(TABLA!$H$2:$H$2050,Z$11,TABLA!$O$2:$O$2050,$C28)</f>
        <v>0</v>
      </c>
      <c r="AA28" s="372">
        <f>COUNTIFS(TABLA!$H$2:$H$2050,AA$11,TABLA!$M$2:$M$2050,$C28)+COUNTIFS(TABLA!$H$2:$H$2050,AA$11,TABLA!$N$2:$N$2050,$C28)+COUNTIFS(TABLA!$H$2:$H$2050,AA$11,TABLA!$O$2:$O$2050,$C28)</f>
        <v>0</v>
      </c>
      <c r="AB28" s="372">
        <f>COUNTIFS(TABLA!$H$2:$H$2050,AB$11,TABLA!$M$2:$M$2050,$C28)+COUNTIFS(TABLA!$H$2:$H$2050,AB$11,TABLA!$N$2:$N$2050,$C28)+COUNTIFS(TABLA!$H$2:$H$2050,AB$11,TABLA!$O$2:$O$2050,$C28)</f>
        <v>1</v>
      </c>
      <c r="AC28" s="372">
        <f>COUNTIFS(TABLA!$H$2:$H$2050,AC$11,TABLA!$M$2:$M$2050,$C28)+COUNTIFS(TABLA!$H$2:$H$2050,AC$11,TABLA!$N$2:$N$2050,$C28)+COUNTIFS(TABLA!$H$2:$H$2050,AC$11,TABLA!$O$2:$O$2050,$C28)</f>
        <v>1</v>
      </c>
      <c r="AD28" s="372">
        <f>COUNTIFS(TABLA!$H$2:$H$2050,AD$11,TABLA!$M$2:$M$2050,$C28)+COUNTIFS(TABLA!$H$2:$H$2050,AD$11,TABLA!$N$2:$N$2050,$C28)+COUNTIFS(TABLA!$H$2:$H$2050,AD$11,TABLA!$O$2:$O$2050,$C28)</f>
        <v>3</v>
      </c>
      <c r="AE28" s="372">
        <f>COUNTIFS(TABLA!$H$2:$H$2050,AE$11,TABLA!$M$2:$M$2050,$C28)+COUNTIFS(TABLA!$H$2:$H$2050,AE$11,TABLA!$N$2:$N$2050,$C28)+COUNTIFS(TABLA!$H$2:$H$2050,AE$11,TABLA!$O$2:$O$2050,$C28)</f>
        <v>0</v>
      </c>
    </row>
    <row r="29" spans="1:33" ht="15.75" customHeight="1" x14ac:dyDescent="0.2">
      <c r="A29" s="125">
        <v>17</v>
      </c>
      <c r="B29" s="419"/>
      <c r="C29" s="373">
        <v>14</v>
      </c>
      <c r="D29" s="374" t="s">
        <v>175</v>
      </c>
      <c r="E29" s="375">
        <f t="shared" si="0"/>
        <v>232</v>
      </c>
      <c r="F29" s="372">
        <f>COUNTIFS(TABLA!$H$2:$H$2050,F$11,TABLA!$M$2:$M$2050,$C29)+COUNTIFS(TABLA!$H$2:$H$2050,F$11,TABLA!$N$2:$N$2050,$C29)+COUNTIFS(TABLA!$H$2:$H$2050,F$11,TABLA!$O$2:$O$2050,$C29)</f>
        <v>1</v>
      </c>
      <c r="G29" s="372">
        <f>COUNTIFS(TABLA!$H$2:$H$2050,G$11,TABLA!$M$2:$M$2050,$C29)+COUNTIFS(TABLA!$H$2:$H$2050,G$11,TABLA!$N$2:$N$2050,$C29)+COUNTIFS(TABLA!$H$2:$H$2050,G$11,TABLA!$O$2:$O$2050,$C29)</f>
        <v>1</v>
      </c>
      <c r="H29" s="372">
        <f>COUNTIFS(TABLA!$H$2:$H$2050,H$11,TABLA!$M$2:$M$2050,$C29)+COUNTIFS(TABLA!$H$2:$H$2050,H$11,TABLA!$N$2:$N$2050,$C29)+COUNTIFS(TABLA!$H$2:$H$2050,H$11,TABLA!$O$2:$O$2050,$C29)</f>
        <v>0</v>
      </c>
      <c r="I29" s="372">
        <f>COUNTIFS(TABLA!$H$2:$H$2050,I$11,TABLA!$M$2:$M$2050,$C29)+COUNTIFS(TABLA!$H$2:$H$2050,I$11,TABLA!$N$2:$N$2050,$C29)+COUNTIFS(TABLA!$H$2:$H$2050,I$11,TABLA!$O$2:$O$2050,$C29)</f>
        <v>3</v>
      </c>
      <c r="J29" s="372">
        <f>COUNTIFS(TABLA!$H$2:$H$2050,J$11,TABLA!$M$2:$M$2050,$C29)+COUNTIFS(TABLA!$H$2:$H$2050,J$11,TABLA!$N$2:$N$2050,$C29)+COUNTIFS(TABLA!$H$2:$H$2050,J$11,TABLA!$O$2:$O$2050,$C29)</f>
        <v>0</v>
      </c>
      <c r="K29" s="372">
        <f>COUNTIFS(TABLA!$H$2:$H$2050,K$11,TABLA!$M$2:$M$2050,$C29)+COUNTIFS(TABLA!$H$2:$H$2050,K$11,TABLA!$N$2:$N$2050,$C29)+COUNTIFS(TABLA!$H$2:$H$2050,K$11,TABLA!$O$2:$O$2050,$C29)</f>
        <v>0</v>
      </c>
      <c r="L29" s="372">
        <f>COUNTIFS(TABLA!$H$2:$H$2050,L$11,TABLA!$M$2:$M$2050,$C29)+COUNTIFS(TABLA!$H$2:$H$2050,L$11,TABLA!$N$2:$N$2050,$C29)+COUNTIFS(TABLA!$H$2:$H$2050,L$11,TABLA!$O$2:$O$2050,$C29)</f>
        <v>0</v>
      </c>
      <c r="M29" s="372">
        <f>COUNTIFS(TABLA!$H$2:$H$2050,M$11,TABLA!$M$2:$M$2050,$C29)+COUNTIFS(TABLA!$H$2:$H$2050,M$11,TABLA!$N$2:$N$2050,$C29)+COUNTIFS(TABLA!$H$2:$H$2050,M$11,TABLA!$O$2:$O$2050,$C29)</f>
        <v>7</v>
      </c>
      <c r="N29" s="372">
        <f>COUNTIFS(TABLA!$H$2:$H$2050,N$11,TABLA!$M$2:$M$2050,$C29)+COUNTIFS(TABLA!$H$2:$H$2050,N$11,TABLA!$N$2:$N$2050,$C29)+COUNTIFS(TABLA!$H$2:$H$2050,N$11,TABLA!$O$2:$O$2050,$C29)</f>
        <v>0</v>
      </c>
      <c r="O29" s="372">
        <f>COUNTIFS(TABLA!$H$2:$H$2050,O$11,TABLA!$M$2:$M$2050,$C29)+COUNTIFS(TABLA!$H$2:$H$2050,O$11,TABLA!$N$2:$N$2050,$C29)+COUNTIFS(TABLA!$H$2:$H$2050,O$11,TABLA!$O$2:$O$2050,$C29)</f>
        <v>1</v>
      </c>
      <c r="P29" s="372">
        <f>COUNTIFS(TABLA!$H$2:$H$2050,P$11,TABLA!$M$2:$M$2050,$C29)+COUNTIFS(TABLA!$H$2:$H$2050,P$11,TABLA!$N$2:$N$2050,$C29)+COUNTIFS(TABLA!$H$2:$H$2050,P$11,TABLA!$O$2:$O$2050,$C29)</f>
        <v>0</v>
      </c>
      <c r="Q29" s="372">
        <f>COUNTIFS(TABLA!$H$2:$H$2050,Q$11,TABLA!$M$2:$M$2050,$C29)+COUNTIFS(TABLA!$H$2:$H$2050,Q$11,TABLA!$N$2:$N$2050,$C29)+COUNTIFS(TABLA!$H$2:$H$2050,Q$11,TABLA!$O$2:$O$2050,$C29)</f>
        <v>0</v>
      </c>
      <c r="R29" s="372">
        <f>COUNTIFS(TABLA!$H$2:$H$2050,R$11,TABLA!$M$2:$M$2050,$C29)+COUNTIFS(TABLA!$H$2:$H$2050,R$11,TABLA!$N$2:$N$2050,$C29)+COUNTIFS(TABLA!$H$2:$H$2050,R$11,TABLA!$O$2:$O$2050,$C29)</f>
        <v>0</v>
      </c>
      <c r="S29" s="372">
        <f>COUNTIFS(TABLA!$H$2:$H$2050,S$11,TABLA!$M$2:$M$2050,$C29)+COUNTIFS(TABLA!$H$2:$H$2050,S$11,TABLA!$N$2:$N$2050,$C29)+COUNTIFS(TABLA!$H$2:$H$2050,S$11,TABLA!$O$2:$O$2050,$C29)</f>
        <v>0</v>
      </c>
      <c r="T29" s="372">
        <f>COUNTIFS(TABLA!$H$2:$H$2050,T$11,TABLA!$M$2:$M$2050,$C29)+COUNTIFS(TABLA!$H$2:$H$2050,T$11,TABLA!$N$2:$N$2050,$C29)+COUNTIFS(TABLA!$H$2:$H$2050,T$11,TABLA!$O$2:$O$2050,$C29)</f>
        <v>3</v>
      </c>
      <c r="U29" s="372">
        <f>COUNTIFS(TABLA!$H$2:$H$2050,U$11,TABLA!$M$2:$M$2050,$C29)+COUNTIFS(TABLA!$H$2:$H$2050,U$11,TABLA!$N$2:$N$2050,$C29)+COUNTIFS(TABLA!$H$2:$H$2050,U$11,TABLA!$O$2:$O$2050,$C29)</f>
        <v>162</v>
      </c>
      <c r="V29" s="372">
        <f>COUNTIFS(TABLA!$H$2:$H$2050,V$11,TABLA!$M$2:$M$2050,$C29)+COUNTIFS(TABLA!$H$2:$H$2050,V$11,TABLA!$N$2:$N$2050,$C29)+COUNTIFS(TABLA!$H$2:$H$2050,V$11,TABLA!$O$2:$O$2050,$C29)</f>
        <v>19</v>
      </c>
      <c r="W29" s="372">
        <f>COUNTIFS(TABLA!$H$2:$H$2050,W$11,TABLA!$M$2:$M$2050,$C29)+COUNTIFS(TABLA!$H$2:$H$2050,W$11,TABLA!$N$2:$N$2050,$C29)+COUNTIFS(TABLA!$H$2:$H$2050,W$11,TABLA!$O$2:$O$2050,$C29)</f>
        <v>30</v>
      </c>
      <c r="X29" s="372">
        <f>COUNTIFS(TABLA!$H$2:$H$2050,X$11,TABLA!$M$2:$M$2050,$C29)+COUNTIFS(TABLA!$H$2:$H$2050,X$11,TABLA!$N$2:$N$2050,$C29)+COUNTIFS(TABLA!$H$2:$H$2050,X$11,TABLA!$O$2:$O$2050,$C29)</f>
        <v>0</v>
      </c>
      <c r="Y29" s="372">
        <f>COUNTIFS(TABLA!$H$2:$H$2050,Y$11,TABLA!$M$2:$M$2050,$C29)+COUNTIFS(TABLA!$H$2:$H$2050,Y$11,TABLA!$N$2:$N$2050,$C29)+COUNTIFS(TABLA!$H$2:$H$2050,Y$11,TABLA!$O$2:$O$2050,$C29)</f>
        <v>0</v>
      </c>
      <c r="Z29" s="372">
        <f>COUNTIFS(TABLA!$H$2:$H$2050,Z$11,TABLA!$M$2:$M$2050,$C29)+COUNTIFS(TABLA!$H$2:$H$2050,Z$11,TABLA!$N$2:$N$2050,$C29)+COUNTIFS(TABLA!$H$2:$H$2050,Z$11,TABLA!$O$2:$O$2050,$C29)</f>
        <v>1</v>
      </c>
      <c r="AA29" s="372">
        <f>COUNTIFS(TABLA!$H$2:$H$2050,AA$11,TABLA!$M$2:$M$2050,$C29)+COUNTIFS(TABLA!$H$2:$H$2050,AA$11,TABLA!$N$2:$N$2050,$C29)+COUNTIFS(TABLA!$H$2:$H$2050,AA$11,TABLA!$O$2:$O$2050,$C29)</f>
        <v>0</v>
      </c>
      <c r="AB29" s="372">
        <f>COUNTIFS(TABLA!$H$2:$H$2050,AB$11,TABLA!$M$2:$M$2050,$C29)+COUNTIFS(TABLA!$H$2:$H$2050,AB$11,TABLA!$N$2:$N$2050,$C29)+COUNTIFS(TABLA!$H$2:$H$2050,AB$11,TABLA!$O$2:$O$2050,$C29)</f>
        <v>1</v>
      </c>
      <c r="AC29" s="372">
        <f>COUNTIFS(TABLA!$H$2:$H$2050,AC$11,TABLA!$M$2:$M$2050,$C29)+COUNTIFS(TABLA!$H$2:$H$2050,AC$11,TABLA!$N$2:$N$2050,$C29)+COUNTIFS(TABLA!$H$2:$H$2050,AC$11,TABLA!$O$2:$O$2050,$C29)</f>
        <v>2</v>
      </c>
      <c r="AD29" s="372">
        <f>COUNTIFS(TABLA!$H$2:$H$2050,AD$11,TABLA!$M$2:$M$2050,$C29)+COUNTIFS(TABLA!$H$2:$H$2050,AD$11,TABLA!$N$2:$N$2050,$C29)+COUNTIFS(TABLA!$H$2:$H$2050,AD$11,TABLA!$O$2:$O$2050,$C29)</f>
        <v>1</v>
      </c>
      <c r="AE29" s="372">
        <f>COUNTIFS(TABLA!$H$2:$H$2050,AE$11,TABLA!$M$2:$M$2050,$C29)+COUNTIFS(TABLA!$H$2:$H$2050,AE$11,TABLA!$N$2:$N$2050,$C29)+COUNTIFS(TABLA!$H$2:$H$2050,AE$11,TABLA!$O$2:$O$2050,$C29)</f>
        <v>0</v>
      </c>
    </row>
    <row r="30" spans="1:33" ht="15.75" customHeight="1" x14ac:dyDescent="0.2">
      <c r="A30">
        <v>18</v>
      </c>
      <c r="B30" s="419"/>
      <c r="C30" s="373">
        <v>29</v>
      </c>
      <c r="D30" s="374" t="s">
        <v>135</v>
      </c>
      <c r="E30" s="375">
        <f t="shared" si="0"/>
        <v>1122</v>
      </c>
      <c r="F30" s="372">
        <f>COUNTIFS(TABLA!$H$2:$H$2050,F$11,TABLA!$M$2:$M$2050,$C30)+COUNTIFS(TABLA!$H$2:$H$2050,F$11,TABLA!$N$2:$N$2050,$C30)+COUNTIFS(TABLA!$H$2:$H$2050,F$11,TABLA!$O$2:$O$2050,$C30)</f>
        <v>11</v>
      </c>
      <c r="G30" s="372">
        <f>COUNTIFS(TABLA!$H$2:$H$2050,G$11,TABLA!$M$2:$M$2050,$C30)+COUNTIFS(TABLA!$H$2:$H$2050,G$11,TABLA!$N$2:$N$2050,$C30)+COUNTIFS(TABLA!$H$2:$H$2050,G$11,TABLA!$O$2:$O$2050,$C30)</f>
        <v>13</v>
      </c>
      <c r="H30" s="372">
        <f>COUNTIFS(TABLA!$H$2:$H$2050,H$11,TABLA!$M$2:$M$2050,$C30)+COUNTIFS(TABLA!$H$2:$H$2050,H$11,TABLA!$N$2:$N$2050,$C30)+COUNTIFS(TABLA!$H$2:$H$2050,H$11,TABLA!$O$2:$O$2050,$C30)</f>
        <v>4</v>
      </c>
      <c r="I30" s="372">
        <f>COUNTIFS(TABLA!$H$2:$H$2050,I$11,TABLA!$M$2:$M$2050,$C30)+COUNTIFS(TABLA!$H$2:$H$2050,I$11,TABLA!$N$2:$N$2050,$C30)+COUNTIFS(TABLA!$H$2:$H$2050,I$11,TABLA!$O$2:$O$2050,$C30)</f>
        <v>44</v>
      </c>
      <c r="J30" s="372">
        <f>COUNTIFS(TABLA!$H$2:$H$2050,J$11,TABLA!$M$2:$M$2050,$C30)+COUNTIFS(TABLA!$H$2:$H$2050,J$11,TABLA!$N$2:$N$2050,$C30)+COUNTIFS(TABLA!$H$2:$H$2050,J$11,TABLA!$O$2:$O$2050,$C30)</f>
        <v>13</v>
      </c>
      <c r="K30" s="372">
        <f>COUNTIFS(TABLA!$H$2:$H$2050,K$11,TABLA!$M$2:$M$2050,$C30)+COUNTIFS(TABLA!$H$2:$H$2050,K$11,TABLA!$N$2:$N$2050,$C30)+COUNTIFS(TABLA!$H$2:$H$2050,K$11,TABLA!$O$2:$O$2050,$C30)</f>
        <v>22</v>
      </c>
      <c r="L30" s="372">
        <f>COUNTIFS(TABLA!$H$2:$H$2050,L$11,TABLA!$M$2:$M$2050,$C30)+COUNTIFS(TABLA!$H$2:$H$2050,L$11,TABLA!$N$2:$N$2050,$C30)+COUNTIFS(TABLA!$H$2:$H$2050,L$11,TABLA!$O$2:$O$2050,$C30)</f>
        <v>31</v>
      </c>
      <c r="M30" s="372">
        <f>COUNTIFS(TABLA!$H$2:$H$2050,M$11,TABLA!$M$2:$M$2050,$C30)+COUNTIFS(TABLA!$H$2:$H$2050,M$11,TABLA!$N$2:$N$2050,$C30)+COUNTIFS(TABLA!$H$2:$H$2050,M$11,TABLA!$O$2:$O$2050,$C30)</f>
        <v>64</v>
      </c>
      <c r="N30" s="372">
        <f>COUNTIFS(TABLA!$H$2:$H$2050,N$11,TABLA!$M$2:$M$2050,$C30)+COUNTIFS(TABLA!$H$2:$H$2050,N$11,TABLA!$N$2:$N$2050,$C30)+COUNTIFS(TABLA!$H$2:$H$2050,N$11,TABLA!$O$2:$O$2050,$C30)</f>
        <v>52</v>
      </c>
      <c r="O30" s="372">
        <f>COUNTIFS(TABLA!$H$2:$H$2050,O$11,TABLA!$M$2:$M$2050,$C30)+COUNTIFS(TABLA!$H$2:$H$2050,O$11,TABLA!$N$2:$N$2050,$C30)+COUNTIFS(TABLA!$H$2:$H$2050,O$11,TABLA!$O$2:$O$2050,$C30)</f>
        <v>28</v>
      </c>
      <c r="P30" s="372">
        <f>COUNTIFS(TABLA!$H$2:$H$2050,P$11,TABLA!$M$2:$M$2050,$C30)+COUNTIFS(TABLA!$H$2:$H$2050,P$11,TABLA!$N$2:$N$2050,$C30)+COUNTIFS(TABLA!$H$2:$H$2050,P$11,TABLA!$O$2:$O$2050,$C30)</f>
        <v>13</v>
      </c>
      <c r="Q30" s="372">
        <f>COUNTIFS(TABLA!$H$2:$H$2050,Q$11,TABLA!$M$2:$M$2050,$C30)+COUNTIFS(TABLA!$H$2:$H$2050,Q$11,TABLA!$N$2:$N$2050,$C30)+COUNTIFS(TABLA!$H$2:$H$2050,Q$11,TABLA!$O$2:$O$2050,$C30)</f>
        <v>39</v>
      </c>
      <c r="R30" s="372">
        <f>COUNTIFS(TABLA!$H$2:$H$2050,R$11,TABLA!$M$2:$M$2050,$C30)+COUNTIFS(TABLA!$H$2:$H$2050,R$11,TABLA!$N$2:$N$2050,$C30)+COUNTIFS(TABLA!$H$2:$H$2050,R$11,TABLA!$O$2:$O$2050,$C30)</f>
        <v>44</v>
      </c>
      <c r="S30" s="372">
        <f>COUNTIFS(TABLA!$H$2:$H$2050,S$11,TABLA!$M$2:$M$2050,$C30)+COUNTIFS(TABLA!$H$2:$H$2050,S$11,TABLA!$N$2:$N$2050,$C30)+COUNTIFS(TABLA!$H$2:$H$2050,S$11,TABLA!$O$2:$O$2050,$C30)</f>
        <v>29</v>
      </c>
      <c r="T30" s="372">
        <f>COUNTIFS(TABLA!$H$2:$H$2050,T$11,TABLA!$M$2:$M$2050,$C30)+COUNTIFS(TABLA!$H$2:$H$2050,T$11,TABLA!$N$2:$N$2050,$C30)+COUNTIFS(TABLA!$H$2:$H$2050,T$11,TABLA!$O$2:$O$2050,$C30)</f>
        <v>128</v>
      </c>
      <c r="U30" s="372">
        <f>COUNTIFS(TABLA!$H$2:$H$2050,U$11,TABLA!$M$2:$M$2050,$C30)+COUNTIFS(TABLA!$H$2:$H$2050,U$11,TABLA!$N$2:$N$2050,$C30)+COUNTIFS(TABLA!$H$2:$H$2050,U$11,TABLA!$O$2:$O$2050,$C30)</f>
        <v>175</v>
      </c>
      <c r="V30" s="372">
        <f>COUNTIFS(TABLA!$H$2:$H$2050,V$11,TABLA!$M$2:$M$2050,$C30)+COUNTIFS(TABLA!$H$2:$H$2050,V$11,TABLA!$N$2:$N$2050,$C30)+COUNTIFS(TABLA!$H$2:$H$2050,V$11,TABLA!$O$2:$O$2050,$C30)</f>
        <v>31</v>
      </c>
      <c r="W30" s="372">
        <f>COUNTIFS(TABLA!$H$2:$H$2050,W$11,TABLA!$M$2:$M$2050,$C30)+COUNTIFS(TABLA!$H$2:$H$2050,W$11,TABLA!$N$2:$N$2050,$C30)+COUNTIFS(TABLA!$H$2:$H$2050,W$11,TABLA!$O$2:$O$2050,$C30)</f>
        <v>130</v>
      </c>
      <c r="X30" s="372">
        <f>COUNTIFS(TABLA!$H$2:$H$2050,X$11,TABLA!$M$2:$M$2050,$C30)+COUNTIFS(TABLA!$H$2:$H$2050,X$11,TABLA!$N$2:$N$2050,$C30)+COUNTIFS(TABLA!$H$2:$H$2050,X$11,TABLA!$O$2:$O$2050,$C30)</f>
        <v>19</v>
      </c>
      <c r="Y30" s="372">
        <f>COUNTIFS(TABLA!$H$2:$H$2050,Y$11,TABLA!$M$2:$M$2050,$C30)+COUNTIFS(TABLA!$H$2:$H$2050,Y$11,TABLA!$N$2:$N$2050,$C30)+COUNTIFS(TABLA!$H$2:$H$2050,Y$11,TABLA!$O$2:$O$2050,$C30)</f>
        <v>37</v>
      </c>
      <c r="Z30" s="372">
        <f>COUNTIFS(TABLA!$H$2:$H$2050,Z$11,TABLA!$M$2:$M$2050,$C30)+COUNTIFS(TABLA!$H$2:$H$2050,Z$11,TABLA!$N$2:$N$2050,$C30)+COUNTIFS(TABLA!$H$2:$H$2050,Z$11,TABLA!$O$2:$O$2050,$C30)</f>
        <v>56</v>
      </c>
      <c r="AA30" s="372">
        <f>COUNTIFS(TABLA!$H$2:$H$2050,AA$11,TABLA!$M$2:$M$2050,$C30)+COUNTIFS(TABLA!$H$2:$H$2050,AA$11,TABLA!$N$2:$N$2050,$C30)+COUNTIFS(TABLA!$H$2:$H$2050,AA$11,TABLA!$O$2:$O$2050,$C30)</f>
        <v>7</v>
      </c>
      <c r="AB30" s="372">
        <f>COUNTIFS(TABLA!$H$2:$H$2050,AB$11,TABLA!$M$2:$M$2050,$C30)+COUNTIFS(TABLA!$H$2:$H$2050,AB$11,TABLA!$N$2:$N$2050,$C30)+COUNTIFS(TABLA!$H$2:$H$2050,AB$11,TABLA!$O$2:$O$2050,$C30)</f>
        <v>30</v>
      </c>
      <c r="AC30" s="372">
        <f>COUNTIFS(TABLA!$H$2:$H$2050,AC$11,TABLA!$M$2:$M$2050,$C30)+COUNTIFS(TABLA!$H$2:$H$2050,AC$11,TABLA!$N$2:$N$2050,$C30)+COUNTIFS(TABLA!$H$2:$H$2050,AC$11,TABLA!$O$2:$O$2050,$C30)</f>
        <v>46</v>
      </c>
      <c r="AD30" s="372">
        <f>COUNTIFS(TABLA!$H$2:$H$2050,AD$11,TABLA!$M$2:$M$2050,$C30)+COUNTIFS(TABLA!$H$2:$H$2050,AD$11,TABLA!$N$2:$N$2050,$C30)+COUNTIFS(TABLA!$H$2:$H$2050,AD$11,TABLA!$O$2:$O$2050,$C30)</f>
        <v>47</v>
      </c>
      <c r="AE30" s="372">
        <f>COUNTIFS(TABLA!$H$2:$H$2050,AE$11,TABLA!$M$2:$M$2050,$C30)+COUNTIFS(TABLA!$H$2:$H$2050,AE$11,TABLA!$N$2:$N$2050,$C30)+COUNTIFS(TABLA!$H$2:$H$2050,AE$11,TABLA!$O$2:$O$2050,$C30)</f>
        <v>9</v>
      </c>
    </row>
    <row r="31" spans="1:33" ht="15.75" customHeight="1" x14ac:dyDescent="0.2">
      <c r="A31" s="125">
        <v>19</v>
      </c>
      <c r="B31" s="419"/>
      <c r="C31" s="373">
        <v>15</v>
      </c>
      <c r="D31" s="374" t="s">
        <v>128</v>
      </c>
      <c r="E31" s="375">
        <f t="shared" si="0"/>
        <v>152</v>
      </c>
      <c r="F31" s="372">
        <f>COUNTIFS(TABLA!$H$2:$H$2050,F$11,TABLA!$M$2:$M$2050,$C31)+COUNTIFS(TABLA!$H$2:$H$2050,F$11,TABLA!$N$2:$N$2050,$C31)+COUNTIFS(TABLA!$H$2:$H$2050,F$11,TABLA!$O$2:$O$2050,$C31)</f>
        <v>1</v>
      </c>
      <c r="G31" s="372">
        <f>COUNTIFS(TABLA!$H$2:$H$2050,G$11,TABLA!$M$2:$M$2050,$C31)+COUNTIFS(TABLA!$H$2:$H$2050,G$11,TABLA!$N$2:$N$2050,$C31)+COUNTIFS(TABLA!$H$2:$H$2050,G$11,TABLA!$O$2:$O$2050,$C31)</f>
        <v>3</v>
      </c>
      <c r="H31" s="372">
        <f>COUNTIFS(TABLA!$H$2:$H$2050,H$11,TABLA!$M$2:$M$2050,$C31)+COUNTIFS(TABLA!$H$2:$H$2050,H$11,TABLA!$N$2:$N$2050,$C31)+COUNTIFS(TABLA!$H$2:$H$2050,H$11,TABLA!$O$2:$O$2050,$C31)</f>
        <v>0</v>
      </c>
      <c r="I31" s="372">
        <f>COUNTIFS(TABLA!$H$2:$H$2050,I$11,TABLA!$M$2:$M$2050,$C31)+COUNTIFS(TABLA!$H$2:$H$2050,I$11,TABLA!$N$2:$N$2050,$C31)+COUNTIFS(TABLA!$H$2:$H$2050,I$11,TABLA!$O$2:$O$2050,$C31)</f>
        <v>3</v>
      </c>
      <c r="J31" s="372">
        <f>COUNTIFS(TABLA!$H$2:$H$2050,J$11,TABLA!$M$2:$M$2050,$C31)+COUNTIFS(TABLA!$H$2:$H$2050,J$11,TABLA!$N$2:$N$2050,$C31)+COUNTIFS(TABLA!$H$2:$H$2050,J$11,TABLA!$O$2:$O$2050,$C31)</f>
        <v>0</v>
      </c>
      <c r="K31" s="372">
        <f>COUNTIFS(TABLA!$H$2:$H$2050,K$11,TABLA!$M$2:$M$2050,$C31)+COUNTIFS(TABLA!$H$2:$H$2050,K$11,TABLA!$N$2:$N$2050,$C31)+COUNTIFS(TABLA!$H$2:$H$2050,K$11,TABLA!$O$2:$O$2050,$C31)</f>
        <v>0</v>
      </c>
      <c r="L31" s="372">
        <f>COUNTIFS(TABLA!$H$2:$H$2050,L$11,TABLA!$M$2:$M$2050,$C31)+COUNTIFS(TABLA!$H$2:$H$2050,L$11,TABLA!$N$2:$N$2050,$C31)+COUNTIFS(TABLA!$H$2:$H$2050,L$11,TABLA!$O$2:$O$2050,$C31)</f>
        <v>0</v>
      </c>
      <c r="M31" s="372">
        <f>COUNTIFS(TABLA!$H$2:$H$2050,M$11,TABLA!$M$2:$M$2050,$C31)+COUNTIFS(TABLA!$H$2:$H$2050,M$11,TABLA!$N$2:$N$2050,$C31)+COUNTIFS(TABLA!$H$2:$H$2050,M$11,TABLA!$O$2:$O$2050,$C31)</f>
        <v>6</v>
      </c>
      <c r="N31" s="372">
        <f>COUNTIFS(TABLA!$H$2:$H$2050,N$11,TABLA!$M$2:$M$2050,$C31)+COUNTIFS(TABLA!$H$2:$H$2050,N$11,TABLA!$N$2:$N$2050,$C31)+COUNTIFS(TABLA!$H$2:$H$2050,N$11,TABLA!$O$2:$O$2050,$C31)</f>
        <v>0</v>
      </c>
      <c r="O31" s="372">
        <f>COUNTIFS(TABLA!$H$2:$H$2050,O$11,TABLA!$M$2:$M$2050,$C31)+COUNTIFS(TABLA!$H$2:$H$2050,O$11,TABLA!$N$2:$N$2050,$C31)+COUNTIFS(TABLA!$H$2:$H$2050,O$11,TABLA!$O$2:$O$2050,$C31)</f>
        <v>0</v>
      </c>
      <c r="P31" s="372">
        <f>COUNTIFS(TABLA!$H$2:$H$2050,P$11,TABLA!$M$2:$M$2050,$C31)+COUNTIFS(TABLA!$H$2:$H$2050,P$11,TABLA!$N$2:$N$2050,$C31)+COUNTIFS(TABLA!$H$2:$H$2050,P$11,TABLA!$O$2:$O$2050,$C31)</f>
        <v>0</v>
      </c>
      <c r="Q31" s="372">
        <f>COUNTIFS(TABLA!$H$2:$H$2050,Q$11,TABLA!$M$2:$M$2050,$C31)+COUNTIFS(TABLA!$H$2:$H$2050,Q$11,TABLA!$N$2:$N$2050,$C31)+COUNTIFS(TABLA!$H$2:$H$2050,Q$11,TABLA!$O$2:$O$2050,$C31)</f>
        <v>2</v>
      </c>
      <c r="R31" s="372">
        <f>COUNTIFS(TABLA!$H$2:$H$2050,R$11,TABLA!$M$2:$M$2050,$C31)+COUNTIFS(TABLA!$H$2:$H$2050,R$11,TABLA!$N$2:$N$2050,$C31)+COUNTIFS(TABLA!$H$2:$H$2050,R$11,TABLA!$O$2:$O$2050,$C31)</f>
        <v>2</v>
      </c>
      <c r="S31" s="372">
        <f>COUNTIFS(TABLA!$H$2:$H$2050,S$11,TABLA!$M$2:$M$2050,$C31)+COUNTIFS(TABLA!$H$2:$H$2050,S$11,TABLA!$N$2:$N$2050,$C31)+COUNTIFS(TABLA!$H$2:$H$2050,S$11,TABLA!$O$2:$O$2050,$C31)</f>
        <v>1</v>
      </c>
      <c r="T31" s="372">
        <f>COUNTIFS(TABLA!$H$2:$H$2050,T$11,TABLA!$M$2:$M$2050,$C31)+COUNTIFS(TABLA!$H$2:$H$2050,T$11,TABLA!$N$2:$N$2050,$C31)+COUNTIFS(TABLA!$H$2:$H$2050,T$11,TABLA!$O$2:$O$2050,$C31)</f>
        <v>9</v>
      </c>
      <c r="U31" s="372">
        <f>COUNTIFS(TABLA!$H$2:$H$2050,U$11,TABLA!$M$2:$M$2050,$C31)+COUNTIFS(TABLA!$H$2:$H$2050,U$11,TABLA!$N$2:$N$2050,$C31)+COUNTIFS(TABLA!$H$2:$H$2050,U$11,TABLA!$O$2:$O$2050,$C31)</f>
        <v>50</v>
      </c>
      <c r="V31" s="372">
        <f>COUNTIFS(TABLA!$H$2:$H$2050,V$11,TABLA!$M$2:$M$2050,$C31)+COUNTIFS(TABLA!$H$2:$H$2050,V$11,TABLA!$N$2:$N$2050,$C31)+COUNTIFS(TABLA!$H$2:$H$2050,V$11,TABLA!$O$2:$O$2050,$C31)</f>
        <v>50</v>
      </c>
      <c r="W31" s="372">
        <f>COUNTIFS(TABLA!$H$2:$H$2050,W$11,TABLA!$M$2:$M$2050,$C31)+COUNTIFS(TABLA!$H$2:$H$2050,W$11,TABLA!$N$2:$N$2050,$C31)+COUNTIFS(TABLA!$H$2:$H$2050,W$11,TABLA!$O$2:$O$2050,$C31)</f>
        <v>15</v>
      </c>
      <c r="X31" s="372">
        <f>COUNTIFS(TABLA!$H$2:$H$2050,X$11,TABLA!$M$2:$M$2050,$C31)+COUNTIFS(TABLA!$H$2:$H$2050,X$11,TABLA!$N$2:$N$2050,$C31)+COUNTIFS(TABLA!$H$2:$H$2050,X$11,TABLA!$O$2:$O$2050,$C31)</f>
        <v>0</v>
      </c>
      <c r="Y31" s="372">
        <f>COUNTIFS(TABLA!$H$2:$H$2050,Y$11,TABLA!$M$2:$M$2050,$C31)+COUNTIFS(TABLA!$H$2:$H$2050,Y$11,TABLA!$N$2:$N$2050,$C31)+COUNTIFS(TABLA!$H$2:$H$2050,Y$11,TABLA!$O$2:$O$2050,$C31)</f>
        <v>1</v>
      </c>
      <c r="Z31" s="372">
        <f>COUNTIFS(TABLA!$H$2:$H$2050,Z$11,TABLA!$M$2:$M$2050,$C31)+COUNTIFS(TABLA!$H$2:$H$2050,Z$11,TABLA!$N$2:$N$2050,$C31)+COUNTIFS(TABLA!$H$2:$H$2050,Z$11,TABLA!$O$2:$O$2050,$C31)</f>
        <v>1</v>
      </c>
      <c r="AA31" s="372">
        <f>COUNTIFS(TABLA!$H$2:$H$2050,AA$11,TABLA!$M$2:$M$2050,$C31)+COUNTIFS(TABLA!$H$2:$H$2050,AA$11,TABLA!$N$2:$N$2050,$C31)+COUNTIFS(TABLA!$H$2:$H$2050,AA$11,TABLA!$O$2:$O$2050,$C31)</f>
        <v>0</v>
      </c>
      <c r="AB31" s="372">
        <f>COUNTIFS(TABLA!$H$2:$H$2050,AB$11,TABLA!$M$2:$M$2050,$C31)+COUNTIFS(TABLA!$H$2:$H$2050,AB$11,TABLA!$N$2:$N$2050,$C31)+COUNTIFS(TABLA!$H$2:$H$2050,AB$11,TABLA!$O$2:$O$2050,$C31)</f>
        <v>0</v>
      </c>
      <c r="AC31" s="372">
        <f>COUNTIFS(TABLA!$H$2:$H$2050,AC$11,TABLA!$M$2:$M$2050,$C31)+COUNTIFS(TABLA!$H$2:$H$2050,AC$11,TABLA!$N$2:$N$2050,$C31)+COUNTIFS(TABLA!$H$2:$H$2050,AC$11,TABLA!$O$2:$O$2050,$C31)</f>
        <v>5</v>
      </c>
      <c r="AD31" s="372">
        <f>COUNTIFS(TABLA!$H$2:$H$2050,AD$11,TABLA!$M$2:$M$2050,$C31)+COUNTIFS(TABLA!$H$2:$H$2050,AD$11,TABLA!$N$2:$N$2050,$C31)+COUNTIFS(TABLA!$H$2:$H$2050,AD$11,TABLA!$O$2:$O$2050,$C31)</f>
        <v>3</v>
      </c>
      <c r="AE31" s="372">
        <f>COUNTIFS(TABLA!$H$2:$H$2050,AE$11,TABLA!$M$2:$M$2050,$C31)+COUNTIFS(TABLA!$H$2:$H$2050,AE$11,TABLA!$N$2:$N$2050,$C31)+COUNTIFS(TABLA!$H$2:$H$2050,AE$11,TABLA!$O$2:$O$2050,$C31)</f>
        <v>0</v>
      </c>
    </row>
    <row r="32" spans="1:33" ht="15.75" customHeight="1" x14ac:dyDescent="0.2">
      <c r="A32" s="89">
        <v>20</v>
      </c>
      <c r="B32" s="419"/>
      <c r="C32" s="373">
        <v>16</v>
      </c>
      <c r="D32" s="374" t="s">
        <v>129</v>
      </c>
      <c r="E32" s="375">
        <f t="shared" si="0"/>
        <v>362</v>
      </c>
      <c r="F32" s="372">
        <f>COUNTIFS(TABLA!$H$2:$H$2050,F$11,TABLA!$M$2:$M$2050,$C32)+COUNTIFS(TABLA!$H$2:$H$2050,F$11,TABLA!$N$2:$N$2050,$C32)+COUNTIFS(TABLA!$H$2:$H$2050,F$11,TABLA!$O$2:$O$2050,$C32)</f>
        <v>1</v>
      </c>
      <c r="G32" s="372">
        <f>COUNTIFS(TABLA!$H$2:$H$2050,G$11,TABLA!$M$2:$M$2050,$C32)+COUNTIFS(TABLA!$H$2:$H$2050,G$11,TABLA!$N$2:$N$2050,$C32)+COUNTIFS(TABLA!$H$2:$H$2050,G$11,TABLA!$O$2:$O$2050,$C32)</f>
        <v>17</v>
      </c>
      <c r="H32" s="372">
        <f>COUNTIFS(TABLA!$H$2:$H$2050,H$11,TABLA!$M$2:$M$2050,$C32)+COUNTIFS(TABLA!$H$2:$H$2050,H$11,TABLA!$N$2:$N$2050,$C32)+COUNTIFS(TABLA!$H$2:$H$2050,H$11,TABLA!$O$2:$O$2050,$C32)</f>
        <v>6</v>
      </c>
      <c r="I32" s="372">
        <f>COUNTIFS(TABLA!$H$2:$H$2050,I$11,TABLA!$M$2:$M$2050,$C32)+COUNTIFS(TABLA!$H$2:$H$2050,I$11,TABLA!$N$2:$N$2050,$C32)+COUNTIFS(TABLA!$H$2:$H$2050,I$11,TABLA!$O$2:$O$2050,$C32)</f>
        <v>5</v>
      </c>
      <c r="J32" s="372">
        <f>COUNTIFS(TABLA!$H$2:$H$2050,J$11,TABLA!$M$2:$M$2050,$C32)+COUNTIFS(TABLA!$H$2:$H$2050,J$11,TABLA!$N$2:$N$2050,$C32)+COUNTIFS(TABLA!$H$2:$H$2050,J$11,TABLA!$O$2:$O$2050,$C32)</f>
        <v>1</v>
      </c>
      <c r="K32" s="372">
        <f>COUNTIFS(TABLA!$H$2:$H$2050,K$11,TABLA!$M$2:$M$2050,$C32)+COUNTIFS(TABLA!$H$2:$H$2050,K$11,TABLA!$N$2:$N$2050,$C32)+COUNTIFS(TABLA!$H$2:$H$2050,K$11,TABLA!$O$2:$O$2050,$C32)</f>
        <v>3</v>
      </c>
      <c r="L32" s="372">
        <f>COUNTIFS(TABLA!$H$2:$H$2050,L$11,TABLA!$M$2:$M$2050,$C32)+COUNTIFS(TABLA!$H$2:$H$2050,L$11,TABLA!$N$2:$N$2050,$C32)+COUNTIFS(TABLA!$H$2:$H$2050,L$11,TABLA!$O$2:$O$2050,$C32)</f>
        <v>2</v>
      </c>
      <c r="M32" s="372">
        <f>COUNTIFS(TABLA!$H$2:$H$2050,M$11,TABLA!$M$2:$M$2050,$C32)+COUNTIFS(TABLA!$H$2:$H$2050,M$11,TABLA!$N$2:$N$2050,$C32)+COUNTIFS(TABLA!$H$2:$H$2050,M$11,TABLA!$O$2:$O$2050,$C32)</f>
        <v>10</v>
      </c>
      <c r="N32" s="372">
        <f>COUNTIFS(TABLA!$H$2:$H$2050,N$11,TABLA!$M$2:$M$2050,$C32)+COUNTIFS(TABLA!$H$2:$H$2050,N$11,TABLA!$N$2:$N$2050,$C32)+COUNTIFS(TABLA!$H$2:$H$2050,N$11,TABLA!$O$2:$O$2050,$C32)</f>
        <v>24</v>
      </c>
      <c r="O32" s="372">
        <f>COUNTIFS(TABLA!$H$2:$H$2050,O$11,TABLA!$M$2:$M$2050,$C32)+COUNTIFS(TABLA!$H$2:$H$2050,O$11,TABLA!$N$2:$N$2050,$C32)+COUNTIFS(TABLA!$H$2:$H$2050,O$11,TABLA!$O$2:$O$2050,$C32)</f>
        <v>2</v>
      </c>
      <c r="P32" s="372">
        <f>COUNTIFS(TABLA!$H$2:$H$2050,P$11,TABLA!$M$2:$M$2050,$C32)+COUNTIFS(TABLA!$H$2:$H$2050,P$11,TABLA!$N$2:$N$2050,$C32)+COUNTIFS(TABLA!$H$2:$H$2050,P$11,TABLA!$O$2:$O$2050,$C32)</f>
        <v>0</v>
      </c>
      <c r="Q32" s="372">
        <f>COUNTIFS(TABLA!$H$2:$H$2050,Q$11,TABLA!$M$2:$M$2050,$C32)+COUNTIFS(TABLA!$H$2:$H$2050,Q$11,TABLA!$N$2:$N$2050,$C32)+COUNTIFS(TABLA!$H$2:$H$2050,Q$11,TABLA!$O$2:$O$2050,$C32)</f>
        <v>2</v>
      </c>
      <c r="R32" s="372">
        <f>COUNTIFS(TABLA!$H$2:$H$2050,R$11,TABLA!$M$2:$M$2050,$C32)+COUNTIFS(TABLA!$H$2:$H$2050,R$11,TABLA!$N$2:$N$2050,$C32)+COUNTIFS(TABLA!$H$2:$H$2050,R$11,TABLA!$O$2:$O$2050,$C32)</f>
        <v>2</v>
      </c>
      <c r="S32" s="372">
        <f>COUNTIFS(TABLA!$H$2:$H$2050,S$11,TABLA!$M$2:$M$2050,$C32)+COUNTIFS(TABLA!$H$2:$H$2050,S$11,TABLA!$N$2:$N$2050,$C32)+COUNTIFS(TABLA!$H$2:$H$2050,S$11,TABLA!$O$2:$O$2050,$C32)</f>
        <v>1</v>
      </c>
      <c r="T32" s="372">
        <f>COUNTIFS(TABLA!$H$2:$H$2050,T$11,TABLA!$M$2:$M$2050,$C32)+COUNTIFS(TABLA!$H$2:$H$2050,T$11,TABLA!$N$2:$N$2050,$C32)+COUNTIFS(TABLA!$H$2:$H$2050,T$11,TABLA!$O$2:$O$2050,$C32)</f>
        <v>17</v>
      </c>
      <c r="U32" s="372">
        <f>COUNTIFS(TABLA!$H$2:$H$2050,U$11,TABLA!$M$2:$M$2050,$C32)+COUNTIFS(TABLA!$H$2:$H$2050,U$11,TABLA!$N$2:$N$2050,$C32)+COUNTIFS(TABLA!$H$2:$H$2050,U$11,TABLA!$O$2:$O$2050,$C32)</f>
        <v>68</v>
      </c>
      <c r="V32" s="372">
        <f>COUNTIFS(TABLA!$H$2:$H$2050,V$11,TABLA!$M$2:$M$2050,$C32)+COUNTIFS(TABLA!$H$2:$H$2050,V$11,TABLA!$N$2:$N$2050,$C32)+COUNTIFS(TABLA!$H$2:$H$2050,V$11,TABLA!$O$2:$O$2050,$C32)</f>
        <v>19</v>
      </c>
      <c r="W32" s="372">
        <f>COUNTIFS(TABLA!$H$2:$H$2050,W$11,TABLA!$M$2:$M$2050,$C32)+COUNTIFS(TABLA!$H$2:$H$2050,W$11,TABLA!$N$2:$N$2050,$C32)+COUNTIFS(TABLA!$H$2:$H$2050,W$11,TABLA!$O$2:$O$2050,$C32)</f>
        <v>165</v>
      </c>
      <c r="X32" s="372">
        <f>COUNTIFS(TABLA!$H$2:$H$2050,X$11,TABLA!$M$2:$M$2050,$C32)+COUNTIFS(TABLA!$H$2:$H$2050,X$11,TABLA!$N$2:$N$2050,$C32)+COUNTIFS(TABLA!$H$2:$H$2050,X$11,TABLA!$O$2:$O$2050,$C32)</f>
        <v>0</v>
      </c>
      <c r="Y32" s="372">
        <f>COUNTIFS(TABLA!$H$2:$H$2050,Y$11,TABLA!$M$2:$M$2050,$C32)+COUNTIFS(TABLA!$H$2:$H$2050,Y$11,TABLA!$N$2:$N$2050,$C32)+COUNTIFS(TABLA!$H$2:$H$2050,Y$11,TABLA!$O$2:$O$2050,$C32)</f>
        <v>1</v>
      </c>
      <c r="Z32" s="372">
        <f>COUNTIFS(TABLA!$H$2:$H$2050,Z$11,TABLA!$M$2:$M$2050,$C32)+COUNTIFS(TABLA!$H$2:$H$2050,Z$11,TABLA!$N$2:$N$2050,$C32)+COUNTIFS(TABLA!$H$2:$H$2050,Z$11,TABLA!$O$2:$O$2050,$C32)</f>
        <v>2</v>
      </c>
      <c r="AA32" s="372">
        <f>COUNTIFS(TABLA!$H$2:$H$2050,AA$11,TABLA!$M$2:$M$2050,$C32)+COUNTIFS(TABLA!$H$2:$H$2050,AA$11,TABLA!$N$2:$N$2050,$C32)+COUNTIFS(TABLA!$H$2:$H$2050,AA$11,TABLA!$O$2:$O$2050,$C32)</f>
        <v>0</v>
      </c>
      <c r="AB32" s="372">
        <f>COUNTIFS(TABLA!$H$2:$H$2050,AB$11,TABLA!$M$2:$M$2050,$C32)+COUNTIFS(TABLA!$H$2:$H$2050,AB$11,TABLA!$N$2:$N$2050,$C32)+COUNTIFS(TABLA!$H$2:$H$2050,AB$11,TABLA!$O$2:$O$2050,$C32)</f>
        <v>0</v>
      </c>
      <c r="AC32" s="372">
        <f>COUNTIFS(TABLA!$H$2:$H$2050,AC$11,TABLA!$M$2:$M$2050,$C32)+COUNTIFS(TABLA!$H$2:$H$2050,AC$11,TABLA!$N$2:$N$2050,$C32)+COUNTIFS(TABLA!$H$2:$H$2050,AC$11,TABLA!$O$2:$O$2050,$C32)</f>
        <v>12</v>
      </c>
      <c r="AD32" s="372">
        <f>COUNTIFS(TABLA!$H$2:$H$2050,AD$11,TABLA!$M$2:$M$2050,$C32)+COUNTIFS(TABLA!$H$2:$H$2050,AD$11,TABLA!$N$2:$N$2050,$C32)+COUNTIFS(TABLA!$H$2:$H$2050,AD$11,TABLA!$O$2:$O$2050,$C32)</f>
        <v>2</v>
      </c>
      <c r="AE32" s="372">
        <f>COUNTIFS(TABLA!$H$2:$H$2050,AE$11,TABLA!$M$2:$M$2050,$C32)+COUNTIFS(TABLA!$H$2:$H$2050,AE$11,TABLA!$N$2:$N$2050,$C32)+COUNTIFS(TABLA!$H$2:$H$2050,AE$11,TABLA!$O$2:$O$2050,$C32)</f>
        <v>0</v>
      </c>
    </row>
    <row r="33" spans="1:31" ht="15.75" customHeight="1" x14ac:dyDescent="0.2">
      <c r="A33">
        <v>21</v>
      </c>
      <c r="B33" s="419"/>
      <c r="C33" s="373">
        <v>22</v>
      </c>
      <c r="D33" s="374" t="s">
        <v>150</v>
      </c>
      <c r="E33" s="375">
        <f t="shared" si="0"/>
        <v>81</v>
      </c>
      <c r="F33" s="372">
        <f>COUNTIFS(TABLA!$H$2:$H$2050,F$11,TABLA!$M$2:$M$2050,$C33)+COUNTIFS(TABLA!$H$2:$H$2050,F$11,TABLA!$N$2:$N$2050,$C33)+COUNTIFS(TABLA!$H$2:$H$2050,F$11,TABLA!$O$2:$O$2050,$C33)</f>
        <v>0</v>
      </c>
      <c r="G33" s="372">
        <f>COUNTIFS(TABLA!$H$2:$H$2050,G$11,TABLA!$M$2:$M$2050,$C33)+COUNTIFS(TABLA!$H$2:$H$2050,G$11,TABLA!$N$2:$N$2050,$C33)+COUNTIFS(TABLA!$H$2:$H$2050,G$11,TABLA!$O$2:$O$2050,$C33)</f>
        <v>0</v>
      </c>
      <c r="H33" s="372">
        <f>COUNTIFS(TABLA!$H$2:$H$2050,H$11,TABLA!$M$2:$M$2050,$C33)+COUNTIFS(TABLA!$H$2:$H$2050,H$11,TABLA!$N$2:$N$2050,$C33)+COUNTIFS(TABLA!$H$2:$H$2050,H$11,TABLA!$O$2:$O$2050,$C33)</f>
        <v>0</v>
      </c>
      <c r="I33" s="372">
        <f>COUNTIFS(TABLA!$H$2:$H$2050,I$11,TABLA!$M$2:$M$2050,$C33)+COUNTIFS(TABLA!$H$2:$H$2050,I$11,TABLA!$N$2:$N$2050,$C33)+COUNTIFS(TABLA!$H$2:$H$2050,I$11,TABLA!$O$2:$O$2050,$C33)</f>
        <v>1</v>
      </c>
      <c r="J33" s="372">
        <f>COUNTIFS(TABLA!$H$2:$H$2050,J$11,TABLA!$M$2:$M$2050,$C33)+COUNTIFS(TABLA!$H$2:$H$2050,J$11,TABLA!$N$2:$N$2050,$C33)+COUNTIFS(TABLA!$H$2:$H$2050,J$11,TABLA!$O$2:$O$2050,$C33)</f>
        <v>1</v>
      </c>
      <c r="K33" s="372">
        <f>COUNTIFS(TABLA!$H$2:$H$2050,K$11,TABLA!$M$2:$M$2050,$C33)+COUNTIFS(TABLA!$H$2:$H$2050,K$11,TABLA!$N$2:$N$2050,$C33)+COUNTIFS(TABLA!$H$2:$H$2050,K$11,TABLA!$O$2:$O$2050,$C33)</f>
        <v>0</v>
      </c>
      <c r="L33" s="372">
        <f>COUNTIFS(TABLA!$H$2:$H$2050,L$11,TABLA!$M$2:$M$2050,$C33)+COUNTIFS(TABLA!$H$2:$H$2050,L$11,TABLA!$N$2:$N$2050,$C33)+COUNTIFS(TABLA!$H$2:$H$2050,L$11,TABLA!$O$2:$O$2050,$C33)</f>
        <v>0</v>
      </c>
      <c r="M33" s="372">
        <f>COUNTIFS(TABLA!$H$2:$H$2050,M$11,TABLA!$M$2:$M$2050,$C33)+COUNTIFS(TABLA!$H$2:$H$2050,M$11,TABLA!$N$2:$N$2050,$C33)+COUNTIFS(TABLA!$H$2:$H$2050,M$11,TABLA!$O$2:$O$2050,$C33)</f>
        <v>0</v>
      </c>
      <c r="N33" s="372">
        <f>COUNTIFS(TABLA!$H$2:$H$2050,N$11,TABLA!$M$2:$M$2050,$C33)+COUNTIFS(TABLA!$H$2:$H$2050,N$11,TABLA!$N$2:$N$2050,$C33)+COUNTIFS(TABLA!$H$2:$H$2050,N$11,TABLA!$O$2:$O$2050,$C33)</f>
        <v>0</v>
      </c>
      <c r="O33" s="372">
        <f>COUNTIFS(TABLA!$H$2:$H$2050,O$11,TABLA!$M$2:$M$2050,$C33)+COUNTIFS(TABLA!$H$2:$H$2050,O$11,TABLA!$N$2:$N$2050,$C33)+COUNTIFS(TABLA!$H$2:$H$2050,O$11,TABLA!$O$2:$O$2050,$C33)</f>
        <v>1</v>
      </c>
      <c r="P33" s="372">
        <f>COUNTIFS(TABLA!$H$2:$H$2050,P$11,TABLA!$M$2:$M$2050,$C33)+COUNTIFS(TABLA!$H$2:$H$2050,P$11,TABLA!$N$2:$N$2050,$C33)+COUNTIFS(TABLA!$H$2:$H$2050,P$11,TABLA!$O$2:$O$2050,$C33)</f>
        <v>0</v>
      </c>
      <c r="Q33" s="372">
        <f>COUNTIFS(TABLA!$H$2:$H$2050,Q$11,TABLA!$M$2:$M$2050,$C33)+COUNTIFS(TABLA!$H$2:$H$2050,Q$11,TABLA!$N$2:$N$2050,$C33)+COUNTIFS(TABLA!$H$2:$H$2050,Q$11,TABLA!$O$2:$O$2050,$C33)</f>
        <v>1</v>
      </c>
      <c r="R33" s="372">
        <f>COUNTIFS(TABLA!$H$2:$H$2050,R$11,TABLA!$M$2:$M$2050,$C33)+COUNTIFS(TABLA!$H$2:$H$2050,R$11,TABLA!$N$2:$N$2050,$C33)+COUNTIFS(TABLA!$H$2:$H$2050,R$11,TABLA!$O$2:$O$2050,$C33)</f>
        <v>0</v>
      </c>
      <c r="S33" s="372">
        <f>COUNTIFS(TABLA!$H$2:$H$2050,S$11,TABLA!$M$2:$M$2050,$C33)+COUNTIFS(TABLA!$H$2:$H$2050,S$11,TABLA!$N$2:$N$2050,$C33)+COUNTIFS(TABLA!$H$2:$H$2050,S$11,TABLA!$O$2:$O$2050,$C33)</f>
        <v>0</v>
      </c>
      <c r="T33" s="372">
        <f>COUNTIFS(TABLA!$H$2:$H$2050,T$11,TABLA!$M$2:$M$2050,$C33)+COUNTIFS(TABLA!$H$2:$H$2050,T$11,TABLA!$N$2:$N$2050,$C33)+COUNTIFS(TABLA!$H$2:$H$2050,T$11,TABLA!$O$2:$O$2050,$C33)</f>
        <v>0</v>
      </c>
      <c r="U33" s="372">
        <f>COUNTIFS(TABLA!$H$2:$H$2050,U$11,TABLA!$M$2:$M$2050,$C33)+COUNTIFS(TABLA!$H$2:$H$2050,U$11,TABLA!$N$2:$N$2050,$C33)+COUNTIFS(TABLA!$H$2:$H$2050,U$11,TABLA!$O$2:$O$2050,$C33)</f>
        <v>0</v>
      </c>
      <c r="V33" s="372">
        <f>COUNTIFS(TABLA!$H$2:$H$2050,V$11,TABLA!$M$2:$M$2050,$C33)+COUNTIFS(TABLA!$H$2:$H$2050,V$11,TABLA!$N$2:$N$2050,$C33)+COUNTIFS(TABLA!$H$2:$H$2050,V$11,TABLA!$O$2:$O$2050,$C33)</f>
        <v>0</v>
      </c>
      <c r="W33" s="372">
        <f>COUNTIFS(TABLA!$H$2:$H$2050,W$11,TABLA!$M$2:$M$2050,$C33)+COUNTIFS(TABLA!$H$2:$H$2050,W$11,TABLA!$N$2:$N$2050,$C33)+COUNTIFS(TABLA!$H$2:$H$2050,W$11,TABLA!$O$2:$O$2050,$C33)</f>
        <v>1</v>
      </c>
      <c r="X33" s="372">
        <f>COUNTIFS(TABLA!$H$2:$H$2050,X$11,TABLA!$M$2:$M$2050,$C33)+COUNTIFS(TABLA!$H$2:$H$2050,X$11,TABLA!$N$2:$N$2050,$C33)+COUNTIFS(TABLA!$H$2:$H$2050,X$11,TABLA!$O$2:$O$2050,$C33)</f>
        <v>46</v>
      </c>
      <c r="Y33" s="372">
        <f>COUNTIFS(TABLA!$H$2:$H$2050,Y$11,TABLA!$M$2:$M$2050,$C33)+COUNTIFS(TABLA!$H$2:$H$2050,Y$11,TABLA!$N$2:$N$2050,$C33)+COUNTIFS(TABLA!$H$2:$H$2050,Y$11,TABLA!$O$2:$O$2050,$C33)</f>
        <v>9</v>
      </c>
      <c r="Z33" s="372">
        <f>COUNTIFS(TABLA!$H$2:$H$2050,Z$11,TABLA!$M$2:$M$2050,$C33)+COUNTIFS(TABLA!$H$2:$H$2050,Z$11,TABLA!$N$2:$N$2050,$C33)+COUNTIFS(TABLA!$H$2:$H$2050,Z$11,TABLA!$O$2:$O$2050,$C33)</f>
        <v>20</v>
      </c>
      <c r="AA33" s="372">
        <f>COUNTIFS(TABLA!$H$2:$H$2050,AA$11,TABLA!$M$2:$M$2050,$C33)+COUNTIFS(TABLA!$H$2:$H$2050,AA$11,TABLA!$N$2:$N$2050,$C33)+COUNTIFS(TABLA!$H$2:$H$2050,AA$11,TABLA!$O$2:$O$2050,$C33)</f>
        <v>1</v>
      </c>
      <c r="AB33" s="372">
        <f>COUNTIFS(TABLA!$H$2:$H$2050,AB$11,TABLA!$M$2:$M$2050,$C33)+COUNTIFS(TABLA!$H$2:$H$2050,AB$11,TABLA!$N$2:$N$2050,$C33)+COUNTIFS(TABLA!$H$2:$H$2050,AB$11,TABLA!$O$2:$O$2050,$C33)</f>
        <v>0</v>
      </c>
      <c r="AC33" s="372">
        <f>COUNTIFS(TABLA!$H$2:$H$2050,AC$11,TABLA!$M$2:$M$2050,$C33)+COUNTIFS(TABLA!$H$2:$H$2050,AC$11,TABLA!$N$2:$N$2050,$C33)+COUNTIFS(TABLA!$H$2:$H$2050,AC$11,TABLA!$O$2:$O$2050,$C33)</f>
        <v>0</v>
      </c>
      <c r="AD33" s="372">
        <f>COUNTIFS(TABLA!$H$2:$H$2050,AD$11,TABLA!$M$2:$M$2050,$C33)+COUNTIFS(TABLA!$H$2:$H$2050,AD$11,TABLA!$N$2:$N$2050,$C33)+COUNTIFS(TABLA!$H$2:$H$2050,AD$11,TABLA!$O$2:$O$2050,$C33)</f>
        <v>0</v>
      </c>
      <c r="AE33" s="372">
        <f>COUNTIFS(TABLA!$H$2:$H$2050,AE$11,TABLA!$M$2:$M$2050,$C33)+COUNTIFS(TABLA!$H$2:$H$2050,AE$11,TABLA!$N$2:$N$2050,$C33)+COUNTIFS(TABLA!$H$2:$H$2050,AE$11,TABLA!$O$2:$O$2050,$C33)</f>
        <v>0</v>
      </c>
    </row>
    <row r="34" spans="1:31" ht="15.75" customHeight="1" x14ac:dyDescent="0.2">
      <c r="A34" s="125">
        <v>22</v>
      </c>
      <c r="B34" s="419"/>
      <c r="C34" s="373">
        <v>13</v>
      </c>
      <c r="D34" s="374" t="s">
        <v>126</v>
      </c>
      <c r="E34" s="375">
        <f t="shared" si="0"/>
        <v>107</v>
      </c>
      <c r="F34" s="372">
        <f>COUNTIFS(TABLA!$H$2:$H$2050,F$11,TABLA!$M$2:$M$2050,$C34)+COUNTIFS(TABLA!$H$2:$H$2050,F$11,TABLA!$N$2:$N$2050,$C34)+COUNTIFS(TABLA!$H$2:$H$2050,F$11,TABLA!$O$2:$O$2050,$C34)</f>
        <v>1</v>
      </c>
      <c r="G34" s="372">
        <f>COUNTIFS(TABLA!$H$2:$H$2050,G$11,TABLA!$M$2:$M$2050,$C34)+COUNTIFS(TABLA!$H$2:$H$2050,G$11,TABLA!$N$2:$N$2050,$C34)+COUNTIFS(TABLA!$H$2:$H$2050,G$11,TABLA!$O$2:$O$2050,$C34)</f>
        <v>0</v>
      </c>
      <c r="H34" s="372">
        <f>COUNTIFS(TABLA!$H$2:$H$2050,H$11,TABLA!$M$2:$M$2050,$C34)+COUNTIFS(TABLA!$H$2:$H$2050,H$11,TABLA!$N$2:$N$2050,$C34)+COUNTIFS(TABLA!$H$2:$H$2050,H$11,TABLA!$O$2:$O$2050,$C34)</f>
        <v>0</v>
      </c>
      <c r="I34" s="372">
        <f>COUNTIFS(TABLA!$H$2:$H$2050,I$11,TABLA!$M$2:$M$2050,$C34)+COUNTIFS(TABLA!$H$2:$H$2050,I$11,TABLA!$N$2:$N$2050,$C34)+COUNTIFS(TABLA!$H$2:$H$2050,I$11,TABLA!$O$2:$O$2050,$C34)</f>
        <v>2</v>
      </c>
      <c r="J34" s="372">
        <f>COUNTIFS(TABLA!$H$2:$H$2050,J$11,TABLA!$M$2:$M$2050,$C34)+COUNTIFS(TABLA!$H$2:$H$2050,J$11,TABLA!$N$2:$N$2050,$C34)+COUNTIFS(TABLA!$H$2:$H$2050,J$11,TABLA!$O$2:$O$2050,$C34)</f>
        <v>0</v>
      </c>
      <c r="K34" s="372">
        <f>COUNTIFS(TABLA!$H$2:$H$2050,K$11,TABLA!$M$2:$M$2050,$C34)+COUNTIFS(TABLA!$H$2:$H$2050,K$11,TABLA!$N$2:$N$2050,$C34)+COUNTIFS(TABLA!$H$2:$H$2050,K$11,TABLA!$O$2:$O$2050,$C34)</f>
        <v>0</v>
      </c>
      <c r="L34" s="372">
        <f>COUNTIFS(TABLA!$H$2:$H$2050,L$11,TABLA!$M$2:$M$2050,$C34)+COUNTIFS(TABLA!$H$2:$H$2050,L$11,TABLA!$N$2:$N$2050,$C34)+COUNTIFS(TABLA!$H$2:$H$2050,L$11,TABLA!$O$2:$O$2050,$C34)</f>
        <v>0</v>
      </c>
      <c r="M34" s="372">
        <f>COUNTIFS(TABLA!$H$2:$H$2050,M$11,TABLA!$M$2:$M$2050,$C34)+COUNTIFS(TABLA!$H$2:$H$2050,M$11,TABLA!$N$2:$N$2050,$C34)+COUNTIFS(TABLA!$H$2:$H$2050,M$11,TABLA!$O$2:$O$2050,$C34)</f>
        <v>4</v>
      </c>
      <c r="N34" s="372">
        <f>COUNTIFS(TABLA!$H$2:$H$2050,N$11,TABLA!$M$2:$M$2050,$C34)+COUNTIFS(TABLA!$H$2:$H$2050,N$11,TABLA!$N$2:$N$2050,$C34)+COUNTIFS(TABLA!$H$2:$H$2050,N$11,TABLA!$O$2:$O$2050,$C34)</f>
        <v>5</v>
      </c>
      <c r="O34" s="372">
        <f>COUNTIFS(TABLA!$H$2:$H$2050,O$11,TABLA!$M$2:$M$2050,$C34)+COUNTIFS(TABLA!$H$2:$H$2050,O$11,TABLA!$N$2:$N$2050,$C34)+COUNTIFS(TABLA!$H$2:$H$2050,O$11,TABLA!$O$2:$O$2050,$C34)</f>
        <v>1</v>
      </c>
      <c r="P34" s="372">
        <f>COUNTIFS(TABLA!$H$2:$H$2050,P$11,TABLA!$M$2:$M$2050,$C34)+COUNTIFS(TABLA!$H$2:$H$2050,P$11,TABLA!$N$2:$N$2050,$C34)+COUNTIFS(TABLA!$H$2:$H$2050,P$11,TABLA!$O$2:$O$2050,$C34)</f>
        <v>0</v>
      </c>
      <c r="Q34" s="372">
        <f>COUNTIFS(TABLA!$H$2:$H$2050,Q$11,TABLA!$M$2:$M$2050,$C34)+COUNTIFS(TABLA!$H$2:$H$2050,Q$11,TABLA!$N$2:$N$2050,$C34)+COUNTIFS(TABLA!$H$2:$H$2050,Q$11,TABLA!$O$2:$O$2050,$C34)</f>
        <v>1</v>
      </c>
      <c r="R34" s="372">
        <f>COUNTIFS(TABLA!$H$2:$H$2050,R$11,TABLA!$M$2:$M$2050,$C34)+COUNTIFS(TABLA!$H$2:$H$2050,R$11,TABLA!$N$2:$N$2050,$C34)+COUNTIFS(TABLA!$H$2:$H$2050,R$11,TABLA!$O$2:$O$2050,$C34)</f>
        <v>0</v>
      </c>
      <c r="S34" s="372">
        <f>COUNTIFS(TABLA!$H$2:$H$2050,S$11,TABLA!$M$2:$M$2050,$C34)+COUNTIFS(TABLA!$H$2:$H$2050,S$11,TABLA!$N$2:$N$2050,$C34)+COUNTIFS(TABLA!$H$2:$H$2050,S$11,TABLA!$O$2:$O$2050,$C34)</f>
        <v>4</v>
      </c>
      <c r="T34" s="372">
        <f>COUNTIFS(TABLA!$H$2:$H$2050,T$11,TABLA!$M$2:$M$2050,$C34)+COUNTIFS(TABLA!$H$2:$H$2050,T$11,TABLA!$N$2:$N$2050,$C34)+COUNTIFS(TABLA!$H$2:$H$2050,T$11,TABLA!$O$2:$O$2050,$C34)</f>
        <v>1</v>
      </c>
      <c r="U34" s="372">
        <f>COUNTIFS(TABLA!$H$2:$H$2050,U$11,TABLA!$M$2:$M$2050,$C34)+COUNTIFS(TABLA!$H$2:$H$2050,U$11,TABLA!$N$2:$N$2050,$C34)+COUNTIFS(TABLA!$H$2:$H$2050,U$11,TABLA!$O$2:$O$2050,$C34)</f>
        <v>0</v>
      </c>
      <c r="V34" s="372">
        <f>COUNTIFS(TABLA!$H$2:$H$2050,V$11,TABLA!$M$2:$M$2050,$C34)+COUNTIFS(TABLA!$H$2:$H$2050,V$11,TABLA!$N$2:$N$2050,$C34)+COUNTIFS(TABLA!$H$2:$H$2050,V$11,TABLA!$O$2:$O$2050,$C34)</f>
        <v>0</v>
      </c>
      <c r="W34" s="372">
        <f>COUNTIFS(TABLA!$H$2:$H$2050,W$11,TABLA!$M$2:$M$2050,$C34)+COUNTIFS(TABLA!$H$2:$H$2050,W$11,TABLA!$N$2:$N$2050,$C34)+COUNTIFS(TABLA!$H$2:$H$2050,W$11,TABLA!$O$2:$O$2050,$C34)</f>
        <v>0</v>
      </c>
      <c r="X34" s="372">
        <f>COUNTIFS(TABLA!$H$2:$H$2050,X$11,TABLA!$M$2:$M$2050,$C34)+COUNTIFS(TABLA!$H$2:$H$2050,X$11,TABLA!$N$2:$N$2050,$C34)+COUNTIFS(TABLA!$H$2:$H$2050,X$11,TABLA!$O$2:$O$2050,$C34)</f>
        <v>3</v>
      </c>
      <c r="Y34" s="372">
        <f>COUNTIFS(TABLA!$H$2:$H$2050,Y$11,TABLA!$M$2:$M$2050,$C34)+COUNTIFS(TABLA!$H$2:$H$2050,Y$11,TABLA!$N$2:$N$2050,$C34)+COUNTIFS(TABLA!$H$2:$H$2050,Y$11,TABLA!$O$2:$O$2050,$C34)</f>
        <v>77</v>
      </c>
      <c r="Z34" s="372">
        <f>COUNTIFS(TABLA!$H$2:$H$2050,Z$11,TABLA!$M$2:$M$2050,$C34)+COUNTIFS(TABLA!$H$2:$H$2050,Z$11,TABLA!$N$2:$N$2050,$C34)+COUNTIFS(TABLA!$H$2:$H$2050,Z$11,TABLA!$O$2:$O$2050,$C34)</f>
        <v>6</v>
      </c>
      <c r="AA34" s="372">
        <f>COUNTIFS(TABLA!$H$2:$H$2050,AA$11,TABLA!$M$2:$M$2050,$C34)+COUNTIFS(TABLA!$H$2:$H$2050,AA$11,TABLA!$N$2:$N$2050,$C34)+COUNTIFS(TABLA!$H$2:$H$2050,AA$11,TABLA!$O$2:$O$2050,$C34)</f>
        <v>0</v>
      </c>
      <c r="AB34" s="372">
        <f>COUNTIFS(TABLA!$H$2:$H$2050,AB$11,TABLA!$M$2:$M$2050,$C34)+COUNTIFS(TABLA!$H$2:$H$2050,AB$11,TABLA!$N$2:$N$2050,$C34)+COUNTIFS(TABLA!$H$2:$H$2050,AB$11,TABLA!$O$2:$O$2050,$C34)</f>
        <v>0</v>
      </c>
      <c r="AC34" s="372">
        <f>COUNTIFS(TABLA!$H$2:$H$2050,AC$11,TABLA!$M$2:$M$2050,$C34)+COUNTIFS(TABLA!$H$2:$H$2050,AC$11,TABLA!$N$2:$N$2050,$C34)+COUNTIFS(TABLA!$H$2:$H$2050,AC$11,TABLA!$O$2:$O$2050,$C34)</f>
        <v>1</v>
      </c>
      <c r="AD34" s="372">
        <f>COUNTIFS(TABLA!$H$2:$H$2050,AD$11,TABLA!$M$2:$M$2050,$C34)+COUNTIFS(TABLA!$H$2:$H$2050,AD$11,TABLA!$N$2:$N$2050,$C34)+COUNTIFS(TABLA!$H$2:$H$2050,AD$11,TABLA!$O$2:$O$2050,$C34)</f>
        <v>1</v>
      </c>
      <c r="AE34" s="372">
        <f>COUNTIFS(TABLA!$H$2:$H$2050,AE$11,TABLA!$M$2:$M$2050,$C34)+COUNTIFS(TABLA!$H$2:$H$2050,AE$11,TABLA!$N$2:$N$2050,$C34)+COUNTIFS(TABLA!$H$2:$H$2050,AE$11,TABLA!$O$2:$O$2050,$C34)</f>
        <v>0</v>
      </c>
    </row>
    <row r="35" spans="1:31" ht="15.75" customHeight="1" x14ac:dyDescent="0.2">
      <c r="A35">
        <v>23</v>
      </c>
      <c r="B35" s="419"/>
      <c r="C35" s="373">
        <v>18</v>
      </c>
      <c r="D35" s="374" t="s">
        <v>131</v>
      </c>
      <c r="E35" s="375">
        <f t="shared" si="0"/>
        <v>222</v>
      </c>
      <c r="F35" s="372">
        <f>COUNTIFS(TABLA!$H$2:$H$2050,F$11,TABLA!$M$2:$M$2050,$C35)+COUNTIFS(TABLA!$H$2:$H$2050,F$11,TABLA!$N$2:$N$2050,$C35)+COUNTIFS(TABLA!$H$2:$H$2050,F$11,TABLA!$O$2:$O$2050,$C35)</f>
        <v>0</v>
      </c>
      <c r="G35" s="372">
        <f>COUNTIFS(TABLA!$H$2:$H$2050,G$11,TABLA!$M$2:$M$2050,$C35)+COUNTIFS(TABLA!$H$2:$H$2050,G$11,TABLA!$N$2:$N$2050,$C35)+COUNTIFS(TABLA!$H$2:$H$2050,G$11,TABLA!$O$2:$O$2050,$C35)</f>
        <v>1</v>
      </c>
      <c r="H35" s="372">
        <f>COUNTIFS(TABLA!$H$2:$H$2050,H$11,TABLA!$M$2:$M$2050,$C35)+COUNTIFS(TABLA!$H$2:$H$2050,H$11,TABLA!$N$2:$N$2050,$C35)+COUNTIFS(TABLA!$H$2:$H$2050,H$11,TABLA!$O$2:$O$2050,$C35)</f>
        <v>0</v>
      </c>
      <c r="I35" s="372">
        <f>COUNTIFS(TABLA!$H$2:$H$2050,I$11,TABLA!$M$2:$M$2050,$C35)+COUNTIFS(TABLA!$H$2:$H$2050,I$11,TABLA!$N$2:$N$2050,$C35)+COUNTIFS(TABLA!$H$2:$H$2050,I$11,TABLA!$O$2:$O$2050,$C35)</f>
        <v>3</v>
      </c>
      <c r="J35" s="372">
        <f>COUNTIFS(TABLA!$H$2:$H$2050,J$11,TABLA!$M$2:$M$2050,$C35)+COUNTIFS(TABLA!$H$2:$H$2050,J$11,TABLA!$N$2:$N$2050,$C35)+COUNTIFS(TABLA!$H$2:$H$2050,J$11,TABLA!$O$2:$O$2050,$C35)</f>
        <v>1</v>
      </c>
      <c r="K35" s="372">
        <f>COUNTIFS(TABLA!$H$2:$H$2050,K$11,TABLA!$M$2:$M$2050,$C35)+COUNTIFS(TABLA!$H$2:$H$2050,K$11,TABLA!$N$2:$N$2050,$C35)+COUNTIFS(TABLA!$H$2:$H$2050,K$11,TABLA!$O$2:$O$2050,$C35)</f>
        <v>1</v>
      </c>
      <c r="L35" s="372">
        <f>COUNTIFS(TABLA!$H$2:$H$2050,L$11,TABLA!$M$2:$M$2050,$C35)+COUNTIFS(TABLA!$H$2:$H$2050,L$11,TABLA!$N$2:$N$2050,$C35)+COUNTIFS(TABLA!$H$2:$H$2050,L$11,TABLA!$O$2:$O$2050,$C35)</f>
        <v>0</v>
      </c>
      <c r="M35" s="372">
        <f>COUNTIFS(TABLA!$H$2:$H$2050,M$11,TABLA!$M$2:$M$2050,$C35)+COUNTIFS(TABLA!$H$2:$H$2050,M$11,TABLA!$N$2:$N$2050,$C35)+COUNTIFS(TABLA!$H$2:$H$2050,M$11,TABLA!$O$2:$O$2050,$C35)</f>
        <v>4</v>
      </c>
      <c r="N35" s="372">
        <f>COUNTIFS(TABLA!$H$2:$H$2050,N$11,TABLA!$M$2:$M$2050,$C35)+COUNTIFS(TABLA!$H$2:$H$2050,N$11,TABLA!$N$2:$N$2050,$C35)+COUNTIFS(TABLA!$H$2:$H$2050,N$11,TABLA!$O$2:$O$2050,$C35)</f>
        <v>4</v>
      </c>
      <c r="O35" s="372">
        <f>COUNTIFS(TABLA!$H$2:$H$2050,O$11,TABLA!$M$2:$M$2050,$C35)+COUNTIFS(TABLA!$H$2:$H$2050,O$11,TABLA!$N$2:$N$2050,$C35)+COUNTIFS(TABLA!$H$2:$H$2050,O$11,TABLA!$O$2:$O$2050,$C35)</f>
        <v>4</v>
      </c>
      <c r="P35" s="372">
        <f>COUNTIFS(TABLA!$H$2:$H$2050,P$11,TABLA!$M$2:$M$2050,$C35)+COUNTIFS(TABLA!$H$2:$H$2050,P$11,TABLA!$N$2:$N$2050,$C35)+COUNTIFS(TABLA!$H$2:$H$2050,P$11,TABLA!$O$2:$O$2050,$C35)</f>
        <v>0</v>
      </c>
      <c r="Q35" s="372">
        <f>COUNTIFS(TABLA!$H$2:$H$2050,Q$11,TABLA!$M$2:$M$2050,$C35)+COUNTIFS(TABLA!$H$2:$H$2050,Q$11,TABLA!$N$2:$N$2050,$C35)+COUNTIFS(TABLA!$H$2:$H$2050,Q$11,TABLA!$O$2:$O$2050,$C35)</f>
        <v>0</v>
      </c>
      <c r="R35" s="372">
        <f>COUNTIFS(TABLA!$H$2:$H$2050,R$11,TABLA!$M$2:$M$2050,$C35)+COUNTIFS(TABLA!$H$2:$H$2050,R$11,TABLA!$N$2:$N$2050,$C35)+COUNTIFS(TABLA!$H$2:$H$2050,R$11,TABLA!$O$2:$O$2050,$C35)</f>
        <v>2</v>
      </c>
      <c r="S35" s="372">
        <f>COUNTIFS(TABLA!$H$2:$H$2050,S$11,TABLA!$M$2:$M$2050,$C35)+COUNTIFS(TABLA!$H$2:$H$2050,S$11,TABLA!$N$2:$N$2050,$C35)+COUNTIFS(TABLA!$H$2:$H$2050,S$11,TABLA!$O$2:$O$2050,$C35)</f>
        <v>7</v>
      </c>
      <c r="T35" s="372">
        <f>COUNTIFS(TABLA!$H$2:$H$2050,T$11,TABLA!$M$2:$M$2050,$C35)+COUNTIFS(TABLA!$H$2:$H$2050,T$11,TABLA!$N$2:$N$2050,$C35)+COUNTIFS(TABLA!$H$2:$H$2050,T$11,TABLA!$O$2:$O$2050,$C35)</f>
        <v>1</v>
      </c>
      <c r="U35" s="372">
        <f>COUNTIFS(TABLA!$H$2:$H$2050,U$11,TABLA!$M$2:$M$2050,$C35)+COUNTIFS(TABLA!$H$2:$H$2050,U$11,TABLA!$N$2:$N$2050,$C35)+COUNTIFS(TABLA!$H$2:$H$2050,U$11,TABLA!$O$2:$O$2050,$C35)</f>
        <v>0</v>
      </c>
      <c r="V35" s="372">
        <f>COUNTIFS(TABLA!$H$2:$H$2050,V$11,TABLA!$M$2:$M$2050,$C35)+COUNTIFS(TABLA!$H$2:$H$2050,V$11,TABLA!$N$2:$N$2050,$C35)+COUNTIFS(TABLA!$H$2:$H$2050,V$11,TABLA!$O$2:$O$2050,$C35)</f>
        <v>1</v>
      </c>
      <c r="W35" s="372">
        <f>COUNTIFS(TABLA!$H$2:$H$2050,W$11,TABLA!$M$2:$M$2050,$C35)+COUNTIFS(TABLA!$H$2:$H$2050,W$11,TABLA!$N$2:$N$2050,$C35)+COUNTIFS(TABLA!$H$2:$H$2050,W$11,TABLA!$O$2:$O$2050,$C35)</f>
        <v>0</v>
      </c>
      <c r="X35" s="372">
        <f>COUNTIFS(TABLA!$H$2:$H$2050,X$11,TABLA!$M$2:$M$2050,$C35)+COUNTIFS(TABLA!$H$2:$H$2050,X$11,TABLA!$N$2:$N$2050,$C35)+COUNTIFS(TABLA!$H$2:$H$2050,X$11,TABLA!$O$2:$O$2050,$C35)</f>
        <v>36</v>
      </c>
      <c r="Y35" s="372">
        <f>COUNTIFS(TABLA!$H$2:$H$2050,Y$11,TABLA!$M$2:$M$2050,$C35)+COUNTIFS(TABLA!$H$2:$H$2050,Y$11,TABLA!$N$2:$N$2050,$C35)+COUNTIFS(TABLA!$H$2:$H$2050,Y$11,TABLA!$O$2:$O$2050,$C35)</f>
        <v>44</v>
      </c>
      <c r="Z35" s="372">
        <f>COUNTIFS(TABLA!$H$2:$H$2050,Z$11,TABLA!$M$2:$M$2050,$C35)+COUNTIFS(TABLA!$H$2:$H$2050,Z$11,TABLA!$N$2:$N$2050,$C35)+COUNTIFS(TABLA!$H$2:$H$2050,Z$11,TABLA!$O$2:$O$2050,$C35)</f>
        <v>98</v>
      </c>
      <c r="AA35" s="372">
        <f>COUNTIFS(TABLA!$H$2:$H$2050,AA$11,TABLA!$M$2:$M$2050,$C35)+COUNTIFS(TABLA!$H$2:$H$2050,AA$11,TABLA!$N$2:$N$2050,$C35)+COUNTIFS(TABLA!$H$2:$H$2050,AA$11,TABLA!$O$2:$O$2050,$C35)</f>
        <v>5</v>
      </c>
      <c r="AB35" s="372">
        <f>COUNTIFS(TABLA!$H$2:$H$2050,AB$11,TABLA!$M$2:$M$2050,$C35)+COUNTIFS(TABLA!$H$2:$H$2050,AB$11,TABLA!$N$2:$N$2050,$C35)+COUNTIFS(TABLA!$H$2:$H$2050,AB$11,TABLA!$O$2:$O$2050,$C35)</f>
        <v>0</v>
      </c>
      <c r="AC35" s="372">
        <f>COUNTIFS(TABLA!$H$2:$H$2050,AC$11,TABLA!$M$2:$M$2050,$C35)+COUNTIFS(TABLA!$H$2:$H$2050,AC$11,TABLA!$N$2:$N$2050,$C35)+COUNTIFS(TABLA!$H$2:$H$2050,AC$11,TABLA!$O$2:$O$2050,$C35)</f>
        <v>1</v>
      </c>
      <c r="AD35" s="372">
        <f>COUNTIFS(TABLA!$H$2:$H$2050,AD$11,TABLA!$M$2:$M$2050,$C35)+COUNTIFS(TABLA!$H$2:$H$2050,AD$11,TABLA!$N$2:$N$2050,$C35)+COUNTIFS(TABLA!$H$2:$H$2050,AD$11,TABLA!$O$2:$O$2050,$C35)</f>
        <v>9</v>
      </c>
      <c r="AE35" s="372">
        <f>COUNTIFS(TABLA!$H$2:$H$2050,AE$11,TABLA!$M$2:$M$2050,$C35)+COUNTIFS(TABLA!$H$2:$H$2050,AE$11,TABLA!$N$2:$N$2050,$C35)+COUNTIFS(TABLA!$H$2:$H$2050,AE$11,TABLA!$O$2:$O$2050,$C35)</f>
        <v>0</v>
      </c>
    </row>
    <row r="36" spans="1:31" ht="15.75" customHeight="1" x14ac:dyDescent="0.2">
      <c r="A36" s="125">
        <v>24</v>
      </c>
      <c r="B36" s="419"/>
      <c r="C36" s="373">
        <v>19</v>
      </c>
      <c r="D36" s="374" t="s">
        <v>132</v>
      </c>
      <c r="E36" s="375">
        <f t="shared" si="0"/>
        <v>65</v>
      </c>
      <c r="F36" s="372">
        <f>COUNTIFS(TABLA!$H$2:$H$2050,F$11,TABLA!$M$2:$M$2050,$C36)+COUNTIFS(TABLA!$H$2:$H$2050,F$11,TABLA!$N$2:$N$2050,$C36)+COUNTIFS(TABLA!$H$2:$H$2050,F$11,TABLA!$O$2:$O$2050,$C36)</f>
        <v>0</v>
      </c>
      <c r="G36" s="372">
        <f>COUNTIFS(TABLA!$H$2:$H$2050,G$11,TABLA!$M$2:$M$2050,$C36)+COUNTIFS(TABLA!$H$2:$H$2050,G$11,TABLA!$N$2:$N$2050,$C36)+COUNTIFS(TABLA!$H$2:$H$2050,G$11,TABLA!$O$2:$O$2050,$C36)</f>
        <v>0</v>
      </c>
      <c r="H36" s="372">
        <f>COUNTIFS(TABLA!$H$2:$H$2050,H$11,TABLA!$M$2:$M$2050,$C36)+COUNTIFS(TABLA!$H$2:$H$2050,H$11,TABLA!$N$2:$N$2050,$C36)+COUNTIFS(TABLA!$H$2:$H$2050,H$11,TABLA!$O$2:$O$2050,$C36)</f>
        <v>0</v>
      </c>
      <c r="I36" s="372">
        <f>COUNTIFS(TABLA!$H$2:$H$2050,I$11,TABLA!$M$2:$M$2050,$C36)+COUNTIFS(TABLA!$H$2:$H$2050,I$11,TABLA!$N$2:$N$2050,$C36)+COUNTIFS(TABLA!$H$2:$H$2050,I$11,TABLA!$O$2:$O$2050,$C36)</f>
        <v>0</v>
      </c>
      <c r="J36" s="372">
        <f>COUNTIFS(TABLA!$H$2:$H$2050,J$11,TABLA!$M$2:$M$2050,$C36)+COUNTIFS(TABLA!$H$2:$H$2050,J$11,TABLA!$N$2:$N$2050,$C36)+COUNTIFS(TABLA!$H$2:$H$2050,J$11,TABLA!$O$2:$O$2050,$C36)</f>
        <v>0</v>
      </c>
      <c r="K36" s="372">
        <f>COUNTIFS(TABLA!$H$2:$H$2050,K$11,TABLA!$M$2:$M$2050,$C36)+COUNTIFS(TABLA!$H$2:$H$2050,K$11,TABLA!$N$2:$N$2050,$C36)+COUNTIFS(TABLA!$H$2:$H$2050,K$11,TABLA!$O$2:$O$2050,$C36)</f>
        <v>0</v>
      </c>
      <c r="L36" s="372">
        <f>COUNTIFS(TABLA!$H$2:$H$2050,L$11,TABLA!$M$2:$M$2050,$C36)+COUNTIFS(TABLA!$H$2:$H$2050,L$11,TABLA!$N$2:$N$2050,$C36)+COUNTIFS(TABLA!$H$2:$H$2050,L$11,TABLA!$O$2:$O$2050,$C36)</f>
        <v>0</v>
      </c>
      <c r="M36" s="372">
        <f>COUNTIFS(TABLA!$H$2:$H$2050,M$11,TABLA!$M$2:$M$2050,$C36)+COUNTIFS(TABLA!$H$2:$H$2050,M$11,TABLA!$N$2:$N$2050,$C36)+COUNTIFS(TABLA!$H$2:$H$2050,M$11,TABLA!$O$2:$O$2050,$C36)</f>
        <v>0</v>
      </c>
      <c r="N36" s="372">
        <f>COUNTIFS(TABLA!$H$2:$H$2050,N$11,TABLA!$M$2:$M$2050,$C36)+COUNTIFS(TABLA!$H$2:$H$2050,N$11,TABLA!$N$2:$N$2050,$C36)+COUNTIFS(TABLA!$H$2:$H$2050,N$11,TABLA!$O$2:$O$2050,$C36)</f>
        <v>0</v>
      </c>
      <c r="O36" s="372">
        <f>COUNTIFS(TABLA!$H$2:$H$2050,O$11,TABLA!$M$2:$M$2050,$C36)+COUNTIFS(TABLA!$H$2:$H$2050,O$11,TABLA!$N$2:$N$2050,$C36)+COUNTIFS(TABLA!$H$2:$H$2050,O$11,TABLA!$O$2:$O$2050,$C36)</f>
        <v>0</v>
      </c>
      <c r="P36" s="372">
        <f>COUNTIFS(TABLA!$H$2:$H$2050,P$11,TABLA!$M$2:$M$2050,$C36)+COUNTIFS(TABLA!$H$2:$H$2050,P$11,TABLA!$N$2:$N$2050,$C36)+COUNTIFS(TABLA!$H$2:$H$2050,P$11,TABLA!$O$2:$O$2050,$C36)</f>
        <v>0</v>
      </c>
      <c r="Q36" s="372">
        <f>COUNTIFS(TABLA!$H$2:$H$2050,Q$11,TABLA!$M$2:$M$2050,$C36)+COUNTIFS(TABLA!$H$2:$H$2050,Q$11,TABLA!$N$2:$N$2050,$C36)+COUNTIFS(TABLA!$H$2:$H$2050,Q$11,TABLA!$O$2:$O$2050,$C36)</f>
        <v>1</v>
      </c>
      <c r="R36" s="372">
        <f>COUNTIFS(TABLA!$H$2:$H$2050,R$11,TABLA!$M$2:$M$2050,$C36)+COUNTIFS(TABLA!$H$2:$H$2050,R$11,TABLA!$N$2:$N$2050,$C36)+COUNTIFS(TABLA!$H$2:$H$2050,R$11,TABLA!$O$2:$O$2050,$C36)</f>
        <v>1</v>
      </c>
      <c r="S36" s="372">
        <f>COUNTIFS(TABLA!$H$2:$H$2050,S$11,TABLA!$M$2:$M$2050,$C36)+COUNTIFS(TABLA!$H$2:$H$2050,S$11,TABLA!$N$2:$N$2050,$C36)+COUNTIFS(TABLA!$H$2:$H$2050,S$11,TABLA!$O$2:$O$2050,$C36)</f>
        <v>0</v>
      </c>
      <c r="T36" s="372">
        <f>COUNTIFS(TABLA!$H$2:$H$2050,T$11,TABLA!$M$2:$M$2050,$C36)+COUNTIFS(TABLA!$H$2:$H$2050,T$11,TABLA!$N$2:$N$2050,$C36)+COUNTIFS(TABLA!$H$2:$H$2050,T$11,TABLA!$O$2:$O$2050,$C36)</f>
        <v>0</v>
      </c>
      <c r="U36" s="372">
        <f>COUNTIFS(TABLA!$H$2:$H$2050,U$11,TABLA!$M$2:$M$2050,$C36)+COUNTIFS(TABLA!$H$2:$H$2050,U$11,TABLA!$N$2:$N$2050,$C36)+COUNTIFS(TABLA!$H$2:$H$2050,U$11,TABLA!$O$2:$O$2050,$C36)</f>
        <v>1</v>
      </c>
      <c r="V36" s="372">
        <f>COUNTIFS(TABLA!$H$2:$H$2050,V$11,TABLA!$M$2:$M$2050,$C36)+COUNTIFS(TABLA!$H$2:$H$2050,V$11,TABLA!$N$2:$N$2050,$C36)+COUNTIFS(TABLA!$H$2:$H$2050,V$11,TABLA!$O$2:$O$2050,$C36)</f>
        <v>0</v>
      </c>
      <c r="W36" s="372">
        <f>COUNTIFS(TABLA!$H$2:$H$2050,W$11,TABLA!$M$2:$M$2050,$C36)+COUNTIFS(TABLA!$H$2:$H$2050,W$11,TABLA!$N$2:$N$2050,$C36)+COUNTIFS(TABLA!$H$2:$H$2050,W$11,TABLA!$O$2:$O$2050,$C36)</f>
        <v>0</v>
      </c>
      <c r="X36" s="372">
        <f>COUNTIFS(TABLA!$H$2:$H$2050,X$11,TABLA!$M$2:$M$2050,$C36)+COUNTIFS(TABLA!$H$2:$H$2050,X$11,TABLA!$N$2:$N$2050,$C36)+COUNTIFS(TABLA!$H$2:$H$2050,X$11,TABLA!$O$2:$O$2050,$C36)</f>
        <v>3</v>
      </c>
      <c r="Y36" s="372">
        <f>COUNTIFS(TABLA!$H$2:$H$2050,Y$11,TABLA!$M$2:$M$2050,$C36)+COUNTIFS(TABLA!$H$2:$H$2050,Y$11,TABLA!$N$2:$N$2050,$C36)+COUNTIFS(TABLA!$H$2:$H$2050,Y$11,TABLA!$O$2:$O$2050,$C36)</f>
        <v>33</v>
      </c>
      <c r="Z36" s="372">
        <f>COUNTIFS(TABLA!$H$2:$H$2050,Z$11,TABLA!$M$2:$M$2050,$C36)+COUNTIFS(TABLA!$H$2:$H$2050,Z$11,TABLA!$N$2:$N$2050,$C36)+COUNTIFS(TABLA!$H$2:$H$2050,Z$11,TABLA!$O$2:$O$2050,$C36)</f>
        <v>8</v>
      </c>
      <c r="AA36" s="372">
        <f>COUNTIFS(TABLA!$H$2:$H$2050,AA$11,TABLA!$M$2:$M$2050,$C36)+COUNTIFS(TABLA!$H$2:$H$2050,AA$11,TABLA!$N$2:$N$2050,$C36)+COUNTIFS(TABLA!$H$2:$H$2050,AA$11,TABLA!$O$2:$O$2050,$C36)</f>
        <v>18</v>
      </c>
      <c r="AB36" s="372">
        <f>COUNTIFS(TABLA!$H$2:$H$2050,AB$11,TABLA!$M$2:$M$2050,$C36)+COUNTIFS(TABLA!$H$2:$H$2050,AB$11,TABLA!$N$2:$N$2050,$C36)+COUNTIFS(TABLA!$H$2:$H$2050,AB$11,TABLA!$O$2:$O$2050,$C36)</f>
        <v>0</v>
      </c>
      <c r="AC36" s="372">
        <f>COUNTIFS(TABLA!$H$2:$H$2050,AC$11,TABLA!$M$2:$M$2050,$C36)+COUNTIFS(TABLA!$H$2:$H$2050,AC$11,TABLA!$N$2:$N$2050,$C36)+COUNTIFS(TABLA!$H$2:$H$2050,AC$11,TABLA!$O$2:$O$2050,$C36)</f>
        <v>0</v>
      </c>
      <c r="AD36" s="372">
        <f>COUNTIFS(TABLA!$H$2:$H$2050,AD$11,TABLA!$M$2:$M$2050,$C36)+COUNTIFS(TABLA!$H$2:$H$2050,AD$11,TABLA!$N$2:$N$2050,$C36)+COUNTIFS(TABLA!$H$2:$H$2050,AD$11,TABLA!$O$2:$O$2050,$C36)</f>
        <v>0</v>
      </c>
      <c r="AE36" s="372">
        <f>COUNTIFS(TABLA!$H$2:$H$2050,AE$11,TABLA!$M$2:$M$2050,$C36)+COUNTIFS(TABLA!$H$2:$H$2050,AE$11,TABLA!$N$2:$N$2050,$C36)+COUNTIFS(TABLA!$H$2:$H$2050,AE$11,TABLA!$O$2:$O$2050,$C36)</f>
        <v>0</v>
      </c>
    </row>
    <row r="37" spans="1:31" ht="15.75" customHeight="1" x14ac:dyDescent="0.2">
      <c r="A37" s="89">
        <v>25</v>
      </c>
      <c r="B37" s="419"/>
      <c r="C37" s="373">
        <v>5</v>
      </c>
      <c r="D37" s="374" t="s">
        <v>118</v>
      </c>
      <c r="E37" s="375">
        <f t="shared" si="0"/>
        <v>119</v>
      </c>
      <c r="F37" s="372">
        <f>COUNTIFS(TABLA!$H$2:$H$2050,F$11,TABLA!$M$2:$M$2050,$C37)+COUNTIFS(TABLA!$H$2:$H$2050,F$11,TABLA!$N$2:$N$2050,$C37)+COUNTIFS(TABLA!$H$2:$H$2050,F$11,TABLA!$O$2:$O$2050,$C37)</f>
        <v>0</v>
      </c>
      <c r="G37" s="372">
        <f>COUNTIFS(TABLA!$H$2:$H$2050,G$11,TABLA!$M$2:$M$2050,$C37)+COUNTIFS(TABLA!$H$2:$H$2050,G$11,TABLA!$N$2:$N$2050,$C37)+COUNTIFS(TABLA!$H$2:$H$2050,G$11,TABLA!$O$2:$O$2050,$C37)</f>
        <v>0</v>
      </c>
      <c r="H37" s="372">
        <f>COUNTIFS(TABLA!$H$2:$H$2050,H$11,TABLA!$M$2:$M$2050,$C37)+COUNTIFS(TABLA!$H$2:$H$2050,H$11,TABLA!$N$2:$N$2050,$C37)+COUNTIFS(TABLA!$H$2:$H$2050,H$11,TABLA!$O$2:$O$2050,$C37)</f>
        <v>1</v>
      </c>
      <c r="I37" s="372">
        <f>COUNTIFS(TABLA!$H$2:$H$2050,I$11,TABLA!$M$2:$M$2050,$C37)+COUNTIFS(TABLA!$H$2:$H$2050,I$11,TABLA!$N$2:$N$2050,$C37)+COUNTIFS(TABLA!$H$2:$H$2050,I$11,TABLA!$O$2:$O$2050,$C37)</f>
        <v>1</v>
      </c>
      <c r="J37" s="372">
        <f>COUNTIFS(TABLA!$H$2:$H$2050,J$11,TABLA!$M$2:$M$2050,$C37)+COUNTIFS(TABLA!$H$2:$H$2050,J$11,TABLA!$N$2:$N$2050,$C37)+COUNTIFS(TABLA!$H$2:$H$2050,J$11,TABLA!$O$2:$O$2050,$C37)</f>
        <v>1</v>
      </c>
      <c r="K37" s="372">
        <f>COUNTIFS(TABLA!$H$2:$H$2050,K$11,TABLA!$M$2:$M$2050,$C37)+COUNTIFS(TABLA!$H$2:$H$2050,K$11,TABLA!$N$2:$N$2050,$C37)+COUNTIFS(TABLA!$H$2:$H$2050,K$11,TABLA!$O$2:$O$2050,$C37)</f>
        <v>2</v>
      </c>
      <c r="L37" s="372">
        <f>COUNTIFS(TABLA!$H$2:$H$2050,L$11,TABLA!$M$2:$M$2050,$C37)+COUNTIFS(TABLA!$H$2:$H$2050,L$11,TABLA!$N$2:$N$2050,$C37)+COUNTIFS(TABLA!$H$2:$H$2050,L$11,TABLA!$O$2:$O$2050,$C37)</f>
        <v>1</v>
      </c>
      <c r="M37" s="372">
        <f>COUNTIFS(TABLA!$H$2:$H$2050,M$11,TABLA!$M$2:$M$2050,$C37)+COUNTIFS(TABLA!$H$2:$H$2050,M$11,TABLA!$N$2:$N$2050,$C37)+COUNTIFS(TABLA!$H$2:$H$2050,M$11,TABLA!$O$2:$O$2050,$C37)</f>
        <v>5</v>
      </c>
      <c r="N37" s="372">
        <f>COUNTIFS(TABLA!$H$2:$H$2050,N$11,TABLA!$M$2:$M$2050,$C37)+COUNTIFS(TABLA!$H$2:$H$2050,N$11,TABLA!$N$2:$N$2050,$C37)+COUNTIFS(TABLA!$H$2:$H$2050,N$11,TABLA!$O$2:$O$2050,$C37)</f>
        <v>1</v>
      </c>
      <c r="O37" s="372">
        <f>COUNTIFS(TABLA!$H$2:$H$2050,O$11,TABLA!$M$2:$M$2050,$C37)+COUNTIFS(TABLA!$H$2:$H$2050,O$11,TABLA!$N$2:$N$2050,$C37)+COUNTIFS(TABLA!$H$2:$H$2050,O$11,TABLA!$O$2:$O$2050,$C37)</f>
        <v>0</v>
      </c>
      <c r="P37" s="372">
        <f>COUNTIFS(TABLA!$H$2:$H$2050,P$11,TABLA!$M$2:$M$2050,$C37)+COUNTIFS(TABLA!$H$2:$H$2050,P$11,TABLA!$N$2:$N$2050,$C37)+COUNTIFS(TABLA!$H$2:$H$2050,P$11,TABLA!$O$2:$O$2050,$C37)</f>
        <v>0</v>
      </c>
      <c r="Q37" s="372">
        <f>COUNTIFS(TABLA!$H$2:$H$2050,Q$11,TABLA!$M$2:$M$2050,$C37)+COUNTIFS(TABLA!$H$2:$H$2050,Q$11,TABLA!$N$2:$N$2050,$C37)+COUNTIFS(TABLA!$H$2:$H$2050,Q$11,TABLA!$O$2:$O$2050,$C37)</f>
        <v>4</v>
      </c>
      <c r="R37" s="372">
        <f>COUNTIFS(TABLA!$H$2:$H$2050,R$11,TABLA!$M$2:$M$2050,$C37)+COUNTIFS(TABLA!$H$2:$H$2050,R$11,TABLA!$N$2:$N$2050,$C37)+COUNTIFS(TABLA!$H$2:$H$2050,R$11,TABLA!$O$2:$O$2050,$C37)</f>
        <v>0</v>
      </c>
      <c r="S37" s="372">
        <f>COUNTIFS(TABLA!$H$2:$H$2050,S$11,TABLA!$M$2:$M$2050,$C37)+COUNTIFS(TABLA!$H$2:$H$2050,S$11,TABLA!$N$2:$N$2050,$C37)+COUNTIFS(TABLA!$H$2:$H$2050,S$11,TABLA!$O$2:$O$2050,$C37)</f>
        <v>0</v>
      </c>
      <c r="T37" s="372">
        <f>COUNTIFS(TABLA!$H$2:$H$2050,T$11,TABLA!$M$2:$M$2050,$C37)+COUNTIFS(TABLA!$H$2:$H$2050,T$11,TABLA!$N$2:$N$2050,$C37)+COUNTIFS(TABLA!$H$2:$H$2050,T$11,TABLA!$O$2:$O$2050,$C37)</f>
        <v>10</v>
      </c>
      <c r="U37" s="372">
        <f>COUNTIFS(TABLA!$H$2:$H$2050,U$11,TABLA!$M$2:$M$2050,$C37)+COUNTIFS(TABLA!$H$2:$H$2050,U$11,TABLA!$N$2:$N$2050,$C37)+COUNTIFS(TABLA!$H$2:$H$2050,U$11,TABLA!$O$2:$O$2050,$C37)</f>
        <v>1</v>
      </c>
      <c r="V37" s="372">
        <f>COUNTIFS(TABLA!$H$2:$H$2050,V$11,TABLA!$M$2:$M$2050,$C37)+COUNTIFS(TABLA!$H$2:$H$2050,V$11,TABLA!$N$2:$N$2050,$C37)+COUNTIFS(TABLA!$H$2:$H$2050,V$11,TABLA!$O$2:$O$2050,$C37)</f>
        <v>0</v>
      </c>
      <c r="W37" s="372">
        <f>COUNTIFS(TABLA!$H$2:$H$2050,W$11,TABLA!$M$2:$M$2050,$C37)+COUNTIFS(TABLA!$H$2:$H$2050,W$11,TABLA!$N$2:$N$2050,$C37)+COUNTIFS(TABLA!$H$2:$H$2050,W$11,TABLA!$O$2:$O$2050,$C37)</f>
        <v>1</v>
      </c>
      <c r="X37" s="372">
        <f>COUNTIFS(TABLA!$H$2:$H$2050,X$11,TABLA!$M$2:$M$2050,$C37)+COUNTIFS(TABLA!$H$2:$H$2050,X$11,TABLA!$N$2:$N$2050,$C37)+COUNTIFS(TABLA!$H$2:$H$2050,X$11,TABLA!$O$2:$O$2050,$C37)</f>
        <v>0</v>
      </c>
      <c r="Y37" s="372">
        <f>COUNTIFS(TABLA!$H$2:$H$2050,Y$11,TABLA!$M$2:$M$2050,$C37)+COUNTIFS(TABLA!$H$2:$H$2050,Y$11,TABLA!$N$2:$N$2050,$C37)+COUNTIFS(TABLA!$H$2:$H$2050,Y$11,TABLA!$O$2:$O$2050,$C37)</f>
        <v>0</v>
      </c>
      <c r="Z37" s="372">
        <f>COUNTIFS(TABLA!$H$2:$H$2050,Z$11,TABLA!$M$2:$M$2050,$C37)+COUNTIFS(TABLA!$H$2:$H$2050,Z$11,TABLA!$N$2:$N$2050,$C37)+COUNTIFS(TABLA!$H$2:$H$2050,Z$11,TABLA!$O$2:$O$2050,$C37)</f>
        <v>0</v>
      </c>
      <c r="AA37" s="372">
        <f>COUNTIFS(TABLA!$H$2:$H$2050,AA$11,TABLA!$M$2:$M$2050,$C37)+COUNTIFS(TABLA!$H$2:$H$2050,AA$11,TABLA!$N$2:$N$2050,$C37)+COUNTIFS(TABLA!$H$2:$H$2050,AA$11,TABLA!$O$2:$O$2050,$C37)</f>
        <v>0</v>
      </c>
      <c r="AB37" s="372">
        <f>COUNTIFS(TABLA!$H$2:$H$2050,AB$11,TABLA!$M$2:$M$2050,$C37)+COUNTIFS(TABLA!$H$2:$H$2050,AB$11,TABLA!$N$2:$N$2050,$C37)+COUNTIFS(TABLA!$H$2:$H$2050,AB$11,TABLA!$O$2:$O$2050,$C37)</f>
        <v>61</v>
      </c>
      <c r="AC37" s="372">
        <f>COUNTIFS(TABLA!$H$2:$H$2050,AC$11,TABLA!$M$2:$M$2050,$C37)+COUNTIFS(TABLA!$H$2:$H$2050,AC$11,TABLA!$N$2:$N$2050,$C37)+COUNTIFS(TABLA!$H$2:$H$2050,AC$11,TABLA!$O$2:$O$2050,$C37)</f>
        <v>24</v>
      </c>
      <c r="AD37" s="372">
        <f>COUNTIFS(TABLA!$H$2:$H$2050,AD$11,TABLA!$M$2:$M$2050,$C37)+COUNTIFS(TABLA!$H$2:$H$2050,AD$11,TABLA!$N$2:$N$2050,$C37)+COUNTIFS(TABLA!$H$2:$H$2050,AD$11,TABLA!$O$2:$O$2050,$C37)</f>
        <v>3</v>
      </c>
      <c r="AE37" s="372">
        <f>COUNTIFS(TABLA!$H$2:$H$2050,AE$11,TABLA!$M$2:$M$2050,$C37)+COUNTIFS(TABLA!$H$2:$H$2050,AE$11,TABLA!$N$2:$N$2050,$C37)+COUNTIFS(TABLA!$H$2:$H$2050,AE$11,TABLA!$O$2:$O$2050,$C37)</f>
        <v>3</v>
      </c>
    </row>
    <row r="38" spans="1:31" ht="15.75" customHeight="1" x14ac:dyDescent="0.2">
      <c r="A38">
        <v>26</v>
      </c>
      <c r="B38" s="419"/>
      <c r="C38" s="373">
        <v>9</v>
      </c>
      <c r="D38" s="374" t="s">
        <v>122</v>
      </c>
      <c r="E38" s="375">
        <f t="shared" si="0"/>
        <v>186</v>
      </c>
      <c r="F38" s="372">
        <f>COUNTIFS(TABLA!$H$2:$H$2050,F$11,TABLA!$M$2:$M$2050,$C38)+COUNTIFS(TABLA!$H$2:$H$2050,F$11,TABLA!$N$2:$N$2050,$C38)+COUNTIFS(TABLA!$H$2:$H$2050,F$11,TABLA!$O$2:$O$2050,$C38)</f>
        <v>0</v>
      </c>
      <c r="G38" s="372">
        <f>COUNTIFS(TABLA!$H$2:$H$2050,G$11,TABLA!$M$2:$M$2050,$C38)+COUNTIFS(TABLA!$H$2:$H$2050,G$11,TABLA!$N$2:$N$2050,$C38)+COUNTIFS(TABLA!$H$2:$H$2050,G$11,TABLA!$O$2:$O$2050,$C38)</f>
        <v>2</v>
      </c>
      <c r="H38" s="372">
        <f>COUNTIFS(TABLA!$H$2:$H$2050,H$11,TABLA!$M$2:$M$2050,$C38)+COUNTIFS(TABLA!$H$2:$H$2050,H$11,TABLA!$N$2:$N$2050,$C38)+COUNTIFS(TABLA!$H$2:$H$2050,H$11,TABLA!$O$2:$O$2050,$C38)</f>
        <v>0</v>
      </c>
      <c r="I38" s="372">
        <f>COUNTIFS(TABLA!$H$2:$H$2050,I$11,TABLA!$M$2:$M$2050,$C38)+COUNTIFS(TABLA!$H$2:$H$2050,I$11,TABLA!$N$2:$N$2050,$C38)+COUNTIFS(TABLA!$H$2:$H$2050,I$11,TABLA!$O$2:$O$2050,$C38)</f>
        <v>3</v>
      </c>
      <c r="J38" s="372">
        <f>COUNTIFS(TABLA!$H$2:$H$2050,J$11,TABLA!$M$2:$M$2050,$C38)+COUNTIFS(TABLA!$H$2:$H$2050,J$11,TABLA!$N$2:$N$2050,$C38)+COUNTIFS(TABLA!$H$2:$H$2050,J$11,TABLA!$O$2:$O$2050,$C38)</f>
        <v>0</v>
      </c>
      <c r="K38" s="372">
        <f>COUNTIFS(TABLA!$H$2:$H$2050,K$11,TABLA!$M$2:$M$2050,$C38)+COUNTIFS(TABLA!$H$2:$H$2050,K$11,TABLA!$N$2:$N$2050,$C38)+COUNTIFS(TABLA!$H$2:$H$2050,K$11,TABLA!$O$2:$O$2050,$C38)</f>
        <v>1</v>
      </c>
      <c r="L38" s="372">
        <f>COUNTIFS(TABLA!$H$2:$H$2050,L$11,TABLA!$M$2:$M$2050,$C38)+COUNTIFS(TABLA!$H$2:$H$2050,L$11,TABLA!$N$2:$N$2050,$C38)+COUNTIFS(TABLA!$H$2:$H$2050,L$11,TABLA!$O$2:$O$2050,$C38)</f>
        <v>0</v>
      </c>
      <c r="M38" s="372">
        <f>COUNTIFS(TABLA!$H$2:$H$2050,M$11,TABLA!$M$2:$M$2050,$C38)+COUNTIFS(TABLA!$H$2:$H$2050,M$11,TABLA!$N$2:$N$2050,$C38)+COUNTIFS(TABLA!$H$2:$H$2050,M$11,TABLA!$O$2:$O$2050,$C38)</f>
        <v>5</v>
      </c>
      <c r="N38" s="372">
        <f>COUNTIFS(TABLA!$H$2:$H$2050,N$11,TABLA!$M$2:$M$2050,$C38)+COUNTIFS(TABLA!$H$2:$H$2050,N$11,TABLA!$N$2:$N$2050,$C38)+COUNTIFS(TABLA!$H$2:$H$2050,N$11,TABLA!$O$2:$O$2050,$C38)</f>
        <v>0</v>
      </c>
      <c r="O38" s="372">
        <f>COUNTIFS(TABLA!$H$2:$H$2050,O$11,TABLA!$M$2:$M$2050,$C38)+COUNTIFS(TABLA!$H$2:$H$2050,O$11,TABLA!$N$2:$N$2050,$C38)+COUNTIFS(TABLA!$H$2:$H$2050,O$11,TABLA!$O$2:$O$2050,$C38)</f>
        <v>0</v>
      </c>
      <c r="P38" s="372">
        <f>COUNTIFS(TABLA!$H$2:$H$2050,P$11,TABLA!$M$2:$M$2050,$C38)+COUNTIFS(TABLA!$H$2:$H$2050,P$11,TABLA!$N$2:$N$2050,$C38)+COUNTIFS(TABLA!$H$2:$H$2050,P$11,TABLA!$O$2:$O$2050,$C38)</f>
        <v>0</v>
      </c>
      <c r="Q38" s="372">
        <f>COUNTIFS(TABLA!$H$2:$H$2050,Q$11,TABLA!$M$2:$M$2050,$C38)+COUNTIFS(TABLA!$H$2:$H$2050,Q$11,TABLA!$N$2:$N$2050,$C38)+COUNTIFS(TABLA!$H$2:$H$2050,Q$11,TABLA!$O$2:$O$2050,$C38)</f>
        <v>0</v>
      </c>
      <c r="R38" s="372">
        <f>COUNTIFS(TABLA!$H$2:$H$2050,R$11,TABLA!$M$2:$M$2050,$C38)+COUNTIFS(TABLA!$H$2:$H$2050,R$11,TABLA!$N$2:$N$2050,$C38)+COUNTIFS(TABLA!$H$2:$H$2050,R$11,TABLA!$O$2:$O$2050,$C38)</f>
        <v>0</v>
      </c>
      <c r="S38" s="372">
        <f>COUNTIFS(TABLA!$H$2:$H$2050,S$11,TABLA!$M$2:$M$2050,$C38)+COUNTIFS(TABLA!$H$2:$H$2050,S$11,TABLA!$N$2:$N$2050,$C38)+COUNTIFS(TABLA!$H$2:$H$2050,S$11,TABLA!$O$2:$O$2050,$C38)</f>
        <v>0</v>
      </c>
      <c r="T38" s="372">
        <f>COUNTIFS(TABLA!$H$2:$H$2050,T$11,TABLA!$M$2:$M$2050,$C38)+COUNTIFS(TABLA!$H$2:$H$2050,T$11,TABLA!$N$2:$N$2050,$C38)+COUNTIFS(TABLA!$H$2:$H$2050,T$11,TABLA!$O$2:$O$2050,$C38)</f>
        <v>8</v>
      </c>
      <c r="U38" s="372">
        <f>COUNTIFS(TABLA!$H$2:$H$2050,U$11,TABLA!$M$2:$M$2050,$C38)+COUNTIFS(TABLA!$H$2:$H$2050,U$11,TABLA!$N$2:$N$2050,$C38)+COUNTIFS(TABLA!$H$2:$H$2050,U$11,TABLA!$O$2:$O$2050,$C38)</f>
        <v>0</v>
      </c>
      <c r="V38" s="372">
        <f>COUNTIFS(TABLA!$H$2:$H$2050,V$11,TABLA!$M$2:$M$2050,$C38)+COUNTIFS(TABLA!$H$2:$H$2050,V$11,TABLA!$N$2:$N$2050,$C38)+COUNTIFS(TABLA!$H$2:$H$2050,V$11,TABLA!$O$2:$O$2050,$C38)</f>
        <v>9</v>
      </c>
      <c r="W38" s="372">
        <f>COUNTIFS(TABLA!$H$2:$H$2050,W$11,TABLA!$M$2:$M$2050,$C38)+COUNTIFS(TABLA!$H$2:$H$2050,W$11,TABLA!$N$2:$N$2050,$C38)+COUNTIFS(TABLA!$H$2:$H$2050,W$11,TABLA!$O$2:$O$2050,$C38)</f>
        <v>6</v>
      </c>
      <c r="X38" s="372">
        <f>COUNTIFS(TABLA!$H$2:$H$2050,X$11,TABLA!$M$2:$M$2050,$C38)+COUNTIFS(TABLA!$H$2:$H$2050,X$11,TABLA!$N$2:$N$2050,$C38)+COUNTIFS(TABLA!$H$2:$H$2050,X$11,TABLA!$O$2:$O$2050,$C38)</f>
        <v>0</v>
      </c>
      <c r="Y38" s="372">
        <f>COUNTIFS(TABLA!$H$2:$H$2050,Y$11,TABLA!$M$2:$M$2050,$C38)+COUNTIFS(TABLA!$H$2:$H$2050,Y$11,TABLA!$N$2:$N$2050,$C38)+COUNTIFS(TABLA!$H$2:$H$2050,Y$11,TABLA!$O$2:$O$2050,$C38)</f>
        <v>0</v>
      </c>
      <c r="Z38" s="372">
        <f>COUNTIFS(TABLA!$H$2:$H$2050,Z$11,TABLA!$M$2:$M$2050,$C38)+COUNTIFS(TABLA!$H$2:$H$2050,Z$11,TABLA!$N$2:$N$2050,$C38)+COUNTIFS(TABLA!$H$2:$H$2050,Z$11,TABLA!$O$2:$O$2050,$C38)</f>
        <v>0</v>
      </c>
      <c r="AA38" s="372">
        <f>COUNTIFS(TABLA!$H$2:$H$2050,AA$11,TABLA!$M$2:$M$2050,$C38)+COUNTIFS(TABLA!$H$2:$H$2050,AA$11,TABLA!$N$2:$N$2050,$C38)+COUNTIFS(TABLA!$H$2:$H$2050,AA$11,TABLA!$O$2:$O$2050,$C38)</f>
        <v>0</v>
      </c>
      <c r="AB38" s="372">
        <f>COUNTIFS(TABLA!$H$2:$H$2050,AB$11,TABLA!$M$2:$M$2050,$C38)+COUNTIFS(TABLA!$H$2:$H$2050,AB$11,TABLA!$N$2:$N$2050,$C38)+COUNTIFS(TABLA!$H$2:$H$2050,AB$11,TABLA!$O$2:$O$2050,$C38)</f>
        <v>8</v>
      </c>
      <c r="AC38" s="372">
        <f>COUNTIFS(TABLA!$H$2:$H$2050,AC$11,TABLA!$M$2:$M$2050,$C38)+COUNTIFS(TABLA!$H$2:$H$2050,AC$11,TABLA!$N$2:$N$2050,$C38)+COUNTIFS(TABLA!$H$2:$H$2050,AC$11,TABLA!$O$2:$O$2050,$C38)</f>
        <v>103</v>
      </c>
      <c r="AD38" s="372">
        <f>COUNTIFS(TABLA!$H$2:$H$2050,AD$11,TABLA!$M$2:$M$2050,$C38)+COUNTIFS(TABLA!$H$2:$H$2050,AD$11,TABLA!$N$2:$N$2050,$C38)+COUNTIFS(TABLA!$H$2:$H$2050,AD$11,TABLA!$O$2:$O$2050,$C38)</f>
        <v>11</v>
      </c>
      <c r="AE38" s="372">
        <f>COUNTIFS(TABLA!$H$2:$H$2050,AE$11,TABLA!$M$2:$M$2050,$C38)+COUNTIFS(TABLA!$H$2:$H$2050,AE$11,TABLA!$N$2:$N$2050,$C38)+COUNTIFS(TABLA!$H$2:$H$2050,AE$11,TABLA!$O$2:$O$2050,$C38)</f>
        <v>30</v>
      </c>
    </row>
    <row r="39" spans="1:31" ht="15.75" customHeight="1" x14ac:dyDescent="0.2">
      <c r="A39" s="125">
        <v>27</v>
      </c>
      <c r="B39" s="419"/>
      <c r="C39" s="373">
        <v>20</v>
      </c>
      <c r="D39" s="374" t="s">
        <v>133</v>
      </c>
      <c r="E39" s="375">
        <f t="shared" si="0"/>
        <v>166</v>
      </c>
      <c r="F39" s="372">
        <f>COUNTIFS(TABLA!$H$2:$H$2050,F$11,TABLA!$M$2:$M$2050,$C39)+COUNTIFS(TABLA!$H$2:$H$2050,F$11,TABLA!$N$2:$N$2050,$C39)+COUNTIFS(TABLA!$H$2:$H$2050,F$11,TABLA!$O$2:$O$2050,$C39)</f>
        <v>0</v>
      </c>
      <c r="G39" s="372">
        <f>COUNTIFS(TABLA!$H$2:$H$2050,G$11,TABLA!$M$2:$M$2050,$C39)+COUNTIFS(TABLA!$H$2:$H$2050,G$11,TABLA!$N$2:$N$2050,$C39)+COUNTIFS(TABLA!$H$2:$H$2050,G$11,TABLA!$O$2:$O$2050,$C39)</f>
        <v>0</v>
      </c>
      <c r="H39" s="372">
        <f>COUNTIFS(TABLA!$H$2:$H$2050,H$11,TABLA!$M$2:$M$2050,$C39)+COUNTIFS(TABLA!$H$2:$H$2050,H$11,TABLA!$N$2:$N$2050,$C39)+COUNTIFS(TABLA!$H$2:$H$2050,H$11,TABLA!$O$2:$O$2050,$C39)</f>
        <v>0</v>
      </c>
      <c r="I39" s="372">
        <f>COUNTIFS(TABLA!$H$2:$H$2050,I$11,TABLA!$M$2:$M$2050,$C39)+COUNTIFS(TABLA!$H$2:$H$2050,I$11,TABLA!$N$2:$N$2050,$C39)+COUNTIFS(TABLA!$H$2:$H$2050,I$11,TABLA!$O$2:$O$2050,$C39)</f>
        <v>4</v>
      </c>
      <c r="J39" s="372">
        <f>COUNTIFS(TABLA!$H$2:$H$2050,J$11,TABLA!$M$2:$M$2050,$C39)+COUNTIFS(TABLA!$H$2:$H$2050,J$11,TABLA!$N$2:$N$2050,$C39)+COUNTIFS(TABLA!$H$2:$H$2050,J$11,TABLA!$O$2:$O$2050,$C39)</f>
        <v>0</v>
      </c>
      <c r="K39" s="372">
        <f>COUNTIFS(TABLA!$H$2:$H$2050,K$11,TABLA!$M$2:$M$2050,$C39)+COUNTIFS(TABLA!$H$2:$H$2050,K$11,TABLA!$N$2:$N$2050,$C39)+COUNTIFS(TABLA!$H$2:$H$2050,K$11,TABLA!$O$2:$O$2050,$C39)</f>
        <v>0</v>
      </c>
      <c r="L39" s="372">
        <f>COUNTIFS(TABLA!$H$2:$H$2050,L$11,TABLA!$M$2:$M$2050,$C39)+COUNTIFS(TABLA!$H$2:$H$2050,L$11,TABLA!$N$2:$N$2050,$C39)+COUNTIFS(TABLA!$H$2:$H$2050,L$11,TABLA!$O$2:$O$2050,$C39)</f>
        <v>0</v>
      </c>
      <c r="M39" s="372">
        <f>COUNTIFS(TABLA!$H$2:$H$2050,M$11,TABLA!$M$2:$M$2050,$C39)+COUNTIFS(TABLA!$H$2:$H$2050,M$11,TABLA!$N$2:$N$2050,$C39)+COUNTIFS(TABLA!$H$2:$H$2050,M$11,TABLA!$O$2:$O$2050,$C39)</f>
        <v>1</v>
      </c>
      <c r="N39" s="372">
        <f>COUNTIFS(TABLA!$H$2:$H$2050,N$11,TABLA!$M$2:$M$2050,$C39)+COUNTIFS(TABLA!$H$2:$H$2050,N$11,TABLA!$N$2:$N$2050,$C39)+COUNTIFS(TABLA!$H$2:$H$2050,N$11,TABLA!$O$2:$O$2050,$C39)</f>
        <v>3</v>
      </c>
      <c r="O39" s="372">
        <f>COUNTIFS(TABLA!$H$2:$H$2050,O$11,TABLA!$M$2:$M$2050,$C39)+COUNTIFS(TABLA!$H$2:$H$2050,O$11,TABLA!$N$2:$N$2050,$C39)+COUNTIFS(TABLA!$H$2:$H$2050,O$11,TABLA!$O$2:$O$2050,$C39)</f>
        <v>0</v>
      </c>
      <c r="P39" s="372">
        <f>COUNTIFS(TABLA!$H$2:$H$2050,P$11,TABLA!$M$2:$M$2050,$C39)+COUNTIFS(TABLA!$H$2:$H$2050,P$11,TABLA!$N$2:$N$2050,$C39)+COUNTIFS(TABLA!$H$2:$H$2050,P$11,TABLA!$O$2:$O$2050,$C39)</f>
        <v>0</v>
      </c>
      <c r="Q39" s="372">
        <f>COUNTIFS(TABLA!$H$2:$H$2050,Q$11,TABLA!$M$2:$M$2050,$C39)+COUNTIFS(TABLA!$H$2:$H$2050,Q$11,TABLA!$N$2:$N$2050,$C39)+COUNTIFS(TABLA!$H$2:$H$2050,Q$11,TABLA!$O$2:$O$2050,$C39)</f>
        <v>0</v>
      </c>
      <c r="R39" s="372">
        <f>COUNTIFS(TABLA!$H$2:$H$2050,R$11,TABLA!$M$2:$M$2050,$C39)+COUNTIFS(TABLA!$H$2:$H$2050,R$11,TABLA!$N$2:$N$2050,$C39)+COUNTIFS(TABLA!$H$2:$H$2050,R$11,TABLA!$O$2:$O$2050,$C39)</f>
        <v>0</v>
      </c>
      <c r="S39" s="372">
        <f>COUNTIFS(TABLA!$H$2:$H$2050,S$11,TABLA!$M$2:$M$2050,$C39)+COUNTIFS(TABLA!$H$2:$H$2050,S$11,TABLA!$N$2:$N$2050,$C39)+COUNTIFS(TABLA!$H$2:$H$2050,S$11,TABLA!$O$2:$O$2050,$C39)</f>
        <v>0</v>
      </c>
      <c r="T39" s="372">
        <f>COUNTIFS(TABLA!$H$2:$H$2050,T$11,TABLA!$M$2:$M$2050,$C39)+COUNTIFS(TABLA!$H$2:$H$2050,T$11,TABLA!$N$2:$N$2050,$C39)+COUNTIFS(TABLA!$H$2:$H$2050,T$11,TABLA!$O$2:$O$2050,$C39)</f>
        <v>2</v>
      </c>
      <c r="U39" s="372">
        <f>COUNTIFS(TABLA!$H$2:$H$2050,U$11,TABLA!$M$2:$M$2050,$C39)+COUNTIFS(TABLA!$H$2:$H$2050,U$11,TABLA!$N$2:$N$2050,$C39)+COUNTIFS(TABLA!$H$2:$H$2050,U$11,TABLA!$O$2:$O$2050,$C39)</f>
        <v>1</v>
      </c>
      <c r="V39" s="372">
        <f>COUNTIFS(TABLA!$H$2:$H$2050,V$11,TABLA!$M$2:$M$2050,$C39)+COUNTIFS(TABLA!$H$2:$H$2050,V$11,TABLA!$N$2:$N$2050,$C39)+COUNTIFS(TABLA!$H$2:$H$2050,V$11,TABLA!$O$2:$O$2050,$C39)</f>
        <v>0</v>
      </c>
      <c r="W39" s="372">
        <f>COUNTIFS(TABLA!$H$2:$H$2050,W$11,TABLA!$M$2:$M$2050,$C39)+COUNTIFS(TABLA!$H$2:$H$2050,W$11,TABLA!$N$2:$N$2050,$C39)+COUNTIFS(TABLA!$H$2:$H$2050,W$11,TABLA!$O$2:$O$2050,$C39)</f>
        <v>2</v>
      </c>
      <c r="X39" s="372">
        <f>COUNTIFS(TABLA!$H$2:$H$2050,X$11,TABLA!$M$2:$M$2050,$C39)+COUNTIFS(TABLA!$H$2:$H$2050,X$11,TABLA!$N$2:$N$2050,$C39)+COUNTIFS(TABLA!$H$2:$H$2050,X$11,TABLA!$O$2:$O$2050,$C39)</f>
        <v>0</v>
      </c>
      <c r="Y39" s="372">
        <f>COUNTIFS(TABLA!$H$2:$H$2050,Y$11,TABLA!$M$2:$M$2050,$C39)+COUNTIFS(TABLA!$H$2:$H$2050,Y$11,TABLA!$N$2:$N$2050,$C39)+COUNTIFS(TABLA!$H$2:$H$2050,Y$11,TABLA!$O$2:$O$2050,$C39)</f>
        <v>0</v>
      </c>
      <c r="Z39" s="372">
        <f>COUNTIFS(TABLA!$H$2:$H$2050,Z$11,TABLA!$M$2:$M$2050,$C39)+COUNTIFS(TABLA!$H$2:$H$2050,Z$11,TABLA!$N$2:$N$2050,$C39)+COUNTIFS(TABLA!$H$2:$H$2050,Z$11,TABLA!$O$2:$O$2050,$C39)</f>
        <v>4</v>
      </c>
      <c r="AA39" s="372">
        <f>COUNTIFS(TABLA!$H$2:$H$2050,AA$11,TABLA!$M$2:$M$2050,$C39)+COUNTIFS(TABLA!$H$2:$H$2050,AA$11,TABLA!$N$2:$N$2050,$C39)+COUNTIFS(TABLA!$H$2:$H$2050,AA$11,TABLA!$O$2:$O$2050,$C39)</f>
        <v>0</v>
      </c>
      <c r="AB39" s="372">
        <f>COUNTIFS(TABLA!$H$2:$H$2050,AB$11,TABLA!$M$2:$M$2050,$C39)+COUNTIFS(TABLA!$H$2:$H$2050,AB$11,TABLA!$N$2:$N$2050,$C39)+COUNTIFS(TABLA!$H$2:$H$2050,AB$11,TABLA!$O$2:$O$2050,$C39)</f>
        <v>8</v>
      </c>
      <c r="AC39" s="372">
        <f>COUNTIFS(TABLA!$H$2:$H$2050,AC$11,TABLA!$M$2:$M$2050,$C39)+COUNTIFS(TABLA!$H$2:$H$2050,AC$11,TABLA!$N$2:$N$2050,$C39)+COUNTIFS(TABLA!$H$2:$H$2050,AC$11,TABLA!$O$2:$O$2050,$C39)</f>
        <v>9</v>
      </c>
      <c r="AD39" s="372">
        <f>COUNTIFS(TABLA!$H$2:$H$2050,AD$11,TABLA!$M$2:$M$2050,$C39)+COUNTIFS(TABLA!$H$2:$H$2050,AD$11,TABLA!$N$2:$N$2050,$C39)+COUNTIFS(TABLA!$H$2:$H$2050,AD$11,TABLA!$O$2:$O$2050,$C39)</f>
        <v>119</v>
      </c>
      <c r="AE39" s="372">
        <f>COUNTIFS(TABLA!$H$2:$H$2050,AE$11,TABLA!$M$2:$M$2050,$C39)+COUNTIFS(TABLA!$H$2:$H$2050,AE$11,TABLA!$N$2:$N$2050,$C39)+COUNTIFS(TABLA!$H$2:$H$2050,AE$11,TABLA!$O$2:$O$2050,$C39)</f>
        <v>13</v>
      </c>
    </row>
    <row r="40" spans="1:31" ht="15.75" customHeight="1" x14ac:dyDescent="0.2">
      <c r="A40">
        <v>28</v>
      </c>
      <c r="B40" s="419"/>
      <c r="C40" s="373">
        <v>26</v>
      </c>
      <c r="D40" s="374" t="s">
        <v>153</v>
      </c>
      <c r="E40" s="375">
        <f t="shared" si="0"/>
        <v>104</v>
      </c>
      <c r="F40" s="372">
        <f>COUNTIFS(TABLA!$H$2:$H$2050,F$11,TABLA!$M$2:$M$2050,$C40)+COUNTIFS(TABLA!$H$2:$H$2050,F$11,TABLA!$N$2:$N$2050,$C40)+COUNTIFS(TABLA!$H$2:$H$2050,F$11,TABLA!$O$2:$O$2050,$C40)</f>
        <v>0</v>
      </c>
      <c r="G40" s="372">
        <f>COUNTIFS(TABLA!$H$2:$H$2050,G$11,TABLA!$M$2:$M$2050,$C40)+COUNTIFS(TABLA!$H$2:$H$2050,G$11,TABLA!$N$2:$N$2050,$C40)+COUNTIFS(TABLA!$H$2:$H$2050,G$11,TABLA!$O$2:$O$2050,$C40)</f>
        <v>0</v>
      </c>
      <c r="H40" s="372">
        <f>COUNTIFS(TABLA!$H$2:$H$2050,H$11,TABLA!$M$2:$M$2050,$C40)+COUNTIFS(TABLA!$H$2:$H$2050,H$11,TABLA!$N$2:$N$2050,$C40)+COUNTIFS(TABLA!$H$2:$H$2050,H$11,TABLA!$O$2:$O$2050,$C40)</f>
        <v>0</v>
      </c>
      <c r="I40" s="372">
        <f>COUNTIFS(TABLA!$H$2:$H$2050,I$11,TABLA!$M$2:$M$2050,$C40)+COUNTIFS(TABLA!$H$2:$H$2050,I$11,TABLA!$N$2:$N$2050,$C40)+COUNTIFS(TABLA!$H$2:$H$2050,I$11,TABLA!$O$2:$O$2050,$C40)</f>
        <v>2</v>
      </c>
      <c r="J40" s="372">
        <f>COUNTIFS(TABLA!$H$2:$H$2050,J$11,TABLA!$M$2:$M$2050,$C40)+COUNTIFS(TABLA!$H$2:$H$2050,J$11,TABLA!$N$2:$N$2050,$C40)+COUNTIFS(TABLA!$H$2:$H$2050,J$11,TABLA!$O$2:$O$2050,$C40)</f>
        <v>0</v>
      </c>
      <c r="K40" s="372">
        <f>COUNTIFS(TABLA!$H$2:$H$2050,K$11,TABLA!$M$2:$M$2050,$C40)+COUNTIFS(TABLA!$H$2:$H$2050,K$11,TABLA!$N$2:$N$2050,$C40)+COUNTIFS(TABLA!$H$2:$H$2050,K$11,TABLA!$O$2:$O$2050,$C40)</f>
        <v>0</v>
      </c>
      <c r="L40" s="372">
        <f>COUNTIFS(TABLA!$H$2:$H$2050,L$11,TABLA!$M$2:$M$2050,$C40)+COUNTIFS(TABLA!$H$2:$H$2050,L$11,TABLA!$N$2:$N$2050,$C40)+COUNTIFS(TABLA!$H$2:$H$2050,L$11,TABLA!$O$2:$O$2050,$C40)</f>
        <v>0</v>
      </c>
      <c r="M40" s="372">
        <f>COUNTIFS(TABLA!$H$2:$H$2050,M$11,TABLA!$M$2:$M$2050,$C40)+COUNTIFS(TABLA!$H$2:$H$2050,M$11,TABLA!$N$2:$N$2050,$C40)+COUNTIFS(TABLA!$H$2:$H$2050,M$11,TABLA!$O$2:$O$2050,$C40)</f>
        <v>0</v>
      </c>
      <c r="N40" s="372">
        <f>COUNTIFS(TABLA!$H$2:$H$2050,N$11,TABLA!$M$2:$M$2050,$C40)+COUNTIFS(TABLA!$H$2:$H$2050,N$11,TABLA!$N$2:$N$2050,$C40)+COUNTIFS(TABLA!$H$2:$H$2050,N$11,TABLA!$O$2:$O$2050,$C40)</f>
        <v>0</v>
      </c>
      <c r="O40" s="372">
        <f>COUNTIFS(TABLA!$H$2:$H$2050,O$11,TABLA!$M$2:$M$2050,$C40)+COUNTIFS(TABLA!$H$2:$H$2050,O$11,TABLA!$N$2:$N$2050,$C40)+COUNTIFS(TABLA!$H$2:$H$2050,O$11,TABLA!$O$2:$O$2050,$C40)</f>
        <v>0</v>
      </c>
      <c r="P40" s="372">
        <f>COUNTIFS(TABLA!$H$2:$H$2050,P$11,TABLA!$M$2:$M$2050,$C40)+COUNTIFS(TABLA!$H$2:$H$2050,P$11,TABLA!$N$2:$N$2050,$C40)+COUNTIFS(TABLA!$H$2:$H$2050,P$11,TABLA!$O$2:$O$2050,$C40)</f>
        <v>0</v>
      </c>
      <c r="Q40" s="372">
        <f>COUNTIFS(TABLA!$H$2:$H$2050,Q$11,TABLA!$M$2:$M$2050,$C40)+COUNTIFS(TABLA!$H$2:$H$2050,Q$11,TABLA!$N$2:$N$2050,$C40)+COUNTIFS(TABLA!$H$2:$H$2050,Q$11,TABLA!$O$2:$O$2050,$C40)</f>
        <v>0</v>
      </c>
      <c r="R40" s="372">
        <f>COUNTIFS(TABLA!$H$2:$H$2050,R$11,TABLA!$M$2:$M$2050,$C40)+COUNTIFS(TABLA!$H$2:$H$2050,R$11,TABLA!$N$2:$N$2050,$C40)+COUNTIFS(TABLA!$H$2:$H$2050,R$11,TABLA!$O$2:$O$2050,$C40)</f>
        <v>0</v>
      </c>
      <c r="S40" s="372">
        <f>COUNTIFS(TABLA!$H$2:$H$2050,S$11,TABLA!$M$2:$M$2050,$C40)+COUNTIFS(TABLA!$H$2:$H$2050,S$11,TABLA!$N$2:$N$2050,$C40)+COUNTIFS(TABLA!$H$2:$H$2050,S$11,TABLA!$O$2:$O$2050,$C40)</f>
        <v>0</v>
      </c>
      <c r="T40" s="372">
        <f>COUNTIFS(TABLA!$H$2:$H$2050,T$11,TABLA!$M$2:$M$2050,$C40)+COUNTIFS(TABLA!$H$2:$H$2050,T$11,TABLA!$N$2:$N$2050,$C40)+COUNTIFS(TABLA!$H$2:$H$2050,T$11,TABLA!$O$2:$O$2050,$C40)</f>
        <v>1</v>
      </c>
      <c r="U40" s="372">
        <f>COUNTIFS(TABLA!$H$2:$H$2050,U$11,TABLA!$M$2:$M$2050,$C40)+COUNTIFS(TABLA!$H$2:$H$2050,U$11,TABLA!$N$2:$N$2050,$C40)+COUNTIFS(TABLA!$H$2:$H$2050,U$11,TABLA!$O$2:$O$2050,$C40)</f>
        <v>0</v>
      </c>
      <c r="V40" s="372">
        <f>COUNTIFS(TABLA!$H$2:$H$2050,V$11,TABLA!$M$2:$M$2050,$C40)+COUNTIFS(TABLA!$H$2:$H$2050,V$11,TABLA!$N$2:$N$2050,$C40)+COUNTIFS(TABLA!$H$2:$H$2050,V$11,TABLA!$O$2:$O$2050,$C40)</f>
        <v>1</v>
      </c>
      <c r="W40" s="372">
        <f>COUNTIFS(TABLA!$H$2:$H$2050,W$11,TABLA!$M$2:$M$2050,$C40)+COUNTIFS(TABLA!$H$2:$H$2050,W$11,TABLA!$N$2:$N$2050,$C40)+COUNTIFS(TABLA!$H$2:$H$2050,W$11,TABLA!$O$2:$O$2050,$C40)</f>
        <v>0</v>
      </c>
      <c r="X40" s="372">
        <f>COUNTIFS(TABLA!$H$2:$H$2050,X$11,TABLA!$M$2:$M$2050,$C40)+COUNTIFS(TABLA!$H$2:$H$2050,X$11,TABLA!$N$2:$N$2050,$C40)+COUNTIFS(TABLA!$H$2:$H$2050,X$11,TABLA!$O$2:$O$2050,$C40)</f>
        <v>0</v>
      </c>
      <c r="Y40" s="372">
        <f>COUNTIFS(TABLA!$H$2:$H$2050,Y$11,TABLA!$M$2:$M$2050,$C40)+COUNTIFS(TABLA!$H$2:$H$2050,Y$11,TABLA!$N$2:$N$2050,$C40)+COUNTIFS(TABLA!$H$2:$H$2050,Y$11,TABLA!$O$2:$O$2050,$C40)</f>
        <v>0</v>
      </c>
      <c r="Z40" s="372">
        <f>COUNTIFS(TABLA!$H$2:$H$2050,Z$11,TABLA!$M$2:$M$2050,$C40)+COUNTIFS(TABLA!$H$2:$H$2050,Z$11,TABLA!$N$2:$N$2050,$C40)+COUNTIFS(TABLA!$H$2:$H$2050,Z$11,TABLA!$O$2:$O$2050,$C40)</f>
        <v>0</v>
      </c>
      <c r="AA40" s="372">
        <f>COUNTIFS(TABLA!$H$2:$H$2050,AA$11,TABLA!$M$2:$M$2050,$C40)+COUNTIFS(TABLA!$H$2:$H$2050,AA$11,TABLA!$N$2:$N$2050,$C40)+COUNTIFS(TABLA!$H$2:$H$2050,AA$11,TABLA!$O$2:$O$2050,$C40)</f>
        <v>0</v>
      </c>
      <c r="AB40" s="372">
        <f>COUNTIFS(TABLA!$H$2:$H$2050,AB$11,TABLA!$M$2:$M$2050,$C40)+COUNTIFS(TABLA!$H$2:$H$2050,AB$11,TABLA!$N$2:$N$2050,$C40)+COUNTIFS(TABLA!$H$2:$H$2050,AB$11,TABLA!$O$2:$O$2050,$C40)</f>
        <v>3</v>
      </c>
      <c r="AC40" s="372">
        <f>COUNTIFS(TABLA!$H$2:$H$2050,AC$11,TABLA!$M$2:$M$2050,$C40)+COUNTIFS(TABLA!$H$2:$H$2050,AC$11,TABLA!$N$2:$N$2050,$C40)+COUNTIFS(TABLA!$H$2:$H$2050,AC$11,TABLA!$O$2:$O$2050,$C40)</f>
        <v>32</v>
      </c>
      <c r="AD40" s="372">
        <f>COUNTIFS(TABLA!$H$2:$H$2050,AD$11,TABLA!$M$2:$M$2050,$C40)+COUNTIFS(TABLA!$H$2:$H$2050,AD$11,TABLA!$N$2:$N$2050,$C40)+COUNTIFS(TABLA!$H$2:$H$2050,AD$11,TABLA!$O$2:$O$2050,$C40)</f>
        <v>15</v>
      </c>
      <c r="AE40" s="372">
        <f>COUNTIFS(TABLA!$H$2:$H$2050,AE$11,TABLA!$M$2:$M$2050,$C40)+COUNTIFS(TABLA!$H$2:$H$2050,AE$11,TABLA!$N$2:$N$2050,$C40)+COUNTIFS(TABLA!$H$2:$H$2050,AE$11,TABLA!$O$2:$O$2050,$C40)</f>
        <v>50</v>
      </c>
    </row>
    <row r="41" spans="1:31" ht="15.75" customHeight="1" x14ac:dyDescent="0.25"/>
    <row r="42" spans="1:31" ht="15.75" customHeight="1" x14ac:dyDescent="0.25"/>
  </sheetData>
  <sortState columnSort="1" ref="F9:AE40">
    <sortCondition ref="F9:AE9"/>
  </sortState>
  <mergeCells count="5">
    <mergeCell ref="D8:AE8"/>
    <mergeCell ref="F10:AE10"/>
    <mergeCell ref="B13:B40"/>
    <mergeCell ref="D5:AD5"/>
    <mergeCell ref="D2:AE3"/>
  </mergeCells>
  <conditionalFormatting sqref="F13:AE40">
    <cfRule type="cellIs" dxfId="2" priority="1" operator="equal">
      <formula>0</formula>
    </cfRule>
    <cfRule type="colorScale" priority="2">
      <colorScale>
        <cfvo type="min"/>
        <cfvo type="max"/>
        <color rgb="FFFCFCFF"/>
        <color rgb="FF63BE7B"/>
      </colorScale>
    </cfRule>
  </conditionalFormatting>
  <printOptions horizontalCentered="1"/>
  <pageMargins left="0.39370078740157483" right="0.35433070866141736" top="0.51181102362204722" bottom="0.47244094488188981" header="0" footer="0"/>
  <pageSetup paperSize="9" scale="74" orientation="landscape" horizontalDpi="4294967295" verticalDpi="4294967295" r:id="rId1"/>
  <headerFooter alignWithMargins="0">
    <oddFooter>&amp;C&amp;P</oddFooter>
  </headerFooter>
  <drawing r:id="rId2"/>
  <legacyDrawing r:id="rId3"/>
  <controls>
    <mc:AlternateContent xmlns:mc="http://schemas.openxmlformats.org/markup-compatibility/2006">
      <mc:Choice Requires="x14">
        <control shapeId="23156737" r:id="rId4" name="Control 1">
          <controlPr defaultSize="0" r:id="rId5">
            <anchor moveWithCells="1">
              <from>
                <xdr:col>20</xdr:col>
                <xdr:colOff>133350</xdr:colOff>
                <xdr:row>5</xdr:row>
                <xdr:rowOff>0</xdr:rowOff>
              </from>
              <to>
                <xdr:col>21</xdr:col>
                <xdr:colOff>152400</xdr:colOff>
                <xdr:row>6</xdr:row>
                <xdr:rowOff>161925</xdr:rowOff>
              </to>
            </anchor>
          </controlPr>
        </control>
      </mc:Choice>
      <mc:Fallback>
        <control shapeId="23156737" r:id="rId4" name="Control 1"/>
      </mc:Fallback>
    </mc:AlternateContent>
    <mc:AlternateContent xmlns:mc="http://schemas.openxmlformats.org/markup-compatibility/2006">
      <mc:Choice Requires="x14">
        <control shapeId="23156738" r:id="rId6" name="Control 2">
          <controlPr defaultSize="0" r:id="rId5">
            <anchor moveWithCells="1">
              <from>
                <xdr:col>20</xdr:col>
                <xdr:colOff>133350</xdr:colOff>
                <xdr:row>5</xdr:row>
                <xdr:rowOff>0</xdr:rowOff>
              </from>
              <to>
                <xdr:col>21</xdr:col>
                <xdr:colOff>152400</xdr:colOff>
                <xdr:row>6</xdr:row>
                <xdr:rowOff>161925</xdr:rowOff>
              </to>
            </anchor>
          </controlPr>
        </control>
      </mc:Choice>
      <mc:Fallback>
        <control shapeId="23156738" r:id="rId6" name="Control 2"/>
      </mc:Fallback>
    </mc:AlternateContent>
    <mc:AlternateContent xmlns:mc="http://schemas.openxmlformats.org/markup-compatibility/2006">
      <mc:Choice Requires="x14">
        <control shapeId="23156739" r:id="rId7" name="Control 3">
          <controlPr defaultSize="0" r:id="rId5">
            <anchor moveWithCells="1">
              <from>
                <xdr:col>20</xdr:col>
                <xdr:colOff>133350</xdr:colOff>
                <xdr:row>5</xdr:row>
                <xdr:rowOff>0</xdr:rowOff>
              </from>
              <to>
                <xdr:col>21</xdr:col>
                <xdr:colOff>152400</xdr:colOff>
                <xdr:row>6</xdr:row>
                <xdr:rowOff>161925</xdr:rowOff>
              </to>
            </anchor>
          </controlPr>
        </control>
      </mc:Choice>
      <mc:Fallback>
        <control shapeId="23156739" r:id="rId7" name="Control 3"/>
      </mc:Fallback>
    </mc:AlternateContent>
    <mc:AlternateContent xmlns:mc="http://schemas.openxmlformats.org/markup-compatibility/2006">
      <mc:Choice Requires="x14">
        <control shapeId="23156740" r:id="rId8" name="Control 4">
          <controlPr defaultSize="0" r:id="rId5">
            <anchor moveWithCells="1">
              <from>
                <xdr:col>20</xdr:col>
                <xdr:colOff>133350</xdr:colOff>
                <xdr:row>5</xdr:row>
                <xdr:rowOff>0</xdr:rowOff>
              </from>
              <to>
                <xdr:col>21</xdr:col>
                <xdr:colOff>152400</xdr:colOff>
                <xdr:row>6</xdr:row>
                <xdr:rowOff>161925</xdr:rowOff>
              </to>
            </anchor>
          </controlPr>
        </control>
      </mc:Choice>
      <mc:Fallback>
        <control shapeId="23156740" r:id="rId8" name="Control 4"/>
      </mc:Fallback>
    </mc:AlternateContent>
    <mc:AlternateContent xmlns:mc="http://schemas.openxmlformats.org/markup-compatibility/2006">
      <mc:Choice Requires="x14">
        <control shapeId="23156741" r:id="rId9" name="Control 5">
          <controlPr defaultSize="0" r:id="rId5">
            <anchor moveWithCells="1">
              <from>
                <xdr:col>20</xdr:col>
                <xdr:colOff>133350</xdr:colOff>
                <xdr:row>5</xdr:row>
                <xdr:rowOff>0</xdr:rowOff>
              </from>
              <to>
                <xdr:col>21</xdr:col>
                <xdr:colOff>152400</xdr:colOff>
                <xdr:row>6</xdr:row>
                <xdr:rowOff>161925</xdr:rowOff>
              </to>
            </anchor>
          </controlPr>
        </control>
      </mc:Choice>
      <mc:Fallback>
        <control shapeId="23156741" r:id="rId9" name="Control 5"/>
      </mc:Fallback>
    </mc:AlternateContent>
    <mc:AlternateContent xmlns:mc="http://schemas.openxmlformats.org/markup-compatibility/2006">
      <mc:Choice Requires="x14">
        <control shapeId="23156742" r:id="rId10" name="Control 6">
          <controlPr defaultSize="0" r:id="rId11">
            <anchor moveWithCells="1">
              <from>
                <xdr:col>20</xdr:col>
                <xdr:colOff>133350</xdr:colOff>
                <xdr:row>5</xdr:row>
                <xdr:rowOff>0</xdr:rowOff>
              </from>
              <to>
                <xdr:col>21</xdr:col>
                <xdr:colOff>152400</xdr:colOff>
                <xdr:row>6</xdr:row>
                <xdr:rowOff>161925</xdr:rowOff>
              </to>
            </anchor>
          </controlPr>
        </control>
      </mc:Choice>
      <mc:Fallback>
        <control shapeId="23156742" r:id="rId10" name="Control 6"/>
      </mc:Fallback>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399"/>
  <sheetViews>
    <sheetView zoomScale="85" zoomScaleNormal="85" workbookViewId="0">
      <selection activeCell="BO8" sqref="BO8"/>
    </sheetView>
  </sheetViews>
  <sheetFormatPr baseColWidth="10" defaultRowHeight="12.75" x14ac:dyDescent="0.2"/>
  <cols>
    <col min="1" max="2" width="28.85546875" style="244" customWidth="1"/>
    <col min="3" max="3" width="8.85546875" style="244" customWidth="1"/>
    <col min="8" max="8" width="55.42578125" customWidth="1"/>
    <col min="16" max="16" width="56.85546875" customWidth="1"/>
    <col min="27" max="27" width="11.42578125" style="319"/>
    <col min="34" max="34" width="25.42578125" customWidth="1"/>
    <col min="41" max="41" width="16.28515625" customWidth="1"/>
    <col min="42" max="42" width="15.28515625" customWidth="1"/>
    <col min="43" max="43" width="17.85546875" customWidth="1"/>
    <col min="54" max="54" width="12.28515625" bestFit="1" customWidth="1"/>
    <col min="55" max="55" width="11.42578125" customWidth="1"/>
    <col min="56" max="56" width="16.7109375" customWidth="1"/>
    <col min="57" max="57" width="19.28515625" customWidth="1"/>
    <col min="58" max="58" width="14" customWidth="1"/>
    <col min="61" max="61" width="69.85546875" style="165" customWidth="1"/>
    <col min="62" max="62" width="18" style="173" customWidth="1"/>
    <col min="63" max="63" width="18.140625" style="317" customWidth="1"/>
    <col min="64" max="64" width="11.42578125" style="317"/>
    <col min="66" max="66" width="74.85546875" customWidth="1"/>
    <col min="67" max="67" width="29.28515625" style="382" customWidth="1"/>
  </cols>
  <sheetData>
    <row r="1" spans="1:67" s="165" customFormat="1" ht="148.5" customHeight="1" x14ac:dyDescent="0.2">
      <c r="A1" s="249" t="s">
        <v>158</v>
      </c>
      <c r="B1" s="249" t="s">
        <v>176</v>
      </c>
      <c r="C1" s="249" t="s">
        <v>208</v>
      </c>
      <c r="D1" s="165" t="s">
        <v>53</v>
      </c>
      <c r="E1" s="165" t="s">
        <v>95</v>
      </c>
      <c r="F1" s="165" t="s">
        <v>96</v>
      </c>
      <c r="G1" s="165" t="s">
        <v>163</v>
      </c>
      <c r="H1" s="165" t="s">
        <v>144</v>
      </c>
      <c r="I1" s="165" t="s">
        <v>97</v>
      </c>
      <c r="J1" s="165" t="s">
        <v>164</v>
      </c>
      <c r="K1" s="165" t="s">
        <v>165</v>
      </c>
      <c r="L1" s="165" t="s">
        <v>145</v>
      </c>
      <c r="M1" s="165" t="s">
        <v>98</v>
      </c>
      <c r="N1" s="165" t="s">
        <v>99</v>
      </c>
      <c r="O1" s="165" t="s">
        <v>100</v>
      </c>
      <c r="P1" s="165" t="s">
        <v>166</v>
      </c>
      <c r="Q1" s="165" t="s">
        <v>355</v>
      </c>
      <c r="R1" s="165" t="s">
        <v>1</v>
      </c>
      <c r="S1" s="165" t="s">
        <v>55</v>
      </c>
      <c r="T1" s="165" t="s">
        <v>3</v>
      </c>
      <c r="U1" s="165" t="s">
        <v>4</v>
      </c>
      <c r="V1" s="165" t="s">
        <v>182</v>
      </c>
      <c r="W1" s="165" t="s">
        <v>183</v>
      </c>
      <c r="X1" s="165" t="s">
        <v>184</v>
      </c>
      <c r="Y1" s="165" t="s">
        <v>185</v>
      </c>
      <c r="Z1" s="165" t="s">
        <v>186</v>
      </c>
      <c r="AA1" s="318" t="s">
        <v>187</v>
      </c>
      <c r="AB1" s="165" t="s">
        <v>188</v>
      </c>
      <c r="AC1" s="165" t="s">
        <v>189</v>
      </c>
      <c r="AD1" t="s">
        <v>321</v>
      </c>
      <c r="AE1" s="39" t="s">
        <v>322</v>
      </c>
      <c r="AF1" t="s">
        <v>323</v>
      </c>
      <c r="AG1" t="s">
        <v>324</v>
      </c>
      <c r="AH1" t="s">
        <v>325</v>
      </c>
      <c r="AI1" t="s">
        <v>326</v>
      </c>
      <c r="AJ1" t="s">
        <v>327</v>
      </c>
      <c r="AK1" t="s">
        <v>328</v>
      </c>
      <c r="AL1" s="165" t="s">
        <v>190</v>
      </c>
      <c r="AM1" s="165" t="s">
        <v>56</v>
      </c>
      <c r="AN1" s="165" t="s">
        <v>57</v>
      </c>
      <c r="AO1" s="165" t="s">
        <v>6</v>
      </c>
      <c r="AP1" s="165" t="s">
        <v>58</v>
      </c>
      <c r="AQ1" s="165" t="s">
        <v>59</v>
      </c>
      <c r="AR1" s="165" t="s">
        <v>60</v>
      </c>
      <c r="AS1" s="165" t="s">
        <v>146</v>
      </c>
      <c r="AT1" s="165" t="s">
        <v>333</v>
      </c>
      <c r="AU1" s="165" t="s">
        <v>147</v>
      </c>
      <c r="AV1" s="165" t="s">
        <v>101</v>
      </c>
      <c r="AW1" s="165" t="s">
        <v>61</v>
      </c>
      <c r="AX1" s="165" t="s">
        <v>7</v>
      </c>
      <c r="AY1" s="165" t="s">
        <v>8</v>
      </c>
      <c r="AZ1" s="165" t="s">
        <v>9</v>
      </c>
      <c r="BA1" s="165" t="s">
        <v>10</v>
      </c>
      <c r="BB1" s="165" t="s">
        <v>148</v>
      </c>
      <c r="BC1" s="165" t="s">
        <v>11</v>
      </c>
      <c r="BD1" s="165" t="s">
        <v>62</v>
      </c>
      <c r="BE1" s="165" t="s">
        <v>63</v>
      </c>
      <c r="BF1" s="165" t="s">
        <v>102</v>
      </c>
      <c r="BG1" s="165" t="s">
        <v>12</v>
      </c>
      <c r="BH1" s="165" t="s">
        <v>64</v>
      </c>
      <c r="BI1" s="165" t="s">
        <v>14</v>
      </c>
      <c r="BJ1" s="165" t="s">
        <v>15</v>
      </c>
      <c r="BK1" s="316" t="s">
        <v>103</v>
      </c>
      <c r="BL1" s="316" t="s">
        <v>104</v>
      </c>
      <c r="BM1" s="165" t="s">
        <v>16</v>
      </c>
      <c r="BN1" s="165" t="s">
        <v>17</v>
      </c>
      <c r="BO1" s="380" t="s">
        <v>18</v>
      </c>
    </row>
    <row r="2" spans="1:67" ht="15" x14ac:dyDescent="0.25">
      <c r="A2" s="244" t="str">
        <f>IFERROR(LOOKUP(H2,BLIOTECAS!$D$2:$D$30,BLIOTECAS!$C$2:$C$30),"N/C")</f>
        <v>F. Derecho</v>
      </c>
      <c r="B2" s="243" t="str">
        <f>IFERROR(LOOKUP(H2,BLIOTECAS!$D$2:$D$29,BLIOTECAS!$E$2:$E$29),"N/C")</f>
        <v>Ciencias Sociales</v>
      </c>
      <c r="C2" s="243">
        <f>LOOKUP(H2,BLIOTECAS!$D$2:$D$30,BLIOTECAS!$F$2:$F$30)</f>
        <v>3</v>
      </c>
      <c r="D2" s="320">
        <v>3</v>
      </c>
      <c r="E2" s="320"/>
      <c r="F2" s="320"/>
      <c r="G2" s="320">
        <v>1</v>
      </c>
      <c r="H2" s="320">
        <v>11</v>
      </c>
      <c r="I2" s="320"/>
      <c r="J2" s="320">
        <v>1</v>
      </c>
      <c r="K2" s="320">
        <v>2</v>
      </c>
      <c r="L2" s="320"/>
      <c r="M2" s="320"/>
      <c r="N2" s="320"/>
      <c r="O2" s="320"/>
      <c r="P2" s="320"/>
      <c r="Q2" s="320"/>
      <c r="R2" s="320"/>
      <c r="S2" s="320">
        <v>5</v>
      </c>
      <c r="T2" s="320">
        <v>5</v>
      </c>
      <c r="U2" s="320">
        <v>5</v>
      </c>
      <c r="V2" s="320">
        <v>5</v>
      </c>
      <c r="W2" s="320"/>
      <c r="X2" s="320">
        <v>2</v>
      </c>
      <c r="Y2" s="320"/>
      <c r="Z2" s="320"/>
      <c r="AA2" s="320"/>
      <c r="AB2" s="320"/>
      <c r="AC2" s="320"/>
      <c r="AD2" s="320"/>
      <c r="AE2" s="320"/>
      <c r="AF2" s="320"/>
      <c r="AG2" s="320"/>
      <c r="AH2" s="320"/>
      <c r="AI2" s="320"/>
      <c r="AJ2" s="320"/>
      <c r="AK2" s="320"/>
      <c r="AL2" s="320"/>
      <c r="AM2" s="320"/>
      <c r="AN2" s="320"/>
      <c r="AO2" s="320"/>
      <c r="AP2" s="320">
        <v>5</v>
      </c>
      <c r="AQ2" s="320">
        <v>5</v>
      </c>
      <c r="AR2" s="320">
        <v>4</v>
      </c>
      <c r="AS2" s="320">
        <v>3</v>
      </c>
      <c r="AT2" s="320" t="s">
        <v>356</v>
      </c>
      <c r="AU2" s="320">
        <v>5</v>
      </c>
      <c r="AV2" s="320"/>
      <c r="AW2" s="320">
        <v>5</v>
      </c>
      <c r="AX2" s="320">
        <v>5</v>
      </c>
      <c r="AY2" s="320">
        <v>5</v>
      </c>
      <c r="AZ2" s="320">
        <v>5</v>
      </c>
      <c r="BA2" s="320">
        <v>5</v>
      </c>
      <c r="BB2" s="320">
        <v>5</v>
      </c>
      <c r="BC2" s="320"/>
      <c r="BD2" s="320" t="s">
        <v>22</v>
      </c>
      <c r="BE2" s="320" t="s">
        <v>22</v>
      </c>
      <c r="BF2" s="320"/>
      <c r="BG2" s="320"/>
      <c r="BH2" s="320">
        <v>3</v>
      </c>
      <c r="BI2" s="320">
        <v>2</v>
      </c>
      <c r="BJ2" s="320"/>
      <c r="BK2" s="320">
        <v>5</v>
      </c>
      <c r="BL2" s="320">
        <v>3</v>
      </c>
      <c r="BM2" s="320"/>
      <c r="BN2" s="320"/>
      <c r="BO2" s="381">
        <v>43497.399710648147</v>
      </c>
    </row>
    <row r="3" spans="1:67" ht="15" x14ac:dyDescent="0.25">
      <c r="A3" s="244" t="str">
        <f>IFERROR(LOOKUP(H3,BLIOTECAS!$D$2:$D$30,BLIOTECAS!$C$2:$C$30),"N/C")</f>
        <v>F. Farmacia</v>
      </c>
      <c r="B3" s="243" t="str">
        <f>IFERROR(LOOKUP(H3,BLIOTECAS!$D$2:$D$29,BLIOTECAS!$E$2:$E$29),"N/C")</f>
        <v>Ciencias de la Salud</v>
      </c>
      <c r="C3" s="243">
        <f>LOOKUP(H3,BLIOTECAS!$D$2:$D$30,BLIOTECAS!$F$2:$F$30)</f>
        <v>4</v>
      </c>
      <c r="D3" s="320">
        <v>4</v>
      </c>
      <c r="E3" s="320"/>
      <c r="F3" s="320"/>
      <c r="G3" s="320">
        <v>1</v>
      </c>
      <c r="H3" s="320">
        <v>13</v>
      </c>
      <c r="I3" s="320"/>
      <c r="J3" s="320">
        <v>5</v>
      </c>
      <c r="K3" s="320">
        <v>3</v>
      </c>
      <c r="L3" s="320"/>
      <c r="M3" s="320">
        <v>13</v>
      </c>
      <c r="N3" s="320">
        <v>29</v>
      </c>
      <c r="O3" s="320"/>
      <c r="P3" s="320"/>
      <c r="Q3" s="320"/>
      <c r="R3" s="320"/>
      <c r="S3" s="320">
        <v>5</v>
      </c>
      <c r="T3" s="320">
        <v>4</v>
      </c>
      <c r="U3" s="320">
        <v>4</v>
      </c>
      <c r="V3" s="320">
        <v>4</v>
      </c>
      <c r="W3" s="320"/>
      <c r="X3" s="320"/>
      <c r="Y3" s="320">
        <v>3</v>
      </c>
      <c r="Z3" s="320"/>
      <c r="AA3" s="320"/>
      <c r="AB3" s="320"/>
      <c r="AC3" s="320"/>
      <c r="AD3" s="320">
        <v>3</v>
      </c>
      <c r="AE3" s="320">
        <v>3</v>
      </c>
      <c r="AF3" s="320">
        <v>4</v>
      </c>
      <c r="AG3" s="320">
        <v>2</v>
      </c>
      <c r="AH3" s="320">
        <v>4</v>
      </c>
      <c r="AI3" s="320">
        <v>5</v>
      </c>
      <c r="AJ3" s="320">
        <v>5</v>
      </c>
      <c r="AK3" s="320">
        <v>3</v>
      </c>
      <c r="AL3" s="320">
        <v>4</v>
      </c>
      <c r="AM3" s="320">
        <v>5</v>
      </c>
      <c r="AN3" s="320">
        <v>5</v>
      </c>
      <c r="AO3" s="320">
        <v>3</v>
      </c>
      <c r="AP3" s="320">
        <v>4</v>
      </c>
      <c r="AQ3" s="320">
        <v>3</v>
      </c>
      <c r="AR3" s="320">
        <v>1</v>
      </c>
      <c r="AS3" s="320">
        <v>2</v>
      </c>
      <c r="AT3" s="320" t="s">
        <v>22</v>
      </c>
      <c r="AU3" s="320">
        <v>3</v>
      </c>
      <c r="AV3" s="320"/>
      <c r="AW3" s="320">
        <v>5</v>
      </c>
      <c r="AX3" s="320">
        <v>4</v>
      </c>
      <c r="AY3" s="320">
        <v>4</v>
      </c>
      <c r="AZ3" s="320">
        <v>5</v>
      </c>
      <c r="BA3" s="320">
        <v>5</v>
      </c>
      <c r="BB3" s="320">
        <v>5</v>
      </c>
      <c r="BC3" s="320"/>
      <c r="BD3" s="320" t="s">
        <v>22</v>
      </c>
      <c r="BE3" s="320" t="s">
        <v>22</v>
      </c>
      <c r="BF3" s="320"/>
      <c r="BG3" s="320"/>
      <c r="BH3" s="320">
        <v>5</v>
      </c>
      <c r="BI3" s="320">
        <v>5</v>
      </c>
      <c r="BJ3" s="320"/>
      <c r="BK3" s="320">
        <v>4</v>
      </c>
      <c r="BL3" s="320">
        <v>3</v>
      </c>
      <c r="BM3" s="320"/>
      <c r="BN3" s="320"/>
      <c r="BO3" s="381">
        <v>43497.399976851855</v>
      </c>
    </row>
    <row r="4" spans="1:67" ht="15" x14ac:dyDescent="0.25">
      <c r="A4" s="244" t="str">
        <f>IFERROR(LOOKUP(H4,BLIOTECAS!$D$2:$D$30,BLIOTECAS!$C$2:$C$30),"N/C")</f>
        <v>F. Comercio y Turismo</v>
      </c>
      <c r="B4" s="243" t="str">
        <f>IFERROR(LOOKUP(H4,BLIOTECAS!$D$2:$D$29,BLIOTECAS!$E$2:$E$29),"N/C")</f>
        <v>Ciencias Sociales</v>
      </c>
      <c r="C4" s="243">
        <f>LOOKUP(H4,BLIOTECAS!$D$2:$D$30,BLIOTECAS!$F$2:$F$30)</f>
        <v>3</v>
      </c>
      <c r="D4" s="320">
        <v>5</v>
      </c>
      <c r="E4" s="320"/>
      <c r="F4" s="320"/>
      <c r="G4" s="320">
        <v>1</v>
      </c>
      <c r="H4" s="320">
        <v>24</v>
      </c>
      <c r="I4" s="320"/>
      <c r="J4" s="320">
        <v>3</v>
      </c>
      <c r="K4" s="320">
        <v>3</v>
      </c>
      <c r="L4" s="320"/>
      <c r="M4" s="320"/>
      <c r="N4" s="320"/>
      <c r="O4" s="320"/>
      <c r="P4" s="320"/>
      <c r="Q4" s="320"/>
      <c r="R4" s="320"/>
      <c r="S4" s="320">
        <v>2</v>
      </c>
      <c r="T4" s="320">
        <v>4</v>
      </c>
      <c r="U4" s="320">
        <v>3</v>
      </c>
      <c r="V4" s="320">
        <v>1</v>
      </c>
      <c r="W4" s="320"/>
      <c r="X4" s="320">
        <v>2</v>
      </c>
      <c r="Y4" s="320">
        <v>3</v>
      </c>
      <c r="Z4" s="320"/>
      <c r="AA4" s="321"/>
      <c r="AB4" s="320"/>
      <c r="AC4" s="320"/>
      <c r="AD4" s="320">
        <v>1</v>
      </c>
      <c r="AE4" s="320">
        <v>1</v>
      </c>
      <c r="AF4" s="320">
        <v>1</v>
      </c>
      <c r="AG4" s="320">
        <v>5</v>
      </c>
      <c r="AH4" s="320">
        <v>4</v>
      </c>
      <c r="AI4" s="320">
        <v>5</v>
      </c>
      <c r="AJ4" s="320">
        <v>5</v>
      </c>
      <c r="AK4" s="320">
        <v>5</v>
      </c>
      <c r="AL4" s="320">
        <v>1</v>
      </c>
      <c r="AM4" s="320">
        <v>1</v>
      </c>
      <c r="AN4" s="320">
        <v>1</v>
      </c>
      <c r="AO4" s="320">
        <v>1</v>
      </c>
      <c r="AP4" s="320">
        <v>1</v>
      </c>
      <c r="AQ4" s="320">
        <v>1</v>
      </c>
      <c r="AR4" s="320">
        <v>1</v>
      </c>
      <c r="AS4" s="320">
        <v>1</v>
      </c>
      <c r="AT4" s="320" t="s">
        <v>22</v>
      </c>
      <c r="AU4" s="320">
        <v>1</v>
      </c>
      <c r="AV4" s="320"/>
      <c r="AW4" s="320">
        <v>1</v>
      </c>
      <c r="AX4" s="320">
        <v>1</v>
      </c>
      <c r="AY4" s="320">
        <v>1</v>
      </c>
      <c r="AZ4" s="320">
        <v>1</v>
      </c>
      <c r="BA4" s="320">
        <v>1</v>
      </c>
      <c r="BB4" s="320">
        <v>1</v>
      </c>
      <c r="BC4" s="320"/>
      <c r="BD4" s="320" t="s">
        <v>22</v>
      </c>
      <c r="BE4" s="320" t="s">
        <v>22</v>
      </c>
      <c r="BF4" s="320">
        <v>1</v>
      </c>
      <c r="BG4" s="320"/>
      <c r="BH4" s="320">
        <v>1</v>
      </c>
      <c r="BI4" s="320">
        <v>3</v>
      </c>
      <c r="BJ4" s="320"/>
      <c r="BK4" s="320">
        <v>1</v>
      </c>
      <c r="BL4" s="320">
        <v>1</v>
      </c>
      <c r="BM4" s="320"/>
      <c r="BN4" s="320"/>
      <c r="BO4" s="381">
        <v>43497.399988425925</v>
      </c>
    </row>
    <row r="5" spans="1:67" ht="15" x14ac:dyDescent="0.25">
      <c r="A5" s="244" t="str">
        <f>IFERROR(LOOKUP(H5,BLIOTECAS!$D$2:$D$30,BLIOTECAS!$C$2:$C$30),"N/C")</f>
        <v>N/C</v>
      </c>
      <c r="B5" s="243" t="str">
        <f>IFERROR(LOOKUP(H5,BLIOTECAS!$D$2:$D$29,BLIOTECAS!$E$2:$E$29),"N/C")</f>
        <v>N/C</v>
      </c>
      <c r="C5" s="243" t="e">
        <f>LOOKUP(H5,BLIOTECAS!$D$2:$D$30,BLIOTECAS!$F$2:$F$30)</f>
        <v>#N/A</v>
      </c>
      <c r="D5" s="320">
        <v>6</v>
      </c>
      <c r="E5" s="320"/>
      <c r="F5" s="320"/>
      <c r="G5" s="320">
        <v>1</v>
      </c>
      <c r="H5" s="320"/>
      <c r="I5" s="320"/>
      <c r="J5" s="320">
        <v>3</v>
      </c>
      <c r="K5" s="320">
        <v>1</v>
      </c>
      <c r="L5" s="320"/>
      <c r="M5" s="320">
        <v>29</v>
      </c>
      <c r="N5" s="320">
        <v>29</v>
      </c>
      <c r="O5" s="320">
        <v>29</v>
      </c>
      <c r="P5" s="320"/>
      <c r="Q5" s="320"/>
      <c r="R5" s="320"/>
      <c r="S5" s="320">
        <v>3</v>
      </c>
      <c r="T5" s="320">
        <v>4</v>
      </c>
      <c r="U5" s="320">
        <v>4</v>
      </c>
      <c r="V5" s="320">
        <v>3</v>
      </c>
      <c r="W5" s="320"/>
      <c r="X5" s="320"/>
      <c r="Y5" s="320"/>
      <c r="Z5" s="320">
        <v>4</v>
      </c>
      <c r="AA5" s="320">
        <v>24</v>
      </c>
      <c r="AB5" s="320"/>
      <c r="AC5" s="320"/>
      <c r="AD5" s="320"/>
      <c r="AE5" s="320"/>
      <c r="AF5" s="320"/>
      <c r="AG5" s="320"/>
      <c r="AH5" s="320"/>
      <c r="AI5" s="320"/>
      <c r="AJ5" s="320"/>
      <c r="AK5" s="320"/>
      <c r="AL5" s="320"/>
      <c r="AM5" s="320"/>
      <c r="AN5" s="320"/>
      <c r="AO5" s="320"/>
      <c r="AP5" s="320"/>
      <c r="AQ5" s="320"/>
      <c r="AR5" s="320"/>
      <c r="AS5" s="320"/>
      <c r="AT5" s="320"/>
      <c r="AU5" s="320"/>
      <c r="AV5" s="320"/>
      <c r="AW5" s="320"/>
      <c r="AX5" s="320"/>
      <c r="AY5" s="320"/>
      <c r="AZ5" s="320"/>
      <c r="BA5" s="320"/>
      <c r="BB5" s="320"/>
      <c r="BC5" s="320"/>
      <c r="BD5" s="320"/>
      <c r="BE5" s="320"/>
      <c r="BF5" s="320"/>
      <c r="BG5" s="320"/>
      <c r="BH5" s="320"/>
      <c r="BI5" s="320"/>
      <c r="BJ5" s="320"/>
      <c r="BK5" s="320"/>
      <c r="BL5" s="320"/>
      <c r="BM5" s="320"/>
      <c r="BN5" s="320"/>
      <c r="BO5" s="381">
        <v>43497.400092592594</v>
      </c>
    </row>
    <row r="6" spans="1:67" ht="15" x14ac:dyDescent="0.25">
      <c r="A6" s="244" t="str">
        <f>IFERROR(LOOKUP(H6,BLIOTECAS!$D$2:$D$30,BLIOTECAS!$C$2:$C$30),"N/C")</f>
        <v>F. Ciencias Políticas y Sociología</v>
      </c>
      <c r="B6" s="243" t="str">
        <f>IFERROR(LOOKUP(H6,BLIOTECAS!$D$2:$D$29,BLIOTECAS!$E$2:$E$29),"N/C")</f>
        <v>Ciencias Sociales</v>
      </c>
      <c r="C6" s="243">
        <f>LOOKUP(H6,BLIOTECAS!$D$2:$D$30,BLIOTECAS!$F$2:$F$30)</f>
        <v>3</v>
      </c>
      <c r="D6" s="320">
        <v>7</v>
      </c>
      <c r="E6" s="320"/>
      <c r="F6" s="320"/>
      <c r="G6" s="320">
        <v>1</v>
      </c>
      <c r="H6" s="320">
        <v>9</v>
      </c>
      <c r="I6" s="320"/>
      <c r="J6" s="320">
        <v>4</v>
      </c>
      <c r="K6" s="320">
        <v>3</v>
      </c>
      <c r="L6" s="320"/>
      <c r="M6" s="320">
        <v>9</v>
      </c>
      <c r="N6" s="320"/>
      <c r="O6" s="320"/>
      <c r="P6" s="320"/>
      <c r="Q6" s="320"/>
      <c r="R6" s="320"/>
      <c r="S6" s="320">
        <v>4</v>
      </c>
      <c r="T6" s="320">
        <v>3</v>
      </c>
      <c r="U6" s="320">
        <v>3</v>
      </c>
      <c r="V6" s="320">
        <v>2</v>
      </c>
      <c r="W6" s="320"/>
      <c r="X6" s="320">
        <v>2</v>
      </c>
      <c r="Y6" s="320"/>
      <c r="Z6" s="320"/>
      <c r="AA6" s="320"/>
      <c r="AB6" s="320"/>
      <c r="AC6" s="320"/>
      <c r="AD6" s="320">
        <v>2</v>
      </c>
      <c r="AE6" s="320">
        <v>1</v>
      </c>
      <c r="AF6" s="320">
        <v>1</v>
      </c>
      <c r="AG6" s="320">
        <v>3</v>
      </c>
      <c r="AH6" s="320">
        <v>4</v>
      </c>
      <c r="AI6" s="320">
        <v>4</v>
      </c>
      <c r="AJ6" s="320">
        <v>4</v>
      </c>
      <c r="AK6" s="320">
        <v>1</v>
      </c>
      <c r="AL6" s="320">
        <v>1</v>
      </c>
      <c r="AM6" s="320">
        <v>2</v>
      </c>
      <c r="AN6" s="320">
        <v>1</v>
      </c>
      <c r="AO6" s="320">
        <v>1</v>
      </c>
      <c r="AP6" s="320">
        <v>5</v>
      </c>
      <c r="AQ6" s="320">
        <v>3</v>
      </c>
      <c r="AR6" s="320">
        <v>3</v>
      </c>
      <c r="AS6" s="320">
        <v>3</v>
      </c>
      <c r="AT6" s="320" t="s">
        <v>356</v>
      </c>
      <c r="AU6" s="320">
        <v>3</v>
      </c>
      <c r="AV6" s="320"/>
      <c r="AW6" s="320">
        <v>5</v>
      </c>
      <c r="AX6" s="320">
        <v>3</v>
      </c>
      <c r="AY6" s="320">
        <v>4</v>
      </c>
      <c r="AZ6" s="320">
        <v>4</v>
      </c>
      <c r="BA6" s="320">
        <v>5</v>
      </c>
      <c r="BB6" s="320">
        <v>5</v>
      </c>
      <c r="BC6" s="320"/>
      <c r="BD6" s="320" t="s">
        <v>22</v>
      </c>
      <c r="BE6" s="320" t="s">
        <v>22</v>
      </c>
      <c r="BF6" s="320"/>
      <c r="BG6" s="320"/>
      <c r="BH6" s="320">
        <v>5</v>
      </c>
      <c r="BI6" s="320">
        <v>5</v>
      </c>
      <c r="BJ6" s="320"/>
      <c r="BK6" s="320">
        <v>3</v>
      </c>
      <c r="BL6" s="320">
        <v>3</v>
      </c>
      <c r="BM6" s="320"/>
      <c r="BN6" s="320"/>
      <c r="BO6" s="381">
        <v>43497.400370370371</v>
      </c>
    </row>
    <row r="7" spans="1:67" ht="15" x14ac:dyDescent="0.25">
      <c r="A7" s="244" t="str">
        <f>IFERROR(LOOKUP(H7,BLIOTECAS!$D$2:$D$30,BLIOTECAS!$C$2:$C$30),"N/C")</f>
        <v>F. Ciencias Químicas</v>
      </c>
      <c r="B7" s="243" t="str">
        <f>IFERROR(LOOKUP(H7,BLIOTECAS!$D$2:$D$29,BLIOTECAS!$E$2:$E$29),"N/C")</f>
        <v>Ciencias Experimentales</v>
      </c>
      <c r="C7" s="243">
        <f>LOOKUP(H7,BLIOTECAS!$D$2:$D$30,BLIOTECAS!$F$2:$F$30)</f>
        <v>2</v>
      </c>
      <c r="D7" s="320">
        <v>8</v>
      </c>
      <c r="E7" s="320"/>
      <c r="F7" s="320"/>
      <c r="G7" s="320">
        <v>1</v>
      </c>
      <c r="H7" s="320">
        <v>10</v>
      </c>
      <c r="I7" s="320"/>
      <c r="J7" s="320">
        <v>2</v>
      </c>
      <c r="K7" s="320">
        <v>1</v>
      </c>
      <c r="L7" s="320"/>
      <c r="M7" s="320">
        <v>10</v>
      </c>
      <c r="N7" s="320"/>
      <c r="O7" s="320"/>
      <c r="P7" s="320"/>
      <c r="Q7" s="320"/>
      <c r="R7" s="320"/>
      <c r="S7" s="320">
        <v>5</v>
      </c>
      <c r="T7" s="320">
        <v>5</v>
      </c>
      <c r="U7" s="320">
        <v>4</v>
      </c>
      <c r="V7" s="320">
        <v>3</v>
      </c>
      <c r="W7" s="320"/>
      <c r="X7" s="320">
        <v>2</v>
      </c>
      <c r="Y7" s="320">
        <v>3</v>
      </c>
      <c r="Z7" s="320"/>
      <c r="AA7" s="320"/>
      <c r="AB7" s="320"/>
      <c r="AC7" s="320"/>
      <c r="AD7" s="320">
        <v>2</v>
      </c>
      <c r="AE7" s="320">
        <v>2</v>
      </c>
      <c r="AF7" s="320">
        <v>2</v>
      </c>
      <c r="AG7" s="320">
        <v>1</v>
      </c>
      <c r="AH7" s="320">
        <v>3</v>
      </c>
      <c r="AI7" s="320">
        <v>4</v>
      </c>
      <c r="AJ7" s="320">
        <v>4</v>
      </c>
      <c r="AK7" s="320"/>
      <c r="AL7" s="320"/>
      <c r="AM7" s="320"/>
      <c r="AN7" s="320"/>
      <c r="AO7" s="320"/>
      <c r="AP7" s="320"/>
      <c r="AQ7" s="320"/>
      <c r="AR7" s="320"/>
      <c r="AS7" s="320"/>
      <c r="AT7" s="320"/>
      <c r="AU7" s="320"/>
      <c r="AV7" s="320"/>
      <c r="AW7" s="320"/>
      <c r="AX7" s="320"/>
      <c r="AY7" s="320"/>
      <c r="AZ7" s="320"/>
      <c r="BA7" s="320"/>
      <c r="BB7" s="320"/>
      <c r="BC7" s="320"/>
      <c r="BD7" s="320"/>
      <c r="BE7" s="320"/>
      <c r="BF7" s="320"/>
      <c r="BG7" s="320"/>
      <c r="BH7" s="320"/>
      <c r="BI7" s="320"/>
      <c r="BJ7" s="320"/>
      <c r="BK7" s="320"/>
      <c r="BL7" s="320"/>
      <c r="BM7" s="320"/>
      <c r="BN7" s="320"/>
      <c r="BO7" s="381">
        <v>43497.400787037041</v>
      </c>
    </row>
    <row r="8" spans="1:67" ht="15" x14ac:dyDescent="0.25">
      <c r="A8" s="244" t="str">
        <f>IFERROR(LOOKUP(H8,BLIOTECAS!$D$2:$D$30,BLIOTECAS!$C$2:$C$30),"N/C")</f>
        <v>F. Ciencias Biológicas</v>
      </c>
      <c r="B8" s="243" t="str">
        <f>IFERROR(LOOKUP(H8,BLIOTECAS!$D$2:$D$29,BLIOTECAS!$E$2:$E$29),"N/C")</f>
        <v>Ciencias Experimentales</v>
      </c>
      <c r="C8" s="243">
        <f>LOOKUP(H8,BLIOTECAS!$D$2:$D$30,BLIOTECAS!$F$2:$F$30)</f>
        <v>2</v>
      </c>
      <c r="D8" s="320">
        <v>9</v>
      </c>
      <c r="E8" s="320"/>
      <c r="F8" s="320"/>
      <c r="G8" s="320">
        <v>2</v>
      </c>
      <c r="H8" s="320">
        <v>2</v>
      </c>
      <c r="I8" s="320"/>
      <c r="J8" s="320">
        <v>4</v>
      </c>
      <c r="K8" s="320">
        <v>1</v>
      </c>
      <c r="L8" s="320"/>
      <c r="M8" s="320">
        <v>2</v>
      </c>
      <c r="N8" s="320">
        <v>10</v>
      </c>
      <c r="O8" s="320"/>
      <c r="P8" s="320"/>
      <c r="Q8" s="320"/>
      <c r="R8" s="320"/>
      <c r="S8" s="320">
        <v>4</v>
      </c>
      <c r="T8" s="320">
        <v>4</v>
      </c>
      <c r="U8" s="320">
        <v>4</v>
      </c>
      <c r="V8" s="320">
        <v>3</v>
      </c>
      <c r="W8" s="320"/>
      <c r="X8" s="320">
        <v>2</v>
      </c>
      <c r="Y8" s="320"/>
      <c r="Z8" s="320"/>
      <c r="AA8" s="320"/>
      <c r="AB8" s="320"/>
      <c r="AC8" s="320"/>
      <c r="AD8" s="320">
        <v>1</v>
      </c>
      <c r="AE8" s="320">
        <v>1</v>
      </c>
      <c r="AF8" s="320">
        <v>1</v>
      </c>
      <c r="AG8" s="320">
        <v>4</v>
      </c>
      <c r="AH8" s="320">
        <v>5</v>
      </c>
      <c r="AI8" s="320">
        <v>5</v>
      </c>
      <c r="AJ8" s="320">
        <v>5</v>
      </c>
      <c r="AK8" s="320">
        <v>1</v>
      </c>
      <c r="AL8" s="320">
        <v>1</v>
      </c>
      <c r="AM8" s="320">
        <v>3</v>
      </c>
      <c r="AN8" s="320">
        <v>4</v>
      </c>
      <c r="AO8" s="320">
        <v>3</v>
      </c>
      <c r="AP8" s="320">
        <v>3</v>
      </c>
      <c r="AQ8" s="320">
        <v>3</v>
      </c>
      <c r="AR8" s="320">
        <v>3</v>
      </c>
      <c r="AS8" s="320">
        <v>3</v>
      </c>
      <c r="AT8" s="320" t="s">
        <v>22</v>
      </c>
      <c r="AU8" s="320">
        <v>3</v>
      </c>
      <c r="AV8" s="320"/>
      <c r="AW8" s="320">
        <v>2</v>
      </c>
      <c r="AX8" s="320">
        <v>3</v>
      </c>
      <c r="AY8" s="320">
        <v>3</v>
      </c>
      <c r="AZ8" s="320">
        <v>3</v>
      </c>
      <c r="BA8" s="320">
        <v>3</v>
      </c>
      <c r="BB8" s="320">
        <v>3</v>
      </c>
      <c r="BC8" s="320"/>
      <c r="BD8" s="320" t="s">
        <v>22</v>
      </c>
      <c r="BE8" s="320" t="s">
        <v>22</v>
      </c>
      <c r="BF8" s="320"/>
      <c r="BG8" s="320"/>
      <c r="BH8" s="320">
        <v>3</v>
      </c>
      <c r="BI8" s="320">
        <v>3</v>
      </c>
      <c r="BJ8" s="320"/>
      <c r="BK8" s="320">
        <v>4</v>
      </c>
      <c r="BL8" s="320"/>
      <c r="BM8" s="320"/>
      <c r="BN8" s="320"/>
      <c r="BO8" s="381">
        <v>43497.400810185187</v>
      </c>
    </row>
    <row r="9" spans="1:67" ht="15" x14ac:dyDescent="0.25">
      <c r="A9" s="244" t="str">
        <f>IFERROR(LOOKUP(H9,BLIOTECAS!$D$2:$D$30,BLIOTECAS!$C$2:$C$30),"N/C")</f>
        <v>F. Medicina</v>
      </c>
      <c r="B9" s="243" t="str">
        <f>IFERROR(LOOKUP(H9,BLIOTECAS!$D$2:$D$29,BLIOTECAS!$E$2:$E$29),"N/C")</f>
        <v>Ciencias de la Salud</v>
      </c>
      <c r="C9" s="243">
        <f>LOOKUP(H9,BLIOTECAS!$D$2:$D$30,BLIOTECAS!$F$2:$F$30)</f>
        <v>4</v>
      </c>
      <c r="D9" s="320">
        <v>10</v>
      </c>
      <c r="E9" s="320"/>
      <c r="F9" s="320"/>
      <c r="G9" s="320">
        <v>1</v>
      </c>
      <c r="H9" s="320">
        <v>18</v>
      </c>
      <c r="I9" s="320"/>
      <c r="J9" s="320">
        <v>3</v>
      </c>
      <c r="K9" s="320">
        <v>1</v>
      </c>
      <c r="L9" s="320"/>
      <c r="M9" s="320">
        <v>18</v>
      </c>
      <c r="N9" s="320">
        <v>13</v>
      </c>
      <c r="O9" s="320">
        <v>19</v>
      </c>
      <c r="P9" s="320"/>
      <c r="Q9" s="320"/>
      <c r="R9" s="320"/>
      <c r="S9" s="320">
        <v>2</v>
      </c>
      <c r="T9" s="320">
        <v>4</v>
      </c>
      <c r="U9" s="320">
        <v>5</v>
      </c>
      <c r="V9" s="320">
        <v>5</v>
      </c>
      <c r="W9" s="320"/>
      <c r="X9" s="320">
        <v>2</v>
      </c>
      <c r="Y9" s="320">
        <v>3</v>
      </c>
      <c r="Z9" s="320">
        <v>4</v>
      </c>
      <c r="AA9" s="320"/>
      <c r="AB9" s="320"/>
      <c r="AC9" s="320"/>
      <c r="AD9" s="320">
        <v>3</v>
      </c>
      <c r="AE9" s="320">
        <v>3</v>
      </c>
      <c r="AF9" s="320">
        <v>4</v>
      </c>
      <c r="AG9" s="320">
        <v>2</v>
      </c>
      <c r="AH9" s="320">
        <v>5</v>
      </c>
      <c r="AI9" s="320">
        <v>3</v>
      </c>
      <c r="AJ9" s="320">
        <v>5</v>
      </c>
      <c r="AK9" s="320">
        <v>1</v>
      </c>
      <c r="AL9" s="320">
        <v>2</v>
      </c>
      <c r="AM9" s="320">
        <v>4</v>
      </c>
      <c r="AN9" s="320">
        <v>3</v>
      </c>
      <c r="AO9" s="320">
        <v>3</v>
      </c>
      <c r="AP9" s="320">
        <v>3</v>
      </c>
      <c r="AQ9" s="320">
        <v>2</v>
      </c>
      <c r="AR9" s="320">
        <v>2</v>
      </c>
      <c r="AS9" s="320"/>
      <c r="AT9" s="320" t="s">
        <v>22</v>
      </c>
      <c r="AU9" s="320">
        <v>1</v>
      </c>
      <c r="AV9" s="320"/>
      <c r="AW9" s="320">
        <v>5</v>
      </c>
      <c r="AX9" s="320">
        <v>4</v>
      </c>
      <c r="AY9" s="320">
        <v>4</v>
      </c>
      <c r="AZ9" s="320">
        <v>5</v>
      </c>
      <c r="BA9" s="320">
        <v>5</v>
      </c>
      <c r="BB9" s="320">
        <v>2</v>
      </c>
      <c r="BC9" s="320"/>
      <c r="BD9" s="320" t="s">
        <v>22</v>
      </c>
      <c r="BE9" s="320" t="s">
        <v>22</v>
      </c>
      <c r="BF9" s="320">
        <v>1</v>
      </c>
      <c r="BG9" s="320"/>
      <c r="BH9" s="320">
        <v>3</v>
      </c>
      <c r="BI9" s="320">
        <v>4</v>
      </c>
      <c r="BJ9" s="320"/>
      <c r="BK9" s="320">
        <v>4</v>
      </c>
      <c r="BL9" s="320">
        <v>4</v>
      </c>
      <c r="BM9" s="320"/>
      <c r="BN9" s="320"/>
      <c r="BO9" s="381">
        <v>43497.40084490741</v>
      </c>
    </row>
    <row r="10" spans="1:67" ht="15" x14ac:dyDescent="0.25">
      <c r="A10" s="244" t="str">
        <f>IFERROR(LOOKUP(H10,BLIOTECAS!$D$2:$D$30,BLIOTECAS!$C$2:$C$30),"N/C")</f>
        <v>F. Farmacia</v>
      </c>
      <c r="B10" s="243" t="str">
        <f>IFERROR(LOOKUP(H10,BLIOTECAS!$D$2:$D$29,BLIOTECAS!$E$2:$E$29),"N/C")</f>
        <v>Ciencias de la Salud</v>
      </c>
      <c r="C10" s="243">
        <f>LOOKUP(H10,BLIOTECAS!$D$2:$D$30,BLIOTECAS!$F$2:$F$30)</f>
        <v>4</v>
      </c>
      <c r="D10" s="320">
        <v>11</v>
      </c>
      <c r="E10" s="320"/>
      <c r="F10" s="320"/>
      <c r="G10" s="320">
        <v>1</v>
      </c>
      <c r="H10" s="320">
        <v>13</v>
      </c>
      <c r="I10" s="320"/>
      <c r="J10" s="320">
        <v>2</v>
      </c>
      <c r="K10" s="320">
        <v>2</v>
      </c>
      <c r="L10" s="320"/>
      <c r="M10" s="320">
        <v>13</v>
      </c>
      <c r="N10" s="320">
        <v>18</v>
      </c>
      <c r="O10" s="320">
        <v>22</v>
      </c>
      <c r="P10" s="320"/>
      <c r="Q10" s="320"/>
      <c r="R10" s="320"/>
      <c r="S10" s="320">
        <v>4</v>
      </c>
      <c r="T10" s="320">
        <v>4</v>
      </c>
      <c r="U10" s="320">
        <v>5</v>
      </c>
      <c r="V10" s="320">
        <v>1</v>
      </c>
      <c r="W10" s="320"/>
      <c r="X10" s="320">
        <v>2</v>
      </c>
      <c r="Y10" s="320"/>
      <c r="Z10" s="320"/>
      <c r="AA10" s="320"/>
      <c r="AB10" s="320"/>
      <c r="AC10" s="320"/>
      <c r="AD10" s="320">
        <v>4</v>
      </c>
      <c r="AE10" s="320">
        <v>1</v>
      </c>
      <c r="AF10" s="320">
        <v>1</v>
      </c>
      <c r="AG10" s="320">
        <v>1</v>
      </c>
      <c r="AH10" s="320">
        <v>5</v>
      </c>
      <c r="AI10" s="320">
        <v>4</v>
      </c>
      <c r="AJ10" s="320">
        <v>4</v>
      </c>
      <c r="AK10" s="320">
        <v>1</v>
      </c>
      <c r="AL10" s="320">
        <v>4</v>
      </c>
      <c r="AM10" s="320">
        <v>5</v>
      </c>
      <c r="AN10" s="320">
        <v>5</v>
      </c>
      <c r="AO10" s="320">
        <v>4</v>
      </c>
      <c r="AP10" s="320">
        <v>4</v>
      </c>
      <c r="AQ10" s="320">
        <v>4</v>
      </c>
      <c r="AR10" s="320">
        <v>1</v>
      </c>
      <c r="AS10" s="320">
        <v>4</v>
      </c>
      <c r="AT10" s="320" t="s">
        <v>22</v>
      </c>
      <c r="AU10" s="320">
        <v>5</v>
      </c>
      <c r="AV10" s="320"/>
      <c r="AW10" s="320">
        <v>5</v>
      </c>
      <c r="AX10" s="320">
        <v>3</v>
      </c>
      <c r="AY10" s="320">
        <v>4</v>
      </c>
      <c r="AZ10" s="320">
        <v>5</v>
      </c>
      <c r="BA10" s="320">
        <v>5</v>
      </c>
      <c r="BB10" s="320">
        <v>5</v>
      </c>
      <c r="BC10" s="320"/>
      <c r="BD10" s="320" t="s">
        <v>356</v>
      </c>
      <c r="BE10" s="320" t="s">
        <v>22</v>
      </c>
      <c r="BF10" s="320"/>
      <c r="BG10" s="320"/>
      <c r="BH10" s="320"/>
      <c r="BI10" s="320"/>
      <c r="BJ10" s="320"/>
      <c r="BK10" s="320">
        <v>3</v>
      </c>
      <c r="BL10" s="320">
        <v>3</v>
      </c>
      <c r="BM10" s="320"/>
      <c r="BN10" s="320"/>
      <c r="BO10" s="381">
        <v>43497.400868055556</v>
      </c>
    </row>
    <row r="11" spans="1:67" ht="15" x14ac:dyDescent="0.25">
      <c r="A11" s="244" t="str">
        <f>IFERROR(LOOKUP(H11,BLIOTECAS!$D$2:$D$30,BLIOTECAS!$C$2:$C$30),"N/C")</f>
        <v>F. Derecho</v>
      </c>
      <c r="B11" s="243" t="str">
        <f>IFERROR(LOOKUP(H11,BLIOTECAS!$D$2:$D$29,BLIOTECAS!$E$2:$E$29),"N/C")</f>
        <v>Ciencias Sociales</v>
      </c>
      <c r="C11" s="243">
        <f>LOOKUP(H11,BLIOTECAS!$D$2:$D$30,BLIOTECAS!$F$2:$F$30)</f>
        <v>3</v>
      </c>
      <c r="D11" s="320">
        <v>12</v>
      </c>
      <c r="E11" s="320"/>
      <c r="F11" s="320"/>
      <c r="G11" s="320">
        <v>1</v>
      </c>
      <c r="H11" s="320">
        <v>11</v>
      </c>
      <c r="I11" s="320"/>
      <c r="J11" s="320">
        <v>3</v>
      </c>
      <c r="K11" s="320">
        <v>4</v>
      </c>
      <c r="L11" s="320"/>
      <c r="M11" s="320">
        <v>29</v>
      </c>
      <c r="N11" s="320"/>
      <c r="O11" s="320"/>
      <c r="P11" s="320"/>
      <c r="Q11" s="320"/>
      <c r="R11" s="320"/>
      <c r="S11" s="320">
        <v>3</v>
      </c>
      <c r="T11" s="320">
        <v>1</v>
      </c>
      <c r="U11" s="320">
        <v>1</v>
      </c>
      <c r="V11" s="320">
        <v>3</v>
      </c>
      <c r="W11" s="320"/>
      <c r="X11" s="320">
        <v>2</v>
      </c>
      <c r="Y11" s="320"/>
      <c r="Z11" s="320"/>
      <c r="AA11" s="320"/>
      <c r="AB11" s="320"/>
      <c r="AC11" s="320"/>
      <c r="AD11" s="320">
        <v>4</v>
      </c>
      <c r="AE11" s="320">
        <v>1</v>
      </c>
      <c r="AF11" s="320">
        <v>5</v>
      </c>
      <c r="AG11" s="320"/>
      <c r="AH11" s="320">
        <v>5</v>
      </c>
      <c r="AI11" s="320">
        <v>5</v>
      </c>
      <c r="AJ11" s="320">
        <v>5</v>
      </c>
      <c r="AK11" s="320">
        <v>5</v>
      </c>
      <c r="AL11" s="320">
        <v>4</v>
      </c>
      <c r="AM11" s="320"/>
      <c r="AN11" s="320"/>
      <c r="AO11" s="320"/>
      <c r="AP11" s="320"/>
      <c r="AQ11" s="320"/>
      <c r="AR11" s="320"/>
      <c r="AS11" s="320"/>
      <c r="AT11" s="320"/>
      <c r="AU11" s="320"/>
      <c r="AV11" s="320"/>
      <c r="AW11" s="320"/>
      <c r="AX11" s="320"/>
      <c r="AY11" s="320"/>
      <c r="AZ11" s="320"/>
      <c r="BA11" s="320"/>
      <c r="BB11" s="320"/>
      <c r="BC11" s="320"/>
      <c r="BD11" s="320"/>
      <c r="BE11" s="320"/>
      <c r="BF11" s="320"/>
      <c r="BG11" s="320"/>
      <c r="BH11" s="320"/>
      <c r="BI11" s="320"/>
      <c r="BJ11" s="320"/>
      <c r="BK11" s="320"/>
      <c r="BL11" s="320"/>
      <c r="BM11" s="320"/>
      <c r="BN11" s="320"/>
      <c r="BO11" s="381">
        <v>43497.400902777779</v>
      </c>
    </row>
    <row r="12" spans="1:67" ht="15" x14ac:dyDescent="0.25">
      <c r="A12" s="244" t="str">
        <f>IFERROR(LOOKUP(H12,BLIOTECAS!$D$2:$D$30,BLIOTECAS!$C$2:$C$30),"N/C")</f>
        <v>N/C</v>
      </c>
      <c r="B12" s="243" t="str">
        <f>IFERROR(LOOKUP(H12,BLIOTECAS!$D$2:$D$29,BLIOTECAS!$E$2:$E$29),"N/C")</f>
        <v>N/C</v>
      </c>
      <c r="C12" s="243" t="e">
        <f>LOOKUP(H12,BLIOTECAS!$D$2:$D$30,BLIOTECAS!$F$2:$F$30)</f>
        <v>#N/A</v>
      </c>
      <c r="D12" s="320">
        <v>13</v>
      </c>
      <c r="E12" s="320"/>
      <c r="F12" s="320"/>
      <c r="G12" s="320">
        <v>1</v>
      </c>
      <c r="H12" s="320"/>
      <c r="I12" s="320"/>
      <c r="J12" s="320">
        <v>2</v>
      </c>
      <c r="K12" s="320">
        <v>3</v>
      </c>
      <c r="L12" s="320"/>
      <c r="M12" s="320">
        <v>29</v>
      </c>
      <c r="N12" s="320">
        <v>29</v>
      </c>
      <c r="O12" s="320">
        <v>29</v>
      </c>
      <c r="P12" s="320"/>
      <c r="Q12" s="320"/>
      <c r="R12" s="320"/>
      <c r="S12" s="320">
        <v>5</v>
      </c>
      <c r="T12" s="320">
        <v>3</v>
      </c>
      <c r="U12" s="320">
        <v>5</v>
      </c>
      <c r="V12" s="320">
        <v>4</v>
      </c>
      <c r="W12" s="320"/>
      <c r="X12" s="320">
        <v>2</v>
      </c>
      <c r="Y12" s="320"/>
      <c r="Z12" s="320"/>
      <c r="AA12" s="320"/>
      <c r="AB12" s="320"/>
      <c r="AC12" s="320"/>
      <c r="AD12" s="320">
        <v>4</v>
      </c>
      <c r="AE12" s="320">
        <v>3</v>
      </c>
      <c r="AF12" s="320">
        <v>5</v>
      </c>
      <c r="AG12" s="320">
        <v>3</v>
      </c>
      <c r="AH12" s="320">
        <v>5</v>
      </c>
      <c r="AI12" s="320">
        <v>3</v>
      </c>
      <c r="AJ12" s="320">
        <v>5</v>
      </c>
      <c r="AK12" s="320">
        <v>4</v>
      </c>
      <c r="AL12" s="320">
        <v>5</v>
      </c>
      <c r="AM12" s="320">
        <v>5</v>
      </c>
      <c r="AN12" s="320">
        <v>5</v>
      </c>
      <c r="AO12" s="320"/>
      <c r="AP12" s="320">
        <v>5</v>
      </c>
      <c r="AQ12" s="320">
        <v>5</v>
      </c>
      <c r="AR12" s="320">
        <v>5</v>
      </c>
      <c r="AS12" s="320">
        <v>5</v>
      </c>
      <c r="AT12" s="320" t="s">
        <v>356</v>
      </c>
      <c r="AU12" s="320">
        <v>5</v>
      </c>
      <c r="AV12" s="320"/>
      <c r="AW12" s="320"/>
      <c r="AX12" s="320"/>
      <c r="AY12" s="320"/>
      <c r="AZ12" s="320"/>
      <c r="BA12" s="320"/>
      <c r="BB12" s="320"/>
      <c r="BC12" s="320"/>
      <c r="BD12" s="320" t="s">
        <v>356</v>
      </c>
      <c r="BE12" s="320" t="s">
        <v>22</v>
      </c>
      <c r="BF12" s="320"/>
      <c r="BG12" s="320"/>
      <c r="BH12" s="320">
        <v>5</v>
      </c>
      <c r="BI12" s="320">
        <v>5</v>
      </c>
      <c r="BJ12" s="320"/>
      <c r="BK12" s="320">
        <v>5</v>
      </c>
      <c r="BL12" s="320">
        <v>4</v>
      </c>
      <c r="BM12" s="320"/>
      <c r="BN12" s="320"/>
      <c r="BO12" s="381">
        <v>43497.400972222225</v>
      </c>
    </row>
    <row r="13" spans="1:67" ht="15" x14ac:dyDescent="0.25">
      <c r="A13" s="244" t="str">
        <f>IFERROR(LOOKUP(H13,BLIOTECAS!$D$2:$D$30,BLIOTECAS!$C$2:$C$30),"N/C")</f>
        <v>F. Derecho</v>
      </c>
      <c r="B13" s="243" t="str">
        <f>IFERROR(LOOKUP(H13,BLIOTECAS!$D$2:$D$29,BLIOTECAS!$E$2:$E$29),"N/C")</f>
        <v>Ciencias Sociales</v>
      </c>
      <c r="C13" s="243">
        <f>LOOKUP(H13,BLIOTECAS!$D$2:$D$30,BLIOTECAS!$F$2:$F$30)</f>
        <v>3</v>
      </c>
      <c r="D13" s="320">
        <v>14</v>
      </c>
      <c r="E13" s="320"/>
      <c r="F13" s="320"/>
      <c r="G13" s="320">
        <v>1</v>
      </c>
      <c r="H13" s="320">
        <v>11</v>
      </c>
      <c r="I13" s="320"/>
      <c r="J13" s="320">
        <v>4</v>
      </c>
      <c r="K13" s="320">
        <v>3</v>
      </c>
      <c r="L13" s="320"/>
      <c r="M13" s="320">
        <v>29</v>
      </c>
      <c r="N13" s="320">
        <v>11</v>
      </c>
      <c r="O13" s="320"/>
      <c r="P13" s="320"/>
      <c r="Q13" s="320"/>
      <c r="R13" s="320"/>
      <c r="S13" s="320">
        <v>5</v>
      </c>
      <c r="T13" s="320">
        <v>5</v>
      </c>
      <c r="U13" s="320">
        <v>4</v>
      </c>
      <c r="V13" s="320">
        <v>4</v>
      </c>
      <c r="W13" s="320"/>
      <c r="X13" s="320">
        <v>2</v>
      </c>
      <c r="Y13" s="320"/>
      <c r="Z13" s="320"/>
      <c r="AA13" s="320"/>
      <c r="AB13" s="320"/>
      <c r="AC13" s="320"/>
      <c r="AD13" s="320">
        <v>3</v>
      </c>
      <c r="AE13" s="320">
        <v>3</v>
      </c>
      <c r="AF13" s="320">
        <v>5</v>
      </c>
      <c r="AG13" s="320">
        <v>4</v>
      </c>
      <c r="AH13" s="320">
        <v>5</v>
      </c>
      <c r="AI13" s="320">
        <v>1</v>
      </c>
      <c r="AJ13" s="320">
        <v>5</v>
      </c>
      <c r="AK13" s="320">
        <v>5</v>
      </c>
      <c r="AL13" s="320">
        <v>4</v>
      </c>
      <c r="AM13" s="320">
        <v>4</v>
      </c>
      <c r="AN13" s="320">
        <v>4</v>
      </c>
      <c r="AO13" s="320">
        <v>4</v>
      </c>
      <c r="AP13" s="320">
        <v>4</v>
      </c>
      <c r="AQ13" s="320">
        <v>4</v>
      </c>
      <c r="AR13" s="320">
        <v>2</v>
      </c>
      <c r="AS13" s="320">
        <v>5</v>
      </c>
      <c r="AT13" s="320" t="s">
        <v>356</v>
      </c>
      <c r="AU13" s="320">
        <v>4</v>
      </c>
      <c r="AV13" s="320"/>
      <c r="AW13" s="320">
        <v>5</v>
      </c>
      <c r="AX13" s="320">
        <v>2</v>
      </c>
      <c r="AY13" s="320">
        <v>5</v>
      </c>
      <c r="AZ13" s="320">
        <v>5</v>
      </c>
      <c r="BA13" s="320">
        <v>5</v>
      </c>
      <c r="BB13" s="320">
        <v>5</v>
      </c>
      <c r="BC13" s="320"/>
      <c r="BD13" s="320" t="s">
        <v>356</v>
      </c>
      <c r="BE13" s="320" t="s">
        <v>356</v>
      </c>
      <c r="BF13" s="320">
        <v>5</v>
      </c>
      <c r="BG13" s="320"/>
      <c r="BH13" s="320">
        <v>5</v>
      </c>
      <c r="BI13" s="320">
        <v>5</v>
      </c>
      <c r="BJ13" s="320"/>
      <c r="BK13" s="320">
        <v>4</v>
      </c>
      <c r="BL13" s="320">
        <v>5</v>
      </c>
      <c r="BM13" s="320"/>
      <c r="BN13" s="320"/>
      <c r="BO13" s="381">
        <v>43497.400983796295</v>
      </c>
    </row>
    <row r="14" spans="1:67" ht="15" x14ac:dyDescent="0.25">
      <c r="A14" s="244" t="str">
        <f>IFERROR(LOOKUP(H14,BLIOTECAS!$D$2:$D$30,BLIOTECAS!$C$2:$C$30),"N/C")</f>
        <v>F. Ciencias de la Información</v>
      </c>
      <c r="B14" s="243" t="str">
        <f>IFERROR(LOOKUP(H14,BLIOTECAS!$D$2:$D$29,BLIOTECAS!$E$2:$E$29),"N/C")</f>
        <v>Ciencias Sociales</v>
      </c>
      <c r="C14" s="243">
        <f>LOOKUP(H14,BLIOTECAS!$D$2:$D$30,BLIOTECAS!$F$2:$F$30)</f>
        <v>3</v>
      </c>
      <c r="D14" s="320">
        <v>15</v>
      </c>
      <c r="E14" s="320"/>
      <c r="F14" s="320"/>
      <c r="G14" s="320">
        <v>3</v>
      </c>
      <c r="H14" s="320">
        <v>4</v>
      </c>
      <c r="I14" s="320"/>
      <c r="J14" s="320">
        <v>3</v>
      </c>
      <c r="K14" s="320">
        <v>3</v>
      </c>
      <c r="L14" s="320"/>
      <c r="M14" s="320">
        <v>4</v>
      </c>
      <c r="N14" s="320"/>
      <c r="O14" s="320"/>
      <c r="P14" s="320"/>
      <c r="Q14" s="320"/>
      <c r="R14" s="320"/>
      <c r="S14" s="320">
        <v>3</v>
      </c>
      <c r="T14" s="320">
        <v>4</v>
      </c>
      <c r="U14" s="320">
        <v>4</v>
      </c>
      <c r="V14" s="320">
        <v>4</v>
      </c>
      <c r="W14" s="320"/>
      <c r="X14" s="320">
        <v>2</v>
      </c>
      <c r="Y14" s="320">
        <v>3</v>
      </c>
      <c r="Z14" s="320"/>
      <c r="AA14" s="320"/>
      <c r="AB14" s="320"/>
      <c r="AC14" s="320"/>
      <c r="AD14" s="320">
        <v>3</v>
      </c>
      <c r="AE14" s="320">
        <v>1</v>
      </c>
      <c r="AF14" s="320">
        <v>1</v>
      </c>
      <c r="AG14" s="320">
        <v>2</v>
      </c>
      <c r="AH14" s="320">
        <v>3</v>
      </c>
      <c r="AI14" s="320">
        <v>3</v>
      </c>
      <c r="AJ14" s="320">
        <v>2</v>
      </c>
      <c r="AK14" s="320">
        <v>1</v>
      </c>
      <c r="AL14" s="320">
        <v>3</v>
      </c>
      <c r="AM14" s="320">
        <v>3</v>
      </c>
      <c r="AN14" s="320">
        <v>3</v>
      </c>
      <c r="AO14" s="320">
        <v>3</v>
      </c>
      <c r="AP14" s="320">
        <v>3</v>
      </c>
      <c r="AQ14" s="320">
        <v>3</v>
      </c>
      <c r="AR14" s="320">
        <v>3</v>
      </c>
      <c r="AS14" s="320">
        <v>3</v>
      </c>
      <c r="AT14" s="320" t="s">
        <v>356</v>
      </c>
      <c r="AU14" s="320">
        <v>3</v>
      </c>
      <c r="AV14" s="320"/>
      <c r="AW14" s="320">
        <v>4</v>
      </c>
      <c r="AX14" s="320">
        <v>4</v>
      </c>
      <c r="AY14" s="320">
        <v>4</v>
      </c>
      <c r="AZ14" s="320">
        <v>4</v>
      </c>
      <c r="BA14" s="320">
        <v>4</v>
      </c>
      <c r="BB14" s="320">
        <v>4</v>
      </c>
      <c r="BC14" s="320"/>
      <c r="BD14" s="320" t="s">
        <v>22</v>
      </c>
      <c r="BE14" s="320" t="s">
        <v>22</v>
      </c>
      <c r="BF14" s="320"/>
      <c r="BG14" s="320"/>
      <c r="BH14" s="320">
        <v>4</v>
      </c>
      <c r="BI14" s="320">
        <v>4</v>
      </c>
      <c r="BJ14" s="320"/>
      <c r="BK14" s="320">
        <v>3</v>
      </c>
      <c r="BL14" s="320">
        <v>3</v>
      </c>
      <c r="BM14" s="320"/>
      <c r="BN14" s="320" t="s">
        <v>357</v>
      </c>
      <c r="BO14" s="381">
        <v>43497.401261574072</v>
      </c>
    </row>
    <row r="15" spans="1:67" ht="15" x14ac:dyDescent="0.25">
      <c r="A15" s="244" t="str">
        <f>IFERROR(LOOKUP(H15,BLIOTECAS!$D$2:$D$30,BLIOTECAS!$C$2:$C$30),"N/C")</f>
        <v>F. Psicología</v>
      </c>
      <c r="B15" s="243" t="str">
        <f>IFERROR(LOOKUP(H15,BLIOTECAS!$D$2:$D$29,BLIOTECAS!$E$2:$E$29),"N/C")</f>
        <v>Ciencias de la Salud</v>
      </c>
      <c r="C15" s="243">
        <f>LOOKUP(H15,BLIOTECAS!$D$2:$D$30,BLIOTECAS!$F$2:$F$30)</f>
        <v>4</v>
      </c>
      <c r="D15" s="320">
        <v>16</v>
      </c>
      <c r="E15" s="320"/>
      <c r="F15" s="320"/>
      <c r="G15" s="320">
        <v>1</v>
      </c>
      <c r="H15" s="320">
        <v>20</v>
      </c>
      <c r="I15" s="320"/>
      <c r="J15" s="320">
        <v>3</v>
      </c>
      <c r="K15" s="320">
        <v>3</v>
      </c>
      <c r="L15" s="320"/>
      <c r="M15" s="320">
        <v>20</v>
      </c>
      <c r="N15" s="320"/>
      <c r="O15" s="320"/>
      <c r="P15" s="320"/>
      <c r="Q15" s="320"/>
      <c r="R15" s="320"/>
      <c r="S15" s="320">
        <v>4</v>
      </c>
      <c r="T15" s="320">
        <v>5</v>
      </c>
      <c r="U15" s="320">
        <v>5</v>
      </c>
      <c r="V15" s="320">
        <v>5</v>
      </c>
      <c r="W15" s="320">
        <v>1</v>
      </c>
      <c r="X15" s="320">
        <v>2</v>
      </c>
      <c r="Y15" s="320">
        <v>3</v>
      </c>
      <c r="Z15" s="320"/>
      <c r="AA15" s="320"/>
      <c r="AB15" s="320"/>
      <c r="AC15" s="320"/>
      <c r="AD15" s="320">
        <v>2</v>
      </c>
      <c r="AE15" s="320">
        <v>2</v>
      </c>
      <c r="AF15" s="320">
        <v>2</v>
      </c>
      <c r="AG15" s="320">
        <v>2</v>
      </c>
      <c r="AH15" s="320">
        <v>5</v>
      </c>
      <c r="AI15" s="320">
        <v>5</v>
      </c>
      <c r="AJ15" s="320">
        <v>2</v>
      </c>
      <c r="AK15" s="320">
        <v>1</v>
      </c>
      <c r="AL15" s="320">
        <v>2</v>
      </c>
      <c r="AM15" s="320">
        <v>2</v>
      </c>
      <c r="AN15" s="320">
        <v>3</v>
      </c>
      <c r="AO15" s="320">
        <v>4</v>
      </c>
      <c r="AP15" s="320">
        <v>2</v>
      </c>
      <c r="AQ15" s="320">
        <v>5</v>
      </c>
      <c r="AR15" s="320">
        <v>4</v>
      </c>
      <c r="AS15" s="320">
        <v>4</v>
      </c>
      <c r="AT15" s="320" t="s">
        <v>22</v>
      </c>
      <c r="AU15" s="320">
        <v>1</v>
      </c>
      <c r="AV15" s="320"/>
      <c r="AW15" s="320">
        <v>2</v>
      </c>
      <c r="AX15" s="320">
        <v>3</v>
      </c>
      <c r="AY15" s="320">
        <v>3</v>
      </c>
      <c r="AZ15" s="320">
        <v>3</v>
      </c>
      <c r="BA15" s="320">
        <v>3</v>
      </c>
      <c r="BB15" s="320">
        <v>3</v>
      </c>
      <c r="BC15" s="320"/>
      <c r="BD15" s="320" t="s">
        <v>356</v>
      </c>
      <c r="BE15" s="320" t="s">
        <v>356</v>
      </c>
      <c r="BF15" s="320">
        <v>3</v>
      </c>
      <c r="BG15" s="320"/>
      <c r="BH15" s="320">
        <v>5</v>
      </c>
      <c r="BI15" s="320">
        <v>5</v>
      </c>
      <c r="BJ15" s="320"/>
      <c r="BK15" s="320">
        <v>5</v>
      </c>
      <c r="BL15" s="320">
        <v>4</v>
      </c>
      <c r="BM15" s="320"/>
      <c r="BN15" s="320"/>
      <c r="BO15" s="381">
        <v>43497.401307870372</v>
      </c>
    </row>
    <row r="16" spans="1:67" ht="15" x14ac:dyDescent="0.25">
      <c r="A16" s="244" t="str">
        <f>IFERROR(LOOKUP(H16,BLIOTECAS!$D$2:$D$30,BLIOTECAS!$C$2:$C$30),"N/C")</f>
        <v>F. Educación - Centro de Formación del Profesorado</v>
      </c>
      <c r="B16" s="243" t="str">
        <f>IFERROR(LOOKUP(H16,BLIOTECAS!$D$2:$D$29,BLIOTECAS!$E$2:$E$29),"N/C")</f>
        <v>Humanidades</v>
      </c>
      <c r="C16" s="243">
        <f>LOOKUP(H16,BLIOTECAS!$D$2:$D$30,BLIOTECAS!$F$2:$F$30)</f>
        <v>1</v>
      </c>
      <c r="D16" s="320">
        <v>17</v>
      </c>
      <c r="E16" s="320"/>
      <c r="F16" s="320"/>
      <c r="G16" s="320">
        <v>1</v>
      </c>
      <c r="H16" s="320">
        <v>12</v>
      </c>
      <c r="I16" s="320"/>
      <c r="J16" s="320">
        <v>2</v>
      </c>
      <c r="K16" s="320">
        <v>1</v>
      </c>
      <c r="L16" s="320"/>
      <c r="M16" s="320">
        <v>12</v>
      </c>
      <c r="N16" s="320">
        <v>29</v>
      </c>
      <c r="O16" s="320"/>
      <c r="P16" s="320"/>
      <c r="Q16" s="320"/>
      <c r="R16" s="320"/>
      <c r="S16" s="320">
        <v>4</v>
      </c>
      <c r="T16" s="320">
        <v>4</v>
      </c>
      <c r="U16" s="320">
        <v>4</v>
      </c>
      <c r="V16" s="320">
        <v>3</v>
      </c>
      <c r="W16" s="320">
        <v>1</v>
      </c>
      <c r="X16" s="320"/>
      <c r="Y16" s="320"/>
      <c r="Z16" s="320"/>
      <c r="AA16" s="320"/>
      <c r="AB16" s="320"/>
      <c r="AC16" s="320"/>
      <c r="AD16" s="320">
        <v>2</v>
      </c>
      <c r="AE16" s="320">
        <v>1</v>
      </c>
      <c r="AF16" s="320">
        <v>1</v>
      </c>
      <c r="AG16" s="320">
        <v>2</v>
      </c>
      <c r="AH16" s="320">
        <v>4</v>
      </c>
      <c r="AI16" s="320">
        <v>5</v>
      </c>
      <c r="AJ16" s="320">
        <v>5</v>
      </c>
      <c r="AK16" s="320">
        <v>2</v>
      </c>
      <c r="AL16" s="320">
        <v>6</v>
      </c>
      <c r="AM16" s="320">
        <v>3</v>
      </c>
      <c r="AN16" s="320">
        <v>4</v>
      </c>
      <c r="AO16" s="320">
        <v>2</v>
      </c>
      <c r="AP16" s="320">
        <v>3</v>
      </c>
      <c r="AQ16" s="320">
        <v>3</v>
      </c>
      <c r="AR16" s="320">
        <v>2</v>
      </c>
      <c r="AS16" s="320">
        <v>2</v>
      </c>
      <c r="AT16" s="320" t="s">
        <v>22</v>
      </c>
      <c r="AU16" s="320">
        <v>3</v>
      </c>
      <c r="AV16" s="320"/>
      <c r="AW16" s="320">
        <v>4</v>
      </c>
      <c r="AX16" s="320">
        <v>3</v>
      </c>
      <c r="AY16" s="320">
        <v>4</v>
      </c>
      <c r="AZ16" s="320">
        <v>5</v>
      </c>
      <c r="BA16" s="320">
        <v>5</v>
      </c>
      <c r="BB16" s="320">
        <v>5</v>
      </c>
      <c r="BC16" s="320"/>
      <c r="BD16" s="320" t="s">
        <v>22</v>
      </c>
      <c r="BE16" s="320" t="s">
        <v>22</v>
      </c>
      <c r="BF16" s="320"/>
      <c r="BG16" s="320"/>
      <c r="BH16" s="320">
        <v>3</v>
      </c>
      <c r="BI16" s="320">
        <v>3</v>
      </c>
      <c r="BJ16" s="320"/>
      <c r="BK16" s="320">
        <v>4</v>
      </c>
      <c r="BL16" s="320">
        <v>4</v>
      </c>
      <c r="BM16" s="320"/>
      <c r="BN16" s="320"/>
      <c r="BO16" s="381">
        <v>43497.401342592595</v>
      </c>
    </row>
    <row r="17" spans="1:67" ht="15" x14ac:dyDescent="0.25">
      <c r="A17" s="244" t="str">
        <f>IFERROR(LOOKUP(H17,BLIOTECAS!$D$2:$D$30,BLIOTECAS!$C$2:$C$30),"N/C")</f>
        <v>F. Medicina</v>
      </c>
      <c r="B17" s="243" t="str">
        <f>IFERROR(LOOKUP(H17,BLIOTECAS!$D$2:$D$29,BLIOTECAS!$E$2:$E$29),"N/C")</f>
        <v>Ciencias de la Salud</v>
      </c>
      <c r="C17" s="243">
        <f>LOOKUP(H17,BLIOTECAS!$D$2:$D$30,BLIOTECAS!$F$2:$F$30)</f>
        <v>4</v>
      </c>
      <c r="D17" s="320">
        <v>18</v>
      </c>
      <c r="E17" s="320"/>
      <c r="F17" s="320"/>
      <c r="G17" s="320">
        <v>1</v>
      </c>
      <c r="H17" s="320">
        <v>18</v>
      </c>
      <c r="I17" s="320"/>
      <c r="J17" s="320">
        <v>5</v>
      </c>
      <c r="K17" s="320">
        <v>1</v>
      </c>
      <c r="L17" s="320"/>
      <c r="M17" s="320">
        <v>18</v>
      </c>
      <c r="N17" s="320">
        <v>29</v>
      </c>
      <c r="O17" s="320"/>
      <c r="P17" s="320" t="s">
        <v>358</v>
      </c>
      <c r="Q17" s="320"/>
      <c r="R17" s="320"/>
      <c r="S17" s="320">
        <v>2</v>
      </c>
      <c r="T17" s="320">
        <v>4</v>
      </c>
      <c r="U17" s="320">
        <v>4</v>
      </c>
      <c r="V17" s="320">
        <v>4</v>
      </c>
      <c r="W17" s="320"/>
      <c r="X17" s="320">
        <v>2</v>
      </c>
      <c r="Y17" s="320">
        <v>3</v>
      </c>
      <c r="Z17" s="320"/>
      <c r="AA17" s="320"/>
      <c r="AB17" s="320"/>
      <c r="AC17" s="320"/>
      <c r="AD17" s="320">
        <v>1</v>
      </c>
      <c r="AE17" s="320">
        <v>2</v>
      </c>
      <c r="AF17" s="320">
        <v>2</v>
      </c>
      <c r="AG17" s="320">
        <v>2</v>
      </c>
      <c r="AH17" s="320">
        <v>2</v>
      </c>
      <c r="AI17" s="320">
        <v>3</v>
      </c>
      <c r="AJ17" s="320">
        <v>4</v>
      </c>
      <c r="AK17" s="320">
        <v>2</v>
      </c>
      <c r="AL17" s="320">
        <v>3</v>
      </c>
      <c r="AM17" s="320">
        <v>2</v>
      </c>
      <c r="AN17" s="320">
        <v>2</v>
      </c>
      <c r="AO17" s="320">
        <v>2</v>
      </c>
      <c r="AP17" s="320">
        <v>2</v>
      </c>
      <c r="AQ17" s="320">
        <v>2</v>
      </c>
      <c r="AR17" s="320">
        <v>3</v>
      </c>
      <c r="AS17" s="320">
        <v>3</v>
      </c>
      <c r="AT17" s="320" t="s">
        <v>22</v>
      </c>
      <c r="AU17" s="320">
        <v>3</v>
      </c>
      <c r="AV17" s="320"/>
      <c r="AW17" s="320"/>
      <c r="AX17" s="320"/>
      <c r="AY17" s="320"/>
      <c r="AZ17" s="320"/>
      <c r="BA17" s="320"/>
      <c r="BB17" s="320"/>
      <c r="BC17" s="320"/>
      <c r="BD17" s="320"/>
      <c r="BE17" s="320"/>
      <c r="BF17" s="320"/>
      <c r="BG17" s="320"/>
      <c r="BH17" s="320">
        <v>4</v>
      </c>
      <c r="BI17" s="320">
        <v>2</v>
      </c>
      <c r="BJ17" s="320"/>
      <c r="BK17" s="320">
        <v>3</v>
      </c>
      <c r="BL17" s="320"/>
      <c r="BM17" s="320"/>
      <c r="BN17" s="320" t="s">
        <v>359</v>
      </c>
      <c r="BO17" s="381">
        <v>43497.401377314818</v>
      </c>
    </row>
    <row r="18" spans="1:67" ht="15" x14ac:dyDescent="0.25">
      <c r="A18" s="244" t="str">
        <f>IFERROR(LOOKUP(H18,BLIOTECAS!$D$2:$D$30,BLIOTECAS!$C$2:$C$30),"N/C")</f>
        <v>F. Farmacia</v>
      </c>
      <c r="B18" s="243" t="str">
        <f>IFERROR(LOOKUP(H18,BLIOTECAS!$D$2:$D$29,BLIOTECAS!$E$2:$E$29),"N/C")</f>
        <v>Ciencias de la Salud</v>
      </c>
      <c r="C18" s="243">
        <f>LOOKUP(H18,BLIOTECAS!$D$2:$D$30,BLIOTECAS!$F$2:$F$30)</f>
        <v>4</v>
      </c>
      <c r="D18" s="320">
        <v>19</v>
      </c>
      <c r="E18" s="320"/>
      <c r="F18" s="320"/>
      <c r="G18" s="320">
        <v>1</v>
      </c>
      <c r="H18" s="320">
        <v>13</v>
      </c>
      <c r="I18" s="320"/>
      <c r="J18" s="320">
        <v>5</v>
      </c>
      <c r="K18" s="320">
        <v>3</v>
      </c>
      <c r="L18" s="320"/>
      <c r="M18" s="320">
        <v>13</v>
      </c>
      <c r="N18" s="320"/>
      <c r="O18" s="320"/>
      <c r="P18" s="320"/>
      <c r="Q18" s="320"/>
      <c r="R18" s="320"/>
      <c r="S18" s="320">
        <v>5</v>
      </c>
      <c r="T18" s="320">
        <v>3</v>
      </c>
      <c r="U18" s="320">
        <v>2</v>
      </c>
      <c r="V18" s="320">
        <v>2</v>
      </c>
      <c r="W18" s="320">
        <v>1</v>
      </c>
      <c r="X18" s="320"/>
      <c r="Y18" s="320"/>
      <c r="Z18" s="320"/>
      <c r="AA18" s="321"/>
      <c r="AB18" s="320"/>
      <c r="AC18" s="320"/>
      <c r="AD18" s="320">
        <v>2</v>
      </c>
      <c r="AE18" s="320">
        <v>1</v>
      </c>
      <c r="AF18" s="320">
        <v>3</v>
      </c>
      <c r="AG18" s="320">
        <v>1</v>
      </c>
      <c r="AH18" s="320">
        <v>3</v>
      </c>
      <c r="AI18" s="320">
        <v>5</v>
      </c>
      <c r="AJ18" s="320">
        <v>1</v>
      </c>
      <c r="AK18" s="320">
        <v>1</v>
      </c>
      <c r="AL18" s="320">
        <v>1</v>
      </c>
      <c r="AM18" s="320">
        <v>4</v>
      </c>
      <c r="AN18" s="320">
        <v>4</v>
      </c>
      <c r="AO18" s="320">
        <v>2</v>
      </c>
      <c r="AP18" s="320">
        <v>3</v>
      </c>
      <c r="AQ18" s="320">
        <v>3</v>
      </c>
      <c r="AR18" s="320">
        <v>2</v>
      </c>
      <c r="AS18" s="320">
        <v>2</v>
      </c>
      <c r="AT18" s="320" t="s">
        <v>22</v>
      </c>
      <c r="AU18" s="320">
        <v>1</v>
      </c>
      <c r="AV18" s="320"/>
      <c r="AW18" s="320">
        <v>5</v>
      </c>
      <c r="AX18" s="320">
        <v>5</v>
      </c>
      <c r="AY18" s="320">
        <v>3</v>
      </c>
      <c r="AZ18" s="320">
        <v>5</v>
      </c>
      <c r="BA18" s="320">
        <v>5</v>
      </c>
      <c r="BB18" s="320">
        <v>5</v>
      </c>
      <c r="BC18" s="320"/>
      <c r="BD18" s="320" t="s">
        <v>22</v>
      </c>
      <c r="BE18" s="320" t="s">
        <v>22</v>
      </c>
      <c r="BF18" s="320"/>
      <c r="BG18" s="320"/>
      <c r="BH18" s="320">
        <v>3</v>
      </c>
      <c r="BI18" s="320">
        <v>4</v>
      </c>
      <c r="BJ18" s="320"/>
      <c r="BK18" s="320">
        <v>3</v>
      </c>
      <c r="BL18" s="320">
        <v>2</v>
      </c>
      <c r="BM18" s="320"/>
      <c r="BN18" s="320" t="s">
        <v>360</v>
      </c>
      <c r="BO18" s="381">
        <v>43497.401388888888</v>
      </c>
    </row>
    <row r="19" spans="1:67" ht="15" x14ac:dyDescent="0.25">
      <c r="A19" s="244" t="str">
        <f>IFERROR(LOOKUP(H19,BLIOTECAS!$D$2:$D$30,BLIOTECAS!$C$2:$C$30),"N/C")</f>
        <v>F. Filología</v>
      </c>
      <c r="B19" s="243" t="str">
        <f>IFERROR(LOOKUP(H19,BLIOTECAS!$D$2:$D$29,BLIOTECAS!$E$2:$E$29),"N/C")</f>
        <v>Humanidades</v>
      </c>
      <c r="C19" s="243">
        <f>LOOKUP(H19,BLIOTECAS!$D$2:$D$30,BLIOTECAS!$F$2:$F$30)</f>
        <v>1</v>
      </c>
      <c r="D19" s="320">
        <v>20</v>
      </c>
      <c r="E19" s="320"/>
      <c r="F19" s="320"/>
      <c r="G19" s="320">
        <v>1</v>
      </c>
      <c r="H19" s="320">
        <v>14</v>
      </c>
      <c r="I19" s="320"/>
      <c r="J19" s="320">
        <v>1</v>
      </c>
      <c r="K19" s="320">
        <v>1</v>
      </c>
      <c r="L19" s="320"/>
      <c r="M19" s="320"/>
      <c r="N19" s="320"/>
      <c r="O19" s="320"/>
      <c r="P19" s="320"/>
      <c r="Q19" s="320"/>
      <c r="R19" s="320"/>
      <c r="S19" s="320">
        <v>3</v>
      </c>
      <c r="T19" s="320">
        <v>3</v>
      </c>
      <c r="U19" s="320">
        <v>3</v>
      </c>
      <c r="V19" s="320">
        <v>3</v>
      </c>
      <c r="W19" s="320">
        <v>1</v>
      </c>
      <c r="X19" s="320"/>
      <c r="Y19" s="320"/>
      <c r="Z19" s="320"/>
      <c r="AA19" s="320"/>
      <c r="AB19" s="320"/>
      <c r="AC19" s="320"/>
      <c r="AD19" s="320">
        <v>1</v>
      </c>
      <c r="AE19" s="320">
        <v>1</v>
      </c>
      <c r="AF19" s="320">
        <v>1</v>
      </c>
      <c r="AG19" s="320">
        <v>4</v>
      </c>
      <c r="AH19" s="320">
        <v>4</v>
      </c>
      <c r="AI19" s="320">
        <v>4</v>
      </c>
      <c r="AJ19" s="320">
        <v>4</v>
      </c>
      <c r="AK19" s="320">
        <v>1</v>
      </c>
      <c r="AL19" s="320">
        <v>3</v>
      </c>
      <c r="AM19" s="320">
        <v>3</v>
      </c>
      <c r="AN19" s="320">
        <v>2</v>
      </c>
      <c r="AO19" s="320">
        <v>2</v>
      </c>
      <c r="AP19" s="320">
        <v>3</v>
      </c>
      <c r="AQ19" s="320">
        <v>4</v>
      </c>
      <c r="AR19" s="320">
        <v>3</v>
      </c>
      <c r="AS19" s="320">
        <v>4</v>
      </c>
      <c r="AT19" s="320" t="s">
        <v>356</v>
      </c>
      <c r="AU19" s="320">
        <v>4</v>
      </c>
      <c r="AV19" s="320"/>
      <c r="AW19" s="320">
        <v>3</v>
      </c>
      <c r="AX19" s="320">
        <v>3</v>
      </c>
      <c r="AY19" s="320">
        <v>3</v>
      </c>
      <c r="AZ19" s="320">
        <v>3</v>
      </c>
      <c r="BA19" s="320">
        <v>3</v>
      </c>
      <c r="BB19" s="320">
        <v>3</v>
      </c>
      <c r="BC19" s="320"/>
      <c r="BD19" s="320" t="s">
        <v>356</v>
      </c>
      <c r="BE19" s="320" t="s">
        <v>22</v>
      </c>
      <c r="BF19" s="320"/>
      <c r="BG19" s="320"/>
      <c r="BH19" s="320">
        <v>3</v>
      </c>
      <c r="BI19" s="320">
        <v>3</v>
      </c>
      <c r="BJ19" s="320"/>
      <c r="BK19" s="320">
        <v>3</v>
      </c>
      <c r="BL19" s="320">
        <v>4</v>
      </c>
      <c r="BM19" s="320"/>
      <c r="BN19" s="320"/>
      <c r="BO19" s="381">
        <v>43497.401412037034</v>
      </c>
    </row>
    <row r="20" spans="1:67" ht="15" x14ac:dyDescent="0.25">
      <c r="A20" s="244" t="str">
        <f>IFERROR(LOOKUP(H20,BLIOTECAS!$D$2:$D$30,BLIOTECAS!$C$2:$C$30),"N/C")</f>
        <v>F. Filología</v>
      </c>
      <c r="B20" s="243" t="str">
        <f>IFERROR(LOOKUP(H20,BLIOTECAS!$D$2:$D$29,BLIOTECAS!$E$2:$E$29),"N/C")</f>
        <v>Humanidades</v>
      </c>
      <c r="C20" s="243">
        <f>LOOKUP(H20,BLIOTECAS!$D$2:$D$30,BLIOTECAS!$F$2:$F$30)</f>
        <v>1</v>
      </c>
      <c r="D20" s="320">
        <v>21</v>
      </c>
      <c r="E20" s="320"/>
      <c r="F20" s="320"/>
      <c r="G20" s="320">
        <v>2</v>
      </c>
      <c r="H20" s="320">
        <v>14</v>
      </c>
      <c r="I20" s="320"/>
      <c r="J20" s="320">
        <v>5</v>
      </c>
      <c r="K20" s="320">
        <v>4</v>
      </c>
      <c r="L20" s="320"/>
      <c r="M20" s="320">
        <v>14</v>
      </c>
      <c r="N20" s="320">
        <v>29</v>
      </c>
      <c r="O20" s="320"/>
      <c r="P20" s="320"/>
      <c r="Q20" s="320"/>
      <c r="R20" s="320"/>
      <c r="S20" s="320">
        <v>2</v>
      </c>
      <c r="T20" s="320">
        <v>5</v>
      </c>
      <c r="U20" s="320">
        <v>5</v>
      </c>
      <c r="V20" s="320">
        <v>5</v>
      </c>
      <c r="W20" s="320">
        <v>1</v>
      </c>
      <c r="X20" s="320"/>
      <c r="Y20" s="320"/>
      <c r="Z20" s="320">
        <v>4</v>
      </c>
      <c r="AA20" s="320"/>
      <c r="AB20" s="320"/>
      <c r="AC20" s="320"/>
      <c r="AD20" s="320">
        <v>5</v>
      </c>
      <c r="AE20" s="320">
        <v>4</v>
      </c>
      <c r="AF20" s="320">
        <v>3</v>
      </c>
      <c r="AG20" s="320">
        <v>4</v>
      </c>
      <c r="AH20" s="320">
        <v>5</v>
      </c>
      <c r="AI20" s="320">
        <v>5</v>
      </c>
      <c r="AJ20" s="320">
        <v>5</v>
      </c>
      <c r="AK20" s="320">
        <v>3</v>
      </c>
      <c r="AL20" s="320">
        <v>6</v>
      </c>
      <c r="AM20" s="320">
        <v>5</v>
      </c>
      <c r="AN20" s="320">
        <v>5</v>
      </c>
      <c r="AO20" s="320">
        <v>5</v>
      </c>
      <c r="AP20" s="320">
        <v>5</v>
      </c>
      <c r="AQ20" s="320">
        <v>5</v>
      </c>
      <c r="AR20" s="320">
        <v>3</v>
      </c>
      <c r="AS20" s="320">
        <v>5</v>
      </c>
      <c r="AT20" s="320" t="s">
        <v>356</v>
      </c>
      <c r="AU20" s="320">
        <v>5</v>
      </c>
      <c r="AV20" s="320"/>
      <c r="AW20" s="320">
        <v>5</v>
      </c>
      <c r="AX20" s="320">
        <v>5</v>
      </c>
      <c r="AY20" s="320">
        <v>5</v>
      </c>
      <c r="AZ20" s="320">
        <v>5</v>
      </c>
      <c r="BA20" s="320">
        <v>5</v>
      </c>
      <c r="BB20" s="320">
        <v>5</v>
      </c>
      <c r="BC20" s="320"/>
      <c r="BD20" s="320" t="s">
        <v>356</v>
      </c>
      <c r="BE20" s="320" t="s">
        <v>22</v>
      </c>
      <c r="BF20" s="320"/>
      <c r="BG20" s="320"/>
      <c r="BH20" s="320">
        <v>5</v>
      </c>
      <c r="BI20" s="320">
        <v>5</v>
      </c>
      <c r="BJ20" s="320"/>
      <c r="BK20" s="320">
        <v>5</v>
      </c>
      <c r="BL20" s="320">
        <v>3</v>
      </c>
      <c r="BM20" s="320"/>
      <c r="BN20" s="320"/>
      <c r="BO20" s="381">
        <v>43497.401412037034</v>
      </c>
    </row>
    <row r="21" spans="1:67" ht="15" x14ac:dyDescent="0.25">
      <c r="A21" s="244" t="str">
        <f>IFERROR(LOOKUP(H21,BLIOTECAS!$D$2:$D$30,BLIOTECAS!$C$2:$C$30),"N/C")</f>
        <v>F. Ciencias Políticas y Sociología</v>
      </c>
      <c r="B21" s="243" t="str">
        <f>IFERROR(LOOKUP(H21,BLIOTECAS!$D$2:$D$29,BLIOTECAS!$E$2:$E$29),"N/C")</f>
        <v>Ciencias Sociales</v>
      </c>
      <c r="C21" s="243">
        <f>LOOKUP(H21,BLIOTECAS!$D$2:$D$30,BLIOTECAS!$F$2:$F$30)</f>
        <v>3</v>
      </c>
      <c r="D21" s="320">
        <v>22</v>
      </c>
      <c r="E21" s="320"/>
      <c r="F21" s="320"/>
      <c r="G21" s="320">
        <v>1</v>
      </c>
      <c r="H21" s="320">
        <v>9</v>
      </c>
      <c r="I21" s="320"/>
      <c r="J21" s="320">
        <v>2</v>
      </c>
      <c r="K21" s="320">
        <v>4</v>
      </c>
      <c r="L21" s="320"/>
      <c r="M21" s="320">
        <v>29</v>
      </c>
      <c r="N21" s="320">
        <v>9</v>
      </c>
      <c r="O21" s="320">
        <v>18</v>
      </c>
      <c r="P21" s="320"/>
      <c r="Q21" s="320"/>
      <c r="R21" s="320"/>
      <c r="S21" s="320">
        <v>3</v>
      </c>
      <c r="T21" s="320">
        <v>1</v>
      </c>
      <c r="U21" s="320">
        <v>3</v>
      </c>
      <c r="V21" s="320">
        <v>1</v>
      </c>
      <c r="W21" s="320"/>
      <c r="X21" s="320">
        <v>2</v>
      </c>
      <c r="Y21" s="320"/>
      <c r="Z21" s="320">
        <v>4</v>
      </c>
      <c r="AA21" s="320" t="s">
        <v>361</v>
      </c>
      <c r="AB21" s="320"/>
      <c r="AC21" s="320"/>
      <c r="AD21" s="320">
        <v>3</v>
      </c>
      <c r="AE21" s="320">
        <v>3</v>
      </c>
      <c r="AF21" s="320">
        <v>3</v>
      </c>
      <c r="AG21" s="320">
        <v>4</v>
      </c>
      <c r="AH21" s="320">
        <v>5</v>
      </c>
      <c r="AI21" s="320">
        <v>5</v>
      </c>
      <c r="AJ21" s="320">
        <v>5</v>
      </c>
      <c r="AK21" s="320">
        <v>3</v>
      </c>
      <c r="AL21" s="320">
        <v>5</v>
      </c>
      <c r="AM21" s="320">
        <v>3</v>
      </c>
      <c r="AN21" s="320">
        <v>4</v>
      </c>
      <c r="AO21" s="320">
        <v>5</v>
      </c>
      <c r="AP21" s="320">
        <v>3</v>
      </c>
      <c r="AQ21" s="320">
        <v>5</v>
      </c>
      <c r="AR21" s="320">
        <v>3</v>
      </c>
      <c r="AS21" s="320">
        <v>5</v>
      </c>
      <c r="AT21" s="320" t="s">
        <v>22</v>
      </c>
      <c r="AU21" s="320">
        <v>5</v>
      </c>
      <c r="AV21" s="320"/>
      <c r="AW21" s="320">
        <v>5</v>
      </c>
      <c r="AX21" s="320">
        <v>5</v>
      </c>
      <c r="AY21" s="320">
        <v>5</v>
      </c>
      <c r="AZ21" s="320">
        <v>5</v>
      </c>
      <c r="BA21" s="320">
        <v>5</v>
      </c>
      <c r="BB21" s="320">
        <v>5</v>
      </c>
      <c r="BC21" s="320"/>
      <c r="BD21" s="320" t="s">
        <v>356</v>
      </c>
      <c r="BE21" s="320" t="s">
        <v>356</v>
      </c>
      <c r="BF21" s="320">
        <v>4</v>
      </c>
      <c r="BG21" s="320"/>
      <c r="BH21" s="320">
        <v>5</v>
      </c>
      <c r="BI21" s="320">
        <v>5</v>
      </c>
      <c r="BJ21" s="320"/>
      <c r="BK21" s="320">
        <v>4</v>
      </c>
      <c r="BL21" s="320">
        <v>3</v>
      </c>
      <c r="BM21" s="320"/>
      <c r="BN21" s="320"/>
      <c r="BO21" s="381">
        <v>43497.401446759257</v>
      </c>
    </row>
    <row r="22" spans="1:67" ht="15" x14ac:dyDescent="0.25">
      <c r="A22" s="244" t="str">
        <f>IFERROR(LOOKUP(H22,BLIOTECAS!$D$2:$D$30,BLIOTECAS!$C$2:$C$30),"N/C")</f>
        <v>F. Educación - Centro de Formación del Profesorado</v>
      </c>
      <c r="B22" s="243" t="str">
        <f>IFERROR(LOOKUP(H22,BLIOTECAS!$D$2:$D$29,BLIOTECAS!$E$2:$E$29),"N/C")</f>
        <v>Humanidades</v>
      </c>
      <c r="C22" s="243">
        <f>LOOKUP(H22,BLIOTECAS!$D$2:$D$30,BLIOTECAS!$F$2:$F$30)</f>
        <v>1</v>
      </c>
      <c r="D22" s="320">
        <v>23</v>
      </c>
      <c r="E22" s="320"/>
      <c r="F22" s="320"/>
      <c r="G22" s="320">
        <v>1</v>
      </c>
      <c r="H22" s="320">
        <v>12</v>
      </c>
      <c r="I22" s="320"/>
      <c r="J22" s="320">
        <v>4</v>
      </c>
      <c r="K22" s="320">
        <v>1</v>
      </c>
      <c r="L22" s="320"/>
      <c r="M22" s="320">
        <v>12</v>
      </c>
      <c r="N22" s="320"/>
      <c r="O22" s="320"/>
      <c r="P22" s="320"/>
      <c r="Q22" s="320"/>
      <c r="R22" s="320"/>
      <c r="S22" s="320">
        <v>4</v>
      </c>
      <c r="T22" s="320">
        <v>4</v>
      </c>
      <c r="U22" s="320">
        <v>4</v>
      </c>
      <c r="V22" s="320">
        <v>4</v>
      </c>
      <c r="W22" s="320">
        <v>1</v>
      </c>
      <c r="X22" s="320"/>
      <c r="Y22" s="320"/>
      <c r="Z22" s="320"/>
      <c r="AA22" s="320"/>
      <c r="AB22" s="320"/>
      <c r="AC22" s="320"/>
      <c r="AD22" s="320">
        <v>2</v>
      </c>
      <c r="AE22" s="320">
        <v>2</v>
      </c>
      <c r="AF22" s="320">
        <v>3</v>
      </c>
      <c r="AG22" s="320">
        <v>1</v>
      </c>
      <c r="AH22" s="320">
        <v>5</v>
      </c>
      <c r="AI22" s="320">
        <v>3</v>
      </c>
      <c r="AJ22" s="320">
        <v>5</v>
      </c>
      <c r="AK22" s="320">
        <v>1</v>
      </c>
      <c r="AL22" s="320">
        <v>5</v>
      </c>
      <c r="AM22" s="320">
        <v>4</v>
      </c>
      <c r="AN22" s="320">
        <v>3</v>
      </c>
      <c r="AO22" s="320">
        <v>4</v>
      </c>
      <c r="AP22" s="320">
        <v>4</v>
      </c>
      <c r="AQ22" s="320">
        <v>4</v>
      </c>
      <c r="AR22" s="320">
        <v>4</v>
      </c>
      <c r="AS22" s="320">
        <v>4</v>
      </c>
      <c r="AT22" s="320" t="s">
        <v>22</v>
      </c>
      <c r="AU22" s="320">
        <v>3</v>
      </c>
      <c r="AV22" s="320"/>
      <c r="AW22" s="320">
        <v>4</v>
      </c>
      <c r="AX22" s="320">
        <v>4</v>
      </c>
      <c r="AY22" s="320">
        <v>5</v>
      </c>
      <c r="AZ22" s="320">
        <v>5</v>
      </c>
      <c r="BA22" s="320">
        <v>5</v>
      </c>
      <c r="BB22" s="320">
        <v>4</v>
      </c>
      <c r="BC22" s="320"/>
      <c r="BD22" s="320" t="s">
        <v>22</v>
      </c>
      <c r="BE22" s="320" t="s">
        <v>22</v>
      </c>
      <c r="BF22" s="320"/>
      <c r="BG22" s="320"/>
      <c r="BH22" s="320">
        <v>4</v>
      </c>
      <c r="BI22" s="320">
        <v>4</v>
      </c>
      <c r="BJ22" s="320"/>
      <c r="BK22" s="320">
        <v>4</v>
      </c>
      <c r="BL22" s="320"/>
      <c r="BM22" s="320"/>
      <c r="BN22" s="320" t="s">
        <v>362</v>
      </c>
      <c r="BO22" s="381">
        <v>43497.401562500003</v>
      </c>
    </row>
    <row r="23" spans="1:67" ht="15" x14ac:dyDescent="0.25">
      <c r="A23" s="244" t="str">
        <f>IFERROR(LOOKUP(H23,BLIOTECAS!$D$2:$D$30,BLIOTECAS!$C$2:$C$30),"N/C")</f>
        <v>F. Geografía e Historia</v>
      </c>
      <c r="B23" s="243" t="str">
        <f>IFERROR(LOOKUP(H23,BLIOTECAS!$D$2:$D$29,BLIOTECAS!$E$2:$E$29),"N/C")</f>
        <v>Humanidades</v>
      </c>
      <c r="C23" s="243">
        <f>LOOKUP(H23,BLIOTECAS!$D$2:$D$30,BLIOTECAS!$F$2:$F$30)</f>
        <v>1</v>
      </c>
      <c r="D23" s="320">
        <v>24</v>
      </c>
      <c r="E23" s="320"/>
      <c r="F23" s="320"/>
      <c r="G23" s="320">
        <v>1</v>
      </c>
      <c r="H23" s="320">
        <v>16</v>
      </c>
      <c r="I23" s="320"/>
      <c r="J23" s="320">
        <v>3</v>
      </c>
      <c r="K23" s="320">
        <v>4</v>
      </c>
      <c r="L23" s="320"/>
      <c r="M23" s="320">
        <v>16</v>
      </c>
      <c r="N23" s="320">
        <v>29</v>
      </c>
      <c r="O23" s="320"/>
      <c r="P23" s="320"/>
      <c r="Q23" s="320"/>
      <c r="R23" s="320"/>
      <c r="S23" s="320">
        <v>5</v>
      </c>
      <c r="T23" s="320">
        <v>5</v>
      </c>
      <c r="U23" s="320">
        <v>4</v>
      </c>
      <c r="V23" s="320">
        <v>3</v>
      </c>
      <c r="W23" s="320">
        <v>1</v>
      </c>
      <c r="X23" s="320"/>
      <c r="Y23" s="320"/>
      <c r="Z23" s="320"/>
      <c r="AA23" s="320"/>
      <c r="AB23" s="320"/>
      <c r="AC23" s="320"/>
      <c r="AD23" s="320">
        <v>5</v>
      </c>
      <c r="AE23" s="320">
        <v>4</v>
      </c>
      <c r="AF23" s="320">
        <v>4</v>
      </c>
      <c r="AG23" s="320">
        <v>3</v>
      </c>
      <c r="AH23" s="320">
        <v>3</v>
      </c>
      <c r="AI23" s="320">
        <v>4</v>
      </c>
      <c r="AJ23" s="320">
        <v>5</v>
      </c>
      <c r="AK23" s="320">
        <v>1</v>
      </c>
      <c r="AL23" s="320">
        <v>6</v>
      </c>
      <c r="AM23" s="320">
        <v>4</v>
      </c>
      <c r="AN23" s="320">
        <v>3</v>
      </c>
      <c r="AO23" s="320">
        <v>4</v>
      </c>
      <c r="AP23" s="320">
        <v>5</v>
      </c>
      <c r="AQ23" s="320">
        <v>5</v>
      </c>
      <c r="AR23" s="320">
        <v>5</v>
      </c>
      <c r="AS23" s="320">
        <v>5</v>
      </c>
      <c r="AT23" s="320" t="s">
        <v>22</v>
      </c>
      <c r="AU23" s="320">
        <v>4</v>
      </c>
      <c r="AV23" s="320"/>
      <c r="AW23" s="320">
        <v>5</v>
      </c>
      <c r="AX23" s="320">
        <v>5</v>
      </c>
      <c r="AY23" s="320">
        <v>5</v>
      </c>
      <c r="AZ23" s="320">
        <v>5</v>
      </c>
      <c r="BA23" s="320">
        <v>5</v>
      </c>
      <c r="BB23" s="320">
        <v>5</v>
      </c>
      <c r="BC23" s="320"/>
      <c r="BD23" s="320" t="s">
        <v>22</v>
      </c>
      <c r="BE23" s="320" t="s">
        <v>22</v>
      </c>
      <c r="BF23" s="320"/>
      <c r="BG23" s="320"/>
      <c r="BH23" s="320">
        <v>5</v>
      </c>
      <c r="BI23" s="320">
        <v>5</v>
      </c>
      <c r="BJ23" s="320"/>
      <c r="BK23" s="320">
        <v>5</v>
      </c>
      <c r="BL23" s="320">
        <v>4</v>
      </c>
      <c r="BM23" s="320"/>
      <c r="BN23" s="320"/>
      <c r="BO23" s="381">
        <v>43497.401574074072</v>
      </c>
    </row>
    <row r="24" spans="1:67" ht="15" x14ac:dyDescent="0.25">
      <c r="A24" s="244" t="str">
        <f>IFERROR(LOOKUP(H24,BLIOTECAS!$D$2:$D$30,BLIOTECAS!$C$2:$C$30),"N/C")</f>
        <v>F. Filología</v>
      </c>
      <c r="B24" s="243" t="str">
        <f>IFERROR(LOOKUP(H24,BLIOTECAS!$D$2:$D$29,BLIOTECAS!$E$2:$E$29),"N/C")</f>
        <v>Humanidades</v>
      </c>
      <c r="C24" s="243">
        <f>LOOKUP(H24,BLIOTECAS!$D$2:$D$30,BLIOTECAS!$F$2:$F$30)</f>
        <v>1</v>
      </c>
      <c r="D24" s="320">
        <v>25</v>
      </c>
      <c r="E24" s="320"/>
      <c r="F24" s="320"/>
      <c r="G24" s="320">
        <v>1</v>
      </c>
      <c r="H24" s="320">
        <v>14</v>
      </c>
      <c r="I24" s="320"/>
      <c r="J24" s="320">
        <v>5</v>
      </c>
      <c r="K24" s="320">
        <v>5</v>
      </c>
      <c r="L24" s="320"/>
      <c r="M24" s="320">
        <v>29</v>
      </c>
      <c r="N24" s="320">
        <v>14</v>
      </c>
      <c r="O24" s="320">
        <v>16</v>
      </c>
      <c r="P24" s="320"/>
      <c r="Q24" s="320"/>
      <c r="R24" s="320"/>
      <c r="S24" s="320">
        <v>4</v>
      </c>
      <c r="T24" s="320">
        <v>4</v>
      </c>
      <c r="U24" s="320">
        <v>4</v>
      </c>
      <c r="V24" s="320">
        <v>3</v>
      </c>
      <c r="W24" s="320"/>
      <c r="X24" s="320">
        <v>2</v>
      </c>
      <c r="Y24" s="320">
        <v>3</v>
      </c>
      <c r="Z24" s="320"/>
      <c r="AA24" s="320"/>
      <c r="AB24" s="320"/>
      <c r="AC24" s="320"/>
      <c r="AD24" s="320">
        <v>5</v>
      </c>
      <c r="AE24" s="320">
        <v>5</v>
      </c>
      <c r="AF24" s="320">
        <v>5</v>
      </c>
      <c r="AG24" s="320">
        <v>5</v>
      </c>
      <c r="AH24" s="320">
        <v>3</v>
      </c>
      <c r="AI24" s="320">
        <v>4</v>
      </c>
      <c r="AJ24" s="320">
        <v>4</v>
      </c>
      <c r="AK24" s="320">
        <v>4</v>
      </c>
      <c r="AL24" s="320">
        <v>5</v>
      </c>
      <c r="AM24" s="320">
        <v>4</v>
      </c>
      <c r="AN24" s="320">
        <v>4</v>
      </c>
      <c r="AO24" s="320">
        <v>5</v>
      </c>
      <c r="AP24" s="320">
        <v>5</v>
      </c>
      <c r="AQ24" s="320">
        <v>5</v>
      </c>
      <c r="AR24" s="320">
        <v>5</v>
      </c>
      <c r="AS24" s="320">
        <v>5</v>
      </c>
      <c r="AT24" s="320" t="s">
        <v>356</v>
      </c>
      <c r="AU24" s="320">
        <v>4</v>
      </c>
      <c r="AV24" s="320"/>
      <c r="AW24" s="320">
        <v>5</v>
      </c>
      <c r="AX24" s="320">
        <v>4</v>
      </c>
      <c r="AY24" s="320">
        <v>4</v>
      </c>
      <c r="AZ24" s="320">
        <v>5</v>
      </c>
      <c r="BA24" s="320">
        <v>5</v>
      </c>
      <c r="BB24" s="320">
        <v>5</v>
      </c>
      <c r="BC24" s="320"/>
      <c r="BD24" s="320" t="s">
        <v>356</v>
      </c>
      <c r="BE24" s="320" t="s">
        <v>22</v>
      </c>
      <c r="BF24" s="320"/>
      <c r="BG24" s="320"/>
      <c r="BH24" s="320">
        <v>5</v>
      </c>
      <c r="BI24" s="320">
        <v>5</v>
      </c>
      <c r="BJ24" s="320"/>
      <c r="BK24" s="320">
        <v>5</v>
      </c>
      <c r="BL24" s="320">
        <v>4</v>
      </c>
      <c r="BM24" s="320"/>
      <c r="BN24" s="320"/>
      <c r="BO24" s="381">
        <v>43497.401655092595</v>
      </c>
    </row>
    <row r="25" spans="1:67" ht="15" x14ac:dyDescent="0.25">
      <c r="A25" s="244" t="str">
        <f>IFERROR(LOOKUP(H25,BLIOTECAS!$D$2:$D$30,BLIOTECAS!$C$2:$C$30),"N/C")</f>
        <v>F. Ciencias Matemáticas</v>
      </c>
      <c r="B25" s="243" t="str">
        <f>IFERROR(LOOKUP(H25,BLIOTECAS!$D$2:$D$29,BLIOTECAS!$E$2:$E$29),"N/C")</f>
        <v>Ciencias Experimentales</v>
      </c>
      <c r="C25" s="243">
        <f>LOOKUP(H25,BLIOTECAS!$D$2:$D$30,BLIOTECAS!$F$2:$F$30)</f>
        <v>2</v>
      </c>
      <c r="D25" s="320">
        <v>26</v>
      </c>
      <c r="E25" s="320"/>
      <c r="F25" s="320"/>
      <c r="G25" s="320">
        <v>1</v>
      </c>
      <c r="H25" s="320">
        <v>8</v>
      </c>
      <c r="I25" s="320"/>
      <c r="J25" s="320">
        <v>5</v>
      </c>
      <c r="K25" s="320">
        <v>2</v>
      </c>
      <c r="L25" s="320"/>
      <c r="M25" s="320">
        <v>8</v>
      </c>
      <c r="N25" s="320"/>
      <c r="O25" s="320"/>
      <c r="P25" s="320"/>
      <c r="Q25" s="320"/>
      <c r="R25" s="320"/>
      <c r="S25" s="320">
        <v>4</v>
      </c>
      <c r="T25" s="320">
        <v>4</v>
      </c>
      <c r="U25" s="320">
        <v>4</v>
      </c>
      <c r="V25" s="320">
        <v>2</v>
      </c>
      <c r="W25" s="320"/>
      <c r="X25" s="320"/>
      <c r="Y25" s="320"/>
      <c r="Z25" s="320">
        <v>4</v>
      </c>
      <c r="AA25" s="320"/>
      <c r="AB25" s="320"/>
      <c r="AC25" s="320"/>
      <c r="AD25" s="320">
        <v>4</v>
      </c>
      <c r="AE25" s="320">
        <v>1</v>
      </c>
      <c r="AF25" s="320">
        <v>2</v>
      </c>
      <c r="AG25" s="320">
        <v>2</v>
      </c>
      <c r="AH25" s="320">
        <v>5</v>
      </c>
      <c r="AI25" s="320">
        <v>2</v>
      </c>
      <c r="AJ25" s="320">
        <v>5</v>
      </c>
      <c r="AK25" s="320">
        <v>1</v>
      </c>
      <c r="AL25" s="320">
        <v>3</v>
      </c>
      <c r="AM25" s="320">
        <v>3</v>
      </c>
      <c r="AN25" s="320">
        <v>2</v>
      </c>
      <c r="AO25" s="320">
        <v>3</v>
      </c>
      <c r="AP25" s="320">
        <v>4</v>
      </c>
      <c r="AQ25" s="320">
        <v>2</v>
      </c>
      <c r="AR25" s="320">
        <v>1</v>
      </c>
      <c r="AS25" s="320">
        <v>4</v>
      </c>
      <c r="AT25" s="320" t="s">
        <v>22</v>
      </c>
      <c r="AU25" s="320">
        <v>4</v>
      </c>
      <c r="AV25" s="320"/>
      <c r="AW25" s="320">
        <v>4</v>
      </c>
      <c r="AX25" s="320">
        <v>3</v>
      </c>
      <c r="AY25" s="320">
        <v>3</v>
      </c>
      <c r="AZ25" s="320">
        <v>5</v>
      </c>
      <c r="BA25" s="320">
        <v>5</v>
      </c>
      <c r="BB25" s="320">
        <v>5</v>
      </c>
      <c r="BC25" s="320"/>
      <c r="BD25" s="320" t="s">
        <v>356</v>
      </c>
      <c r="BE25" s="320" t="s">
        <v>356</v>
      </c>
      <c r="BF25" s="320">
        <v>4</v>
      </c>
      <c r="BG25" s="320"/>
      <c r="BH25" s="320">
        <v>4</v>
      </c>
      <c r="BI25" s="320">
        <v>4</v>
      </c>
      <c r="BJ25" s="320"/>
      <c r="BK25" s="320">
        <v>4</v>
      </c>
      <c r="BL25" s="320">
        <v>3</v>
      </c>
      <c r="BM25" s="320"/>
      <c r="BN25" s="320"/>
      <c r="BO25" s="381">
        <v>43497.401689814818</v>
      </c>
    </row>
    <row r="26" spans="1:67" ht="15" x14ac:dyDescent="0.25">
      <c r="A26" s="244" t="str">
        <f>IFERROR(LOOKUP(H26,BLIOTECAS!$D$2:$D$30,BLIOTECAS!$C$2:$C$30),"N/C")</f>
        <v>F. Ciencias Matemáticas</v>
      </c>
      <c r="B26" s="243" t="str">
        <f>IFERROR(LOOKUP(H26,BLIOTECAS!$D$2:$D$29,BLIOTECAS!$E$2:$E$29),"N/C")</f>
        <v>Ciencias Experimentales</v>
      </c>
      <c r="C26" s="243">
        <f>LOOKUP(H26,BLIOTECAS!$D$2:$D$30,BLIOTECAS!$F$2:$F$30)</f>
        <v>2</v>
      </c>
      <c r="D26" s="320">
        <v>27</v>
      </c>
      <c r="E26" s="320"/>
      <c r="F26" s="320"/>
      <c r="G26" s="320">
        <v>1</v>
      </c>
      <c r="H26" s="320">
        <v>8</v>
      </c>
      <c r="I26" s="320"/>
      <c r="J26" s="320">
        <v>5</v>
      </c>
      <c r="K26" s="320">
        <v>4</v>
      </c>
      <c r="L26" s="320"/>
      <c r="M26" s="320">
        <v>8</v>
      </c>
      <c r="N26" s="320"/>
      <c r="O26" s="320"/>
      <c r="P26" s="320"/>
      <c r="Q26" s="320"/>
      <c r="R26" s="320"/>
      <c r="S26" s="320">
        <v>4</v>
      </c>
      <c r="T26" s="320">
        <v>2</v>
      </c>
      <c r="U26" s="320">
        <v>2</v>
      </c>
      <c r="V26" s="320">
        <v>3</v>
      </c>
      <c r="W26" s="320"/>
      <c r="X26" s="320">
        <v>2</v>
      </c>
      <c r="Y26" s="320"/>
      <c r="Z26" s="320"/>
      <c r="AA26" s="320"/>
      <c r="AB26" s="320"/>
      <c r="AC26" s="320"/>
      <c r="AD26" s="320">
        <v>3</v>
      </c>
      <c r="AE26" s="320">
        <v>1</v>
      </c>
      <c r="AF26" s="320">
        <v>3</v>
      </c>
      <c r="AG26" s="320">
        <v>1</v>
      </c>
      <c r="AH26" s="320">
        <v>4</v>
      </c>
      <c r="AI26" s="320">
        <v>4</v>
      </c>
      <c r="AJ26" s="320">
        <v>4</v>
      </c>
      <c r="AK26" s="320">
        <v>4</v>
      </c>
      <c r="AL26" s="320">
        <v>1</v>
      </c>
      <c r="AM26" s="320">
        <v>3</v>
      </c>
      <c r="AN26" s="320">
        <v>3</v>
      </c>
      <c r="AO26" s="320">
        <v>3</v>
      </c>
      <c r="AP26" s="320">
        <v>4</v>
      </c>
      <c r="AQ26" s="320">
        <v>4</v>
      </c>
      <c r="AR26" s="320">
        <v>4</v>
      </c>
      <c r="AS26" s="320">
        <v>4</v>
      </c>
      <c r="AT26" s="320" t="s">
        <v>356</v>
      </c>
      <c r="AU26" s="320">
        <v>3</v>
      </c>
      <c r="AV26" s="320"/>
      <c r="AW26" s="320">
        <v>5</v>
      </c>
      <c r="AX26" s="320">
        <v>4</v>
      </c>
      <c r="AY26" s="320">
        <v>4</v>
      </c>
      <c r="AZ26" s="320">
        <v>4</v>
      </c>
      <c r="BA26" s="320">
        <v>4</v>
      </c>
      <c r="BB26" s="320">
        <v>3</v>
      </c>
      <c r="BC26" s="320"/>
      <c r="BD26" s="320" t="s">
        <v>356</v>
      </c>
      <c r="BE26" s="320" t="s">
        <v>22</v>
      </c>
      <c r="BF26" s="320"/>
      <c r="BG26" s="320"/>
      <c r="BH26" s="320">
        <v>3</v>
      </c>
      <c r="BI26" s="320">
        <v>4</v>
      </c>
      <c r="BJ26" s="320"/>
      <c r="BK26" s="320">
        <v>2</v>
      </c>
      <c r="BL26" s="320">
        <v>4</v>
      </c>
      <c r="BM26" s="320"/>
      <c r="BN26" s="320"/>
      <c r="BO26" s="381">
        <v>43497.401736111111</v>
      </c>
    </row>
    <row r="27" spans="1:67" ht="15" x14ac:dyDescent="0.25">
      <c r="A27" s="244" t="str">
        <f>IFERROR(LOOKUP(H27,BLIOTECAS!$D$2:$D$30,BLIOTECAS!$C$2:$C$30),"N/C")</f>
        <v>F. Derecho</v>
      </c>
      <c r="B27" s="243" t="str">
        <f>IFERROR(LOOKUP(H27,BLIOTECAS!$D$2:$D$29,BLIOTECAS!$E$2:$E$29),"N/C")</f>
        <v>Ciencias Sociales</v>
      </c>
      <c r="C27" s="243">
        <f>LOOKUP(H27,BLIOTECAS!$D$2:$D$30,BLIOTECAS!$F$2:$F$30)</f>
        <v>3</v>
      </c>
      <c r="D27" s="320">
        <v>28</v>
      </c>
      <c r="E27" s="320"/>
      <c r="F27" s="320"/>
      <c r="G27" s="320">
        <v>1</v>
      </c>
      <c r="H27" s="320">
        <v>11</v>
      </c>
      <c r="I27" s="320"/>
      <c r="J27" s="320">
        <v>3</v>
      </c>
      <c r="K27" s="320">
        <v>3</v>
      </c>
      <c r="L27" s="320"/>
      <c r="M27" s="320">
        <v>29</v>
      </c>
      <c r="N27" s="320">
        <v>11</v>
      </c>
      <c r="O27" s="320">
        <v>15</v>
      </c>
      <c r="P27" s="320"/>
      <c r="Q27" s="320"/>
      <c r="R27" s="320"/>
      <c r="S27" s="320">
        <v>5</v>
      </c>
      <c r="T27" s="320">
        <v>4</v>
      </c>
      <c r="U27" s="320">
        <v>4</v>
      </c>
      <c r="V27" s="320">
        <v>4</v>
      </c>
      <c r="W27" s="320"/>
      <c r="X27" s="320">
        <v>2</v>
      </c>
      <c r="Y27" s="320"/>
      <c r="Z27" s="320"/>
      <c r="AA27" s="320"/>
      <c r="AB27" s="320"/>
      <c r="AC27" s="320"/>
      <c r="AD27" s="320">
        <v>2</v>
      </c>
      <c r="AE27" s="320">
        <v>2</v>
      </c>
      <c r="AF27" s="320">
        <v>4</v>
      </c>
      <c r="AG27" s="320">
        <v>4</v>
      </c>
      <c r="AH27" s="320">
        <v>5</v>
      </c>
      <c r="AI27" s="320">
        <v>5</v>
      </c>
      <c r="AJ27" s="320">
        <v>5</v>
      </c>
      <c r="AK27" s="320">
        <v>4</v>
      </c>
      <c r="AL27" s="320">
        <v>3</v>
      </c>
      <c r="AM27" s="320">
        <v>3</v>
      </c>
      <c r="AN27" s="320">
        <v>5</v>
      </c>
      <c r="AO27" s="320">
        <v>4</v>
      </c>
      <c r="AP27" s="320">
        <v>3</v>
      </c>
      <c r="AQ27" s="320">
        <v>4</v>
      </c>
      <c r="AR27" s="320">
        <v>3</v>
      </c>
      <c r="AS27" s="320">
        <v>3</v>
      </c>
      <c r="AT27" s="320" t="s">
        <v>22</v>
      </c>
      <c r="AU27" s="320">
        <v>3</v>
      </c>
      <c r="AV27" s="320"/>
      <c r="AW27" s="320">
        <v>5</v>
      </c>
      <c r="AX27" s="320">
        <v>2</v>
      </c>
      <c r="AY27" s="320">
        <v>4</v>
      </c>
      <c r="AZ27" s="320">
        <v>5</v>
      </c>
      <c r="BA27" s="320">
        <v>4</v>
      </c>
      <c r="BB27" s="320">
        <v>4</v>
      </c>
      <c r="BC27" s="320"/>
      <c r="BD27" s="320" t="s">
        <v>22</v>
      </c>
      <c r="BE27" s="320" t="s">
        <v>22</v>
      </c>
      <c r="BF27" s="320"/>
      <c r="BG27" s="320"/>
      <c r="BH27" s="320">
        <v>3</v>
      </c>
      <c r="BI27" s="320">
        <v>3</v>
      </c>
      <c r="BJ27" s="320"/>
      <c r="BK27" s="320">
        <v>4</v>
      </c>
      <c r="BL27" s="320">
        <v>4</v>
      </c>
      <c r="BM27" s="320"/>
      <c r="BN27" s="320"/>
      <c r="BO27" s="381">
        <v>43497.40179398148</v>
      </c>
    </row>
    <row r="28" spans="1:67" ht="15" x14ac:dyDescent="0.25">
      <c r="A28" s="244" t="str">
        <f>IFERROR(LOOKUP(H28,BLIOTECAS!$D$2:$D$30,BLIOTECAS!$C$2:$C$30),"N/C")</f>
        <v>F. Ciencias Geológicas</v>
      </c>
      <c r="B28" s="243" t="str">
        <f>IFERROR(LOOKUP(H28,BLIOTECAS!$D$2:$D$29,BLIOTECAS!$E$2:$E$29),"N/C")</f>
        <v>Ciencias Experimentales</v>
      </c>
      <c r="C28" s="243">
        <f>LOOKUP(H28,BLIOTECAS!$D$2:$D$30,BLIOTECAS!$F$2:$F$30)</f>
        <v>2</v>
      </c>
      <c r="D28" s="320">
        <v>29</v>
      </c>
      <c r="E28" s="320"/>
      <c r="F28" s="320"/>
      <c r="G28" s="320">
        <v>1</v>
      </c>
      <c r="H28" s="320">
        <v>7</v>
      </c>
      <c r="I28" s="320"/>
      <c r="J28" s="320">
        <v>5</v>
      </c>
      <c r="K28" s="320">
        <v>3</v>
      </c>
      <c r="L28" s="320"/>
      <c r="M28" s="320">
        <v>7</v>
      </c>
      <c r="N28" s="320">
        <v>29</v>
      </c>
      <c r="O28" s="320">
        <v>2</v>
      </c>
      <c r="P28" s="320"/>
      <c r="Q28" s="320"/>
      <c r="R28" s="320"/>
      <c r="S28" s="320">
        <v>3</v>
      </c>
      <c r="T28" s="320">
        <v>2</v>
      </c>
      <c r="U28" s="320">
        <v>5</v>
      </c>
      <c r="V28" s="320">
        <v>2</v>
      </c>
      <c r="W28" s="320"/>
      <c r="X28" s="320">
        <v>2</v>
      </c>
      <c r="Y28" s="320"/>
      <c r="Z28" s="320"/>
      <c r="AA28" s="320"/>
      <c r="AB28" s="320"/>
      <c r="AC28" s="320"/>
      <c r="AD28" s="320">
        <v>4</v>
      </c>
      <c r="AE28" s="320">
        <v>1</v>
      </c>
      <c r="AF28" s="320">
        <v>2</v>
      </c>
      <c r="AG28" s="320">
        <v>3</v>
      </c>
      <c r="AH28" s="320">
        <v>5</v>
      </c>
      <c r="AI28" s="320">
        <v>5</v>
      </c>
      <c r="AJ28" s="320">
        <v>5</v>
      </c>
      <c r="AK28" s="320">
        <v>4</v>
      </c>
      <c r="AL28" s="320">
        <v>2</v>
      </c>
      <c r="AM28" s="320">
        <v>5</v>
      </c>
      <c r="AN28" s="320">
        <v>5</v>
      </c>
      <c r="AO28" s="320">
        <v>5</v>
      </c>
      <c r="AP28" s="320">
        <v>5</v>
      </c>
      <c r="AQ28" s="320">
        <v>5</v>
      </c>
      <c r="AR28" s="320">
        <v>3</v>
      </c>
      <c r="AS28" s="320">
        <v>5</v>
      </c>
      <c r="AT28" s="320" t="s">
        <v>356</v>
      </c>
      <c r="AU28" s="320">
        <v>4</v>
      </c>
      <c r="AV28" s="320"/>
      <c r="AW28" s="320">
        <v>4</v>
      </c>
      <c r="AX28" s="320">
        <v>5</v>
      </c>
      <c r="AY28" s="320">
        <v>5</v>
      </c>
      <c r="AZ28" s="320">
        <v>5</v>
      </c>
      <c r="BA28" s="320">
        <v>5</v>
      </c>
      <c r="BB28" s="320">
        <v>5</v>
      </c>
      <c r="BC28" s="320"/>
      <c r="BD28" s="320" t="s">
        <v>22</v>
      </c>
      <c r="BE28" s="320" t="s">
        <v>22</v>
      </c>
      <c r="BF28" s="320"/>
      <c r="BG28" s="320"/>
      <c r="BH28" s="320">
        <v>5</v>
      </c>
      <c r="BI28" s="320">
        <v>5</v>
      </c>
      <c r="BJ28" s="320"/>
      <c r="BK28" s="320">
        <v>4</v>
      </c>
      <c r="BL28" s="320">
        <v>3</v>
      </c>
      <c r="BM28" s="320"/>
      <c r="BN28" s="320" t="s">
        <v>363</v>
      </c>
      <c r="BO28" s="381">
        <v>43497.401817129627</v>
      </c>
    </row>
    <row r="29" spans="1:67" ht="15" x14ac:dyDescent="0.25">
      <c r="A29" s="244" t="str">
        <f>IFERROR(LOOKUP(H29,BLIOTECAS!$D$2:$D$30,BLIOTECAS!$C$2:$C$30),"N/C")</f>
        <v>F. Comercio y Turismo</v>
      </c>
      <c r="B29" s="243" t="str">
        <f>IFERROR(LOOKUP(H29,BLIOTECAS!$D$2:$D$29,BLIOTECAS!$E$2:$E$29),"N/C")</f>
        <v>Ciencias Sociales</v>
      </c>
      <c r="C29" s="243">
        <f>LOOKUP(H29,BLIOTECAS!$D$2:$D$30,BLIOTECAS!$F$2:$F$30)</f>
        <v>3</v>
      </c>
      <c r="D29" s="320">
        <v>30</v>
      </c>
      <c r="E29" s="320"/>
      <c r="F29" s="320"/>
      <c r="G29" s="320">
        <v>1</v>
      </c>
      <c r="H29" s="320">
        <v>24</v>
      </c>
      <c r="I29" s="320"/>
      <c r="J29" s="320">
        <v>3</v>
      </c>
      <c r="K29" s="320">
        <v>3</v>
      </c>
      <c r="L29" s="320"/>
      <c r="M29" s="320">
        <v>29</v>
      </c>
      <c r="N29" s="320">
        <v>24</v>
      </c>
      <c r="O29" s="320"/>
      <c r="P29" s="320"/>
      <c r="Q29" s="320"/>
      <c r="R29" s="320"/>
      <c r="S29" s="320">
        <v>5</v>
      </c>
      <c r="T29" s="320">
        <v>5</v>
      </c>
      <c r="U29" s="320">
        <v>5</v>
      </c>
      <c r="V29" s="320">
        <v>5</v>
      </c>
      <c r="W29" s="320"/>
      <c r="X29" s="320">
        <v>2</v>
      </c>
      <c r="Y29" s="320"/>
      <c r="Z29" s="320"/>
      <c r="AA29" s="320"/>
      <c r="AB29" s="320"/>
      <c r="AC29" s="320"/>
      <c r="AD29" s="320">
        <v>3</v>
      </c>
      <c r="AE29" s="320">
        <v>1</v>
      </c>
      <c r="AF29" s="320">
        <v>4</v>
      </c>
      <c r="AG29" s="320">
        <v>5</v>
      </c>
      <c r="AH29" s="320">
        <v>5</v>
      </c>
      <c r="AI29" s="320">
        <v>3</v>
      </c>
      <c r="AJ29" s="320">
        <v>4</v>
      </c>
      <c r="AK29" s="320">
        <v>4</v>
      </c>
      <c r="AL29" s="320">
        <v>4</v>
      </c>
      <c r="AM29" s="320">
        <v>4</v>
      </c>
      <c r="AN29" s="320">
        <v>4</v>
      </c>
      <c r="AO29" s="320">
        <v>4</v>
      </c>
      <c r="AP29" s="320">
        <v>4</v>
      </c>
      <c r="AQ29" s="320">
        <v>4</v>
      </c>
      <c r="AR29" s="320">
        <v>4</v>
      </c>
      <c r="AS29" s="320">
        <v>4</v>
      </c>
      <c r="AT29" s="320" t="s">
        <v>22</v>
      </c>
      <c r="AU29" s="320">
        <v>4</v>
      </c>
      <c r="AV29" s="320"/>
      <c r="AW29" s="320">
        <v>4</v>
      </c>
      <c r="AX29" s="320">
        <v>4</v>
      </c>
      <c r="AY29" s="320">
        <v>4</v>
      </c>
      <c r="AZ29" s="320">
        <v>4</v>
      </c>
      <c r="BA29" s="320">
        <v>4</v>
      </c>
      <c r="BB29" s="320">
        <v>4</v>
      </c>
      <c r="BC29" s="320"/>
      <c r="BD29" s="320" t="s">
        <v>22</v>
      </c>
      <c r="BE29" s="320" t="s">
        <v>22</v>
      </c>
      <c r="BF29" s="320"/>
      <c r="BG29" s="320"/>
      <c r="BH29" s="320">
        <v>4</v>
      </c>
      <c r="BI29" s="320">
        <v>4</v>
      </c>
      <c r="BJ29" s="320"/>
      <c r="BK29" s="320">
        <v>4</v>
      </c>
      <c r="BL29" s="320">
        <v>3</v>
      </c>
      <c r="BM29" s="320"/>
      <c r="BN29" s="320"/>
      <c r="BO29" s="381">
        <v>43497.401828703703</v>
      </c>
    </row>
    <row r="30" spans="1:67" ht="15" x14ac:dyDescent="0.25">
      <c r="A30" s="244" t="str">
        <f>IFERROR(LOOKUP(H30,BLIOTECAS!$D$2:$D$30,BLIOTECAS!$C$2:$C$30),"N/C")</f>
        <v>F. Veterinaria</v>
      </c>
      <c r="B30" s="243" t="str">
        <f>IFERROR(LOOKUP(H30,BLIOTECAS!$D$2:$D$29,BLIOTECAS!$E$2:$E$29),"N/C")</f>
        <v>Ciencias de la Salud</v>
      </c>
      <c r="C30" s="243">
        <f>LOOKUP(H30,BLIOTECAS!$D$2:$D$30,BLIOTECAS!$F$2:$F$30)</f>
        <v>4</v>
      </c>
      <c r="D30" s="320">
        <v>31</v>
      </c>
      <c r="E30" s="320"/>
      <c r="F30" s="320"/>
      <c r="G30" s="320">
        <v>1</v>
      </c>
      <c r="H30" s="320">
        <v>21</v>
      </c>
      <c r="I30" s="320"/>
      <c r="J30" s="320">
        <v>1</v>
      </c>
      <c r="K30" s="320">
        <v>2</v>
      </c>
      <c r="L30" s="320"/>
      <c r="M30" s="320">
        <v>21</v>
      </c>
      <c r="N30" s="320">
        <v>29</v>
      </c>
      <c r="O30" s="320">
        <v>21</v>
      </c>
      <c r="P30" s="320"/>
      <c r="Q30" s="320"/>
      <c r="R30" s="320"/>
      <c r="S30" s="320">
        <v>3</v>
      </c>
      <c r="T30" s="320">
        <v>3</v>
      </c>
      <c r="U30" s="320">
        <v>3</v>
      </c>
      <c r="V30" s="320">
        <v>2</v>
      </c>
      <c r="W30" s="320"/>
      <c r="X30" s="320"/>
      <c r="Y30" s="320"/>
      <c r="Z30" s="320"/>
      <c r="AA30" s="320"/>
      <c r="AB30" s="320"/>
      <c r="AC30" s="320"/>
      <c r="AD30" s="320">
        <v>1</v>
      </c>
      <c r="AE30" s="320">
        <v>3</v>
      </c>
      <c r="AF30" s="320">
        <v>3</v>
      </c>
      <c r="AG30" s="320">
        <v>1</v>
      </c>
      <c r="AH30" s="320">
        <v>4</v>
      </c>
      <c r="AI30" s="320">
        <v>5</v>
      </c>
      <c r="AJ30" s="320">
        <v>4</v>
      </c>
      <c r="AK30" s="320">
        <v>3</v>
      </c>
      <c r="AL30" s="320">
        <v>2</v>
      </c>
      <c r="AM30" s="320">
        <v>2</v>
      </c>
      <c r="AN30" s="320">
        <v>2</v>
      </c>
      <c r="AO30" s="320">
        <v>2</v>
      </c>
      <c r="AP30" s="320">
        <v>2</v>
      </c>
      <c r="AQ30" s="320">
        <v>3</v>
      </c>
      <c r="AR30" s="320">
        <v>3</v>
      </c>
      <c r="AS30" s="320">
        <v>2</v>
      </c>
      <c r="AT30" s="320" t="s">
        <v>22</v>
      </c>
      <c r="AU30" s="320">
        <v>3</v>
      </c>
      <c r="AV30" s="320"/>
      <c r="AW30" s="320">
        <v>2</v>
      </c>
      <c r="AX30" s="320">
        <v>4</v>
      </c>
      <c r="AY30" s="320">
        <v>3</v>
      </c>
      <c r="AZ30" s="320">
        <v>3</v>
      </c>
      <c r="BA30" s="320">
        <v>3</v>
      </c>
      <c r="BB30" s="320">
        <v>2</v>
      </c>
      <c r="BC30" s="320"/>
      <c r="BD30" s="320" t="s">
        <v>22</v>
      </c>
      <c r="BE30" s="320" t="s">
        <v>22</v>
      </c>
      <c r="BF30" s="320">
        <v>1</v>
      </c>
      <c r="BG30" s="320"/>
      <c r="BH30" s="320">
        <v>2</v>
      </c>
      <c r="BI30" s="320">
        <v>3</v>
      </c>
      <c r="BJ30" s="320"/>
      <c r="BK30" s="320">
        <v>2</v>
      </c>
      <c r="BL30" s="320">
        <v>3</v>
      </c>
      <c r="BM30" s="320"/>
      <c r="BN30" s="320"/>
      <c r="BO30" s="381">
        <v>43497.40185185185</v>
      </c>
    </row>
    <row r="31" spans="1:67" ht="15" x14ac:dyDescent="0.25">
      <c r="A31" s="244" t="str">
        <f>IFERROR(LOOKUP(H31,BLIOTECAS!$D$2:$D$30,BLIOTECAS!$C$2:$C$30),"N/C")</f>
        <v>F. Filología</v>
      </c>
      <c r="B31" s="243" t="str">
        <f>IFERROR(LOOKUP(H31,BLIOTECAS!$D$2:$D$29,BLIOTECAS!$E$2:$E$29),"N/C")</f>
        <v>Humanidades</v>
      </c>
      <c r="C31" s="243">
        <f>LOOKUP(H31,BLIOTECAS!$D$2:$D$30,BLIOTECAS!$F$2:$F$30)</f>
        <v>1</v>
      </c>
      <c r="D31" s="320">
        <v>32</v>
      </c>
      <c r="E31" s="320"/>
      <c r="F31" s="320"/>
      <c r="G31" s="320">
        <v>1</v>
      </c>
      <c r="H31" s="320">
        <v>14</v>
      </c>
      <c r="I31" s="320"/>
      <c r="J31" s="320">
        <v>4</v>
      </c>
      <c r="K31" s="320">
        <v>4</v>
      </c>
      <c r="L31" s="320"/>
      <c r="M31" s="320">
        <v>14</v>
      </c>
      <c r="N31" s="320">
        <v>29</v>
      </c>
      <c r="O31" s="320"/>
      <c r="P31" s="320"/>
      <c r="Q31" s="320"/>
      <c r="R31" s="320"/>
      <c r="S31" s="320">
        <v>4</v>
      </c>
      <c r="T31" s="320">
        <v>3</v>
      </c>
      <c r="U31" s="320">
        <v>4</v>
      </c>
      <c r="V31" s="320">
        <v>2</v>
      </c>
      <c r="W31" s="320"/>
      <c r="X31" s="320">
        <v>2</v>
      </c>
      <c r="Y31" s="320">
        <v>3</v>
      </c>
      <c r="Z31" s="320"/>
      <c r="AA31" s="320"/>
      <c r="AB31" s="320"/>
      <c r="AC31" s="320"/>
      <c r="AD31" s="320">
        <v>5</v>
      </c>
      <c r="AE31" s="320">
        <v>1</v>
      </c>
      <c r="AF31" s="320">
        <v>1</v>
      </c>
      <c r="AG31" s="320">
        <v>5</v>
      </c>
      <c r="AH31" s="320">
        <v>4</v>
      </c>
      <c r="AI31" s="320">
        <v>2</v>
      </c>
      <c r="AJ31" s="320">
        <v>4</v>
      </c>
      <c r="AK31" s="320">
        <v>1</v>
      </c>
      <c r="AL31" s="320">
        <v>3</v>
      </c>
      <c r="AM31" s="320">
        <v>5</v>
      </c>
      <c r="AN31" s="320">
        <v>5</v>
      </c>
      <c r="AO31" s="320">
        <v>5</v>
      </c>
      <c r="AP31" s="320">
        <v>5</v>
      </c>
      <c r="AQ31" s="320">
        <v>5</v>
      </c>
      <c r="AR31" s="320">
        <v>4</v>
      </c>
      <c r="AS31" s="320">
        <v>5</v>
      </c>
      <c r="AT31" s="320" t="s">
        <v>356</v>
      </c>
      <c r="AU31" s="320">
        <v>5</v>
      </c>
      <c r="AV31" s="320"/>
      <c r="AW31" s="320">
        <v>4</v>
      </c>
      <c r="AX31" s="320">
        <v>2</v>
      </c>
      <c r="AY31" s="320">
        <v>1</v>
      </c>
      <c r="AZ31" s="320">
        <v>5</v>
      </c>
      <c r="BA31" s="320">
        <v>5</v>
      </c>
      <c r="BB31" s="320">
        <v>5</v>
      </c>
      <c r="BC31" s="320"/>
      <c r="BD31" s="320" t="s">
        <v>22</v>
      </c>
      <c r="BE31" s="320" t="s">
        <v>22</v>
      </c>
      <c r="BF31" s="320"/>
      <c r="BG31" s="320"/>
      <c r="BH31" s="320">
        <v>3</v>
      </c>
      <c r="BI31" s="320">
        <v>3</v>
      </c>
      <c r="BJ31" s="320"/>
      <c r="BK31" s="320">
        <v>4</v>
      </c>
      <c r="BL31" s="320">
        <v>4</v>
      </c>
      <c r="BM31" s="320"/>
      <c r="BN31" s="320"/>
      <c r="BO31" s="381">
        <v>43497.401956018519</v>
      </c>
    </row>
    <row r="32" spans="1:67" ht="15" x14ac:dyDescent="0.25">
      <c r="A32" s="244" t="str">
        <f>IFERROR(LOOKUP(H32,BLIOTECAS!$D$2:$D$30,BLIOTECAS!$C$2:$C$30),"N/C")</f>
        <v>N/C</v>
      </c>
      <c r="B32" s="243" t="str">
        <f>IFERROR(LOOKUP(H32,BLIOTECAS!$D$2:$D$29,BLIOTECAS!$E$2:$E$29),"N/C")</f>
        <v>N/C</v>
      </c>
      <c r="C32" s="243" t="e">
        <f>LOOKUP(H32,BLIOTECAS!$D$2:$D$30,BLIOTECAS!$F$2:$F$30)</f>
        <v>#N/A</v>
      </c>
      <c r="D32" s="320">
        <v>33</v>
      </c>
      <c r="E32" s="320"/>
      <c r="F32" s="320"/>
      <c r="G32" s="320">
        <v>2</v>
      </c>
      <c r="H32" s="320"/>
      <c r="I32" s="320"/>
      <c r="J32" s="320">
        <v>3</v>
      </c>
      <c r="K32" s="320">
        <v>4</v>
      </c>
      <c r="L32" s="320"/>
      <c r="M32" s="320">
        <v>9</v>
      </c>
      <c r="N32" s="320">
        <v>29</v>
      </c>
      <c r="O32" s="320"/>
      <c r="P32" s="320"/>
      <c r="Q32" s="320"/>
      <c r="R32" s="320"/>
      <c r="S32" s="320">
        <v>2</v>
      </c>
      <c r="T32" s="320">
        <v>2</v>
      </c>
      <c r="U32" s="320">
        <v>1</v>
      </c>
      <c r="V32" s="320">
        <v>3</v>
      </c>
      <c r="W32" s="320">
        <v>1</v>
      </c>
      <c r="X32" s="320">
        <v>2</v>
      </c>
      <c r="Y32" s="320"/>
      <c r="Z32" s="320"/>
      <c r="AA32" s="320"/>
      <c r="AB32" s="320"/>
      <c r="AC32" s="320"/>
      <c r="AD32" s="320">
        <v>3</v>
      </c>
      <c r="AE32" s="320">
        <v>1</v>
      </c>
      <c r="AF32" s="320">
        <v>2</v>
      </c>
      <c r="AG32" s="320">
        <v>4</v>
      </c>
      <c r="AH32" s="320">
        <v>4</v>
      </c>
      <c r="AI32" s="320">
        <v>4</v>
      </c>
      <c r="AJ32" s="320">
        <v>5</v>
      </c>
      <c r="AK32" s="320">
        <v>1</v>
      </c>
      <c r="AL32" s="320">
        <v>4</v>
      </c>
      <c r="AM32" s="320">
        <v>4</v>
      </c>
      <c r="AN32" s="320">
        <v>3</v>
      </c>
      <c r="AO32" s="320">
        <v>3</v>
      </c>
      <c r="AP32" s="320">
        <v>3</v>
      </c>
      <c r="AQ32" s="320">
        <v>4</v>
      </c>
      <c r="AR32" s="320">
        <v>3</v>
      </c>
      <c r="AS32" s="320">
        <v>3</v>
      </c>
      <c r="AT32" s="320" t="s">
        <v>22</v>
      </c>
      <c r="AU32" s="320">
        <v>4</v>
      </c>
      <c r="AV32" s="320"/>
      <c r="AW32" s="320">
        <v>4</v>
      </c>
      <c r="AX32" s="320">
        <v>5</v>
      </c>
      <c r="AY32" s="320"/>
      <c r="AZ32" s="320">
        <v>4</v>
      </c>
      <c r="BA32" s="320">
        <v>3</v>
      </c>
      <c r="BB32" s="320">
        <v>5</v>
      </c>
      <c r="BC32" s="320"/>
      <c r="BD32" s="320" t="s">
        <v>22</v>
      </c>
      <c r="BE32" s="320" t="s">
        <v>22</v>
      </c>
      <c r="BF32" s="320"/>
      <c r="BG32" s="320"/>
      <c r="BH32" s="320">
        <v>3</v>
      </c>
      <c r="BI32" s="320">
        <v>4</v>
      </c>
      <c r="BJ32" s="320"/>
      <c r="BK32" s="320">
        <v>4</v>
      </c>
      <c r="BL32" s="320">
        <v>3</v>
      </c>
      <c r="BM32" s="320"/>
      <c r="BN32" s="320"/>
      <c r="BO32" s="381">
        <v>43497.401967592596</v>
      </c>
    </row>
    <row r="33" spans="1:67" ht="15" x14ac:dyDescent="0.25">
      <c r="A33" s="244" t="str">
        <f>IFERROR(LOOKUP(H33,BLIOTECAS!$D$2:$D$30,BLIOTECAS!$C$2:$C$30),"N/C")</f>
        <v>F. Geografía e Historia</v>
      </c>
      <c r="B33" s="243" t="str">
        <f>IFERROR(LOOKUP(H33,BLIOTECAS!$D$2:$D$29,BLIOTECAS!$E$2:$E$29),"N/C")</f>
        <v>Humanidades</v>
      </c>
      <c r="C33" s="243">
        <f>LOOKUP(H33,BLIOTECAS!$D$2:$D$30,BLIOTECAS!$F$2:$F$30)</f>
        <v>1</v>
      </c>
      <c r="D33" s="320">
        <v>34</v>
      </c>
      <c r="E33" s="320"/>
      <c r="F33" s="320"/>
      <c r="G33" s="320">
        <v>1</v>
      </c>
      <c r="H33" s="320">
        <v>16</v>
      </c>
      <c r="I33" s="320"/>
      <c r="J33" s="320">
        <v>3</v>
      </c>
      <c r="K33" s="320">
        <v>3</v>
      </c>
      <c r="L33" s="320"/>
      <c r="M33" s="320">
        <v>16</v>
      </c>
      <c r="N33" s="320">
        <v>14</v>
      </c>
      <c r="O33" s="320">
        <v>2</v>
      </c>
      <c r="P33" s="320"/>
      <c r="Q33" s="320"/>
      <c r="R33" s="320"/>
      <c r="S33" s="320">
        <v>5</v>
      </c>
      <c r="T33" s="320">
        <v>5</v>
      </c>
      <c r="U33" s="320">
        <v>4</v>
      </c>
      <c r="V33" s="320">
        <v>1</v>
      </c>
      <c r="W33" s="320"/>
      <c r="X33" s="320">
        <v>2</v>
      </c>
      <c r="Y33" s="320"/>
      <c r="Z33" s="320"/>
      <c r="AA33" s="320"/>
      <c r="AB33" s="320"/>
      <c r="AC33" s="320"/>
      <c r="AD33" s="320">
        <v>1</v>
      </c>
      <c r="AE33" s="320">
        <v>1</v>
      </c>
      <c r="AF33" s="320">
        <v>1</v>
      </c>
      <c r="AG33" s="320">
        <v>3</v>
      </c>
      <c r="AH33" s="320">
        <v>4</v>
      </c>
      <c r="AI33" s="320">
        <v>4</v>
      </c>
      <c r="AJ33" s="320">
        <v>4</v>
      </c>
      <c r="AK33" s="320">
        <v>3</v>
      </c>
      <c r="AL33" s="320">
        <v>3</v>
      </c>
      <c r="AM33" s="320">
        <v>4</v>
      </c>
      <c r="AN33" s="320">
        <v>4</v>
      </c>
      <c r="AO33" s="320">
        <v>3</v>
      </c>
      <c r="AP33" s="320">
        <v>3</v>
      </c>
      <c r="AQ33" s="320">
        <v>4</v>
      </c>
      <c r="AR33" s="320">
        <v>2</v>
      </c>
      <c r="AS33" s="320">
        <v>1</v>
      </c>
      <c r="AT33" s="320" t="s">
        <v>356</v>
      </c>
      <c r="AU33" s="320">
        <v>4</v>
      </c>
      <c r="AV33" s="320"/>
      <c r="AW33" s="320">
        <v>4</v>
      </c>
      <c r="AX33" s="320">
        <v>3</v>
      </c>
      <c r="AY33" s="320">
        <v>3</v>
      </c>
      <c r="AZ33" s="320">
        <v>5</v>
      </c>
      <c r="BA33" s="320">
        <v>4</v>
      </c>
      <c r="BB33" s="320">
        <v>4</v>
      </c>
      <c r="BC33" s="320"/>
      <c r="BD33" s="320" t="s">
        <v>22</v>
      </c>
      <c r="BE33" s="320" t="s">
        <v>22</v>
      </c>
      <c r="BF33" s="320">
        <v>3</v>
      </c>
      <c r="BG33" s="320"/>
      <c r="BH33" s="320">
        <v>3</v>
      </c>
      <c r="BI33" s="320">
        <v>3</v>
      </c>
      <c r="BJ33" s="320"/>
      <c r="BK33" s="320">
        <v>4</v>
      </c>
      <c r="BL33" s="320">
        <v>3</v>
      </c>
      <c r="BM33" s="320"/>
      <c r="BN33" s="320" t="s">
        <v>364</v>
      </c>
      <c r="BO33" s="381">
        <v>43497.401967592596</v>
      </c>
    </row>
    <row r="34" spans="1:67" ht="15" x14ac:dyDescent="0.25">
      <c r="A34" s="244" t="str">
        <f>IFERROR(LOOKUP(H34,BLIOTECAS!$D$2:$D$30,BLIOTECAS!$C$2:$C$30),"N/C")</f>
        <v>F. Filosofía</v>
      </c>
      <c r="B34" s="243" t="str">
        <f>IFERROR(LOOKUP(H34,BLIOTECAS!$D$2:$D$29,BLIOTECAS!$E$2:$E$29),"N/C")</f>
        <v>Humanidades</v>
      </c>
      <c r="C34" s="243">
        <f>LOOKUP(H34,BLIOTECAS!$D$2:$D$30,BLIOTECAS!$F$2:$F$30)</f>
        <v>1</v>
      </c>
      <c r="D34" s="320">
        <v>35</v>
      </c>
      <c r="E34" s="320"/>
      <c r="F34" s="320"/>
      <c r="G34" s="320">
        <v>1</v>
      </c>
      <c r="H34" s="320">
        <v>15</v>
      </c>
      <c r="I34" s="320"/>
      <c r="J34" s="320">
        <v>5</v>
      </c>
      <c r="K34" s="320">
        <v>5</v>
      </c>
      <c r="L34" s="320"/>
      <c r="M34" s="320">
        <v>15</v>
      </c>
      <c r="N34" s="320">
        <v>16</v>
      </c>
      <c r="O34" s="320">
        <v>17</v>
      </c>
      <c r="P34" s="320"/>
      <c r="Q34" s="320"/>
      <c r="R34" s="320"/>
      <c r="S34" s="320">
        <v>5</v>
      </c>
      <c r="T34" s="320">
        <v>5</v>
      </c>
      <c r="U34" s="320">
        <v>4</v>
      </c>
      <c r="V34" s="320">
        <v>5</v>
      </c>
      <c r="W34" s="320"/>
      <c r="X34" s="320">
        <v>2</v>
      </c>
      <c r="Y34" s="320"/>
      <c r="Z34" s="320"/>
      <c r="AA34" s="320"/>
      <c r="AB34" s="320"/>
      <c r="AC34" s="320"/>
      <c r="AD34" s="320">
        <v>5</v>
      </c>
      <c r="AE34" s="320">
        <v>1</v>
      </c>
      <c r="AF34" s="320">
        <v>1</v>
      </c>
      <c r="AG34" s="320">
        <v>4</v>
      </c>
      <c r="AH34" s="320">
        <v>5</v>
      </c>
      <c r="AI34" s="320">
        <v>5</v>
      </c>
      <c r="AJ34" s="320">
        <v>5</v>
      </c>
      <c r="AK34" s="320">
        <v>1</v>
      </c>
      <c r="AL34" s="320">
        <v>5</v>
      </c>
      <c r="AM34" s="320">
        <v>4</v>
      </c>
      <c r="AN34" s="320">
        <v>4</v>
      </c>
      <c r="AO34" s="320">
        <v>4</v>
      </c>
      <c r="AP34" s="320">
        <v>3</v>
      </c>
      <c r="AQ34" s="320">
        <v>5</v>
      </c>
      <c r="AR34" s="320">
        <v>1</v>
      </c>
      <c r="AS34" s="320">
        <v>4</v>
      </c>
      <c r="AT34" s="320" t="s">
        <v>22</v>
      </c>
      <c r="AU34" s="320">
        <v>5</v>
      </c>
      <c r="AV34" s="320"/>
      <c r="AW34" s="320">
        <v>4</v>
      </c>
      <c r="AX34" s="320">
        <v>5</v>
      </c>
      <c r="AY34" s="320">
        <v>5</v>
      </c>
      <c r="AZ34" s="320">
        <v>5</v>
      </c>
      <c r="BA34" s="320">
        <v>5</v>
      </c>
      <c r="BB34" s="320">
        <v>5</v>
      </c>
      <c r="BC34" s="320"/>
      <c r="BD34" s="320" t="s">
        <v>356</v>
      </c>
      <c r="BE34" s="320" t="s">
        <v>356</v>
      </c>
      <c r="BF34" s="320">
        <v>3</v>
      </c>
      <c r="BG34" s="320"/>
      <c r="BH34" s="320">
        <v>3</v>
      </c>
      <c r="BI34" s="320">
        <v>2</v>
      </c>
      <c r="BJ34" s="320"/>
      <c r="BK34" s="320">
        <v>5</v>
      </c>
      <c r="BL34" s="320">
        <v>3</v>
      </c>
      <c r="BM34" s="320"/>
      <c r="BN34" s="320"/>
      <c r="BO34" s="381">
        <v>43497.402013888888</v>
      </c>
    </row>
    <row r="35" spans="1:67" ht="15" x14ac:dyDescent="0.25">
      <c r="A35" s="244" t="str">
        <f>IFERROR(LOOKUP(H35,BLIOTECAS!$D$2:$D$30,BLIOTECAS!$C$2:$C$30),"N/C")</f>
        <v>F. Filología</v>
      </c>
      <c r="B35" s="243" t="str">
        <f>IFERROR(LOOKUP(H35,BLIOTECAS!$D$2:$D$29,BLIOTECAS!$E$2:$E$29),"N/C")</f>
        <v>Humanidades</v>
      </c>
      <c r="C35" s="243">
        <f>LOOKUP(H35,BLIOTECAS!$D$2:$D$30,BLIOTECAS!$F$2:$F$30)</f>
        <v>1</v>
      </c>
      <c r="D35" s="320">
        <v>36</v>
      </c>
      <c r="E35" s="320"/>
      <c r="F35" s="320"/>
      <c r="G35" s="320">
        <v>1</v>
      </c>
      <c r="H35" s="320">
        <v>14</v>
      </c>
      <c r="I35" s="320"/>
      <c r="J35" s="320">
        <v>5</v>
      </c>
      <c r="K35" s="320">
        <v>3</v>
      </c>
      <c r="L35" s="320"/>
      <c r="M35" s="320">
        <v>29</v>
      </c>
      <c r="N35" s="320">
        <v>14</v>
      </c>
      <c r="O35" s="320">
        <v>16</v>
      </c>
      <c r="P35" s="320"/>
      <c r="Q35" s="320"/>
      <c r="R35" s="320"/>
      <c r="S35" s="320">
        <v>5</v>
      </c>
      <c r="T35" s="320">
        <v>4</v>
      </c>
      <c r="U35" s="320">
        <v>5</v>
      </c>
      <c r="V35" s="320">
        <v>4</v>
      </c>
      <c r="W35" s="320"/>
      <c r="X35" s="320">
        <v>2</v>
      </c>
      <c r="Y35" s="320"/>
      <c r="Z35" s="320"/>
      <c r="AA35" s="321"/>
      <c r="AB35" s="320"/>
      <c r="AC35" s="320"/>
      <c r="AD35" s="320">
        <v>3</v>
      </c>
      <c r="AE35" s="320">
        <v>1</v>
      </c>
      <c r="AF35" s="320">
        <v>3</v>
      </c>
      <c r="AG35" s="320">
        <v>2</v>
      </c>
      <c r="AH35" s="320">
        <v>4</v>
      </c>
      <c r="AI35" s="320">
        <v>5</v>
      </c>
      <c r="AJ35" s="320">
        <v>5</v>
      </c>
      <c r="AK35" s="320">
        <v>2</v>
      </c>
      <c r="AL35" s="320">
        <v>4</v>
      </c>
      <c r="AM35" s="320">
        <v>4</v>
      </c>
      <c r="AN35" s="320">
        <v>4</v>
      </c>
      <c r="AO35" s="320">
        <v>4</v>
      </c>
      <c r="AP35" s="320">
        <v>5</v>
      </c>
      <c r="AQ35" s="320">
        <v>4</v>
      </c>
      <c r="AR35" s="320">
        <v>3</v>
      </c>
      <c r="AS35" s="320">
        <v>4</v>
      </c>
      <c r="AT35" s="320" t="s">
        <v>22</v>
      </c>
      <c r="AU35" s="320">
        <v>4</v>
      </c>
      <c r="AV35" s="320"/>
      <c r="AW35" s="320">
        <v>3</v>
      </c>
      <c r="AX35" s="320">
        <v>4</v>
      </c>
      <c r="AY35" s="320">
        <v>3</v>
      </c>
      <c r="AZ35" s="320">
        <v>5</v>
      </c>
      <c r="BA35" s="320">
        <v>5</v>
      </c>
      <c r="BB35" s="320">
        <v>5</v>
      </c>
      <c r="BC35" s="320"/>
      <c r="BD35" s="320" t="s">
        <v>22</v>
      </c>
      <c r="BE35" s="320" t="s">
        <v>22</v>
      </c>
      <c r="BF35" s="320"/>
      <c r="BG35" s="320"/>
      <c r="BH35" s="320">
        <v>4</v>
      </c>
      <c r="BI35" s="320">
        <v>4</v>
      </c>
      <c r="BJ35" s="320"/>
      <c r="BK35" s="320">
        <v>5</v>
      </c>
      <c r="BL35" s="320">
        <v>4</v>
      </c>
      <c r="BM35" s="320"/>
      <c r="BN35" s="320"/>
      <c r="BO35" s="381">
        <v>43497.402025462965</v>
      </c>
    </row>
    <row r="36" spans="1:67" ht="15" x14ac:dyDescent="0.25">
      <c r="A36" s="244" t="str">
        <f>IFERROR(LOOKUP(H36,BLIOTECAS!$D$2:$D$30,BLIOTECAS!$C$2:$C$30),"N/C")</f>
        <v>F. Ciencias de la Información</v>
      </c>
      <c r="B36" s="243" t="str">
        <f>IFERROR(LOOKUP(H36,BLIOTECAS!$D$2:$D$29,BLIOTECAS!$E$2:$E$29),"N/C")</f>
        <v>Ciencias Sociales</v>
      </c>
      <c r="C36" s="243">
        <f>LOOKUP(H36,BLIOTECAS!$D$2:$D$30,BLIOTECAS!$F$2:$F$30)</f>
        <v>3</v>
      </c>
      <c r="D36" s="320">
        <v>37</v>
      </c>
      <c r="E36" s="320"/>
      <c r="F36" s="320"/>
      <c r="G36" s="320">
        <v>1</v>
      </c>
      <c r="H36" s="320">
        <v>4</v>
      </c>
      <c r="I36" s="320"/>
      <c r="J36" s="320">
        <v>4</v>
      </c>
      <c r="K36" s="320">
        <v>3</v>
      </c>
      <c r="L36" s="320"/>
      <c r="M36" s="320">
        <v>4</v>
      </c>
      <c r="N36" s="320"/>
      <c r="O36" s="320"/>
      <c r="P36" s="320" t="s">
        <v>365</v>
      </c>
      <c r="Q36" s="320"/>
      <c r="R36" s="320"/>
      <c r="S36" s="320">
        <v>3</v>
      </c>
      <c r="T36" s="320">
        <v>4</v>
      </c>
      <c r="U36" s="320">
        <v>3</v>
      </c>
      <c r="V36" s="320">
        <v>2</v>
      </c>
      <c r="W36" s="320"/>
      <c r="X36" s="320">
        <v>2</v>
      </c>
      <c r="Y36" s="320"/>
      <c r="Z36" s="320"/>
      <c r="AA36" s="320"/>
      <c r="AB36" s="320"/>
      <c r="AC36" s="320"/>
      <c r="AD36" s="320">
        <v>4</v>
      </c>
      <c r="AE36" s="320">
        <v>1</v>
      </c>
      <c r="AF36" s="320">
        <v>1</v>
      </c>
      <c r="AG36" s="320">
        <v>3</v>
      </c>
      <c r="AH36" s="320">
        <v>5</v>
      </c>
      <c r="AI36" s="320">
        <v>5</v>
      </c>
      <c r="AJ36" s="320">
        <v>5</v>
      </c>
      <c r="AK36" s="320">
        <v>4</v>
      </c>
      <c r="AL36" s="320">
        <v>2</v>
      </c>
      <c r="AM36" s="320">
        <v>3</v>
      </c>
      <c r="AN36" s="320">
        <v>1</v>
      </c>
      <c r="AO36" s="320">
        <v>1</v>
      </c>
      <c r="AP36" s="320">
        <v>2</v>
      </c>
      <c r="AQ36" s="320">
        <v>1</v>
      </c>
      <c r="AR36" s="320">
        <v>3</v>
      </c>
      <c r="AS36" s="320">
        <v>1</v>
      </c>
      <c r="AT36" s="320" t="s">
        <v>22</v>
      </c>
      <c r="AU36" s="320">
        <v>3</v>
      </c>
      <c r="AV36" s="320"/>
      <c r="AW36" s="320">
        <v>4</v>
      </c>
      <c r="AX36" s="320">
        <v>2</v>
      </c>
      <c r="AY36" s="320">
        <v>4</v>
      </c>
      <c r="AZ36" s="320">
        <v>4</v>
      </c>
      <c r="BA36" s="320">
        <v>4</v>
      </c>
      <c r="BB36" s="320">
        <v>4</v>
      </c>
      <c r="BC36" s="320"/>
      <c r="BD36" s="320" t="s">
        <v>22</v>
      </c>
      <c r="BE36" s="320" t="s">
        <v>22</v>
      </c>
      <c r="BF36" s="320"/>
      <c r="BG36" s="320"/>
      <c r="BH36" s="320">
        <v>4</v>
      </c>
      <c r="BI36" s="320">
        <v>4</v>
      </c>
      <c r="BJ36" s="320"/>
      <c r="BK36" s="320">
        <v>3</v>
      </c>
      <c r="BL36" s="320">
        <v>2</v>
      </c>
      <c r="BM36" s="320"/>
      <c r="BN36" s="320" t="s">
        <v>366</v>
      </c>
      <c r="BO36" s="381">
        <v>43497.402118055557</v>
      </c>
    </row>
    <row r="37" spans="1:67" ht="15" x14ac:dyDescent="0.25">
      <c r="A37" s="244" t="str">
        <f>IFERROR(LOOKUP(H37,BLIOTECAS!$D$2:$D$30,BLIOTECAS!$C$2:$C$30),"N/C")</f>
        <v>F. Ciencias Geológicas</v>
      </c>
      <c r="B37" s="243" t="str">
        <f>IFERROR(LOOKUP(H37,BLIOTECAS!$D$2:$D$29,BLIOTECAS!$E$2:$E$29),"N/C")</f>
        <v>Ciencias Experimentales</v>
      </c>
      <c r="C37" s="243">
        <f>LOOKUP(H37,BLIOTECAS!$D$2:$D$30,BLIOTECAS!$F$2:$F$30)</f>
        <v>2</v>
      </c>
      <c r="D37" s="320">
        <v>38</v>
      </c>
      <c r="E37" s="320"/>
      <c r="F37" s="320"/>
      <c r="G37" s="320">
        <v>1</v>
      </c>
      <c r="H37" s="320">
        <v>7</v>
      </c>
      <c r="I37" s="320"/>
      <c r="J37" s="320">
        <v>4</v>
      </c>
      <c r="K37" s="320">
        <v>1</v>
      </c>
      <c r="L37" s="320"/>
      <c r="M37" s="320">
        <v>7</v>
      </c>
      <c r="N37" s="320">
        <v>7</v>
      </c>
      <c r="O37" s="320">
        <v>7</v>
      </c>
      <c r="P37" s="320"/>
      <c r="Q37" s="320"/>
      <c r="R37" s="320"/>
      <c r="S37" s="320">
        <v>4</v>
      </c>
      <c r="T37" s="320">
        <v>4</v>
      </c>
      <c r="U37" s="320">
        <v>4</v>
      </c>
      <c r="V37" s="320">
        <v>4</v>
      </c>
      <c r="W37" s="320"/>
      <c r="X37" s="320">
        <v>2</v>
      </c>
      <c r="Y37" s="320"/>
      <c r="Z37" s="320"/>
      <c r="AA37" s="320"/>
      <c r="AB37" s="320"/>
      <c r="AC37" s="320"/>
      <c r="AD37" s="320">
        <v>2</v>
      </c>
      <c r="AE37" s="320">
        <v>2</v>
      </c>
      <c r="AF37" s="320">
        <v>2</v>
      </c>
      <c r="AG37" s="320">
        <v>5</v>
      </c>
      <c r="AH37" s="320">
        <v>5</v>
      </c>
      <c r="AI37" s="320">
        <v>5</v>
      </c>
      <c r="AJ37" s="320">
        <v>5</v>
      </c>
      <c r="AK37" s="320">
        <v>3</v>
      </c>
      <c r="AL37" s="320">
        <v>3</v>
      </c>
      <c r="AM37" s="320">
        <v>4</v>
      </c>
      <c r="AN37" s="320">
        <v>4</v>
      </c>
      <c r="AO37" s="320">
        <v>4</v>
      </c>
      <c r="AP37" s="320">
        <v>4</v>
      </c>
      <c r="AQ37" s="320">
        <v>4</v>
      </c>
      <c r="AR37" s="320">
        <v>4</v>
      </c>
      <c r="AS37" s="320">
        <v>4</v>
      </c>
      <c r="AT37" s="320" t="s">
        <v>22</v>
      </c>
      <c r="AU37" s="320">
        <v>4</v>
      </c>
      <c r="AV37" s="320"/>
      <c r="AW37" s="320">
        <v>4</v>
      </c>
      <c r="AX37" s="320">
        <v>4</v>
      </c>
      <c r="AY37" s="320">
        <v>4</v>
      </c>
      <c r="AZ37" s="320">
        <v>4</v>
      </c>
      <c r="BA37" s="320">
        <v>4</v>
      </c>
      <c r="BB37" s="320">
        <v>5</v>
      </c>
      <c r="BC37" s="320"/>
      <c r="BD37" s="320" t="s">
        <v>356</v>
      </c>
      <c r="BE37" s="320" t="s">
        <v>356</v>
      </c>
      <c r="BF37" s="320">
        <v>5</v>
      </c>
      <c r="BG37" s="320"/>
      <c r="BH37" s="320">
        <v>4</v>
      </c>
      <c r="BI37" s="320">
        <v>5</v>
      </c>
      <c r="BJ37" s="320"/>
      <c r="BK37" s="320">
        <v>4</v>
      </c>
      <c r="BL37" s="320">
        <v>3</v>
      </c>
      <c r="BM37" s="320"/>
      <c r="BN37" s="320" t="s">
        <v>367</v>
      </c>
      <c r="BO37" s="381">
        <v>43497.402129629627</v>
      </c>
    </row>
    <row r="38" spans="1:67" ht="15" x14ac:dyDescent="0.25">
      <c r="A38" s="244" t="str">
        <f>IFERROR(LOOKUP(H38,BLIOTECAS!$D$2:$D$30,BLIOTECAS!$C$2:$C$30),"N/C")</f>
        <v>F. Filología</v>
      </c>
      <c r="B38" s="243" t="str">
        <f>IFERROR(LOOKUP(H38,BLIOTECAS!$D$2:$D$29,BLIOTECAS!$E$2:$E$29),"N/C")</f>
        <v>Humanidades</v>
      </c>
      <c r="C38" s="243">
        <f>LOOKUP(H38,BLIOTECAS!$D$2:$D$30,BLIOTECAS!$F$2:$F$30)</f>
        <v>1</v>
      </c>
      <c r="D38" s="320">
        <v>39</v>
      </c>
      <c r="E38" s="320"/>
      <c r="F38" s="320"/>
      <c r="G38" s="320">
        <v>1</v>
      </c>
      <c r="H38" s="320">
        <v>14</v>
      </c>
      <c r="I38" s="320"/>
      <c r="J38" s="320">
        <v>4</v>
      </c>
      <c r="K38" s="320">
        <v>4</v>
      </c>
      <c r="L38" s="320"/>
      <c r="M38" s="320">
        <v>16</v>
      </c>
      <c r="N38" s="320">
        <v>15</v>
      </c>
      <c r="O38" s="320">
        <v>14</v>
      </c>
      <c r="P38" s="320"/>
      <c r="Q38" s="320"/>
      <c r="R38" s="320"/>
      <c r="S38" s="320">
        <v>3</v>
      </c>
      <c r="T38" s="320">
        <v>2</v>
      </c>
      <c r="U38" s="320">
        <v>3</v>
      </c>
      <c r="V38" s="320">
        <v>3</v>
      </c>
      <c r="W38" s="320"/>
      <c r="X38" s="320">
        <v>2</v>
      </c>
      <c r="Y38" s="320"/>
      <c r="Z38" s="320"/>
      <c r="AA38" s="320"/>
      <c r="AB38" s="320"/>
      <c r="AC38" s="320"/>
      <c r="AD38" s="320">
        <v>4</v>
      </c>
      <c r="AE38" s="320"/>
      <c r="AF38" s="320">
        <v>1</v>
      </c>
      <c r="AG38" s="320">
        <v>1</v>
      </c>
      <c r="AH38" s="320">
        <v>4</v>
      </c>
      <c r="AI38" s="320">
        <v>4</v>
      </c>
      <c r="AJ38" s="320">
        <v>4</v>
      </c>
      <c r="AK38" s="320">
        <v>1</v>
      </c>
      <c r="AL38" s="320">
        <v>3</v>
      </c>
      <c r="AM38" s="320">
        <v>3</v>
      </c>
      <c r="AN38" s="320">
        <v>4</v>
      </c>
      <c r="AO38" s="320">
        <v>3</v>
      </c>
      <c r="AP38" s="320">
        <v>3</v>
      </c>
      <c r="AQ38" s="320">
        <v>4</v>
      </c>
      <c r="AR38" s="320">
        <v>4</v>
      </c>
      <c r="AS38" s="320">
        <v>4</v>
      </c>
      <c r="AT38" s="320" t="s">
        <v>22</v>
      </c>
      <c r="AU38" s="320">
        <v>5</v>
      </c>
      <c r="AV38" s="320"/>
      <c r="AW38" s="320">
        <v>4</v>
      </c>
      <c r="AX38" s="320">
        <v>4</v>
      </c>
      <c r="AY38" s="320">
        <v>3</v>
      </c>
      <c r="AZ38" s="320">
        <v>4</v>
      </c>
      <c r="BA38" s="320">
        <v>5</v>
      </c>
      <c r="BB38" s="320">
        <v>5</v>
      </c>
      <c r="BC38" s="320"/>
      <c r="BD38" s="320" t="s">
        <v>22</v>
      </c>
      <c r="BE38" s="320" t="s">
        <v>22</v>
      </c>
      <c r="BF38" s="320"/>
      <c r="BG38" s="320"/>
      <c r="BH38" s="320">
        <v>5</v>
      </c>
      <c r="BI38" s="320">
        <v>4</v>
      </c>
      <c r="BJ38" s="320"/>
      <c r="BK38" s="320">
        <v>4</v>
      </c>
      <c r="BL38" s="320">
        <v>3</v>
      </c>
      <c r="BM38" s="320"/>
      <c r="BN38" s="320"/>
      <c r="BO38" s="381">
        <v>43497.40216435185</v>
      </c>
    </row>
    <row r="39" spans="1:67" ht="15" x14ac:dyDescent="0.25">
      <c r="A39" s="244" t="str">
        <f>IFERROR(LOOKUP(H39,BLIOTECAS!$D$2:$D$30,BLIOTECAS!$C$2:$C$30),"N/C")</f>
        <v>F. Geografía e Historia</v>
      </c>
      <c r="B39" s="243" t="str">
        <f>IFERROR(LOOKUP(H39,BLIOTECAS!$D$2:$D$29,BLIOTECAS!$E$2:$E$29),"N/C")</f>
        <v>Humanidades</v>
      </c>
      <c r="C39" s="243">
        <f>LOOKUP(H39,BLIOTECAS!$D$2:$D$30,BLIOTECAS!$F$2:$F$30)</f>
        <v>1</v>
      </c>
      <c r="D39" s="320">
        <v>40</v>
      </c>
      <c r="E39" s="320"/>
      <c r="F39" s="320"/>
      <c r="G39" s="320">
        <v>3</v>
      </c>
      <c r="H39" s="320">
        <v>16</v>
      </c>
      <c r="I39" s="320"/>
      <c r="J39" s="320">
        <v>5</v>
      </c>
      <c r="K39" s="320">
        <v>5</v>
      </c>
      <c r="L39" s="320"/>
      <c r="M39" s="320">
        <v>16</v>
      </c>
      <c r="N39" s="320">
        <v>14</v>
      </c>
      <c r="O39" s="320">
        <v>29</v>
      </c>
      <c r="P39" s="320" t="s">
        <v>368</v>
      </c>
      <c r="Q39" s="320"/>
      <c r="R39" s="320"/>
      <c r="S39" s="320">
        <v>5</v>
      </c>
      <c r="T39" s="320">
        <v>5</v>
      </c>
      <c r="U39" s="320">
        <v>4</v>
      </c>
      <c r="V39" s="320">
        <v>3</v>
      </c>
      <c r="W39" s="320"/>
      <c r="X39" s="320"/>
      <c r="Y39" s="320">
        <v>3</v>
      </c>
      <c r="Z39" s="320"/>
      <c r="AA39" s="320"/>
      <c r="AB39" s="320"/>
      <c r="AC39" s="320"/>
      <c r="AD39" s="320">
        <v>4</v>
      </c>
      <c r="AE39" s="320">
        <v>3</v>
      </c>
      <c r="AF39" s="320">
        <v>3</v>
      </c>
      <c r="AG39" s="320">
        <v>4</v>
      </c>
      <c r="AH39" s="320">
        <v>1</v>
      </c>
      <c r="AI39" s="320">
        <v>3</v>
      </c>
      <c r="AJ39" s="320">
        <v>1</v>
      </c>
      <c r="AK39" s="320">
        <v>4</v>
      </c>
      <c r="AL39" s="320">
        <v>4</v>
      </c>
      <c r="AM39" s="320">
        <v>4</v>
      </c>
      <c r="AN39" s="320">
        <v>3</v>
      </c>
      <c r="AO39" s="320">
        <v>3</v>
      </c>
      <c r="AP39" s="320">
        <v>4</v>
      </c>
      <c r="AQ39" s="320">
        <v>3</v>
      </c>
      <c r="AR39" s="320">
        <v>3</v>
      </c>
      <c r="AS39" s="320"/>
      <c r="AT39" s="320" t="s">
        <v>356</v>
      </c>
      <c r="AU39" s="320">
        <v>2</v>
      </c>
      <c r="AV39" s="320"/>
      <c r="AW39" s="320">
        <v>5</v>
      </c>
      <c r="AX39" s="320">
        <v>4</v>
      </c>
      <c r="AY39" s="320">
        <v>4</v>
      </c>
      <c r="AZ39" s="320">
        <v>4</v>
      </c>
      <c r="BA39" s="320">
        <v>5</v>
      </c>
      <c r="BB39" s="320">
        <v>5</v>
      </c>
      <c r="BC39" s="320"/>
      <c r="BD39" s="320" t="s">
        <v>22</v>
      </c>
      <c r="BE39" s="320" t="s">
        <v>22</v>
      </c>
      <c r="BF39" s="320"/>
      <c r="BG39" s="320"/>
      <c r="BH39" s="320">
        <v>4</v>
      </c>
      <c r="BI39" s="320">
        <v>5</v>
      </c>
      <c r="BJ39" s="320"/>
      <c r="BK39" s="320">
        <v>4</v>
      </c>
      <c r="BL39" s="320">
        <v>2</v>
      </c>
      <c r="BM39" s="320"/>
      <c r="BN39" s="320"/>
      <c r="BO39" s="381">
        <v>43497.402187500003</v>
      </c>
    </row>
    <row r="40" spans="1:67" ht="15" x14ac:dyDescent="0.25">
      <c r="A40" s="244" t="str">
        <f>IFERROR(LOOKUP(H40,BLIOTECAS!$D$2:$D$30,BLIOTECAS!$C$2:$C$30),"N/C")</f>
        <v>F. Ciencias de la Información</v>
      </c>
      <c r="B40" s="243" t="str">
        <f>IFERROR(LOOKUP(H40,BLIOTECAS!$D$2:$D$29,BLIOTECAS!$E$2:$E$29),"N/C")</f>
        <v>Ciencias Sociales</v>
      </c>
      <c r="C40" s="243">
        <f>LOOKUP(H40,BLIOTECAS!$D$2:$D$30,BLIOTECAS!$F$2:$F$30)</f>
        <v>3</v>
      </c>
      <c r="D40" s="320">
        <v>41</v>
      </c>
      <c r="E40" s="320"/>
      <c r="F40" s="320"/>
      <c r="G40" s="320">
        <v>1</v>
      </c>
      <c r="H40" s="320">
        <v>4</v>
      </c>
      <c r="I40" s="320"/>
      <c r="J40" s="320">
        <v>2</v>
      </c>
      <c r="K40" s="320">
        <v>2</v>
      </c>
      <c r="L40" s="320"/>
      <c r="M40" s="320">
        <v>29</v>
      </c>
      <c r="N40" s="320">
        <v>4</v>
      </c>
      <c r="O40" s="320">
        <v>13</v>
      </c>
      <c r="P40" s="320"/>
      <c r="Q40" s="320"/>
      <c r="R40" s="320"/>
      <c r="S40" s="320">
        <v>4</v>
      </c>
      <c r="T40" s="320">
        <v>4</v>
      </c>
      <c r="U40" s="320">
        <v>3</v>
      </c>
      <c r="V40" s="320">
        <v>2</v>
      </c>
      <c r="W40" s="320"/>
      <c r="X40" s="320">
        <v>2</v>
      </c>
      <c r="Y40" s="320"/>
      <c r="Z40" s="320"/>
      <c r="AA40" s="320"/>
      <c r="AB40" s="320"/>
      <c r="AC40" s="320"/>
      <c r="AD40" s="320">
        <v>2</v>
      </c>
      <c r="AE40" s="320">
        <v>1</v>
      </c>
      <c r="AF40" s="320">
        <v>1</v>
      </c>
      <c r="AG40" s="320">
        <v>1</v>
      </c>
      <c r="AH40" s="320">
        <v>4</v>
      </c>
      <c r="AI40" s="320">
        <v>2</v>
      </c>
      <c r="AJ40" s="320">
        <v>5</v>
      </c>
      <c r="AK40" s="320">
        <v>1</v>
      </c>
      <c r="AL40" s="320">
        <v>2</v>
      </c>
      <c r="AM40" s="320">
        <v>3</v>
      </c>
      <c r="AN40" s="320">
        <v>3</v>
      </c>
      <c r="AO40" s="320">
        <v>2</v>
      </c>
      <c r="AP40" s="320">
        <v>2</v>
      </c>
      <c r="AQ40" s="320">
        <v>3</v>
      </c>
      <c r="AR40" s="320">
        <v>1</v>
      </c>
      <c r="AS40" s="320">
        <v>2</v>
      </c>
      <c r="AT40" s="320" t="s">
        <v>22</v>
      </c>
      <c r="AU40" s="320">
        <v>3</v>
      </c>
      <c r="AV40" s="320"/>
      <c r="AW40" s="320">
        <v>3</v>
      </c>
      <c r="AX40" s="320">
        <v>3</v>
      </c>
      <c r="AY40" s="320">
        <v>3</v>
      </c>
      <c r="AZ40" s="320">
        <v>3</v>
      </c>
      <c r="BA40" s="320">
        <v>3</v>
      </c>
      <c r="BB40" s="320">
        <v>3</v>
      </c>
      <c r="BC40" s="320"/>
      <c r="BD40" s="320" t="s">
        <v>22</v>
      </c>
      <c r="BE40" s="320" t="s">
        <v>22</v>
      </c>
      <c r="BF40" s="320"/>
      <c r="BG40" s="320"/>
      <c r="BH40" s="320">
        <v>3</v>
      </c>
      <c r="BI40" s="320">
        <v>2</v>
      </c>
      <c r="BJ40" s="320"/>
      <c r="BK40" s="320">
        <v>3</v>
      </c>
      <c r="BL40" s="320">
        <v>3</v>
      </c>
      <c r="BM40" s="320"/>
      <c r="BN40" s="320"/>
      <c r="BO40" s="381">
        <v>43497.402187500003</v>
      </c>
    </row>
    <row r="41" spans="1:67" ht="15" x14ac:dyDescent="0.25">
      <c r="A41" s="244" t="str">
        <f>IFERROR(LOOKUP(H41,BLIOTECAS!$D$2:$D$30,BLIOTECAS!$C$2:$C$30),"N/C")</f>
        <v>F. Ciencias Físicas</v>
      </c>
      <c r="B41" s="243" t="str">
        <f>IFERROR(LOOKUP(H41,BLIOTECAS!$D$2:$D$29,BLIOTECAS!$E$2:$E$29),"N/C")</f>
        <v>Ciencias Experimentales</v>
      </c>
      <c r="C41" s="243">
        <f>LOOKUP(H41,BLIOTECAS!$D$2:$D$30,BLIOTECAS!$F$2:$F$30)</f>
        <v>2</v>
      </c>
      <c r="D41" s="320">
        <v>42</v>
      </c>
      <c r="E41" s="320"/>
      <c r="F41" s="320"/>
      <c r="G41" s="320">
        <v>1</v>
      </c>
      <c r="H41" s="320">
        <v>6</v>
      </c>
      <c r="I41" s="320"/>
      <c r="J41" s="320">
        <v>3</v>
      </c>
      <c r="K41" s="320">
        <v>1</v>
      </c>
      <c r="L41" s="320"/>
      <c r="M41" s="320">
        <v>6</v>
      </c>
      <c r="N41" s="320">
        <v>10</v>
      </c>
      <c r="O41" s="320">
        <v>8</v>
      </c>
      <c r="P41" s="320"/>
      <c r="Q41" s="320"/>
      <c r="R41" s="320"/>
      <c r="S41" s="320">
        <v>5</v>
      </c>
      <c r="T41" s="320">
        <v>4</v>
      </c>
      <c r="U41" s="320">
        <v>4</v>
      </c>
      <c r="V41" s="320">
        <v>3</v>
      </c>
      <c r="W41" s="320">
        <v>1</v>
      </c>
      <c r="X41" s="320"/>
      <c r="Y41" s="320"/>
      <c r="Z41" s="320"/>
      <c r="AA41" s="320"/>
      <c r="AB41" s="320"/>
      <c r="AC41" s="320"/>
      <c r="AD41" s="320">
        <v>3</v>
      </c>
      <c r="AE41" s="320">
        <v>2</v>
      </c>
      <c r="AF41" s="320">
        <v>3</v>
      </c>
      <c r="AG41" s="320">
        <v>4</v>
      </c>
      <c r="AH41" s="320">
        <v>5</v>
      </c>
      <c r="AI41" s="320">
        <v>5</v>
      </c>
      <c r="AJ41" s="320">
        <v>5</v>
      </c>
      <c r="AK41" s="320">
        <v>2</v>
      </c>
      <c r="AL41" s="320">
        <v>4</v>
      </c>
      <c r="AM41" s="320">
        <v>4</v>
      </c>
      <c r="AN41" s="320">
        <v>5</v>
      </c>
      <c r="AO41" s="320">
        <v>4</v>
      </c>
      <c r="AP41" s="320">
        <v>4</v>
      </c>
      <c r="AQ41" s="320">
        <v>4</v>
      </c>
      <c r="AR41" s="320">
        <v>3</v>
      </c>
      <c r="AS41" s="320">
        <v>3</v>
      </c>
      <c r="AT41" s="320" t="s">
        <v>22</v>
      </c>
      <c r="AU41" s="320">
        <v>4</v>
      </c>
      <c r="AV41" s="320"/>
      <c r="AW41" s="320">
        <v>5</v>
      </c>
      <c r="AX41" s="320">
        <v>3</v>
      </c>
      <c r="AY41" s="320">
        <v>3</v>
      </c>
      <c r="AZ41" s="320">
        <v>4</v>
      </c>
      <c r="BA41" s="320">
        <v>4</v>
      </c>
      <c r="BB41" s="320">
        <v>4</v>
      </c>
      <c r="BC41" s="320"/>
      <c r="BD41" s="320" t="s">
        <v>356</v>
      </c>
      <c r="BE41" s="320" t="s">
        <v>356</v>
      </c>
      <c r="BF41" s="320">
        <v>4</v>
      </c>
      <c r="BG41" s="320"/>
      <c r="BH41" s="320">
        <v>4</v>
      </c>
      <c r="BI41" s="320">
        <v>5</v>
      </c>
      <c r="BJ41" s="320"/>
      <c r="BK41" s="320">
        <v>4</v>
      </c>
      <c r="BL41" s="320">
        <v>4</v>
      </c>
      <c r="BM41" s="320"/>
      <c r="BN41" s="320"/>
      <c r="BO41" s="381">
        <v>43497.40221064815</v>
      </c>
    </row>
    <row r="42" spans="1:67" ht="15" x14ac:dyDescent="0.25">
      <c r="A42" s="244" t="str">
        <f>IFERROR(LOOKUP(H42,BLIOTECAS!$D$2:$D$30,BLIOTECAS!$C$2:$C$30),"N/C")</f>
        <v>F. Filología</v>
      </c>
      <c r="B42" s="243" t="str">
        <f>IFERROR(LOOKUP(H42,BLIOTECAS!$D$2:$D$29,BLIOTECAS!$E$2:$E$29),"N/C")</f>
        <v>Humanidades</v>
      </c>
      <c r="C42" s="243">
        <f>LOOKUP(H42,BLIOTECAS!$D$2:$D$30,BLIOTECAS!$F$2:$F$30)</f>
        <v>1</v>
      </c>
      <c r="D42" s="320">
        <v>43</v>
      </c>
      <c r="E42" s="320"/>
      <c r="F42" s="320"/>
      <c r="G42" s="320">
        <v>1</v>
      </c>
      <c r="H42" s="320">
        <v>14</v>
      </c>
      <c r="I42" s="320"/>
      <c r="J42" s="320">
        <v>4</v>
      </c>
      <c r="K42" s="320">
        <v>3</v>
      </c>
      <c r="L42" s="320"/>
      <c r="M42" s="320">
        <v>29</v>
      </c>
      <c r="N42" s="320">
        <v>15</v>
      </c>
      <c r="O42" s="320">
        <v>16</v>
      </c>
      <c r="P42" s="320"/>
      <c r="Q42" s="320"/>
      <c r="R42" s="320"/>
      <c r="S42" s="320">
        <v>5</v>
      </c>
      <c r="T42" s="320">
        <v>5</v>
      </c>
      <c r="U42" s="320">
        <v>5</v>
      </c>
      <c r="V42" s="320">
        <v>1</v>
      </c>
      <c r="W42" s="320">
        <v>1</v>
      </c>
      <c r="X42" s="320"/>
      <c r="Y42" s="320"/>
      <c r="Z42" s="320"/>
      <c r="AA42" s="320"/>
      <c r="AB42" s="320"/>
      <c r="AC42" s="320"/>
      <c r="AD42" s="320">
        <v>3</v>
      </c>
      <c r="AE42" s="320">
        <v>1</v>
      </c>
      <c r="AF42" s="320">
        <v>1</v>
      </c>
      <c r="AG42" s="320">
        <v>1</v>
      </c>
      <c r="AH42" s="320">
        <v>1</v>
      </c>
      <c r="AI42" s="320">
        <v>5</v>
      </c>
      <c r="AJ42" s="320">
        <v>2</v>
      </c>
      <c r="AK42" s="320">
        <v>4</v>
      </c>
      <c r="AL42" s="320">
        <v>3</v>
      </c>
      <c r="AM42" s="320">
        <v>3</v>
      </c>
      <c r="AN42" s="320">
        <v>5</v>
      </c>
      <c r="AO42" s="320">
        <v>2</v>
      </c>
      <c r="AP42" s="320">
        <v>5</v>
      </c>
      <c r="AQ42" s="320">
        <v>5</v>
      </c>
      <c r="AR42" s="320">
        <v>3</v>
      </c>
      <c r="AS42" s="320">
        <v>4</v>
      </c>
      <c r="AT42" s="320" t="s">
        <v>22</v>
      </c>
      <c r="AU42" s="320">
        <v>5</v>
      </c>
      <c r="AV42" s="320"/>
      <c r="AW42" s="320">
        <v>5</v>
      </c>
      <c r="AX42" s="320">
        <v>5</v>
      </c>
      <c r="AY42" s="320">
        <v>5</v>
      </c>
      <c r="AZ42" s="320">
        <v>5</v>
      </c>
      <c r="BA42" s="320">
        <v>5</v>
      </c>
      <c r="BB42" s="320">
        <v>2</v>
      </c>
      <c r="BC42" s="320"/>
      <c r="BD42" s="320" t="s">
        <v>22</v>
      </c>
      <c r="BE42" s="320" t="s">
        <v>22</v>
      </c>
      <c r="BF42" s="320"/>
      <c r="BG42" s="320"/>
      <c r="BH42" s="320">
        <v>4</v>
      </c>
      <c r="BI42" s="320">
        <v>4</v>
      </c>
      <c r="BJ42" s="320"/>
      <c r="BK42" s="320">
        <v>4</v>
      </c>
      <c r="BL42" s="320">
        <v>4</v>
      </c>
      <c r="BM42" s="320"/>
      <c r="BN42" s="320"/>
      <c r="BO42" s="381">
        <v>43497.402233796296</v>
      </c>
    </row>
    <row r="43" spans="1:67" ht="15" x14ac:dyDescent="0.25">
      <c r="A43" s="244" t="str">
        <f>IFERROR(LOOKUP(H43,BLIOTECAS!$D$2:$D$30,BLIOTECAS!$C$2:$C$30),"N/C")</f>
        <v>F. Ciencias Matemáticas</v>
      </c>
      <c r="B43" s="243" t="str">
        <f>IFERROR(LOOKUP(H43,BLIOTECAS!$D$2:$D$29,BLIOTECAS!$E$2:$E$29),"N/C")</f>
        <v>Ciencias Experimentales</v>
      </c>
      <c r="C43" s="243">
        <f>LOOKUP(H43,BLIOTECAS!$D$2:$D$30,BLIOTECAS!$F$2:$F$30)</f>
        <v>2</v>
      </c>
      <c r="D43" s="320">
        <v>44</v>
      </c>
      <c r="E43" s="320"/>
      <c r="F43" s="320"/>
      <c r="G43" s="320">
        <v>1</v>
      </c>
      <c r="H43" s="320">
        <v>8</v>
      </c>
      <c r="I43" s="320"/>
      <c r="J43" s="320">
        <v>5</v>
      </c>
      <c r="K43" s="320">
        <v>1</v>
      </c>
      <c r="L43" s="320"/>
      <c r="M43" s="320">
        <v>8</v>
      </c>
      <c r="N43" s="320">
        <v>29</v>
      </c>
      <c r="O43" s="320">
        <v>10</v>
      </c>
      <c r="P43" s="320"/>
      <c r="Q43" s="320"/>
      <c r="R43" s="320"/>
      <c r="S43" s="320">
        <v>5</v>
      </c>
      <c r="T43" s="320">
        <v>5</v>
      </c>
      <c r="U43" s="320">
        <v>5</v>
      </c>
      <c r="V43" s="320">
        <v>3</v>
      </c>
      <c r="W43" s="320"/>
      <c r="X43" s="320">
        <v>2</v>
      </c>
      <c r="Y43" s="320"/>
      <c r="Z43" s="320"/>
      <c r="AA43" s="320"/>
      <c r="AB43" s="320"/>
      <c r="AC43" s="320"/>
      <c r="AD43" s="320">
        <v>4</v>
      </c>
      <c r="AE43" s="320">
        <v>1</v>
      </c>
      <c r="AF43" s="320">
        <v>1</v>
      </c>
      <c r="AG43" s="320">
        <v>5</v>
      </c>
      <c r="AH43" s="320">
        <v>5</v>
      </c>
      <c r="AI43" s="320">
        <v>3</v>
      </c>
      <c r="AJ43" s="320">
        <v>5</v>
      </c>
      <c r="AK43" s="320">
        <v>3</v>
      </c>
      <c r="AL43" s="320">
        <v>6</v>
      </c>
      <c r="AM43" s="320">
        <v>3</v>
      </c>
      <c r="AN43" s="320">
        <v>5</v>
      </c>
      <c r="AO43" s="320">
        <v>3</v>
      </c>
      <c r="AP43" s="320">
        <v>3</v>
      </c>
      <c r="AQ43" s="320">
        <v>3</v>
      </c>
      <c r="AR43" s="320">
        <v>3</v>
      </c>
      <c r="AS43" s="320">
        <v>3</v>
      </c>
      <c r="AT43" s="320" t="s">
        <v>22</v>
      </c>
      <c r="AU43" s="320">
        <v>3</v>
      </c>
      <c r="AV43" s="320"/>
      <c r="AW43" s="320">
        <v>5</v>
      </c>
      <c r="AX43" s="320">
        <v>4</v>
      </c>
      <c r="AY43" s="320">
        <v>5</v>
      </c>
      <c r="AZ43" s="320">
        <v>5</v>
      </c>
      <c r="BA43" s="320">
        <v>5</v>
      </c>
      <c r="BB43" s="320">
        <v>5</v>
      </c>
      <c r="BC43" s="320"/>
      <c r="BD43" s="320" t="s">
        <v>22</v>
      </c>
      <c r="BE43" s="320" t="s">
        <v>22</v>
      </c>
      <c r="BF43" s="320"/>
      <c r="BG43" s="320"/>
      <c r="BH43" s="320">
        <v>5</v>
      </c>
      <c r="BI43" s="320">
        <v>5</v>
      </c>
      <c r="BJ43" s="320"/>
      <c r="BK43" s="320">
        <v>4</v>
      </c>
      <c r="BL43" s="320">
        <v>4</v>
      </c>
      <c r="BM43" s="320"/>
      <c r="BN43" s="320"/>
      <c r="BO43" s="381">
        <v>43497.402233796296</v>
      </c>
    </row>
    <row r="44" spans="1:67" ht="15" x14ac:dyDescent="0.25">
      <c r="A44" s="244" t="str">
        <f>IFERROR(LOOKUP(H44,BLIOTECAS!$D$2:$D$30,BLIOTECAS!$C$2:$C$30),"N/C")</f>
        <v>F. Trabajo Social</v>
      </c>
      <c r="B44" s="243" t="str">
        <f>IFERROR(LOOKUP(H44,BLIOTECAS!$D$2:$D$29,BLIOTECAS!$E$2:$E$29),"N/C")</f>
        <v>Ciencias Sociales</v>
      </c>
      <c r="C44" s="243">
        <f>LOOKUP(H44,BLIOTECAS!$D$2:$D$30,BLIOTECAS!$F$2:$F$30)</f>
        <v>3</v>
      </c>
      <c r="D44" s="320">
        <v>45</v>
      </c>
      <c r="E44" s="320"/>
      <c r="F44" s="320"/>
      <c r="G44" s="320">
        <v>1</v>
      </c>
      <c r="H44" s="320">
        <v>26</v>
      </c>
      <c r="I44" s="320"/>
      <c r="J44" s="320">
        <v>3</v>
      </c>
      <c r="K44" s="320">
        <v>3</v>
      </c>
      <c r="L44" s="320"/>
      <c r="M44" s="320">
        <v>26</v>
      </c>
      <c r="N44" s="320"/>
      <c r="O44" s="320"/>
      <c r="P44" s="320"/>
      <c r="Q44" s="320"/>
      <c r="R44" s="320"/>
      <c r="S44" s="320">
        <v>5</v>
      </c>
      <c r="T44" s="320">
        <v>4</v>
      </c>
      <c r="U44" s="320">
        <v>4</v>
      </c>
      <c r="V44" s="320">
        <v>4</v>
      </c>
      <c r="W44" s="320"/>
      <c r="X44" s="320">
        <v>2</v>
      </c>
      <c r="Y44" s="320"/>
      <c r="Z44" s="320"/>
      <c r="AA44" s="320"/>
      <c r="AB44" s="320"/>
      <c r="AC44" s="320"/>
      <c r="AD44" s="320">
        <v>3</v>
      </c>
      <c r="AE44" s="320">
        <v>2</v>
      </c>
      <c r="AF44" s="320">
        <v>2</v>
      </c>
      <c r="AG44" s="320">
        <v>2</v>
      </c>
      <c r="AH44" s="320">
        <v>2</v>
      </c>
      <c r="AI44" s="320">
        <v>4</v>
      </c>
      <c r="AJ44" s="320">
        <v>3</v>
      </c>
      <c r="AK44" s="320">
        <v>3</v>
      </c>
      <c r="AL44" s="320">
        <v>3</v>
      </c>
      <c r="AM44" s="320">
        <v>2</v>
      </c>
      <c r="AN44" s="320">
        <v>4</v>
      </c>
      <c r="AO44" s="320">
        <v>4</v>
      </c>
      <c r="AP44" s="320">
        <v>5</v>
      </c>
      <c r="AQ44" s="320">
        <v>4</v>
      </c>
      <c r="AR44" s="320">
        <v>3</v>
      </c>
      <c r="AS44" s="320">
        <v>3</v>
      </c>
      <c r="AT44" s="320" t="s">
        <v>22</v>
      </c>
      <c r="AU44" s="320">
        <v>3</v>
      </c>
      <c r="AV44" s="320"/>
      <c r="AW44" s="320">
        <v>4</v>
      </c>
      <c r="AX44" s="320">
        <v>4</v>
      </c>
      <c r="AY44" s="320">
        <v>5</v>
      </c>
      <c r="AZ44" s="320">
        <v>5</v>
      </c>
      <c r="BA44" s="320">
        <v>5</v>
      </c>
      <c r="BB44" s="320">
        <v>5</v>
      </c>
      <c r="BC44" s="320"/>
      <c r="BD44" s="320" t="s">
        <v>356</v>
      </c>
      <c r="BE44" s="320" t="s">
        <v>356</v>
      </c>
      <c r="BF44" s="320">
        <v>3</v>
      </c>
      <c r="BG44" s="320"/>
      <c r="BH44" s="320">
        <v>5</v>
      </c>
      <c r="BI44" s="320">
        <v>5</v>
      </c>
      <c r="BJ44" s="320"/>
      <c r="BK44" s="320">
        <v>4</v>
      </c>
      <c r="BL44" s="320">
        <v>4</v>
      </c>
      <c r="BM44" s="320"/>
      <c r="BN44" s="320"/>
      <c r="BO44" s="381">
        <v>43497.402268518519</v>
      </c>
    </row>
    <row r="45" spans="1:67" ht="15" x14ac:dyDescent="0.25">
      <c r="A45" s="244" t="str">
        <f>IFERROR(LOOKUP(H45,BLIOTECAS!$D$2:$D$30,BLIOTECAS!$C$2:$C$30),"N/C")</f>
        <v>F. Veterinaria</v>
      </c>
      <c r="B45" s="243" t="str">
        <f>IFERROR(LOOKUP(H45,BLIOTECAS!$D$2:$D$29,BLIOTECAS!$E$2:$E$29),"N/C")</f>
        <v>Ciencias de la Salud</v>
      </c>
      <c r="C45" s="243">
        <f>LOOKUP(H45,BLIOTECAS!$D$2:$D$30,BLIOTECAS!$F$2:$F$30)</f>
        <v>4</v>
      </c>
      <c r="D45" s="320">
        <v>46</v>
      </c>
      <c r="E45" s="320"/>
      <c r="F45" s="320"/>
      <c r="G45" s="320">
        <v>1</v>
      </c>
      <c r="H45" s="320">
        <v>21</v>
      </c>
      <c r="I45" s="320"/>
      <c r="J45" s="320">
        <v>3</v>
      </c>
      <c r="K45" s="320">
        <v>1</v>
      </c>
      <c r="L45" s="320"/>
      <c r="M45" s="320">
        <v>29</v>
      </c>
      <c r="N45" s="320">
        <v>21</v>
      </c>
      <c r="O45" s="320"/>
      <c r="P45" s="320"/>
      <c r="Q45" s="320"/>
      <c r="R45" s="320"/>
      <c r="S45" s="320">
        <v>5</v>
      </c>
      <c r="T45" s="320">
        <v>4</v>
      </c>
      <c r="U45" s="320">
        <v>4</v>
      </c>
      <c r="V45" s="320">
        <v>4</v>
      </c>
      <c r="W45" s="320">
        <v>1</v>
      </c>
      <c r="X45" s="320"/>
      <c r="Y45" s="320"/>
      <c r="Z45" s="320"/>
      <c r="AA45" s="320"/>
      <c r="AB45" s="320"/>
      <c r="AC45" s="320"/>
      <c r="AD45" s="320">
        <v>4</v>
      </c>
      <c r="AE45" s="320">
        <v>1</v>
      </c>
      <c r="AF45" s="320">
        <v>2</v>
      </c>
      <c r="AG45" s="320">
        <v>1</v>
      </c>
      <c r="AH45" s="320">
        <v>5</v>
      </c>
      <c r="AI45" s="320">
        <v>4</v>
      </c>
      <c r="AJ45" s="320">
        <v>5</v>
      </c>
      <c r="AK45" s="320">
        <v>1</v>
      </c>
      <c r="AL45" s="320">
        <v>4</v>
      </c>
      <c r="AM45" s="320">
        <v>5</v>
      </c>
      <c r="AN45" s="320">
        <v>5</v>
      </c>
      <c r="AO45" s="320">
        <v>5</v>
      </c>
      <c r="AP45" s="320">
        <v>5</v>
      </c>
      <c r="AQ45" s="320">
        <v>5</v>
      </c>
      <c r="AR45" s="320">
        <v>5</v>
      </c>
      <c r="AS45" s="320">
        <v>5</v>
      </c>
      <c r="AT45" s="320" t="s">
        <v>22</v>
      </c>
      <c r="AU45" s="320">
        <v>5</v>
      </c>
      <c r="AV45" s="320"/>
      <c r="AW45" s="320">
        <v>4</v>
      </c>
      <c r="AX45" s="320">
        <v>4</v>
      </c>
      <c r="AY45" s="320">
        <v>4</v>
      </c>
      <c r="AZ45" s="320">
        <v>4</v>
      </c>
      <c r="BA45" s="320">
        <v>4</v>
      </c>
      <c r="BB45" s="320">
        <v>4</v>
      </c>
      <c r="BC45" s="320"/>
      <c r="BD45" s="320" t="s">
        <v>22</v>
      </c>
      <c r="BE45" s="320" t="s">
        <v>22</v>
      </c>
      <c r="BF45" s="320"/>
      <c r="BG45" s="320"/>
      <c r="BH45" s="320">
        <v>5</v>
      </c>
      <c r="BI45" s="320">
        <v>5</v>
      </c>
      <c r="BJ45" s="320"/>
      <c r="BK45" s="320">
        <v>4</v>
      </c>
      <c r="BL45" s="320">
        <v>3</v>
      </c>
      <c r="BM45" s="320"/>
      <c r="BN45" s="320"/>
      <c r="BO45" s="381">
        <v>43497.402303240742</v>
      </c>
    </row>
    <row r="46" spans="1:67" ht="15" x14ac:dyDescent="0.25">
      <c r="A46" s="244" t="str">
        <f>IFERROR(LOOKUP(H46,BLIOTECAS!$D$2:$D$30,BLIOTECAS!$C$2:$C$30),"N/C")</f>
        <v>F. Psicología</v>
      </c>
      <c r="B46" s="243" t="str">
        <f>IFERROR(LOOKUP(H46,BLIOTECAS!$D$2:$D$29,BLIOTECAS!$E$2:$E$29),"N/C")</f>
        <v>Ciencias de la Salud</v>
      </c>
      <c r="C46" s="243">
        <f>LOOKUP(H46,BLIOTECAS!$D$2:$D$30,BLIOTECAS!$F$2:$F$30)</f>
        <v>4</v>
      </c>
      <c r="D46" s="320">
        <v>47</v>
      </c>
      <c r="E46" s="320"/>
      <c r="F46" s="320"/>
      <c r="G46" s="320">
        <v>1</v>
      </c>
      <c r="H46" s="320">
        <v>20</v>
      </c>
      <c r="I46" s="320"/>
      <c r="J46" s="320">
        <v>3</v>
      </c>
      <c r="K46" s="320">
        <v>5</v>
      </c>
      <c r="L46" s="320"/>
      <c r="M46" s="320">
        <v>20</v>
      </c>
      <c r="N46" s="320">
        <v>29</v>
      </c>
      <c r="O46" s="320">
        <v>18</v>
      </c>
      <c r="P46" s="320"/>
      <c r="Q46" s="320"/>
      <c r="R46" s="320"/>
      <c r="S46" s="320">
        <v>4</v>
      </c>
      <c r="T46" s="320">
        <v>4</v>
      </c>
      <c r="U46" s="320">
        <v>5</v>
      </c>
      <c r="V46" s="320">
        <v>2</v>
      </c>
      <c r="W46" s="320"/>
      <c r="X46" s="320">
        <v>2</v>
      </c>
      <c r="Y46" s="320"/>
      <c r="Z46" s="320"/>
      <c r="AA46" s="320"/>
      <c r="AB46" s="320"/>
      <c r="AC46" s="320"/>
      <c r="AD46" s="320">
        <v>2</v>
      </c>
      <c r="AE46" s="320">
        <v>4</v>
      </c>
      <c r="AF46" s="320">
        <v>5</v>
      </c>
      <c r="AG46" s="320">
        <v>2</v>
      </c>
      <c r="AH46" s="320">
        <v>5</v>
      </c>
      <c r="AI46" s="320">
        <v>5</v>
      </c>
      <c r="AJ46" s="320">
        <v>5</v>
      </c>
      <c r="AK46" s="320">
        <v>2</v>
      </c>
      <c r="AL46" s="320">
        <v>2</v>
      </c>
      <c r="AM46" s="320">
        <v>4</v>
      </c>
      <c r="AN46" s="320">
        <v>4</v>
      </c>
      <c r="AO46" s="320">
        <v>4</v>
      </c>
      <c r="AP46" s="320">
        <v>4</v>
      </c>
      <c r="AQ46" s="320">
        <v>4</v>
      </c>
      <c r="AR46" s="320">
        <v>3</v>
      </c>
      <c r="AS46" s="320">
        <v>4</v>
      </c>
      <c r="AT46" s="320" t="s">
        <v>22</v>
      </c>
      <c r="AU46" s="320">
        <v>2</v>
      </c>
      <c r="AV46" s="320"/>
      <c r="AW46" s="320">
        <v>5</v>
      </c>
      <c r="AX46" s="320">
        <v>2</v>
      </c>
      <c r="AY46" s="320">
        <v>4</v>
      </c>
      <c r="AZ46" s="320">
        <v>3</v>
      </c>
      <c r="BA46" s="320">
        <v>4</v>
      </c>
      <c r="BB46" s="320">
        <v>4</v>
      </c>
      <c r="BC46" s="320"/>
      <c r="BD46" s="320" t="s">
        <v>22</v>
      </c>
      <c r="BE46" s="320" t="s">
        <v>22</v>
      </c>
      <c r="BF46" s="320"/>
      <c r="BG46" s="320"/>
      <c r="BH46" s="320">
        <v>3</v>
      </c>
      <c r="BI46" s="320">
        <v>4</v>
      </c>
      <c r="BJ46" s="320"/>
      <c r="BK46" s="320">
        <v>4</v>
      </c>
      <c r="BL46" s="320">
        <v>4</v>
      </c>
      <c r="BM46" s="320"/>
      <c r="BN46" s="320"/>
      <c r="BO46" s="381">
        <v>43497.402326388888</v>
      </c>
    </row>
    <row r="47" spans="1:67" ht="15" x14ac:dyDescent="0.25">
      <c r="A47" s="244" t="str">
        <f>IFERROR(LOOKUP(H47,BLIOTECAS!$D$2:$D$30,BLIOTECAS!$C$2:$C$30),"N/C")</f>
        <v>F. Geografía e Historia</v>
      </c>
      <c r="B47" s="243" t="str">
        <f>IFERROR(LOOKUP(H47,BLIOTECAS!$D$2:$D$29,BLIOTECAS!$E$2:$E$29),"N/C")</f>
        <v>Humanidades</v>
      </c>
      <c r="C47" s="243">
        <f>LOOKUP(H47,BLIOTECAS!$D$2:$D$30,BLIOTECAS!$F$2:$F$30)</f>
        <v>1</v>
      </c>
      <c r="D47" s="320">
        <v>48</v>
      </c>
      <c r="E47" s="320"/>
      <c r="F47" s="320"/>
      <c r="G47" s="320">
        <v>2</v>
      </c>
      <c r="H47" s="320">
        <v>16</v>
      </c>
      <c r="I47" s="320"/>
      <c r="J47" s="320">
        <v>3</v>
      </c>
      <c r="K47" s="320">
        <v>4</v>
      </c>
      <c r="L47" s="320"/>
      <c r="M47" s="320">
        <v>16</v>
      </c>
      <c r="N47" s="320">
        <v>29</v>
      </c>
      <c r="O47" s="320"/>
      <c r="P47" s="320"/>
      <c r="Q47" s="320"/>
      <c r="R47" s="320"/>
      <c r="S47" s="320">
        <v>4</v>
      </c>
      <c r="T47" s="320">
        <v>4</v>
      </c>
      <c r="U47" s="320">
        <v>3</v>
      </c>
      <c r="V47" s="320">
        <v>1</v>
      </c>
      <c r="W47" s="320"/>
      <c r="X47" s="320">
        <v>2</v>
      </c>
      <c r="Y47" s="320">
        <v>3</v>
      </c>
      <c r="Z47" s="320"/>
      <c r="AA47" s="320"/>
      <c r="AB47" s="320"/>
      <c r="AC47" s="320"/>
      <c r="AD47" s="320">
        <v>4</v>
      </c>
      <c r="AE47" s="320">
        <v>2</v>
      </c>
      <c r="AF47" s="320">
        <v>2</v>
      </c>
      <c r="AG47" s="320">
        <v>3</v>
      </c>
      <c r="AH47" s="320">
        <v>4</v>
      </c>
      <c r="AI47" s="320">
        <v>3</v>
      </c>
      <c r="AJ47" s="320">
        <v>4</v>
      </c>
      <c r="AK47" s="320">
        <v>2</v>
      </c>
      <c r="AL47" s="320">
        <v>4</v>
      </c>
      <c r="AM47" s="320">
        <v>2</v>
      </c>
      <c r="AN47" s="320">
        <v>3</v>
      </c>
      <c r="AO47" s="320">
        <v>2</v>
      </c>
      <c r="AP47" s="320">
        <v>3</v>
      </c>
      <c r="AQ47" s="320">
        <v>2</v>
      </c>
      <c r="AR47" s="320">
        <v>1</v>
      </c>
      <c r="AS47" s="320">
        <v>2</v>
      </c>
      <c r="AT47" s="320" t="s">
        <v>356</v>
      </c>
      <c r="AU47" s="320">
        <v>3</v>
      </c>
      <c r="AV47" s="320"/>
      <c r="AW47" s="320">
        <v>2</v>
      </c>
      <c r="AX47" s="320">
        <v>4</v>
      </c>
      <c r="AY47" s="320">
        <v>4</v>
      </c>
      <c r="AZ47" s="320">
        <v>3</v>
      </c>
      <c r="BA47" s="320">
        <v>2</v>
      </c>
      <c r="BB47" s="320">
        <v>1</v>
      </c>
      <c r="BC47" s="320"/>
      <c r="BD47" s="320" t="s">
        <v>22</v>
      </c>
      <c r="BE47" s="320" t="s">
        <v>22</v>
      </c>
      <c r="BF47" s="320">
        <v>3</v>
      </c>
      <c r="BG47" s="320"/>
      <c r="BH47" s="320">
        <v>2</v>
      </c>
      <c r="BI47" s="320">
        <v>4</v>
      </c>
      <c r="BJ47" s="320"/>
      <c r="BK47" s="320">
        <v>2</v>
      </c>
      <c r="BL47" s="320">
        <v>2</v>
      </c>
      <c r="BM47" s="320"/>
      <c r="BN47" s="320" t="s">
        <v>369</v>
      </c>
      <c r="BO47" s="381">
        <v>43497.402337962965</v>
      </c>
    </row>
    <row r="48" spans="1:67" ht="15" x14ac:dyDescent="0.25">
      <c r="A48" s="244" t="str">
        <f>IFERROR(LOOKUP(H48,BLIOTECAS!$D$2:$D$30,BLIOTECAS!$C$2:$C$30),"N/C")</f>
        <v>F. Derecho</v>
      </c>
      <c r="B48" s="243" t="str">
        <f>IFERROR(LOOKUP(H48,BLIOTECAS!$D$2:$D$29,BLIOTECAS!$E$2:$E$29),"N/C")</f>
        <v>Ciencias Sociales</v>
      </c>
      <c r="C48" s="243">
        <f>LOOKUP(H48,BLIOTECAS!$D$2:$D$30,BLIOTECAS!$F$2:$F$30)</f>
        <v>3</v>
      </c>
      <c r="D48" s="320">
        <v>49</v>
      </c>
      <c r="E48" s="320"/>
      <c r="F48" s="320"/>
      <c r="G48" s="320">
        <v>2</v>
      </c>
      <c r="H48" s="320">
        <v>11</v>
      </c>
      <c r="I48" s="320"/>
      <c r="J48" s="320">
        <v>2</v>
      </c>
      <c r="K48" s="320">
        <v>1</v>
      </c>
      <c r="L48" s="320"/>
      <c r="M48" s="320">
        <v>16</v>
      </c>
      <c r="N48" s="320">
        <v>29</v>
      </c>
      <c r="O48" s="320"/>
      <c r="P48" s="320"/>
      <c r="Q48" s="320"/>
      <c r="R48" s="320"/>
      <c r="S48" s="320">
        <v>4</v>
      </c>
      <c r="T48" s="320">
        <v>4</v>
      </c>
      <c r="U48" s="320">
        <v>2</v>
      </c>
      <c r="V48" s="320">
        <v>1</v>
      </c>
      <c r="W48" s="320"/>
      <c r="X48" s="320"/>
      <c r="Y48" s="320"/>
      <c r="Z48" s="320">
        <v>4</v>
      </c>
      <c r="AA48" s="320"/>
      <c r="AB48" s="320"/>
      <c r="AC48" s="320"/>
      <c r="AD48" s="320">
        <v>4</v>
      </c>
      <c r="AE48" s="320">
        <v>1</v>
      </c>
      <c r="AF48" s="320">
        <v>1</v>
      </c>
      <c r="AG48" s="320">
        <v>4</v>
      </c>
      <c r="AH48" s="320">
        <v>4</v>
      </c>
      <c r="AI48" s="320">
        <v>4</v>
      </c>
      <c r="AJ48" s="320">
        <v>5</v>
      </c>
      <c r="AK48" s="320">
        <v>1</v>
      </c>
      <c r="AL48" s="320">
        <v>2</v>
      </c>
      <c r="AM48" s="320">
        <v>2</v>
      </c>
      <c r="AN48" s="320">
        <v>2</v>
      </c>
      <c r="AO48" s="320">
        <v>3</v>
      </c>
      <c r="AP48" s="320">
        <v>3</v>
      </c>
      <c r="AQ48" s="320">
        <v>3</v>
      </c>
      <c r="AR48" s="320">
        <v>2</v>
      </c>
      <c r="AS48" s="320">
        <v>4</v>
      </c>
      <c r="AT48" s="320" t="s">
        <v>22</v>
      </c>
      <c r="AU48" s="320">
        <v>3</v>
      </c>
      <c r="AV48" s="320"/>
      <c r="AW48" s="320">
        <v>4</v>
      </c>
      <c r="AX48" s="320">
        <v>3</v>
      </c>
      <c r="AY48" s="320">
        <v>5</v>
      </c>
      <c r="AZ48" s="320">
        <v>5</v>
      </c>
      <c r="BA48" s="320">
        <v>5</v>
      </c>
      <c r="BB48" s="320">
        <v>4</v>
      </c>
      <c r="BC48" s="320"/>
      <c r="BD48" s="320" t="s">
        <v>22</v>
      </c>
      <c r="BE48" s="320" t="s">
        <v>22</v>
      </c>
      <c r="BF48" s="320"/>
      <c r="BG48" s="320"/>
      <c r="BH48" s="320">
        <v>4</v>
      </c>
      <c r="BI48" s="320">
        <v>4</v>
      </c>
      <c r="BJ48" s="320"/>
      <c r="BK48" s="320">
        <v>3</v>
      </c>
      <c r="BL48" s="320">
        <v>3</v>
      </c>
      <c r="BM48" s="320"/>
      <c r="BN48" s="320"/>
      <c r="BO48" s="381">
        <v>43497.402372685188</v>
      </c>
    </row>
    <row r="49" spans="1:67" ht="15" x14ac:dyDescent="0.25">
      <c r="A49" s="244" t="str">
        <f>IFERROR(LOOKUP(H49,BLIOTECAS!$D$2:$D$30,BLIOTECAS!$C$2:$C$30),"N/C")</f>
        <v>F. Informática</v>
      </c>
      <c r="B49" s="243" t="str">
        <f>IFERROR(LOOKUP(H49,BLIOTECAS!$D$2:$D$29,BLIOTECAS!$E$2:$E$29),"N/C")</f>
        <v>Ciencias Experimentales</v>
      </c>
      <c r="C49" s="243">
        <f>LOOKUP(H49,BLIOTECAS!$D$2:$D$30,BLIOTECAS!$F$2:$F$30)</f>
        <v>2</v>
      </c>
      <c r="D49" s="320">
        <v>51</v>
      </c>
      <c r="E49" s="320"/>
      <c r="F49" s="320"/>
      <c r="G49" s="320">
        <v>1</v>
      </c>
      <c r="H49" s="320">
        <v>17</v>
      </c>
      <c r="I49" s="320"/>
      <c r="J49" s="320">
        <v>4</v>
      </c>
      <c r="K49" s="320">
        <v>5</v>
      </c>
      <c r="L49" s="320"/>
      <c r="M49" s="320">
        <v>17</v>
      </c>
      <c r="N49" s="320"/>
      <c r="O49" s="320"/>
      <c r="P49" s="320"/>
      <c r="Q49" s="320"/>
      <c r="R49" s="320"/>
      <c r="S49" s="320">
        <v>4</v>
      </c>
      <c r="T49" s="320">
        <v>4</v>
      </c>
      <c r="U49" s="320">
        <v>4</v>
      </c>
      <c r="V49" s="320">
        <v>4</v>
      </c>
      <c r="W49" s="320"/>
      <c r="X49" s="320">
        <v>2</v>
      </c>
      <c r="Y49" s="320"/>
      <c r="Z49" s="320"/>
      <c r="AA49" s="320"/>
      <c r="AB49" s="320"/>
      <c r="AC49" s="320"/>
      <c r="AD49" s="320">
        <v>4</v>
      </c>
      <c r="AE49" s="320">
        <v>1</v>
      </c>
      <c r="AF49" s="320">
        <v>1</v>
      </c>
      <c r="AG49" s="320">
        <v>3</v>
      </c>
      <c r="AH49" s="320">
        <v>5</v>
      </c>
      <c r="AI49" s="320">
        <v>4</v>
      </c>
      <c r="AJ49" s="320">
        <v>4</v>
      </c>
      <c r="AK49" s="320">
        <v>1</v>
      </c>
      <c r="AL49" s="320">
        <v>4</v>
      </c>
      <c r="AM49" s="320">
        <v>5</v>
      </c>
      <c r="AN49" s="320">
        <v>5</v>
      </c>
      <c r="AO49" s="320">
        <v>4</v>
      </c>
      <c r="AP49" s="320">
        <v>5</v>
      </c>
      <c r="AQ49" s="320">
        <v>5</v>
      </c>
      <c r="AR49" s="320">
        <v>5</v>
      </c>
      <c r="AS49" s="320">
        <v>4</v>
      </c>
      <c r="AT49" s="320" t="s">
        <v>22</v>
      </c>
      <c r="AU49" s="320">
        <v>4</v>
      </c>
      <c r="AV49" s="320"/>
      <c r="AW49" s="320">
        <v>5</v>
      </c>
      <c r="AX49" s="320">
        <v>5</v>
      </c>
      <c r="AY49" s="320">
        <v>4</v>
      </c>
      <c r="AZ49" s="320">
        <v>5</v>
      </c>
      <c r="BA49" s="320">
        <v>5</v>
      </c>
      <c r="BB49" s="320">
        <v>4</v>
      </c>
      <c r="BC49" s="320"/>
      <c r="BD49" s="320" t="s">
        <v>22</v>
      </c>
      <c r="BE49" s="320" t="s">
        <v>22</v>
      </c>
      <c r="BF49" s="320"/>
      <c r="BG49" s="320"/>
      <c r="BH49" s="320">
        <v>5</v>
      </c>
      <c r="BI49" s="320">
        <v>5</v>
      </c>
      <c r="BJ49" s="320"/>
      <c r="BK49" s="320">
        <v>5</v>
      </c>
      <c r="BL49" s="320">
        <v>4</v>
      </c>
      <c r="BM49" s="320"/>
      <c r="BN49" s="320"/>
      <c r="BO49" s="381">
        <v>43497.402453703704</v>
      </c>
    </row>
    <row r="50" spans="1:67" ht="15" x14ac:dyDescent="0.25">
      <c r="A50" s="244" t="str">
        <f>IFERROR(LOOKUP(H50,BLIOTECAS!$D$2:$D$30,BLIOTECAS!$C$2:$C$30),"N/C")</f>
        <v>F. Veterinaria</v>
      </c>
      <c r="B50" s="243" t="str">
        <f>IFERROR(LOOKUP(H50,BLIOTECAS!$D$2:$D$29,BLIOTECAS!$E$2:$E$29),"N/C")</f>
        <v>Ciencias de la Salud</v>
      </c>
      <c r="C50" s="243">
        <f>LOOKUP(H50,BLIOTECAS!$D$2:$D$30,BLIOTECAS!$F$2:$F$30)</f>
        <v>4</v>
      </c>
      <c r="D50" s="320">
        <v>52</v>
      </c>
      <c r="E50" s="320"/>
      <c r="F50" s="320"/>
      <c r="G50" s="320">
        <v>1</v>
      </c>
      <c r="H50" s="320">
        <v>21</v>
      </c>
      <c r="I50" s="320"/>
      <c r="J50" s="320"/>
      <c r="K50" s="320"/>
      <c r="L50" s="320"/>
      <c r="M50" s="320">
        <v>21</v>
      </c>
      <c r="N50" s="320">
        <v>16</v>
      </c>
      <c r="O50" s="320">
        <v>29</v>
      </c>
      <c r="P50" s="320" t="s">
        <v>340</v>
      </c>
      <c r="Q50" s="320"/>
      <c r="R50" s="320"/>
      <c r="S50" s="320">
        <v>3</v>
      </c>
      <c r="T50" s="320">
        <v>4</v>
      </c>
      <c r="U50" s="320">
        <v>4</v>
      </c>
      <c r="V50" s="320">
        <v>4</v>
      </c>
      <c r="W50" s="320"/>
      <c r="X50" s="320">
        <v>2</v>
      </c>
      <c r="Y50" s="320"/>
      <c r="Z50" s="320"/>
      <c r="AA50" s="320"/>
      <c r="AB50" s="320"/>
      <c r="AC50" s="320"/>
      <c r="AD50" s="320">
        <v>2</v>
      </c>
      <c r="AE50" s="320">
        <v>4</v>
      </c>
      <c r="AF50" s="320">
        <v>3</v>
      </c>
      <c r="AG50" s="320">
        <v>1</v>
      </c>
      <c r="AH50" s="320">
        <v>4</v>
      </c>
      <c r="AI50" s="320">
        <v>5</v>
      </c>
      <c r="AJ50" s="320">
        <v>3</v>
      </c>
      <c r="AK50" s="320">
        <v>4</v>
      </c>
      <c r="AL50" s="320">
        <v>5</v>
      </c>
      <c r="AM50" s="320">
        <v>2</v>
      </c>
      <c r="AN50" s="320">
        <v>5</v>
      </c>
      <c r="AO50" s="320">
        <v>4</v>
      </c>
      <c r="AP50" s="320">
        <v>5</v>
      </c>
      <c r="AQ50" s="320">
        <v>4</v>
      </c>
      <c r="AR50" s="320">
        <v>3</v>
      </c>
      <c r="AS50" s="320">
        <v>5</v>
      </c>
      <c r="AT50" s="320" t="s">
        <v>356</v>
      </c>
      <c r="AU50" s="320">
        <v>4</v>
      </c>
      <c r="AV50" s="320"/>
      <c r="AW50" s="320">
        <v>4</v>
      </c>
      <c r="AX50" s="320">
        <v>3</v>
      </c>
      <c r="AY50" s="320">
        <v>3</v>
      </c>
      <c r="AZ50" s="320">
        <v>4</v>
      </c>
      <c r="BA50" s="320">
        <v>5</v>
      </c>
      <c r="BB50" s="320">
        <v>5</v>
      </c>
      <c r="BC50" s="320"/>
      <c r="BD50" s="320" t="s">
        <v>356</v>
      </c>
      <c r="BE50" s="320" t="s">
        <v>356</v>
      </c>
      <c r="BF50" s="320">
        <v>5</v>
      </c>
      <c r="BG50" s="320"/>
      <c r="BH50" s="320">
        <v>4</v>
      </c>
      <c r="BI50" s="320">
        <v>4</v>
      </c>
      <c r="BJ50" s="320"/>
      <c r="BK50" s="320">
        <v>4</v>
      </c>
      <c r="BL50" s="320">
        <v>3</v>
      </c>
      <c r="BM50" s="320"/>
      <c r="BN50" s="320"/>
      <c r="BO50" s="381">
        <v>43497.402465277781</v>
      </c>
    </row>
    <row r="51" spans="1:67" ht="15" x14ac:dyDescent="0.25">
      <c r="A51" s="244" t="str">
        <f>IFERROR(LOOKUP(H51,BLIOTECAS!$D$2:$D$30,BLIOTECAS!$C$2:$C$30),"N/C")</f>
        <v>F. Psicología</v>
      </c>
      <c r="B51" s="243" t="str">
        <f>IFERROR(LOOKUP(H51,BLIOTECAS!$D$2:$D$29,BLIOTECAS!$E$2:$E$29),"N/C")</f>
        <v>Ciencias de la Salud</v>
      </c>
      <c r="C51" s="243">
        <f>LOOKUP(H51,BLIOTECAS!$D$2:$D$30,BLIOTECAS!$F$2:$F$30)</f>
        <v>4</v>
      </c>
      <c r="D51" s="320">
        <v>53</v>
      </c>
      <c r="E51" s="320"/>
      <c r="F51" s="320"/>
      <c r="G51" s="320">
        <v>1</v>
      </c>
      <c r="H51" s="320">
        <v>20</v>
      </c>
      <c r="I51" s="320"/>
      <c r="J51" s="320">
        <v>4</v>
      </c>
      <c r="K51" s="320">
        <v>4</v>
      </c>
      <c r="L51" s="320"/>
      <c r="M51" s="320">
        <v>20</v>
      </c>
      <c r="N51" s="320">
        <v>9</v>
      </c>
      <c r="O51" s="320"/>
      <c r="P51" s="320"/>
      <c r="Q51" s="320"/>
      <c r="R51" s="320"/>
      <c r="S51" s="320">
        <v>5</v>
      </c>
      <c r="T51" s="320">
        <v>5</v>
      </c>
      <c r="U51" s="320">
        <v>4</v>
      </c>
      <c r="V51" s="320">
        <v>3</v>
      </c>
      <c r="W51" s="320">
        <v>1</v>
      </c>
      <c r="X51" s="320"/>
      <c r="Y51" s="320"/>
      <c r="Z51" s="320"/>
      <c r="AA51" s="320"/>
      <c r="AB51" s="320"/>
      <c r="AC51" s="320"/>
      <c r="AD51" s="320">
        <v>4</v>
      </c>
      <c r="AE51" s="320">
        <v>4</v>
      </c>
      <c r="AF51" s="320">
        <v>1</v>
      </c>
      <c r="AG51" s="320">
        <v>4</v>
      </c>
      <c r="AH51" s="320">
        <v>5</v>
      </c>
      <c r="AI51" s="320">
        <v>4</v>
      </c>
      <c r="AJ51" s="320">
        <v>5</v>
      </c>
      <c r="AK51" s="320">
        <v>1</v>
      </c>
      <c r="AL51" s="320">
        <v>3</v>
      </c>
      <c r="AM51" s="320">
        <v>4</v>
      </c>
      <c r="AN51" s="320">
        <v>3</v>
      </c>
      <c r="AO51" s="320">
        <v>4</v>
      </c>
      <c r="AP51" s="320">
        <v>4</v>
      </c>
      <c r="AQ51" s="320">
        <v>5</v>
      </c>
      <c r="AR51" s="320">
        <v>3</v>
      </c>
      <c r="AS51" s="320">
        <v>5</v>
      </c>
      <c r="AT51" s="320" t="s">
        <v>22</v>
      </c>
      <c r="AU51" s="320">
        <v>4</v>
      </c>
      <c r="AV51" s="320"/>
      <c r="AW51" s="320">
        <v>4</v>
      </c>
      <c r="AX51" s="320">
        <v>4</v>
      </c>
      <c r="AY51" s="320">
        <v>3</v>
      </c>
      <c r="AZ51" s="320">
        <v>5</v>
      </c>
      <c r="BA51" s="320">
        <v>5</v>
      </c>
      <c r="BB51" s="320">
        <v>4</v>
      </c>
      <c r="BC51" s="320"/>
      <c r="BD51" s="320" t="s">
        <v>22</v>
      </c>
      <c r="BE51" s="320" t="s">
        <v>22</v>
      </c>
      <c r="BF51" s="320"/>
      <c r="BG51" s="320"/>
      <c r="BH51" s="320">
        <v>4</v>
      </c>
      <c r="BI51" s="320">
        <v>5</v>
      </c>
      <c r="BJ51" s="320"/>
      <c r="BK51" s="320">
        <v>4</v>
      </c>
      <c r="BL51" s="320">
        <v>4</v>
      </c>
      <c r="BM51" s="320"/>
      <c r="BN51" s="320"/>
      <c r="BO51" s="381">
        <v>43497.40247685185</v>
      </c>
    </row>
    <row r="52" spans="1:67" ht="15" x14ac:dyDescent="0.25">
      <c r="A52" s="244" t="str">
        <f>IFERROR(LOOKUP(H52,BLIOTECAS!$D$2:$D$30,BLIOTECAS!$C$2:$C$30),"N/C")</f>
        <v>F. Enfermería, Fisioterapia y Podología</v>
      </c>
      <c r="B52" s="243" t="str">
        <f>IFERROR(LOOKUP(H52,BLIOTECAS!$D$2:$D$29,BLIOTECAS!$E$2:$E$29),"N/C")</f>
        <v>Ciencias de la Salud</v>
      </c>
      <c r="C52" s="243">
        <f>LOOKUP(H52,BLIOTECAS!$D$2:$D$30,BLIOTECAS!$F$2:$F$30)</f>
        <v>4</v>
      </c>
      <c r="D52" s="320">
        <v>54</v>
      </c>
      <c r="E52" s="320"/>
      <c r="F52" s="320"/>
      <c r="G52" s="320">
        <v>1</v>
      </c>
      <c r="H52" s="320">
        <v>22</v>
      </c>
      <c r="I52" s="320"/>
      <c r="J52" s="320">
        <v>3</v>
      </c>
      <c r="K52" s="320">
        <v>1</v>
      </c>
      <c r="L52" s="320"/>
      <c r="M52" s="320">
        <v>22</v>
      </c>
      <c r="N52" s="320">
        <v>18</v>
      </c>
      <c r="O52" s="320"/>
      <c r="P52" s="320" t="s">
        <v>370</v>
      </c>
      <c r="Q52" s="320"/>
      <c r="R52" s="320"/>
      <c r="S52" s="320">
        <v>2</v>
      </c>
      <c r="T52" s="320">
        <v>3</v>
      </c>
      <c r="U52" s="320">
        <v>4</v>
      </c>
      <c r="V52" s="320">
        <v>4</v>
      </c>
      <c r="W52" s="320"/>
      <c r="X52" s="320"/>
      <c r="Y52" s="320"/>
      <c r="Z52" s="320">
        <v>4</v>
      </c>
      <c r="AA52" s="320"/>
      <c r="AB52" s="320"/>
      <c r="AC52" s="320"/>
      <c r="AD52" s="320">
        <v>5</v>
      </c>
      <c r="AE52" s="320">
        <v>2</v>
      </c>
      <c r="AF52" s="320">
        <v>5</v>
      </c>
      <c r="AG52" s="320">
        <v>5</v>
      </c>
      <c r="AH52" s="320">
        <v>5</v>
      </c>
      <c r="AI52" s="320">
        <v>5</v>
      </c>
      <c r="AJ52" s="320">
        <v>4</v>
      </c>
      <c r="AK52" s="320">
        <v>1</v>
      </c>
      <c r="AL52" s="320">
        <v>6</v>
      </c>
      <c r="AM52" s="320">
        <v>3</v>
      </c>
      <c r="AN52" s="320">
        <v>3</v>
      </c>
      <c r="AO52" s="320">
        <v>4</v>
      </c>
      <c r="AP52" s="320">
        <v>4</v>
      </c>
      <c r="AQ52" s="320">
        <v>4</v>
      </c>
      <c r="AR52" s="320">
        <v>3</v>
      </c>
      <c r="AS52" s="320">
        <v>1</v>
      </c>
      <c r="AT52" s="320" t="s">
        <v>356</v>
      </c>
      <c r="AU52" s="320">
        <v>4</v>
      </c>
      <c r="AV52" s="320"/>
      <c r="AW52" s="320">
        <v>5</v>
      </c>
      <c r="AX52" s="320">
        <v>5</v>
      </c>
      <c r="AY52" s="320">
        <v>5</v>
      </c>
      <c r="AZ52" s="320">
        <v>5</v>
      </c>
      <c r="BA52" s="320">
        <v>5</v>
      </c>
      <c r="BB52" s="320">
        <v>5</v>
      </c>
      <c r="BC52" s="320"/>
      <c r="BD52" s="320" t="s">
        <v>356</v>
      </c>
      <c r="BE52" s="320" t="s">
        <v>22</v>
      </c>
      <c r="BF52" s="320"/>
      <c r="BG52" s="320"/>
      <c r="BH52" s="320">
        <v>3</v>
      </c>
      <c r="BI52" s="320">
        <v>3</v>
      </c>
      <c r="BJ52" s="320"/>
      <c r="BK52" s="320">
        <v>4</v>
      </c>
      <c r="BL52" s="320">
        <v>3</v>
      </c>
      <c r="BM52" s="320"/>
      <c r="BN52" s="320"/>
      <c r="BO52" s="381">
        <v>43497.40252314815</v>
      </c>
    </row>
    <row r="53" spans="1:67" ht="15" x14ac:dyDescent="0.25">
      <c r="A53" s="244" t="str">
        <f>IFERROR(LOOKUP(H53,BLIOTECAS!$D$2:$D$30,BLIOTECAS!$C$2:$C$30),"N/C")</f>
        <v>F. Filología</v>
      </c>
      <c r="B53" s="243" t="str">
        <f>IFERROR(LOOKUP(H53,BLIOTECAS!$D$2:$D$29,BLIOTECAS!$E$2:$E$29),"N/C")</f>
        <v>Humanidades</v>
      </c>
      <c r="C53" s="243">
        <f>LOOKUP(H53,BLIOTECAS!$D$2:$D$30,BLIOTECAS!$F$2:$F$30)</f>
        <v>1</v>
      </c>
      <c r="D53" s="320">
        <v>55</v>
      </c>
      <c r="E53" s="320"/>
      <c r="F53" s="320"/>
      <c r="G53" s="320">
        <v>1</v>
      </c>
      <c r="H53" s="320">
        <v>14</v>
      </c>
      <c r="I53" s="320"/>
      <c r="J53" s="320">
        <v>5</v>
      </c>
      <c r="K53" s="320">
        <v>5</v>
      </c>
      <c r="L53" s="320"/>
      <c r="M53" s="320">
        <v>14</v>
      </c>
      <c r="N53" s="320">
        <v>29</v>
      </c>
      <c r="O53" s="320">
        <v>15</v>
      </c>
      <c r="P53" s="320"/>
      <c r="Q53" s="320"/>
      <c r="R53" s="320"/>
      <c r="S53" s="320">
        <v>4</v>
      </c>
      <c r="T53" s="320">
        <v>5</v>
      </c>
      <c r="U53" s="320">
        <v>4</v>
      </c>
      <c r="V53" s="320">
        <v>3</v>
      </c>
      <c r="W53" s="320">
        <v>1</v>
      </c>
      <c r="X53" s="320"/>
      <c r="Y53" s="320"/>
      <c r="Z53" s="320"/>
      <c r="AA53" s="320"/>
      <c r="AB53" s="320"/>
      <c r="AC53" s="320"/>
      <c r="AD53" s="320">
        <v>4</v>
      </c>
      <c r="AE53" s="320">
        <v>4</v>
      </c>
      <c r="AF53" s="320">
        <v>2</v>
      </c>
      <c r="AG53" s="320">
        <v>4</v>
      </c>
      <c r="AH53" s="320">
        <v>5</v>
      </c>
      <c r="AI53" s="320">
        <v>4</v>
      </c>
      <c r="AJ53" s="320">
        <v>3</v>
      </c>
      <c r="AK53" s="320">
        <v>1</v>
      </c>
      <c r="AL53" s="320">
        <v>6</v>
      </c>
      <c r="AM53" s="320">
        <v>5</v>
      </c>
      <c r="AN53" s="320">
        <v>4</v>
      </c>
      <c r="AO53" s="320">
        <v>3</v>
      </c>
      <c r="AP53" s="320">
        <v>2</v>
      </c>
      <c r="AQ53" s="320">
        <v>4</v>
      </c>
      <c r="AR53" s="320">
        <v>2</v>
      </c>
      <c r="AS53" s="320">
        <v>3</v>
      </c>
      <c r="AT53" s="320" t="s">
        <v>356</v>
      </c>
      <c r="AU53" s="320">
        <v>5</v>
      </c>
      <c r="AV53" s="320"/>
      <c r="AW53" s="320">
        <v>5</v>
      </c>
      <c r="AX53" s="320">
        <v>3</v>
      </c>
      <c r="AY53" s="320">
        <v>4</v>
      </c>
      <c r="AZ53" s="320">
        <v>5</v>
      </c>
      <c r="BA53" s="320">
        <v>3</v>
      </c>
      <c r="BB53" s="320">
        <v>3</v>
      </c>
      <c r="BC53" s="320"/>
      <c r="BD53" s="320" t="s">
        <v>22</v>
      </c>
      <c r="BE53" s="320" t="s">
        <v>22</v>
      </c>
      <c r="BF53" s="320"/>
      <c r="BG53" s="320"/>
      <c r="BH53" s="320">
        <v>3</v>
      </c>
      <c r="BI53" s="320">
        <v>3</v>
      </c>
      <c r="BJ53" s="320"/>
      <c r="BK53" s="320">
        <v>4</v>
      </c>
      <c r="BL53" s="320">
        <v>4</v>
      </c>
      <c r="BM53" s="320"/>
      <c r="BN53" s="320"/>
      <c r="BO53" s="381">
        <v>43497.402546296296</v>
      </c>
    </row>
    <row r="54" spans="1:67" ht="15" x14ac:dyDescent="0.25">
      <c r="A54" s="244" t="str">
        <f>IFERROR(LOOKUP(H54,BLIOTECAS!$D$2:$D$30,BLIOTECAS!$C$2:$C$30),"N/C")</f>
        <v>F. Educación - Centro de Formación del Profesorado</v>
      </c>
      <c r="B54" s="243" t="str">
        <f>IFERROR(LOOKUP(H54,BLIOTECAS!$D$2:$D$29,BLIOTECAS!$E$2:$E$29),"N/C")</f>
        <v>Humanidades</v>
      </c>
      <c r="C54" s="243">
        <f>LOOKUP(H54,BLIOTECAS!$D$2:$D$30,BLIOTECAS!$F$2:$F$30)</f>
        <v>1</v>
      </c>
      <c r="D54" s="320">
        <v>56</v>
      </c>
      <c r="E54" s="320"/>
      <c r="F54" s="320"/>
      <c r="G54" s="320">
        <v>1</v>
      </c>
      <c r="H54" s="320">
        <v>12</v>
      </c>
      <c r="I54" s="320"/>
      <c r="J54" s="320">
        <v>4</v>
      </c>
      <c r="K54" s="320">
        <v>4</v>
      </c>
      <c r="L54" s="320"/>
      <c r="M54" s="320">
        <v>12</v>
      </c>
      <c r="N54" s="320">
        <v>29</v>
      </c>
      <c r="O54" s="320"/>
      <c r="P54" s="320"/>
      <c r="Q54" s="320"/>
      <c r="R54" s="320"/>
      <c r="S54" s="320">
        <v>5</v>
      </c>
      <c r="T54" s="320">
        <v>2</v>
      </c>
      <c r="U54" s="320">
        <v>5</v>
      </c>
      <c r="V54" s="320">
        <v>1</v>
      </c>
      <c r="W54" s="320"/>
      <c r="X54" s="320">
        <v>2</v>
      </c>
      <c r="Y54" s="320"/>
      <c r="Z54" s="320"/>
      <c r="AA54" s="320"/>
      <c r="AB54" s="320"/>
      <c r="AC54" s="320"/>
      <c r="AD54" s="320">
        <v>4</v>
      </c>
      <c r="AE54" s="320">
        <v>2</v>
      </c>
      <c r="AF54" s="320">
        <v>1</v>
      </c>
      <c r="AG54" s="320">
        <v>2</v>
      </c>
      <c r="AH54" s="320">
        <v>5</v>
      </c>
      <c r="AI54" s="320">
        <v>4</v>
      </c>
      <c r="AJ54" s="320">
        <v>5</v>
      </c>
      <c r="AK54" s="320">
        <v>5</v>
      </c>
      <c r="AL54" s="320">
        <v>5</v>
      </c>
      <c r="AM54" s="320">
        <v>4</v>
      </c>
      <c r="AN54" s="320">
        <v>5</v>
      </c>
      <c r="AO54" s="320">
        <v>5</v>
      </c>
      <c r="AP54" s="320">
        <v>5</v>
      </c>
      <c r="AQ54" s="320">
        <v>5</v>
      </c>
      <c r="AR54" s="320">
        <v>5</v>
      </c>
      <c r="AS54" s="320">
        <v>5</v>
      </c>
      <c r="AT54" s="320" t="s">
        <v>356</v>
      </c>
      <c r="AU54" s="320">
        <v>5</v>
      </c>
      <c r="AV54" s="320"/>
      <c r="AW54" s="320">
        <v>5</v>
      </c>
      <c r="AX54" s="320">
        <v>4</v>
      </c>
      <c r="AY54" s="320">
        <v>5</v>
      </c>
      <c r="AZ54" s="320">
        <v>5</v>
      </c>
      <c r="BA54" s="320">
        <v>5</v>
      </c>
      <c r="BB54" s="320">
        <v>5</v>
      </c>
      <c r="BC54" s="320"/>
      <c r="BD54" s="320" t="s">
        <v>22</v>
      </c>
      <c r="BE54" s="320" t="s">
        <v>22</v>
      </c>
      <c r="BF54" s="320"/>
      <c r="BG54" s="320"/>
      <c r="BH54" s="320">
        <v>4</v>
      </c>
      <c r="BI54" s="320">
        <v>5</v>
      </c>
      <c r="BJ54" s="320"/>
      <c r="BK54" s="320">
        <v>5</v>
      </c>
      <c r="BL54" s="320">
        <v>4</v>
      </c>
      <c r="BM54" s="320"/>
      <c r="BN54" s="320"/>
      <c r="BO54" s="381">
        <v>43497.402569444443</v>
      </c>
    </row>
    <row r="55" spans="1:67" ht="15" x14ac:dyDescent="0.25">
      <c r="A55" s="244" t="str">
        <f>IFERROR(LOOKUP(H55,BLIOTECAS!$D$2:$D$30,BLIOTECAS!$C$2:$C$30),"N/C")</f>
        <v>N/C</v>
      </c>
      <c r="B55" s="243" t="str">
        <f>IFERROR(LOOKUP(H55,BLIOTECAS!$D$2:$D$29,BLIOTECAS!$E$2:$E$29),"N/C")</f>
        <v>N/C</v>
      </c>
      <c r="C55" s="243" t="e">
        <f>LOOKUP(H55,BLIOTECAS!$D$2:$D$30,BLIOTECAS!$F$2:$F$30)</f>
        <v>#N/A</v>
      </c>
      <c r="D55" s="320">
        <v>57</v>
      </c>
      <c r="E55" s="320"/>
      <c r="F55" s="320"/>
      <c r="G55" s="320">
        <v>2</v>
      </c>
      <c r="H55" s="320"/>
      <c r="I55" s="320"/>
      <c r="J55" s="320">
        <v>4</v>
      </c>
      <c r="K55" s="320">
        <v>5</v>
      </c>
      <c r="L55" s="320"/>
      <c r="M55" s="320">
        <v>29</v>
      </c>
      <c r="N55" s="320">
        <v>14</v>
      </c>
      <c r="O55" s="320">
        <v>15</v>
      </c>
      <c r="P55" s="320"/>
      <c r="Q55" s="320"/>
      <c r="R55" s="320"/>
      <c r="S55" s="320">
        <v>4</v>
      </c>
      <c r="T55" s="320">
        <v>4</v>
      </c>
      <c r="U55" s="320">
        <v>4</v>
      </c>
      <c r="V55" s="320">
        <v>4</v>
      </c>
      <c r="W55" s="320"/>
      <c r="X55" s="320">
        <v>2</v>
      </c>
      <c r="Y55" s="320"/>
      <c r="Z55" s="320"/>
      <c r="AA55" s="320"/>
      <c r="AB55" s="320"/>
      <c r="AC55" s="320"/>
      <c r="AD55" s="320">
        <v>5</v>
      </c>
      <c r="AE55" s="320">
        <v>4</v>
      </c>
      <c r="AF55" s="320">
        <v>4</v>
      </c>
      <c r="AG55" s="320">
        <v>4</v>
      </c>
      <c r="AH55" s="320">
        <v>4</v>
      </c>
      <c r="AI55" s="320">
        <v>3</v>
      </c>
      <c r="AJ55" s="320">
        <v>5</v>
      </c>
      <c r="AK55" s="320">
        <v>3</v>
      </c>
      <c r="AL55" s="320">
        <v>4</v>
      </c>
      <c r="AM55" s="320">
        <v>3</v>
      </c>
      <c r="AN55" s="320">
        <v>2</v>
      </c>
      <c r="AO55" s="320">
        <v>3</v>
      </c>
      <c r="AP55" s="320">
        <v>4</v>
      </c>
      <c r="AQ55" s="320">
        <v>2</v>
      </c>
      <c r="AR55" s="320">
        <v>2</v>
      </c>
      <c r="AS55" s="320">
        <v>2</v>
      </c>
      <c r="AT55" s="320" t="s">
        <v>356</v>
      </c>
      <c r="AU55" s="320">
        <v>2</v>
      </c>
      <c r="AV55" s="320"/>
      <c r="AW55" s="320">
        <v>5</v>
      </c>
      <c r="AX55" s="320">
        <v>4</v>
      </c>
      <c r="AY55" s="320">
        <v>5</v>
      </c>
      <c r="AZ55" s="320">
        <v>5</v>
      </c>
      <c r="BA55" s="320">
        <v>5</v>
      </c>
      <c r="BB55" s="320">
        <v>3</v>
      </c>
      <c r="BC55" s="320"/>
      <c r="BD55" s="320" t="s">
        <v>356</v>
      </c>
      <c r="BE55" s="320" t="s">
        <v>22</v>
      </c>
      <c r="BF55" s="320"/>
      <c r="BG55" s="320"/>
      <c r="BH55" s="320">
        <v>5</v>
      </c>
      <c r="BI55" s="320">
        <v>4</v>
      </c>
      <c r="BJ55" s="320"/>
      <c r="BK55" s="320">
        <v>4</v>
      </c>
      <c r="BL55" s="320">
        <v>2</v>
      </c>
      <c r="BM55" s="320"/>
      <c r="BN55" s="320"/>
      <c r="BO55" s="381">
        <v>43497.402627314812</v>
      </c>
    </row>
    <row r="56" spans="1:67" ht="15" x14ac:dyDescent="0.25">
      <c r="A56" s="244" t="str">
        <f>IFERROR(LOOKUP(H56,BLIOTECAS!$D$2:$D$30,BLIOTECAS!$C$2:$C$30),"N/C")</f>
        <v>F. Trabajo Social</v>
      </c>
      <c r="B56" s="243" t="str">
        <f>IFERROR(LOOKUP(H56,BLIOTECAS!$D$2:$D$29,BLIOTECAS!$E$2:$E$29),"N/C")</f>
        <v>Ciencias Sociales</v>
      </c>
      <c r="C56" s="243">
        <f>LOOKUP(H56,BLIOTECAS!$D$2:$D$30,BLIOTECAS!$F$2:$F$30)</f>
        <v>3</v>
      </c>
      <c r="D56" s="320">
        <v>59</v>
      </c>
      <c r="E56" s="320"/>
      <c r="F56" s="320"/>
      <c r="G56" s="320">
        <v>1</v>
      </c>
      <c r="H56" s="320">
        <v>26</v>
      </c>
      <c r="I56" s="320"/>
      <c r="J56" s="320">
        <v>3</v>
      </c>
      <c r="K56" s="320">
        <v>1</v>
      </c>
      <c r="L56" s="320"/>
      <c r="M56" s="320">
        <v>26</v>
      </c>
      <c r="N56" s="320"/>
      <c r="O56" s="320"/>
      <c r="P56" s="320"/>
      <c r="Q56" s="320"/>
      <c r="R56" s="320"/>
      <c r="S56" s="320">
        <v>3</v>
      </c>
      <c r="T56" s="320">
        <v>4</v>
      </c>
      <c r="U56" s="320">
        <v>4</v>
      </c>
      <c r="V56" s="320">
        <v>4</v>
      </c>
      <c r="W56" s="320">
        <v>1</v>
      </c>
      <c r="X56" s="320"/>
      <c r="Y56" s="320"/>
      <c r="Z56" s="320"/>
      <c r="AA56" s="320"/>
      <c r="AB56" s="320"/>
      <c r="AC56" s="320"/>
      <c r="AD56" s="320">
        <v>2</v>
      </c>
      <c r="AE56" s="320">
        <v>2</v>
      </c>
      <c r="AF56" s="320">
        <v>2</v>
      </c>
      <c r="AG56" s="320">
        <v>3</v>
      </c>
      <c r="AH56" s="320">
        <v>4</v>
      </c>
      <c r="AI56" s="320">
        <v>4</v>
      </c>
      <c r="AJ56" s="320">
        <v>3</v>
      </c>
      <c r="AK56" s="320">
        <v>3</v>
      </c>
      <c r="AL56" s="320">
        <v>3</v>
      </c>
      <c r="AM56" s="320">
        <v>4</v>
      </c>
      <c r="AN56" s="320">
        <v>4</v>
      </c>
      <c r="AO56" s="320">
        <v>3</v>
      </c>
      <c r="AP56" s="320">
        <v>4</v>
      </c>
      <c r="AQ56" s="320">
        <v>4</v>
      </c>
      <c r="AR56" s="320">
        <v>3</v>
      </c>
      <c r="AS56" s="320">
        <v>3</v>
      </c>
      <c r="AT56" s="320" t="s">
        <v>22</v>
      </c>
      <c r="AU56" s="320">
        <v>3</v>
      </c>
      <c r="AV56" s="320"/>
      <c r="AW56" s="320">
        <v>4</v>
      </c>
      <c r="AX56" s="320">
        <v>3</v>
      </c>
      <c r="AY56" s="320">
        <v>3</v>
      </c>
      <c r="AZ56" s="320">
        <v>3</v>
      </c>
      <c r="BA56" s="320">
        <v>3</v>
      </c>
      <c r="BB56" s="320">
        <v>3</v>
      </c>
      <c r="BC56" s="320"/>
      <c r="BD56" s="320" t="s">
        <v>22</v>
      </c>
      <c r="BE56" s="320" t="s">
        <v>22</v>
      </c>
      <c r="BF56" s="320"/>
      <c r="BG56" s="320"/>
      <c r="BH56" s="320">
        <v>4</v>
      </c>
      <c r="BI56" s="320">
        <v>4</v>
      </c>
      <c r="BJ56" s="320"/>
      <c r="BK56" s="320">
        <v>4</v>
      </c>
      <c r="BL56" s="320">
        <v>4</v>
      </c>
      <c r="BM56" s="320"/>
      <c r="BN56" s="320"/>
      <c r="BO56" s="381">
        <v>43497.402708333335</v>
      </c>
    </row>
    <row r="57" spans="1:67" ht="15" x14ac:dyDescent="0.25">
      <c r="A57" s="244" t="str">
        <f>IFERROR(LOOKUP(H57,BLIOTECAS!$D$2:$D$30,BLIOTECAS!$C$2:$C$30),"N/C")</f>
        <v>F. Medicina</v>
      </c>
      <c r="B57" s="243" t="str">
        <f>IFERROR(LOOKUP(H57,BLIOTECAS!$D$2:$D$29,BLIOTECAS!$E$2:$E$29),"N/C")</f>
        <v>Ciencias de la Salud</v>
      </c>
      <c r="C57" s="243">
        <f>LOOKUP(H57,BLIOTECAS!$D$2:$D$30,BLIOTECAS!$F$2:$F$30)</f>
        <v>4</v>
      </c>
      <c r="D57" s="320">
        <v>60</v>
      </c>
      <c r="E57" s="320"/>
      <c r="F57" s="320"/>
      <c r="G57" s="320">
        <v>1</v>
      </c>
      <c r="H57" s="320">
        <v>18</v>
      </c>
      <c r="I57" s="320"/>
      <c r="J57" s="320">
        <v>3</v>
      </c>
      <c r="K57" s="320">
        <v>3</v>
      </c>
      <c r="L57" s="320"/>
      <c r="M57" s="320">
        <v>18</v>
      </c>
      <c r="N57" s="320">
        <v>22</v>
      </c>
      <c r="O57" s="320"/>
      <c r="P57" s="320"/>
      <c r="Q57" s="320"/>
      <c r="R57" s="320"/>
      <c r="S57" s="320">
        <v>3</v>
      </c>
      <c r="T57" s="320">
        <v>3</v>
      </c>
      <c r="U57" s="320">
        <v>3</v>
      </c>
      <c r="V57" s="320">
        <v>3</v>
      </c>
      <c r="W57" s="320">
        <v>1</v>
      </c>
      <c r="X57" s="320"/>
      <c r="Y57" s="320"/>
      <c r="Z57" s="320"/>
      <c r="AA57" s="320"/>
      <c r="AB57" s="320"/>
      <c r="AC57" s="320"/>
      <c r="AD57" s="320">
        <v>3</v>
      </c>
      <c r="AE57" s="320">
        <v>1</v>
      </c>
      <c r="AF57" s="320">
        <v>1</v>
      </c>
      <c r="AG57" s="320">
        <v>3</v>
      </c>
      <c r="AH57" s="320">
        <v>4</v>
      </c>
      <c r="AI57" s="320">
        <v>5</v>
      </c>
      <c r="AJ57" s="320">
        <v>4</v>
      </c>
      <c r="AK57" s="320">
        <v>2</v>
      </c>
      <c r="AL57" s="320">
        <v>3</v>
      </c>
      <c r="AM57" s="320">
        <v>4</v>
      </c>
      <c r="AN57" s="320">
        <v>4</v>
      </c>
      <c r="AO57" s="320">
        <v>1</v>
      </c>
      <c r="AP57" s="320">
        <v>3</v>
      </c>
      <c r="AQ57" s="320">
        <v>2</v>
      </c>
      <c r="AR57" s="320">
        <v>2</v>
      </c>
      <c r="AS57" s="320">
        <v>4</v>
      </c>
      <c r="AT57" s="320" t="s">
        <v>22</v>
      </c>
      <c r="AU57" s="320">
        <v>2</v>
      </c>
      <c r="AV57" s="320"/>
      <c r="AW57" s="320">
        <v>3</v>
      </c>
      <c r="AX57" s="320">
        <v>3</v>
      </c>
      <c r="AY57" s="320">
        <v>4</v>
      </c>
      <c r="AZ57" s="320">
        <v>4</v>
      </c>
      <c r="BA57" s="320">
        <v>1</v>
      </c>
      <c r="BB57" s="320">
        <v>5</v>
      </c>
      <c r="BC57" s="320"/>
      <c r="BD57" s="320" t="s">
        <v>22</v>
      </c>
      <c r="BE57" s="320" t="s">
        <v>22</v>
      </c>
      <c r="BF57" s="320"/>
      <c r="BG57" s="320"/>
      <c r="BH57" s="320">
        <v>3</v>
      </c>
      <c r="BI57" s="320">
        <v>3</v>
      </c>
      <c r="BJ57" s="320"/>
      <c r="BK57" s="320">
        <v>3</v>
      </c>
      <c r="BL57" s="320">
        <v>3</v>
      </c>
      <c r="BM57" s="320"/>
      <c r="BN57" s="320"/>
      <c r="BO57" s="381">
        <v>43497.402719907404</v>
      </c>
    </row>
    <row r="58" spans="1:67" ht="15" x14ac:dyDescent="0.25">
      <c r="A58" s="244" t="str">
        <f>IFERROR(LOOKUP(H58,BLIOTECAS!$D$2:$D$30,BLIOTECAS!$C$2:$C$30),"N/C")</f>
        <v>F. Filología</v>
      </c>
      <c r="B58" s="243" t="str">
        <f>IFERROR(LOOKUP(H58,BLIOTECAS!$D$2:$D$29,BLIOTECAS!$E$2:$E$29),"N/C")</f>
        <v>Humanidades</v>
      </c>
      <c r="C58" s="243">
        <f>LOOKUP(H58,BLIOTECAS!$D$2:$D$30,BLIOTECAS!$F$2:$F$30)</f>
        <v>1</v>
      </c>
      <c r="D58" s="320">
        <v>61</v>
      </c>
      <c r="E58" s="320"/>
      <c r="F58" s="320"/>
      <c r="G58" s="320">
        <v>1</v>
      </c>
      <c r="H58" s="320">
        <v>14</v>
      </c>
      <c r="I58" s="320"/>
      <c r="J58" s="320">
        <v>3</v>
      </c>
      <c r="K58" s="320">
        <v>3</v>
      </c>
      <c r="L58" s="320"/>
      <c r="M58" s="320">
        <v>29</v>
      </c>
      <c r="N58" s="320">
        <v>14</v>
      </c>
      <c r="O58" s="320"/>
      <c r="P58" s="320"/>
      <c r="Q58" s="320"/>
      <c r="R58" s="320"/>
      <c r="S58" s="320">
        <v>4</v>
      </c>
      <c r="T58" s="320">
        <v>4</v>
      </c>
      <c r="U58" s="320">
        <v>4</v>
      </c>
      <c r="V58" s="320">
        <v>3</v>
      </c>
      <c r="W58" s="320">
        <v>1</v>
      </c>
      <c r="X58" s="320"/>
      <c r="Y58" s="320"/>
      <c r="Z58" s="320"/>
      <c r="AA58" s="320"/>
      <c r="AB58" s="320"/>
      <c r="AC58" s="320"/>
      <c r="AD58" s="320">
        <v>4</v>
      </c>
      <c r="AE58" s="320">
        <v>2</v>
      </c>
      <c r="AF58" s="320">
        <v>2</v>
      </c>
      <c r="AG58" s="320">
        <v>4</v>
      </c>
      <c r="AH58" s="320">
        <v>4</v>
      </c>
      <c r="AI58" s="320">
        <v>1</v>
      </c>
      <c r="AJ58" s="320">
        <v>4</v>
      </c>
      <c r="AK58" s="320">
        <v>1</v>
      </c>
      <c r="AL58" s="320">
        <v>3</v>
      </c>
      <c r="AM58" s="320">
        <v>4</v>
      </c>
      <c r="AN58" s="320">
        <v>3</v>
      </c>
      <c r="AO58" s="320">
        <v>3</v>
      </c>
      <c r="AP58" s="320">
        <v>3</v>
      </c>
      <c r="AQ58" s="320">
        <v>3</v>
      </c>
      <c r="AR58" s="320">
        <v>3</v>
      </c>
      <c r="AS58" s="320">
        <v>3</v>
      </c>
      <c r="AT58" s="320" t="s">
        <v>22</v>
      </c>
      <c r="AU58" s="320">
        <v>3</v>
      </c>
      <c r="AV58" s="320"/>
      <c r="AW58" s="320">
        <v>4</v>
      </c>
      <c r="AX58" s="320">
        <v>4</v>
      </c>
      <c r="AY58" s="320">
        <v>3</v>
      </c>
      <c r="AZ58" s="320">
        <v>4</v>
      </c>
      <c r="BA58" s="320">
        <v>4</v>
      </c>
      <c r="BB58" s="320">
        <v>4</v>
      </c>
      <c r="BC58" s="320"/>
      <c r="BD58" s="320" t="s">
        <v>22</v>
      </c>
      <c r="BE58" s="320" t="s">
        <v>22</v>
      </c>
      <c r="BF58" s="320"/>
      <c r="BG58" s="320"/>
      <c r="BH58" s="320">
        <v>3</v>
      </c>
      <c r="BI58" s="320">
        <v>4</v>
      </c>
      <c r="BJ58" s="320"/>
      <c r="BK58" s="320">
        <v>4</v>
      </c>
      <c r="BL58" s="320">
        <v>3</v>
      </c>
      <c r="BM58" s="320"/>
      <c r="BN58" s="320"/>
      <c r="BO58" s="381">
        <v>43497.402754629627</v>
      </c>
    </row>
    <row r="59" spans="1:67" ht="15" x14ac:dyDescent="0.25">
      <c r="A59" s="244" t="str">
        <f>IFERROR(LOOKUP(H59,BLIOTECAS!$D$2:$D$30,BLIOTECAS!$C$2:$C$30),"N/C")</f>
        <v>F. Ciencias de la Documentación</v>
      </c>
      <c r="B59" s="243" t="str">
        <f>IFERROR(LOOKUP(H59,BLIOTECAS!$D$2:$D$29,BLIOTECAS!$E$2:$E$29),"N/C")</f>
        <v>Ciencias Sociales</v>
      </c>
      <c r="C59" s="243">
        <f>LOOKUP(H59,BLIOTECAS!$D$2:$D$30,BLIOTECAS!$F$2:$F$30)</f>
        <v>3</v>
      </c>
      <c r="D59" s="320">
        <v>62</v>
      </c>
      <c r="E59" s="320"/>
      <c r="F59" s="320"/>
      <c r="G59" s="320">
        <v>2</v>
      </c>
      <c r="H59" s="320">
        <v>3</v>
      </c>
      <c r="I59" s="320"/>
      <c r="J59" s="320">
        <v>1</v>
      </c>
      <c r="K59" s="320">
        <v>5</v>
      </c>
      <c r="L59" s="320"/>
      <c r="M59" s="320"/>
      <c r="N59" s="320"/>
      <c r="O59" s="320"/>
      <c r="P59" s="320"/>
      <c r="Q59" s="320"/>
      <c r="R59" s="320"/>
      <c r="S59" s="320"/>
      <c r="T59" s="320"/>
      <c r="U59" s="320"/>
      <c r="V59" s="320"/>
      <c r="W59" s="320"/>
      <c r="X59" s="320"/>
      <c r="Y59" s="320"/>
      <c r="Z59" s="320"/>
      <c r="AA59" s="320"/>
      <c r="AB59" s="320"/>
      <c r="AC59" s="320"/>
      <c r="AD59" s="320">
        <v>2</v>
      </c>
      <c r="AE59" s="320">
        <v>5</v>
      </c>
      <c r="AF59" s="320">
        <v>5</v>
      </c>
      <c r="AG59" s="320">
        <v>5</v>
      </c>
      <c r="AH59" s="320">
        <v>5</v>
      </c>
      <c r="AI59" s="320">
        <v>5</v>
      </c>
      <c r="AJ59" s="320">
        <v>2</v>
      </c>
      <c r="AK59" s="320">
        <v>1</v>
      </c>
      <c r="AL59" s="320">
        <v>6</v>
      </c>
      <c r="AM59" s="320">
        <v>2</v>
      </c>
      <c r="AN59" s="320">
        <v>3</v>
      </c>
      <c r="AO59" s="320">
        <v>4</v>
      </c>
      <c r="AP59" s="320">
        <v>4</v>
      </c>
      <c r="AQ59" s="320">
        <v>5</v>
      </c>
      <c r="AR59" s="320">
        <v>4</v>
      </c>
      <c r="AS59" s="320">
        <v>4</v>
      </c>
      <c r="AT59" s="320" t="s">
        <v>356</v>
      </c>
      <c r="AU59" s="320">
        <v>4</v>
      </c>
      <c r="AV59" s="320"/>
      <c r="AW59" s="320"/>
      <c r="AX59" s="320"/>
      <c r="AY59" s="320"/>
      <c r="AZ59" s="320"/>
      <c r="BA59" s="320"/>
      <c r="BB59" s="320"/>
      <c r="BC59" s="320"/>
      <c r="BD59" s="320" t="s">
        <v>22</v>
      </c>
      <c r="BE59" s="320"/>
      <c r="BF59" s="320"/>
      <c r="BG59" s="320"/>
      <c r="BH59" s="320"/>
      <c r="BI59" s="320"/>
      <c r="BJ59" s="320"/>
      <c r="BK59" s="320"/>
      <c r="BL59" s="320"/>
      <c r="BM59" s="320"/>
      <c r="BN59" s="320" t="s">
        <v>371</v>
      </c>
      <c r="BO59" s="381">
        <v>43497.402777777781</v>
      </c>
    </row>
    <row r="60" spans="1:67" ht="15" x14ac:dyDescent="0.25">
      <c r="A60" s="244" t="str">
        <f>IFERROR(LOOKUP(H60,BLIOTECAS!$D$2:$D$30,BLIOTECAS!$C$2:$C$30),"N/C")</f>
        <v>F. Veterinaria</v>
      </c>
      <c r="B60" s="243" t="str">
        <f>IFERROR(LOOKUP(H60,BLIOTECAS!$D$2:$D$29,BLIOTECAS!$E$2:$E$29),"N/C")</f>
        <v>Ciencias de la Salud</v>
      </c>
      <c r="C60" s="243">
        <f>LOOKUP(H60,BLIOTECAS!$D$2:$D$30,BLIOTECAS!$F$2:$F$30)</f>
        <v>4</v>
      </c>
      <c r="D60" s="320">
        <v>63</v>
      </c>
      <c r="E60" s="320"/>
      <c r="F60" s="320"/>
      <c r="G60" s="320">
        <v>1</v>
      </c>
      <c r="H60" s="320">
        <v>21</v>
      </c>
      <c r="I60" s="320"/>
      <c r="J60" s="320">
        <v>5</v>
      </c>
      <c r="K60" s="320">
        <v>4</v>
      </c>
      <c r="L60" s="320"/>
      <c r="M60" s="320">
        <v>21</v>
      </c>
      <c r="N60" s="320">
        <v>16</v>
      </c>
      <c r="O60" s="320"/>
      <c r="P60" s="320"/>
      <c r="Q60" s="320"/>
      <c r="R60" s="320"/>
      <c r="S60" s="320">
        <v>1</v>
      </c>
      <c r="T60" s="320">
        <v>1</v>
      </c>
      <c r="U60" s="320">
        <v>1</v>
      </c>
      <c r="V60" s="320">
        <v>3</v>
      </c>
      <c r="W60" s="320"/>
      <c r="X60" s="320"/>
      <c r="Y60" s="320"/>
      <c r="Z60" s="320">
        <v>4</v>
      </c>
      <c r="AA60" s="320"/>
      <c r="AB60" s="320"/>
      <c r="AC60" s="320"/>
      <c r="AD60" s="320">
        <v>4</v>
      </c>
      <c r="AE60" s="320">
        <v>1</v>
      </c>
      <c r="AF60" s="320">
        <v>3</v>
      </c>
      <c r="AG60" s="320">
        <v>4</v>
      </c>
      <c r="AH60" s="320">
        <v>5</v>
      </c>
      <c r="AI60" s="320">
        <v>5</v>
      </c>
      <c r="AJ60" s="320">
        <v>5</v>
      </c>
      <c r="AK60" s="320">
        <v>1</v>
      </c>
      <c r="AL60" s="320">
        <v>6</v>
      </c>
      <c r="AM60" s="320">
        <v>3</v>
      </c>
      <c r="AN60" s="320">
        <v>4</v>
      </c>
      <c r="AO60" s="320">
        <v>4</v>
      </c>
      <c r="AP60" s="320">
        <v>5</v>
      </c>
      <c r="AQ60" s="320">
        <v>4</v>
      </c>
      <c r="AR60" s="320">
        <v>2</v>
      </c>
      <c r="AS60" s="320">
        <v>2</v>
      </c>
      <c r="AT60" s="320" t="s">
        <v>22</v>
      </c>
      <c r="AU60" s="320">
        <v>4</v>
      </c>
      <c r="AV60" s="320"/>
      <c r="AW60" s="320">
        <v>5</v>
      </c>
      <c r="AX60" s="320">
        <v>2</v>
      </c>
      <c r="AY60" s="320">
        <v>5</v>
      </c>
      <c r="AZ60" s="320">
        <v>5</v>
      </c>
      <c r="BA60" s="320">
        <v>4</v>
      </c>
      <c r="BB60" s="320">
        <v>5</v>
      </c>
      <c r="BC60" s="320"/>
      <c r="BD60" s="320" t="s">
        <v>22</v>
      </c>
      <c r="BE60" s="320" t="s">
        <v>22</v>
      </c>
      <c r="BF60" s="320"/>
      <c r="BG60" s="320"/>
      <c r="BH60" s="320">
        <v>5</v>
      </c>
      <c r="BI60" s="320">
        <v>5</v>
      </c>
      <c r="BJ60" s="320"/>
      <c r="BK60" s="320">
        <v>4</v>
      </c>
      <c r="BL60" s="320"/>
      <c r="BM60" s="320"/>
      <c r="BN60" s="320"/>
      <c r="BO60" s="381">
        <v>43497.402800925927</v>
      </c>
    </row>
    <row r="61" spans="1:67" ht="15" x14ac:dyDescent="0.25">
      <c r="A61" s="244" t="str">
        <f>IFERROR(LOOKUP(H61,BLIOTECAS!$D$2:$D$30,BLIOTECAS!$C$2:$C$30),"N/C")</f>
        <v>F. Derecho</v>
      </c>
      <c r="B61" s="243" t="str">
        <f>IFERROR(LOOKUP(H61,BLIOTECAS!$D$2:$D$29,BLIOTECAS!$E$2:$E$29),"N/C")</f>
        <v>Ciencias Sociales</v>
      </c>
      <c r="C61" s="243">
        <f>LOOKUP(H61,BLIOTECAS!$D$2:$D$30,BLIOTECAS!$F$2:$F$30)</f>
        <v>3</v>
      </c>
      <c r="D61" s="320">
        <v>64</v>
      </c>
      <c r="E61" s="320"/>
      <c r="F61" s="320"/>
      <c r="G61" s="320">
        <v>1</v>
      </c>
      <c r="H61" s="320">
        <v>11</v>
      </c>
      <c r="I61" s="320"/>
      <c r="J61" s="320">
        <v>3</v>
      </c>
      <c r="K61" s="320">
        <v>4</v>
      </c>
      <c r="L61" s="320"/>
      <c r="M61" s="320">
        <v>29</v>
      </c>
      <c r="N61" s="320"/>
      <c r="O61" s="320"/>
      <c r="P61" s="320"/>
      <c r="Q61" s="320"/>
      <c r="R61" s="320"/>
      <c r="S61" s="320">
        <v>4</v>
      </c>
      <c r="T61" s="320">
        <v>3</v>
      </c>
      <c r="U61" s="320">
        <v>4</v>
      </c>
      <c r="V61" s="320">
        <v>3</v>
      </c>
      <c r="W61" s="320"/>
      <c r="X61" s="320">
        <v>2</v>
      </c>
      <c r="Y61" s="320"/>
      <c r="Z61" s="320"/>
      <c r="AA61" s="320"/>
      <c r="AB61" s="320"/>
      <c r="AC61" s="320"/>
      <c r="AD61" s="320">
        <v>3</v>
      </c>
      <c r="AE61" s="320">
        <v>1</v>
      </c>
      <c r="AF61" s="320">
        <v>4</v>
      </c>
      <c r="AG61" s="320">
        <v>3</v>
      </c>
      <c r="AH61" s="320">
        <v>5</v>
      </c>
      <c r="AI61" s="320">
        <v>5</v>
      </c>
      <c r="AJ61" s="320">
        <v>5</v>
      </c>
      <c r="AK61" s="320">
        <v>1</v>
      </c>
      <c r="AL61" s="320">
        <v>2</v>
      </c>
      <c r="AM61" s="320">
        <v>3</v>
      </c>
      <c r="AN61" s="320">
        <v>4</v>
      </c>
      <c r="AO61" s="320">
        <v>2</v>
      </c>
      <c r="AP61" s="320">
        <v>3</v>
      </c>
      <c r="AQ61" s="320">
        <v>3</v>
      </c>
      <c r="AR61" s="320">
        <v>2</v>
      </c>
      <c r="AS61" s="320">
        <v>4</v>
      </c>
      <c r="AT61" s="320" t="s">
        <v>22</v>
      </c>
      <c r="AU61" s="320">
        <v>3</v>
      </c>
      <c r="AV61" s="320"/>
      <c r="AW61" s="320">
        <v>4</v>
      </c>
      <c r="AX61" s="320">
        <v>3</v>
      </c>
      <c r="AY61" s="320">
        <v>3</v>
      </c>
      <c r="AZ61" s="320">
        <v>4</v>
      </c>
      <c r="BA61" s="320">
        <v>1</v>
      </c>
      <c r="BB61" s="320">
        <v>3</v>
      </c>
      <c r="BC61" s="320"/>
      <c r="BD61" s="320" t="s">
        <v>22</v>
      </c>
      <c r="BE61" s="320" t="s">
        <v>22</v>
      </c>
      <c r="BF61" s="320"/>
      <c r="BG61" s="320"/>
      <c r="BH61" s="320">
        <v>3</v>
      </c>
      <c r="BI61" s="320">
        <v>3</v>
      </c>
      <c r="BJ61" s="320"/>
      <c r="BK61" s="320">
        <v>4</v>
      </c>
      <c r="BL61" s="320">
        <v>3</v>
      </c>
      <c r="BM61" s="320"/>
      <c r="BN61" s="320" t="s">
        <v>372</v>
      </c>
      <c r="BO61" s="381">
        <v>43497.402800925927</v>
      </c>
    </row>
    <row r="62" spans="1:67" ht="15" x14ac:dyDescent="0.25">
      <c r="A62" s="244" t="str">
        <f>IFERROR(LOOKUP(H62,BLIOTECAS!$D$2:$D$30,BLIOTECAS!$C$2:$C$30),"N/C")</f>
        <v>N/C</v>
      </c>
      <c r="B62" s="243" t="str">
        <f>IFERROR(LOOKUP(H62,BLIOTECAS!$D$2:$D$29,BLIOTECAS!$E$2:$E$29),"N/C")</f>
        <v>N/C</v>
      </c>
      <c r="C62" s="243" t="e">
        <f>LOOKUP(H62,BLIOTECAS!$D$2:$D$30,BLIOTECAS!$F$2:$F$30)</f>
        <v>#N/A</v>
      </c>
      <c r="D62" s="320">
        <v>65</v>
      </c>
      <c r="E62" s="320"/>
      <c r="F62" s="320"/>
      <c r="G62" s="320">
        <v>3</v>
      </c>
      <c r="H62" s="320"/>
      <c r="I62" s="320"/>
      <c r="J62" s="320">
        <v>3</v>
      </c>
      <c r="K62" s="320">
        <v>3</v>
      </c>
      <c r="L62" s="320"/>
      <c r="M62" s="320"/>
      <c r="N62" s="320"/>
      <c r="O62" s="320"/>
      <c r="P62" s="320"/>
      <c r="Q62" s="320"/>
      <c r="R62" s="320"/>
      <c r="S62" s="320">
        <v>3</v>
      </c>
      <c r="T62" s="320">
        <v>3</v>
      </c>
      <c r="U62" s="320">
        <v>3</v>
      </c>
      <c r="V62" s="320">
        <v>3</v>
      </c>
      <c r="W62" s="320"/>
      <c r="X62" s="320"/>
      <c r="Y62" s="320"/>
      <c r="Z62" s="320"/>
      <c r="AA62" s="320"/>
      <c r="AB62" s="320"/>
      <c r="AC62" s="320"/>
      <c r="AD62" s="320">
        <v>1</v>
      </c>
      <c r="AE62" s="320">
        <v>5</v>
      </c>
      <c r="AF62" s="320">
        <v>3</v>
      </c>
      <c r="AG62" s="320">
        <v>5</v>
      </c>
      <c r="AH62" s="320">
        <v>1</v>
      </c>
      <c r="AI62" s="320">
        <v>5</v>
      </c>
      <c r="AJ62" s="320">
        <v>1</v>
      </c>
      <c r="AK62" s="320">
        <v>3</v>
      </c>
      <c r="AL62" s="320">
        <v>2</v>
      </c>
      <c r="AM62" s="320">
        <v>4</v>
      </c>
      <c r="AN62" s="320">
        <v>4</v>
      </c>
      <c r="AO62" s="320">
        <v>5</v>
      </c>
      <c r="AP62" s="320">
        <v>5</v>
      </c>
      <c r="AQ62" s="320">
        <v>5</v>
      </c>
      <c r="AR62" s="320">
        <v>3</v>
      </c>
      <c r="AS62" s="320">
        <v>3</v>
      </c>
      <c r="AT62" s="320" t="s">
        <v>22</v>
      </c>
      <c r="AU62" s="320">
        <v>3</v>
      </c>
      <c r="AV62" s="320"/>
      <c r="AW62" s="320">
        <v>3</v>
      </c>
      <c r="AX62" s="320">
        <v>3</v>
      </c>
      <c r="AY62" s="320">
        <v>3</v>
      </c>
      <c r="AZ62" s="320">
        <v>3</v>
      </c>
      <c r="BA62" s="320">
        <v>3</v>
      </c>
      <c r="BB62" s="320">
        <v>3</v>
      </c>
      <c r="BC62" s="320"/>
      <c r="BD62" s="320" t="s">
        <v>22</v>
      </c>
      <c r="BE62" s="320" t="s">
        <v>22</v>
      </c>
      <c r="BF62" s="320"/>
      <c r="BG62" s="320"/>
      <c r="BH62" s="320">
        <v>3</v>
      </c>
      <c r="BI62" s="320">
        <v>3</v>
      </c>
      <c r="BJ62" s="320"/>
      <c r="BK62" s="320">
        <v>4</v>
      </c>
      <c r="BL62" s="320">
        <v>4</v>
      </c>
      <c r="BM62" s="320"/>
      <c r="BN62" s="320"/>
      <c r="BO62" s="381">
        <v>43497.402812499997</v>
      </c>
    </row>
    <row r="63" spans="1:67" ht="15" x14ac:dyDescent="0.25">
      <c r="A63" s="244" t="str">
        <f>IFERROR(LOOKUP(H63,BLIOTECAS!$D$2:$D$30,BLIOTECAS!$C$2:$C$30),"N/C")</f>
        <v>F. Veterinaria</v>
      </c>
      <c r="B63" s="243" t="str">
        <f>IFERROR(LOOKUP(H63,BLIOTECAS!$D$2:$D$29,BLIOTECAS!$E$2:$E$29),"N/C")</f>
        <v>Ciencias de la Salud</v>
      </c>
      <c r="C63" s="243">
        <f>LOOKUP(H63,BLIOTECAS!$D$2:$D$30,BLIOTECAS!$F$2:$F$30)</f>
        <v>4</v>
      </c>
      <c r="D63" s="320">
        <v>66</v>
      </c>
      <c r="E63" s="320"/>
      <c r="F63" s="320"/>
      <c r="G63" s="320">
        <v>1</v>
      </c>
      <c r="H63" s="320">
        <v>21</v>
      </c>
      <c r="I63" s="320"/>
      <c r="J63" s="320">
        <v>4</v>
      </c>
      <c r="K63" s="320">
        <v>3</v>
      </c>
      <c r="L63" s="320"/>
      <c r="M63" s="320">
        <v>29</v>
      </c>
      <c r="N63" s="320">
        <v>20</v>
      </c>
      <c r="O63" s="320">
        <v>16</v>
      </c>
      <c r="P63" s="320"/>
      <c r="Q63" s="320"/>
      <c r="R63" s="320"/>
      <c r="S63" s="320">
        <v>4</v>
      </c>
      <c r="T63" s="320">
        <v>4</v>
      </c>
      <c r="U63" s="320">
        <v>3</v>
      </c>
      <c r="V63" s="320">
        <v>3</v>
      </c>
      <c r="W63" s="320"/>
      <c r="X63" s="320">
        <v>2</v>
      </c>
      <c r="Y63" s="320"/>
      <c r="Z63" s="320"/>
      <c r="AA63" s="321"/>
      <c r="AB63" s="320"/>
      <c r="AC63" s="320"/>
      <c r="AD63" s="320">
        <v>4</v>
      </c>
      <c r="AE63" s="320">
        <v>1</v>
      </c>
      <c r="AF63" s="320">
        <v>1</v>
      </c>
      <c r="AG63" s="320">
        <v>1</v>
      </c>
      <c r="AH63" s="320">
        <v>5</v>
      </c>
      <c r="AI63" s="320">
        <v>1</v>
      </c>
      <c r="AJ63" s="320">
        <v>5</v>
      </c>
      <c r="AK63" s="320">
        <v>1</v>
      </c>
      <c r="AL63" s="320">
        <v>3</v>
      </c>
      <c r="AM63" s="320">
        <v>3</v>
      </c>
      <c r="AN63" s="320">
        <v>4</v>
      </c>
      <c r="AO63" s="320">
        <v>3</v>
      </c>
      <c r="AP63" s="320">
        <v>3</v>
      </c>
      <c r="AQ63" s="320">
        <v>3</v>
      </c>
      <c r="AR63" s="320">
        <v>2</v>
      </c>
      <c r="AS63" s="320">
        <v>2</v>
      </c>
      <c r="AT63" s="320" t="s">
        <v>22</v>
      </c>
      <c r="AU63" s="320"/>
      <c r="AV63" s="320"/>
      <c r="AW63" s="320">
        <v>3</v>
      </c>
      <c r="AX63" s="320">
        <v>3</v>
      </c>
      <c r="AY63" s="320">
        <v>3</v>
      </c>
      <c r="AZ63" s="320">
        <v>3</v>
      </c>
      <c r="BA63" s="320">
        <v>3</v>
      </c>
      <c r="BB63" s="320">
        <v>3</v>
      </c>
      <c r="BC63" s="320"/>
      <c r="BD63" s="320" t="s">
        <v>356</v>
      </c>
      <c r="BE63" s="320" t="s">
        <v>22</v>
      </c>
      <c r="BF63" s="320"/>
      <c r="BG63" s="320"/>
      <c r="BH63" s="320">
        <v>3</v>
      </c>
      <c r="BI63" s="320">
        <v>3</v>
      </c>
      <c r="BJ63" s="320"/>
      <c r="BK63" s="320">
        <v>3</v>
      </c>
      <c r="BL63" s="320">
        <v>4</v>
      </c>
      <c r="BM63" s="320"/>
      <c r="BN63" s="320"/>
      <c r="BO63" s="381">
        <v>43497.402858796297</v>
      </c>
    </row>
    <row r="64" spans="1:67" ht="15" x14ac:dyDescent="0.25">
      <c r="A64" s="244" t="str">
        <f>IFERROR(LOOKUP(H64,BLIOTECAS!$D$2:$D$30,BLIOTECAS!$C$2:$C$30),"N/C")</f>
        <v>F. Filología</v>
      </c>
      <c r="B64" s="243" t="str">
        <f>IFERROR(LOOKUP(H64,BLIOTECAS!$D$2:$D$29,BLIOTECAS!$E$2:$E$29),"N/C")</f>
        <v>Humanidades</v>
      </c>
      <c r="C64" s="243">
        <f>LOOKUP(H64,BLIOTECAS!$D$2:$D$30,BLIOTECAS!$F$2:$F$30)</f>
        <v>1</v>
      </c>
      <c r="D64" s="320">
        <v>67</v>
      </c>
      <c r="E64" s="320"/>
      <c r="F64" s="320"/>
      <c r="G64" s="320">
        <v>3</v>
      </c>
      <c r="H64" s="320">
        <v>14</v>
      </c>
      <c r="I64" s="320"/>
      <c r="J64" s="320">
        <v>3</v>
      </c>
      <c r="K64" s="320">
        <v>3</v>
      </c>
      <c r="L64" s="320"/>
      <c r="M64" s="320">
        <v>29</v>
      </c>
      <c r="N64" s="320">
        <v>14</v>
      </c>
      <c r="O64" s="320"/>
      <c r="P64" s="320"/>
      <c r="Q64" s="320"/>
      <c r="R64" s="320"/>
      <c r="S64" s="320">
        <v>4</v>
      </c>
      <c r="T64" s="320">
        <v>5</v>
      </c>
      <c r="U64" s="320">
        <v>4</v>
      </c>
      <c r="V64" s="320">
        <v>3</v>
      </c>
      <c r="W64" s="320"/>
      <c r="X64" s="320"/>
      <c r="Y64" s="320">
        <v>3</v>
      </c>
      <c r="Z64" s="320"/>
      <c r="AA64" s="320"/>
      <c r="AB64" s="320"/>
      <c r="AC64" s="320"/>
      <c r="AD64" s="320">
        <v>3</v>
      </c>
      <c r="AE64" s="320">
        <v>3</v>
      </c>
      <c r="AF64" s="320">
        <v>3</v>
      </c>
      <c r="AG64" s="320">
        <v>5</v>
      </c>
      <c r="AH64" s="320">
        <v>3</v>
      </c>
      <c r="AI64" s="320">
        <v>5</v>
      </c>
      <c r="AJ64" s="320">
        <v>2</v>
      </c>
      <c r="AK64" s="320">
        <v>2</v>
      </c>
      <c r="AL64" s="320">
        <v>1</v>
      </c>
      <c r="AM64" s="320">
        <v>3</v>
      </c>
      <c r="AN64" s="320">
        <v>2</v>
      </c>
      <c r="AO64" s="320">
        <v>3</v>
      </c>
      <c r="AP64" s="320"/>
      <c r="AQ64" s="320">
        <v>5</v>
      </c>
      <c r="AR64" s="320"/>
      <c r="AS64" s="320"/>
      <c r="AT64" s="320" t="s">
        <v>356</v>
      </c>
      <c r="AU64" s="320">
        <v>4</v>
      </c>
      <c r="AV64" s="320"/>
      <c r="AW64" s="320"/>
      <c r="AX64" s="320">
        <v>4</v>
      </c>
      <c r="AY64" s="320">
        <v>4</v>
      </c>
      <c r="AZ64" s="320">
        <v>5</v>
      </c>
      <c r="BA64" s="320">
        <v>5</v>
      </c>
      <c r="BB64" s="320">
        <v>4</v>
      </c>
      <c r="BC64" s="320"/>
      <c r="BD64" s="320" t="s">
        <v>22</v>
      </c>
      <c r="BE64" s="320" t="s">
        <v>22</v>
      </c>
      <c r="BF64" s="320">
        <v>2</v>
      </c>
      <c r="BG64" s="320"/>
      <c r="BH64" s="320"/>
      <c r="BI64" s="320"/>
      <c r="BJ64" s="320"/>
      <c r="BK64" s="320">
        <v>4</v>
      </c>
      <c r="BL64" s="320"/>
      <c r="BM64" s="320"/>
      <c r="BN64" s="320"/>
      <c r="BO64" s="381">
        <v>43497.40289351852</v>
      </c>
    </row>
    <row r="65" spans="1:67" ht="15" x14ac:dyDescent="0.25">
      <c r="A65" s="244" t="str">
        <f>IFERROR(LOOKUP(H65,BLIOTECAS!$D$2:$D$30,BLIOTECAS!$C$2:$C$30),"N/C")</f>
        <v>F. Filología</v>
      </c>
      <c r="B65" s="243" t="str">
        <f>IFERROR(LOOKUP(H65,BLIOTECAS!$D$2:$D$29,BLIOTECAS!$E$2:$E$29),"N/C")</f>
        <v>Humanidades</v>
      </c>
      <c r="C65" s="243">
        <f>LOOKUP(H65,BLIOTECAS!$D$2:$D$30,BLIOTECAS!$F$2:$F$30)</f>
        <v>1</v>
      </c>
      <c r="D65" s="320">
        <v>68</v>
      </c>
      <c r="E65" s="320"/>
      <c r="F65" s="320"/>
      <c r="G65" s="320">
        <v>1</v>
      </c>
      <c r="H65" s="320">
        <v>14</v>
      </c>
      <c r="I65" s="320"/>
      <c r="J65" s="320">
        <v>4</v>
      </c>
      <c r="K65" s="320">
        <v>3</v>
      </c>
      <c r="L65" s="320"/>
      <c r="M65" s="320">
        <v>14</v>
      </c>
      <c r="N65" s="320">
        <v>15</v>
      </c>
      <c r="O65" s="320">
        <v>29</v>
      </c>
      <c r="P65" s="320"/>
      <c r="Q65" s="320"/>
      <c r="R65" s="320"/>
      <c r="S65" s="320">
        <v>3</v>
      </c>
      <c r="T65" s="320">
        <v>3</v>
      </c>
      <c r="U65" s="320">
        <v>4</v>
      </c>
      <c r="V65" s="320">
        <v>5</v>
      </c>
      <c r="W65" s="320">
        <v>1</v>
      </c>
      <c r="X65" s="320"/>
      <c r="Y65" s="320"/>
      <c r="Z65" s="320"/>
      <c r="AA65" s="320"/>
      <c r="AB65" s="320"/>
      <c r="AC65" s="320"/>
      <c r="AD65" s="320">
        <v>4</v>
      </c>
      <c r="AE65" s="320">
        <v>3</v>
      </c>
      <c r="AF65" s="320">
        <v>2</v>
      </c>
      <c r="AG65" s="320">
        <v>5</v>
      </c>
      <c r="AH65" s="320">
        <v>5</v>
      </c>
      <c r="AI65" s="320">
        <v>5</v>
      </c>
      <c r="AJ65" s="320">
        <v>4</v>
      </c>
      <c r="AK65" s="320">
        <v>2</v>
      </c>
      <c r="AL65" s="320">
        <v>1</v>
      </c>
      <c r="AM65" s="320">
        <v>3</v>
      </c>
      <c r="AN65" s="320">
        <v>2</v>
      </c>
      <c r="AO65" s="320">
        <v>2</v>
      </c>
      <c r="AP65" s="320">
        <v>4</v>
      </c>
      <c r="AQ65" s="320">
        <v>2</v>
      </c>
      <c r="AR65" s="320">
        <v>4</v>
      </c>
      <c r="AS65" s="320">
        <v>4</v>
      </c>
      <c r="AT65" s="320" t="s">
        <v>356</v>
      </c>
      <c r="AU65" s="320">
        <v>1</v>
      </c>
      <c r="AV65" s="320"/>
      <c r="AW65" s="320">
        <v>5</v>
      </c>
      <c r="AX65" s="320">
        <v>3</v>
      </c>
      <c r="AY65" s="320">
        <v>4</v>
      </c>
      <c r="AZ65" s="320">
        <v>2</v>
      </c>
      <c r="BA65" s="320">
        <v>3</v>
      </c>
      <c r="BB65" s="320">
        <v>5</v>
      </c>
      <c r="BC65" s="320"/>
      <c r="BD65" s="320" t="s">
        <v>22</v>
      </c>
      <c r="BE65" s="320" t="s">
        <v>22</v>
      </c>
      <c r="BF65" s="320"/>
      <c r="BG65" s="320"/>
      <c r="BH65" s="320">
        <v>5</v>
      </c>
      <c r="BI65" s="320">
        <v>5</v>
      </c>
      <c r="BJ65" s="320"/>
      <c r="BK65" s="320">
        <v>3</v>
      </c>
      <c r="BL65" s="320">
        <v>3</v>
      </c>
      <c r="BM65" s="320"/>
      <c r="BN65" s="320"/>
      <c r="BO65" s="381">
        <v>43497.402905092589</v>
      </c>
    </row>
    <row r="66" spans="1:67" ht="15" x14ac:dyDescent="0.25">
      <c r="A66" s="244" t="str">
        <f>IFERROR(LOOKUP(H66,BLIOTECAS!$D$2:$D$30,BLIOTECAS!$C$2:$C$30),"N/C")</f>
        <v>F. Ciencias Económicas y Empresariales</v>
      </c>
      <c r="B66" s="243" t="str">
        <f>IFERROR(LOOKUP(H66,BLIOTECAS!$D$2:$D$29,BLIOTECAS!$E$2:$E$29),"N/C")</f>
        <v>Ciencias Sociales</v>
      </c>
      <c r="C66" s="243">
        <f>LOOKUP(H66,BLIOTECAS!$D$2:$D$30,BLIOTECAS!$F$2:$F$30)</f>
        <v>3</v>
      </c>
      <c r="D66" s="320">
        <v>69</v>
      </c>
      <c r="E66" s="320"/>
      <c r="F66" s="320"/>
      <c r="G66" s="320">
        <v>1</v>
      </c>
      <c r="H66" s="320">
        <v>5</v>
      </c>
      <c r="I66" s="320"/>
      <c r="J66" s="320">
        <v>4</v>
      </c>
      <c r="K66" s="320">
        <v>2</v>
      </c>
      <c r="L66" s="320"/>
      <c r="M66" s="320">
        <v>5</v>
      </c>
      <c r="N66" s="320">
        <v>29</v>
      </c>
      <c r="O66" s="320"/>
      <c r="P66" s="320"/>
      <c r="Q66" s="320"/>
      <c r="R66" s="320"/>
      <c r="S66" s="320">
        <v>5</v>
      </c>
      <c r="T66" s="320">
        <v>4</v>
      </c>
      <c r="U66" s="320">
        <v>5</v>
      </c>
      <c r="V66" s="320">
        <v>5</v>
      </c>
      <c r="W66" s="320"/>
      <c r="X66" s="320">
        <v>2</v>
      </c>
      <c r="Y66" s="320">
        <v>3</v>
      </c>
      <c r="Z66" s="320"/>
      <c r="AA66" s="320"/>
      <c r="AB66" s="320"/>
      <c r="AC66" s="320"/>
      <c r="AD66" s="320">
        <v>5</v>
      </c>
      <c r="AE66" s="320">
        <v>1</v>
      </c>
      <c r="AF66" s="320">
        <v>1</v>
      </c>
      <c r="AG66" s="320">
        <v>2</v>
      </c>
      <c r="AH66" s="320">
        <v>5</v>
      </c>
      <c r="AI66" s="320">
        <v>5</v>
      </c>
      <c r="AJ66" s="320">
        <v>5</v>
      </c>
      <c r="AK66" s="320">
        <v>1</v>
      </c>
      <c r="AL66" s="320">
        <v>6</v>
      </c>
      <c r="AM66" s="320">
        <v>4</v>
      </c>
      <c r="AN66" s="320">
        <v>5</v>
      </c>
      <c r="AO66" s="320">
        <v>3</v>
      </c>
      <c r="AP66" s="320">
        <v>5</v>
      </c>
      <c r="AQ66" s="320">
        <v>4</v>
      </c>
      <c r="AR66" s="320">
        <v>3</v>
      </c>
      <c r="AS66" s="320">
        <v>4</v>
      </c>
      <c r="AT66" s="320" t="s">
        <v>22</v>
      </c>
      <c r="AU66" s="320">
        <v>4</v>
      </c>
      <c r="AV66" s="320"/>
      <c r="AW66" s="320">
        <v>5</v>
      </c>
      <c r="AX66" s="320">
        <v>5</v>
      </c>
      <c r="AY66" s="320">
        <v>5</v>
      </c>
      <c r="AZ66" s="320">
        <v>5</v>
      </c>
      <c r="BA66" s="320">
        <v>5</v>
      </c>
      <c r="BB66" s="320">
        <v>5</v>
      </c>
      <c r="BC66" s="320"/>
      <c r="BD66" s="320" t="s">
        <v>356</v>
      </c>
      <c r="BE66" s="320" t="s">
        <v>22</v>
      </c>
      <c r="BF66" s="320"/>
      <c r="BG66" s="320"/>
      <c r="BH66" s="320">
        <v>4</v>
      </c>
      <c r="BI66" s="320">
        <v>4</v>
      </c>
      <c r="BJ66" s="320"/>
      <c r="BK66" s="320">
        <v>5</v>
      </c>
      <c r="BL66" s="320">
        <v>4</v>
      </c>
      <c r="BM66" s="320"/>
      <c r="BN66" s="320" t="s">
        <v>373</v>
      </c>
      <c r="BO66" s="381">
        <v>43497.402916666666</v>
      </c>
    </row>
    <row r="67" spans="1:67" ht="15" x14ac:dyDescent="0.25">
      <c r="A67" s="244" t="str">
        <f>IFERROR(LOOKUP(H67,BLIOTECAS!$D$2:$D$30,BLIOTECAS!$C$2:$C$30),"N/C")</f>
        <v>F. Veterinaria</v>
      </c>
      <c r="B67" s="243" t="str">
        <f>IFERROR(LOOKUP(H67,BLIOTECAS!$D$2:$D$29,BLIOTECAS!$E$2:$E$29),"N/C")</f>
        <v>Ciencias de la Salud</v>
      </c>
      <c r="C67" s="243">
        <f>LOOKUP(H67,BLIOTECAS!$D$2:$D$30,BLIOTECAS!$F$2:$F$30)</f>
        <v>4</v>
      </c>
      <c r="D67" s="320">
        <v>70</v>
      </c>
      <c r="E67" s="320"/>
      <c r="F67" s="320"/>
      <c r="G67" s="320">
        <v>3</v>
      </c>
      <c r="H67" s="320">
        <v>21</v>
      </c>
      <c r="I67" s="320"/>
      <c r="J67" s="320">
        <v>3</v>
      </c>
      <c r="K67" s="320">
        <v>3</v>
      </c>
      <c r="L67" s="320"/>
      <c r="M67" s="320">
        <v>21</v>
      </c>
      <c r="N67" s="320">
        <v>16</v>
      </c>
      <c r="O67" s="320">
        <v>29</v>
      </c>
      <c r="P67" s="320"/>
      <c r="Q67" s="320"/>
      <c r="R67" s="320"/>
      <c r="S67" s="320">
        <v>5</v>
      </c>
      <c r="T67" s="320">
        <v>4</v>
      </c>
      <c r="U67" s="320">
        <v>4</v>
      </c>
      <c r="V67" s="320">
        <v>3</v>
      </c>
      <c r="W67" s="320"/>
      <c r="X67" s="320">
        <v>2</v>
      </c>
      <c r="Y67" s="320"/>
      <c r="Z67" s="320">
        <v>4</v>
      </c>
      <c r="AA67" s="320"/>
      <c r="AB67" s="320"/>
      <c r="AC67" s="320"/>
      <c r="AD67" s="320">
        <v>3</v>
      </c>
      <c r="AE67" s="320">
        <v>5</v>
      </c>
      <c r="AF67" s="320">
        <v>4</v>
      </c>
      <c r="AG67" s="320">
        <v>4</v>
      </c>
      <c r="AH67" s="320">
        <v>2</v>
      </c>
      <c r="AI67" s="320">
        <v>4</v>
      </c>
      <c r="AJ67" s="320">
        <v>4</v>
      </c>
      <c r="AK67" s="320">
        <v>4</v>
      </c>
      <c r="AL67" s="320">
        <v>3</v>
      </c>
      <c r="AM67" s="320">
        <v>2</v>
      </c>
      <c r="AN67" s="320">
        <v>4</v>
      </c>
      <c r="AO67" s="320">
        <v>5</v>
      </c>
      <c r="AP67" s="320">
        <v>5</v>
      </c>
      <c r="AQ67" s="320">
        <v>5</v>
      </c>
      <c r="AR67" s="320">
        <v>5</v>
      </c>
      <c r="AS67" s="320">
        <v>5</v>
      </c>
      <c r="AT67" s="320" t="s">
        <v>22</v>
      </c>
      <c r="AU67" s="320">
        <v>5</v>
      </c>
      <c r="AV67" s="320"/>
      <c r="AW67" s="320">
        <v>5</v>
      </c>
      <c r="AX67" s="320"/>
      <c r="AY67" s="320">
        <v>5</v>
      </c>
      <c r="AZ67" s="320">
        <v>5</v>
      </c>
      <c r="BA67" s="320">
        <v>5</v>
      </c>
      <c r="BB67" s="320"/>
      <c r="BC67" s="320"/>
      <c r="BD67" s="320"/>
      <c r="BE67" s="320" t="s">
        <v>356</v>
      </c>
      <c r="BF67" s="320">
        <v>5</v>
      </c>
      <c r="BG67" s="320"/>
      <c r="BH67" s="320">
        <v>5</v>
      </c>
      <c r="BI67" s="320">
        <v>5</v>
      </c>
      <c r="BJ67" s="320"/>
      <c r="BK67" s="320">
        <v>4</v>
      </c>
      <c r="BL67" s="320">
        <v>5</v>
      </c>
      <c r="BM67" s="320"/>
      <c r="BN67" s="320"/>
      <c r="BO67" s="381">
        <v>43497.402962962966</v>
      </c>
    </row>
    <row r="68" spans="1:67" ht="15" x14ac:dyDescent="0.25">
      <c r="A68" s="244" t="str">
        <f>IFERROR(LOOKUP(H68,BLIOTECAS!$D$2:$D$30,BLIOTECAS!$C$2:$C$30),"N/C")</f>
        <v>F. Psicología</v>
      </c>
      <c r="B68" s="243" t="str">
        <f>IFERROR(LOOKUP(H68,BLIOTECAS!$D$2:$D$29,BLIOTECAS!$E$2:$E$29),"N/C")</f>
        <v>Ciencias de la Salud</v>
      </c>
      <c r="C68" s="243">
        <f>LOOKUP(H68,BLIOTECAS!$D$2:$D$30,BLIOTECAS!$F$2:$F$30)</f>
        <v>4</v>
      </c>
      <c r="D68" s="320">
        <v>71</v>
      </c>
      <c r="E68" s="320"/>
      <c r="F68" s="320"/>
      <c r="G68" s="320">
        <v>2</v>
      </c>
      <c r="H68" s="320">
        <v>20</v>
      </c>
      <c r="I68" s="320"/>
      <c r="J68" s="320">
        <v>3</v>
      </c>
      <c r="K68" s="320">
        <v>4</v>
      </c>
      <c r="L68" s="320"/>
      <c r="M68" s="320">
        <v>29</v>
      </c>
      <c r="N68" s="320">
        <v>20</v>
      </c>
      <c r="O68" s="320">
        <v>9</v>
      </c>
      <c r="P68" s="320"/>
      <c r="Q68" s="320"/>
      <c r="R68" s="320"/>
      <c r="S68" s="320">
        <v>4</v>
      </c>
      <c r="T68" s="320">
        <v>4</v>
      </c>
      <c r="U68" s="320">
        <v>4</v>
      </c>
      <c r="V68" s="320">
        <v>3</v>
      </c>
      <c r="W68" s="320"/>
      <c r="X68" s="320">
        <v>2</v>
      </c>
      <c r="Y68" s="320">
        <v>3</v>
      </c>
      <c r="Z68" s="320"/>
      <c r="AA68" s="320"/>
      <c r="AB68" s="320"/>
      <c r="AC68" s="320"/>
      <c r="AD68" s="320">
        <v>3</v>
      </c>
      <c r="AE68" s="320">
        <v>4</v>
      </c>
      <c r="AF68" s="320">
        <v>4</v>
      </c>
      <c r="AG68" s="320">
        <v>2</v>
      </c>
      <c r="AH68" s="320">
        <v>5</v>
      </c>
      <c r="AI68" s="320">
        <v>5</v>
      </c>
      <c r="AJ68" s="320">
        <v>5</v>
      </c>
      <c r="AK68" s="320">
        <v>5</v>
      </c>
      <c r="AL68" s="320">
        <v>2</v>
      </c>
      <c r="AM68" s="320">
        <v>4</v>
      </c>
      <c r="AN68" s="320">
        <v>4</v>
      </c>
      <c r="AO68" s="320">
        <v>3</v>
      </c>
      <c r="AP68" s="320">
        <v>4</v>
      </c>
      <c r="AQ68" s="320">
        <v>4</v>
      </c>
      <c r="AR68" s="320">
        <v>3</v>
      </c>
      <c r="AS68" s="320">
        <v>3</v>
      </c>
      <c r="AT68" s="320" t="s">
        <v>356</v>
      </c>
      <c r="AU68" s="320">
        <v>4</v>
      </c>
      <c r="AV68" s="320"/>
      <c r="AW68" s="320">
        <v>4</v>
      </c>
      <c r="AX68" s="320">
        <v>4</v>
      </c>
      <c r="AY68" s="320">
        <v>3</v>
      </c>
      <c r="AZ68" s="320">
        <v>4</v>
      </c>
      <c r="BA68" s="320">
        <v>4</v>
      </c>
      <c r="BB68" s="320">
        <v>4</v>
      </c>
      <c r="BC68" s="320"/>
      <c r="BD68" s="320" t="s">
        <v>356</v>
      </c>
      <c r="BE68" s="320" t="s">
        <v>22</v>
      </c>
      <c r="BF68" s="320"/>
      <c r="BG68" s="320"/>
      <c r="BH68" s="320">
        <v>4</v>
      </c>
      <c r="BI68" s="320">
        <v>4</v>
      </c>
      <c r="BJ68" s="320"/>
      <c r="BK68" s="320">
        <v>3</v>
      </c>
      <c r="BL68" s="320">
        <v>3</v>
      </c>
      <c r="BM68" s="320"/>
      <c r="BN68" s="320"/>
      <c r="BO68" s="381">
        <v>43497.402974537035</v>
      </c>
    </row>
    <row r="69" spans="1:67" ht="15" x14ac:dyDescent="0.25">
      <c r="A69" s="244" t="str">
        <f>IFERROR(LOOKUP(H69,BLIOTECAS!$D$2:$D$30,BLIOTECAS!$C$2:$C$30),"N/C")</f>
        <v>F. Informática</v>
      </c>
      <c r="B69" s="243" t="str">
        <f>IFERROR(LOOKUP(H69,BLIOTECAS!$D$2:$D$29,BLIOTECAS!$E$2:$E$29),"N/C")</f>
        <v>Ciencias Experimentales</v>
      </c>
      <c r="C69" s="243">
        <f>LOOKUP(H69,BLIOTECAS!$D$2:$D$30,BLIOTECAS!$F$2:$F$30)</f>
        <v>2</v>
      </c>
      <c r="D69" s="320">
        <v>72</v>
      </c>
      <c r="E69" s="320"/>
      <c r="F69" s="320"/>
      <c r="G69" s="320">
        <v>1</v>
      </c>
      <c r="H69" s="320">
        <v>17</v>
      </c>
      <c r="I69" s="320"/>
      <c r="J69" s="320">
        <v>4</v>
      </c>
      <c r="K69" s="320">
        <v>3</v>
      </c>
      <c r="L69" s="320"/>
      <c r="M69" s="320">
        <v>17</v>
      </c>
      <c r="N69" s="320">
        <v>29</v>
      </c>
      <c r="O69" s="320">
        <v>4</v>
      </c>
      <c r="P69" s="320"/>
      <c r="Q69" s="320"/>
      <c r="R69" s="320"/>
      <c r="S69" s="320">
        <v>4</v>
      </c>
      <c r="T69" s="320">
        <v>5</v>
      </c>
      <c r="U69" s="320">
        <v>4</v>
      </c>
      <c r="V69" s="320">
        <v>5</v>
      </c>
      <c r="W69" s="320"/>
      <c r="X69" s="320">
        <v>2</v>
      </c>
      <c r="Y69" s="320"/>
      <c r="Z69" s="320">
        <v>4</v>
      </c>
      <c r="AA69" s="320">
        <v>12</v>
      </c>
      <c r="AB69" s="320"/>
      <c r="AC69" s="320"/>
      <c r="AD69" s="320">
        <v>3</v>
      </c>
      <c r="AE69" s="320">
        <v>1</v>
      </c>
      <c r="AF69" s="320">
        <v>2</v>
      </c>
      <c r="AG69" s="320">
        <v>4</v>
      </c>
      <c r="AH69" s="320">
        <v>4</v>
      </c>
      <c r="AI69" s="320">
        <v>5</v>
      </c>
      <c r="AJ69" s="320">
        <v>4</v>
      </c>
      <c r="AK69" s="320">
        <v>1</v>
      </c>
      <c r="AL69" s="320">
        <v>4</v>
      </c>
      <c r="AM69" s="320">
        <v>4</v>
      </c>
      <c r="AN69" s="320">
        <v>3</v>
      </c>
      <c r="AO69" s="320">
        <v>4</v>
      </c>
      <c r="AP69" s="320">
        <v>4</v>
      </c>
      <c r="AQ69" s="320">
        <v>3</v>
      </c>
      <c r="AR69" s="320">
        <v>4</v>
      </c>
      <c r="AS69" s="320">
        <v>4</v>
      </c>
      <c r="AT69" s="320" t="s">
        <v>22</v>
      </c>
      <c r="AU69" s="320">
        <v>3</v>
      </c>
      <c r="AV69" s="320"/>
      <c r="AW69" s="320">
        <v>4</v>
      </c>
      <c r="AX69" s="320">
        <v>4</v>
      </c>
      <c r="AY69" s="320">
        <v>4</v>
      </c>
      <c r="AZ69" s="320">
        <v>4</v>
      </c>
      <c r="BA69" s="320">
        <v>4</v>
      </c>
      <c r="BB69" s="320">
        <v>4</v>
      </c>
      <c r="BC69" s="320"/>
      <c r="BD69" s="320" t="s">
        <v>356</v>
      </c>
      <c r="BE69" s="320" t="s">
        <v>356</v>
      </c>
      <c r="BF69" s="320">
        <v>4</v>
      </c>
      <c r="BG69" s="320"/>
      <c r="BH69" s="320">
        <v>4</v>
      </c>
      <c r="BI69" s="320">
        <v>5</v>
      </c>
      <c r="BJ69" s="320"/>
      <c r="BK69" s="320">
        <v>4</v>
      </c>
      <c r="BL69" s="320">
        <v>4</v>
      </c>
      <c r="BM69" s="320"/>
      <c r="BN69" s="320"/>
      <c r="BO69" s="381">
        <v>43497.402986111112</v>
      </c>
    </row>
    <row r="70" spans="1:67" ht="15" x14ac:dyDescent="0.25">
      <c r="A70" s="244" t="str">
        <f>IFERROR(LOOKUP(H70,BLIOTECAS!$D$2:$D$30,BLIOTECAS!$C$2:$C$30),"N/C")</f>
        <v>F. Geografía e Historia</v>
      </c>
      <c r="B70" s="243" t="str">
        <f>IFERROR(LOOKUP(H70,BLIOTECAS!$D$2:$D$29,BLIOTECAS!$E$2:$E$29),"N/C")</f>
        <v>Humanidades</v>
      </c>
      <c r="C70" s="243">
        <f>LOOKUP(H70,BLIOTECAS!$D$2:$D$30,BLIOTECAS!$F$2:$F$30)</f>
        <v>1</v>
      </c>
      <c r="D70" s="320">
        <v>73</v>
      </c>
      <c r="E70" s="320"/>
      <c r="F70" s="320"/>
      <c r="G70" s="320">
        <v>1</v>
      </c>
      <c r="H70" s="320">
        <v>16</v>
      </c>
      <c r="I70" s="320"/>
      <c r="J70" s="320">
        <v>2</v>
      </c>
      <c r="K70" s="320">
        <v>3</v>
      </c>
      <c r="L70" s="320"/>
      <c r="M70" s="320">
        <v>29</v>
      </c>
      <c r="N70" s="320">
        <v>16</v>
      </c>
      <c r="O70" s="320">
        <v>20</v>
      </c>
      <c r="P70" s="320"/>
      <c r="Q70" s="320"/>
      <c r="R70" s="320"/>
      <c r="S70" s="320">
        <v>3</v>
      </c>
      <c r="T70" s="320">
        <v>4</v>
      </c>
      <c r="U70" s="320">
        <v>3</v>
      </c>
      <c r="V70" s="320">
        <v>2</v>
      </c>
      <c r="W70" s="320"/>
      <c r="X70" s="320">
        <v>2</v>
      </c>
      <c r="Y70" s="320"/>
      <c r="Z70" s="320"/>
      <c r="AA70" s="320"/>
      <c r="AB70" s="320"/>
      <c r="AC70" s="320"/>
      <c r="AD70" s="320">
        <v>1</v>
      </c>
      <c r="AE70" s="320">
        <v>2</v>
      </c>
      <c r="AF70" s="320">
        <v>3</v>
      </c>
      <c r="AG70" s="320">
        <v>5</v>
      </c>
      <c r="AH70" s="320">
        <v>5</v>
      </c>
      <c r="AI70" s="320">
        <v>4</v>
      </c>
      <c r="AJ70" s="320">
        <v>5</v>
      </c>
      <c r="AK70" s="320">
        <v>1</v>
      </c>
      <c r="AL70" s="320">
        <v>6</v>
      </c>
      <c r="AM70" s="320">
        <v>4</v>
      </c>
      <c r="AN70" s="320">
        <v>4</v>
      </c>
      <c r="AO70" s="320">
        <v>5</v>
      </c>
      <c r="AP70" s="320">
        <v>3</v>
      </c>
      <c r="AQ70" s="320">
        <v>5</v>
      </c>
      <c r="AR70" s="320">
        <v>3</v>
      </c>
      <c r="AS70" s="320">
        <v>5</v>
      </c>
      <c r="AT70" s="320" t="s">
        <v>22</v>
      </c>
      <c r="AU70" s="320">
        <v>5</v>
      </c>
      <c r="AV70" s="320"/>
      <c r="AW70" s="320">
        <v>4</v>
      </c>
      <c r="AX70" s="320">
        <v>5</v>
      </c>
      <c r="AY70" s="320">
        <v>5</v>
      </c>
      <c r="AZ70" s="320">
        <v>5</v>
      </c>
      <c r="BA70" s="320">
        <v>5</v>
      </c>
      <c r="BB70" s="320">
        <v>5</v>
      </c>
      <c r="BC70" s="320"/>
      <c r="BD70" s="320" t="s">
        <v>22</v>
      </c>
      <c r="BE70" s="320" t="s">
        <v>22</v>
      </c>
      <c r="BF70" s="320"/>
      <c r="BG70" s="320"/>
      <c r="BH70" s="320">
        <v>3</v>
      </c>
      <c r="BI70" s="320">
        <v>3</v>
      </c>
      <c r="BJ70" s="320"/>
      <c r="BK70" s="320">
        <v>4</v>
      </c>
      <c r="BL70" s="320">
        <v>3</v>
      </c>
      <c r="BM70" s="320"/>
      <c r="BN70" s="320"/>
      <c r="BO70" s="381">
        <v>43497.402986111112</v>
      </c>
    </row>
    <row r="71" spans="1:67" ht="15" x14ac:dyDescent="0.25">
      <c r="A71" s="244" t="str">
        <f>IFERROR(LOOKUP(H71,BLIOTECAS!$D$2:$D$30,BLIOTECAS!$C$2:$C$30),"N/C")</f>
        <v>F. Ciencias de la Información</v>
      </c>
      <c r="B71" s="243" t="str">
        <f>IFERROR(LOOKUP(H71,BLIOTECAS!$D$2:$D$29,BLIOTECAS!$E$2:$E$29),"N/C")</f>
        <v>Ciencias Sociales</v>
      </c>
      <c r="C71" s="243">
        <f>LOOKUP(H71,BLIOTECAS!$D$2:$D$30,BLIOTECAS!$F$2:$F$30)</f>
        <v>3</v>
      </c>
      <c r="D71" s="320">
        <v>74</v>
      </c>
      <c r="E71" s="320"/>
      <c r="F71" s="320"/>
      <c r="G71" s="320">
        <v>1</v>
      </c>
      <c r="H71" s="320">
        <v>4</v>
      </c>
      <c r="I71" s="320"/>
      <c r="J71" s="320">
        <v>4</v>
      </c>
      <c r="K71" s="320">
        <v>3</v>
      </c>
      <c r="L71" s="320"/>
      <c r="M71" s="320">
        <v>4</v>
      </c>
      <c r="N71" s="320">
        <v>29</v>
      </c>
      <c r="O71" s="320">
        <v>18</v>
      </c>
      <c r="P71" s="320"/>
      <c r="Q71" s="320"/>
      <c r="R71" s="320"/>
      <c r="S71" s="320">
        <v>3</v>
      </c>
      <c r="T71" s="320">
        <v>1</v>
      </c>
      <c r="U71" s="320">
        <v>4</v>
      </c>
      <c r="V71" s="320">
        <v>2</v>
      </c>
      <c r="W71" s="320"/>
      <c r="X71" s="320"/>
      <c r="Y71" s="320">
        <v>3</v>
      </c>
      <c r="Z71" s="320"/>
      <c r="AA71" s="320"/>
      <c r="AB71" s="320"/>
      <c r="AC71" s="320"/>
      <c r="AD71" s="320">
        <v>2</v>
      </c>
      <c r="AE71" s="320">
        <v>2</v>
      </c>
      <c r="AF71" s="320">
        <v>2</v>
      </c>
      <c r="AG71" s="320">
        <v>4</v>
      </c>
      <c r="AH71" s="320">
        <v>4</v>
      </c>
      <c r="AI71" s="320">
        <v>5</v>
      </c>
      <c r="AJ71" s="320">
        <v>5</v>
      </c>
      <c r="AK71" s="320">
        <v>1</v>
      </c>
      <c r="AL71" s="320">
        <v>2</v>
      </c>
      <c r="AM71" s="320">
        <v>4</v>
      </c>
      <c r="AN71" s="320">
        <v>5</v>
      </c>
      <c r="AO71" s="320">
        <v>1</v>
      </c>
      <c r="AP71" s="320">
        <v>2</v>
      </c>
      <c r="AQ71" s="320">
        <v>3</v>
      </c>
      <c r="AR71" s="320">
        <v>1</v>
      </c>
      <c r="AS71" s="320">
        <v>1</v>
      </c>
      <c r="AT71" s="320" t="s">
        <v>22</v>
      </c>
      <c r="AU71" s="320">
        <v>2</v>
      </c>
      <c r="AV71" s="320"/>
      <c r="AW71" s="320">
        <v>2</v>
      </c>
      <c r="AX71" s="320">
        <v>4</v>
      </c>
      <c r="AY71" s="320">
        <v>5</v>
      </c>
      <c r="AZ71" s="320">
        <v>1</v>
      </c>
      <c r="BA71" s="320">
        <v>1</v>
      </c>
      <c r="BB71" s="320">
        <v>2</v>
      </c>
      <c r="BC71" s="320"/>
      <c r="BD71" s="320" t="s">
        <v>22</v>
      </c>
      <c r="BE71" s="320" t="s">
        <v>22</v>
      </c>
      <c r="BF71" s="320"/>
      <c r="BG71" s="320"/>
      <c r="BH71" s="320">
        <v>1</v>
      </c>
      <c r="BI71" s="320">
        <v>3</v>
      </c>
      <c r="BJ71" s="320"/>
      <c r="BK71" s="320">
        <v>3</v>
      </c>
      <c r="BL71" s="320">
        <v>3</v>
      </c>
      <c r="BM71" s="320"/>
      <c r="BN71" s="320"/>
      <c r="BO71" s="381">
        <v>43497.403009259258</v>
      </c>
    </row>
    <row r="72" spans="1:67" ht="15" x14ac:dyDescent="0.25">
      <c r="A72" s="244" t="str">
        <f>IFERROR(LOOKUP(H72,BLIOTECAS!$D$2:$D$30,BLIOTECAS!$C$2:$C$30),"N/C")</f>
        <v>F. Filología</v>
      </c>
      <c r="B72" s="243" t="str">
        <f>IFERROR(LOOKUP(H72,BLIOTECAS!$D$2:$D$29,BLIOTECAS!$E$2:$E$29),"N/C")</f>
        <v>Humanidades</v>
      </c>
      <c r="C72" s="243">
        <f>LOOKUP(H72,BLIOTECAS!$D$2:$D$30,BLIOTECAS!$F$2:$F$30)</f>
        <v>1</v>
      </c>
      <c r="D72" s="320">
        <v>75</v>
      </c>
      <c r="E72" s="320"/>
      <c r="F72" s="320"/>
      <c r="G72" s="320">
        <v>1</v>
      </c>
      <c r="H72" s="320">
        <v>14</v>
      </c>
      <c r="I72" s="320"/>
      <c r="J72" s="320">
        <v>5</v>
      </c>
      <c r="K72" s="320">
        <v>5</v>
      </c>
      <c r="L72" s="320"/>
      <c r="M72" s="320">
        <v>29</v>
      </c>
      <c r="N72" s="320">
        <v>14</v>
      </c>
      <c r="O72" s="320">
        <v>16</v>
      </c>
      <c r="P72" s="320"/>
      <c r="Q72" s="320"/>
      <c r="R72" s="320"/>
      <c r="S72" s="320">
        <v>5</v>
      </c>
      <c r="T72" s="320">
        <v>5</v>
      </c>
      <c r="U72" s="320">
        <v>5</v>
      </c>
      <c r="V72" s="320">
        <v>5</v>
      </c>
      <c r="W72" s="320">
        <v>1</v>
      </c>
      <c r="X72" s="320"/>
      <c r="Y72" s="320"/>
      <c r="Z72" s="320"/>
      <c r="AA72" s="320"/>
      <c r="AB72" s="320"/>
      <c r="AC72" s="320"/>
      <c r="AD72" s="320">
        <v>5</v>
      </c>
      <c r="AE72" s="320">
        <v>4</v>
      </c>
      <c r="AF72" s="320">
        <v>3</v>
      </c>
      <c r="AG72" s="320">
        <v>5</v>
      </c>
      <c r="AH72" s="320">
        <v>4</v>
      </c>
      <c r="AI72" s="320">
        <v>5</v>
      </c>
      <c r="AJ72" s="320">
        <v>5</v>
      </c>
      <c r="AK72" s="320">
        <v>2</v>
      </c>
      <c r="AL72" s="320">
        <v>4</v>
      </c>
      <c r="AM72" s="320">
        <v>5</v>
      </c>
      <c r="AN72" s="320">
        <v>5</v>
      </c>
      <c r="AO72" s="320">
        <v>5</v>
      </c>
      <c r="AP72" s="320">
        <v>5</v>
      </c>
      <c r="AQ72" s="320">
        <v>5</v>
      </c>
      <c r="AR72" s="320">
        <v>5</v>
      </c>
      <c r="AS72" s="320">
        <v>5</v>
      </c>
      <c r="AT72" s="320" t="s">
        <v>22</v>
      </c>
      <c r="AU72" s="320">
        <v>5</v>
      </c>
      <c r="AV72" s="320"/>
      <c r="AW72" s="320">
        <v>5</v>
      </c>
      <c r="AX72" s="320">
        <v>3</v>
      </c>
      <c r="AY72" s="320">
        <v>5</v>
      </c>
      <c r="AZ72" s="320">
        <v>5</v>
      </c>
      <c r="BA72" s="320">
        <v>5</v>
      </c>
      <c r="BB72" s="320">
        <v>3</v>
      </c>
      <c r="BC72" s="320"/>
      <c r="BD72" s="320" t="s">
        <v>22</v>
      </c>
      <c r="BE72" s="320" t="s">
        <v>22</v>
      </c>
      <c r="BF72" s="320">
        <v>1</v>
      </c>
      <c r="BG72" s="320"/>
      <c r="BH72" s="320">
        <v>4</v>
      </c>
      <c r="BI72" s="320">
        <v>5</v>
      </c>
      <c r="BJ72" s="320"/>
      <c r="BK72" s="320">
        <v>5</v>
      </c>
      <c r="BL72" s="320">
        <v>5</v>
      </c>
      <c r="BM72" s="320"/>
      <c r="BN72" s="320"/>
      <c r="BO72" s="381">
        <v>43497.403020833335</v>
      </c>
    </row>
    <row r="73" spans="1:67" ht="15" x14ac:dyDescent="0.25">
      <c r="A73" s="244" t="str">
        <f>IFERROR(LOOKUP(H73,BLIOTECAS!$D$2:$D$30,BLIOTECAS!$C$2:$C$30),"N/C")</f>
        <v>N/C</v>
      </c>
      <c r="B73" s="243" t="str">
        <f>IFERROR(LOOKUP(H73,BLIOTECAS!$D$2:$D$29,BLIOTECAS!$E$2:$E$29),"N/C")</f>
        <v>N/C</v>
      </c>
      <c r="C73" s="243" t="e">
        <f>LOOKUP(H73,BLIOTECAS!$D$2:$D$30,BLIOTECAS!$F$2:$F$30)</f>
        <v>#N/A</v>
      </c>
      <c r="D73" s="320">
        <v>76</v>
      </c>
      <c r="E73" s="320"/>
      <c r="F73" s="320"/>
      <c r="G73" s="320">
        <v>1</v>
      </c>
      <c r="H73" s="320"/>
      <c r="I73" s="320"/>
      <c r="J73" s="320">
        <v>4</v>
      </c>
      <c r="K73" s="320">
        <v>3</v>
      </c>
      <c r="L73" s="320"/>
      <c r="M73" s="320">
        <v>9</v>
      </c>
      <c r="N73" s="320"/>
      <c r="O73" s="320"/>
      <c r="P73" s="320" t="s">
        <v>374</v>
      </c>
      <c r="Q73" s="320"/>
      <c r="R73" s="320"/>
      <c r="S73" s="320">
        <v>4</v>
      </c>
      <c r="T73" s="320">
        <v>5</v>
      </c>
      <c r="U73" s="320">
        <v>5</v>
      </c>
      <c r="V73" s="320">
        <v>5</v>
      </c>
      <c r="W73" s="320">
        <v>1</v>
      </c>
      <c r="X73" s="320"/>
      <c r="Y73" s="320"/>
      <c r="Z73" s="320"/>
      <c r="AA73" s="320"/>
      <c r="AB73" s="320"/>
      <c r="AC73" s="320"/>
      <c r="AD73" s="320">
        <v>4</v>
      </c>
      <c r="AE73" s="320">
        <v>2</v>
      </c>
      <c r="AF73" s="320">
        <v>2</v>
      </c>
      <c r="AG73" s="320">
        <v>3</v>
      </c>
      <c r="AH73" s="320">
        <v>5</v>
      </c>
      <c r="AI73" s="320">
        <v>4</v>
      </c>
      <c r="AJ73" s="320">
        <v>4</v>
      </c>
      <c r="AK73" s="320">
        <v>2</v>
      </c>
      <c r="AL73" s="320">
        <v>4</v>
      </c>
      <c r="AM73" s="320">
        <v>4</v>
      </c>
      <c r="AN73" s="320">
        <v>5</v>
      </c>
      <c r="AO73" s="320">
        <v>5</v>
      </c>
      <c r="AP73" s="320">
        <v>5</v>
      </c>
      <c r="AQ73" s="320">
        <v>5</v>
      </c>
      <c r="AR73" s="320">
        <v>5</v>
      </c>
      <c r="AS73" s="320">
        <v>5</v>
      </c>
      <c r="AT73" s="320" t="s">
        <v>356</v>
      </c>
      <c r="AU73" s="320">
        <v>5</v>
      </c>
      <c r="AV73" s="320"/>
      <c r="AW73" s="320">
        <v>5</v>
      </c>
      <c r="AX73" s="320">
        <v>5</v>
      </c>
      <c r="AY73" s="320">
        <v>5</v>
      </c>
      <c r="AZ73" s="320">
        <v>5</v>
      </c>
      <c r="BA73" s="320">
        <v>5</v>
      </c>
      <c r="BB73" s="320">
        <v>5</v>
      </c>
      <c r="BC73" s="320"/>
      <c r="BD73" s="320" t="s">
        <v>22</v>
      </c>
      <c r="BE73" s="320" t="s">
        <v>22</v>
      </c>
      <c r="BF73" s="320"/>
      <c r="BG73" s="320"/>
      <c r="BH73" s="320">
        <v>5</v>
      </c>
      <c r="BI73" s="320">
        <v>5</v>
      </c>
      <c r="BJ73" s="320"/>
      <c r="BK73" s="320">
        <v>4</v>
      </c>
      <c r="BL73" s="320">
        <v>4</v>
      </c>
      <c r="BM73" s="320"/>
      <c r="BN73" s="320"/>
      <c r="BO73" s="381">
        <v>43497.403020833335</v>
      </c>
    </row>
    <row r="74" spans="1:67" ht="15" x14ac:dyDescent="0.25">
      <c r="A74" s="244" t="str">
        <f>IFERROR(LOOKUP(H74,BLIOTECAS!$D$2:$D$30,BLIOTECAS!$C$2:$C$30),"N/C")</f>
        <v>F. Ciencias Físicas</v>
      </c>
      <c r="B74" s="243" t="str">
        <f>IFERROR(LOOKUP(H74,BLIOTECAS!$D$2:$D$29,BLIOTECAS!$E$2:$E$29),"N/C")</f>
        <v>Ciencias Experimentales</v>
      </c>
      <c r="C74" s="243">
        <f>LOOKUP(H74,BLIOTECAS!$D$2:$D$30,BLIOTECAS!$F$2:$F$30)</f>
        <v>2</v>
      </c>
      <c r="D74" s="320">
        <v>77</v>
      </c>
      <c r="E74" s="320"/>
      <c r="F74" s="320"/>
      <c r="G74" s="320">
        <v>1</v>
      </c>
      <c r="H74" s="320">
        <v>6</v>
      </c>
      <c r="I74" s="320"/>
      <c r="J74" s="320">
        <v>4</v>
      </c>
      <c r="K74" s="320">
        <v>3</v>
      </c>
      <c r="L74" s="320"/>
      <c r="M74" s="320">
        <v>8</v>
      </c>
      <c r="N74" s="320">
        <v>6</v>
      </c>
      <c r="O74" s="320"/>
      <c r="P74" s="320"/>
      <c r="Q74" s="320"/>
      <c r="R74" s="320"/>
      <c r="S74" s="320">
        <v>4</v>
      </c>
      <c r="T74" s="320">
        <v>3</v>
      </c>
      <c r="U74" s="320">
        <v>4</v>
      </c>
      <c r="V74" s="320">
        <v>2</v>
      </c>
      <c r="W74" s="320"/>
      <c r="X74" s="320"/>
      <c r="Y74" s="320"/>
      <c r="Z74" s="320">
        <v>4</v>
      </c>
      <c r="AA74" s="320"/>
      <c r="AB74" s="320"/>
      <c r="AC74" s="320"/>
      <c r="AD74" s="320">
        <v>4</v>
      </c>
      <c r="AE74" s="320">
        <v>1</v>
      </c>
      <c r="AF74" s="320">
        <v>2</v>
      </c>
      <c r="AG74" s="320">
        <v>1</v>
      </c>
      <c r="AH74" s="320">
        <v>4</v>
      </c>
      <c r="AI74" s="320">
        <v>4</v>
      </c>
      <c r="AJ74" s="320">
        <v>4</v>
      </c>
      <c r="AK74" s="320">
        <v>3</v>
      </c>
      <c r="AL74" s="320">
        <v>6</v>
      </c>
      <c r="AM74" s="320">
        <v>4</v>
      </c>
      <c r="AN74" s="320">
        <v>4</v>
      </c>
      <c r="AO74" s="320">
        <v>2</v>
      </c>
      <c r="AP74" s="320">
        <v>4</v>
      </c>
      <c r="AQ74" s="320">
        <v>3</v>
      </c>
      <c r="AR74" s="320">
        <v>3</v>
      </c>
      <c r="AS74" s="320">
        <v>3</v>
      </c>
      <c r="AT74" s="320" t="s">
        <v>22</v>
      </c>
      <c r="AU74" s="320">
        <v>3</v>
      </c>
      <c r="AV74" s="320"/>
      <c r="AW74" s="320">
        <v>4</v>
      </c>
      <c r="AX74" s="320">
        <v>5</v>
      </c>
      <c r="AY74" s="320">
        <v>5</v>
      </c>
      <c r="AZ74" s="320">
        <v>5</v>
      </c>
      <c r="BA74" s="320">
        <v>2</v>
      </c>
      <c r="BB74" s="320">
        <v>2</v>
      </c>
      <c r="BC74" s="320"/>
      <c r="BD74" s="320" t="s">
        <v>22</v>
      </c>
      <c r="BE74" s="320" t="s">
        <v>22</v>
      </c>
      <c r="BF74" s="320"/>
      <c r="BG74" s="320"/>
      <c r="BH74" s="320">
        <v>4</v>
      </c>
      <c r="BI74" s="320">
        <v>4</v>
      </c>
      <c r="BJ74" s="320"/>
      <c r="BK74" s="320">
        <v>4</v>
      </c>
      <c r="BL74" s="320">
        <v>3</v>
      </c>
      <c r="BM74" s="320"/>
      <c r="BN74" s="320"/>
      <c r="BO74" s="381">
        <v>43497.403067129628</v>
      </c>
    </row>
    <row r="75" spans="1:67" ht="15" x14ac:dyDescent="0.25">
      <c r="A75" s="244" t="str">
        <f>IFERROR(LOOKUP(H75,BLIOTECAS!$D$2:$D$30,BLIOTECAS!$C$2:$C$30),"N/C")</f>
        <v>F. Farmacia</v>
      </c>
      <c r="B75" s="243" t="str">
        <f>IFERROR(LOOKUP(H75,BLIOTECAS!$D$2:$D$29,BLIOTECAS!$E$2:$E$29),"N/C")</f>
        <v>Ciencias de la Salud</v>
      </c>
      <c r="C75" s="243">
        <f>LOOKUP(H75,BLIOTECAS!$D$2:$D$30,BLIOTECAS!$F$2:$F$30)</f>
        <v>4</v>
      </c>
      <c r="D75" s="320">
        <v>78</v>
      </c>
      <c r="E75" s="320"/>
      <c r="F75" s="320"/>
      <c r="G75" s="320">
        <v>1</v>
      </c>
      <c r="H75" s="320">
        <v>13</v>
      </c>
      <c r="I75" s="320"/>
      <c r="J75" s="320">
        <v>2</v>
      </c>
      <c r="K75" s="320">
        <v>3</v>
      </c>
      <c r="L75" s="320"/>
      <c r="M75" s="320">
        <v>13</v>
      </c>
      <c r="N75" s="320">
        <v>18</v>
      </c>
      <c r="O75" s="320">
        <v>19</v>
      </c>
      <c r="P75" s="320"/>
      <c r="Q75" s="320"/>
      <c r="R75" s="320"/>
      <c r="S75" s="320">
        <v>4</v>
      </c>
      <c r="T75" s="320">
        <v>3</v>
      </c>
      <c r="U75" s="320">
        <v>4</v>
      </c>
      <c r="V75" s="320">
        <v>3</v>
      </c>
      <c r="W75" s="320"/>
      <c r="X75" s="320">
        <v>2</v>
      </c>
      <c r="Y75" s="320"/>
      <c r="Z75" s="320"/>
      <c r="AA75" s="320"/>
      <c r="AB75" s="320"/>
      <c r="AC75" s="320"/>
      <c r="AD75" s="320">
        <v>1</v>
      </c>
      <c r="AE75" s="320">
        <v>4</v>
      </c>
      <c r="AF75" s="320">
        <v>2</v>
      </c>
      <c r="AG75" s="320">
        <v>1</v>
      </c>
      <c r="AH75" s="320">
        <v>5</v>
      </c>
      <c r="AI75" s="320">
        <v>5</v>
      </c>
      <c r="AJ75" s="320">
        <v>5</v>
      </c>
      <c r="AK75" s="320">
        <v>5</v>
      </c>
      <c r="AL75" s="320">
        <v>4</v>
      </c>
      <c r="AM75" s="320">
        <v>3</v>
      </c>
      <c r="AN75" s="320">
        <v>4</v>
      </c>
      <c r="AO75" s="320">
        <v>3</v>
      </c>
      <c r="AP75" s="320">
        <v>5</v>
      </c>
      <c r="AQ75" s="320">
        <v>4</v>
      </c>
      <c r="AR75" s="320">
        <v>5</v>
      </c>
      <c r="AS75" s="320">
        <v>4</v>
      </c>
      <c r="AT75" s="320" t="s">
        <v>356</v>
      </c>
      <c r="AU75" s="320">
        <v>4</v>
      </c>
      <c r="AV75" s="320"/>
      <c r="AW75" s="320">
        <v>5</v>
      </c>
      <c r="AX75" s="320">
        <v>3</v>
      </c>
      <c r="AY75" s="320">
        <v>4</v>
      </c>
      <c r="AZ75" s="320">
        <v>4</v>
      </c>
      <c r="BA75" s="320">
        <v>5</v>
      </c>
      <c r="BB75" s="320">
        <v>5</v>
      </c>
      <c r="BC75" s="320"/>
      <c r="BD75" s="320" t="s">
        <v>356</v>
      </c>
      <c r="BE75" s="320" t="s">
        <v>22</v>
      </c>
      <c r="BF75" s="320">
        <v>3</v>
      </c>
      <c r="BG75" s="320"/>
      <c r="BH75" s="320">
        <v>5</v>
      </c>
      <c r="BI75" s="320">
        <v>5</v>
      </c>
      <c r="BJ75" s="320"/>
      <c r="BK75" s="320">
        <v>4</v>
      </c>
      <c r="BL75" s="320">
        <v>3</v>
      </c>
      <c r="BM75" s="320"/>
      <c r="BN75" s="320" t="s">
        <v>375</v>
      </c>
      <c r="BO75" s="381">
        <v>43497.403124999997</v>
      </c>
    </row>
    <row r="76" spans="1:67" ht="15" x14ac:dyDescent="0.25">
      <c r="A76" s="244" t="str">
        <f>IFERROR(LOOKUP(H76,BLIOTECAS!$D$2:$D$30,BLIOTECAS!$C$2:$C$30),"N/C")</f>
        <v>N/C</v>
      </c>
      <c r="B76" s="243" t="str">
        <f>IFERROR(LOOKUP(H76,BLIOTECAS!$D$2:$D$29,BLIOTECAS!$E$2:$E$29),"N/C")</f>
        <v>N/C</v>
      </c>
      <c r="C76" s="243" t="e">
        <f>LOOKUP(H76,BLIOTECAS!$D$2:$D$30,BLIOTECAS!$F$2:$F$30)</f>
        <v>#N/A</v>
      </c>
      <c r="D76" s="320">
        <v>79</v>
      </c>
      <c r="E76" s="320"/>
      <c r="F76" s="320"/>
      <c r="G76" s="320">
        <v>1</v>
      </c>
      <c r="H76" s="320"/>
      <c r="I76" s="320"/>
      <c r="J76" s="320">
        <v>4</v>
      </c>
      <c r="K76" s="320">
        <v>3</v>
      </c>
      <c r="L76" s="320"/>
      <c r="M76" s="320">
        <v>4</v>
      </c>
      <c r="N76" s="320">
        <v>15</v>
      </c>
      <c r="O76" s="320">
        <v>29</v>
      </c>
      <c r="P76" s="320"/>
      <c r="Q76" s="320"/>
      <c r="R76" s="320"/>
      <c r="S76" s="320">
        <v>4</v>
      </c>
      <c r="T76" s="320">
        <v>4</v>
      </c>
      <c r="U76" s="320">
        <v>3</v>
      </c>
      <c r="V76" s="320">
        <v>2</v>
      </c>
      <c r="W76" s="320"/>
      <c r="X76" s="320">
        <v>2</v>
      </c>
      <c r="Y76" s="320"/>
      <c r="Z76" s="320"/>
      <c r="AA76" s="320"/>
      <c r="AB76" s="320"/>
      <c r="AC76" s="320"/>
      <c r="AD76" s="320">
        <v>5</v>
      </c>
      <c r="AE76" s="320">
        <v>5</v>
      </c>
      <c r="AF76" s="320">
        <v>3</v>
      </c>
      <c r="AG76" s="320">
        <v>3</v>
      </c>
      <c r="AH76" s="320">
        <v>5</v>
      </c>
      <c r="AI76" s="320">
        <v>4</v>
      </c>
      <c r="AJ76" s="320">
        <v>5</v>
      </c>
      <c r="AK76" s="320">
        <v>2</v>
      </c>
      <c r="AL76" s="320"/>
      <c r="AM76" s="320">
        <v>3</v>
      </c>
      <c r="AN76" s="320">
        <v>4</v>
      </c>
      <c r="AO76" s="320">
        <v>2</v>
      </c>
      <c r="AP76" s="320">
        <v>5</v>
      </c>
      <c r="AQ76" s="320">
        <v>3</v>
      </c>
      <c r="AR76" s="320">
        <v>2</v>
      </c>
      <c r="AS76" s="320">
        <v>3</v>
      </c>
      <c r="AT76" s="320" t="s">
        <v>22</v>
      </c>
      <c r="AU76" s="320">
        <v>3</v>
      </c>
      <c r="AV76" s="320"/>
      <c r="AW76" s="320">
        <v>5</v>
      </c>
      <c r="AX76" s="320">
        <v>3</v>
      </c>
      <c r="AY76" s="320">
        <v>4</v>
      </c>
      <c r="AZ76" s="320">
        <v>4</v>
      </c>
      <c r="BA76" s="320">
        <v>4</v>
      </c>
      <c r="BB76" s="320">
        <v>4</v>
      </c>
      <c r="BC76" s="320"/>
      <c r="BD76" s="320" t="s">
        <v>22</v>
      </c>
      <c r="BE76" s="320" t="s">
        <v>22</v>
      </c>
      <c r="BF76" s="320">
        <v>1</v>
      </c>
      <c r="BG76" s="320"/>
      <c r="BH76" s="320">
        <v>4</v>
      </c>
      <c r="BI76" s="320">
        <v>4</v>
      </c>
      <c r="BJ76" s="320"/>
      <c r="BK76" s="320">
        <v>4</v>
      </c>
      <c r="BL76" s="320">
        <v>4</v>
      </c>
      <c r="BM76" s="320"/>
      <c r="BN76" s="320"/>
      <c r="BO76" s="381">
        <v>43497.403136574074</v>
      </c>
    </row>
    <row r="77" spans="1:67" ht="15" x14ac:dyDescent="0.25">
      <c r="A77" s="244" t="str">
        <f>IFERROR(LOOKUP(H77,BLIOTECAS!$D$2:$D$30,BLIOTECAS!$C$2:$C$30),"N/C")</f>
        <v>F. Informática</v>
      </c>
      <c r="B77" s="243" t="str">
        <f>IFERROR(LOOKUP(H77,BLIOTECAS!$D$2:$D$29,BLIOTECAS!$E$2:$E$29),"N/C")</f>
        <v>Ciencias Experimentales</v>
      </c>
      <c r="C77" s="243">
        <f>LOOKUP(H77,BLIOTECAS!$D$2:$D$30,BLIOTECAS!$F$2:$F$30)</f>
        <v>2</v>
      </c>
      <c r="D77" s="320">
        <v>80</v>
      </c>
      <c r="E77" s="320"/>
      <c r="F77" s="320"/>
      <c r="G77" s="320">
        <v>1</v>
      </c>
      <c r="H77" s="320">
        <v>17</v>
      </c>
      <c r="I77" s="320"/>
      <c r="J77" s="320">
        <v>2</v>
      </c>
      <c r="K77" s="320">
        <v>5</v>
      </c>
      <c r="L77" s="320"/>
      <c r="M77" s="320">
        <v>29</v>
      </c>
      <c r="N77" s="320">
        <v>17</v>
      </c>
      <c r="O77" s="320"/>
      <c r="P77" s="320"/>
      <c r="Q77" s="320"/>
      <c r="R77" s="320"/>
      <c r="S77" s="320">
        <v>4</v>
      </c>
      <c r="T77" s="320">
        <v>4</v>
      </c>
      <c r="U77" s="320">
        <v>5</v>
      </c>
      <c r="V77" s="320">
        <v>4</v>
      </c>
      <c r="W77" s="320">
        <v>1</v>
      </c>
      <c r="X77" s="320"/>
      <c r="Y77" s="320"/>
      <c r="Z77" s="320"/>
      <c r="AA77" s="321"/>
      <c r="AB77" s="320"/>
      <c r="AC77" s="320"/>
      <c r="AD77" s="320">
        <v>4</v>
      </c>
      <c r="AE77" s="320">
        <v>1</v>
      </c>
      <c r="AF77" s="320">
        <v>1</v>
      </c>
      <c r="AG77" s="320">
        <v>1</v>
      </c>
      <c r="AH77" s="320">
        <v>5</v>
      </c>
      <c r="AI77" s="320">
        <v>5</v>
      </c>
      <c r="AJ77" s="320">
        <v>5</v>
      </c>
      <c r="AK77" s="320">
        <v>5</v>
      </c>
      <c r="AL77" s="320">
        <v>5</v>
      </c>
      <c r="AM77" s="320">
        <v>5</v>
      </c>
      <c r="AN77" s="320">
        <v>4</v>
      </c>
      <c r="AO77" s="320">
        <v>2</v>
      </c>
      <c r="AP77" s="320">
        <v>3</v>
      </c>
      <c r="AQ77" s="320">
        <v>5</v>
      </c>
      <c r="AR77" s="320">
        <v>4</v>
      </c>
      <c r="AS77" s="320">
        <v>5</v>
      </c>
      <c r="AT77" s="320" t="s">
        <v>22</v>
      </c>
      <c r="AU77" s="320">
        <v>4</v>
      </c>
      <c r="AV77" s="320"/>
      <c r="AW77" s="320">
        <v>5</v>
      </c>
      <c r="AX77" s="320">
        <v>5</v>
      </c>
      <c r="AY77" s="320">
        <v>4</v>
      </c>
      <c r="AZ77" s="320">
        <v>5</v>
      </c>
      <c r="BA77" s="320">
        <v>5</v>
      </c>
      <c r="BB77" s="320">
        <v>5</v>
      </c>
      <c r="BC77" s="320"/>
      <c r="BD77" s="320" t="s">
        <v>356</v>
      </c>
      <c r="BE77" s="320" t="s">
        <v>22</v>
      </c>
      <c r="BF77" s="320"/>
      <c r="BG77" s="320"/>
      <c r="BH77" s="320">
        <v>5</v>
      </c>
      <c r="BI77" s="320">
        <v>5</v>
      </c>
      <c r="BJ77" s="320"/>
      <c r="BK77" s="320">
        <v>5</v>
      </c>
      <c r="BL77" s="320">
        <v>4</v>
      </c>
      <c r="BM77" s="320"/>
      <c r="BN77" s="320"/>
      <c r="BO77" s="381">
        <v>43497.403136574074</v>
      </c>
    </row>
    <row r="78" spans="1:67" ht="15" x14ac:dyDescent="0.25">
      <c r="A78" s="244" t="str">
        <f>IFERROR(LOOKUP(H78,BLIOTECAS!$D$2:$D$30,BLIOTECAS!$C$2:$C$30),"N/C")</f>
        <v>F. Ciencias Físicas</v>
      </c>
      <c r="B78" s="243" t="str">
        <f>IFERROR(LOOKUP(H78,BLIOTECAS!$D$2:$D$29,BLIOTECAS!$E$2:$E$29),"N/C")</f>
        <v>Ciencias Experimentales</v>
      </c>
      <c r="C78" s="243">
        <f>LOOKUP(H78,BLIOTECAS!$D$2:$D$30,BLIOTECAS!$F$2:$F$30)</f>
        <v>2</v>
      </c>
      <c r="D78" s="320">
        <v>81</v>
      </c>
      <c r="E78" s="320"/>
      <c r="F78" s="320"/>
      <c r="G78" s="320">
        <v>2</v>
      </c>
      <c r="H78" s="320">
        <v>6</v>
      </c>
      <c r="I78" s="320"/>
      <c r="J78" s="320">
        <v>3</v>
      </c>
      <c r="K78" s="320">
        <v>3</v>
      </c>
      <c r="L78" s="320"/>
      <c r="M78" s="320">
        <v>6</v>
      </c>
      <c r="N78" s="320">
        <v>8</v>
      </c>
      <c r="O78" s="320">
        <v>29</v>
      </c>
      <c r="P78" s="320"/>
      <c r="Q78" s="320"/>
      <c r="R78" s="320"/>
      <c r="S78" s="320">
        <v>5</v>
      </c>
      <c r="T78" s="320">
        <v>5</v>
      </c>
      <c r="U78" s="320">
        <v>5</v>
      </c>
      <c r="V78" s="320">
        <v>3</v>
      </c>
      <c r="W78" s="320"/>
      <c r="X78" s="320"/>
      <c r="Y78" s="320"/>
      <c r="Z78" s="320"/>
      <c r="AA78" s="320"/>
      <c r="AB78" s="320"/>
      <c r="AC78" s="320"/>
      <c r="AD78" s="320">
        <v>1</v>
      </c>
      <c r="AE78" s="320">
        <v>1</v>
      </c>
      <c r="AF78" s="320">
        <v>1</v>
      </c>
      <c r="AG78" s="320">
        <v>2</v>
      </c>
      <c r="AH78" s="320">
        <v>5</v>
      </c>
      <c r="AI78" s="320">
        <v>5</v>
      </c>
      <c r="AJ78" s="320">
        <v>5</v>
      </c>
      <c r="AK78" s="320">
        <v>5</v>
      </c>
      <c r="AL78" s="320">
        <v>4</v>
      </c>
      <c r="AM78" s="320">
        <v>5</v>
      </c>
      <c r="AN78" s="320">
        <v>5</v>
      </c>
      <c r="AO78" s="320">
        <v>2</v>
      </c>
      <c r="AP78" s="320">
        <v>3</v>
      </c>
      <c r="AQ78" s="320">
        <v>4</v>
      </c>
      <c r="AR78" s="320">
        <v>3</v>
      </c>
      <c r="AS78" s="320">
        <v>5</v>
      </c>
      <c r="AT78" s="320" t="s">
        <v>22</v>
      </c>
      <c r="AU78" s="320">
        <v>3</v>
      </c>
      <c r="AV78" s="320"/>
      <c r="AW78" s="320">
        <v>4</v>
      </c>
      <c r="AX78" s="320">
        <v>4</v>
      </c>
      <c r="AY78" s="320">
        <v>5</v>
      </c>
      <c r="AZ78" s="320">
        <v>5</v>
      </c>
      <c r="BA78" s="320">
        <v>5</v>
      </c>
      <c r="BB78" s="320">
        <v>5</v>
      </c>
      <c r="BC78" s="320"/>
      <c r="BD78" s="320" t="s">
        <v>356</v>
      </c>
      <c r="BE78" s="320" t="s">
        <v>22</v>
      </c>
      <c r="BF78" s="320">
        <v>3</v>
      </c>
      <c r="BG78" s="320"/>
      <c r="BH78" s="320">
        <v>3</v>
      </c>
      <c r="BI78" s="320">
        <v>5</v>
      </c>
      <c r="BJ78" s="320"/>
      <c r="BK78" s="320">
        <v>4</v>
      </c>
      <c r="BL78" s="320">
        <v>5</v>
      </c>
      <c r="BM78" s="320"/>
      <c r="BN78" s="320"/>
      <c r="BO78" s="381">
        <v>43497.403171296297</v>
      </c>
    </row>
    <row r="79" spans="1:67" ht="15" x14ac:dyDescent="0.25">
      <c r="A79" s="244" t="str">
        <f>IFERROR(LOOKUP(H79,BLIOTECAS!$D$2:$D$30,BLIOTECAS!$C$2:$C$30),"N/C")</f>
        <v>F. Farmacia</v>
      </c>
      <c r="B79" s="243" t="str">
        <f>IFERROR(LOOKUP(H79,BLIOTECAS!$D$2:$D$29,BLIOTECAS!$E$2:$E$29),"N/C")</f>
        <v>Ciencias de la Salud</v>
      </c>
      <c r="C79" s="243">
        <f>LOOKUP(H79,BLIOTECAS!$D$2:$D$30,BLIOTECAS!$F$2:$F$30)</f>
        <v>4</v>
      </c>
      <c r="D79" s="320">
        <v>82</v>
      </c>
      <c r="E79" s="320"/>
      <c r="F79" s="320"/>
      <c r="G79" s="320">
        <v>2</v>
      </c>
      <c r="H79" s="320">
        <v>13</v>
      </c>
      <c r="I79" s="320"/>
      <c r="J79" s="320">
        <v>4</v>
      </c>
      <c r="K79" s="320">
        <v>3</v>
      </c>
      <c r="L79" s="320"/>
      <c r="M79" s="320">
        <v>13</v>
      </c>
      <c r="N79" s="320"/>
      <c r="O79" s="320"/>
      <c r="P79" s="320"/>
      <c r="Q79" s="320"/>
      <c r="R79" s="320"/>
      <c r="S79" s="320">
        <v>4</v>
      </c>
      <c r="T79" s="320">
        <v>4</v>
      </c>
      <c r="U79" s="320">
        <v>3</v>
      </c>
      <c r="V79" s="320">
        <v>3</v>
      </c>
      <c r="W79" s="320"/>
      <c r="X79" s="320">
        <v>2</v>
      </c>
      <c r="Y79" s="320">
        <v>3</v>
      </c>
      <c r="Z79" s="320"/>
      <c r="AA79" s="320"/>
      <c r="AB79" s="320"/>
      <c r="AC79" s="320"/>
      <c r="AD79" s="320">
        <v>4</v>
      </c>
      <c r="AE79" s="320">
        <v>2</v>
      </c>
      <c r="AF79" s="320">
        <v>3</v>
      </c>
      <c r="AG79" s="320">
        <v>3</v>
      </c>
      <c r="AH79" s="320">
        <v>4</v>
      </c>
      <c r="AI79" s="320">
        <v>4</v>
      </c>
      <c r="AJ79" s="320">
        <v>4</v>
      </c>
      <c r="AK79" s="320">
        <v>3</v>
      </c>
      <c r="AL79" s="320">
        <v>5</v>
      </c>
      <c r="AM79" s="320">
        <v>4</v>
      </c>
      <c r="AN79" s="320">
        <v>5</v>
      </c>
      <c r="AO79" s="320">
        <v>4</v>
      </c>
      <c r="AP79" s="320">
        <v>4</v>
      </c>
      <c r="AQ79" s="320">
        <v>4</v>
      </c>
      <c r="AR79" s="320">
        <v>4</v>
      </c>
      <c r="AS79" s="320">
        <v>4</v>
      </c>
      <c r="AT79" s="320" t="s">
        <v>22</v>
      </c>
      <c r="AU79" s="320">
        <v>4</v>
      </c>
      <c r="AV79" s="320"/>
      <c r="AW79" s="320">
        <v>5</v>
      </c>
      <c r="AX79" s="320">
        <v>5</v>
      </c>
      <c r="AY79" s="320">
        <v>5</v>
      </c>
      <c r="AZ79" s="320">
        <v>5</v>
      </c>
      <c r="BA79" s="320">
        <v>5</v>
      </c>
      <c r="BB79" s="320">
        <v>3</v>
      </c>
      <c r="BC79" s="320"/>
      <c r="BD79" s="320" t="s">
        <v>22</v>
      </c>
      <c r="BE79" s="320" t="s">
        <v>22</v>
      </c>
      <c r="BF79" s="320"/>
      <c r="BG79" s="320"/>
      <c r="BH79" s="320">
        <v>5</v>
      </c>
      <c r="BI79" s="320">
        <v>5</v>
      </c>
      <c r="BJ79" s="320"/>
      <c r="BK79" s="320">
        <v>4</v>
      </c>
      <c r="BL79" s="320">
        <v>3</v>
      </c>
      <c r="BM79" s="320"/>
      <c r="BN79" s="320" t="s">
        <v>376</v>
      </c>
      <c r="BO79" s="381">
        <v>43497.403182870374</v>
      </c>
    </row>
    <row r="80" spans="1:67" ht="15" x14ac:dyDescent="0.25">
      <c r="A80" s="244" t="str">
        <f>IFERROR(LOOKUP(H80,BLIOTECAS!$D$2:$D$30,BLIOTECAS!$C$2:$C$30),"N/C")</f>
        <v>F. Ciencias Políticas y Sociología</v>
      </c>
      <c r="B80" s="243" t="str">
        <f>IFERROR(LOOKUP(H80,BLIOTECAS!$D$2:$D$29,BLIOTECAS!$E$2:$E$29),"N/C")</f>
        <v>Ciencias Sociales</v>
      </c>
      <c r="C80" s="243">
        <f>LOOKUP(H80,BLIOTECAS!$D$2:$D$30,BLIOTECAS!$F$2:$F$30)</f>
        <v>3</v>
      </c>
      <c r="D80" s="320">
        <v>83</v>
      </c>
      <c r="E80" s="320"/>
      <c r="F80" s="320"/>
      <c r="G80" s="320">
        <v>1</v>
      </c>
      <c r="H80" s="320">
        <v>9</v>
      </c>
      <c r="I80" s="320"/>
      <c r="J80" s="320">
        <v>4</v>
      </c>
      <c r="K80" s="320">
        <v>3</v>
      </c>
      <c r="L80" s="320"/>
      <c r="M80" s="320">
        <v>9</v>
      </c>
      <c r="N80" s="320">
        <v>29</v>
      </c>
      <c r="O80" s="320"/>
      <c r="P80" s="320"/>
      <c r="Q80" s="320"/>
      <c r="R80" s="320"/>
      <c r="S80" s="320">
        <v>4</v>
      </c>
      <c r="T80" s="320">
        <v>3</v>
      </c>
      <c r="U80" s="320">
        <v>3</v>
      </c>
      <c r="V80" s="320">
        <v>2</v>
      </c>
      <c r="W80" s="320"/>
      <c r="X80" s="320">
        <v>2</v>
      </c>
      <c r="Y80" s="320"/>
      <c r="Z80" s="320"/>
      <c r="AA80" s="320"/>
      <c r="AB80" s="320"/>
      <c r="AC80" s="320"/>
      <c r="AD80" s="320">
        <v>3</v>
      </c>
      <c r="AE80" s="320">
        <v>3</v>
      </c>
      <c r="AF80" s="320">
        <v>3</v>
      </c>
      <c r="AG80" s="320"/>
      <c r="AH80" s="320">
        <v>2</v>
      </c>
      <c r="AI80" s="320">
        <v>3</v>
      </c>
      <c r="AJ80" s="320">
        <v>3</v>
      </c>
      <c r="AK80" s="320">
        <v>3</v>
      </c>
      <c r="AL80" s="320">
        <v>4</v>
      </c>
      <c r="AM80" s="320">
        <v>3</v>
      </c>
      <c r="AN80" s="320">
        <v>3</v>
      </c>
      <c r="AO80" s="320">
        <v>3</v>
      </c>
      <c r="AP80" s="320">
        <v>3</v>
      </c>
      <c r="AQ80" s="320">
        <v>3</v>
      </c>
      <c r="AR80" s="320">
        <v>3</v>
      </c>
      <c r="AS80" s="320">
        <v>3</v>
      </c>
      <c r="AT80" s="320"/>
      <c r="AU80" s="320">
        <v>3</v>
      </c>
      <c r="AV80" s="320"/>
      <c r="AW80" s="320">
        <v>4</v>
      </c>
      <c r="AX80" s="320">
        <v>4</v>
      </c>
      <c r="AY80" s="320">
        <v>4</v>
      </c>
      <c r="AZ80" s="320">
        <v>4</v>
      </c>
      <c r="BA80" s="320">
        <v>4</v>
      </c>
      <c r="BB80" s="320">
        <v>4</v>
      </c>
      <c r="BC80" s="320"/>
      <c r="BD80" s="320" t="s">
        <v>356</v>
      </c>
      <c r="BE80" s="320" t="s">
        <v>356</v>
      </c>
      <c r="BF80" s="320">
        <v>4</v>
      </c>
      <c r="BG80" s="320"/>
      <c r="BH80" s="320">
        <v>4</v>
      </c>
      <c r="BI80" s="320">
        <v>5</v>
      </c>
      <c r="BJ80" s="320"/>
      <c r="BK80" s="320"/>
      <c r="BL80" s="320">
        <v>4</v>
      </c>
      <c r="BM80" s="320"/>
      <c r="BN80" s="320"/>
      <c r="BO80" s="381">
        <v>43497.403182870374</v>
      </c>
    </row>
    <row r="81" spans="1:67" ht="15" x14ac:dyDescent="0.25">
      <c r="A81" s="244" t="str">
        <f>IFERROR(LOOKUP(H81,BLIOTECAS!$D$2:$D$30,BLIOTECAS!$C$2:$C$30),"N/C")</f>
        <v>F. Filología</v>
      </c>
      <c r="B81" s="243" t="str">
        <f>IFERROR(LOOKUP(H81,BLIOTECAS!$D$2:$D$29,BLIOTECAS!$E$2:$E$29),"N/C")</f>
        <v>Humanidades</v>
      </c>
      <c r="C81" s="243">
        <f>LOOKUP(H81,BLIOTECAS!$D$2:$D$30,BLIOTECAS!$F$2:$F$30)</f>
        <v>1</v>
      </c>
      <c r="D81" s="320">
        <v>84</v>
      </c>
      <c r="E81" s="320"/>
      <c r="F81" s="320"/>
      <c r="G81" s="320">
        <v>1</v>
      </c>
      <c r="H81" s="320">
        <v>14</v>
      </c>
      <c r="I81" s="320"/>
      <c r="J81" s="320">
        <v>4</v>
      </c>
      <c r="K81" s="320">
        <v>3</v>
      </c>
      <c r="L81" s="320"/>
      <c r="M81" s="320">
        <v>14</v>
      </c>
      <c r="N81" s="320"/>
      <c r="O81" s="320"/>
      <c r="P81" s="320"/>
      <c r="Q81" s="320"/>
      <c r="R81" s="320"/>
      <c r="S81" s="320">
        <v>1</v>
      </c>
      <c r="T81" s="320">
        <v>2</v>
      </c>
      <c r="U81" s="320">
        <v>2</v>
      </c>
      <c r="V81" s="320">
        <v>1</v>
      </c>
      <c r="W81" s="320">
        <v>1</v>
      </c>
      <c r="X81" s="320"/>
      <c r="Y81" s="320">
        <v>3</v>
      </c>
      <c r="Z81" s="320"/>
      <c r="AA81" s="320"/>
      <c r="AB81" s="320"/>
      <c r="AC81" s="320"/>
      <c r="AD81" s="320">
        <v>3</v>
      </c>
      <c r="AE81" s="320">
        <v>2</v>
      </c>
      <c r="AF81" s="320">
        <v>1</v>
      </c>
      <c r="AG81" s="320">
        <v>3</v>
      </c>
      <c r="AH81" s="320">
        <v>2</v>
      </c>
      <c r="AI81" s="320">
        <v>4</v>
      </c>
      <c r="AJ81" s="320">
        <v>1</v>
      </c>
      <c r="AK81" s="320">
        <v>1</v>
      </c>
      <c r="AL81" s="320">
        <v>2</v>
      </c>
      <c r="AM81" s="320">
        <v>4</v>
      </c>
      <c r="AN81" s="320">
        <v>3</v>
      </c>
      <c r="AO81" s="320">
        <v>2</v>
      </c>
      <c r="AP81" s="320">
        <v>3</v>
      </c>
      <c r="AQ81" s="320">
        <v>2</v>
      </c>
      <c r="AR81" s="320">
        <v>1</v>
      </c>
      <c r="AS81" s="320">
        <v>1</v>
      </c>
      <c r="AT81" s="320" t="s">
        <v>356</v>
      </c>
      <c r="AU81" s="320">
        <v>2</v>
      </c>
      <c r="AV81" s="320"/>
      <c r="AW81" s="320">
        <v>2</v>
      </c>
      <c r="AX81" s="320">
        <v>5</v>
      </c>
      <c r="AY81" s="320">
        <v>4</v>
      </c>
      <c r="AZ81" s="320">
        <v>5</v>
      </c>
      <c r="BA81" s="320">
        <v>5</v>
      </c>
      <c r="BB81" s="320">
        <v>5</v>
      </c>
      <c r="BC81" s="320"/>
      <c r="BD81" s="320" t="s">
        <v>22</v>
      </c>
      <c r="BE81" s="320" t="s">
        <v>22</v>
      </c>
      <c r="BF81" s="320"/>
      <c r="BG81" s="320"/>
      <c r="BH81" s="320">
        <v>3</v>
      </c>
      <c r="BI81" s="320">
        <v>3</v>
      </c>
      <c r="BJ81" s="320"/>
      <c r="BK81" s="320">
        <v>3</v>
      </c>
      <c r="BL81" s="320">
        <v>2</v>
      </c>
      <c r="BM81" s="320"/>
      <c r="BN81" s="320"/>
      <c r="BO81" s="381">
        <v>43497.403194444443</v>
      </c>
    </row>
    <row r="82" spans="1:67" ht="15" x14ac:dyDescent="0.25">
      <c r="A82" s="244" t="str">
        <f>IFERROR(LOOKUP(H82,BLIOTECAS!$D$2:$D$30,BLIOTECAS!$C$2:$C$30),"N/C")</f>
        <v>N/C</v>
      </c>
      <c r="B82" s="243" t="str">
        <f>IFERROR(LOOKUP(H82,BLIOTECAS!$D$2:$D$29,BLIOTECAS!$E$2:$E$29),"N/C")</f>
        <v>N/C</v>
      </c>
      <c r="C82" s="243" t="e">
        <f>LOOKUP(H82,BLIOTECAS!$D$2:$D$30,BLIOTECAS!$F$2:$F$30)</f>
        <v>#N/A</v>
      </c>
      <c r="D82" s="320">
        <v>85</v>
      </c>
      <c r="E82" s="320"/>
      <c r="F82" s="320"/>
      <c r="G82" s="320">
        <v>4</v>
      </c>
      <c r="H82" s="320"/>
      <c r="I82" s="320"/>
      <c r="J82" s="320">
        <v>3</v>
      </c>
      <c r="K82" s="320">
        <v>4</v>
      </c>
      <c r="L82" s="320"/>
      <c r="M82" s="320">
        <v>16</v>
      </c>
      <c r="N82" s="320">
        <v>29</v>
      </c>
      <c r="O82" s="320">
        <v>28</v>
      </c>
      <c r="P82" s="320"/>
      <c r="Q82" s="320"/>
      <c r="R82" s="320"/>
      <c r="S82" s="320">
        <v>4</v>
      </c>
      <c r="T82" s="320">
        <v>4</v>
      </c>
      <c r="U82" s="320">
        <v>3</v>
      </c>
      <c r="V82" s="320">
        <v>3</v>
      </c>
      <c r="W82" s="320"/>
      <c r="X82" s="320"/>
      <c r="Y82" s="320"/>
      <c r="Z82" s="320">
        <v>4</v>
      </c>
      <c r="AA82" s="321">
        <v>2</v>
      </c>
      <c r="AB82" s="320"/>
      <c r="AC82" s="320"/>
      <c r="AD82" s="320">
        <v>4</v>
      </c>
      <c r="AE82" s="320">
        <v>3</v>
      </c>
      <c r="AF82" s="320">
        <v>3</v>
      </c>
      <c r="AG82" s="320">
        <v>4</v>
      </c>
      <c r="AH82" s="320">
        <v>1</v>
      </c>
      <c r="AI82" s="320">
        <v>4</v>
      </c>
      <c r="AJ82" s="320">
        <v>1</v>
      </c>
      <c r="AK82" s="320">
        <v>4</v>
      </c>
      <c r="AL82" s="320">
        <v>6</v>
      </c>
      <c r="AM82" s="320">
        <v>4</v>
      </c>
      <c r="AN82" s="320">
        <v>4</v>
      </c>
      <c r="AO82" s="320">
        <v>3</v>
      </c>
      <c r="AP82" s="320">
        <v>4</v>
      </c>
      <c r="AQ82" s="320">
        <v>5</v>
      </c>
      <c r="AR82" s="320">
        <v>4</v>
      </c>
      <c r="AS82" s="320">
        <v>4</v>
      </c>
      <c r="AT82" s="320" t="s">
        <v>356</v>
      </c>
      <c r="AU82" s="320">
        <v>4</v>
      </c>
      <c r="AV82" s="320"/>
      <c r="AW82" s="320">
        <v>4</v>
      </c>
      <c r="AX82" s="320">
        <v>5</v>
      </c>
      <c r="AY82" s="320">
        <v>5</v>
      </c>
      <c r="AZ82" s="320">
        <v>5</v>
      </c>
      <c r="BA82" s="320">
        <v>5</v>
      </c>
      <c r="BB82" s="320">
        <v>5</v>
      </c>
      <c r="BC82" s="320"/>
      <c r="BD82" s="320" t="s">
        <v>356</v>
      </c>
      <c r="BE82" s="320" t="s">
        <v>22</v>
      </c>
      <c r="BF82" s="320"/>
      <c r="BG82" s="320"/>
      <c r="BH82" s="320">
        <v>4</v>
      </c>
      <c r="BI82" s="320">
        <v>4</v>
      </c>
      <c r="BJ82" s="320"/>
      <c r="BK82" s="320">
        <v>5</v>
      </c>
      <c r="BL82" s="320">
        <v>5</v>
      </c>
      <c r="BM82" s="320"/>
      <c r="BN82" s="320" t="s">
        <v>377</v>
      </c>
      <c r="BO82" s="381">
        <v>43497.403194444443</v>
      </c>
    </row>
    <row r="83" spans="1:67" ht="15" x14ac:dyDescent="0.25">
      <c r="A83" s="244" t="str">
        <f>IFERROR(LOOKUP(H83,BLIOTECAS!$D$2:$D$30,BLIOTECAS!$C$2:$C$30),"N/C")</f>
        <v>F. Medicina</v>
      </c>
      <c r="B83" s="243" t="str">
        <f>IFERROR(LOOKUP(H83,BLIOTECAS!$D$2:$D$29,BLIOTECAS!$E$2:$E$29),"N/C")</f>
        <v>Ciencias de la Salud</v>
      </c>
      <c r="C83" s="243">
        <f>LOOKUP(H83,BLIOTECAS!$D$2:$D$30,BLIOTECAS!$F$2:$F$30)</f>
        <v>4</v>
      </c>
      <c r="D83" s="320">
        <v>86</v>
      </c>
      <c r="E83" s="320"/>
      <c r="F83" s="320"/>
      <c r="G83" s="320">
        <v>2</v>
      </c>
      <c r="H83" s="320">
        <v>18</v>
      </c>
      <c r="I83" s="320"/>
      <c r="J83" s="320">
        <v>3</v>
      </c>
      <c r="K83" s="320">
        <v>1</v>
      </c>
      <c r="L83" s="320"/>
      <c r="M83" s="320"/>
      <c r="N83" s="320"/>
      <c r="O83" s="320"/>
      <c r="P83" s="320"/>
      <c r="Q83" s="320"/>
      <c r="R83" s="320"/>
      <c r="S83" s="320">
        <v>4</v>
      </c>
      <c r="T83" s="320">
        <v>4</v>
      </c>
      <c r="U83" s="320">
        <v>5</v>
      </c>
      <c r="V83" s="320">
        <v>4</v>
      </c>
      <c r="W83" s="320"/>
      <c r="X83" s="320">
        <v>2</v>
      </c>
      <c r="Y83" s="320"/>
      <c r="Z83" s="320">
        <v>4</v>
      </c>
      <c r="AA83" s="320">
        <v>2</v>
      </c>
      <c r="AB83" s="320"/>
      <c r="AC83" s="320"/>
      <c r="AD83" s="320">
        <v>1</v>
      </c>
      <c r="AE83" s="320">
        <v>1</v>
      </c>
      <c r="AF83" s="320">
        <v>1</v>
      </c>
      <c r="AG83" s="320">
        <v>1</v>
      </c>
      <c r="AH83" s="320">
        <v>5</v>
      </c>
      <c r="AI83" s="320">
        <v>3</v>
      </c>
      <c r="AJ83" s="320">
        <v>5</v>
      </c>
      <c r="AK83" s="320">
        <v>1</v>
      </c>
      <c r="AL83" s="320">
        <v>3</v>
      </c>
      <c r="AM83" s="320">
        <v>3</v>
      </c>
      <c r="AN83" s="320">
        <v>4</v>
      </c>
      <c r="AO83" s="320">
        <v>4</v>
      </c>
      <c r="AP83" s="320">
        <v>4</v>
      </c>
      <c r="AQ83" s="320">
        <v>4</v>
      </c>
      <c r="AR83" s="320">
        <v>2</v>
      </c>
      <c r="AS83" s="320">
        <v>3</v>
      </c>
      <c r="AT83" s="320" t="s">
        <v>22</v>
      </c>
      <c r="AU83" s="320">
        <v>3</v>
      </c>
      <c r="AV83" s="320"/>
      <c r="AW83" s="320">
        <v>4</v>
      </c>
      <c r="AX83" s="320">
        <v>3</v>
      </c>
      <c r="AY83" s="320">
        <v>3</v>
      </c>
      <c r="AZ83" s="320">
        <v>5</v>
      </c>
      <c r="BA83" s="320">
        <v>5</v>
      </c>
      <c r="BB83" s="320">
        <v>5</v>
      </c>
      <c r="BC83" s="320"/>
      <c r="BD83" s="320" t="s">
        <v>22</v>
      </c>
      <c r="BE83" s="320" t="s">
        <v>22</v>
      </c>
      <c r="BF83" s="320"/>
      <c r="BG83" s="320"/>
      <c r="BH83" s="320">
        <v>4</v>
      </c>
      <c r="BI83" s="320">
        <v>4</v>
      </c>
      <c r="BJ83" s="320"/>
      <c r="BK83" s="320">
        <v>3</v>
      </c>
      <c r="BL83" s="320"/>
      <c r="BM83" s="320"/>
      <c r="BN83" s="320"/>
      <c r="BO83" s="381">
        <v>43497.40320601852</v>
      </c>
    </row>
    <row r="84" spans="1:67" ht="15" x14ac:dyDescent="0.25">
      <c r="A84" s="244" t="str">
        <f>IFERROR(LOOKUP(H84,BLIOTECAS!$D$2:$D$30,BLIOTECAS!$C$2:$C$30),"N/C")</f>
        <v>F. Educación - Centro de Formación del Profesorado</v>
      </c>
      <c r="B84" s="243" t="str">
        <f>IFERROR(LOOKUP(H84,BLIOTECAS!$D$2:$D$29,BLIOTECAS!$E$2:$E$29),"N/C")</f>
        <v>Humanidades</v>
      </c>
      <c r="C84" s="243">
        <f>LOOKUP(H84,BLIOTECAS!$D$2:$D$30,BLIOTECAS!$F$2:$F$30)</f>
        <v>1</v>
      </c>
      <c r="D84" s="320">
        <v>87</v>
      </c>
      <c r="E84" s="320"/>
      <c r="F84" s="320"/>
      <c r="G84" s="320">
        <v>1</v>
      </c>
      <c r="H84" s="320">
        <v>12</v>
      </c>
      <c r="I84" s="320"/>
      <c r="J84" s="320">
        <v>3</v>
      </c>
      <c r="K84" s="320">
        <v>3</v>
      </c>
      <c r="L84" s="320"/>
      <c r="M84" s="320">
        <v>12</v>
      </c>
      <c r="N84" s="320">
        <v>11</v>
      </c>
      <c r="O84" s="320">
        <v>22</v>
      </c>
      <c r="P84" s="320"/>
      <c r="Q84" s="320"/>
      <c r="R84" s="320"/>
      <c r="S84" s="320">
        <v>5</v>
      </c>
      <c r="T84" s="320">
        <v>5</v>
      </c>
      <c r="U84" s="320">
        <v>5</v>
      </c>
      <c r="V84" s="320">
        <v>2</v>
      </c>
      <c r="W84" s="320">
        <v>1</v>
      </c>
      <c r="X84" s="320"/>
      <c r="Y84" s="320"/>
      <c r="Z84" s="320"/>
      <c r="AA84" s="320"/>
      <c r="AB84" s="320"/>
      <c r="AC84" s="320"/>
      <c r="AD84" s="320">
        <v>3</v>
      </c>
      <c r="AE84" s="320">
        <v>3</v>
      </c>
      <c r="AF84" s="320">
        <v>3</v>
      </c>
      <c r="AG84" s="320">
        <v>2</v>
      </c>
      <c r="AH84" s="320">
        <v>5</v>
      </c>
      <c r="AI84" s="320">
        <v>5</v>
      </c>
      <c r="AJ84" s="320">
        <v>5</v>
      </c>
      <c r="AK84" s="320">
        <v>5</v>
      </c>
      <c r="AL84" s="320">
        <v>2</v>
      </c>
      <c r="AM84" s="320">
        <v>3</v>
      </c>
      <c r="AN84" s="320">
        <v>5</v>
      </c>
      <c r="AO84" s="320">
        <v>3</v>
      </c>
      <c r="AP84" s="320">
        <v>2</v>
      </c>
      <c r="AQ84" s="320">
        <v>3</v>
      </c>
      <c r="AR84" s="320">
        <v>1</v>
      </c>
      <c r="AS84" s="320">
        <v>3</v>
      </c>
      <c r="AT84" s="320" t="s">
        <v>356</v>
      </c>
      <c r="AU84" s="320">
        <v>3</v>
      </c>
      <c r="AV84" s="320"/>
      <c r="AW84" s="320">
        <v>3</v>
      </c>
      <c r="AX84" s="320">
        <v>4</v>
      </c>
      <c r="AY84" s="320">
        <v>2</v>
      </c>
      <c r="AZ84" s="320">
        <v>4</v>
      </c>
      <c r="BA84" s="320">
        <v>3</v>
      </c>
      <c r="BB84" s="320">
        <v>5</v>
      </c>
      <c r="BC84" s="320"/>
      <c r="BD84" s="320" t="s">
        <v>22</v>
      </c>
      <c r="BE84" s="320" t="s">
        <v>22</v>
      </c>
      <c r="BF84" s="320"/>
      <c r="BG84" s="320"/>
      <c r="BH84" s="320">
        <v>2</v>
      </c>
      <c r="BI84" s="320">
        <v>1</v>
      </c>
      <c r="BJ84" s="320"/>
      <c r="BK84" s="320">
        <v>3</v>
      </c>
      <c r="BL84" s="320">
        <v>4</v>
      </c>
      <c r="BM84" s="320"/>
      <c r="BN84" s="320"/>
      <c r="BO84" s="381">
        <v>43497.40320601852</v>
      </c>
    </row>
    <row r="85" spans="1:67" ht="15" x14ac:dyDescent="0.25">
      <c r="A85" s="244" t="str">
        <f>IFERROR(LOOKUP(H85,BLIOTECAS!$D$2:$D$30,BLIOTECAS!$C$2:$C$30),"N/C")</f>
        <v>F. Geografía e Historia</v>
      </c>
      <c r="B85" s="243" t="str">
        <f>IFERROR(LOOKUP(H85,BLIOTECAS!$D$2:$D$29,BLIOTECAS!$E$2:$E$29),"N/C")</f>
        <v>Humanidades</v>
      </c>
      <c r="C85" s="243">
        <f>LOOKUP(H85,BLIOTECAS!$D$2:$D$30,BLIOTECAS!$F$2:$F$30)</f>
        <v>1</v>
      </c>
      <c r="D85" s="320">
        <v>88</v>
      </c>
      <c r="E85" s="320"/>
      <c r="F85" s="320"/>
      <c r="G85" s="320">
        <v>1</v>
      </c>
      <c r="H85" s="320">
        <v>16</v>
      </c>
      <c r="I85" s="320"/>
      <c r="J85" s="320">
        <v>4</v>
      </c>
      <c r="K85" s="320">
        <v>4</v>
      </c>
      <c r="L85" s="320"/>
      <c r="M85" s="320">
        <v>16</v>
      </c>
      <c r="N85" s="320">
        <v>29</v>
      </c>
      <c r="O85" s="320">
        <v>1</v>
      </c>
      <c r="P85" s="320" t="s">
        <v>378</v>
      </c>
      <c r="Q85" s="320"/>
      <c r="R85" s="320"/>
      <c r="S85" s="320">
        <v>5</v>
      </c>
      <c r="T85" s="320">
        <v>5</v>
      </c>
      <c r="U85" s="320">
        <v>5</v>
      </c>
      <c r="V85" s="320">
        <v>3</v>
      </c>
      <c r="W85" s="320"/>
      <c r="X85" s="320">
        <v>2</v>
      </c>
      <c r="Y85" s="320">
        <v>3</v>
      </c>
      <c r="Z85" s="320"/>
      <c r="AA85" s="320"/>
      <c r="AB85" s="320"/>
      <c r="AC85" s="320"/>
      <c r="AD85" s="320">
        <v>5</v>
      </c>
      <c r="AE85" s="320">
        <v>4</v>
      </c>
      <c r="AF85" s="320">
        <v>5</v>
      </c>
      <c r="AG85" s="320">
        <v>5</v>
      </c>
      <c r="AH85" s="320">
        <v>2</v>
      </c>
      <c r="AI85" s="320">
        <v>4</v>
      </c>
      <c r="AJ85" s="320">
        <v>3</v>
      </c>
      <c r="AK85" s="320">
        <v>4</v>
      </c>
      <c r="AL85" s="320">
        <v>4</v>
      </c>
      <c r="AM85" s="320">
        <v>5</v>
      </c>
      <c r="AN85" s="320">
        <v>5</v>
      </c>
      <c r="AO85" s="320">
        <v>5</v>
      </c>
      <c r="AP85" s="320">
        <v>5</v>
      </c>
      <c r="AQ85" s="320">
        <v>5</v>
      </c>
      <c r="AR85" s="320">
        <v>4</v>
      </c>
      <c r="AS85" s="320">
        <v>5</v>
      </c>
      <c r="AT85" s="320" t="s">
        <v>356</v>
      </c>
      <c r="AU85" s="320">
        <v>5</v>
      </c>
      <c r="AV85" s="320"/>
      <c r="AW85" s="320">
        <v>5</v>
      </c>
      <c r="AX85" s="320">
        <v>5</v>
      </c>
      <c r="AY85" s="320">
        <v>5</v>
      </c>
      <c r="AZ85" s="320">
        <v>5</v>
      </c>
      <c r="BA85" s="320">
        <v>5</v>
      </c>
      <c r="BB85" s="320">
        <v>5</v>
      </c>
      <c r="BC85" s="320"/>
      <c r="BD85" s="320" t="s">
        <v>22</v>
      </c>
      <c r="BE85" s="320" t="s">
        <v>22</v>
      </c>
      <c r="BF85" s="320"/>
      <c r="BG85" s="320"/>
      <c r="BH85" s="320">
        <v>5</v>
      </c>
      <c r="BI85" s="320">
        <v>5</v>
      </c>
      <c r="BJ85" s="320"/>
      <c r="BK85" s="320">
        <v>5</v>
      </c>
      <c r="BL85" s="320">
        <v>4</v>
      </c>
      <c r="BM85" s="320"/>
      <c r="BN85" s="320" t="s">
        <v>379</v>
      </c>
      <c r="BO85" s="381">
        <v>43497.403275462966</v>
      </c>
    </row>
    <row r="86" spans="1:67" ht="15" x14ac:dyDescent="0.25">
      <c r="A86" s="244" t="str">
        <f>IFERROR(LOOKUP(H86,BLIOTECAS!$D$2:$D$30,BLIOTECAS!$C$2:$C$30),"N/C")</f>
        <v>F. Filología</v>
      </c>
      <c r="B86" s="243" t="str">
        <f>IFERROR(LOOKUP(H86,BLIOTECAS!$D$2:$D$29,BLIOTECAS!$E$2:$E$29),"N/C")</f>
        <v>Humanidades</v>
      </c>
      <c r="C86" s="243">
        <f>LOOKUP(H86,BLIOTECAS!$D$2:$D$30,BLIOTECAS!$F$2:$F$30)</f>
        <v>1</v>
      </c>
      <c r="D86" s="320">
        <v>89</v>
      </c>
      <c r="E86" s="320"/>
      <c r="F86" s="320"/>
      <c r="G86" s="320">
        <v>1</v>
      </c>
      <c r="H86" s="320">
        <v>14</v>
      </c>
      <c r="I86" s="320"/>
      <c r="J86" s="320">
        <v>3</v>
      </c>
      <c r="K86" s="320">
        <v>4</v>
      </c>
      <c r="L86" s="320"/>
      <c r="M86" s="320">
        <v>29</v>
      </c>
      <c r="N86" s="320">
        <v>14</v>
      </c>
      <c r="O86" s="320">
        <v>15</v>
      </c>
      <c r="P86" s="320"/>
      <c r="Q86" s="320"/>
      <c r="R86" s="320"/>
      <c r="S86" s="320">
        <v>5</v>
      </c>
      <c r="T86" s="320">
        <v>5</v>
      </c>
      <c r="U86" s="320">
        <v>5</v>
      </c>
      <c r="V86" s="320">
        <v>4</v>
      </c>
      <c r="W86" s="320"/>
      <c r="X86" s="320"/>
      <c r="Y86" s="320">
        <v>3</v>
      </c>
      <c r="Z86" s="320"/>
      <c r="AA86" s="320"/>
      <c r="AB86" s="320"/>
      <c r="AC86" s="320"/>
      <c r="AD86" s="320">
        <v>4</v>
      </c>
      <c r="AE86" s="320">
        <v>5</v>
      </c>
      <c r="AF86" s="320">
        <v>4</v>
      </c>
      <c r="AG86" s="320">
        <v>3</v>
      </c>
      <c r="AH86" s="320">
        <v>4</v>
      </c>
      <c r="AI86" s="320">
        <v>4</v>
      </c>
      <c r="AJ86" s="320">
        <v>3</v>
      </c>
      <c r="AK86" s="320">
        <v>1</v>
      </c>
      <c r="AL86" s="320">
        <v>3</v>
      </c>
      <c r="AM86" s="320">
        <v>4</v>
      </c>
      <c r="AN86" s="320">
        <v>5</v>
      </c>
      <c r="AO86" s="320">
        <v>4</v>
      </c>
      <c r="AP86" s="320">
        <v>5</v>
      </c>
      <c r="AQ86" s="320">
        <v>4</v>
      </c>
      <c r="AR86" s="320">
        <v>3</v>
      </c>
      <c r="AS86" s="320">
        <v>5</v>
      </c>
      <c r="AT86" s="320" t="s">
        <v>22</v>
      </c>
      <c r="AU86" s="320">
        <v>3</v>
      </c>
      <c r="AV86" s="320"/>
      <c r="AW86" s="320">
        <v>5</v>
      </c>
      <c r="AX86" s="320">
        <v>3</v>
      </c>
      <c r="AY86" s="320">
        <v>5</v>
      </c>
      <c r="AZ86" s="320">
        <v>5</v>
      </c>
      <c r="BA86" s="320">
        <v>4</v>
      </c>
      <c r="BB86" s="320">
        <v>5</v>
      </c>
      <c r="BC86" s="320"/>
      <c r="BD86" s="320" t="s">
        <v>22</v>
      </c>
      <c r="BE86" s="320" t="s">
        <v>22</v>
      </c>
      <c r="BF86" s="320"/>
      <c r="BG86" s="320"/>
      <c r="BH86" s="320">
        <v>4</v>
      </c>
      <c r="BI86" s="320">
        <v>5</v>
      </c>
      <c r="BJ86" s="320"/>
      <c r="BK86" s="320">
        <v>4</v>
      </c>
      <c r="BL86" s="320">
        <v>4</v>
      </c>
      <c r="BM86" s="320"/>
      <c r="BN86" s="320" t="s">
        <v>380</v>
      </c>
      <c r="BO86" s="381">
        <v>43497.403275462966</v>
      </c>
    </row>
    <row r="87" spans="1:67" ht="15" x14ac:dyDescent="0.25">
      <c r="A87" s="244" t="str">
        <f>IFERROR(LOOKUP(H87,BLIOTECAS!$D$2:$D$30,BLIOTECAS!$C$2:$C$30),"N/C")</f>
        <v>F. Enfermería, Fisioterapia y Podología</v>
      </c>
      <c r="B87" s="243" t="str">
        <f>IFERROR(LOOKUP(H87,BLIOTECAS!$D$2:$D$29,BLIOTECAS!$E$2:$E$29),"N/C")</f>
        <v>Ciencias de la Salud</v>
      </c>
      <c r="C87" s="243">
        <f>LOOKUP(H87,BLIOTECAS!$D$2:$D$30,BLIOTECAS!$F$2:$F$30)</f>
        <v>4</v>
      </c>
      <c r="D87" s="320">
        <v>90</v>
      </c>
      <c r="E87" s="320"/>
      <c r="F87" s="320"/>
      <c r="G87" s="320">
        <v>1</v>
      </c>
      <c r="H87" s="320">
        <v>22</v>
      </c>
      <c r="I87" s="320"/>
      <c r="J87" s="320">
        <v>5</v>
      </c>
      <c r="K87" s="320">
        <v>1</v>
      </c>
      <c r="L87" s="320"/>
      <c r="M87" s="320">
        <v>22</v>
      </c>
      <c r="N87" s="320">
        <v>18</v>
      </c>
      <c r="O87" s="320">
        <v>13</v>
      </c>
      <c r="P87" s="320"/>
      <c r="Q87" s="320"/>
      <c r="R87" s="320"/>
      <c r="S87" s="320">
        <v>4</v>
      </c>
      <c r="T87" s="320">
        <v>2</v>
      </c>
      <c r="U87" s="320">
        <v>4</v>
      </c>
      <c r="V87" s="320">
        <v>2</v>
      </c>
      <c r="W87" s="320">
        <v>1</v>
      </c>
      <c r="X87" s="320"/>
      <c r="Y87" s="320">
        <v>3</v>
      </c>
      <c r="Z87" s="320"/>
      <c r="AA87" s="320"/>
      <c r="AB87" s="320"/>
      <c r="AC87" s="320"/>
      <c r="AD87" s="320">
        <v>5</v>
      </c>
      <c r="AE87" s="320">
        <v>1</v>
      </c>
      <c r="AF87" s="320">
        <v>1</v>
      </c>
      <c r="AG87" s="320">
        <v>1</v>
      </c>
      <c r="AH87" s="320">
        <v>5</v>
      </c>
      <c r="AI87" s="320">
        <v>1</v>
      </c>
      <c r="AJ87" s="320">
        <v>5</v>
      </c>
      <c r="AK87" s="320">
        <v>1</v>
      </c>
      <c r="AL87" s="320">
        <v>4</v>
      </c>
      <c r="AM87" s="320">
        <v>4</v>
      </c>
      <c r="AN87" s="320">
        <v>5</v>
      </c>
      <c r="AO87" s="320">
        <v>5</v>
      </c>
      <c r="AP87" s="320">
        <v>4</v>
      </c>
      <c r="AQ87" s="320">
        <v>2</v>
      </c>
      <c r="AR87" s="320">
        <v>5</v>
      </c>
      <c r="AS87" s="320">
        <v>5</v>
      </c>
      <c r="AT87" s="320" t="s">
        <v>22</v>
      </c>
      <c r="AU87" s="320">
        <v>5</v>
      </c>
      <c r="AV87" s="320"/>
      <c r="AW87" s="320">
        <v>5</v>
      </c>
      <c r="AX87" s="320">
        <v>5</v>
      </c>
      <c r="AY87" s="320">
        <v>5</v>
      </c>
      <c r="AZ87" s="320">
        <v>5</v>
      </c>
      <c r="BA87" s="320">
        <v>5</v>
      </c>
      <c r="BB87" s="320">
        <v>5</v>
      </c>
      <c r="BC87" s="320"/>
      <c r="BD87" s="320" t="s">
        <v>22</v>
      </c>
      <c r="BE87" s="320" t="s">
        <v>22</v>
      </c>
      <c r="BF87" s="320"/>
      <c r="BG87" s="320"/>
      <c r="BH87" s="320">
        <v>5</v>
      </c>
      <c r="BI87" s="320">
        <v>5</v>
      </c>
      <c r="BJ87" s="320"/>
      <c r="BK87" s="320">
        <v>4</v>
      </c>
      <c r="BL87" s="320">
        <v>4</v>
      </c>
      <c r="BM87" s="320"/>
      <c r="BN87" s="320"/>
      <c r="BO87" s="381">
        <v>43497.403298611112</v>
      </c>
    </row>
    <row r="88" spans="1:67" ht="15" x14ac:dyDescent="0.25">
      <c r="A88" s="244" t="str">
        <f>IFERROR(LOOKUP(H88,BLIOTECAS!$D$2:$D$30,BLIOTECAS!$C$2:$C$30),"N/C")</f>
        <v>F. Veterinaria</v>
      </c>
      <c r="B88" s="243" t="str">
        <f>IFERROR(LOOKUP(H88,BLIOTECAS!$D$2:$D$29,BLIOTECAS!$E$2:$E$29),"N/C")</f>
        <v>Ciencias de la Salud</v>
      </c>
      <c r="C88" s="243">
        <f>LOOKUP(H88,BLIOTECAS!$D$2:$D$30,BLIOTECAS!$F$2:$F$30)</f>
        <v>4</v>
      </c>
      <c r="D88" s="320">
        <v>91</v>
      </c>
      <c r="E88" s="320"/>
      <c r="F88" s="320"/>
      <c r="G88" s="320">
        <v>1</v>
      </c>
      <c r="H88" s="320">
        <v>21</v>
      </c>
      <c r="I88" s="320"/>
      <c r="J88" s="320">
        <v>4</v>
      </c>
      <c r="K88" s="320">
        <v>3</v>
      </c>
      <c r="L88" s="320"/>
      <c r="M88" s="320">
        <v>29</v>
      </c>
      <c r="N88" s="320">
        <v>21</v>
      </c>
      <c r="O88" s="320"/>
      <c r="P88" s="320"/>
      <c r="Q88" s="320"/>
      <c r="R88" s="320"/>
      <c r="S88" s="320">
        <v>4</v>
      </c>
      <c r="T88" s="320">
        <v>3</v>
      </c>
      <c r="U88" s="320">
        <v>4</v>
      </c>
      <c r="V88" s="320">
        <v>3</v>
      </c>
      <c r="W88" s="320">
        <v>1</v>
      </c>
      <c r="X88" s="320"/>
      <c r="Y88" s="320"/>
      <c r="Z88" s="320"/>
      <c r="AA88" s="320"/>
      <c r="AB88" s="320"/>
      <c r="AC88" s="320"/>
      <c r="AD88" s="320">
        <v>2</v>
      </c>
      <c r="AE88" s="320">
        <v>2</v>
      </c>
      <c r="AF88" s="320">
        <v>2</v>
      </c>
      <c r="AG88" s="320">
        <v>1</v>
      </c>
      <c r="AH88" s="320">
        <v>4</v>
      </c>
      <c r="AI88" s="320">
        <v>4</v>
      </c>
      <c r="AJ88" s="320">
        <v>4</v>
      </c>
      <c r="AK88" s="320">
        <v>3</v>
      </c>
      <c r="AL88" s="320">
        <v>3</v>
      </c>
      <c r="AM88" s="320">
        <v>4</v>
      </c>
      <c r="AN88" s="320">
        <v>3</v>
      </c>
      <c r="AO88" s="320">
        <v>3</v>
      </c>
      <c r="AP88" s="320">
        <v>4</v>
      </c>
      <c r="AQ88" s="320">
        <v>4</v>
      </c>
      <c r="AR88" s="320">
        <v>3</v>
      </c>
      <c r="AS88" s="320">
        <v>4</v>
      </c>
      <c r="AT88" s="320" t="s">
        <v>22</v>
      </c>
      <c r="AU88" s="320">
        <v>3</v>
      </c>
      <c r="AV88" s="320"/>
      <c r="AW88" s="320">
        <v>4</v>
      </c>
      <c r="AX88" s="320">
        <v>4</v>
      </c>
      <c r="AY88" s="320">
        <v>4</v>
      </c>
      <c r="AZ88" s="320">
        <v>4</v>
      </c>
      <c r="BA88" s="320">
        <v>4</v>
      </c>
      <c r="BB88" s="320">
        <v>4</v>
      </c>
      <c r="BC88" s="320"/>
      <c r="BD88" s="320" t="s">
        <v>22</v>
      </c>
      <c r="BE88" s="320" t="s">
        <v>22</v>
      </c>
      <c r="BF88" s="320"/>
      <c r="BG88" s="320"/>
      <c r="BH88" s="320">
        <v>4</v>
      </c>
      <c r="BI88" s="320">
        <v>4</v>
      </c>
      <c r="BJ88" s="320"/>
      <c r="BK88" s="320">
        <v>4</v>
      </c>
      <c r="BL88" s="320">
        <v>3</v>
      </c>
      <c r="BM88" s="320"/>
      <c r="BN88" s="320"/>
      <c r="BO88" s="381">
        <v>43497.403344907405</v>
      </c>
    </row>
    <row r="89" spans="1:67" ht="15" x14ac:dyDescent="0.25">
      <c r="A89" s="244" t="str">
        <f>IFERROR(LOOKUP(H89,BLIOTECAS!$D$2:$D$30,BLIOTECAS!$C$2:$C$30),"N/C")</f>
        <v>F. Ciencias Físicas</v>
      </c>
      <c r="B89" s="243" t="str">
        <f>IFERROR(LOOKUP(H89,BLIOTECAS!$D$2:$D$29,BLIOTECAS!$E$2:$E$29),"N/C")</f>
        <v>Ciencias Experimentales</v>
      </c>
      <c r="C89" s="243">
        <f>LOOKUP(H89,BLIOTECAS!$D$2:$D$30,BLIOTECAS!$F$2:$F$30)</f>
        <v>2</v>
      </c>
      <c r="D89" s="320">
        <v>92</v>
      </c>
      <c r="E89" s="320"/>
      <c r="F89" s="320"/>
      <c r="G89" s="320">
        <v>1</v>
      </c>
      <c r="H89" s="320">
        <v>6</v>
      </c>
      <c r="I89" s="320"/>
      <c r="J89" s="320">
        <v>3</v>
      </c>
      <c r="K89" s="320">
        <v>1</v>
      </c>
      <c r="L89" s="320"/>
      <c r="M89" s="320">
        <v>6</v>
      </c>
      <c r="N89" s="320">
        <v>10</v>
      </c>
      <c r="O89" s="320"/>
      <c r="P89" s="320"/>
      <c r="Q89" s="320"/>
      <c r="R89" s="320"/>
      <c r="S89" s="320">
        <v>4</v>
      </c>
      <c r="T89" s="320">
        <v>3</v>
      </c>
      <c r="U89" s="320">
        <v>2</v>
      </c>
      <c r="V89" s="320">
        <v>4</v>
      </c>
      <c r="W89" s="320">
        <v>1</v>
      </c>
      <c r="X89" s="320"/>
      <c r="Y89" s="320"/>
      <c r="Z89" s="320"/>
      <c r="AA89" s="320"/>
      <c r="AB89" s="320"/>
      <c r="AC89" s="320"/>
      <c r="AD89" s="320">
        <v>4</v>
      </c>
      <c r="AE89" s="320">
        <v>1</v>
      </c>
      <c r="AF89" s="320">
        <v>1</v>
      </c>
      <c r="AG89" s="320">
        <v>1</v>
      </c>
      <c r="AH89" s="320">
        <v>5</v>
      </c>
      <c r="AI89" s="320">
        <v>2</v>
      </c>
      <c r="AJ89" s="320">
        <v>5</v>
      </c>
      <c r="AK89" s="320">
        <v>2</v>
      </c>
      <c r="AL89" s="320">
        <v>4</v>
      </c>
      <c r="AM89" s="320">
        <v>4</v>
      </c>
      <c r="AN89" s="320">
        <v>5</v>
      </c>
      <c r="AO89" s="320">
        <v>4</v>
      </c>
      <c r="AP89" s="320">
        <v>5</v>
      </c>
      <c r="AQ89" s="320">
        <v>4</v>
      </c>
      <c r="AR89" s="320">
        <v>4</v>
      </c>
      <c r="AS89" s="320">
        <v>4</v>
      </c>
      <c r="AT89" s="320" t="s">
        <v>22</v>
      </c>
      <c r="AU89" s="320">
        <v>4</v>
      </c>
      <c r="AV89" s="320"/>
      <c r="AW89" s="320">
        <v>5</v>
      </c>
      <c r="AX89" s="320">
        <v>4</v>
      </c>
      <c r="AY89" s="320">
        <v>5</v>
      </c>
      <c r="AZ89" s="320">
        <v>5</v>
      </c>
      <c r="BA89" s="320">
        <v>5</v>
      </c>
      <c r="BB89" s="320">
        <v>5</v>
      </c>
      <c r="BC89" s="320"/>
      <c r="BD89" s="320" t="s">
        <v>22</v>
      </c>
      <c r="BE89" s="320" t="s">
        <v>22</v>
      </c>
      <c r="BF89" s="320"/>
      <c r="BG89" s="320"/>
      <c r="BH89" s="320">
        <v>3</v>
      </c>
      <c r="BI89" s="320">
        <v>3</v>
      </c>
      <c r="BJ89" s="320"/>
      <c r="BK89" s="320">
        <v>4</v>
      </c>
      <c r="BL89" s="320"/>
      <c r="BM89" s="320"/>
      <c r="BN89" s="320"/>
      <c r="BO89" s="381">
        <v>43497.403356481482</v>
      </c>
    </row>
    <row r="90" spans="1:67" ht="15" x14ac:dyDescent="0.25">
      <c r="A90" s="244" t="str">
        <f>IFERROR(LOOKUP(H90,BLIOTECAS!$D$2:$D$30,BLIOTECAS!$C$2:$C$30),"N/C")</f>
        <v>F. Filología</v>
      </c>
      <c r="B90" s="243" t="str">
        <f>IFERROR(LOOKUP(H90,BLIOTECAS!$D$2:$D$29,BLIOTECAS!$E$2:$E$29),"N/C")</f>
        <v>Humanidades</v>
      </c>
      <c r="C90" s="243">
        <f>LOOKUP(H90,BLIOTECAS!$D$2:$D$30,BLIOTECAS!$F$2:$F$30)</f>
        <v>1</v>
      </c>
      <c r="D90" s="320">
        <v>93</v>
      </c>
      <c r="E90" s="320"/>
      <c r="F90" s="320"/>
      <c r="G90" s="320">
        <v>1</v>
      </c>
      <c r="H90" s="320">
        <v>14</v>
      </c>
      <c r="I90" s="320"/>
      <c r="J90" s="320">
        <v>5</v>
      </c>
      <c r="K90" s="320">
        <v>1</v>
      </c>
      <c r="L90" s="320"/>
      <c r="M90" s="320">
        <v>29</v>
      </c>
      <c r="N90" s="320"/>
      <c r="O90" s="320"/>
      <c r="P90" s="320"/>
      <c r="Q90" s="320"/>
      <c r="R90" s="320"/>
      <c r="S90" s="320">
        <v>3</v>
      </c>
      <c r="T90" s="320">
        <v>4</v>
      </c>
      <c r="U90" s="320">
        <v>5</v>
      </c>
      <c r="V90" s="320">
        <v>2</v>
      </c>
      <c r="W90" s="320"/>
      <c r="X90" s="320">
        <v>2</v>
      </c>
      <c r="Y90" s="320">
        <v>3</v>
      </c>
      <c r="Z90" s="320"/>
      <c r="AA90" s="320"/>
      <c r="AB90" s="320"/>
      <c r="AC90" s="320"/>
      <c r="AD90" s="320">
        <v>1</v>
      </c>
      <c r="AE90" s="320">
        <v>1</v>
      </c>
      <c r="AF90" s="320">
        <v>1</v>
      </c>
      <c r="AG90" s="320">
        <v>5</v>
      </c>
      <c r="AH90" s="320">
        <v>4</v>
      </c>
      <c r="AI90" s="320">
        <v>5</v>
      </c>
      <c r="AJ90" s="320">
        <v>5</v>
      </c>
      <c r="AK90" s="320">
        <v>4</v>
      </c>
      <c r="AL90" s="320">
        <v>2</v>
      </c>
      <c r="AM90" s="320">
        <v>4</v>
      </c>
      <c r="AN90" s="320">
        <v>5</v>
      </c>
      <c r="AO90" s="320">
        <v>5</v>
      </c>
      <c r="AP90" s="320">
        <v>3</v>
      </c>
      <c r="AQ90" s="320">
        <v>3</v>
      </c>
      <c r="AR90" s="320">
        <v>3</v>
      </c>
      <c r="AS90" s="320">
        <v>4</v>
      </c>
      <c r="AT90" s="320" t="s">
        <v>22</v>
      </c>
      <c r="AU90" s="320">
        <v>4</v>
      </c>
      <c r="AV90" s="320"/>
      <c r="AW90" s="320">
        <v>4</v>
      </c>
      <c r="AX90" s="320">
        <v>2</v>
      </c>
      <c r="AY90" s="320">
        <v>3</v>
      </c>
      <c r="AZ90" s="320">
        <v>5</v>
      </c>
      <c r="BA90" s="320">
        <v>5</v>
      </c>
      <c r="BB90" s="320">
        <v>5</v>
      </c>
      <c r="BC90" s="320"/>
      <c r="BD90" s="320" t="s">
        <v>22</v>
      </c>
      <c r="BE90" s="320" t="s">
        <v>22</v>
      </c>
      <c r="BF90" s="320"/>
      <c r="BG90" s="320"/>
      <c r="BH90" s="320">
        <v>3</v>
      </c>
      <c r="BI90" s="320">
        <v>4</v>
      </c>
      <c r="BJ90" s="320"/>
      <c r="BK90" s="320">
        <v>4</v>
      </c>
      <c r="BL90" s="320">
        <v>3</v>
      </c>
      <c r="BM90" s="320"/>
      <c r="BN90" s="320"/>
      <c r="BO90" s="381">
        <v>43497.403425925928</v>
      </c>
    </row>
    <row r="91" spans="1:67" ht="15" x14ac:dyDescent="0.25">
      <c r="A91" s="244" t="str">
        <f>IFERROR(LOOKUP(H91,BLIOTECAS!$D$2:$D$30,BLIOTECAS!$C$2:$C$30),"N/C")</f>
        <v>F. Enfermería, Fisioterapia y Podología</v>
      </c>
      <c r="B91" s="243" t="str">
        <f>IFERROR(LOOKUP(H91,BLIOTECAS!$D$2:$D$29,BLIOTECAS!$E$2:$E$29),"N/C")</f>
        <v>Ciencias de la Salud</v>
      </c>
      <c r="C91" s="243">
        <f>LOOKUP(H91,BLIOTECAS!$D$2:$D$30,BLIOTECAS!$F$2:$F$30)</f>
        <v>4</v>
      </c>
      <c r="D91" s="320">
        <v>94</v>
      </c>
      <c r="E91" s="320"/>
      <c r="F91" s="320"/>
      <c r="G91" s="320">
        <v>1</v>
      </c>
      <c r="H91" s="320">
        <v>22</v>
      </c>
      <c r="I91" s="320"/>
      <c r="J91" s="320">
        <v>3</v>
      </c>
      <c r="K91" s="320">
        <v>3</v>
      </c>
      <c r="L91" s="320"/>
      <c r="M91" s="320">
        <v>22</v>
      </c>
      <c r="N91" s="320">
        <v>29</v>
      </c>
      <c r="O91" s="320">
        <v>18</v>
      </c>
      <c r="P91" s="320"/>
      <c r="Q91" s="320"/>
      <c r="R91" s="320"/>
      <c r="S91" s="320">
        <v>4</v>
      </c>
      <c r="T91" s="320">
        <v>5</v>
      </c>
      <c r="U91" s="320">
        <v>3</v>
      </c>
      <c r="V91" s="320">
        <v>3</v>
      </c>
      <c r="W91" s="320"/>
      <c r="X91" s="320">
        <v>2</v>
      </c>
      <c r="Y91" s="320"/>
      <c r="Z91" s="320"/>
      <c r="AA91" s="320"/>
      <c r="AB91" s="320"/>
      <c r="AC91" s="320"/>
      <c r="AD91" s="320">
        <v>3</v>
      </c>
      <c r="AE91" s="320">
        <v>2</v>
      </c>
      <c r="AF91" s="320">
        <v>1</v>
      </c>
      <c r="AG91" s="320">
        <v>3</v>
      </c>
      <c r="AH91" s="320">
        <v>5</v>
      </c>
      <c r="AI91" s="320">
        <v>2</v>
      </c>
      <c r="AJ91" s="320">
        <v>2</v>
      </c>
      <c r="AK91" s="320">
        <v>1</v>
      </c>
      <c r="AL91" s="320">
        <v>3</v>
      </c>
      <c r="AM91" s="320">
        <v>4</v>
      </c>
      <c r="AN91" s="320">
        <v>4</v>
      </c>
      <c r="AO91" s="320">
        <v>4</v>
      </c>
      <c r="AP91" s="320">
        <v>5</v>
      </c>
      <c r="AQ91" s="320">
        <v>4</v>
      </c>
      <c r="AR91" s="320">
        <v>3</v>
      </c>
      <c r="AS91" s="320">
        <v>4</v>
      </c>
      <c r="AT91" s="320" t="s">
        <v>22</v>
      </c>
      <c r="AU91" s="320">
        <v>3</v>
      </c>
      <c r="AV91" s="320"/>
      <c r="AW91" s="320">
        <v>4</v>
      </c>
      <c r="AX91" s="320">
        <v>4</v>
      </c>
      <c r="AY91" s="320">
        <v>4</v>
      </c>
      <c r="AZ91" s="320">
        <v>5</v>
      </c>
      <c r="BA91" s="320">
        <v>5</v>
      </c>
      <c r="BB91" s="320">
        <v>4</v>
      </c>
      <c r="BC91" s="320"/>
      <c r="BD91" s="320" t="s">
        <v>22</v>
      </c>
      <c r="BE91" s="320" t="s">
        <v>22</v>
      </c>
      <c r="BF91" s="320"/>
      <c r="BG91" s="320"/>
      <c r="BH91" s="320">
        <v>3</v>
      </c>
      <c r="BI91" s="320">
        <v>4</v>
      </c>
      <c r="BJ91" s="320"/>
      <c r="BK91" s="320">
        <v>4</v>
      </c>
      <c r="BL91" s="320">
        <v>4</v>
      </c>
      <c r="BM91" s="320"/>
      <c r="BN91" s="320"/>
      <c r="BO91" s="381">
        <v>43497.40347222222</v>
      </c>
    </row>
    <row r="92" spans="1:67" ht="15" x14ac:dyDescent="0.25">
      <c r="A92" s="244" t="str">
        <f>IFERROR(LOOKUP(H92,BLIOTECAS!$D$2:$D$30,BLIOTECAS!$C$2:$C$30),"N/C")</f>
        <v>F. Ciencias de la Información</v>
      </c>
      <c r="B92" s="243" t="str">
        <f>IFERROR(LOOKUP(H92,BLIOTECAS!$D$2:$D$29,BLIOTECAS!$E$2:$E$29),"N/C")</f>
        <v>Ciencias Sociales</v>
      </c>
      <c r="C92" s="243">
        <f>LOOKUP(H92,BLIOTECAS!$D$2:$D$30,BLIOTECAS!$F$2:$F$30)</f>
        <v>3</v>
      </c>
      <c r="D92" s="320">
        <v>95</v>
      </c>
      <c r="E92" s="320"/>
      <c r="F92" s="320"/>
      <c r="G92" s="320">
        <v>3</v>
      </c>
      <c r="H92" s="320">
        <v>4</v>
      </c>
      <c r="I92" s="320"/>
      <c r="J92" s="320">
        <v>4</v>
      </c>
      <c r="K92" s="320">
        <v>5</v>
      </c>
      <c r="L92" s="320"/>
      <c r="M92" s="320">
        <v>4</v>
      </c>
      <c r="N92" s="320"/>
      <c r="O92" s="320"/>
      <c r="P92" s="320" t="s">
        <v>381</v>
      </c>
      <c r="Q92" s="320"/>
      <c r="R92" s="320"/>
      <c r="S92" s="320">
        <v>5</v>
      </c>
      <c r="T92" s="320">
        <v>5</v>
      </c>
      <c r="U92" s="320">
        <v>5</v>
      </c>
      <c r="V92" s="320">
        <v>5</v>
      </c>
      <c r="W92" s="320">
        <v>1</v>
      </c>
      <c r="X92" s="320"/>
      <c r="Y92" s="320"/>
      <c r="Z92" s="320"/>
      <c r="AA92" s="320"/>
      <c r="AB92" s="320"/>
      <c r="AC92" s="320"/>
      <c r="AD92" s="320">
        <v>5</v>
      </c>
      <c r="AE92" s="320">
        <v>1</v>
      </c>
      <c r="AF92" s="320">
        <v>1</v>
      </c>
      <c r="AG92" s="320">
        <v>3</v>
      </c>
      <c r="AH92" s="320">
        <v>3</v>
      </c>
      <c r="AI92" s="320">
        <v>4</v>
      </c>
      <c r="AJ92" s="320">
        <v>1</v>
      </c>
      <c r="AK92" s="320">
        <v>4</v>
      </c>
      <c r="AL92" s="320">
        <v>2</v>
      </c>
      <c r="AM92" s="320">
        <v>3</v>
      </c>
      <c r="AN92" s="320">
        <v>4</v>
      </c>
      <c r="AO92" s="320">
        <v>2</v>
      </c>
      <c r="AP92" s="320">
        <v>5</v>
      </c>
      <c r="AQ92" s="320">
        <v>5</v>
      </c>
      <c r="AR92" s="320">
        <v>4</v>
      </c>
      <c r="AS92" s="320">
        <v>3</v>
      </c>
      <c r="AT92" s="320" t="s">
        <v>22</v>
      </c>
      <c r="AU92" s="320">
        <v>4</v>
      </c>
      <c r="AV92" s="320"/>
      <c r="AW92" s="320">
        <v>5</v>
      </c>
      <c r="AX92" s="320">
        <v>5</v>
      </c>
      <c r="AY92" s="320">
        <v>5</v>
      </c>
      <c r="AZ92" s="320">
        <v>5</v>
      </c>
      <c r="BA92" s="320">
        <v>5</v>
      </c>
      <c r="BB92" s="320">
        <v>5</v>
      </c>
      <c r="BC92" s="320"/>
      <c r="BD92" s="320" t="s">
        <v>356</v>
      </c>
      <c r="BE92" s="320" t="s">
        <v>356</v>
      </c>
      <c r="BF92" s="320">
        <v>4</v>
      </c>
      <c r="BG92" s="320"/>
      <c r="BH92" s="320">
        <v>5</v>
      </c>
      <c r="BI92" s="320">
        <v>5</v>
      </c>
      <c r="BJ92" s="320"/>
      <c r="BK92" s="320">
        <v>5</v>
      </c>
      <c r="BL92" s="320">
        <v>5</v>
      </c>
      <c r="BM92" s="320"/>
      <c r="BN92" s="320"/>
      <c r="BO92" s="381">
        <v>43497.403483796297</v>
      </c>
    </row>
    <row r="93" spans="1:67" ht="15" x14ac:dyDescent="0.25">
      <c r="A93" s="244" t="str">
        <f>IFERROR(LOOKUP(H93,BLIOTECAS!$D$2:$D$30,BLIOTECAS!$C$2:$C$30),"N/C")</f>
        <v>F. Veterinaria</v>
      </c>
      <c r="B93" s="243" t="str">
        <f>IFERROR(LOOKUP(H93,BLIOTECAS!$D$2:$D$29,BLIOTECAS!$E$2:$E$29),"N/C")</f>
        <v>Ciencias de la Salud</v>
      </c>
      <c r="C93" s="243">
        <f>LOOKUP(H93,BLIOTECAS!$D$2:$D$30,BLIOTECAS!$F$2:$F$30)</f>
        <v>4</v>
      </c>
      <c r="D93" s="320">
        <v>96</v>
      </c>
      <c r="E93" s="320"/>
      <c r="F93" s="320"/>
      <c r="G93" s="320">
        <v>1</v>
      </c>
      <c r="H93" s="320">
        <v>21</v>
      </c>
      <c r="I93" s="320"/>
      <c r="J93" s="320">
        <v>3</v>
      </c>
      <c r="K93" s="320">
        <v>3</v>
      </c>
      <c r="L93" s="320"/>
      <c r="M93" s="320">
        <v>21</v>
      </c>
      <c r="N93" s="320">
        <v>29</v>
      </c>
      <c r="O93" s="320">
        <v>13</v>
      </c>
      <c r="P93" s="320"/>
      <c r="Q93" s="320"/>
      <c r="R93" s="320"/>
      <c r="S93" s="320">
        <v>5</v>
      </c>
      <c r="T93" s="320">
        <v>4</v>
      </c>
      <c r="U93" s="320">
        <v>4</v>
      </c>
      <c r="V93" s="320">
        <v>3</v>
      </c>
      <c r="W93" s="320">
        <v>1</v>
      </c>
      <c r="X93" s="320"/>
      <c r="Y93" s="320"/>
      <c r="Z93" s="320"/>
      <c r="AA93" s="320"/>
      <c r="AB93" s="320"/>
      <c r="AC93" s="320"/>
      <c r="AD93" s="320">
        <v>3</v>
      </c>
      <c r="AE93" s="320">
        <v>3</v>
      </c>
      <c r="AF93" s="320">
        <v>2</v>
      </c>
      <c r="AG93" s="320">
        <v>1</v>
      </c>
      <c r="AH93" s="320">
        <v>5</v>
      </c>
      <c r="AI93" s="320">
        <v>4</v>
      </c>
      <c r="AJ93" s="320">
        <v>5</v>
      </c>
      <c r="AK93" s="320">
        <v>1</v>
      </c>
      <c r="AL93" s="320">
        <v>3</v>
      </c>
      <c r="AM93" s="320">
        <v>4</v>
      </c>
      <c r="AN93" s="320">
        <v>4</v>
      </c>
      <c r="AO93" s="320">
        <v>3</v>
      </c>
      <c r="AP93" s="320">
        <v>5</v>
      </c>
      <c r="AQ93" s="320">
        <v>3</v>
      </c>
      <c r="AR93" s="320">
        <v>2</v>
      </c>
      <c r="AS93" s="320">
        <v>4</v>
      </c>
      <c r="AT93" s="320" t="s">
        <v>22</v>
      </c>
      <c r="AU93" s="320">
        <v>3</v>
      </c>
      <c r="AV93" s="320"/>
      <c r="AW93" s="320">
        <v>5</v>
      </c>
      <c r="AX93" s="320">
        <v>4</v>
      </c>
      <c r="AY93" s="320">
        <v>3</v>
      </c>
      <c r="AZ93" s="320">
        <v>4</v>
      </c>
      <c r="BA93" s="320">
        <v>4</v>
      </c>
      <c r="BB93" s="320">
        <v>4</v>
      </c>
      <c r="BC93" s="320"/>
      <c r="BD93" s="320" t="s">
        <v>22</v>
      </c>
      <c r="BE93" s="320" t="s">
        <v>22</v>
      </c>
      <c r="BF93" s="320"/>
      <c r="BG93" s="320"/>
      <c r="BH93" s="320">
        <v>4</v>
      </c>
      <c r="BI93" s="320">
        <v>4</v>
      </c>
      <c r="BJ93" s="320"/>
      <c r="BK93" s="320">
        <v>4</v>
      </c>
      <c r="BL93" s="320">
        <v>4</v>
      </c>
      <c r="BM93" s="320"/>
      <c r="BN93" s="320"/>
      <c r="BO93" s="381">
        <v>43497.403483796297</v>
      </c>
    </row>
    <row r="94" spans="1:67" ht="15" x14ac:dyDescent="0.25">
      <c r="A94" s="244" t="str">
        <f>IFERROR(LOOKUP(H94,BLIOTECAS!$D$2:$D$30,BLIOTECAS!$C$2:$C$30),"N/C")</f>
        <v>F. Psicología</v>
      </c>
      <c r="B94" s="243" t="str">
        <f>IFERROR(LOOKUP(H94,BLIOTECAS!$D$2:$D$29,BLIOTECAS!$E$2:$E$29),"N/C")</f>
        <v>Ciencias de la Salud</v>
      </c>
      <c r="C94" s="243">
        <f>LOOKUP(H94,BLIOTECAS!$D$2:$D$30,BLIOTECAS!$F$2:$F$30)</f>
        <v>4</v>
      </c>
      <c r="D94" s="320">
        <v>97</v>
      </c>
      <c r="E94" s="320"/>
      <c r="F94" s="320"/>
      <c r="G94" s="320">
        <v>1</v>
      </c>
      <c r="H94" s="320">
        <v>20</v>
      </c>
      <c r="I94" s="320"/>
      <c r="J94" s="320">
        <v>4</v>
      </c>
      <c r="K94" s="320">
        <v>4</v>
      </c>
      <c r="L94" s="320"/>
      <c r="M94" s="320">
        <v>20</v>
      </c>
      <c r="N94" s="320">
        <v>29</v>
      </c>
      <c r="O94" s="320">
        <v>15</v>
      </c>
      <c r="P94" s="320"/>
      <c r="Q94" s="320"/>
      <c r="R94" s="320"/>
      <c r="S94" s="320">
        <v>3</v>
      </c>
      <c r="T94" s="320">
        <v>2</v>
      </c>
      <c r="U94" s="320">
        <v>4</v>
      </c>
      <c r="V94" s="320">
        <v>4</v>
      </c>
      <c r="W94" s="320"/>
      <c r="X94" s="320">
        <v>2</v>
      </c>
      <c r="Y94" s="320">
        <v>3</v>
      </c>
      <c r="Z94" s="320"/>
      <c r="AA94" s="320"/>
      <c r="AB94" s="320"/>
      <c r="AC94" s="320"/>
      <c r="AD94" s="320">
        <v>3</v>
      </c>
      <c r="AE94" s="320">
        <v>4</v>
      </c>
      <c r="AF94" s="320">
        <v>4</v>
      </c>
      <c r="AG94" s="320">
        <v>1</v>
      </c>
      <c r="AH94" s="320">
        <v>4</v>
      </c>
      <c r="AI94" s="320">
        <v>4</v>
      </c>
      <c r="AJ94" s="320">
        <v>5</v>
      </c>
      <c r="AK94" s="320">
        <v>3</v>
      </c>
      <c r="AL94" s="320">
        <v>4</v>
      </c>
      <c r="AM94" s="320">
        <v>3</v>
      </c>
      <c r="AN94" s="320">
        <v>3</v>
      </c>
      <c r="AO94" s="320">
        <v>4</v>
      </c>
      <c r="AP94" s="320">
        <v>3</v>
      </c>
      <c r="AQ94" s="320">
        <v>4</v>
      </c>
      <c r="AR94" s="320">
        <v>3</v>
      </c>
      <c r="AS94" s="320">
        <v>3</v>
      </c>
      <c r="AT94" s="320" t="s">
        <v>356</v>
      </c>
      <c r="AU94" s="320">
        <v>4</v>
      </c>
      <c r="AV94" s="320"/>
      <c r="AW94" s="320">
        <v>3</v>
      </c>
      <c r="AX94" s="320">
        <v>3</v>
      </c>
      <c r="AY94" s="320">
        <v>3</v>
      </c>
      <c r="AZ94" s="320">
        <v>3</v>
      </c>
      <c r="BA94" s="320">
        <v>3</v>
      </c>
      <c r="BB94" s="320">
        <v>3</v>
      </c>
      <c r="BC94" s="320"/>
      <c r="BD94" s="320" t="s">
        <v>356</v>
      </c>
      <c r="BE94" s="320" t="s">
        <v>356</v>
      </c>
      <c r="BF94" s="320">
        <v>4</v>
      </c>
      <c r="BG94" s="320"/>
      <c r="BH94" s="320">
        <v>4</v>
      </c>
      <c r="BI94" s="320">
        <v>5</v>
      </c>
      <c r="BJ94" s="320"/>
      <c r="BK94" s="320">
        <v>4</v>
      </c>
      <c r="BL94" s="320">
        <v>4</v>
      </c>
      <c r="BM94" s="320"/>
      <c r="BN94" s="320"/>
      <c r="BO94" s="381">
        <v>43497.40351851852</v>
      </c>
    </row>
    <row r="95" spans="1:67" ht="15" x14ac:dyDescent="0.25">
      <c r="A95" s="244" t="str">
        <f>IFERROR(LOOKUP(H95,BLIOTECAS!$D$2:$D$30,BLIOTECAS!$C$2:$C$30),"N/C")</f>
        <v>F. Ciencias Económicas y Empresariales</v>
      </c>
      <c r="B95" s="243" t="str">
        <f>IFERROR(LOOKUP(H95,BLIOTECAS!$D$2:$D$29,BLIOTECAS!$E$2:$E$29),"N/C")</f>
        <v>Ciencias Sociales</v>
      </c>
      <c r="C95" s="243">
        <f>LOOKUP(H95,BLIOTECAS!$D$2:$D$30,BLIOTECAS!$F$2:$F$30)</f>
        <v>3</v>
      </c>
      <c r="D95" s="320">
        <v>98</v>
      </c>
      <c r="E95" s="320"/>
      <c r="F95" s="320"/>
      <c r="G95" s="320">
        <v>1</v>
      </c>
      <c r="H95" s="320">
        <v>5</v>
      </c>
      <c r="I95" s="320"/>
      <c r="J95" s="320">
        <v>4</v>
      </c>
      <c r="K95" s="320">
        <v>4</v>
      </c>
      <c r="L95" s="320"/>
      <c r="M95" s="320">
        <v>5</v>
      </c>
      <c r="N95" s="320">
        <v>24</v>
      </c>
      <c r="O95" s="320">
        <v>26</v>
      </c>
      <c r="P95" s="320" t="s">
        <v>382</v>
      </c>
      <c r="Q95" s="320"/>
      <c r="R95" s="320"/>
      <c r="S95" s="320">
        <v>5</v>
      </c>
      <c r="T95" s="320">
        <v>5</v>
      </c>
      <c r="U95" s="320">
        <v>5</v>
      </c>
      <c r="V95" s="320">
        <v>3</v>
      </c>
      <c r="W95" s="320">
        <v>1</v>
      </c>
      <c r="X95" s="320">
        <v>2</v>
      </c>
      <c r="Y95" s="320">
        <v>3</v>
      </c>
      <c r="Z95" s="320">
        <v>4</v>
      </c>
      <c r="AA95" s="320">
        <v>0.95833333333333337</v>
      </c>
      <c r="AB95" s="320"/>
      <c r="AC95" s="320"/>
      <c r="AD95" s="320">
        <v>3</v>
      </c>
      <c r="AE95" s="320">
        <v>1</v>
      </c>
      <c r="AF95" s="320">
        <v>1</v>
      </c>
      <c r="AG95" s="320">
        <v>4</v>
      </c>
      <c r="AH95" s="320">
        <v>5</v>
      </c>
      <c r="AI95" s="320">
        <v>5</v>
      </c>
      <c r="AJ95" s="320">
        <v>5</v>
      </c>
      <c r="AK95" s="320">
        <v>1</v>
      </c>
      <c r="AL95" s="320">
        <v>3</v>
      </c>
      <c r="AM95" s="320">
        <v>3</v>
      </c>
      <c r="AN95" s="320">
        <v>3</v>
      </c>
      <c r="AO95" s="320">
        <v>3</v>
      </c>
      <c r="AP95" s="320">
        <v>5</v>
      </c>
      <c r="AQ95" s="320">
        <v>1</v>
      </c>
      <c r="AR95" s="320">
        <v>2</v>
      </c>
      <c r="AS95" s="320">
        <v>5</v>
      </c>
      <c r="AT95" s="320" t="s">
        <v>356</v>
      </c>
      <c r="AU95" s="320">
        <v>1</v>
      </c>
      <c r="AV95" s="320"/>
      <c r="AW95" s="320">
        <v>5</v>
      </c>
      <c r="AX95" s="320">
        <v>5</v>
      </c>
      <c r="AY95" s="320">
        <v>1</v>
      </c>
      <c r="AZ95" s="320">
        <v>5</v>
      </c>
      <c r="BA95" s="320">
        <v>3</v>
      </c>
      <c r="BB95" s="320">
        <v>5</v>
      </c>
      <c r="BC95" s="320"/>
      <c r="BD95" s="320" t="s">
        <v>356</v>
      </c>
      <c r="BE95" s="320" t="s">
        <v>22</v>
      </c>
      <c r="BF95" s="320"/>
      <c r="BG95" s="320"/>
      <c r="BH95" s="320">
        <v>5</v>
      </c>
      <c r="BI95" s="320">
        <v>1</v>
      </c>
      <c r="BJ95" s="320"/>
      <c r="BK95" s="320">
        <v>5</v>
      </c>
      <c r="BL95" s="320">
        <v>3</v>
      </c>
      <c r="BM95" s="320"/>
      <c r="BN95" s="320" t="s">
        <v>383</v>
      </c>
      <c r="BO95" s="381">
        <v>43497.40353009259</v>
      </c>
    </row>
    <row r="96" spans="1:67" ht="15" x14ac:dyDescent="0.25">
      <c r="A96" s="244" t="str">
        <f>IFERROR(LOOKUP(H96,BLIOTECAS!$D$2:$D$30,BLIOTECAS!$C$2:$C$30),"N/C")</f>
        <v>N/C</v>
      </c>
      <c r="B96" s="243" t="str">
        <f>IFERROR(LOOKUP(H96,BLIOTECAS!$D$2:$D$29,BLIOTECAS!$E$2:$E$29),"N/C")</f>
        <v>N/C</v>
      </c>
      <c r="C96" s="243" t="e">
        <f>LOOKUP(H96,BLIOTECAS!$D$2:$D$30,BLIOTECAS!$F$2:$F$30)</f>
        <v>#N/A</v>
      </c>
      <c r="D96" s="320">
        <v>99</v>
      </c>
      <c r="E96" s="320"/>
      <c r="F96" s="320"/>
      <c r="G96" s="320">
        <v>1</v>
      </c>
      <c r="H96" s="320"/>
      <c r="I96" s="320"/>
      <c r="J96" s="320">
        <v>3</v>
      </c>
      <c r="K96" s="320">
        <v>3</v>
      </c>
      <c r="L96" s="320"/>
      <c r="M96" s="320">
        <v>12</v>
      </c>
      <c r="N96" s="320">
        <v>29</v>
      </c>
      <c r="O96" s="320">
        <v>4</v>
      </c>
      <c r="P96" s="320"/>
      <c r="Q96" s="320"/>
      <c r="R96" s="320"/>
      <c r="S96" s="320">
        <v>5</v>
      </c>
      <c r="T96" s="320">
        <v>3</v>
      </c>
      <c r="U96" s="320">
        <v>3</v>
      </c>
      <c r="V96" s="320">
        <v>3</v>
      </c>
      <c r="W96" s="320"/>
      <c r="X96" s="320">
        <v>2</v>
      </c>
      <c r="Y96" s="320"/>
      <c r="Z96" s="320"/>
      <c r="AA96" s="320"/>
      <c r="AB96" s="320"/>
      <c r="AC96" s="320"/>
      <c r="AD96" s="320">
        <v>4</v>
      </c>
      <c r="AE96" s="320">
        <v>4</v>
      </c>
      <c r="AF96" s="320">
        <v>4</v>
      </c>
      <c r="AG96" s="320">
        <v>5</v>
      </c>
      <c r="AH96" s="320">
        <v>5</v>
      </c>
      <c r="AI96" s="320">
        <v>5</v>
      </c>
      <c r="AJ96" s="320">
        <v>5</v>
      </c>
      <c r="AK96" s="320">
        <v>5</v>
      </c>
      <c r="AL96" s="320">
        <v>4</v>
      </c>
      <c r="AM96" s="320">
        <v>4</v>
      </c>
      <c r="AN96" s="320">
        <v>3</v>
      </c>
      <c r="AO96" s="320">
        <v>4</v>
      </c>
      <c r="AP96" s="320">
        <v>4</v>
      </c>
      <c r="AQ96" s="320">
        <v>4</v>
      </c>
      <c r="AR96" s="320">
        <v>5</v>
      </c>
      <c r="AS96" s="320">
        <v>4</v>
      </c>
      <c r="AT96" s="320" t="s">
        <v>22</v>
      </c>
      <c r="AU96" s="320">
        <v>4</v>
      </c>
      <c r="AV96" s="320"/>
      <c r="AW96" s="320">
        <v>4</v>
      </c>
      <c r="AX96" s="320">
        <v>5</v>
      </c>
      <c r="AY96" s="320">
        <v>5</v>
      </c>
      <c r="AZ96" s="320">
        <v>5</v>
      </c>
      <c r="BA96" s="320">
        <v>5</v>
      </c>
      <c r="BB96" s="320">
        <v>5</v>
      </c>
      <c r="BC96" s="320"/>
      <c r="BD96" s="320" t="s">
        <v>356</v>
      </c>
      <c r="BE96" s="320" t="s">
        <v>22</v>
      </c>
      <c r="BF96" s="320"/>
      <c r="BG96" s="320"/>
      <c r="BH96" s="320">
        <v>4</v>
      </c>
      <c r="BI96" s="320">
        <v>4</v>
      </c>
      <c r="BJ96" s="320"/>
      <c r="BK96" s="320">
        <v>3</v>
      </c>
      <c r="BL96" s="320">
        <v>3</v>
      </c>
      <c r="BM96" s="320"/>
      <c r="BN96" s="320"/>
      <c r="BO96" s="381">
        <v>43497.403541666667</v>
      </c>
    </row>
    <row r="97" spans="1:67" ht="15" x14ac:dyDescent="0.25">
      <c r="A97" s="244" t="str">
        <f>IFERROR(LOOKUP(H97,BLIOTECAS!$D$2:$D$30,BLIOTECAS!$C$2:$C$30),"N/C")</f>
        <v>F. Ciencias Matemáticas</v>
      </c>
      <c r="B97" s="243" t="str">
        <f>IFERROR(LOOKUP(H97,BLIOTECAS!$D$2:$D$29,BLIOTECAS!$E$2:$E$29),"N/C")</f>
        <v>Ciencias Experimentales</v>
      </c>
      <c r="C97" s="243">
        <f>LOOKUP(H97,BLIOTECAS!$D$2:$D$30,BLIOTECAS!$F$2:$F$30)</f>
        <v>2</v>
      </c>
      <c r="D97" s="320">
        <v>100</v>
      </c>
      <c r="E97" s="320"/>
      <c r="F97" s="320"/>
      <c r="G97" s="320">
        <v>1</v>
      </c>
      <c r="H97" s="320">
        <v>8</v>
      </c>
      <c r="I97" s="320"/>
      <c r="J97" s="320">
        <v>2</v>
      </c>
      <c r="K97" s="320">
        <v>2</v>
      </c>
      <c r="L97" s="320"/>
      <c r="M97" s="320">
        <v>8</v>
      </c>
      <c r="N97" s="320"/>
      <c r="O97" s="320"/>
      <c r="P97" s="320"/>
      <c r="Q97" s="320"/>
      <c r="R97" s="320"/>
      <c r="S97" s="320">
        <v>5</v>
      </c>
      <c r="T97" s="320">
        <v>4</v>
      </c>
      <c r="U97" s="320">
        <v>5</v>
      </c>
      <c r="V97" s="320">
        <v>4</v>
      </c>
      <c r="W97" s="320"/>
      <c r="X97" s="320">
        <v>2</v>
      </c>
      <c r="Y97" s="320"/>
      <c r="Z97" s="320"/>
      <c r="AA97" s="320"/>
      <c r="AB97" s="320"/>
      <c r="AC97" s="320"/>
      <c r="AD97" s="320">
        <v>1</v>
      </c>
      <c r="AE97" s="320">
        <v>1</v>
      </c>
      <c r="AF97" s="320">
        <v>1</v>
      </c>
      <c r="AG97" s="320">
        <v>2</v>
      </c>
      <c r="AH97" s="320">
        <v>5</v>
      </c>
      <c r="AI97" s="320">
        <v>4</v>
      </c>
      <c r="AJ97" s="320">
        <v>4</v>
      </c>
      <c r="AK97" s="320">
        <v>1</v>
      </c>
      <c r="AL97" s="320">
        <v>2</v>
      </c>
      <c r="AM97" s="320">
        <v>5</v>
      </c>
      <c r="AN97" s="320">
        <v>4</v>
      </c>
      <c r="AO97" s="320">
        <v>5</v>
      </c>
      <c r="AP97" s="320">
        <v>5</v>
      </c>
      <c r="AQ97" s="320">
        <v>5</v>
      </c>
      <c r="AR97" s="320">
        <v>5</v>
      </c>
      <c r="AS97" s="320">
        <v>5</v>
      </c>
      <c r="AT97" s="320" t="s">
        <v>22</v>
      </c>
      <c r="AU97" s="320">
        <v>4</v>
      </c>
      <c r="AV97" s="320"/>
      <c r="AW97" s="320">
        <v>5</v>
      </c>
      <c r="AX97" s="320">
        <v>5</v>
      </c>
      <c r="AY97" s="320">
        <v>5</v>
      </c>
      <c r="AZ97" s="320">
        <v>5</v>
      </c>
      <c r="BA97" s="320">
        <v>5</v>
      </c>
      <c r="BB97" s="320">
        <v>5</v>
      </c>
      <c r="BC97" s="320"/>
      <c r="BD97" s="320" t="s">
        <v>356</v>
      </c>
      <c r="BE97" s="320" t="s">
        <v>22</v>
      </c>
      <c r="BF97" s="320"/>
      <c r="BG97" s="320"/>
      <c r="BH97" s="320">
        <v>5</v>
      </c>
      <c r="BI97" s="320">
        <v>5</v>
      </c>
      <c r="BJ97" s="320"/>
      <c r="BK97" s="320">
        <v>5</v>
      </c>
      <c r="BL97" s="320">
        <v>4</v>
      </c>
      <c r="BM97" s="320"/>
      <c r="BN97" s="320"/>
      <c r="BO97" s="381">
        <v>43497.403541666667</v>
      </c>
    </row>
    <row r="98" spans="1:67" ht="15" x14ac:dyDescent="0.25">
      <c r="A98" s="244" t="str">
        <f>IFERROR(LOOKUP(H98,BLIOTECAS!$D$2:$D$30,BLIOTECAS!$C$2:$C$30),"N/C")</f>
        <v>F. Bellas Artes</v>
      </c>
      <c r="B98" s="243" t="str">
        <f>IFERROR(LOOKUP(H98,BLIOTECAS!$D$2:$D$29,BLIOTECAS!$E$2:$E$29),"N/C")</f>
        <v>Humanidades</v>
      </c>
      <c r="C98" s="243">
        <f>LOOKUP(H98,BLIOTECAS!$D$2:$D$30,BLIOTECAS!$F$2:$F$30)</f>
        <v>1</v>
      </c>
      <c r="D98" s="320">
        <v>101</v>
      </c>
      <c r="E98" s="320"/>
      <c r="F98" s="320"/>
      <c r="G98" s="320">
        <v>1</v>
      </c>
      <c r="H98" s="320">
        <v>1</v>
      </c>
      <c r="I98" s="320"/>
      <c r="J98" s="320">
        <v>3</v>
      </c>
      <c r="K98" s="320">
        <v>1</v>
      </c>
      <c r="L98" s="320"/>
      <c r="M98" s="320">
        <v>1</v>
      </c>
      <c r="N98" s="320"/>
      <c r="O98" s="320"/>
      <c r="P98" s="320"/>
      <c r="Q98" s="320"/>
      <c r="R98" s="320"/>
      <c r="S98" s="320">
        <v>5</v>
      </c>
      <c r="T98" s="320">
        <v>5</v>
      </c>
      <c r="U98" s="320">
        <v>4</v>
      </c>
      <c r="V98" s="320">
        <v>3</v>
      </c>
      <c r="W98" s="320"/>
      <c r="X98" s="320">
        <v>2</v>
      </c>
      <c r="Y98" s="320">
        <v>3</v>
      </c>
      <c r="Z98" s="320"/>
      <c r="AA98" s="320"/>
      <c r="AB98" s="320"/>
      <c r="AC98" s="320"/>
      <c r="AD98" s="320">
        <v>4</v>
      </c>
      <c r="AE98" s="320">
        <v>1</v>
      </c>
      <c r="AF98" s="320">
        <v>1</v>
      </c>
      <c r="AG98" s="320">
        <v>4</v>
      </c>
      <c r="AH98" s="320">
        <v>5</v>
      </c>
      <c r="AI98" s="320">
        <v>5</v>
      </c>
      <c r="AJ98" s="320">
        <v>2</v>
      </c>
      <c r="AK98" s="320">
        <v>1</v>
      </c>
      <c r="AL98" s="320">
        <v>4</v>
      </c>
      <c r="AM98" s="320">
        <v>3</v>
      </c>
      <c r="AN98" s="320">
        <v>4</v>
      </c>
      <c r="AO98" s="320">
        <v>4</v>
      </c>
      <c r="AP98" s="320">
        <v>4</v>
      </c>
      <c r="AQ98" s="320">
        <v>5</v>
      </c>
      <c r="AR98" s="320">
        <v>4</v>
      </c>
      <c r="AS98" s="320">
        <v>4</v>
      </c>
      <c r="AT98" s="320" t="s">
        <v>356</v>
      </c>
      <c r="AU98" s="320">
        <v>4</v>
      </c>
      <c r="AV98" s="320"/>
      <c r="AW98" s="320">
        <v>5</v>
      </c>
      <c r="AX98" s="320">
        <v>3</v>
      </c>
      <c r="AY98" s="320">
        <v>4</v>
      </c>
      <c r="AZ98" s="320">
        <v>5</v>
      </c>
      <c r="BA98" s="320">
        <v>5</v>
      </c>
      <c r="BB98" s="320">
        <v>5</v>
      </c>
      <c r="BC98" s="320"/>
      <c r="BD98" s="320" t="s">
        <v>22</v>
      </c>
      <c r="BE98" s="320" t="s">
        <v>22</v>
      </c>
      <c r="BF98" s="320">
        <v>3</v>
      </c>
      <c r="BG98" s="320"/>
      <c r="BH98" s="320">
        <v>5</v>
      </c>
      <c r="BI98" s="320">
        <v>5</v>
      </c>
      <c r="BJ98" s="320"/>
      <c r="BK98" s="320">
        <v>1</v>
      </c>
      <c r="BL98" s="320">
        <v>4</v>
      </c>
      <c r="BM98" s="320"/>
      <c r="BN98" s="320"/>
      <c r="BO98" s="381">
        <v>43497.403622685182</v>
      </c>
    </row>
    <row r="99" spans="1:67" ht="15" x14ac:dyDescent="0.25">
      <c r="A99" s="244" t="str">
        <f>IFERROR(LOOKUP(H99,BLIOTECAS!$D$2:$D$30,BLIOTECAS!$C$2:$C$30),"N/C")</f>
        <v>F. Filología</v>
      </c>
      <c r="B99" s="243" t="str">
        <f>IFERROR(LOOKUP(H99,BLIOTECAS!$D$2:$D$29,BLIOTECAS!$E$2:$E$29),"N/C")</f>
        <v>Humanidades</v>
      </c>
      <c r="C99" s="243">
        <f>LOOKUP(H99,BLIOTECAS!$D$2:$D$30,BLIOTECAS!$F$2:$F$30)</f>
        <v>1</v>
      </c>
      <c r="D99" s="320">
        <v>102</v>
      </c>
      <c r="E99" s="320"/>
      <c r="F99" s="320"/>
      <c r="G99" s="320">
        <v>1</v>
      </c>
      <c r="H99" s="320">
        <v>14</v>
      </c>
      <c r="I99" s="320"/>
      <c r="J99" s="320">
        <v>2</v>
      </c>
      <c r="K99" s="320">
        <v>1</v>
      </c>
      <c r="L99" s="320"/>
      <c r="M99" s="320">
        <v>29</v>
      </c>
      <c r="N99" s="320">
        <v>14</v>
      </c>
      <c r="O99" s="320">
        <v>4</v>
      </c>
      <c r="P99" s="320"/>
      <c r="Q99" s="320"/>
      <c r="R99" s="320"/>
      <c r="S99" s="320">
        <v>5</v>
      </c>
      <c r="T99" s="320">
        <v>5</v>
      </c>
      <c r="U99" s="320">
        <v>4</v>
      </c>
      <c r="V99" s="320">
        <v>4</v>
      </c>
      <c r="W99" s="320">
        <v>1</v>
      </c>
      <c r="X99" s="320"/>
      <c r="Y99" s="320"/>
      <c r="Z99" s="320"/>
      <c r="AA99" s="320"/>
      <c r="AB99" s="320"/>
      <c r="AC99" s="320"/>
      <c r="AD99" s="320">
        <v>2</v>
      </c>
      <c r="AE99" s="320">
        <v>1</v>
      </c>
      <c r="AF99" s="320">
        <v>1</v>
      </c>
      <c r="AG99" s="320">
        <v>4</v>
      </c>
      <c r="AH99" s="320">
        <v>5</v>
      </c>
      <c r="AI99" s="320">
        <v>5</v>
      </c>
      <c r="AJ99" s="320">
        <v>5</v>
      </c>
      <c r="AK99" s="320">
        <v>1</v>
      </c>
      <c r="AL99" s="320">
        <v>6</v>
      </c>
      <c r="AM99" s="320">
        <v>4</v>
      </c>
      <c r="AN99" s="320">
        <v>4</v>
      </c>
      <c r="AO99" s="320">
        <v>4</v>
      </c>
      <c r="AP99" s="320">
        <v>3</v>
      </c>
      <c r="AQ99" s="320">
        <v>5</v>
      </c>
      <c r="AR99" s="320">
        <v>3</v>
      </c>
      <c r="AS99" s="320">
        <v>4</v>
      </c>
      <c r="AT99" s="320" t="s">
        <v>22</v>
      </c>
      <c r="AU99" s="320">
        <v>4</v>
      </c>
      <c r="AV99" s="320"/>
      <c r="AW99" s="320">
        <v>4</v>
      </c>
      <c r="AX99" s="320">
        <v>4</v>
      </c>
      <c r="AY99" s="320">
        <v>5</v>
      </c>
      <c r="AZ99" s="320">
        <v>5</v>
      </c>
      <c r="BA99" s="320">
        <v>5</v>
      </c>
      <c r="BB99" s="320">
        <v>5</v>
      </c>
      <c r="BC99" s="320"/>
      <c r="BD99" s="320" t="s">
        <v>22</v>
      </c>
      <c r="BE99" s="320" t="s">
        <v>22</v>
      </c>
      <c r="BF99" s="320"/>
      <c r="BG99" s="320"/>
      <c r="BH99" s="320">
        <v>4</v>
      </c>
      <c r="BI99" s="320">
        <v>3</v>
      </c>
      <c r="BJ99" s="320"/>
      <c r="BK99" s="320">
        <v>4</v>
      </c>
      <c r="BL99" s="320">
        <v>3</v>
      </c>
      <c r="BM99" s="320"/>
      <c r="BN99" s="320"/>
      <c r="BO99" s="381">
        <v>43497.403668981482</v>
      </c>
    </row>
    <row r="100" spans="1:67" ht="15" x14ac:dyDescent="0.25">
      <c r="A100" s="244" t="str">
        <f>IFERROR(LOOKUP(H100,BLIOTECAS!$D$2:$D$30,BLIOTECAS!$C$2:$C$30),"N/C")</f>
        <v>F. Educación - Centro de Formación del Profesorado</v>
      </c>
      <c r="B100" s="243" t="str">
        <f>IFERROR(LOOKUP(H100,BLIOTECAS!$D$2:$D$29,BLIOTECAS!$E$2:$E$29),"N/C")</f>
        <v>Humanidades</v>
      </c>
      <c r="C100" s="243">
        <f>LOOKUP(H100,BLIOTECAS!$D$2:$D$30,BLIOTECAS!$F$2:$F$30)</f>
        <v>1</v>
      </c>
      <c r="D100" s="320">
        <v>104</v>
      </c>
      <c r="E100" s="320"/>
      <c r="F100" s="320"/>
      <c r="G100" s="320">
        <v>1</v>
      </c>
      <c r="H100" s="320">
        <v>12</v>
      </c>
      <c r="I100" s="320"/>
      <c r="J100" s="320">
        <v>4</v>
      </c>
      <c r="K100" s="320">
        <v>3</v>
      </c>
      <c r="L100" s="320"/>
      <c r="M100" s="320">
        <v>12</v>
      </c>
      <c r="N100" s="320"/>
      <c r="O100" s="320"/>
      <c r="P100" s="320"/>
      <c r="Q100" s="320"/>
      <c r="R100" s="320"/>
      <c r="S100" s="320">
        <v>3</v>
      </c>
      <c r="T100" s="320">
        <v>3</v>
      </c>
      <c r="U100" s="320">
        <v>4</v>
      </c>
      <c r="V100" s="320">
        <v>1</v>
      </c>
      <c r="W100" s="320"/>
      <c r="X100" s="320">
        <v>2</v>
      </c>
      <c r="Y100" s="320">
        <v>3</v>
      </c>
      <c r="Z100" s="320"/>
      <c r="AA100" s="320"/>
      <c r="AB100" s="320"/>
      <c r="AC100" s="320"/>
      <c r="AD100" s="320">
        <v>1</v>
      </c>
      <c r="AE100" s="320">
        <v>2</v>
      </c>
      <c r="AF100" s="320">
        <v>2</v>
      </c>
      <c r="AG100" s="320">
        <v>3</v>
      </c>
      <c r="AH100" s="320">
        <v>5</v>
      </c>
      <c r="AI100" s="320">
        <v>4</v>
      </c>
      <c r="AJ100" s="320">
        <v>5</v>
      </c>
      <c r="AK100" s="320">
        <v>2</v>
      </c>
      <c r="AL100" s="320">
        <v>6</v>
      </c>
      <c r="AM100" s="320">
        <v>3</v>
      </c>
      <c r="AN100" s="320">
        <v>2</v>
      </c>
      <c r="AO100" s="320">
        <v>2</v>
      </c>
      <c r="AP100" s="320">
        <v>1</v>
      </c>
      <c r="AQ100" s="320">
        <v>3</v>
      </c>
      <c r="AR100" s="320">
        <v>2</v>
      </c>
      <c r="AS100" s="320">
        <v>3</v>
      </c>
      <c r="AT100" s="320" t="s">
        <v>356</v>
      </c>
      <c r="AU100" s="320">
        <v>2</v>
      </c>
      <c r="AV100" s="320"/>
      <c r="AW100" s="320">
        <v>3</v>
      </c>
      <c r="AX100" s="320">
        <v>3</v>
      </c>
      <c r="AY100" s="320">
        <v>3</v>
      </c>
      <c r="AZ100" s="320">
        <v>4</v>
      </c>
      <c r="BA100" s="320">
        <v>4</v>
      </c>
      <c r="BB100" s="320">
        <v>3</v>
      </c>
      <c r="BC100" s="320"/>
      <c r="BD100" s="320" t="s">
        <v>22</v>
      </c>
      <c r="BE100" s="320" t="s">
        <v>22</v>
      </c>
      <c r="BF100" s="320"/>
      <c r="BG100" s="320"/>
      <c r="BH100" s="320">
        <v>1</v>
      </c>
      <c r="BI100" s="320">
        <v>1</v>
      </c>
      <c r="BJ100" s="320"/>
      <c r="BK100" s="320">
        <v>2</v>
      </c>
      <c r="BL100" s="320">
        <v>4</v>
      </c>
      <c r="BM100" s="320"/>
      <c r="BN100" s="320"/>
      <c r="BO100" s="381">
        <v>43497.403703703705</v>
      </c>
    </row>
    <row r="101" spans="1:67" ht="15" x14ac:dyDescent="0.25">
      <c r="A101" s="244" t="str">
        <f>IFERROR(LOOKUP(H101,BLIOTECAS!$D$2:$D$30,BLIOTECAS!$C$2:$C$30),"N/C")</f>
        <v>F. Filología</v>
      </c>
      <c r="B101" s="243" t="str">
        <f>IFERROR(LOOKUP(H101,BLIOTECAS!$D$2:$D$29,BLIOTECAS!$E$2:$E$29),"N/C")</f>
        <v>Humanidades</v>
      </c>
      <c r="C101" s="243">
        <f>LOOKUP(H101,BLIOTECAS!$D$2:$D$30,BLIOTECAS!$F$2:$F$30)</f>
        <v>1</v>
      </c>
      <c r="D101" s="320">
        <v>105</v>
      </c>
      <c r="E101" s="320"/>
      <c r="F101" s="320"/>
      <c r="G101" s="320">
        <v>1</v>
      </c>
      <c r="H101" s="320">
        <v>14</v>
      </c>
      <c r="I101" s="320"/>
      <c r="J101" s="320">
        <v>5</v>
      </c>
      <c r="K101" s="320">
        <v>4</v>
      </c>
      <c r="L101" s="320"/>
      <c r="M101" s="320">
        <v>29</v>
      </c>
      <c r="N101" s="320">
        <v>14</v>
      </c>
      <c r="O101" s="320">
        <v>28</v>
      </c>
      <c r="P101" s="320"/>
      <c r="Q101" s="320"/>
      <c r="R101" s="320"/>
      <c r="S101" s="320">
        <v>5</v>
      </c>
      <c r="T101" s="320">
        <v>5</v>
      </c>
      <c r="U101" s="320">
        <v>4</v>
      </c>
      <c r="V101" s="320">
        <v>4</v>
      </c>
      <c r="W101" s="320">
        <v>1</v>
      </c>
      <c r="X101" s="320"/>
      <c r="Y101" s="320"/>
      <c r="Z101" s="320"/>
      <c r="AA101" s="320"/>
      <c r="AB101" s="320"/>
      <c r="AC101" s="320"/>
      <c r="AD101" s="320">
        <v>5</v>
      </c>
      <c r="AE101" s="320">
        <v>1</v>
      </c>
      <c r="AF101" s="320">
        <v>1</v>
      </c>
      <c r="AG101" s="320">
        <v>3</v>
      </c>
      <c r="AH101" s="320">
        <v>3</v>
      </c>
      <c r="AI101" s="320">
        <v>3</v>
      </c>
      <c r="AJ101" s="320">
        <v>3</v>
      </c>
      <c r="AK101" s="320">
        <v>3</v>
      </c>
      <c r="AL101" s="320">
        <v>3</v>
      </c>
      <c r="AM101" s="320">
        <v>5</v>
      </c>
      <c r="AN101" s="320">
        <v>2</v>
      </c>
      <c r="AO101" s="320">
        <v>3</v>
      </c>
      <c r="AP101" s="320">
        <v>5</v>
      </c>
      <c r="AQ101" s="320">
        <v>2</v>
      </c>
      <c r="AR101" s="320">
        <v>3</v>
      </c>
      <c r="AS101" s="320">
        <v>1</v>
      </c>
      <c r="AT101" s="320" t="s">
        <v>22</v>
      </c>
      <c r="AU101" s="320">
        <v>1</v>
      </c>
      <c r="AV101" s="320"/>
      <c r="AW101" s="320">
        <v>5</v>
      </c>
      <c r="AX101" s="320">
        <v>3</v>
      </c>
      <c r="AY101" s="320">
        <v>4</v>
      </c>
      <c r="AZ101" s="320">
        <v>4</v>
      </c>
      <c r="BA101" s="320">
        <v>4</v>
      </c>
      <c r="BB101" s="320">
        <v>4</v>
      </c>
      <c r="BC101" s="320"/>
      <c r="BD101" s="320" t="s">
        <v>22</v>
      </c>
      <c r="BE101" s="320" t="s">
        <v>22</v>
      </c>
      <c r="BF101" s="320">
        <v>3</v>
      </c>
      <c r="BG101" s="320"/>
      <c r="BH101" s="320">
        <v>5</v>
      </c>
      <c r="BI101" s="320">
        <v>5</v>
      </c>
      <c r="BJ101" s="320"/>
      <c r="BK101" s="320">
        <v>5</v>
      </c>
      <c r="BL101" s="320">
        <v>4</v>
      </c>
      <c r="BM101" s="320"/>
      <c r="BN101" s="320"/>
      <c r="BO101" s="381">
        <v>43497.403726851851</v>
      </c>
    </row>
    <row r="102" spans="1:67" ht="15" x14ac:dyDescent="0.25">
      <c r="A102" s="244" t="str">
        <f>IFERROR(LOOKUP(H102,BLIOTECAS!$D$2:$D$30,BLIOTECAS!$C$2:$C$30),"N/C")</f>
        <v>F. Estudios Estadísticos</v>
      </c>
      <c r="B102" s="243" t="str">
        <f>IFERROR(LOOKUP(H102,BLIOTECAS!$D$2:$D$29,BLIOTECAS!$E$2:$E$29),"N/C")</f>
        <v>Ciencias Experimentales</v>
      </c>
      <c r="C102" s="243">
        <f>LOOKUP(H102,BLIOTECAS!$D$2:$D$30,BLIOTECAS!$F$2:$F$30)</f>
        <v>2</v>
      </c>
      <c r="D102" s="320">
        <v>106</v>
      </c>
      <c r="E102" s="320"/>
      <c r="F102" s="320"/>
      <c r="G102" s="320">
        <v>2</v>
      </c>
      <c r="H102" s="320">
        <v>23</v>
      </c>
      <c r="I102" s="320"/>
      <c r="J102" s="320">
        <v>3</v>
      </c>
      <c r="K102" s="320">
        <v>3</v>
      </c>
      <c r="L102" s="320"/>
      <c r="M102" s="320">
        <v>29</v>
      </c>
      <c r="N102" s="320">
        <v>23</v>
      </c>
      <c r="O102" s="320">
        <v>5</v>
      </c>
      <c r="P102" s="320"/>
      <c r="Q102" s="320"/>
      <c r="R102" s="320"/>
      <c r="S102" s="320">
        <v>5</v>
      </c>
      <c r="T102" s="320">
        <v>5</v>
      </c>
      <c r="U102" s="320">
        <v>5</v>
      </c>
      <c r="V102" s="320">
        <v>4</v>
      </c>
      <c r="W102" s="320"/>
      <c r="X102" s="320"/>
      <c r="Y102" s="320">
        <v>3</v>
      </c>
      <c r="Z102" s="320"/>
      <c r="AA102" s="320"/>
      <c r="AB102" s="320"/>
      <c r="AC102" s="320"/>
      <c r="AD102" s="320">
        <v>3</v>
      </c>
      <c r="AE102" s="320">
        <v>2</v>
      </c>
      <c r="AF102" s="320">
        <v>2</v>
      </c>
      <c r="AG102" s="320">
        <v>3</v>
      </c>
      <c r="AH102" s="320">
        <v>5</v>
      </c>
      <c r="AI102" s="320">
        <v>3</v>
      </c>
      <c r="AJ102" s="320">
        <v>4</v>
      </c>
      <c r="AK102" s="320">
        <v>3</v>
      </c>
      <c r="AL102" s="320">
        <v>4</v>
      </c>
      <c r="AM102" s="320">
        <v>4</v>
      </c>
      <c r="AN102" s="320">
        <v>4</v>
      </c>
      <c r="AO102" s="320">
        <v>4</v>
      </c>
      <c r="AP102" s="320">
        <v>4</v>
      </c>
      <c r="AQ102" s="320">
        <v>4</v>
      </c>
      <c r="AR102" s="320">
        <v>4</v>
      </c>
      <c r="AS102" s="320">
        <v>4</v>
      </c>
      <c r="AT102" s="320" t="s">
        <v>356</v>
      </c>
      <c r="AU102" s="320">
        <v>3</v>
      </c>
      <c r="AV102" s="320"/>
      <c r="AW102" s="320">
        <v>4</v>
      </c>
      <c r="AX102" s="320">
        <v>5</v>
      </c>
      <c r="AY102" s="320">
        <v>4</v>
      </c>
      <c r="AZ102" s="320">
        <v>5</v>
      </c>
      <c r="BA102" s="320">
        <v>5</v>
      </c>
      <c r="BB102" s="320">
        <v>5</v>
      </c>
      <c r="BC102" s="320"/>
      <c r="BD102" s="320" t="s">
        <v>356</v>
      </c>
      <c r="BE102" s="320" t="s">
        <v>356</v>
      </c>
      <c r="BF102" s="320">
        <v>5</v>
      </c>
      <c r="BG102" s="320"/>
      <c r="BH102" s="320">
        <v>4</v>
      </c>
      <c r="BI102" s="320">
        <v>4</v>
      </c>
      <c r="BJ102" s="320"/>
      <c r="BK102" s="320">
        <v>4</v>
      </c>
      <c r="BL102" s="320">
        <v>4</v>
      </c>
      <c r="BM102" s="320"/>
      <c r="BN102" s="320"/>
      <c r="BO102" s="381">
        <v>43497.403738425928</v>
      </c>
    </row>
    <row r="103" spans="1:67" ht="15" x14ac:dyDescent="0.25">
      <c r="A103" s="244" t="str">
        <f>IFERROR(LOOKUP(H103,BLIOTECAS!$D$2:$D$30,BLIOTECAS!$C$2:$C$30),"N/C")</f>
        <v>F. Ciencias Económicas y Empresariales</v>
      </c>
      <c r="B103" s="243" t="str">
        <f>IFERROR(LOOKUP(H103,BLIOTECAS!$D$2:$D$29,BLIOTECAS!$E$2:$E$29),"N/C")</f>
        <v>Ciencias Sociales</v>
      </c>
      <c r="C103" s="243">
        <f>LOOKUP(H103,BLIOTECAS!$D$2:$D$30,BLIOTECAS!$F$2:$F$30)</f>
        <v>3</v>
      </c>
      <c r="D103" s="320">
        <v>107</v>
      </c>
      <c r="E103" s="320"/>
      <c r="F103" s="320"/>
      <c r="G103" s="320">
        <v>1</v>
      </c>
      <c r="H103" s="320">
        <v>5</v>
      </c>
      <c r="I103" s="320"/>
      <c r="J103" s="320">
        <v>4</v>
      </c>
      <c r="K103" s="320">
        <v>3</v>
      </c>
      <c r="L103" s="320"/>
      <c r="M103" s="320">
        <v>5</v>
      </c>
      <c r="N103" s="320">
        <v>29</v>
      </c>
      <c r="O103" s="320">
        <v>20</v>
      </c>
      <c r="P103" s="320"/>
      <c r="Q103" s="320"/>
      <c r="R103" s="320"/>
      <c r="S103" s="320">
        <v>2</v>
      </c>
      <c r="T103" s="320">
        <v>4</v>
      </c>
      <c r="U103" s="320">
        <v>4</v>
      </c>
      <c r="V103" s="320">
        <v>3</v>
      </c>
      <c r="W103" s="320">
        <v>1</v>
      </c>
      <c r="X103" s="320"/>
      <c r="Y103" s="320"/>
      <c r="Z103" s="320"/>
      <c r="AA103" s="320"/>
      <c r="AB103" s="320"/>
      <c r="AC103" s="320"/>
      <c r="AD103" s="320">
        <v>3</v>
      </c>
      <c r="AE103" s="320">
        <v>1</v>
      </c>
      <c r="AF103" s="320">
        <v>3</v>
      </c>
      <c r="AG103" s="320">
        <v>1</v>
      </c>
      <c r="AH103" s="320">
        <v>5</v>
      </c>
      <c r="AI103" s="320">
        <v>3</v>
      </c>
      <c r="AJ103" s="320">
        <v>5</v>
      </c>
      <c r="AK103" s="320">
        <v>3</v>
      </c>
      <c r="AL103" s="320">
        <v>2</v>
      </c>
      <c r="AM103" s="320">
        <v>2</v>
      </c>
      <c r="AN103" s="320">
        <v>3</v>
      </c>
      <c r="AO103" s="320">
        <v>3</v>
      </c>
      <c r="AP103" s="320">
        <v>4</v>
      </c>
      <c r="AQ103" s="320">
        <v>4</v>
      </c>
      <c r="AR103" s="320">
        <v>3</v>
      </c>
      <c r="AS103" s="320">
        <v>2</v>
      </c>
      <c r="AT103" s="320" t="s">
        <v>22</v>
      </c>
      <c r="AU103" s="320">
        <v>3</v>
      </c>
      <c r="AV103" s="320"/>
      <c r="AW103" s="320">
        <v>4</v>
      </c>
      <c r="AX103" s="320">
        <v>4</v>
      </c>
      <c r="AY103" s="320">
        <v>4</v>
      </c>
      <c r="AZ103" s="320">
        <v>5</v>
      </c>
      <c r="BA103" s="320">
        <v>5</v>
      </c>
      <c r="BB103" s="320">
        <v>5</v>
      </c>
      <c r="BC103" s="320"/>
      <c r="BD103" s="320" t="s">
        <v>22</v>
      </c>
      <c r="BE103" s="320" t="s">
        <v>22</v>
      </c>
      <c r="BF103" s="320"/>
      <c r="BG103" s="320"/>
      <c r="BH103" s="320">
        <v>4</v>
      </c>
      <c r="BI103" s="320">
        <v>3</v>
      </c>
      <c r="BJ103" s="320"/>
      <c r="BK103" s="320">
        <v>3</v>
      </c>
      <c r="BL103" s="320">
        <v>3</v>
      </c>
      <c r="BM103" s="320"/>
      <c r="BN103" s="320"/>
      <c r="BO103" s="381">
        <v>43497.403761574074</v>
      </c>
    </row>
    <row r="104" spans="1:67" ht="15" x14ac:dyDescent="0.25">
      <c r="A104" s="244" t="str">
        <f>IFERROR(LOOKUP(H104,BLIOTECAS!$D$2:$D$30,BLIOTECAS!$C$2:$C$30),"N/C")</f>
        <v>F. Ciencias Biológicas</v>
      </c>
      <c r="B104" s="243" t="str">
        <f>IFERROR(LOOKUP(H104,BLIOTECAS!$D$2:$D$29,BLIOTECAS!$E$2:$E$29),"N/C")</f>
        <v>Ciencias Experimentales</v>
      </c>
      <c r="C104" s="243">
        <f>LOOKUP(H104,BLIOTECAS!$D$2:$D$30,BLIOTECAS!$F$2:$F$30)</f>
        <v>2</v>
      </c>
      <c r="D104" s="320">
        <v>108</v>
      </c>
      <c r="E104" s="320"/>
      <c r="F104" s="320"/>
      <c r="G104" s="320">
        <v>1</v>
      </c>
      <c r="H104" s="320">
        <v>2</v>
      </c>
      <c r="I104" s="320"/>
      <c r="J104" s="320">
        <v>5</v>
      </c>
      <c r="K104" s="320">
        <v>1</v>
      </c>
      <c r="L104" s="320"/>
      <c r="M104" s="320">
        <v>2</v>
      </c>
      <c r="N104" s="320">
        <v>29</v>
      </c>
      <c r="O104" s="320"/>
      <c r="P104" s="320"/>
      <c r="Q104" s="320"/>
      <c r="R104" s="320"/>
      <c r="S104" s="320">
        <v>5</v>
      </c>
      <c r="T104" s="320">
        <v>5</v>
      </c>
      <c r="U104" s="320">
        <v>4</v>
      </c>
      <c r="V104" s="320">
        <v>3</v>
      </c>
      <c r="W104" s="320">
        <v>1</v>
      </c>
      <c r="X104" s="320"/>
      <c r="Y104" s="320"/>
      <c r="Z104" s="320"/>
      <c r="AA104" s="320"/>
      <c r="AB104" s="320"/>
      <c r="AC104" s="320"/>
      <c r="AD104" s="320">
        <v>3</v>
      </c>
      <c r="AE104" s="320">
        <v>1</v>
      </c>
      <c r="AF104" s="320">
        <v>1</v>
      </c>
      <c r="AG104" s="320">
        <v>1</v>
      </c>
      <c r="AH104" s="320">
        <v>5</v>
      </c>
      <c r="AI104" s="320">
        <v>5</v>
      </c>
      <c r="AJ104" s="320">
        <v>5</v>
      </c>
      <c r="AK104" s="320">
        <v>3</v>
      </c>
      <c r="AL104" s="320">
        <v>3</v>
      </c>
      <c r="AM104" s="320">
        <v>5</v>
      </c>
      <c r="AN104" s="320">
        <v>5</v>
      </c>
      <c r="AO104" s="320">
        <v>5</v>
      </c>
      <c r="AP104" s="320">
        <v>5</v>
      </c>
      <c r="AQ104" s="320">
        <v>5</v>
      </c>
      <c r="AR104" s="320">
        <v>5</v>
      </c>
      <c r="AS104" s="320">
        <v>5</v>
      </c>
      <c r="AT104" s="320" t="s">
        <v>22</v>
      </c>
      <c r="AU104" s="320">
        <v>3</v>
      </c>
      <c r="AV104" s="320"/>
      <c r="AW104" s="320">
        <v>3</v>
      </c>
      <c r="AX104" s="320">
        <v>3</v>
      </c>
      <c r="AY104" s="320">
        <v>3</v>
      </c>
      <c r="AZ104" s="320">
        <v>4</v>
      </c>
      <c r="BA104" s="320">
        <v>3</v>
      </c>
      <c r="BB104" s="320">
        <v>5</v>
      </c>
      <c r="BC104" s="320"/>
      <c r="BD104" s="320"/>
      <c r="BE104" s="320" t="s">
        <v>22</v>
      </c>
      <c r="BF104" s="320">
        <v>1</v>
      </c>
      <c r="BG104" s="320"/>
      <c r="BH104" s="320">
        <v>4</v>
      </c>
      <c r="BI104" s="320">
        <v>4</v>
      </c>
      <c r="BJ104" s="320"/>
      <c r="BK104" s="320">
        <v>4</v>
      </c>
      <c r="BL104" s="320">
        <v>3</v>
      </c>
      <c r="BM104" s="320"/>
      <c r="BN104" s="320"/>
      <c r="BO104" s="381">
        <v>43497.403796296298</v>
      </c>
    </row>
    <row r="105" spans="1:67" ht="15" x14ac:dyDescent="0.25">
      <c r="A105" s="244" t="str">
        <f>IFERROR(LOOKUP(H105,BLIOTECAS!$D$2:$D$30,BLIOTECAS!$C$2:$C$30),"N/C")</f>
        <v>F. Derecho</v>
      </c>
      <c r="B105" s="243" t="str">
        <f>IFERROR(LOOKUP(H105,BLIOTECAS!$D$2:$D$29,BLIOTECAS!$E$2:$E$29),"N/C")</f>
        <v>Ciencias Sociales</v>
      </c>
      <c r="C105" s="243">
        <f>LOOKUP(H105,BLIOTECAS!$D$2:$D$30,BLIOTECAS!$F$2:$F$30)</f>
        <v>3</v>
      </c>
      <c r="D105" s="320">
        <v>109</v>
      </c>
      <c r="E105" s="320"/>
      <c r="F105" s="320"/>
      <c r="G105" s="320">
        <v>1</v>
      </c>
      <c r="H105" s="320">
        <v>11</v>
      </c>
      <c r="I105" s="320"/>
      <c r="J105" s="320">
        <v>4</v>
      </c>
      <c r="K105" s="320">
        <v>3</v>
      </c>
      <c r="L105" s="320"/>
      <c r="M105" s="320">
        <v>29</v>
      </c>
      <c r="N105" s="320"/>
      <c r="O105" s="320"/>
      <c r="P105" s="320"/>
      <c r="Q105" s="320"/>
      <c r="R105" s="320"/>
      <c r="S105" s="320">
        <v>4</v>
      </c>
      <c r="T105" s="320">
        <v>4</v>
      </c>
      <c r="U105" s="320">
        <v>5</v>
      </c>
      <c r="V105" s="320">
        <v>3</v>
      </c>
      <c r="W105" s="320">
        <v>1</v>
      </c>
      <c r="X105" s="320"/>
      <c r="Y105" s="320"/>
      <c r="Z105" s="320"/>
      <c r="AA105" s="320"/>
      <c r="AB105" s="320"/>
      <c r="AC105" s="320"/>
      <c r="AD105" s="320">
        <v>2</v>
      </c>
      <c r="AE105" s="320">
        <v>2</v>
      </c>
      <c r="AF105" s="320">
        <v>1</v>
      </c>
      <c r="AG105" s="320">
        <v>5</v>
      </c>
      <c r="AH105" s="320">
        <v>3</v>
      </c>
      <c r="AI105" s="320">
        <v>2</v>
      </c>
      <c r="AJ105" s="320">
        <v>4</v>
      </c>
      <c r="AK105" s="320">
        <v>2</v>
      </c>
      <c r="AL105" s="320">
        <v>2</v>
      </c>
      <c r="AM105" s="320">
        <v>3</v>
      </c>
      <c r="AN105" s="320">
        <v>2</v>
      </c>
      <c r="AO105" s="320">
        <v>3</v>
      </c>
      <c r="AP105" s="320">
        <v>5</v>
      </c>
      <c r="AQ105" s="320">
        <v>5</v>
      </c>
      <c r="AR105" s="320">
        <v>3</v>
      </c>
      <c r="AS105" s="320">
        <v>4</v>
      </c>
      <c r="AT105" s="320" t="s">
        <v>22</v>
      </c>
      <c r="AU105" s="320">
        <v>4</v>
      </c>
      <c r="AV105" s="320"/>
      <c r="AW105" s="320">
        <v>3</v>
      </c>
      <c r="AX105" s="320">
        <v>3</v>
      </c>
      <c r="AY105" s="320">
        <v>4</v>
      </c>
      <c r="AZ105" s="320">
        <v>5</v>
      </c>
      <c r="BA105" s="320">
        <v>5</v>
      </c>
      <c r="BB105" s="320">
        <v>5</v>
      </c>
      <c r="BC105" s="320"/>
      <c r="BD105" s="320" t="s">
        <v>22</v>
      </c>
      <c r="BE105" s="320" t="s">
        <v>22</v>
      </c>
      <c r="BF105" s="320"/>
      <c r="BG105" s="320"/>
      <c r="BH105" s="320">
        <v>4</v>
      </c>
      <c r="BI105" s="320">
        <v>4</v>
      </c>
      <c r="BJ105" s="320"/>
      <c r="BK105" s="320">
        <v>4</v>
      </c>
      <c r="BL105" s="320">
        <v>4</v>
      </c>
      <c r="BM105" s="320"/>
      <c r="BN105" s="320"/>
      <c r="BO105" s="381">
        <v>43497.403831018521</v>
      </c>
    </row>
    <row r="106" spans="1:67" ht="15" x14ac:dyDescent="0.25">
      <c r="A106" s="244" t="str">
        <f>IFERROR(LOOKUP(H106,BLIOTECAS!$D$2:$D$30,BLIOTECAS!$C$2:$C$30),"N/C")</f>
        <v>F. Trabajo Social</v>
      </c>
      <c r="B106" s="243" t="str">
        <f>IFERROR(LOOKUP(H106,BLIOTECAS!$D$2:$D$29,BLIOTECAS!$E$2:$E$29),"N/C")</f>
        <v>Ciencias Sociales</v>
      </c>
      <c r="C106" s="243">
        <f>LOOKUP(H106,BLIOTECAS!$D$2:$D$30,BLIOTECAS!$F$2:$F$30)</f>
        <v>3</v>
      </c>
      <c r="D106" s="320">
        <v>110</v>
      </c>
      <c r="E106" s="320"/>
      <c r="F106" s="320"/>
      <c r="G106" s="320">
        <v>1</v>
      </c>
      <c r="H106" s="320">
        <v>26</v>
      </c>
      <c r="I106" s="320"/>
      <c r="J106" s="320">
        <v>4</v>
      </c>
      <c r="K106" s="320">
        <v>3</v>
      </c>
      <c r="L106" s="320"/>
      <c r="M106" s="320">
        <v>26</v>
      </c>
      <c r="N106" s="320">
        <v>9</v>
      </c>
      <c r="O106" s="320">
        <v>20</v>
      </c>
      <c r="P106" s="320" t="s">
        <v>384</v>
      </c>
      <c r="Q106" s="320"/>
      <c r="R106" s="320"/>
      <c r="S106" s="320">
        <v>4</v>
      </c>
      <c r="T106" s="320">
        <v>4</v>
      </c>
      <c r="U106" s="320">
        <v>5</v>
      </c>
      <c r="V106" s="320">
        <v>4</v>
      </c>
      <c r="W106" s="320"/>
      <c r="X106" s="320">
        <v>2</v>
      </c>
      <c r="Y106" s="320">
        <v>3</v>
      </c>
      <c r="Z106" s="320"/>
      <c r="AA106" s="320"/>
      <c r="AB106" s="320"/>
      <c r="AC106" s="320"/>
      <c r="AD106" s="320">
        <v>3</v>
      </c>
      <c r="AE106" s="320">
        <v>1</v>
      </c>
      <c r="AF106" s="320">
        <v>4</v>
      </c>
      <c r="AG106" s="320">
        <v>1</v>
      </c>
      <c r="AH106" s="320">
        <v>5</v>
      </c>
      <c r="AI106" s="320">
        <v>5</v>
      </c>
      <c r="AJ106" s="320">
        <v>5</v>
      </c>
      <c r="AK106" s="320">
        <v>3</v>
      </c>
      <c r="AL106" s="320">
        <v>5</v>
      </c>
      <c r="AM106" s="320">
        <v>5</v>
      </c>
      <c r="AN106" s="320">
        <v>5</v>
      </c>
      <c r="AO106" s="320">
        <v>3</v>
      </c>
      <c r="AP106" s="320">
        <v>5</v>
      </c>
      <c r="AQ106" s="320">
        <v>4</v>
      </c>
      <c r="AR106" s="320">
        <v>5</v>
      </c>
      <c r="AS106" s="320">
        <v>5</v>
      </c>
      <c r="AT106" s="320" t="s">
        <v>22</v>
      </c>
      <c r="AU106" s="320">
        <v>5</v>
      </c>
      <c r="AV106" s="320"/>
      <c r="AW106" s="320">
        <v>5</v>
      </c>
      <c r="AX106" s="320">
        <v>5</v>
      </c>
      <c r="AY106" s="320">
        <v>5</v>
      </c>
      <c r="AZ106" s="320">
        <v>5</v>
      </c>
      <c r="BA106" s="320">
        <v>5</v>
      </c>
      <c r="BB106" s="320">
        <v>5</v>
      </c>
      <c r="BC106" s="320"/>
      <c r="BD106" s="320" t="s">
        <v>356</v>
      </c>
      <c r="BE106" s="320" t="s">
        <v>356</v>
      </c>
      <c r="BF106" s="320">
        <v>5</v>
      </c>
      <c r="BG106" s="320"/>
      <c r="BH106" s="320">
        <v>5</v>
      </c>
      <c r="BI106" s="320">
        <v>5</v>
      </c>
      <c r="BJ106" s="320"/>
      <c r="BK106" s="320">
        <v>5</v>
      </c>
      <c r="BL106" s="320"/>
      <c r="BM106" s="320"/>
      <c r="BN106" s="320"/>
      <c r="BO106" s="381">
        <v>43497.403854166667</v>
      </c>
    </row>
    <row r="107" spans="1:67" ht="15" x14ac:dyDescent="0.25">
      <c r="A107" s="244" t="str">
        <f>IFERROR(LOOKUP(H107,BLIOTECAS!$D$2:$D$30,BLIOTECAS!$C$2:$C$30),"N/C")</f>
        <v>F. Veterinaria</v>
      </c>
      <c r="B107" s="243" t="str">
        <f>IFERROR(LOOKUP(H107,BLIOTECAS!$D$2:$D$29,BLIOTECAS!$E$2:$E$29),"N/C")</f>
        <v>Ciencias de la Salud</v>
      </c>
      <c r="C107" s="243">
        <f>LOOKUP(H107,BLIOTECAS!$D$2:$D$30,BLIOTECAS!$F$2:$F$30)</f>
        <v>4</v>
      </c>
      <c r="D107" s="320">
        <v>111</v>
      </c>
      <c r="E107" s="320"/>
      <c r="F107" s="320"/>
      <c r="G107" s="320">
        <v>1</v>
      </c>
      <c r="H107" s="320">
        <v>21</v>
      </c>
      <c r="I107" s="320"/>
      <c r="J107" s="320">
        <v>4</v>
      </c>
      <c r="K107" s="320">
        <v>3</v>
      </c>
      <c r="L107" s="320"/>
      <c r="M107" s="320"/>
      <c r="N107" s="320"/>
      <c r="O107" s="320"/>
      <c r="P107" s="320"/>
      <c r="Q107" s="320"/>
      <c r="R107" s="320"/>
      <c r="S107" s="320">
        <v>3</v>
      </c>
      <c r="T107" s="320">
        <v>2</v>
      </c>
      <c r="U107" s="320">
        <v>3</v>
      </c>
      <c r="V107" s="320">
        <v>1</v>
      </c>
      <c r="W107" s="320"/>
      <c r="X107" s="320"/>
      <c r="Y107" s="320"/>
      <c r="Z107" s="320"/>
      <c r="AA107" s="320"/>
      <c r="AB107" s="320"/>
      <c r="AC107" s="320"/>
      <c r="AD107" s="320">
        <v>2</v>
      </c>
      <c r="AE107" s="320">
        <v>1</v>
      </c>
      <c r="AF107" s="320">
        <v>2</v>
      </c>
      <c r="AG107" s="320">
        <v>3</v>
      </c>
      <c r="AH107" s="320">
        <v>4</v>
      </c>
      <c r="AI107" s="320">
        <v>4</v>
      </c>
      <c r="AJ107" s="320">
        <v>5</v>
      </c>
      <c r="AK107" s="320">
        <v>1</v>
      </c>
      <c r="AL107" s="320">
        <v>4</v>
      </c>
      <c r="AM107" s="320">
        <v>3</v>
      </c>
      <c r="AN107" s="320">
        <v>5</v>
      </c>
      <c r="AO107" s="320">
        <v>5</v>
      </c>
      <c r="AP107" s="320">
        <v>5</v>
      </c>
      <c r="AQ107" s="320">
        <v>5</v>
      </c>
      <c r="AR107" s="320">
        <v>5</v>
      </c>
      <c r="AS107" s="320">
        <v>5</v>
      </c>
      <c r="AT107" s="320" t="s">
        <v>22</v>
      </c>
      <c r="AU107" s="320">
        <v>4</v>
      </c>
      <c r="AV107" s="320"/>
      <c r="AW107" s="320">
        <v>5</v>
      </c>
      <c r="AX107" s="320">
        <v>3</v>
      </c>
      <c r="AY107" s="320">
        <v>5</v>
      </c>
      <c r="AZ107" s="320">
        <v>5</v>
      </c>
      <c r="BA107" s="320">
        <v>5</v>
      </c>
      <c r="BB107" s="320">
        <v>5</v>
      </c>
      <c r="BC107" s="320"/>
      <c r="BD107" s="320" t="s">
        <v>22</v>
      </c>
      <c r="BE107" s="320" t="s">
        <v>22</v>
      </c>
      <c r="BF107" s="320"/>
      <c r="BG107" s="320"/>
      <c r="BH107" s="320">
        <v>4</v>
      </c>
      <c r="BI107" s="320">
        <v>4</v>
      </c>
      <c r="BJ107" s="320"/>
      <c r="BK107" s="320">
        <v>3</v>
      </c>
      <c r="BL107" s="320">
        <v>3</v>
      </c>
      <c r="BM107" s="320"/>
      <c r="BN107" s="320"/>
      <c r="BO107" s="381">
        <v>43497.403854166667</v>
      </c>
    </row>
    <row r="108" spans="1:67" ht="15" x14ac:dyDescent="0.25">
      <c r="A108" s="244" t="str">
        <f>IFERROR(LOOKUP(H108,BLIOTECAS!$D$2:$D$30,BLIOTECAS!$C$2:$C$30),"N/C")</f>
        <v>F. Ciencias Políticas y Sociología</v>
      </c>
      <c r="B108" s="243" t="str">
        <f>IFERROR(LOOKUP(H108,BLIOTECAS!$D$2:$D$29,BLIOTECAS!$E$2:$E$29),"N/C")</f>
        <v>Ciencias Sociales</v>
      </c>
      <c r="C108" s="243">
        <f>LOOKUP(H108,BLIOTECAS!$D$2:$D$30,BLIOTECAS!$F$2:$F$30)</f>
        <v>3</v>
      </c>
      <c r="D108" s="320">
        <v>112</v>
      </c>
      <c r="E108" s="320"/>
      <c r="F108" s="320"/>
      <c r="G108" s="320">
        <v>1</v>
      </c>
      <c r="H108" s="320">
        <v>9</v>
      </c>
      <c r="I108" s="320"/>
      <c r="J108" s="320">
        <v>4</v>
      </c>
      <c r="K108" s="320">
        <v>3</v>
      </c>
      <c r="L108" s="320"/>
      <c r="M108" s="320">
        <v>9</v>
      </c>
      <c r="N108" s="320">
        <v>29</v>
      </c>
      <c r="O108" s="320"/>
      <c r="P108" s="320"/>
      <c r="Q108" s="320"/>
      <c r="R108" s="320"/>
      <c r="S108" s="320">
        <v>5</v>
      </c>
      <c r="T108" s="320">
        <v>5</v>
      </c>
      <c r="U108" s="320">
        <v>4</v>
      </c>
      <c r="V108" s="320">
        <v>5</v>
      </c>
      <c r="W108" s="320">
        <v>1</v>
      </c>
      <c r="X108" s="320"/>
      <c r="Y108" s="320"/>
      <c r="Z108" s="320"/>
      <c r="AA108" s="320"/>
      <c r="AB108" s="320"/>
      <c r="AC108" s="320"/>
      <c r="AD108" s="320">
        <v>4</v>
      </c>
      <c r="AE108" s="320">
        <v>3</v>
      </c>
      <c r="AF108" s="320">
        <v>2</v>
      </c>
      <c r="AG108" s="320">
        <v>4</v>
      </c>
      <c r="AH108" s="320">
        <v>5</v>
      </c>
      <c r="AI108" s="320">
        <v>5</v>
      </c>
      <c r="AJ108" s="320">
        <v>5</v>
      </c>
      <c r="AK108" s="320">
        <v>4</v>
      </c>
      <c r="AL108" s="320">
        <v>3</v>
      </c>
      <c r="AM108" s="320">
        <v>4</v>
      </c>
      <c r="AN108" s="320">
        <v>3</v>
      </c>
      <c r="AO108" s="320">
        <v>3</v>
      </c>
      <c r="AP108" s="320">
        <v>4</v>
      </c>
      <c r="AQ108" s="320">
        <v>4</v>
      </c>
      <c r="AR108" s="320">
        <v>5</v>
      </c>
      <c r="AS108" s="320">
        <v>5</v>
      </c>
      <c r="AT108" s="320" t="s">
        <v>22</v>
      </c>
      <c r="AU108" s="320">
        <v>4</v>
      </c>
      <c r="AV108" s="320"/>
      <c r="AW108" s="320">
        <v>5</v>
      </c>
      <c r="AX108" s="320">
        <v>3</v>
      </c>
      <c r="AY108" s="320">
        <v>4</v>
      </c>
      <c r="AZ108" s="320">
        <v>5</v>
      </c>
      <c r="BA108" s="320">
        <v>5</v>
      </c>
      <c r="BB108" s="320">
        <v>5</v>
      </c>
      <c r="BC108" s="320"/>
      <c r="BD108" s="320" t="s">
        <v>356</v>
      </c>
      <c r="BE108" s="320" t="s">
        <v>356</v>
      </c>
      <c r="BF108" s="320">
        <v>4</v>
      </c>
      <c r="BG108" s="320"/>
      <c r="BH108" s="320">
        <v>5</v>
      </c>
      <c r="BI108" s="320">
        <v>5</v>
      </c>
      <c r="BJ108" s="320"/>
      <c r="BK108" s="320">
        <v>4</v>
      </c>
      <c r="BL108" s="320">
        <v>3</v>
      </c>
      <c r="BM108" s="320"/>
      <c r="BN108" s="320"/>
      <c r="BO108" s="381">
        <v>43497.40388888889</v>
      </c>
    </row>
    <row r="109" spans="1:67" ht="15" x14ac:dyDescent="0.25">
      <c r="A109" s="244" t="str">
        <f>IFERROR(LOOKUP(H109,BLIOTECAS!$D$2:$D$30,BLIOTECAS!$C$2:$C$30),"N/C")</f>
        <v>F. Óptica y Optometría</v>
      </c>
      <c r="B109" s="243" t="str">
        <f>IFERROR(LOOKUP(H109,BLIOTECAS!$D$2:$D$29,BLIOTECAS!$E$2:$E$29),"N/C")</f>
        <v>Ciencias de la Salud</v>
      </c>
      <c r="C109" s="243">
        <f>LOOKUP(H109,BLIOTECAS!$D$2:$D$30,BLIOTECAS!$F$2:$F$30)</f>
        <v>4</v>
      </c>
      <c r="D109" s="320">
        <v>113</v>
      </c>
      <c r="E109" s="320"/>
      <c r="F109" s="320"/>
      <c r="G109" s="320">
        <v>1</v>
      </c>
      <c r="H109" s="320">
        <v>25</v>
      </c>
      <c r="I109" s="320"/>
      <c r="J109" s="320">
        <v>3</v>
      </c>
      <c r="K109" s="320">
        <v>1</v>
      </c>
      <c r="L109" s="320"/>
      <c r="M109" s="320">
        <v>25</v>
      </c>
      <c r="N109" s="320"/>
      <c r="O109" s="320"/>
      <c r="P109" s="320"/>
      <c r="Q109" s="320"/>
      <c r="R109" s="320"/>
      <c r="S109" s="320">
        <v>1</v>
      </c>
      <c r="T109" s="320">
        <v>1</v>
      </c>
      <c r="U109" s="320">
        <v>1</v>
      </c>
      <c r="V109" s="320">
        <v>1</v>
      </c>
      <c r="W109" s="320"/>
      <c r="X109" s="320">
        <v>2</v>
      </c>
      <c r="Y109" s="320"/>
      <c r="Z109" s="320"/>
      <c r="AA109" s="320"/>
      <c r="AB109" s="320"/>
      <c r="AC109" s="320"/>
      <c r="AD109" s="320">
        <v>1</v>
      </c>
      <c r="AE109" s="320">
        <v>1</v>
      </c>
      <c r="AF109" s="320">
        <v>1</v>
      </c>
      <c r="AG109" s="320">
        <v>3</v>
      </c>
      <c r="AH109" s="320">
        <v>5</v>
      </c>
      <c r="AI109" s="320">
        <v>5</v>
      </c>
      <c r="AJ109" s="320">
        <v>5</v>
      </c>
      <c r="AK109" s="320">
        <v>1</v>
      </c>
      <c r="AL109" s="320">
        <v>3</v>
      </c>
      <c r="AM109" s="320">
        <v>2</v>
      </c>
      <c r="AN109" s="320">
        <v>2</v>
      </c>
      <c r="AO109" s="320">
        <v>3</v>
      </c>
      <c r="AP109" s="320">
        <v>3</v>
      </c>
      <c r="AQ109" s="320">
        <v>3</v>
      </c>
      <c r="AR109" s="320">
        <v>3</v>
      </c>
      <c r="AS109" s="320">
        <v>3</v>
      </c>
      <c r="AT109" s="320" t="s">
        <v>22</v>
      </c>
      <c r="AU109" s="320">
        <v>3</v>
      </c>
      <c r="AV109" s="320"/>
      <c r="AW109" s="320">
        <v>2</v>
      </c>
      <c r="AX109" s="320">
        <v>2</v>
      </c>
      <c r="AY109" s="320">
        <v>2</v>
      </c>
      <c r="AZ109" s="320">
        <v>2</v>
      </c>
      <c r="BA109" s="320">
        <v>2</v>
      </c>
      <c r="BB109" s="320">
        <v>2</v>
      </c>
      <c r="BC109" s="320"/>
      <c r="BD109" s="320" t="s">
        <v>22</v>
      </c>
      <c r="BE109" s="320" t="s">
        <v>22</v>
      </c>
      <c r="BF109" s="320"/>
      <c r="BG109" s="320"/>
      <c r="BH109" s="320">
        <v>3</v>
      </c>
      <c r="BI109" s="320">
        <v>1</v>
      </c>
      <c r="BJ109" s="320"/>
      <c r="BK109" s="320">
        <v>4</v>
      </c>
      <c r="BL109" s="320">
        <v>3</v>
      </c>
      <c r="BM109" s="320"/>
      <c r="BN109" s="320" t="s">
        <v>385</v>
      </c>
      <c r="BO109" s="381">
        <v>43497.403912037036</v>
      </c>
    </row>
    <row r="110" spans="1:67" ht="15" x14ac:dyDescent="0.25">
      <c r="A110" s="244" t="str">
        <f>IFERROR(LOOKUP(H110,BLIOTECAS!$D$2:$D$30,BLIOTECAS!$C$2:$C$30),"N/C")</f>
        <v>F. Educación - Centro de Formación del Profesorado</v>
      </c>
      <c r="B110" s="243" t="str">
        <f>IFERROR(LOOKUP(H110,BLIOTECAS!$D$2:$D$29,BLIOTECAS!$E$2:$E$29),"N/C")</f>
        <v>Humanidades</v>
      </c>
      <c r="C110" s="243">
        <f>LOOKUP(H110,BLIOTECAS!$D$2:$D$30,BLIOTECAS!$F$2:$F$30)</f>
        <v>1</v>
      </c>
      <c r="D110" s="320">
        <v>114</v>
      </c>
      <c r="E110" s="320"/>
      <c r="F110" s="320"/>
      <c r="G110" s="320">
        <v>1</v>
      </c>
      <c r="H110" s="320">
        <v>12</v>
      </c>
      <c r="I110" s="320"/>
      <c r="J110" s="320">
        <v>5</v>
      </c>
      <c r="K110" s="320">
        <v>3</v>
      </c>
      <c r="L110" s="320"/>
      <c r="M110" s="320">
        <v>12</v>
      </c>
      <c r="N110" s="320">
        <v>12</v>
      </c>
      <c r="O110" s="320">
        <v>12</v>
      </c>
      <c r="P110" s="320"/>
      <c r="Q110" s="320"/>
      <c r="R110" s="320"/>
      <c r="S110" s="320">
        <v>3</v>
      </c>
      <c r="T110" s="320">
        <v>3</v>
      </c>
      <c r="U110" s="320">
        <v>5</v>
      </c>
      <c r="V110" s="320">
        <v>5</v>
      </c>
      <c r="W110" s="320">
        <v>1</v>
      </c>
      <c r="X110" s="320"/>
      <c r="Y110" s="320"/>
      <c r="Z110" s="320"/>
      <c r="AA110" s="320"/>
      <c r="AB110" s="320"/>
      <c r="AC110" s="320"/>
      <c r="AD110" s="320">
        <v>4</v>
      </c>
      <c r="AE110" s="320">
        <v>1</v>
      </c>
      <c r="AF110" s="320">
        <v>3</v>
      </c>
      <c r="AG110" s="320">
        <v>3</v>
      </c>
      <c r="AH110" s="320">
        <v>5</v>
      </c>
      <c r="AI110" s="320">
        <v>4</v>
      </c>
      <c r="AJ110" s="320">
        <v>5</v>
      </c>
      <c r="AK110" s="320">
        <v>1</v>
      </c>
      <c r="AL110" s="320">
        <v>5</v>
      </c>
      <c r="AM110" s="320">
        <v>5</v>
      </c>
      <c r="AN110" s="320">
        <v>5</v>
      </c>
      <c r="AO110" s="320">
        <v>4</v>
      </c>
      <c r="AP110" s="320">
        <v>4</v>
      </c>
      <c r="AQ110" s="320">
        <v>5</v>
      </c>
      <c r="AR110" s="320">
        <v>3</v>
      </c>
      <c r="AS110" s="320">
        <v>5</v>
      </c>
      <c r="AT110" s="320" t="s">
        <v>22</v>
      </c>
      <c r="AU110" s="320">
        <v>5</v>
      </c>
      <c r="AV110" s="320"/>
      <c r="AW110" s="320">
        <v>5</v>
      </c>
      <c r="AX110" s="320">
        <v>5</v>
      </c>
      <c r="AY110" s="320">
        <v>5</v>
      </c>
      <c r="AZ110" s="320">
        <v>5</v>
      </c>
      <c r="BA110" s="320">
        <v>5</v>
      </c>
      <c r="BB110" s="320">
        <v>5</v>
      </c>
      <c r="BC110" s="320"/>
      <c r="BD110" s="320" t="s">
        <v>22</v>
      </c>
      <c r="BE110" s="320" t="s">
        <v>22</v>
      </c>
      <c r="BF110" s="320"/>
      <c r="BG110" s="320"/>
      <c r="BH110" s="320">
        <v>4</v>
      </c>
      <c r="BI110" s="320">
        <v>5</v>
      </c>
      <c r="BJ110" s="320"/>
      <c r="BK110" s="320">
        <v>5</v>
      </c>
      <c r="BL110" s="320">
        <v>4</v>
      </c>
      <c r="BM110" s="320"/>
      <c r="BN110" s="320"/>
      <c r="BO110" s="381">
        <v>43497.403923611113</v>
      </c>
    </row>
    <row r="111" spans="1:67" ht="15" x14ac:dyDescent="0.25">
      <c r="A111" s="244" t="str">
        <f>IFERROR(LOOKUP(H111,BLIOTECAS!$D$2:$D$30,BLIOTECAS!$C$2:$C$30),"N/C")</f>
        <v>F. Enfermería, Fisioterapia y Podología</v>
      </c>
      <c r="B111" s="243" t="str">
        <f>IFERROR(LOOKUP(H111,BLIOTECAS!$D$2:$D$29,BLIOTECAS!$E$2:$E$29),"N/C")</f>
        <v>Ciencias de la Salud</v>
      </c>
      <c r="C111" s="243">
        <f>LOOKUP(H111,BLIOTECAS!$D$2:$D$30,BLIOTECAS!$F$2:$F$30)</f>
        <v>4</v>
      </c>
      <c r="D111" s="320">
        <v>115</v>
      </c>
      <c r="E111" s="320"/>
      <c r="F111" s="320"/>
      <c r="G111" s="320">
        <v>1</v>
      </c>
      <c r="H111" s="320">
        <v>22</v>
      </c>
      <c r="I111" s="320"/>
      <c r="J111" s="320">
        <v>1</v>
      </c>
      <c r="K111" s="320">
        <v>1</v>
      </c>
      <c r="L111" s="320"/>
      <c r="M111" s="320">
        <v>18</v>
      </c>
      <c r="N111" s="320"/>
      <c r="O111" s="320"/>
      <c r="P111" s="320"/>
      <c r="Q111" s="320"/>
      <c r="R111" s="320"/>
      <c r="S111" s="320">
        <v>4</v>
      </c>
      <c r="T111" s="320">
        <v>3</v>
      </c>
      <c r="U111" s="320">
        <v>4</v>
      </c>
      <c r="V111" s="320">
        <v>3</v>
      </c>
      <c r="W111" s="320">
        <v>1</v>
      </c>
      <c r="X111" s="320"/>
      <c r="Y111" s="320"/>
      <c r="Z111" s="320"/>
      <c r="AA111" s="320"/>
      <c r="AB111" s="320"/>
      <c r="AC111" s="320"/>
      <c r="AD111" s="320">
        <v>4</v>
      </c>
      <c r="AE111" s="320">
        <v>3</v>
      </c>
      <c r="AF111" s="320">
        <v>3</v>
      </c>
      <c r="AG111" s="320">
        <v>3</v>
      </c>
      <c r="AH111" s="320">
        <v>4</v>
      </c>
      <c r="AI111" s="320">
        <v>4</v>
      </c>
      <c r="AJ111" s="320">
        <v>4</v>
      </c>
      <c r="AK111" s="320">
        <v>1</v>
      </c>
      <c r="AL111" s="320">
        <v>3</v>
      </c>
      <c r="AM111" s="320">
        <v>4</v>
      </c>
      <c r="AN111" s="320">
        <v>4</v>
      </c>
      <c r="AO111" s="320">
        <v>3</v>
      </c>
      <c r="AP111" s="320">
        <v>3</v>
      </c>
      <c r="AQ111" s="320">
        <v>3</v>
      </c>
      <c r="AR111" s="320">
        <v>3</v>
      </c>
      <c r="AS111" s="320">
        <v>3</v>
      </c>
      <c r="AT111" s="320" t="s">
        <v>22</v>
      </c>
      <c r="AU111" s="320">
        <v>3</v>
      </c>
      <c r="AV111" s="320"/>
      <c r="AW111" s="320">
        <v>3</v>
      </c>
      <c r="AX111" s="320">
        <v>2</v>
      </c>
      <c r="AY111" s="320">
        <v>3</v>
      </c>
      <c r="AZ111" s="320">
        <v>3</v>
      </c>
      <c r="BA111" s="320">
        <v>3</v>
      </c>
      <c r="BB111" s="320">
        <v>3</v>
      </c>
      <c r="BC111" s="320"/>
      <c r="BD111" s="320" t="s">
        <v>22</v>
      </c>
      <c r="BE111" s="320" t="s">
        <v>22</v>
      </c>
      <c r="BF111" s="320"/>
      <c r="BG111" s="320"/>
      <c r="BH111" s="320">
        <v>3</v>
      </c>
      <c r="BI111" s="320">
        <v>3</v>
      </c>
      <c r="BJ111" s="320"/>
      <c r="BK111" s="320">
        <v>3</v>
      </c>
      <c r="BL111" s="320">
        <v>3</v>
      </c>
      <c r="BM111" s="320"/>
      <c r="BN111" s="320"/>
      <c r="BO111" s="381">
        <v>43497.403935185182</v>
      </c>
    </row>
    <row r="112" spans="1:67" ht="15" x14ac:dyDescent="0.25">
      <c r="A112" s="244" t="str">
        <f>IFERROR(LOOKUP(H112,BLIOTECAS!$D$2:$D$30,BLIOTECAS!$C$2:$C$30),"N/C")</f>
        <v>F. Comercio y Turismo</v>
      </c>
      <c r="B112" s="243" t="str">
        <f>IFERROR(LOOKUP(H112,BLIOTECAS!$D$2:$D$29,BLIOTECAS!$E$2:$E$29),"N/C")</f>
        <v>Ciencias Sociales</v>
      </c>
      <c r="C112" s="243">
        <f>LOOKUP(H112,BLIOTECAS!$D$2:$D$30,BLIOTECAS!$F$2:$F$30)</f>
        <v>3</v>
      </c>
      <c r="D112" s="320">
        <v>116</v>
      </c>
      <c r="E112" s="320"/>
      <c r="F112" s="320"/>
      <c r="G112" s="320">
        <v>1</v>
      </c>
      <c r="H112" s="320">
        <v>24</v>
      </c>
      <c r="I112" s="320"/>
      <c r="J112" s="320">
        <v>3</v>
      </c>
      <c r="K112" s="320">
        <v>3</v>
      </c>
      <c r="L112" s="320"/>
      <c r="M112" s="320">
        <v>24</v>
      </c>
      <c r="N112" s="320"/>
      <c r="O112" s="320"/>
      <c r="P112" s="320"/>
      <c r="Q112" s="320"/>
      <c r="R112" s="320"/>
      <c r="S112" s="320">
        <v>3</v>
      </c>
      <c r="T112" s="320">
        <v>3</v>
      </c>
      <c r="U112" s="320">
        <v>4</v>
      </c>
      <c r="V112" s="320">
        <v>4</v>
      </c>
      <c r="W112" s="320">
        <v>1</v>
      </c>
      <c r="X112" s="320"/>
      <c r="Y112" s="320"/>
      <c r="Z112" s="320"/>
      <c r="AA112" s="320"/>
      <c r="AB112" s="320"/>
      <c r="AC112" s="320"/>
      <c r="AD112" s="320">
        <v>2</v>
      </c>
      <c r="AE112" s="320">
        <v>1</v>
      </c>
      <c r="AF112" s="320">
        <v>1</v>
      </c>
      <c r="AG112" s="320">
        <v>3</v>
      </c>
      <c r="AH112" s="320">
        <v>5</v>
      </c>
      <c r="AI112" s="320">
        <v>2</v>
      </c>
      <c r="AJ112" s="320">
        <v>5</v>
      </c>
      <c r="AK112" s="320">
        <v>1</v>
      </c>
      <c r="AL112" s="320">
        <v>3</v>
      </c>
      <c r="AM112" s="320">
        <v>3</v>
      </c>
      <c r="AN112" s="320">
        <v>4</v>
      </c>
      <c r="AO112" s="320">
        <v>3</v>
      </c>
      <c r="AP112" s="320">
        <v>4</v>
      </c>
      <c r="AQ112" s="320">
        <v>4</v>
      </c>
      <c r="AR112" s="320">
        <v>3</v>
      </c>
      <c r="AS112" s="320">
        <v>3</v>
      </c>
      <c r="AT112" s="320" t="s">
        <v>22</v>
      </c>
      <c r="AU112" s="320">
        <v>3</v>
      </c>
      <c r="AV112" s="320"/>
      <c r="AW112" s="320">
        <v>5</v>
      </c>
      <c r="AX112" s="320">
        <v>4</v>
      </c>
      <c r="AY112" s="320">
        <v>3</v>
      </c>
      <c r="AZ112" s="320">
        <v>5</v>
      </c>
      <c r="BA112" s="320">
        <v>5</v>
      </c>
      <c r="BB112" s="320">
        <v>4</v>
      </c>
      <c r="BC112" s="320"/>
      <c r="BD112" s="320" t="s">
        <v>22</v>
      </c>
      <c r="BE112" s="320" t="s">
        <v>22</v>
      </c>
      <c r="BF112" s="320"/>
      <c r="BG112" s="320"/>
      <c r="BH112" s="320">
        <v>5</v>
      </c>
      <c r="BI112" s="320">
        <v>5</v>
      </c>
      <c r="BJ112" s="320"/>
      <c r="BK112" s="320">
        <v>4</v>
      </c>
      <c r="BL112" s="320">
        <v>4</v>
      </c>
      <c r="BM112" s="320"/>
      <c r="BN112" s="320"/>
      <c r="BO112" s="381">
        <v>43497.403935185182</v>
      </c>
    </row>
    <row r="113" spans="1:67" ht="15" x14ac:dyDescent="0.25">
      <c r="A113" s="244" t="str">
        <f>IFERROR(LOOKUP(H113,BLIOTECAS!$D$2:$D$30,BLIOTECAS!$C$2:$C$30),"N/C")</f>
        <v>F. Ciencias Políticas y Sociología</v>
      </c>
      <c r="B113" s="243" t="str">
        <f>IFERROR(LOOKUP(H113,BLIOTECAS!$D$2:$D$29,BLIOTECAS!$E$2:$E$29),"N/C")</f>
        <v>Ciencias Sociales</v>
      </c>
      <c r="C113" s="243">
        <f>LOOKUP(H113,BLIOTECAS!$D$2:$D$30,BLIOTECAS!$F$2:$F$30)</f>
        <v>3</v>
      </c>
      <c r="D113" s="320">
        <v>117</v>
      </c>
      <c r="E113" s="320"/>
      <c r="F113" s="320"/>
      <c r="G113" s="320">
        <v>1</v>
      </c>
      <c r="H113" s="320">
        <v>9</v>
      </c>
      <c r="I113" s="320"/>
      <c r="J113" s="320">
        <v>4</v>
      </c>
      <c r="K113" s="320">
        <v>4</v>
      </c>
      <c r="L113" s="320"/>
      <c r="M113" s="320">
        <v>29</v>
      </c>
      <c r="N113" s="320">
        <v>9</v>
      </c>
      <c r="O113" s="320">
        <v>16</v>
      </c>
      <c r="P113" s="320"/>
      <c r="Q113" s="320"/>
      <c r="R113" s="320"/>
      <c r="S113" s="320">
        <v>4</v>
      </c>
      <c r="T113" s="320">
        <v>3</v>
      </c>
      <c r="U113" s="320">
        <v>4</v>
      </c>
      <c r="V113" s="320">
        <v>5</v>
      </c>
      <c r="W113" s="320"/>
      <c r="X113" s="320"/>
      <c r="Y113" s="320">
        <v>3</v>
      </c>
      <c r="Z113" s="320">
        <v>4</v>
      </c>
      <c r="AA113" s="321">
        <v>1</v>
      </c>
      <c r="AB113" s="320"/>
      <c r="AC113" s="320"/>
      <c r="AD113" s="320">
        <v>4</v>
      </c>
      <c r="AE113" s="320">
        <v>1</v>
      </c>
      <c r="AF113" s="320">
        <v>2</v>
      </c>
      <c r="AG113" s="320">
        <v>4</v>
      </c>
      <c r="AH113" s="320">
        <v>2</v>
      </c>
      <c r="AI113" s="320">
        <v>3</v>
      </c>
      <c r="AJ113" s="320">
        <v>3</v>
      </c>
      <c r="AK113" s="320">
        <v>1</v>
      </c>
      <c r="AL113" s="320">
        <v>3</v>
      </c>
      <c r="AM113" s="320">
        <v>4</v>
      </c>
      <c r="AN113" s="320">
        <v>4</v>
      </c>
      <c r="AO113" s="320"/>
      <c r="AP113" s="320">
        <v>3</v>
      </c>
      <c r="AQ113" s="320">
        <v>5</v>
      </c>
      <c r="AR113" s="320">
        <v>3</v>
      </c>
      <c r="AS113" s="320">
        <v>3</v>
      </c>
      <c r="AT113" s="320" t="s">
        <v>22</v>
      </c>
      <c r="AU113" s="320">
        <v>4</v>
      </c>
      <c r="AV113" s="320"/>
      <c r="AW113" s="320">
        <v>4</v>
      </c>
      <c r="AX113" s="320">
        <v>4</v>
      </c>
      <c r="AY113" s="320">
        <v>4</v>
      </c>
      <c r="AZ113" s="320">
        <v>4</v>
      </c>
      <c r="BA113" s="320">
        <v>4</v>
      </c>
      <c r="BB113" s="320">
        <v>4</v>
      </c>
      <c r="BC113" s="320"/>
      <c r="BD113" s="320" t="s">
        <v>22</v>
      </c>
      <c r="BE113" s="320" t="s">
        <v>22</v>
      </c>
      <c r="BF113" s="320"/>
      <c r="BG113" s="320"/>
      <c r="BH113" s="320">
        <v>4</v>
      </c>
      <c r="BI113" s="320">
        <v>4</v>
      </c>
      <c r="BJ113" s="320"/>
      <c r="BK113" s="320">
        <v>4</v>
      </c>
      <c r="BL113" s="320">
        <v>4</v>
      </c>
      <c r="BM113" s="320"/>
      <c r="BN113" s="320"/>
      <c r="BO113" s="381">
        <v>43497.403935185182</v>
      </c>
    </row>
    <row r="114" spans="1:67" ht="15" x14ac:dyDescent="0.25">
      <c r="A114" s="244" t="str">
        <f>IFERROR(LOOKUP(H114,BLIOTECAS!$D$2:$D$30,BLIOTECAS!$C$2:$C$30),"N/C")</f>
        <v>F. Medicina</v>
      </c>
      <c r="B114" s="243" t="str">
        <f>IFERROR(LOOKUP(H114,BLIOTECAS!$D$2:$D$29,BLIOTECAS!$E$2:$E$29),"N/C")</f>
        <v>Ciencias de la Salud</v>
      </c>
      <c r="C114" s="243">
        <f>LOOKUP(H114,BLIOTECAS!$D$2:$D$30,BLIOTECAS!$F$2:$F$30)</f>
        <v>4</v>
      </c>
      <c r="D114" s="320">
        <v>118</v>
      </c>
      <c r="E114" s="320"/>
      <c r="F114" s="320"/>
      <c r="G114" s="320">
        <v>1</v>
      </c>
      <c r="H114" s="320">
        <v>18</v>
      </c>
      <c r="I114" s="320"/>
      <c r="J114" s="320">
        <v>3</v>
      </c>
      <c r="K114" s="320">
        <v>3</v>
      </c>
      <c r="L114" s="320"/>
      <c r="M114" s="320">
        <v>18</v>
      </c>
      <c r="N114" s="320">
        <v>29</v>
      </c>
      <c r="O114" s="320"/>
      <c r="P114" s="320"/>
      <c r="Q114" s="320"/>
      <c r="R114" s="320"/>
      <c r="S114" s="320">
        <v>1</v>
      </c>
      <c r="T114" s="320">
        <v>1</v>
      </c>
      <c r="U114" s="320">
        <v>2</v>
      </c>
      <c r="V114" s="320">
        <v>2</v>
      </c>
      <c r="W114" s="320"/>
      <c r="X114" s="320">
        <v>2</v>
      </c>
      <c r="Y114" s="320">
        <v>3</v>
      </c>
      <c r="Z114" s="320">
        <v>4</v>
      </c>
      <c r="AA114" s="320"/>
      <c r="AB114" s="320"/>
      <c r="AC114" s="320"/>
      <c r="AD114" s="320">
        <v>4</v>
      </c>
      <c r="AE114" s="320">
        <v>1</v>
      </c>
      <c r="AF114" s="320">
        <v>1</v>
      </c>
      <c r="AG114" s="320">
        <v>5</v>
      </c>
      <c r="AH114" s="320">
        <v>5</v>
      </c>
      <c r="AI114" s="320">
        <v>5</v>
      </c>
      <c r="AJ114" s="320">
        <v>5</v>
      </c>
      <c r="AK114" s="320">
        <v>1</v>
      </c>
      <c r="AL114" s="320">
        <v>2</v>
      </c>
      <c r="AM114" s="320">
        <v>2</v>
      </c>
      <c r="AN114" s="320">
        <v>4</v>
      </c>
      <c r="AO114" s="320">
        <v>1</v>
      </c>
      <c r="AP114" s="320">
        <v>1</v>
      </c>
      <c r="AQ114" s="320">
        <v>1</v>
      </c>
      <c r="AR114" s="320">
        <v>1</v>
      </c>
      <c r="AS114" s="320">
        <v>1</v>
      </c>
      <c r="AT114" s="320" t="s">
        <v>22</v>
      </c>
      <c r="AU114" s="320">
        <v>1</v>
      </c>
      <c r="AV114" s="320"/>
      <c r="AW114" s="320">
        <v>3</v>
      </c>
      <c r="AX114" s="320">
        <v>1</v>
      </c>
      <c r="AY114" s="320">
        <v>4</v>
      </c>
      <c r="AZ114" s="320">
        <v>4</v>
      </c>
      <c r="BA114" s="320">
        <v>3</v>
      </c>
      <c r="BB114" s="320">
        <v>4</v>
      </c>
      <c r="BC114" s="320"/>
      <c r="BD114" s="320" t="s">
        <v>356</v>
      </c>
      <c r="BE114" s="320" t="s">
        <v>356</v>
      </c>
      <c r="BF114" s="320">
        <v>4</v>
      </c>
      <c r="BG114" s="320"/>
      <c r="BH114" s="320">
        <v>3</v>
      </c>
      <c r="BI114" s="320">
        <v>3</v>
      </c>
      <c r="BJ114" s="320"/>
      <c r="BK114" s="320">
        <v>3</v>
      </c>
      <c r="BL114" s="320">
        <v>3</v>
      </c>
      <c r="BM114" s="320"/>
      <c r="BN114" s="320"/>
      <c r="BO114" s="381">
        <v>43497.403958333336</v>
      </c>
    </row>
    <row r="115" spans="1:67" ht="15" x14ac:dyDescent="0.25">
      <c r="A115" s="244" t="str">
        <f>IFERROR(LOOKUP(H115,BLIOTECAS!$D$2:$D$30,BLIOTECAS!$C$2:$C$30),"N/C")</f>
        <v>F. Ciencias Políticas y Sociología</v>
      </c>
      <c r="B115" s="243" t="str">
        <f>IFERROR(LOOKUP(H115,BLIOTECAS!$D$2:$D$29,BLIOTECAS!$E$2:$E$29),"N/C")</f>
        <v>Ciencias Sociales</v>
      </c>
      <c r="C115" s="243">
        <f>LOOKUP(H115,BLIOTECAS!$D$2:$D$30,BLIOTECAS!$F$2:$F$30)</f>
        <v>3</v>
      </c>
      <c r="D115" s="320">
        <v>119</v>
      </c>
      <c r="E115" s="320"/>
      <c r="F115" s="320"/>
      <c r="G115" s="320">
        <v>1</v>
      </c>
      <c r="H115" s="320">
        <v>9</v>
      </c>
      <c r="I115" s="320"/>
      <c r="J115" s="320">
        <v>2</v>
      </c>
      <c r="K115" s="320">
        <v>3</v>
      </c>
      <c r="L115" s="320"/>
      <c r="M115" s="320">
        <v>9</v>
      </c>
      <c r="N115" s="320"/>
      <c r="O115" s="320"/>
      <c r="P115" s="320" t="s">
        <v>386</v>
      </c>
      <c r="Q115" s="320"/>
      <c r="R115" s="320"/>
      <c r="S115" s="320">
        <v>1</v>
      </c>
      <c r="T115" s="320">
        <v>5</v>
      </c>
      <c r="U115" s="320">
        <v>2</v>
      </c>
      <c r="V115" s="320">
        <v>3</v>
      </c>
      <c r="W115" s="320"/>
      <c r="X115" s="320"/>
      <c r="Y115" s="320"/>
      <c r="Z115" s="320">
        <v>4</v>
      </c>
      <c r="AA115" s="320" t="s">
        <v>318</v>
      </c>
      <c r="AB115" s="320"/>
      <c r="AC115" s="320"/>
      <c r="AD115" s="320">
        <v>4</v>
      </c>
      <c r="AE115" s="320">
        <v>3</v>
      </c>
      <c r="AF115" s="320">
        <v>3</v>
      </c>
      <c r="AG115" s="320">
        <v>3</v>
      </c>
      <c r="AH115" s="320">
        <v>4</v>
      </c>
      <c r="AI115" s="320">
        <v>3</v>
      </c>
      <c r="AJ115" s="320"/>
      <c r="AK115" s="320">
        <v>4</v>
      </c>
      <c r="AL115" s="320">
        <v>2</v>
      </c>
      <c r="AM115" s="320">
        <v>3</v>
      </c>
      <c r="AN115" s="320">
        <v>5</v>
      </c>
      <c r="AO115" s="320">
        <v>4</v>
      </c>
      <c r="AP115" s="320">
        <v>2</v>
      </c>
      <c r="AQ115" s="320">
        <v>3</v>
      </c>
      <c r="AR115" s="320">
        <v>2</v>
      </c>
      <c r="AS115" s="320">
        <v>3</v>
      </c>
      <c r="AT115" s="320" t="s">
        <v>22</v>
      </c>
      <c r="AU115" s="320">
        <v>4</v>
      </c>
      <c r="AV115" s="320"/>
      <c r="AW115" s="320">
        <v>5</v>
      </c>
      <c r="AX115" s="320">
        <v>4</v>
      </c>
      <c r="AY115" s="320">
        <v>4</v>
      </c>
      <c r="AZ115" s="320">
        <v>5</v>
      </c>
      <c r="BA115" s="320">
        <v>5</v>
      </c>
      <c r="BB115" s="320">
        <v>5</v>
      </c>
      <c r="BC115" s="320"/>
      <c r="BD115" s="320" t="s">
        <v>22</v>
      </c>
      <c r="BE115" s="320" t="s">
        <v>22</v>
      </c>
      <c r="BF115" s="320">
        <v>3</v>
      </c>
      <c r="BG115" s="320"/>
      <c r="BH115" s="320">
        <v>3</v>
      </c>
      <c r="BI115" s="320">
        <v>4</v>
      </c>
      <c r="BJ115" s="320"/>
      <c r="BK115" s="320">
        <v>2</v>
      </c>
      <c r="BL115" s="320">
        <v>3</v>
      </c>
      <c r="BM115" s="320"/>
      <c r="BN115" s="320" t="s">
        <v>387</v>
      </c>
      <c r="BO115" s="381">
        <v>43497.403981481482</v>
      </c>
    </row>
    <row r="116" spans="1:67" ht="15" x14ac:dyDescent="0.25">
      <c r="A116" s="244" t="str">
        <f>IFERROR(LOOKUP(H116,BLIOTECAS!$D$2:$D$30,BLIOTECAS!$C$2:$C$30),"N/C")</f>
        <v>F. Filología</v>
      </c>
      <c r="B116" s="243" t="str">
        <f>IFERROR(LOOKUP(H116,BLIOTECAS!$D$2:$D$29,BLIOTECAS!$E$2:$E$29),"N/C")</f>
        <v>Humanidades</v>
      </c>
      <c r="C116" s="243">
        <f>LOOKUP(H116,BLIOTECAS!$D$2:$D$30,BLIOTECAS!$F$2:$F$30)</f>
        <v>1</v>
      </c>
      <c r="D116" s="320">
        <v>120</v>
      </c>
      <c r="E116" s="320"/>
      <c r="F116" s="320"/>
      <c r="G116" s="320">
        <v>1</v>
      </c>
      <c r="H116" s="320">
        <v>14</v>
      </c>
      <c r="I116" s="320"/>
      <c r="J116" s="320">
        <v>5</v>
      </c>
      <c r="K116" s="320">
        <v>2</v>
      </c>
      <c r="L116" s="320"/>
      <c r="M116" s="320">
        <v>29</v>
      </c>
      <c r="N116" s="320">
        <v>14</v>
      </c>
      <c r="O116" s="320"/>
      <c r="P116" s="320"/>
      <c r="Q116" s="320"/>
      <c r="R116" s="320"/>
      <c r="S116" s="320">
        <v>1</v>
      </c>
      <c r="T116" s="320">
        <v>1</v>
      </c>
      <c r="U116" s="320">
        <v>1</v>
      </c>
      <c r="V116" s="320">
        <v>1</v>
      </c>
      <c r="W116" s="320"/>
      <c r="X116" s="320">
        <v>2</v>
      </c>
      <c r="Y116" s="320"/>
      <c r="Z116" s="320"/>
      <c r="AA116" s="320"/>
      <c r="AB116" s="320"/>
      <c r="AC116" s="320"/>
      <c r="AD116" s="320">
        <v>4</v>
      </c>
      <c r="AE116" s="320">
        <v>1</v>
      </c>
      <c r="AF116" s="320">
        <v>1</v>
      </c>
      <c r="AG116" s="320">
        <v>5</v>
      </c>
      <c r="AH116" s="320">
        <v>3</v>
      </c>
      <c r="AI116" s="320">
        <v>3</v>
      </c>
      <c r="AJ116" s="320">
        <v>4</v>
      </c>
      <c r="AK116" s="320">
        <v>4</v>
      </c>
      <c r="AL116" s="320">
        <v>6</v>
      </c>
      <c r="AM116" s="320">
        <v>4</v>
      </c>
      <c r="AN116" s="320">
        <v>5</v>
      </c>
      <c r="AO116" s="320">
        <v>5</v>
      </c>
      <c r="AP116" s="320">
        <v>4</v>
      </c>
      <c r="AQ116" s="320">
        <v>4</v>
      </c>
      <c r="AR116" s="320">
        <v>4</v>
      </c>
      <c r="AS116" s="320">
        <v>4</v>
      </c>
      <c r="AT116" s="320" t="s">
        <v>22</v>
      </c>
      <c r="AU116" s="320">
        <v>4</v>
      </c>
      <c r="AV116" s="320"/>
      <c r="AW116" s="320">
        <v>4</v>
      </c>
      <c r="AX116" s="320">
        <v>4</v>
      </c>
      <c r="AY116" s="320">
        <v>4</v>
      </c>
      <c r="AZ116" s="320">
        <v>5</v>
      </c>
      <c r="BA116" s="320">
        <v>5</v>
      </c>
      <c r="BB116" s="320">
        <v>5</v>
      </c>
      <c r="BC116" s="320"/>
      <c r="BD116" s="320" t="s">
        <v>22</v>
      </c>
      <c r="BE116" s="320" t="s">
        <v>22</v>
      </c>
      <c r="BF116" s="320"/>
      <c r="BG116" s="320"/>
      <c r="BH116" s="320">
        <v>4</v>
      </c>
      <c r="BI116" s="320">
        <v>5</v>
      </c>
      <c r="BJ116" s="320"/>
      <c r="BK116" s="320">
        <v>5</v>
      </c>
      <c r="BL116" s="320">
        <v>4</v>
      </c>
      <c r="BM116" s="320"/>
      <c r="BN116" s="320" t="s">
        <v>388</v>
      </c>
      <c r="BO116" s="381">
        <v>43497.403993055559</v>
      </c>
    </row>
    <row r="117" spans="1:67" ht="15" x14ac:dyDescent="0.25">
      <c r="A117" s="244" t="str">
        <f>IFERROR(LOOKUP(H117,BLIOTECAS!$D$2:$D$30,BLIOTECAS!$C$2:$C$30),"N/C")</f>
        <v>F. Ciencias Económicas y Empresariales</v>
      </c>
      <c r="B117" s="243" t="str">
        <f>IFERROR(LOOKUP(H117,BLIOTECAS!$D$2:$D$29,BLIOTECAS!$E$2:$E$29),"N/C")</f>
        <v>Ciencias Sociales</v>
      </c>
      <c r="C117" s="243">
        <f>LOOKUP(H117,BLIOTECAS!$D$2:$D$30,BLIOTECAS!$F$2:$F$30)</f>
        <v>3</v>
      </c>
      <c r="D117" s="320">
        <v>121</v>
      </c>
      <c r="E117" s="320"/>
      <c r="F117" s="320"/>
      <c r="G117" s="320">
        <v>1</v>
      </c>
      <c r="H117" s="320">
        <v>5</v>
      </c>
      <c r="I117" s="320"/>
      <c r="J117" s="320">
        <v>3</v>
      </c>
      <c r="K117" s="320">
        <v>1</v>
      </c>
      <c r="L117" s="320"/>
      <c r="M117" s="320">
        <v>5</v>
      </c>
      <c r="N117" s="320">
        <v>9</v>
      </c>
      <c r="O117" s="320"/>
      <c r="P117" s="320"/>
      <c r="Q117" s="320"/>
      <c r="R117" s="320"/>
      <c r="S117" s="320">
        <v>3</v>
      </c>
      <c r="T117" s="320">
        <v>4</v>
      </c>
      <c r="U117" s="320">
        <v>3</v>
      </c>
      <c r="V117" s="320">
        <v>4</v>
      </c>
      <c r="W117" s="320">
        <v>1</v>
      </c>
      <c r="X117" s="320"/>
      <c r="Y117" s="320"/>
      <c r="Z117" s="320"/>
      <c r="AA117" s="320"/>
      <c r="AB117" s="320"/>
      <c r="AC117" s="320"/>
      <c r="AD117" s="320">
        <v>1</v>
      </c>
      <c r="AE117" s="320">
        <v>1</v>
      </c>
      <c r="AF117" s="320">
        <v>2</v>
      </c>
      <c r="AG117" s="320">
        <v>5</v>
      </c>
      <c r="AH117" s="320">
        <v>5</v>
      </c>
      <c r="AI117" s="320">
        <v>4</v>
      </c>
      <c r="AJ117" s="320">
        <v>5</v>
      </c>
      <c r="AK117" s="320">
        <v>1</v>
      </c>
      <c r="AL117" s="320">
        <v>5</v>
      </c>
      <c r="AM117" s="320">
        <v>4</v>
      </c>
      <c r="AN117" s="320">
        <v>5</v>
      </c>
      <c r="AO117" s="320">
        <v>5</v>
      </c>
      <c r="AP117" s="320">
        <v>5</v>
      </c>
      <c r="AQ117" s="320">
        <v>5</v>
      </c>
      <c r="AR117" s="320">
        <v>3</v>
      </c>
      <c r="AS117" s="320">
        <v>5</v>
      </c>
      <c r="AT117" s="320" t="s">
        <v>22</v>
      </c>
      <c r="AU117" s="320">
        <v>4</v>
      </c>
      <c r="AV117" s="320"/>
      <c r="AW117" s="320">
        <v>5</v>
      </c>
      <c r="AX117" s="320">
        <v>4</v>
      </c>
      <c r="AY117" s="320">
        <v>5</v>
      </c>
      <c r="AZ117" s="320">
        <v>5</v>
      </c>
      <c r="BA117" s="320">
        <v>5</v>
      </c>
      <c r="BB117" s="320">
        <v>5</v>
      </c>
      <c r="BC117" s="320"/>
      <c r="BD117" s="320" t="s">
        <v>356</v>
      </c>
      <c r="BE117" s="320" t="s">
        <v>356</v>
      </c>
      <c r="BF117" s="320">
        <v>5</v>
      </c>
      <c r="BG117" s="320"/>
      <c r="BH117" s="320">
        <v>5</v>
      </c>
      <c r="BI117" s="320">
        <v>4</v>
      </c>
      <c r="BJ117" s="320"/>
      <c r="BK117" s="320">
        <v>4</v>
      </c>
      <c r="BL117" s="320">
        <v>4</v>
      </c>
      <c r="BM117" s="320"/>
      <c r="BN117" s="320"/>
      <c r="BO117" s="381">
        <v>43497.404050925928</v>
      </c>
    </row>
    <row r="118" spans="1:67" ht="15" x14ac:dyDescent="0.25">
      <c r="A118" s="244" t="str">
        <f>IFERROR(LOOKUP(H118,BLIOTECAS!$D$2:$D$30,BLIOTECAS!$C$2:$C$30),"N/C")</f>
        <v>F. Ciencias de la Documentación</v>
      </c>
      <c r="B118" s="243" t="str">
        <f>IFERROR(LOOKUP(H118,BLIOTECAS!$D$2:$D$29,BLIOTECAS!$E$2:$E$29),"N/C")</f>
        <v>Ciencias Sociales</v>
      </c>
      <c r="C118" s="243">
        <f>LOOKUP(H118,BLIOTECAS!$D$2:$D$30,BLIOTECAS!$F$2:$F$30)</f>
        <v>3</v>
      </c>
      <c r="D118" s="320">
        <v>122</v>
      </c>
      <c r="E118" s="320"/>
      <c r="F118" s="320"/>
      <c r="G118" s="320">
        <v>1</v>
      </c>
      <c r="H118" s="320">
        <v>3</v>
      </c>
      <c r="I118" s="320"/>
      <c r="J118" s="320">
        <v>3</v>
      </c>
      <c r="K118" s="320">
        <v>4</v>
      </c>
      <c r="L118" s="320"/>
      <c r="M118" s="320">
        <v>3</v>
      </c>
      <c r="N118" s="320"/>
      <c r="O118" s="320"/>
      <c r="P118" s="320" t="s">
        <v>389</v>
      </c>
      <c r="Q118" s="320"/>
      <c r="R118" s="320"/>
      <c r="S118" s="320">
        <v>2</v>
      </c>
      <c r="T118" s="320">
        <v>3</v>
      </c>
      <c r="U118" s="320">
        <v>4</v>
      </c>
      <c r="V118" s="320">
        <v>3</v>
      </c>
      <c r="W118" s="320"/>
      <c r="X118" s="320">
        <v>2</v>
      </c>
      <c r="Y118" s="320">
        <v>3</v>
      </c>
      <c r="Z118" s="320"/>
      <c r="AA118" s="320"/>
      <c r="AB118" s="320"/>
      <c r="AC118" s="320"/>
      <c r="AD118" s="320">
        <v>3</v>
      </c>
      <c r="AE118" s="320">
        <v>3</v>
      </c>
      <c r="AF118" s="320">
        <v>3</v>
      </c>
      <c r="AG118" s="320">
        <v>4</v>
      </c>
      <c r="AH118" s="320">
        <v>3</v>
      </c>
      <c r="AI118" s="320">
        <v>4</v>
      </c>
      <c r="AJ118" s="320">
        <v>4</v>
      </c>
      <c r="AK118" s="320">
        <v>2</v>
      </c>
      <c r="AL118" s="320">
        <v>2</v>
      </c>
      <c r="AM118" s="320">
        <v>2</v>
      </c>
      <c r="AN118" s="320">
        <v>5</v>
      </c>
      <c r="AO118" s="320">
        <v>3</v>
      </c>
      <c r="AP118" s="320">
        <v>3</v>
      </c>
      <c r="AQ118" s="320"/>
      <c r="AR118" s="320">
        <v>2</v>
      </c>
      <c r="AS118" s="320">
        <v>3</v>
      </c>
      <c r="AT118" s="320" t="s">
        <v>356</v>
      </c>
      <c r="AU118" s="320">
        <v>4</v>
      </c>
      <c r="AV118" s="320"/>
      <c r="AW118" s="320">
        <v>5</v>
      </c>
      <c r="AX118" s="320">
        <v>5</v>
      </c>
      <c r="AY118" s="320">
        <v>4</v>
      </c>
      <c r="AZ118" s="320">
        <v>5</v>
      </c>
      <c r="BA118" s="320">
        <v>5</v>
      </c>
      <c r="BB118" s="320">
        <v>5</v>
      </c>
      <c r="BC118" s="320"/>
      <c r="BD118" s="320" t="s">
        <v>22</v>
      </c>
      <c r="BE118" s="320" t="s">
        <v>22</v>
      </c>
      <c r="BF118" s="320"/>
      <c r="BG118" s="320"/>
      <c r="BH118" s="320"/>
      <c r="BI118" s="320">
        <v>3</v>
      </c>
      <c r="BJ118" s="320"/>
      <c r="BK118" s="320">
        <v>4</v>
      </c>
      <c r="BL118" s="320">
        <v>3</v>
      </c>
      <c r="BM118" s="320"/>
      <c r="BN118" s="320"/>
      <c r="BO118" s="381">
        <v>43497.404062499998</v>
      </c>
    </row>
    <row r="119" spans="1:67" ht="15" x14ac:dyDescent="0.25">
      <c r="A119" s="244" t="str">
        <f>IFERROR(LOOKUP(H119,BLIOTECAS!$D$2:$D$30,BLIOTECAS!$C$2:$C$30),"N/C")</f>
        <v>F. Ciencias de la Información</v>
      </c>
      <c r="B119" s="243" t="str">
        <f>IFERROR(LOOKUP(H119,BLIOTECAS!$D$2:$D$29,BLIOTECAS!$E$2:$E$29),"N/C")</f>
        <v>Ciencias Sociales</v>
      </c>
      <c r="C119" s="243">
        <f>LOOKUP(H119,BLIOTECAS!$D$2:$D$30,BLIOTECAS!$F$2:$F$30)</f>
        <v>3</v>
      </c>
      <c r="D119" s="320">
        <v>123</v>
      </c>
      <c r="E119" s="320"/>
      <c r="F119" s="320"/>
      <c r="G119" s="320">
        <v>1</v>
      </c>
      <c r="H119" s="320">
        <v>4</v>
      </c>
      <c r="I119" s="320"/>
      <c r="J119" s="320">
        <v>1</v>
      </c>
      <c r="K119" s="320">
        <v>1</v>
      </c>
      <c r="L119" s="320"/>
      <c r="M119" s="320"/>
      <c r="N119" s="320"/>
      <c r="O119" s="320"/>
      <c r="P119" s="320"/>
      <c r="Q119" s="320"/>
      <c r="R119" s="320"/>
      <c r="S119" s="320"/>
      <c r="T119" s="320"/>
      <c r="U119" s="320"/>
      <c r="V119" s="320"/>
      <c r="W119" s="320"/>
      <c r="X119" s="320"/>
      <c r="Y119" s="320"/>
      <c r="Z119" s="320"/>
      <c r="AA119" s="320"/>
      <c r="AB119" s="320"/>
      <c r="AC119" s="320"/>
      <c r="AD119" s="320"/>
      <c r="AE119" s="320"/>
      <c r="AF119" s="320"/>
      <c r="AG119" s="320"/>
      <c r="AH119" s="320"/>
      <c r="AI119" s="320"/>
      <c r="AJ119" s="320"/>
      <c r="AK119" s="320"/>
      <c r="AL119" s="320"/>
      <c r="AM119" s="320"/>
      <c r="AN119" s="320"/>
      <c r="AO119" s="320"/>
      <c r="AP119" s="320"/>
      <c r="AQ119" s="320"/>
      <c r="AR119" s="320"/>
      <c r="AS119" s="320"/>
      <c r="AT119" s="320"/>
      <c r="AU119" s="320"/>
      <c r="AV119" s="320"/>
      <c r="AW119" s="320"/>
      <c r="AX119" s="320"/>
      <c r="AY119" s="320"/>
      <c r="AZ119" s="320"/>
      <c r="BA119" s="320"/>
      <c r="BB119" s="320"/>
      <c r="BC119" s="320"/>
      <c r="BD119" s="320"/>
      <c r="BE119" s="320"/>
      <c r="BF119" s="320"/>
      <c r="BG119" s="320"/>
      <c r="BH119" s="320"/>
      <c r="BI119" s="320"/>
      <c r="BJ119" s="320"/>
      <c r="BK119" s="320"/>
      <c r="BL119" s="320"/>
      <c r="BM119" s="320"/>
      <c r="BN119" s="320"/>
      <c r="BO119" s="381">
        <v>43497.404097222221</v>
      </c>
    </row>
    <row r="120" spans="1:67" ht="15" x14ac:dyDescent="0.25">
      <c r="A120" s="244" t="str">
        <f>IFERROR(LOOKUP(H120,BLIOTECAS!$D$2:$D$30,BLIOTECAS!$C$2:$C$30),"N/C")</f>
        <v>F. Geografía e Historia</v>
      </c>
      <c r="B120" s="243" t="str">
        <f>IFERROR(LOOKUP(H120,BLIOTECAS!$D$2:$D$29,BLIOTECAS!$E$2:$E$29),"N/C")</f>
        <v>Humanidades</v>
      </c>
      <c r="C120" s="243">
        <f>LOOKUP(H120,BLIOTECAS!$D$2:$D$30,BLIOTECAS!$F$2:$F$30)</f>
        <v>1</v>
      </c>
      <c r="D120" s="320">
        <v>124</v>
      </c>
      <c r="E120" s="320"/>
      <c r="F120" s="320"/>
      <c r="G120" s="320">
        <v>2</v>
      </c>
      <c r="H120" s="320">
        <v>16</v>
      </c>
      <c r="I120" s="320"/>
      <c r="J120" s="320">
        <v>4</v>
      </c>
      <c r="K120" s="320">
        <v>4</v>
      </c>
      <c r="L120" s="320"/>
      <c r="M120" s="320">
        <v>16</v>
      </c>
      <c r="N120" s="320">
        <v>28</v>
      </c>
      <c r="O120" s="320">
        <v>4</v>
      </c>
      <c r="P120" s="320"/>
      <c r="Q120" s="320"/>
      <c r="R120" s="320"/>
      <c r="S120" s="320">
        <v>1</v>
      </c>
      <c r="T120" s="320">
        <v>4</v>
      </c>
      <c r="U120" s="320">
        <v>1</v>
      </c>
      <c r="V120" s="320">
        <v>3</v>
      </c>
      <c r="W120" s="320">
        <v>1</v>
      </c>
      <c r="X120" s="320"/>
      <c r="Y120" s="320"/>
      <c r="Z120" s="320"/>
      <c r="AA120" s="320"/>
      <c r="AB120" s="320"/>
      <c r="AC120" s="320"/>
      <c r="AD120" s="320">
        <v>4</v>
      </c>
      <c r="AE120" s="320">
        <v>2</v>
      </c>
      <c r="AF120" s="320">
        <v>2</v>
      </c>
      <c r="AG120" s="320">
        <v>5</v>
      </c>
      <c r="AH120" s="320">
        <v>5</v>
      </c>
      <c r="AI120" s="320">
        <v>5</v>
      </c>
      <c r="AJ120" s="320">
        <v>4</v>
      </c>
      <c r="AK120" s="320">
        <v>3</v>
      </c>
      <c r="AL120" s="320">
        <v>3</v>
      </c>
      <c r="AM120" s="320">
        <v>3</v>
      </c>
      <c r="AN120" s="320">
        <v>3</v>
      </c>
      <c r="AO120" s="320">
        <v>3</v>
      </c>
      <c r="AP120" s="320">
        <v>3</v>
      </c>
      <c r="AQ120" s="320">
        <v>2</v>
      </c>
      <c r="AR120" s="320">
        <v>3</v>
      </c>
      <c r="AS120" s="320">
        <v>3</v>
      </c>
      <c r="AT120" s="320" t="s">
        <v>356</v>
      </c>
      <c r="AU120" s="320">
        <v>2</v>
      </c>
      <c r="AV120" s="320"/>
      <c r="AW120" s="320">
        <v>5</v>
      </c>
      <c r="AX120" s="320">
        <v>5</v>
      </c>
      <c r="AY120" s="320">
        <v>5</v>
      </c>
      <c r="AZ120" s="320">
        <v>5</v>
      </c>
      <c r="BA120" s="320">
        <v>5</v>
      </c>
      <c r="BB120" s="320">
        <v>5</v>
      </c>
      <c r="BC120" s="320"/>
      <c r="BD120" s="320" t="s">
        <v>22</v>
      </c>
      <c r="BE120" s="320" t="s">
        <v>22</v>
      </c>
      <c r="BF120" s="320"/>
      <c r="BG120" s="320"/>
      <c r="BH120" s="320">
        <v>4</v>
      </c>
      <c r="BI120" s="320">
        <v>4</v>
      </c>
      <c r="BJ120" s="320"/>
      <c r="BK120" s="320">
        <v>3</v>
      </c>
      <c r="BL120" s="320"/>
      <c r="BM120" s="320"/>
      <c r="BN120" s="320" t="s">
        <v>390</v>
      </c>
      <c r="BO120" s="381">
        <v>43497.404097222221</v>
      </c>
    </row>
    <row r="121" spans="1:67" ht="15" x14ac:dyDescent="0.25">
      <c r="A121" s="244" t="str">
        <f>IFERROR(LOOKUP(H121,BLIOTECAS!$D$2:$D$30,BLIOTECAS!$C$2:$C$30),"N/C")</f>
        <v>F. Ciencias Matemáticas</v>
      </c>
      <c r="B121" s="243" t="str">
        <f>IFERROR(LOOKUP(H121,BLIOTECAS!$D$2:$D$29,BLIOTECAS!$E$2:$E$29),"N/C")</f>
        <v>Ciencias Experimentales</v>
      </c>
      <c r="C121" s="243">
        <f>LOOKUP(H121,BLIOTECAS!$D$2:$D$30,BLIOTECAS!$F$2:$F$30)</f>
        <v>2</v>
      </c>
      <c r="D121" s="320">
        <v>125</v>
      </c>
      <c r="E121" s="320"/>
      <c r="F121" s="320"/>
      <c r="G121" s="320">
        <v>1</v>
      </c>
      <c r="H121" s="320">
        <v>8</v>
      </c>
      <c r="I121" s="320"/>
      <c r="J121" s="320">
        <v>5</v>
      </c>
      <c r="K121" s="320">
        <v>3</v>
      </c>
      <c r="L121" s="320"/>
      <c r="M121" s="320">
        <v>8</v>
      </c>
      <c r="N121" s="320">
        <v>2</v>
      </c>
      <c r="O121" s="320">
        <v>6</v>
      </c>
      <c r="P121" s="320"/>
      <c r="Q121" s="320"/>
      <c r="R121" s="320"/>
      <c r="S121" s="320">
        <v>4</v>
      </c>
      <c r="T121" s="320">
        <v>4</v>
      </c>
      <c r="U121" s="320">
        <v>3</v>
      </c>
      <c r="V121" s="320">
        <v>3</v>
      </c>
      <c r="W121" s="320"/>
      <c r="X121" s="320"/>
      <c r="Y121" s="320">
        <v>3</v>
      </c>
      <c r="Z121" s="320"/>
      <c r="AA121" s="320"/>
      <c r="AB121" s="320"/>
      <c r="AC121" s="320"/>
      <c r="AD121" s="320">
        <v>5</v>
      </c>
      <c r="AE121" s="320">
        <v>1</v>
      </c>
      <c r="AF121" s="320">
        <v>1</v>
      </c>
      <c r="AG121" s="320">
        <v>5</v>
      </c>
      <c r="AH121" s="320">
        <v>4</v>
      </c>
      <c r="AI121" s="320">
        <v>1</v>
      </c>
      <c r="AJ121" s="320">
        <v>5</v>
      </c>
      <c r="AK121" s="320">
        <v>1</v>
      </c>
      <c r="AL121" s="320">
        <v>2</v>
      </c>
      <c r="AM121" s="320">
        <v>1</v>
      </c>
      <c r="AN121" s="320">
        <v>4</v>
      </c>
      <c r="AO121" s="320">
        <v>4</v>
      </c>
      <c r="AP121" s="320">
        <v>4</v>
      </c>
      <c r="AQ121" s="320">
        <v>4</v>
      </c>
      <c r="AR121" s="320">
        <v>3</v>
      </c>
      <c r="AS121" s="320">
        <v>4</v>
      </c>
      <c r="AT121" s="320" t="s">
        <v>22</v>
      </c>
      <c r="AU121" s="320">
        <v>4</v>
      </c>
      <c r="AV121" s="320"/>
      <c r="AW121" s="320">
        <v>5</v>
      </c>
      <c r="AX121" s="320">
        <v>3</v>
      </c>
      <c r="AY121" s="320">
        <v>3</v>
      </c>
      <c r="AZ121" s="320">
        <v>5</v>
      </c>
      <c r="BA121" s="320">
        <v>5</v>
      </c>
      <c r="BB121" s="320">
        <v>5</v>
      </c>
      <c r="BC121" s="320"/>
      <c r="BD121" s="320" t="s">
        <v>22</v>
      </c>
      <c r="BE121" s="320" t="s">
        <v>22</v>
      </c>
      <c r="BF121" s="320"/>
      <c r="BG121" s="320"/>
      <c r="BH121" s="320">
        <v>5</v>
      </c>
      <c r="BI121" s="320">
        <v>5</v>
      </c>
      <c r="BJ121" s="320"/>
      <c r="BK121" s="320">
        <v>5</v>
      </c>
      <c r="BL121" s="320">
        <v>3</v>
      </c>
      <c r="BM121" s="320"/>
      <c r="BN121" s="320" t="s">
        <v>391</v>
      </c>
      <c r="BO121" s="381">
        <v>43497.404097222221</v>
      </c>
    </row>
    <row r="122" spans="1:67" ht="15" x14ac:dyDescent="0.25">
      <c r="A122" s="244" t="str">
        <f>IFERROR(LOOKUP(H122,BLIOTECAS!$D$2:$D$30,BLIOTECAS!$C$2:$C$30),"N/C")</f>
        <v>F. Geografía e Historia</v>
      </c>
      <c r="B122" s="243" t="str">
        <f>IFERROR(LOOKUP(H122,BLIOTECAS!$D$2:$D$29,BLIOTECAS!$E$2:$E$29),"N/C")</f>
        <v>Humanidades</v>
      </c>
      <c r="C122" s="243">
        <f>LOOKUP(H122,BLIOTECAS!$D$2:$D$30,BLIOTECAS!$F$2:$F$30)</f>
        <v>1</v>
      </c>
      <c r="D122" s="320">
        <v>126</v>
      </c>
      <c r="E122" s="320"/>
      <c r="F122" s="320"/>
      <c r="G122" s="320">
        <v>1</v>
      </c>
      <c r="H122" s="320">
        <v>16</v>
      </c>
      <c r="I122" s="320"/>
      <c r="J122" s="320">
        <v>3</v>
      </c>
      <c r="K122" s="320">
        <v>3</v>
      </c>
      <c r="L122" s="320"/>
      <c r="M122" s="320">
        <v>16</v>
      </c>
      <c r="N122" s="320">
        <v>29</v>
      </c>
      <c r="O122" s="320"/>
      <c r="P122" s="320" t="s">
        <v>392</v>
      </c>
      <c r="Q122" s="320"/>
      <c r="R122" s="320"/>
      <c r="S122" s="320">
        <v>4</v>
      </c>
      <c r="T122" s="320">
        <v>4</v>
      </c>
      <c r="U122" s="320">
        <v>4</v>
      </c>
      <c r="V122" s="320">
        <v>3</v>
      </c>
      <c r="W122" s="320"/>
      <c r="X122" s="320">
        <v>2</v>
      </c>
      <c r="Y122" s="320"/>
      <c r="Z122" s="320"/>
      <c r="AA122" s="320"/>
      <c r="AB122" s="320"/>
      <c r="AC122" s="320"/>
      <c r="AD122" s="320">
        <v>5</v>
      </c>
      <c r="AE122" s="320">
        <v>5</v>
      </c>
      <c r="AF122" s="320">
        <v>5</v>
      </c>
      <c r="AG122" s="320">
        <v>2</v>
      </c>
      <c r="AH122" s="320">
        <v>5</v>
      </c>
      <c r="AI122" s="320">
        <v>2</v>
      </c>
      <c r="AJ122" s="320">
        <v>5</v>
      </c>
      <c r="AK122" s="320">
        <v>1</v>
      </c>
      <c r="AL122" s="320">
        <v>6</v>
      </c>
      <c r="AM122" s="320">
        <v>3</v>
      </c>
      <c r="AN122" s="320">
        <v>4</v>
      </c>
      <c r="AO122" s="320">
        <v>4</v>
      </c>
      <c r="AP122" s="320">
        <v>3</v>
      </c>
      <c r="AQ122" s="320">
        <v>5</v>
      </c>
      <c r="AR122" s="320"/>
      <c r="AS122" s="320">
        <v>3</v>
      </c>
      <c r="AT122" s="320" t="s">
        <v>22</v>
      </c>
      <c r="AU122" s="320">
        <v>5</v>
      </c>
      <c r="AV122" s="320"/>
      <c r="AW122" s="320">
        <v>5</v>
      </c>
      <c r="AX122" s="320">
        <v>4</v>
      </c>
      <c r="AY122" s="320">
        <v>4</v>
      </c>
      <c r="AZ122" s="320">
        <v>4</v>
      </c>
      <c r="BA122" s="320">
        <v>4</v>
      </c>
      <c r="BB122" s="320">
        <v>4</v>
      </c>
      <c r="BC122" s="320"/>
      <c r="BD122" s="320" t="s">
        <v>22</v>
      </c>
      <c r="BE122" s="320" t="s">
        <v>22</v>
      </c>
      <c r="BF122" s="320"/>
      <c r="BG122" s="320"/>
      <c r="BH122" s="320">
        <v>4</v>
      </c>
      <c r="BI122" s="320">
        <v>4</v>
      </c>
      <c r="BJ122" s="320"/>
      <c r="BK122" s="320">
        <v>4</v>
      </c>
      <c r="BL122" s="320">
        <v>4</v>
      </c>
      <c r="BM122" s="320"/>
      <c r="BN122" s="320"/>
      <c r="BO122" s="381">
        <v>43497.404131944444</v>
      </c>
    </row>
    <row r="123" spans="1:67" ht="15" x14ac:dyDescent="0.25">
      <c r="A123" s="244" t="str">
        <f>IFERROR(LOOKUP(H123,BLIOTECAS!$D$2:$D$30,BLIOTECAS!$C$2:$C$30),"N/C")</f>
        <v>F. Ciencias Físicas</v>
      </c>
      <c r="B123" s="243" t="str">
        <f>IFERROR(LOOKUP(H123,BLIOTECAS!$D$2:$D$29,BLIOTECAS!$E$2:$E$29),"N/C")</f>
        <v>Ciencias Experimentales</v>
      </c>
      <c r="C123" s="243">
        <f>LOOKUP(H123,BLIOTECAS!$D$2:$D$30,BLIOTECAS!$F$2:$F$30)</f>
        <v>2</v>
      </c>
      <c r="D123" s="320">
        <v>127</v>
      </c>
      <c r="E123" s="320"/>
      <c r="F123" s="320"/>
      <c r="G123" s="320">
        <v>1</v>
      </c>
      <c r="H123" s="320">
        <v>6</v>
      </c>
      <c r="I123" s="320"/>
      <c r="J123" s="320">
        <v>4</v>
      </c>
      <c r="K123" s="320">
        <v>4</v>
      </c>
      <c r="L123" s="320"/>
      <c r="M123" s="320">
        <v>6</v>
      </c>
      <c r="N123" s="320">
        <v>8</v>
      </c>
      <c r="O123" s="320">
        <v>10</v>
      </c>
      <c r="P123" s="320"/>
      <c r="Q123" s="320"/>
      <c r="R123" s="320"/>
      <c r="S123" s="320">
        <v>5</v>
      </c>
      <c r="T123" s="320">
        <v>5</v>
      </c>
      <c r="U123" s="320">
        <v>5</v>
      </c>
      <c r="V123" s="320">
        <v>4</v>
      </c>
      <c r="W123" s="320"/>
      <c r="X123" s="320"/>
      <c r="Y123" s="320"/>
      <c r="Z123" s="320"/>
      <c r="AA123" s="320"/>
      <c r="AB123" s="320"/>
      <c r="AC123" s="320"/>
      <c r="AD123" s="320">
        <v>2</v>
      </c>
      <c r="AE123" s="320">
        <v>2</v>
      </c>
      <c r="AF123" s="320">
        <v>2</v>
      </c>
      <c r="AG123" s="320">
        <v>4</v>
      </c>
      <c r="AH123" s="320">
        <v>5</v>
      </c>
      <c r="AI123" s="320">
        <v>4</v>
      </c>
      <c r="AJ123" s="320">
        <v>5</v>
      </c>
      <c r="AK123" s="320">
        <v>1</v>
      </c>
      <c r="AL123" s="320">
        <v>5</v>
      </c>
      <c r="AM123" s="320">
        <v>5</v>
      </c>
      <c r="AN123" s="320">
        <v>5</v>
      </c>
      <c r="AO123" s="320">
        <v>4</v>
      </c>
      <c r="AP123" s="320">
        <v>5</v>
      </c>
      <c r="AQ123" s="320">
        <v>5</v>
      </c>
      <c r="AR123" s="320">
        <v>4</v>
      </c>
      <c r="AS123" s="320">
        <v>4</v>
      </c>
      <c r="AT123" s="320" t="s">
        <v>356</v>
      </c>
      <c r="AU123" s="320">
        <v>5</v>
      </c>
      <c r="AV123" s="320"/>
      <c r="AW123" s="320">
        <v>5</v>
      </c>
      <c r="AX123" s="320">
        <v>5</v>
      </c>
      <c r="AY123" s="320">
        <v>5</v>
      </c>
      <c r="AZ123" s="320">
        <v>5</v>
      </c>
      <c r="BA123" s="320">
        <v>5</v>
      </c>
      <c r="BB123" s="320">
        <v>5</v>
      </c>
      <c r="BC123" s="320"/>
      <c r="BD123" s="320" t="s">
        <v>356</v>
      </c>
      <c r="BE123" s="320" t="s">
        <v>22</v>
      </c>
      <c r="BF123" s="320"/>
      <c r="BG123" s="320"/>
      <c r="BH123" s="320">
        <v>4</v>
      </c>
      <c r="BI123" s="320">
        <v>4</v>
      </c>
      <c r="BJ123" s="320"/>
      <c r="BK123" s="320">
        <v>5</v>
      </c>
      <c r="BL123" s="320"/>
      <c r="BM123" s="320"/>
      <c r="BN123" s="320"/>
      <c r="BO123" s="381">
        <v>43497.40415509259</v>
      </c>
    </row>
    <row r="124" spans="1:67" ht="15" x14ac:dyDescent="0.25">
      <c r="A124" s="244" t="str">
        <f>IFERROR(LOOKUP(H124,BLIOTECAS!$D$2:$D$30,BLIOTECAS!$C$2:$C$30),"N/C")</f>
        <v>F. Veterinaria</v>
      </c>
      <c r="B124" s="243" t="str">
        <f>IFERROR(LOOKUP(H124,BLIOTECAS!$D$2:$D$29,BLIOTECAS!$E$2:$E$29),"N/C")</f>
        <v>Ciencias de la Salud</v>
      </c>
      <c r="C124" s="243">
        <f>LOOKUP(H124,BLIOTECAS!$D$2:$D$30,BLIOTECAS!$F$2:$F$30)</f>
        <v>4</v>
      </c>
      <c r="D124" s="320">
        <v>128</v>
      </c>
      <c r="E124" s="320"/>
      <c r="F124" s="320"/>
      <c r="G124" s="320">
        <v>1</v>
      </c>
      <c r="H124" s="320">
        <v>21</v>
      </c>
      <c r="I124" s="320"/>
      <c r="J124" s="320">
        <v>3</v>
      </c>
      <c r="K124" s="320">
        <v>1</v>
      </c>
      <c r="L124" s="320"/>
      <c r="M124" s="320">
        <v>29</v>
      </c>
      <c r="N124" s="320">
        <v>21</v>
      </c>
      <c r="O124" s="320">
        <v>18</v>
      </c>
      <c r="P124" s="320"/>
      <c r="Q124" s="320"/>
      <c r="R124" s="320"/>
      <c r="S124" s="320">
        <v>3</v>
      </c>
      <c r="T124" s="320">
        <v>4</v>
      </c>
      <c r="U124" s="320">
        <v>5</v>
      </c>
      <c r="V124" s="320">
        <v>4</v>
      </c>
      <c r="W124" s="320"/>
      <c r="X124" s="320"/>
      <c r="Y124" s="320"/>
      <c r="Z124" s="320"/>
      <c r="AA124" s="320"/>
      <c r="AB124" s="320"/>
      <c r="AC124" s="320"/>
      <c r="AD124" s="320">
        <v>4</v>
      </c>
      <c r="AE124" s="320">
        <v>1</v>
      </c>
      <c r="AF124" s="320">
        <v>1</v>
      </c>
      <c r="AG124" s="320">
        <v>1</v>
      </c>
      <c r="AH124" s="320">
        <v>5</v>
      </c>
      <c r="AI124" s="320">
        <v>5</v>
      </c>
      <c r="AJ124" s="320">
        <v>5</v>
      </c>
      <c r="AK124" s="320">
        <v>1</v>
      </c>
      <c r="AL124" s="320">
        <v>1</v>
      </c>
      <c r="AM124" s="320">
        <v>5</v>
      </c>
      <c r="AN124" s="320">
        <v>5</v>
      </c>
      <c r="AO124" s="320">
        <v>5</v>
      </c>
      <c r="AP124" s="320">
        <v>3</v>
      </c>
      <c r="AQ124" s="320">
        <v>5</v>
      </c>
      <c r="AR124" s="320">
        <v>2</v>
      </c>
      <c r="AS124" s="320">
        <v>3</v>
      </c>
      <c r="AT124" s="320" t="s">
        <v>22</v>
      </c>
      <c r="AU124" s="320">
        <v>3</v>
      </c>
      <c r="AV124" s="320"/>
      <c r="AW124" s="320">
        <v>1</v>
      </c>
      <c r="AX124" s="320">
        <v>3</v>
      </c>
      <c r="AY124" s="320">
        <v>3</v>
      </c>
      <c r="AZ124" s="320">
        <v>3</v>
      </c>
      <c r="BA124" s="320">
        <v>3</v>
      </c>
      <c r="BB124" s="320">
        <v>3</v>
      </c>
      <c r="BC124" s="320"/>
      <c r="BD124" s="320" t="s">
        <v>356</v>
      </c>
      <c r="BE124" s="320" t="s">
        <v>356</v>
      </c>
      <c r="BF124" s="320">
        <v>1</v>
      </c>
      <c r="BG124" s="320"/>
      <c r="BH124" s="320">
        <v>1</v>
      </c>
      <c r="BI124" s="320">
        <v>3</v>
      </c>
      <c r="BJ124" s="320"/>
      <c r="BK124" s="320">
        <v>3</v>
      </c>
      <c r="BL124" s="320">
        <v>3</v>
      </c>
      <c r="BM124" s="320"/>
      <c r="BN124" s="320"/>
      <c r="BO124" s="381">
        <v>43497.404166666667</v>
      </c>
    </row>
    <row r="125" spans="1:67" ht="15" x14ac:dyDescent="0.25">
      <c r="A125" s="244" t="str">
        <f>IFERROR(LOOKUP(H125,BLIOTECAS!$D$2:$D$30,BLIOTECAS!$C$2:$C$30),"N/C")</f>
        <v>F. Farmacia</v>
      </c>
      <c r="B125" s="243" t="str">
        <f>IFERROR(LOOKUP(H125,BLIOTECAS!$D$2:$D$29,BLIOTECAS!$E$2:$E$29),"N/C")</f>
        <v>Ciencias de la Salud</v>
      </c>
      <c r="C125" s="243">
        <f>LOOKUP(H125,BLIOTECAS!$D$2:$D$30,BLIOTECAS!$F$2:$F$30)</f>
        <v>4</v>
      </c>
      <c r="D125" s="320">
        <v>129</v>
      </c>
      <c r="E125" s="320"/>
      <c r="F125" s="320"/>
      <c r="G125" s="320">
        <v>1</v>
      </c>
      <c r="H125" s="320">
        <v>13</v>
      </c>
      <c r="I125" s="320"/>
      <c r="J125" s="320">
        <v>4</v>
      </c>
      <c r="K125" s="320">
        <v>4</v>
      </c>
      <c r="L125" s="320"/>
      <c r="M125" s="320">
        <v>13</v>
      </c>
      <c r="N125" s="320">
        <v>18</v>
      </c>
      <c r="O125" s="320"/>
      <c r="P125" s="320"/>
      <c r="Q125" s="320"/>
      <c r="R125" s="320"/>
      <c r="S125" s="320">
        <v>4</v>
      </c>
      <c r="T125" s="320">
        <v>4</v>
      </c>
      <c r="U125" s="320">
        <v>4</v>
      </c>
      <c r="V125" s="320">
        <v>4</v>
      </c>
      <c r="W125" s="320"/>
      <c r="X125" s="320">
        <v>2</v>
      </c>
      <c r="Y125" s="320"/>
      <c r="Z125" s="320"/>
      <c r="AA125" s="320"/>
      <c r="AB125" s="320"/>
      <c r="AC125" s="320"/>
      <c r="AD125" s="320">
        <v>4</v>
      </c>
      <c r="AE125" s="320">
        <v>2</v>
      </c>
      <c r="AF125" s="320">
        <v>4</v>
      </c>
      <c r="AG125" s="320">
        <v>1</v>
      </c>
      <c r="AH125" s="320">
        <v>3</v>
      </c>
      <c r="AI125" s="320">
        <v>3</v>
      </c>
      <c r="AJ125" s="320">
        <v>5</v>
      </c>
      <c r="AK125" s="320">
        <v>1</v>
      </c>
      <c r="AL125" s="320">
        <v>3</v>
      </c>
      <c r="AM125" s="320">
        <v>4</v>
      </c>
      <c r="AN125" s="320">
        <v>5</v>
      </c>
      <c r="AO125" s="320">
        <v>4</v>
      </c>
      <c r="AP125" s="320">
        <v>5</v>
      </c>
      <c r="AQ125" s="320">
        <v>5</v>
      </c>
      <c r="AR125" s="320">
        <v>4</v>
      </c>
      <c r="AS125" s="320">
        <v>5</v>
      </c>
      <c r="AT125" s="320" t="s">
        <v>22</v>
      </c>
      <c r="AU125" s="320">
        <v>5</v>
      </c>
      <c r="AV125" s="320"/>
      <c r="AW125" s="320">
        <v>4</v>
      </c>
      <c r="AX125" s="320">
        <v>4</v>
      </c>
      <c r="AY125" s="320">
        <v>4</v>
      </c>
      <c r="AZ125" s="320">
        <v>5</v>
      </c>
      <c r="BA125" s="320">
        <v>5</v>
      </c>
      <c r="BB125" s="320">
        <v>5</v>
      </c>
      <c r="BC125" s="320"/>
      <c r="BD125" s="320" t="s">
        <v>22</v>
      </c>
      <c r="BE125" s="320" t="s">
        <v>22</v>
      </c>
      <c r="BF125" s="320"/>
      <c r="BG125" s="320"/>
      <c r="BH125" s="320">
        <v>4</v>
      </c>
      <c r="BI125" s="320">
        <v>5</v>
      </c>
      <c r="BJ125" s="320"/>
      <c r="BK125" s="320">
        <v>4</v>
      </c>
      <c r="BL125" s="320">
        <v>3</v>
      </c>
      <c r="BM125" s="320"/>
      <c r="BN125" s="320"/>
      <c r="BO125" s="381">
        <v>43497.404178240744</v>
      </c>
    </row>
    <row r="126" spans="1:67" ht="15" x14ac:dyDescent="0.25">
      <c r="A126" s="244" t="str">
        <f>IFERROR(LOOKUP(H126,BLIOTECAS!$D$2:$D$30,BLIOTECAS!$C$2:$C$30),"N/C")</f>
        <v>F. Geografía e Historia</v>
      </c>
      <c r="B126" s="243" t="str">
        <f>IFERROR(LOOKUP(H126,BLIOTECAS!$D$2:$D$29,BLIOTECAS!$E$2:$E$29),"N/C")</f>
        <v>Humanidades</v>
      </c>
      <c r="C126" s="243">
        <f>LOOKUP(H126,BLIOTECAS!$D$2:$D$30,BLIOTECAS!$F$2:$F$30)</f>
        <v>1</v>
      </c>
      <c r="D126" s="320">
        <v>130</v>
      </c>
      <c r="E126" s="320"/>
      <c r="F126" s="320"/>
      <c r="G126" s="320">
        <v>1</v>
      </c>
      <c r="H126" s="320">
        <v>16</v>
      </c>
      <c r="I126" s="320"/>
      <c r="J126" s="320">
        <v>3</v>
      </c>
      <c r="K126" s="320">
        <v>1</v>
      </c>
      <c r="L126" s="320"/>
      <c r="M126" s="320">
        <v>16</v>
      </c>
      <c r="N126" s="320"/>
      <c r="O126" s="320"/>
      <c r="P126" s="320"/>
      <c r="Q126" s="320"/>
      <c r="R126" s="320"/>
      <c r="S126" s="320">
        <v>3</v>
      </c>
      <c r="T126" s="320">
        <v>4</v>
      </c>
      <c r="U126" s="320">
        <v>5</v>
      </c>
      <c r="V126" s="320">
        <v>3</v>
      </c>
      <c r="W126" s="320"/>
      <c r="X126" s="320">
        <v>2</v>
      </c>
      <c r="Y126" s="320"/>
      <c r="Z126" s="320"/>
      <c r="AA126" s="320"/>
      <c r="AB126" s="320"/>
      <c r="AC126" s="320"/>
      <c r="AD126" s="320">
        <v>2</v>
      </c>
      <c r="AE126" s="320">
        <v>1</v>
      </c>
      <c r="AF126" s="320">
        <v>1</v>
      </c>
      <c r="AG126" s="320">
        <v>5</v>
      </c>
      <c r="AH126" s="320">
        <v>5</v>
      </c>
      <c r="AI126" s="320">
        <v>1</v>
      </c>
      <c r="AJ126" s="320">
        <v>5</v>
      </c>
      <c r="AK126" s="320">
        <v>1</v>
      </c>
      <c r="AL126" s="320">
        <v>4</v>
      </c>
      <c r="AM126" s="320">
        <v>3</v>
      </c>
      <c r="AN126" s="320">
        <v>4</v>
      </c>
      <c r="AO126" s="320">
        <v>3</v>
      </c>
      <c r="AP126" s="320">
        <v>3</v>
      </c>
      <c r="AQ126" s="320">
        <v>3</v>
      </c>
      <c r="AR126" s="320">
        <v>3</v>
      </c>
      <c r="AS126" s="320">
        <v>5</v>
      </c>
      <c r="AT126" s="320" t="s">
        <v>22</v>
      </c>
      <c r="AU126" s="320">
        <v>3</v>
      </c>
      <c r="AV126" s="320"/>
      <c r="AW126" s="320">
        <v>2</v>
      </c>
      <c r="AX126" s="320">
        <v>3</v>
      </c>
      <c r="AY126" s="320">
        <v>3</v>
      </c>
      <c r="AZ126" s="320">
        <v>3</v>
      </c>
      <c r="BA126" s="320">
        <v>3</v>
      </c>
      <c r="BB126" s="320">
        <v>3</v>
      </c>
      <c r="BC126" s="320"/>
      <c r="BD126" s="320" t="s">
        <v>356</v>
      </c>
      <c r="BE126" s="320" t="s">
        <v>22</v>
      </c>
      <c r="BF126" s="320"/>
      <c r="BG126" s="320"/>
      <c r="BH126" s="320">
        <v>2</v>
      </c>
      <c r="BI126" s="320">
        <v>2</v>
      </c>
      <c r="BJ126" s="320"/>
      <c r="BK126" s="320">
        <v>3</v>
      </c>
      <c r="BL126" s="320">
        <v>3</v>
      </c>
      <c r="BM126" s="320"/>
      <c r="BN126" s="320"/>
      <c r="BO126" s="381">
        <v>43497.404178240744</v>
      </c>
    </row>
    <row r="127" spans="1:67" ht="15" x14ac:dyDescent="0.25">
      <c r="A127" s="244" t="str">
        <f>IFERROR(LOOKUP(H127,BLIOTECAS!$D$2:$D$30,BLIOTECAS!$C$2:$C$30),"N/C")</f>
        <v>F. Ciencias Políticas y Sociología</v>
      </c>
      <c r="B127" s="243" t="str">
        <f>IFERROR(LOOKUP(H127,BLIOTECAS!$D$2:$D$29,BLIOTECAS!$E$2:$E$29),"N/C")</f>
        <v>Ciencias Sociales</v>
      </c>
      <c r="C127" s="243">
        <f>LOOKUP(H127,BLIOTECAS!$D$2:$D$30,BLIOTECAS!$F$2:$F$30)</f>
        <v>3</v>
      </c>
      <c r="D127" s="320">
        <v>131</v>
      </c>
      <c r="E127" s="320"/>
      <c r="F127" s="320"/>
      <c r="G127" s="320">
        <v>1</v>
      </c>
      <c r="H127" s="320">
        <v>9</v>
      </c>
      <c r="I127" s="320"/>
      <c r="J127" s="320">
        <v>4</v>
      </c>
      <c r="K127" s="320">
        <v>3</v>
      </c>
      <c r="L127" s="320"/>
      <c r="M127" s="320">
        <v>29</v>
      </c>
      <c r="N127" s="320">
        <v>9</v>
      </c>
      <c r="O127" s="320">
        <v>5</v>
      </c>
      <c r="P127" s="320"/>
      <c r="Q127" s="320"/>
      <c r="R127" s="320"/>
      <c r="S127" s="320">
        <v>4</v>
      </c>
      <c r="T127" s="320">
        <v>5</v>
      </c>
      <c r="U127" s="320">
        <v>3</v>
      </c>
      <c r="V127" s="320">
        <v>4</v>
      </c>
      <c r="W127" s="320"/>
      <c r="X127" s="320"/>
      <c r="Y127" s="320">
        <v>3</v>
      </c>
      <c r="Z127" s="320"/>
      <c r="AA127" s="320"/>
      <c r="AB127" s="320"/>
      <c r="AC127" s="320"/>
      <c r="AD127" s="320">
        <v>3</v>
      </c>
      <c r="AE127" s="320">
        <v>3</v>
      </c>
      <c r="AF127" s="320">
        <v>3</v>
      </c>
      <c r="AG127" s="320">
        <v>5</v>
      </c>
      <c r="AH127" s="320">
        <v>3</v>
      </c>
      <c r="AI127" s="320">
        <v>5</v>
      </c>
      <c r="AJ127" s="320">
        <v>4</v>
      </c>
      <c r="AK127" s="320">
        <v>2</v>
      </c>
      <c r="AL127" s="320">
        <v>1</v>
      </c>
      <c r="AM127" s="320">
        <v>3</v>
      </c>
      <c r="AN127" s="320">
        <v>5</v>
      </c>
      <c r="AO127" s="320">
        <v>5</v>
      </c>
      <c r="AP127" s="320"/>
      <c r="AQ127" s="320"/>
      <c r="AR127" s="320">
        <v>3</v>
      </c>
      <c r="AS127" s="320">
        <v>1</v>
      </c>
      <c r="AT127" s="320" t="s">
        <v>22</v>
      </c>
      <c r="AU127" s="320">
        <v>2</v>
      </c>
      <c r="AV127" s="320"/>
      <c r="AW127" s="320">
        <v>2</v>
      </c>
      <c r="AX127" s="320">
        <v>3</v>
      </c>
      <c r="AY127" s="320">
        <v>5</v>
      </c>
      <c r="AZ127" s="320">
        <v>4</v>
      </c>
      <c r="BA127" s="320">
        <v>4</v>
      </c>
      <c r="BB127" s="320">
        <v>2</v>
      </c>
      <c r="BC127" s="320"/>
      <c r="BD127" s="320" t="s">
        <v>22</v>
      </c>
      <c r="BE127" s="320" t="s">
        <v>22</v>
      </c>
      <c r="BF127" s="320"/>
      <c r="BG127" s="320"/>
      <c r="BH127" s="320">
        <v>3</v>
      </c>
      <c r="BI127" s="320">
        <v>2</v>
      </c>
      <c r="BJ127" s="320"/>
      <c r="BK127" s="320">
        <v>3</v>
      </c>
      <c r="BL127" s="320">
        <v>2</v>
      </c>
      <c r="BM127" s="320"/>
      <c r="BN127" s="320"/>
      <c r="BO127" s="381">
        <v>43497.40420138889</v>
      </c>
    </row>
    <row r="128" spans="1:67" ht="15" x14ac:dyDescent="0.25">
      <c r="A128" s="244" t="str">
        <f>IFERROR(LOOKUP(H128,BLIOTECAS!$D$2:$D$30,BLIOTECAS!$C$2:$C$30),"N/C")</f>
        <v>F. Bellas Artes</v>
      </c>
      <c r="B128" s="243" t="str">
        <f>IFERROR(LOOKUP(H128,BLIOTECAS!$D$2:$D$29,BLIOTECAS!$E$2:$E$29),"N/C")</f>
        <v>Humanidades</v>
      </c>
      <c r="C128" s="243">
        <f>LOOKUP(H128,BLIOTECAS!$D$2:$D$30,BLIOTECAS!$F$2:$F$30)</f>
        <v>1</v>
      </c>
      <c r="D128" s="320">
        <v>132</v>
      </c>
      <c r="E128" s="320"/>
      <c r="F128" s="320"/>
      <c r="G128" s="320">
        <v>1</v>
      </c>
      <c r="H128" s="320">
        <v>1</v>
      </c>
      <c r="I128" s="320"/>
      <c r="J128" s="320">
        <v>3</v>
      </c>
      <c r="K128" s="320">
        <v>4</v>
      </c>
      <c r="L128" s="320"/>
      <c r="M128" s="320">
        <v>1</v>
      </c>
      <c r="N128" s="320">
        <v>1</v>
      </c>
      <c r="O128" s="320">
        <v>1</v>
      </c>
      <c r="P128" s="320"/>
      <c r="Q128" s="320"/>
      <c r="R128" s="320"/>
      <c r="S128" s="320">
        <v>3</v>
      </c>
      <c r="T128" s="320">
        <v>4</v>
      </c>
      <c r="U128" s="320">
        <v>5</v>
      </c>
      <c r="V128" s="320">
        <v>4</v>
      </c>
      <c r="W128" s="320"/>
      <c r="X128" s="320"/>
      <c r="Y128" s="320">
        <v>3</v>
      </c>
      <c r="Z128" s="320"/>
      <c r="AA128" s="320"/>
      <c r="AB128" s="320"/>
      <c r="AC128" s="320"/>
      <c r="AD128" s="320">
        <v>3</v>
      </c>
      <c r="AE128" s="320">
        <v>4</v>
      </c>
      <c r="AF128" s="320">
        <v>5</v>
      </c>
      <c r="AG128" s="320">
        <v>4</v>
      </c>
      <c r="AH128" s="320">
        <v>4</v>
      </c>
      <c r="AI128" s="320">
        <v>5</v>
      </c>
      <c r="AJ128" s="320">
        <v>1</v>
      </c>
      <c r="AK128" s="320">
        <v>1</v>
      </c>
      <c r="AL128" s="320">
        <v>3</v>
      </c>
      <c r="AM128" s="320">
        <v>5</v>
      </c>
      <c r="AN128" s="320">
        <v>5</v>
      </c>
      <c r="AO128" s="320">
        <v>4</v>
      </c>
      <c r="AP128" s="320">
        <v>5</v>
      </c>
      <c r="AQ128" s="320">
        <v>5</v>
      </c>
      <c r="AR128" s="320">
        <v>5</v>
      </c>
      <c r="AS128" s="320">
        <v>5</v>
      </c>
      <c r="AT128" s="320" t="s">
        <v>356</v>
      </c>
      <c r="AU128" s="320">
        <v>5</v>
      </c>
      <c r="AV128" s="320"/>
      <c r="AW128" s="320">
        <v>5</v>
      </c>
      <c r="AX128" s="320">
        <v>5</v>
      </c>
      <c r="AY128" s="320">
        <v>3</v>
      </c>
      <c r="AZ128" s="320">
        <v>5</v>
      </c>
      <c r="BA128" s="320">
        <v>5</v>
      </c>
      <c r="BB128" s="320">
        <v>5</v>
      </c>
      <c r="BC128" s="320"/>
      <c r="BD128" s="320" t="s">
        <v>22</v>
      </c>
      <c r="BE128" s="320" t="s">
        <v>22</v>
      </c>
      <c r="BF128" s="320"/>
      <c r="BG128" s="320"/>
      <c r="BH128" s="320">
        <v>5</v>
      </c>
      <c r="BI128" s="320">
        <v>5</v>
      </c>
      <c r="BJ128" s="320"/>
      <c r="BK128" s="320">
        <v>5</v>
      </c>
      <c r="BL128" s="320">
        <v>5</v>
      </c>
      <c r="BM128" s="320"/>
      <c r="BN128" s="320" t="s">
        <v>393</v>
      </c>
      <c r="BO128" s="381">
        <v>43497.40420138889</v>
      </c>
    </row>
    <row r="129" spans="1:67" ht="15" x14ac:dyDescent="0.25">
      <c r="A129" s="244" t="str">
        <f>IFERROR(LOOKUP(H129,BLIOTECAS!$D$2:$D$30,BLIOTECAS!$C$2:$C$30),"N/C")</f>
        <v>F. Psicología</v>
      </c>
      <c r="B129" s="243" t="str">
        <f>IFERROR(LOOKUP(H129,BLIOTECAS!$D$2:$D$29,BLIOTECAS!$E$2:$E$29),"N/C")</f>
        <v>Ciencias de la Salud</v>
      </c>
      <c r="C129" s="243">
        <f>LOOKUP(H129,BLIOTECAS!$D$2:$D$30,BLIOTECAS!$F$2:$F$30)</f>
        <v>4</v>
      </c>
      <c r="D129" s="320">
        <v>133</v>
      </c>
      <c r="E129" s="320"/>
      <c r="F129" s="320"/>
      <c r="G129" s="320">
        <v>1</v>
      </c>
      <c r="H129" s="320">
        <v>20</v>
      </c>
      <c r="I129" s="320"/>
      <c r="J129" s="320">
        <v>4</v>
      </c>
      <c r="K129" s="320">
        <v>3</v>
      </c>
      <c r="L129" s="320"/>
      <c r="M129" s="320">
        <v>20</v>
      </c>
      <c r="N129" s="320">
        <v>5</v>
      </c>
      <c r="O129" s="320"/>
      <c r="P129" s="320" t="s">
        <v>394</v>
      </c>
      <c r="Q129" s="320"/>
      <c r="R129" s="320"/>
      <c r="S129" s="320">
        <v>4</v>
      </c>
      <c r="T129" s="320">
        <v>4</v>
      </c>
      <c r="U129" s="320">
        <v>3</v>
      </c>
      <c r="V129" s="320">
        <v>4</v>
      </c>
      <c r="W129" s="320">
        <v>1</v>
      </c>
      <c r="X129" s="320"/>
      <c r="Y129" s="320"/>
      <c r="Z129" s="320"/>
      <c r="AA129" s="320"/>
      <c r="AB129" s="320"/>
      <c r="AC129" s="320"/>
      <c r="AD129" s="320">
        <v>3</v>
      </c>
      <c r="AE129" s="320">
        <v>1</v>
      </c>
      <c r="AF129" s="320">
        <v>4</v>
      </c>
      <c r="AG129" s="320">
        <v>1</v>
      </c>
      <c r="AH129" s="320">
        <v>3</v>
      </c>
      <c r="AI129" s="320">
        <v>2</v>
      </c>
      <c r="AJ129" s="320">
        <v>3</v>
      </c>
      <c r="AK129" s="320">
        <v>1</v>
      </c>
      <c r="AL129" s="320">
        <v>3</v>
      </c>
      <c r="AM129" s="320">
        <v>4</v>
      </c>
      <c r="AN129" s="320">
        <v>3</v>
      </c>
      <c r="AO129" s="320">
        <v>4</v>
      </c>
      <c r="AP129" s="320">
        <v>4</v>
      </c>
      <c r="AQ129" s="320">
        <v>4</v>
      </c>
      <c r="AR129" s="320">
        <v>3</v>
      </c>
      <c r="AS129" s="320">
        <v>3</v>
      </c>
      <c r="AT129" s="320" t="s">
        <v>22</v>
      </c>
      <c r="AU129" s="320">
        <v>4</v>
      </c>
      <c r="AV129" s="320"/>
      <c r="AW129" s="320">
        <v>4</v>
      </c>
      <c r="AX129" s="320">
        <v>4</v>
      </c>
      <c r="AY129" s="320">
        <v>4</v>
      </c>
      <c r="AZ129" s="320">
        <v>4</v>
      </c>
      <c r="BA129" s="320">
        <v>4</v>
      </c>
      <c r="BB129" s="320">
        <v>4</v>
      </c>
      <c r="BC129" s="320"/>
      <c r="BD129" s="320" t="s">
        <v>356</v>
      </c>
      <c r="BE129" s="320" t="s">
        <v>356</v>
      </c>
      <c r="BF129" s="320">
        <v>3</v>
      </c>
      <c r="BG129" s="320"/>
      <c r="BH129" s="320">
        <v>4</v>
      </c>
      <c r="BI129" s="320">
        <v>4</v>
      </c>
      <c r="BJ129" s="320"/>
      <c r="BK129" s="320">
        <v>4</v>
      </c>
      <c r="BL129" s="320"/>
      <c r="BM129" s="320"/>
      <c r="BN129" s="320"/>
      <c r="BO129" s="381">
        <v>43497.404236111113</v>
      </c>
    </row>
    <row r="130" spans="1:67" ht="15" x14ac:dyDescent="0.25">
      <c r="A130" s="244" t="str">
        <f>IFERROR(LOOKUP(H130,BLIOTECAS!$D$2:$D$30,BLIOTECAS!$C$2:$C$30),"N/C")</f>
        <v>F. Veterinaria</v>
      </c>
      <c r="B130" s="243" t="str">
        <f>IFERROR(LOOKUP(H130,BLIOTECAS!$D$2:$D$29,BLIOTECAS!$E$2:$E$29),"N/C")</f>
        <v>Ciencias de la Salud</v>
      </c>
      <c r="C130" s="243">
        <f>LOOKUP(H130,BLIOTECAS!$D$2:$D$30,BLIOTECAS!$F$2:$F$30)</f>
        <v>4</v>
      </c>
      <c r="D130" s="320">
        <v>134</v>
      </c>
      <c r="E130" s="320"/>
      <c r="F130" s="320"/>
      <c r="G130" s="320">
        <v>1</v>
      </c>
      <c r="H130" s="320">
        <v>21</v>
      </c>
      <c r="I130" s="320"/>
      <c r="J130" s="320">
        <v>4</v>
      </c>
      <c r="K130" s="320">
        <v>3</v>
      </c>
      <c r="L130" s="320"/>
      <c r="M130" s="320">
        <v>21</v>
      </c>
      <c r="N130" s="320">
        <v>16</v>
      </c>
      <c r="O130" s="320">
        <v>29</v>
      </c>
      <c r="P130" s="320"/>
      <c r="Q130" s="320"/>
      <c r="R130" s="320"/>
      <c r="S130" s="320">
        <v>4</v>
      </c>
      <c r="T130" s="320">
        <v>2</v>
      </c>
      <c r="U130" s="320">
        <v>3</v>
      </c>
      <c r="V130" s="320">
        <v>4</v>
      </c>
      <c r="W130" s="320"/>
      <c r="X130" s="320">
        <v>2</v>
      </c>
      <c r="Y130" s="320"/>
      <c r="Z130" s="320"/>
      <c r="AA130" s="320"/>
      <c r="AB130" s="320"/>
      <c r="AC130" s="320"/>
      <c r="AD130" s="320">
        <v>3</v>
      </c>
      <c r="AE130" s="320">
        <v>1</v>
      </c>
      <c r="AF130" s="320">
        <v>1</v>
      </c>
      <c r="AG130" s="320">
        <v>4</v>
      </c>
      <c r="AH130" s="320">
        <v>5</v>
      </c>
      <c r="AI130" s="320">
        <v>4</v>
      </c>
      <c r="AJ130" s="320">
        <v>4</v>
      </c>
      <c r="AK130" s="320">
        <v>2</v>
      </c>
      <c r="AL130" s="320">
        <v>3</v>
      </c>
      <c r="AM130" s="320">
        <v>3</v>
      </c>
      <c r="AN130" s="320">
        <v>3</v>
      </c>
      <c r="AO130" s="320">
        <v>4</v>
      </c>
      <c r="AP130" s="320">
        <v>5</v>
      </c>
      <c r="AQ130" s="320">
        <v>4</v>
      </c>
      <c r="AR130" s="320">
        <v>5</v>
      </c>
      <c r="AS130" s="320">
        <v>4</v>
      </c>
      <c r="AT130" s="320" t="s">
        <v>356</v>
      </c>
      <c r="AU130" s="320">
        <v>4</v>
      </c>
      <c r="AV130" s="320"/>
      <c r="AW130" s="320">
        <v>5</v>
      </c>
      <c r="AX130" s="320">
        <v>5</v>
      </c>
      <c r="AY130" s="320">
        <v>4</v>
      </c>
      <c r="AZ130" s="320">
        <v>5</v>
      </c>
      <c r="BA130" s="320">
        <v>5</v>
      </c>
      <c r="BB130" s="320">
        <v>5</v>
      </c>
      <c r="BC130" s="320"/>
      <c r="BD130" s="320" t="s">
        <v>356</v>
      </c>
      <c r="BE130" s="320" t="s">
        <v>356</v>
      </c>
      <c r="BF130" s="320">
        <v>4</v>
      </c>
      <c r="BG130" s="320"/>
      <c r="BH130" s="320">
        <v>5</v>
      </c>
      <c r="BI130" s="320">
        <v>5</v>
      </c>
      <c r="BJ130" s="320"/>
      <c r="BK130" s="320">
        <v>4</v>
      </c>
      <c r="BL130" s="320">
        <v>4</v>
      </c>
      <c r="BM130" s="320"/>
      <c r="BN130" s="320"/>
      <c r="BO130" s="381">
        <v>43497.404247685183</v>
      </c>
    </row>
    <row r="131" spans="1:67" ht="15" x14ac:dyDescent="0.25">
      <c r="A131" s="244" t="str">
        <f>IFERROR(LOOKUP(H131,BLIOTECAS!$D$2:$D$30,BLIOTECAS!$C$2:$C$30),"N/C")</f>
        <v>F. Ciencias Políticas y Sociología</v>
      </c>
      <c r="B131" s="243" t="str">
        <f>IFERROR(LOOKUP(H131,BLIOTECAS!$D$2:$D$29,BLIOTECAS!$E$2:$E$29),"N/C")</f>
        <v>Ciencias Sociales</v>
      </c>
      <c r="C131" s="243">
        <f>LOOKUP(H131,BLIOTECAS!$D$2:$D$30,BLIOTECAS!$F$2:$F$30)</f>
        <v>3</v>
      </c>
      <c r="D131" s="320">
        <v>135</v>
      </c>
      <c r="E131" s="320"/>
      <c r="F131" s="320"/>
      <c r="G131" s="320">
        <v>1</v>
      </c>
      <c r="H131" s="320">
        <v>9</v>
      </c>
      <c r="I131" s="320"/>
      <c r="J131" s="320">
        <v>4</v>
      </c>
      <c r="K131" s="320">
        <v>4</v>
      </c>
      <c r="L131" s="320"/>
      <c r="M131" s="320">
        <v>9</v>
      </c>
      <c r="N131" s="320"/>
      <c r="O131" s="320"/>
      <c r="P131" s="320"/>
      <c r="Q131" s="320"/>
      <c r="R131" s="320"/>
      <c r="S131" s="320">
        <v>4</v>
      </c>
      <c r="T131" s="320">
        <v>4</v>
      </c>
      <c r="U131" s="320">
        <v>4</v>
      </c>
      <c r="V131" s="320">
        <v>3</v>
      </c>
      <c r="W131" s="320">
        <v>1</v>
      </c>
      <c r="X131" s="320">
        <v>2</v>
      </c>
      <c r="Y131" s="320"/>
      <c r="Z131" s="320"/>
      <c r="AA131" s="320"/>
      <c r="AB131" s="320"/>
      <c r="AC131" s="320"/>
      <c r="AD131" s="320">
        <v>1</v>
      </c>
      <c r="AE131" s="320">
        <v>4</v>
      </c>
      <c r="AF131" s="320">
        <v>5</v>
      </c>
      <c r="AG131" s="320">
        <v>2</v>
      </c>
      <c r="AH131" s="320">
        <v>5</v>
      </c>
      <c r="AI131" s="320">
        <v>5</v>
      </c>
      <c r="AJ131" s="320">
        <v>5</v>
      </c>
      <c r="AK131" s="320">
        <v>5</v>
      </c>
      <c r="AL131" s="320">
        <v>4</v>
      </c>
      <c r="AM131" s="320">
        <v>4</v>
      </c>
      <c r="AN131" s="320">
        <v>3</v>
      </c>
      <c r="AO131" s="320">
        <v>3</v>
      </c>
      <c r="AP131" s="320">
        <v>4</v>
      </c>
      <c r="AQ131" s="320">
        <v>5</v>
      </c>
      <c r="AR131" s="320">
        <v>2</v>
      </c>
      <c r="AS131" s="320">
        <v>4</v>
      </c>
      <c r="AT131" s="320" t="s">
        <v>22</v>
      </c>
      <c r="AU131" s="320">
        <v>3</v>
      </c>
      <c r="AV131" s="320"/>
      <c r="AW131" s="320">
        <v>3</v>
      </c>
      <c r="AX131" s="320">
        <v>2</v>
      </c>
      <c r="AY131" s="320">
        <v>4</v>
      </c>
      <c r="AZ131" s="320">
        <v>5</v>
      </c>
      <c r="BA131" s="320">
        <v>5</v>
      </c>
      <c r="BB131" s="320">
        <v>4</v>
      </c>
      <c r="BC131" s="320"/>
      <c r="BD131" s="320" t="s">
        <v>22</v>
      </c>
      <c r="BE131" s="320" t="s">
        <v>356</v>
      </c>
      <c r="BF131" s="320">
        <v>3</v>
      </c>
      <c r="BG131" s="320"/>
      <c r="BH131" s="320">
        <v>3</v>
      </c>
      <c r="BI131" s="320">
        <v>3</v>
      </c>
      <c r="BJ131" s="320"/>
      <c r="BK131" s="320">
        <v>4</v>
      </c>
      <c r="BL131" s="320"/>
      <c r="BM131" s="320"/>
      <c r="BN131" s="320"/>
      <c r="BO131" s="381">
        <v>43497.40425925926</v>
      </c>
    </row>
    <row r="132" spans="1:67" ht="15" x14ac:dyDescent="0.25">
      <c r="A132" s="244" t="str">
        <f>IFERROR(LOOKUP(H132,BLIOTECAS!$D$2:$D$30,BLIOTECAS!$C$2:$C$30),"N/C")</f>
        <v>F. Geografía e Historia</v>
      </c>
      <c r="B132" s="243" t="str">
        <f>IFERROR(LOOKUP(H132,BLIOTECAS!$D$2:$D$29,BLIOTECAS!$E$2:$E$29),"N/C")</f>
        <v>Humanidades</v>
      </c>
      <c r="C132" s="243">
        <f>LOOKUP(H132,BLIOTECAS!$D$2:$D$30,BLIOTECAS!$F$2:$F$30)</f>
        <v>1</v>
      </c>
      <c r="D132" s="320">
        <v>136</v>
      </c>
      <c r="E132" s="320"/>
      <c r="F132" s="320"/>
      <c r="G132" s="320">
        <v>1</v>
      </c>
      <c r="H132" s="320">
        <v>16</v>
      </c>
      <c r="I132" s="320"/>
      <c r="J132" s="320">
        <v>5</v>
      </c>
      <c r="K132" s="320">
        <v>4</v>
      </c>
      <c r="L132" s="320"/>
      <c r="M132" s="320">
        <v>16</v>
      </c>
      <c r="N132" s="320">
        <v>29</v>
      </c>
      <c r="O132" s="320"/>
      <c r="P132" s="320" t="s">
        <v>347</v>
      </c>
      <c r="Q132" s="320"/>
      <c r="R132" s="320"/>
      <c r="S132" s="320">
        <v>5</v>
      </c>
      <c r="T132" s="320">
        <v>4</v>
      </c>
      <c r="U132" s="320">
        <v>4</v>
      </c>
      <c r="V132" s="320">
        <v>2</v>
      </c>
      <c r="W132" s="320"/>
      <c r="X132" s="320">
        <v>2</v>
      </c>
      <c r="Y132" s="320"/>
      <c r="Z132" s="320"/>
      <c r="AA132" s="320"/>
      <c r="AB132" s="320"/>
      <c r="AC132" s="320"/>
      <c r="AD132" s="320">
        <v>5</v>
      </c>
      <c r="AE132" s="320">
        <v>2</v>
      </c>
      <c r="AF132" s="320">
        <v>1</v>
      </c>
      <c r="AG132" s="320">
        <v>2</v>
      </c>
      <c r="AH132" s="320">
        <v>4</v>
      </c>
      <c r="AI132" s="320">
        <v>4</v>
      </c>
      <c r="AJ132" s="320">
        <v>5</v>
      </c>
      <c r="AK132" s="320">
        <v>3</v>
      </c>
      <c r="AL132" s="320">
        <v>4</v>
      </c>
      <c r="AM132" s="320">
        <v>4</v>
      </c>
      <c r="AN132" s="320">
        <v>3</v>
      </c>
      <c r="AO132" s="320">
        <v>2</v>
      </c>
      <c r="AP132" s="320">
        <v>4</v>
      </c>
      <c r="AQ132" s="320">
        <v>1</v>
      </c>
      <c r="AR132" s="320">
        <v>2</v>
      </c>
      <c r="AS132" s="320">
        <v>1</v>
      </c>
      <c r="AT132" s="320" t="s">
        <v>22</v>
      </c>
      <c r="AU132" s="320">
        <v>2</v>
      </c>
      <c r="AV132" s="320"/>
      <c r="AW132" s="320">
        <v>4</v>
      </c>
      <c r="AX132" s="320">
        <v>3</v>
      </c>
      <c r="AY132" s="320">
        <v>4</v>
      </c>
      <c r="AZ132" s="320">
        <v>4</v>
      </c>
      <c r="BA132" s="320">
        <v>4</v>
      </c>
      <c r="BB132" s="320">
        <v>4</v>
      </c>
      <c r="BC132" s="320"/>
      <c r="BD132" s="320" t="s">
        <v>22</v>
      </c>
      <c r="BE132" s="320" t="s">
        <v>22</v>
      </c>
      <c r="BF132" s="320"/>
      <c r="BG132" s="320"/>
      <c r="BH132" s="320">
        <v>5</v>
      </c>
      <c r="BI132" s="320">
        <v>5</v>
      </c>
      <c r="BJ132" s="320"/>
      <c r="BK132" s="320">
        <v>4</v>
      </c>
      <c r="BL132" s="320">
        <v>4</v>
      </c>
      <c r="BM132" s="320"/>
      <c r="BN132" s="320" t="s">
        <v>395</v>
      </c>
      <c r="BO132" s="381">
        <v>43497.404282407406</v>
      </c>
    </row>
    <row r="133" spans="1:67" ht="15" x14ac:dyDescent="0.25">
      <c r="A133" s="244" t="str">
        <f>IFERROR(LOOKUP(H133,BLIOTECAS!$D$2:$D$30,BLIOTECAS!$C$2:$C$30),"N/C")</f>
        <v>F. Educación - Centro de Formación del Profesorado</v>
      </c>
      <c r="B133" s="243" t="str">
        <f>IFERROR(LOOKUP(H133,BLIOTECAS!$D$2:$D$29,BLIOTECAS!$E$2:$E$29),"N/C")</f>
        <v>Humanidades</v>
      </c>
      <c r="C133" s="243">
        <f>LOOKUP(H133,BLIOTECAS!$D$2:$D$30,BLIOTECAS!$F$2:$F$30)</f>
        <v>1</v>
      </c>
      <c r="D133" s="320">
        <v>137</v>
      </c>
      <c r="E133" s="320"/>
      <c r="F133" s="320"/>
      <c r="G133" s="320">
        <v>1</v>
      </c>
      <c r="H133" s="320">
        <v>12</v>
      </c>
      <c r="I133" s="320"/>
      <c r="J133" s="320">
        <v>3</v>
      </c>
      <c r="K133" s="320">
        <v>2</v>
      </c>
      <c r="L133" s="320"/>
      <c r="M133" s="320"/>
      <c r="N133" s="320"/>
      <c r="O133" s="320"/>
      <c r="P133" s="320"/>
      <c r="Q133" s="320"/>
      <c r="R133" s="320"/>
      <c r="S133" s="320">
        <v>5</v>
      </c>
      <c r="T133" s="320">
        <v>5</v>
      </c>
      <c r="U133" s="320">
        <v>4</v>
      </c>
      <c r="V133" s="320">
        <v>4</v>
      </c>
      <c r="W133" s="320">
        <v>1</v>
      </c>
      <c r="X133" s="320"/>
      <c r="Y133" s="320"/>
      <c r="Z133" s="320"/>
      <c r="AA133" s="320"/>
      <c r="AB133" s="320"/>
      <c r="AC133" s="320"/>
      <c r="AD133" s="320">
        <v>4</v>
      </c>
      <c r="AE133" s="320">
        <v>3</v>
      </c>
      <c r="AF133" s="320">
        <v>1</v>
      </c>
      <c r="AG133" s="320">
        <v>2</v>
      </c>
      <c r="AH133" s="320">
        <v>5</v>
      </c>
      <c r="AI133" s="320">
        <v>2</v>
      </c>
      <c r="AJ133" s="320">
        <v>5</v>
      </c>
      <c r="AK133" s="320">
        <v>2</v>
      </c>
      <c r="AL133" s="320">
        <v>5</v>
      </c>
      <c r="AM133" s="320">
        <v>4</v>
      </c>
      <c r="AN133" s="320">
        <v>3</v>
      </c>
      <c r="AO133" s="320">
        <v>4</v>
      </c>
      <c r="AP133" s="320">
        <v>4</v>
      </c>
      <c r="AQ133" s="320">
        <v>5</v>
      </c>
      <c r="AR133" s="320">
        <v>4</v>
      </c>
      <c r="AS133" s="320">
        <v>4</v>
      </c>
      <c r="AT133" s="320" t="s">
        <v>22</v>
      </c>
      <c r="AU133" s="320">
        <v>4</v>
      </c>
      <c r="AV133" s="320"/>
      <c r="AW133" s="320">
        <v>4</v>
      </c>
      <c r="AX133" s="320">
        <v>4</v>
      </c>
      <c r="AY133" s="320">
        <v>4</v>
      </c>
      <c r="AZ133" s="320">
        <v>5</v>
      </c>
      <c r="BA133" s="320">
        <v>4</v>
      </c>
      <c r="BB133" s="320">
        <v>4</v>
      </c>
      <c r="BC133" s="320"/>
      <c r="BD133" s="320" t="s">
        <v>356</v>
      </c>
      <c r="BE133" s="320" t="s">
        <v>22</v>
      </c>
      <c r="BF133" s="320"/>
      <c r="BG133" s="320"/>
      <c r="BH133" s="320">
        <v>4</v>
      </c>
      <c r="BI133" s="320">
        <v>4</v>
      </c>
      <c r="BJ133" s="320"/>
      <c r="BK133" s="320">
        <v>4</v>
      </c>
      <c r="BL133" s="320">
        <v>4</v>
      </c>
      <c r="BM133" s="320"/>
      <c r="BN133" s="320" t="s">
        <v>396</v>
      </c>
      <c r="BO133" s="381">
        <v>43497.404282407406</v>
      </c>
    </row>
    <row r="134" spans="1:67" ht="15" x14ac:dyDescent="0.25">
      <c r="A134" s="244" t="str">
        <f>IFERROR(LOOKUP(H134,BLIOTECAS!$D$2:$D$30,BLIOTECAS!$C$2:$C$30),"N/C")</f>
        <v>F. Farmacia</v>
      </c>
      <c r="B134" s="243" t="str">
        <f>IFERROR(LOOKUP(H134,BLIOTECAS!$D$2:$D$29,BLIOTECAS!$E$2:$E$29),"N/C")</f>
        <v>Ciencias de la Salud</v>
      </c>
      <c r="C134" s="243">
        <f>LOOKUP(H134,BLIOTECAS!$D$2:$D$30,BLIOTECAS!$F$2:$F$30)</f>
        <v>4</v>
      </c>
      <c r="D134" s="320">
        <v>138</v>
      </c>
      <c r="E134" s="320"/>
      <c r="F134" s="320"/>
      <c r="G134" s="320">
        <v>1</v>
      </c>
      <c r="H134" s="320">
        <v>13</v>
      </c>
      <c r="I134" s="320"/>
      <c r="J134" s="320">
        <v>5</v>
      </c>
      <c r="K134" s="320">
        <v>3</v>
      </c>
      <c r="L134" s="320"/>
      <c r="M134" s="320">
        <v>2</v>
      </c>
      <c r="N134" s="320">
        <v>13</v>
      </c>
      <c r="O134" s="320">
        <v>29</v>
      </c>
      <c r="P134" s="320"/>
      <c r="Q134" s="320"/>
      <c r="R134" s="320"/>
      <c r="S134" s="320">
        <v>4</v>
      </c>
      <c r="T134" s="320">
        <v>3</v>
      </c>
      <c r="U134" s="320">
        <v>4</v>
      </c>
      <c r="V134" s="320">
        <v>4</v>
      </c>
      <c r="W134" s="320"/>
      <c r="X134" s="320">
        <v>2</v>
      </c>
      <c r="Y134" s="320">
        <v>3</v>
      </c>
      <c r="Z134" s="320"/>
      <c r="AA134" s="320">
        <v>4.1666666666666664E-2</v>
      </c>
      <c r="AB134" s="320"/>
      <c r="AC134" s="320"/>
      <c r="AD134" s="320">
        <v>4</v>
      </c>
      <c r="AE134" s="320">
        <v>2</v>
      </c>
      <c r="AF134" s="320">
        <v>4</v>
      </c>
      <c r="AG134" s="320">
        <v>1</v>
      </c>
      <c r="AH134" s="320">
        <v>3</v>
      </c>
      <c r="AI134" s="320">
        <v>4</v>
      </c>
      <c r="AJ134" s="320">
        <v>5</v>
      </c>
      <c r="AK134" s="320">
        <v>3</v>
      </c>
      <c r="AL134" s="320">
        <v>3</v>
      </c>
      <c r="AM134" s="320">
        <v>4</v>
      </c>
      <c r="AN134" s="320">
        <v>4</v>
      </c>
      <c r="AO134" s="320">
        <v>2</v>
      </c>
      <c r="AP134" s="320">
        <v>3</v>
      </c>
      <c r="AQ134" s="320">
        <v>4</v>
      </c>
      <c r="AR134" s="320">
        <v>3</v>
      </c>
      <c r="AS134" s="320">
        <v>3</v>
      </c>
      <c r="AT134" s="320" t="s">
        <v>22</v>
      </c>
      <c r="AU134" s="320">
        <v>3</v>
      </c>
      <c r="AV134" s="320"/>
      <c r="AW134" s="320">
        <v>5</v>
      </c>
      <c r="AX134" s="320">
        <v>3</v>
      </c>
      <c r="AY134" s="320">
        <v>3</v>
      </c>
      <c r="AZ134" s="320">
        <v>3</v>
      </c>
      <c r="BA134" s="320">
        <v>4</v>
      </c>
      <c r="BB134" s="320">
        <v>4</v>
      </c>
      <c r="BC134" s="320"/>
      <c r="BD134" s="320" t="s">
        <v>22</v>
      </c>
      <c r="BE134" s="320" t="s">
        <v>22</v>
      </c>
      <c r="BF134" s="320"/>
      <c r="BG134" s="320"/>
      <c r="BH134" s="320">
        <v>3</v>
      </c>
      <c r="BI134" s="320">
        <v>3</v>
      </c>
      <c r="BJ134" s="320"/>
      <c r="BK134" s="320">
        <v>4</v>
      </c>
      <c r="BL134" s="320">
        <v>3</v>
      </c>
      <c r="BM134" s="320"/>
      <c r="BN134" s="320" t="s">
        <v>397</v>
      </c>
      <c r="BO134" s="381">
        <v>43497.404282407406</v>
      </c>
    </row>
    <row r="135" spans="1:67" ht="15" x14ac:dyDescent="0.25">
      <c r="A135" s="244" t="str">
        <f>IFERROR(LOOKUP(H135,BLIOTECAS!$D$2:$D$30,BLIOTECAS!$C$2:$C$30),"N/C")</f>
        <v>F. Ciencias Químicas</v>
      </c>
      <c r="B135" s="243" t="str">
        <f>IFERROR(LOOKUP(H135,BLIOTECAS!$D$2:$D$29,BLIOTECAS!$E$2:$E$29),"N/C")</f>
        <v>Ciencias Experimentales</v>
      </c>
      <c r="C135" s="243">
        <f>LOOKUP(H135,BLIOTECAS!$D$2:$D$30,BLIOTECAS!$F$2:$F$30)</f>
        <v>2</v>
      </c>
      <c r="D135" s="320">
        <v>139</v>
      </c>
      <c r="E135" s="320"/>
      <c r="F135" s="320"/>
      <c r="G135" s="320">
        <v>1</v>
      </c>
      <c r="H135" s="320">
        <v>10</v>
      </c>
      <c r="I135" s="320"/>
      <c r="J135" s="320">
        <v>4</v>
      </c>
      <c r="K135" s="320">
        <v>2</v>
      </c>
      <c r="L135" s="320"/>
      <c r="M135" s="320">
        <v>10</v>
      </c>
      <c r="N135" s="320">
        <v>29</v>
      </c>
      <c r="O135" s="320">
        <v>2</v>
      </c>
      <c r="P135" s="320"/>
      <c r="Q135" s="320"/>
      <c r="R135" s="320"/>
      <c r="S135" s="320">
        <v>5</v>
      </c>
      <c r="T135" s="320">
        <v>5</v>
      </c>
      <c r="U135" s="320">
        <v>5</v>
      </c>
      <c r="V135" s="320">
        <v>3</v>
      </c>
      <c r="W135" s="320"/>
      <c r="X135" s="320"/>
      <c r="Y135" s="320">
        <v>3</v>
      </c>
      <c r="Z135" s="320"/>
      <c r="AA135" s="321"/>
      <c r="AB135" s="320"/>
      <c r="AC135" s="320"/>
      <c r="AD135" s="320">
        <v>1</v>
      </c>
      <c r="AE135" s="320">
        <v>1</v>
      </c>
      <c r="AF135" s="320">
        <v>5</v>
      </c>
      <c r="AG135" s="320">
        <v>5</v>
      </c>
      <c r="AH135" s="320">
        <v>5</v>
      </c>
      <c r="AI135" s="320">
        <v>3</v>
      </c>
      <c r="AJ135" s="320">
        <v>5</v>
      </c>
      <c r="AK135" s="320">
        <v>1</v>
      </c>
      <c r="AL135" s="320">
        <v>4</v>
      </c>
      <c r="AM135" s="320"/>
      <c r="AN135" s="320">
        <v>4</v>
      </c>
      <c r="AO135" s="320">
        <v>5</v>
      </c>
      <c r="AP135" s="320">
        <v>5</v>
      </c>
      <c r="AQ135" s="320">
        <v>5</v>
      </c>
      <c r="AR135" s="320">
        <v>5</v>
      </c>
      <c r="AS135" s="320">
        <v>5</v>
      </c>
      <c r="AT135" s="320" t="s">
        <v>22</v>
      </c>
      <c r="AU135" s="320">
        <v>5</v>
      </c>
      <c r="AV135" s="320"/>
      <c r="AW135" s="320">
        <v>5</v>
      </c>
      <c r="AX135" s="320">
        <v>4</v>
      </c>
      <c r="AY135" s="320">
        <v>5</v>
      </c>
      <c r="AZ135" s="320">
        <v>5</v>
      </c>
      <c r="BA135" s="320">
        <v>5</v>
      </c>
      <c r="BB135" s="320">
        <v>5</v>
      </c>
      <c r="BC135" s="320"/>
      <c r="BD135" s="320" t="s">
        <v>22</v>
      </c>
      <c r="BE135" s="320" t="s">
        <v>22</v>
      </c>
      <c r="BF135" s="320"/>
      <c r="BG135" s="320"/>
      <c r="BH135" s="320">
        <v>5</v>
      </c>
      <c r="BI135" s="320">
        <v>5</v>
      </c>
      <c r="BJ135" s="320"/>
      <c r="BK135" s="320">
        <v>5</v>
      </c>
      <c r="BL135" s="320">
        <v>5</v>
      </c>
      <c r="BM135" s="320"/>
      <c r="BN135" s="320"/>
      <c r="BO135" s="381">
        <v>43497.404340277775</v>
      </c>
    </row>
    <row r="136" spans="1:67" ht="15" x14ac:dyDescent="0.25">
      <c r="A136" s="244" t="str">
        <f>IFERROR(LOOKUP(H136,BLIOTECAS!$D$2:$D$30,BLIOTECAS!$C$2:$C$30),"N/C")</f>
        <v>F. Trabajo Social</v>
      </c>
      <c r="B136" s="243" t="str">
        <f>IFERROR(LOOKUP(H136,BLIOTECAS!$D$2:$D$29,BLIOTECAS!$E$2:$E$29),"N/C")</f>
        <v>Ciencias Sociales</v>
      </c>
      <c r="C136" s="243">
        <f>LOOKUP(H136,BLIOTECAS!$D$2:$D$30,BLIOTECAS!$F$2:$F$30)</f>
        <v>3</v>
      </c>
      <c r="D136" s="320">
        <v>140</v>
      </c>
      <c r="E136" s="320"/>
      <c r="F136" s="320"/>
      <c r="G136" s="320">
        <v>1</v>
      </c>
      <c r="H136" s="320">
        <v>26</v>
      </c>
      <c r="I136" s="320"/>
      <c r="J136" s="320">
        <v>4</v>
      </c>
      <c r="K136" s="320">
        <v>4</v>
      </c>
      <c r="L136" s="320"/>
      <c r="M136" s="320">
        <v>26</v>
      </c>
      <c r="N136" s="320">
        <v>6</v>
      </c>
      <c r="O136" s="320">
        <v>29</v>
      </c>
      <c r="P136" s="320"/>
      <c r="Q136" s="320"/>
      <c r="R136" s="320"/>
      <c r="S136" s="320">
        <v>4</v>
      </c>
      <c r="T136" s="320">
        <v>2</v>
      </c>
      <c r="U136" s="320">
        <v>3</v>
      </c>
      <c r="V136" s="320">
        <v>3</v>
      </c>
      <c r="W136" s="320"/>
      <c r="X136" s="320">
        <v>2</v>
      </c>
      <c r="Y136" s="320"/>
      <c r="Z136" s="320"/>
      <c r="AA136" s="320"/>
      <c r="AB136" s="320"/>
      <c r="AC136" s="320"/>
      <c r="AD136" s="320">
        <v>1</v>
      </c>
      <c r="AE136" s="320">
        <v>1</v>
      </c>
      <c r="AF136" s="320">
        <v>4</v>
      </c>
      <c r="AG136" s="320">
        <v>2</v>
      </c>
      <c r="AH136" s="320">
        <v>4</v>
      </c>
      <c r="AI136" s="320">
        <v>4</v>
      </c>
      <c r="AJ136" s="320">
        <v>4</v>
      </c>
      <c r="AK136" s="320">
        <v>1</v>
      </c>
      <c r="AL136" s="320">
        <v>2</v>
      </c>
      <c r="AM136" s="320">
        <v>4</v>
      </c>
      <c r="AN136" s="320">
        <v>3</v>
      </c>
      <c r="AO136" s="320">
        <v>3</v>
      </c>
      <c r="AP136" s="320">
        <v>3</v>
      </c>
      <c r="AQ136" s="320">
        <v>3</v>
      </c>
      <c r="AR136" s="320">
        <v>1</v>
      </c>
      <c r="AS136" s="320">
        <v>3</v>
      </c>
      <c r="AT136" s="320" t="s">
        <v>22</v>
      </c>
      <c r="AU136" s="320">
        <v>2</v>
      </c>
      <c r="AV136" s="320"/>
      <c r="AW136" s="320">
        <v>5</v>
      </c>
      <c r="AX136" s="320">
        <v>5</v>
      </c>
      <c r="AY136" s="320">
        <v>5</v>
      </c>
      <c r="AZ136" s="320">
        <v>5</v>
      </c>
      <c r="BA136" s="320">
        <v>5</v>
      </c>
      <c r="BB136" s="320">
        <v>5</v>
      </c>
      <c r="BC136" s="320"/>
      <c r="BD136" s="320" t="s">
        <v>22</v>
      </c>
      <c r="BE136" s="320" t="s">
        <v>22</v>
      </c>
      <c r="BF136" s="320"/>
      <c r="BG136" s="320"/>
      <c r="BH136" s="320">
        <v>4</v>
      </c>
      <c r="BI136" s="320">
        <v>4</v>
      </c>
      <c r="BJ136" s="320"/>
      <c r="BK136" s="320">
        <v>4</v>
      </c>
      <c r="BL136" s="320">
        <v>4</v>
      </c>
      <c r="BM136" s="320"/>
      <c r="BN136" s="320"/>
      <c r="BO136" s="381">
        <v>43497.404351851852</v>
      </c>
    </row>
    <row r="137" spans="1:67" ht="15" x14ac:dyDescent="0.25">
      <c r="A137" s="244" t="str">
        <f>IFERROR(LOOKUP(H137,BLIOTECAS!$D$2:$D$30,BLIOTECAS!$C$2:$C$30),"N/C")</f>
        <v>F. Medicina</v>
      </c>
      <c r="B137" s="243" t="str">
        <f>IFERROR(LOOKUP(H137,BLIOTECAS!$D$2:$D$29,BLIOTECAS!$E$2:$E$29),"N/C")</f>
        <v>Ciencias de la Salud</v>
      </c>
      <c r="C137" s="243">
        <f>LOOKUP(H137,BLIOTECAS!$D$2:$D$30,BLIOTECAS!$F$2:$F$30)</f>
        <v>4</v>
      </c>
      <c r="D137" s="320">
        <v>141</v>
      </c>
      <c r="E137" s="320"/>
      <c r="F137" s="320"/>
      <c r="G137" s="320">
        <v>1</v>
      </c>
      <c r="H137" s="320">
        <v>18</v>
      </c>
      <c r="I137" s="320"/>
      <c r="J137" s="320">
        <v>3</v>
      </c>
      <c r="K137" s="320">
        <v>4</v>
      </c>
      <c r="L137" s="320"/>
      <c r="M137" s="320">
        <v>18</v>
      </c>
      <c r="N137" s="320">
        <v>22</v>
      </c>
      <c r="O137" s="320"/>
      <c r="P137" s="320"/>
      <c r="Q137" s="320"/>
      <c r="R137" s="320"/>
      <c r="S137" s="320">
        <v>3</v>
      </c>
      <c r="T137" s="320">
        <v>3</v>
      </c>
      <c r="U137" s="320">
        <v>4</v>
      </c>
      <c r="V137" s="320">
        <v>3</v>
      </c>
      <c r="W137" s="320"/>
      <c r="X137" s="320">
        <v>2</v>
      </c>
      <c r="Y137" s="320"/>
      <c r="Z137" s="320"/>
      <c r="AA137" s="320"/>
      <c r="AB137" s="320"/>
      <c r="AC137" s="320"/>
      <c r="AD137" s="320">
        <v>3</v>
      </c>
      <c r="AE137" s="320">
        <v>3</v>
      </c>
      <c r="AF137" s="320">
        <v>4</v>
      </c>
      <c r="AG137" s="320">
        <v>2</v>
      </c>
      <c r="AH137" s="320">
        <v>3</v>
      </c>
      <c r="AI137" s="320">
        <v>4</v>
      </c>
      <c r="AJ137" s="320">
        <v>4</v>
      </c>
      <c r="AK137" s="320">
        <v>3</v>
      </c>
      <c r="AL137" s="320">
        <v>4</v>
      </c>
      <c r="AM137" s="320">
        <v>3</v>
      </c>
      <c r="AN137" s="320">
        <v>3</v>
      </c>
      <c r="AO137" s="320">
        <v>3</v>
      </c>
      <c r="AP137" s="320">
        <v>3</v>
      </c>
      <c r="AQ137" s="320">
        <v>3</v>
      </c>
      <c r="AR137" s="320">
        <v>3</v>
      </c>
      <c r="AS137" s="320">
        <v>3</v>
      </c>
      <c r="AT137" s="320" t="s">
        <v>22</v>
      </c>
      <c r="AU137" s="320">
        <v>3</v>
      </c>
      <c r="AV137" s="320"/>
      <c r="AW137" s="320">
        <v>3</v>
      </c>
      <c r="AX137" s="320">
        <v>3</v>
      </c>
      <c r="AY137" s="320">
        <v>3</v>
      </c>
      <c r="AZ137" s="320">
        <v>3</v>
      </c>
      <c r="BA137" s="320">
        <v>3</v>
      </c>
      <c r="BB137" s="320">
        <v>3</v>
      </c>
      <c r="BC137" s="320"/>
      <c r="BD137" s="320" t="s">
        <v>22</v>
      </c>
      <c r="BE137" s="320" t="s">
        <v>356</v>
      </c>
      <c r="BF137" s="320">
        <v>4</v>
      </c>
      <c r="BG137" s="320"/>
      <c r="BH137" s="320">
        <v>3</v>
      </c>
      <c r="BI137" s="320">
        <v>3</v>
      </c>
      <c r="BJ137" s="320"/>
      <c r="BK137" s="320">
        <v>4</v>
      </c>
      <c r="BL137" s="320">
        <v>3</v>
      </c>
      <c r="BM137" s="320"/>
      <c r="BN137" s="320"/>
      <c r="BO137" s="381">
        <v>43497.404363425929</v>
      </c>
    </row>
    <row r="138" spans="1:67" ht="15" x14ac:dyDescent="0.25">
      <c r="A138" s="244" t="str">
        <f>IFERROR(LOOKUP(H138,BLIOTECAS!$D$2:$D$30,BLIOTECAS!$C$2:$C$30),"N/C")</f>
        <v>F. Psicología</v>
      </c>
      <c r="B138" s="243" t="str">
        <f>IFERROR(LOOKUP(H138,BLIOTECAS!$D$2:$D$29,BLIOTECAS!$E$2:$E$29),"N/C")</f>
        <v>Ciencias de la Salud</v>
      </c>
      <c r="C138" s="243">
        <f>LOOKUP(H138,BLIOTECAS!$D$2:$D$30,BLIOTECAS!$F$2:$F$30)</f>
        <v>4</v>
      </c>
      <c r="D138" s="320">
        <v>142</v>
      </c>
      <c r="E138" s="320"/>
      <c r="F138" s="320"/>
      <c r="G138" s="320">
        <v>1</v>
      </c>
      <c r="H138" s="320">
        <v>20</v>
      </c>
      <c r="I138" s="320"/>
      <c r="J138" s="320">
        <v>4</v>
      </c>
      <c r="K138" s="320">
        <v>1</v>
      </c>
      <c r="L138" s="320"/>
      <c r="M138" s="320">
        <v>20</v>
      </c>
      <c r="N138" s="320">
        <v>29</v>
      </c>
      <c r="O138" s="320"/>
      <c r="P138" s="320"/>
      <c r="Q138" s="320"/>
      <c r="R138" s="320"/>
      <c r="S138" s="320">
        <v>5</v>
      </c>
      <c r="T138" s="320">
        <v>4</v>
      </c>
      <c r="U138" s="320">
        <v>4</v>
      </c>
      <c r="V138" s="320">
        <v>5</v>
      </c>
      <c r="W138" s="320"/>
      <c r="X138" s="320">
        <v>2</v>
      </c>
      <c r="Y138" s="320"/>
      <c r="Z138" s="320"/>
      <c r="AA138" s="320"/>
      <c r="AB138" s="320"/>
      <c r="AC138" s="320"/>
      <c r="AD138" s="320">
        <v>4</v>
      </c>
      <c r="AE138" s="320">
        <v>1</v>
      </c>
      <c r="AF138" s="320">
        <v>1</v>
      </c>
      <c r="AG138" s="320">
        <v>3</v>
      </c>
      <c r="AH138" s="320">
        <v>5</v>
      </c>
      <c r="AI138" s="320">
        <v>4</v>
      </c>
      <c r="AJ138" s="320">
        <v>4</v>
      </c>
      <c r="AK138" s="320">
        <v>1</v>
      </c>
      <c r="AL138" s="320">
        <v>4</v>
      </c>
      <c r="AM138" s="320">
        <v>5</v>
      </c>
      <c r="AN138" s="320">
        <v>3</v>
      </c>
      <c r="AO138" s="320">
        <v>3</v>
      </c>
      <c r="AP138" s="320">
        <v>5</v>
      </c>
      <c r="AQ138" s="320">
        <v>3</v>
      </c>
      <c r="AR138" s="320">
        <v>4</v>
      </c>
      <c r="AS138" s="320">
        <v>3</v>
      </c>
      <c r="AT138" s="320" t="s">
        <v>22</v>
      </c>
      <c r="AU138" s="320">
        <v>2</v>
      </c>
      <c r="AV138" s="320"/>
      <c r="AW138" s="320">
        <v>5</v>
      </c>
      <c r="AX138" s="320">
        <v>5</v>
      </c>
      <c r="AY138" s="320">
        <v>5</v>
      </c>
      <c r="AZ138" s="320">
        <v>5</v>
      </c>
      <c r="BA138" s="320">
        <v>5</v>
      </c>
      <c r="BB138" s="320">
        <v>5</v>
      </c>
      <c r="BC138" s="320"/>
      <c r="BD138" s="320" t="s">
        <v>356</v>
      </c>
      <c r="BE138" s="320" t="s">
        <v>22</v>
      </c>
      <c r="BF138" s="320"/>
      <c r="BG138" s="320"/>
      <c r="BH138" s="320">
        <v>5</v>
      </c>
      <c r="BI138" s="320">
        <v>5</v>
      </c>
      <c r="BJ138" s="320"/>
      <c r="BK138" s="320">
        <v>5</v>
      </c>
      <c r="BL138" s="320">
        <v>4</v>
      </c>
      <c r="BM138" s="320"/>
      <c r="BN138" s="320"/>
      <c r="BO138" s="381">
        <v>43497.404374999998</v>
      </c>
    </row>
    <row r="139" spans="1:67" ht="15" x14ac:dyDescent="0.25">
      <c r="A139" s="244" t="str">
        <f>IFERROR(LOOKUP(H139,BLIOTECAS!$D$2:$D$30,BLIOTECAS!$C$2:$C$30),"N/C")</f>
        <v>F. Psicología</v>
      </c>
      <c r="B139" s="243" t="str">
        <f>IFERROR(LOOKUP(H139,BLIOTECAS!$D$2:$D$29,BLIOTECAS!$E$2:$E$29),"N/C")</f>
        <v>Ciencias de la Salud</v>
      </c>
      <c r="C139" s="243">
        <f>LOOKUP(H139,BLIOTECAS!$D$2:$D$30,BLIOTECAS!$F$2:$F$30)</f>
        <v>4</v>
      </c>
      <c r="D139" s="320">
        <v>143</v>
      </c>
      <c r="E139" s="320"/>
      <c r="F139" s="320"/>
      <c r="G139" s="320">
        <v>2</v>
      </c>
      <c r="H139" s="320">
        <v>20</v>
      </c>
      <c r="I139" s="320"/>
      <c r="J139" s="320">
        <v>4</v>
      </c>
      <c r="K139" s="320">
        <v>3</v>
      </c>
      <c r="L139" s="320"/>
      <c r="M139" s="320">
        <v>20</v>
      </c>
      <c r="N139" s="320">
        <v>29</v>
      </c>
      <c r="O139" s="320"/>
      <c r="P139" s="320" t="s">
        <v>398</v>
      </c>
      <c r="Q139" s="320"/>
      <c r="R139" s="320"/>
      <c r="S139" s="320">
        <v>3</v>
      </c>
      <c r="T139" s="320">
        <v>5</v>
      </c>
      <c r="U139" s="320">
        <v>5</v>
      </c>
      <c r="V139" s="320">
        <v>3</v>
      </c>
      <c r="W139" s="320">
        <v>1</v>
      </c>
      <c r="X139" s="320">
        <v>2</v>
      </c>
      <c r="Y139" s="320">
        <v>3</v>
      </c>
      <c r="Z139" s="320">
        <v>4</v>
      </c>
      <c r="AA139" s="320">
        <v>43477</v>
      </c>
      <c r="AB139" s="320"/>
      <c r="AC139" s="320"/>
      <c r="AD139" s="320">
        <v>4</v>
      </c>
      <c r="AE139" s="320">
        <v>5</v>
      </c>
      <c r="AF139" s="320">
        <v>3</v>
      </c>
      <c r="AG139" s="320">
        <v>4</v>
      </c>
      <c r="AH139" s="320">
        <v>4</v>
      </c>
      <c r="AI139" s="320">
        <v>4</v>
      </c>
      <c r="AJ139" s="320">
        <v>3</v>
      </c>
      <c r="AK139" s="320">
        <v>2</v>
      </c>
      <c r="AL139" s="320">
        <v>3</v>
      </c>
      <c r="AM139" s="320">
        <v>4</v>
      </c>
      <c r="AN139" s="320">
        <v>4</v>
      </c>
      <c r="AO139" s="320">
        <v>2</v>
      </c>
      <c r="AP139" s="320">
        <v>3</v>
      </c>
      <c r="AQ139" s="320">
        <v>4</v>
      </c>
      <c r="AR139" s="320">
        <v>3</v>
      </c>
      <c r="AS139" s="320">
        <v>4</v>
      </c>
      <c r="AT139" s="320" t="s">
        <v>356</v>
      </c>
      <c r="AU139" s="320">
        <v>2</v>
      </c>
      <c r="AV139" s="320"/>
      <c r="AW139" s="320">
        <v>4</v>
      </c>
      <c r="AX139" s="320">
        <v>2</v>
      </c>
      <c r="AY139" s="320">
        <v>4</v>
      </c>
      <c r="AZ139" s="320">
        <v>4</v>
      </c>
      <c r="BA139" s="320">
        <v>1</v>
      </c>
      <c r="BB139" s="320">
        <v>1</v>
      </c>
      <c r="BC139" s="320"/>
      <c r="BD139" s="320" t="s">
        <v>356</v>
      </c>
      <c r="BE139" s="320" t="s">
        <v>22</v>
      </c>
      <c r="BF139" s="320"/>
      <c r="BG139" s="320"/>
      <c r="BH139" s="320">
        <v>5</v>
      </c>
      <c r="BI139" s="320">
        <v>4</v>
      </c>
      <c r="BJ139" s="320"/>
      <c r="BK139" s="320">
        <v>4</v>
      </c>
      <c r="BL139" s="320">
        <v>3</v>
      </c>
      <c r="BM139" s="320"/>
      <c r="BN139" s="320"/>
      <c r="BO139" s="381">
        <v>43497.404409722221</v>
      </c>
    </row>
    <row r="140" spans="1:67" ht="15" x14ac:dyDescent="0.25">
      <c r="A140" s="244" t="str">
        <f>IFERROR(LOOKUP(H140,BLIOTECAS!$D$2:$D$30,BLIOTECAS!$C$2:$C$30),"N/C")</f>
        <v>F. Filología</v>
      </c>
      <c r="B140" s="243" t="str">
        <f>IFERROR(LOOKUP(H140,BLIOTECAS!$D$2:$D$29,BLIOTECAS!$E$2:$E$29),"N/C")</f>
        <v>Humanidades</v>
      </c>
      <c r="C140" s="243">
        <f>LOOKUP(H140,BLIOTECAS!$D$2:$D$30,BLIOTECAS!$F$2:$F$30)</f>
        <v>1</v>
      </c>
      <c r="D140" s="320">
        <v>144</v>
      </c>
      <c r="E140" s="320"/>
      <c r="F140" s="320"/>
      <c r="G140" s="320">
        <v>1</v>
      </c>
      <c r="H140" s="320">
        <v>14</v>
      </c>
      <c r="I140" s="320"/>
      <c r="J140" s="320">
        <v>3</v>
      </c>
      <c r="K140" s="320">
        <v>1</v>
      </c>
      <c r="L140" s="320"/>
      <c r="M140" s="320">
        <v>14</v>
      </c>
      <c r="N140" s="320"/>
      <c r="O140" s="320"/>
      <c r="P140" s="320" t="s">
        <v>399</v>
      </c>
      <c r="Q140" s="320"/>
      <c r="R140" s="320"/>
      <c r="S140" s="320">
        <v>4</v>
      </c>
      <c r="T140" s="320">
        <v>4</v>
      </c>
      <c r="U140" s="320">
        <v>3</v>
      </c>
      <c r="V140" s="320">
        <v>4</v>
      </c>
      <c r="W140" s="320"/>
      <c r="X140" s="320"/>
      <c r="Y140" s="320"/>
      <c r="Z140" s="320"/>
      <c r="AA140" s="320"/>
      <c r="AB140" s="320"/>
      <c r="AC140" s="320"/>
      <c r="AD140" s="320">
        <v>2</v>
      </c>
      <c r="AE140" s="320">
        <v>1</v>
      </c>
      <c r="AF140" s="320">
        <v>1</v>
      </c>
      <c r="AG140" s="320">
        <v>3</v>
      </c>
      <c r="AH140" s="320">
        <v>5</v>
      </c>
      <c r="AI140" s="320">
        <v>5</v>
      </c>
      <c r="AJ140" s="320">
        <v>5</v>
      </c>
      <c r="AK140" s="320">
        <v>5</v>
      </c>
      <c r="AL140" s="320">
        <v>2</v>
      </c>
      <c r="AM140" s="320">
        <v>4</v>
      </c>
      <c r="AN140" s="320">
        <v>2</v>
      </c>
      <c r="AO140" s="320">
        <v>2</v>
      </c>
      <c r="AP140" s="320">
        <v>5</v>
      </c>
      <c r="AQ140" s="320">
        <v>5</v>
      </c>
      <c r="AR140" s="320">
        <v>5</v>
      </c>
      <c r="AS140" s="320">
        <v>5</v>
      </c>
      <c r="AT140" s="320" t="s">
        <v>356</v>
      </c>
      <c r="AU140" s="320">
        <v>3</v>
      </c>
      <c r="AV140" s="320"/>
      <c r="AW140" s="320">
        <v>4</v>
      </c>
      <c r="AX140" s="320">
        <v>1</v>
      </c>
      <c r="AY140" s="320">
        <v>5</v>
      </c>
      <c r="AZ140" s="320">
        <v>5</v>
      </c>
      <c r="BA140" s="320">
        <v>5</v>
      </c>
      <c r="BB140" s="320">
        <v>5</v>
      </c>
      <c r="BC140" s="320"/>
      <c r="BD140" s="320" t="s">
        <v>356</v>
      </c>
      <c r="BE140" s="320" t="s">
        <v>22</v>
      </c>
      <c r="BF140" s="320"/>
      <c r="BG140" s="320"/>
      <c r="BH140" s="320">
        <v>3</v>
      </c>
      <c r="BI140" s="320">
        <v>3</v>
      </c>
      <c r="BJ140" s="320"/>
      <c r="BK140" s="320">
        <v>3</v>
      </c>
      <c r="BL140" s="320">
        <v>3</v>
      </c>
      <c r="BM140" s="320"/>
      <c r="BN140" s="320" t="s">
        <v>400</v>
      </c>
      <c r="BO140" s="381">
        <v>43497.404421296298</v>
      </c>
    </row>
    <row r="141" spans="1:67" ht="15" x14ac:dyDescent="0.25">
      <c r="A141" s="244" t="str">
        <f>IFERROR(LOOKUP(H141,BLIOTECAS!$D$2:$D$30,BLIOTECAS!$C$2:$C$30),"N/C")</f>
        <v>F. Educación - Centro de Formación del Profesorado</v>
      </c>
      <c r="B141" s="243" t="str">
        <f>IFERROR(LOOKUP(H141,BLIOTECAS!$D$2:$D$29,BLIOTECAS!$E$2:$E$29),"N/C")</f>
        <v>Humanidades</v>
      </c>
      <c r="C141" s="243">
        <f>LOOKUP(H141,BLIOTECAS!$D$2:$D$30,BLIOTECAS!$F$2:$F$30)</f>
        <v>1</v>
      </c>
      <c r="D141" s="320">
        <v>146</v>
      </c>
      <c r="E141" s="320"/>
      <c r="F141" s="320"/>
      <c r="G141" s="320">
        <v>1</v>
      </c>
      <c r="H141" s="320">
        <v>12</v>
      </c>
      <c r="I141" s="320"/>
      <c r="J141" s="320">
        <v>2</v>
      </c>
      <c r="K141" s="320">
        <v>3</v>
      </c>
      <c r="L141" s="320"/>
      <c r="M141" s="320">
        <v>29</v>
      </c>
      <c r="N141" s="320">
        <v>28</v>
      </c>
      <c r="O141" s="320">
        <v>12</v>
      </c>
      <c r="P141" s="320"/>
      <c r="Q141" s="320"/>
      <c r="R141" s="320"/>
      <c r="S141" s="320">
        <v>2</v>
      </c>
      <c r="T141" s="320">
        <v>1</v>
      </c>
      <c r="U141" s="320">
        <v>4</v>
      </c>
      <c r="V141" s="320">
        <v>4</v>
      </c>
      <c r="W141" s="320"/>
      <c r="X141" s="320"/>
      <c r="Y141" s="320"/>
      <c r="Z141" s="320">
        <v>4</v>
      </c>
      <c r="AA141" s="320">
        <v>2</v>
      </c>
      <c r="AB141" s="320"/>
      <c r="AC141" s="320"/>
      <c r="AD141" s="320">
        <v>1</v>
      </c>
      <c r="AE141" s="320">
        <v>1</v>
      </c>
      <c r="AF141" s="320">
        <v>2</v>
      </c>
      <c r="AG141" s="320">
        <v>4</v>
      </c>
      <c r="AH141" s="320">
        <v>5</v>
      </c>
      <c r="AI141" s="320">
        <v>1</v>
      </c>
      <c r="AJ141" s="320">
        <v>5</v>
      </c>
      <c r="AK141" s="320">
        <v>1</v>
      </c>
      <c r="AL141" s="320">
        <v>4</v>
      </c>
      <c r="AM141" s="320">
        <v>3</v>
      </c>
      <c r="AN141" s="320">
        <v>1</v>
      </c>
      <c r="AO141" s="320">
        <v>2</v>
      </c>
      <c r="AP141" s="320">
        <v>3</v>
      </c>
      <c r="AQ141" s="320">
        <v>1</v>
      </c>
      <c r="AR141" s="320">
        <v>2</v>
      </c>
      <c r="AS141" s="320">
        <v>1</v>
      </c>
      <c r="AT141" s="320" t="s">
        <v>22</v>
      </c>
      <c r="AU141" s="320">
        <v>3</v>
      </c>
      <c r="AV141" s="320"/>
      <c r="AW141" s="320"/>
      <c r="AX141" s="320"/>
      <c r="AY141" s="320"/>
      <c r="AZ141" s="320"/>
      <c r="BA141" s="320"/>
      <c r="BB141" s="320"/>
      <c r="BC141" s="320"/>
      <c r="BD141" s="320"/>
      <c r="BE141" s="320"/>
      <c r="BF141" s="320"/>
      <c r="BG141" s="320"/>
      <c r="BH141" s="320"/>
      <c r="BI141" s="320"/>
      <c r="BJ141" s="320"/>
      <c r="BK141" s="320"/>
      <c r="BL141" s="320"/>
      <c r="BM141" s="320"/>
      <c r="BN141" s="320"/>
      <c r="BO141" s="381">
        <v>43497.404444444444</v>
      </c>
    </row>
    <row r="142" spans="1:67" ht="15" x14ac:dyDescent="0.25">
      <c r="A142" s="244" t="str">
        <f>IFERROR(LOOKUP(H142,BLIOTECAS!$D$2:$D$30,BLIOTECAS!$C$2:$C$30),"N/C")</f>
        <v>F. Ciencias Químicas</v>
      </c>
      <c r="B142" s="243" t="str">
        <f>IFERROR(LOOKUP(H142,BLIOTECAS!$D$2:$D$29,BLIOTECAS!$E$2:$E$29),"N/C")</f>
        <v>Ciencias Experimentales</v>
      </c>
      <c r="C142" s="243">
        <f>LOOKUP(H142,BLIOTECAS!$D$2:$D$30,BLIOTECAS!$F$2:$F$30)</f>
        <v>2</v>
      </c>
      <c r="D142" s="320">
        <v>147</v>
      </c>
      <c r="E142" s="320"/>
      <c r="F142" s="320"/>
      <c r="G142" s="320">
        <v>1</v>
      </c>
      <c r="H142" s="320">
        <v>10</v>
      </c>
      <c r="I142" s="320"/>
      <c r="J142" s="320">
        <v>3</v>
      </c>
      <c r="K142" s="320">
        <v>1</v>
      </c>
      <c r="L142" s="320"/>
      <c r="M142" s="320">
        <v>10</v>
      </c>
      <c r="N142" s="320">
        <v>29</v>
      </c>
      <c r="O142" s="320"/>
      <c r="P142" s="320"/>
      <c r="Q142" s="320"/>
      <c r="R142" s="320"/>
      <c r="S142" s="320">
        <v>4</v>
      </c>
      <c r="T142" s="320">
        <v>3</v>
      </c>
      <c r="U142" s="320">
        <v>3</v>
      </c>
      <c r="V142" s="320">
        <v>4</v>
      </c>
      <c r="W142" s="320">
        <v>1</v>
      </c>
      <c r="X142" s="320"/>
      <c r="Y142" s="320"/>
      <c r="Z142" s="320"/>
      <c r="AA142" s="320"/>
      <c r="AB142" s="320"/>
      <c r="AC142" s="320"/>
      <c r="AD142" s="320">
        <v>4</v>
      </c>
      <c r="AE142" s="320">
        <v>2</v>
      </c>
      <c r="AF142" s="320">
        <v>3</v>
      </c>
      <c r="AG142" s="320">
        <v>1</v>
      </c>
      <c r="AH142" s="320">
        <v>5</v>
      </c>
      <c r="AI142" s="320">
        <v>5</v>
      </c>
      <c r="AJ142" s="320">
        <v>5</v>
      </c>
      <c r="AK142" s="320">
        <v>1</v>
      </c>
      <c r="AL142" s="320">
        <v>4</v>
      </c>
      <c r="AM142" s="320">
        <v>3</v>
      </c>
      <c r="AN142" s="320">
        <v>3</v>
      </c>
      <c r="AO142" s="320">
        <v>2</v>
      </c>
      <c r="AP142" s="320">
        <v>5</v>
      </c>
      <c r="AQ142" s="320">
        <v>3</v>
      </c>
      <c r="AR142" s="320"/>
      <c r="AS142" s="320"/>
      <c r="AT142" s="320" t="s">
        <v>22</v>
      </c>
      <c r="AU142" s="320">
        <v>3</v>
      </c>
      <c r="AV142" s="320"/>
      <c r="AW142" s="320">
        <v>4</v>
      </c>
      <c r="AX142" s="320">
        <v>3</v>
      </c>
      <c r="AY142" s="320">
        <v>4</v>
      </c>
      <c r="AZ142" s="320">
        <v>4</v>
      </c>
      <c r="BA142" s="320">
        <v>2</v>
      </c>
      <c r="BB142" s="320">
        <v>3</v>
      </c>
      <c r="BC142" s="320"/>
      <c r="BD142" s="320" t="s">
        <v>22</v>
      </c>
      <c r="BE142" s="320" t="s">
        <v>22</v>
      </c>
      <c r="BF142" s="320"/>
      <c r="BG142" s="320"/>
      <c r="BH142" s="320">
        <v>4</v>
      </c>
      <c r="BI142" s="320">
        <v>4</v>
      </c>
      <c r="BJ142" s="320"/>
      <c r="BK142" s="320">
        <v>4</v>
      </c>
      <c r="BL142" s="320">
        <v>3</v>
      </c>
      <c r="BM142" s="320"/>
      <c r="BN142" s="320"/>
      <c r="BO142" s="381">
        <v>43497.404456018521</v>
      </c>
    </row>
    <row r="143" spans="1:67" ht="15" x14ac:dyDescent="0.25">
      <c r="A143" s="244" t="str">
        <f>IFERROR(LOOKUP(H143,BLIOTECAS!$D$2:$D$30,BLIOTECAS!$C$2:$C$30),"N/C")</f>
        <v>F. Medicina</v>
      </c>
      <c r="B143" s="243" t="str">
        <f>IFERROR(LOOKUP(H143,BLIOTECAS!$D$2:$D$29,BLIOTECAS!$E$2:$E$29),"N/C")</f>
        <v>Ciencias de la Salud</v>
      </c>
      <c r="C143" s="243">
        <f>LOOKUP(H143,BLIOTECAS!$D$2:$D$30,BLIOTECAS!$F$2:$F$30)</f>
        <v>4</v>
      </c>
      <c r="D143" s="320">
        <v>148</v>
      </c>
      <c r="E143" s="320"/>
      <c r="F143" s="320"/>
      <c r="G143" s="320">
        <v>1</v>
      </c>
      <c r="H143" s="320">
        <v>18</v>
      </c>
      <c r="I143" s="320"/>
      <c r="J143" s="320">
        <v>3</v>
      </c>
      <c r="K143" s="320">
        <v>4</v>
      </c>
      <c r="L143" s="320"/>
      <c r="M143" s="320">
        <v>18</v>
      </c>
      <c r="N143" s="320"/>
      <c r="O143" s="320"/>
      <c r="P143" s="320"/>
      <c r="Q143" s="320"/>
      <c r="R143" s="320"/>
      <c r="S143" s="320">
        <v>4</v>
      </c>
      <c r="T143" s="320">
        <v>4</v>
      </c>
      <c r="U143" s="320">
        <v>5</v>
      </c>
      <c r="V143" s="320">
        <v>5</v>
      </c>
      <c r="W143" s="320">
        <v>1</v>
      </c>
      <c r="X143" s="320"/>
      <c r="Y143" s="320"/>
      <c r="Z143" s="320"/>
      <c r="AA143" s="320"/>
      <c r="AB143" s="320"/>
      <c r="AC143" s="320"/>
      <c r="AD143" s="320">
        <v>4</v>
      </c>
      <c r="AE143" s="320">
        <v>1</v>
      </c>
      <c r="AF143" s="320">
        <v>5</v>
      </c>
      <c r="AG143" s="320">
        <v>5</v>
      </c>
      <c r="AH143" s="320">
        <v>3</v>
      </c>
      <c r="AI143" s="320">
        <v>2</v>
      </c>
      <c r="AJ143" s="320">
        <v>5</v>
      </c>
      <c r="AK143" s="320">
        <v>1</v>
      </c>
      <c r="AL143" s="320">
        <v>5</v>
      </c>
      <c r="AM143" s="320">
        <v>4</v>
      </c>
      <c r="AN143" s="320">
        <v>4</v>
      </c>
      <c r="AO143" s="320">
        <v>5</v>
      </c>
      <c r="AP143" s="320">
        <v>4</v>
      </c>
      <c r="AQ143" s="320">
        <v>4</v>
      </c>
      <c r="AR143" s="320">
        <v>3</v>
      </c>
      <c r="AS143" s="320">
        <v>4</v>
      </c>
      <c r="AT143" s="320" t="s">
        <v>22</v>
      </c>
      <c r="AU143" s="320">
        <v>5</v>
      </c>
      <c r="AV143" s="320"/>
      <c r="AW143" s="320">
        <v>4</v>
      </c>
      <c r="AX143" s="320">
        <v>4</v>
      </c>
      <c r="AY143" s="320">
        <v>4</v>
      </c>
      <c r="AZ143" s="320">
        <v>5</v>
      </c>
      <c r="BA143" s="320">
        <v>5</v>
      </c>
      <c r="BB143" s="320">
        <v>5</v>
      </c>
      <c r="BC143" s="320"/>
      <c r="BD143" s="320" t="s">
        <v>22</v>
      </c>
      <c r="BE143" s="320" t="s">
        <v>22</v>
      </c>
      <c r="BF143" s="320"/>
      <c r="BG143" s="320"/>
      <c r="BH143" s="320">
        <v>4</v>
      </c>
      <c r="BI143" s="320">
        <v>4</v>
      </c>
      <c r="BJ143" s="320"/>
      <c r="BK143" s="320">
        <v>4</v>
      </c>
      <c r="BL143" s="320">
        <v>4</v>
      </c>
      <c r="BM143" s="320"/>
      <c r="BN143" s="320"/>
      <c r="BO143" s="381">
        <v>43497.404467592591</v>
      </c>
    </row>
    <row r="144" spans="1:67" ht="15" x14ac:dyDescent="0.25">
      <c r="A144" s="244" t="str">
        <f>IFERROR(LOOKUP(H144,BLIOTECAS!$D$2:$D$30,BLIOTECAS!$C$2:$C$30),"N/C")</f>
        <v>F. Geografía e Historia</v>
      </c>
      <c r="B144" s="243" t="str">
        <f>IFERROR(LOOKUP(H144,BLIOTECAS!$D$2:$D$29,BLIOTECAS!$E$2:$E$29),"N/C")</f>
        <v>Humanidades</v>
      </c>
      <c r="C144" s="243">
        <f>LOOKUP(H144,BLIOTECAS!$D$2:$D$30,BLIOTECAS!$F$2:$F$30)</f>
        <v>1</v>
      </c>
      <c r="D144" s="320">
        <v>149</v>
      </c>
      <c r="E144" s="320"/>
      <c r="F144" s="320"/>
      <c r="G144" s="320">
        <v>1</v>
      </c>
      <c r="H144" s="320">
        <v>16</v>
      </c>
      <c r="I144" s="320"/>
      <c r="J144" s="320">
        <v>5</v>
      </c>
      <c r="K144" s="320">
        <v>3</v>
      </c>
      <c r="L144" s="320"/>
      <c r="M144" s="320">
        <v>16</v>
      </c>
      <c r="N144" s="320">
        <v>29</v>
      </c>
      <c r="O144" s="320"/>
      <c r="P144" s="320"/>
      <c r="Q144" s="320"/>
      <c r="R144" s="320"/>
      <c r="S144" s="320">
        <v>5</v>
      </c>
      <c r="T144" s="320">
        <v>4</v>
      </c>
      <c r="U144" s="320">
        <v>5</v>
      </c>
      <c r="V144" s="320">
        <v>3</v>
      </c>
      <c r="W144" s="320"/>
      <c r="X144" s="320">
        <v>2</v>
      </c>
      <c r="Y144" s="320">
        <v>3</v>
      </c>
      <c r="Z144" s="320">
        <v>4</v>
      </c>
      <c r="AA144" s="320"/>
      <c r="AB144" s="320"/>
      <c r="AC144" s="320"/>
      <c r="AD144" s="320">
        <v>3</v>
      </c>
      <c r="AE144" s="320">
        <v>1</v>
      </c>
      <c r="AF144" s="320">
        <v>1</v>
      </c>
      <c r="AG144" s="320">
        <v>4</v>
      </c>
      <c r="AH144" s="320">
        <v>5</v>
      </c>
      <c r="AI144" s="320">
        <v>5</v>
      </c>
      <c r="AJ144" s="320">
        <v>5</v>
      </c>
      <c r="AK144" s="320">
        <v>3</v>
      </c>
      <c r="AL144" s="320">
        <v>3</v>
      </c>
      <c r="AM144" s="320">
        <v>5</v>
      </c>
      <c r="AN144" s="320">
        <v>5</v>
      </c>
      <c r="AO144" s="320">
        <v>5</v>
      </c>
      <c r="AP144" s="320">
        <v>2</v>
      </c>
      <c r="AQ144" s="320">
        <v>4</v>
      </c>
      <c r="AR144" s="320">
        <v>3</v>
      </c>
      <c r="AS144" s="320">
        <v>3</v>
      </c>
      <c r="AT144" s="320" t="s">
        <v>22</v>
      </c>
      <c r="AU144" s="320">
        <v>4</v>
      </c>
      <c r="AV144" s="320"/>
      <c r="AW144" s="320">
        <v>5</v>
      </c>
      <c r="AX144" s="320">
        <v>5</v>
      </c>
      <c r="AY144" s="320">
        <v>5</v>
      </c>
      <c r="AZ144" s="320">
        <v>4</v>
      </c>
      <c r="BA144" s="320">
        <v>5</v>
      </c>
      <c r="BB144" s="320">
        <v>5</v>
      </c>
      <c r="BC144" s="320"/>
      <c r="BD144" s="320" t="s">
        <v>22</v>
      </c>
      <c r="BE144" s="320" t="s">
        <v>22</v>
      </c>
      <c r="BF144" s="320"/>
      <c r="BG144" s="320"/>
      <c r="BH144" s="320">
        <v>5</v>
      </c>
      <c r="BI144" s="320">
        <v>3</v>
      </c>
      <c r="BJ144" s="320"/>
      <c r="BK144" s="320">
        <v>4</v>
      </c>
      <c r="BL144" s="320">
        <v>4</v>
      </c>
      <c r="BM144" s="320"/>
      <c r="BN144" s="320"/>
      <c r="BO144" s="381">
        <v>43497.404467592591</v>
      </c>
    </row>
    <row r="145" spans="1:67" ht="15" x14ac:dyDescent="0.25">
      <c r="A145" s="244" t="str">
        <f>IFERROR(LOOKUP(H145,BLIOTECAS!$D$2:$D$30,BLIOTECAS!$C$2:$C$30),"N/C")</f>
        <v>F. Ciencias Económicas y Empresariales</v>
      </c>
      <c r="B145" s="243" t="str">
        <f>IFERROR(LOOKUP(H145,BLIOTECAS!$D$2:$D$29,BLIOTECAS!$E$2:$E$29),"N/C")</f>
        <v>Ciencias Sociales</v>
      </c>
      <c r="C145" s="243">
        <f>LOOKUP(H145,BLIOTECAS!$D$2:$D$30,BLIOTECAS!$F$2:$F$30)</f>
        <v>3</v>
      </c>
      <c r="D145" s="320">
        <v>150</v>
      </c>
      <c r="E145" s="320"/>
      <c r="F145" s="320"/>
      <c r="G145" s="320">
        <v>2</v>
      </c>
      <c r="H145" s="320">
        <v>5</v>
      </c>
      <c r="I145" s="320"/>
      <c r="J145" s="320">
        <v>3</v>
      </c>
      <c r="K145" s="320">
        <v>2</v>
      </c>
      <c r="L145" s="320"/>
      <c r="M145" s="320">
        <v>5</v>
      </c>
      <c r="N145" s="320"/>
      <c r="O145" s="320"/>
      <c r="P145" s="320"/>
      <c r="Q145" s="320"/>
      <c r="R145" s="320"/>
      <c r="S145" s="320">
        <v>3</v>
      </c>
      <c r="T145" s="320">
        <v>4</v>
      </c>
      <c r="U145" s="320">
        <v>4</v>
      </c>
      <c r="V145" s="320">
        <v>4</v>
      </c>
      <c r="W145" s="320">
        <v>1</v>
      </c>
      <c r="X145" s="320"/>
      <c r="Y145" s="320"/>
      <c r="Z145" s="320"/>
      <c r="AA145" s="320"/>
      <c r="AB145" s="320"/>
      <c r="AC145" s="320"/>
      <c r="AD145" s="320">
        <v>2</v>
      </c>
      <c r="AE145" s="320">
        <v>1</v>
      </c>
      <c r="AF145" s="320">
        <v>1</v>
      </c>
      <c r="AG145" s="320">
        <v>3</v>
      </c>
      <c r="AH145" s="320">
        <v>5</v>
      </c>
      <c r="AI145" s="320">
        <v>1</v>
      </c>
      <c r="AJ145" s="320">
        <v>4</v>
      </c>
      <c r="AK145" s="320">
        <v>1</v>
      </c>
      <c r="AL145" s="320">
        <v>4</v>
      </c>
      <c r="AM145" s="320">
        <v>3</v>
      </c>
      <c r="AN145" s="320">
        <v>4</v>
      </c>
      <c r="AO145" s="320">
        <v>4</v>
      </c>
      <c r="AP145" s="320">
        <v>4</v>
      </c>
      <c r="AQ145" s="320">
        <v>4</v>
      </c>
      <c r="AR145" s="320">
        <v>4</v>
      </c>
      <c r="AS145" s="320">
        <v>4</v>
      </c>
      <c r="AT145" s="320" t="s">
        <v>356</v>
      </c>
      <c r="AU145" s="320">
        <v>4</v>
      </c>
      <c r="AV145" s="320"/>
      <c r="AW145" s="320">
        <v>4</v>
      </c>
      <c r="AX145" s="320">
        <v>5</v>
      </c>
      <c r="AY145" s="320">
        <v>5</v>
      </c>
      <c r="AZ145" s="320">
        <v>5</v>
      </c>
      <c r="BA145" s="320">
        <v>5</v>
      </c>
      <c r="BB145" s="320">
        <v>5</v>
      </c>
      <c r="BC145" s="320"/>
      <c r="BD145" s="320" t="s">
        <v>356</v>
      </c>
      <c r="BE145" s="320" t="s">
        <v>356</v>
      </c>
      <c r="BF145" s="320"/>
      <c r="BG145" s="320"/>
      <c r="BH145" s="320">
        <v>5</v>
      </c>
      <c r="BI145" s="320">
        <v>5</v>
      </c>
      <c r="BJ145" s="320"/>
      <c r="BK145" s="320">
        <v>4</v>
      </c>
      <c r="BL145" s="320">
        <v>4</v>
      </c>
      <c r="BM145" s="320"/>
      <c r="BN145" s="320" t="s">
        <v>401</v>
      </c>
      <c r="BO145" s="381">
        <v>43497.404479166667</v>
      </c>
    </row>
    <row r="146" spans="1:67" ht="15" x14ac:dyDescent="0.25">
      <c r="A146" s="244" t="str">
        <f>IFERROR(LOOKUP(H146,BLIOTECAS!$D$2:$D$30,BLIOTECAS!$C$2:$C$30),"N/C")</f>
        <v>F. Educación - Centro de Formación del Profesorado</v>
      </c>
      <c r="B146" s="243" t="str">
        <f>IFERROR(LOOKUP(H146,BLIOTECAS!$D$2:$D$29,BLIOTECAS!$E$2:$E$29),"N/C")</f>
        <v>Humanidades</v>
      </c>
      <c r="C146" s="243">
        <f>LOOKUP(H146,BLIOTECAS!$D$2:$D$30,BLIOTECAS!$F$2:$F$30)</f>
        <v>1</v>
      </c>
      <c r="D146" s="320">
        <v>151</v>
      </c>
      <c r="E146" s="320"/>
      <c r="F146" s="320"/>
      <c r="G146" s="320">
        <v>1</v>
      </c>
      <c r="H146" s="320">
        <v>12</v>
      </c>
      <c r="I146" s="320"/>
      <c r="J146" s="320">
        <v>3</v>
      </c>
      <c r="K146" s="320">
        <v>1</v>
      </c>
      <c r="L146" s="320"/>
      <c r="M146" s="320">
        <v>12</v>
      </c>
      <c r="N146" s="320">
        <v>29</v>
      </c>
      <c r="O146" s="320"/>
      <c r="P146" s="320"/>
      <c r="Q146" s="320"/>
      <c r="R146" s="320"/>
      <c r="S146" s="320">
        <v>2</v>
      </c>
      <c r="T146" s="320">
        <v>2</v>
      </c>
      <c r="U146" s="320">
        <v>2</v>
      </c>
      <c r="V146" s="320">
        <v>3</v>
      </c>
      <c r="W146" s="320"/>
      <c r="X146" s="320">
        <v>2</v>
      </c>
      <c r="Y146" s="320"/>
      <c r="Z146" s="320"/>
      <c r="AA146" s="320"/>
      <c r="AB146" s="320"/>
      <c r="AC146" s="320"/>
      <c r="AD146" s="320">
        <v>2</v>
      </c>
      <c r="AE146" s="320">
        <v>1</v>
      </c>
      <c r="AF146" s="320">
        <v>1</v>
      </c>
      <c r="AG146" s="320">
        <v>1</v>
      </c>
      <c r="AH146" s="320">
        <v>5</v>
      </c>
      <c r="AI146" s="320">
        <v>1</v>
      </c>
      <c r="AJ146" s="320">
        <v>1</v>
      </c>
      <c r="AK146" s="320">
        <v>1</v>
      </c>
      <c r="AL146" s="320">
        <v>2</v>
      </c>
      <c r="AM146" s="320">
        <v>3</v>
      </c>
      <c r="AN146" s="320">
        <v>2</v>
      </c>
      <c r="AO146" s="320">
        <v>2</v>
      </c>
      <c r="AP146" s="320">
        <v>2</v>
      </c>
      <c r="AQ146" s="320">
        <v>3</v>
      </c>
      <c r="AR146" s="320">
        <v>2</v>
      </c>
      <c r="AS146" s="320">
        <v>2</v>
      </c>
      <c r="AT146" s="320" t="s">
        <v>22</v>
      </c>
      <c r="AU146" s="320">
        <v>3</v>
      </c>
      <c r="AV146" s="320"/>
      <c r="AW146" s="320">
        <v>3</v>
      </c>
      <c r="AX146" s="320">
        <v>3</v>
      </c>
      <c r="AY146" s="320">
        <v>3</v>
      </c>
      <c r="AZ146" s="320">
        <v>3</v>
      </c>
      <c r="BA146" s="320">
        <v>3</v>
      </c>
      <c r="BB146" s="320">
        <v>3</v>
      </c>
      <c r="BC146" s="320"/>
      <c r="BD146" s="320" t="s">
        <v>22</v>
      </c>
      <c r="BE146" s="320" t="s">
        <v>22</v>
      </c>
      <c r="BF146" s="320">
        <v>2</v>
      </c>
      <c r="BG146" s="320"/>
      <c r="BH146" s="320">
        <v>3</v>
      </c>
      <c r="BI146" s="320">
        <v>3</v>
      </c>
      <c r="BJ146" s="320"/>
      <c r="BK146" s="320">
        <v>2</v>
      </c>
      <c r="BL146" s="320">
        <v>3</v>
      </c>
      <c r="BM146" s="320"/>
      <c r="BN146" s="320"/>
      <c r="BO146" s="381">
        <v>43497.40452546296</v>
      </c>
    </row>
    <row r="147" spans="1:67" ht="15" x14ac:dyDescent="0.25">
      <c r="A147" s="244" t="str">
        <f>IFERROR(LOOKUP(H147,BLIOTECAS!$D$2:$D$30,BLIOTECAS!$C$2:$C$30),"N/C")</f>
        <v>F. Óptica y Optometría</v>
      </c>
      <c r="B147" s="243" t="str">
        <f>IFERROR(LOOKUP(H147,BLIOTECAS!$D$2:$D$29,BLIOTECAS!$E$2:$E$29),"N/C")</f>
        <v>Ciencias de la Salud</v>
      </c>
      <c r="C147" s="243">
        <f>LOOKUP(H147,BLIOTECAS!$D$2:$D$30,BLIOTECAS!$F$2:$F$30)</f>
        <v>4</v>
      </c>
      <c r="D147" s="320">
        <v>152</v>
      </c>
      <c r="E147" s="320"/>
      <c r="F147" s="320"/>
      <c r="G147" s="320">
        <v>1</v>
      </c>
      <c r="H147" s="320">
        <v>25</v>
      </c>
      <c r="I147" s="320"/>
      <c r="J147" s="320">
        <v>4</v>
      </c>
      <c r="K147" s="320">
        <v>1</v>
      </c>
      <c r="L147" s="320"/>
      <c r="M147" s="320">
        <v>25</v>
      </c>
      <c r="N147" s="320"/>
      <c r="O147" s="320"/>
      <c r="P147" s="320"/>
      <c r="Q147" s="320"/>
      <c r="R147" s="320"/>
      <c r="S147" s="320">
        <v>5</v>
      </c>
      <c r="T147" s="320">
        <v>5</v>
      </c>
      <c r="U147" s="320">
        <v>5</v>
      </c>
      <c r="V147" s="320">
        <v>5</v>
      </c>
      <c r="W147" s="320"/>
      <c r="X147" s="320"/>
      <c r="Y147" s="320"/>
      <c r="Z147" s="320">
        <v>4</v>
      </c>
      <c r="AA147" s="320">
        <v>12</v>
      </c>
      <c r="AB147" s="320"/>
      <c r="AC147" s="320"/>
      <c r="AD147" s="320"/>
      <c r="AE147" s="320"/>
      <c r="AF147" s="320"/>
      <c r="AG147" s="320"/>
      <c r="AH147" s="320"/>
      <c r="AI147" s="320"/>
      <c r="AJ147" s="320"/>
      <c r="AK147" s="320"/>
      <c r="AL147" s="320"/>
      <c r="AM147" s="320"/>
      <c r="AN147" s="320"/>
      <c r="AO147" s="320"/>
      <c r="AP147" s="320"/>
      <c r="AQ147" s="320"/>
      <c r="AR147" s="320"/>
      <c r="AS147" s="320"/>
      <c r="AT147" s="320"/>
      <c r="AU147" s="320"/>
      <c r="AV147" s="320"/>
      <c r="AW147" s="320"/>
      <c r="AX147" s="320"/>
      <c r="AY147" s="320"/>
      <c r="AZ147" s="320"/>
      <c r="BA147" s="320"/>
      <c r="BB147" s="320"/>
      <c r="BC147" s="320"/>
      <c r="BD147" s="320"/>
      <c r="BE147" s="320"/>
      <c r="BF147" s="320"/>
      <c r="BG147" s="320"/>
      <c r="BH147" s="320"/>
      <c r="BI147" s="320"/>
      <c r="BJ147" s="320"/>
      <c r="BK147" s="320"/>
      <c r="BL147" s="320"/>
      <c r="BM147" s="320"/>
      <c r="BN147" s="320"/>
      <c r="BO147" s="381">
        <v>43497.404537037037</v>
      </c>
    </row>
    <row r="148" spans="1:67" ht="15" x14ac:dyDescent="0.25">
      <c r="A148" s="244" t="str">
        <f>IFERROR(LOOKUP(H148,BLIOTECAS!$D$2:$D$30,BLIOTECAS!$C$2:$C$30),"N/C")</f>
        <v>N/C</v>
      </c>
      <c r="B148" s="243" t="str">
        <f>IFERROR(LOOKUP(H148,BLIOTECAS!$D$2:$D$29,BLIOTECAS!$E$2:$E$29),"N/C")</f>
        <v>N/C</v>
      </c>
      <c r="C148" s="243" t="e">
        <f>LOOKUP(H148,BLIOTECAS!$D$2:$D$30,BLIOTECAS!$F$2:$F$30)</f>
        <v>#N/A</v>
      </c>
      <c r="D148" s="320">
        <v>153</v>
      </c>
      <c r="E148" s="320"/>
      <c r="F148" s="320"/>
      <c r="G148" s="320">
        <v>1</v>
      </c>
      <c r="H148" s="320"/>
      <c r="I148" s="320"/>
      <c r="J148" s="320">
        <v>3</v>
      </c>
      <c r="K148" s="320">
        <v>5</v>
      </c>
      <c r="L148" s="320"/>
      <c r="M148" s="320">
        <v>26</v>
      </c>
      <c r="N148" s="320"/>
      <c r="O148" s="320"/>
      <c r="P148" s="320"/>
      <c r="Q148" s="320"/>
      <c r="R148" s="320"/>
      <c r="S148" s="320">
        <v>5</v>
      </c>
      <c r="T148" s="320">
        <v>3</v>
      </c>
      <c r="U148" s="320">
        <v>3</v>
      </c>
      <c r="V148" s="320">
        <v>4</v>
      </c>
      <c r="W148" s="320"/>
      <c r="X148" s="320"/>
      <c r="Y148" s="320"/>
      <c r="Z148" s="320"/>
      <c r="AA148" s="320"/>
      <c r="AB148" s="320"/>
      <c r="AC148" s="320"/>
      <c r="AD148" s="320">
        <v>4</v>
      </c>
      <c r="AE148" s="320">
        <v>4</v>
      </c>
      <c r="AF148" s="320">
        <v>4</v>
      </c>
      <c r="AG148" s="320">
        <v>4</v>
      </c>
      <c r="AH148" s="320">
        <v>4</v>
      </c>
      <c r="AI148" s="320">
        <v>5</v>
      </c>
      <c r="AJ148" s="320">
        <v>5</v>
      </c>
      <c r="AK148" s="320">
        <v>1</v>
      </c>
      <c r="AL148" s="320"/>
      <c r="AM148" s="320">
        <v>3</v>
      </c>
      <c r="AN148" s="320">
        <v>3</v>
      </c>
      <c r="AO148" s="320">
        <v>3</v>
      </c>
      <c r="AP148" s="320">
        <v>5</v>
      </c>
      <c r="AQ148" s="320">
        <v>5</v>
      </c>
      <c r="AR148" s="320">
        <v>5</v>
      </c>
      <c r="AS148" s="320">
        <v>5</v>
      </c>
      <c r="AT148" s="320" t="s">
        <v>356</v>
      </c>
      <c r="AU148" s="320">
        <v>2</v>
      </c>
      <c r="AV148" s="320"/>
      <c r="AW148" s="320">
        <v>5</v>
      </c>
      <c r="AX148" s="320">
        <v>5</v>
      </c>
      <c r="AY148" s="320">
        <v>5</v>
      </c>
      <c r="AZ148" s="320">
        <v>5</v>
      </c>
      <c r="BA148" s="320">
        <v>5</v>
      </c>
      <c r="BB148" s="320">
        <v>5</v>
      </c>
      <c r="BC148" s="320"/>
      <c r="BD148" s="320" t="s">
        <v>22</v>
      </c>
      <c r="BE148" s="320" t="s">
        <v>22</v>
      </c>
      <c r="BF148" s="320">
        <v>4</v>
      </c>
      <c r="BG148" s="320"/>
      <c r="BH148" s="320">
        <v>5</v>
      </c>
      <c r="BI148" s="320">
        <v>5</v>
      </c>
      <c r="BJ148" s="320"/>
      <c r="BK148" s="320">
        <v>4</v>
      </c>
      <c r="BL148" s="320">
        <v>5</v>
      </c>
      <c r="BM148" s="320"/>
      <c r="BN148" s="320" t="s">
        <v>402</v>
      </c>
      <c r="BO148" s="381">
        <v>43497.404548611114</v>
      </c>
    </row>
    <row r="149" spans="1:67" ht="15" x14ac:dyDescent="0.25">
      <c r="A149" s="244" t="str">
        <f>IFERROR(LOOKUP(H149,BLIOTECAS!$D$2:$D$30,BLIOTECAS!$C$2:$C$30),"N/C")</f>
        <v>F. Derecho</v>
      </c>
      <c r="B149" s="243" t="str">
        <f>IFERROR(LOOKUP(H149,BLIOTECAS!$D$2:$D$29,BLIOTECAS!$E$2:$E$29),"N/C")</f>
        <v>Ciencias Sociales</v>
      </c>
      <c r="C149" s="243">
        <f>LOOKUP(H149,BLIOTECAS!$D$2:$D$30,BLIOTECAS!$F$2:$F$30)</f>
        <v>3</v>
      </c>
      <c r="D149" s="320">
        <v>154</v>
      </c>
      <c r="E149" s="320"/>
      <c r="F149" s="320"/>
      <c r="G149" s="320">
        <v>1</v>
      </c>
      <c r="H149" s="320">
        <v>11</v>
      </c>
      <c r="I149" s="320"/>
      <c r="J149" s="320">
        <v>5</v>
      </c>
      <c r="K149" s="320">
        <v>3</v>
      </c>
      <c r="L149" s="320"/>
      <c r="M149" s="320">
        <v>29</v>
      </c>
      <c r="N149" s="320">
        <v>16</v>
      </c>
      <c r="O149" s="320">
        <v>28</v>
      </c>
      <c r="P149" s="320"/>
      <c r="Q149" s="320"/>
      <c r="R149" s="320"/>
      <c r="S149" s="320">
        <v>4</v>
      </c>
      <c r="T149" s="320">
        <v>2</v>
      </c>
      <c r="U149" s="320">
        <v>3</v>
      </c>
      <c r="V149" s="320">
        <v>4</v>
      </c>
      <c r="W149" s="320">
        <v>1</v>
      </c>
      <c r="X149" s="320"/>
      <c r="Y149" s="320"/>
      <c r="Z149" s="320"/>
      <c r="AA149" s="320"/>
      <c r="AB149" s="320"/>
      <c r="AC149" s="320"/>
      <c r="AD149" s="320">
        <v>3</v>
      </c>
      <c r="AE149" s="320">
        <v>1</v>
      </c>
      <c r="AF149" s="320">
        <v>3</v>
      </c>
      <c r="AG149" s="320">
        <v>5</v>
      </c>
      <c r="AH149" s="320">
        <v>3</v>
      </c>
      <c r="AI149" s="320">
        <v>5</v>
      </c>
      <c r="AJ149" s="320">
        <v>4</v>
      </c>
      <c r="AK149" s="320">
        <v>1</v>
      </c>
      <c r="AL149" s="320">
        <v>4</v>
      </c>
      <c r="AM149" s="320">
        <v>3</v>
      </c>
      <c r="AN149" s="320">
        <v>4</v>
      </c>
      <c r="AO149" s="320">
        <v>2</v>
      </c>
      <c r="AP149" s="320">
        <v>1</v>
      </c>
      <c r="AQ149" s="320">
        <v>5</v>
      </c>
      <c r="AR149" s="320">
        <v>1</v>
      </c>
      <c r="AS149" s="320">
        <v>3</v>
      </c>
      <c r="AT149" s="320" t="s">
        <v>22</v>
      </c>
      <c r="AU149" s="320">
        <v>3</v>
      </c>
      <c r="AV149" s="320"/>
      <c r="AW149" s="320">
        <v>5</v>
      </c>
      <c r="AX149" s="320">
        <v>3</v>
      </c>
      <c r="AY149" s="320">
        <v>5</v>
      </c>
      <c r="AZ149" s="320">
        <v>5</v>
      </c>
      <c r="BA149" s="320">
        <v>1</v>
      </c>
      <c r="BB149" s="320">
        <v>5</v>
      </c>
      <c r="BC149" s="320"/>
      <c r="BD149" s="320" t="s">
        <v>22</v>
      </c>
      <c r="BE149" s="320" t="s">
        <v>22</v>
      </c>
      <c r="BF149" s="320"/>
      <c r="BG149" s="320"/>
      <c r="BH149" s="320">
        <v>5</v>
      </c>
      <c r="BI149" s="320">
        <v>4</v>
      </c>
      <c r="BJ149" s="320"/>
      <c r="BK149" s="320">
        <v>3</v>
      </c>
      <c r="BL149" s="320">
        <v>3</v>
      </c>
      <c r="BM149" s="320"/>
      <c r="BN149" s="320"/>
      <c r="BO149" s="381">
        <v>43497.404606481483</v>
      </c>
    </row>
    <row r="150" spans="1:67" ht="15" x14ac:dyDescent="0.25">
      <c r="A150" s="244" t="str">
        <f>IFERROR(LOOKUP(H150,BLIOTECAS!$D$2:$D$30,BLIOTECAS!$C$2:$C$30),"N/C")</f>
        <v>F. Ciencias Políticas y Sociología</v>
      </c>
      <c r="B150" s="243" t="str">
        <f>IFERROR(LOOKUP(H150,BLIOTECAS!$D$2:$D$29,BLIOTECAS!$E$2:$E$29),"N/C")</f>
        <v>Ciencias Sociales</v>
      </c>
      <c r="C150" s="243">
        <f>LOOKUP(H150,BLIOTECAS!$D$2:$D$30,BLIOTECAS!$F$2:$F$30)</f>
        <v>3</v>
      </c>
      <c r="D150" s="320">
        <v>155</v>
      </c>
      <c r="E150" s="320"/>
      <c r="F150" s="320"/>
      <c r="G150" s="320">
        <v>3</v>
      </c>
      <c r="H150" s="320">
        <v>9</v>
      </c>
      <c r="I150" s="320"/>
      <c r="J150" s="320">
        <v>5</v>
      </c>
      <c r="K150" s="320">
        <v>3</v>
      </c>
      <c r="L150" s="320"/>
      <c r="M150" s="320">
        <v>9</v>
      </c>
      <c r="N150" s="320">
        <v>29</v>
      </c>
      <c r="O150" s="320"/>
      <c r="P150" s="320"/>
      <c r="Q150" s="320"/>
      <c r="R150" s="320"/>
      <c r="S150" s="320">
        <v>4</v>
      </c>
      <c r="T150" s="320">
        <v>5</v>
      </c>
      <c r="U150" s="320">
        <v>4</v>
      </c>
      <c r="V150" s="320">
        <v>3</v>
      </c>
      <c r="W150" s="320"/>
      <c r="X150" s="320"/>
      <c r="Y150" s="320"/>
      <c r="Z150" s="320">
        <v>4</v>
      </c>
      <c r="AA150" s="320">
        <v>5</v>
      </c>
      <c r="AB150" s="320"/>
      <c r="AC150" s="320"/>
      <c r="AD150" s="320">
        <v>4</v>
      </c>
      <c r="AE150" s="320">
        <v>4</v>
      </c>
      <c r="AF150" s="320">
        <v>1</v>
      </c>
      <c r="AG150" s="320">
        <v>1</v>
      </c>
      <c r="AH150" s="320">
        <v>4</v>
      </c>
      <c r="AI150" s="320">
        <v>3</v>
      </c>
      <c r="AJ150" s="320">
        <v>4</v>
      </c>
      <c r="AK150" s="320">
        <v>2</v>
      </c>
      <c r="AL150" s="320">
        <v>4</v>
      </c>
      <c r="AM150" s="320">
        <v>4</v>
      </c>
      <c r="AN150" s="320">
        <v>5</v>
      </c>
      <c r="AO150" s="320">
        <v>4</v>
      </c>
      <c r="AP150" s="320">
        <v>5</v>
      </c>
      <c r="AQ150" s="320">
        <v>4</v>
      </c>
      <c r="AR150" s="320">
        <v>4</v>
      </c>
      <c r="AS150" s="320">
        <v>4</v>
      </c>
      <c r="AT150" s="320" t="s">
        <v>22</v>
      </c>
      <c r="AU150" s="320">
        <v>3</v>
      </c>
      <c r="AV150" s="320"/>
      <c r="AW150" s="320">
        <v>4</v>
      </c>
      <c r="AX150" s="320">
        <v>3</v>
      </c>
      <c r="AY150" s="320">
        <v>4</v>
      </c>
      <c r="AZ150" s="320">
        <v>3</v>
      </c>
      <c r="BA150" s="320">
        <v>4</v>
      </c>
      <c r="BB150" s="320">
        <v>4</v>
      </c>
      <c r="BC150" s="320"/>
      <c r="BD150" s="320" t="s">
        <v>356</v>
      </c>
      <c r="BE150" s="320" t="s">
        <v>356</v>
      </c>
      <c r="BF150" s="320">
        <v>4</v>
      </c>
      <c r="BG150" s="320"/>
      <c r="BH150" s="320">
        <v>4</v>
      </c>
      <c r="BI150" s="320">
        <v>4</v>
      </c>
      <c r="BJ150" s="320"/>
      <c r="BK150" s="320">
        <v>4</v>
      </c>
      <c r="BL150" s="320"/>
      <c r="BM150" s="320"/>
      <c r="BN150" s="320"/>
      <c r="BO150" s="381">
        <v>43497.404606481483</v>
      </c>
    </row>
    <row r="151" spans="1:67" ht="15" x14ac:dyDescent="0.25">
      <c r="A151" s="244" t="str">
        <f>IFERROR(LOOKUP(H151,BLIOTECAS!$D$2:$D$30,BLIOTECAS!$C$2:$C$30),"N/C")</f>
        <v>F. Ciencias Matemáticas</v>
      </c>
      <c r="B151" s="243" t="str">
        <f>IFERROR(LOOKUP(H151,BLIOTECAS!$D$2:$D$29,BLIOTECAS!$E$2:$E$29),"N/C")</f>
        <v>Ciencias Experimentales</v>
      </c>
      <c r="C151" s="243">
        <f>LOOKUP(H151,BLIOTECAS!$D$2:$D$30,BLIOTECAS!$F$2:$F$30)</f>
        <v>2</v>
      </c>
      <c r="D151" s="320">
        <v>156</v>
      </c>
      <c r="E151" s="320"/>
      <c r="F151" s="320"/>
      <c r="G151" s="320">
        <v>1</v>
      </c>
      <c r="H151" s="320">
        <v>8</v>
      </c>
      <c r="I151" s="320"/>
      <c r="J151" s="320">
        <v>5</v>
      </c>
      <c r="K151" s="320">
        <v>3</v>
      </c>
      <c r="L151" s="320"/>
      <c r="M151" s="320">
        <v>8</v>
      </c>
      <c r="N151" s="320">
        <v>29</v>
      </c>
      <c r="O151" s="320"/>
      <c r="P151" s="320" t="s">
        <v>403</v>
      </c>
      <c r="Q151" s="320"/>
      <c r="R151" s="320"/>
      <c r="S151" s="320">
        <v>4</v>
      </c>
      <c r="T151" s="320">
        <v>5</v>
      </c>
      <c r="U151" s="320">
        <v>3</v>
      </c>
      <c r="V151" s="320">
        <v>2</v>
      </c>
      <c r="W151" s="320"/>
      <c r="X151" s="320">
        <v>2</v>
      </c>
      <c r="Y151" s="320"/>
      <c r="Z151" s="320"/>
      <c r="AA151" s="320"/>
      <c r="AB151" s="320"/>
      <c r="AC151" s="320"/>
      <c r="AD151" s="320">
        <v>4</v>
      </c>
      <c r="AE151" s="320">
        <v>1</v>
      </c>
      <c r="AF151" s="320">
        <v>1</v>
      </c>
      <c r="AG151" s="320">
        <v>1</v>
      </c>
      <c r="AH151" s="320">
        <v>5</v>
      </c>
      <c r="AI151" s="320">
        <v>4</v>
      </c>
      <c r="AJ151" s="320">
        <v>5</v>
      </c>
      <c r="AK151" s="320">
        <v>2</v>
      </c>
      <c r="AL151" s="320">
        <v>2</v>
      </c>
      <c r="AM151" s="320">
        <v>3</v>
      </c>
      <c r="AN151" s="320">
        <v>2</v>
      </c>
      <c r="AO151" s="320">
        <v>3</v>
      </c>
      <c r="AP151" s="320">
        <v>3</v>
      </c>
      <c r="AQ151" s="320">
        <v>2</v>
      </c>
      <c r="AR151" s="320">
        <v>2</v>
      </c>
      <c r="AS151" s="320">
        <v>2</v>
      </c>
      <c r="AT151" s="320" t="s">
        <v>22</v>
      </c>
      <c r="AU151" s="320">
        <v>3</v>
      </c>
      <c r="AV151" s="320"/>
      <c r="AW151" s="320">
        <v>5</v>
      </c>
      <c r="AX151" s="320">
        <v>4</v>
      </c>
      <c r="AY151" s="320">
        <v>5</v>
      </c>
      <c r="AZ151" s="320">
        <v>5</v>
      </c>
      <c r="BA151" s="320">
        <v>4</v>
      </c>
      <c r="BB151" s="320">
        <v>4</v>
      </c>
      <c r="BC151" s="320"/>
      <c r="BD151" s="320" t="s">
        <v>22</v>
      </c>
      <c r="BE151" s="320" t="s">
        <v>22</v>
      </c>
      <c r="BF151" s="320"/>
      <c r="BG151" s="320"/>
      <c r="BH151" s="320">
        <v>5</v>
      </c>
      <c r="BI151" s="320">
        <v>5</v>
      </c>
      <c r="BJ151" s="320"/>
      <c r="BK151" s="320">
        <v>4</v>
      </c>
      <c r="BL151" s="320">
        <v>3</v>
      </c>
      <c r="BM151" s="320"/>
      <c r="BN151" s="320"/>
      <c r="BO151" s="381">
        <v>43497.404629629629</v>
      </c>
    </row>
    <row r="152" spans="1:67" ht="15" x14ac:dyDescent="0.25">
      <c r="A152" s="244" t="str">
        <f>IFERROR(LOOKUP(H152,BLIOTECAS!$D$2:$D$30,BLIOTECAS!$C$2:$C$30),"N/C")</f>
        <v>F. Ciencias Físicas</v>
      </c>
      <c r="B152" s="243" t="str">
        <f>IFERROR(LOOKUP(H152,BLIOTECAS!$D$2:$D$29,BLIOTECAS!$E$2:$E$29),"N/C")</f>
        <v>Ciencias Experimentales</v>
      </c>
      <c r="C152" s="243">
        <f>LOOKUP(H152,BLIOTECAS!$D$2:$D$30,BLIOTECAS!$F$2:$F$30)</f>
        <v>2</v>
      </c>
      <c r="D152" s="320">
        <v>157</v>
      </c>
      <c r="E152" s="320"/>
      <c r="F152" s="320"/>
      <c r="G152" s="320">
        <v>2</v>
      </c>
      <c r="H152" s="320">
        <v>6</v>
      </c>
      <c r="I152" s="320"/>
      <c r="J152" s="320">
        <v>4</v>
      </c>
      <c r="K152" s="320">
        <v>3</v>
      </c>
      <c r="L152" s="320"/>
      <c r="M152" s="320">
        <v>6</v>
      </c>
      <c r="N152" s="320">
        <v>29</v>
      </c>
      <c r="O152" s="320">
        <v>10</v>
      </c>
      <c r="P152" s="320"/>
      <c r="Q152" s="320"/>
      <c r="R152" s="320"/>
      <c r="S152" s="320">
        <v>5</v>
      </c>
      <c r="T152" s="320">
        <v>4</v>
      </c>
      <c r="U152" s="320">
        <v>3</v>
      </c>
      <c r="V152" s="320">
        <v>4</v>
      </c>
      <c r="W152" s="320">
        <v>1</v>
      </c>
      <c r="X152" s="320"/>
      <c r="Y152" s="320"/>
      <c r="Z152" s="320"/>
      <c r="AA152" s="320"/>
      <c r="AB152" s="320"/>
      <c r="AC152" s="320"/>
      <c r="AD152" s="320">
        <v>1</v>
      </c>
      <c r="AE152" s="320">
        <v>1</v>
      </c>
      <c r="AF152" s="320">
        <v>1</v>
      </c>
      <c r="AG152" s="320">
        <v>4</v>
      </c>
      <c r="AH152" s="320">
        <v>5</v>
      </c>
      <c r="AI152" s="320">
        <v>5</v>
      </c>
      <c r="AJ152" s="320">
        <v>5</v>
      </c>
      <c r="AK152" s="320">
        <v>2</v>
      </c>
      <c r="AL152" s="320">
        <v>1</v>
      </c>
      <c r="AM152" s="320">
        <v>4</v>
      </c>
      <c r="AN152" s="320">
        <v>5</v>
      </c>
      <c r="AO152" s="320">
        <v>3</v>
      </c>
      <c r="AP152" s="320">
        <v>1</v>
      </c>
      <c r="AQ152" s="320">
        <v>4</v>
      </c>
      <c r="AR152" s="320">
        <v>1</v>
      </c>
      <c r="AS152" s="320">
        <v>4</v>
      </c>
      <c r="AT152" s="320" t="s">
        <v>22</v>
      </c>
      <c r="AU152" s="320">
        <v>4</v>
      </c>
      <c r="AV152" s="320"/>
      <c r="AW152" s="320">
        <v>5</v>
      </c>
      <c r="AX152" s="320">
        <v>5</v>
      </c>
      <c r="AY152" s="320">
        <v>5</v>
      </c>
      <c r="AZ152" s="320">
        <v>5</v>
      </c>
      <c r="BA152" s="320">
        <v>5</v>
      </c>
      <c r="BB152" s="320">
        <v>4</v>
      </c>
      <c r="BC152" s="320"/>
      <c r="BD152" s="320" t="s">
        <v>22</v>
      </c>
      <c r="BE152" s="320" t="s">
        <v>22</v>
      </c>
      <c r="BF152" s="320"/>
      <c r="BG152" s="320"/>
      <c r="BH152" s="320">
        <v>4</v>
      </c>
      <c r="BI152" s="320">
        <v>5</v>
      </c>
      <c r="BJ152" s="320"/>
      <c r="BK152" s="320">
        <v>4</v>
      </c>
      <c r="BL152" s="320"/>
      <c r="BM152" s="320"/>
      <c r="BN152" s="320"/>
      <c r="BO152" s="381">
        <v>43497.404641203706</v>
      </c>
    </row>
    <row r="153" spans="1:67" ht="15" x14ac:dyDescent="0.25">
      <c r="A153" s="244" t="str">
        <f>IFERROR(LOOKUP(H153,BLIOTECAS!$D$2:$D$30,BLIOTECAS!$C$2:$C$30),"N/C")</f>
        <v>F. Psicología</v>
      </c>
      <c r="B153" s="243" t="str">
        <f>IFERROR(LOOKUP(H153,BLIOTECAS!$D$2:$D$29,BLIOTECAS!$E$2:$E$29),"N/C")</f>
        <v>Ciencias de la Salud</v>
      </c>
      <c r="C153" s="243">
        <f>LOOKUP(H153,BLIOTECAS!$D$2:$D$30,BLIOTECAS!$F$2:$F$30)</f>
        <v>4</v>
      </c>
      <c r="D153" s="320">
        <v>158</v>
      </c>
      <c r="E153" s="320"/>
      <c r="F153" s="320"/>
      <c r="G153" s="320">
        <v>1</v>
      </c>
      <c r="H153" s="320">
        <v>20</v>
      </c>
      <c r="I153" s="320"/>
      <c r="J153" s="320">
        <v>4</v>
      </c>
      <c r="K153" s="320">
        <v>3</v>
      </c>
      <c r="L153" s="320"/>
      <c r="M153" s="320">
        <v>20</v>
      </c>
      <c r="N153" s="320">
        <v>9</v>
      </c>
      <c r="O153" s="320">
        <v>21</v>
      </c>
      <c r="P153" s="320"/>
      <c r="Q153" s="320"/>
      <c r="R153" s="320"/>
      <c r="S153" s="320">
        <v>4</v>
      </c>
      <c r="T153" s="320">
        <v>4</v>
      </c>
      <c r="U153" s="320">
        <v>4</v>
      </c>
      <c r="V153" s="320">
        <v>4</v>
      </c>
      <c r="W153" s="320"/>
      <c r="X153" s="320">
        <v>2</v>
      </c>
      <c r="Y153" s="320">
        <v>3</v>
      </c>
      <c r="Z153" s="320">
        <v>4</v>
      </c>
      <c r="AA153" s="320">
        <v>8.3333333333333329E-2</v>
      </c>
      <c r="AB153" s="320"/>
      <c r="AC153" s="320"/>
      <c r="AD153" s="320">
        <v>4</v>
      </c>
      <c r="AE153" s="320">
        <v>2</v>
      </c>
      <c r="AF153" s="320">
        <v>2</v>
      </c>
      <c r="AG153" s="320">
        <v>4</v>
      </c>
      <c r="AH153" s="320">
        <v>5</v>
      </c>
      <c r="AI153" s="320">
        <v>5</v>
      </c>
      <c r="AJ153" s="320">
        <v>5</v>
      </c>
      <c r="AK153" s="320">
        <v>2</v>
      </c>
      <c r="AL153" s="320">
        <v>4</v>
      </c>
      <c r="AM153" s="320">
        <v>4</v>
      </c>
      <c r="AN153" s="320">
        <v>4</v>
      </c>
      <c r="AO153" s="320">
        <v>4</v>
      </c>
      <c r="AP153" s="320">
        <v>4</v>
      </c>
      <c r="AQ153" s="320">
        <v>4</v>
      </c>
      <c r="AR153" s="320">
        <v>4</v>
      </c>
      <c r="AS153" s="320">
        <v>4</v>
      </c>
      <c r="AT153" s="320" t="s">
        <v>22</v>
      </c>
      <c r="AU153" s="320"/>
      <c r="AV153" s="320"/>
      <c r="AW153" s="320">
        <v>5</v>
      </c>
      <c r="AX153" s="320">
        <v>5</v>
      </c>
      <c r="AY153" s="320">
        <v>3</v>
      </c>
      <c r="AZ153" s="320">
        <v>5</v>
      </c>
      <c r="BA153" s="320">
        <v>5</v>
      </c>
      <c r="BB153" s="320">
        <v>5</v>
      </c>
      <c r="BC153" s="320"/>
      <c r="BD153" s="320" t="s">
        <v>356</v>
      </c>
      <c r="BE153" s="320" t="s">
        <v>22</v>
      </c>
      <c r="BF153" s="320"/>
      <c r="BG153" s="320"/>
      <c r="BH153" s="320">
        <v>4</v>
      </c>
      <c r="BI153" s="320">
        <v>3</v>
      </c>
      <c r="BJ153" s="320"/>
      <c r="BK153" s="320">
        <v>4</v>
      </c>
      <c r="BL153" s="320">
        <v>4</v>
      </c>
      <c r="BM153" s="320"/>
      <c r="BN153" s="320"/>
      <c r="BO153" s="381">
        <v>43497.404675925929</v>
      </c>
    </row>
    <row r="154" spans="1:67" ht="15" x14ac:dyDescent="0.25">
      <c r="A154" s="244" t="str">
        <f>IFERROR(LOOKUP(H154,BLIOTECAS!$D$2:$D$30,BLIOTECAS!$C$2:$C$30),"N/C")</f>
        <v>F. Derecho</v>
      </c>
      <c r="B154" s="243" t="str">
        <f>IFERROR(LOOKUP(H154,BLIOTECAS!$D$2:$D$29,BLIOTECAS!$E$2:$E$29),"N/C")</f>
        <v>Ciencias Sociales</v>
      </c>
      <c r="C154" s="243">
        <f>LOOKUP(H154,BLIOTECAS!$D$2:$D$30,BLIOTECAS!$F$2:$F$30)</f>
        <v>3</v>
      </c>
      <c r="D154" s="320">
        <v>159</v>
      </c>
      <c r="E154" s="320"/>
      <c r="F154" s="320"/>
      <c r="G154" s="320">
        <v>1</v>
      </c>
      <c r="H154" s="320">
        <v>11</v>
      </c>
      <c r="I154" s="320"/>
      <c r="J154" s="320">
        <v>4</v>
      </c>
      <c r="K154" s="320">
        <v>3</v>
      </c>
      <c r="L154" s="320"/>
      <c r="M154" s="320">
        <v>29</v>
      </c>
      <c r="N154" s="320"/>
      <c r="O154" s="320"/>
      <c r="P154" s="320"/>
      <c r="Q154" s="320"/>
      <c r="R154" s="320"/>
      <c r="S154" s="320">
        <v>3</v>
      </c>
      <c r="T154" s="320">
        <v>3</v>
      </c>
      <c r="U154" s="320">
        <v>1</v>
      </c>
      <c r="V154" s="320">
        <v>1</v>
      </c>
      <c r="W154" s="320"/>
      <c r="X154" s="320">
        <v>2</v>
      </c>
      <c r="Y154" s="320">
        <v>3</v>
      </c>
      <c r="Z154" s="320"/>
      <c r="AA154" s="320"/>
      <c r="AB154" s="320"/>
      <c r="AC154" s="320"/>
      <c r="AD154" s="320">
        <v>5</v>
      </c>
      <c r="AE154" s="320">
        <v>1</v>
      </c>
      <c r="AF154" s="320">
        <v>1</v>
      </c>
      <c r="AG154" s="320">
        <v>5</v>
      </c>
      <c r="AH154" s="320">
        <v>4</v>
      </c>
      <c r="AI154" s="320">
        <v>4</v>
      </c>
      <c r="AJ154" s="320">
        <v>5</v>
      </c>
      <c r="AK154" s="320">
        <v>1</v>
      </c>
      <c r="AL154" s="320">
        <v>1</v>
      </c>
      <c r="AM154" s="320">
        <v>2</v>
      </c>
      <c r="AN154" s="320">
        <v>1</v>
      </c>
      <c r="AO154" s="320">
        <v>1</v>
      </c>
      <c r="AP154" s="320">
        <v>1</v>
      </c>
      <c r="AQ154" s="320">
        <v>1</v>
      </c>
      <c r="AR154" s="320">
        <v>1</v>
      </c>
      <c r="AS154" s="320">
        <v>1</v>
      </c>
      <c r="AT154" s="320" t="s">
        <v>356</v>
      </c>
      <c r="AU154" s="320">
        <v>3</v>
      </c>
      <c r="AV154" s="320"/>
      <c r="AW154" s="320">
        <v>3</v>
      </c>
      <c r="AX154" s="320">
        <v>3</v>
      </c>
      <c r="AY154" s="320">
        <v>3</v>
      </c>
      <c r="AZ154" s="320">
        <v>3</v>
      </c>
      <c r="BA154" s="320">
        <v>5</v>
      </c>
      <c r="BB154" s="320">
        <v>3</v>
      </c>
      <c r="BC154" s="320"/>
      <c r="BD154" s="320" t="s">
        <v>356</v>
      </c>
      <c r="BE154" s="320" t="s">
        <v>356</v>
      </c>
      <c r="BF154" s="320">
        <v>2</v>
      </c>
      <c r="BG154" s="320"/>
      <c r="BH154" s="320">
        <v>1</v>
      </c>
      <c r="BI154" s="320">
        <v>1</v>
      </c>
      <c r="BJ154" s="320"/>
      <c r="BK154" s="320">
        <v>2</v>
      </c>
      <c r="BL154" s="320">
        <v>3</v>
      </c>
      <c r="BM154" s="320"/>
      <c r="BN154" s="320" t="s">
        <v>404</v>
      </c>
      <c r="BO154" s="381">
        <v>43497.404687499999</v>
      </c>
    </row>
    <row r="155" spans="1:67" ht="15" x14ac:dyDescent="0.25">
      <c r="A155" s="244" t="str">
        <f>IFERROR(LOOKUP(H155,BLIOTECAS!$D$2:$D$30,BLIOTECAS!$C$2:$C$30),"N/C")</f>
        <v>F. Psicología</v>
      </c>
      <c r="B155" s="243" t="str">
        <f>IFERROR(LOOKUP(H155,BLIOTECAS!$D$2:$D$29,BLIOTECAS!$E$2:$E$29),"N/C")</f>
        <v>Ciencias de la Salud</v>
      </c>
      <c r="C155" s="243">
        <f>LOOKUP(H155,BLIOTECAS!$D$2:$D$30,BLIOTECAS!$F$2:$F$30)</f>
        <v>4</v>
      </c>
      <c r="D155" s="320">
        <v>160</v>
      </c>
      <c r="E155" s="320"/>
      <c r="F155" s="320"/>
      <c r="G155" s="320">
        <v>1</v>
      </c>
      <c r="H155" s="320">
        <v>20</v>
      </c>
      <c r="I155" s="320"/>
      <c r="J155" s="320">
        <v>4</v>
      </c>
      <c r="K155" s="320">
        <v>3</v>
      </c>
      <c r="L155" s="320"/>
      <c r="M155" s="320">
        <v>20</v>
      </c>
      <c r="N155" s="320">
        <v>29</v>
      </c>
      <c r="O155" s="320"/>
      <c r="P155" s="320"/>
      <c r="Q155" s="320"/>
      <c r="R155" s="320"/>
      <c r="S155" s="320">
        <v>2</v>
      </c>
      <c r="T155" s="320">
        <v>3</v>
      </c>
      <c r="U155" s="320">
        <v>2</v>
      </c>
      <c r="V155" s="320">
        <v>2</v>
      </c>
      <c r="W155" s="320"/>
      <c r="X155" s="320">
        <v>2</v>
      </c>
      <c r="Y155" s="320"/>
      <c r="Z155" s="320">
        <v>4</v>
      </c>
      <c r="AA155" s="320">
        <v>22</v>
      </c>
      <c r="AB155" s="320"/>
      <c r="AC155" s="320"/>
      <c r="AD155" s="320">
        <v>2</v>
      </c>
      <c r="AE155" s="320">
        <v>1</v>
      </c>
      <c r="AF155" s="320">
        <v>1</v>
      </c>
      <c r="AG155" s="320">
        <v>3</v>
      </c>
      <c r="AH155" s="320">
        <v>5</v>
      </c>
      <c r="AI155" s="320">
        <v>4</v>
      </c>
      <c r="AJ155" s="320">
        <v>3</v>
      </c>
      <c r="AK155" s="320">
        <v>1</v>
      </c>
      <c r="AL155" s="320">
        <v>3</v>
      </c>
      <c r="AM155" s="320">
        <v>2</v>
      </c>
      <c r="AN155" s="320">
        <v>4</v>
      </c>
      <c r="AO155" s="320">
        <v>3</v>
      </c>
      <c r="AP155" s="320"/>
      <c r="AQ155" s="320"/>
      <c r="AR155" s="320"/>
      <c r="AS155" s="320"/>
      <c r="AT155" s="320" t="s">
        <v>22</v>
      </c>
      <c r="AU155" s="320">
        <v>3</v>
      </c>
      <c r="AV155" s="320"/>
      <c r="AW155" s="320"/>
      <c r="AX155" s="320"/>
      <c r="AY155" s="320"/>
      <c r="AZ155" s="320"/>
      <c r="BA155" s="320"/>
      <c r="BB155" s="320"/>
      <c r="BC155" s="320"/>
      <c r="BD155" s="320" t="s">
        <v>356</v>
      </c>
      <c r="BE155" s="320" t="s">
        <v>22</v>
      </c>
      <c r="BF155" s="320"/>
      <c r="BG155" s="320"/>
      <c r="BH155" s="320"/>
      <c r="BI155" s="320"/>
      <c r="BJ155" s="320"/>
      <c r="BK155" s="320">
        <v>2</v>
      </c>
      <c r="BL155" s="320">
        <v>3</v>
      </c>
      <c r="BM155" s="320"/>
      <c r="BN155" s="320" t="s">
        <v>405</v>
      </c>
      <c r="BO155" s="381">
        <v>43497.404699074075</v>
      </c>
    </row>
    <row r="156" spans="1:67" ht="15" x14ac:dyDescent="0.25">
      <c r="A156" s="244" t="str">
        <f>IFERROR(LOOKUP(H156,BLIOTECAS!$D$2:$D$30,BLIOTECAS!$C$2:$C$30),"N/C")</f>
        <v>F. Ciencias Químicas</v>
      </c>
      <c r="B156" s="243" t="str">
        <f>IFERROR(LOOKUP(H156,BLIOTECAS!$D$2:$D$29,BLIOTECAS!$E$2:$E$29),"N/C")</f>
        <v>Ciencias Experimentales</v>
      </c>
      <c r="C156" s="243">
        <f>LOOKUP(H156,BLIOTECAS!$D$2:$D$30,BLIOTECAS!$F$2:$F$30)</f>
        <v>2</v>
      </c>
      <c r="D156" s="320">
        <v>161</v>
      </c>
      <c r="E156" s="320"/>
      <c r="F156" s="320"/>
      <c r="G156" s="320">
        <v>1</v>
      </c>
      <c r="H156" s="320">
        <v>10</v>
      </c>
      <c r="I156" s="320"/>
      <c r="J156" s="320">
        <v>2</v>
      </c>
      <c r="K156" s="320">
        <v>2</v>
      </c>
      <c r="L156" s="320"/>
      <c r="M156" s="320">
        <v>10</v>
      </c>
      <c r="N156" s="320"/>
      <c r="O156" s="320"/>
      <c r="P156" s="320" t="s">
        <v>406</v>
      </c>
      <c r="Q156" s="320"/>
      <c r="R156" s="320"/>
      <c r="S156" s="320">
        <v>4</v>
      </c>
      <c r="T156" s="320">
        <v>5</v>
      </c>
      <c r="U156" s="320">
        <v>5</v>
      </c>
      <c r="V156" s="320">
        <v>3</v>
      </c>
      <c r="W156" s="320">
        <v>1</v>
      </c>
      <c r="X156" s="320"/>
      <c r="Y156" s="320"/>
      <c r="Z156" s="320"/>
      <c r="AA156" s="320"/>
      <c r="AB156" s="320"/>
      <c r="AC156" s="320"/>
      <c r="AD156" s="320">
        <v>5</v>
      </c>
      <c r="AE156" s="320">
        <v>1</v>
      </c>
      <c r="AF156" s="320">
        <v>1</v>
      </c>
      <c r="AG156" s="320">
        <v>1</v>
      </c>
      <c r="AH156" s="320">
        <v>4</v>
      </c>
      <c r="AI156" s="320">
        <v>5</v>
      </c>
      <c r="AJ156" s="320">
        <v>5</v>
      </c>
      <c r="AK156" s="320">
        <v>1</v>
      </c>
      <c r="AL156" s="320">
        <v>3</v>
      </c>
      <c r="AM156" s="320">
        <v>5</v>
      </c>
      <c r="AN156" s="320">
        <v>4</v>
      </c>
      <c r="AO156" s="320">
        <v>4</v>
      </c>
      <c r="AP156" s="320">
        <v>4</v>
      </c>
      <c r="AQ156" s="320">
        <v>5</v>
      </c>
      <c r="AR156" s="320"/>
      <c r="AS156" s="320">
        <v>5</v>
      </c>
      <c r="AT156" s="320" t="s">
        <v>22</v>
      </c>
      <c r="AU156" s="320">
        <v>3</v>
      </c>
      <c r="AV156" s="320"/>
      <c r="AW156" s="320">
        <v>4</v>
      </c>
      <c r="AX156" s="320">
        <v>5</v>
      </c>
      <c r="AY156" s="320">
        <v>5</v>
      </c>
      <c r="AZ156" s="320">
        <v>5</v>
      </c>
      <c r="BA156" s="320">
        <v>5</v>
      </c>
      <c r="BB156" s="320">
        <v>5</v>
      </c>
      <c r="BC156" s="320"/>
      <c r="BD156" s="320" t="s">
        <v>22</v>
      </c>
      <c r="BE156" s="320" t="s">
        <v>22</v>
      </c>
      <c r="BF156" s="320"/>
      <c r="BG156" s="320"/>
      <c r="BH156" s="320">
        <v>4</v>
      </c>
      <c r="BI156" s="320">
        <v>5</v>
      </c>
      <c r="BJ156" s="320"/>
      <c r="BK156" s="320">
        <v>5</v>
      </c>
      <c r="BL156" s="320">
        <v>3</v>
      </c>
      <c r="BM156" s="320"/>
      <c r="BN156" s="320"/>
      <c r="BO156" s="381">
        <v>43497.404722222222</v>
      </c>
    </row>
    <row r="157" spans="1:67" ht="15" x14ac:dyDescent="0.25">
      <c r="A157" s="244" t="str">
        <f>IFERROR(LOOKUP(H157,BLIOTECAS!$D$2:$D$30,BLIOTECAS!$C$2:$C$30),"N/C")</f>
        <v>F. Derecho</v>
      </c>
      <c r="B157" s="243" t="str">
        <f>IFERROR(LOOKUP(H157,BLIOTECAS!$D$2:$D$29,BLIOTECAS!$E$2:$E$29),"N/C")</f>
        <v>Ciencias Sociales</v>
      </c>
      <c r="C157" s="243">
        <f>LOOKUP(H157,BLIOTECAS!$D$2:$D$30,BLIOTECAS!$F$2:$F$30)</f>
        <v>3</v>
      </c>
      <c r="D157" s="320">
        <v>162</v>
      </c>
      <c r="E157" s="320"/>
      <c r="F157" s="320"/>
      <c r="G157" s="320">
        <v>1</v>
      </c>
      <c r="H157" s="320">
        <v>11</v>
      </c>
      <c r="I157" s="320"/>
      <c r="J157" s="320">
        <v>3</v>
      </c>
      <c r="K157" s="320">
        <v>1</v>
      </c>
      <c r="L157" s="320"/>
      <c r="M157" s="320">
        <v>29</v>
      </c>
      <c r="N157" s="320">
        <v>14</v>
      </c>
      <c r="O157" s="320">
        <v>28</v>
      </c>
      <c r="P157" s="320" t="s">
        <v>407</v>
      </c>
      <c r="Q157" s="320"/>
      <c r="R157" s="320"/>
      <c r="S157" s="320">
        <v>4</v>
      </c>
      <c r="T157" s="320">
        <v>3</v>
      </c>
      <c r="U157" s="320">
        <v>5</v>
      </c>
      <c r="V157" s="320">
        <v>3</v>
      </c>
      <c r="W157" s="320">
        <v>1</v>
      </c>
      <c r="X157" s="320">
        <v>2</v>
      </c>
      <c r="Y157" s="320">
        <v>3</v>
      </c>
      <c r="Z157" s="320"/>
      <c r="AA157" s="320"/>
      <c r="AB157" s="320"/>
      <c r="AC157" s="320"/>
      <c r="AD157" s="320">
        <v>2</v>
      </c>
      <c r="AE157" s="320">
        <v>1</v>
      </c>
      <c r="AF157" s="320">
        <v>1</v>
      </c>
      <c r="AG157" s="320">
        <v>5</v>
      </c>
      <c r="AH157" s="320">
        <v>4</v>
      </c>
      <c r="AI157" s="320">
        <v>4</v>
      </c>
      <c r="AJ157" s="320">
        <v>5</v>
      </c>
      <c r="AK157" s="320">
        <v>3</v>
      </c>
      <c r="AL157" s="320">
        <v>5</v>
      </c>
      <c r="AM157" s="320">
        <v>3</v>
      </c>
      <c r="AN157" s="320">
        <v>3</v>
      </c>
      <c r="AO157" s="320">
        <v>3</v>
      </c>
      <c r="AP157" s="320">
        <v>5</v>
      </c>
      <c r="AQ157" s="320">
        <v>4</v>
      </c>
      <c r="AR157" s="320">
        <v>4</v>
      </c>
      <c r="AS157" s="320">
        <v>4</v>
      </c>
      <c r="AT157" s="320" t="s">
        <v>22</v>
      </c>
      <c r="AU157" s="320">
        <v>5</v>
      </c>
      <c r="AV157" s="320"/>
      <c r="AW157" s="320">
        <v>3</v>
      </c>
      <c r="AX157" s="320">
        <v>3</v>
      </c>
      <c r="AY157" s="320">
        <v>3</v>
      </c>
      <c r="AZ157" s="320">
        <v>3</v>
      </c>
      <c r="BA157" s="320">
        <v>3</v>
      </c>
      <c r="BB157" s="320">
        <v>3</v>
      </c>
      <c r="BC157" s="320"/>
      <c r="BD157" s="320" t="s">
        <v>22</v>
      </c>
      <c r="BE157" s="320" t="s">
        <v>22</v>
      </c>
      <c r="BF157" s="320"/>
      <c r="BG157" s="320"/>
      <c r="BH157" s="320">
        <v>5</v>
      </c>
      <c r="BI157" s="320">
        <v>5</v>
      </c>
      <c r="BJ157" s="320"/>
      <c r="BK157" s="320">
        <v>5</v>
      </c>
      <c r="BL157" s="320">
        <v>4</v>
      </c>
      <c r="BM157" s="320"/>
      <c r="BN157" s="320" t="s">
        <v>408</v>
      </c>
      <c r="BO157" s="381">
        <v>43497.404733796298</v>
      </c>
    </row>
    <row r="158" spans="1:67" ht="15" x14ac:dyDescent="0.25">
      <c r="A158" s="244" t="str">
        <f>IFERROR(LOOKUP(H158,BLIOTECAS!$D$2:$D$30,BLIOTECAS!$C$2:$C$30),"N/C")</f>
        <v>F. Farmacia</v>
      </c>
      <c r="B158" s="243" t="str">
        <f>IFERROR(LOOKUP(H158,BLIOTECAS!$D$2:$D$29,BLIOTECAS!$E$2:$E$29),"N/C")</f>
        <v>Ciencias de la Salud</v>
      </c>
      <c r="C158" s="243">
        <f>LOOKUP(H158,BLIOTECAS!$D$2:$D$30,BLIOTECAS!$F$2:$F$30)</f>
        <v>4</v>
      </c>
      <c r="D158" s="320">
        <v>163</v>
      </c>
      <c r="E158" s="320"/>
      <c r="F158" s="320"/>
      <c r="G158" s="320">
        <v>1</v>
      </c>
      <c r="H158" s="320">
        <v>13</v>
      </c>
      <c r="I158" s="320"/>
      <c r="J158" s="320">
        <v>3</v>
      </c>
      <c r="K158" s="320">
        <v>5</v>
      </c>
      <c r="L158" s="320"/>
      <c r="M158" s="320">
        <v>4</v>
      </c>
      <c r="N158" s="320">
        <v>29</v>
      </c>
      <c r="O158" s="320">
        <v>13</v>
      </c>
      <c r="P158" s="320" t="s">
        <v>409</v>
      </c>
      <c r="Q158" s="320"/>
      <c r="R158" s="320"/>
      <c r="S158" s="320">
        <v>4</v>
      </c>
      <c r="T158" s="320">
        <v>5</v>
      </c>
      <c r="U158" s="320">
        <v>4</v>
      </c>
      <c r="V158" s="320">
        <v>3</v>
      </c>
      <c r="W158" s="320"/>
      <c r="X158" s="320"/>
      <c r="Y158" s="320">
        <v>3</v>
      </c>
      <c r="Z158" s="320"/>
      <c r="AA158" s="320"/>
      <c r="AB158" s="320"/>
      <c r="AC158" s="320"/>
      <c r="AD158" s="320">
        <v>3</v>
      </c>
      <c r="AE158" s="320">
        <v>1</v>
      </c>
      <c r="AF158" s="320">
        <v>4</v>
      </c>
      <c r="AG158" s="320">
        <v>4</v>
      </c>
      <c r="AH158" s="320">
        <v>4</v>
      </c>
      <c r="AI158" s="320">
        <v>3</v>
      </c>
      <c r="AJ158" s="320">
        <v>5</v>
      </c>
      <c r="AK158" s="320">
        <v>1</v>
      </c>
      <c r="AL158" s="320">
        <v>3</v>
      </c>
      <c r="AM158" s="320">
        <v>3</v>
      </c>
      <c r="AN158" s="320">
        <v>4</v>
      </c>
      <c r="AO158" s="320">
        <v>4</v>
      </c>
      <c r="AP158" s="320">
        <v>5</v>
      </c>
      <c r="AQ158" s="320">
        <v>3</v>
      </c>
      <c r="AR158" s="320">
        <v>3</v>
      </c>
      <c r="AS158" s="320">
        <v>3</v>
      </c>
      <c r="AT158" s="320" t="s">
        <v>356</v>
      </c>
      <c r="AU158" s="320">
        <v>5</v>
      </c>
      <c r="AV158" s="320"/>
      <c r="AW158" s="320">
        <v>4</v>
      </c>
      <c r="AX158" s="320">
        <v>4</v>
      </c>
      <c r="AY158" s="320">
        <v>4</v>
      </c>
      <c r="AZ158" s="320">
        <v>4</v>
      </c>
      <c r="BA158" s="320">
        <v>4</v>
      </c>
      <c r="BB158" s="320">
        <v>4</v>
      </c>
      <c r="BC158" s="320"/>
      <c r="BD158" s="320" t="s">
        <v>22</v>
      </c>
      <c r="BE158" s="320" t="s">
        <v>22</v>
      </c>
      <c r="BF158" s="320">
        <v>1</v>
      </c>
      <c r="BG158" s="320"/>
      <c r="BH158" s="320">
        <v>5</v>
      </c>
      <c r="BI158" s="320">
        <v>5</v>
      </c>
      <c r="BJ158" s="320"/>
      <c r="BK158" s="320">
        <v>4</v>
      </c>
      <c r="BL158" s="320">
        <v>4</v>
      </c>
      <c r="BM158" s="320"/>
      <c r="BN158" s="320"/>
      <c r="BO158" s="381">
        <v>43497.404780092591</v>
      </c>
    </row>
    <row r="159" spans="1:67" ht="15" x14ac:dyDescent="0.25">
      <c r="A159" s="244" t="str">
        <f>IFERROR(LOOKUP(H159,BLIOTECAS!$D$2:$D$30,BLIOTECAS!$C$2:$C$30),"N/C")</f>
        <v>F. Bellas Artes</v>
      </c>
      <c r="B159" s="243" t="str">
        <f>IFERROR(LOOKUP(H159,BLIOTECAS!$D$2:$D$29,BLIOTECAS!$E$2:$E$29),"N/C")</f>
        <v>Humanidades</v>
      </c>
      <c r="C159" s="243">
        <f>LOOKUP(H159,BLIOTECAS!$D$2:$D$30,BLIOTECAS!$F$2:$F$30)</f>
        <v>1</v>
      </c>
      <c r="D159" s="320">
        <v>164</v>
      </c>
      <c r="E159" s="320"/>
      <c r="F159" s="320"/>
      <c r="G159" s="320">
        <v>1</v>
      </c>
      <c r="H159" s="320">
        <v>1</v>
      </c>
      <c r="I159" s="320"/>
      <c r="J159" s="320">
        <v>3</v>
      </c>
      <c r="K159" s="320">
        <v>4</v>
      </c>
      <c r="L159" s="320"/>
      <c r="M159" s="320">
        <v>1</v>
      </c>
      <c r="N159" s="320">
        <v>16</v>
      </c>
      <c r="O159" s="320">
        <v>29</v>
      </c>
      <c r="P159" s="320"/>
      <c r="Q159" s="320"/>
      <c r="R159" s="320"/>
      <c r="S159" s="320">
        <v>5</v>
      </c>
      <c r="T159" s="320">
        <v>5</v>
      </c>
      <c r="U159" s="320">
        <v>5</v>
      </c>
      <c r="V159" s="320">
        <v>4</v>
      </c>
      <c r="W159" s="320">
        <v>1</v>
      </c>
      <c r="X159" s="320"/>
      <c r="Y159" s="320"/>
      <c r="Z159" s="320"/>
      <c r="AA159" s="320"/>
      <c r="AB159" s="320"/>
      <c r="AC159" s="320"/>
      <c r="AD159" s="320">
        <v>3</v>
      </c>
      <c r="AE159" s="320">
        <v>1</v>
      </c>
      <c r="AF159" s="320">
        <v>1</v>
      </c>
      <c r="AG159" s="320">
        <v>4</v>
      </c>
      <c r="AH159" s="320">
        <v>3</v>
      </c>
      <c r="AI159" s="320">
        <v>5</v>
      </c>
      <c r="AJ159" s="320">
        <v>3</v>
      </c>
      <c r="AK159" s="320">
        <v>5</v>
      </c>
      <c r="AL159" s="320">
        <v>5</v>
      </c>
      <c r="AM159" s="320">
        <v>5</v>
      </c>
      <c r="AN159" s="320">
        <v>5</v>
      </c>
      <c r="AO159" s="320">
        <v>5</v>
      </c>
      <c r="AP159" s="320">
        <v>5</v>
      </c>
      <c r="AQ159" s="320">
        <v>5</v>
      </c>
      <c r="AR159" s="320">
        <v>5</v>
      </c>
      <c r="AS159" s="320">
        <v>5</v>
      </c>
      <c r="AT159" s="320" t="s">
        <v>22</v>
      </c>
      <c r="AU159" s="320">
        <v>5</v>
      </c>
      <c r="AV159" s="320"/>
      <c r="AW159" s="320">
        <v>5</v>
      </c>
      <c r="AX159" s="320">
        <v>4</v>
      </c>
      <c r="AY159" s="320">
        <v>5</v>
      </c>
      <c r="AZ159" s="320">
        <v>5</v>
      </c>
      <c r="BA159" s="320">
        <v>5</v>
      </c>
      <c r="BB159" s="320">
        <v>5</v>
      </c>
      <c r="BC159" s="320"/>
      <c r="BD159" s="320" t="s">
        <v>22</v>
      </c>
      <c r="BE159" s="320" t="s">
        <v>22</v>
      </c>
      <c r="BF159" s="320">
        <v>5</v>
      </c>
      <c r="BG159" s="320"/>
      <c r="BH159" s="320">
        <v>5</v>
      </c>
      <c r="BI159" s="320">
        <v>5</v>
      </c>
      <c r="BJ159" s="320"/>
      <c r="BK159" s="320">
        <v>5</v>
      </c>
      <c r="BL159" s="320">
        <v>5</v>
      </c>
      <c r="BM159" s="320"/>
      <c r="BN159" s="320"/>
      <c r="BO159" s="381">
        <v>43497.404791666668</v>
      </c>
    </row>
    <row r="160" spans="1:67" ht="15" x14ac:dyDescent="0.25">
      <c r="A160" s="244" t="str">
        <f>IFERROR(LOOKUP(H160,BLIOTECAS!$D$2:$D$30,BLIOTECAS!$C$2:$C$30),"N/C")</f>
        <v>F. Ciencias Económicas y Empresariales</v>
      </c>
      <c r="B160" s="243" t="str">
        <f>IFERROR(LOOKUP(H160,BLIOTECAS!$D$2:$D$29,BLIOTECAS!$E$2:$E$29),"N/C")</f>
        <v>Ciencias Sociales</v>
      </c>
      <c r="C160" s="243">
        <f>LOOKUP(H160,BLIOTECAS!$D$2:$D$30,BLIOTECAS!$F$2:$F$30)</f>
        <v>3</v>
      </c>
      <c r="D160" s="320">
        <v>165</v>
      </c>
      <c r="E160" s="320"/>
      <c r="F160" s="320"/>
      <c r="G160" s="320">
        <v>1</v>
      </c>
      <c r="H160" s="320">
        <v>5</v>
      </c>
      <c r="I160" s="320"/>
      <c r="J160" s="320">
        <v>4</v>
      </c>
      <c r="K160" s="320">
        <v>3</v>
      </c>
      <c r="L160" s="320"/>
      <c r="M160" s="320">
        <v>29</v>
      </c>
      <c r="N160" s="320">
        <v>5</v>
      </c>
      <c r="O160" s="320"/>
      <c r="P160" s="320"/>
      <c r="Q160" s="320"/>
      <c r="R160" s="320"/>
      <c r="S160" s="320">
        <v>2</v>
      </c>
      <c r="T160" s="320">
        <v>3</v>
      </c>
      <c r="U160" s="320">
        <v>3</v>
      </c>
      <c r="V160" s="320">
        <v>2</v>
      </c>
      <c r="W160" s="320"/>
      <c r="X160" s="320">
        <v>2</v>
      </c>
      <c r="Y160" s="320"/>
      <c r="Z160" s="320"/>
      <c r="AA160" s="320" t="s">
        <v>410</v>
      </c>
      <c r="AB160" s="320"/>
      <c r="AC160" s="320"/>
      <c r="AD160" s="320">
        <v>4</v>
      </c>
      <c r="AE160" s="320">
        <v>3</v>
      </c>
      <c r="AF160" s="320">
        <v>3</v>
      </c>
      <c r="AG160" s="320">
        <v>1</v>
      </c>
      <c r="AH160" s="320">
        <v>4</v>
      </c>
      <c r="AI160" s="320">
        <v>4</v>
      </c>
      <c r="AJ160" s="320">
        <v>5</v>
      </c>
      <c r="AK160" s="320">
        <v>1</v>
      </c>
      <c r="AL160" s="320">
        <v>4</v>
      </c>
      <c r="AM160" s="320">
        <v>3</v>
      </c>
      <c r="AN160" s="320">
        <v>2</v>
      </c>
      <c r="AO160" s="320">
        <v>1</v>
      </c>
      <c r="AP160" s="320">
        <v>3</v>
      </c>
      <c r="AQ160" s="320">
        <v>3</v>
      </c>
      <c r="AR160" s="320">
        <v>3</v>
      </c>
      <c r="AS160" s="320">
        <v>2</v>
      </c>
      <c r="AT160" s="320" t="s">
        <v>22</v>
      </c>
      <c r="AU160" s="320">
        <v>3</v>
      </c>
      <c r="AV160" s="320"/>
      <c r="AW160" s="320">
        <v>4</v>
      </c>
      <c r="AX160" s="320">
        <v>2</v>
      </c>
      <c r="AY160" s="320">
        <v>3</v>
      </c>
      <c r="AZ160" s="320">
        <v>3</v>
      </c>
      <c r="BA160" s="320">
        <v>1</v>
      </c>
      <c r="BB160" s="320">
        <v>1</v>
      </c>
      <c r="BC160" s="320"/>
      <c r="BD160" s="320" t="s">
        <v>356</v>
      </c>
      <c r="BE160" s="320" t="s">
        <v>22</v>
      </c>
      <c r="BF160" s="320"/>
      <c r="BG160" s="320"/>
      <c r="BH160" s="320">
        <v>3</v>
      </c>
      <c r="BI160" s="320">
        <v>3</v>
      </c>
      <c r="BJ160" s="320"/>
      <c r="BK160" s="320">
        <v>3</v>
      </c>
      <c r="BL160" s="320">
        <v>2</v>
      </c>
      <c r="BM160" s="320"/>
      <c r="BN160" s="320"/>
      <c r="BO160" s="381">
        <v>43497.40483796296</v>
      </c>
    </row>
    <row r="161" spans="1:67" ht="15" x14ac:dyDescent="0.25">
      <c r="A161" s="244" t="str">
        <f>IFERROR(LOOKUP(H161,BLIOTECAS!$D$2:$D$30,BLIOTECAS!$C$2:$C$30),"N/C")</f>
        <v>F. Ciencias Políticas y Sociología</v>
      </c>
      <c r="B161" s="243" t="str">
        <f>IFERROR(LOOKUP(H161,BLIOTECAS!$D$2:$D$29,BLIOTECAS!$E$2:$E$29),"N/C")</f>
        <v>Ciencias Sociales</v>
      </c>
      <c r="C161" s="243">
        <f>LOOKUP(H161,BLIOTECAS!$D$2:$D$30,BLIOTECAS!$F$2:$F$30)</f>
        <v>3</v>
      </c>
      <c r="D161" s="320">
        <v>166</v>
      </c>
      <c r="E161" s="320"/>
      <c r="F161" s="320"/>
      <c r="G161" s="320">
        <v>1</v>
      </c>
      <c r="H161" s="320">
        <v>9</v>
      </c>
      <c r="I161" s="320"/>
      <c r="J161" s="320">
        <v>5</v>
      </c>
      <c r="K161" s="320">
        <v>5</v>
      </c>
      <c r="L161" s="320"/>
      <c r="M161" s="320">
        <v>9</v>
      </c>
      <c r="N161" s="320">
        <v>29</v>
      </c>
      <c r="O161" s="320">
        <v>16</v>
      </c>
      <c r="P161" s="320" t="s">
        <v>411</v>
      </c>
      <c r="Q161" s="320"/>
      <c r="R161" s="320"/>
      <c r="S161" s="320">
        <v>4</v>
      </c>
      <c r="T161" s="320">
        <v>4</v>
      </c>
      <c r="U161" s="320">
        <v>3</v>
      </c>
      <c r="V161" s="320">
        <v>1</v>
      </c>
      <c r="W161" s="320"/>
      <c r="X161" s="320">
        <v>2</v>
      </c>
      <c r="Y161" s="320">
        <v>3</v>
      </c>
      <c r="Z161" s="320"/>
      <c r="AA161" s="320"/>
      <c r="AB161" s="320"/>
      <c r="AC161" s="320"/>
      <c r="AD161" s="320">
        <v>5</v>
      </c>
      <c r="AE161" s="320">
        <v>1</v>
      </c>
      <c r="AF161" s="320">
        <v>3</v>
      </c>
      <c r="AG161" s="320">
        <v>2</v>
      </c>
      <c r="AH161" s="320">
        <v>5</v>
      </c>
      <c r="AI161" s="320">
        <v>3</v>
      </c>
      <c r="AJ161" s="320">
        <v>5</v>
      </c>
      <c r="AK161" s="320">
        <v>4</v>
      </c>
      <c r="AL161" s="320">
        <v>6</v>
      </c>
      <c r="AM161" s="320">
        <v>4</v>
      </c>
      <c r="AN161" s="320">
        <v>5</v>
      </c>
      <c r="AO161" s="320">
        <v>5</v>
      </c>
      <c r="AP161" s="320">
        <v>4</v>
      </c>
      <c r="AQ161" s="320">
        <v>3</v>
      </c>
      <c r="AR161" s="320">
        <v>3</v>
      </c>
      <c r="AS161" s="320">
        <v>4</v>
      </c>
      <c r="AT161" s="320" t="s">
        <v>22</v>
      </c>
      <c r="AU161" s="320">
        <v>2</v>
      </c>
      <c r="AV161" s="320"/>
      <c r="AW161" s="320">
        <v>5</v>
      </c>
      <c r="AX161" s="320">
        <v>3</v>
      </c>
      <c r="AY161" s="320">
        <v>5</v>
      </c>
      <c r="AZ161" s="320">
        <v>5</v>
      </c>
      <c r="BA161" s="320">
        <v>4</v>
      </c>
      <c r="BB161" s="320">
        <v>5</v>
      </c>
      <c r="BC161" s="320"/>
      <c r="BD161" s="320" t="s">
        <v>22</v>
      </c>
      <c r="BE161" s="320" t="s">
        <v>22</v>
      </c>
      <c r="BF161" s="320"/>
      <c r="BG161" s="320"/>
      <c r="BH161" s="320">
        <v>4</v>
      </c>
      <c r="BI161" s="320">
        <v>5</v>
      </c>
      <c r="BJ161" s="320"/>
      <c r="BK161" s="320">
        <v>4</v>
      </c>
      <c r="BL161" s="320">
        <v>4</v>
      </c>
      <c r="BM161" s="320"/>
      <c r="BN161" s="320"/>
      <c r="BO161" s="381">
        <v>43497.404849537037</v>
      </c>
    </row>
    <row r="162" spans="1:67" ht="15" x14ac:dyDescent="0.25">
      <c r="A162" s="244" t="str">
        <f>IFERROR(LOOKUP(H162,BLIOTECAS!$D$2:$D$30,BLIOTECAS!$C$2:$C$30),"N/C")</f>
        <v>F. Ciencias Físicas</v>
      </c>
      <c r="B162" s="243" t="str">
        <f>IFERROR(LOOKUP(H162,BLIOTECAS!$D$2:$D$29,BLIOTECAS!$E$2:$E$29),"N/C")</f>
        <v>Ciencias Experimentales</v>
      </c>
      <c r="C162" s="243">
        <f>LOOKUP(H162,BLIOTECAS!$D$2:$D$30,BLIOTECAS!$F$2:$F$30)</f>
        <v>2</v>
      </c>
      <c r="D162" s="320">
        <v>167</v>
      </c>
      <c r="E162" s="320"/>
      <c r="F162" s="320"/>
      <c r="G162" s="320">
        <v>2</v>
      </c>
      <c r="H162" s="320">
        <v>6</v>
      </c>
      <c r="I162" s="320"/>
      <c r="J162" s="320">
        <v>5</v>
      </c>
      <c r="K162" s="320">
        <v>2</v>
      </c>
      <c r="L162" s="320"/>
      <c r="M162" s="320">
        <v>6</v>
      </c>
      <c r="N162" s="320">
        <v>29</v>
      </c>
      <c r="O162" s="320">
        <v>10</v>
      </c>
      <c r="P162" s="320"/>
      <c r="Q162" s="320"/>
      <c r="R162" s="320"/>
      <c r="S162" s="320">
        <v>4</v>
      </c>
      <c r="T162" s="320">
        <v>4</v>
      </c>
      <c r="U162" s="320">
        <v>3</v>
      </c>
      <c r="V162" s="320">
        <v>3</v>
      </c>
      <c r="W162" s="320"/>
      <c r="X162" s="320"/>
      <c r="Y162" s="320"/>
      <c r="Z162" s="320">
        <v>4</v>
      </c>
      <c r="AA162" s="320">
        <v>11</v>
      </c>
      <c r="AB162" s="320"/>
      <c r="AC162" s="320"/>
      <c r="AD162" s="320">
        <v>4</v>
      </c>
      <c r="AE162" s="320">
        <v>3</v>
      </c>
      <c r="AF162" s="320">
        <v>3</v>
      </c>
      <c r="AG162" s="320">
        <v>1</v>
      </c>
      <c r="AH162" s="320">
        <v>4</v>
      </c>
      <c r="AI162" s="320">
        <v>5</v>
      </c>
      <c r="AJ162" s="320">
        <v>4</v>
      </c>
      <c r="AK162" s="320">
        <v>3</v>
      </c>
      <c r="AL162" s="320"/>
      <c r="AM162" s="320">
        <v>1</v>
      </c>
      <c r="AN162" s="320">
        <v>3</v>
      </c>
      <c r="AO162" s="320">
        <v>3</v>
      </c>
      <c r="AP162" s="320">
        <v>3</v>
      </c>
      <c r="AQ162" s="320">
        <v>3</v>
      </c>
      <c r="AR162" s="320">
        <v>3</v>
      </c>
      <c r="AS162" s="320">
        <v>3</v>
      </c>
      <c r="AT162" s="320" t="s">
        <v>22</v>
      </c>
      <c r="AU162" s="320">
        <v>4</v>
      </c>
      <c r="AV162" s="320"/>
      <c r="AW162" s="320">
        <v>4</v>
      </c>
      <c r="AX162" s="320">
        <v>4</v>
      </c>
      <c r="AY162" s="320">
        <v>4</v>
      </c>
      <c r="AZ162" s="320">
        <v>4</v>
      </c>
      <c r="BA162" s="320">
        <v>4</v>
      </c>
      <c r="BB162" s="320">
        <v>4</v>
      </c>
      <c r="BC162" s="320"/>
      <c r="BD162" s="320" t="s">
        <v>22</v>
      </c>
      <c r="BE162" s="320" t="s">
        <v>22</v>
      </c>
      <c r="BF162" s="320"/>
      <c r="BG162" s="320"/>
      <c r="BH162" s="320">
        <v>4</v>
      </c>
      <c r="BI162" s="320">
        <v>4</v>
      </c>
      <c r="BJ162" s="320"/>
      <c r="BK162" s="320">
        <v>5</v>
      </c>
      <c r="BL162" s="320">
        <v>4</v>
      </c>
      <c r="BM162" s="320"/>
      <c r="BN162" s="320"/>
      <c r="BO162" s="381">
        <v>43497.404861111114</v>
      </c>
    </row>
    <row r="163" spans="1:67" ht="15" x14ac:dyDescent="0.25">
      <c r="A163" s="244" t="str">
        <f>IFERROR(LOOKUP(H163,BLIOTECAS!$D$2:$D$30,BLIOTECAS!$C$2:$C$30),"N/C")</f>
        <v>F. Educación - Centro de Formación del Profesorado</v>
      </c>
      <c r="B163" s="243" t="str">
        <f>IFERROR(LOOKUP(H163,BLIOTECAS!$D$2:$D$29,BLIOTECAS!$E$2:$E$29),"N/C")</f>
        <v>Humanidades</v>
      </c>
      <c r="C163" s="243">
        <f>LOOKUP(H163,BLIOTECAS!$D$2:$D$30,BLIOTECAS!$F$2:$F$30)</f>
        <v>1</v>
      </c>
      <c r="D163" s="320">
        <v>168</v>
      </c>
      <c r="E163" s="320"/>
      <c r="F163" s="320"/>
      <c r="G163" s="320">
        <v>1</v>
      </c>
      <c r="H163" s="320">
        <v>12</v>
      </c>
      <c r="I163" s="320"/>
      <c r="J163" s="320">
        <v>3</v>
      </c>
      <c r="K163" s="320">
        <v>1</v>
      </c>
      <c r="L163" s="320"/>
      <c r="M163" s="320"/>
      <c r="N163" s="320"/>
      <c r="O163" s="320"/>
      <c r="P163" s="320" t="s">
        <v>330</v>
      </c>
      <c r="Q163" s="320"/>
      <c r="R163" s="320"/>
      <c r="S163" s="320">
        <v>3</v>
      </c>
      <c r="T163" s="320">
        <v>4</v>
      </c>
      <c r="U163" s="320">
        <v>2</v>
      </c>
      <c r="V163" s="320">
        <v>2</v>
      </c>
      <c r="W163" s="320"/>
      <c r="X163" s="320">
        <v>2</v>
      </c>
      <c r="Y163" s="320">
        <v>3</v>
      </c>
      <c r="Z163" s="320"/>
      <c r="AA163" s="320"/>
      <c r="AB163" s="320"/>
      <c r="AC163" s="320"/>
      <c r="AD163" s="320">
        <v>1</v>
      </c>
      <c r="AE163" s="320">
        <v>1</v>
      </c>
      <c r="AF163" s="320">
        <v>2</v>
      </c>
      <c r="AG163" s="320">
        <v>4</v>
      </c>
      <c r="AH163" s="320">
        <v>2</v>
      </c>
      <c r="AI163" s="320">
        <v>3</v>
      </c>
      <c r="AJ163" s="320">
        <v>5</v>
      </c>
      <c r="AK163" s="320">
        <v>1</v>
      </c>
      <c r="AL163" s="320">
        <v>2</v>
      </c>
      <c r="AM163" s="320">
        <v>1</v>
      </c>
      <c r="AN163" s="320">
        <v>3</v>
      </c>
      <c r="AO163" s="320">
        <v>3</v>
      </c>
      <c r="AP163" s="320">
        <v>2</v>
      </c>
      <c r="AQ163" s="320">
        <v>2</v>
      </c>
      <c r="AR163" s="320">
        <v>2</v>
      </c>
      <c r="AS163" s="320">
        <v>2</v>
      </c>
      <c r="AT163" s="320" t="s">
        <v>356</v>
      </c>
      <c r="AU163" s="320">
        <v>3</v>
      </c>
      <c r="AV163" s="320"/>
      <c r="AW163" s="320">
        <v>2</v>
      </c>
      <c r="AX163" s="320">
        <v>3</v>
      </c>
      <c r="AY163" s="320">
        <v>2</v>
      </c>
      <c r="AZ163" s="320">
        <v>4</v>
      </c>
      <c r="BA163" s="320">
        <v>4</v>
      </c>
      <c r="BB163" s="320">
        <v>4</v>
      </c>
      <c r="BC163" s="320"/>
      <c r="BD163" s="320" t="s">
        <v>22</v>
      </c>
      <c r="BE163" s="320" t="s">
        <v>22</v>
      </c>
      <c r="BF163" s="320">
        <v>2</v>
      </c>
      <c r="BG163" s="320"/>
      <c r="BH163" s="320">
        <v>2</v>
      </c>
      <c r="BI163" s="320">
        <v>1</v>
      </c>
      <c r="BJ163" s="320"/>
      <c r="BK163" s="320">
        <v>2</v>
      </c>
      <c r="BL163" s="320">
        <v>3</v>
      </c>
      <c r="BM163" s="320"/>
      <c r="BN163" s="320" t="s">
        <v>412</v>
      </c>
      <c r="BO163" s="381">
        <v>43497.404907407406</v>
      </c>
    </row>
    <row r="164" spans="1:67" ht="15" x14ac:dyDescent="0.25">
      <c r="A164" s="244" t="str">
        <f>IFERROR(LOOKUP(H164,BLIOTECAS!$D$2:$D$30,BLIOTECAS!$C$2:$C$30),"N/C")</f>
        <v>F. Educación - Centro de Formación del Profesorado</v>
      </c>
      <c r="B164" s="243" t="str">
        <f>IFERROR(LOOKUP(H164,BLIOTECAS!$D$2:$D$29,BLIOTECAS!$E$2:$E$29),"N/C")</f>
        <v>Humanidades</v>
      </c>
      <c r="C164" s="243">
        <f>LOOKUP(H164,BLIOTECAS!$D$2:$D$30,BLIOTECAS!$F$2:$F$30)</f>
        <v>1</v>
      </c>
      <c r="D164" s="320">
        <v>169</v>
      </c>
      <c r="E164" s="320"/>
      <c r="F164" s="320"/>
      <c r="G164" s="320">
        <v>3</v>
      </c>
      <c r="H164" s="320">
        <v>12</v>
      </c>
      <c r="I164" s="320"/>
      <c r="J164" s="320">
        <v>1</v>
      </c>
      <c r="K164" s="320">
        <v>1</v>
      </c>
      <c r="L164" s="320"/>
      <c r="M164" s="320">
        <v>12</v>
      </c>
      <c r="N164" s="320"/>
      <c r="O164" s="320"/>
      <c r="P164" s="320"/>
      <c r="Q164" s="320"/>
      <c r="R164" s="320"/>
      <c r="S164" s="320">
        <v>4</v>
      </c>
      <c r="T164" s="320">
        <v>4</v>
      </c>
      <c r="U164" s="320">
        <v>3</v>
      </c>
      <c r="V164" s="320">
        <v>3</v>
      </c>
      <c r="W164" s="320">
        <v>1</v>
      </c>
      <c r="X164" s="320"/>
      <c r="Y164" s="320"/>
      <c r="Z164" s="320"/>
      <c r="AA164" s="320"/>
      <c r="AB164" s="320"/>
      <c r="AC164" s="320"/>
      <c r="AD164" s="320">
        <v>4</v>
      </c>
      <c r="AE164" s="320">
        <v>1</v>
      </c>
      <c r="AF164" s="320">
        <v>2</v>
      </c>
      <c r="AG164" s="320">
        <v>1</v>
      </c>
      <c r="AH164" s="320">
        <v>5</v>
      </c>
      <c r="AI164" s="320">
        <v>1</v>
      </c>
      <c r="AJ164" s="320">
        <v>5</v>
      </c>
      <c r="AK164" s="320">
        <v>1</v>
      </c>
      <c r="AL164" s="320">
        <v>5</v>
      </c>
      <c r="AM164" s="320">
        <v>4</v>
      </c>
      <c r="AN164" s="320">
        <v>4</v>
      </c>
      <c r="AO164" s="320">
        <v>4</v>
      </c>
      <c r="AP164" s="320">
        <v>4</v>
      </c>
      <c r="AQ164" s="320">
        <v>5</v>
      </c>
      <c r="AR164" s="320">
        <v>4</v>
      </c>
      <c r="AS164" s="320">
        <v>5</v>
      </c>
      <c r="AT164" s="320" t="s">
        <v>22</v>
      </c>
      <c r="AU164" s="320">
        <v>5</v>
      </c>
      <c r="AV164" s="320"/>
      <c r="AW164" s="320">
        <v>4</v>
      </c>
      <c r="AX164" s="320">
        <v>4</v>
      </c>
      <c r="AY164" s="320">
        <v>4</v>
      </c>
      <c r="AZ164" s="320">
        <v>2</v>
      </c>
      <c r="BA164" s="320">
        <v>2</v>
      </c>
      <c r="BB164" s="320">
        <v>4</v>
      </c>
      <c r="BC164" s="320"/>
      <c r="BD164" s="320" t="s">
        <v>356</v>
      </c>
      <c r="BE164" s="320" t="s">
        <v>356</v>
      </c>
      <c r="BF164" s="320">
        <v>4</v>
      </c>
      <c r="BG164" s="320"/>
      <c r="BH164" s="320">
        <v>4</v>
      </c>
      <c r="BI164" s="320">
        <v>4</v>
      </c>
      <c r="BJ164" s="320"/>
      <c r="BK164" s="320">
        <v>4</v>
      </c>
      <c r="BL164" s="320">
        <v>4</v>
      </c>
      <c r="BM164" s="320"/>
      <c r="BN164" s="320"/>
      <c r="BO164" s="381">
        <v>43497.404907407406</v>
      </c>
    </row>
    <row r="165" spans="1:67" ht="15" x14ac:dyDescent="0.25">
      <c r="A165" s="244" t="str">
        <f>IFERROR(LOOKUP(H165,BLIOTECAS!$D$2:$D$30,BLIOTECAS!$C$2:$C$30),"N/C")</f>
        <v>F. Geografía e Historia</v>
      </c>
      <c r="B165" s="243" t="str">
        <f>IFERROR(LOOKUP(H165,BLIOTECAS!$D$2:$D$29,BLIOTECAS!$E$2:$E$29),"N/C")</f>
        <v>Humanidades</v>
      </c>
      <c r="C165" s="243">
        <f>LOOKUP(H165,BLIOTECAS!$D$2:$D$30,BLIOTECAS!$F$2:$F$30)</f>
        <v>1</v>
      </c>
      <c r="D165" s="320">
        <v>170</v>
      </c>
      <c r="E165" s="320"/>
      <c r="F165" s="320"/>
      <c r="G165" s="320">
        <v>1</v>
      </c>
      <c r="H165" s="320">
        <v>16</v>
      </c>
      <c r="I165" s="320"/>
      <c r="J165" s="320">
        <v>5</v>
      </c>
      <c r="K165" s="320">
        <v>4</v>
      </c>
      <c r="L165" s="320"/>
      <c r="M165" s="320">
        <v>16</v>
      </c>
      <c r="N165" s="320">
        <v>29</v>
      </c>
      <c r="O165" s="320"/>
      <c r="P165" s="320"/>
      <c r="Q165" s="320"/>
      <c r="R165" s="320"/>
      <c r="S165" s="320">
        <v>4</v>
      </c>
      <c r="T165" s="320">
        <v>4</v>
      </c>
      <c r="U165" s="320">
        <v>4</v>
      </c>
      <c r="V165" s="320">
        <v>4</v>
      </c>
      <c r="W165" s="320">
        <v>1</v>
      </c>
      <c r="X165" s="320"/>
      <c r="Y165" s="320"/>
      <c r="Z165" s="320"/>
      <c r="AA165" s="320"/>
      <c r="AB165" s="320"/>
      <c r="AC165" s="320"/>
      <c r="AD165" s="320">
        <v>4</v>
      </c>
      <c r="AE165" s="320">
        <v>3</v>
      </c>
      <c r="AF165" s="320">
        <v>4</v>
      </c>
      <c r="AG165" s="320">
        <v>1</v>
      </c>
      <c r="AH165" s="320">
        <v>4</v>
      </c>
      <c r="AI165" s="320">
        <v>3</v>
      </c>
      <c r="AJ165" s="320">
        <v>4</v>
      </c>
      <c r="AK165" s="320">
        <v>3</v>
      </c>
      <c r="AL165" s="320">
        <v>4</v>
      </c>
      <c r="AM165" s="320">
        <v>4</v>
      </c>
      <c r="AN165" s="320">
        <v>4</v>
      </c>
      <c r="AO165" s="320">
        <v>4</v>
      </c>
      <c r="AP165" s="320">
        <v>4</v>
      </c>
      <c r="AQ165" s="320">
        <v>4</v>
      </c>
      <c r="AR165" s="320">
        <v>4</v>
      </c>
      <c r="AS165" s="320">
        <v>4</v>
      </c>
      <c r="AT165" s="320" t="s">
        <v>22</v>
      </c>
      <c r="AU165" s="320">
        <v>4</v>
      </c>
      <c r="AV165" s="320"/>
      <c r="AW165" s="320">
        <v>4</v>
      </c>
      <c r="AX165" s="320">
        <v>3</v>
      </c>
      <c r="AY165" s="320">
        <v>4</v>
      </c>
      <c r="AZ165" s="320">
        <v>5</v>
      </c>
      <c r="BA165" s="320">
        <v>4</v>
      </c>
      <c r="BB165" s="320">
        <v>4</v>
      </c>
      <c r="BC165" s="320"/>
      <c r="BD165" s="320" t="s">
        <v>22</v>
      </c>
      <c r="BE165" s="320" t="s">
        <v>22</v>
      </c>
      <c r="BF165" s="320"/>
      <c r="BG165" s="320"/>
      <c r="BH165" s="320">
        <v>4</v>
      </c>
      <c r="BI165" s="320">
        <v>3</v>
      </c>
      <c r="BJ165" s="320"/>
      <c r="BK165" s="320">
        <v>4</v>
      </c>
      <c r="BL165" s="320">
        <v>4</v>
      </c>
      <c r="BM165" s="320"/>
      <c r="BN165" s="320"/>
      <c r="BO165" s="381">
        <v>43497.404918981483</v>
      </c>
    </row>
    <row r="166" spans="1:67" ht="15" x14ac:dyDescent="0.25">
      <c r="A166" s="244" t="str">
        <f>IFERROR(LOOKUP(H166,BLIOTECAS!$D$2:$D$30,BLIOTECAS!$C$2:$C$30),"N/C")</f>
        <v>F. Filología</v>
      </c>
      <c r="B166" s="243" t="str">
        <f>IFERROR(LOOKUP(H166,BLIOTECAS!$D$2:$D$29,BLIOTECAS!$E$2:$E$29),"N/C")</f>
        <v>Humanidades</v>
      </c>
      <c r="C166" s="243">
        <f>LOOKUP(H166,BLIOTECAS!$D$2:$D$30,BLIOTECAS!$F$2:$F$30)</f>
        <v>1</v>
      </c>
      <c r="D166" s="320">
        <v>171</v>
      </c>
      <c r="E166" s="320"/>
      <c r="F166" s="320"/>
      <c r="G166" s="320">
        <v>3</v>
      </c>
      <c r="H166" s="320">
        <v>14</v>
      </c>
      <c r="I166" s="320"/>
      <c r="J166" s="320">
        <v>3</v>
      </c>
      <c r="K166" s="320">
        <v>4</v>
      </c>
      <c r="L166" s="320"/>
      <c r="M166" s="320">
        <v>29</v>
      </c>
      <c r="N166" s="320">
        <v>16</v>
      </c>
      <c r="O166" s="320">
        <v>28</v>
      </c>
      <c r="P166" s="320"/>
      <c r="Q166" s="320"/>
      <c r="R166" s="320"/>
      <c r="S166" s="320">
        <v>5</v>
      </c>
      <c r="T166" s="320">
        <v>4</v>
      </c>
      <c r="U166" s="320">
        <v>4</v>
      </c>
      <c r="V166" s="320">
        <v>2</v>
      </c>
      <c r="W166" s="320">
        <v>1</v>
      </c>
      <c r="X166" s="320"/>
      <c r="Y166" s="320"/>
      <c r="Z166" s="320"/>
      <c r="AA166" s="320"/>
      <c r="AB166" s="320"/>
      <c r="AC166" s="320"/>
      <c r="AD166" s="320">
        <v>2</v>
      </c>
      <c r="AE166" s="320">
        <v>1</v>
      </c>
      <c r="AF166" s="320">
        <v>2</v>
      </c>
      <c r="AG166" s="320">
        <v>4</v>
      </c>
      <c r="AH166" s="320">
        <v>1</v>
      </c>
      <c r="AI166" s="320">
        <v>5</v>
      </c>
      <c r="AJ166" s="320">
        <v>1</v>
      </c>
      <c r="AK166" s="320">
        <v>3</v>
      </c>
      <c r="AL166" s="320">
        <v>6</v>
      </c>
      <c r="AM166" s="320">
        <v>4</v>
      </c>
      <c r="AN166" s="320">
        <v>5</v>
      </c>
      <c r="AO166" s="320">
        <v>3</v>
      </c>
      <c r="AP166" s="320">
        <v>3</v>
      </c>
      <c r="AQ166" s="320">
        <v>2</v>
      </c>
      <c r="AR166" s="320">
        <v>3</v>
      </c>
      <c r="AS166" s="320">
        <v>2</v>
      </c>
      <c r="AT166" s="320" t="s">
        <v>356</v>
      </c>
      <c r="AU166" s="320">
        <v>3</v>
      </c>
      <c r="AV166" s="320"/>
      <c r="AW166" s="320">
        <v>5</v>
      </c>
      <c r="AX166" s="320">
        <v>1</v>
      </c>
      <c r="AY166" s="320">
        <v>2</v>
      </c>
      <c r="AZ166" s="320">
        <v>5</v>
      </c>
      <c r="BA166" s="320">
        <v>5</v>
      </c>
      <c r="BB166" s="320">
        <v>5</v>
      </c>
      <c r="BC166" s="320"/>
      <c r="BD166" s="320" t="s">
        <v>356</v>
      </c>
      <c r="BE166" s="320" t="s">
        <v>22</v>
      </c>
      <c r="BF166" s="320"/>
      <c r="BG166" s="320"/>
      <c r="BH166" s="320">
        <v>4</v>
      </c>
      <c r="BI166" s="320">
        <v>5</v>
      </c>
      <c r="BJ166" s="320"/>
      <c r="BK166" s="320">
        <v>4</v>
      </c>
      <c r="BL166" s="320">
        <v>3</v>
      </c>
      <c r="BM166" s="320"/>
      <c r="BN166" s="320"/>
      <c r="BO166" s="381">
        <v>43497.404930555553</v>
      </c>
    </row>
    <row r="167" spans="1:67" ht="15" x14ac:dyDescent="0.25">
      <c r="A167" s="244" t="str">
        <f>IFERROR(LOOKUP(H167,BLIOTECAS!$D$2:$D$30,BLIOTECAS!$C$2:$C$30),"N/C")</f>
        <v>F. Ciencias Matemáticas</v>
      </c>
      <c r="B167" s="243" t="str">
        <f>IFERROR(LOOKUP(H167,BLIOTECAS!$D$2:$D$29,BLIOTECAS!$E$2:$E$29),"N/C")</f>
        <v>Ciencias Experimentales</v>
      </c>
      <c r="C167" s="243">
        <f>LOOKUP(H167,BLIOTECAS!$D$2:$D$30,BLIOTECAS!$F$2:$F$30)</f>
        <v>2</v>
      </c>
      <c r="D167" s="320">
        <v>172</v>
      </c>
      <c r="E167" s="320"/>
      <c r="F167" s="320"/>
      <c r="G167" s="320">
        <v>1</v>
      </c>
      <c r="H167" s="320">
        <v>8</v>
      </c>
      <c r="I167" s="320"/>
      <c r="J167" s="320">
        <v>3</v>
      </c>
      <c r="K167" s="320">
        <v>3</v>
      </c>
      <c r="L167" s="320"/>
      <c r="M167" s="320">
        <v>8</v>
      </c>
      <c r="N167" s="320">
        <v>6</v>
      </c>
      <c r="O167" s="320">
        <v>10</v>
      </c>
      <c r="P167" s="320"/>
      <c r="Q167" s="320"/>
      <c r="R167" s="320"/>
      <c r="S167" s="320">
        <v>5</v>
      </c>
      <c r="T167" s="320">
        <v>5</v>
      </c>
      <c r="U167" s="320">
        <v>5</v>
      </c>
      <c r="V167" s="320">
        <v>5</v>
      </c>
      <c r="W167" s="320">
        <v>1</v>
      </c>
      <c r="X167" s="320"/>
      <c r="Y167" s="320"/>
      <c r="Z167" s="320"/>
      <c r="AA167" s="320"/>
      <c r="AB167" s="320"/>
      <c r="AC167" s="320"/>
      <c r="AD167" s="320">
        <v>3</v>
      </c>
      <c r="AE167" s="320">
        <v>1</v>
      </c>
      <c r="AF167" s="320">
        <v>1</v>
      </c>
      <c r="AG167" s="320">
        <v>4</v>
      </c>
      <c r="AH167" s="320">
        <v>4</v>
      </c>
      <c r="AI167" s="320">
        <v>1</v>
      </c>
      <c r="AJ167" s="320">
        <v>5</v>
      </c>
      <c r="AK167" s="320">
        <v>1</v>
      </c>
      <c r="AL167" s="320">
        <v>2</v>
      </c>
      <c r="AM167" s="320">
        <v>5</v>
      </c>
      <c r="AN167" s="320">
        <v>3</v>
      </c>
      <c r="AO167" s="320">
        <v>4</v>
      </c>
      <c r="AP167" s="320">
        <v>5</v>
      </c>
      <c r="AQ167" s="320">
        <v>1</v>
      </c>
      <c r="AR167" s="320">
        <v>3</v>
      </c>
      <c r="AS167" s="320">
        <v>5</v>
      </c>
      <c r="AT167" s="320" t="s">
        <v>22</v>
      </c>
      <c r="AU167" s="320">
        <v>5</v>
      </c>
      <c r="AV167" s="320"/>
      <c r="AW167" s="320">
        <v>5</v>
      </c>
      <c r="AX167" s="320">
        <v>5</v>
      </c>
      <c r="AY167" s="320">
        <v>5</v>
      </c>
      <c r="AZ167" s="320">
        <v>5</v>
      </c>
      <c r="BA167" s="320">
        <v>5</v>
      </c>
      <c r="BB167" s="320">
        <v>5</v>
      </c>
      <c r="BC167" s="320"/>
      <c r="BD167" s="320" t="s">
        <v>22</v>
      </c>
      <c r="BE167" s="320" t="s">
        <v>22</v>
      </c>
      <c r="BF167" s="320">
        <v>3</v>
      </c>
      <c r="BG167" s="320"/>
      <c r="BH167" s="320">
        <v>4</v>
      </c>
      <c r="BI167" s="320">
        <v>5</v>
      </c>
      <c r="BJ167" s="320"/>
      <c r="BK167" s="320">
        <v>4</v>
      </c>
      <c r="BL167" s="320">
        <v>4</v>
      </c>
      <c r="BM167" s="320"/>
      <c r="BN167" s="320"/>
      <c r="BO167" s="381">
        <v>43497.404942129629</v>
      </c>
    </row>
    <row r="168" spans="1:67" ht="15" x14ac:dyDescent="0.25">
      <c r="A168" s="244" t="str">
        <f>IFERROR(LOOKUP(H168,BLIOTECAS!$D$2:$D$30,BLIOTECAS!$C$2:$C$30),"N/C")</f>
        <v>F. Bellas Artes</v>
      </c>
      <c r="B168" s="243" t="str">
        <f>IFERROR(LOOKUP(H168,BLIOTECAS!$D$2:$D$29,BLIOTECAS!$E$2:$E$29),"N/C")</f>
        <v>Humanidades</v>
      </c>
      <c r="C168" s="243">
        <f>LOOKUP(H168,BLIOTECAS!$D$2:$D$30,BLIOTECAS!$F$2:$F$30)</f>
        <v>1</v>
      </c>
      <c r="D168" s="320">
        <v>173</v>
      </c>
      <c r="E168" s="320"/>
      <c r="F168" s="320"/>
      <c r="G168" s="320">
        <v>1</v>
      </c>
      <c r="H168" s="320">
        <v>1</v>
      </c>
      <c r="I168" s="320"/>
      <c r="J168" s="320">
        <v>3</v>
      </c>
      <c r="K168" s="320">
        <v>1</v>
      </c>
      <c r="L168" s="320"/>
      <c r="M168" s="320">
        <v>1</v>
      </c>
      <c r="N168" s="320"/>
      <c r="O168" s="320"/>
      <c r="P168" s="320"/>
      <c r="Q168" s="320"/>
      <c r="R168" s="320"/>
      <c r="S168" s="320">
        <v>4</v>
      </c>
      <c r="T168" s="320">
        <v>4</v>
      </c>
      <c r="U168" s="320">
        <v>4</v>
      </c>
      <c r="V168" s="320">
        <v>3</v>
      </c>
      <c r="W168" s="320"/>
      <c r="X168" s="320">
        <v>2</v>
      </c>
      <c r="Y168" s="320"/>
      <c r="Z168" s="320"/>
      <c r="AA168" s="320"/>
      <c r="AB168" s="320"/>
      <c r="AC168" s="320"/>
      <c r="AD168" s="320">
        <v>3</v>
      </c>
      <c r="AE168" s="320">
        <v>1</v>
      </c>
      <c r="AF168" s="320">
        <v>1</v>
      </c>
      <c r="AG168" s="320">
        <v>1</v>
      </c>
      <c r="AH168" s="320">
        <v>4</v>
      </c>
      <c r="AI168" s="320">
        <v>5</v>
      </c>
      <c r="AJ168" s="320">
        <v>4</v>
      </c>
      <c r="AK168" s="320">
        <v>2</v>
      </c>
      <c r="AL168" s="320">
        <v>3</v>
      </c>
      <c r="AM168" s="320">
        <v>4</v>
      </c>
      <c r="AN168" s="320">
        <v>2</v>
      </c>
      <c r="AO168" s="320">
        <v>2</v>
      </c>
      <c r="AP168" s="320">
        <v>3</v>
      </c>
      <c r="AQ168" s="320">
        <v>2</v>
      </c>
      <c r="AR168" s="320">
        <v>1</v>
      </c>
      <c r="AS168" s="320">
        <v>2</v>
      </c>
      <c r="AT168" s="320"/>
      <c r="AU168" s="320">
        <v>2</v>
      </c>
      <c r="AV168" s="320"/>
      <c r="AW168" s="320">
        <v>2</v>
      </c>
      <c r="AX168" s="320">
        <v>4</v>
      </c>
      <c r="AY168" s="320">
        <v>4</v>
      </c>
      <c r="AZ168" s="320">
        <v>5</v>
      </c>
      <c r="BA168" s="320">
        <v>5</v>
      </c>
      <c r="BB168" s="320">
        <v>2</v>
      </c>
      <c r="BC168" s="320"/>
      <c r="BD168" s="320" t="s">
        <v>356</v>
      </c>
      <c r="BE168" s="320" t="s">
        <v>22</v>
      </c>
      <c r="BF168" s="320">
        <v>3</v>
      </c>
      <c r="BG168" s="320"/>
      <c r="BH168" s="320">
        <v>4</v>
      </c>
      <c r="BI168" s="320">
        <v>3</v>
      </c>
      <c r="BJ168" s="320"/>
      <c r="BK168" s="320">
        <v>4</v>
      </c>
      <c r="BL168" s="320">
        <v>3</v>
      </c>
      <c r="BM168" s="320"/>
      <c r="BN168" s="320"/>
      <c r="BO168" s="381">
        <v>43497.404965277776</v>
      </c>
    </row>
    <row r="169" spans="1:67" ht="15" x14ac:dyDescent="0.25">
      <c r="A169" s="244" t="str">
        <f>IFERROR(LOOKUP(H169,BLIOTECAS!$D$2:$D$30,BLIOTECAS!$C$2:$C$30),"N/C")</f>
        <v>F. Veterinaria</v>
      </c>
      <c r="B169" s="243" t="str">
        <f>IFERROR(LOOKUP(H169,BLIOTECAS!$D$2:$D$29,BLIOTECAS!$E$2:$E$29),"N/C")</f>
        <v>Ciencias de la Salud</v>
      </c>
      <c r="C169" s="243">
        <f>LOOKUP(H169,BLIOTECAS!$D$2:$D$30,BLIOTECAS!$F$2:$F$30)</f>
        <v>4</v>
      </c>
      <c r="D169" s="320">
        <v>174</v>
      </c>
      <c r="E169" s="320"/>
      <c r="F169" s="320"/>
      <c r="G169" s="320">
        <v>1</v>
      </c>
      <c r="H169" s="320">
        <v>21</v>
      </c>
      <c r="I169" s="320"/>
      <c r="J169" s="320">
        <v>4</v>
      </c>
      <c r="K169" s="320">
        <v>3</v>
      </c>
      <c r="L169" s="320"/>
      <c r="M169" s="320">
        <v>21</v>
      </c>
      <c r="N169" s="320">
        <v>16</v>
      </c>
      <c r="O169" s="320">
        <v>29</v>
      </c>
      <c r="P169" s="320"/>
      <c r="Q169" s="320"/>
      <c r="R169" s="320"/>
      <c r="S169" s="320">
        <v>3</v>
      </c>
      <c r="T169" s="320">
        <v>4</v>
      </c>
      <c r="U169" s="320">
        <v>4</v>
      </c>
      <c r="V169" s="320">
        <v>3</v>
      </c>
      <c r="W169" s="320"/>
      <c r="X169" s="320">
        <v>2</v>
      </c>
      <c r="Y169" s="320">
        <v>3</v>
      </c>
      <c r="Z169" s="320"/>
      <c r="AA169" s="320"/>
      <c r="AB169" s="320"/>
      <c r="AC169" s="320"/>
      <c r="AD169" s="320">
        <v>4</v>
      </c>
      <c r="AE169" s="320">
        <v>3</v>
      </c>
      <c r="AF169" s="320">
        <v>3</v>
      </c>
      <c r="AG169" s="320">
        <v>1</v>
      </c>
      <c r="AH169" s="320">
        <v>4</v>
      </c>
      <c r="AI169" s="320">
        <v>4</v>
      </c>
      <c r="AJ169" s="320">
        <v>5</v>
      </c>
      <c r="AK169" s="320">
        <v>4</v>
      </c>
      <c r="AL169" s="320">
        <v>4</v>
      </c>
      <c r="AM169" s="320">
        <v>3</v>
      </c>
      <c r="AN169" s="320">
        <v>4</v>
      </c>
      <c r="AO169" s="320">
        <v>4</v>
      </c>
      <c r="AP169" s="320">
        <v>4</v>
      </c>
      <c r="AQ169" s="320">
        <v>4</v>
      </c>
      <c r="AR169" s="320">
        <v>5</v>
      </c>
      <c r="AS169" s="320">
        <v>3</v>
      </c>
      <c r="AT169" s="320" t="s">
        <v>22</v>
      </c>
      <c r="AU169" s="320">
        <v>4</v>
      </c>
      <c r="AV169" s="320"/>
      <c r="AW169" s="320">
        <v>5</v>
      </c>
      <c r="AX169" s="320">
        <v>5</v>
      </c>
      <c r="AY169" s="320">
        <v>4</v>
      </c>
      <c r="AZ169" s="320">
        <v>5</v>
      </c>
      <c r="BA169" s="320">
        <v>5</v>
      </c>
      <c r="BB169" s="320">
        <v>5</v>
      </c>
      <c r="BC169" s="320"/>
      <c r="BD169" s="320" t="s">
        <v>356</v>
      </c>
      <c r="BE169" s="320" t="s">
        <v>356</v>
      </c>
      <c r="BF169" s="320">
        <v>3</v>
      </c>
      <c r="BG169" s="320"/>
      <c r="BH169" s="320">
        <v>4</v>
      </c>
      <c r="BI169" s="320">
        <v>3</v>
      </c>
      <c r="BJ169" s="320"/>
      <c r="BK169" s="320">
        <v>4</v>
      </c>
      <c r="BL169" s="320">
        <v>4</v>
      </c>
      <c r="BM169" s="320"/>
      <c r="BN169" s="320"/>
      <c r="BO169" s="381">
        <v>43497.404976851853</v>
      </c>
    </row>
    <row r="170" spans="1:67" ht="15" x14ac:dyDescent="0.25">
      <c r="A170" s="244" t="str">
        <f>IFERROR(LOOKUP(H170,BLIOTECAS!$D$2:$D$30,BLIOTECAS!$C$2:$C$30),"N/C")</f>
        <v>F. Psicología</v>
      </c>
      <c r="B170" s="243" t="str">
        <f>IFERROR(LOOKUP(H170,BLIOTECAS!$D$2:$D$29,BLIOTECAS!$E$2:$E$29),"N/C")</f>
        <v>Ciencias de la Salud</v>
      </c>
      <c r="C170" s="243">
        <f>LOOKUP(H170,BLIOTECAS!$D$2:$D$30,BLIOTECAS!$F$2:$F$30)</f>
        <v>4</v>
      </c>
      <c r="D170" s="320">
        <v>175</v>
      </c>
      <c r="E170" s="320"/>
      <c r="F170" s="320"/>
      <c r="G170" s="320">
        <v>1</v>
      </c>
      <c r="H170" s="320">
        <v>20</v>
      </c>
      <c r="I170" s="320"/>
      <c r="J170" s="320">
        <v>4</v>
      </c>
      <c r="K170" s="320">
        <v>1</v>
      </c>
      <c r="L170" s="320"/>
      <c r="M170" s="320">
        <v>20</v>
      </c>
      <c r="N170" s="320"/>
      <c r="O170" s="320"/>
      <c r="P170" s="320"/>
      <c r="Q170" s="320"/>
      <c r="R170" s="320"/>
      <c r="S170" s="320">
        <v>4</v>
      </c>
      <c r="T170" s="320">
        <v>4</v>
      </c>
      <c r="U170" s="320">
        <v>3</v>
      </c>
      <c r="V170" s="320">
        <v>3</v>
      </c>
      <c r="W170" s="320">
        <v>1</v>
      </c>
      <c r="X170" s="320"/>
      <c r="Y170" s="320"/>
      <c r="Z170" s="320"/>
      <c r="AA170" s="320"/>
      <c r="AB170" s="320"/>
      <c r="AC170" s="320"/>
      <c r="AD170" s="320">
        <v>3</v>
      </c>
      <c r="AE170" s="320">
        <v>1</v>
      </c>
      <c r="AF170" s="320">
        <v>1</v>
      </c>
      <c r="AG170" s="320">
        <v>4</v>
      </c>
      <c r="AH170" s="320">
        <v>5</v>
      </c>
      <c r="AI170" s="320">
        <v>4</v>
      </c>
      <c r="AJ170" s="320">
        <v>5</v>
      </c>
      <c r="AK170" s="320">
        <v>1</v>
      </c>
      <c r="AL170" s="320">
        <v>4</v>
      </c>
      <c r="AM170" s="320">
        <v>4</v>
      </c>
      <c r="AN170" s="320">
        <v>4</v>
      </c>
      <c r="AO170" s="320">
        <v>4</v>
      </c>
      <c r="AP170" s="320">
        <v>4</v>
      </c>
      <c r="AQ170" s="320">
        <v>4</v>
      </c>
      <c r="AR170" s="320">
        <v>3</v>
      </c>
      <c r="AS170" s="320">
        <v>4</v>
      </c>
      <c r="AT170" s="320" t="s">
        <v>22</v>
      </c>
      <c r="AU170" s="320">
        <v>4</v>
      </c>
      <c r="AV170" s="320"/>
      <c r="AW170" s="320">
        <v>5</v>
      </c>
      <c r="AX170" s="320">
        <v>4</v>
      </c>
      <c r="AY170" s="320">
        <v>4</v>
      </c>
      <c r="AZ170" s="320">
        <v>5</v>
      </c>
      <c r="BA170" s="320">
        <v>5</v>
      </c>
      <c r="BB170" s="320">
        <v>4</v>
      </c>
      <c r="BC170" s="320"/>
      <c r="BD170" s="320" t="s">
        <v>356</v>
      </c>
      <c r="BE170" s="320" t="s">
        <v>22</v>
      </c>
      <c r="BF170" s="320"/>
      <c r="BG170" s="320"/>
      <c r="BH170" s="320">
        <v>3</v>
      </c>
      <c r="BI170" s="320">
        <v>4</v>
      </c>
      <c r="BJ170" s="320"/>
      <c r="BK170" s="320">
        <v>4</v>
      </c>
      <c r="BL170" s="320">
        <v>4</v>
      </c>
      <c r="BM170" s="320"/>
      <c r="BN170" s="320"/>
      <c r="BO170" s="381">
        <v>43497.404988425929</v>
      </c>
    </row>
    <row r="171" spans="1:67" ht="15" x14ac:dyDescent="0.25">
      <c r="A171" s="244" t="str">
        <f>IFERROR(LOOKUP(H171,BLIOTECAS!$D$2:$D$30,BLIOTECAS!$C$2:$C$30),"N/C")</f>
        <v>F. Medicina</v>
      </c>
      <c r="B171" s="243" t="str">
        <f>IFERROR(LOOKUP(H171,BLIOTECAS!$D$2:$D$29,BLIOTECAS!$E$2:$E$29),"N/C")</f>
        <v>Ciencias de la Salud</v>
      </c>
      <c r="C171" s="243">
        <f>LOOKUP(H171,BLIOTECAS!$D$2:$D$30,BLIOTECAS!$F$2:$F$30)</f>
        <v>4</v>
      </c>
      <c r="D171" s="320">
        <v>176</v>
      </c>
      <c r="E171" s="320"/>
      <c r="F171" s="320"/>
      <c r="G171" s="320">
        <v>2</v>
      </c>
      <c r="H171" s="320">
        <v>18</v>
      </c>
      <c r="I171" s="320"/>
      <c r="J171" s="320">
        <v>4</v>
      </c>
      <c r="K171" s="320">
        <v>3</v>
      </c>
      <c r="L171" s="320"/>
      <c r="M171" s="320">
        <v>18</v>
      </c>
      <c r="N171" s="320"/>
      <c r="O171" s="320"/>
      <c r="P171" s="320"/>
      <c r="Q171" s="320"/>
      <c r="R171" s="320"/>
      <c r="S171" s="320">
        <v>5</v>
      </c>
      <c r="T171" s="320">
        <v>4</v>
      </c>
      <c r="U171" s="320">
        <v>5</v>
      </c>
      <c r="V171" s="320">
        <v>5</v>
      </c>
      <c r="W171" s="320">
        <v>1</v>
      </c>
      <c r="X171" s="320"/>
      <c r="Y171" s="320"/>
      <c r="Z171" s="320"/>
      <c r="AA171" s="320"/>
      <c r="AB171" s="320"/>
      <c r="AC171" s="320"/>
      <c r="AD171" s="320">
        <v>3</v>
      </c>
      <c r="AE171" s="320">
        <v>4</v>
      </c>
      <c r="AF171" s="320">
        <v>5</v>
      </c>
      <c r="AG171" s="320">
        <v>4</v>
      </c>
      <c r="AH171" s="320">
        <v>5</v>
      </c>
      <c r="AI171" s="320">
        <v>4</v>
      </c>
      <c r="AJ171" s="320">
        <v>5</v>
      </c>
      <c r="AK171" s="320">
        <v>3</v>
      </c>
      <c r="AL171" s="320">
        <v>5</v>
      </c>
      <c r="AM171" s="320">
        <v>4</v>
      </c>
      <c r="AN171" s="320">
        <v>4</v>
      </c>
      <c r="AO171" s="320">
        <v>5</v>
      </c>
      <c r="AP171" s="320">
        <v>5</v>
      </c>
      <c r="AQ171" s="320">
        <v>4</v>
      </c>
      <c r="AR171" s="320">
        <v>3</v>
      </c>
      <c r="AS171" s="320">
        <v>4</v>
      </c>
      <c r="AT171" s="320" t="s">
        <v>22</v>
      </c>
      <c r="AU171" s="320">
        <v>4</v>
      </c>
      <c r="AV171" s="320"/>
      <c r="AW171" s="320">
        <v>4</v>
      </c>
      <c r="AX171" s="320">
        <v>4</v>
      </c>
      <c r="AY171" s="320">
        <v>4</v>
      </c>
      <c r="AZ171" s="320">
        <v>4</v>
      </c>
      <c r="BA171" s="320">
        <v>4</v>
      </c>
      <c r="BB171" s="320">
        <v>4</v>
      </c>
      <c r="BC171" s="320"/>
      <c r="BD171" s="320" t="s">
        <v>22</v>
      </c>
      <c r="BE171" s="320" t="s">
        <v>22</v>
      </c>
      <c r="BF171" s="320"/>
      <c r="BG171" s="320"/>
      <c r="BH171" s="320">
        <v>5</v>
      </c>
      <c r="BI171" s="320">
        <v>5</v>
      </c>
      <c r="BJ171" s="320"/>
      <c r="BK171" s="320">
        <v>5</v>
      </c>
      <c r="BL171" s="320">
        <v>4</v>
      </c>
      <c r="BM171" s="320"/>
      <c r="BN171" s="320" t="s">
        <v>413</v>
      </c>
      <c r="BO171" s="381">
        <v>43497.405011574076</v>
      </c>
    </row>
    <row r="172" spans="1:67" ht="15" x14ac:dyDescent="0.25">
      <c r="A172" s="244" t="str">
        <f>IFERROR(LOOKUP(H172,BLIOTECAS!$D$2:$D$30,BLIOTECAS!$C$2:$C$30),"N/C")</f>
        <v>F. Derecho</v>
      </c>
      <c r="B172" s="243" t="str">
        <f>IFERROR(LOOKUP(H172,BLIOTECAS!$D$2:$D$29,BLIOTECAS!$E$2:$E$29),"N/C")</f>
        <v>Ciencias Sociales</v>
      </c>
      <c r="C172" s="243">
        <f>LOOKUP(H172,BLIOTECAS!$D$2:$D$30,BLIOTECAS!$F$2:$F$30)</f>
        <v>3</v>
      </c>
      <c r="D172" s="320">
        <v>177</v>
      </c>
      <c r="E172" s="320"/>
      <c r="F172" s="320"/>
      <c r="G172" s="320">
        <v>1</v>
      </c>
      <c r="H172" s="320">
        <v>11</v>
      </c>
      <c r="I172" s="320"/>
      <c r="J172" s="320">
        <v>4</v>
      </c>
      <c r="K172" s="320">
        <v>4</v>
      </c>
      <c r="L172" s="320"/>
      <c r="M172" s="320">
        <v>29</v>
      </c>
      <c r="N172" s="320">
        <v>5</v>
      </c>
      <c r="O172" s="320">
        <v>4</v>
      </c>
      <c r="P172" s="320"/>
      <c r="Q172" s="320"/>
      <c r="R172" s="320"/>
      <c r="S172" s="320">
        <v>5</v>
      </c>
      <c r="T172" s="320">
        <v>3</v>
      </c>
      <c r="U172" s="320">
        <v>5</v>
      </c>
      <c r="V172" s="320">
        <v>5</v>
      </c>
      <c r="W172" s="320"/>
      <c r="X172" s="320"/>
      <c r="Y172" s="320">
        <v>3</v>
      </c>
      <c r="Z172" s="320"/>
      <c r="AA172" s="320"/>
      <c r="AB172" s="320"/>
      <c r="AC172" s="320"/>
      <c r="AD172" s="320">
        <v>5</v>
      </c>
      <c r="AE172" s="320">
        <v>1</v>
      </c>
      <c r="AF172" s="320">
        <v>2</v>
      </c>
      <c r="AG172" s="320">
        <v>5</v>
      </c>
      <c r="AH172" s="320">
        <v>5</v>
      </c>
      <c r="AI172" s="320">
        <v>5</v>
      </c>
      <c r="AJ172" s="320">
        <v>5</v>
      </c>
      <c r="AK172" s="320">
        <v>1</v>
      </c>
      <c r="AL172" s="320">
        <v>6</v>
      </c>
      <c r="AM172" s="320">
        <v>5</v>
      </c>
      <c r="AN172" s="320">
        <v>1</v>
      </c>
      <c r="AO172" s="320">
        <v>1</v>
      </c>
      <c r="AP172" s="320">
        <v>5</v>
      </c>
      <c r="AQ172" s="320">
        <v>2</v>
      </c>
      <c r="AR172" s="320">
        <v>3</v>
      </c>
      <c r="AS172" s="320">
        <v>5</v>
      </c>
      <c r="AT172" s="320" t="s">
        <v>22</v>
      </c>
      <c r="AU172" s="320">
        <v>5</v>
      </c>
      <c r="AV172" s="320"/>
      <c r="AW172" s="320">
        <v>5</v>
      </c>
      <c r="AX172" s="320">
        <v>5</v>
      </c>
      <c r="AY172" s="320">
        <v>5</v>
      </c>
      <c r="AZ172" s="320">
        <v>5</v>
      </c>
      <c r="BA172" s="320">
        <v>5</v>
      </c>
      <c r="BB172" s="320">
        <v>5</v>
      </c>
      <c r="BC172" s="320"/>
      <c r="BD172" s="320" t="s">
        <v>22</v>
      </c>
      <c r="BE172" s="320" t="s">
        <v>22</v>
      </c>
      <c r="BF172" s="320"/>
      <c r="BG172" s="320"/>
      <c r="BH172" s="320">
        <v>5</v>
      </c>
      <c r="BI172" s="320">
        <v>3</v>
      </c>
      <c r="BJ172" s="320"/>
      <c r="BK172" s="320">
        <v>5</v>
      </c>
      <c r="BL172" s="320">
        <v>5</v>
      </c>
      <c r="BM172" s="320"/>
      <c r="BN172" s="320" t="s">
        <v>414</v>
      </c>
      <c r="BO172" s="381">
        <v>43497.405034722222</v>
      </c>
    </row>
    <row r="173" spans="1:67" ht="15" x14ac:dyDescent="0.25">
      <c r="A173" s="244" t="str">
        <f>IFERROR(LOOKUP(H173,BLIOTECAS!$D$2:$D$30,BLIOTECAS!$C$2:$C$30),"N/C")</f>
        <v>F. Ciencias Geológicas</v>
      </c>
      <c r="B173" s="243" t="str">
        <f>IFERROR(LOOKUP(H173,BLIOTECAS!$D$2:$D$29,BLIOTECAS!$E$2:$E$29),"N/C")</f>
        <v>Ciencias Experimentales</v>
      </c>
      <c r="C173" s="243">
        <f>LOOKUP(H173,BLIOTECAS!$D$2:$D$30,BLIOTECAS!$F$2:$F$30)</f>
        <v>2</v>
      </c>
      <c r="D173" s="320">
        <v>180</v>
      </c>
      <c r="E173" s="320"/>
      <c r="F173" s="320"/>
      <c r="G173" s="320">
        <v>1</v>
      </c>
      <c r="H173" s="320">
        <v>7</v>
      </c>
      <c r="I173" s="320"/>
      <c r="J173" s="320">
        <v>5</v>
      </c>
      <c r="K173" s="320">
        <v>1</v>
      </c>
      <c r="L173" s="320"/>
      <c r="M173" s="320">
        <v>7</v>
      </c>
      <c r="N173" s="320">
        <v>29</v>
      </c>
      <c r="O173" s="320"/>
      <c r="P173" s="320"/>
      <c r="Q173" s="320"/>
      <c r="R173" s="320"/>
      <c r="S173" s="320">
        <v>1</v>
      </c>
      <c r="T173" s="320">
        <v>4</v>
      </c>
      <c r="U173" s="320">
        <v>5</v>
      </c>
      <c r="V173" s="320">
        <v>2</v>
      </c>
      <c r="W173" s="320"/>
      <c r="X173" s="320">
        <v>2</v>
      </c>
      <c r="Y173" s="320">
        <v>3</v>
      </c>
      <c r="Z173" s="320">
        <v>4</v>
      </c>
      <c r="AA173" s="320">
        <v>0</v>
      </c>
      <c r="AB173" s="320"/>
      <c r="AC173" s="320"/>
      <c r="AD173" s="320">
        <v>1</v>
      </c>
      <c r="AE173" s="320">
        <v>1</v>
      </c>
      <c r="AF173" s="320">
        <v>1</v>
      </c>
      <c r="AG173" s="320">
        <v>2</v>
      </c>
      <c r="AH173" s="320">
        <v>5</v>
      </c>
      <c r="AI173" s="320">
        <v>3</v>
      </c>
      <c r="AJ173" s="320">
        <v>5</v>
      </c>
      <c r="AK173" s="320">
        <v>2</v>
      </c>
      <c r="AL173" s="320">
        <v>3</v>
      </c>
      <c r="AM173" s="320">
        <v>4</v>
      </c>
      <c r="AN173" s="320">
        <v>4</v>
      </c>
      <c r="AO173" s="320">
        <v>4</v>
      </c>
      <c r="AP173" s="320">
        <v>4</v>
      </c>
      <c r="AQ173" s="320">
        <v>4</v>
      </c>
      <c r="AR173" s="320">
        <v>4</v>
      </c>
      <c r="AS173" s="320">
        <v>4</v>
      </c>
      <c r="AT173" s="320" t="s">
        <v>22</v>
      </c>
      <c r="AU173" s="320">
        <v>4</v>
      </c>
      <c r="AV173" s="320"/>
      <c r="AW173" s="320">
        <v>4</v>
      </c>
      <c r="AX173" s="320">
        <v>4</v>
      </c>
      <c r="AY173" s="320">
        <v>4</v>
      </c>
      <c r="AZ173" s="320">
        <v>5</v>
      </c>
      <c r="BA173" s="320">
        <v>5</v>
      </c>
      <c r="BB173" s="320">
        <v>4</v>
      </c>
      <c r="BC173" s="320"/>
      <c r="BD173" s="320" t="s">
        <v>22</v>
      </c>
      <c r="BE173" s="320" t="s">
        <v>22</v>
      </c>
      <c r="BF173" s="320"/>
      <c r="BG173" s="320"/>
      <c r="BH173" s="320">
        <v>4</v>
      </c>
      <c r="BI173" s="320">
        <v>4</v>
      </c>
      <c r="BJ173" s="320"/>
      <c r="BK173" s="320">
        <v>4</v>
      </c>
      <c r="BL173" s="320">
        <v>3</v>
      </c>
      <c r="BM173" s="320"/>
      <c r="BN173" s="320" t="s">
        <v>415</v>
      </c>
      <c r="BO173" s="381">
        <v>43497.405046296299</v>
      </c>
    </row>
    <row r="174" spans="1:67" ht="15" x14ac:dyDescent="0.25">
      <c r="A174" s="244" t="str">
        <f>IFERROR(LOOKUP(H174,BLIOTECAS!$D$2:$D$30,BLIOTECAS!$C$2:$C$30),"N/C")</f>
        <v>F. Informática</v>
      </c>
      <c r="B174" s="243" t="str">
        <f>IFERROR(LOOKUP(H174,BLIOTECAS!$D$2:$D$29,BLIOTECAS!$E$2:$E$29),"N/C")</f>
        <v>Ciencias Experimentales</v>
      </c>
      <c r="C174" s="243">
        <f>LOOKUP(H174,BLIOTECAS!$D$2:$D$30,BLIOTECAS!$F$2:$F$30)</f>
        <v>2</v>
      </c>
      <c r="D174" s="320">
        <v>181</v>
      </c>
      <c r="E174" s="320"/>
      <c r="F174" s="320"/>
      <c r="G174" s="320">
        <v>1</v>
      </c>
      <c r="H174" s="320">
        <v>17</v>
      </c>
      <c r="I174" s="320"/>
      <c r="J174" s="320">
        <v>5</v>
      </c>
      <c r="K174" s="320">
        <v>4</v>
      </c>
      <c r="L174" s="320"/>
      <c r="M174" s="320">
        <v>17</v>
      </c>
      <c r="N174" s="320">
        <v>8</v>
      </c>
      <c r="O174" s="320">
        <v>29</v>
      </c>
      <c r="P174" s="320"/>
      <c r="Q174" s="320"/>
      <c r="R174" s="320"/>
      <c r="S174" s="320">
        <v>5</v>
      </c>
      <c r="T174" s="320">
        <v>3</v>
      </c>
      <c r="U174" s="320">
        <v>3</v>
      </c>
      <c r="V174" s="320">
        <v>3</v>
      </c>
      <c r="W174" s="320"/>
      <c r="X174" s="320">
        <v>2</v>
      </c>
      <c r="Y174" s="320"/>
      <c r="Z174" s="320"/>
      <c r="AA174" s="320"/>
      <c r="AB174" s="320"/>
      <c r="AC174" s="320"/>
      <c r="AD174" s="320">
        <v>4</v>
      </c>
      <c r="AE174" s="320">
        <v>1</v>
      </c>
      <c r="AF174" s="320">
        <v>3</v>
      </c>
      <c r="AG174" s="320">
        <v>3</v>
      </c>
      <c r="AH174" s="320">
        <v>4</v>
      </c>
      <c r="AI174" s="320">
        <v>4</v>
      </c>
      <c r="AJ174" s="320">
        <v>4</v>
      </c>
      <c r="AK174" s="320">
        <v>3</v>
      </c>
      <c r="AL174" s="320">
        <v>1</v>
      </c>
      <c r="AM174" s="320">
        <v>4</v>
      </c>
      <c r="AN174" s="320">
        <v>5</v>
      </c>
      <c r="AO174" s="320">
        <v>4</v>
      </c>
      <c r="AP174" s="320">
        <v>5</v>
      </c>
      <c r="AQ174" s="320">
        <v>5</v>
      </c>
      <c r="AR174" s="320">
        <v>2</v>
      </c>
      <c r="AS174" s="320">
        <v>5</v>
      </c>
      <c r="AT174" s="320" t="s">
        <v>22</v>
      </c>
      <c r="AU174" s="320">
        <v>3</v>
      </c>
      <c r="AV174" s="320"/>
      <c r="AW174" s="320">
        <v>5</v>
      </c>
      <c r="AX174" s="320">
        <v>5</v>
      </c>
      <c r="AY174" s="320">
        <v>5</v>
      </c>
      <c r="AZ174" s="320">
        <v>5</v>
      </c>
      <c r="BA174" s="320">
        <v>4</v>
      </c>
      <c r="BB174" s="320">
        <v>4</v>
      </c>
      <c r="BC174" s="320"/>
      <c r="BD174" s="320" t="s">
        <v>22</v>
      </c>
      <c r="BE174" s="320" t="s">
        <v>22</v>
      </c>
      <c r="BF174" s="320"/>
      <c r="BG174" s="320"/>
      <c r="BH174" s="320">
        <v>5</v>
      </c>
      <c r="BI174" s="320">
        <v>5</v>
      </c>
      <c r="BJ174" s="320"/>
      <c r="BK174" s="320">
        <v>3</v>
      </c>
      <c r="BL174" s="320"/>
      <c r="BM174" s="320"/>
      <c r="BN174" s="320"/>
      <c r="BO174" s="381">
        <v>43497.405057870368</v>
      </c>
    </row>
    <row r="175" spans="1:67" ht="15" x14ac:dyDescent="0.25">
      <c r="A175" s="244" t="str">
        <f>IFERROR(LOOKUP(H175,BLIOTECAS!$D$2:$D$30,BLIOTECAS!$C$2:$C$30),"N/C")</f>
        <v>F. Estudios Estadísticos</v>
      </c>
      <c r="B175" s="243" t="str">
        <f>IFERROR(LOOKUP(H175,BLIOTECAS!$D$2:$D$29,BLIOTECAS!$E$2:$E$29),"N/C")</f>
        <v>Ciencias Experimentales</v>
      </c>
      <c r="C175" s="243">
        <f>LOOKUP(H175,BLIOTECAS!$D$2:$D$30,BLIOTECAS!$F$2:$F$30)</f>
        <v>2</v>
      </c>
      <c r="D175" s="320">
        <v>182</v>
      </c>
      <c r="E175" s="320"/>
      <c r="F175" s="320"/>
      <c r="G175" s="320">
        <v>2</v>
      </c>
      <c r="H175" s="320">
        <v>23</v>
      </c>
      <c r="I175" s="320"/>
      <c r="J175" s="320">
        <v>4</v>
      </c>
      <c r="K175" s="320">
        <v>3</v>
      </c>
      <c r="L175" s="320"/>
      <c r="M175" s="320">
        <v>23</v>
      </c>
      <c r="N175" s="320"/>
      <c r="O175" s="320"/>
      <c r="P175" s="320"/>
      <c r="Q175" s="320"/>
      <c r="R175" s="320"/>
      <c r="S175" s="320">
        <v>5</v>
      </c>
      <c r="T175" s="320">
        <v>5</v>
      </c>
      <c r="U175" s="320">
        <v>4</v>
      </c>
      <c r="V175" s="320">
        <v>3</v>
      </c>
      <c r="W175" s="320"/>
      <c r="X175" s="320"/>
      <c r="Y175" s="320"/>
      <c r="Z175" s="320"/>
      <c r="AA175" s="320"/>
      <c r="AB175" s="320"/>
      <c r="AC175" s="320"/>
      <c r="AD175" s="320">
        <v>3</v>
      </c>
      <c r="AE175" s="320">
        <v>4</v>
      </c>
      <c r="AF175" s="320">
        <v>1</v>
      </c>
      <c r="AG175" s="320">
        <v>3</v>
      </c>
      <c r="AH175" s="320">
        <v>5</v>
      </c>
      <c r="AI175" s="320">
        <v>5</v>
      </c>
      <c r="AJ175" s="320">
        <v>5</v>
      </c>
      <c r="AK175" s="320">
        <v>1</v>
      </c>
      <c r="AL175" s="320">
        <v>4</v>
      </c>
      <c r="AM175" s="320">
        <v>3</v>
      </c>
      <c r="AN175" s="320">
        <v>3</v>
      </c>
      <c r="AO175" s="320">
        <v>4</v>
      </c>
      <c r="AP175" s="320">
        <v>5</v>
      </c>
      <c r="AQ175" s="320">
        <v>4</v>
      </c>
      <c r="AR175" s="320">
        <v>3</v>
      </c>
      <c r="AS175" s="320">
        <v>1</v>
      </c>
      <c r="AT175" s="320" t="s">
        <v>22</v>
      </c>
      <c r="AU175" s="320">
        <v>4</v>
      </c>
      <c r="AV175" s="320"/>
      <c r="AW175" s="320">
        <v>5</v>
      </c>
      <c r="AX175" s="320">
        <v>5</v>
      </c>
      <c r="AY175" s="320">
        <v>5</v>
      </c>
      <c r="AZ175" s="320">
        <v>5</v>
      </c>
      <c r="BA175" s="320">
        <v>5</v>
      </c>
      <c r="BB175" s="320">
        <v>3</v>
      </c>
      <c r="BC175" s="320"/>
      <c r="BD175" s="320" t="s">
        <v>22</v>
      </c>
      <c r="BE175" s="320" t="s">
        <v>22</v>
      </c>
      <c r="BF175" s="320"/>
      <c r="BG175" s="320"/>
      <c r="BH175" s="320">
        <v>5</v>
      </c>
      <c r="BI175" s="320">
        <v>5</v>
      </c>
      <c r="BJ175" s="320"/>
      <c r="BK175" s="320">
        <v>5</v>
      </c>
      <c r="BL175" s="320">
        <v>3</v>
      </c>
      <c r="BM175" s="320"/>
      <c r="BN175" s="320" t="s">
        <v>416</v>
      </c>
      <c r="BO175" s="381">
        <v>43497.405081018522</v>
      </c>
    </row>
    <row r="176" spans="1:67" ht="15" x14ac:dyDescent="0.25">
      <c r="A176" s="244" t="str">
        <f>IFERROR(LOOKUP(H176,BLIOTECAS!$D$2:$D$30,BLIOTECAS!$C$2:$C$30),"N/C")</f>
        <v>F. Psicología</v>
      </c>
      <c r="B176" s="243" t="str">
        <f>IFERROR(LOOKUP(H176,BLIOTECAS!$D$2:$D$29,BLIOTECAS!$E$2:$E$29),"N/C")</f>
        <v>Ciencias de la Salud</v>
      </c>
      <c r="C176" s="243">
        <f>LOOKUP(H176,BLIOTECAS!$D$2:$D$30,BLIOTECAS!$F$2:$F$30)</f>
        <v>4</v>
      </c>
      <c r="D176" s="320">
        <v>183</v>
      </c>
      <c r="E176" s="320"/>
      <c r="F176" s="320"/>
      <c r="G176" s="320">
        <v>1</v>
      </c>
      <c r="H176" s="320">
        <v>20</v>
      </c>
      <c r="I176" s="320"/>
      <c r="J176" s="320">
        <v>3</v>
      </c>
      <c r="K176" s="320">
        <v>3</v>
      </c>
      <c r="L176" s="320"/>
      <c r="M176" s="320">
        <v>20</v>
      </c>
      <c r="N176" s="320">
        <v>26</v>
      </c>
      <c r="O176" s="320">
        <v>29</v>
      </c>
      <c r="P176" s="320" t="s">
        <v>417</v>
      </c>
      <c r="Q176" s="320"/>
      <c r="R176" s="320"/>
      <c r="S176" s="320">
        <v>3</v>
      </c>
      <c r="T176" s="320">
        <v>4</v>
      </c>
      <c r="U176" s="320">
        <v>4</v>
      </c>
      <c r="V176" s="320">
        <v>4</v>
      </c>
      <c r="W176" s="320"/>
      <c r="X176" s="320">
        <v>2</v>
      </c>
      <c r="Y176" s="320">
        <v>3</v>
      </c>
      <c r="Z176" s="320"/>
      <c r="AA176" s="320"/>
      <c r="AB176" s="320"/>
      <c r="AC176" s="320"/>
      <c r="AD176" s="320">
        <v>4</v>
      </c>
      <c r="AE176" s="320">
        <v>4</v>
      </c>
      <c r="AF176" s="320">
        <v>4</v>
      </c>
      <c r="AG176" s="320">
        <v>1</v>
      </c>
      <c r="AH176" s="320">
        <v>4</v>
      </c>
      <c r="AI176" s="320">
        <v>4</v>
      </c>
      <c r="AJ176" s="320">
        <v>5</v>
      </c>
      <c r="AK176" s="320">
        <v>1</v>
      </c>
      <c r="AL176" s="320">
        <v>3</v>
      </c>
      <c r="AM176" s="320">
        <v>5</v>
      </c>
      <c r="AN176" s="320">
        <v>5</v>
      </c>
      <c r="AO176" s="320">
        <v>5</v>
      </c>
      <c r="AP176" s="320">
        <v>5</v>
      </c>
      <c r="AQ176" s="320">
        <v>5</v>
      </c>
      <c r="AR176" s="320">
        <v>5</v>
      </c>
      <c r="AS176" s="320">
        <v>5</v>
      </c>
      <c r="AT176" s="320" t="s">
        <v>22</v>
      </c>
      <c r="AU176" s="320">
        <v>5</v>
      </c>
      <c r="AV176" s="320"/>
      <c r="AW176" s="320">
        <v>5</v>
      </c>
      <c r="AX176" s="320">
        <v>5</v>
      </c>
      <c r="AY176" s="320">
        <v>4</v>
      </c>
      <c r="AZ176" s="320">
        <v>5</v>
      </c>
      <c r="BA176" s="320">
        <v>5</v>
      </c>
      <c r="BB176" s="320">
        <v>5</v>
      </c>
      <c r="BC176" s="320"/>
      <c r="BD176" s="320" t="s">
        <v>356</v>
      </c>
      <c r="BE176" s="320" t="s">
        <v>356</v>
      </c>
      <c r="BF176" s="320">
        <v>5</v>
      </c>
      <c r="BG176" s="320"/>
      <c r="BH176" s="320">
        <v>5</v>
      </c>
      <c r="BI176" s="320">
        <v>5</v>
      </c>
      <c r="BJ176" s="320"/>
      <c r="BK176" s="320">
        <v>5</v>
      </c>
      <c r="BL176" s="320">
        <v>4</v>
      </c>
      <c r="BM176" s="320"/>
      <c r="BN176" s="320"/>
      <c r="BO176" s="381">
        <v>43497.405081018522</v>
      </c>
    </row>
    <row r="177" spans="1:67" ht="15" x14ac:dyDescent="0.25">
      <c r="A177" s="244" t="str">
        <f>IFERROR(LOOKUP(H177,BLIOTECAS!$D$2:$D$30,BLIOTECAS!$C$2:$C$30),"N/C")</f>
        <v>F. Ciencias Físicas</v>
      </c>
      <c r="B177" s="243" t="str">
        <f>IFERROR(LOOKUP(H177,BLIOTECAS!$D$2:$D$29,BLIOTECAS!$E$2:$E$29),"N/C")</f>
        <v>Ciencias Experimentales</v>
      </c>
      <c r="C177" s="243">
        <f>LOOKUP(H177,BLIOTECAS!$D$2:$D$30,BLIOTECAS!$F$2:$F$30)</f>
        <v>2</v>
      </c>
      <c r="D177" s="320">
        <v>184</v>
      </c>
      <c r="E177" s="320"/>
      <c r="F177" s="320"/>
      <c r="G177" s="320">
        <v>1</v>
      </c>
      <c r="H177" s="320">
        <v>6</v>
      </c>
      <c r="I177" s="320"/>
      <c r="J177" s="320">
        <v>5</v>
      </c>
      <c r="K177" s="320">
        <v>1</v>
      </c>
      <c r="L177" s="320"/>
      <c r="M177" s="320">
        <v>6</v>
      </c>
      <c r="N177" s="320">
        <v>10</v>
      </c>
      <c r="O177" s="320">
        <v>29</v>
      </c>
      <c r="P177" s="320"/>
      <c r="Q177" s="320"/>
      <c r="R177" s="320"/>
      <c r="S177" s="320">
        <v>4</v>
      </c>
      <c r="T177" s="320">
        <v>3</v>
      </c>
      <c r="U177" s="320">
        <v>4</v>
      </c>
      <c r="V177" s="320">
        <v>4</v>
      </c>
      <c r="W177" s="320"/>
      <c r="X177" s="320">
        <v>2</v>
      </c>
      <c r="Y177" s="320"/>
      <c r="Z177" s="320"/>
      <c r="AA177" s="320"/>
      <c r="AB177" s="320"/>
      <c r="AC177" s="320"/>
      <c r="AD177" s="320">
        <v>1</v>
      </c>
      <c r="AE177" s="320">
        <v>4</v>
      </c>
      <c r="AF177" s="320">
        <v>1</v>
      </c>
      <c r="AG177" s="320">
        <v>1</v>
      </c>
      <c r="AH177" s="320">
        <v>4</v>
      </c>
      <c r="AI177" s="320">
        <v>2</v>
      </c>
      <c r="AJ177" s="320">
        <v>4</v>
      </c>
      <c r="AK177" s="320">
        <v>1</v>
      </c>
      <c r="AL177" s="320">
        <v>4</v>
      </c>
      <c r="AM177" s="320">
        <v>3</v>
      </c>
      <c r="AN177" s="320">
        <v>4</v>
      </c>
      <c r="AO177" s="320">
        <v>4</v>
      </c>
      <c r="AP177" s="320">
        <v>4</v>
      </c>
      <c r="AQ177" s="320">
        <v>4</v>
      </c>
      <c r="AR177" s="320">
        <v>4</v>
      </c>
      <c r="AS177" s="320">
        <v>4</v>
      </c>
      <c r="AT177" s="320" t="s">
        <v>22</v>
      </c>
      <c r="AU177" s="320">
        <v>3</v>
      </c>
      <c r="AV177" s="320"/>
      <c r="AW177" s="320">
        <v>4</v>
      </c>
      <c r="AX177" s="320">
        <v>3</v>
      </c>
      <c r="AY177" s="320">
        <v>5</v>
      </c>
      <c r="AZ177" s="320">
        <v>5</v>
      </c>
      <c r="BA177" s="320">
        <v>5</v>
      </c>
      <c r="BB177" s="320">
        <v>5</v>
      </c>
      <c r="BC177" s="320"/>
      <c r="BD177" s="320" t="s">
        <v>22</v>
      </c>
      <c r="BE177" s="320" t="s">
        <v>22</v>
      </c>
      <c r="BF177" s="320"/>
      <c r="BG177" s="320"/>
      <c r="BH177" s="320">
        <v>3</v>
      </c>
      <c r="BI177" s="320">
        <v>3</v>
      </c>
      <c r="BJ177" s="320"/>
      <c r="BK177" s="320">
        <v>4</v>
      </c>
      <c r="BL177" s="320">
        <v>3</v>
      </c>
      <c r="BM177" s="320"/>
      <c r="BN177" s="320"/>
      <c r="BO177" s="381">
        <v>43497.405104166668</v>
      </c>
    </row>
    <row r="178" spans="1:67" ht="15" x14ac:dyDescent="0.25">
      <c r="A178" s="244" t="str">
        <f>IFERROR(LOOKUP(H178,BLIOTECAS!$D$2:$D$30,BLIOTECAS!$C$2:$C$30),"N/C")</f>
        <v>F. Estudios Estadísticos</v>
      </c>
      <c r="B178" s="243" t="str">
        <f>IFERROR(LOOKUP(H178,BLIOTECAS!$D$2:$D$29,BLIOTECAS!$E$2:$E$29),"N/C")</f>
        <v>Ciencias Experimentales</v>
      </c>
      <c r="C178" s="243">
        <f>LOOKUP(H178,BLIOTECAS!$D$2:$D$30,BLIOTECAS!$F$2:$F$30)</f>
        <v>2</v>
      </c>
      <c r="D178" s="320">
        <v>185</v>
      </c>
      <c r="E178" s="320"/>
      <c r="F178" s="320"/>
      <c r="G178" s="320">
        <v>1</v>
      </c>
      <c r="H178" s="320">
        <v>23</v>
      </c>
      <c r="I178" s="320"/>
      <c r="J178" s="320">
        <v>3</v>
      </c>
      <c r="K178" s="320">
        <v>2</v>
      </c>
      <c r="L178" s="320"/>
      <c r="M178" s="320">
        <v>23</v>
      </c>
      <c r="N178" s="320"/>
      <c r="O178" s="320"/>
      <c r="P178" s="320"/>
      <c r="Q178" s="320"/>
      <c r="R178" s="320"/>
      <c r="S178" s="320">
        <v>5</v>
      </c>
      <c r="T178" s="320">
        <v>5</v>
      </c>
      <c r="U178" s="320">
        <v>5</v>
      </c>
      <c r="V178" s="320">
        <v>4</v>
      </c>
      <c r="W178" s="320">
        <v>1</v>
      </c>
      <c r="X178" s="320">
        <v>2</v>
      </c>
      <c r="Y178" s="320"/>
      <c r="Z178" s="320"/>
      <c r="AA178" s="320"/>
      <c r="AB178" s="320"/>
      <c r="AC178" s="320"/>
      <c r="AD178" s="320">
        <v>5</v>
      </c>
      <c r="AE178" s="320">
        <v>4</v>
      </c>
      <c r="AF178" s="320">
        <v>4</v>
      </c>
      <c r="AG178" s="320">
        <v>4</v>
      </c>
      <c r="AH178" s="320">
        <v>4</v>
      </c>
      <c r="AI178" s="320">
        <v>4</v>
      </c>
      <c r="AJ178" s="320">
        <v>4</v>
      </c>
      <c r="AK178" s="320">
        <v>2</v>
      </c>
      <c r="AL178" s="320">
        <v>5</v>
      </c>
      <c r="AM178" s="320">
        <v>4</v>
      </c>
      <c r="AN178" s="320">
        <v>4</v>
      </c>
      <c r="AO178" s="320">
        <v>4</v>
      </c>
      <c r="AP178" s="320">
        <v>4</v>
      </c>
      <c r="AQ178" s="320">
        <v>4</v>
      </c>
      <c r="AR178" s="320">
        <v>4</v>
      </c>
      <c r="AS178" s="320">
        <v>4</v>
      </c>
      <c r="AT178" s="320" t="s">
        <v>356</v>
      </c>
      <c r="AU178" s="320">
        <v>4</v>
      </c>
      <c r="AV178" s="320"/>
      <c r="AW178" s="320">
        <v>3</v>
      </c>
      <c r="AX178" s="320">
        <v>4</v>
      </c>
      <c r="AY178" s="320">
        <v>4</v>
      </c>
      <c r="AZ178" s="320">
        <v>5</v>
      </c>
      <c r="BA178" s="320">
        <v>5</v>
      </c>
      <c r="BB178" s="320">
        <v>5</v>
      </c>
      <c r="BC178" s="320"/>
      <c r="BD178" s="320" t="s">
        <v>22</v>
      </c>
      <c r="BE178" s="320" t="s">
        <v>22</v>
      </c>
      <c r="BF178" s="320"/>
      <c r="BG178" s="320"/>
      <c r="BH178" s="320">
        <v>4</v>
      </c>
      <c r="BI178" s="320">
        <v>5</v>
      </c>
      <c r="BJ178" s="320"/>
      <c r="BK178" s="320">
        <v>5</v>
      </c>
      <c r="BL178" s="320">
        <v>4</v>
      </c>
      <c r="BM178" s="320"/>
      <c r="BN178" s="320"/>
      <c r="BO178" s="381">
        <v>43497.405127314814</v>
      </c>
    </row>
    <row r="179" spans="1:67" ht="15" x14ac:dyDescent="0.25">
      <c r="A179" s="244" t="str">
        <f>IFERROR(LOOKUP(H179,BLIOTECAS!$D$2:$D$30,BLIOTECAS!$C$2:$C$30),"N/C")</f>
        <v>F. Derecho</v>
      </c>
      <c r="B179" s="243" t="str">
        <f>IFERROR(LOOKUP(H179,BLIOTECAS!$D$2:$D$29,BLIOTECAS!$E$2:$E$29),"N/C")</f>
        <v>Ciencias Sociales</v>
      </c>
      <c r="C179" s="243">
        <f>LOOKUP(H179,BLIOTECAS!$D$2:$D$30,BLIOTECAS!$F$2:$F$30)</f>
        <v>3</v>
      </c>
      <c r="D179" s="320">
        <v>186</v>
      </c>
      <c r="E179" s="320"/>
      <c r="F179" s="320"/>
      <c r="G179" s="320">
        <v>1</v>
      </c>
      <c r="H179" s="320">
        <v>11</v>
      </c>
      <c r="I179" s="320"/>
      <c r="J179" s="320">
        <v>5</v>
      </c>
      <c r="K179" s="320">
        <v>5</v>
      </c>
      <c r="L179" s="320"/>
      <c r="M179" s="320">
        <v>29</v>
      </c>
      <c r="N179" s="320">
        <v>29</v>
      </c>
      <c r="O179" s="320">
        <v>29</v>
      </c>
      <c r="P179" s="320"/>
      <c r="Q179" s="320"/>
      <c r="R179" s="320"/>
      <c r="S179" s="320">
        <v>5</v>
      </c>
      <c r="T179" s="320">
        <v>5</v>
      </c>
      <c r="U179" s="320">
        <v>5</v>
      </c>
      <c r="V179" s="320">
        <v>3</v>
      </c>
      <c r="W179" s="320"/>
      <c r="X179" s="320">
        <v>2</v>
      </c>
      <c r="Y179" s="320">
        <v>3</v>
      </c>
      <c r="Z179" s="320">
        <v>4</v>
      </c>
      <c r="AA179" s="320" t="s">
        <v>418</v>
      </c>
      <c r="AB179" s="320"/>
      <c r="AC179" s="320"/>
      <c r="AD179" s="320">
        <v>4</v>
      </c>
      <c r="AE179" s="320">
        <v>1</v>
      </c>
      <c r="AF179" s="320">
        <v>5</v>
      </c>
      <c r="AG179" s="320">
        <v>5</v>
      </c>
      <c r="AH179" s="320">
        <v>5</v>
      </c>
      <c r="AI179" s="320">
        <v>5</v>
      </c>
      <c r="AJ179" s="320">
        <v>3</v>
      </c>
      <c r="AK179" s="320">
        <v>2</v>
      </c>
      <c r="AL179" s="320">
        <v>6</v>
      </c>
      <c r="AM179" s="320">
        <v>5</v>
      </c>
      <c r="AN179" s="320">
        <v>5</v>
      </c>
      <c r="AO179" s="320">
        <v>5</v>
      </c>
      <c r="AP179" s="320">
        <v>5</v>
      </c>
      <c r="AQ179" s="320">
        <v>5</v>
      </c>
      <c r="AR179" s="320">
        <v>1</v>
      </c>
      <c r="AS179" s="320">
        <v>5</v>
      </c>
      <c r="AT179" s="320" t="s">
        <v>22</v>
      </c>
      <c r="AU179" s="320">
        <v>5</v>
      </c>
      <c r="AV179" s="320"/>
      <c r="AW179" s="320">
        <v>4</v>
      </c>
      <c r="AX179" s="320">
        <v>2</v>
      </c>
      <c r="AY179" s="320">
        <v>3</v>
      </c>
      <c r="AZ179" s="320">
        <v>3</v>
      </c>
      <c r="BA179" s="320">
        <v>4</v>
      </c>
      <c r="BB179" s="320">
        <v>5</v>
      </c>
      <c r="BC179" s="320"/>
      <c r="BD179" s="320" t="s">
        <v>22</v>
      </c>
      <c r="BE179" s="320" t="s">
        <v>22</v>
      </c>
      <c r="BF179" s="320"/>
      <c r="BG179" s="320"/>
      <c r="BH179" s="320">
        <v>4</v>
      </c>
      <c r="BI179" s="320">
        <v>4</v>
      </c>
      <c r="BJ179" s="320"/>
      <c r="BK179" s="320">
        <v>5</v>
      </c>
      <c r="BL179" s="320">
        <v>3</v>
      </c>
      <c r="BM179" s="320"/>
      <c r="BN179" s="320"/>
      <c r="BO179" s="381">
        <v>43497.405127314814</v>
      </c>
    </row>
    <row r="180" spans="1:67" ht="15" x14ac:dyDescent="0.25">
      <c r="A180" s="244" t="str">
        <f>IFERROR(LOOKUP(H180,BLIOTECAS!$D$2:$D$30,BLIOTECAS!$C$2:$C$30),"N/C")</f>
        <v>F. Derecho</v>
      </c>
      <c r="B180" s="243" t="str">
        <f>IFERROR(LOOKUP(H180,BLIOTECAS!$D$2:$D$29,BLIOTECAS!$E$2:$E$29),"N/C")</f>
        <v>Ciencias Sociales</v>
      </c>
      <c r="C180" s="243">
        <f>LOOKUP(H180,BLIOTECAS!$D$2:$D$30,BLIOTECAS!$F$2:$F$30)</f>
        <v>3</v>
      </c>
      <c r="D180" s="320">
        <v>187</v>
      </c>
      <c r="E180" s="320"/>
      <c r="F180" s="320"/>
      <c r="G180" s="320">
        <v>1</v>
      </c>
      <c r="H180" s="320">
        <v>11</v>
      </c>
      <c r="I180" s="320"/>
      <c r="J180" s="320">
        <v>3</v>
      </c>
      <c r="K180" s="320">
        <v>1</v>
      </c>
      <c r="L180" s="320"/>
      <c r="M180" s="320">
        <v>29</v>
      </c>
      <c r="N180" s="320">
        <v>11</v>
      </c>
      <c r="O180" s="320"/>
      <c r="P180" s="320"/>
      <c r="Q180" s="320"/>
      <c r="R180" s="320"/>
      <c r="S180" s="320">
        <v>5</v>
      </c>
      <c r="T180" s="320">
        <v>5</v>
      </c>
      <c r="U180" s="320">
        <v>5</v>
      </c>
      <c r="V180" s="320">
        <v>5</v>
      </c>
      <c r="W180" s="320">
        <v>1</v>
      </c>
      <c r="X180" s="320"/>
      <c r="Y180" s="320"/>
      <c r="Z180" s="320"/>
      <c r="AA180" s="320"/>
      <c r="AB180" s="320"/>
      <c r="AC180" s="320"/>
      <c r="AD180" s="320">
        <v>2</v>
      </c>
      <c r="AE180" s="320">
        <v>1</v>
      </c>
      <c r="AF180" s="320">
        <v>2</v>
      </c>
      <c r="AG180" s="320">
        <v>3</v>
      </c>
      <c r="AH180" s="320">
        <v>5</v>
      </c>
      <c r="AI180" s="320">
        <v>1</v>
      </c>
      <c r="AJ180" s="320">
        <v>5</v>
      </c>
      <c r="AK180" s="320">
        <v>1</v>
      </c>
      <c r="AL180" s="320">
        <v>6</v>
      </c>
      <c r="AM180" s="320">
        <v>3</v>
      </c>
      <c r="AN180" s="320">
        <v>5</v>
      </c>
      <c r="AO180" s="320">
        <v>4</v>
      </c>
      <c r="AP180" s="320">
        <v>5</v>
      </c>
      <c r="AQ180" s="320">
        <v>3</v>
      </c>
      <c r="AR180" s="320">
        <v>3</v>
      </c>
      <c r="AS180" s="320">
        <v>3</v>
      </c>
      <c r="AT180" s="320" t="s">
        <v>22</v>
      </c>
      <c r="AU180" s="320">
        <v>4</v>
      </c>
      <c r="AV180" s="320"/>
      <c r="AW180" s="320">
        <v>5</v>
      </c>
      <c r="AX180" s="320">
        <v>5</v>
      </c>
      <c r="AY180" s="320">
        <v>5</v>
      </c>
      <c r="AZ180" s="320">
        <v>5</v>
      </c>
      <c r="BA180" s="320">
        <v>5</v>
      </c>
      <c r="BB180" s="320">
        <v>5</v>
      </c>
      <c r="BC180" s="320"/>
      <c r="BD180" s="320" t="s">
        <v>22</v>
      </c>
      <c r="BE180" s="320" t="s">
        <v>22</v>
      </c>
      <c r="BF180" s="320"/>
      <c r="BG180" s="320"/>
      <c r="BH180" s="320">
        <v>5</v>
      </c>
      <c r="BI180" s="320">
        <v>4</v>
      </c>
      <c r="BJ180" s="320"/>
      <c r="BK180" s="320">
        <v>5</v>
      </c>
      <c r="BL180" s="320">
        <v>3</v>
      </c>
      <c r="BM180" s="320"/>
      <c r="BN180" s="320" t="s">
        <v>419</v>
      </c>
      <c r="BO180" s="381">
        <v>43497.405162037037</v>
      </c>
    </row>
    <row r="181" spans="1:67" ht="15" x14ac:dyDescent="0.25">
      <c r="A181" s="244" t="str">
        <f>IFERROR(LOOKUP(H181,BLIOTECAS!$D$2:$D$30,BLIOTECAS!$C$2:$C$30),"N/C")</f>
        <v>F. Informática</v>
      </c>
      <c r="B181" s="243" t="str">
        <f>IFERROR(LOOKUP(H181,BLIOTECAS!$D$2:$D$29,BLIOTECAS!$E$2:$E$29),"N/C")</f>
        <v>Ciencias Experimentales</v>
      </c>
      <c r="C181" s="243">
        <f>LOOKUP(H181,BLIOTECAS!$D$2:$D$30,BLIOTECAS!$F$2:$F$30)</f>
        <v>2</v>
      </c>
      <c r="D181" s="320">
        <v>188</v>
      </c>
      <c r="E181" s="320"/>
      <c r="F181" s="320"/>
      <c r="G181" s="320">
        <v>1</v>
      </c>
      <c r="H181" s="320">
        <v>17</v>
      </c>
      <c r="I181" s="320"/>
      <c r="J181" s="320">
        <v>4</v>
      </c>
      <c r="K181" s="320">
        <v>3</v>
      </c>
      <c r="L181" s="320"/>
      <c r="M181" s="320">
        <v>17</v>
      </c>
      <c r="N181" s="320">
        <v>29</v>
      </c>
      <c r="O181" s="320">
        <v>11</v>
      </c>
      <c r="P181" s="320"/>
      <c r="Q181" s="320"/>
      <c r="R181" s="320"/>
      <c r="S181" s="320">
        <v>4</v>
      </c>
      <c r="T181" s="320">
        <v>4</v>
      </c>
      <c r="U181" s="320">
        <v>5</v>
      </c>
      <c r="V181" s="320">
        <v>4</v>
      </c>
      <c r="W181" s="320"/>
      <c r="X181" s="320"/>
      <c r="Y181" s="320"/>
      <c r="Z181" s="320">
        <v>4</v>
      </c>
      <c r="AA181" s="320">
        <v>11</v>
      </c>
      <c r="AB181" s="320"/>
      <c r="AC181" s="320"/>
      <c r="AD181" s="320">
        <v>4</v>
      </c>
      <c r="AE181" s="320">
        <v>2</v>
      </c>
      <c r="AF181" s="320">
        <v>3</v>
      </c>
      <c r="AG181" s="320">
        <v>4</v>
      </c>
      <c r="AH181" s="320">
        <v>4</v>
      </c>
      <c r="AI181" s="320">
        <v>5</v>
      </c>
      <c r="AJ181" s="320">
        <v>4</v>
      </c>
      <c r="AK181" s="320">
        <v>4</v>
      </c>
      <c r="AL181" s="320">
        <v>5</v>
      </c>
      <c r="AM181" s="320">
        <v>4</v>
      </c>
      <c r="AN181" s="320">
        <v>4</v>
      </c>
      <c r="AO181" s="320">
        <v>4</v>
      </c>
      <c r="AP181" s="320">
        <v>4</v>
      </c>
      <c r="AQ181" s="320">
        <v>3</v>
      </c>
      <c r="AR181" s="320">
        <v>4</v>
      </c>
      <c r="AS181" s="320">
        <v>3</v>
      </c>
      <c r="AT181" s="320" t="s">
        <v>22</v>
      </c>
      <c r="AU181" s="320">
        <v>4</v>
      </c>
      <c r="AV181" s="320"/>
      <c r="AW181" s="320">
        <v>4</v>
      </c>
      <c r="AX181" s="320">
        <v>3</v>
      </c>
      <c r="AY181" s="320">
        <v>4</v>
      </c>
      <c r="AZ181" s="320">
        <v>5</v>
      </c>
      <c r="BA181" s="320">
        <v>5</v>
      </c>
      <c r="BB181" s="320">
        <v>4</v>
      </c>
      <c r="BC181" s="320"/>
      <c r="BD181" s="320" t="s">
        <v>22</v>
      </c>
      <c r="BE181" s="320" t="s">
        <v>22</v>
      </c>
      <c r="BF181" s="320"/>
      <c r="BG181" s="320"/>
      <c r="BH181" s="320">
        <v>5</v>
      </c>
      <c r="BI181" s="320">
        <v>5</v>
      </c>
      <c r="BJ181" s="320"/>
      <c r="BK181" s="320">
        <v>5</v>
      </c>
      <c r="BL181" s="320">
        <v>4</v>
      </c>
      <c r="BM181" s="320"/>
      <c r="BN181" s="320"/>
      <c r="BO181" s="381">
        <v>43497.405185185184</v>
      </c>
    </row>
    <row r="182" spans="1:67" ht="15" x14ac:dyDescent="0.25">
      <c r="A182" s="244" t="str">
        <f>IFERROR(LOOKUP(H182,BLIOTECAS!$D$2:$D$30,BLIOTECAS!$C$2:$C$30),"N/C")</f>
        <v>F. Medicina</v>
      </c>
      <c r="B182" s="243" t="str">
        <f>IFERROR(LOOKUP(H182,BLIOTECAS!$D$2:$D$29,BLIOTECAS!$E$2:$E$29),"N/C")</f>
        <v>Ciencias de la Salud</v>
      </c>
      <c r="C182" s="243">
        <f>LOOKUP(H182,BLIOTECAS!$D$2:$D$30,BLIOTECAS!$F$2:$F$30)</f>
        <v>4</v>
      </c>
      <c r="D182" s="320">
        <v>189</v>
      </c>
      <c r="E182" s="320"/>
      <c r="F182" s="320"/>
      <c r="G182" s="320">
        <v>1</v>
      </c>
      <c r="H182" s="320">
        <v>18</v>
      </c>
      <c r="I182" s="320"/>
      <c r="J182" s="320">
        <v>1</v>
      </c>
      <c r="K182" s="320">
        <v>1</v>
      </c>
      <c r="L182" s="320"/>
      <c r="M182" s="320">
        <v>19</v>
      </c>
      <c r="N182" s="320">
        <v>18</v>
      </c>
      <c r="O182" s="320">
        <v>29</v>
      </c>
      <c r="P182" s="320" t="s">
        <v>420</v>
      </c>
      <c r="Q182" s="320"/>
      <c r="R182" s="320"/>
      <c r="S182" s="320">
        <v>2</v>
      </c>
      <c r="T182" s="320">
        <v>4</v>
      </c>
      <c r="U182" s="320">
        <v>4</v>
      </c>
      <c r="V182" s="320">
        <v>2</v>
      </c>
      <c r="W182" s="320"/>
      <c r="X182" s="320">
        <v>2</v>
      </c>
      <c r="Y182" s="320">
        <v>3</v>
      </c>
      <c r="Z182" s="320"/>
      <c r="AA182" s="320"/>
      <c r="AB182" s="320"/>
      <c r="AC182" s="320"/>
      <c r="AD182" s="320">
        <v>1</v>
      </c>
      <c r="AE182" s="320">
        <v>1</v>
      </c>
      <c r="AF182" s="320">
        <v>2</v>
      </c>
      <c r="AG182" s="320">
        <v>2</v>
      </c>
      <c r="AH182" s="320">
        <v>1</v>
      </c>
      <c r="AI182" s="320">
        <v>2</v>
      </c>
      <c r="AJ182" s="320">
        <v>5</v>
      </c>
      <c r="AK182" s="320">
        <v>1</v>
      </c>
      <c r="AL182" s="320">
        <v>2</v>
      </c>
      <c r="AM182" s="320">
        <v>3</v>
      </c>
      <c r="AN182" s="320">
        <v>3</v>
      </c>
      <c r="AO182" s="320">
        <v>2</v>
      </c>
      <c r="AP182" s="320">
        <v>3</v>
      </c>
      <c r="AQ182" s="320">
        <v>3</v>
      </c>
      <c r="AR182" s="320">
        <v>3</v>
      </c>
      <c r="AS182" s="320">
        <v>2</v>
      </c>
      <c r="AT182" s="320" t="s">
        <v>22</v>
      </c>
      <c r="AU182" s="320">
        <v>2</v>
      </c>
      <c r="AV182" s="320"/>
      <c r="AW182" s="320">
        <v>3</v>
      </c>
      <c r="AX182" s="320">
        <v>3</v>
      </c>
      <c r="AY182" s="320">
        <v>3</v>
      </c>
      <c r="AZ182" s="320">
        <v>5</v>
      </c>
      <c r="BA182" s="320">
        <v>5</v>
      </c>
      <c r="BB182" s="320">
        <v>5</v>
      </c>
      <c r="BC182" s="320"/>
      <c r="BD182" s="320" t="s">
        <v>22</v>
      </c>
      <c r="BE182" s="320" t="s">
        <v>356</v>
      </c>
      <c r="BF182" s="320">
        <v>2</v>
      </c>
      <c r="BG182" s="320"/>
      <c r="BH182" s="320">
        <v>3</v>
      </c>
      <c r="BI182" s="320">
        <v>3</v>
      </c>
      <c r="BJ182" s="320"/>
      <c r="BK182" s="320">
        <v>3</v>
      </c>
      <c r="BL182" s="320">
        <v>3</v>
      </c>
      <c r="BM182" s="320"/>
      <c r="BN182" s="320"/>
      <c r="BO182" s="381">
        <v>43497.405231481483</v>
      </c>
    </row>
    <row r="183" spans="1:67" ht="15" x14ac:dyDescent="0.25">
      <c r="A183" s="244" t="str">
        <f>IFERROR(LOOKUP(H183,BLIOTECAS!$D$2:$D$30,BLIOTECAS!$C$2:$C$30),"N/C")</f>
        <v>F. Ciencias de la Información</v>
      </c>
      <c r="B183" s="243" t="str">
        <f>IFERROR(LOOKUP(H183,BLIOTECAS!$D$2:$D$29,BLIOTECAS!$E$2:$E$29),"N/C")</f>
        <v>Ciencias Sociales</v>
      </c>
      <c r="C183" s="243">
        <f>LOOKUP(H183,BLIOTECAS!$D$2:$D$30,BLIOTECAS!$F$2:$F$30)</f>
        <v>3</v>
      </c>
      <c r="D183" s="320">
        <v>190</v>
      </c>
      <c r="E183" s="320"/>
      <c r="F183" s="320"/>
      <c r="G183" s="320">
        <v>1</v>
      </c>
      <c r="H183" s="320">
        <v>4</v>
      </c>
      <c r="I183" s="320"/>
      <c r="J183" s="320">
        <v>2</v>
      </c>
      <c r="K183" s="320">
        <v>2</v>
      </c>
      <c r="L183" s="320"/>
      <c r="M183" s="320">
        <v>4</v>
      </c>
      <c r="N183" s="320">
        <v>9</v>
      </c>
      <c r="O183" s="320"/>
      <c r="P183" s="320"/>
      <c r="Q183" s="320"/>
      <c r="R183" s="320"/>
      <c r="S183" s="320">
        <v>5</v>
      </c>
      <c r="T183" s="320">
        <v>4</v>
      </c>
      <c r="U183" s="320">
        <v>4</v>
      </c>
      <c r="V183" s="320">
        <v>3</v>
      </c>
      <c r="W183" s="320"/>
      <c r="X183" s="320"/>
      <c r="Y183" s="320">
        <v>3</v>
      </c>
      <c r="Z183" s="320">
        <v>4</v>
      </c>
      <c r="AA183" s="320"/>
      <c r="AB183" s="320"/>
      <c r="AC183" s="320"/>
      <c r="AD183" s="320">
        <v>3</v>
      </c>
      <c r="AE183" s="320">
        <v>1</v>
      </c>
      <c r="AF183" s="320">
        <v>1</v>
      </c>
      <c r="AG183" s="320">
        <v>3</v>
      </c>
      <c r="AH183" s="320">
        <v>4</v>
      </c>
      <c r="AI183" s="320">
        <v>5</v>
      </c>
      <c r="AJ183" s="320">
        <v>5</v>
      </c>
      <c r="AK183" s="320">
        <v>1</v>
      </c>
      <c r="AL183" s="320">
        <v>1</v>
      </c>
      <c r="AM183" s="320">
        <v>3</v>
      </c>
      <c r="AN183" s="320">
        <v>3</v>
      </c>
      <c r="AO183" s="320">
        <v>2</v>
      </c>
      <c r="AP183" s="320">
        <v>5</v>
      </c>
      <c r="AQ183" s="320">
        <v>3</v>
      </c>
      <c r="AR183" s="320">
        <v>3</v>
      </c>
      <c r="AS183" s="320">
        <v>4</v>
      </c>
      <c r="AT183" s="320" t="s">
        <v>356</v>
      </c>
      <c r="AU183" s="320">
        <v>3</v>
      </c>
      <c r="AV183" s="320"/>
      <c r="AW183" s="320">
        <v>3</v>
      </c>
      <c r="AX183" s="320">
        <v>2</v>
      </c>
      <c r="AY183" s="320">
        <v>5</v>
      </c>
      <c r="AZ183" s="320">
        <v>4</v>
      </c>
      <c r="BA183" s="320">
        <v>4</v>
      </c>
      <c r="BB183" s="320">
        <v>4</v>
      </c>
      <c r="BC183" s="320"/>
      <c r="BD183" s="320" t="s">
        <v>22</v>
      </c>
      <c r="BE183" s="320" t="s">
        <v>22</v>
      </c>
      <c r="BF183" s="320"/>
      <c r="BG183" s="320"/>
      <c r="BH183" s="320"/>
      <c r="BI183" s="320"/>
      <c r="BJ183" s="320"/>
      <c r="BK183" s="320">
        <v>3</v>
      </c>
      <c r="BL183" s="320">
        <v>3</v>
      </c>
      <c r="BM183" s="320"/>
      <c r="BN183" s="320"/>
      <c r="BO183" s="381">
        <v>43497.405231481483</v>
      </c>
    </row>
    <row r="184" spans="1:67" ht="15" x14ac:dyDescent="0.25">
      <c r="A184" s="244" t="str">
        <f>IFERROR(LOOKUP(H184,BLIOTECAS!$D$2:$D$30,BLIOTECAS!$C$2:$C$30),"N/C")</f>
        <v>F. Trabajo Social</v>
      </c>
      <c r="B184" s="243" t="str">
        <f>IFERROR(LOOKUP(H184,BLIOTECAS!$D$2:$D$29,BLIOTECAS!$E$2:$E$29),"N/C")</f>
        <v>Ciencias Sociales</v>
      </c>
      <c r="C184" s="243">
        <f>LOOKUP(H184,BLIOTECAS!$D$2:$D$30,BLIOTECAS!$F$2:$F$30)</f>
        <v>3</v>
      </c>
      <c r="D184" s="320">
        <v>191</v>
      </c>
      <c r="E184" s="320"/>
      <c r="F184" s="320"/>
      <c r="G184" s="320">
        <v>1</v>
      </c>
      <c r="H184" s="320">
        <v>26</v>
      </c>
      <c r="I184" s="320"/>
      <c r="J184" s="320">
        <v>2</v>
      </c>
      <c r="K184" s="320">
        <v>1</v>
      </c>
      <c r="L184" s="320"/>
      <c r="M184" s="320">
        <v>9</v>
      </c>
      <c r="N184" s="320">
        <v>26</v>
      </c>
      <c r="O184" s="320"/>
      <c r="P184" s="320"/>
      <c r="Q184" s="320"/>
      <c r="R184" s="320"/>
      <c r="S184" s="320">
        <v>3</v>
      </c>
      <c r="T184" s="320">
        <v>3</v>
      </c>
      <c r="U184" s="320">
        <v>4</v>
      </c>
      <c r="V184" s="320">
        <v>4</v>
      </c>
      <c r="W184" s="320"/>
      <c r="X184" s="320"/>
      <c r="Y184" s="320"/>
      <c r="Z184" s="320"/>
      <c r="AA184" s="320"/>
      <c r="AB184" s="320"/>
      <c r="AC184" s="320"/>
      <c r="AD184" s="320">
        <v>1</v>
      </c>
      <c r="AE184" s="320">
        <v>1</v>
      </c>
      <c r="AF184" s="320">
        <v>1</v>
      </c>
      <c r="AG184" s="320">
        <v>5</v>
      </c>
      <c r="AH184" s="320">
        <v>5</v>
      </c>
      <c r="AI184" s="320">
        <v>1</v>
      </c>
      <c r="AJ184" s="320">
        <v>5</v>
      </c>
      <c r="AK184" s="320">
        <v>1</v>
      </c>
      <c r="AL184" s="320">
        <v>3</v>
      </c>
      <c r="AM184" s="320">
        <v>3</v>
      </c>
      <c r="AN184" s="320">
        <v>3</v>
      </c>
      <c r="AO184" s="320">
        <v>4</v>
      </c>
      <c r="AP184" s="320">
        <v>4</v>
      </c>
      <c r="AQ184" s="320">
        <v>3</v>
      </c>
      <c r="AR184" s="320">
        <v>3</v>
      </c>
      <c r="AS184" s="320">
        <v>4</v>
      </c>
      <c r="AT184" s="320" t="s">
        <v>22</v>
      </c>
      <c r="AU184" s="320">
        <v>3</v>
      </c>
      <c r="AV184" s="320"/>
      <c r="AW184" s="320">
        <v>3</v>
      </c>
      <c r="AX184" s="320">
        <v>4</v>
      </c>
      <c r="AY184" s="320">
        <v>3</v>
      </c>
      <c r="AZ184" s="320">
        <v>4</v>
      </c>
      <c r="BA184" s="320">
        <v>4</v>
      </c>
      <c r="BB184" s="320">
        <v>4</v>
      </c>
      <c r="BC184" s="320"/>
      <c r="BD184" s="320" t="s">
        <v>22</v>
      </c>
      <c r="BE184" s="320" t="s">
        <v>22</v>
      </c>
      <c r="BF184" s="320"/>
      <c r="BG184" s="320"/>
      <c r="BH184" s="320">
        <v>3</v>
      </c>
      <c r="BI184" s="320">
        <v>3</v>
      </c>
      <c r="BJ184" s="320"/>
      <c r="BK184" s="320">
        <v>4</v>
      </c>
      <c r="BL184" s="320">
        <v>3</v>
      </c>
      <c r="BM184" s="320"/>
      <c r="BN184" s="320" t="s">
        <v>421</v>
      </c>
      <c r="BO184" s="381">
        <v>43497.40525462963</v>
      </c>
    </row>
    <row r="185" spans="1:67" ht="15" x14ac:dyDescent="0.25">
      <c r="A185" s="244" t="str">
        <f>IFERROR(LOOKUP(H185,BLIOTECAS!$D$2:$D$30,BLIOTECAS!$C$2:$C$30),"N/C")</f>
        <v>F. Informática</v>
      </c>
      <c r="B185" s="243" t="str">
        <f>IFERROR(LOOKUP(H185,BLIOTECAS!$D$2:$D$29,BLIOTECAS!$E$2:$E$29),"N/C")</f>
        <v>Ciencias Experimentales</v>
      </c>
      <c r="C185" s="243">
        <f>LOOKUP(H185,BLIOTECAS!$D$2:$D$30,BLIOTECAS!$F$2:$F$30)</f>
        <v>2</v>
      </c>
      <c r="D185" s="320">
        <v>192</v>
      </c>
      <c r="E185" s="320"/>
      <c r="F185" s="320"/>
      <c r="G185" s="320">
        <v>1</v>
      </c>
      <c r="H185" s="320">
        <v>17</v>
      </c>
      <c r="I185" s="320"/>
      <c r="J185" s="320">
        <v>2</v>
      </c>
      <c r="K185" s="320">
        <v>2</v>
      </c>
      <c r="L185" s="320"/>
      <c r="M185" s="320">
        <v>17</v>
      </c>
      <c r="N185" s="320">
        <v>29</v>
      </c>
      <c r="O185" s="320"/>
      <c r="P185" s="320"/>
      <c r="Q185" s="320"/>
      <c r="R185" s="320"/>
      <c r="S185" s="320">
        <v>2</v>
      </c>
      <c r="T185" s="320">
        <v>4</v>
      </c>
      <c r="U185" s="320">
        <v>4</v>
      </c>
      <c r="V185" s="320">
        <v>3</v>
      </c>
      <c r="W185" s="320"/>
      <c r="X185" s="320">
        <v>2</v>
      </c>
      <c r="Y185" s="320"/>
      <c r="Z185" s="320">
        <v>4</v>
      </c>
      <c r="AA185" s="321">
        <v>4</v>
      </c>
      <c r="AB185" s="320"/>
      <c r="AC185" s="320"/>
      <c r="AD185" s="320">
        <v>1</v>
      </c>
      <c r="AE185" s="320">
        <v>1</v>
      </c>
      <c r="AF185" s="320">
        <v>1</v>
      </c>
      <c r="AG185" s="320">
        <v>1</v>
      </c>
      <c r="AH185" s="320">
        <v>5</v>
      </c>
      <c r="AI185" s="320">
        <v>5</v>
      </c>
      <c r="AJ185" s="320">
        <v>3</v>
      </c>
      <c r="AK185" s="320">
        <v>1</v>
      </c>
      <c r="AL185" s="320">
        <v>4</v>
      </c>
      <c r="AM185" s="320">
        <v>4</v>
      </c>
      <c r="AN185" s="320">
        <v>4</v>
      </c>
      <c r="AO185" s="320">
        <v>4</v>
      </c>
      <c r="AP185" s="320">
        <v>4</v>
      </c>
      <c r="AQ185" s="320">
        <v>4</v>
      </c>
      <c r="AR185" s="320">
        <v>3</v>
      </c>
      <c r="AS185" s="320">
        <v>3</v>
      </c>
      <c r="AT185" s="320" t="s">
        <v>22</v>
      </c>
      <c r="AU185" s="320">
        <v>3</v>
      </c>
      <c r="AV185" s="320"/>
      <c r="AW185" s="320">
        <v>5</v>
      </c>
      <c r="AX185" s="320">
        <v>5</v>
      </c>
      <c r="AY185" s="320">
        <v>4</v>
      </c>
      <c r="AZ185" s="320">
        <v>4</v>
      </c>
      <c r="BA185" s="320">
        <v>5</v>
      </c>
      <c r="BB185" s="320">
        <v>4</v>
      </c>
      <c r="BC185" s="320"/>
      <c r="BD185" s="320" t="s">
        <v>22</v>
      </c>
      <c r="BE185" s="320" t="s">
        <v>22</v>
      </c>
      <c r="BF185" s="320"/>
      <c r="BG185" s="320"/>
      <c r="BH185" s="320">
        <v>5</v>
      </c>
      <c r="BI185" s="320">
        <v>5</v>
      </c>
      <c r="BJ185" s="320"/>
      <c r="BK185" s="320">
        <v>4</v>
      </c>
      <c r="BL185" s="320">
        <v>4</v>
      </c>
      <c r="BM185" s="320"/>
      <c r="BN185" s="320"/>
      <c r="BO185" s="381">
        <v>43497.405289351853</v>
      </c>
    </row>
    <row r="186" spans="1:67" ht="15" x14ac:dyDescent="0.25">
      <c r="A186" s="244" t="str">
        <f>IFERROR(LOOKUP(H186,BLIOTECAS!$D$2:$D$30,BLIOTECAS!$C$2:$C$30),"N/C")</f>
        <v>F. Trabajo Social</v>
      </c>
      <c r="B186" s="243" t="str">
        <f>IFERROR(LOOKUP(H186,BLIOTECAS!$D$2:$D$29,BLIOTECAS!$E$2:$E$29),"N/C")</f>
        <v>Ciencias Sociales</v>
      </c>
      <c r="C186" s="243">
        <f>LOOKUP(H186,BLIOTECAS!$D$2:$D$30,BLIOTECAS!$F$2:$F$30)</f>
        <v>3</v>
      </c>
      <c r="D186" s="320">
        <v>193</v>
      </c>
      <c r="E186" s="320"/>
      <c r="F186" s="320"/>
      <c r="G186" s="320">
        <v>1</v>
      </c>
      <c r="H186" s="320">
        <v>26</v>
      </c>
      <c r="I186" s="320"/>
      <c r="J186" s="320">
        <v>5</v>
      </c>
      <c r="K186" s="320">
        <v>3</v>
      </c>
      <c r="L186" s="320"/>
      <c r="M186" s="320">
        <v>26</v>
      </c>
      <c r="N186" s="320">
        <v>9</v>
      </c>
      <c r="O186" s="320">
        <v>20</v>
      </c>
      <c r="P186" s="320"/>
      <c r="Q186" s="320"/>
      <c r="R186" s="320"/>
      <c r="S186" s="320">
        <v>4</v>
      </c>
      <c r="T186" s="320">
        <v>2</v>
      </c>
      <c r="U186" s="320">
        <v>5</v>
      </c>
      <c r="V186" s="320">
        <v>5</v>
      </c>
      <c r="W186" s="320"/>
      <c r="X186" s="320">
        <v>2</v>
      </c>
      <c r="Y186" s="320"/>
      <c r="Z186" s="320"/>
      <c r="AA186" s="320"/>
      <c r="AB186" s="320"/>
      <c r="AC186" s="320"/>
      <c r="AD186" s="320">
        <v>5</v>
      </c>
      <c r="AE186" s="320">
        <v>1</v>
      </c>
      <c r="AF186" s="320">
        <v>5</v>
      </c>
      <c r="AG186" s="320">
        <v>2</v>
      </c>
      <c r="AH186" s="320">
        <v>5</v>
      </c>
      <c r="AI186" s="320">
        <v>5</v>
      </c>
      <c r="AJ186" s="320">
        <v>5</v>
      </c>
      <c r="AK186" s="320">
        <v>1</v>
      </c>
      <c r="AL186" s="320">
        <v>2</v>
      </c>
      <c r="AM186" s="320">
        <v>4</v>
      </c>
      <c r="AN186" s="320">
        <v>4</v>
      </c>
      <c r="AO186" s="320">
        <v>3</v>
      </c>
      <c r="AP186" s="320">
        <v>5</v>
      </c>
      <c r="AQ186" s="320">
        <v>4</v>
      </c>
      <c r="AR186" s="320">
        <v>4</v>
      </c>
      <c r="AS186" s="320">
        <v>4</v>
      </c>
      <c r="AT186" s="320" t="s">
        <v>22</v>
      </c>
      <c r="AU186" s="320">
        <v>3</v>
      </c>
      <c r="AV186" s="320"/>
      <c r="AW186" s="320">
        <v>5</v>
      </c>
      <c r="AX186" s="320">
        <v>4</v>
      </c>
      <c r="AY186" s="320">
        <v>5</v>
      </c>
      <c r="AZ186" s="320">
        <v>5</v>
      </c>
      <c r="BA186" s="320">
        <v>3</v>
      </c>
      <c r="BB186" s="320">
        <v>3</v>
      </c>
      <c r="BC186" s="320"/>
      <c r="BD186" s="320" t="s">
        <v>22</v>
      </c>
      <c r="BE186" s="320" t="s">
        <v>22</v>
      </c>
      <c r="BF186" s="320"/>
      <c r="BG186" s="320"/>
      <c r="BH186" s="320">
        <v>5</v>
      </c>
      <c r="BI186" s="320">
        <v>5</v>
      </c>
      <c r="BJ186" s="320"/>
      <c r="BK186" s="320">
        <v>4</v>
      </c>
      <c r="BL186" s="320">
        <v>3</v>
      </c>
      <c r="BM186" s="320"/>
      <c r="BN186" s="320" t="s">
        <v>422</v>
      </c>
      <c r="BO186" s="381">
        <v>43497.405324074076</v>
      </c>
    </row>
    <row r="187" spans="1:67" ht="15" x14ac:dyDescent="0.25">
      <c r="A187" s="244" t="str">
        <f>IFERROR(LOOKUP(H187,BLIOTECAS!$D$2:$D$30,BLIOTECAS!$C$2:$C$30),"N/C")</f>
        <v>F. Educación - Centro de Formación del Profesorado</v>
      </c>
      <c r="B187" s="243" t="str">
        <f>IFERROR(LOOKUP(H187,BLIOTECAS!$D$2:$D$29,BLIOTECAS!$E$2:$E$29),"N/C")</f>
        <v>Humanidades</v>
      </c>
      <c r="C187" s="243">
        <f>LOOKUP(H187,BLIOTECAS!$D$2:$D$30,BLIOTECAS!$F$2:$F$30)</f>
        <v>1</v>
      </c>
      <c r="D187" s="320">
        <v>194</v>
      </c>
      <c r="E187" s="320"/>
      <c r="F187" s="320"/>
      <c r="G187" s="320">
        <v>1</v>
      </c>
      <c r="H187" s="320">
        <v>12</v>
      </c>
      <c r="I187" s="320"/>
      <c r="J187" s="320">
        <v>3</v>
      </c>
      <c r="K187" s="320">
        <v>2</v>
      </c>
      <c r="L187" s="320"/>
      <c r="M187" s="320">
        <v>29</v>
      </c>
      <c r="N187" s="320">
        <v>12</v>
      </c>
      <c r="O187" s="320">
        <v>5</v>
      </c>
      <c r="P187" s="320"/>
      <c r="Q187" s="320"/>
      <c r="R187" s="320"/>
      <c r="S187" s="320">
        <v>5</v>
      </c>
      <c r="T187" s="320">
        <v>4</v>
      </c>
      <c r="U187" s="320">
        <v>5</v>
      </c>
      <c r="V187" s="320">
        <v>4</v>
      </c>
      <c r="W187" s="320"/>
      <c r="X187" s="320">
        <v>2</v>
      </c>
      <c r="Y187" s="320"/>
      <c r="Z187" s="320"/>
      <c r="AA187" s="320"/>
      <c r="AB187" s="320"/>
      <c r="AC187" s="320"/>
      <c r="AD187" s="320">
        <v>5</v>
      </c>
      <c r="AE187" s="320">
        <v>5</v>
      </c>
      <c r="AF187" s="320">
        <v>5</v>
      </c>
      <c r="AG187" s="320">
        <v>5</v>
      </c>
      <c r="AH187" s="320">
        <v>4</v>
      </c>
      <c r="AI187" s="320">
        <v>5</v>
      </c>
      <c r="AJ187" s="320">
        <v>4</v>
      </c>
      <c r="AK187" s="320">
        <v>5</v>
      </c>
      <c r="AL187" s="320">
        <v>5</v>
      </c>
      <c r="AM187" s="320">
        <v>5</v>
      </c>
      <c r="AN187" s="320">
        <v>4</v>
      </c>
      <c r="AO187" s="320">
        <v>5</v>
      </c>
      <c r="AP187" s="320">
        <v>5</v>
      </c>
      <c r="AQ187" s="320">
        <v>4</v>
      </c>
      <c r="AR187" s="320">
        <v>5</v>
      </c>
      <c r="AS187" s="320">
        <v>4</v>
      </c>
      <c r="AT187" s="320" t="s">
        <v>22</v>
      </c>
      <c r="AU187" s="320">
        <v>4</v>
      </c>
      <c r="AV187" s="320"/>
      <c r="AW187" s="320">
        <v>5</v>
      </c>
      <c r="AX187" s="320">
        <v>4</v>
      </c>
      <c r="AY187" s="320">
        <v>5</v>
      </c>
      <c r="AZ187" s="320">
        <v>4</v>
      </c>
      <c r="BA187" s="320">
        <v>5</v>
      </c>
      <c r="BB187" s="320">
        <v>4</v>
      </c>
      <c r="BC187" s="320"/>
      <c r="BD187" s="320" t="s">
        <v>356</v>
      </c>
      <c r="BE187" s="320" t="s">
        <v>356</v>
      </c>
      <c r="BF187" s="320">
        <v>5</v>
      </c>
      <c r="BG187" s="320"/>
      <c r="BH187" s="320">
        <v>5</v>
      </c>
      <c r="BI187" s="320">
        <v>5</v>
      </c>
      <c r="BJ187" s="320"/>
      <c r="BK187" s="320">
        <v>1</v>
      </c>
      <c r="BL187" s="320">
        <v>4</v>
      </c>
      <c r="BM187" s="320"/>
      <c r="BN187" s="320"/>
      <c r="BO187" s="381">
        <v>43497.405335648145</v>
      </c>
    </row>
    <row r="188" spans="1:67" ht="15" x14ac:dyDescent="0.25">
      <c r="A188" s="244" t="str">
        <f>IFERROR(LOOKUP(H188,BLIOTECAS!$D$2:$D$30,BLIOTECAS!$C$2:$C$30),"N/C")</f>
        <v>F. Educación - Centro de Formación del Profesorado</v>
      </c>
      <c r="B188" s="243" t="str">
        <f>IFERROR(LOOKUP(H188,BLIOTECAS!$D$2:$D$29,BLIOTECAS!$E$2:$E$29),"N/C")</f>
        <v>Humanidades</v>
      </c>
      <c r="C188" s="243">
        <f>LOOKUP(H188,BLIOTECAS!$D$2:$D$30,BLIOTECAS!$F$2:$F$30)</f>
        <v>1</v>
      </c>
      <c r="D188" s="320">
        <v>195</v>
      </c>
      <c r="E188" s="320"/>
      <c r="F188" s="320"/>
      <c r="G188" s="320">
        <v>1</v>
      </c>
      <c r="H188" s="320">
        <v>12</v>
      </c>
      <c r="I188" s="320"/>
      <c r="J188" s="320">
        <v>4</v>
      </c>
      <c r="K188" s="320">
        <v>3</v>
      </c>
      <c r="L188" s="320"/>
      <c r="M188" s="320">
        <v>12</v>
      </c>
      <c r="N188" s="320"/>
      <c r="O188" s="320"/>
      <c r="P188" s="320"/>
      <c r="Q188" s="320"/>
      <c r="R188" s="320"/>
      <c r="S188" s="320">
        <v>4</v>
      </c>
      <c r="T188" s="320">
        <v>5</v>
      </c>
      <c r="U188" s="320">
        <v>4</v>
      </c>
      <c r="V188" s="320">
        <v>5</v>
      </c>
      <c r="W188" s="320">
        <v>1</v>
      </c>
      <c r="X188" s="320"/>
      <c r="Y188" s="320">
        <v>3</v>
      </c>
      <c r="Z188" s="320"/>
      <c r="AA188" s="320"/>
      <c r="AB188" s="320"/>
      <c r="AC188" s="320"/>
      <c r="AD188" s="320">
        <v>3</v>
      </c>
      <c r="AE188" s="320">
        <v>1</v>
      </c>
      <c r="AF188" s="320">
        <v>2</v>
      </c>
      <c r="AG188" s="320">
        <v>4</v>
      </c>
      <c r="AH188" s="320">
        <v>5</v>
      </c>
      <c r="AI188" s="320">
        <v>5</v>
      </c>
      <c r="AJ188" s="320">
        <v>5</v>
      </c>
      <c r="AK188" s="320">
        <v>1</v>
      </c>
      <c r="AL188" s="320">
        <v>2</v>
      </c>
      <c r="AM188" s="320">
        <v>4</v>
      </c>
      <c r="AN188" s="320">
        <v>4</v>
      </c>
      <c r="AO188" s="320">
        <v>3</v>
      </c>
      <c r="AP188" s="320">
        <v>4</v>
      </c>
      <c r="AQ188" s="320">
        <v>4</v>
      </c>
      <c r="AR188" s="320">
        <v>1</v>
      </c>
      <c r="AS188" s="320">
        <v>3</v>
      </c>
      <c r="AT188" s="320" t="s">
        <v>22</v>
      </c>
      <c r="AU188" s="320">
        <v>1</v>
      </c>
      <c r="AV188" s="320"/>
      <c r="AW188" s="320">
        <v>4</v>
      </c>
      <c r="AX188" s="320">
        <v>3</v>
      </c>
      <c r="AY188" s="320">
        <v>3</v>
      </c>
      <c r="AZ188" s="320">
        <v>5</v>
      </c>
      <c r="BA188" s="320">
        <v>1</v>
      </c>
      <c r="BB188" s="320">
        <v>5</v>
      </c>
      <c r="BC188" s="320"/>
      <c r="BD188" s="320" t="s">
        <v>22</v>
      </c>
      <c r="BE188" s="320" t="s">
        <v>22</v>
      </c>
      <c r="BF188" s="320"/>
      <c r="BG188" s="320"/>
      <c r="BH188" s="320">
        <v>3</v>
      </c>
      <c r="BI188" s="320">
        <v>3</v>
      </c>
      <c r="BJ188" s="320"/>
      <c r="BK188" s="320">
        <v>4</v>
      </c>
      <c r="BL188" s="320"/>
      <c r="BM188" s="320"/>
      <c r="BN188" s="320"/>
      <c r="BO188" s="381">
        <v>43497.405428240738</v>
      </c>
    </row>
    <row r="189" spans="1:67" ht="15" x14ac:dyDescent="0.25">
      <c r="A189" s="244" t="str">
        <f>IFERROR(LOOKUP(H189,BLIOTECAS!$D$2:$D$30,BLIOTECAS!$C$2:$C$30),"N/C")</f>
        <v>F. Derecho</v>
      </c>
      <c r="B189" s="243" t="str">
        <f>IFERROR(LOOKUP(H189,BLIOTECAS!$D$2:$D$29,BLIOTECAS!$E$2:$E$29),"N/C")</f>
        <v>Ciencias Sociales</v>
      </c>
      <c r="C189" s="243">
        <f>LOOKUP(H189,BLIOTECAS!$D$2:$D$30,BLIOTECAS!$F$2:$F$30)</f>
        <v>3</v>
      </c>
      <c r="D189" s="320">
        <v>196</v>
      </c>
      <c r="E189" s="320"/>
      <c r="F189" s="320"/>
      <c r="G189" s="320">
        <v>1</v>
      </c>
      <c r="H189" s="320">
        <v>11</v>
      </c>
      <c r="I189" s="320"/>
      <c r="J189" s="320">
        <v>2</v>
      </c>
      <c r="K189" s="320">
        <v>3</v>
      </c>
      <c r="L189" s="320"/>
      <c r="M189" s="320">
        <v>11</v>
      </c>
      <c r="N189" s="320">
        <v>5</v>
      </c>
      <c r="O189" s="320">
        <v>9</v>
      </c>
      <c r="P189" s="320" t="s">
        <v>423</v>
      </c>
      <c r="Q189" s="320"/>
      <c r="R189" s="320"/>
      <c r="S189" s="320">
        <v>5</v>
      </c>
      <c r="T189" s="320">
        <v>5</v>
      </c>
      <c r="U189" s="320">
        <v>5</v>
      </c>
      <c r="V189" s="320">
        <v>4</v>
      </c>
      <c r="W189" s="320">
        <v>1</v>
      </c>
      <c r="X189" s="320"/>
      <c r="Y189" s="320"/>
      <c r="Z189" s="320"/>
      <c r="AA189" s="320"/>
      <c r="AB189" s="320"/>
      <c r="AC189" s="320"/>
      <c r="AD189" s="320">
        <v>3</v>
      </c>
      <c r="AE189" s="320">
        <v>1</v>
      </c>
      <c r="AF189" s="320">
        <v>3</v>
      </c>
      <c r="AG189" s="320">
        <v>4</v>
      </c>
      <c r="AH189" s="320">
        <v>5</v>
      </c>
      <c r="AI189" s="320">
        <v>2</v>
      </c>
      <c r="AJ189" s="320">
        <v>5</v>
      </c>
      <c r="AK189" s="320">
        <v>3</v>
      </c>
      <c r="AL189" s="320">
        <v>4</v>
      </c>
      <c r="AM189" s="320">
        <v>4</v>
      </c>
      <c r="AN189" s="320">
        <v>5</v>
      </c>
      <c r="AO189" s="320">
        <v>3</v>
      </c>
      <c r="AP189" s="320">
        <v>2</v>
      </c>
      <c r="AQ189" s="320">
        <v>5</v>
      </c>
      <c r="AR189" s="320">
        <v>1</v>
      </c>
      <c r="AS189" s="320">
        <v>3</v>
      </c>
      <c r="AT189" s="320" t="s">
        <v>22</v>
      </c>
      <c r="AU189" s="320">
        <v>4</v>
      </c>
      <c r="AV189" s="320"/>
      <c r="AW189" s="320">
        <v>4</v>
      </c>
      <c r="AX189" s="320">
        <v>4</v>
      </c>
      <c r="AY189" s="320">
        <v>4</v>
      </c>
      <c r="AZ189" s="320">
        <v>5</v>
      </c>
      <c r="BA189" s="320">
        <v>5</v>
      </c>
      <c r="BB189" s="320">
        <v>5</v>
      </c>
      <c r="BC189" s="320"/>
      <c r="BD189" s="320" t="s">
        <v>356</v>
      </c>
      <c r="BE189" s="320"/>
      <c r="BF189" s="320">
        <v>4</v>
      </c>
      <c r="BG189" s="320"/>
      <c r="BH189" s="320">
        <v>4</v>
      </c>
      <c r="BI189" s="320">
        <v>5</v>
      </c>
      <c r="BJ189" s="320"/>
      <c r="BK189" s="320">
        <v>5</v>
      </c>
      <c r="BL189" s="320">
        <v>3</v>
      </c>
      <c r="BM189" s="320"/>
      <c r="BN189" s="320"/>
      <c r="BO189" s="381">
        <v>43497.405451388891</v>
      </c>
    </row>
    <row r="190" spans="1:67" ht="15" x14ac:dyDescent="0.25">
      <c r="A190" s="244" t="str">
        <f>IFERROR(LOOKUP(H190,BLIOTECAS!$D$2:$D$30,BLIOTECAS!$C$2:$C$30),"N/C")</f>
        <v>F. Psicología</v>
      </c>
      <c r="B190" s="243" t="str">
        <f>IFERROR(LOOKUP(H190,BLIOTECAS!$D$2:$D$29,BLIOTECAS!$E$2:$E$29),"N/C")</f>
        <v>Ciencias de la Salud</v>
      </c>
      <c r="C190" s="243">
        <f>LOOKUP(H190,BLIOTECAS!$D$2:$D$30,BLIOTECAS!$F$2:$F$30)</f>
        <v>4</v>
      </c>
      <c r="D190" s="320">
        <v>197</v>
      </c>
      <c r="E190" s="320"/>
      <c r="F190" s="320"/>
      <c r="G190" s="320">
        <v>1</v>
      </c>
      <c r="H190" s="320">
        <v>20</v>
      </c>
      <c r="I190" s="320"/>
      <c r="J190" s="320">
        <v>3</v>
      </c>
      <c r="K190" s="320">
        <v>1</v>
      </c>
      <c r="L190" s="320"/>
      <c r="M190" s="320">
        <v>20</v>
      </c>
      <c r="N190" s="320">
        <v>29</v>
      </c>
      <c r="O190" s="320">
        <v>26</v>
      </c>
      <c r="P190" s="320"/>
      <c r="Q190" s="320"/>
      <c r="R190" s="320"/>
      <c r="S190" s="320">
        <v>5</v>
      </c>
      <c r="T190" s="320">
        <v>5</v>
      </c>
      <c r="U190" s="320">
        <v>4</v>
      </c>
      <c r="V190" s="320">
        <v>5</v>
      </c>
      <c r="W190" s="320">
        <v>1</v>
      </c>
      <c r="X190" s="320"/>
      <c r="Y190" s="320"/>
      <c r="Z190" s="320"/>
      <c r="AA190" s="320"/>
      <c r="AB190" s="320"/>
      <c r="AC190" s="320"/>
      <c r="AD190" s="320">
        <v>3</v>
      </c>
      <c r="AE190" s="320">
        <v>1</v>
      </c>
      <c r="AF190" s="320">
        <v>1</v>
      </c>
      <c r="AG190" s="320">
        <v>5</v>
      </c>
      <c r="AH190" s="320">
        <v>5</v>
      </c>
      <c r="AI190" s="320">
        <v>5</v>
      </c>
      <c r="AJ190" s="320">
        <v>5</v>
      </c>
      <c r="AK190" s="320">
        <v>5</v>
      </c>
      <c r="AL190" s="320">
        <v>5</v>
      </c>
      <c r="AM190" s="320">
        <v>5</v>
      </c>
      <c r="AN190" s="320">
        <v>5</v>
      </c>
      <c r="AO190" s="320">
        <v>3</v>
      </c>
      <c r="AP190" s="320"/>
      <c r="AQ190" s="320">
        <v>5</v>
      </c>
      <c r="AR190" s="320"/>
      <c r="AS190" s="320">
        <v>5</v>
      </c>
      <c r="AT190" s="320" t="s">
        <v>22</v>
      </c>
      <c r="AU190" s="320"/>
      <c r="AV190" s="320"/>
      <c r="AW190" s="320"/>
      <c r="AX190" s="320"/>
      <c r="AY190" s="320"/>
      <c r="AZ190" s="320"/>
      <c r="BA190" s="320"/>
      <c r="BB190" s="320"/>
      <c r="BC190" s="320"/>
      <c r="BD190" s="320" t="s">
        <v>356</v>
      </c>
      <c r="BE190" s="320" t="s">
        <v>22</v>
      </c>
      <c r="BF190" s="320"/>
      <c r="BG190" s="320"/>
      <c r="BH190" s="320">
        <v>5</v>
      </c>
      <c r="BI190" s="320">
        <v>5</v>
      </c>
      <c r="BJ190" s="320"/>
      <c r="BK190" s="320">
        <v>3</v>
      </c>
      <c r="BL190" s="320"/>
      <c r="BM190" s="320"/>
      <c r="BN190" s="320"/>
      <c r="BO190" s="381">
        <v>43497.405451388891</v>
      </c>
    </row>
    <row r="191" spans="1:67" ht="15" x14ac:dyDescent="0.25">
      <c r="A191" s="244" t="str">
        <f>IFERROR(LOOKUP(H191,BLIOTECAS!$D$2:$D$30,BLIOTECAS!$C$2:$C$30),"N/C")</f>
        <v>F. Comercio y Turismo</v>
      </c>
      <c r="B191" s="243" t="str">
        <f>IFERROR(LOOKUP(H191,BLIOTECAS!$D$2:$D$29,BLIOTECAS!$E$2:$E$29),"N/C")</f>
        <v>Ciencias Sociales</v>
      </c>
      <c r="C191" s="243">
        <f>LOOKUP(H191,BLIOTECAS!$D$2:$D$30,BLIOTECAS!$F$2:$F$30)</f>
        <v>3</v>
      </c>
      <c r="D191" s="320">
        <v>198</v>
      </c>
      <c r="E191" s="320"/>
      <c r="F191" s="320"/>
      <c r="G191" s="320">
        <v>1</v>
      </c>
      <c r="H191" s="320">
        <v>24</v>
      </c>
      <c r="I191" s="320"/>
      <c r="J191" s="320">
        <v>4</v>
      </c>
      <c r="K191" s="320">
        <v>3</v>
      </c>
      <c r="L191" s="320"/>
      <c r="M191" s="320">
        <v>24</v>
      </c>
      <c r="N191" s="320">
        <v>29</v>
      </c>
      <c r="O191" s="320"/>
      <c r="P191" s="320"/>
      <c r="Q191" s="320"/>
      <c r="R191" s="320"/>
      <c r="S191" s="320">
        <v>5</v>
      </c>
      <c r="T191" s="320">
        <v>4</v>
      </c>
      <c r="U191" s="320">
        <v>5</v>
      </c>
      <c r="V191" s="320">
        <v>5</v>
      </c>
      <c r="W191" s="320"/>
      <c r="X191" s="320">
        <v>2</v>
      </c>
      <c r="Y191" s="320">
        <v>3</v>
      </c>
      <c r="Z191" s="320"/>
      <c r="AA191" s="320"/>
      <c r="AB191" s="320"/>
      <c r="AC191" s="320"/>
      <c r="AD191" s="320">
        <v>4</v>
      </c>
      <c r="AE191" s="320">
        <v>2</v>
      </c>
      <c r="AF191" s="320">
        <v>2</v>
      </c>
      <c r="AG191" s="320">
        <v>4</v>
      </c>
      <c r="AH191" s="320">
        <v>5</v>
      </c>
      <c r="AI191" s="320">
        <v>4</v>
      </c>
      <c r="AJ191" s="320">
        <v>4</v>
      </c>
      <c r="AK191" s="320">
        <v>2</v>
      </c>
      <c r="AL191" s="320">
        <v>4</v>
      </c>
      <c r="AM191" s="320">
        <v>4</v>
      </c>
      <c r="AN191" s="320">
        <v>5</v>
      </c>
      <c r="AO191" s="320">
        <v>3</v>
      </c>
      <c r="AP191" s="320">
        <v>4</v>
      </c>
      <c r="AQ191" s="320">
        <v>4</v>
      </c>
      <c r="AR191" s="320">
        <v>4</v>
      </c>
      <c r="AS191" s="320">
        <v>4</v>
      </c>
      <c r="AT191" s="320" t="s">
        <v>22</v>
      </c>
      <c r="AU191" s="320">
        <v>4</v>
      </c>
      <c r="AV191" s="320"/>
      <c r="AW191" s="320">
        <v>5</v>
      </c>
      <c r="AX191" s="320">
        <v>3</v>
      </c>
      <c r="AY191" s="320">
        <v>4</v>
      </c>
      <c r="AZ191" s="320">
        <v>5</v>
      </c>
      <c r="BA191" s="320">
        <v>4</v>
      </c>
      <c r="BB191" s="320">
        <v>4</v>
      </c>
      <c r="BC191" s="320"/>
      <c r="BD191" s="320" t="s">
        <v>22</v>
      </c>
      <c r="BE191" s="320" t="s">
        <v>22</v>
      </c>
      <c r="BF191" s="320"/>
      <c r="BG191" s="320"/>
      <c r="BH191" s="320">
        <v>5</v>
      </c>
      <c r="BI191" s="320">
        <v>5</v>
      </c>
      <c r="BJ191" s="320"/>
      <c r="BK191" s="320">
        <v>5</v>
      </c>
      <c r="BL191" s="320">
        <v>5</v>
      </c>
      <c r="BM191" s="320"/>
      <c r="BN191" s="320"/>
      <c r="BO191" s="381">
        <v>43497.405486111114</v>
      </c>
    </row>
    <row r="192" spans="1:67" ht="15" x14ac:dyDescent="0.25">
      <c r="A192" s="244" t="str">
        <f>IFERROR(LOOKUP(H192,BLIOTECAS!$D$2:$D$30,BLIOTECAS!$C$2:$C$30),"N/C")</f>
        <v>F. Educación - Centro de Formación del Profesorado</v>
      </c>
      <c r="B192" s="243" t="str">
        <f>IFERROR(LOOKUP(H192,BLIOTECAS!$D$2:$D$29,BLIOTECAS!$E$2:$E$29),"N/C")</f>
        <v>Humanidades</v>
      </c>
      <c r="C192" s="243">
        <f>LOOKUP(H192,BLIOTECAS!$D$2:$D$30,BLIOTECAS!$F$2:$F$30)</f>
        <v>1</v>
      </c>
      <c r="D192" s="320">
        <v>199</v>
      </c>
      <c r="E192" s="320"/>
      <c r="F192" s="320"/>
      <c r="G192" s="320">
        <v>1</v>
      </c>
      <c r="H192" s="320">
        <v>12</v>
      </c>
      <c r="I192" s="320"/>
      <c r="J192" s="320">
        <v>3</v>
      </c>
      <c r="K192" s="320">
        <v>3</v>
      </c>
      <c r="L192" s="320"/>
      <c r="M192" s="320"/>
      <c r="N192" s="320"/>
      <c r="O192" s="320"/>
      <c r="P192" s="320"/>
      <c r="Q192" s="320"/>
      <c r="R192" s="320"/>
      <c r="S192" s="320">
        <v>3</v>
      </c>
      <c r="T192" s="320">
        <v>2</v>
      </c>
      <c r="U192" s="320">
        <v>4</v>
      </c>
      <c r="V192" s="320">
        <v>4</v>
      </c>
      <c r="W192" s="320">
        <v>1</v>
      </c>
      <c r="X192" s="320"/>
      <c r="Y192" s="320"/>
      <c r="Z192" s="320"/>
      <c r="AA192" s="320"/>
      <c r="AB192" s="320"/>
      <c r="AC192" s="320"/>
      <c r="AD192" s="320">
        <v>3</v>
      </c>
      <c r="AE192" s="320">
        <v>2</v>
      </c>
      <c r="AF192" s="320">
        <v>3</v>
      </c>
      <c r="AG192" s="320">
        <v>2</v>
      </c>
      <c r="AH192" s="320">
        <v>4</v>
      </c>
      <c r="AI192" s="320">
        <v>2</v>
      </c>
      <c r="AJ192" s="320">
        <v>4</v>
      </c>
      <c r="AK192" s="320">
        <v>2</v>
      </c>
      <c r="AL192" s="320">
        <v>3</v>
      </c>
      <c r="AM192" s="320">
        <v>4</v>
      </c>
      <c r="AN192" s="320">
        <v>4</v>
      </c>
      <c r="AO192" s="320">
        <v>4</v>
      </c>
      <c r="AP192" s="320">
        <v>3</v>
      </c>
      <c r="AQ192" s="320">
        <v>4</v>
      </c>
      <c r="AR192" s="320">
        <v>4</v>
      </c>
      <c r="AS192" s="320">
        <v>5</v>
      </c>
      <c r="AT192" s="320" t="s">
        <v>22</v>
      </c>
      <c r="AU192" s="320">
        <v>4</v>
      </c>
      <c r="AV192" s="320"/>
      <c r="AW192" s="320">
        <v>5</v>
      </c>
      <c r="AX192" s="320">
        <v>4</v>
      </c>
      <c r="AY192" s="320">
        <v>4</v>
      </c>
      <c r="AZ192" s="320">
        <v>5</v>
      </c>
      <c r="BA192" s="320">
        <v>4</v>
      </c>
      <c r="BB192" s="320">
        <v>4</v>
      </c>
      <c r="BC192" s="320"/>
      <c r="BD192" s="320" t="s">
        <v>22</v>
      </c>
      <c r="BE192" s="320" t="s">
        <v>22</v>
      </c>
      <c r="BF192" s="320"/>
      <c r="BG192" s="320"/>
      <c r="BH192" s="320">
        <v>3</v>
      </c>
      <c r="BI192" s="320">
        <v>4</v>
      </c>
      <c r="BJ192" s="320"/>
      <c r="BK192" s="320">
        <v>4</v>
      </c>
      <c r="BL192" s="320">
        <v>3</v>
      </c>
      <c r="BM192" s="320"/>
      <c r="BN192" s="320"/>
      <c r="BO192" s="381">
        <v>43497.40552083333</v>
      </c>
    </row>
    <row r="193" spans="1:67" ht="15" x14ac:dyDescent="0.25">
      <c r="A193" s="244" t="str">
        <f>IFERROR(LOOKUP(H193,BLIOTECAS!$D$2:$D$30,BLIOTECAS!$C$2:$C$30),"N/C")</f>
        <v>N/C</v>
      </c>
      <c r="B193" s="243" t="str">
        <f>IFERROR(LOOKUP(H193,BLIOTECAS!$D$2:$D$29,BLIOTECAS!$E$2:$E$29),"N/C")</f>
        <v>N/C</v>
      </c>
      <c r="C193" s="243" t="e">
        <f>LOOKUP(H193,BLIOTECAS!$D$2:$D$30,BLIOTECAS!$F$2:$F$30)</f>
        <v>#N/A</v>
      </c>
      <c r="D193" s="320">
        <v>200</v>
      </c>
      <c r="E193" s="320"/>
      <c r="F193" s="320"/>
      <c r="G193" s="320">
        <v>1</v>
      </c>
      <c r="H193" s="320"/>
      <c r="I193" s="320"/>
      <c r="J193" s="320">
        <v>3</v>
      </c>
      <c r="K193" s="320">
        <v>4</v>
      </c>
      <c r="L193" s="320"/>
      <c r="M193" s="320">
        <v>29</v>
      </c>
      <c r="N193" s="320">
        <v>14</v>
      </c>
      <c r="O193" s="320"/>
      <c r="P193" s="320"/>
      <c r="Q193" s="320"/>
      <c r="R193" s="320"/>
      <c r="S193" s="320">
        <v>5</v>
      </c>
      <c r="T193" s="320">
        <v>5</v>
      </c>
      <c r="U193" s="320">
        <v>5</v>
      </c>
      <c r="V193" s="320">
        <v>4</v>
      </c>
      <c r="W193" s="320"/>
      <c r="X193" s="320"/>
      <c r="Y193" s="320"/>
      <c r="Z193" s="320"/>
      <c r="AA193" s="320"/>
      <c r="AB193" s="320"/>
      <c r="AC193" s="320"/>
      <c r="AD193" s="320">
        <v>5</v>
      </c>
      <c r="AE193" s="320">
        <v>1</v>
      </c>
      <c r="AF193" s="320">
        <v>3</v>
      </c>
      <c r="AG193" s="320">
        <v>2</v>
      </c>
      <c r="AH193" s="320">
        <v>5</v>
      </c>
      <c r="AI193" s="320">
        <v>5</v>
      </c>
      <c r="AJ193" s="320">
        <v>5</v>
      </c>
      <c r="AK193" s="320">
        <v>1</v>
      </c>
      <c r="AL193" s="320"/>
      <c r="AM193" s="320">
        <v>3</v>
      </c>
      <c r="AN193" s="320">
        <v>4</v>
      </c>
      <c r="AO193" s="320">
        <v>5</v>
      </c>
      <c r="AP193" s="320">
        <v>3</v>
      </c>
      <c r="AQ193" s="320">
        <v>5</v>
      </c>
      <c r="AR193" s="320">
        <v>3</v>
      </c>
      <c r="AS193" s="320">
        <v>5</v>
      </c>
      <c r="AT193" s="320" t="s">
        <v>356</v>
      </c>
      <c r="AU193" s="320">
        <v>5</v>
      </c>
      <c r="AV193" s="320"/>
      <c r="AW193" s="320">
        <v>4</v>
      </c>
      <c r="AX193" s="320">
        <v>5</v>
      </c>
      <c r="AY193" s="320">
        <v>5</v>
      </c>
      <c r="AZ193" s="320">
        <v>5</v>
      </c>
      <c r="BA193" s="320">
        <v>5</v>
      </c>
      <c r="BB193" s="320">
        <v>5</v>
      </c>
      <c r="BC193" s="320"/>
      <c r="BD193" s="320" t="s">
        <v>22</v>
      </c>
      <c r="BE193" s="320" t="s">
        <v>22</v>
      </c>
      <c r="BF193" s="320"/>
      <c r="BG193" s="320"/>
      <c r="BH193" s="320">
        <v>3</v>
      </c>
      <c r="BI193" s="320">
        <v>2</v>
      </c>
      <c r="BJ193" s="320"/>
      <c r="BK193" s="320">
        <v>4</v>
      </c>
      <c r="BL193" s="320">
        <v>4</v>
      </c>
      <c r="BM193" s="320"/>
      <c r="BN193" s="320"/>
      <c r="BO193" s="381">
        <v>43497.40552083333</v>
      </c>
    </row>
    <row r="194" spans="1:67" ht="15" x14ac:dyDescent="0.25">
      <c r="A194" s="244" t="str">
        <f>IFERROR(LOOKUP(H194,BLIOTECAS!$D$2:$D$30,BLIOTECAS!$C$2:$C$30),"N/C")</f>
        <v>F. Educación - Centro de Formación del Profesorado</v>
      </c>
      <c r="B194" s="243" t="str">
        <f>IFERROR(LOOKUP(H194,BLIOTECAS!$D$2:$D$29,BLIOTECAS!$E$2:$E$29),"N/C")</f>
        <v>Humanidades</v>
      </c>
      <c r="C194" s="243">
        <f>LOOKUP(H194,BLIOTECAS!$D$2:$D$30,BLIOTECAS!$F$2:$F$30)</f>
        <v>1</v>
      </c>
      <c r="D194" s="320">
        <v>201</v>
      </c>
      <c r="E194" s="320"/>
      <c r="F194" s="320"/>
      <c r="G194" s="320">
        <v>1</v>
      </c>
      <c r="H194" s="320">
        <v>12</v>
      </c>
      <c r="I194" s="320"/>
      <c r="J194" s="320">
        <v>3</v>
      </c>
      <c r="K194" s="320">
        <v>1</v>
      </c>
      <c r="L194" s="320"/>
      <c r="M194" s="320">
        <v>12</v>
      </c>
      <c r="N194" s="320">
        <v>9</v>
      </c>
      <c r="O194" s="320">
        <v>29</v>
      </c>
      <c r="P194" s="320"/>
      <c r="Q194" s="320"/>
      <c r="R194" s="320"/>
      <c r="S194" s="320">
        <v>5</v>
      </c>
      <c r="T194" s="320">
        <v>5</v>
      </c>
      <c r="U194" s="320">
        <v>3</v>
      </c>
      <c r="V194" s="320">
        <v>5</v>
      </c>
      <c r="W194" s="320">
        <v>1</v>
      </c>
      <c r="X194" s="320"/>
      <c r="Y194" s="320"/>
      <c r="Z194" s="320"/>
      <c r="AA194" s="320"/>
      <c r="AB194" s="320"/>
      <c r="AC194" s="320"/>
      <c r="AD194" s="320">
        <v>2</v>
      </c>
      <c r="AE194" s="320">
        <v>2</v>
      </c>
      <c r="AF194" s="320">
        <v>2</v>
      </c>
      <c r="AG194" s="320"/>
      <c r="AH194" s="320">
        <v>2</v>
      </c>
      <c r="AI194" s="320">
        <v>5</v>
      </c>
      <c r="AJ194" s="320">
        <v>5</v>
      </c>
      <c r="AK194" s="320">
        <v>2</v>
      </c>
      <c r="AL194" s="320">
        <v>3</v>
      </c>
      <c r="AM194" s="320">
        <v>3</v>
      </c>
      <c r="AN194" s="320">
        <v>5</v>
      </c>
      <c r="AO194" s="320">
        <v>5</v>
      </c>
      <c r="AP194" s="320">
        <v>5</v>
      </c>
      <c r="AQ194" s="320">
        <v>3</v>
      </c>
      <c r="AR194" s="320">
        <v>4</v>
      </c>
      <c r="AS194" s="320">
        <v>4</v>
      </c>
      <c r="AT194" s="320"/>
      <c r="AU194" s="320">
        <v>5</v>
      </c>
      <c r="AV194" s="320"/>
      <c r="AW194" s="320">
        <v>4</v>
      </c>
      <c r="AX194" s="320">
        <v>2</v>
      </c>
      <c r="AY194" s="320">
        <v>3</v>
      </c>
      <c r="AZ194" s="320">
        <v>5</v>
      </c>
      <c r="BA194" s="320">
        <v>5</v>
      </c>
      <c r="BB194" s="320">
        <v>5</v>
      </c>
      <c r="BC194" s="320"/>
      <c r="BD194" s="320" t="s">
        <v>22</v>
      </c>
      <c r="BE194" s="320" t="s">
        <v>22</v>
      </c>
      <c r="BF194" s="320">
        <v>1</v>
      </c>
      <c r="BG194" s="320"/>
      <c r="BH194" s="320">
        <v>4</v>
      </c>
      <c r="BI194" s="320">
        <v>3</v>
      </c>
      <c r="BJ194" s="320"/>
      <c r="BK194" s="320">
        <v>3</v>
      </c>
      <c r="BL194" s="320">
        <v>3</v>
      </c>
      <c r="BM194" s="320"/>
      <c r="BN194" s="320"/>
      <c r="BO194" s="381">
        <v>43497.405532407407</v>
      </c>
    </row>
    <row r="195" spans="1:67" ht="15" x14ac:dyDescent="0.25">
      <c r="A195" s="244" t="str">
        <f>IFERROR(LOOKUP(H195,BLIOTECAS!$D$2:$D$30,BLIOTECAS!$C$2:$C$30),"N/C")</f>
        <v>F. Psicología</v>
      </c>
      <c r="B195" s="243" t="str">
        <f>IFERROR(LOOKUP(H195,BLIOTECAS!$D$2:$D$29,BLIOTECAS!$E$2:$E$29),"N/C")</f>
        <v>Ciencias de la Salud</v>
      </c>
      <c r="C195" s="243">
        <f>LOOKUP(H195,BLIOTECAS!$D$2:$D$30,BLIOTECAS!$F$2:$F$30)</f>
        <v>4</v>
      </c>
      <c r="D195" s="320">
        <v>202</v>
      </c>
      <c r="E195" s="320"/>
      <c r="F195" s="320"/>
      <c r="G195" s="320">
        <v>3</v>
      </c>
      <c r="H195" s="320">
        <v>20</v>
      </c>
      <c r="I195" s="320"/>
      <c r="J195" s="320">
        <v>4</v>
      </c>
      <c r="K195" s="320">
        <v>5</v>
      </c>
      <c r="L195" s="320"/>
      <c r="M195" s="320">
        <v>20</v>
      </c>
      <c r="N195" s="320">
        <v>18</v>
      </c>
      <c r="O195" s="320"/>
      <c r="P195" s="320" t="s">
        <v>424</v>
      </c>
      <c r="Q195" s="320"/>
      <c r="R195" s="320"/>
      <c r="S195" s="320">
        <v>5</v>
      </c>
      <c r="T195" s="320">
        <v>4</v>
      </c>
      <c r="U195" s="320">
        <v>4</v>
      </c>
      <c r="V195" s="320">
        <v>5</v>
      </c>
      <c r="W195" s="320"/>
      <c r="X195" s="320">
        <v>2</v>
      </c>
      <c r="Y195" s="320"/>
      <c r="Z195" s="320"/>
      <c r="AA195" s="320"/>
      <c r="AB195" s="320"/>
      <c r="AC195" s="320"/>
      <c r="AD195" s="320">
        <v>3</v>
      </c>
      <c r="AE195" s="320">
        <v>5</v>
      </c>
      <c r="AF195" s="320">
        <v>3</v>
      </c>
      <c r="AG195" s="320">
        <v>3</v>
      </c>
      <c r="AH195" s="320">
        <v>2</v>
      </c>
      <c r="AI195" s="320">
        <v>5</v>
      </c>
      <c r="AJ195" s="320">
        <v>2</v>
      </c>
      <c r="AK195" s="320">
        <v>4</v>
      </c>
      <c r="AL195" s="320">
        <v>4</v>
      </c>
      <c r="AM195" s="320">
        <v>5</v>
      </c>
      <c r="AN195" s="320">
        <v>4</v>
      </c>
      <c r="AO195" s="320">
        <v>4</v>
      </c>
      <c r="AP195" s="320">
        <v>4</v>
      </c>
      <c r="AQ195" s="320">
        <v>4</v>
      </c>
      <c r="AR195" s="320">
        <v>4</v>
      </c>
      <c r="AS195" s="320">
        <v>4</v>
      </c>
      <c r="AT195" s="320" t="s">
        <v>356</v>
      </c>
      <c r="AU195" s="320">
        <v>5</v>
      </c>
      <c r="AV195" s="320"/>
      <c r="AW195" s="320">
        <v>4</v>
      </c>
      <c r="AX195" s="320">
        <v>4</v>
      </c>
      <c r="AY195" s="320">
        <v>4</v>
      </c>
      <c r="AZ195" s="320">
        <v>5</v>
      </c>
      <c r="BA195" s="320">
        <v>4</v>
      </c>
      <c r="BB195" s="320">
        <v>4</v>
      </c>
      <c r="BC195" s="320"/>
      <c r="BD195" s="320" t="s">
        <v>356</v>
      </c>
      <c r="BE195" s="320" t="s">
        <v>356</v>
      </c>
      <c r="BF195" s="320">
        <v>5</v>
      </c>
      <c r="BG195" s="320"/>
      <c r="BH195" s="320">
        <v>5</v>
      </c>
      <c r="BI195" s="320">
        <v>5</v>
      </c>
      <c r="BJ195" s="320"/>
      <c r="BK195" s="320">
        <v>5</v>
      </c>
      <c r="BL195" s="320">
        <v>5</v>
      </c>
      <c r="BM195" s="320"/>
      <c r="BN195" s="320"/>
      <c r="BO195" s="381">
        <v>43497.405543981484</v>
      </c>
    </row>
    <row r="196" spans="1:67" ht="15" x14ac:dyDescent="0.25">
      <c r="A196" s="244" t="str">
        <f>IFERROR(LOOKUP(H196,BLIOTECAS!$D$2:$D$30,BLIOTECAS!$C$2:$C$30),"N/C")</f>
        <v>F. Ciencias Químicas</v>
      </c>
      <c r="B196" s="243" t="str">
        <f>IFERROR(LOOKUP(H196,BLIOTECAS!$D$2:$D$29,BLIOTECAS!$E$2:$E$29),"N/C")</f>
        <v>Ciencias Experimentales</v>
      </c>
      <c r="C196" s="243">
        <f>LOOKUP(H196,BLIOTECAS!$D$2:$D$30,BLIOTECAS!$F$2:$F$30)</f>
        <v>2</v>
      </c>
      <c r="D196" s="320">
        <v>203</v>
      </c>
      <c r="E196" s="320"/>
      <c r="F196" s="320"/>
      <c r="G196" s="320">
        <v>1</v>
      </c>
      <c r="H196" s="320">
        <v>10</v>
      </c>
      <c r="I196" s="320"/>
      <c r="J196" s="320">
        <v>4</v>
      </c>
      <c r="K196" s="320">
        <v>2</v>
      </c>
      <c r="L196" s="320"/>
      <c r="M196" s="320">
        <v>10</v>
      </c>
      <c r="N196" s="320">
        <v>2</v>
      </c>
      <c r="O196" s="320">
        <v>29</v>
      </c>
      <c r="P196" s="320"/>
      <c r="Q196" s="320"/>
      <c r="R196" s="320"/>
      <c r="S196" s="320">
        <v>4</v>
      </c>
      <c r="T196" s="320">
        <v>5</v>
      </c>
      <c r="U196" s="320">
        <v>4</v>
      </c>
      <c r="V196" s="320">
        <v>3</v>
      </c>
      <c r="W196" s="320">
        <v>1</v>
      </c>
      <c r="X196" s="320"/>
      <c r="Y196" s="320">
        <v>3</v>
      </c>
      <c r="Z196" s="320"/>
      <c r="AA196" s="320"/>
      <c r="AB196" s="320"/>
      <c r="AC196" s="320"/>
      <c r="AD196" s="320">
        <v>4</v>
      </c>
      <c r="AE196" s="320">
        <v>1</v>
      </c>
      <c r="AF196" s="320">
        <v>2</v>
      </c>
      <c r="AG196" s="320">
        <v>1</v>
      </c>
      <c r="AH196" s="320">
        <v>5</v>
      </c>
      <c r="AI196" s="320">
        <v>4</v>
      </c>
      <c r="AJ196" s="320">
        <v>3</v>
      </c>
      <c r="AK196" s="320">
        <v>1</v>
      </c>
      <c r="AL196" s="320">
        <v>4</v>
      </c>
      <c r="AM196" s="320">
        <v>3</v>
      </c>
      <c r="AN196" s="320">
        <v>4</v>
      </c>
      <c r="AO196" s="320">
        <v>3</v>
      </c>
      <c r="AP196" s="320">
        <v>5</v>
      </c>
      <c r="AQ196" s="320">
        <v>5</v>
      </c>
      <c r="AR196" s="320">
        <v>4</v>
      </c>
      <c r="AS196" s="320">
        <v>3</v>
      </c>
      <c r="AT196" s="320" t="s">
        <v>356</v>
      </c>
      <c r="AU196" s="320">
        <v>5</v>
      </c>
      <c r="AV196" s="320"/>
      <c r="AW196" s="320">
        <v>5</v>
      </c>
      <c r="AX196" s="320">
        <v>4</v>
      </c>
      <c r="AY196" s="320">
        <v>3</v>
      </c>
      <c r="AZ196" s="320">
        <v>5</v>
      </c>
      <c r="BA196" s="320">
        <v>4</v>
      </c>
      <c r="BB196" s="320">
        <v>5</v>
      </c>
      <c r="BC196" s="320"/>
      <c r="BD196" s="320" t="s">
        <v>22</v>
      </c>
      <c r="BE196" s="320" t="s">
        <v>22</v>
      </c>
      <c r="BF196" s="320"/>
      <c r="BG196" s="320"/>
      <c r="BH196" s="320">
        <v>5</v>
      </c>
      <c r="BI196" s="320">
        <v>5</v>
      </c>
      <c r="BJ196" s="320"/>
      <c r="BK196" s="320">
        <v>4</v>
      </c>
      <c r="BL196" s="320">
        <v>4</v>
      </c>
      <c r="BM196" s="320"/>
      <c r="BN196" s="320"/>
      <c r="BO196" s="381">
        <v>43497.40556712963</v>
      </c>
    </row>
    <row r="197" spans="1:67" ht="15" x14ac:dyDescent="0.25">
      <c r="A197" s="244" t="str">
        <f>IFERROR(LOOKUP(H197,BLIOTECAS!$D$2:$D$30,BLIOTECAS!$C$2:$C$30),"N/C")</f>
        <v>F. Trabajo Social</v>
      </c>
      <c r="B197" s="243" t="str">
        <f>IFERROR(LOOKUP(H197,BLIOTECAS!$D$2:$D$29,BLIOTECAS!$E$2:$E$29),"N/C")</f>
        <v>Ciencias Sociales</v>
      </c>
      <c r="C197" s="243">
        <f>LOOKUP(H197,BLIOTECAS!$D$2:$D$30,BLIOTECAS!$F$2:$F$30)</f>
        <v>3</v>
      </c>
      <c r="D197" s="320">
        <v>204</v>
      </c>
      <c r="E197" s="320"/>
      <c r="F197" s="320"/>
      <c r="G197" s="320">
        <v>1</v>
      </c>
      <c r="H197" s="320">
        <v>26</v>
      </c>
      <c r="I197" s="320"/>
      <c r="J197" s="320">
        <v>4</v>
      </c>
      <c r="K197" s="320">
        <v>3</v>
      </c>
      <c r="L197" s="320"/>
      <c r="M197" s="320">
        <v>26</v>
      </c>
      <c r="N197" s="320">
        <v>9</v>
      </c>
      <c r="O197" s="320">
        <v>29</v>
      </c>
      <c r="P197" s="320"/>
      <c r="Q197" s="320"/>
      <c r="R197" s="320"/>
      <c r="S197" s="320">
        <v>2</v>
      </c>
      <c r="T197" s="320">
        <v>1</v>
      </c>
      <c r="U197" s="320">
        <v>3</v>
      </c>
      <c r="V197" s="320">
        <v>4</v>
      </c>
      <c r="W197" s="320"/>
      <c r="X197" s="320"/>
      <c r="Y197" s="320"/>
      <c r="Z197" s="320">
        <v>4</v>
      </c>
      <c r="AA197" s="320">
        <v>0.25</v>
      </c>
      <c r="AB197" s="320"/>
      <c r="AC197" s="320"/>
      <c r="AD197" s="320">
        <v>3</v>
      </c>
      <c r="AE197" s="320">
        <v>2</v>
      </c>
      <c r="AF197" s="320">
        <v>2</v>
      </c>
      <c r="AG197" s="320">
        <v>2</v>
      </c>
      <c r="AH197" s="320">
        <v>4</v>
      </c>
      <c r="AI197" s="320">
        <v>4</v>
      </c>
      <c r="AJ197" s="320">
        <v>4</v>
      </c>
      <c r="AK197" s="320">
        <v>3</v>
      </c>
      <c r="AL197" s="320">
        <v>2</v>
      </c>
      <c r="AM197" s="320">
        <v>5</v>
      </c>
      <c r="AN197" s="320">
        <v>5</v>
      </c>
      <c r="AO197" s="320">
        <v>3</v>
      </c>
      <c r="AP197" s="320">
        <v>4</v>
      </c>
      <c r="AQ197" s="320">
        <v>4</v>
      </c>
      <c r="AR197" s="320">
        <v>2</v>
      </c>
      <c r="AS197" s="320">
        <v>3</v>
      </c>
      <c r="AT197" s="320" t="s">
        <v>22</v>
      </c>
      <c r="AU197" s="320">
        <v>3</v>
      </c>
      <c r="AV197" s="320"/>
      <c r="AW197" s="320">
        <v>5</v>
      </c>
      <c r="AX197" s="320">
        <v>2</v>
      </c>
      <c r="AY197" s="320">
        <v>4</v>
      </c>
      <c r="AZ197" s="320">
        <v>5</v>
      </c>
      <c r="BA197" s="320">
        <v>5</v>
      </c>
      <c r="BB197" s="320">
        <v>5</v>
      </c>
      <c r="BC197" s="320"/>
      <c r="BD197" s="320" t="s">
        <v>22</v>
      </c>
      <c r="BE197" s="320" t="s">
        <v>356</v>
      </c>
      <c r="BF197" s="320">
        <v>2</v>
      </c>
      <c r="BG197" s="320"/>
      <c r="BH197" s="320">
        <v>5</v>
      </c>
      <c r="BI197" s="320">
        <v>4</v>
      </c>
      <c r="BJ197" s="320"/>
      <c r="BK197" s="320">
        <v>4</v>
      </c>
      <c r="BL197" s="320">
        <v>3</v>
      </c>
      <c r="BM197" s="320"/>
      <c r="BN197" s="320" t="s">
        <v>425</v>
      </c>
      <c r="BO197" s="381">
        <v>43497.405601851853</v>
      </c>
    </row>
    <row r="198" spans="1:67" ht="15" x14ac:dyDescent="0.25">
      <c r="A198" s="244" t="str">
        <f>IFERROR(LOOKUP(H198,BLIOTECAS!$D$2:$D$30,BLIOTECAS!$C$2:$C$30),"N/C")</f>
        <v>F. Derecho</v>
      </c>
      <c r="B198" s="243" t="str">
        <f>IFERROR(LOOKUP(H198,BLIOTECAS!$D$2:$D$29,BLIOTECAS!$E$2:$E$29),"N/C")</f>
        <v>Ciencias Sociales</v>
      </c>
      <c r="C198" s="243">
        <f>LOOKUP(H198,BLIOTECAS!$D$2:$D$30,BLIOTECAS!$F$2:$F$30)</f>
        <v>3</v>
      </c>
      <c r="D198" s="320">
        <v>205</v>
      </c>
      <c r="E198" s="320"/>
      <c r="F198" s="320"/>
      <c r="G198" s="320">
        <v>1</v>
      </c>
      <c r="H198" s="320">
        <v>11</v>
      </c>
      <c r="I198" s="320"/>
      <c r="J198" s="320">
        <v>2</v>
      </c>
      <c r="K198" s="320">
        <v>1</v>
      </c>
      <c r="L198" s="320"/>
      <c r="M198" s="320"/>
      <c r="N198" s="320"/>
      <c r="O198" s="320"/>
      <c r="P198" s="320" t="s">
        <v>426</v>
      </c>
      <c r="Q198" s="320"/>
      <c r="R198" s="320"/>
      <c r="S198" s="320">
        <v>4</v>
      </c>
      <c r="T198" s="320">
        <v>3</v>
      </c>
      <c r="U198" s="320">
        <v>2</v>
      </c>
      <c r="V198" s="320">
        <v>3</v>
      </c>
      <c r="W198" s="320"/>
      <c r="X198" s="320"/>
      <c r="Y198" s="320">
        <v>3</v>
      </c>
      <c r="Z198" s="320"/>
      <c r="AA198" s="320"/>
      <c r="AB198" s="320"/>
      <c r="AC198" s="320"/>
      <c r="AD198" s="320">
        <v>1</v>
      </c>
      <c r="AE198" s="320">
        <v>1</v>
      </c>
      <c r="AF198" s="320">
        <v>1</v>
      </c>
      <c r="AG198" s="320">
        <v>5</v>
      </c>
      <c r="AH198" s="320">
        <v>5</v>
      </c>
      <c r="AI198" s="320">
        <v>5</v>
      </c>
      <c r="AJ198" s="320">
        <v>5</v>
      </c>
      <c r="AK198" s="320">
        <v>1</v>
      </c>
      <c r="AL198" s="320"/>
      <c r="AM198" s="320">
        <v>3</v>
      </c>
      <c r="AN198" s="320">
        <v>4</v>
      </c>
      <c r="AO198" s="320">
        <v>4</v>
      </c>
      <c r="AP198" s="320">
        <v>3</v>
      </c>
      <c r="AQ198" s="320">
        <v>3</v>
      </c>
      <c r="AR198" s="320">
        <v>2</v>
      </c>
      <c r="AS198" s="320">
        <v>4</v>
      </c>
      <c r="AT198" s="320" t="s">
        <v>356</v>
      </c>
      <c r="AU198" s="320">
        <v>3</v>
      </c>
      <c r="AV198" s="320"/>
      <c r="AW198" s="320">
        <v>4</v>
      </c>
      <c r="AX198" s="320">
        <v>1</v>
      </c>
      <c r="AY198" s="320">
        <v>3</v>
      </c>
      <c r="AZ198" s="320">
        <v>5</v>
      </c>
      <c r="BA198" s="320">
        <v>5</v>
      </c>
      <c r="BB198" s="320">
        <v>5</v>
      </c>
      <c r="BC198" s="320"/>
      <c r="BD198" s="320" t="s">
        <v>356</v>
      </c>
      <c r="BE198" s="320" t="s">
        <v>356</v>
      </c>
      <c r="BF198" s="320">
        <v>3</v>
      </c>
      <c r="BG198" s="320"/>
      <c r="BH198" s="320">
        <v>4</v>
      </c>
      <c r="BI198" s="320">
        <v>3</v>
      </c>
      <c r="BJ198" s="320"/>
      <c r="BK198" s="320">
        <v>3</v>
      </c>
      <c r="BL198" s="320">
        <v>3</v>
      </c>
      <c r="BM198" s="320"/>
      <c r="BN198" s="320"/>
      <c r="BO198" s="381">
        <v>43497.405613425923</v>
      </c>
    </row>
    <row r="199" spans="1:67" ht="15" x14ac:dyDescent="0.25">
      <c r="A199" s="244" t="str">
        <f>IFERROR(LOOKUP(H199,BLIOTECAS!$D$2:$D$30,BLIOTECAS!$C$2:$C$30),"N/C")</f>
        <v>F. Filología</v>
      </c>
      <c r="B199" s="243" t="str">
        <f>IFERROR(LOOKUP(H199,BLIOTECAS!$D$2:$D$29,BLIOTECAS!$E$2:$E$29),"N/C")</f>
        <v>Humanidades</v>
      </c>
      <c r="C199" s="243">
        <f>LOOKUP(H199,BLIOTECAS!$D$2:$D$30,BLIOTECAS!$F$2:$F$30)</f>
        <v>1</v>
      </c>
      <c r="D199" s="320">
        <v>206</v>
      </c>
      <c r="E199" s="320"/>
      <c r="F199" s="320"/>
      <c r="G199" s="320">
        <v>1</v>
      </c>
      <c r="H199" s="320">
        <v>14</v>
      </c>
      <c r="I199" s="320"/>
      <c r="J199" s="320">
        <v>5</v>
      </c>
      <c r="K199" s="320">
        <v>4</v>
      </c>
      <c r="L199" s="320"/>
      <c r="M199" s="320">
        <v>29</v>
      </c>
      <c r="N199" s="320">
        <v>14</v>
      </c>
      <c r="O199" s="320">
        <v>15</v>
      </c>
      <c r="P199" s="320"/>
      <c r="Q199" s="320"/>
      <c r="R199" s="320"/>
      <c r="S199" s="320">
        <v>4</v>
      </c>
      <c r="T199" s="320">
        <v>5</v>
      </c>
      <c r="U199" s="320">
        <v>4</v>
      </c>
      <c r="V199" s="320">
        <v>1</v>
      </c>
      <c r="W199" s="320"/>
      <c r="X199" s="320">
        <v>2</v>
      </c>
      <c r="Y199" s="320">
        <v>3</v>
      </c>
      <c r="Z199" s="320">
        <v>4</v>
      </c>
      <c r="AA199" s="320"/>
      <c r="AB199" s="320"/>
      <c r="AC199" s="320"/>
      <c r="AD199" s="320">
        <v>5</v>
      </c>
      <c r="AE199" s="320">
        <v>2</v>
      </c>
      <c r="AF199" s="320">
        <v>3</v>
      </c>
      <c r="AG199" s="320">
        <v>5</v>
      </c>
      <c r="AH199" s="320">
        <v>4</v>
      </c>
      <c r="AI199" s="320">
        <v>4</v>
      </c>
      <c r="AJ199" s="320">
        <v>4</v>
      </c>
      <c r="AK199" s="320">
        <v>4</v>
      </c>
      <c r="AL199" s="320">
        <v>3</v>
      </c>
      <c r="AM199" s="320">
        <v>3</v>
      </c>
      <c r="AN199" s="320">
        <v>2</v>
      </c>
      <c r="AO199" s="320">
        <v>2</v>
      </c>
      <c r="AP199" s="320">
        <v>2</v>
      </c>
      <c r="AQ199" s="320">
        <v>3</v>
      </c>
      <c r="AR199" s="320">
        <v>1</v>
      </c>
      <c r="AS199" s="320">
        <v>2</v>
      </c>
      <c r="AT199" s="320" t="s">
        <v>22</v>
      </c>
      <c r="AU199" s="320">
        <v>2</v>
      </c>
      <c r="AV199" s="320"/>
      <c r="AW199" s="320">
        <v>3</v>
      </c>
      <c r="AX199" s="320">
        <v>3</v>
      </c>
      <c r="AY199" s="320">
        <v>4</v>
      </c>
      <c r="AZ199" s="320">
        <v>4</v>
      </c>
      <c r="BA199" s="320">
        <v>4</v>
      </c>
      <c r="BB199" s="320">
        <v>4</v>
      </c>
      <c r="BC199" s="320"/>
      <c r="BD199" s="320" t="s">
        <v>356</v>
      </c>
      <c r="BE199" s="320" t="s">
        <v>22</v>
      </c>
      <c r="BF199" s="320"/>
      <c r="BG199" s="320"/>
      <c r="BH199" s="320">
        <v>2</v>
      </c>
      <c r="BI199" s="320">
        <v>1</v>
      </c>
      <c r="BJ199" s="320"/>
      <c r="BK199" s="320">
        <v>3</v>
      </c>
      <c r="BL199" s="320">
        <v>3</v>
      </c>
      <c r="BM199" s="320"/>
      <c r="BN199" s="320" t="s">
        <v>427</v>
      </c>
      <c r="BO199" s="381">
        <v>43497.405613425923</v>
      </c>
    </row>
    <row r="200" spans="1:67" ht="15" x14ac:dyDescent="0.25">
      <c r="A200" s="244" t="str">
        <f>IFERROR(LOOKUP(H200,BLIOTECAS!$D$2:$D$30,BLIOTECAS!$C$2:$C$30),"N/C")</f>
        <v>F. Ciencias Geológicas</v>
      </c>
      <c r="B200" s="243" t="str">
        <f>IFERROR(LOOKUP(H200,BLIOTECAS!$D$2:$D$29,BLIOTECAS!$E$2:$E$29),"N/C")</f>
        <v>Ciencias Experimentales</v>
      </c>
      <c r="C200" s="243">
        <f>LOOKUP(H200,BLIOTECAS!$D$2:$D$30,BLIOTECAS!$F$2:$F$30)</f>
        <v>2</v>
      </c>
      <c r="D200" s="320">
        <v>207</v>
      </c>
      <c r="E200" s="320"/>
      <c r="F200" s="320"/>
      <c r="G200" s="320">
        <v>2</v>
      </c>
      <c r="H200" s="320">
        <v>7</v>
      </c>
      <c r="I200" s="320"/>
      <c r="J200" s="320">
        <v>4</v>
      </c>
      <c r="K200" s="320">
        <v>1</v>
      </c>
      <c r="L200" s="320"/>
      <c r="M200" s="320">
        <v>7</v>
      </c>
      <c r="N200" s="320">
        <v>29</v>
      </c>
      <c r="O200" s="320"/>
      <c r="P200" s="320"/>
      <c r="Q200" s="320"/>
      <c r="R200" s="320"/>
      <c r="S200" s="320">
        <v>4</v>
      </c>
      <c r="T200" s="320">
        <v>3</v>
      </c>
      <c r="U200" s="320">
        <v>3</v>
      </c>
      <c r="V200" s="320">
        <v>4</v>
      </c>
      <c r="W200" s="320"/>
      <c r="X200" s="320">
        <v>2</v>
      </c>
      <c r="Y200" s="320"/>
      <c r="Z200" s="320"/>
      <c r="AA200" s="320"/>
      <c r="AB200" s="320"/>
      <c r="AC200" s="320"/>
      <c r="AD200" s="320">
        <v>2</v>
      </c>
      <c r="AE200" s="320">
        <v>2</v>
      </c>
      <c r="AF200" s="320">
        <v>2</v>
      </c>
      <c r="AG200" s="320">
        <v>2</v>
      </c>
      <c r="AH200" s="320">
        <v>5</v>
      </c>
      <c r="AI200" s="320">
        <v>4</v>
      </c>
      <c r="AJ200" s="320">
        <v>4</v>
      </c>
      <c r="AK200" s="320">
        <v>2</v>
      </c>
      <c r="AL200" s="320">
        <v>5</v>
      </c>
      <c r="AM200" s="320">
        <v>4</v>
      </c>
      <c r="AN200" s="320">
        <v>4</v>
      </c>
      <c r="AO200" s="320">
        <v>4</v>
      </c>
      <c r="AP200" s="320">
        <v>4</v>
      </c>
      <c r="AQ200" s="320">
        <v>4</v>
      </c>
      <c r="AR200" s="320">
        <v>3</v>
      </c>
      <c r="AS200" s="320">
        <v>4</v>
      </c>
      <c r="AT200" s="320" t="s">
        <v>22</v>
      </c>
      <c r="AU200" s="320">
        <v>4</v>
      </c>
      <c r="AV200" s="320"/>
      <c r="AW200" s="320">
        <v>3</v>
      </c>
      <c r="AX200" s="320">
        <v>3</v>
      </c>
      <c r="AY200" s="320">
        <v>4</v>
      </c>
      <c r="AZ200" s="320">
        <v>3</v>
      </c>
      <c r="BA200" s="320">
        <v>3</v>
      </c>
      <c r="BB200" s="320">
        <v>3</v>
      </c>
      <c r="BC200" s="320"/>
      <c r="BD200" s="320" t="s">
        <v>356</v>
      </c>
      <c r="BE200" s="320" t="s">
        <v>22</v>
      </c>
      <c r="BF200" s="320">
        <v>3</v>
      </c>
      <c r="BG200" s="320"/>
      <c r="BH200" s="320">
        <v>4</v>
      </c>
      <c r="BI200" s="320">
        <v>4</v>
      </c>
      <c r="BJ200" s="320"/>
      <c r="BK200" s="320">
        <v>4</v>
      </c>
      <c r="BL200" s="320">
        <v>3</v>
      </c>
      <c r="BM200" s="320"/>
      <c r="BN200" s="320"/>
      <c r="BO200" s="381">
        <v>43497.405636574076</v>
      </c>
    </row>
    <row r="201" spans="1:67" ht="15" x14ac:dyDescent="0.25">
      <c r="A201" s="244" t="str">
        <f>IFERROR(LOOKUP(H201,BLIOTECAS!$D$2:$D$30,BLIOTECAS!$C$2:$C$30),"N/C")</f>
        <v>F. Ciencias Políticas y Sociología</v>
      </c>
      <c r="B201" s="243" t="str">
        <f>IFERROR(LOOKUP(H201,BLIOTECAS!$D$2:$D$29,BLIOTECAS!$E$2:$E$29),"N/C")</f>
        <v>Ciencias Sociales</v>
      </c>
      <c r="C201" s="243">
        <f>LOOKUP(H201,BLIOTECAS!$D$2:$D$30,BLIOTECAS!$F$2:$F$30)</f>
        <v>3</v>
      </c>
      <c r="D201" s="320">
        <v>208</v>
      </c>
      <c r="E201" s="320"/>
      <c r="F201" s="320"/>
      <c r="G201" s="320">
        <v>3</v>
      </c>
      <c r="H201" s="320">
        <v>9</v>
      </c>
      <c r="I201" s="320"/>
      <c r="J201" s="320">
        <v>3</v>
      </c>
      <c r="K201" s="320">
        <v>4</v>
      </c>
      <c r="L201" s="320"/>
      <c r="M201" s="320">
        <v>9</v>
      </c>
      <c r="N201" s="320">
        <v>16</v>
      </c>
      <c r="O201" s="320"/>
      <c r="P201" s="320"/>
      <c r="Q201" s="320"/>
      <c r="R201" s="320"/>
      <c r="S201" s="320">
        <v>4</v>
      </c>
      <c r="T201" s="320">
        <v>4</v>
      </c>
      <c r="U201" s="320">
        <v>4</v>
      </c>
      <c r="V201" s="320">
        <v>4</v>
      </c>
      <c r="W201" s="320">
        <v>1</v>
      </c>
      <c r="X201" s="320"/>
      <c r="Y201" s="320"/>
      <c r="Z201" s="320"/>
      <c r="AA201" s="320"/>
      <c r="AB201" s="320"/>
      <c r="AC201" s="320"/>
      <c r="AD201" s="320">
        <v>3</v>
      </c>
      <c r="AE201" s="320">
        <v>5</v>
      </c>
      <c r="AF201" s="320">
        <v>5</v>
      </c>
      <c r="AG201" s="320">
        <v>3</v>
      </c>
      <c r="AH201" s="320">
        <v>2</v>
      </c>
      <c r="AI201" s="320">
        <v>4</v>
      </c>
      <c r="AJ201" s="320">
        <v>2</v>
      </c>
      <c r="AK201" s="320">
        <v>4</v>
      </c>
      <c r="AL201" s="320">
        <v>4</v>
      </c>
      <c r="AM201" s="320">
        <v>4</v>
      </c>
      <c r="AN201" s="320">
        <v>4</v>
      </c>
      <c r="AO201" s="320">
        <v>5</v>
      </c>
      <c r="AP201" s="320">
        <v>4</v>
      </c>
      <c r="AQ201" s="320">
        <v>5</v>
      </c>
      <c r="AR201" s="320">
        <v>3</v>
      </c>
      <c r="AS201" s="320">
        <v>3</v>
      </c>
      <c r="AT201" s="320" t="s">
        <v>356</v>
      </c>
      <c r="AU201" s="320">
        <v>4</v>
      </c>
      <c r="AV201" s="320"/>
      <c r="AW201" s="320">
        <v>4</v>
      </c>
      <c r="AX201" s="320">
        <v>3</v>
      </c>
      <c r="AY201" s="320">
        <v>4</v>
      </c>
      <c r="AZ201" s="320">
        <v>4</v>
      </c>
      <c r="BA201" s="320">
        <v>4</v>
      </c>
      <c r="BB201" s="320">
        <v>5</v>
      </c>
      <c r="BC201" s="320"/>
      <c r="BD201" s="320" t="s">
        <v>356</v>
      </c>
      <c r="BE201" s="320" t="s">
        <v>22</v>
      </c>
      <c r="BF201" s="320"/>
      <c r="BG201" s="320"/>
      <c r="BH201" s="320">
        <v>4</v>
      </c>
      <c r="BI201" s="320">
        <v>4</v>
      </c>
      <c r="BJ201" s="320"/>
      <c r="BK201" s="320">
        <v>4</v>
      </c>
      <c r="BL201" s="320">
        <v>4</v>
      </c>
      <c r="BM201" s="320"/>
      <c r="BN201" s="320"/>
      <c r="BO201" s="381">
        <v>43497.405648148146</v>
      </c>
    </row>
    <row r="202" spans="1:67" ht="15" x14ac:dyDescent="0.25">
      <c r="A202" s="244" t="str">
        <f>IFERROR(LOOKUP(H202,BLIOTECAS!$D$2:$D$30,BLIOTECAS!$C$2:$C$30),"N/C")</f>
        <v>F. Psicología</v>
      </c>
      <c r="B202" s="243" t="str">
        <f>IFERROR(LOOKUP(H202,BLIOTECAS!$D$2:$D$29,BLIOTECAS!$E$2:$E$29),"N/C")</f>
        <v>Ciencias de la Salud</v>
      </c>
      <c r="C202" s="243">
        <f>LOOKUP(H202,BLIOTECAS!$D$2:$D$30,BLIOTECAS!$F$2:$F$30)</f>
        <v>4</v>
      </c>
      <c r="D202" s="320">
        <v>209</v>
      </c>
      <c r="E202" s="320"/>
      <c r="F202" s="320"/>
      <c r="G202" s="320">
        <v>1</v>
      </c>
      <c r="H202" s="320">
        <v>20</v>
      </c>
      <c r="I202" s="320"/>
      <c r="J202" s="320">
        <v>5</v>
      </c>
      <c r="K202" s="320">
        <v>3</v>
      </c>
      <c r="L202" s="320"/>
      <c r="M202" s="320">
        <v>20</v>
      </c>
      <c r="N202" s="320">
        <v>29</v>
      </c>
      <c r="O202" s="320"/>
      <c r="P202" s="320"/>
      <c r="Q202" s="320"/>
      <c r="R202" s="320"/>
      <c r="S202" s="320">
        <v>4</v>
      </c>
      <c r="T202" s="320">
        <v>4</v>
      </c>
      <c r="U202" s="320">
        <v>4</v>
      </c>
      <c r="V202" s="320">
        <v>3</v>
      </c>
      <c r="W202" s="320"/>
      <c r="X202" s="320">
        <v>2</v>
      </c>
      <c r="Y202" s="320"/>
      <c r="Z202" s="320">
        <v>4</v>
      </c>
      <c r="AA202" s="320" t="s">
        <v>428</v>
      </c>
      <c r="AB202" s="320"/>
      <c r="AC202" s="320"/>
      <c r="AD202" s="320">
        <v>2</v>
      </c>
      <c r="AE202" s="320">
        <v>1</v>
      </c>
      <c r="AF202" s="320">
        <v>1</v>
      </c>
      <c r="AG202" s="320">
        <v>4</v>
      </c>
      <c r="AH202" s="320">
        <v>5</v>
      </c>
      <c r="AI202" s="320">
        <v>2</v>
      </c>
      <c r="AJ202" s="320">
        <v>5</v>
      </c>
      <c r="AK202" s="320">
        <v>1</v>
      </c>
      <c r="AL202" s="320">
        <v>4</v>
      </c>
      <c r="AM202" s="320">
        <v>2</v>
      </c>
      <c r="AN202" s="320">
        <v>4</v>
      </c>
      <c r="AO202" s="320">
        <v>3</v>
      </c>
      <c r="AP202" s="320">
        <v>4</v>
      </c>
      <c r="AQ202" s="320">
        <v>3</v>
      </c>
      <c r="AR202" s="320">
        <v>3</v>
      </c>
      <c r="AS202" s="320">
        <v>3</v>
      </c>
      <c r="AT202" s="320" t="s">
        <v>22</v>
      </c>
      <c r="AU202" s="320">
        <v>3</v>
      </c>
      <c r="AV202" s="320"/>
      <c r="AW202" s="320">
        <v>5</v>
      </c>
      <c r="AX202" s="320">
        <v>2</v>
      </c>
      <c r="AY202" s="320">
        <v>3</v>
      </c>
      <c r="AZ202" s="320">
        <v>5</v>
      </c>
      <c r="BA202" s="320">
        <v>5</v>
      </c>
      <c r="BB202" s="320">
        <v>5</v>
      </c>
      <c r="BC202" s="320"/>
      <c r="BD202" s="320" t="s">
        <v>356</v>
      </c>
      <c r="BE202" s="320" t="s">
        <v>356</v>
      </c>
      <c r="BF202" s="320">
        <v>4</v>
      </c>
      <c r="BG202" s="320"/>
      <c r="BH202" s="320">
        <v>4</v>
      </c>
      <c r="BI202" s="320">
        <v>3</v>
      </c>
      <c r="BJ202" s="320"/>
      <c r="BK202" s="320">
        <v>4</v>
      </c>
      <c r="BL202" s="320">
        <v>5</v>
      </c>
      <c r="BM202" s="320"/>
      <c r="BN202" s="320"/>
      <c r="BO202" s="381">
        <v>43497.405682870369</v>
      </c>
    </row>
    <row r="203" spans="1:67" ht="15" x14ac:dyDescent="0.25">
      <c r="A203" s="244" t="str">
        <f>IFERROR(LOOKUP(H203,BLIOTECAS!$D$2:$D$30,BLIOTECAS!$C$2:$C$30),"N/C")</f>
        <v>F. Ciencias Políticas y Sociología</v>
      </c>
      <c r="B203" s="243" t="str">
        <f>IFERROR(LOOKUP(H203,BLIOTECAS!$D$2:$D$29,BLIOTECAS!$E$2:$E$29),"N/C")</f>
        <v>Ciencias Sociales</v>
      </c>
      <c r="C203" s="243">
        <f>LOOKUP(H203,BLIOTECAS!$D$2:$D$30,BLIOTECAS!$F$2:$F$30)</f>
        <v>3</v>
      </c>
      <c r="D203" s="320">
        <v>210</v>
      </c>
      <c r="E203" s="320"/>
      <c r="F203" s="320"/>
      <c r="G203" s="320">
        <v>1</v>
      </c>
      <c r="H203" s="320">
        <v>9</v>
      </c>
      <c r="I203" s="320"/>
      <c r="J203" s="320">
        <v>4</v>
      </c>
      <c r="K203" s="320">
        <v>4</v>
      </c>
      <c r="L203" s="320"/>
      <c r="M203" s="320">
        <v>9</v>
      </c>
      <c r="N203" s="320">
        <v>26</v>
      </c>
      <c r="O203" s="320">
        <v>5</v>
      </c>
      <c r="P203" s="320"/>
      <c r="Q203" s="320"/>
      <c r="R203" s="320"/>
      <c r="S203" s="320">
        <v>4</v>
      </c>
      <c r="T203" s="320">
        <v>4</v>
      </c>
      <c r="U203" s="320">
        <v>4</v>
      </c>
      <c r="V203" s="320">
        <v>4</v>
      </c>
      <c r="W203" s="320"/>
      <c r="X203" s="320">
        <v>2</v>
      </c>
      <c r="Y203" s="320"/>
      <c r="Z203" s="320"/>
      <c r="AA203" s="320"/>
      <c r="AB203" s="320"/>
      <c r="AC203" s="320"/>
      <c r="AD203" s="320">
        <v>5</v>
      </c>
      <c r="AE203" s="320">
        <v>1</v>
      </c>
      <c r="AF203" s="320">
        <v>3</v>
      </c>
      <c r="AG203" s="320">
        <v>3</v>
      </c>
      <c r="AH203" s="320">
        <v>5</v>
      </c>
      <c r="AI203" s="320">
        <v>3</v>
      </c>
      <c r="AJ203" s="320">
        <v>4</v>
      </c>
      <c r="AK203" s="320">
        <v>1</v>
      </c>
      <c r="AL203" s="320">
        <v>4</v>
      </c>
      <c r="AM203" s="320">
        <v>4</v>
      </c>
      <c r="AN203" s="320">
        <v>1</v>
      </c>
      <c r="AO203" s="320">
        <v>3</v>
      </c>
      <c r="AP203" s="320">
        <v>5</v>
      </c>
      <c r="AQ203" s="320">
        <v>5</v>
      </c>
      <c r="AR203" s="320">
        <v>3</v>
      </c>
      <c r="AS203" s="320"/>
      <c r="AT203" s="320" t="s">
        <v>22</v>
      </c>
      <c r="AU203" s="320">
        <v>4</v>
      </c>
      <c r="AV203" s="320"/>
      <c r="AW203" s="320">
        <v>5</v>
      </c>
      <c r="AX203" s="320">
        <v>5</v>
      </c>
      <c r="AY203" s="320">
        <v>5</v>
      </c>
      <c r="AZ203" s="320">
        <v>5</v>
      </c>
      <c r="BA203" s="320">
        <v>5</v>
      </c>
      <c r="BB203" s="320">
        <v>5</v>
      </c>
      <c r="BC203" s="320"/>
      <c r="BD203" s="320" t="s">
        <v>356</v>
      </c>
      <c r="BE203" s="320" t="s">
        <v>22</v>
      </c>
      <c r="BF203" s="320">
        <v>3</v>
      </c>
      <c r="BG203" s="320"/>
      <c r="BH203" s="320">
        <v>5</v>
      </c>
      <c r="BI203" s="320">
        <v>5</v>
      </c>
      <c r="BJ203" s="320"/>
      <c r="BK203" s="320">
        <v>4</v>
      </c>
      <c r="BL203" s="320">
        <v>3</v>
      </c>
      <c r="BM203" s="320"/>
      <c r="BN203" s="320"/>
      <c r="BO203" s="381">
        <v>43497.405706018515</v>
      </c>
    </row>
    <row r="204" spans="1:67" ht="15" x14ac:dyDescent="0.25">
      <c r="A204" s="244" t="str">
        <f>IFERROR(LOOKUP(H204,BLIOTECAS!$D$2:$D$30,BLIOTECAS!$C$2:$C$30),"N/C")</f>
        <v>F. Educación - Centro de Formación del Profesorado</v>
      </c>
      <c r="B204" s="243" t="str">
        <f>IFERROR(LOOKUP(H204,BLIOTECAS!$D$2:$D$29,BLIOTECAS!$E$2:$E$29),"N/C")</f>
        <v>Humanidades</v>
      </c>
      <c r="C204" s="243">
        <f>LOOKUP(H204,BLIOTECAS!$D$2:$D$30,BLIOTECAS!$F$2:$F$30)</f>
        <v>1</v>
      </c>
      <c r="D204" s="320">
        <v>211</v>
      </c>
      <c r="E204" s="320"/>
      <c r="F204" s="320"/>
      <c r="G204" s="320">
        <v>1</v>
      </c>
      <c r="H204" s="320">
        <v>12</v>
      </c>
      <c r="I204" s="320"/>
      <c r="J204" s="320">
        <v>4</v>
      </c>
      <c r="K204" s="320">
        <v>2</v>
      </c>
      <c r="L204" s="320"/>
      <c r="M204" s="320">
        <v>12</v>
      </c>
      <c r="N204" s="320"/>
      <c r="O204" s="320"/>
      <c r="P204" s="320"/>
      <c r="Q204" s="320"/>
      <c r="R204" s="320"/>
      <c r="S204" s="320">
        <v>3</v>
      </c>
      <c r="T204" s="320">
        <v>2</v>
      </c>
      <c r="U204" s="320">
        <v>3</v>
      </c>
      <c r="V204" s="320">
        <v>3</v>
      </c>
      <c r="W204" s="320">
        <v>1</v>
      </c>
      <c r="X204" s="320"/>
      <c r="Y204" s="320"/>
      <c r="Z204" s="320"/>
      <c r="AA204" s="320"/>
      <c r="AB204" s="320"/>
      <c r="AC204" s="320"/>
      <c r="AD204" s="320">
        <v>5</v>
      </c>
      <c r="AE204" s="320">
        <v>2</v>
      </c>
      <c r="AF204" s="320">
        <v>2</v>
      </c>
      <c r="AG204" s="320">
        <v>3</v>
      </c>
      <c r="AH204" s="320">
        <v>3</v>
      </c>
      <c r="AI204" s="320">
        <v>2</v>
      </c>
      <c r="AJ204" s="320">
        <v>3</v>
      </c>
      <c r="AK204" s="320">
        <v>3</v>
      </c>
      <c r="AL204" s="320">
        <v>6</v>
      </c>
      <c r="AM204" s="320">
        <v>3</v>
      </c>
      <c r="AN204" s="320">
        <v>3</v>
      </c>
      <c r="AO204" s="320">
        <v>3</v>
      </c>
      <c r="AP204" s="320">
        <v>4</v>
      </c>
      <c r="AQ204" s="320">
        <v>4</v>
      </c>
      <c r="AR204" s="320">
        <v>3</v>
      </c>
      <c r="AS204" s="320">
        <v>3</v>
      </c>
      <c r="AT204" s="320" t="s">
        <v>22</v>
      </c>
      <c r="AU204" s="320">
        <v>3</v>
      </c>
      <c r="AV204" s="320"/>
      <c r="AW204" s="320">
        <v>3</v>
      </c>
      <c r="AX204" s="320">
        <v>2</v>
      </c>
      <c r="AY204" s="320">
        <v>4</v>
      </c>
      <c r="AZ204" s="320">
        <v>4</v>
      </c>
      <c r="BA204" s="320">
        <v>4</v>
      </c>
      <c r="BB204" s="320">
        <v>4</v>
      </c>
      <c r="BC204" s="320"/>
      <c r="BD204" s="320" t="s">
        <v>22</v>
      </c>
      <c r="BE204" s="320" t="s">
        <v>22</v>
      </c>
      <c r="BF204" s="320"/>
      <c r="BG204" s="320"/>
      <c r="BH204" s="320">
        <v>3</v>
      </c>
      <c r="BI204" s="320">
        <v>3</v>
      </c>
      <c r="BJ204" s="320"/>
      <c r="BK204" s="320">
        <v>3</v>
      </c>
      <c r="BL204" s="320"/>
      <c r="BM204" s="320"/>
      <c r="BN204" s="320"/>
      <c r="BO204" s="381">
        <v>43497.405752314815</v>
      </c>
    </row>
    <row r="205" spans="1:67" ht="15" x14ac:dyDescent="0.25">
      <c r="A205" s="244" t="str">
        <f>IFERROR(LOOKUP(H205,BLIOTECAS!$D$2:$D$30,BLIOTECAS!$C$2:$C$30),"N/C")</f>
        <v>F. Medicina</v>
      </c>
      <c r="B205" s="243" t="str">
        <f>IFERROR(LOOKUP(H205,BLIOTECAS!$D$2:$D$29,BLIOTECAS!$E$2:$E$29),"N/C")</f>
        <v>Ciencias de la Salud</v>
      </c>
      <c r="C205" s="243">
        <f>LOOKUP(H205,BLIOTECAS!$D$2:$D$30,BLIOTECAS!$F$2:$F$30)</f>
        <v>4</v>
      </c>
      <c r="D205" s="320">
        <v>212</v>
      </c>
      <c r="E205" s="320"/>
      <c r="F205" s="320"/>
      <c r="G205" s="320">
        <v>1</v>
      </c>
      <c r="H205" s="320">
        <v>18</v>
      </c>
      <c r="I205" s="320"/>
      <c r="J205" s="320">
        <v>3</v>
      </c>
      <c r="K205" s="320">
        <v>3</v>
      </c>
      <c r="L205" s="320"/>
      <c r="M205" s="320">
        <v>29</v>
      </c>
      <c r="N205" s="320">
        <v>18</v>
      </c>
      <c r="O205" s="320"/>
      <c r="P205" s="320"/>
      <c r="Q205" s="320"/>
      <c r="R205" s="320"/>
      <c r="S205" s="320">
        <v>3</v>
      </c>
      <c r="T205" s="320">
        <v>2</v>
      </c>
      <c r="U205" s="320">
        <v>2</v>
      </c>
      <c r="V205" s="320">
        <v>2</v>
      </c>
      <c r="W205" s="320"/>
      <c r="X205" s="320">
        <v>2</v>
      </c>
      <c r="Y205" s="320">
        <v>3</v>
      </c>
      <c r="Z205" s="320"/>
      <c r="AA205" s="320"/>
      <c r="AB205" s="320"/>
      <c r="AC205" s="320"/>
      <c r="AD205" s="320">
        <v>3</v>
      </c>
      <c r="AE205" s="320">
        <v>1</v>
      </c>
      <c r="AF205" s="320">
        <v>4</v>
      </c>
      <c r="AG205" s="320">
        <v>4</v>
      </c>
      <c r="AH205" s="320">
        <v>3</v>
      </c>
      <c r="AI205" s="320">
        <v>4</v>
      </c>
      <c r="AJ205" s="320">
        <v>4</v>
      </c>
      <c r="AK205" s="320">
        <v>1</v>
      </c>
      <c r="AL205" s="320">
        <v>2</v>
      </c>
      <c r="AM205" s="320">
        <v>4</v>
      </c>
      <c r="AN205" s="320">
        <v>3</v>
      </c>
      <c r="AO205" s="320">
        <v>4</v>
      </c>
      <c r="AP205" s="320">
        <v>4</v>
      </c>
      <c r="AQ205" s="320">
        <v>4</v>
      </c>
      <c r="AR205" s="320">
        <v>4</v>
      </c>
      <c r="AS205" s="320">
        <v>4</v>
      </c>
      <c r="AT205" s="320" t="s">
        <v>22</v>
      </c>
      <c r="AU205" s="320">
        <v>4</v>
      </c>
      <c r="AV205" s="320"/>
      <c r="AW205" s="320">
        <v>4</v>
      </c>
      <c r="AX205" s="320">
        <v>4</v>
      </c>
      <c r="AY205" s="320">
        <v>4</v>
      </c>
      <c r="AZ205" s="320">
        <v>4</v>
      </c>
      <c r="BA205" s="320">
        <v>4</v>
      </c>
      <c r="BB205" s="320">
        <v>4</v>
      </c>
      <c r="BC205" s="320"/>
      <c r="BD205" s="320" t="s">
        <v>22</v>
      </c>
      <c r="BE205" s="320" t="s">
        <v>22</v>
      </c>
      <c r="BF205" s="320"/>
      <c r="BG205" s="320"/>
      <c r="BH205" s="320">
        <v>4</v>
      </c>
      <c r="BI205" s="320">
        <v>4</v>
      </c>
      <c r="BJ205" s="320"/>
      <c r="BK205" s="320">
        <v>4</v>
      </c>
      <c r="BL205" s="320">
        <v>3</v>
      </c>
      <c r="BM205" s="320"/>
      <c r="BN205" s="320"/>
      <c r="BO205" s="381">
        <v>43497.405752314815</v>
      </c>
    </row>
    <row r="206" spans="1:67" ht="15" x14ac:dyDescent="0.25">
      <c r="A206" s="244" t="str">
        <f>IFERROR(LOOKUP(H206,BLIOTECAS!$D$2:$D$30,BLIOTECAS!$C$2:$C$30),"N/C")</f>
        <v>F. Psicología</v>
      </c>
      <c r="B206" s="243" t="str">
        <f>IFERROR(LOOKUP(H206,BLIOTECAS!$D$2:$D$29,BLIOTECAS!$E$2:$E$29),"N/C")</f>
        <v>Ciencias de la Salud</v>
      </c>
      <c r="C206" s="243">
        <f>LOOKUP(H206,BLIOTECAS!$D$2:$D$30,BLIOTECAS!$F$2:$F$30)</f>
        <v>4</v>
      </c>
      <c r="D206" s="320">
        <v>213</v>
      </c>
      <c r="E206" s="320"/>
      <c r="F206" s="320"/>
      <c r="G206" s="320">
        <v>1</v>
      </c>
      <c r="H206" s="320">
        <v>20</v>
      </c>
      <c r="I206" s="320"/>
      <c r="J206" s="320">
        <v>3</v>
      </c>
      <c r="K206" s="320">
        <v>1</v>
      </c>
      <c r="L206" s="320"/>
      <c r="M206" s="320">
        <v>20</v>
      </c>
      <c r="N206" s="320"/>
      <c r="O206" s="320"/>
      <c r="P206" s="320"/>
      <c r="Q206" s="320"/>
      <c r="R206" s="320"/>
      <c r="S206" s="320">
        <v>1</v>
      </c>
      <c r="T206" s="320">
        <v>4</v>
      </c>
      <c r="U206" s="320">
        <v>5</v>
      </c>
      <c r="V206" s="320">
        <v>3</v>
      </c>
      <c r="W206" s="320"/>
      <c r="X206" s="320"/>
      <c r="Y206" s="320">
        <v>3</v>
      </c>
      <c r="Z206" s="320"/>
      <c r="AA206" s="320"/>
      <c r="AB206" s="320"/>
      <c r="AC206" s="320"/>
      <c r="AD206" s="320">
        <v>3</v>
      </c>
      <c r="AE206" s="320">
        <v>3</v>
      </c>
      <c r="AF206" s="320">
        <v>4</v>
      </c>
      <c r="AG206" s="320">
        <v>5</v>
      </c>
      <c r="AH206" s="320">
        <v>5</v>
      </c>
      <c r="AI206" s="320">
        <v>5</v>
      </c>
      <c r="AJ206" s="320">
        <v>5</v>
      </c>
      <c r="AK206" s="320">
        <v>3</v>
      </c>
      <c r="AL206" s="320">
        <v>3</v>
      </c>
      <c r="AM206" s="320">
        <v>4</v>
      </c>
      <c r="AN206" s="320">
        <v>4</v>
      </c>
      <c r="AO206" s="320">
        <v>4</v>
      </c>
      <c r="AP206" s="320">
        <v>4</v>
      </c>
      <c r="AQ206" s="320">
        <v>5</v>
      </c>
      <c r="AR206" s="320">
        <v>4</v>
      </c>
      <c r="AS206" s="320">
        <v>5</v>
      </c>
      <c r="AT206" s="320" t="s">
        <v>22</v>
      </c>
      <c r="AU206" s="320">
        <v>1</v>
      </c>
      <c r="AV206" s="320"/>
      <c r="AW206" s="320">
        <v>5</v>
      </c>
      <c r="AX206" s="320">
        <v>4</v>
      </c>
      <c r="AY206" s="320">
        <v>4</v>
      </c>
      <c r="AZ206" s="320">
        <v>5</v>
      </c>
      <c r="BA206" s="320">
        <v>5</v>
      </c>
      <c r="BB206" s="320">
        <v>5</v>
      </c>
      <c r="BC206" s="320"/>
      <c r="BD206" s="320" t="s">
        <v>22</v>
      </c>
      <c r="BE206" s="320" t="s">
        <v>22</v>
      </c>
      <c r="BF206" s="320"/>
      <c r="BG206" s="320"/>
      <c r="BH206" s="320">
        <v>4</v>
      </c>
      <c r="BI206" s="320">
        <v>3</v>
      </c>
      <c r="BJ206" s="320"/>
      <c r="BK206" s="320">
        <v>4</v>
      </c>
      <c r="BL206" s="320"/>
      <c r="BM206" s="320"/>
      <c r="BN206" s="320" t="s">
        <v>429</v>
      </c>
      <c r="BO206" s="381">
        <v>43497.405821759261</v>
      </c>
    </row>
    <row r="207" spans="1:67" ht="15" x14ac:dyDescent="0.25">
      <c r="A207" s="244" t="str">
        <f>IFERROR(LOOKUP(H207,BLIOTECAS!$D$2:$D$30,BLIOTECAS!$C$2:$C$30),"N/C")</f>
        <v>F. Informática</v>
      </c>
      <c r="B207" s="243" t="str">
        <f>IFERROR(LOOKUP(H207,BLIOTECAS!$D$2:$D$29,BLIOTECAS!$E$2:$E$29),"N/C")</f>
        <v>Ciencias Experimentales</v>
      </c>
      <c r="C207" s="243">
        <f>LOOKUP(H207,BLIOTECAS!$D$2:$D$30,BLIOTECAS!$F$2:$F$30)</f>
        <v>2</v>
      </c>
      <c r="D207" s="320">
        <v>214</v>
      </c>
      <c r="E207" s="320"/>
      <c r="F207" s="320"/>
      <c r="G207" s="320">
        <v>1</v>
      </c>
      <c r="H207" s="320">
        <v>17</v>
      </c>
      <c r="I207" s="320"/>
      <c r="J207" s="320">
        <v>5</v>
      </c>
      <c r="K207" s="320">
        <v>2</v>
      </c>
      <c r="L207" s="320"/>
      <c r="M207" s="320">
        <v>17</v>
      </c>
      <c r="N207" s="320">
        <v>8</v>
      </c>
      <c r="O207" s="320">
        <v>7</v>
      </c>
      <c r="P207" s="320"/>
      <c r="Q207" s="320"/>
      <c r="R207" s="320"/>
      <c r="S207" s="320">
        <v>5</v>
      </c>
      <c r="T207" s="320">
        <v>5</v>
      </c>
      <c r="U207" s="320">
        <v>5</v>
      </c>
      <c r="V207" s="320">
        <v>5</v>
      </c>
      <c r="W207" s="320"/>
      <c r="X207" s="320"/>
      <c r="Y207" s="320">
        <v>3</v>
      </c>
      <c r="Z207" s="320"/>
      <c r="AA207" s="320"/>
      <c r="AB207" s="320"/>
      <c r="AC207" s="320"/>
      <c r="AD207" s="320">
        <v>5</v>
      </c>
      <c r="AE207" s="320">
        <v>1</v>
      </c>
      <c r="AF207" s="320">
        <v>2</v>
      </c>
      <c r="AG207" s="320">
        <v>2</v>
      </c>
      <c r="AH207" s="320">
        <v>4</v>
      </c>
      <c r="AI207" s="320">
        <v>4</v>
      </c>
      <c r="AJ207" s="320">
        <v>4</v>
      </c>
      <c r="AK207" s="320">
        <v>1</v>
      </c>
      <c r="AL207" s="320">
        <v>4</v>
      </c>
      <c r="AM207" s="320">
        <v>5</v>
      </c>
      <c r="AN207" s="320">
        <v>4</v>
      </c>
      <c r="AO207" s="320">
        <v>3</v>
      </c>
      <c r="AP207" s="320">
        <v>5</v>
      </c>
      <c r="AQ207" s="320">
        <v>4</v>
      </c>
      <c r="AR207" s="320">
        <v>2</v>
      </c>
      <c r="AS207" s="320">
        <v>4</v>
      </c>
      <c r="AT207" s="320" t="s">
        <v>356</v>
      </c>
      <c r="AU207" s="320">
        <v>5</v>
      </c>
      <c r="AV207" s="320"/>
      <c r="AW207" s="320">
        <v>5</v>
      </c>
      <c r="AX207" s="320">
        <v>4</v>
      </c>
      <c r="AY207" s="320">
        <v>4</v>
      </c>
      <c r="AZ207" s="320">
        <v>5</v>
      </c>
      <c r="BA207" s="320">
        <v>5</v>
      </c>
      <c r="BB207" s="320">
        <v>4</v>
      </c>
      <c r="BC207" s="320"/>
      <c r="BD207" s="320" t="s">
        <v>22</v>
      </c>
      <c r="BE207" s="320" t="s">
        <v>22</v>
      </c>
      <c r="BF207" s="320">
        <v>3</v>
      </c>
      <c r="BG207" s="320"/>
      <c r="BH207" s="320">
        <v>5</v>
      </c>
      <c r="BI207" s="320">
        <v>5</v>
      </c>
      <c r="BJ207" s="320"/>
      <c r="BK207" s="320">
        <v>5</v>
      </c>
      <c r="BL207" s="320">
        <v>4</v>
      </c>
      <c r="BM207" s="320"/>
      <c r="BN207" s="320"/>
      <c r="BO207" s="381">
        <v>43497.405833333331</v>
      </c>
    </row>
    <row r="208" spans="1:67" ht="15" x14ac:dyDescent="0.25">
      <c r="A208" s="244" t="str">
        <f>IFERROR(LOOKUP(H208,BLIOTECAS!$D$2:$D$30,BLIOTECAS!$C$2:$C$30),"N/C")</f>
        <v>F. Educación - Centro de Formación del Profesorado</v>
      </c>
      <c r="B208" s="243" t="str">
        <f>IFERROR(LOOKUP(H208,BLIOTECAS!$D$2:$D$29,BLIOTECAS!$E$2:$E$29),"N/C")</f>
        <v>Humanidades</v>
      </c>
      <c r="C208" s="243">
        <f>LOOKUP(H208,BLIOTECAS!$D$2:$D$30,BLIOTECAS!$F$2:$F$30)</f>
        <v>1</v>
      </c>
      <c r="D208" s="320">
        <v>215</v>
      </c>
      <c r="E208" s="320"/>
      <c r="F208" s="320"/>
      <c r="G208" s="320">
        <v>2</v>
      </c>
      <c r="H208" s="320">
        <v>12</v>
      </c>
      <c r="I208" s="320"/>
      <c r="J208" s="320">
        <v>5</v>
      </c>
      <c r="K208" s="320">
        <v>3</v>
      </c>
      <c r="L208" s="320"/>
      <c r="M208" s="320">
        <v>12</v>
      </c>
      <c r="N208" s="320">
        <v>17</v>
      </c>
      <c r="O208" s="320">
        <v>29</v>
      </c>
      <c r="P208" s="320"/>
      <c r="Q208" s="320"/>
      <c r="R208" s="320"/>
      <c r="S208" s="320">
        <v>1</v>
      </c>
      <c r="T208" s="320">
        <v>3</v>
      </c>
      <c r="U208" s="320">
        <v>2</v>
      </c>
      <c r="V208" s="320">
        <v>3</v>
      </c>
      <c r="W208" s="320"/>
      <c r="X208" s="320"/>
      <c r="Y208" s="320">
        <v>3</v>
      </c>
      <c r="Z208" s="320">
        <v>4</v>
      </c>
      <c r="AA208" s="320">
        <v>8.3333333333333329E-2</v>
      </c>
      <c r="AB208" s="320"/>
      <c r="AC208" s="320"/>
      <c r="AD208" s="320">
        <v>4</v>
      </c>
      <c r="AE208" s="320">
        <v>4</v>
      </c>
      <c r="AF208" s="320">
        <v>4</v>
      </c>
      <c r="AG208" s="320">
        <v>5</v>
      </c>
      <c r="AH208" s="320">
        <v>2</v>
      </c>
      <c r="AI208" s="320">
        <v>4</v>
      </c>
      <c r="AJ208" s="320">
        <v>2</v>
      </c>
      <c r="AK208" s="320">
        <v>3</v>
      </c>
      <c r="AL208" s="320">
        <v>2</v>
      </c>
      <c r="AM208" s="320">
        <v>3</v>
      </c>
      <c r="AN208" s="320">
        <v>3</v>
      </c>
      <c r="AO208" s="320">
        <v>2</v>
      </c>
      <c r="AP208" s="320">
        <v>2</v>
      </c>
      <c r="AQ208" s="320">
        <v>2</v>
      </c>
      <c r="AR208" s="320">
        <v>3</v>
      </c>
      <c r="AS208" s="320">
        <v>2</v>
      </c>
      <c r="AT208" s="320" t="s">
        <v>22</v>
      </c>
      <c r="AU208" s="320">
        <v>2</v>
      </c>
      <c r="AV208" s="320"/>
      <c r="AW208" s="320">
        <v>4</v>
      </c>
      <c r="AX208" s="320">
        <v>2</v>
      </c>
      <c r="AY208" s="320">
        <v>2</v>
      </c>
      <c r="AZ208" s="320">
        <v>4</v>
      </c>
      <c r="BA208" s="320">
        <v>4</v>
      </c>
      <c r="BB208" s="320">
        <v>4</v>
      </c>
      <c r="BC208" s="320"/>
      <c r="BD208" s="320" t="s">
        <v>22</v>
      </c>
      <c r="BE208" s="320" t="s">
        <v>22</v>
      </c>
      <c r="BF208" s="320">
        <v>1</v>
      </c>
      <c r="BG208" s="320"/>
      <c r="BH208" s="320">
        <v>2</v>
      </c>
      <c r="BI208" s="320">
        <v>4</v>
      </c>
      <c r="BJ208" s="320"/>
      <c r="BK208" s="320">
        <v>3</v>
      </c>
      <c r="BL208" s="320">
        <v>3</v>
      </c>
      <c r="BM208" s="320"/>
      <c r="BN208" s="320" t="s">
        <v>430</v>
      </c>
      <c r="BO208" s="381">
        <v>43497.405868055554</v>
      </c>
    </row>
    <row r="209" spans="1:67" ht="15" x14ac:dyDescent="0.25">
      <c r="A209" s="244" t="str">
        <f>IFERROR(LOOKUP(H209,BLIOTECAS!$D$2:$D$30,BLIOTECAS!$C$2:$C$30),"N/C")</f>
        <v>F. Psicología</v>
      </c>
      <c r="B209" s="243" t="str">
        <f>IFERROR(LOOKUP(H209,BLIOTECAS!$D$2:$D$29,BLIOTECAS!$E$2:$E$29),"N/C")</f>
        <v>Ciencias de la Salud</v>
      </c>
      <c r="C209" s="243">
        <f>LOOKUP(H209,BLIOTECAS!$D$2:$D$30,BLIOTECAS!$F$2:$F$30)</f>
        <v>4</v>
      </c>
      <c r="D209" s="320">
        <v>216</v>
      </c>
      <c r="E209" s="320"/>
      <c r="F209" s="320"/>
      <c r="G209" s="320">
        <v>2</v>
      </c>
      <c r="H209" s="320">
        <v>20</v>
      </c>
      <c r="I209" s="320"/>
      <c r="J209" s="320">
        <v>2</v>
      </c>
      <c r="K209" s="320">
        <v>3</v>
      </c>
      <c r="L209" s="320"/>
      <c r="M209" s="320">
        <v>20</v>
      </c>
      <c r="N209" s="320"/>
      <c r="O209" s="320"/>
      <c r="P209" s="320"/>
      <c r="Q209" s="320"/>
      <c r="R209" s="320"/>
      <c r="S209" s="320">
        <v>5</v>
      </c>
      <c r="T209" s="320">
        <v>5</v>
      </c>
      <c r="U209" s="320">
        <v>4</v>
      </c>
      <c r="V209" s="320">
        <v>4</v>
      </c>
      <c r="W209" s="320"/>
      <c r="X209" s="320">
        <v>2</v>
      </c>
      <c r="Y209" s="320"/>
      <c r="Z209" s="320"/>
      <c r="AA209" s="320"/>
      <c r="AB209" s="320"/>
      <c r="AC209" s="320"/>
      <c r="AD209" s="320">
        <v>4</v>
      </c>
      <c r="AE209" s="320">
        <v>5</v>
      </c>
      <c r="AF209" s="320">
        <v>4</v>
      </c>
      <c r="AG209" s="320">
        <v>3</v>
      </c>
      <c r="AH209" s="320">
        <v>4</v>
      </c>
      <c r="AI209" s="320">
        <v>5</v>
      </c>
      <c r="AJ209" s="320">
        <v>5</v>
      </c>
      <c r="AK209" s="320">
        <v>3</v>
      </c>
      <c r="AL209" s="320">
        <v>4</v>
      </c>
      <c r="AM209" s="320">
        <v>4</v>
      </c>
      <c r="AN209" s="320">
        <v>4</v>
      </c>
      <c r="AO209" s="320">
        <v>4</v>
      </c>
      <c r="AP209" s="320">
        <v>5</v>
      </c>
      <c r="AQ209" s="320">
        <v>4</v>
      </c>
      <c r="AR209" s="320">
        <v>5</v>
      </c>
      <c r="AS209" s="320">
        <v>4</v>
      </c>
      <c r="AT209" s="320" t="s">
        <v>22</v>
      </c>
      <c r="AU209" s="320">
        <v>5</v>
      </c>
      <c r="AV209" s="320"/>
      <c r="AW209" s="320">
        <v>5</v>
      </c>
      <c r="AX209" s="320">
        <v>5</v>
      </c>
      <c r="AY209" s="320">
        <v>5</v>
      </c>
      <c r="AZ209" s="320">
        <v>5</v>
      </c>
      <c r="BA209" s="320">
        <v>5</v>
      </c>
      <c r="BB209" s="320">
        <v>5</v>
      </c>
      <c r="BC209" s="320"/>
      <c r="BD209" s="320" t="s">
        <v>356</v>
      </c>
      <c r="BE209" s="320" t="s">
        <v>22</v>
      </c>
      <c r="BF209" s="320"/>
      <c r="BG209" s="320"/>
      <c r="BH209" s="320">
        <v>5</v>
      </c>
      <c r="BI209" s="320">
        <v>5</v>
      </c>
      <c r="BJ209" s="320"/>
      <c r="BK209" s="320">
        <v>5</v>
      </c>
      <c r="BL209" s="320">
        <v>5</v>
      </c>
      <c r="BM209" s="320"/>
      <c r="BN209" s="320"/>
      <c r="BO209" s="381">
        <v>43497.405972222223</v>
      </c>
    </row>
    <row r="210" spans="1:67" ht="15" x14ac:dyDescent="0.25">
      <c r="A210" s="244" t="str">
        <f>IFERROR(LOOKUP(H210,BLIOTECAS!$D$2:$D$30,BLIOTECAS!$C$2:$C$30),"N/C")</f>
        <v>F. Ciencias Biológicas</v>
      </c>
      <c r="B210" s="243" t="str">
        <f>IFERROR(LOOKUP(H210,BLIOTECAS!$D$2:$D$29,BLIOTECAS!$E$2:$E$29),"N/C")</f>
        <v>Ciencias Experimentales</v>
      </c>
      <c r="C210" s="243">
        <f>LOOKUP(H210,BLIOTECAS!$D$2:$D$30,BLIOTECAS!$F$2:$F$30)</f>
        <v>2</v>
      </c>
      <c r="D210" s="320">
        <v>217</v>
      </c>
      <c r="E210" s="320"/>
      <c r="F210" s="320"/>
      <c r="G210" s="320">
        <v>1</v>
      </c>
      <c r="H210" s="320">
        <v>2</v>
      </c>
      <c r="I210" s="320"/>
      <c r="J210" s="320">
        <v>4</v>
      </c>
      <c r="K210" s="320">
        <v>3</v>
      </c>
      <c r="L210" s="320"/>
      <c r="M210" s="320">
        <v>2</v>
      </c>
      <c r="N210" s="320">
        <v>29</v>
      </c>
      <c r="O210" s="320"/>
      <c r="P210" s="320"/>
      <c r="Q210" s="320"/>
      <c r="R210" s="320"/>
      <c r="S210" s="320">
        <v>4</v>
      </c>
      <c r="T210" s="320">
        <v>4</v>
      </c>
      <c r="U210" s="320">
        <v>4</v>
      </c>
      <c r="V210" s="320">
        <v>3</v>
      </c>
      <c r="W210" s="320"/>
      <c r="X210" s="320"/>
      <c r="Y210" s="320"/>
      <c r="Z210" s="320"/>
      <c r="AA210" s="320"/>
      <c r="AB210" s="320"/>
      <c r="AC210" s="320"/>
      <c r="AD210" s="320">
        <v>4</v>
      </c>
      <c r="AE210" s="320">
        <v>2</v>
      </c>
      <c r="AF210" s="320">
        <v>3</v>
      </c>
      <c r="AG210" s="320">
        <v>1</v>
      </c>
      <c r="AH210" s="320">
        <v>4</v>
      </c>
      <c r="AI210" s="320">
        <v>3</v>
      </c>
      <c r="AJ210" s="320">
        <v>5</v>
      </c>
      <c r="AK210" s="320">
        <v>2</v>
      </c>
      <c r="AL210" s="320">
        <v>3</v>
      </c>
      <c r="AM210" s="320">
        <v>4</v>
      </c>
      <c r="AN210" s="320">
        <v>3</v>
      </c>
      <c r="AO210" s="320">
        <v>3</v>
      </c>
      <c r="AP210" s="320">
        <v>3</v>
      </c>
      <c r="AQ210" s="320">
        <v>3</v>
      </c>
      <c r="AR210" s="320">
        <v>3</v>
      </c>
      <c r="AS210" s="320">
        <v>3</v>
      </c>
      <c r="AT210" s="320" t="s">
        <v>22</v>
      </c>
      <c r="AU210" s="320">
        <v>3</v>
      </c>
      <c r="AV210" s="320"/>
      <c r="AW210" s="320">
        <v>4</v>
      </c>
      <c r="AX210" s="320">
        <v>4</v>
      </c>
      <c r="AY210" s="320">
        <v>3</v>
      </c>
      <c r="AZ210" s="320">
        <v>4</v>
      </c>
      <c r="BA210" s="320">
        <v>3</v>
      </c>
      <c r="BB210" s="320">
        <v>4</v>
      </c>
      <c r="BC210" s="320"/>
      <c r="BD210" s="320" t="s">
        <v>356</v>
      </c>
      <c r="BE210" s="320" t="s">
        <v>22</v>
      </c>
      <c r="BF210" s="320"/>
      <c r="BG210" s="320"/>
      <c r="BH210" s="320">
        <v>3</v>
      </c>
      <c r="BI210" s="320">
        <v>4</v>
      </c>
      <c r="BJ210" s="320"/>
      <c r="BK210" s="320">
        <v>4</v>
      </c>
      <c r="BL210" s="320">
        <v>3</v>
      </c>
      <c r="BM210" s="320"/>
      <c r="BN210" s="320" t="s">
        <v>431</v>
      </c>
      <c r="BO210" s="381">
        <v>43497.406018518515</v>
      </c>
    </row>
    <row r="211" spans="1:67" ht="15" x14ac:dyDescent="0.25">
      <c r="A211" s="244" t="str">
        <f>IFERROR(LOOKUP(H211,BLIOTECAS!$D$2:$D$30,BLIOTECAS!$C$2:$C$30),"N/C")</f>
        <v>F. Medicina</v>
      </c>
      <c r="B211" s="243" t="str">
        <f>IFERROR(LOOKUP(H211,BLIOTECAS!$D$2:$D$29,BLIOTECAS!$E$2:$E$29),"N/C")</f>
        <v>Ciencias de la Salud</v>
      </c>
      <c r="C211" s="243">
        <f>LOOKUP(H211,BLIOTECAS!$D$2:$D$30,BLIOTECAS!$F$2:$F$30)</f>
        <v>4</v>
      </c>
      <c r="D211" s="320">
        <v>218</v>
      </c>
      <c r="E211" s="320"/>
      <c r="F211" s="320"/>
      <c r="G211" s="320">
        <v>1</v>
      </c>
      <c r="H211" s="320">
        <v>18</v>
      </c>
      <c r="I211" s="320"/>
      <c r="J211" s="320">
        <v>4</v>
      </c>
      <c r="K211" s="320">
        <v>3</v>
      </c>
      <c r="L211" s="320"/>
      <c r="M211" s="320">
        <v>29</v>
      </c>
      <c r="N211" s="320">
        <v>18</v>
      </c>
      <c r="O211" s="320"/>
      <c r="P211" s="320"/>
      <c r="Q211" s="320"/>
      <c r="R211" s="320"/>
      <c r="S211" s="320">
        <v>5</v>
      </c>
      <c r="T211" s="320">
        <v>5</v>
      </c>
      <c r="U211" s="320">
        <v>5</v>
      </c>
      <c r="V211" s="320">
        <v>4</v>
      </c>
      <c r="W211" s="320"/>
      <c r="X211" s="320">
        <v>2</v>
      </c>
      <c r="Y211" s="320"/>
      <c r="Z211" s="320"/>
      <c r="AA211" s="320"/>
      <c r="AB211" s="320"/>
      <c r="AC211" s="320"/>
      <c r="AD211" s="320">
        <v>3</v>
      </c>
      <c r="AE211" s="320">
        <v>1</v>
      </c>
      <c r="AF211" s="320">
        <v>2</v>
      </c>
      <c r="AG211" s="320">
        <v>2</v>
      </c>
      <c r="AH211" s="320">
        <v>4</v>
      </c>
      <c r="AI211" s="320">
        <v>2</v>
      </c>
      <c r="AJ211" s="320">
        <v>5</v>
      </c>
      <c r="AK211" s="320">
        <v>1</v>
      </c>
      <c r="AL211" s="320">
        <v>4</v>
      </c>
      <c r="AM211" s="320">
        <v>4</v>
      </c>
      <c r="AN211" s="320">
        <v>4</v>
      </c>
      <c r="AO211" s="320">
        <v>4</v>
      </c>
      <c r="AP211" s="320">
        <v>4</v>
      </c>
      <c r="AQ211" s="320">
        <v>4</v>
      </c>
      <c r="AR211" s="320">
        <v>2</v>
      </c>
      <c r="AS211" s="320">
        <v>4</v>
      </c>
      <c r="AT211" s="320" t="s">
        <v>22</v>
      </c>
      <c r="AU211" s="320">
        <v>4</v>
      </c>
      <c r="AV211" s="320"/>
      <c r="AW211" s="320">
        <v>5</v>
      </c>
      <c r="AX211" s="320">
        <v>2</v>
      </c>
      <c r="AY211" s="320">
        <v>4</v>
      </c>
      <c r="AZ211" s="320">
        <v>5</v>
      </c>
      <c r="BA211" s="320">
        <v>5</v>
      </c>
      <c r="BB211" s="320">
        <v>5</v>
      </c>
      <c r="BC211" s="320"/>
      <c r="BD211" s="320" t="s">
        <v>22</v>
      </c>
      <c r="BE211" s="320" t="s">
        <v>22</v>
      </c>
      <c r="BF211" s="320"/>
      <c r="BG211" s="320"/>
      <c r="BH211" s="320">
        <v>3</v>
      </c>
      <c r="BI211" s="320">
        <v>2</v>
      </c>
      <c r="BJ211" s="320"/>
      <c r="BK211" s="320">
        <v>4</v>
      </c>
      <c r="BL211" s="320"/>
      <c r="BM211" s="320"/>
      <c r="BN211" s="320"/>
      <c r="BO211" s="381">
        <v>43497.406041666669</v>
      </c>
    </row>
    <row r="212" spans="1:67" ht="15" x14ac:dyDescent="0.25">
      <c r="A212" s="244" t="str">
        <f>IFERROR(LOOKUP(H212,BLIOTECAS!$D$2:$D$30,BLIOTECAS!$C$2:$C$30),"N/C")</f>
        <v>F. Ciencias Políticas y Sociología</v>
      </c>
      <c r="B212" s="243" t="str">
        <f>IFERROR(LOOKUP(H212,BLIOTECAS!$D$2:$D$29,BLIOTECAS!$E$2:$E$29),"N/C")</f>
        <v>Ciencias Sociales</v>
      </c>
      <c r="C212" s="243">
        <f>LOOKUP(H212,BLIOTECAS!$D$2:$D$30,BLIOTECAS!$F$2:$F$30)</f>
        <v>3</v>
      </c>
      <c r="D212" s="320">
        <v>219</v>
      </c>
      <c r="E212" s="320"/>
      <c r="F212" s="320"/>
      <c r="G212" s="320">
        <v>3</v>
      </c>
      <c r="H212" s="320">
        <v>9</v>
      </c>
      <c r="I212" s="320"/>
      <c r="J212" s="320">
        <v>3</v>
      </c>
      <c r="K212" s="320">
        <v>4</v>
      </c>
      <c r="L212" s="320"/>
      <c r="M212" s="320">
        <v>9</v>
      </c>
      <c r="N212" s="320">
        <v>9</v>
      </c>
      <c r="O212" s="320">
        <v>9</v>
      </c>
      <c r="P212" s="320"/>
      <c r="Q212" s="320"/>
      <c r="R212" s="320"/>
      <c r="S212" s="320">
        <v>3</v>
      </c>
      <c r="T212" s="320">
        <v>3</v>
      </c>
      <c r="U212" s="320">
        <v>3</v>
      </c>
      <c r="V212" s="320">
        <v>3</v>
      </c>
      <c r="W212" s="320"/>
      <c r="X212" s="320"/>
      <c r="Y212" s="320">
        <v>3</v>
      </c>
      <c r="Z212" s="320"/>
      <c r="AA212" s="320"/>
      <c r="AB212" s="320"/>
      <c r="AC212" s="320"/>
      <c r="AD212" s="320">
        <v>4</v>
      </c>
      <c r="AE212" s="320">
        <v>3</v>
      </c>
      <c r="AF212" s="320">
        <v>3</v>
      </c>
      <c r="AG212" s="320">
        <v>2</v>
      </c>
      <c r="AH212" s="320">
        <v>3</v>
      </c>
      <c r="AI212" s="320">
        <v>4</v>
      </c>
      <c r="AJ212" s="320">
        <v>2</v>
      </c>
      <c r="AK212" s="320">
        <v>2</v>
      </c>
      <c r="AL212" s="320">
        <v>3</v>
      </c>
      <c r="AM212" s="320">
        <v>1</v>
      </c>
      <c r="AN212" s="320">
        <v>1</v>
      </c>
      <c r="AO212" s="320">
        <v>2</v>
      </c>
      <c r="AP212" s="320">
        <v>1</v>
      </c>
      <c r="AQ212" s="320">
        <v>1</v>
      </c>
      <c r="AR212" s="320">
        <v>2</v>
      </c>
      <c r="AS212" s="320">
        <v>1</v>
      </c>
      <c r="AT212" s="320" t="s">
        <v>356</v>
      </c>
      <c r="AU212" s="320">
        <v>2</v>
      </c>
      <c r="AV212" s="320"/>
      <c r="AW212" s="320">
        <v>1</v>
      </c>
      <c r="AX212" s="320">
        <v>1</v>
      </c>
      <c r="AY212" s="320">
        <v>1</v>
      </c>
      <c r="AZ212" s="320">
        <v>1</v>
      </c>
      <c r="BA212" s="320">
        <v>1</v>
      </c>
      <c r="BB212" s="320">
        <v>1</v>
      </c>
      <c r="BC212" s="320"/>
      <c r="BD212" s="320" t="s">
        <v>356</v>
      </c>
      <c r="BE212" s="320" t="s">
        <v>22</v>
      </c>
      <c r="BF212" s="320"/>
      <c r="BG212" s="320"/>
      <c r="BH212" s="320">
        <v>1</v>
      </c>
      <c r="BI212" s="320">
        <v>1</v>
      </c>
      <c r="BJ212" s="320"/>
      <c r="BK212" s="320">
        <v>4</v>
      </c>
      <c r="BL212" s="320">
        <v>4</v>
      </c>
      <c r="BM212" s="320"/>
      <c r="BN212" s="320"/>
      <c r="BO212" s="381">
        <v>43497.406053240738</v>
      </c>
    </row>
    <row r="213" spans="1:67" ht="15" x14ac:dyDescent="0.25">
      <c r="A213" s="244" t="str">
        <f>IFERROR(LOOKUP(H213,BLIOTECAS!$D$2:$D$30,BLIOTECAS!$C$2:$C$30),"N/C")</f>
        <v>F. Bellas Artes</v>
      </c>
      <c r="B213" s="243" t="str">
        <f>IFERROR(LOOKUP(H213,BLIOTECAS!$D$2:$D$29,BLIOTECAS!$E$2:$E$29),"N/C")</f>
        <v>Humanidades</v>
      </c>
      <c r="C213" s="243">
        <f>LOOKUP(H213,BLIOTECAS!$D$2:$D$30,BLIOTECAS!$F$2:$F$30)</f>
        <v>1</v>
      </c>
      <c r="D213" s="320">
        <v>220</v>
      </c>
      <c r="E213" s="320"/>
      <c r="F213" s="320"/>
      <c r="G213" s="320">
        <v>1</v>
      </c>
      <c r="H213" s="320">
        <v>1</v>
      </c>
      <c r="I213" s="320"/>
      <c r="J213" s="320">
        <v>3</v>
      </c>
      <c r="K213" s="320">
        <v>4</v>
      </c>
      <c r="L213" s="320"/>
      <c r="M213" s="320">
        <v>1</v>
      </c>
      <c r="N213" s="320">
        <v>12</v>
      </c>
      <c r="O213" s="320">
        <v>16</v>
      </c>
      <c r="P213" s="320"/>
      <c r="Q213" s="320"/>
      <c r="R213" s="320"/>
      <c r="S213" s="320">
        <v>4</v>
      </c>
      <c r="T213" s="320">
        <v>3</v>
      </c>
      <c r="U213" s="320">
        <v>5</v>
      </c>
      <c r="V213" s="320">
        <v>4</v>
      </c>
      <c r="W213" s="320"/>
      <c r="X213" s="320">
        <v>2</v>
      </c>
      <c r="Y213" s="320"/>
      <c r="Z213" s="320"/>
      <c r="AA213" s="320"/>
      <c r="AB213" s="320"/>
      <c r="AC213" s="320"/>
      <c r="AD213" s="320">
        <v>4</v>
      </c>
      <c r="AE213" s="320">
        <v>4</v>
      </c>
      <c r="AF213" s="320">
        <v>4</v>
      </c>
      <c r="AG213" s="320">
        <v>3</v>
      </c>
      <c r="AH213" s="320">
        <v>3</v>
      </c>
      <c r="AI213" s="320">
        <v>4</v>
      </c>
      <c r="AJ213" s="320">
        <v>2</v>
      </c>
      <c r="AK213" s="320">
        <v>3</v>
      </c>
      <c r="AL213" s="320">
        <v>6</v>
      </c>
      <c r="AM213" s="320">
        <v>5</v>
      </c>
      <c r="AN213" s="320">
        <v>4</v>
      </c>
      <c r="AO213" s="320">
        <v>4</v>
      </c>
      <c r="AP213" s="320">
        <v>5</v>
      </c>
      <c r="AQ213" s="320">
        <v>5</v>
      </c>
      <c r="AR213" s="320"/>
      <c r="AS213" s="320">
        <v>3</v>
      </c>
      <c r="AT213" s="320" t="s">
        <v>22</v>
      </c>
      <c r="AU213" s="320">
        <v>5</v>
      </c>
      <c r="AV213" s="320"/>
      <c r="AW213" s="320">
        <v>5</v>
      </c>
      <c r="AX213" s="320">
        <v>2</v>
      </c>
      <c r="AY213" s="320">
        <v>3</v>
      </c>
      <c r="AZ213" s="320">
        <v>4</v>
      </c>
      <c r="BA213" s="320">
        <v>5</v>
      </c>
      <c r="BB213" s="320">
        <v>5</v>
      </c>
      <c r="BC213" s="320"/>
      <c r="BD213" s="320" t="s">
        <v>22</v>
      </c>
      <c r="BE213" s="320" t="s">
        <v>22</v>
      </c>
      <c r="BF213" s="320"/>
      <c r="BG213" s="320"/>
      <c r="BH213" s="320">
        <v>5</v>
      </c>
      <c r="BI213" s="320">
        <v>5</v>
      </c>
      <c r="BJ213" s="320"/>
      <c r="BK213" s="320">
        <v>5</v>
      </c>
      <c r="BL213" s="320"/>
      <c r="BM213" s="320"/>
      <c r="BN213" s="320"/>
      <c r="BO213" s="381">
        <v>43497.406053240738</v>
      </c>
    </row>
    <row r="214" spans="1:67" ht="15" x14ac:dyDescent="0.25">
      <c r="A214" s="244" t="str">
        <f>IFERROR(LOOKUP(H214,BLIOTECAS!$D$2:$D$30,BLIOTECAS!$C$2:$C$30),"N/C")</f>
        <v>F. Psicología</v>
      </c>
      <c r="B214" s="243" t="str">
        <f>IFERROR(LOOKUP(H214,BLIOTECAS!$D$2:$D$29,BLIOTECAS!$E$2:$E$29),"N/C")</f>
        <v>Ciencias de la Salud</v>
      </c>
      <c r="C214" s="243">
        <f>LOOKUP(H214,BLIOTECAS!$D$2:$D$30,BLIOTECAS!$F$2:$F$30)</f>
        <v>4</v>
      </c>
      <c r="D214" s="320">
        <v>221</v>
      </c>
      <c r="E214" s="320"/>
      <c r="F214" s="320"/>
      <c r="G214" s="320">
        <v>2</v>
      </c>
      <c r="H214" s="320">
        <v>20</v>
      </c>
      <c r="I214" s="320"/>
      <c r="J214" s="320">
        <v>3</v>
      </c>
      <c r="K214" s="320">
        <v>4</v>
      </c>
      <c r="L214" s="320"/>
      <c r="M214" s="320">
        <v>20</v>
      </c>
      <c r="N214" s="320">
        <v>26</v>
      </c>
      <c r="O214" s="320"/>
      <c r="P214" s="320"/>
      <c r="Q214" s="320"/>
      <c r="R214" s="320"/>
      <c r="S214" s="320">
        <v>4</v>
      </c>
      <c r="T214" s="320">
        <v>4</v>
      </c>
      <c r="U214" s="320">
        <v>4</v>
      </c>
      <c r="V214" s="320">
        <v>3</v>
      </c>
      <c r="W214" s="320"/>
      <c r="X214" s="320">
        <v>2</v>
      </c>
      <c r="Y214" s="320"/>
      <c r="Z214" s="320"/>
      <c r="AA214" s="320"/>
      <c r="AB214" s="320"/>
      <c r="AC214" s="320"/>
      <c r="AD214" s="320">
        <v>4</v>
      </c>
      <c r="AE214" s="320">
        <v>5</v>
      </c>
      <c r="AF214" s="320">
        <v>5</v>
      </c>
      <c r="AG214" s="320">
        <v>2</v>
      </c>
      <c r="AH214" s="320">
        <v>4</v>
      </c>
      <c r="AI214" s="320">
        <v>3</v>
      </c>
      <c r="AJ214" s="320">
        <v>2</v>
      </c>
      <c r="AK214" s="320">
        <v>3</v>
      </c>
      <c r="AL214" s="320">
        <v>2</v>
      </c>
      <c r="AM214" s="320">
        <v>3</v>
      </c>
      <c r="AN214" s="320">
        <v>2</v>
      </c>
      <c r="AO214" s="320">
        <v>3</v>
      </c>
      <c r="AP214" s="320">
        <v>3</v>
      </c>
      <c r="AQ214" s="320">
        <v>4</v>
      </c>
      <c r="AR214" s="320">
        <v>3</v>
      </c>
      <c r="AS214" s="320">
        <v>3</v>
      </c>
      <c r="AT214" s="320" t="s">
        <v>356</v>
      </c>
      <c r="AU214" s="320">
        <v>3</v>
      </c>
      <c r="AV214" s="320"/>
      <c r="AW214" s="320">
        <v>2</v>
      </c>
      <c r="AX214" s="320">
        <v>4</v>
      </c>
      <c r="AY214" s="320">
        <v>4</v>
      </c>
      <c r="AZ214" s="320">
        <v>5</v>
      </c>
      <c r="BA214" s="320">
        <v>5</v>
      </c>
      <c r="BB214" s="320">
        <v>5</v>
      </c>
      <c r="BC214" s="320"/>
      <c r="BD214" s="320" t="s">
        <v>356</v>
      </c>
      <c r="BE214" s="320" t="s">
        <v>356</v>
      </c>
      <c r="BF214" s="320">
        <v>2</v>
      </c>
      <c r="BG214" s="320"/>
      <c r="BH214" s="320">
        <v>3</v>
      </c>
      <c r="BI214" s="320">
        <v>3</v>
      </c>
      <c r="BJ214" s="320"/>
      <c r="BK214" s="320">
        <v>4</v>
      </c>
      <c r="BL214" s="320">
        <v>4</v>
      </c>
      <c r="BM214" s="320"/>
      <c r="BN214" s="320"/>
      <c r="BO214" s="381">
        <v>43497.406053240738</v>
      </c>
    </row>
    <row r="215" spans="1:67" ht="15" x14ac:dyDescent="0.25">
      <c r="A215" s="244" t="str">
        <f>IFERROR(LOOKUP(H215,BLIOTECAS!$D$2:$D$30,BLIOTECAS!$C$2:$C$30),"N/C")</f>
        <v>F. Geografía e Historia</v>
      </c>
      <c r="B215" s="243" t="str">
        <f>IFERROR(LOOKUP(H215,BLIOTECAS!$D$2:$D$29,BLIOTECAS!$E$2:$E$29),"N/C")</f>
        <v>Humanidades</v>
      </c>
      <c r="C215" s="243">
        <f>LOOKUP(H215,BLIOTECAS!$D$2:$D$30,BLIOTECAS!$F$2:$F$30)</f>
        <v>1</v>
      </c>
      <c r="D215" s="320">
        <v>222</v>
      </c>
      <c r="E215" s="320"/>
      <c r="F215" s="320"/>
      <c r="G215" s="320">
        <v>2</v>
      </c>
      <c r="H215" s="320">
        <v>16</v>
      </c>
      <c r="I215" s="320"/>
      <c r="J215" s="320">
        <v>3</v>
      </c>
      <c r="K215" s="320">
        <v>4</v>
      </c>
      <c r="L215" s="320"/>
      <c r="M215" s="320">
        <v>16</v>
      </c>
      <c r="N215" s="320">
        <v>3</v>
      </c>
      <c r="O215" s="320"/>
      <c r="P215" s="320" t="s">
        <v>432</v>
      </c>
      <c r="Q215" s="320"/>
      <c r="R215" s="320"/>
      <c r="S215" s="320">
        <v>2</v>
      </c>
      <c r="T215" s="320">
        <v>3</v>
      </c>
      <c r="U215" s="320">
        <v>4</v>
      </c>
      <c r="V215" s="320">
        <v>3</v>
      </c>
      <c r="W215" s="320">
        <v>1</v>
      </c>
      <c r="X215" s="320"/>
      <c r="Y215" s="320"/>
      <c r="Z215" s="320"/>
      <c r="AA215" s="320"/>
      <c r="AB215" s="320"/>
      <c r="AC215" s="320"/>
      <c r="AD215" s="320">
        <v>2</v>
      </c>
      <c r="AE215" s="320">
        <v>2</v>
      </c>
      <c r="AF215" s="320">
        <v>2</v>
      </c>
      <c r="AG215" s="320">
        <v>4</v>
      </c>
      <c r="AH215" s="320">
        <v>4</v>
      </c>
      <c r="AI215" s="320">
        <v>4</v>
      </c>
      <c r="AJ215" s="320">
        <v>3</v>
      </c>
      <c r="AK215" s="320">
        <v>4</v>
      </c>
      <c r="AL215" s="320">
        <v>6</v>
      </c>
      <c r="AM215" s="320">
        <v>2</v>
      </c>
      <c r="AN215" s="320">
        <v>2</v>
      </c>
      <c r="AO215" s="320">
        <v>2</v>
      </c>
      <c r="AP215" s="320">
        <v>3</v>
      </c>
      <c r="AQ215" s="320">
        <v>4</v>
      </c>
      <c r="AR215" s="320">
        <v>3</v>
      </c>
      <c r="AS215" s="320">
        <v>4</v>
      </c>
      <c r="AT215" s="320" t="s">
        <v>356</v>
      </c>
      <c r="AU215" s="320">
        <v>3</v>
      </c>
      <c r="AV215" s="320"/>
      <c r="AW215" s="320">
        <v>4</v>
      </c>
      <c r="AX215" s="320">
        <v>4</v>
      </c>
      <c r="AY215" s="320">
        <v>4</v>
      </c>
      <c r="AZ215" s="320">
        <v>4</v>
      </c>
      <c r="BA215" s="320">
        <v>3</v>
      </c>
      <c r="BB215" s="320">
        <v>3</v>
      </c>
      <c r="BC215" s="320"/>
      <c r="BD215" s="320" t="s">
        <v>22</v>
      </c>
      <c r="BE215" s="320" t="s">
        <v>22</v>
      </c>
      <c r="BF215" s="320"/>
      <c r="BG215" s="320"/>
      <c r="BH215" s="320">
        <v>3</v>
      </c>
      <c r="BI215" s="320">
        <v>3</v>
      </c>
      <c r="BJ215" s="320"/>
      <c r="BK215" s="320">
        <v>3</v>
      </c>
      <c r="BL215" s="320"/>
      <c r="BM215" s="320"/>
      <c r="BN215" s="320"/>
      <c r="BO215" s="381">
        <v>43497.406087962961</v>
      </c>
    </row>
    <row r="216" spans="1:67" ht="15" x14ac:dyDescent="0.25">
      <c r="A216" s="244" t="str">
        <f>IFERROR(LOOKUP(H216,BLIOTECAS!$D$2:$D$30,BLIOTECAS!$C$2:$C$30),"N/C")</f>
        <v>F. Ciencias Químicas</v>
      </c>
      <c r="B216" s="243" t="str">
        <f>IFERROR(LOOKUP(H216,BLIOTECAS!$D$2:$D$29,BLIOTECAS!$E$2:$E$29),"N/C")</f>
        <v>Ciencias Experimentales</v>
      </c>
      <c r="C216" s="243">
        <f>LOOKUP(H216,BLIOTECAS!$D$2:$D$30,BLIOTECAS!$F$2:$F$30)</f>
        <v>2</v>
      </c>
      <c r="D216" s="320">
        <v>223</v>
      </c>
      <c r="E216" s="320"/>
      <c r="F216" s="320"/>
      <c r="G216" s="320">
        <v>1</v>
      </c>
      <c r="H216" s="320">
        <v>10</v>
      </c>
      <c r="I216" s="320"/>
      <c r="J216" s="320">
        <v>5</v>
      </c>
      <c r="K216" s="320">
        <v>3</v>
      </c>
      <c r="L216" s="320"/>
      <c r="M216" s="320">
        <v>10</v>
      </c>
      <c r="N216" s="320">
        <v>29</v>
      </c>
      <c r="O216" s="320"/>
      <c r="P216" s="320"/>
      <c r="Q216" s="320"/>
      <c r="R216" s="320"/>
      <c r="S216" s="320">
        <v>4</v>
      </c>
      <c r="T216" s="320">
        <v>4</v>
      </c>
      <c r="U216" s="320">
        <v>5</v>
      </c>
      <c r="V216" s="320">
        <v>3</v>
      </c>
      <c r="W216" s="320"/>
      <c r="X216" s="320">
        <v>2</v>
      </c>
      <c r="Y216" s="320"/>
      <c r="Z216" s="320">
        <v>4</v>
      </c>
      <c r="AA216" s="320">
        <v>0.89583333333333337</v>
      </c>
      <c r="AB216" s="320"/>
      <c r="AC216" s="320"/>
      <c r="AD216" s="320">
        <v>2</v>
      </c>
      <c r="AE216" s="320">
        <v>1</v>
      </c>
      <c r="AF216" s="320">
        <v>1</v>
      </c>
      <c r="AG216" s="320">
        <v>2</v>
      </c>
      <c r="AH216" s="320">
        <v>5</v>
      </c>
      <c r="AI216" s="320">
        <v>2</v>
      </c>
      <c r="AJ216" s="320">
        <v>5</v>
      </c>
      <c r="AK216" s="320">
        <v>1</v>
      </c>
      <c r="AL216" s="320">
        <v>4</v>
      </c>
      <c r="AM216" s="320">
        <v>3</v>
      </c>
      <c r="AN216" s="320">
        <v>3</v>
      </c>
      <c r="AO216" s="320">
        <v>3</v>
      </c>
      <c r="AP216" s="320">
        <v>5</v>
      </c>
      <c r="AQ216" s="320">
        <v>4</v>
      </c>
      <c r="AR216" s="320">
        <v>4</v>
      </c>
      <c r="AS216" s="320">
        <v>4</v>
      </c>
      <c r="AT216" s="320" t="s">
        <v>22</v>
      </c>
      <c r="AU216" s="320">
        <v>4</v>
      </c>
      <c r="AV216" s="320"/>
      <c r="AW216" s="320">
        <v>5</v>
      </c>
      <c r="AX216" s="320">
        <v>4</v>
      </c>
      <c r="AY216" s="320">
        <v>4</v>
      </c>
      <c r="AZ216" s="320">
        <v>5</v>
      </c>
      <c r="BA216" s="320">
        <v>5</v>
      </c>
      <c r="BB216" s="320">
        <v>3</v>
      </c>
      <c r="BC216" s="320"/>
      <c r="BD216" s="320" t="s">
        <v>356</v>
      </c>
      <c r="BE216" s="320" t="s">
        <v>22</v>
      </c>
      <c r="BF216" s="320"/>
      <c r="BG216" s="320"/>
      <c r="BH216" s="320">
        <v>5</v>
      </c>
      <c r="BI216" s="320">
        <v>4</v>
      </c>
      <c r="BJ216" s="320"/>
      <c r="BK216" s="320">
        <v>4</v>
      </c>
      <c r="BL216" s="320">
        <v>3</v>
      </c>
      <c r="BM216" s="320"/>
      <c r="BN216" s="320"/>
      <c r="BO216" s="381">
        <v>43497.406134259261</v>
      </c>
    </row>
    <row r="217" spans="1:67" ht="15" x14ac:dyDescent="0.25">
      <c r="A217" s="244" t="str">
        <f>IFERROR(LOOKUP(H217,BLIOTECAS!$D$2:$D$30,BLIOTECAS!$C$2:$C$30),"N/C")</f>
        <v>F. Informática</v>
      </c>
      <c r="B217" s="243" t="str">
        <f>IFERROR(LOOKUP(H217,BLIOTECAS!$D$2:$D$29,BLIOTECAS!$E$2:$E$29),"N/C")</f>
        <v>Ciencias Experimentales</v>
      </c>
      <c r="C217" s="243">
        <f>LOOKUP(H217,BLIOTECAS!$D$2:$D$30,BLIOTECAS!$F$2:$F$30)</f>
        <v>2</v>
      </c>
      <c r="D217" s="320">
        <v>224</v>
      </c>
      <c r="E217" s="320"/>
      <c r="F217" s="320"/>
      <c r="G217" s="320">
        <v>1</v>
      </c>
      <c r="H217" s="320">
        <v>17</v>
      </c>
      <c r="I217" s="320"/>
      <c r="J217" s="320">
        <v>3</v>
      </c>
      <c r="K217" s="320">
        <v>3</v>
      </c>
      <c r="L217" s="320"/>
      <c r="M217" s="320">
        <v>17</v>
      </c>
      <c r="N217" s="320">
        <v>12</v>
      </c>
      <c r="O217" s="320"/>
      <c r="P217" s="320"/>
      <c r="Q217" s="320"/>
      <c r="R217" s="320"/>
      <c r="S217" s="320">
        <v>5</v>
      </c>
      <c r="T217" s="320">
        <v>5</v>
      </c>
      <c r="U217" s="320">
        <v>5</v>
      </c>
      <c r="V217" s="320">
        <v>5</v>
      </c>
      <c r="W217" s="320"/>
      <c r="X217" s="320">
        <v>2</v>
      </c>
      <c r="Y217" s="320"/>
      <c r="Z217" s="320"/>
      <c r="AA217" s="320"/>
      <c r="AB217" s="320"/>
      <c r="AC217" s="320"/>
      <c r="AD217" s="320">
        <v>4</v>
      </c>
      <c r="AE217" s="320">
        <v>3</v>
      </c>
      <c r="AF217" s="320">
        <v>3</v>
      </c>
      <c r="AG217" s="320">
        <v>4</v>
      </c>
      <c r="AH217" s="320">
        <v>5</v>
      </c>
      <c r="AI217" s="320">
        <v>5</v>
      </c>
      <c r="AJ217" s="320">
        <v>5</v>
      </c>
      <c r="AK217" s="320">
        <v>2</v>
      </c>
      <c r="AL217" s="320">
        <v>4</v>
      </c>
      <c r="AM217" s="320">
        <v>5</v>
      </c>
      <c r="AN217" s="320">
        <v>5</v>
      </c>
      <c r="AO217" s="320">
        <v>5</v>
      </c>
      <c r="AP217" s="320">
        <v>5</v>
      </c>
      <c r="AQ217" s="320">
        <v>5</v>
      </c>
      <c r="AR217" s="320">
        <v>5</v>
      </c>
      <c r="AS217" s="320">
        <v>5</v>
      </c>
      <c r="AT217" s="320" t="s">
        <v>22</v>
      </c>
      <c r="AU217" s="320">
        <v>5</v>
      </c>
      <c r="AV217" s="320"/>
      <c r="AW217" s="320">
        <v>5</v>
      </c>
      <c r="AX217" s="320">
        <v>4</v>
      </c>
      <c r="AY217" s="320">
        <v>5</v>
      </c>
      <c r="AZ217" s="320">
        <v>5</v>
      </c>
      <c r="BA217" s="320">
        <v>5</v>
      </c>
      <c r="BB217" s="320">
        <v>5</v>
      </c>
      <c r="BC217" s="320"/>
      <c r="BD217" s="320" t="s">
        <v>22</v>
      </c>
      <c r="BE217" s="320" t="s">
        <v>22</v>
      </c>
      <c r="BF217" s="320"/>
      <c r="BG217" s="320"/>
      <c r="BH217" s="320">
        <v>5</v>
      </c>
      <c r="BI217" s="320">
        <v>5</v>
      </c>
      <c r="BJ217" s="320"/>
      <c r="BK217" s="320">
        <v>5</v>
      </c>
      <c r="BL217" s="320">
        <v>3</v>
      </c>
      <c r="BM217" s="320"/>
      <c r="BN217" s="320"/>
      <c r="BO217" s="381">
        <v>43497.406145833331</v>
      </c>
    </row>
    <row r="218" spans="1:67" ht="15" x14ac:dyDescent="0.25">
      <c r="A218" s="244" t="str">
        <f>IFERROR(LOOKUP(H218,BLIOTECAS!$D$2:$D$30,BLIOTECAS!$C$2:$C$30),"N/C")</f>
        <v>F. Derecho</v>
      </c>
      <c r="B218" s="243" t="str">
        <f>IFERROR(LOOKUP(H218,BLIOTECAS!$D$2:$D$29,BLIOTECAS!$E$2:$E$29),"N/C")</f>
        <v>Ciencias Sociales</v>
      </c>
      <c r="C218" s="243">
        <f>LOOKUP(H218,BLIOTECAS!$D$2:$D$30,BLIOTECAS!$F$2:$F$30)</f>
        <v>3</v>
      </c>
      <c r="D218" s="320">
        <v>225</v>
      </c>
      <c r="E218" s="320"/>
      <c r="F218" s="320"/>
      <c r="G218" s="320">
        <v>1</v>
      </c>
      <c r="H218" s="320">
        <v>11</v>
      </c>
      <c r="I218" s="320"/>
      <c r="J218" s="320">
        <v>4</v>
      </c>
      <c r="K218" s="320">
        <v>1</v>
      </c>
      <c r="L218" s="320"/>
      <c r="M218" s="320">
        <v>29</v>
      </c>
      <c r="N218" s="320"/>
      <c r="O218" s="320"/>
      <c r="P218" s="320"/>
      <c r="Q218" s="320"/>
      <c r="R218" s="320"/>
      <c r="S218" s="320">
        <v>4</v>
      </c>
      <c r="T218" s="320">
        <v>4</v>
      </c>
      <c r="U218" s="320">
        <v>4</v>
      </c>
      <c r="V218" s="320">
        <v>3</v>
      </c>
      <c r="W218" s="320"/>
      <c r="X218" s="320">
        <v>2</v>
      </c>
      <c r="Y218" s="320"/>
      <c r="Z218" s="320"/>
      <c r="AA218" s="320"/>
      <c r="AB218" s="320"/>
      <c r="AC218" s="320"/>
      <c r="AD218" s="320">
        <v>1</v>
      </c>
      <c r="AE218" s="320">
        <v>1</v>
      </c>
      <c r="AF218" s="320">
        <v>4</v>
      </c>
      <c r="AG218" s="320">
        <v>5</v>
      </c>
      <c r="AH218" s="320">
        <v>2</v>
      </c>
      <c r="AI218" s="320">
        <v>2</v>
      </c>
      <c r="AJ218" s="320">
        <v>5</v>
      </c>
      <c r="AK218" s="320">
        <v>2</v>
      </c>
      <c r="AL218" s="320">
        <v>2</v>
      </c>
      <c r="AM218" s="320">
        <v>3</v>
      </c>
      <c r="AN218" s="320">
        <v>3</v>
      </c>
      <c r="AO218" s="320">
        <v>3</v>
      </c>
      <c r="AP218" s="320">
        <v>3</v>
      </c>
      <c r="AQ218" s="320">
        <v>2</v>
      </c>
      <c r="AR218" s="320">
        <v>3</v>
      </c>
      <c r="AS218" s="320">
        <v>2</v>
      </c>
      <c r="AT218" s="320" t="s">
        <v>22</v>
      </c>
      <c r="AU218" s="320">
        <v>2</v>
      </c>
      <c r="AV218" s="320"/>
      <c r="AW218" s="320">
        <v>4</v>
      </c>
      <c r="AX218" s="320">
        <v>3</v>
      </c>
      <c r="AY218" s="320">
        <v>3</v>
      </c>
      <c r="AZ218" s="320">
        <v>4</v>
      </c>
      <c r="BA218" s="320">
        <v>2</v>
      </c>
      <c r="BB218" s="320">
        <v>3</v>
      </c>
      <c r="BC218" s="320"/>
      <c r="BD218" s="320" t="s">
        <v>22</v>
      </c>
      <c r="BE218" s="320" t="s">
        <v>22</v>
      </c>
      <c r="BF218" s="320"/>
      <c r="BG218" s="320"/>
      <c r="BH218" s="320">
        <v>3</v>
      </c>
      <c r="BI218" s="320">
        <v>3</v>
      </c>
      <c r="BJ218" s="320"/>
      <c r="BK218" s="320">
        <v>3</v>
      </c>
      <c r="BL218" s="320">
        <v>3</v>
      </c>
      <c r="BM218" s="320"/>
      <c r="BN218" s="320"/>
      <c r="BO218" s="381">
        <v>43497.406145833331</v>
      </c>
    </row>
    <row r="219" spans="1:67" ht="15" x14ac:dyDescent="0.25">
      <c r="A219" s="244" t="str">
        <f>IFERROR(LOOKUP(H219,BLIOTECAS!$D$2:$D$30,BLIOTECAS!$C$2:$C$30),"N/C")</f>
        <v>F. Filología</v>
      </c>
      <c r="B219" s="243" t="str">
        <f>IFERROR(LOOKUP(H219,BLIOTECAS!$D$2:$D$29,BLIOTECAS!$E$2:$E$29),"N/C")</f>
        <v>Humanidades</v>
      </c>
      <c r="C219" s="243">
        <f>LOOKUP(H219,BLIOTECAS!$D$2:$D$30,BLIOTECAS!$F$2:$F$30)</f>
        <v>1</v>
      </c>
      <c r="D219" s="320">
        <v>226</v>
      </c>
      <c r="E219" s="320"/>
      <c r="F219" s="320"/>
      <c r="G219" s="320">
        <v>1</v>
      </c>
      <c r="H219" s="320">
        <v>14</v>
      </c>
      <c r="I219" s="320"/>
      <c r="J219" s="320">
        <v>3</v>
      </c>
      <c r="K219" s="320">
        <v>3</v>
      </c>
      <c r="L219" s="320"/>
      <c r="M219" s="320">
        <v>29</v>
      </c>
      <c r="N219" s="320">
        <v>14</v>
      </c>
      <c r="O219" s="320">
        <v>16</v>
      </c>
      <c r="P219" s="320"/>
      <c r="Q219" s="320"/>
      <c r="R219" s="320"/>
      <c r="S219" s="320">
        <v>4</v>
      </c>
      <c r="T219" s="320">
        <v>4</v>
      </c>
      <c r="U219" s="320">
        <v>4</v>
      </c>
      <c r="V219" s="320">
        <v>3</v>
      </c>
      <c r="W219" s="320"/>
      <c r="X219" s="320">
        <v>2</v>
      </c>
      <c r="Y219" s="320"/>
      <c r="Z219" s="320"/>
      <c r="AA219" s="320"/>
      <c r="AB219" s="320"/>
      <c r="AC219" s="320"/>
      <c r="AD219" s="320">
        <v>4</v>
      </c>
      <c r="AE219" s="320">
        <v>1</v>
      </c>
      <c r="AF219" s="320">
        <v>1</v>
      </c>
      <c r="AG219" s="320">
        <v>4</v>
      </c>
      <c r="AH219" s="320">
        <v>4</v>
      </c>
      <c r="AI219" s="320">
        <v>3</v>
      </c>
      <c r="AJ219" s="320">
        <v>4</v>
      </c>
      <c r="AK219" s="320">
        <v>2</v>
      </c>
      <c r="AL219" s="320">
        <v>2</v>
      </c>
      <c r="AM219" s="320">
        <v>3</v>
      </c>
      <c r="AN219" s="320">
        <v>2</v>
      </c>
      <c r="AO219" s="320">
        <v>2</v>
      </c>
      <c r="AP219" s="320">
        <v>3</v>
      </c>
      <c r="AQ219" s="320">
        <v>4</v>
      </c>
      <c r="AR219" s="320">
        <v>1</v>
      </c>
      <c r="AS219" s="320">
        <v>4</v>
      </c>
      <c r="AT219" s="320" t="s">
        <v>22</v>
      </c>
      <c r="AU219" s="320">
        <v>3</v>
      </c>
      <c r="AV219" s="320"/>
      <c r="AW219" s="320">
        <v>2</v>
      </c>
      <c r="AX219" s="320">
        <v>3</v>
      </c>
      <c r="AY219" s="320">
        <v>4</v>
      </c>
      <c r="AZ219" s="320">
        <v>3</v>
      </c>
      <c r="BA219" s="320">
        <v>4</v>
      </c>
      <c r="BB219" s="320">
        <v>4</v>
      </c>
      <c r="BC219" s="320"/>
      <c r="BD219" s="320" t="s">
        <v>22</v>
      </c>
      <c r="BE219" s="320" t="s">
        <v>22</v>
      </c>
      <c r="BF219" s="320"/>
      <c r="BG219" s="320"/>
      <c r="BH219" s="320">
        <v>3</v>
      </c>
      <c r="BI219" s="320">
        <v>3</v>
      </c>
      <c r="BJ219" s="320"/>
      <c r="BK219" s="320">
        <v>4</v>
      </c>
      <c r="BL219" s="320">
        <v>3</v>
      </c>
      <c r="BM219" s="320"/>
      <c r="BN219" s="320" t="s">
        <v>433</v>
      </c>
      <c r="BO219" s="381">
        <v>43497.406157407408</v>
      </c>
    </row>
    <row r="220" spans="1:67" ht="15" x14ac:dyDescent="0.25">
      <c r="A220" s="244" t="str">
        <f>IFERROR(LOOKUP(H220,BLIOTECAS!$D$2:$D$30,BLIOTECAS!$C$2:$C$30),"N/C")</f>
        <v>F. Ciencias Biológicas</v>
      </c>
      <c r="B220" s="243" t="str">
        <f>IFERROR(LOOKUP(H220,BLIOTECAS!$D$2:$D$29,BLIOTECAS!$E$2:$E$29),"N/C")</f>
        <v>Ciencias Experimentales</v>
      </c>
      <c r="C220" s="243">
        <f>LOOKUP(H220,BLIOTECAS!$D$2:$D$30,BLIOTECAS!$F$2:$F$30)</f>
        <v>2</v>
      </c>
      <c r="D220" s="320">
        <v>227</v>
      </c>
      <c r="E220" s="320"/>
      <c r="F220" s="320"/>
      <c r="G220" s="320">
        <v>1</v>
      </c>
      <c r="H220" s="320">
        <v>2</v>
      </c>
      <c r="I220" s="320"/>
      <c r="J220" s="320">
        <v>5</v>
      </c>
      <c r="K220" s="320">
        <v>3</v>
      </c>
      <c r="L220" s="320"/>
      <c r="M220" s="320">
        <v>2</v>
      </c>
      <c r="N220" s="320">
        <v>7</v>
      </c>
      <c r="O220" s="320">
        <v>29</v>
      </c>
      <c r="P220" s="320"/>
      <c r="Q220" s="320"/>
      <c r="R220" s="320"/>
      <c r="S220" s="320">
        <v>4</v>
      </c>
      <c r="T220" s="320">
        <v>5</v>
      </c>
      <c r="U220" s="320">
        <v>5</v>
      </c>
      <c r="V220" s="320">
        <v>4</v>
      </c>
      <c r="W220" s="320"/>
      <c r="X220" s="320">
        <v>2</v>
      </c>
      <c r="Y220" s="320">
        <v>3</v>
      </c>
      <c r="Z220" s="320">
        <v>4</v>
      </c>
      <c r="AA220" s="320" t="s">
        <v>434</v>
      </c>
      <c r="AB220" s="320"/>
      <c r="AC220" s="320"/>
      <c r="AD220" s="320">
        <v>3</v>
      </c>
      <c r="AE220" s="320">
        <v>1</v>
      </c>
      <c r="AF220" s="320">
        <v>2</v>
      </c>
      <c r="AG220" s="320">
        <v>1</v>
      </c>
      <c r="AH220" s="320">
        <v>3</v>
      </c>
      <c r="AI220" s="320">
        <v>3</v>
      </c>
      <c r="AJ220" s="320">
        <v>4</v>
      </c>
      <c r="AK220" s="320">
        <v>1</v>
      </c>
      <c r="AL220" s="320">
        <v>2</v>
      </c>
      <c r="AM220" s="320">
        <v>3</v>
      </c>
      <c r="AN220" s="320">
        <v>4</v>
      </c>
      <c r="AO220" s="320">
        <v>4</v>
      </c>
      <c r="AP220" s="320">
        <v>5</v>
      </c>
      <c r="AQ220" s="320">
        <v>5</v>
      </c>
      <c r="AR220" s="320">
        <v>4</v>
      </c>
      <c r="AS220" s="320">
        <v>2</v>
      </c>
      <c r="AT220" s="320" t="s">
        <v>22</v>
      </c>
      <c r="AU220" s="320">
        <v>4</v>
      </c>
      <c r="AV220" s="320"/>
      <c r="AW220" s="320">
        <v>4</v>
      </c>
      <c r="AX220" s="320">
        <v>5</v>
      </c>
      <c r="AY220" s="320">
        <v>4</v>
      </c>
      <c r="AZ220" s="320">
        <v>5</v>
      </c>
      <c r="BA220" s="320">
        <v>5</v>
      </c>
      <c r="BB220" s="320">
        <v>5</v>
      </c>
      <c r="BC220" s="320"/>
      <c r="BD220" s="320" t="s">
        <v>22</v>
      </c>
      <c r="BE220" s="320" t="s">
        <v>22</v>
      </c>
      <c r="BF220" s="320"/>
      <c r="BG220" s="320"/>
      <c r="BH220" s="320">
        <v>4</v>
      </c>
      <c r="BI220" s="320">
        <v>4</v>
      </c>
      <c r="BJ220" s="320"/>
      <c r="BK220" s="320">
        <v>4</v>
      </c>
      <c r="BL220" s="320">
        <v>4</v>
      </c>
      <c r="BM220" s="320"/>
      <c r="BN220" s="320"/>
      <c r="BO220" s="381">
        <v>43497.406157407408</v>
      </c>
    </row>
    <row r="221" spans="1:67" ht="15" x14ac:dyDescent="0.25">
      <c r="A221" s="244" t="str">
        <f>IFERROR(LOOKUP(H221,BLIOTECAS!$D$2:$D$30,BLIOTECAS!$C$2:$C$30),"N/C")</f>
        <v>F. Ciencias Matemáticas</v>
      </c>
      <c r="B221" s="243" t="str">
        <f>IFERROR(LOOKUP(H221,BLIOTECAS!$D$2:$D$29,BLIOTECAS!$E$2:$E$29),"N/C")</f>
        <v>Ciencias Experimentales</v>
      </c>
      <c r="C221" s="243">
        <f>LOOKUP(H221,BLIOTECAS!$D$2:$D$30,BLIOTECAS!$F$2:$F$30)</f>
        <v>2</v>
      </c>
      <c r="D221" s="320">
        <v>228</v>
      </c>
      <c r="E221" s="320"/>
      <c r="F221" s="320"/>
      <c r="G221" s="320">
        <v>4</v>
      </c>
      <c r="H221" s="320">
        <v>8</v>
      </c>
      <c r="I221" s="320"/>
      <c r="J221" s="320">
        <v>5</v>
      </c>
      <c r="K221" s="320">
        <v>1</v>
      </c>
      <c r="L221" s="320"/>
      <c r="M221" s="320">
        <v>29</v>
      </c>
      <c r="N221" s="320">
        <v>8</v>
      </c>
      <c r="O221" s="320"/>
      <c r="P221" s="320"/>
      <c r="Q221" s="320"/>
      <c r="R221" s="320"/>
      <c r="S221" s="320">
        <v>4</v>
      </c>
      <c r="T221" s="320">
        <v>4</v>
      </c>
      <c r="U221" s="320">
        <v>3</v>
      </c>
      <c r="V221" s="320">
        <v>3</v>
      </c>
      <c r="W221" s="320"/>
      <c r="X221" s="320">
        <v>2</v>
      </c>
      <c r="Y221" s="320"/>
      <c r="Z221" s="320"/>
      <c r="AA221" s="320"/>
      <c r="AB221" s="320"/>
      <c r="AC221" s="320"/>
      <c r="AD221" s="320">
        <v>3</v>
      </c>
      <c r="AE221" s="320">
        <v>1</v>
      </c>
      <c r="AF221" s="320">
        <v>1</v>
      </c>
      <c r="AG221" s="320">
        <v>4</v>
      </c>
      <c r="AH221" s="320">
        <v>4</v>
      </c>
      <c r="AI221" s="320">
        <v>2</v>
      </c>
      <c r="AJ221" s="320">
        <v>4</v>
      </c>
      <c r="AK221" s="320">
        <v>1</v>
      </c>
      <c r="AL221" s="320">
        <v>4</v>
      </c>
      <c r="AM221" s="320">
        <v>4</v>
      </c>
      <c r="AN221" s="320">
        <v>4</v>
      </c>
      <c r="AO221" s="320">
        <v>4</v>
      </c>
      <c r="AP221" s="320">
        <v>4</v>
      </c>
      <c r="AQ221" s="320">
        <v>4</v>
      </c>
      <c r="AR221" s="320">
        <v>3</v>
      </c>
      <c r="AS221" s="320">
        <v>4</v>
      </c>
      <c r="AT221" s="320" t="s">
        <v>22</v>
      </c>
      <c r="AU221" s="320">
        <v>3</v>
      </c>
      <c r="AV221" s="320"/>
      <c r="AW221" s="320">
        <v>4</v>
      </c>
      <c r="AX221" s="320">
        <v>3</v>
      </c>
      <c r="AY221" s="320">
        <v>4</v>
      </c>
      <c r="AZ221" s="320">
        <v>5</v>
      </c>
      <c r="BA221" s="320">
        <v>4</v>
      </c>
      <c r="BB221" s="320">
        <v>4</v>
      </c>
      <c r="BC221" s="320"/>
      <c r="BD221" s="320" t="s">
        <v>22</v>
      </c>
      <c r="BE221" s="320" t="s">
        <v>22</v>
      </c>
      <c r="BF221" s="320"/>
      <c r="BG221" s="320"/>
      <c r="BH221" s="320">
        <v>3</v>
      </c>
      <c r="BI221" s="320">
        <v>5</v>
      </c>
      <c r="BJ221" s="320"/>
      <c r="BK221" s="320">
        <v>4</v>
      </c>
      <c r="BL221" s="320"/>
      <c r="BM221" s="320"/>
      <c r="BN221" s="320"/>
      <c r="BO221" s="381">
        <v>43497.406226851854</v>
      </c>
    </row>
    <row r="222" spans="1:67" ht="15" x14ac:dyDescent="0.25">
      <c r="A222" s="244" t="str">
        <f>IFERROR(LOOKUP(H222,BLIOTECAS!$D$2:$D$30,BLIOTECAS!$C$2:$C$30),"N/C")</f>
        <v>F. Veterinaria</v>
      </c>
      <c r="B222" s="243" t="str">
        <f>IFERROR(LOOKUP(H222,BLIOTECAS!$D$2:$D$29,BLIOTECAS!$E$2:$E$29),"N/C")</f>
        <v>Ciencias de la Salud</v>
      </c>
      <c r="C222" s="243">
        <f>LOOKUP(H222,BLIOTECAS!$D$2:$D$30,BLIOTECAS!$F$2:$F$30)</f>
        <v>4</v>
      </c>
      <c r="D222" s="320">
        <v>229</v>
      </c>
      <c r="E222" s="320"/>
      <c r="F222" s="320"/>
      <c r="G222" s="320">
        <v>1</v>
      </c>
      <c r="H222" s="320">
        <v>21</v>
      </c>
      <c r="I222" s="320"/>
      <c r="J222" s="320">
        <v>5</v>
      </c>
      <c r="K222" s="320">
        <v>1</v>
      </c>
      <c r="L222" s="320"/>
      <c r="M222" s="320">
        <v>21</v>
      </c>
      <c r="N222" s="320">
        <v>29</v>
      </c>
      <c r="O222" s="320"/>
      <c r="P222" s="320"/>
      <c r="Q222" s="320"/>
      <c r="R222" s="320"/>
      <c r="S222" s="320">
        <v>5</v>
      </c>
      <c r="T222" s="320">
        <v>5</v>
      </c>
      <c r="U222" s="320">
        <v>5</v>
      </c>
      <c r="V222" s="320">
        <v>5</v>
      </c>
      <c r="W222" s="320">
        <v>1</v>
      </c>
      <c r="X222" s="320"/>
      <c r="Y222" s="320"/>
      <c r="Z222" s="320"/>
      <c r="AA222" s="320"/>
      <c r="AB222" s="320"/>
      <c r="AC222" s="320"/>
      <c r="AD222" s="320">
        <v>2</v>
      </c>
      <c r="AE222" s="320">
        <v>2</v>
      </c>
      <c r="AF222" s="320">
        <v>2</v>
      </c>
      <c r="AG222" s="320">
        <v>2</v>
      </c>
      <c r="AH222" s="320">
        <v>5</v>
      </c>
      <c r="AI222" s="320">
        <v>1</v>
      </c>
      <c r="AJ222" s="320">
        <v>5</v>
      </c>
      <c r="AK222" s="320">
        <v>1</v>
      </c>
      <c r="AL222" s="320">
        <v>4</v>
      </c>
      <c r="AM222" s="320">
        <v>5</v>
      </c>
      <c r="AN222" s="320">
        <v>5</v>
      </c>
      <c r="AO222" s="320">
        <v>5</v>
      </c>
      <c r="AP222" s="320">
        <v>5</v>
      </c>
      <c r="AQ222" s="320">
        <v>5</v>
      </c>
      <c r="AR222" s="320">
        <v>5</v>
      </c>
      <c r="AS222" s="320">
        <v>5</v>
      </c>
      <c r="AT222" s="320" t="s">
        <v>22</v>
      </c>
      <c r="AU222" s="320">
        <v>5</v>
      </c>
      <c r="AV222" s="320"/>
      <c r="AW222" s="320">
        <v>5</v>
      </c>
      <c r="AX222" s="320">
        <v>5</v>
      </c>
      <c r="AY222" s="320">
        <v>5</v>
      </c>
      <c r="AZ222" s="320">
        <v>5</v>
      </c>
      <c r="BA222" s="320">
        <v>5</v>
      </c>
      <c r="BB222" s="320">
        <v>5</v>
      </c>
      <c r="BC222" s="320"/>
      <c r="BD222" s="320" t="s">
        <v>356</v>
      </c>
      <c r="BE222" s="320" t="s">
        <v>22</v>
      </c>
      <c r="BF222" s="320"/>
      <c r="BG222" s="320"/>
      <c r="BH222" s="320">
        <v>5</v>
      </c>
      <c r="BI222" s="320">
        <v>5</v>
      </c>
      <c r="BJ222" s="320"/>
      <c r="BK222" s="320">
        <v>4</v>
      </c>
      <c r="BL222" s="320">
        <v>4</v>
      </c>
      <c r="BM222" s="320"/>
      <c r="BN222" s="320"/>
      <c r="BO222" s="381">
        <v>43497.40625</v>
      </c>
    </row>
    <row r="223" spans="1:67" ht="15" x14ac:dyDescent="0.25">
      <c r="A223" s="244" t="str">
        <f>IFERROR(LOOKUP(H223,BLIOTECAS!$D$2:$D$30,BLIOTECAS!$C$2:$C$30),"N/C")</f>
        <v>F. Ciencias Matemáticas</v>
      </c>
      <c r="B223" s="243" t="str">
        <f>IFERROR(LOOKUP(H223,BLIOTECAS!$D$2:$D$29,BLIOTECAS!$E$2:$E$29),"N/C")</f>
        <v>Ciencias Experimentales</v>
      </c>
      <c r="C223" s="243">
        <f>LOOKUP(H223,BLIOTECAS!$D$2:$D$30,BLIOTECAS!$F$2:$F$30)</f>
        <v>2</v>
      </c>
      <c r="D223" s="320">
        <v>230</v>
      </c>
      <c r="E223" s="320"/>
      <c r="F223" s="320"/>
      <c r="G223" s="320">
        <v>1</v>
      </c>
      <c r="H223" s="320">
        <v>8</v>
      </c>
      <c r="I223" s="320"/>
      <c r="J223" s="320">
        <v>4</v>
      </c>
      <c r="K223" s="320">
        <v>3</v>
      </c>
      <c r="L223" s="320"/>
      <c r="M223" s="320">
        <v>8</v>
      </c>
      <c r="N223" s="320">
        <v>6</v>
      </c>
      <c r="O223" s="320">
        <v>29</v>
      </c>
      <c r="P223" s="320"/>
      <c r="Q223" s="320"/>
      <c r="R223" s="320"/>
      <c r="S223" s="320">
        <v>4</v>
      </c>
      <c r="T223" s="320">
        <v>4</v>
      </c>
      <c r="U223" s="320">
        <v>2</v>
      </c>
      <c r="V223" s="320">
        <v>3</v>
      </c>
      <c r="W223" s="320">
        <v>1</v>
      </c>
      <c r="X223" s="320">
        <v>2</v>
      </c>
      <c r="Y223" s="320"/>
      <c r="Z223" s="320"/>
      <c r="AA223" s="320"/>
      <c r="AB223" s="320"/>
      <c r="AC223" s="320"/>
      <c r="AD223" s="320">
        <v>4</v>
      </c>
      <c r="AE223" s="320">
        <v>1</v>
      </c>
      <c r="AF223" s="320">
        <v>1</v>
      </c>
      <c r="AG223" s="320">
        <v>3</v>
      </c>
      <c r="AH223" s="320">
        <v>4</v>
      </c>
      <c r="AI223" s="320">
        <v>3</v>
      </c>
      <c r="AJ223" s="320">
        <v>4</v>
      </c>
      <c r="AK223" s="320">
        <v>4</v>
      </c>
      <c r="AL223" s="320">
        <v>4</v>
      </c>
      <c r="AM223" s="320">
        <v>4</v>
      </c>
      <c r="AN223" s="320">
        <v>3</v>
      </c>
      <c r="AO223" s="320">
        <v>3</v>
      </c>
      <c r="AP223" s="320">
        <v>2</v>
      </c>
      <c r="AQ223" s="320">
        <v>1</v>
      </c>
      <c r="AR223" s="320">
        <v>3</v>
      </c>
      <c r="AS223" s="320">
        <v>4</v>
      </c>
      <c r="AT223" s="320" t="s">
        <v>22</v>
      </c>
      <c r="AU223" s="320">
        <v>3</v>
      </c>
      <c r="AV223" s="320"/>
      <c r="AW223" s="320">
        <v>3</v>
      </c>
      <c r="AX223" s="320">
        <v>1</v>
      </c>
      <c r="AY223" s="320">
        <v>5</v>
      </c>
      <c r="AZ223" s="320">
        <v>3</v>
      </c>
      <c r="BA223" s="320">
        <v>4</v>
      </c>
      <c r="BB223" s="320">
        <v>4</v>
      </c>
      <c r="BC223" s="320"/>
      <c r="BD223" s="320" t="s">
        <v>22</v>
      </c>
      <c r="BE223" s="320" t="s">
        <v>356</v>
      </c>
      <c r="BF223" s="320">
        <v>4</v>
      </c>
      <c r="BG223" s="320"/>
      <c r="BH223" s="320">
        <v>3</v>
      </c>
      <c r="BI223" s="320">
        <v>3</v>
      </c>
      <c r="BJ223" s="320"/>
      <c r="BK223" s="320">
        <v>4</v>
      </c>
      <c r="BL223" s="320">
        <v>4</v>
      </c>
      <c r="BM223" s="320"/>
      <c r="BN223" s="320"/>
      <c r="BO223" s="381">
        <v>43497.406319444446</v>
      </c>
    </row>
    <row r="224" spans="1:67" ht="15" x14ac:dyDescent="0.25">
      <c r="A224" s="244" t="str">
        <f>IFERROR(LOOKUP(H224,BLIOTECAS!$D$2:$D$30,BLIOTECAS!$C$2:$C$30),"N/C")</f>
        <v>F. Ciencias Matemáticas</v>
      </c>
      <c r="B224" s="243" t="str">
        <f>IFERROR(LOOKUP(H224,BLIOTECAS!$D$2:$D$29,BLIOTECAS!$E$2:$E$29),"N/C")</f>
        <v>Ciencias Experimentales</v>
      </c>
      <c r="C224" s="243">
        <f>LOOKUP(H224,BLIOTECAS!$D$2:$D$30,BLIOTECAS!$F$2:$F$30)</f>
        <v>2</v>
      </c>
      <c r="D224" s="320">
        <v>231</v>
      </c>
      <c r="E224" s="320"/>
      <c r="F224" s="320"/>
      <c r="G224" s="320">
        <v>1</v>
      </c>
      <c r="H224" s="320">
        <v>8</v>
      </c>
      <c r="I224" s="320"/>
      <c r="J224" s="320">
        <v>4</v>
      </c>
      <c r="K224" s="320">
        <v>3</v>
      </c>
      <c r="L224" s="320"/>
      <c r="M224" s="320">
        <v>8</v>
      </c>
      <c r="N224" s="320"/>
      <c r="O224" s="320"/>
      <c r="P224" s="320"/>
      <c r="Q224" s="320"/>
      <c r="R224" s="320"/>
      <c r="S224" s="320">
        <v>5</v>
      </c>
      <c r="T224" s="320">
        <v>5</v>
      </c>
      <c r="U224" s="320">
        <v>4</v>
      </c>
      <c r="V224" s="320">
        <v>2</v>
      </c>
      <c r="W224" s="320"/>
      <c r="X224" s="320"/>
      <c r="Y224" s="320"/>
      <c r="Z224" s="320"/>
      <c r="AA224" s="320"/>
      <c r="AB224" s="320"/>
      <c r="AC224" s="320"/>
      <c r="AD224" s="320">
        <v>4</v>
      </c>
      <c r="AE224" s="320">
        <v>1</v>
      </c>
      <c r="AF224" s="320">
        <v>1</v>
      </c>
      <c r="AG224" s="320">
        <v>2</v>
      </c>
      <c r="AH224" s="320">
        <v>4</v>
      </c>
      <c r="AI224" s="320">
        <v>5</v>
      </c>
      <c r="AJ224" s="320">
        <v>5</v>
      </c>
      <c r="AK224" s="320">
        <v>1</v>
      </c>
      <c r="AL224" s="320">
        <v>4</v>
      </c>
      <c r="AM224" s="320">
        <v>4</v>
      </c>
      <c r="AN224" s="320">
        <v>5</v>
      </c>
      <c r="AO224" s="320">
        <v>5</v>
      </c>
      <c r="AP224" s="320">
        <v>5</v>
      </c>
      <c r="AQ224" s="320">
        <v>5</v>
      </c>
      <c r="AR224" s="320">
        <v>5</v>
      </c>
      <c r="AS224" s="320">
        <v>4</v>
      </c>
      <c r="AT224" s="320" t="s">
        <v>22</v>
      </c>
      <c r="AU224" s="320">
        <v>2</v>
      </c>
      <c r="AV224" s="320"/>
      <c r="AW224" s="320">
        <v>5</v>
      </c>
      <c r="AX224" s="320">
        <v>5</v>
      </c>
      <c r="AY224" s="320">
        <v>5</v>
      </c>
      <c r="AZ224" s="320">
        <v>5</v>
      </c>
      <c r="BA224" s="320">
        <v>5</v>
      </c>
      <c r="BB224" s="320">
        <v>5</v>
      </c>
      <c r="BC224" s="320"/>
      <c r="BD224" s="320" t="s">
        <v>22</v>
      </c>
      <c r="BE224" s="320" t="s">
        <v>22</v>
      </c>
      <c r="BF224" s="320"/>
      <c r="BG224" s="320"/>
      <c r="BH224" s="320">
        <v>5</v>
      </c>
      <c r="BI224" s="320">
        <v>5</v>
      </c>
      <c r="BJ224" s="320"/>
      <c r="BK224" s="320">
        <v>3</v>
      </c>
      <c r="BL224" s="320">
        <v>2</v>
      </c>
      <c r="BM224" s="320"/>
      <c r="BN224" s="320" t="s">
        <v>435</v>
      </c>
      <c r="BO224" s="381">
        <v>43497.406319444446</v>
      </c>
    </row>
    <row r="225" spans="1:67" ht="15" x14ac:dyDescent="0.25">
      <c r="A225" s="244" t="str">
        <f>IFERROR(LOOKUP(H225,BLIOTECAS!$D$2:$D$30,BLIOTECAS!$C$2:$C$30),"N/C")</f>
        <v>F. Ciencias Económicas y Empresariales</v>
      </c>
      <c r="B225" s="243" t="str">
        <f>IFERROR(LOOKUP(H225,BLIOTECAS!$D$2:$D$29,BLIOTECAS!$E$2:$E$29),"N/C")</f>
        <v>Ciencias Sociales</v>
      </c>
      <c r="C225" s="243">
        <f>LOOKUP(H225,BLIOTECAS!$D$2:$D$30,BLIOTECAS!$F$2:$F$30)</f>
        <v>3</v>
      </c>
      <c r="D225" s="320">
        <v>232</v>
      </c>
      <c r="E225" s="320"/>
      <c r="F225" s="320"/>
      <c r="G225" s="320">
        <v>1</v>
      </c>
      <c r="H225" s="320">
        <v>5</v>
      </c>
      <c r="I225" s="320"/>
      <c r="J225" s="320">
        <v>4</v>
      </c>
      <c r="K225" s="320">
        <v>2</v>
      </c>
      <c r="L225" s="320"/>
      <c r="M225" s="320">
        <v>5</v>
      </c>
      <c r="N225" s="320">
        <v>29</v>
      </c>
      <c r="O225" s="320"/>
      <c r="P225" s="320"/>
      <c r="Q225" s="320"/>
      <c r="R225" s="320"/>
      <c r="S225" s="320">
        <v>5</v>
      </c>
      <c r="T225" s="320">
        <v>4</v>
      </c>
      <c r="U225" s="320">
        <v>4</v>
      </c>
      <c r="V225" s="320">
        <v>4</v>
      </c>
      <c r="W225" s="320">
        <v>1</v>
      </c>
      <c r="X225" s="320"/>
      <c r="Y225" s="320"/>
      <c r="Z225" s="320"/>
      <c r="AA225" s="321"/>
      <c r="AB225" s="320"/>
      <c r="AC225" s="320"/>
      <c r="AD225" s="320">
        <v>3</v>
      </c>
      <c r="AE225" s="320">
        <v>1</v>
      </c>
      <c r="AF225" s="320">
        <v>3</v>
      </c>
      <c r="AG225" s="320">
        <v>2</v>
      </c>
      <c r="AH225" s="320">
        <v>5</v>
      </c>
      <c r="AI225" s="320">
        <v>4</v>
      </c>
      <c r="AJ225" s="320">
        <v>4</v>
      </c>
      <c r="AK225" s="320">
        <v>1</v>
      </c>
      <c r="AL225" s="320">
        <v>4</v>
      </c>
      <c r="AM225" s="320">
        <v>4</v>
      </c>
      <c r="AN225" s="320">
        <v>4</v>
      </c>
      <c r="AO225" s="320">
        <v>3</v>
      </c>
      <c r="AP225" s="320">
        <v>4</v>
      </c>
      <c r="AQ225" s="320">
        <v>3</v>
      </c>
      <c r="AR225" s="320">
        <v>4</v>
      </c>
      <c r="AS225" s="320">
        <v>4</v>
      </c>
      <c r="AT225" s="320" t="s">
        <v>22</v>
      </c>
      <c r="AU225" s="320">
        <v>4</v>
      </c>
      <c r="AV225" s="320"/>
      <c r="AW225" s="320">
        <v>4</v>
      </c>
      <c r="AX225" s="320">
        <v>5</v>
      </c>
      <c r="AY225" s="320">
        <v>5</v>
      </c>
      <c r="AZ225" s="320">
        <v>5</v>
      </c>
      <c r="BA225" s="320">
        <v>5</v>
      </c>
      <c r="BB225" s="320">
        <v>5</v>
      </c>
      <c r="BC225" s="320"/>
      <c r="BD225" s="320" t="s">
        <v>22</v>
      </c>
      <c r="BE225" s="320" t="s">
        <v>22</v>
      </c>
      <c r="BF225" s="320"/>
      <c r="BG225" s="320"/>
      <c r="BH225" s="320">
        <v>5</v>
      </c>
      <c r="BI225" s="320">
        <v>5</v>
      </c>
      <c r="BJ225" s="320"/>
      <c r="BK225" s="320">
        <v>4</v>
      </c>
      <c r="BL225" s="320">
        <v>5</v>
      </c>
      <c r="BM225" s="320"/>
      <c r="BN225" s="320"/>
      <c r="BO225" s="381">
        <v>43497.406377314815</v>
      </c>
    </row>
    <row r="226" spans="1:67" ht="15" x14ac:dyDescent="0.25">
      <c r="A226" s="244" t="str">
        <f>IFERROR(LOOKUP(H226,BLIOTECAS!$D$2:$D$30,BLIOTECAS!$C$2:$C$30),"N/C")</f>
        <v>F. Ciencias de la Documentación</v>
      </c>
      <c r="B226" s="243" t="str">
        <f>IFERROR(LOOKUP(H226,BLIOTECAS!$D$2:$D$29,BLIOTECAS!$E$2:$E$29),"N/C")</f>
        <v>Ciencias Sociales</v>
      </c>
      <c r="C226" s="243">
        <f>LOOKUP(H226,BLIOTECAS!$D$2:$D$30,BLIOTECAS!$F$2:$F$30)</f>
        <v>3</v>
      </c>
      <c r="D226" s="320">
        <v>233</v>
      </c>
      <c r="E226" s="320"/>
      <c r="F226" s="320"/>
      <c r="G226" s="320">
        <v>1</v>
      </c>
      <c r="H226" s="320">
        <v>3</v>
      </c>
      <c r="I226" s="320"/>
      <c r="J226" s="320">
        <v>3</v>
      </c>
      <c r="K226" s="320">
        <v>4</v>
      </c>
      <c r="L226" s="320"/>
      <c r="M226" s="320">
        <v>3</v>
      </c>
      <c r="N226" s="320"/>
      <c r="O226" s="320"/>
      <c r="P226" s="320" t="s">
        <v>316</v>
      </c>
      <c r="Q226" s="320"/>
      <c r="R226" s="320"/>
      <c r="S226" s="320">
        <v>5</v>
      </c>
      <c r="T226" s="320">
        <v>4</v>
      </c>
      <c r="U226" s="320">
        <v>4</v>
      </c>
      <c r="V226" s="320">
        <v>3</v>
      </c>
      <c r="W226" s="320"/>
      <c r="X226" s="320">
        <v>2</v>
      </c>
      <c r="Y226" s="320"/>
      <c r="Z226" s="320"/>
      <c r="AA226" s="320"/>
      <c r="AB226" s="320"/>
      <c r="AC226" s="320"/>
      <c r="AD226" s="320">
        <v>3</v>
      </c>
      <c r="AE226" s="320">
        <v>4</v>
      </c>
      <c r="AF226" s="320">
        <v>4</v>
      </c>
      <c r="AG226" s="320">
        <v>2</v>
      </c>
      <c r="AH226" s="320">
        <v>5</v>
      </c>
      <c r="AI226" s="320">
        <v>4</v>
      </c>
      <c r="AJ226" s="320">
        <v>5</v>
      </c>
      <c r="AK226" s="320">
        <v>3</v>
      </c>
      <c r="AL226" s="320">
        <v>5</v>
      </c>
      <c r="AM226" s="320">
        <v>4</v>
      </c>
      <c r="AN226" s="320">
        <v>4</v>
      </c>
      <c r="AO226" s="320">
        <v>4</v>
      </c>
      <c r="AP226" s="320">
        <v>4</v>
      </c>
      <c r="AQ226" s="320">
        <v>4</v>
      </c>
      <c r="AR226" s="320">
        <v>4</v>
      </c>
      <c r="AS226" s="320">
        <v>4</v>
      </c>
      <c r="AT226" s="320" t="s">
        <v>356</v>
      </c>
      <c r="AU226" s="320">
        <v>5</v>
      </c>
      <c r="AV226" s="320"/>
      <c r="AW226" s="320">
        <v>5</v>
      </c>
      <c r="AX226" s="320">
        <v>4</v>
      </c>
      <c r="AY226" s="320">
        <v>4</v>
      </c>
      <c r="AZ226" s="320">
        <v>4</v>
      </c>
      <c r="BA226" s="320">
        <v>4</v>
      </c>
      <c r="BB226" s="320">
        <v>4</v>
      </c>
      <c r="BC226" s="320"/>
      <c r="BD226" s="320" t="s">
        <v>356</v>
      </c>
      <c r="BE226" s="320" t="s">
        <v>22</v>
      </c>
      <c r="BF226" s="320"/>
      <c r="BG226" s="320"/>
      <c r="BH226" s="320">
        <v>4</v>
      </c>
      <c r="BI226" s="320">
        <v>5</v>
      </c>
      <c r="BJ226" s="320"/>
      <c r="BK226" s="320">
        <v>4</v>
      </c>
      <c r="BL226" s="320">
        <v>3</v>
      </c>
      <c r="BM226" s="320"/>
      <c r="BN226" s="320"/>
      <c r="BO226" s="381">
        <v>43497.406412037039</v>
      </c>
    </row>
    <row r="227" spans="1:67" ht="15" x14ac:dyDescent="0.25">
      <c r="A227" s="244" t="str">
        <f>IFERROR(LOOKUP(H227,BLIOTECAS!$D$2:$D$30,BLIOTECAS!$C$2:$C$30),"N/C")</f>
        <v>F. Ciencias Económicas y Empresariales</v>
      </c>
      <c r="B227" s="243" t="str">
        <f>IFERROR(LOOKUP(H227,BLIOTECAS!$D$2:$D$29,BLIOTECAS!$E$2:$E$29),"N/C")</f>
        <v>Ciencias Sociales</v>
      </c>
      <c r="C227" s="243">
        <f>LOOKUP(H227,BLIOTECAS!$D$2:$D$30,BLIOTECAS!$F$2:$F$30)</f>
        <v>3</v>
      </c>
      <c r="D227" s="320">
        <v>234</v>
      </c>
      <c r="E227" s="320"/>
      <c r="F227" s="320"/>
      <c r="G227" s="320">
        <v>1</v>
      </c>
      <c r="H227" s="320">
        <v>5</v>
      </c>
      <c r="I227" s="320"/>
      <c r="J227" s="320">
        <v>5</v>
      </c>
      <c r="K227" s="320">
        <v>3</v>
      </c>
      <c r="L227" s="320"/>
      <c r="M227" s="320">
        <v>5</v>
      </c>
      <c r="N227" s="320">
        <v>29</v>
      </c>
      <c r="O227" s="320"/>
      <c r="P227" s="320"/>
      <c r="Q227" s="320"/>
      <c r="R227" s="320"/>
      <c r="S227" s="320">
        <v>3</v>
      </c>
      <c r="T227" s="320">
        <v>2</v>
      </c>
      <c r="U227" s="320">
        <v>2</v>
      </c>
      <c r="V227" s="320">
        <v>2</v>
      </c>
      <c r="W227" s="320"/>
      <c r="X227" s="320">
        <v>2</v>
      </c>
      <c r="Y227" s="320"/>
      <c r="Z227" s="320">
        <v>4</v>
      </c>
      <c r="AA227" s="320"/>
      <c r="AB227" s="320"/>
      <c r="AC227" s="320"/>
      <c r="AD227" s="320">
        <v>4</v>
      </c>
      <c r="AE227" s="320">
        <v>2</v>
      </c>
      <c r="AF227" s="320">
        <v>2</v>
      </c>
      <c r="AG227" s="320">
        <v>2</v>
      </c>
      <c r="AH227" s="320">
        <v>4</v>
      </c>
      <c r="AI227" s="320">
        <v>1</v>
      </c>
      <c r="AJ227" s="320">
        <v>5</v>
      </c>
      <c r="AK227" s="320">
        <v>1</v>
      </c>
      <c r="AL227" s="320">
        <v>6</v>
      </c>
      <c r="AM227" s="320">
        <v>2</v>
      </c>
      <c r="AN227" s="320">
        <v>4</v>
      </c>
      <c r="AO227" s="320">
        <v>2</v>
      </c>
      <c r="AP227" s="320">
        <v>2</v>
      </c>
      <c r="AQ227" s="320">
        <v>4</v>
      </c>
      <c r="AR227" s="320">
        <v>2</v>
      </c>
      <c r="AS227" s="320">
        <v>4</v>
      </c>
      <c r="AT227" s="320" t="s">
        <v>22</v>
      </c>
      <c r="AU227" s="320">
        <v>3</v>
      </c>
      <c r="AV227" s="320"/>
      <c r="AW227" s="320">
        <v>3</v>
      </c>
      <c r="AX227" s="320">
        <v>3</v>
      </c>
      <c r="AY227" s="320">
        <v>4</v>
      </c>
      <c r="AZ227" s="320">
        <v>4</v>
      </c>
      <c r="BA227" s="320">
        <v>5</v>
      </c>
      <c r="BB227" s="320">
        <v>5</v>
      </c>
      <c r="BC227" s="320"/>
      <c r="BD227" s="320" t="s">
        <v>22</v>
      </c>
      <c r="BE227" s="320" t="s">
        <v>22</v>
      </c>
      <c r="BF227" s="320"/>
      <c r="BG227" s="320"/>
      <c r="BH227" s="320">
        <v>3</v>
      </c>
      <c r="BI227" s="320">
        <v>2</v>
      </c>
      <c r="BJ227" s="320"/>
      <c r="BK227" s="320">
        <v>3</v>
      </c>
      <c r="BL227" s="320">
        <v>3</v>
      </c>
      <c r="BM227" s="320"/>
      <c r="BN227" s="320"/>
      <c r="BO227" s="381">
        <v>43497.406435185185</v>
      </c>
    </row>
    <row r="228" spans="1:67" ht="15" x14ac:dyDescent="0.25">
      <c r="A228" s="244" t="str">
        <f>IFERROR(LOOKUP(H228,BLIOTECAS!$D$2:$D$30,BLIOTECAS!$C$2:$C$30),"N/C")</f>
        <v>F. Derecho</v>
      </c>
      <c r="B228" s="243" t="str">
        <f>IFERROR(LOOKUP(H228,BLIOTECAS!$D$2:$D$29,BLIOTECAS!$E$2:$E$29),"N/C")</f>
        <v>Ciencias Sociales</v>
      </c>
      <c r="C228" s="243">
        <f>LOOKUP(H228,BLIOTECAS!$D$2:$D$30,BLIOTECAS!$F$2:$F$30)</f>
        <v>3</v>
      </c>
      <c r="D228" s="320">
        <v>235</v>
      </c>
      <c r="E228" s="320"/>
      <c r="F228" s="320"/>
      <c r="G228" s="320">
        <v>1</v>
      </c>
      <c r="H228" s="320">
        <v>11</v>
      </c>
      <c r="I228" s="320"/>
      <c r="J228" s="320">
        <v>4</v>
      </c>
      <c r="K228" s="320">
        <v>3</v>
      </c>
      <c r="L228" s="320"/>
      <c r="M228" s="320">
        <v>29</v>
      </c>
      <c r="N228" s="320">
        <v>9</v>
      </c>
      <c r="O228" s="320">
        <v>16</v>
      </c>
      <c r="P228" s="320"/>
      <c r="Q228" s="320"/>
      <c r="R228" s="320"/>
      <c r="S228" s="320">
        <v>4</v>
      </c>
      <c r="T228" s="320">
        <v>4</v>
      </c>
      <c r="U228" s="320">
        <v>5</v>
      </c>
      <c r="V228" s="320">
        <v>5</v>
      </c>
      <c r="W228" s="320"/>
      <c r="X228" s="320">
        <v>2</v>
      </c>
      <c r="Y228" s="320"/>
      <c r="Z228" s="320"/>
      <c r="AA228" s="320"/>
      <c r="AB228" s="320"/>
      <c r="AC228" s="320"/>
      <c r="AD228" s="320">
        <v>5</v>
      </c>
      <c r="AE228" s="320">
        <v>4</v>
      </c>
      <c r="AF228" s="320">
        <v>4</v>
      </c>
      <c r="AG228" s="320">
        <v>2</v>
      </c>
      <c r="AH228" s="320">
        <v>4</v>
      </c>
      <c r="AI228" s="320">
        <v>4</v>
      </c>
      <c r="AJ228" s="320">
        <v>3</v>
      </c>
      <c r="AK228" s="320">
        <v>3</v>
      </c>
      <c r="AL228" s="320"/>
      <c r="AM228" s="320">
        <v>4</v>
      </c>
      <c r="AN228" s="320">
        <v>5</v>
      </c>
      <c r="AO228" s="320">
        <v>5</v>
      </c>
      <c r="AP228" s="320">
        <v>5</v>
      </c>
      <c r="AQ228" s="320">
        <v>5</v>
      </c>
      <c r="AR228" s="320">
        <v>4</v>
      </c>
      <c r="AS228" s="320">
        <v>4</v>
      </c>
      <c r="AT228" s="320" t="s">
        <v>22</v>
      </c>
      <c r="AU228" s="320">
        <v>3</v>
      </c>
      <c r="AV228" s="320"/>
      <c r="AW228" s="320">
        <v>5</v>
      </c>
      <c r="AX228" s="320">
        <v>5</v>
      </c>
      <c r="AY228" s="320">
        <v>5</v>
      </c>
      <c r="AZ228" s="320">
        <v>5</v>
      </c>
      <c r="BA228" s="320">
        <v>5</v>
      </c>
      <c r="BB228" s="320">
        <v>5</v>
      </c>
      <c r="BC228" s="320"/>
      <c r="BD228" s="320" t="s">
        <v>356</v>
      </c>
      <c r="BE228" s="320" t="s">
        <v>356</v>
      </c>
      <c r="BF228" s="320">
        <v>5</v>
      </c>
      <c r="BG228" s="320"/>
      <c r="BH228" s="320">
        <v>4</v>
      </c>
      <c r="BI228" s="320">
        <v>4</v>
      </c>
      <c r="BJ228" s="320"/>
      <c r="BK228" s="320">
        <v>5</v>
      </c>
      <c r="BL228" s="320">
        <v>5</v>
      </c>
      <c r="BM228" s="320"/>
      <c r="BN228" s="320"/>
      <c r="BO228" s="381">
        <v>43497.406481481485</v>
      </c>
    </row>
    <row r="229" spans="1:67" ht="15" x14ac:dyDescent="0.25">
      <c r="A229" s="244" t="str">
        <f>IFERROR(LOOKUP(H229,BLIOTECAS!$D$2:$D$30,BLIOTECAS!$C$2:$C$30),"N/C")</f>
        <v>F. Ciencias Físicas</v>
      </c>
      <c r="B229" s="243" t="str">
        <f>IFERROR(LOOKUP(H229,BLIOTECAS!$D$2:$D$29,BLIOTECAS!$E$2:$E$29),"N/C")</f>
        <v>Ciencias Experimentales</v>
      </c>
      <c r="C229" s="243">
        <f>LOOKUP(H229,BLIOTECAS!$D$2:$D$30,BLIOTECAS!$F$2:$F$30)</f>
        <v>2</v>
      </c>
      <c r="D229" s="320">
        <v>236</v>
      </c>
      <c r="E229" s="320"/>
      <c r="F229" s="320"/>
      <c r="G229" s="320">
        <v>1</v>
      </c>
      <c r="H229" s="320">
        <v>6</v>
      </c>
      <c r="I229" s="320"/>
      <c r="J229" s="320">
        <v>4</v>
      </c>
      <c r="K229" s="320">
        <v>3</v>
      </c>
      <c r="L229" s="320"/>
      <c r="M229" s="320">
        <v>6</v>
      </c>
      <c r="N229" s="320">
        <v>8</v>
      </c>
      <c r="O229" s="320">
        <v>29</v>
      </c>
      <c r="P229" s="320"/>
      <c r="Q229" s="320"/>
      <c r="R229" s="320"/>
      <c r="S229" s="320">
        <v>4</v>
      </c>
      <c r="T229" s="320">
        <v>4</v>
      </c>
      <c r="U229" s="320">
        <v>3</v>
      </c>
      <c r="V229" s="320">
        <v>3</v>
      </c>
      <c r="W229" s="320"/>
      <c r="X229" s="320">
        <v>2</v>
      </c>
      <c r="Y229" s="320"/>
      <c r="Z229" s="320"/>
      <c r="AA229" s="320"/>
      <c r="AB229" s="320"/>
      <c r="AC229" s="320"/>
      <c r="AD229" s="320">
        <v>4</v>
      </c>
      <c r="AE229" s="320">
        <v>1</v>
      </c>
      <c r="AF229" s="320">
        <v>1</v>
      </c>
      <c r="AG229" s="320">
        <v>4</v>
      </c>
      <c r="AH229" s="320">
        <v>2</v>
      </c>
      <c r="AI229" s="320">
        <v>4</v>
      </c>
      <c r="AJ229" s="320">
        <v>2</v>
      </c>
      <c r="AK229" s="320">
        <v>2</v>
      </c>
      <c r="AL229" s="320">
        <v>2</v>
      </c>
      <c r="AM229" s="320">
        <v>4</v>
      </c>
      <c r="AN229" s="320">
        <v>4</v>
      </c>
      <c r="AO229" s="320">
        <v>3</v>
      </c>
      <c r="AP229" s="320">
        <v>3</v>
      </c>
      <c r="AQ229" s="320">
        <v>3</v>
      </c>
      <c r="AR229" s="320">
        <v>3</v>
      </c>
      <c r="AS229" s="320">
        <v>4</v>
      </c>
      <c r="AT229" s="320" t="s">
        <v>22</v>
      </c>
      <c r="AU229" s="320">
        <v>2</v>
      </c>
      <c r="AV229" s="320"/>
      <c r="AW229" s="320">
        <v>5</v>
      </c>
      <c r="AX229" s="320">
        <v>5</v>
      </c>
      <c r="AY229" s="320">
        <v>5</v>
      </c>
      <c r="AZ229" s="320">
        <v>5</v>
      </c>
      <c r="BA229" s="320">
        <v>3</v>
      </c>
      <c r="BB229" s="320">
        <v>4</v>
      </c>
      <c r="BC229" s="320"/>
      <c r="BD229" s="320" t="s">
        <v>22</v>
      </c>
      <c r="BE229" s="320" t="s">
        <v>22</v>
      </c>
      <c r="BF229" s="320"/>
      <c r="BG229" s="320"/>
      <c r="BH229" s="320">
        <v>4</v>
      </c>
      <c r="BI229" s="320">
        <v>4</v>
      </c>
      <c r="BJ229" s="320"/>
      <c r="BK229" s="320">
        <v>4</v>
      </c>
      <c r="BL229" s="320">
        <v>3</v>
      </c>
      <c r="BM229" s="320"/>
      <c r="BN229" s="320" t="s">
        <v>436</v>
      </c>
      <c r="BO229" s="381">
        <v>43497.406527777777</v>
      </c>
    </row>
    <row r="230" spans="1:67" ht="15" x14ac:dyDescent="0.25">
      <c r="A230" s="244" t="str">
        <f>IFERROR(LOOKUP(H230,BLIOTECAS!$D$2:$D$30,BLIOTECAS!$C$2:$C$30),"N/C")</f>
        <v>F. Veterinaria</v>
      </c>
      <c r="B230" s="243" t="str">
        <f>IFERROR(LOOKUP(H230,BLIOTECAS!$D$2:$D$29,BLIOTECAS!$E$2:$E$29),"N/C")</f>
        <v>Ciencias de la Salud</v>
      </c>
      <c r="C230" s="243">
        <f>LOOKUP(H230,BLIOTECAS!$D$2:$D$30,BLIOTECAS!$F$2:$F$30)</f>
        <v>4</v>
      </c>
      <c r="D230" s="320">
        <v>237</v>
      </c>
      <c r="E230" s="320"/>
      <c r="F230" s="320"/>
      <c r="G230" s="320">
        <v>1</v>
      </c>
      <c r="H230" s="320">
        <v>21</v>
      </c>
      <c r="I230" s="320"/>
      <c r="J230" s="320">
        <v>4</v>
      </c>
      <c r="K230" s="320">
        <v>1</v>
      </c>
      <c r="L230" s="320"/>
      <c r="M230" s="320">
        <v>21</v>
      </c>
      <c r="N230" s="320"/>
      <c r="O230" s="320"/>
      <c r="P230" s="320"/>
      <c r="Q230" s="320"/>
      <c r="R230" s="320"/>
      <c r="S230" s="320">
        <v>3</v>
      </c>
      <c r="T230" s="320">
        <v>3</v>
      </c>
      <c r="U230" s="320">
        <v>1</v>
      </c>
      <c r="V230" s="320">
        <v>1</v>
      </c>
      <c r="W230" s="320">
        <v>1</v>
      </c>
      <c r="X230" s="320"/>
      <c r="Y230" s="320"/>
      <c r="Z230" s="320"/>
      <c r="AA230" s="320"/>
      <c r="AB230" s="320"/>
      <c r="AC230" s="320"/>
      <c r="AD230" s="320">
        <v>5</v>
      </c>
      <c r="AE230" s="320">
        <v>1</v>
      </c>
      <c r="AF230" s="320">
        <v>3</v>
      </c>
      <c r="AG230" s="320">
        <v>1</v>
      </c>
      <c r="AH230" s="320">
        <v>5</v>
      </c>
      <c r="AI230" s="320">
        <v>3</v>
      </c>
      <c r="AJ230" s="320">
        <v>5</v>
      </c>
      <c r="AK230" s="320">
        <v>1</v>
      </c>
      <c r="AL230" s="320">
        <v>2</v>
      </c>
      <c r="AM230" s="320">
        <v>2</v>
      </c>
      <c r="AN230" s="320">
        <v>3</v>
      </c>
      <c r="AO230" s="320"/>
      <c r="AP230" s="320">
        <v>5</v>
      </c>
      <c r="AQ230" s="320"/>
      <c r="AR230" s="320"/>
      <c r="AS230" s="320">
        <v>3</v>
      </c>
      <c r="AT230" s="320" t="s">
        <v>22</v>
      </c>
      <c r="AU230" s="320">
        <v>3</v>
      </c>
      <c r="AV230" s="320"/>
      <c r="AW230" s="320">
        <v>4</v>
      </c>
      <c r="AX230" s="320">
        <v>1</v>
      </c>
      <c r="AY230" s="320">
        <v>3</v>
      </c>
      <c r="AZ230" s="320">
        <v>5</v>
      </c>
      <c r="BA230" s="320">
        <v>5</v>
      </c>
      <c r="BB230" s="320">
        <v>5</v>
      </c>
      <c r="BC230" s="320"/>
      <c r="BD230" s="320" t="s">
        <v>22</v>
      </c>
      <c r="BE230" s="320" t="s">
        <v>22</v>
      </c>
      <c r="BF230" s="320"/>
      <c r="BG230" s="320"/>
      <c r="BH230" s="320">
        <v>5</v>
      </c>
      <c r="BI230" s="320">
        <v>5</v>
      </c>
      <c r="BJ230" s="320"/>
      <c r="BK230" s="320">
        <v>3</v>
      </c>
      <c r="BL230" s="320"/>
      <c r="BM230" s="320"/>
      <c r="BN230" s="320" t="s">
        <v>437</v>
      </c>
      <c r="BO230" s="381">
        <v>43497.406527777777</v>
      </c>
    </row>
    <row r="231" spans="1:67" ht="15" x14ac:dyDescent="0.25">
      <c r="A231" s="244" t="str">
        <f>IFERROR(LOOKUP(H231,BLIOTECAS!$D$2:$D$30,BLIOTECAS!$C$2:$C$30),"N/C")</f>
        <v>F. Educación - Centro de Formación del Profesorado</v>
      </c>
      <c r="B231" s="243" t="str">
        <f>IFERROR(LOOKUP(H231,BLIOTECAS!$D$2:$D$29,BLIOTECAS!$E$2:$E$29),"N/C")</f>
        <v>Humanidades</v>
      </c>
      <c r="C231" s="243">
        <f>LOOKUP(H231,BLIOTECAS!$D$2:$D$30,BLIOTECAS!$F$2:$F$30)</f>
        <v>1</v>
      </c>
      <c r="D231" s="320">
        <v>238</v>
      </c>
      <c r="E231" s="320"/>
      <c r="F231" s="320"/>
      <c r="G231" s="320">
        <v>1</v>
      </c>
      <c r="H231" s="320">
        <v>12</v>
      </c>
      <c r="I231" s="320"/>
      <c r="J231" s="320">
        <v>3</v>
      </c>
      <c r="K231" s="320">
        <v>3</v>
      </c>
      <c r="L231" s="320"/>
      <c r="M231" s="320">
        <v>12</v>
      </c>
      <c r="N231" s="320">
        <v>20</v>
      </c>
      <c r="O231" s="320">
        <v>26</v>
      </c>
      <c r="P231" s="320"/>
      <c r="Q231" s="320"/>
      <c r="R231" s="320"/>
      <c r="S231" s="320">
        <v>3</v>
      </c>
      <c r="T231" s="320">
        <v>3</v>
      </c>
      <c r="U231" s="320">
        <v>2</v>
      </c>
      <c r="V231" s="320">
        <v>3</v>
      </c>
      <c r="W231" s="320"/>
      <c r="X231" s="320"/>
      <c r="Y231" s="320">
        <v>3</v>
      </c>
      <c r="Z231" s="320"/>
      <c r="AA231" s="320"/>
      <c r="AB231" s="320"/>
      <c r="AC231" s="320"/>
      <c r="AD231" s="320">
        <v>3</v>
      </c>
      <c r="AE231" s="320">
        <v>1</v>
      </c>
      <c r="AF231" s="320">
        <v>2</v>
      </c>
      <c r="AG231" s="320">
        <v>5</v>
      </c>
      <c r="AH231" s="320">
        <v>4</v>
      </c>
      <c r="AI231" s="320">
        <v>3</v>
      </c>
      <c r="AJ231" s="320">
        <v>5</v>
      </c>
      <c r="AK231" s="320">
        <v>2</v>
      </c>
      <c r="AL231" s="320">
        <v>4</v>
      </c>
      <c r="AM231" s="320">
        <v>4</v>
      </c>
      <c r="AN231" s="320">
        <v>3</v>
      </c>
      <c r="AO231" s="320">
        <v>3</v>
      </c>
      <c r="AP231" s="320">
        <v>3</v>
      </c>
      <c r="AQ231" s="320">
        <v>3</v>
      </c>
      <c r="AR231" s="320">
        <v>3</v>
      </c>
      <c r="AS231" s="320">
        <v>3</v>
      </c>
      <c r="AT231" s="320" t="s">
        <v>22</v>
      </c>
      <c r="AU231" s="320">
        <v>3</v>
      </c>
      <c r="AV231" s="320"/>
      <c r="AW231" s="320">
        <v>4</v>
      </c>
      <c r="AX231" s="320">
        <v>3</v>
      </c>
      <c r="AY231" s="320">
        <v>3</v>
      </c>
      <c r="AZ231" s="320">
        <v>3</v>
      </c>
      <c r="BA231" s="320">
        <v>4</v>
      </c>
      <c r="BB231" s="320">
        <v>4</v>
      </c>
      <c r="BC231" s="320"/>
      <c r="BD231" s="320"/>
      <c r="BE231" s="320" t="s">
        <v>22</v>
      </c>
      <c r="BF231" s="320">
        <v>3</v>
      </c>
      <c r="BG231" s="320"/>
      <c r="BH231" s="320">
        <v>2</v>
      </c>
      <c r="BI231" s="320">
        <v>2</v>
      </c>
      <c r="BJ231" s="320"/>
      <c r="BK231" s="320">
        <v>3</v>
      </c>
      <c r="BL231" s="320">
        <v>3</v>
      </c>
      <c r="BM231" s="320"/>
      <c r="BN231" s="320"/>
      <c r="BO231" s="381">
        <v>43497.4065625</v>
      </c>
    </row>
    <row r="232" spans="1:67" ht="15" x14ac:dyDescent="0.25">
      <c r="A232" s="244" t="str">
        <f>IFERROR(LOOKUP(H232,BLIOTECAS!$D$2:$D$30,BLIOTECAS!$C$2:$C$30),"N/C")</f>
        <v>F. Medicina</v>
      </c>
      <c r="B232" s="243" t="str">
        <f>IFERROR(LOOKUP(H232,BLIOTECAS!$D$2:$D$29,BLIOTECAS!$E$2:$E$29),"N/C")</f>
        <v>Ciencias de la Salud</v>
      </c>
      <c r="C232" s="243">
        <f>LOOKUP(H232,BLIOTECAS!$D$2:$D$30,BLIOTECAS!$F$2:$F$30)</f>
        <v>4</v>
      </c>
      <c r="D232" s="320">
        <v>239</v>
      </c>
      <c r="E232" s="320"/>
      <c r="F232" s="320"/>
      <c r="G232" s="320">
        <v>1</v>
      </c>
      <c r="H232" s="320">
        <v>18</v>
      </c>
      <c r="I232" s="320"/>
      <c r="J232" s="320">
        <v>4</v>
      </c>
      <c r="K232" s="320">
        <v>4</v>
      </c>
      <c r="L232" s="320"/>
      <c r="M232" s="320">
        <v>18</v>
      </c>
      <c r="N232" s="320">
        <v>22</v>
      </c>
      <c r="O232" s="320"/>
      <c r="P232" s="320"/>
      <c r="Q232" s="320"/>
      <c r="R232" s="320"/>
      <c r="S232" s="320">
        <v>3</v>
      </c>
      <c r="T232" s="320">
        <v>4</v>
      </c>
      <c r="U232" s="320">
        <v>4</v>
      </c>
      <c r="V232" s="320">
        <v>5</v>
      </c>
      <c r="W232" s="320"/>
      <c r="X232" s="320"/>
      <c r="Y232" s="320"/>
      <c r="Z232" s="320">
        <v>4</v>
      </c>
      <c r="AA232" s="320" t="s">
        <v>438</v>
      </c>
      <c r="AB232" s="320"/>
      <c r="AC232" s="320"/>
      <c r="AD232" s="320">
        <v>3</v>
      </c>
      <c r="AE232" s="320">
        <v>1</v>
      </c>
      <c r="AF232" s="320">
        <v>4</v>
      </c>
      <c r="AG232" s="320">
        <v>2</v>
      </c>
      <c r="AH232" s="320">
        <v>5</v>
      </c>
      <c r="AI232" s="320">
        <v>3</v>
      </c>
      <c r="AJ232" s="320">
        <v>5</v>
      </c>
      <c r="AK232" s="320">
        <v>5</v>
      </c>
      <c r="AL232" s="320">
        <v>4</v>
      </c>
      <c r="AM232" s="320">
        <v>5</v>
      </c>
      <c r="AN232" s="320">
        <v>5</v>
      </c>
      <c r="AO232" s="320">
        <v>4</v>
      </c>
      <c r="AP232" s="320">
        <v>5</v>
      </c>
      <c r="AQ232" s="320">
        <v>5</v>
      </c>
      <c r="AR232" s="320">
        <v>5</v>
      </c>
      <c r="AS232" s="320">
        <v>5</v>
      </c>
      <c r="AT232" s="320" t="s">
        <v>22</v>
      </c>
      <c r="AU232" s="320">
        <v>4</v>
      </c>
      <c r="AV232" s="320"/>
      <c r="AW232" s="320">
        <v>5</v>
      </c>
      <c r="AX232" s="320">
        <v>4</v>
      </c>
      <c r="AY232" s="320">
        <v>4</v>
      </c>
      <c r="AZ232" s="320">
        <v>5</v>
      </c>
      <c r="BA232" s="320">
        <v>5</v>
      </c>
      <c r="BB232" s="320">
        <v>5</v>
      </c>
      <c r="BC232" s="320"/>
      <c r="BD232" s="320" t="s">
        <v>22</v>
      </c>
      <c r="BE232" s="320" t="s">
        <v>22</v>
      </c>
      <c r="BF232" s="320"/>
      <c r="BG232" s="320"/>
      <c r="BH232" s="320">
        <v>5</v>
      </c>
      <c r="BI232" s="320">
        <v>4</v>
      </c>
      <c r="BJ232" s="320"/>
      <c r="BK232" s="320">
        <v>4</v>
      </c>
      <c r="BL232" s="320">
        <v>5</v>
      </c>
      <c r="BM232" s="320"/>
      <c r="BN232" s="320"/>
      <c r="BO232" s="381">
        <v>43497.406585648147</v>
      </c>
    </row>
    <row r="233" spans="1:67" ht="15" x14ac:dyDescent="0.25">
      <c r="A233" s="244" t="str">
        <f>IFERROR(LOOKUP(H233,BLIOTECAS!$D$2:$D$30,BLIOTECAS!$C$2:$C$30),"N/C")</f>
        <v>N/C</v>
      </c>
      <c r="B233" s="243" t="str">
        <f>IFERROR(LOOKUP(H233,BLIOTECAS!$D$2:$D$29,BLIOTECAS!$E$2:$E$29),"N/C")</f>
        <v>N/C</v>
      </c>
      <c r="C233" s="243" t="e">
        <f>LOOKUP(H233,BLIOTECAS!$D$2:$D$30,BLIOTECAS!$F$2:$F$30)</f>
        <v>#N/A</v>
      </c>
      <c r="D233" s="320">
        <v>240</v>
      </c>
      <c r="E233" s="320"/>
      <c r="F233" s="320"/>
      <c r="G233" s="320"/>
      <c r="H233" s="320"/>
      <c r="I233" s="320"/>
      <c r="J233" s="320">
        <v>3</v>
      </c>
      <c r="K233" s="320">
        <v>4</v>
      </c>
      <c r="L233" s="320"/>
      <c r="M233" s="320">
        <v>22</v>
      </c>
      <c r="N233" s="320"/>
      <c r="O233" s="320"/>
      <c r="P233" s="320"/>
      <c r="Q233" s="320"/>
      <c r="R233" s="320"/>
      <c r="S233" s="320">
        <v>4</v>
      </c>
      <c r="T233" s="320">
        <v>4</v>
      </c>
      <c r="U233" s="320">
        <v>3</v>
      </c>
      <c r="V233" s="320">
        <v>3</v>
      </c>
      <c r="W233" s="320">
        <v>1</v>
      </c>
      <c r="X233" s="320"/>
      <c r="Y233" s="320"/>
      <c r="Z233" s="320"/>
      <c r="AA233" s="320"/>
      <c r="AB233" s="320"/>
      <c r="AC233" s="320"/>
      <c r="AD233" s="320">
        <v>2</v>
      </c>
      <c r="AE233" s="320">
        <v>3</v>
      </c>
      <c r="AF233" s="320">
        <v>3</v>
      </c>
      <c r="AG233" s="320">
        <v>4</v>
      </c>
      <c r="AH233" s="320">
        <v>3</v>
      </c>
      <c r="AI233" s="320">
        <v>5</v>
      </c>
      <c r="AJ233" s="320">
        <v>5</v>
      </c>
      <c r="AK233" s="320">
        <v>2</v>
      </c>
      <c r="AL233" s="320">
        <v>2</v>
      </c>
      <c r="AM233" s="320">
        <v>3</v>
      </c>
      <c r="AN233" s="320">
        <v>4</v>
      </c>
      <c r="AO233" s="320">
        <v>4</v>
      </c>
      <c r="AP233" s="320">
        <v>4</v>
      </c>
      <c r="AQ233" s="320">
        <v>4</v>
      </c>
      <c r="AR233" s="320">
        <v>3</v>
      </c>
      <c r="AS233" s="320">
        <v>3</v>
      </c>
      <c r="AT233" s="320" t="s">
        <v>22</v>
      </c>
      <c r="AU233" s="320">
        <v>4</v>
      </c>
      <c r="AV233" s="320"/>
      <c r="AW233" s="320">
        <v>4</v>
      </c>
      <c r="AX233" s="320">
        <v>4</v>
      </c>
      <c r="AY233" s="320">
        <v>4</v>
      </c>
      <c r="AZ233" s="320">
        <v>4</v>
      </c>
      <c r="BA233" s="320">
        <v>4</v>
      </c>
      <c r="BB233" s="320">
        <v>4</v>
      </c>
      <c r="BC233" s="320"/>
      <c r="BD233" s="320" t="s">
        <v>356</v>
      </c>
      <c r="BE233" s="320" t="s">
        <v>356</v>
      </c>
      <c r="BF233" s="320">
        <v>4</v>
      </c>
      <c r="BG233" s="320"/>
      <c r="BH233" s="320">
        <v>4</v>
      </c>
      <c r="BI233" s="320">
        <v>3</v>
      </c>
      <c r="BJ233" s="320"/>
      <c r="BK233" s="320">
        <v>3</v>
      </c>
      <c r="BL233" s="320">
        <v>3</v>
      </c>
      <c r="BM233" s="320"/>
      <c r="BN233" s="320"/>
      <c r="BO233" s="381">
        <v>43497.40662037037</v>
      </c>
    </row>
    <row r="234" spans="1:67" ht="15" x14ac:dyDescent="0.25">
      <c r="A234" s="244" t="str">
        <f>IFERROR(LOOKUP(H234,BLIOTECAS!$D$2:$D$30,BLIOTECAS!$C$2:$C$30),"N/C")</f>
        <v>F. Trabajo Social</v>
      </c>
      <c r="B234" s="243" t="str">
        <f>IFERROR(LOOKUP(H234,BLIOTECAS!$D$2:$D$29,BLIOTECAS!$E$2:$E$29),"N/C")</f>
        <v>Ciencias Sociales</v>
      </c>
      <c r="C234" s="243">
        <f>LOOKUP(H234,BLIOTECAS!$D$2:$D$30,BLIOTECAS!$F$2:$F$30)</f>
        <v>3</v>
      </c>
      <c r="D234" s="320">
        <v>241</v>
      </c>
      <c r="E234" s="320"/>
      <c r="F234" s="320"/>
      <c r="G234" s="320">
        <v>1</v>
      </c>
      <c r="H234" s="320">
        <v>26</v>
      </c>
      <c r="I234" s="320"/>
      <c r="J234" s="320">
        <v>4</v>
      </c>
      <c r="K234" s="320">
        <v>3</v>
      </c>
      <c r="L234" s="320"/>
      <c r="M234" s="320">
        <v>26</v>
      </c>
      <c r="N234" s="320">
        <v>20</v>
      </c>
      <c r="O234" s="320"/>
      <c r="P234" s="320" t="s">
        <v>439</v>
      </c>
      <c r="Q234" s="320"/>
      <c r="R234" s="320"/>
      <c r="S234" s="320">
        <v>5</v>
      </c>
      <c r="T234" s="320">
        <v>5</v>
      </c>
      <c r="U234" s="320">
        <v>5</v>
      </c>
      <c r="V234" s="320">
        <v>5</v>
      </c>
      <c r="W234" s="320">
        <v>1</v>
      </c>
      <c r="X234" s="320"/>
      <c r="Y234" s="320"/>
      <c r="Z234" s="320"/>
      <c r="AA234" s="320"/>
      <c r="AB234" s="320"/>
      <c r="AC234" s="320"/>
      <c r="AD234" s="320">
        <v>4</v>
      </c>
      <c r="AE234" s="320">
        <v>3</v>
      </c>
      <c r="AF234" s="320">
        <v>2</v>
      </c>
      <c r="AG234" s="320">
        <v>2</v>
      </c>
      <c r="AH234" s="320">
        <v>4</v>
      </c>
      <c r="AI234" s="320">
        <v>2</v>
      </c>
      <c r="AJ234" s="320">
        <v>4</v>
      </c>
      <c r="AK234" s="320"/>
      <c r="AL234" s="320">
        <v>5</v>
      </c>
      <c r="AM234" s="320">
        <v>4</v>
      </c>
      <c r="AN234" s="320">
        <v>5</v>
      </c>
      <c r="AO234" s="320">
        <v>5</v>
      </c>
      <c r="AP234" s="320">
        <v>5</v>
      </c>
      <c r="AQ234" s="320">
        <v>5</v>
      </c>
      <c r="AR234" s="320">
        <v>3</v>
      </c>
      <c r="AS234" s="320">
        <v>5</v>
      </c>
      <c r="AT234" s="320" t="s">
        <v>22</v>
      </c>
      <c r="AU234" s="320">
        <v>5</v>
      </c>
      <c r="AV234" s="320"/>
      <c r="AW234" s="320">
        <v>5</v>
      </c>
      <c r="AX234" s="320">
        <v>5</v>
      </c>
      <c r="AY234" s="320">
        <v>5</v>
      </c>
      <c r="AZ234" s="320">
        <v>5</v>
      </c>
      <c r="BA234" s="320">
        <v>5</v>
      </c>
      <c r="BB234" s="320">
        <v>5</v>
      </c>
      <c r="BC234" s="320"/>
      <c r="BD234" s="320" t="s">
        <v>22</v>
      </c>
      <c r="BE234" s="320" t="s">
        <v>22</v>
      </c>
      <c r="BF234" s="320"/>
      <c r="BG234" s="320"/>
      <c r="BH234" s="320">
        <v>5</v>
      </c>
      <c r="BI234" s="320">
        <v>5</v>
      </c>
      <c r="BJ234" s="320"/>
      <c r="BK234" s="320">
        <v>5</v>
      </c>
      <c r="BL234" s="320">
        <v>3</v>
      </c>
      <c r="BM234" s="320"/>
      <c r="BN234" s="320" t="s">
        <v>440</v>
      </c>
      <c r="BO234" s="381">
        <v>43497.406701388885</v>
      </c>
    </row>
    <row r="235" spans="1:67" ht="15" x14ac:dyDescent="0.25">
      <c r="A235" s="244" t="str">
        <f>IFERROR(LOOKUP(H235,BLIOTECAS!$D$2:$D$30,BLIOTECAS!$C$2:$C$30),"N/C")</f>
        <v>F. Ciencias Políticas y Sociología</v>
      </c>
      <c r="B235" s="243" t="str">
        <f>IFERROR(LOOKUP(H235,BLIOTECAS!$D$2:$D$29,BLIOTECAS!$E$2:$E$29),"N/C")</f>
        <v>Ciencias Sociales</v>
      </c>
      <c r="C235" s="243">
        <f>LOOKUP(H235,BLIOTECAS!$D$2:$D$30,BLIOTECAS!$F$2:$F$30)</f>
        <v>3</v>
      </c>
      <c r="D235" s="320">
        <v>242</v>
      </c>
      <c r="E235" s="320"/>
      <c r="F235" s="320"/>
      <c r="G235" s="320">
        <v>1</v>
      </c>
      <c r="H235" s="320">
        <v>9</v>
      </c>
      <c r="I235" s="320"/>
      <c r="J235" s="320">
        <v>3</v>
      </c>
      <c r="K235" s="320">
        <v>3</v>
      </c>
      <c r="L235" s="320"/>
      <c r="M235" s="320">
        <v>9</v>
      </c>
      <c r="N235" s="320">
        <v>20</v>
      </c>
      <c r="O235" s="320">
        <v>29</v>
      </c>
      <c r="P235" s="320"/>
      <c r="Q235" s="320"/>
      <c r="R235" s="320"/>
      <c r="S235" s="320">
        <v>3</v>
      </c>
      <c r="T235" s="320">
        <v>3</v>
      </c>
      <c r="U235" s="320">
        <v>4</v>
      </c>
      <c r="V235" s="320">
        <v>2</v>
      </c>
      <c r="W235" s="320"/>
      <c r="X235" s="320">
        <v>2</v>
      </c>
      <c r="Y235" s="320"/>
      <c r="Z235" s="320"/>
      <c r="AA235" s="320"/>
      <c r="AB235" s="320"/>
      <c r="AC235" s="320"/>
      <c r="AD235" s="320">
        <v>4</v>
      </c>
      <c r="AE235" s="320">
        <v>2</v>
      </c>
      <c r="AF235" s="320">
        <v>3</v>
      </c>
      <c r="AG235" s="320">
        <v>5</v>
      </c>
      <c r="AH235" s="320">
        <v>5</v>
      </c>
      <c r="AI235" s="320">
        <v>5</v>
      </c>
      <c r="AJ235" s="320">
        <v>5</v>
      </c>
      <c r="AK235" s="320">
        <v>2</v>
      </c>
      <c r="AL235" s="320">
        <v>6</v>
      </c>
      <c r="AM235" s="320">
        <v>3</v>
      </c>
      <c r="AN235" s="320">
        <v>3</v>
      </c>
      <c r="AO235" s="320">
        <v>2</v>
      </c>
      <c r="AP235" s="320">
        <v>3</v>
      </c>
      <c r="AQ235" s="320">
        <v>4</v>
      </c>
      <c r="AR235" s="320">
        <v>4</v>
      </c>
      <c r="AS235" s="320">
        <v>4</v>
      </c>
      <c r="AT235" s="320" t="s">
        <v>22</v>
      </c>
      <c r="AU235" s="320">
        <v>4</v>
      </c>
      <c r="AV235" s="320"/>
      <c r="AW235" s="320">
        <v>4</v>
      </c>
      <c r="AX235" s="320">
        <v>4</v>
      </c>
      <c r="AY235" s="320">
        <v>4</v>
      </c>
      <c r="AZ235" s="320">
        <v>4</v>
      </c>
      <c r="BA235" s="320">
        <v>3</v>
      </c>
      <c r="BB235" s="320">
        <v>4</v>
      </c>
      <c r="BC235" s="320"/>
      <c r="BD235" s="320" t="s">
        <v>22</v>
      </c>
      <c r="BE235" s="320" t="s">
        <v>22</v>
      </c>
      <c r="BF235" s="320"/>
      <c r="BG235" s="320"/>
      <c r="BH235" s="320">
        <v>3</v>
      </c>
      <c r="BI235" s="320">
        <v>2</v>
      </c>
      <c r="BJ235" s="320"/>
      <c r="BK235" s="320">
        <v>3</v>
      </c>
      <c r="BL235" s="320">
        <v>4</v>
      </c>
      <c r="BM235" s="320"/>
      <c r="BN235" s="320"/>
      <c r="BO235" s="381">
        <v>43497.406712962962</v>
      </c>
    </row>
    <row r="236" spans="1:67" ht="15" x14ac:dyDescent="0.25">
      <c r="A236" s="244" t="str">
        <f>IFERROR(LOOKUP(H236,BLIOTECAS!$D$2:$D$30,BLIOTECAS!$C$2:$C$30),"N/C")</f>
        <v>F. Educación - Centro de Formación del Profesorado</v>
      </c>
      <c r="B236" s="243" t="str">
        <f>IFERROR(LOOKUP(H236,BLIOTECAS!$D$2:$D$29,BLIOTECAS!$E$2:$E$29),"N/C")</f>
        <v>Humanidades</v>
      </c>
      <c r="C236" s="243">
        <f>LOOKUP(H236,BLIOTECAS!$D$2:$D$30,BLIOTECAS!$F$2:$F$30)</f>
        <v>1</v>
      </c>
      <c r="D236" s="320">
        <v>243</v>
      </c>
      <c r="E236" s="320"/>
      <c r="F236" s="320"/>
      <c r="G236" s="320">
        <v>1</v>
      </c>
      <c r="H236" s="320">
        <v>12</v>
      </c>
      <c r="I236" s="320"/>
      <c r="J236" s="320">
        <v>3</v>
      </c>
      <c r="K236" s="320">
        <v>4</v>
      </c>
      <c r="L236" s="320"/>
      <c r="M236" s="320">
        <v>12</v>
      </c>
      <c r="N236" s="320">
        <v>29</v>
      </c>
      <c r="O236" s="320"/>
      <c r="P236" s="320"/>
      <c r="Q236" s="320"/>
      <c r="R236" s="320"/>
      <c r="S236" s="320">
        <v>4</v>
      </c>
      <c r="T236" s="320">
        <v>4</v>
      </c>
      <c r="U236" s="320">
        <v>2</v>
      </c>
      <c r="V236" s="320">
        <v>5</v>
      </c>
      <c r="W236" s="320">
        <v>1</v>
      </c>
      <c r="X236" s="320"/>
      <c r="Y236" s="320"/>
      <c r="Z236" s="320"/>
      <c r="AA236" s="320"/>
      <c r="AB236" s="320"/>
      <c r="AC236" s="320"/>
      <c r="AD236" s="320">
        <v>4</v>
      </c>
      <c r="AE236" s="320">
        <v>4</v>
      </c>
      <c r="AF236" s="320">
        <v>2</v>
      </c>
      <c r="AG236" s="320">
        <v>4</v>
      </c>
      <c r="AH236" s="320"/>
      <c r="AI236" s="320">
        <v>4</v>
      </c>
      <c r="AJ236" s="320">
        <v>4</v>
      </c>
      <c r="AK236" s="320">
        <v>4</v>
      </c>
      <c r="AL236" s="320">
        <v>4</v>
      </c>
      <c r="AM236" s="320">
        <v>4</v>
      </c>
      <c r="AN236" s="320">
        <v>3</v>
      </c>
      <c r="AO236" s="320">
        <v>3</v>
      </c>
      <c r="AP236" s="320">
        <v>5</v>
      </c>
      <c r="AQ236" s="320">
        <v>4</v>
      </c>
      <c r="AR236" s="320">
        <v>4</v>
      </c>
      <c r="AS236" s="320">
        <v>3</v>
      </c>
      <c r="AT236" s="320" t="s">
        <v>356</v>
      </c>
      <c r="AU236" s="320">
        <v>4</v>
      </c>
      <c r="AV236" s="320"/>
      <c r="AW236" s="320">
        <v>4</v>
      </c>
      <c r="AX236" s="320">
        <v>4</v>
      </c>
      <c r="AY236" s="320">
        <v>4</v>
      </c>
      <c r="AZ236" s="320">
        <v>4</v>
      </c>
      <c r="BA236" s="320">
        <v>4</v>
      </c>
      <c r="BB236" s="320">
        <v>4</v>
      </c>
      <c r="BC236" s="320"/>
      <c r="BD236" s="320" t="s">
        <v>356</v>
      </c>
      <c r="BE236" s="320" t="s">
        <v>22</v>
      </c>
      <c r="BF236" s="320"/>
      <c r="BG236" s="320"/>
      <c r="BH236" s="320">
        <v>4</v>
      </c>
      <c r="BI236" s="320">
        <v>4</v>
      </c>
      <c r="BJ236" s="320"/>
      <c r="BK236" s="320">
        <v>3</v>
      </c>
      <c r="BL236" s="320">
        <v>3</v>
      </c>
      <c r="BM236" s="320"/>
      <c r="BN236" s="320"/>
      <c r="BO236" s="381">
        <v>43497.406736111108</v>
      </c>
    </row>
    <row r="237" spans="1:67" ht="15" x14ac:dyDescent="0.25">
      <c r="A237" s="244" t="str">
        <f>IFERROR(LOOKUP(H237,BLIOTECAS!$D$2:$D$30,BLIOTECAS!$C$2:$C$30),"N/C")</f>
        <v>F. Medicina</v>
      </c>
      <c r="B237" s="243" t="str">
        <f>IFERROR(LOOKUP(H237,BLIOTECAS!$D$2:$D$29,BLIOTECAS!$E$2:$E$29),"N/C")</f>
        <v>Ciencias de la Salud</v>
      </c>
      <c r="C237" s="243">
        <f>LOOKUP(H237,BLIOTECAS!$D$2:$D$30,BLIOTECAS!$F$2:$F$30)</f>
        <v>4</v>
      </c>
      <c r="D237" s="320">
        <v>244</v>
      </c>
      <c r="E237" s="320"/>
      <c r="F237" s="320"/>
      <c r="G237" s="320">
        <v>1</v>
      </c>
      <c r="H237" s="320">
        <v>18</v>
      </c>
      <c r="I237" s="320"/>
      <c r="J237" s="320">
        <v>5</v>
      </c>
      <c r="K237" s="320">
        <v>3</v>
      </c>
      <c r="L237" s="320"/>
      <c r="M237" s="320">
        <v>18</v>
      </c>
      <c r="N237" s="320">
        <v>29</v>
      </c>
      <c r="O237" s="320"/>
      <c r="P237" s="320"/>
      <c r="Q237" s="320"/>
      <c r="R237" s="320"/>
      <c r="S237" s="320">
        <v>2</v>
      </c>
      <c r="T237" s="320">
        <v>3</v>
      </c>
      <c r="U237" s="320">
        <v>3</v>
      </c>
      <c r="V237" s="320">
        <v>3</v>
      </c>
      <c r="W237" s="320">
        <v>1</v>
      </c>
      <c r="X237" s="320">
        <v>2</v>
      </c>
      <c r="Y237" s="320">
        <v>3</v>
      </c>
      <c r="Z237" s="320">
        <v>4</v>
      </c>
      <c r="AA237" s="320">
        <v>0</v>
      </c>
      <c r="AB237" s="320"/>
      <c r="AC237" s="320"/>
      <c r="AD237" s="320">
        <v>3</v>
      </c>
      <c r="AE237" s="320">
        <v>1</v>
      </c>
      <c r="AF237" s="320">
        <v>3</v>
      </c>
      <c r="AG237" s="320">
        <v>5</v>
      </c>
      <c r="AH237" s="320">
        <v>2</v>
      </c>
      <c r="AI237" s="320">
        <v>4</v>
      </c>
      <c r="AJ237" s="320">
        <v>3</v>
      </c>
      <c r="AK237" s="320">
        <v>1</v>
      </c>
      <c r="AL237" s="320">
        <v>5</v>
      </c>
      <c r="AM237" s="320">
        <v>2</v>
      </c>
      <c r="AN237" s="320">
        <v>5</v>
      </c>
      <c r="AO237" s="320">
        <v>4</v>
      </c>
      <c r="AP237" s="320">
        <v>4</v>
      </c>
      <c r="AQ237" s="320">
        <v>3</v>
      </c>
      <c r="AR237" s="320">
        <v>2</v>
      </c>
      <c r="AS237" s="320">
        <v>4</v>
      </c>
      <c r="AT237" s="320" t="s">
        <v>22</v>
      </c>
      <c r="AU237" s="320">
        <v>3</v>
      </c>
      <c r="AV237" s="320"/>
      <c r="AW237" s="320">
        <v>5</v>
      </c>
      <c r="AX237" s="320">
        <v>4</v>
      </c>
      <c r="AY237" s="320"/>
      <c r="AZ237" s="320">
        <v>5</v>
      </c>
      <c r="BA237" s="320">
        <v>5</v>
      </c>
      <c r="BB237" s="320">
        <v>5</v>
      </c>
      <c r="BC237" s="320"/>
      <c r="BD237" s="320" t="s">
        <v>356</v>
      </c>
      <c r="BE237" s="320" t="s">
        <v>356</v>
      </c>
      <c r="BF237" s="320">
        <v>3</v>
      </c>
      <c r="BG237" s="320"/>
      <c r="BH237" s="320">
        <v>5</v>
      </c>
      <c r="BI237" s="320">
        <v>3</v>
      </c>
      <c r="BJ237" s="320"/>
      <c r="BK237" s="320">
        <v>3</v>
      </c>
      <c r="BL237" s="320">
        <v>4</v>
      </c>
      <c r="BM237" s="320"/>
      <c r="BN237" s="320"/>
      <c r="BO237" s="381">
        <v>43497.406736111108</v>
      </c>
    </row>
    <row r="238" spans="1:67" ht="15" x14ac:dyDescent="0.25">
      <c r="A238" s="244" t="str">
        <f>IFERROR(LOOKUP(H238,BLIOTECAS!$D$2:$D$30,BLIOTECAS!$C$2:$C$30),"N/C")</f>
        <v>F. Educación - Centro de Formación del Profesorado</v>
      </c>
      <c r="B238" s="243" t="str">
        <f>IFERROR(LOOKUP(H238,BLIOTECAS!$D$2:$D$29,BLIOTECAS!$E$2:$E$29),"N/C")</f>
        <v>Humanidades</v>
      </c>
      <c r="C238" s="243">
        <f>LOOKUP(H238,BLIOTECAS!$D$2:$D$30,BLIOTECAS!$F$2:$F$30)</f>
        <v>1</v>
      </c>
      <c r="D238" s="320">
        <v>245</v>
      </c>
      <c r="E238" s="320"/>
      <c r="F238" s="320"/>
      <c r="G238" s="320">
        <v>2</v>
      </c>
      <c r="H238" s="320">
        <v>12</v>
      </c>
      <c r="I238" s="320"/>
      <c r="J238" s="320">
        <v>5</v>
      </c>
      <c r="K238" s="320">
        <v>3</v>
      </c>
      <c r="L238" s="320"/>
      <c r="M238" s="320">
        <v>12</v>
      </c>
      <c r="N238" s="320">
        <v>29</v>
      </c>
      <c r="O238" s="320"/>
      <c r="P238" s="320" t="s">
        <v>441</v>
      </c>
      <c r="Q238" s="320"/>
      <c r="R238" s="320"/>
      <c r="S238" s="320">
        <v>1</v>
      </c>
      <c r="T238" s="320">
        <v>2</v>
      </c>
      <c r="U238" s="320">
        <v>1</v>
      </c>
      <c r="V238" s="320">
        <v>1</v>
      </c>
      <c r="W238" s="320"/>
      <c r="X238" s="320">
        <v>2</v>
      </c>
      <c r="Y238" s="320">
        <v>3</v>
      </c>
      <c r="Z238" s="320"/>
      <c r="AA238" s="320"/>
      <c r="AB238" s="320"/>
      <c r="AC238" s="320"/>
      <c r="AD238" s="320">
        <v>1</v>
      </c>
      <c r="AE238" s="320">
        <v>4</v>
      </c>
      <c r="AF238" s="320">
        <v>4</v>
      </c>
      <c r="AG238" s="320">
        <v>1</v>
      </c>
      <c r="AH238" s="320">
        <v>5</v>
      </c>
      <c r="AI238" s="320">
        <v>5</v>
      </c>
      <c r="AJ238" s="320">
        <v>5</v>
      </c>
      <c r="AK238" s="320">
        <v>5</v>
      </c>
      <c r="AL238" s="320">
        <v>6</v>
      </c>
      <c r="AM238" s="320">
        <v>1</v>
      </c>
      <c r="AN238" s="320">
        <v>4</v>
      </c>
      <c r="AO238" s="320">
        <v>3</v>
      </c>
      <c r="AP238" s="320">
        <v>4</v>
      </c>
      <c r="AQ238" s="320">
        <v>4</v>
      </c>
      <c r="AR238" s="320">
        <v>4</v>
      </c>
      <c r="AS238" s="320">
        <v>3</v>
      </c>
      <c r="AT238" s="320" t="s">
        <v>356</v>
      </c>
      <c r="AU238" s="320"/>
      <c r="AV238" s="320"/>
      <c r="AW238" s="320">
        <v>4</v>
      </c>
      <c r="AX238" s="320">
        <v>4</v>
      </c>
      <c r="AY238" s="320">
        <v>4</v>
      </c>
      <c r="AZ238" s="320">
        <v>4</v>
      </c>
      <c r="BA238" s="320">
        <v>4</v>
      </c>
      <c r="BB238" s="320">
        <v>4</v>
      </c>
      <c r="BC238" s="320"/>
      <c r="BD238" s="320" t="s">
        <v>356</v>
      </c>
      <c r="BE238" s="320" t="s">
        <v>22</v>
      </c>
      <c r="BF238" s="320"/>
      <c r="BG238" s="320"/>
      <c r="BH238" s="320">
        <v>5</v>
      </c>
      <c r="BI238" s="320">
        <v>5</v>
      </c>
      <c r="BJ238" s="320"/>
      <c r="BK238" s="320">
        <v>2</v>
      </c>
      <c r="BL238" s="320">
        <v>3</v>
      </c>
      <c r="BM238" s="320"/>
      <c r="BN238" s="320" t="s">
        <v>442</v>
      </c>
      <c r="BO238" s="381">
        <v>43497.406747685185</v>
      </c>
    </row>
    <row r="239" spans="1:67" ht="15" x14ac:dyDescent="0.25">
      <c r="A239" s="244" t="str">
        <f>IFERROR(LOOKUP(H239,BLIOTECAS!$D$2:$D$30,BLIOTECAS!$C$2:$C$30),"N/C")</f>
        <v>F. Medicina</v>
      </c>
      <c r="B239" s="243" t="str">
        <f>IFERROR(LOOKUP(H239,BLIOTECAS!$D$2:$D$29,BLIOTECAS!$E$2:$E$29),"N/C")</f>
        <v>Ciencias de la Salud</v>
      </c>
      <c r="C239" s="243">
        <f>LOOKUP(H239,BLIOTECAS!$D$2:$D$30,BLIOTECAS!$F$2:$F$30)</f>
        <v>4</v>
      </c>
      <c r="D239" s="320">
        <v>246</v>
      </c>
      <c r="E239" s="320"/>
      <c r="F239" s="320"/>
      <c r="G239" s="320">
        <v>1</v>
      </c>
      <c r="H239" s="320">
        <v>18</v>
      </c>
      <c r="I239" s="320"/>
      <c r="J239" s="320">
        <v>4</v>
      </c>
      <c r="K239" s="320">
        <v>1</v>
      </c>
      <c r="L239" s="320"/>
      <c r="M239" s="320">
        <v>18</v>
      </c>
      <c r="N239" s="320">
        <v>29</v>
      </c>
      <c r="O239" s="320">
        <v>18</v>
      </c>
      <c r="P239" s="320" t="s">
        <v>443</v>
      </c>
      <c r="Q239" s="320"/>
      <c r="R239" s="320"/>
      <c r="S239" s="320">
        <v>3</v>
      </c>
      <c r="T239" s="320">
        <v>3</v>
      </c>
      <c r="U239" s="320">
        <v>3</v>
      </c>
      <c r="V239" s="320">
        <v>3</v>
      </c>
      <c r="W239" s="320">
        <v>1</v>
      </c>
      <c r="X239" s="320"/>
      <c r="Y239" s="320"/>
      <c r="Z239" s="320"/>
      <c r="AA239" s="320"/>
      <c r="AB239" s="320"/>
      <c r="AC239" s="320"/>
      <c r="AD239" s="320">
        <v>2</v>
      </c>
      <c r="AE239" s="320">
        <v>1</v>
      </c>
      <c r="AF239" s="320">
        <v>2</v>
      </c>
      <c r="AG239" s="320">
        <v>4</v>
      </c>
      <c r="AH239" s="320">
        <v>5</v>
      </c>
      <c r="AI239" s="320">
        <v>3</v>
      </c>
      <c r="AJ239" s="320">
        <v>4</v>
      </c>
      <c r="AK239" s="320">
        <v>2</v>
      </c>
      <c r="AL239" s="320">
        <v>4</v>
      </c>
      <c r="AM239" s="320">
        <v>3</v>
      </c>
      <c r="AN239" s="320">
        <v>4</v>
      </c>
      <c r="AO239" s="320">
        <v>4</v>
      </c>
      <c r="AP239" s="320">
        <v>4</v>
      </c>
      <c r="AQ239" s="320">
        <v>4</v>
      </c>
      <c r="AR239" s="320">
        <v>3</v>
      </c>
      <c r="AS239" s="320">
        <v>3</v>
      </c>
      <c r="AT239" s="320" t="s">
        <v>22</v>
      </c>
      <c r="AU239" s="320">
        <v>3</v>
      </c>
      <c r="AV239" s="320"/>
      <c r="AW239" s="320">
        <v>4</v>
      </c>
      <c r="AX239" s="320">
        <v>3</v>
      </c>
      <c r="AY239" s="320">
        <v>3</v>
      </c>
      <c r="AZ239" s="320">
        <v>4</v>
      </c>
      <c r="BA239" s="320">
        <v>4</v>
      </c>
      <c r="BB239" s="320">
        <v>3</v>
      </c>
      <c r="BC239" s="320"/>
      <c r="BD239" s="320" t="s">
        <v>22</v>
      </c>
      <c r="BE239" s="320" t="s">
        <v>356</v>
      </c>
      <c r="BF239" s="320">
        <v>4</v>
      </c>
      <c r="BG239" s="320"/>
      <c r="BH239" s="320">
        <v>3</v>
      </c>
      <c r="BI239" s="320">
        <v>4</v>
      </c>
      <c r="BJ239" s="320"/>
      <c r="BK239" s="320">
        <v>4</v>
      </c>
      <c r="BL239" s="320">
        <v>4</v>
      </c>
      <c r="BM239" s="320"/>
      <c r="BN239" s="320"/>
      <c r="BO239" s="381">
        <v>43497.406886574077</v>
      </c>
    </row>
    <row r="240" spans="1:67" ht="15" x14ac:dyDescent="0.25">
      <c r="A240" s="244" t="str">
        <f>IFERROR(LOOKUP(H240,BLIOTECAS!$D$2:$D$30,BLIOTECAS!$C$2:$C$30),"N/C")</f>
        <v>F. Geografía e Historia</v>
      </c>
      <c r="B240" s="243" t="str">
        <f>IFERROR(LOOKUP(H240,BLIOTECAS!$D$2:$D$29,BLIOTECAS!$E$2:$E$29),"N/C")</f>
        <v>Humanidades</v>
      </c>
      <c r="C240" s="243">
        <f>LOOKUP(H240,BLIOTECAS!$D$2:$D$30,BLIOTECAS!$F$2:$F$30)</f>
        <v>1</v>
      </c>
      <c r="D240" s="320">
        <v>247</v>
      </c>
      <c r="E240" s="320"/>
      <c r="F240" s="320"/>
      <c r="G240" s="320">
        <v>1</v>
      </c>
      <c r="H240" s="320">
        <v>16</v>
      </c>
      <c r="I240" s="320"/>
      <c r="J240" s="320">
        <v>3</v>
      </c>
      <c r="K240" s="320">
        <v>3</v>
      </c>
      <c r="L240" s="320"/>
      <c r="M240" s="320">
        <v>16</v>
      </c>
      <c r="N240" s="320">
        <v>23</v>
      </c>
      <c r="O240" s="320">
        <v>4</v>
      </c>
      <c r="P240" s="320" t="s">
        <v>444</v>
      </c>
      <c r="Q240" s="320"/>
      <c r="R240" s="320"/>
      <c r="S240" s="320">
        <v>4</v>
      </c>
      <c r="T240" s="320">
        <v>5</v>
      </c>
      <c r="U240" s="320">
        <v>5</v>
      </c>
      <c r="V240" s="320">
        <v>3</v>
      </c>
      <c r="W240" s="320">
        <v>1</v>
      </c>
      <c r="X240" s="320"/>
      <c r="Y240" s="320">
        <v>3</v>
      </c>
      <c r="Z240" s="320"/>
      <c r="AA240" s="320"/>
      <c r="AB240" s="320"/>
      <c r="AC240" s="320"/>
      <c r="AD240" s="320">
        <v>5</v>
      </c>
      <c r="AE240" s="320">
        <v>5</v>
      </c>
      <c r="AF240" s="320">
        <v>4</v>
      </c>
      <c r="AG240" s="320">
        <v>4</v>
      </c>
      <c r="AH240" s="320"/>
      <c r="AI240" s="320">
        <v>5</v>
      </c>
      <c r="AJ240" s="320">
        <v>4</v>
      </c>
      <c r="AK240" s="320">
        <v>3</v>
      </c>
      <c r="AL240" s="320">
        <v>4</v>
      </c>
      <c r="AM240" s="320">
        <v>3</v>
      </c>
      <c r="AN240" s="320">
        <v>4</v>
      </c>
      <c r="AO240" s="320">
        <v>4</v>
      </c>
      <c r="AP240" s="320"/>
      <c r="AQ240" s="320">
        <v>3</v>
      </c>
      <c r="AR240" s="320">
        <v>4</v>
      </c>
      <c r="AS240" s="320">
        <v>3</v>
      </c>
      <c r="AT240" s="320" t="s">
        <v>356</v>
      </c>
      <c r="AU240" s="320">
        <v>2</v>
      </c>
      <c r="AV240" s="320"/>
      <c r="AW240" s="320">
        <v>5</v>
      </c>
      <c r="AX240" s="320">
        <v>5</v>
      </c>
      <c r="AY240" s="320">
        <v>5</v>
      </c>
      <c r="AZ240" s="320">
        <v>5</v>
      </c>
      <c r="BA240" s="320">
        <v>5</v>
      </c>
      <c r="BB240" s="320">
        <v>5</v>
      </c>
      <c r="BC240" s="320"/>
      <c r="BD240" s="320" t="s">
        <v>22</v>
      </c>
      <c r="BE240" s="320" t="s">
        <v>22</v>
      </c>
      <c r="BF240" s="320"/>
      <c r="BG240" s="320"/>
      <c r="BH240" s="320">
        <v>5</v>
      </c>
      <c r="BI240" s="320">
        <v>5</v>
      </c>
      <c r="BJ240" s="320"/>
      <c r="BK240" s="320">
        <v>5</v>
      </c>
      <c r="BL240" s="320">
        <v>4</v>
      </c>
      <c r="BM240" s="320"/>
      <c r="BN240" s="320"/>
      <c r="BO240" s="381">
        <v>43497.40693287037</v>
      </c>
    </row>
    <row r="241" spans="1:67" ht="15" x14ac:dyDescent="0.25">
      <c r="A241" s="244" t="str">
        <f>IFERROR(LOOKUP(H241,BLIOTECAS!$D$2:$D$30,BLIOTECAS!$C$2:$C$30),"N/C")</f>
        <v>F. Comercio y Turismo</v>
      </c>
      <c r="B241" s="243" t="str">
        <f>IFERROR(LOOKUP(H241,BLIOTECAS!$D$2:$D$29,BLIOTECAS!$E$2:$E$29),"N/C")</f>
        <v>Ciencias Sociales</v>
      </c>
      <c r="C241" s="243">
        <f>LOOKUP(H241,BLIOTECAS!$D$2:$D$30,BLIOTECAS!$F$2:$F$30)</f>
        <v>3</v>
      </c>
      <c r="D241" s="320">
        <v>248</v>
      </c>
      <c r="E241" s="320"/>
      <c r="F241" s="320"/>
      <c r="G241" s="320">
        <v>1</v>
      </c>
      <c r="H241" s="320">
        <v>24</v>
      </c>
      <c r="I241" s="320"/>
      <c r="J241" s="320">
        <v>3</v>
      </c>
      <c r="K241" s="320">
        <v>3</v>
      </c>
      <c r="L241" s="320"/>
      <c r="M241" s="320">
        <v>24</v>
      </c>
      <c r="N241" s="320"/>
      <c r="O241" s="320"/>
      <c r="P241" s="320"/>
      <c r="Q241" s="320"/>
      <c r="R241" s="320"/>
      <c r="S241" s="320">
        <v>4</v>
      </c>
      <c r="T241" s="320">
        <v>3</v>
      </c>
      <c r="U241" s="320">
        <v>4</v>
      </c>
      <c r="V241" s="320">
        <v>2</v>
      </c>
      <c r="W241" s="320">
        <v>1</v>
      </c>
      <c r="X241" s="320"/>
      <c r="Y241" s="320"/>
      <c r="Z241" s="320"/>
      <c r="AA241" s="320"/>
      <c r="AB241" s="320"/>
      <c r="AC241" s="320"/>
      <c r="AD241" s="320">
        <v>3</v>
      </c>
      <c r="AE241" s="320">
        <v>4</v>
      </c>
      <c r="AF241" s="320">
        <v>4</v>
      </c>
      <c r="AG241" s="320">
        <v>4</v>
      </c>
      <c r="AH241" s="320">
        <v>5</v>
      </c>
      <c r="AI241" s="320">
        <v>5</v>
      </c>
      <c r="AJ241" s="320">
        <v>4</v>
      </c>
      <c r="AK241" s="320">
        <v>2</v>
      </c>
      <c r="AL241" s="320">
        <v>3</v>
      </c>
      <c r="AM241" s="320">
        <v>3</v>
      </c>
      <c r="AN241" s="320">
        <v>2</v>
      </c>
      <c r="AO241" s="320">
        <v>4</v>
      </c>
      <c r="AP241" s="320">
        <v>5</v>
      </c>
      <c r="AQ241" s="320">
        <v>3</v>
      </c>
      <c r="AR241" s="320">
        <v>4</v>
      </c>
      <c r="AS241" s="320">
        <v>3</v>
      </c>
      <c r="AT241" s="320" t="s">
        <v>22</v>
      </c>
      <c r="AU241" s="320">
        <v>4</v>
      </c>
      <c r="AV241" s="320"/>
      <c r="AW241" s="320">
        <v>4</v>
      </c>
      <c r="AX241" s="320">
        <v>4</v>
      </c>
      <c r="AY241" s="320">
        <v>4</v>
      </c>
      <c r="AZ241" s="320">
        <v>4</v>
      </c>
      <c r="BA241" s="320">
        <v>4</v>
      </c>
      <c r="BB241" s="320">
        <v>4</v>
      </c>
      <c r="BC241" s="320"/>
      <c r="BD241" s="320" t="s">
        <v>22</v>
      </c>
      <c r="BE241" s="320" t="s">
        <v>22</v>
      </c>
      <c r="BF241" s="320"/>
      <c r="BG241" s="320"/>
      <c r="BH241" s="320">
        <v>4</v>
      </c>
      <c r="BI241" s="320">
        <v>4</v>
      </c>
      <c r="BJ241" s="320"/>
      <c r="BK241" s="320">
        <v>4</v>
      </c>
      <c r="BL241" s="320">
        <v>4</v>
      </c>
      <c r="BM241" s="320"/>
      <c r="BN241" s="320" t="s">
        <v>445</v>
      </c>
      <c r="BO241" s="381">
        <v>43497.406944444447</v>
      </c>
    </row>
    <row r="242" spans="1:67" ht="15" x14ac:dyDescent="0.25">
      <c r="A242" s="244" t="str">
        <f>IFERROR(LOOKUP(H242,BLIOTECAS!$D$2:$D$30,BLIOTECAS!$C$2:$C$30),"N/C")</f>
        <v>F. Veterinaria</v>
      </c>
      <c r="B242" s="243" t="str">
        <f>IFERROR(LOOKUP(H242,BLIOTECAS!$D$2:$D$29,BLIOTECAS!$E$2:$E$29),"N/C")</f>
        <v>Ciencias de la Salud</v>
      </c>
      <c r="C242" s="243">
        <f>LOOKUP(H242,BLIOTECAS!$D$2:$D$30,BLIOTECAS!$F$2:$F$30)</f>
        <v>4</v>
      </c>
      <c r="D242" s="320">
        <v>249</v>
      </c>
      <c r="E242" s="320"/>
      <c r="F242" s="320"/>
      <c r="G242" s="320">
        <v>1</v>
      </c>
      <c r="H242" s="320">
        <v>21</v>
      </c>
      <c r="I242" s="320"/>
      <c r="J242" s="320">
        <v>3</v>
      </c>
      <c r="K242" s="320">
        <v>1</v>
      </c>
      <c r="L242" s="320"/>
      <c r="M242" s="320">
        <v>21</v>
      </c>
      <c r="N242" s="320"/>
      <c r="O242" s="320"/>
      <c r="P242" s="320"/>
      <c r="Q242" s="320"/>
      <c r="R242" s="320"/>
      <c r="S242" s="320">
        <v>4</v>
      </c>
      <c r="T242" s="320">
        <v>2</v>
      </c>
      <c r="U242" s="320">
        <v>4</v>
      </c>
      <c r="V242" s="320">
        <v>2</v>
      </c>
      <c r="W242" s="320"/>
      <c r="X242" s="320"/>
      <c r="Y242" s="320"/>
      <c r="Z242" s="320"/>
      <c r="AA242" s="320"/>
      <c r="AB242" s="320"/>
      <c r="AC242" s="320"/>
      <c r="AD242" s="320">
        <v>2</v>
      </c>
      <c r="AE242" s="320">
        <v>1</v>
      </c>
      <c r="AF242" s="320">
        <v>1</v>
      </c>
      <c r="AG242" s="320">
        <v>5</v>
      </c>
      <c r="AH242" s="320">
        <v>5</v>
      </c>
      <c r="AI242" s="320">
        <v>5</v>
      </c>
      <c r="AJ242" s="320">
        <v>5</v>
      </c>
      <c r="AK242" s="320">
        <v>1</v>
      </c>
      <c r="AL242" s="320">
        <v>4</v>
      </c>
      <c r="AM242" s="320">
        <v>4</v>
      </c>
      <c r="AN242" s="320">
        <v>4</v>
      </c>
      <c r="AO242" s="320">
        <v>3</v>
      </c>
      <c r="AP242" s="320">
        <v>5</v>
      </c>
      <c r="AQ242" s="320">
        <v>3</v>
      </c>
      <c r="AR242" s="320">
        <v>3</v>
      </c>
      <c r="AS242" s="320">
        <v>3</v>
      </c>
      <c r="AT242" s="320" t="s">
        <v>22</v>
      </c>
      <c r="AU242" s="320">
        <v>4</v>
      </c>
      <c r="AV242" s="320"/>
      <c r="AW242" s="320">
        <v>5</v>
      </c>
      <c r="AX242" s="320">
        <v>3</v>
      </c>
      <c r="AY242" s="320">
        <v>3</v>
      </c>
      <c r="AZ242" s="320">
        <v>3</v>
      </c>
      <c r="BA242" s="320">
        <v>3</v>
      </c>
      <c r="BB242" s="320">
        <v>3</v>
      </c>
      <c r="BC242" s="320"/>
      <c r="BD242" s="320" t="s">
        <v>356</v>
      </c>
      <c r="BE242" s="320" t="s">
        <v>22</v>
      </c>
      <c r="BF242" s="320">
        <v>3</v>
      </c>
      <c r="BG242" s="320"/>
      <c r="BH242" s="320">
        <v>3</v>
      </c>
      <c r="BI242" s="320">
        <v>5</v>
      </c>
      <c r="BJ242" s="320"/>
      <c r="BK242" s="320">
        <v>3</v>
      </c>
      <c r="BL242" s="320"/>
      <c r="BM242" s="320"/>
      <c r="BN242" s="320" t="s">
        <v>446</v>
      </c>
      <c r="BO242" s="381">
        <v>43497.406967592593</v>
      </c>
    </row>
    <row r="243" spans="1:67" ht="15" x14ac:dyDescent="0.25">
      <c r="A243" s="244" t="str">
        <f>IFERROR(LOOKUP(H243,BLIOTECAS!$D$2:$D$30,BLIOTECAS!$C$2:$C$30),"N/C")</f>
        <v>F. Ciencias Económicas y Empresariales</v>
      </c>
      <c r="B243" s="243" t="str">
        <f>IFERROR(LOOKUP(H243,BLIOTECAS!$D$2:$D$29,BLIOTECAS!$E$2:$E$29),"N/C")</f>
        <v>Ciencias Sociales</v>
      </c>
      <c r="C243" s="243">
        <f>LOOKUP(H243,BLIOTECAS!$D$2:$D$30,BLIOTECAS!$F$2:$F$30)</f>
        <v>3</v>
      </c>
      <c r="D243" s="320">
        <v>250</v>
      </c>
      <c r="E243" s="320"/>
      <c r="F243" s="320"/>
      <c r="G243" s="320">
        <v>1</v>
      </c>
      <c r="H243" s="320">
        <v>5</v>
      </c>
      <c r="I243" s="320"/>
      <c r="J243" s="320">
        <v>3</v>
      </c>
      <c r="K243" s="320">
        <v>2</v>
      </c>
      <c r="L243" s="320"/>
      <c r="M243" s="320">
        <v>5</v>
      </c>
      <c r="N243" s="320"/>
      <c r="O243" s="320"/>
      <c r="P243" s="320"/>
      <c r="Q243" s="320"/>
      <c r="R243" s="320"/>
      <c r="S243" s="320">
        <v>2</v>
      </c>
      <c r="T243" s="320">
        <v>5</v>
      </c>
      <c r="U243" s="320">
        <v>3</v>
      </c>
      <c r="V243" s="320">
        <v>1</v>
      </c>
      <c r="W243" s="320"/>
      <c r="X243" s="320"/>
      <c r="Y243" s="320">
        <v>3</v>
      </c>
      <c r="Z243" s="320">
        <v>4</v>
      </c>
      <c r="AA243" s="320">
        <v>3</v>
      </c>
      <c r="AB243" s="320"/>
      <c r="AC243" s="320"/>
      <c r="AD243" s="320">
        <v>1</v>
      </c>
      <c r="AE243" s="320">
        <v>1</v>
      </c>
      <c r="AF243" s="320">
        <v>1</v>
      </c>
      <c r="AG243" s="320">
        <v>3</v>
      </c>
      <c r="AH243" s="320">
        <v>4</v>
      </c>
      <c r="AI243" s="320">
        <v>5</v>
      </c>
      <c r="AJ243" s="320">
        <v>5</v>
      </c>
      <c r="AK243" s="320">
        <v>5</v>
      </c>
      <c r="AL243" s="320">
        <v>1</v>
      </c>
      <c r="AM243" s="320">
        <v>2</v>
      </c>
      <c r="AN243" s="320">
        <v>4</v>
      </c>
      <c r="AO243" s="320">
        <v>2</v>
      </c>
      <c r="AP243" s="320">
        <v>3</v>
      </c>
      <c r="AQ243" s="320">
        <v>3</v>
      </c>
      <c r="AR243" s="320">
        <v>4</v>
      </c>
      <c r="AS243" s="320">
        <v>4</v>
      </c>
      <c r="AT243" s="320" t="s">
        <v>22</v>
      </c>
      <c r="AU243" s="320">
        <v>3</v>
      </c>
      <c r="AV243" s="320"/>
      <c r="AW243" s="320">
        <v>5</v>
      </c>
      <c r="AX243" s="320">
        <v>3</v>
      </c>
      <c r="AY243" s="320">
        <v>4</v>
      </c>
      <c r="AZ243" s="320">
        <v>4</v>
      </c>
      <c r="BA243" s="320">
        <v>3</v>
      </c>
      <c r="BB243" s="320">
        <v>4</v>
      </c>
      <c r="BC243" s="320"/>
      <c r="BD243" s="320" t="s">
        <v>356</v>
      </c>
      <c r="BE243" s="320" t="s">
        <v>356</v>
      </c>
      <c r="BF243" s="320">
        <v>2</v>
      </c>
      <c r="BG243" s="320"/>
      <c r="BH243" s="320">
        <v>4</v>
      </c>
      <c r="BI243" s="320">
        <v>2</v>
      </c>
      <c r="BJ243" s="320"/>
      <c r="BK243" s="320">
        <v>2</v>
      </c>
      <c r="BL243" s="320">
        <v>3</v>
      </c>
      <c r="BM243" s="320"/>
      <c r="BN243" s="320"/>
      <c r="BO243" s="381">
        <v>43497.406990740739</v>
      </c>
    </row>
    <row r="244" spans="1:67" ht="15" x14ac:dyDescent="0.25">
      <c r="A244" s="244" t="str">
        <f>IFERROR(LOOKUP(H244,BLIOTECAS!$D$2:$D$30,BLIOTECAS!$C$2:$C$30),"N/C")</f>
        <v>F. Informática</v>
      </c>
      <c r="B244" s="243" t="str">
        <f>IFERROR(LOOKUP(H244,BLIOTECAS!$D$2:$D$29,BLIOTECAS!$E$2:$E$29),"N/C")</f>
        <v>Ciencias Experimentales</v>
      </c>
      <c r="C244" s="243">
        <f>LOOKUP(H244,BLIOTECAS!$D$2:$D$30,BLIOTECAS!$F$2:$F$30)</f>
        <v>2</v>
      </c>
      <c r="D244" s="320">
        <v>251</v>
      </c>
      <c r="E244" s="320"/>
      <c r="F244" s="320"/>
      <c r="G244" s="320">
        <v>1</v>
      </c>
      <c r="H244" s="320">
        <v>17</v>
      </c>
      <c r="I244" s="320"/>
      <c r="J244" s="320">
        <v>3</v>
      </c>
      <c r="K244" s="320">
        <v>3</v>
      </c>
      <c r="L244" s="320"/>
      <c r="M244" s="320">
        <v>17</v>
      </c>
      <c r="N244" s="320">
        <v>29</v>
      </c>
      <c r="O244" s="320"/>
      <c r="P244" s="320"/>
      <c r="Q244" s="320"/>
      <c r="R244" s="320"/>
      <c r="S244" s="320">
        <v>4</v>
      </c>
      <c r="T244" s="320">
        <v>4</v>
      </c>
      <c r="U244" s="320">
        <v>4</v>
      </c>
      <c r="V244" s="320">
        <v>4</v>
      </c>
      <c r="W244" s="320"/>
      <c r="X244" s="320"/>
      <c r="Y244" s="320"/>
      <c r="Z244" s="320"/>
      <c r="AA244" s="320"/>
      <c r="AB244" s="320"/>
      <c r="AC244" s="320"/>
      <c r="AD244" s="320">
        <v>3</v>
      </c>
      <c r="AE244" s="320">
        <v>1</v>
      </c>
      <c r="AF244" s="320">
        <v>1</v>
      </c>
      <c r="AG244" s="320">
        <v>1</v>
      </c>
      <c r="AH244" s="320">
        <v>5</v>
      </c>
      <c r="AI244" s="320">
        <v>2</v>
      </c>
      <c r="AJ244" s="320">
        <v>5</v>
      </c>
      <c r="AK244" s="320">
        <v>1</v>
      </c>
      <c r="AL244" s="320">
        <v>3</v>
      </c>
      <c r="AM244" s="320">
        <v>4</v>
      </c>
      <c r="AN244" s="320">
        <v>4</v>
      </c>
      <c r="AO244" s="320">
        <v>3</v>
      </c>
      <c r="AP244" s="320">
        <v>3</v>
      </c>
      <c r="AQ244" s="320">
        <v>3</v>
      </c>
      <c r="AR244" s="320">
        <v>3</v>
      </c>
      <c r="AS244" s="320">
        <v>3</v>
      </c>
      <c r="AT244" s="320" t="s">
        <v>22</v>
      </c>
      <c r="AU244" s="320">
        <v>4</v>
      </c>
      <c r="AV244" s="320"/>
      <c r="AW244" s="320">
        <v>4</v>
      </c>
      <c r="AX244" s="320">
        <v>3</v>
      </c>
      <c r="AY244" s="320">
        <v>4</v>
      </c>
      <c r="AZ244" s="320">
        <v>4</v>
      </c>
      <c r="BA244" s="320">
        <v>4</v>
      </c>
      <c r="BB244" s="320">
        <v>4</v>
      </c>
      <c r="BC244" s="320"/>
      <c r="BD244" s="320" t="s">
        <v>22</v>
      </c>
      <c r="BE244" s="320" t="s">
        <v>22</v>
      </c>
      <c r="BF244" s="320">
        <v>3</v>
      </c>
      <c r="BG244" s="320"/>
      <c r="BH244" s="320">
        <v>4</v>
      </c>
      <c r="BI244" s="320">
        <v>4</v>
      </c>
      <c r="BJ244" s="320"/>
      <c r="BK244" s="320">
        <v>4</v>
      </c>
      <c r="BL244" s="320"/>
      <c r="BM244" s="320"/>
      <c r="BN244" s="320"/>
      <c r="BO244" s="381">
        <v>43497.407002314816</v>
      </c>
    </row>
    <row r="245" spans="1:67" ht="15" x14ac:dyDescent="0.25">
      <c r="A245" s="244" t="str">
        <f>IFERROR(LOOKUP(H245,BLIOTECAS!$D$2:$D$30,BLIOTECAS!$C$2:$C$30),"N/C")</f>
        <v>F. Ciencias de la Información</v>
      </c>
      <c r="B245" s="243" t="str">
        <f>IFERROR(LOOKUP(H245,BLIOTECAS!$D$2:$D$29,BLIOTECAS!$E$2:$E$29),"N/C")</f>
        <v>Ciencias Sociales</v>
      </c>
      <c r="C245" s="243">
        <f>LOOKUP(H245,BLIOTECAS!$D$2:$D$30,BLIOTECAS!$F$2:$F$30)</f>
        <v>3</v>
      </c>
      <c r="D245" s="320">
        <v>252</v>
      </c>
      <c r="E245" s="320"/>
      <c r="F245" s="320"/>
      <c r="G245" s="320">
        <v>1</v>
      </c>
      <c r="H245" s="320">
        <v>4</v>
      </c>
      <c r="I245" s="320"/>
      <c r="J245" s="320">
        <v>4</v>
      </c>
      <c r="K245" s="320">
        <v>1</v>
      </c>
      <c r="L245" s="320"/>
      <c r="M245" s="320">
        <v>4</v>
      </c>
      <c r="N245" s="320">
        <v>13</v>
      </c>
      <c r="O245" s="320">
        <v>18</v>
      </c>
      <c r="P245" s="320"/>
      <c r="Q245" s="320"/>
      <c r="R245" s="320"/>
      <c r="S245" s="320">
        <v>5</v>
      </c>
      <c r="T245" s="320">
        <v>5</v>
      </c>
      <c r="U245" s="320">
        <v>4</v>
      </c>
      <c r="V245" s="320">
        <v>3</v>
      </c>
      <c r="W245" s="320">
        <v>1</v>
      </c>
      <c r="X245" s="320">
        <v>2</v>
      </c>
      <c r="Y245" s="320"/>
      <c r="Z245" s="320"/>
      <c r="AA245" s="320"/>
      <c r="AB245" s="320"/>
      <c r="AC245" s="320"/>
      <c r="AD245" s="320">
        <v>4</v>
      </c>
      <c r="AE245" s="320">
        <v>1</v>
      </c>
      <c r="AF245" s="320">
        <v>1</v>
      </c>
      <c r="AG245" s="320">
        <v>3</v>
      </c>
      <c r="AH245" s="320">
        <v>4</v>
      </c>
      <c r="AI245" s="320">
        <v>4</v>
      </c>
      <c r="AJ245" s="320">
        <v>4</v>
      </c>
      <c r="AK245" s="320">
        <v>2</v>
      </c>
      <c r="AL245" s="320">
        <v>2</v>
      </c>
      <c r="AM245" s="320">
        <v>4</v>
      </c>
      <c r="AN245" s="320">
        <v>4</v>
      </c>
      <c r="AO245" s="320">
        <v>3</v>
      </c>
      <c r="AP245" s="320">
        <v>5</v>
      </c>
      <c r="AQ245" s="320">
        <v>4</v>
      </c>
      <c r="AR245" s="320">
        <v>4</v>
      </c>
      <c r="AS245" s="320">
        <v>2</v>
      </c>
      <c r="AT245" s="320" t="s">
        <v>22</v>
      </c>
      <c r="AU245" s="320">
        <v>4</v>
      </c>
      <c r="AV245" s="320"/>
      <c r="AW245" s="320">
        <v>4</v>
      </c>
      <c r="AX245" s="320">
        <v>2</v>
      </c>
      <c r="AY245" s="320">
        <v>4</v>
      </c>
      <c r="AZ245" s="320">
        <v>5</v>
      </c>
      <c r="BA245" s="320">
        <v>5</v>
      </c>
      <c r="BB245" s="320">
        <v>4</v>
      </c>
      <c r="BC245" s="320"/>
      <c r="BD245" s="320" t="s">
        <v>22</v>
      </c>
      <c r="BE245" s="320" t="s">
        <v>22</v>
      </c>
      <c r="BF245" s="320"/>
      <c r="BG245" s="320"/>
      <c r="BH245" s="320">
        <v>5</v>
      </c>
      <c r="BI245" s="320">
        <v>4</v>
      </c>
      <c r="BJ245" s="320"/>
      <c r="BK245" s="320">
        <v>4</v>
      </c>
      <c r="BL245" s="320">
        <v>4</v>
      </c>
      <c r="BM245" s="320"/>
      <c r="BN245" s="320"/>
      <c r="BO245" s="381">
        <v>43497.407013888886</v>
      </c>
    </row>
    <row r="246" spans="1:67" ht="15" x14ac:dyDescent="0.25">
      <c r="A246" s="244" t="str">
        <f>IFERROR(LOOKUP(H246,BLIOTECAS!$D$2:$D$30,BLIOTECAS!$C$2:$C$30),"N/C")</f>
        <v>F. Filología</v>
      </c>
      <c r="B246" s="243" t="str">
        <f>IFERROR(LOOKUP(H246,BLIOTECAS!$D$2:$D$29,BLIOTECAS!$E$2:$E$29),"N/C")</f>
        <v>Humanidades</v>
      </c>
      <c r="C246" s="243">
        <f>LOOKUP(H246,BLIOTECAS!$D$2:$D$30,BLIOTECAS!$F$2:$F$30)</f>
        <v>1</v>
      </c>
      <c r="D246" s="320">
        <v>253</v>
      </c>
      <c r="E246" s="320"/>
      <c r="F246" s="320"/>
      <c r="G246" s="320">
        <v>1</v>
      </c>
      <c r="H246" s="320">
        <v>14</v>
      </c>
      <c r="I246" s="320"/>
      <c r="J246" s="320">
        <v>3</v>
      </c>
      <c r="K246" s="320">
        <v>3</v>
      </c>
      <c r="L246" s="320"/>
      <c r="M246" s="320">
        <v>29</v>
      </c>
      <c r="N246" s="320">
        <v>16</v>
      </c>
      <c r="O246" s="320">
        <v>15</v>
      </c>
      <c r="P246" s="320"/>
      <c r="Q246" s="320"/>
      <c r="R246" s="320"/>
      <c r="S246" s="320">
        <v>3</v>
      </c>
      <c r="T246" s="320">
        <v>4</v>
      </c>
      <c r="U246" s="320">
        <v>5</v>
      </c>
      <c r="V246" s="320">
        <v>2</v>
      </c>
      <c r="W246" s="320"/>
      <c r="X246" s="320"/>
      <c r="Y246" s="320">
        <v>3</v>
      </c>
      <c r="Z246" s="320"/>
      <c r="AA246" s="320"/>
      <c r="AB246" s="320"/>
      <c r="AC246" s="320"/>
      <c r="AD246" s="320">
        <v>5</v>
      </c>
      <c r="AE246" s="320">
        <v>2</v>
      </c>
      <c r="AF246" s="320">
        <v>4</v>
      </c>
      <c r="AG246" s="320">
        <v>5</v>
      </c>
      <c r="AH246" s="320">
        <v>2</v>
      </c>
      <c r="AI246" s="320">
        <v>4</v>
      </c>
      <c r="AJ246" s="320">
        <v>2</v>
      </c>
      <c r="AK246" s="320">
        <v>2</v>
      </c>
      <c r="AL246" s="320">
        <v>2</v>
      </c>
      <c r="AM246" s="320">
        <v>4</v>
      </c>
      <c r="AN246" s="320">
        <v>5</v>
      </c>
      <c r="AO246" s="320">
        <v>4</v>
      </c>
      <c r="AP246" s="320">
        <v>4</v>
      </c>
      <c r="AQ246" s="320">
        <v>4</v>
      </c>
      <c r="AR246" s="320">
        <v>3</v>
      </c>
      <c r="AS246" s="320">
        <v>4</v>
      </c>
      <c r="AT246" s="320" t="s">
        <v>22</v>
      </c>
      <c r="AU246" s="320">
        <v>3</v>
      </c>
      <c r="AV246" s="320"/>
      <c r="AW246" s="320">
        <v>5</v>
      </c>
      <c r="AX246" s="320">
        <v>5</v>
      </c>
      <c r="AY246" s="320">
        <v>4</v>
      </c>
      <c r="AZ246" s="320">
        <v>5</v>
      </c>
      <c r="BA246" s="320">
        <v>5</v>
      </c>
      <c r="BB246" s="320">
        <v>5</v>
      </c>
      <c r="BC246" s="320"/>
      <c r="BD246" s="320" t="s">
        <v>22</v>
      </c>
      <c r="BE246" s="320" t="s">
        <v>22</v>
      </c>
      <c r="BF246" s="320"/>
      <c r="BG246" s="320"/>
      <c r="BH246" s="320">
        <v>5</v>
      </c>
      <c r="BI246" s="320">
        <v>5</v>
      </c>
      <c r="BJ246" s="320"/>
      <c r="BK246" s="320">
        <v>5</v>
      </c>
      <c r="BL246" s="320"/>
      <c r="BM246" s="320"/>
      <c r="BN246" s="320" t="s">
        <v>447</v>
      </c>
      <c r="BO246" s="381">
        <v>43497.407094907408</v>
      </c>
    </row>
    <row r="247" spans="1:67" ht="15" x14ac:dyDescent="0.25">
      <c r="A247" s="244" t="str">
        <f>IFERROR(LOOKUP(H247,BLIOTECAS!$D$2:$D$30,BLIOTECAS!$C$2:$C$30),"N/C")</f>
        <v>F. Derecho</v>
      </c>
      <c r="B247" s="243" t="str">
        <f>IFERROR(LOOKUP(H247,BLIOTECAS!$D$2:$D$29,BLIOTECAS!$E$2:$E$29),"N/C")</f>
        <v>Ciencias Sociales</v>
      </c>
      <c r="C247" s="243">
        <f>LOOKUP(H247,BLIOTECAS!$D$2:$D$30,BLIOTECAS!$F$2:$F$30)</f>
        <v>3</v>
      </c>
      <c r="D247" s="320">
        <v>254</v>
      </c>
      <c r="E247" s="320"/>
      <c r="F247" s="320"/>
      <c r="G247" s="320">
        <v>1</v>
      </c>
      <c r="H247" s="320">
        <v>11</v>
      </c>
      <c r="I247" s="320"/>
      <c r="J247" s="320">
        <v>3</v>
      </c>
      <c r="K247" s="320">
        <v>1</v>
      </c>
      <c r="L247" s="320"/>
      <c r="M247" s="320">
        <v>29</v>
      </c>
      <c r="N247" s="320">
        <v>16</v>
      </c>
      <c r="O247" s="320"/>
      <c r="P247" s="320"/>
      <c r="Q247" s="320"/>
      <c r="R247" s="320"/>
      <c r="S247" s="320">
        <v>4</v>
      </c>
      <c r="T247" s="320">
        <v>3</v>
      </c>
      <c r="U247" s="320">
        <v>4</v>
      </c>
      <c r="V247" s="320">
        <v>4</v>
      </c>
      <c r="W247" s="320"/>
      <c r="X247" s="320"/>
      <c r="Y247" s="320">
        <v>3</v>
      </c>
      <c r="Z247" s="320"/>
      <c r="AA247" s="320"/>
      <c r="AB247" s="320"/>
      <c r="AC247" s="320"/>
      <c r="AD247" s="320">
        <v>3</v>
      </c>
      <c r="AE247" s="320">
        <v>2</v>
      </c>
      <c r="AF247" s="320">
        <v>4</v>
      </c>
      <c r="AG247" s="320">
        <v>2</v>
      </c>
      <c r="AH247" s="320">
        <v>3</v>
      </c>
      <c r="AI247" s="320">
        <v>5</v>
      </c>
      <c r="AJ247" s="320">
        <v>5</v>
      </c>
      <c r="AK247" s="320">
        <v>4</v>
      </c>
      <c r="AL247" s="320">
        <v>2</v>
      </c>
      <c r="AM247" s="320">
        <v>4</v>
      </c>
      <c r="AN247" s="320">
        <v>3</v>
      </c>
      <c r="AO247" s="320">
        <v>4</v>
      </c>
      <c r="AP247" s="320">
        <v>3</v>
      </c>
      <c r="AQ247" s="320">
        <v>3</v>
      </c>
      <c r="AR247" s="320">
        <v>3</v>
      </c>
      <c r="AS247" s="320">
        <v>3</v>
      </c>
      <c r="AT247" s="320" t="s">
        <v>22</v>
      </c>
      <c r="AU247" s="320">
        <v>3</v>
      </c>
      <c r="AV247" s="320"/>
      <c r="AW247" s="320">
        <v>3</v>
      </c>
      <c r="AX247" s="320">
        <v>2</v>
      </c>
      <c r="AY247" s="320">
        <v>3</v>
      </c>
      <c r="AZ247" s="320">
        <v>3</v>
      </c>
      <c r="BA247" s="320">
        <v>2</v>
      </c>
      <c r="BB247" s="320">
        <v>4</v>
      </c>
      <c r="BC247" s="320"/>
      <c r="BD247" s="320" t="s">
        <v>22</v>
      </c>
      <c r="BE247" s="320" t="s">
        <v>22</v>
      </c>
      <c r="BF247" s="320">
        <v>2</v>
      </c>
      <c r="BG247" s="320"/>
      <c r="BH247" s="320">
        <v>3</v>
      </c>
      <c r="BI247" s="320">
        <v>4</v>
      </c>
      <c r="BJ247" s="320"/>
      <c r="BK247" s="320">
        <v>2</v>
      </c>
      <c r="BL247" s="320">
        <v>2</v>
      </c>
      <c r="BM247" s="320"/>
      <c r="BN247" s="320"/>
      <c r="BO247" s="381">
        <v>43497.407175925924</v>
      </c>
    </row>
    <row r="248" spans="1:67" ht="15" x14ac:dyDescent="0.25">
      <c r="A248" s="244" t="str">
        <f>IFERROR(LOOKUP(H248,BLIOTECAS!$D$2:$D$30,BLIOTECAS!$C$2:$C$30),"N/C")</f>
        <v>F. Farmacia</v>
      </c>
      <c r="B248" s="243" t="str">
        <f>IFERROR(LOOKUP(H248,BLIOTECAS!$D$2:$D$29,BLIOTECAS!$E$2:$E$29),"N/C")</f>
        <v>Ciencias de la Salud</v>
      </c>
      <c r="C248" s="243">
        <f>LOOKUP(H248,BLIOTECAS!$D$2:$D$30,BLIOTECAS!$F$2:$F$30)</f>
        <v>4</v>
      </c>
      <c r="D248" s="320">
        <v>255</v>
      </c>
      <c r="E248" s="320"/>
      <c r="F248" s="320"/>
      <c r="G248" s="320">
        <v>1</v>
      </c>
      <c r="H248" s="320">
        <v>13</v>
      </c>
      <c r="I248" s="320"/>
      <c r="J248" s="320">
        <v>3</v>
      </c>
      <c r="K248" s="320">
        <v>3</v>
      </c>
      <c r="L248" s="320"/>
      <c r="M248" s="320">
        <v>13</v>
      </c>
      <c r="N248" s="320"/>
      <c r="O248" s="320"/>
      <c r="P248" s="320"/>
      <c r="Q248" s="320"/>
      <c r="R248" s="320"/>
      <c r="S248" s="320">
        <v>3</v>
      </c>
      <c r="T248" s="320">
        <v>4</v>
      </c>
      <c r="U248" s="320">
        <v>4</v>
      </c>
      <c r="V248" s="320">
        <v>4</v>
      </c>
      <c r="W248" s="320"/>
      <c r="X248" s="320">
        <v>2</v>
      </c>
      <c r="Y248" s="320"/>
      <c r="Z248" s="320">
        <v>4</v>
      </c>
      <c r="AA248" s="320" t="s">
        <v>448</v>
      </c>
      <c r="AB248" s="320"/>
      <c r="AC248" s="320"/>
      <c r="AD248" s="320">
        <v>3</v>
      </c>
      <c r="AE248" s="320">
        <v>1</v>
      </c>
      <c r="AF248" s="320">
        <v>4</v>
      </c>
      <c r="AG248" s="320">
        <v>1</v>
      </c>
      <c r="AH248" s="320">
        <v>4</v>
      </c>
      <c r="AI248" s="320">
        <v>4</v>
      </c>
      <c r="AJ248" s="320">
        <v>5</v>
      </c>
      <c r="AK248" s="320">
        <v>4</v>
      </c>
      <c r="AL248" s="320">
        <v>4</v>
      </c>
      <c r="AM248" s="320">
        <v>3</v>
      </c>
      <c r="AN248" s="320">
        <v>3</v>
      </c>
      <c r="AO248" s="320">
        <v>3</v>
      </c>
      <c r="AP248" s="320">
        <v>4</v>
      </c>
      <c r="AQ248" s="320">
        <v>3</v>
      </c>
      <c r="AR248" s="320">
        <v>3</v>
      </c>
      <c r="AS248" s="320">
        <v>4</v>
      </c>
      <c r="AT248" s="320" t="s">
        <v>356</v>
      </c>
      <c r="AU248" s="320">
        <v>3</v>
      </c>
      <c r="AV248" s="320"/>
      <c r="AW248" s="320">
        <v>4</v>
      </c>
      <c r="AX248" s="320">
        <v>2</v>
      </c>
      <c r="AY248" s="320">
        <v>3</v>
      </c>
      <c r="AZ248" s="320">
        <v>4</v>
      </c>
      <c r="BA248" s="320">
        <v>4</v>
      </c>
      <c r="BB248" s="320">
        <v>4</v>
      </c>
      <c r="BC248" s="320"/>
      <c r="BD248" s="320" t="s">
        <v>356</v>
      </c>
      <c r="BE248" s="320" t="s">
        <v>356</v>
      </c>
      <c r="BF248" s="320">
        <v>3</v>
      </c>
      <c r="BG248" s="320"/>
      <c r="BH248" s="320">
        <v>4</v>
      </c>
      <c r="BI248" s="320">
        <v>4</v>
      </c>
      <c r="BJ248" s="320"/>
      <c r="BK248" s="320">
        <v>3</v>
      </c>
      <c r="BL248" s="320">
        <v>3</v>
      </c>
      <c r="BM248" s="320"/>
      <c r="BN248" s="320"/>
      <c r="BO248" s="381">
        <v>43497.407268518517</v>
      </c>
    </row>
    <row r="249" spans="1:67" ht="15" x14ac:dyDescent="0.25">
      <c r="A249" s="244" t="str">
        <f>IFERROR(LOOKUP(H249,BLIOTECAS!$D$2:$D$30,BLIOTECAS!$C$2:$C$30),"N/C")</f>
        <v>F. Geografía e Historia</v>
      </c>
      <c r="B249" s="243" t="str">
        <f>IFERROR(LOOKUP(H249,BLIOTECAS!$D$2:$D$29,BLIOTECAS!$E$2:$E$29),"N/C")</f>
        <v>Humanidades</v>
      </c>
      <c r="C249" s="243">
        <f>LOOKUP(H249,BLIOTECAS!$D$2:$D$30,BLIOTECAS!$F$2:$F$30)</f>
        <v>1</v>
      </c>
      <c r="D249" s="320">
        <v>256</v>
      </c>
      <c r="E249" s="320"/>
      <c r="F249" s="320"/>
      <c r="G249" s="320">
        <v>1</v>
      </c>
      <c r="H249" s="320">
        <v>16</v>
      </c>
      <c r="I249" s="320"/>
      <c r="J249" s="320">
        <v>4</v>
      </c>
      <c r="K249" s="320">
        <v>5</v>
      </c>
      <c r="L249" s="320"/>
      <c r="M249" s="320">
        <v>16</v>
      </c>
      <c r="N249" s="320">
        <v>29</v>
      </c>
      <c r="O249" s="320">
        <v>9</v>
      </c>
      <c r="P249" s="320"/>
      <c r="Q249" s="320"/>
      <c r="R249" s="320"/>
      <c r="S249" s="320">
        <v>5</v>
      </c>
      <c r="T249" s="320">
        <v>5</v>
      </c>
      <c r="U249" s="320">
        <v>3</v>
      </c>
      <c r="V249" s="320">
        <v>4</v>
      </c>
      <c r="W249" s="320">
        <v>1</v>
      </c>
      <c r="X249" s="320"/>
      <c r="Y249" s="320"/>
      <c r="Z249" s="320"/>
      <c r="AA249" s="320"/>
      <c r="AB249" s="320"/>
      <c r="AC249" s="320"/>
      <c r="AD249" s="320">
        <v>5</v>
      </c>
      <c r="AE249" s="320">
        <v>2</v>
      </c>
      <c r="AF249" s="320">
        <v>1</v>
      </c>
      <c r="AG249" s="320">
        <v>4</v>
      </c>
      <c r="AH249" s="320">
        <v>5</v>
      </c>
      <c r="AI249" s="320">
        <v>5</v>
      </c>
      <c r="AJ249" s="320">
        <v>5</v>
      </c>
      <c r="AK249" s="320">
        <v>2</v>
      </c>
      <c r="AL249" s="320">
        <v>3</v>
      </c>
      <c r="AM249" s="320">
        <v>4</v>
      </c>
      <c r="AN249" s="320">
        <v>4</v>
      </c>
      <c r="AO249" s="320">
        <v>3</v>
      </c>
      <c r="AP249" s="320">
        <v>3</v>
      </c>
      <c r="AQ249" s="320">
        <v>3</v>
      </c>
      <c r="AR249" s="320">
        <v>3</v>
      </c>
      <c r="AS249" s="320">
        <v>3</v>
      </c>
      <c r="AT249" s="320" t="s">
        <v>22</v>
      </c>
      <c r="AU249" s="320">
        <v>3</v>
      </c>
      <c r="AV249" s="320"/>
      <c r="AW249" s="320">
        <v>5</v>
      </c>
      <c r="AX249" s="320">
        <v>4</v>
      </c>
      <c r="AY249" s="320">
        <v>4</v>
      </c>
      <c r="AZ249" s="320">
        <v>5</v>
      </c>
      <c r="BA249" s="320">
        <v>4</v>
      </c>
      <c r="BB249" s="320">
        <v>4</v>
      </c>
      <c r="BC249" s="320"/>
      <c r="BD249" s="320" t="s">
        <v>22</v>
      </c>
      <c r="BE249" s="320" t="s">
        <v>22</v>
      </c>
      <c r="BF249" s="320"/>
      <c r="BG249" s="320"/>
      <c r="BH249" s="320">
        <v>4</v>
      </c>
      <c r="BI249" s="320">
        <v>4</v>
      </c>
      <c r="BJ249" s="320"/>
      <c r="BK249" s="320">
        <v>4</v>
      </c>
      <c r="BL249" s="320">
        <v>2</v>
      </c>
      <c r="BM249" s="320"/>
      <c r="BN249" s="320" t="s">
        <v>449</v>
      </c>
      <c r="BO249" s="381">
        <v>43497.407349537039</v>
      </c>
    </row>
    <row r="250" spans="1:67" ht="15" x14ac:dyDescent="0.25">
      <c r="A250" s="244" t="str">
        <f>IFERROR(LOOKUP(H250,BLIOTECAS!$D$2:$D$30,BLIOTECAS!$C$2:$C$30),"N/C")</f>
        <v>F. Ciencias Químicas</v>
      </c>
      <c r="B250" s="243" t="str">
        <f>IFERROR(LOOKUP(H250,BLIOTECAS!$D$2:$D$29,BLIOTECAS!$E$2:$E$29),"N/C")</f>
        <v>Ciencias Experimentales</v>
      </c>
      <c r="C250" s="243">
        <f>LOOKUP(H250,BLIOTECAS!$D$2:$D$30,BLIOTECAS!$F$2:$F$30)</f>
        <v>2</v>
      </c>
      <c r="D250" s="320">
        <v>257</v>
      </c>
      <c r="E250" s="320"/>
      <c r="F250" s="320"/>
      <c r="G250" s="320">
        <v>3</v>
      </c>
      <c r="H250" s="320">
        <v>10</v>
      </c>
      <c r="I250" s="320"/>
      <c r="J250" s="320">
        <v>2</v>
      </c>
      <c r="K250" s="320">
        <v>3</v>
      </c>
      <c r="L250" s="320"/>
      <c r="M250" s="320">
        <v>29</v>
      </c>
      <c r="N250" s="320">
        <v>10</v>
      </c>
      <c r="O250" s="320"/>
      <c r="P250" s="320" t="s">
        <v>450</v>
      </c>
      <c r="Q250" s="320"/>
      <c r="R250" s="320"/>
      <c r="S250" s="320">
        <v>4</v>
      </c>
      <c r="T250" s="320">
        <v>4</v>
      </c>
      <c r="U250" s="320">
        <v>4</v>
      </c>
      <c r="V250" s="320">
        <v>4</v>
      </c>
      <c r="W250" s="320"/>
      <c r="X250" s="320"/>
      <c r="Y250" s="320">
        <v>3</v>
      </c>
      <c r="Z250" s="320"/>
      <c r="AA250" s="320"/>
      <c r="AB250" s="320"/>
      <c r="AC250" s="320"/>
      <c r="AD250" s="320">
        <v>4</v>
      </c>
      <c r="AE250" s="320">
        <v>5</v>
      </c>
      <c r="AF250" s="320">
        <v>2</v>
      </c>
      <c r="AG250" s="320">
        <v>2</v>
      </c>
      <c r="AH250" s="320">
        <v>2</v>
      </c>
      <c r="AI250" s="320">
        <v>5</v>
      </c>
      <c r="AJ250" s="320">
        <v>3</v>
      </c>
      <c r="AK250" s="320">
        <v>5</v>
      </c>
      <c r="AL250" s="320">
        <v>4</v>
      </c>
      <c r="AM250" s="320">
        <v>5</v>
      </c>
      <c r="AN250" s="320">
        <v>5</v>
      </c>
      <c r="AO250" s="320">
        <v>4</v>
      </c>
      <c r="AP250" s="320">
        <v>5</v>
      </c>
      <c r="AQ250" s="320">
        <v>5</v>
      </c>
      <c r="AR250" s="320">
        <v>5</v>
      </c>
      <c r="AS250" s="320">
        <v>3</v>
      </c>
      <c r="AT250" s="320" t="s">
        <v>356</v>
      </c>
      <c r="AU250" s="320">
        <v>3</v>
      </c>
      <c r="AV250" s="320"/>
      <c r="AW250" s="320">
        <v>5</v>
      </c>
      <c r="AX250" s="320">
        <v>5</v>
      </c>
      <c r="AY250" s="320">
        <v>5</v>
      </c>
      <c r="AZ250" s="320">
        <v>5</v>
      </c>
      <c r="BA250" s="320">
        <v>5</v>
      </c>
      <c r="BB250" s="320">
        <v>5</v>
      </c>
      <c r="BC250" s="320"/>
      <c r="BD250" s="320" t="s">
        <v>356</v>
      </c>
      <c r="BE250" s="320" t="s">
        <v>356</v>
      </c>
      <c r="BF250" s="320">
        <v>4</v>
      </c>
      <c r="BG250" s="320"/>
      <c r="BH250" s="320">
        <v>5</v>
      </c>
      <c r="BI250" s="320">
        <v>5</v>
      </c>
      <c r="BJ250" s="320"/>
      <c r="BK250" s="320">
        <v>4</v>
      </c>
      <c r="BL250" s="320">
        <v>4</v>
      </c>
      <c r="BM250" s="320"/>
      <c r="BN250" s="320" t="s">
        <v>451</v>
      </c>
      <c r="BO250" s="381">
        <v>43497.407418981478</v>
      </c>
    </row>
    <row r="251" spans="1:67" ht="15" x14ac:dyDescent="0.25">
      <c r="A251" s="244" t="str">
        <f>IFERROR(LOOKUP(H251,BLIOTECAS!$D$2:$D$30,BLIOTECAS!$C$2:$C$30),"N/C")</f>
        <v>F. Ciencias Políticas y Sociología</v>
      </c>
      <c r="B251" s="243" t="str">
        <f>IFERROR(LOOKUP(H251,BLIOTECAS!$D$2:$D$29,BLIOTECAS!$E$2:$E$29),"N/C")</f>
        <v>Ciencias Sociales</v>
      </c>
      <c r="C251" s="243">
        <f>LOOKUP(H251,BLIOTECAS!$D$2:$D$30,BLIOTECAS!$F$2:$F$30)</f>
        <v>3</v>
      </c>
      <c r="D251" s="320">
        <v>258</v>
      </c>
      <c r="E251" s="320"/>
      <c r="F251" s="320"/>
      <c r="G251" s="320">
        <v>1</v>
      </c>
      <c r="H251" s="320">
        <v>9</v>
      </c>
      <c r="I251" s="320"/>
      <c r="J251" s="320">
        <v>2</v>
      </c>
      <c r="K251" s="320">
        <v>3</v>
      </c>
      <c r="L251" s="320"/>
      <c r="M251" s="320">
        <v>9</v>
      </c>
      <c r="N251" s="320">
        <v>26</v>
      </c>
      <c r="O251" s="320">
        <v>5</v>
      </c>
      <c r="P251" s="320"/>
      <c r="Q251" s="320"/>
      <c r="R251" s="320"/>
      <c r="S251" s="320">
        <v>3</v>
      </c>
      <c r="T251" s="320">
        <v>4</v>
      </c>
      <c r="U251" s="320">
        <v>4</v>
      </c>
      <c r="V251" s="320">
        <v>3</v>
      </c>
      <c r="W251" s="320">
        <v>1</v>
      </c>
      <c r="X251" s="320"/>
      <c r="Y251" s="320"/>
      <c r="Z251" s="320"/>
      <c r="AA251" s="320"/>
      <c r="AB251" s="320"/>
      <c r="AC251" s="320"/>
      <c r="AD251" s="320">
        <v>3</v>
      </c>
      <c r="AE251" s="320">
        <v>2</v>
      </c>
      <c r="AF251" s="320">
        <v>1</v>
      </c>
      <c r="AG251" s="320">
        <v>3</v>
      </c>
      <c r="AH251" s="320">
        <v>4</v>
      </c>
      <c r="AI251" s="320">
        <v>4</v>
      </c>
      <c r="AJ251" s="320">
        <v>4</v>
      </c>
      <c r="AK251" s="320">
        <v>2</v>
      </c>
      <c r="AL251" s="320">
        <v>4</v>
      </c>
      <c r="AM251" s="320">
        <v>3</v>
      </c>
      <c r="AN251" s="320">
        <v>4</v>
      </c>
      <c r="AO251" s="320">
        <v>3</v>
      </c>
      <c r="AP251" s="320">
        <v>4</v>
      </c>
      <c r="AQ251" s="320">
        <v>4</v>
      </c>
      <c r="AR251" s="320">
        <v>4</v>
      </c>
      <c r="AS251" s="320">
        <v>4</v>
      </c>
      <c r="AT251" s="320" t="s">
        <v>22</v>
      </c>
      <c r="AU251" s="320">
        <v>4</v>
      </c>
      <c r="AV251" s="320"/>
      <c r="AW251" s="320">
        <v>4</v>
      </c>
      <c r="AX251" s="320">
        <v>3</v>
      </c>
      <c r="AY251" s="320">
        <v>4</v>
      </c>
      <c r="AZ251" s="320">
        <v>4</v>
      </c>
      <c r="BA251" s="320">
        <v>4</v>
      </c>
      <c r="BB251" s="320">
        <v>4</v>
      </c>
      <c r="BC251" s="320"/>
      <c r="BD251" s="320" t="s">
        <v>22</v>
      </c>
      <c r="BE251" s="320" t="s">
        <v>22</v>
      </c>
      <c r="BF251" s="320">
        <v>4</v>
      </c>
      <c r="BG251" s="320"/>
      <c r="BH251" s="320">
        <v>4</v>
      </c>
      <c r="BI251" s="320">
        <v>5</v>
      </c>
      <c r="BJ251" s="320"/>
      <c r="BK251" s="320">
        <v>4</v>
      </c>
      <c r="BL251" s="320"/>
      <c r="BM251" s="320"/>
      <c r="BN251" s="320"/>
      <c r="BO251" s="381">
        <v>43497.407430555555</v>
      </c>
    </row>
    <row r="252" spans="1:67" ht="15" x14ac:dyDescent="0.25">
      <c r="A252" s="244" t="str">
        <f>IFERROR(LOOKUP(H252,BLIOTECAS!$D$2:$D$30,BLIOTECAS!$C$2:$C$30),"N/C")</f>
        <v>F. Filología</v>
      </c>
      <c r="B252" s="243" t="str">
        <f>IFERROR(LOOKUP(H252,BLIOTECAS!$D$2:$D$29,BLIOTECAS!$E$2:$E$29),"N/C")</f>
        <v>Humanidades</v>
      </c>
      <c r="C252" s="243">
        <f>LOOKUP(H252,BLIOTECAS!$D$2:$D$30,BLIOTECAS!$F$2:$F$30)</f>
        <v>1</v>
      </c>
      <c r="D252" s="320">
        <v>259</v>
      </c>
      <c r="E252" s="320"/>
      <c r="F252" s="320"/>
      <c r="G252" s="320">
        <v>1</v>
      </c>
      <c r="H252" s="320">
        <v>14</v>
      </c>
      <c r="I252" s="320"/>
      <c r="J252" s="320">
        <v>3</v>
      </c>
      <c r="K252" s="320">
        <v>4</v>
      </c>
      <c r="L252" s="320"/>
      <c r="M252" s="320">
        <v>29</v>
      </c>
      <c r="N252" s="320">
        <v>14</v>
      </c>
      <c r="O252" s="320">
        <v>16</v>
      </c>
      <c r="P252" s="320"/>
      <c r="Q252" s="320"/>
      <c r="R252" s="320"/>
      <c r="S252" s="320">
        <v>5</v>
      </c>
      <c r="T252" s="320">
        <v>4</v>
      </c>
      <c r="U252" s="320">
        <v>4</v>
      </c>
      <c r="V252" s="320">
        <v>4</v>
      </c>
      <c r="W252" s="320">
        <v>1</v>
      </c>
      <c r="X252" s="320"/>
      <c r="Y252" s="320"/>
      <c r="Z252" s="320"/>
      <c r="AA252" s="320"/>
      <c r="AB252" s="320"/>
      <c r="AC252" s="320"/>
      <c r="AD252" s="320">
        <v>5</v>
      </c>
      <c r="AE252" s="320">
        <v>2</v>
      </c>
      <c r="AF252" s="320">
        <v>4</v>
      </c>
      <c r="AG252" s="320">
        <v>4</v>
      </c>
      <c r="AH252" s="320">
        <v>4</v>
      </c>
      <c r="AI252" s="320">
        <v>5</v>
      </c>
      <c r="AJ252" s="320">
        <v>5</v>
      </c>
      <c r="AK252" s="320">
        <v>4</v>
      </c>
      <c r="AL252" s="320">
        <v>2</v>
      </c>
      <c r="AM252" s="320">
        <v>4</v>
      </c>
      <c r="AN252" s="320">
        <v>3</v>
      </c>
      <c r="AO252" s="320">
        <v>3</v>
      </c>
      <c r="AP252" s="320">
        <v>3</v>
      </c>
      <c r="AQ252" s="320">
        <v>4</v>
      </c>
      <c r="AR252" s="320">
        <v>3</v>
      </c>
      <c r="AS252" s="320">
        <v>3</v>
      </c>
      <c r="AT252" s="320" t="s">
        <v>22</v>
      </c>
      <c r="AU252" s="320">
        <v>4</v>
      </c>
      <c r="AV252" s="320"/>
      <c r="AW252" s="320">
        <v>1</v>
      </c>
      <c r="AX252" s="320">
        <v>3</v>
      </c>
      <c r="AY252" s="320">
        <v>4</v>
      </c>
      <c r="AZ252" s="320">
        <v>4</v>
      </c>
      <c r="BA252" s="320">
        <v>3</v>
      </c>
      <c r="BB252" s="320">
        <v>2</v>
      </c>
      <c r="BC252" s="320"/>
      <c r="BD252" s="320" t="s">
        <v>22</v>
      </c>
      <c r="BE252" s="320" t="s">
        <v>22</v>
      </c>
      <c r="BF252" s="320"/>
      <c r="BG252" s="320"/>
      <c r="BH252" s="320">
        <v>4</v>
      </c>
      <c r="BI252" s="320">
        <v>2</v>
      </c>
      <c r="BJ252" s="320"/>
      <c r="BK252" s="320">
        <v>4</v>
      </c>
      <c r="BL252" s="320">
        <v>3</v>
      </c>
      <c r="BM252" s="320"/>
      <c r="BN252" s="320"/>
      <c r="BO252" s="381">
        <v>43497.407523148147</v>
      </c>
    </row>
    <row r="253" spans="1:67" ht="15" x14ac:dyDescent="0.25">
      <c r="A253" s="244" t="str">
        <f>IFERROR(LOOKUP(H253,BLIOTECAS!$D$2:$D$30,BLIOTECAS!$C$2:$C$30),"N/C")</f>
        <v>F. Filología</v>
      </c>
      <c r="B253" s="243" t="str">
        <f>IFERROR(LOOKUP(H253,BLIOTECAS!$D$2:$D$29,BLIOTECAS!$E$2:$E$29),"N/C")</f>
        <v>Humanidades</v>
      </c>
      <c r="C253" s="243">
        <f>LOOKUP(H253,BLIOTECAS!$D$2:$D$30,BLIOTECAS!$F$2:$F$30)</f>
        <v>1</v>
      </c>
      <c r="D253" s="320">
        <v>260</v>
      </c>
      <c r="E253" s="320"/>
      <c r="F253" s="320"/>
      <c r="G253" s="320">
        <v>3</v>
      </c>
      <c r="H253" s="320">
        <v>14</v>
      </c>
      <c r="I253" s="320"/>
      <c r="J253" s="320">
        <v>3</v>
      </c>
      <c r="K253" s="320">
        <v>5</v>
      </c>
      <c r="L253" s="320"/>
      <c r="M253" s="320">
        <v>14</v>
      </c>
      <c r="N253" s="320">
        <v>12</v>
      </c>
      <c r="O253" s="320">
        <v>29</v>
      </c>
      <c r="P253" s="320"/>
      <c r="Q253" s="320"/>
      <c r="R253" s="320"/>
      <c r="S253" s="320">
        <v>4</v>
      </c>
      <c r="T253" s="320">
        <v>5</v>
      </c>
      <c r="U253" s="320">
        <v>5</v>
      </c>
      <c r="V253" s="320">
        <v>4</v>
      </c>
      <c r="W253" s="320"/>
      <c r="X253" s="320"/>
      <c r="Y253" s="320">
        <v>3</v>
      </c>
      <c r="Z253" s="320"/>
      <c r="AA253" s="320"/>
      <c r="AB253" s="320"/>
      <c r="AC253" s="320"/>
      <c r="AD253" s="320">
        <v>5</v>
      </c>
      <c r="AE253" s="320">
        <v>5</v>
      </c>
      <c r="AF253" s="320">
        <v>3</v>
      </c>
      <c r="AG253" s="320">
        <v>3</v>
      </c>
      <c r="AH253" s="320">
        <v>1</v>
      </c>
      <c r="AI253" s="320">
        <v>4</v>
      </c>
      <c r="AJ253" s="320">
        <v>1</v>
      </c>
      <c r="AK253" s="320">
        <v>3</v>
      </c>
      <c r="AL253" s="320">
        <v>4</v>
      </c>
      <c r="AM253" s="320">
        <v>4</v>
      </c>
      <c r="AN253" s="320">
        <v>4</v>
      </c>
      <c r="AO253" s="320">
        <v>4</v>
      </c>
      <c r="AP253" s="320">
        <v>5</v>
      </c>
      <c r="AQ253" s="320">
        <v>5</v>
      </c>
      <c r="AR253" s="320">
        <v>3</v>
      </c>
      <c r="AS253" s="320">
        <v>4</v>
      </c>
      <c r="AT253" s="320" t="s">
        <v>356</v>
      </c>
      <c r="AU253" s="320">
        <v>5</v>
      </c>
      <c r="AV253" s="320"/>
      <c r="AW253" s="320">
        <v>5</v>
      </c>
      <c r="AX253" s="320">
        <v>5</v>
      </c>
      <c r="AY253" s="320">
        <v>5</v>
      </c>
      <c r="AZ253" s="320">
        <v>5</v>
      </c>
      <c r="BA253" s="320">
        <v>5</v>
      </c>
      <c r="BB253" s="320">
        <v>5</v>
      </c>
      <c r="BC253" s="320"/>
      <c r="BD253" s="320" t="s">
        <v>356</v>
      </c>
      <c r="BE253" s="320" t="s">
        <v>356</v>
      </c>
      <c r="BF253" s="320">
        <v>4</v>
      </c>
      <c r="BG253" s="320"/>
      <c r="BH253" s="320">
        <v>5</v>
      </c>
      <c r="BI253" s="320">
        <v>5</v>
      </c>
      <c r="BJ253" s="320"/>
      <c r="BK253" s="320">
        <v>5</v>
      </c>
      <c r="BL253" s="320">
        <v>4</v>
      </c>
      <c r="BM253" s="320"/>
      <c r="BN253" s="320"/>
      <c r="BO253" s="381">
        <v>43497.40761574074</v>
      </c>
    </row>
    <row r="254" spans="1:67" ht="15" x14ac:dyDescent="0.25">
      <c r="A254" s="244" t="str">
        <f>IFERROR(LOOKUP(H254,BLIOTECAS!$D$2:$D$30,BLIOTECAS!$C$2:$C$30),"N/C")</f>
        <v>F. Filología</v>
      </c>
      <c r="B254" s="243" t="str">
        <f>IFERROR(LOOKUP(H254,BLIOTECAS!$D$2:$D$29,BLIOTECAS!$E$2:$E$29),"N/C")</f>
        <v>Humanidades</v>
      </c>
      <c r="C254" s="243">
        <f>LOOKUP(H254,BLIOTECAS!$D$2:$D$30,BLIOTECAS!$F$2:$F$30)</f>
        <v>1</v>
      </c>
      <c r="D254" s="320">
        <v>261</v>
      </c>
      <c r="E254" s="320"/>
      <c r="F254" s="320"/>
      <c r="G254" s="320">
        <v>3</v>
      </c>
      <c r="H254" s="320">
        <v>14</v>
      </c>
      <c r="I254" s="320"/>
      <c r="J254" s="320">
        <v>5</v>
      </c>
      <c r="K254" s="320">
        <v>5</v>
      </c>
      <c r="L254" s="320"/>
      <c r="M254" s="320">
        <v>14</v>
      </c>
      <c r="N254" s="320">
        <v>15</v>
      </c>
      <c r="O254" s="320">
        <v>16</v>
      </c>
      <c r="P254" s="320"/>
      <c r="Q254" s="320"/>
      <c r="R254" s="320"/>
      <c r="S254" s="320">
        <v>3</v>
      </c>
      <c r="T254" s="320">
        <v>4</v>
      </c>
      <c r="U254" s="320">
        <v>4</v>
      </c>
      <c r="V254" s="320">
        <v>4</v>
      </c>
      <c r="W254" s="320">
        <v>1</v>
      </c>
      <c r="X254" s="320"/>
      <c r="Y254" s="320"/>
      <c r="Z254" s="320"/>
      <c r="AA254" s="320"/>
      <c r="AB254" s="320"/>
      <c r="AC254" s="320"/>
      <c r="AD254" s="320">
        <v>4</v>
      </c>
      <c r="AE254" s="320">
        <v>4</v>
      </c>
      <c r="AF254" s="320">
        <v>4</v>
      </c>
      <c r="AG254" s="320">
        <v>3</v>
      </c>
      <c r="AH254" s="320">
        <v>2</v>
      </c>
      <c r="AI254" s="320">
        <v>3</v>
      </c>
      <c r="AJ254" s="320">
        <v>3</v>
      </c>
      <c r="AK254" s="320">
        <v>3</v>
      </c>
      <c r="AL254" s="320">
        <v>3</v>
      </c>
      <c r="AM254" s="320">
        <v>4</v>
      </c>
      <c r="AN254" s="320">
        <v>4</v>
      </c>
      <c r="AO254" s="320">
        <v>4</v>
      </c>
      <c r="AP254" s="320">
        <v>5</v>
      </c>
      <c r="AQ254" s="320">
        <v>4</v>
      </c>
      <c r="AR254" s="320">
        <v>4</v>
      </c>
      <c r="AS254" s="320">
        <v>4</v>
      </c>
      <c r="AT254" s="320" t="s">
        <v>356</v>
      </c>
      <c r="AU254" s="320">
        <v>4</v>
      </c>
      <c r="AV254" s="320"/>
      <c r="AW254" s="320">
        <v>4</v>
      </c>
      <c r="AX254" s="320">
        <v>4</v>
      </c>
      <c r="AY254" s="320">
        <v>4</v>
      </c>
      <c r="AZ254" s="320">
        <v>4</v>
      </c>
      <c r="BA254" s="320">
        <v>4</v>
      </c>
      <c r="BB254" s="320">
        <v>4</v>
      </c>
      <c r="BC254" s="320"/>
      <c r="BD254" s="320" t="s">
        <v>356</v>
      </c>
      <c r="BE254" s="320" t="s">
        <v>22</v>
      </c>
      <c r="BF254" s="320">
        <v>3</v>
      </c>
      <c r="BG254" s="320"/>
      <c r="BH254" s="320">
        <v>5</v>
      </c>
      <c r="BI254" s="320">
        <v>5</v>
      </c>
      <c r="BJ254" s="320"/>
      <c r="BK254" s="320">
        <v>4</v>
      </c>
      <c r="BL254" s="320">
        <v>4</v>
      </c>
      <c r="BM254" s="320"/>
      <c r="BN254" s="320"/>
      <c r="BO254" s="381">
        <v>43497.407638888886</v>
      </c>
    </row>
    <row r="255" spans="1:67" ht="15" x14ac:dyDescent="0.25">
      <c r="A255" s="244" t="str">
        <f>IFERROR(LOOKUP(H255,BLIOTECAS!$D$2:$D$30,BLIOTECAS!$C$2:$C$30),"N/C")</f>
        <v>F. Farmacia</v>
      </c>
      <c r="B255" s="243" t="str">
        <f>IFERROR(LOOKUP(H255,BLIOTECAS!$D$2:$D$29,BLIOTECAS!$E$2:$E$29),"N/C")</f>
        <v>Ciencias de la Salud</v>
      </c>
      <c r="C255" s="243">
        <f>LOOKUP(H255,BLIOTECAS!$D$2:$D$30,BLIOTECAS!$F$2:$F$30)</f>
        <v>4</v>
      </c>
      <c r="D255" s="320">
        <v>262</v>
      </c>
      <c r="E255" s="320"/>
      <c r="F255" s="320"/>
      <c r="G255" s="320">
        <v>1</v>
      </c>
      <c r="H255" s="320">
        <v>13</v>
      </c>
      <c r="I255" s="320"/>
      <c r="J255" s="320">
        <v>4</v>
      </c>
      <c r="K255" s="320">
        <v>1</v>
      </c>
      <c r="L255" s="320"/>
      <c r="M255" s="320">
        <v>18</v>
      </c>
      <c r="N255" s="320">
        <v>4</v>
      </c>
      <c r="O255" s="320">
        <v>13</v>
      </c>
      <c r="P255" s="320"/>
      <c r="Q255" s="320"/>
      <c r="R255" s="320"/>
      <c r="S255" s="320">
        <v>4</v>
      </c>
      <c r="T255" s="320">
        <v>5</v>
      </c>
      <c r="U255" s="320">
        <v>3</v>
      </c>
      <c r="V255" s="320">
        <v>2</v>
      </c>
      <c r="W255" s="320">
        <v>1</v>
      </c>
      <c r="X255" s="320"/>
      <c r="Y255" s="320"/>
      <c r="Z255" s="320"/>
      <c r="AA255" s="320"/>
      <c r="AB255" s="320"/>
      <c r="AC255" s="320"/>
      <c r="AD255" s="320">
        <v>1</v>
      </c>
      <c r="AE255" s="320">
        <v>1</v>
      </c>
      <c r="AF255" s="320">
        <v>1</v>
      </c>
      <c r="AG255" s="320">
        <v>2</v>
      </c>
      <c r="AH255" s="320">
        <v>5</v>
      </c>
      <c r="AI255" s="320">
        <v>5</v>
      </c>
      <c r="AJ255" s="320">
        <v>5</v>
      </c>
      <c r="AK255" s="320">
        <v>1</v>
      </c>
      <c r="AL255" s="320">
        <v>6</v>
      </c>
      <c r="AM255" s="320">
        <v>3</v>
      </c>
      <c r="AN255" s="320">
        <v>4</v>
      </c>
      <c r="AO255" s="320">
        <v>4</v>
      </c>
      <c r="AP255" s="320">
        <v>4</v>
      </c>
      <c r="AQ255" s="320">
        <v>3</v>
      </c>
      <c r="AR255" s="320">
        <v>3</v>
      </c>
      <c r="AS255" s="320">
        <v>3</v>
      </c>
      <c r="AT255" s="320" t="s">
        <v>22</v>
      </c>
      <c r="AU255" s="320">
        <v>3</v>
      </c>
      <c r="AV255" s="320"/>
      <c r="AW255" s="320">
        <v>3</v>
      </c>
      <c r="AX255" s="320">
        <v>3</v>
      </c>
      <c r="AY255" s="320">
        <v>3</v>
      </c>
      <c r="AZ255" s="320">
        <v>3</v>
      </c>
      <c r="BA255" s="320">
        <v>3</v>
      </c>
      <c r="BB255" s="320">
        <v>3</v>
      </c>
      <c r="BC255" s="320"/>
      <c r="BD255" s="320" t="s">
        <v>22</v>
      </c>
      <c r="BE255" s="320" t="s">
        <v>22</v>
      </c>
      <c r="BF255" s="320"/>
      <c r="BG255" s="320"/>
      <c r="BH255" s="320">
        <v>3</v>
      </c>
      <c r="BI255" s="320">
        <v>4</v>
      </c>
      <c r="BJ255" s="320"/>
      <c r="BK255" s="320">
        <v>4</v>
      </c>
      <c r="BL255" s="320">
        <v>3</v>
      </c>
      <c r="BM255" s="320"/>
      <c r="BN255" s="320" t="s">
        <v>452</v>
      </c>
      <c r="BO255" s="381">
        <v>43497.40766203704</v>
      </c>
    </row>
    <row r="256" spans="1:67" ht="15" x14ac:dyDescent="0.25">
      <c r="A256" s="244" t="str">
        <f>IFERROR(LOOKUP(H256,BLIOTECAS!$D$2:$D$30,BLIOTECAS!$C$2:$C$30),"N/C")</f>
        <v>F. Ciencias Geológicas</v>
      </c>
      <c r="B256" s="243" t="str">
        <f>IFERROR(LOOKUP(H256,BLIOTECAS!$D$2:$D$29,BLIOTECAS!$E$2:$E$29),"N/C")</f>
        <v>Ciencias Experimentales</v>
      </c>
      <c r="C256" s="243">
        <f>LOOKUP(H256,BLIOTECAS!$D$2:$D$30,BLIOTECAS!$F$2:$F$30)</f>
        <v>2</v>
      </c>
      <c r="D256" s="320">
        <v>263</v>
      </c>
      <c r="E256" s="320"/>
      <c r="F256" s="320"/>
      <c r="G256" s="320">
        <v>2</v>
      </c>
      <c r="H256" s="320">
        <v>7</v>
      </c>
      <c r="I256" s="320"/>
      <c r="J256" s="320">
        <v>5</v>
      </c>
      <c r="K256" s="320">
        <v>3</v>
      </c>
      <c r="L256" s="320"/>
      <c r="M256" s="320">
        <v>29</v>
      </c>
      <c r="N256" s="320">
        <v>7</v>
      </c>
      <c r="O256" s="320"/>
      <c r="P256" s="320" t="s">
        <v>453</v>
      </c>
      <c r="Q256" s="320"/>
      <c r="R256" s="320"/>
      <c r="S256" s="320">
        <v>4</v>
      </c>
      <c r="T256" s="320">
        <v>4</v>
      </c>
      <c r="U256" s="320">
        <v>3</v>
      </c>
      <c r="V256" s="320">
        <v>2</v>
      </c>
      <c r="W256" s="320"/>
      <c r="X256" s="320">
        <v>2</v>
      </c>
      <c r="Y256" s="320"/>
      <c r="Z256" s="320"/>
      <c r="AA256" s="320"/>
      <c r="AB256" s="320"/>
      <c r="AC256" s="320"/>
      <c r="AD256" s="320">
        <v>4</v>
      </c>
      <c r="AE256" s="320">
        <v>4</v>
      </c>
      <c r="AF256" s="320">
        <v>2</v>
      </c>
      <c r="AG256" s="320">
        <v>1</v>
      </c>
      <c r="AH256" s="320">
        <v>5</v>
      </c>
      <c r="AI256" s="320">
        <v>4</v>
      </c>
      <c r="AJ256" s="320">
        <v>3</v>
      </c>
      <c r="AK256" s="320">
        <v>4</v>
      </c>
      <c r="AL256" s="320">
        <v>2</v>
      </c>
      <c r="AM256" s="320">
        <v>4</v>
      </c>
      <c r="AN256" s="320">
        <v>4</v>
      </c>
      <c r="AO256" s="320">
        <v>2</v>
      </c>
      <c r="AP256" s="320">
        <v>4</v>
      </c>
      <c r="AQ256" s="320">
        <v>2</v>
      </c>
      <c r="AR256" s="320">
        <v>3</v>
      </c>
      <c r="AS256" s="320">
        <v>3</v>
      </c>
      <c r="AT256" s="320" t="s">
        <v>22</v>
      </c>
      <c r="AU256" s="320">
        <v>3</v>
      </c>
      <c r="AV256" s="320"/>
      <c r="AW256" s="320">
        <v>5</v>
      </c>
      <c r="AX256" s="320">
        <v>5</v>
      </c>
      <c r="AY256" s="320">
        <v>5</v>
      </c>
      <c r="AZ256" s="320">
        <v>5</v>
      </c>
      <c r="BA256" s="320">
        <v>5</v>
      </c>
      <c r="BB256" s="320">
        <v>5</v>
      </c>
      <c r="BC256" s="320"/>
      <c r="BD256" s="320" t="s">
        <v>356</v>
      </c>
      <c r="BE256" s="320" t="s">
        <v>22</v>
      </c>
      <c r="BF256" s="320"/>
      <c r="BG256" s="320"/>
      <c r="BH256" s="320">
        <v>5</v>
      </c>
      <c r="BI256" s="320">
        <v>4</v>
      </c>
      <c r="BJ256" s="320"/>
      <c r="BK256" s="320">
        <v>4</v>
      </c>
      <c r="BL256" s="320">
        <v>3</v>
      </c>
      <c r="BM256" s="320"/>
      <c r="BN256" s="320" t="s">
        <v>454</v>
      </c>
      <c r="BO256" s="381">
        <v>43497.40766203704</v>
      </c>
    </row>
    <row r="257" spans="1:67" ht="15" x14ac:dyDescent="0.25">
      <c r="A257" s="244" t="str">
        <f>IFERROR(LOOKUP(H257,BLIOTECAS!$D$2:$D$30,BLIOTECAS!$C$2:$C$30),"N/C")</f>
        <v>F. Veterinaria</v>
      </c>
      <c r="B257" s="243" t="str">
        <f>IFERROR(LOOKUP(H257,BLIOTECAS!$D$2:$D$29,BLIOTECAS!$E$2:$E$29),"N/C")</f>
        <v>Ciencias de la Salud</v>
      </c>
      <c r="C257" s="243">
        <f>LOOKUP(H257,BLIOTECAS!$D$2:$D$30,BLIOTECAS!$F$2:$F$30)</f>
        <v>4</v>
      </c>
      <c r="D257" s="320">
        <v>264</v>
      </c>
      <c r="E257" s="320"/>
      <c r="F257" s="320"/>
      <c r="G257" s="320">
        <v>1</v>
      </c>
      <c r="H257" s="320">
        <v>21</v>
      </c>
      <c r="I257" s="320"/>
      <c r="J257" s="320">
        <v>4</v>
      </c>
      <c r="K257" s="320">
        <v>1</v>
      </c>
      <c r="L257" s="320"/>
      <c r="M257" s="320">
        <v>21</v>
      </c>
      <c r="N257" s="320">
        <v>29</v>
      </c>
      <c r="O257" s="320"/>
      <c r="P257" s="320"/>
      <c r="Q257" s="320"/>
      <c r="R257" s="320"/>
      <c r="S257" s="320">
        <v>1</v>
      </c>
      <c r="T257" s="320">
        <v>5</v>
      </c>
      <c r="U257" s="320">
        <v>4</v>
      </c>
      <c r="V257" s="320">
        <v>4</v>
      </c>
      <c r="W257" s="320">
        <v>1</v>
      </c>
      <c r="X257" s="320"/>
      <c r="Y257" s="320"/>
      <c r="Z257" s="320"/>
      <c r="AA257" s="320"/>
      <c r="AB257" s="320"/>
      <c r="AC257" s="320"/>
      <c r="AD257" s="320">
        <v>1</v>
      </c>
      <c r="AE257" s="320">
        <v>1</v>
      </c>
      <c r="AF257" s="320">
        <v>1</v>
      </c>
      <c r="AG257" s="320">
        <v>3</v>
      </c>
      <c r="AH257" s="320">
        <v>5</v>
      </c>
      <c r="AI257" s="320">
        <v>3</v>
      </c>
      <c r="AJ257" s="320">
        <v>5</v>
      </c>
      <c r="AK257" s="320">
        <v>1</v>
      </c>
      <c r="AL257" s="320">
        <v>3</v>
      </c>
      <c r="AM257" s="320">
        <v>3</v>
      </c>
      <c r="AN257" s="320">
        <v>5</v>
      </c>
      <c r="AO257" s="320">
        <v>4</v>
      </c>
      <c r="AP257" s="320">
        <v>5</v>
      </c>
      <c r="AQ257" s="320">
        <v>5</v>
      </c>
      <c r="AR257" s="320">
        <v>4</v>
      </c>
      <c r="AS257" s="320">
        <v>4</v>
      </c>
      <c r="AT257" s="320" t="s">
        <v>356</v>
      </c>
      <c r="AU257" s="320">
        <v>4</v>
      </c>
      <c r="AV257" s="320"/>
      <c r="AW257" s="320">
        <v>5</v>
      </c>
      <c r="AX257" s="320">
        <v>5</v>
      </c>
      <c r="AY257" s="320">
        <v>5</v>
      </c>
      <c r="AZ257" s="320">
        <v>5</v>
      </c>
      <c r="BA257" s="320">
        <v>5</v>
      </c>
      <c r="BB257" s="320">
        <v>5</v>
      </c>
      <c r="BC257" s="320"/>
      <c r="BD257" s="320" t="s">
        <v>22</v>
      </c>
      <c r="BE257" s="320" t="s">
        <v>22</v>
      </c>
      <c r="BF257" s="320"/>
      <c r="BG257" s="320"/>
      <c r="BH257" s="320">
        <v>3</v>
      </c>
      <c r="BI257" s="320">
        <v>4</v>
      </c>
      <c r="BJ257" s="320"/>
      <c r="BK257" s="320">
        <v>4</v>
      </c>
      <c r="BL257" s="320">
        <v>4</v>
      </c>
      <c r="BM257" s="320"/>
      <c r="BN257" s="320" t="s">
        <v>455</v>
      </c>
      <c r="BO257" s="381">
        <v>43497.407743055555</v>
      </c>
    </row>
    <row r="258" spans="1:67" ht="15" x14ac:dyDescent="0.25">
      <c r="A258" s="244" t="str">
        <f>IFERROR(LOOKUP(H258,BLIOTECAS!$D$2:$D$30,BLIOTECAS!$C$2:$C$30),"N/C")</f>
        <v>F. Psicología</v>
      </c>
      <c r="B258" s="243" t="str">
        <f>IFERROR(LOOKUP(H258,BLIOTECAS!$D$2:$D$29,BLIOTECAS!$E$2:$E$29),"N/C")</f>
        <v>Ciencias de la Salud</v>
      </c>
      <c r="C258" s="243">
        <f>LOOKUP(H258,BLIOTECAS!$D$2:$D$30,BLIOTECAS!$F$2:$F$30)</f>
        <v>4</v>
      </c>
      <c r="D258" s="320">
        <v>265</v>
      </c>
      <c r="E258" s="320"/>
      <c r="F258" s="320"/>
      <c r="G258" s="320">
        <v>1</v>
      </c>
      <c r="H258" s="320">
        <v>20</v>
      </c>
      <c r="I258" s="320"/>
      <c r="J258" s="320">
        <v>4</v>
      </c>
      <c r="K258" s="320">
        <v>4</v>
      </c>
      <c r="L258" s="320"/>
      <c r="M258" s="320">
        <v>20</v>
      </c>
      <c r="N258" s="320">
        <v>26</v>
      </c>
      <c r="O258" s="320">
        <v>18</v>
      </c>
      <c r="P258" s="320" t="s">
        <v>456</v>
      </c>
      <c r="Q258" s="320"/>
      <c r="R258" s="320"/>
      <c r="S258" s="320">
        <v>4</v>
      </c>
      <c r="T258" s="320">
        <v>5</v>
      </c>
      <c r="U258" s="320">
        <v>3</v>
      </c>
      <c r="V258" s="320">
        <v>4</v>
      </c>
      <c r="W258" s="320">
        <v>1</v>
      </c>
      <c r="X258" s="320"/>
      <c r="Y258" s="320"/>
      <c r="Z258" s="320"/>
      <c r="AA258" s="320"/>
      <c r="AB258" s="320"/>
      <c r="AC258" s="320"/>
      <c r="AD258" s="320">
        <v>4</v>
      </c>
      <c r="AE258" s="320">
        <v>3</v>
      </c>
      <c r="AF258" s="320">
        <v>4</v>
      </c>
      <c r="AG258" s="320">
        <v>1</v>
      </c>
      <c r="AH258" s="320">
        <v>5</v>
      </c>
      <c r="AI258" s="320">
        <v>5</v>
      </c>
      <c r="AJ258" s="320">
        <v>5</v>
      </c>
      <c r="AK258" s="320">
        <v>1</v>
      </c>
      <c r="AL258" s="320">
        <v>4</v>
      </c>
      <c r="AM258" s="320">
        <v>3</v>
      </c>
      <c r="AN258" s="320">
        <v>5</v>
      </c>
      <c r="AO258" s="320">
        <v>5</v>
      </c>
      <c r="AP258" s="320">
        <v>5</v>
      </c>
      <c r="AQ258" s="320">
        <v>5</v>
      </c>
      <c r="AR258" s="320">
        <v>4</v>
      </c>
      <c r="AS258" s="320">
        <v>4</v>
      </c>
      <c r="AT258" s="320" t="s">
        <v>22</v>
      </c>
      <c r="AU258" s="320">
        <v>4</v>
      </c>
      <c r="AV258" s="320"/>
      <c r="AW258" s="320">
        <v>5</v>
      </c>
      <c r="AX258" s="320">
        <v>5</v>
      </c>
      <c r="AY258" s="320">
        <v>3</v>
      </c>
      <c r="AZ258" s="320">
        <v>5</v>
      </c>
      <c r="BA258" s="320">
        <v>5</v>
      </c>
      <c r="BB258" s="320">
        <v>5</v>
      </c>
      <c r="BC258" s="320"/>
      <c r="BD258" s="320" t="s">
        <v>22</v>
      </c>
      <c r="BE258" s="320" t="s">
        <v>22</v>
      </c>
      <c r="BF258" s="320"/>
      <c r="BG258" s="320"/>
      <c r="BH258" s="320">
        <v>5</v>
      </c>
      <c r="BI258" s="320">
        <v>5</v>
      </c>
      <c r="BJ258" s="320"/>
      <c r="BK258" s="320">
        <v>4</v>
      </c>
      <c r="BL258" s="320">
        <v>4</v>
      </c>
      <c r="BM258" s="320"/>
      <c r="BN258" s="320"/>
      <c r="BO258" s="381">
        <v>43497.407789351855</v>
      </c>
    </row>
    <row r="259" spans="1:67" ht="15" x14ac:dyDescent="0.25">
      <c r="A259" s="244" t="str">
        <f>IFERROR(LOOKUP(H259,BLIOTECAS!$D$2:$D$30,BLIOTECAS!$C$2:$C$30),"N/C")</f>
        <v>F. Geografía e Historia</v>
      </c>
      <c r="B259" s="243" t="str">
        <f>IFERROR(LOOKUP(H259,BLIOTECAS!$D$2:$D$29,BLIOTECAS!$E$2:$E$29),"N/C")</f>
        <v>Humanidades</v>
      </c>
      <c r="C259" s="243">
        <f>LOOKUP(H259,BLIOTECAS!$D$2:$D$30,BLIOTECAS!$F$2:$F$30)</f>
        <v>1</v>
      </c>
      <c r="D259" s="320">
        <v>266</v>
      </c>
      <c r="E259" s="320"/>
      <c r="F259" s="320"/>
      <c r="G259" s="320">
        <v>2</v>
      </c>
      <c r="H259" s="320">
        <v>16</v>
      </c>
      <c r="I259" s="320"/>
      <c r="J259" s="320">
        <v>3</v>
      </c>
      <c r="K259" s="320">
        <v>1</v>
      </c>
      <c r="L259" s="320"/>
      <c r="M259" s="320">
        <v>29</v>
      </c>
      <c r="N259" s="320"/>
      <c r="O259" s="320"/>
      <c r="P259" s="320"/>
      <c r="Q259" s="320"/>
      <c r="R259" s="320"/>
      <c r="S259" s="320">
        <v>4</v>
      </c>
      <c r="T259" s="320">
        <v>4</v>
      </c>
      <c r="U259" s="320">
        <v>5</v>
      </c>
      <c r="V259" s="320">
        <v>3</v>
      </c>
      <c r="W259" s="320"/>
      <c r="X259" s="320">
        <v>2</v>
      </c>
      <c r="Y259" s="320">
        <v>3</v>
      </c>
      <c r="Z259" s="320"/>
      <c r="AA259" s="320"/>
      <c r="AB259" s="320"/>
      <c r="AC259" s="320"/>
      <c r="AD259" s="320">
        <v>2</v>
      </c>
      <c r="AE259" s="320">
        <v>2</v>
      </c>
      <c r="AF259" s="320">
        <v>2</v>
      </c>
      <c r="AG259" s="320">
        <v>1</v>
      </c>
      <c r="AH259" s="320">
        <v>4</v>
      </c>
      <c r="AI259" s="320">
        <v>5</v>
      </c>
      <c r="AJ259" s="320">
        <v>3</v>
      </c>
      <c r="AK259" s="320">
        <v>4</v>
      </c>
      <c r="AL259" s="320">
        <v>1</v>
      </c>
      <c r="AM259" s="320">
        <v>3</v>
      </c>
      <c r="AN259" s="320">
        <v>3</v>
      </c>
      <c r="AO259" s="320">
        <v>2</v>
      </c>
      <c r="AP259" s="320">
        <v>3</v>
      </c>
      <c r="AQ259" s="320">
        <v>3</v>
      </c>
      <c r="AR259" s="320">
        <v>3</v>
      </c>
      <c r="AS259" s="320">
        <v>3</v>
      </c>
      <c r="AT259" s="320" t="s">
        <v>356</v>
      </c>
      <c r="AU259" s="320">
        <v>4</v>
      </c>
      <c r="AV259" s="320"/>
      <c r="AW259" s="320">
        <v>4</v>
      </c>
      <c r="AX259" s="320">
        <v>3</v>
      </c>
      <c r="AY259" s="320"/>
      <c r="AZ259" s="320">
        <v>4</v>
      </c>
      <c r="BA259" s="320">
        <v>4</v>
      </c>
      <c r="BB259" s="320">
        <v>4</v>
      </c>
      <c r="BC259" s="320"/>
      <c r="BD259" s="320" t="s">
        <v>22</v>
      </c>
      <c r="BE259" s="320" t="s">
        <v>356</v>
      </c>
      <c r="BF259" s="320">
        <v>4</v>
      </c>
      <c r="BG259" s="320"/>
      <c r="BH259" s="320">
        <v>4</v>
      </c>
      <c r="BI259" s="320">
        <v>4</v>
      </c>
      <c r="BJ259" s="320"/>
      <c r="BK259" s="320">
        <v>4</v>
      </c>
      <c r="BL259" s="320">
        <v>3</v>
      </c>
      <c r="BM259" s="320"/>
      <c r="BN259" s="320" t="s">
        <v>457</v>
      </c>
      <c r="BO259" s="381">
        <v>43497.407835648148</v>
      </c>
    </row>
    <row r="260" spans="1:67" ht="15" x14ac:dyDescent="0.25">
      <c r="A260" s="244" t="str">
        <f>IFERROR(LOOKUP(H260,BLIOTECAS!$D$2:$D$30,BLIOTECAS!$C$2:$C$30),"N/C")</f>
        <v>N/C</v>
      </c>
      <c r="B260" s="243" t="str">
        <f>IFERROR(LOOKUP(H260,BLIOTECAS!$D$2:$D$29,BLIOTECAS!$E$2:$E$29),"N/C")</f>
        <v>N/C</v>
      </c>
      <c r="C260" s="243" t="e">
        <f>LOOKUP(H260,BLIOTECAS!$D$2:$D$30,BLIOTECAS!$F$2:$F$30)</f>
        <v>#N/A</v>
      </c>
      <c r="D260" s="320">
        <v>267</v>
      </c>
      <c r="E260" s="320"/>
      <c r="F260" s="320"/>
      <c r="G260" s="320">
        <v>1</v>
      </c>
      <c r="H260" s="320"/>
      <c r="I260" s="320"/>
      <c r="J260" s="320">
        <v>3</v>
      </c>
      <c r="K260" s="320">
        <v>3</v>
      </c>
      <c r="L260" s="320"/>
      <c r="M260" s="320">
        <v>20</v>
      </c>
      <c r="N260" s="320"/>
      <c r="O260" s="320"/>
      <c r="P260" s="320"/>
      <c r="Q260" s="320"/>
      <c r="R260" s="320"/>
      <c r="S260" s="320">
        <v>4</v>
      </c>
      <c r="T260" s="320">
        <v>4</v>
      </c>
      <c r="U260" s="320">
        <v>5</v>
      </c>
      <c r="V260" s="320">
        <v>5</v>
      </c>
      <c r="W260" s="320">
        <v>1</v>
      </c>
      <c r="X260" s="320"/>
      <c r="Y260" s="320"/>
      <c r="Z260" s="320"/>
      <c r="AA260" s="320"/>
      <c r="AB260" s="320"/>
      <c r="AC260" s="320"/>
      <c r="AD260" s="320">
        <v>4</v>
      </c>
      <c r="AE260" s="320">
        <v>1</v>
      </c>
      <c r="AF260" s="320">
        <v>1</v>
      </c>
      <c r="AG260" s="320">
        <v>2</v>
      </c>
      <c r="AH260" s="320">
        <v>5</v>
      </c>
      <c r="AI260" s="320">
        <v>3</v>
      </c>
      <c r="AJ260" s="320">
        <v>5</v>
      </c>
      <c r="AK260" s="320">
        <v>1</v>
      </c>
      <c r="AL260" s="320">
        <v>4</v>
      </c>
      <c r="AM260" s="320">
        <v>4</v>
      </c>
      <c r="AN260" s="320">
        <v>5</v>
      </c>
      <c r="AO260" s="320">
        <v>4</v>
      </c>
      <c r="AP260" s="320">
        <v>3</v>
      </c>
      <c r="AQ260" s="320">
        <v>5</v>
      </c>
      <c r="AR260" s="320">
        <v>3</v>
      </c>
      <c r="AS260" s="320">
        <v>3</v>
      </c>
      <c r="AT260" s="320" t="s">
        <v>22</v>
      </c>
      <c r="AU260" s="320">
        <v>4</v>
      </c>
      <c r="AV260" s="320"/>
      <c r="AW260" s="320">
        <v>3</v>
      </c>
      <c r="AX260" s="320">
        <v>4</v>
      </c>
      <c r="AY260" s="320">
        <v>4</v>
      </c>
      <c r="AZ260" s="320">
        <v>5</v>
      </c>
      <c r="BA260" s="320">
        <v>5</v>
      </c>
      <c r="BB260" s="320">
        <v>5</v>
      </c>
      <c r="BC260" s="320"/>
      <c r="BD260" s="320" t="s">
        <v>22</v>
      </c>
      <c r="BE260" s="320" t="s">
        <v>22</v>
      </c>
      <c r="BF260" s="320"/>
      <c r="BG260" s="320"/>
      <c r="BH260" s="320">
        <v>4</v>
      </c>
      <c r="BI260" s="320">
        <v>4</v>
      </c>
      <c r="BJ260" s="320"/>
      <c r="BK260" s="320">
        <v>4</v>
      </c>
      <c r="BL260" s="320"/>
      <c r="BM260" s="320"/>
      <c r="BN260" s="320"/>
      <c r="BO260" s="381">
        <v>43497.407847222225</v>
      </c>
    </row>
    <row r="261" spans="1:67" ht="15" x14ac:dyDescent="0.25">
      <c r="A261" s="244" t="str">
        <f>IFERROR(LOOKUP(H261,BLIOTECAS!$D$2:$D$30,BLIOTECAS!$C$2:$C$30),"N/C")</f>
        <v>F. Ciencias Biológicas</v>
      </c>
      <c r="B261" s="243" t="str">
        <f>IFERROR(LOOKUP(H261,BLIOTECAS!$D$2:$D$29,BLIOTECAS!$E$2:$E$29),"N/C")</f>
        <v>Ciencias Experimentales</v>
      </c>
      <c r="C261" s="243">
        <f>LOOKUP(H261,BLIOTECAS!$D$2:$D$30,BLIOTECAS!$F$2:$F$30)</f>
        <v>2</v>
      </c>
      <c r="D261" s="320">
        <v>268</v>
      </c>
      <c r="E261" s="320"/>
      <c r="F261" s="320"/>
      <c r="G261" s="320">
        <v>1</v>
      </c>
      <c r="H261" s="320">
        <v>2</v>
      </c>
      <c r="I261" s="320"/>
      <c r="J261" s="320">
        <v>3</v>
      </c>
      <c r="K261" s="320">
        <v>3</v>
      </c>
      <c r="L261" s="320"/>
      <c r="M261" s="320">
        <v>2</v>
      </c>
      <c r="N261" s="320"/>
      <c r="O261" s="320"/>
      <c r="P261" s="320"/>
      <c r="Q261" s="320"/>
      <c r="R261" s="320"/>
      <c r="S261" s="320">
        <v>4</v>
      </c>
      <c r="T261" s="320">
        <v>4</v>
      </c>
      <c r="U261" s="320">
        <v>5</v>
      </c>
      <c r="V261" s="320">
        <v>4</v>
      </c>
      <c r="W261" s="320"/>
      <c r="X261" s="320">
        <v>2</v>
      </c>
      <c r="Y261" s="320">
        <v>3</v>
      </c>
      <c r="Z261" s="320"/>
      <c r="AA261" s="320"/>
      <c r="AB261" s="320"/>
      <c r="AC261" s="320"/>
      <c r="AD261" s="320">
        <v>2</v>
      </c>
      <c r="AE261" s="320">
        <v>3</v>
      </c>
      <c r="AF261" s="320">
        <v>3</v>
      </c>
      <c r="AG261" s="320">
        <v>4</v>
      </c>
      <c r="AH261" s="320">
        <v>5</v>
      </c>
      <c r="AI261" s="320">
        <v>4</v>
      </c>
      <c r="AJ261" s="320">
        <v>5</v>
      </c>
      <c r="AK261" s="320">
        <v>3</v>
      </c>
      <c r="AL261" s="320">
        <v>6</v>
      </c>
      <c r="AM261" s="320">
        <v>4</v>
      </c>
      <c r="AN261" s="320">
        <v>3</v>
      </c>
      <c r="AO261" s="320">
        <v>3</v>
      </c>
      <c r="AP261" s="320">
        <v>4</v>
      </c>
      <c r="AQ261" s="320">
        <v>3</v>
      </c>
      <c r="AR261" s="320">
        <v>3</v>
      </c>
      <c r="AS261" s="320">
        <v>4</v>
      </c>
      <c r="AT261" s="320" t="s">
        <v>22</v>
      </c>
      <c r="AU261" s="320">
        <v>4</v>
      </c>
      <c r="AV261" s="320"/>
      <c r="AW261" s="320">
        <v>5</v>
      </c>
      <c r="AX261" s="320">
        <v>5</v>
      </c>
      <c r="AY261" s="320">
        <v>4</v>
      </c>
      <c r="AZ261" s="320">
        <v>5</v>
      </c>
      <c r="BA261" s="320">
        <v>5</v>
      </c>
      <c r="BB261" s="320">
        <v>5</v>
      </c>
      <c r="BC261" s="320"/>
      <c r="BD261" s="320" t="s">
        <v>22</v>
      </c>
      <c r="BE261" s="320" t="s">
        <v>22</v>
      </c>
      <c r="BF261" s="320"/>
      <c r="BG261" s="320"/>
      <c r="BH261" s="320">
        <v>5</v>
      </c>
      <c r="BI261" s="320">
        <v>5</v>
      </c>
      <c r="BJ261" s="320"/>
      <c r="BK261" s="320">
        <v>5</v>
      </c>
      <c r="BL261" s="320">
        <v>4</v>
      </c>
      <c r="BM261" s="320"/>
      <c r="BN261" s="320"/>
      <c r="BO261" s="381">
        <v>43497.407881944448</v>
      </c>
    </row>
    <row r="262" spans="1:67" ht="15" x14ac:dyDescent="0.25">
      <c r="A262" s="244" t="str">
        <f>IFERROR(LOOKUP(H262,BLIOTECAS!$D$2:$D$30,BLIOTECAS!$C$2:$C$30),"N/C")</f>
        <v>F. Psicología</v>
      </c>
      <c r="B262" s="243" t="str">
        <f>IFERROR(LOOKUP(H262,BLIOTECAS!$D$2:$D$29,BLIOTECAS!$E$2:$E$29),"N/C")</f>
        <v>Ciencias de la Salud</v>
      </c>
      <c r="C262" s="243">
        <f>LOOKUP(H262,BLIOTECAS!$D$2:$D$30,BLIOTECAS!$F$2:$F$30)</f>
        <v>4</v>
      </c>
      <c r="D262" s="320">
        <v>269</v>
      </c>
      <c r="E262" s="320"/>
      <c r="F262" s="320"/>
      <c r="G262" s="320">
        <v>1</v>
      </c>
      <c r="H262" s="320">
        <v>20</v>
      </c>
      <c r="I262" s="320"/>
      <c r="J262" s="320">
        <v>4</v>
      </c>
      <c r="K262" s="320">
        <v>4</v>
      </c>
      <c r="L262" s="320"/>
      <c r="M262" s="320">
        <v>20</v>
      </c>
      <c r="N262" s="320">
        <v>29</v>
      </c>
      <c r="O262" s="320"/>
      <c r="P262" s="320"/>
      <c r="Q262" s="320"/>
      <c r="R262" s="320"/>
      <c r="S262" s="320">
        <v>5</v>
      </c>
      <c r="T262" s="320">
        <v>4</v>
      </c>
      <c r="U262" s="320">
        <v>3</v>
      </c>
      <c r="V262" s="320">
        <v>4</v>
      </c>
      <c r="W262" s="320"/>
      <c r="X262" s="320"/>
      <c r="Y262" s="320">
        <v>3</v>
      </c>
      <c r="Z262" s="320"/>
      <c r="AA262" s="320"/>
      <c r="AB262" s="320"/>
      <c r="AC262" s="320"/>
      <c r="AD262" s="320">
        <v>5</v>
      </c>
      <c r="AE262" s="320">
        <v>4</v>
      </c>
      <c r="AF262" s="320">
        <v>2</v>
      </c>
      <c r="AG262" s="320">
        <v>4</v>
      </c>
      <c r="AH262" s="320">
        <v>4</v>
      </c>
      <c r="AI262" s="320">
        <v>4</v>
      </c>
      <c r="AJ262" s="320">
        <v>4</v>
      </c>
      <c r="AK262" s="320">
        <v>2</v>
      </c>
      <c r="AL262" s="320">
        <v>4</v>
      </c>
      <c r="AM262" s="320">
        <v>5</v>
      </c>
      <c r="AN262" s="320">
        <v>5</v>
      </c>
      <c r="AO262" s="320">
        <v>4</v>
      </c>
      <c r="AP262" s="320"/>
      <c r="AQ262" s="320">
        <v>3</v>
      </c>
      <c r="AR262" s="320">
        <v>4</v>
      </c>
      <c r="AS262" s="320">
        <v>4</v>
      </c>
      <c r="AT262" s="320" t="s">
        <v>22</v>
      </c>
      <c r="AU262" s="320">
        <v>5</v>
      </c>
      <c r="AV262" s="320"/>
      <c r="AW262" s="320">
        <v>5</v>
      </c>
      <c r="AX262" s="320">
        <v>4</v>
      </c>
      <c r="AY262" s="320">
        <v>5</v>
      </c>
      <c r="AZ262" s="320">
        <v>5</v>
      </c>
      <c r="BA262" s="320">
        <v>5</v>
      </c>
      <c r="BB262" s="320">
        <v>5</v>
      </c>
      <c r="BC262" s="320"/>
      <c r="BD262" s="320" t="s">
        <v>356</v>
      </c>
      <c r="BE262" s="320" t="s">
        <v>356</v>
      </c>
      <c r="BF262" s="320">
        <v>5</v>
      </c>
      <c r="BG262" s="320"/>
      <c r="BH262" s="320">
        <v>4</v>
      </c>
      <c r="BI262" s="320">
        <v>3</v>
      </c>
      <c r="BJ262" s="320"/>
      <c r="BK262" s="320">
        <v>4</v>
      </c>
      <c r="BL262" s="320">
        <v>5</v>
      </c>
      <c r="BM262" s="320"/>
      <c r="BN262" s="320"/>
      <c r="BO262" s="381">
        <v>43497.408020833333</v>
      </c>
    </row>
    <row r="263" spans="1:67" ht="15" x14ac:dyDescent="0.25">
      <c r="A263" s="244" t="str">
        <f>IFERROR(LOOKUP(H263,BLIOTECAS!$D$2:$D$30,BLIOTECAS!$C$2:$C$30),"N/C")</f>
        <v>F. Ciencias Políticas y Sociología</v>
      </c>
      <c r="B263" s="243" t="str">
        <f>IFERROR(LOOKUP(H263,BLIOTECAS!$D$2:$D$29,BLIOTECAS!$E$2:$E$29),"N/C")</f>
        <v>Ciencias Sociales</v>
      </c>
      <c r="C263" s="243">
        <f>LOOKUP(H263,BLIOTECAS!$D$2:$D$30,BLIOTECAS!$F$2:$F$30)</f>
        <v>3</v>
      </c>
      <c r="D263" s="320">
        <v>270</v>
      </c>
      <c r="E263" s="320"/>
      <c r="F263" s="320"/>
      <c r="G263" s="320">
        <v>1</v>
      </c>
      <c r="H263" s="320">
        <v>9</v>
      </c>
      <c r="I263" s="320"/>
      <c r="J263" s="320">
        <v>3</v>
      </c>
      <c r="K263" s="320">
        <v>3</v>
      </c>
      <c r="L263" s="320"/>
      <c r="M263" s="320">
        <v>9</v>
      </c>
      <c r="N263" s="320"/>
      <c r="O263" s="320"/>
      <c r="P263" s="320"/>
      <c r="Q263" s="320"/>
      <c r="R263" s="320"/>
      <c r="S263" s="320">
        <v>4</v>
      </c>
      <c r="T263" s="320">
        <v>4</v>
      </c>
      <c r="U263" s="320">
        <v>2</v>
      </c>
      <c r="V263" s="320">
        <v>1</v>
      </c>
      <c r="W263" s="320"/>
      <c r="X263" s="320">
        <v>2</v>
      </c>
      <c r="Y263" s="320"/>
      <c r="Z263" s="320"/>
      <c r="AA263" s="320"/>
      <c r="AB263" s="320"/>
      <c r="AC263" s="320"/>
      <c r="AD263" s="320">
        <v>1</v>
      </c>
      <c r="AE263" s="320">
        <v>1</v>
      </c>
      <c r="AF263" s="320">
        <v>1</v>
      </c>
      <c r="AG263" s="320">
        <v>1</v>
      </c>
      <c r="AH263" s="320">
        <v>5</v>
      </c>
      <c r="AI263" s="320">
        <v>5</v>
      </c>
      <c r="AJ263" s="320">
        <v>5</v>
      </c>
      <c r="AK263" s="320">
        <v>1</v>
      </c>
      <c r="AL263" s="320">
        <v>6</v>
      </c>
      <c r="AM263" s="320">
        <v>5</v>
      </c>
      <c r="AN263" s="320">
        <v>3</v>
      </c>
      <c r="AO263" s="320">
        <v>2</v>
      </c>
      <c r="AP263" s="320">
        <v>5</v>
      </c>
      <c r="AQ263" s="320">
        <v>5</v>
      </c>
      <c r="AR263" s="320">
        <v>4</v>
      </c>
      <c r="AS263" s="320">
        <v>5</v>
      </c>
      <c r="AT263" s="320" t="s">
        <v>22</v>
      </c>
      <c r="AU263" s="320">
        <v>5</v>
      </c>
      <c r="AV263" s="320"/>
      <c r="AW263" s="320">
        <v>5</v>
      </c>
      <c r="AX263" s="320">
        <v>5</v>
      </c>
      <c r="AY263" s="320">
        <v>5</v>
      </c>
      <c r="AZ263" s="320">
        <v>5</v>
      </c>
      <c r="BA263" s="320">
        <v>5</v>
      </c>
      <c r="BB263" s="320">
        <v>5</v>
      </c>
      <c r="BC263" s="320"/>
      <c r="BD263" s="320" t="s">
        <v>22</v>
      </c>
      <c r="BE263" s="320" t="s">
        <v>22</v>
      </c>
      <c r="BF263" s="320"/>
      <c r="BG263" s="320"/>
      <c r="BH263" s="320">
        <v>4</v>
      </c>
      <c r="BI263" s="320">
        <v>5</v>
      </c>
      <c r="BJ263" s="320"/>
      <c r="BK263" s="320">
        <v>4</v>
      </c>
      <c r="BL263" s="320">
        <v>3</v>
      </c>
      <c r="BM263" s="320"/>
      <c r="BN263" s="320"/>
      <c r="BO263" s="381">
        <v>43497.408055555556</v>
      </c>
    </row>
    <row r="264" spans="1:67" ht="15" x14ac:dyDescent="0.25">
      <c r="A264" s="244" t="str">
        <f>IFERROR(LOOKUP(H264,BLIOTECAS!$D$2:$D$30,BLIOTECAS!$C$2:$C$30),"N/C")</f>
        <v>F. Ciencias Políticas y Sociología</v>
      </c>
      <c r="B264" s="243" t="str">
        <f>IFERROR(LOOKUP(H264,BLIOTECAS!$D$2:$D$29,BLIOTECAS!$E$2:$E$29),"N/C")</f>
        <v>Ciencias Sociales</v>
      </c>
      <c r="C264" s="243">
        <f>LOOKUP(H264,BLIOTECAS!$D$2:$D$30,BLIOTECAS!$F$2:$F$30)</f>
        <v>3</v>
      </c>
      <c r="D264" s="320">
        <v>271</v>
      </c>
      <c r="E264" s="320"/>
      <c r="F264" s="320"/>
      <c r="G264" s="320">
        <v>1</v>
      </c>
      <c r="H264" s="320">
        <v>9</v>
      </c>
      <c r="I264" s="320"/>
      <c r="J264" s="320">
        <v>4</v>
      </c>
      <c r="K264" s="320">
        <v>3</v>
      </c>
      <c r="L264" s="320"/>
      <c r="M264" s="320">
        <v>29</v>
      </c>
      <c r="N264" s="320">
        <v>9</v>
      </c>
      <c r="O264" s="320"/>
      <c r="P264" s="320"/>
      <c r="Q264" s="320"/>
      <c r="R264" s="320"/>
      <c r="S264" s="320">
        <v>4</v>
      </c>
      <c r="T264" s="320">
        <v>5</v>
      </c>
      <c r="U264" s="320">
        <v>5</v>
      </c>
      <c r="V264" s="320">
        <v>4</v>
      </c>
      <c r="W264" s="320"/>
      <c r="X264" s="320">
        <v>2</v>
      </c>
      <c r="Y264" s="320"/>
      <c r="Z264" s="320">
        <v>4</v>
      </c>
      <c r="AA264" s="321" t="s">
        <v>318</v>
      </c>
      <c r="AB264" s="320"/>
      <c r="AC264" s="320"/>
      <c r="AD264" s="320">
        <v>3</v>
      </c>
      <c r="AE264" s="320">
        <v>1</v>
      </c>
      <c r="AF264" s="320">
        <v>2</v>
      </c>
      <c r="AG264" s="320">
        <v>3</v>
      </c>
      <c r="AH264" s="320">
        <v>5</v>
      </c>
      <c r="AI264" s="320">
        <v>5</v>
      </c>
      <c r="AJ264" s="320">
        <v>3</v>
      </c>
      <c r="AK264" s="320">
        <v>1</v>
      </c>
      <c r="AL264" s="320">
        <v>2</v>
      </c>
      <c r="AM264" s="320">
        <v>4</v>
      </c>
      <c r="AN264" s="320">
        <v>4</v>
      </c>
      <c r="AO264" s="320">
        <v>3</v>
      </c>
      <c r="AP264" s="320">
        <v>3</v>
      </c>
      <c r="AQ264" s="320">
        <v>2</v>
      </c>
      <c r="AR264" s="320">
        <v>4</v>
      </c>
      <c r="AS264" s="320">
        <v>2</v>
      </c>
      <c r="AT264" s="320" t="s">
        <v>22</v>
      </c>
      <c r="AU264" s="320">
        <v>1</v>
      </c>
      <c r="AV264" s="320"/>
      <c r="AW264" s="320">
        <v>3</v>
      </c>
      <c r="AX264" s="320">
        <v>4</v>
      </c>
      <c r="AY264" s="320">
        <v>4</v>
      </c>
      <c r="AZ264" s="320">
        <v>5</v>
      </c>
      <c r="BA264" s="320">
        <v>5</v>
      </c>
      <c r="BB264" s="320">
        <v>3</v>
      </c>
      <c r="BC264" s="320"/>
      <c r="BD264" s="320" t="s">
        <v>356</v>
      </c>
      <c r="BE264" s="320" t="s">
        <v>356</v>
      </c>
      <c r="BF264" s="320">
        <v>2</v>
      </c>
      <c r="BG264" s="320"/>
      <c r="BH264" s="320">
        <v>4</v>
      </c>
      <c r="BI264" s="320">
        <v>2</v>
      </c>
      <c r="BJ264" s="320"/>
      <c r="BK264" s="320">
        <v>5</v>
      </c>
      <c r="BL264" s="320">
        <v>4</v>
      </c>
      <c r="BM264" s="320"/>
      <c r="BN264" s="320" t="s">
        <v>458</v>
      </c>
      <c r="BO264" s="381">
        <v>43497.408078703702</v>
      </c>
    </row>
    <row r="265" spans="1:67" ht="15" x14ac:dyDescent="0.25">
      <c r="A265" s="244" t="str">
        <f>IFERROR(LOOKUP(H265,BLIOTECAS!$D$2:$D$30,BLIOTECAS!$C$2:$C$30),"N/C")</f>
        <v>F. Geografía e Historia</v>
      </c>
      <c r="B265" s="243" t="str">
        <f>IFERROR(LOOKUP(H265,BLIOTECAS!$D$2:$D$29,BLIOTECAS!$E$2:$E$29),"N/C")</f>
        <v>Humanidades</v>
      </c>
      <c r="C265" s="243">
        <f>LOOKUP(H265,BLIOTECAS!$D$2:$D$30,BLIOTECAS!$F$2:$F$30)</f>
        <v>1</v>
      </c>
      <c r="D265" s="320">
        <v>272</v>
      </c>
      <c r="E265" s="320"/>
      <c r="F265" s="320"/>
      <c r="G265" s="320">
        <v>1</v>
      </c>
      <c r="H265" s="320">
        <v>16</v>
      </c>
      <c r="I265" s="320"/>
      <c r="J265" s="320">
        <v>4</v>
      </c>
      <c r="K265" s="320">
        <v>4</v>
      </c>
      <c r="L265" s="320"/>
      <c r="M265" s="320">
        <v>16</v>
      </c>
      <c r="N265" s="320">
        <v>29</v>
      </c>
      <c r="O265" s="320"/>
      <c r="P265" s="320"/>
      <c r="Q265" s="320"/>
      <c r="R265" s="320"/>
      <c r="S265" s="320">
        <v>3</v>
      </c>
      <c r="T265" s="320">
        <v>5</v>
      </c>
      <c r="U265" s="320">
        <v>4</v>
      </c>
      <c r="V265" s="320">
        <v>3</v>
      </c>
      <c r="W265" s="320"/>
      <c r="X265" s="320"/>
      <c r="Y265" s="320">
        <v>3</v>
      </c>
      <c r="Z265" s="320"/>
      <c r="AA265" s="320"/>
      <c r="AB265" s="320"/>
      <c r="AC265" s="320"/>
      <c r="AD265" s="320">
        <v>5</v>
      </c>
      <c r="AE265" s="320">
        <v>4</v>
      </c>
      <c r="AF265" s="320">
        <v>4</v>
      </c>
      <c r="AG265" s="320">
        <v>4</v>
      </c>
      <c r="AH265" s="320">
        <v>5</v>
      </c>
      <c r="AI265" s="320">
        <v>5</v>
      </c>
      <c r="AJ265" s="320">
        <v>5</v>
      </c>
      <c r="AK265" s="320">
        <v>4</v>
      </c>
      <c r="AL265" s="320">
        <v>4</v>
      </c>
      <c r="AM265" s="320">
        <v>5</v>
      </c>
      <c r="AN265" s="320">
        <v>5</v>
      </c>
      <c r="AO265" s="320">
        <v>5</v>
      </c>
      <c r="AP265" s="320">
        <v>5</v>
      </c>
      <c r="AQ265" s="320">
        <v>5</v>
      </c>
      <c r="AR265" s="320">
        <v>5</v>
      </c>
      <c r="AS265" s="320">
        <v>5</v>
      </c>
      <c r="AT265" s="320" t="s">
        <v>22</v>
      </c>
      <c r="AU265" s="320">
        <v>5</v>
      </c>
      <c r="AV265" s="320"/>
      <c r="AW265" s="320">
        <v>4</v>
      </c>
      <c r="AX265" s="320">
        <v>5</v>
      </c>
      <c r="AY265" s="320">
        <v>5</v>
      </c>
      <c r="AZ265" s="320">
        <v>5</v>
      </c>
      <c r="BA265" s="320">
        <v>5</v>
      </c>
      <c r="BB265" s="320">
        <v>5</v>
      </c>
      <c r="BC265" s="320"/>
      <c r="BD265" s="320" t="s">
        <v>22</v>
      </c>
      <c r="BE265" s="320" t="s">
        <v>22</v>
      </c>
      <c r="BF265" s="320"/>
      <c r="BG265" s="320"/>
      <c r="BH265" s="320">
        <v>4</v>
      </c>
      <c r="BI265" s="320">
        <v>4</v>
      </c>
      <c r="BJ265" s="320"/>
      <c r="BK265" s="320">
        <v>4</v>
      </c>
      <c r="BL265" s="320">
        <v>4</v>
      </c>
      <c r="BM265" s="320"/>
      <c r="BN265" s="320"/>
      <c r="BO265" s="381">
        <v>43497.408101851855</v>
      </c>
    </row>
    <row r="266" spans="1:67" ht="15" x14ac:dyDescent="0.25">
      <c r="A266" s="244" t="str">
        <f>IFERROR(LOOKUP(H266,BLIOTECAS!$D$2:$D$30,BLIOTECAS!$C$2:$C$30),"N/C")</f>
        <v>F. Ciencias Químicas</v>
      </c>
      <c r="B266" s="243" t="str">
        <f>IFERROR(LOOKUP(H266,BLIOTECAS!$D$2:$D$29,BLIOTECAS!$E$2:$E$29),"N/C")</f>
        <v>Ciencias Experimentales</v>
      </c>
      <c r="C266" s="243">
        <f>LOOKUP(H266,BLIOTECAS!$D$2:$D$30,BLIOTECAS!$F$2:$F$30)</f>
        <v>2</v>
      </c>
      <c r="D266" s="320">
        <v>273</v>
      </c>
      <c r="E266" s="320"/>
      <c r="F266" s="320"/>
      <c r="G266" s="320">
        <v>1</v>
      </c>
      <c r="H266" s="320">
        <v>10</v>
      </c>
      <c r="I266" s="320"/>
      <c r="J266" s="320">
        <v>3</v>
      </c>
      <c r="K266" s="320">
        <v>2</v>
      </c>
      <c r="L266" s="320"/>
      <c r="M266" s="320">
        <v>10</v>
      </c>
      <c r="N266" s="320">
        <v>13</v>
      </c>
      <c r="O266" s="320">
        <v>6</v>
      </c>
      <c r="P266" s="320"/>
      <c r="Q266" s="320"/>
      <c r="R266" s="320"/>
      <c r="S266" s="320">
        <v>3</v>
      </c>
      <c r="T266" s="320">
        <v>4</v>
      </c>
      <c r="U266" s="320">
        <v>3</v>
      </c>
      <c r="V266" s="320">
        <v>2</v>
      </c>
      <c r="W266" s="320">
        <v>1</v>
      </c>
      <c r="X266" s="320">
        <v>2</v>
      </c>
      <c r="Y266" s="320"/>
      <c r="Z266" s="320"/>
      <c r="AA266" s="320"/>
      <c r="AB266" s="320"/>
      <c r="AC266" s="320"/>
      <c r="AD266" s="320">
        <v>3</v>
      </c>
      <c r="AE266" s="320">
        <v>1</v>
      </c>
      <c r="AF266" s="320">
        <v>2</v>
      </c>
      <c r="AG266" s="320">
        <v>3</v>
      </c>
      <c r="AH266" s="320">
        <v>2</v>
      </c>
      <c r="AI266" s="320">
        <v>4</v>
      </c>
      <c r="AJ266" s="320">
        <v>5</v>
      </c>
      <c r="AK266" s="320">
        <v>2</v>
      </c>
      <c r="AL266" s="320">
        <v>4</v>
      </c>
      <c r="AM266" s="320">
        <v>4</v>
      </c>
      <c r="AN266" s="320">
        <v>2</v>
      </c>
      <c r="AO266" s="320">
        <v>5</v>
      </c>
      <c r="AP266" s="320">
        <v>5</v>
      </c>
      <c r="AQ266" s="320">
        <v>5</v>
      </c>
      <c r="AR266" s="320">
        <v>5</v>
      </c>
      <c r="AS266" s="320">
        <v>2</v>
      </c>
      <c r="AT266" s="320" t="s">
        <v>22</v>
      </c>
      <c r="AU266" s="320">
        <v>5</v>
      </c>
      <c r="AV266" s="320"/>
      <c r="AW266" s="320">
        <v>5</v>
      </c>
      <c r="AX266" s="320">
        <v>1</v>
      </c>
      <c r="AY266" s="320">
        <v>5</v>
      </c>
      <c r="AZ266" s="320">
        <v>5</v>
      </c>
      <c r="BA266" s="320">
        <v>5</v>
      </c>
      <c r="BB266" s="320">
        <v>5</v>
      </c>
      <c r="BC266" s="320"/>
      <c r="BD266" s="320" t="s">
        <v>356</v>
      </c>
      <c r="BE266" s="320" t="s">
        <v>22</v>
      </c>
      <c r="BF266" s="320"/>
      <c r="BG266" s="320"/>
      <c r="BH266" s="320">
        <v>5</v>
      </c>
      <c r="BI266" s="320">
        <v>4</v>
      </c>
      <c r="BJ266" s="320"/>
      <c r="BK266" s="320">
        <v>4</v>
      </c>
      <c r="BL266" s="320">
        <v>3</v>
      </c>
      <c r="BM266" s="320"/>
      <c r="BN266" s="320" t="s">
        <v>459</v>
      </c>
      <c r="BO266" s="381">
        <v>43497.408101851855</v>
      </c>
    </row>
    <row r="267" spans="1:67" ht="15" x14ac:dyDescent="0.25">
      <c r="A267" s="244" t="str">
        <f>IFERROR(LOOKUP(H267,BLIOTECAS!$D$2:$D$30,BLIOTECAS!$C$2:$C$30),"N/C")</f>
        <v>F. Educación - Centro de Formación del Profesorado</v>
      </c>
      <c r="B267" s="243" t="str">
        <f>IFERROR(LOOKUP(H267,BLIOTECAS!$D$2:$D$29,BLIOTECAS!$E$2:$E$29),"N/C")</f>
        <v>Humanidades</v>
      </c>
      <c r="C267" s="243">
        <f>LOOKUP(H267,BLIOTECAS!$D$2:$D$30,BLIOTECAS!$F$2:$F$30)</f>
        <v>1</v>
      </c>
      <c r="D267" s="320">
        <v>275</v>
      </c>
      <c r="E267" s="320"/>
      <c r="F267" s="320"/>
      <c r="G267" s="320">
        <v>1</v>
      </c>
      <c r="H267" s="320">
        <v>12</v>
      </c>
      <c r="I267" s="320"/>
      <c r="J267" s="320">
        <v>2</v>
      </c>
      <c r="K267" s="320">
        <v>1</v>
      </c>
      <c r="L267" s="320"/>
      <c r="M267" s="320">
        <v>12</v>
      </c>
      <c r="N267" s="320"/>
      <c r="O267" s="320"/>
      <c r="P267" s="320"/>
      <c r="Q267" s="320"/>
      <c r="R267" s="320"/>
      <c r="S267" s="320">
        <v>3</v>
      </c>
      <c r="T267" s="320">
        <v>3</v>
      </c>
      <c r="U267" s="320">
        <v>4</v>
      </c>
      <c r="V267" s="320">
        <v>2</v>
      </c>
      <c r="W267" s="320">
        <v>1</v>
      </c>
      <c r="X267" s="320"/>
      <c r="Y267" s="320"/>
      <c r="Z267" s="320"/>
      <c r="AA267" s="320"/>
      <c r="AB267" s="320"/>
      <c r="AC267" s="320"/>
      <c r="AD267" s="320">
        <v>1</v>
      </c>
      <c r="AE267" s="320">
        <v>1</v>
      </c>
      <c r="AF267" s="320">
        <v>2</v>
      </c>
      <c r="AG267" s="320">
        <v>4</v>
      </c>
      <c r="AH267" s="320">
        <v>5</v>
      </c>
      <c r="AI267" s="320">
        <v>5</v>
      </c>
      <c r="AJ267" s="320">
        <v>5</v>
      </c>
      <c r="AK267" s="320">
        <v>2</v>
      </c>
      <c r="AL267" s="320">
        <v>2</v>
      </c>
      <c r="AM267" s="320">
        <v>3</v>
      </c>
      <c r="AN267" s="320">
        <v>2</v>
      </c>
      <c r="AO267" s="320">
        <v>2</v>
      </c>
      <c r="AP267" s="320">
        <v>2</v>
      </c>
      <c r="AQ267" s="320">
        <v>2</v>
      </c>
      <c r="AR267" s="320">
        <v>3</v>
      </c>
      <c r="AS267" s="320">
        <v>2</v>
      </c>
      <c r="AT267" s="320" t="s">
        <v>22</v>
      </c>
      <c r="AU267" s="320">
        <v>2</v>
      </c>
      <c r="AV267" s="320"/>
      <c r="AW267" s="320">
        <v>4</v>
      </c>
      <c r="AX267" s="320">
        <v>3</v>
      </c>
      <c r="AY267" s="320">
        <v>3</v>
      </c>
      <c r="AZ267" s="320">
        <v>5</v>
      </c>
      <c r="BA267" s="320">
        <v>4</v>
      </c>
      <c r="BB267" s="320">
        <v>4</v>
      </c>
      <c r="BC267" s="320"/>
      <c r="BD267" s="320" t="s">
        <v>22</v>
      </c>
      <c r="BE267" s="320" t="s">
        <v>22</v>
      </c>
      <c r="BF267" s="320"/>
      <c r="BG267" s="320"/>
      <c r="BH267" s="320">
        <v>5</v>
      </c>
      <c r="BI267" s="320">
        <v>4</v>
      </c>
      <c r="BJ267" s="320"/>
      <c r="BK267" s="320">
        <v>3</v>
      </c>
      <c r="BL267" s="320">
        <v>3</v>
      </c>
      <c r="BM267" s="320"/>
      <c r="BN267" s="320"/>
      <c r="BO267" s="381">
        <v>43497.408148148148</v>
      </c>
    </row>
    <row r="268" spans="1:67" ht="15" x14ac:dyDescent="0.25">
      <c r="A268" s="244" t="str">
        <f>IFERROR(LOOKUP(H268,BLIOTECAS!$D$2:$D$30,BLIOTECAS!$C$2:$C$30),"N/C")</f>
        <v>F. Trabajo Social</v>
      </c>
      <c r="B268" s="243" t="str">
        <f>IFERROR(LOOKUP(H268,BLIOTECAS!$D$2:$D$29,BLIOTECAS!$E$2:$E$29),"N/C")</f>
        <v>Ciencias Sociales</v>
      </c>
      <c r="C268" s="243">
        <f>LOOKUP(H268,BLIOTECAS!$D$2:$D$30,BLIOTECAS!$F$2:$F$30)</f>
        <v>3</v>
      </c>
      <c r="D268" s="320">
        <v>276</v>
      </c>
      <c r="E268" s="320"/>
      <c r="F268" s="320"/>
      <c r="G268" s="320">
        <v>1</v>
      </c>
      <c r="H268" s="320">
        <v>26</v>
      </c>
      <c r="I268" s="320"/>
      <c r="J268" s="320">
        <v>3</v>
      </c>
      <c r="K268" s="320">
        <v>1</v>
      </c>
      <c r="L268" s="320"/>
      <c r="M268" s="320"/>
      <c r="N268" s="320"/>
      <c r="O268" s="320"/>
      <c r="P268" s="320"/>
      <c r="Q268" s="320"/>
      <c r="R268" s="320"/>
      <c r="S268" s="320">
        <v>5</v>
      </c>
      <c r="T268" s="320">
        <v>4</v>
      </c>
      <c r="U268" s="320">
        <v>5</v>
      </c>
      <c r="V268" s="320">
        <v>3</v>
      </c>
      <c r="W268" s="320"/>
      <c r="X268" s="320"/>
      <c r="Y268" s="320"/>
      <c r="Z268" s="320"/>
      <c r="AA268" s="320"/>
      <c r="AB268" s="320"/>
      <c r="AC268" s="320"/>
      <c r="AD268" s="320">
        <v>3</v>
      </c>
      <c r="AE268" s="320">
        <v>1</v>
      </c>
      <c r="AF268" s="320">
        <v>1</v>
      </c>
      <c r="AG268" s="320">
        <v>2</v>
      </c>
      <c r="AH268" s="320">
        <v>5</v>
      </c>
      <c r="AI268" s="320">
        <v>4</v>
      </c>
      <c r="AJ268" s="320">
        <v>4</v>
      </c>
      <c r="AK268" s="320">
        <v>1</v>
      </c>
      <c r="AL268" s="320">
        <v>3</v>
      </c>
      <c r="AM268" s="320">
        <v>4</v>
      </c>
      <c r="AN268" s="320">
        <v>4</v>
      </c>
      <c r="AO268" s="320">
        <v>4</v>
      </c>
      <c r="AP268" s="320">
        <v>5</v>
      </c>
      <c r="AQ268" s="320">
        <v>5</v>
      </c>
      <c r="AR268" s="320">
        <v>3</v>
      </c>
      <c r="AS268" s="320">
        <v>5</v>
      </c>
      <c r="AT268" s="320" t="s">
        <v>22</v>
      </c>
      <c r="AU268" s="320">
        <v>5</v>
      </c>
      <c r="AV268" s="320"/>
      <c r="AW268" s="320">
        <v>5</v>
      </c>
      <c r="AX268" s="320">
        <v>4</v>
      </c>
      <c r="AY268" s="320">
        <v>5</v>
      </c>
      <c r="AZ268" s="320">
        <v>5</v>
      </c>
      <c r="BA268" s="320">
        <v>5</v>
      </c>
      <c r="BB268" s="320">
        <v>5</v>
      </c>
      <c r="BC268" s="320"/>
      <c r="BD268" s="320" t="s">
        <v>22</v>
      </c>
      <c r="BE268" s="320" t="s">
        <v>22</v>
      </c>
      <c r="BF268" s="320"/>
      <c r="BG268" s="320"/>
      <c r="BH268" s="320">
        <v>5</v>
      </c>
      <c r="BI268" s="320">
        <v>5</v>
      </c>
      <c r="BJ268" s="320"/>
      <c r="BK268" s="320">
        <v>4</v>
      </c>
      <c r="BL268" s="320"/>
      <c r="BM268" s="320"/>
      <c r="BN268" s="320" t="s">
        <v>460</v>
      </c>
      <c r="BO268" s="381">
        <v>43497.408159722225</v>
      </c>
    </row>
    <row r="269" spans="1:67" ht="15" x14ac:dyDescent="0.25">
      <c r="A269" s="244" t="str">
        <f>IFERROR(LOOKUP(H269,BLIOTECAS!$D$2:$D$30,BLIOTECAS!$C$2:$C$30),"N/C")</f>
        <v>F. Ciencias Biológicas</v>
      </c>
      <c r="B269" s="243" t="str">
        <f>IFERROR(LOOKUP(H269,BLIOTECAS!$D$2:$D$29,BLIOTECAS!$E$2:$E$29),"N/C")</f>
        <v>Ciencias Experimentales</v>
      </c>
      <c r="C269" s="243">
        <f>LOOKUP(H269,BLIOTECAS!$D$2:$D$30,BLIOTECAS!$F$2:$F$30)</f>
        <v>2</v>
      </c>
      <c r="D269" s="320">
        <v>277</v>
      </c>
      <c r="E269" s="320"/>
      <c r="F269" s="320"/>
      <c r="G269" s="320">
        <v>1</v>
      </c>
      <c r="H269" s="320">
        <v>2</v>
      </c>
      <c r="I269" s="320"/>
      <c r="J269" s="320">
        <v>2</v>
      </c>
      <c r="K269" s="320">
        <v>2</v>
      </c>
      <c r="L269" s="320"/>
      <c r="M269" s="320">
        <v>7</v>
      </c>
      <c r="N269" s="320">
        <v>2</v>
      </c>
      <c r="O269" s="320"/>
      <c r="P269" s="320"/>
      <c r="Q269" s="320"/>
      <c r="R269" s="320"/>
      <c r="S269" s="320">
        <v>5</v>
      </c>
      <c r="T269" s="320">
        <v>5</v>
      </c>
      <c r="U269" s="320">
        <v>3</v>
      </c>
      <c r="V269" s="320">
        <v>2</v>
      </c>
      <c r="W269" s="320">
        <v>1</v>
      </c>
      <c r="X269" s="320"/>
      <c r="Y269" s="320"/>
      <c r="Z269" s="320"/>
      <c r="AA269" s="320"/>
      <c r="AB269" s="320"/>
      <c r="AC269" s="320"/>
      <c r="AD269" s="320">
        <v>4</v>
      </c>
      <c r="AE269" s="320">
        <v>1</v>
      </c>
      <c r="AF269" s="320">
        <v>1</v>
      </c>
      <c r="AG269" s="320">
        <v>2</v>
      </c>
      <c r="AH269" s="320">
        <v>5</v>
      </c>
      <c r="AI269" s="320">
        <v>4</v>
      </c>
      <c r="AJ269" s="320">
        <v>5</v>
      </c>
      <c r="AK269" s="320">
        <v>3</v>
      </c>
      <c r="AL269" s="320">
        <v>6</v>
      </c>
      <c r="AM269" s="320">
        <v>4</v>
      </c>
      <c r="AN269" s="320">
        <v>5</v>
      </c>
      <c r="AO269" s="320">
        <v>3</v>
      </c>
      <c r="AP269" s="320">
        <v>4</v>
      </c>
      <c r="AQ269" s="320">
        <v>4</v>
      </c>
      <c r="AR269" s="320">
        <v>4</v>
      </c>
      <c r="AS269" s="320">
        <v>5</v>
      </c>
      <c r="AT269" s="320" t="s">
        <v>356</v>
      </c>
      <c r="AU269" s="320">
        <v>4</v>
      </c>
      <c r="AV269" s="320"/>
      <c r="AW269" s="320">
        <v>5</v>
      </c>
      <c r="AX269" s="320">
        <v>3</v>
      </c>
      <c r="AY269" s="320">
        <v>5</v>
      </c>
      <c r="AZ269" s="320">
        <v>5</v>
      </c>
      <c r="BA269" s="320">
        <v>4</v>
      </c>
      <c r="BB269" s="320">
        <v>4</v>
      </c>
      <c r="BC269" s="320"/>
      <c r="BD269" s="320" t="s">
        <v>22</v>
      </c>
      <c r="BE269" s="320" t="s">
        <v>22</v>
      </c>
      <c r="BF269" s="320"/>
      <c r="BG269" s="320"/>
      <c r="BH269" s="320">
        <v>5</v>
      </c>
      <c r="BI269" s="320">
        <v>5</v>
      </c>
      <c r="BJ269" s="320"/>
      <c r="BK269" s="320">
        <v>4</v>
      </c>
      <c r="BL269" s="320">
        <v>3</v>
      </c>
      <c r="BM269" s="320"/>
      <c r="BN269" s="320" t="s">
        <v>461</v>
      </c>
      <c r="BO269" s="381">
        <v>43497.408206018517</v>
      </c>
    </row>
    <row r="270" spans="1:67" ht="15" x14ac:dyDescent="0.25">
      <c r="A270" s="244" t="str">
        <f>IFERROR(LOOKUP(H270,BLIOTECAS!$D$2:$D$30,BLIOTECAS!$C$2:$C$30),"N/C")</f>
        <v>F. Ciencias de la Información</v>
      </c>
      <c r="B270" s="243" t="str">
        <f>IFERROR(LOOKUP(H270,BLIOTECAS!$D$2:$D$29,BLIOTECAS!$E$2:$E$29),"N/C")</f>
        <v>Ciencias Sociales</v>
      </c>
      <c r="C270" s="243">
        <f>LOOKUP(H270,BLIOTECAS!$D$2:$D$30,BLIOTECAS!$F$2:$F$30)</f>
        <v>3</v>
      </c>
      <c r="D270" s="320">
        <v>278</v>
      </c>
      <c r="E270" s="320"/>
      <c r="F270" s="320"/>
      <c r="G270" s="320">
        <v>1</v>
      </c>
      <c r="H270" s="320">
        <v>4</v>
      </c>
      <c r="I270" s="320"/>
      <c r="J270" s="320">
        <v>5</v>
      </c>
      <c r="K270" s="320">
        <v>5</v>
      </c>
      <c r="L270" s="320"/>
      <c r="M270" s="320">
        <v>4</v>
      </c>
      <c r="N270" s="320">
        <v>29</v>
      </c>
      <c r="O270" s="320">
        <v>16</v>
      </c>
      <c r="P270" s="320"/>
      <c r="Q270" s="320"/>
      <c r="R270" s="320"/>
      <c r="S270" s="320">
        <v>4</v>
      </c>
      <c r="T270" s="320">
        <v>3</v>
      </c>
      <c r="U270" s="320">
        <v>4</v>
      </c>
      <c r="V270" s="320">
        <v>4</v>
      </c>
      <c r="W270" s="320"/>
      <c r="X270" s="320">
        <v>2</v>
      </c>
      <c r="Y270" s="320"/>
      <c r="Z270" s="320"/>
      <c r="AA270" s="320"/>
      <c r="AB270" s="320"/>
      <c r="AC270" s="320"/>
      <c r="AD270" s="320">
        <v>4</v>
      </c>
      <c r="AE270" s="320">
        <v>1</v>
      </c>
      <c r="AF270" s="320">
        <v>4</v>
      </c>
      <c r="AG270" s="320">
        <v>1</v>
      </c>
      <c r="AH270" s="320">
        <v>5</v>
      </c>
      <c r="AI270" s="320">
        <v>4</v>
      </c>
      <c r="AJ270" s="320">
        <v>4</v>
      </c>
      <c r="AK270" s="320">
        <v>1</v>
      </c>
      <c r="AL270" s="320">
        <v>2</v>
      </c>
      <c r="AM270" s="320">
        <v>4</v>
      </c>
      <c r="AN270" s="320">
        <v>3</v>
      </c>
      <c r="AO270" s="320">
        <v>2</v>
      </c>
      <c r="AP270" s="320">
        <v>3</v>
      </c>
      <c r="AQ270" s="320">
        <v>4</v>
      </c>
      <c r="AR270" s="320">
        <v>2</v>
      </c>
      <c r="AS270" s="320">
        <v>3</v>
      </c>
      <c r="AT270" s="320" t="s">
        <v>356</v>
      </c>
      <c r="AU270" s="320">
        <v>3</v>
      </c>
      <c r="AV270" s="320"/>
      <c r="AW270" s="320">
        <v>5</v>
      </c>
      <c r="AX270" s="320">
        <v>3</v>
      </c>
      <c r="AY270" s="320">
        <v>5</v>
      </c>
      <c r="AZ270" s="320">
        <v>5</v>
      </c>
      <c r="BA270" s="320">
        <v>5</v>
      </c>
      <c r="BB270" s="320">
        <v>4</v>
      </c>
      <c r="BC270" s="320"/>
      <c r="BD270" s="320" t="s">
        <v>22</v>
      </c>
      <c r="BE270" s="320" t="s">
        <v>22</v>
      </c>
      <c r="BF270" s="320"/>
      <c r="BG270" s="320"/>
      <c r="BH270" s="320">
        <v>3</v>
      </c>
      <c r="BI270" s="320">
        <v>3</v>
      </c>
      <c r="BJ270" s="320"/>
      <c r="BK270" s="320">
        <v>4</v>
      </c>
      <c r="BL270" s="320">
        <v>4</v>
      </c>
      <c r="BM270" s="320"/>
      <c r="BN270" s="320"/>
      <c r="BO270" s="381">
        <v>43497.40824074074</v>
      </c>
    </row>
    <row r="271" spans="1:67" ht="15" x14ac:dyDescent="0.25">
      <c r="A271" s="244" t="str">
        <f>IFERROR(LOOKUP(H271,BLIOTECAS!$D$2:$D$30,BLIOTECAS!$C$2:$C$30),"N/C")</f>
        <v>F. Ciencias Geológicas</v>
      </c>
      <c r="B271" s="243" t="str">
        <f>IFERROR(LOOKUP(H271,BLIOTECAS!$D$2:$D$29,BLIOTECAS!$E$2:$E$29),"N/C")</f>
        <v>Ciencias Experimentales</v>
      </c>
      <c r="C271" s="243">
        <f>LOOKUP(H271,BLIOTECAS!$D$2:$D$30,BLIOTECAS!$F$2:$F$30)</f>
        <v>2</v>
      </c>
      <c r="D271" s="320">
        <v>279</v>
      </c>
      <c r="E271" s="320"/>
      <c r="F271" s="320"/>
      <c r="G271" s="320">
        <v>1</v>
      </c>
      <c r="H271" s="320">
        <v>7</v>
      </c>
      <c r="I271" s="320"/>
      <c r="J271" s="320">
        <v>4</v>
      </c>
      <c r="K271" s="320">
        <v>3</v>
      </c>
      <c r="L271" s="320"/>
      <c r="M271" s="320">
        <v>7</v>
      </c>
      <c r="N271" s="320">
        <v>2</v>
      </c>
      <c r="O271" s="320">
        <v>29</v>
      </c>
      <c r="P271" s="320" t="s">
        <v>462</v>
      </c>
      <c r="Q271" s="320"/>
      <c r="R271" s="320"/>
      <c r="S271" s="320">
        <v>5</v>
      </c>
      <c r="T271" s="320">
        <v>5</v>
      </c>
      <c r="U271" s="320">
        <v>3</v>
      </c>
      <c r="V271" s="320">
        <v>2</v>
      </c>
      <c r="W271" s="320">
        <v>1</v>
      </c>
      <c r="X271" s="320"/>
      <c r="Y271" s="320"/>
      <c r="Z271" s="320"/>
      <c r="AA271" s="320"/>
      <c r="AB271" s="320"/>
      <c r="AC271" s="320"/>
      <c r="AD271" s="320">
        <v>3</v>
      </c>
      <c r="AE271" s="320">
        <v>2</v>
      </c>
      <c r="AF271" s="320">
        <v>2</v>
      </c>
      <c r="AG271" s="320">
        <v>5</v>
      </c>
      <c r="AH271" s="320">
        <v>4</v>
      </c>
      <c r="AI271" s="320">
        <v>5</v>
      </c>
      <c r="AJ271" s="320">
        <v>5</v>
      </c>
      <c r="AK271" s="320">
        <v>1</v>
      </c>
      <c r="AL271" s="320">
        <v>4</v>
      </c>
      <c r="AM271" s="320"/>
      <c r="AN271" s="320">
        <v>4</v>
      </c>
      <c r="AO271" s="320">
        <v>4</v>
      </c>
      <c r="AP271" s="320">
        <v>3</v>
      </c>
      <c r="AQ271" s="320">
        <v>3</v>
      </c>
      <c r="AR271" s="320">
        <v>2</v>
      </c>
      <c r="AS271" s="320">
        <v>2</v>
      </c>
      <c r="AT271" s="320" t="s">
        <v>22</v>
      </c>
      <c r="AU271" s="320">
        <v>4</v>
      </c>
      <c r="AV271" s="320"/>
      <c r="AW271" s="320">
        <v>3</v>
      </c>
      <c r="AX271" s="320">
        <v>3</v>
      </c>
      <c r="AY271" s="320">
        <v>3</v>
      </c>
      <c r="AZ271" s="320">
        <v>5</v>
      </c>
      <c r="BA271" s="320">
        <v>4</v>
      </c>
      <c r="BB271" s="320">
        <v>3</v>
      </c>
      <c r="BC271" s="320"/>
      <c r="BD271" s="320" t="s">
        <v>22</v>
      </c>
      <c r="BE271" s="320" t="s">
        <v>22</v>
      </c>
      <c r="BF271" s="320">
        <v>1</v>
      </c>
      <c r="BG271" s="320"/>
      <c r="BH271" s="320">
        <v>3</v>
      </c>
      <c r="BI271" s="320">
        <v>5</v>
      </c>
      <c r="BJ271" s="320"/>
      <c r="BK271" s="320">
        <v>3</v>
      </c>
      <c r="BL271" s="320">
        <v>4</v>
      </c>
      <c r="BM271" s="320"/>
      <c r="BN271" s="320" t="s">
        <v>463</v>
      </c>
      <c r="BO271" s="381">
        <v>43497.408275462964</v>
      </c>
    </row>
    <row r="272" spans="1:67" ht="15" x14ac:dyDescent="0.25">
      <c r="A272" s="244" t="str">
        <f>IFERROR(LOOKUP(H272,BLIOTECAS!$D$2:$D$30,BLIOTECAS!$C$2:$C$30),"N/C")</f>
        <v>F. Geografía e Historia</v>
      </c>
      <c r="B272" s="243" t="str">
        <f>IFERROR(LOOKUP(H272,BLIOTECAS!$D$2:$D$29,BLIOTECAS!$E$2:$E$29),"N/C")</f>
        <v>Humanidades</v>
      </c>
      <c r="C272" s="243">
        <f>LOOKUP(H272,BLIOTECAS!$D$2:$D$30,BLIOTECAS!$F$2:$F$30)</f>
        <v>1</v>
      </c>
      <c r="D272" s="320">
        <v>280</v>
      </c>
      <c r="E272" s="320"/>
      <c r="F272" s="320"/>
      <c r="G272" s="320">
        <v>1</v>
      </c>
      <c r="H272" s="320">
        <v>16</v>
      </c>
      <c r="I272" s="320"/>
      <c r="J272" s="320">
        <v>4</v>
      </c>
      <c r="K272" s="320">
        <v>4</v>
      </c>
      <c r="L272" s="320"/>
      <c r="M272" s="320">
        <v>16</v>
      </c>
      <c r="N272" s="320">
        <v>1</v>
      </c>
      <c r="O272" s="320">
        <v>15</v>
      </c>
      <c r="P272" s="320" t="s">
        <v>464</v>
      </c>
      <c r="Q272" s="320"/>
      <c r="R272" s="320"/>
      <c r="S272" s="320">
        <v>5</v>
      </c>
      <c r="T272" s="320">
        <v>4</v>
      </c>
      <c r="U272" s="320">
        <v>4</v>
      </c>
      <c r="V272" s="320">
        <v>2</v>
      </c>
      <c r="W272" s="320"/>
      <c r="X272" s="320">
        <v>2</v>
      </c>
      <c r="Y272" s="320"/>
      <c r="Z272" s="320"/>
      <c r="AA272" s="321"/>
      <c r="AB272" s="320"/>
      <c r="AC272" s="320"/>
      <c r="AD272" s="320">
        <v>4</v>
      </c>
      <c r="AE272" s="320">
        <v>2</v>
      </c>
      <c r="AF272" s="320">
        <v>3</v>
      </c>
      <c r="AG272" s="320">
        <v>4</v>
      </c>
      <c r="AH272" s="320">
        <v>5</v>
      </c>
      <c r="AI272" s="320">
        <v>4</v>
      </c>
      <c r="AJ272" s="320">
        <v>5</v>
      </c>
      <c r="AK272" s="320">
        <v>1</v>
      </c>
      <c r="AL272" s="320">
        <v>4</v>
      </c>
      <c r="AM272" s="320">
        <v>3</v>
      </c>
      <c r="AN272" s="320">
        <v>5</v>
      </c>
      <c r="AO272" s="320">
        <v>5</v>
      </c>
      <c r="AP272" s="320">
        <v>4</v>
      </c>
      <c r="AQ272" s="320">
        <v>4</v>
      </c>
      <c r="AR272" s="320">
        <v>3</v>
      </c>
      <c r="AS272" s="320">
        <v>4</v>
      </c>
      <c r="AT272" s="320" t="s">
        <v>356</v>
      </c>
      <c r="AU272" s="320">
        <v>2</v>
      </c>
      <c r="AV272" s="320"/>
      <c r="AW272" s="320">
        <v>5</v>
      </c>
      <c r="AX272" s="320">
        <v>5</v>
      </c>
      <c r="AY272" s="320">
        <v>5</v>
      </c>
      <c r="AZ272" s="320">
        <v>5</v>
      </c>
      <c r="BA272" s="320">
        <v>2</v>
      </c>
      <c r="BB272" s="320">
        <v>4</v>
      </c>
      <c r="BC272" s="320"/>
      <c r="BD272" s="320" t="s">
        <v>356</v>
      </c>
      <c r="BE272" s="320" t="s">
        <v>22</v>
      </c>
      <c r="BF272" s="320"/>
      <c r="BG272" s="320"/>
      <c r="BH272" s="320">
        <v>5</v>
      </c>
      <c r="BI272" s="320">
        <v>5</v>
      </c>
      <c r="BJ272" s="320"/>
      <c r="BK272" s="320">
        <v>4</v>
      </c>
      <c r="BL272" s="320">
        <v>3</v>
      </c>
      <c r="BM272" s="320"/>
      <c r="BN272" s="320" t="s">
        <v>465</v>
      </c>
      <c r="BO272" s="381">
        <v>43497.40834490741</v>
      </c>
    </row>
    <row r="273" spans="1:67" ht="15" x14ac:dyDescent="0.25">
      <c r="A273" s="244" t="str">
        <f>IFERROR(LOOKUP(H273,BLIOTECAS!$D$2:$D$30,BLIOTECAS!$C$2:$C$30),"N/C")</f>
        <v>F. Informática</v>
      </c>
      <c r="B273" s="243" t="str">
        <f>IFERROR(LOOKUP(H273,BLIOTECAS!$D$2:$D$29,BLIOTECAS!$E$2:$E$29),"N/C")</f>
        <v>Ciencias Experimentales</v>
      </c>
      <c r="C273" s="243">
        <f>LOOKUP(H273,BLIOTECAS!$D$2:$D$30,BLIOTECAS!$F$2:$F$30)</f>
        <v>2</v>
      </c>
      <c r="D273" s="320">
        <v>281</v>
      </c>
      <c r="E273" s="320"/>
      <c r="F273" s="320"/>
      <c r="G273" s="320">
        <v>2</v>
      </c>
      <c r="H273" s="320">
        <v>17</v>
      </c>
      <c r="I273" s="320"/>
      <c r="J273" s="320">
        <v>5</v>
      </c>
      <c r="K273" s="320">
        <v>5</v>
      </c>
      <c r="L273" s="320"/>
      <c r="M273" s="320">
        <v>17</v>
      </c>
      <c r="N273" s="320">
        <v>29</v>
      </c>
      <c r="O273" s="320"/>
      <c r="P273" s="320"/>
      <c r="Q273" s="320"/>
      <c r="R273" s="320"/>
      <c r="S273" s="320">
        <v>4</v>
      </c>
      <c r="T273" s="320">
        <v>4</v>
      </c>
      <c r="U273" s="320">
        <v>4</v>
      </c>
      <c r="V273" s="320">
        <v>4</v>
      </c>
      <c r="W273" s="320">
        <v>1</v>
      </c>
      <c r="X273" s="320">
        <v>2</v>
      </c>
      <c r="Y273" s="320"/>
      <c r="Z273" s="320"/>
      <c r="AA273" s="320"/>
      <c r="AB273" s="320"/>
      <c r="AC273" s="320"/>
      <c r="AD273" s="320">
        <v>4</v>
      </c>
      <c r="AE273" s="320">
        <v>4</v>
      </c>
      <c r="AF273" s="320">
        <v>4</v>
      </c>
      <c r="AG273" s="320">
        <v>5</v>
      </c>
      <c r="AH273" s="320">
        <v>3</v>
      </c>
      <c r="AI273" s="320">
        <v>5</v>
      </c>
      <c r="AJ273" s="320">
        <v>3</v>
      </c>
      <c r="AK273" s="320">
        <v>1</v>
      </c>
      <c r="AL273" s="320">
        <v>3</v>
      </c>
      <c r="AM273" s="320">
        <v>4</v>
      </c>
      <c r="AN273" s="320">
        <v>4</v>
      </c>
      <c r="AO273" s="320">
        <v>4</v>
      </c>
      <c r="AP273" s="320">
        <v>4</v>
      </c>
      <c r="AQ273" s="320">
        <v>4</v>
      </c>
      <c r="AR273" s="320">
        <v>4</v>
      </c>
      <c r="AS273" s="320">
        <v>4</v>
      </c>
      <c r="AT273" s="320"/>
      <c r="AU273" s="320">
        <v>4</v>
      </c>
      <c r="AV273" s="320"/>
      <c r="AW273" s="320">
        <v>5</v>
      </c>
      <c r="AX273" s="320">
        <v>5</v>
      </c>
      <c r="AY273" s="320">
        <v>5</v>
      </c>
      <c r="AZ273" s="320">
        <v>5</v>
      </c>
      <c r="BA273" s="320">
        <v>5</v>
      </c>
      <c r="BB273" s="320">
        <v>5</v>
      </c>
      <c r="BC273" s="320"/>
      <c r="BD273" s="320" t="s">
        <v>22</v>
      </c>
      <c r="BE273" s="320" t="s">
        <v>22</v>
      </c>
      <c r="BF273" s="320"/>
      <c r="BG273" s="320"/>
      <c r="BH273" s="320">
        <v>5</v>
      </c>
      <c r="BI273" s="320">
        <v>5</v>
      </c>
      <c r="BJ273" s="320"/>
      <c r="BK273" s="320">
        <v>4</v>
      </c>
      <c r="BL273" s="320">
        <v>4</v>
      </c>
      <c r="BM273" s="320"/>
      <c r="BN273" s="320" t="s">
        <v>466</v>
      </c>
      <c r="BO273" s="381">
        <v>43497.408368055556</v>
      </c>
    </row>
    <row r="274" spans="1:67" ht="15" x14ac:dyDescent="0.25">
      <c r="A274" s="244" t="str">
        <f>IFERROR(LOOKUP(H274,BLIOTECAS!$D$2:$D$30,BLIOTECAS!$C$2:$C$30),"N/C")</f>
        <v>F. Filología</v>
      </c>
      <c r="B274" s="243" t="str">
        <f>IFERROR(LOOKUP(H274,BLIOTECAS!$D$2:$D$29,BLIOTECAS!$E$2:$E$29),"N/C")</f>
        <v>Humanidades</v>
      </c>
      <c r="C274" s="243">
        <f>LOOKUP(H274,BLIOTECAS!$D$2:$D$30,BLIOTECAS!$F$2:$F$30)</f>
        <v>1</v>
      </c>
      <c r="D274" s="320">
        <v>282</v>
      </c>
      <c r="E274" s="320"/>
      <c r="F274" s="320"/>
      <c r="G274" s="320">
        <v>1</v>
      </c>
      <c r="H274" s="320">
        <v>14</v>
      </c>
      <c r="I274" s="320"/>
      <c r="J274" s="320">
        <v>5</v>
      </c>
      <c r="K274" s="320">
        <v>4</v>
      </c>
      <c r="L274" s="320"/>
      <c r="M274" s="320">
        <v>29</v>
      </c>
      <c r="N274" s="320">
        <v>14</v>
      </c>
      <c r="O274" s="320"/>
      <c r="P274" s="320" t="s">
        <v>467</v>
      </c>
      <c r="Q274" s="320"/>
      <c r="R274" s="320"/>
      <c r="S274" s="320">
        <v>4</v>
      </c>
      <c r="T274" s="320">
        <v>4</v>
      </c>
      <c r="U274" s="320">
        <v>4</v>
      </c>
      <c r="V274" s="320">
        <v>1</v>
      </c>
      <c r="W274" s="320"/>
      <c r="X274" s="320"/>
      <c r="Y274" s="320">
        <v>3</v>
      </c>
      <c r="Z274" s="320"/>
      <c r="AA274" s="320"/>
      <c r="AB274" s="320"/>
      <c r="AC274" s="320"/>
      <c r="AD274" s="320">
        <v>4</v>
      </c>
      <c r="AE274" s="320">
        <v>2</v>
      </c>
      <c r="AF274" s="320">
        <v>3</v>
      </c>
      <c r="AG274" s="320">
        <v>3</v>
      </c>
      <c r="AH274" s="320">
        <v>4</v>
      </c>
      <c r="AI274" s="320">
        <v>4</v>
      </c>
      <c r="AJ274" s="320">
        <v>4</v>
      </c>
      <c r="AK274" s="320">
        <v>1</v>
      </c>
      <c r="AL274" s="320">
        <v>4</v>
      </c>
      <c r="AM274" s="320">
        <v>3</v>
      </c>
      <c r="AN274" s="320">
        <v>2</v>
      </c>
      <c r="AO274" s="320">
        <v>2</v>
      </c>
      <c r="AP274" s="320">
        <v>2</v>
      </c>
      <c r="AQ274" s="320">
        <v>2</v>
      </c>
      <c r="AR274" s="320">
        <v>1</v>
      </c>
      <c r="AS274" s="320"/>
      <c r="AT274" s="320" t="s">
        <v>356</v>
      </c>
      <c r="AU274" s="320">
        <v>2</v>
      </c>
      <c r="AV274" s="320"/>
      <c r="AW274" s="320">
        <v>4</v>
      </c>
      <c r="AX274" s="320">
        <v>4</v>
      </c>
      <c r="AY274" s="320">
        <v>5</v>
      </c>
      <c r="AZ274" s="320">
        <v>5</v>
      </c>
      <c r="BA274" s="320">
        <v>4</v>
      </c>
      <c r="BB274" s="320">
        <v>5</v>
      </c>
      <c r="BC274" s="320"/>
      <c r="BD274" s="320" t="s">
        <v>356</v>
      </c>
      <c r="BE274" s="320" t="s">
        <v>22</v>
      </c>
      <c r="BF274" s="320"/>
      <c r="BG274" s="320"/>
      <c r="BH274" s="320">
        <v>4</v>
      </c>
      <c r="BI274" s="320">
        <v>4</v>
      </c>
      <c r="BJ274" s="320"/>
      <c r="BK274" s="320">
        <v>5</v>
      </c>
      <c r="BL274" s="320">
        <v>3</v>
      </c>
      <c r="BM274" s="320"/>
      <c r="BN274" s="320" t="s">
        <v>468</v>
      </c>
      <c r="BO274" s="381">
        <v>43497.408379629633</v>
      </c>
    </row>
    <row r="275" spans="1:67" ht="15" x14ac:dyDescent="0.25">
      <c r="A275" s="244" t="str">
        <f>IFERROR(LOOKUP(H275,BLIOTECAS!$D$2:$D$30,BLIOTECAS!$C$2:$C$30),"N/C")</f>
        <v>F. Psicología</v>
      </c>
      <c r="B275" s="243" t="str">
        <f>IFERROR(LOOKUP(H275,BLIOTECAS!$D$2:$D$29,BLIOTECAS!$E$2:$E$29),"N/C")</f>
        <v>Ciencias de la Salud</v>
      </c>
      <c r="C275" s="243">
        <f>LOOKUP(H275,BLIOTECAS!$D$2:$D$30,BLIOTECAS!$F$2:$F$30)</f>
        <v>4</v>
      </c>
      <c r="D275" s="320">
        <v>283</v>
      </c>
      <c r="E275" s="320"/>
      <c r="F275" s="320"/>
      <c r="G275" s="320">
        <v>1</v>
      </c>
      <c r="H275" s="320">
        <v>20</v>
      </c>
      <c r="I275" s="320"/>
      <c r="J275" s="320">
        <v>3</v>
      </c>
      <c r="K275" s="320">
        <v>3</v>
      </c>
      <c r="L275" s="320"/>
      <c r="M275" s="320">
        <v>20</v>
      </c>
      <c r="N275" s="320"/>
      <c r="O275" s="320"/>
      <c r="P275" s="320"/>
      <c r="Q275" s="320"/>
      <c r="R275" s="320"/>
      <c r="S275" s="320">
        <v>4</v>
      </c>
      <c r="T275" s="320">
        <v>5</v>
      </c>
      <c r="U275" s="320">
        <v>4</v>
      </c>
      <c r="V275" s="320">
        <v>3</v>
      </c>
      <c r="W275" s="320">
        <v>1</v>
      </c>
      <c r="X275" s="320"/>
      <c r="Y275" s="320"/>
      <c r="Z275" s="320"/>
      <c r="AA275" s="320"/>
      <c r="AB275" s="320"/>
      <c r="AC275" s="320"/>
      <c r="AD275" s="320">
        <v>4</v>
      </c>
      <c r="AE275" s="320">
        <v>2</v>
      </c>
      <c r="AF275" s="320">
        <v>2</v>
      </c>
      <c r="AG275" s="320">
        <v>3</v>
      </c>
      <c r="AH275" s="320">
        <v>5</v>
      </c>
      <c r="AI275" s="320">
        <v>2</v>
      </c>
      <c r="AJ275" s="320">
        <v>5</v>
      </c>
      <c r="AK275" s="320">
        <v>4</v>
      </c>
      <c r="AL275" s="320">
        <v>4</v>
      </c>
      <c r="AM275" s="320">
        <v>5</v>
      </c>
      <c r="AN275" s="320">
        <v>5</v>
      </c>
      <c r="AO275" s="320">
        <v>4</v>
      </c>
      <c r="AP275" s="320">
        <v>5</v>
      </c>
      <c r="AQ275" s="320">
        <v>4</v>
      </c>
      <c r="AR275" s="320">
        <v>3</v>
      </c>
      <c r="AS275" s="320">
        <v>5</v>
      </c>
      <c r="AT275" s="320" t="s">
        <v>22</v>
      </c>
      <c r="AU275" s="320">
        <v>3</v>
      </c>
      <c r="AV275" s="320"/>
      <c r="AW275" s="320">
        <v>4</v>
      </c>
      <c r="AX275" s="320">
        <v>5</v>
      </c>
      <c r="AY275" s="320">
        <v>5</v>
      </c>
      <c r="AZ275" s="320">
        <v>5</v>
      </c>
      <c r="BA275" s="320">
        <v>5</v>
      </c>
      <c r="BB275" s="320">
        <v>5</v>
      </c>
      <c r="BC275" s="320"/>
      <c r="BD275" s="320" t="s">
        <v>356</v>
      </c>
      <c r="BE275" s="320" t="s">
        <v>22</v>
      </c>
      <c r="BF275" s="320"/>
      <c r="BG275" s="320"/>
      <c r="BH275" s="320">
        <v>4</v>
      </c>
      <c r="BI275" s="320">
        <v>4</v>
      </c>
      <c r="BJ275" s="320"/>
      <c r="BK275" s="320">
        <v>5</v>
      </c>
      <c r="BL275" s="320">
        <v>4</v>
      </c>
      <c r="BM275" s="320"/>
      <c r="BN275" s="320"/>
      <c r="BO275" s="381">
        <v>43497.408391203702</v>
      </c>
    </row>
    <row r="276" spans="1:67" ht="15" x14ac:dyDescent="0.25">
      <c r="A276" s="244" t="str">
        <f>IFERROR(LOOKUP(H276,BLIOTECAS!$D$2:$D$30,BLIOTECAS!$C$2:$C$30),"N/C")</f>
        <v>N/C</v>
      </c>
      <c r="B276" s="243" t="str">
        <f>IFERROR(LOOKUP(H276,BLIOTECAS!$D$2:$D$29,BLIOTECAS!$E$2:$E$29),"N/C")</f>
        <v>N/C</v>
      </c>
      <c r="C276" s="243" t="e">
        <f>LOOKUP(H276,BLIOTECAS!$D$2:$D$30,BLIOTECAS!$F$2:$F$30)</f>
        <v>#N/A</v>
      </c>
      <c r="D276" s="320">
        <v>284</v>
      </c>
      <c r="E276" s="320"/>
      <c r="F276" s="320"/>
      <c r="G276" s="320">
        <v>1</v>
      </c>
      <c r="H276" s="320"/>
      <c r="I276" s="320"/>
      <c r="J276" s="320">
        <v>2</v>
      </c>
      <c r="K276" s="320">
        <v>1</v>
      </c>
      <c r="L276" s="320"/>
      <c r="M276" s="320">
        <v>4</v>
      </c>
      <c r="N276" s="320">
        <v>16</v>
      </c>
      <c r="O276" s="320">
        <v>14</v>
      </c>
      <c r="P276" s="320"/>
      <c r="Q276" s="320"/>
      <c r="R276" s="320"/>
      <c r="S276" s="320">
        <v>3</v>
      </c>
      <c r="T276" s="320">
        <v>5</v>
      </c>
      <c r="U276" s="320">
        <v>5</v>
      </c>
      <c r="V276" s="320">
        <v>4</v>
      </c>
      <c r="W276" s="320"/>
      <c r="X276" s="320">
        <v>2</v>
      </c>
      <c r="Y276" s="320"/>
      <c r="Z276" s="320">
        <v>4</v>
      </c>
      <c r="AA276" s="320"/>
      <c r="AB276" s="320"/>
      <c r="AC276" s="320"/>
      <c r="AD276" s="320">
        <v>3</v>
      </c>
      <c r="AE276" s="320">
        <v>2</v>
      </c>
      <c r="AF276" s="320">
        <v>2</v>
      </c>
      <c r="AG276" s="320">
        <v>2</v>
      </c>
      <c r="AH276" s="320">
        <v>5</v>
      </c>
      <c r="AI276" s="320">
        <v>5</v>
      </c>
      <c r="AJ276" s="320">
        <v>5</v>
      </c>
      <c r="AK276" s="320">
        <v>1</v>
      </c>
      <c r="AL276" s="320">
        <v>4</v>
      </c>
      <c r="AM276" s="320">
        <v>4</v>
      </c>
      <c r="AN276" s="320">
        <v>4</v>
      </c>
      <c r="AO276" s="320">
        <v>3</v>
      </c>
      <c r="AP276" s="320">
        <v>4</v>
      </c>
      <c r="AQ276" s="320">
        <v>4</v>
      </c>
      <c r="AR276" s="320">
        <v>3</v>
      </c>
      <c r="AS276" s="320">
        <v>3</v>
      </c>
      <c r="AT276" s="320" t="s">
        <v>356</v>
      </c>
      <c r="AU276" s="320">
        <v>4</v>
      </c>
      <c r="AV276" s="320"/>
      <c r="AW276" s="320">
        <v>4</v>
      </c>
      <c r="AX276" s="320">
        <v>4</v>
      </c>
      <c r="AY276" s="320">
        <v>4</v>
      </c>
      <c r="AZ276" s="320">
        <v>4</v>
      </c>
      <c r="BA276" s="320">
        <v>4</v>
      </c>
      <c r="BB276" s="320">
        <v>5</v>
      </c>
      <c r="BC276" s="320"/>
      <c r="BD276" s="320" t="s">
        <v>22</v>
      </c>
      <c r="BE276" s="320" t="s">
        <v>22</v>
      </c>
      <c r="BF276" s="320"/>
      <c r="BG276" s="320"/>
      <c r="BH276" s="320">
        <v>4</v>
      </c>
      <c r="BI276" s="320"/>
      <c r="BJ276" s="320"/>
      <c r="BK276" s="320">
        <v>4</v>
      </c>
      <c r="BL276" s="320">
        <v>4</v>
      </c>
      <c r="BM276" s="320"/>
      <c r="BN276" s="320"/>
      <c r="BO276" s="381">
        <v>43497.408391203702</v>
      </c>
    </row>
    <row r="277" spans="1:67" ht="15" x14ac:dyDescent="0.25">
      <c r="A277" s="244" t="str">
        <f>IFERROR(LOOKUP(H277,BLIOTECAS!$D$2:$D$30,BLIOTECAS!$C$2:$C$30),"N/C")</f>
        <v>F. Ciencias de la Información</v>
      </c>
      <c r="B277" s="243" t="str">
        <f>IFERROR(LOOKUP(H277,BLIOTECAS!$D$2:$D$29,BLIOTECAS!$E$2:$E$29),"N/C")</f>
        <v>Ciencias Sociales</v>
      </c>
      <c r="C277" s="243">
        <f>LOOKUP(H277,BLIOTECAS!$D$2:$D$30,BLIOTECAS!$F$2:$F$30)</f>
        <v>3</v>
      </c>
      <c r="D277" s="320">
        <v>285</v>
      </c>
      <c r="E277" s="320"/>
      <c r="F277" s="320"/>
      <c r="G277" s="320">
        <v>1</v>
      </c>
      <c r="H277" s="320">
        <v>4</v>
      </c>
      <c r="I277" s="320"/>
      <c r="J277" s="320">
        <v>3</v>
      </c>
      <c r="K277" s="320">
        <v>1</v>
      </c>
      <c r="L277" s="320"/>
      <c r="M277" s="320">
        <v>4</v>
      </c>
      <c r="N277" s="320">
        <v>29</v>
      </c>
      <c r="O277" s="320"/>
      <c r="P277" s="320"/>
      <c r="Q277" s="320"/>
      <c r="R277" s="320"/>
      <c r="S277" s="320">
        <v>3</v>
      </c>
      <c r="T277" s="320">
        <v>5</v>
      </c>
      <c r="U277" s="320">
        <v>5</v>
      </c>
      <c r="V277" s="320">
        <v>5</v>
      </c>
      <c r="W277" s="320"/>
      <c r="X277" s="320">
        <v>2</v>
      </c>
      <c r="Y277" s="320">
        <v>3</v>
      </c>
      <c r="Z277" s="320"/>
      <c r="AA277" s="320"/>
      <c r="AB277" s="320"/>
      <c r="AC277" s="320"/>
      <c r="AD277" s="320">
        <v>2</v>
      </c>
      <c r="AE277" s="320">
        <v>1</v>
      </c>
      <c r="AF277" s="320">
        <v>2</v>
      </c>
      <c r="AG277" s="320">
        <v>3</v>
      </c>
      <c r="AH277" s="320">
        <v>5</v>
      </c>
      <c r="AI277" s="320">
        <v>5</v>
      </c>
      <c r="AJ277" s="320">
        <v>4</v>
      </c>
      <c r="AK277" s="320">
        <v>4</v>
      </c>
      <c r="AL277" s="320">
        <v>4</v>
      </c>
      <c r="AM277" s="320">
        <v>3</v>
      </c>
      <c r="AN277" s="320">
        <v>3</v>
      </c>
      <c r="AO277" s="320">
        <v>4</v>
      </c>
      <c r="AP277" s="320">
        <v>5</v>
      </c>
      <c r="AQ277" s="320">
        <v>4</v>
      </c>
      <c r="AR277" s="320">
        <v>3</v>
      </c>
      <c r="AS277" s="320">
        <v>4</v>
      </c>
      <c r="AT277" s="320" t="s">
        <v>22</v>
      </c>
      <c r="AU277" s="320">
        <v>3</v>
      </c>
      <c r="AV277" s="320"/>
      <c r="AW277" s="320">
        <v>5</v>
      </c>
      <c r="AX277" s="320">
        <v>5</v>
      </c>
      <c r="AY277" s="320">
        <v>3</v>
      </c>
      <c r="AZ277" s="320">
        <v>5</v>
      </c>
      <c r="BA277" s="320">
        <v>3</v>
      </c>
      <c r="BB277" s="320">
        <v>2</v>
      </c>
      <c r="BC277" s="320"/>
      <c r="BD277" s="320" t="s">
        <v>356</v>
      </c>
      <c r="BE277" s="320" t="s">
        <v>22</v>
      </c>
      <c r="BF277" s="320"/>
      <c r="BG277" s="320"/>
      <c r="BH277" s="320">
        <v>4</v>
      </c>
      <c r="BI277" s="320">
        <v>3</v>
      </c>
      <c r="BJ277" s="320"/>
      <c r="BK277" s="320">
        <v>4</v>
      </c>
      <c r="BL277" s="320">
        <v>4</v>
      </c>
      <c r="BM277" s="320"/>
      <c r="BN277" s="320" t="s">
        <v>469</v>
      </c>
      <c r="BO277" s="381">
        <v>43497.408425925925</v>
      </c>
    </row>
    <row r="278" spans="1:67" ht="15" x14ac:dyDescent="0.25">
      <c r="A278" s="244" t="str">
        <f>IFERROR(LOOKUP(H278,BLIOTECAS!$D$2:$D$30,BLIOTECAS!$C$2:$C$30),"N/C")</f>
        <v>F. Ciencias Políticas y Sociología</v>
      </c>
      <c r="B278" s="243" t="str">
        <f>IFERROR(LOOKUP(H278,BLIOTECAS!$D$2:$D$29,BLIOTECAS!$E$2:$E$29),"N/C")</f>
        <v>Ciencias Sociales</v>
      </c>
      <c r="C278" s="243">
        <f>LOOKUP(H278,BLIOTECAS!$D$2:$D$30,BLIOTECAS!$F$2:$F$30)</f>
        <v>3</v>
      </c>
      <c r="D278" s="320">
        <v>286</v>
      </c>
      <c r="E278" s="320"/>
      <c r="F278" s="320"/>
      <c r="G278" s="320">
        <v>1</v>
      </c>
      <c r="H278" s="320">
        <v>9</v>
      </c>
      <c r="I278" s="320"/>
      <c r="J278" s="320">
        <v>3</v>
      </c>
      <c r="K278" s="320">
        <v>4</v>
      </c>
      <c r="L278" s="320"/>
      <c r="M278" s="320">
        <v>9</v>
      </c>
      <c r="N278" s="320">
        <v>5</v>
      </c>
      <c r="O278" s="320">
        <v>24</v>
      </c>
      <c r="P278" s="320"/>
      <c r="Q278" s="320"/>
      <c r="R278" s="320"/>
      <c r="S278" s="320">
        <v>2</v>
      </c>
      <c r="T278" s="320">
        <v>1</v>
      </c>
      <c r="U278" s="320">
        <v>2</v>
      </c>
      <c r="V278" s="320">
        <v>3</v>
      </c>
      <c r="W278" s="320">
        <v>1</v>
      </c>
      <c r="X278" s="320"/>
      <c r="Y278" s="320"/>
      <c r="Z278" s="320"/>
      <c r="AA278" s="320"/>
      <c r="AB278" s="320"/>
      <c r="AC278" s="320"/>
      <c r="AD278" s="320">
        <v>5</v>
      </c>
      <c r="AE278" s="320">
        <v>3</v>
      </c>
      <c r="AF278" s="320">
        <v>5</v>
      </c>
      <c r="AG278" s="320">
        <v>1</v>
      </c>
      <c r="AH278" s="320">
        <v>5</v>
      </c>
      <c r="AI278" s="320">
        <v>4</v>
      </c>
      <c r="AJ278" s="320">
        <v>3</v>
      </c>
      <c r="AK278" s="320">
        <v>3</v>
      </c>
      <c r="AL278" s="320">
        <v>3</v>
      </c>
      <c r="AM278" s="320">
        <v>2</v>
      </c>
      <c r="AN278" s="320">
        <v>1</v>
      </c>
      <c r="AO278" s="320">
        <v>1</v>
      </c>
      <c r="AP278" s="320">
        <v>2</v>
      </c>
      <c r="AQ278" s="320">
        <v>1</v>
      </c>
      <c r="AR278" s="320">
        <v>3</v>
      </c>
      <c r="AS278" s="320">
        <v>1</v>
      </c>
      <c r="AT278" s="320" t="s">
        <v>356</v>
      </c>
      <c r="AU278" s="320">
        <v>1</v>
      </c>
      <c r="AV278" s="320"/>
      <c r="AW278" s="320">
        <v>3</v>
      </c>
      <c r="AX278" s="320">
        <v>1</v>
      </c>
      <c r="AY278" s="320">
        <v>2</v>
      </c>
      <c r="AZ278" s="320">
        <v>1</v>
      </c>
      <c r="BA278" s="320">
        <v>1</v>
      </c>
      <c r="BB278" s="320">
        <v>1</v>
      </c>
      <c r="BC278" s="320"/>
      <c r="BD278" s="320" t="s">
        <v>356</v>
      </c>
      <c r="BE278" s="320" t="s">
        <v>22</v>
      </c>
      <c r="BF278" s="320"/>
      <c r="BG278" s="320"/>
      <c r="BH278" s="320">
        <v>2</v>
      </c>
      <c r="BI278" s="320">
        <v>3</v>
      </c>
      <c r="BJ278" s="320"/>
      <c r="BK278" s="320">
        <v>4</v>
      </c>
      <c r="BL278" s="320">
        <v>4</v>
      </c>
      <c r="BM278" s="320"/>
      <c r="BN278" s="320"/>
      <c r="BO278" s="381">
        <v>43497.408472222225</v>
      </c>
    </row>
    <row r="279" spans="1:67" ht="15" x14ac:dyDescent="0.25">
      <c r="A279" s="244" t="str">
        <f>IFERROR(LOOKUP(H279,BLIOTECAS!$D$2:$D$30,BLIOTECAS!$C$2:$C$30),"N/C")</f>
        <v>F. Farmacia</v>
      </c>
      <c r="B279" s="243" t="str">
        <f>IFERROR(LOOKUP(H279,BLIOTECAS!$D$2:$D$29,BLIOTECAS!$E$2:$E$29),"N/C")</f>
        <v>Ciencias de la Salud</v>
      </c>
      <c r="C279" s="243">
        <f>LOOKUP(H279,BLIOTECAS!$D$2:$D$30,BLIOTECAS!$F$2:$F$30)</f>
        <v>4</v>
      </c>
      <c r="D279" s="320">
        <v>287</v>
      </c>
      <c r="E279" s="320"/>
      <c r="F279" s="320"/>
      <c r="G279" s="320">
        <v>1</v>
      </c>
      <c r="H279" s="320">
        <v>13</v>
      </c>
      <c r="I279" s="320"/>
      <c r="J279" s="320">
        <v>5</v>
      </c>
      <c r="K279" s="320">
        <v>4</v>
      </c>
      <c r="L279" s="320"/>
      <c r="M279" s="320">
        <v>22</v>
      </c>
      <c r="N279" s="320">
        <v>19</v>
      </c>
      <c r="O279" s="320">
        <v>18</v>
      </c>
      <c r="P279" s="320"/>
      <c r="Q279" s="320"/>
      <c r="R279" s="320"/>
      <c r="S279" s="320">
        <v>4</v>
      </c>
      <c r="T279" s="320">
        <v>1</v>
      </c>
      <c r="U279" s="320">
        <v>3</v>
      </c>
      <c r="V279" s="320">
        <v>2</v>
      </c>
      <c r="W279" s="320"/>
      <c r="X279" s="320">
        <v>2</v>
      </c>
      <c r="Y279" s="320">
        <v>3</v>
      </c>
      <c r="Z279" s="320"/>
      <c r="AA279" s="320"/>
      <c r="AB279" s="320"/>
      <c r="AC279" s="320"/>
      <c r="AD279" s="320">
        <v>3</v>
      </c>
      <c r="AE279" s="320">
        <v>1</v>
      </c>
      <c r="AF279" s="320">
        <v>4</v>
      </c>
      <c r="AG279" s="320">
        <v>1</v>
      </c>
      <c r="AH279" s="320">
        <v>5</v>
      </c>
      <c r="AI279" s="320">
        <v>4</v>
      </c>
      <c r="AJ279" s="320">
        <v>5</v>
      </c>
      <c r="AK279" s="320">
        <v>3</v>
      </c>
      <c r="AL279" s="320">
        <v>6</v>
      </c>
      <c r="AM279" s="320">
        <v>3</v>
      </c>
      <c r="AN279" s="320">
        <v>5</v>
      </c>
      <c r="AO279" s="320">
        <v>4</v>
      </c>
      <c r="AP279" s="320"/>
      <c r="AQ279" s="320">
        <v>4</v>
      </c>
      <c r="AR279" s="320">
        <v>1</v>
      </c>
      <c r="AS279" s="320">
        <v>3</v>
      </c>
      <c r="AT279" s="320" t="s">
        <v>356</v>
      </c>
      <c r="AU279" s="320">
        <v>3</v>
      </c>
      <c r="AV279" s="320"/>
      <c r="AW279" s="320">
        <v>2</v>
      </c>
      <c r="AX279" s="320">
        <v>2</v>
      </c>
      <c r="AY279" s="320">
        <v>4</v>
      </c>
      <c r="AZ279" s="320">
        <v>5</v>
      </c>
      <c r="BA279" s="320">
        <v>5</v>
      </c>
      <c r="BB279" s="320">
        <v>1</v>
      </c>
      <c r="BC279" s="320"/>
      <c r="BD279" s="320" t="s">
        <v>356</v>
      </c>
      <c r="BE279" s="320" t="s">
        <v>22</v>
      </c>
      <c r="BF279" s="320"/>
      <c r="BG279" s="320"/>
      <c r="BH279" s="320">
        <v>4</v>
      </c>
      <c r="BI279" s="320">
        <v>5</v>
      </c>
      <c r="BJ279" s="320"/>
      <c r="BK279" s="320">
        <v>2</v>
      </c>
      <c r="BL279" s="320">
        <v>3</v>
      </c>
      <c r="BM279" s="320"/>
      <c r="BN279" s="320" t="s">
        <v>470</v>
      </c>
      <c r="BO279" s="381">
        <v>43497.408599537041</v>
      </c>
    </row>
    <row r="280" spans="1:67" ht="15" x14ac:dyDescent="0.25">
      <c r="A280" s="244" t="str">
        <f>IFERROR(LOOKUP(H280,BLIOTECAS!$D$2:$D$30,BLIOTECAS!$C$2:$C$30),"N/C")</f>
        <v>F. Farmacia</v>
      </c>
      <c r="B280" s="243" t="str">
        <f>IFERROR(LOOKUP(H280,BLIOTECAS!$D$2:$D$29,BLIOTECAS!$E$2:$E$29),"N/C")</f>
        <v>Ciencias de la Salud</v>
      </c>
      <c r="C280" s="243">
        <f>LOOKUP(H280,BLIOTECAS!$D$2:$D$30,BLIOTECAS!$F$2:$F$30)</f>
        <v>4</v>
      </c>
      <c r="D280" s="320">
        <v>288</v>
      </c>
      <c r="E280" s="320"/>
      <c r="F280" s="320"/>
      <c r="G280" s="320">
        <v>1</v>
      </c>
      <c r="H280" s="320">
        <v>13</v>
      </c>
      <c r="I280" s="320"/>
      <c r="J280" s="320">
        <v>4</v>
      </c>
      <c r="K280" s="320">
        <v>3</v>
      </c>
      <c r="L280" s="320"/>
      <c r="M280" s="320">
        <v>4</v>
      </c>
      <c r="N280" s="320">
        <v>13</v>
      </c>
      <c r="O280" s="320">
        <v>29</v>
      </c>
      <c r="P280" s="320"/>
      <c r="Q280" s="320"/>
      <c r="R280" s="320"/>
      <c r="S280" s="320">
        <v>4</v>
      </c>
      <c r="T280" s="320">
        <v>3</v>
      </c>
      <c r="U280" s="320">
        <v>2</v>
      </c>
      <c r="V280" s="320">
        <v>3</v>
      </c>
      <c r="W280" s="320"/>
      <c r="X280" s="320"/>
      <c r="Y280" s="320"/>
      <c r="Z280" s="320">
        <v>4</v>
      </c>
      <c r="AA280" s="320">
        <v>0.95833333333333337</v>
      </c>
      <c r="AB280" s="320"/>
      <c r="AC280" s="320"/>
      <c r="AD280" s="320">
        <v>2</v>
      </c>
      <c r="AE280" s="320">
        <v>2</v>
      </c>
      <c r="AF280" s="320">
        <v>2</v>
      </c>
      <c r="AG280" s="320">
        <v>3</v>
      </c>
      <c r="AH280" s="320">
        <v>5</v>
      </c>
      <c r="AI280" s="320">
        <v>3</v>
      </c>
      <c r="AJ280" s="320">
        <v>3</v>
      </c>
      <c r="AK280" s="320">
        <v>2</v>
      </c>
      <c r="AL280" s="320">
        <v>4</v>
      </c>
      <c r="AM280" s="320">
        <v>3</v>
      </c>
      <c r="AN280" s="320">
        <v>3</v>
      </c>
      <c r="AO280" s="320">
        <v>4</v>
      </c>
      <c r="AP280" s="320">
        <v>4</v>
      </c>
      <c r="AQ280" s="320">
        <v>4</v>
      </c>
      <c r="AR280" s="320">
        <v>3</v>
      </c>
      <c r="AS280" s="320">
        <v>2</v>
      </c>
      <c r="AT280" s="320" t="s">
        <v>22</v>
      </c>
      <c r="AU280" s="320">
        <v>3</v>
      </c>
      <c r="AV280" s="320"/>
      <c r="AW280" s="320">
        <v>4</v>
      </c>
      <c r="AX280" s="320">
        <v>3</v>
      </c>
      <c r="AY280" s="320">
        <v>4</v>
      </c>
      <c r="AZ280" s="320">
        <v>4</v>
      </c>
      <c r="BA280" s="320">
        <v>4</v>
      </c>
      <c r="BB280" s="320">
        <v>4</v>
      </c>
      <c r="BC280" s="320"/>
      <c r="BD280" s="320" t="s">
        <v>22</v>
      </c>
      <c r="BE280" s="320" t="s">
        <v>22</v>
      </c>
      <c r="BF280" s="320"/>
      <c r="BG280" s="320"/>
      <c r="BH280" s="320">
        <v>4</v>
      </c>
      <c r="BI280" s="320">
        <v>4</v>
      </c>
      <c r="BJ280" s="320"/>
      <c r="BK280" s="320">
        <v>4</v>
      </c>
      <c r="BL280" s="320">
        <v>3</v>
      </c>
      <c r="BM280" s="320"/>
      <c r="BN280" s="320" t="s">
        <v>471</v>
      </c>
      <c r="BO280" s="381">
        <v>43497.408703703702</v>
      </c>
    </row>
    <row r="281" spans="1:67" ht="15" x14ac:dyDescent="0.25">
      <c r="A281" s="244" t="str">
        <f>IFERROR(LOOKUP(H281,BLIOTECAS!$D$2:$D$30,BLIOTECAS!$C$2:$C$30),"N/C")</f>
        <v>F. Ciencias Matemáticas</v>
      </c>
      <c r="B281" s="243" t="str">
        <f>IFERROR(LOOKUP(H281,BLIOTECAS!$D$2:$D$29,BLIOTECAS!$E$2:$E$29),"N/C")</f>
        <v>Ciencias Experimentales</v>
      </c>
      <c r="C281" s="243">
        <f>LOOKUP(H281,BLIOTECAS!$D$2:$D$30,BLIOTECAS!$F$2:$F$30)</f>
        <v>2</v>
      </c>
      <c r="D281" s="320">
        <v>289</v>
      </c>
      <c r="E281" s="320"/>
      <c r="F281" s="320"/>
      <c r="G281" s="320">
        <v>1</v>
      </c>
      <c r="H281" s="320">
        <v>8</v>
      </c>
      <c r="I281" s="320"/>
      <c r="J281" s="320">
        <v>3</v>
      </c>
      <c r="K281" s="320">
        <v>3</v>
      </c>
      <c r="L281" s="320"/>
      <c r="M281" s="320">
        <v>29</v>
      </c>
      <c r="N281" s="320">
        <v>17</v>
      </c>
      <c r="O281" s="320">
        <v>8</v>
      </c>
      <c r="P281" s="320"/>
      <c r="Q281" s="320"/>
      <c r="R281" s="320"/>
      <c r="S281" s="320">
        <v>4</v>
      </c>
      <c r="T281" s="320">
        <v>4</v>
      </c>
      <c r="U281" s="320">
        <v>5</v>
      </c>
      <c r="V281" s="320">
        <v>3</v>
      </c>
      <c r="W281" s="320"/>
      <c r="X281" s="320">
        <v>2</v>
      </c>
      <c r="Y281" s="320"/>
      <c r="Z281" s="320">
        <v>4</v>
      </c>
      <c r="AA281" s="320">
        <v>2</v>
      </c>
      <c r="AB281" s="320"/>
      <c r="AC281" s="320"/>
      <c r="AD281" s="320">
        <v>3</v>
      </c>
      <c r="AE281" s="320">
        <v>1</v>
      </c>
      <c r="AF281" s="320">
        <v>1</v>
      </c>
      <c r="AG281" s="320">
        <v>3</v>
      </c>
      <c r="AH281" s="320">
        <v>5</v>
      </c>
      <c r="AI281" s="320">
        <v>4</v>
      </c>
      <c r="AJ281" s="320">
        <v>5</v>
      </c>
      <c r="AK281" s="320">
        <v>1</v>
      </c>
      <c r="AL281" s="320">
        <v>3</v>
      </c>
      <c r="AM281" s="320">
        <v>3</v>
      </c>
      <c r="AN281" s="320">
        <v>5</v>
      </c>
      <c r="AO281" s="320">
        <v>3</v>
      </c>
      <c r="AP281" s="320">
        <v>4</v>
      </c>
      <c r="AQ281" s="320">
        <v>5</v>
      </c>
      <c r="AR281" s="320">
        <v>3</v>
      </c>
      <c r="AS281" s="320">
        <v>5</v>
      </c>
      <c r="AT281" s="320" t="s">
        <v>22</v>
      </c>
      <c r="AU281" s="320">
        <v>4</v>
      </c>
      <c r="AV281" s="320"/>
      <c r="AW281" s="320">
        <v>3</v>
      </c>
      <c r="AX281" s="320">
        <v>4</v>
      </c>
      <c r="AY281" s="320">
        <v>5</v>
      </c>
      <c r="AZ281" s="320">
        <v>5</v>
      </c>
      <c r="BA281" s="320">
        <v>5</v>
      </c>
      <c r="BB281" s="320">
        <v>5</v>
      </c>
      <c r="BC281" s="320"/>
      <c r="BD281" s="320" t="s">
        <v>22</v>
      </c>
      <c r="BE281" s="320" t="s">
        <v>22</v>
      </c>
      <c r="BF281" s="320"/>
      <c r="BG281" s="320"/>
      <c r="BH281" s="320">
        <v>3</v>
      </c>
      <c r="BI281" s="320">
        <v>5</v>
      </c>
      <c r="BJ281" s="320"/>
      <c r="BK281" s="320">
        <v>5</v>
      </c>
      <c r="BL281" s="320"/>
      <c r="BM281" s="320"/>
      <c r="BN281" s="320"/>
      <c r="BO281" s="381">
        <v>43497.408726851849</v>
      </c>
    </row>
    <row r="282" spans="1:67" ht="15" x14ac:dyDescent="0.25">
      <c r="A282" s="244" t="str">
        <f>IFERROR(LOOKUP(H282,BLIOTECAS!$D$2:$D$30,BLIOTECAS!$C$2:$C$30),"N/C")</f>
        <v>F. Medicina</v>
      </c>
      <c r="B282" s="243" t="str">
        <f>IFERROR(LOOKUP(H282,BLIOTECAS!$D$2:$D$29,BLIOTECAS!$E$2:$E$29),"N/C")</f>
        <v>Ciencias de la Salud</v>
      </c>
      <c r="C282" s="243">
        <f>LOOKUP(H282,BLIOTECAS!$D$2:$D$30,BLIOTECAS!$F$2:$F$30)</f>
        <v>4</v>
      </c>
      <c r="D282" s="320">
        <v>290</v>
      </c>
      <c r="E282" s="320"/>
      <c r="F282" s="320"/>
      <c r="G282" s="320">
        <v>1</v>
      </c>
      <c r="H282" s="320">
        <v>18</v>
      </c>
      <c r="I282" s="320"/>
      <c r="J282" s="320">
        <v>5</v>
      </c>
      <c r="K282" s="320">
        <v>3</v>
      </c>
      <c r="L282" s="320"/>
      <c r="M282" s="320">
        <v>18</v>
      </c>
      <c r="N282" s="320">
        <v>29</v>
      </c>
      <c r="O282" s="320">
        <v>24</v>
      </c>
      <c r="P282" s="320"/>
      <c r="Q282" s="320"/>
      <c r="R282" s="320"/>
      <c r="S282" s="320">
        <v>2</v>
      </c>
      <c r="T282" s="320">
        <v>4</v>
      </c>
      <c r="U282" s="320">
        <v>4</v>
      </c>
      <c r="V282" s="320">
        <v>4</v>
      </c>
      <c r="W282" s="320"/>
      <c r="X282" s="320">
        <v>2</v>
      </c>
      <c r="Y282" s="320"/>
      <c r="Z282" s="320">
        <v>4</v>
      </c>
      <c r="AA282" s="320">
        <v>1</v>
      </c>
      <c r="AB282" s="320"/>
      <c r="AC282" s="320"/>
      <c r="AD282" s="320">
        <v>4</v>
      </c>
      <c r="AE282" s="320">
        <v>1</v>
      </c>
      <c r="AF282" s="320">
        <v>4</v>
      </c>
      <c r="AG282" s="320">
        <v>2</v>
      </c>
      <c r="AH282" s="320">
        <v>4</v>
      </c>
      <c r="AI282" s="320">
        <v>3</v>
      </c>
      <c r="AJ282" s="320">
        <v>5</v>
      </c>
      <c r="AK282" s="320">
        <v>1</v>
      </c>
      <c r="AL282" s="320">
        <v>2</v>
      </c>
      <c r="AM282" s="320">
        <v>4</v>
      </c>
      <c r="AN282" s="320">
        <v>4</v>
      </c>
      <c r="AO282" s="320">
        <v>4</v>
      </c>
      <c r="AP282" s="320">
        <v>3</v>
      </c>
      <c r="AQ282" s="320">
        <v>4</v>
      </c>
      <c r="AR282" s="320">
        <v>4</v>
      </c>
      <c r="AS282" s="320">
        <v>4</v>
      </c>
      <c r="AT282" s="320" t="s">
        <v>22</v>
      </c>
      <c r="AU282" s="320">
        <v>3</v>
      </c>
      <c r="AV282" s="320"/>
      <c r="AW282" s="320">
        <v>5</v>
      </c>
      <c r="AX282" s="320">
        <v>3</v>
      </c>
      <c r="AY282" s="320">
        <v>4</v>
      </c>
      <c r="AZ282" s="320">
        <v>5</v>
      </c>
      <c r="BA282" s="320">
        <v>5</v>
      </c>
      <c r="BB282" s="320">
        <v>5</v>
      </c>
      <c r="BC282" s="320"/>
      <c r="BD282" s="320" t="s">
        <v>22</v>
      </c>
      <c r="BE282" s="320" t="s">
        <v>22</v>
      </c>
      <c r="BF282" s="320">
        <v>3</v>
      </c>
      <c r="BG282" s="320"/>
      <c r="BH282" s="320">
        <v>3</v>
      </c>
      <c r="BI282" s="320">
        <v>4</v>
      </c>
      <c r="BJ282" s="320"/>
      <c r="BK282" s="320">
        <v>3</v>
      </c>
      <c r="BL282" s="320">
        <v>4</v>
      </c>
      <c r="BM282" s="320"/>
      <c r="BN282" s="320"/>
      <c r="BO282" s="381">
        <v>43497.408738425926</v>
      </c>
    </row>
    <row r="283" spans="1:67" ht="15" x14ac:dyDescent="0.25">
      <c r="A283" s="244" t="str">
        <f>IFERROR(LOOKUP(H283,BLIOTECAS!$D$2:$D$30,BLIOTECAS!$C$2:$C$30),"N/C")</f>
        <v>F. Geografía e Historia</v>
      </c>
      <c r="B283" s="243" t="str">
        <f>IFERROR(LOOKUP(H283,BLIOTECAS!$D$2:$D$29,BLIOTECAS!$E$2:$E$29),"N/C")</f>
        <v>Humanidades</v>
      </c>
      <c r="C283" s="243">
        <f>LOOKUP(H283,BLIOTECAS!$D$2:$D$30,BLIOTECAS!$F$2:$F$30)</f>
        <v>1</v>
      </c>
      <c r="D283" s="320">
        <v>291</v>
      </c>
      <c r="E283" s="320"/>
      <c r="F283" s="320"/>
      <c r="G283" s="320">
        <v>1</v>
      </c>
      <c r="H283" s="320">
        <v>16</v>
      </c>
      <c r="I283" s="320"/>
      <c r="J283" s="320">
        <v>4</v>
      </c>
      <c r="K283" s="320">
        <v>3</v>
      </c>
      <c r="L283" s="320"/>
      <c r="M283" s="320">
        <v>16</v>
      </c>
      <c r="N283" s="320">
        <v>29</v>
      </c>
      <c r="O283" s="320">
        <v>15</v>
      </c>
      <c r="P283" s="320"/>
      <c r="Q283" s="320"/>
      <c r="R283" s="320"/>
      <c r="S283" s="320">
        <v>4</v>
      </c>
      <c r="T283" s="320">
        <v>3</v>
      </c>
      <c r="U283" s="320">
        <v>4</v>
      </c>
      <c r="V283" s="320">
        <v>3</v>
      </c>
      <c r="W283" s="320"/>
      <c r="X283" s="320">
        <v>2</v>
      </c>
      <c r="Y283" s="320">
        <v>3</v>
      </c>
      <c r="Z283" s="320"/>
      <c r="AA283" s="320"/>
      <c r="AB283" s="320"/>
      <c r="AC283" s="320"/>
      <c r="AD283" s="320">
        <v>4</v>
      </c>
      <c r="AE283" s="320">
        <v>2</v>
      </c>
      <c r="AF283" s="320">
        <v>2</v>
      </c>
      <c r="AG283" s="320">
        <v>3</v>
      </c>
      <c r="AH283" s="320">
        <v>4</v>
      </c>
      <c r="AI283" s="320">
        <v>3</v>
      </c>
      <c r="AJ283" s="320">
        <v>4</v>
      </c>
      <c r="AK283" s="320">
        <v>2</v>
      </c>
      <c r="AL283" s="320">
        <v>4</v>
      </c>
      <c r="AM283" s="320">
        <v>4</v>
      </c>
      <c r="AN283" s="320">
        <v>3</v>
      </c>
      <c r="AO283" s="320">
        <v>2</v>
      </c>
      <c r="AP283" s="320">
        <v>4</v>
      </c>
      <c r="AQ283" s="320">
        <v>3</v>
      </c>
      <c r="AR283" s="320">
        <v>2</v>
      </c>
      <c r="AS283" s="320">
        <v>3</v>
      </c>
      <c r="AT283" s="320" t="s">
        <v>22</v>
      </c>
      <c r="AU283" s="320">
        <v>2</v>
      </c>
      <c r="AV283" s="320"/>
      <c r="AW283" s="320">
        <v>4</v>
      </c>
      <c r="AX283" s="320">
        <v>4</v>
      </c>
      <c r="AY283" s="320">
        <v>5</v>
      </c>
      <c r="AZ283" s="320">
        <v>4</v>
      </c>
      <c r="BA283" s="320">
        <v>4</v>
      </c>
      <c r="BB283" s="320">
        <v>3</v>
      </c>
      <c r="BC283" s="320"/>
      <c r="BD283" s="320" t="s">
        <v>356</v>
      </c>
      <c r="BE283" s="320" t="s">
        <v>22</v>
      </c>
      <c r="BF283" s="320"/>
      <c r="BG283" s="320"/>
      <c r="BH283" s="320">
        <v>4</v>
      </c>
      <c r="BI283" s="320">
        <v>4</v>
      </c>
      <c r="BJ283" s="320"/>
      <c r="BK283" s="320">
        <v>4</v>
      </c>
      <c r="BL283" s="320">
        <v>4</v>
      </c>
      <c r="BM283" s="320"/>
      <c r="BN283" s="320"/>
      <c r="BO283" s="381">
        <v>43497.408761574072</v>
      </c>
    </row>
    <row r="284" spans="1:67" ht="15" x14ac:dyDescent="0.25">
      <c r="A284" s="244" t="str">
        <f>IFERROR(LOOKUP(H284,BLIOTECAS!$D$2:$D$30,BLIOTECAS!$C$2:$C$30),"N/C")</f>
        <v>F. Educación - Centro de Formación del Profesorado</v>
      </c>
      <c r="B284" s="243" t="str">
        <f>IFERROR(LOOKUP(H284,BLIOTECAS!$D$2:$D$29,BLIOTECAS!$E$2:$E$29),"N/C")</f>
        <v>Humanidades</v>
      </c>
      <c r="C284" s="243">
        <f>LOOKUP(H284,BLIOTECAS!$D$2:$D$30,BLIOTECAS!$F$2:$F$30)</f>
        <v>1</v>
      </c>
      <c r="D284" s="320">
        <v>292</v>
      </c>
      <c r="E284" s="320"/>
      <c r="F284" s="320"/>
      <c r="G284" s="320">
        <v>1</v>
      </c>
      <c r="H284" s="320">
        <v>12</v>
      </c>
      <c r="I284" s="320"/>
      <c r="J284" s="320">
        <v>3</v>
      </c>
      <c r="K284" s="320">
        <v>3</v>
      </c>
      <c r="L284" s="320"/>
      <c r="M284" s="320">
        <v>12</v>
      </c>
      <c r="N284" s="320"/>
      <c r="O284" s="320"/>
      <c r="P284" s="320" t="s">
        <v>472</v>
      </c>
      <c r="Q284" s="320"/>
      <c r="R284" s="320"/>
      <c r="S284" s="320">
        <v>3</v>
      </c>
      <c r="T284" s="320">
        <v>4</v>
      </c>
      <c r="U284" s="320">
        <v>4</v>
      </c>
      <c r="V284" s="320">
        <v>3</v>
      </c>
      <c r="W284" s="320">
        <v>1</v>
      </c>
      <c r="X284" s="320"/>
      <c r="Y284" s="320"/>
      <c r="Z284" s="320"/>
      <c r="AA284" s="320"/>
      <c r="AB284" s="320"/>
      <c r="AC284" s="320"/>
      <c r="AD284" s="320">
        <v>4</v>
      </c>
      <c r="AE284" s="320">
        <v>2</v>
      </c>
      <c r="AF284" s="320">
        <v>3</v>
      </c>
      <c r="AG284" s="320">
        <v>4</v>
      </c>
      <c r="AH284" s="320">
        <v>5</v>
      </c>
      <c r="AI284" s="320">
        <v>5</v>
      </c>
      <c r="AJ284" s="320">
        <v>5</v>
      </c>
      <c r="AK284" s="320">
        <v>3</v>
      </c>
      <c r="AL284" s="320">
        <v>4</v>
      </c>
      <c r="AM284" s="320">
        <v>4</v>
      </c>
      <c r="AN284" s="320">
        <v>4</v>
      </c>
      <c r="AO284" s="320">
        <v>4</v>
      </c>
      <c r="AP284" s="320">
        <v>4</v>
      </c>
      <c r="AQ284" s="320">
        <v>4</v>
      </c>
      <c r="AR284" s="320">
        <v>4</v>
      </c>
      <c r="AS284" s="320">
        <v>4</v>
      </c>
      <c r="AT284" s="320" t="s">
        <v>356</v>
      </c>
      <c r="AU284" s="320">
        <v>4</v>
      </c>
      <c r="AV284" s="320"/>
      <c r="AW284" s="320">
        <v>4</v>
      </c>
      <c r="AX284" s="320">
        <v>4</v>
      </c>
      <c r="AY284" s="320">
        <v>4</v>
      </c>
      <c r="AZ284" s="320">
        <v>5</v>
      </c>
      <c r="BA284" s="320">
        <v>5</v>
      </c>
      <c r="BB284" s="320">
        <v>5</v>
      </c>
      <c r="BC284" s="320"/>
      <c r="BD284" s="320" t="s">
        <v>356</v>
      </c>
      <c r="BE284" s="320" t="s">
        <v>22</v>
      </c>
      <c r="BF284" s="320"/>
      <c r="BG284" s="320"/>
      <c r="BH284" s="320">
        <v>4</v>
      </c>
      <c r="BI284" s="320">
        <v>4</v>
      </c>
      <c r="BJ284" s="320"/>
      <c r="BK284" s="320">
        <v>4</v>
      </c>
      <c r="BL284" s="320">
        <v>3</v>
      </c>
      <c r="BM284" s="320"/>
      <c r="BN284" s="320"/>
      <c r="BO284" s="381">
        <v>43497.408796296295</v>
      </c>
    </row>
    <row r="285" spans="1:67" ht="15" x14ac:dyDescent="0.25">
      <c r="A285" s="244" t="str">
        <f>IFERROR(LOOKUP(H285,BLIOTECAS!$D$2:$D$30,BLIOTECAS!$C$2:$C$30),"N/C")</f>
        <v>F. Farmacia</v>
      </c>
      <c r="B285" s="243" t="str">
        <f>IFERROR(LOOKUP(H285,BLIOTECAS!$D$2:$D$29,BLIOTECAS!$E$2:$E$29),"N/C")</f>
        <v>Ciencias de la Salud</v>
      </c>
      <c r="C285" s="243">
        <f>LOOKUP(H285,BLIOTECAS!$D$2:$D$30,BLIOTECAS!$F$2:$F$30)</f>
        <v>4</v>
      </c>
      <c r="D285" s="320">
        <v>293</v>
      </c>
      <c r="E285" s="320"/>
      <c r="F285" s="320"/>
      <c r="G285" s="320">
        <v>1</v>
      </c>
      <c r="H285" s="320">
        <v>13</v>
      </c>
      <c r="I285" s="320"/>
      <c r="J285" s="320">
        <v>3</v>
      </c>
      <c r="K285" s="320">
        <v>4</v>
      </c>
      <c r="L285" s="320"/>
      <c r="M285" s="320">
        <v>13</v>
      </c>
      <c r="N285" s="320">
        <v>4</v>
      </c>
      <c r="O285" s="320"/>
      <c r="P285" s="320"/>
      <c r="Q285" s="320"/>
      <c r="R285" s="320"/>
      <c r="S285" s="320">
        <v>5</v>
      </c>
      <c r="T285" s="320">
        <v>4</v>
      </c>
      <c r="U285" s="320">
        <v>2</v>
      </c>
      <c r="V285" s="320">
        <v>2</v>
      </c>
      <c r="W285" s="320">
        <v>1</v>
      </c>
      <c r="X285" s="320"/>
      <c r="Y285" s="320"/>
      <c r="Z285" s="320"/>
      <c r="AA285" s="320"/>
      <c r="AB285" s="320"/>
      <c r="AC285" s="320"/>
      <c r="AD285" s="320">
        <v>4</v>
      </c>
      <c r="AE285" s="320">
        <v>2</v>
      </c>
      <c r="AF285" s="320">
        <v>4</v>
      </c>
      <c r="AG285" s="320">
        <v>2</v>
      </c>
      <c r="AH285" s="320">
        <v>5</v>
      </c>
      <c r="AI285" s="320">
        <v>4</v>
      </c>
      <c r="AJ285" s="320">
        <v>5</v>
      </c>
      <c r="AK285" s="320">
        <v>3</v>
      </c>
      <c r="AL285" s="320">
        <v>5</v>
      </c>
      <c r="AM285" s="320">
        <v>5</v>
      </c>
      <c r="AN285" s="320">
        <v>5</v>
      </c>
      <c r="AO285" s="320">
        <v>3</v>
      </c>
      <c r="AP285" s="320">
        <v>5</v>
      </c>
      <c r="AQ285" s="320">
        <v>5</v>
      </c>
      <c r="AR285" s="320">
        <v>5</v>
      </c>
      <c r="AS285" s="320">
        <v>5</v>
      </c>
      <c r="AT285" s="320" t="s">
        <v>356</v>
      </c>
      <c r="AU285" s="320">
        <v>4</v>
      </c>
      <c r="AV285" s="320"/>
      <c r="AW285" s="320">
        <v>5</v>
      </c>
      <c r="AX285" s="320">
        <v>4</v>
      </c>
      <c r="AY285" s="320">
        <v>4</v>
      </c>
      <c r="AZ285" s="320">
        <v>5</v>
      </c>
      <c r="BA285" s="320">
        <v>5</v>
      </c>
      <c r="BB285" s="320">
        <v>5</v>
      </c>
      <c r="BC285" s="320"/>
      <c r="BD285" s="320" t="s">
        <v>356</v>
      </c>
      <c r="BE285" s="320" t="s">
        <v>356</v>
      </c>
      <c r="BF285" s="320">
        <v>5</v>
      </c>
      <c r="BG285" s="320"/>
      <c r="BH285" s="320">
        <v>5</v>
      </c>
      <c r="BI285" s="320">
        <v>5</v>
      </c>
      <c r="BJ285" s="320"/>
      <c r="BK285" s="320">
        <v>5</v>
      </c>
      <c r="BL285" s="320">
        <v>4</v>
      </c>
      <c r="BM285" s="320"/>
      <c r="BN285" s="320"/>
      <c r="BO285" s="381">
        <v>43497.40892361111</v>
      </c>
    </row>
    <row r="286" spans="1:67" ht="15" x14ac:dyDescent="0.25">
      <c r="A286" s="244" t="str">
        <f>IFERROR(LOOKUP(H286,BLIOTECAS!$D$2:$D$30,BLIOTECAS!$C$2:$C$30),"N/C")</f>
        <v>F. Ciencias de la Documentación</v>
      </c>
      <c r="B286" s="243" t="str">
        <f>IFERROR(LOOKUP(H286,BLIOTECAS!$D$2:$D$29,BLIOTECAS!$E$2:$E$29),"N/C")</f>
        <v>Ciencias Sociales</v>
      </c>
      <c r="C286" s="243">
        <f>LOOKUP(H286,BLIOTECAS!$D$2:$D$30,BLIOTECAS!$F$2:$F$30)</f>
        <v>3</v>
      </c>
      <c r="D286" s="320">
        <v>294</v>
      </c>
      <c r="E286" s="320"/>
      <c r="F286" s="320"/>
      <c r="G286" s="320">
        <v>1</v>
      </c>
      <c r="H286" s="320">
        <v>3</v>
      </c>
      <c r="I286" s="320"/>
      <c r="J286" s="320">
        <v>2</v>
      </c>
      <c r="K286" s="320">
        <v>1</v>
      </c>
      <c r="L286" s="320"/>
      <c r="M286" s="320">
        <v>3</v>
      </c>
      <c r="N286" s="320">
        <v>4</v>
      </c>
      <c r="O286" s="320">
        <v>5</v>
      </c>
      <c r="P286" s="320"/>
      <c r="Q286" s="320"/>
      <c r="R286" s="320"/>
      <c r="S286" s="320">
        <v>5</v>
      </c>
      <c r="T286" s="320">
        <v>4</v>
      </c>
      <c r="U286" s="320">
        <v>4</v>
      </c>
      <c r="V286" s="320">
        <v>5</v>
      </c>
      <c r="W286" s="320">
        <v>1</v>
      </c>
      <c r="X286" s="320"/>
      <c r="Y286" s="320"/>
      <c r="Z286" s="320"/>
      <c r="AA286" s="320"/>
      <c r="AB286" s="320"/>
      <c r="AC286" s="320"/>
      <c r="AD286" s="320">
        <v>3</v>
      </c>
      <c r="AE286" s="320">
        <v>3</v>
      </c>
      <c r="AF286" s="320">
        <v>4</v>
      </c>
      <c r="AG286" s="320">
        <v>5</v>
      </c>
      <c r="AH286" s="320">
        <v>2</v>
      </c>
      <c r="AI286" s="320">
        <v>4</v>
      </c>
      <c r="AJ286" s="320">
        <v>5</v>
      </c>
      <c r="AK286" s="320">
        <v>5</v>
      </c>
      <c r="AL286" s="320">
        <v>5</v>
      </c>
      <c r="AM286" s="320">
        <v>3</v>
      </c>
      <c r="AN286" s="320">
        <v>5</v>
      </c>
      <c r="AO286" s="320">
        <v>4</v>
      </c>
      <c r="AP286" s="320">
        <v>5</v>
      </c>
      <c r="AQ286" s="320">
        <v>4</v>
      </c>
      <c r="AR286" s="320">
        <v>4</v>
      </c>
      <c r="AS286" s="320">
        <v>4</v>
      </c>
      <c r="AT286" s="320" t="s">
        <v>356</v>
      </c>
      <c r="AU286" s="320">
        <v>3</v>
      </c>
      <c r="AV286" s="320"/>
      <c r="AW286" s="320">
        <v>5</v>
      </c>
      <c r="AX286" s="320">
        <v>5</v>
      </c>
      <c r="AY286" s="320">
        <v>4</v>
      </c>
      <c r="AZ286" s="320">
        <v>4</v>
      </c>
      <c r="BA286" s="320">
        <v>3</v>
      </c>
      <c r="BB286" s="320">
        <v>2</v>
      </c>
      <c r="BC286" s="320"/>
      <c r="BD286" s="320" t="s">
        <v>22</v>
      </c>
      <c r="BE286" s="320" t="s">
        <v>356</v>
      </c>
      <c r="BF286" s="320">
        <v>4</v>
      </c>
      <c r="BG286" s="320"/>
      <c r="BH286" s="320">
        <v>5</v>
      </c>
      <c r="BI286" s="320">
        <v>5</v>
      </c>
      <c r="BJ286" s="320"/>
      <c r="BK286" s="320">
        <v>5</v>
      </c>
      <c r="BL286" s="320">
        <v>5</v>
      </c>
      <c r="BM286" s="320"/>
      <c r="BN286" s="320"/>
      <c r="BO286" s="381">
        <v>43497.40896990741</v>
      </c>
    </row>
    <row r="287" spans="1:67" ht="15" x14ac:dyDescent="0.25">
      <c r="A287" s="244" t="str">
        <f>IFERROR(LOOKUP(H287,BLIOTECAS!$D$2:$D$30,BLIOTECAS!$C$2:$C$30),"N/C")</f>
        <v>F. Derecho</v>
      </c>
      <c r="B287" s="243" t="str">
        <f>IFERROR(LOOKUP(H287,BLIOTECAS!$D$2:$D$29,BLIOTECAS!$E$2:$E$29),"N/C")</f>
        <v>Ciencias Sociales</v>
      </c>
      <c r="C287" s="243">
        <f>LOOKUP(H287,BLIOTECAS!$D$2:$D$30,BLIOTECAS!$F$2:$F$30)</f>
        <v>3</v>
      </c>
      <c r="D287" s="320">
        <v>295</v>
      </c>
      <c r="E287" s="320"/>
      <c r="F287" s="320"/>
      <c r="G287" s="320">
        <v>1</v>
      </c>
      <c r="H287" s="320">
        <v>11</v>
      </c>
      <c r="I287" s="320"/>
      <c r="J287" s="320">
        <v>2</v>
      </c>
      <c r="K287" s="320">
        <v>3</v>
      </c>
      <c r="L287" s="320"/>
      <c r="M287" s="320">
        <v>29</v>
      </c>
      <c r="N287" s="320">
        <v>16</v>
      </c>
      <c r="O287" s="320"/>
      <c r="P287" s="320"/>
      <c r="Q287" s="320"/>
      <c r="R287" s="320"/>
      <c r="S287" s="320">
        <v>5</v>
      </c>
      <c r="T287" s="320">
        <v>5</v>
      </c>
      <c r="U287" s="320">
        <v>5</v>
      </c>
      <c r="V287" s="320">
        <v>3</v>
      </c>
      <c r="W287" s="320"/>
      <c r="X287" s="320">
        <v>2</v>
      </c>
      <c r="Y287" s="320"/>
      <c r="Z287" s="320">
        <v>4</v>
      </c>
      <c r="AA287" s="320">
        <v>8.3333333333333329E-2</v>
      </c>
      <c r="AB287" s="320"/>
      <c r="AC287" s="320"/>
      <c r="AD287" s="320">
        <v>3</v>
      </c>
      <c r="AE287" s="320">
        <v>1</v>
      </c>
      <c r="AF287" s="320">
        <v>1</v>
      </c>
      <c r="AG287" s="320">
        <v>5</v>
      </c>
      <c r="AH287" s="320">
        <v>5</v>
      </c>
      <c r="AI287" s="320">
        <v>4</v>
      </c>
      <c r="AJ287" s="320">
        <v>5</v>
      </c>
      <c r="AK287" s="320">
        <v>1</v>
      </c>
      <c r="AL287" s="320">
        <v>4</v>
      </c>
      <c r="AM287" s="320">
        <v>4</v>
      </c>
      <c r="AN287" s="320">
        <v>3</v>
      </c>
      <c r="AO287" s="320">
        <v>5</v>
      </c>
      <c r="AP287" s="320">
        <v>5</v>
      </c>
      <c r="AQ287" s="320">
        <v>2</v>
      </c>
      <c r="AR287" s="320">
        <v>5</v>
      </c>
      <c r="AS287" s="320">
        <v>3</v>
      </c>
      <c r="AT287" s="320" t="s">
        <v>22</v>
      </c>
      <c r="AU287" s="320">
        <v>3</v>
      </c>
      <c r="AV287" s="320"/>
      <c r="AW287" s="320">
        <v>5</v>
      </c>
      <c r="AX287" s="320">
        <v>3</v>
      </c>
      <c r="AY287" s="320">
        <v>5</v>
      </c>
      <c r="AZ287" s="320">
        <v>5</v>
      </c>
      <c r="BA287" s="320">
        <v>4</v>
      </c>
      <c r="BB287" s="320">
        <v>5</v>
      </c>
      <c r="BC287" s="320"/>
      <c r="BD287" s="320" t="s">
        <v>356</v>
      </c>
      <c r="BE287" s="320" t="s">
        <v>22</v>
      </c>
      <c r="BF287" s="320"/>
      <c r="BG287" s="320"/>
      <c r="BH287" s="320">
        <v>5</v>
      </c>
      <c r="BI287" s="320">
        <v>3</v>
      </c>
      <c r="BJ287" s="320"/>
      <c r="BK287" s="320">
        <v>5</v>
      </c>
      <c r="BL287" s="320">
        <v>4</v>
      </c>
      <c r="BM287" s="320"/>
      <c r="BN287" s="320" t="s">
        <v>473</v>
      </c>
      <c r="BO287" s="381">
        <v>43497.409016203703</v>
      </c>
    </row>
    <row r="288" spans="1:67" ht="15" x14ac:dyDescent="0.25">
      <c r="A288" s="244" t="str">
        <f>IFERROR(LOOKUP(H288,BLIOTECAS!$D$2:$D$30,BLIOTECAS!$C$2:$C$30),"N/C")</f>
        <v>F. Filosofía</v>
      </c>
      <c r="B288" s="243" t="str">
        <f>IFERROR(LOOKUP(H288,BLIOTECAS!$D$2:$D$29,BLIOTECAS!$E$2:$E$29),"N/C")</f>
        <v>Humanidades</v>
      </c>
      <c r="C288" s="243">
        <f>LOOKUP(H288,BLIOTECAS!$D$2:$D$30,BLIOTECAS!$F$2:$F$30)</f>
        <v>1</v>
      </c>
      <c r="D288" s="320">
        <v>296</v>
      </c>
      <c r="E288" s="320"/>
      <c r="F288" s="320"/>
      <c r="G288" s="320">
        <v>1</v>
      </c>
      <c r="H288" s="320">
        <v>15</v>
      </c>
      <c r="I288" s="320"/>
      <c r="J288" s="320">
        <v>5</v>
      </c>
      <c r="K288" s="320">
        <v>5</v>
      </c>
      <c r="L288" s="320"/>
      <c r="M288" s="320">
        <v>15</v>
      </c>
      <c r="N288" s="320"/>
      <c r="O288" s="320"/>
      <c r="P288" s="320"/>
      <c r="Q288" s="320"/>
      <c r="R288" s="320"/>
      <c r="S288" s="320">
        <v>5</v>
      </c>
      <c r="T288" s="320">
        <v>2</v>
      </c>
      <c r="U288" s="320">
        <v>3</v>
      </c>
      <c r="V288" s="320">
        <v>2</v>
      </c>
      <c r="W288" s="320">
        <v>1</v>
      </c>
      <c r="X288" s="320"/>
      <c r="Y288" s="320"/>
      <c r="Z288" s="320"/>
      <c r="AA288" s="320"/>
      <c r="AB288" s="320"/>
      <c r="AC288" s="320"/>
      <c r="AD288" s="320">
        <v>5</v>
      </c>
      <c r="AE288" s="320">
        <v>2</v>
      </c>
      <c r="AF288" s="320">
        <v>4</v>
      </c>
      <c r="AG288" s="320">
        <v>3</v>
      </c>
      <c r="AH288" s="320">
        <v>3</v>
      </c>
      <c r="AI288" s="320">
        <v>3</v>
      </c>
      <c r="AJ288" s="320">
        <v>5</v>
      </c>
      <c r="AK288" s="320">
        <v>1</v>
      </c>
      <c r="AL288" s="320">
        <v>4</v>
      </c>
      <c r="AM288" s="320">
        <v>5</v>
      </c>
      <c r="AN288" s="320">
        <v>3</v>
      </c>
      <c r="AO288" s="320">
        <v>3</v>
      </c>
      <c r="AP288" s="320">
        <v>5</v>
      </c>
      <c r="AQ288" s="320">
        <v>1</v>
      </c>
      <c r="AR288" s="320">
        <v>5</v>
      </c>
      <c r="AS288" s="320">
        <v>2</v>
      </c>
      <c r="AT288" s="320" t="s">
        <v>356</v>
      </c>
      <c r="AU288" s="320">
        <v>2</v>
      </c>
      <c r="AV288" s="320"/>
      <c r="AW288" s="320">
        <v>5</v>
      </c>
      <c r="AX288" s="320">
        <v>5</v>
      </c>
      <c r="AY288" s="320">
        <v>4</v>
      </c>
      <c r="AZ288" s="320">
        <v>5</v>
      </c>
      <c r="BA288" s="320">
        <v>5</v>
      </c>
      <c r="BB288" s="320">
        <v>5</v>
      </c>
      <c r="BC288" s="320"/>
      <c r="BD288" s="320" t="s">
        <v>22</v>
      </c>
      <c r="BE288" s="320" t="s">
        <v>22</v>
      </c>
      <c r="BF288" s="320"/>
      <c r="BG288" s="320"/>
      <c r="BH288" s="320">
        <v>5</v>
      </c>
      <c r="BI288" s="320">
        <v>5</v>
      </c>
      <c r="BJ288" s="320"/>
      <c r="BK288" s="320">
        <v>4</v>
      </c>
      <c r="BL288" s="320">
        <v>2</v>
      </c>
      <c r="BM288" s="320"/>
      <c r="BN288" s="320" t="s">
        <v>474</v>
      </c>
      <c r="BO288" s="381">
        <v>43497.409062500003</v>
      </c>
    </row>
    <row r="289" spans="1:67" ht="15" x14ac:dyDescent="0.25">
      <c r="A289" s="244" t="str">
        <f>IFERROR(LOOKUP(H289,BLIOTECAS!$D$2:$D$30,BLIOTECAS!$C$2:$C$30),"N/C")</f>
        <v>F. Ciencias Matemáticas</v>
      </c>
      <c r="B289" s="243" t="str">
        <f>IFERROR(LOOKUP(H289,BLIOTECAS!$D$2:$D$29,BLIOTECAS!$E$2:$E$29),"N/C")</f>
        <v>Ciencias Experimentales</v>
      </c>
      <c r="C289" s="243">
        <f>LOOKUP(H289,BLIOTECAS!$D$2:$D$30,BLIOTECAS!$F$2:$F$30)</f>
        <v>2</v>
      </c>
      <c r="D289" s="320">
        <v>297</v>
      </c>
      <c r="E289" s="320"/>
      <c r="F289" s="320"/>
      <c r="G289" s="320">
        <v>1</v>
      </c>
      <c r="H289" s="320">
        <v>8</v>
      </c>
      <c r="I289" s="320"/>
      <c r="J289" s="320">
        <v>4</v>
      </c>
      <c r="K289" s="320">
        <v>4</v>
      </c>
      <c r="L289" s="320"/>
      <c r="M289" s="320">
        <v>8</v>
      </c>
      <c r="N289" s="320">
        <v>6</v>
      </c>
      <c r="O289" s="320">
        <v>15</v>
      </c>
      <c r="P289" s="320"/>
      <c r="Q289" s="320"/>
      <c r="R289" s="320"/>
      <c r="S289" s="320">
        <v>3</v>
      </c>
      <c r="T289" s="320">
        <v>3</v>
      </c>
      <c r="U289" s="320">
        <v>4</v>
      </c>
      <c r="V289" s="320">
        <v>4</v>
      </c>
      <c r="W289" s="320"/>
      <c r="X289" s="320"/>
      <c r="Y289" s="320">
        <v>3</v>
      </c>
      <c r="Z289" s="320"/>
      <c r="AA289" s="320"/>
      <c r="AB289" s="320"/>
      <c r="AC289" s="320"/>
      <c r="AD289" s="320">
        <v>4</v>
      </c>
      <c r="AE289" s="320">
        <v>3</v>
      </c>
      <c r="AF289" s="320">
        <v>3</v>
      </c>
      <c r="AG289" s="320">
        <v>4</v>
      </c>
      <c r="AH289" s="320">
        <v>3</v>
      </c>
      <c r="AI289" s="320">
        <v>3</v>
      </c>
      <c r="AJ289" s="320">
        <v>3</v>
      </c>
      <c r="AK289" s="320">
        <v>3</v>
      </c>
      <c r="AL289" s="320">
        <v>5</v>
      </c>
      <c r="AM289" s="320">
        <v>5</v>
      </c>
      <c r="AN289" s="320">
        <v>4</v>
      </c>
      <c r="AO289" s="320">
        <v>5</v>
      </c>
      <c r="AP289" s="320">
        <v>5</v>
      </c>
      <c r="AQ289" s="320">
        <v>5</v>
      </c>
      <c r="AR289" s="320">
        <v>5</v>
      </c>
      <c r="AS289" s="320">
        <v>5</v>
      </c>
      <c r="AT289" s="320" t="s">
        <v>356</v>
      </c>
      <c r="AU289" s="320">
        <v>5</v>
      </c>
      <c r="AV289" s="320"/>
      <c r="AW289" s="320">
        <v>5</v>
      </c>
      <c r="AX289" s="320">
        <v>4</v>
      </c>
      <c r="AY289" s="320">
        <v>4</v>
      </c>
      <c r="AZ289" s="320">
        <v>5</v>
      </c>
      <c r="BA289" s="320">
        <v>5</v>
      </c>
      <c r="BB289" s="320">
        <v>5</v>
      </c>
      <c r="BC289" s="320"/>
      <c r="BD289" s="320" t="s">
        <v>356</v>
      </c>
      <c r="BE289" s="320" t="s">
        <v>356</v>
      </c>
      <c r="BF289" s="320">
        <v>5</v>
      </c>
      <c r="BG289" s="320"/>
      <c r="BH289" s="320">
        <v>5</v>
      </c>
      <c r="BI289" s="320">
        <v>5</v>
      </c>
      <c r="BJ289" s="320"/>
      <c r="BK289" s="320">
        <v>3</v>
      </c>
      <c r="BL289" s="320">
        <v>3</v>
      </c>
      <c r="BM289" s="320"/>
      <c r="BN289" s="320"/>
      <c r="BO289" s="381">
        <v>43497.409120370372</v>
      </c>
    </row>
    <row r="290" spans="1:67" ht="15" x14ac:dyDescent="0.25">
      <c r="A290" s="244" t="str">
        <f>IFERROR(LOOKUP(H290,BLIOTECAS!$D$2:$D$30,BLIOTECAS!$C$2:$C$30),"N/C")</f>
        <v>F. Ciencias Económicas y Empresariales</v>
      </c>
      <c r="B290" s="243" t="str">
        <f>IFERROR(LOOKUP(H290,BLIOTECAS!$D$2:$D$29,BLIOTECAS!$E$2:$E$29),"N/C")</f>
        <v>Ciencias Sociales</v>
      </c>
      <c r="C290" s="243">
        <f>LOOKUP(H290,BLIOTECAS!$D$2:$D$30,BLIOTECAS!$F$2:$F$30)</f>
        <v>3</v>
      </c>
      <c r="D290" s="320">
        <v>298</v>
      </c>
      <c r="E290" s="320"/>
      <c r="F290" s="320"/>
      <c r="G290" s="320">
        <v>2</v>
      </c>
      <c r="H290" s="320">
        <v>5</v>
      </c>
      <c r="I290" s="320"/>
      <c r="J290" s="320">
        <v>3</v>
      </c>
      <c r="K290" s="320">
        <v>2</v>
      </c>
      <c r="L290" s="320"/>
      <c r="M290" s="320">
        <v>3</v>
      </c>
      <c r="N290" s="320"/>
      <c r="O290" s="320"/>
      <c r="P290" s="320"/>
      <c r="Q290" s="320"/>
      <c r="R290" s="320"/>
      <c r="S290" s="320">
        <v>3</v>
      </c>
      <c r="T290" s="320">
        <v>2</v>
      </c>
      <c r="U290" s="320">
        <v>1</v>
      </c>
      <c r="V290" s="320">
        <v>2</v>
      </c>
      <c r="W290" s="320"/>
      <c r="X290" s="320">
        <v>2</v>
      </c>
      <c r="Y290" s="320"/>
      <c r="Z290" s="320"/>
      <c r="AA290" s="320"/>
      <c r="AB290" s="320"/>
      <c r="AC290" s="320"/>
      <c r="AD290" s="320">
        <v>3</v>
      </c>
      <c r="AE290" s="320">
        <v>1</v>
      </c>
      <c r="AF290" s="320">
        <v>2</v>
      </c>
      <c r="AG290" s="320">
        <v>3</v>
      </c>
      <c r="AH290" s="320">
        <v>3</v>
      </c>
      <c r="AI290" s="320">
        <v>3</v>
      </c>
      <c r="AJ290" s="320">
        <v>3</v>
      </c>
      <c r="AK290" s="320">
        <v>3</v>
      </c>
      <c r="AL290" s="320">
        <v>2</v>
      </c>
      <c r="AM290" s="320">
        <v>3</v>
      </c>
      <c r="AN290" s="320">
        <v>4</v>
      </c>
      <c r="AO290" s="320">
        <v>4</v>
      </c>
      <c r="AP290" s="320">
        <v>1</v>
      </c>
      <c r="AQ290" s="320">
        <v>1</v>
      </c>
      <c r="AR290" s="320">
        <v>2</v>
      </c>
      <c r="AS290" s="320">
        <v>3</v>
      </c>
      <c r="AT290" s="320" t="s">
        <v>22</v>
      </c>
      <c r="AU290" s="320">
        <v>3</v>
      </c>
      <c r="AV290" s="320"/>
      <c r="AW290" s="320">
        <v>3</v>
      </c>
      <c r="AX290" s="320">
        <v>4</v>
      </c>
      <c r="AY290" s="320">
        <v>4</v>
      </c>
      <c r="AZ290" s="320">
        <v>4</v>
      </c>
      <c r="BA290" s="320">
        <v>4</v>
      </c>
      <c r="BB290" s="320">
        <v>4</v>
      </c>
      <c r="BC290" s="320"/>
      <c r="BD290" s="320" t="s">
        <v>22</v>
      </c>
      <c r="BE290" s="320" t="s">
        <v>22</v>
      </c>
      <c r="BF290" s="320">
        <v>3</v>
      </c>
      <c r="BG290" s="320"/>
      <c r="BH290" s="320">
        <v>1</v>
      </c>
      <c r="BI290" s="320">
        <v>1</v>
      </c>
      <c r="BJ290" s="320"/>
      <c r="BK290" s="320">
        <v>3</v>
      </c>
      <c r="BL290" s="320">
        <v>3</v>
      </c>
      <c r="BM290" s="320"/>
      <c r="BN290" s="320"/>
      <c r="BO290" s="381">
        <v>43497.409201388888</v>
      </c>
    </row>
    <row r="291" spans="1:67" ht="15" x14ac:dyDescent="0.25">
      <c r="A291" s="244" t="str">
        <f>IFERROR(LOOKUP(H291,BLIOTECAS!$D$2:$D$30,BLIOTECAS!$C$2:$C$30),"N/C")</f>
        <v>F. Ciencias Geológicas</v>
      </c>
      <c r="B291" s="243" t="str">
        <f>IFERROR(LOOKUP(H291,BLIOTECAS!$D$2:$D$29,BLIOTECAS!$E$2:$E$29),"N/C")</f>
        <v>Ciencias Experimentales</v>
      </c>
      <c r="C291" s="243">
        <f>LOOKUP(H291,BLIOTECAS!$D$2:$D$30,BLIOTECAS!$F$2:$F$30)</f>
        <v>2</v>
      </c>
      <c r="D291" s="320">
        <v>299</v>
      </c>
      <c r="E291" s="320"/>
      <c r="F291" s="320"/>
      <c r="G291" s="320">
        <v>1</v>
      </c>
      <c r="H291" s="320">
        <v>7</v>
      </c>
      <c r="I291" s="320"/>
      <c r="J291" s="320">
        <v>3</v>
      </c>
      <c r="K291" s="320">
        <v>3</v>
      </c>
      <c r="L291" s="320"/>
      <c r="M291" s="320">
        <v>7</v>
      </c>
      <c r="N291" s="320"/>
      <c r="O291" s="320"/>
      <c r="P291" s="320"/>
      <c r="Q291" s="320"/>
      <c r="R291" s="320"/>
      <c r="S291" s="320">
        <v>4</v>
      </c>
      <c r="T291" s="320">
        <v>5</v>
      </c>
      <c r="U291" s="320">
        <v>5</v>
      </c>
      <c r="V291" s="320">
        <v>3</v>
      </c>
      <c r="W291" s="320"/>
      <c r="X291" s="320">
        <v>2</v>
      </c>
      <c r="Y291" s="320"/>
      <c r="Z291" s="320"/>
      <c r="AA291" s="320"/>
      <c r="AB291" s="320"/>
      <c r="AC291" s="320"/>
      <c r="AD291" s="320">
        <v>3</v>
      </c>
      <c r="AE291" s="320">
        <v>1</v>
      </c>
      <c r="AF291" s="320">
        <v>3</v>
      </c>
      <c r="AG291" s="320">
        <v>3</v>
      </c>
      <c r="AH291" s="320">
        <v>5</v>
      </c>
      <c r="AI291" s="320">
        <v>4</v>
      </c>
      <c r="AJ291" s="320">
        <v>5</v>
      </c>
      <c r="AK291" s="320">
        <v>1</v>
      </c>
      <c r="AL291" s="320">
        <v>4</v>
      </c>
      <c r="AM291" s="320">
        <v>5</v>
      </c>
      <c r="AN291" s="320">
        <v>5</v>
      </c>
      <c r="AO291" s="320">
        <v>5</v>
      </c>
      <c r="AP291" s="320">
        <v>5</v>
      </c>
      <c r="AQ291" s="320">
        <v>5</v>
      </c>
      <c r="AR291" s="320">
        <v>5</v>
      </c>
      <c r="AS291" s="320">
        <v>5</v>
      </c>
      <c r="AT291" s="320" t="s">
        <v>22</v>
      </c>
      <c r="AU291" s="320">
        <v>5</v>
      </c>
      <c r="AV291" s="320"/>
      <c r="AW291" s="320">
        <v>5</v>
      </c>
      <c r="AX291" s="320">
        <v>4</v>
      </c>
      <c r="AY291" s="320">
        <v>4</v>
      </c>
      <c r="AZ291" s="320">
        <v>4</v>
      </c>
      <c r="BA291" s="320">
        <v>5</v>
      </c>
      <c r="BB291" s="320">
        <v>5</v>
      </c>
      <c r="BC291" s="320"/>
      <c r="BD291" s="320" t="s">
        <v>356</v>
      </c>
      <c r="BE291" s="320" t="s">
        <v>356</v>
      </c>
      <c r="BF291" s="320">
        <v>4</v>
      </c>
      <c r="BG291" s="320"/>
      <c r="BH291" s="320">
        <v>4</v>
      </c>
      <c r="BI291" s="320">
        <v>5</v>
      </c>
      <c r="BJ291" s="320"/>
      <c r="BK291" s="320">
        <v>4</v>
      </c>
      <c r="BL291" s="320">
        <v>4</v>
      </c>
      <c r="BM291" s="320"/>
      <c r="BN291" s="320" t="s">
        <v>475</v>
      </c>
      <c r="BO291" s="381">
        <v>43497.409259259257</v>
      </c>
    </row>
    <row r="292" spans="1:67" ht="15" x14ac:dyDescent="0.25">
      <c r="A292" s="244" t="str">
        <f>IFERROR(LOOKUP(H292,BLIOTECAS!$D$2:$D$30,BLIOTECAS!$C$2:$C$30),"N/C")</f>
        <v>F. Veterinaria</v>
      </c>
      <c r="B292" s="243" t="str">
        <f>IFERROR(LOOKUP(H292,BLIOTECAS!$D$2:$D$29,BLIOTECAS!$E$2:$E$29),"N/C")</f>
        <v>Ciencias de la Salud</v>
      </c>
      <c r="C292" s="243">
        <f>LOOKUP(H292,BLIOTECAS!$D$2:$D$30,BLIOTECAS!$F$2:$F$30)</f>
        <v>4</v>
      </c>
      <c r="D292" s="320">
        <v>300</v>
      </c>
      <c r="E292" s="320"/>
      <c r="F292" s="320"/>
      <c r="G292" s="320">
        <v>1</v>
      </c>
      <c r="H292" s="320">
        <v>21</v>
      </c>
      <c r="I292" s="320"/>
      <c r="J292" s="320">
        <v>3</v>
      </c>
      <c r="K292" s="320">
        <v>1</v>
      </c>
      <c r="L292" s="320"/>
      <c r="M292" s="320">
        <v>21</v>
      </c>
      <c r="N292" s="320">
        <v>2</v>
      </c>
      <c r="O292" s="320">
        <v>13</v>
      </c>
      <c r="P292" s="320" t="s">
        <v>476</v>
      </c>
      <c r="Q292" s="320"/>
      <c r="R292" s="320"/>
      <c r="S292" s="320">
        <v>2</v>
      </c>
      <c r="T292" s="320">
        <v>3</v>
      </c>
      <c r="U292" s="320">
        <v>3</v>
      </c>
      <c r="V292" s="320">
        <v>3</v>
      </c>
      <c r="W292" s="320"/>
      <c r="X292" s="320">
        <v>2</v>
      </c>
      <c r="Y292" s="320"/>
      <c r="Z292" s="320">
        <v>4</v>
      </c>
      <c r="AA292" s="320">
        <v>1</v>
      </c>
      <c r="AB292" s="320"/>
      <c r="AC292" s="320"/>
      <c r="AD292" s="320">
        <v>2</v>
      </c>
      <c r="AE292" s="320">
        <v>1</v>
      </c>
      <c r="AF292" s="320">
        <v>2</v>
      </c>
      <c r="AG292" s="320">
        <v>1</v>
      </c>
      <c r="AH292" s="320">
        <v>5</v>
      </c>
      <c r="AI292" s="320">
        <v>3</v>
      </c>
      <c r="AJ292" s="320">
        <v>5</v>
      </c>
      <c r="AK292" s="320">
        <v>2</v>
      </c>
      <c r="AL292" s="320">
        <v>6</v>
      </c>
      <c r="AM292" s="320">
        <v>3</v>
      </c>
      <c r="AN292" s="320">
        <v>3</v>
      </c>
      <c r="AO292" s="320">
        <v>4</v>
      </c>
      <c r="AP292" s="320">
        <v>3</v>
      </c>
      <c r="AQ292" s="320">
        <v>3</v>
      </c>
      <c r="AR292" s="320">
        <v>3</v>
      </c>
      <c r="AS292" s="320">
        <v>3</v>
      </c>
      <c r="AT292" s="320" t="s">
        <v>22</v>
      </c>
      <c r="AU292" s="320">
        <v>3</v>
      </c>
      <c r="AV292" s="320"/>
      <c r="AW292" s="320">
        <v>3</v>
      </c>
      <c r="AX292" s="320">
        <v>3</v>
      </c>
      <c r="AY292" s="320">
        <v>3</v>
      </c>
      <c r="AZ292" s="320">
        <v>3</v>
      </c>
      <c r="BA292" s="320">
        <v>3</v>
      </c>
      <c r="BB292" s="320">
        <v>3</v>
      </c>
      <c r="BC292" s="320"/>
      <c r="BD292" s="320" t="s">
        <v>356</v>
      </c>
      <c r="BE292" s="320" t="s">
        <v>22</v>
      </c>
      <c r="BF292" s="320"/>
      <c r="BG292" s="320"/>
      <c r="BH292" s="320">
        <v>3</v>
      </c>
      <c r="BI292" s="320">
        <v>3</v>
      </c>
      <c r="BJ292" s="320"/>
      <c r="BK292" s="320">
        <v>3</v>
      </c>
      <c r="BL292" s="320">
        <v>3</v>
      </c>
      <c r="BM292" s="320"/>
      <c r="BN292" s="320"/>
      <c r="BO292" s="381">
        <v>43497.409305555557</v>
      </c>
    </row>
    <row r="293" spans="1:67" ht="15" x14ac:dyDescent="0.25">
      <c r="A293" s="244" t="str">
        <f>IFERROR(LOOKUP(H293,BLIOTECAS!$D$2:$D$30,BLIOTECAS!$C$2:$C$30),"N/C")</f>
        <v>F. Ciencias Químicas</v>
      </c>
      <c r="B293" s="243" t="str">
        <f>IFERROR(LOOKUP(H293,BLIOTECAS!$D$2:$D$29,BLIOTECAS!$E$2:$E$29),"N/C")</f>
        <v>Ciencias Experimentales</v>
      </c>
      <c r="C293" s="243">
        <f>LOOKUP(H293,BLIOTECAS!$D$2:$D$30,BLIOTECAS!$F$2:$F$30)</f>
        <v>2</v>
      </c>
      <c r="D293" s="320">
        <v>301</v>
      </c>
      <c r="E293" s="320"/>
      <c r="F293" s="320"/>
      <c r="G293" s="320">
        <v>1</v>
      </c>
      <c r="H293" s="320">
        <v>10</v>
      </c>
      <c r="I293" s="320"/>
      <c r="J293" s="320">
        <v>5</v>
      </c>
      <c r="K293" s="320">
        <v>1</v>
      </c>
      <c r="L293" s="320"/>
      <c r="M293" s="320">
        <v>10</v>
      </c>
      <c r="N293" s="320">
        <v>29</v>
      </c>
      <c r="O293" s="320"/>
      <c r="P293" s="320"/>
      <c r="Q293" s="320"/>
      <c r="R293" s="320"/>
      <c r="S293" s="320">
        <v>4</v>
      </c>
      <c r="T293" s="320">
        <v>4</v>
      </c>
      <c r="U293" s="320">
        <v>4</v>
      </c>
      <c r="V293" s="320">
        <v>4</v>
      </c>
      <c r="W293" s="320"/>
      <c r="X293" s="320">
        <v>2</v>
      </c>
      <c r="Y293" s="320">
        <v>3</v>
      </c>
      <c r="Z293" s="320"/>
      <c r="AA293" s="320"/>
      <c r="AB293" s="320"/>
      <c r="AC293" s="320"/>
      <c r="AD293" s="320">
        <v>4</v>
      </c>
      <c r="AE293" s="320">
        <v>2</v>
      </c>
      <c r="AF293" s="320">
        <v>2</v>
      </c>
      <c r="AG293" s="320">
        <v>3</v>
      </c>
      <c r="AH293" s="320">
        <v>4</v>
      </c>
      <c r="AI293" s="320">
        <v>4</v>
      </c>
      <c r="AJ293" s="320">
        <v>5</v>
      </c>
      <c r="AK293" s="320">
        <v>1</v>
      </c>
      <c r="AL293" s="320">
        <v>4</v>
      </c>
      <c r="AM293" s="320">
        <v>4</v>
      </c>
      <c r="AN293" s="320">
        <v>4</v>
      </c>
      <c r="AO293" s="320">
        <v>3</v>
      </c>
      <c r="AP293" s="320">
        <v>5</v>
      </c>
      <c r="AQ293" s="320">
        <v>4</v>
      </c>
      <c r="AR293" s="320"/>
      <c r="AS293" s="320">
        <v>4</v>
      </c>
      <c r="AT293" s="320" t="s">
        <v>22</v>
      </c>
      <c r="AU293" s="320">
        <v>3</v>
      </c>
      <c r="AV293" s="320"/>
      <c r="AW293" s="320">
        <v>5</v>
      </c>
      <c r="AX293" s="320">
        <v>4</v>
      </c>
      <c r="AY293" s="320">
        <v>4</v>
      </c>
      <c r="AZ293" s="320">
        <v>5</v>
      </c>
      <c r="BA293" s="320">
        <v>5</v>
      </c>
      <c r="BB293" s="320">
        <v>5</v>
      </c>
      <c r="BC293" s="320"/>
      <c r="BD293" s="320" t="s">
        <v>22</v>
      </c>
      <c r="BE293" s="320" t="s">
        <v>22</v>
      </c>
      <c r="BF293" s="320"/>
      <c r="BG293" s="320"/>
      <c r="BH293" s="320">
        <v>5</v>
      </c>
      <c r="BI293" s="320">
        <v>5</v>
      </c>
      <c r="BJ293" s="320"/>
      <c r="BK293" s="320">
        <v>4</v>
      </c>
      <c r="BL293" s="320">
        <v>4</v>
      </c>
      <c r="BM293" s="320"/>
      <c r="BN293" s="320"/>
      <c r="BO293" s="381">
        <v>43497.409432870372</v>
      </c>
    </row>
    <row r="294" spans="1:67" ht="15" x14ac:dyDescent="0.25">
      <c r="A294" s="244" t="str">
        <f>IFERROR(LOOKUP(H294,BLIOTECAS!$D$2:$D$30,BLIOTECAS!$C$2:$C$30),"N/C")</f>
        <v>F. Derecho</v>
      </c>
      <c r="B294" s="243" t="str">
        <f>IFERROR(LOOKUP(H294,BLIOTECAS!$D$2:$D$29,BLIOTECAS!$E$2:$E$29),"N/C")</f>
        <v>Ciencias Sociales</v>
      </c>
      <c r="C294" s="243">
        <f>LOOKUP(H294,BLIOTECAS!$D$2:$D$30,BLIOTECAS!$F$2:$F$30)</f>
        <v>3</v>
      </c>
      <c r="D294" s="320">
        <v>302</v>
      </c>
      <c r="E294" s="320"/>
      <c r="F294" s="320"/>
      <c r="G294" s="320">
        <v>1</v>
      </c>
      <c r="H294" s="320">
        <v>11</v>
      </c>
      <c r="I294" s="320"/>
      <c r="J294" s="320">
        <v>4</v>
      </c>
      <c r="K294" s="320">
        <v>4</v>
      </c>
      <c r="L294" s="320"/>
      <c r="M294" s="320">
        <v>29</v>
      </c>
      <c r="N294" s="320">
        <v>11</v>
      </c>
      <c r="O294" s="320"/>
      <c r="P294" s="320"/>
      <c r="Q294" s="320"/>
      <c r="R294" s="320"/>
      <c r="S294" s="320">
        <v>3</v>
      </c>
      <c r="T294" s="320">
        <v>3</v>
      </c>
      <c r="U294" s="320">
        <v>3</v>
      </c>
      <c r="V294" s="320">
        <v>3</v>
      </c>
      <c r="W294" s="320">
        <v>1</v>
      </c>
      <c r="X294" s="320"/>
      <c r="Y294" s="320"/>
      <c r="Z294" s="320"/>
      <c r="AA294" s="320"/>
      <c r="AB294" s="320"/>
      <c r="AC294" s="320"/>
      <c r="AD294" s="320">
        <v>4</v>
      </c>
      <c r="AE294" s="320">
        <v>1</v>
      </c>
      <c r="AF294" s="320">
        <v>3</v>
      </c>
      <c r="AG294" s="320">
        <v>3</v>
      </c>
      <c r="AH294" s="320">
        <v>4</v>
      </c>
      <c r="AI294" s="320">
        <v>3</v>
      </c>
      <c r="AJ294" s="320">
        <v>3</v>
      </c>
      <c r="AK294" s="320">
        <v>2</v>
      </c>
      <c r="AL294" s="320">
        <v>2</v>
      </c>
      <c r="AM294" s="320">
        <v>1</v>
      </c>
      <c r="AN294" s="320">
        <v>2</v>
      </c>
      <c r="AO294" s="320">
        <v>2</v>
      </c>
      <c r="AP294" s="320">
        <v>3</v>
      </c>
      <c r="AQ294" s="320">
        <v>2</v>
      </c>
      <c r="AR294" s="320">
        <v>1</v>
      </c>
      <c r="AS294" s="320">
        <v>2</v>
      </c>
      <c r="AT294" s="320" t="s">
        <v>22</v>
      </c>
      <c r="AU294" s="320">
        <v>2</v>
      </c>
      <c r="AV294" s="320"/>
      <c r="AW294" s="320">
        <v>3</v>
      </c>
      <c r="AX294" s="320">
        <v>3</v>
      </c>
      <c r="AY294" s="320">
        <v>4</v>
      </c>
      <c r="AZ294" s="320">
        <v>4</v>
      </c>
      <c r="BA294" s="320">
        <v>1</v>
      </c>
      <c r="BB294" s="320">
        <v>2</v>
      </c>
      <c r="BC294" s="320"/>
      <c r="BD294" s="320" t="s">
        <v>22</v>
      </c>
      <c r="BE294" s="320" t="s">
        <v>22</v>
      </c>
      <c r="BF294" s="320"/>
      <c r="BG294" s="320"/>
      <c r="BH294" s="320">
        <v>3</v>
      </c>
      <c r="BI294" s="320">
        <v>3</v>
      </c>
      <c r="BJ294" s="320"/>
      <c r="BK294" s="320">
        <v>2</v>
      </c>
      <c r="BL294" s="320">
        <v>3</v>
      </c>
      <c r="BM294" s="320"/>
      <c r="BN294" s="320" t="s">
        <v>477</v>
      </c>
      <c r="BO294" s="381">
        <v>43497.409444444442</v>
      </c>
    </row>
    <row r="295" spans="1:67" ht="15" x14ac:dyDescent="0.25">
      <c r="A295" s="244" t="str">
        <f>IFERROR(LOOKUP(H295,BLIOTECAS!$D$2:$D$30,BLIOTECAS!$C$2:$C$30),"N/C")</f>
        <v>F. Farmacia</v>
      </c>
      <c r="B295" s="243" t="str">
        <f>IFERROR(LOOKUP(H295,BLIOTECAS!$D$2:$D$29,BLIOTECAS!$E$2:$E$29),"N/C")</f>
        <v>Ciencias de la Salud</v>
      </c>
      <c r="C295" s="243">
        <f>LOOKUP(H295,BLIOTECAS!$D$2:$D$30,BLIOTECAS!$F$2:$F$30)</f>
        <v>4</v>
      </c>
      <c r="D295" s="320">
        <v>303</v>
      </c>
      <c r="E295" s="320"/>
      <c r="F295" s="320"/>
      <c r="G295" s="320">
        <v>1</v>
      </c>
      <c r="H295" s="320">
        <v>13</v>
      </c>
      <c r="I295" s="320"/>
      <c r="J295" s="320">
        <v>5</v>
      </c>
      <c r="K295" s="320">
        <v>1</v>
      </c>
      <c r="L295" s="320"/>
      <c r="M295" s="320">
        <v>4</v>
      </c>
      <c r="N295" s="320">
        <v>18</v>
      </c>
      <c r="O295" s="320">
        <v>29</v>
      </c>
      <c r="P295" s="320"/>
      <c r="Q295" s="320"/>
      <c r="R295" s="320"/>
      <c r="S295" s="320">
        <v>4</v>
      </c>
      <c r="T295" s="320">
        <v>1</v>
      </c>
      <c r="U295" s="320">
        <v>1</v>
      </c>
      <c r="V295" s="320">
        <v>1</v>
      </c>
      <c r="W295" s="320">
        <v>1</v>
      </c>
      <c r="X295" s="320">
        <v>2</v>
      </c>
      <c r="Y295" s="320"/>
      <c r="Z295" s="320"/>
      <c r="AA295" s="320"/>
      <c r="AB295" s="320"/>
      <c r="AC295" s="320"/>
      <c r="AD295" s="320">
        <v>2</v>
      </c>
      <c r="AE295" s="320">
        <v>1</v>
      </c>
      <c r="AF295" s="320">
        <v>1</v>
      </c>
      <c r="AG295" s="320">
        <v>4</v>
      </c>
      <c r="AH295" s="320">
        <v>5</v>
      </c>
      <c r="AI295" s="320">
        <v>5</v>
      </c>
      <c r="AJ295" s="320">
        <v>5</v>
      </c>
      <c r="AK295" s="320">
        <v>1</v>
      </c>
      <c r="AL295" s="320">
        <v>5</v>
      </c>
      <c r="AM295" s="320">
        <v>4</v>
      </c>
      <c r="AN295" s="320">
        <v>4</v>
      </c>
      <c r="AO295" s="320">
        <v>2</v>
      </c>
      <c r="AP295" s="320">
        <v>3</v>
      </c>
      <c r="AQ295" s="320">
        <v>1</v>
      </c>
      <c r="AR295" s="320">
        <v>1</v>
      </c>
      <c r="AS295" s="320">
        <v>4</v>
      </c>
      <c r="AT295" s="320" t="s">
        <v>22</v>
      </c>
      <c r="AU295" s="320">
        <v>3</v>
      </c>
      <c r="AV295" s="320"/>
      <c r="AW295" s="320">
        <v>4</v>
      </c>
      <c r="AX295" s="320">
        <v>3</v>
      </c>
      <c r="AY295" s="320">
        <v>4</v>
      </c>
      <c r="AZ295" s="320">
        <v>4</v>
      </c>
      <c r="BA295" s="320">
        <v>4</v>
      </c>
      <c r="BB295" s="320">
        <v>3</v>
      </c>
      <c r="BC295" s="320"/>
      <c r="BD295" s="320" t="s">
        <v>22</v>
      </c>
      <c r="BE295" s="320" t="s">
        <v>22</v>
      </c>
      <c r="BF295" s="320"/>
      <c r="BG295" s="320"/>
      <c r="BH295" s="320">
        <v>4</v>
      </c>
      <c r="BI295" s="320">
        <v>4</v>
      </c>
      <c r="BJ295" s="320"/>
      <c r="BK295" s="320">
        <v>2</v>
      </c>
      <c r="BL295" s="320">
        <v>2</v>
      </c>
      <c r="BM295" s="320"/>
      <c r="BN295" s="320" t="s">
        <v>478</v>
      </c>
      <c r="BO295" s="381">
        <v>43497.409456018519</v>
      </c>
    </row>
    <row r="296" spans="1:67" ht="15" x14ac:dyDescent="0.25">
      <c r="A296" s="244" t="str">
        <f>IFERROR(LOOKUP(H296,BLIOTECAS!$D$2:$D$30,BLIOTECAS!$C$2:$C$30),"N/C")</f>
        <v>F. Psicología</v>
      </c>
      <c r="B296" s="243" t="str">
        <f>IFERROR(LOOKUP(H296,BLIOTECAS!$D$2:$D$29,BLIOTECAS!$E$2:$E$29),"N/C")</f>
        <v>Ciencias de la Salud</v>
      </c>
      <c r="C296" s="243">
        <f>LOOKUP(H296,BLIOTECAS!$D$2:$D$30,BLIOTECAS!$F$2:$F$30)</f>
        <v>4</v>
      </c>
      <c r="D296" s="320">
        <v>304</v>
      </c>
      <c r="E296" s="320"/>
      <c r="F296" s="320"/>
      <c r="G296" s="320">
        <v>1</v>
      </c>
      <c r="H296" s="320">
        <v>20</v>
      </c>
      <c r="I296" s="320"/>
      <c r="J296" s="320">
        <v>4</v>
      </c>
      <c r="K296" s="320">
        <v>4</v>
      </c>
      <c r="L296" s="320"/>
      <c r="M296" s="320">
        <v>20</v>
      </c>
      <c r="N296" s="320">
        <v>20</v>
      </c>
      <c r="O296" s="320">
        <v>20</v>
      </c>
      <c r="P296" s="320"/>
      <c r="Q296" s="320"/>
      <c r="R296" s="320"/>
      <c r="S296" s="320">
        <v>4</v>
      </c>
      <c r="T296" s="320">
        <v>4</v>
      </c>
      <c r="U296" s="320">
        <v>4</v>
      </c>
      <c r="V296" s="320">
        <v>3</v>
      </c>
      <c r="W296" s="320">
        <v>1</v>
      </c>
      <c r="X296" s="320"/>
      <c r="Y296" s="320"/>
      <c r="Z296" s="320"/>
      <c r="AA296" s="320"/>
      <c r="AB296" s="320"/>
      <c r="AC296" s="320"/>
      <c r="AD296" s="320">
        <v>4</v>
      </c>
      <c r="AE296" s="320">
        <v>1</v>
      </c>
      <c r="AF296" s="320">
        <v>1</v>
      </c>
      <c r="AG296" s="320">
        <v>4</v>
      </c>
      <c r="AH296" s="320">
        <v>4</v>
      </c>
      <c r="AI296" s="320">
        <v>4</v>
      </c>
      <c r="AJ296" s="320">
        <v>4</v>
      </c>
      <c r="AK296" s="320">
        <v>3</v>
      </c>
      <c r="AL296" s="320">
        <v>5</v>
      </c>
      <c r="AM296" s="320">
        <v>4</v>
      </c>
      <c r="AN296" s="320">
        <v>4</v>
      </c>
      <c r="AO296" s="320">
        <v>3</v>
      </c>
      <c r="AP296" s="320">
        <v>3</v>
      </c>
      <c r="AQ296" s="320">
        <v>4</v>
      </c>
      <c r="AR296" s="320">
        <v>3</v>
      </c>
      <c r="AS296" s="320">
        <v>3</v>
      </c>
      <c r="AT296" s="320" t="s">
        <v>22</v>
      </c>
      <c r="AU296" s="320">
        <v>4</v>
      </c>
      <c r="AV296" s="320"/>
      <c r="AW296" s="320">
        <v>4</v>
      </c>
      <c r="AX296" s="320">
        <v>3</v>
      </c>
      <c r="AY296" s="320">
        <v>3</v>
      </c>
      <c r="AZ296" s="320">
        <v>4</v>
      </c>
      <c r="BA296" s="320">
        <v>4</v>
      </c>
      <c r="BB296" s="320">
        <v>4</v>
      </c>
      <c r="BC296" s="320"/>
      <c r="BD296" s="320" t="s">
        <v>22</v>
      </c>
      <c r="BE296" s="320" t="s">
        <v>22</v>
      </c>
      <c r="BF296" s="320"/>
      <c r="BG296" s="320"/>
      <c r="BH296" s="320">
        <v>3</v>
      </c>
      <c r="BI296" s="320">
        <v>4</v>
      </c>
      <c r="BJ296" s="320"/>
      <c r="BK296" s="320">
        <v>4</v>
      </c>
      <c r="BL296" s="320">
        <v>3</v>
      </c>
      <c r="BM296" s="320"/>
      <c r="BN296" s="320"/>
      <c r="BO296" s="381">
        <v>43497.409537037034</v>
      </c>
    </row>
    <row r="297" spans="1:67" ht="15" x14ac:dyDescent="0.25">
      <c r="A297" s="244" t="str">
        <f>IFERROR(LOOKUP(H297,BLIOTECAS!$D$2:$D$30,BLIOTECAS!$C$2:$C$30),"N/C")</f>
        <v>F. Ciencias Matemáticas</v>
      </c>
      <c r="B297" s="243" t="str">
        <f>IFERROR(LOOKUP(H297,BLIOTECAS!$D$2:$D$29,BLIOTECAS!$E$2:$E$29),"N/C")</f>
        <v>Ciencias Experimentales</v>
      </c>
      <c r="C297" s="243">
        <f>LOOKUP(H297,BLIOTECAS!$D$2:$D$30,BLIOTECAS!$F$2:$F$30)</f>
        <v>2</v>
      </c>
      <c r="D297" s="320">
        <v>305</v>
      </c>
      <c r="E297" s="320"/>
      <c r="F297" s="320"/>
      <c r="G297" s="320">
        <v>1</v>
      </c>
      <c r="H297" s="320">
        <v>8</v>
      </c>
      <c r="I297" s="320"/>
      <c r="J297" s="320">
        <v>3</v>
      </c>
      <c r="K297" s="320">
        <v>3</v>
      </c>
      <c r="L297" s="320"/>
      <c r="M297" s="320">
        <v>8</v>
      </c>
      <c r="N297" s="320"/>
      <c r="O297" s="320"/>
      <c r="P297" s="320"/>
      <c r="Q297" s="320"/>
      <c r="R297" s="320"/>
      <c r="S297" s="320">
        <v>4</v>
      </c>
      <c r="T297" s="320">
        <v>4</v>
      </c>
      <c r="U297" s="320">
        <v>3</v>
      </c>
      <c r="V297" s="320">
        <v>3</v>
      </c>
      <c r="W297" s="320"/>
      <c r="X297" s="320"/>
      <c r="Y297" s="320"/>
      <c r="Z297" s="320">
        <v>4</v>
      </c>
      <c r="AA297" s="320">
        <v>1</v>
      </c>
      <c r="AB297" s="320"/>
      <c r="AC297" s="320"/>
      <c r="AD297" s="320">
        <v>4</v>
      </c>
      <c r="AE297" s="320">
        <v>3</v>
      </c>
      <c r="AF297" s="320">
        <v>3</v>
      </c>
      <c r="AG297" s="320">
        <v>2</v>
      </c>
      <c r="AH297" s="320">
        <v>4</v>
      </c>
      <c r="AI297" s="320">
        <v>4</v>
      </c>
      <c r="AJ297" s="320">
        <v>5</v>
      </c>
      <c r="AK297" s="320">
        <v>4</v>
      </c>
      <c r="AL297" s="320">
        <v>4</v>
      </c>
      <c r="AM297" s="320">
        <v>4</v>
      </c>
      <c r="AN297" s="320">
        <v>4</v>
      </c>
      <c r="AO297" s="320">
        <v>4</v>
      </c>
      <c r="AP297" s="320">
        <v>4</v>
      </c>
      <c r="AQ297" s="320">
        <v>4</v>
      </c>
      <c r="AR297" s="320">
        <v>4</v>
      </c>
      <c r="AS297" s="320">
        <v>4</v>
      </c>
      <c r="AT297" s="320" t="s">
        <v>356</v>
      </c>
      <c r="AU297" s="320">
        <v>4</v>
      </c>
      <c r="AV297" s="320"/>
      <c r="AW297" s="320">
        <v>5</v>
      </c>
      <c r="AX297" s="320">
        <v>5</v>
      </c>
      <c r="AY297" s="320">
        <v>5</v>
      </c>
      <c r="AZ297" s="320">
        <v>5</v>
      </c>
      <c r="BA297" s="320">
        <v>5</v>
      </c>
      <c r="BB297" s="320">
        <v>5</v>
      </c>
      <c r="BC297" s="320"/>
      <c r="BD297" s="320" t="s">
        <v>356</v>
      </c>
      <c r="BE297" s="320" t="s">
        <v>22</v>
      </c>
      <c r="BF297" s="320"/>
      <c r="BG297" s="320"/>
      <c r="BH297" s="320">
        <v>4</v>
      </c>
      <c r="BI297" s="320">
        <v>4</v>
      </c>
      <c r="BJ297" s="320"/>
      <c r="BK297" s="320">
        <v>4</v>
      </c>
      <c r="BL297" s="320">
        <v>4</v>
      </c>
      <c r="BM297" s="320"/>
      <c r="BN297" s="320" t="s">
        <v>479</v>
      </c>
      <c r="BO297" s="381">
        <v>43497.409537037034</v>
      </c>
    </row>
    <row r="298" spans="1:67" ht="15" x14ac:dyDescent="0.25">
      <c r="A298" s="244" t="str">
        <f>IFERROR(LOOKUP(H298,BLIOTECAS!$D$2:$D$30,BLIOTECAS!$C$2:$C$30),"N/C")</f>
        <v>F. Informática</v>
      </c>
      <c r="B298" s="243" t="str">
        <f>IFERROR(LOOKUP(H298,BLIOTECAS!$D$2:$D$29,BLIOTECAS!$E$2:$E$29),"N/C")</f>
        <v>Ciencias Experimentales</v>
      </c>
      <c r="C298" s="243">
        <f>LOOKUP(H298,BLIOTECAS!$D$2:$D$30,BLIOTECAS!$F$2:$F$30)</f>
        <v>2</v>
      </c>
      <c r="D298" s="320">
        <v>306</v>
      </c>
      <c r="E298" s="320"/>
      <c r="F298" s="320"/>
      <c r="G298" s="320">
        <v>1</v>
      </c>
      <c r="H298" s="320">
        <v>17</v>
      </c>
      <c r="I298" s="320"/>
      <c r="J298" s="320">
        <v>5</v>
      </c>
      <c r="K298" s="320">
        <v>3</v>
      </c>
      <c r="L298" s="320"/>
      <c r="M298" s="320">
        <v>17</v>
      </c>
      <c r="N298" s="320"/>
      <c r="O298" s="320"/>
      <c r="P298" s="320"/>
      <c r="Q298" s="320"/>
      <c r="R298" s="320"/>
      <c r="S298" s="320">
        <v>4</v>
      </c>
      <c r="T298" s="320">
        <v>4</v>
      </c>
      <c r="U298" s="320">
        <v>5</v>
      </c>
      <c r="V298" s="320">
        <v>2</v>
      </c>
      <c r="W298" s="320"/>
      <c r="X298" s="320">
        <v>2</v>
      </c>
      <c r="Y298" s="320">
        <v>3</v>
      </c>
      <c r="Z298" s="320"/>
      <c r="AA298" s="321"/>
      <c r="AB298" s="320"/>
      <c r="AC298" s="320"/>
      <c r="AD298" s="320">
        <v>3</v>
      </c>
      <c r="AE298" s="320">
        <v>1</v>
      </c>
      <c r="AF298" s="320"/>
      <c r="AG298" s="320">
        <v>2</v>
      </c>
      <c r="AH298" s="320">
        <v>4</v>
      </c>
      <c r="AI298" s="320">
        <v>5</v>
      </c>
      <c r="AJ298" s="320">
        <v>4</v>
      </c>
      <c r="AK298" s="320">
        <v>2</v>
      </c>
      <c r="AL298" s="320">
        <v>3</v>
      </c>
      <c r="AM298" s="320">
        <v>4</v>
      </c>
      <c r="AN298" s="320">
        <v>4</v>
      </c>
      <c r="AO298" s="320">
        <v>4</v>
      </c>
      <c r="AP298" s="320">
        <v>3</v>
      </c>
      <c r="AQ298" s="320">
        <v>5</v>
      </c>
      <c r="AR298" s="320">
        <v>3</v>
      </c>
      <c r="AS298" s="320">
        <v>5</v>
      </c>
      <c r="AT298" s="320" t="s">
        <v>22</v>
      </c>
      <c r="AU298" s="320">
        <v>3</v>
      </c>
      <c r="AV298" s="320"/>
      <c r="AW298" s="320">
        <v>5</v>
      </c>
      <c r="AX298" s="320">
        <v>3</v>
      </c>
      <c r="AY298" s="320">
        <v>3</v>
      </c>
      <c r="AZ298" s="320">
        <v>4</v>
      </c>
      <c r="BA298" s="320">
        <v>5</v>
      </c>
      <c r="BB298" s="320">
        <v>5</v>
      </c>
      <c r="BC298" s="320"/>
      <c r="BD298" s="320" t="s">
        <v>356</v>
      </c>
      <c r="BE298" s="320" t="s">
        <v>356</v>
      </c>
      <c r="BF298" s="320">
        <v>4</v>
      </c>
      <c r="BG298" s="320"/>
      <c r="BH298" s="320">
        <v>4</v>
      </c>
      <c r="BI298" s="320">
        <v>4</v>
      </c>
      <c r="BJ298" s="320"/>
      <c r="BK298" s="320">
        <v>4</v>
      </c>
      <c r="BL298" s="320">
        <v>3</v>
      </c>
      <c r="BM298" s="320"/>
      <c r="BN298" s="320"/>
      <c r="BO298" s="381">
        <v>43497.409618055557</v>
      </c>
    </row>
    <row r="299" spans="1:67" ht="15" x14ac:dyDescent="0.25">
      <c r="A299" s="244" t="str">
        <f>IFERROR(LOOKUP(H299,BLIOTECAS!$D$2:$D$30,BLIOTECAS!$C$2:$C$30),"N/C")</f>
        <v>F. Estudios Estadísticos</v>
      </c>
      <c r="B299" s="243" t="str">
        <f>IFERROR(LOOKUP(H299,BLIOTECAS!$D$2:$D$29,BLIOTECAS!$E$2:$E$29),"N/C")</f>
        <v>Ciencias Experimentales</v>
      </c>
      <c r="C299" s="243">
        <f>LOOKUP(H299,BLIOTECAS!$D$2:$D$30,BLIOTECAS!$F$2:$F$30)</f>
        <v>2</v>
      </c>
      <c r="D299" s="320">
        <v>307</v>
      </c>
      <c r="E299" s="320"/>
      <c r="F299" s="320"/>
      <c r="G299" s="320">
        <v>2</v>
      </c>
      <c r="H299" s="320">
        <v>23</v>
      </c>
      <c r="I299" s="320"/>
      <c r="J299" s="320">
        <v>3</v>
      </c>
      <c r="K299" s="320">
        <v>3</v>
      </c>
      <c r="L299" s="320"/>
      <c r="M299" s="320">
        <v>29</v>
      </c>
      <c r="N299" s="320">
        <v>23</v>
      </c>
      <c r="O299" s="320"/>
      <c r="P299" s="320" t="s">
        <v>480</v>
      </c>
      <c r="Q299" s="320"/>
      <c r="R299" s="320"/>
      <c r="S299" s="320">
        <v>5</v>
      </c>
      <c r="T299" s="320">
        <v>4</v>
      </c>
      <c r="U299" s="320">
        <v>5</v>
      </c>
      <c r="V299" s="320">
        <v>4</v>
      </c>
      <c r="W299" s="320"/>
      <c r="X299" s="320">
        <v>2</v>
      </c>
      <c r="Y299" s="320"/>
      <c r="Z299" s="320"/>
      <c r="AA299" s="321"/>
      <c r="AB299" s="320"/>
      <c r="AC299" s="320"/>
      <c r="AD299" s="320">
        <v>1</v>
      </c>
      <c r="AE299" s="320">
        <v>5</v>
      </c>
      <c r="AF299" s="320">
        <v>5</v>
      </c>
      <c r="AG299" s="320">
        <v>3</v>
      </c>
      <c r="AH299" s="320">
        <v>5</v>
      </c>
      <c r="AI299" s="320">
        <v>4</v>
      </c>
      <c r="AJ299" s="320">
        <v>5</v>
      </c>
      <c r="AK299" s="320">
        <v>2</v>
      </c>
      <c r="AL299" s="320">
        <v>6</v>
      </c>
      <c r="AM299" s="320">
        <v>4</v>
      </c>
      <c r="AN299" s="320">
        <v>4</v>
      </c>
      <c r="AO299" s="320">
        <v>5</v>
      </c>
      <c r="AP299" s="320">
        <v>5</v>
      </c>
      <c r="AQ299" s="320">
        <v>5</v>
      </c>
      <c r="AR299" s="320">
        <v>5</v>
      </c>
      <c r="AS299" s="320">
        <v>5</v>
      </c>
      <c r="AT299" s="320" t="s">
        <v>22</v>
      </c>
      <c r="AU299" s="320">
        <v>5</v>
      </c>
      <c r="AV299" s="320"/>
      <c r="AW299" s="320">
        <v>5</v>
      </c>
      <c r="AX299" s="320">
        <v>4</v>
      </c>
      <c r="AY299" s="320">
        <v>4</v>
      </c>
      <c r="AZ299" s="320">
        <v>4</v>
      </c>
      <c r="BA299" s="320">
        <v>4</v>
      </c>
      <c r="BB299" s="320">
        <v>4</v>
      </c>
      <c r="BC299" s="320"/>
      <c r="BD299" s="320" t="s">
        <v>22</v>
      </c>
      <c r="BE299" s="320" t="s">
        <v>22</v>
      </c>
      <c r="BF299" s="320"/>
      <c r="BG299" s="320"/>
      <c r="BH299" s="320"/>
      <c r="BI299" s="320"/>
      <c r="BJ299" s="320"/>
      <c r="BK299" s="320">
        <v>4</v>
      </c>
      <c r="BL299" s="320">
        <v>4</v>
      </c>
      <c r="BM299" s="320"/>
      <c r="BN299" s="320"/>
      <c r="BO299" s="381">
        <v>43497.409641203703</v>
      </c>
    </row>
    <row r="300" spans="1:67" ht="15" x14ac:dyDescent="0.25">
      <c r="A300" s="244" t="str">
        <f>IFERROR(LOOKUP(H300,BLIOTECAS!$D$2:$D$30,BLIOTECAS!$C$2:$C$30),"N/C")</f>
        <v>F. Ciencias Económicas y Empresariales</v>
      </c>
      <c r="B300" s="243" t="str">
        <f>IFERROR(LOOKUP(H300,BLIOTECAS!$D$2:$D$29,BLIOTECAS!$E$2:$E$29),"N/C")</f>
        <v>Ciencias Sociales</v>
      </c>
      <c r="C300" s="243">
        <f>LOOKUP(H300,BLIOTECAS!$D$2:$D$30,BLIOTECAS!$F$2:$F$30)</f>
        <v>3</v>
      </c>
      <c r="D300" s="320">
        <v>308</v>
      </c>
      <c r="E300" s="320"/>
      <c r="F300" s="320"/>
      <c r="G300" s="320">
        <v>1</v>
      </c>
      <c r="H300" s="320">
        <v>5</v>
      </c>
      <c r="I300" s="320"/>
      <c r="J300" s="320">
        <v>4</v>
      </c>
      <c r="K300" s="320">
        <v>1</v>
      </c>
      <c r="L300" s="320"/>
      <c r="M300" s="320">
        <v>5</v>
      </c>
      <c r="N300" s="320">
        <v>29</v>
      </c>
      <c r="O300" s="320">
        <v>20</v>
      </c>
      <c r="P300" s="320"/>
      <c r="Q300" s="320"/>
      <c r="R300" s="320"/>
      <c r="S300" s="320">
        <v>4</v>
      </c>
      <c r="T300" s="320">
        <v>5</v>
      </c>
      <c r="U300" s="320">
        <v>4</v>
      </c>
      <c r="V300" s="320">
        <v>4</v>
      </c>
      <c r="W300" s="320"/>
      <c r="X300" s="320">
        <v>2</v>
      </c>
      <c r="Y300" s="320"/>
      <c r="Z300" s="320">
        <v>4</v>
      </c>
      <c r="AA300" s="320" t="s">
        <v>481</v>
      </c>
      <c r="AB300" s="320"/>
      <c r="AC300" s="320"/>
      <c r="AD300" s="320">
        <v>2</v>
      </c>
      <c r="AE300" s="320">
        <v>2</v>
      </c>
      <c r="AF300" s="320">
        <v>2</v>
      </c>
      <c r="AG300" s="320">
        <v>4</v>
      </c>
      <c r="AH300" s="320">
        <v>5</v>
      </c>
      <c r="AI300" s="320">
        <v>5</v>
      </c>
      <c r="AJ300" s="320">
        <v>5</v>
      </c>
      <c r="AK300" s="320">
        <v>4</v>
      </c>
      <c r="AL300" s="320">
        <v>2</v>
      </c>
      <c r="AM300" s="320">
        <v>3</v>
      </c>
      <c r="AN300" s="320">
        <v>2</v>
      </c>
      <c r="AO300" s="320">
        <v>1</v>
      </c>
      <c r="AP300" s="320">
        <v>3</v>
      </c>
      <c r="AQ300" s="320">
        <v>1</v>
      </c>
      <c r="AR300" s="320">
        <v>3</v>
      </c>
      <c r="AS300" s="320">
        <v>1</v>
      </c>
      <c r="AT300" s="320" t="s">
        <v>22</v>
      </c>
      <c r="AU300" s="320">
        <v>1</v>
      </c>
      <c r="AV300" s="320"/>
      <c r="AW300" s="320">
        <v>3</v>
      </c>
      <c r="AX300" s="320">
        <v>3</v>
      </c>
      <c r="AY300" s="320">
        <v>3</v>
      </c>
      <c r="AZ300" s="320">
        <v>3</v>
      </c>
      <c r="BA300" s="320">
        <v>3</v>
      </c>
      <c r="BB300" s="320">
        <v>3</v>
      </c>
      <c r="BC300" s="320"/>
      <c r="BD300" s="320" t="s">
        <v>356</v>
      </c>
      <c r="BE300" s="320" t="s">
        <v>22</v>
      </c>
      <c r="BF300" s="320">
        <v>3</v>
      </c>
      <c r="BG300" s="320"/>
      <c r="BH300" s="320">
        <v>3</v>
      </c>
      <c r="BI300" s="320">
        <v>3</v>
      </c>
      <c r="BJ300" s="320"/>
      <c r="BK300" s="320">
        <v>4</v>
      </c>
      <c r="BL300" s="320">
        <v>3</v>
      </c>
      <c r="BM300" s="320"/>
      <c r="BN300" s="320"/>
      <c r="BO300" s="381">
        <v>43497.410115740742</v>
      </c>
    </row>
    <row r="301" spans="1:67" ht="15" x14ac:dyDescent="0.25">
      <c r="A301" s="244" t="str">
        <f>IFERROR(LOOKUP(H301,BLIOTECAS!$D$2:$D$30,BLIOTECAS!$C$2:$C$30),"N/C")</f>
        <v>F. Medicina</v>
      </c>
      <c r="B301" s="243" t="str">
        <f>IFERROR(LOOKUP(H301,BLIOTECAS!$D$2:$D$29,BLIOTECAS!$E$2:$E$29),"N/C")</f>
        <v>Ciencias de la Salud</v>
      </c>
      <c r="C301" s="243">
        <f>LOOKUP(H301,BLIOTECAS!$D$2:$D$30,BLIOTECAS!$F$2:$F$30)</f>
        <v>4</v>
      </c>
      <c r="D301" s="320">
        <v>309</v>
      </c>
      <c r="E301" s="320"/>
      <c r="F301" s="320"/>
      <c r="G301" s="320">
        <v>1</v>
      </c>
      <c r="H301" s="320">
        <v>18</v>
      </c>
      <c r="I301" s="320"/>
      <c r="J301" s="320">
        <v>3</v>
      </c>
      <c r="K301" s="320">
        <v>2</v>
      </c>
      <c r="L301" s="320"/>
      <c r="M301" s="320">
        <v>29</v>
      </c>
      <c r="N301" s="320">
        <v>18</v>
      </c>
      <c r="O301" s="320">
        <v>4</v>
      </c>
      <c r="P301" s="320" t="s">
        <v>482</v>
      </c>
      <c r="Q301" s="320"/>
      <c r="R301" s="320"/>
      <c r="S301" s="320">
        <v>1</v>
      </c>
      <c r="T301" s="320">
        <v>3</v>
      </c>
      <c r="U301" s="320">
        <v>3</v>
      </c>
      <c r="V301" s="320">
        <v>3</v>
      </c>
      <c r="W301" s="320"/>
      <c r="X301" s="320"/>
      <c r="Y301" s="320"/>
      <c r="Z301" s="320">
        <v>4</v>
      </c>
      <c r="AA301" s="320" t="s">
        <v>483</v>
      </c>
      <c r="AB301" s="320"/>
      <c r="AC301" s="320"/>
      <c r="AD301" s="320">
        <v>3</v>
      </c>
      <c r="AE301" s="320">
        <v>2</v>
      </c>
      <c r="AF301" s="320">
        <v>3</v>
      </c>
      <c r="AG301" s="320">
        <v>4</v>
      </c>
      <c r="AH301" s="320">
        <v>4</v>
      </c>
      <c r="AI301" s="320">
        <v>3</v>
      </c>
      <c r="AJ301" s="320">
        <v>4</v>
      </c>
      <c r="AK301" s="320">
        <v>1</v>
      </c>
      <c r="AL301" s="320">
        <v>4</v>
      </c>
      <c r="AM301" s="320">
        <v>4</v>
      </c>
      <c r="AN301" s="320">
        <v>4</v>
      </c>
      <c r="AO301" s="320">
        <v>4</v>
      </c>
      <c r="AP301" s="320">
        <v>3</v>
      </c>
      <c r="AQ301" s="320">
        <v>5</v>
      </c>
      <c r="AR301" s="320">
        <v>3</v>
      </c>
      <c r="AS301" s="320">
        <v>4</v>
      </c>
      <c r="AT301" s="320" t="s">
        <v>22</v>
      </c>
      <c r="AU301" s="320">
        <v>4</v>
      </c>
      <c r="AV301" s="320"/>
      <c r="AW301" s="320">
        <v>3</v>
      </c>
      <c r="AX301" s="320">
        <v>4</v>
      </c>
      <c r="AY301" s="320">
        <v>4</v>
      </c>
      <c r="AZ301" s="320">
        <v>4</v>
      </c>
      <c r="BA301" s="320">
        <v>4</v>
      </c>
      <c r="BB301" s="320">
        <v>4</v>
      </c>
      <c r="BC301" s="320"/>
      <c r="BD301" s="320" t="s">
        <v>356</v>
      </c>
      <c r="BE301" s="320" t="s">
        <v>356</v>
      </c>
      <c r="BF301" s="320">
        <v>3</v>
      </c>
      <c r="BG301" s="320"/>
      <c r="BH301" s="320">
        <v>3</v>
      </c>
      <c r="BI301" s="320">
        <v>3</v>
      </c>
      <c r="BJ301" s="320"/>
      <c r="BK301" s="320">
        <v>3</v>
      </c>
      <c r="BL301" s="320">
        <v>4</v>
      </c>
      <c r="BM301" s="320"/>
      <c r="BN301" s="320" t="s">
        <v>484</v>
      </c>
      <c r="BO301" s="381">
        <v>43497.410127314812</v>
      </c>
    </row>
    <row r="302" spans="1:67" ht="15" x14ac:dyDescent="0.25">
      <c r="A302" s="244" t="str">
        <f>IFERROR(LOOKUP(H302,BLIOTECAS!$D$2:$D$30,BLIOTECAS!$C$2:$C$30),"N/C")</f>
        <v>F. Enfermería, Fisioterapia y Podología</v>
      </c>
      <c r="B302" s="243" t="str">
        <f>IFERROR(LOOKUP(H302,BLIOTECAS!$D$2:$D$29,BLIOTECAS!$E$2:$E$29),"N/C")</f>
        <v>Ciencias de la Salud</v>
      </c>
      <c r="C302" s="243">
        <f>LOOKUP(H302,BLIOTECAS!$D$2:$D$30,BLIOTECAS!$F$2:$F$30)</f>
        <v>4</v>
      </c>
      <c r="D302" s="320">
        <v>310</v>
      </c>
      <c r="E302" s="320"/>
      <c r="F302" s="320"/>
      <c r="G302" s="320">
        <v>1</v>
      </c>
      <c r="H302" s="320">
        <v>22</v>
      </c>
      <c r="I302" s="320"/>
      <c r="J302" s="320">
        <v>3</v>
      </c>
      <c r="K302" s="320">
        <v>5</v>
      </c>
      <c r="L302" s="320"/>
      <c r="M302" s="320">
        <v>22</v>
      </c>
      <c r="N302" s="320">
        <v>29</v>
      </c>
      <c r="O302" s="320"/>
      <c r="P302" s="320"/>
      <c r="Q302" s="320"/>
      <c r="R302" s="320"/>
      <c r="S302" s="320">
        <v>3</v>
      </c>
      <c r="T302" s="320">
        <v>2</v>
      </c>
      <c r="U302" s="320">
        <v>4</v>
      </c>
      <c r="V302" s="320">
        <v>5</v>
      </c>
      <c r="W302" s="320"/>
      <c r="X302" s="320">
        <v>2</v>
      </c>
      <c r="Y302" s="320"/>
      <c r="Z302" s="320"/>
      <c r="AA302" s="320"/>
      <c r="AB302" s="320"/>
      <c r="AC302" s="320"/>
      <c r="AD302" s="320">
        <v>3</v>
      </c>
      <c r="AE302" s="320">
        <v>4</v>
      </c>
      <c r="AF302" s="320">
        <v>4</v>
      </c>
      <c r="AG302" s="320">
        <v>2</v>
      </c>
      <c r="AH302" s="320">
        <v>4</v>
      </c>
      <c r="AI302" s="320">
        <v>5</v>
      </c>
      <c r="AJ302" s="320">
        <v>5</v>
      </c>
      <c r="AK302" s="320">
        <v>1</v>
      </c>
      <c r="AL302" s="320">
        <v>6</v>
      </c>
      <c r="AM302" s="320">
        <v>4</v>
      </c>
      <c r="AN302" s="320">
        <v>4</v>
      </c>
      <c r="AO302" s="320">
        <v>5</v>
      </c>
      <c r="AP302" s="320">
        <v>5</v>
      </c>
      <c r="AQ302" s="320">
        <v>3</v>
      </c>
      <c r="AR302" s="320">
        <v>4</v>
      </c>
      <c r="AS302" s="320">
        <v>2</v>
      </c>
      <c r="AT302" s="320" t="s">
        <v>22</v>
      </c>
      <c r="AU302" s="320">
        <v>4</v>
      </c>
      <c r="AV302" s="320"/>
      <c r="AW302" s="320">
        <v>4</v>
      </c>
      <c r="AX302" s="320">
        <v>3</v>
      </c>
      <c r="AY302" s="320">
        <v>4</v>
      </c>
      <c r="AZ302" s="320">
        <v>5</v>
      </c>
      <c r="BA302" s="320">
        <v>5</v>
      </c>
      <c r="BB302" s="320">
        <v>5</v>
      </c>
      <c r="BC302" s="320"/>
      <c r="BD302" s="320" t="s">
        <v>356</v>
      </c>
      <c r="BE302" s="320" t="s">
        <v>356</v>
      </c>
      <c r="BF302" s="320">
        <v>5</v>
      </c>
      <c r="BG302" s="320"/>
      <c r="BH302" s="320">
        <v>5</v>
      </c>
      <c r="BI302" s="320">
        <v>5</v>
      </c>
      <c r="BJ302" s="320"/>
      <c r="BK302" s="320">
        <v>4</v>
      </c>
      <c r="BL302" s="320">
        <v>3</v>
      </c>
      <c r="BM302" s="320"/>
      <c r="BN302" s="320"/>
      <c r="BO302" s="381">
        <v>43497.410127314812</v>
      </c>
    </row>
    <row r="303" spans="1:67" ht="15" x14ac:dyDescent="0.25">
      <c r="A303" s="244" t="str">
        <f>IFERROR(LOOKUP(H303,BLIOTECAS!$D$2:$D$30,BLIOTECAS!$C$2:$C$30),"N/C")</f>
        <v>F. Ciencias Políticas y Sociología</v>
      </c>
      <c r="B303" s="243" t="str">
        <f>IFERROR(LOOKUP(H303,BLIOTECAS!$D$2:$D$29,BLIOTECAS!$E$2:$E$29),"N/C")</f>
        <v>Ciencias Sociales</v>
      </c>
      <c r="C303" s="243">
        <f>LOOKUP(H303,BLIOTECAS!$D$2:$D$30,BLIOTECAS!$F$2:$F$30)</f>
        <v>3</v>
      </c>
      <c r="D303" s="320">
        <v>311</v>
      </c>
      <c r="E303" s="320"/>
      <c r="F303" s="320"/>
      <c r="G303" s="320">
        <v>1</v>
      </c>
      <c r="H303" s="320">
        <v>9</v>
      </c>
      <c r="I303" s="320"/>
      <c r="J303" s="320">
        <v>5</v>
      </c>
      <c r="K303" s="320">
        <v>4</v>
      </c>
      <c r="L303" s="320"/>
      <c r="M303" s="320">
        <v>9</v>
      </c>
      <c r="N303" s="320">
        <v>4</v>
      </c>
      <c r="O303" s="320">
        <v>16</v>
      </c>
      <c r="P303" s="320"/>
      <c r="Q303" s="320"/>
      <c r="R303" s="320"/>
      <c r="S303" s="320">
        <v>1</v>
      </c>
      <c r="T303" s="320">
        <v>4</v>
      </c>
      <c r="U303" s="320">
        <v>3</v>
      </c>
      <c r="V303" s="320">
        <v>3</v>
      </c>
      <c r="W303" s="320"/>
      <c r="X303" s="320"/>
      <c r="Y303" s="320"/>
      <c r="Z303" s="320"/>
      <c r="AA303" s="320"/>
      <c r="AB303" s="320"/>
      <c r="AC303" s="320"/>
      <c r="AD303" s="320">
        <v>4</v>
      </c>
      <c r="AE303" s="320">
        <v>4</v>
      </c>
      <c r="AF303" s="320">
        <v>4</v>
      </c>
      <c r="AG303" s="320">
        <v>3</v>
      </c>
      <c r="AH303" s="320">
        <v>5</v>
      </c>
      <c r="AI303" s="320">
        <v>5</v>
      </c>
      <c r="AJ303" s="320">
        <v>4</v>
      </c>
      <c r="AK303" s="320">
        <v>3</v>
      </c>
      <c r="AL303" s="320">
        <v>3</v>
      </c>
      <c r="AM303" s="320">
        <v>3</v>
      </c>
      <c r="AN303" s="320">
        <v>3</v>
      </c>
      <c r="AO303" s="320">
        <v>3</v>
      </c>
      <c r="AP303" s="320">
        <v>3</v>
      </c>
      <c r="AQ303" s="320">
        <v>3</v>
      </c>
      <c r="AR303" s="320">
        <v>3</v>
      </c>
      <c r="AS303" s="320">
        <v>3</v>
      </c>
      <c r="AT303" s="320" t="s">
        <v>22</v>
      </c>
      <c r="AU303" s="320">
        <v>3</v>
      </c>
      <c r="AV303" s="320"/>
      <c r="AW303" s="320">
        <v>4</v>
      </c>
      <c r="AX303" s="320">
        <v>4</v>
      </c>
      <c r="AY303" s="320">
        <v>4</v>
      </c>
      <c r="AZ303" s="320">
        <v>4</v>
      </c>
      <c r="BA303" s="320">
        <v>4</v>
      </c>
      <c r="BB303" s="320"/>
      <c r="BC303" s="320"/>
      <c r="BD303" s="320" t="s">
        <v>356</v>
      </c>
      <c r="BE303" s="320" t="s">
        <v>356</v>
      </c>
      <c r="BF303" s="320">
        <v>2</v>
      </c>
      <c r="BG303" s="320"/>
      <c r="BH303" s="320">
        <v>4</v>
      </c>
      <c r="BI303" s="320">
        <v>4</v>
      </c>
      <c r="BJ303" s="320"/>
      <c r="BK303" s="320">
        <v>4</v>
      </c>
      <c r="BL303" s="320">
        <v>3</v>
      </c>
      <c r="BM303" s="320"/>
      <c r="BN303" s="320" t="s">
        <v>485</v>
      </c>
      <c r="BO303" s="381">
        <v>43497.410208333335</v>
      </c>
    </row>
    <row r="304" spans="1:67" ht="15" x14ac:dyDescent="0.25">
      <c r="A304" s="244" t="str">
        <f>IFERROR(LOOKUP(H304,BLIOTECAS!$D$2:$D$30,BLIOTECAS!$C$2:$C$30),"N/C")</f>
        <v>F. Filosofía</v>
      </c>
      <c r="B304" s="243" t="str">
        <f>IFERROR(LOOKUP(H304,BLIOTECAS!$D$2:$D$29,BLIOTECAS!$E$2:$E$29),"N/C")</f>
        <v>Humanidades</v>
      </c>
      <c r="C304" s="243">
        <f>LOOKUP(H304,BLIOTECAS!$D$2:$D$30,BLIOTECAS!$F$2:$F$30)</f>
        <v>1</v>
      </c>
      <c r="D304" s="320">
        <v>312</v>
      </c>
      <c r="E304" s="320"/>
      <c r="F304" s="320"/>
      <c r="G304" s="320">
        <v>1</v>
      </c>
      <c r="H304" s="320">
        <v>15</v>
      </c>
      <c r="I304" s="320"/>
      <c r="J304" s="320">
        <v>5</v>
      </c>
      <c r="K304" s="320">
        <v>4</v>
      </c>
      <c r="L304" s="320"/>
      <c r="M304" s="320">
        <v>15</v>
      </c>
      <c r="N304" s="320">
        <v>29</v>
      </c>
      <c r="O304" s="320">
        <v>16</v>
      </c>
      <c r="P304" s="320"/>
      <c r="Q304" s="320"/>
      <c r="R304" s="320"/>
      <c r="S304" s="320">
        <v>5</v>
      </c>
      <c r="T304" s="320">
        <v>4</v>
      </c>
      <c r="U304" s="320">
        <v>4</v>
      </c>
      <c r="V304" s="320">
        <v>4</v>
      </c>
      <c r="W304" s="320"/>
      <c r="X304" s="320"/>
      <c r="Y304" s="320">
        <v>3</v>
      </c>
      <c r="Z304" s="320"/>
      <c r="AA304" s="320"/>
      <c r="AB304" s="320"/>
      <c r="AC304" s="320"/>
      <c r="AD304" s="320">
        <v>4</v>
      </c>
      <c r="AE304" s="320">
        <v>1</v>
      </c>
      <c r="AF304" s="320">
        <v>1</v>
      </c>
      <c r="AG304" s="320">
        <v>5</v>
      </c>
      <c r="AH304" s="320">
        <v>5</v>
      </c>
      <c r="AI304" s="320">
        <v>4</v>
      </c>
      <c r="AJ304" s="320">
        <v>5</v>
      </c>
      <c r="AK304" s="320">
        <v>1</v>
      </c>
      <c r="AL304" s="320">
        <v>4</v>
      </c>
      <c r="AM304" s="320">
        <v>5</v>
      </c>
      <c r="AN304" s="320">
        <v>5</v>
      </c>
      <c r="AO304" s="320">
        <v>5</v>
      </c>
      <c r="AP304" s="320">
        <v>4</v>
      </c>
      <c r="AQ304" s="320">
        <v>5</v>
      </c>
      <c r="AR304" s="320">
        <v>1</v>
      </c>
      <c r="AS304" s="320">
        <v>5</v>
      </c>
      <c r="AT304" s="320" t="s">
        <v>22</v>
      </c>
      <c r="AU304" s="320">
        <v>5</v>
      </c>
      <c r="AV304" s="320"/>
      <c r="AW304" s="320">
        <v>5</v>
      </c>
      <c r="AX304" s="320">
        <v>3</v>
      </c>
      <c r="AY304" s="320">
        <v>5</v>
      </c>
      <c r="AZ304" s="320">
        <v>3</v>
      </c>
      <c r="BA304" s="320">
        <v>5</v>
      </c>
      <c r="BB304" s="320">
        <v>3</v>
      </c>
      <c r="BC304" s="320"/>
      <c r="BD304" s="320" t="s">
        <v>22</v>
      </c>
      <c r="BE304" s="320" t="s">
        <v>22</v>
      </c>
      <c r="BF304" s="320"/>
      <c r="BG304" s="320"/>
      <c r="BH304" s="320">
        <v>5</v>
      </c>
      <c r="BI304" s="320">
        <v>5</v>
      </c>
      <c r="BJ304" s="320"/>
      <c r="BK304" s="320">
        <v>4</v>
      </c>
      <c r="BL304" s="320"/>
      <c r="BM304" s="320"/>
      <c r="BN304" s="320"/>
      <c r="BO304" s="381">
        <v>43497.410231481481</v>
      </c>
    </row>
    <row r="305" spans="1:67" ht="15" x14ac:dyDescent="0.25">
      <c r="A305" s="244" t="str">
        <f>IFERROR(LOOKUP(H305,BLIOTECAS!$D$2:$D$30,BLIOTECAS!$C$2:$C$30),"N/C")</f>
        <v>F. Geografía e Historia</v>
      </c>
      <c r="B305" s="243" t="str">
        <f>IFERROR(LOOKUP(H305,BLIOTECAS!$D$2:$D$29,BLIOTECAS!$E$2:$E$29),"N/C")</f>
        <v>Humanidades</v>
      </c>
      <c r="C305" s="243">
        <f>LOOKUP(H305,BLIOTECAS!$D$2:$D$30,BLIOTECAS!$F$2:$F$30)</f>
        <v>1</v>
      </c>
      <c r="D305" s="320">
        <v>313</v>
      </c>
      <c r="E305" s="320"/>
      <c r="F305" s="320"/>
      <c r="G305" s="320">
        <v>1</v>
      </c>
      <c r="H305" s="320">
        <v>16</v>
      </c>
      <c r="I305" s="320"/>
      <c r="J305" s="320"/>
      <c r="K305" s="320">
        <v>3</v>
      </c>
      <c r="L305" s="320"/>
      <c r="M305" s="320">
        <v>16</v>
      </c>
      <c r="N305" s="320">
        <v>29</v>
      </c>
      <c r="O305" s="320"/>
      <c r="P305" s="320"/>
      <c r="Q305" s="320"/>
      <c r="R305" s="320"/>
      <c r="S305" s="320">
        <v>5</v>
      </c>
      <c r="T305" s="320">
        <v>5</v>
      </c>
      <c r="U305" s="320">
        <v>4</v>
      </c>
      <c r="V305" s="320">
        <v>3</v>
      </c>
      <c r="W305" s="320">
        <v>1</v>
      </c>
      <c r="X305" s="320"/>
      <c r="Y305" s="320"/>
      <c r="Z305" s="320"/>
      <c r="AA305" s="322"/>
      <c r="AB305" s="320"/>
      <c r="AC305" s="320"/>
      <c r="AD305" s="320">
        <v>5</v>
      </c>
      <c r="AE305" s="320">
        <v>2</v>
      </c>
      <c r="AF305" s="320">
        <v>4</v>
      </c>
      <c r="AG305" s="320">
        <v>4</v>
      </c>
      <c r="AH305" s="320">
        <v>4</v>
      </c>
      <c r="AI305" s="320">
        <v>5</v>
      </c>
      <c r="AJ305" s="320">
        <v>5</v>
      </c>
      <c r="AK305" s="320">
        <v>3</v>
      </c>
      <c r="AL305" s="320">
        <v>3</v>
      </c>
      <c r="AM305" s="320">
        <v>5</v>
      </c>
      <c r="AN305" s="320">
        <v>4</v>
      </c>
      <c r="AO305" s="320">
        <v>3</v>
      </c>
      <c r="AP305" s="320">
        <v>3</v>
      </c>
      <c r="AQ305" s="320">
        <v>5</v>
      </c>
      <c r="AR305" s="320">
        <v>3</v>
      </c>
      <c r="AS305" s="320">
        <v>4</v>
      </c>
      <c r="AT305" s="320" t="s">
        <v>356</v>
      </c>
      <c r="AU305" s="320">
        <v>4</v>
      </c>
      <c r="AV305" s="320"/>
      <c r="AW305" s="320">
        <v>4</v>
      </c>
      <c r="AX305" s="320">
        <v>5</v>
      </c>
      <c r="AY305" s="320"/>
      <c r="AZ305" s="320">
        <v>4</v>
      </c>
      <c r="BA305" s="320">
        <v>5</v>
      </c>
      <c r="BB305" s="320">
        <v>5</v>
      </c>
      <c r="BC305" s="320"/>
      <c r="BD305" s="320" t="s">
        <v>22</v>
      </c>
      <c r="BE305" s="320" t="s">
        <v>22</v>
      </c>
      <c r="BF305" s="320"/>
      <c r="BG305" s="320"/>
      <c r="BH305" s="320">
        <v>3</v>
      </c>
      <c r="BI305" s="320">
        <v>4</v>
      </c>
      <c r="BJ305" s="320"/>
      <c r="BK305" s="320">
        <v>4</v>
      </c>
      <c r="BL305" s="320">
        <v>4</v>
      </c>
      <c r="BM305" s="320"/>
      <c r="BN305" s="320"/>
      <c r="BO305" s="381">
        <v>43497.410254629627</v>
      </c>
    </row>
    <row r="306" spans="1:67" ht="15" x14ac:dyDescent="0.25">
      <c r="A306" s="244" t="str">
        <f>IFERROR(LOOKUP(H306,BLIOTECAS!$D$2:$D$30,BLIOTECAS!$C$2:$C$30),"N/C")</f>
        <v>F. Derecho</v>
      </c>
      <c r="B306" s="243" t="str">
        <f>IFERROR(LOOKUP(H306,BLIOTECAS!$D$2:$D$29,BLIOTECAS!$E$2:$E$29),"N/C")</f>
        <v>Ciencias Sociales</v>
      </c>
      <c r="C306" s="243">
        <f>LOOKUP(H306,BLIOTECAS!$D$2:$D$30,BLIOTECAS!$F$2:$F$30)</f>
        <v>3</v>
      </c>
      <c r="D306" s="320">
        <v>314</v>
      </c>
      <c r="E306" s="320"/>
      <c r="F306" s="320"/>
      <c r="G306" s="320">
        <v>1</v>
      </c>
      <c r="H306" s="320">
        <v>11</v>
      </c>
      <c r="I306" s="320"/>
      <c r="J306" s="320">
        <v>4</v>
      </c>
      <c r="K306" s="320">
        <v>1</v>
      </c>
      <c r="L306" s="320"/>
      <c r="M306" s="320">
        <v>29</v>
      </c>
      <c r="N306" s="320">
        <v>16</v>
      </c>
      <c r="O306" s="320">
        <v>11</v>
      </c>
      <c r="P306" s="320"/>
      <c r="Q306" s="320"/>
      <c r="R306" s="320"/>
      <c r="S306" s="320">
        <v>4</v>
      </c>
      <c r="T306" s="320">
        <v>4</v>
      </c>
      <c r="U306" s="320">
        <v>4</v>
      </c>
      <c r="V306" s="320">
        <v>4</v>
      </c>
      <c r="W306" s="320"/>
      <c r="X306" s="320">
        <v>2</v>
      </c>
      <c r="Y306" s="320"/>
      <c r="Z306" s="320"/>
      <c r="AA306" s="320"/>
      <c r="AB306" s="320"/>
      <c r="AC306" s="320"/>
      <c r="AD306" s="320">
        <v>5</v>
      </c>
      <c r="AE306" s="320">
        <v>1</v>
      </c>
      <c r="AF306" s="320">
        <v>1</v>
      </c>
      <c r="AG306" s="320">
        <v>4</v>
      </c>
      <c r="AH306" s="320">
        <v>5</v>
      </c>
      <c r="AI306" s="320">
        <v>3</v>
      </c>
      <c r="AJ306" s="320">
        <v>4</v>
      </c>
      <c r="AK306" s="320">
        <v>1</v>
      </c>
      <c r="AL306" s="320">
        <v>6</v>
      </c>
      <c r="AM306" s="320">
        <v>3</v>
      </c>
      <c r="AN306" s="320">
        <v>4</v>
      </c>
      <c r="AO306" s="320">
        <v>3</v>
      </c>
      <c r="AP306" s="320">
        <v>4</v>
      </c>
      <c r="AQ306" s="320">
        <v>3</v>
      </c>
      <c r="AR306" s="320">
        <v>3</v>
      </c>
      <c r="AS306" s="320">
        <v>4</v>
      </c>
      <c r="AT306" s="320" t="s">
        <v>356</v>
      </c>
      <c r="AU306" s="320">
        <v>4</v>
      </c>
      <c r="AV306" s="320"/>
      <c r="AW306" s="320">
        <v>4</v>
      </c>
      <c r="AX306" s="320">
        <v>5</v>
      </c>
      <c r="AY306" s="320">
        <v>5</v>
      </c>
      <c r="AZ306" s="320">
        <v>5</v>
      </c>
      <c r="BA306" s="320">
        <v>5</v>
      </c>
      <c r="BB306" s="320">
        <v>5</v>
      </c>
      <c r="BC306" s="320"/>
      <c r="BD306" s="320" t="s">
        <v>22</v>
      </c>
      <c r="BE306" s="320" t="s">
        <v>22</v>
      </c>
      <c r="BF306" s="320"/>
      <c r="BG306" s="320"/>
      <c r="BH306" s="320">
        <v>4</v>
      </c>
      <c r="BI306" s="320">
        <v>2</v>
      </c>
      <c r="BJ306" s="320"/>
      <c r="BK306" s="320">
        <v>4</v>
      </c>
      <c r="BL306" s="320">
        <v>5</v>
      </c>
      <c r="BM306" s="320"/>
      <c r="BN306" s="320"/>
      <c r="BO306" s="381">
        <v>43497.410300925927</v>
      </c>
    </row>
    <row r="307" spans="1:67" ht="15" x14ac:dyDescent="0.25">
      <c r="A307" s="244" t="str">
        <f>IFERROR(LOOKUP(H307,BLIOTECAS!$D$2:$D$30,BLIOTECAS!$C$2:$C$30),"N/C")</f>
        <v>F. Ciencias Económicas y Empresariales</v>
      </c>
      <c r="B307" s="243" t="str">
        <f>IFERROR(LOOKUP(H307,BLIOTECAS!$D$2:$D$29,BLIOTECAS!$E$2:$E$29),"N/C")</f>
        <v>Ciencias Sociales</v>
      </c>
      <c r="C307" s="243">
        <f>LOOKUP(H307,BLIOTECAS!$D$2:$D$30,BLIOTECAS!$F$2:$F$30)</f>
        <v>3</v>
      </c>
      <c r="D307" s="320">
        <v>315</v>
      </c>
      <c r="E307" s="320"/>
      <c r="F307" s="320"/>
      <c r="G307" s="320">
        <v>1</v>
      </c>
      <c r="H307" s="320">
        <v>5</v>
      </c>
      <c r="I307" s="320"/>
      <c r="J307" s="320">
        <v>4</v>
      </c>
      <c r="K307" s="320">
        <v>1</v>
      </c>
      <c r="L307" s="320"/>
      <c r="M307" s="320">
        <v>5</v>
      </c>
      <c r="N307" s="320">
        <v>29</v>
      </c>
      <c r="O307" s="320">
        <v>26</v>
      </c>
      <c r="P307" s="320" t="s">
        <v>486</v>
      </c>
      <c r="Q307" s="320"/>
      <c r="R307" s="320"/>
      <c r="S307" s="320">
        <v>4</v>
      </c>
      <c r="T307" s="320">
        <v>5</v>
      </c>
      <c r="U307" s="320">
        <v>5</v>
      </c>
      <c r="V307" s="320">
        <v>5</v>
      </c>
      <c r="W307" s="320"/>
      <c r="X307" s="320">
        <v>2</v>
      </c>
      <c r="Y307" s="320">
        <v>3</v>
      </c>
      <c r="Z307" s="320">
        <v>4</v>
      </c>
      <c r="AA307" s="320">
        <v>0.47916666666666669</v>
      </c>
      <c r="AB307" s="320"/>
      <c r="AC307" s="320"/>
      <c r="AD307" s="320"/>
      <c r="AE307" s="320"/>
      <c r="AF307" s="320"/>
      <c r="AG307" s="320"/>
      <c r="AH307" s="320"/>
      <c r="AI307" s="320"/>
      <c r="AJ307" s="320"/>
      <c r="AK307" s="320"/>
      <c r="AL307" s="320"/>
      <c r="AM307" s="320"/>
      <c r="AN307" s="320"/>
      <c r="AO307" s="320"/>
      <c r="AP307" s="320"/>
      <c r="AQ307" s="320"/>
      <c r="AR307" s="320"/>
      <c r="AS307" s="320"/>
      <c r="AT307" s="320"/>
      <c r="AU307" s="320"/>
      <c r="AV307" s="320"/>
      <c r="AW307" s="320"/>
      <c r="AX307" s="320"/>
      <c r="AY307" s="320"/>
      <c r="AZ307" s="320"/>
      <c r="BA307" s="320"/>
      <c r="BB307" s="320"/>
      <c r="BC307" s="320"/>
      <c r="BD307" s="320"/>
      <c r="BE307" s="320"/>
      <c r="BF307" s="320"/>
      <c r="BG307" s="320"/>
      <c r="BH307" s="320"/>
      <c r="BI307" s="320"/>
      <c r="BJ307" s="320"/>
      <c r="BK307" s="320"/>
      <c r="BL307" s="320"/>
      <c r="BM307" s="320"/>
      <c r="BN307" s="320"/>
      <c r="BO307" s="381">
        <v>43497.410393518519</v>
      </c>
    </row>
    <row r="308" spans="1:67" ht="15" x14ac:dyDescent="0.25">
      <c r="A308" s="244" t="str">
        <f>IFERROR(LOOKUP(H308,BLIOTECAS!$D$2:$D$30,BLIOTECAS!$C$2:$C$30),"N/C")</f>
        <v>N/C</v>
      </c>
      <c r="B308" s="243" t="str">
        <f>IFERROR(LOOKUP(H308,BLIOTECAS!$D$2:$D$29,BLIOTECAS!$E$2:$E$29),"N/C")</f>
        <v>N/C</v>
      </c>
      <c r="C308" s="243" t="e">
        <f>LOOKUP(H308,BLIOTECAS!$D$2:$D$30,BLIOTECAS!$F$2:$F$30)</f>
        <v>#N/A</v>
      </c>
      <c r="D308" s="320">
        <v>316</v>
      </c>
      <c r="E308" s="320"/>
      <c r="F308" s="320"/>
      <c r="G308" s="320">
        <v>1</v>
      </c>
      <c r="H308" s="320"/>
      <c r="I308" s="320"/>
      <c r="J308" s="320">
        <v>4</v>
      </c>
      <c r="K308" s="320">
        <v>4</v>
      </c>
      <c r="L308" s="320"/>
      <c r="M308" s="320">
        <v>9</v>
      </c>
      <c r="N308" s="320">
        <v>5</v>
      </c>
      <c r="O308" s="320">
        <v>26</v>
      </c>
      <c r="P308" s="320"/>
      <c r="Q308" s="320"/>
      <c r="R308" s="320"/>
      <c r="S308" s="320">
        <v>3</v>
      </c>
      <c r="T308" s="320">
        <v>3</v>
      </c>
      <c r="U308" s="320">
        <v>4</v>
      </c>
      <c r="V308" s="320">
        <v>2</v>
      </c>
      <c r="W308" s="320"/>
      <c r="X308" s="320"/>
      <c r="Y308" s="320"/>
      <c r="Z308" s="320">
        <v>4</v>
      </c>
      <c r="AA308" s="320">
        <v>24</v>
      </c>
      <c r="AB308" s="320"/>
      <c r="AC308" s="320"/>
      <c r="AD308" s="320">
        <v>4</v>
      </c>
      <c r="AE308" s="320">
        <v>1</v>
      </c>
      <c r="AF308" s="320">
        <v>1</v>
      </c>
      <c r="AG308" s="320">
        <v>3</v>
      </c>
      <c r="AH308" s="320">
        <v>5</v>
      </c>
      <c r="AI308" s="320">
        <v>4</v>
      </c>
      <c r="AJ308" s="320">
        <v>5</v>
      </c>
      <c r="AK308" s="320">
        <v>1</v>
      </c>
      <c r="AL308" s="320">
        <v>3</v>
      </c>
      <c r="AM308" s="320">
        <v>4</v>
      </c>
      <c r="AN308" s="320">
        <v>2</v>
      </c>
      <c r="AO308" s="320">
        <v>3</v>
      </c>
      <c r="AP308" s="320">
        <v>4</v>
      </c>
      <c r="AQ308" s="320">
        <v>4</v>
      </c>
      <c r="AR308" s="320">
        <v>3</v>
      </c>
      <c r="AS308" s="320">
        <v>4</v>
      </c>
      <c r="AT308" s="320" t="s">
        <v>22</v>
      </c>
      <c r="AU308" s="320">
        <v>3</v>
      </c>
      <c r="AV308" s="320"/>
      <c r="AW308" s="320">
        <v>3</v>
      </c>
      <c r="AX308" s="320">
        <v>3</v>
      </c>
      <c r="AY308" s="320">
        <v>3</v>
      </c>
      <c r="AZ308" s="320">
        <v>5</v>
      </c>
      <c r="BA308" s="320">
        <v>5</v>
      </c>
      <c r="BB308" s="320">
        <v>5</v>
      </c>
      <c r="BC308" s="320"/>
      <c r="BD308" s="320" t="s">
        <v>356</v>
      </c>
      <c r="BE308" s="320" t="s">
        <v>356</v>
      </c>
      <c r="BF308" s="320">
        <v>3</v>
      </c>
      <c r="BG308" s="320"/>
      <c r="BH308" s="320">
        <v>4</v>
      </c>
      <c r="BI308" s="320">
        <v>3</v>
      </c>
      <c r="BJ308" s="320"/>
      <c r="BK308" s="320">
        <v>4</v>
      </c>
      <c r="BL308" s="320">
        <v>4</v>
      </c>
      <c r="BM308" s="320"/>
      <c r="BN308" s="320"/>
      <c r="BO308" s="381">
        <v>43497.410509259258</v>
      </c>
    </row>
    <row r="309" spans="1:67" ht="15" x14ac:dyDescent="0.25">
      <c r="A309" s="244" t="str">
        <f>IFERROR(LOOKUP(H309,BLIOTECAS!$D$2:$D$30,BLIOTECAS!$C$2:$C$30),"N/C")</f>
        <v>F. Ciencias Físicas</v>
      </c>
      <c r="B309" s="243" t="str">
        <f>IFERROR(LOOKUP(H309,BLIOTECAS!$D$2:$D$29,BLIOTECAS!$E$2:$E$29),"N/C")</f>
        <v>Ciencias Experimentales</v>
      </c>
      <c r="C309" s="243">
        <f>LOOKUP(H309,BLIOTECAS!$D$2:$D$30,BLIOTECAS!$F$2:$F$30)</f>
        <v>2</v>
      </c>
      <c r="D309" s="320">
        <v>317</v>
      </c>
      <c r="E309" s="320"/>
      <c r="F309" s="320"/>
      <c r="G309" s="320">
        <v>1</v>
      </c>
      <c r="H309" s="320">
        <v>6</v>
      </c>
      <c r="I309" s="320"/>
      <c r="J309" s="320">
        <v>3</v>
      </c>
      <c r="K309" s="320">
        <v>3</v>
      </c>
      <c r="L309" s="320"/>
      <c r="M309" s="320">
        <v>29</v>
      </c>
      <c r="N309" s="320">
        <v>6</v>
      </c>
      <c r="O309" s="320">
        <v>8</v>
      </c>
      <c r="P309" s="320"/>
      <c r="Q309" s="320"/>
      <c r="R309" s="320"/>
      <c r="S309" s="320">
        <v>3</v>
      </c>
      <c r="T309" s="320">
        <v>2</v>
      </c>
      <c r="U309" s="320">
        <v>3</v>
      </c>
      <c r="V309" s="320">
        <v>2</v>
      </c>
      <c r="W309" s="320">
        <v>1</v>
      </c>
      <c r="X309" s="320">
        <v>2</v>
      </c>
      <c r="Y309" s="320"/>
      <c r="Z309" s="320"/>
      <c r="AA309" s="320"/>
      <c r="AB309" s="320"/>
      <c r="AC309" s="320"/>
      <c r="AD309" s="320">
        <v>2</v>
      </c>
      <c r="AE309" s="320">
        <v>1</v>
      </c>
      <c r="AF309" s="320">
        <v>1</v>
      </c>
      <c r="AG309" s="320">
        <v>4</v>
      </c>
      <c r="AH309" s="320">
        <v>4</v>
      </c>
      <c r="AI309" s="320">
        <v>5</v>
      </c>
      <c r="AJ309" s="320">
        <v>5</v>
      </c>
      <c r="AK309" s="320">
        <v>3</v>
      </c>
      <c r="AL309" s="320">
        <v>6</v>
      </c>
      <c r="AM309" s="320">
        <v>3</v>
      </c>
      <c r="AN309" s="320">
        <v>2</v>
      </c>
      <c r="AO309" s="320">
        <v>1</v>
      </c>
      <c r="AP309" s="320">
        <v>3</v>
      </c>
      <c r="AQ309" s="320">
        <v>2</v>
      </c>
      <c r="AR309" s="320">
        <v>2</v>
      </c>
      <c r="AS309" s="320">
        <v>2</v>
      </c>
      <c r="AT309" s="320" t="s">
        <v>22</v>
      </c>
      <c r="AU309" s="320">
        <v>2</v>
      </c>
      <c r="AV309" s="320"/>
      <c r="AW309" s="320">
        <v>4</v>
      </c>
      <c r="AX309" s="320">
        <v>3</v>
      </c>
      <c r="AY309" s="320">
        <v>3</v>
      </c>
      <c r="AZ309" s="320">
        <v>4</v>
      </c>
      <c r="BA309" s="320">
        <v>3</v>
      </c>
      <c r="BB309" s="320">
        <v>3</v>
      </c>
      <c r="BC309" s="320"/>
      <c r="BD309" s="320" t="s">
        <v>22</v>
      </c>
      <c r="BE309" s="320" t="s">
        <v>22</v>
      </c>
      <c r="BF309" s="320"/>
      <c r="BG309" s="320"/>
      <c r="BH309" s="320">
        <v>4</v>
      </c>
      <c r="BI309" s="320">
        <v>3</v>
      </c>
      <c r="BJ309" s="320"/>
      <c r="BK309" s="320">
        <v>3</v>
      </c>
      <c r="BL309" s="320">
        <v>4</v>
      </c>
      <c r="BM309" s="320"/>
      <c r="BN309" s="320"/>
      <c r="BO309" s="381">
        <v>43497.410509259258</v>
      </c>
    </row>
    <row r="310" spans="1:67" ht="15" x14ac:dyDescent="0.25">
      <c r="A310" s="244" t="str">
        <f>IFERROR(LOOKUP(H310,BLIOTECAS!$D$2:$D$30,BLIOTECAS!$C$2:$C$30),"N/C")</f>
        <v>F. Derecho</v>
      </c>
      <c r="B310" s="243" t="str">
        <f>IFERROR(LOOKUP(H310,BLIOTECAS!$D$2:$D$29,BLIOTECAS!$E$2:$E$29),"N/C")</f>
        <v>Ciencias Sociales</v>
      </c>
      <c r="C310" s="243">
        <f>LOOKUP(H310,BLIOTECAS!$D$2:$D$30,BLIOTECAS!$F$2:$F$30)</f>
        <v>3</v>
      </c>
      <c r="D310" s="320">
        <v>318</v>
      </c>
      <c r="E310" s="320"/>
      <c r="F310" s="320"/>
      <c r="G310" s="320">
        <v>2</v>
      </c>
      <c r="H310" s="320">
        <v>11</v>
      </c>
      <c r="I310" s="320"/>
      <c r="J310" s="320">
        <v>3</v>
      </c>
      <c r="K310" s="320">
        <v>2</v>
      </c>
      <c r="L310" s="320"/>
      <c r="M310" s="320">
        <v>29</v>
      </c>
      <c r="N310" s="320"/>
      <c r="O310" s="320"/>
      <c r="P310" s="320"/>
      <c r="Q310" s="320"/>
      <c r="R310" s="320"/>
      <c r="S310" s="320">
        <v>5</v>
      </c>
      <c r="T310" s="320">
        <v>5</v>
      </c>
      <c r="U310" s="320">
        <v>5</v>
      </c>
      <c r="V310" s="320">
        <v>3</v>
      </c>
      <c r="W310" s="320"/>
      <c r="X310" s="320"/>
      <c r="Y310" s="320">
        <v>3</v>
      </c>
      <c r="Z310" s="320">
        <v>4</v>
      </c>
      <c r="AA310" s="320" t="s">
        <v>487</v>
      </c>
      <c r="AB310" s="320"/>
      <c r="AC310" s="320"/>
      <c r="AD310" s="320">
        <v>5</v>
      </c>
      <c r="AE310" s="320">
        <v>2</v>
      </c>
      <c r="AF310" s="320">
        <v>3</v>
      </c>
      <c r="AG310" s="320">
        <v>5</v>
      </c>
      <c r="AH310" s="320">
        <v>5</v>
      </c>
      <c r="AI310" s="320">
        <v>4</v>
      </c>
      <c r="AJ310" s="320">
        <v>5</v>
      </c>
      <c r="AK310" s="320">
        <v>1</v>
      </c>
      <c r="AL310" s="320">
        <v>3</v>
      </c>
      <c r="AM310" s="320">
        <v>5</v>
      </c>
      <c r="AN310" s="320">
        <v>4</v>
      </c>
      <c r="AO310" s="320">
        <v>3</v>
      </c>
      <c r="AP310" s="320">
        <v>5</v>
      </c>
      <c r="AQ310" s="320">
        <v>4</v>
      </c>
      <c r="AR310" s="320">
        <v>5</v>
      </c>
      <c r="AS310" s="320">
        <v>2</v>
      </c>
      <c r="AT310" s="320" t="s">
        <v>22</v>
      </c>
      <c r="AU310" s="320">
        <v>3</v>
      </c>
      <c r="AV310" s="320"/>
      <c r="AW310" s="320">
        <v>5</v>
      </c>
      <c r="AX310" s="320">
        <v>5</v>
      </c>
      <c r="AY310" s="320">
        <v>4</v>
      </c>
      <c r="AZ310" s="320">
        <v>5</v>
      </c>
      <c r="BA310" s="320">
        <v>5</v>
      </c>
      <c r="BB310" s="320">
        <v>4</v>
      </c>
      <c r="BC310" s="320"/>
      <c r="BD310" s="320" t="s">
        <v>22</v>
      </c>
      <c r="BE310" s="320" t="s">
        <v>22</v>
      </c>
      <c r="BF310" s="320"/>
      <c r="BG310" s="320"/>
      <c r="BH310" s="320">
        <v>4</v>
      </c>
      <c r="BI310" s="320">
        <v>4</v>
      </c>
      <c r="BJ310" s="320"/>
      <c r="BK310" s="320">
        <v>5</v>
      </c>
      <c r="BL310" s="320"/>
      <c r="BM310" s="320"/>
      <c r="BN310" s="320" t="s">
        <v>488</v>
      </c>
      <c r="BO310" s="381">
        <v>43497.410590277781</v>
      </c>
    </row>
    <row r="311" spans="1:67" ht="15" x14ac:dyDescent="0.25">
      <c r="A311" s="244" t="str">
        <f>IFERROR(LOOKUP(H311,BLIOTECAS!$D$2:$D$30,BLIOTECAS!$C$2:$C$30),"N/C")</f>
        <v>F. Psicología</v>
      </c>
      <c r="B311" s="243" t="str">
        <f>IFERROR(LOOKUP(H311,BLIOTECAS!$D$2:$D$29,BLIOTECAS!$E$2:$E$29),"N/C")</f>
        <v>Ciencias de la Salud</v>
      </c>
      <c r="C311" s="243">
        <f>LOOKUP(H311,BLIOTECAS!$D$2:$D$30,BLIOTECAS!$F$2:$F$30)</f>
        <v>4</v>
      </c>
      <c r="D311" s="320">
        <v>319</v>
      </c>
      <c r="E311" s="320"/>
      <c r="F311" s="320"/>
      <c r="G311" s="320">
        <v>1</v>
      </c>
      <c r="H311" s="320">
        <v>20</v>
      </c>
      <c r="I311" s="320"/>
      <c r="J311" s="320">
        <v>3</v>
      </c>
      <c r="K311" s="320">
        <v>4</v>
      </c>
      <c r="L311" s="320"/>
      <c r="M311" s="320">
        <v>20</v>
      </c>
      <c r="N311" s="320">
        <v>26</v>
      </c>
      <c r="O311" s="320">
        <v>29</v>
      </c>
      <c r="P311" s="320"/>
      <c r="Q311" s="320"/>
      <c r="R311" s="320"/>
      <c r="S311" s="320">
        <v>4</v>
      </c>
      <c r="T311" s="320">
        <v>4</v>
      </c>
      <c r="U311" s="320">
        <v>3</v>
      </c>
      <c r="V311" s="320">
        <v>5</v>
      </c>
      <c r="W311" s="320"/>
      <c r="X311" s="320">
        <v>2</v>
      </c>
      <c r="Y311" s="320">
        <v>3</v>
      </c>
      <c r="Z311" s="320"/>
      <c r="AA311" s="320"/>
      <c r="AB311" s="320"/>
      <c r="AC311" s="320"/>
      <c r="AD311" s="320">
        <v>3</v>
      </c>
      <c r="AE311" s="320">
        <v>4</v>
      </c>
      <c r="AF311" s="320">
        <v>4</v>
      </c>
      <c r="AG311" s="320">
        <v>2</v>
      </c>
      <c r="AH311" s="320">
        <v>5</v>
      </c>
      <c r="AI311" s="320">
        <v>3</v>
      </c>
      <c r="AJ311" s="320">
        <v>4</v>
      </c>
      <c r="AK311" s="320">
        <v>4</v>
      </c>
      <c r="AL311" s="320">
        <v>4</v>
      </c>
      <c r="AM311" s="320">
        <v>3</v>
      </c>
      <c r="AN311" s="320">
        <v>3</v>
      </c>
      <c r="AO311" s="320">
        <v>4</v>
      </c>
      <c r="AP311" s="320">
        <v>4</v>
      </c>
      <c r="AQ311" s="320">
        <v>4</v>
      </c>
      <c r="AR311" s="320">
        <v>2</v>
      </c>
      <c r="AS311" s="320">
        <v>3</v>
      </c>
      <c r="AT311" s="320" t="s">
        <v>22</v>
      </c>
      <c r="AU311" s="320">
        <v>3</v>
      </c>
      <c r="AV311" s="320"/>
      <c r="AW311" s="320">
        <v>4</v>
      </c>
      <c r="AX311" s="320">
        <v>3</v>
      </c>
      <c r="AY311" s="320">
        <v>4</v>
      </c>
      <c r="AZ311" s="320">
        <v>4</v>
      </c>
      <c r="BA311" s="320">
        <v>3</v>
      </c>
      <c r="BB311" s="320">
        <v>4</v>
      </c>
      <c r="BC311" s="320"/>
      <c r="BD311" s="320" t="s">
        <v>356</v>
      </c>
      <c r="BE311" s="320" t="s">
        <v>22</v>
      </c>
      <c r="BF311" s="320"/>
      <c r="BG311" s="320"/>
      <c r="BH311" s="320">
        <v>3</v>
      </c>
      <c r="BI311" s="320">
        <v>4</v>
      </c>
      <c r="BJ311" s="320"/>
      <c r="BK311" s="320">
        <v>4</v>
      </c>
      <c r="BL311" s="320">
        <v>3</v>
      </c>
      <c r="BM311" s="320"/>
      <c r="BN311" s="320"/>
      <c r="BO311" s="381">
        <v>43497.410601851851</v>
      </c>
    </row>
    <row r="312" spans="1:67" ht="15" x14ac:dyDescent="0.25">
      <c r="A312" s="244" t="str">
        <f>IFERROR(LOOKUP(H312,BLIOTECAS!$D$2:$D$30,BLIOTECAS!$C$2:$C$30),"N/C")</f>
        <v>F. Filosofía</v>
      </c>
      <c r="B312" s="243" t="str">
        <f>IFERROR(LOOKUP(H312,BLIOTECAS!$D$2:$D$29,BLIOTECAS!$E$2:$E$29),"N/C")</f>
        <v>Humanidades</v>
      </c>
      <c r="C312" s="243">
        <f>LOOKUP(H312,BLIOTECAS!$D$2:$D$30,BLIOTECAS!$F$2:$F$30)</f>
        <v>1</v>
      </c>
      <c r="D312" s="320">
        <v>321</v>
      </c>
      <c r="E312" s="320"/>
      <c r="F312" s="320"/>
      <c r="G312" s="320">
        <v>1</v>
      </c>
      <c r="H312" s="320">
        <v>15</v>
      </c>
      <c r="I312" s="320"/>
      <c r="J312" s="320">
        <v>4</v>
      </c>
      <c r="K312" s="320">
        <v>3</v>
      </c>
      <c r="L312" s="320"/>
      <c r="M312" s="320">
        <v>15</v>
      </c>
      <c r="N312" s="320">
        <v>29</v>
      </c>
      <c r="O312" s="320">
        <v>16</v>
      </c>
      <c r="P312" s="320"/>
      <c r="Q312" s="320"/>
      <c r="R312" s="320"/>
      <c r="S312" s="320">
        <v>5</v>
      </c>
      <c r="T312" s="320">
        <v>4</v>
      </c>
      <c r="U312" s="320">
        <v>4</v>
      </c>
      <c r="V312" s="320">
        <v>3</v>
      </c>
      <c r="W312" s="320"/>
      <c r="X312" s="320">
        <v>2</v>
      </c>
      <c r="Y312" s="320"/>
      <c r="Z312" s="320"/>
      <c r="AA312" s="320"/>
      <c r="AB312" s="320"/>
      <c r="AC312" s="320"/>
      <c r="AD312" s="320">
        <v>4</v>
      </c>
      <c r="AE312" s="320"/>
      <c r="AF312" s="320">
        <v>1</v>
      </c>
      <c r="AG312" s="320">
        <v>3</v>
      </c>
      <c r="AH312" s="320">
        <v>4</v>
      </c>
      <c r="AI312" s="320">
        <v>2</v>
      </c>
      <c r="AJ312" s="320">
        <v>4</v>
      </c>
      <c r="AK312" s="320">
        <v>1</v>
      </c>
      <c r="AL312" s="320">
        <v>3</v>
      </c>
      <c r="AM312" s="320">
        <v>3</v>
      </c>
      <c r="AN312" s="320">
        <v>5</v>
      </c>
      <c r="AO312" s="320">
        <v>4</v>
      </c>
      <c r="AP312" s="320">
        <v>4</v>
      </c>
      <c r="AQ312" s="320">
        <v>4</v>
      </c>
      <c r="AR312" s="320">
        <v>2</v>
      </c>
      <c r="AS312" s="320">
        <v>4</v>
      </c>
      <c r="AT312" s="320" t="s">
        <v>22</v>
      </c>
      <c r="AU312" s="320">
        <v>5</v>
      </c>
      <c r="AV312" s="320"/>
      <c r="AW312" s="320">
        <v>5</v>
      </c>
      <c r="AX312" s="320">
        <v>4</v>
      </c>
      <c r="AY312" s="320">
        <v>5</v>
      </c>
      <c r="AZ312" s="320">
        <v>5</v>
      </c>
      <c r="BA312" s="320">
        <v>5</v>
      </c>
      <c r="BB312" s="320">
        <v>5</v>
      </c>
      <c r="BC312" s="320"/>
      <c r="BD312" s="320" t="s">
        <v>22</v>
      </c>
      <c r="BE312" s="320" t="s">
        <v>22</v>
      </c>
      <c r="BF312" s="320"/>
      <c r="BG312" s="320"/>
      <c r="BH312" s="320">
        <v>4</v>
      </c>
      <c r="BI312" s="320">
        <v>4</v>
      </c>
      <c r="BJ312" s="320"/>
      <c r="BK312" s="320">
        <v>4</v>
      </c>
      <c r="BL312" s="320">
        <v>4</v>
      </c>
      <c r="BM312" s="320"/>
      <c r="BN312" s="320" t="s">
        <v>489</v>
      </c>
      <c r="BO312" s="381">
        <v>43497.410740740743</v>
      </c>
    </row>
    <row r="313" spans="1:67" ht="15" x14ac:dyDescent="0.25">
      <c r="A313" s="244" t="str">
        <f>IFERROR(LOOKUP(H313,BLIOTECAS!$D$2:$D$30,BLIOTECAS!$C$2:$C$30),"N/C")</f>
        <v>F. Estudios Estadísticos</v>
      </c>
      <c r="B313" s="243" t="str">
        <f>IFERROR(LOOKUP(H313,BLIOTECAS!$D$2:$D$29,BLIOTECAS!$E$2:$E$29),"N/C")</f>
        <v>Ciencias Experimentales</v>
      </c>
      <c r="C313" s="243">
        <f>LOOKUP(H313,BLIOTECAS!$D$2:$D$30,BLIOTECAS!$F$2:$F$30)</f>
        <v>2</v>
      </c>
      <c r="D313" s="320">
        <v>322</v>
      </c>
      <c r="E313" s="320"/>
      <c r="F313" s="320"/>
      <c r="G313" s="320">
        <v>1</v>
      </c>
      <c r="H313" s="320">
        <v>23</v>
      </c>
      <c r="I313" s="320"/>
      <c r="J313" s="320">
        <v>3</v>
      </c>
      <c r="K313" s="320">
        <v>2</v>
      </c>
      <c r="L313" s="320"/>
      <c r="M313" s="320">
        <v>23</v>
      </c>
      <c r="N313" s="320">
        <v>29</v>
      </c>
      <c r="O313" s="320"/>
      <c r="P313" s="320"/>
      <c r="Q313" s="320"/>
      <c r="R313" s="320"/>
      <c r="S313" s="320">
        <v>4</v>
      </c>
      <c r="T313" s="320">
        <v>3</v>
      </c>
      <c r="U313" s="320">
        <v>4</v>
      </c>
      <c r="V313" s="320">
        <v>2</v>
      </c>
      <c r="W313" s="320">
        <v>1</v>
      </c>
      <c r="X313" s="320">
        <v>2</v>
      </c>
      <c r="Y313" s="320">
        <v>3</v>
      </c>
      <c r="Z313" s="320">
        <v>4</v>
      </c>
      <c r="AA313" s="321" t="s">
        <v>490</v>
      </c>
      <c r="AB313" s="320"/>
      <c r="AC313" s="320"/>
      <c r="AD313" s="320">
        <v>4</v>
      </c>
      <c r="AE313" s="320">
        <v>1</v>
      </c>
      <c r="AF313" s="320">
        <v>1</v>
      </c>
      <c r="AG313" s="320">
        <v>1</v>
      </c>
      <c r="AH313" s="320">
        <v>5</v>
      </c>
      <c r="AI313" s="320">
        <v>3</v>
      </c>
      <c r="AJ313" s="320">
        <v>3</v>
      </c>
      <c r="AK313" s="320">
        <v>1</v>
      </c>
      <c r="AL313" s="320">
        <v>6</v>
      </c>
      <c r="AM313" s="320">
        <v>4</v>
      </c>
      <c r="AN313" s="320">
        <v>3</v>
      </c>
      <c r="AO313" s="320">
        <v>2</v>
      </c>
      <c r="AP313" s="320">
        <v>4</v>
      </c>
      <c r="AQ313" s="320">
        <v>3</v>
      </c>
      <c r="AR313" s="320">
        <v>1</v>
      </c>
      <c r="AS313" s="320">
        <v>2</v>
      </c>
      <c r="AT313" s="320" t="s">
        <v>22</v>
      </c>
      <c r="AU313" s="320">
        <v>2</v>
      </c>
      <c r="AV313" s="320"/>
      <c r="AW313" s="320">
        <v>5</v>
      </c>
      <c r="AX313" s="320">
        <v>3</v>
      </c>
      <c r="AY313" s="320">
        <v>3</v>
      </c>
      <c r="AZ313" s="320">
        <v>4</v>
      </c>
      <c r="BA313" s="320">
        <v>4</v>
      </c>
      <c r="BB313" s="320">
        <v>2</v>
      </c>
      <c r="BC313" s="320"/>
      <c r="BD313" s="320" t="s">
        <v>22</v>
      </c>
      <c r="BE313" s="320" t="s">
        <v>22</v>
      </c>
      <c r="BF313" s="320"/>
      <c r="BG313" s="320"/>
      <c r="BH313" s="320">
        <v>5</v>
      </c>
      <c r="BI313" s="320">
        <v>5</v>
      </c>
      <c r="BJ313" s="320"/>
      <c r="BK313" s="320">
        <v>3</v>
      </c>
      <c r="BL313" s="320">
        <v>4</v>
      </c>
      <c r="BM313" s="320"/>
      <c r="BN313" s="320" t="s">
        <v>491</v>
      </c>
      <c r="BO313" s="381">
        <v>43497.410937499997</v>
      </c>
    </row>
    <row r="314" spans="1:67" ht="15" x14ac:dyDescent="0.25">
      <c r="A314" s="244" t="str">
        <f>IFERROR(LOOKUP(H314,BLIOTECAS!$D$2:$D$30,BLIOTECAS!$C$2:$C$30),"N/C")</f>
        <v>F. Psicología</v>
      </c>
      <c r="B314" s="243" t="str">
        <f>IFERROR(LOOKUP(H314,BLIOTECAS!$D$2:$D$29,BLIOTECAS!$E$2:$E$29),"N/C")</f>
        <v>Ciencias de la Salud</v>
      </c>
      <c r="C314" s="243">
        <f>LOOKUP(H314,BLIOTECAS!$D$2:$D$30,BLIOTECAS!$F$2:$F$30)</f>
        <v>4</v>
      </c>
      <c r="D314" s="320">
        <v>323</v>
      </c>
      <c r="E314" s="320"/>
      <c r="F314" s="320"/>
      <c r="G314" s="320">
        <v>2</v>
      </c>
      <c r="H314" s="320">
        <v>20</v>
      </c>
      <c r="I314" s="320"/>
      <c r="J314" s="320">
        <v>4</v>
      </c>
      <c r="K314" s="320">
        <v>2</v>
      </c>
      <c r="L314" s="320"/>
      <c r="M314" s="320">
        <v>20</v>
      </c>
      <c r="N314" s="320">
        <v>29</v>
      </c>
      <c r="O314" s="320">
        <v>9</v>
      </c>
      <c r="P314" s="320"/>
      <c r="Q314" s="320"/>
      <c r="R314" s="320"/>
      <c r="S314" s="320">
        <v>4</v>
      </c>
      <c r="T314" s="320">
        <v>4</v>
      </c>
      <c r="U314" s="320">
        <v>2</v>
      </c>
      <c r="V314" s="320">
        <v>2</v>
      </c>
      <c r="W314" s="320">
        <v>1</v>
      </c>
      <c r="X314" s="320">
        <v>2</v>
      </c>
      <c r="Y314" s="320"/>
      <c r="Z314" s="320"/>
      <c r="AA314" s="320"/>
      <c r="AB314" s="320"/>
      <c r="AC314" s="320"/>
      <c r="AD314" s="320">
        <v>3</v>
      </c>
      <c r="AE314" s="320">
        <v>1</v>
      </c>
      <c r="AF314" s="320">
        <v>1</v>
      </c>
      <c r="AG314" s="320">
        <v>4</v>
      </c>
      <c r="AH314" s="320">
        <v>4</v>
      </c>
      <c r="AI314" s="320">
        <v>1</v>
      </c>
      <c r="AJ314" s="320">
        <v>5</v>
      </c>
      <c r="AK314" s="320">
        <v>2</v>
      </c>
      <c r="AL314" s="320">
        <v>1</v>
      </c>
      <c r="AM314" s="320">
        <v>3</v>
      </c>
      <c r="AN314" s="320">
        <v>4</v>
      </c>
      <c r="AO314" s="320">
        <v>1</v>
      </c>
      <c r="AP314" s="320">
        <v>3</v>
      </c>
      <c r="AQ314" s="320">
        <v>3</v>
      </c>
      <c r="AR314" s="320">
        <v>3</v>
      </c>
      <c r="AS314" s="320">
        <v>3</v>
      </c>
      <c r="AT314" s="320" t="s">
        <v>22</v>
      </c>
      <c r="AU314" s="320">
        <v>2</v>
      </c>
      <c r="AV314" s="320"/>
      <c r="AW314" s="320">
        <v>3</v>
      </c>
      <c r="AX314" s="320">
        <v>3</v>
      </c>
      <c r="AY314" s="320">
        <v>4</v>
      </c>
      <c r="AZ314" s="320">
        <v>4</v>
      </c>
      <c r="BA314" s="320">
        <v>5</v>
      </c>
      <c r="BB314" s="320">
        <v>4</v>
      </c>
      <c r="BC314" s="320"/>
      <c r="BD314" s="320" t="s">
        <v>22</v>
      </c>
      <c r="BE314" s="320" t="s">
        <v>22</v>
      </c>
      <c r="BF314" s="320"/>
      <c r="BG314" s="320"/>
      <c r="BH314" s="320">
        <v>4</v>
      </c>
      <c r="BI314" s="320">
        <v>3</v>
      </c>
      <c r="BJ314" s="320"/>
      <c r="BK314" s="320">
        <v>3</v>
      </c>
      <c r="BL314" s="320">
        <v>2</v>
      </c>
      <c r="BM314" s="320"/>
      <c r="BN314" s="320"/>
      <c r="BO314" s="381">
        <v>43497.411030092589</v>
      </c>
    </row>
    <row r="315" spans="1:67" ht="15" x14ac:dyDescent="0.25">
      <c r="A315" s="244" t="str">
        <f>IFERROR(LOOKUP(H315,BLIOTECAS!$D$2:$D$30,BLIOTECAS!$C$2:$C$30),"N/C")</f>
        <v>F. Geografía e Historia</v>
      </c>
      <c r="B315" s="243" t="str">
        <f>IFERROR(LOOKUP(H315,BLIOTECAS!$D$2:$D$29,BLIOTECAS!$E$2:$E$29),"N/C")</f>
        <v>Humanidades</v>
      </c>
      <c r="C315" s="243">
        <f>LOOKUP(H315,BLIOTECAS!$D$2:$D$30,BLIOTECAS!$F$2:$F$30)</f>
        <v>1</v>
      </c>
      <c r="D315" s="320">
        <v>324</v>
      </c>
      <c r="E315" s="320"/>
      <c r="F315" s="320"/>
      <c r="G315" s="320">
        <v>1</v>
      </c>
      <c r="H315" s="320">
        <v>16</v>
      </c>
      <c r="I315" s="320"/>
      <c r="J315" s="320">
        <v>3</v>
      </c>
      <c r="K315" s="320">
        <v>3</v>
      </c>
      <c r="L315" s="320"/>
      <c r="M315" s="320">
        <v>16</v>
      </c>
      <c r="N315" s="320"/>
      <c r="O315" s="320"/>
      <c r="P315" s="320"/>
      <c r="Q315" s="320"/>
      <c r="R315" s="320"/>
      <c r="S315" s="320">
        <v>3</v>
      </c>
      <c r="T315" s="320">
        <v>3</v>
      </c>
      <c r="U315" s="320">
        <v>3</v>
      </c>
      <c r="V315" s="320">
        <v>3</v>
      </c>
      <c r="W315" s="320">
        <v>1</v>
      </c>
      <c r="X315" s="320"/>
      <c r="Y315" s="320"/>
      <c r="Z315" s="320"/>
      <c r="AA315" s="320"/>
      <c r="AB315" s="320"/>
      <c r="AC315" s="320"/>
      <c r="AD315" s="320">
        <v>2</v>
      </c>
      <c r="AE315" s="320">
        <v>2</v>
      </c>
      <c r="AF315" s="320">
        <v>2</v>
      </c>
      <c r="AG315" s="320">
        <v>4</v>
      </c>
      <c r="AH315" s="320">
        <v>4</v>
      </c>
      <c r="AI315" s="320">
        <v>4</v>
      </c>
      <c r="AJ315" s="320">
        <v>4</v>
      </c>
      <c r="AK315" s="320">
        <v>3</v>
      </c>
      <c r="AL315" s="320">
        <v>3</v>
      </c>
      <c r="AM315" s="320">
        <v>3</v>
      </c>
      <c r="AN315" s="320">
        <v>2</v>
      </c>
      <c r="AO315" s="320">
        <v>2</v>
      </c>
      <c r="AP315" s="320">
        <v>3</v>
      </c>
      <c r="AQ315" s="320">
        <v>3</v>
      </c>
      <c r="AR315" s="320">
        <v>3</v>
      </c>
      <c r="AS315" s="320">
        <v>2</v>
      </c>
      <c r="AT315" s="320" t="s">
        <v>22</v>
      </c>
      <c r="AU315" s="320">
        <v>3</v>
      </c>
      <c r="AV315" s="320"/>
      <c r="AW315" s="320">
        <v>3</v>
      </c>
      <c r="AX315" s="320">
        <v>2</v>
      </c>
      <c r="AY315" s="320">
        <v>3</v>
      </c>
      <c r="AZ315" s="320">
        <v>3</v>
      </c>
      <c r="BA315" s="320">
        <v>3</v>
      </c>
      <c r="BB315" s="320">
        <v>3</v>
      </c>
      <c r="BC315" s="320"/>
      <c r="BD315" s="320" t="s">
        <v>22</v>
      </c>
      <c r="BE315" s="320" t="s">
        <v>22</v>
      </c>
      <c r="BF315" s="320">
        <v>2</v>
      </c>
      <c r="BG315" s="320"/>
      <c r="BH315" s="320">
        <v>3</v>
      </c>
      <c r="BI315" s="320">
        <v>4</v>
      </c>
      <c r="BJ315" s="320"/>
      <c r="BK315" s="320">
        <v>3</v>
      </c>
      <c r="BL315" s="320">
        <v>3</v>
      </c>
      <c r="BM315" s="320"/>
      <c r="BN315" s="320" t="s">
        <v>492</v>
      </c>
      <c r="BO315" s="381">
        <v>43497.411030092589</v>
      </c>
    </row>
    <row r="316" spans="1:67" ht="15" x14ac:dyDescent="0.25">
      <c r="A316" s="244" t="str">
        <f>IFERROR(LOOKUP(H316,BLIOTECAS!$D$2:$D$30,BLIOTECAS!$C$2:$C$30),"N/C")</f>
        <v>F. Veterinaria</v>
      </c>
      <c r="B316" s="243" t="str">
        <f>IFERROR(LOOKUP(H316,BLIOTECAS!$D$2:$D$29,BLIOTECAS!$E$2:$E$29),"N/C")</f>
        <v>Ciencias de la Salud</v>
      </c>
      <c r="C316" s="243">
        <f>LOOKUP(H316,BLIOTECAS!$D$2:$D$30,BLIOTECAS!$F$2:$F$30)</f>
        <v>4</v>
      </c>
      <c r="D316" s="320">
        <v>325</v>
      </c>
      <c r="E316" s="320"/>
      <c r="F316" s="320"/>
      <c r="G316" s="320">
        <v>1</v>
      </c>
      <c r="H316" s="320">
        <v>21</v>
      </c>
      <c r="I316" s="320"/>
      <c r="J316" s="320">
        <v>3</v>
      </c>
      <c r="K316" s="320">
        <v>1</v>
      </c>
      <c r="L316" s="320"/>
      <c r="M316" s="320">
        <v>21</v>
      </c>
      <c r="N316" s="320">
        <v>29</v>
      </c>
      <c r="O316" s="320">
        <v>28</v>
      </c>
      <c r="P316" s="320"/>
      <c r="Q316" s="320"/>
      <c r="R316" s="320"/>
      <c r="S316" s="320">
        <v>5</v>
      </c>
      <c r="T316" s="320">
        <v>2</v>
      </c>
      <c r="U316" s="320">
        <v>5</v>
      </c>
      <c r="V316" s="320">
        <v>3</v>
      </c>
      <c r="W316" s="320"/>
      <c r="X316" s="320">
        <v>2</v>
      </c>
      <c r="Y316" s="320"/>
      <c r="Z316" s="320"/>
      <c r="AA316" s="320"/>
      <c r="AB316" s="320"/>
      <c r="AC316" s="320"/>
      <c r="AD316" s="320">
        <v>4</v>
      </c>
      <c r="AE316" s="320">
        <v>1</v>
      </c>
      <c r="AF316" s="320">
        <v>1</v>
      </c>
      <c r="AG316" s="320">
        <v>5</v>
      </c>
      <c r="AH316" s="320">
        <v>4</v>
      </c>
      <c r="AI316" s="320">
        <v>5</v>
      </c>
      <c r="AJ316" s="320">
        <v>4</v>
      </c>
      <c r="AK316" s="320">
        <v>2</v>
      </c>
      <c r="AL316" s="320">
        <v>5</v>
      </c>
      <c r="AM316" s="320">
        <v>3</v>
      </c>
      <c r="AN316" s="320">
        <v>3</v>
      </c>
      <c r="AO316" s="320">
        <v>4</v>
      </c>
      <c r="AP316" s="320">
        <v>5</v>
      </c>
      <c r="AQ316" s="320">
        <v>4</v>
      </c>
      <c r="AR316" s="320">
        <v>5</v>
      </c>
      <c r="AS316" s="320">
        <v>4</v>
      </c>
      <c r="AT316" s="320" t="s">
        <v>22</v>
      </c>
      <c r="AU316" s="320">
        <v>4</v>
      </c>
      <c r="AV316" s="320"/>
      <c r="AW316" s="320">
        <v>5</v>
      </c>
      <c r="AX316" s="320">
        <v>5</v>
      </c>
      <c r="AY316" s="320">
        <v>5</v>
      </c>
      <c r="AZ316" s="320">
        <v>5</v>
      </c>
      <c r="BA316" s="320">
        <v>5</v>
      </c>
      <c r="BB316" s="320">
        <v>5</v>
      </c>
      <c r="BC316" s="320"/>
      <c r="BD316" s="320" t="s">
        <v>356</v>
      </c>
      <c r="BE316" s="320" t="s">
        <v>22</v>
      </c>
      <c r="BF316" s="320"/>
      <c r="BG316" s="320"/>
      <c r="BH316" s="320">
        <v>5</v>
      </c>
      <c r="BI316" s="320">
        <v>4</v>
      </c>
      <c r="BJ316" s="320"/>
      <c r="BK316" s="320">
        <v>4</v>
      </c>
      <c r="BL316" s="320">
        <v>4</v>
      </c>
      <c r="BM316" s="320"/>
      <c r="BN316" s="320" t="s">
        <v>493</v>
      </c>
      <c r="BO316" s="381">
        <v>43497.411087962966</v>
      </c>
    </row>
    <row r="317" spans="1:67" ht="15" x14ac:dyDescent="0.25">
      <c r="A317" s="244" t="str">
        <f>IFERROR(LOOKUP(H317,BLIOTECAS!$D$2:$D$30,BLIOTECAS!$C$2:$C$30),"N/C")</f>
        <v>F. Medicina</v>
      </c>
      <c r="B317" s="243" t="str">
        <f>IFERROR(LOOKUP(H317,BLIOTECAS!$D$2:$D$29,BLIOTECAS!$E$2:$E$29),"N/C")</f>
        <v>Ciencias de la Salud</v>
      </c>
      <c r="C317" s="243">
        <f>LOOKUP(H317,BLIOTECAS!$D$2:$D$30,BLIOTECAS!$F$2:$F$30)</f>
        <v>4</v>
      </c>
      <c r="D317" s="320">
        <v>326</v>
      </c>
      <c r="E317" s="320"/>
      <c r="F317" s="320"/>
      <c r="G317" s="320">
        <v>1</v>
      </c>
      <c r="H317" s="320">
        <v>18</v>
      </c>
      <c r="I317" s="320"/>
      <c r="J317" s="320">
        <v>1</v>
      </c>
      <c r="K317" s="320">
        <v>1</v>
      </c>
      <c r="L317" s="320"/>
      <c r="M317" s="320"/>
      <c r="N317" s="320"/>
      <c r="O317" s="320"/>
      <c r="P317" s="320" t="s">
        <v>494</v>
      </c>
      <c r="Q317" s="320"/>
      <c r="R317" s="320"/>
      <c r="S317" s="320">
        <v>5</v>
      </c>
      <c r="T317" s="320">
        <v>5</v>
      </c>
      <c r="U317" s="320">
        <v>5</v>
      </c>
      <c r="V317" s="320">
        <v>5</v>
      </c>
      <c r="W317" s="320"/>
      <c r="X317" s="320"/>
      <c r="Y317" s="320"/>
      <c r="Z317" s="320"/>
      <c r="AA317" s="320"/>
      <c r="AB317" s="320"/>
      <c r="AC317" s="320"/>
      <c r="AD317" s="320"/>
      <c r="AE317" s="320"/>
      <c r="AF317" s="320"/>
      <c r="AG317" s="320"/>
      <c r="AH317" s="320"/>
      <c r="AI317" s="320"/>
      <c r="AJ317" s="320"/>
      <c r="AK317" s="320"/>
      <c r="AL317" s="320"/>
      <c r="AM317" s="320"/>
      <c r="AN317" s="320"/>
      <c r="AO317" s="320"/>
      <c r="AP317" s="320"/>
      <c r="AQ317" s="320"/>
      <c r="AR317" s="320"/>
      <c r="AS317" s="320"/>
      <c r="AT317" s="320"/>
      <c r="AU317" s="320"/>
      <c r="AV317" s="320"/>
      <c r="AW317" s="320"/>
      <c r="AX317" s="320"/>
      <c r="AY317" s="320"/>
      <c r="AZ317" s="320"/>
      <c r="BA317" s="320"/>
      <c r="BB317" s="320"/>
      <c r="BC317" s="320"/>
      <c r="BD317" s="320" t="s">
        <v>22</v>
      </c>
      <c r="BE317" s="320" t="s">
        <v>22</v>
      </c>
      <c r="BF317" s="320"/>
      <c r="BG317" s="320"/>
      <c r="BH317" s="320">
        <v>5</v>
      </c>
      <c r="BI317" s="320">
        <v>5</v>
      </c>
      <c r="BJ317" s="320"/>
      <c r="BK317" s="320">
        <v>4</v>
      </c>
      <c r="BL317" s="320">
        <v>3</v>
      </c>
      <c r="BM317" s="320"/>
      <c r="BN317" s="320"/>
      <c r="BO317" s="381">
        <v>43497.411122685182</v>
      </c>
    </row>
    <row r="318" spans="1:67" ht="15" x14ac:dyDescent="0.25">
      <c r="A318" s="244" t="str">
        <f>IFERROR(LOOKUP(H318,BLIOTECAS!$D$2:$D$30,BLIOTECAS!$C$2:$C$30),"N/C")</f>
        <v>F. Veterinaria</v>
      </c>
      <c r="B318" s="243" t="str">
        <f>IFERROR(LOOKUP(H318,BLIOTECAS!$D$2:$D$29,BLIOTECAS!$E$2:$E$29),"N/C")</f>
        <v>Ciencias de la Salud</v>
      </c>
      <c r="C318" s="243">
        <f>LOOKUP(H318,BLIOTECAS!$D$2:$D$30,BLIOTECAS!$F$2:$F$30)</f>
        <v>4</v>
      </c>
      <c r="D318" s="320">
        <v>327</v>
      </c>
      <c r="E318" s="320"/>
      <c r="F318" s="320"/>
      <c r="G318" s="320">
        <v>1</v>
      </c>
      <c r="H318" s="320">
        <v>21</v>
      </c>
      <c r="I318" s="320"/>
      <c r="J318" s="320">
        <v>3</v>
      </c>
      <c r="K318" s="320">
        <v>1</v>
      </c>
      <c r="L318" s="320"/>
      <c r="M318" s="320">
        <v>16</v>
      </c>
      <c r="N318" s="320">
        <v>29</v>
      </c>
      <c r="O318" s="320">
        <v>21</v>
      </c>
      <c r="P318" s="320"/>
      <c r="Q318" s="320"/>
      <c r="R318" s="320"/>
      <c r="S318" s="320">
        <v>4</v>
      </c>
      <c r="T318" s="320">
        <v>2</v>
      </c>
      <c r="U318" s="320">
        <v>2</v>
      </c>
      <c r="V318" s="320">
        <v>3</v>
      </c>
      <c r="W318" s="320"/>
      <c r="X318" s="320">
        <v>2</v>
      </c>
      <c r="Y318" s="320"/>
      <c r="Z318" s="320">
        <v>4</v>
      </c>
      <c r="AA318" s="320">
        <v>8.3333333333333329E-2</v>
      </c>
      <c r="AB318" s="320"/>
      <c r="AC318" s="320"/>
      <c r="AD318" s="320">
        <v>4</v>
      </c>
      <c r="AE318" s="320">
        <v>1</v>
      </c>
      <c r="AF318" s="320">
        <v>3</v>
      </c>
      <c r="AG318" s="320">
        <v>1</v>
      </c>
      <c r="AH318" s="320">
        <v>5</v>
      </c>
      <c r="AI318" s="320">
        <v>3</v>
      </c>
      <c r="AJ318" s="320">
        <v>5</v>
      </c>
      <c r="AK318" s="320">
        <v>1</v>
      </c>
      <c r="AL318" s="320">
        <v>6</v>
      </c>
      <c r="AM318" s="320">
        <v>3</v>
      </c>
      <c r="AN318" s="320">
        <v>5</v>
      </c>
      <c r="AO318" s="320">
        <v>2</v>
      </c>
      <c r="AP318" s="320">
        <v>5</v>
      </c>
      <c r="AQ318" s="320">
        <v>2</v>
      </c>
      <c r="AR318" s="320">
        <v>3</v>
      </c>
      <c r="AS318" s="320">
        <v>3</v>
      </c>
      <c r="AT318" s="320" t="s">
        <v>22</v>
      </c>
      <c r="AU318" s="320">
        <v>2</v>
      </c>
      <c r="AV318" s="320"/>
      <c r="AW318" s="320">
        <v>5</v>
      </c>
      <c r="AX318" s="320">
        <v>5</v>
      </c>
      <c r="AY318" s="320">
        <v>5</v>
      </c>
      <c r="AZ318" s="320">
        <v>5</v>
      </c>
      <c r="BA318" s="320">
        <v>5</v>
      </c>
      <c r="BB318" s="320">
        <v>5</v>
      </c>
      <c r="BC318" s="320"/>
      <c r="BD318" s="320" t="s">
        <v>356</v>
      </c>
      <c r="BE318" s="320" t="s">
        <v>356</v>
      </c>
      <c r="BF318" s="320">
        <v>5</v>
      </c>
      <c r="BG318" s="320"/>
      <c r="BH318" s="320">
        <v>5</v>
      </c>
      <c r="BI318" s="320">
        <v>5</v>
      </c>
      <c r="BJ318" s="320"/>
      <c r="BK318" s="320">
        <v>4</v>
      </c>
      <c r="BL318" s="320">
        <v>4</v>
      </c>
      <c r="BM318" s="320"/>
      <c r="BN318" s="320"/>
      <c r="BO318" s="381">
        <v>43497.411145833335</v>
      </c>
    </row>
    <row r="319" spans="1:67" ht="15" x14ac:dyDescent="0.25">
      <c r="A319" s="244" t="str">
        <f>IFERROR(LOOKUP(H319,BLIOTECAS!$D$2:$D$30,BLIOTECAS!$C$2:$C$30),"N/C")</f>
        <v>F. Informática</v>
      </c>
      <c r="B319" s="243" t="str">
        <f>IFERROR(LOOKUP(H319,BLIOTECAS!$D$2:$D$29,BLIOTECAS!$E$2:$E$29),"N/C")</f>
        <v>Ciencias Experimentales</v>
      </c>
      <c r="C319" s="243">
        <f>LOOKUP(H319,BLIOTECAS!$D$2:$D$30,BLIOTECAS!$F$2:$F$30)</f>
        <v>2</v>
      </c>
      <c r="D319" s="320">
        <v>328</v>
      </c>
      <c r="E319" s="320"/>
      <c r="F319" s="320"/>
      <c r="G319" s="320">
        <v>1</v>
      </c>
      <c r="H319" s="320">
        <v>17</v>
      </c>
      <c r="I319" s="320"/>
      <c r="J319" s="320">
        <v>5</v>
      </c>
      <c r="K319" s="320">
        <v>3</v>
      </c>
      <c r="L319" s="320"/>
      <c r="M319" s="320">
        <v>17</v>
      </c>
      <c r="N319" s="320">
        <v>8</v>
      </c>
      <c r="O319" s="320">
        <v>29</v>
      </c>
      <c r="P319" s="320"/>
      <c r="Q319" s="320"/>
      <c r="R319" s="320"/>
      <c r="S319" s="320">
        <v>4</v>
      </c>
      <c r="T319" s="320">
        <v>4</v>
      </c>
      <c r="U319" s="320">
        <v>3</v>
      </c>
      <c r="V319" s="320">
        <v>1</v>
      </c>
      <c r="W319" s="320"/>
      <c r="X319" s="320"/>
      <c r="Y319" s="320">
        <v>3</v>
      </c>
      <c r="Z319" s="320"/>
      <c r="AA319" s="320"/>
      <c r="AB319" s="320"/>
      <c r="AC319" s="320"/>
      <c r="AD319" s="320">
        <v>4</v>
      </c>
      <c r="AE319" s="320">
        <v>1</v>
      </c>
      <c r="AF319" s="320">
        <v>1</v>
      </c>
      <c r="AG319" s="320">
        <v>3</v>
      </c>
      <c r="AH319" s="320">
        <v>4</v>
      </c>
      <c r="AI319" s="320">
        <v>4</v>
      </c>
      <c r="AJ319" s="320">
        <v>4</v>
      </c>
      <c r="AK319" s="320">
        <v>1</v>
      </c>
      <c r="AL319" s="320">
        <v>4</v>
      </c>
      <c r="AM319" s="320">
        <v>3</v>
      </c>
      <c r="AN319" s="320">
        <v>4</v>
      </c>
      <c r="AO319" s="320">
        <v>1</v>
      </c>
      <c r="AP319" s="320">
        <v>3</v>
      </c>
      <c r="AQ319" s="320">
        <v>4</v>
      </c>
      <c r="AR319" s="320">
        <v>3</v>
      </c>
      <c r="AS319" s="320">
        <v>4</v>
      </c>
      <c r="AT319" s="320" t="s">
        <v>22</v>
      </c>
      <c r="AU319" s="320">
        <v>4</v>
      </c>
      <c r="AV319" s="320"/>
      <c r="AW319" s="320">
        <v>4</v>
      </c>
      <c r="AX319" s="320">
        <v>3</v>
      </c>
      <c r="AY319" s="320">
        <v>5</v>
      </c>
      <c r="AZ319" s="320">
        <v>4</v>
      </c>
      <c r="BA319" s="320">
        <v>4</v>
      </c>
      <c r="BB319" s="320">
        <v>3</v>
      </c>
      <c r="BC319" s="320"/>
      <c r="BD319" s="320" t="s">
        <v>22</v>
      </c>
      <c r="BE319" s="320" t="s">
        <v>356</v>
      </c>
      <c r="BF319" s="320">
        <v>4</v>
      </c>
      <c r="BG319" s="320"/>
      <c r="BH319" s="320">
        <v>4</v>
      </c>
      <c r="BI319" s="320">
        <v>5</v>
      </c>
      <c r="BJ319" s="320"/>
      <c r="BK319" s="320">
        <v>4</v>
      </c>
      <c r="BL319" s="320">
        <v>3</v>
      </c>
      <c r="BM319" s="320"/>
      <c r="BN319" s="320"/>
      <c r="BO319" s="381">
        <v>43497.411354166667</v>
      </c>
    </row>
    <row r="320" spans="1:67" ht="15" x14ac:dyDescent="0.25">
      <c r="A320" s="244" t="str">
        <f>IFERROR(LOOKUP(H320,BLIOTECAS!$D$2:$D$30,BLIOTECAS!$C$2:$C$30),"N/C")</f>
        <v>F. Psicología</v>
      </c>
      <c r="B320" s="243" t="str">
        <f>IFERROR(LOOKUP(H320,BLIOTECAS!$D$2:$D$29,BLIOTECAS!$E$2:$E$29),"N/C")</f>
        <v>Ciencias de la Salud</v>
      </c>
      <c r="C320" s="243">
        <f>LOOKUP(H320,BLIOTECAS!$D$2:$D$30,BLIOTECAS!$F$2:$F$30)</f>
        <v>4</v>
      </c>
      <c r="D320" s="320">
        <v>329</v>
      </c>
      <c r="E320" s="320"/>
      <c r="F320" s="320"/>
      <c r="G320" s="320">
        <v>1</v>
      </c>
      <c r="H320" s="320">
        <v>20</v>
      </c>
      <c r="I320" s="320"/>
      <c r="J320" s="320">
        <v>2</v>
      </c>
      <c r="K320" s="320">
        <v>3</v>
      </c>
      <c r="L320" s="320"/>
      <c r="M320" s="320">
        <v>20</v>
      </c>
      <c r="N320" s="320">
        <v>29</v>
      </c>
      <c r="O320" s="320">
        <v>5</v>
      </c>
      <c r="P320" s="320"/>
      <c r="Q320" s="320"/>
      <c r="R320" s="320"/>
      <c r="S320" s="320">
        <v>4</v>
      </c>
      <c r="T320" s="320">
        <v>5</v>
      </c>
      <c r="U320" s="320">
        <v>5</v>
      </c>
      <c r="V320" s="320">
        <v>5</v>
      </c>
      <c r="W320" s="320"/>
      <c r="X320" s="320">
        <v>2</v>
      </c>
      <c r="Y320" s="320">
        <v>3</v>
      </c>
      <c r="Z320" s="320"/>
      <c r="AA320" s="320"/>
      <c r="AB320" s="320"/>
      <c r="AC320" s="320"/>
      <c r="AD320" s="320">
        <v>4</v>
      </c>
      <c r="AE320" s="320">
        <v>2</v>
      </c>
      <c r="AF320" s="320">
        <v>3</v>
      </c>
      <c r="AG320" s="320">
        <v>1</v>
      </c>
      <c r="AH320" s="320">
        <v>3</v>
      </c>
      <c r="AI320" s="320">
        <v>3</v>
      </c>
      <c r="AJ320" s="320">
        <v>5</v>
      </c>
      <c r="AK320" s="320">
        <v>1</v>
      </c>
      <c r="AL320" s="320"/>
      <c r="AM320" s="320"/>
      <c r="AN320" s="320"/>
      <c r="AO320" s="320"/>
      <c r="AP320" s="320"/>
      <c r="AQ320" s="320"/>
      <c r="AR320" s="320"/>
      <c r="AS320" s="320"/>
      <c r="AT320" s="320"/>
      <c r="AU320" s="320"/>
      <c r="AV320" s="320"/>
      <c r="AW320" s="320"/>
      <c r="AX320" s="320"/>
      <c r="AY320" s="320"/>
      <c r="AZ320" s="320"/>
      <c r="BA320" s="320"/>
      <c r="BB320" s="320"/>
      <c r="BC320" s="320"/>
      <c r="BD320" s="320"/>
      <c r="BE320" s="320"/>
      <c r="BF320" s="320"/>
      <c r="BG320" s="320"/>
      <c r="BH320" s="320"/>
      <c r="BI320" s="320"/>
      <c r="BJ320" s="320"/>
      <c r="BK320" s="320"/>
      <c r="BL320" s="320"/>
      <c r="BM320" s="320"/>
      <c r="BN320" s="320"/>
      <c r="BO320" s="381">
        <v>43497.411354166667</v>
      </c>
    </row>
    <row r="321" spans="1:67" ht="15" x14ac:dyDescent="0.25">
      <c r="A321" s="244" t="str">
        <f>IFERROR(LOOKUP(H321,BLIOTECAS!$D$2:$D$30,BLIOTECAS!$C$2:$C$30),"N/C")</f>
        <v>F. Informática</v>
      </c>
      <c r="B321" s="243" t="str">
        <f>IFERROR(LOOKUP(H321,BLIOTECAS!$D$2:$D$29,BLIOTECAS!$E$2:$E$29),"N/C")</f>
        <v>Ciencias Experimentales</v>
      </c>
      <c r="C321" s="243">
        <f>LOOKUP(H321,BLIOTECAS!$D$2:$D$30,BLIOTECAS!$F$2:$F$30)</f>
        <v>2</v>
      </c>
      <c r="D321" s="320">
        <v>330</v>
      </c>
      <c r="E321" s="320"/>
      <c r="F321" s="320"/>
      <c r="G321" s="320">
        <v>1</v>
      </c>
      <c r="H321" s="320">
        <v>17</v>
      </c>
      <c r="I321" s="320"/>
      <c r="J321" s="320">
        <v>5</v>
      </c>
      <c r="K321" s="320">
        <v>1</v>
      </c>
      <c r="L321" s="320"/>
      <c r="M321" s="320">
        <v>17</v>
      </c>
      <c r="N321" s="320">
        <v>8</v>
      </c>
      <c r="O321" s="320">
        <v>29</v>
      </c>
      <c r="P321" s="320"/>
      <c r="Q321" s="320"/>
      <c r="R321" s="320"/>
      <c r="S321" s="320">
        <v>5</v>
      </c>
      <c r="T321" s="320">
        <v>5</v>
      </c>
      <c r="U321" s="320">
        <v>4</v>
      </c>
      <c r="V321" s="320">
        <v>5</v>
      </c>
      <c r="W321" s="320"/>
      <c r="X321" s="320">
        <v>2</v>
      </c>
      <c r="Y321" s="320">
        <v>3</v>
      </c>
      <c r="Z321" s="320"/>
      <c r="AA321" s="320"/>
      <c r="AB321" s="320"/>
      <c r="AC321" s="320"/>
      <c r="AD321" s="320">
        <v>3</v>
      </c>
      <c r="AE321" s="320">
        <v>1</v>
      </c>
      <c r="AF321" s="320">
        <v>1</v>
      </c>
      <c r="AG321" s="320">
        <v>1</v>
      </c>
      <c r="AH321" s="320">
        <v>5</v>
      </c>
      <c r="AI321" s="320">
        <v>3</v>
      </c>
      <c r="AJ321" s="320">
        <v>5</v>
      </c>
      <c r="AK321" s="320">
        <v>1</v>
      </c>
      <c r="AL321" s="320">
        <v>4</v>
      </c>
      <c r="AM321" s="320">
        <v>4</v>
      </c>
      <c r="AN321" s="320">
        <v>4</v>
      </c>
      <c r="AO321" s="320">
        <v>5</v>
      </c>
      <c r="AP321" s="320">
        <v>5</v>
      </c>
      <c r="AQ321" s="320">
        <v>4</v>
      </c>
      <c r="AR321" s="320">
        <v>3</v>
      </c>
      <c r="AS321" s="320">
        <v>4</v>
      </c>
      <c r="AT321" s="320" t="s">
        <v>22</v>
      </c>
      <c r="AU321" s="320">
        <v>3</v>
      </c>
      <c r="AV321" s="320"/>
      <c r="AW321" s="320">
        <v>5</v>
      </c>
      <c r="AX321" s="320">
        <v>4</v>
      </c>
      <c r="AY321" s="320">
        <v>4</v>
      </c>
      <c r="AZ321" s="320">
        <v>5</v>
      </c>
      <c r="BA321" s="320">
        <v>5</v>
      </c>
      <c r="BB321" s="320">
        <v>5</v>
      </c>
      <c r="BC321" s="320"/>
      <c r="BD321" s="320" t="s">
        <v>356</v>
      </c>
      <c r="BE321" s="320" t="s">
        <v>22</v>
      </c>
      <c r="BF321" s="320"/>
      <c r="BG321" s="320"/>
      <c r="BH321" s="320">
        <v>5</v>
      </c>
      <c r="BI321" s="320">
        <v>5</v>
      </c>
      <c r="BJ321" s="320"/>
      <c r="BK321" s="320">
        <v>5</v>
      </c>
      <c r="BL321" s="320">
        <v>3</v>
      </c>
      <c r="BM321" s="320"/>
      <c r="BN321" s="320"/>
      <c r="BO321" s="381">
        <v>43497.41138888889</v>
      </c>
    </row>
    <row r="322" spans="1:67" ht="15" x14ac:dyDescent="0.25">
      <c r="A322" s="244" t="str">
        <f>IFERROR(LOOKUP(H322,BLIOTECAS!$D$2:$D$30,BLIOTECAS!$C$2:$C$30),"N/C")</f>
        <v>F. Educación - Centro de Formación del Profesorado</v>
      </c>
      <c r="B322" s="243" t="str">
        <f>IFERROR(LOOKUP(H322,BLIOTECAS!$D$2:$D$29,BLIOTECAS!$E$2:$E$29),"N/C")</f>
        <v>Humanidades</v>
      </c>
      <c r="C322" s="243">
        <f>LOOKUP(H322,BLIOTECAS!$D$2:$D$30,BLIOTECAS!$F$2:$F$30)</f>
        <v>1</v>
      </c>
      <c r="D322" s="320">
        <v>331</v>
      </c>
      <c r="E322" s="320"/>
      <c r="F322" s="320"/>
      <c r="G322" s="320">
        <v>2</v>
      </c>
      <c r="H322" s="320">
        <v>12</v>
      </c>
      <c r="I322" s="320"/>
      <c r="J322" s="320">
        <v>4</v>
      </c>
      <c r="K322" s="320">
        <v>3</v>
      </c>
      <c r="L322" s="320"/>
      <c r="M322" s="320">
        <v>12</v>
      </c>
      <c r="N322" s="320"/>
      <c r="O322" s="320"/>
      <c r="P322" s="320"/>
      <c r="Q322" s="320"/>
      <c r="R322" s="320"/>
      <c r="S322" s="320">
        <v>5</v>
      </c>
      <c r="T322" s="320">
        <v>2</v>
      </c>
      <c r="U322" s="320">
        <v>2</v>
      </c>
      <c r="V322" s="320">
        <v>2</v>
      </c>
      <c r="W322" s="320">
        <v>1</v>
      </c>
      <c r="X322" s="320"/>
      <c r="Y322" s="320"/>
      <c r="Z322" s="320"/>
      <c r="AA322" s="320"/>
      <c r="AB322" s="320"/>
      <c r="AC322" s="320"/>
      <c r="AD322" s="320">
        <v>5</v>
      </c>
      <c r="AE322" s="320">
        <v>1</v>
      </c>
      <c r="AF322" s="320">
        <v>2</v>
      </c>
      <c r="AG322" s="320">
        <v>1</v>
      </c>
      <c r="AH322" s="320">
        <v>1</v>
      </c>
      <c r="AI322" s="320">
        <v>5</v>
      </c>
      <c r="AJ322" s="320">
        <v>3</v>
      </c>
      <c r="AK322" s="320">
        <v>1</v>
      </c>
      <c r="AL322" s="320">
        <v>3</v>
      </c>
      <c r="AM322" s="320">
        <v>1</v>
      </c>
      <c r="AN322" s="320">
        <v>4</v>
      </c>
      <c r="AO322" s="320">
        <v>3</v>
      </c>
      <c r="AP322" s="320">
        <v>3</v>
      </c>
      <c r="AQ322" s="320">
        <v>3</v>
      </c>
      <c r="AR322" s="320">
        <v>3</v>
      </c>
      <c r="AS322" s="320">
        <v>3</v>
      </c>
      <c r="AT322" s="320" t="s">
        <v>22</v>
      </c>
      <c r="AU322" s="320">
        <v>3</v>
      </c>
      <c r="AV322" s="320"/>
      <c r="AW322" s="320">
        <v>5</v>
      </c>
      <c r="AX322" s="320">
        <v>5</v>
      </c>
      <c r="AY322" s="320">
        <v>5</v>
      </c>
      <c r="AZ322" s="320">
        <v>5</v>
      </c>
      <c r="BA322" s="320">
        <v>5</v>
      </c>
      <c r="BB322" s="320">
        <v>5</v>
      </c>
      <c r="BC322" s="320"/>
      <c r="BD322" s="320" t="s">
        <v>356</v>
      </c>
      <c r="BE322" s="320" t="s">
        <v>22</v>
      </c>
      <c r="BF322" s="320"/>
      <c r="BG322" s="320"/>
      <c r="BH322" s="320">
        <v>5</v>
      </c>
      <c r="BI322" s="320">
        <v>5</v>
      </c>
      <c r="BJ322" s="320"/>
      <c r="BK322" s="320">
        <v>4</v>
      </c>
      <c r="BL322" s="320">
        <v>3</v>
      </c>
      <c r="BM322" s="320"/>
      <c r="BN322" s="320" t="s">
        <v>495</v>
      </c>
      <c r="BO322" s="381">
        <v>43497.411400462966</v>
      </c>
    </row>
    <row r="323" spans="1:67" ht="15" x14ac:dyDescent="0.25">
      <c r="A323" s="244" t="str">
        <f>IFERROR(LOOKUP(H323,BLIOTECAS!$D$2:$D$30,BLIOTECAS!$C$2:$C$30),"N/C")</f>
        <v>F. Derecho</v>
      </c>
      <c r="B323" s="243" t="str">
        <f>IFERROR(LOOKUP(H323,BLIOTECAS!$D$2:$D$29,BLIOTECAS!$E$2:$E$29),"N/C")</f>
        <v>Ciencias Sociales</v>
      </c>
      <c r="C323" s="243">
        <f>LOOKUP(H323,BLIOTECAS!$D$2:$D$30,BLIOTECAS!$F$2:$F$30)</f>
        <v>3</v>
      </c>
      <c r="D323" s="320">
        <v>332</v>
      </c>
      <c r="E323" s="320"/>
      <c r="F323" s="320"/>
      <c r="G323" s="320">
        <v>1</v>
      </c>
      <c r="H323" s="320">
        <v>11</v>
      </c>
      <c r="I323" s="320"/>
      <c r="J323" s="320">
        <v>4</v>
      </c>
      <c r="K323" s="320">
        <v>3</v>
      </c>
      <c r="L323" s="320"/>
      <c r="M323" s="320">
        <v>29</v>
      </c>
      <c r="N323" s="320">
        <v>11</v>
      </c>
      <c r="O323" s="320"/>
      <c r="P323" s="320"/>
      <c r="Q323" s="320"/>
      <c r="R323" s="320"/>
      <c r="S323" s="320">
        <v>2</v>
      </c>
      <c r="T323" s="320">
        <v>3</v>
      </c>
      <c r="U323" s="320">
        <v>3</v>
      </c>
      <c r="V323" s="320">
        <v>1</v>
      </c>
      <c r="W323" s="320"/>
      <c r="X323" s="320">
        <v>2</v>
      </c>
      <c r="Y323" s="320"/>
      <c r="Z323" s="320"/>
      <c r="AA323" s="320"/>
      <c r="AB323" s="320"/>
      <c r="AC323" s="320"/>
      <c r="AD323" s="320">
        <v>2</v>
      </c>
      <c r="AE323" s="320">
        <v>3</v>
      </c>
      <c r="AF323" s="320">
        <v>3</v>
      </c>
      <c r="AG323" s="320">
        <v>3</v>
      </c>
      <c r="AH323" s="320">
        <v>2</v>
      </c>
      <c r="AI323" s="320">
        <v>3</v>
      </c>
      <c r="AJ323" s="320">
        <v>3</v>
      </c>
      <c r="AK323" s="320">
        <v>3</v>
      </c>
      <c r="AL323" s="320">
        <v>3</v>
      </c>
      <c r="AM323" s="320">
        <v>1</v>
      </c>
      <c r="AN323" s="320">
        <v>3</v>
      </c>
      <c r="AO323" s="320">
        <v>2</v>
      </c>
      <c r="AP323" s="320">
        <v>1</v>
      </c>
      <c r="AQ323" s="320">
        <v>1</v>
      </c>
      <c r="AR323" s="320">
        <v>1</v>
      </c>
      <c r="AS323" s="320">
        <v>3</v>
      </c>
      <c r="AT323" s="320" t="s">
        <v>22</v>
      </c>
      <c r="AU323" s="320">
        <v>2</v>
      </c>
      <c r="AV323" s="320"/>
      <c r="AW323" s="320">
        <v>1</v>
      </c>
      <c r="AX323" s="320">
        <v>2</v>
      </c>
      <c r="AY323" s="320">
        <v>1</v>
      </c>
      <c r="AZ323" s="320">
        <v>3</v>
      </c>
      <c r="BA323" s="320">
        <v>3</v>
      </c>
      <c r="BB323" s="320">
        <v>3</v>
      </c>
      <c r="BC323" s="320"/>
      <c r="BD323" s="320" t="s">
        <v>22</v>
      </c>
      <c r="BE323" s="320" t="s">
        <v>22</v>
      </c>
      <c r="BF323" s="320"/>
      <c r="BG323" s="320"/>
      <c r="BH323" s="320">
        <v>1</v>
      </c>
      <c r="BI323" s="320">
        <v>1</v>
      </c>
      <c r="BJ323" s="320"/>
      <c r="BK323" s="320">
        <v>2</v>
      </c>
      <c r="BL323" s="320">
        <v>2</v>
      </c>
      <c r="BM323" s="320"/>
      <c r="BN323" s="320"/>
      <c r="BO323" s="381">
        <v>43497.411446759259</v>
      </c>
    </row>
    <row r="324" spans="1:67" ht="15" x14ac:dyDescent="0.25">
      <c r="A324" s="244" t="str">
        <f>IFERROR(LOOKUP(H324,BLIOTECAS!$D$2:$D$30,BLIOTECAS!$C$2:$C$30),"N/C")</f>
        <v>F. Geografía e Historia</v>
      </c>
      <c r="B324" s="243" t="str">
        <f>IFERROR(LOOKUP(H324,BLIOTECAS!$D$2:$D$29,BLIOTECAS!$E$2:$E$29),"N/C")</f>
        <v>Humanidades</v>
      </c>
      <c r="C324" s="243">
        <f>LOOKUP(H324,BLIOTECAS!$D$2:$D$30,BLIOTECAS!$F$2:$F$30)</f>
        <v>1</v>
      </c>
      <c r="D324" s="320">
        <v>333</v>
      </c>
      <c r="E324" s="320"/>
      <c r="F324" s="320"/>
      <c r="G324" s="320">
        <v>1</v>
      </c>
      <c r="H324" s="320">
        <v>16</v>
      </c>
      <c r="I324" s="320"/>
      <c r="J324" s="320">
        <v>3</v>
      </c>
      <c r="K324" s="320">
        <v>4</v>
      </c>
      <c r="L324" s="320"/>
      <c r="M324" s="320">
        <v>16</v>
      </c>
      <c r="N324" s="320">
        <v>29</v>
      </c>
      <c r="O324" s="320">
        <v>1</v>
      </c>
      <c r="P324" s="320"/>
      <c r="Q324" s="320"/>
      <c r="R324" s="320"/>
      <c r="S324" s="320">
        <v>2</v>
      </c>
      <c r="T324" s="320">
        <v>4</v>
      </c>
      <c r="U324" s="320">
        <v>4</v>
      </c>
      <c r="V324" s="320">
        <v>3</v>
      </c>
      <c r="W324" s="320"/>
      <c r="X324" s="320"/>
      <c r="Y324" s="320">
        <v>3</v>
      </c>
      <c r="Z324" s="320"/>
      <c r="AA324" s="320"/>
      <c r="AB324" s="320"/>
      <c r="AC324" s="320"/>
      <c r="AD324" s="320">
        <v>3</v>
      </c>
      <c r="AE324" s="320">
        <v>1</v>
      </c>
      <c r="AF324" s="320">
        <v>1</v>
      </c>
      <c r="AG324" s="320">
        <v>5</v>
      </c>
      <c r="AH324" s="320">
        <v>4</v>
      </c>
      <c r="AI324" s="320">
        <v>5</v>
      </c>
      <c r="AJ324" s="320">
        <v>5</v>
      </c>
      <c r="AK324" s="320">
        <v>4</v>
      </c>
      <c r="AL324" s="320">
        <v>6</v>
      </c>
      <c r="AM324" s="320">
        <v>4</v>
      </c>
      <c r="AN324" s="320">
        <v>2</v>
      </c>
      <c r="AO324" s="320">
        <v>3</v>
      </c>
      <c r="AP324" s="320">
        <v>1</v>
      </c>
      <c r="AQ324" s="320">
        <v>4</v>
      </c>
      <c r="AR324" s="320">
        <v>2</v>
      </c>
      <c r="AS324" s="320">
        <v>2</v>
      </c>
      <c r="AT324" s="320" t="s">
        <v>22</v>
      </c>
      <c r="AU324" s="320">
        <v>3</v>
      </c>
      <c r="AV324" s="320"/>
      <c r="AW324" s="320">
        <v>3</v>
      </c>
      <c r="AX324" s="320">
        <v>3</v>
      </c>
      <c r="AY324" s="320">
        <v>2</v>
      </c>
      <c r="AZ324" s="320">
        <v>5</v>
      </c>
      <c r="BA324" s="320">
        <v>5</v>
      </c>
      <c r="BB324" s="320">
        <v>5</v>
      </c>
      <c r="BC324" s="320"/>
      <c r="BD324" s="320" t="s">
        <v>22</v>
      </c>
      <c r="BE324" s="320" t="s">
        <v>22</v>
      </c>
      <c r="BF324" s="320"/>
      <c r="BG324" s="320"/>
      <c r="BH324" s="320">
        <v>5</v>
      </c>
      <c r="BI324" s="320">
        <v>5</v>
      </c>
      <c r="BJ324" s="320"/>
      <c r="BK324" s="320">
        <v>3</v>
      </c>
      <c r="BL324" s="320">
        <v>2</v>
      </c>
      <c r="BM324" s="320"/>
      <c r="BN324" s="320"/>
      <c r="BO324" s="381">
        <v>43497.411493055559</v>
      </c>
    </row>
    <row r="325" spans="1:67" ht="15" x14ac:dyDescent="0.25">
      <c r="A325" s="244" t="str">
        <f>IFERROR(LOOKUP(H325,BLIOTECAS!$D$2:$D$30,BLIOTECAS!$C$2:$C$30),"N/C")</f>
        <v>F. Ciencias Físicas</v>
      </c>
      <c r="B325" s="243" t="str">
        <f>IFERROR(LOOKUP(H325,BLIOTECAS!$D$2:$D$29,BLIOTECAS!$E$2:$E$29),"N/C")</f>
        <v>Ciencias Experimentales</v>
      </c>
      <c r="C325" s="243">
        <f>LOOKUP(H325,BLIOTECAS!$D$2:$D$30,BLIOTECAS!$F$2:$F$30)</f>
        <v>2</v>
      </c>
      <c r="D325" s="320">
        <v>334</v>
      </c>
      <c r="E325" s="320"/>
      <c r="F325" s="320"/>
      <c r="G325" s="320">
        <v>2</v>
      </c>
      <c r="H325" s="320">
        <v>6</v>
      </c>
      <c r="I325" s="320"/>
      <c r="J325" s="320">
        <v>3</v>
      </c>
      <c r="K325" s="320">
        <v>1</v>
      </c>
      <c r="L325" s="320"/>
      <c r="M325" s="320">
        <v>6</v>
      </c>
      <c r="N325" s="320"/>
      <c r="O325" s="320"/>
      <c r="P325" s="320"/>
      <c r="Q325" s="320"/>
      <c r="R325" s="320"/>
      <c r="S325" s="320">
        <v>4</v>
      </c>
      <c r="T325" s="320">
        <v>5</v>
      </c>
      <c r="U325" s="320">
        <v>5</v>
      </c>
      <c r="V325" s="320">
        <v>5</v>
      </c>
      <c r="W325" s="320"/>
      <c r="X325" s="320">
        <v>2</v>
      </c>
      <c r="Y325" s="320"/>
      <c r="Z325" s="320">
        <v>4</v>
      </c>
      <c r="AA325" s="320">
        <v>2</v>
      </c>
      <c r="AB325" s="320"/>
      <c r="AC325" s="320"/>
      <c r="AD325" s="320">
        <v>1</v>
      </c>
      <c r="AE325" s="320">
        <v>1</v>
      </c>
      <c r="AF325" s="320">
        <v>1</v>
      </c>
      <c r="AG325" s="320">
        <v>5</v>
      </c>
      <c r="AH325" s="320">
        <v>5</v>
      </c>
      <c r="AI325" s="320">
        <v>5</v>
      </c>
      <c r="AJ325" s="320">
        <v>5</v>
      </c>
      <c r="AK325" s="320">
        <v>3</v>
      </c>
      <c r="AL325" s="320">
        <v>6</v>
      </c>
      <c r="AM325" s="320">
        <v>4</v>
      </c>
      <c r="AN325" s="320">
        <v>4</v>
      </c>
      <c r="AO325" s="320">
        <v>4</v>
      </c>
      <c r="AP325" s="320">
        <v>5</v>
      </c>
      <c r="AQ325" s="320">
        <v>5</v>
      </c>
      <c r="AR325" s="320">
        <v>3</v>
      </c>
      <c r="AS325" s="320">
        <v>4</v>
      </c>
      <c r="AT325" s="320" t="s">
        <v>22</v>
      </c>
      <c r="AU325" s="320">
        <v>4</v>
      </c>
      <c r="AV325" s="320"/>
      <c r="AW325" s="320"/>
      <c r="AX325" s="320"/>
      <c r="AY325" s="320"/>
      <c r="AZ325" s="320"/>
      <c r="BA325" s="320"/>
      <c r="BB325" s="320"/>
      <c r="BC325" s="320"/>
      <c r="BD325" s="320" t="s">
        <v>22</v>
      </c>
      <c r="BE325" s="320" t="s">
        <v>22</v>
      </c>
      <c r="BF325" s="320"/>
      <c r="BG325" s="320"/>
      <c r="BH325" s="320">
        <v>5</v>
      </c>
      <c r="BI325" s="320">
        <v>4</v>
      </c>
      <c r="BJ325" s="320"/>
      <c r="BK325" s="320">
        <v>4</v>
      </c>
      <c r="BL325" s="320"/>
      <c r="BM325" s="320"/>
      <c r="BN325" s="320"/>
      <c r="BO325" s="381">
        <v>43497.411516203705</v>
      </c>
    </row>
    <row r="326" spans="1:67" ht="15" x14ac:dyDescent="0.25">
      <c r="A326" s="244" t="str">
        <f>IFERROR(LOOKUP(H326,BLIOTECAS!$D$2:$D$30,BLIOTECAS!$C$2:$C$30),"N/C")</f>
        <v>F. Medicina</v>
      </c>
      <c r="B326" s="243" t="str">
        <f>IFERROR(LOOKUP(H326,BLIOTECAS!$D$2:$D$29,BLIOTECAS!$E$2:$E$29),"N/C")</f>
        <v>Ciencias de la Salud</v>
      </c>
      <c r="C326" s="243">
        <f>LOOKUP(H326,BLIOTECAS!$D$2:$D$30,BLIOTECAS!$F$2:$F$30)</f>
        <v>4</v>
      </c>
      <c r="D326" s="320">
        <v>335</v>
      </c>
      <c r="E326" s="320"/>
      <c r="F326" s="320"/>
      <c r="G326" s="320">
        <v>1</v>
      </c>
      <c r="H326" s="320">
        <v>18</v>
      </c>
      <c r="I326" s="320"/>
      <c r="J326" s="320">
        <v>3</v>
      </c>
      <c r="K326" s="320">
        <v>2</v>
      </c>
      <c r="L326" s="320"/>
      <c r="M326" s="320">
        <v>18</v>
      </c>
      <c r="N326" s="320">
        <v>29</v>
      </c>
      <c r="O326" s="320"/>
      <c r="P326" s="320"/>
      <c r="Q326" s="320"/>
      <c r="R326" s="320"/>
      <c r="S326" s="320">
        <v>2</v>
      </c>
      <c r="T326" s="320">
        <v>3</v>
      </c>
      <c r="U326" s="320">
        <v>3</v>
      </c>
      <c r="V326" s="320">
        <v>4</v>
      </c>
      <c r="W326" s="320">
        <v>1</v>
      </c>
      <c r="X326" s="320">
        <v>2</v>
      </c>
      <c r="Y326" s="320"/>
      <c r="Z326" s="320"/>
      <c r="AA326" s="320"/>
      <c r="AB326" s="320"/>
      <c r="AC326" s="320"/>
      <c r="AD326" s="320">
        <v>1</v>
      </c>
      <c r="AE326" s="320">
        <v>1</v>
      </c>
      <c r="AF326" s="320">
        <v>2</v>
      </c>
      <c r="AG326" s="320"/>
      <c r="AH326" s="320">
        <v>1</v>
      </c>
      <c r="AI326" s="320">
        <v>5</v>
      </c>
      <c r="AJ326" s="320">
        <v>4</v>
      </c>
      <c r="AK326" s="320">
        <v>2</v>
      </c>
      <c r="AL326" s="320">
        <v>2</v>
      </c>
      <c r="AM326" s="320">
        <v>2</v>
      </c>
      <c r="AN326" s="320">
        <v>2</v>
      </c>
      <c r="AO326" s="320">
        <v>1</v>
      </c>
      <c r="AP326" s="320">
        <v>3</v>
      </c>
      <c r="AQ326" s="320">
        <v>1</v>
      </c>
      <c r="AR326" s="320">
        <v>2</v>
      </c>
      <c r="AS326" s="320">
        <v>1</v>
      </c>
      <c r="AT326" s="320" t="s">
        <v>22</v>
      </c>
      <c r="AU326" s="320">
        <v>1</v>
      </c>
      <c r="AV326" s="320"/>
      <c r="AW326" s="320">
        <v>4</v>
      </c>
      <c r="AX326" s="320">
        <v>4</v>
      </c>
      <c r="AY326" s="320">
        <v>3</v>
      </c>
      <c r="AZ326" s="320">
        <v>3</v>
      </c>
      <c r="BA326" s="320">
        <v>3</v>
      </c>
      <c r="BB326" s="320">
        <v>3</v>
      </c>
      <c r="BC326" s="320"/>
      <c r="BD326" s="320" t="s">
        <v>22</v>
      </c>
      <c r="BE326" s="320" t="s">
        <v>22</v>
      </c>
      <c r="BF326" s="320"/>
      <c r="BG326" s="320"/>
      <c r="BH326" s="320">
        <v>4</v>
      </c>
      <c r="BI326" s="320">
        <v>3</v>
      </c>
      <c r="BJ326" s="320"/>
      <c r="BK326" s="320">
        <v>3</v>
      </c>
      <c r="BL326" s="320">
        <v>3</v>
      </c>
      <c r="BM326" s="320"/>
      <c r="BN326" s="320"/>
      <c r="BO326" s="381">
        <v>43497.411608796298</v>
      </c>
    </row>
    <row r="327" spans="1:67" ht="15" x14ac:dyDescent="0.25">
      <c r="A327" s="244" t="str">
        <f>IFERROR(LOOKUP(H327,BLIOTECAS!$D$2:$D$30,BLIOTECAS!$C$2:$C$30),"N/C")</f>
        <v>F. Veterinaria</v>
      </c>
      <c r="B327" s="243" t="str">
        <f>IFERROR(LOOKUP(H327,BLIOTECAS!$D$2:$D$29,BLIOTECAS!$E$2:$E$29),"N/C")</f>
        <v>Ciencias de la Salud</v>
      </c>
      <c r="C327" s="243">
        <f>LOOKUP(H327,BLIOTECAS!$D$2:$D$30,BLIOTECAS!$F$2:$F$30)</f>
        <v>4</v>
      </c>
      <c r="D327" s="320">
        <v>336</v>
      </c>
      <c r="E327" s="320"/>
      <c r="F327" s="320"/>
      <c r="G327" s="320">
        <v>1</v>
      </c>
      <c r="H327" s="320">
        <v>21</v>
      </c>
      <c r="I327" s="320"/>
      <c r="J327" s="320">
        <v>2</v>
      </c>
      <c r="K327" s="320">
        <v>1</v>
      </c>
      <c r="L327" s="320"/>
      <c r="M327" s="320">
        <v>29</v>
      </c>
      <c r="N327" s="320">
        <v>21</v>
      </c>
      <c r="O327" s="320"/>
      <c r="P327" s="320"/>
      <c r="Q327" s="320"/>
      <c r="R327" s="320"/>
      <c r="S327" s="320">
        <v>1</v>
      </c>
      <c r="T327" s="320">
        <v>2</v>
      </c>
      <c r="U327" s="320">
        <v>3</v>
      </c>
      <c r="V327" s="320">
        <v>2</v>
      </c>
      <c r="W327" s="320"/>
      <c r="X327" s="320">
        <v>2</v>
      </c>
      <c r="Y327" s="320"/>
      <c r="Z327" s="320"/>
      <c r="AA327" s="320"/>
      <c r="AB327" s="320"/>
      <c r="AC327" s="320"/>
      <c r="AD327" s="320">
        <v>4</v>
      </c>
      <c r="AE327" s="320">
        <v>3</v>
      </c>
      <c r="AF327" s="320">
        <v>2</v>
      </c>
      <c r="AG327" s="320">
        <v>2</v>
      </c>
      <c r="AH327" s="320">
        <v>5</v>
      </c>
      <c r="AI327" s="320">
        <v>2</v>
      </c>
      <c r="AJ327" s="320">
        <v>4</v>
      </c>
      <c r="AK327" s="320">
        <v>2</v>
      </c>
      <c r="AL327" s="320">
        <v>4</v>
      </c>
      <c r="AM327" s="320">
        <v>4</v>
      </c>
      <c r="AN327" s="320">
        <v>4</v>
      </c>
      <c r="AO327" s="320">
        <v>3</v>
      </c>
      <c r="AP327" s="320">
        <v>4</v>
      </c>
      <c r="AQ327" s="320">
        <v>3</v>
      </c>
      <c r="AR327" s="320">
        <v>3</v>
      </c>
      <c r="AS327" s="320">
        <v>5</v>
      </c>
      <c r="AT327" s="320" t="s">
        <v>356</v>
      </c>
      <c r="AU327" s="320">
        <v>4</v>
      </c>
      <c r="AV327" s="320"/>
      <c r="AW327" s="320">
        <v>4</v>
      </c>
      <c r="AX327" s="320">
        <v>4</v>
      </c>
      <c r="AY327" s="320">
        <v>4</v>
      </c>
      <c r="AZ327" s="320">
        <v>4</v>
      </c>
      <c r="BA327" s="320">
        <v>4</v>
      </c>
      <c r="BB327" s="320">
        <v>4</v>
      </c>
      <c r="BC327" s="320"/>
      <c r="BD327" s="320" t="s">
        <v>22</v>
      </c>
      <c r="BE327" s="320" t="s">
        <v>22</v>
      </c>
      <c r="BF327" s="320"/>
      <c r="BG327" s="320"/>
      <c r="BH327" s="320">
        <v>4</v>
      </c>
      <c r="BI327" s="320">
        <v>4</v>
      </c>
      <c r="BJ327" s="320"/>
      <c r="BK327" s="320">
        <v>4</v>
      </c>
      <c r="BL327" s="320">
        <v>4</v>
      </c>
      <c r="BM327" s="320"/>
      <c r="BN327" s="320"/>
      <c r="BO327" s="381">
        <v>43497.411643518521</v>
      </c>
    </row>
    <row r="328" spans="1:67" ht="15" x14ac:dyDescent="0.25">
      <c r="A328" s="244" t="str">
        <f>IFERROR(LOOKUP(H328,BLIOTECAS!$D$2:$D$30,BLIOTECAS!$C$2:$C$30),"N/C")</f>
        <v>F. Ciencias Químicas</v>
      </c>
      <c r="B328" s="243" t="str">
        <f>IFERROR(LOOKUP(H328,BLIOTECAS!$D$2:$D$29,BLIOTECAS!$E$2:$E$29),"N/C")</f>
        <v>Ciencias Experimentales</v>
      </c>
      <c r="C328" s="243">
        <f>LOOKUP(H328,BLIOTECAS!$D$2:$D$30,BLIOTECAS!$F$2:$F$30)</f>
        <v>2</v>
      </c>
      <c r="D328" s="320">
        <v>337</v>
      </c>
      <c r="E328" s="320"/>
      <c r="F328" s="320"/>
      <c r="G328" s="320">
        <v>1</v>
      </c>
      <c r="H328" s="320">
        <v>10</v>
      </c>
      <c r="I328" s="320"/>
      <c r="J328" s="320">
        <v>5</v>
      </c>
      <c r="K328" s="320">
        <v>3</v>
      </c>
      <c r="L328" s="320"/>
      <c r="M328" s="320">
        <v>10</v>
      </c>
      <c r="N328" s="320"/>
      <c r="O328" s="320"/>
      <c r="P328" s="320"/>
      <c r="Q328" s="320"/>
      <c r="R328" s="320"/>
      <c r="S328" s="320">
        <v>5</v>
      </c>
      <c r="T328" s="320">
        <v>5</v>
      </c>
      <c r="U328" s="320">
        <v>4</v>
      </c>
      <c r="V328" s="320">
        <v>3</v>
      </c>
      <c r="W328" s="320">
        <v>1</v>
      </c>
      <c r="X328" s="320"/>
      <c r="Y328" s="320"/>
      <c r="Z328" s="320"/>
      <c r="AA328" s="320"/>
      <c r="AB328" s="320"/>
      <c r="AC328" s="320"/>
      <c r="AD328" s="320">
        <v>4</v>
      </c>
      <c r="AE328" s="320">
        <v>1</v>
      </c>
      <c r="AF328" s="320">
        <v>1</v>
      </c>
      <c r="AG328" s="320">
        <v>1</v>
      </c>
      <c r="AH328" s="320">
        <v>5</v>
      </c>
      <c r="AI328" s="320">
        <v>3</v>
      </c>
      <c r="AJ328" s="320">
        <v>5</v>
      </c>
      <c r="AK328" s="320">
        <v>2</v>
      </c>
      <c r="AL328" s="320">
        <v>5</v>
      </c>
      <c r="AM328" s="320">
        <v>5</v>
      </c>
      <c r="AN328" s="320">
        <v>5</v>
      </c>
      <c r="AO328" s="320">
        <v>4</v>
      </c>
      <c r="AP328" s="320">
        <v>5</v>
      </c>
      <c r="AQ328" s="320">
        <v>4</v>
      </c>
      <c r="AR328" s="320">
        <v>3</v>
      </c>
      <c r="AS328" s="320">
        <v>4</v>
      </c>
      <c r="AT328" s="320" t="s">
        <v>22</v>
      </c>
      <c r="AU328" s="320">
        <v>4</v>
      </c>
      <c r="AV328" s="320"/>
      <c r="AW328" s="320">
        <v>5</v>
      </c>
      <c r="AX328" s="320">
        <v>2</v>
      </c>
      <c r="AY328" s="320">
        <v>4</v>
      </c>
      <c r="AZ328" s="320">
        <v>5</v>
      </c>
      <c r="BA328" s="320">
        <v>5</v>
      </c>
      <c r="BB328" s="320">
        <v>5</v>
      </c>
      <c r="BC328" s="320"/>
      <c r="BD328" s="320" t="s">
        <v>22</v>
      </c>
      <c r="BE328" s="320" t="s">
        <v>22</v>
      </c>
      <c r="BF328" s="320"/>
      <c r="BG328" s="320"/>
      <c r="BH328" s="320">
        <v>5</v>
      </c>
      <c r="BI328" s="320">
        <v>5</v>
      </c>
      <c r="BJ328" s="320"/>
      <c r="BK328" s="320">
        <v>4</v>
      </c>
      <c r="BL328" s="320">
        <v>3</v>
      </c>
      <c r="BM328" s="320"/>
      <c r="BN328" s="320"/>
      <c r="BO328" s="381">
        <v>43497.411643518521</v>
      </c>
    </row>
    <row r="329" spans="1:67" ht="15" x14ac:dyDescent="0.25">
      <c r="A329" s="244" t="str">
        <f>IFERROR(LOOKUP(H329,BLIOTECAS!$D$2:$D$30,BLIOTECAS!$C$2:$C$30),"N/C")</f>
        <v>F. Filología</v>
      </c>
      <c r="B329" s="243" t="str">
        <f>IFERROR(LOOKUP(H329,BLIOTECAS!$D$2:$D$29,BLIOTECAS!$E$2:$E$29),"N/C")</f>
        <v>Humanidades</v>
      </c>
      <c r="C329" s="243">
        <f>LOOKUP(H329,BLIOTECAS!$D$2:$D$30,BLIOTECAS!$F$2:$F$30)</f>
        <v>1</v>
      </c>
      <c r="D329" s="320">
        <v>338</v>
      </c>
      <c r="E329" s="320"/>
      <c r="F329" s="320"/>
      <c r="G329" s="320">
        <v>1</v>
      </c>
      <c r="H329" s="320">
        <v>14</v>
      </c>
      <c r="I329" s="320"/>
      <c r="J329" s="320">
        <v>5</v>
      </c>
      <c r="K329" s="320">
        <v>2</v>
      </c>
      <c r="L329" s="320"/>
      <c r="M329" s="320">
        <v>14</v>
      </c>
      <c r="N329" s="320">
        <v>15</v>
      </c>
      <c r="O329" s="320">
        <v>16</v>
      </c>
      <c r="P329" s="320" t="s">
        <v>496</v>
      </c>
      <c r="Q329" s="320"/>
      <c r="R329" s="320"/>
      <c r="S329" s="320">
        <v>1</v>
      </c>
      <c r="T329" s="320">
        <v>3</v>
      </c>
      <c r="U329" s="320">
        <v>5</v>
      </c>
      <c r="V329" s="320">
        <v>1</v>
      </c>
      <c r="W329" s="320">
        <v>1</v>
      </c>
      <c r="X329" s="320">
        <v>2</v>
      </c>
      <c r="Y329" s="320"/>
      <c r="Z329" s="320"/>
      <c r="AA329" s="320"/>
      <c r="AB329" s="320"/>
      <c r="AC329" s="320"/>
      <c r="AD329" s="320">
        <v>5</v>
      </c>
      <c r="AE329" s="320">
        <v>1</v>
      </c>
      <c r="AF329" s="320">
        <v>1</v>
      </c>
      <c r="AG329" s="320">
        <v>4</v>
      </c>
      <c r="AH329" s="320">
        <v>5</v>
      </c>
      <c r="AI329" s="320">
        <v>1</v>
      </c>
      <c r="AJ329" s="320">
        <v>1</v>
      </c>
      <c r="AK329" s="320">
        <v>5</v>
      </c>
      <c r="AL329" s="320">
        <v>6</v>
      </c>
      <c r="AM329" s="320">
        <v>4</v>
      </c>
      <c r="AN329" s="320">
        <v>2</v>
      </c>
      <c r="AO329" s="320">
        <v>1</v>
      </c>
      <c r="AP329" s="320">
        <v>5</v>
      </c>
      <c r="AQ329" s="320">
        <v>5</v>
      </c>
      <c r="AR329" s="320">
        <v>1</v>
      </c>
      <c r="AS329" s="320">
        <v>2</v>
      </c>
      <c r="AT329" s="320" t="s">
        <v>356</v>
      </c>
      <c r="AU329" s="320">
        <v>2</v>
      </c>
      <c r="AV329" s="320"/>
      <c r="AW329" s="320">
        <v>5</v>
      </c>
      <c r="AX329" s="320">
        <v>5</v>
      </c>
      <c r="AY329" s="320">
        <v>5</v>
      </c>
      <c r="AZ329" s="320">
        <v>5</v>
      </c>
      <c r="BA329" s="320">
        <v>5</v>
      </c>
      <c r="BB329" s="320">
        <v>5</v>
      </c>
      <c r="BC329" s="320"/>
      <c r="BD329" s="320" t="s">
        <v>22</v>
      </c>
      <c r="BE329" s="320" t="s">
        <v>22</v>
      </c>
      <c r="BF329" s="320"/>
      <c r="BG329" s="320"/>
      <c r="BH329" s="320">
        <v>5</v>
      </c>
      <c r="BI329" s="320">
        <v>5</v>
      </c>
      <c r="BJ329" s="320"/>
      <c r="BK329" s="320">
        <v>4</v>
      </c>
      <c r="BL329" s="320">
        <v>3</v>
      </c>
      <c r="BM329" s="320"/>
      <c r="BN329" s="320" t="s">
        <v>497</v>
      </c>
      <c r="BO329" s="381">
        <v>43497.411678240744</v>
      </c>
    </row>
    <row r="330" spans="1:67" ht="15" x14ac:dyDescent="0.25">
      <c r="A330" s="244" t="str">
        <f>IFERROR(LOOKUP(H330,BLIOTECAS!$D$2:$D$30,BLIOTECAS!$C$2:$C$30),"N/C")</f>
        <v>F. Ciencias Químicas</v>
      </c>
      <c r="B330" s="243" t="str">
        <f>IFERROR(LOOKUP(H330,BLIOTECAS!$D$2:$D$29,BLIOTECAS!$E$2:$E$29),"N/C")</f>
        <v>Ciencias Experimentales</v>
      </c>
      <c r="C330" s="243">
        <f>LOOKUP(H330,BLIOTECAS!$D$2:$D$30,BLIOTECAS!$F$2:$F$30)</f>
        <v>2</v>
      </c>
      <c r="D330" s="320">
        <v>339</v>
      </c>
      <c r="E330" s="320"/>
      <c r="F330" s="320"/>
      <c r="G330" s="320">
        <v>1</v>
      </c>
      <c r="H330" s="320">
        <v>10</v>
      </c>
      <c r="I330" s="320"/>
      <c r="J330" s="320">
        <v>3</v>
      </c>
      <c r="K330" s="320">
        <v>1</v>
      </c>
      <c r="L330" s="320"/>
      <c r="M330" s="320">
        <v>10</v>
      </c>
      <c r="N330" s="320">
        <v>29</v>
      </c>
      <c r="O330" s="320"/>
      <c r="P330" s="320"/>
      <c r="Q330" s="320"/>
      <c r="R330" s="320"/>
      <c r="S330" s="320">
        <v>2</v>
      </c>
      <c r="T330" s="320">
        <v>3</v>
      </c>
      <c r="U330" s="320">
        <v>2</v>
      </c>
      <c r="V330" s="320">
        <v>4</v>
      </c>
      <c r="W330" s="320"/>
      <c r="X330" s="320">
        <v>2</v>
      </c>
      <c r="Y330" s="320">
        <v>3</v>
      </c>
      <c r="Z330" s="320">
        <v>4</v>
      </c>
      <c r="AA330" s="320">
        <v>12</v>
      </c>
      <c r="AB330" s="320"/>
      <c r="AC330" s="320"/>
      <c r="AD330" s="320">
        <v>1</v>
      </c>
      <c r="AE330" s="320">
        <v>1</v>
      </c>
      <c r="AF330" s="320">
        <v>1</v>
      </c>
      <c r="AG330" s="320">
        <v>5</v>
      </c>
      <c r="AH330" s="320">
        <v>4</v>
      </c>
      <c r="AI330" s="320">
        <v>3</v>
      </c>
      <c r="AJ330" s="320">
        <v>4</v>
      </c>
      <c r="AK330" s="320">
        <v>1</v>
      </c>
      <c r="AL330" s="320">
        <v>3</v>
      </c>
      <c r="AM330" s="320">
        <v>3</v>
      </c>
      <c r="AN330" s="320">
        <v>3</v>
      </c>
      <c r="AO330" s="320">
        <v>3</v>
      </c>
      <c r="AP330" s="320">
        <v>3</v>
      </c>
      <c r="AQ330" s="320">
        <v>3</v>
      </c>
      <c r="AR330" s="320">
        <v>1</v>
      </c>
      <c r="AS330" s="320">
        <v>2</v>
      </c>
      <c r="AT330" s="320" t="s">
        <v>22</v>
      </c>
      <c r="AU330" s="320">
        <v>3</v>
      </c>
      <c r="AV330" s="320"/>
      <c r="AW330" s="320">
        <v>3</v>
      </c>
      <c r="AX330" s="320">
        <v>3</v>
      </c>
      <c r="AY330" s="320">
        <v>3</v>
      </c>
      <c r="AZ330" s="320">
        <v>3</v>
      </c>
      <c r="BA330" s="320">
        <v>3</v>
      </c>
      <c r="BB330" s="320">
        <v>3</v>
      </c>
      <c r="BC330" s="320"/>
      <c r="BD330" s="320" t="s">
        <v>22</v>
      </c>
      <c r="BE330" s="320" t="s">
        <v>22</v>
      </c>
      <c r="BF330" s="320"/>
      <c r="BG330" s="320"/>
      <c r="BH330" s="320">
        <v>3</v>
      </c>
      <c r="BI330" s="320">
        <v>2</v>
      </c>
      <c r="BJ330" s="320"/>
      <c r="BK330" s="320">
        <v>3</v>
      </c>
      <c r="BL330" s="320"/>
      <c r="BM330" s="320"/>
      <c r="BN330" s="320"/>
      <c r="BO330" s="381">
        <v>43497.411724537036</v>
      </c>
    </row>
    <row r="331" spans="1:67" ht="15" x14ac:dyDescent="0.25">
      <c r="A331" s="244" t="str">
        <f>IFERROR(LOOKUP(H331,BLIOTECAS!$D$2:$D$30,BLIOTECAS!$C$2:$C$30),"N/C")</f>
        <v>F. Ciencias Físicas</v>
      </c>
      <c r="B331" s="243" t="str">
        <f>IFERROR(LOOKUP(H331,BLIOTECAS!$D$2:$D$29,BLIOTECAS!$E$2:$E$29),"N/C")</f>
        <v>Ciencias Experimentales</v>
      </c>
      <c r="C331" s="243">
        <f>LOOKUP(H331,BLIOTECAS!$D$2:$D$30,BLIOTECAS!$F$2:$F$30)</f>
        <v>2</v>
      </c>
      <c r="D331" s="320">
        <v>340</v>
      </c>
      <c r="E331" s="320"/>
      <c r="F331" s="320"/>
      <c r="G331" s="320">
        <v>1</v>
      </c>
      <c r="H331" s="320">
        <v>6</v>
      </c>
      <c r="I331" s="320"/>
      <c r="J331" s="320">
        <v>4</v>
      </c>
      <c r="K331" s="320">
        <v>1</v>
      </c>
      <c r="L331" s="320"/>
      <c r="M331" s="320">
        <v>6</v>
      </c>
      <c r="N331" s="320">
        <v>29</v>
      </c>
      <c r="O331" s="320">
        <v>7</v>
      </c>
      <c r="P331" s="320"/>
      <c r="Q331" s="320"/>
      <c r="R331" s="320"/>
      <c r="S331" s="320">
        <v>4</v>
      </c>
      <c r="T331" s="320">
        <v>4</v>
      </c>
      <c r="U331" s="320">
        <v>5</v>
      </c>
      <c r="V331" s="320">
        <v>5</v>
      </c>
      <c r="W331" s="320"/>
      <c r="X331" s="320"/>
      <c r="Y331" s="320">
        <v>3</v>
      </c>
      <c r="Z331" s="320"/>
      <c r="AA331" s="320"/>
      <c r="AB331" s="320"/>
      <c r="AC331" s="320"/>
      <c r="AD331" s="320">
        <v>4</v>
      </c>
      <c r="AE331" s="320">
        <v>1</v>
      </c>
      <c r="AF331" s="320">
        <v>1</v>
      </c>
      <c r="AG331" s="320">
        <v>5</v>
      </c>
      <c r="AH331" s="320">
        <v>5</v>
      </c>
      <c r="AI331" s="320">
        <v>5</v>
      </c>
      <c r="AJ331" s="320">
        <v>5</v>
      </c>
      <c r="AK331" s="320">
        <v>5</v>
      </c>
      <c r="AL331" s="320">
        <v>4</v>
      </c>
      <c r="AM331" s="320">
        <v>3</v>
      </c>
      <c r="AN331" s="320">
        <v>5</v>
      </c>
      <c r="AO331" s="320">
        <v>4</v>
      </c>
      <c r="AP331" s="320">
        <v>3</v>
      </c>
      <c r="AQ331" s="320">
        <v>5</v>
      </c>
      <c r="AR331" s="320">
        <v>4</v>
      </c>
      <c r="AS331" s="320">
        <v>5</v>
      </c>
      <c r="AT331" s="320" t="s">
        <v>22</v>
      </c>
      <c r="AU331" s="320">
        <v>3</v>
      </c>
      <c r="AV331" s="320"/>
      <c r="AW331" s="320">
        <v>3</v>
      </c>
      <c r="AX331" s="320">
        <v>4</v>
      </c>
      <c r="AY331" s="320">
        <v>4</v>
      </c>
      <c r="AZ331" s="320">
        <v>5</v>
      </c>
      <c r="BA331" s="320">
        <v>5</v>
      </c>
      <c r="BB331" s="320">
        <v>2</v>
      </c>
      <c r="BC331" s="320"/>
      <c r="BD331" s="320" t="s">
        <v>22</v>
      </c>
      <c r="BE331" s="320" t="s">
        <v>22</v>
      </c>
      <c r="BF331" s="320"/>
      <c r="BG331" s="320"/>
      <c r="BH331" s="320">
        <v>3</v>
      </c>
      <c r="BI331" s="320">
        <v>2</v>
      </c>
      <c r="BJ331" s="320"/>
      <c r="BK331" s="320">
        <v>3</v>
      </c>
      <c r="BL331" s="320">
        <v>3</v>
      </c>
      <c r="BM331" s="320"/>
      <c r="BN331" s="320"/>
      <c r="BO331" s="381">
        <v>43497.411736111113</v>
      </c>
    </row>
    <row r="332" spans="1:67" ht="15" x14ac:dyDescent="0.25">
      <c r="A332" s="244" t="str">
        <f>IFERROR(LOOKUP(H332,BLIOTECAS!$D$2:$D$30,BLIOTECAS!$C$2:$C$30),"N/C")</f>
        <v>F. Ciencias de la Información</v>
      </c>
      <c r="B332" s="243" t="str">
        <f>IFERROR(LOOKUP(H332,BLIOTECAS!$D$2:$D$29,BLIOTECAS!$E$2:$E$29),"N/C")</f>
        <v>Ciencias Sociales</v>
      </c>
      <c r="C332" s="243">
        <f>LOOKUP(H332,BLIOTECAS!$D$2:$D$30,BLIOTECAS!$F$2:$F$30)</f>
        <v>3</v>
      </c>
      <c r="D332" s="320">
        <v>341</v>
      </c>
      <c r="E332" s="320"/>
      <c r="F332" s="320"/>
      <c r="G332" s="320">
        <v>1</v>
      </c>
      <c r="H332" s="320">
        <v>4</v>
      </c>
      <c r="I332" s="320"/>
      <c r="J332" s="320">
        <v>2</v>
      </c>
      <c r="K332" s="320">
        <v>1</v>
      </c>
      <c r="L332" s="320"/>
      <c r="M332" s="320">
        <v>29</v>
      </c>
      <c r="N332" s="320">
        <v>4</v>
      </c>
      <c r="O332" s="320">
        <v>13</v>
      </c>
      <c r="P332" s="320"/>
      <c r="Q332" s="320"/>
      <c r="R332" s="320"/>
      <c r="S332" s="320">
        <v>4</v>
      </c>
      <c r="T332" s="320">
        <v>4</v>
      </c>
      <c r="U332" s="320">
        <v>4</v>
      </c>
      <c r="V332" s="320">
        <v>2</v>
      </c>
      <c r="W332" s="320"/>
      <c r="X332" s="320"/>
      <c r="Y332" s="320">
        <v>3</v>
      </c>
      <c r="Z332" s="320"/>
      <c r="AA332" s="320"/>
      <c r="AB332" s="320"/>
      <c r="AC332" s="320"/>
      <c r="AD332" s="320">
        <v>2</v>
      </c>
      <c r="AE332" s="320">
        <v>1</v>
      </c>
      <c r="AF332" s="320">
        <v>1</v>
      </c>
      <c r="AG332" s="320">
        <v>5</v>
      </c>
      <c r="AH332" s="320">
        <v>5</v>
      </c>
      <c r="AI332" s="320">
        <v>3</v>
      </c>
      <c r="AJ332" s="320">
        <v>5</v>
      </c>
      <c r="AK332" s="320">
        <v>3</v>
      </c>
      <c r="AL332" s="320">
        <v>3</v>
      </c>
      <c r="AM332" s="320">
        <v>3</v>
      </c>
      <c r="AN332" s="320">
        <v>4</v>
      </c>
      <c r="AO332" s="320">
        <v>2</v>
      </c>
      <c r="AP332" s="320">
        <v>5</v>
      </c>
      <c r="AQ332" s="320">
        <v>4</v>
      </c>
      <c r="AR332" s="320">
        <v>3</v>
      </c>
      <c r="AS332" s="320">
        <v>5</v>
      </c>
      <c r="AT332" s="320" t="s">
        <v>22</v>
      </c>
      <c r="AU332" s="320">
        <v>4</v>
      </c>
      <c r="AV332" s="320"/>
      <c r="AW332" s="320">
        <v>5</v>
      </c>
      <c r="AX332" s="320">
        <v>5</v>
      </c>
      <c r="AY332" s="320">
        <v>5</v>
      </c>
      <c r="AZ332" s="320">
        <v>5</v>
      </c>
      <c r="BA332" s="320">
        <v>5</v>
      </c>
      <c r="BB332" s="320">
        <v>5</v>
      </c>
      <c r="BC332" s="320"/>
      <c r="BD332" s="320" t="s">
        <v>22</v>
      </c>
      <c r="BE332" s="320" t="s">
        <v>22</v>
      </c>
      <c r="BF332" s="320"/>
      <c r="BG332" s="320"/>
      <c r="BH332" s="320">
        <v>5</v>
      </c>
      <c r="BI332" s="320">
        <v>5</v>
      </c>
      <c r="BJ332" s="320"/>
      <c r="BK332" s="320">
        <v>4</v>
      </c>
      <c r="BL332" s="320">
        <v>3</v>
      </c>
      <c r="BM332" s="320"/>
      <c r="BN332" s="320"/>
      <c r="BO332" s="381">
        <v>43497.411793981482</v>
      </c>
    </row>
    <row r="333" spans="1:67" ht="15" x14ac:dyDescent="0.25">
      <c r="A333" s="244" t="str">
        <f>IFERROR(LOOKUP(H333,BLIOTECAS!$D$2:$D$30,BLIOTECAS!$C$2:$C$30),"N/C")</f>
        <v>F. Ciencias Políticas y Sociología</v>
      </c>
      <c r="B333" s="243" t="str">
        <f>IFERROR(LOOKUP(H333,BLIOTECAS!$D$2:$D$29,BLIOTECAS!$E$2:$E$29),"N/C")</f>
        <v>Ciencias Sociales</v>
      </c>
      <c r="C333" s="243">
        <f>LOOKUP(H333,BLIOTECAS!$D$2:$D$30,BLIOTECAS!$F$2:$F$30)</f>
        <v>3</v>
      </c>
      <c r="D333" s="320">
        <v>342</v>
      </c>
      <c r="E333" s="320"/>
      <c r="F333" s="320"/>
      <c r="G333" s="320">
        <v>1</v>
      </c>
      <c r="H333" s="320">
        <v>9</v>
      </c>
      <c r="I333" s="320"/>
      <c r="J333" s="320">
        <v>4</v>
      </c>
      <c r="K333" s="320">
        <v>5</v>
      </c>
      <c r="L333" s="320"/>
      <c r="M333" s="320">
        <v>9</v>
      </c>
      <c r="N333" s="320"/>
      <c r="O333" s="320"/>
      <c r="P333" s="320" t="s">
        <v>498</v>
      </c>
      <c r="Q333" s="320"/>
      <c r="R333" s="320"/>
      <c r="S333" s="320">
        <v>2</v>
      </c>
      <c r="T333" s="320">
        <v>4</v>
      </c>
      <c r="U333" s="320">
        <v>2</v>
      </c>
      <c r="V333" s="320">
        <v>2</v>
      </c>
      <c r="W333" s="320"/>
      <c r="X333" s="320">
        <v>2</v>
      </c>
      <c r="Y333" s="320">
        <v>3</v>
      </c>
      <c r="Z333" s="320"/>
      <c r="AA333" s="320"/>
      <c r="AB333" s="320"/>
      <c r="AC333" s="320"/>
      <c r="AD333" s="320">
        <v>4</v>
      </c>
      <c r="AE333" s="320">
        <v>1</v>
      </c>
      <c r="AF333" s="320">
        <v>3</v>
      </c>
      <c r="AG333" s="320">
        <v>5</v>
      </c>
      <c r="AH333" s="320">
        <v>5</v>
      </c>
      <c r="AI333" s="320">
        <v>5</v>
      </c>
      <c r="AJ333" s="320">
        <v>5</v>
      </c>
      <c r="AK333" s="320">
        <v>1</v>
      </c>
      <c r="AL333" s="320">
        <v>6</v>
      </c>
      <c r="AM333" s="320">
        <v>2</v>
      </c>
      <c r="AN333" s="320">
        <v>1</v>
      </c>
      <c r="AO333" s="320">
        <v>1</v>
      </c>
      <c r="AP333" s="320">
        <v>4</v>
      </c>
      <c r="AQ333" s="320">
        <v>2</v>
      </c>
      <c r="AR333" s="320">
        <v>1</v>
      </c>
      <c r="AS333" s="320">
        <v>1</v>
      </c>
      <c r="AT333" s="320" t="s">
        <v>356</v>
      </c>
      <c r="AU333" s="320">
        <v>1</v>
      </c>
      <c r="AV333" s="320"/>
      <c r="AW333" s="320">
        <v>5</v>
      </c>
      <c r="AX333" s="320">
        <v>2</v>
      </c>
      <c r="AY333" s="320">
        <v>1</v>
      </c>
      <c r="AZ333" s="320">
        <v>5</v>
      </c>
      <c r="BA333" s="320">
        <v>5</v>
      </c>
      <c r="BB333" s="320">
        <v>5</v>
      </c>
      <c r="BC333" s="320"/>
      <c r="BD333" s="320" t="s">
        <v>356</v>
      </c>
      <c r="BE333" s="320" t="s">
        <v>22</v>
      </c>
      <c r="BF333" s="320"/>
      <c r="BG333" s="320"/>
      <c r="BH333" s="320">
        <v>5</v>
      </c>
      <c r="BI333" s="320">
        <v>5</v>
      </c>
      <c r="BJ333" s="320"/>
      <c r="BK333" s="320">
        <v>4</v>
      </c>
      <c r="BL333" s="320">
        <v>4</v>
      </c>
      <c r="BM333" s="320"/>
      <c r="BN333" s="320" t="s">
        <v>362</v>
      </c>
      <c r="BO333" s="381">
        <v>43497.411863425928</v>
      </c>
    </row>
    <row r="334" spans="1:67" ht="15" x14ac:dyDescent="0.25">
      <c r="A334" s="244" t="str">
        <f>IFERROR(LOOKUP(H334,BLIOTECAS!$D$2:$D$30,BLIOTECAS!$C$2:$C$30),"N/C")</f>
        <v>F. Informática</v>
      </c>
      <c r="B334" s="243" t="str">
        <f>IFERROR(LOOKUP(H334,BLIOTECAS!$D$2:$D$29,BLIOTECAS!$E$2:$E$29),"N/C")</f>
        <v>Ciencias Experimentales</v>
      </c>
      <c r="C334" s="243">
        <f>LOOKUP(H334,BLIOTECAS!$D$2:$D$30,BLIOTECAS!$F$2:$F$30)</f>
        <v>2</v>
      </c>
      <c r="D334" s="320">
        <v>343</v>
      </c>
      <c r="E334" s="320"/>
      <c r="F334" s="320"/>
      <c r="G334" s="320">
        <v>1</v>
      </c>
      <c r="H334" s="320">
        <v>17</v>
      </c>
      <c r="I334" s="320"/>
      <c r="J334" s="320">
        <v>4</v>
      </c>
      <c r="K334" s="320">
        <v>3</v>
      </c>
      <c r="L334" s="320"/>
      <c r="M334" s="320">
        <v>17</v>
      </c>
      <c r="N334" s="320">
        <v>29</v>
      </c>
      <c r="O334" s="320">
        <v>8</v>
      </c>
      <c r="P334" s="320"/>
      <c r="Q334" s="320"/>
      <c r="R334" s="320"/>
      <c r="S334" s="320">
        <v>4</v>
      </c>
      <c r="T334" s="320">
        <v>4</v>
      </c>
      <c r="U334" s="320">
        <v>4</v>
      </c>
      <c r="V334" s="320">
        <v>4</v>
      </c>
      <c r="W334" s="320"/>
      <c r="X334" s="320"/>
      <c r="Y334" s="320">
        <v>3</v>
      </c>
      <c r="Z334" s="320"/>
      <c r="AA334" s="320"/>
      <c r="AB334" s="320"/>
      <c r="AC334" s="320"/>
      <c r="AD334" s="320">
        <v>3</v>
      </c>
      <c r="AE334" s="320">
        <v>2</v>
      </c>
      <c r="AF334" s="320">
        <v>2</v>
      </c>
      <c r="AG334" s="320">
        <v>2</v>
      </c>
      <c r="AH334" s="320">
        <v>3</v>
      </c>
      <c r="AI334" s="320">
        <v>2</v>
      </c>
      <c r="AJ334" s="320">
        <v>4</v>
      </c>
      <c r="AK334" s="320">
        <v>4</v>
      </c>
      <c r="AL334" s="320">
        <v>4</v>
      </c>
      <c r="AM334" s="320">
        <v>4</v>
      </c>
      <c r="AN334" s="320">
        <v>5</v>
      </c>
      <c r="AO334" s="320">
        <v>5</v>
      </c>
      <c r="AP334" s="320">
        <v>5</v>
      </c>
      <c r="AQ334" s="320">
        <v>5</v>
      </c>
      <c r="AR334" s="320">
        <v>3</v>
      </c>
      <c r="AS334" s="320">
        <v>5</v>
      </c>
      <c r="AT334" s="320" t="s">
        <v>22</v>
      </c>
      <c r="AU334" s="320">
        <v>5</v>
      </c>
      <c r="AV334" s="320"/>
      <c r="AW334" s="320">
        <v>5</v>
      </c>
      <c r="AX334" s="320">
        <v>4</v>
      </c>
      <c r="AY334" s="320">
        <v>3</v>
      </c>
      <c r="AZ334" s="320">
        <v>5</v>
      </c>
      <c r="BA334" s="320">
        <v>5</v>
      </c>
      <c r="BB334" s="320">
        <v>4</v>
      </c>
      <c r="BC334" s="320"/>
      <c r="BD334" s="320" t="s">
        <v>22</v>
      </c>
      <c r="BE334" s="320" t="s">
        <v>22</v>
      </c>
      <c r="BF334" s="320">
        <v>1</v>
      </c>
      <c r="BG334" s="320"/>
      <c r="BH334" s="320">
        <v>5</v>
      </c>
      <c r="BI334" s="320">
        <v>5</v>
      </c>
      <c r="BJ334" s="320"/>
      <c r="BK334" s="320">
        <v>4</v>
      </c>
      <c r="BL334" s="320">
        <v>4</v>
      </c>
      <c r="BM334" s="320"/>
      <c r="BN334" s="320" t="s">
        <v>499</v>
      </c>
      <c r="BO334" s="381">
        <v>43497.411886574075</v>
      </c>
    </row>
    <row r="335" spans="1:67" ht="15" x14ac:dyDescent="0.25">
      <c r="A335" s="244" t="str">
        <f>IFERROR(LOOKUP(H335,BLIOTECAS!$D$2:$D$30,BLIOTECAS!$C$2:$C$30),"N/C")</f>
        <v>F. Ciencias Políticas y Sociología</v>
      </c>
      <c r="B335" s="243" t="str">
        <f>IFERROR(LOOKUP(H335,BLIOTECAS!$D$2:$D$29,BLIOTECAS!$E$2:$E$29),"N/C")</f>
        <v>Ciencias Sociales</v>
      </c>
      <c r="C335" s="243">
        <f>LOOKUP(H335,BLIOTECAS!$D$2:$D$30,BLIOTECAS!$F$2:$F$30)</f>
        <v>3</v>
      </c>
      <c r="D335" s="320">
        <v>344</v>
      </c>
      <c r="E335" s="320"/>
      <c r="F335" s="320"/>
      <c r="G335" s="320">
        <v>2</v>
      </c>
      <c r="H335" s="320">
        <v>9</v>
      </c>
      <c r="I335" s="320"/>
      <c r="J335" s="320">
        <v>5</v>
      </c>
      <c r="K335" s="320">
        <v>5</v>
      </c>
      <c r="L335" s="320"/>
      <c r="M335" s="320">
        <v>9</v>
      </c>
      <c r="N335" s="320">
        <v>26</v>
      </c>
      <c r="O335" s="320"/>
      <c r="P335" s="320"/>
      <c r="Q335" s="320"/>
      <c r="R335" s="320"/>
      <c r="S335" s="320">
        <v>5</v>
      </c>
      <c r="T335" s="320">
        <v>5</v>
      </c>
      <c r="U335" s="320">
        <v>4</v>
      </c>
      <c r="V335" s="320">
        <v>4</v>
      </c>
      <c r="W335" s="320"/>
      <c r="X335" s="320">
        <v>2</v>
      </c>
      <c r="Y335" s="320"/>
      <c r="Z335" s="320"/>
      <c r="AA335" s="320"/>
      <c r="AB335" s="320"/>
      <c r="AC335" s="320"/>
      <c r="AD335" s="320">
        <v>5</v>
      </c>
      <c r="AE335" s="320">
        <v>5</v>
      </c>
      <c r="AF335" s="320">
        <v>5</v>
      </c>
      <c r="AG335" s="320">
        <v>1</v>
      </c>
      <c r="AH335" s="320">
        <v>5</v>
      </c>
      <c r="AI335" s="320">
        <v>5</v>
      </c>
      <c r="AJ335" s="320">
        <v>5</v>
      </c>
      <c r="AK335" s="320">
        <v>3</v>
      </c>
      <c r="AL335" s="320">
        <v>6</v>
      </c>
      <c r="AM335" s="320">
        <v>5</v>
      </c>
      <c r="AN335" s="320">
        <v>5</v>
      </c>
      <c r="AO335" s="320">
        <v>5</v>
      </c>
      <c r="AP335" s="320">
        <v>5</v>
      </c>
      <c r="AQ335" s="320">
        <v>5</v>
      </c>
      <c r="AR335" s="320">
        <v>5</v>
      </c>
      <c r="AS335" s="320">
        <v>5</v>
      </c>
      <c r="AT335" s="320" t="s">
        <v>356</v>
      </c>
      <c r="AU335" s="320">
        <v>5</v>
      </c>
      <c r="AV335" s="320"/>
      <c r="AW335" s="320">
        <v>5</v>
      </c>
      <c r="AX335" s="320">
        <v>5</v>
      </c>
      <c r="AY335" s="320">
        <v>4</v>
      </c>
      <c r="AZ335" s="320">
        <v>5</v>
      </c>
      <c r="BA335" s="320">
        <v>5</v>
      </c>
      <c r="BB335" s="320">
        <v>5</v>
      </c>
      <c r="BC335" s="320"/>
      <c r="BD335" s="320" t="s">
        <v>356</v>
      </c>
      <c r="BE335" s="320" t="s">
        <v>356</v>
      </c>
      <c r="BF335" s="320">
        <v>5</v>
      </c>
      <c r="BG335" s="320"/>
      <c r="BH335" s="320">
        <v>5</v>
      </c>
      <c r="BI335" s="320">
        <v>5</v>
      </c>
      <c r="BJ335" s="320"/>
      <c r="BK335" s="320">
        <v>5</v>
      </c>
      <c r="BL335" s="320">
        <v>5</v>
      </c>
      <c r="BM335" s="320"/>
      <c r="BN335" s="320" t="s">
        <v>500</v>
      </c>
      <c r="BO335" s="381">
        <v>43497.41202546296</v>
      </c>
    </row>
    <row r="336" spans="1:67" ht="15" x14ac:dyDescent="0.25">
      <c r="A336" s="244" t="str">
        <f>IFERROR(LOOKUP(H336,BLIOTECAS!$D$2:$D$30,BLIOTECAS!$C$2:$C$30),"N/C")</f>
        <v>F. Ciencias Económicas y Empresariales</v>
      </c>
      <c r="B336" s="243" t="str">
        <f>IFERROR(LOOKUP(H336,BLIOTECAS!$D$2:$D$29,BLIOTECAS!$E$2:$E$29),"N/C")</f>
        <v>Ciencias Sociales</v>
      </c>
      <c r="C336" s="243">
        <f>LOOKUP(H336,BLIOTECAS!$D$2:$D$30,BLIOTECAS!$F$2:$F$30)</f>
        <v>3</v>
      </c>
      <c r="D336" s="320">
        <v>345</v>
      </c>
      <c r="E336" s="320"/>
      <c r="F336" s="320"/>
      <c r="G336" s="320">
        <v>2</v>
      </c>
      <c r="H336" s="320">
        <v>5</v>
      </c>
      <c r="I336" s="320"/>
      <c r="J336" s="320">
        <v>2</v>
      </c>
      <c r="K336" s="320">
        <v>3</v>
      </c>
      <c r="L336" s="320"/>
      <c r="M336" s="320">
        <v>5</v>
      </c>
      <c r="N336" s="320">
        <v>29</v>
      </c>
      <c r="O336" s="320"/>
      <c r="P336" s="320" t="s">
        <v>501</v>
      </c>
      <c r="Q336" s="320"/>
      <c r="R336" s="320"/>
      <c r="S336" s="320">
        <v>3</v>
      </c>
      <c r="T336" s="320">
        <v>5</v>
      </c>
      <c r="U336" s="320">
        <v>4</v>
      </c>
      <c r="V336" s="320">
        <v>2</v>
      </c>
      <c r="W336" s="320"/>
      <c r="X336" s="320">
        <v>2</v>
      </c>
      <c r="Y336" s="320"/>
      <c r="Z336" s="320"/>
      <c r="AA336" s="320"/>
      <c r="AB336" s="320"/>
      <c r="AC336" s="320"/>
      <c r="AD336" s="320">
        <v>3</v>
      </c>
      <c r="AE336" s="320">
        <v>1</v>
      </c>
      <c r="AF336" s="320">
        <v>1</v>
      </c>
      <c r="AG336" s="320">
        <v>3</v>
      </c>
      <c r="AH336" s="320">
        <v>5</v>
      </c>
      <c r="AI336" s="320">
        <v>4</v>
      </c>
      <c r="AJ336" s="320">
        <v>5</v>
      </c>
      <c r="AK336" s="320">
        <v>1</v>
      </c>
      <c r="AL336" s="320">
        <v>4</v>
      </c>
      <c r="AM336" s="320">
        <v>5</v>
      </c>
      <c r="AN336" s="320">
        <v>5</v>
      </c>
      <c r="AO336" s="320">
        <v>5</v>
      </c>
      <c r="AP336" s="320">
        <v>5</v>
      </c>
      <c r="AQ336" s="320">
        <v>4</v>
      </c>
      <c r="AR336" s="320">
        <v>4</v>
      </c>
      <c r="AS336" s="320">
        <v>5</v>
      </c>
      <c r="AT336" s="320" t="s">
        <v>22</v>
      </c>
      <c r="AU336" s="320">
        <v>3</v>
      </c>
      <c r="AV336" s="320"/>
      <c r="AW336" s="320">
        <v>5</v>
      </c>
      <c r="AX336" s="320">
        <v>5</v>
      </c>
      <c r="AY336" s="320">
        <v>5</v>
      </c>
      <c r="AZ336" s="320">
        <v>5</v>
      </c>
      <c r="BA336" s="320">
        <v>5</v>
      </c>
      <c r="BB336" s="320">
        <v>5</v>
      </c>
      <c r="BC336" s="320"/>
      <c r="BD336" s="320" t="s">
        <v>356</v>
      </c>
      <c r="BE336" s="320" t="s">
        <v>22</v>
      </c>
      <c r="BF336" s="320"/>
      <c r="BG336" s="320"/>
      <c r="BH336" s="320">
        <v>5</v>
      </c>
      <c r="BI336" s="320">
        <v>5</v>
      </c>
      <c r="BJ336" s="320"/>
      <c r="BK336" s="320">
        <v>4</v>
      </c>
      <c r="BL336" s="320">
        <v>3</v>
      </c>
      <c r="BM336" s="320"/>
      <c r="BN336" s="320"/>
      <c r="BO336" s="381">
        <v>43497.412037037036</v>
      </c>
    </row>
    <row r="337" spans="1:67" ht="15" x14ac:dyDescent="0.25">
      <c r="A337" s="244" t="str">
        <f>IFERROR(LOOKUP(H337,BLIOTECAS!$D$2:$D$30,BLIOTECAS!$C$2:$C$30),"N/C")</f>
        <v>F. Derecho</v>
      </c>
      <c r="B337" s="243" t="str">
        <f>IFERROR(LOOKUP(H337,BLIOTECAS!$D$2:$D$29,BLIOTECAS!$E$2:$E$29),"N/C")</f>
        <v>Ciencias Sociales</v>
      </c>
      <c r="C337" s="243">
        <f>LOOKUP(H337,BLIOTECAS!$D$2:$D$30,BLIOTECAS!$F$2:$F$30)</f>
        <v>3</v>
      </c>
      <c r="D337" s="320">
        <v>346</v>
      </c>
      <c r="E337" s="320"/>
      <c r="F337" s="320"/>
      <c r="G337" s="320">
        <v>1</v>
      </c>
      <c r="H337" s="320">
        <v>11</v>
      </c>
      <c r="I337" s="320"/>
      <c r="J337" s="320">
        <v>5</v>
      </c>
      <c r="K337" s="320">
        <v>1</v>
      </c>
      <c r="L337" s="320"/>
      <c r="M337" s="320">
        <v>29</v>
      </c>
      <c r="N337" s="320"/>
      <c r="O337" s="320"/>
      <c r="P337" s="320"/>
      <c r="Q337" s="320"/>
      <c r="R337" s="320"/>
      <c r="S337" s="320">
        <v>2</v>
      </c>
      <c r="T337" s="320">
        <v>3</v>
      </c>
      <c r="U337" s="320">
        <v>5</v>
      </c>
      <c r="V337" s="320">
        <v>2</v>
      </c>
      <c r="W337" s="320"/>
      <c r="X337" s="320"/>
      <c r="Y337" s="320">
        <v>3</v>
      </c>
      <c r="Z337" s="320"/>
      <c r="AA337" s="320"/>
      <c r="AB337" s="320"/>
      <c r="AC337" s="320"/>
      <c r="AD337" s="320">
        <v>3</v>
      </c>
      <c r="AE337" s="320">
        <v>2</v>
      </c>
      <c r="AF337" s="320">
        <v>2</v>
      </c>
      <c r="AG337" s="320">
        <v>5</v>
      </c>
      <c r="AH337" s="320">
        <v>2</v>
      </c>
      <c r="AI337" s="320">
        <v>2</v>
      </c>
      <c r="AJ337" s="320">
        <v>2</v>
      </c>
      <c r="AK337" s="320">
        <v>2</v>
      </c>
      <c r="AL337" s="320">
        <v>2</v>
      </c>
      <c r="AM337" s="320">
        <v>3</v>
      </c>
      <c r="AN337" s="320">
        <v>3</v>
      </c>
      <c r="AO337" s="320">
        <v>3</v>
      </c>
      <c r="AP337" s="320">
        <v>5</v>
      </c>
      <c r="AQ337" s="320">
        <v>3</v>
      </c>
      <c r="AR337" s="320">
        <v>3</v>
      </c>
      <c r="AS337" s="320">
        <v>3</v>
      </c>
      <c r="AT337" s="320" t="s">
        <v>22</v>
      </c>
      <c r="AU337" s="320">
        <v>4</v>
      </c>
      <c r="AV337" s="320"/>
      <c r="AW337" s="320">
        <v>3</v>
      </c>
      <c r="AX337" s="320">
        <v>4</v>
      </c>
      <c r="AY337" s="320">
        <v>4</v>
      </c>
      <c r="AZ337" s="320">
        <v>2</v>
      </c>
      <c r="BA337" s="320">
        <v>2</v>
      </c>
      <c r="BB337" s="320">
        <v>3</v>
      </c>
      <c r="BC337" s="320"/>
      <c r="BD337" s="320" t="s">
        <v>356</v>
      </c>
      <c r="BE337" s="320" t="s">
        <v>22</v>
      </c>
      <c r="BF337" s="320"/>
      <c r="BG337" s="320"/>
      <c r="BH337" s="320">
        <v>4</v>
      </c>
      <c r="BI337" s="320">
        <v>5</v>
      </c>
      <c r="BJ337" s="320"/>
      <c r="BK337" s="320">
        <v>3</v>
      </c>
      <c r="BL337" s="320">
        <v>3</v>
      </c>
      <c r="BM337" s="320"/>
      <c r="BN337" s="320" t="s">
        <v>502</v>
      </c>
      <c r="BO337" s="381">
        <v>43497.412060185183</v>
      </c>
    </row>
    <row r="338" spans="1:67" ht="15" x14ac:dyDescent="0.25">
      <c r="A338" s="244" t="str">
        <f>IFERROR(LOOKUP(H338,BLIOTECAS!$D$2:$D$30,BLIOTECAS!$C$2:$C$30),"N/C")</f>
        <v>F. Geografía e Historia</v>
      </c>
      <c r="B338" s="243" t="str">
        <f>IFERROR(LOOKUP(H338,BLIOTECAS!$D$2:$D$29,BLIOTECAS!$E$2:$E$29),"N/C")</f>
        <v>Humanidades</v>
      </c>
      <c r="C338" s="243">
        <f>LOOKUP(H338,BLIOTECAS!$D$2:$D$30,BLIOTECAS!$F$2:$F$30)</f>
        <v>1</v>
      </c>
      <c r="D338" s="320">
        <v>347</v>
      </c>
      <c r="E338" s="320"/>
      <c r="F338" s="320"/>
      <c r="G338" s="320">
        <v>1</v>
      </c>
      <c r="H338" s="320">
        <v>16</v>
      </c>
      <c r="I338" s="320"/>
      <c r="J338" s="320">
        <v>4</v>
      </c>
      <c r="K338" s="320">
        <v>5</v>
      </c>
      <c r="L338" s="320"/>
      <c r="M338" s="320">
        <v>16</v>
      </c>
      <c r="N338" s="320">
        <v>29</v>
      </c>
      <c r="O338" s="320"/>
      <c r="P338" s="320"/>
      <c r="Q338" s="320"/>
      <c r="R338" s="320"/>
      <c r="S338" s="320">
        <v>4</v>
      </c>
      <c r="T338" s="320">
        <v>4</v>
      </c>
      <c r="U338" s="320">
        <v>3</v>
      </c>
      <c r="V338" s="320">
        <v>3</v>
      </c>
      <c r="W338" s="320">
        <v>1</v>
      </c>
      <c r="X338" s="320"/>
      <c r="Y338" s="320"/>
      <c r="Z338" s="320"/>
      <c r="AA338" s="320"/>
      <c r="AB338" s="320"/>
      <c r="AC338" s="320"/>
      <c r="AD338" s="320">
        <v>4</v>
      </c>
      <c r="AE338" s="320">
        <v>3</v>
      </c>
      <c r="AF338" s="320"/>
      <c r="AG338" s="320">
        <v>3</v>
      </c>
      <c r="AH338" s="320">
        <v>4</v>
      </c>
      <c r="AI338" s="320">
        <v>4</v>
      </c>
      <c r="AJ338" s="320">
        <v>4</v>
      </c>
      <c r="AK338" s="320"/>
      <c r="AL338" s="320">
        <v>3</v>
      </c>
      <c r="AM338" s="320">
        <v>4</v>
      </c>
      <c r="AN338" s="320">
        <v>4</v>
      </c>
      <c r="AO338" s="320">
        <v>4</v>
      </c>
      <c r="AP338" s="320">
        <v>4</v>
      </c>
      <c r="AQ338" s="320">
        <v>4</v>
      </c>
      <c r="AR338" s="320">
        <v>4</v>
      </c>
      <c r="AS338" s="320">
        <v>4</v>
      </c>
      <c r="AT338" s="320" t="s">
        <v>356</v>
      </c>
      <c r="AU338" s="320">
        <v>4</v>
      </c>
      <c r="AV338" s="320"/>
      <c r="AW338" s="320">
        <v>4</v>
      </c>
      <c r="AX338" s="320">
        <v>4</v>
      </c>
      <c r="AY338" s="320">
        <v>4</v>
      </c>
      <c r="AZ338" s="320">
        <v>4</v>
      </c>
      <c r="BA338" s="320">
        <v>4</v>
      </c>
      <c r="BB338" s="320">
        <v>4</v>
      </c>
      <c r="BC338" s="320"/>
      <c r="BD338" s="320"/>
      <c r="BE338" s="320"/>
      <c r="BF338" s="320"/>
      <c r="BG338" s="320"/>
      <c r="BH338" s="320">
        <v>4</v>
      </c>
      <c r="BI338" s="320">
        <v>4</v>
      </c>
      <c r="BJ338" s="320"/>
      <c r="BK338" s="320">
        <v>4</v>
      </c>
      <c r="BL338" s="320">
        <v>3</v>
      </c>
      <c r="BM338" s="320"/>
      <c r="BN338" s="320"/>
      <c r="BO338" s="381">
        <v>43497.412083333336</v>
      </c>
    </row>
    <row r="339" spans="1:67" ht="15" x14ac:dyDescent="0.25">
      <c r="A339" s="244" t="str">
        <f>IFERROR(LOOKUP(H339,BLIOTECAS!$D$2:$D$30,BLIOTECAS!$C$2:$C$30),"N/C")</f>
        <v>F. Psicología</v>
      </c>
      <c r="B339" s="243" t="str">
        <f>IFERROR(LOOKUP(H339,BLIOTECAS!$D$2:$D$29,BLIOTECAS!$E$2:$E$29),"N/C")</f>
        <v>Ciencias de la Salud</v>
      </c>
      <c r="C339" s="243">
        <f>LOOKUP(H339,BLIOTECAS!$D$2:$D$30,BLIOTECAS!$F$2:$F$30)</f>
        <v>4</v>
      </c>
      <c r="D339" s="320">
        <v>348</v>
      </c>
      <c r="E339" s="320"/>
      <c r="F339" s="320"/>
      <c r="G339" s="320">
        <v>1</v>
      </c>
      <c r="H339" s="320">
        <v>20</v>
      </c>
      <c r="I339" s="320"/>
      <c r="J339" s="320">
        <v>4</v>
      </c>
      <c r="K339" s="320">
        <v>4</v>
      </c>
      <c r="L339" s="320"/>
      <c r="M339" s="320">
        <v>20</v>
      </c>
      <c r="N339" s="320"/>
      <c r="O339" s="320"/>
      <c r="P339" s="320"/>
      <c r="Q339" s="320"/>
      <c r="R339" s="320"/>
      <c r="S339" s="320">
        <v>3</v>
      </c>
      <c r="T339" s="320">
        <v>3</v>
      </c>
      <c r="U339" s="320">
        <v>3</v>
      </c>
      <c r="V339" s="320">
        <v>3</v>
      </c>
      <c r="W339" s="320">
        <v>1</v>
      </c>
      <c r="X339" s="320">
        <v>2</v>
      </c>
      <c r="Y339" s="320"/>
      <c r="Z339" s="320"/>
      <c r="AA339" s="320"/>
      <c r="AB339" s="320"/>
      <c r="AC339" s="320"/>
      <c r="AD339" s="320">
        <v>4</v>
      </c>
      <c r="AE339" s="320">
        <v>4</v>
      </c>
      <c r="AF339" s="320">
        <v>4</v>
      </c>
      <c r="AG339" s="320">
        <v>4</v>
      </c>
      <c r="AH339" s="320">
        <v>4</v>
      </c>
      <c r="AI339" s="320">
        <v>4</v>
      </c>
      <c r="AJ339" s="320">
        <v>3</v>
      </c>
      <c r="AK339" s="320">
        <v>3</v>
      </c>
      <c r="AL339" s="320">
        <v>4</v>
      </c>
      <c r="AM339" s="320">
        <v>4</v>
      </c>
      <c r="AN339" s="320">
        <v>4</v>
      </c>
      <c r="AO339" s="320">
        <v>4</v>
      </c>
      <c r="AP339" s="320">
        <v>3</v>
      </c>
      <c r="AQ339" s="320">
        <v>3</v>
      </c>
      <c r="AR339" s="320">
        <v>3</v>
      </c>
      <c r="AS339" s="320">
        <v>3</v>
      </c>
      <c r="AT339" s="320" t="s">
        <v>22</v>
      </c>
      <c r="AU339" s="320">
        <v>4</v>
      </c>
      <c r="AV339" s="320"/>
      <c r="AW339" s="320">
        <v>3</v>
      </c>
      <c r="AX339" s="320">
        <v>4</v>
      </c>
      <c r="AY339" s="320">
        <v>4</v>
      </c>
      <c r="AZ339" s="320">
        <v>4</v>
      </c>
      <c r="BA339" s="320">
        <v>3</v>
      </c>
      <c r="BB339" s="320">
        <v>4</v>
      </c>
      <c r="BC339" s="320"/>
      <c r="BD339" s="320" t="s">
        <v>22</v>
      </c>
      <c r="BE339" s="320" t="s">
        <v>22</v>
      </c>
      <c r="BF339" s="320"/>
      <c r="BG339" s="320"/>
      <c r="BH339" s="320">
        <v>4</v>
      </c>
      <c r="BI339" s="320">
        <v>4</v>
      </c>
      <c r="BJ339" s="320"/>
      <c r="BK339" s="320">
        <v>4</v>
      </c>
      <c r="BL339" s="320">
        <v>4</v>
      </c>
      <c r="BM339" s="320"/>
      <c r="BN339" s="320"/>
      <c r="BO339" s="381">
        <v>43497.412175925929</v>
      </c>
    </row>
    <row r="340" spans="1:67" ht="15" x14ac:dyDescent="0.25">
      <c r="A340" s="244" t="str">
        <f>IFERROR(LOOKUP(H340,BLIOTECAS!$D$2:$D$30,BLIOTECAS!$C$2:$C$30),"N/C")</f>
        <v>F. Ciencias Geológicas</v>
      </c>
      <c r="B340" s="243" t="str">
        <f>IFERROR(LOOKUP(H340,BLIOTECAS!$D$2:$D$29,BLIOTECAS!$E$2:$E$29),"N/C")</f>
        <v>Ciencias Experimentales</v>
      </c>
      <c r="C340" s="243">
        <f>LOOKUP(H340,BLIOTECAS!$D$2:$D$30,BLIOTECAS!$F$2:$F$30)</f>
        <v>2</v>
      </c>
      <c r="D340" s="320">
        <v>349</v>
      </c>
      <c r="E340" s="320"/>
      <c r="F340" s="320"/>
      <c r="G340" s="320">
        <v>1</v>
      </c>
      <c r="H340" s="320">
        <v>7</v>
      </c>
      <c r="I340" s="320"/>
      <c r="J340" s="320">
        <v>4</v>
      </c>
      <c r="K340" s="320">
        <v>1</v>
      </c>
      <c r="L340" s="320"/>
      <c r="M340" s="320">
        <v>7</v>
      </c>
      <c r="N340" s="320"/>
      <c r="O340" s="320"/>
      <c r="P340" s="320" t="s">
        <v>503</v>
      </c>
      <c r="Q340" s="320"/>
      <c r="R340" s="320"/>
      <c r="S340" s="320">
        <v>5</v>
      </c>
      <c r="T340" s="320">
        <v>5</v>
      </c>
      <c r="U340" s="320">
        <v>5</v>
      </c>
      <c r="V340" s="320">
        <v>2</v>
      </c>
      <c r="W340" s="320">
        <v>1</v>
      </c>
      <c r="X340" s="320"/>
      <c r="Y340" s="320"/>
      <c r="Z340" s="320"/>
      <c r="AA340" s="320"/>
      <c r="AB340" s="320"/>
      <c r="AC340" s="320"/>
      <c r="AD340" s="320">
        <v>3</v>
      </c>
      <c r="AE340" s="320">
        <v>1</v>
      </c>
      <c r="AF340" s="320">
        <v>1</v>
      </c>
      <c r="AG340" s="320">
        <v>3</v>
      </c>
      <c r="AH340" s="320">
        <v>5</v>
      </c>
      <c r="AI340" s="320">
        <v>5</v>
      </c>
      <c r="AJ340" s="320">
        <v>5</v>
      </c>
      <c r="AK340" s="320">
        <v>1</v>
      </c>
      <c r="AL340" s="320">
        <v>3</v>
      </c>
      <c r="AM340" s="320">
        <v>4</v>
      </c>
      <c r="AN340" s="320">
        <v>4</v>
      </c>
      <c r="AO340" s="320">
        <v>3</v>
      </c>
      <c r="AP340" s="320">
        <v>4</v>
      </c>
      <c r="AQ340" s="320">
        <v>3</v>
      </c>
      <c r="AR340" s="320">
        <v>3</v>
      </c>
      <c r="AS340" s="320">
        <v>3</v>
      </c>
      <c r="AT340" s="320" t="s">
        <v>22</v>
      </c>
      <c r="AU340" s="320">
        <v>3</v>
      </c>
      <c r="AV340" s="320"/>
      <c r="AW340" s="320">
        <v>4</v>
      </c>
      <c r="AX340" s="320">
        <v>3</v>
      </c>
      <c r="AY340" s="320">
        <v>3</v>
      </c>
      <c r="AZ340" s="320">
        <v>3</v>
      </c>
      <c r="BA340" s="320">
        <v>3</v>
      </c>
      <c r="BB340" s="320">
        <v>3</v>
      </c>
      <c r="BC340" s="320"/>
      <c r="BD340" s="320" t="s">
        <v>22</v>
      </c>
      <c r="BE340" s="320" t="s">
        <v>22</v>
      </c>
      <c r="BF340" s="320"/>
      <c r="BG340" s="320"/>
      <c r="BH340" s="320">
        <v>4</v>
      </c>
      <c r="BI340" s="320">
        <v>5</v>
      </c>
      <c r="BJ340" s="320"/>
      <c r="BK340" s="320">
        <v>5</v>
      </c>
      <c r="BL340" s="320"/>
      <c r="BM340" s="320"/>
      <c r="BN340" s="320"/>
      <c r="BO340" s="381">
        <v>43497.412245370368</v>
      </c>
    </row>
    <row r="341" spans="1:67" ht="15" x14ac:dyDescent="0.25">
      <c r="A341" s="244" t="str">
        <f>IFERROR(LOOKUP(H341,BLIOTECAS!$D$2:$D$30,BLIOTECAS!$C$2:$C$30),"N/C")</f>
        <v>F. Ciencias Matemáticas</v>
      </c>
      <c r="B341" s="243" t="str">
        <f>IFERROR(LOOKUP(H341,BLIOTECAS!$D$2:$D$29,BLIOTECAS!$E$2:$E$29),"N/C")</f>
        <v>Ciencias Experimentales</v>
      </c>
      <c r="C341" s="243">
        <f>LOOKUP(H341,BLIOTECAS!$D$2:$D$30,BLIOTECAS!$F$2:$F$30)</f>
        <v>2</v>
      </c>
      <c r="D341" s="320">
        <v>350</v>
      </c>
      <c r="E341" s="320"/>
      <c r="F341" s="320"/>
      <c r="G341" s="320">
        <v>1</v>
      </c>
      <c r="H341" s="320">
        <v>8</v>
      </c>
      <c r="I341" s="320"/>
      <c r="J341" s="320">
        <v>4</v>
      </c>
      <c r="K341" s="320">
        <v>4</v>
      </c>
      <c r="L341" s="320"/>
      <c r="M341" s="320">
        <v>8</v>
      </c>
      <c r="N341" s="320"/>
      <c r="O341" s="320"/>
      <c r="P341" s="320"/>
      <c r="Q341" s="320"/>
      <c r="R341" s="320"/>
      <c r="S341" s="320">
        <v>5</v>
      </c>
      <c r="T341" s="320">
        <v>5</v>
      </c>
      <c r="U341" s="320">
        <v>5</v>
      </c>
      <c r="V341" s="320">
        <v>5</v>
      </c>
      <c r="W341" s="320"/>
      <c r="X341" s="320"/>
      <c r="Y341" s="320"/>
      <c r="Z341" s="320"/>
      <c r="AA341" s="320"/>
      <c r="AB341" s="320"/>
      <c r="AC341" s="320"/>
      <c r="AD341" s="320">
        <v>3</v>
      </c>
      <c r="AE341" s="320">
        <v>1</v>
      </c>
      <c r="AF341" s="320">
        <v>1</v>
      </c>
      <c r="AG341" s="320">
        <v>1</v>
      </c>
      <c r="AH341" s="320">
        <v>4</v>
      </c>
      <c r="AI341" s="320">
        <v>2</v>
      </c>
      <c r="AJ341" s="320">
        <v>5</v>
      </c>
      <c r="AK341" s="320">
        <v>1</v>
      </c>
      <c r="AL341" s="320">
        <v>5</v>
      </c>
      <c r="AM341" s="320">
        <v>5</v>
      </c>
      <c r="AN341" s="320">
        <v>5</v>
      </c>
      <c r="AO341" s="320">
        <v>1</v>
      </c>
      <c r="AP341" s="320">
        <v>5</v>
      </c>
      <c r="AQ341" s="320">
        <v>5</v>
      </c>
      <c r="AR341" s="320"/>
      <c r="AS341" s="320">
        <v>5</v>
      </c>
      <c r="AT341" s="320" t="s">
        <v>22</v>
      </c>
      <c r="AU341" s="320">
        <v>5</v>
      </c>
      <c r="AV341" s="320"/>
      <c r="AW341" s="320">
        <v>5</v>
      </c>
      <c r="AX341" s="320">
        <v>5</v>
      </c>
      <c r="AY341" s="320">
        <v>5</v>
      </c>
      <c r="AZ341" s="320">
        <v>5</v>
      </c>
      <c r="BA341" s="320">
        <v>5</v>
      </c>
      <c r="BB341" s="320">
        <v>5</v>
      </c>
      <c r="BC341" s="320"/>
      <c r="BD341" s="320" t="s">
        <v>356</v>
      </c>
      <c r="BE341" s="320" t="s">
        <v>22</v>
      </c>
      <c r="BF341" s="320"/>
      <c r="BG341" s="320"/>
      <c r="BH341" s="320">
        <v>5</v>
      </c>
      <c r="BI341" s="320">
        <v>5</v>
      </c>
      <c r="BJ341" s="320"/>
      <c r="BK341" s="320">
        <v>5</v>
      </c>
      <c r="BL341" s="320"/>
      <c r="BM341" s="320"/>
      <c r="BN341" s="320"/>
      <c r="BO341" s="381">
        <v>43497.412268518521</v>
      </c>
    </row>
    <row r="342" spans="1:67" ht="15" x14ac:dyDescent="0.25">
      <c r="A342" s="244" t="str">
        <f>IFERROR(LOOKUP(H342,BLIOTECAS!$D$2:$D$30,BLIOTECAS!$C$2:$C$30),"N/C")</f>
        <v>F. Informática</v>
      </c>
      <c r="B342" s="243" t="str">
        <f>IFERROR(LOOKUP(H342,BLIOTECAS!$D$2:$D$29,BLIOTECAS!$E$2:$E$29),"N/C")</f>
        <v>Ciencias Experimentales</v>
      </c>
      <c r="C342" s="243">
        <f>LOOKUP(H342,BLIOTECAS!$D$2:$D$30,BLIOTECAS!$F$2:$F$30)</f>
        <v>2</v>
      </c>
      <c r="D342" s="320">
        <v>351</v>
      </c>
      <c r="E342" s="320"/>
      <c r="F342" s="320"/>
      <c r="G342" s="320">
        <v>1</v>
      </c>
      <c r="H342" s="320">
        <v>17</v>
      </c>
      <c r="I342" s="320"/>
      <c r="J342" s="320">
        <v>3</v>
      </c>
      <c r="K342" s="320">
        <v>1</v>
      </c>
      <c r="L342" s="320"/>
      <c r="M342" s="320">
        <v>29</v>
      </c>
      <c r="N342" s="320">
        <v>17</v>
      </c>
      <c r="O342" s="320">
        <v>5</v>
      </c>
      <c r="P342" s="320"/>
      <c r="Q342" s="320"/>
      <c r="R342" s="320"/>
      <c r="S342" s="320">
        <v>4</v>
      </c>
      <c r="T342" s="320">
        <v>4</v>
      </c>
      <c r="U342" s="320">
        <v>3</v>
      </c>
      <c r="V342" s="320">
        <v>4</v>
      </c>
      <c r="W342" s="320"/>
      <c r="X342" s="320">
        <v>2</v>
      </c>
      <c r="Y342" s="320"/>
      <c r="Z342" s="320"/>
      <c r="AA342" s="320"/>
      <c r="AB342" s="320"/>
      <c r="AC342" s="320"/>
      <c r="AD342" s="320">
        <v>4</v>
      </c>
      <c r="AE342" s="320">
        <v>1</v>
      </c>
      <c r="AF342" s="320">
        <v>1</v>
      </c>
      <c r="AG342" s="320">
        <v>4</v>
      </c>
      <c r="AH342" s="320">
        <v>5</v>
      </c>
      <c r="AI342" s="320">
        <v>3</v>
      </c>
      <c r="AJ342" s="320">
        <v>4</v>
      </c>
      <c r="AK342" s="320">
        <v>1</v>
      </c>
      <c r="AL342" s="320">
        <v>2</v>
      </c>
      <c r="AM342" s="320">
        <v>4</v>
      </c>
      <c r="AN342" s="320">
        <v>4</v>
      </c>
      <c r="AO342" s="320">
        <v>3</v>
      </c>
      <c r="AP342" s="320">
        <v>3</v>
      </c>
      <c r="AQ342" s="320">
        <v>4</v>
      </c>
      <c r="AR342" s="320">
        <v>3</v>
      </c>
      <c r="AS342" s="320">
        <v>4</v>
      </c>
      <c r="AT342" s="320" t="s">
        <v>22</v>
      </c>
      <c r="AU342" s="320">
        <v>3</v>
      </c>
      <c r="AV342" s="320"/>
      <c r="AW342" s="320">
        <v>5</v>
      </c>
      <c r="AX342" s="320">
        <v>2</v>
      </c>
      <c r="AY342" s="320">
        <v>4</v>
      </c>
      <c r="AZ342" s="320">
        <v>5</v>
      </c>
      <c r="BA342" s="320">
        <v>5</v>
      </c>
      <c r="BB342" s="320">
        <v>5</v>
      </c>
      <c r="BC342" s="320"/>
      <c r="BD342" s="320" t="s">
        <v>22</v>
      </c>
      <c r="BE342" s="320" t="s">
        <v>22</v>
      </c>
      <c r="BF342" s="320"/>
      <c r="BG342" s="320"/>
      <c r="BH342" s="320">
        <v>4</v>
      </c>
      <c r="BI342" s="320">
        <v>4</v>
      </c>
      <c r="BJ342" s="320"/>
      <c r="BK342" s="320">
        <v>4</v>
      </c>
      <c r="BL342" s="320"/>
      <c r="BM342" s="320"/>
      <c r="BN342" s="320"/>
      <c r="BO342" s="381">
        <v>43497.41233796296</v>
      </c>
    </row>
    <row r="343" spans="1:67" ht="15" x14ac:dyDescent="0.25">
      <c r="A343" s="244" t="str">
        <f>IFERROR(LOOKUP(H343,BLIOTECAS!$D$2:$D$30,BLIOTECAS!$C$2:$C$30),"N/C")</f>
        <v>F. Derecho</v>
      </c>
      <c r="B343" s="243" t="str">
        <f>IFERROR(LOOKUP(H343,BLIOTECAS!$D$2:$D$29,BLIOTECAS!$E$2:$E$29),"N/C")</f>
        <v>Ciencias Sociales</v>
      </c>
      <c r="C343" s="243">
        <f>LOOKUP(H343,BLIOTECAS!$D$2:$D$30,BLIOTECAS!$F$2:$F$30)</f>
        <v>3</v>
      </c>
      <c r="D343" s="320">
        <v>352</v>
      </c>
      <c r="E343" s="320"/>
      <c r="F343" s="320"/>
      <c r="G343" s="320">
        <v>1</v>
      </c>
      <c r="H343" s="320">
        <v>11</v>
      </c>
      <c r="I343" s="320"/>
      <c r="J343" s="320">
        <v>4</v>
      </c>
      <c r="K343" s="320">
        <v>3</v>
      </c>
      <c r="L343" s="320"/>
      <c r="M343" s="320">
        <v>29</v>
      </c>
      <c r="N343" s="320">
        <v>16</v>
      </c>
      <c r="O343" s="320"/>
      <c r="P343" s="320"/>
      <c r="Q343" s="320"/>
      <c r="R343" s="320"/>
      <c r="S343" s="320">
        <v>4</v>
      </c>
      <c r="T343" s="320">
        <v>4</v>
      </c>
      <c r="U343" s="320">
        <v>5</v>
      </c>
      <c r="V343" s="320">
        <v>4</v>
      </c>
      <c r="W343" s="320"/>
      <c r="X343" s="320">
        <v>2</v>
      </c>
      <c r="Y343" s="320">
        <v>3</v>
      </c>
      <c r="Z343" s="320">
        <v>4</v>
      </c>
      <c r="AA343" s="320">
        <v>0.33333333333333331</v>
      </c>
      <c r="AB343" s="320"/>
      <c r="AC343" s="320"/>
      <c r="AD343" s="320">
        <v>4</v>
      </c>
      <c r="AE343" s="320">
        <v>2</v>
      </c>
      <c r="AF343" s="320">
        <v>3</v>
      </c>
      <c r="AG343" s="320">
        <v>2</v>
      </c>
      <c r="AH343" s="320">
        <v>4</v>
      </c>
      <c r="AI343" s="320">
        <v>5</v>
      </c>
      <c r="AJ343" s="320">
        <v>5</v>
      </c>
      <c r="AK343" s="320">
        <v>3</v>
      </c>
      <c r="AL343" s="320">
        <v>4</v>
      </c>
      <c r="AM343" s="320">
        <v>5</v>
      </c>
      <c r="AN343" s="320">
        <v>4</v>
      </c>
      <c r="AO343" s="320">
        <v>3</v>
      </c>
      <c r="AP343" s="320">
        <v>5</v>
      </c>
      <c r="AQ343" s="320">
        <v>4</v>
      </c>
      <c r="AR343" s="320">
        <v>4</v>
      </c>
      <c r="AS343" s="320">
        <v>5</v>
      </c>
      <c r="AT343" s="320" t="s">
        <v>356</v>
      </c>
      <c r="AU343" s="320">
        <v>3</v>
      </c>
      <c r="AV343" s="320"/>
      <c r="AW343" s="320">
        <v>5</v>
      </c>
      <c r="AX343" s="320">
        <v>4</v>
      </c>
      <c r="AY343" s="320">
        <v>3</v>
      </c>
      <c r="AZ343" s="320">
        <v>5</v>
      </c>
      <c r="BA343" s="320">
        <v>5</v>
      </c>
      <c r="BB343" s="320">
        <v>5</v>
      </c>
      <c r="BC343" s="320"/>
      <c r="BD343" s="320" t="s">
        <v>356</v>
      </c>
      <c r="BE343" s="320" t="s">
        <v>22</v>
      </c>
      <c r="BF343" s="320"/>
      <c r="BG343" s="320"/>
      <c r="BH343" s="320">
        <v>5</v>
      </c>
      <c r="BI343" s="320">
        <v>4</v>
      </c>
      <c r="BJ343" s="320"/>
      <c r="BK343" s="320">
        <v>4</v>
      </c>
      <c r="BL343" s="320">
        <v>5</v>
      </c>
      <c r="BM343" s="320"/>
      <c r="BN343" s="320" t="s">
        <v>504</v>
      </c>
      <c r="BO343" s="381">
        <v>43497.412349537037</v>
      </c>
    </row>
    <row r="344" spans="1:67" ht="15" x14ac:dyDescent="0.25">
      <c r="A344" s="244" t="str">
        <f>IFERROR(LOOKUP(H344,BLIOTECAS!$D$2:$D$30,BLIOTECAS!$C$2:$C$30),"N/C")</f>
        <v>F. Ciencias Políticas y Sociología</v>
      </c>
      <c r="B344" s="243" t="str">
        <f>IFERROR(LOOKUP(H344,BLIOTECAS!$D$2:$D$29,BLIOTECAS!$E$2:$E$29),"N/C")</f>
        <v>Ciencias Sociales</v>
      </c>
      <c r="C344" s="243">
        <f>LOOKUP(H344,BLIOTECAS!$D$2:$D$30,BLIOTECAS!$F$2:$F$30)</f>
        <v>3</v>
      </c>
      <c r="D344" s="320">
        <v>353</v>
      </c>
      <c r="E344" s="320"/>
      <c r="F344" s="320"/>
      <c r="G344" s="320">
        <v>1</v>
      </c>
      <c r="H344" s="320">
        <v>9</v>
      </c>
      <c r="I344" s="320"/>
      <c r="J344" s="320">
        <v>4</v>
      </c>
      <c r="K344" s="320">
        <v>2</v>
      </c>
      <c r="L344" s="320"/>
      <c r="M344" s="320">
        <v>9</v>
      </c>
      <c r="N344" s="320">
        <v>5</v>
      </c>
      <c r="O344" s="320"/>
      <c r="P344" s="320"/>
      <c r="Q344" s="320"/>
      <c r="R344" s="320"/>
      <c r="S344" s="320">
        <v>3</v>
      </c>
      <c r="T344" s="320">
        <v>4</v>
      </c>
      <c r="U344" s="320">
        <v>4</v>
      </c>
      <c r="V344" s="320">
        <v>2</v>
      </c>
      <c r="W344" s="320"/>
      <c r="X344" s="320"/>
      <c r="Y344" s="320">
        <v>3</v>
      </c>
      <c r="Z344" s="320">
        <v>4</v>
      </c>
      <c r="AA344" s="320"/>
      <c r="AB344" s="320"/>
      <c r="AC344" s="320"/>
      <c r="AD344" s="320">
        <v>3</v>
      </c>
      <c r="AE344" s="320">
        <v>3</v>
      </c>
      <c r="AF344" s="320">
        <v>3</v>
      </c>
      <c r="AG344" s="320">
        <v>4</v>
      </c>
      <c r="AH344" s="320">
        <v>5</v>
      </c>
      <c r="AI344" s="320">
        <v>5</v>
      </c>
      <c r="AJ344" s="320">
        <v>5</v>
      </c>
      <c r="AK344" s="320">
        <v>3</v>
      </c>
      <c r="AL344" s="320">
        <v>6</v>
      </c>
      <c r="AM344" s="320">
        <v>3</v>
      </c>
      <c r="AN344" s="320">
        <v>2</v>
      </c>
      <c r="AO344" s="320">
        <v>3</v>
      </c>
      <c r="AP344" s="320">
        <v>4</v>
      </c>
      <c r="AQ344" s="320">
        <v>3</v>
      </c>
      <c r="AR344" s="320">
        <v>2</v>
      </c>
      <c r="AS344" s="320">
        <v>3</v>
      </c>
      <c r="AT344" s="320" t="s">
        <v>22</v>
      </c>
      <c r="AU344" s="320">
        <v>3</v>
      </c>
      <c r="AV344" s="320"/>
      <c r="AW344" s="320">
        <v>4</v>
      </c>
      <c r="AX344" s="320">
        <v>2</v>
      </c>
      <c r="AY344" s="320">
        <v>2</v>
      </c>
      <c r="AZ344" s="320">
        <v>4</v>
      </c>
      <c r="BA344" s="320">
        <v>4</v>
      </c>
      <c r="BB344" s="320">
        <v>3</v>
      </c>
      <c r="BC344" s="320"/>
      <c r="BD344" s="320" t="s">
        <v>22</v>
      </c>
      <c r="BE344" s="320" t="s">
        <v>22</v>
      </c>
      <c r="BF344" s="320"/>
      <c r="BG344" s="320"/>
      <c r="BH344" s="320">
        <v>4</v>
      </c>
      <c r="BI344" s="320">
        <v>4</v>
      </c>
      <c r="BJ344" s="320"/>
      <c r="BK344" s="320">
        <v>3</v>
      </c>
      <c r="BL344" s="320">
        <v>4</v>
      </c>
      <c r="BM344" s="320"/>
      <c r="BN344" s="320"/>
      <c r="BO344" s="381">
        <v>43497.412349537037</v>
      </c>
    </row>
    <row r="345" spans="1:67" ht="15" x14ac:dyDescent="0.25">
      <c r="A345" s="244" t="str">
        <f>IFERROR(LOOKUP(H345,BLIOTECAS!$D$2:$D$30,BLIOTECAS!$C$2:$C$30),"N/C")</f>
        <v>F. Geografía e Historia</v>
      </c>
      <c r="B345" s="243" t="str">
        <f>IFERROR(LOOKUP(H345,BLIOTECAS!$D$2:$D$29,BLIOTECAS!$E$2:$E$29),"N/C")</f>
        <v>Humanidades</v>
      </c>
      <c r="C345" s="243">
        <f>LOOKUP(H345,BLIOTECAS!$D$2:$D$30,BLIOTECAS!$F$2:$F$30)</f>
        <v>1</v>
      </c>
      <c r="D345" s="320">
        <v>354</v>
      </c>
      <c r="E345" s="320"/>
      <c r="F345" s="320"/>
      <c r="G345" s="320">
        <v>1</v>
      </c>
      <c r="H345" s="320">
        <v>16</v>
      </c>
      <c r="I345" s="320"/>
      <c r="J345" s="320">
        <v>4</v>
      </c>
      <c r="K345" s="320">
        <v>4</v>
      </c>
      <c r="L345" s="320"/>
      <c r="M345" s="320">
        <v>16</v>
      </c>
      <c r="N345" s="320">
        <v>29</v>
      </c>
      <c r="O345" s="320"/>
      <c r="P345" s="320"/>
      <c r="Q345" s="320"/>
      <c r="R345" s="320"/>
      <c r="S345" s="320">
        <v>5</v>
      </c>
      <c r="T345" s="320">
        <v>5</v>
      </c>
      <c r="U345" s="320">
        <v>5</v>
      </c>
      <c r="V345" s="320">
        <v>4</v>
      </c>
      <c r="W345" s="320">
        <v>1</v>
      </c>
      <c r="X345" s="320">
        <v>2</v>
      </c>
      <c r="Y345" s="320">
        <v>3</v>
      </c>
      <c r="Z345" s="320"/>
      <c r="AA345" s="320"/>
      <c r="AB345" s="320"/>
      <c r="AC345" s="320"/>
      <c r="AD345" s="320">
        <v>5</v>
      </c>
      <c r="AE345" s="320">
        <v>1</v>
      </c>
      <c r="AF345" s="320">
        <v>1</v>
      </c>
      <c r="AG345" s="320">
        <v>2</v>
      </c>
      <c r="AH345" s="320">
        <v>3</v>
      </c>
      <c r="AI345" s="320">
        <v>2</v>
      </c>
      <c r="AJ345" s="320">
        <v>4</v>
      </c>
      <c r="AK345" s="320">
        <v>2</v>
      </c>
      <c r="AL345" s="320">
        <v>4</v>
      </c>
      <c r="AM345" s="320">
        <v>5</v>
      </c>
      <c r="AN345" s="320">
        <v>4</v>
      </c>
      <c r="AO345" s="320">
        <v>2</v>
      </c>
      <c r="AP345" s="320">
        <v>5</v>
      </c>
      <c r="AQ345" s="320">
        <v>4</v>
      </c>
      <c r="AR345" s="320">
        <v>3</v>
      </c>
      <c r="AS345" s="320">
        <v>4</v>
      </c>
      <c r="AT345" s="320" t="s">
        <v>22</v>
      </c>
      <c r="AU345" s="320">
        <v>4</v>
      </c>
      <c r="AV345" s="320"/>
      <c r="AW345" s="320">
        <v>5</v>
      </c>
      <c r="AX345" s="320">
        <v>5</v>
      </c>
      <c r="AY345" s="320">
        <v>5</v>
      </c>
      <c r="AZ345" s="320">
        <v>5</v>
      </c>
      <c r="BA345" s="320">
        <v>1</v>
      </c>
      <c r="BB345" s="320">
        <v>5</v>
      </c>
      <c r="BC345" s="320"/>
      <c r="BD345" s="320" t="s">
        <v>22</v>
      </c>
      <c r="BE345" s="320" t="s">
        <v>22</v>
      </c>
      <c r="BF345" s="320"/>
      <c r="BG345" s="320"/>
      <c r="BH345" s="320">
        <v>5</v>
      </c>
      <c r="BI345" s="320">
        <v>5</v>
      </c>
      <c r="BJ345" s="320"/>
      <c r="BK345" s="320">
        <v>5</v>
      </c>
      <c r="BL345" s="320">
        <v>4</v>
      </c>
      <c r="BM345" s="320"/>
      <c r="BN345" s="320"/>
      <c r="BO345" s="381">
        <v>43497.412361111114</v>
      </c>
    </row>
    <row r="346" spans="1:67" ht="15" x14ac:dyDescent="0.25">
      <c r="A346" s="244" t="str">
        <f>IFERROR(LOOKUP(H346,BLIOTECAS!$D$2:$D$30,BLIOTECAS!$C$2:$C$30),"N/C")</f>
        <v>F. Educación - Centro de Formación del Profesorado</v>
      </c>
      <c r="B346" s="243" t="str">
        <f>IFERROR(LOOKUP(H346,BLIOTECAS!$D$2:$D$29,BLIOTECAS!$E$2:$E$29),"N/C")</f>
        <v>Humanidades</v>
      </c>
      <c r="C346" s="243">
        <f>LOOKUP(H346,BLIOTECAS!$D$2:$D$30,BLIOTECAS!$F$2:$F$30)</f>
        <v>1</v>
      </c>
      <c r="D346" s="320">
        <v>355</v>
      </c>
      <c r="E346" s="320"/>
      <c r="F346" s="320"/>
      <c r="G346" s="320">
        <v>3</v>
      </c>
      <c r="H346" s="320">
        <v>12</v>
      </c>
      <c r="I346" s="320"/>
      <c r="J346" s="320">
        <v>3</v>
      </c>
      <c r="K346" s="320">
        <v>3</v>
      </c>
      <c r="L346" s="320"/>
      <c r="M346" s="320">
        <v>12</v>
      </c>
      <c r="N346" s="320"/>
      <c r="O346" s="320"/>
      <c r="P346" s="320"/>
      <c r="Q346" s="320"/>
      <c r="R346" s="320"/>
      <c r="S346" s="320">
        <v>5</v>
      </c>
      <c r="T346" s="320">
        <v>4</v>
      </c>
      <c r="U346" s="320">
        <v>4</v>
      </c>
      <c r="V346" s="320">
        <v>4</v>
      </c>
      <c r="W346" s="320">
        <v>1</v>
      </c>
      <c r="X346" s="320"/>
      <c r="Y346" s="320"/>
      <c r="Z346" s="320"/>
      <c r="AA346" s="320"/>
      <c r="AB346" s="320"/>
      <c r="AC346" s="320"/>
      <c r="AD346" s="320">
        <v>2</v>
      </c>
      <c r="AE346" s="320">
        <v>1</v>
      </c>
      <c r="AF346" s="320">
        <v>1</v>
      </c>
      <c r="AG346" s="320">
        <v>2</v>
      </c>
      <c r="AH346" s="320">
        <v>2</v>
      </c>
      <c r="AI346" s="320">
        <v>5</v>
      </c>
      <c r="AJ346" s="320">
        <v>1</v>
      </c>
      <c r="AK346" s="320">
        <v>1</v>
      </c>
      <c r="AL346" s="320">
        <v>6</v>
      </c>
      <c r="AM346" s="320">
        <v>5</v>
      </c>
      <c r="AN346" s="320">
        <v>5</v>
      </c>
      <c r="AO346" s="320">
        <v>5</v>
      </c>
      <c r="AP346" s="320">
        <v>5</v>
      </c>
      <c r="AQ346" s="320">
        <v>5</v>
      </c>
      <c r="AR346" s="320"/>
      <c r="AS346" s="320">
        <v>5</v>
      </c>
      <c r="AT346" s="320" t="s">
        <v>22</v>
      </c>
      <c r="AU346" s="320">
        <v>5</v>
      </c>
      <c r="AV346" s="320"/>
      <c r="AW346" s="320">
        <v>5</v>
      </c>
      <c r="AX346" s="320">
        <v>5</v>
      </c>
      <c r="AY346" s="320">
        <v>5</v>
      </c>
      <c r="AZ346" s="320">
        <v>5</v>
      </c>
      <c r="BA346" s="320">
        <v>5</v>
      </c>
      <c r="BB346" s="320">
        <v>5</v>
      </c>
      <c r="BC346" s="320"/>
      <c r="BD346" s="320" t="s">
        <v>22</v>
      </c>
      <c r="BE346" s="320" t="s">
        <v>22</v>
      </c>
      <c r="BF346" s="320"/>
      <c r="BG346" s="320"/>
      <c r="BH346" s="320">
        <v>5</v>
      </c>
      <c r="BI346" s="320">
        <v>5</v>
      </c>
      <c r="BJ346" s="320"/>
      <c r="BK346" s="320">
        <v>5</v>
      </c>
      <c r="BL346" s="320"/>
      <c r="BM346" s="320"/>
      <c r="BN346" s="320"/>
      <c r="BO346" s="381">
        <v>43497.41238425926</v>
      </c>
    </row>
    <row r="347" spans="1:67" ht="15" x14ac:dyDescent="0.25">
      <c r="A347" s="244" t="str">
        <f>IFERROR(LOOKUP(H347,BLIOTECAS!$D$2:$D$30,BLIOTECAS!$C$2:$C$30),"N/C")</f>
        <v>F. Informática</v>
      </c>
      <c r="B347" s="243" t="str">
        <f>IFERROR(LOOKUP(H347,BLIOTECAS!$D$2:$D$29,BLIOTECAS!$E$2:$E$29),"N/C")</f>
        <v>Ciencias Experimentales</v>
      </c>
      <c r="C347" s="243">
        <f>LOOKUP(H347,BLIOTECAS!$D$2:$D$30,BLIOTECAS!$F$2:$F$30)</f>
        <v>2</v>
      </c>
      <c r="D347" s="320">
        <v>356</v>
      </c>
      <c r="E347" s="320"/>
      <c r="F347" s="320"/>
      <c r="G347" s="320">
        <v>1</v>
      </c>
      <c r="H347" s="320">
        <v>17</v>
      </c>
      <c r="I347" s="320"/>
      <c r="J347" s="320">
        <v>5</v>
      </c>
      <c r="K347" s="320">
        <v>3</v>
      </c>
      <c r="L347" s="320"/>
      <c r="M347" s="320">
        <v>17</v>
      </c>
      <c r="N347" s="320">
        <v>8</v>
      </c>
      <c r="O347" s="320">
        <v>29</v>
      </c>
      <c r="P347" s="320"/>
      <c r="Q347" s="320"/>
      <c r="R347" s="320"/>
      <c r="S347" s="320">
        <v>4</v>
      </c>
      <c r="T347" s="320">
        <v>5</v>
      </c>
      <c r="U347" s="320">
        <v>5</v>
      </c>
      <c r="V347" s="320">
        <v>5</v>
      </c>
      <c r="W347" s="320"/>
      <c r="X347" s="320">
        <v>2</v>
      </c>
      <c r="Y347" s="320"/>
      <c r="Z347" s="320"/>
      <c r="AA347" s="321"/>
      <c r="AB347" s="320"/>
      <c r="AC347" s="320"/>
      <c r="AD347" s="320">
        <v>3</v>
      </c>
      <c r="AE347" s="320">
        <v>1</v>
      </c>
      <c r="AF347" s="320">
        <v>1</v>
      </c>
      <c r="AG347" s="320">
        <v>3</v>
      </c>
      <c r="AH347" s="320">
        <v>5</v>
      </c>
      <c r="AI347" s="320">
        <v>3</v>
      </c>
      <c r="AJ347" s="320">
        <v>5</v>
      </c>
      <c r="AK347" s="320">
        <v>1</v>
      </c>
      <c r="AL347" s="320">
        <v>4</v>
      </c>
      <c r="AM347" s="320">
        <v>4</v>
      </c>
      <c r="AN347" s="320">
        <v>5</v>
      </c>
      <c r="AO347" s="320"/>
      <c r="AP347" s="320">
        <v>4</v>
      </c>
      <c r="AQ347" s="320">
        <v>5</v>
      </c>
      <c r="AR347" s="320">
        <v>5</v>
      </c>
      <c r="AS347" s="320"/>
      <c r="AT347" s="320"/>
      <c r="AU347" s="320">
        <v>3</v>
      </c>
      <c r="AV347" s="320"/>
      <c r="AW347" s="320">
        <v>5</v>
      </c>
      <c r="AX347" s="320">
        <v>4</v>
      </c>
      <c r="AY347" s="320">
        <v>5</v>
      </c>
      <c r="AZ347" s="320">
        <v>5</v>
      </c>
      <c r="BA347" s="320">
        <v>5</v>
      </c>
      <c r="BB347" s="320">
        <v>5</v>
      </c>
      <c r="BC347" s="320"/>
      <c r="BD347" s="320" t="s">
        <v>22</v>
      </c>
      <c r="BE347" s="320" t="s">
        <v>356</v>
      </c>
      <c r="BF347" s="320">
        <v>3</v>
      </c>
      <c r="BG347" s="320"/>
      <c r="BH347" s="320">
        <v>4</v>
      </c>
      <c r="BI347" s="320">
        <v>4</v>
      </c>
      <c r="BJ347" s="320"/>
      <c r="BK347" s="320">
        <v>1</v>
      </c>
      <c r="BL347" s="320">
        <v>4</v>
      </c>
      <c r="BM347" s="320"/>
      <c r="BN347" s="320"/>
      <c r="BO347" s="381">
        <v>43497.412407407406</v>
      </c>
    </row>
    <row r="348" spans="1:67" ht="15" x14ac:dyDescent="0.25">
      <c r="A348" s="244" t="str">
        <f>IFERROR(LOOKUP(H348,BLIOTECAS!$D$2:$D$30,BLIOTECAS!$C$2:$C$30),"N/C")</f>
        <v>F. Filología</v>
      </c>
      <c r="B348" s="243" t="str">
        <f>IFERROR(LOOKUP(H348,BLIOTECAS!$D$2:$D$29,BLIOTECAS!$E$2:$E$29),"N/C")</f>
        <v>Humanidades</v>
      </c>
      <c r="C348" s="243">
        <f>LOOKUP(H348,BLIOTECAS!$D$2:$D$30,BLIOTECAS!$F$2:$F$30)</f>
        <v>1</v>
      </c>
      <c r="D348" s="320">
        <v>357</v>
      </c>
      <c r="E348" s="320"/>
      <c r="F348" s="320"/>
      <c r="G348" s="320">
        <v>1</v>
      </c>
      <c r="H348" s="320">
        <v>14</v>
      </c>
      <c r="I348" s="320"/>
      <c r="J348" s="320">
        <v>4</v>
      </c>
      <c r="K348" s="320">
        <v>3</v>
      </c>
      <c r="L348" s="320"/>
      <c r="M348" s="320">
        <v>29</v>
      </c>
      <c r="N348" s="320">
        <v>14</v>
      </c>
      <c r="O348" s="320">
        <v>15</v>
      </c>
      <c r="P348" s="320"/>
      <c r="Q348" s="320"/>
      <c r="R348" s="320"/>
      <c r="S348" s="320">
        <v>5</v>
      </c>
      <c r="T348" s="320">
        <v>4</v>
      </c>
      <c r="U348" s="320">
        <v>4</v>
      </c>
      <c r="V348" s="320">
        <v>4</v>
      </c>
      <c r="W348" s="320"/>
      <c r="X348" s="320">
        <v>2</v>
      </c>
      <c r="Y348" s="320"/>
      <c r="Z348" s="320"/>
      <c r="AA348" s="320"/>
      <c r="AB348" s="320"/>
      <c r="AC348" s="320"/>
      <c r="AD348" s="320">
        <v>3</v>
      </c>
      <c r="AE348" s="320">
        <v>1</v>
      </c>
      <c r="AF348" s="320">
        <v>1</v>
      </c>
      <c r="AG348" s="320">
        <v>5</v>
      </c>
      <c r="AH348" s="320">
        <v>5</v>
      </c>
      <c r="AI348" s="320">
        <v>5</v>
      </c>
      <c r="AJ348" s="320">
        <v>5</v>
      </c>
      <c r="AK348" s="320">
        <v>1</v>
      </c>
      <c r="AL348" s="320">
        <v>2</v>
      </c>
      <c r="AM348" s="320">
        <v>4</v>
      </c>
      <c r="AN348" s="320">
        <v>4</v>
      </c>
      <c r="AO348" s="320">
        <v>4</v>
      </c>
      <c r="AP348" s="320">
        <v>3</v>
      </c>
      <c r="AQ348" s="320">
        <v>4</v>
      </c>
      <c r="AR348" s="320">
        <v>3</v>
      </c>
      <c r="AS348" s="320">
        <v>4</v>
      </c>
      <c r="AT348" s="320" t="s">
        <v>22</v>
      </c>
      <c r="AU348" s="320">
        <v>4</v>
      </c>
      <c r="AV348" s="320"/>
      <c r="AW348" s="320">
        <v>4</v>
      </c>
      <c r="AX348" s="320">
        <v>4</v>
      </c>
      <c r="AY348" s="320">
        <v>4</v>
      </c>
      <c r="AZ348" s="320">
        <v>5</v>
      </c>
      <c r="BA348" s="320">
        <v>5</v>
      </c>
      <c r="BB348" s="320">
        <v>5</v>
      </c>
      <c r="BC348" s="320"/>
      <c r="BD348" s="320" t="s">
        <v>22</v>
      </c>
      <c r="BE348" s="320" t="s">
        <v>22</v>
      </c>
      <c r="BF348" s="320"/>
      <c r="BG348" s="320"/>
      <c r="BH348" s="320">
        <v>3</v>
      </c>
      <c r="BI348" s="320">
        <v>3</v>
      </c>
      <c r="BJ348" s="320"/>
      <c r="BK348" s="320">
        <v>4</v>
      </c>
      <c r="BL348" s="320">
        <v>4</v>
      </c>
      <c r="BM348" s="320"/>
      <c r="BN348" s="320"/>
      <c r="BO348" s="381">
        <v>43497.412430555552</v>
      </c>
    </row>
    <row r="349" spans="1:67" ht="15" x14ac:dyDescent="0.25">
      <c r="A349" s="244" t="str">
        <f>IFERROR(LOOKUP(H349,BLIOTECAS!$D$2:$D$30,BLIOTECAS!$C$2:$C$30),"N/C")</f>
        <v>F. Derecho</v>
      </c>
      <c r="B349" s="243" t="str">
        <f>IFERROR(LOOKUP(H349,BLIOTECAS!$D$2:$D$29,BLIOTECAS!$E$2:$E$29),"N/C")</f>
        <v>Ciencias Sociales</v>
      </c>
      <c r="C349" s="243">
        <f>LOOKUP(H349,BLIOTECAS!$D$2:$D$30,BLIOTECAS!$F$2:$F$30)</f>
        <v>3</v>
      </c>
      <c r="D349" s="320">
        <v>358</v>
      </c>
      <c r="E349" s="320"/>
      <c r="F349" s="320"/>
      <c r="G349" s="320">
        <v>2</v>
      </c>
      <c r="H349" s="320">
        <v>11</v>
      </c>
      <c r="I349" s="320"/>
      <c r="J349" s="320">
        <v>4</v>
      </c>
      <c r="K349" s="320">
        <v>4</v>
      </c>
      <c r="L349" s="320"/>
      <c r="M349" s="320">
        <v>29</v>
      </c>
      <c r="N349" s="320">
        <v>11</v>
      </c>
      <c r="O349" s="320"/>
      <c r="P349" s="320"/>
      <c r="Q349" s="320"/>
      <c r="R349" s="320"/>
      <c r="S349" s="320">
        <v>4</v>
      </c>
      <c r="T349" s="320">
        <v>5</v>
      </c>
      <c r="U349" s="320">
        <v>4</v>
      </c>
      <c r="V349" s="320">
        <v>4</v>
      </c>
      <c r="W349" s="320"/>
      <c r="X349" s="320"/>
      <c r="Y349" s="320">
        <v>3</v>
      </c>
      <c r="Z349" s="320"/>
      <c r="AA349" s="320"/>
      <c r="AB349" s="320"/>
      <c r="AC349" s="320"/>
      <c r="AD349" s="320">
        <v>5</v>
      </c>
      <c r="AE349" s="320">
        <v>5</v>
      </c>
      <c r="AF349" s="320">
        <v>3</v>
      </c>
      <c r="AG349" s="320"/>
      <c r="AH349" s="320">
        <v>4</v>
      </c>
      <c r="AI349" s="320">
        <v>3</v>
      </c>
      <c r="AJ349" s="320">
        <v>2</v>
      </c>
      <c r="AK349" s="320">
        <v>2</v>
      </c>
      <c r="AL349" s="320">
        <v>3</v>
      </c>
      <c r="AM349" s="320">
        <v>3</v>
      </c>
      <c r="AN349" s="320">
        <v>4</v>
      </c>
      <c r="AO349" s="320">
        <v>4</v>
      </c>
      <c r="AP349" s="320">
        <v>3</v>
      </c>
      <c r="AQ349" s="320">
        <v>5</v>
      </c>
      <c r="AR349" s="320">
        <v>3</v>
      </c>
      <c r="AS349" s="320">
        <v>3</v>
      </c>
      <c r="AT349" s="320" t="s">
        <v>22</v>
      </c>
      <c r="AU349" s="320">
        <v>3</v>
      </c>
      <c r="AV349" s="320"/>
      <c r="AW349" s="320">
        <v>4</v>
      </c>
      <c r="AX349" s="320">
        <v>4</v>
      </c>
      <c r="AY349" s="320">
        <v>5</v>
      </c>
      <c r="AZ349" s="320">
        <v>5</v>
      </c>
      <c r="BA349" s="320">
        <v>5</v>
      </c>
      <c r="BB349" s="320">
        <v>5</v>
      </c>
      <c r="BC349" s="320"/>
      <c r="BD349" s="320" t="s">
        <v>22</v>
      </c>
      <c r="BE349" s="320" t="s">
        <v>22</v>
      </c>
      <c r="BF349" s="320"/>
      <c r="BG349" s="320"/>
      <c r="BH349" s="320">
        <v>3</v>
      </c>
      <c r="BI349" s="320">
        <v>3</v>
      </c>
      <c r="BJ349" s="320"/>
      <c r="BK349" s="320">
        <v>4</v>
      </c>
      <c r="BL349" s="320">
        <v>3</v>
      </c>
      <c r="BM349" s="320"/>
      <c r="BN349" s="320"/>
      <c r="BO349" s="381">
        <v>43497.412442129629</v>
      </c>
    </row>
    <row r="350" spans="1:67" ht="15" x14ac:dyDescent="0.25">
      <c r="A350" s="244" t="str">
        <f>IFERROR(LOOKUP(H350,BLIOTECAS!$D$2:$D$30,BLIOTECAS!$C$2:$C$30),"N/C")</f>
        <v>F. Óptica y Optometría</v>
      </c>
      <c r="B350" s="243" t="str">
        <f>IFERROR(LOOKUP(H350,BLIOTECAS!$D$2:$D$29,BLIOTECAS!$E$2:$E$29),"N/C")</f>
        <v>Ciencias de la Salud</v>
      </c>
      <c r="C350" s="243">
        <f>LOOKUP(H350,BLIOTECAS!$D$2:$D$30,BLIOTECAS!$F$2:$F$30)</f>
        <v>4</v>
      </c>
      <c r="D350" s="320">
        <v>359</v>
      </c>
      <c r="E350" s="320"/>
      <c r="F350" s="320"/>
      <c r="G350" s="320">
        <v>1</v>
      </c>
      <c r="H350" s="320">
        <v>25</v>
      </c>
      <c r="I350" s="320"/>
      <c r="J350" s="320">
        <v>4</v>
      </c>
      <c r="K350" s="320">
        <v>1</v>
      </c>
      <c r="L350" s="320"/>
      <c r="M350" s="320">
        <v>25</v>
      </c>
      <c r="N350" s="320"/>
      <c r="O350" s="320"/>
      <c r="P350" s="320"/>
      <c r="Q350" s="320"/>
      <c r="R350" s="320"/>
      <c r="S350" s="320">
        <v>3</v>
      </c>
      <c r="T350" s="320">
        <v>3</v>
      </c>
      <c r="U350" s="320">
        <v>3</v>
      </c>
      <c r="V350" s="320">
        <v>3</v>
      </c>
      <c r="W350" s="320"/>
      <c r="X350" s="320">
        <v>2</v>
      </c>
      <c r="Y350" s="320"/>
      <c r="Z350" s="320"/>
      <c r="AA350" s="320"/>
      <c r="AB350" s="320"/>
      <c r="AC350" s="320"/>
      <c r="AD350" s="320">
        <v>4</v>
      </c>
      <c r="AE350" s="320">
        <v>1</v>
      </c>
      <c r="AF350" s="320">
        <v>2</v>
      </c>
      <c r="AG350" s="320">
        <v>1</v>
      </c>
      <c r="AH350" s="320">
        <v>1</v>
      </c>
      <c r="AI350" s="320">
        <v>5</v>
      </c>
      <c r="AJ350" s="320">
        <v>4</v>
      </c>
      <c r="AK350" s="320">
        <v>1</v>
      </c>
      <c r="AL350" s="320">
        <v>3</v>
      </c>
      <c r="AM350" s="320">
        <v>3</v>
      </c>
      <c r="AN350" s="320">
        <v>4</v>
      </c>
      <c r="AO350" s="320">
        <v>3</v>
      </c>
      <c r="AP350" s="320">
        <v>3</v>
      </c>
      <c r="AQ350" s="320">
        <v>3</v>
      </c>
      <c r="AR350" s="320">
        <v>3</v>
      </c>
      <c r="AS350" s="320">
        <v>3</v>
      </c>
      <c r="AT350" s="320" t="s">
        <v>22</v>
      </c>
      <c r="AU350" s="320">
        <v>3</v>
      </c>
      <c r="AV350" s="320"/>
      <c r="AW350" s="320">
        <v>1</v>
      </c>
      <c r="AX350" s="320">
        <v>3</v>
      </c>
      <c r="AY350" s="320">
        <v>1</v>
      </c>
      <c r="AZ350" s="320">
        <v>3</v>
      </c>
      <c r="BA350" s="320">
        <v>3</v>
      </c>
      <c r="BB350" s="320">
        <v>3</v>
      </c>
      <c r="BC350" s="320"/>
      <c r="BD350" s="320" t="s">
        <v>22</v>
      </c>
      <c r="BE350" s="320" t="s">
        <v>22</v>
      </c>
      <c r="BF350" s="320"/>
      <c r="BG350" s="320"/>
      <c r="BH350" s="320">
        <v>3</v>
      </c>
      <c r="BI350" s="320">
        <v>3</v>
      </c>
      <c r="BJ350" s="320"/>
      <c r="BK350" s="320">
        <v>3</v>
      </c>
      <c r="BL350" s="320"/>
      <c r="BM350" s="320"/>
      <c r="BN350" s="320"/>
      <c r="BO350" s="381">
        <v>43497.412476851852</v>
      </c>
    </row>
    <row r="351" spans="1:67" ht="15" x14ac:dyDescent="0.25">
      <c r="A351" s="244" t="str">
        <f>IFERROR(LOOKUP(H351,BLIOTECAS!$D$2:$D$30,BLIOTECAS!$C$2:$C$30),"N/C")</f>
        <v>F. Medicina</v>
      </c>
      <c r="B351" s="243" t="str">
        <f>IFERROR(LOOKUP(H351,BLIOTECAS!$D$2:$D$29,BLIOTECAS!$E$2:$E$29),"N/C")</f>
        <v>Ciencias de la Salud</v>
      </c>
      <c r="C351" s="243">
        <f>LOOKUP(H351,BLIOTECAS!$D$2:$D$30,BLIOTECAS!$F$2:$F$30)</f>
        <v>4</v>
      </c>
      <c r="D351" s="320">
        <v>360</v>
      </c>
      <c r="E351" s="320"/>
      <c r="F351" s="320"/>
      <c r="G351" s="320">
        <v>1</v>
      </c>
      <c r="H351" s="320">
        <v>18</v>
      </c>
      <c r="I351" s="320"/>
      <c r="J351" s="320">
        <v>5</v>
      </c>
      <c r="K351" s="320">
        <v>5</v>
      </c>
      <c r="L351" s="320"/>
      <c r="M351" s="320">
        <v>18</v>
      </c>
      <c r="N351" s="320"/>
      <c r="O351" s="320"/>
      <c r="P351" s="320"/>
      <c r="Q351" s="320"/>
      <c r="R351" s="320"/>
      <c r="S351" s="320">
        <v>2</v>
      </c>
      <c r="T351" s="320">
        <v>2</v>
      </c>
      <c r="U351" s="320">
        <v>2</v>
      </c>
      <c r="V351" s="320">
        <v>2</v>
      </c>
      <c r="W351" s="320"/>
      <c r="X351" s="320"/>
      <c r="Y351" s="320"/>
      <c r="Z351" s="320">
        <v>4</v>
      </c>
      <c r="AA351" s="320">
        <v>3</v>
      </c>
      <c r="AB351" s="320"/>
      <c r="AC351" s="320"/>
      <c r="AD351" s="320">
        <v>2</v>
      </c>
      <c r="AE351" s="320">
        <v>3</v>
      </c>
      <c r="AF351" s="320">
        <v>3</v>
      </c>
      <c r="AG351" s="320">
        <v>3</v>
      </c>
      <c r="AH351" s="320">
        <v>2</v>
      </c>
      <c r="AI351" s="320">
        <v>3</v>
      </c>
      <c r="AJ351" s="320">
        <v>3</v>
      </c>
      <c r="AK351" s="320">
        <v>3</v>
      </c>
      <c r="AL351" s="320">
        <v>2</v>
      </c>
      <c r="AM351" s="320">
        <v>1</v>
      </c>
      <c r="AN351" s="320">
        <v>1</v>
      </c>
      <c r="AO351" s="320">
        <v>1</v>
      </c>
      <c r="AP351" s="320">
        <v>1</v>
      </c>
      <c r="AQ351" s="320">
        <v>1</v>
      </c>
      <c r="AR351" s="320">
        <v>1</v>
      </c>
      <c r="AS351" s="320">
        <v>1</v>
      </c>
      <c r="AT351" s="320" t="s">
        <v>356</v>
      </c>
      <c r="AU351" s="320">
        <v>2</v>
      </c>
      <c r="AV351" s="320"/>
      <c r="AW351" s="320">
        <v>3</v>
      </c>
      <c r="AX351" s="320">
        <v>1</v>
      </c>
      <c r="AY351" s="320">
        <v>1</v>
      </c>
      <c r="AZ351" s="320">
        <v>1</v>
      </c>
      <c r="BA351" s="320">
        <v>1</v>
      </c>
      <c r="BB351" s="320">
        <v>1</v>
      </c>
      <c r="BC351" s="320"/>
      <c r="BD351" s="320" t="s">
        <v>356</v>
      </c>
      <c r="BE351" s="320" t="s">
        <v>22</v>
      </c>
      <c r="BF351" s="320"/>
      <c r="BG351" s="320"/>
      <c r="BH351" s="320">
        <v>3</v>
      </c>
      <c r="BI351" s="320">
        <v>3</v>
      </c>
      <c r="BJ351" s="320"/>
      <c r="BK351" s="320">
        <v>2</v>
      </c>
      <c r="BL351" s="320">
        <v>3</v>
      </c>
      <c r="BM351" s="320"/>
      <c r="BN351" s="320" t="s">
        <v>505</v>
      </c>
      <c r="BO351" s="381">
        <v>43497.41265046296</v>
      </c>
    </row>
    <row r="352" spans="1:67" ht="15" x14ac:dyDescent="0.25">
      <c r="A352" s="244" t="str">
        <f>IFERROR(LOOKUP(H352,BLIOTECAS!$D$2:$D$30,BLIOTECAS!$C$2:$C$30),"N/C")</f>
        <v>F. Derecho</v>
      </c>
      <c r="B352" s="243" t="str">
        <f>IFERROR(LOOKUP(H352,BLIOTECAS!$D$2:$D$29,BLIOTECAS!$E$2:$E$29),"N/C")</f>
        <v>Ciencias Sociales</v>
      </c>
      <c r="C352" s="243">
        <f>LOOKUP(H352,BLIOTECAS!$D$2:$D$30,BLIOTECAS!$F$2:$F$30)</f>
        <v>3</v>
      </c>
      <c r="D352" s="320">
        <v>361</v>
      </c>
      <c r="E352" s="320"/>
      <c r="F352" s="320"/>
      <c r="G352" s="320">
        <v>1</v>
      </c>
      <c r="H352" s="320">
        <v>11</v>
      </c>
      <c r="I352" s="320"/>
      <c r="J352" s="320">
        <v>3</v>
      </c>
      <c r="K352" s="320">
        <v>3</v>
      </c>
      <c r="L352" s="320"/>
      <c r="M352" s="320">
        <v>29</v>
      </c>
      <c r="N352" s="320"/>
      <c r="O352" s="320"/>
      <c r="P352" s="320" t="s">
        <v>506</v>
      </c>
      <c r="Q352" s="320"/>
      <c r="R352" s="320"/>
      <c r="S352" s="320">
        <v>3</v>
      </c>
      <c r="T352" s="320">
        <v>2</v>
      </c>
      <c r="U352" s="320">
        <v>3</v>
      </c>
      <c r="V352" s="320">
        <v>3</v>
      </c>
      <c r="W352" s="320"/>
      <c r="X352" s="320">
        <v>2</v>
      </c>
      <c r="Y352" s="320"/>
      <c r="Z352" s="320"/>
      <c r="AA352" s="320"/>
      <c r="AB352" s="320"/>
      <c r="AC352" s="320"/>
      <c r="AD352" s="320">
        <v>2</v>
      </c>
      <c r="AE352" s="320">
        <v>1</v>
      </c>
      <c r="AF352" s="320">
        <v>1</v>
      </c>
      <c r="AG352" s="320">
        <v>4</v>
      </c>
      <c r="AH352" s="320">
        <v>3</v>
      </c>
      <c r="AI352" s="320">
        <v>4</v>
      </c>
      <c r="AJ352" s="320">
        <v>5</v>
      </c>
      <c r="AK352" s="320">
        <v>1</v>
      </c>
      <c r="AL352" s="320">
        <v>2</v>
      </c>
      <c r="AM352" s="320">
        <v>3</v>
      </c>
      <c r="AN352" s="320">
        <v>2</v>
      </c>
      <c r="AO352" s="320">
        <v>2</v>
      </c>
      <c r="AP352" s="320">
        <v>1</v>
      </c>
      <c r="AQ352" s="320">
        <v>3</v>
      </c>
      <c r="AR352" s="320">
        <v>3</v>
      </c>
      <c r="AS352" s="320">
        <v>3</v>
      </c>
      <c r="AT352" s="320" t="s">
        <v>22</v>
      </c>
      <c r="AU352" s="320">
        <v>2</v>
      </c>
      <c r="AV352" s="320"/>
      <c r="AW352" s="320">
        <v>3</v>
      </c>
      <c r="AX352" s="320">
        <v>1</v>
      </c>
      <c r="AY352" s="320">
        <v>3</v>
      </c>
      <c r="AZ352" s="320">
        <v>3</v>
      </c>
      <c r="BA352" s="320">
        <v>3</v>
      </c>
      <c r="BB352" s="320">
        <v>3</v>
      </c>
      <c r="BC352" s="320"/>
      <c r="BD352" s="320" t="s">
        <v>22</v>
      </c>
      <c r="BE352" s="320" t="s">
        <v>22</v>
      </c>
      <c r="BF352" s="320"/>
      <c r="BG352" s="320"/>
      <c r="BH352" s="320">
        <v>1</v>
      </c>
      <c r="BI352" s="320"/>
      <c r="BJ352" s="320"/>
      <c r="BK352" s="320">
        <v>3</v>
      </c>
      <c r="BL352" s="320">
        <v>4</v>
      </c>
      <c r="BM352" s="320"/>
      <c r="BN352" s="320"/>
      <c r="BO352" s="381">
        <v>43497.41265046296</v>
      </c>
    </row>
    <row r="353" spans="1:67" ht="15" x14ac:dyDescent="0.25">
      <c r="A353" s="244" t="str">
        <f>IFERROR(LOOKUP(H353,BLIOTECAS!$D$2:$D$30,BLIOTECAS!$C$2:$C$30),"N/C")</f>
        <v>F. Medicina</v>
      </c>
      <c r="B353" s="243" t="str">
        <f>IFERROR(LOOKUP(H353,BLIOTECAS!$D$2:$D$29,BLIOTECAS!$E$2:$E$29),"N/C")</f>
        <v>Ciencias de la Salud</v>
      </c>
      <c r="C353" s="243">
        <f>LOOKUP(H353,BLIOTECAS!$D$2:$D$30,BLIOTECAS!$F$2:$F$30)</f>
        <v>4</v>
      </c>
      <c r="D353" s="320">
        <v>362</v>
      </c>
      <c r="E353" s="320"/>
      <c r="F353" s="320"/>
      <c r="G353" s="320">
        <v>1</v>
      </c>
      <c r="H353" s="320">
        <v>18</v>
      </c>
      <c r="I353" s="320"/>
      <c r="J353" s="320">
        <v>1</v>
      </c>
      <c r="K353" s="320">
        <v>3</v>
      </c>
      <c r="L353" s="320"/>
      <c r="M353" s="320">
        <v>18</v>
      </c>
      <c r="N353" s="320">
        <v>29</v>
      </c>
      <c r="O353" s="320">
        <v>13</v>
      </c>
      <c r="P353" s="320"/>
      <c r="Q353" s="320"/>
      <c r="R353" s="320"/>
      <c r="S353" s="320">
        <v>3</v>
      </c>
      <c r="T353" s="320">
        <v>3</v>
      </c>
      <c r="U353" s="320">
        <v>3</v>
      </c>
      <c r="V353" s="320">
        <v>1</v>
      </c>
      <c r="W353" s="320"/>
      <c r="X353" s="320">
        <v>2</v>
      </c>
      <c r="Y353" s="320"/>
      <c r="Z353" s="320"/>
      <c r="AA353" s="320"/>
      <c r="AB353" s="320"/>
      <c r="AC353" s="320"/>
      <c r="AD353" s="320">
        <v>4</v>
      </c>
      <c r="AE353" s="320">
        <v>1</v>
      </c>
      <c r="AF353" s="320">
        <v>1</v>
      </c>
      <c r="AG353" s="320">
        <v>5</v>
      </c>
      <c r="AH353" s="320">
        <v>2</v>
      </c>
      <c r="AI353" s="320">
        <v>5</v>
      </c>
      <c r="AJ353" s="320">
        <v>4</v>
      </c>
      <c r="AK353" s="320">
        <v>1</v>
      </c>
      <c r="AL353" s="320">
        <v>2</v>
      </c>
      <c r="AM353" s="320">
        <v>3</v>
      </c>
      <c r="AN353" s="320">
        <v>2</v>
      </c>
      <c r="AO353" s="320">
        <v>1</v>
      </c>
      <c r="AP353" s="320">
        <v>1</v>
      </c>
      <c r="AQ353" s="320">
        <v>1</v>
      </c>
      <c r="AR353" s="320">
        <v>1</v>
      </c>
      <c r="AS353" s="320">
        <v>1</v>
      </c>
      <c r="AT353" s="320" t="s">
        <v>22</v>
      </c>
      <c r="AU353" s="320">
        <v>2</v>
      </c>
      <c r="AV353" s="320"/>
      <c r="AW353" s="320">
        <v>2</v>
      </c>
      <c r="AX353" s="320">
        <v>2</v>
      </c>
      <c r="AY353" s="320">
        <v>2</v>
      </c>
      <c r="AZ353" s="320">
        <v>2</v>
      </c>
      <c r="BA353" s="320">
        <v>2</v>
      </c>
      <c r="BB353" s="320">
        <v>2</v>
      </c>
      <c r="BC353" s="320"/>
      <c r="BD353" s="320" t="s">
        <v>22</v>
      </c>
      <c r="BE353" s="320" t="s">
        <v>22</v>
      </c>
      <c r="BF353" s="320"/>
      <c r="BG353" s="320"/>
      <c r="BH353" s="320">
        <v>1</v>
      </c>
      <c r="BI353" s="320">
        <v>1</v>
      </c>
      <c r="BJ353" s="320"/>
      <c r="BK353" s="320">
        <v>2</v>
      </c>
      <c r="BL353" s="320">
        <v>3</v>
      </c>
      <c r="BM353" s="320"/>
      <c r="BN353" s="320"/>
      <c r="BO353" s="381">
        <v>43497.412662037037</v>
      </c>
    </row>
    <row r="354" spans="1:67" ht="15" x14ac:dyDescent="0.25">
      <c r="A354" s="244" t="str">
        <f>IFERROR(LOOKUP(H354,BLIOTECAS!$D$2:$D$30,BLIOTECAS!$C$2:$C$30),"N/C")</f>
        <v>F. Ciencias de la Documentación</v>
      </c>
      <c r="B354" s="243" t="str">
        <f>IFERROR(LOOKUP(H354,BLIOTECAS!$D$2:$D$29,BLIOTECAS!$E$2:$E$29),"N/C")</f>
        <v>Ciencias Sociales</v>
      </c>
      <c r="C354" s="243">
        <f>LOOKUP(H354,BLIOTECAS!$D$2:$D$30,BLIOTECAS!$F$2:$F$30)</f>
        <v>3</v>
      </c>
      <c r="D354" s="320">
        <v>363</v>
      </c>
      <c r="E354" s="320"/>
      <c r="F354" s="320"/>
      <c r="G354" s="320">
        <v>1</v>
      </c>
      <c r="H354" s="320">
        <v>3</v>
      </c>
      <c r="I354" s="320"/>
      <c r="J354" s="320">
        <v>3</v>
      </c>
      <c r="K354" s="320">
        <v>3</v>
      </c>
      <c r="L354" s="320"/>
      <c r="M354" s="320">
        <v>3</v>
      </c>
      <c r="N354" s="320"/>
      <c r="O354" s="320"/>
      <c r="P354" s="320" t="s">
        <v>507</v>
      </c>
      <c r="Q354" s="320"/>
      <c r="R354" s="320"/>
      <c r="S354" s="320">
        <v>3</v>
      </c>
      <c r="T354" s="320">
        <v>4</v>
      </c>
      <c r="U354" s="320">
        <v>4</v>
      </c>
      <c r="V354" s="320">
        <v>3</v>
      </c>
      <c r="W354" s="320"/>
      <c r="X354" s="320"/>
      <c r="Y354" s="320">
        <v>3</v>
      </c>
      <c r="Z354" s="320"/>
      <c r="AA354" s="320"/>
      <c r="AB354" s="320"/>
      <c r="AC354" s="320"/>
      <c r="AD354" s="320">
        <v>2</v>
      </c>
      <c r="AE354" s="320">
        <v>1</v>
      </c>
      <c r="AF354" s="320">
        <v>1</v>
      </c>
      <c r="AG354" s="320">
        <v>1</v>
      </c>
      <c r="AH354" s="320">
        <v>5</v>
      </c>
      <c r="AI354" s="320">
        <v>3</v>
      </c>
      <c r="AJ354" s="320">
        <v>5</v>
      </c>
      <c r="AK354" s="320">
        <v>3</v>
      </c>
      <c r="AL354" s="320">
        <v>5</v>
      </c>
      <c r="AM354" s="320">
        <v>4</v>
      </c>
      <c r="AN354" s="320">
        <v>4</v>
      </c>
      <c r="AO354" s="320">
        <v>3</v>
      </c>
      <c r="AP354" s="320">
        <v>3</v>
      </c>
      <c r="AQ354" s="320">
        <v>5</v>
      </c>
      <c r="AR354" s="320">
        <v>3</v>
      </c>
      <c r="AS354" s="320">
        <v>5</v>
      </c>
      <c r="AT354" s="320" t="s">
        <v>356</v>
      </c>
      <c r="AU354" s="320">
        <v>5</v>
      </c>
      <c r="AV354" s="320"/>
      <c r="AW354" s="320">
        <v>5</v>
      </c>
      <c r="AX354" s="320">
        <v>3</v>
      </c>
      <c r="AY354" s="320">
        <v>3</v>
      </c>
      <c r="AZ354" s="320">
        <v>4</v>
      </c>
      <c r="BA354" s="320">
        <v>4</v>
      </c>
      <c r="BB354" s="320">
        <v>5</v>
      </c>
      <c r="BC354" s="320"/>
      <c r="BD354" s="320" t="s">
        <v>356</v>
      </c>
      <c r="BE354" s="320" t="s">
        <v>356</v>
      </c>
      <c r="BF354" s="320">
        <v>4</v>
      </c>
      <c r="BG354" s="320"/>
      <c r="BH354" s="320">
        <v>5</v>
      </c>
      <c r="BI354" s="320">
        <v>5</v>
      </c>
      <c r="BJ354" s="320"/>
      <c r="BK354" s="320">
        <v>4</v>
      </c>
      <c r="BL354" s="320"/>
      <c r="BM354" s="320"/>
      <c r="BN354" s="320"/>
      <c r="BO354" s="381">
        <v>43497.412812499999</v>
      </c>
    </row>
    <row r="355" spans="1:67" ht="15" x14ac:dyDescent="0.25">
      <c r="A355" s="244" t="str">
        <f>IFERROR(LOOKUP(H355,BLIOTECAS!$D$2:$D$30,BLIOTECAS!$C$2:$C$30),"N/C")</f>
        <v>F. Veterinaria</v>
      </c>
      <c r="B355" s="243" t="str">
        <f>IFERROR(LOOKUP(H355,BLIOTECAS!$D$2:$D$29,BLIOTECAS!$E$2:$E$29),"N/C")</f>
        <v>Ciencias de la Salud</v>
      </c>
      <c r="C355" s="243">
        <f>LOOKUP(H355,BLIOTECAS!$D$2:$D$30,BLIOTECAS!$F$2:$F$30)</f>
        <v>4</v>
      </c>
      <c r="D355" s="320">
        <v>364</v>
      </c>
      <c r="E355" s="320"/>
      <c r="F355" s="320"/>
      <c r="G355" s="320">
        <v>1</v>
      </c>
      <c r="H355" s="320">
        <v>21</v>
      </c>
      <c r="I355" s="320"/>
      <c r="J355" s="320">
        <v>3</v>
      </c>
      <c r="K355" s="320">
        <v>1</v>
      </c>
      <c r="L355" s="320"/>
      <c r="M355" s="320">
        <v>21</v>
      </c>
      <c r="N355" s="320"/>
      <c r="O355" s="320"/>
      <c r="P355" s="320"/>
      <c r="Q355" s="320"/>
      <c r="R355" s="320"/>
      <c r="S355" s="320">
        <v>2</v>
      </c>
      <c r="T355" s="320">
        <v>2</v>
      </c>
      <c r="U355" s="320">
        <v>2</v>
      </c>
      <c r="V355" s="320">
        <v>4</v>
      </c>
      <c r="W355" s="320"/>
      <c r="X355" s="320"/>
      <c r="Y355" s="320"/>
      <c r="Z355" s="320">
        <v>4</v>
      </c>
      <c r="AA355" s="320"/>
      <c r="AB355" s="320"/>
      <c r="AC355" s="320"/>
      <c r="AD355" s="320">
        <v>1</v>
      </c>
      <c r="AE355" s="320">
        <v>1</v>
      </c>
      <c r="AF355" s="320">
        <v>1</v>
      </c>
      <c r="AG355" s="320">
        <v>2</v>
      </c>
      <c r="AH355" s="320">
        <v>5</v>
      </c>
      <c r="AI355" s="320">
        <v>5</v>
      </c>
      <c r="AJ355" s="320">
        <v>5</v>
      </c>
      <c r="AK355" s="320">
        <v>1</v>
      </c>
      <c r="AL355" s="320">
        <v>4</v>
      </c>
      <c r="AM355" s="320">
        <v>3</v>
      </c>
      <c r="AN355" s="320">
        <v>3</v>
      </c>
      <c r="AO355" s="320">
        <v>3</v>
      </c>
      <c r="AP355" s="320">
        <v>3</v>
      </c>
      <c r="AQ355" s="320">
        <v>3</v>
      </c>
      <c r="AR355" s="320">
        <v>2</v>
      </c>
      <c r="AS355" s="320">
        <v>3</v>
      </c>
      <c r="AT355" s="320" t="s">
        <v>22</v>
      </c>
      <c r="AU355" s="320">
        <v>3</v>
      </c>
      <c r="AV355" s="320"/>
      <c r="AW355" s="320">
        <v>2</v>
      </c>
      <c r="AX355" s="320">
        <v>3</v>
      </c>
      <c r="AY355" s="320">
        <v>3</v>
      </c>
      <c r="AZ355" s="320">
        <v>3</v>
      </c>
      <c r="BA355" s="320">
        <v>3</v>
      </c>
      <c r="BB355" s="320">
        <v>3</v>
      </c>
      <c r="BC355" s="320"/>
      <c r="BD355" s="320" t="s">
        <v>22</v>
      </c>
      <c r="BE355" s="320" t="s">
        <v>22</v>
      </c>
      <c r="BF355" s="320"/>
      <c r="BG355" s="320"/>
      <c r="BH355" s="320">
        <v>1</v>
      </c>
      <c r="BI355" s="320">
        <v>1</v>
      </c>
      <c r="BJ355" s="320"/>
      <c r="BK355" s="320">
        <v>1</v>
      </c>
      <c r="BL355" s="320"/>
      <c r="BM355" s="320"/>
      <c r="BN355" s="320" t="s">
        <v>508</v>
      </c>
      <c r="BO355" s="381">
        <v>43497.412951388891</v>
      </c>
    </row>
    <row r="356" spans="1:67" ht="15" x14ac:dyDescent="0.25">
      <c r="A356" s="244" t="str">
        <f>IFERROR(LOOKUP(H356,BLIOTECAS!$D$2:$D$30,BLIOTECAS!$C$2:$C$30),"N/C")</f>
        <v>F. Estudios Estadísticos</v>
      </c>
      <c r="B356" s="243" t="str">
        <f>IFERROR(LOOKUP(H356,BLIOTECAS!$D$2:$D$29,BLIOTECAS!$E$2:$E$29),"N/C")</f>
        <v>Ciencias Experimentales</v>
      </c>
      <c r="C356" s="243">
        <f>LOOKUP(H356,BLIOTECAS!$D$2:$D$30,BLIOTECAS!$F$2:$F$30)</f>
        <v>2</v>
      </c>
      <c r="D356" s="320">
        <v>365</v>
      </c>
      <c r="E356" s="320"/>
      <c r="F356" s="320"/>
      <c r="G356" s="320">
        <v>1</v>
      </c>
      <c r="H356" s="320">
        <v>23</v>
      </c>
      <c r="I356" s="320"/>
      <c r="J356" s="320">
        <v>3</v>
      </c>
      <c r="K356" s="320">
        <v>1</v>
      </c>
      <c r="L356" s="320"/>
      <c r="M356" s="320">
        <v>23</v>
      </c>
      <c r="N356" s="320"/>
      <c r="O356" s="320"/>
      <c r="P356" s="320"/>
      <c r="Q356" s="320"/>
      <c r="R356" s="320"/>
      <c r="S356" s="320">
        <v>4</v>
      </c>
      <c r="T356" s="320">
        <v>5</v>
      </c>
      <c r="U356" s="320">
        <v>4</v>
      </c>
      <c r="V356" s="320">
        <v>4</v>
      </c>
      <c r="W356" s="320"/>
      <c r="X356" s="320"/>
      <c r="Y356" s="320"/>
      <c r="Z356" s="320"/>
      <c r="AA356" s="320"/>
      <c r="AB356" s="320"/>
      <c r="AC356" s="320"/>
      <c r="AD356" s="320">
        <v>1</v>
      </c>
      <c r="AE356" s="320">
        <v>1</v>
      </c>
      <c r="AF356" s="320">
        <v>1</v>
      </c>
      <c r="AG356" s="320">
        <v>1</v>
      </c>
      <c r="AH356" s="320">
        <v>5</v>
      </c>
      <c r="AI356" s="320">
        <v>3</v>
      </c>
      <c r="AJ356" s="320">
        <v>5</v>
      </c>
      <c r="AK356" s="320">
        <v>1</v>
      </c>
      <c r="AL356" s="320">
        <v>2</v>
      </c>
      <c r="AM356" s="320">
        <v>3</v>
      </c>
      <c r="AN356" s="320">
        <v>3</v>
      </c>
      <c r="AO356" s="320">
        <v>3</v>
      </c>
      <c r="AP356" s="320">
        <v>4</v>
      </c>
      <c r="AQ356" s="320">
        <v>3</v>
      </c>
      <c r="AR356" s="320">
        <v>2</v>
      </c>
      <c r="AS356" s="320">
        <v>2</v>
      </c>
      <c r="AT356" s="320" t="s">
        <v>22</v>
      </c>
      <c r="AU356" s="320"/>
      <c r="AV356" s="320"/>
      <c r="AW356" s="320">
        <v>5</v>
      </c>
      <c r="AX356" s="320">
        <v>3</v>
      </c>
      <c r="AY356" s="320">
        <v>3</v>
      </c>
      <c r="AZ356" s="320">
        <v>4</v>
      </c>
      <c r="BA356" s="320">
        <v>4</v>
      </c>
      <c r="BB356" s="320">
        <v>3</v>
      </c>
      <c r="BC356" s="320"/>
      <c r="BD356" s="320" t="s">
        <v>22</v>
      </c>
      <c r="BE356" s="320" t="s">
        <v>22</v>
      </c>
      <c r="BF356" s="320"/>
      <c r="BG356" s="320"/>
      <c r="BH356" s="320">
        <v>5</v>
      </c>
      <c r="BI356" s="320">
        <v>5</v>
      </c>
      <c r="BJ356" s="320"/>
      <c r="BK356" s="320">
        <v>4</v>
      </c>
      <c r="BL356" s="320">
        <v>3</v>
      </c>
      <c r="BM356" s="320"/>
      <c r="BN356" s="320"/>
      <c r="BO356" s="381">
        <v>43497.412974537037</v>
      </c>
    </row>
    <row r="357" spans="1:67" ht="15" x14ac:dyDescent="0.25">
      <c r="A357" s="244" t="str">
        <f>IFERROR(LOOKUP(H357,BLIOTECAS!$D$2:$D$30,BLIOTECAS!$C$2:$C$30),"N/C")</f>
        <v>F. Ciencias Físicas</v>
      </c>
      <c r="B357" s="243" t="str">
        <f>IFERROR(LOOKUP(H357,BLIOTECAS!$D$2:$D$29,BLIOTECAS!$E$2:$E$29),"N/C")</f>
        <v>Ciencias Experimentales</v>
      </c>
      <c r="C357" s="243">
        <f>LOOKUP(H357,BLIOTECAS!$D$2:$D$30,BLIOTECAS!$F$2:$F$30)</f>
        <v>2</v>
      </c>
      <c r="D357" s="320">
        <v>366</v>
      </c>
      <c r="E357" s="320"/>
      <c r="F357" s="320"/>
      <c r="G357" s="320">
        <v>1</v>
      </c>
      <c r="H357" s="320">
        <v>6</v>
      </c>
      <c r="I357" s="320"/>
      <c r="J357" s="320">
        <v>3</v>
      </c>
      <c r="K357" s="320">
        <v>1</v>
      </c>
      <c r="L357" s="320"/>
      <c r="M357" s="320">
        <v>6</v>
      </c>
      <c r="N357" s="320">
        <v>29</v>
      </c>
      <c r="O357" s="320">
        <v>10</v>
      </c>
      <c r="P357" s="320"/>
      <c r="Q357" s="320"/>
      <c r="R357" s="320"/>
      <c r="S357" s="320">
        <v>4</v>
      </c>
      <c r="T357" s="320">
        <v>4</v>
      </c>
      <c r="U357" s="320">
        <v>5</v>
      </c>
      <c r="V357" s="320">
        <v>4</v>
      </c>
      <c r="W357" s="320"/>
      <c r="X357" s="320">
        <v>2</v>
      </c>
      <c r="Y357" s="320"/>
      <c r="Z357" s="320"/>
      <c r="AA357" s="320"/>
      <c r="AB357" s="320"/>
      <c r="AC357" s="320"/>
      <c r="AD357" s="320">
        <v>4</v>
      </c>
      <c r="AE357" s="320">
        <v>1</v>
      </c>
      <c r="AF357" s="320">
        <v>1</v>
      </c>
      <c r="AG357" s="320">
        <v>1</v>
      </c>
      <c r="AH357" s="320">
        <v>5</v>
      </c>
      <c r="AI357" s="320">
        <v>3</v>
      </c>
      <c r="AJ357" s="320">
        <v>5</v>
      </c>
      <c r="AK357" s="320">
        <v>1</v>
      </c>
      <c r="AL357" s="320">
        <v>3</v>
      </c>
      <c r="AM357" s="320">
        <v>3</v>
      </c>
      <c r="AN357" s="320">
        <v>5</v>
      </c>
      <c r="AO357" s="320">
        <v>3</v>
      </c>
      <c r="AP357" s="320">
        <v>4</v>
      </c>
      <c r="AQ357" s="320">
        <v>2</v>
      </c>
      <c r="AR357" s="320">
        <v>3</v>
      </c>
      <c r="AS357" s="320">
        <v>4</v>
      </c>
      <c r="AT357" s="320" t="s">
        <v>22</v>
      </c>
      <c r="AU357" s="320">
        <v>2</v>
      </c>
      <c r="AV357" s="320"/>
      <c r="AW357" s="320">
        <v>4</v>
      </c>
      <c r="AX357" s="320">
        <v>3</v>
      </c>
      <c r="AY357" s="320">
        <v>5</v>
      </c>
      <c r="AZ357" s="320">
        <v>5</v>
      </c>
      <c r="BA357" s="320">
        <v>4</v>
      </c>
      <c r="BB357" s="320">
        <v>3</v>
      </c>
      <c r="BC357" s="320"/>
      <c r="BD357" s="320" t="s">
        <v>22</v>
      </c>
      <c r="BE357" s="320" t="s">
        <v>22</v>
      </c>
      <c r="BF357" s="320"/>
      <c r="BG357" s="320"/>
      <c r="BH357" s="320">
        <v>4</v>
      </c>
      <c r="BI357" s="320">
        <v>5</v>
      </c>
      <c r="BJ357" s="320"/>
      <c r="BK357" s="320">
        <v>4</v>
      </c>
      <c r="BL357" s="320">
        <v>5</v>
      </c>
      <c r="BM357" s="320"/>
      <c r="BN357" s="320"/>
      <c r="BO357" s="381">
        <v>43497.413043981483</v>
      </c>
    </row>
    <row r="358" spans="1:67" ht="15" x14ac:dyDescent="0.25">
      <c r="A358" s="244" t="str">
        <f>IFERROR(LOOKUP(H358,BLIOTECAS!$D$2:$D$30,BLIOTECAS!$C$2:$C$30),"N/C")</f>
        <v>F. Ciencias Económicas y Empresariales</v>
      </c>
      <c r="B358" s="243" t="str">
        <f>IFERROR(LOOKUP(H358,BLIOTECAS!$D$2:$D$29,BLIOTECAS!$E$2:$E$29),"N/C")</f>
        <v>Ciencias Sociales</v>
      </c>
      <c r="C358" s="243">
        <f>LOOKUP(H358,BLIOTECAS!$D$2:$D$30,BLIOTECAS!$F$2:$F$30)</f>
        <v>3</v>
      </c>
      <c r="D358" s="320">
        <v>367</v>
      </c>
      <c r="E358" s="320"/>
      <c r="F358" s="320"/>
      <c r="G358" s="320">
        <v>1</v>
      </c>
      <c r="H358" s="320">
        <v>5</v>
      </c>
      <c r="I358" s="320"/>
      <c r="J358" s="320">
        <v>3</v>
      </c>
      <c r="K358" s="320">
        <v>3</v>
      </c>
      <c r="L358" s="320"/>
      <c r="M358" s="320">
        <v>5</v>
      </c>
      <c r="N358" s="320">
        <v>29</v>
      </c>
      <c r="O358" s="320">
        <v>9</v>
      </c>
      <c r="P358" s="320"/>
      <c r="Q358" s="320"/>
      <c r="R358" s="320"/>
      <c r="S358" s="320">
        <v>3</v>
      </c>
      <c r="T358" s="320">
        <v>3</v>
      </c>
      <c r="U358" s="320">
        <v>3</v>
      </c>
      <c r="V358" s="320">
        <v>3</v>
      </c>
      <c r="W358" s="320"/>
      <c r="X358" s="320">
        <v>2</v>
      </c>
      <c r="Y358" s="320"/>
      <c r="Z358" s="320"/>
      <c r="AA358" s="320"/>
      <c r="AB358" s="320"/>
      <c r="AC358" s="320"/>
      <c r="AD358" s="320">
        <v>4</v>
      </c>
      <c r="AE358" s="320">
        <v>2</v>
      </c>
      <c r="AF358" s="320">
        <v>3</v>
      </c>
      <c r="AG358" s="320">
        <v>3</v>
      </c>
      <c r="AH358" s="320">
        <v>5</v>
      </c>
      <c r="AI358" s="320">
        <v>3</v>
      </c>
      <c r="AJ358" s="320">
        <v>5</v>
      </c>
      <c r="AK358" s="320">
        <v>2</v>
      </c>
      <c r="AL358" s="320">
        <v>4</v>
      </c>
      <c r="AM358" s="320">
        <v>3</v>
      </c>
      <c r="AN358" s="320">
        <v>4</v>
      </c>
      <c r="AO358" s="320">
        <v>4</v>
      </c>
      <c r="AP358" s="320">
        <v>3</v>
      </c>
      <c r="AQ358" s="320">
        <v>4</v>
      </c>
      <c r="AR358" s="320">
        <v>2</v>
      </c>
      <c r="AS358" s="320">
        <v>4</v>
      </c>
      <c r="AT358" s="320" t="s">
        <v>22</v>
      </c>
      <c r="AU358" s="320">
        <v>3</v>
      </c>
      <c r="AV358" s="320"/>
      <c r="AW358" s="320">
        <v>4</v>
      </c>
      <c r="AX358" s="320">
        <v>4</v>
      </c>
      <c r="AY358" s="320">
        <v>3</v>
      </c>
      <c r="AZ358" s="320">
        <v>4</v>
      </c>
      <c r="BA358" s="320">
        <v>1</v>
      </c>
      <c r="BB358" s="320">
        <v>4</v>
      </c>
      <c r="BC358" s="320"/>
      <c r="BD358" s="320" t="s">
        <v>22</v>
      </c>
      <c r="BE358" s="320" t="s">
        <v>22</v>
      </c>
      <c r="BF358" s="320"/>
      <c r="BG358" s="320"/>
      <c r="BH358" s="320">
        <v>3</v>
      </c>
      <c r="BI358" s="320">
        <v>4</v>
      </c>
      <c r="BJ358" s="320"/>
      <c r="BK358" s="320">
        <v>3</v>
      </c>
      <c r="BL358" s="320">
        <v>4</v>
      </c>
      <c r="BM358" s="320"/>
      <c r="BN358" s="320"/>
      <c r="BO358" s="381">
        <v>43497.41306712963</v>
      </c>
    </row>
    <row r="359" spans="1:67" ht="15" x14ac:dyDescent="0.25">
      <c r="A359" s="244" t="str">
        <f>IFERROR(LOOKUP(H359,BLIOTECAS!$D$2:$D$30,BLIOTECAS!$C$2:$C$30),"N/C")</f>
        <v>N/C</v>
      </c>
      <c r="B359" s="243" t="str">
        <f>IFERROR(LOOKUP(H359,BLIOTECAS!$D$2:$D$29,BLIOTECAS!$E$2:$E$29),"N/C")</f>
        <v>N/C</v>
      </c>
      <c r="C359" s="243" t="e">
        <f>LOOKUP(H359,BLIOTECAS!$D$2:$D$30,BLIOTECAS!$F$2:$F$30)</f>
        <v>#N/A</v>
      </c>
      <c r="D359" s="320">
        <v>368</v>
      </c>
      <c r="E359" s="320"/>
      <c r="F359" s="320"/>
      <c r="G359" s="320">
        <v>1</v>
      </c>
      <c r="H359" s="320"/>
      <c r="I359" s="320"/>
      <c r="J359" s="320">
        <v>3</v>
      </c>
      <c r="K359" s="320">
        <v>3</v>
      </c>
      <c r="L359" s="320"/>
      <c r="M359" s="320">
        <v>4</v>
      </c>
      <c r="N359" s="320"/>
      <c r="O359" s="320"/>
      <c r="P359" s="320"/>
      <c r="Q359" s="320"/>
      <c r="R359" s="320"/>
      <c r="S359" s="320">
        <v>2</v>
      </c>
      <c r="T359" s="320">
        <v>4</v>
      </c>
      <c r="U359" s="320">
        <v>3</v>
      </c>
      <c r="V359" s="320">
        <v>3</v>
      </c>
      <c r="W359" s="320"/>
      <c r="X359" s="320"/>
      <c r="Y359" s="320"/>
      <c r="Z359" s="320">
        <v>4</v>
      </c>
      <c r="AA359" s="320"/>
      <c r="AB359" s="320"/>
      <c r="AC359" s="320"/>
      <c r="AD359" s="320">
        <v>2</v>
      </c>
      <c r="AE359" s="320">
        <v>5</v>
      </c>
      <c r="AF359" s="320">
        <v>4</v>
      </c>
      <c r="AG359" s="320">
        <v>4</v>
      </c>
      <c r="AH359" s="320">
        <v>3</v>
      </c>
      <c r="AI359" s="320">
        <v>3</v>
      </c>
      <c r="AJ359" s="320">
        <v>4</v>
      </c>
      <c r="AK359" s="320">
        <v>5</v>
      </c>
      <c r="AL359" s="320">
        <v>2</v>
      </c>
      <c r="AM359" s="320">
        <v>4</v>
      </c>
      <c r="AN359" s="320">
        <v>4</v>
      </c>
      <c r="AO359" s="320">
        <v>4</v>
      </c>
      <c r="AP359" s="320">
        <v>4</v>
      </c>
      <c r="AQ359" s="320">
        <v>4</v>
      </c>
      <c r="AR359" s="320">
        <v>4</v>
      </c>
      <c r="AS359" s="320">
        <v>5</v>
      </c>
      <c r="AT359" s="320" t="s">
        <v>22</v>
      </c>
      <c r="AU359" s="320">
        <v>3</v>
      </c>
      <c r="AV359" s="320"/>
      <c r="AW359" s="320">
        <v>5</v>
      </c>
      <c r="AX359" s="320">
        <v>5</v>
      </c>
      <c r="AY359" s="320">
        <v>4</v>
      </c>
      <c r="AZ359" s="320">
        <v>3</v>
      </c>
      <c r="BA359" s="320">
        <v>3</v>
      </c>
      <c r="BB359" s="320">
        <v>2</v>
      </c>
      <c r="BC359" s="320"/>
      <c r="BD359" s="320" t="s">
        <v>22</v>
      </c>
      <c r="BE359" s="320" t="s">
        <v>22</v>
      </c>
      <c r="BF359" s="320"/>
      <c r="BG359" s="320"/>
      <c r="BH359" s="320">
        <v>5</v>
      </c>
      <c r="BI359" s="320">
        <v>2</v>
      </c>
      <c r="BJ359" s="320"/>
      <c r="BK359" s="320">
        <v>2</v>
      </c>
      <c r="BL359" s="320">
        <v>2</v>
      </c>
      <c r="BM359" s="320"/>
      <c r="BN359" s="320"/>
      <c r="BO359" s="381">
        <v>43497.413078703707</v>
      </c>
    </row>
    <row r="360" spans="1:67" ht="15" x14ac:dyDescent="0.25">
      <c r="A360" s="244" t="str">
        <f>IFERROR(LOOKUP(H360,BLIOTECAS!$D$2:$D$30,BLIOTECAS!$C$2:$C$30),"N/C")</f>
        <v>F. Informática</v>
      </c>
      <c r="B360" s="243" t="str">
        <f>IFERROR(LOOKUP(H360,BLIOTECAS!$D$2:$D$29,BLIOTECAS!$E$2:$E$29),"N/C")</f>
        <v>Ciencias Experimentales</v>
      </c>
      <c r="C360" s="243">
        <f>LOOKUP(H360,BLIOTECAS!$D$2:$D$30,BLIOTECAS!$F$2:$F$30)</f>
        <v>2</v>
      </c>
      <c r="D360" s="320">
        <v>369</v>
      </c>
      <c r="E360" s="320"/>
      <c r="F360" s="320"/>
      <c r="G360" s="320">
        <v>1</v>
      </c>
      <c r="H360" s="320">
        <v>17</v>
      </c>
      <c r="I360" s="320"/>
      <c r="J360" s="320">
        <v>4</v>
      </c>
      <c r="K360" s="320">
        <v>3</v>
      </c>
      <c r="L360" s="320"/>
      <c r="M360" s="320">
        <v>29</v>
      </c>
      <c r="N360" s="320">
        <v>17</v>
      </c>
      <c r="O360" s="320">
        <v>1</v>
      </c>
      <c r="P360" s="320"/>
      <c r="Q360" s="320"/>
      <c r="R360" s="320"/>
      <c r="S360" s="320">
        <v>4</v>
      </c>
      <c r="T360" s="320">
        <v>5</v>
      </c>
      <c r="U360" s="320">
        <v>5</v>
      </c>
      <c r="V360" s="320">
        <v>4</v>
      </c>
      <c r="W360" s="320"/>
      <c r="X360" s="320">
        <v>2</v>
      </c>
      <c r="Y360" s="320">
        <v>3</v>
      </c>
      <c r="Z360" s="320"/>
      <c r="AA360" s="320"/>
      <c r="AB360" s="320"/>
      <c r="AC360" s="320"/>
      <c r="AD360" s="320">
        <v>4</v>
      </c>
      <c r="AE360" s="320">
        <v>1</v>
      </c>
      <c r="AF360" s="320">
        <v>1</v>
      </c>
      <c r="AG360" s="320">
        <v>1</v>
      </c>
      <c r="AH360" s="320">
        <v>5</v>
      </c>
      <c r="AI360" s="320">
        <v>4</v>
      </c>
      <c r="AJ360" s="320">
        <v>1</v>
      </c>
      <c r="AK360" s="320">
        <v>1</v>
      </c>
      <c r="AL360" s="320">
        <v>4</v>
      </c>
      <c r="AM360" s="320">
        <v>4</v>
      </c>
      <c r="AN360" s="320">
        <v>5</v>
      </c>
      <c r="AO360" s="320">
        <v>4</v>
      </c>
      <c r="AP360" s="320">
        <v>4</v>
      </c>
      <c r="AQ360" s="320">
        <v>4</v>
      </c>
      <c r="AR360" s="320">
        <v>4</v>
      </c>
      <c r="AS360" s="320">
        <v>4</v>
      </c>
      <c r="AT360" s="320" t="s">
        <v>22</v>
      </c>
      <c r="AU360" s="320">
        <v>4</v>
      </c>
      <c r="AV360" s="320"/>
      <c r="AW360" s="320">
        <v>5</v>
      </c>
      <c r="AX360" s="320">
        <v>4</v>
      </c>
      <c r="AY360" s="320">
        <v>5</v>
      </c>
      <c r="AZ360" s="320">
        <v>5</v>
      </c>
      <c r="BA360" s="320">
        <v>5</v>
      </c>
      <c r="BB360" s="320">
        <v>5</v>
      </c>
      <c r="BC360" s="320"/>
      <c r="BD360" s="320" t="s">
        <v>22</v>
      </c>
      <c r="BE360" s="320" t="s">
        <v>356</v>
      </c>
      <c r="BF360" s="320">
        <v>4</v>
      </c>
      <c r="BG360" s="320"/>
      <c r="BH360" s="320">
        <v>5</v>
      </c>
      <c r="BI360" s="320">
        <v>5</v>
      </c>
      <c r="BJ360" s="320"/>
      <c r="BK360" s="320">
        <v>4</v>
      </c>
      <c r="BL360" s="320">
        <v>4</v>
      </c>
      <c r="BM360" s="320"/>
      <c r="BN360" s="320"/>
      <c r="BO360" s="381">
        <v>43497.413113425922</v>
      </c>
    </row>
    <row r="361" spans="1:67" ht="15" x14ac:dyDescent="0.25">
      <c r="A361" s="244" t="str">
        <f>IFERROR(LOOKUP(H361,BLIOTECAS!$D$2:$D$30,BLIOTECAS!$C$2:$C$30),"N/C")</f>
        <v>F. Educación - Centro de Formación del Profesorado</v>
      </c>
      <c r="B361" s="243" t="str">
        <f>IFERROR(LOOKUP(H361,BLIOTECAS!$D$2:$D$29,BLIOTECAS!$E$2:$E$29),"N/C")</f>
        <v>Humanidades</v>
      </c>
      <c r="C361" s="243">
        <f>LOOKUP(H361,BLIOTECAS!$D$2:$D$30,BLIOTECAS!$F$2:$F$30)</f>
        <v>1</v>
      </c>
      <c r="D361" s="320">
        <v>370</v>
      </c>
      <c r="E361" s="320"/>
      <c r="F361" s="320"/>
      <c r="G361" s="320">
        <v>2</v>
      </c>
      <c r="H361" s="320">
        <v>12</v>
      </c>
      <c r="I361" s="320"/>
      <c r="J361" s="320">
        <v>4</v>
      </c>
      <c r="K361" s="320">
        <v>4</v>
      </c>
      <c r="L361" s="320"/>
      <c r="M361" s="320">
        <v>12</v>
      </c>
      <c r="N361" s="320">
        <v>12</v>
      </c>
      <c r="O361" s="320">
        <v>12</v>
      </c>
      <c r="P361" s="320" t="s">
        <v>509</v>
      </c>
      <c r="Q361" s="320"/>
      <c r="R361" s="320"/>
      <c r="S361" s="320">
        <v>4</v>
      </c>
      <c r="T361" s="320">
        <v>3</v>
      </c>
      <c r="U361" s="320">
        <v>5</v>
      </c>
      <c r="V361" s="320">
        <v>2</v>
      </c>
      <c r="W361" s="320">
        <v>1</v>
      </c>
      <c r="X361" s="320"/>
      <c r="Y361" s="320"/>
      <c r="Z361" s="320"/>
      <c r="AA361" s="320"/>
      <c r="AB361" s="320"/>
      <c r="AC361" s="320"/>
      <c r="AD361" s="320">
        <v>5</v>
      </c>
      <c r="AE361" s="320">
        <v>3</v>
      </c>
      <c r="AF361" s="320">
        <v>4</v>
      </c>
      <c r="AG361" s="320">
        <v>2</v>
      </c>
      <c r="AH361" s="320">
        <v>4</v>
      </c>
      <c r="AI361" s="320">
        <v>4</v>
      </c>
      <c r="AJ361" s="320">
        <v>4</v>
      </c>
      <c r="AK361" s="320">
        <v>1</v>
      </c>
      <c r="AL361" s="320">
        <v>5</v>
      </c>
      <c r="AM361" s="320">
        <v>4</v>
      </c>
      <c r="AN361" s="320">
        <v>4</v>
      </c>
      <c r="AO361" s="320">
        <v>4</v>
      </c>
      <c r="AP361" s="320">
        <v>4</v>
      </c>
      <c r="AQ361" s="320">
        <v>3</v>
      </c>
      <c r="AR361" s="320">
        <v>3</v>
      </c>
      <c r="AS361" s="320">
        <v>4</v>
      </c>
      <c r="AT361" s="320" t="s">
        <v>356</v>
      </c>
      <c r="AU361" s="320">
        <v>4</v>
      </c>
      <c r="AV361" s="320"/>
      <c r="AW361" s="320">
        <v>5</v>
      </c>
      <c r="AX361" s="320">
        <v>2</v>
      </c>
      <c r="AY361" s="320">
        <v>4</v>
      </c>
      <c r="AZ361" s="320">
        <v>5</v>
      </c>
      <c r="BA361" s="320">
        <v>2</v>
      </c>
      <c r="BB361" s="320">
        <v>2</v>
      </c>
      <c r="BC361" s="320"/>
      <c r="BD361" s="320" t="s">
        <v>356</v>
      </c>
      <c r="BE361" s="320" t="s">
        <v>22</v>
      </c>
      <c r="BF361" s="320">
        <v>3</v>
      </c>
      <c r="BG361" s="320"/>
      <c r="BH361" s="320">
        <v>5</v>
      </c>
      <c r="BI361" s="320">
        <v>4</v>
      </c>
      <c r="BJ361" s="320"/>
      <c r="BK361" s="320">
        <v>5</v>
      </c>
      <c r="BL361" s="320">
        <v>4</v>
      </c>
      <c r="BM361" s="320"/>
      <c r="BN361" s="320" t="s">
        <v>510</v>
      </c>
      <c r="BO361" s="381">
        <v>43497.413136574076</v>
      </c>
    </row>
    <row r="362" spans="1:67" ht="15" x14ac:dyDescent="0.25">
      <c r="A362" s="244" t="str">
        <f>IFERROR(LOOKUP(H362,BLIOTECAS!$D$2:$D$30,BLIOTECAS!$C$2:$C$30),"N/C")</f>
        <v>F. Filología</v>
      </c>
      <c r="B362" s="243" t="str">
        <f>IFERROR(LOOKUP(H362,BLIOTECAS!$D$2:$D$29,BLIOTECAS!$E$2:$E$29),"N/C")</f>
        <v>Humanidades</v>
      </c>
      <c r="C362" s="243">
        <f>LOOKUP(H362,BLIOTECAS!$D$2:$D$30,BLIOTECAS!$F$2:$F$30)</f>
        <v>1</v>
      </c>
      <c r="D362" s="320">
        <v>371</v>
      </c>
      <c r="E362" s="320"/>
      <c r="F362" s="320"/>
      <c r="G362" s="320">
        <v>1</v>
      </c>
      <c r="H362" s="320">
        <v>14</v>
      </c>
      <c r="I362" s="320"/>
      <c r="J362" s="320">
        <v>5</v>
      </c>
      <c r="K362" s="320">
        <v>4</v>
      </c>
      <c r="L362" s="320"/>
      <c r="M362" s="320">
        <v>14</v>
      </c>
      <c r="N362" s="320">
        <v>15</v>
      </c>
      <c r="O362" s="320">
        <v>29</v>
      </c>
      <c r="P362" s="320"/>
      <c r="Q362" s="320"/>
      <c r="R362" s="320"/>
      <c r="S362" s="320">
        <v>4</v>
      </c>
      <c r="T362" s="320">
        <v>4</v>
      </c>
      <c r="U362" s="320">
        <v>4</v>
      </c>
      <c r="V362" s="320">
        <v>4</v>
      </c>
      <c r="W362" s="320"/>
      <c r="X362" s="320"/>
      <c r="Y362" s="320">
        <v>3</v>
      </c>
      <c r="Z362" s="320"/>
      <c r="AA362" s="320"/>
      <c r="AB362" s="320"/>
      <c r="AC362" s="320"/>
      <c r="AD362" s="320">
        <v>5</v>
      </c>
      <c r="AE362" s="320">
        <v>2</v>
      </c>
      <c r="AF362" s="320">
        <v>2</v>
      </c>
      <c r="AG362" s="320">
        <v>4</v>
      </c>
      <c r="AH362" s="320">
        <v>4</v>
      </c>
      <c r="AI362" s="320">
        <v>2</v>
      </c>
      <c r="AJ362" s="320">
        <v>3</v>
      </c>
      <c r="AK362" s="320">
        <v>2</v>
      </c>
      <c r="AL362" s="320">
        <v>3</v>
      </c>
      <c r="AM362" s="320">
        <v>3</v>
      </c>
      <c r="AN362" s="320">
        <v>4</v>
      </c>
      <c r="AO362" s="320">
        <v>3</v>
      </c>
      <c r="AP362" s="320">
        <v>3</v>
      </c>
      <c r="AQ362" s="320">
        <v>4</v>
      </c>
      <c r="AR362" s="320">
        <v>3</v>
      </c>
      <c r="AS362" s="320">
        <v>3</v>
      </c>
      <c r="AT362" s="320" t="s">
        <v>22</v>
      </c>
      <c r="AU362" s="320">
        <v>3</v>
      </c>
      <c r="AV362" s="320"/>
      <c r="AW362" s="320">
        <v>5</v>
      </c>
      <c r="AX362" s="320">
        <v>5</v>
      </c>
      <c r="AY362" s="320">
        <v>5</v>
      </c>
      <c r="AZ362" s="320">
        <v>5</v>
      </c>
      <c r="BA362" s="320">
        <v>5</v>
      </c>
      <c r="BB362" s="320">
        <v>5</v>
      </c>
      <c r="BC362" s="320"/>
      <c r="BD362" s="320" t="s">
        <v>356</v>
      </c>
      <c r="BE362" s="320" t="s">
        <v>22</v>
      </c>
      <c r="BF362" s="320"/>
      <c r="BG362" s="320"/>
      <c r="BH362" s="320">
        <v>5</v>
      </c>
      <c r="BI362" s="320">
        <v>5</v>
      </c>
      <c r="BJ362" s="320"/>
      <c r="BK362" s="320">
        <v>4</v>
      </c>
      <c r="BL362" s="320">
        <v>4</v>
      </c>
      <c r="BM362" s="320"/>
      <c r="BN362" s="320" t="s">
        <v>511</v>
      </c>
      <c r="BO362" s="381">
        <v>43497.413159722222</v>
      </c>
    </row>
    <row r="363" spans="1:67" ht="15" x14ac:dyDescent="0.25">
      <c r="A363" s="244" t="str">
        <f>IFERROR(LOOKUP(H363,BLIOTECAS!$D$2:$D$30,BLIOTECAS!$C$2:$C$30),"N/C")</f>
        <v>F. Ciencias Geológicas</v>
      </c>
      <c r="B363" s="243" t="str">
        <f>IFERROR(LOOKUP(H363,BLIOTECAS!$D$2:$D$29,BLIOTECAS!$E$2:$E$29),"N/C")</f>
        <v>Ciencias Experimentales</v>
      </c>
      <c r="C363" s="243">
        <f>LOOKUP(H363,BLIOTECAS!$D$2:$D$30,BLIOTECAS!$F$2:$F$30)</f>
        <v>2</v>
      </c>
      <c r="D363" s="320">
        <v>372</v>
      </c>
      <c r="E363" s="320"/>
      <c r="F363" s="320"/>
      <c r="G363" s="320">
        <v>1</v>
      </c>
      <c r="H363" s="320">
        <v>7</v>
      </c>
      <c r="I363" s="320"/>
      <c r="J363" s="320">
        <v>3</v>
      </c>
      <c r="K363" s="320">
        <v>3</v>
      </c>
      <c r="L363" s="320"/>
      <c r="M363" s="320">
        <v>7</v>
      </c>
      <c r="N363" s="320"/>
      <c r="O363" s="320"/>
      <c r="P363" s="320"/>
      <c r="Q363" s="320"/>
      <c r="R363" s="320"/>
      <c r="S363" s="320">
        <v>5</v>
      </c>
      <c r="T363" s="320">
        <v>5</v>
      </c>
      <c r="U363" s="320">
        <v>4</v>
      </c>
      <c r="V363" s="320">
        <v>3</v>
      </c>
      <c r="W363" s="320">
        <v>1</v>
      </c>
      <c r="X363" s="320"/>
      <c r="Y363" s="320"/>
      <c r="Z363" s="320"/>
      <c r="AA363" s="320"/>
      <c r="AB363" s="320"/>
      <c r="AC363" s="320"/>
      <c r="AD363" s="320">
        <v>4</v>
      </c>
      <c r="AE363" s="320">
        <v>3</v>
      </c>
      <c r="AF363" s="320">
        <v>2</v>
      </c>
      <c r="AG363" s="320">
        <v>4</v>
      </c>
      <c r="AH363" s="320">
        <v>5</v>
      </c>
      <c r="AI363" s="320">
        <v>2</v>
      </c>
      <c r="AJ363" s="320">
        <v>5</v>
      </c>
      <c r="AK363" s="320">
        <v>2</v>
      </c>
      <c r="AL363" s="320">
        <v>5</v>
      </c>
      <c r="AM363" s="320">
        <v>5</v>
      </c>
      <c r="AN363" s="320">
        <v>5</v>
      </c>
      <c r="AO363" s="320">
        <v>4</v>
      </c>
      <c r="AP363" s="320">
        <v>5</v>
      </c>
      <c r="AQ363" s="320">
        <v>5</v>
      </c>
      <c r="AR363" s="320">
        <v>5</v>
      </c>
      <c r="AS363" s="320">
        <v>5</v>
      </c>
      <c r="AT363" s="320" t="s">
        <v>356</v>
      </c>
      <c r="AU363" s="320">
        <v>4</v>
      </c>
      <c r="AV363" s="320"/>
      <c r="AW363" s="320">
        <v>5</v>
      </c>
      <c r="AX363" s="320">
        <v>5</v>
      </c>
      <c r="AY363" s="320">
        <v>5</v>
      </c>
      <c r="AZ363" s="320">
        <v>5</v>
      </c>
      <c r="BA363" s="320">
        <v>5</v>
      </c>
      <c r="BB363" s="320">
        <v>5</v>
      </c>
      <c r="BC363" s="320"/>
      <c r="BD363" s="320" t="s">
        <v>356</v>
      </c>
      <c r="BE363" s="320" t="s">
        <v>22</v>
      </c>
      <c r="BF363" s="320"/>
      <c r="BG363" s="320"/>
      <c r="BH363" s="320">
        <v>5</v>
      </c>
      <c r="BI363" s="320">
        <v>5</v>
      </c>
      <c r="BJ363" s="320"/>
      <c r="BK363" s="320">
        <v>5</v>
      </c>
      <c r="BL363" s="320">
        <v>4</v>
      </c>
      <c r="BM363" s="320"/>
      <c r="BN363" s="320"/>
      <c r="BO363" s="381">
        <v>43497.413240740738</v>
      </c>
    </row>
    <row r="364" spans="1:67" ht="15" x14ac:dyDescent="0.25">
      <c r="A364" s="244" t="str">
        <f>IFERROR(LOOKUP(H364,BLIOTECAS!$D$2:$D$30,BLIOTECAS!$C$2:$C$30),"N/C")</f>
        <v>F. Filología</v>
      </c>
      <c r="B364" s="243" t="str">
        <f>IFERROR(LOOKUP(H364,BLIOTECAS!$D$2:$D$29,BLIOTECAS!$E$2:$E$29),"N/C")</f>
        <v>Humanidades</v>
      </c>
      <c r="C364" s="243">
        <f>LOOKUP(H364,BLIOTECAS!$D$2:$D$30,BLIOTECAS!$F$2:$F$30)</f>
        <v>1</v>
      </c>
      <c r="D364" s="320">
        <v>373</v>
      </c>
      <c r="E364" s="320"/>
      <c r="F364" s="320"/>
      <c r="G364" s="320">
        <v>1</v>
      </c>
      <c r="H364" s="320">
        <v>14</v>
      </c>
      <c r="I364" s="320"/>
      <c r="J364" s="320">
        <v>3</v>
      </c>
      <c r="K364" s="320">
        <v>3</v>
      </c>
      <c r="L364" s="320"/>
      <c r="M364" s="320">
        <v>14</v>
      </c>
      <c r="N364" s="320">
        <v>29</v>
      </c>
      <c r="O364" s="320">
        <v>15</v>
      </c>
      <c r="P364" s="320"/>
      <c r="Q364" s="320"/>
      <c r="R364" s="320"/>
      <c r="S364" s="320">
        <v>3</v>
      </c>
      <c r="T364" s="320">
        <v>4</v>
      </c>
      <c r="U364" s="320">
        <v>4</v>
      </c>
      <c r="V364" s="320">
        <v>4</v>
      </c>
      <c r="W364" s="320"/>
      <c r="X364" s="320">
        <v>2</v>
      </c>
      <c r="Y364" s="320">
        <v>3</v>
      </c>
      <c r="Z364" s="320">
        <v>4</v>
      </c>
      <c r="AA364" s="320">
        <v>23</v>
      </c>
      <c r="AB364" s="320"/>
      <c r="AC364" s="320"/>
      <c r="AD364" s="320">
        <v>5</v>
      </c>
      <c r="AE364" s="320">
        <v>3</v>
      </c>
      <c r="AF364" s="320">
        <v>3</v>
      </c>
      <c r="AG364" s="320">
        <v>3</v>
      </c>
      <c r="AH364" s="320">
        <v>5</v>
      </c>
      <c r="AI364" s="320">
        <v>4</v>
      </c>
      <c r="AJ364" s="320">
        <v>3</v>
      </c>
      <c r="AK364" s="320">
        <v>3</v>
      </c>
      <c r="AL364" s="320">
        <v>6</v>
      </c>
      <c r="AM364" s="320">
        <v>3</v>
      </c>
      <c r="AN364" s="320">
        <v>3</v>
      </c>
      <c r="AO364" s="320">
        <v>3</v>
      </c>
      <c r="AP364" s="320">
        <v>3</v>
      </c>
      <c r="AQ364" s="320">
        <v>2</v>
      </c>
      <c r="AR364" s="320">
        <v>3</v>
      </c>
      <c r="AS364" s="320">
        <v>3</v>
      </c>
      <c r="AT364" s="320" t="s">
        <v>22</v>
      </c>
      <c r="AU364" s="320">
        <v>2</v>
      </c>
      <c r="AV364" s="320"/>
      <c r="AW364" s="320">
        <v>4</v>
      </c>
      <c r="AX364" s="320">
        <v>4</v>
      </c>
      <c r="AY364" s="320">
        <v>5</v>
      </c>
      <c r="AZ364" s="320">
        <v>5</v>
      </c>
      <c r="BA364" s="320">
        <v>5</v>
      </c>
      <c r="BB364" s="320">
        <v>4</v>
      </c>
      <c r="BC364" s="320"/>
      <c r="BD364" s="320" t="s">
        <v>22</v>
      </c>
      <c r="BE364" s="320" t="s">
        <v>22</v>
      </c>
      <c r="BF364" s="320"/>
      <c r="BG364" s="320"/>
      <c r="BH364" s="320">
        <v>4</v>
      </c>
      <c r="BI364" s="320">
        <v>3</v>
      </c>
      <c r="BJ364" s="320"/>
      <c r="BK364" s="320">
        <v>4</v>
      </c>
      <c r="BL364" s="320">
        <v>2</v>
      </c>
      <c r="BM364" s="320"/>
      <c r="BN364" s="320"/>
      <c r="BO364" s="381">
        <v>43497.413344907407</v>
      </c>
    </row>
    <row r="365" spans="1:67" ht="15" x14ac:dyDescent="0.25">
      <c r="A365" s="244" t="str">
        <f>IFERROR(LOOKUP(H365,BLIOTECAS!$D$2:$D$30,BLIOTECAS!$C$2:$C$30),"N/C")</f>
        <v>F. Trabajo Social</v>
      </c>
      <c r="B365" s="243" t="str">
        <f>IFERROR(LOOKUP(H365,BLIOTECAS!$D$2:$D$29,BLIOTECAS!$E$2:$E$29),"N/C")</f>
        <v>Ciencias Sociales</v>
      </c>
      <c r="C365" s="243">
        <f>LOOKUP(H365,BLIOTECAS!$D$2:$D$30,BLIOTECAS!$F$2:$F$30)</f>
        <v>3</v>
      </c>
      <c r="D365" s="320">
        <v>374</v>
      </c>
      <c r="E365" s="320"/>
      <c r="F365" s="320"/>
      <c r="G365" s="320">
        <v>1</v>
      </c>
      <c r="H365" s="320">
        <v>26</v>
      </c>
      <c r="I365" s="320"/>
      <c r="J365" s="320">
        <v>3</v>
      </c>
      <c r="K365" s="320">
        <v>1</v>
      </c>
      <c r="L365" s="320"/>
      <c r="M365" s="320">
        <v>26</v>
      </c>
      <c r="N365" s="320">
        <v>9</v>
      </c>
      <c r="O365" s="320"/>
      <c r="P365" s="320"/>
      <c r="Q365" s="320"/>
      <c r="R365" s="320"/>
      <c r="S365" s="320">
        <v>4</v>
      </c>
      <c r="T365" s="320">
        <v>4</v>
      </c>
      <c r="U365" s="320">
        <v>4</v>
      </c>
      <c r="V365" s="320">
        <v>4</v>
      </c>
      <c r="W365" s="320">
        <v>1</v>
      </c>
      <c r="X365" s="320"/>
      <c r="Y365" s="320"/>
      <c r="Z365" s="320"/>
      <c r="AA365" s="320"/>
      <c r="AB365" s="320"/>
      <c r="AC365" s="320"/>
      <c r="AD365" s="320">
        <v>4</v>
      </c>
      <c r="AE365" s="320">
        <v>1</v>
      </c>
      <c r="AF365" s="320">
        <v>1</v>
      </c>
      <c r="AG365" s="320">
        <v>4</v>
      </c>
      <c r="AH365" s="320">
        <v>5</v>
      </c>
      <c r="AI365" s="320">
        <v>3</v>
      </c>
      <c r="AJ365" s="320">
        <v>5</v>
      </c>
      <c r="AK365" s="320">
        <v>1</v>
      </c>
      <c r="AL365" s="320">
        <v>5</v>
      </c>
      <c r="AM365" s="320">
        <v>4</v>
      </c>
      <c r="AN365" s="320">
        <v>4</v>
      </c>
      <c r="AO365" s="320">
        <v>4</v>
      </c>
      <c r="AP365" s="320">
        <v>4</v>
      </c>
      <c r="AQ365" s="320">
        <v>4</v>
      </c>
      <c r="AR365" s="320">
        <v>4</v>
      </c>
      <c r="AS365" s="320">
        <v>4</v>
      </c>
      <c r="AT365" s="320" t="s">
        <v>22</v>
      </c>
      <c r="AU365" s="320">
        <v>4</v>
      </c>
      <c r="AV365" s="320"/>
      <c r="AW365" s="320">
        <v>5</v>
      </c>
      <c r="AX365" s="320">
        <v>5</v>
      </c>
      <c r="AY365" s="320">
        <v>4</v>
      </c>
      <c r="AZ365" s="320">
        <v>5</v>
      </c>
      <c r="BA365" s="320">
        <v>4</v>
      </c>
      <c r="BB365" s="320">
        <v>4</v>
      </c>
      <c r="BC365" s="320"/>
      <c r="BD365" s="320" t="s">
        <v>22</v>
      </c>
      <c r="BE365" s="320" t="s">
        <v>22</v>
      </c>
      <c r="BF365" s="320"/>
      <c r="BG365" s="320"/>
      <c r="BH365" s="320">
        <v>4</v>
      </c>
      <c r="BI365" s="320">
        <v>4</v>
      </c>
      <c r="BJ365" s="320"/>
      <c r="BK365" s="320">
        <v>5</v>
      </c>
      <c r="BL365" s="320"/>
      <c r="BM365" s="320"/>
      <c r="BN365" s="320"/>
      <c r="BO365" s="381">
        <v>43497.413414351853</v>
      </c>
    </row>
    <row r="366" spans="1:67" ht="15" x14ac:dyDescent="0.25">
      <c r="A366" s="244" t="str">
        <f>IFERROR(LOOKUP(H366,BLIOTECAS!$D$2:$D$30,BLIOTECAS!$C$2:$C$30),"N/C")</f>
        <v>F. Ciencias de la Información</v>
      </c>
      <c r="B366" s="243" t="str">
        <f>IFERROR(LOOKUP(H366,BLIOTECAS!$D$2:$D$29,BLIOTECAS!$E$2:$E$29),"N/C")</f>
        <v>Ciencias Sociales</v>
      </c>
      <c r="C366" s="243">
        <f>LOOKUP(H366,BLIOTECAS!$D$2:$D$30,BLIOTECAS!$F$2:$F$30)</f>
        <v>3</v>
      </c>
      <c r="D366" s="320">
        <v>375</v>
      </c>
      <c r="E366" s="320"/>
      <c r="F366" s="320"/>
      <c r="G366" s="320">
        <v>1</v>
      </c>
      <c r="H366" s="320">
        <v>4</v>
      </c>
      <c r="I366" s="320"/>
      <c r="J366" s="320">
        <v>2</v>
      </c>
      <c r="K366" s="320">
        <v>2</v>
      </c>
      <c r="L366" s="320"/>
      <c r="M366" s="320">
        <v>29</v>
      </c>
      <c r="N366" s="320">
        <v>4</v>
      </c>
      <c r="O366" s="320">
        <v>16</v>
      </c>
      <c r="P366" s="320"/>
      <c r="Q366" s="320"/>
      <c r="R366" s="320"/>
      <c r="S366" s="320">
        <v>5</v>
      </c>
      <c r="T366" s="320">
        <v>4</v>
      </c>
      <c r="U366" s="320">
        <v>3</v>
      </c>
      <c r="V366" s="320">
        <v>3</v>
      </c>
      <c r="W366" s="320">
        <v>1</v>
      </c>
      <c r="X366" s="320"/>
      <c r="Y366" s="320"/>
      <c r="Z366" s="320"/>
      <c r="AA366" s="320"/>
      <c r="AB366" s="320"/>
      <c r="AC366" s="320"/>
      <c r="AD366" s="320">
        <v>3</v>
      </c>
      <c r="AE366" s="320">
        <v>1</v>
      </c>
      <c r="AF366" s="320">
        <v>2</v>
      </c>
      <c r="AG366" s="320">
        <v>4</v>
      </c>
      <c r="AH366" s="320">
        <v>5</v>
      </c>
      <c r="AI366" s="320">
        <v>5</v>
      </c>
      <c r="AJ366" s="320">
        <v>5</v>
      </c>
      <c r="AK366" s="320">
        <v>3</v>
      </c>
      <c r="AL366" s="320">
        <v>6</v>
      </c>
      <c r="AM366" s="320">
        <v>3</v>
      </c>
      <c r="AN366" s="320">
        <v>4</v>
      </c>
      <c r="AO366" s="320">
        <v>4</v>
      </c>
      <c r="AP366" s="320">
        <v>4</v>
      </c>
      <c r="AQ366" s="320">
        <v>4</v>
      </c>
      <c r="AR366" s="320">
        <v>3</v>
      </c>
      <c r="AS366" s="320">
        <v>4</v>
      </c>
      <c r="AT366" s="320" t="s">
        <v>22</v>
      </c>
      <c r="AU366" s="320">
        <v>4</v>
      </c>
      <c r="AV366" s="320"/>
      <c r="AW366" s="320">
        <v>4</v>
      </c>
      <c r="AX366" s="320">
        <v>3</v>
      </c>
      <c r="AY366" s="320">
        <v>3</v>
      </c>
      <c r="AZ366" s="320">
        <v>5</v>
      </c>
      <c r="BA366" s="320">
        <v>5</v>
      </c>
      <c r="BB366" s="320">
        <v>5</v>
      </c>
      <c r="BC366" s="320"/>
      <c r="BD366" s="320" t="s">
        <v>22</v>
      </c>
      <c r="BE366" s="320" t="s">
        <v>22</v>
      </c>
      <c r="BF366" s="320"/>
      <c r="BG366" s="320"/>
      <c r="BH366" s="320">
        <v>3</v>
      </c>
      <c r="BI366" s="320">
        <v>4</v>
      </c>
      <c r="BJ366" s="320"/>
      <c r="BK366" s="320">
        <v>4</v>
      </c>
      <c r="BL366" s="320">
        <v>4</v>
      </c>
      <c r="BM366" s="320"/>
      <c r="BN366" s="320"/>
      <c r="BO366" s="381">
        <v>43497.413414351853</v>
      </c>
    </row>
    <row r="367" spans="1:67" ht="15" x14ac:dyDescent="0.25">
      <c r="A367" s="244" t="str">
        <f>IFERROR(LOOKUP(H367,BLIOTECAS!$D$2:$D$30,BLIOTECAS!$C$2:$C$30),"N/C")</f>
        <v>F. Educación - Centro de Formación del Profesorado</v>
      </c>
      <c r="B367" s="243" t="str">
        <f>IFERROR(LOOKUP(H367,BLIOTECAS!$D$2:$D$29,BLIOTECAS!$E$2:$E$29),"N/C")</f>
        <v>Humanidades</v>
      </c>
      <c r="C367" s="243">
        <f>LOOKUP(H367,BLIOTECAS!$D$2:$D$30,BLIOTECAS!$F$2:$F$30)</f>
        <v>1</v>
      </c>
      <c r="D367" s="320">
        <v>376</v>
      </c>
      <c r="E367" s="320"/>
      <c r="F367" s="320"/>
      <c r="G367" s="320">
        <v>2</v>
      </c>
      <c r="H367" s="320">
        <v>12</v>
      </c>
      <c r="I367" s="320"/>
      <c r="J367" s="320">
        <v>4</v>
      </c>
      <c r="K367" s="320">
        <v>4</v>
      </c>
      <c r="L367" s="320"/>
      <c r="M367" s="320">
        <v>12</v>
      </c>
      <c r="N367" s="320"/>
      <c r="O367" s="320"/>
      <c r="P367" s="320" t="s">
        <v>512</v>
      </c>
      <c r="Q367" s="320"/>
      <c r="R367" s="320"/>
      <c r="S367" s="320">
        <v>3</v>
      </c>
      <c r="T367" s="320">
        <v>4</v>
      </c>
      <c r="U367" s="320">
        <v>3</v>
      </c>
      <c r="V367" s="320">
        <v>4</v>
      </c>
      <c r="W367" s="320">
        <v>1</v>
      </c>
      <c r="X367" s="320">
        <v>2</v>
      </c>
      <c r="Y367" s="320"/>
      <c r="Z367" s="320"/>
      <c r="AA367" s="320"/>
      <c r="AB367" s="320"/>
      <c r="AC367" s="320"/>
      <c r="AD367" s="320">
        <v>4</v>
      </c>
      <c r="AE367" s="320">
        <v>5</v>
      </c>
      <c r="AF367" s="320">
        <v>3</v>
      </c>
      <c r="AG367" s="320">
        <v>4</v>
      </c>
      <c r="AH367" s="320">
        <v>4</v>
      </c>
      <c r="AI367" s="320">
        <v>4</v>
      </c>
      <c r="AJ367" s="320">
        <v>4</v>
      </c>
      <c r="AK367" s="320">
        <v>3</v>
      </c>
      <c r="AL367" s="320">
        <v>6</v>
      </c>
      <c r="AM367" s="320">
        <v>4</v>
      </c>
      <c r="AN367" s="320">
        <v>3</v>
      </c>
      <c r="AO367" s="320">
        <v>3</v>
      </c>
      <c r="AP367" s="320">
        <v>3</v>
      </c>
      <c r="AQ367" s="320">
        <v>3</v>
      </c>
      <c r="AR367" s="320">
        <v>3</v>
      </c>
      <c r="AS367" s="320">
        <v>5</v>
      </c>
      <c r="AT367" s="320" t="s">
        <v>356</v>
      </c>
      <c r="AU367" s="320">
        <v>4</v>
      </c>
      <c r="AV367" s="320"/>
      <c r="AW367" s="320">
        <v>3</v>
      </c>
      <c r="AX367" s="320">
        <v>4</v>
      </c>
      <c r="AY367" s="320">
        <v>4</v>
      </c>
      <c r="AZ367" s="320">
        <v>4</v>
      </c>
      <c r="BA367" s="320">
        <v>3</v>
      </c>
      <c r="BB367" s="320">
        <v>5</v>
      </c>
      <c r="BC367" s="320"/>
      <c r="BD367" s="320" t="s">
        <v>22</v>
      </c>
      <c r="BE367" s="320" t="s">
        <v>22</v>
      </c>
      <c r="BF367" s="320">
        <v>1</v>
      </c>
      <c r="BG367" s="320"/>
      <c r="BH367" s="320">
        <v>3</v>
      </c>
      <c r="BI367" s="320">
        <v>3</v>
      </c>
      <c r="BJ367" s="320"/>
      <c r="BK367" s="320">
        <v>3</v>
      </c>
      <c r="BL367" s="320">
        <v>4</v>
      </c>
      <c r="BM367" s="320"/>
      <c r="BN367" s="320" t="s">
        <v>513</v>
      </c>
      <c r="BO367" s="381">
        <v>43497.413449074076</v>
      </c>
    </row>
    <row r="368" spans="1:67" ht="15" x14ac:dyDescent="0.25">
      <c r="A368" s="244" t="str">
        <f>IFERROR(LOOKUP(H368,BLIOTECAS!$D$2:$D$30,BLIOTECAS!$C$2:$C$30),"N/C")</f>
        <v>F. Ciencias Económicas y Empresariales</v>
      </c>
      <c r="B368" s="243" t="str">
        <f>IFERROR(LOOKUP(H368,BLIOTECAS!$D$2:$D$29,BLIOTECAS!$E$2:$E$29),"N/C")</f>
        <v>Ciencias Sociales</v>
      </c>
      <c r="C368" s="243">
        <f>LOOKUP(H368,BLIOTECAS!$D$2:$D$30,BLIOTECAS!$F$2:$F$30)</f>
        <v>3</v>
      </c>
      <c r="D368" s="320">
        <v>377</v>
      </c>
      <c r="E368" s="320"/>
      <c r="F368" s="320"/>
      <c r="G368" s="320">
        <v>1</v>
      </c>
      <c r="H368" s="320">
        <v>5</v>
      </c>
      <c r="I368" s="320"/>
      <c r="J368" s="320">
        <v>3</v>
      </c>
      <c r="K368" s="320">
        <v>3</v>
      </c>
      <c r="L368" s="320"/>
      <c r="M368" s="320">
        <v>5</v>
      </c>
      <c r="N368" s="320">
        <v>20</v>
      </c>
      <c r="O368" s="320">
        <v>29</v>
      </c>
      <c r="P368" s="320" t="s">
        <v>514</v>
      </c>
      <c r="Q368" s="320"/>
      <c r="R368" s="320"/>
      <c r="S368" s="320">
        <v>1</v>
      </c>
      <c r="T368" s="320">
        <v>3</v>
      </c>
      <c r="U368" s="320">
        <v>2</v>
      </c>
      <c r="V368" s="320">
        <v>3</v>
      </c>
      <c r="W368" s="320"/>
      <c r="X368" s="320">
        <v>2</v>
      </c>
      <c r="Y368" s="320">
        <v>3</v>
      </c>
      <c r="Z368" s="320">
        <v>4</v>
      </c>
      <c r="AA368" s="320" t="s">
        <v>198</v>
      </c>
      <c r="AB368" s="320"/>
      <c r="AC368" s="320"/>
      <c r="AD368" s="320">
        <v>2</v>
      </c>
      <c r="AE368" s="320">
        <v>1</v>
      </c>
      <c r="AF368" s="320">
        <v>2</v>
      </c>
      <c r="AG368" s="320">
        <v>4</v>
      </c>
      <c r="AH368" s="320">
        <v>3</v>
      </c>
      <c r="AI368" s="320">
        <v>5</v>
      </c>
      <c r="AJ368" s="320">
        <v>5</v>
      </c>
      <c r="AK368" s="320">
        <v>2</v>
      </c>
      <c r="AL368" s="320">
        <v>4</v>
      </c>
      <c r="AM368" s="320">
        <v>3</v>
      </c>
      <c r="AN368" s="320">
        <v>4</v>
      </c>
      <c r="AO368" s="320">
        <v>3</v>
      </c>
      <c r="AP368" s="320">
        <v>3</v>
      </c>
      <c r="AQ368" s="320">
        <v>4</v>
      </c>
      <c r="AR368" s="320">
        <v>2</v>
      </c>
      <c r="AS368" s="320">
        <v>4</v>
      </c>
      <c r="AT368" s="320" t="s">
        <v>356</v>
      </c>
      <c r="AU368" s="320">
        <v>3</v>
      </c>
      <c r="AV368" s="320"/>
      <c r="AW368" s="320">
        <v>3</v>
      </c>
      <c r="AX368" s="320">
        <v>4</v>
      </c>
      <c r="AY368" s="320">
        <v>4</v>
      </c>
      <c r="AZ368" s="320">
        <v>4</v>
      </c>
      <c r="BA368" s="320">
        <v>5</v>
      </c>
      <c r="BB368" s="320">
        <v>5</v>
      </c>
      <c r="BC368" s="320"/>
      <c r="BD368" s="320" t="s">
        <v>22</v>
      </c>
      <c r="BE368" s="320" t="s">
        <v>22</v>
      </c>
      <c r="BF368" s="320"/>
      <c r="BG368" s="320"/>
      <c r="BH368" s="320">
        <v>3</v>
      </c>
      <c r="BI368" s="320">
        <v>3</v>
      </c>
      <c r="BJ368" s="320"/>
      <c r="BK368" s="320">
        <v>2</v>
      </c>
      <c r="BL368" s="320">
        <v>3</v>
      </c>
      <c r="BM368" s="320"/>
      <c r="BN368" s="320"/>
      <c r="BO368" s="381">
        <v>43497.413553240738</v>
      </c>
    </row>
    <row r="369" spans="1:67" ht="15" x14ac:dyDescent="0.25">
      <c r="A369" s="244" t="str">
        <f>IFERROR(LOOKUP(H369,BLIOTECAS!$D$2:$D$30,BLIOTECAS!$C$2:$C$30),"N/C")</f>
        <v>F. Filología</v>
      </c>
      <c r="B369" s="243" t="str">
        <f>IFERROR(LOOKUP(H369,BLIOTECAS!$D$2:$D$29,BLIOTECAS!$E$2:$E$29),"N/C")</f>
        <v>Humanidades</v>
      </c>
      <c r="C369" s="243">
        <f>LOOKUP(H369,BLIOTECAS!$D$2:$D$30,BLIOTECAS!$F$2:$F$30)</f>
        <v>1</v>
      </c>
      <c r="D369" s="320">
        <v>378</v>
      </c>
      <c r="E369" s="320"/>
      <c r="F369" s="320"/>
      <c r="G369" s="320">
        <v>1</v>
      </c>
      <c r="H369" s="320">
        <v>14</v>
      </c>
      <c r="I369" s="320"/>
      <c r="J369" s="320">
        <v>4</v>
      </c>
      <c r="K369" s="320">
        <v>4</v>
      </c>
      <c r="L369" s="320"/>
      <c r="M369" s="320">
        <v>29</v>
      </c>
      <c r="N369" s="320">
        <v>15</v>
      </c>
      <c r="O369" s="320">
        <v>14</v>
      </c>
      <c r="P369" s="320"/>
      <c r="Q369" s="320"/>
      <c r="R369" s="320"/>
      <c r="S369" s="320">
        <v>4</v>
      </c>
      <c r="T369" s="320">
        <v>2</v>
      </c>
      <c r="U369" s="320">
        <v>4</v>
      </c>
      <c r="V369" s="320">
        <v>3</v>
      </c>
      <c r="W369" s="320">
        <v>1</v>
      </c>
      <c r="X369" s="320">
        <v>2</v>
      </c>
      <c r="Y369" s="320"/>
      <c r="Z369" s="320"/>
      <c r="AA369" s="321"/>
      <c r="AB369" s="320"/>
      <c r="AC369" s="320"/>
      <c r="AD369" s="320">
        <v>5</v>
      </c>
      <c r="AE369" s="320">
        <v>5</v>
      </c>
      <c r="AF369" s="320">
        <v>3</v>
      </c>
      <c r="AG369" s="320">
        <v>2</v>
      </c>
      <c r="AH369" s="320">
        <v>3</v>
      </c>
      <c r="AI369" s="320">
        <v>1</v>
      </c>
      <c r="AJ369" s="320">
        <v>3</v>
      </c>
      <c r="AK369" s="320">
        <v>2</v>
      </c>
      <c r="AL369" s="320">
        <v>2</v>
      </c>
      <c r="AM369" s="320">
        <v>3</v>
      </c>
      <c r="AN369" s="320">
        <v>3</v>
      </c>
      <c r="AO369" s="320">
        <v>4</v>
      </c>
      <c r="AP369" s="320">
        <v>3</v>
      </c>
      <c r="AQ369" s="320">
        <v>4</v>
      </c>
      <c r="AR369" s="320">
        <v>3</v>
      </c>
      <c r="AS369" s="320">
        <v>4</v>
      </c>
      <c r="AT369" s="320" t="s">
        <v>22</v>
      </c>
      <c r="AU369" s="320">
        <v>4</v>
      </c>
      <c r="AV369" s="320"/>
      <c r="AW369" s="320">
        <v>4</v>
      </c>
      <c r="AX369" s="320">
        <v>5</v>
      </c>
      <c r="AY369" s="320">
        <v>5</v>
      </c>
      <c r="AZ369" s="320">
        <v>5</v>
      </c>
      <c r="BA369" s="320">
        <v>4</v>
      </c>
      <c r="BB369" s="320">
        <v>4</v>
      </c>
      <c r="BC369" s="320"/>
      <c r="BD369" s="320" t="s">
        <v>22</v>
      </c>
      <c r="BE369" s="320" t="s">
        <v>22</v>
      </c>
      <c r="BF369" s="320"/>
      <c r="BG369" s="320"/>
      <c r="BH369" s="320">
        <v>3</v>
      </c>
      <c r="BI369" s="320">
        <v>4</v>
      </c>
      <c r="BJ369" s="320"/>
      <c r="BK369" s="320">
        <v>4</v>
      </c>
      <c r="BL369" s="320">
        <v>3</v>
      </c>
      <c r="BM369" s="320"/>
      <c r="BN369" s="320" t="s">
        <v>515</v>
      </c>
      <c r="BO369" s="381">
        <v>43497.413680555554</v>
      </c>
    </row>
    <row r="370" spans="1:67" ht="15" x14ac:dyDescent="0.25">
      <c r="A370" s="244" t="str">
        <f>IFERROR(LOOKUP(H370,BLIOTECAS!$D$2:$D$30,BLIOTECAS!$C$2:$C$30),"N/C")</f>
        <v>F. Psicología</v>
      </c>
      <c r="B370" s="243" t="str">
        <f>IFERROR(LOOKUP(H370,BLIOTECAS!$D$2:$D$29,BLIOTECAS!$E$2:$E$29),"N/C")</f>
        <v>Ciencias de la Salud</v>
      </c>
      <c r="C370" s="243">
        <f>LOOKUP(H370,BLIOTECAS!$D$2:$D$30,BLIOTECAS!$F$2:$F$30)</f>
        <v>4</v>
      </c>
      <c r="D370" s="320">
        <v>379</v>
      </c>
      <c r="E370" s="320"/>
      <c r="F370" s="320"/>
      <c r="G370" s="320">
        <v>1</v>
      </c>
      <c r="H370" s="320">
        <v>20</v>
      </c>
      <c r="I370" s="320"/>
      <c r="J370" s="320">
        <v>2</v>
      </c>
      <c r="K370" s="320">
        <v>1</v>
      </c>
      <c r="L370" s="320"/>
      <c r="M370" s="320">
        <v>20</v>
      </c>
      <c r="N370" s="320">
        <v>11</v>
      </c>
      <c r="O370" s="320"/>
      <c r="P370" s="320"/>
      <c r="Q370" s="320"/>
      <c r="R370" s="320"/>
      <c r="S370" s="320">
        <v>3</v>
      </c>
      <c r="T370" s="320">
        <v>4</v>
      </c>
      <c r="U370" s="320">
        <v>5</v>
      </c>
      <c r="V370" s="320">
        <v>4</v>
      </c>
      <c r="W370" s="320"/>
      <c r="X370" s="320">
        <v>2</v>
      </c>
      <c r="Y370" s="320"/>
      <c r="Z370" s="320">
        <v>4</v>
      </c>
      <c r="AA370" s="320">
        <v>0.125</v>
      </c>
      <c r="AB370" s="320"/>
      <c r="AC370" s="320"/>
      <c r="AD370" s="320">
        <v>3</v>
      </c>
      <c r="AE370" s="320">
        <v>1</v>
      </c>
      <c r="AF370" s="320">
        <v>1</v>
      </c>
      <c r="AG370" s="320">
        <v>4</v>
      </c>
      <c r="AH370" s="320">
        <v>4</v>
      </c>
      <c r="AI370" s="320">
        <v>3</v>
      </c>
      <c r="AJ370" s="320">
        <v>4</v>
      </c>
      <c r="AK370" s="320">
        <v>4</v>
      </c>
      <c r="AL370" s="320">
        <v>4</v>
      </c>
      <c r="AM370" s="320">
        <v>3</v>
      </c>
      <c r="AN370" s="320">
        <v>3</v>
      </c>
      <c r="AO370" s="320">
        <v>4</v>
      </c>
      <c r="AP370" s="320">
        <v>4</v>
      </c>
      <c r="AQ370" s="320">
        <v>3</v>
      </c>
      <c r="AR370" s="320"/>
      <c r="AS370" s="320">
        <v>3</v>
      </c>
      <c r="AT370" s="320" t="s">
        <v>22</v>
      </c>
      <c r="AU370" s="320">
        <v>3</v>
      </c>
      <c r="AV370" s="320"/>
      <c r="AW370" s="320">
        <v>3</v>
      </c>
      <c r="AX370" s="320">
        <v>4</v>
      </c>
      <c r="AY370" s="320">
        <v>4</v>
      </c>
      <c r="AZ370" s="320">
        <v>4</v>
      </c>
      <c r="BA370" s="320">
        <v>4</v>
      </c>
      <c r="BB370" s="320">
        <v>4</v>
      </c>
      <c r="BC370" s="320"/>
      <c r="BD370" s="320" t="s">
        <v>22</v>
      </c>
      <c r="BE370" s="320" t="s">
        <v>22</v>
      </c>
      <c r="BF370" s="320"/>
      <c r="BG370" s="320"/>
      <c r="BH370" s="320">
        <v>4</v>
      </c>
      <c r="BI370" s="320">
        <v>4</v>
      </c>
      <c r="BJ370" s="320"/>
      <c r="BK370" s="320">
        <v>4</v>
      </c>
      <c r="BL370" s="320">
        <v>3</v>
      </c>
      <c r="BM370" s="320"/>
      <c r="BN370" s="320"/>
      <c r="BO370" s="381">
        <v>43497.413715277777</v>
      </c>
    </row>
    <row r="371" spans="1:67" ht="15" x14ac:dyDescent="0.25">
      <c r="A371" s="244" t="str">
        <f>IFERROR(LOOKUP(H371,BLIOTECAS!$D$2:$D$30,BLIOTECAS!$C$2:$C$30),"N/C")</f>
        <v>F. Enfermería, Fisioterapia y Podología</v>
      </c>
      <c r="B371" s="243" t="str">
        <f>IFERROR(LOOKUP(H371,BLIOTECAS!$D$2:$D$29,BLIOTECAS!$E$2:$E$29),"N/C")</f>
        <v>Ciencias de la Salud</v>
      </c>
      <c r="C371" s="243">
        <f>LOOKUP(H371,BLIOTECAS!$D$2:$D$30,BLIOTECAS!$F$2:$F$30)</f>
        <v>4</v>
      </c>
      <c r="D371" s="320">
        <v>380</v>
      </c>
      <c r="E371" s="320"/>
      <c r="F371" s="320"/>
      <c r="G371" s="320">
        <v>1</v>
      </c>
      <c r="H371" s="320">
        <v>22</v>
      </c>
      <c r="I371" s="320"/>
      <c r="J371" s="320">
        <v>2</v>
      </c>
      <c r="K371" s="320">
        <v>1</v>
      </c>
      <c r="L371" s="320"/>
      <c r="M371" s="320">
        <v>22</v>
      </c>
      <c r="N371" s="320">
        <v>29</v>
      </c>
      <c r="O371" s="320">
        <v>18</v>
      </c>
      <c r="P371" s="320"/>
      <c r="Q371" s="320"/>
      <c r="R371" s="320"/>
      <c r="S371" s="320">
        <v>5</v>
      </c>
      <c r="T371" s="320">
        <v>4</v>
      </c>
      <c r="U371" s="320">
        <v>4</v>
      </c>
      <c r="V371" s="320">
        <v>5</v>
      </c>
      <c r="W371" s="320">
        <v>1</v>
      </c>
      <c r="X371" s="320"/>
      <c r="Y371" s="320"/>
      <c r="Z371" s="320"/>
      <c r="AA371" s="320"/>
      <c r="AB371" s="320"/>
      <c r="AC371" s="320"/>
      <c r="AD371" s="320">
        <v>1</v>
      </c>
      <c r="AE371" s="320">
        <v>1</v>
      </c>
      <c r="AF371" s="320">
        <v>1</v>
      </c>
      <c r="AG371" s="320">
        <v>1</v>
      </c>
      <c r="AH371" s="320">
        <v>5</v>
      </c>
      <c r="AI371" s="320">
        <v>3</v>
      </c>
      <c r="AJ371" s="320">
        <v>5</v>
      </c>
      <c r="AK371" s="320">
        <v>3</v>
      </c>
      <c r="AL371" s="320">
        <v>4</v>
      </c>
      <c r="AM371" s="320">
        <v>5</v>
      </c>
      <c r="AN371" s="320">
        <v>4</v>
      </c>
      <c r="AO371" s="320">
        <v>3</v>
      </c>
      <c r="AP371" s="320">
        <v>5</v>
      </c>
      <c r="AQ371" s="320">
        <v>3</v>
      </c>
      <c r="AR371" s="320">
        <v>2</v>
      </c>
      <c r="AS371" s="320">
        <v>2</v>
      </c>
      <c r="AT371" s="320" t="s">
        <v>22</v>
      </c>
      <c r="AU371" s="320">
        <v>3</v>
      </c>
      <c r="AV371" s="320"/>
      <c r="AW371" s="320">
        <v>5</v>
      </c>
      <c r="AX371" s="320">
        <v>4</v>
      </c>
      <c r="AY371" s="320">
        <v>4</v>
      </c>
      <c r="AZ371" s="320">
        <v>5</v>
      </c>
      <c r="BA371" s="320">
        <v>4</v>
      </c>
      <c r="BB371" s="320">
        <v>4</v>
      </c>
      <c r="BC371" s="320"/>
      <c r="BD371" s="320" t="s">
        <v>356</v>
      </c>
      <c r="BE371" s="320" t="s">
        <v>356</v>
      </c>
      <c r="BF371" s="320">
        <v>3</v>
      </c>
      <c r="BG371" s="320"/>
      <c r="BH371" s="320">
        <v>5</v>
      </c>
      <c r="BI371" s="320">
        <v>4</v>
      </c>
      <c r="BJ371" s="320"/>
      <c r="BK371" s="320">
        <v>5</v>
      </c>
      <c r="BL371" s="320"/>
      <c r="BM371" s="320"/>
      <c r="BN371" s="320"/>
      <c r="BO371" s="381">
        <v>43497.413807870369</v>
      </c>
    </row>
    <row r="372" spans="1:67" ht="15" x14ac:dyDescent="0.25">
      <c r="A372" s="244" t="str">
        <f>IFERROR(LOOKUP(H372,BLIOTECAS!$D$2:$D$30,BLIOTECAS!$C$2:$C$30),"N/C")</f>
        <v>F. Bellas Artes</v>
      </c>
      <c r="B372" s="243" t="str">
        <f>IFERROR(LOOKUP(H372,BLIOTECAS!$D$2:$D$29,BLIOTECAS!$E$2:$E$29),"N/C")</f>
        <v>Humanidades</v>
      </c>
      <c r="C372" s="243">
        <f>LOOKUP(H372,BLIOTECAS!$D$2:$D$30,BLIOTECAS!$F$2:$F$30)</f>
        <v>1</v>
      </c>
      <c r="D372" s="320">
        <v>381</v>
      </c>
      <c r="E372" s="320"/>
      <c r="F372" s="320"/>
      <c r="G372" s="320">
        <v>1</v>
      </c>
      <c r="H372" s="320">
        <v>1</v>
      </c>
      <c r="I372" s="320"/>
      <c r="J372" s="320">
        <v>3</v>
      </c>
      <c r="K372" s="320">
        <v>3</v>
      </c>
      <c r="L372" s="320"/>
      <c r="M372" s="320">
        <v>1</v>
      </c>
      <c r="N372" s="320"/>
      <c r="O372" s="320"/>
      <c r="P372" s="320"/>
      <c r="Q372" s="320"/>
      <c r="R372" s="320"/>
      <c r="S372" s="320">
        <v>4</v>
      </c>
      <c r="T372" s="320">
        <v>5</v>
      </c>
      <c r="U372" s="320">
        <v>5</v>
      </c>
      <c r="V372" s="320">
        <v>3</v>
      </c>
      <c r="W372" s="320"/>
      <c r="X372" s="320">
        <v>2</v>
      </c>
      <c r="Y372" s="320"/>
      <c r="Z372" s="320"/>
      <c r="AA372" s="320"/>
      <c r="AB372" s="320"/>
      <c r="AC372" s="320"/>
      <c r="AD372" s="320">
        <v>4</v>
      </c>
      <c r="AE372" s="320">
        <v>3</v>
      </c>
      <c r="AF372" s="320">
        <v>2</v>
      </c>
      <c r="AG372" s="320">
        <v>1</v>
      </c>
      <c r="AH372" s="320">
        <v>4</v>
      </c>
      <c r="AI372" s="320">
        <v>4</v>
      </c>
      <c r="AJ372" s="320">
        <v>5</v>
      </c>
      <c r="AK372" s="320">
        <v>2</v>
      </c>
      <c r="AL372" s="320">
        <v>5</v>
      </c>
      <c r="AM372" s="320">
        <v>5</v>
      </c>
      <c r="AN372" s="320">
        <v>4</v>
      </c>
      <c r="AO372" s="320">
        <v>4</v>
      </c>
      <c r="AP372" s="320">
        <v>5</v>
      </c>
      <c r="AQ372" s="320">
        <v>5</v>
      </c>
      <c r="AR372" s="320">
        <v>5</v>
      </c>
      <c r="AS372" s="320">
        <v>5</v>
      </c>
      <c r="AT372" s="320" t="s">
        <v>22</v>
      </c>
      <c r="AU372" s="320">
        <v>5</v>
      </c>
      <c r="AV372" s="320"/>
      <c r="AW372" s="320">
        <v>5</v>
      </c>
      <c r="AX372" s="320">
        <v>5</v>
      </c>
      <c r="AY372" s="320">
        <v>5</v>
      </c>
      <c r="AZ372" s="320">
        <v>5</v>
      </c>
      <c r="BA372" s="320">
        <v>5</v>
      </c>
      <c r="BB372" s="320">
        <v>5</v>
      </c>
      <c r="BC372" s="320"/>
      <c r="BD372" s="320" t="s">
        <v>22</v>
      </c>
      <c r="BE372" s="320" t="s">
        <v>22</v>
      </c>
      <c r="BF372" s="320"/>
      <c r="BG372" s="320"/>
      <c r="BH372" s="320">
        <v>5</v>
      </c>
      <c r="BI372" s="320">
        <v>5</v>
      </c>
      <c r="BJ372" s="320"/>
      <c r="BK372" s="320">
        <v>5</v>
      </c>
      <c r="BL372" s="320">
        <v>4</v>
      </c>
      <c r="BM372" s="320"/>
      <c r="BN372" s="320"/>
      <c r="BO372" s="381">
        <v>43497.413854166669</v>
      </c>
    </row>
    <row r="373" spans="1:67" ht="15" x14ac:dyDescent="0.25">
      <c r="A373" s="244" t="str">
        <f>IFERROR(LOOKUP(H373,BLIOTECAS!$D$2:$D$30,BLIOTECAS!$C$2:$C$30),"N/C")</f>
        <v>F. Enfermería, Fisioterapia y Podología</v>
      </c>
      <c r="B373" s="243" t="str">
        <f>IFERROR(LOOKUP(H373,BLIOTECAS!$D$2:$D$29,BLIOTECAS!$E$2:$E$29),"N/C")</f>
        <v>Ciencias de la Salud</v>
      </c>
      <c r="C373" s="243">
        <f>LOOKUP(H373,BLIOTECAS!$D$2:$D$30,BLIOTECAS!$F$2:$F$30)</f>
        <v>4</v>
      </c>
      <c r="D373" s="320">
        <v>382</v>
      </c>
      <c r="E373" s="320"/>
      <c r="F373" s="320"/>
      <c r="G373" s="320">
        <v>1</v>
      </c>
      <c r="H373" s="320">
        <v>22</v>
      </c>
      <c r="I373" s="320"/>
      <c r="J373" s="320">
        <v>5</v>
      </c>
      <c r="K373" s="320">
        <v>3</v>
      </c>
      <c r="L373" s="320"/>
      <c r="M373" s="320">
        <v>22</v>
      </c>
      <c r="N373" s="320">
        <v>18</v>
      </c>
      <c r="O373" s="320">
        <v>29</v>
      </c>
      <c r="P373" s="320" t="s">
        <v>516</v>
      </c>
      <c r="Q373" s="320"/>
      <c r="R373" s="320"/>
      <c r="S373" s="320">
        <v>4</v>
      </c>
      <c r="T373" s="320">
        <v>3</v>
      </c>
      <c r="U373" s="320">
        <v>4</v>
      </c>
      <c r="V373" s="320">
        <v>5</v>
      </c>
      <c r="W373" s="320">
        <v>1</v>
      </c>
      <c r="X373" s="320">
        <v>2</v>
      </c>
      <c r="Y373" s="320">
        <v>3</v>
      </c>
      <c r="Z373" s="320"/>
      <c r="AA373" s="320"/>
      <c r="AB373" s="320"/>
      <c r="AC373" s="320"/>
      <c r="AD373" s="320">
        <v>4</v>
      </c>
      <c r="AE373" s="320">
        <v>1</v>
      </c>
      <c r="AF373" s="320">
        <v>5</v>
      </c>
      <c r="AG373" s="320">
        <v>3</v>
      </c>
      <c r="AH373" s="320">
        <v>5</v>
      </c>
      <c r="AI373" s="320">
        <v>4</v>
      </c>
      <c r="AJ373" s="320">
        <v>4</v>
      </c>
      <c r="AK373" s="320">
        <v>2</v>
      </c>
      <c r="AL373" s="320">
        <v>5</v>
      </c>
      <c r="AM373" s="320">
        <v>4</v>
      </c>
      <c r="AN373" s="320">
        <v>4</v>
      </c>
      <c r="AO373" s="320">
        <v>5</v>
      </c>
      <c r="AP373" s="320">
        <v>5</v>
      </c>
      <c r="AQ373" s="320">
        <v>5</v>
      </c>
      <c r="AR373" s="320">
        <v>5</v>
      </c>
      <c r="AS373" s="320">
        <v>5</v>
      </c>
      <c r="AT373" s="320" t="s">
        <v>22</v>
      </c>
      <c r="AU373" s="320">
        <v>5</v>
      </c>
      <c r="AV373" s="320"/>
      <c r="AW373" s="320">
        <v>5</v>
      </c>
      <c r="AX373" s="320">
        <v>4</v>
      </c>
      <c r="AY373" s="320">
        <v>5</v>
      </c>
      <c r="AZ373" s="320">
        <v>5</v>
      </c>
      <c r="BA373" s="320">
        <v>5</v>
      </c>
      <c r="BB373" s="320">
        <v>5</v>
      </c>
      <c r="BC373" s="320"/>
      <c r="BD373" s="320" t="s">
        <v>22</v>
      </c>
      <c r="BE373" s="320" t="s">
        <v>22</v>
      </c>
      <c r="BF373" s="320">
        <v>3</v>
      </c>
      <c r="BG373" s="320"/>
      <c r="BH373" s="320">
        <v>5</v>
      </c>
      <c r="BI373" s="320">
        <v>5</v>
      </c>
      <c r="BJ373" s="320"/>
      <c r="BK373" s="320">
        <v>4</v>
      </c>
      <c r="BL373" s="320">
        <v>3</v>
      </c>
      <c r="BM373" s="320"/>
      <c r="BN373" s="320" t="s">
        <v>517</v>
      </c>
      <c r="BO373" s="381">
        <v>43497.413946759261</v>
      </c>
    </row>
    <row r="374" spans="1:67" ht="15" x14ac:dyDescent="0.25">
      <c r="A374" s="244" t="str">
        <f>IFERROR(LOOKUP(H374,BLIOTECAS!$D$2:$D$30,BLIOTECAS!$C$2:$C$30),"N/C")</f>
        <v>F. Ciencias Matemáticas</v>
      </c>
      <c r="B374" s="243" t="str">
        <f>IFERROR(LOOKUP(H374,BLIOTECAS!$D$2:$D$29,BLIOTECAS!$E$2:$E$29),"N/C")</f>
        <v>Ciencias Experimentales</v>
      </c>
      <c r="C374" s="243">
        <f>LOOKUP(H374,BLIOTECAS!$D$2:$D$30,BLIOTECAS!$F$2:$F$30)</f>
        <v>2</v>
      </c>
      <c r="D374" s="320">
        <v>383</v>
      </c>
      <c r="E374" s="320"/>
      <c r="F374" s="320"/>
      <c r="G374" s="320">
        <v>1</v>
      </c>
      <c r="H374" s="320">
        <v>8</v>
      </c>
      <c r="I374" s="320"/>
      <c r="J374" s="320">
        <v>4</v>
      </c>
      <c r="K374" s="320">
        <v>2</v>
      </c>
      <c r="L374" s="320"/>
      <c r="M374" s="320">
        <v>8</v>
      </c>
      <c r="N374" s="320">
        <v>11</v>
      </c>
      <c r="O374" s="320"/>
      <c r="P374" s="320" t="s">
        <v>518</v>
      </c>
      <c r="Q374" s="320"/>
      <c r="R374" s="320"/>
      <c r="S374" s="320">
        <v>3</v>
      </c>
      <c r="T374" s="320">
        <v>4</v>
      </c>
      <c r="U374" s="320">
        <v>5</v>
      </c>
      <c r="V374" s="320">
        <v>4</v>
      </c>
      <c r="W374" s="320">
        <v>1</v>
      </c>
      <c r="X374" s="320"/>
      <c r="Y374" s="320"/>
      <c r="Z374" s="320"/>
      <c r="AA374" s="320"/>
      <c r="AB374" s="320"/>
      <c r="AC374" s="320"/>
      <c r="AD374" s="320">
        <v>5</v>
      </c>
      <c r="AE374" s="320">
        <v>1</v>
      </c>
      <c r="AF374" s="320">
        <v>1</v>
      </c>
      <c r="AG374" s="320">
        <v>5</v>
      </c>
      <c r="AH374" s="320">
        <v>5</v>
      </c>
      <c r="AI374" s="320">
        <v>3</v>
      </c>
      <c r="AJ374" s="320">
        <v>5</v>
      </c>
      <c r="AK374" s="320">
        <v>4</v>
      </c>
      <c r="AL374" s="320">
        <v>1</v>
      </c>
      <c r="AM374" s="320">
        <v>4</v>
      </c>
      <c r="AN374" s="320">
        <v>3</v>
      </c>
      <c r="AO374" s="320">
        <v>3</v>
      </c>
      <c r="AP374" s="320">
        <v>4</v>
      </c>
      <c r="AQ374" s="320">
        <v>3</v>
      </c>
      <c r="AR374" s="320">
        <v>1</v>
      </c>
      <c r="AS374" s="320">
        <v>3</v>
      </c>
      <c r="AT374" s="320" t="s">
        <v>22</v>
      </c>
      <c r="AU374" s="320">
        <v>2</v>
      </c>
      <c r="AV374" s="320"/>
      <c r="AW374" s="320">
        <v>5</v>
      </c>
      <c r="AX374" s="320">
        <v>2</v>
      </c>
      <c r="AY374" s="320">
        <v>4</v>
      </c>
      <c r="AZ374" s="320">
        <v>5</v>
      </c>
      <c r="BA374" s="320">
        <v>5</v>
      </c>
      <c r="BB374" s="320">
        <v>4</v>
      </c>
      <c r="BC374" s="320"/>
      <c r="BD374" s="320" t="s">
        <v>22</v>
      </c>
      <c r="BE374" s="320" t="s">
        <v>22</v>
      </c>
      <c r="BF374" s="320"/>
      <c r="BG374" s="320"/>
      <c r="BH374" s="320">
        <v>5</v>
      </c>
      <c r="BI374" s="320">
        <v>4</v>
      </c>
      <c r="BJ374" s="320"/>
      <c r="BK374" s="320">
        <v>4</v>
      </c>
      <c r="BL374" s="320">
        <v>4</v>
      </c>
      <c r="BM374" s="320"/>
      <c r="BN374" s="320"/>
      <c r="BO374" s="381">
        <v>43497.413958333331</v>
      </c>
    </row>
    <row r="375" spans="1:67" ht="15" x14ac:dyDescent="0.25">
      <c r="A375" s="244" t="str">
        <f>IFERROR(LOOKUP(H375,BLIOTECAS!$D$2:$D$30,BLIOTECAS!$C$2:$C$30),"N/C")</f>
        <v>F. Enfermería, Fisioterapia y Podología</v>
      </c>
      <c r="B375" s="243" t="str">
        <f>IFERROR(LOOKUP(H375,BLIOTECAS!$D$2:$D$29,BLIOTECAS!$E$2:$E$29),"N/C")</f>
        <v>Ciencias de la Salud</v>
      </c>
      <c r="C375" s="243">
        <f>LOOKUP(H375,BLIOTECAS!$D$2:$D$30,BLIOTECAS!$F$2:$F$30)</f>
        <v>4</v>
      </c>
      <c r="D375" s="320">
        <v>384</v>
      </c>
      <c r="E375" s="320"/>
      <c r="F375" s="320"/>
      <c r="G375" s="320">
        <v>1</v>
      </c>
      <c r="H375" s="320">
        <v>22</v>
      </c>
      <c r="I375" s="320"/>
      <c r="J375" s="320">
        <v>4</v>
      </c>
      <c r="K375" s="320">
        <v>2</v>
      </c>
      <c r="L375" s="320"/>
      <c r="M375" s="320">
        <v>18</v>
      </c>
      <c r="N375" s="320"/>
      <c r="O375" s="320"/>
      <c r="P375" s="320"/>
      <c r="Q375" s="320"/>
      <c r="R375" s="320"/>
      <c r="S375" s="320">
        <v>3</v>
      </c>
      <c r="T375" s="320">
        <v>3</v>
      </c>
      <c r="U375" s="320">
        <v>3</v>
      </c>
      <c r="V375" s="320">
        <v>3</v>
      </c>
      <c r="W375" s="320"/>
      <c r="X375" s="320">
        <v>2</v>
      </c>
      <c r="Y375" s="320"/>
      <c r="Z375" s="320"/>
      <c r="AA375" s="320"/>
      <c r="AB375" s="320"/>
      <c r="AC375" s="320"/>
      <c r="AD375" s="320">
        <v>4</v>
      </c>
      <c r="AE375" s="320">
        <v>3</v>
      </c>
      <c r="AF375" s="320">
        <v>3</v>
      </c>
      <c r="AG375" s="320">
        <v>3</v>
      </c>
      <c r="AH375" s="320">
        <v>4</v>
      </c>
      <c r="AI375" s="320">
        <v>3</v>
      </c>
      <c r="AJ375" s="320">
        <v>3</v>
      </c>
      <c r="AK375" s="320">
        <v>3</v>
      </c>
      <c r="AL375" s="320">
        <v>4</v>
      </c>
      <c r="AM375" s="320">
        <v>4</v>
      </c>
      <c r="AN375" s="320">
        <v>4</v>
      </c>
      <c r="AO375" s="320">
        <v>3</v>
      </c>
      <c r="AP375" s="320">
        <v>4</v>
      </c>
      <c r="AQ375" s="320">
        <v>3</v>
      </c>
      <c r="AR375" s="320">
        <v>4</v>
      </c>
      <c r="AS375" s="320">
        <v>4</v>
      </c>
      <c r="AT375" s="320" t="s">
        <v>22</v>
      </c>
      <c r="AU375" s="320">
        <v>3</v>
      </c>
      <c r="AV375" s="320"/>
      <c r="AW375" s="320">
        <v>3</v>
      </c>
      <c r="AX375" s="320">
        <v>4</v>
      </c>
      <c r="AY375" s="320">
        <v>2</v>
      </c>
      <c r="AZ375" s="320">
        <v>4</v>
      </c>
      <c r="BA375" s="320">
        <v>4</v>
      </c>
      <c r="BB375" s="320">
        <v>4</v>
      </c>
      <c r="BC375" s="320"/>
      <c r="BD375" s="320" t="s">
        <v>356</v>
      </c>
      <c r="BE375" s="320" t="s">
        <v>22</v>
      </c>
      <c r="BF375" s="320">
        <v>3</v>
      </c>
      <c r="BG375" s="320"/>
      <c r="BH375" s="320">
        <v>3</v>
      </c>
      <c r="BI375" s="320"/>
      <c r="BJ375" s="320"/>
      <c r="BK375" s="320">
        <v>4</v>
      </c>
      <c r="BL375" s="320">
        <v>3</v>
      </c>
      <c r="BM375" s="320"/>
      <c r="BN375" s="320"/>
      <c r="BO375" s="381">
        <v>43497.414097222223</v>
      </c>
    </row>
    <row r="376" spans="1:67" ht="15" x14ac:dyDescent="0.25">
      <c r="A376" s="244" t="str">
        <f>IFERROR(LOOKUP(H376,BLIOTECAS!$D$2:$D$30,BLIOTECAS!$C$2:$C$30),"N/C")</f>
        <v>F. Ciencias Políticas y Sociología</v>
      </c>
      <c r="B376" s="243" t="str">
        <f>IFERROR(LOOKUP(H376,BLIOTECAS!$D$2:$D$29,BLIOTECAS!$E$2:$E$29),"N/C")</f>
        <v>Ciencias Sociales</v>
      </c>
      <c r="C376" s="243">
        <f>LOOKUP(H376,BLIOTECAS!$D$2:$D$30,BLIOTECAS!$F$2:$F$30)</f>
        <v>3</v>
      </c>
      <c r="D376" s="320">
        <v>385</v>
      </c>
      <c r="E376" s="320"/>
      <c r="F376" s="320"/>
      <c r="G376" s="320">
        <v>1</v>
      </c>
      <c r="H376" s="320">
        <v>9</v>
      </c>
      <c r="I376" s="320"/>
      <c r="J376" s="320">
        <v>4</v>
      </c>
      <c r="K376" s="320">
        <v>4</v>
      </c>
      <c r="L376" s="320"/>
      <c r="M376" s="320">
        <v>9</v>
      </c>
      <c r="N376" s="320">
        <v>26</v>
      </c>
      <c r="O376" s="320">
        <v>5</v>
      </c>
      <c r="P376" s="320"/>
      <c r="Q376" s="320"/>
      <c r="R376" s="320"/>
      <c r="S376" s="320">
        <v>5</v>
      </c>
      <c r="T376" s="320">
        <v>5</v>
      </c>
      <c r="U376" s="320">
        <v>1</v>
      </c>
      <c r="V376" s="320">
        <v>5</v>
      </c>
      <c r="W376" s="320"/>
      <c r="X376" s="320">
        <v>2</v>
      </c>
      <c r="Y376" s="320"/>
      <c r="Z376" s="320"/>
      <c r="AA376" s="320"/>
      <c r="AB376" s="320"/>
      <c r="AC376" s="320"/>
      <c r="AD376" s="320">
        <v>5</v>
      </c>
      <c r="AE376" s="320">
        <v>1</v>
      </c>
      <c r="AF376" s="320">
        <v>5</v>
      </c>
      <c r="AG376" s="320">
        <v>1</v>
      </c>
      <c r="AH376" s="320">
        <v>5</v>
      </c>
      <c r="AI376" s="320">
        <v>5</v>
      </c>
      <c r="AJ376" s="320">
        <v>5</v>
      </c>
      <c r="AK376" s="320">
        <v>5</v>
      </c>
      <c r="AL376" s="320">
        <v>5</v>
      </c>
      <c r="AM376" s="320">
        <v>5</v>
      </c>
      <c r="AN376" s="320">
        <v>5</v>
      </c>
      <c r="AO376" s="320">
        <v>5</v>
      </c>
      <c r="AP376" s="320">
        <v>5</v>
      </c>
      <c r="AQ376" s="320">
        <v>5</v>
      </c>
      <c r="AR376" s="320">
        <v>5</v>
      </c>
      <c r="AS376" s="320">
        <v>5</v>
      </c>
      <c r="AT376" s="320" t="s">
        <v>22</v>
      </c>
      <c r="AU376" s="320">
        <v>5</v>
      </c>
      <c r="AV376" s="320"/>
      <c r="AW376" s="320">
        <v>5</v>
      </c>
      <c r="AX376" s="320">
        <v>5</v>
      </c>
      <c r="AY376" s="320">
        <v>5</v>
      </c>
      <c r="AZ376" s="320">
        <v>5</v>
      </c>
      <c r="BA376" s="320">
        <v>5</v>
      </c>
      <c r="BB376" s="320">
        <v>5</v>
      </c>
      <c r="BC376" s="320"/>
      <c r="BD376" s="320" t="s">
        <v>356</v>
      </c>
      <c r="BE376" s="320" t="s">
        <v>356</v>
      </c>
      <c r="BF376" s="320">
        <v>5</v>
      </c>
      <c r="BG376" s="320"/>
      <c r="BH376" s="320">
        <v>5</v>
      </c>
      <c r="BI376" s="320">
        <v>5</v>
      </c>
      <c r="BJ376" s="320"/>
      <c r="BK376" s="320">
        <v>5</v>
      </c>
      <c r="BL376" s="320">
        <v>5</v>
      </c>
      <c r="BM376" s="320"/>
      <c r="BN376" s="320"/>
      <c r="BO376" s="381">
        <v>43497.414120370369</v>
      </c>
    </row>
    <row r="377" spans="1:67" ht="15" x14ac:dyDescent="0.25">
      <c r="A377" s="244" t="str">
        <f>IFERROR(LOOKUP(H377,BLIOTECAS!$D$2:$D$30,BLIOTECAS!$C$2:$C$30),"N/C")</f>
        <v>F. Derecho</v>
      </c>
      <c r="B377" s="243" t="str">
        <f>IFERROR(LOOKUP(H377,BLIOTECAS!$D$2:$D$29,BLIOTECAS!$E$2:$E$29),"N/C")</f>
        <v>Ciencias Sociales</v>
      </c>
      <c r="C377" s="243">
        <f>LOOKUP(H377,BLIOTECAS!$D$2:$D$30,BLIOTECAS!$F$2:$F$30)</f>
        <v>3</v>
      </c>
      <c r="D377" s="320">
        <v>386</v>
      </c>
      <c r="E377" s="320"/>
      <c r="F377" s="320"/>
      <c r="G377" s="320">
        <v>4</v>
      </c>
      <c r="H377" s="320">
        <v>11</v>
      </c>
      <c r="I377" s="320"/>
      <c r="J377" s="320">
        <v>5</v>
      </c>
      <c r="K377" s="320">
        <v>4</v>
      </c>
      <c r="L377" s="320"/>
      <c r="M377" s="320">
        <v>29</v>
      </c>
      <c r="N377" s="320">
        <v>29</v>
      </c>
      <c r="O377" s="320">
        <v>29</v>
      </c>
      <c r="P377" s="320"/>
      <c r="Q377" s="320"/>
      <c r="R377" s="320"/>
      <c r="S377" s="320">
        <v>2</v>
      </c>
      <c r="T377" s="320">
        <v>3</v>
      </c>
      <c r="U377" s="320">
        <v>4</v>
      </c>
      <c r="V377" s="320">
        <v>2</v>
      </c>
      <c r="W377" s="320"/>
      <c r="X377" s="320"/>
      <c r="Y377" s="320">
        <v>3</v>
      </c>
      <c r="Z377" s="320"/>
      <c r="AA377" s="320"/>
      <c r="AB377" s="320"/>
      <c r="AC377" s="320"/>
      <c r="AD377" s="320">
        <v>4</v>
      </c>
      <c r="AE377" s="320">
        <v>3</v>
      </c>
      <c r="AF377" s="320">
        <v>3</v>
      </c>
      <c r="AG377" s="320">
        <v>3</v>
      </c>
      <c r="AH377" s="320">
        <v>3</v>
      </c>
      <c r="AI377" s="320">
        <v>3</v>
      </c>
      <c r="AJ377" s="320">
        <v>3</v>
      </c>
      <c r="AK377" s="320">
        <v>3</v>
      </c>
      <c r="AL377" s="320">
        <v>4</v>
      </c>
      <c r="AM377" s="320">
        <v>3</v>
      </c>
      <c r="AN377" s="320">
        <v>3</v>
      </c>
      <c r="AO377" s="320">
        <v>3</v>
      </c>
      <c r="AP377" s="320">
        <v>4</v>
      </c>
      <c r="AQ377" s="320">
        <v>4</v>
      </c>
      <c r="AR377" s="320">
        <v>3</v>
      </c>
      <c r="AS377" s="320">
        <v>3</v>
      </c>
      <c r="AT377" s="320" t="s">
        <v>22</v>
      </c>
      <c r="AU377" s="320">
        <v>3</v>
      </c>
      <c r="AV377" s="320"/>
      <c r="AW377" s="320">
        <v>4</v>
      </c>
      <c r="AX377" s="320">
        <v>4</v>
      </c>
      <c r="AY377" s="320">
        <v>4</v>
      </c>
      <c r="AZ377" s="320">
        <v>4</v>
      </c>
      <c r="BA377" s="320">
        <v>4</v>
      </c>
      <c r="BB377" s="320">
        <v>4</v>
      </c>
      <c r="BC377" s="320"/>
      <c r="BD377" s="320" t="s">
        <v>22</v>
      </c>
      <c r="BE377" s="320" t="s">
        <v>22</v>
      </c>
      <c r="BF377" s="320"/>
      <c r="BG377" s="320"/>
      <c r="BH377" s="320">
        <v>4</v>
      </c>
      <c r="BI377" s="320">
        <v>4</v>
      </c>
      <c r="BJ377" s="320"/>
      <c r="BK377" s="320">
        <v>4</v>
      </c>
      <c r="BL377" s="320">
        <v>4</v>
      </c>
      <c r="BM377" s="320"/>
      <c r="BN377" s="320" t="s">
        <v>519</v>
      </c>
      <c r="BO377" s="381">
        <v>43497.414143518516</v>
      </c>
    </row>
    <row r="378" spans="1:67" ht="15" x14ac:dyDescent="0.25">
      <c r="A378" s="244" t="str">
        <f>IFERROR(LOOKUP(H378,BLIOTECAS!$D$2:$D$30,BLIOTECAS!$C$2:$C$30),"N/C")</f>
        <v>F. Ciencias Geológicas</v>
      </c>
      <c r="B378" s="243" t="str">
        <f>IFERROR(LOOKUP(H378,BLIOTECAS!$D$2:$D$29,BLIOTECAS!$E$2:$E$29),"N/C")</f>
        <v>Ciencias Experimentales</v>
      </c>
      <c r="C378" s="243">
        <f>LOOKUP(H378,BLIOTECAS!$D$2:$D$30,BLIOTECAS!$F$2:$F$30)</f>
        <v>2</v>
      </c>
      <c r="D378" s="320">
        <v>387</v>
      </c>
      <c r="E378" s="320"/>
      <c r="F378" s="320"/>
      <c r="G378" s="320">
        <v>1</v>
      </c>
      <c r="H378" s="320">
        <v>7</v>
      </c>
      <c r="I378" s="320"/>
      <c r="J378" s="320">
        <v>5</v>
      </c>
      <c r="K378" s="320">
        <v>3</v>
      </c>
      <c r="L378" s="320"/>
      <c r="M378" s="320">
        <v>7</v>
      </c>
      <c r="N378" s="320">
        <v>2</v>
      </c>
      <c r="O378" s="320">
        <v>29</v>
      </c>
      <c r="P378" s="320"/>
      <c r="Q378" s="320"/>
      <c r="R378" s="320"/>
      <c r="S378" s="320">
        <v>4</v>
      </c>
      <c r="T378" s="320">
        <v>4</v>
      </c>
      <c r="U378" s="320">
        <v>2</v>
      </c>
      <c r="V378" s="320">
        <v>3</v>
      </c>
      <c r="W378" s="320">
        <v>1</v>
      </c>
      <c r="X378" s="320"/>
      <c r="Y378" s="320"/>
      <c r="Z378" s="320"/>
      <c r="AA378" s="320"/>
      <c r="AB378" s="320"/>
      <c r="AC378" s="320"/>
      <c r="AD378" s="320">
        <v>4</v>
      </c>
      <c r="AE378" s="320">
        <v>1</v>
      </c>
      <c r="AF378" s="320">
        <v>3</v>
      </c>
      <c r="AG378" s="320">
        <v>4</v>
      </c>
      <c r="AH378" s="320">
        <v>5</v>
      </c>
      <c r="AI378" s="320">
        <v>5</v>
      </c>
      <c r="AJ378" s="320">
        <v>5</v>
      </c>
      <c r="AK378" s="320">
        <v>3</v>
      </c>
      <c r="AL378" s="320">
        <v>4</v>
      </c>
      <c r="AM378" s="320">
        <v>3</v>
      </c>
      <c r="AN378" s="320">
        <v>4</v>
      </c>
      <c r="AO378" s="320">
        <v>4</v>
      </c>
      <c r="AP378" s="320">
        <v>3</v>
      </c>
      <c r="AQ378" s="320">
        <v>3</v>
      </c>
      <c r="AR378" s="320">
        <v>2</v>
      </c>
      <c r="AS378" s="320">
        <v>3</v>
      </c>
      <c r="AT378" s="320" t="s">
        <v>22</v>
      </c>
      <c r="AU378" s="320">
        <v>4</v>
      </c>
      <c r="AV378" s="320"/>
      <c r="AW378" s="320">
        <v>4</v>
      </c>
      <c r="AX378" s="320">
        <v>3</v>
      </c>
      <c r="AY378" s="320">
        <v>3</v>
      </c>
      <c r="AZ378" s="320">
        <v>4</v>
      </c>
      <c r="BA378" s="320">
        <v>5</v>
      </c>
      <c r="BB378" s="320">
        <v>5</v>
      </c>
      <c r="BC378" s="320"/>
      <c r="BD378" s="320" t="s">
        <v>356</v>
      </c>
      <c r="BE378" s="320" t="s">
        <v>356</v>
      </c>
      <c r="BF378" s="320">
        <v>4</v>
      </c>
      <c r="BG378" s="320"/>
      <c r="BH378" s="320">
        <v>4</v>
      </c>
      <c r="BI378" s="320">
        <v>3</v>
      </c>
      <c r="BJ378" s="320"/>
      <c r="BK378" s="320">
        <v>3</v>
      </c>
      <c r="BL378" s="320">
        <v>3</v>
      </c>
      <c r="BM378" s="320"/>
      <c r="BN378" s="320" t="s">
        <v>520</v>
      </c>
      <c r="BO378" s="381">
        <v>43497.414201388892</v>
      </c>
    </row>
    <row r="379" spans="1:67" ht="15" x14ac:dyDescent="0.25">
      <c r="A379" s="244" t="str">
        <f>IFERROR(LOOKUP(H379,BLIOTECAS!$D$2:$D$30,BLIOTECAS!$C$2:$C$30),"N/C")</f>
        <v>F. Ciencias Biológicas</v>
      </c>
      <c r="B379" s="243" t="str">
        <f>IFERROR(LOOKUP(H379,BLIOTECAS!$D$2:$D$29,BLIOTECAS!$E$2:$E$29),"N/C")</f>
        <v>Ciencias Experimentales</v>
      </c>
      <c r="C379" s="243">
        <f>LOOKUP(H379,BLIOTECAS!$D$2:$D$30,BLIOTECAS!$F$2:$F$30)</f>
        <v>2</v>
      </c>
      <c r="D379" s="320">
        <v>388</v>
      </c>
      <c r="E379" s="320"/>
      <c r="F379" s="320"/>
      <c r="G379" s="320">
        <v>1</v>
      </c>
      <c r="H379" s="320">
        <v>2</v>
      </c>
      <c r="I379" s="320"/>
      <c r="J379" s="320">
        <v>4</v>
      </c>
      <c r="K379" s="320">
        <v>3</v>
      </c>
      <c r="L379" s="320"/>
      <c r="M379" s="320">
        <v>2</v>
      </c>
      <c r="N379" s="320">
        <v>29</v>
      </c>
      <c r="O379" s="320">
        <v>10</v>
      </c>
      <c r="P379" s="320"/>
      <c r="Q379" s="320"/>
      <c r="R379" s="320"/>
      <c r="S379" s="320">
        <v>2</v>
      </c>
      <c r="T379" s="320">
        <v>4</v>
      </c>
      <c r="U379" s="320">
        <v>5</v>
      </c>
      <c r="V379" s="320">
        <v>1</v>
      </c>
      <c r="W379" s="320"/>
      <c r="X379" s="320"/>
      <c r="Y379" s="320">
        <v>3</v>
      </c>
      <c r="Z379" s="320"/>
      <c r="AA379" s="320"/>
      <c r="AB379" s="320"/>
      <c r="AC379" s="320"/>
      <c r="AD379" s="320">
        <v>4</v>
      </c>
      <c r="AE379" s="320">
        <v>1</v>
      </c>
      <c r="AF379" s="320">
        <v>3</v>
      </c>
      <c r="AG379" s="320">
        <v>1</v>
      </c>
      <c r="AH379" s="320">
        <v>5</v>
      </c>
      <c r="AI379" s="320"/>
      <c r="AJ379" s="320">
        <v>5</v>
      </c>
      <c r="AK379" s="320">
        <v>5</v>
      </c>
      <c r="AL379" s="320">
        <v>5</v>
      </c>
      <c r="AM379" s="320">
        <v>3</v>
      </c>
      <c r="AN379" s="320">
        <v>4</v>
      </c>
      <c r="AO379" s="320">
        <v>2</v>
      </c>
      <c r="AP379" s="320">
        <v>1</v>
      </c>
      <c r="AQ379" s="320">
        <v>4</v>
      </c>
      <c r="AR379" s="320">
        <v>4</v>
      </c>
      <c r="AS379" s="320">
        <v>5</v>
      </c>
      <c r="AT379" s="320" t="s">
        <v>356</v>
      </c>
      <c r="AU379" s="320">
        <v>4</v>
      </c>
      <c r="AV379" s="320"/>
      <c r="AW379" s="320">
        <v>2</v>
      </c>
      <c r="AX379" s="320">
        <v>4</v>
      </c>
      <c r="AY379" s="320">
        <v>4</v>
      </c>
      <c r="AZ379" s="320">
        <v>5</v>
      </c>
      <c r="BA379" s="320">
        <v>5</v>
      </c>
      <c r="BB379" s="320">
        <v>4</v>
      </c>
      <c r="BC379" s="320"/>
      <c r="BD379" s="320" t="s">
        <v>22</v>
      </c>
      <c r="BE379" s="320" t="s">
        <v>356</v>
      </c>
      <c r="BF379" s="320">
        <v>3</v>
      </c>
      <c r="BG379" s="320"/>
      <c r="BH379" s="320">
        <v>3</v>
      </c>
      <c r="BI379" s="320">
        <v>1</v>
      </c>
      <c r="BJ379" s="320"/>
      <c r="BK379" s="320">
        <v>2</v>
      </c>
      <c r="BL379" s="320">
        <v>2</v>
      </c>
      <c r="BM379" s="320"/>
      <c r="BN379" s="320"/>
      <c r="BO379" s="381">
        <v>43497.414224537039</v>
      </c>
    </row>
    <row r="380" spans="1:67" ht="15" x14ac:dyDescent="0.25">
      <c r="A380" s="244" t="str">
        <f>IFERROR(LOOKUP(H380,BLIOTECAS!$D$2:$D$30,BLIOTECAS!$C$2:$C$30),"N/C")</f>
        <v>F. Derecho</v>
      </c>
      <c r="B380" s="243" t="str">
        <f>IFERROR(LOOKUP(H380,BLIOTECAS!$D$2:$D$29,BLIOTECAS!$E$2:$E$29),"N/C")</f>
        <v>Ciencias Sociales</v>
      </c>
      <c r="C380" s="243">
        <f>LOOKUP(H380,BLIOTECAS!$D$2:$D$30,BLIOTECAS!$F$2:$F$30)</f>
        <v>3</v>
      </c>
      <c r="D380" s="320">
        <v>389</v>
      </c>
      <c r="E380" s="320"/>
      <c r="F380" s="320"/>
      <c r="G380" s="320">
        <v>1</v>
      </c>
      <c r="H380" s="320">
        <v>11</v>
      </c>
      <c r="I380" s="320"/>
      <c r="J380" s="320">
        <v>4</v>
      </c>
      <c r="K380" s="320">
        <v>3</v>
      </c>
      <c r="L380" s="320"/>
      <c r="M380" s="320">
        <v>29</v>
      </c>
      <c r="N380" s="320">
        <v>16</v>
      </c>
      <c r="O380" s="320">
        <v>11</v>
      </c>
      <c r="P380" s="320"/>
      <c r="Q380" s="320"/>
      <c r="R380" s="320"/>
      <c r="S380" s="320">
        <v>5</v>
      </c>
      <c r="T380" s="320">
        <v>4</v>
      </c>
      <c r="U380" s="320">
        <v>5</v>
      </c>
      <c r="V380" s="320">
        <v>3</v>
      </c>
      <c r="W380" s="320"/>
      <c r="X380" s="320"/>
      <c r="Y380" s="320"/>
      <c r="Z380" s="320">
        <v>4</v>
      </c>
      <c r="AA380" s="320">
        <v>12</v>
      </c>
      <c r="AB380" s="320"/>
      <c r="AC380" s="320"/>
      <c r="AD380" s="320">
        <v>3</v>
      </c>
      <c r="AE380" s="320">
        <v>2</v>
      </c>
      <c r="AF380" s="320">
        <v>4</v>
      </c>
      <c r="AG380" s="320">
        <v>3</v>
      </c>
      <c r="AH380" s="320">
        <v>5</v>
      </c>
      <c r="AI380" s="320">
        <v>4</v>
      </c>
      <c r="AJ380" s="320">
        <v>4</v>
      </c>
      <c r="AK380" s="320">
        <v>1</v>
      </c>
      <c r="AL380" s="320">
        <v>4</v>
      </c>
      <c r="AM380" s="320">
        <v>3</v>
      </c>
      <c r="AN380" s="320">
        <v>3</v>
      </c>
      <c r="AO380" s="320">
        <v>4</v>
      </c>
      <c r="AP380" s="320">
        <v>3</v>
      </c>
      <c r="AQ380" s="320">
        <v>3</v>
      </c>
      <c r="AR380" s="320">
        <v>3</v>
      </c>
      <c r="AS380" s="320">
        <v>4</v>
      </c>
      <c r="AT380" s="320" t="s">
        <v>22</v>
      </c>
      <c r="AU380" s="320">
        <v>4</v>
      </c>
      <c r="AV380" s="320"/>
      <c r="AW380" s="320">
        <v>2</v>
      </c>
      <c r="AX380" s="320">
        <v>2</v>
      </c>
      <c r="AY380" s="320">
        <v>3</v>
      </c>
      <c r="AZ380" s="320">
        <v>4</v>
      </c>
      <c r="BA380" s="320">
        <v>4</v>
      </c>
      <c r="BB380" s="320">
        <v>3</v>
      </c>
      <c r="BC380" s="320"/>
      <c r="BD380" s="320" t="s">
        <v>22</v>
      </c>
      <c r="BE380" s="320" t="s">
        <v>356</v>
      </c>
      <c r="BF380" s="320">
        <v>4</v>
      </c>
      <c r="BG380" s="320"/>
      <c r="BH380" s="320">
        <v>4</v>
      </c>
      <c r="BI380" s="320">
        <v>5</v>
      </c>
      <c r="BJ380" s="320"/>
      <c r="BK380" s="320">
        <v>4</v>
      </c>
      <c r="BL380" s="320">
        <v>4</v>
      </c>
      <c r="BM380" s="320"/>
      <c r="BN380" s="320"/>
      <c r="BO380" s="381">
        <v>43497.414259259262</v>
      </c>
    </row>
    <row r="381" spans="1:67" ht="15" x14ac:dyDescent="0.25">
      <c r="A381" s="244" t="str">
        <f>IFERROR(LOOKUP(H381,BLIOTECAS!$D$2:$D$30,BLIOTECAS!$C$2:$C$30),"N/C")</f>
        <v>F. Comercio y Turismo</v>
      </c>
      <c r="B381" s="243" t="str">
        <f>IFERROR(LOOKUP(H381,BLIOTECAS!$D$2:$D$29,BLIOTECAS!$E$2:$E$29),"N/C")</f>
        <v>Ciencias Sociales</v>
      </c>
      <c r="C381" s="243">
        <f>LOOKUP(H381,BLIOTECAS!$D$2:$D$30,BLIOTECAS!$F$2:$F$30)</f>
        <v>3</v>
      </c>
      <c r="D381" s="320">
        <v>390</v>
      </c>
      <c r="E381" s="320"/>
      <c r="F381" s="320"/>
      <c r="G381" s="320">
        <v>1</v>
      </c>
      <c r="H381" s="320">
        <v>24</v>
      </c>
      <c r="I381" s="320"/>
      <c r="J381" s="320">
        <v>3</v>
      </c>
      <c r="K381" s="320">
        <v>4</v>
      </c>
      <c r="L381" s="320"/>
      <c r="M381" s="320">
        <v>24</v>
      </c>
      <c r="N381" s="320">
        <v>29</v>
      </c>
      <c r="O381" s="320">
        <v>25</v>
      </c>
      <c r="P381" s="320"/>
      <c r="Q381" s="320"/>
      <c r="R381" s="320"/>
      <c r="S381" s="320">
        <v>4</v>
      </c>
      <c r="T381" s="320">
        <v>4</v>
      </c>
      <c r="U381" s="320">
        <v>5</v>
      </c>
      <c r="V381" s="320">
        <v>3</v>
      </c>
      <c r="W381" s="320">
        <v>1</v>
      </c>
      <c r="X381" s="320">
        <v>2</v>
      </c>
      <c r="Y381" s="320">
        <v>3</v>
      </c>
      <c r="Z381" s="320"/>
      <c r="AA381" s="320"/>
      <c r="AB381" s="320"/>
      <c r="AC381" s="320"/>
      <c r="AD381" s="320">
        <v>3</v>
      </c>
      <c r="AE381" s="320">
        <v>1</v>
      </c>
      <c r="AF381" s="320">
        <v>4</v>
      </c>
      <c r="AG381" s="320">
        <v>4</v>
      </c>
      <c r="AH381" s="320">
        <v>5</v>
      </c>
      <c r="AI381" s="320">
        <v>2</v>
      </c>
      <c r="AJ381" s="320">
        <v>5</v>
      </c>
      <c r="AK381" s="320">
        <v>3</v>
      </c>
      <c r="AL381" s="320">
        <v>2</v>
      </c>
      <c r="AM381" s="320">
        <v>4</v>
      </c>
      <c r="AN381" s="320">
        <v>3</v>
      </c>
      <c r="AO381" s="320">
        <v>3</v>
      </c>
      <c r="AP381" s="320">
        <v>4</v>
      </c>
      <c r="AQ381" s="320">
        <v>5</v>
      </c>
      <c r="AR381" s="320">
        <v>4</v>
      </c>
      <c r="AS381" s="320">
        <v>5</v>
      </c>
      <c r="AT381" s="320" t="s">
        <v>22</v>
      </c>
      <c r="AU381" s="320">
        <v>5</v>
      </c>
      <c r="AV381" s="320"/>
      <c r="AW381" s="320">
        <v>3</v>
      </c>
      <c r="AX381" s="320">
        <v>3</v>
      </c>
      <c r="AY381" s="320">
        <v>3</v>
      </c>
      <c r="AZ381" s="320">
        <v>3</v>
      </c>
      <c r="BA381" s="320">
        <v>3</v>
      </c>
      <c r="BB381" s="320">
        <v>3</v>
      </c>
      <c r="BC381" s="320"/>
      <c r="BD381" s="320" t="s">
        <v>356</v>
      </c>
      <c r="BE381" s="320" t="s">
        <v>22</v>
      </c>
      <c r="BF381" s="320"/>
      <c r="BG381" s="320"/>
      <c r="BH381" s="320">
        <v>4</v>
      </c>
      <c r="BI381" s="320">
        <v>3</v>
      </c>
      <c r="BJ381" s="320"/>
      <c r="BK381" s="320">
        <v>4</v>
      </c>
      <c r="BL381" s="320">
        <v>3</v>
      </c>
      <c r="BM381" s="320"/>
      <c r="BN381" s="320"/>
      <c r="BO381" s="381">
        <v>43497.414351851854</v>
      </c>
    </row>
    <row r="382" spans="1:67" ht="15" x14ac:dyDescent="0.25">
      <c r="A382" s="244" t="str">
        <f>IFERROR(LOOKUP(H382,BLIOTECAS!$D$2:$D$30,BLIOTECAS!$C$2:$C$30),"N/C")</f>
        <v>F. Ciencias Económicas y Empresariales</v>
      </c>
      <c r="B382" s="243" t="str">
        <f>IFERROR(LOOKUP(H382,BLIOTECAS!$D$2:$D$29,BLIOTECAS!$E$2:$E$29),"N/C")</f>
        <v>Ciencias Sociales</v>
      </c>
      <c r="C382" s="243">
        <f>LOOKUP(H382,BLIOTECAS!$D$2:$D$30,BLIOTECAS!$F$2:$F$30)</f>
        <v>3</v>
      </c>
      <c r="D382" s="320">
        <v>391</v>
      </c>
      <c r="E382" s="320"/>
      <c r="F382" s="320"/>
      <c r="G382" s="320">
        <v>1</v>
      </c>
      <c r="H382" s="320">
        <v>5</v>
      </c>
      <c r="I382" s="320"/>
      <c r="J382" s="320">
        <v>3</v>
      </c>
      <c r="K382" s="320">
        <v>3</v>
      </c>
      <c r="L382" s="320"/>
      <c r="M382" s="320">
        <v>5</v>
      </c>
      <c r="N382" s="320">
        <v>29</v>
      </c>
      <c r="O382" s="320"/>
      <c r="P382" s="320"/>
      <c r="Q382" s="320"/>
      <c r="R382" s="320"/>
      <c r="S382" s="320">
        <v>3</v>
      </c>
      <c r="T382" s="320">
        <v>4</v>
      </c>
      <c r="U382" s="320">
        <v>4</v>
      </c>
      <c r="V382" s="320">
        <v>4</v>
      </c>
      <c r="W382" s="320"/>
      <c r="X382" s="320"/>
      <c r="Y382" s="320">
        <v>3</v>
      </c>
      <c r="Z382" s="320"/>
      <c r="AA382" s="320"/>
      <c r="AB382" s="320"/>
      <c r="AC382" s="320"/>
      <c r="AD382" s="320">
        <v>2</v>
      </c>
      <c r="AE382" s="320">
        <v>1</v>
      </c>
      <c r="AF382" s="320">
        <v>2</v>
      </c>
      <c r="AG382" s="320">
        <v>2</v>
      </c>
      <c r="AH382" s="320">
        <v>5</v>
      </c>
      <c r="AI382" s="320">
        <v>3</v>
      </c>
      <c r="AJ382" s="320">
        <v>4</v>
      </c>
      <c r="AK382" s="320">
        <v>2</v>
      </c>
      <c r="AL382" s="320">
        <v>2</v>
      </c>
      <c r="AM382" s="320">
        <v>3</v>
      </c>
      <c r="AN382" s="320">
        <v>3</v>
      </c>
      <c r="AO382" s="320">
        <v>3</v>
      </c>
      <c r="AP382" s="320">
        <v>2</v>
      </c>
      <c r="AQ382" s="320">
        <v>4</v>
      </c>
      <c r="AR382" s="320">
        <v>3</v>
      </c>
      <c r="AS382" s="320">
        <v>4</v>
      </c>
      <c r="AT382" s="320" t="s">
        <v>22</v>
      </c>
      <c r="AU382" s="320">
        <v>3</v>
      </c>
      <c r="AV382" s="320"/>
      <c r="AW382" s="320">
        <v>3</v>
      </c>
      <c r="AX382" s="320">
        <v>2</v>
      </c>
      <c r="AY382" s="320">
        <v>3</v>
      </c>
      <c r="AZ382" s="320">
        <v>4</v>
      </c>
      <c r="BA382" s="320">
        <v>4</v>
      </c>
      <c r="BB382" s="320">
        <v>4</v>
      </c>
      <c r="BC382" s="320"/>
      <c r="BD382" s="320" t="s">
        <v>22</v>
      </c>
      <c r="BE382" s="320" t="s">
        <v>22</v>
      </c>
      <c r="BF382" s="320"/>
      <c r="BG382" s="320"/>
      <c r="BH382" s="320">
        <v>2</v>
      </c>
      <c r="BI382" s="320">
        <v>3</v>
      </c>
      <c r="BJ382" s="320"/>
      <c r="BK382" s="320">
        <v>3</v>
      </c>
      <c r="BL382" s="320">
        <v>4</v>
      </c>
      <c r="BM382" s="320"/>
      <c r="BN382" s="320" t="s">
        <v>521</v>
      </c>
      <c r="BO382" s="381">
        <v>43497.414386574077</v>
      </c>
    </row>
    <row r="383" spans="1:67" ht="15" x14ac:dyDescent="0.25">
      <c r="A383" s="244" t="str">
        <f>IFERROR(LOOKUP(H383,BLIOTECAS!$D$2:$D$30,BLIOTECAS!$C$2:$C$30),"N/C")</f>
        <v>F. Educación - Centro de Formación del Profesorado</v>
      </c>
      <c r="B383" s="243" t="str">
        <f>IFERROR(LOOKUP(H383,BLIOTECAS!$D$2:$D$29,BLIOTECAS!$E$2:$E$29),"N/C")</f>
        <v>Humanidades</v>
      </c>
      <c r="C383" s="243">
        <f>LOOKUP(H383,BLIOTECAS!$D$2:$D$30,BLIOTECAS!$F$2:$F$30)</f>
        <v>1</v>
      </c>
      <c r="D383" s="320">
        <v>392</v>
      </c>
      <c r="E383" s="320"/>
      <c r="F383" s="320"/>
      <c r="G383" s="320">
        <v>3</v>
      </c>
      <c r="H383" s="320">
        <v>12</v>
      </c>
      <c r="I383" s="320"/>
      <c r="J383" s="320">
        <v>4</v>
      </c>
      <c r="K383" s="320">
        <v>4</v>
      </c>
      <c r="L383" s="320"/>
      <c r="M383" s="320">
        <v>18</v>
      </c>
      <c r="N383" s="320">
        <v>29</v>
      </c>
      <c r="O383" s="320">
        <v>12</v>
      </c>
      <c r="P383" s="320"/>
      <c r="Q383" s="320"/>
      <c r="R383" s="320"/>
      <c r="S383" s="320">
        <v>3</v>
      </c>
      <c r="T383" s="320">
        <v>4</v>
      </c>
      <c r="U383" s="320">
        <v>4</v>
      </c>
      <c r="V383" s="320">
        <v>4</v>
      </c>
      <c r="W383" s="320"/>
      <c r="X383" s="320">
        <v>2</v>
      </c>
      <c r="Y383" s="320">
        <v>3</v>
      </c>
      <c r="Z383" s="320"/>
      <c r="AA383" s="320"/>
      <c r="AB383" s="320"/>
      <c r="AC383" s="320"/>
      <c r="AD383" s="320">
        <v>4</v>
      </c>
      <c r="AE383" s="320">
        <v>4</v>
      </c>
      <c r="AF383" s="320">
        <v>2</v>
      </c>
      <c r="AG383" s="320">
        <v>1</v>
      </c>
      <c r="AH383" s="320">
        <v>1</v>
      </c>
      <c r="AI383" s="320">
        <v>2</v>
      </c>
      <c r="AJ383" s="320">
        <v>1</v>
      </c>
      <c r="AK383" s="320">
        <v>1</v>
      </c>
      <c r="AL383" s="320">
        <v>2</v>
      </c>
      <c r="AM383" s="320">
        <v>4</v>
      </c>
      <c r="AN383" s="320">
        <v>3</v>
      </c>
      <c r="AO383" s="320">
        <v>3</v>
      </c>
      <c r="AP383" s="320">
        <v>3</v>
      </c>
      <c r="AQ383" s="320">
        <v>3</v>
      </c>
      <c r="AR383" s="320">
        <v>2</v>
      </c>
      <c r="AS383" s="320">
        <v>3</v>
      </c>
      <c r="AT383" s="320" t="s">
        <v>356</v>
      </c>
      <c r="AU383" s="320">
        <v>3</v>
      </c>
      <c r="AV383" s="320"/>
      <c r="AW383" s="320">
        <v>3</v>
      </c>
      <c r="AX383" s="320">
        <v>5</v>
      </c>
      <c r="AY383" s="320">
        <v>5</v>
      </c>
      <c r="AZ383" s="320">
        <v>5</v>
      </c>
      <c r="BA383" s="320">
        <v>5</v>
      </c>
      <c r="BB383" s="320">
        <v>5</v>
      </c>
      <c r="BC383" s="320"/>
      <c r="BD383" s="320" t="s">
        <v>356</v>
      </c>
      <c r="BE383" s="320" t="s">
        <v>22</v>
      </c>
      <c r="BF383" s="320"/>
      <c r="BG383" s="320"/>
      <c r="BH383" s="320">
        <v>2</v>
      </c>
      <c r="BI383" s="320">
        <v>2</v>
      </c>
      <c r="BJ383" s="320"/>
      <c r="BK383" s="320">
        <v>4</v>
      </c>
      <c r="BL383" s="320">
        <v>3</v>
      </c>
      <c r="BM383" s="320"/>
      <c r="BN383" s="320" t="s">
        <v>522</v>
      </c>
      <c r="BO383" s="381">
        <v>43497.414398148147</v>
      </c>
    </row>
    <row r="384" spans="1:67" ht="15" x14ac:dyDescent="0.25">
      <c r="A384" s="244" t="str">
        <f>IFERROR(LOOKUP(H384,BLIOTECAS!$D$2:$D$30,BLIOTECAS!$C$2:$C$30),"N/C")</f>
        <v>F. Veterinaria</v>
      </c>
      <c r="B384" s="243" t="str">
        <f>IFERROR(LOOKUP(H384,BLIOTECAS!$D$2:$D$29,BLIOTECAS!$E$2:$E$29),"N/C")</f>
        <v>Ciencias de la Salud</v>
      </c>
      <c r="C384" s="243">
        <f>LOOKUP(H384,BLIOTECAS!$D$2:$D$30,BLIOTECAS!$F$2:$F$30)</f>
        <v>4</v>
      </c>
      <c r="D384" s="320">
        <v>393</v>
      </c>
      <c r="E384" s="320"/>
      <c r="F384" s="320"/>
      <c r="G384" s="320">
        <v>1</v>
      </c>
      <c r="H384" s="320">
        <v>21</v>
      </c>
      <c r="I384" s="320"/>
      <c r="J384" s="320">
        <v>4</v>
      </c>
      <c r="K384" s="320">
        <v>1</v>
      </c>
      <c r="L384" s="320"/>
      <c r="M384" s="320">
        <v>21</v>
      </c>
      <c r="N384" s="320"/>
      <c r="O384" s="320"/>
      <c r="P384" s="320"/>
      <c r="Q384" s="320"/>
      <c r="R384" s="320"/>
      <c r="S384" s="320">
        <v>5</v>
      </c>
      <c r="T384" s="320">
        <v>3</v>
      </c>
      <c r="U384" s="320">
        <v>4</v>
      </c>
      <c r="V384" s="320">
        <v>3</v>
      </c>
      <c r="W384" s="320"/>
      <c r="X384" s="320">
        <v>2</v>
      </c>
      <c r="Y384" s="320"/>
      <c r="Z384" s="320"/>
      <c r="AA384" s="320"/>
      <c r="AB384" s="320"/>
      <c r="AC384" s="320"/>
      <c r="AD384" s="320">
        <v>3</v>
      </c>
      <c r="AE384" s="320">
        <v>3</v>
      </c>
      <c r="AF384" s="320">
        <v>3</v>
      </c>
      <c r="AG384" s="320">
        <v>5</v>
      </c>
      <c r="AH384" s="320">
        <v>5</v>
      </c>
      <c r="AI384" s="320">
        <v>5</v>
      </c>
      <c r="AJ384" s="320">
        <v>5</v>
      </c>
      <c r="AK384" s="320">
        <v>3</v>
      </c>
      <c r="AL384" s="320">
        <v>3</v>
      </c>
      <c r="AM384" s="320">
        <v>4</v>
      </c>
      <c r="AN384" s="320">
        <v>4</v>
      </c>
      <c r="AO384" s="320">
        <v>4</v>
      </c>
      <c r="AP384" s="320">
        <v>3</v>
      </c>
      <c r="AQ384" s="320">
        <v>3</v>
      </c>
      <c r="AR384" s="320">
        <v>3</v>
      </c>
      <c r="AS384" s="320">
        <v>3</v>
      </c>
      <c r="AT384" s="320" t="s">
        <v>22</v>
      </c>
      <c r="AU384" s="320">
        <v>5</v>
      </c>
      <c r="AV384" s="320"/>
      <c r="AW384" s="320">
        <v>3</v>
      </c>
      <c r="AX384" s="320">
        <v>3</v>
      </c>
      <c r="AY384" s="320">
        <v>3</v>
      </c>
      <c r="AZ384" s="320">
        <v>3</v>
      </c>
      <c r="BA384" s="320">
        <v>3</v>
      </c>
      <c r="BB384" s="320">
        <v>3</v>
      </c>
      <c r="BC384" s="320"/>
      <c r="BD384" s="320" t="s">
        <v>22</v>
      </c>
      <c r="BE384" s="320" t="s">
        <v>22</v>
      </c>
      <c r="BF384" s="320">
        <v>3</v>
      </c>
      <c r="BG384" s="320"/>
      <c r="BH384" s="320">
        <v>2</v>
      </c>
      <c r="BI384" s="320">
        <v>5</v>
      </c>
      <c r="BJ384" s="320"/>
      <c r="BK384" s="320">
        <v>3</v>
      </c>
      <c r="BL384" s="320">
        <v>4</v>
      </c>
      <c r="BM384" s="320"/>
      <c r="BN384" s="320" t="s">
        <v>523</v>
      </c>
      <c r="BO384" s="381">
        <v>43497.414398148147</v>
      </c>
    </row>
    <row r="385" spans="1:67" ht="15" x14ac:dyDescent="0.25">
      <c r="A385" s="244" t="str">
        <f>IFERROR(LOOKUP(H385,BLIOTECAS!$D$2:$D$30,BLIOTECAS!$C$2:$C$30),"N/C")</f>
        <v>F. Filología</v>
      </c>
      <c r="B385" s="243" t="str">
        <f>IFERROR(LOOKUP(H385,BLIOTECAS!$D$2:$D$29,BLIOTECAS!$E$2:$E$29),"N/C")</f>
        <v>Humanidades</v>
      </c>
      <c r="C385" s="243">
        <f>LOOKUP(H385,BLIOTECAS!$D$2:$D$30,BLIOTECAS!$F$2:$F$30)</f>
        <v>1</v>
      </c>
      <c r="D385" s="320">
        <v>394</v>
      </c>
      <c r="E385" s="320"/>
      <c r="F385" s="320"/>
      <c r="G385" s="320">
        <v>1</v>
      </c>
      <c r="H385" s="320">
        <v>14</v>
      </c>
      <c r="I385" s="320"/>
      <c r="J385" s="320">
        <v>5</v>
      </c>
      <c r="K385" s="320">
        <v>5</v>
      </c>
      <c r="L385" s="320"/>
      <c r="M385" s="320">
        <v>29</v>
      </c>
      <c r="N385" s="320">
        <v>14</v>
      </c>
      <c r="O385" s="320">
        <v>16</v>
      </c>
      <c r="P385" s="320"/>
      <c r="Q385" s="320"/>
      <c r="R385" s="320"/>
      <c r="S385" s="320">
        <v>4</v>
      </c>
      <c r="T385" s="320">
        <v>4</v>
      </c>
      <c r="U385" s="320">
        <v>3</v>
      </c>
      <c r="V385" s="320">
        <v>3</v>
      </c>
      <c r="W385" s="320"/>
      <c r="X385" s="320">
        <v>2</v>
      </c>
      <c r="Y385" s="320"/>
      <c r="Z385" s="320"/>
      <c r="AA385" s="320"/>
      <c r="AB385" s="320"/>
      <c r="AC385" s="320"/>
      <c r="AD385" s="320">
        <v>5</v>
      </c>
      <c r="AE385" s="320">
        <v>4</v>
      </c>
      <c r="AF385" s="320">
        <v>4</v>
      </c>
      <c r="AG385" s="320">
        <v>5</v>
      </c>
      <c r="AH385" s="320">
        <v>4</v>
      </c>
      <c r="AI385" s="320">
        <v>4</v>
      </c>
      <c r="AJ385" s="320">
        <v>5</v>
      </c>
      <c r="AK385" s="320">
        <v>5</v>
      </c>
      <c r="AL385" s="320">
        <v>3</v>
      </c>
      <c r="AM385" s="320">
        <v>4</v>
      </c>
      <c r="AN385" s="320">
        <v>4</v>
      </c>
      <c r="AO385" s="320">
        <v>3</v>
      </c>
      <c r="AP385" s="320">
        <v>3</v>
      </c>
      <c r="AQ385" s="320">
        <v>2</v>
      </c>
      <c r="AR385" s="320">
        <v>2</v>
      </c>
      <c r="AS385" s="320">
        <v>3</v>
      </c>
      <c r="AT385" s="320" t="s">
        <v>356</v>
      </c>
      <c r="AU385" s="320">
        <v>3</v>
      </c>
      <c r="AV385" s="320"/>
      <c r="AW385" s="320">
        <v>4</v>
      </c>
      <c r="AX385" s="320">
        <v>4</v>
      </c>
      <c r="AY385" s="320">
        <v>4</v>
      </c>
      <c r="AZ385" s="320">
        <v>4</v>
      </c>
      <c r="BA385" s="320">
        <v>4</v>
      </c>
      <c r="BB385" s="320">
        <v>4</v>
      </c>
      <c r="BC385" s="320"/>
      <c r="BD385" s="320" t="s">
        <v>22</v>
      </c>
      <c r="BE385" s="320" t="s">
        <v>22</v>
      </c>
      <c r="BF385" s="320"/>
      <c r="BG385" s="320"/>
      <c r="BH385" s="320">
        <v>4</v>
      </c>
      <c r="BI385" s="320">
        <v>2</v>
      </c>
      <c r="BJ385" s="320"/>
      <c r="BK385" s="320">
        <v>3</v>
      </c>
      <c r="BL385" s="320">
        <v>3</v>
      </c>
      <c r="BM385" s="320"/>
      <c r="BN385" s="320"/>
      <c r="BO385" s="381">
        <v>43497.414444444446</v>
      </c>
    </row>
    <row r="386" spans="1:67" ht="15" x14ac:dyDescent="0.25">
      <c r="A386" s="244" t="str">
        <f>IFERROR(LOOKUP(H386,BLIOTECAS!$D$2:$D$30,BLIOTECAS!$C$2:$C$30),"N/C")</f>
        <v>F. Ciencias de la Información</v>
      </c>
      <c r="B386" s="243" t="str">
        <f>IFERROR(LOOKUP(H386,BLIOTECAS!$D$2:$D$29,BLIOTECAS!$E$2:$E$29),"N/C")</f>
        <v>Ciencias Sociales</v>
      </c>
      <c r="C386" s="243">
        <f>LOOKUP(H386,BLIOTECAS!$D$2:$D$30,BLIOTECAS!$F$2:$F$30)</f>
        <v>3</v>
      </c>
      <c r="D386" s="320">
        <v>395</v>
      </c>
      <c r="E386" s="320"/>
      <c r="F386" s="320"/>
      <c r="G386" s="320">
        <v>1</v>
      </c>
      <c r="H386" s="320">
        <v>4</v>
      </c>
      <c r="I386" s="320"/>
      <c r="J386" s="320">
        <v>3</v>
      </c>
      <c r="K386" s="320">
        <v>4</v>
      </c>
      <c r="L386" s="320"/>
      <c r="M386" s="320">
        <v>4</v>
      </c>
      <c r="N386" s="320">
        <v>29</v>
      </c>
      <c r="O386" s="320">
        <v>3</v>
      </c>
      <c r="P386" s="320"/>
      <c r="Q386" s="320"/>
      <c r="R386" s="320"/>
      <c r="S386" s="320">
        <v>4</v>
      </c>
      <c r="T386" s="320">
        <v>5</v>
      </c>
      <c r="U386" s="320">
        <v>3</v>
      </c>
      <c r="V386" s="320">
        <v>3</v>
      </c>
      <c r="W386" s="320"/>
      <c r="X386" s="320">
        <v>2</v>
      </c>
      <c r="Y386" s="320">
        <v>3</v>
      </c>
      <c r="Z386" s="320"/>
      <c r="AA386" s="320"/>
      <c r="AB386" s="320"/>
      <c r="AC386" s="320"/>
      <c r="AD386" s="320">
        <v>4</v>
      </c>
      <c r="AE386" s="320">
        <v>1</v>
      </c>
      <c r="AF386" s="320">
        <v>2</v>
      </c>
      <c r="AG386" s="320">
        <v>5</v>
      </c>
      <c r="AH386" s="320">
        <v>4</v>
      </c>
      <c r="AI386" s="320">
        <v>5</v>
      </c>
      <c r="AJ386" s="320">
        <v>5</v>
      </c>
      <c r="AK386" s="320">
        <v>3</v>
      </c>
      <c r="AL386" s="320">
        <v>5</v>
      </c>
      <c r="AM386" s="320">
        <v>3</v>
      </c>
      <c r="AN386" s="320">
        <v>1</v>
      </c>
      <c r="AO386" s="320">
        <v>2</v>
      </c>
      <c r="AP386" s="320">
        <v>3</v>
      </c>
      <c r="AQ386" s="320">
        <v>3</v>
      </c>
      <c r="AR386" s="320">
        <v>3</v>
      </c>
      <c r="AS386" s="320">
        <v>3</v>
      </c>
      <c r="AT386" s="320" t="s">
        <v>356</v>
      </c>
      <c r="AU386" s="320">
        <v>3</v>
      </c>
      <c r="AV386" s="320"/>
      <c r="AW386" s="320">
        <v>4</v>
      </c>
      <c r="AX386" s="320">
        <v>2</v>
      </c>
      <c r="AY386" s="320">
        <v>5</v>
      </c>
      <c r="AZ386" s="320">
        <v>4</v>
      </c>
      <c r="BA386" s="320">
        <v>5</v>
      </c>
      <c r="BB386" s="320">
        <v>4</v>
      </c>
      <c r="BC386" s="320"/>
      <c r="BD386" s="320" t="s">
        <v>22</v>
      </c>
      <c r="BE386" s="320" t="s">
        <v>22</v>
      </c>
      <c r="BF386" s="320">
        <v>3</v>
      </c>
      <c r="BG386" s="320"/>
      <c r="BH386" s="320">
        <v>3</v>
      </c>
      <c r="BI386" s="320">
        <v>3</v>
      </c>
      <c r="BJ386" s="320"/>
      <c r="BK386" s="320">
        <v>4</v>
      </c>
      <c r="BL386" s="320">
        <v>2</v>
      </c>
      <c r="BM386" s="320"/>
      <c r="BN386" s="320" t="s">
        <v>524</v>
      </c>
      <c r="BO386" s="381">
        <v>43497.414444444446</v>
      </c>
    </row>
    <row r="387" spans="1:67" ht="15" x14ac:dyDescent="0.25">
      <c r="A387" s="244" t="str">
        <f>IFERROR(LOOKUP(H387,BLIOTECAS!$D$2:$D$30,BLIOTECAS!$C$2:$C$30),"N/C")</f>
        <v>F. Estudios Estadísticos</v>
      </c>
      <c r="B387" s="243" t="str">
        <f>IFERROR(LOOKUP(H387,BLIOTECAS!$D$2:$D$29,BLIOTECAS!$E$2:$E$29),"N/C")</f>
        <v>Ciencias Experimentales</v>
      </c>
      <c r="C387" s="243">
        <f>LOOKUP(H387,BLIOTECAS!$D$2:$D$30,BLIOTECAS!$F$2:$F$30)</f>
        <v>2</v>
      </c>
      <c r="D387" s="320">
        <v>396</v>
      </c>
      <c r="E387" s="320"/>
      <c r="F387" s="320"/>
      <c r="G387" s="320">
        <v>1</v>
      </c>
      <c r="H387" s="320">
        <v>23</v>
      </c>
      <c r="I387" s="320"/>
      <c r="J387" s="320">
        <v>3</v>
      </c>
      <c r="K387" s="320">
        <v>2</v>
      </c>
      <c r="L387" s="320"/>
      <c r="M387" s="320">
        <v>23</v>
      </c>
      <c r="N387" s="320">
        <v>29</v>
      </c>
      <c r="O387" s="320"/>
      <c r="P387" s="320"/>
      <c r="Q387" s="320"/>
      <c r="R387" s="320"/>
      <c r="S387" s="320">
        <v>4</v>
      </c>
      <c r="T387" s="320">
        <v>4</v>
      </c>
      <c r="U387" s="320">
        <v>3</v>
      </c>
      <c r="V387" s="320">
        <v>2</v>
      </c>
      <c r="W387" s="320"/>
      <c r="X387" s="320">
        <v>2</v>
      </c>
      <c r="Y387" s="320"/>
      <c r="Z387" s="320"/>
      <c r="AA387" s="323"/>
      <c r="AB387" s="320"/>
      <c r="AC387" s="320"/>
      <c r="AD387" s="320">
        <v>4</v>
      </c>
      <c r="AE387" s="320">
        <v>1</v>
      </c>
      <c r="AF387" s="320">
        <v>1</v>
      </c>
      <c r="AG387" s="320">
        <v>2</v>
      </c>
      <c r="AH387" s="320">
        <v>4</v>
      </c>
      <c r="AI387" s="320">
        <v>4</v>
      </c>
      <c r="AJ387" s="320">
        <v>5</v>
      </c>
      <c r="AK387" s="320">
        <v>1</v>
      </c>
      <c r="AL387" s="320">
        <v>4</v>
      </c>
      <c r="AM387" s="320">
        <v>3</v>
      </c>
      <c r="AN387" s="320">
        <v>4</v>
      </c>
      <c r="AO387" s="320">
        <v>2</v>
      </c>
      <c r="AP387" s="320">
        <v>3</v>
      </c>
      <c r="AQ387" s="320">
        <v>3</v>
      </c>
      <c r="AR387" s="320">
        <v>3</v>
      </c>
      <c r="AS387" s="320">
        <v>4</v>
      </c>
      <c r="AT387" s="320" t="s">
        <v>22</v>
      </c>
      <c r="AU387" s="320">
        <v>3</v>
      </c>
      <c r="AV387" s="320"/>
      <c r="AW387" s="320">
        <v>3</v>
      </c>
      <c r="AX387" s="320">
        <v>5</v>
      </c>
      <c r="AY387" s="320">
        <v>5</v>
      </c>
      <c r="AZ387" s="320">
        <v>5</v>
      </c>
      <c r="BA387" s="320">
        <v>5</v>
      </c>
      <c r="BB387" s="320">
        <v>5</v>
      </c>
      <c r="BC387" s="320"/>
      <c r="BD387" s="320" t="s">
        <v>22</v>
      </c>
      <c r="BE387" s="320" t="s">
        <v>22</v>
      </c>
      <c r="BF387" s="320"/>
      <c r="BG387" s="320"/>
      <c r="BH387" s="320">
        <v>4</v>
      </c>
      <c r="BI387" s="320">
        <v>5</v>
      </c>
      <c r="BJ387" s="320"/>
      <c r="BK387" s="320">
        <v>4</v>
      </c>
      <c r="BL387" s="320">
        <v>4</v>
      </c>
      <c r="BM387" s="320"/>
      <c r="BN387" s="320"/>
      <c r="BO387" s="381">
        <v>43497.414467592593</v>
      </c>
    </row>
    <row r="388" spans="1:67" ht="15" x14ac:dyDescent="0.25">
      <c r="A388" s="244" t="str">
        <f>IFERROR(LOOKUP(H388,BLIOTECAS!$D$2:$D$30,BLIOTECAS!$C$2:$C$30),"N/C")</f>
        <v>F. Óptica y Optometría</v>
      </c>
      <c r="B388" s="243" t="str">
        <f>IFERROR(LOOKUP(H388,BLIOTECAS!$D$2:$D$29,BLIOTECAS!$E$2:$E$29),"N/C")</f>
        <v>Ciencias de la Salud</v>
      </c>
      <c r="C388" s="243">
        <f>LOOKUP(H388,BLIOTECAS!$D$2:$D$30,BLIOTECAS!$F$2:$F$30)</f>
        <v>4</v>
      </c>
      <c r="D388" s="320">
        <v>397</v>
      </c>
      <c r="E388" s="320"/>
      <c r="F388" s="320"/>
      <c r="G388" s="320">
        <v>1</v>
      </c>
      <c r="H388" s="320">
        <v>25</v>
      </c>
      <c r="I388" s="320"/>
      <c r="J388" s="320">
        <v>4</v>
      </c>
      <c r="K388" s="320">
        <v>3</v>
      </c>
      <c r="L388" s="320"/>
      <c r="M388" s="320">
        <v>25</v>
      </c>
      <c r="N388" s="320">
        <v>29</v>
      </c>
      <c r="O388" s="320"/>
      <c r="P388" s="320"/>
      <c r="Q388" s="320"/>
      <c r="R388" s="320"/>
      <c r="S388" s="320">
        <v>4</v>
      </c>
      <c r="T388" s="320">
        <v>3</v>
      </c>
      <c r="U388" s="320">
        <v>3</v>
      </c>
      <c r="V388" s="320">
        <v>3</v>
      </c>
      <c r="W388" s="320">
        <v>1</v>
      </c>
      <c r="X388" s="320"/>
      <c r="Y388" s="320"/>
      <c r="Z388" s="320"/>
      <c r="AA388" s="321"/>
      <c r="AB388" s="320"/>
      <c r="AC388" s="320"/>
      <c r="AD388" s="320">
        <v>1</v>
      </c>
      <c r="AE388" s="320">
        <v>1</v>
      </c>
      <c r="AF388" s="320">
        <v>2</v>
      </c>
      <c r="AG388" s="320">
        <v>1</v>
      </c>
      <c r="AH388" s="320">
        <v>5</v>
      </c>
      <c r="AI388" s="320">
        <v>4</v>
      </c>
      <c r="AJ388" s="320">
        <v>4</v>
      </c>
      <c r="AK388" s="320">
        <v>3</v>
      </c>
      <c r="AL388" s="320">
        <v>4</v>
      </c>
      <c r="AM388" s="320">
        <v>3</v>
      </c>
      <c r="AN388" s="320">
        <v>3</v>
      </c>
      <c r="AO388" s="320">
        <v>3</v>
      </c>
      <c r="AP388" s="320">
        <v>3</v>
      </c>
      <c r="AQ388" s="320">
        <v>3</v>
      </c>
      <c r="AR388" s="320">
        <v>3</v>
      </c>
      <c r="AS388" s="320">
        <v>3</v>
      </c>
      <c r="AT388" s="320" t="s">
        <v>356</v>
      </c>
      <c r="AU388" s="320">
        <v>4</v>
      </c>
      <c r="AV388" s="320"/>
      <c r="AW388" s="320">
        <v>4</v>
      </c>
      <c r="AX388" s="320">
        <v>5</v>
      </c>
      <c r="AY388" s="320">
        <v>4</v>
      </c>
      <c r="AZ388" s="320">
        <v>4</v>
      </c>
      <c r="BA388" s="320">
        <v>4</v>
      </c>
      <c r="BB388" s="320">
        <v>4</v>
      </c>
      <c r="BC388" s="320"/>
      <c r="BD388" s="320" t="s">
        <v>356</v>
      </c>
      <c r="BE388" s="320" t="s">
        <v>356</v>
      </c>
      <c r="BF388" s="320">
        <v>4</v>
      </c>
      <c r="BG388" s="320"/>
      <c r="BH388" s="320">
        <v>3</v>
      </c>
      <c r="BI388" s="320">
        <v>3</v>
      </c>
      <c r="BJ388" s="320"/>
      <c r="BK388" s="320">
        <v>4</v>
      </c>
      <c r="BL388" s="320">
        <v>3</v>
      </c>
      <c r="BM388" s="320"/>
      <c r="BN388" s="320" t="s">
        <v>525</v>
      </c>
      <c r="BO388" s="381">
        <v>43497.414664351854</v>
      </c>
    </row>
    <row r="389" spans="1:67" ht="15" x14ac:dyDescent="0.25">
      <c r="A389" s="244" t="str">
        <f>IFERROR(LOOKUP(H389,BLIOTECAS!$D$2:$D$30,BLIOTECAS!$C$2:$C$30),"N/C")</f>
        <v>F. Geografía e Historia</v>
      </c>
      <c r="B389" s="243" t="str">
        <f>IFERROR(LOOKUP(H389,BLIOTECAS!$D$2:$D$29,BLIOTECAS!$E$2:$E$29),"N/C")</f>
        <v>Humanidades</v>
      </c>
      <c r="C389" s="243">
        <f>LOOKUP(H389,BLIOTECAS!$D$2:$D$30,BLIOTECAS!$F$2:$F$30)</f>
        <v>1</v>
      </c>
      <c r="D389" s="320">
        <v>398</v>
      </c>
      <c r="E389" s="320"/>
      <c r="F389" s="320"/>
      <c r="G389" s="320">
        <v>1</v>
      </c>
      <c r="H389" s="320">
        <v>16</v>
      </c>
      <c r="I389" s="320"/>
      <c r="J389" s="320">
        <v>3</v>
      </c>
      <c r="K389" s="320">
        <v>3</v>
      </c>
      <c r="L389" s="320"/>
      <c r="M389" s="320">
        <v>16</v>
      </c>
      <c r="N389" s="320">
        <v>29</v>
      </c>
      <c r="O389" s="320"/>
      <c r="P389" s="320"/>
      <c r="Q389" s="320"/>
      <c r="R389" s="320"/>
      <c r="S389" s="320">
        <v>3</v>
      </c>
      <c r="T389" s="320">
        <v>4</v>
      </c>
      <c r="U389" s="320">
        <v>4</v>
      </c>
      <c r="V389" s="320">
        <v>3</v>
      </c>
      <c r="W389" s="320">
        <v>1</v>
      </c>
      <c r="X389" s="320"/>
      <c r="Y389" s="320">
        <v>3</v>
      </c>
      <c r="Z389" s="320"/>
      <c r="AA389" s="320"/>
      <c r="AB389" s="320"/>
      <c r="AC389" s="320"/>
      <c r="AD389" s="320">
        <v>1</v>
      </c>
      <c r="AE389" s="320">
        <v>1</v>
      </c>
      <c r="AF389" s="320">
        <v>1</v>
      </c>
      <c r="AG389" s="320">
        <v>2</v>
      </c>
      <c r="AH389" s="320">
        <v>5</v>
      </c>
      <c r="AI389" s="320">
        <v>5</v>
      </c>
      <c r="AJ389" s="320">
        <v>5</v>
      </c>
      <c r="AK389" s="320">
        <v>1</v>
      </c>
      <c r="AL389" s="320">
        <v>3</v>
      </c>
      <c r="AM389" s="320">
        <v>2</v>
      </c>
      <c r="AN389" s="320">
        <v>4</v>
      </c>
      <c r="AO389" s="320">
        <v>4</v>
      </c>
      <c r="AP389" s="320">
        <v>4</v>
      </c>
      <c r="AQ389" s="320">
        <v>4</v>
      </c>
      <c r="AR389" s="320">
        <v>2</v>
      </c>
      <c r="AS389" s="320">
        <v>2</v>
      </c>
      <c r="AT389" s="320" t="s">
        <v>22</v>
      </c>
      <c r="AU389" s="320">
        <v>4</v>
      </c>
      <c r="AV389" s="320"/>
      <c r="AW389" s="320">
        <v>4</v>
      </c>
      <c r="AX389" s="320">
        <v>4</v>
      </c>
      <c r="AY389" s="320">
        <v>3</v>
      </c>
      <c r="AZ389" s="320">
        <v>3</v>
      </c>
      <c r="BA389" s="320">
        <v>3</v>
      </c>
      <c r="BB389" s="320">
        <v>3</v>
      </c>
      <c r="BC389" s="320"/>
      <c r="BD389" s="320" t="s">
        <v>22</v>
      </c>
      <c r="BE389" s="320" t="s">
        <v>22</v>
      </c>
      <c r="BF389" s="320"/>
      <c r="BG389" s="320"/>
      <c r="BH389" s="320">
        <v>4</v>
      </c>
      <c r="BI389" s="320">
        <v>4</v>
      </c>
      <c r="BJ389" s="320"/>
      <c r="BK389" s="320">
        <v>4</v>
      </c>
      <c r="BL389" s="320">
        <v>4</v>
      </c>
      <c r="BM389" s="320"/>
      <c r="BN389" s="320" t="s">
        <v>526</v>
      </c>
      <c r="BO389" s="381">
        <v>43497.414675925924</v>
      </c>
    </row>
    <row r="390" spans="1:67" ht="15" x14ac:dyDescent="0.25">
      <c r="A390" s="244" t="str">
        <f>IFERROR(LOOKUP(H390,BLIOTECAS!$D$2:$D$30,BLIOTECAS!$C$2:$C$30),"N/C")</f>
        <v>F. Estudios Estadísticos</v>
      </c>
      <c r="B390" s="243" t="str">
        <f>IFERROR(LOOKUP(H390,BLIOTECAS!$D$2:$D$29,BLIOTECAS!$E$2:$E$29),"N/C")</f>
        <v>Ciencias Experimentales</v>
      </c>
      <c r="C390" s="243">
        <f>LOOKUP(H390,BLIOTECAS!$D$2:$D$30,BLIOTECAS!$F$2:$F$30)</f>
        <v>2</v>
      </c>
      <c r="D390" s="320">
        <v>399</v>
      </c>
      <c r="E390" s="320"/>
      <c r="F390" s="320"/>
      <c r="G390" s="320">
        <v>1</v>
      </c>
      <c r="H390" s="320">
        <v>23</v>
      </c>
      <c r="I390" s="320"/>
      <c r="J390" s="320">
        <v>3</v>
      </c>
      <c r="K390" s="320">
        <v>3</v>
      </c>
      <c r="L390" s="320"/>
      <c r="M390" s="320">
        <v>23</v>
      </c>
      <c r="N390" s="320"/>
      <c r="O390" s="320"/>
      <c r="P390" s="320" t="s">
        <v>503</v>
      </c>
      <c r="Q390" s="320"/>
      <c r="R390" s="320"/>
      <c r="S390" s="320">
        <v>4</v>
      </c>
      <c r="T390" s="320">
        <v>5</v>
      </c>
      <c r="U390" s="320">
        <v>5</v>
      </c>
      <c r="V390" s="320">
        <v>5</v>
      </c>
      <c r="W390" s="320"/>
      <c r="X390" s="320"/>
      <c r="Y390" s="320">
        <v>3</v>
      </c>
      <c r="Z390" s="320"/>
      <c r="AA390" s="320"/>
      <c r="AB390" s="320"/>
      <c r="AC390" s="320"/>
      <c r="AD390" s="320">
        <v>3</v>
      </c>
      <c r="AE390" s="320">
        <v>1</v>
      </c>
      <c r="AF390" s="320">
        <v>4</v>
      </c>
      <c r="AG390" s="320">
        <v>2</v>
      </c>
      <c r="AH390" s="320">
        <v>5</v>
      </c>
      <c r="AI390" s="320">
        <v>4</v>
      </c>
      <c r="AJ390" s="320">
        <v>5</v>
      </c>
      <c r="AK390" s="320">
        <v>4</v>
      </c>
      <c r="AL390" s="320">
        <v>5</v>
      </c>
      <c r="AM390" s="320">
        <v>4</v>
      </c>
      <c r="AN390" s="320">
        <v>5</v>
      </c>
      <c r="AO390" s="320">
        <v>5</v>
      </c>
      <c r="AP390" s="320">
        <v>5</v>
      </c>
      <c r="AQ390" s="320">
        <v>5</v>
      </c>
      <c r="AR390" s="320">
        <v>2</v>
      </c>
      <c r="AS390" s="320">
        <v>5</v>
      </c>
      <c r="AT390" s="320" t="s">
        <v>22</v>
      </c>
      <c r="AU390" s="320">
        <v>5</v>
      </c>
      <c r="AV390" s="320"/>
      <c r="AW390" s="320">
        <v>5</v>
      </c>
      <c r="AX390" s="320">
        <v>5</v>
      </c>
      <c r="AY390" s="320">
        <v>5</v>
      </c>
      <c r="AZ390" s="320">
        <v>5</v>
      </c>
      <c r="BA390" s="320"/>
      <c r="BB390" s="320">
        <v>5</v>
      </c>
      <c r="BC390" s="320"/>
      <c r="BD390" s="320" t="s">
        <v>22</v>
      </c>
      <c r="BE390" s="320" t="s">
        <v>22</v>
      </c>
      <c r="BF390" s="320"/>
      <c r="BG390" s="320"/>
      <c r="BH390" s="320">
        <v>5</v>
      </c>
      <c r="BI390" s="320">
        <v>5</v>
      </c>
      <c r="BJ390" s="320"/>
      <c r="BK390" s="320">
        <v>4</v>
      </c>
      <c r="BL390" s="320">
        <v>4</v>
      </c>
      <c r="BM390" s="320"/>
      <c r="BN390" s="320" t="s">
        <v>527</v>
      </c>
      <c r="BO390" s="381">
        <v>43497.414675925924</v>
      </c>
    </row>
    <row r="391" spans="1:67" ht="15" x14ac:dyDescent="0.25">
      <c r="A391" s="244" t="str">
        <f>IFERROR(LOOKUP(H391,BLIOTECAS!$D$2:$D$30,BLIOTECAS!$C$2:$C$30),"N/C")</f>
        <v>F. Derecho</v>
      </c>
      <c r="B391" s="243" t="str">
        <f>IFERROR(LOOKUP(H391,BLIOTECAS!$D$2:$D$29,BLIOTECAS!$E$2:$E$29),"N/C")</f>
        <v>Ciencias Sociales</v>
      </c>
      <c r="C391" s="243">
        <f>LOOKUP(H391,BLIOTECAS!$D$2:$D$30,BLIOTECAS!$F$2:$F$30)</f>
        <v>3</v>
      </c>
      <c r="D391" s="320">
        <v>400</v>
      </c>
      <c r="E391" s="320"/>
      <c r="F391" s="320"/>
      <c r="G391" s="320">
        <v>1</v>
      </c>
      <c r="H391" s="320">
        <v>11</v>
      </c>
      <c r="I391" s="320"/>
      <c r="J391" s="320">
        <v>3</v>
      </c>
      <c r="K391" s="320">
        <v>3</v>
      </c>
      <c r="L391" s="320"/>
      <c r="M391" s="320">
        <v>29</v>
      </c>
      <c r="N391" s="320"/>
      <c r="O391" s="320"/>
      <c r="P391" s="320"/>
      <c r="Q391" s="320"/>
      <c r="R391" s="320"/>
      <c r="S391" s="320">
        <v>4</v>
      </c>
      <c r="T391" s="320">
        <v>4</v>
      </c>
      <c r="U391" s="320">
        <v>4</v>
      </c>
      <c r="V391" s="320">
        <v>3</v>
      </c>
      <c r="W391" s="320">
        <v>1</v>
      </c>
      <c r="X391" s="320"/>
      <c r="Y391" s="320"/>
      <c r="Z391" s="320"/>
      <c r="AA391" s="320"/>
      <c r="AB391" s="320"/>
      <c r="AC391" s="320"/>
      <c r="AD391" s="320">
        <v>5</v>
      </c>
      <c r="AE391" s="320">
        <v>2</v>
      </c>
      <c r="AF391" s="320">
        <v>5</v>
      </c>
      <c r="AG391" s="320">
        <v>5</v>
      </c>
      <c r="AH391" s="320">
        <v>4</v>
      </c>
      <c r="AI391" s="320">
        <v>4</v>
      </c>
      <c r="AJ391" s="320">
        <v>4</v>
      </c>
      <c r="AK391" s="320">
        <v>1</v>
      </c>
      <c r="AL391" s="320">
        <v>2</v>
      </c>
      <c r="AM391" s="320">
        <v>3</v>
      </c>
      <c r="AN391" s="320">
        <v>2</v>
      </c>
      <c r="AO391" s="320">
        <v>2</v>
      </c>
      <c r="AP391" s="320">
        <v>3</v>
      </c>
      <c r="AQ391" s="320">
        <v>3</v>
      </c>
      <c r="AR391" s="320">
        <v>2</v>
      </c>
      <c r="AS391" s="320">
        <v>4</v>
      </c>
      <c r="AT391" s="320" t="s">
        <v>22</v>
      </c>
      <c r="AU391" s="320">
        <v>3</v>
      </c>
      <c r="AV391" s="320"/>
      <c r="AW391" s="320">
        <v>4</v>
      </c>
      <c r="AX391" s="320">
        <v>3</v>
      </c>
      <c r="AY391" s="320">
        <v>4</v>
      </c>
      <c r="AZ391" s="320">
        <v>4</v>
      </c>
      <c r="BA391" s="320">
        <v>4</v>
      </c>
      <c r="BB391" s="320">
        <v>4</v>
      </c>
      <c r="BC391" s="320"/>
      <c r="BD391" s="320" t="s">
        <v>22</v>
      </c>
      <c r="BE391" s="320" t="s">
        <v>356</v>
      </c>
      <c r="BF391" s="320">
        <v>2</v>
      </c>
      <c r="BG391" s="320"/>
      <c r="BH391" s="320">
        <v>4</v>
      </c>
      <c r="BI391" s="320">
        <v>3</v>
      </c>
      <c r="BJ391" s="320"/>
      <c r="BK391" s="320">
        <v>3</v>
      </c>
      <c r="BL391" s="320">
        <v>3</v>
      </c>
      <c r="BM391" s="320"/>
      <c r="BN391" s="320"/>
      <c r="BO391" s="381">
        <v>43497.414895833332</v>
      </c>
    </row>
    <row r="392" spans="1:67" ht="15" x14ac:dyDescent="0.25">
      <c r="A392" s="244" t="str">
        <f>IFERROR(LOOKUP(H392,BLIOTECAS!$D$2:$D$30,BLIOTECAS!$C$2:$C$30),"N/C")</f>
        <v>F. Ciencias Políticas y Sociología</v>
      </c>
      <c r="B392" s="243" t="str">
        <f>IFERROR(LOOKUP(H392,BLIOTECAS!$D$2:$D$29,BLIOTECAS!$E$2:$E$29),"N/C")</f>
        <v>Ciencias Sociales</v>
      </c>
      <c r="C392" s="243">
        <f>LOOKUP(H392,BLIOTECAS!$D$2:$D$30,BLIOTECAS!$F$2:$F$30)</f>
        <v>3</v>
      </c>
      <c r="D392" s="320">
        <v>401</v>
      </c>
      <c r="E392" s="320"/>
      <c r="F392" s="320"/>
      <c r="G392" s="320">
        <v>1</v>
      </c>
      <c r="H392" s="320">
        <v>9</v>
      </c>
      <c r="I392" s="320"/>
      <c r="J392" s="320">
        <v>4</v>
      </c>
      <c r="K392" s="320">
        <v>5</v>
      </c>
      <c r="L392" s="320"/>
      <c r="M392" s="320">
        <v>9</v>
      </c>
      <c r="N392" s="320">
        <v>26</v>
      </c>
      <c r="O392" s="320">
        <v>20</v>
      </c>
      <c r="P392" s="320"/>
      <c r="Q392" s="320"/>
      <c r="R392" s="320"/>
      <c r="S392" s="320">
        <v>4</v>
      </c>
      <c r="T392" s="320">
        <v>4</v>
      </c>
      <c r="U392" s="320">
        <v>2</v>
      </c>
      <c r="V392" s="320">
        <v>2</v>
      </c>
      <c r="W392" s="320"/>
      <c r="X392" s="320"/>
      <c r="Y392" s="320"/>
      <c r="Z392" s="320">
        <v>4</v>
      </c>
      <c r="AA392" s="320">
        <v>12</v>
      </c>
      <c r="AB392" s="320"/>
      <c r="AC392" s="320"/>
      <c r="AD392" s="320">
        <v>5</v>
      </c>
      <c r="AE392" s="320">
        <v>3</v>
      </c>
      <c r="AF392" s="320">
        <v>1</v>
      </c>
      <c r="AG392" s="320">
        <v>2</v>
      </c>
      <c r="AH392" s="320">
        <v>5</v>
      </c>
      <c r="AI392" s="320">
        <v>4</v>
      </c>
      <c r="AJ392" s="320">
        <v>4</v>
      </c>
      <c r="AK392" s="320">
        <v>2</v>
      </c>
      <c r="AL392" s="320">
        <v>5</v>
      </c>
      <c r="AM392" s="320">
        <v>5</v>
      </c>
      <c r="AN392" s="320">
        <v>2</v>
      </c>
      <c r="AO392" s="320">
        <v>5</v>
      </c>
      <c r="AP392" s="320">
        <v>5</v>
      </c>
      <c r="AQ392" s="320">
        <v>5</v>
      </c>
      <c r="AR392" s="320">
        <v>3</v>
      </c>
      <c r="AS392" s="320">
        <v>5</v>
      </c>
      <c r="AT392" s="320" t="s">
        <v>356</v>
      </c>
      <c r="AU392" s="320">
        <v>5</v>
      </c>
      <c r="AV392" s="320"/>
      <c r="AW392" s="320">
        <v>5</v>
      </c>
      <c r="AX392" s="320">
        <v>3</v>
      </c>
      <c r="AY392" s="320">
        <v>5</v>
      </c>
      <c r="AZ392" s="320">
        <v>5</v>
      </c>
      <c r="BA392" s="320">
        <v>5</v>
      </c>
      <c r="BB392" s="320">
        <v>5</v>
      </c>
      <c r="BC392" s="320"/>
      <c r="BD392" s="320" t="s">
        <v>356</v>
      </c>
      <c r="BE392" s="320" t="s">
        <v>356</v>
      </c>
      <c r="BF392" s="320">
        <v>5</v>
      </c>
      <c r="BG392" s="320"/>
      <c r="BH392" s="320">
        <v>5</v>
      </c>
      <c r="BI392" s="320">
        <v>5</v>
      </c>
      <c r="BJ392" s="320"/>
      <c r="BK392" s="320">
        <v>4</v>
      </c>
      <c r="BL392" s="320">
        <v>3</v>
      </c>
      <c r="BM392" s="320"/>
      <c r="BN392" s="320"/>
      <c r="BO392" s="381">
        <v>43497.414976851855</v>
      </c>
    </row>
    <row r="393" spans="1:67" ht="15" x14ac:dyDescent="0.25">
      <c r="A393" s="244" t="str">
        <f>IFERROR(LOOKUP(H393,BLIOTECAS!$D$2:$D$30,BLIOTECAS!$C$2:$C$30),"N/C")</f>
        <v>N/C</v>
      </c>
      <c r="B393" s="243" t="str">
        <f>IFERROR(LOOKUP(H393,BLIOTECAS!$D$2:$D$29,BLIOTECAS!$E$2:$E$29),"N/C")</f>
        <v>N/C</v>
      </c>
      <c r="C393" s="243" t="e">
        <f>LOOKUP(H393,BLIOTECAS!$D$2:$D$30,BLIOTECAS!$F$2:$F$30)</f>
        <v>#N/A</v>
      </c>
      <c r="D393" s="320">
        <v>402</v>
      </c>
      <c r="E393" s="320"/>
      <c r="F393" s="320"/>
      <c r="G393" s="320">
        <v>2</v>
      </c>
      <c r="H393" s="320"/>
      <c r="I393" s="320"/>
      <c r="J393" s="320">
        <v>4</v>
      </c>
      <c r="K393" s="320">
        <v>5</v>
      </c>
      <c r="L393" s="320"/>
      <c r="M393" s="320">
        <v>16</v>
      </c>
      <c r="N393" s="320">
        <v>29</v>
      </c>
      <c r="O393" s="320">
        <v>11</v>
      </c>
      <c r="P393" s="320" t="s">
        <v>528</v>
      </c>
      <c r="Q393" s="320"/>
      <c r="R393" s="320"/>
      <c r="S393" s="320">
        <v>4</v>
      </c>
      <c r="T393" s="320">
        <v>4</v>
      </c>
      <c r="U393" s="320">
        <v>4</v>
      </c>
      <c r="V393" s="320">
        <v>2</v>
      </c>
      <c r="W393" s="320">
        <v>1</v>
      </c>
      <c r="X393" s="320"/>
      <c r="Y393" s="320"/>
      <c r="Z393" s="320"/>
      <c r="AA393" s="320"/>
      <c r="AB393" s="320"/>
      <c r="AC393" s="320"/>
      <c r="AD393" s="320">
        <v>4</v>
      </c>
      <c r="AE393" s="320">
        <v>3</v>
      </c>
      <c r="AF393" s="320">
        <v>3</v>
      </c>
      <c r="AG393" s="320">
        <v>2</v>
      </c>
      <c r="AH393" s="320">
        <v>2</v>
      </c>
      <c r="AI393" s="320">
        <v>3</v>
      </c>
      <c r="AJ393" s="320">
        <v>2</v>
      </c>
      <c r="AK393" s="320">
        <v>3</v>
      </c>
      <c r="AL393" s="320">
        <v>2</v>
      </c>
      <c r="AM393" s="320">
        <v>3</v>
      </c>
      <c r="AN393" s="320">
        <v>2</v>
      </c>
      <c r="AO393" s="320">
        <v>2</v>
      </c>
      <c r="AP393" s="320">
        <v>3</v>
      </c>
      <c r="AQ393" s="320">
        <v>3</v>
      </c>
      <c r="AR393" s="320">
        <v>3</v>
      </c>
      <c r="AS393" s="320">
        <v>3</v>
      </c>
      <c r="AT393" s="320" t="s">
        <v>356</v>
      </c>
      <c r="AU393" s="320">
        <v>3</v>
      </c>
      <c r="AV393" s="320"/>
      <c r="AW393" s="320">
        <v>3</v>
      </c>
      <c r="AX393" s="320">
        <v>3</v>
      </c>
      <c r="AY393" s="320">
        <v>1</v>
      </c>
      <c r="AZ393" s="320">
        <v>3</v>
      </c>
      <c r="BA393" s="320">
        <v>3</v>
      </c>
      <c r="BB393" s="320">
        <v>3</v>
      </c>
      <c r="BC393" s="320"/>
      <c r="BD393" s="320" t="s">
        <v>22</v>
      </c>
      <c r="BE393" s="320" t="s">
        <v>22</v>
      </c>
      <c r="BF393" s="320"/>
      <c r="BG393" s="320"/>
      <c r="BH393" s="320">
        <v>3</v>
      </c>
      <c r="BI393" s="320">
        <v>3</v>
      </c>
      <c r="BJ393" s="320"/>
      <c r="BK393" s="320">
        <v>3</v>
      </c>
      <c r="BL393" s="320">
        <v>4</v>
      </c>
      <c r="BM393" s="320"/>
      <c r="BN393" s="320"/>
      <c r="BO393" s="381">
        <v>43497.41505787037</v>
      </c>
    </row>
    <row r="394" spans="1:67" ht="15" x14ac:dyDescent="0.25">
      <c r="A394" s="244" t="str">
        <f>IFERROR(LOOKUP(H394,BLIOTECAS!$D$2:$D$30,BLIOTECAS!$C$2:$C$30),"N/C")</f>
        <v>F. Geografía e Historia</v>
      </c>
      <c r="B394" s="243" t="str">
        <f>IFERROR(LOOKUP(H394,BLIOTECAS!$D$2:$D$29,BLIOTECAS!$E$2:$E$29),"N/C")</f>
        <v>Humanidades</v>
      </c>
      <c r="C394" s="243">
        <f>LOOKUP(H394,BLIOTECAS!$D$2:$D$30,BLIOTECAS!$F$2:$F$30)</f>
        <v>1</v>
      </c>
      <c r="D394" s="320">
        <v>403</v>
      </c>
      <c r="E394" s="320"/>
      <c r="F394" s="320"/>
      <c r="G394" s="320">
        <v>1</v>
      </c>
      <c r="H394" s="320">
        <v>16</v>
      </c>
      <c r="I394" s="320"/>
      <c r="J394" s="320">
        <v>5</v>
      </c>
      <c r="K394" s="320">
        <v>5</v>
      </c>
      <c r="L394" s="320"/>
      <c r="M394" s="320">
        <v>16</v>
      </c>
      <c r="N394" s="320">
        <v>29</v>
      </c>
      <c r="O394" s="320">
        <v>12</v>
      </c>
      <c r="P394" s="320"/>
      <c r="Q394" s="320"/>
      <c r="R394" s="320"/>
      <c r="S394" s="320">
        <v>2</v>
      </c>
      <c r="T394" s="320">
        <v>3</v>
      </c>
      <c r="U394" s="320">
        <v>3</v>
      </c>
      <c r="V394" s="320">
        <v>1</v>
      </c>
      <c r="W394" s="320"/>
      <c r="X394" s="320"/>
      <c r="Y394" s="320">
        <v>3</v>
      </c>
      <c r="Z394" s="320"/>
      <c r="AA394" s="320"/>
      <c r="AB394" s="320"/>
      <c r="AC394" s="320"/>
      <c r="AD394" s="320">
        <v>4</v>
      </c>
      <c r="AE394" s="320">
        <v>2</v>
      </c>
      <c r="AF394" s="320">
        <v>2</v>
      </c>
      <c r="AG394" s="320">
        <v>4</v>
      </c>
      <c r="AH394" s="320">
        <v>3</v>
      </c>
      <c r="AI394" s="320">
        <v>3</v>
      </c>
      <c r="AJ394" s="320">
        <v>3</v>
      </c>
      <c r="AK394" s="320">
        <v>4</v>
      </c>
      <c r="AL394" s="320">
        <v>1</v>
      </c>
      <c r="AM394" s="320">
        <v>2</v>
      </c>
      <c r="AN394" s="320">
        <v>2</v>
      </c>
      <c r="AO394" s="320">
        <v>2</v>
      </c>
      <c r="AP394" s="320">
        <v>1</v>
      </c>
      <c r="AQ394" s="320">
        <v>3</v>
      </c>
      <c r="AR394" s="320">
        <v>1</v>
      </c>
      <c r="AS394" s="320">
        <v>1</v>
      </c>
      <c r="AT394" s="320" t="s">
        <v>356</v>
      </c>
      <c r="AU394" s="320">
        <v>2</v>
      </c>
      <c r="AV394" s="320"/>
      <c r="AW394" s="320">
        <v>1</v>
      </c>
      <c r="AX394" s="320">
        <v>3</v>
      </c>
      <c r="AY394" s="320">
        <v>3</v>
      </c>
      <c r="AZ394" s="320">
        <v>2</v>
      </c>
      <c r="BA394" s="320">
        <v>3</v>
      </c>
      <c r="BB394" s="320">
        <v>2</v>
      </c>
      <c r="BC394" s="320"/>
      <c r="BD394" s="320" t="s">
        <v>356</v>
      </c>
      <c r="BE394" s="320" t="s">
        <v>356</v>
      </c>
      <c r="BF394" s="320">
        <v>2</v>
      </c>
      <c r="BG394" s="320"/>
      <c r="BH394" s="320">
        <v>1</v>
      </c>
      <c r="BI394" s="320">
        <v>1</v>
      </c>
      <c r="BJ394" s="320"/>
      <c r="BK394" s="320">
        <v>2</v>
      </c>
      <c r="BL394" s="320">
        <v>1</v>
      </c>
      <c r="BM394" s="320"/>
      <c r="BN394" s="320"/>
      <c r="BO394" s="381">
        <v>43497.415069444447</v>
      </c>
    </row>
    <row r="395" spans="1:67" ht="15" x14ac:dyDescent="0.25">
      <c r="A395" s="244" t="str">
        <f>IFERROR(LOOKUP(H395,BLIOTECAS!$D$2:$D$30,BLIOTECAS!$C$2:$C$30),"N/C")</f>
        <v>F. Ciencias Políticas y Sociología</v>
      </c>
      <c r="B395" s="243" t="str">
        <f>IFERROR(LOOKUP(H395,BLIOTECAS!$D$2:$D$29,BLIOTECAS!$E$2:$E$29),"N/C")</f>
        <v>Ciencias Sociales</v>
      </c>
      <c r="C395" s="243">
        <f>LOOKUP(H395,BLIOTECAS!$D$2:$D$30,BLIOTECAS!$F$2:$F$30)</f>
        <v>3</v>
      </c>
      <c r="D395" s="320">
        <v>404</v>
      </c>
      <c r="E395" s="320"/>
      <c r="F395" s="320"/>
      <c r="G395" s="320">
        <v>1</v>
      </c>
      <c r="H395" s="320">
        <v>9</v>
      </c>
      <c r="I395" s="320"/>
      <c r="J395" s="320">
        <v>3</v>
      </c>
      <c r="K395" s="320">
        <v>4</v>
      </c>
      <c r="L395" s="320"/>
      <c r="M395" s="320">
        <v>9</v>
      </c>
      <c r="N395" s="320">
        <v>26</v>
      </c>
      <c r="O395" s="320">
        <v>20</v>
      </c>
      <c r="P395" s="320"/>
      <c r="Q395" s="320"/>
      <c r="R395" s="320"/>
      <c r="S395" s="320">
        <v>3</v>
      </c>
      <c r="T395" s="320">
        <v>3</v>
      </c>
      <c r="U395" s="320">
        <v>4</v>
      </c>
      <c r="V395" s="320">
        <v>4</v>
      </c>
      <c r="W395" s="320"/>
      <c r="X395" s="320">
        <v>2</v>
      </c>
      <c r="Y395" s="320">
        <v>3</v>
      </c>
      <c r="Z395" s="320"/>
      <c r="AA395" s="320"/>
      <c r="AB395" s="320"/>
      <c r="AC395" s="320"/>
      <c r="AD395" s="320">
        <v>3</v>
      </c>
      <c r="AE395" s="320">
        <v>3</v>
      </c>
      <c r="AF395" s="320">
        <v>3</v>
      </c>
      <c r="AG395" s="320">
        <v>2</v>
      </c>
      <c r="AH395" s="320">
        <v>5</v>
      </c>
      <c r="AI395" s="320">
        <v>4</v>
      </c>
      <c r="AJ395" s="320">
        <v>5</v>
      </c>
      <c r="AK395" s="320">
        <v>2</v>
      </c>
      <c r="AL395" s="320">
        <v>4</v>
      </c>
      <c r="AM395" s="320">
        <v>4</v>
      </c>
      <c r="AN395" s="320">
        <v>4</v>
      </c>
      <c r="AO395" s="320">
        <v>4</v>
      </c>
      <c r="AP395" s="320">
        <v>4</v>
      </c>
      <c r="AQ395" s="320">
        <v>4</v>
      </c>
      <c r="AR395" s="320">
        <v>4</v>
      </c>
      <c r="AS395" s="320">
        <v>4</v>
      </c>
      <c r="AT395" s="320" t="s">
        <v>356</v>
      </c>
      <c r="AU395" s="320">
        <v>4</v>
      </c>
      <c r="AV395" s="320"/>
      <c r="AW395" s="320">
        <v>2</v>
      </c>
      <c r="AX395" s="320">
        <v>2</v>
      </c>
      <c r="AY395" s="320">
        <v>2</v>
      </c>
      <c r="AZ395" s="320">
        <v>2</v>
      </c>
      <c r="BA395" s="320">
        <v>2</v>
      </c>
      <c r="BB395" s="320">
        <v>2</v>
      </c>
      <c r="BC395" s="320"/>
      <c r="BD395" s="320" t="s">
        <v>356</v>
      </c>
      <c r="BE395" s="320" t="s">
        <v>356</v>
      </c>
      <c r="BF395" s="320">
        <v>3</v>
      </c>
      <c r="BG395" s="320"/>
      <c r="BH395" s="320">
        <v>3</v>
      </c>
      <c r="BI395" s="320">
        <v>4</v>
      </c>
      <c r="BJ395" s="320"/>
      <c r="BK395" s="320">
        <v>4</v>
      </c>
      <c r="BL395" s="320">
        <v>2</v>
      </c>
      <c r="BM395" s="320"/>
      <c r="BN395" s="320"/>
      <c r="BO395" s="381">
        <v>43497.415127314816</v>
      </c>
    </row>
    <row r="396" spans="1:67" ht="15" x14ac:dyDescent="0.25">
      <c r="A396" s="244" t="str">
        <f>IFERROR(LOOKUP(H396,BLIOTECAS!$D$2:$D$30,BLIOTECAS!$C$2:$C$30),"N/C")</f>
        <v>N/C</v>
      </c>
      <c r="B396" s="243" t="str">
        <f>IFERROR(LOOKUP(H396,BLIOTECAS!$D$2:$D$29,BLIOTECAS!$E$2:$E$29),"N/C")</f>
        <v>N/C</v>
      </c>
      <c r="C396" s="243" t="e">
        <f>LOOKUP(H396,BLIOTECAS!$D$2:$D$30,BLIOTECAS!$F$2:$F$30)</f>
        <v>#N/A</v>
      </c>
      <c r="D396" s="320">
        <v>405</v>
      </c>
      <c r="E396" s="320"/>
      <c r="F396" s="320"/>
      <c r="G396" s="320">
        <v>1</v>
      </c>
      <c r="H396" s="320"/>
      <c r="I396" s="320"/>
      <c r="J396" s="320">
        <v>4</v>
      </c>
      <c r="K396" s="320">
        <v>4</v>
      </c>
      <c r="L396" s="320"/>
      <c r="M396" s="320">
        <v>13</v>
      </c>
      <c r="N396" s="320"/>
      <c r="O396" s="320"/>
      <c r="P396" s="320"/>
      <c r="Q396" s="320"/>
      <c r="R396" s="320"/>
      <c r="S396" s="320">
        <v>4</v>
      </c>
      <c r="T396" s="320">
        <v>3</v>
      </c>
      <c r="U396" s="320">
        <v>4</v>
      </c>
      <c r="V396" s="320">
        <v>4</v>
      </c>
      <c r="W396" s="320"/>
      <c r="X396" s="320">
        <v>2</v>
      </c>
      <c r="Y396" s="320"/>
      <c r="Z396" s="320"/>
      <c r="AA396" s="321"/>
      <c r="AB396" s="320"/>
      <c r="AC396" s="320"/>
      <c r="AD396" s="320">
        <v>4</v>
      </c>
      <c r="AE396" s="320">
        <v>3</v>
      </c>
      <c r="AF396" s="320">
        <v>3</v>
      </c>
      <c r="AG396" s="320">
        <v>3</v>
      </c>
      <c r="AH396" s="320">
        <v>4</v>
      </c>
      <c r="AI396" s="320">
        <v>4</v>
      </c>
      <c r="AJ396" s="320">
        <v>5</v>
      </c>
      <c r="AK396" s="320">
        <v>3</v>
      </c>
      <c r="AL396" s="320">
        <v>3</v>
      </c>
      <c r="AM396" s="320">
        <v>4</v>
      </c>
      <c r="AN396" s="320">
        <v>4</v>
      </c>
      <c r="AO396" s="320">
        <v>3</v>
      </c>
      <c r="AP396" s="320">
        <v>5</v>
      </c>
      <c r="AQ396" s="320">
        <v>4</v>
      </c>
      <c r="AR396" s="320">
        <v>3</v>
      </c>
      <c r="AS396" s="320">
        <v>4</v>
      </c>
      <c r="AT396" s="320" t="s">
        <v>22</v>
      </c>
      <c r="AU396" s="320">
        <v>4</v>
      </c>
      <c r="AV396" s="320"/>
      <c r="AW396" s="320">
        <v>5</v>
      </c>
      <c r="AX396" s="320">
        <v>4</v>
      </c>
      <c r="AY396" s="320">
        <v>5</v>
      </c>
      <c r="AZ396" s="320">
        <v>5</v>
      </c>
      <c r="BA396" s="320">
        <v>5</v>
      </c>
      <c r="BB396" s="320">
        <v>5</v>
      </c>
      <c r="BC396" s="320"/>
      <c r="BD396" s="320" t="s">
        <v>22</v>
      </c>
      <c r="BE396" s="320" t="s">
        <v>22</v>
      </c>
      <c r="BF396" s="320"/>
      <c r="BG396" s="320"/>
      <c r="BH396" s="320">
        <v>4</v>
      </c>
      <c r="BI396" s="320">
        <v>5</v>
      </c>
      <c r="BJ396" s="320"/>
      <c r="BK396" s="320">
        <v>4</v>
      </c>
      <c r="BL396" s="320">
        <v>3</v>
      </c>
      <c r="BM396" s="320"/>
      <c r="BN396" s="320"/>
      <c r="BO396" s="381">
        <v>43497.415150462963</v>
      </c>
    </row>
    <row r="397" spans="1:67" ht="15" x14ac:dyDescent="0.25">
      <c r="A397" s="244" t="str">
        <f>IFERROR(LOOKUP(H397,BLIOTECAS!$D$2:$D$30,BLIOTECAS!$C$2:$C$30),"N/C")</f>
        <v>F. Geografía e Historia</v>
      </c>
      <c r="B397" s="243" t="str">
        <f>IFERROR(LOOKUP(H397,BLIOTECAS!$D$2:$D$29,BLIOTECAS!$E$2:$E$29),"N/C")</f>
        <v>Humanidades</v>
      </c>
      <c r="C397" s="243">
        <f>LOOKUP(H397,BLIOTECAS!$D$2:$D$30,BLIOTECAS!$F$2:$F$30)</f>
        <v>1</v>
      </c>
      <c r="D397" s="320">
        <v>407</v>
      </c>
      <c r="E397" s="320"/>
      <c r="F397" s="320"/>
      <c r="G397" s="320">
        <v>1</v>
      </c>
      <c r="H397" s="320">
        <v>16</v>
      </c>
      <c r="I397" s="320"/>
      <c r="J397" s="320">
        <v>4</v>
      </c>
      <c r="K397" s="320">
        <v>4</v>
      </c>
      <c r="L397" s="320"/>
      <c r="M397" s="320">
        <v>16</v>
      </c>
      <c r="N397" s="320">
        <v>29</v>
      </c>
      <c r="O397" s="320">
        <v>14</v>
      </c>
      <c r="P397" s="320" t="s">
        <v>529</v>
      </c>
      <c r="Q397" s="320"/>
      <c r="R397" s="320"/>
      <c r="S397" s="320">
        <v>4</v>
      </c>
      <c r="T397" s="320">
        <v>4</v>
      </c>
      <c r="U397" s="320">
        <v>3</v>
      </c>
      <c r="V397" s="320">
        <v>2</v>
      </c>
      <c r="W397" s="320"/>
      <c r="X397" s="320"/>
      <c r="Y397" s="320"/>
      <c r="Z397" s="320">
        <v>4</v>
      </c>
      <c r="AA397" s="320">
        <v>4</v>
      </c>
      <c r="AB397" s="320"/>
      <c r="AC397" s="320"/>
      <c r="AD397" s="320">
        <v>1</v>
      </c>
      <c r="AE397" s="320">
        <v>1</v>
      </c>
      <c r="AF397" s="320">
        <v>1</v>
      </c>
      <c r="AG397" s="320">
        <v>5</v>
      </c>
      <c r="AH397" s="320">
        <v>2</v>
      </c>
      <c r="AI397" s="320">
        <v>4</v>
      </c>
      <c r="AJ397" s="320">
        <v>5</v>
      </c>
      <c r="AK397" s="320">
        <v>2</v>
      </c>
      <c r="AL397" s="320">
        <v>1</v>
      </c>
      <c r="AM397" s="320">
        <v>2</v>
      </c>
      <c r="AN397" s="320">
        <v>1</v>
      </c>
      <c r="AO397" s="320">
        <v>1</v>
      </c>
      <c r="AP397" s="320">
        <v>1</v>
      </c>
      <c r="AQ397" s="320">
        <v>2</v>
      </c>
      <c r="AR397" s="320">
        <v>1</v>
      </c>
      <c r="AS397" s="320">
        <v>1</v>
      </c>
      <c r="AT397" s="320" t="s">
        <v>22</v>
      </c>
      <c r="AU397" s="320">
        <v>3</v>
      </c>
      <c r="AV397" s="320"/>
      <c r="AW397" s="320">
        <v>1</v>
      </c>
      <c r="AX397" s="320">
        <v>1</v>
      </c>
      <c r="AY397" s="320">
        <v>3</v>
      </c>
      <c r="AZ397" s="320">
        <v>3</v>
      </c>
      <c r="BA397" s="320">
        <v>4</v>
      </c>
      <c r="BB397" s="320">
        <v>5</v>
      </c>
      <c r="BC397" s="320"/>
      <c r="BD397" s="320" t="s">
        <v>22</v>
      </c>
      <c r="BE397" s="320" t="s">
        <v>22</v>
      </c>
      <c r="BF397" s="320"/>
      <c r="BG397" s="320"/>
      <c r="BH397" s="320">
        <v>1</v>
      </c>
      <c r="BI397" s="320">
        <v>1</v>
      </c>
      <c r="BJ397" s="320"/>
      <c r="BK397" s="320">
        <v>1</v>
      </c>
      <c r="BL397" s="320">
        <v>1</v>
      </c>
      <c r="BM397" s="320"/>
      <c r="BN397" s="320"/>
      <c r="BO397" s="381">
        <v>43497.415254629632</v>
      </c>
    </row>
    <row r="398" spans="1:67" ht="15" x14ac:dyDescent="0.25">
      <c r="A398" s="244" t="str">
        <f>IFERROR(LOOKUP(H398,BLIOTECAS!$D$2:$D$30,BLIOTECAS!$C$2:$C$30),"N/C")</f>
        <v>F. Ciencias Geológicas</v>
      </c>
      <c r="B398" s="243" t="str">
        <f>IFERROR(LOOKUP(H398,BLIOTECAS!$D$2:$D$29,BLIOTECAS!$E$2:$E$29),"N/C")</f>
        <v>Ciencias Experimentales</v>
      </c>
      <c r="C398" s="243">
        <f>LOOKUP(H398,BLIOTECAS!$D$2:$D$30,BLIOTECAS!$F$2:$F$30)</f>
        <v>2</v>
      </c>
      <c r="D398" s="320">
        <v>408</v>
      </c>
      <c r="E398" s="320"/>
      <c r="F398" s="320"/>
      <c r="G398" s="320">
        <v>1</v>
      </c>
      <c r="H398" s="320">
        <v>7</v>
      </c>
      <c r="I398" s="320"/>
      <c r="J398" s="320">
        <v>5</v>
      </c>
      <c r="K398" s="320">
        <v>1</v>
      </c>
      <c r="L398" s="320"/>
      <c r="M398" s="320">
        <v>7</v>
      </c>
      <c r="N398" s="320"/>
      <c r="O398" s="320"/>
      <c r="P398" s="320" t="s">
        <v>530</v>
      </c>
      <c r="Q398" s="320"/>
      <c r="R398" s="320"/>
      <c r="S398" s="320">
        <v>4</v>
      </c>
      <c r="T398" s="320">
        <v>4</v>
      </c>
      <c r="U398" s="320">
        <v>4</v>
      </c>
      <c r="V398" s="320">
        <v>3</v>
      </c>
      <c r="W398" s="320"/>
      <c r="X398" s="320"/>
      <c r="Y398" s="320">
        <v>3</v>
      </c>
      <c r="Z398" s="320"/>
      <c r="AA398" s="320"/>
      <c r="AB398" s="320"/>
      <c r="AC398" s="320"/>
      <c r="AD398" s="320">
        <v>2</v>
      </c>
      <c r="AE398" s="320">
        <v>1</v>
      </c>
      <c r="AF398" s="320">
        <v>1</v>
      </c>
      <c r="AG398" s="320">
        <v>1</v>
      </c>
      <c r="AH398" s="320">
        <v>3</v>
      </c>
      <c r="AI398" s="320">
        <v>3</v>
      </c>
      <c r="AJ398" s="320">
        <v>5</v>
      </c>
      <c r="AK398" s="320">
        <v>1</v>
      </c>
      <c r="AL398" s="320">
        <v>3</v>
      </c>
      <c r="AM398" s="320">
        <v>5</v>
      </c>
      <c r="AN398" s="320">
        <v>4</v>
      </c>
      <c r="AO398" s="320">
        <v>2</v>
      </c>
      <c r="AP398" s="320">
        <v>3</v>
      </c>
      <c r="AQ398" s="320">
        <v>3</v>
      </c>
      <c r="AR398" s="320">
        <v>1</v>
      </c>
      <c r="AS398" s="320">
        <v>4</v>
      </c>
      <c r="AT398" s="320" t="s">
        <v>22</v>
      </c>
      <c r="AU398" s="320">
        <v>3</v>
      </c>
      <c r="AV398" s="320"/>
      <c r="AW398" s="320">
        <v>3</v>
      </c>
      <c r="AX398" s="320">
        <v>4</v>
      </c>
      <c r="AY398" s="320">
        <v>4</v>
      </c>
      <c r="AZ398" s="320">
        <v>2</v>
      </c>
      <c r="BA398" s="320">
        <v>3</v>
      </c>
      <c r="BB398" s="320">
        <v>4</v>
      </c>
      <c r="BC398" s="320"/>
      <c r="BD398" s="320" t="s">
        <v>22</v>
      </c>
      <c r="BE398" s="320" t="s">
        <v>22</v>
      </c>
      <c r="BF398" s="320"/>
      <c r="BG398" s="320"/>
      <c r="BH398" s="320">
        <v>2</v>
      </c>
      <c r="BI398" s="320">
        <v>4</v>
      </c>
      <c r="BJ398" s="320"/>
      <c r="BK398" s="320">
        <v>3</v>
      </c>
      <c r="BL398" s="320">
        <v>3</v>
      </c>
      <c r="BM398" s="320"/>
      <c r="BN398" s="320" t="s">
        <v>531</v>
      </c>
      <c r="BO398" s="381">
        <v>43497.415266203701</v>
      </c>
    </row>
    <row r="399" spans="1:67" ht="15" x14ac:dyDescent="0.25">
      <c r="A399" s="244" t="str">
        <f>IFERROR(LOOKUP(H399,BLIOTECAS!$D$2:$D$30,BLIOTECAS!$C$2:$C$30),"N/C")</f>
        <v>F. Ciencias de la Información</v>
      </c>
      <c r="B399" s="243" t="str">
        <f>IFERROR(LOOKUP(H399,BLIOTECAS!$D$2:$D$29,BLIOTECAS!$E$2:$E$29),"N/C")</f>
        <v>Ciencias Sociales</v>
      </c>
      <c r="C399" s="243">
        <f>LOOKUP(H399,BLIOTECAS!$D$2:$D$30,BLIOTECAS!$F$2:$F$30)</f>
        <v>3</v>
      </c>
      <c r="D399" s="320">
        <v>409</v>
      </c>
      <c r="E399" s="320"/>
      <c r="F399" s="320"/>
      <c r="G399" s="320">
        <v>1</v>
      </c>
      <c r="H399" s="320">
        <v>4</v>
      </c>
      <c r="I399" s="320"/>
      <c r="J399" s="320">
        <v>2</v>
      </c>
      <c r="K399" s="320">
        <v>3</v>
      </c>
      <c r="L399" s="320"/>
      <c r="M399" s="320">
        <v>4</v>
      </c>
      <c r="N399" s="320">
        <v>29</v>
      </c>
      <c r="O399" s="320"/>
      <c r="P399" s="320"/>
      <c r="Q399" s="320"/>
      <c r="R399" s="320"/>
      <c r="S399" s="320">
        <v>4</v>
      </c>
      <c r="T399" s="320">
        <v>3</v>
      </c>
      <c r="U399" s="320">
        <v>4</v>
      </c>
      <c r="V399" s="320">
        <v>4</v>
      </c>
      <c r="W399" s="320"/>
      <c r="X399" s="320">
        <v>2</v>
      </c>
      <c r="Y399" s="320">
        <v>3</v>
      </c>
      <c r="Z399" s="320"/>
      <c r="AA399" s="320"/>
      <c r="AB399" s="320"/>
      <c r="AC399" s="320"/>
      <c r="AD399" s="320">
        <v>4</v>
      </c>
      <c r="AE399" s="320">
        <v>1</v>
      </c>
      <c r="AF399" s="320">
        <v>3</v>
      </c>
      <c r="AG399" s="320">
        <v>3</v>
      </c>
      <c r="AH399" s="320">
        <v>4</v>
      </c>
      <c r="AI399" s="320">
        <v>4</v>
      </c>
      <c r="AJ399" s="320">
        <v>4</v>
      </c>
      <c r="AK399" s="320">
        <v>4</v>
      </c>
      <c r="AL399" s="320">
        <v>3</v>
      </c>
      <c r="AM399" s="320">
        <v>4</v>
      </c>
      <c r="AN399" s="320">
        <v>4</v>
      </c>
      <c r="AO399" s="320">
        <v>3</v>
      </c>
      <c r="AP399" s="320">
        <v>4</v>
      </c>
      <c r="AQ399" s="320">
        <v>4</v>
      </c>
      <c r="AR399" s="320">
        <v>3</v>
      </c>
      <c r="AS399" s="320">
        <v>3</v>
      </c>
      <c r="AT399" s="320" t="s">
        <v>22</v>
      </c>
      <c r="AU399" s="320">
        <v>4</v>
      </c>
      <c r="AV399" s="320"/>
      <c r="AW399" s="320">
        <v>4</v>
      </c>
      <c r="AX399" s="320">
        <v>4</v>
      </c>
      <c r="AY399" s="320">
        <v>4</v>
      </c>
      <c r="AZ399" s="320">
        <v>4</v>
      </c>
      <c r="BA399" s="320">
        <v>4</v>
      </c>
      <c r="BB399" s="320">
        <v>4</v>
      </c>
      <c r="BC399" s="320"/>
      <c r="BD399" s="320"/>
      <c r="BE399" s="320"/>
      <c r="BF399" s="320"/>
      <c r="BG399" s="320"/>
      <c r="BH399" s="320">
        <v>4</v>
      </c>
      <c r="BI399" s="320">
        <v>5</v>
      </c>
      <c r="BJ399" s="320"/>
      <c r="BK399" s="320">
        <v>4</v>
      </c>
      <c r="BL399" s="320">
        <v>3</v>
      </c>
      <c r="BM399" s="320"/>
      <c r="BN399" s="320"/>
      <c r="BO399" s="381">
        <v>43497.415324074071</v>
      </c>
    </row>
    <row r="400" spans="1:67" ht="15" x14ac:dyDescent="0.25">
      <c r="A400" s="244" t="str">
        <f>IFERROR(LOOKUP(H400,BLIOTECAS!$D$2:$D$30,BLIOTECAS!$C$2:$C$30),"N/C")</f>
        <v>F. Ciencias Matemáticas</v>
      </c>
      <c r="B400" s="243" t="str">
        <f>IFERROR(LOOKUP(H400,BLIOTECAS!$D$2:$D$29,BLIOTECAS!$E$2:$E$29),"N/C")</f>
        <v>Ciencias Experimentales</v>
      </c>
      <c r="C400" s="243">
        <f>LOOKUP(H400,BLIOTECAS!$D$2:$D$30,BLIOTECAS!$F$2:$F$30)</f>
        <v>2</v>
      </c>
      <c r="D400" s="320">
        <v>410</v>
      </c>
      <c r="E400" s="320"/>
      <c r="F400" s="320"/>
      <c r="G400" s="320">
        <v>1</v>
      </c>
      <c r="H400" s="320">
        <v>8</v>
      </c>
      <c r="I400" s="320"/>
      <c r="J400" s="320">
        <v>3</v>
      </c>
      <c r="K400" s="320">
        <v>5</v>
      </c>
      <c r="L400" s="320"/>
      <c r="M400" s="320">
        <v>8</v>
      </c>
      <c r="N400" s="320"/>
      <c r="O400" s="320"/>
      <c r="P400" s="320"/>
      <c r="Q400" s="320"/>
      <c r="R400" s="320"/>
      <c r="S400" s="320">
        <v>5</v>
      </c>
      <c r="T400" s="320">
        <v>5</v>
      </c>
      <c r="U400" s="320">
        <v>1</v>
      </c>
      <c r="V400" s="320">
        <v>5</v>
      </c>
      <c r="W400" s="320"/>
      <c r="X400" s="320"/>
      <c r="Y400" s="320"/>
      <c r="Z400" s="320"/>
      <c r="AA400" s="320"/>
      <c r="AB400" s="320"/>
      <c r="AC400" s="320"/>
      <c r="AD400" s="320">
        <v>5</v>
      </c>
      <c r="AE400" s="320">
        <v>1</v>
      </c>
      <c r="AF400" s="320">
        <v>1</v>
      </c>
      <c r="AG400" s="320">
        <v>5</v>
      </c>
      <c r="AH400" s="320">
        <v>5</v>
      </c>
      <c r="AI400" s="320">
        <v>5</v>
      </c>
      <c r="AJ400" s="320">
        <v>1</v>
      </c>
      <c r="AK400" s="320">
        <v>1</v>
      </c>
      <c r="AL400" s="320">
        <v>6</v>
      </c>
      <c r="AM400" s="320">
        <v>5</v>
      </c>
      <c r="AN400" s="320">
        <v>5</v>
      </c>
      <c r="AO400" s="320">
        <v>4</v>
      </c>
      <c r="AP400" s="320">
        <v>5</v>
      </c>
      <c r="AQ400" s="320">
        <v>4</v>
      </c>
      <c r="AR400" s="320">
        <v>5</v>
      </c>
      <c r="AS400" s="320">
        <v>5</v>
      </c>
      <c r="AT400" s="320" t="s">
        <v>22</v>
      </c>
      <c r="AU400" s="320">
        <v>4</v>
      </c>
      <c r="AV400" s="320"/>
      <c r="AW400" s="320">
        <v>5</v>
      </c>
      <c r="AX400" s="320">
        <v>1</v>
      </c>
      <c r="AY400" s="320">
        <v>5</v>
      </c>
      <c r="AZ400" s="320">
        <v>5</v>
      </c>
      <c r="BA400" s="320">
        <v>5</v>
      </c>
      <c r="BB400" s="320">
        <v>5</v>
      </c>
      <c r="BC400" s="320"/>
      <c r="BD400" s="320" t="s">
        <v>22</v>
      </c>
      <c r="BE400" s="320" t="s">
        <v>22</v>
      </c>
      <c r="BF400" s="320"/>
      <c r="BG400" s="320"/>
      <c r="BH400" s="320">
        <v>5</v>
      </c>
      <c r="BI400" s="320">
        <v>5</v>
      </c>
      <c r="BJ400" s="320"/>
      <c r="BK400" s="320">
        <v>5</v>
      </c>
      <c r="BL400" s="320">
        <v>3</v>
      </c>
      <c r="BM400" s="320"/>
      <c r="BN400" s="320"/>
      <c r="BO400" s="381">
        <v>43497.415439814817</v>
      </c>
    </row>
    <row r="401" spans="1:67" ht="15" x14ac:dyDescent="0.25">
      <c r="A401" s="244" t="str">
        <f>IFERROR(LOOKUP(H401,BLIOTECAS!$D$2:$D$30,BLIOTECAS!$C$2:$C$30),"N/C")</f>
        <v>F. Ciencias Políticas y Sociología</v>
      </c>
      <c r="B401" s="243" t="str">
        <f>IFERROR(LOOKUP(H401,BLIOTECAS!$D$2:$D$29,BLIOTECAS!$E$2:$E$29),"N/C")</f>
        <v>Ciencias Sociales</v>
      </c>
      <c r="C401" s="243">
        <f>LOOKUP(H401,BLIOTECAS!$D$2:$D$30,BLIOTECAS!$F$2:$F$30)</f>
        <v>3</v>
      </c>
      <c r="D401" s="320">
        <v>411</v>
      </c>
      <c r="E401" s="320"/>
      <c r="F401" s="320"/>
      <c r="G401" s="320">
        <v>1</v>
      </c>
      <c r="H401" s="320">
        <v>9</v>
      </c>
      <c r="I401" s="320"/>
      <c r="J401" s="320">
        <v>2</v>
      </c>
      <c r="K401" s="320">
        <v>1</v>
      </c>
      <c r="L401" s="320"/>
      <c r="M401" s="320">
        <v>9</v>
      </c>
      <c r="N401" s="320">
        <v>5</v>
      </c>
      <c r="O401" s="320">
        <v>26</v>
      </c>
      <c r="P401" s="320"/>
      <c r="Q401" s="320"/>
      <c r="R401" s="320"/>
      <c r="S401" s="320">
        <v>5</v>
      </c>
      <c r="T401" s="320">
        <v>5</v>
      </c>
      <c r="U401" s="320">
        <v>5</v>
      </c>
      <c r="V401" s="320">
        <v>4</v>
      </c>
      <c r="W401" s="320"/>
      <c r="X401" s="320">
        <v>2</v>
      </c>
      <c r="Y401" s="320"/>
      <c r="Z401" s="320"/>
      <c r="AA401" s="320"/>
      <c r="AB401" s="320"/>
      <c r="AC401" s="320"/>
      <c r="AD401" s="320">
        <v>2</v>
      </c>
      <c r="AE401" s="320">
        <v>1</v>
      </c>
      <c r="AF401" s="320">
        <v>1</v>
      </c>
      <c r="AG401" s="320">
        <v>3</v>
      </c>
      <c r="AH401" s="320">
        <v>5</v>
      </c>
      <c r="AI401" s="320">
        <v>5</v>
      </c>
      <c r="AJ401" s="320">
        <v>4</v>
      </c>
      <c r="AK401" s="320">
        <v>1</v>
      </c>
      <c r="AL401" s="320">
        <v>5</v>
      </c>
      <c r="AM401" s="320">
        <v>5</v>
      </c>
      <c r="AN401" s="320">
        <v>4</v>
      </c>
      <c r="AO401" s="320">
        <v>4</v>
      </c>
      <c r="AP401" s="320">
        <v>5</v>
      </c>
      <c r="AQ401" s="320">
        <v>4</v>
      </c>
      <c r="AR401" s="320">
        <v>4</v>
      </c>
      <c r="AS401" s="320">
        <v>4</v>
      </c>
      <c r="AT401" s="320" t="s">
        <v>356</v>
      </c>
      <c r="AU401" s="320">
        <v>5</v>
      </c>
      <c r="AV401" s="320"/>
      <c r="AW401" s="320">
        <v>5</v>
      </c>
      <c r="AX401" s="320">
        <v>5</v>
      </c>
      <c r="AY401" s="320">
        <v>5</v>
      </c>
      <c r="AZ401" s="320">
        <v>5</v>
      </c>
      <c r="BA401" s="320">
        <v>5</v>
      </c>
      <c r="BB401" s="320">
        <v>5</v>
      </c>
      <c r="BC401" s="320"/>
      <c r="BD401" s="320" t="s">
        <v>356</v>
      </c>
      <c r="BE401" s="320" t="s">
        <v>356</v>
      </c>
      <c r="BF401" s="320">
        <v>5</v>
      </c>
      <c r="BG401" s="320"/>
      <c r="BH401" s="320">
        <v>5</v>
      </c>
      <c r="BI401" s="320">
        <v>5</v>
      </c>
      <c r="BJ401" s="320"/>
      <c r="BK401" s="320">
        <v>5</v>
      </c>
      <c r="BL401" s="320">
        <v>3</v>
      </c>
      <c r="BM401" s="320"/>
      <c r="BN401" s="320"/>
      <c r="BO401" s="381">
        <v>43497.415520833332</v>
      </c>
    </row>
    <row r="402" spans="1:67" ht="15" x14ac:dyDescent="0.25">
      <c r="A402" s="244" t="str">
        <f>IFERROR(LOOKUP(H402,BLIOTECAS!$D$2:$D$30,BLIOTECAS!$C$2:$C$30),"N/C")</f>
        <v>N/C</v>
      </c>
      <c r="B402" s="243" t="str">
        <f>IFERROR(LOOKUP(H402,BLIOTECAS!$D$2:$D$29,BLIOTECAS!$E$2:$E$29),"N/C")</f>
        <v>N/C</v>
      </c>
      <c r="C402" s="243" t="e">
        <f>LOOKUP(H402,BLIOTECAS!$D$2:$D$30,BLIOTECAS!$F$2:$F$30)</f>
        <v>#N/A</v>
      </c>
      <c r="D402" s="320">
        <v>412</v>
      </c>
      <c r="E402" s="320"/>
      <c r="F402" s="320"/>
      <c r="G402" s="320">
        <v>1</v>
      </c>
      <c r="H402" s="320"/>
      <c r="I402" s="320"/>
      <c r="J402" s="320">
        <v>4</v>
      </c>
      <c r="K402" s="320">
        <v>5</v>
      </c>
      <c r="L402" s="320"/>
      <c r="M402" s="320">
        <v>16</v>
      </c>
      <c r="N402" s="320">
        <v>29</v>
      </c>
      <c r="O402" s="320">
        <v>1</v>
      </c>
      <c r="P402" s="320"/>
      <c r="Q402" s="320"/>
      <c r="R402" s="320"/>
      <c r="S402" s="320">
        <v>5</v>
      </c>
      <c r="T402" s="320">
        <v>5</v>
      </c>
      <c r="U402" s="320">
        <v>5</v>
      </c>
      <c r="V402" s="320">
        <v>4</v>
      </c>
      <c r="W402" s="320"/>
      <c r="X402" s="320"/>
      <c r="Y402" s="320"/>
      <c r="Z402" s="320">
        <v>4</v>
      </c>
      <c r="AA402" s="320">
        <v>22</v>
      </c>
      <c r="AB402" s="320"/>
      <c r="AC402" s="320"/>
      <c r="AD402" s="320">
        <v>4</v>
      </c>
      <c r="AE402" s="320">
        <v>1</v>
      </c>
      <c r="AF402" s="320">
        <v>1</v>
      </c>
      <c r="AG402" s="320">
        <v>3</v>
      </c>
      <c r="AH402" s="320">
        <v>3</v>
      </c>
      <c r="AI402" s="320">
        <v>5</v>
      </c>
      <c r="AJ402" s="320">
        <v>3</v>
      </c>
      <c r="AK402" s="320">
        <v>3</v>
      </c>
      <c r="AL402" s="320">
        <v>4</v>
      </c>
      <c r="AM402" s="320">
        <v>4</v>
      </c>
      <c r="AN402" s="320">
        <v>4</v>
      </c>
      <c r="AO402" s="320">
        <v>4</v>
      </c>
      <c r="AP402" s="320">
        <v>4</v>
      </c>
      <c r="AQ402" s="320">
        <v>5</v>
      </c>
      <c r="AR402" s="320">
        <v>4</v>
      </c>
      <c r="AS402" s="320">
        <v>4</v>
      </c>
      <c r="AT402" s="320" t="s">
        <v>22</v>
      </c>
      <c r="AU402" s="320">
        <v>5</v>
      </c>
      <c r="AV402" s="320"/>
      <c r="AW402" s="320">
        <v>5</v>
      </c>
      <c r="AX402" s="320">
        <v>4</v>
      </c>
      <c r="AY402" s="320">
        <v>5</v>
      </c>
      <c r="AZ402" s="320">
        <v>5</v>
      </c>
      <c r="BA402" s="320">
        <v>5</v>
      </c>
      <c r="BB402" s="320">
        <v>5</v>
      </c>
      <c r="BC402" s="320"/>
      <c r="BD402" s="320" t="s">
        <v>22</v>
      </c>
      <c r="BE402" s="320" t="s">
        <v>22</v>
      </c>
      <c r="BF402" s="320"/>
      <c r="BG402" s="320"/>
      <c r="BH402" s="320">
        <v>5</v>
      </c>
      <c r="BI402" s="320">
        <v>5</v>
      </c>
      <c r="BJ402" s="320"/>
      <c r="BK402" s="320">
        <v>4</v>
      </c>
      <c r="BL402" s="320">
        <v>4</v>
      </c>
      <c r="BM402" s="320"/>
      <c r="BN402" s="320"/>
      <c r="BO402" s="381">
        <v>43497.415543981479</v>
      </c>
    </row>
    <row r="403" spans="1:67" ht="15" x14ac:dyDescent="0.25">
      <c r="A403" s="244" t="str">
        <f>IFERROR(LOOKUP(H403,BLIOTECAS!$D$2:$D$30,BLIOTECAS!$C$2:$C$30),"N/C")</f>
        <v>F. Psicología</v>
      </c>
      <c r="B403" s="243" t="str">
        <f>IFERROR(LOOKUP(H403,BLIOTECAS!$D$2:$D$29,BLIOTECAS!$E$2:$E$29),"N/C")</f>
        <v>Ciencias de la Salud</v>
      </c>
      <c r="C403" s="243">
        <f>LOOKUP(H403,BLIOTECAS!$D$2:$D$30,BLIOTECAS!$F$2:$F$30)</f>
        <v>4</v>
      </c>
      <c r="D403" s="320">
        <v>413</v>
      </c>
      <c r="E403" s="320"/>
      <c r="F403" s="320"/>
      <c r="G403" s="320">
        <v>1</v>
      </c>
      <c r="H403" s="320">
        <v>20</v>
      </c>
      <c r="I403" s="320"/>
      <c r="J403" s="320">
        <v>5</v>
      </c>
      <c r="K403" s="320">
        <v>5</v>
      </c>
      <c r="L403" s="320"/>
      <c r="M403" s="320">
        <v>16</v>
      </c>
      <c r="N403" s="320">
        <v>29</v>
      </c>
      <c r="O403" s="320">
        <v>20</v>
      </c>
      <c r="P403" s="320"/>
      <c r="Q403" s="320"/>
      <c r="R403" s="320"/>
      <c r="S403" s="320">
        <v>4</v>
      </c>
      <c r="T403" s="320">
        <v>4</v>
      </c>
      <c r="U403" s="320">
        <v>4</v>
      </c>
      <c r="V403" s="320">
        <v>3</v>
      </c>
      <c r="W403" s="320"/>
      <c r="X403" s="320">
        <v>2</v>
      </c>
      <c r="Y403" s="320"/>
      <c r="Z403" s="320"/>
      <c r="AA403" s="320"/>
      <c r="AB403" s="320"/>
      <c r="AC403" s="320"/>
      <c r="AD403" s="320">
        <v>2</v>
      </c>
      <c r="AE403" s="320">
        <v>5</v>
      </c>
      <c r="AF403" s="320">
        <v>3</v>
      </c>
      <c r="AG403" s="320">
        <v>4</v>
      </c>
      <c r="AH403" s="320">
        <v>5</v>
      </c>
      <c r="AI403" s="320">
        <v>2</v>
      </c>
      <c r="AJ403" s="320">
        <v>1</v>
      </c>
      <c r="AK403" s="320">
        <v>1</v>
      </c>
      <c r="AL403" s="320">
        <v>3</v>
      </c>
      <c r="AM403" s="320">
        <v>4</v>
      </c>
      <c r="AN403" s="320">
        <v>2</v>
      </c>
      <c r="AO403" s="320">
        <v>3</v>
      </c>
      <c r="AP403" s="320">
        <v>4</v>
      </c>
      <c r="AQ403" s="320">
        <v>4</v>
      </c>
      <c r="AR403" s="320">
        <v>3</v>
      </c>
      <c r="AS403" s="320">
        <v>3</v>
      </c>
      <c r="AT403" s="320" t="s">
        <v>22</v>
      </c>
      <c r="AU403" s="320">
        <v>4</v>
      </c>
      <c r="AV403" s="320"/>
      <c r="AW403" s="320">
        <v>4</v>
      </c>
      <c r="AX403" s="320">
        <v>3</v>
      </c>
      <c r="AY403" s="320">
        <v>3</v>
      </c>
      <c r="AZ403" s="320">
        <v>3</v>
      </c>
      <c r="BA403" s="320">
        <v>3</v>
      </c>
      <c r="BB403" s="320">
        <v>4</v>
      </c>
      <c r="BC403" s="320"/>
      <c r="BD403" s="320" t="s">
        <v>356</v>
      </c>
      <c r="BE403" s="320" t="s">
        <v>356</v>
      </c>
      <c r="BF403" s="320">
        <v>3</v>
      </c>
      <c r="BG403" s="320"/>
      <c r="BH403" s="320">
        <v>4</v>
      </c>
      <c r="BI403" s="320">
        <v>5</v>
      </c>
      <c r="BJ403" s="320"/>
      <c r="BK403" s="320">
        <v>4</v>
      </c>
      <c r="BL403" s="320">
        <v>4</v>
      </c>
      <c r="BM403" s="320"/>
      <c r="BN403" s="320"/>
      <c r="BO403" s="381">
        <v>43497.415752314817</v>
      </c>
    </row>
    <row r="404" spans="1:67" ht="15" x14ac:dyDescent="0.25">
      <c r="A404" s="244" t="str">
        <f>IFERROR(LOOKUP(H404,BLIOTECAS!$D$2:$D$30,BLIOTECAS!$C$2:$C$30),"N/C")</f>
        <v>N/C</v>
      </c>
      <c r="B404" s="243" t="str">
        <f>IFERROR(LOOKUP(H404,BLIOTECAS!$D$2:$D$29,BLIOTECAS!$E$2:$E$29),"N/C")</f>
        <v>N/C</v>
      </c>
      <c r="C404" s="243" t="e">
        <f>LOOKUP(H404,BLIOTECAS!$D$2:$D$30,BLIOTECAS!$F$2:$F$30)</f>
        <v>#N/A</v>
      </c>
      <c r="D404" s="320">
        <v>414</v>
      </c>
      <c r="E404" s="320"/>
      <c r="F404" s="320"/>
      <c r="G404" s="320">
        <v>1</v>
      </c>
      <c r="H404" s="320"/>
      <c r="I404" s="320"/>
      <c r="J404" s="320">
        <v>5</v>
      </c>
      <c r="K404" s="320">
        <v>3</v>
      </c>
      <c r="L404" s="320"/>
      <c r="M404" s="320">
        <v>6</v>
      </c>
      <c r="N404" s="320">
        <v>10</v>
      </c>
      <c r="O404" s="320">
        <v>29</v>
      </c>
      <c r="P404" s="320"/>
      <c r="Q404" s="320"/>
      <c r="R404" s="320"/>
      <c r="S404" s="320">
        <v>4</v>
      </c>
      <c r="T404" s="320">
        <v>3</v>
      </c>
      <c r="U404" s="320">
        <v>4</v>
      </c>
      <c r="V404" s="320">
        <v>2</v>
      </c>
      <c r="W404" s="320">
        <v>1</v>
      </c>
      <c r="X404" s="320"/>
      <c r="Y404" s="320">
        <v>3</v>
      </c>
      <c r="Z404" s="320"/>
      <c r="AA404" s="320"/>
      <c r="AB404" s="320"/>
      <c r="AC404" s="320"/>
      <c r="AD404" s="320">
        <v>3</v>
      </c>
      <c r="AE404" s="320">
        <v>1</v>
      </c>
      <c r="AF404" s="320">
        <v>1</v>
      </c>
      <c r="AG404" s="320">
        <v>3</v>
      </c>
      <c r="AH404" s="320">
        <v>4</v>
      </c>
      <c r="AI404" s="320">
        <v>3</v>
      </c>
      <c r="AJ404" s="320">
        <v>4</v>
      </c>
      <c r="AK404" s="320">
        <v>1</v>
      </c>
      <c r="AL404" s="320">
        <v>3</v>
      </c>
      <c r="AM404" s="320">
        <v>1</v>
      </c>
      <c r="AN404" s="320">
        <v>4</v>
      </c>
      <c r="AO404" s="320">
        <v>3</v>
      </c>
      <c r="AP404" s="320">
        <v>3</v>
      </c>
      <c r="AQ404" s="320">
        <v>4</v>
      </c>
      <c r="AR404" s="320">
        <v>2</v>
      </c>
      <c r="AS404" s="320">
        <v>3</v>
      </c>
      <c r="AT404" s="320" t="s">
        <v>22</v>
      </c>
      <c r="AU404" s="320">
        <v>3</v>
      </c>
      <c r="AV404" s="320"/>
      <c r="AW404" s="320">
        <v>4</v>
      </c>
      <c r="AX404" s="320">
        <v>2</v>
      </c>
      <c r="AY404" s="320">
        <v>4</v>
      </c>
      <c r="AZ404" s="320">
        <v>5</v>
      </c>
      <c r="BA404" s="320">
        <v>5</v>
      </c>
      <c r="BB404" s="320">
        <v>5</v>
      </c>
      <c r="BC404" s="320"/>
      <c r="BD404" s="320" t="s">
        <v>22</v>
      </c>
      <c r="BE404" s="320" t="s">
        <v>22</v>
      </c>
      <c r="BF404" s="320"/>
      <c r="BG404" s="320"/>
      <c r="BH404" s="320">
        <v>3</v>
      </c>
      <c r="BI404" s="320">
        <v>2</v>
      </c>
      <c r="BJ404" s="320"/>
      <c r="BK404" s="320">
        <v>3</v>
      </c>
      <c r="BL404" s="320">
        <v>3</v>
      </c>
      <c r="BM404" s="320"/>
      <c r="BN404" s="320" t="s">
        <v>532</v>
      </c>
      <c r="BO404" s="381">
        <v>43497.415868055556</v>
      </c>
    </row>
    <row r="405" spans="1:67" ht="15" x14ac:dyDescent="0.25">
      <c r="A405" s="244" t="str">
        <f>IFERROR(LOOKUP(H405,BLIOTECAS!$D$2:$D$30,BLIOTECAS!$C$2:$C$30),"N/C")</f>
        <v>F. Trabajo Social</v>
      </c>
      <c r="B405" s="243" t="str">
        <f>IFERROR(LOOKUP(H405,BLIOTECAS!$D$2:$D$29,BLIOTECAS!$E$2:$E$29),"N/C")</f>
        <v>Ciencias Sociales</v>
      </c>
      <c r="C405" s="243">
        <f>LOOKUP(H405,BLIOTECAS!$D$2:$D$30,BLIOTECAS!$F$2:$F$30)</f>
        <v>3</v>
      </c>
      <c r="D405" s="320">
        <v>415</v>
      </c>
      <c r="E405" s="320"/>
      <c r="F405" s="320"/>
      <c r="G405" s="320">
        <v>1</v>
      </c>
      <c r="H405" s="320">
        <v>26</v>
      </c>
      <c r="I405" s="320"/>
      <c r="J405" s="320">
        <v>3</v>
      </c>
      <c r="K405" s="320">
        <v>3</v>
      </c>
      <c r="L405" s="320"/>
      <c r="M405" s="320">
        <v>26</v>
      </c>
      <c r="N405" s="320">
        <v>9</v>
      </c>
      <c r="O405" s="320">
        <v>20</v>
      </c>
      <c r="P405" s="320"/>
      <c r="Q405" s="320"/>
      <c r="R405" s="320"/>
      <c r="S405" s="320">
        <v>4</v>
      </c>
      <c r="T405" s="320">
        <v>3</v>
      </c>
      <c r="U405" s="320">
        <v>4</v>
      </c>
      <c r="V405" s="320">
        <v>2</v>
      </c>
      <c r="W405" s="320">
        <v>1</v>
      </c>
      <c r="X405" s="320"/>
      <c r="Y405" s="320"/>
      <c r="Z405" s="320"/>
      <c r="AA405" s="320"/>
      <c r="AB405" s="320"/>
      <c r="AC405" s="320"/>
      <c r="AD405" s="320">
        <v>4</v>
      </c>
      <c r="AE405" s="320">
        <v>5</v>
      </c>
      <c r="AF405" s="320">
        <v>4</v>
      </c>
      <c r="AG405" s="320">
        <v>2</v>
      </c>
      <c r="AH405" s="320">
        <v>3</v>
      </c>
      <c r="AI405" s="320">
        <v>3</v>
      </c>
      <c r="AJ405" s="320">
        <v>3</v>
      </c>
      <c r="AK405" s="320">
        <v>1</v>
      </c>
      <c r="AL405" s="320">
        <v>3</v>
      </c>
      <c r="AM405" s="320">
        <v>4</v>
      </c>
      <c r="AN405" s="320">
        <v>5</v>
      </c>
      <c r="AO405" s="320">
        <v>5</v>
      </c>
      <c r="AP405" s="320">
        <v>4</v>
      </c>
      <c r="AQ405" s="320">
        <v>4</v>
      </c>
      <c r="AR405" s="320">
        <v>3</v>
      </c>
      <c r="AS405" s="320">
        <v>3</v>
      </c>
      <c r="AT405" s="320" t="s">
        <v>356</v>
      </c>
      <c r="AU405" s="320">
        <v>3</v>
      </c>
      <c r="AV405" s="320"/>
      <c r="AW405" s="320">
        <v>5</v>
      </c>
      <c r="AX405" s="320">
        <v>4</v>
      </c>
      <c r="AY405" s="320">
        <v>5</v>
      </c>
      <c r="AZ405" s="320">
        <v>5</v>
      </c>
      <c r="BA405" s="320">
        <v>5</v>
      </c>
      <c r="BB405" s="320">
        <v>5</v>
      </c>
      <c r="BC405" s="320"/>
      <c r="BD405" s="320" t="s">
        <v>356</v>
      </c>
      <c r="BE405" s="320" t="s">
        <v>356</v>
      </c>
      <c r="BF405" s="320">
        <v>3</v>
      </c>
      <c r="BG405" s="320"/>
      <c r="BH405" s="320">
        <v>5</v>
      </c>
      <c r="BI405" s="320">
        <v>5</v>
      </c>
      <c r="BJ405" s="320"/>
      <c r="BK405" s="320">
        <v>4</v>
      </c>
      <c r="BL405" s="320">
        <v>4</v>
      </c>
      <c r="BM405" s="320"/>
      <c r="BN405" s="320"/>
      <c r="BO405" s="381">
        <v>43497.415925925925</v>
      </c>
    </row>
    <row r="406" spans="1:67" ht="15" x14ac:dyDescent="0.25">
      <c r="A406" s="244" t="str">
        <f>IFERROR(LOOKUP(H406,BLIOTECAS!$D$2:$D$30,BLIOTECAS!$C$2:$C$30),"N/C")</f>
        <v>F. Ciencias Matemáticas</v>
      </c>
      <c r="B406" s="243" t="str">
        <f>IFERROR(LOOKUP(H406,BLIOTECAS!$D$2:$D$29,BLIOTECAS!$E$2:$E$29),"N/C")</f>
        <v>Ciencias Experimentales</v>
      </c>
      <c r="C406" s="243">
        <f>LOOKUP(H406,BLIOTECAS!$D$2:$D$30,BLIOTECAS!$F$2:$F$30)</f>
        <v>2</v>
      </c>
      <c r="D406" s="320">
        <v>416</v>
      </c>
      <c r="E406" s="320"/>
      <c r="F406" s="320"/>
      <c r="G406" s="320">
        <v>1</v>
      </c>
      <c r="H406" s="320">
        <v>8</v>
      </c>
      <c r="I406" s="320"/>
      <c r="J406" s="320">
        <v>5</v>
      </c>
      <c r="K406" s="320">
        <v>2</v>
      </c>
      <c r="L406" s="320"/>
      <c r="M406" s="320">
        <v>8</v>
      </c>
      <c r="N406" s="320">
        <v>29</v>
      </c>
      <c r="O406" s="320">
        <v>16</v>
      </c>
      <c r="P406" s="320"/>
      <c r="Q406" s="320"/>
      <c r="R406" s="320"/>
      <c r="S406" s="320">
        <v>4</v>
      </c>
      <c r="T406" s="320">
        <v>5</v>
      </c>
      <c r="U406" s="320">
        <v>4</v>
      </c>
      <c r="V406" s="320">
        <v>4</v>
      </c>
      <c r="W406" s="320">
        <v>1</v>
      </c>
      <c r="X406" s="320"/>
      <c r="Y406" s="320"/>
      <c r="Z406" s="320"/>
      <c r="AA406" s="320"/>
      <c r="AB406" s="320"/>
      <c r="AC406" s="320"/>
      <c r="AD406" s="320">
        <v>5</v>
      </c>
      <c r="AE406" s="320">
        <v>3</v>
      </c>
      <c r="AF406" s="320">
        <v>3</v>
      </c>
      <c r="AG406" s="320">
        <v>5</v>
      </c>
      <c r="AH406" s="320">
        <v>5</v>
      </c>
      <c r="AI406" s="320">
        <v>4</v>
      </c>
      <c r="AJ406" s="320">
        <v>4</v>
      </c>
      <c r="AK406" s="320">
        <v>3</v>
      </c>
      <c r="AL406" s="320">
        <v>4</v>
      </c>
      <c r="AM406" s="320">
        <v>4</v>
      </c>
      <c r="AN406" s="320">
        <v>4</v>
      </c>
      <c r="AO406" s="320">
        <v>3</v>
      </c>
      <c r="AP406" s="320">
        <v>4</v>
      </c>
      <c r="AQ406" s="320">
        <v>4</v>
      </c>
      <c r="AR406" s="320">
        <v>3</v>
      </c>
      <c r="AS406" s="320">
        <v>4</v>
      </c>
      <c r="AT406" s="320" t="s">
        <v>356</v>
      </c>
      <c r="AU406" s="320">
        <v>4</v>
      </c>
      <c r="AV406" s="320"/>
      <c r="AW406" s="320">
        <v>4</v>
      </c>
      <c r="AX406" s="320">
        <v>3</v>
      </c>
      <c r="AY406" s="320">
        <v>3</v>
      </c>
      <c r="AZ406" s="320">
        <v>4</v>
      </c>
      <c r="BA406" s="320">
        <v>4</v>
      </c>
      <c r="BB406" s="320">
        <v>4</v>
      </c>
      <c r="BC406" s="320"/>
      <c r="BD406" s="320" t="s">
        <v>22</v>
      </c>
      <c r="BE406" s="320" t="s">
        <v>22</v>
      </c>
      <c r="BF406" s="320"/>
      <c r="BG406" s="320"/>
      <c r="BH406" s="320">
        <v>4</v>
      </c>
      <c r="BI406" s="320">
        <v>4</v>
      </c>
      <c r="BJ406" s="320"/>
      <c r="BK406" s="320">
        <v>4</v>
      </c>
      <c r="BL406" s="320">
        <v>3</v>
      </c>
      <c r="BM406" s="320"/>
      <c r="BN406" s="320"/>
      <c r="BO406" s="381">
        <v>43497.415995370371</v>
      </c>
    </row>
    <row r="407" spans="1:67" ht="15" x14ac:dyDescent="0.25">
      <c r="A407" s="244" t="str">
        <f>IFERROR(LOOKUP(H407,BLIOTECAS!$D$2:$D$30,BLIOTECAS!$C$2:$C$30),"N/C")</f>
        <v>F. Informática</v>
      </c>
      <c r="B407" s="243" t="str">
        <f>IFERROR(LOOKUP(H407,BLIOTECAS!$D$2:$D$29,BLIOTECAS!$E$2:$E$29),"N/C")</f>
        <v>Ciencias Experimentales</v>
      </c>
      <c r="C407" s="243">
        <f>LOOKUP(H407,BLIOTECAS!$D$2:$D$30,BLIOTECAS!$F$2:$F$30)</f>
        <v>2</v>
      </c>
      <c r="D407" s="320">
        <v>417</v>
      </c>
      <c r="E407" s="320"/>
      <c r="F407" s="320"/>
      <c r="G407" s="320">
        <v>1</v>
      </c>
      <c r="H407" s="320">
        <v>17</v>
      </c>
      <c r="I407" s="320"/>
      <c r="J407" s="320">
        <v>2</v>
      </c>
      <c r="K407" s="320">
        <v>1</v>
      </c>
      <c r="L407" s="320"/>
      <c r="M407" s="320">
        <v>17</v>
      </c>
      <c r="N407" s="320"/>
      <c r="O407" s="320"/>
      <c r="P407" s="320"/>
      <c r="Q407" s="320"/>
      <c r="R407" s="320"/>
      <c r="S407" s="320">
        <v>3</v>
      </c>
      <c r="T407" s="320">
        <v>4</v>
      </c>
      <c r="U407" s="320">
        <v>5</v>
      </c>
      <c r="V407" s="320">
        <v>5</v>
      </c>
      <c r="W407" s="320">
        <v>1</v>
      </c>
      <c r="X407" s="320"/>
      <c r="Y407" s="320"/>
      <c r="Z407" s="320"/>
      <c r="AA407" s="320"/>
      <c r="AB407" s="320"/>
      <c r="AC407" s="320"/>
      <c r="AD407" s="320">
        <v>2</v>
      </c>
      <c r="AE407" s="320">
        <v>2</v>
      </c>
      <c r="AF407" s="320">
        <v>2</v>
      </c>
      <c r="AG407" s="320">
        <v>3</v>
      </c>
      <c r="AH407" s="320">
        <v>5</v>
      </c>
      <c r="AI407" s="320">
        <v>5</v>
      </c>
      <c r="AJ407" s="320">
        <v>4</v>
      </c>
      <c r="AK407" s="320">
        <v>1</v>
      </c>
      <c r="AL407" s="320">
        <v>3</v>
      </c>
      <c r="AM407" s="320">
        <v>3</v>
      </c>
      <c r="AN407" s="320">
        <v>4</v>
      </c>
      <c r="AO407" s="320">
        <v>4</v>
      </c>
      <c r="AP407" s="320">
        <v>4</v>
      </c>
      <c r="AQ407" s="320">
        <v>4</v>
      </c>
      <c r="AR407" s="320">
        <v>4</v>
      </c>
      <c r="AS407" s="320">
        <v>4</v>
      </c>
      <c r="AT407" s="320" t="s">
        <v>22</v>
      </c>
      <c r="AU407" s="320">
        <v>2</v>
      </c>
      <c r="AV407" s="320"/>
      <c r="AW407" s="320">
        <v>3</v>
      </c>
      <c r="AX407" s="320">
        <v>3</v>
      </c>
      <c r="AY407" s="320">
        <v>3</v>
      </c>
      <c r="AZ407" s="320">
        <v>3</v>
      </c>
      <c r="BA407" s="320">
        <v>3</v>
      </c>
      <c r="BB407" s="320">
        <v>3</v>
      </c>
      <c r="BC407" s="320"/>
      <c r="BD407" s="320" t="s">
        <v>22</v>
      </c>
      <c r="BE407" s="320" t="s">
        <v>356</v>
      </c>
      <c r="BF407" s="320">
        <v>3</v>
      </c>
      <c r="BG407" s="320"/>
      <c r="BH407" s="320">
        <v>4</v>
      </c>
      <c r="BI407" s="320">
        <v>5</v>
      </c>
      <c r="BJ407" s="320"/>
      <c r="BK407" s="320">
        <v>4</v>
      </c>
      <c r="BL407" s="320">
        <v>4</v>
      </c>
      <c r="BM407" s="320"/>
      <c r="BN407" s="320"/>
      <c r="BO407" s="381">
        <v>43497.416076388887</v>
      </c>
    </row>
    <row r="408" spans="1:67" ht="15" x14ac:dyDescent="0.25">
      <c r="A408" s="244" t="str">
        <f>IFERROR(LOOKUP(H408,BLIOTECAS!$D$2:$D$30,BLIOTECAS!$C$2:$C$30),"N/C")</f>
        <v>F. Derecho</v>
      </c>
      <c r="B408" s="243" t="str">
        <f>IFERROR(LOOKUP(H408,BLIOTECAS!$D$2:$D$29,BLIOTECAS!$E$2:$E$29),"N/C")</f>
        <v>Ciencias Sociales</v>
      </c>
      <c r="C408" s="243">
        <f>LOOKUP(H408,BLIOTECAS!$D$2:$D$30,BLIOTECAS!$F$2:$F$30)</f>
        <v>3</v>
      </c>
      <c r="D408" s="320">
        <v>418</v>
      </c>
      <c r="E408" s="320"/>
      <c r="F408" s="320"/>
      <c r="G408" s="320">
        <v>1</v>
      </c>
      <c r="H408" s="320">
        <v>11</v>
      </c>
      <c r="I408" s="320"/>
      <c r="J408" s="320">
        <v>3</v>
      </c>
      <c r="K408" s="320">
        <v>2</v>
      </c>
      <c r="L408" s="320"/>
      <c r="M408" s="320">
        <v>29</v>
      </c>
      <c r="N408" s="320">
        <v>15</v>
      </c>
      <c r="O408" s="320">
        <v>16</v>
      </c>
      <c r="P408" s="320"/>
      <c r="Q408" s="320"/>
      <c r="R408" s="320"/>
      <c r="S408" s="320">
        <v>2</v>
      </c>
      <c r="T408" s="320">
        <v>2</v>
      </c>
      <c r="U408" s="320">
        <v>2</v>
      </c>
      <c r="V408" s="320">
        <v>2</v>
      </c>
      <c r="W408" s="320"/>
      <c r="X408" s="320">
        <v>2</v>
      </c>
      <c r="Y408" s="320">
        <v>3</v>
      </c>
      <c r="Z408" s="320"/>
      <c r="AA408" s="320"/>
      <c r="AB408" s="320"/>
      <c r="AC408" s="320"/>
      <c r="AD408" s="320">
        <v>2</v>
      </c>
      <c r="AE408" s="320">
        <v>2</v>
      </c>
      <c r="AF408" s="320">
        <v>1</v>
      </c>
      <c r="AG408" s="320">
        <v>5</v>
      </c>
      <c r="AH408" s="320">
        <v>3</v>
      </c>
      <c r="AI408" s="320">
        <v>1</v>
      </c>
      <c r="AJ408" s="320">
        <v>4</v>
      </c>
      <c r="AK408" s="320">
        <v>3</v>
      </c>
      <c r="AL408" s="320">
        <v>3</v>
      </c>
      <c r="AM408" s="320">
        <v>2</v>
      </c>
      <c r="AN408" s="320">
        <v>2</v>
      </c>
      <c r="AO408" s="320">
        <v>3</v>
      </c>
      <c r="AP408" s="320">
        <v>2</v>
      </c>
      <c r="AQ408" s="320">
        <v>2</v>
      </c>
      <c r="AR408" s="320">
        <v>2</v>
      </c>
      <c r="AS408" s="320">
        <v>2</v>
      </c>
      <c r="AT408" s="320" t="s">
        <v>22</v>
      </c>
      <c r="AU408" s="320">
        <v>1</v>
      </c>
      <c r="AV408" s="320"/>
      <c r="AW408" s="320">
        <v>4</v>
      </c>
      <c r="AX408" s="320">
        <v>2</v>
      </c>
      <c r="AY408" s="320">
        <v>3</v>
      </c>
      <c r="AZ408" s="320">
        <v>3</v>
      </c>
      <c r="BA408" s="320">
        <v>3</v>
      </c>
      <c r="BB408" s="320">
        <v>3</v>
      </c>
      <c r="BC408" s="320"/>
      <c r="BD408" s="320" t="s">
        <v>22</v>
      </c>
      <c r="BE408" s="320" t="s">
        <v>22</v>
      </c>
      <c r="BF408" s="320">
        <v>3</v>
      </c>
      <c r="BG408" s="320"/>
      <c r="BH408" s="320">
        <v>3</v>
      </c>
      <c r="BI408" s="320">
        <v>3</v>
      </c>
      <c r="BJ408" s="320"/>
      <c r="BK408" s="320">
        <v>3</v>
      </c>
      <c r="BL408" s="320">
        <v>3</v>
      </c>
      <c r="BM408" s="320"/>
      <c r="BN408" s="320" t="s">
        <v>533</v>
      </c>
      <c r="BO408" s="381">
        <v>43497.41609953704</v>
      </c>
    </row>
    <row r="409" spans="1:67" ht="15" x14ac:dyDescent="0.25">
      <c r="A409" s="244" t="str">
        <f>IFERROR(LOOKUP(H409,BLIOTECAS!$D$2:$D$30,BLIOTECAS!$C$2:$C$30),"N/C")</f>
        <v>F. Ciencias de la Información</v>
      </c>
      <c r="B409" s="243" t="str">
        <f>IFERROR(LOOKUP(H409,BLIOTECAS!$D$2:$D$29,BLIOTECAS!$E$2:$E$29),"N/C")</f>
        <v>Ciencias Sociales</v>
      </c>
      <c r="C409" s="243">
        <f>LOOKUP(H409,BLIOTECAS!$D$2:$D$30,BLIOTECAS!$F$2:$F$30)</f>
        <v>3</v>
      </c>
      <c r="D409" s="320">
        <v>419</v>
      </c>
      <c r="E409" s="320"/>
      <c r="F409" s="320"/>
      <c r="G409" s="320">
        <v>1</v>
      </c>
      <c r="H409" s="320">
        <v>4</v>
      </c>
      <c r="I409" s="320"/>
      <c r="J409" s="320">
        <v>3</v>
      </c>
      <c r="K409" s="320">
        <v>4</v>
      </c>
      <c r="L409" s="320"/>
      <c r="M409" s="320">
        <v>4</v>
      </c>
      <c r="N409" s="320">
        <v>14</v>
      </c>
      <c r="O409" s="320"/>
      <c r="P409" s="320"/>
      <c r="Q409" s="320"/>
      <c r="R409" s="320"/>
      <c r="S409" s="320">
        <v>3</v>
      </c>
      <c r="T409" s="320">
        <v>5</v>
      </c>
      <c r="U409" s="320">
        <v>4</v>
      </c>
      <c r="V409" s="320">
        <v>1</v>
      </c>
      <c r="W409" s="320">
        <v>1</v>
      </c>
      <c r="X409" s="320"/>
      <c r="Y409" s="320"/>
      <c r="Z409" s="320"/>
      <c r="AA409" s="321"/>
      <c r="AB409" s="320"/>
      <c r="AC409" s="320"/>
      <c r="AD409" s="320">
        <v>5</v>
      </c>
      <c r="AE409" s="320">
        <v>1</v>
      </c>
      <c r="AF409" s="320">
        <v>3</v>
      </c>
      <c r="AG409" s="320">
        <v>1</v>
      </c>
      <c r="AH409" s="320">
        <v>5</v>
      </c>
      <c r="AI409" s="320">
        <v>4</v>
      </c>
      <c r="AJ409" s="320">
        <v>5</v>
      </c>
      <c r="AK409" s="320">
        <v>1</v>
      </c>
      <c r="AL409" s="320">
        <v>4</v>
      </c>
      <c r="AM409" s="320">
        <v>4</v>
      </c>
      <c r="AN409" s="320">
        <v>5</v>
      </c>
      <c r="AO409" s="320">
        <v>2</v>
      </c>
      <c r="AP409" s="320">
        <v>4</v>
      </c>
      <c r="AQ409" s="320">
        <v>5</v>
      </c>
      <c r="AR409" s="320">
        <v>3</v>
      </c>
      <c r="AS409" s="320">
        <v>5</v>
      </c>
      <c r="AT409" s="320" t="s">
        <v>22</v>
      </c>
      <c r="AU409" s="320">
        <v>5</v>
      </c>
      <c r="AV409" s="320"/>
      <c r="AW409" s="320">
        <v>5</v>
      </c>
      <c r="AX409" s="320">
        <v>5</v>
      </c>
      <c r="AY409" s="320">
        <v>4</v>
      </c>
      <c r="AZ409" s="320">
        <v>5</v>
      </c>
      <c r="BA409" s="320">
        <v>5</v>
      </c>
      <c r="BB409" s="320">
        <v>5</v>
      </c>
      <c r="BC409" s="320"/>
      <c r="BD409" s="320" t="s">
        <v>22</v>
      </c>
      <c r="BE409" s="320" t="s">
        <v>22</v>
      </c>
      <c r="BF409" s="320"/>
      <c r="BG409" s="320"/>
      <c r="BH409" s="320">
        <v>4</v>
      </c>
      <c r="BI409" s="320">
        <v>5</v>
      </c>
      <c r="BJ409" s="320"/>
      <c r="BK409" s="320">
        <v>4</v>
      </c>
      <c r="BL409" s="320">
        <v>4</v>
      </c>
      <c r="BM409" s="320"/>
      <c r="BN409" s="320"/>
      <c r="BO409" s="381">
        <v>43497.41609953704</v>
      </c>
    </row>
    <row r="410" spans="1:67" ht="15" x14ac:dyDescent="0.25">
      <c r="A410" s="244" t="str">
        <f>IFERROR(LOOKUP(H410,BLIOTECAS!$D$2:$D$30,BLIOTECAS!$C$2:$C$30),"N/C")</f>
        <v>F. Filología</v>
      </c>
      <c r="B410" s="243" t="str">
        <f>IFERROR(LOOKUP(H410,BLIOTECAS!$D$2:$D$29,BLIOTECAS!$E$2:$E$29),"N/C")</f>
        <v>Humanidades</v>
      </c>
      <c r="C410" s="243">
        <f>LOOKUP(H410,BLIOTECAS!$D$2:$D$30,BLIOTECAS!$F$2:$F$30)</f>
        <v>1</v>
      </c>
      <c r="D410" s="320">
        <v>420</v>
      </c>
      <c r="E410" s="320"/>
      <c r="F410" s="320"/>
      <c r="G410" s="320">
        <v>1</v>
      </c>
      <c r="H410" s="320">
        <v>14</v>
      </c>
      <c r="I410" s="320"/>
      <c r="J410" s="320">
        <v>5</v>
      </c>
      <c r="K410" s="320">
        <v>4</v>
      </c>
      <c r="L410" s="320"/>
      <c r="M410" s="320">
        <v>29</v>
      </c>
      <c r="N410" s="320">
        <v>15</v>
      </c>
      <c r="O410" s="320">
        <v>14</v>
      </c>
      <c r="P410" s="320"/>
      <c r="Q410" s="320"/>
      <c r="R410" s="320"/>
      <c r="S410" s="320">
        <v>5</v>
      </c>
      <c r="T410" s="320">
        <v>5</v>
      </c>
      <c r="U410" s="320">
        <v>5</v>
      </c>
      <c r="V410" s="320">
        <v>4</v>
      </c>
      <c r="W410" s="320"/>
      <c r="X410" s="320">
        <v>2</v>
      </c>
      <c r="Y410" s="320"/>
      <c r="Z410" s="320"/>
      <c r="AA410" s="322"/>
      <c r="AB410" s="320"/>
      <c r="AC410" s="320"/>
      <c r="AD410" s="320">
        <v>5</v>
      </c>
      <c r="AE410" s="320">
        <v>2</v>
      </c>
      <c r="AF410" s="320">
        <v>2</v>
      </c>
      <c r="AG410" s="320">
        <v>3</v>
      </c>
      <c r="AH410" s="320">
        <v>4</v>
      </c>
      <c r="AI410" s="320">
        <v>4</v>
      </c>
      <c r="AJ410" s="320">
        <v>4</v>
      </c>
      <c r="AK410" s="320">
        <v>1</v>
      </c>
      <c r="AL410" s="320">
        <v>6</v>
      </c>
      <c r="AM410" s="320">
        <v>5</v>
      </c>
      <c r="AN410" s="320">
        <v>5</v>
      </c>
      <c r="AO410" s="320">
        <v>3</v>
      </c>
      <c r="AP410" s="320">
        <v>5</v>
      </c>
      <c r="AQ410" s="320">
        <v>4</v>
      </c>
      <c r="AR410" s="320">
        <v>5</v>
      </c>
      <c r="AS410" s="320">
        <v>5</v>
      </c>
      <c r="AT410" s="320" t="s">
        <v>22</v>
      </c>
      <c r="AU410" s="320">
        <v>5</v>
      </c>
      <c r="AV410" s="320"/>
      <c r="AW410" s="320">
        <v>5</v>
      </c>
      <c r="AX410" s="320">
        <v>5</v>
      </c>
      <c r="AY410" s="320">
        <v>5</v>
      </c>
      <c r="AZ410" s="320">
        <v>5</v>
      </c>
      <c r="BA410" s="320">
        <v>5</v>
      </c>
      <c r="BB410" s="320">
        <v>5</v>
      </c>
      <c r="BC410" s="320"/>
      <c r="BD410" s="320" t="s">
        <v>22</v>
      </c>
      <c r="BE410" s="320" t="s">
        <v>22</v>
      </c>
      <c r="BF410" s="320"/>
      <c r="BG410" s="320"/>
      <c r="BH410" s="320">
        <v>5</v>
      </c>
      <c r="BI410" s="320">
        <v>5</v>
      </c>
      <c r="BJ410" s="320"/>
      <c r="BK410" s="320">
        <v>5</v>
      </c>
      <c r="BL410" s="320">
        <v>3</v>
      </c>
      <c r="BM410" s="320"/>
      <c r="BN410" s="320"/>
      <c r="BO410" s="381">
        <v>43497.416145833333</v>
      </c>
    </row>
    <row r="411" spans="1:67" ht="15" x14ac:dyDescent="0.25">
      <c r="A411" s="244" t="str">
        <f>IFERROR(LOOKUP(H411,BLIOTECAS!$D$2:$D$30,BLIOTECAS!$C$2:$C$30),"N/C")</f>
        <v>F. Ciencias Económicas y Empresariales</v>
      </c>
      <c r="B411" s="243" t="str">
        <f>IFERROR(LOOKUP(H411,BLIOTECAS!$D$2:$D$29,BLIOTECAS!$E$2:$E$29),"N/C")</f>
        <v>Ciencias Sociales</v>
      </c>
      <c r="C411" s="243">
        <f>LOOKUP(H411,BLIOTECAS!$D$2:$D$30,BLIOTECAS!$F$2:$F$30)</f>
        <v>3</v>
      </c>
      <c r="D411" s="320">
        <v>421</v>
      </c>
      <c r="E411" s="320"/>
      <c r="F411" s="320"/>
      <c r="G411" s="320">
        <v>1</v>
      </c>
      <c r="H411" s="320">
        <v>5</v>
      </c>
      <c r="I411" s="320"/>
      <c r="J411" s="320">
        <v>4</v>
      </c>
      <c r="K411" s="320">
        <v>1</v>
      </c>
      <c r="L411" s="320"/>
      <c r="M411" s="320">
        <v>5</v>
      </c>
      <c r="N411" s="320">
        <v>29</v>
      </c>
      <c r="O411" s="320">
        <v>26</v>
      </c>
      <c r="P411" s="320"/>
      <c r="Q411" s="320"/>
      <c r="R411" s="320"/>
      <c r="S411" s="320">
        <v>4</v>
      </c>
      <c r="T411" s="320">
        <v>5</v>
      </c>
      <c r="U411" s="320">
        <v>5</v>
      </c>
      <c r="V411" s="320">
        <v>5</v>
      </c>
      <c r="W411" s="320"/>
      <c r="X411" s="320">
        <v>2</v>
      </c>
      <c r="Y411" s="320">
        <v>3</v>
      </c>
      <c r="Z411" s="320"/>
      <c r="AA411" s="320"/>
      <c r="AB411" s="320"/>
      <c r="AC411" s="320"/>
      <c r="AD411" s="320">
        <v>5</v>
      </c>
      <c r="AE411" s="320">
        <v>3</v>
      </c>
      <c r="AF411" s="320">
        <v>5</v>
      </c>
      <c r="AG411" s="320">
        <v>4</v>
      </c>
      <c r="AH411" s="320">
        <v>5</v>
      </c>
      <c r="AI411" s="320">
        <v>3</v>
      </c>
      <c r="AJ411" s="320">
        <v>4</v>
      </c>
      <c r="AK411" s="320">
        <v>2</v>
      </c>
      <c r="AL411" s="320">
        <v>4</v>
      </c>
      <c r="AM411" s="320">
        <v>5</v>
      </c>
      <c r="AN411" s="320">
        <v>5</v>
      </c>
      <c r="AO411" s="320">
        <v>5</v>
      </c>
      <c r="AP411" s="320">
        <v>5</v>
      </c>
      <c r="AQ411" s="320">
        <v>3</v>
      </c>
      <c r="AR411" s="320">
        <v>3</v>
      </c>
      <c r="AS411" s="320">
        <v>3</v>
      </c>
      <c r="AT411" s="320" t="s">
        <v>22</v>
      </c>
      <c r="AU411" s="320">
        <v>5</v>
      </c>
      <c r="AV411" s="320"/>
      <c r="AW411" s="320">
        <v>5</v>
      </c>
      <c r="AX411" s="320">
        <v>3</v>
      </c>
      <c r="AY411" s="320">
        <v>5</v>
      </c>
      <c r="AZ411" s="320">
        <v>5</v>
      </c>
      <c r="BA411" s="320">
        <v>5</v>
      </c>
      <c r="BB411" s="320">
        <v>4</v>
      </c>
      <c r="BC411" s="320"/>
      <c r="BD411" s="320" t="s">
        <v>22</v>
      </c>
      <c r="BE411" s="320" t="s">
        <v>22</v>
      </c>
      <c r="BF411" s="320"/>
      <c r="BG411" s="320"/>
      <c r="BH411" s="320">
        <v>3</v>
      </c>
      <c r="BI411" s="320">
        <v>3</v>
      </c>
      <c r="BJ411" s="320"/>
      <c r="BK411" s="320">
        <v>5</v>
      </c>
      <c r="BL411" s="320">
        <v>3</v>
      </c>
      <c r="BM411" s="320"/>
      <c r="BN411" s="320" t="s">
        <v>534</v>
      </c>
      <c r="BO411" s="381">
        <v>43497.416238425925</v>
      </c>
    </row>
    <row r="412" spans="1:67" ht="15" x14ac:dyDescent="0.25">
      <c r="A412" s="244" t="str">
        <f>IFERROR(LOOKUP(H412,BLIOTECAS!$D$2:$D$30,BLIOTECAS!$C$2:$C$30),"N/C")</f>
        <v>F. Ciencias Políticas y Sociología</v>
      </c>
      <c r="B412" s="243" t="str">
        <f>IFERROR(LOOKUP(H412,BLIOTECAS!$D$2:$D$29,BLIOTECAS!$E$2:$E$29),"N/C")</f>
        <v>Ciencias Sociales</v>
      </c>
      <c r="C412" s="243">
        <f>LOOKUP(H412,BLIOTECAS!$D$2:$D$30,BLIOTECAS!$F$2:$F$30)</f>
        <v>3</v>
      </c>
      <c r="D412" s="320">
        <v>422</v>
      </c>
      <c r="E412" s="320"/>
      <c r="F412" s="320"/>
      <c r="G412" s="320">
        <v>1</v>
      </c>
      <c r="H412" s="320">
        <v>9</v>
      </c>
      <c r="I412" s="320"/>
      <c r="J412" s="320">
        <v>2</v>
      </c>
      <c r="K412" s="320">
        <v>4</v>
      </c>
      <c r="L412" s="320"/>
      <c r="M412" s="320">
        <v>9</v>
      </c>
      <c r="N412" s="320">
        <v>26</v>
      </c>
      <c r="O412" s="320"/>
      <c r="P412" s="320" t="s">
        <v>535</v>
      </c>
      <c r="Q412" s="320"/>
      <c r="R412" s="320"/>
      <c r="S412" s="320">
        <v>4</v>
      </c>
      <c r="T412" s="320">
        <v>3</v>
      </c>
      <c r="U412" s="320">
        <v>3</v>
      </c>
      <c r="V412" s="320">
        <v>3</v>
      </c>
      <c r="W412" s="320">
        <v>1</v>
      </c>
      <c r="X412" s="320">
        <v>2</v>
      </c>
      <c r="Y412" s="320"/>
      <c r="Z412" s="320"/>
      <c r="AA412" s="320"/>
      <c r="AB412" s="320"/>
      <c r="AC412" s="320"/>
      <c r="AD412" s="320">
        <v>5</v>
      </c>
      <c r="AE412" s="320">
        <v>1</v>
      </c>
      <c r="AF412" s="320">
        <v>1</v>
      </c>
      <c r="AG412" s="320">
        <v>2</v>
      </c>
      <c r="AH412" s="320">
        <v>5</v>
      </c>
      <c r="AI412" s="320">
        <v>5</v>
      </c>
      <c r="AJ412" s="320">
        <v>3</v>
      </c>
      <c r="AK412" s="320">
        <v>1</v>
      </c>
      <c r="AL412" s="320">
        <v>3</v>
      </c>
      <c r="AM412" s="320">
        <v>4</v>
      </c>
      <c r="AN412" s="320">
        <v>4</v>
      </c>
      <c r="AO412" s="320">
        <v>4</v>
      </c>
      <c r="AP412" s="320">
        <v>4</v>
      </c>
      <c r="AQ412" s="320">
        <v>4</v>
      </c>
      <c r="AR412" s="320">
        <v>3</v>
      </c>
      <c r="AS412" s="320">
        <v>4</v>
      </c>
      <c r="AT412" s="320" t="s">
        <v>22</v>
      </c>
      <c r="AU412" s="320">
        <v>4</v>
      </c>
      <c r="AV412" s="320"/>
      <c r="AW412" s="320">
        <v>5</v>
      </c>
      <c r="AX412" s="320">
        <v>3</v>
      </c>
      <c r="AY412" s="320">
        <v>4</v>
      </c>
      <c r="AZ412" s="320">
        <v>4</v>
      </c>
      <c r="BA412" s="320">
        <v>5</v>
      </c>
      <c r="BB412" s="320">
        <v>4</v>
      </c>
      <c r="BC412" s="320"/>
      <c r="BD412" s="320" t="s">
        <v>22</v>
      </c>
      <c r="BE412" s="320" t="s">
        <v>22</v>
      </c>
      <c r="BF412" s="320"/>
      <c r="BG412" s="320"/>
      <c r="BH412" s="320">
        <v>4</v>
      </c>
      <c r="BI412" s="320">
        <v>4</v>
      </c>
      <c r="BJ412" s="320"/>
      <c r="BK412" s="320">
        <v>4</v>
      </c>
      <c r="BL412" s="320">
        <v>3</v>
      </c>
      <c r="BM412" s="320"/>
      <c r="BN412" s="320" t="s">
        <v>536</v>
      </c>
      <c r="BO412" s="381">
        <v>43497.416273148148</v>
      </c>
    </row>
    <row r="413" spans="1:67" ht="15" x14ac:dyDescent="0.25">
      <c r="A413" s="244" t="str">
        <f>IFERROR(LOOKUP(H413,BLIOTECAS!$D$2:$D$30,BLIOTECAS!$C$2:$C$30),"N/C")</f>
        <v>F. Ciencias Matemáticas</v>
      </c>
      <c r="B413" s="243" t="str">
        <f>IFERROR(LOOKUP(H413,BLIOTECAS!$D$2:$D$29,BLIOTECAS!$E$2:$E$29),"N/C")</f>
        <v>Ciencias Experimentales</v>
      </c>
      <c r="C413" s="243">
        <f>LOOKUP(H413,BLIOTECAS!$D$2:$D$30,BLIOTECAS!$F$2:$F$30)</f>
        <v>2</v>
      </c>
      <c r="D413" s="320">
        <v>423</v>
      </c>
      <c r="E413" s="320"/>
      <c r="F413" s="320"/>
      <c r="G413" s="320">
        <v>1</v>
      </c>
      <c r="H413" s="320">
        <v>8</v>
      </c>
      <c r="I413" s="320"/>
      <c r="J413" s="320">
        <v>5</v>
      </c>
      <c r="K413" s="320">
        <v>3</v>
      </c>
      <c r="L413" s="320"/>
      <c r="M413" s="320">
        <v>8</v>
      </c>
      <c r="N413" s="320">
        <v>17</v>
      </c>
      <c r="O413" s="320"/>
      <c r="P413" s="320"/>
      <c r="Q413" s="320"/>
      <c r="R413" s="320"/>
      <c r="S413" s="320">
        <v>5</v>
      </c>
      <c r="T413" s="320">
        <v>4</v>
      </c>
      <c r="U413" s="320">
        <v>3</v>
      </c>
      <c r="V413" s="320">
        <v>2</v>
      </c>
      <c r="W413" s="320"/>
      <c r="X413" s="320"/>
      <c r="Y413" s="320"/>
      <c r="Z413" s="320"/>
      <c r="AA413" s="320"/>
      <c r="AB413" s="320"/>
      <c r="AC413" s="320"/>
      <c r="AD413" s="320">
        <v>5</v>
      </c>
      <c r="AE413" s="320">
        <v>2</v>
      </c>
      <c r="AF413" s="320">
        <v>2</v>
      </c>
      <c r="AG413" s="320">
        <v>3</v>
      </c>
      <c r="AH413" s="320">
        <v>5</v>
      </c>
      <c r="AI413" s="320">
        <v>3</v>
      </c>
      <c r="AJ413" s="320">
        <v>5</v>
      </c>
      <c r="AK413" s="320">
        <v>2</v>
      </c>
      <c r="AL413" s="320">
        <v>3</v>
      </c>
      <c r="AM413" s="320">
        <v>4</v>
      </c>
      <c r="AN413" s="320">
        <v>4</v>
      </c>
      <c r="AO413" s="320">
        <v>3</v>
      </c>
      <c r="AP413" s="320">
        <v>4</v>
      </c>
      <c r="AQ413" s="320">
        <v>4</v>
      </c>
      <c r="AR413" s="320">
        <v>4</v>
      </c>
      <c r="AS413" s="320">
        <v>3</v>
      </c>
      <c r="AT413" s="320" t="s">
        <v>22</v>
      </c>
      <c r="AU413" s="320">
        <v>3</v>
      </c>
      <c r="AV413" s="320"/>
      <c r="AW413" s="320">
        <v>4</v>
      </c>
      <c r="AX413" s="320">
        <v>4</v>
      </c>
      <c r="AY413" s="320">
        <v>4</v>
      </c>
      <c r="AZ413" s="320">
        <v>4</v>
      </c>
      <c r="BA413" s="320">
        <v>4</v>
      </c>
      <c r="BB413" s="320">
        <v>3</v>
      </c>
      <c r="BC413" s="320"/>
      <c r="BD413" s="320" t="s">
        <v>356</v>
      </c>
      <c r="BE413" s="320" t="s">
        <v>22</v>
      </c>
      <c r="BF413" s="320"/>
      <c r="BG413" s="320"/>
      <c r="BH413" s="320">
        <v>3</v>
      </c>
      <c r="BI413" s="320">
        <v>4</v>
      </c>
      <c r="BJ413" s="320"/>
      <c r="BK413" s="320">
        <v>4</v>
      </c>
      <c r="BL413" s="320">
        <v>3</v>
      </c>
      <c r="BM413" s="320"/>
      <c r="BN413" s="320"/>
      <c r="BO413" s="381">
        <v>43497.416284722225</v>
      </c>
    </row>
    <row r="414" spans="1:67" ht="15" x14ac:dyDescent="0.25">
      <c r="A414" s="244" t="str">
        <f>IFERROR(LOOKUP(H414,BLIOTECAS!$D$2:$D$30,BLIOTECAS!$C$2:$C$30),"N/C")</f>
        <v>F. Veterinaria</v>
      </c>
      <c r="B414" s="243" t="str">
        <f>IFERROR(LOOKUP(H414,BLIOTECAS!$D$2:$D$29,BLIOTECAS!$E$2:$E$29),"N/C")</f>
        <v>Ciencias de la Salud</v>
      </c>
      <c r="C414" s="243">
        <f>LOOKUP(H414,BLIOTECAS!$D$2:$D$30,BLIOTECAS!$F$2:$F$30)</f>
        <v>4</v>
      </c>
      <c r="D414" s="320">
        <v>424</v>
      </c>
      <c r="E414" s="320"/>
      <c r="F414" s="320"/>
      <c r="G414" s="320">
        <v>1</v>
      </c>
      <c r="H414" s="320">
        <v>21</v>
      </c>
      <c r="I414" s="320"/>
      <c r="J414" s="320">
        <v>2</v>
      </c>
      <c r="K414" s="320">
        <v>3</v>
      </c>
      <c r="L414" s="320"/>
      <c r="M414" s="320">
        <v>21</v>
      </c>
      <c r="N414" s="320">
        <v>16</v>
      </c>
      <c r="O414" s="320"/>
      <c r="P414" s="320"/>
      <c r="Q414" s="320"/>
      <c r="R414" s="320"/>
      <c r="S414" s="320">
        <v>5</v>
      </c>
      <c r="T414" s="320">
        <v>4</v>
      </c>
      <c r="U414" s="320">
        <v>4</v>
      </c>
      <c r="V414" s="320">
        <v>3</v>
      </c>
      <c r="W414" s="320">
        <v>1</v>
      </c>
      <c r="X414" s="320"/>
      <c r="Y414" s="320"/>
      <c r="Z414" s="320"/>
      <c r="AA414" s="320"/>
      <c r="AB414" s="320"/>
      <c r="AC414" s="320"/>
      <c r="AD414" s="320">
        <v>3</v>
      </c>
      <c r="AE414" s="320">
        <v>5</v>
      </c>
      <c r="AF414" s="320">
        <v>5</v>
      </c>
      <c r="AG414" s="320">
        <v>4</v>
      </c>
      <c r="AH414" s="320">
        <v>5</v>
      </c>
      <c r="AI414" s="320">
        <v>4</v>
      </c>
      <c r="AJ414" s="320">
        <v>5</v>
      </c>
      <c r="AK414" s="320">
        <v>2</v>
      </c>
      <c r="AL414" s="320">
        <v>5</v>
      </c>
      <c r="AM414" s="320">
        <v>4</v>
      </c>
      <c r="AN414" s="320">
        <v>4</v>
      </c>
      <c r="AO414" s="320">
        <v>5</v>
      </c>
      <c r="AP414" s="320">
        <v>4</v>
      </c>
      <c r="AQ414" s="320">
        <v>5</v>
      </c>
      <c r="AR414" s="320">
        <v>4</v>
      </c>
      <c r="AS414" s="320">
        <v>3</v>
      </c>
      <c r="AT414" s="320" t="s">
        <v>22</v>
      </c>
      <c r="AU414" s="320">
        <v>4</v>
      </c>
      <c r="AV414" s="320"/>
      <c r="AW414" s="320">
        <v>5</v>
      </c>
      <c r="AX414" s="320">
        <v>5</v>
      </c>
      <c r="AY414" s="320">
        <v>5</v>
      </c>
      <c r="AZ414" s="320">
        <v>4</v>
      </c>
      <c r="BA414" s="320">
        <v>5</v>
      </c>
      <c r="BB414" s="320">
        <v>5</v>
      </c>
      <c r="BC414" s="320"/>
      <c r="BD414" s="320" t="s">
        <v>356</v>
      </c>
      <c r="BE414" s="320" t="s">
        <v>22</v>
      </c>
      <c r="BF414" s="320"/>
      <c r="BG414" s="320"/>
      <c r="BH414" s="320">
        <v>4</v>
      </c>
      <c r="BI414" s="320">
        <v>5</v>
      </c>
      <c r="BJ414" s="320"/>
      <c r="BK414" s="320">
        <v>5</v>
      </c>
      <c r="BL414" s="320">
        <v>4</v>
      </c>
      <c r="BM414" s="320"/>
      <c r="BN414" s="320"/>
      <c r="BO414" s="381">
        <v>43497.416342592594</v>
      </c>
    </row>
    <row r="415" spans="1:67" ht="15" x14ac:dyDescent="0.25">
      <c r="A415" s="244" t="str">
        <f>IFERROR(LOOKUP(H415,BLIOTECAS!$D$2:$D$30,BLIOTECAS!$C$2:$C$30),"N/C")</f>
        <v>F. Ciencias Matemáticas</v>
      </c>
      <c r="B415" s="243" t="str">
        <f>IFERROR(LOOKUP(H415,BLIOTECAS!$D$2:$D$29,BLIOTECAS!$E$2:$E$29),"N/C")</f>
        <v>Ciencias Experimentales</v>
      </c>
      <c r="C415" s="243">
        <f>LOOKUP(H415,BLIOTECAS!$D$2:$D$30,BLIOTECAS!$F$2:$F$30)</f>
        <v>2</v>
      </c>
      <c r="D415" s="320">
        <v>425</v>
      </c>
      <c r="E415" s="320"/>
      <c r="F415" s="320"/>
      <c r="G415" s="320">
        <v>1</v>
      </c>
      <c r="H415" s="320">
        <v>8</v>
      </c>
      <c r="I415" s="320"/>
      <c r="J415" s="320">
        <v>4</v>
      </c>
      <c r="K415" s="320">
        <v>4</v>
      </c>
      <c r="L415" s="320"/>
      <c r="M415" s="320">
        <v>8</v>
      </c>
      <c r="N415" s="320">
        <v>29</v>
      </c>
      <c r="O415" s="320"/>
      <c r="P415" s="320"/>
      <c r="Q415" s="320"/>
      <c r="R415" s="320"/>
      <c r="S415" s="320">
        <v>5</v>
      </c>
      <c r="T415" s="320">
        <v>3</v>
      </c>
      <c r="U415" s="320">
        <v>2</v>
      </c>
      <c r="V415" s="320">
        <v>3</v>
      </c>
      <c r="W415" s="320">
        <v>1</v>
      </c>
      <c r="X415" s="320"/>
      <c r="Y415" s="320"/>
      <c r="Z415" s="320"/>
      <c r="AA415" s="320"/>
      <c r="AB415" s="320"/>
      <c r="AC415" s="320"/>
      <c r="AD415" s="320">
        <v>4</v>
      </c>
      <c r="AE415" s="320">
        <v>1</v>
      </c>
      <c r="AF415" s="320">
        <v>1</v>
      </c>
      <c r="AG415" s="320">
        <v>1</v>
      </c>
      <c r="AH415" s="320">
        <v>5</v>
      </c>
      <c r="AI415" s="320">
        <v>5</v>
      </c>
      <c r="AJ415" s="320">
        <v>5</v>
      </c>
      <c r="AK415" s="320">
        <v>1</v>
      </c>
      <c r="AL415" s="320">
        <v>3</v>
      </c>
      <c r="AM415" s="320">
        <v>4</v>
      </c>
      <c r="AN415" s="320">
        <v>2</v>
      </c>
      <c r="AO415" s="320">
        <v>2</v>
      </c>
      <c r="AP415" s="320">
        <v>3</v>
      </c>
      <c r="AQ415" s="320">
        <v>4</v>
      </c>
      <c r="AR415" s="320">
        <v>2</v>
      </c>
      <c r="AS415" s="320">
        <v>4</v>
      </c>
      <c r="AT415" s="320" t="s">
        <v>22</v>
      </c>
      <c r="AU415" s="320">
        <v>3</v>
      </c>
      <c r="AV415" s="320"/>
      <c r="AW415" s="320">
        <v>5</v>
      </c>
      <c r="AX415" s="320">
        <v>5</v>
      </c>
      <c r="AY415" s="320">
        <v>5</v>
      </c>
      <c r="AZ415" s="320">
        <v>5</v>
      </c>
      <c r="BA415" s="320">
        <v>5</v>
      </c>
      <c r="BB415" s="320">
        <v>5</v>
      </c>
      <c r="BC415" s="320"/>
      <c r="BD415" s="320" t="s">
        <v>356</v>
      </c>
      <c r="BE415" s="320" t="s">
        <v>22</v>
      </c>
      <c r="BF415" s="320"/>
      <c r="BG415" s="320"/>
      <c r="BH415" s="320">
        <v>3</v>
      </c>
      <c r="BI415" s="320">
        <v>2</v>
      </c>
      <c r="BJ415" s="320"/>
      <c r="BK415" s="320">
        <v>4</v>
      </c>
      <c r="BL415" s="320">
        <v>3</v>
      </c>
      <c r="BM415" s="320"/>
      <c r="BN415" s="320" t="s">
        <v>537</v>
      </c>
      <c r="BO415" s="381">
        <v>43497.416377314818</v>
      </c>
    </row>
    <row r="416" spans="1:67" ht="15" x14ac:dyDescent="0.25">
      <c r="A416" s="244" t="str">
        <f>IFERROR(LOOKUP(H416,BLIOTECAS!$D$2:$D$30,BLIOTECAS!$C$2:$C$30),"N/C")</f>
        <v>F. Psicología</v>
      </c>
      <c r="B416" s="243" t="str">
        <f>IFERROR(LOOKUP(H416,BLIOTECAS!$D$2:$D$29,BLIOTECAS!$E$2:$E$29),"N/C")</f>
        <v>Ciencias de la Salud</v>
      </c>
      <c r="C416" s="243">
        <f>LOOKUP(H416,BLIOTECAS!$D$2:$D$30,BLIOTECAS!$F$2:$F$30)</f>
        <v>4</v>
      </c>
      <c r="D416" s="320">
        <v>426</v>
      </c>
      <c r="E416" s="320"/>
      <c r="F416" s="320"/>
      <c r="G416" s="320">
        <v>1</v>
      </c>
      <c r="H416" s="320">
        <v>20</v>
      </c>
      <c r="I416" s="320"/>
      <c r="J416" s="320">
        <v>3</v>
      </c>
      <c r="K416" s="320">
        <v>1</v>
      </c>
      <c r="L416" s="320"/>
      <c r="M416" s="320">
        <v>20</v>
      </c>
      <c r="N416" s="320"/>
      <c r="O416" s="320"/>
      <c r="P416" s="320"/>
      <c r="Q416" s="320"/>
      <c r="R416" s="320"/>
      <c r="S416" s="320">
        <v>3</v>
      </c>
      <c r="T416" s="320">
        <v>4</v>
      </c>
      <c r="U416" s="320">
        <v>5</v>
      </c>
      <c r="V416" s="320">
        <v>5</v>
      </c>
      <c r="W416" s="320">
        <v>1</v>
      </c>
      <c r="X416" s="320"/>
      <c r="Y416" s="320"/>
      <c r="Z416" s="320"/>
      <c r="AA416" s="320"/>
      <c r="AB416" s="320"/>
      <c r="AC416" s="320"/>
      <c r="AD416" s="320">
        <v>1</v>
      </c>
      <c r="AE416" s="320">
        <v>1</v>
      </c>
      <c r="AF416" s="320">
        <v>1</v>
      </c>
      <c r="AG416" s="320">
        <v>3</v>
      </c>
      <c r="AH416" s="320">
        <v>4</v>
      </c>
      <c r="AI416" s="320">
        <v>5</v>
      </c>
      <c r="AJ416" s="320">
        <v>5</v>
      </c>
      <c r="AK416" s="320">
        <v>2</v>
      </c>
      <c r="AL416" s="320">
        <v>5</v>
      </c>
      <c r="AM416" s="320">
        <v>3</v>
      </c>
      <c r="AN416" s="320">
        <v>3</v>
      </c>
      <c r="AO416" s="320">
        <v>3</v>
      </c>
      <c r="AP416" s="320">
        <v>4</v>
      </c>
      <c r="AQ416" s="320">
        <v>3</v>
      </c>
      <c r="AR416" s="320">
        <v>3</v>
      </c>
      <c r="AS416" s="320">
        <v>2</v>
      </c>
      <c r="AT416" s="320" t="s">
        <v>22</v>
      </c>
      <c r="AU416" s="320">
        <v>5</v>
      </c>
      <c r="AV416" s="320"/>
      <c r="AW416" s="320">
        <v>3</v>
      </c>
      <c r="AX416" s="320">
        <v>3</v>
      </c>
      <c r="AY416" s="320">
        <v>3</v>
      </c>
      <c r="AZ416" s="320">
        <v>3</v>
      </c>
      <c r="BA416" s="320">
        <v>3</v>
      </c>
      <c r="BB416" s="320">
        <v>3</v>
      </c>
      <c r="BC416" s="320"/>
      <c r="BD416" s="320" t="s">
        <v>22</v>
      </c>
      <c r="BE416" s="320" t="s">
        <v>22</v>
      </c>
      <c r="BF416" s="320"/>
      <c r="BG416" s="320"/>
      <c r="BH416" s="320">
        <v>3</v>
      </c>
      <c r="BI416" s="320">
        <v>4</v>
      </c>
      <c r="BJ416" s="320"/>
      <c r="BK416" s="320">
        <v>4</v>
      </c>
      <c r="BL416" s="320">
        <v>3</v>
      </c>
      <c r="BM416" s="320"/>
      <c r="BN416" s="320"/>
      <c r="BO416" s="381">
        <v>43497.41642361111</v>
      </c>
    </row>
    <row r="417" spans="1:67" ht="15" x14ac:dyDescent="0.25">
      <c r="A417" s="244" t="str">
        <f>IFERROR(LOOKUP(H417,BLIOTECAS!$D$2:$D$30,BLIOTECAS!$C$2:$C$30),"N/C")</f>
        <v>F. Filología</v>
      </c>
      <c r="B417" s="243" t="str">
        <f>IFERROR(LOOKUP(H417,BLIOTECAS!$D$2:$D$29,BLIOTECAS!$E$2:$E$29),"N/C")</f>
        <v>Humanidades</v>
      </c>
      <c r="C417" s="243">
        <f>LOOKUP(H417,BLIOTECAS!$D$2:$D$30,BLIOTECAS!$F$2:$F$30)</f>
        <v>1</v>
      </c>
      <c r="D417" s="320">
        <v>427</v>
      </c>
      <c r="E417" s="320"/>
      <c r="F417" s="320"/>
      <c r="G417" s="320">
        <v>1</v>
      </c>
      <c r="H417" s="320">
        <v>14</v>
      </c>
      <c r="I417" s="320"/>
      <c r="J417" s="320">
        <v>4</v>
      </c>
      <c r="K417" s="320">
        <v>3</v>
      </c>
      <c r="L417" s="320"/>
      <c r="M417" s="320">
        <v>14</v>
      </c>
      <c r="N417" s="320">
        <v>29</v>
      </c>
      <c r="O417" s="320"/>
      <c r="P417" s="320"/>
      <c r="Q417" s="320"/>
      <c r="R417" s="320"/>
      <c r="S417" s="320">
        <v>4</v>
      </c>
      <c r="T417" s="320">
        <v>3</v>
      </c>
      <c r="U417" s="320">
        <v>4</v>
      </c>
      <c r="V417" s="320">
        <v>2</v>
      </c>
      <c r="W417" s="320">
        <v>1</v>
      </c>
      <c r="X417" s="320"/>
      <c r="Y417" s="320"/>
      <c r="Z417" s="320"/>
      <c r="AA417" s="320"/>
      <c r="AB417" s="320"/>
      <c r="AC417" s="320"/>
      <c r="AD417" s="320">
        <v>3</v>
      </c>
      <c r="AE417" s="320">
        <v>3</v>
      </c>
      <c r="AF417" s="320">
        <v>4</v>
      </c>
      <c r="AG417" s="320">
        <v>4</v>
      </c>
      <c r="AH417" s="320">
        <v>4</v>
      </c>
      <c r="AI417" s="320">
        <v>4</v>
      </c>
      <c r="AJ417" s="320">
        <v>4</v>
      </c>
      <c r="AK417" s="320">
        <v>2</v>
      </c>
      <c r="AL417" s="320">
        <v>6</v>
      </c>
      <c r="AM417" s="320">
        <v>3</v>
      </c>
      <c r="AN417" s="320">
        <v>4</v>
      </c>
      <c r="AO417" s="320">
        <v>4</v>
      </c>
      <c r="AP417" s="320">
        <v>3</v>
      </c>
      <c r="AQ417" s="320">
        <v>3</v>
      </c>
      <c r="AR417" s="320">
        <v>2</v>
      </c>
      <c r="AS417" s="320">
        <v>3</v>
      </c>
      <c r="AT417" s="320" t="s">
        <v>356</v>
      </c>
      <c r="AU417" s="320">
        <v>4</v>
      </c>
      <c r="AV417" s="320"/>
      <c r="AW417" s="320">
        <v>4</v>
      </c>
      <c r="AX417" s="320">
        <v>3</v>
      </c>
      <c r="AY417" s="320">
        <v>4</v>
      </c>
      <c r="AZ417" s="320">
        <v>4</v>
      </c>
      <c r="BA417" s="320">
        <v>4</v>
      </c>
      <c r="BB417" s="320">
        <v>4</v>
      </c>
      <c r="BC417" s="320"/>
      <c r="BD417" s="320" t="s">
        <v>356</v>
      </c>
      <c r="BE417" s="320" t="s">
        <v>356</v>
      </c>
      <c r="BF417" s="320">
        <v>4</v>
      </c>
      <c r="BG417" s="320"/>
      <c r="BH417" s="320">
        <v>4</v>
      </c>
      <c r="BI417" s="320">
        <v>4</v>
      </c>
      <c r="BJ417" s="320"/>
      <c r="BK417" s="320">
        <v>4</v>
      </c>
      <c r="BL417" s="320">
        <v>4</v>
      </c>
      <c r="BM417" s="320"/>
      <c r="BN417" s="320"/>
      <c r="BO417" s="381">
        <v>43497.416458333333</v>
      </c>
    </row>
    <row r="418" spans="1:67" ht="15" x14ac:dyDescent="0.25">
      <c r="A418" s="244" t="str">
        <f>IFERROR(LOOKUP(H418,BLIOTECAS!$D$2:$D$30,BLIOTECAS!$C$2:$C$30),"N/C")</f>
        <v>F. Psicología</v>
      </c>
      <c r="B418" s="243" t="str">
        <f>IFERROR(LOOKUP(H418,BLIOTECAS!$D$2:$D$29,BLIOTECAS!$E$2:$E$29),"N/C")</f>
        <v>Ciencias de la Salud</v>
      </c>
      <c r="C418" s="243">
        <f>LOOKUP(H418,BLIOTECAS!$D$2:$D$30,BLIOTECAS!$F$2:$F$30)</f>
        <v>4</v>
      </c>
      <c r="D418" s="320">
        <v>428</v>
      </c>
      <c r="E418" s="320"/>
      <c r="F418" s="320"/>
      <c r="G418" s="320">
        <v>2</v>
      </c>
      <c r="H418" s="320">
        <v>20</v>
      </c>
      <c r="I418" s="320"/>
      <c r="J418" s="320">
        <v>3</v>
      </c>
      <c r="K418" s="320">
        <v>3</v>
      </c>
      <c r="L418" s="320"/>
      <c r="M418" s="320">
        <v>20</v>
      </c>
      <c r="N418" s="320"/>
      <c r="O418" s="320"/>
      <c r="P418" s="320"/>
      <c r="Q418" s="320"/>
      <c r="R418" s="320"/>
      <c r="S418" s="320">
        <v>5</v>
      </c>
      <c r="T418" s="320">
        <v>4</v>
      </c>
      <c r="U418" s="320">
        <v>2</v>
      </c>
      <c r="V418" s="320">
        <v>2</v>
      </c>
      <c r="W418" s="320">
        <v>1</v>
      </c>
      <c r="X418" s="320"/>
      <c r="Y418" s="320"/>
      <c r="Z418" s="320"/>
      <c r="AA418" s="320"/>
      <c r="AB418" s="320"/>
      <c r="AC418" s="320"/>
      <c r="AD418" s="320">
        <v>4</v>
      </c>
      <c r="AE418" s="320">
        <v>3</v>
      </c>
      <c r="AF418" s="320">
        <v>3</v>
      </c>
      <c r="AG418" s="320">
        <v>3</v>
      </c>
      <c r="AH418" s="320">
        <v>5</v>
      </c>
      <c r="AI418" s="320">
        <v>4</v>
      </c>
      <c r="AJ418" s="320">
        <v>5</v>
      </c>
      <c r="AK418" s="320">
        <v>1</v>
      </c>
      <c r="AL418" s="320">
        <v>1</v>
      </c>
      <c r="AM418" s="320">
        <v>4</v>
      </c>
      <c r="AN418" s="320">
        <v>3</v>
      </c>
      <c r="AO418" s="320">
        <v>4</v>
      </c>
      <c r="AP418" s="320">
        <v>2</v>
      </c>
      <c r="AQ418" s="320">
        <v>2</v>
      </c>
      <c r="AR418" s="320">
        <v>1</v>
      </c>
      <c r="AS418" s="320">
        <v>3</v>
      </c>
      <c r="AT418" s="320" t="s">
        <v>22</v>
      </c>
      <c r="AU418" s="320">
        <v>2</v>
      </c>
      <c r="AV418" s="320"/>
      <c r="AW418" s="320">
        <v>1</v>
      </c>
      <c r="AX418" s="320">
        <v>1</v>
      </c>
      <c r="AY418" s="320">
        <v>3</v>
      </c>
      <c r="AZ418" s="320">
        <v>5</v>
      </c>
      <c r="BA418" s="320">
        <v>5</v>
      </c>
      <c r="BB418" s="320">
        <v>5</v>
      </c>
      <c r="BC418" s="320"/>
      <c r="BD418" s="320" t="s">
        <v>356</v>
      </c>
      <c r="BE418" s="320" t="s">
        <v>356</v>
      </c>
      <c r="BF418" s="320">
        <v>5</v>
      </c>
      <c r="BG418" s="320"/>
      <c r="BH418" s="320">
        <v>3</v>
      </c>
      <c r="BI418" s="320">
        <v>2</v>
      </c>
      <c r="BJ418" s="320"/>
      <c r="BK418" s="320">
        <v>3</v>
      </c>
      <c r="BL418" s="320">
        <v>3</v>
      </c>
      <c r="BM418" s="320"/>
      <c r="BN418" s="320" t="s">
        <v>538</v>
      </c>
      <c r="BO418" s="381">
        <v>43497.416493055556</v>
      </c>
    </row>
    <row r="419" spans="1:67" ht="15" x14ac:dyDescent="0.25">
      <c r="A419" s="244" t="str">
        <f>IFERROR(LOOKUP(H419,BLIOTECAS!$D$2:$D$30,BLIOTECAS!$C$2:$C$30),"N/C")</f>
        <v>F. Filología</v>
      </c>
      <c r="B419" s="243" t="str">
        <f>IFERROR(LOOKUP(H419,BLIOTECAS!$D$2:$D$29,BLIOTECAS!$E$2:$E$29),"N/C")</f>
        <v>Humanidades</v>
      </c>
      <c r="C419" s="243">
        <f>LOOKUP(H419,BLIOTECAS!$D$2:$D$30,BLIOTECAS!$F$2:$F$30)</f>
        <v>1</v>
      </c>
      <c r="D419" s="320">
        <v>429</v>
      </c>
      <c r="E419" s="320"/>
      <c r="F419" s="320"/>
      <c r="G419" s="320">
        <v>1</v>
      </c>
      <c r="H419" s="320">
        <v>14</v>
      </c>
      <c r="I419" s="320"/>
      <c r="J419" s="320">
        <v>2</v>
      </c>
      <c r="K419" s="320">
        <v>3</v>
      </c>
      <c r="L419" s="320"/>
      <c r="M419" s="320">
        <v>29</v>
      </c>
      <c r="N419" s="320">
        <v>14</v>
      </c>
      <c r="O419" s="320">
        <v>16</v>
      </c>
      <c r="P419" s="320" t="s">
        <v>539</v>
      </c>
      <c r="Q419" s="320"/>
      <c r="R419" s="320"/>
      <c r="S419" s="320">
        <v>3</v>
      </c>
      <c r="T419" s="320">
        <v>4</v>
      </c>
      <c r="U419" s="320">
        <v>4</v>
      </c>
      <c r="V419" s="320">
        <v>3</v>
      </c>
      <c r="W419" s="320"/>
      <c r="X419" s="320">
        <v>2</v>
      </c>
      <c r="Y419" s="320"/>
      <c r="Z419" s="320"/>
      <c r="AA419" s="320"/>
      <c r="AB419" s="320"/>
      <c r="AC419" s="320"/>
      <c r="AD419" s="320">
        <v>1</v>
      </c>
      <c r="AE419" s="320">
        <v>1</v>
      </c>
      <c r="AF419" s="320">
        <v>1</v>
      </c>
      <c r="AG419" s="320">
        <v>2</v>
      </c>
      <c r="AH419" s="320">
        <v>5</v>
      </c>
      <c r="AI419" s="320">
        <v>5</v>
      </c>
      <c r="AJ419" s="320">
        <v>5</v>
      </c>
      <c r="AK419" s="320">
        <v>2</v>
      </c>
      <c r="AL419" s="320">
        <v>3</v>
      </c>
      <c r="AM419" s="320">
        <v>3</v>
      </c>
      <c r="AN419" s="320">
        <v>2</v>
      </c>
      <c r="AO419" s="320">
        <v>4</v>
      </c>
      <c r="AP419" s="320">
        <v>4</v>
      </c>
      <c r="AQ419" s="320"/>
      <c r="AR419" s="320">
        <v>4</v>
      </c>
      <c r="AS419" s="320">
        <v>4</v>
      </c>
      <c r="AT419" s="320" t="s">
        <v>22</v>
      </c>
      <c r="AU419" s="320">
        <v>3</v>
      </c>
      <c r="AV419" s="320"/>
      <c r="AW419" s="320">
        <v>4</v>
      </c>
      <c r="AX419" s="320">
        <v>2</v>
      </c>
      <c r="AY419" s="320">
        <v>3</v>
      </c>
      <c r="AZ419" s="320">
        <v>4</v>
      </c>
      <c r="BA419" s="320">
        <v>5</v>
      </c>
      <c r="BB419" s="320">
        <v>5</v>
      </c>
      <c r="BC419" s="320"/>
      <c r="BD419" s="320" t="s">
        <v>22</v>
      </c>
      <c r="BE419" s="320" t="s">
        <v>22</v>
      </c>
      <c r="BF419" s="320"/>
      <c r="BG419" s="320"/>
      <c r="BH419" s="320">
        <v>4</v>
      </c>
      <c r="BI419" s="320">
        <v>3</v>
      </c>
      <c r="BJ419" s="320"/>
      <c r="BK419" s="320">
        <v>4</v>
      </c>
      <c r="BL419" s="320">
        <v>4</v>
      </c>
      <c r="BM419" s="320"/>
      <c r="BN419" s="320"/>
      <c r="BO419" s="381">
        <v>43497.416527777779</v>
      </c>
    </row>
    <row r="420" spans="1:67" ht="15" x14ac:dyDescent="0.25">
      <c r="A420" s="244" t="str">
        <f>IFERROR(LOOKUP(H420,BLIOTECAS!$D$2:$D$30,BLIOTECAS!$C$2:$C$30),"N/C")</f>
        <v>F. Filología</v>
      </c>
      <c r="B420" s="243" t="str">
        <f>IFERROR(LOOKUP(H420,BLIOTECAS!$D$2:$D$29,BLIOTECAS!$E$2:$E$29),"N/C")</f>
        <v>Humanidades</v>
      </c>
      <c r="C420" s="243">
        <f>LOOKUP(H420,BLIOTECAS!$D$2:$D$30,BLIOTECAS!$F$2:$F$30)</f>
        <v>1</v>
      </c>
      <c r="D420" s="320">
        <v>430</v>
      </c>
      <c r="E420" s="320"/>
      <c r="F420" s="320"/>
      <c r="G420" s="320">
        <v>1</v>
      </c>
      <c r="H420" s="320">
        <v>14</v>
      </c>
      <c r="I420" s="320"/>
      <c r="J420" s="320">
        <v>5</v>
      </c>
      <c r="K420" s="320">
        <v>5</v>
      </c>
      <c r="L420" s="320"/>
      <c r="M420" s="320">
        <v>29</v>
      </c>
      <c r="N420" s="320">
        <v>14</v>
      </c>
      <c r="O420" s="320">
        <v>16</v>
      </c>
      <c r="P420" s="320"/>
      <c r="Q420" s="320"/>
      <c r="R420" s="320"/>
      <c r="S420" s="320">
        <v>4</v>
      </c>
      <c r="T420" s="320">
        <v>5</v>
      </c>
      <c r="U420" s="320">
        <v>4</v>
      </c>
      <c r="V420" s="320">
        <v>2</v>
      </c>
      <c r="W420" s="320"/>
      <c r="X420" s="320">
        <v>2</v>
      </c>
      <c r="Y420" s="320">
        <v>3</v>
      </c>
      <c r="Z420" s="320"/>
      <c r="AA420" s="320"/>
      <c r="AB420" s="320"/>
      <c r="AC420" s="320"/>
      <c r="AD420" s="320">
        <v>5</v>
      </c>
      <c r="AE420" s="320">
        <v>4</v>
      </c>
      <c r="AF420" s="320">
        <v>3</v>
      </c>
      <c r="AG420" s="320">
        <v>3</v>
      </c>
      <c r="AH420" s="320">
        <v>4</v>
      </c>
      <c r="AI420" s="320">
        <v>4</v>
      </c>
      <c r="AJ420" s="320">
        <v>5</v>
      </c>
      <c r="AK420" s="320">
        <v>5</v>
      </c>
      <c r="AL420" s="320">
        <v>6</v>
      </c>
      <c r="AM420" s="320">
        <v>4</v>
      </c>
      <c r="AN420" s="320">
        <v>3</v>
      </c>
      <c r="AO420" s="320">
        <v>2</v>
      </c>
      <c r="AP420" s="320">
        <v>4</v>
      </c>
      <c r="AQ420" s="320">
        <v>3</v>
      </c>
      <c r="AR420" s="320">
        <v>3</v>
      </c>
      <c r="AS420" s="320">
        <v>3</v>
      </c>
      <c r="AT420" s="320" t="s">
        <v>356</v>
      </c>
      <c r="AU420" s="320">
        <v>3</v>
      </c>
      <c r="AV420" s="320"/>
      <c r="AW420" s="320">
        <v>5</v>
      </c>
      <c r="AX420" s="320">
        <v>5</v>
      </c>
      <c r="AY420" s="320">
        <v>5</v>
      </c>
      <c r="AZ420" s="320">
        <v>5</v>
      </c>
      <c r="BA420" s="320">
        <v>5</v>
      </c>
      <c r="BB420" s="320">
        <v>5</v>
      </c>
      <c r="BC420" s="320"/>
      <c r="BD420" s="320" t="s">
        <v>22</v>
      </c>
      <c r="BE420" s="320" t="s">
        <v>22</v>
      </c>
      <c r="BF420" s="320"/>
      <c r="BG420" s="320"/>
      <c r="BH420" s="320">
        <v>5</v>
      </c>
      <c r="BI420" s="320">
        <v>5</v>
      </c>
      <c r="BJ420" s="320"/>
      <c r="BK420" s="320">
        <v>4</v>
      </c>
      <c r="BL420" s="320">
        <v>4</v>
      </c>
      <c r="BM420" s="320"/>
      <c r="BN420" s="320" t="s">
        <v>540</v>
      </c>
      <c r="BO420" s="381">
        <v>43497.416620370372</v>
      </c>
    </row>
    <row r="421" spans="1:67" ht="15" x14ac:dyDescent="0.25">
      <c r="A421" s="244" t="str">
        <f>IFERROR(LOOKUP(H421,BLIOTECAS!$D$2:$D$30,BLIOTECAS!$C$2:$C$30),"N/C")</f>
        <v>F. Educación - Centro de Formación del Profesorado</v>
      </c>
      <c r="B421" s="243" t="str">
        <f>IFERROR(LOOKUP(H421,BLIOTECAS!$D$2:$D$29,BLIOTECAS!$E$2:$E$29),"N/C")</f>
        <v>Humanidades</v>
      </c>
      <c r="C421" s="243">
        <f>LOOKUP(H421,BLIOTECAS!$D$2:$D$30,BLIOTECAS!$F$2:$F$30)</f>
        <v>1</v>
      </c>
      <c r="D421" s="320">
        <v>431</v>
      </c>
      <c r="E421" s="320"/>
      <c r="F421" s="320"/>
      <c r="G421" s="320">
        <v>2</v>
      </c>
      <c r="H421" s="320">
        <v>12</v>
      </c>
      <c r="I421" s="320"/>
      <c r="J421" s="320">
        <v>3</v>
      </c>
      <c r="K421" s="320">
        <v>3</v>
      </c>
      <c r="L421" s="320"/>
      <c r="M421" s="320">
        <v>12</v>
      </c>
      <c r="N421" s="320">
        <v>3</v>
      </c>
      <c r="O421" s="320">
        <v>4</v>
      </c>
      <c r="P421" s="320"/>
      <c r="Q421" s="320"/>
      <c r="R421" s="320"/>
      <c r="S421" s="320">
        <v>2</v>
      </c>
      <c r="T421" s="320">
        <v>3</v>
      </c>
      <c r="U421" s="320">
        <v>3</v>
      </c>
      <c r="V421" s="320">
        <v>3</v>
      </c>
      <c r="W421" s="320"/>
      <c r="X421" s="320"/>
      <c r="Y421" s="320">
        <v>3</v>
      </c>
      <c r="Z421" s="320"/>
      <c r="AA421" s="320"/>
      <c r="AB421" s="320"/>
      <c r="AC421" s="320"/>
      <c r="AD421" s="320">
        <v>4</v>
      </c>
      <c r="AE421" s="320">
        <v>4</v>
      </c>
      <c r="AF421" s="320">
        <v>2</v>
      </c>
      <c r="AG421" s="320">
        <v>5</v>
      </c>
      <c r="AH421" s="320">
        <v>3</v>
      </c>
      <c r="AI421" s="320">
        <v>4</v>
      </c>
      <c r="AJ421" s="320">
        <v>3</v>
      </c>
      <c r="AK421" s="320">
        <v>4</v>
      </c>
      <c r="AL421" s="320">
        <v>4</v>
      </c>
      <c r="AM421" s="320">
        <v>3</v>
      </c>
      <c r="AN421" s="320"/>
      <c r="AO421" s="320">
        <v>4</v>
      </c>
      <c r="AP421" s="320">
        <v>3</v>
      </c>
      <c r="AQ421" s="320">
        <v>2</v>
      </c>
      <c r="AR421" s="320">
        <v>3</v>
      </c>
      <c r="AS421" s="320">
        <v>4</v>
      </c>
      <c r="AT421" s="320" t="s">
        <v>22</v>
      </c>
      <c r="AU421" s="320">
        <v>3</v>
      </c>
      <c r="AV421" s="320"/>
      <c r="AW421" s="320">
        <v>3</v>
      </c>
      <c r="AX421" s="320">
        <v>4</v>
      </c>
      <c r="AY421" s="320">
        <v>3</v>
      </c>
      <c r="AZ421" s="320">
        <v>3</v>
      </c>
      <c r="BA421" s="320">
        <v>1</v>
      </c>
      <c r="BB421" s="320">
        <v>4</v>
      </c>
      <c r="BC421" s="320"/>
      <c r="BD421" s="320" t="s">
        <v>22</v>
      </c>
      <c r="BE421" s="320" t="s">
        <v>22</v>
      </c>
      <c r="BF421" s="320"/>
      <c r="BG421" s="320"/>
      <c r="BH421" s="320">
        <v>3</v>
      </c>
      <c r="BI421" s="320">
        <v>3</v>
      </c>
      <c r="BJ421" s="320"/>
      <c r="BK421" s="320">
        <v>3</v>
      </c>
      <c r="BL421" s="320">
        <v>3</v>
      </c>
      <c r="BM421" s="320"/>
      <c r="BN421" s="320" t="s">
        <v>541</v>
      </c>
      <c r="BO421" s="381">
        <v>43497.416828703703</v>
      </c>
    </row>
    <row r="422" spans="1:67" ht="15" x14ac:dyDescent="0.25">
      <c r="A422" s="244" t="str">
        <f>IFERROR(LOOKUP(H422,BLIOTECAS!$D$2:$D$30,BLIOTECAS!$C$2:$C$30),"N/C")</f>
        <v>F. Ciencias Físicas</v>
      </c>
      <c r="B422" s="243" t="str">
        <f>IFERROR(LOOKUP(H422,BLIOTECAS!$D$2:$D$29,BLIOTECAS!$E$2:$E$29),"N/C")</f>
        <v>Ciencias Experimentales</v>
      </c>
      <c r="C422" s="243">
        <f>LOOKUP(H422,BLIOTECAS!$D$2:$D$30,BLIOTECAS!$F$2:$F$30)</f>
        <v>2</v>
      </c>
      <c r="D422" s="320">
        <v>432</v>
      </c>
      <c r="E422" s="320"/>
      <c r="F422" s="320"/>
      <c r="G422" s="320">
        <v>1</v>
      </c>
      <c r="H422" s="320">
        <v>6</v>
      </c>
      <c r="I422" s="320"/>
      <c r="J422" s="320">
        <v>4</v>
      </c>
      <c r="K422" s="320">
        <v>3</v>
      </c>
      <c r="L422" s="320"/>
      <c r="M422" s="320">
        <v>4</v>
      </c>
      <c r="N422" s="320">
        <v>6</v>
      </c>
      <c r="O422" s="320">
        <v>29</v>
      </c>
      <c r="P422" s="320"/>
      <c r="Q422" s="320"/>
      <c r="R422" s="320"/>
      <c r="S422" s="320">
        <v>5</v>
      </c>
      <c r="T422" s="320">
        <v>4</v>
      </c>
      <c r="U422" s="320">
        <v>4</v>
      </c>
      <c r="V422" s="320">
        <v>3</v>
      </c>
      <c r="W422" s="320"/>
      <c r="X422" s="320">
        <v>2</v>
      </c>
      <c r="Y422" s="320"/>
      <c r="Z422" s="320"/>
      <c r="AA422" s="320"/>
      <c r="AB422" s="320"/>
      <c r="AC422" s="320"/>
      <c r="AD422" s="320">
        <v>3</v>
      </c>
      <c r="AE422" s="320">
        <v>1</v>
      </c>
      <c r="AF422" s="320">
        <v>1</v>
      </c>
      <c r="AG422" s="320">
        <v>1</v>
      </c>
      <c r="AH422" s="320">
        <v>5</v>
      </c>
      <c r="AI422" s="320">
        <v>2</v>
      </c>
      <c r="AJ422" s="320">
        <v>5</v>
      </c>
      <c r="AK422" s="320">
        <v>1</v>
      </c>
      <c r="AL422" s="320">
        <v>4</v>
      </c>
      <c r="AM422" s="320">
        <v>4</v>
      </c>
      <c r="AN422" s="320">
        <v>5</v>
      </c>
      <c r="AO422" s="320">
        <v>4</v>
      </c>
      <c r="AP422" s="320">
        <v>4</v>
      </c>
      <c r="AQ422" s="320">
        <v>5</v>
      </c>
      <c r="AR422" s="320">
        <v>3</v>
      </c>
      <c r="AS422" s="320">
        <v>5</v>
      </c>
      <c r="AT422" s="320" t="s">
        <v>22</v>
      </c>
      <c r="AU422" s="320">
        <v>5</v>
      </c>
      <c r="AV422" s="320"/>
      <c r="AW422" s="320">
        <v>5</v>
      </c>
      <c r="AX422" s="320">
        <v>3</v>
      </c>
      <c r="AY422" s="320">
        <v>5</v>
      </c>
      <c r="AZ422" s="320">
        <v>5</v>
      </c>
      <c r="BA422" s="320">
        <v>5</v>
      </c>
      <c r="BB422" s="320">
        <v>5</v>
      </c>
      <c r="BC422" s="320"/>
      <c r="BD422" s="320" t="s">
        <v>22</v>
      </c>
      <c r="BE422" s="320" t="s">
        <v>22</v>
      </c>
      <c r="BF422" s="320"/>
      <c r="BG422" s="320"/>
      <c r="BH422" s="320">
        <v>4</v>
      </c>
      <c r="BI422" s="320">
        <v>5</v>
      </c>
      <c r="BJ422" s="320"/>
      <c r="BK422" s="320">
        <v>4</v>
      </c>
      <c r="BL422" s="320">
        <v>4</v>
      </c>
      <c r="BM422" s="320"/>
      <c r="BN422" s="320"/>
      <c r="BO422" s="381">
        <v>43497.416851851849</v>
      </c>
    </row>
    <row r="423" spans="1:67" ht="15" x14ac:dyDescent="0.25">
      <c r="A423" s="244" t="str">
        <f>IFERROR(LOOKUP(H423,BLIOTECAS!$D$2:$D$30,BLIOTECAS!$C$2:$C$30),"N/C")</f>
        <v>F. Ciencias Matemáticas</v>
      </c>
      <c r="B423" s="243" t="str">
        <f>IFERROR(LOOKUP(H423,BLIOTECAS!$D$2:$D$29,BLIOTECAS!$E$2:$E$29),"N/C")</f>
        <v>Ciencias Experimentales</v>
      </c>
      <c r="C423" s="243">
        <f>LOOKUP(H423,BLIOTECAS!$D$2:$D$30,BLIOTECAS!$F$2:$F$30)</f>
        <v>2</v>
      </c>
      <c r="D423" s="320">
        <v>433</v>
      </c>
      <c r="E423" s="320"/>
      <c r="F423" s="320"/>
      <c r="G423" s="320">
        <v>1</v>
      </c>
      <c r="H423" s="320">
        <v>8</v>
      </c>
      <c r="I423" s="320"/>
      <c r="J423" s="320">
        <v>3</v>
      </c>
      <c r="K423" s="320">
        <v>3</v>
      </c>
      <c r="L423" s="320"/>
      <c r="M423" s="320">
        <v>8</v>
      </c>
      <c r="N423" s="320"/>
      <c r="O423" s="320"/>
      <c r="P423" s="320"/>
      <c r="Q423" s="320"/>
      <c r="R423" s="320"/>
      <c r="S423" s="320">
        <v>4</v>
      </c>
      <c r="T423" s="320">
        <v>4</v>
      </c>
      <c r="U423" s="320">
        <v>3</v>
      </c>
      <c r="V423" s="320">
        <v>3</v>
      </c>
      <c r="W423" s="320"/>
      <c r="X423" s="320"/>
      <c r="Y423" s="320"/>
      <c r="Z423" s="320">
        <v>4</v>
      </c>
      <c r="AA423" s="320">
        <v>6</v>
      </c>
      <c r="AB423" s="320"/>
      <c r="AC423" s="320"/>
      <c r="AD423" s="320">
        <v>5</v>
      </c>
      <c r="AE423" s="320">
        <v>1</v>
      </c>
      <c r="AF423" s="320">
        <v>4</v>
      </c>
      <c r="AG423" s="320">
        <v>4</v>
      </c>
      <c r="AH423" s="320">
        <v>5</v>
      </c>
      <c r="AI423" s="320">
        <v>5</v>
      </c>
      <c r="AJ423" s="320">
        <v>5</v>
      </c>
      <c r="AK423" s="320">
        <v>1</v>
      </c>
      <c r="AL423" s="320">
        <v>4</v>
      </c>
      <c r="AM423" s="320">
        <v>2</v>
      </c>
      <c r="AN423" s="320">
        <v>2</v>
      </c>
      <c r="AO423" s="320">
        <v>4</v>
      </c>
      <c r="AP423" s="320">
        <v>3</v>
      </c>
      <c r="AQ423" s="320">
        <v>3</v>
      </c>
      <c r="AR423" s="320">
        <v>1</v>
      </c>
      <c r="AS423" s="320">
        <v>2</v>
      </c>
      <c r="AT423" s="320" t="s">
        <v>22</v>
      </c>
      <c r="AU423" s="320">
        <v>2</v>
      </c>
      <c r="AV423" s="320"/>
      <c r="AW423" s="320">
        <v>5</v>
      </c>
      <c r="AX423" s="320">
        <v>4</v>
      </c>
      <c r="AY423" s="320">
        <v>5</v>
      </c>
      <c r="AZ423" s="320">
        <v>5</v>
      </c>
      <c r="BA423" s="320">
        <v>4</v>
      </c>
      <c r="BB423" s="320">
        <v>5</v>
      </c>
      <c r="BC423" s="320"/>
      <c r="BD423" s="320" t="s">
        <v>356</v>
      </c>
      <c r="BE423" s="320" t="s">
        <v>356</v>
      </c>
      <c r="BF423" s="320">
        <v>4</v>
      </c>
      <c r="BG423" s="320"/>
      <c r="BH423" s="320">
        <v>4</v>
      </c>
      <c r="BI423" s="320">
        <v>5</v>
      </c>
      <c r="BJ423" s="320"/>
      <c r="BK423" s="320">
        <v>3</v>
      </c>
      <c r="BL423" s="320">
        <v>2</v>
      </c>
      <c r="BM423" s="320"/>
      <c r="BN423" s="320"/>
      <c r="BO423" s="381">
        <v>43497.416932870372</v>
      </c>
    </row>
    <row r="424" spans="1:67" ht="15" x14ac:dyDescent="0.25">
      <c r="A424" s="244" t="str">
        <f>IFERROR(LOOKUP(H424,BLIOTECAS!$D$2:$D$30,BLIOTECAS!$C$2:$C$30),"N/C")</f>
        <v>F. Filología</v>
      </c>
      <c r="B424" s="243" t="str">
        <f>IFERROR(LOOKUP(H424,BLIOTECAS!$D$2:$D$29,BLIOTECAS!$E$2:$E$29),"N/C")</f>
        <v>Humanidades</v>
      </c>
      <c r="C424" s="243">
        <f>LOOKUP(H424,BLIOTECAS!$D$2:$D$30,BLIOTECAS!$F$2:$F$30)</f>
        <v>1</v>
      </c>
      <c r="D424" s="320">
        <v>434</v>
      </c>
      <c r="E424" s="320"/>
      <c r="F424" s="320"/>
      <c r="G424" s="320">
        <v>1</v>
      </c>
      <c r="H424" s="320">
        <v>14</v>
      </c>
      <c r="I424" s="320"/>
      <c r="J424" s="320">
        <v>4</v>
      </c>
      <c r="K424" s="320">
        <v>1</v>
      </c>
      <c r="L424" s="320"/>
      <c r="M424" s="320">
        <v>14</v>
      </c>
      <c r="N424" s="320">
        <v>29</v>
      </c>
      <c r="O424" s="320"/>
      <c r="P424" s="320"/>
      <c r="Q424" s="320"/>
      <c r="R424" s="320"/>
      <c r="S424" s="320">
        <v>3</v>
      </c>
      <c r="T424" s="320">
        <v>3</v>
      </c>
      <c r="U424" s="320">
        <v>5</v>
      </c>
      <c r="V424" s="320">
        <v>4</v>
      </c>
      <c r="W424" s="320">
        <v>1</v>
      </c>
      <c r="X424" s="320"/>
      <c r="Y424" s="320"/>
      <c r="Z424" s="320"/>
      <c r="AA424" s="320"/>
      <c r="AB424" s="320"/>
      <c r="AC424" s="320"/>
      <c r="AD424" s="320">
        <v>1</v>
      </c>
      <c r="AE424" s="320">
        <v>1</v>
      </c>
      <c r="AF424" s="320">
        <v>1</v>
      </c>
      <c r="AG424" s="320">
        <v>4</v>
      </c>
      <c r="AH424" s="320">
        <v>4</v>
      </c>
      <c r="AI424" s="320">
        <v>4</v>
      </c>
      <c r="AJ424" s="320">
        <v>5</v>
      </c>
      <c r="AK424" s="320">
        <v>1</v>
      </c>
      <c r="AL424" s="320">
        <v>6</v>
      </c>
      <c r="AM424" s="320">
        <v>4</v>
      </c>
      <c r="AN424" s="320">
        <v>1</v>
      </c>
      <c r="AO424" s="320">
        <v>1</v>
      </c>
      <c r="AP424" s="320">
        <v>3</v>
      </c>
      <c r="AQ424" s="320">
        <v>1</v>
      </c>
      <c r="AR424" s="320">
        <v>3</v>
      </c>
      <c r="AS424" s="320">
        <v>1</v>
      </c>
      <c r="AT424" s="320" t="s">
        <v>22</v>
      </c>
      <c r="AU424" s="320">
        <v>3</v>
      </c>
      <c r="AV424" s="320"/>
      <c r="AW424" s="320">
        <v>5</v>
      </c>
      <c r="AX424" s="320">
        <v>3</v>
      </c>
      <c r="AY424" s="320">
        <v>3</v>
      </c>
      <c r="AZ424" s="320">
        <v>5</v>
      </c>
      <c r="BA424" s="320">
        <v>5</v>
      </c>
      <c r="BB424" s="320">
        <v>3</v>
      </c>
      <c r="BC424" s="320"/>
      <c r="BD424" s="320" t="s">
        <v>22</v>
      </c>
      <c r="BE424" s="320" t="s">
        <v>22</v>
      </c>
      <c r="BF424" s="320"/>
      <c r="BG424" s="320"/>
      <c r="BH424" s="320">
        <v>3</v>
      </c>
      <c r="BI424" s="320">
        <v>3</v>
      </c>
      <c r="BJ424" s="320"/>
      <c r="BK424" s="320">
        <v>4</v>
      </c>
      <c r="BL424" s="320"/>
      <c r="BM424" s="320"/>
      <c r="BN424" s="320" t="s">
        <v>542</v>
      </c>
      <c r="BO424" s="381">
        <v>43497.416956018518</v>
      </c>
    </row>
    <row r="425" spans="1:67" ht="15" x14ac:dyDescent="0.25">
      <c r="A425" s="244" t="str">
        <f>IFERROR(LOOKUP(H425,BLIOTECAS!$D$2:$D$30,BLIOTECAS!$C$2:$C$30),"N/C")</f>
        <v>F. Psicología</v>
      </c>
      <c r="B425" s="243" t="str">
        <f>IFERROR(LOOKUP(H425,BLIOTECAS!$D$2:$D$29,BLIOTECAS!$E$2:$E$29),"N/C")</f>
        <v>Ciencias de la Salud</v>
      </c>
      <c r="C425" s="243">
        <f>LOOKUP(H425,BLIOTECAS!$D$2:$D$30,BLIOTECAS!$F$2:$F$30)</f>
        <v>4</v>
      </c>
      <c r="D425" s="320">
        <v>435</v>
      </c>
      <c r="E425" s="320"/>
      <c r="F425" s="320"/>
      <c r="G425" s="320">
        <v>1</v>
      </c>
      <c r="H425" s="320">
        <v>20</v>
      </c>
      <c r="I425" s="320"/>
      <c r="J425" s="320">
        <v>3</v>
      </c>
      <c r="K425" s="320">
        <v>3</v>
      </c>
      <c r="L425" s="320"/>
      <c r="M425" s="320">
        <v>20</v>
      </c>
      <c r="N425" s="320">
        <v>4</v>
      </c>
      <c r="O425" s="320">
        <v>29</v>
      </c>
      <c r="P425" s="320"/>
      <c r="Q425" s="320"/>
      <c r="R425" s="320"/>
      <c r="S425" s="320">
        <v>4</v>
      </c>
      <c r="T425" s="320">
        <v>3</v>
      </c>
      <c r="U425" s="320">
        <v>4</v>
      </c>
      <c r="V425" s="320">
        <v>5</v>
      </c>
      <c r="W425" s="320"/>
      <c r="X425" s="320">
        <v>2</v>
      </c>
      <c r="Y425" s="320"/>
      <c r="Z425" s="320"/>
      <c r="AA425" s="320"/>
      <c r="AB425" s="320"/>
      <c r="AC425" s="320"/>
      <c r="AD425" s="320">
        <v>5</v>
      </c>
      <c r="AE425" s="320">
        <v>3</v>
      </c>
      <c r="AF425" s="320">
        <v>3</v>
      </c>
      <c r="AG425" s="320">
        <v>3</v>
      </c>
      <c r="AH425" s="320">
        <v>5</v>
      </c>
      <c r="AI425" s="320">
        <v>3</v>
      </c>
      <c r="AJ425" s="320">
        <v>4</v>
      </c>
      <c r="AK425" s="320">
        <v>2</v>
      </c>
      <c r="AL425" s="320">
        <v>4</v>
      </c>
      <c r="AM425" s="320">
        <v>3</v>
      </c>
      <c r="AN425" s="320">
        <v>4</v>
      </c>
      <c r="AO425" s="320">
        <v>4</v>
      </c>
      <c r="AP425" s="320">
        <v>3</v>
      </c>
      <c r="AQ425" s="320">
        <v>4</v>
      </c>
      <c r="AR425" s="320">
        <v>3</v>
      </c>
      <c r="AS425" s="320">
        <v>4</v>
      </c>
      <c r="AT425" s="320" t="s">
        <v>22</v>
      </c>
      <c r="AU425" s="320">
        <v>3</v>
      </c>
      <c r="AV425" s="320"/>
      <c r="AW425" s="320">
        <v>4</v>
      </c>
      <c r="AX425" s="320">
        <v>3</v>
      </c>
      <c r="AY425" s="320">
        <v>3</v>
      </c>
      <c r="AZ425" s="320">
        <v>3</v>
      </c>
      <c r="BA425" s="320">
        <v>4</v>
      </c>
      <c r="BB425" s="320">
        <v>5</v>
      </c>
      <c r="BC425" s="320"/>
      <c r="BD425" s="320" t="s">
        <v>356</v>
      </c>
      <c r="BE425" s="320" t="s">
        <v>356</v>
      </c>
      <c r="BF425" s="320">
        <v>5</v>
      </c>
      <c r="BG425" s="320"/>
      <c r="BH425" s="320">
        <v>4</v>
      </c>
      <c r="BI425" s="320">
        <v>5</v>
      </c>
      <c r="BJ425" s="320"/>
      <c r="BK425" s="320">
        <v>4</v>
      </c>
      <c r="BL425" s="320">
        <v>4</v>
      </c>
      <c r="BM425" s="320"/>
      <c r="BN425" s="320"/>
      <c r="BO425" s="381">
        <v>43497.416979166665</v>
      </c>
    </row>
    <row r="426" spans="1:67" ht="15" x14ac:dyDescent="0.25">
      <c r="A426" s="244" t="str">
        <f>IFERROR(LOOKUP(H426,BLIOTECAS!$D$2:$D$30,BLIOTECAS!$C$2:$C$30),"N/C")</f>
        <v>F. Ciencias Matemáticas</v>
      </c>
      <c r="B426" s="243" t="str">
        <f>IFERROR(LOOKUP(H426,BLIOTECAS!$D$2:$D$29,BLIOTECAS!$E$2:$E$29),"N/C")</f>
        <v>Ciencias Experimentales</v>
      </c>
      <c r="C426" s="243">
        <f>LOOKUP(H426,BLIOTECAS!$D$2:$D$30,BLIOTECAS!$F$2:$F$30)</f>
        <v>2</v>
      </c>
      <c r="D426" s="320">
        <v>436</v>
      </c>
      <c r="E426" s="320"/>
      <c r="F426" s="320"/>
      <c r="G426" s="320">
        <v>1</v>
      </c>
      <c r="H426" s="320">
        <v>8</v>
      </c>
      <c r="I426" s="320"/>
      <c r="J426" s="320">
        <v>5</v>
      </c>
      <c r="K426" s="320">
        <v>3</v>
      </c>
      <c r="L426" s="320"/>
      <c r="M426" s="320">
        <v>5</v>
      </c>
      <c r="N426" s="320">
        <v>29</v>
      </c>
      <c r="O426" s="320">
        <v>8</v>
      </c>
      <c r="P426" s="320"/>
      <c r="Q426" s="320"/>
      <c r="R426" s="320"/>
      <c r="S426" s="320">
        <v>4</v>
      </c>
      <c r="T426" s="320">
        <v>5</v>
      </c>
      <c r="U426" s="320">
        <v>5</v>
      </c>
      <c r="V426" s="320">
        <v>5</v>
      </c>
      <c r="W426" s="320"/>
      <c r="X426" s="320"/>
      <c r="Y426" s="320"/>
      <c r="Z426" s="320">
        <v>4</v>
      </c>
      <c r="AA426" s="320" t="s">
        <v>543</v>
      </c>
      <c r="AB426" s="320"/>
      <c r="AC426" s="320"/>
      <c r="AD426" s="320">
        <v>5</v>
      </c>
      <c r="AE426" s="320">
        <v>1</v>
      </c>
      <c r="AF426" s="320">
        <v>3</v>
      </c>
      <c r="AG426" s="320">
        <v>1</v>
      </c>
      <c r="AH426" s="320">
        <v>5</v>
      </c>
      <c r="AI426" s="320">
        <v>5</v>
      </c>
      <c r="AJ426" s="320">
        <v>5</v>
      </c>
      <c r="AK426" s="320">
        <v>3</v>
      </c>
      <c r="AL426" s="320">
        <v>2</v>
      </c>
      <c r="AM426" s="320">
        <v>5</v>
      </c>
      <c r="AN426" s="320">
        <v>5</v>
      </c>
      <c r="AO426" s="320">
        <v>4</v>
      </c>
      <c r="AP426" s="320">
        <v>5</v>
      </c>
      <c r="AQ426" s="320">
        <v>5</v>
      </c>
      <c r="AR426" s="320">
        <v>3</v>
      </c>
      <c r="AS426" s="320">
        <v>5</v>
      </c>
      <c r="AT426" s="320" t="s">
        <v>22</v>
      </c>
      <c r="AU426" s="320">
        <v>3</v>
      </c>
      <c r="AV426" s="320"/>
      <c r="AW426" s="320">
        <v>5</v>
      </c>
      <c r="AX426" s="320">
        <v>5</v>
      </c>
      <c r="AY426" s="320">
        <v>5</v>
      </c>
      <c r="AZ426" s="320">
        <v>5</v>
      </c>
      <c r="BA426" s="320">
        <v>5</v>
      </c>
      <c r="BB426" s="320">
        <v>5</v>
      </c>
      <c r="BC426" s="320"/>
      <c r="BD426" s="320" t="s">
        <v>22</v>
      </c>
      <c r="BE426" s="320" t="s">
        <v>22</v>
      </c>
      <c r="BF426" s="320"/>
      <c r="BG426" s="320"/>
      <c r="BH426" s="320">
        <v>5</v>
      </c>
      <c r="BI426" s="320">
        <v>4</v>
      </c>
      <c r="BJ426" s="320"/>
      <c r="BK426" s="320">
        <v>5</v>
      </c>
      <c r="BL426" s="320">
        <v>4</v>
      </c>
      <c r="BM426" s="320"/>
      <c r="BN426" s="320" t="s">
        <v>544</v>
      </c>
      <c r="BO426" s="381">
        <v>43497.417118055557</v>
      </c>
    </row>
    <row r="427" spans="1:67" ht="15" x14ac:dyDescent="0.25">
      <c r="A427" s="244" t="str">
        <f>IFERROR(LOOKUP(H427,BLIOTECAS!$D$2:$D$30,BLIOTECAS!$C$2:$C$30),"N/C")</f>
        <v>F. Geografía e Historia</v>
      </c>
      <c r="B427" s="243" t="str">
        <f>IFERROR(LOOKUP(H427,BLIOTECAS!$D$2:$D$29,BLIOTECAS!$E$2:$E$29),"N/C")</f>
        <v>Humanidades</v>
      </c>
      <c r="C427" s="243">
        <f>LOOKUP(H427,BLIOTECAS!$D$2:$D$30,BLIOTECAS!$F$2:$F$30)</f>
        <v>1</v>
      </c>
      <c r="D427" s="320">
        <v>437</v>
      </c>
      <c r="E427" s="320"/>
      <c r="F427" s="320"/>
      <c r="G427" s="320">
        <v>2</v>
      </c>
      <c r="H427" s="320">
        <v>16</v>
      </c>
      <c r="I427" s="320"/>
      <c r="J427" s="320">
        <v>4</v>
      </c>
      <c r="K427" s="320">
        <v>3</v>
      </c>
      <c r="L427" s="320"/>
      <c r="M427" s="320">
        <v>16</v>
      </c>
      <c r="N427" s="320">
        <v>14</v>
      </c>
      <c r="O427" s="320">
        <v>29</v>
      </c>
      <c r="P427" s="320"/>
      <c r="Q427" s="320"/>
      <c r="R427" s="320"/>
      <c r="S427" s="320">
        <v>4</v>
      </c>
      <c r="T427" s="320">
        <v>4</v>
      </c>
      <c r="U427" s="320">
        <v>4</v>
      </c>
      <c r="V427" s="320">
        <v>4</v>
      </c>
      <c r="W427" s="320"/>
      <c r="X427" s="320">
        <v>2</v>
      </c>
      <c r="Y427" s="320">
        <v>3</v>
      </c>
      <c r="Z427" s="320"/>
      <c r="AA427" s="320"/>
      <c r="AB427" s="320"/>
      <c r="AC427" s="320"/>
      <c r="AD427" s="320">
        <v>5</v>
      </c>
      <c r="AE427" s="320">
        <v>1</v>
      </c>
      <c r="AF427" s="320">
        <v>3</v>
      </c>
      <c r="AG427" s="320">
        <v>3</v>
      </c>
      <c r="AH427" s="320">
        <v>4</v>
      </c>
      <c r="AI427" s="320">
        <v>5</v>
      </c>
      <c r="AJ427" s="320">
        <v>2</v>
      </c>
      <c r="AK427" s="320">
        <v>2</v>
      </c>
      <c r="AL427" s="320">
        <v>6</v>
      </c>
      <c r="AM427" s="320">
        <v>4</v>
      </c>
      <c r="AN427" s="320">
        <v>4</v>
      </c>
      <c r="AO427" s="320">
        <v>4</v>
      </c>
      <c r="AP427" s="320">
        <v>3</v>
      </c>
      <c r="AQ427" s="320">
        <v>5</v>
      </c>
      <c r="AR427" s="320">
        <v>3</v>
      </c>
      <c r="AS427" s="320">
        <v>4</v>
      </c>
      <c r="AT427" s="320" t="s">
        <v>356</v>
      </c>
      <c r="AU427" s="320">
        <v>3</v>
      </c>
      <c r="AV427" s="320"/>
      <c r="AW427" s="320">
        <v>4</v>
      </c>
      <c r="AX427" s="320">
        <v>5</v>
      </c>
      <c r="AY427" s="320">
        <v>5</v>
      </c>
      <c r="AZ427" s="320">
        <v>5</v>
      </c>
      <c r="BA427" s="320">
        <v>4</v>
      </c>
      <c r="BB427" s="320">
        <v>4</v>
      </c>
      <c r="BC427" s="320"/>
      <c r="BD427" s="320" t="s">
        <v>22</v>
      </c>
      <c r="BE427" s="320" t="s">
        <v>22</v>
      </c>
      <c r="BF427" s="320"/>
      <c r="BG427" s="320"/>
      <c r="BH427" s="320">
        <v>5</v>
      </c>
      <c r="BI427" s="320">
        <v>5</v>
      </c>
      <c r="BJ427" s="320"/>
      <c r="BK427" s="320">
        <v>4</v>
      </c>
      <c r="BL427" s="320">
        <v>4</v>
      </c>
      <c r="BM427" s="320"/>
      <c r="BN427" s="320" t="s">
        <v>545</v>
      </c>
      <c r="BO427" s="381">
        <v>43497.417175925926</v>
      </c>
    </row>
    <row r="428" spans="1:67" ht="15" x14ac:dyDescent="0.25">
      <c r="A428" s="244" t="str">
        <f>IFERROR(LOOKUP(H428,BLIOTECAS!$D$2:$D$30,BLIOTECAS!$C$2:$C$30),"N/C")</f>
        <v>F. Ciencias Matemáticas</v>
      </c>
      <c r="B428" s="243" t="str">
        <f>IFERROR(LOOKUP(H428,BLIOTECAS!$D$2:$D$29,BLIOTECAS!$E$2:$E$29),"N/C")</f>
        <v>Ciencias Experimentales</v>
      </c>
      <c r="C428" s="243">
        <f>LOOKUP(H428,BLIOTECAS!$D$2:$D$30,BLIOTECAS!$F$2:$F$30)</f>
        <v>2</v>
      </c>
      <c r="D428" s="320">
        <v>438</v>
      </c>
      <c r="E428" s="320"/>
      <c r="F428" s="320"/>
      <c r="G428" s="320">
        <v>1</v>
      </c>
      <c r="H428" s="320">
        <v>8</v>
      </c>
      <c r="I428" s="320"/>
      <c r="J428" s="320">
        <v>3</v>
      </c>
      <c r="K428" s="320">
        <v>3</v>
      </c>
      <c r="L428" s="320"/>
      <c r="M428" s="320">
        <v>8</v>
      </c>
      <c r="N428" s="320"/>
      <c r="O428" s="320"/>
      <c r="P428" s="320"/>
      <c r="Q428" s="320"/>
      <c r="R428" s="320"/>
      <c r="S428" s="320">
        <v>4</v>
      </c>
      <c r="T428" s="320">
        <v>4</v>
      </c>
      <c r="U428" s="320">
        <v>3</v>
      </c>
      <c r="V428" s="320">
        <v>3</v>
      </c>
      <c r="W428" s="320">
        <v>1</v>
      </c>
      <c r="X428" s="320"/>
      <c r="Y428" s="320"/>
      <c r="Z428" s="320">
        <v>4</v>
      </c>
      <c r="AA428" s="321">
        <v>6</v>
      </c>
      <c r="AB428" s="320"/>
      <c r="AC428" s="320"/>
      <c r="AD428" s="320">
        <v>4</v>
      </c>
      <c r="AE428" s="320">
        <v>1</v>
      </c>
      <c r="AF428" s="320">
        <v>1</v>
      </c>
      <c r="AG428" s="320">
        <v>3</v>
      </c>
      <c r="AH428" s="320">
        <v>5</v>
      </c>
      <c r="AI428" s="320">
        <v>5</v>
      </c>
      <c r="AJ428" s="320">
        <v>4</v>
      </c>
      <c r="AK428" s="320">
        <v>4</v>
      </c>
      <c r="AL428" s="320">
        <v>3</v>
      </c>
      <c r="AM428" s="320">
        <v>3</v>
      </c>
      <c r="AN428" s="320">
        <v>4</v>
      </c>
      <c r="AO428" s="320">
        <v>3</v>
      </c>
      <c r="AP428" s="320">
        <v>4</v>
      </c>
      <c r="AQ428" s="320">
        <v>2</v>
      </c>
      <c r="AR428" s="320">
        <v>4</v>
      </c>
      <c r="AS428" s="320">
        <v>4</v>
      </c>
      <c r="AT428" s="320" t="s">
        <v>22</v>
      </c>
      <c r="AU428" s="320">
        <v>3</v>
      </c>
      <c r="AV428" s="320"/>
      <c r="AW428" s="320">
        <v>5</v>
      </c>
      <c r="AX428" s="320">
        <v>3</v>
      </c>
      <c r="AY428" s="320">
        <v>5</v>
      </c>
      <c r="AZ428" s="320">
        <v>5</v>
      </c>
      <c r="BA428" s="320">
        <v>5</v>
      </c>
      <c r="BB428" s="320">
        <v>5</v>
      </c>
      <c r="BC428" s="320"/>
      <c r="BD428" s="320" t="s">
        <v>22</v>
      </c>
      <c r="BE428" s="320" t="s">
        <v>22</v>
      </c>
      <c r="BF428" s="320"/>
      <c r="BG428" s="320"/>
      <c r="BH428" s="320">
        <v>4</v>
      </c>
      <c r="BI428" s="320">
        <v>4</v>
      </c>
      <c r="BJ428" s="320"/>
      <c r="BK428" s="320">
        <v>4</v>
      </c>
      <c r="BL428" s="320">
        <v>3</v>
      </c>
      <c r="BM428" s="320"/>
      <c r="BN428" s="320"/>
      <c r="BO428" s="381">
        <v>43497.417222222219</v>
      </c>
    </row>
    <row r="429" spans="1:67" ht="15" x14ac:dyDescent="0.25">
      <c r="A429" s="244" t="str">
        <f>IFERROR(LOOKUP(H429,BLIOTECAS!$D$2:$D$30,BLIOTECAS!$C$2:$C$30),"N/C")</f>
        <v>F. Informática</v>
      </c>
      <c r="B429" s="243" t="str">
        <f>IFERROR(LOOKUP(H429,BLIOTECAS!$D$2:$D$29,BLIOTECAS!$E$2:$E$29),"N/C")</f>
        <v>Ciencias Experimentales</v>
      </c>
      <c r="C429" s="243">
        <f>LOOKUP(H429,BLIOTECAS!$D$2:$D$30,BLIOTECAS!$F$2:$F$30)</f>
        <v>2</v>
      </c>
      <c r="D429" s="320">
        <v>439</v>
      </c>
      <c r="E429" s="320"/>
      <c r="F429" s="320"/>
      <c r="G429" s="320">
        <v>1</v>
      </c>
      <c r="H429" s="320">
        <v>17</v>
      </c>
      <c r="I429" s="320"/>
      <c r="J429" s="320">
        <v>3</v>
      </c>
      <c r="K429" s="320">
        <v>2</v>
      </c>
      <c r="L429" s="320"/>
      <c r="M429" s="320">
        <v>17</v>
      </c>
      <c r="N429" s="320">
        <v>6</v>
      </c>
      <c r="O429" s="320">
        <v>8</v>
      </c>
      <c r="P429" s="320"/>
      <c r="Q429" s="320"/>
      <c r="R429" s="320"/>
      <c r="S429" s="320">
        <v>4</v>
      </c>
      <c r="T429" s="320">
        <v>4</v>
      </c>
      <c r="U429" s="320">
        <v>2</v>
      </c>
      <c r="V429" s="320">
        <v>3</v>
      </c>
      <c r="W429" s="320"/>
      <c r="X429" s="320">
        <v>2</v>
      </c>
      <c r="Y429" s="320"/>
      <c r="Z429" s="320"/>
      <c r="AA429" s="320"/>
      <c r="AB429" s="320"/>
      <c r="AC429" s="320"/>
      <c r="AD429" s="320">
        <v>1</v>
      </c>
      <c r="AE429" s="320">
        <v>1</v>
      </c>
      <c r="AF429" s="320">
        <v>1</v>
      </c>
      <c r="AG429" s="320">
        <v>3</v>
      </c>
      <c r="AH429" s="320">
        <v>4</v>
      </c>
      <c r="AI429" s="320">
        <v>4</v>
      </c>
      <c r="AJ429" s="320">
        <v>4</v>
      </c>
      <c r="AK429" s="320">
        <v>2</v>
      </c>
      <c r="AL429" s="320">
        <v>1</v>
      </c>
      <c r="AM429" s="320">
        <v>3</v>
      </c>
      <c r="AN429" s="320">
        <v>3</v>
      </c>
      <c r="AO429" s="320">
        <v>2</v>
      </c>
      <c r="AP429" s="320">
        <v>2</v>
      </c>
      <c r="AQ429" s="320">
        <v>3</v>
      </c>
      <c r="AR429" s="320">
        <v>2</v>
      </c>
      <c r="AS429" s="320">
        <v>3</v>
      </c>
      <c r="AT429" s="320" t="s">
        <v>22</v>
      </c>
      <c r="AU429" s="320">
        <v>2</v>
      </c>
      <c r="AV429" s="320"/>
      <c r="AW429" s="320">
        <v>4</v>
      </c>
      <c r="AX429" s="320">
        <v>1</v>
      </c>
      <c r="AY429" s="320">
        <v>1</v>
      </c>
      <c r="AZ429" s="320">
        <v>5</v>
      </c>
      <c r="BA429" s="320">
        <v>3</v>
      </c>
      <c r="BB429" s="320">
        <v>4</v>
      </c>
      <c r="BC429" s="320"/>
      <c r="BD429" s="320" t="s">
        <v>22</v>
      </c>
      <c r="BE429" s="320" t="s">
        <v>22</v>
      </c>
      <c r="BF429" s="320">
        <v>3</v>
      </c>
      <c r="BG429" s="320"/>
      <c r="BH429" s="320">
        <v>4</v>
      </c>
      <c r="BI429" s="320">
        <v>4</v>
      </c>
      <c r="BJ429" s="320"/>
      <c r="BK429" s="320">
        <v>4</v>
      </c>
      <c r="BL429" s="320">
        <v>4</v>
      </c>
      <c r="BM429" s="320"/>
      <c r="BN429" s="320"/>
      <c r="BO429" s="381">
        <v>43497.417314814818</v>
      </c>
    </row>
    <row r="430" spans="1:67" ht="15" x14ac:dyDescent="0.25">
      <c r="A430" s="244" t="str">
        <f>IFERROR(LOOKUP(H430,BLIOTECAS!$D$2:$D$30,BLIOTECAS!$C$2:$C$30),"N/C")</f>
        <v>F. Ciencias Matemáticas</v>
      </c>
      <c r="B430" s="243" t="str">
        <f>IFERROR(LOOKUP(H430,BLIOTECAS!$D$2:$D$29,BLIOTECAS!$E$2:$E$29),"N/C")</f>
        <v>Ciencias Experimentales</v>
      </c>
      <c r="C430" s="243">
        <f>LOOKUP(H430,BLIOTECAS!$D$2:$D$30,BLIOTECAS!$F$2:$F$30)</f>
        <v>2</v>
      </c>
      <c r="D430" s="320">
        <v>440</v>
      </c>
      <c r="E430" s="320"/>
      <c r="F430" s="320"/>
      <c r="G430" s="320">
        <v>1</v>
      </c>
      <c r="H430" s="320">
        <v>8</v>
      </c>
      <c r="I430" s="320"/>
      <c r="J430" s="320">
        <v>4</v>
      </c>
      <c r="K430" s="320">
        <v>3</v>
      </c>
      <c r="L430" s="320"/>
      <c r="M430" s="320">
        <v>8</v>
      </c>
      <c r="N430" s="320"/>
      <c r="O430" s="320"/>
      <c r="P430" s="320"/>
      <c r="Q430" s="320"/>
      <c r="R430" s="320"/>
      <c r="S430" s="320">
        <v>4</v>
      </c>
      <c r="T430" s="320">
        <v>3</v>
      </c>
      <c r="U430" s="320">
        <v>3</v>
      </c>
      <c r="V430" s="320">
        <v>3</v>
      </c>
      <c r="W430" s="320">
        <v>1</v>
      </c>
      <c r="X430" s="320"/>
      <c r="Y430" s="320"/>
      <c r="Z430" s="320"/>
      <c r="AA430" s="320"/>
      <c r="AB430" s="320"/>
      <c r="AC430" s="320"/>
      <c r="AD430" s="320">
        <v>5</v>
      </c>
      <c r="AE430" s="320">
        <v>3</v>
      </c>
      <c r="AF430" s="320">
        <v>3</v>
      </c>
      <c r="AG430" s="320">
        <v>3</v>
      </c>
      <c r="AH430" s="320">
        <v>4</v>
      </c>
      <c r="AI430" s="320">
        <v>3</v>
      </c>
      <c r="AJ430" s="320">
        <v>4</v>
      </c>
      <c r="AK430" s="320">
        <v>4</v>
      </c>
      <c r="AL430" s="320">
        <v>4</v>
      </c>
      <c r="AM430" s="320">
        <v>4</v>
      </c>
      <c r="AN430" s="320">
        <v>4</v>
      </c>
      <c r="AO430" s="320">
        <v>3</v>
      </c>
      <c r="AP430" s="320">
        <v>5</v>
      </c>
      <c r="AQ430" s="320">
        <v>4</v>
      </c>
      <c r="AR430" s="320">
        <v>3</v>
      </c>
      <c r="AS430" s="320">
        <v>4</v>
      </c>
      <c r="AT430" s="320" t="s">
        <v>22</v>
      </c>
      <c r="AU430" s="320">
        <v>4</v>
      </c>
      <c r="AV430" s="320"/>
      <c r="AW430" s="320">
        <v>5</v>
      </c>
      <c r="AX430" s="320">
        <v>4</v>
      </c>
      <c r="AY430" s="320">
        <v>5</v>
      </c>
      <c r="AZ430" s="320">
        <v>5</v>
      </c>
      <c r="BA430" s="320">
        <v>4</v>
      </c>
      <c r="BB430" s="320">
        <v>5</v>
      </c>
      <c r="BC430" s="320"/>
      <c r="BD430" s="320" t="s">
        <v>22</v>
      </c>
      <c r="BE430" s="320" t="s">
        <v>22</v>
      </c>
      <c r="BF430" s="320"/>
      <c r="BG430" s="320"/>
      <c r="BH430" s="320">
        <v>4</v>
      </c>
      <c r="BI430" s="320">
        <v>5</v>
      </c>
      <c r="BJ430" s="320"/>
      <c r="BK430" s="320">
        <v>4</v>
      </c>
      <c r="BL430" s="320">
        <v>5</v>
      </c>
      <c r="BM430" s="320"/>
      <c r="BN430" s="320"/>
      <c r="BO430" s="381">
        <v>43497.417384259257</v>
      </c>
    </row>
    <row r="431" spans="1:67" ht="15" x14ac:dyDescent="0.25">
      <c r="A431" s="244" t="str">
        <f>IFERROR(LOOKUP(H431,BLIOTECAS!$D$2:$D$30,BLIOTECAS!$C$2:$C$30),"N/C")</f>
        <v>F. Informática</v>
      </c>
      <c r="B431" s="243" t="str">
        <f>IFERROR(LOOKUP(H431,BLIOTECAS!$D$2:$D$29,BLIOTECAS!$E$2:$E$29),"N/C")</f>
        <v>Ciencias Experimentales</v>
      </c>
      <c r="C431" s="243">
        <f>LOOKUP(H431,BLIOTECAS!$D$2:$D$30,BLIOTECAS!$F$2:$F$30)</f>
        <v>2</v>
      </c>
      <c r="D431" s="320">
        <v>441</v>
      </c>
      <c r="E431" s="320"/>
      <c r="F431" s="320"/>
      <c r="G431" s="320">
        <v>1</v>
      </c>
      <c r="H431" s="320">
        <v>17</v>
      </c>
      <c r="I431" s="320"/>
      <c r="J431" s="320">
        <v>3</v>
      </c>
      <c r="K431" s="320">
        <v>3</v>
      </c>
      <c r="L431" s="320"/>
      <c r="M431" s="320">
        <v>17</v>
      </c>
      <c r="N431" s="320">
        <v>29</v>
      </c>
      <c r="O431" s="320">
        <v>23</v>
      </c>
      <c r="P431" s="320"/>
      <c r="Q431" s="320"/>
      <c r="R431" s="320"/>
      <c r="S431" s="320">
        <v>5</v>
      </c>
      <c r="T431" s="320">
        <v>3</v>
      </c>
      <c r="U431" s="320">
        <v>5</v>
      </c>
      <c r="V431" s="320">
        <v>4</v>
      </c>
      <c r="W431" s="320">
        <v>1</v>
      </c>
      <c r="X431" s="320"/>
      <c r="Y431" s="320"/>
      <c r="Z431" s="320"/>
      <c r="AA431" s="320"/>
      <c r="AB431" s="320"/>
      <c r="AC431" s="320"/>
      <c r="AD431" s="320">
        <v>5</v>
      </c>
      <c r="AE431" s="320">
        <v>1</v>
      </c>
      <c r="AF431" s="320">
        <v>1</v>
      </c>
      <c r="AG431" s="320">
        <v>1</v>
      </c>
      <c r="AH431" s="320">
        <v>4</v>
      </c>
      <c r="AI431" s="320">
        <v>5</v>
      </c>
      <c r="AJ431" s="320">
        <v>4</v>
      </c>
      <c r="AK431" s="320">
        <v>1</v>
      </c>
      <c r="AL431" s="320">
        <v>4</v>
      </c>
      <c r="AM431" s="320">
        <v>5</v>
      </c>
      <c r="AN431" s="320">
        <v>4</v>
      </c>
      <c r="AO431" s="320">
        <v>3</v>
      </c>
      <c r="AP431" s="320">
        <v>5</v>
      </c>
      <c r="AQ431" s="320">
        <v>5</v>
      </c>
      <c r="AR431" s="320">
        <v>3</v>
      </c>
      <c r="AS431" s="320">
        <v>5</v>
      </c>
      <c r="AT431" s="320" t="s">
        <v>22</v>
      </c>
      <c r="AU431" s="320">
        <v>5</v>
      </c>
      <c r="AV431" s="320"/>
      <c r="AW431" s="320">
        <v>5</v>
      </c>
      <c r="AX431" s="320">
        <v>5</v>
      </c>
      <c r="AY431" s="320">
        <v>5</v>
      </c>
      <c r="AZ431" s="320">
        <v>5</v>
      </c>
      <c r="BA431" s="320">
        <v>5</v>
      </c>
      <c r="BB431" s="320">
        <v>5</v>
      </c>
      <c r="BC431" s="320"/>
      <c r="BD431" s="320" t="s">
        <v>356</v>
      </c>
      <c r="BE431" s="320" t="s">
        <v>356</v>
      </c>
      <c r="BF431" s="320">
        <v>4</v>
      </c>
      <c r="BG431" s="320"/>
      <c r="BH431" s="320">
        <v>5</v>
      </c>
      <c r="BI431" s="320">
        <v>5</v>
      </c>
      <c r="BJ431" s="320"/>
      <c r="BK431" s="320">
        <v>5</v>
      </c>
      <c r="BL431" s="320">
        <v>3</v>
      </c>
      <c r="BM431" s="320"/>
      <c r="BN431" s="320"/>
      <c r="BO431" s="381">
        <v>43497.417430555557</v>
      </c>
    </row>
    <row r="432" spans="1:67" ht="15" x14ac:dyDescent="0.25">
      <c r="A432" s="244" t="str">
        <f>IFERROR(LOOKUP(H432,BLIOTECAS!$D$2:$D$30,BLIOTECAS!$C$2:$C$30),"N/C")</f>
        <v>F. Derecho</v>
      </c>
      <c r="B432" s="243" t="str">
        <f>IFERROR(LOOKUP(H432,BLIOTECAS!$D$2:$D$29,BLIOTECAS!$E$2:$E$29),"N/C")</f>
        <v>Ciencias Sociales</v>
      </c>
      <c r="C432" s="243">
        <f>LOOKUP(H432,BLIOTECAS!$D$2:$D$30,BLIOTECAS!$F$2:$F$30)</f>
        <v>3</v>
      </c>
      <c r="D432" s="320">
        <v>442</v>
      </c>
      <c r="E432" s="320"/>
      <c r="F432" s="320"/>
      <c r="G432" s="320">
        <v>1</v>
      </c>
      <c r="H432" s="320">
        <v>11</v>
      </c>
      <c r="I432" s="320"/>
      <c r="J432" s="320">
        <v>5</v>
      </c>
      <c r="K432" s="320">
        <v>3</v>
      </c>
      <c r="L432" s="320"/>
      <c r="M432" s="320">
        <v>29</v>
      </c>
      <c r="N432" s="320">
        <v>15</v>
      </c>
      <c r="O432" s="320"/>
      <c r="P432" s="320"/>
      <c r="Q432" s="320"/>
      <c r="R432" s="320"/>
      <c r="S432" s="320">
        <v>5</v>
      </c>
      <c r="T432" s="320">
        <v>5</v>
      </c>
      <c r="U432" s="320">
        <v>5</v>
      </c>
      <c r="V432" s="320">
        <v>3</v>
      </c>
      <c r="W432" s="320"/>
      <c r="X432" s="320"/>
      <c r="Y432" s="320"/>
      <c r="Z432" s="320">
        <v>4</v>
      </c>
      <c r="AA432" s="320" t="s">
        <v>546</v>
      </c>
      <c r="AB432" s="320"/>
      <c r="AC432" s="320"/>
      <c r="AD432" s="320">
        <v>2</v>
      </c>
      <c r="AE432" s="320">
        <v>2</v>
      </c>
      <c r="AF432" s="320">
        <v>1</v>
      </c>
      <c r="AG432" s="320">
        <v>5</v>
      </c>
      <c r="AH432" s="320">
        <v>2</v>
      </c>
      <c r="AI432" s="320">
        <v>1</v>
      </c>
      <c r="AJ432" s="320">
        <v>4</v>
      </c>
      <c r="AK432" s="320">
        <v>1</v>
      </c>
      <c r="AL432" s="320">
        <v>2</v>
      </c>
      <c r="AM432" s="320">
        <v>2</v>
      </c>
      <c r="AN432" s="320">
        <v>4</v>
      </c>
      <c r="AO432" s="320">
        <v>4</v>
      </c>
      <c r="AP432" s="320">
        <v>5</v>
      </c>
      <c r="AQ432" s="320">
        <v>5</v>
      </c>
      <c r="AR432" s="320">
        <v>1</v>
      </c>
      <c r="AS432" s="320">
        <v>5</v>
      </c>
      <c r="AT432" s="320" t="s">
        <v>22</v>
      </c>
      <c r="AU432" s="320">
        <v>4</v>
      </c>
      <c r="AV432" s="320"/>
      <c r="AW432" s="320">
        <v>5</v>
      </c>
      <c r="AX432" s="320"/>
      <c r="AY432" s="320">
        <v>2</v>
      </c>
      <c r="AZ432" s="320">
        <v>5</v>
      </c>
      <c r="BA432" s="320">
        <v>5</v>
      </c>
      <c r="BB432" s="320">
        <v>5</v>
      </c>
      <c r="BC432" s="320"/>
      <c r="BD432" s="320" t="s">
        <v>22</v>
      </c>
      <c r="BE432" s="320" t="s">
        <v>22</v>
      </c>
      <c r="BF432" s="320"/>
      <c r="BG432" s="320"/>
      <c r="BH432" s="320">
        <v>5</v>
      </c>
      <c r="BI432" s="320">
        <v>5</v>
      </c>
      <c r="BJ432" s="320"/>
      <c r="BK432" s="320">
        <v>5</v>
      </c>
      <c r="BL432" s="320">
        <v>4</v>
      </c>
      <c r="BM432" s="320"/>
      <c r="BN432" s="320" t="s">
        <v>547</v>
      </c>
      <c r="BO432" s="381">
        <v>43497.417581018519</v>
      </c>
    </row>
    <row r="433" spans="1:67" ht="15" x14ac:dyDescent="0.25">
      <c r="A433" s="244" t="str">
        <f>IFERROR(LOOKUP(H433,BLIOTECAS!$D$2:$D$30,BLIOTECAS!$C$2:$C$30),"N/C")</f>
        <v>F. Filología</v>
      </c>
      <c r="B433" s="243" t="str">
        <f>IFERROR(LOOKUP(H433,BLIOTECAS!$D$2:$D$29,BLIOTECAS!$E$2:$E$29),"N/C")</f>
        <v>Humanidades</v>
      </c>
      <c r="C433" s="243">
        <f>LOOKUP(H433,BLIOTECAS!$D$2:$D$30,BLIOTECAS!$F$2:$F$30)</f>
        <v>1</v>
      </c>
      <c r="D433" s="320">
        <v>443</v>
      </c>
      <c r="E433" s="320"/>
      <c r="F433" s="320"/>
      <c r="G433" s="320">
        <v>1</v>
      </c>
      <c r="H433" s="320">
        <v>14</v>
      </c>
      <c r="I433" s="320"/>
      <c r="J433" s="320">
        <v>4</v>
      </c>
      <c r="K433" s="320">
        <v>4</v>
      </c>
      <c r="L433" s="320"/>
      <c r="M433" s="320">
        <v>14</v>
      </c>
      <c r="N433" s="320"/>
      <c r="O433" s="320"/>
      <c r="P433" s="320" t="s">
        <v>343</v>
      </c>
      <c r="Q433" s="320"/>
      <c r="R433" s="320"/>
      <c r="S433" s="320">
        <v>4</v>
      </c>
      <c r="T433" s="320">
        <v>4</v>
      </c>
      <c r="U433" s="320">
        <v>5</v>
      </c>
      <c r="V433" s="320">
        <v>3</v>
      </c>
      <c r="W433" s="320"/>
      <c r="X433" s="320">
        <v>2</v>
      </c>
      <c r="Y433" s="320">
        <v>3</v>
      </c>
      <c r="Z433" s="320"/>
      <c r="AA433" s="320"/>
      <c r="AB433" s="320"/>
      <c r="AC433" s="320"/>
      <c r="AD433" s="320">
        <v>4</v>
      </c>
      <c r="AE433" s="320">
        <v>2</v>
      </c>
      <c r="AF433" s="320">
        <v>3</v>
      </c>
      <c r="AG433" s="320">
        <v>4</v>
      </c>
      <c r="AH433" s="320">
        <v>4</v>
      </c>
      <c r="AI433" s="320">
        <v>4</v>
      </c>
      <c r="AJ433" s="320">
        <v>5</v>
      </c>
      <c r="AK433" s="320">
        <v>3</v>
      </c>
      <c r="AL433" s="320">
        <v>3</v>
      </c>
      <c r="AM433" s="320">
        <v>4</v>
      </c>
      <c r="AN433" s="320">
        <v>4</v>
      </c>
      <c r="AO433" s="320">
        <v>4</v>
      </c>
      <c r="AP433" s="320">
        <v>5</v>
      </c>
      <c r="AQ433" s="320">
        <v>4</v>
      </c>
      <c r="AR433" s="320">
        <v>3</v>
      </c>
      <c r="AS433" s="320">
        <v>3</v>
      </c>
      <c r="AT433" s="320" t="s">
        <v>356</v>
      </c>
      <c r="AU433" s="320">
        <v>4</v>
      </c>
      <c r="AV433" s="320"/>
      <c r="AW433" s="320">
        <v>5</v>
      </c>
      <c r="AX433" s="320">
        <v>5</v>
      </c>
      <c r="AY433" s="320">
        <v>5</v>
      </c>
      <c r="AZ433" s="320">
        <v>5</v>
      </c>
      <c r="BA433" s="320">
        <v>5</v>
      </c>
      <c r="BB433" s="320">
        <v>5</v>
      </c>
      <c r="BC433" s="320"/>
      <c r="BD433" s="320" t="s">
        <v>22</v>
      </c>
      <c r="BE433" s="320" t="s">
        <v>22</v>
      </c>
      <c r="BF433" s="320">
        <v>3</v>
      </c>
      <c r="BG433" s="320"/>
      <c r="BH433" s="320">
        <v>5</v>
      </c>
      <c r="BI433" s="320">
        <v>5</v>
      </c>
      <c r="BJ433" s="320"/>
      <c r="BK433" s="320">
        <v>5</v>
      </c>
      <c r="BL433" s="320">
        <v>3</v>
      </c>
      <c r="BM433" s="320"/>
      <c r="BN433" s="320"/>
      <c r="BO433" s="381">
        <v>43497.417638888888</v>
      </c>
    </row>
    <row r="434" spans="1:67" ht="15" x14ac:dyDescent="0.25">
      <c r="A434" s="244" t="str">
        <f>IFERROR(LOOKUP(H434,BLIOTECAS!$D$2:$D$30,BLIOTECAS!$C$2:$C$30),"N/C")</f>
        <v>F. Ciencias Económicas y Empresariales</v>
      </c>
      <c r="B434" s="243" t="str">
        <f>IFERROR(LOOKUP(H434,BLIOTECAS!$D$2:$D$29,BLIOTECAS!$E$2:$E$29),"N/C")</f>
        <v>Ciencias Sociales</v>
      </c>
      <c r="C434" s="243">
        <f>LOOKUP(H434,BLIOTECAS!$D$2:$D$30,BLIOTECAS!$F$2:$F$30)</f>
        <v>3</v>
      </c>
      <c r="D434" s="320">
        <v>444</v>
      </c>
      <c r="E434" s="320"/>
      <c r="F434" s="320"/>
      <c r="G434" s="320">
        <v>2</v>
      </c>
      <c r="H434" s="320">
        <v>5</v>
      </c>
      <c r="I434" s="320"/>
      <c r="J434" s="320">
        <v>3</v>
      </c>
      <c r="K434" s="320">
        <v>1</v>
      </c>
      <c r="L434" s="320"/>
      <c r="M434" s="320">
        <v>5</v>
      </c>
      <c r="N434" s="320"/>
      <c r="O434" s="320"/>
      <c r="P434" s="320"/>
      <c r="Q434" s="320"/>
      <c r="R434" s="320"/>
      <c r="S434" s="320">
        <v>5</v>
      </c>
      <c r="T434" s="320">
        <v>5</v>
      </c>
      <c r="U434" s="320">
        <v>5</v>
      </c>
      <c r="V434" s="320">
        <v>4</v>
      </c>
      <c r="W434" s="320"/>
      <c r="X434" s="320">
        <v>2</v>
      </c>
      <c r="Y434" s="320"/>
      <c r="Z434" s="320"/>
      <c r="AA434" s="320"/>
      <c r="AB434" s="320"/>
      <c r="AC434" s="320"/>
      <c r="AD434" s="320">
        <v>2</v>
      </c>
      <c r="AE434" s="320">
        <v>2</v>
      </c>
      <c r="AF434" s="320">
        <v>2</v>
      </c>
      <c r="AG434" s="320">
        <v>2</v>
      </c>
      <c r="AH434" s="320">
        <v>4</v>
      </c>
      <c r="AI434" s="320">
        <v>4</v>
      </c>
      <c r="AJ434" s="320">
        <v>4</v>
      </c>
      <c r="AK434" s="320">
        <v>2</v>
      </c>
      <c r="AL434" s="320">
        <v>4</v>
      </c>
      <c r="AM434" s="320">
        <v>4</v>
      </c>
      <c r="AN434" s="320">
        <v>5</v>
      </c>
      <c r="AO434" s="320">
        <v>4</v>
      </c>
      <c r="AP434" s="320">
        <v>5</v>
      </c>
      <c r="AQ434" s="320">
        <v>5</v>
      </c>
      <c r="AR434" s="320">
        <v>4</v>
      </c>
      <c r="AS434" s="320">
        <v>5</v>
      </c>
      <c r="AT434" s="320" t="s">
        <v>22</v>
      </c>
      <c r="AU434" s="320">
        <v>4</v>
      </c>
      <c r="AV434" s="320"/>
      <c r="AW434" s="320">
        <v>5</v>
      </c>
      <c r="AX434" s="320">
        <v>5</v>
      </c>
      <c r="AY434" s="320">
        <v>5</v>
      </c>
      <c r="AZ434" s="320">
        <v>5</v>
      </c>
      <c r="BA434" s="320">
        <v>5</v>
      </c>
      <c r="BB434" s="320">
        <v>5</v>
      </c>
      <c r="BC434" s="320"/>
      <c r="BD434" s="320" t="s">
        <v>22</v>
      </c>
      <c r="BE434" s="320" t="s">
        <v>22</v>
      </c>
      <c r="BF434" s="320"/>
      <c r="BG434" s="320"/>
      <c r="BH434" s="320">
        <v>4</v>
      </c>
      <c r="BI434" s="320">
        <v>4</v>
      </c>
      <c r="BJ434" s="320"/>
      <c r="BK434" s="320">
        <v>5</v>
      </c>
      <c r="BL434" s="320"/>
      <c r="BM434" s="320"/>
      <c r="BN434" s="320"/>
      <c r="BO434" s="381">
        <v>43497.417662037034</v>
      </c>
    </row>
    <row r="435" spans="1:67" ht="15" x14ac:dyDescent="0.25">
      <c r="A435" s="244" t="str">
        <f>IFERROR(LOOKUP(H435,BLIOTECAS!$D$2:$D$30,BLIOTECAS!$C$2:$C$30),"N/C")</f>
        <v>F. Educación - Centro de Formación del Profesorado</v>
      </c>
      <c r="B435" s="243" t="str">
        <f>IFERROR(LOOKUP(H435,BLIOTECAS!$D$2:$D$29,BLIOTECAS!$E$2:$E$29),"N/C")</f>
        <v>Humanidades</v>
      </c>
      <c r="C435" s="243">
        <f>LOOKUP(H435,BLIOTECAS!$D$2:$D$30,BLIOTECAS!$F$2:$F$30)</f>
        <v>1</v>
      </c>
      <c r="D435" s="320">
        <v>445</v>
      </c>
      <c r="E435" s="320"/>
      <c r="F435" s="320"/>
      <c r="G435" s="320">
        <v>3</v>
      </c>
      <c r="H435" s="320">
        <v>12</v>
      </c>
      <c r="I435" s="320"/>
      <c r="J435" s="320">
        <v>4</v>
      </c>
      <c r="K435" s="320">
        <v>5</v>
      </c>
      <c r="L435" s="320"/>
      <c r="M435" s="320">
        <v>12</v>
      </c>
      <c r="N435" s="320">
        <v>15</v>
      </c>
      <c r="O435" s="320">
        <v>28</v>
      </c>
      <c r="P435" s="320" t="s">
        <v>548</v>
      </c>
      <c r="Q435" s="320"/>
      <c r="R435" s="320"/>
      <c r="S435" s="320">
        <v>5</v>
      </c>
      <c r="T435" s="320">
        <v>4</v>
      </c>
      <c r="U435" s="320">
        <v>4</v>
      </c>
      <c r="V435" s="320">
        <v>3</v>
      </c>
      <c r="W435" s="320">
        <v>1</v>
      </c>
      <c r="X435" s="320"/>
      <c r="Y435" s="320"/>
      <c r="Z435" s="320"/>
      <c r="AA435" s="323"/>
      <c r="AB435" s="320"/>
      <c r="AC435" s="320"/>
      <c r="AD435" s="320">
        <v>4</v>
      </c>
      <c r="AE435" s="320">
        <v>5</v>
      </c>
      <c r="AF435" s="320">
        <v>5</v>
      </c>
      <c r="AG435" s="320">
        <v>3</v>
      </c>
      <c r="AH435" s="320">
        <v>3</v>
      </c>
      <c r="AI435" s="320">
        <v>4</v>
      </c>
      <c r="AJ435" s="320">
        <v>2</v>
      </c>
      <c r="AK435" s="320">
        <v>4</v>
      </c>
      <c r="AL435" s="320">
        <v>3</v>
      </c>
      <c r="AM435" s="320">
        <v>4</v>
      </c>
      <c r="AN435" s="320">
        <v>4</v>
      </c>
      <c r="AO435" s="320">
        <v>4</v>
      </c>
      <c r="AP435" s="320">
        <v>5</v>
      </c>
      <c r="AQ435" s="320">
        <v>4</v>
      </c>
      <c r="AR435" s="320">
        <v>3</v>
      </c>
      <c r="AS435" s="320">
        <v>3</v>
      </c>
      <c r="AT435" s="320" t="s">
        <v>356</v>
      </c>
      <c r="AU435" s="320">
        <v>4</v>
      </c>
      <c r="AV435" s="320"/>
      <c r="AW435" s="320">
        <v>4</v>
      </c>
      <c r="AX435" s="320">
        <v>5</v>
      </c>
      <c r="AY435" s="320">
        <v>5</v>
      </c>
      <c r="AZ435" s="320">
        <v>5</v>
      </c>
      <c r="BA435" s="320">
        <v>5</v>
      </c>
      <c r="BB435" s="320">
        <v>4</v>
      </c>
      <c r="BC435" s="320"/>
      <c r="BD435" s="320" t="s">
        <v>356</v>
      </c>
      <c r="BE435" s="320" t="s">
        <v>22</v>
      </c>
      <c r="BF435" s="320">
        <v>5</v>
      </c>
      <c r="BG435" s="320"/>
      <c r="BH435" s="320">
        <v>5</v>
      </c>
      <c r="BI435" s="320">
        <v>5</v>
      </c>
      <c r="BJ435" s="320"/>
      <c r="BK435" s="320">
        <v>5</v>
      </c>
      <c r="BL435" s="320">
        <v>5</v>
      </c>
      <c r="BM435" s="320"/>
      <c r="BN435" s="320" t="s">
        <v>549</v>
      </c>
      <c r="BO435" s="381">
        <v>43497.417685185188</v>
      </c>
    </row>
    <row r="436" spans="1:67" ht="15" x14ac:dyDescent="0.25">
      <c r="A436" s="244" t="str">
        <f>IFERROR(LOOKUP(H436,BLIOTECAS!$D$2:$D$30,BLIOTECAS!$C$2:$C$30),"N/C")</f>
        <v>F. Filología</v>
      </c>
      <c r="B436" s="243" t="str">
        <f>IFERROR(LOOKUP(H436,BLIOTECAS!$D$2:$D$29,BLIOTECAS!$E$2:$E$29),"N/C")</f>
        <v>Humanidades</v>
      </c>
      <c r="C436" s="243">
        <f>LOOKUP(H436,BLIOTECAS!$D$2:$D$30,BLIOTECAS!$F$2:$F$30)</f>
        <v>1</v>
      </c>
      <c r="D436" s="320">
        <v>446</v>
      </c>
      <c r="E436" s="320"/>
      <c r="F436" s="320"/>
      <c r="G436" s="320">
        <v>1</v>
      </c>
      <c r="H436" s="320">
        <v>14</v>
      </c>
      <c r="I436" s="320"/>
      <c r="J436" s="320">
        <v>3</v>
      </c>
      <c r="K436" s="320">
        <v>1</v>
      </c>
      <c r="L436" s="320"/>
      <c r="M436" s="320">
        <v>29</v>
      </c>
      <c r="N436" s="320">
        <v>14</v>
      </c>
      <c r="O436" s="320">
        <v>4</v>
      </c>
      <c r="P436" s="320"/>
      <c r="Q436" s="320"/>
      <c r="R436" s="320"/>
      <c r="S436" s="320">
        <v>4</v>
      </c>
      <c r="T436" s="320">
        <v>4</v>
      </c>
      <c r="U436" s="320">
        <v>5</v>
      </c>
      <c r="V436" s="320">
        <v>5</v>
      </c>
      <c r="W436" s="320"/>
      <c r="X436" s="320">
        <v>2</v>
      </c>
      <c r="Y436" s="320"/>
      <c r="Z436" s="320"/>
      <c r="AA436" s="320"/>
      <c r="AB436" s="320"/>
      <c r="AC436" s="320"/>
      <c r="AD436" s="320">
        <v>5</v>
      </c>
      <c r="AE436" s="320">
        <v>2</v>
      </c>
      <c r="AF436" s="320">
        <v>4</v>
      </c>
      <c r="AG436" s="320">
        <v>5</v>
      </c>
      <c r="AH436" s="320">
        <v>5</v>
      </c>
      <c r="AI436" s="320">
        <v>5</v>
      </c>
      <c r="AJ436" s="320">
        <v>5</v>
      </c>
      <c r="AK436" s="320">
        <v>2</v>
      </c>
      <c r="AL436" s="320">
        <v>6</v>
      </c>
      <c r="AM436" s="320">
        <v>3</v>
      </c>
      <c r="AN436" s="320">
        <v>4</v>
      </c>
      <c r="AO436" s="320">
        <v>3</v>
      </c>
      <c r="AP436" s="320">
        <v>5</v>
      </c>
      <c r="AQ436" s="320">
        <v>4</v>
      </c>
      <c r="AR436" s="320">
        <v>3</v>
      </c>
      <c r="AS436" s="320">
        <v>4</v>
      </c>
      <c r="AT436" s="320" t="s">
        <v>22</v>
      </c>
      <c r="AU436" s="320">
        <v>4</v>
      </c>
      <c r="AV436" s="320"/>
      <c r="AW436" s="320">
        <v>5</v>
      </c>
      <c r="AX436" s="320">
        <v>2</v>
      </c>
      <c r="AY436" s="320">
        <v>4</v>
      </c>
      <c r="AZ436" s="320">
        <v>4</v>
      </c>
      <c r="BA436" s="320">
        <v>2</v>
      </c>
      <c r="BB436" s="320">
        <v>4</v>
      </c>
      <c r="BC436" s="320"/>
      <c r="BD436" s="320" t="s">
        <v>22</v>
      </c>
      <c r="BE436" s="320" t="s">
        <v>22</v>
      </c>
      <c r="BF436" s="320"/>
      <c r="BG436" s="320"/>
      <c r="BH436" s="320">
        <v>5</v>
      </c>
      <c r="BI436" s="320">
        <v>5</v>
      </c>
      <c r="BJ436" s="320"/>
      <c r="BK436" s="320">
        <v>4</v>
      </c>
      <c r="BL436" s="320">
        <v>3</v>
      </c>
      <c r="BM436" s="320"/>
      <c r="BN436" s="320"/>
      <c r="BO436" s="381">
        <v>43497.417800925927</v>
      </c>
    </row>
    <row r="437" spans="1:67" ht="15" x14ac:dyDescent="0.25">
      <c r="A437" s="244" t="str">
        <f>IFERROR(LOOKUP(H437,BLIOTECAS!$D$2:$D$30,BLIOTECAS!$C$2:$C$30),"N/C")</f>
        <v>F. Óptica y Optometría</v>
      </c>
      <c r="B437" s="243" t="str">
        <f>IFERROR(LOOKUP(H437,BLIOTECAS!$D$2:$D$29,BLIOTECAS!$E$2:$E$29),"N/C")</f>
        <v>Ciencias de la Salud</v>
      </c>
      <c r="C437" s="243">
        <f>LOOKUP(H437,BLIOTECAS!$D$2:$D$30,BLIOTECAS!$F$2:$F$30)</f>
        <v>4</v>
      </c>
      <c r="D437" s="320">
        <v>447</v>
      </c>
      <c r="E437" s="320"/>
      <c r="F437" s="320"/>
      <c r="G437" s="320">
        <v>1</v>
      </c>
      <c r="H437" s="320">
        <v>25</v>
      </c>
      <c r="I437" s="320"/>
      <c r="J437" s="320">
        <v>4</v>
      </c>
      <c r="K437" s="320">
        <v>1</v>
      </c>
      <c r="L437" s="320"/>
      <c r="M437" s="320">
        <v>29</v>
      </c>
      <c r="N437" s="320"/>
      <c r="O437" s="320"/>
      <c r="P437" s="320"/>
      <c r="Q437" s="320"/>
      <c r="R437" s="320"/>
      <c r="S437" s="320">
        <v>1</v>
      </c>
      <c r="T437" s="320">
        <v>3</v>
      </c>
      <c r="U437" s="320">
        <v>3</v>
      </c>
      <c r="V437" s="320">
        <v>3</v>
      </c>
      <c r="W437" s="320"/>
      <c r="X437" s="320">
        <v>2</v>
      </c>
      <c r="Y437" s="320"/>
      <c r="Z437" s="320">
        <v>4</v>
      </c>
      <c r="AA437" s="320">
        <v>1</v>
      </c>
      <c r="AB437" s="320"/>
      <c r="AC437" s="320"/>
      <c r="AD437" s="320">
        <v>2</v>
      </c>
      <c r="AE437" s="320">
        <v>1</v>
      </c>
      <c r="AF437" s="320">
        <v>3</v>
      </c>
      <c r="AG437" s="320">
        <v>4</v>
      </c>
      <c r="AH437" s="320">
        <v>4</v>
      </c>
      <c r="AI437" s="320">
        <v>3</v>
      </c>
      <c r="AJ437" s="320">
        <v>4</v>
      </c>
      <c r="AK437" s="320">
        <v>4</v>
      </c>
      <c r="AL437" s="320">
        <v>6</v>
      </c>
      <c r="AM437" s="320">
        <v>3</v>
      </c>
      <c r="AN437" s="320">
        <v>4</v>
      </c>
      <c r="AO437" s="320">
        <v>4</v>
      </c>
      <c r="AP437" s="320">
        <v>5</v>
      </c>
      <c r="AQ437" s="320">
        <v>3</v>
      </c>
      <c r="AR437" s="320">
        <v>2</v>
      </c>
      <c r="AS437" s="320">
        <v>3</v>
      </c>
      <c r="AT437" s="320" t="s">
        <v>22</v>
      </c>
      <c r="AU437" s="320">
        <v>3</v>
      </c>
      <c r="AV437" s="320"/>
      <c r="AW437" s="320">
        <v>4</v>
      </c>
      <c r="AX437" s="320">
        <v>2</v>
      </c>
      <c r="AY437" s="320">
        <v>3</v>
      </c>
      <c r="AZ437" s="320">
        <v>4</v>
      </c>
      <c r="BA437" s="320">
        <v>4</v>
      </c>
      <c r="BB437" s="320">
        <v>4</v>
      </c>
      <c r="BC437" s="320"/>
      <c r="BD437" s="320" t="s">
        <v>22</v>
      </c>
      <c r="BE437" s="320" t="s">
        <v>22</v>
      </c>
      <c r="BF437" s="320"/>
      <c r="BG437" s="320"/>
      <c r="BH437" s="320">
        <v>4</v>
      </c>
      <c r="BI437" s="320">
        <v>4</v>
      </c>
      <c r="BJ437" s="320"/>
      <c r="BK437" s="320">
        <v>2</v>
      </c>
      <c r="BL437" s="320">
        <v>3</v>
      </c>
      <c r="BM437" s="320"/>
      <c r="BN437" s="320" t="s">
        <v>550</v>
      </c>
      <c r="BO437" s="381">
        <v>43497.417824074073</v>
      </c>
    </row>
    <row r="438" spans="1:67" ht="15" x14ac:dyDescent="0.25">
      <c r="A438" s="244" t="str">
        <f>IFERROR(LOOKUP(H438,BLIOTECAS!$D$2:$D$30,BLIOTECAS!$C$2:$C$30),"N/C")</f>
        <v>F. Filología</v>
      </c>
      <c r="B438" s="243" t="str">
        <f>IFERROR(LOOKUP(H438,BLIOTECAS!$D$2:$D$29,BLIOTECAS!$E$2:$E$29),"N/C")</f>
        <v>Humanidades</v>
      </c>
      <c r="C438" s="243">
        <f>LOOKUP(H438,BLIOTECAS!$D$2:$D$30,BLIOTECAS!$F$2:$F$30)</f>
        <v>1</v>
      </c>
      <c r="D438" s="320">
        <v>448</v>
      </c>
      <c r="E438" s="320"/>
      <c r="F438" s="320"/>
      <c r="G438" s="320">
        <v>1</v>
      </c>
      <c r="H438" s="320">
        <v>14</v>
      </c>
      <c r="I438" s="320"/>
      <c r="J438" s="320">
        <v>4</v>
      </c>
      <c r="K438" s="320">
        <v>4</v>
      </c>
      <c r="L438" s="320"/>
      <c r="M438" s="320">
        <v>14</v>
      </c>
      <c r="N438" s="320">
        <v>29</v>
      </c>
      <c r="O438" s="320"/>
      <c r="P438" s="320"/>
      <c r="Q438" s="320"/>
      <c r="R438" s="320"/>
      <c r="S438" s="320">
        <v>5</v>
      </c>
      <c r="T438" s="320">
        <v>5</v>
      </c>
      <c r="U438" s="320">
        <v>4</v>
      </c>
      <c r="V438" s="320">
        <v>5</v>
      </c>
      <c r="W438" s="320">
        <v>1</v>
      </c>
      <c r="X438" s="320"/>
      <c r="Y438" s="320"/>
      <c r="Z438" s="320"/>
      <c r="AA438" s="320"/>
      <c r="AB438" s="320"/>
      <c r="AC438" s="320"/>
      <c r="AD438" s="320">
        <v>3</v>
      </c>
      <c r="AE438" s="320">
        <v>3</v>
      </c>
      <c r="AF438" s="320">
        <v>4</v>
      </c>
      <c r="AG438" s="320">
        <v>4</v>
      </c>
      <c r="AH438" s="320">
        <v>5</v>
      </c>
      <c r="AI438" s="320">
        <v>5</v>
      </c>
      <c r="AJ438" s="320">
        <v>5</v>
      </c>
      <c r="AK438" s="320">
        <v>3</v>
      </c>
      <c r="AL438" s="320">
        <v>4</v>
      </c>
      <c r="AM438" s="320">
        <v>4</v>
      </c>
      <c r="AN438" s="320">
        <v>4</v>
      </c>
      <c r="AO438" s="320">
        <v>5</v>
      </c>
      <c r="AP438" s="320">
        <v>5</v>
      </c>
      <c r="AQ438" s="320">
        <v>5</v>
      </c>
      <c r="AR438" s="320">
        <v>5</v>
      </c>
      <c r="AS438" s="320">
        <v>5</v>
      </c>
      <c r="AT438" s="320" t="s">
        <v>356</v>
      </c>
      <c r="AU438" s="320">
        <v>5</v>
      </c>
      <c r="AV438" s="320"/>
      <c r="AW438" s="320">
        <v>4</v>
      </c>
      <c r="AX438" s="320">
        <v>5</v>
      </c>
      <c r="AY438" s="320">
        <v>5</v>
      </c>
      <c r="AZ438" s="320">
        <v>5</v>
      </c>
      <c r="BA438" s="320">
        <v>5</v>
      </c>
      <c r="BB438" s="320">
        <v>5</v>
      </c>
      <c r="BC438" s="320"/>
      <c r="BD438" s="320" t="s">
        <v>356</v>
      </c>
      <c r="BE438" s="320" t="s">
        <v>22</v>
      </c>
      <c r="BF438" s="320"/>
      <c r="BG438" s="320"/>
      <c r="BH438" s="320">
        <v>4</v>
      </c>
      <c r="BI438" s="320">
        <v>5</v>
      </c>
      <c r="BJ438" s="320"/>
      <c r="BK438" s="320">
        <v>5</v>
      </c>
      <c r="BL438" s="320">
        <v>4</v>
      </c>
      <c r="BM438" s="320"/>
      <c r="BN438" s="320"/>
      <c r="BO438" s="381">
        <v>43497.417881944442</v>
      </c>
    </row>
    <row r="439" spans="1:67" ht="15" x14ac:dyDescent="0.25">
      <c r="A439" s="244" t="str">
        <f>IFERROR(LOOKUP(H439,BLIOTECAS!$D$2:$D$30,BLIOTECAS!$C$2:$C$30),"N/C")</f>
        <v>F. Farmacia</v>
      </c>
      <c r="B439" s="243" t="str">
        <f>IFERROR(LOOKUP(H439,BLIOTECAS!$D$2:$D$29,BLIOTECAS!$E$2:$E$29),"N/C")</f>
        <v>Ciencias de la Salud</v>
      </c>
      <c r="C439" s="243">
        <f>LOOKUP(H439,BLIOTECAS!$D$2:$D$30,BLIOTECAS!$F$2:$F$30)</f>
        <v>4</v>
      </c>
      <c r="D439" s="320">
        <v>449</v>
      </c>
      <c r="E439" s="320"/>
      <c r="F439" s="320"/>
      <c r="G439" s="320">
        <v>1</v>
      </c>
      <c r="H439" s="320">
        <v>13</v>
      </c>
      <c r="I439" s="320"/>
      <c r="J439" s="320">
        <v>4</v>
      </c>
      <c r="K439" s="320">
        <v>2</v>
      </c>
      <c r="L439" s="320"/>
      <c r="M439" s="320">
        <v>13</v>
      </c>
      <c r="N439" s="320"/>
      <c r="O439" s="320"/>
      <c r="P439" s="320"/>
      <c r="Q439" s="320"/>
      <c r="R439" s="320"/>
      <c r="S439" s="320">
        <v>4</v>
      </c>
      <c r="T439" s="320">
        <v>3</v>
      </c>
      <c r="U439" s="320">
        <v>2</v>
      </c>
      <c r="V439" s="320">
        <v>4</v>
      </c>
      <c r="W439" s="320"/>
      <c r="X439" s="320"/>
      <c r="Y439" s="320"/>
      <c r="Z439" s="320">
        <v>4</v>
      </c>
      <c r="AA439" s="320">
        <v>0.95833333333333337</v>
      </c>
      <c r="AB439" s="320"/>
      <c r="AC439" s="320"/>
      <c r="AD439" s="320">
        <v>4</v>
      </c>
      <c r="AE439" s="320">
        <v>1</v>
      </c>
      <c r="AF439" s="320">
        <v>3</v>
      </c>
      <c r="AG439" s="320">
        <v>2</v>
      </c>
      <c r="AH439" s="320">
        <v>5</v>
      </c>
      <c r="AI439" s="320">
        <v>5</v>
      </c>
      <c r="AJ439" s="320">
        <v>5</v>
      </c>
      <c r="AK439" s="320">
        <v>2</v>
      </c>
      <c r="AL439" s="320">
        <v>3</v>
      </c>
      <c r="AM439" s="320">
        <v>4</v>
      </c>
      <c r="AN439" s="320">
        <v>4</v>
      </c>
      <c r="AO439" s="320">
        <v>3</v>
      </c>
      <c r="AP439" s="320">
        <v>4</v>
      </c>
      <c r="AQ439" s="320">
        <v>4</v>
      </c>
      <c r="AR439" s="320">
        <v>3</v>
      </c>
      <c r="AS439" s="320">
        <v>3</v>
      </c>
      <c r="AT439" s="320" t="s">
        <v>22</v>
      </c>
      <c r="AU439" s="320">
        <v>3</v>
      </c>
      <c r="AV439" s="320"/>
      <c r="AW439" s="320">
        <v>5</v>
      </c>
      <c r="AX439" s="320">
        <v>4</v>
      </c>
      <c r="AY439" s="320">
        <v>3</v>
      </c>
      <c r="AZ439" s="320">
        <v>5</v>
      </c>
      <c r="BA439" s="320">
        <v>5</v>
      </c>
      <c r="BB439" s="320">
        <v>5</v>
      </c>
      <c r="BC439" s="320"/>
      <c r="BD439" s="320" t="s">
        <v>22</v>
      </c>
      <c r="BE439" s="320" t="s">
        <v>22</v>
      </c>
      <c r="BF439" s="320"/>
      <c r="BG439" s="320"/>
      <c r="BH439" s="320">
        <v>5</v>
      </c>
      <c r="BI439" s="320">
        <v>4</v>
      </c>
      <c r="BJ439" s="320"/>
      <c r="BK439" s="320">
        <v>4</v>
      </c>
      <c r="BL439" s="320">
        <v>3</v>
      </c>
      <c r="BM439" s="320"/>
      <c r="BN439" s="320"/>
      <c r="BO439" s="381">
        <v>43497.417893518519</v>
      </c>
    </row>
    <row r="440" spans="1:67" ht="15" x14ac:dyDescent="0.25">
      <c r="A440" s="244" t="str">
        <f>IFERROR(LOOKUP(H440,BLIOTECAS!$D$2:$D$30,BLIOTECAS!$C$2:$C$30),"N/C")</f>
        <v>Otro</v>
      </c>
      <c r="B440" s="243">
        <f>IFERROR(LOOKUP(H440,BLIOTECAS!$D$2:$D$29,BLIOTECAS!$E$2:$E$29),"N/C")</f>
        <v>0</v>
      </c>
      <c r="C440" s="243">
        <f>LOOKUP(H440,BLIOTECAS!$D$2:$D$30,BLIOTECAS!$F$2:$F$30)</f>
        <v>0</v>
      </c>
      <c r="D440" s="320">
        <v>450</v>
      </c>
      <c r="E440" s="320"/>
      <c r="F440" s="320"/>
      <c r="G440" s="320">
        <v>1</v>
      </c>
      <c r="H440" s="320">
        <v>39</v>
      </c>
      <c r="I440" s="320"/>
      <c r="J440" s="320">
        <v>4</v>
      </c>
      <c r="K440" s="320">
        <v>1</v>
      </c>
      <c r="L440" s="320"/>
      <c r="M440" s="320">
        <v>29</v>
      </c>
      <c r="N440" s="320">
        <v>16</v>
      </c>
      <c r="O440" s="320">
        <v>14</v>
      </c>
      <c r="P440" s="320"/>
      <c r="Q440" s="320"/>
      <c r="R440" s="320"/>
      <c r="S440" s="320">
        <v>5</v>
      </c>
      <c r="T440" s="320">
        <v>5</v>
      </c>
      <c r="U440" s="320">
        <v>5</v>
      </c>
      <c r="V440" s="320">
        <v>5</v>
      </c>
      <c r="W440" s="320">
        <v>1</v>
      </c>
      <c r="X440" s="320"/>
      <c r="Y440" s="320"/>
      <c r="Z440" s="320"/>
      <c r="AA440" s="320"/>
      <c r="AB440" s="320"/>
      <c r="AC440" s="320"/>
      <c r="AD440" s="320"/>
      <c r="AE440" s="320"/>
      <c r="AF440" s="320"/>
      <c r="AG440" s="320"/>
      <c r="AH440" s="320"/>
      <c r="AI440" s="320"/>
      <c r="AJ440" s="320"/>
      <c r="AK440" s="320"/>
      <c r="AL440" s="320"/>
      <c r="AM440" s="320"/>
      <c r="AN440" s="320"/>
      <c r="AO440" s="320"/>
      <c r="AP440" s="320"/>
      <c r="AQ440" s="320"/>
      <c r="AR440" s="320"/>
      <c r="AS440" s="320"/>
      <c r="AT440" s="320"/>
      <c r="AU440" s="320"/>
      <c r="AV440" s="320"/>
      <c r="AW440" s="320"/>
      <c r="AX440" s="320"/>
      <c r="AY440" s="320"/>
      <c r="AZ440" s="320"/>
      <c r="BA440" s="320"/>
      <c r="BB440" s="320"/>
      <c r="BC440" s="320"/>
      <c r="BD440" s="320"/>
      <c r="BE440" s="320"/>
      <c r="BF440" s="320"/>
      <c r="BG440" s="320"/>
      <c r="BH440" s="320"/>
      <c r="BI440" s="320"/>
      <c r="BJ440" s="320"/>
      <c r="BK440" s="320">
        <v>5</v>
      </c>
      <c r="BL440" s="320">
        <v>5</v>
      </c>
      <c r="BM440" s="320"/>
      <c r="BN440" s="320"/>
      <c r="BO440" s="381">
        <v>43497.418009259258</v>
      </c>
    </row>
    <row r="441" spans="1:67" ht="15" x14ac:dyDescent="0.25">
      <c r="A441" s="244" t="str">
        <f>IFERROR(LOOKUP(H441,BLIOTECAS!$D$2:$D$30,BLIOTECAS!$C$2:$C$30),"N/C")</f>
        <v>F. Informática</v>
      </c>
      <c r="B441" s="243" t="str">
        <f>IFERROR(LOOKUP(H441,BLIOTECAS!$D$2:$D$29,BLIOTECAS!$E$2:$E$29),"N/C")</f>
        <v>Ciencias Experimentales</v>
      </c>
      <c r="C441" s="243">
        <f>LOOKUP(H441,BLIOTECAS!$D$2:$D$30,BLIOTECAS!$F$2:$F$30)</f>
        <v>2</v>
      </c>
      <c r="D441" s="320">
        <v>451</v>
      </c>
      <c r="E441" s="320"/>
      <c r="F441" s="320"/>
      <c r="G441" s="320">
        <v>1</v>
      </c>
      <c r="H441" s="320">
        <v>17</v>
      </c>
      <c r="I441" s="320"/>
      <c r="J441" s="320">
        <v>3</v>
      </c>
      <c r="K441" s="320">
        <v>4</v>
      </c>
      <c r="L441" s="320"/>
      <c r="M441" s="320">
        <v>17</v>
      </c>
      <c r="N441" s="320">
        <v>29</v>
      </c>
      <c r="O441" s="320">
        <v>2</v>
      </c>
      <c r="P441" s="320"/>
      <c r="Q441" s="320"/>
      <c r="R441" s="320"/>
      <c r="S441" s="320">
        <v>4</v>
      </c>
      <c r="T441" s="320">
        <v>5</v>
      </c>
      <c r="U441" s="320">
        <v>5</v>
      </c>
      <c r="V441" s="320">
        <v>4</v>
      </c>
      <c r="W441" s="320"/>
      <c r="X441" s="320">
        <v>2</v>
      </c>
      <c r="Y441" s="320"/>
      <c r="Z441" s="320"/>
      <c r="AA441" s="320"/>
      <c r="AB441" s="320"/>
      <c r="AC441" s="320"/>
      <c r="AD441" s="320">
        <v>3</v>
      </c>
      <c r="AE441" s="320">
        <v>1</v>
      </c>
      <c r="AF441" s="320">
        <v>1</v>
      </c>
      <c r="AG441" s="320">
        <v>2</v>
      </c>
      <c r="AH441" s="320">
        <v>4</v>
      </c>
      <c r="AI441" s="320">
        <v>3</v>
      </c>
      <c r="AJ441" s="320">
        <v>5</v>
      </c>
      <c r="AK441" s="320">
        <v>2</v>
      </c>
      <c r="AL441" s="320">
        <v>4</v>
      </c>
      <c r="AM441" s="320">
        <v>4</v>
      </c>
      <c r="AN441" s="320">
        <v>5</v>
      </c>
      <c r="AO441" s="320">
        <v>4</v>
      </c>
      <c r="AP441" s="320">
        <v>5</v>
      </c>
      <c r="AQ441" s="320">
        <v>5</v>
      </c>
      <c r="AR441" s="320">
        <v>3</v>
      </c>
      <c r="AS441" s="320">
        <v>4</v>
      </c>
      <c r="AT441" s="320" t="s">
        <v>22</v>
      </c>
      <c r="AU441" s="320">
        <v>3</v>
      </c>
      <c r="AV441" s="320"/>
      <c r="AW441" s="320">
        <v>5</v>
      </c>
      <c r="AX441" s="320">
        <v>4</v>
      </c>
      <c r="AY441" s="320">
        <v>5</v>
      </c>
      <c r="AZ441" s="320">
        <v>5</v>
      </c>
      <c r="BA441" s="320">
        <v>5</v>
      </c>
      <c r="BB441" s="320">
        <v>4</v>
      </c>
      <c r="BC441" s="320"/>
      <c r="BD441" s="320" t="s">
        <v>356</v>
      </c>
      <c r="BE441" s="320" t="s">
        <v>356</v>
      </c>
      <c r="BF441" s="320">
        <v>3</v>
      </c>
      <c r="BG441" s="320"/>
      <c r="BH441" s="320">
        <v>5</v>
      </c>
      <c r="BI441" s="320">
        <v>5</v>
      </c>
      <c r="BJ441" s="320"/>
      <c r="BK441" s="320">
        <v>4</v>
      </c>
      <c r="BL441" s="320">
        <v>4</v>
      </c>
      <c r="BM441" s="320"/>
      <c r="BN441" s="320"/>
      <c r="BO441" s="381">
        <v>43497.418032407404</v>
      </c>
    </row>
    <row r="442" spans="1:67" ht="15" x14ac:dyDescent="0.25">
      <c r="A442" s="244" t="str">
        <f>IFERROR(LOOKUP(H442,BLIOTECAS!$D$2:$D$30,BLIOTECAS!$C$2:$C$30),"N/C")</f>
        <v>N/C</v>
      </c>
      <c r="B442" s="243" t="str">
        <f>IFERROR(LOOKUP(H442,BLIOTECAS!$D$2:$D$29,BLIOTECAS!$E$2:$E$29),"N/C")</f>
        <v>N/C</v>
      </c>
      <c r="C442" s="243" t="e">
        <f>LOOKUP(H442,BLIOTECAS!$D$2:$D$30,BLIOTECAS!$F$2:$F$30)</f>
        <v>#N/A</v>
      </c>
      <c r="D442" s="320">
        <v>452</v>
      </c>
      <c r="E442" s="320"/>
      <c r="F442" s="320"/>
      <c r="G442" s="320">
        <v>1</v>
      </c>
      <c r="H442" s="320"/>
      <c r="I442" s="320"/>
      <c r="J442" s="320">
        <v>1</v>
      </c>
      <c r="K442" s="320">
        <v>1</v>
      </c>
      <c r="L442" s="320"/>
      <c r="M442" s="320">
        <v>23</v>
      </c>
      <c r="N442" s="320">
        <v>29</v>
      </c>
      <c r="O442" s="320"/>
      <c r="P442" s="320"/>
      <c r="Q442" s="320"/>
      <c r="R442" s="320"/>
      <c r="S442" s="320">
        <v>4</v>
      </c>
      <c r="T442" s="320">
        <v>3</v>
      </c>
      <c r="U442" s="320">
        <v>3</v>
      </c>
      <c r="V442" s="320">
        <v>3</v>
      </c>
      <c r="W442" s="320">
        <v>1</v>
      </c>
      <c r="X442" s="320"/>
      <c r="Y442" s="320"/>
      <c r="Z442" s="320"/>
      <c r="AA442" s="320"/>
      <c r="AB442" s="320"/>
      <c r="AC442" s="320"/>
      <c r="AD442" s="320">
        <v>2</v>
      </c>
      <c r="AE442" s="320">
        <v>1</v>
      </c>
      <c r="AF442" s="320">
        <v>2</v>
      </c>
      <c r="AG442" s="320">
        <v>3</v>
      </c>
      <c r="AH442" s="320">
        <v>4</v>
      </c>
      <c r="AI442" s="320">
        <v>4</v>
      </c>
      <c r="AJ442" s="320">
        <v>4</v>
      </c>
      <c r="AK442" s="320">
        <v>1</v>
      </c>
      <c r="AL442" s="320">
        <v>3</v>
      </c>
      <c r="AM442" s="320">
        <v>3</v>
      </c>
      <c r="AN442" s="320">
        <v>3</v>
      </c>
      <c r="AO442" s="320">
        <v>3</v>
      </c>
      <c r="AP442" s="320">
        <v>3</v>
      </c>
      <c r="AQ442" s="320">
        <v>3</v>
      </c>
      <c r="AR442" s="320">
        <v>3</v>
      </c>
      <c r="AS442" s="320">
        <v>3</v>
      </c>
      <c r="AT442" s="320" t="s">
        <v>22</v>
      </c>
      <c r="AU442" s="320">
        <v>3</v>
      </c>
      <c r="AV442" s="320"/>
      <c r="AW442" s="320">
        <v>3</v>
      </c>
      <c r="AX442" s="320">
        <v>3</v>
      </c>
      <c r="AY442" s="320">
        <v>3</v>
      </c>
      <c r="AZ442" s="320">
        <v>3</v>
      </c>
      <c r="BA442" s="320">
        <v>3</v>
      </c>
      <c r="BB442" s="320">
        <v>3</v>
      </c>
      <c r="BC442" s="320"/>
      <c r="BD442" s="320" t="s">
        <v>22</v>
      </c>
      <c r="BE442" s="320" t="s">
        <v>356</v>
      </c>
      <c r="BF442" s="320">
        <v>3</v>
      </c>
      <c r="BG442" s="320"/>
      <c r="BH442" s="320">
        <v>3</v>
      </c>
      <c r="BI442" s="320">
        <v>3</v>
      </c>
      <c r="BJ442" s="320"/>
      <c r="BK442" s="320">
        <v>4</v>
      </c>
      <c r="BL442" s="320">
        <v>4</v>
      </c>
      <c r="BM442" s="320"/>
      <c r="BN442" s="320"/>
      <c r="BO442" s="381">
        <v>43497.41810185185</v>
      </c>
    </row>
    <row r="443" spans="1:67" ht="15" x14ac:dyDescent="0.25">
      <c r="A443" s="244" t="str">
        <f>IFERROR(LOOKUP(H443,BLIOTECAS!$D$2:$D$30,BLIOTECAS!$C$2:$C$30),"N/C")</f>
        <v>F. Psicología</v>
      </c>
      <c r="B443" s="243" t="str">
        <f>IFERROR(LOOKUP(H443,BLIOTECAS!$D$2:$D$29,BLIOTECAS!$E$2:$E$29),"N/C")</f>
        <v>Ciencias de la Salud</v>
      </c>
      <c r="C443" s="243">
        <f>LOOKUP(H443,BLIOTECAS!$D$2:$D$30,BLIOTECAS!$F$2:$F$30)</f>
        <v>4</v>
      </c>
      <c r="D443" s="320">
        <v>453</v>
      </c>
      <c r="E443" s="320"/>
      <c r="F443" s="320"/>
      <c r="G443" s="320">
        <v>1</v>
      </c>
      <c r="H443" s="320">
        <v>20</v>
      </c>
      <c r="I443" s="320"/>
      <c r="J443" s="320">
        <v>4</v>
      </c>
      <c r="K443" s="320">
        <v>3</v>
      </c>
      <c r="L443" s="320"/>
      <c r="M443" s="320">
        <v>20</v>
      </c>
      <c r="N443" s="320"/>
      <c r="O443" s="320"/>
      <c r="P443" s="320"/>
      <c r="Q443" s="320"/>
      <c r="R443" s="320"/>
      <c r="S443" s="320">
        <v>4</v>
      </c>
      <c r="T443" s="320">
        <v>5</v>
      </c>
      <c r="U443" s="320">
        <v>5</v>
      </c>
      <c r="V443" s="320">
        <v>4</v>
      </c>
      <c r="W443" s="320"/>
      <c r="X443" s="320"/>
      <c r="Y443" s="320"/>
      <c r="Z443" s="320">
        <v>4</v>
      </c>
      <c r="AA443" s="320" t="s">
        <v>551</v>
      </c>
      <c r="AB443" s="320"/>
      <c r="AC443" s="320"/>
      <c r="AD443" s="320">
        <v>3</v>
      </c>
      <c r="AE443" s="320">
        <v>1</v>
      </c>
      <c r="AF443" s="320">
        <v>2</v>
      </c>
      <c r="AG443" s="320">
        <v>4</v>
      </c>
      <c r="AH443" s="320">
        <v>5</v>
      </c>
      <c r="AI443" s="320">
        <v>4</v>
      </c>
      <c r="AJ443" s="320">
        <v>5</v>
      </c>
      <c r="AK443" s="320">
        <v>1</v>
      </c>
      <c r="AL443" s="320">
        <v>4</v>
      </c>
      <c r="AM443" s="320">
        <v>4</v>
      </c>
      <c r="AN443" s="320">
        <v>5</v>
      </c>
      <c r="AO443" s="320">
        <v>3</v>
      </c>
      <c r="AP443" s="320">
        <v>4</v>
      </c>
      <c r="AQ443" s="320">
        <v>4</v>
      </c>
      <c r="AR443" s="320">
        <v>3</v>
      </c>
      <c r="AS443" s="320">
        <v>3</v>
      </c>
      <c r="AT443" s="320" t="s">
        <v>22</v>
      </c>
      <c r="AU443" s="320">
        <v>4</v>
      </c>
      <c r="AV443" s="320"/>
      <c r="AW443" s="320">
        <v>4</v>
      </c>
      <c r="AX443" s="320">
        <v>4</v>
      </c>
      <c r="AY443" s="320">
        <v>5</v>
      </c>
      <c r="AZ443" s="320">
        <v>5</v>
      </c>
      <c r="BA443" s="320">
        <v>5</v>
      </c>
      <c r="BB443" s="320">
        <v>5</v>
      </c>
      <c r="BC443" s="320"/>
      <c r="BD443" s="320" t="s">
        <v>22</v>
      </c>
      <c r="BE443" s="320" t="s">
        <v>22</v>
      </c>
      <c r="BF443" s="320"/>
      <c r="BG443" s="320"/>
      <c r="BH443" s="320">
        <v>4</v>
      </c>
      <c r="BI443" s="320">
        <v>5</v>
      </c>
      <c r="BJ443" s="320"/>
      <c r="BK443" s="320">
        <v>4</v>
      </c>
      <c r="BL443" s="320"/>
      <c r="BM443" s="320"/>
      <c r="BN443" s="320" t="s">
        <v>552</v>
      </c>
      <c r="BO443" s="381">
        <v>43497.418136574073</v>
      </c>
    </row>
    <row r="444" spans="1:67" ht="15" x14ac:dyDescent="0.25">
      <c r="A444" s="244" t="str">
        <f>IFERROR(LOOKUP(H444,BLIOTECAS!$D$2:$D$30,BLIOTECAS!$C$2:$C$30),"N/C")</f>
        <v>F. Ciencias Políticas y Sociología</v>
      </c>
      <c r="B444" s="243" t="str">
        <f>IFERROR(LOOKUP(H444,BLIOTECAS!$D$2:$D$29,BLIOTECAS!$E$2:$E$29),"N/C")</f>
        <v>Ciencias Sociales</v>
      </c>
      <c r="C444" s="243">
        <f>LOOKUP(H444,BLIOTECAS!$D$2:$D$30,BLIOTECAS!$F$2:$F$30)</f>
        <v>3</v>
      </c>
      <c r="D444" s="320">
        <v>454</v>
      </c>
      <c r="E444" s="320"/>
      <c r="F444" s="320"/>
      <c r="G444" s="320">
        <v>1</v>
      </c>
      <c r="H444" s="320">
        <v>9</v>
      </c>
      <c r="I444" s="320"/>
      <c r="J444" s="320">
        <v>3</v>
      </c>
      <c r="K444" s="320">
        <v>2</v>
      </c>
      <c r="L444" s="320"/>
      <c r="M444" s="320">
        <v>9</v>
      </c>
      <c r="N444" s="320"/>
      <c r="O444" s="320"/>
      <c r="P444" s="320"/>
      <c r="Q444" s="320"/>
      <c r="R444" s="320"/>
      <c r="S444" s="320">
        <v>5</v>
      </c>
      <c r="T444" s="320">
        <v>5</v>
      </c>
      <c r="U444" s="320">
        <v>5</v>
      </c>
      <c r="V444" s="320">
        <v>5</v>
      </c>
      <c r="W444" s="320">
        <v>1</v>
      </c>
      <c r="X444" s="320"/>
      <c r="Y444" s="320"/>
      <c r="Z444" s="320"/>
      <c r="AA444" s="320"/>
      <c r="AB444" s="320"/>
      <c r="AC444" s="320"/>
      <c r="AD444" s="320">
        <v>3</v>
      </c>
      <c r="AE444" s="320">
        <v>1</v>
      </c>
      <c r="AF444" s="320">
        <v>1</v>
      </c>
      <c r="AG444" s="320">
        <v>3</v>
      </c>
      <c r="AH444" s="320">
        <v>5</v>
      </c>
      <c r="AI444" s="320">
        <v>1</v>
      </c>
      <c r="AJ444" s="320">
        <v>5</v>
      </c>
      <c r="AK444" s="320">
        <v>1</v>
      </c>
      <c r="AL444" s="320">
        <v>3</v>
      </c>
      <c r="AM444" s="320">
        <v>4</v>
      </c>
      <c r="AN444" s="320">
        <v>4</v>
      </c>
      <c r="AO444" s="320">
        <v>4</v>
      </c>
      <c r="AP444" s="320">
        <v>4</v>
      </c>
      <c r="AQ444" s="320">
        <v>4</v>
      </c>
      <c r="AR444" s="320">
        <v>4</v>
      </c>
      <c r="AS444" s="320">
        <v>4</v>
      </c>
      <c r="AT444" s="320" t="s">
        <v>22</v>
      </c>
      <c r="AU444" s="320">
        <v>3</v>
      </c>
      <c r="AV444" s="320"/>
      <c r="AW444" s="320">
        <v>4</v>
      </c>
      <c r="AX444" s="320">
        <v>4</v>
      </c>
      <c r="AY444" s="320">
        <v>4</v>
      </c>
      <c r="AZ444" s="320">
        <v>4</v>
      </c>
      <c r="BA444" s="320">
        <v>4</v>
      </c>
      <c r="BB444" s="320">
        <v>4</v>
      </c>
      <c r="BC444" s="320"/>
      <c r="BD444" s="320" t="s">
        <v>22</v>
      </c>
      <c r="BE444" s="320" t="s">
        <v>22</v>
      </c>
      <c r="BF444" s="320"/>
      <c r="BG444" s="320"/>
      <c r="BH444" s="320">
        <v>4</v>
      </c>
      <c r="BI444" s="320">
        <v>4</v>
      </c>
      <c r="BJ444" s="320"/>
      <c r="BK444" s="320">
        <v>4</v>
      </c>
      <c r="BL444" s="320">
        <v>4</v>
      </c>
      <c r="BM444" s="320"/>
      <c r="BN444" s="320"/>
      <c r="BO444" s="381">
        <v>43497.41814814815</v>
      </c>
    </row>
    <row r="445" spans="1:67" ht="15" x14ac:dyDescent="0.25">
      <c r="A445" s="244" t="str">
        <f>IFERROR(LOOKUP(H445,BLIOTECAS!$D$2:$D$30,BLIOTECAS!$C$2:$C$30),"N/C")</f>
        <v>F. Ciencias Económicas y Empresariales</v>
      </c>
      <c r="B445" s="243" t="str">
        <f>IFERROR(LOOKUP(H445,BLIOTECAS!$D$2:$D$29,BLIOTECAS!$E$2:$E$29),"N/C")</f>
        <v>Ciencias Sociales</v>
      </c>
      <c r="C445" s="243">
        <f>LOOKUP(H445,BLIOTECAS!$D$2:$D$30,BLIOTECAS!$F$2:$F$30)</f>
        <v>3</v>
      </c>
      <c r="D445" s="320">
        <v>455</v>
      </c>
      <c r="E445" s="320"/>
      <c r="F445" s="320"/>
      <c r="G445" s="320">
        <v>1</v>
      </c>
      <c r="H445" s="320">
        <v>5</v>
      </c>
      <c r="I445" s="320"/>
      <c r="J445" s="320">
        <v>3</v>
      </c>
      <c r="K445" s="320">
        <v>3</v>
      </c>
      <c r="L445" s="320"/>
      <c r="M445" s="320">
        <v>5</v>
      </c>
      <c r="N445" s="320">
        <v>24</v>
      </c>
      <c r="O445" s="320"/>
      <c r="P445" s="320" t="s">
        <v>553</v>
      </c>
      <c r="Q445" s="320"/>
      <c r="R445" s="320"/>
      <c r="S445" s="320">
        <v>4</v>
      </c>
      <c r="T445" s="320">
        <v>5</v>
      </c>
      <c r="U445" s="320">
        <v>4</v>
      </c>
      <c r="V445" s="320">
        <v>4</v>
      </c>
      <c r="W445" s="320">
        <v>1</v>
      </c>
      <c r="X445" s="320"/>
      <c r="Y445" s="320"/>
      <c r="Z445" s="320"/>
      <c r="AA445" s="320"/>
      <c r="AB445" s="320"/>
      <c r="AC445" s="320"/>
      <c r="AD445" s="320">
        <v>4</v>
      </c>
      <c r="AE445" s="320">
        <v>2</v>
      </c>
      <c r="AF445" s="320">
        <v>2</v>
      </c>
      <c r="AG445" s="320">
        <v>4</v>
      </c>
      <c r="AH445" s="320">
        <v>4</v>
      </c>
      <c r="AI445" s="320">
        <v>4</v>
      </c>
      <c r="AJ445" s="320">
        <v>3</v>
      </c>
      <c r="AK445" s="320">
        <v>4</v>
      </c>
      <c r="AL445" s="320">
        <v>6</v>
      </c>
      <c r="AM445" s="320">
        <v>4</v>
      </c>
      <c r="AN445" s="320">
        <v>4</v>
      </c>
      <c r="AO445" s="320">
        <v>3</v>
      </c>
      <c r="AP445" s="320">
        <v>5</v>
      </c>
      <c r="AQ445" s="320">
        <v>4</v>
      </c>
      <c r="AR445" s="320">
        <v>4</v>
      </c>
      <c r="AS445" s="320">
        <v>4</v>
      </c>
      <c r="AT445" s="320" t="s">
        <v>22</v>
      </c>
      <c r="AU445" s="320">
        <v>4</v>
      </c>
      <c r="AV445" s="320"/>
      <c r="AW445" s="320">
        <v>4</v>
      </c>
      <c r="AX445" s="320"/>
      <c r="AY445" s="320">
        <v>4</v>
      </c>
      <c r="AZ445" s="320">
        <v>5</v>
      </c>
      <c r="BA445" s="320">
        <v>5</v>
      </c>
      <c r="BB445" s="320">
        <v>5</v>
      </c>
      <c r="BC445" s="320"/>
      <c r="BD445" s="320" t="s">
        <v>22</v>
      </c>
      <c r="BE445" s="320" t="s">
        <v>22</v>
      </c>
      <c r="BF445" s="320">
        <v>1</v>
      </c>
      <c r="BG445" s="320"/>
      <c r="BH445" s="320">
        <v>5</v>
      </c>
      <c r="BI445" s="320">
        <v>5</v>
      </c>
      <c r="BJ445" s="320"/>
      <c r="BK445" s="320">
        <v>5</v>
      </c>
      <c r="BL445" s="320">
        <v>5</v>
      </c>
      <c r="BM445" s="320"/>
      <c r="BN445" s="320" t="s">
        <v>554</v>
      </c>
      <c r="BO445" s="381">
        <v>43497.418263888889</v>
      </c>
    </row>
    <row r="446" spans="1:67" ht="15" x14ac:dyDescent="0.25">
      <c r="A446" s="244" t="str">
        <f>IFERROR(LOOKUP(H446,BLIOTECAS!$D$2:$D$30,BLIOTECAS!$C$2:$C$30),"N/C")</f>
        <v>F. Ciencias Matemáticas</v>
      </c>
      <c r="B446" s="243" t="str">
        <f>IFERROR(LOOKUP(H446,BLIOTECAS!$D$2:$D$29,BLIOTECAS!$E$2:$E$29),"N/C")</f>
        <v>Ciencias Experimentales</v>
      </c>
      <c r="C446" s="243">
        <f>LOOKUP(H446,BLIOTECAS!$D$2:$D$30,BLIOTECAS!$F$2:$F$30)</f>
        <v>2</v>
      </c>
      <c r="D446" s="320">
        <v>456</v>
      </c>
      <c r="E446" s="320"/>
      <c r="F446" s="320"/>
      <c r="G446" s="320">
        <v>1</v>
      </c>
      <c r="H446" s="320">
        <v>8</v>
      </c>
      <c r="I446" s="320"/>
      <c r="J446" s="320">
        <v>3</v>
      </c>
      <c r="K446" s="320">
        <v>3</v>
      </c>
      <c r="L446" s="320"/>
      <c r="M446" s="320">
        <v>8</v>
      </c>
      <c r="N446" s="320">
        <v>17</v>
      </c>
      <c r="O446" s="320">
        <v>10</v>
      </c>
      <c r="P446" s="320"/>
      <c r="Q446" s="320"/>
      <c r="R446" s="320"/>
      <c r="S446" s="320">
        <v>3</v>
      </c>
      <c r="T446" s="320">
        <v>5</v>
      </c>
      <c r="U446" s="320">
        <v>5</v>
      </c>
      <c r="V446" s="320">
        <v>3</v>
      </c>
      <c r="W446" s="320">
        <v>1</v>
      </c>
      <c r="X446" s="320"/>
      <c r="Y446" s="320"/>
      <c r="Z446" s="320"/>
      <c r="AA446" s="320"/>
      <c r="AB446" s="320"/>
      <c r="AC446" s="320"/>
      <c r="AD446" s="320">
        <v>4</v>
      </c>
      <c r="AE446" s="320">
        <v>1</v>
      </c>
      <c r="AF446" s="320">
        <v>1</v>
      </c>
      <c r="AG446" s="320">
        <v>3</v>
      </c>
      <c r="AH446" s="320">
        <v>5</v>
      </c>
      <c r="AI446" s="320">
        <v>3</v>
      </c>
      <c r="AJ446" s="320">
        <v>4</v>
      </c>
      <c r="AK446" s="320">
        <v>1</v>
      </c>
      <c r="AL446" s="320">
        <v>3</v>
      </c>
      <c r="AM446" s="320">
        <v>3</v>
      </c>
      <c r="AN446" s="320">
        <v>4</v>
      </c>
      <c r="AO446" s="320">
        <v>4</v>
      </c>
      <c r="AP446" s="320">
        <v>5</v>
      </c>
      <c r="AQ446" s="320">
        <v>4</v>
      </c>
      <c r="AR446" s="320">
        <v>2</v>
      </c>
      <c r="AS446" s="320">
        <v>4</v>
      </c>
      <c r="AT446" s="320" t="s">
        <v>22</v>
      </c>
      <c r="AU446" s="320">
        <v>4</v>
      </c>
      <c r="AV446" s="320"/>
      <c r="AW446" s="320">
        <v>5</v>
      </c>
      <c r="AX446" s="320">
        <v>5</v>
      </c>
      <c r="AY446" s="320">
        <v>4</v>
      </c>
      <c r="AZ446" s="320">
        <v>5</v>
      </c>
      <c r="BA446" s="320">
        <v>5</v>
      </c>
      <c r="BB446" s="320">
        <v>5</v>
      </c>
      <c r="BC446" s="320"/>
      <c r="BD446" s="320" t="s">
        <v>22</v>
      </c>
      <c r="BE446" s="320" t="s">
        <v>22</v>
      </c>
      <c r="BF446" s="320"/>
      <c r="BG446" s="320"/>
      <c r="BH446" s="320">
        <v>5</v>
      </c>
      <c r="BI446" s="320">
        <v>5</v>
      </c>
      <c r="BJ446" s="320"/>
      <c r="BK446" s="320">
        <v>4</v>
      </c>
      <c r="BL446" s="320"/>
      <c r="BM446" s="320"/>
      <c r="BN446" s="320"/>
      <c r="BO446" s="381">
        <v>43497.418379629627</v>
      </c>
    </row>
    <row r="447" spans="1:67" ht="15" x14ac:dyDescent="0.25">
      <c r="A447" s="244" t="str">
        <f>IFERROR(LOOKUP(H447,BLIOTECAS!$D$2:$D$30,BLIOTECAS!$C$2:$C$30),"N/C")</f>
        <v>F. Trabajo Social</v>
      </c>
      <c r="B447" s="243" t="str">
        <f>IFERROR(LOOKUP(H447,BLIOTECAS!$D$2:$D$29,BLIOTECAS!$E$2:$E$29),"N/C")</f>
        <v>Ciencias Sociales</v>
      </c>
      <c r="C447" s="243">
        <f>LOOKUP(H447,BLIOTECAS!$D$2:$D$30,BLIOTECAS!$F$2:$F$30)</f>
        <v>3</v>
      </c>
      <c r="D447" s="320">
        <v>457</v>
      </c>
      <c r="E447" s="320"/>
      <c r="F447" s="320"/>
      <c r="G447" s="320">
        <v>2</v>
      </c>
      <c r="H447" s="320">
        <v>26</v>
      </c>
      <c r="I447" s="320"/>
      <c r="J447" s="320">
        <v>3</v>
      </c>
      <c r="K447" s="320">
        <v>4</v>
      </c>
      <c r="L447" s="320"/>
      <c r="M447" s="320">
        <v>26</v>
      </c>
      <c r="N447" s="320">
        <v>9</v>
      </c>
      <c r="O447" s="320">
        <v>20</v>
      </c>
      <c r="P447" s="320" t="s">
        <v>555</v>
      </c>
      <c r="Q447" s="320"/>
      <c r="R447" s="320"/>
      <c r="S447" s="320">
        <v>5</v>
      </c>
      <c r="T447" s="320">
        <v>5</v>
      </c>
      <c r="U447" s="320">
        <v>5</v>
      </c>
      <c r="V447" s="320">
        <v>4</v>
      </c>
      <c r="W447" s="320"/>
      <c r="X447" s="320"/>
      <c r="Y447" s="320">
        <v>3</v>
      </c>
      <c r="Z447" s="320"/>
      <c r="AA447" s="320"/>
      <c r="AB447" s="320"/>
      <c r="AC447" s="320"/>
      <c r="AD447" s="320">
        <v>5</v>
      </c>
      <c r="AE447" s="320">
        <v>1</v>
      </c>
      <c r="AF447" s="320">
        <v>1</v>
      </c>
      <c r="AG447" s="320">
        <v>5</v>
      </c>
      <c r="AH447" s="320">
        <v>4</v>
      </c>
      <c r="AI447" s="320">
        <v>5</v>
      </c>
      <c r="AJ447" s="320">
        <v>5</v>
      </c>
      <c r="AK447" s="320">
        <v>3</v>
      </c>
      <c r="AL447" s="320">
        <v>5</v>
      </c>
      <c r="AM447" s="320">
        <v>5</v>
      </c>
      <c r="AN447" s="320">
        <v>3</v>
      </c>
      <c r="AO447" s="320">
        <v>5</v>
      </c>
      <c r="AP447" s="320">
        <v>5</v>
      </c>
      <c r="AQ447" s="320">
        <v>5</v>
      </c>
      <c r="AR447" s="320">
        <v>5</v>
      </c>
      <c r="AS447" s="320">
        <v>5</v>
      </c>
      <c r="AT447" s="320" t="s">
        <v>356</v>
      </c>
      <c r="AU447" s="320">
        <v>5</v>
      </c>
      <c r="AV447" s="320"/>
      <c r="AW447" s="320">
        <v>5</v>
      </c>
      <c r="AX447" s="320">
        <v>5</v>
      </c>
      <c r="AY447" s="320">
        <v>5</v>
      </c>
      <c r="AZ447" s="320">
        <v>5</v>
      </c>
      <c r="BA447" s="320">
        <v>5</v>
      </c>
      <c r="BB447" s="320">
        <v>5</v>
      </c>
      <c r="BC447" s="320"/>
      <c r="BD447" s="320" t="s">
        <v>356</v>
      </c>
      <c r="BE447" s="320" t="s">
        <v>356</v>
      </c>
      <c r="BF447" s="320">
        <v>5</v>
      </c>
      <c r="BG447" s="320"/>
      <c r="BH447" s="320">
        <v>5</v>
      </c>
      <c r="BI447" s="320">
        <v>5</v>
      </c>
      <c r="BJ447" s="320"/>
      <c r="BK447" s="320">
        <v>5</v>
      </c>
      <c r="BL447" s="320">
        <v>5</v>
      </c>
      <c r="BM447" s="320"/>
      <c r="BN447" s="320"/>
      <c r="BO447" s="381">
        <v>43497.418414351851</v>
      </c>
    </row>
    <row r="448" spans="1:67" ht="15" x14ac:dyDescent="0.25">
      <c r="A448" s="244" t="str">
        <f>IFERROR(LOOKUP(H448,BLIOTECAS!$D$2:$D$30,BLIOTECAS!$C$2:$C$30),"N/C")</f>
        <v>F. Veterinaria</v>
      </c>
      <c r="B448" s="243" t="str">
        <f>IFERROR(LOOKUP(H448,BLIOTECAS!$D$2:$D$29,BLIOTECAS!$E$2:$E$29),"N/C")</f>
        <v>Ciencias de la Salud</v>
      </c>
      <c r="C448" s="243">
        <f>LOOKUP(H448,BLIOTECAS!$D$2:$D$30,BLIOTECAS!$F$2:$F$30)</f>
        <v>4</v>
      </c>
      <c r="D448" s="320">
        <v>458</v>
      </c>
      <c r="E448" s="320"/>
      <c r="F448" s="320"/>
      <c r="G448" s="320">
        <v>1</v>
      </c>
      <c r="H448" s="320">
        <v>21</v>
      </c>
      <c r="I448" s="320"/>
      <c r="J448" s="320">
        <v>3</v>
      </c>
      <c r="K448" s="320">
        <v>2</v>
      </c>
      <c r="L448" s="320"/>
      <c r="M448" s="320">
        <v>21</v>
      </c>
      <c r="N448" s="320">
        <v>29</v>
      </c>
      <c r="O448" s="320"/>
      <c r="P448" s="320"/>
      <c r="Q448" s="320"/>
      <c r="R448" s="320"/>
      <c r="S448" s="320">
        <v>3</v>
      </c>
      <c r="T448" s="320">
        <v>4</v>
      </c>
      <c r="U448" s="320">
        <v>2</v>
      </c>
      <c r="V448" s="320">
        <v>3</v>
      </c>
      <c r="W448" s="320"/>
      <c r="X448" s="320">
        <v>2</v>
      </c>
      <c r="Y448" s="320">
        <v>3</v>
      </c>
      <c r="Z448" s="320">
        <v>4</v>
      </c>
      <c r="AA448" s="320">
        <v>0.95833333333333337</v>
      </c>
      <c r="AB448" s="320"/>
      <c r="AC448" s="320"/>
      <c r="AD448" s="320">
        <v>3</v>
      </c>
      <c r="AE448" s="320">
        <v>1</v>
      </c>
      <c r="AF448" s="320">
        <v>2</v>
      </c>
      <c r="AG448" s="320">
        <v>1</v>
      </c>
      <c r="AH448" s="320">
        <v>5</v>
      </c>
      <c r="AI448" s="320">
        <v>5</v>
      </c>
      <c r="AJ448" s="320">
        <v>5</v>
      </c>
      <c r="AK448" s="320">
        <v>1</v>
      </c>
      <c r="AL448" s="320">
        <v>6</v>
      </c>
      <c r="AM448" s="320">
        <v>3</v>
      </c>
      <c r="AN448" s="320">
        <v>5</v>
      </c>
      <c r="AO448" s="320">
        <v>3</v>
      </c>
      <c r="AP448" s="320">
        <v>5</v>
      </c>
      <c r="AQ448" s="320">
        <v>1</v>
      </c>
      <c r="AR448" s="320">
        <v>3</v>
      </c>
      <c r="AS448" s="320">
        <v>2</v>
      </c>
      <c r="AT448" s="320" t="s">
        <v>356</v>
      </c>
      <c r="AU448" s="320">
        <v>3</v>
      </c>
      <c r="AV448" s="320"/>
      <c r="AW448" s="320">
        <v>5</v>
      </c>
      <c r="AX448" s="320">
        <v>4</v>
      </c>
      <c r="AY448" s="320">
        <v>5</v>
      </c>
      <c r="AZ448" s="320">
        <v>5</v>
      </c>
      <c r="BA448" s="320">
        <v>5</v>
      </c>
      <c r="BB448" s="320">
        <v>5</v>
      </c>
      <c r="BC448" s="320"/>
      <c r="BD448" s="320" t="s">
        <v>356</v>
      </c>
      <c r="BE448" s="320" t="s">
        <v>22</v>
      </c>
      <c r="BF448" s="320"/>
      <c r="BG448" s="320"/>
      <c r="BH448" s="320">
        <v>5</v>
      </c>
      <c r="BI448" s="320">
        <v>5</v>
      </c>
      <c r="BJ448" s="320"/>
      <c r="BK448" s="320">
        <v>4</v>
      </c>
      <c r="BL448" s="320">
        <v>3</v>
      </c>
      <c r="BM448" s="320"/>
      <c r="BN448" s="320" t="s">
        <v>556</v>
      </c>
      <c r="BO448" s="381">
        <v>43497.41851851852</v>
      </c>
    </row>
    <row r="449" spans="1:67" ht="15" x14ac:dyDescent="0.25">
      <c r="A449" s="244" t="str">
        <f>IFERROR(LOOKUP(H449,BLIOTECAS!$D$2:$D$30,BLIOTECAS!$C$2:$C$30),"N/C")</f>
        <v>F. Ciencias Políticas y Sociología</v>
      </c>
      <c r="B449" s="243" t="str">
        <f>IFERROR(LOOKUP(H449,BLIOTECAS!$D$2:$D$29,BLIOTECAS!$E$2:$E$29),"N/C")</f>
        <v>Ciencias Sociales</v>
      </c>
      <c r="C449" s="243">
        <f>LOOKUP(H449,BLIOTECAS!$D$2:$D$30,BLIOTECAS!$F$2:$F$30)</f>
        <v>3</v>
      </c>
      <c r="D449" s="320">
        <v>459</v>
      </c>
      <c r="E449" s="320"/>
      <c r="F449" s="320"/>
      <c r="G449" s="320">
        <v>1</v>
      </c>
      <c r="H449" s="320">
        <v>9</v>
      </c>
      <c r="I449" s="320"/>
      <c r="J449" s="320">
        <v>4</v>
      </c>
      <c r="K449" s="320">
        <v>4</v>
      </c>
      <c r="L449" s="320"/>
      <c r="M449" s="320"/>
      <c r="N449" s="320">
        <v>9</v>
      </c>
      <c r="O449" s="320"/>
      <c r="P449" s="320"/>
      <c r="Q449" s="320"/>
      <c r="R449" s="320"/>
      <c r="S449" s="320">
        <v>1</v>
      </c>
      <c r="T449" s="320">
        <v>1</v>
      </c>
      <c r="U449" s="320">
        <v>1</v>
      </c>
      <c r="V449" s="320">
        <v>3</v>
      </c>
      <c r="W449" s="320">
        <v>1</v>
      </c>
      <c r="X449" s="320"/>
      <c r="Y449" s="320"/>
      <c r="Z449" s="320"/>
      <c r="AA449" s="321"/>
      <c r="AB449" s="320"/>
      <c r="AC449" s="320"/>
      <c r="AD449" s="320">
        <v>4</v>
      </c>
      <c r="AE449" s="320">
        <v>4</v>
      </c>
      <c r="AF449" s="320">
        <v>1</v>
      </c>
      <c r="AG449" s="320">
        <v>1</v>
      </c>
      <c r="AH449" s="320">
        <v>5</v>
      </c>
      <c r="AI449" s="320">
        <v>4</v>
      </c>
      <c r="AJ449" s="320">
        <v>3</v>
      </c>
      <c r="AK449" s="320">
        <v>1</v>
      </c>
      <c r="AL449" s="320">
        <v>5</v>
      </c>
      <c r="AM449" s="320">
        <v>2</v>
      </c>
      <c r="AN449" s="320">
        <v>2</v>
      </c>
      <c r="AO449" s="320">
        <v>3</v>
      </c>
      <c r="AP449" s="320">
        <v>1</v>
      </c>
      <c r="AQ449" s="320">
        <v>3</v>
      </c>
      <c r="AR449" s="320">
        <v>2</v>
      </c>
      <c r="AS449" s="320">
        <v>1</v>
      </c>
      <c r="AT449" s="320" t="s">
        <v>22</v>
      </c>
      <c r="AU449" s="320">
        <v>3</v>
      </c>
      <c r="AV449" s="320"/>
      <c r="AW449" s="320">
        <v>1</v>
      </c>
      <c r="AX449" s="320">
        <v>1</v>
      </c>
      <c r="AY449" s="320">
        <v>1</v>
      </c>
      <c r="AZ449" s="320">
        <v>1</v>
      </c>
      <c r="BA449" s="320">
        <v>1</v>
      </c>
      <c r="BB449" s="320">
        <v>1</v>
      </c>
      <c r="BC449" s="320"/>
      <c r="BD449" s="320" t="s">
        <v>22</v>
      </c>
      <c r="BE449" s="320" t="s">
        <v>22</v>
      </c>
      <c r="BF449" s="320"/>
      <c r="BG449" s="320"/>
      <c r="BH449" s="320">
        <v>5</v>
      </c>
      <c r="BI449" s="320">
        <v>5</v>
      </c>
      <c r="BJ449" s="320"/>
      <c r="BK449" s="320">
        <v>5</v>
      </c>
      <c r="BL449" s="320">
        <v>4</v>
      </c>
      <c r="BM449" s="320"/>
      <c r="BN449" s="320"/>
      <c r="BO449" s="381">
        <v>43497.418611111112</v>
      </c>
    </row>
    <row r="450" spans="1:67" ht="15" x14ac:dyDescent="0.25">
      <c r="A450" s="244" t="str">
        <f>IFERROR(LOOKUP(H450,BLIOTECAS!$D$2:$D$30,BLIOTECAS!$C$2:$C$30),"N/C")</f>
        <v>F. Ciencias Físicas</v>
      </c>
      <c r="B450" s="243" t="str">
        <f>IFERROR(LOOKUP(H450,BLIOTECAS!$D$2:$D$29,BLIOTECAS!$E$2:$E$29),"N/C")</f>
        <v>Ciencias Experimentales</v>
      </c>
      <c r="C450" s="243">
        <f>LOOKUP(H450,BLIOTECAS!$D$2:$D$30,BLIOTECAS!$F$2:$F$30)</f>
        <v>2</v>
      </c>
      <c r="D450" s="320">
        <v>460</v>
      </c>
      <c r="E450" s="320"/>
      <c r="F450" s="320"/>
      <c r="G450" s="320">
        <v>1</v>
      </c>
      <c r="H450" s="320">
        <v>6</v>
      </c>
      <c r="I450" s="320"/>
      <c r="J450" s="320">
        <v>3</v>
      </c>
      <c r="K450" s="320">
        <v>3</v>
      </c>
      <c r="L450" s="320"/>
      <c r="M450" s="320">
        <v>6</v>
      </c>
      <c r="N450" s="320">
        <v>6</v>
      </c>
      <c r="O450" s="320">
        <v>6</v>
      </c>
      <c r="P450" s="320"/>
      <c r="Q450" s="320"/>
      <c r="R450" s="320"/>
      <c r="S450" s="320">
        <v>4</v>
      </c>
      <c r="T450" s="320">
        <v>3</v>
      </c>
      <c r="U450" s="320">
        <v>4</v>
      </c>
      <c r="V450" s="320">
        <v>3</v>
      </c>
      <c r="W450" s="320">
        <v>1</v>
      </c>
      <c r="X450" s="320"/>
      <c r="Y450" s="320"/>
      <c r="Z450" s="320"/>
      <c r="AA450" s="320"/>
      <c r="AB450" s="320"/>
      <c r="AC450" s="320"/>
      <c r="AD450" s="320">
        <v>4</v>
      </c>
      <c r="AE450" s="320">
        <v>1</v>
      </c>
      <c r="AF450" s="320">
        <v>1</v>
      </c>
      <c r="AG450" s="320">
        <v>1</v>
      </c>
      <c r="AH450" s="320">
        <v>5</v>
      </c>
      <c r="AI450" s="320">
        <v>4</v>
      </c>
      <c r="AJ450" s="320">
        <v>5</v>
      </c>
      <c r="AK450" s="320">
        <v>1</v>
      </c>
      <c r="AL450" s="320">
        <v>3</v>
      </c>
      <c r="AM450" s="320">
        <v>3</v>
      </c>
      <c r="AN450" s="320">
        <v>3</v>
      </c>
      <c r="AO450" s="320">
        <v>3</v>
      </c>
      <c r="AP450" s="320">
        <v>3</v>
      </c>
      <c r="AQ450" s="320">
        <v>3</v>
      </c>
      <c r="AR450" s="320">
        <v>3</v>
      </c>
      <c r="AS450" s="320">
        <v>3</v>
      </c>
      <c r="AT450" s="320" t="s">
        <v>22</v>
      </c>
      <c r="AU450" s="320">
        <v>3</v>
      </c>
      <c r="AV450" s="320"/>
      <c r="AW450" s="320">
        <v>4</v>
      </c>
      <c r="AX450" s="320">
        <v>3</v>
      </c>
      <c r="AY450" s="320">
        <v>3</v>
      </c>
      <c r="AZ450" s="320">
        <v>3</v>
      </c>
      <c r="BA450" s="320">
        <v>4</v>
      </c>
      <c r="BB450" s="320">
        <v>4</v>
      </c>
      <c r="BC450" s="320"/>
      <c r="BD450" s="320" t="s">
        <v>22</v>
      </c>
      <c r="BE450" s="320" t="s">
        <v>22</v>
      </c>
      <c r="BF450" s="320">
        <v>3</v>
      </c>
      <c r="BG450" s="320"/>
      <c r="BH450" s="320">
        <v>3</v>
      </c>
      <c r="BI450" s="320">
        <v>3</v>
      </c>
      <c r="BJ450" s="320"/>
      <c r="BK450" s="320">
        <v>3</v>
      </c>
      <c r="BL450" s="320">
        <v>3</v>
      </c>
      <c r="BM450" s="320"/>
      <c r="BN450" s="320"/>
      <c r="BO450" s="381">
        <v>43497.418703703705</v>
      </c>
    </row>
    <row r="451" spans="1:67" ht="15" x14ac:dyDescent="0.25">
      <c r="A451" s="244" t="str">
        <f>IFERROR(LOOKUP(H451,BLIOTECAS!$D$2:$D$30,BLIOTECAS!$C$2:$C$30),"N/C")</f>
        <v>F. Educación - Centro de Formación del Profesorado</v>
      </c>
      <c r="B451" s="243" t="str">
        <f>IFERROR(LOOKUP(H451,BLIOTECAS!$D$2:$D$29,BLIOTECAS!$E$2:$E$29),"N/C")</f>
        <v>Humanidades</v>
      </c>
      <c r="C451" s="243">
        <f>LOOKUP(H451,BLIOTECAS!$D$2:$D$30,BLIOTECAS!$F$2:$F$30)</f>
        <v>1</v>
      </c>
      <c r="D451" s="320">
        <v>461</v>
      </c>
      <c r="E451" s="320"/>
      <c r="F451" s="320"/>
      <c r="G451" s="320">
        <v>1</v>
      </c>
      <c r="H451" s="320">
        <v>12</v>
      </c>
      <c r="I451" s="320"/>
      <c r="J451" s="320">
        <v>2</v>
      </c>
      <c r="K451" s="320">
        <v>5</v>
      </c>
      <c r="L451" s="320"/>
      <c r="M451" s="320">
        <v>12</v>
      </c>
      <c r="N451" s="320"/>
      <c r="O451" s="320"/>
      <c r="P451" s="320"/>
      <c r="Q451" s="320"/>
      <c r="R451" s="320"/>
      <c r="S451" s="320">
        <v>3</v>
      </c>
      <c r="T451" s="320">
        <v>3</v>
      </c>
      <c r="U451" s="320">
        <v>3</v>
      </c>
      <c r="V451" s="320">
        <v>3</v>
      </c>
      <c r="W451" s="320">
        <v>1</v>
      </c>
      <c r="X451" s="320"/>
      <c r="Y451" s="320"/>
      <c r="Z451" s="320"/>
      <c r="AA451" s="320"/>
      <c r="AB451" s="320"/>
      <c r="AC451" s="320"/>
      <c r="AD451" s="320">
        <v>5</v>
      </c>
      <c r="AE451" s="320">
        <v>3</v>
      </c>
      <c r="AF451" s="320">
        <v>2</v>
      </c>
      <c r="AG451" s="320">
        <v>2</v>
      </c>
      <c r="AH451" s="320">
        <v>4</v>
      </c>
      <c r="AI451" s="320">
        <v>4</v>
      </c>
      <c r="AJ451" s="320">
        <v>5</v>
      </c>
      <c r="AK451" s="320">
        <v>3</v>
      </c>
      <c r="AL451" s="320">
        <v>2</v>
      </c>
      <c r="AM451" s="320">
        <v>3</v>
      </c>
      <c r="AN451" s="320">
        <v>4</v>
      </c>
      <c r="AO451" s="320">
        <v>3</v>
      </c>
      <c r="AP451" s="320">
        <v>1</v>
      </c>
      <c r="AQ451" s="320">
        <v>2</v>
      </c>
      <c r="AR451" s="320">
        <v>1</v>
      </c>
      <c r="AS451" s="320">
        <v>3</v>
      </c>
      <c r="AT451" s="320" t="s">
        <v>22</v>
      </c>
      <c r="AU451" s="320">
        <v>3</v>
      </c>
      <c r="AV451" s="320"/>
      <c r="AW451" s="320">
        <v>2</v>
      </c>
      <c r="AX451" s="320">
        <v>1</v>
      </c>
      <c r="AY451" s="320">
        <v>1</v>
      </c>
      <c r="AZ451" s="320">
        <v>1</v>
      </c>
      <c r="BA451" s="320">
        <v>1</v>
      </c>
      <c r="BB451" s="320">
        <v>1</v>
      </c>
      <c r="BC451" s="320"/>
      <c r="BD451" s="320" t="s">
        <v>22</v>
      </c>
      <c r="BE451" s="320" t="s">
        <v>356</v>
      </c>
      <c r="BF451" s="320">
        <v>2</v>
      </c>
      <c r="BG451" s="320"/>
      <c r="BH451" s="320">
        <v>1</v>
      </c>
      <c r="BI451" s="320">
        <v>2</v>
      </c>
      <c r="BJ451" s="320"/>
      <c r="BK451" s="320">
        <v>3</v>
      </c>
      <c r="BL451" s="320">
        <v>3</v>
      </c>
      <c r="BM451" s="320"/>
      <c r="BN451" s="320"/>
      <c r="BO451" s="381">
        <v>43497.418703703705</v>
      </c>
    </row>
    <row r="452" spans="1:67" ht="15" x14ac:dyDescent="0.25">
      <c r="A452" s="244" t="str">
        <f>IFERROR(LOOKUP(H452,BLIOTECAS!$D$2:$D$30,BLIOTECAS!$C$2:$C$30),"N/C")</f>
        <v>F. Medicina</v>
      </c>
      <c r="B452" s="243" t="str">
        <f>IFERROR(LOOKUP(H452,BLIOTECAS!$D$2:$D$29,BLIOTECAS!$E$2:$E$29),"N/C")</f>
        <v>Ciencias de la Salud</v>
      </c>
      <c r="C452" s="243">
        <f>LOOKUP(H452,BLIOTECAS!$D$2:$D$30,BLIOTECAS!$F$2:$F$30)</f>
        <v>4</v>
      </c>
      <c r="D452" s="320">
        <v>462</v>
      </c>
      <c r="E452" s="320"/>
      <c r="F452" s="320"/>
      <c r="G452" s="320">
        <v>1</v>
      </c>
      <c r="H452" s="320">
        <v>18</v>
      </c>
      <c r="I452" s="320"/>
      <c r="J452" s="320">
        <v>2</v>
      </c>
      <c r="K452" s="320">
        <v>1</v>
      </c>
      <c r="L452" s="320"/>
      <c r="M452" s="320">
        <v>18</v>
      </c>
      <c r="N452" s="320"/>
      <c r="O452" s="320"/>
      <c r="P452" s="320"/>
      <c r="Q452" s="320"/>
      <c r="R452" s="320"/>
      <c r="S452" s="320">
        <v>2</v>
      </c>
      <c r="T452" s="320">
        <v>2</v>
      </c>
      <c r="U452" s="320">
        <v>5</v>
      </c>
      <c r="V452" s="320">
        <v>5</v>
      </c>
      <c r="W452" s="320"/>
      <c r="X452" s="320">
        <v>2</v>
      </c>
      <c r="Y452" s="320">
        <v>3</v>
      </c>
      <c r="Z452" s="320"/>
      <c r="AA452" s="320"/>
      <c r="AB452" s="320"/>
      <c r="AC452" s="320"/>
      <c r="AD452" s="320">
        <v>4</v>
      </c>
      <c r="AE452" s="320">
        <v>1</v>
      </c>
      <c r="AF452" s="320">
        <v>1</v>
      </c>
      <c r="AG452" s="320">
        <v>3</v>
      </c>
      <c r="AH452" s="320">
        <v>4</v>
      </c>
      <c r="AI452" s="320">
        <v>4</v>
      </c>
      <c r="AJ452" s="320">
        <v>5</v>
      </c>
      <c r="AK452" s="320">
        <v>2</v>
      </c>
      <c r="AL452" s="320">
        <v>3</v>
      </c>
      <c r="AM452" s="320">
        <v>5</v>
      </c>
      <c r="AN452" s="320">
        <v>5</v>
      </c>
      <c r="AO452" s="320">
        <v>3</v>
      </c>
      <c r="AP452" s="320">
        <v>3</v>
      </c>
      <c r="AQ452" s="320">
        <v>3</v>
      </c>
      <c r="AR452" s="320">
        <v>3</v>
      </c>
      <c r="AS452" s="320">
        <v>4</v>
      </c>
      <c r="AT452" s="320" t="s">
        <v>22</v>
      </c>
      <c r="AU452" s="320">
        <v>3</v>
      </c>
      <c r="AV452" s="320"/>
      <c r="AW452" s="320">
        <v>5</v>
      </c>
      <c r="AX452" s="320">
        <v>4</v>
      </c>
      <c r="AY452" s="320">
        <v>5</v>
      </c>
      <c r="AZ452" s="320">
        <v>5</v>
      </c>
      <c r="BA452" s="320">
        <v>5</v>
      </c>
      <c r="BB452" s="320">
        <v>4</v>
      </c>
      <c r="BC452" s="320"/>
      <c r="BD452" s="320" t="s">
        <v>22</v>
      </c>
      <c r="BE452" s="320" t="s">
        <v>22</v>
      </c>
      <c r="BF452" s="320"/>
      <c r="BG452" s="320"/>
      <c r="BH452" s="320">
        <v>4</v>
      </c>
      <c r="BI452" s="320">
        <v>4</v>
      </c>
      <c r="BJ452" s="320"/>
      <c r="BK452" s="320">
        <v>4</v>
      </c>
      <c r="BL452" s="320">
        <v>4</v>
      </c>
      <c r="BM452" s="320"/>
      <c r="BN452" s="320"/>
      <c r="BO452" s="381">
        <v>43497.418738425928</v>
      </c>
    </row>
    <row r="453" spans="1:67" ht="15" x14ac:dyDescent="0.25">
      <c r="A453" s="244" t="str">
        <f>IFERROR(LOOKUP(H453,BLIOTECAS!$D$2:$D$30,BLIOTECAS!$C$2:$C$30),"N/C")</f>
        <v>F. Veterinaria</v>
      </c>
      <c r="B453" s="243" t="str">
        <f>IFERROR(LOOKUP(H453,BLIOTECAS!$D$2:$D$29,BLIOTECAS!$E$2:$E$29),"N/C")</f>
        <v>Ciencias de la Salud</v>
      </c>
      <c r="C453" s="243">
        <f>LOOKUP(H453,BLIOTECAS!$D$2:$D$30,BLIOTECAS!$F$2:$F$30)</f>
        <v>4</v>
      </c>
      <c r="D453" s="320">
        <v>463</v>
      </c>
      <c r="E453" s="320"/>
      <c r="F453" s="320"/>
      <c r="G453" s="320">
        <v>1</v>
      </c>
      <c r="H453" s="320">
        <v>21</v>
      </c>
      <c r="I453" s="320"/>
      <c r="J453" s="320">
        <v>4</v>
      </c>
      <c r="K453" s="320">
        <v>2</v>
      </c>
      <c r="L453" s="320"/>
      <c r="M453" s="320">
        <v>29</v>
      </c>
      <c r="N453" s="320">
        <v>21</v>
      </c>
      <c r="O453" s="320"/>
      <c r="P453" s="320" t="s">
        <v>557</v>
      </c>
      <c r="Q453" s="320"/>
      <c r="R453" s="320"/>
      <c r="S453" s="320">
        <v>2</v>
      </c>
      <c r="T453" s="320">
        <v>2</v>
      </c>
      <c r="U453" s="320">
        <v>2</v>
      </c>
      <c r="V453" s="320">
        <v>4</v>
      </c>
      <c r="W453" s="320"/>
      <c r="X453" s="320">
        <v>2</v>
      </c>
      <c r="Y453" s="320">
        <v>3</v>
      </c>
      <c r="Z453" s="320"/>
      <c r="AA453" s="320"/>
      <c r="AB453" s="320"/>
      <c r="AC453" s="320"/>
      <c r="AD453" s="320">
        <v>3</v>
      </c>
      <c r="AE453" s="320">
        <v>1</v>
      </c>
      <c r="AF453" s="320">
        <v>1</v>
      </c>
      <c r="AG453" s="320">
        <v>5</v>
      </c>
      <c r="AH453" s="320">
        <v>5</v>
      </c>
      <c r="AI453" s="320">
        <v>4</v>
      </c>
      <c r="AJ453" s="320">
        <v>5</v>
      </c>
      <c r="AK453" s="320">
        <v>1</v>
      </c>
      <c r="AL453" s="320">
        <v>2</v>
      </c>
      <c r="AM453" s="320">
        <v>4</v>
      </c>
      <c r="AN453" s="320">
        <v>5</v>
      </c>
      <c r="AO453" s="320">
        <v>4</v>
      </c>
      <c r="AP453" s="320">
        <v>4</v>
      </c>
      <c r="AQ453" s="320">
        <v>3</v>
      </c>
      <c r="AR453" s="320">
        <v>4</v>
      </c>
      <c r="AS453" s="320">
        <v>4</v>
      </c>
      <c r="AT453" s="320" t="s">
        <v>22</v>
      </c>
      <c r="AU453" s="320">
        <v>3</v>
      </c>
      <c r="AV453" s="320"/>
      <c r="AW453" s="320">
        <v>3</v>
      </c>
      <c r="AX453" s="320">
        <v>2</v>
      </c>
      <c r="AY453" s="320">
        <v>3</v>
      </c>
      <c r="AZ453" s="320">
        <v>3</v>
      </c>
      <c r="BA453" s="320">
        <v>3</v>
      </c>
      <c r="BB453" s="320">
        <v>3</v>
      </c>
      <c r="BC453" s="320"/>
      <c r="BD453" s="320" t="s">
        <v>356</v>
      </c>
      <c r="BE453" s="320" t="s">
        <v>22</v>
      </c>
      <c r="BF453" s="320"/>
      <c r="BG453" s="320"/>
      <c r="BH453" s="320">
        <v>3</v>
      </c>
      <c r="BI453" s="320">
        <v>3</v>
      </c>
      <c r="BJ453" s="320"/>
      <c r="BK453" s="320">
        <v>4</v>
      </c>
      <c r="BL453" s="320"/>
      <c r="BM453" s="320"/>
      <c r="BN453" s="320" t="s">
        <v>558</v>
      </c>
      <c r="BO453" s="381">
        <v>43497.418773148151</v>
      </c>
    </row>
    <row r="454" spans="1:67" ht="15" x14ac:dyDescent="0.25">
      <c r="A454" s="244" t="str">
        <f>IFERROR(LOOKUP(H454,BLIOTECAS!$D$2:$D$30,BLIOTECAS!$C$2:$C$30),"N/C")</f>
        <v>F. Medicina</v>
      </c>
      <c r="B454" s="243" t="str">
        <f>IFERROR(LOOKUP(H454,BLIOTECAS!$D$2:$D$29,BLIOTECAS!$E$2:$E$29),"N/C")</f>
        <v>Ciencias de la Salud</v>
      </c>
      <c r="C454" s="243">
        <f>LOOKUP(H454,BLIOTECAS!$D$2:$D$30,BLIOTECAS!$F$2:$F$30)</f>
        <v>4</v>
      </c>
      <c r="D454" s="320">
        <v>464</v>
      </c>
      <c r="E454" s="320"/>
      <c r="F454" s="320"/>
      <c r="G454" s="320">
        <v>1</v>
      </c>
      <c r="H454" s="320">
        <v>18</v>
      </c>
      <c r="I454" s="320"/>
      <c r="J454" s="320">
        <v>3</v>
      </c>
      <c r="K454" s="320">
        <v>2</v>
      </c>
      <c r="L454" s="320"/>
      <c r="M454" s="320">
        <v>18</v>
      </c>
      <c r="N454" s="320">
        <v>22</v>
      </c>
      <c r="O454" s="320">
        <v>29</v>
      </c>
      <c r="P454" s="320"/>
      <c r="Q454" s="320"/>
      <c r="R454" s="320"/>
      <c r="S454" s="320">
        <v>4</v>
      </c>
      <c r="T454" s="320">
        <v>3</v>
      </c>
      <c r="U454" s="320">
        <v>3</v>
      </c>
      <c r="V454" s="320">
        <v>4</v>
      </c>
      <c r="W454" s="320"/>
      <c r="X454" s="320">
        <v>2</v>
      </c>
      <c r="Y454" s="320"/>
      <c r="Z454" s="320">
        <v>4</v>
      </c>
      <c r="AA454" s="320" t="s">
        <v>559</v>
      </c>
      <c r="AB454" s="320"/>
      <c r="AC454" s="320"/>
      <c r="AD454" s="320">
        <v>4</v>
      </c>
      <c r="AE454" s="320">
        <v>3</v>
      </c>
      <c r="AF454" s="320">
        <v>4</v>
      </c>
      <c r="AG454" s="320">
        <v>1</v>
      </c>
      <c r="AH454" s="320">
        <v>4</v>
      </c>
      <c r="AI454" s="320">
        <v>5</v>
      </c>
      <c r="AJ454" s="320">
        <v>5</v>
      </c>
      <c r="AK454" s="320">
        <v>1</v>
      </c>
      <c r="AL454" s="320">
        <v>3</v>
      </c>
      <c r="AM454" s="320">
        <v>3</v>
      </c>
      <c r="AN454" s="320">
        <v>5</v>
      </c>
      <c r="AO454" s="320">
        <v>5</v>
      </c>
      <c r="AP454" s="320">
        <v>5</v>
      </c>
      <c r="AQ454" s="320">
        <v>5</v>
      </c>
      <c r="AR454" s="320">
        <v>3</v>
      </c>
      <c r="AS454" s="320">
        <v>4</v>
      </c>
      <c r="AT454" s="320" t="s">
        <v>22</v>
      </c>
      <c r="AU454" s="320">
        <v>4</v>
      </c>
      <c r="AV454" s="320"/>
      <c r="AW454" s="320">
        <v>4</v>
      </c>
      <c r="AX454" s="320">
        <v>4</v>
      </c>
      <c r="AY454" s="320">
        <v>4</v>
      </c>
      <c r="AZ454" s="320">
        <v>5</v>
      </c>
      <c r="BA454" s="320">
        <v>5</v>
      </c>
      <c r="BB454" s="320">
        <v>5</v>
      </c>
      <c r="BC454" s="320"/>
      <c r="BD454" s="320" t="s">
        <v>356</v>
      </c>
      <c r="BE454" s="320" t="s">
        <v>356</v>
      </c>
      <c r="BF454" s="320">
        <v>5</v>
      </c>
      <c r="BG454" s="320"/>
      <c r="BH454" s="320">
        <v>4</v>
      </c>
      <c r="BI454" s="320">
        <v>5</v>
      </c>
      <c r="BJ454" s="320"/>
      <c r="BK454" s="320">
        <v>4</v>
      </c>
      <c r="BL454" s="320">
        <v>4</v>
      </c>
      <c r="BM454" s="320"/>
      <c r="BN454" s="320" t="s">
        <v>560</v>
      </c>
      <c r="BO454" s="381">
        <v>43497.419004629628</v>
      </c>
    </row>
    <row r="455" spans="1:67" ht="15" x14ac:dyDescent="0.25">
      <c r="A455" s="244" t="str">
        <f>IFERROR(LOOKUP(H455,BLIOTECAS!$D$2:$D$30,BLIOTECAS!$C$2:$C$30),"N/C")</f>
        <v>F. Geografía e Historia</v>
      </c>
      <c r="B455" s="243" t="str">
        <f>IFERROR(LOOKUP(H455,BLIOTECAS!$D$2:$D$29,BLIOTECAS!$E$2:$E$29),"N/C")</f>
        <v>Humanidades</v>
      </c>
      <c r="C455" s="243">
        <f>LOOKUP(H455,BLIOTECAS!$D$2:$D$30,BLIOTECAS!$F$2:$F$30)</f>
        <v>1</v>
      </c>
      <c r="D455" s="320">
        <v>465</v>
      </c>
      <c r="E455" s="320"/>
      <c r="F455" s="320"/>
      <c r="G455" s="320">
        <v>1</v>
      </c>
      <c r="H455" s="320">
        <v>16</v>
      </c>
      <c r="I455" s="320"/>
      <c r="J455" s="320">
        <v>5</v>
      </c>
      <c r="K455" s="320">
        <v>5</v>
      </c>
      <c r="L455" s="320"/>
      <c r="M455" s="320">
        <v>16</v>
      </c>
      <c r="N455" s="320">
        <v>15</v>
      </c>
      <c r="O455" s="320">
        <v>14</v>
      </c>
      <c r="P455" s="320" t="s">
        <v>561</v>
      </c>
      <c r="Q455" s="320"/>
      <c r="R455" s="320"/>
      <c r="S455" s="320">
        <v>4</v>
      </c>
      <c r="T455" s="320">
        <v>5</v>
      </c>
      <c r="U455" s="320">
        <v>3</v>
      </c>
      <c r="V455" s="320">
        <v>2</v>
      </c>
      <c r="W455" s="320"/>
      <c r="X455" s="320">
        <v>2</v>
      </c>
      <c r="Y455" s="320"/>
      <c r="Z455" s="320"/>
      <c r="AA455" s="320"/>
      <c r="AB455" s="320"/>
      <c r="AC455" s="320"/>
      <c r="AD455" s="320">
        <v>5</v>
      </c>
      <c r="AE455" s="320">
        <v>1</v>
      </c>
      <c r="AF455" s="320">
        <v>1</v>
      </c>
      <c r="AG455" s="320">
        <v>2</v>
      </c>
      <c r="AH455" s="320">
        <v>5</v>
      </c>
      <c r="AI455" s="320">
        <v>5</v>
      </c>
      <c r="AJ455" s="320">
        <v>5</v>
      </c>
      <c r="AK455" s="320">
        <v>5</v>
      </c>
      <c r="AL455" s="320">
        <v>6</v>
      </c>
      <c r="AM455" s="320">
        <v>3</v>
      </c>
      <c r="AN455" s="320">
        <v>3</v>
      </c>
      <c r="AO455" s="320">
        <v>3</v>
      </c>
      <c r="AP455" s="320">
        <v>5</v>
      </c>
      <c r="AQ455" s="320">
        <v>5</v>
      </c>
      <c r="AR455" s="320">
        <v>5</v>
      </c>
      <c r="AS455" s="320">
        <v>5</v>
      </c>
      <c r="AT455" s="320" t="s">
        <v>22</v>
      </c>
      <c r="AU455" s="320">
        <v>5</v>
      </c>
      <c r="AV455" s="320"/>
      <c r="AW455" s="320">
        <v>5</v>
      </c>
      <c r="AX455" s="320">
        <v>5</v>
      </c>
      <c r="AY455" s="320">
        <v>5</v>
      </c>
      <c r="AZ455" s="320">
        <v>5</v>
      </c>
      <c r="BA455" s="320">
        <v>5</v>
      </c>
      <c r="BB455" s="320">
        <v>5</v>
      </c>
      <c r="BC455" s="320"/>
      <c r="BD455" s="320" t="s">
        <v>22</v>
      </c>
      <c r="BE455" s="320" t="s">
        <v>22</v>
      </c>
      <c r="BF455" s="320"/>
      <c r="BG455" s="320"/>
      <c r="BH455" s="320">
        <v>5</v>
      </c>
      <c r="BI455" s="320">
        <v>5</v>
      </c>
      <c r="BJ455" s="320"/>
      <c r="BK455" s="320">
        <v>5</v>
      </c>
      <c r="BL455" s="320">
        <v>3</v>
      </c>
      <c r="BM455" s="320"/>
      <c r="BN455" s="320"/>
      <c r="BO455" s="381">
        <v>43497.419259259259</v>
      </c>
    </row>
    <row r="456" spans="1:67" ht="15" x14ac:dyDescent="0.25">
      <c r="A456" s="244" t="str">
        <f>IFERROR(LOOKUP(H456,BLIOTECAS!$D$2:$D$30,BLIOTECAS!$C$2:$C$30),"N/C")</f>
        <v>F. Óptica y Optometría</v>
      </c>
      <c r="B456" s="243" t="str">
        <f>IFERROR(LOOKUP(H456,BLIOTECAS!$D$2:$D$29,BLIOTECAS!$E$2:$E$29),"N/C")</f>
        <v>Ciencias de la Salud</v>
      </c>
      <c r="C456" s="243">
        <f>LOOKUP(H456,BLIOTECAS!$D$2:$D$30,BLIOTECAS!$F$2:$F$30)</f>
        <v>4</v>
      </c>
      <c r="D456" s="320">
        <v>466</v>
      </c>
      <c r="E456" s="320"/>
      <c r="F456" s="320"/>
      <c r="G456" s="320">
        <v>1</v>
      </c>
      <c r="H456" s="320">
        <v>25</v>
      </c>
      <c r="I456" s="320"/>
      <c r="J456" s="320">
        <v>3</v>
      </c>
      <c r="K456" s="320">
        <v>1</v>
      </c>
      <c r="L456" s="320"/>
      <c r="M456" s="320">
        <v>25</v>
      </c>
      <c r="N456" s="320"/>
      <c r="O456" s="320"/>
      <c r="P456" s="320"/>
      <c r="Q456" s="320"/>
      <c r="R456" s="320"/>
      <c r="S456" s="320">
        <v>2</v>
      </c>
      <c r="T456" s="320">
        <v>3</v>
      </c>
      <c r="U456" s="320">
        <v>3</v>
      </c>
      <c r="V456" s="320">
        <v>3</v>
      </c>
      <c r="W456" s="320"/>
      <c r="X456" s="320">
        <v>2</v>
      </c>
      <c r="Y456" s="320">
        <v>3</v>
      </c>
      <c r="Z456" s="320"/>
      <c r="AA456" s="321"/>
      <c r="AB456" s="320"/>
      <c r="AC456" s="320"/>
      <c r="AD456" s="320">
        <v>3</v>
      </c>
      <c r="AE456" s="320">
        <v>1</v>
      </c>
      <c r="AF456" s="320">
        <v>2</v>
      </c>
      <c r="AG456" s="320">
        <v>2</v>
      </c>
      <c r="AH456" s="320">
        <v>5</v>
      </c>
      <c r="AI456" s="320">
        <v>5</v>
      </c>
      <c r="AJ456" s="320">
        <v>5</v>
      </c>
      <c r="AK456" s="320">
        <v>1</v>
      </c>
      <c r="AL456" s="320">
        <v>1</v>
      </c>
      <c r="AM456" s="320">
        <v>4</v>
      </c>
      <c r="AN456" s="320">
        <v>3</v>
      </c>
      <c r="AO456" s="320">
        <v>4</v>
      </c>
      <c r="AP456" s="320">
        <v>3</v>
      </c>
      <c r="AQ456" s="320">
        <v>3</v>
      </c>
      <c r="AR456" s="320">
        <v>2</v>
      </c>
      <c r="AS456" s="320">
        <v>2</v>
      </c>
      <c r="AT456" s="320" t="s">
        <v>22</v>
      </c>
      <c r="AU456" s="320">
        <v>3</v>
      </c>
      <c r="AV456" s="320"/>
      <c r="AW456" s="320">
        <v>3</v>
      </c>
      <c r="AX456" s="320">
        <v>3</v>
      </c>
      <c r="AY456" s="320">
        <v>3</v>
      </c>
      <c r="AZ456" s="320">
        <v>3</v>
      </c>
      <c r="BA456" s="320">
        <v>3</v>
      </c>
      <c r="BB456" s="320">
        <v>3</v>
      </c>
      <c r="BC456" s="320"/>
      <c r="BD456" s="320" t="s">
        <v>22</v>
      </c>
      <c r="BE456" s="320" t="s">
        <v>22</v>
      </c>
      <c r="BF456" s="320"/>
      <c r="BG456" s="320"/>
      <c r="BH456" s="320">
        <v>3</v>
      </c>
      <c r="BI456" s="320">
        <v>3</v>
      </c>
      <c r="BJ456" s="320"/>
      <c r="BK456" s="320">
        <v>4</v>
      </c>
      <c r="BL456" s="320">
        <v>3</v>
      </c>
      <c r="BM456" s="320"/>
      <c r="BN456" s="320"/>
      <c r="BO456" s="381">
        <v>43497.419293981482</v>
      </c>
    </row>
    <row r="457" spans="1:67" ht="15" x14ac:dyDescent="0.25">
      <c r="A457" s="244" t="str">
        <f>IFERROR(LOOKUP(H457,BLIOTECAS!$D$2:$D$30,BLIOTECAS!$C$2:$C$30),"N/C")</f>
        <v>F. Veterinaria</v>
      </c>
      <c r="B457" s="243" t="str">
        <f>IFERROR(LOOKUP(H457,BLIOTECAS!$D$2:$D$29,BLIOTECAS!$E$2:$E$29),"N/C")</f>
        <v>Ciencias de la Salud</v>
      </c>
      <c r="C457" s="243">
        <f>LOOKUP(H457,BLIOTECAS!$D$2:$D$30,BLIOTECAS!$F$2:$F$30)</f>
        <v>4</v>
      </c>
      <c r="D457" s="320">
        <v>467</v>
      </c>
      <c r="E457" s="320"/>
      <c r="F457" s="320"/>
      <c r="G457" s="320">
        <v>1</v>
      </c>
      <c r="H457" s="320">
        <v>21</v>
      </c>
      <c r="I457" s="320"/>
      <c r="J457" s="320">
        <v>3</v>
      </c>
      <c r="K457" s="320">
        <v>3</v>
      </c>
      <c r="L457" s="320"/>
      <c r="M457" s="320">
        <v>29</v>
      </c>
      <c r="N457" s="320">
        <v>4</v>
      </c>
      <c r="O457" s="320">
        <v>5</v>
      </c>
      <c r="P457" s="320"/>
      <c r="Q457" s="320"/>
      <c r="R457" s="320"/>
      <c r="S457" s="320">
        <v>3</v>
      </c>
      <c r="T457" s="320">
        <v>3</v>
      </c>
      <c r="U457" s="320">
        <v>1</v>
      </c>
      <c r="V457" s="320">
        <v>1</v>
      </c>
      <c r="W457" s="320"/>
      <c r="X457" s="320">
        <v>2</v>
      </c>
      <c r="Y457" s="320"/>
      <c r="Z457" s="320"/>
      <c r="AA457" s="320"/>
      <c r="AB457" s="320"/>
      <c r="AC457" s="320"/>
      <c r="AD457" s="320">
        <v>3</v>
      </c>
      <c r="AE457" s="320">
        <v>1</v>
      </c>
      <c r="AF457" s="320">
        <v>3</v>
      </c>
      <c r="AG457" s="320">
        <v>3</v>
      </c>
      <c r="AH457" s="320">
        <v>5</v>
      </c>
      <c r="AI457" s="320">
        <v>4</v>
      </c>
      <c r="AJ457" s="320">
        <v>4</v>
      </c>
      <c r="AK457" s="320">
        <v>1</v>
      </c>
      <c r="AL457" s="320">
        <v>3</v>
      </c>
      <c r="AM457" s="320">
        <v>3</v>
      </c>
      <c r="AN457" s="320">
        <v>3</v>
      </c>
      <c r="AO457" s="320">
        <v>3</v>
      </c>
      <c r="AP457" s="320">
        <v>4</v>
      </c>
      <c r="AQ457" s="320">
        <v>3</v>
      </c>
      <c r="AR457" s="320">
        <v>3</v>
      </c>
      <c r="AS457" s="320">
        <v>3</v>
      </c>
      <c r="AT457" s="320" t="s">
        <v>22</v>
      </c>
      <c r="AU457" s="320">
        <v>4</v>
      </c>
      <c r="AV457" s="320"/>
      <c r="AW457" s="320">
        <v>5</v>
      </c>
      <c r="AX457" s="320">
        <v>4</v>
      </c>
      <c r="AY457" s="320">
        <v>4</v>
      </c>
      <c r="AZ457" s="320">
        <v>5</v>
      </c>
      <c r="BA457" s="320">
        <v>5</v>
      </c>
      <c r="BB457" s="320">
        <v>5</v>
      </c>
      <c r="BC457" s="320"/>
      <c r="BD457" s="320" t="s">
        <v>356</v>
      </c>
      <c r="BE457" s="320" t="s">
        <v>22</v>
      </c>
      <c r="BF457" s="320"/>
      <c r="BG457" s="320"/>
      <c r="BH457" s="320">
        <v>4</v>
      </c>
      <c r="BI457" s="320">
        <v>4</v>
      </c>
      <c r="BJ457" s="320"/>
      <c r="BK457" s="320">
        <v>3</v>
      </c>
      <c r="BL457" s="320">
        <v>3</v>
      </c>
      <c r="BM457" s="320"/>
      <c r="BN457" s="320"/>
      <c r="BO457" s="381">
        <v>43497.419293981482</v>
      </c>
    </row>
    <row r="458" spans="1:67" ht="15" x14ac:dyDescent="0.25">
      <c r="A458" s="244" t="str">
        <f>IFERROR(LOOKUP(H458,BLIOTECAS!$D$2:$D$30,BLIOTECAS!$C$2:$C$30),"N/C")</f>
        <v>F. Ciencias Matemáticas</v>
      </c>
      <c r="B458" s="243" t="str">
        <f>IFERROR(LOOKUP(H458,BLIOTECAS!$D$2:$D$29,BLIOTECAS!$E$2:$E$29),"N/C")</f>
        <v>Ciencias Experimentales</v>
      </c>
      <c r="C458" s="243">
        <f>LOOKUP(H458,BLIOTECAS!$D$2:$D$30,BLIOTECAS!$F$2:$F$30)</f>
        <v>2</v>
      </c>
      <c r="D458" s="320">
        <v>468</v>
      </c>
      <c r="E458" s="320"/>
      <c r="F458" s="320"/>
      <c r="G458" s="320">
        <v>1</v>
      </c>
      <c r="H458" s="320">
        <v>8</v>
      </c>
      <c r="I458" s="320"/>
      <c r="J458" s="320">
        <v>3</v>
      </c>
      <c r="K458" s="320">
        <v>1</v>
      </c>
      <c r="L458" s="320"/>
      <c r="M458" s="320">
        <v>8</v>
      </c>
      <c r="N458" s="320"/>
      <c r="O458" s="320"/>
      <c r="P458" s="320"/>
      <c r="Q458" s="320"/>
      <c r="R458" s="320"/>
      <c r="S458" s="320">
        <v>4</v>
      </c>
      <c r="T458" s="320">
        <v>4</v>
      </c>
      <c r="U458" s="320">
        <v>3</v>
      </c>
      <c r="V458" s="320">
        <v>3</v>
      </c>
      <c r="W458" s="320"/>
      <c r="X458" s="320">
        <v>2</v>
      </c>
      <c r="Y458" s="320"/>
      <c r="Z458" s="320"/>
      <c r="AA458" s="320"/>
      <c r="AB458" s="320"/>
      <c r="AC458" s="320"/>
      <c r="AD458" s="320">
        <v>3</v>
      </c>
      <c r="AE458" s="320">
        <v>1</v>
      </c>
      <c r="AF458" s="320">
        <v>1</v>
      </c>
      <c r="AG458" s="320">
        <v>1</v>
      </c>
      <c r="AH458" s="320">
        <v>5</v>
      </c>
      <c r="AI458" s="320">
        <v>5</v>
      </c>
      <c r="AJ458" s="320">
        <v>5</v>
      </c>
      <c r="AK458" s="320">
        <v>1</v>
      </c>
      <c r="AL458" s="320">
        <v>6</v>
      </c>
      <c r="AM458" s="320">
        <v>4</v>
      </c>
      <c r="AN458" s="320">
        <v>4</v>
      </c>
      <c r="AO458" s="320">
        <v>3</v>
      </c>
      <c r="AP458" s="320">
        <v>3</v>
      </c>
      <c r="AQ458" s="320">
        <v>4</v>
      </c>
      <c r="AR458" s="320">
        <v>3</v>
      </c>
      <c r="AS458" s="320">
        <v>4</v>
      </c>
      <c r="AT458" s="320" t="s">
        <v>22</v>
      </c>
      <c r="AU458" s="320">
        <v>4</v>
      </c>
      <c r="AV458" s="320"/>
      <c r="AW458" s="320">
        <v>4</v>
      </c>
      <c r="AX458" s="320">
        <v>5</v>
      </c>
      <c r="AY458" s="320">
        <v>4</v>
      </c>
      <c r="AZ458" s="320">
        <v>5</v>
      </c>
      <c r="BA458" s="320">
        <v>5</v>
      </c>
      <c r="BB458" s="320">
        <v>5</v>
      </c>
      <c r="BC458" s="320"/>
      <c r="BD458" s="320" t="s">
        <v>22</v>
      </c>
      <c r="BE458" s="320" t="s">
        <v>22</v>
      </c>
      <c r="BF458" s="320"/>
      <c r="BG458" s="320"/>
      <c r="BH458" s="320">
        <v>3</v>
      </c>
      <c r="BI458" s="320">
        <v>4</v>
      </c>
      <c r="BJ458" s="320"/>
      <c r="BK458" s="320">
        <v>4</v>
      </c>
      <c r="BL458" s="320">
        <v>4</v>
      </c>
      <c r="BM458" s="320"/>
      <c r="BN458" s="320"/>
      <c r="BO458" s="381">
        <v>43497.419293981482</v>
      </c>
    </row>
    <row r="459" spans="1:67" ht="15" x14ac:dyDescent="0.25">
      <c r="A459" s="244" t="str">
        <f>IFERROR(LOOKUP(H459,BLIOTECAS!$D$2:$D$30,BLIOTECAS!$C$2:$C$30),"N/C")</f>
        <v>N/C</v>
      </c>
      <c r="B459" s="243" t="str">
        <f>IFERROR(LOOKUP(H459,BLIOTECAS!$D$2:$D$29,BLIOTECAS!$E$2:$E$29),"N/C")</f>
        <v>N/C</v>
      </c>
      <c r="C459" s="243" t="e">
        <f>LOOKUP(H459,BLIOTECAS!$D$2:$D$30,BLIOTECAS!$F$2:$F$30)</f>
        <v>#N/A</v>
      </c>
      <c r="D459" s="320">
        <v>469</v>
      </c>
      <c r="E459" s="320"/>
      <c r="F459" s="320"/>
      <c r="G459" s="320">
        <v>1</v>
      </c>
      <c r="H459" s="320"/>
      <c r="I459" s="320"/>
      <c r="J459" s="320">
        <v>3</v>
      </c>
      <c r="K459" s="320">
        <v>1</v>
      </c>
      <c r="L459" s="320"/>
      <c r="M459" s="320">
        <v>6</v>
      </c>
      <c r="N459" s="320"/>
      <c r="O459" s="320"/>
      <c r="P459" s="320"/>
      <c r="Q459" s="320"/>
      <c r="R459" s="320"/>
      <c r="S459" s="320">
        <v>5</v>
      </c>
      <c r="T459" s="320">
        <v>5</v>
      </c>
      <c r="U459" s="320">
        <v>4</v>
      </c>
      <c r="V459" s="320">
        <v>3</v>
      </c>
      <c r="W459" s="320">
        <v>1</v>
      </c>
      <c r="X459" s="320"/>
      <c r="Y459" s="320"/>
      <c r="Z459" s="320"/>
      <c r="AA459" s="320"/>
      <c r="AB459" s="320"/>
      <c r="AC459" s="320"/>
      <c r="AD459" s="320">
        <v>4</v>
      </c>
      <c r="AE459" s="320">
        <v>1</v>
      </c>
      <c r="AF459" s="320">
        <v>3</v>
      </c>
      <c r="AG459" s="320">
        <v>4</v>
      </c>
      <c r="AH459" s="320">
        <v>4</v>
      </c>
      <c r="AI459" s="320">
        <v>4</v>
      </c>
      <c r="AJ459" s="320">
        <v>4</v>
      </c>
      <c r="AK459" s="320">
        <v>3</v>
      </c>
      <c r="AL459" s="320">
        <v>4</v>
      </c>
      <c r="AM459" s="320">
        <v>3</v>
      </c>
      <c r="AN459" s="320">
        <v>4</v>
      </c>
      <c r="AO459" s="320">
        <v>4</v>
      </c>
      <c r="AP459" s="320">
        <v>3</v>
      </c>
      <c r="AQ459" s="320">
        <v>2</v>
      </c>
      <c r="AR459" s="320">
        <v>3</v>
      </c>
      <c r="AS459" s="320">
        <v>3</v>
      </c>
      <c r="AT459" s="320" t="s">
        <v>22</v>
      </c>
      <c r="AU459" s="320">
        <v>2</v>
      </c>
      <c r="AV459" s="320"/>
      <c r="AW459" s="320">
        <v>4</v>
      </c>
      <c r="AX459" s="320">
        <v>5</v>
      </c>
      <c r="AY459" s="320">
        <v>5</v>
      </c>
      <c r="AZ459" s="320">
        <v>5</v>
      </c>
      <c r="BA459" s="320">
        <v>5</v>
      </c>
      <c r="BB459" s="320">
        <v>5</v>
      </c>
      <c r="BC459" s="320"/>
      <c r="BD459" s="320" t="s">
        <v>22</v>
      </c>
      <c r="BE459" s="320" t="s">
        <v>22</v>
      </c>
      <c r="BF459" s="320"/>
      <c r="BG459" s="320"/>
      <c r="BH459" s="320">
        <v>3</v>
      </c>
      <c r="BI459" s="320">
        <v>4</v>
      </c>
      <c r="BJ459" s="320"/>
      <c r="BK459" s="320">
        <v>4</v>
      </c>
      <c r="BL459" s="320">
        <v>4</v>
      </c>
      <c r="BM459" s="320"/>
      <c r="BN459" s="320"/>
      <c r="BO459" s="381">
        <v>43497.419305555559</v>
      </c>
    </row>
    <row r="460" spans="1:67" ht="15" x14ac:dyDescent="0.25">
      <c r="A460" s="244" t="str">
        <f>IFERROR(LOOKUP(H460,BLIOTECAS!$D$2:$D$30,BLIOTECAS!$C$2:$C$30),"N/C")</f>
        <v>F. Filología</v>
      </c>
      <c r="B460" s="243" t="str">
        <f>IFERROR(LOOKUP(H460,BLIOTECAS!$D$2:$D$29,BLIOTECAS!$E$2:$E$29),"N/C")</f>
        <v>Humanidades</v>
      </c>
      <c r="C460" s="243">
        <f>LOOKUP(H460,BLIOTECAS!$D$2:$D$30,BLIOTECAS!$F$2:$F$30)</f>
        <v>1</v>
      </c>
      <c r="D460" s="320">
        <v>470</v>
      </c>
      <c r="E460" s="320"/>
      <c r="F460" s="320"/>
      <c r="G460" s="320">
        <v>3</v>
      </c>
      <c r="H460" s="320">
        <v>14</v>
      </c>
      <c r="I460" s="320"/>
      <c r="J460" s="320">
        <v>3</v>
      </c>
      <c r="K460" s="320">
        <v>3</v>
      </c>
      <c r="L460" s="320"/>
      <c r="M460" s="320">
        <v>29</v>
      </c>
      <c r="N460" s="320">
        <v>4</v>
      </c>
      <c r="O460" s="320">
        <v>16</v>
      </c>
      <c r="P460" s="320"/>
      <c r="Q460" s="320"/>
      <c r="R460" s="320"/>
      <c r="S460" s="320">
        <v>5</v>
      </c>
      <c r="T460" s="320">
        <v>4</v>
      </c>
      <c r="U460" s="320">
        <v>3</v>
      </c>
      <c r="V460" s="320">
        <v>3</v>
      </c>
      <c r="W460" s="320"/>
      <c r="X460" s="320"/>
      <c r="Y460" s="320">
        <v>3</v>
      </c>
      <c r="Z460" s="320"/>
      <c r="AA460" s="320"/>
      <c r="AB460" s="320"/>
      <c r="AC460" s="320"/>
      <c r="AD460" s="320">
        <v>4</v>
      </c>
      <c r="AE460" s="320">
        <v>4</v>
      </c>
      <c r="AF460" s="320">
        <v>1</v>
      </c>
      <c r="AG460" s="320">
        <v>1</v>
      </c>
      <c r="AH460" s="320">
        <v>1</v>
      </c>
      <c r="AI460" s="320">
        <v>1</v>
      </c>
      <c r="AJ460" s="320">
        <v>1</v>
      </c>
      <c r="AK460" s="320">
        <v>1</v>
      </c>
      <c r="AL460" s="320">
        <v>6</v>
      </c>
      <c r="AM460" s="320">
        <v>3</v>
      </c>
      <c r="AN460" s="320">
        <v>3</v>
      </c>
      <c r="AO460" s="320">
        <v>3</v>
      </c>
      <c r="AP460" s="320">
        <v>5</v>
      </c>
      <c r="AQ460" s="320">
        <v>3</v>
      </c>
      <c r="AR460" s="320">
        <v>5</v>
      </c>
      <c r="AS460" s="320">
        <v>3</v>
      </c>
      <c r="AT460" s="320" t="s">
        <v>22</v>
      </c>
      <c r="AU460" s="320">
        <v>3</v>
      </c>
      <c r="AV460" s="320"/>
      <c r="AW460" s="320">
        <v>5</v>
      </c>
      <c r="AX460" s="320">
        <v>5</v>
      </c>
      <c r="AY460" s="320">
        <v>5</v>
      </c>
      <c r="AZ460" s="320">
        <v>5</v>
      </c>
      <c r="BA460" s="320">
        <v>5</v>
      </c>
      <c r="BB460" s="320">
        <v>5</v>
      </c>
      <c r="BC460" s="320"/>
      <c r="BD460" s="320" t="s">
        <v>356</v>
      </c>
      <c r="BE460" s="320" t="s">
        <v>356</v>
      </c>
      <c r="BF460" s="320">
        <v>5</v>
      </c>
      <c r="BG460" s="320"/>
      <c r="BH460" s="320">
        <v>5</v>
      </c>
      <c r="BI460" s="320">
        <v>5</v>
      </c>
      <c r="BJ460" s="320"/>
      <c r="BK460" s="320">
        <v>4</v>
      </c>
      <c r="BL460" s="320">
        <v>4</v>
      </c>
      <c r="BM460" s="320"/>
      <c r="BN460" s="320" t="s">
        <v>562</v>
      </c>
      <c r="BO460" s="381">
        <v>43497.419444444444</v>
      </c>
    </row>
    <row r="461" spans="1:67" ht="15" x14ac:dyDescent="0.25">
      <c r="A461" s="244" t="str">
        <f>IFERROR(LOOKUP(H461,BLIOTECAS!$D$2:$D$30,BLIOTECAS!$C$2:$C$30),"N/C")</f>
        <v>F. Enfermería, Fisioterapia y Podología</v>
      </c>
      <c r="B461" s="243" t="str">
        <f>IFERROR(LOOKUP(H461,BLIOTECAS!$D$2:$D$29,BLIOTECAS!$E$2:$E$29),"N/C")</f>
        <v>Ciencias de la Salud</v>
      </c>
      <c r="C461" s="243">
        <f>LOOKUP(H461,BLIOTECAS!$D$2:$D$30,BLIOTECAS!$F$2:$F$30)</f>
        <v>4</v>
      </c>
      <c r="D461" s="320">
        <v>471</v>
      </c>
      <c r="E461" s="320"/>
      <c r="F461" s="320"/>
      <c r="G461" s="320">
        <v>1</v>
      </c>
      <c r="H461" s="320">
        <v>22</v>
      </c>
      <c r="I461" s="320"/>
      <c r="J461" s="320">
        <v>4</v>
      </c>
      <c r="K461" s="320">
        <v>3</v>
      </c>
      <c r="L461" s="320"/>
      <c r="M461" s="320">
        <v>22</v>
      </c>
      <c r="N461" s="320"/>
      <c r="O461" s="320"/>
      <c r="P461" s="320"/>
      <c r="Q461" s="320"/>
      <c r="R461" s="320"/>
      <c r="S461" s="320">
        <v>3</v>
      </c>
      <c r="T461" s="320">
        <v>4</v>
      </c>
      <c r="U461" s="320">
        <v>5</v>
      </c>
      <c r="V461" s="320">
        <v>4</v>
      </c>
      <c r="W461" s="320">
        <v>1</v>
      </c>
      <c r="X461" s="320"/>
      <c r="Y461" s="320"/>
      <c r="Z461" s="320"/>
      <c r="AA461" s="320"/>
      <c r="AB461" s="320"/>
      <c r="AC461" s="320"/>
      <c r="AD461" s="320">
        <v>3</v>
      </c>
      <c r="AE461" s="320">
        <v>2</v>
      </c>
      <c r="AF461" s="320">
        <v>4</v>
      </c>
      <c r="AG461" s="320">
        <v>5</v>
      </c>
      <c r="AH461" s="320">
        <v>5</v>
      </c>
      <c r="AI461" s="320">
        <v>4</v>
      </c>
      <c r="AJ461" s="320">
        <v>4</v>
      </c>
      <c r="AK461" s="320">
        <v>2</v>
      </c>
      <c r="AL461" s="320">
        <v>5</v>
      </c>
      <c r="AM461" s="320">
        <v>4</v>
      </c>
      <c r="AN461" s="320">
        <v>4</v>
      </c>
      <c r="AO461" s="320">
        <v>4</v>
      </c>
      <c r="AP461" s="320">
        <v>5</v>
      </c>
      <c r="AQ461" s="320">
        <v>4</v>
      </c>
      <c r="AR461" s="320">
        <v>4</v>
      </c>
      <c r="AS461" s="320">
        <v>5</v>
      </c>
      <c r="AT461" s="320" t="s">
        <v>22</v>
      </c>
      <c r="AU461" s="320">
        <v>4</v>
      </c>
      <c r="AV461" s="320"/>
      <c r="AW461" s="320">
        <v>5</v>
      </c>
      <c r="AX461" s="320">
        <v>4</v>
      </c>
      <c r="AY461" s="320">
        <v>4</v>
      </c>
      <c r="AZ461" s="320">
        <v>5</v>
      </c>
      <c r="BA461" s="320">
        <v>5</v>
      </c>
      <c r="BB461" s="320">
        <v>5</v>
      </c>
      <c r="BC461" s="320"/>
      <c r="BD461" s="320" t="s">
        <v>356</v>
      </c>
      <c r="BE461" s="320" t="s">
        <v>356</v>
      </c>
      <c r="BF461" s="320">
        <v>4</v>
      </c>
      <c r="BG461" s="320"/>
      <c r="BH461" s="320">
        <v>4</v>
      </c>
      <c r="BI461" s="320">
        <v>5</v>
      </c>
      <c r="BJ461" s="320"/>
      <c r="BK461" s="320">
        <v>4</v>
      </c>
      <c r="BL461" s="320">
        <v>3</v>
      </c>
      <c r="BM461" s="320"/>
      <c r="BN461" s="320"/>
      <c r="BO461" s="381">
        <v>43497.419629629629</v>
      </c>
    </row>
    <row r="462" spans="1:67" ht="15" x14ac:dyDescent="0.25">
      <c r="A462" s="244" t="str">
        <f>IFERROR(LOOKUP(H462,BLIOTECAS!$D$2:$D$30,BLIOTECAS!$C$2:$C$30),"N/C")</f>
        <v>F. Geografía e Historia</v>
      </c>
      <c r="B462" s="243" t="str">
        <f>IFERROR(LOOKUP(H462,BLIOTECAS!$D$2:$D$29,BLIOTECAS!$E$2:$E$29),"N/C")</f>
        <v>Humanidades</v>
      </c>
      <c r="C462" s="243">
        <f>LOOKUP(H462,BLIOTECAS!$D$2:$D$30,BLIOTECAS!$F$2:$F$30)</f>
        <v>1</v>
      </c>
      <c r="D462" s="320">
        <v>472</v>
      </c>
      <c r="E462" s="320"/>
      <c r="F462" s="320"/>
      <c r="G462" s="320">
        <v>1</v>
      </c>
      <c r="H462" s="320">
        <v>16</v>
      </c>
      <c r="I462" s="320"/>
      <c r="J462" s="320">
        <v>3</v>
      </c>
      <c r="K462" s="320">
        <v>4</v>
      </c>
      <c r="L462" s="320"/>
      <c r="M462" s="320">
        <v>16</v>
      </c>
      <c r="N462" s="320">
        <v>14</v>
      </c>
      <c r="O462" s="320">
        <v>29</v>
      </c>
      <c r="P462" s="320"/>
      <c r="Q462" s="320"/>
      <c r="R462" s="320"/>
      <c r="S462" s="320">
        <v>3</v>
      </c>
      <c r="T462" s="320">
        <v>4</v>
      </c>
      <c r="U462" s="320">
        <v>4</v>
      </c>
      <c r="V462" s="320">
        <v>3</v>
      </c>
      <c r="W462" s="320">
        <v>1</v>
      </c>
      <c r="X462" s="320"/>
      <c r="Y462" s="320"/>
      <c r="Z462" s="320"/>
      <c r="AA462" s="320"/>
      <c r="AB462" s="320"/>
      <c r="AC462" s="320"/>
      <c r="AD462" s="320">
        <v>4</v>
      </c>
      <c r="AE462" s="320">
        <v>4</v>
      </c>
      <c r="AF462" s="320">
        <v>4</v>
      </c>
      <c r="AG462" s="320">
        <v>2</v>
      </c>
      <c r="AH462" s="320">
        <v>3</v>
      </c>
      <c r="AI462" s="320">
        <v>4</v>
      </c>
      <c r="AJ462" s="320">
        <v>2</v>
      </c>
      <c r="AK462" s="320">
        <v>1</v>
      </c>
      <c r="AL462" s="320">
        <v>6</v>
      </c>
      <c r="AM462" s="320">
        <v>4</v>
      </c>
      <c r="AN462" s="320">
        <v>2</v>
      </c>
      <c r="AO462" s="320">
        <v>3</v>
      </c>
      <c r="AP462" s="320">
        <v>5</v>
      </c>
      <c r="AQ462" s="320">
        <v>4</v>
      </c>
      <c r="AR462" s="320">
        <v>2</v>
      </c>
      <c r="AS462" s="320">
        <v>1</v>
      </c>
      <c r="AT462" s="320" t="s">
        <v>356</v>
      </c>
      <c r="AU462" s="320">
        <v>4</v>
      </c>
      <c r="AV462" s="320"/>
      <c r="AW462" s="320">
        <v>5</v>
      </c>
      <c r="AX462" s="320">
        <v>3</v>
      </c>
      <c r="AY462" s="320">
        <v>3</v>
      </c>
      <c r="AZ462" s="320">
        <v>4</v>
      </c>
      <c r="BA462" s="320">
        <v>5</v>
      </c>
      <c r="BB462" s="320">
        <v>4</v>
      </c>
      <c r="BC462" s="320"/>
      <c r="BD462" s="320" t="s">
        <v>356</v>
      </c>
      <c r="BE462" s="320" t="s">
        <v>22</v>
      </c>
      <c r="BF462" s="320"/>
      <c r="BG462" s="320"/>
      <c r="BH462" s="320">
        <v>5</v>
      </c>
      <c r="BI462" s="320">
        <v>5</v>
      </c>
      <c r="BJ462" s="320"/>
      <c r="BK462" s="320">
        <v>4</v>
      </c>
      <c r="BL462" s="320">
        <v>3</v>
      </c>
      <c r="BM462" s="320"/>
      <c r="BN462" s="320" t="s">
        <v>563</v>
      </c>
      <c r="BO462" s="381">
        <v>43497.419710648152</v>
      </c>
    </row>
    <row r="463" spans="1:67" ht="15" x14ac:dyDescent="0.25">
      <c r="A463" s="244" t="str">
        <f>IFERROR(LOOKUP(H463,BLIOTECAS!$D$2:$D$30,BLIOTECAS!$C$2:$C$30),"N/C")</f>
        <v>F. Ciencias Políticas y Sociología</v>
      </c>
      <c r="B463" s="243" t="str">
        <f>IFERROR(LOOKUP(H463,BLIOTECAS!$D$2:$D$29,BLIOTECAS!$E$2:$E$29),"N/C")</f>
        <v>Ciencias Sociales</v>
      </c>
      <c r="C463" s="243">
        <f>LOOKUP(H463,BLIOTECAS!$D$2:$D$30,BLIOTECAS!$F$2:$F$30)</f>
        <v>3</v>
      </c>
      <c r="D463" s="320">
        <v>473</v>
      </c>
      <c r="E463" s="320"/>
      <c r="F463" s="320"/>
      <c r="G463" s="320">
        <v>1</v>
      </c>
      <c r="H463" s="320">
        <v>9</v>
      </c>
      <c r="I463" s="320"/>
      <c r="J463" s="320">
        <v>3</v>
      </c>
      <c r="K463" s="320">
        <v>4</v>
      </c>
      <c r="L463" s="320"/>
      <c r="M463" s="320">
        <v>9</v>
      </c>
      <c r="N463" s="320">
        <v>29</v>
      </c>
      <c r="O463" s="320">
        <v>16</v>
      </c>
      <c r="P463" s="320" t="s">
        <v>564</v>
      </c>
      <c r="Q463" s="320"/>
      <c r="R463" s="320"/>
      <c r="S463" s="320">
        <v>4</v>
      </c>
      <c r="T463" s="320">
        <v>3</v>
      </c>
      <c r="U463" s="320">
        <v>3</v>
      </c>
      <c r="V463" s="320">
        <v>4</v>
      </c>
      <c r="W463" s="320"/>
      <c r="X463" s="320">
        <v>2</v>
      </c>
      <c r="Y463" s="320"/>
      <c r="Z463" s="320"/>
      <c r="AA463" s="320">
        <v>4</v>
      </c>
      <c r="AB463" s="320"/>
      <c r="AC463" s="320"/>
      <c r="AD463" s="320">
        <v>1</v>
      </c>
      <c r="AE463" s="320">
        <v>3</v>
      </c>
      <c r="AF463" s="320">
        <v>3</v>
      </c>
      <c r="AG463" s="320">
        <v>1</v>
      </c>
      <c r="AH463" s="320">
        <v>4</v>
      </c>
      <c r="AI463" s="320">
        <v>1</v>
      </c>
      <c r="AJ463" s="320">
        <v>3</v>
      </c>
      <c r="AK463" s="320">
        <v>1</v>
      </c>
      <c r="AL463" s="320">
        <v>3</v>
      </c>
      <c r="AM463" s="320">
        <v>3</v>
      </c>
      <c r="AN463" s="320">
        <v>4</v>
      </c>
      <c r="AO463" s="320">
        <v>4</v>
      </c>
      <c r="AP463" s="320">
        <v>4</v>
      </c>
      <c r="AQ463" s="320">
        <v>5</v>
      </c>
      <c r="AR463" s="320">
        <v>2</v>
      </c>
      <c r="AS463" s="320">
        <v>5</v>
      </c>
      <c r="AT463" s="320" t="s">
        <v>22</v>
      </c>
      <c r="AU463" s="320">
        <v>5</v>
      </c>
      <c r="AV463" s="320"/>
      <c r="AW463" s="320">
        <v>4</v>
      </c>
      <c r="AX463" s="320">
        <v>5</v>
      </c>
      <c r="AY463" s="320">
        <v>5</v>
      </c>
      <c r="AZ463" s="320">
        <v>5</v>
      </c>
      <c r="BA463" s="320">
        <v>5</v>
      </c>
      <c r="BB463" s="320">
        <v>5</v>
      </c>
      <c r="BC463" s="320"/>
      <c r="BD463" s="320" t="s">
        <v>22</v>
      </c>
      <c r="BE463" s="320" t="s">
        <v>22</v>
      </c>
      <c r="BF463" s="320"/>
      <c r="BG463" s="320"/>
      <c r="BH463" s="320">
        <v>4</v>
      </c>
      <c r="BI463" s="320">
        <v>5</v>
      </c>
      <c r="BJ463" s="320"/>
      <c r="BK463" s="320">
        <v>4</v>
      </c>
      <c r="BL463" s="320"/>
      <c r="BM463" s="320"/>
      <c r="BN463" s="320" t="s">
        <v>565</v>
      </c>
      <c r="BO463" s="381">
        <v>43497.41983796296</v>
      </c>
    </row>
    <row r="464" spans="1:67" ht="15" x14ac:dyDescent="0.25">
      <c r="A464" s="244" t="str">
        <f>IFERROR(LOOKUP(H464,BLIOTECAS!$D$2:$D$30,BLIOTECAS!$C$2:$C$30),"N/C")</f>
        <v>F. Ciencias Geológicas</v>
      </c>
      <c r="B464" s="243" t="str">
        <f>IFERROR(LOOKUP(H464,BLIOTECAS!$D$2:$D$29,BLIOTECAS!$E$2:$E$29),"N/C")</f>
        <v>Ciencias Experimentales</v>
      </c>
      <c r="C464" s="243">
        <f>LOOKUP(H464,BLIOTECAS!$D$2:$D$30,BLIOTECAS!$F$2:$F$30)</f>
        <v>2</v>
      </c>
      <c r="D464" s="320">
        <v>474</v>
      </c>
      <c r="E464" s="320"/>
      <c r="F464" s="320"/>
      <c r="G464" s="320">
        <v>2</v>
      </c>
      <c r="H464" s="320">
        <v>7</v>
      </c>
      <c r="I464" s="320"/>
      <c r="J464" s="320">
        <v>4</v>
      </c>
      <c r="K464" s="320">
        <v>2</v>
      </c>
      <c r="L464" s="320"/>
      <c r="M464" s="320">
        <v>7</v>
      </c>
      <c r="N464" s="320">
        <v>2</v>
      </c>
      <c r="O464" s="320">
        <v>29</v>
      </c>
      <c r="P464" s="320"/>
      <c r="Q464" s="320"/>
      <c r="R464" s="320"/>
      <c r="S464" s="320">
        <v>5</v>
      </c>
      <c r="T464" s="320">
        <v>5</v>
      </c>
      <c r="U464" s="320">
        <v>5</v>
      </c>
      <c r="V464" s="320">
        <v>3</v>
      </c>
      <c r="W464" s="320"/>
      <c r="X464" s="320"/>
      <c r="Y464" s="320">
        <v>3</v>
      </c>
      <c r="Z464" s="320"/>
      <c r="AA464" s="320"/>
      <c r="AB464" s="320"/>
      <c r="AC464" s="320"/>
      <c r="AD464" s="320">
        <v>3</v>
      </c>
      <c r="AE464" s="320">
        <v>4</v>
      </c>
      <c r="AF464" s="320">
        <v>5</v>
      </c>
      <c r="AG464" s="320">
        <v>1</v>
      </c>
      <c r="AH464" s="320">
        <v>5</v>
      </c>
      <c r="AI464" s="320">
        <v>4</v>
      </c>
      <c r="AJ464" s="320">
        <v>5</v>
      </c>
      <c r="AK464" s="320">
        <v>1</v>
      </c>
      <c r="AL464" s="320">
        <v>5</v>
      </c>
      <c r="AM464" s="320">
        <v>5</v>
      </c>
      <c r="AN464" s="320">
        <v>5</v>
      </c>
      <c r="AO464" s="320">
        <v>4</v>
      </c>
      <c r="AP464" s="320">
        <v>5</v>
      </c>
      <c r="AQ464" s="320">
        <v>5</v>
      </c>
      <c r="AR464" s="320">
        <v>5</v>
      </c>
      <c r="AS464" s="320">
        <v>5</v>
      </c>
      <c r="AT464" s="320" t="s">
        <v>356</v>
      </c>
      <c r="AU464" s="320">
        <v>5</v>
      </c>
      <c r="AV464" s="320"/>
      <c r="AW464" s="320">
        <v>5</v>
      </c>
      <c r="AX464" s="320">
        <v>5</v>
      </c>
      <c r="AY464" s="320">
        <v>5</v>
      </c>
      <c r="AZ464" s="320">
        <v>5</v>
      </c>
      <c r="BA464" s="320">
        <v>5</v>
      </c>
      <c r="BB464" s="320">
        <v>5</v>
      </c>
      <c r="BC464" s="320"/>
      <c r="BD464" s="320" t="s">
        <v>356</v>
      </c>
      <c r="BE464" s="320" t="s">
        <v>22</v>
      </c>
      <c r="BF464" s="320"/>
      <c r="BG464" s="320"/>
      <c r="BH464" s="320">
        <v>4</v>
      </c>
      <c r="BI464" s="320">
        <v>5</v>
      </c>
      <c r="BJ464" s="320"/>
      <c r="BK464" s="320">
        <v>5</v>
      </c>
      <c r="BL464" s="320">
        <v>4</v>
      </c>
      <c r="BM464" s="320"/>
      <c r="BN464" s="320"/>
      <c r="BO464" s="381">
        <v>43497.419849537036</v>
      </c>
    </row>
    <row r="465" spans="1:67" ht="15" x14ac:dyDescent="0.25">
      <c r="A465" s="244" t="str">
        <f>IFERROR(LOOKUP(H465,BLIOTECAS!$D$2:$D$30,BLIOTECAS!$C$2:$C$30),"N/C")</f>
        <v>F. Filología</v>
      </c>
      <c r="B465" s="243" t="str">
        <f>IFERROR(LOOKUP(H465,BLIOTECAS!$D$2:$D$29,BLIOTECAS!$E$2:$E$29),"N/C")</f>
        <v>Humanidades</v>
      </c>
      <c r="C465" s="243">
        <f>LOOKUP(H465,BLIOTECAS!$D$2:$D$30,BLIOTECAS!$F$2:$F$30)</f>
        <v>1</v>
      </c>
      <c r="D465" s="320">
        <v>475</v>
      </c>
      <c r="E465" s="320"/>
      <c r="F465" s="320"/>
      <c r="G465" s="320">
        <v>1</v>
      </c>
      <c r="H465" s="320">
        <v>14</v>
      </c>
      <c r="I465" s="320"/>
      <c r="J465" s="320">
        <v>5</v>
      </c>
      <c r="K465" s="320">
        <v>5</v>
      </c>
      <c r="L465" s="320"/>
      <c r="M465" s="320">
        <v>14</v>
      </c>
      <c r="N465" s="320">
        <v>29</v>
      </c>
      <c r="O465" s="320">
        <v>16</v>
      </c>
      <c r="P465" s="320"/>
      <c r="Q465" s="320"/>
      <c r="R465" s="320"/>
      <c r="S465" s="320">
        <v>4</v>
      </c>
      <c r="T465" s="320">
        <v>5</v>
      </c>
      <c r="U465" s="320">
        <v>5</v>
      </c>
      <c r="V465" s="320">
        <v>5</v>
      </c>
      <c r="W465" s="320">
        <v>1</v>
      </c>
      <c r="X465" s="320">
        <v>2</v>
      </c>
      <c r="Y465" s="320">
        <v>3</v>
      </c>
      <c r="Z465" s="320"/>
      <c r="AA465" s="320"/>
      <c r="AB465" s="320"/>
      <c r="AC465" s="320"/>
      <c r="AD465" s="320">
        <v>5</v>
      </c>
      <c r="AE465" s="320">
        <v>1</v>
      </c>
      <c r="AF465" s="320">
        <v>1</v>
      </c>
      <c r="AG465" s="320">
        <v>2</v>
      </c>
      <c r="AH465" s="320">
        <v>4</v>
      </c>
      <c r="AI465" s="320">
        <v>4</v>
      </c>
      <c r="AJ465" s="320">
        <v>4</v>
      </c>
      <c r="AK465" s="320">
        <v>1</v>
      </c>
      <c r="AL465" s="320">
        <v>5</v>
      </c>
      <c r="AM465" s="320">
        <v>5</v>
      </c>
      <c r="AN465" s="320">
        <v>5</v>
      </c>
      <c r="AO465" s="320">
        <v>5</v>
      </c>
      <c r="AP465" s="320">
        <v>5</v>
      </c>
      <c r="AQ465" s="320">
        <v>5</v>
      </c>
      <c r="AR465" s="320">
        <v>5</v>
      </c>
      <c r="AS465" s="320">
        <v>5</v>
      </c>
      <c r="AT465" s="320" t="s">
        <v>22</v>
      </c>
      <c r="AU465" s="320">
        <v>5</v>
      </c>
      <c r="AV465" s="320"/>
      <c r="AW465" s="320">
        <v>5</v>
      </c>
      <c r="AX465" s="320">
        <v>5</v>
      </c>
      <c r="AY465" s="320">
        <v>5</v>
      </c>
      <c r="AZ465" s="320">
        <v>5</v>
      </c>
      <c r="BA465" s="320">
        <v>5</v>
      </c>
      <c r="BB465" s="320">
        <v>5</v>
      </c>
      <c r="BC465" s="320"/>
      <c r="BD465" s="320" t="s">
        <v>22</v>
      </c>
      <c r="BE465" s="320" t="s">
        <v>22</v>
      </c>
      <c r="BF465" s="320"/>
      <c r="BG465" s="320"/>
      <c r="BH465" s="320">
        <v>5</v>
      </c>
      <c r="BI465" s="320">
        <v>5</v>
      </c>
      <c r="BJ465" s="320"/>
      <c r="BK465" s="320">
        <v>5</v>
      </c>
      <c r="BL465" s="320">
        <v>5</v>
      </c>
      <c r="BM465" s="320"/>
      <c r="BN465" s="320" t="s">
        <v>566</v>
      </c>
      <c r="BO465" s="381">
        <v>43497.419872685183</v>
      </c>
    </row>
    <row r="466" spans="1:67" ht="15" x14ac:dyDescent="0.25">
      <c r="A466" s="244" t="str">
        <f>IFERROR(LOOKUP(H466,BLIOTECAS!$D$2:$D$30,BLIOTECAS!$C$2:$C$30),"N/C")</f>
        <v>F. Farmacia</v>
      </c>
      <c r="B466" s="243" t="str">
        <f>IFERROR(LOOKUP(H466,BLIOTECAS!$D$2:$D$29,BLIOTECAS!$E$2:$E$29),"N/C")</f>
        <v>Ciencias de la Salud</v>
      </c>
      <c r="C466" s="243">
        <f>LOOKUP(H466,BLIOTECAS!$D$2:$D$30,BLIOTECAS!$F$2:$F$30)</f>
        <v>4</v>
      </c>
      <c r="D466" s="320">
        <v>476</v>
      </c>
      <c r="E466" s="320"/>
      <c r="F466" s="320"/>
      <c r="G466" s="320">
        <v>1</v>
      </c>
      <c r="H466" s="320">
        <v>13</v>
      </c>
      <c r="I466" s="320"/>
      <c r="J466" s="320">
        <v>5</v>
      </c>
      <c r="K466" s="320">
        <v>5</v>
      </c>
      <c r="L466" s="320"/>
      <c r="M466" s="320">
        <v>13</v>
      </c>
      <c r="N466" s="320">
        <v>29</v>
      </c>
      <c r="O466" s="320">
        <v>18</v>
      </c>
      <c r="P466" s="320"/>
      <c r="Q466" s="320"/>
      <c r="R466" s="320"/>
      <c r="S466" s="320">
        <v>1</v>
      </c>
      <c r="T466" s="320">
        <v>1</v>
      </c>
      <c r="U466" s="320">
        <v>1</v>
      </c>
      <c r="V466" s="320">
        <v>1</v>
      </c>
      <c r="W466" s="320"/>
      <c r="X466" s="320">
        <v>2</v>
      </c>
      <c r="Y466" s="320">
        <v>3</v>
      </c>
      <c r="Z466" s="320"/>
      <c r="AA466" s="320"/>
      <c r="AB466" s="320"/>
      <c r="AC466" s="320"/>
      <c r="AD466" s="320">
        <v>3</v>
      </c>
      <c r="AE466" s="320">
        <v>2</v>
      </c>
      <c r="AF466" s="320">
        <v>5</v>
      </c>
      <c r="AG466" s="320">
        <v>4</v>
      </c>
      <c r="AH466" s="320">
        <v>3</v>
      </c>
      <c r="AI466" s="320">
        <v>2</v>
      </c>
      <c r="AJ466" s="320">
        <v>4</v>
      </c>
      <c r="AK466" s="320">
        <v>1</v>
      </c>
      <c r="AL466" s="320">
        <v>1</v>
      </c>
      <c r="AM466" s="320">
        <v>3</v>
      </c>
      <c r="AN466" s="320">
        <v>1</v>
      </c>
      <c r="AO466" s="320">
        <v>3</v>
      </c>
      <c r="AP466" s="320">
        <v>5</v>
      </c>
      <c r="AQ466" s="320">
        <v>1</v>
      </c>
      <c r="AR466" s="320">
        <v>3</v>
      </c>
      <c r="AS466" s="320">
        <v>1</v>
      </c>
      <c r="AT466" s="320" t="s">
        <v>356</v>
      </c>
      <c r="AU466" s="320">
        <v>1</v>
      </c>
      <c r="AV466" s="320"/>
      <c r="AW466" s="320">
        <v>5</v>
      </c>
      <c r="AX466" s="320">
        <v>5</v>
      </c>
      <c r="AY466" s="320">
        <v>5</v>
      </c>
      <c r="AZ466" s="320">
        <v>5</v>
      </c>
      <c r="BA466" s="320">
        <v>1</v>
      </c>
      <c r="BB466" s="320">
        <v>1</v>
      </c>
      <c r="BC466" s="320"/>
      <c r="BD466" s="320" t="s">
        <v>356</v>
      </c>
      <c r="BE466" s="320" t="s">
        <v>356</v>
      </c>
      <c r="BF466" s="320">
        <v>2</v>
      </c>
      <c r="BG466" s="320"/>
      <c r="BH466" s="320">
        <v>5</v>
      </c>
      <c r="BI466" s="320">
        <v>5</v>
      </c>
      <c r="BJ466" s="320"/>
      <c r="BK466" s="320">
        <v>1</v>
      </c>
      <c r="BL466" s="320">
        <v>1</v>
      </c>
      <c r="BM466" s="320"/>
      <c r="BN466" s="320" t="s">
        <v>567</v>
      </c>
      <c r="BO466" s="381">
        <v>43497.420011574075</v>
      </c>
    </row>
    <row r="467" spans="1:67" ht="15" x14ac:dyDescent="0.25">
      <c r="A467" s="244" t="str">
        <f>IFERROR(LOOKUP(H467,BLIOTECAS!$D$2:$D$30,BLIOTECAS!$C$2:$C$30),"N/C")</f>
        <v>F. Óptica y Optometría</v>
      </c>
      <c r="B467" s="243" t="str">
        <f>IFERROR(LOOKUP(H467,BLIOTECAS!$D$2:$D$29,BLIOTECAS!$E$2:$E$29),"N/C")</f>
        <v>Ciencias de la Salud</v>
      </c>
      <c r="C467" s="243">
        <f>LOOKUP(H467,BLIOTECAS!$D$2:$D$30,BLIOTECAS!$F$2:$F$30)</f>
        <v>4</v>
      </c>
      <c r="D467" s="320">
        <v>477</v>
      </c>
      <c r="E467" s="320"/>
      <c r="F467" s="320"/>
      <c r="G467" s="320">
        <v>1</v>
      </c>
      <c r="H467" s="320">
        <v>25</v>
      </c>
      <c r="I467" s="320"/>
      <c r="J467" s="320">
        <v>4</v>
      </c>
      <c r="K467" s="320">
        <v>2</v>
      </c>
      <c r="L467" s="320"/>
      <c r="M467" s="320">
        <v>25</v>
      </c>
      <c r="N467" s="320"/>
      <c r="O467" s="320"/>
      <c r="P467" s="320"/>
      <c r="Q467" s="320"/>
      <c r="R467" s="320"/>
      <c r="S467" s="320">
        <v>4</v>
      </c>
      <c r="T467" s="320">
        <v>3</v>
      </c>
      <c r="U467" s="320">
        <v>4</v>
      </c>
      <c r="V467" s="320">
        <v>4</v>
      </c>
      <c r="W467" s="320"/>
      <c r="X467" s="320"/>
      <c r="Y467" s="320"/>
      <c r="Z467" s="320">
        <v>4</v>
      </c>
      <c r="AA467" s="320"/>
      <c r="AB467" s="320"/>
      <c r="AC467" s="320"/>
      <c r="AD467" s="320">
        <v>3</v>
      </c>
      <c r="AE467" s="320">
        <v>2</v>
      </c>
      <c r="AF467" s="320">
        <v>2</v>
      </c>
      <c r="AG467" s="320">
        <v>5</v>
      </c>
      <c r="AH467" s="320">
        <v>5</v>
      </c>
      <c r="AI467" s="320">
        <v>2</v>
      </c>
      <c r="AJ467" s="320">
        <v>5</v>
      </c>
      <c r="AK467" s="320">
        <v>1</v>
      </c>
      <c r="AL467" s="320">
        <v>3</v>
      </c>
      <c r="AM467" s="320">
        <v>4</v>
      </c>
      <c r="AN467" s="320">
        <v>5</v>
      </c>
      <c r="AO467" s="320">
        <v>3</v>
      </c>
      <c r="AP467" s="320">
        <v>2</v>
      </c>
      <c r="AQ467" s="320">
        <v>2</v>
      </c>
      <c r="AR467" s="320">
        <v>2</v>
      </c>
      <c r="AS467" s="320">
        <v>4</v>
      </c>
      <c r="AT467" s="320" t="s">
        <v>22</v>
      </c>
      <c r="AU467" s="320">
        <v>4</v>
      </c>
      <c r="AV467" s="320"/>
      <c r="AW467" s="320">
        <v>5</v>
      </c>
      <c r="AX467" s="320">
        <v>5</v>
      </c>
      <c r="AY467" s="320">
        <v>4</v>
      </c>
      <c r="AZ467" s="320">
        <v>5</v>
      </c>
      <c r="BA467" s="320">
        <v>5</v>
      </c>
      <c r="BB467" s="320">
        <v>5</v>
      </c>
      <c r="BC467" s="320"/>
      <c r="BD467" s="320" t="s">
        <v>22</v>
      </c>
      <c r="BE467" s="320" t="s">
        <v>22</v>
      </c>
      <c r="BF467" s="320">
        <v>3</v>
      </c>
      <c r="BG467" s="320"/>
      <c r="BH467" s="320">
        <v>5</v>
      </c>
      <c r="BI467" s="320">
        <v>5</v>
      </c>
      <c r="BJ467" s="320"/>
      <c r="BK467" s="320">
        <v>5</v>
      </c>
      <c r="BL467" s="320">
        <v>4</v>
      </c>
      <c r="BM467" s="320"/>
      <c r="BN467" s="320"/>
      <c r="BO467" s="381">
        <v>43497.420069444444</v>
      </c>
    </row>
    <row r="468" spans="1:67" ht="15" x14ac:dyDescent="0.25">
      <c r="A468" s="244" t="str">
        <f>IFERROR(LOOKUP(H468,BLIOTECAS!$D$2:$D$30,BLIOTECAS!$C$2:$C$30),"N/C")</f>
        <v>F. Ciencias Biológicas</v>
      </c>
      <c r="B468" s="243" t="str">
        <f>IFERROR(LOOKUP(H468,BLIOTECAS!$D$2:$D$29,BLIOTECAS!$E$2:$E$29),"N/C")</f>
        <v>Ciencias Experimentales</v>
      </c>
      <c r="C468" s="243">
        <f>LOOKUP(H468,BLIOTECAS!$D$2:$D$30,BLIOTECAS!$F$2:$F$30)</f>
        <v>2</v>
      </c>
      <c r="D468" s="320">
        <v>478</v>
      </c>
      <c r="E468" s="320"/>
      <c r="F468" s="320"/>
      <c r="G468" s="320">
        <v>1</v>
      </c>
      <c r="H468" s="320">
        <v>2</v>
      </c>
      <c r="I468" s="320"/>
      <c r="J468" s="320">
        <v>2</v>
      </c>
      <c r="K468" s="320">
        <v>3</v>
      </c>
      <c r="L468" s="320"/>
      <c r="M468" s="320">
        <v>29</v>
      </c>
      <c r="N468" s="320">
        <v>2</v>
      </c>
      <c r="O468" s="320">
        <v>7</v>
      </c>
      <c r="P468" s="320"/>
      <c r="Q468" s="320"/>
      <c r="R468" s="320"/>
      <c r="S468" s="320">
        <v>2</v>
      </c>
      <c r="T468" s="320">
        <v>3</v>
      </c>
      <c r="U468" s="320">
        <v>4</v>
      </c>
      <c r="V468" s="320">
        <v>4</v>
      </c>
      <c r="W468" s="320"/>
      <c r="X468" s="320"/>
      <c r="Y468" s="320">
        <v>3</v>
      </c>
      <c r="Z468" s="320"/>
      <c r="AA468" s="320"/>
      <c r="AB468" s="320"/>
      <c r="AC468" s="320"/>
      <c r="AD468" s="320">
        <v>2</v>
      </c>
      <c r="AE468" s="320">
        <v>1</v>
      </c>
      <c r="AF468" s="320">
        <v>1</v>
      </c>
      <c r="AG468" s="320">
        <v>1</v>
      </c>
      <c r="AH468" s="320">
        <v>5</v>
      </c>
      <c r="AI468" s="320">
        <v>5</v>
      </c>
      <c r="AJ468" s="320">
        <v>5</v>
      </c>
      <c r="AK468" s="320">
        <v>4</v>
      </c>
      <c r="AL468" s="320">
        <v>2</v>
      </c>
      <c r="AM468" s="320">
        <v>3</v>
      </c>
      <c r="AN468" s="320">
        <v>5</v>
      </c>
      <c r="AO468" s="320">
        <v>5</v>
      </c>
      <c r="AP468" s="320">
        <v>1</v>
      </c>
      <c r="AQ468" s="320">
        <v>1</v>
      </c>
      <c r="AR468" s="320">
        <v>1</v>
      </c>
      <c r="AS468" s="320">
        <v>5</v>
      </c>
      <c r="AT468" s="320" t="s">
        <v>356</v>
      </c>
      <c r="AU468" s="320">
        <v>3</v>
      </c>
      <c r="AV468" s="320"/>
      <c r="AW468" s="320">
        <v>5</v>
      </c>
      <c r="AX468" s="320">
        <v>3</v>
      </c>
      <c r="AY468" s="320">
        <v>5</v>
      </c>
      <c r="AZ468" s="320">
        <v>5</v>
      </c>
      <c r="BA468" s="320">
        <v>5</v>
      </c>
      <c r="BB468" s="320">
        <v>5</v>
      </c>
      <c r="BC468" s="320"/>
      <c r="BD468" s="320" t="s">
        <v>22</v>
      </c>
      <c r="BE468" s="320" t="s">
        <v>22</v>
      </c>
      <c r="BF468" s="320"/>
      <c r="BG468" s="320"/>
      <c r="BH468" s="320">
        <v>3</v>
      </c>
      <c r="BI468" s="320">
        <v>1</v>
      </c>
      <c r="BJ468" s="320"/>
      <c r="BK468" s="320">
        <v>4</v>
      </c>
      <c r="BL468" s="320">
        <v>3</v>
      </c>
      <c r="BM468" s="320"/>
      <c r="BN468" s="320"/>
      <c r="BO468" s="381">
        <v>43497.420127314814</v>
      </c>
    </row>
    <row r="469" spans="1:67" ht="15" x14ac:dyDescent="0.25">
      <c r="A469" s="244" t="str">
        <f>IFERROR(LOOKUP(H469,BLIOTECAS!$D$2:$D$30,BLIOTECAS!$C$2:$C$30),"N/C")</f>
        <v>F. Medicina</v>
      </c>
      <c r="B469" s="243" t="str">
        <f>IFERROR(LOOKUP(H469,BLIOTECAS!$D$2:$D$29,BLIOTECAS!$E$2:$E$29),"N/C")</f>
        <v>Ciencias de la Salud</v>
      </c>
      <c r="C469" s="243">
        <f>LOOKUP(H469,BLIOTECAS!$D$2:$D$30,BLIOTECAS!$F$2:$F$30)</f>
        <v>4</v>
      </c>
      <c r="D469" s="320">
        <v>479</v>
      </c>
      <c r="E469" s="320"/>
      <c r="F469" s="320"/>
      <c r="G469" s="320">
        <v>1</v>
      </c>
      <c r="H469" s="320">
        <v>18</v>
      </c>
      <c r="I469" s="320"/>
      <c r="J469" s="320">
        <v>4</v>
      </c>
      <c r="K469" s="320">
        <v>1</v>
      </c>
      <c r="L469" s="320"/>
      <c r="M469" s="320">
        <v>18</v>
      </c>
      <c r="N469" s="320">
        <v>29</v>
      </c>
      <c r="O469" s="320"/>
      <c r="P469" s="320"/>
      <c r="Q469" s="320"/>
      <c r="R469" s="320"/>
      <c r="S469" s="320">
        <v>3</v>
      </c>
      <c r="T469" s="320">
        <v>4</v>
      </c>
      <c r="U469" s="320">
        <v>4</v>
      </c>
      <c r="V469" s="320">
        <v>4</v>
      </c>
      <c r="W469" s="320"/>
      <c r="X469" s="320">
        <v>2</v>
      </c>
      <c r="Y469" s="320"/>
      <c r="Z469" s="320">
        <v>4</v>
      </c>
      <c r="AA469" s="320"/>
      <c r="AB469" s="320"/>
      <c r="AC469" s="320"/>
      <c r="AD469" s="320">
        <v>4</v>
      </c>
      <c r="AE469" s="320">
        <v>3</v>
      </c>
      <c r="AF469" s="320">
        <v>3</v>
      </c>
      <c r="AG469" s="320">
        <v>2</v>
      </c>
      <c r="AH469" s="320">
        <v>4</v>
      </c>
      <c r="AI469" s="320">
        <v>4</v>
      </c>
      <c r="AJ469" s="320">
        <v>4</v>
      </c>
      <c r="AK469" s="320">
        <v>3</v>
      </c>
      <c r="AL469" s="320">
        <v>5</v>
      </c>
      <c r="AM469" s="320">
        <v>4</v>
      </c>
      <c r="AN469" s="320">
        <v>4</v>
      </c>
      <c r="AO469" s="320">
        <v>4</v>
      </c>
      <c r="AP469" s="320">
        <v>4</v>
      </c>
      <c r="AQ469" s="320">
        <v>3</v>
      </c>
      <c r="AR469" s="320">
        <v>3</v>
      </c>
      <c r="AS469" s="320">
        <v>3</v>
      </c>
      <c r="AT469" s="320" t="s">
        <v>22</v>
      </c>
      <c r="AU469" s="320">
        <v>3</v>
      </c>
      <c r="AV469" s="320"/>
      <c r="AW469" s="320">
        <v>4</v>
      </c>
      <c r="AX469" s="320">
        <v>4</v>
      </c>
      <c r="AY469" s="320">
        <v>4</v>
      </c>
      <c r="AZ469" s="320">
        <v>4</v>
      </c>
      <c r="BA469" s="320">
        <v>4</v>
      </c>
      <c r="BB469" s="320">
        <v>4</v>
      </c>
      <c r="BC469" s="320"/>
      <c r="BD469" s="320" t="s">
        <v>22</v>
      </c>
      <c r="BE469" s="320" t="s">
        <v>356</v>
      </c>
      <c r="BF469" s="320"/>
      <c r="BG469" s="320"/>
      <c r="BH469" s="320">
        <v>3</v>
      </c>
      <c r="BI469" s="320">
        <v>4</v>
      </c>
      <c r="BJ469" s="320"/>
      <c r="BK469" s="320">
        <v>4</v>
      </c>
      <c r="BL469" s="320">
        <v>4</v>
      </c>
      <c r="BM469" s="320"/>
      <c r="BN469" s="320"/>
      <c r="BO469" s="381">
        <v>43497.42015046296</v>
      </c>
    </row>
    <row r="470" spans="1:67" ht="15" x14ac:dyDescent="0.25">
      <c r="A470" s="244" t="str">
        <f>IFERROR(LOOKUP(H470,BLIOTECAS!$D$2:$D$30,BLIOTECAS!$C$2:$C$30),"N/C")</f>
        <v>F. Ciencias Económicas y Empresariales</v>
      </c>
      <c r="B470" s="243" t="str">
        <f>IFERROR(LOOKUP(H470,BLIOTECAS!$D$2:$D$29,BLIOTECAS!$E$2:$E$29),"N/C")</f>
        <v>Ciencias Sociales</v>
      </c>
      <c r="C470" s="243">
        <f>LOOKUP(H470,BLIOTECAS!$D$2:$D$30,BLIOTECAS!$F$2:$F$30)</f>
        <v>3</v>
      </c>
      <c r="D470" s="320">
        <v>480</v>
      </c>
      <c r="E470" s="320"/>
      <c r="F470" s="320"/>
      <c r="G470" s="320">
        <v>1</v>
      </c>
      <c r="H470" s="320">
        <v>5</v>
      </c>
      <c r="I470" s="320"/>
      <c r="J470" s="320">
        <v>4</v>
      </c>
      <c r="K470" s="320">
        <v>4</v>
      </c>
      <c r="L470" s="320"/>
      <c r="M470" s="320">
        <v>5</v>
      </c>
      <c r="N470" s="320"/>
      <c r="O470" s="320"/>
      <c r="P470" s="320"/>
      <c r="Q470" s="320"/>
      <c r="R470" s="320"/>
      <c r="S470" s="320">
        <v>5</v>
      </c>
      <c r="T470" s="320">
        <v>4</v>
      </c>
      <c r="U470" s="320">
        <v>5</v>
      </c>
      <c r="V470" s="320">
        <v>4</v>
      </c>
      <c r="W470" s="320">
        <v>1</v>
      </c>
      <c r="X470" s="320"/>
      <c r="Y470" s="320"/>
      <c r="Z470" s="320"/>
      <c r="AA470" s="320"/>
      <c r="AB470" s="320"/>
      <c r="AC470" s="320"/>
      <c r="AD470" s="320">
        <v>3</v>
      </c>
      <c r="AE470" s="320">
        <v>2</v>
      </c>
      <c r="AF470" s="320">
        <v>3</v>
      </c>
      <c r="AG470" s="320">
        <v>3</v>
      </c>
      <c r="AH470" s="320">
        <v>4</v>
      </c>
      <c r="AI470" s="320">
        <v>5</v>
      </c>
      <c r="AJ470" s="320">
        <v>4</v>
      </c>
      <c r="AK470" s="320">
        <v>3</v>
      </c>
      <c r="AL470" s="320">
        <v>3</v>
      </c>
      <c r="AM470" s="320">
        <v>4</v>
      </c>
      <c r="AN470" s="320">
        <v>4</v>
      </c>
      <c r="AO470" s="320">
        <v>4</v>
      </c>
      <c r="AP470" s="320">
        <v>5</v>
      </c>
      <c r="AQ470" s="320">
        <v>5</v>
      </c>
      <c r="AR470" s="320">
        <v>3</v>
      </c>
      <c r="AS470" s="320">
        <v>5</v>
      </c>
      <c r="AT470" s="320" t="s">
        <v>356</v>
      </c>
      <c r="AU470" s="320">
        <v>4</v>
      </c>
      <c r="AV470" s="320"/>
      <c r="AW470" s="320">
        <v>4</v>
      </c>
      <c r="AX470" s="320">
        <v>5</v>
      </c>
      <c r="AY470" s="320">
        <v>5</v>
      </c>
      <c r="AZ470" s="320">
        <v>5</v>
      </c>
      <c r="BA470" s="320">
        <v>5</v>
      </c>
      <c r="BB470" s="320">
        <v>5</v>
      </c>
      <c r="BC470" s="320"/>
      <c r="BD470" s="320" t="s">
        <v>356</v>
      </c>
      <c r="BE470" s="320" t="s">
        <v>22</v>
      </c>
      <c r="BF470" s="320"/>
      <c r="BG470" s="320"/>
      <c r="BH470" s="320">
        <v>5</v>
      </c>
      <c r="BI470" s="320">
        <v>5</v>
      </c>
      <c r="BJ470" s="320"/>
      <c r="BK470" s="320">
        <v>4</v>
      </c>
      <c r="BL470" s="320">
        <v>4</v>
      </c>
      <c r="BM470" s="320"/>
      <c r="BN470" s="320" t="s">
        <v>568</v>
      </c>
      <c r="BO470" s="381">
        <v>43497.420277777775</v>
      </c>
    </row>
    <row r="471" spans="1:67" ht="15" x14ac:dyDescent="0.25">
      <c r="A471" s="244" t="str">
        <f>IFERROR(LOOKUP(H471,BLIOTECAS!$D$2:$D$30,BLIOTECAS!$C$2:$C$30),"N/C")</f>
        <v>F. Geografía e Historia</v>
      </c>
      <c r="B471" s="243" t="str">
        <f>IFERROR(LOOKUP(H471,BLIOTECAS!$D$2:$D$29,BLIOTECAS!$E$2:$E$29),"N/C")</f>
        <v>Humanidades</v>
      </c>
      <c r="C471" s="243">
        <f>LOOKUP(H471,BLIOTECAS!$D$2:$D$30,BLIOTECAS!$F$2:$F$30)</f>
        <v>1</v>
      </c>
      <c r="D471" s="320">
        <v>481</v>
      </c>
      <c r="E471" s="320"/>
      <c r="F471" s="320"/>
      <c r="G471" s="320">
        <v>1</v>
      </c>
      <c r="H471" s="320">
        <v>16</v>
      </c>
      <c r="I471" s="320"/>
      <c r="J471" s="320">
        <v>3</v>
      </c>
      <c r="K471" s="320">
        <v>3</v>
      </c>
      <c r="L471" s="320"/>
      <c r="M471" s="320">
        <v>14</v>
      </c>
      <c r="N471" s="320">
        <v>16</v>
      </c>
      <c r="O471" s="320">
        <v>29</v>
      </c>
      <c r="P471" s="320" t="s">
        <v>569</v>
      </c>
      <c r="Q471" s="320"/>
      <c r="R471" s="320"/>
      <c r="S471" s="320">
        <v>3</v>
      </c>
      <c r="T471" s="320">
        <v>4</v>
      </c>
      <c r="U471" s="320">
        <v>4</v>
      </c>
      <c r="V471" s="320">
        <v>3</v>
      </c>
      <c r="W471" s="320"/>
      <c r="X471" s="320"/>
      <c r="Y471" s="320"/>
      <c r="Z471" s="320"/>
      <c r="AA471" s="320"/>
      <c r="AB471" s="320"/>
      <c r="AC471" s="320"/>
      <c r="AD471" s="320">
        <v>3</v>
      </c>
      <c r="AE471" s="320">
        <v>2</v>
      </c>
      <c r="AF471" s="320">
        <v>3</v>
      </c>
      <c r="AG471" s="320">
        <v>3</v>
      </c>
      <c r="AH471" s="320">
        <v>4</v>
      </c>
      <c r="AI471" s="320">
        <v>2</v>
      </c>
      <c r="AJ471" s="320">
        <v>3</v>
      </c>
      <c r="AK471" s="320">
        <v>1</v>
      </c>
      <c r="AL471" s="320">
        <v>6</v>
      </c>
      <c r="AM471" s="320">
        <v>4</v>
      </c>
      <c r="AN471" s="320">
        <v>3</v>
      </c>
      <c r="AO471" s="320">
        <v>2</v>
      </c>
      <c r="AP471" s="320">
        <v>3</v>
      </c>
      <c r="AQ471" s="320">
        <v>4</v>
      </c>
      <c r="AR471" s="320">
        <v>3</v>
      </c>
      <c r="AS471" s="320">
        <v>3</v>
      </c>
      <c r="AT471" s="320" t="s">
        <v>356</v>
      </c>
      <c r="AU471" s="320">
        <v>4</v>
      </c>
      <c r="AV471" s="320"/>
      <c r="AW471" s="320">
        <v>4</v>
      </c>
      <c r="AX471" s="320">
        <v>4</v>
      </c>
      <c r="AY471" s="320">
        <v>4</v>
      </c>
      <c r="AZ471" s="320">
        <v>4</v>
      </c>
      <c r="BA471" s="320">
        <v>4</v>
      </c>
      <c r="BB471" s="320">
        <v>3</v>
      </c>
      <c r="BC471" s="320"/>
      <c r="BD471" s="320" t="s">
        <v>22</v>
      </c>
      <c r="BE471" s="320" t="s">
        <v>22</v>
      </c>
      <c r="BF471" s="320"/>
      <c r="BG471" s="320"/>
      <c r="BH471" s="320">
        <v>4</v>
      </c>
      <c r="BI471" s="320">
        <v>4</v>
      </c>
      <c r="BJ471" s="320"/>
      <c r="BK471" s="320">
        <v>4</v>
      </c>
      <c r="BL471" s="320">
        <v>4</v>
      </c>
      <c r="BM471" s="320"/>
      <c r="BN471" s="320" t="s">
        <v>570</v>
      </c>
      <c r="BO471" s="381">
        <v>43497.420300925929</v>
      </c>
    </row>
    <row r="472" spans="1:67" ht="15" x14ac:dyDescent="0.25">
      <c r="A472" s="244" t="str">
        <f>IFERROR(LOOKUP(H472,BLIOTECAS!$D$2:$D$30,BLIOTECAS!$C$2:$C$30),"N/C")</f>
        <v>F. Veterinaria</v>
      </c>
      <c r="B472" s="243" t="str">
        <f>IFERROR(LOOKUP(H472,BLIOTECAS!$D$2:$D$29,BLIOTECAS!$E$2:$E$29),"N/C")</f>
        <v>Ciencias de la Salud</v>
      </c>
      <c r="C472" s="243">
        <f>LOOKUP(H472,BLIOTECAS!$D$2:$D$30,BLIOTECAS!$F$2:$F$30)</f>
        <v>4</v>
      </c>
      <c r="D472" s="320">
        <v>482</v>
      </c>
      <c r="E472" s="320"/>
      <c r="F472" s="320"/>
      <c r="G472" s="320">
        <v>1</v>
      </c>
      <c r="H472" s="320">
        <v>21</v>
      </c>
      <c r="I472" s="320"/>
      <c r="J472" s="320">
        <v>3</v>
      </c>
      <c r="K472" s="320">
        <v>1</v>
      </c>
      <c r="L472" s="320"/>
      <c r="M472" s="320">
        <v>21</v>
      </c>
      <c r="N472" s="320"/>
      <c r="O472" s="320"/>
      <c r="P472" s="320"/>
      <c r="Q472" s="320"/>
      <c r="R472" s="320"/>
      <c r="S472" s="320">
        <v>4</v>
      </c>
      <c r="T472" s="320">
        <v>3</v>
      </c>
      <c r="U472" s="320">
        <v>3</v>
      </c>
      <c r="V472" s="320">
        <v>3</v>
      </c>
      <c r="W472" s="320">
        <v>1</v>
      </c>
      <c r="X472" s="320"/>
      <c r="Y472" s="320"/>
      <c r="Z472" s="320"/>
      <c r="AA472" s="321"/>
      <c r="AB472" s="320"/>
      <c r="AC472" s="320"/>
      <c r="AD472" s="320">
        <v>3</v>
      </c>
      <c r="AE472" s="320">
        <v>1</v>
      </c>
      <c r="AF472" s="320">
        <v>1</v>
      </c>
      <c r="AG472" s="320">
        <v>3</v>
      </c>
      <c r="AH472" s="320">
        <v>5</v>
      </c>
      <c r="AI472" s="320">
        <v>5</v>
      </c>
      <c r="AJ472" s="320">
        <v>5</v>
      </c>
      <c r="AK472" s="320">
        <v>4</v>
      </c>
      <c r="AL472" s="320">
        <v>4</v>
      </c>
      <c r="AM472" s="320">
        <v>3</v>
      </c>
      <c r="AN472" s="320">
        <v>4</v>
      </c>
      <c r="AO472" s="320">
        <v>4</v>
      </c>
      <c r="AP472" s="320">
        <v>4</v>
      </c>
      <c r="AQ472" s="320">
        <v>4</v>
      </c>
      <c r="AR472" s="320">
        <v>3</v>
      </c>
      <c r="AS472" s="320">
        <v>4</v>
      </c>
      <c r="AT472" s="320" t="s">
        <v>22</v>
      </c>
      <c r="AU472" s="320">
        <v>3</v>
      </c>
      <c r="AV472" s="320"/>
      <c r="AW472" s="320">
        <v>4</v>
      </c>
      <c r="AX472" s="320">
        <v>4</v>
      </c>
      <c r="AY472" s="320">
        <v>4</v>
      </c>
      <c r="AZ472" s="320">
        <v>4</v>
      </c>
      <c r="BA472" s="320">
        <v>4</v>
      </c>
      <c r="BB472" s="320">
        <v>4</v>
      </c>
      <c r="BC472" s="320"/>
      <c r="BD472" s="320" t="s">
        <v>22</v>
      </c>
      <c r="BE472" s="320" t="s">
        <v>22</v>
      </c>
      <c r="BF472" s="320"/>
      <c r="BG472" s="320"/>
      <c r="BH472" s="320">
        <v>4</v>
      </c>
      <c r="BI472" s="320">
        <v>5</v>
      </c>
      <c r="BJ472" s="320"/>
      <c r="BK472" s="320">
        <v>4</v>
      </c>
      <c r="BL472" s="320">
        <v>3</v>
      </c>
      <c r="BM472" s="320"/>
      <c r="BN472" s="320"/>
      <c r="BO472" s="381">
        <v>43497.420416666668</v>
      </c>
    </row>
    <row r="473" spans="1:67" ht="15" x14ac:dyDescent="0.25">
      <c r="A473" s="244" t="str">
        <f>IFERROR(LOOKUP(H473,BLIOTECAS!$D$2:$D$30,BLIOTECAS!$C$2:$C$30),"N/C")</f>
        <v>F. Veterinaria</v>
      </c>
      <c r="B473" s="243" t="str">
        <f>IFERROR(LOOKUP(H473,BLIOTECAS!$D$2:$D$29,BLIOTECAS!$E$2:$E$29),"N/C")</f>
        <v>Ciencias de la Salud</v>
      </c>
      <c r="C473" s="243">
        <f>LOOKUP(H473,BLIOTECAS!$D$2:$D$30,BLIOTECAS!$F$2:$F$30)</f>
        <v>4</v>
      </c>
      <c r="D473" s="320">
        <v>483</v>
      </c>
      <c r="E473" s="320"/>
      <c r="F473" s="320"/>
      <c r="G473" s="320">
        <v>1</v>
      </c>
      <c r="H473" s="320">
        <v>21</v>
      </c>
      <c r="I473" s="320"/>
      <c r="J473" s="320">
        <v>3</v>
      </c>
      <c r="K473" s="320">
        <v>3</v>
      </c>
      <c r="L473" s="320"/>
      <c r="M473" s="320">
        <v>16</v>
      </c>
      <c r="N473" s="320">
        <v>21</v>
      </c>
      <c r="O473" s="320">
        <v>29</v>
      </c>
      <c r="P473" s="320"/>
      <c r="Q473" s="320"/>
      <c r="R473" s="320"/>
      <c r="S473" s="320">
        <v>4</v>
      </c>
      <c r="T473" s="320">
        <v>2</v>
      </c>
      <c r="U473" s="320">
        <v>2</v>
      </c>
      <c r="V473" s="320">
        <v>2</v>
      </c>
      <c r="W473" s="320"/>
      <c r="X473" s="320">
        <v>2</v>
      </c>
      <c r="Y473" s="320">
        <v>3</v>
      </c>
      <c r="Z473" s="320">
        <v>4</v>
      </c>
      <c r="AA473" s="320">
        <v>23</v>
      </c>
      <c r="AB473" s="320"/>
      <c r="AC473" s="320"/>
      <c r="AD473" s="320">
        <v>3</v>
      </c>
      <c r="AE473" s="320">
        <v>4</v>
      </c>
      <c r="AF473" s="320">
        <v>4</v>
      </c>
      <c r="AG473" s="320">
        <v>1</v>
      </c>
      <c r="AH473" s="320">
        <v>4</v>
      </c>
      <c r="AI473" s="320">
        <v>4</v>
      </c>
      <c r="AJ473" s="320">
        <v>3</v>
      </c>
      <c r="AK473" s="320">
        <v>2</v>
      </c>
      <c r="AL473" s="320">
        <v>4</v>
      </c>
      <c r="AM473" s="320">
        <v>3</v>
      </c>
      <c r="AN473" s="320">
        <v>4</v>
      </c>
      <c r="AO473" s="320">
        <v>3</v>
      </c>
      <c r="AP473" s="320">
        <v>4</v>
      </c>
      <c r="AQ473" s="320">
        <v>5</v>
      </c>
      <c r="AR473" s="320">
        <v>3</v>
      </c>
      <c r="AS473" s="320">
        <v>4</v>
      </c>
      <c r="AT473" s="320" t="s">
        <v>356</v>
      </c>
      <c r="AU473" s="320">
        <v>3</v>
      </c>
      <c r="AV473" s="320"/>
      <c r="AW473" s="320">
        <v>5</v>
      </c>
      <c r="AX473" s="320">
        <v>5</v>
      </c>
      <c r="AY473" s="320">
        <v>4</v>
      </c>
      <c r="AZ473" s="320">
        <v>5</v>
      </c>
      <c r="BA473" s="320">
        <v>5</v>
      </c>
      <c r="BB473" s="320">
        <v>5</v>
      </c>
      <c r="BC473" s="320"/>
      <c r="BD473" s="320" t="s">
        <v>356</v>
      </c>
      <c r="BE473" s="320" t="s">
        <v>22</v>
      </c>
      <c r="BF473" s="320"/>
      <c r="BG473" s="320"/>
      <c r="BH473" s="320">
        <v>3</v>
      </c>
      <c r="BI473" s="320">
        <v>3</v>
      </c>
      <c r="BJ473" s="320"/>
      <c r="BK473" s="320">
        <v>4</v>
      </c>
      <c r="BL473" s="320">
        <v>3</v>
      </c>
      <c r="BM473" s="320"/>
      <c r="BN473" s="320" t="s">
        <v>349</v>
      </c>
      <c r="BO473" s="381">
        <v>43497.420787037037</v>
      </c>
    </row>
    <row r="474" spans="1:67" ht="15" x14ac:dyDescent="0.25">
      <c r="A474" s="244" t="str">
        <f>IFERROR(LOOKUP(H474,BLIOTECAS!$D$2:$D$30,BLIOTECAS!$C$2:$C$30),"N/C")</f>
        <v>F. Veterinaria</v>
      </c>
      <c r="B474" s="243" t="str">
        <f>IFERROR(LOOKUP(H474,BLIOTECAS!$D$2:$D$29,BLIOTECAS!$E$2:$E$29),"N/C")</f>
        <v>Ciencias de la Salud</v>
      </c>
      <c r="C474" s="243">
        <f>LOOKUP(H474,BLIOTECAS!$D$2:$D$30,BLIOTECAS!$F$2:$F$30)</f>
        <v>4</v>
      </c>
      <c r="D474" s="320">
        <v>484</v>
      </c>
      <c r="E474" s="320"/>
      <c r="F474" s="320"/>
      <c r="G474" s="320">
        <v>1</v>
      </c>
      <c r="H474" s="320">
        <v>21</v>
      </c>
      <c r="I474" s="320"/>
      <c r="J474" s="320">
        <v>3</v>
      </c>
      <c r="K474" s="320">
        <v>3</v>
      </c>
      <c r="L474" s="320"/>
      <c r="M474" s="320">
        <v>21</v>
      </c>
      <c r="N474" s="320">
        <v>18</v>
      </c>
      <c r="O474" s="320">
        <v>13</v>
      </c>
      <c r="P474" s="320"/>
      <c r="Q474" s="320"/>
      <c r="R474" s="320"/>
      <c r="S474" s="320">
        <v>1</v>
      </c>
      <c r="T474" s="320">
        <v>4</v>
      </c>
      <c r="U474" s="320">
        <v>4</v>
      </c>
      <c r="V474" s="320">
        <v>3</v>
      </c>
      <c r="W474" s="320">
        <v>1</v>
      </c>
      <c r="X474" s="320">
        <v>2</v>
      </c>
      <c r="Y474" s="320"/>
      <c r="Z474" s="320"/>
      <c r="AA474" s="320"/>
      <c r="AB474" s="320"/>
      <c r="AC474" s="320"/>
      <c r="AD474" s="320">
        <v>5</v>
      </c>
      <c r="AE474" s="320">
        <v>1</v>
      </c>
      <c r="AF474" s="320">
        <v>4</v>
      </c>
      <c r="AG474" s="320">
        <v>2</v>
      </c>
      <c r="AH474" s="320">
        <v>4</v>
      </c>
      <c r="AI474" s="320">
        <v>2</v>
      </c>
      <c r="AJ474" s="320">
        <v>5</v>
      </c>
      <c r="AK474" s="320">
        <v>1</v>
      </c>
      <c r="AL474" s="320">
        <v>5</v>
      </c>
      <c r="AM474" s="320">
        <v>4</v>
      </c>
      <c r="AN474" s="320">
        <v>5</v>
      </c>
      <c r="AO474" s="320">
        <v>3</v>
      </c>
      <c r="AP474" s="320">
        <v>5</v>
      </c>
      <c r="AQ474" s="320">
        <v>4</v>
      </c>
      <c r="AR474" s="320">
        <v>3</v>
      </c>
      <c r="AS474" s="320">
        <v>3</v>
      </c>
      <c r="AT474" s="320" t="s">
        <v>22</v>
      </c>
      <c r="AU474" s="320">
        <v>3</v>
      </c>
      <c r="AV474" s="320"/>
      <c r="AW474" s="320">
        <v>5</v>
      </c>
      <c r="AX474" s="320">
        <v>5</v>
      </c>
      <c r="AY474" s="320">
        <v>4</v>
      </c>
      <c r="AZ474" s="320">
        <v>5</v>
      </c>
      <c r="BA474" s="320">
        <v>5</v>
      </c>
      <c r="BB474" s="320">
        <v>5</v>
      </c>
      <c r="BC474" s="320"/>
      <c r="BD474" s="320" t="s">
        <v>356</v>
      </c>
      <c r="BE474" s="320" t="s">
        <v>356</v>
      </c>
      <c r="BF474" s="320">
        <v>4</v>
      </c>
      <c r="BG474" s="320"/>
      <c r="BH474" s="320">
        <v>4</v>
      </c>
      <c r="BI474" s="320">
        <v>3</v>
      </c>
      <c r="BJ474" s="320"/>
      <c r="BK474" s="320">
        <v>4</v>
      </c>
      <c r="BL474" s="320">
        <v>4</v>
      </c>
      <c r="BM474" s="320"/>
      <c r="BN474" s="320"/>
      <c r="BO474" s="381">
        <v>43497.420787037037</v>
      </c>
    </row>
    <row r="475" spans="1:67" ht="15" x14ac:dyDescent="0.25">
      <c r="A475" s="244" t="str">
        <f>IFERROR(LOOKUP(H475,BLIOTECAS!$D$2:$D$30,BLIOTECAS!$C$2:$C$30),"N/C")</f>
        <v>F. Ciencias Matemáticas</v>
      </c>
      <c r="B475" s="243" t="str">
        <f>IFERROR(LOOKUP(H475,BLIOTECAS!$D$2:$D$29,BLIOTECAS!$E$2:$E$29),"N/C")</f>
        <v>Ciencias Experimentales</v>
      </c>
      <c r="C475" s="243">
        <f>LOOKUP(H475,BLIOTECAS!$D$2:$D$30,BLIOTECAS!$F$2:$F$30)</f>
        <v>2</v>
      </c>
      <c r="D475" s="320">
        <v>485</v>
      </c>
      <c r="E475" s="320"/>
      <c r="F475" s="320"/>
      <c r="G475" s="320">
        <v>1</v>
      </c>
      <c r="H475" s="320">
        <v>8</v>
      </c>
      <c r="I475" s="320"/>
      <c r="J475" s="320">
        <v>5</v>
      </c>
      <c r="K475" s="320">
        <v>2</v>
      </c>
      <c r="L475" s="320"/>
      <c r="M475" s="320">
        <v>8</v>
      </c>
      <c r="N475" s="320">
        <v>29</v>
      </c>
      <c r="O475" s="320"/>
      <c r="P475" s="320" t="s">
        <v>571</v>
      </c>
      <c r="Q475" s="320"/>
      <c r="R475" s="320"/>
      <c r="S475" s="320">
        <v>5</v>
      </c>
      <c r="T475" s="320">
        <v>4</v>
      </c>
      <c r="U475" s="320">
        <v>4</v>
      </c>
      <c r="V475" s="320">
        <v>2</v>
      </c>
      <c r="W475" s="320"/>
      <c r="X475" s="320"/>
      <c r="Y475" s="320">
        <v>3</v>
      </c>
      <c r="Z475" s="320"/>
      <c r="AA475" s="320"/>
      <c r="AB475" s="320"/>
      <c r="AC475" s="320"/>
      <c r="AD475" s="320">
        <v>4</v>
      </c>
      <c r="AE475" s="320">
        <v>1</v>
      </c>
      <c r="AF475" s="320">
        <v>1</v>
      </c>
      <c r="AG475" s="320">
        <v>4</v>
      </c>
      <c r="AH475" s="320">
        <v>5</v>
      </c>
      <c r="AI475" s="320">
        <v>5</v>
      </c>
      <c r="AJ475" s="320">
        <v>5</v>
      </c>
      <c r="AK475" s="320">
        <v>1</v>
      </c>
      <c r="AL475" s="320">
        <v>6</v>
      </c>
      <c r="AM475" s="320">
        <v>4</v>
      </c>
      <c r="AN475" s="320">
        <v>4</v>
      </c>
      <c r="AO475" s="320">
        <v>3</v>
      </c>
      <c r="AP475" s="320">
        <v>5</v>
      </c>
      <c r="AQ475" s="320">
        <v>3</v>
      </c>
      <c r="AR475" s="320">
        <v>3</v>
      </c>
      <c r="AS475" s="320">
        <v>4</v>
      </c>
      <c r="AT475" s="320" t="s">
        <v>22</v>
      </c>
      <c r="AU475" s="320">
        <v>3</v>
      </c>
      <c r="AV475" s="320"/>
      <c r="AW475" s="320">
        <v>5</v>
      </c>
      <c r="AX475" s="320">
        <v>4</v>
      </c>
      <c r="AY475" s="320">
        <v>5</v>
      </c>
      <c r="AZ475" s="320">
        <v>5</v>
      </c>
      <c r="BA475" s="320">
        <v>5</v>
      </c>
      <c r="BB475" s="320">
        <v>5</v>
      </c>
      <c r="BC475" s="320"/>
      <c r="BD475" s="320" t="s">
        <v>356</v>
      </c>
      <c r="BE475" s="320" t="s">
        <v>22</v>
      </c>
      <c r="BF475" s="320"/>
      <c r="BG475" s="320"/>
      <c r="BH475" s="320">
        <v>5</v>
      </c>
      <c r="BI475" s="320">
        <v>5</v>
      </c>
      <c r="BJ475" s="320"/>
      <c r="BK475" s="320">
        <v>4</v>
      </c>
      <c r="BL475" s="320">
        <v>4</v>
      </c>
      <c r="BM475" s="320"/>
      <c r="BN475" s="320" t="s">
        <v>572</v>
      </c>
      <c r="BO475" s="381">
        <v>43497.420949074076</v>
      </c>
    </row>
    <row r="476" spans="1:67" ht="15" x14ac:dyDescent="0.25">
      <c r="A476" s="244" t="str">
        <f>IFERROR(LOOKUP(H476,BLIOTECAS!$D$2:$D$30,BLIOTECAS!$C$2:$C$30),"N/C")</f>
        <v>F. Educación - Centro de Formación del Profesorado</v>
      </c>
      <c r="B476" s="243" t="str">
        <f>IFERROR(LOOKUP(H476,BLIOTECAS!$D$2:$D$29,BLIOTECAS!$E$2:$E$29),"N/C")</f>
        <v>Humanidades</v>
      </c>
      <c r="C476" s="243">
        <f>LOOKUP(H476,BLIOTECAS!$D$2:$D$30,BLIOTECAS!$F$2:$F$30)</f>
        <v>1</v>
      </c>
      <c r="D476" s="320">
        <v>486</v>
      </c>
      <c r="E476" s="320"/>
      <c r="F476" s="320"/>
      <c r="G476" s="320">
        <v>1</v>
      </c>
      <c r="H476" s="320">
        <v>12</v>
      </c>
      <c r="I476" s="320"/>
      <c r="J476" s="320">
        <v>4</v>
      </c>
      <c r="K476" s="320">
        <v>5</v>
      </c>
      <c r="L476" s="320"/>
      <c r="M476" s="320">
        <v>12</v>
      </c>
      <c r="N476" s="320"/>
      <c r="O476" s="320"/>
      <c r="P476" s="320"/>
      <c r="Q476" s="320"/>
      <c r="R476" s="320"/>
      <c r="S476" s="320">
        <v>3</v>
      </c>
      <c r="T476" s="320">
        <v>2</v>
      </c>
      <c r="U476" s="320">
        <v>2</v>
      </c>
      <c r="V476" s="320">
        <v>2</v>
      </c>
      <c r="W476" s="320"/>
      <c r="X476" s="320">
        <v>2</v>
      </c>
      <c r="Y476" s="320"/>
      <c r="Z476" s="320"/>
      <c r="AA476" s="320"/>
      <c r="AB476" s="320"/>
      <c r="AC476" s="320"/>
      <c r="AD476" s="320">
        <v>4</v>
      </c>
      <c r="AE476" s="320">
        <v>4</v>
      </c>
      <c r="AF476" s="320">
        <v>4</v>
      </c>
      <c r="AG476" s="320">
        <v>5</v>
      </c>
      <c r="AH476" s="320">
        <v>4</v>
      </c>
      <c r="AI476" s="320">
        <v>2</v>
      </c>
      <c r="AJ476" s="320">
        <v>4</v>
      </c>
      <c r="AK476" s="320">
        <v>4</v>
      </c>
      <c r="AL476" s="320">
        <v>5</v>
      </c>
      <c r="AM476" s="320">
        <v>4</v>
      </c>
      <c r="AN476" s="320">
        <v>3</v>
      </c>
      <c r="AO476" s="320">
        <v>4</v>
      </c>
      <c r="AP476" s="320">
        <v>5</v>
      </c>
      <c r="AQ476" s="320">
        <v>4</v>
      </c>
      <c r="AR476" s="320">
        <v>2</v>
      </c>
      <c r="AS476" s="320">
        <v>4</v>
      </c>
      <c r="AT476" s="320" t="s">
        <v>356</v>
      </c>
      <c r="AU476" s="320">
        <v>4</v>
      </c>
      <c r="AV476" s="320"/>
      <c r="AW476" s="320">
        <v>5</v>
      </c>
      <c r="AX476" s="320">
        <v>2</v>
      </c>
      <c r="AY476" s="320">
        <v>2</v>
      </c>
      <c r="AZ476" s="320">
        <v>4</v>
      </c>
      <c r="BA476" s="320">
        <v>4</v>
      </c>
      <c r="BB476" s="320">
        <v>5</v>
      </c>
      <c r="BC476" s="320"/>
      <c r="BD476" s="320" t="s">
        <v>356</v>
      </c>
      <c r="BE476" s="320" t="s">
        <v>356</v>
      </c>
      <c r="BF476" s="320">
        <v>4</v>
      </c>
      <c r="BG476" s="320"/>
      <c r="BH476" s="320">
        <v>4</v>
      </c>
      <c r="BI476" s="320">
        <v>5</v>
      </c>
      <c r="BJ476" s="320"/>
      <c r="BK476" s="320">
        <v>4</v>
      </c>
      <c r="BL476" s="320">
        <v>4</v>
      </c>
      <c r="BM476" s="320"/>
      <c r="BN476" s="320"/>
      <c r="BO476" s="381">
        <v>43497.421018518522</v>
      </c>
    </row>
    <row r="477" spans="1:67" ht="15" x14ac:dyDescent="0.25">
      <c r="A477" s="244" t="str">
        <f>IFERROR(LOOKUP(H477,BLIOTECAS!$D$2:$D$30,BLIOTECAS!$C$2:$C$30),"N/C")</f>
        <v>F. Farmacia</v>
      </c>
      <c r="B477" s="243" t="str">
        <f>IFERROR(LOOKUP(H477,BLIOTECAS!$D$2:$D$29,BLIOTECAS!$E$2:$E$29),"N/C")</f>
        <v>Ciencias de la Salud</v>
      </c>
      <c r="C477" s="243">
        <f>LOOKUP(H477,BLIOTECAS!$D$2:$D$30,BLIOTECAS!$F$2:$F$30)</f>
        <v>4</v>
      </c>
      <c r="D477" s="320">
        <v>487</v>
      </c>
      <c r="E477" s="320"/>
      <c r="F477" s="320"/>
      <c r="G477" s="320">
        <v>1</v>
      </c>
      <c r="H477" s="320">
        <v>13</v>
      </c>
      <c r="I477" s="320"/>
      <c r="J477" s="320">
        <v>5</v>
      </c>
      <c r="K477" s="320">
        <v>1</v>
      </c>
      <c r="L477" s="320"/>
      <c r="M477" s="320">
        <v>13</v>
      </c>
      <c r="N477" s="320">
        <v>29</v>
      </c>
      <c r="O477" s="320">
        <v>19</v>
      </c>
      <c r="P477" s="320" t="s">
        <v>336</v>
      </c>
      <c r="Q477" s="320"/>
      <c r="R477" s="320"/>
      <c r="S477" s="320">
        <v>3</v>
      </c>
      <c r="T477" s="320">
        <v>2</v>
      </c>
      <c r="U477" s="320">
        <v>2</v>
      </c>
      <c r="V477" s="320">
        <v>3</v>
      </c>
      <c r="W477" s="320"/>
      <c r="X477" s="320">
        <v>2</v>
      </c>
      <c r="Y477" s="320"/>
      <c r="Z477" s="320"/>
      <c r="AA477" s="320"/>
      <c r="AB477" s="320"/>
      <c r="AC477" s="320"/>
      <c r="AD477" s="320">
        <v>2</v>
      </c>
      <c r="AE477" s="320">
        <v>1</v>
      </c>
      <c r="AF477" s="320">
        <v>2</v>
      </c>
      <c r="AG477" s="320">
        <v>1</v>
      </c>
      <c r="AH477" s="320">
        <v>4</v>
      </c>
      <c r="AI477" s="320">
        <v>1</v>
      </c>
      <c r="AJ477" s="320">
        <v>5</v>
      </c>
      <c r="AK477" s="320">
        <v>1</v>
      </c>
      <c r="AL477" s="320">
        <v>4</v>
      </c>
      <c r="AM477" s="320">
        <v>3</v>
      </c>
      <c r="AN477" s="320">
        <v>3</v>
      </c>
      <c r="AO477" s="320">
        <v>2</v>
      </c>
      <c r="AP477" s="320">
        <v>3</v>
      </c>
      <c r="AQ477" s="320">
        <v>3</v>
      </c>
      <c r="AR477" s="320">
        <v>3</v>
      </c>
      <c r="AS477" s="320">
        <v>3</v>
      </c>
      <c r="AT477" s="320" t="s">
        <v>22</v>
      </c>
      <c r="AU477" s="320">
        <v>3</v>
      </c>
      <c r="AV477" s="320"/>
      <c r="AW477" s="320">
        <v>4</v>
      </c>
      <c r="AX477" s="320">
        <v>2</v>
      </c>
      <c r="AY477" s="320">
        <v>3</v>
      </c>
      <c r="AZ477" s="320">
        <v>4</v>
      </c>
      <c r="BA477" s="320">
        <v>4</v>
      </c>
      <c r="BB477" s="320">
        <v>4</v>
      </c>
      <c r="BC477" s="320"/>
      <c r="BD477" s="320" t="s">
        <v>22</v>
      </c>
      <c r="BE477" s="320" t="s">
        <v>22</v>
      </c>
      <c r="BF477" s="320"/>
      <c r="BG477" s="320"/>
      <c r="BH477" s="320">
        <v>4</v>
      </c>
      <c r="BI477" s="320">
        <v>4</v>
      </c>
      <c r="BJ477" s="320"/>
      <c r="BK477" s="320">
        <v>3</v>
      </c>
      <c r="BL477" s="320">
        <v>3</v>
      </c>
      <c r="BM477" s="320"/>
      <c r="BN477" s="320"/>
      <c r="BO477" s="381">
        <v>43497.421064814815</v>
      </c>
    </row>
    <row r="478" spans="1:67" ht="15" x14ac:dyDescent="0.25">
      <c r="A478" s="244" t="str">
        <f>IFERROR(LOOKUP(H478,BLIOTECAS!$D$2:$D$30,BLIOTECAS!$C$2:$C$30),"N/C")</f>
        <v>F. Farmacia</v>
      </c>
      <c r="B478" s="243" t="str">
        <f>IFERROR(LOOKUP(H478,BLIOTECAS!$D$2:$D$29,BLIOTECAS!$E$2:$E$29),"N/C")</f>
        <v>Ciencias de la Salud</v>
      </c>
      <c r="C478" s="243">
        <f>LOOKUP(H478,BLIOTECAS!$D$2:$D$30,BLIOTECAS!$F$2:$F$30)</f>
        <v>4</v>
      </c>
      <c r="D478" s="320">
        <v>488</v>
      </c>
      <c r="E478" s="320"/>
      <c r="F478" s="320"/>
      <c r="G478" s="320">
        <v>1</v>
      </c>
      <c r="H478" s="320">
        <v>13</v>
      </c>
      <c r="I478" s="320"/>
      <c r="J478" s="320">
        <v>1</v>
      </c>
      <c r="K478" s="320">
        <v>3</v>
      </c>
      <c r="L478" s="320"/>
      <c r="M478" s="320">
        <v>29</v>
      </c>
      <c r="N478" s="320">
        <v>18</v>
      </c>
      <c r="O478" s="320">
        <v>19</v>
      </c>
      <c r="P478" s="320"/>
      <c r="Q478" s="320"/>
      <c r="R478" s="320"/>
      <c r="S478" s="320">
        <v>4</v>
      </c>
      <c r="T478" s="320">
        <v>3</v>
      </c>
      <c r="U478" s="320">
        <v>3</v>
      </c>
      <c r="V478" s="320">
        <v>3</v>
      </c>
      <c r="W478" s="320"/>
      <c r="X478" s="320">
        <v>2</v>
      </c>
      <c r="Y478" s="320"/>
      <c r="Z478" s="320"/>
      <c r="AA478" s="320"/>
      <c r="AB478" s="320"/>
      <c r="AC478" s="320"/>
      <c r="AD478" s="320">
        <v>1</v>
      </c>
      <c r="AE478" s="320">
        <v>1</v>
      </c>
      <c r="AF478" s="320">
        <v>3</v>
      </c>
      <c r="AG478" s="320">
        <v>1</v>
      </c>
      <c r="AH478" s="320">
        <v>5</v>
      </c>
      <c r="AI478" s="320">
        <v>3</v>
      </c>
      <c r="AJ478" s="320">
        <v>5</v>
      </c>
      <c r="AK478" s="320">
        <v>1</v>
      </c>
      <c r="AL478" s="320">
        <v>2</v>
      </c>
      <c r="AM478" s="320">
        <v>3</v>
      </c>
      <c r="AN478" s="320">
        <v>2</v>
      </c>
      <c r="AO478" s="320">
        <v>2</v>
      </c>
      <c r="AP478" s="320">
        <v>2</v>
      </c>
      <c r="AQ478" s="320">
        <v>3</v>
      </c>
      <c r="AR478" s="320">
        <v>2</v>
      </c>
      <c r="AS478" s="320">
        <v>3</v>
      </c>
      <c r="AT478" s="320" t="s">
        <v>356</v>
      </c>
      <c r="AU478" s="320">
        <v>3</v>
      </c>
      <c r="AV478" s="320"/>
      <c r="AW478" s="320">
        <v>3</v>
      </c>
      <c r="AX478" s="320">
        <v>3</v>
      </c>
      <c r="AY478" s="320">
        <v>3</v>
      </c>
      <c r="AZ478" s="320">
        <v>3</v>
      </c>
      <c r="BA478" s="320">
        <v>3</v>
      </c>
      <c r="BB478" s="320">
        <v>3</v>
      </c>
      <c r="BC478" s="320"/>
      <c r="BD478" s="320" t="s">
        <v>22</v>
      </c>
      <c r="BE478" s="320" t="s">
        <v>22</v>
      </c>
      <c r="BF478" s="320"/>
      <c r="BG478" s="320"/>
      <c r="BH478" s="320">
        <v>3</v>
      </c>
      <c r="BI478" s="320">
        <v>3</v>
      </c>
      <c r="BJ478" s="320"/>
      <c r="BK478" s="320">
        <v>4</v>
      </c>
      <c r="BL478" s="320">
        <v>4</v>
      </c>
      <c r="BM478" s="320"/>
      <c r="BN478" s="320"/>
      <c r="BO478" s="381">
        <v>43497.42114583333</v>
      </c>
    </row>
    <row r="479" spans="1:67" ht="15" x14ac:dyDescent="0.25">
      <c r="A479" s="244" t="str">
        <f>IFERROR(LOOKUP(H479,BLIOTECAS!$D$2:$D$30,BLIOTECAS!$C$2:$C$30),"N/C")</f>
        <v>F. Geografía e Historia</v>
      </c>
      <c r="B479" s="243" t="str">
        <f>IFERROR(LOOKUP(H479,BLIOTECAS!$D$2:$D$29,BLIOTECAS!$E$2:$E$29),"N/C")</f>
        <v>Humanidades</v>
      </c>
      <c r="C479" s="243">
        <f>LOOKUP(H479,BLIOTECAS!$D$2:$D$30,BLIOTECAS!$F$2:$F$30)</f>
        <v>1</v>
      </c>
      <c r="D479" s="320">
        <v>489</v>
      </c>
      <c r="E479" s="320"/>
      <c r="F479" s="320"/>
      <c r="G479" s="320">
        <v>3</v>
      </c>
      <c r="H479" s="320">
        <v>16</v>
      </c>
      <c r="I479" s="320"/>
      <c r="J479" s="320">
        <v>5</v>
      </c>
      <c r="K479" s="320">
        <v>4</v>
      </c>
      <c r="L479" s="320"/>
      <c r="M479" s="320">
        <v>16</v>
      </c>
      <c r="N479" s="320">
        <v>3</v>
      </c>
      <c r="O479" s="320">
        <v>29</v>
      </c>
      <c r="P479" s="320"/>
      <c r="Q479" s="320"/>
      <c r="R479" s="320"/>
      <c r="S479" s="320">
        <v>5</v>
      </c>
      <c r="T479" s="320">
        <v>4</v>
      </c>
      <c r="U479" s="320">
        <v>4</v>
      </c>
      <c r="V479" s="320">
        <v>3</v>
      </c>
      <c r="W479" s="320"/>
      <c r="X479" s="320"/>
      <c r="Y479" s="320">
        <v>3</v>
      </c>
      <c r="Z479" s="320"/>
      <c r="AA479" s="321"/>
      <c r="AB479" s="320"/>
      <c r="AC479" s="320"/>
      <c r="AD479" s="320">
        <v>5</v>
      </c>
      <c r="AE479" s="320">
        <v>1</v>
      </c>
      <c r="AF479" s="320">
        <v>1</v>
      </c>
      <c r="AG479" s="320">
        <v>2</v>
      </c>
      <c r="AH479" s="320">
        <v>2</v>
      </c>
      <c r="AI479" s="320">
        <v>5</v>
      </c>
      <c r="AJ479" s="320">
        <v>1</v>
      </c>
      <c r="AK479" s="320">
        <v>1</v>
      </c>
      <c r="AL479" s="320">
        <v>6</v>
      </c>
      <c r="AM479" s="320">
        <v>5</v>
      </c>
      <c r="AN479" s="320">
        <v>4</v>
      </c>
      <c r="AO479" s="320">
        <v>3</v>
      </c>
      <c r="AP479" s="320">
        <v>5</v>
      </c>
      <c r="AQ479" s="320">
        <v>3</v>
      </c>
      <c r="AR479" s="320">
        <v>3</v>
      </c>
      <c r="AS479" s="320">
        <v>3</v>
      </c>
      <c r="AT479" s="320" t="s">
        <v>356</v>
      </c>
      <c r="AU479" s="320">
        <v>4</v>
      </c>
      <c r="AV479" s="320"/>
      <c r="AW479" s="320">
        <v>4</v>
      </c>
      <c r="AX479" s="320">
        <v>5</v>
      </c>
      <c r="AY479" s="320">
        <v>5</v>
      </c>
      <c r="AZ479" s="320">
        <v>5</v>
      </c>
      <c r="BA479" s="320">
        <v>5</v>
      </c>
      <c r="BB479" s="320">
        <v>5</v>
      </c>
      <c r="BC479" s="320"/>
      <c r="BD479" s="320" t="s">
        <v>22</v>
      </c>
      <c r="BE479" s="320" t="s">
        <v>22</v>
      </c>
      <c r="BF479" s="320"/>
      <c r="BG479" s="320"/>
      <c r="BH479" s="320">
        <v>5</v>
      </c>
      <c r="BI479" s="320">
        <v>5</v>
      </c>
      <c r="BJ479" s="320"/>
      <c r="BK479" s="320">
        <v>4</v>
      </c>
      <c r="BL479" s="320">
        <v>4</v>
      </c>
      <c r="BM479" s="320"/>
      <c r="BN479" s="320"/>
      <c r="BO479" s="381">
        <v>43497.421180555553</v>
      </c>
    </row>
    <row r="480" spans="1:67" ht="15" x14ac:dyDescent="0.25">
      <c r="A480" s="244" t="str">
        <f>IFERROR(LOOKUP(H480,BLIOTECAS!$D$2:$D$30,BLIOTECAS!$C$2:$C$30),"N/C")</f>
        <v>F. Derecho</v>
      </c>
      <c r="B480" s="243" t="str">
        <f>IFERROR(LOOKUP(H480,BLIOTECAS!$D$2:$D$29,BLIOTECAS!$E$2:$E$29),"N/C")</f>
        <v>Ciencias Sociales</v>
      </c>
      <c r="C480" s="243">
        <f>LOOKUP(H480,BLIOTECAS!$D$2:$D$30,BLIOTECAS!$F$2:$F$30)</f>
        <v>3</v>
      </c>
      <c r="D480" s="320">
        <v>490</v>
      </c>
      <c r="E480" s="320"/>
      <c r="F480" s="320"/>
      <c r="G480" s="320">
        <v>1</v>
      </c>
      <c r="H480" s="320">
        <v>11</v>
      </c>
      <c r="I480" s="320"/>
      <c r="J480" s="320">
        <v>4</v>
      </c>
      <c r="K480" s="320">
        <v>4</v>
      </c>
      <c r="L480" s="320"/>
      <c r="M480" s="320">
        <v>11</v>
      </c>
      <c r="N480" s="320"/>
      <c r="O480" s="320"/>
      <c r="P480" s="320" t="s">
        <v>573</v>
      </c>
      <c r="Q480" s="320"/>
      <c r="R480" s="320"/>
      <c r="S480" s="320">
        <v>4</v>
      </c>
      <c r="T480" s="320">
        <v>5</v>
      </c>
      <c r="U480" s="320">
        <v>4</v>
      </c>
      <c r="V480" s="320">
        <v>3</v>
      </c>
      <c r="W480" s="320"/>
      <c r="X480" s="320">
        <v>2</v>
      </c>
      <c r="Y480" s="320">
        <v>3</v>
      </c>
      <c r="Z480" s="320"/>
      <c r="AA480" s="320"/>
      <c r="AB480" s="320"/>
      <c r="AC480" s="320"/>
      <c r="AD480" s="320">
        <v>4</v>
      </c>
      <c r="AE480" s="320">
        <v>1</v>
      </c>
      <c r="AF480" s="320">
        <v>3</v>
      </c>
      <c r="AG480" s="320">
        <v>5</v>
      </c>
      <c r="AH480" s="320">
        <v>4</v>
      </c>
      <c r="AI480" s="320">
        <v>5</v>
      </c>
      <c r="AJ480" s="320">
        <v>5</v>
      </c>
      <c r="AK480" s="320">
        <v>5</v>
      </c>
      <c r="AL480" s="320">
        <v>6</v>
      </c>
      <c r="AM480" s="320">
        <v>3</v>
      </c>
      <c r="AN480" s="320">
        <v>5</v>
      </c>
      <c r="AO480" s="320">
        <v>2</v>
      </c>
      <c r="AP480" s="320">
        <v>2</v>
      </c>
      <c r="AQ480" s="320">
        <v>5</v>
      </c>
      <c r="AR480" s="320">
        <v>5</v>
      </c>
      <c r="AS480" s="320">
        <v>3</v>
      </c>
      <c r="AT480" s="320" t="s">
        <v>22</v>
      </c>
      <c r="AU480" s="320">
        <v>4</v>
      </c>
      <c r="AV480" s="320"/>
      <c r="AW480" s="320">
        <v>5</v>
      </c>
      <c r="AX480" s="320">
        <v>5</v>
      </c>
      <c r="AY480" s="320">
        <v>5</v>
      </c>
      <c r="AZ480" s="320">
        <v>5</v>
      </c>
      <c r="BA480" s="320">
        <v>5</v>
      </c>
      <c r="BB480" s="320">
        <v>5</v>
      </c>
      <c r="BC480" s="320"/>
      <c r="BD480" s="320" t="s">
        <v>22</v>
      </c>
      <c r="BE480" s="320" t="s">
        <v>22</v>
      </c>
      <c r="BF480" s="320"/>
      <c r="BG480" s="320"/>
      <c r="BH480" s="320">
        <v>4</v>
      </c>
      <c r="BI480" s="320">
        <v>4</v>
      </c>
      <c r="BJ480" s="320"/>
      <c r="BK480" s="320">
        <v>5</v>
      </c>
      <c r="BL480" s="320">
        <v>3</v>
      </c>
      <c r="BM480" s="320"/>
      <c r="BN480" s="320" t="s">
        <v>574</v>
      </c>
      <c r="BO480" s="381">
        <v>43497.421400462961</v>
      </c>
    </row>
    <row r="481" spans="1:67" ht="15" x14ac:dyDescent="0.25">
      <c r="A481" s="244" t="str">
        <f>IFERROR(LOOKUP(H481,BLIOTECAS!$D$2:$D$30,BLIOTECAS!$C$2:$C$30),"N/C")</f>
        <v>F. Ciencias Biológicas</v>
      </c>
      <c r="B481" s="243" t="str">
        <f>IFERROR(LOOKUP(H481,BLIOTECAS!$D$2:$D$29,BLIOTECAS!$E$2:$E$29),"N/C")</f>
        <v>Ciencias Experimentales</v>
      </c>
      <c r="C481" s="243">
        <f>LOOKUP(H481,BLIOTECAS!$D$2:$D$30,BLIOTECAS!$F$2:$F$30)</f>
        <v>2</v>
      </c>
      <c r="D481" s="320">
        <v>491</v>
      </c>
      <c r="E481" s="320"/>
      <c r="F481" s="320"/>
      <c r="G481" s="320">
        <v>1</v>
      </c>
      <c r="H481" s="320">
        <v>2</v>
      </c>
      <c r="I481" s="320"/>
      <c r="J481" s="320">
        <v>5</v>
      </c>
      <c r="K481" s="320">
        <v>2</v>
      </c>
      <c r="L481" s="320"/>
      <c r="M481" s="320">
        <v>2</v>
      </c>
      <c r="N481" s="320"/>
      <c r="O481" s="320"/>
      <c r="P481" s="320"/>
      <c r="Q481" s="320"/>
      <c r="R481" s="320"/>
      <c r="S481" s="320">
        <v>4</v>
      </c>
      <c r="T481" s="320">
        <v>4</v>
      </c>
      <c r="U481" s="320">
        <v>4</v>
      </c>
      <c r="V481" s="320">
        <v>4</v>
      </c>
      <c r="W481" s="320"/>
      <c r="X481" s="320"/>
      <c r="Y481" s="320"/>
      <c r="Z481" s="320"/>
      <c r="AA481" s="320">
        <v>2</v>
      </c>
      <c r="AB481" s="320"/>
      <c r="AC481" s="320"/>
      <c r="AD481" s="320">
        <v>3</v>
      </c>
      <c r="AE481" s="320">
        <v>1</v>
      </c>
      <c r="AF481" s="320">
        <v>2</v>
      </c>
      <c r="AG481" s="320">
        <v>2</v>
      </c>
      <c r="AH481" s="320">
        <v>5</v>
      </c>
      <c r="AI481" s="320">
        <v>4</v>
      </c>
      <c r="AJ481" s="320">
        <v>3</v>
      </c>
      <c r="AK481" s="320">
        <v>1</v>
      </c>
      <c r="AL481" s="320">
        <v>3</v>
      </c>
      <c r="AM481" s="320">
        <v>3</v>
      </c>
      <c r="AN481" s="320">
        <v>4</v>
      </c>
      <c r="AO481" s="320">
        <v>4</v>
      </c>
      <c r="AP481" s="320">
        <v>5</v>
      </c>
      <c r="AQ481" s="320">
        <v>4</v>
      </c>
      <c r="AR481" s="320">
        <v>3</v>
      </c>
      <c r="AS481" s="320">
        <v>3</v>
      </c>
      <c r="AT481" s="320" t="s">
        <v>22</v>
      </c>
      <c r="AU481" s="320">
        <v>4</v>
      </c>
      <c r="AV481" s="320"/>
      <c r="AW481" s="320">
        <v>4</v>
      </c>
      <c r="AX481" s="320">
        <v>2</v>
      </c>
      <c r="AY481" s="320">
        <v>2</v>
      </c>
      <c r="AZ481" s="320">
        <v>5</v>
      </c>
      <c r="BA481" s="320">
        <v>5</v>
      </c>
      <c r="BB481" s="320">
        <v>5</v>
      </c>
      <c r="BC481" s="320"/>
      <c r="BD481" s="320" t="s">
        <v>356</v>
      </c>
      <c r="BE481" s="320" t="s">
        <v>22</v>
      </c>
      <c r="BF481" s="320"/>
      <c r="BG481" s="320"/>
      <c r="BH481" s="320">
        <v>4</v>
      </c>
      <c r="BI481" s="320">
        <v>3</v>
      </c>
      <c r="BJ481" s="320"/>
      <c r="BK481" s="320">
        <v>4</v>
      </c>
      <c r="BL481" s="320">
        <v>3</v>
      </c>
      <c r="BM481" s="320"/>
      <c r="BN481" s="320"/>
      <c r="BO481" s="381">
        <v>43497.421458333331</v>
      </c>
    </row>
    <row r="482" spans="1:67" ht="15" x14ac:dyDescent="0.25">
      <c r="A482" s="244" t="str">
        <f>IFERROR(LOOKUP(H482,BLIOTECAS!$D$2:$D$30,BLIOTECAS!$C$2:$C$30),"N/C")</f>
        <v>F. Ciencias Físicas</v>
      </c>
      <c r="B482" s="243" t="str">
        <f>IFERROR(LOOKUP(H482,BLIOTECAS!$D$2:$D$29,BLIOTECAS!$E$2:$E$29),"N/C")</f>
        <v>Ciencias Experimentales</v>
      </c>
      <c r="C482" s="243">
        <f>LOOKUP(H482,BLIOTECAS!$D$2:$D$30,BLIOTECAS!$F$2:$F$30)</f>
        <v>2</v>
      </c>
      <c r="D482" s="320">
        <v>492</v>
      </c>
      <c r="E482" s="320"/>
      <c r="F482" s="320"/>
      <c r="G482" s="320">
        <v>1</v>
      </c>
      <c r="H482" s="320">
        <v>6</v>
      </c>
      <c r="I482" s="320"/>
      <c r="J482" s="320">
        <v>4</v>
      </c>
      <c r="K482" s="320">
        <v>1</v>
      </c>
      <c r="L482" s="320"/>
      <c r="M482" s="320">
        <v>6</v>
      </c>
      <c r="N482" s="320">
        <v>10</v>
      </c>
      <c r="O482" s="320">
        <v>29</v>
      </c>
      <c r="P482" s="320"/>
      <c r="Q482" s="320"/>
      <c r="R482" s="320"/>
      <c r="S482" s="320">
        <v>5</v>
      </c>
      <c r="T482" s="320">
        <v>4</v>
      </c>
      <c r="U482" s="320">
        <v>5</v>
      </c>
      <c r="V482" s="320">
        <v>4</v>
      </c>
      <c r="W482" s="320"/>
      <c r="X482" s="320">
        <v>2</v>
      </c>
      <c r="Y482" s="320">
        <v>3</v>
      </c>
      <c r="Z482" s="320"/>
      <c r="AA482" s="320"/>
      <c r="AB482" s="320"/>
      <c r="AC482" s="320"/>
      <c r="AD482" s="320">
        <v>4</v>
      </c>
      <c r="AE482" s="320">
        <v>1</v>
      </c>
      <c r="AF482" s="320">
        <v>3</v>
      </c>
      <c r="AG482" s="320">
        <v>3</v>
      </c>
      <c r="AH482" s="320">
        <v>5</v>
      </c>
      <c r="AI482" s="320">
        <v>5</v>
      </c>
      <c r="AJ482" s="320">
        <v>5</v>
      </c>
      <c r="AK482" s="320">
        <v>3</v>
      </c>
      <c r="AL482" s="320">
        <v>3</v>
      </c>
      <c r="AM482" s="320">
        <v>4</v>
      </c>
      <c r="AN482" s="320">
        <v>3</v>
      </c>
      <c r="AO482" s="320">
        <v>3</v>
      </c>
      <c r="AP482" s="320">
        <v>4</v>
      </c>
      <c r="AQ482" s="320">
        <v>4</v>
      </c>
      <c r="AR482" s="320">
        <v>2</v>
      </c>
      <c r="AS482" s="320">
        <v>3</v>
      </c>
      <c r="AT482" s="320" t="s">
        <v>22</v>
      </c>
      <c r="AU482" s="320">
        <v>3</v>
      </c>
      <c r="AV482" s="320"/>
      <c r="AW482" s="320">
        <v>5</v>
      </c>
      <c r="AX482" s="320">
        <v>4</v>
      </c>
      <c r="AY482" s="320">
        <v>5</v>
      </c>
      <c r="AZ482" s="320">
        <v>5</v>
      </c>
      <c r="BA482" s="320">
        <v>5</v>
      </c>
      <c r="BB482" s="320">
        <v>5</v>
      </c>
      <c r="BC482" s="320"/>
      <c r="BD482" s="320" t="s">
        <v>22</v>
      </c>
      <c r="BE482" s="320" t="s">
        <v>22</v>
      </c>
      <c r="BF482" s="320">
        <v>1</v>
      </c>
      <c r="BG482" s="320"/>
      <c r="BH482" s="320">
        <v>5</v>
      </c>
      <c r="BI482" s="320">
        <v>5</v>
      </c>
      <c r="BJ482" s="320"/>
      <c r="BK482" s="320">
        <v>4</v>
      </c>
      <c r="BL482" s="320">
        <v>5</v>
      </c>
      <c r="BM482" s="320"/>
      <c r="BN482" s="320" t="s">
        <v>575</v>
      </c>
      <c r="BO482" s="381">
        <v>43497.421469907407</v>
      </c>
    </row>
    <row r="483" spans="1:67" ht="15" x14ac:dyDescent="0.25">
      <c r="A483" s="244" t="str">
        <f>IFERROR(LOOKUP(H483,BLIOTECAS!$D$2:$D$30,BLIOTECAS!$C$2:$C$30),"N/C")</f>
        <v>F. Ciencias de la Documentación</v>
      </c>
      <c r="B483" s="243" t="str">
        <f>IFERROR(LOOKUP(H483,BLIOTECAS!$D$2:$D$29,BLIOTECAS!$E$2:$E$29),"N/C")</f>
        <v>Ciencias Sociales</v>
      </c>
      <c r="C483" s="243">
        <f>LOOKUP(H483,BLIOTECAS!$D$2:$D$30,BLIOTECAS!$F$2:$F$30)</f>
        <v>3</v>
      </c>
      <c r="D483" s="320">
        <v>493</v>
      </c>
      <c r="E483" s="320"/>
      <c r="F483" s="320"/>
      <c r="G483" s="320">
        <v>3</v>
      </c>
      <c r="H483" s="320">
        <v>3</v>
      </c>
      <c r="I483" s="320"/>
      <c r="J483" s="320">
        <v>3</v>
      </c>
      <c r="K483" s="320">
        <v>5</v>
      </c>
      <c r="L483" s="320"/>
      <c r="M483" s="320">
        <v>16</v>
      </c>
      <c r="N483" s="320">
        <v>3</v>
      </c>
      <c r="O483" s="320">
        <v>29</v>
      </c>
      <c r="P483" s="320" t="s">
        <v>576</v>
      </c>
      <c r="Q483" s="320"/>
      <c r="R483" s="320"/>
      <c r="S483" s="320">
        <v>5</v>
      </c>
      <c r="T483" s="320">
        <v>5</v>
      </c>
      <c r="U483" s="320">
        <v>4</v>
      </c>
      <c r="V483" s="320">
        <v>4</v>
      </c>
      <c r="W483" s="320">
        <v>1</v>
      </c>
      <c r="X483" s="320"/>
      <c r="Y483" s="320"/>
      <c r="Z483" s="320"/>
      <c r="AA483" s="320"/>
      <c r="AB483" s="320"/>
      <c r="AC483" s="320"/>
      <c r="AD483" s="320">
        <v>4</v>
      </c>
      <c r="AE483" s="320">
        <v>4</v>
      </c>
      <c r="AF483" s="320">
        <v>5</v>
      </c>
      <c r="AG483" s="320">
        <v>5</v>
      </c>
      <c r="AH483" s="320">
        <v>2</v>
      </c>
      <c r="AI483" s="320">
        <v>3</v>
      </c>
      <c r="AJ483" s="320">
        <v>2</v>
      </c>
      <c r="AK483" s="320">
        <v>5</v>
      </c>
      <c r="AL483" s="320">
        <v>2</v>
      </c>
      <c r="AM483" s="320">
        <v>5</v>
      </c>
      <c r="AN483" s="320">
        <v>4</v>
      </c>
      <c r="AO483" s="320">
        <v>5</v>
      </c>
      <c r="AP483" s="320">
        <v>5</v>
      </c>
      <c r="AQ483" s="320">
        <v>4</v>
      </c>
      <c r="AR483" s="320">
        <v>5</v>
      </c>
      <c r="AS483" s="320">
        <v>3</v>
      </c>
      <c r="AT483" s="320" t="s">
        <v>356</v>
      </c>
      <c r="AU483" s="320">
        <v>4</v>
      </c>
      <c r="AV483" s="320"/>
      <c r="AW483" s="320">
        <v>4</v>
      </c>
      <c r="AX483" s="320">
        <v>4</v>
      </c>
      <c r="AY483" s="320">
        <v>4</v>
      </c>
      <c r="AZ483" s="320">
        <v>4</v>
      </c>
      <c r="BA483" s="320">
        <v>5</v>
      </c>
      <c r="BB483" s="320">
        <v>5</v>
      </c>
      <c r="BC483" s="320"/>
      <c r="BD483" s="320" t="s">
        <v>356</v>
      </c>
      <c r="BE483" s="320" t="s">
        <v>22</v>
      </c>
      <c r="BF483" s="320"/>
      <c r="BG483" s="320"/>
      <c r="BH483" s="320">
        <v>4</v>
      </c>
      <c r="BI483" s="320">
        <v>5</v>
      </c>
      <c r="BJ483" s="320"/>
      <c r="BK483" s="320">
        <v>5</v>
      </c>
      <c r="BL483" s="320">
        <v>4</v>
      </c>
      <c r="BM483" s="320"/>
      <c r="BN483" s="320"/>
      <c r="BO483" s="381">
        <v>43497.421574074076</v>
      </c>
    </row>
    <row r="484" spans="1:67" ht="15" x14ac:dyDescent="0.25">
      <c r="A484" s="244" t="str">
        <f>IFERROR(LOOKUP(H484,BLIOTECAS!$D$2:$D$30,BLIOTECAS!$C$2:$C$30),"N/C")</f>
        <v>F. Filología</v>
      </c>
      <c r="B484" s="243" t="str">
        <f>IFERROR(LOOKUP(H484,BLIOTECAS!$D$2:$D$29,BLIOTECAS!$E$2:$E$29),"N/C")</f>
        <v>Humanidades</v>
      </c>
      <c r="C484" s="243">
        <f>LOOKUP(H484,BLIOTECAS!$D$2:$D$30,BLIOTECAS!$F$2:$F$30)</f>
        <v>1</v>
      </c>
      <c r="D484" s="320">
        <v>494</v>
      </c>
      <c r="E484" s="320"/>
      <c r="F484" s="320"/>
      <c r="G484" s="320">
        <v>2</v>
      </c>
      <c r="H484" s="320">
        <v>14</v>
      </c>
      <c r="I484" s="320"/>
      <c r="J484" s="320">
        <v>4</v>
      </c>
      <c r="K484" s="320">
        <v>4</v>
      </c>
      <c r="L484" s="320"/>
      <c r="M484" s="320">
        <v>29</v>
      </c>
      <c r="N484" s="320">
        <v>14</v>
      </c>
      <c r="O484" s="320">
        <v>16</v>
      </c>
      <c r="P484" s="320"/>
      <c r="Q484" s="320"/>
      <c r="R484" s="320"/>
      <c r="S484" s="320">
        <v>4</v>
      </c>
      <c r="T484" s="320">
        <v>5</v>
      </c>
      <c r="U484" s="320">
        <v>4</v>
      </c>
      <c r="V484" s="320">
        <v>2</v>
      </c>
      <c r="W484" s="320"/>
      <c r="X484" s="320"/>
      <c r="Y484" s="320">
        <v>3</v>
      </c>
      <c r="Z484" s="320"/>
      <c r="AA484" s="320"/>
      <c r="AB484" s="320"/>
      <c r="AC484" s="320"/>
      <c r="AD484" s="320">
        <v>3</v>
      </c>
      <c r="AE484" s="320">
        <v>2</v>
      </c>
      <c r="AF484" s="320">
        <v>1</v>
      </c>
      <c r="AG484" s="320">
        <v>3</v>
      </c>
      <c r="AH484" s="320">
        <v>2</v>
      </c>
      <c r="AI484" s="320">
        <v>3</v>
      </c>
      <c r="AJ484" s="320">
        <v>3</v>
      </c>
      <c r="AK484" s="320">
        <v>2</v>
      </c>
      <c r="AL484" s="320">
        <v>6</v>
      </c>
      <c r="AM484" s="320">
        <v>4</v>
      </c>
      <c r="AN484" s="320">
        <v>3</v>
      </c>
      <c r="AO484" s="320">
        <v>3</v>
      </c>
      <c r="AP484" s="320">
        <v>4</v>
      </c>
      <c r="AQ484" s="320">
        <v>4</v>
      </c>
      <c r="AR484" s="320">
        <v>4</v>
      </c>
      <c r="AS484" s="320">
        <v>5</v>
      </c>
      <c r="AT484" s="320" t="s">
        <v>356</v>
      </c>
      <c r="AU484" s="320">
        <v>5</v>
      </c>
      <c r="AV484" s="320"/>
      <c r="AW484" s="320">
        <v>5</v>
      </c>
      <c r="AX484" s="320">
        <v>4</v>
      </c>
      <c r="AY484" s="320">
        <v>4</v>
      </c>
      <c r="AZ484" s="320">
        <v>5</v>
      </c>
      <c r="BA484" s="320">
        <v>5</v>
      </c>
      <c r="BB484" s="320">
        <v>5</v>
      </c>
      <c r="BC484" s="320"/>
      <c r="BD484" s="320" t="s">
        <v>22</v>
      </c>
      <c r="BE484" s="320" t="s">
        <v>22</v>
      </c>
      <c r="BF484" s="320">
        <v>3</v>
      </c>
      <c r="BG484" s="320"/>
      <c r="BH484" s="320">
        <v>4</v>
      </c>
      <c r="BI484" s="320">
        <v>3</v>
      </c>
      <c r="BJ484" s="320"/>
      <c r="BK484" s="320">
        <v>4</v>
      </c>
      <c r="BL484" s="320">
        <v>5</v>
      </c>
      <c r="BM484" s="320"/>
      <c r="BN484" s="320"/>
      <c r="BO484" s="381">
        <v>43497.421701388892</v>
      </c>
    </row>
    <row r="485" spans="1:67" ht="15" x14ac:dyDescent="0.25">
      <c r="A485" s="244" t="str">
        <f>IFERROR(LOOKUP(H485,BLIOTECAS!$D$2:$D$30,BLIOTECAS!$C$2:$C$30),"N/C")</f>
        <v>F. Ciencias Físicas</v>
      </c>
      <c r="B485" s="243" t="str">
        <f>IFERROR(LOOKUP(H485,BLIOTECAS!$D$2:$D$29,BLIOTECAS!$E$2:$E$29),"N/C")</f>
        <v>Ciencias Experimentales</v>
      </c>
      <c r="C485" s="243">
        <f>LOOKUP(H485,BLIOTECAS!$D$2:$D$30,BLIOTECAS!$F$2:$F$30)</f>
        <v>2</v>
      </c>
      <c r="D485" s="320">
        <v>495</v>
      </c>
      <c r="E485" s="320"/>
      <c r="F485" s="320"/>
      <c r="G485" s="320">
        <v>1</v>
      </c>
      <c r="H485" s="320">
        <v>6</v>
      </c>
      <c r="I485" s="320"/>
      <c r="J485" s="320">
        <v>5</v>
      </c>
      <c r="K485" s="320">
        <v>3</v>
      </c>
      <c r="L485" s="320"/>
      <c r="M485" s="320">
        <v>6</v>
      </c>
      <c r="N485" s="320"/>
      <c r="O485" s="320"/>
      <c r="P485" s="320"/>
      <c r="Q485" s="320"/>
      <c r="R485" s="320"/>
      <c r="S485" s="320">
        <v>4</v>
      </c>
      <c r="T485" s="320">
        <v>3</v>
      </c>
      <c r="U485" s="320">
        <v>5</v>
      </c>
      <c r="V485" s="320">
        <v>4</v>
      </c>
      <c r="W485" s="320">
        <v>1</v>
      </c>
      <c r="X485" s="320"/>
      <c r="Y485" s="320"/>
      <c r="Z485" s="320"/>
      <c r="AA485" s="320"/>
      <c r="AB485" s="320"/>
      <c r="AC485" s="320"/>
      <c r="AD485" s="320">
        <v>5</v>
      </c>
      <c r="AE485" s="320">
        <v>1</v>
      </c>
      <c r="AF485" s="320">
        <v>1</v>
      </c>
      <c r="AG485" s="320">
        <v>1</v>
      </c>
      <c r="AH485" s="320">
        <v>4</v>
      </c>
      <c r="AI485" s="320">
        <v>4</v>
      </c>
      <c r="AJ485" s="320">
        <v>4</v>
      </c>
      <c r="AK485" s="320">
        <v>2</v>
      </c>
      <c r="AL485" s="320">
        <v>4</v>
      </c>
      <c r="AM485" s="320">
        <v>4</v>
      </c>
      <c r="AN485" s="320">
        <v>3</v>
      </c>
      <c r="AO485" s="320">
        <v>3</v>
      </c>
      <c r="AP485" s="320">
        <v>4</v>
      </c>
      <c r="AQ485" s="320">
        <v>2</v>
      </c>
      <c r="AR485" s="320">
        <v>3</v>
      </c>
      <c r="AS485" s="320">
        <v>1</v>
      </c>
      <c r="AT485" s="320" t="s">
        <v>22</v>
      </c>
      <c r="AU485" s="320">
        <v>4</v>
      </c>
      <c r="AV485" s="320"/>
      <c r="AW485" s="320">
        <v>5</v>
      </c>
      <c r="AX485" s="320">
        <v>5</v>
      </c>
      <c r="AY485" s="320">
        <v>5</v>
      </c>
      <c r="AZ485" s="320">
        <v>5</v>
      </c>
      <c r="BA485" s="320">
        <v>5</v>
      </c>
      <c r="BB485" s="320">
        <v>5</v>
      </c>
      <c r="BC485" s="320"/>
      <c r="BD485" s="320" t="s">
        <v>356</v>
      </c>
      <c r="BE485" s="320" t="s">
        <v>22</v>
      </c>
      <c r="BF485" s="320"/>
      <c r="BG485" s="320"/>
      <c r="BH485" s="320">
        <v>4</v>
      </c>
      <c r="BI485" s="320">
        <v>3</v>
      </c>
      <c r="BJ485" s="320"/>
      <c r="BK485" s="320">
        <v>4</v>
      </c>
      <c r="BL485" s="320">
        <v>4</v>
      </c>
      <c r="BM485" s="320"/>
      <c r="BN485" s="320"/>
      <c r="BO485" s="381">
        <v>43497.421712962961</v>
      </c>
    </row>
    <row r="486" spans="1:67" ht="15" x14ac:dyDescent="0.25">
      <c r="A486" s="244" t="str">
        <f>IFERROR(LOOKUP(H486,BLIOTECAS!$D$2:$D$30,BLIOTECAS!$C$2:$C$30),"N/C")</f>
        <v>F. Ciencias Políticas y Sociología</v>
      </c>
      <c r="B486" s="243" t="str">
        <f>IFERROR(LOOKUP(H486,BLIOTECAS!$D$2:$D$29,BLIOTECAS!$E$2:$E$29),"N/C")</f>
        <v>Ciencias Sociales</v>
      </c>
      <c r="C486" s="243">
        <f>LOOKUP(H486,BLIOTECAS!$D$2:$D$30,BLIOTECAS!$F$2:$F$30)</f>
        <v>3</v>
      </c>
      <c r="D486" s="320">
        <v>496</v>
      </c>
      <c r="E486" s="320"/>
      <c r="F486" s="320"/>
      <c r="G486" s="320">
        <v>1</v>
      </c>
      <c r="H486" s="320">
        <v>9</v>
      </c>
      <c r="I486" s="320"/>
      <c r="J486" s="320">
        <v>4</v>
      </c>
      <c r="K486" s="320">
        <v>4</v>
      </c>
      <c r="L486" s="320"/>
      <c r="M486" s="320">
        <v>9</v>
      </c>
      <c r="N486" s="320">
        <v>29</v>
      </c>
      <c r="O486" s="320"/>
      <c r="P486" s="320"/>
      <c r="Q486" s="320"/>
      <c r="R486" s="320"/>
      <c r="S486" s="320">
        <v>4</v>
      </c>
      <c r="T486" s="320">
        <v>5</v>
      </c>
      <c r="U486" s="320">
        <v>5</v>
      </c>
      <c r="V486" s="320">
        <v>5</v>
      </c>
      <c r="W486" s="320"/>
      <c r="X486" s="320">
        <v>2</v>
      </c>
      <c r="Y486" s="320">
        <v>3</v>
      </c>
      <c r="Z486" s="320"/>
      <c r="AA486" s="320"/>
      <c r="AB486" s="320"/>
      <c r="AC486" s="320"/>
      <c r="AD486" s="320">
        <v>4</v>
      </c>
      <c r="AE486" s="320">
        <v>2</v>
      </c>
      <c r="AF486" s="320">
        <v>1</v>
      </c>
      <c r="AG486" s="320">
        <v>3</v>
      </c>
      <c r="AH486" s="320">
        <v>5</v>
      </c>
      <c r="AI486" s="320">
        <v>4</v>
      </c>
      <c r="AJ486" s="320">
        <v>4</v>
      </c>
      <c r="AK486" s="320">
        <v>2</v>
      </c>
      <c r="AL486" s="320">
        <v>5</v>
      </c>
      <c r="AM486" s="320">
        <v>5</v>
      </c>
      <c r="AN486" s="320">
        <v>3</v>
      </c>
      <c r="AO486" s="320">
        <v>5</v>
      </c>
      <c r="AP486" s="320">
        <v>5</v>
      </c>
      <c r="AQ486" s="320">
        <v>5</v>
      </c>
      <c r="AR486" s="320">
        <v>3</v>
      </c>
      <c r="AS486" s="320">
        <v>5</v>
      </c>
      <c r="AT486" s="320" t="s">
        <v>22</v>
      </c>
      <c r="AU486" s="320">
        <v>5</v>
      </c>
      <c r="AV486" s="320"/>
      <c r="AW486" s="320">
        <v>5</v>
      </c>
      <c r="AX486" s="320">
        <v>5</v>
      </c>
      <c r="AY486" s="320">
        <v>5</v>
      </c>
      <c r="AZ486" s="320">
        <v>5</v>
      </c>
      <c r="BA486" s="320">
        <v>5</v>
      </c>
      <c r="BB486" s="320">
        <v>5</v>
      </c>
      <c r="BC486" s="320"/>
      <c r="BD486" s="320" t="s">
        <v>356</v>
      </c>
      <c r="BE486" s="320" t="s">
        <v>22</v>
      </c>
      <c r="BF486" s="320"/>
      <c r="BG486" s="320"/>
      <c r="BH486" s="320">
        <v>5</v>
      </c>
      <c r="BI486" s="320">
        <v>5</v>
      </c>
      <c r="BJ486" s="320"/>
      <c r="BK486" s="320">
        <v>5</v>
      </c>
      <c r="BL486" s="320">
        <v>4</v>
      </c>
      <c r="BM486" s="320"/>
      <c r="BN486" s="320" t="s">
        <v>577</v>
      </c>
      <c r="BO486" s="381">
        <v>43497.421747685185</v>
      </c>
    </row>
    <row r="487" spans="1:67" ht="15" x14ac:dyDescent="0.25">
      <c r="A487" s="244" t="str">
        <f>IFERROR(LOOKUP(H487,BLIOTECAS!$D$2:$D$30,BLIOTECAS!$C$2:$C$30),"N/C")</f>
        <v>F. Ciencias Biológicas</v>
      </c>
      <c r="B487" s="243" t="str">
        <f>IFERROR(LOOKUP(H487,BLIOTECAS!$D$2:$D$29,BLIOTECAS!$E$2:$E$29),"N/C")</f>
        <v>Ciencias Experimentales</v>
      </c>
      <c r="C487" s="243">
        <f>LOOKUP(H487,BLIOTECAS!$D$2:$D$30,BLIOTECAS!$F$2:$F$30)</f>
        <v>2</v>
      </c>
      <c r="D487" s="320">
        <v>497</v>
      </c>
      <c r="E487" s="320"/>
      <c r="F487" s="320"/>
      <c r="G487" s="320">
        <v>1</v>
      </c>
      <c r="H487" s="320">
        <v>2</v>
      </c>
      <c r="I487" s="320"/>
      <c r="J487" s="320">
        <v>5</v>
      </c>
      <c r="K487" s="320">
        <v>1</v>
      </c>
      <c r="L487" s="320"/>
      <c r="M487" s="320">
        <v>2</v>
      </c>
      <c r="N487" s="320">
        <v>7</v>
      </c>
      <c r="O487" s="320">
        <v>29</v>
      </c>
      <c r="P487" s="320"/>
      <c r="Q487" s="320"/>
      <c r="R487" s="320"/>
      <c r="S487" s="320">
        <v>5</v>
      </c>
      <c r="T487" s="320">
        <v>4</v>
      </c>
      <c r="U487" s="320">
        <v>4</v>
      </c>
      <c r="V487" s="320">
        <v>3</v>
      </c>
      <c r="W487" s="320"/>
      <c r="X487" s="320">
        <v>2</v>
      </c>
      <c r="Y487" s="320"/>
      <c r="Z487" s="320">
        <v>4</v>
      </c>
      <c r="AA487" s="321">
        <v>6.25E-2</v>
      </c>
      <c r="AB487" s="320"/>
      <c r="AC487" s="320"/>
      <c r="AD487" s="320">
        <v>4</v>
      </c>
      <c r="AE487" s="320">
        <v>1</v>
      </c>
      <c r="AF487" s="320">
        <v>1</v>
      </c>
      <c r="AG487" s="320">
        <v>1</v>
      </c>
      <c r="AH487" s="320">
        <v>5</v>
      </c>
      <c r="AI487" s="320">
        <v>1</v>
      </c>
      <c r="AJ487" s="320">
        <v>5</v>
      </c>
      <c r="AK487" s="320">
        <v>1</v>
      </c>
      <c r="AL487" s="320">
        <v>4</v>
      </c>
      <c r="AM487" s="320">
        <v>4</v>
      </c>
      <c r="AN487" s="320">
        <v>4</v>
      </c>
      <c r="AO487" s="320">
        <v>4</v>
      </c>
      <c r="AP487" s="320">
        <v>4</v>
      </c>
      <c r="AQ487" s="320">
        <v>3</v>
      </c>
      <c r="AR487" s="320">
        <v>3</v>
      </c>
      <c r="AS487" s="320">
        <v>3</v>
      </c>
      <c r="AT487" s="320" t="s">
        <v>22</v>
      </c>
      <c r="AU487" s="320">
        <v>3</v>
      </c>
      <c r="AV487" s="320"/>
      <c r="AW487" s="320">
        <v>4</v>
      </c>
      <c r="AX487" s="320">
        <v>4</v>
      </c>
      <c r="AY487" s="320">
        <v>3</v>
      </c>
      <c r="AZ487" s="320">
        <v>5</v>
      </c>
      <c r="BA487" s="320">
        <v>5</v>
      </c>
      <c r="BB487" s="320">
        <v>5</v>
      </c>
      <c r="BC487" s="320"/>
      <c r="BD487" s="320" t="s">
        <v>22</v>
      </c>
      <c r="BE487" s="320" t="s">
        <v>22</v>
      </c>
      <c r="BF487" s="320"/>
      <c r="BG487" s="320"/>
      <c r="BH487" s="320">
        <v>4</v>
      </c>
      <c r="BI487" s="320">
        <v>4</v>
      </c>
      <c r="BJ487" s="320"/>
      <c r="BK487" s="320">
        <v>4</v>
      </c>
      <c r="BL487" s="320">
        <v>4</v>
      </c>
      <c r="BM487" s="320"/>
      <c r="BN487" s="320"/>
      <c r="BO487" s="381">
        <v>43497.421840277777</v>
      </c>
    </row>
    <row r="488" spans="1:67" ht="15" x14ac:dyDescent="0.25">
      <c r="A488" s="244" t="str">
        <f>IFERROR(LOOKUP(H488,BLIOTECAS!$D$2:$D$30,BLIOTECAS!$C$2:$C$30),"N/C")</f>
        <v>F. Ciencias Químicas</v>
      </c>
      <c r="B488" s="243" t="str">
        <f>IFERROR(LOOKUP(H488,BLIOTECAS!$D$2:$D$29,BLIOTECAS!$E$2:$E$29),"N/C")</f>
        <v>Ciencias Experimentales</v>
      </c>
      <c r="C488" s="243">
        <f>LOOKUP(H488,BLIOTECAS!$D$2:$D$30,BLIOTECAS!$F$2:$F$30)</f>
        <v>2</v>
      </c>
      <c r="D488" s="320">
        <v>498</v>
      </c>
      <c r="E488" s="320"/>
      <c r="F488" s="320"/>
      <c r="G488" s="320">
        <v>1</v>
      </c>
      <c r="H488" s="320">
        <v>10</v>
      </c>
      <c r="I488" s="320"/>
      <c r="J488" s="320">
        <v>4</v>
      </c>
      <c r="K488" s="320">
        <v>1</v>
      </c>
      <c r="L488" s="320"/>
      <c r="M488" s="320">
        <v>10</v>
      </c>
      <c r="N488" s="320"/>
      <c r="O488" s="320"/>
      <c r="P488" s="320" t="s">
        <v>578</v>
      </c>
      <c r="Q488" s="320"/>
      <c r="R488" s="320"/>
      <c r="S488" s="320">
        <v>4</v>
      </c>
      <c r="T488" s="320">
        <v>5</v>
      </c>
      <c r="U488" s="320">
        <v>4</v>
      </c>
      <c r="V488" s="320">
        <v>4</v>
      </c>
      <c r="W488" s="320">
        <v>1</v>
      </c>
      <c r="X488" s="320"/>
      <c r="Y488" s="320"/>
      <c r="Z488" s="320"/>
      <c r="AA488" s="320"/>
      <c r="AB488" s="320"/>
      <c r="AC488" s="320"/>
      <c r="AD488" s="320">
        <v>4</v>
      </c>
      <c r="AE488" s="320">
        <v>1</v>
      </c>
      <c r="AF488" s="320">
        <v>2</v>
      </c>
      <c r="AG488" s="320">
        <v>1</v>
      </c>
      <c r="AH488" s="320">
        <v>1</v>
      </c>
      <c r="AI488" s="320">
        <v>5</v>
      </c>
      <c r="AJ488" s="320">
        <v>5</v>
      </c>
      <c r="AK488" s="320">
        <v>2</v>
      </c>
      <c r="AL488" s="320">
        <v>4</v>
      </c>
      <c r="AM488" s="320">
        <v>3</v>
      </c>
      <c r="AN488" s="320">
        <v>3</v>
      </c>
      <c r="AO488" s="320">
        <v>2</v>
      </c>
      <c r="AP488" s="320">
        <v>4</v>
      </c>
      <c r="AQ488" s="320">
        <v>4</v>
      </c>
      <c r="AR488" s="320">
        <v>3</v>
      </c>
      <c r="AS488" s="320">
        <v>4</v>
      </c>
      <c r="AT488" s="320" t="s">
        <v>22</v>
      </c>
      <c r="AU488" s="320">
        <v>4</v>
      </c>
      <c r="AV488" s="320"/>
      <c r="AW488" s="320">
        <v>5</v>
      </c>
      <c r="AX488" s="320">
        <v>5</v>
      </c>
      <c r="AY488" s="320">
        <v>3</v>
      </c>
      <c r="AZ488" s="320">
        <v>4</v>
      </c>
      <c r="BA488" s="320">
        <v>5</v>
      </c>
      <c r="BB488" s="320">
        <v>5</v>
      </c>
      <c r="BC488" s="320"/>
      <c r="BD488" s="320" t="s">
        <v>22</v>
      </c>
      <c r="BE488" s="320" t="s">
        <v>22</v>
      </c>
      <c r="BF488" s="320"/>
      <c r="BG488" s="320"/>
      <c r="BH488" s="320">
        <v>3</v>
      </c>
      <c r="BI488" s="320">
        <v>4</v>
      </c>
      <c r="BJ488" s="320"/>
      <c r="BK488" s="320">
        <v>4</v>
      </c>
      <c r="BL488" s="320">
        <v>4</v>
      </c>
      <c r="BM488" s="320"/>
      <c r="BN488" s="320" t="s">
        <v>579</v>
      </c>
      <c r="BO488" s="381">
        <v>43497.421840277777</v>
      </c>
    </row>
    <row r="489" spans="1:67" ht="15" x14ac:dyDescent="0.25">
      <c r="A489" s="244" t="str">
        <f>IFERROR(LOOKUP(H489,BLIOTECAS!$D$2:$D$30,BLIOTECAS!$C$2:$C$30),"N/C")</f>
        <v>F. Filosofía</v>
      </c>
      <c r="B489" s="243" t="str">
        <f>IFERROR(LOOKUP(H489,BLIOTECAS!$D$2:$D$29,BLIOTECAS!$E$2:$E$29),"N/C")</f>
        <v>Humanidades</v>
      </c>
      <c r="C489" s="243">
        <f>LOOKUP(H489,BLIOTECAS!$D$2:$D$30,BLIOTECAS!$F$2:$F$30)</f>
        <v>1</v>
      </c>
      <c r="D489" s="320">
        <v>499</v>
      </c>
      <c r="E489" s="320"/>
      <c r="F489" s="320"/>
      <c r="G489" s="320">
        <v>1</v>
      </c>
      <c r="H489" s="320">
        <v>15</v>
      </c>
      <c r="I489" s="320"/>
      <c r="J489" s="320">
        <v>4</v>
      </c>
      <c r="K489" s="320">
        <v>4</v>
      </c>
      <c r="L489" s="320"/>
      <c r="M489" s="320">
        <v>15</v>
      </c>
      <c r="N489" s="320">
        <v>9</v>
      </c>
      <c r="O489" s="320">
        <v>16</v>
      </c>
      <c r="P489" s="320"/>
      <c r="Q489" s="320"/>
      <c r="R489" s="320"/>
      <c r="S489" s="320">
        <v>4</v>
      </c>
      <c r="T489" s="320">
        <v>4</v>
      </c>
      <c r="U489" s="320">
        <v>4</v>
      </c>
      <c r="V489" s="320">
        <v>4</v>
      </c>
      <c r="W489" s="320"/>
      <c r="X489" s="320">
        <v>2</v>
      </c>
      <c r="Y489" s="320">
        <v>3</v>
      </c>
      <c r="Z489" s="320">
        <v>4</v>
      </c>
      <c r="AA489" s="320" t="s">
        <v>580</v>
      </c>
      <c r="AB489" s="320"/>
      <c r="AC489" s="320"/>
      <c r="AD489" s="320">
        <v>4</v>
      </c>
      <c r="AE489" s="320">
        <v>2</v>
      </c>
      <c r="AF489" s="320">
        <v>3</v>
      </c>
      <c r="AG489" s="320">
        <v>2</v>
      </c>
      <c r="AH489" s="320">
        <v>4</v>
      </c>
      <c r="AI489" s="320">
        <v>4</v>
      </c>
      <c r="AJ489" s="320">
        <v>4</v>
      </c>
      <c r="AK489" s="320">
        <v>3</v>
      </c>
      <c r="AL489" s="320">
        <v>5</v>
      </c>
      <c r="AM489" s="320">
        <v>4</v>
      </c>
      <c r="AN489" s="320">
        <v>4</v>
      </c>
      <c r="AO489" s="320">
        <v>4</v>
      </c>
      <c r="AP489" s="320">
        <v>4</v>
      </c>
      <c r="AQ489" s="320">
        <v>5</v>
      </c>
      <c r="AR489" s="320">
        <v>4</v>
      </c>
      <c r="AS489" s="320">
        <v>4</v>
      </c>
      <c r="AT489" s="320" t="s">
        <v>22</v>
      </c>
      <c r="AU489" s="320">
        <v>4</v>
      </c>
      <c r="AV489" s="320"/>
      <c r="AW489" s="320">
        <v>5</v>
      </c>
      <c r="AX489" s="320">
        <v>5</v>
      </c>
      <c r="AY489" s="320">
        <v>5</v>
      </c>
      <c r="AZ489" s="320">
        <v>4</v>
      </c>
      <c r="BA489" s="320">
        <v>5</v>
      </c>
      <c r="BB489" s="320">
        <v>5</v>
      </c>
      <c r="BC489" s="320"/>
      <c r="BD489" s="320" t="s">
        <v>356</v>
      </c>
      <c r="BE489" s="320" t="s">
        <v>22</v>
      </c>
      <c r="BF489" s="320"/>
      <c r="BG489" s="320"/>
      <c r="BH489" s="320">
        <v>5</v>
      </c>
      <c r="BI489" s="320">
        <v>5</v>
      </c>
      <c r="BJ489" s="320"/>
      <c r="BK489" s="320">
        <v>1</v>
      </c>
      <c r="BL489" s="320">
        <v>4</v>
      </c>
      <c r="BM489" s="320"/>
      <c r="BN489" s="320" t="s">
        <v>581</v>
      </c>
      <c r="BO489" s="381">
        <v>43497.422013888892</v>
      </c>
    </row>
    <row r="490" spans="1:67" ht="15" x14ac:dyDescent="0.25">
      <c r="A490" s="244" t="str">
        <f>IFERROR(LOOKUP(H490,BLIOTECAS!$D$2:$D$30,BLIOTECAS!$C$2:$C$30),"N/C")</f>
        <v>F. Filología</v>
      </c>
      <c r="B490" s="243" t="str">
        <f>IFERROR(LOOKUP(H490,BLIOTECAS!$D$2:$D$29,BLIOTECAS!$E$2:$E$29),"N/C")</f>
        <v>Humanidades</v>
      </c>
      <c r="C490" s="243">
        <f>LOOKUP(H490,BLIOTECAS!$D$2:$D$30,BLIOTECAS!$F$2:$F$30)</f>
        <v>1</v>
      </c>
      <c r="D490" s="320">
        <v>500</v>
      </c>
      <c r="E490" s="320"/>
      <c r="F490" s="320"/>
      <c r="G490" s="320">
        <v>1</v>
      </c>
      <c r="H490" s="320">
        <v>14</v>
      </c>
      <c r="I490" s="320"/>
      <c r="J490" s="320">
        <v>5</v>
      </c>
      <c r="K490" s="320">
        <v>4</v>
      </c>
      <c r="L490" s="320"/>
      <c r="M490" s="320">
        <v>29</v>
      </c>
      <c r="N490" s="320">
        <v>14</v>
      </c>
      <c r="O490" s="320">
        <v>16</v>
      </c>
      <c r="P490" s="320"/>
      <c r="Q490" s="320"/>
      <c r="R490" s="320"/>
      <c r="S490" s="320">
        <v>3</v>
      </c>
      <c r="T490" s="320">
        <v>1</v>
      </c>
      <c r="U490" s="320">
        <v>4</v>
      </c>
      <c r="V490" s="320">
        <v>1</v>
      </c>
      <c r="W490" s="320"/>
      <c r="X490" s="320"/>
      <c r="Y490" s="320"/>
      <c r="Z490" s="320">
        <v>4</v>
      </c>
      <c r="AA490" s="320" t="s">
        <v>582</v>
      </c>
      <c r="AB490" s="320"/>
      <c r="AC490" s="320"/>
      <c r="AD490" s="320">
        <v>5</v>
      </c>
      <c r="AE490" s="320">
        <v>4</v>
      </c>
      <c r="AF490" s="320">
        <v>2</v>
      </c>
      <c r="AG490" s="320">
        <v>4</v>
      </c>
      <c r="AH490" s="320">
        <v>5</v>
      </c>
      <c r="AI490" s="320">
        <v>1</v>
      </c>
      <c r="AJ490" s="320">
        <v>5</v>
      </c>
      <c r="AK490" s="320">
        <v>1</v>
      </c>
      <c r="AL490" s="320">
        <v>5</v>
      </c>
      <c r="AM490" s="320">
        <v>3</v>
      </c>
      <c r="AN490" s="320">
        <v>4</v>
      </c>
      <c r="AO490" s="320">
        <v>2</v>
      </c>
      <c r="AP490" s="320">
        <v>3</v>
      </c>
      <c r="AQ490" s="320">
        <v>3</v>
      </c>
      <c r="AR490" s="320">
        <v>4</v>
      </c>
      <c r="AS490" s="320">
        <v>4</v>
      </c>
      <c r="AT490" s="320" t="s">
        <v>22</v>
      </c>
      <c r="AU490" s="320">
        <v>3</v>
      </c>
      <c r="AV490" s="320"/>
      <c r="AW490" s="320">
        <v>5</v>
      </c>
      <c r="AX490" s="320">
        <v>2</v>
      </c>
      <c r="AY490" s="320">
        <v>4</v>
      </c>
      <c r="AZ490" s="320">
        <v>5</v>
      </c>
      <c r="BA490" s="320">
        <v>5</v>
      </c>
      <c r="BB490" s="320">
        <v>5</v>
      </c>
      <c r="BC490" s="320"/>
      <c r="BD490" s="320" t="s">
        <v>22</v>
      </c>
      <c r="BE490" s="320" t="s">
        <v>22</v>
      </c>
      <c r="BF490" s="320"/>
      <c r="BG490" s="320"/>
      <c r="BH490" s="320">
        <v>5</v>
      </c>
      <c r="BI490" s="320">
        <v>3</v>
      </c>
      <c r="BJ490" s="320"/>
      <c r="BK490" s="320">
        <v>2</v>
      </c>
      <c r="BL490" s="320">
        <v>2</v>
      </c>
      <c r="BM490" s="320"/>
      <c r="BN490" s="320" t="s">
        <v>583</v>
      </c>
      <c r="BO490" s="381">
        <v>43497.422199074077</v>
      </c>
    </row>
    <row r="491" spans="1:67" ht="15" x14ac:dyDescent="0.25">
      <c r="A491" s="244" t="str">
        <f>IFERROR(LOOKUP(H491,BLIOTECAS!$D$2:$D$30,BLIOTECAS!$C$2:$C$30),"N/C")</f>
        <v>F. Medicina</v>
      </c>
      <c r="B491" s="243" t="str">
        <f>IFERROR(LOOKUP(H491,BLIOTECAS!$D$2:$D$29,BLIOTECAS!$E$2:$E$29),"N/C")</f>
        <v>Ciencias de la Salud</v>
      </c>
      <c r="C491" s="243">
        <f>LOOKUP(H491,BLIOTECAS!$D$2:$D$30,BLIOTECAS!$F$2:$F$30)</f>
        <v>4</v>
      </c>
      <c r="D491" s="320">
        <v>501</v>
      </c>
      <c r="E491" s="320"/>
      <c r="F491" s="320"/>
      <c r="G491" s="320">
        <v>1</v>
      </c>
      <c r="H491" s="320">
        <v>18</v>
      </c>
      <c r="I491" s="320"/>
      <c r="J491" s="320">
        <v>4</v>
      </c>
      <c r="K491" s="320">
        <v>4</v>
      </c>
      <c r="L491" s="320"/>
      <c r="M491" s="320">
        <v>18</v>
      </c>
      <c r="N491" s="320">
        <v>29</v>
      </c>
      <c r="O491" s="320"/>
      <c r="P491" s="320"/>
      <c r="Q491" s="320"/>
      <c r="R491" s="320"/>
      <c r="S491" s="320">
        <v>2</v>
      </c>
      <c r="T491" s="320">
        <v>4</v>
      </c>
      <c r="U491" s="320">
        <v>3</v>
      </c>
      <c r="V491" s="320">
        <v>4</v>
      </c>
      <c r="W491" s="320"/>
      <c r="X491" s="320">
        <v>2</v>
      </c>
      <c r="Y491" s="320">
        <v>3</v>
      </c>
      <c r="Z491" s="320"/>
      <c r="AA491" s="320"/>
      <c r="AB491" s="320"/>
      <c r="AC491" s="320"/>
      <c r="AD491" s="320">
        <v>3</v>
      </c>
      <c r="AE491" s="320">
        <v>2</v>
      </c>
      <c r="AF491" s="320">
        <v>4</v>
      </c>
      <c r="AG491" s="320">
        <v>3</v>
      </c>
      <c r="AH491" s="320">
        <v>5</v>
      </c>
      <c r="AI491" s="320">
        <v>3</v>
      </c>
      <c r="AJ491" s="320">
        <v>5</v>
      </c>
      <c r="AK491" s="320">
        <v>2</v>
      </c>
      <c r="AL491" s="320">
        <v>5</v>
      </c>
      <c r="AM491" s="320">
        <v>4</v>
      </c>
      <c r="AN491" s="320">
        <v>5</v>
      </c>
      <c r="AO491" s="320">
        <v>3</v>
      </c>
      <c r="AP491" s="320">
        <v>5</v>
      </c>
      <c r="AQ491" s="320">
        <v>4</v>
      </c>
      <c r="AR491" s="320">
        <v>3</v>
      </c>
      <c r="AS491" s="320">
        <v>5</v>
      </c>
      <c r="AT491" s="320" t="s">
        <v>22</v>
      </c>
      <c r="AU491" s="320">
        <v>3</v>
      </c>
      <c r="AV491" s="320"/>
      <c r="AW491" s="320">
        <v>5</v>
      </c>
      <c r="AX491" s="320">
        <v>3</v>
      </c>
      <c r="AY491" s="320">
        <v>5</v>
      </c>
      <c r="AZ491" s="320">
        <v>5</v>
      </c>
      <c r="BA491" s="320">
        <v>4</v>
      </c>
      <c r="BB491" s="320">
        <v>5</v>
      </c>
      <c r="BC491" s="320"/>
      <c r="BD491" s="320" t="s">
        <v>22</v>
      </c>
      <c r="BE491" s="320" t="s">
        <v>22</v>
      </c>
      <c r="BF491" s="320"/>
      <c r="BG491" s="320"/>
      <c r="BH491" s="320">
        <v>4</v>
      </c>
      <c r="BI491" s="320">
        <v>5</v>
      </c>
      <c r="BJ491" s="320"/>
      <c r="BK491" s="320">
        <v>3</v>
      </c>
      <c r="BL491" s="320">
        <v>3</v>
      </c>
      <c r="BM491" s="320"/>
      <c r="BN491" s="320"/>
      <c r="BO491" s="381">
        <v>43497.42224537037</v>
      </c>
    </row>
    <row r="492" spans="1:67" ht="15" x14ac:dyDescent="0.25">
      <c r="A492" s="244" t="str">
        <f>IFERROR(LOOKUP(H492,BLIOTECAS!$D$2:$D$30,BLIOTECAS!$C$2:$C$30),"N/C")</f>
        <v>F. Ciencias Físicas</v>
      </c>
      <c r="B492" s="243" t="str">
        <f>IFERROR(LOOKUP(H492,BLIOTECAS!$D$2:$D$29,BLIOTECAS!$E$2:$E$29),"N/C")</f>
        <v>Ciencias Experimentales</v>
      </c>
      <c r="C492" s="243">
        <f>LOOKUP(H492,BLIOTECAS!$D$2:$D$30,BLIOTECAS!$F$2:$F$30)</f>
        <v>2</v>
      </c>
      <c r="D492" s="320">
        <v>502</v>
      </c>
      <c r="E492" s="320"/>
      <c r="F492" s="320"/>
      <c r="G492" s="320">
        <v>1</v>
      </c>
      <c r="H492" s="320">
        <v>6</v>
      </c>
      <c r="I492" s="320"/>
      <c r="J492" s="320">
        <v>4</v>
      </c>
      <c r="K492" s="320">
        <v>3</v>
      </c>
      <c r="L492" s="320"/>
      <c r="M492" s="320">
        <v>6</v>
      </c>
      <c r="N492" s="320">
        <v>29</v>
      </c>
      <c r="O492" s="320"/>
      <c r="P492" s="320" t="s">
        <v>584</v>
      </c>
      <c r="Q492" s="320"/>
      <c r="R492" s="320"/>
      <c r="S492" s="320">
        <v>4</v>
      </c>
      <c r="T492" s="320">
        <v>4</v>
      </c>
      <c r="U492" s="320">
        <v>4</v>
      </c>
      <c r="V492" s="320">
        <v>3</v>
      </c>
      <c r="W492" s="320">
        <v>1</v>
      </c>
      <c r="X492" s="320"/>
      <c r="Y492" s="320"/>
      <c r="Z492" s="320"/>
      <c r="AA492" s="320"/>
      <c r="AB492" s="320"/>
      <c r="AC492" s="320"/>
      <c r="AD492" s="320">
        <v>4</v>
      </c>
      <c r="AE492" s="320">
        <v>1</v>
      </c>
      <c r="AF492" s="320">
        <v>1</v>
      </c>
      <c r="AG492" s="320">
        <v>2</v>
      </c>
      <c r="AH492" s="320">
        <v>4</v>
      </c>
      <c r="AI492" s="320">
        <v>4</v>
      </c>
      <c r="AJ492" s="320">
        <v>5</v>
      </c>
      <c r="AK492" s="320">
        <v>3</v>
      </c>
      <c r="AL492" s="320">
        <v>4</v>
      </c>
      <c r="AM492" s="320">
        <v>3</v>
      </c>
      <c r="AN492" s="320">
        <v>3</v>
      </c>
      <c r="AO492" s="320">
        <v>3</v>
      </c>
      <c r="AP492" s="320">
        <v>4</v>
      </c>
      <c r="AQ492" s="320">
        <v>5</v>
      </c>
      <c r="AR492" s="320">
        <v>2</v>
      </c>
      <c r="AS492" s="320">
        <v>4</v>
      </c>
      <c r="AT492" s="320" t="s">
        <v>356</v>
      </c>
      <c r="AU492" s="320">
        <v>3</v>
      </c>
      <c r="AV492" s="320"/>
      <c r="AW492" s="320">
        <v>5</v>
      </c>
      <c r="AX492" s="320">
        <v>4</v>
      </c>
      <c r="AY492" s="320">
        <v>4</v>
      </c>
      <c r="AZ492" s="320">
        <v>5</v>
      </c>
      <c r="BA492" s="320">
        <v>5</v>
      </c>
      <c r="BB492" s="320">
        <v>5</v>
      </c>
      <c r="BC492" s="320"/>
      <c r="BD492" s="320" t="s">
        <v>22</v>
      </c>
      <c r="BE492" s="320" t="s">
        <v>22</v>
      </c>
      <c r="BF492" s="320"/>
      <c r="BG492" s="320"/>
      <c r="BH492" s="320">
        <v>5</v>
      </c>
      <c r="BI492" s="320">
        <v>5</v>
      </c>
      <c r="BJ492" s="320"/>
      <c r="BK492" s="320">
        <v>4</v>
      </c>
      <c r="BL492" s="320">
        <v>3</v>
      </c>
      <c r="BM492" s="320"/>
      <c r="BN492" s="320" t="s">
        <v>585</v>
      </c>
      <c r="BO492" s="381">
        <v>43497.422256944446</v>
      </c>
    </row>
    <row r="493" spans="1:67" ht="15" x14ac:dyDescent="0.25">
      <c r="A493" s="244" t="str">
        <f>IFERROR(LOOKUP(H493,BLIOTECAS!$D$2:$D$30,BLIOTECAS!$C$2:$C$30),"N/C")</f>
        <v>F. Medicina</v>
      </c>
      <c r="B493" s="243" t="str">
        <f>IFERROR(LOOKUP(H493,BLIOTECAS!$D$2:$D$29,BLIOTECAS!$E$2:$E$29),"N/C")</f>
        <v>Ciencias de la Salud</v>
      </c>
      <c r="C493" s="243">
        <f>LOOKUP(H493,BLIOTECAS!$D$2:$D$30,BLIOTECAS!$F$2:$F$30)</f>
        <v>4</v>
      </c>
      <c r="D493" s="320">
        <v>503</v>
      </c>
      <c r="E493" s="320"/>
      <c r="F493" s="320"/>
      <c r="G493" s="320">
        <v>1</v>
      </c>
      <c r="H493" s="320">
        <v>18</v>
      </c>
      <c r="I493" s="320"/>
      <c r="J493" s="320">
        <v>3</v>
      </c>
      <c r="K493" s="320">
        <v>1</v>
      </c>
      <c r="L493" s="320"/>
      <c r="M493" s="320">
        <v>18</v>
      </c>
      <c r="N493" s="320">
        <v>29</v>
      </c>
      <c r="O493" s="320"/>
      <c r="P493" s="320"/>
      <c r="Q493" s="320"/>
      <c r="R493" s="320"/>
      <c r="S493" s="320">
        <v>2</v>
      </c>
      <c r="T493" s="320">
        <v>3</v>
      </c>
      <c r="U493" s="320">
        <v>4</v>
      </c>
      <c r="V493" s="320">
        <v>4</v>
      </c>
      <c r="W493" s="320"/>
      <c r="X493" s="320"/>
      <c r="Y493" s="320">
        <v>3</v>
      </c>
      <c r="Z493" s="320"/>
      <c r="AA493" s="320"/>
      <c r="AB493" s="320"/>
      <c r="AC493" s="320"/>
      <c r="AD493" s="320">
        <v>2</v>
      </c>
      <c r="AE493" s="320">
        <v>1</v>
      </c>
      <c r="AF493" s="320">
        <v>2</v>
      </c>
      <c r="AG493" s="320">
        <v>1</v>
      </c>
      <c r="AH493" s="320">
        <v>4</v>
      </c>
      <c r="AI493" s="320">
        <v>5</v>
      </c>
      <c r="AJ493" s="320">
        <v>5</v>
      </c>
      <c r="AK493" s="320">
        <v>3</v>
      </c>
      <c r="AL493" s="320">
        <v>3</v>
      </c>
      <c r="AM493" s="320">
        <v>3</v>
      </c>
      <c r="AN493" s="320">
        <v>3</v>
      </c>
      <c r="AO493" s="320">
        <v>3</v>
      </c>
      <c r="AP493" s="320">
        <v>3</v>
      </c>
      <c r="AQ493" s="320">
        <v>3</v>
      </c>
      <c r="AR493" s="320">
        <v>3</v>
      </c>
      <c r="AS493" s="320">
        <v>3</v>
      </c>
      <c r="AT493" s="320" t="s">
        <v>22</v>
      </c>
      <c r="AU493" s="320">
        <v>2</v>
      </c>
      <c r="AV493" s="320"/>
      <c r="AW493" s="320">
        <v>5</v>
      </c>
      <c r="AX493" s="320">
        <v>5</v>
      </c>
      <c r="AY493" s="320">
        <v>5</v>
      </c>
      <c r="AZ493" s="320">
        <v>5</v>
      </c>
      <c r="BA493" s="320">
        <v>4</v>
      </c>
      <c r="BB493" s="320">
        <v>4</v>
      </c>
      <c r="BC493" s="320"/>
      <c r="BD493" s="320" t="s">
        <v>22</v>
      </c>
      <c r="BE493" s="320" t="s">
        <v>22</v>
      </c>
      <c r="BF493" s="320"/>
      <c r="BG493" s="320"/>
      <c r="BH493" s="320">
        <v>4</v>
      </c>
      <c r="BI493" s="320">
        <v>4</v>
      </c>
      <c r="BJ493" s="320"/>
      <c r="BK493" s="320">
        <v>3</v>
      </c>
      <c r="BL493" s="320">
        <v>3</v>
      </c>
      <c r="BM493" s="320"/>
      <c r="BN493" s="320"/>
      <c r="BO493" s="381">
        <v>43497.422291666669</v>
      </c>
    </row>
    <row r="494" spans="1:67" ht="15" x14ac:dyDescent="0.25">
      <c r="A494" s="244" t="str">
        <f>IFERROR(LOOKUP(H494,BLIOTECAS!$D$2:$D$30,BLIOTECAS!$C$2:$C$30),"N/C")</f>
        <v>F. Filología</v>
      </c>
      <c r="B494" s="243" t="str">
        <f>IFERROR(LOOKUP(H494,BLIOTECAS!$D$2:$D$29,BLIOTECAS!$E$2:$E$29),"N/C")</f>
        <v>Humanidades</v>
      </c>
      <c r="C494" s="243">
        <f>LOOKUP(H494,BLIOTECAS!$D$2:$D$30,BLIOTECAS!$F$2:$F$30)</f>
        <v>1</v>
      </c>
      <c r="D494" s="320">
        <v>504</v>
      </c>
      <c r="E494" s="320"/>
      <c r="F494" s="320"/>
      <c r="G494" s="320">
        <v>1</v>
      </c>
      <c r="H494" s="320">
        <v>14</v>
      </c>
      <c r="I494" s="320"/>
      <c r="J494" s="320">
        <v>3</v>
      </c>
      <c r="K494" s="320">
        <v>3</v>
      </c>
      <c r="L494" s="320"/>
      <c r="M494" s="320">
        <v>29</v>
      </c>
      <c r="N494" s="320">
        <v>14</v>
      </c>
      <c r="O494" s="320"/>
      <c r="P494" s="320"/>
      <c r="Q494" s="320"/>
      <c r="R494" s="320"/>
      <c r="S494" s="320">
        <v>5</v>
      </c>
      <c r="T494" s="320">
        <v>5</v>
      </c>
      <c r="U494" s="320">
        <v>5</v>
      </c>
      <c r="V494" s="320">
        <v>4</v>
      </c>
      <c r="W494" s="320"/>
      <c r="X494" s="320">
        <v>2</v>
      </c>
      <c r="Y494" s="320"/>
      <c r="Z494" s="320"/>
      <c r="AA494" s="320"/>
      <c r="AB494" s="320"/>
      <c r="AC494" s="320"/>
      <c r="AD494" s="320">
        <v>3</v>
      </c>
      <c r="AE494" s="320">
        <v>1</v>
      </c>
      <c r="AF494" s="320">
        <v>1</v>
      </c>
      <c r="AG494" s="320">
        <v>4</v>
      </c>
      <c r="AH494" s="320">
        <v>5</v>
      </c>
      <c r="AI494" s="320">
        <v>4</v>
      </c>
      <c r="AJ494" s="320">
        <v>5</v>
      </c>
      <c r="AK494" s="320">
        <v>3</v>
      </c>
      <c r="AL494" s="320">
        <v>3</v>
      </c>
      <c r="AM494" s="320">
        <v>4</v>
      </c>
      <c r="AN494" s="320">
        <v>4</v>
      </c>
      <c r="AO494" s="320">
        <v>3</v>
      </c>
      <c r="AP494" s="320">
        <v>4</v>
      </c>
      <c r="AQ494" s="320">
        <v>3</v>
      </c>
      <c r="AR494" s="320">
        <v>3</v>
      </c>
      <c r="AS494" s="320">
        <v>4</v>
      </c>
      <c r="AT494" s="320" t="s">
        <v>22</v>
      </c>
      <c r="AU494" s="320">
        <v>2</v>
      </c>
      <c r="AV494" s="320"/>
      <c r="AW494" s="320">
        <v>4</v>
      </c>
      <c r="AX494" s="320">
        <v>4</v>
      </c>
      <c r="AY494" s="320">
        <v>4</v>
      </c>
      <c r="AZ494" s="320">
        <v>4</v>
      </c>
      <c r="BA494" s="320">
        <v>5</v>
      </c>
      <c r="BB494" s="320">
        <v>5</v>
      </c>
      <c r="BC494" s="320"/>
      <c r="BD494" s="320" t="s">
        <v>22</v>
      </c>
      <c r="BE494" s="320" t="s">
        <v>22</v>
      </c>
      <c r="BF494" s="320"/>
      <c r="BG494" s="320"/>
      <c r="BH494" s="320">
        <v>3</v>
      </c>
      <c r="BI494" s="320">
        <v>3</v>
      </c>
      <c r="BJ494" s="320"/>
      <c r="BK494" s="320">
        <v>4</v>
      </c>
      <c r="BL494" s="320">
        <v>4</v>
      </c>
      <c r="BM494" s="320"/>
      <c r="BN494" s="320"/>
      <c r="BO494" s="381">
        <v>43497.422442129631</v>
      </c>
    </row>
    <row r="495" spans="1:67" ht="15" x14ac:dyDescent="0.25">
      <c r="A495" s="244" t="str">
        <f>IFERROR(LOOKUP(H495,BLIOTECAS!$D$2:$D$30,BLIOTECAS!$C$2:$C$30),"N/C")</f>
        <v>F. Ciencias Económicas y Empresariales</v>
      </c>
      <c r="B495" s="243" t="str">
        <f>IFERROR(LOOKUP(H495,BLIOTECAS!$D$2:$D$29,BLIOTECAS!$E$2:$E$29),"N/C")</f>
        <v>Ciencias Sociales</v>
      </c>
      <c r="C495" s="243">
        <f>LOOKUP(H495,BLIOTECAS!$D$2:$D$30,BLIOTECAS!$F$2:$F$30)</f>
        <v>3</v>
      </c>
      <c r="D495" s="320">
        <v>505</v>
      </c>
      <c r="E495" s="320"/>
      <c r="F495" s="320"/>
      <c r="G495" s="320">
        <v>1</v>
      </c>
      <c r="H495" s="320">
        <v>5</v>
      </c>
      <c r="I495" s="320"/>
      <c r="J495" s="320">
        <v>4</v>
      </c>
      <c r="K495" s="320">
        <v>3</v>
      </c>
      <c r="L495" s="320"/>
      <c r="M495" s="320">
        <v>29</v>
      </c>
      <c r="N495" s="320">
        <v>5</v>
      </c>
      <c r="O495" s="320">
        <v>11</v>
      </c>
      <c r="P495" s="320"/>
      <c r="Q495" s="320"/>
      <c r="R495" s="320"/>
      <c r="S495" s="320">
        <v>3</v>
      </c>
      <c r="T495" s="320">
        <v>5</v>
      </c>
      <c r="U495" s="320">
        <v>3</v>
      </c>
      <c r="V495" s="320">
        <v>5</v>
      </c>
      <c r="W495" s="320"/>
      <c r="X495" s="320">
        <v>2</v>
      </c>
      <c r="Y495" s="320">
        <v>3</v>
      </c>
      <c r="Z495" s="320"/>
      <c r="AA495" s="320"/>
      <c r="AB495" s="320"/>
      <c r="AC495" s="320"/>
      <c r="AD495" s="320">
        <v>4</v>
      </c>
      <c r="AE495" s="320">
        <v>1</v>
      </c>
      <c r="AF495" s="320">
        <v>2</v>
      </c>
      <c r="AG495" s="320">
        <v>4</v>
      </c>
      <c r="AH495" s="320">
        <v>5</v>
      </c>
      <c r="AI495" s="320">
        <v>5</v>
      </c>
      <c r="AJ495" s="320">
        <v>3</v>
      </c>
      <c r="AK495" s="320">
        <v>1</v>
      </c>
      <c r="AL495" s="320">
        <v>2</v>
      </c>
      <c r="AM495" s="320">
        <v>3</v>
      </c>
      <c r="AN495" s="320">
        <v>4</v>
      </c>
      <c r="AO495" s="320">
        <v>4</v>
      </c>
      <c r="AP495" s="320">
        <v>2</v>
      </c>
      <c r="AQ495" s="320">
        <v>5</v>
      </c>
      <c r="AR495" s="320">
        <v>1</v>
      </c>
      <c r="AS495" s="320">
        <v>5</v>
      </c>
      <c r="AT495" s="320" t="s">
        <v>22</v>
      </c>
      <c r="AU495" s="320">
        <v>3</v>
      </c>
      <c r="AV495" s="320"/>
      <c r="AW495" s="320">
        <v>2</v>
      </c>
      <c r="AX495" s="320">
        <v>5</v>
      </c>
      <c r="AY495" s="320">
        <v>5</v>
      </c>
      <c r="AZ495" s="320">
        <v>5</v>
      </c>
      <c r="BA495" s="320">
        <v>5</v>
      </c>
      <c r="BB495" s="320">
        <v>5</v>
      </c>
      <c r="BC495" s="320"/>
      <c r="BD495" s="320" t="s">
        <v>356</v>
      </c>
      <c r="BE495" s="320" t="s">
        <v>22</v>
      </c>
      <c r="BF495" s="320"/>
      <c r="BG495" s="320"/>
      <c r="BH495" s="320">
        <v>2</v>
      </c>
      <c r="BI495" s="320">
        <v>3</v>
      </c>
      <c r="BJ495" s="320"/>
      <c r="BK495" s="320">
        <v>3</v>
      </c>
      <c r="BL495" s="320">
        <v>4</v>
      </c>
      <c r="BM495" s="320"/>
      <c r="BN495" s="320" t="s">
        <v>586</v>
      </c>
      <c r="BO495" s="381">
        <v>43497.422615740739</v>
      </c>
    </row>
    <row r="496" spans="1:67" ht="15" x14ac:dyDescent="0.25">
      <c r="A496" s="244" t="str">
        <f>IFERROR(LOOKUP(H496,BLIOTECAS!$D$2:$D$30,BLIOTECAS!$C$2:$C$30),"N/C")</f>
        <v>F. Ciencias Políticas y Sociología</v>
      </c>
      <c r="B496" s="243" t="str">
        <f>IFERROR(LOOKUP(H496,BLIOTECAS!$D$2:$D$29,BLIOTECAS!$E$2:$E$29),"N/C")</f>
        <v>Ciencias Sociales</v>
      </c>
      <c r="C496" s="243">
        <f>LOOKUP(H496,BLIOTECAS!$D$2:$D$30,BLIOTECAS!$F$2:$F$30)</f>
        <v>3</v>
      </c>
      <c r="D496" s="320">
        <v>506</v>
      </c>
      <c r="E496" s="320"/>
      <c r="F496" s="320"/>
      <c r="G496" s="320">
        <v>1</v>
      </c>
      <c r="H496" s="320">
        <v>9</v>
      </c>
      <c r="I496" s="320"/>
      <c r="J496" s="320">
        <v>4</v>
      </c>
      <c r="K496" s="320">
        <v>4</v>
      </c>
      <c r="L496" s="320"/>
      <c r="M496" s="320">
        <v>9</v>
      </c>
      <c r="N496" s="320">
        <v>5</v>
      </c>
      <c r="O496" s="320">
        <v>14</v>
      </c>
      <c r="P496" s="320" t="s">
        <v>587</v>
      </c>
      <c r="Q496" s="320"/>
      <c r="R496" s="320"/>
      <c r="S496" s="320">
        <v>4</v>
      </c>
      <c r="T496" s="320">
        <v>4</v>
      </c>
      <c r="U496" s="320">
        <v>4</v>
      </c>
      <c r="V496" s="320">
        <v>4</v>
      </c>
      <c r="W496" s="320"/>
      <c r="X496" s="320"/>
      <c r="Y496" s="320">
        <v>3</v>
      </c>
      <c r="Z496" s="320"/>
      <c r="AA496" s="320"/>
      <c r="AB496" s="320"/>
      <c r="AC496" s="320"/>
      <c r="AD496" s="320">
        <v>4</v>
      </c>
      <c r="AE496" s="320">
        <v>4</v>
      </c>
      <c r="AF496" s="320">
        <v>4</v>
      </c>
      <c r="AG496" s="320">
        <v>4</v>
      </c>
      <c r="AH496" s="320">
        <v>4</v>
      </c>
      <c r="AI496" s="320">
        <v>4</v>
      </c>
      <c r="AJ496" s="320">
        <v>4</v>
      </c>
      <c r="AK496" s="320">
        <v>3</v>
      </c>
      <c r="AL496" s="320">
        <v>3</v>
      </c>
      <c r="AM496" s="320">
        <v>4</v>
      </c>
      <c r="AN496" s="320">
        <v>4</v>
      </c>
      <c r="AO496" s="320">
        <v>4</v>
      </c>
      <c r="AP496" s="320">
        <v>5</v>
      </c>
      <c r="AQ496" s="320">
        <v>5</v>
      </c>
      <c r="AR496" s="320">
        <v>5</v>
      </c>
      <c r="AS496" s="320">
        <v>4</v>
      </c>
      <c r="AT496" s="320" t="s">
        <v>22</v>
      </c>
      <c r="AU496" s="320">
        <v>4</v>
      </c>
      <c r="AV496" s="320"/>
      <c r="AW496" s="320">
        <v>5</v>
      </c>
      <c r="AX496" s="320">
        <v>4</v>
      </c>
      <c r="AY496" s="320">
        <v>5</v>
      </c>
      <c r="AZ496" s="320">
        <v>5</v>
      </c>
      <c r="BA496" s="320">
        <v>5</v>
      </c>
      <c r="BB496" s="320">
        <v>5</v>
      </c>
      <c r="BC496" s="320"/>
      <c r="BD496" s="320" t="s">
        <v>22</v>
      </c>
      <c r="BE496" s="320" t="s">
        <v>356</v>
      </c>
      <c r="BF496" s="320">
        <v>4</v>
      </c>
      <c r="BG496" s="320"/>
      <c r="BH496" s="320">
        <v>5</v>
      </c>
      <c r="BI496" s="320">
        <v>5</v>
      </c>
      <c r="BJ496" s="320"/>
      <c r="BK496" s="320">
        <v>5</v>
      </c>
      <c r="BL496" s="320">
        <v>4</v>
      </c>
      <c r="BM496" s="320"/>
      <c r="BN496" s="320" t="s">
        <v>588</v>
      </c>
      <c r="BO496" s="381">
        <v>43497.422812500001</v>
      </c>
    </row>
    <row r="497" spans="1:67" ht="15" x14ac:dyDescent="0.25">
      <c r="A497" s="244" t="str">
        <f>IFERROR(LOOKUP(H497,BLIOTECAS!$D$2:$D$30,BLIOTECAS!$C$2:$C$30),"N/C")</f>
        <v>F. Ciencias Matemáticas</v>
      </c>
      <c r="B497" s="243" t="str">
        <f>IFERROR(LOOKUP(H497,BLIOTECAS!$D$2:$D$29,BLIOTECAS!$E$2:$E$29),"N/C")</f>
        <v>Ciencias Experimentales</v>
      </c>
      <c r="C497" s="243">
        <f>LOOKUP(H497,BLIOTECAS!$D$2:$D$30,BLIOTECAS!$F$2:$F$30)</f>
        <v>2</v>
      </c>
      <c r="D497" s="320">
        <v>507</v>
      </c>
      <c r="E497" s="320"/>
      <c r="F497" s="320"/>
      <c r="G497" s="320">
        <v>1</v>
      </c>
      <c r="H497" s="320">
        <v>8</v>
      </c>
      <c r="I497" s="320"/>
      <c r="J497" s="320">
        <v>5</v>
      </c>
      <c r="K497" s="320">
        <v>3</v>
      </c>
      <c r="L497" s="320"/>
      <c r="M497" s="320">
        <v>8</v>
      </c>
      <c r="N497" s="320">
        <v>29</v>
      </c>
      <c r="O497" s="320"/>
      <c r="P497" s="320"/>
      <c r="Q497" s="320"/>
      <c r="R497" s="320"/>
      <c r="S497" s="320">
        <v>4</v>
      </c>
      <c r="T497" s="320">
        <v>3</v>
      </c>
      <c r="U497" s="320">
        <v>4</v>
      </c>
      <c r="V497" s="320">
        <v>4</v>
      </c>
      <c r="W497" s="320"/>
      <c r="X497" s="320"/>
      <c r="Y497" s="320">
        <v>3</v>
      </c>
      <c r="Z497" s="320"/>
      <c r="AA497" s="320"/>
      <c r="AB497" s="320"/>
      <c r="AC497" s="320"/>
      <c r="AD497" s="320">
        <v>5</v>
      </c>
      <c r="AE497" s="320">
        <v>1</v>
      </c>
      <c r="AF497" s="320">
        <v>1</v>
      </c>
      <c r="AG497" s="320">
        <v>4</v>
      </c>
      <c r="AH497" s="320">
        <v>5</v>
      </c>
      <c r="AI497" s="320">
        <v>5</v>
      </c>
      <c r="AJ497" s="320">
        <v>5</v>
      </c>
      <c r="AK497" s="320">
        <v>1</v>
      </c>
      <c r="AL497" s="320">
        <v>3</v>
      </c>
      <c r="AM497" s="320">
        <v>3</v>
      </c>
      <c r="AN497" s="320">
        <v>4</v>
      </c>
      <c r="AO497" s="320">
        <v>3</v>
      </c>
      <c r="AP497" s="320">
        <v>4</v>
      </c>
      <c r="AQ497" s="320">
        <v>5</v>
      </c>
      <c r="AR497" s="320">
        <v>3</v>
      </c>
      <c r="AS497" s="320">
        <v>4</v>
      </c>
      <c r="AT497" s="320" t="s">
        <v>22</v>
      </c>
      <c r="AU497" s="320">
        <v>4</v>
      </c>
      <c r="AV497" s="320"/>
      <c r="AW497" s="320">
        <v>4</v>
      </c>
      <c r="AX497" s="320">
        <v>4</v>
      </c>
      <c r="AY497" s="320">
        <v>5</v>
      </c>
      <c r="AZ497" s="320">
        <v>5</v>
      </c>
      <c r="BA497" s="320">
        <v>5</v>
      </c>
      <c r="BB497" s="320">
        <v>5</v>
      </c>
      <c r="BC497" s="320"/>
      <c r="BD497" s="320" t="s">
        <v>22</v>
      </c>
      <c r="BE497" s="320" t="s">
        <v>22</v>
      </c>
      <c r="BF497" s="320"/>
      <c r="BG497" s="320"/>
      <c r="BH497" s="320">
        <v>4</v>
      </c>
      <c r="BI497" s="320">
        <v>5</v>
      </c>
      <c r="BJ497" s="320"/>
      <c r="BK497" s="320">
        <v>4</v>
      </c>
      <c r="BL497" s="320">
        <v>3</v>
      </c>
      <c r="BM497" s="320"/>
      <c r="BN497" s="320"/>
      <c r="BO497" s="381">
        <v>43497.42287037037</v>
      </c>
    </row>
    <row r="498" spans="1:67" ht="15" x14ac:dyDescent="0.25">
      <c r="A498" s="244" t="str">
        <f>IFERROR(LOOKUP(H498,BLIOTECAS!$D$2:$D$30,BLIOTECAS!$C$2:$C$30),"N/C")</f>
        <v>F. Bellas Artes</v>
      </c>
      <c r="B498" s="243" t="str">
        <f>IFERROR(LOOKUP(H498,BLIOTECAS!$D$2:$D$29,BLIOTECAS!$E$2:$E$29),"N/C")</f>
        <v>Humanidades</v>
      </c>
      <c r="C498" s="243">
        <f>LOOKUP(H498,BLIOTECAS!$D$2:$D$30,BLIOTECAS!$F$2:$F$30)</f>
        <v>1</v>
      </c>
      <c r="D498" s="320">
        <v>508</v>
      </c>
      <c r="E498" s="320"/>
      <c r="F498" s="320"/>
      <c r="G498" s="320">
        <v>1</v>
      </c>
      <c r="H498" s="320">
        <v>1</v>
      </c>
      <c r="I498" s="320"/>
      <c r="J498" s="320">
        <v>5</v>
      </c>
      <c r="K498" s="320">
        <v>1</v>
      </c>
      <c r="L498" s="320"/>
      <c r="M498" s="320">
        <v>1</v>
      </c>
      <c r="N498" s="320"/>
      <c r="O498" s="320"/>
      <c r="P498" s="320"/>
      <c r="Q498" s="320"/>
      <c r="R498" s="320"/>
      <c r="S498" s="320">
        <v>3</v>
      </c>
      <c r="T498" s="320">
        <v>4</v>
      </c>
      <c r="U498" s="320">
        <v>5</v>
      </c>
      <c r="V498" s="320">
        <v>3</v>
      </c>
      <c r="W498" s="320">
        <v>1</v>
      </c>
      <c r="X498" s="320"/>
      <c r="Y498" s="320"/>
      <c r="Z498" s="320"/>
      <c r="AA498" s="320"/>
      <c r="AB498" s="320"/>
      <c r="AC498" s="320"/>
      <c r="AD498" s="320">
        <v>4</v>
      </c>
      <c r="AE498" s="320">
        <v>1</v>
      </c>
      <c r="AF498" s="320">
        <v>1</v>
      </c>
      <c r="AG498" s="320">
        <v>5</v>
      </c>
      <c r="AH498" s="320">
        <v>4</v>
      </c>
      <c r="AI498" s="320">
        <v>5</v>
      </c>
      <c r="AJ498" s="320">
        <v>4</v>
      </c>
      <c r="AK498" s="320">
        <v>1</v>
      </c>
      <c r="AL498" s="320">
        <v>6</v>
      </c>
      <c r="AM498" s="320">
        <v>3</v>
      </c>
      <c r="AN498" s="320">
        <v>3</v>
      </c>
      <c r="AO498" s="320">
        <v>3</v>
      </c>
      <c r="AP498" s="320">
        <v>3</v>
      </c>
      <c r="AQ498" s="320">
        <v>3</v>
      </c>
      <c r="AR498" s="320">
        <v>3</v>
      </c>
      <c r="AS498" s="320">
        <v>3</v>
      </c>
      <c r="AT498" s="320" t="s">
        <v>22</v>
      </c>
      <c r="AU498" s="320">
        <v>3</v>
      </c>
      <c r="AV498" s="320"/>
      <c r="AW498" s="320">
        <v>3</v>
      </c>
      <c r="AX498" s="320">
        <v>3</v>
      </c>
      <c r="AY498" s="320">
        <v>3</v>
      </c>
      <c r="AZ498" s="320">
        <v>3</v>
      </c>
      <c r="BA498" s="320">
        <v>3</v>
      </c>
      <c r="BB498" s="320">
        <v>3</v>
      </c>
      <c r="BC498" s="320"/>
      <c r="BD498" s="320" t="s">
        <v>22</v>
      </c>
      <c r="BE498" s="320" t="s">
        <v>22</v>
      </c>
      <c r="BF498" s="320"/>
      <c r="BG498" s="320"/>
      <c r="BH498" s="320">
        <v>4</v>
      </c>
      <c r="BI498" s="320">
        <v>4</v>
      </c>
      <c r="BJ498" s="320"/>
      <c r="BK498" s="320">
        <v>4</v>
      </c>
      <c r="BL498" s="320">
        <v>3</v>
      </c>
      <c r="BM498" s="320"/>
      <c r="BN498" s="320"/>
      <c r="BO498" s="381">
        <v>43497.422881944447</v>
      </c>
    </row>
    <row r="499" spans="1:67" ht="15" x14ac:dyDescent="0.25">
      <c r="A499" s="244" t="str">
        <f>IFERROR(LOOKUP(H499,BLIOTECAS!$D$2:$D$30,BLIOTECAS!$C$2:$C$30),"N/C")</f>
        <v>F. Ciencias Físicas</v>
      </c>
      <c r="B499" s="243" t="str">
        <f>IFERROR(LOOKUP(H499,BLIOTECAS!$D$2:$D$29,BLIOTECAS!$E$2:$E$29),"N/C")</f>
        <v>Ciencias Experimentales</v>
      </c>
      <c r="C499" s="243">
        <f>LOOKUP(H499,BLIOTECAS!$D$2:$D$30,BLIOTECAS!$F$2:$F$30)</f>
        <v>2</v>
      </c>
      <c r="D499" s="320">
        <v>509</v>
      </c>
      <c r="E499" s="320"/>
      <c r="F499" s="320"/>
      <c r="G499" s="320">
        <v>1</v>
      </c>
      <c r="H499" s="320">
        <v>6</v>
      </c>
      <c r="I499" s="320"/>
      <c r="J499" s="320">
        <v>4</v>
      </c>
      <c r="K499" s="320">
        <v>3</v>
      </c>
      <c r="L499" s="320"/>
      <c r="M499" s="320">
        <v>6</v>
      </c>
      <c r="N499" s="320">
        <v>29</v>
      </c>
      <c r="O499" s="320">
        <v>8</v>
      </c>
      <c r="P499" s="320"/>
      <c r="Q499" s="320"/>
      <c r="R499" s="320"/>
      <c r="S499" s="320">
        <v>5</v>
      </c>
      <c r="T499" s="320">
        <v>5</v>
      </c>
      <c r="U499" s="320">
        <v>5</v>
      </c>
      <c r="V499" s="320">
        <v>5</v>
      </c>
      <c r="W499" s="320"/>
      <c r="X499" s="320"/>
      <c r="Y499" s="320">
        <v>3</v>
      </c>
      <c r="Z499" s="320"/>
      <c r="AA499" s="320"/>
      <c r="AB499" s="320"/>
      <c r="AC499" s="320"/>
      <c r="AD499" s="320">
        <v>4</v>
      </c>
      <c r="AE499" s="320">
        <v>1</v>
      </c>
      <c r="AF499" s="320">
        <v>1</v>
      </c>
      <c r="AG499" s="320">
        <v>2</v>
      </c>
      <c r="AH499" s="320">
        <v>5</v>
      </c>
      <c r="AI499" s="320">
        <v>5</v>
      </c>
      <c r="AJ499" s="320">
        <v>5</v>
      </c>
      <c r="AK499" s="320">
        <v>3</v>
      </c>
      <c r="AL499" s="320">
        <v>4</v>
      </c>
      <c r="AM499" s="320">
        <v>4</v>
      </c>
      <c r="AN499" s="320">
        <v>4</v>
      </c>
      <c r="AO499" s="320">
        <v>4</v>
      </c>
      <c r="AP499" s="320">
        <v>4</v>
      </c>
      <c r="AQ499" s="320">
        <v>4</v>
      </c>
      <c r="AR499" s="320">
        <v>4</v>
      </c>
      <c r="AS499" s="320">
        <v>4</v>
      </c>
      <c r="AT499" s="320" t="s">
        <v>22</v>
      </c>
      <c r="AU499" s="320">
        <v>4</v>
      </c>
      <c r="AV499" s="320"/>
      <c r="AW499" s="320">
        <v>4</v>
      </c>
      <c r="AX499" s="320">
        <v>4</v>
      </c>
      <c r="AY499" s="320">
        <v>5</v>
      </c>
      <c r="AZ499" s="320">
        <v>5</v>
      </c>
      <c r="BA499" s="320">
        <v>5</v>
      </c>
      <c r="BB499" s="320">
        <v>5</v>
      </c>
      <c r="BC499" s="320"/>
      <c r="BD499" s="320" t="s">
        <v>22</v>
      </c>
      <c r="BE499" s="320" t="s">
        <v>22</v>
      </c>
      <c r="BF499" s="320">
        <v>3</v>
      </c>
      <c r="BG499" s="320"/>
      <c r="BH499" s="320">
        <v>3</v>
      </c>
      <c r="BI499" s="320">
        <v>3</v>
      </c>
      <c r="BJ499" s="320"/>
      <c r="BK499" s="320">
        <v>3</v>
      </c>
      <c r="BL499" s="320">
        <v>4</v>
      </c>
      <c r="BM499" s="320"/>
      <c r="BN499" s="320"/>
      <c r="BO499" s="381">
        <v>43497.422881944447</v>
      </c>
    </row>
    <row r="500" spans="1:67" ht="15" x14ac:dyDescent="0.25">
      <c r="A500" s="244" t="str">
        <f>IFERROR(LOOKUP(H500,BLIOTECAS!$D$2:$D$30,BLIOTECAS!$C$2:$C$30),"N/C")</f>
        <v>F. Geografía e Historia</v>
      </c>
      <c r="B500" s="243" t="str">
        <f>IFERROR(LOOKUP(H500,BLIOTECAS!$D$2:$D$29,BLIOTECAS!$E$2:$E$29),"N/C")</f>
        <v>Humanidades</v>
      </c>
      <c r="C500" s="243">
        <f>LOOKUP(H500,BLIOTECAS!$D$2:$D$30,BLIOTECAS!$F$2:$F$30)</f>
        <v>1</v>
      </c>
      <c r="D500" s="320">
        <v>510</v>
      </c>
      <c r="E500" s="320"/>
      <c r="F500" s="320"/>
      <c r="G500" s="320">
        <v>1</v>
      </c>
      <c r="H500" s="320">
        <v>16</v>
      </c>
      <c r="I500" s="320"/>
      <c r="J500" s="320">
        <v>5</v>
      </c>
      <c r="K500" s="320">
        <v>5</v>
      </c>
      <c r="L500" s="320"/>
      <c r="M500" s="320">
        <v>16</v>
      </c>
      <c r="N500" s="320">
        <v>29</v>
      </c>
      <c r="O500" s="320">
        <v>1</v>
      </c>
      <c r="P500" s="320"/>
      <c r="Q500" s="320"/>
      <c r="R500" s="320"/>
      <c r="S500" s="320">
        <v>2</v>
      </c>
      <c r="T500" s="320">
        <v>5</v>
      </c>
      <c r="U500" s="320">
        <v>5</v>
      </c>
      <c r="V500" s="320">
        <v>3</v>
      </c>
      <c r="W500" s="320">
        <v>1</v>
      </c>
      <c r="X500" s="320"/>
      <c r="Y500" s="320">
        <v>3</v>
      </c>
      <c r="Z500" s="320"/>
      <c r="AA500" s="321"/>
      <c r="AB500" s="320"/>
      <c r="AC500" s="320"/>
      <c r="AD500" s="320">
        <v>5</v>
      </c>
      <c r="AE500" s="320">
        <v>5</v>
      </c>
      <c r="AF500" s="320">
        <v>4</v>
      </c>
      <c r="AG500" s="320">
        <v>2</v>
      </c>
      <c r="AH500" s="320">
        <v>5</v>
      </c>
      <c r="AI500" s="320">
        <v>5</v>
      </c>
      <c r="AJ500" s="320">
        <v>4</v>
      </c>
      <c r="AK500" s="320">
        <v>3</v>
      </c>
      <c r="AL500" s="320">
        <v>6</v>
      </c>
      <c r="AM500" s="320">
        <v>3</v>
      </c>
      <c r="AN500" s="320">
        <v>5</v>
      </c>
      <c r="AO500" s="320">
        <v>3</v>
      </c>
      <c r="AP500" s="320">
        <v>4</v>
      </c>
      <c r="AQ500" s="320">
        <v>5</v>
      </c>
      <c r="AR500" s="320">
        <v>3</v>
      </c>
      <c r="AS500" s="320">
        <v>5</v>
      </c>
      <c r="AT500" s="320" t="s">
        <v>22</v>
      </c>
      <c r="AU500" s="320">
        <v>4</v>
      </c>
      <c r="AV500" s="320"/>
      <c r="AW500" s="320">
        <v>5</v>
      </c>
      <c r="AX500" s="320">
        <v>3</v>
      </c>
      <c r="AY500" s="320">
        <v>5</v>
      </c>
      <c r="AZ500" s="320">
        <v>5</v>
      </c>
      <c r="BA500" s="320">
        <v>5</v>
      </c>
      <c r="BB500" s="320">
        <v>5</v>
      </c>
      <c r="BC500" s="320"/>
      <c r="BD500" s="320" t="s">
        <v>22</v>
      </c>
      <c r="BE500" s="320" t="s">
        <v>22</v>
      </c>
      <c r="BF500" s="320"/>
      <c r="BG500" s="320"/>
      <c r="BH500" s="320">
        <v>4</v>
      </c>
      <c r="BI500" s="320">
        <v>4</v>
      </c>
      <c r="BJ500" s="320"/>
      <c r="BK500" s="320">
        <v>4</v>
      </c>
      <c r="BL500" s="320">
        <v>4</v>
      </c>
      <c r="BM500" s="320"/>
      <c r="BN500" s="320"/>
      <c r="BO500" s="381">
        <v>43497.423055555555</v>
      </c>
    </row>
    <row r="501" spans="1:67" ht="15" x14ac:dyDescent="0.25">
      <c r="A501" s="244" t="str">
        <f>IFERROR(LOOKUP(H501,BLIOTECAS!$D$2:$D$30,BLIOTECAS!$C$2:$C$30),"N/C")</f>
        <v>F. Farmacia</v>
      </c>
      <c r="B501" s="243" t="str">
        <f>IFERROR(LOOKUP(H501,BLIOTECAS!$D$2:$D$29,BLIOTECAS!$E$2:$E$29),"N/C")</f>
        <v>Ciencias de la Salud</v>
      </c>
      <c r="C501" s="243">
        <f>LOOKUP(H501,BLIOTECAS!$D$2:$D$30,BLIOTECAS!$F$2:$F$30)</f>
        <v>4</v>
      </c>
      <c r="D501" s="320">
        <v>511</v>
      </c>
      <c r="E501" s="320"/>
      <c r="F501" s="320"/>
      <c r="G501" s="320">
        <v>1</v>
      </c>
      <c r="H501" s="320">
        <v>13</v>
      </c>
      <c r="I501" s="320"/>
      <c r="J501" s="320">
        <v>1</v>
      </c>
      <c r="K501" s="320">
        <v>4</v>
      </c>
      <c r="L501" s="320"/>
      <c r="M501" s="320">
        <v>13</v>
      </c>
      <c r="N501" s="320"/>
      <c r="O501" s="320"/>
      <c r="P501" s="320"/>
      <c r="Q501" s="320"/>
      <c r="R501" s="320"/>
      <c r="S501" s="320">
        <v>5</v>
      </c>
      <c r="T501" s="320">
        <v>3</v>
      </c>
      <c r="U501" s="320">
        <v>3</v>
      </c>
      <c r="V501" s="320"/>
      <c r="W501" s="320"/>
      <c r="X501" s="320">
        <v>2</v>
      </c>
      <c r="Y501" s="320"/>
      <c r="Z501" s="320"/>
      <c r="AA501" s="320"/>
      <c r="AB501" s="320"/>
      <c r="AC501" s="320"/>
      <c r="AD501" s="320">
        <v>3</v>
      </c>
      <c r="AE501" s="320">
        <v>3</v>
      </c>
      <c r="AF501" s="320">
        <v>3</v>
      </c>
      <c r="AG501" s="320">
        <v>3</v>
      </c>
      <c r="AH501" s="320">
        <v>3</v>
      </c>
      <c r="AI501" s="320">
        <v>5</v>
      </c>
      <c r="AJ501" s="320">
        <v>4</v>
      </c>
      <c r="AK501" s="320">
        <v>4</v>
      </c>
      <c r="AL501" s="320">
        <v>6</v>
      </c>
      <c r="AM501" s="320">
        <v>3</v>
      </c>
      <c r="AN501" s="320">
        <v>3</v>
      </c>
      <c r="AO501" s="320">
        <v>4</v>
      </c>
      <c r="AP501" s="320">
        <v>5</v>
      </c>
      <c r="AQ501" s="320">
        <v>5</v>
      </c>
      <c r="AR501" s="320">
        <v>1</v>
      </c>
      <c r="AS501" s="320">
        <v>3</v>
      </c>
      <c r="AT501" s="320" t="s">
        <v>356</v>
      </c>
      <c r="AU501" s="320">
        <v>3</v>
      </c>
      <c r="AV501" s="320"/>
      <c r="AW501" s="320">
        <v>5</v>
      </c>
      <c r="AX501" s="320">
        <v>2</v>
      </c>
      <c r="AY501" s="320">
        <v>3</v>
      </c>
      <c r="AZ501" s="320">
        <v>3</v>
      </c>
      <c r="BA501" s="320">
        <v>1</v>
      </c>
      <c r="BB501" s="320">
        <v>5</v>
      </c>
      <c r="BC501" s="320"/>
      <c r="BD501" s="320" t="s">
        <v>22</v>
      </c>
      <c r="BE501" s="320" t="s">
        <v>22</v>
      </c>
      <c r="BF501" s="320"/>
      <c r="BG501" s="320"/>
      <c r="BH501" s="320">
        <v>4</v>
      </c>
      <c r="BI501" s="320">
        <v>5</v>
      </c>
      <c r="BJ501" s="320"/>
      <c r="BK501" s="320">
        <v>3</v>
      </c>
      <c r="BL501" s="320">
        <v>4</v>
      </c>
      <c r="BM501" s="320"/>
      <c r="BN501" s="320"/>
      <c r="BO501" s="381">
        <v>43497.423078703701</v>
      </c>
    </row>
    <row r="502" spans="1:67" ht="15" x14ac:dyDescent="0.25">
      <c r="A502" s="244" t="str">
        <f>IFERROR(LOOKUP(H502,BLIOTECAS!$D$2:$D$30,BLIOTECAS!$C$2:$C$30),"N/C")</f>
        <v>F. Informática</v>
      </c>
      <c r="B502" s="243" t="str">
        <f>IFERROR(LOOKUP(H502,BLIOTECAS!$D$2:$D$29,BLIOTECAS!$E$2:$E$29),"N/C")</f>
        <v>Ciencias Experimentales</v>
      </c>
      <c r="C502" s="243">
        <f>LOOKUP(H502,BLIOTECAS!$D$2:$D$30,BLIOTECAS!$F$2:$F$30)</f>
        <v>2</v>
      </c>
      <c r="D502" s="320">
        <v>512</v>
      </c>
      <c r="E502" s="320"/>
      <c r="F502" s="320"/>
      <c r="G502" s="320">
        <v>2</v>
      </c>
      <c r="H502" s="320">
        <v>17</v>
      </c>
      <c r="I502" s="320"/>
      <c r="J502" s="320">
        <v>3</v>
      </c>
      <c r="K502" s="320">
        <v>2</v>
      </c>
      <c r="L502" s="320"/>
      <c r="M502" s="320">
        <v>17</v>
      </c>
      <c r="N502" s="320">
        <v>29</v>
      </c>
      <c r="O502" s="320"/>
      <c r="P502" s="320"/>
      <c r="Q502" s="320"/>
      <c r="R502" s="320"/>
      <c r="S502" s="320">
        <v>5</v>
      </c>
      <c r="T502" s="320">
        <v>5</v>
      </c>
      <c r="U502" s="320">
        <v>5</v>
      </c>
      <c r="V502" s="320">
        <v>3</v>
      </c>
      <c r="W502" s="320">
        <v>1</v>
      </c>
      <c r="X502" s="320"/>
      <c r="Y502" s="320"/>
      <c r="Z502" s="320"/>
      <c r="AA502" s="320"/>
      <c r="AB502" s="320"/>
      <c r="AC502" s="320"/>
      <c r="AD502" s="320">
        <v>4</v>
      </c>
      <c r="AE502" s="320">
        <v>4</v>
      </c>
      <c r="AF502" s="320">
        <v>4</v>
      </c>
      <c r="AG502" s="320">
        <v>1</v>
      </c>
      <c r="AH502" s="320">
        <v>5</v>
      </c>
      <c r="AI502" s="320">
        <v>5</v>
      </c>
      <c r="AJ502" s="320">
        <v>5</v>
      </c>
      <c r="AK502" s="320">
        <v>1</v>
      </c>
      <c r="AL502" s="320">
        <v>5</v>
      </c>
      <c r="AM502" s="320">
        <v>5</v>
      </c>
      <c r="AN502" s="320">
        <v>5</v>
      </c>
      <c r="AO502" s="320">
        <v>4</v>
      </c>
      <c r="AP502" s="320">
        <v>5</v>
      </c>
      <c r="AQ502" s="320">
        <v>3</v>
      </c>
      <c r="AR502" s="320">
        <v>3</v>
      </c>
      <c r="AS502" s="320">
        <v>5</v>
      </c>
      <c r="AT502" s="320" t="s">
        <v>22</v>
      </c>
      <c r="AU502" s="320">
        <v>4</v>
      </c>
      <c r="AV502" s="320"/>
      <c r="AW502" s="320">
        <v>5</v>
      </c>
      <c r="AX502" s="320">
        <v>5</v>
      </c>
      <c r="AY502" s="320">
        <v>5</v>
      </c>
      <c r="AZ502" s="320">
        <v>5</v>
      </c>
      <c r="BA502" s="320">
        <v>5</v>
      </c>
      <c r="BB502" s="320">
        <v>5</v>
      </c>
      <c r="BC502" s="320"/>
      <c r="BD502" s="320" t="s">
        <v>22</v>
      </c>
      <c r="BE502" s="320" t="s">
        <v>22</v>
      </c>
      <c r="BF502" s="320">
        <v>3</v>
      </c>
      <c r="BG502" s="320"/>
      <c r="BH502" s="320">
        <v>5</v>
      </c>
      <c r="BI502" s="320">
        <v>5</v>
      </c>
      <c r="BJ502" s="320"/>
      <c r="BK502" s="320">
        <v>5</v>
      </c>
      <c r="BL502" s="320">
        <v>5</v>
      </c>
      <c r="BM502" s="320"/>
      <c r="BN502" s="320"/>
      <c r="BO502" s="381">
        <v>43497.423125000001</v>
      </c>
    </row>
    <row r="503" spans="1:67" ht="15" x14ac:dyDescent="0.25">
      <c r="A503" s="244" t="str">
        <f>IFERROR(LOOKUP(H503,BLIOTECAS!$D$2:$D$30,BLIOTECAS!$C$2:$C$30),"N/C")</f>
        <v>N/C</v>
      </c>
      <c r="B503" s="243" t="str">
        <f>IFERROR(LOOKUP(H503,BLIOTECAS!$D$2:$D$29,BLIOTECAS!$E$2:$E$29),"N/C")</f>
        <v>N/C</v>
      </c>
      <c r="C503" s="243" t="e">
        <f>LOOKUP(H503,BLIOTECAS!$D$2:$D$30,BLIOTECAS!$F$2:$F$30)</f>
        <v>#N/A</v>
      </c>
      <c r="D503" s="320">
        <v>513</v>
      </c>
      <c r="E503" s="320"/>
      <c r="F503" s="320"/>
      <c r="G503" s="320"/>
      <c r="H503" s="320"/>
      <c r="I503" s="320"/>
      <c r="J503" s="320"/>
      <c r="K503" s="320"/>
      <c r="L503" s="320"/>
      <c r="M503" s="320"/>
      <c r="N503" s="320"/>
      <c r="O503" s="320"/>
      <c r="P503" s="320"/>
      <c r="Q503" s="320"/>
      <c r="R503" s="320"/>
      <c r="S503" s="320"/>
      <c r="T503" s="320"/>
      <c r="U503" s="320"/>
      <c r="V503" s="320"/>
      <c r="W503" s="320"/>
      <c r="X503" s="320"/>
      <c r="Y503" s="320"/>
      <c r="Z503" s="320"/>
      <c r="AA503" s="320"/>
      <c r="AB503" s="320"/>
      <c r="AC503" s="320"/>
      <c r="AD503" s="320"/>
      <c r="AE503" s="320"/>
      <c r="AF503" s="320"/>
      <c r="AG503" s="320"/>
      <c r="AH503" s="320"/>
      <c r="AI503" s="320"/>
      <c r="AJ503" s="320"/>
      <c r="AK503" s="320"/>
      <c r="AL503" s="320"/>
      <c r="AM503" s="320"/>
      <c r="AN503" s="320"/>
      <c r="AO503" s="320"/>
      <c r="AP503" s="320"/>
      <c r="AQ503" s="320"/>
      <c r="AR503" s="320"/>
      <c r="AS503" s="320"/>
      <c r="AT503" s="320"/>
      <c r="AU503" s="320"/>
      <c r="AV503" s="320"/>
      <c r="AW503" s="320"/>
      <c r="AX503" s="320"/>
      <c r="AY503" s="320"/>
      <c r="AZ503" s="320"/>
      <c r="BA503" s="320"/>
      <c r="BB503" s="320"/>
      <c r="BC503" s="320"/>
      <c r="BD503" s="320"/>
      <c r="BE503" s="320"/>
      <c r="BF503" s="320"/>
      <c r="BG503" s="320"/>
      <c r="BH503" s="320"/>
      <c r="BI503" s="320"/>
      <c r="BJ503" s="320"/>
      <c r="BK503" s="320"/>
      <c r="BL503" s="320"/>
      <c r="BM503" s="320"/>
      <c r="BN503" s="320"/>
      <c r="BO503" s="381">
        <v>43497.423217592594</v>
      </c>
    </row>
    <row r="504" spans="1:67" ht="15" x14ac:dyDescent="0.25">
      <c r="A504" s="244" t="str">
        <f>IFERROR(LOOKUP(H504,BLIOTECAS!$D$2:$D$30,BLIOTECAS!$C$2:$C$30),"N/C")</f>
        <v>F. Filología</v>
      </c>
      <c r="B504" s="243" t="str">
        <f>IFERROR(LOOKUP(H504,BLIOTECAS!$D$2:$D$29,BLIOTECAS!$E$2:$E$29),"N/C")</f>
        <v>Humanidades</v>
      </c>
      <c r="C504" s="243">
        <f>LOOKUP(H504,BLIOTECAS!$D$2:$D$30,BLIOTECAS!$F$2:$F$30)</f>
        <v>1</v>
      </c>
      <c r="D504" s="320">
        <v>514</v>
      </c>
      <c r="E504" s="320"/>
      <c r="F504" s="320"/>
      <c r="G504" s="320">
        <v>2</v>
      </c>
      <c r="H504" s="320">
        <v>14</v>
      </c>
      <c r="I504" s="320"/>
      <c r="J504" s="320">
        <v>4</v>
      </c>
      <c r="K504" s="320">
        <v>4</v>
      </c>
      <c r="L504" s="320"/>
      <c r="M504" s="320">
        <v>29</v>
      </c>
      <c r="N504" s="320">
        <v>15</v>
      </c>
      <c r="O504" s="320">
        <v>14</v>
      </c>
      <c r="P504" s="320"/>
      <c r="Q504" s="320"/>
      <c r="R504" s="320"/>
      <c r="S504" s="320">
        <v>4</v>
      </c>
      <c r="T504" s="320">
        <v>4</v>
      </c>
      <c r="U504" s="320">
        <v>5</v>
      </c>
      <c r="V504" s="320">
        <v>4</v>
      </c>
      <c r="W504" s="320"/>
      <c r="X504" s="320"/>
      <c r="Y504" s="320">
        <v>3</v>
      </c>
      <c r="Z504" s="320"/>
      <c r="AA504" s="320"/>
      <c r="AB504" s="320"/>
      <c r="AC504" s="320"/>
      <c r="AD504" s="320">
        <v>4</v>
      </c>
      <c r="AE504" s="320">
        <v>3</v>
      </c>
      <c r="AF504" s="320">
        <v>4</v>
      </c>
      <c r="AG504" s="320">
        <v>4</v>
      </c>
      <c r="AH504" s="320">
        <v>4</v>
      </c>
      <c r="AI504" s="320">
        <v>4</v>
      </c>
      <c r="AJ504" s="320">
        <v>4</v>
      </c>
      <c r="AK504" s="320">
        <v>4</v>
      </c>
      <c r="AL504" s="320">
        <v>4</v>
      </c>
      <c r="AM504" s="320">
        <v>4</v>
      </c>
      <c r="AN504" s="320">
        <v>4</v>
      </c>
      <c r="AO504" s="320">
        <v>4</v>
      </c>
      <c r="AP504" s="320">
        <v>5</v>
      </c>
      <c r="AQ504" s="320">
        <v>3</v>
      </c>
      <c r="AR504" s="320">
        <v>4</v>
      </c>
      <c r="AS504" s="320">
        <v>4</v>
      </c>
      <c r="AT504" s="320" t="s">
        <v>356</v>
      </c>
      <c r="AU504" s="320">
        <v>3</v>
      </c>
      <c r="AV504" s="320"/>
      <c r="AW504" s="320">
        <v>5</v>
      </c>
      <c r="AX504" s="320">
        <v>4</v>
      </c>
      <c r="AY504" s="320">
        <v>4</v>
      </c>
      <c r="AZ504" s="320">
        <v>5</v>
      </c>
      <c r="BA504" s="320">
        <v>5</v>
      </c>
      <c r="BB504" s="320">
        <v>5</v>
      </c>
      <c r="BC504" s="320"/>
      <c r="BD504" s="320" t="s">
        <v>22</v>
      </c>
      <c r="BE504" s="320" t="s">
        <v>22</v>
      </c>
      <c r="BF504" s="320"/>
      <c r="BG504" s="320"/>
      <c r="BH504" s="320">
        <v>5</v>
      </c>
      <c r="BI504" s="320">
        <v>5</v>
      </c>
      <c r="BJ504" s="320"/>
      <c r="BK504" s="320">
        <v>5</v>
      </c>
      <c r="BL504" s="320">
        <v>4</v>
      </c>
      <c r="BM504" s="320"/>
      <c r="BN504" s="320"/>
      <c r="BO504" s="381">
        <v>43497.423333333332</v>
      </c>
    </row>
    <row r="505" spans="1:67" ht="15" x14ac:dyDescent="0.25">
      <c r="A505" s="244" t="str">
        <f>IFERROR(LOOKUP(H505,BLIOTECAS!$D$2:$D$30,BLIOTECAS!$C$2:$C$30),"N/C")</f>
        <v>N/C</v>
      </c>
      <c r="B505" s="243" t="str">
        <f>IFERROR(LOOKUP(H505,BLIOTECAS!$D$2:$D$29,BLIOTECAS!$E$2:$E$29),"N/C")</f>
        <v>N/C</v>
      </c>
      <c r="C505" s="243" t="e">
        <f>LOOKUP(H505,BLIOTECAS!$D$2:$D$30,BLIOTECAS!$F$2:$F$30)</f>
        <v>#N/A</v>
      </c>
      <c r="D505" s="320">
        <v>515</v>
      </c>
      <c r="E505" s="320"/>
      <c r="F505" s="320"/>
      <c r="G505" s="320">
        <v>1</v>
      </c>
      <c r="H505" s="320"/>
      <c r="I505" s="320"/>
      <c r="J505" s="320">
        <v>2</v>
      </c>
      <c r="K505" s="320">
        <v>1</v>
      </c>
      <c r="L505" s="320"/>
      <c r="M505" s="320">
        <v>10</v>
      </c>
      <c r="N505" s="320">
        <v>29</v>
      </c>
      <c r="O505" s="320"/>
      <c r="P505" s="320"/>
      <c r="Q505" s="320"/>
      <c r="R505" s="320"/>
      <c r="S505" s="320">
        <v>3</v>
      </c>
      <c r="T505" s="320">
        <v>5</v>
      </c>
      <c r="U505" s="320">
        <v>3</v>
      </c>
      <c r="V505" s="320">
        <v>3</v>
      </c>
      <c r="W505" s="320"/>
      <c r="X505" s="320"/>
      <c r="Y505" s="320"/>
      <c r="Z505" s="320">
        <v>4</v>
      </c>
      <c r="AA505" s="320">
        <v>12</v>
      </c>
      <c r="AB505" s="320"/>
      <c r="AC505" s="320"/>
      <c r="AD505" s="320">
        <v>1</v>
      </c>
      <c r="AE505" s="320">
        <v>1</v>
      </c>
      <c r="AF505" s="320">
        <v>1</v>
      </c>
      <c r="AG505" s="320">
        <v>3</v>
      </c>
      <c r="AH505" s="320">
        <v>4</v>
      </c>
      <c r="AI505" s="320">
        <v>5</v>
      </c>
      <c r="AJ505" s="320">
        <v>4</v>
      </c>
      <c r="AK505" s="320">
        <v>1</v>
      </c>
      <c r="AL505" s="320">
        <v>3</v>
      </c>
      <c r="AM505" s="320">
        <v>3</v>
      </c>
      <c r="AN505" s="320">
        <v>3</v>
      </c>
      <c r="AO505" s="320">
        <v>3</v>
      </c>
      <c r="AP505" s="320">
        <v>3</v>
      </c>
      <c r="AQ505" s="320">
        <v>4</v>
      </c>
      <c r="AR505" s="320">
        <v>3</v>
      </c>
      <c r="AS505" s="320">
        <v>3</v>
      </c>
      <c r="AT505" s="320" t="s">
        <v>22</v>
      </c>
      <c r="AU505" s="320">
        <v>3</v>
      </c>
      <c r="AV505" s="320"/>
      <c r="AW505" s="320">
        <v>5</v>
      </c>
      <c r="AX505" s="320">
        <v>2</v>
      </c>
      <c r="AY505" s="320">
        <v>3</v>
      </c>
      <c r="AZ505" s="320">
        <v>4</v>
      </c>
      <c r="BA505" s="320">
        <v>4</v>
      </c>
      <c r="BB505" s="320">
        <v>3</v>
      </c>
      <c r="BC505" s="320"/>
      <c r="BD505" s="320" t="s">
        <v>22</v>
      </c>
      <c r="BE505" s="320" t="s">
        <v>22</v>
      </c>
      <c r="BF505" s="320"/>
      <c r="BG505" s="320"/>
      <c r="BH505" s="320">
        <v>4</v>
      </c>
      <c r="BI505" s="320">
        <v>4</v>
      </c>
      <c r="BJ505" s="320"/>
      <c r="BK505" s="320">
        <v>4</v>
      </c>
      <c r="BL505" s="320"/>
      <c r="BM505" s="320"/>
      <c r="BN505" s="320" t="s">
        <v>589</v>
      </c>
      <c r="BO505" s="381">
        <v>43497.423449074071</v>
      </c>
    </row>
    <row r="506" spans="1:67" ht="15" x14ac:dyDescent="0.25">
      <c r="A506" s="244" t="str">
        <f>IFERROR(LOOKUP(H506,BLIOTECAS!$D$2:$D$30,BLIOTECAS!$C$2:$C$30),"N/C")</f>
        <v>F. Farmacia</v>
      </c>
      <c r="B506" s="243" t="str">
        <f>IFERROR(LOOKUP(H506,BLIOTECAS!$D$2:$D$29,BLIOTECAS!$E$2:$E$29),"N/C")</f>
        <v>Ciencias de la Salud</v>
      </c>
      <c r="C506" s="243">
        <f>LOOKUP(H506,BLIOTECAS!$D$2:$D$30,BLIOTECAS!$F$2:$F$30)</f>
        <v>4</v>
      </c>
      <c r="D506" s="320">
        <v>516</v>
      </c>
      <c r="E506" s="320"/>
      <c r="F506" s="320"/>
      <c r="G506" s="320">
        <v>1</v>
      </c>
      <c r="H506" s="320">
        <v>13</v>
      </c>
      <c r="I506" s="320"/>
      <c r="J506" s="320">
        <v>5</v>
      </c>
      <c r="K506" s="320">
        <v>3</v>
      </c>
      <c r="L506" s="320"/>
      <c r="M506" s="320">
        <v>13</v>
      </c>
      <c r="N506" s="320">
        <v>18</v>
      </c>
      <c r="O506" s="320">
        <v>29</v>
      </c>
      <c r="P506" s="320"/>
      <c r="Q506" s="320"/>
      <c r="R506" s="320"/>
      <c r="S506" s="320">
        <v>3</v>
      </c>
      <c r="T506" s="320">
        <v>4</v>
      </c>
      <c r="U506" s="320">
        <v>3</v>
      </c>
      <c r="V506" s="320">
        <v>2</v>
      </c>
      <c r="W506" s="320"/>
      <c r="X506" s="320">
        <v>2</v>
      </c>
      <c r="Y506" s="320"/>
      <c r="Z506" s="320"/>
      <c r="AA506" s="320"/>
      <c r="AB506" s="320"/>
      <c r="AC506" s="320"/>
      <c r="AD506" s="320">
        <v>3</v>
      </c>
      <c r="AE506" s="320">
        <v>1</v>
      </c>
      <c r="AF506" s="320">
        <v>4</v>
      </c>
      <c r="AG506" s="320">
        <v>1</v>
      </c>
      <c r="AH506" s="320">
        <v>4</v>
      </c>
      <c r="AI506" s="320">
        <v>5</v>
      </c>
      <c r="AJ506" s="320">
        <v>4</v>
      </c>
      <c r="AK506" s="320">
        <v>1</v>
      </c>
      <c r="AL506" s="320">
        <v>2</v>
      </c>
      <c r="AM506" s="320">
        <v>4</v>
      </c>
      <c r="AN506" s="320">
        <v>5</v>
      </c>
      <c r="AO506" s="320">
        <v>5</v>
      </c>
      <c r="AP506" s="320">
        <v>5</v>
      </c>
      <c r="AQ506" s="320">
        <v>4</v>
      </c>
      <c r="AR506" s="320">
        <v>3</v>
      </c>
      <c r="AS506" s="320">
        <v>4</v>
      </c>
      <c r="AT506" s="320" t="s">
        <v>22</v>
      </c>
      <c r="AU506" s="320">
        <v>3</v>
      </c>
      <c r="AV506" s="320"/>
      <c r="AW506" s="320">
        <v>4</v>
      </c>
      <c r="AX506" s="320">
        <v>3</v>
      </c>
      <c r="AY506" s="320">
        <v>5</v>
      </c>
      <c r="AZ506" s="320">
        <v>5</v>
      </c>
      <c r="BA506" s="320">
        <v>4</v>
      </c>
      <c r="BB506" s="320">
        <v>5</v>
      </c>
      <c r="BC506" s="320"/>
      <c r="BD506" s="320" t="s">
        <v>22</v>
      </c>
      <c r="BE506" s="320" t="s">
        <v>22</v>
      </c>
      <c r="BF506" s="320"/>
      <c r="BG506" s="320"/>
      <c r="BH506" s="320">
        <v>3</v>
      </c>
      <c r="BI506" s="320">
        <v>4</v>
      </c>
      <c r="BJ506" s="320"/>
      <c r="BK506" s="320">
        <v>3</v>
      </c>
      <c r="BL506" s="320">
        <v>3</v>
      </c>
      <c r="BM506" s="320"/>
      <c r="BN506" s="320"/>
      <c r="BO506" s="381">
        <v>43497.423460648148</v>
      </c>
    </row>
    <row r="507" spans="1:67" ht="15" x14ac:dyDescent="0.25">
      <c r="A507" s="244" t="str">
        <f>IFERROR(LOOKUP(H507,BLIOTECAS!$D$2:$D$30,BLIOTECAS!$C$2:$C$30),"N/C")</f>
        <v>F. Ciencias Físicas</v>
      </c>
      <c r="B507" s="243" t="str">
        <f>IFERROR(LOOKUP(H507,BLIOTECAS!$D$2:$D$29,BLIOTECAS!$E$2:$E$29),"N/C")</f>
        <v>Ciencias Experimentales</v>
      </c>
      <c r="C507" s="243">
        <f>LOOKUP(H507,BLIOTECAS!$D$2:$D$30,BLIOTECAS!$F$2:$F$30)</f>
        <v>2</v>
      </c>
      <c r="D507" s="320">
        <v>517</v>
      </c>
      <c r="E507" s="320"/>
      <c r="F507" s="320"/>
      <c r="G507" s="320">
        <v>1</v>
      </c>
      <c r="H507" s="320">
        <v>6</v>
      </c>
      <c r="I507" s="320"/>
      <c r="J507" s="320">
        <v>4</v>
      </c>
      <c r="K507" s="320">
        <v>2</v>
      </c>
      <c r="L507" s="320"/>
      <c r="M507" s="320">
        <v>6</v>
      </c>
      <c r="N507" s="320">
        <v>29</v>
      </c>
      <c r="O507" s="320"/>
      <c r="P507" s="320"/>
      <c r="Q507" s="320"/>
      <c r="R507" s="320"/>
      <c r="S507" s="320">
        <v>4</v>
      </c>
      <c r="T507" s="320">
        <v>5</v>
      </c>
      <c r="U507" s="320">
        <v>5</v>
      </c>
      <c r="V507" s="320">
        <v>4</v>
      </c>
      <c r="W507" s="320"/>
      <c r="X507" s="320">
        <v>2</v>
      </c>
      <c r="Y507" s="320">
        <v>3</v>
      </c>
      <c r="Z507" s="320"/>
      <c r="AA507" s="320"/>
      <c r="AB507" s="320"/>
      <c r="AC507" s="320"/>
      <c r="AD507" s="320">
        <v>5</v>
      </c>
      <c r="AE507" s="320">
        <v>1</v>
      </c>
      <c r="AF507" s="320">
        <v>1</v>
      </c>
      <c r="AG507" s="320">
        <v>1</v>
      </c>
      <c r="AH507" s="320">
        <v>5</v>
      </c>
      <c r="AI507" s="320">
        <v>5</v>
      </c>
      <c r="AJ507" s="320">
        <v>5</v>
      </c>
      <c r="AK507" s="320">
        <v>1</v>
      </c>
      <c r="AL507" s="320">
        <v>5</v>
      </c>
      <c r="AM507" s="320">
        <v>5</v>
      </c>
      <c r="AN507" s="320">
        <v>4</v>
      </c>
      <c r="AO507" s="320">
        <v>5</v>
      </c>
      <c r="AP507" s="320">
        <v>5</v>
      </c>
      <c r="AQ507" s="320">
        <v>5</v>
      </c>
      <c r="AR507" s="320">
        <v>5</v>
      </c>
      <c r="AS507" s="320">
        <v>5</v>
      </c>
      <c r="AT507" s="320" t="s">
        <v>22</v>
      </c>
      <c r="AU507" s="320">
        <v>5</v>
      </c>
      <c r="AV507" s="320"/>
      <c r="AW507" s="320">
        <v>5</v>
      </c>
      <c r="AX507" s="320">
        <v>3</v>
      </c>
      <c r="AY507" s="320">
        <v>5</v>
      </c>
      <c r="AZ507" s="320">
        <v>5</v>
      </c>
      <c r="BA507" s="320">
        <v>5</v>
      </c>
      <c r="BB507" s="320">
        <v>5</v>
      </c>
      <c r="BC507" s="320"/>
      <c r="BD507" s="320" t="s">
        <v>356</v>
      </c>
      <c r="BE507" s="320" t="s">
        <v>22</v>
      </c>
      <c r="BF507" s="320">
        <v>4</v>
      </c>
      <c r="BG507" s="320"/>
      <c r="BH507" s="320">
        <v>5</v>
      </c>
      <c r="BI507" s="320">
        <v>3</v>
      </c>
      <c r="BJ507" s="320"/>
      <c r="BK507" s="320">
        <v>5</v>
      </c>
      <c r="BL507" s="320">
        <v>3</v>
      </c>
      <c r="BM507" s="320"/>
      <c r="BN507" s="320"/>
      <c r="BO507" s="381">
        <v>43497.423495370371</v>
      </c>
    </row>
    <row r="508" spans="1:67" ht="15" x14ac:dyDescent="0.25">
      <c r="A508" s="244" t="str">
        <f>IFERROR(LOOKUP(H508,BLIOTECAS!$D$2:$D$30,BLIOTECAS!$C$2:$C$30),"N/C")</f>
        <v>F. Ciencias Políticas y Sociología</v>
      </c>
      <c r="B508" s="243" t="str">
        <f>IFERROR(LOOKUP(H508,BLIOTECAS!$D$2:$D$29,BLIOTECAS!$E$2:$E$29),"N/C")</f>
        <v>Ciencias Sociales</v>
      </c>
      <c r="C508" s="243">
        <f>LOOKUP(H508,BLIOTECAS!$D$2:$D$30,BLIOTECAS!$F$2:$F$30)</f>
        <v>3</v>
      </c>
      <c r="D508" s="320">
        <v>518</v>
      </c>
      <c r="E508" s="320"/>
      <c r="F508" s="320"/>
      <c r="G508" s="320">
        <v>3</v>
      </c>
      <c r="H508" s="320">
        <v>9</v>
      </c>
      <c r="I508" s="320"/>
      <c r="J508" s="320">
        <v>3</v>
      </c>
      <c r="K508" s="320">
        <v>3</v>
      </c>
      <c r="L508" s="320"/>
      <c r="M508" s="320">
        <v>9</v>
      </c>
      <c r="N508" s="320">
        <v>16</v>
      </c>
      <c r="O508" s="320"/>
      <c r="P508" s="320"/>
      <c r="Q508" s="320"/>
      <c r="R508" s="320"/>
      <c r="S508" s="320">
        <v>1</v>
      </c>
      <c r="T508" s="320">
        <v>1</v>
      </c>
      <c r="U508" s="320">
        <v>1</v>
      </c>
      <c r="V508" s="320">
        <v>1</v>
      </c>
      <c r="W508" s="320"/>
      <c r="X508" s="320"/>
      <c r="Y508" s="320"/>
      <c r="Z508" s="320"/>
      <c r="AA508" s="320"/>
      <c r="AB508" s="320"/>
      <c r="AC508" s="320"/>
      <c r="AD508" s="320">
        <v>5</v>
      </c>
      <c r="AE508" s="320">
        <v>4</v>
      </c>
      <c r="AF508" s="320">
        <v>2</v>
      </c>
      <c r="AG508" s="320">
        <v>3</v>
      </c>
      <c r="AH508" s="320">
        <v>4</v>
      </c>
      <c r="AI508" s="320">
        <v>3</v>
      </c>
      <c r="AJ508" s="320">
        <v>3</v>
      </c>
      <c r="AK508" s="320">
        <v>2</v>
      </c>
      <c r="AL508" s="320">
        <v>2</v>
      </c>
      <c r="AM508" s="320">
        <v>1</v>
      </c>
      <c r="AN508" s="320">
        <v>2</v>
      </c>
      <c r="AO508" s="320">
        <v>2</v>
      </c>
      <c r="AP508" s="320">
        <v>1</v>
      </c>
      <c r="AQ508" s="320">
        <v>2</v>
      </c>
      <c r="AR508" s="320"/>
      <c r="AS508" s="320"/>
      <c r="AT508" s="320" t="s">
        <v>356</v>
      </c>
      <c r="AU508" s="320">
        <v>2</v>
      </c>
      <c r="AV508" s="320"/>
      <c r="AW508" s="320">
        <v>1</v>
      </c>
      <c r="AX508" s="320"/>
      <c r="AY508" s="320">
        <v>1</v>
      </c>
      <c r="AZ508" s="320"/>
      <c r="BA508" s="320">
        <v>1</v>
      </c>
      <c r="BB508" s="320">
        <v>1</v>
      </c>
      <c r="BC508" s="320"/>
      <c r="BD508" s="320" t="s">
        <v>22</v>
      </c>
      <c r="BE508" s="320" t="s">
        <v>356</v>
      </c>
      <c r="BF508" s="320">
        <v>3</v>
      </c>
      <c r="BG508" s="320"/>
      <c r="BH508" s="320">
        <v>2</v>
      </c>
      <c r="BI508" s="320">
        <v>1</v>
      </c>
      <c r="BJ508" s="320"/>
      <c r="BK508" s="320">
        <v>1</v>
      </c>
      <c r="BL508" s="320">
        <v>4</v>
      </c>
      <c r="BM508" s="320"/>
      <c r="BN508" s="320"/>
      <c r="BO508" s="381">
        <v>43497.423495370371</v>
      </c>
    </row>
    <row r="509" spans="1:67" ht="15" x14ac:dyDescent="0.25">
      <c r="A509" s="244" t="str">
        <f>IFERROR(LOOKUP(H509,BLIOTECAS!$D$2:$D$30,BLIOTECAS!$C$2:$C$30),"N/C")</f>
        <v>F. Bellas Artes</v>
      </c>
      <c r="B509" s="243" t="str">
        <f>IFERROR(LOOKUP(H509,BLIOTECAS!$D$2:$D$29,BLIOTECAS!$E$2:$E$29),"N/C")</f>
        <v>Humanidades</v>
      </c>
      <c r="C509" s="243">
        <f>LOOKUP(H509,BLIOTECAS!$D$2:$D$30,BLIOTECAS!$F$2:$F$30)</f>
        <v>1</v>
      </c>
      <c r="D509" s="320">
        <v>519</v>
      </c>
      <c r="E509" s="320"/>
      <c r="F509" s="320"/>
      <c r="G509" s="320">
        <v>2</v>
      </c>
      <c r="H509" s="320">
        <v>1</v>
      </c>
      <c r="I509" s="320"/>
      <c r="J509" s="320">
        <v>4</v>
      </c>
      <c r="K509" s="320">
        <v>4</v>
      </c>
      <c r="L509" s="320"/>
      <c r="M509" s="320">
        <v>1</v>
      </c>
      <c r="N509" s="320">
        <v>29</v>
      </c>
      <c r="O509" s="320"/>
      <c r="P509" s="320" t="s">
        <v>590</v>
      </c>
      <c r="Q509" s="320"/>
      <c r="R509" s="320"/>
      <c r="S509" s="320">
        <v>4</v>
      </c>
      <c r="T509" s="320">
        <v>5</v>
      </c>
      <c r="U509" s="320">
        <v>3</v>
      </c>
      <c r="V509" s="320">
        <v>2</v>
      </c>
      <c r="W509" s="320"/>
      <c r="X509" s="320"/>
      <c r="Y509" s="320"/>
      <c r="Z509" s="320">
        <v>4</v>
      </c>
      <c r="AA509" s="320">
        <v>0.95833333333333337</v>
      </c>
      <c r="AB509" s="320"/>
      <c r="AC509" s="320"/>
      <c r="AD509" s="320">
        <v>5</v>
      </c>
      <c r="AE509" s="320">
        <v>2</v>
      </c>
      <c r="AF509" s="320">
        <v>3</v>
      </c>
      <c r="AG509" s="320">
        <v>1</v>
      </c>
      <c r="AH509" s="320">
        <v>5</v>
      </c>
      <c r="AI509" s="320">
        <v>4</v>
      </c>
      <c r="AJ509" s="320">
        <v>5</v>
      </c>
      <c r="AK509" s="320">
        <v>3</v>
      </c>
      <c r="AL509" s="320">
        <v>4</v>
      </c>
      <c r="AM509" s="320">
        <v>3</v>
      </c>
      <c r="AN509" s="320">
        <v>2</v>
      </c>
      <c r="AO509" s="320">
        <v>5</v>
      </c>
      <c r="AP509" s="320">
        <v>5</v>
      </c>
      <c r="AQ509" s="320">
        <v>5</v>
      </c>
      <c r="AR509" s="320">
        <v>2</v>
      </c>
      <c r="AS509" s="320">
        <v>5</v>
      </c>
      <c r="AT509" s="320" t="s">
        <v>22</v>
      </c>
      <c r="AU509" s="320">
        <v>5</v>
      </c>
      <c r="AV509" s="320"/>
      <c r="AW509" s="320">
        <v>5</v>
      </c>
      <c r="AX509" s="320">
        <v>5</v>
      </c>
      <c r="AY509" s="320">
        <v>5</v>
      </c>
      <c r="AZ509" s="320">
        <v>5</v>
      </c>
      <c r="BA509" s="320">
        <v>5</v>
      </c>
      <c r="BB509" s="320">
        <v>5</v>
      </c>
      <c r="BC509" s="320"/>
      <c r="BD509" s="320" t="s">
        <v>22</v>
      </c>
      <c r="BE509" s="320" t="s">
        <v>22</v>
      </c>
      <c r="BF509" s="320"/>
      <c r="BG509" s="320"/>
      <c r="BH509" s="320">
        <v>5</v>
      </c>
      <c r="BI509" s="320">
        <v>5</v>
      </c>
      <c r="BJ509" s="320"/>
      <c r="BK509" s="320">
        <v>4</v>
      </c>
      <c r="BL509" s="320">
        <v>3</v>
      </c>
      <c r="BM509" s="320"/>
      <c r="BN509" s="320" t="s">
        <v>591</v>
      </c>
      <c r="BO509" s="381">
        <v>43497.423518518517</v>
      </c>
    </row>
    <row r="510" spans="1:67" ht="15" x14ac:dyDescent="0.25">
      <c r="A510" s="244" t="str">
        <f>IFERROR(LOOKUP(H510,BLIOTECAS!$D$2:$D$30,BLIOTECAS!$C$2:$C$30),"N/C")</f>
        <v>F. Informática</v>
      </c>
      <c r="B510" s="243" t="str">
        <f>IFERROR(LOOKUP(H510,BLIOTECAS!$D$2:$D$29,BLIOTECAS!$E$2:$E$29),"N/C")</f>
        <v>Ciencias Experimentales</v>
      </c>
      <c r="C510" s="243">
        <f>LOOKUP(H510,BLIOTECAS!$D$2:$D$30,BLIOTECAS!$F$2:$F$30)</f>
        <v>2</v>
      </c>
      <c r="D510" s="320">
        <v>520</v>
      </c>
      <c r="E510" s="320"/>
      <c r="F510" s="320"/>
      <c r="G510" s="320">
        <v>1</v>
      </c>
      <c r="H510" s="320">
        <v>17</v>
      </c>
      <c r="I510" s="320"/>
      <c r="J510" s="320">
        <v>3</v>
      </c>
      <c r="K510" s="320">
        <v>3</v>
      </c>
      <c r="L510" s="320"/>
      <c r="M510" s="320">
        <v>17</v>
      </c>
      <c r="N510" s="320">
        <v>8</v>
      </c>
      <c r="O510" s="320"/>
      <c r="P510" s="320"/>
      <c r="Q510" s="320"/>
      <c r="R510" s="320"/>
      <c r="S510" s="320">
        <v>4</v>
      </c>
      <c r="T510" s="320">
        <v>2</v>
      </c>
      <c r="U510" s="320">
        <v>3</v>
      </c>
      <c r="V510" s="320">
        <v>3</v>
      </c>
      <c r="W510" s="320"/>
      <c r="X510" s="320"/>
      <c r="Y510" s="320"/>
      <c r="Z510" s="320"/>
      <c r="AA510" s="320"/>
      <c r="AB510" s="320"/>
      <c r="AC510" s="320"/>
      <c r="AD510" s="320">
        <v>3</v>
      </c>
      <c r="AE510" s="320">
        <v>1</v>
      </c>
      <c r="AF510" s="320">
        <v>3</v>
      </c>
      <c r="AG510" s="320">
        <v>1</v>
      </c>
      <c r="AH510" s="320">
        <v>4</v>
      </c>
      <c r="AI510" s="320">
        <v>4</v>
      </c>
      <c r="AJ510" s="320">
        <v>1</v>
      </c>
      <c r="AK510" s="320">
        <v>1</v>
      </c>
      <c r="AL510" s="320">
        <v>4</v>
      </c>
      <c r="AM510" s="320">
        <v>4</v>
      </c>
      <c r="AN510" s="320">
        <v>5</v>
      </c>
      <c r="AO510" s="320">
        <v>3</v>
      </c>
      <c r="AP510" s="320">
        <v>3</v>
      </c>
      <c r="AQ510" s="320">
        <v>4</v>
      </c>
      <c r="AR510" s="320">
        <v>4</v>
      </c>
      <c r="AS510" s="320">
        <v>5</v>
      </c>
      <c r="AT510" s="320" t="s">
        <v>22</v>
      </c>
      <c r="AU510" s="320">
        <v>4</v>
      </c>
      <c r="AV510" s="320"/>
      <c r="AW510" s="320">
        <v>5</v>
      </c>
      <c r="AX510" s="320">
        <v>4</v>
      </c>
      <c r="AY510" s="320">
        <v>4</v>
      </c>
      <c r="AZ510" s="320">
        <v>4</v>
      </c>
      <c r="BA510" s="320">
        <v>4</v>
      </c>
      <c r="BB510" s="320">
        <v>4</v>
      </c>
      <c r="BC510" s="320"/>
      <c r="BD510" s="320" t="s">
        <v>22</v>
      </c>
      <c r="BE510" s="320" t="s">
        <v>22</v>
      </c>
      <c r="BF510" s="320"/>
      <c r="BG510" s="320"/>
      <c r="BH510" s="320">
        <v>5</v>
      </c>
      <c r="BI510" s="320">
        <v>5</v>
      </c>
      <c r="BJ510" s="320"/>
      <c r="BK510" s="320">
        <v>4</v>
      </c>
      <c r="BL510" s="320">
        <v>3</v>
      </c>
      <c r="BM510" s="320"/>
      <c r="BN510" s="320"/>
      <c r="BO510" s="381">
        <v>43497.423680555556</v>
      </c>
    </row>
    <row r="511" spans="1:67" ht="15" x14ac:dyDescent="0.25">
      <c r="A511" s="244" t="str">
        <f>IFERROR(LOOKUP(H511,BLIOTECAS!$D$2:$D$30,BLIOTECAS!$C$2:$C$30),"N/C")</f>
        <v>F. Farmacia</v>
      </c>
      <c r="B511" s="243" t="str">
        <f>IFERROR(LOOKUP(H511,BLIOTECAS!$D$2:$D$29,BLIOTECAS!$E$2:$E$29),"N/C")</f>
        <v>Ciencias de la Salud</v>
      </c>
      <c r="C511" s="243">
        <f>LOOKUP(H511,BLIOTECAS!$D$2:$D$30,BLIOTECAS!$F$2:$F$30)</f>
        <v>4</v>
      </c>
      <c r="D511" s="320">
        <v>521</v>
      </c>
      <c r="E511" s="320"/>
      <c r="F511" s="320"/>
      <c r="G511" s="320">
        <v>1</v>
      </c>
      <c r="H511" s="320">
        <v>13</v>
      </c>
      <c r="I511" s="320"/>
      <c r="J511" s="320">
        <v>3</v>
      </c>
      <c r="K511" s="320">
        <v>1</v>
      </c>
      <c r="L511" s="320"/>
      <c r="M511" s="320">
        <v>13</v>
      </c>
      <c r="N511" s="320">
        <v>18</v>
      </c>
      <c r="O511" s="320">
        <v>2</v>
      </c>
      <c r="P511" s="320"/>
      <c r="Q511" s="320"/>
      <c r="R511" s="320"/>
      <c r="S511" s="320">
        <v>5</v>
      </c>
      <c r="T511" s="320">
        <v>4</v>
      </c>
      <c r="U511" s="320">
        <v>5</v>
      </c>
      <c r="V511" s="320">
        <v>4</v>
      </c>
      <c r="W511" s="320"/>
      <c r="X511" s="320">
        <v>2</v>
      </c>
      <c r="Y511" s="320">
        <v>3</v>
      </c>
      <c r="Z511" s="320"/>
      <c r="AA511" s="320"/>
      <c r="AB511" s="320"/>
      <c r="AC511" s="320"/>
      <c r="AD511" s="320">
        <v>2</v>
      </c>
      <c r="AE511" s="320">
        <v>1</v>
      </c>
      <c r="AF511" s="320">
        <v>1</v>
      </c>
      <c r="AG511" s="320">
        <v>1</v>
      </c>
      <c r="AH511" s="320">
        <v>1</v>
      </c>
      <c r="AI511" s="320">
        <v>1</v>
      </c>
      <c r="AJ511" s="320">
        <v>2</v>
      </c>
      <c r="AK511" s="320">
        <v>1</v>
      </c>
      <c r="AL511" s="320">
        <v>3</v>
      </c>
      <c r="AM511" s="320">
        <v>2</v>
      </c>
      <c r="AN511" s="320">
        <v>2</v>
      </c>
      <c r="AO511" s="320">
        <v>2</v>
      </c>
      <c r="AP511" s="320">
        <v>4</v>
      </c>
      <c r="AQ511" s="320">
        <v>3</v>
      </c>
      <c r="AR511" s="320">
        <v>2</v>
      </c>
      <c r="AS511" s="320">
        <v>2</v>
      </c>
      <c r="AT511" s="320" t="s">
        <v>22</v>
      </c>
      <c r="AU511" s="320">
        <v>2</v>
      </c>
      <c r="AV511" s="320"/>
      <c r="AW511" s="320">
        <v>3</v>
      </c>
      <c r="AX511" s="320">
        <v>2</v>
      </c>
      <c r="AY511" s="320">
        <v>5</v>
      </c>
      <c r="AZ511" s="320">
        <v>4</v>
      </c>
      <c r="BA511" s="320">
        <v>4</v>
      </c>
      <c r="BB511" s="320">
        <v>2</v>
      </c>
      <c r="BC511" s="320"/>
      <c r="BD511" s="320" t="s">
        <v>22</v>
      </c>
      <c r="BE511" s="320" t="s">
        <v>356</v>
      </c>
      <c r="BF511" s="320">
        <v>3</v>
      </c>
      <c r="BG511" s="320"/>
      <c r="BH511" s="320">
        <v>3</v>
      </c>
      <c r="BI511" s="320">
        <v>4</v>
      </c>
      <c r="BJ511" s="320"/>
      <c r="BK511" s="320">
        <v>3</v>
      </c>
      <c r="BL511" s="320">
        <v>3</v>
      </c>
      <c r="BM511" s="320"/>
      <c r="BN511" s="320"/>
      <c r="BO511" s="381">
        <v>43497.42386574074</v>
      </c>
    </row>
    <row r="512" spans="1:67" ht="15" x14ac:dyDescent="0.25">
      <c r="A512" s="244" t="str">
        <f>IFERROR(LOOKUP(H512,BLIOTECAS!$D$2:$D$30,BLIOTECAS!$C$2:$C$30),"N/C")</f>
        <v>F. Ciencias Biológicas</v>
      </c>
      <c r="B512" s="243" t="str">
        <f>IFERROR(LOOKUP(H512,BLIOTECAS!$D$2:$D$29,BLIOTECAS!$E$2:$E$29),"N/C")</f>
        <v>Ciencias Experimentales</v>
      </c>
      <c r="C512" s="243">
        <f>LOOKUP(H512,BLIOTECAS!$D$2:$D$30,BLIOTECAS!$F$2:$F$30)</f>
        <v>2</v>
      </c>
      <c r="D512" s="320">
        <v>522</v>
      </c>
      <c r="E512" s="320"/>
      <c r="F512" s="320"/>
      <c r="G512" s="320">
        <v>1</v>
      </c>
      <c r="H512" s="320">
        <v>2</v>
      </c>
      <c r="I512" s="320"/>
      <c r="J512" s="320">
        <v>4</v>
      </c>
      <c r="K512" s="320">
        <v>3</v>
      </c>
      <c r="L512" s="320"/>
      <c r="M512" s="320">
        <v>2</v>
      </c>
      <c r="N512" s="320">
        <v>7</v>
      </c>
      <c r="O512" s="320"/>
      <c r="P512" s="320" t="s">
        <v>592</v>
      </c>
      <c r="Q512" s="320"/>
      <c r="R512" s="320"/>
      <c r="S512" s="320">
        <v>2</v>
      </c>
      <c r="T512" s="320">
        <v>3</v>
      </c>
      <c r="U512" s="320">
        <v>4</v>
      </c>
      <c r="V512" s="320">
        <v>2</v>
      </c>
      <c r="W512" s="320">
        <v>1</v>
      </c>
      <c r="X512" s="320"/>
      <c r="Y512" s="320"/>
      <c r="Z512" s="320">
        <v>4</v>
      </c>
      <c r="AA512" s="320" t="s">
        <v>593</v>
      </c>
      <c r="AB512" s="320"/>
      <c r="AC512" s="320"/>
      <c r="AD512" s="320">
        <v>4</v>
      </c>
      <c r="AE512" s="320">
        <v>1</v>
      </c>
      <c r="AF512" s="320">
        <v>2</v>
      </c>
      <c r="AG512" s="320">
        <v>1</v>
      </c>
      <c r="AH512" s="320">
        <v>5</v>
      </c>
      <c r="AI512" s="320">
        <v>2</v>
      </c>
      <c r="AJ512" s="320">
        <v>5</v>
      </c>
      <c r="AK512" s="320">
        <v>1</v>
      </c>
      <c r="AL512" s="320">
        <v>3</v>
      </c>
      <c r="AM512" s="320">
        <v>3</v>
      </c>
      <c r="AN512" s="320">
        <v>3</v>
      </c>
      <c r="AO512" s="320">
        <v>2</v>
      </c>
      <c r="AP512" s="320">
        <v>4</v>
      </c>
      <c r="AQ512" s="320">
        <v>4</v>
      </c>
      <c r="AR512" s="320">
        <v>3</v>
      </c>
      <c r="AS512" s="320">
        <v>3</v>
      </c>
      <c r="AT512" s="320" t="s">
        <v>22</v>
      </c>
      <c r="AU512" s="320">
        <v>2</v>
      </c>
      <c r="AV512" s="320"/>
      <c r="AW512" s="320">
        <v>4</v>
      </c>
      <c r="AX512" s="320">
        <v>4</v>
      </c>
      <c r="AY512" s="320">
        <v>4</v>
      </c>
      <c r="AZ512" s="320">
        <v>4</v>
      </c>
      <c r="BA512" s="320">
        <v>5</v>
      </c>
      <c r="BB512" s="320">
        <v>5</v>
      </c>
      <c r="BC512" s="320"/>
      <c r="BD512" s="320" t="s">
        <v>22</v>
      </c>
      <c r="BE512" s="320" t="s">
        <v>22</v>
      </c>
      <c r="BF512" s="320"/>
      <c r="BG512" s="320"/>
      <c r="BH512" s="320">
        <v>4</v>
      </c>
      <c r="BI512" s="320">
        <v>3</v>
      </c>
      <c r="BJ512" s="320"/>
      <c r="BK512" s="320">
        <v>3</v>
      </c>
      <c r="BL512" s="320">
        <v>3</v>
      </c>
      <c r="BM512" s="320"/>
      <c r="BN512" s="320" t="s">
        <v>594</v>
      </c>
      <c r="BO512" s="381">
        <v>43497.42386574074</v>
      </c>
    </row>
    <row r="513" spans="1:67" ht="15" x14ac:dyDescent="0.25">
      <c r="A513" s="244" t="str">
        <f>IFERROR(LOOKUP(H513,BLIOTECAS!$D$2:$D$30,BLIOTECAS!$C$2:$C$30),"N/C")</f>
        <v>F. Geografía e Historia</v>
      </c>
      <c r="B513" s="243" t="str">
        <f>IFERROR(LOOKUP(H513,BLIOTECAS!$D$2:$D$29,BLIOTECAS!$E$2:$E$29),"N/C")</f>
        <v>Humanidades</v>
      </c>
      <c r="C513" s="243">
        <f>LOOKUP(H513,BLIOTECAS!$D$2:$D$30,BLIOTECAS!$F$2:$F$30)</f>
        <v>1</v>
      </c>
      <c r="D513" s="320">
        <v>523</v>
      </c>
      <c r="E513" s="320"/>
      <c r="F513" s="320"/>
      <c r="G513" s="320">
        <v>1</v>
      </c>
      <c r="H513" s="320">
        <v>16</v>
      </c>
      <c r="I513" s="320"/>
      <c r="J513" s="320">
        <v>3</v>
      </c>
      <c r="K513" s="320">
        <v>4</v>
      </c>
      <c r="L513" s="320"/>
      <c r="M513" s="320">
        <v>14</v>
      </c>
      <c r="N513" s="320"/>
      <c r="O513" s="320"/>
      <c r="P513" s="320"/>
      <c r="Q513" s="320"/>
      <c r="R513" s="320"/>
      <c r="S513" s="320">
        <v>5</v>
      </c>
      <c r="T513" s="320">
        <v>5</v>
      </c>
      <c r="U513" s="320">
        <v>4</v>
      </c>
      <c r="V513" s="320">
        <v>4</v>
      </c>
      <c r="W513" s="320">
        <v>1</v>
      </c>
      <c r="X513" s="320"/>
      <c r="Y513" s="320"/>
      <c r="Z513" s="320"/>
      <c r="AA513" s="321"/>
      <c r="AB513" s="320"/>
      <c r="AC513" s="320"/>
      <c r="AD513" s="320">
        <v>5</v>
      </c>
      <c r="AE513" s="320">
        <v>3</v>
      </c>
      <c r="AF513" s="320">
        <v>1</v>
      </c>
      <c r="AG513" s="320">
        <v>2</v>
      </c>
      <c r="AH513" s="320">
        <v>2</v>
      </c>
      <c r="AI513" s="320">
        <v>5</v>
      </c>
      <c r="AJ513" s="320">
        <v>3</v>
      </c>
      <c r="AK513" s="320">
        <v>2</v>
      </c>
      <c r="AL513" s="320">
        <v>4</v>
      </c>
      <c r="AM513" s="320">
        <v>4</v>
      </c>
      <c r="AN513" s="320">
        <v>4</v>
      </c>
      <c r="AO513" s="320">
        <v>1</v>
      </c>
      <c r="AP513" s="320">
        <v>5</v>
      </c>
      <c r="AQ513" s="320">
        <v>1</v>
      </c>
      <c r="AR513" s="320">
        <v>3</v>
      </c>
      <c r="AS513" s="320">
        <v>1</v>
      </c>
      <c r="AT513" s="320" t="s">
        <v>22</v>
      </c>
      <c r="AU513" s="320">
        <v>4</v>
      </c>
      <c r="AV513" s="320"/>
      <c r="AW513" s="320">
        <v>5</v>
      </c>
      <c r="AX513" s="320">
        <v>5</v>
      </c>
      <c r="AY513" s="320">
        <v>5</v>
      </c>
      <c r="AZ513" s="320">
        <v>5</v>
      </c>
      <c r="BA513" s="320">
        <v>5</v>
      </c>
      <c r="BB513" s="320">
        <v>5</v>
      </c>
      <c r="BC513" s="320"/>
      <c r="BD513" s="320" t="s">
        <v>22</v>
      </c>
      <c r="BE513" s="320" t="s">
        <v>22</v>
      </c>
      <c r="BF513" s="320">
        <v>1</v>
      </c>
      <c r="BG513" s="320"/>
      <c r="BH513" s="320">
        <v>5</v>
      </c>
      <c r="BI513" s="320">
        <v>5</v>
      </c>
      <c r="BJ513" s="320"/>
      <c r="BK513" s="320">
        <v>5</v>
      </c>
      <c r="BL513" s="320">
        <v>2</v>
      </c>
      <c r="BM513" s="320"/>
      <c r="BN513" s="320" t="s">
        <v>595</v>
      </c>
      <c r="BO513" s="381">
        <v>43497.423993055556</v>
      </c>
    </row>
    <row r="514" spans="1:67" ht="15" x14ac:dyDescent="0.25">
      <c r="A514" s="244" t="str">
        <f>IFERROR(LOOKUP(H514,BLIOTECAS!$D$2:$D$30,BLIOTECAS!$C$2:$C$30),"N/C")</f>
        <v>F. Ciencias Económicas y Empresariales</v>
      </c>
      <c r="B514" s="243" t="str">
        <f>IFERROR(LOOKUP(H514,BLIOTECAS!$D$2:$D$29,BLIOTECAS!$E$2:$E$29),"N/C")</f>
        <v>Ciencias Sociales</v>
      </c>
      <c r="C514" s="243">
        <f>LOOKUP(H514,BLIOTECAS!$D$2:$D$30,BLIOTECAS!$F$2:$F$30)</f>
        <v>3</v>
      </c>
      <c r="D514" s="320">
        <v>524</v>
      </c>
      <c r="E514" s="320"/>
      <c r="F514" s="320"/>
      <c r="G514" s="320">
        <v>1</v>
      </c>
      <c r="H514" s="320">
        <v>5</v>
      </c>
      <c r="I514" s="320"/>
      <c r="J514" s="320">
        <v>3</v>
      </c>
      <c r="K514" s="320">
        <v>3</v>
      </c>
      <c r="L514" s="320"/>
      <c r="M514" s="320">
        <v>5</v>
      </c>
      <c r="N514" s="320">
        <v>14</v>
      </c>
      <c r="O514" s="320">
        <v>29</v>
      </c>
      <c r="P514" s="320"/>
      <c r="Q514" s="320"/>
      <c r="R514" s="320"/>
      <c r="S514" s="320">
        <v>5</v>
      </c>
      <c r="T514" s="320">
        <v>4</v>
      </c>
      <c r="U514" s="320">
        <v>5</v>
      </c>
      <c r="V514" s="320">
        <v>5</v>
      </c>
      <c r="W514" s="320"/>
      <c r="X514" s="320">
        <v>2</v>
      </c>
      <c r="Y514" s="320"/>
      <c r="Z514" s="320"/>
      <c r="AA514" s="320"/>
      <c r="AB514" s="320"/>
      <c r="AC514" s="320"/>
      <c r="AD514" s="320">
        <v>3</v>
      </c>
      <c r="AE514" s="320">
        <v>1</v>
      </c>
      <c r="AF514" s="320">
        <v>2</v>
      </c>
      <c r="AG514" s="320">
        <v>5</v>
      </c>
      <c r="AH514" s="320">
        <v>5</v>
      </c>
      <c r="AI514" s="320">
        <v>5</v>
      </c>
      <c r="AJ514" s="320">
        <v>5</v>
      </c>
      <c r="AK514" s="320">
        <v>4</v>
      </c>
      <c r="AL514" s="320">
        <v>3</v>
      </c>
      <c r="AM514" s="320">
        <v>3</v>
      </c>
      <c r="AN514" s="320">
        <v>3</v>
      </c>
      <c r="AO514" s="320">
        <v>3</v>
      </c>
      <c r="AP514" s="320">
        <v>3</v>
      </c>
      <c r="AQ514" s="320">
        <v>3</v>
      </c>
      <c r="AR514" s="320">
        <v>3</v>
      </c>
      <c r="AS514" s="320">
        <v>3</v>
      </c>
      <c r="AT514" s="320" t="s">
        <v>22</v>
      </c>
      <c r="AU514" s="320">
        <v>3</v>
      </c>
      <c r="AV514" s="320"/>
      <c r="AW514" s="320">
        <v>3</v>
      </c>
      <c r="AX514" s="320">
        <v>3</v>
      </c>
      <c r="AY514" s="320">
        <v>3</v>
      </c>
      <c r="AZ514" s="320">
        <v>4</v>
      </c>
      <c r="BA514" s="320">
        <v>4</v>
      </c>
      <c r="BB514" s="320">
        <v>4</v>
      </c>
      <c r="BC514" s="320"/>
      <c r="BD514" s="320" t="s">
        <v>22</v>
      </c>
      <c r="BE514" s="320" t="s">
        <v>22</v>
      </c>
      <c r="BF514" s="320"/>
      <c r="BG514" s="320"/>
      <c r="BH514" s="320">
        <v>5</v>
      </c>
      <c r="BI514" s="320">
        <v>5</v>
      </c>
      <c r="BJ514" s="320"/>
      <c r="BK514" s="320">
        <v>4</v>
      </c>
      <c r="BL514" s="320">
        <v>4</v>
      </c>
      <c r="BM514" s="320"/>
      <c r="BN514" s="320"/>
      <c r="BO514" s="381">
        <v>43497.424166666664</v>
      </c>
    </row>
    <row r="515" spans="1:67" ht="15" x14ac:dyDescent="0.25">
      <c r="A515" s="244" t="str">
        <f>IFERROR(LOOKUP(H515,BLIOTECAS!$D$2:$D$30,BLIOTECAS!$C$2:$C$30),"N/C")</f>
        <v>F. Geografía e Historia</v>
      </c>
      <c r="B515" s="243" t="str">
        <f>IFERROR(LOOKUP(H515,BLIOTECAS!$D$2:$D$29,BLIOTECAS!$E$2:$E$29),"N/C")</f>
        <v>Humanidades</v>
      </c>
      <c r="C515" s="243">
        <f>LOOKUP(H515,BLIOTECAS!$D$2:$D$30,BLIOTECAS!$F$2:$F$30)</f>
        <v>1</v>
      </c>
      <c r="D515" s="320">
        <v>525</v>
      </c>
      <c r="E515" s="320"/>
      <c r="F515" s="320"/>
      <c r="G515" s="320">
        <v>1</v>
      </c>
      <c r="H515" s="320">
        <v>16</v>
      </c>
      <c r="I515" s="320"/>
      <c r="J515" s="320">
        <v>4</v>
      </c>
      <c r="K515" s="320">
        <v>3</v>
      </c>
      <c r="L515" s="320"/>
      <c r="M515" s="320">
        <v>16</v>
      </c>
      <c r="N515" s="320">
        <v>1</v>
      </c>
      <c r="O515" s="320">
        <v>29</v>
      </c>
      <c r="P515" s="320"/>
      <c r="Q515" s="320"/>
      <c r="R515" s="320"/>
      <c r="S515" s="320">
        <v>5</v>
      </c>
      <c r="T515" s="320">
        <v>5</v>
      </c>
      <c r="U515" s="320">
        <v>4</v>
      </c>
      <c r="V515" s="320">
        <v>3</v>
      </c>
      <c r="W515" s="320"/>
      <c r="X515" s="320">
        <v>2</v>
      </c>
      <c r="Y515" s="320"/>
      <c r="Z515" s="320"/>
      <c r="AA515" s="320"/>
      <c r="AB515" s="320"/>
      <c r="AC515" s="320"/>
      <c r="AD515" s="320">
        <v>5</v>
      </c>
      <c r="AE515" s="320">
        <v>5</v>
      </c>
      <c r="AF515" s="320">
        <v>2</v>
      </c>
      <c r="AG515" s="320">
        <v>3</v>
      </c>
      <c r="AH515" s="320">
        <v>4</v>
      </c>
      <c r="AI515" s="320">
        <v>4</v>
      </c>
      <c r="AJ515" s="320">
        <v>4</v>
      </c>
      <c r="AK515" s="320">
        <v>3</v>
      </c>
      <c r="AL515" s="320">
        <v>6</v>
      </c>
      <c r="AM515" s="320">
        <v>4</v>
      </c>
      <c r="AN515" s="320">
        <v>5</v>
      </c>
      <c r="AO515" s="320">
        <v>4</v>
      </c>
      <c r="AP515" s="320">
        <v>5</v>
      </c>
      <c r="AQ515" s="320">
        <v>5</v>
      </c>
      <c r="AR515" s="320">
        <v>3</v>
      </c>
      <c r="AS515" s="320">
        <v>3</v>
      </c>
      <c r="AT515" s="320" t="s">
        <v>356</v>
      </c>
      <c r="AU515" s="320">
        <v>4</v>
      </c>
      <c r="AV515" s="320"/>
      <c r="AW515" s="320">
        <v>5</v>
      </c>
      <c r="AX515" s="320">
        <v>4</v>
      </c>
      <c r="AY515" s="320">
        <v>5</v>
      </c>
      <c r="AZ515" s="320">
        <v>5</v>
      </c>
      <c r="BA515" s="320">
        <v>5</v>
      </c>
      <c r="BB515" s="320">
        <v>5</v>
      </c>
      <c r="BC515" s="320"/>
      <c r="BD515" s="320" t="s">
        <v>22</v>
      </c>
      <c r="BE515" s="320" t="s">
        <v>22</v>
      </c>
      <c r="BF515" s="320"/>
      <c r="BG515" s="320"/>
      <c r="BH515" s="320">
        <v>5</v>
      </c>
      <c r="BI515" s="320">
        <v>5</v>
      </c>
      <c r="BJ515" s="320"/>
      <c r="BK515" s="320">
        <v>5</v>
      </c>
      <c r="BL515" s="320">
        <v>4</v>
      </c>
      <c r="BM515" s="320"/>
      <c r="BN515" s="320" t="s">
        <v>596</v>
      </c>
      <c r="BO515" s="381">
        <v>43497.424583333333</v>
      </c>
    </row>
    <row r="516" spans="1:67" ht="15" x14ac:dyDescent="0.25">
      <c r="A516" s="244" t="str">
        <f>IFERROR(LOOKUP(H516,BLIOTECAS!$D$2:$D$30,BLIOTECAS!$C$2:$C$30),"N/C")</f>
        <v>F. Medicina</v>
      </c>
      <c r="B516" s="243" t="str">
        <f>IFERROR(LOOKUP(H516,BLIOTECAS!$D$2:$D$29,BLIOTECAS!$E$2:$E$29),"N/C")</f>
        <v>Ciencias de la Salud</v>
      </c>
      <c r="C516" s="243">
        <f>LOOKUP(H516,BLIOTECAS!$D$2:$D$30,BLIOTECAS!$F$2:$F$30)</f>
        <v>4</v>
      </c>
      <c r="D516" s="320">
        <v>526</v>
      </c>
      <c r="E516" s="320"/>
      <c r="F516" s="320"/>
      <c r="G516" s="320">
        <v>1</v>
      </c>
      <c r="H516" s="320">
        <v>18</v>
      </c>
      <c r="I516" s="320"/>
      <c r="J516" s="320">
        <v>5</v>
      </c>
      <c r="K516" s="320">
        <v>2</v>
      </c>
      <c r="L516" s="320"/>
      <c r="M516" s="320">
        <v>20</v>
      </c>
      <c r="N516" s="320">
        <v>29</v>
      </c>
      <c r="O516" s="320">
        <v>18</v>
      </c>
      <c r="P516" s="320" t="s">
        <v>597</v>
      </c>
      <c r="Q516" s="320"/>
      <c r="R516" s="320"/>
      <c r="S516" s="320">
        <v>3</v>
      </c>
      <c r="T516" s="320">
        <v>5</v>
      </c>
      <c r="U516" s="320">
        <v>5</v>
      </c>
      <c r="V516" s="320">
        <v>4</v>
      </c>
      <c r="W516" s="320"/>
      <c r="X516" s="320"/>
      <c r="Y516" s="320">
        <v>3</v>
      </c>
      <c r="Z516" s="320"/>
      <c r="AA516" s="321"/>
      <c r="AB516" s="320"/>
      <c r="AC516" s="320"/>
      <c r="AD516" s="320">
        <v>3</v>
      </c>
      <c r="AE516" s="320">
        <v>2</v>
      </c>
      <c r="AF516" s="320">
        <v>3</v>
      </c>
      <c r="AG516" s="320">
        <v>2</v>
      </c>
      <c r="AH516" s="320">
        <v>3</v>
      </c>
      <c r="AI516" s="320">
        <v>3</v>
      </c>
      <c r="AJ516" s="320">
        <v>4</v>
      </c>
      <c r="AK516" s="320">
        <v>1</v>
      </c>
      <c r="AL516" s="320">
        <v>3</v>
      </c>
      <c r="AM516" s="320">
        <v>5</v>
      </c>
      <c r="AN516" s="320">
        <v>5</v>
      </c>
      <c r="AO516" s="320">
        <v>3</v>
      </c>
      <c r="AP516" s="320">
        <v>3</v>
      </c>
      <c r="AQ516" s="320">
        <v>3</v>
      </c>
      <c r="AR516" s="320">
        <v>3</v>
      </c>
      <c r="AS516" s="320">
        <v>2</v>
      </c>
      <c r="AT516" s="320" t="s">
        <v>22</v>
      </c>
      <c r="AU516" s="320">
        <v>2</v>
      </c>
      <c r="AV516" s="320"/>
      <c r="AW516" s="320">
        <v>5</v>
      </c>
      <c r="AX516" s="320">
        <v>4</v>
      </c>
      <c r="AY516" s="320">
        <v>4</v>
      </c>
      <c r="AZ516" s="320">
        <v>4</v>
      </c>
      <c r="BA516" s="320">
        <v>5</v>
      </c>
      <c r="BB516" s="320">
        <v>5</v>
      </c>
      <c r="BC516" s="320"/>
      <c r="BD516" s="320" t="s">
        <v>22</v>
      </c>
      <c r="BE516" s="320" t="s">
        <v>22</v>
      </c>
      <c r="BF516" s="320"/>
      <c r="BG516" s="320"/>
      <c r="BH516" s="320">
        <v>3</v>
      </c>
      <c r="BI516" s="320">
        <v>4</v>
      </c>
      <c r="BJ516" s="320"/>
      <c r="BK516" s="320">
        <v>3</v>
      </c>
      <c r="BL516" s="320">
        <v>3</v>
      </c>
      <c r="BM516" s="320"/>
      <c r="BN516" s="320" t="s">
        <v>598</v>
      </c>
      <c r="BO516" s="381">
        <v>43497.424768518518</v>
      </c>
    </row>
    <row r="517" spans="1:67" ht="15" x14ac:dyDescent="0.25">
      <c r="A517" s="244" t="str">
        <f>IFERROR(LOOKUP(H517,BLIOTECAS!$D$2:$D$30,BLIOTECAS!$C$2:$C$30),"N/C")</f>
        <v>F. Ciencias Políticas y Sociología</v>
      </c>
      <c r="B517" s="243" t="str">
        <f>IFERROR(LOOKUP(H517,BLIOTECAS!$D$2:$D$29,BLIOTECAS!$E$2:$E$29),"N/C")</f>
        <v>Ciencias Sociales</v>
      </c>
      <c r="C517" s="243">
        <f>LOOKUP(H517,BLIOTECAS!$D$2:$D$30,BLIOTECAS!$F$2:$F$30)</f>
        <v>3</v>
      </c>
      <c r="D517" s="320">
        <v>527</v>
      </c>
      <c r="E517" s="320"/>
      <c r="F517" s="320"/>
      <c r="G517" s="320">
        <v>1</v>
      </c>
      <c r="H517" s="320">
        <v>9</v>
      </c>
      <c r="I517" s="320"/>
      <c r="J517" s="320">
        <v>4</v>
      </c>
      <c r="K517" s="320">
        <v>3</v>
      </c>
      <c r="L517" s="320"/>
      <c r="M517" s="320">
        <v>9</v>
      </c>
      <c r="N517" s="320">
        <v>26</v>
      </c>
      <c r="O517" s="320">
        <v>16</v>
      </c>
      <c r="P517" s="320" t="s">
        <v>599</v>
      </c>
      <c r="Q517" s="320"/>
      <c r="R517" s="320"/>
      <c r="S517" s="320">
        <v>4</v>
      </c>
      <c r="T517" s="320">
        <v>3</v>
      </c>
      <c r="U517" s="320">
        <v>2</v>
      </c>
      <c r="V517" s="320">
        <v>3</v>
      </c>
      <c r="W517" s="320"/>
      <c r="X517" s="320">
        <v>2</v>
      </c>
      <c r="Y517" s="320"/>
      <c r="Z517" s="320"/>
      <c r="AA517" s="320"/>
      <c r="AB517" s="320"/>
      <c r="AC517" s="320"/>
      <c r="AD517" s="320">
        <v>2</v>
      </c>
      <c r="AE517" s="320">
        <v>1</v>
      </c>
      <c r="AF517" s="320">
        <v>1</v>
      </c>
      <c r="AG517" s="320">
        <v>3</v>
      </c>
      <c r="AH517" s="320">
        <v>4</v>
      </c>
      <c r="AI517" s="320">
        <v>3</v>
      </c>
      <c r="AJ517" s="320">
        <v>3</v>
      </c>
      <c r="AK517" s="320">
        <v>2</v>
      </c>
      <c r="AL517" s="320">
        <v>2</v>
      </c>
      <c r="AM517" s="320">
        <v>2</v>
      </c>
      <c r="AN517" s="320">
        <v>3</v>
      </c>
      <c r="AO517" s="320">
        <v>3</v>
      </c>
      <c r="AP517" s="320">
        <v>3</v>
      </c>
      <c r="AQ517" s="320">
        <v>3</v>
      </c>
      <c r="AR517" s="320">
        <v>2</v>
      </c>
      <c r="AS517" s="320">
        <v>3</v>
      </c>
      <c r="AT517" s="320" t="s">
        <v>22</v>
      </c>
      <c r="AU517" s="320">
        <v>3</v>
      </c>
      <c r="AV517" s="320"/>
      <c r="AW517" s="320">
        <v>4</v>
      </c>
      <c r="AX517" s="320">
        <v>3</v>
      </c>
      <c r="AY517" s="320">
        <v>3</v>
      </c>
      <c r="AZ517" s="320">
        <v>3</v>
      </c>
      <c r="BA517" s="320">
        <v>2</v>
      </c>
      <c r="BB517" s="320">
        <v>2</v>
      </c>
      <c r="BC517" s="320"/>
      <c r="BD517" s="320" t="s">
        <v>22</v>
      </c>
      <c r="BE517" s="320" t="s">
        <v>22</v>
      </c>
      <c r="BF517" s="320"/>
      <c r="BG517" s="320"/>
      <c r="BH517" s="320">
        <v>4</v>
      </c>
      <c r="BI517" s="320">
        <v>5</v>
      </c>
      <c r="BJ517" s="320"/>
      <c r="BK517" s="320">
        <v>3</v>
      </c>
      <c r="BL517" s="320">
        <v>3</v>
      </c>
      <c r="BM517" s="320"/>
      <c r="BN517" s="320"/>
      <c r="BO517" s="381">
        <v>43497.424849537034</v>
      </c>
    </row>
    <row r="518" spans="1:67" ht="15" x14ac:dyDescent="0.25">
      <c r="A518" s="244" t="str">
        <f>IFERROR(LOOKUP(H518,BLIOTECAS!$D$2:$D$30,BLIOTECAS!$C$2:$C$30),"N/C")</f>
        <v>F. Filología</v>
      </c>
      <c r="B518" s="243" t="str">
        <f>IFERROR(LOOKUP(H518,BLIOTECAS!$D$2:$D$29,BLIOTECAS!$E$2:$E$29),"N/C")</f>
        <v>Humanidades</v>
      </c>
      <c r="C518" s="243">
        <f>LOOKUP(H518,BLIOTECAS!$D$2:$D$30,BLIOTECAS!$F$2:$F$30)</f>
        <v>1</v>
      </c>
      <c r="D518" s="320">
        <v>528</v>
      </c>
      <c r="E518" s="320"/>
      <c r="F518" s="320"/>
      <c r="G518" s="320">
        <v>1</v>
      </c>
      <c r="H518" s="320">
        <v>14</v>
      </c>
      <c r="I518" s="320"/>
      <c r="J518" s="320">
        <v>5</v>
      </c>
      <c r="K518" s="320">
        <v>5</v>
      </c>
      <c r="L518" s="320"/>
      <c r="M518" s="320">
        <v>29</v>
      </c>
      <c r="N518" s="320">
        <v>14</v>
      </c>
      <c r="O518" s="320">
        <v>16</v>
      </c>
      <c r="P518" s="320"/>
      <c r="Q518" s="320"/>
      <c r="R518" s="320"/>
      <c r="S518" s="320">
        <v>5</v>
      </c>
      <c r="T518" s="320">
        <v>5</v>
      </c>
      <c r="U518" s="320">
        <v>5</v>
      </c>
      <c r="V518" s="320">
        <v>4</v>
      </c>
      <c r="W518" s="320"/>
      <c r="X518" s="320"/>
      <c r="Y518" s="320">
        <v>3</v>
      </c>
      <c r="Z518" s="320"/>
      <c r="AA518" s="320"/>
      <c r="AB518" s="320"/>
      <c r="AC518" s="320"/>
      <c r="AD518" s="320">
        <v>5</v>
      </c>
      <c r="AE518" s="320">
        <v>4</v>
      </c>
      <c r="AF518" s="320">
        <v>4</v>
      </c>
      <c r="AG518" s="320">
        <v>5</v>
      </c>
      <c r="AH518" s="320">
        <v>5</v>
      </c>
      <c r="AI518" s="320">
        <v>4</v>
      </c>
      <c r="AJ518" s="320">
        <v>5</v>
      </c>
      <c r="AK518" s="320">
        <v>4</v>
      </c>
      <c r="AL518" s="320">
        <v>6</v>
      </c>
      <c r="AM518" s="320">
        <v>5</v>
      </c>
      <c r="AN518" s="320">
        <v>5</v>
      </c>
      <c r="AO518" s="320">
        <v>5</v>
      </c>
      <c r="AP518" s="320">
        <v>5</v>
      </c>
      <c r="AQ518" s="320">
        <v>5</v>
      </c>
      <c r="AR518" s="320">
        <v>4</v>
      </c>
      <c r="AS518" s="320">
        <v>5</v>
      </c>
      <c r="AT518" s="320" t="s">
        <v>22</v>
      </c>
      <c r="AU518" s="320">
        <v>5</v>
      </c>
      <c r="AV518" s="320"/>
      <c r="AW518" s="320">
        <v>5</v>
      </c>
      <c r="AX518" s="320">
        <v>5</v>
      </c>
      <c r="AY518" s="320">
        <v>5</v>
      </c>
      <c r="AZ518" s="320">
        <v>5</v>
      </c>
      <c r="BA518" s="320">
        <v>5</v>
      </c>
      <c r="BB518" s="320">
        <v>5</v>
      </c>
      <c r="BC518" s="320"/>
      <c r="BD518" s="320" t="s">
        <v>22</v>
      </c>
      <c r="BE518" s="320" t="s">
        <v>22</v>
      </c>
      <c r="BF518" s="320"/>
      <c r="BG518" s="320"/>
      <c r="BH518" s="320">
        <v>5</v>
      </c>
      <c r="BI518" s="320">
        <v>5</v>
      </c>
      <c r="BJ518" s="320"/>
      <c r="BK518" s="320">
        <v>5</v>
      </c>
      <c r="BL518" s="320">
        <v>4</v>
      </c>
      <c r="BM518" s="320"/>
      <c r="BN518" s="320" t="s">
        <v>600</v>
      </c>
      <c r="BO518" s="381">
        <v>43497.424861111111</v>
      </c>
    </row>
    <row r="519" spans="1:67" ht="15" x14ac:dyDescent="0.25">
      <c r="A519" s="244" t="str">
        <f>IFERROR(LOOKUP(H519,BLIOTECAS!$D$2:$D$30,BLIOTECAS!$C$2:$C$30),"N/C")</f>
        <v>N/C</v>
      </c>
      <c r="B519" s="243" t="str">
        <f>IFERROR(LOOKUP(H519,BLIOTECAS!$D$2:$D$29,BLIOTECAS!$E$2:$E$29),"N/C")</f>
        <v>N/C</v>
      </c>
      <c r="C519" s="243" t="e">
        <f>LOOKUP(H519,BLIOTECAS!$D$2:$D$30,BLIOTECAS!$F$2:$F$30)</f>
        <v>#N/A</v>
      </c>
      <c r="D519" s="320">
        <v>529</v>
      </c>
      <c r="E519" s="320"/>
      <c r="F519" s="320"/>
      <c r="G519" s="320">
        <v>1</v>
      </c>
      <c r="H519" s="320"/>
      <c r="I519" s="320"/>
      <c r="J519" s="320">
        <v>4</v>
      </c>
      <c r="K519" s="320">
        <v>3</v>
      </c>
      <c r="L519" s="320"/>
      <c r="M519" s="320">
        <v>5</v>
      </c>
      <c r="N519" s="320"/>
      <c r="O519" s="320"/>
      <c r="P519" s="320"/>
      <c r="Q519" s="320"/>
      <c r="R519" s="320"/>
      <c r="S519" s="320">
        <v>5</v>
      </c>
      <c r="T519" s="320">
        <v>4</v>
      </c>
      <c r="U519" s="320">
        <v>5</v>
      </c>
      <c r="V519" s="320">
        <v>5</v>
      </c>
      <c r="W519" s="320">
        <v>1</v>
      </c>
      <c r="X519" s="320"/>
      <c r="Y519" s="320"/>
      <c r="Z519" s="320"/>
      <c r="AA519" s="320"/>
      <c r="AB519" s="320"/>
      <c r="AC519" s="320"/>
      <c r="AD519" s="320">
        <v>3</v>
      </c>
      <c r="AE519" s="320">
        <v>1</v>
      </c>
      <c r="AF519" s="320">
        <v>1</v>
      </c>
      <c r="AG519" s="320">
        <v>5</v>
      </c>
      <c r="AH519" s="320">
        <v>5</v>
      </c>
      <c r="AI519" s="320">
        <v>4</v>
      </c>
      <c r="AJ519" s="320">
        <v>5</v>
      </c>
      <c r="AK519" s="320">
        <v>3</v>
      </c>
      <c r="AL519" s="320">
        <v>4</v>
      </c>
      <c r="AM519" s="320">
        <v>4</v>
      </c>
      <c r="AN519" s="320">
        <v>4</v>
      </c>
      <c r="AO519" s="320">
        <v>3</v>
      </c>
      <c r="AP519" s="320">
        <v>4</v>
      </c>
      <c r="AQ519" s="320">
        <v>4</v>
      </c>
      <c r="AR519" s="320">
        <v>4</v>
      </c>
      <c r="AS519" s="320">
        <v>4</v>
      </c>
      <c r="AT519" s="320" t="s">
        <v>22</v>
      </c>
      <c r="AU519" s="320">
        <v>4</v>
      </c>
      <c r="AV519" s="320"/>
      <c r="AW519" s="320">
        <v>5</v>
      </c>
      <c r="AX519" s="320">
        <v>4</v>
      </c>
      <c r="AY519" s="320">
        <v>4</v>
      </c>
      <c r="AZ519" s="320">
        <v>5</v>
      </c>
      <c r="BA519" s="320">
        <v>5</v>
      </c>
      <c r="BB519" s="320">
        <v>5</v>
      </c>
      <c r="BC519" s="320"/>
      <c r="BD519" s="320" t="s">
        <v>356</v>
      </c>
      <c r="BE519" s="320" t="s">
        <v>22</v>
      </c>
      <c r="BF519" s="320">
        <v>4</v>
      </c>
      <c r="BG519" s="320"/>
      <c r="BH519" s="320">
        <v>4</v>
      </c>
      <c r="BI519" s="320">
        <v>2</v>
      </c>
      <c r="BJ519" s="320"/>
      <c r="BK519" s="320">
        <v>4</v>
      </c>
      <c r="BL519" s="320">
        <v>4</v>
      </c>
      <c r="BM519" s="320"/>
      <c r="BN519" s="320"/>
      <c r="BO519" s="381">
        <v>43497.424895833334</v>
      </c>
    </row>
    <row r="520" spans="1:67" ht="15" x14ac:dyDescent="0.25">
      <c r="A520" s="244" t="str">
        <f>IFERROR(LOOKUP(H520,BLIOTECAS!$D$2:$D$30,BLIOTECAS!$C$2:$C$30),"N/C")</f>
        <v>F. Veterinaria</v>
      </c>
      <c r="B520" s="243" t="str">
        <f>IFERROR(LOOKUP(H520,BLIOTECAS!$D$2:$D$29,BLIOTECAS!$E$2:$E$29),"N/C")</f>
        <v>Ciencias de la Salud</v>
      </c>
      <c r="C520" s="243">
        <f>LOOKUP(H520,BLIOTECAS!$D$2:$D$30,BLIOTECAS!$F$2:$F$30)</f>
        <v>4</v>
      </c>
      <c r="D520" s="320">
        <v>530</v>
      </c>
      <c r="E520" s="320"/>
      <c r="F520" s="320"/>
      <c r="G520" s="320">
        <v>1</v>
      </c>
      <c r="H520" s="320">
        <v>21</v>
      </c>
      <c r="I520" s="320"/>
      <c r="J520" s="320">
        <v>5</v>
      </c>
      <c r="K520" s="320">
        <v>1</v>
      </c>
      <c r="L520" s="320"/>
      <c r="M520" s="320">
        <v>29</v>
      </c>
      <c r="N520" s="320">
        <v>21</v>
      </c>
      <c r="O520" s="320"/>
      <c r="P520" s="320"/>
      <c r="Q520" s="320"/>
      <c r="R520" s="320"/>
      <c r="S520" s="320">
        <v>3</v>
      </c>
      <c r="T520" s="320">
        <v>2</v>
      </c>
      <c r="U520" s="320">
        <v>5</v>
      </c>
      <c r="V520" s="320">
        <v>5</v>
      </c>
      <c r="W520" s="320">
        <v>1</v>
      </c>
      <c r="X520" s="320"/>
      <c r="Y520" s="320"/>
      <c r="Z520" s="320"/>
      <c r="AA520" s="320"/>
      <c r="AB520" s="320"/>
      <c r="AC520" s="320"/>
      <c r="AD520" s="320">
        <v>1</v>
      </c>
      <c r="AE520" s="320">
        <v>1</v>
      </c>
      <c r="AF520" s="320">
        <v>1</v>
      </c>
      <c r="AG520" s="320">
        <v>1</v>
      </c>
      <c r="AH520" s="320">
        <v>1</v>
      </c>
      <c r="AI520" s="320">
        <v>1</v>
      </c>
      <c r="AJ520" s="320">
        <v>1</v>
      </c>
      <c r="AK520" s="320">
        <v>1</v>
      </c>
      <c r="AL520" s="320">
        <v>6</v>
      </c>
      <c r="AM520" s="320">
        <v>3</v>
      </c>
      <c r="AN520" s="320">
        <v>3</v>
      </c>
      <c r="AO520" s="320">
        <v>3</v>
      </c>
      <c r="AP520" s="320">
        <v>3</v>
      </c>
      <c r="AQ520" s="320">
        <v>3</v>
      </c>
      <c r="AR520" s="320">
        <v>3</v>
      </c>
      <c r="AS520" s="320">
        <v>3</v>
      </c>
      <c r="AT520" s="320" t="s">
        <v>22</v>
      </c>
      <c r="AU520" s="320">
        <v>3</v>
      </c>
      <c r="AV520" s="320"/>
      <c r="AW520" s="320">
        <v>3</v>
      </c>
      <c r="AX520" s="320">
        <v>3</v>
      </c>
      <c r="AY520" s="320">
        <v>3</v>
      </c>
      <c r="AZ520" s="320">
        <v>3</v>
      </c>
      <c r="BA520" s="320">
        <v>3</v>
      </c>
      <c r="BB520" s="320">
        <v>3</v>
      </c>
      <c r="BC520" s="320"/>
      <c r="BD520" s="320" t="s">
        <v>22</v>
      </c>
      <c r="BE520" s="320" t="s">
        <v>22</v>
      </c>
      <c r="BF520" s="320"/>
      <c r="BG520" s="320"/>
      <c r="BH520" s="320">
        <v>3</v>
      </c>
      <c r="BI520" s="320">
        <v>4</v>
      </c>
      <c r="BJ520" s="320"/>
      <c r="BK520" s="320">
        <v>4</v>
      </c>
      <c r="BL520" s="320">
        <v>3</v>
      </c>
      <c r="BM520" s="320"/>
      <c r="BN520" s="320"/>
      <c r="BO520" s="381">
        <v>43497.425011574072</v>
      </c>
    </row>
    <row r="521" spans="1:67" ht="15" x14ac:dyDescent="0.25">
      <c r="A521" s="244" t="str">
        <f>IFERROR(LOOKUP(H521,BLIOTECAS!$D$2:$D$30,BLIOTECAS!$C$2:$C$30),"N/C")</f>
        <v>F. Estudios Estadísticos</v>
      </c>
      <c r="B521" s="243" t="str">
        <f>IFERROR(LOOKUP(H521,BLIOTECAS!$D$2:$D$29,BLIOTECAS!$E$2:$E$29),"N/C")</f>
        <v>Ciencias Experimentales</v>
      </c>
      <c r="C521" s="243">
        <f>LOOKUP(H521,BLIOTECAS!$D$2:$D$30,BLIOTECAS!$F$2:$F$30)</f>
        <v>2</v>
      </c>
      <c r="D521" s="320">
        <v>531</v>
      </c>
      <c r="E521" s="320"/>
      <c r="F521" s="320"/>
      <c r="G521" s="320">
        <v>1</v>
      </c>
      <c r="H521" s="320">
        <v>23</v>
      </c>
      <c r="I521" s="320"/>
      <c r="J521" s="320">
        <v>5</v>
      </c>
      <c r="K521" s="320">
        <v>1</v>
      </c>
      <c r="L521" s="320"/>
      <c r="M521" s="320">
        <v>23</v>
      </c>
      <c r="N521" s="320">
        <v>23</v>
      </c>
      <c r="O521" s="320">
        <v>29</v>
      </c>
      <c r="P521" s="320"/>
      <c r="Q521" s="320"/>
      <c r="R521" s="320"/>
      <c r="S521" s="320">
        <v>4</v>
      </c>
      <c r="T521" s="320">
        <v>5</v>
      </c>
      <c r="U521" s="320">
        <v>4</v>
      </c>
      <c r="V521" s="320">
        <v>4</v>
      </c>
      <c r="W521" s="320"/>
      <c r="X521" s="320">
        <v>2</v>
      </c>
      <c r="Y521" s="320"/>
      <c r="Z521" s="320"/>
      <c r="AA521" s="320"/>
      <c r="AB521" s="320"/>
      <c r="AC521" s="320"/>
      <c r="AD521" s="320">
        <v>4</v>
      </c>
      <c r="AE521" s="320">
        <v>1</v>
      </c>
      <c r="AF521" s="320">
        <v>3</v>
      </c>
      <c r="AG521" s="320">
        <v>4</v>
      </c>
      <c r="AH521" s="320">
        <v>5</v>
      </c>
      <c r="AI521" s="320">
        <v>4</v>
      </c>
      <c r="AJ521" s="320">
        <v>5</v>
      </c>
      <c r="AK521" s="320">
        <v>4</v>
      </c>
      <c r="AL521" s="320">
        <v>5</v>
      </c>
      <c r="AM521" s="320">
        <v>5</v>
      </c>
      <c r="AN521" s="320">
        <v>5</v>
      </c>
      <c r="AO521" s="320">
        <v>5</v>
      </c>
      <c r="AP521" s="320">
        <v>5</v>
      </c>
      <c r="AQ521" s="320">
        <v>5</v>
      </c>
      <c r="AR521" s="320">
        <v>5</v>
      </c>
      <c r="AS521" s="320">
        <v>5</v>
      </c>
      <c r="AT521" s="320" t="s">
        <v>356</v>
      </c>
      <c r="AU521" s="320">
        <v>1</v>
      </c>
      <c r="AV521" s="320"/>
      <c r="AW521" s="320"/>
      <c r="AX521" s="320"/>
      <c r="AY521" s="320"/>
      <c r="AZ521" s="320"/>
      <c r="BA521" s="320"/>
      <c r="BB521" s="320"/>
      <c r="BC521" s="320"/>
      <c r="BD521" s="320" t="s">
        <v>356</v>
      </c>
      <c r="BE521" s="320" t="s">
        <v>356</v>
      </c>
      <c r="BF521" s="320">
        <v>3</v>
      </c>
      <c r="BG521" s="320"/>
      <c r="BH521" s="320">
        <v>5</v>
      </c>
      <c r="BI521" s="320">
        <v>5</v>
      </c>
      <c r="BJ521" s="320"/>
      <c r="BK521" s="320">
        <v>5</v>
      </c>
      <c r="BL521" s="320">
        <v>4</v>
      </c>
      <c r="BM521" s="320"/>
      <c r="BN521" s="320"/>
      <c r="BO521" s="381">
        <v>43497.425104166665</v>
      </c>
    </row>
    <row r="522" spans="1:67" ht="15" x14ac:dyDescent="0.25">
      <c r="A522" s="244" t="str">
        <f>IFERROR(LOOKUP(H522,BLIOTECAS!$D$2:$D$30,BLIOTECAS!$C$2:$C$30),"N/C")</f>
        <v>F. Farmacia</v>
      </c>
      <c r="B522" s="243" t="str">
        <f>IFERROR(LOOKUP(H522,BLIOTECAS!$D$2:$D$29,BLIOTECAS!$E$2:$E$29),"N/C")</f>
        <v>Ciencias de la Salud</v>
      </c>
      <c r="C522" s="243">
        <f>LOOKUP(H522,BLIOTECAS!$D$2:$D$30,BLIOTECAS!$F$2:$F$30)</f>
        <v>4</v>
      </c>
      <c r="D522" s="320">
        <v>532</v>
      </c>
      <c r="E522" s="320"/>
      <c r="F522" s="320"/>
      <c r="G522" s="320">
        <v>1</v>
      </c>
      <c r="H522" s="320">
        <v>13</v>
      </c>
      <c r="I522" s="320"/>
      <c r="J522" s="320">
        <v>4</v>
      </c>
      <c r="K522" s="320">
        <v>1</v>
      </c>
      <c r="L522" s="320"/>
      <c r="M522" s="320">
        <v>13</v>
      </c>
      <c r="N522" s="320">
        <v>18</v>
      </c>
      <c r="O522" s="320">
        <v>19</v>
      </c>
      <c r="P522" s="320"/>
      <c r="Q522" s="320"/>
      <c r="R522" s="320"/>
      <c r="S522" s="320">
        <v>2</v>
      </c>
      <c r="T522" s="320">
        <v>1</v>
      </c>
      <c r="U522" s="320">
        <v>3</v>
      </c>
      <c r="V522" s="320">
        <v>1</v>
      </c>
      <c r="W522" s="320"/>
      <c r="X522" s="320"/>
      <c r="Y522" s="320">
        <v>3</v>
      </c>
      <c r="Z522" s="320">
        <v>4</v>
      </c>
      <c r="AA522" s="320">
        <v>0.95833333333333337</v>
      </c>
      <c r="AB522" s="320"/>
      <c r="AC522" s="320"/>
      <c r="AD522" s="320">
        <v>1</v>
      </c>
      <c r="AE522" s="320">
        <v>1</v>
      </c>
      <c r="AF522" s="320">
        <v>3</v>
      </c>
      <c r="AG522" s="320">
        <v>1</v>
      </c>
      <c r="AH522" s="320">
        <v>5</v>
      </c>
      <c r="AI522" s="320">
        <v>5</v>
      </c>
      <c r="AJ522" s="320">
        <v>3</v>
      </c>
      <c r="AK522" s="320">
        <v>1</v>
      </c>
      <c r="AL522" s="320">
        <v>3</v>
      </c>
      <c r="AM522" s="320">
        <v>3</v>
      </c>
      <c r="AN522" s="320">
        <v>4</v>
      </c>
      <c r="AO522" s="320">
        <v>3</v>
      </c>
      <c r="AP522" s="320">
        <v>3</v>
      </c>
      <c r="AQ522" s="320">
        <v>1</v>
      </c>
      <c r="AR522" s="320">
        <v>3</v>
      </c>
      <c r="AS522" s="320">
        <v>1</v>
      </c>
      <c r="AT522" s="320" t="s">
        <v>22</v>
      </c>
      <c r="AU522" s="320">
        <v>2</v>
      </c>
      <c r="AV522" s="320"/>
      <c r="AW522" s="320">
        <v>4</v>
      </c>
      <c r="AX522" s="320">
        <v>4</v>
      </c>
      <c r="AY522" s="320">
        <v>3</v>
      </c>
      <c r="AZ522" s="320">
        <v>4</v>
      </c>
      <c r="BA522" s="320">
        <v>4</v>
      </c>
      <c r="BB522" s="320">
        <v>3</v>
      </c>
      <c r="BC522" s="320"/>
      <c r="BD522" s="320" t="s">
        <v>22</v>
      </c>
      <c r="BE522" s="320" t="s">
        <v>356</v>
      </c>
      <c r="BF522" s="320">
        <v>3</v>
      </c>
      <c r="BG522" s="320"/>
      <c r="BH522" s="320">
        <v>5</v>
      </c>
      <c r="BI522" s="320">
        <v>4</v>
      </c>
      <c r="BJ522" s="320"/>
      <c r="BK522" s="320">
        <v>3</v>
      </c>
      <c r="BL522" s="320">
        <v>3</v>
      </c>
      <c r="BM522" s="320"/>
      <c r="BN522" s="320"/>
      <c r="BO522" s="381">
        <v>43497.425150462965</v>
      </c>
    </row>
    <row r="523" spans="1:67" ht="15" x14ac:dyDescent="0.25">
      <c r="A523" s="244" t="str">
        <f>IFERROR(LOOKUP(H523,BLIOTECAS!$D$2:$D$30,BLIOTECAS!$C$2:$C$30),"N/C")</f>
        <v>F. Derecho</v>
      </c>
      <c r="B523" s="243" t="str">
        <f>IFERROR(LOOKUP(H523,BLIOTECAS!$D$2:$D$29,BLIOTECAS!$E$2:$E$29),"N/C")</f>
        <v>Ciencias Sociales</v>
      </c>
      <c r="C523" s="243">
        <f>LOOKUP(H523,BLIOTECAS!$D$2:$D$30,BLIOTECAS!$F$2:$F$30)</f>
        <v>3</v>
      </c>
      <c r="D523" s="320">
        <v>533</v>
      </c>
      <c r="E523" s="320"/>
      <c r="F523" s="320"/>
      <c r="G523" s="320">
        <v>1</v>
      </c>
      <c r="H523" s="320">
        <v>11</v>
      </c>
      <c r="I523" s="320"/>
      <c r="J523" s="320">
        <v>3</v>
      </c>
      <c r="K523" s="320">
        <v>1</v>
      </c>
      <c r="L523" s="320"/>
      <c r="M523" s="320">
        <v>29</v>
      </c>
      <c r="N523" s="320"/>
      <c r="O523" s="320"/>
      <c r="P523" s="320" t="s">
        <v>601</v>
      </c>
      <c r="Q523" s="320"/>
      <c r="R523" s="320"/>
      <c r="S523" s="320">
        <v>4</v>
      </c>
      <c r="T523" s="320">
        <v>4</v>
      </c>
      <c r="U523" s="320">
        <v>5</v>
      </c>
      <c r="V523" s="320">
        <v>3</v>
      </c>
      <c r="W523" s="320">
        <v>1</v>
      </c>
      <c r="X523" s="320">
        <v>2</v>
      </c>
      <c r="Y523" s="320"/>
      <c r="Z523" s="320"/>
      <c r="AA523" s="320"/>
      <c r="AB523" s="320"/>
      <c r="AC523" s="320"/>
      <c r="AD523" s="320">
        <v>1</v>
      </c>
      <c r="AE523" s="320">
        <v>1</v>
      </c>
      <c r="AF523" s="320">
        <v>1</v>
      </c>
      <c r="AG523" s="320">
        <v>4</v>
      </c>
      <c r="AH523" s="320">
        <v>3</v>
      </c>
      <c r="AI523" s="320">
        <v>3</v>
      </c>
      <c r="AJ523" s="320">
        <v>3</v>
      </c>
      <c r="AK523" s="320">
        <v>3</v>
      </c>
      <c r="AL523" s="320">
        <v>3</v>
      </c>
      <c r="AM523" s="320">
        <v>3</v>
      </c>
      <c r="AN523" s="320">
        <v>3</v>
      </c>
      <c r="AO523" s="320">
        <v>4</v>
      </c>
      <c r="AP523" s="320">
        <v>4</v>
      </c>
      <c r="AQ523" s="320">
        <v>3</v>
      </c>
      <c r="AR523" s="320">
        <v>3</v>
      </c>
      <c r="AS523" s="320">
        <v>3</v>
      </c>
      <c r="AT523" s="320" t="s">
        <v>22</v>
      </c>
      <c r="AU523" s="320">
        <v>3</v>
      </c>
      <c r="AV523" s="320"/>
      <c r="AW523" s="320"/>
      <c r="AX523" s="320">
        <v>3</v>
      </c>
      <c r="AY523" s="320">
        <v>5</v>
      </c>
      <c r="AZ523" s="320">
        <v>3</v>
      </c>
      <c r="BA523" s="320">
        <v>4</v>
      </c>
      <c r="BB523" s="320">
        <v>3</v>
      </c>
      <c r="BC523" s="320"/>
      <c r="BD523" s="320" t="s">
        <v>22</v>
      </c>
      <c r="BE523" s="320" t="s">
        <v>22</v>
      </c>
      <c r="BF523" s="320"/>
      <c r="BG523" s="320"/>
      <c r="BH523" s="320">
        <v>3</v>
      </c>
      <c r="BI523" s="320">
        <v>3</v>
      </c>
      <c r="BJ523" s="320"/>
      <c r="BK523" s="320">
        <v>3</v>
      </c>
      <c r="BL523" s="320">
        <v>3</v>
      </c>
      <c r="BM523" s="320"/>
      <c r="BN523" s="320"/>
      <c r="BO523" s="381">
        <v>43497.425312500003</v>
      </c>
    </row>
    <row r="524" spans="1:67" ht="15" x14ac:dyDescent="0.25">
      <c r="A524" s="244" t="str">
        <f>IFERROR(LOOKUP(H524,BLIOTECAS!$D$2:$D$30,BLIOTECAS!$C$2:$C$30),"N/C")</f>
        <v>N/C</v>
      </c>
      <c r="B524" s="243" t="str">
        <f>IFERROR(LOOKUP(H524,BLIOTECAS!$D$2:$D$29,BLIOTECAS!$E$2:$E$29),"N/C")</f>
        <v>N/C</v>
      </c>
      <c r="C524" s="243" t="e">
        <f>LOOKUP(H524,BLIOTECAS!$D$2:$D$30,BLIOTECAS!$F$2:$F$30)</f>
        <v>#N/A</v>
      </c>
      <c r="D524" s="320">
        <v>534</v>
      </c>
      <c r="E524" s="320"/>
      <c r="F524" s="320"/>
      <c r="G524" s="320">
        <v>1</v>
      </c>
      <c r="H524" s="320"/>
      <c r="I524" s="320"/>
      <c r="J524" s="320">
        <v>3</v>
      </c>
      <c r="K524" s="320">
        <v>3</v>
      </c>
      <c r="L524" s="320"/>
      <c r="M524" s="320">
        <v>29</v>
      </c>
      <c r="N524" s="320">
        <v>14</v>
      </c>
      <c r="O524" s="320">
        <v>15</v>
      </c>
      <c r="P524" s="320"/>
      <c r="Q524" s="320"/>
      <c r="R524" s="320"/>
      <c r="S524" s="320">
        <v>4</v>
      </c>
      <c r="T524" s="320">
        <v>3</v>
      </c>
      <c r="U524" s="320">
        <v>5</v>
      </c>
      <c r="V524" s="320">
        <v>4</v>
      </c>
      <c r="W524" s="320"/>
      <c r="X524" s="320">
        <v>2</v>
      </c>
      <c r="Y524" s="320">
        <v>3</v>
      </c>
      <c r="Z524" s="320"/>
      <c r="AA524" s="321"/>
      <c r="AB524" s="320"/>
      <c r="AC524" s="320"/>
      <c r="AD524" s="320">
        <v>2</v>
      </c>
      <c r="AE524" s="320">
        <v>1</v>
      </c>
      <c r="AF524" s="320">
        <v>1</v>
      </c>
      <c r="AG524" s="320">
        <v>5</v>
      </c>
      <c r="AH524" s="320">
        <v>5</v>
      </c>
      <c r="AI524" s="320">
        <v>3</v>
      </c>
      <c r="AJ524" s="320">
        <v>5</v>
      </c>
      <c r="AK524" s="320">
        <v>1</v>
      </c>
      <c r="AL524" s="320">
        <v>4</v>
      </c>
      <c r="AM524" s="320">
        <v>5</v>
      </c>
      <c r="AN524" s="320">
        <v>5</v>
      </c>
      <c r="AO524" s="320">
        <v>4</v>
      </c>
      <c r="AP524" s="320">
        <v>5</v>
      </c>
      <c r="AQ524" s="320">
        <v>5</v>
      </c>
      <c r="AR524" s="320">
        <v>4</v>
      </c>
      <c r="AS524" s="320">
        <v>5</v>
      </c>
      <c r="AT524" s="320" t="s">
        <v>22</v>
      </c>
      <c r="AU524" s="320">
        <v>5</v>
      </c>
      <c r="AV524" s="320"/>
      <c r="AW524" s="320">
        <v>5</v>
      </c>
      <c r="AX524" s="320">
        <v>5</v>
      </c>
      <c r="AY524" s="320">
        <v>5</v>
      </c>
      <c r="AZ524" s="320">
        <v>5</v>
      </c>
      <c r="BA524" s="320">
        <v>5</v>
      </c>
      <c r="BB524" s="320">
        <v>5</v>
      </c>
      <c r="BC524" s="320"/>
      <c r="BD524" s="320" t="s">
        <v>22</v>
      </c>
      <c r="BE524" s="320" t="s">
        <v>22</v>
      </c>
      <c r="BF524" s="320"/>
      <c r="BG524" s="320"/>
      <c r="BH524" s="320">
        <v>5</v>
      </c>
      <c r="BI524" s="320">
        <v>5</v>
      </c>
      <c r="BJ524" s="320"/>
      <c r="BK524" s="320">
        <v>5</v>
      </c>
      <c r="BL524" s="320">
        <v>5</v>
      </c>
      <c r="BM524" s="320"/>
      <c r="BN524" s="320"/>
      <c r="BO524" s="381">
        <v>43497.425312500003</v>
      </c>
    </row>
    <row r="525" spans="1:67" ht="15" x14ac:dyDescent="0.25">
      <c r="A525" s="244" t="str">
        <f>IFERROR(LOOKUP(H525,BLIOTECAS!$D$2:$D$30,BLIOTECAS!$C$2:$C$30),"N/C")</f>
        <v>F. Ciencias Económicas y Empresariales</v>
      </c>
      <c r="B525" s="243" t="str">
        <f>IFERROR(LOOKUP(H525,BLIOTECAS!$D$2:$D$29,BLIOTECAS!$E$2:$E$29),"N/C")</f>
        <v>Ciencias Sociales</v>
      </c>
      <c r="C525" s="243">
        <f>LOOKUP(H525,BLIOTECAS!$D$2:$D$30,BLIOTECAS!$F$2:$F$30)</f>
        <v>3</v>
      </c>
      <c r="D525" s="320">
        <v>535</v>
      </c>
      <c r="E525" s="320"/>
      <c r="F525" s="320"/>
      <c r="G525" s="320">
        <v>1</v>
      </c>
      <c r="H525" s="320">
        <v>5</v>
      </c>
      <c r="I525" s="320"/>
      <c r="J525" s="320">
        <v>3</v>
      </c>
      <c r="K525" s="320">
        <v>3</v>
      </c>
      <c r="L525" s="320"/>
      <c r="M525" s="320">
        <v>5</v>
      </c>
      <c r="N525" s="320"/>
      <c r="O525" s="320"/>
      <c r="P525" s="320" t="s">
        <v>602</v>
      </c>
      <c r="Q525" s="320"/>
      <c r="R525" s="320"/>
      <c r="S525" s="320">
        <v>4</v>
      </c>
      <c r="T525" s="320">
        <v>5</v>
      </c>
      <c r="U525" s="320">
        <v>5</v>
      </c>
      <c r="V525" s="320">
        <v>4</v>
      </c>
      <c r="W525" s="320"/>
      <c r="X525" s="320">
        <v>2</v>
      </c>
      <c r="Y525" s="320"/>
      <c r="Z525" s="320"/>
      <c r="AA525" s="320"/>
      <c r="AB525" s="320"/>
      <c r="AC525" s="320"/>
      <c r="AD525" s="320">
        <v>3</v>
      </c>
      <c r="AE525" s="320">
        <v>1</v>
      </c>
      <c r="AF525" s="320">
        <v>1</v>
      </c>
      <c r="AG525" s="320">
        <v>3</v>
      </c>
      <c r="AH525" s="320">
        <v>5</v>
      </c>
      <c r="AI525" s="320">
        <v>4</v>
      </c>
      <c r="AJ525" s="320">
        <v>5</v>
      </c>
      <c r="AK525" s="320">
        <v>1</v>
      </c>
      <c r="AL525" s="320">
        <v>3</v>
      </c>
      <c r="AM525" s="320">
        <v>4</v>
      </c>
      <c r="AN525" s="320">
        <v>4</v>
      </c>
      <c r="AO525" s="320">
        <v>4</v>
      </c>
      <c r="AP525" s="320">
        <v>4</v>
      </c>
      <c r="AQ525" s="320">
        <v>2</v>
      </c>
      <c r="AR525" s="320">
        <v>3</v>
      </c>
      <c r="AS525" s="320">
        <v>2</v>
      </c>
      <c r="AT525" s="320" t="s">
        <v>22</v>
      </c>
      <c r="AU525" s="320">
        <v>2</v>
      </c>
      <c r="AV525" s="320"/>
      <c r="AW525" s="320">
        <v>3</v>
      </c>
      <c r="AX525" s="320">
        <v>2</v>
      </c>
      <c r="AY525" s="320">
        <v>2</v>
      </c>
      <c r="AZ525" s="320">
        <v>5</v>
      </c>
      <c r="BA525" s="320">
        <v>3</v>
      </c>
      <c r="BB525" s="320">
        <v>3</v>
      </c>
      <c r="BC525" s="320"/>
      <c r="BD525" s="320" t="s">
        <v>356</v>
      </c>
      <c r="BE525" s="320" t="s">
        <v>22</v>
      </c>
      <c r="BF525" s="320"/>
      <c r="BG525" s="320"/>
      <c r="BH525" s="320">
        <v>3</v>
      </c>
      <c r="BI525" s="320">
        <v>3</v>
      </c>
      <c r="BJ525" s="320"/>
      <c r="BK525" s="320">
        <v>3</v>
      </c>
      <c r="BL525" s="320">
        <v>4</v>
      </c>
      <c r="BM525" s="320"/>
      <c r="BN525" s="320"/>
      <c r="BO525" s="381">
        <v>43497.425844907404</v>
      </c>
    </row>
    <row r="526" spans="1:67" ht="15" x14ac:dyDescent="0.25">
      <c r="A526" s="244" t="str">
        <f>IFERROR(LOOKUP(H526,BLIOTECAS!$D$2:$D$30,BLIOTECAS!$C$2:$C$30),"N/C")</f>
        <v>F. Ciencias de la Documentación</v>
      </c>
      <c r="B526" s="243" t="str">
        <f>IFERROR(LOOKUP(H526,BLIOTECAS!$D$2:$D$29,BLIOTECAS!$E$2:$E$29),"N/C")</f>
        <v>Ciencias Sociales</v>
      </c>
      <c r="C526" s="243">
        <f>LOOKUP(H526,BLIOTECAS!$D$2:$D$30,BLIOTECAS!$F$2:$F$30)</f>
        <v>3</v>
      </c>
      <c r="D526" s="320">
        <v>536</v>
      </c>
      <c r="E526" s="320"/>
      <c r="F526" s="320"/>
      <c r="G526" s="320">
        <v>1</v>
      </c>
      <c r="H526" s="320">
        <v>3</v>
      </c>
      <c r="I526" s="320"/>
      <c r="J526" s="320">
        <v>4</v>
      </c>
      <c r="K526" s="320">
        <v>4</v>
      </c>
      <c r="L526" s="320"/>
      <c r="M526" s="320">
        <v>3</v>
      </c>
      <c r="N526" s="320"/>
      <c r="O526" s="320"/>
      <c r="P526" s="320"/>
      <c r="Q526" s="320"/>
      <c r="R526" s="320"/>
      <c r="S526" s="320">
        <v>3</v>
      </c>
      <c r="T526" s="320">
        <v>4</v>
      </c>
      <c r="U526" s="320">
        <v>3</v>
      </c>
      <c r="V526" s="320">
        <v>3</v>
      </c>
      <c r="W526" s="320">
        <v>1</v>
      </c>
      <c r="X526" s="320"/>
      <c r="Y526" s="320"/>
      <c r="Z526" s="320"/>
      <c r="AA526" s="321"/>
      <c r="AB526" s="320"/>
      <c r="AC526" s="320"/>
      <c r="AD526" s="320">
        <v>3</v>
      </c>
      <c r="AE526" s="320">
        <v>2</v>
      </c>
      <c r="AF526" s="320">
        <v>3</v>
      </c>
      <c r="AG526" s="320">
        <v>2</v>
      </c>
      <c r="AH526" s="320">
        <v>5</v>
      </c>
      <c r="AI526" s="320">
        <v>4</v>
      </c>
      <c r="AJ526" s="320">
        <v>4</v>
      </c>
      <c r="AK526" s="320">
        <v>3</v>
      </c>
      <c r="AL526" s="320">
        <v>6</v>
      </c>
      <c r="AM526" s="320"/>
      <c r="AN526" s="320">
        <v>4</v>
      </c>
      <c r="AO526" s="320">
        <v>3</v>
      </c>
      <c r="AP526" s="320">
        <v>5</v>
      </c>
      <c r="AQ526" s="320">
        <v>4</v>
      </c>
      <c r="AR526" s="320">
        <v>3</v>
      </c>
      <c r="AS526" s="320">
        <v>4</v>
      </c>
      <c r="AT526" s="320" t="s">
        <v>356</v>
      </c>
      <c r="AU526" s="320">
        <v>4</v>
      </c>
      <c r="AV526" s="320"/>
      <c r="AW526" s="320">
        <v>5</v>
      </c>
      <c r="AX526" s="320">
        <v>3</v>
      </c>
      <c r="AY526" s="320">
        <v>3</v>
      </c>
      <c r="AZ526" s="320">
        <v>4</v>
      </c>
      <c r="BA526" s="320">
        <v>4</v>
      </c>
      <c r="BB526" s="320">
        <v>4</v>
      </c>
      <c r="BC526" s="320"/>
      <c r="BD526" s="320" t="s">
        <v>22</v>
      </c>
      <c r="BE526" s="320" t="s">
        <v>22</v>
      </c>
      <c r="BF526" s="320"/>
      <c r="BG526" s="320"/>
      <c r="BH526" s="320">
        <v>5</v>
      </c>
      <c r="BI526" s="320">
        <v>5</v>
      </c>
      <c r="BJ526" s="320"/>
      <c r="BK526" s="320">
        <v>4</v>
      </c>
      <c r="BL526" s="320">
        <v>4</v>
      </c>
      <c r="BM526" s="320"/>
      <c r="BN526" s="320"/>
      <c r="BO526" s="381">
        <v>43497.425844907404</v>
      </c>
    </row>
    <row r="527" spans="1:67" ht="15" x14ac:dyDescent="0.25">
      <c r="A527" s="244" t="str">
        <f>IFERROR(LOOKUP(H527,BLIOTECAS!$D$2:$D$30,BLIOTECAS!$C$2:$C$30),"N/C")</f>
        <v>F. Ciencias Biológicas</v>
      </c>
      <c r="B527" s="243" t="str">
        <f>IFERROR(LOOKUP(H527,BLIOTECAS!$D$2:$D$29,BLIOTECAS!$E$2:$E$29),"N/C")</f>
        <v>Ciencias Experimentales</v>
      </c>
      <c r="C527" s="243">
        <f>LOOKUP(H527,BLIOTECAS!$D$2:$D$30,BLIOTECAS!$F$2:$F$30)</f>
        <v>2</v>
      </c>
      <c r="D527" s="320">
        <v>537</v>
      </c>
      <c r="E527" s="320"/>
      <c r="F527" s="320"/>
      <c r="G527" s="320">
        <v>1</v>
      </c>
      <c r="H527" s="320">
        <v>2</v>
      </c>
      <c r="I527" s="320"/>
      <c r="J527" s="320">
        <v>3</v>
      </c>
      <c r="K527" s="320">
        <v>3</v>
      </c>
      <c r="L527" s="320"/>
      <c r="M527" s="320">
        <v>2</v>
      </c>
      <c r="N527" s="320">
        <v>29</v>
      </c>
      <c r="O527" s="320">
        <v>7</v>
      </c>
      <c r="P527" s="320" t="s">
        <v>603</v>
      </c>
      <c r="Q527" s="320"/>
      <c r="R527" s="320"/>
      <c r="S527" s="320">
        <v>4</v>
      </c>
      <c r="T527" s="320">
        <v>4</v>
      </c>
      <c r="U527" s="320">
        <v>3</v>
      </c>
      <c r="V527" s="320">
        <v>5</v>
      </c>
      <c r="W527" s="320">
        <v>1</v>
      </c>
      <c r="X527" s="320"/>
      <c r="Y527" s="320"/>
      <c r="Z527" s="320"/>
      <c r="AA527" s="320"/>
      <c r="AB527" s="320"/>
      <c r="AC527" s="320"/>
      <c r="AD527" s="320">
        <v>4</v>
      </c>
      <c r="AE527" s="320">
        <v>1</v>
      </c>
      <c r="AF527" s="320">
        <v>4</v>
      </c>
      <c r="AG527" s="320">
        <v>2</v>
      </c>
      <c r="AH527" s="320">
        <v>5</v>
      </c>
      <c r="AI527" s="320">
        <v>3</v>
      </c>
      <c r="AJ527" s="320">
        <v>5</v>
      </c>
      <c r="AK527" s="320">
        <v>1</v>
      </c>
      <c r="AL527" s="320">
        <v>3</v>
      </c>
      <c r="AM527" s="320">
        <v>4</v>
      </c>
      <c r="AN527" s="320">
        <v>4</v>
      </c>
      <c r="AO527" s="320">
        <v>4</v>
      </c>
      <c r="AP527" s="320">
        <v>5</v>
      </c>
      <c r="AQ527" s="320">
        <v>5</v>
      </c>
      <c r="AR527" s="320">
        <v>4</v>
      </c>
      <c r="AS527" s="320">
        <v>4</v>
      </c>
      <c r="AT527" s="320" t="s">
        <v>22</v>
      </c>
      <c r="AU527" s="320">
        <v>4</v>
      </c>
      <c r="AV527" s="320"/>
      <c r="AW527" s="320">
        <v>5</v>
      </c>
      <c r="AX527" s="320">
        <v>4</v>
      </c>
      <c r="AY527" s="320">
        <v>3</v>
      </c>
      <c r="AZ527" s="320">
        <v>4</v>
      </c>
      <c r="BA527" s="320">
        <v>5</v>
      </c>
      <c r="BB527" s="320">
        <v>5</v>
      </c>
      <c r="BC527" s="320"/>
      <c r="BD527" s="320" t="s">
        <v>22</v>
      </c>
      <c r="BE527" s="320" t="s">
        <v>22</v>
      </c>
      <c r="BF527" s="320"/>
      <c r="BG527" s="320"/>
      <c r="BH527" s="320">
        <v>4</v>
      </c>
      <c r="BI527" s="320">
        <v>5</v>
      </c>
      <c r="BJ527" s="320"/>
      <c r="BK527" s="320">
        <v>4</v>
      </c>
      <c r="BL527" s="320">
        <v>4</v>
      </c>
      <c r="BM527" s="320"/>
      <c r="BN527" s="320"/>
      <c r="BO527" s="381">
        <v>43497.425925925927</v>
      </c>
    </row>
    <row r="528" spans="1:67" ht="15" x14ac:dyDescent="0.25">
      <c r="A528" s="244" t="str">
        <f>IFERROR(LOOKUP(H528,BLIOTECAS!$D$2:$D$30,BLIOTECAS!$C$2:$C$30),"N/C")</f>
        <v>F. Filología</v>
      </c>
      <c r="B528" s="243" t="str">
        <f>IFERROR(LOOKUP(H528,BLIOTECAS!$D$2:$D$29,BLIOTECAS!$E$2:$E$29),"N/C")</f>
        <v>Humanidades</v>
      </c>
      <c r="C528" s="243">
        <f>LOOKUP(H528,BLIOTECAS!$D$2:$D$30,BLIOTECAS!$F$2:$F$30)</f>
        <v>1</v>
      </c>
      <c r="D528" s="320">
        <v>538</v>
      </c>
      <c r="E528" s="320"/>
      <c r="F528" s="320"/>
      <c r="G528" s="320">
        <v>3</v>
      </c>
      <c r="H528" s="320">
        <v>14</v>
      </c>
      <c r="I528" s="320"/>
      <c r="J528" s="320">
        <v>4</v>
      </c>
      <c r="K528" s="320">
        <v>4</v>
      </c>
      <c r="L528" s="320"/>
      <c r="M528" s="320">
        <v>14</v>
      </c>
      <c r="N528" s="320">
        <v>29</v>
      </c>
      <c r="O528" s="320"/>
      <c r="P528" s="320"/>
      <c r="Q528" s="320"/>
      <c r="R528" s="320"/>
      <c r="S528" s="320">
        <v>5</v>
      </c>
      <c r="T528" s="320">
        <v>5</v>
      </c>
      <c r="U528" s="320">
        <v>3</v>
      </c>
      <c r="V528" s="320">
        <v>3</v>
      </c>
      <c r="W528" s="320"/>
      <c r="X528" s="320"/>
      <c r="Y528" s="320">
        <v>3</v>
      </c>
      <c r="Z528" s="320"/>
      <c r="AA528" s="320"/>
      <c r="AB528" s="320"/>
      <c r="AC528" s="320"/>
      <c r="AD528" s="320">
        <v>3</v>
      </c>
      <c r="AE528" s="320">
        <v>5</v>
      </c>
      <c r="AF528" s="320">
        <v>5</v>
      </c>
      <c r="AG528" s="320">
        <v>3</v>
      </c>
      <c r="AH528" s="320">
        <v>3</v>
      </c>
      <c r="AI528" s="320">
        <v>5</v>
      </c>
      <c r="AJ528" s="320">
        <v>5</v>
      </c>
      <c r="AK528" s="320">
        <v>5</v>
      </c>
      <c r="AL528" s="320">
        <v>6</v>
      </c>
      <c r="AM528" s="320">
        <v>4</v>
      </c>
      <c r="AN528" s="320">
        <v>4</v>
      </c>
      <c r="AO528" s="320">
        <v>4</v>
      </c>
      <c r="AP528" s="320">
        <v>5</v>
      </c>
      <c r="AQ528" s="320">
        <v>4</v>
      </c>
      <c r="AR528" s="320">
        <v>4</v>
      </c>
      <c r="AS528" s="320">
        <v>4</v>
      </c>
      <c r="AT528" s="320" t="s">
        <v>356</v>
      </c>
      <c r="AU528" s="320">
        <v>4</v>
      </c>
      <c r="AV528" s="320"/>
      <c r="AW528" s="320">
        <v>5</v>
      </c>
      <c r="AX528" s="320">
        <v>4</v>
      </c>
      <c r="AY528" s="320">
        <v>4</v>
      </c>
      <c r="AZ528" s="320">
        <v>5</v>
      </c>
      <c r="BA528" s="320">
        <v>4</v>
      </c>
      <c r="BB528" s="320">
        <v>5</v>
      </c>
      <c r="BC528" s="320"/>
      <c r="BD528" s="320" t="s">
        <v>356</v>
      </c>
      <c r="BE528" s="320" t="s">
        <v>22</v>
      </c>
      <c r="BF528" s="320"/>
      <c r="BG528" s="320"/>
      <c r="BH528" s="320">
        <v>5</v>
      </c>
      <c r="BI528" s="320">
        <v>5</v>
      </c>
      <c r="BJ528" s="320"/>
      <c r="BK528" s="320">
        <v>4</v>
      </c>
      <c r="BL528" s="320">
        <v>5</v>
      </c>
      <c r="BM528" s="320"/>
      <c r="BN528" s="320" t="s">
        <v>604</v>
      </c>
      <c r="BO528" s="381">
        <v>43497.425937499997</v>
      </c>
    </row>
    <row r="529" spans="1:67" ht="15" x14ac:dyDescent="0.25">
      <c r="A529" s="244" t="str">
        <f>IFERROR(LOOKUP(H529,BLIOTECAS!$D$2:$D$30,BLIOTECAS!$C$2:$C$30),"N/C")</f>
        <v>F. Geografía e Historia</v>
      </c>
      <c r="B529" s="243" t="str">
        <f>IFERROR(LOOKUP(H529,BLIOTECAS!$D$2:$D$29,BLIOTECAS!$E$2:$E$29),"N/C")</f>
        <v>Humanidades</v>
      </c>
      <c r="C529" s="243">
        <f>LOOKUP(H529,BLIOTECAS!$D$2:$D$30,BLIOTECAS!$F$2:$F$30)</f>
        <v>1</v>
      </c>
      <c r="D529" s="320">
        <v>539</v>
      </c>
      <c r="E529" s="320"/>
      <c r="F529" s="320"/>
      <c r="G529" s="320">
        <v>1</v>
      </c>
      <c r="H529" s="320">
        <v>16</v>
      </c>
      <c r="I529" s="320"/>
      <c r="J529" s="320">
        <v>3</v>
      </c>
      <c r="K529" s="320">
        <v>3</v>
      </c>
      <c r="L529" s="320"/>
      <c r="M529" s="320">
        <v>16</v>
      </c>
      <c r="N529" s="320">
        <v>29</v>
      </c>
      <c r="O529" s="320">
        <v>7</v>
      </c>
      <c r="P529" s="320"/>
      <c r="Q529" s="320"/>
      <c r="R529" s="320"/>
      <c r="S529" s="320">
        <v>4</v>
      </c>
      <c r="T529" s="320">
        <v>4</v>
      </c>
      <c r="U529" s="320">
        <v>5</v>
      </c>
      <c r="V529" s="320">
        <v>1</v>
      </c>
      <c r="W529" s="320"/>
      <c r="X529" s="320">
        <v>2</v>
      </c>
      <c r="Y529" s="320">
        <v>3</v>
      </c>
      <c r="Z529" s="320"/>
      <c r="AA529" s="320"/>
      <c r="AB529" s="320"/>
      <c r="AC529" s="320"/>
      <c r="AD529" s="320">
        <v>3</v>
      </c>
      <c r="AE529" s="320">
        <v>3</v>
      </c>
      <c r="AF529" s="320">
        <v>3</v>
      </c>
      <c r="AG529" s="320">
        <v>1</v>
      </c>
      <c r="AH529" s="320">
        <v>5</v>
      </c>
      <c r="AI529" s="320">
        <v>4</v>
      </c>
      <c r="AJ529" s="320">
        <v>5</v>
      </c>
      <c r="AK529" s="320">
        <v>1</v>
      </c>
      <c r="AL529" s="320">
        <v>5</v>
      </c>
      <c r="AM529" s="320">
        <v>5</v>
      </c>
      <c r="AN529" s="320">
        <v>5</v>
      </c>
      <c r="AO529" s="320">
        <v>5</v>
      </c>
      <c r="AP529" s="320">
        <v>5</v>
      </c>
      <c r="AQ529" s="320">
        <v>5</v>
      </c>
      <c r="AR529" s="320">
        <v>5</v>
      </c>
      <c r="AS529" s="320">
        <v>5</v>
      </c>
      <c r="AT529" s="320" t="s">
        <v>356</v>
      </c>
      <c r="AU529" s="320">
        <v>5</v>
      </c>
      <c r="AV529" s="320"/>
      <c r="AW529" s="320">
        <v>5</v>
      </c>
      <c r="AX529" s="320">
        <v>5</v>
      </c>
      <c r="AY529" s="320">
        <v>4</v>
      </c>
      <c r="AZ529" s="320">
        <v>5</v>
      </c>
      <c r="BA529" s="320">
        <v>5</v>
      </c>
      <c r="BB529" s="320">
        <v>5</v>
      </c>
      <c r="BC529" s="320"/>
      <c r="BD529" s="320" t="s">
        <v>356</v>
      </c>
      <c r="BE529" s="320" t="s">
        <v>22</v>
      </c>
      <c r="BF529" s="320"/>
      <c r="BG529" s="320"/>
      <c r="BH529" s="320">
        <v>5</v>
      </c>
      <c r="BI529" s="320">
        <v>5</v>
      </c>
      <c r="BJ529" s="320"/>
      <c r="BK529" s="320">
        <v>5</v>
      </c>
      <c r="BL529" s="320">
        <v>4</v>
      </c>
      <c r="BM529" s="320"/>
      <c r="BN529" s="320"/>
      <c r="BO529" s="381">
        <v>43497.42596064815</v>
      </c>
    </row>
    <row r="530" spans="1:67" ht="15" x14ac:dyDescent="0.25">
      <c r="A530" s="244" t="str">
        <f>IFERROR(LOOKUP(H530,BLIOTECAS!$D$2:$D$30,BLIOTECAS!$C$2:$C$30),"N/C")</f>
        <v>F. Ciencias Económicas y Empresariales</v>
      </c>
      <c r="B530" s="243" t="str">
        <f>IFERROR(LOOKUP(H530,BLIOTECAS!$D$2:$D$29,BLIOTECAS!$E$2:$E$29),"N/C")</f>
        <v>Ciencias Sociales</v>
      </c>
      <c r="C530" s="243">
        <f>LOOKUP(H530,BLIOTECAS!$D$2:$D$30,BLIOTECAS!$F$2:$F$30)</f>
        <v>3</v>
      </c>
      <c r="D530" s="320">
        <v>540</v>
      </c>
      <c r="E530" s="320"/>
      <c r="F530" s="320"/>
      <c r="G530" s="320">
        <v>1</v>
      </c>
      <c r="H530" s="320">
        <v>5</v>
      </c>
      <c r="I530" s="320"/>
      <c r="J530" s="320">
        <v>3</v>
      </c>
      <c r="K530" s="320">
        <v>1</v>
      </c>
      <c r="L530" s="320"/>
      <c r="M530" s="320">
        <v>5</v>
      </c>
      <c r="N530" s="320"/>
      <c r="O530" s="320"/>
      <c r="P530" s="320"/>
      <c r="Q530" s="320"/>
      <c r="R530" s="320"/>
      <c r="S530" s="320">
        <v>3</v>
      </c>
      <c r="T530" s="320">
        <v>5</v>
      </c>
      <c r="U530" s="320">
        <v>5</v>
      </c>
      <c r="V530" s="320">
        <v>5</v>
      </c>
      <c r="W530" s="320"/>
      <c r="X530" s="320">
        <v>2</v>
      </c>
      <c r="Y530" s="320">
        <v>3</v>
      </c>
      <c r="Z530" s="320"/>
      <c r="AA530" s="320"/>
      <c r="AB530" s="320"/>
      <c r="AC530" s="320"/>
      <c r="AD530" s="320">
        <v>3</v>
      </c>
      <c r="AE530" s="320">
        <v>3</v>
      </c>
      <c r="AF530" s="320">
        <v>3</v>
      </c>
      <c r="AG530" s="320">
        <v>4</v>
      </c>
      <c r="AH530" s="320">
        <v>4</v>
      </c>
      <c r="AI530" s="320">
        <v>5</v>
      </c>
      <c r="AJ530" s="320">
        <v>5</v>
      </c>
      <c r="AK530" s="320">
        <v>3</v>
      </c>
      <c r="AL530" s="320">
        <v>4</v>
      </c>
      <c r="AM530" s="320">
        <v>3</v>
      </c>
      <c r="AN530" s="320">
        <v>4</v>
      </c>
      <c r="AO530" s="320">
        <v>4</v>
      </c>
      <c r="AP530" s="320">
        <v>4</v>
      </c>
      <c r="AQ530" s="320">
        <v>4</v>
      </c>
      <c r="AR530" s="320">
        <v>3</v>
      </c>
      <c r="AS530" s="320">
        <v>3</v>
      </c>
      <c r="AT530" s="320" t="s">
        <v>22</v>
      </c>
      <c r="AU530" s="320">
        <v>3</v>
      </c>
      <c r="AV530" s="320"/>
      <c r="AW530" s="320">
        <v>3</v>
      </c>
      <c r="AX530" s="320">
        <v>5</v>
      </c>
      <c r="AY530" s="320">
        <v>4</v>
      </c>
      <c r="AZ530" s="320">
        <v>3</v>
      </c>
      <c r="BA530" s="320">
        <v>4</v>
      </c>
      <c r="BB530" s="320">
        <v>4</v>
      </c>
      <c r="BC530" s="320"/>
      <c r="BD530" s="320" t="s">
        <v>22</v>
      </c>
      <c r="BE530" s="320" t="s">
        <v>22</v>
      </c>
      <c r="BF530" s="320">
        <v>3</v>
      </c>
      <c r="BG530" s="320"/>
      <c r="BH530" s="320">
        <v>4</v>
      </c>
      <c r="BI530" s="320">
        <v>4</v>
      </c>
      <c r="BJ530" s="320"/>
      <c r="BK530" s="320">
        <v>3</v>
      </c>
      <c r="BL530" s="320">
        <v>3</v>
      </c>
      <c r="BM530" s="320"/>
      <c r="BN530" s="320" t="s">
        <v>605</v>
      </c>
      <c r="BO530" s="381">
        <v>43497.426458333335</v>
      </c>
    </row>
    <row r="531" spans="1:67" ht="15" x14ac:dyDescent="0.25">
      <c r="A531" s="244" t="str">
        <f>IFERROR(LOOKUP(H531,BLIOTECAS!$D$2:$D$30,BLIOTECAS!$C$2:$C$30),"N/C")</f>
        <v>F. Veterinaria</v>
      </c>
      <c r="B531" s="243" t="str">
        <f>IFERROR(LOOKUP(H531,BLIOTECAS!$D$2:$D$29,BLIOTECAS!$E$2:$E$29),"N/C")</f>
        <v>Ciencias de la Salud</v>
      </c>
      <c r="C531" s="243">
        <f>LOOKUP(H531,BLIOTECAS!$D$2:$D$30,BLIOTECAS!$F$2:$F$30)</f>
        <v>4</v>
      </c>
      <c r="D531" s="320">
        <v>542</v>
      </c>
      <c r="E531" s="320"/>
      <c r="F531" s="320"/>
      <c r="G531" s="320">
        <v>3</v>
      </c>
      <c r="H531" s="320">
        <v>21</v>
      </c>
      <c r="I531" s="320"/>
      <c r="J531" s="320">
        <v>3</v>
      </c>
      <c r="K531" s="320">
        <v>3</v>
      </c>
      <c r="L531" s="320"/>
      <c r="M531" s="320">
        <v>21</v>
      </c>
      <c r="N531" s="320"/>
      <c r="O531" s="320"/>
      <c r="P531" s="320"/>
      <c r="Q531" s="320"/>
      <c r="R531" s="320"/>
      <c r="S531" s="320">
        <v>5</v>
      </c>
      <c r="T531" s="320">
        <v>4</v>
      </c>
      <c r="U531" s="320">
        <v>4</v>
      </c>
      <c r="V531" s="320">
        <v>3</v>
      </c>
      <c r="W531" s="320"/>
      <c r="X531" s="320">
        <v>2</v>
      </c>
      <c r="Y531" s="320"/>
      <c r="Z531" s="320"/>
      <c r="AA531" s="320"/>
      <c r="AB531" s="320"/>
      <c r="AC531" s="320"/>
      <c r="AD531" s="320">
        <v>2</v>
      </c>
      <c r="AE531" s="320">
        <v>5</v>
      </c>
      <c r="AF531" s="320">
        <v>4</v>
      </c>
      <c r="AG531" s="320">
        <v>1</v>
      </c>
      <c r="AH531" s="320">
        <v>3</v>
      </c>
      <c r="AI531" s="320">
        <v>3</v>
      </c>
      <c r="AJ531" s="320">
        <v>4</v>
      </c>
      <c r="AK531" s="320">
        <v>1</v>
      </c>
      <c r="AL531" s="320">
        <v>5</v>
      </c>
      <c r="AM531" s="320">
        <v>4</v>
      </c>
      <c r="AN531" s="320">
        <v>4</v>
      </c>
      <c r="AO531" s="320">
        <v>5</v>
      </c>
      <c r="AP531" s="320">
        <v>5</v>
      </c>
      <c r="AQ531" s="320">
        <v>5</v>
      </c>
      <c r="AR531" s="320">
        <v>4</v>
      </c>
      <c r="AS531" s="320">
        <v>3</v>
      </c>
      <c r="AT531" s="320" t="s">
        <v>22</v>
      </c>
      <c r="AU531" s="320">
        <v>4</v>
      </c>
      <c r="AV531" s="320"/>
      <c r="AW531" s="320">
        <v>5</v>
      </c>
      <c r="AX531" s="320">
        <v>4</v>
      </c>
      <c r="AY531" s="320">
        <v>4</v>
      </c>
      <c r="AZ531" s="320">
        <v>4</v>
      </c>
      <c r="BA531" s="320">
        <v>5</v>
      </c>
      <c r="BB531" s="320">
        <v>5</v>
      </c>
      <c r="BC531" s="320"/>
      <c r="BD531" s="320" t="s">
        <v>356</v>
      </c>
      <c r="BE531" s="320" t="s">
        <v>356</v>
      </c>
      <c r="BF531" s="320">
        <v>5</v>
      </c>
      <c r="BG531" s="320"/>
      <c r="BH531" s="320">
        <v>5</v>
      </c>
      <c r="BI531" s="320">
        <v>5</v>
      </c>
      <c r="BJ531" s="320"/>
      <c r="BK531" s="320">
        <v>5</v>
      </c>
      <c r="BL531" s="320">
        <v>4</v>
      </c>
      <c r="BM531" s="320"/>
      <c r="BN531" s="320"/>
      <c r="BO531" s="381">
        <v>43497.426620370374</v>
      </c>
    </row>
    <row r="532" spans="1:67" ht="15" x14ac:dyDescent="0.25">
      <c r="A532" s="244" t="str">
        <f>IFERROR(LOOKUP(H532,BLIOTECAS!$D$2:$D$30,BLIOTECAS!$C$2:$C$30),"N/C")</f>
        <v>F. Veterinaria</v>
      </c>
      <c r="B532" s="243" t="str">
        <f>IFERROR(LOOKUP(H532,BLIOTECAS!$D$2:$D$29,BLIOTECAS!$E$2:$E$29),"N/C")</f>
        <v>Ciencias de la Salud</v>
      </c>
      <c r="C532" s="243">
        <f>LOOKUP(H532,BLIOTECAS!$D$2:$D$30,BLIOTECAS!$F$2:$F$30)</f>
        <v>4</v>
      </c>
      <c r="D532" s="320">
        <v>543</v>
      </c>
      <c r="E532" s="320"/>
      <c r="F532" s="320"/>
      <c r="G532" s="320">
        <v>1</v>
      </c>
      <c r="H532" s="320">
        <v>21</v>
      </c>
      <c r="I532" s="320"/>
      <c r="J532" s="320">
        <v>2</v>
      </c>
      <c r="K532" s="320">
        <v>2</v>
      </c>
      <c r="L532" s="320"/>
      <c r="M532" s="320">
        <v>29</v>
      </c>
      <c r="N532" s="320">
        <v>21</v>
      </c>
      <c r="O532" s="320">
        <v>7</v>
      </c>
      <c r="P532" s="320"/>
      <c r="Q532" s="320"/>
      <c r="R532" s="320"/>
      <c r="S532" s="320">
        <v>5</v>
      </c>
      <c r="T532" s="320">
        <v>5</v>
      </c>
      <c r="U532" s="320">
        <v>5</v>
      </c>
      <c r="V532" s="320">
        <v>2</v>
      </c>
      <c r="W532" s="320"/>
      <c r="X532" s="320">
        <v>2</v>
      </c>
      <c r="Y532" s="320"/>
      <c r="Z532" s="320"/>
      <c r="AA532" s="321"/>
      <c r="AB532" s="320"/>
      <c r="AC532" s="320"/>
      <c r="AD532" s="320">
        <v>4</v>
      </c>
      <c r="AE532" s="320">
        <v>5</v>
      </c>
      <c r="AF532" s="320">
        <v>5</v>
      </c>
      <c r="AG532" s="320">
        <v>1</v>
      </c>
      <c r="AH532" s="320">
        <v>5</v>
      </c>
      <c r="AI532" s="320">
        <v>5</v>
      </c>
      <c r="AJ532" s="320">
        <v>5</v>
      </c>
      <c r="AK532" s="320">
        <v>5</v>
      </c>
      <c r="AL532" s="320">
        <v>2</v>
      </c>
      <c r="AM532" s="320">
        <v>4</v>
      </c>
      <c r="AN532" s="320">
        <v>5</v>
      </c>
      <c r="AO532" s="320">
        <v>5</v>
      </c>
      <c r="AP532" s="320">
        <v>3</v>
      </c>
      <c r="AQ532" s="320">
        <v>5</v>
      </c>
      <c r="AR532" s="320">
        <v>5</v>
      </c>
      <c r="AS532" s="320">
        <v>5</v>
      </c>
      <c r="AT532" s="320" t="s">
        <v>22</v>
      </c>
      <c r="AU532" s="320">
        <v>5</v>
      </c>
      <c r="AV532" s="320"/>
      <c r="AW532" s="320">
        <v>3</v>
      </c>
      <c r="AX532" s="320">
        <v>5</v>
      </c>
      <c r="AY532" s="320">
        <v>5</v>
      </c>
      <c r="AZ532" s="320">
        <v>5</v>
      </c>
      <c r="BA532" s="320">
        <v>5</v>
      </c>
      <c r="BB532" s="320">
        <v>5</v>
      </c>
      <c r="BC532" s="320"/>
      <c r="BD532" s="320" t="s">
        <v>22</v>
      </c>
      <c r="BE532" s="320" t="s">
        <v>22</v>
      </c>
      <c r="BF532" s="320"/>
      <c r="BG532" s="320"/>
      <c r="BH532" s="320">
        <v>4</v>
      </c>
      <c r="BI532" s="320">
        <v>3</v>
      </c>
      <c r="BJ532" s="320"/>
      <c r="BK532" s="320">
        <v>3</v>
      </c>
      <c r="BL532" s="320">
        <v>3</v>
      </c>
      <c r="BM532" s="320"/>
      <c r="BN532" s="320" t="s">
        <v>606</v>
      </c>
      <c r="BO532" s="381">
        <v>43497.426724537036</v>
      </c>
    </row>
    <row r="533" spans="1:67" ht="15" x14ac:dyDescent="0.25">
      <c r="A533" s="244" t="str">
        <f>IFERROR(LOOKUP(H533,BLIOTECAS!$D$2:$D$30,BLIOTECAS!$C$2:$C$30),"N/C")</f>
        <v>F. Ciencias Físicas</v>
      </c>
      <c r="B533" s="243" t="str">
        <f>IFERROR(LOOKUP(H533,BLIOTECAS!$D$2:$D$29,BLIOTECAS!$E$2:$E$29),"N/C")</f>
        <v>Ciencias Experimentales</v>
      </c>
      <c r="C533" s="243">
        <f>LOOKUP(H533,BLIOTECAS!$D$2:$D$30,BLIOTECAS!$F$2:$F$30)</f>
        <v>2</v>
      </c>
      <c r="D533" s="320">
        <v>544</v>
      </c>
      <c r="E533" s="320"/>
      <c r="F533" s="320"/>
      <c r="G533" s="320">
        <v>1</v>
      </c>
      <c r="H533" s="320">
        <v>6</v>
      </c>
      <c r="I533" s="320"/>
      <c r="J533" s="320">
        <v>5</v>
      </c>
      <c r="K533" s="320">
        <v>3</v>
      </c>
      <c r="L533" s="320"/>
      <c r="M533" s="320">
        <v>6</v>
      </c>
      <c r="N533" s="320">
        <v>29</v>
      </c>
      <c r="O533" s="320">
        <v>8</v>
      </c>
      <c r="P533" s="320" t="s">
        <v>607</v>
      </c>
      <c r="Q533" s="320"/>
      <c r="R533" s="320"/>
      <c r="S533" s="320">
        <v>4</v>
      </c>
      <c r="T533" s="320">
        <v>4</v>
      </c>
      <c r="U533" s="320">
        <v>4</v>
      </c>
      <c r="V533" s="320">
        <v>4</v>
      </c>
      <c r="W533" s="320"/>
      <c r="X533" s="320"/>
      <c r="Y533" s="320"/>
      <c r="Z533" s="320"/>
      <c r="AA533" s="320"/>
      <c r="AB533" s="320"/>
      <c r="AC533" s="320"/>
      <c r="AD533" s="320">
        <v>4</v>
      </c>
      <c r="AE533" s="320">
        <v>1</v>
      </c>
      <c r="AF533" s="320">
        <v>1</v>
      </c>
      <c r="AG533" s="320">
        <v>4</v>
      </c>
      <c r="AH533" s="320">
        <v>3</v>
      </c>
      <c r="AI533" s="320">
        <v>2</v>
      </c>
      <c r="AJ533" s="320">
        <v>3</v>
      </c>
      <c r="AK533" s="320">
        <v>4</v>
      </c>
      <c r="AL533" s="320">
        <v>4</v>
      </c>
      <c r="AM533" s="320">
        <v>3</v>
      </c>
      <c r="AN533" s="320">
        <v>4</v>
      </c>
      <c r="AO533" s="320"/>
      <c r="AP533" s="320">
        <v>4</v>
      </c>
      <c r="AQ533" s="320">
        <v>4</v>
      </c>
      <c r="AR533" s="320">
        <v>3</v>
      </c>
      <c r="AS533" s="320">
        <v>3</v>
      </c>
      <c r="AT533" s="320" t="s">
        <v>22</v>
      </c>
      <c r="AU533" s="320">
        <v>3</v>
      </c>
      <c r="AV533" s="320"/>
      <c r="AW533" s="320">
        <v>5</v>
      </c>
      <c r="AX533" s="320">
        <v>4</v>
      </c>
      <c r="AY533" s="320">
        <v>5</v>
      </c>
      <c r="AZ533" s="320">
        <v>5</v>
      </c>
      <c r="BA533" s="320">
        <v>2</v>
      </c>
      <c r="BB533" s="320">
        <v>5</v>
      </c>
      <c r="BC533" s="320"/>
      <c r="BD533" s="320" t="s">
        <v>22</v>
      </c>
      <c r="BE533" s="320"/>
      <c r="BF533" s="320"/>
      <c r="BG533" s="320"/>
      <c r="BH533" s="320">
        <v>4</v>
      </c>
      <c r="BI533" s="320">
        <v>4</v>
      </c>
      <c r="BJ533" s="320"/>
      <c r="BK533" s="320">
        <v>4</v>
      </c>
      <c r="BL533" s="320">
        <v>2</v>
      </c>
      <c r="BM533" s="320"/>
      <c r="BN533" s="320"/>
      <c r="BO533" s="381">
        <v>43497.426851851851</v>
      </c>
    </row>
    <row r="534" spans="1:67" ht="15" x14ac:dyDescent="0.25">
      <c r="A534" s="244" t="str">
        <f>IFERROR(LOOKUP(H534,BLIOTECAS!$D$2:$D$30,BLIOTECAS!$C$2:$C$30),"N/C")</f>
        <v>F. Trabajo Social</v>
      </c>
      <c r="B534" s="243" t="str">
        <f>IFERROR(LOOKUP(H534,BLIOTECAS!$D$2:$D$29,BLIOTECAS!$E$2:$E$29),"N/C")</f>
        <v>Ciencias Sociales</v>
      </c>
      <c r="C534" s="243">
        <f>LOOKUP(H534,BLIOTECAS!$D$2:$D$30,BLIOTECAS!$F$2:$F$30)</f>
        <v>3</v>
      </c>
      <c r="D534" s="320">
        <v>545</v>
      </c>
      <c r="E534" s="320"/>
      <c r="F534" s="320"/>
      <c r="G534" s="320">
        <v>1</v>
      </c>
      <c r="H534" s="320">
        <v>26</v>
      </c>
      <c r="I534" s="320"/>
      <c r="J534" s="320">
        <v>5</v>
      </c>
      <c r="K534" s="320">
        <v>5</v>
      </c>
      <c r="L534" s="320"/>
      <c r="M534" s="320">
        <v>26</v>
      </c>
      <c r="N534" s="320">
        <v>26</v>
      </c>
      <c r="O534" s="320">
        <v>26</v>
      </c>
      <c r="P534" s="320"/>
      <c r="Q534" s="320"/>
      <c r="R534" s="320"/>
      <c r="S534" s="320">
        <v>4</v>
      </c>
      <c r="T534" s="320">
        <v>4</v>
      </c>
      <c r="U534" s="320">
        <v>4</v>
      </c>
      <c r="V534" s="320">
        <v>5</v>
      </c>
      <c r="W534" s="320">
        <v>1</v>
      </c>
      <c r="X534" s="320"/>
      <c r="Y534" s="320"/>
      <c r="Z534" s="320"/>
      <c r="AA534" s="320"/>
      <c r="AB534" s="320"/>
      <c r="AC534" s="320"/>
      <c r="AD534" s="320">
        <v>5</v>
      </c>
      <c r="AE534" s="320">
        <v>5</v>
      </c>
      <c r="AF534" s="320">
        <v>5</v>
      </c>
      <c r="AG534" s="320">
        <v>1</v>
      </c>
      <c r="AH534" s="320">
        <v>4</v>
      </c>
      <c r="AI534" s="320">
        <v>5</v>
      </c>
      <c r="AJ534" s="320">
        <v>3</v>
      </c>
      <c r="AK534" s="320">
        <v>3</v>
      </c>
      <c r="AL534" s="320">
        <v>5</v>
      </c>
      <c r="AM534" s="320">
        <v>5</v>
      </c>
      <c r="AN534" s="320">
        <v>5</v>
      </c>
      <c r="AO534" s="320">
        <v>5</v>
      </c>
      <c r="AP534" s="320">
        <v>5</v>
      </c>
      <c r="AQ534" s="320">
        <v>5</v>
      </c>
      <c r="AR534" s="320">
        <v>5</v>
      </c>
      <c r="AS534" s="320">
        <v>5</v>
      </c>
      <c r="AT534" s="320" t="s">
        <v>356</v>
      </c>
      <c r="AU534" s="320">
        <v>5</v>
      </c>
      <c r="AV534" s="320"/>
      <c r="AW534" s="320">
        <v>5</v>
      </c>
      <c r="AX534" s="320">
        <v>5</v>
      </c>
      <c r="AY534" s="320">
        <v>5</v>
      </c>
      <c r="AZ534" s="320">
        <v>5</v>
      </c>
      <c r="BA534" s="320">
        <v>1</v>
      </c>
      <c r="BB534" s="320">
        <v>4</v>
      </c>
      <c r="BC534" s="320"/>
      <c r="BD534" s="320" t="s">
        <v>356</v>
      </c>
      <c r="BE534" s="320" t="s">
        <v>356</v>
      </c>
      <c r="BF534" s="320">
        <v>5</v>
      </c>
      <c r="BG534" s="320"/>
      <c r="BH534" s="320">
        <v>5</v>
      </c>
      <c r="BI534" s="320">
        <v>5</v>
      </c>
      <c r="BJ534" s="320"/>
      <c r="BK534" s="320">
        <v>5</v>
      </c>
      <c r="BL534" s="320">
        <v>4</v>
      </c>
      <c r="BM534" s="320"/>
      <c r="BN534" s="320" t="s">
        <v>608</v>
      </c>
      <c r="BO534" s="381">
        <v>43497.426944444444</v>
      </c>
    </row>
    <row r="535" spans="1:67" ht="15" x14ac:dyDescent="0.25">
      <c r="A535" s="244" t="str">
        <f>IFERROR(LOOKUP(H535,BLIOTECAS!$D$2:$D$30,BLIOTECAS!$C$2:$C$30),"N/C")</f>
        <v>F. Farmacia</v>
      </c>
      <c r="B535" s="243" t="str">
        <f>IFERROR(LOOKUP(H535,BLIOTECAS!$D$2:$D$29,BLIOTECAS!$E$2:$E$29),"N/C")</f>
        <v>Ciencias de la Salud</v>
      </c>
      <c r="C535" s="243">
        <f>LOOKUP(H535,BLIOTECAS!$D$2:$D$30,BLIOTECAS!$F$2:$F$30)</f>
        <v>4</v>
      </c>
      <c r="D535" s="320">
        <v>546</v>
      </c>
      <c r="E535" s="320"/>
      <c r="F535" s="320"/>
      <c r="G535" s="320">
        <v>1</v>
      </c>
      <c r="H535" s="320">
        <v>13</v>
      </c>
      <c r="I535" s="320"/>
      <c r="J535" s="320">
        <v>3</v>
      </c>
      <c r="K535" s="320">
        <v>3</v>
      </c>
      <c r="L535" s="320"/>
      <c r="M535" s="320">
        <v>13</v>
      </c>
      <c r="N535" s="320"/>
      <c r="O535" s="320"/>
      <c r="P535" s="320"/>
      <c r="Q535" s="320"/>
      <c r="R535" s="320"/>
      <c r="S535" s="320">
        <v>3</v>
      </c>
      <c r="T535" s="320">
        <v>2</v>
      </c>
      <c r="U535" s="320">
        <v>4</v>
      </c>
      <c r="V535" s="320">
        <v>3</v>
      </c>
      <c r="W535" s="320"/>
      <c r="X535" s="320">
        <v>2</v>
      </c>
      <c r="Y535" s="320"/>
      <c r="Z535" s="320">
        <v>4</v>
      </c>
      <c r="AA535" s="320">
        <v>24</v>
      </c>
      <c r="AB535" s="320"/>
      <c r="AC535" s="320"/>
      <c r="AD535" s="320">
        <v>5</v>
      </c>
      <c r="AE535" s="320">
        <v>2</v>
      </c>
      <c r="AF535" s="320">
        <v>4</v>
      </c>
      <c r="AG535" s="320">
        <v>3</v>
      </c>
      <c r="AH535" s="320">
        <v>5</v>
      </c>
      <c r="AI535" s="320">
        <v>3</v>
      </c>
      <c r="AJ535" s="320">
        <v>5</v>
      </c>
      <c r="AK535" s="320">
        <v>1</v>
      </c>
      <c r="AL535" s="320">
        <v>6</v>
      </c>
      <c r="AM535" s="320">
        <v>4</v>
      </c>
      <c r="AN535" s="320">
        <v>5</v>
      </c>
      <c r="AO535" s="320">
        <v>4</v>
      </c>
      <c r="AP535" s="320">
        <v>5</v>
      </c>
      <c r="AQ535" s="320">
        <v>4</v>
      </c>
      <c r="AR535" s="320"/>
      <c r="AS535" s="320">
        <v>4</v>
      </c>
      <c r="AT535" s="320" t="s">
        <v>22</v>
      </c>
      <c r="AU535" s="320">
        <v>4</v>
      </c>
      <c r="AV535" s="320"/>
      <c r="AW535" s="320">
        <v>4</v>
      </c>
      <c r="AX535" s="320">
        <v>3</v>
      </c>
      <c r="AY535" s="320"/>
      <c r="AZ535" s="320">
        <v>4</v>
      </c>
      <c r="BA535" s="320">
        <v>4</v>
      </c>
      <c r="BB535" s="320">
        <v>4</v>
      </c>
      <c r="BC535" s="320"/>
      <c r="BD535" s="320" t="s">
        <v>22</v>
      </c>
      <c r="BE535" s="320" t="s">
        <v>22</v>
      </c>
      <c r="BF535" s="320"/>
      <c r="BG535" s="320"/>
      <c r="BH535" s="320">
        <v>4</v>
      </c>
      <c r="BI535" s="320">
        <v>3</v>
      </c>
      <c r="BJ535" s="320"/>
      <c r="BK535" s="320">
        <v>4</v>
      </c>
      <c r="BL535" s="320">
        <v>3</v>
      </c>
      <c r="BM535" s="320"/>
      <c r="BN535" s="320" t="s">
        <v>609</v>
      </c>
      <c r="BO535" s="381">
        <v>43497.42695601852</v>
      </c>
    </row>
    <row r="536" spans="1:67" ht="15" x14ac:dyDescent="0.25">
      <c r="A536" s="244" t="str">
        <f>IFERROR(LOOKUP(H536,BLIOTECAS!$D$2:$D$30,BLIOTECAS!$C$2:$C$30),"N/C")</f>
        <v>F. Medicina</v>
      </c>
      <c r="B536" s="243" t="str">
        <f>IFERROR(LOOKUP(H536,BLIOTECAS!$D$2:$D$29,BLIOTECAS!$E$2:$E$29),"N/C")</f>
        <v>Ciencias de la Salud</v>
      </c>
      <c r="C536" s="243">
        <f>LOOKUP(H536,BLIOTECAS!$D$2:$D$30,BLIOTECAS!$F$2:$F$30)</f>
        <v>4</v>
      </c>
      <c r="D536" s="320">
        <v>547</v>
      </c>
      <c r="E536" s="320"/>
      <c r="F536" s="320"/>
      <c r="G536" s="320">
        <v>1</v>
      </c>
      <c r="H536" s="320">
        <v>18</v>
      </c>
      <c r="I536" s="320"/>
      <c r="J536" s="320">
        <v>5</v>
      </c>
      <c r="K536" s="320">
        <v>4</v>
      </c>
      <c r="L536" s="320"/>
      <c r="M536" s="320">
        <v>18</v>
      </c>
      <c r="N536" s="320">
        <v>29</v>
      </c>
      <c r="O536" s="320"/>
      <c r="P536" s="320"/>
      <c r="Q536" s="320"/>
      <c r="R536" s="320"/>
      <c r="S536" s="320">
        <v>2</v>
      </c>
      <c r="T536" s="320">
        <v>3</v>
      </c>
      <c r="U536" s="320">
        <v>4</v>
      </c>
      <c r="V536" s="320">
        <v>4</v>
      </c>
      <c r="W536" s="320"/>
      <c r="X536" s="320">
        <v>2</v>
      </c>
      <c r="Y536" s="320"/>
      <c r="Z536" s="320">
        <v>4</v>
      </c>
      <c r="AA536" s="320" t="s">
        <v>610</v>
      </c>
      <c r="AB536" s="320"/>
      <c r="AC536" s="320"/>
      <c r="AD536" s="320">
        <v>5</v>
      </c>
      <c r="AE536" s="320">
        <v>1</v>
      </c>
      <c r="AF536" s="320">
        <v>5</v>
      </c>
      <c r="AG536" s="320">
        <v>3</v>
      </c>
      <c r="AH536" s="320">
        <v>5</v>
      </c>
      <c r="AI536" s="320">
        <v>3</v>
      </c>
      <c r="AJ536" s="320">
        <v>4</v>
      </c>
      <c r="AK536" s="320">
        <v>1</v>
      </c>
      <c r="AL536" s="320">
        <v>4</v>
      </c>
      <c r="AM536" s="320">
        <v>4</v>
      </c>
      <c r="AN536" s="320">
        <v>3</v>
      </c>
      <c r="AO536" s="320">
        <v>3</v>
      </c>
      <c r="AP536" s="320">
        <v>4</v>
      </c>
      <c r="AQ536" s="320">
        <v>4</v>
      </c>
      <c r="AR536" s="320">
        <v>3</v>
      </c>
      <c r="AS536" s="320">
        <v>3</v>
      </c>
      <c r="AT536" s="320" t="s">
        <v>22</v>
      </c>
      <c r="AU536" s="320">
        <v>4</v>
      </c>
      <c r="AV536" s="320"/>
      <c r="AW536" s="320">
        <v>4</v>
      </c>
      <c r="AX536" s="320">
        <v>2</v>
      </c>
      <c r="AY536" s="320">
        <v>2</v>
      </c>
      <c r="AZ536" s="320">
        <v>4</v>
      </c>
      <c r="BA536" s="320">
        <v>4</v>
      </c>
      <c r="BB536" s="320">
        <v>4</v>
      </c>
      <c r="BC536" s="320"/>
      <c r="BD536" s="320" t="s">
        <v>22</v>
      </c>
      <c r="BE536" s="320" t="s">
        <v>22</v>
      </c>
      <c r="BF536" s="320"/>
      <c r="BG536" s="320"/>
      <c r="BH536" s="320">
        <v>4</v>
      </c>
      <c r="BI536" s="320">
        <v>4</v>
      </c>
      <c r="BJ536" s="320"/>
      <c r="BK536" s="320">
        <v>4</v>
      </c>
      <c r="BL536" s="320">
        <v>4</v>
      </c>
      <c r="BM536" s="320"/>
      <c r="BN536" s="320"/>
      <c r="BO536" s="381">
        <v>43497.426990740743</v>
      </c>
    </row>
    <row r="537" spans="1:67" ht="15" x14ac:dyDescent="0.25">
      <c r="A537" s="244" t="str">
        <f>IFERROR(LOOKUP(H537,BLIOTECAS!$D$2:$D$30,BLIOTECAS!$C$2:$C$30),"N/C")</f>
        <v>F. Medicina</v>
      </c>
      <c r="B537" s="243" t="str">
        <f>IFERROR(LOOKUP(H537,BLIOTECAS!$D$2:$D$29,BLIOTECAS!$E$2:$E$29),"N/C")</f>
        <v>Ciencias de la Salud</v>
      </c>
      <c r="C537" s="243">
        <f>LOOKUP(H537,BLIOTECAS!$D$2:$D$30,BLIOTECAS!$F$2:$F$30)</f>
        <v>4</v>
      </c>
      <c r="D537" s="320">
        <v>548</v>
      </c>
      <c r="E537" s="320"/>
      <c r="F537" s="320"/>
      <c r="G537" s="320">
        <v>1</v>
      </c>
      <c r="H537" s="320">
        <v>18</v>
      </c>
      <c r="I537" s="320"/>
      <c r="J537" s="320">
        <v>4</v>
      </c>
      <c r="K537" s="320">
        <v>3</v>
      </c>
      <c r="L537" s="320"/>
      <c r="M537" s="320">
        <v>12</v>
      </c>
      <c r="N537" s="320">
        <v>18</v>
      </c>
      <c r="O537" s="320"/>
      <c r="P537" s="320"/>
      <c r="Q537" s="320"/>
      <c r="R537" s="320"/>
      <c r="S537" s="320">
        <v>5</v>
      </c>
      <c r="T537" s="320">
        <v>5</v>
      </c>
      <c r="U537" s="320">
        <v>4</v>
      </c>
      <c r="V537" s="320">
        <v>4</v>
      </c>
      <c r="W537" s="320"/>
      <c r="X537" s="320">
        <v>2</v>
      </c>
      <c r="Y537" s="320"/>
      <c r="Z537" s="320"/>
      <c r="AA537" s="320"/>
      <c r="AB537" s="320"/>
      <c r="AC537" s="320"/>
      <c r="AD537" s="320">
        <v>3</v>
      </c>
      <c r="AE537" s="320">
        <v>1</v>
      </c>
      <c r="AF537" s="320">
        <v>1</v>
      </c>
      <c r="AG537" s="320">
        <v>4</v>
      </c>
      <c r="AH537" s="320">
        <v>5</v>
      </c>
      <c r="AI537" s="320">
        <v>4</v>
      </c>
      <c r="AJ537" s="320">
        <v>5</v>
      </c>
      <c r="AK537" s="320">
        <v>2</v>
      </c>
      <c r="AL537" s="320">
        <v>4</v>
      </c>
      <c r="AM537" s="320">
        <v>5</v>
      </c>
      <c r="AN537" s="320">
        <v>4</v>
      </c>
      <c r="AO537" s="320">
        <v>5</v>
      </c>
      <c r="AP537" s="320">
        <v>5</v>
      </c>
      <c r="AQ537" s="320">
        <v>5</v>
      </c>
      <c r="AR537" s="320">
        <v>4</v>
      </c>
      <c r="AS537" s="320">
        <v>4</v>
      </c>
      <c r="AT537" s="320" t="s">
        <v>22</v>
      </c>
      <c r="AU537" s="320">
        <v>4</v>
      </c>
      <c r="AV537" s="320"/>
      <c r="AW537" s="320">
        <v>5</v>
      </c>
      <c r="AX537" s="320">
        <v>3</v>
      </c>
      <c r="AY537" s="320">
        <v>5</v>
      </c>
      <c r="AZ537" s="320">
        <v>5</v>
      </c>
      <c r="BA537" s="320">
        <v>5</v>
      </c>
      <c r="BB537" s="320">
        <v>5</v>
      </c>
      <c r="BC537" s="320"/>
      <c r="BD537" s="320" t="s">
        <v>22</v>
      </c>
      <c r="BE537" s="320" t="s">
        <v>22</v>
      </c>
      <c r="BF537" s="320"/>
      <c r="BG537" s="320"/>
      <c r="BH537" s="320">
        <v>5</v>
      </c>
      <c r="BI537" s="320">
        <v>5</v>
      </c>
      <c r="BJ537" s="320"/>
      <c r="BK537" s="320">
        <v>4</v>
      </c>
      <c r="BL537" s="320"/>
      <c r="BM537" s="320"/>
      <c r="BN537" s="320"/>
      <c r="BO537" s="381">
        <v>43497.427094907405</v>
      </c>
    </row>
    <row r="538" spans="1:67" ht="15" x14ac:dyDescent="0.25">
      <c r="A538" s="244" t="str">
        <f>IFERROR(LOOKUP(H538,BLIOTECAS!$D$2:$D$30,BLIOTECAS!$C$2:$C$30),"N/C")</f>
        <v>F. Derecho</v>
      </c>
      <c r="B538" s="243" t="str">
        <f>IFERROR(LOOKUP(H538,BLIOTECAS!$D$2:$D$29,BLIOTECAS!$E$2:$E$29),"N/C")</f>
        <v>Ciencias Sociales</v>
      </c>
      <c r="C538" s="243">
        <f>LOOKUP(H538,BLIOTECAS!$D$2:$D$30,BLIOTECAS!$F$2:$F$30)</f>
        <v>3</v>
      </c>
      <c r="D538" s="320">
        <v>549</v>
      </c>
      <c r="E538" s="320"/>
      <c r="F538" s="320"/>
      <c r="G538" s="320">
        <v>1</v>
      </c>
      <c r="H538" s="320">
        <v>11</v>
      </c>
      <c r="I538" s="320"/>
      <c r="J538" s="320">
        <v>5</v>
      </c>
      <c r="K538" s="320">
        <v>1</v>
      </c>
      <c r="L538" s="320"/>
      <c r="M538" s="320">
        <v>29</v>
      </c>
      <c r="N538" s="320">
        <v>4</v>
      </c>
      <c r="O538" s="320"/>
      <c r="P538" s="320"/>
      <c r="Q538" s="320"/>
      <c r="R538" s="320"/>
      <c r="S538" s="320">
        <v>2</v>
      </c>
      <c r="T538" s="320">
        <v>4</v>
      </c>
      <c r="U538" s="320">
        <v>3</v>
      </c>
      <c r="V538" s="320">
        <v>4</v>
      </c>
      <c r="W538" s="320">
        <v>1</v>
      </c>
      <c r="X538" s="320"/>
      <c r="Y538" s="320"/>
      <c r="Z538" s="320"/>
      <c r="AA538" s="320"/>
      <c r="AB538" s="320"/>
      <c r="AC538" s="320"/>
      <c r="AD538" s="320">
        <v>4</v>
      </c>
      <c r="AE538" s="320">
        <v>1</v>
      </c>
      <c r="AF538" s="320">
        <v>1</v>
      </c>
      <c r="AG538" s="320">
        <v>4</v>
      </c>
      <c r="AH538" s="320">
        <v>4</v>
      </c>
      <c r="AI538" s="320">
        <v>4</v>
      </c>
      <c r="AJ538" s="320">
        <v>4</v>
      </c>
      <c r="AK538" s="320">
        <v>1</v>
      </c>
      <c r="AL538" s="320">
        <v>4</v>
      </c>
      <c r="AM538" s="320">
        <v>4</v>
      </c>
      <c r="AN538" s="320">
        <v>4</v>
      </c>
      <c r="AO538" s="320">
        <v>3</v>
      </c>
      <c r="AP538" s="320">
        <v>3</v>
      </c>
      <c r="AQ538" s="320">
        <v>3</v>
      </c>
      <c r="AR538" s="320">
        <v>3</v>
      </c>
      <c r="AS538" s="320">
        <v>4</v>
      </c>
      <c r="AT538" s="320" t="s">
        <v>22</v>
      </c>
      <c r="AU538" s="320">
        <v>3</v>
      </c>
      <c r="AV538" s="320"/>
      <c r="AW538" s="320">
        <v>3</v>
      </c>
      <c r="AX538" s="320">
        <v>3</v>
      </c>
      <c r="AY538" s="320">
        <v>3</v>
      </c>
      <c r="AZ538" s="320">
        <v>3</v>
      </c>
      <c r="BA538" s="320">
        <v>3</v>
      </c>
      <c r="BB538" s="320">
        <v>3</v>
      </c>
      <c r="BC538" s="320"/>
      <c r="BD538" s="320" t="s">
        <v>22</v>
      </c>
      <c r="BE538" s="320" t="s">
        <v>22</v>
      </c>
      <c r="BF538" s="320"/>
      <c r="BG538" s="320"/>
      <c r="BH538" s="320">
        <v>3</v>
      </c>
      <c r="BI538" s="320">
        <v>3</v>
      </c>
      <c r="BJ538" s="320"/>
      <c r="BK538" s="320">
        <v>4</v>
      </c>
      <c r="BL538" s="320"/>
      <c r="BM538" s="320"/>
      <c r="BN538" s="320" t="s">
        <v>611</v>
      </c>
      <c r="BO538" s="381">
        <v>43497.427094907405</v>
      </c>
    </row>
    <row r="539" spans="1:67" ht="15" x14ac:dyDescent="0.25">
      <c r="A539" s="244" t="str">
        <f>IFERROR(LOOKUP(H539,BLIOTECAS!$D$2:$D$30,BLIOTECAS!$C$2:$C$30),"N/C")</f>
        <v>F. Filología</v>
      </c>
      <c r="B539" s="243" t="str">
        <f>IFERROR(LOOKUP(H539,BLIOTECAS!$D$2:$D$29,BLIOTECAS!$E$2:$E$29),"N/C")</f>
        <v>Humanidades</v>
      </c>
      <c r="C539" s="243">
        <f>LOOKUP(H539,BLIOTECAS!$D$2:$D$30,BLIOTECAS!$F$2:$F$30)</f>
        <v>1</v>
      </c>
      <c r="D539" s="320">
        <v>550</v>
      </c>
      <c r="E539" s="320"/>
      <c r="F539" s="320"/>
      <c r="G539" s="320">
        <v>2</v>
      </c>
      <c r="H539" s="320">
        <v>14</v>
      </c>
      <c r="I539" s="320"/>
      <c r="J539" s="320">
        <v>4</v>
      </c>
      <c r="K539" s="320">
        <v>5</v>
      </c>
      <c r="L539" s="320"/>
      <c r="M539" s="320">
        <v>14</v>
      </c>
      <c r="N539" s="320">
        <v>14</v>
      </c>
      <c r="O539" s="320">
        <v>29</v>
      </c>
      <c r="P539" s="320" t="s">
        <v>612</v>
      </c>
      <c r="Q539" s="320"/>
      <c r="R539" s="320"/>
      <c r="S539" s="320">
        <v>2</v>
      </c>
      <c r="T539" s="320">
        <v>4</v>
      </c>
      <c r="U539" s="320">
        <v>4</v>
      </c>
      <c r="V539" s="320">
        <v>2</v>
      </c>
      <c r="W539" s="320">
        <v>1</v>
      </c>
      <c r="X539" s="320"/>
      <c r="Y539" s="320"/>
      <c r="Z539" s="320"/>
      <c r="AA539" s="320"/>
      <c r="AB539" s="320"/>
      <c r="AC539" s="320"/>
      <c r="AD539" s="320">
        <v>5</v>
      </c>
      <c r="AE539" s="320">
        <v>5</v>
      </c>
      <c r="AF539" s="320">
        <v>5</v>
      </c>
      <c r="AG539" s="320">
        <v>3</v>
      </c>
      <c r="AH539" s="320">
        <v>3</v>
      </c>
      <c r="AI539" s="320">
        <v>5</v>
      </c>
      <c r="AJ539" s="320">
        <v>2</v>
      </c>
      <c r="AK539" s="320">
        <v>3</v>
      </c>
      <c r="AL539" s="320">
        <v>6</v>
      </c>
      <c r="AM539" s="320">
        <v>4</v>
      </c>
      <c r="AN539" s="320">
        <v>4</v>
      </c>
      <c r="AO539" s="320">
        <v>3</v>
      </c>
      <c r="AP539" s="320">
        <v>3</v>
      </c>
      <c r="AQ539" s="320">
        <v>3</v>
      </c>
      <c r="AR539" s="320">
        <v>2</v>
      </c>
      <c r="AS539" s="320">
        <v>2</v>
      </c>
      <c r="AT539" s="320" t="s">
        <v>356</v>
      </c>
      <c r="AU539" s="320">
        <v>3</v>
      </c>
      <c r="AV539" s="320"/>
      <c r="AW539" s="320">
        <v>4</v>
      </c>
      <c r="AX539" s="320">
        <v>5</v>
      </c>
      <c r="AY539" s="320">
        <v>4</v>
      </c>
      <c r="AZ539" s="320">
        <v>5</v>
      </c>
      <c r="BA539" s="320">
        <v>5</v>
      </c>
      <c r="BB539" s="320">
        <v>5</v>
      </c>
      <c r="BC539" s="320"/>
      <c r="BD539" s="320" t="s">
        <v>22</v>
      </c>
      <c r="BE539" s="320" t="s">
        <v>22</v>
      </c>
      <c r="BF539" s="320"/>
      <c r="BG539" s="320"/>
      <c r="BH539" s="320">
        <v>4</v>
      </c>
      <c r="BI539" s="320">
        <v>4</v>
      </c>
      <c r="BJ539" s="320"/>
      <c r="BK539" s="320">
        <v>4</v>
      </c>
      <c r="BL539" s="320">
        <v>3</v>
      </c>
      <c r="BM539" s="320"/>
      <c r="BN539" s="320" t="s">
        <v>613</v>
      </c>
      <c r="BO539" s="381">
        <v>43497.427175925928</v>
      </c>
    </row>
    <row r="540" spans="1:67" ht="15" x14ac:dyDescent="0.25">
      <c r="A540" s="244" t="str">
        <f>IFERROR(LOOKUP(H540,BLIOTECAS!$D$2:$D$30,BLIOTECAS!$C$2:$C$30),"N/C")</f>
        <v>F. Ciencias Físicas</v>
      </c>
      <c r="B540" s="243" t="str">
        <f>IFERROR(LOOKUP(H540,BLIOTECAS!$D$2:$D$29,BLIOTECAS!$E$2:$E$29),"N/C")</f>
        <v>Ciencias Experimentales</v>
      </c>
      <c r="C540" s="243">
        <f>LOOKUP(H540,BLIOTECAS!$D$2:$D$30,BLIOTECAS!$F$2:$F$30)</f>
        <v>2</v>
      </c>
      <c r="D540" s="320">
        <v>551</v>
      </c>
      <c r="E540" s="320"/>
      <c r="F540" s="320"/>
      <c r="G540" s="320">
        <v>1</v>
      </c>
      <c r="H540" s="320">
        <v>6</v>
      </c>
      <c r="I540" s="320"/>
      <c r="J540" s="320">
        <v>4</v>
      </c>
      <c r="K540" s="320">
        <v>3</v>
      </c>
      <c r="L540" s="320"/>
      <c r="M540" s="320">
        <v>6</v>
      </c>
      <c r="N540" s="320">
        <v>8</v>
      </c>
      <c r="O540" s="320">
        <v>29</v>
      </c>
      <c r="P540" s="320"/>
      <c r="Q540" s="320"/>
      <c r="R540" s="320"/>
      <c r="S540" s="320">
        <v>3</v>
      </c>
      <c r="T540" s="320">
        <v>2</v>
      </c>
      <c r="U540" s="320">
        <v>4</v>
      </c>
      <c r="V540" s="320">
        <v>3</v>
      </c>
      <c r="W540" s="320"/>
      <c r="X540" s="320"/>
      <c r="Y540" s="320">
        <v>3</v>
      </c>
      <c r="Z540" s="320">
        <v>4</v>
      </c>
      <c r="AA540" s="321">
        <v>4.1666666666666664E-2</v>
      </c>
      <c r="AB540" s="320"/>
      <c r="AC540" s="320"/>
      <c r="AD540" s="320">
        <v>5</v>
      </c>
      <c r="AE540" s="320">
        <v>1</v>
      </c>
      <c r="AF540" s="320">
        <v>2</v>
      </c>
      <c r="AG540" s="320">
        <v>2</v>
      </c>
      <c r="AH540" s="320">
        <v>4</v>
      </c>
      <c r="AI540" s="320">
        <v>2</v>
      </c>
      <c r="AJ540" s="320">
        <v>5</v>
      </c>
      <c r="AK540" s="320">
        <v>1</v>
      </c>
      <c r="AL540" s="320">
        <v>3</v>
      </c>
      <c r="AM540" s="320">
        <v>3</v>
      </c>
      <c r="AN540" s="320">
        <v>5</v>
      </c>
      <c r="AO540" s="320">
        <v>4</v>
      </c>
      <c r="AP540" s="320">
        <v>4</v>
      </c>
      <c r="AQ540" s="320">
        <v>4</v>
      </c>
      <c r="AR540" s="320">
        <v>3</v>
      </c>
      <c r="AS540" s="320">
        <v>3</v>
      </c>
      <c r="AT540" s="320" t="s">
        <v>356</v>
      </c>
      <c r="AU540" s="320">
        <v>4</v>
      </c>
      <c r="AV540" s="320"/>
      <c r="AW540" s="320">
        <v>4</v>
      </c>
      <c r="AX540" s="320">
        <v>4</v>
      </c>
      <c r="AY540" s="320">
        <v>5</v>
      </c>
      <c r="AZ540" s="320">
        <v>5</v>
      </c>
      <c r="BA540" s="320">
        <v>4</v>
      </c>
      <c r="BB540" s="320">
        <v>4</v>
      </c>
      <c r="BC540" s="320"/>
      <c r="BD540" s="320" t="s">
        <v>22</v>
      </c>
      <c r="BE540" s="320" t="s">
        <v>22</v>
      </c>
      <c r="BF540" s="320"/>
      <c r="BG540" s="320"/>
      <c r="BH540" s="320">
        <v>4</v>
      </c>
      <c r="BI540" s="320">
        <v>3</v>
      </c>
      <c r="BJ540" s="320"/>
      <c r="BK540" s="320">
        <v>4</v>
      </c>
      <c r="BL540" s="320"/>
      <c r="BM540" s="320"/>
      <c r="BN540" s="320" t="s">
        <v>614</v>
      </c>
      <c r="BO540" s="381">
        <v>43497.427499999998</v>
      </c>
    </row>
    <row r="541" spans="1:67" ht="15" x14ac:dyDescent="0.25">
      <c r="A541" s="244" t="str">
        <f>IFERROR(LOOKUP(H541,BLIOTECAS!$D$2:$D$30,BLIOTECAS!$C$2:$C$30),"N/C")</f>
        <v>F. Medicina</v>
      </c>
      <c r="B541" s="243" t="str">
        <f>IFERROR(LOOKUP(H541,BLIOTECAS!$D$2:$D$29,BLIOTECAS!$E$2:$E$29),"N/C")</f>
        <v>Ciencias de la Salud</v>
      </c>
      <c r="C541" s="243">
        <f>LOOKUP(H541,BLIOTECAS!$D$2:$D$30,BLIOTECAS!$F$2:$F$30)</f>
        <v>4</v>
      </c>
      <c r="D541" s="320">
        <v>552</v>
      </c>
      <c r="E541" s="320"/>
      <c r="F541" s="320"/>
      <c r="G541" s="320">
        <v>1</v>
      </c>
      <c r="H541" s="320">
        <v>18</v>
      </c>
      <c r="I541" s="320"/>
      <c r="J541" s="320">
        <v>4</v>
      </c>
      <c r="K541" s="320">
        <v>4</v>
      </c>
      <c r="L541" s="320"/>
      <c r="M541" s="320">
        <v>18</v>
      </c>
      <c r="N541" s="320"/>
      <c r="O541" s="320"/>
      <c r="P541" s="320"/>
      <c r="Q541" s="320"/>
      <c r="R541" s="320"/>
      <c r="S541" s="320">
        <v>3</v>
      </c>
      <c r="T541" s="320">
        <v>3</v>
      </c>
      <c r="U541" s="320">
        <v>4</v>
      </c>
      <c r="V541" s="320">
        <v>4</v>
      </c>
      <c r="W541" s="320"/>
      <c r="X541" s="320">
        <v>2</v>
      </c>
      <c r="Y541" s="320"/>
      <c r="Z541" s="320"/>
      <c r="AA541" s="320"/>
      <c r="AB541" s="320"/>
      <c r="AC541" s="320"/>
      <c r="AD541" s="320">
        <v>3</v>
      </c>
      <c r="AE541" s="320">
        <v>1</v>
      </c>
      <c r="AF541" s="320">
        <v>5</v>
      </c>
      <c r="AG541" s="320">
        <v>2</v>
      </c>
      <c r="AH541" s="320">
        <v>5</v>
      </c>
      <c r="AI541" s="320">
        <v>4</v>
      </c>
      <c r="AJ541" s="320">
        <v>5</v>
      </c>
      <c r="AK541" s="320">
        <v>1</v>
      </c>
      <c r="AL541" s="320">
        <v>4</v>
      </c>
      <c r="AM541" s="320">
        <v>4</v>
      </c>
      <c r="AN541" s="320">
        <v>5</v>
      </c>
      <c r="AO541" s="320">
        <v>5</v>
      </c>
      <c r="AP541" s="320">
        <v>5</v>
      </c>
      <c r="AQ541" s="320">
        <v>4</v>
      </c>
      <c r="AR541" s="320">
        <v>3</v>
      </c>
      <c r="AS541" s="320">
        <v>4</v>
      </c>
      <c r="AT541" s="320" t="s">
        <v>22</v>
      </c>
      <c r="AU541" s="320">
        <v>4</v>
      </c>
      <c r="AV541" s="320"/>
      <c r="AW541" s="320">
        <v>5</v>
      </c>
      <c r="AX541" s="320">
        <v>5</v>
      </c>
      <c r="AY541" s="320">
        <v>4</v>
      </c>
      <c r="AZ541" s="320">
        <v>5</v>
      </c>
      <c r="BA541" s="320">
        <v>4</v>
      </c>
      <c r="BB541" s="320">
        <v>4</v>
      </c>
      <c r="BC541" s="320"/>
      <c r="BD541" s="320" t="s">
        <v>356</v>
      </c>
      <c r="BE541" s="320" t="s">
        <v>356</v>
      </c>
      <c r="BF541" s="320">
        <v>4</v>
      </c>
      <c r="BG541" s="320"/>
      <c r="BH541" s="320">
        <v>4</v>
      </c>
      <c r="BI541" s="320">
        <v>4</v>
      </c>
      <c r="BJ541" s="320"/>
      <c r="BK541" s="320">
        <v>4</v>
      </c>
      <c r="BL541" s="320">
        <v>4</v>
      </c>
      <c r="BM541" s="320"/>
      <c r="BN541" s="320"/>
      <c r="BO541" s="381">
        <v>43497.427604166667</v>
      </c>
    </row>
    <row r="542" spans="1:67" ht="15" x14ac:dyDescent="0.25">
      <c r="A542" s="244" t="str">
        <f>IFERROR(LOOKUP(H542,BLIOTECAS!$D$2:$D$30,BLIOTECAS!$C$2:$C$30),"N/C")</f>
        <v>F. Farmacia</v>
      </c>
      <c r="B542" s="243" t="str">
        <f>IFERROR(LOOKUP(H542,BLIOTECAS!$D$2:$D$29,BLIOTECAS!$E$2:$E$29),"N/C")</f>
        <v>Ciencias de la Salud</v>
      </c>
      <c r="C542" s="243">
        <f>LOOKUP(H542,BLIOTECAS!$D$2:$D$30,BLIOTECAS!$F$2:$F$30)</f>
        <v>4</v>
      </c>
      <c r="D542" s="320">
        <v>553</v>
      </c>
      <c r="E542" s="320"/>
      <c r="F542" s="320"/>
      <c r="G542" s="320">
        <v>1</v>
      </c>
      <c r="H542" s="320">
        <v>13</v>
      </c>
      <c r="I542" s="320"/>
      <c r="J542" s="320">
        <v>5</v>
      </c>
      <c r="K542" s="320">
        <v>1</v>
      </c>
      <c r="L542" s="320"/>
      <c r="M542" s="320">
        <v>29</v>
      </c>
      <c r="N542" s="320">
        <v>18</v>
      </c>
      <c r="O542" s="320">
        <v>13</v>
      </c>
      <c r="P542" s="320"/>
      <c r="Q542" s="320"/>
      <c r="R542" s="320"/>
      <c r="S542" s="320">
        <v>2</v>
      </c>
      <c r="T542" s="320">
        <v>2</v>
      </c>
      <c r="U542" s="320">
        <v>1</v>
      </c>
      <c r="V542" s="320">
        <v>1</v>
      </c>
      <c r="W542" s="320"/>
      <c r="X542" s="320">
        <v>2</v>
      </c>
      <c r="Y542" s="320">
        <v>3</v>
      </c>
      <c r="Z542" s="320">
        <v>4</v>
      </c>
      <c r="AA542" s="321" t="s">
        <v>615</v>
      </c>
      <c r="AB542" s="320"/>
      <c r="AC542" s="320"/>
      <c r="AD542" s="320">
        <v>4</v>
      </c>
      <c r="AE542" s="320">
        <v>1</v>
      </c>
      <c r="AF542" s="320">
        <v>1</v>
      </c>
      <c r="AG542" s="320">
        <v>4</v>
      </c>
      <c r="AH542" s="320">
        <v>5</v>
      </c>
      <c r="AI542" s="320">
        <v>4</v>
      </c>
      <c r="AJ542" s="320">
        <v>5</v>
      </c>
      <c r="AK542" s="320">
        <v>1</v>
      </c>
      <c r="AL542" s="320">
        <v>1</v>
      </c>
      <c r="AM542" s="320">
        <v>1</v>
      </c>
      <c r="AN542" s="320">
        <v>5</v>
      </c>
      <c r="AO542" s="320">
        <v>5</v>
      </c>
      <c r="AP542" s="320">
        <v>5</v>
      </c>
      <c r="AQ542" s="320">
        <v>5</v>
      </c>
      <c r="AR542" s="320">
        <v>5</v>
      </c>
      <c r="AS542" s="320">
        <v>5</v>
      </c>
      <c r="AT542" s="320" t="s">
        <v>22</v>
      </c>
      <c r="AU542" s="320">
        <v>5</v>
      </c>
      <c r="AV542" s="320"/>
      <c r="AW542" s="320">
        <v>5</v>
      </c>
      <c r="AX542" s="320">
        <v>4</v>
      </c>
      <c r="AY542" s="320">
        <v>5</v>
      </c>
      <c r="AZ542" s="320">
        <v>5</v>
      </c>
      <c r="BA542" s="320">
        <v>5</v>
      </c>
      <c r="BB542" s="320">
        <v>5</v>
      </c>
      <c r="BC542" s="320"/>
      <c r="BD542" s="320" t="s">
        <v>22</v>
      </c>
      <c r="BE542" s="320" t="s">
        <v>22</v>
      </c>
      <c r="BF542" s="320">
        <v>1</v>
      </c>
      <c r="BG542" s="320"/>
      <c r="BH542" s="320">
        <v>5</v>
      </c>
      <c r="BI542" s="320">
        <v>5</v>
      </c>
      <c r="BJ542" s="320"/>
      <c r="BK542" s="320">
        <v>3</v>
      </c>
      <c r="BL542" s="320">
        <v>3</v>
      </c>
      <c r="BM542" s="320"/>
      <c r="BN542" s="320" t="s">
        <v>616</v>
      </c>
      <c r="BO542" s="381">
        <v>43497.428090277775</v>
      </c>
    </row>
    <row r="543" spans="1:67" ht="15" x14ac:dyDescent="0.25">
      <c r="A543" s="244" t="str">
        <f>IFERROR(LOOKUP(H543,BLIOTECAS!$D$2:$D$30,BLIOTECAS!$C$2:$C$30),"N/C")</f>
        <v>F. Filología</v>
      </c>
      <c r="B543" s="243" t="str">
        <f>IFERROR(LOOKUP(H543,BLIOTECAS!$D$2:$D$29,BLIOTECAS!$E$2:$E$29),"N/C")</f>
        <v>Humanidades</v>
      </c>
      <c r="C543" s="243">
        <f>LOOKUP(H543,BLIOTECAS!$D$2:$D$30,BLIOTECAS!$F$2:$F$30)</f>
        <v>1</v>
      </c>
      <c r="D543" s="320">
        <v>554</v>
      </c>
      <c r="E543" s="320"/>
      <c r="F543" s="320"/>
      <c r="G543" s="320">
        <v>1</v>
      </c>
      <c r="H543" s="320">
        <v>14</v>
      </c>
      <c r="I543" s="320"/>
      <c r="J543" s="320">
        <v>3</v>
      </c>
      <c r="K543" s="320">
        <v>3</v>
      </c>
      <c r="L543" s="320"/>
      <c r="M543" s="320">
        <v>29</v>
      </c>
      <c r="N543" s="320"/>
      <c r="O543" s="320"/>
      <c r="P543" s="320"/>
      <c r="Q543" s="320"/>
      <c r="R543" s="320"/>
      <c r="S543" s="320">
        <v>5</v>
      </c>
      <c r="T543" s="320">
        <v>5</v>
      </c>
      <c r="U543" s="320">
        <v>5</v>
      </c>
      <c r="V543" s="320">
        <v>5</v>
      </c>
      <c r="W543" s="320"/>
      <c r="X543" s="320">
        <v>2</v>
      </c>
      <c r="Y543" s="320"/>
      <c r="Z543" s="320"/>
      <c r="AA543" s="321"/>
      <c r="AB543" s="320"/>
      <c r="AC543" s="320"/>
      <c r="AD543" s="320">
        <v>5</v>
      </c>
      <c r="AE543" s="320">
        <v>2</v>
      </c>
      <c r="AF543" s="320">
        <v>1</v>
      </c>
      <c r="AG543" s="320">
        <v>5</v>
      </c>
      <c r="AH543" s="320">
        <v>5</v>
      </c>
      <c r="AI543" s="320">
        <v>5</v>
      </c>
      <c r="AJ543" s="320">
        <v>5</v>
      </c>
      <c r="AK543" s="320">
        <v>1</v>
      </c>
      <c r="AL543" s="320">
        <v>6</v>
      </c>
      <c r="AM543" s="320">
        <v>5</v>
      </c>
      <c r="AN543" s="320">
        <v>3</v>
      </c>
      <c r="AO543" s="320">
        <v>2</v>
      </c>
      <c r="AP543" s="320">
        <v>3</v>
      </c>
      <c r="AQ543" s="320">
        <v>3</v>
      </c>
      <c r="AR543" s="320">
        <v>3</v>
      </c>
      <c r="AS543" s="320">
        <v>3</v>
      </c>
      <c r="AT543" s="320" t="s">
        <v>22</v>
      </c>
      <c r="AU543" s="320">
        <v>3</v>
      </c>
      <c r="AV543" s="320"/>
      <c r="AW543" s="320"/>
      <c r="AX543" s="320"/>
      <c r="AY543" s="320"/>
      <c r="AZ543" s="320"/>
      <c r="BA543" s="320"/>
      <c r="BB543" s="320"/>
      <c r="BC543" s="320"/>
      <c r="BD543" s="320" t="s">
        <v>22</v>
      </c>
      <c r="BE543" s="320" t="s">
        <v>22</v>
      </c>
      <c r="BF543" s="320"/>
      <c r="BG543" s="320"/>
      <c r="BH543" s="320">
        <v>5</v>
      </c>
      <c r="BI543" s="320">
        <v>5</v>
      </c>
      <c r="BJ543" s="320"/>
      <c r="BK543" s="320">
        <v>5</v>
      </c>
      <c r="BL543" s="320">
        <v>4</v>
      </c>
      <c r="BM543" s="320"/>
      <c r="BN543" s="320" t="s">
        <v>617</v>
      </c>
      <c r="BO543" s="381">
        <v>43497.428136574075</v>
      </c>
    </row>
    <row r="544" spans="1:67" ht="15" x14ac:dyDescent="0.25">
      <c r="A544" s="244" t="str">
        <f>IFERROR(LOOKUP(H544,BLIOTECAS!$D$2:$D$30,BLIOTECAS!$C$2:$C$30),"N/C")</f>
        <v>F. Ciencias Físicas</v>
      </c>
      <c r="B544" s="243" t="str">
        <f>IFERROR(LOOKUP(H544,BLIOTECAS!$D$2:$D$29,BLIOTECAS!$E$2:$E$29),"N/C")</f>
        <v>Ciencias Experimentales</v>
      </c>
      <c r="C544" s="243">
        <f>LOOKUP(H544,BLIOTECAS!$D$2:$D$30,BLIOTECAS!$F$2:$F$30)</f>
        <v>2</v>
      </c>
      <c r="D544" s="320">
        <v>555</v>
      </c>
      <c r="E544" s="320"/>
      <c r="F544" s="320"/>
      <c r="G544" s="320">
        <v>1</v>
      </c>
      <c r="H544" s="320">
        <v>6</v>
      </c>
      <c r="I544" s="320"/>
      <c r="J544" s="320">
        <v>3</v>
      </c>
      <c r="K544" s="320">
        <v>3</v>
      </c>
      <c r="L544" s="320"/>
      <c r="M544" s="320">
        <v>6</v>
      </c>
      <c r="N544" s="320"/>
      <c r="O544" s="320"/>
      <c r="P544" s="320" t="s">
        <v>618</v>
      </c>
      <c r="Q544" s="320"/>
      <c r="R544" s="320"/>
      <c r="S544" s="320">
        <v>2</v>
      </c>
      <c r="T544" s="320">
        <v>3</v>
      </c>
      <c r="U544" s="320">
        <v>3</v>
      </c>
      <c r="V544" s="320">
        <v>3</v>
      </c>
      <c r="W544" s="320"/>
      <c r="X544" s="320"/>
      <c r="Y544" s="320">
        <v>3</v>
      </c>
      <c r="Z544" s="320">
        <v>4</v>
      </c>
      <c r="AA544" s="320" t="s">
        <v>318</v>
      </c>
      <c r="AB544" s="320"/>
      <c r="AC544" s="320"/>
      <c r="AD544" s="320">
        <v>3</v>
      </c>
      <c r="AE544" s="320">
        <v>3</v>
      </c>
      <c r="AF544" s="320">
        <v>3</v>
      </c>
      <c r="AG544" s="320">
        <v>3</v>
      </c>
      <c r="AH544" s="320">
        <v>3</v>
      </c>
      <c r="AI544" s="320">
        <v>3</v>
      </c>
      <c r="AJ544" s="320">
        <v>3</v>
      </c>
      <c r="AK544" s="320">
        <v>3</v>
      </c>
      <c r="AL544" s="320">
        <v>4</v>
      </c>
      <c r="AM544" s="320">
        <v>3</v>
      </c>
      <c r="AN544" s="320">
        <v>2</v>
      </c>
      <c r="AO544" s="320">
        <v>3</v>
      </c>
      <c r="AP544" s="320">
        <v>3</v>
      </c>
      <c r="AQ544" s="320">
        <v>3</v>
      </c>
      <c r="AR544" s="320">
        <v>2</v>
      </c>
      <c r="AS544" s="320">
        <v>2</v>
      </c>
      <c r="AT544" s="320" t="s">
        <v>356</v>
      </c>
      <c r="AU544" s="320">
        <v>1</v>
      </c>
      <c r="AV544" s="320"/>
      <c r="AW544" s="320">
        <v>3</v>
      </c>
      <c r="AX544" s="320">
        <v>2</v>
      </c>
      <c r="AY544" s="320">
        <v>3</v>
      </c>
      <c r="AZ544" s="320">
        <v>3</v>
      </c>
      <c r="BA544" s="320">
        <v>1</v>
      </c>
      <c r="BB544" s="320">
        <v>3</v>
      </c>
      <c r="BC544" s="320"/>
      <c r="BD544" s="320" t="s">
        <v>356</v>
      </c>
      <c r="BE544" s="320" t="s">
        <v>22</v>
      </c>
      <c r="BF544" s="320"/>
      <c r="BG544" s="320"/>
      <c r="BH544" s="320">
        <v>4</v>
      </c>
      <c r="BI544" s="320">
        <v>3</v>
      </c>
      <c r="BJ544" s="320"/>
      <c r="BK544" s="320">
        <v>3</v>
      </c>
      <c r="BL544" s="320">
        <v>3</v>
      </c>
      <c r="BM544" s="320"/>
      <c r="BN544" s="320"/>
      <c r="BO544" s="381">
        <v>43497.42827546296</v>
      </c>
    </row>
    <row r="545" spans="1:67" ht="15" x14ac:dyDescent="0.25">
      <c r="A545" s="244" t="str">
        <f>IFERROR(LOOKUP(H545,BLIOTECAS!$D$2:$D$30,BLIOTECAS!$C$2:$C$30),"N/C")</f>
        <v>F. Ciencias de la Información</v>
      </c>
      <c r="B545" s="243" t="str">
        <f>IFERROR(LOOKUP(H545,BLIOTECAS!$D$2:$D$29,BLIOTECAS!$E$2:$E$29),"N/C")</f>
        <v>Ciencias Sociales</v>
      </c>
      <c r="C545" s="243">
        <f>LOOKUP(H545,BLIOTECAS!$D$2:$D$30,BLIOTECAS!$F$2:$F$30)</f>
        <v>3</v>
      </c>
      <c r="D545" s="320">
        <v>556</v>
      </c>
      <c r="E545" s="320"/>
      <c r="F545" s="320"/>
      <c r="G545" s="320">
        <v>1</v>
      </c>
      <c r="H545" s="320">
        <v>4</v>
      </c>
      <c r="I545" s="320"/>
      <c r="J545" s="320">
        <v>3</v>
      </c>
      <c r="K545" s="320">
        <v>3</v>
      </c>
      <c r="L545" s="320"/>
      <c r="M545" s="320"/>
      <c r="N545" s="320"/>
      <c r="O545" s="320"/>
      <c r="P545" s="320"/>
      <c r="Q545" s="320"/>
      <c r="R545" s="320"/>
      <c r="S545" s="320">
        <v>3</v>
      </c>
      <c r="T545" s="320">
        <v>4</v>
      </c>
      <c r="U545" s="320">
        <v>4</v>
      </c>
      <c r="V545" s="320">
        <v>3</v>
      </c>
      <c r="W545" s="320">
        <v>1</v>
      </c>
      <c r="X545" s="320">
        <v>2</v>
      </c>
      <c r="Y545" s="320"/>
      <c r="Z545" s="320"/>
      <c r="AA545" s="320"/>
      <c r="AB545" s="320"/>
      <c r="AC545" s="320"/>
      <c r="AD545" s="320">
        <v>4</v>
      </c>
      <c r="AE545" s="320">
        <v>1</v>
      </c>
      <c r="AF545" s="320">
        <v>1</v>
      </c>
      <c r="AG545" s="320">
        <v>3</v>
      </c>
      <c r="AH545" s="320">
        <v>4</v>
      </c>
      <c r="AI545" s="320">
        <v>1</v>
      </c>
      <c r="AJ545" s="320">
        <v>2</v>
      </c>
      <c r="AK545" s="320">
        <v>4</v>
      </c>
      <c r="AL545" s="320">
        <v>3</v>
      </c>
      <c r="AM545" s="320">
        <v>2</v>
      </c>
      <c r="AN545" s="320">
        <v>2</v>
      </c>
      <c r="AO545" s="320">
        <v>3</v>
      </c>
      <c r="AP545" s="320">
        <v>4</v>
      </c>
      <c r="AQ545" s="320">
        <v>4</v>
      </c>
      <c r="AR545" s="320">
        <v>3</v>
      </c>
      <c r="AS545" s="320">
        <v>3</v>
      </c>
      <c r="AT545" s="320" t="s">
        <v>22</v>
      </c>
      <c r="AU545" s="320">
        <v>3</v>
      </c>
      <c r="AV545" s="320"/>
      <c r="AW545" s="320">
        <v>4</v>
      </c>
      <c r="AX545" s="320">
        <v>2</v>
      </c>
      <c r="AY545" s="320">
        <v>4</v>
      </c>
      <c r="AZ545" s="320">
        <v>4</v>
      </c>
      <c r="BA545" s="320">
        <v>4</v>
      </c>
      <c r="BB545" s="320">
        <v>4</v>
      </c>
      <c r="BC545" s="320"/>
      <c r="BD545" s="320" t="s">
        <v>22</v>
      </c>
      <c r="BE545" s="320" t="s">
        <v>22</v>
      </c>
      <c r="BF545" s="320"/>
      <c r="BG545" s="320"/>
      <c r="BH545" s="320">
        <v>4</v>
      </c>
      <c r="BI545" s="320">
        <v>4</v>
      </c>
      <c r="BJ545" s="320"/>
      <c r="BK545" s="320">
        <v>3</v>
      </c>
      <c r="BL545" s="320">
        <v>3</v>
      </c>
      <c r="BM545" s="320"/>
      <c r="BN545" s="320"/>
      <c r="BO545" s="381">
        <v>43497.428333333337</v>
      </c>
    </row>
    <row r="546" spans="1:67" ht="15" x14ac:dyDescent="0.25">
      <c r="A546" s="244" t="str">
        <f>IFERROR(LOOKUP(H546,BLIOTECAS!$D$2:$D$30,BLIOTECAS!$C$2:$C$30),"N/C")</f>
        <v>F. Ciencias Químicas</v>
      </c>
      <c r="B546" s="243" t="str">
        <f>IFERROR(LOOKUP(H546,BLIOTECAS!$D$2:$D$29,BLIOTECAS!$E$2:$E$29),"N/C")</f>
        <v>Ciencias Experimentales</v>
      </c>
      <c r="C546" s="243">
        <f>LOOKUP(H546,BLIOTECAS!$D$2:$D$30,BLIOTECAS!$F$2:$F$30)</f>
        <v>2</v>
      </c>
      <c r="D546" s="320">
        <v>557</v>
      </c>
      <c r="E546" s="320"/>
      <c r="F546" s="320"/>
      <c r="G546" s="320">
        <v>1</v>
      </c>
      <c r="H546" s="320">
        <v>10</v>
      </c>
      <c r="I546" s="320"/>
      <c r="J546" s="320">
        <v>5</v>
      </c>
      <c r="K546" s="320">
        <v>3</v>
      </c>
      <c r="L546" s="320"/>
      <c r="M546" s="320">
        <v>10</v>
      </c>
      <c r="N546" s="320">
        <v>29</v>
      </c>
      <c r="O546" s="320">
        <v>2</v>
      </c>
      <c r="P546" s="320"/>
      <c r="Q546" s="320"/>
      <c r="R546" s="320"/>
      <c r="S546" s="320">
        <v>4</v>
      </c>
      <c r="T546" s="320">
        <v>4</v>
      </c>
      <c r="U546" s="320">
        <v>4</v>
      </c>
      <c r="V546" s="320">
        <v>4</v>
      </c>
      <c r="W546" s="320">
        <v>1</v>
      </c>
      <c r="X546" s="320">
        <v>2</v>
      </c>
      <c r="Y546" s="320">
        <v>3</v>
      </c>
      <c r="Z546" s="320">
        <v>4</v>
      </c>
      <c r="AA546" s="320">
        <v>0.29166666666666669</v>
      </c>
      <c r="AB546" s="320"/>
      <c r="AC546" s="320"/>
      <c r="AD546" s="320">
        <v>4</v>
      </c>
      <c r="AE546" s="320">
        <v>2</v>
      </c>
      <c r="AF546" s="320">
        <v>2</v>
      </c>
      <c r="AG546" s="320">
        <v>2</v>
      </c>
      <c r="AH546" s="320">
        <v>4</v>
      </c>
      <c r="AI546" s="320">
        <v>2</v>
      </c>
      <c r="AJ546" s="320">
        <v>3</v>
      </c>
      <c r="AK546" s="320">
        <v>1</v>
      </c>
      <c r="AL546" s="320">
        <v>5</v>
      </c>
      <c r="AM546" s="320">
        <v>5</v>
      </c>
      <c r="AN546" s="320">
        <v>5</v>
      </c>
      <c r="AO546" s="320">
        <v>5</v>
      </c>
      <c r="AP546" s="320">
        <v>5</v>
      </c>
      <c r="AQ546" s="320">
        <v>4</v>
      </c>
      <c r="AR546" s="320">
        <v>4</v>
      </c>
      <c r="AS546" s="320">
        <v>3</v>
      </c>
      <c r="AT546" s="320" t="s">
        <v>22</v>
      </c>
      <c r="AU546" s="320">
        <v>4</v>
      </c>
      <c r="AV546" s="320"/>
      <c r="AW546" s="320">
        <v>5</v>
      </c>
      <c r="AX546" s="320">
        <v>3</v>
      </c>
      <c r="AY546" s="320">
        <v>5</v>
      </c>
      <c r="AZ546" s="320">
        <v>5</v>
      </c>
      <c r="BA546" s="320">
        <v>5</v>
      </c>
      <c r="BB546" s="320">
        <v>5</v>
      </c>
      <c r="BC546" s="320"/>
      <c r="BD546" s="320" t="s">
        <v>22</v>
      </c>
      <c r="BE546" s="320" t="s">
        <v>22</v>
      </c>
      <c r="BF546" s="320"/>
      <c r="BG546" s="320"/>
      <c r="BH546" s="320">
        <v>5</v>
      </c>
      <c r="BI546" s="320">
        <v>5</v>
      </c>
      <c r="BJ546" s="320"/>
      <c r="BK546" s="320">
        <v>5</v>
      </c>
      <c r="BL546" s="320">
        <v>4</v>
      </c>
      <c r="BM546" s="320"/>
      <c r="BN546" s="320" t="s">
        <v>619</v>
      </c>
      <c r="BO546" s="381">
        <v>43497.428437499999</v>
      </c>
    </row>
    <row r="547" spans="1:67" ht="15" x14ac:dyDescent="0.25">
      <c r="A547" s="244" t="str">
        <f>IFERROR(LOOKUP(H547,BLIOTECAS!$D$2:$D$30,BLIOTECAS!$C$2:$C$30),"N/C")</f>
        <v>F. Veterinaria</v>
      </c>
      <c r="B547" s="243" t="str">
        <f>IFERROR(LOOKUP(H547,BLIOTECAS!$D$2:$D$29,BLIOTECAS!$E$2:$E$29),"N/C")</f>
        <v>Ciencias de la Salud</v>
      </c>
      <c r="C547" s="243">
        <f>LOOKUP(H547,BLIOTECAS!$D$2:$D$30,BLIOTECAS!$F$2:$F$30)</f>
        <v>4</v>
      </c>
      <c r="D547" s="320">
        <v>558</v>
      </c>
      <c r="E547" s="320"/>
      <c r="F547" s="320"/>
      <c r="G547" s="320">
        <v>1</v>
      </c>
      <c r="H547" s="320">
        <v>21</v>
      </c>
      <c r="I547" s="320"/>
      <c r="J547" s="320">
        <v>3</v>
      </c>
      <c r="K547" s="320">
        <v>3</v>
      </c>
      <c r="L547" s="320"/>
      <c r="M547" s="320">
        <v>21</v>
      </c>
      <c r="N547" s="320">
        <v>16</v>
      </c>
      <c r="O547" s="320"/>
      <c r="P547" s="320"/>
      <c r="Q547" s="320"/>
      <c r="R547" s="320"/>
      <c r="S547" s="320">
        <v>3</v>
      </c>
      <c r="T547" s="320">
        <v>3</v>
      </c>
      <c r="U547" s="320">
        <v>2</v>
      </c>
      <c r="V547" s="320">
        <v>2</v>
      </c>
      <c r="W547" s="320">
        <v>1</v>
      </c>
      <c r="X547" s="320"/>
      <c r="Y547" s="320"/>
      <c r="Z547" s="320"/>
      <c r="AA547" s="321"/>
      <c r="AB547" s="320"/>
      <c r="AC547" s="320"/>
      <c r="AD547" s="320">
        <v>5</v>
      </c>
      <c r="AE547" s="320">
        <v>2</v>
      </c>
      <c r="AF547" s="320">
        <v>2</v>
      </c>
      <c r="AG547" s="320">
        <v>4</v>
      </c>
      <c r="AH547" s="320">
        <v>4</v>
      </c>
      <c r="AI547" s="320">
        <v>4</v>
      </c>
      <c r="AJ547" s="320">
        <v>4</v>
      </c>
      <c r="AK547" s="320">
        <v>2</v>
      </c>
      <c r="AL547" s="320">
        <v>2</v>
      </c>
      <c r="AM547" s="320">
        <v>3</v>
      </c>
      <c r="AN547" s="320">
        <v>4</v>
      </c>
      <c r="AO547" s="320">
        <v>3</v>
      </c>
      <c r="AP547" s="320">
        <v>5</v>
      </c>
      <c r="AQ547" s="320">
        <v>4</v>
      </c>
      <c r="AR547" s="320">
        <v>5</v>
      </c>
      <c r="AS547" s="320">
        <v>3</v>
      </c>
      <c r="AT547" s="320" t="s">
        <v>22</v>
      </c>
      <c r="AU547" s="320">
        <v>3</v>
      </c>
      <c r="AV547" s="320"/>
      <c r="AW547" s="320">
        <v>3</v>
      </c>
      <c r="AX547" s="320">
        <v>2</v>
      </c>
      <c r="AY547" s="320">
        <v>4</v>
      </c>
      <c r="AZ547" s="320">
        <v>5</v>
      </c>
      <c r="BA547" s="320">
        <v>5</v>
      </c>
      <c r="BB547" s="320">
        <v>5</v>
      </c>
      <c r="BC547" s="320"/>
      <c r="BD547" s="320" t="s">
        <v>356</v>
      </c>
      <c r="BE547" s="320" t="s">
        <v>356</v>
      </c>
      <c r="BF547" s="320">
        <v>5</v>
      </c>
      <c r="BG547" s="320"/>
      <c r="BH547" s="320">
        <v>5</v>
      </c>
      <c r="BI547" s="320">
        <v>5</v>
      </c>
      <c r="BJ547" s="320"/>
      <c r="BK547" s="320">
        <v>3</v>
      </c>
      <c r="BL547" s="320">
        <v>3</v>
      </c>
      <c r="BM547" s="320"/>
      <c r="BN547" s="320"/>
      <c r="BO547" s="381">
        <v>43497.428460648145</v>
      </c>
    </row>
    <row r="548" spans="1:67" ht="15" x14ac:dyDescent="0.25">
      <c r="A548" s="244" t="str">
        <f>IFERROR(LOOKUP(H548,BLIOTECAS!$D$2:$D$30,BLIOTECAS!$C$2:$C$30),"N/C")</f>
        <v>F. Farmacia</v>
      </c>
      <c r="B548" s="243" t="str">
        <f>IFERROR(LOOKUP(H548,BLIOTECAS!$D$2:$D$29,BLIOTECAS!$E$2:$E$29),"N/C")</f>
        <v>Ciencias de la Salud</v>
      </c>
      <c r="C548" s="243">
        <f>LOOKUP(H548,BLIOTECAS!$D$2:$D$30,BLIOTECAS!$F$2:$F$30)</f>
        <v>4</v>
      </c>
      <c r="D548" s="320">
        <v>559</v>
      </c>
      <c r="E548" s="320"/>
      <c r="F548" s="320"/>
      <c r="G548" s="320">
        <v>1</v>
      </c>
      <c r="H548" s="320">
        <v>13</v>
      </c>
      <c r="I548" s="320"/>
      <c r="J548" s="320">
        <v>5</v>
      </c>
      <c r="K548" s="320">
        <v>1</v>
      </c>
      <c r="L548" s="320"/>
      <c r="M548" s="320">
        <v>15</v>
      </c>
      <c r="N548" s="320">
        <v>13</v>
      </c>
      <c r="O548" s="320">
        <v>2</v>
      </c>
      <c r="P548" s="320"/>
      <c r="Q548" s="320"/>
      <c r="R548" s="320"/>
      <c r="S548" s="320">
        <v>3</v>
      </c>
      <c r="T548" s="320">
        <v>3</v>
      </c>
      <c r="U548" s="320">
        <v>3</v>
      </c>
      <c r="V548" s="320">
        <v>3</v>
      </c>
      <c r="W548" s="320"/>
      <c r="X548" s="320"/>
      <c r="Y548" s="320"/>
      <c r="Z548" s="320">
        <v>4</v>
      </c>
      <c r="AA548" s="320">
        <v>1</v>
      </c>
      <c r="AB548" s="320"/>
      <c r="AC548" s="320"/>
      <c r="AD548" s="320">
        <v>2</v>
      </c>
      <c r="AE548" s="320">
        <v>1</v>
      </c>
      <c r="AF548" s="320">
        <v>1</v>
      </c>
      <c r="AG548" s="320">
        <v>1</v>
      </c>
      <c r="AH548" s="320">
        <v>1</v>
      </c>
      <c r="AI548" s="320">
        <v>5</v>
      </c>
      <c r="AJ548" s="320">
        <v>5</v>
      </c>
      <c r="AK548" s="320">
        <v>1</v>
      </c>
      <c r="AL548" s="320">
        <v>3</v>
      </c>
      <c r="AM548" s="320">
        <v>3</v>
      </c>
      <c r="AN548" s="320">
        <v>3</v>
      </c>
      <c r="AO548" s="320">
        <v>2</v>
      </c>
      <c r="AP548" s="320">
        <v>4</v>
      </c>
      <c r="AQ548" s="320">
        <v>2</v>
      </c>
      <c r="AR548" s="320">
        <v>3</v>
      </c>
      <c r="AS548" s="320"/>
      <c r="AT548" s="320" t="s">
        <v>22</v>
      </c>
      <c r="AU548" s="320">
        <v>2</v>
      </c>
      <c r="AV548" s="320"/>
      <c r="AW548" s="320">
        <v>4</v>
      </c>
      <c r="AX548" s="320">
        <v>3</v>
      </c>
      <c r="AY548" s="320">
        <v>2</v>
      </c>
      <c r="AZ548" s="320">
        <v>4</v>
      </c>
      <c r="BA548" s="320">
        <v>1</v>
      </c>
      <c r="BB548" s="320">
        <v>1</v>
      </c>
      <c r="BC548" s="320"/>
      <c r="BD548" s="320" t="s">
        <v>22</v>
      </c>
      <c r="BE548" s="320" t="s">
        <v>22</v>
      </c>
      <c r="BF548" s="320">
        <v>4</v>
      </c>
      <c r="BG548" s="320"/>
      <c r="BH548" s="320">
        <v>4</v>
      </c>
      <c r="BI548" s="320">
        <v>5</v>
      </c>
      <c r="BJ548" s="320"/>
      <c r="BK548" s="320">
        <v>3</v>
      </c>
      <c r="BL548" s="320">
        <v>3</v>
      </c>
      <c r="BM548" s="320"/>
      <c r="BN548" s="320" t="s">
        <v>620</v>
      </c>
      <c r="BO548" s="381">
        <v>43497.42863425926</v>
      </c>
    </row>
    <row r="549" spans="1:67" ht="15" x14ac:dyDescent="0.25">
      <c r="A549" s="244" t="str">
        <f>IFERROR(LOOKUP(H549,BLIOTECAS!$D$2:$D$30,BLIOTECAS!$C$2:$C$30),"N/C")</f>
        <v>F. Filología</v>
      </c>
      <c r="B549" s="243" t="str">
        <f>IFERROR(LOOKUP(H549,BLIOTECAS!$D$2:$D$29,BLIOTECAS!$E$2:$E$29),"N/C")</f>
        <v>Humanidades</v>
      </c>
      <c r="C549" s="243">
        <f>LOOKUP(H549,BLIOTECAS!$D$2:$D$30,BLIOTECAS!$F$2:$F$30)</f>
        <v>1</v>
      </c>
      <c r="D549" s="320">
        <v>560</v>
      </c>
      <c r="E549" s="320"/>
      <c r="F549" s="320"/>
      <c r="G549" s="320">
        <v>3</v>
      </c>
      <c r="H549" s="320">
        <v>14</v>
      </c>
      <c r="I549" s="320"/>
      <c r="J549" s="320">
        <v>5</v>
      </c>
      <c r="K549" s="320">
        <v>5</v>
      </c>
      <c r="L549" s="320"/>
      <c r="M549" s="320">
        <v>14</v>
      </c>
      <c r="N549" s="320">
        <v>29</v>
      </c>
      <c r="O549" s="320">
        <v>16</v>
      </c>
      <c r="P549" s="320"/>
      <c r="Q549" s="320"/>
      <c r="R549" s="320"/>
      <c r="S549" s="320">
        <v>2</v>
      </c>
      <c r="T549" s="320">
        <v>5</v>
      </c>
      <c r="U549" s="320">
        <v>5</v>
      </c>
      <c r="V549" s="320">
        <v>2</v>
      </c>
      <c r="W549" s="320">
        <v>1</v>
      </c>
      <c r="X549" s="320"/>
      <c r="Y549" s="320"/>
      <c r="Z549" s="320"/>
      <c r="AA549" s="320"/>
      <c r="AB549" s="320"/>
      <c r="AC549" s="320"/>
      <c r="AD549" s="320">
        <v>4</v>
      </c>
      <c r="AE549" s="320">
        <v>4</v>
      </c>
      <c r="AF549" s="320">
        <v>2</v>
      </c>
      <c r="AG549" s="320">
        <v>3</v>
      </c>
      <c r="AH549" s="320">
        <v>1</v>
      </c>
      <c r="AI549" s="320">
        <v>5</v>
      </c>
      <c r="AJ549" s="320">
        <v>1</v>
      </c>
      <c r="AK549" s="320">
        <v>3</v>
      </c>
      <c r="AL549" s="320">
        <v>6</v>
      </c>
      <c r="AM549" s="320">
        <v>4</v>
      </c>
      <c r="AN549" s="320">
        <v>5</v>
      </c>
      <c r="AO549" s="320">
        <v>3</v>
      </c>
      <c r="AP549" s="320">
        <v>4</v>
      </c>
      <c r="AQ549" s="320">
        <v>2</v>
      </c>
      <c r="AR549" s="320">
        <v>4</v>
      </c>
      <c r="AS549" s="320">
        <v>3</v>
      </c>
      <c r="AT549" s="320" t="s">
        <v>356</v>
      </c>
      <c r="AU549" s="320">
        <v>1</v>
      </c>
      <c r="AV549" s="320"/>
      <c r="AW549" s="320">
        <v>4</v>
      </c>
      <c r="AX549" s="320">
        <v>4</v>
      </c>
      <c r="AY549" s="320">
        <v>4</v>
      </c>
      <c r="AZ549" s="320">
        <v>5</v>
      </c>
      <c r="BA549" s="320">
        <v>2</v>
      </c>
      <c r="BB549" s="320">
        <v>5</v>
      </c>
      <c r="BC549" s="320"/>
      <c r="BD549" s="320" t="s">
        <v>22</v>
      </c>
      <c r="BE549" s="320" t="s">
        <v>22</v>
      </c>
      <c r="BF549" s="320"/>
      <c r="BG549" s="320"/>
      <c r="BH549" s="320">
        <v>4</v>
      </c>
      <c r="BI549" s="320">
        <v>5</v>
      </c>
      <c r="BJ549" s="320"/>
      <c r="BK549" s="320">
        <v>4</v>
      </c>
      <c r="BL549" s="320">
        <v>3</v>
      </c>
      <c r="BM549" s="320"/>
      <c r="BN549" s="320" t="s">
        <v>621</v>
      </c>
      <c r="BO549" s="381">
        <v>43497.428703703707</v>
      </c>
    </row>
    <row r="550" spans="1:67" ht="15" x14ac:dyDescent="0.25">
      <c r="A550" s="244" t="str">
        <f>IFERROR(LOOKUP(H550,BLIOTECAS!$D$2:$D$30,BLIOTECAS!$C$2:$C$30),"N/C")</f>
        <v>F. Veterinaria</v>
      </c>
      <c r="B550" s="243" t="str">
        <f>IFERROR(LOOKUP(H550,BLIOTECAS!$D$2:$D$29,BLIOTECAS!$E$2:$E$29),"N/C")</f>
        <v>Ciencias de la Salud</v>
      </c>
      <c r="C550" s="243">
        <f>LOOKUP(H550,BLIOTECAS!$D$2:$D$30,BLIOTECAS!$F$2:$F$30)</f>
        <v>4</v>
      </c>
      <c r="D550" s="320">
        <v>561</v>
      </c>
      <c r="E550" s="320"/>
      <c r="F550" s="320"/>
      <c r="G550" s="320">
        <v>1</v>
      </c>
      <c r="H550" s="320">
        <v>21</v>
      </c>
      <c r="I550" s="320"/>
      <c r="J550" s="320">
        <v>3</v>
      </c>
      <c r="K550" s="320">
        <v>3</v>
      </c>
      <c r="L550" s="320"/>
      <c r="M550" s="320">
        <v>29</v>
      </c>
      <c r="N550" s="320">
        <v>21</v>
      </c>
      <c r="O550" s="320">
        <v>13</v>
      </c>
      <c r="P550" s="320"/>
      <c r="Q550" s="320"/>
      <c r="R550" s="320"/>
      <c r="S550" s="320">
        <v>4</v>
      </c>
      <c r="T550" s="320">
        <v>4</v>
      </c>
      <c r="U550" s="320">
        <v>4</v>
      </c>
      <c r="V550" s="320">
        <v>4</v>
      </c>
      <c r="W550" s="320">
        <v>1</v>
      </c>
      <c r="X550" s="320"/>
      <c r="Y550" s="320"/>
      <c r="Z550" s="320"/>
      <c r="AA550" s="320"/>
      <c r="AB550" s="320"/>
      <c r="AC550" s="320"/>
      <c r="AD550" s="320">
        <v>3</v>
      </c>
      <c r="AE550" s="320">
        <v>3</v>
      </c>
      <c r="AF550" s="320">
        <v>3</v>
      </c>
      <c r="AG550" s="320">
        <v>1</v>
      </c>
      <c r="AH550" s="320">
        <v>3</v>
      </c>
      <c r="AI550" s="320">
        <v>3</v>
      </c>
      <c r="AJ550" s="320">
        <v>5</v>
      </c>
      <c r="AK550" s="320">
        <v>3</v>
      </c>
      <c r="AL550" s="320">
        <v>3</v>
      </c>
      <c r="AM550" s="320">
        <v>3</v>
      </c>
      <c r="AN550" s="320">
        <v>3</v>
      </c>
      <c r="AO550" s="320">
        <v>3</v>
      </c>
      <c r="AP550" s="320">
        <v>4</v>
      </c>
      <c r="AQ550" s="320">
        <v>3</v>
      </c>
      <c r="AR550" s="320">
        <v>3</v>
      </c>
      <c r="AS550" s="320">
        <v>4</v>
      </c>
      <c r="AT550" s="320" t="s">
        <v>22</v>
      </c>
      <c r="AU550" s="320">
        <v>3</v>
      </c>
      <c r="AV550" s="320"/>
      <c r="AW550" s="320">
        <v>4</v>
      </c>
      <c r="AX550" s="320">
        <v>4</v>
      </c>
      <c r="AY550" s="320">
        <v>4</v>
      </c>
      <c r="AZ550" s="320">
        <v>4</v>
      </c>
      <c r="BA550" s="320">
        <v>4</v>
      </c>
      <c r="BB550" s="320">
        <v>4</v>
      </c>
      <c r="BC550" s="320"/>
      <c r="BD550" s="320" t="s">
        <v>356</v>
      </c>
      <c r="BE550" s="320" t="s">
        <v>22</v>
      </c>
      <c r="BF550" s="320"/>
      <c r="BG550" s="320"/>
      <c r="BH550" s="320">
        <v>4</v>
      </c>
      <c r="BI550" s="320">
        <v>4</v>
      </c>
      <c r="BJ550" s="320"/>
      <c r="BK550" s="320">
        <v>4</v>
      </c>
      <c r="BL550" s="320">
        <v>4</v>
      </c>
      <c r="BM550" s="320"/>
      <c r="BN550" s="320"/>
      <c r="BO550" s="381">
        <v>43497.428993055553</v>
      </c>
    </row>
    <row r="551" spans="1:67" ht="15" x14ac:dyDescent="0.25">
      <c r="A551" s="244" t="str">
        <f>IFERROR(LOOKUP(H551,BLIOTECAS!$D$2:$D$30,BLIOTECAS!$C$2:$C$30),"N/C")</f>
        <v>F. Filosofía</v>
      </c>
      <c r="B551" s="243" t="str">
        <f>IFERROR(LOOKUP(H551,BLIOTECAS!$D$2:$D$29,BLIOTECAS!$E$2:$E$29),"N/C")</f>
        <v>Humanidades</v>
      </c>
      <c r="C551" s="243">
        <f>LOOKUP(H551,BLIOTECAS!$D$2:$D$30,BLIOTECAS!$F$2:$F$30)</f>
        <v>1</v>
      </c>
      <c r="D551" s="320">
        <v>562</v>
      </c>
      <c r="E551" s="320"/>
      <c r="F551" s="320"/>
      <c r="G551" s="320">
        <v>1</v>
      </c>
      <c r="H551" s="320">
        <v>15</v>
      </c>
      <c r="I551" s="320"/>
      <c r="J551" s="320">
        <v>5</v>
      </c>
      <c r="K551" s="320">
        <v>3</v>
      </c>
      <c r="L551" s="320"/>
      <c r="M551" s="320">
        <v>29</v>
      </c>
      <c r="N551" s="320">
        <v>9</v>
      </c>
      <c r="O551" s="320">
        <v>15</v>
      </c>
      <c r="P551" s="320"/>
      <c r="Q551" s="320"/>
      <c r="R551" s="320"/>
      <c r="S551" s="320">
        <v>5</v>
      </c>
      <c r="T551" s="320">
        <v>4</v>
      </c>
      <c r="U551" s="320">
        <v>5</v>
      </c>
      <c r="V551" s="320">
        <v>5</v>
      </c>
      <c r="W551" s="320"/>
      <c r="X551" s="320">
        <v>2</v>
      </c>
      <c r="Y551" s="320">
        <v>3</v>
      </c>
      <c r="Z551" s="320"/>
      <c r="AA551" s="320"/>
      <c r="AB551" s="320"/>
      <c r="AC551" s="320"/>
      <c r="AD551" s="320">
        <v>5</v>
      </c>
      <c r="AE551" s="320">
        <v>1</v>
      </c>
      <c r="AF551" s="320">
        <v>4</v>
      </c>
      <c r="AG551" s="320">
        <v>1</v>
      </c>
      <c r="AH551" s="320">
        <v>5</v>
      </c>
      <c r="AI551" s="320">
        <v>2</v>
      </c>
      <c r="AJ551" s="320">
        <v>2</v>
      </c>
      <c r="AK551" s="320">
        <v>1</v>
      </c>
      <c r="AL551" s="320">
        <v>5</v>
      </c>
      <c r="AM551" s="320">
        <v>5</v>
      </c>
      <c r="AN551" s="320">
        <v>5</v>
      </c>
      <c r="AO551" s="320">
        <v>4</v>
      </c>
      <c r="AP551" s="320">
        <v>4</v>
      </c>
      <c r="AQ551" s="320">
        <v>5</v>
      </c>
      <c r="AR551" s="320">
        <v>3</v>
      </c>
      <c r="AS551" s="320">
        <v>5</v>
      </c>
      <c r="AT551" s="320" t="s">
        <v>22</v>
      </c>
      <c r="AU551" s="320">
        <v>3</v>
      </c>
      <c r="AV551" s="320"/>
      <c r="AW551" s="320">
        <v>4</v>
      </c>
      <c r="AX551" s="320">
        <v>5</v>
      </c>
      <c r="AY551" s="320">
        <v>5</v>
      </c>
      <c r="AZ551" s="320">
        <v>5</v>
      </c>
      <c r="BA551" s="320">
        <v>5</v>
      </c>
      <c r="BB551" s="320">
        <v>3</v>
      </c>
      <c r="BC551" s="320"/>
      <c r="BD551" s="320" t="s">
        <v>22</v>
      </c>
      <c r="BE551" s="320" t="s">
        <v>356</v>
      </c>
      <c r="BF551" s="320">
        <v>2</v>
      </c>
      <c r="BG551" s="320"/>
      <c r="BH551" s="320">
        <v>4</v>
      </c>
      <c r="BI551" s="320">
        <v>4</v>
      </c>
      <c r="BJ551" s="320"/>
      <c r="BK551" s="320">
        <v>5</v>
      </c>
      <c r="BL551" s="320">
        <v>3</v>
      </c>
      <c r="BM551" s="320"/>
      <c r="BN551" s="320"/>
      <c r="BO551" s="381">
        <v>43497.42900462963</v>
      </c>
    </row>
    <row r="552" spans="1:67" ht="15" x14ac:dyDescent="0.25">
      <c r="A552" s="244" t="str">
        <f>IFERROR(LOOKUP(H552,BLIOTECAS!$D$2:$D$30,BLIOTECAS!$C$2:$C$30),"N/C")</f>
        <v>F. Ciencias Matemáticas</v>
      </c>
      <c r="B552" s="243" t="str">
        <f>IFERROR(LOOKUP(H552,BLIOTECAS!$D$2:$D$29,BLIOTECAS!$E$2:$E$29),"N/C")</f>
        <v>Ciencias Experimentales</v>
      </c>
      <c r="C552" s="243">
        <f>LOOKUP(H552,BLIOTECAS!$D$2:$D$30,BLIOTECAS!$F$2:$F$30)</f>
        <v>2</v>
      </c>
      <c r="D552" s="320">
        <v>563</v>
      </c>
      <c r="E552" s="320"/>
      <c r="F552" s="320"/>
      <c r="G552" s="320">
        <v>1</v>
      </c>
      <c r="H552" s="320">
        <v>8</v>
      </c>
      <c r="I552" s="320"/>
      <c r="J552" s="320">
        <v>4</v>
      </c>
      <c r="K552" s="320">
        <v>3</v>
      </c>
      <c r="L552" s="320"/>
      <c r="M552" s="320">
        <v>8</v>
      </c>
      <c r="N552" s="320">
        <v>17</v>
      </c>
      <c r="O552" s="320"/>
      <c r="P552" s="320"/>
      <c r="Q552" s="320"/>
      <c r="R552" s="320"/>
      <c r="S552" s="320">
        <v>5</v>
      </c>
      <c r="T552" s="320">
        <v>4</v>
      </c>
      <c r="U552" s="320">
        <v>2</v>
      </c>
      <c r="V552" s="320">
        <v>2</v>
      </c>
      <c r="W552" s="320">
        <v>1</v>
      </c>
      <c r="X552" s="320"/>
      <c r="Y552" s="320"/>
      <c r="Z552" s="320"/>
      <c r="AA552" s="320"/>
      <c r="AB552" s="320"/>
      <c r="AC552" s="320"/>
      <c r="AD552" s="320">
        <v>4</v>
      </c>
      <c r="AE552" s="320">
        <v>1</v>
      </c>
      <c r="AF552" s="320">
        <v>1</v>
      </c>
      <c r="AG552" s="320">
        <v>4</v>
      </c>
      <c r="AH552" s="320">
        <v>5</v>
      </c>
      <c r="AI552" s="320">
        <v>5</v>
      </c>
      <c r="AJ552" s="320">
        <v>5</v>
      </c>
      <c r="AK552" s="320">
        <v>3</v>
      </c>
      <c r="AL552" s="320">
        <v>2</v>
      </c>
      <c r="AM552" s="320">
        <v>2</v>
      </c>
      <c r="AN552" s="320">
        <v>3</v>
      </c>
      <c r="AO552" s="320">
        <v>1</v>
      </c>
      <c r="AP552" s="320">
        <v>5</v>
      </c>
      <c r="AQ552" s="320">
        <v>1</v>
      </c>
      <c r="AR552" s="320">
        <v>4</v>
      </c>
      <c r="AS552" s="320">
        <v>3</v>
      </c>
      <c r="AT552" s="320" t="s">
        <v>22</v>
      </c>
      <c r="AU552" s="320">
        <v>1</v>
      </c>
      <c r="AV552" s="320"/>
      <c r="AW552" s="320">
        <v>4</v>
      </c>
      <c r="AX552" s="320">
        <v>4</v>
      </c>
      <c r="AY552" s="320">
        <v>5</v>
      </c>
      <c r="AZ552" s="320">
        <v>5</v>
      </c>
      <c r="BA552" s="320">
        <v>2</v>
      </c>
      <c r="BB552" s="320">
        <v>3</v>
      </c>
      <c r="BC552" s="320"/>
      <c r="BD552" s="320" t="s">
        <v>356</v>
      </c>
      <c r="BE552" s="320" t="s">
        <v>356</v>
      </c>
      <c r="BF552" s="320">
        <v>3</v>
      </c>
      <c r="BG552" s="320"/>
      <c r="BH552" s="320">
        <v>5</v>
      </c>
      <c r="BI552" s="320">
        <v>5</v>
      </c>
      <c r="BJ552" s="320"/>
      <c r="BK552" s="320">
        <v>2</v>
      </c>
      <c r="BL552" s="320">
        <v>2</v>
      </c>
      <c r="BM552" s="320"/>
      <c r="BN552" s="320" t="s">
        <v>622</v>
      </c>
      <c r="BO552" s="381">
        <v>43497.429027777776</v>
      </c>
    </row>
    <row r="553" spans="1:67" ht="15" x14ac:dyDescent="0.25">
      <c r="A553" s="244" t="str">
        <f>IFERROR(LOOKUP(H553,BLIOTECAS!$D$2:$D$30,BLIOTECAS!$C$2:$C$30),"N/C")</f>
        <v>F. Farmacia</v>
      </c>
      <c r="B553" s="243" t="str">
        <f>IFERROR(LOOKUP(H553,BLIOTECAS!$D$2:$D$29,BLIOTECAS!$E$2:$E$29),"N/C")</f>
        <v>Ciencias de la Salud</v>
      </c>
      <c r="C553" s="243">
        <f>LOOKUP(H553,BLIOTECAS!$D$2:$D$30,BLIOTECAS!$F$2:$F$30)</f>
        <v>4</v>
      </c>
      <c r="D553" s="320">
        <v>564</v>
      </c>
      <c r="E553" s="320"/>
      <c r="F553" s="320"/>
      <c r="G553" s="320">
        <v>1</v>
      </c>
      <c r="H553" s="320">
        <v>13</v>
      </c>
      <c r="I553" s="320"/>
      <c r="J553" s="320">
        <v>2</v>
      </c>
      <c r="K553" s="320">
        <v>1</v>
      </c>
      <c r="L553" s="320"/>
      <c r="M553" s="320">
        <v>4</v>
      </c>
      <c r="N553" s="320">
        <v>29</v>
      </c>
      <c r="O553" s="320"/>
      <c r="P553" s="320"/>
      <c r="Q553" s="320"/>
      <c r="R553" s="320"/>
      <c r="S553" s="320">
        <v>2</v>
      </c>
      <c r="T553" s="320">
        <v>1</v>
      </c>
      <c r="U553" s="320">
        <v>1</v>
      </c>
      <c r="V553" s="320">
        <v>2</v>
      </c>
      <c r="W553" s="320"/>
      <c r="X553" s="320">
        <v>2</v>
      </c>
      <c r="Y553" s="320">
        <v>3</v>
      </c>
      <c r="Z553" s="320">
        <v>4</v>
      </c>
      <c r="AA553" s="320">
        <v>3</v>
      </c>
      <c r="AB553" s="320"/>
      <c r="AC553" s="320"/>
      <c r="AD553" s="320">
        <v>3</v>
      </c>
      <c r="AE553" s="320">
        <v>1</v>
      </c>
      <c r="AF553" s="320">
        <v>1</v>
      </c>
      <c r="AG553" s="320">
        <v>1</v>
      </c>
      <c r="AH553" s="320">
        <v>5</v>
      </c>
      <c r="AI553" s="320">
        <v>5</v>
      </c>
      <c r="AJ553" s="320">
        <v>5</v>
      </c>
      <c r="AK553" s="320">
        <v>1</v>
      </c>
      <c r="AL553" s="320">
        <v>2</v>
      </c>
      <c r="AM553" s="320">
        <v>2</v>
      </c>
      <c r="AN553" s="320">
        <v>3</v>
      </c>
      <c r="AO553" s="320">
        <v>3</v>
      </c>
      <c r="AP553" s="320">
        <v>3</v>
      </c>
      <c r="AQ553" s="320">
        <v>3</v>
      </c>
      <c r="AR553" s="320">
        <v>1</v>
      </c>
      <c r="AS553" s="320">
        <v>3</v>
      </c>
      <c r="AT553" s="320" t="s">
        <v>22</v>
      </c>
      <c r="AU553" s="320">
        <v>2</v>
      </c>
      <c r="AV553" s="320"/>
      <c r="AW553" s="320">
        <v>5</v>
      </c>
      <c r="AX553" s="320">
        <v>5</v>
      </c>
      <c r="AY553" s="320">
        <v>5</v>
      </c>
      <c r="AZ553" s="320">
        <v>5</v>
      </c>
      <c r="BA553" s="320">
        <v>5</v>
      </c>
      <c r="BB553" s="320">
        <v>5</v>
      </c>
      <c r="BC553" s="320"/>
      <c r="BD553" s="320" t="s">
        <v>22</v>
      </c>
      <c r="BE553" s="320" t="s">
        <v>22</v>
      </c>
      <c r="BF553" s="320"/>
      <c r="BG553" s="320"/>
      <c r="BH553" s="320">
        <v>4</v>
      </c>
      <c r="BI553" s="320">
        <v>4</v>
      </c>
      <c r="BJ553" s="320"/>
      <c r="BK553" s="320">
        <v>2</v>
      </c>
      <c r="BL553" s="320">
        <v>3</v>
      </c>
      <c r="BM553" s="320"/>
      <c r="BN553" s="320" t="s">
        <v>623</v>
      </c>
      <c r="BO553" s="381">
        <v>43497.429027777776</v>
      </c>
    </row>
    <row r="554" spans="1:67" ht="15" x14ac:dyDescent="0.25">
      <c r="A554" s="244" t="str">
        <f>IFERROR(LOOKUP(H554,BLIOTECAS!$D$2:$D$30,BLIOTECAS!$C$2:$C$30),"N/C")</f>
        <v>F. Óptica y Optometría</v>
      </c>
      <c r="B554" s="243" t="str">
        <f>IFERROR(LOOKUP(H554,BLIOTECAS!$D$2:$D$29,BLIOTECAS!$E$2:$E$29),"N/C")</f>
        <v>Ciencias de la Salud</v>
      </c>
      <c r="C554" s="243">
        <f>LOOKUP(H554,BLIOTECAS!$D$2:$D$30,BLIOTECAS!$F$2:$F$30)</f>
        <v>4</v>
      </c>
      <c r="D554" s="320">
        <v>565</v>
      </c>
      <c r="E554" s="320"/>
      <c r="F554" s="320"/>
      <c r="G554" s="320">
        <v>1</v>
      </c>
      <c r="H554" s="320">
        <v>25</v>
      </c>
      <c r="I554" s="320"/>
      <c r="J554" s="320">
        <v>3</v>
      </c>
      <c r="K554" s="320">
        <v>2</v>
      </c>
      <c r="L554" s="320"/>
      <c r="M554" s="320">
        <v>25</v>
      </c>
      <c r="N554" s="320"/>
      <c r="O554" s="320"/>
      <c r="P554" s="320"/>
      <c r="Q554" s="320"/>
      <c r="R554" s="320"/>
      <c r="S554" s="320">
        <v>4</v>
      </c>
      <c r="T554" s="320">
        <v>1</v>
      </c>
      <c r="U554" s="320">
        <v>2</v>
      </c>
      <c r="V554" s="320">
        <v>3</v>
      </c>
      <c r="W554" s="320"/>
      <c r="X554" s="320">
        <v>2</v>
      </c>
      <c r="Y554" s="320"/>
      <c r="Z554" s="320">
        <v>4</v>
      </c>
      <c r="AA554" s="320">
        <v>0.5</v>
      </c>
      <c r="AB554" s="320"/>
      <c r="AC554" s="320"/>
      <c r="AD554" s="320">
        <v>2</v>
      </c>
      <c r="AE554" s="320">
        <v>1</v>
      </c>
      <c r="AF554" s="320">
        <v>2</v>
      </c>
      <c r="AG554" s="320">
        <v>4</v>
      </c>
      <c r="AH554" s="320">
        <v>4</v>
      </c>
      <c r="AI554" s="320">
        <v>4</v>
      </c>
      <c r="AJ554" s="320">
        <v>5</v>
      </c>
      <c r="AK554" s="320">
        <v>1</v>
      </c>
      <c r="AL554" s="320">
        <v>3</v>
      </c>
      <c r="AM554" s="320">
        <v>3</v>
      </c>
      <c r="AN554" s="320">
        <v>2</v>
      </c>
      <c r="AO554" s="320">
        <v>2</v>
      </c>
      <c r="AP554" s="320">
        <v>3</v>
      </c>
      <c r="AQ554" s="320">
        <v>3</v>
      </c>
      <c r="AR554" s="320">
        <v>3</v>
      </c>
      <c r="AS554" s="320">
        <v>4</v>
      </c>
      <c r="AT554" s="320" t="s">
        <v>22</v>
      </c>
      <c r="AU554" s="320">
        <v>3</v>
      </c>
      <c r="AV554" s="320"/>
      <c r="AW554" s="320">
        <v>3</v>
      </c>
      <c r="AX554" s="320">
        <v>2</v>
      </c>
      <c r="AY554" s="320">
        <v>3</v>
      </c>
      <c r="AZ554" s="320">
        <v>3</v>
      </c>
      <c r="BA554" s="320">
        <v>3</v>
      </c>
      <c r="BB554" s="320">
        <v>3</v>
      </c>
      <c r="BC554" s="320"/>
      <c r="BD554" s="320" t="s">
        <v>22</v>
      </c>
      <c r="BE554" s="320" t="s">
        <v>22</v>
      </c>
      <c r="BF554" s="320"/>
      <c r="BG554" s="320"/>
      <c r="BH554" s="320">
        <v>3</v>
      </c>
      <c r="BI554" s="320">
        <v>3</v>
      </c>
      <c r="BJ554" s="320"/>
      <c r="BK554" s="320">
        <v>3</v>
      </c>
      <c r="BL554" s="320">
        <v>3</v>
      </c>
      <c r="BM554" s="320"/>
      <c r="BN554" s="320" t="s">
        <v>624</v>
      </c>
      <c r="BO554" s="381">
        <v>43497.429108796299</v>
      </c>
    </row>
    <row r="555" spans="1:67" ht="15" x14ac:dyDescent="0.25">
      <c r="A555" s="244" t="str">
        <f>IFERROR(LOOKUP(H555,BLIOTECAS!$D$2:$D$30,BLIOTECAS!$C$2:$C$30),"N/C")</f>
        <v>F. Geografía e Historia</v>
      </c>
      <c r="B555" s="243" t="str">
        <f>IFERROR(LOOKUP(H555,BLIOTECAS!$D$2:$D$29,BLIOTECAS!$E$2:$E$29),"N/C")</f>
        <v>Humanidades</v>
      </c>
      <c r="C555" s="243">
        <f>LOOKUP(H555,BLIOTECAS!$D$2:$D$30,BLIOTECAS!$F$2:$F$30)</f>
        <v>1</v>
      </c>
      <c r="D555" s="320">
        <v>566</v>
      </c>
      <c r="E555" s="320"/>
      <c r="F555" s="320"/>
      <c r="G555" s="320">
        <v>3</v>
      </c>
      <c r="H555" s="320">
        <v>16</v>
      </c>
      <c r="I555" s="320"/>
      <c r="J555" s="320">
        <v>3</v>
      </c>
      <c r="K555" s="320">
        <v>4</v>
      </c>
      <c r="L555" s="320"/>
      <c r="M555" s="320">
        <v>16</v>
      </c>
      <c r="N555" s="320">
        <v>29</v>
      </c>
      <c r="O555" s="320">
        <v>1</v>
      </c>
      <c r="P555" s="320" t="s">
        <v>625</v>
      </c>
      <c r="Q555" s="320"/>
      <c r="R555" s="320"/>
      <c r="S555" s="320">
        <v>3</v>
      </c>
      <c r="T555" s="320">
        <v>2</v>
      </c>
      <c r="U555" s="320">
        <v>3</v>
      </c>
      <c r="V555" s="320">
        <v>3</v>
      </c>
      <c r="W555" s="320"/>
      <c r="X555" s="320"/>
      <c r="Y555" s="320">
        <v>3</v>
      </c>
      <c r="Z555" s="320"/>
      <c r="AA555" s="320"/>
      <c r="AB555" s="320"/>
      <c r="AC555" s="320"/>
      <c r="AD555" s="320">
        <v>4</v>
      </c>
      <c r="AE555" s="320">
        <v>4</v>
      </c>
      <c r="AF555" s="320">
        <v>4</v>
      </c>
      <c r="AG555" s="320">
        <v>4</v>
      </c>
      <c r="AH555" s="320">
        <v>4</v>
      </c>
      <c r="AI555" s="320">
        <v>4</v>
      </c>
      <c r="AJ555" s="320">
        <v>4</v>
      </c>
      <c r="AK555" s="320">
        <v>5</v>
      </c>
      <c r="AL555" s="320">
        <v>6</v>
      </c>
      <c r="AM555" s="320">
        <v>4</v>
      </c>
      <c r="AN555" s="320">
        <v>4</v>
      </c>
      <c r="AO555" s="320">
        <v>4</v>
      </c>
      <c r="AP555" s="320">
        <v>5</v>
      </c>
      <c r="AQ555" s="320">
        <v>5</v>
      </c>
      <c r="AR555" s="320">
        <v>4</v>
      </c>
      <c r="AS555" s="320">
        <v>4</v>
      </c>
      <c r="AT555" s="320" t="s">
        <v>22</v>
      </c>
      <c r="AU555" s="320">
        <v>4</v>
      </c>
      <c r="AV555" s="320"/>
      <c r="AW555" s="320">
        <v>5</v>
      </c>
      <c r="AX555" s="320">
        <v>5</v>
      </c>
      <c r="AY555" s="320">
        <v>5</v>
      </c>
      <c r="AZ555" s="320">
        <v>5</v>
      </c>
      <c r="BA555" s="320">
        <v>5</v>
      </c>
      <c r="BB555" s="320">
        <v>5</v>
      </c>
      <c r="BC555" s="320"/>
      <c r="BD555" s="320" t="s">
        <v>22</v>
      </c>
      <c r="BE555" s="320" t="s">
        <v>22</v>
      </c>
      <c r="BF555" s="320"/>
      <c r="BG555" s="320"/>
      <c r="BH555" s="320">
        <v>2</v>
      </c>
      <c r="BI555" s="320">
        <v>2</v>
      </c>
      <c r="BJ555" s="320"/>
      <c r="BK555" s="320">
        <v>5</v>
      </c>
      <c r="BL555" s="320">
        <v>4</v>
      </c>
      <c r="BM555" s="320"/>
      <c r="BN555" s="320" t="s">
        <v>626</v>
      </c>
      <c r="BO555" s="381">
        <v>43497.429131944446</v>
      </c>
    </row>
    <row r="556" spans="1:67" ht="15" x14ac:dyDescent="0.25">
      <c r="A556" s="244" t="str">
        <f>IFERROR(LOOKUP(H556,BLIOTECAS!$D$2:$D$30,BLIOTECAS!$C$2:$C$30),"N/C")</f>
        <v>F. Medicina</v>
      </c>
      <c r="B556" s="243" t="str">
        <f>IFERROR(LOOKUP(H556,BLIOTECAS!$D$2:$D$29,BLIOTECAS!$E$2:$E$29),"N/C")</f>
        <v>Ciencias de la Salud</v>
      </c>
      <c r="C556" s="243">
        <f>LOOKUP(H556,BLIOTECAS!$D$2:$D$30,BLIOTECAS!$F$2:$F$30)</f>
        <v>4</v>
      </c>
      <c r="D556" s="320">
        <v>567</v>
      </c>
      <c r="E556" s="320"/>
      <c r="F556" s="320"/>
      <c r="G556" s="320">
        <v>1</v>
      </c>
      <c r="H556" s="320">
        <v>18</v>
      </c>
      <c r="I556" s="320"/>
      <c r="J556" s="320">
        <v>3</v>
      </c>
      <c r="K556" s="320">
        <v>1</v>
      </c>
      <c r="L556" s="320"/>
      <c r="M556" s="320">
        <v>18</v>
      </c>
      <c r="N556" s="320">
        <v>29</v>
      </c>
      <c r="O556" s="320">
        <v>29</v>
      </c>
      <c r="P556" s="320" t="s">
        <v>352</v>
      </c>
      <c r="Q556" s="320"/>
      <c r="R556" s="320"/>
      <c r="S556" s="320">
        <v>2</v>
      </c>
      <c r="T556" s="320">
        <v>4</v>
      </c>
      <c r="U556" s="320">
        <v>4</v>
      </c>
      <c r="V556" s="320">
        <v>4</v>
      </c>
      <c r="W556" s="320"/>
      <c r="X556" s="320">
        <v>2</v>
      </c>
      <c r="Y556" s="320"/>
      <c r="Z556" s="320"/>
      <c r="AA556" s="320"/>
      <c r="AB556" s="320"/>
      <c r="AC556" s="320"/>
      <c r="AD556" s="320">
        <v>1</v>
      </c>
      <c r="AE556" s="320">
        <v>1</v>
      </c>
      <c r="AF556" s="320">
        <v>1</v>
      </c>
      <c r="AG556" s="320">
        <v>3</v>
      </c>
      <c r="AH556" s="320">
        <v>4</v>
      </c>
      <c r="AI556" s="320">
        <v>4</v>
      </c>
      <c r="AJ556" s="320">
        <v>5</v>
      </c>
      <c r="AK556" s="320">
        <v>2</v>
      </c>
      <c r="AL556" s="320">
        <v>4</v>
      </c>
      <c r="AM556" s="320">
        <v>4</v>
      </c>
      <c r="AN556" s="320">
        <v>4</v>
      </c>
      <c r="AO556" s="320">
        <v>4</v>
      </c>
      <c r="AP556" s="320">
        <v>4</v>
      </c>
      <c r="AQ556" s="320">
        <v>4</v>
      </c>
      <c r="AR556" s="320">
        <v>4</v>
      </c>
      <c r="AS556" s="320">
        <v>5</v>
      </c>
      <c r="AT556" s="320" t="s">
        <v>22</v>
      </c>
      <c r="AU556" s="320">
        <v>3</v>
      </c>
      <c r="AV556" s="320"/>
      <c r="AW556" s="320">
        <v>4</v>
      </c>
      <c r="AX556" s="320">
        <v>3</v>
      </c>
      <c r="AY556" s="320">
        <v>3</v>
      </c>
      <c r="AZ556" s="320">
        <v>4</v>
      </c>
      <c r="BA556" s="320">
        <v>4</v>
      </c>
      <c r="BB556" s="320">
        <v>3</v>
      </c>
      <c r="BC556" s="320"/>
      <c r="BD556" s="320" t="s">
        <v>22</v>
      </c>
      <c r="BE556" s="320" t="s">
        <v>22</v>
      </c>
      <c r="BF556" s="320"/>
      <c r="BG556" s="320"/>
      <c r="BH556" s="320">
        <v>4</v>
      </c>
      <c r="BI556" s="320">
        <v>4</v>
      </c>
      <c r="BJ556" s="320"/>
      <c r="BK556" s="320">
        <v>4</v>
      </c>
      <c r="BL556" s="320">
        <v>3</v>
      </c>
      <c r="BM556" s="320"/>
      <c r="BN556" s="320"/>
      <c r="BO556" s="381">
        <v>43497.429247685184</v>
      </c>
    </row>
    <row r="557" spans="1:67" ht="15" x14ac:dyDescent="0.25">
      <c r="A557" s="244" t="str">
        <f>IFERROR(LOOKUP(H557,BLIOTECAS!$D$2:$D$30,BLIOTECAS!$C$2:$C$30),"N/C")</f>
        <v>F. Ciencias Geológicas</v>
      </c>
      <c r="B557" s="243" t="str">
        <f>IFERROR(LOOKUP(H557,BLIOTECAS!$D$2:$D$29,BLIOTECAS!$E$2:$E$29),"N/C")</f>
        <v>Ciencias Experimentales</v>
      </c>
      <c r="C557" s="243">
        <f>LOOKUP(H557,BLIOTECAS!$D$2:$D$30,BLIOTECAS!$F$2:$F$30)</f>
        <v>2</v>
      </c>
      <c r="D557" s="320">
        <v>568</v>
      </c>
      <c r="E557" s="320"/>
      <c r="F557" s="320"/>
      <c r="G557" s="320">
        <v>1</v>
      </c>
      <c r="H557" s="320">
        <v>7</v>
      </c>
      <c r="I557" s="320"/>
      <c r="J557" s="320">
        <v>4</v>
      </c>
      <c r="K557" s="320">
        <v>3</v>
      </c>
      <c r="L557" s="320"/>
      <c r="M557" s="320">
        <v>7</v>
      </c>
      <c r="N557" s="320">
        <v>2</v>
      </c>
      <c r="O557" s="320">
        <v>29</v>
      </c>
      <c r="P557" s="320"/>
      <c r="Q557" s="320"/>
      <c r="R557" s="320"/>
      <c r="S557" s="320">
        <v>4</v>
      </c>
      <c r="T557" s="320">
        <v>4</v>
      </c>
      <c r="U557" s="320">
        <v>3</v>
      </c>
      <c r="V557" s="320">
        <v>4</v>
      </c>
      <c r="W557" s="320"/>
      <c r="X557" s="320"/>
      <c r="Y557" s="320"/>
      <c r="Z557" s="320">
        <v>4</v>
      </c>
      <c r="AA557" s="320">
        <v>2.0833333333333332E-2</v>
      </c>
      <c r="AB557" s="320"/>
      <c r="AC557" s="320"/>
      <c r="AD557" s="320">
        <v>4</v>
      </c>
      <c r="AE557" s="320">
        <v>2</v>
      </c>
      <c r="AF557" s="320">
        <v>3</v>
      </c>
      <c r="AG557" s="320">
        <v>5</v>
      </c>
      <c r="AH557" s="320">
        <v>5</v>
      </c>
      <c r="AI557" s="320">
        <v>3</v>
      </c>
      <c r="AJ557" s="320">
        <v>4</v>
      </c>
      <c r="AK557" s="320">
        <v>2</v>
      </c>
      <c r="AL557" s="320">
        <v>4</v>
      </c>
      <c r="AM557" s="320">
        <v>4</v>
      </c>
      <c r="AN557" s="320">
        <v>4</v>
      </c>
      <c r="AO557" s="320">
        <v>4</v>
      </c>
      <c r="AP557" s="320">
        <v>5</v>
      </c>
      <c r="AQ557" s="320">
        <v>4</v>
      </c>
      <c r="AR557" s="320">
        <v>3</v>
      </c>
      <c r="AS557" s="320">
        <v>4</v>
      </c>
      <c r="AT557" s="320" t="s">
        <v>22</v>
      </c>
      <c r="AU557" s="320">
        <v>3</v>
      </c>
      <c r="AV557" s="320"/>
      <c r="AW557" s="320">
        <v>4</v>
      </c>
      <c r="AX557" s="320">
        <v>4</v>
      </c>
      <c r="AY557" s="320">
        <v>4</v>
      </c>
      <c r="AZ557" s="320">
        <v>5</v>
      </c>
      <c r="BA557" s="320">
        <v>4</v>
      </c>
      <c r="BB557" s="320">
        <v>4</v>
      </c>
      <c r="BC557" s="320"/>
      <c r="BD557" s="320" t="s">
        <v>22</v>
      </c>
      <c r="BE557" s="320"/>
      <c r="BF557" s="320"/>
      <c r="BG557" s="320"/>
      <c r="BH557" s="320">
        <v>4</v>
      </c>
      <c r="BI557" s="320">
        <v>4</v>
      </c>
      <c r="BJ557" s="320"/>
      <c r="BK557" s="320">
        <v>4</v>
      </c>
      <c r="BL557" s="320">
        <v>3</v>
      </c>
      <c r="BM557" s="320"/>
      <c r="BN557" s="320"/>
      <c r="BO557" s="381">
        <v>43497.429629629631</v>
      </c>
    </row>
    <row r="558" spans="1:67" ht="15" x14ac:dyDescent="0.25">
      <c r="A558" s="244" t="str">
        <f>IFERROR(LOOKUP(H558,BLIOTECAS!$D$2:$D$30,BLIOTECAS!$C$2:$C$30),"N/C")</f>
        <v>F. Filología</v>
      </c>
      <c r="B558" s="243" t="str">
        <f>IFERROR(LOOKUP(H558,BLIOTECAS!$D$2:$D$29,BLIOTECAS!$E$2:$E$29),"N/C")</f>
        <v>Humanidades</v>
      </c>
      <c r="C558" s="243">
        <f>LOOKUP(H558,BLIOTECAS!$D$2:$D$30,BLIOTECAS!$F$2:$F$30)</f>
        <v>1</v>
      </c>
      <c r="D558" s="320">
        <v>569</v>
      </c>
      <c r="E558" s="320"/>
      <c r="F558" s="320"/>
      <c r="G558" s="320">
        <v>1</v>
      </c>
      <c r="H558" s="320">
        <v>14</v>
      </c>
      <c r="I558" s="320"/>
      <c r="J558" s="320">
        <v>4</v>
      </c>
      <c r="K558" s="320">
        <v>3</v>
      </c>
      <c r="L558" s="320"/>
      <c r="M558" s="320">
        <v>29</v>
      </c>
      <c r="N558" s="320">
        <v>16</v>
      </c>
      <c r="O558" s="320">
        <v>15</v>
      </c>
      <c r="P558" s="320"/>
      <c r="Q558" s="320"/>
      <c r="R558" s="320"/>
      <c r="S558" s="320">
        <v>3</v>
      </c>
      <c r="T558" s="320">
        <v>4</v>
      </c>
      <c r="U558" s="320">
        <v>5</v>
      </c>
      <c r="V558" s="320">
        <v>3</v>
      </c>
      <c r="W558" s="320"/>
      <c r="X558" s="320">
        <v>2</v>
      </c>
      <c r="Y558" s="320"/>
      <c r="Z558" s="320"/>
      <c r="AA558" s="320"/>
      <c r="AB558" s="320"/>
      <c r="AC558" s="320"/>
      <c r="AD558" s="320">
        <v>4</v>
      </c>
      <c r="AE558" s="320">
        <v>3</v>
      </c>
      <c r="AF558" s="320">
        <v>4</v>
      </c>
      <c r="AG558" s="320">
        <v>3</v>
      </c>
      <c r="AH558" s="320">
        <v>4</v>
      </c>
      <c r="AI558" s="320">
        <v>3</v>
      </c>
      <c r="AJ558" s="320">
        <v>5</v>
      </c>
      <c r="AK558" s="320">
        <v>2</v>
      </c>
      <c r="AL558" s="320">
        <v>3</v>
      </c>
      <c r="AM558" s="320">
        <v>3</v>
      </c>
      <c r="AN558" s="320">
        <v>5</v>
      </c>
      <c r="AO558" s="320">
        <v>4</v>
      </c>
      <c r="AP558" s="320">
        <v>5</v>
      </c>
      <c r="AQ558" s="320">
        <v>4</v>
      </c>
      <c r="AR558" s="320">
        <v>4</v>
      </c>
      <c r="AS558" s="320">
        <v>4</v>
      </c>
      <c r="AT558" s="320" t="s">
        <v>22</v>
      </c>
      <c r="AU558" s="320">
        <v>4</v>
      </c>
      <c r="AV558" s="320"/>
      <c r="AW558" s="320">
        <v>5</v>
      </c>
      <c r="AX558" s="320">
        <v>3</v>
      </c>
      <c r="AY558" s="320">
        <v>3</v>
      </c>
      <c r="AZ558" s="320">
        <v>5</v>
      </c>
      <c r="BA558" s="320">
        <v>5</v>
      </c>
      <c r="BB558" s="320">
        <v>5</v>
      </c>
      <c r="BC558" s="320"/>
      <c r="BD558" s="320" t="s">
        <v>22</v>
      </c>
      <c r="BE558" s="320" t="s">
        <v>22</v>
      </c>
      <c r="BF558" s="320">
        <v>3</v>
      </c>
      <c r="BG558" s="320"/>
      <c r="BH558" s="320">
        <v>4</v>
      </c>
      <c r="BI558" s="320">
        <v>4</v>
      </c>
      <c r="BJ558" s="320"/>
      <c r="BK558" s="320">
        <v>4</v>
      </c>
      <c r="BL558" s="320">
        <v>4</v>
      </c>
      <c r="BM558" s="320"/>
      <c r="BN558" s="320"/>
      <c r="BO558" s="381">
        <v>43497.429780092592</v>
      </c>
    </row>
    <row r="559" spans="1:67" ht="10.5" customHeight="1" x14ac:dyDescent="0.25">
      <c r="A559" s="244" t="str">
        <f>IFERROR(LOOKUP(H559,BLIOTECAS!$D$2:$D$30,BLIOTECAS!$C$2:$C$30),"N/C")</f>
        <v>F. Psicología</v>
      </c>
      <c r="B559" s="243" t="str">
        <f>IFERROR(LOOKUP(H559,BLIOTECAS!$D$2:$D$29,BLIOTECAS!$E$2:$E$29),"N/C")</f>
        <v>Ciencias de la Salud</v>
      </c>
      <c r="C559" s="243">
        <f>LOOKUP(H559,BLIOTECAS!$D$2:$D$30,BLIOTECAS!$F$2:$F$30)</f>
        <v>4</v>
      </c>
      <c r="D559" s="320">
        <v>570</v>
      </c>
      <c r="E559" s="320"/>
      <c r="F559" s="320"/>
      <c r="G559" s="320">
        <v>1</v>
      </c>
      <c r="H559" s="320">
        <v>20</v>
      </c>
      <c r="I559" s="320"/>
      <c r="J559" s="320">
        <v>3</v>
      </c>
      <c r="K559" s="320">
        <v>4</v>
      </c>
      <c r="L559" s="320"/>
      <c r="M559" s="320">
        <v>20</v>
      </c>
      <c r="N559" s="320">
        <v>29</v>
      </c>
      <c r="O559" s="320"/>
      <c r="P559" s="320" t="s">
        <v>627</v>
      </c>
      <c r="Q559" s="320"/>
      <c r="R559" s="320"/>
      <c r="S559" s="320">
        <v>4</v>
      </c>
      <c r="T559" s="320">
        <v>5</v>
      </c>
      <c r="U559" s="320">
        <v>4</v>
      </c>
      <c r="V559" s="320">
        <v>4</v>
      </c>
      <c r="W559" s="320"/>
      <c r="X559" s="320">
        <v>2</v>
      </c>
      <c r="Y559" s="320"/>
      <c r="Z559" s="320">
        <v>4</v>
      </c>
      <c r="AA559" s="321">
        <v>0</v>
      </c>
      <c r="AB559" s="320"/>
      <c r="AC559" s="320"/>
      <c r="AD559" s="320">
        <v>3</v>
      </c>
      <c r="AE559" s="320">
        <v>5</v>
      </c>
      <c r="AF559" s="320">
        <v>3</v>
      </c>
      <c r="AG559" s="320">
        <v>3</v>
      </c>
      <c r="AH559" s="320">
        <v>4</v>
      </c>
      <c r="AI559" s="320">
        <v>4</v>
      </c>
      <c r="AJ559" s="320">
        <v>5</v>
      </c>
      <c r="AK559" s="320">
        <v>2</v>
      </c>
      <c r="AL559" s="320">
        <v>6</v>
      </c>
      <c r="AM559" s="320">
        <v>4</v>
      </c>
      <c r="AN559" s="320">
        <v>4</v>
      </c>
      <c r="AO559" s="320">
        <v>5</v>
      </c>
      <c r="AP559" s="320">
        <v>5</v>
      </c>
      <c r="AQ559" s="320">
        <v>4</v>
      </c>
      <c r="AR559" s="320">
        <v>3</v>
      </c>
      <c r="AS559" s="320">
        <v>4</v>
      </c>
      <c r="AT559" s="320" t="s">
        <v>22</v>
      </c>
      <c r="AU559" s="320">
        <v>3</v>
      </c>
      <c r="AV559" s="320"/>
      <c r="AW559" s="320">
        <v>5</v>
      </c>
      <c r="AX559" s="320">
        <v>4</v>
      </c>
      <c r="AY559" s="320">
        <v>5</v>
      </c>
      <c r="AZ559" s="320">
        <v>5</v>
      </c>
      <c r="BA559" s="320">
        <v>5</v>
      </c>
      <c r="BB559" s="320">
        <v>5</v>
      </c>
      <c r="BC559" s="320"/>
      <c r="BD559" s="320" t="s">
        <v>356</v>
      </c>
      <c r="BE559" s="320" t="s">
        <v>22</v>
      </c>
      <c r="BF559" s="320"/>
      <c r="BG559" s="320"/>
      <c r="BH559" s="320">
        <v>5</v>
      </c>
      <c r="BI559" s="320">
        <v>5</v>
      </c>
      <c r="BJ559" s="320"/>
      <c r="BK559" s="320">
        <v>4</v>
      </c>
      <c r="BL559" s="320">
        <v>4</v>
      </c>
      <c r="BM559" s="320"/>
      <c r="BN559" s="320" t="s">
        <v>628</v>
      </c>
      <c r="BO559" s="381">
        <v>43497.429791666669</v>
      </c>
    </row>
    <row r="560" spans="1:67" ht="15" x14ac:dyDescent="0.25">
      <c r="A560" s="244" t="str">
        <f>IFERROR(LOOKUP(H560,BLIOTECAS!$D$2:$D$30,BLIOTECAS!$C$2:$C$30),"N/C")</f>
        <v>F. Geografía e Historia</v>
      </c>
      <c r="B560" s="243" t="str">
        <f>IFERROR(LOOKUP(H560,BLIOTECAS!$D$2:$D$29,BLIOTECAS!$E$2:$E$29),"N/C")</f>
        <v>Humanidades</v>
      </c>
      <c r="C560" s="243">
        <f>LOOKUP(H560,BLIOTECAS!$D$2:$D$30,BLIOTECAS!$F$2:$F$30)</f>
        <v>1</v>
      </c>
      <c r="D560" s="320">
        <v>571</v>
      </c>
      <c r="E560" s="320"/>
      <c r="F560" s="320"/>
      <c r="G560" s="320">
        <v>3</v>
      </c>
      <c r="H560" s="320">
        <v>16</v>
      </c>
      <c r="I560" s="320"/>
      <c r="J560" s="320">
        <v>3</v>
      </c>
      <c r="K560" s="320">
        <v>3</v>
      </c>
      <c r="L560" s="320"/>
      <c r="M560" s="320">
        <v>16</v>
      </c>
      <c r="N560" s="320"/>
      <c r="O560" s="320"/>
      <c r="P560" s="320" t="s">
        <v>629</v>
      </c>
      <c r="Q560" s="320"/>
      <c r="R560" s="320"/>
      <c r="S560" s="320">
        <v>5</v>
      </c>
      <c r="T560" s="320">
        <v>5</v>
      </c>
      <c r="U560" s="320">
        <v>5</v>
      </c>
      <c r="V560" s="320">
        <v>4</v>
      </c>
      <c r="W560" s="320"/>
      <c r="X560" s="320"/>
      <c r="Y560" s="320"/>
      <c r="Z560" s="320"/>
      <c r="AA560" s="320"/>
      <c r="AB560" s="320"/>
      <c r="AC560" s="320"/>
      <c r="AD560" s="320">
        <v>4</v>
      </c>
      <c r="AE560" s="320">
        <v>3</v>
      </c>
      <c r="AF560" s="320">
        <v>4</v>
      </c>
      <c r="AG560" s="320">
        <v>5</v>
      </c>
      <c r="AH560" s="320">
        <v>1</v>
      </c>
      <c r="AI560" s="320">
        <v>5</v>
      </c>
      <c r="AJ560" s="320"/>
      <c r="AK560" s="320">
        <v>4</v>
      </c>
      <c r="AL560" s="320"/>
      <c r="AM560" s="320">
        <v>3</v>
      </c>
      <c r="AN560" s="320">
        <v>3</v>
      </c>
      <c r="AO560" s="320">
        <v>3</v>
      </c>
      <c r="AP560" s="320">
        <v>5</v>
      </c>
      <c r="AQ560" s="320">
        <v>2</v>
      </c>
      <c r="AR560" s="320"/>
      <c r="AS560" s="320"/>
      <c r="AT560" s="320" t="s">
        <v>356</v>
      </c>
      <c r="AU560" s="320">
        <v>2</v>
      </c>
      <c r="AV560" s="320"/>
      <c r="AW560" s="320">
        <v>5</v>
      </c>
      <c r="AX560" s="320">
        <v>5</v>
      </c>
      <c r="AY560" s="320">
        <v>5</v>
      </c>
      <c r="AZ560" s="320">
        <v>5</v>
      </c>
      <c r="BA560" s="320">
        <v>5</v>
      </c>
      <c r="BB560" s="320">
        <v>5</v>
      </c>
      <c r="BC560" s="320"/>
      <c r="BD560" s="320" t="s">
        <v>22</v>
      </c>
      <c r="BE560" s="320" t="s">
        <v>22</v>
      </c>
      <c r="BF560" s="320"/>
      <c r="BG560" s="320"/>
      <c r="BH560" s="320">
        <v>5</v>
      </c>
      <c r="BI560" s="320">
        <v>5</v>
      </c>
      <c r="BJ560" s="320"/>
      <c r="BK560" s="320">
        <v>4</v>
      </c>
      <c r="BL560" s="320">
        <v>2</v>
      </c>
      <c r="BM560" s="320"/>
      <c r="BN560" s="320" t="s">
        <v>630</v>
      </c>
      <c r="BO560" s="381">
        <v>43497.429803240739</v>
      </c>
    </row>
    <row r="561" spans="1:67" ht="15" x14ac:dyDescent="0.25">
      <c r="A561" s="244" t="str">
        <f>IFERROR(LOOKUP(H561,BLIOTECAS!$D$2:$D$30,BLIOTECAS!$C$2:$C$30),"N/C")</f>
        <v>F. Estudios Estadísticos</v>
      </c>
      <c r="B561" s="243" t="str">
        <f>IFERROR(LOOKUP(H561,BLIOTECAS!$D$2:$D$29,BLIOTECAS!$E$2:$E$29),"N/C")</f>
        <v>Ciencias Experimentales</v>
      </c>
      <c r="C561" s="243">
        <f>LOOKUP(H561,BLIOTECAS!$D$2:$D$30,BLIOTECAS!$F$2:$F$30)</f>
        <v>2</v>
      </c>
      <c r="D561" s="320">
        <v>572</v>
      </c>
      <c r="E561" s="320"/>
      <c r="F561" s="320"/>
      <c r="G561" s="320">
        <v>1</v>
      </c>
      <c r="H561" s="320">
        <v>23</v>
      </c>
      <c r="I561" s="320"/>
      <c r="J561" s="320">
        <v>4</v>
      </c>
      <c r="K561" s="320">
        <v>2</v>
      </c>
      <c r="L561" s="320"/>
      <c r="M561" s="320">
        <v>23</v>
      </c>
      <c r="N561" s="320">
        <v>23</v>
      </c>
      <c r="O561" s="320">
        <v>29</v>
      </c>
      <c r="P561" s="320"/>
      <c r="Q561" s="320"/>
      <c r="R561" s="320"/>
      <c r="S561" s="320">
        <v>2</v>
      </c>
      <c r="T561" s="320">
        <v>3</v>
      </c>
      <c r="U561" s="320">
        <v>3</v>
      </c>
      <c r="V561" s="320">
        <v>3</v>
      </c>
      <c r="W561" s="320"/>
      <c r="X561" s="320">
        <v>2</v>
      </c>
      <c r="Y561" s="320"/>
      <c r="Z561" s="320"/>
      <c r="AA561" s="320"/>
      <c r="AB561" s="320"/>
      <c r="AC561" s="320"/>
      <c r="AD561" s="320">
        <v>4</v>
      </c>
      <c r="AE561" s="320">
        <v>2</v>
      </c>
      <c r="AF561" s="320">
        <v>2</v>
      </c>
      <c r="AG561" s="320">
        <v>3</v>
      </c>
      <c r="AH561" s="320">
        <v>5</v>
      </c>
      <c r="AI561" s="320">
        <v>5</v>
      </c>
      <c r="AJ561" s="320">
        <v>4</v>
      </c>
      <c r="AK561" s="320">
        <v>2</v>
      </c>
      <c r="AL561" s="320"/>
      <c r="AM561" s="320">
        <v>4</v>
      </c>
      <c r="AN561" s="320">
        <v>4</v>
      </c>
      <c r="AO561" s="320">
        <v>4</v>
      </c>
      <c r="AP561" s="320">
        <v>4</v>
      </c>
      <c r="AQ561" s="320">
        <v>4</v>
      </c>
      <c r="AR561" s="320">
        <v>5</v>
      </c>
      <c r="AS561" s="320">
        <v>5</v>
      </c>
      <c r="AT561" s="320" t="s">
        <v>22</v>
      </c>
      <c r="AU561" s="320">
        <v>4</v>
      </c>
      <c r="AV561" s="320"/>
      <c r="AW561" s="320">
        <v>5</v>
      </c>
      <c r="AX561" s="320">
        <v>5</v>
      </c>
      <c r="AY561" s="320">
        <v>5</v>
      </c>
      <c r="AZ561" s="320">
        <v>5</v>
      </c>
      <c r="BA561" s="320">
        <v>4</v>
      </c>
      <c r="BB561" s="320">
        <v>5</v>
      </c>
      <c r="BC561" s="320"/>
      <c r="BD561" s="320" t="s">
        <v>356</v>
      </c>
      <c r="BE561" s="320" t="s">
        <v>22</v>
      </c>
      <c r="BF561" s="320"/>
      <c r="BG561" s="320"/>
      <c r="BH561" s="320"/>
      <c r="BI561" s="320"/>
      <c r="BJ561" s="320"/>
      <c r="BK561" s="320"/>
      <c r="BL561" s="320"/>
      <c r="BM561" s="320"/>
      <c r="BN561" s="320"/>
      <c r="BO561" s="381">
        <v>43497.429814814815</v>
      </c>
    </row>
    <row r="562" spans="1:67" ht="15" x14ac:dyDescent="0.25">
      <c r="A562" s="244" t="str">
        <f>IFERROR(LOOKUP(H562,BLIOTECAS!$D$2:$D$30,BLIOTECAS!$C$2:$C$30),"N/C")</f>
        <v>F. Medicina</v>
      </c>
      <c r="B562" s="243" t="str">
        <f>IFERROR(LOOKUP(H562,BLIOTECAS!$D$2:$D$29,BLIOTECAS!$E$2:$E$29),"N/C")</f>
        <v>Ciencias de la Salud</v>
      </c>
      <c r="C562" s="243">
        <f>LOOKUP(H562,BLIOTECAS!$D$2:$D$30,BLIOTECAS!$F$2:$F$30)</f>
        <v>4</v>
      </c>
      <c r="D562" s="320">
        <v>573</v>
      </c>
      <c r="E562" s="320"/>
      <c r="F562" s="320"/>
      <c r="G562" s="320">
        <v>1</v>
      </c>
      <c r="H562" s="320">
        <v>18</v>
      </c>
      <c r="I562" s="320"/>
      <c r="J562" s="320">
        <v>3</v>
      </c>
      <c r="K562" s="320">
        <v>3</v>
      </c>
      <c r="L562" s="320"/>
      <c r="M562" s="320">
        <v>18</v>
      </c>
      <c r="N562" s="320">
        <v>22</v>
      </c>
      <c r="O562" s="320">
        <v>19</v>
      </c>
      <c r="P562" s="320"/>
      <c r="Q562" s="320"/>
      <c r="R562" s="320"/>
      <c r="S562" s="320">
        <v>3</v>
      </c>
      <c r="T562" s="320">
        <v>2</v>
      </c>
      <c r="U562" s="320">
        <v>4</v>
      </c>
      <c r="V562" s="320">
        <v>3</v>
      </c>
      <c r="W562" s="320"/>
      <c r="X562" s="320">
        <v>2</v>
      </c>
      <c r="Y562" s="320"/>
      <c r="Z562" s="320"/>
      <c r="AA562" s="320"/>
      <c r="AB562" s="320"/>
      <c r="AC562" s="320"/>
      <c r="AD562" s="320">
        <v>4</v>
      </c>
      <c r="AE562" s="320">
        <v>1</v>
      </c>
      <c r="AF562" s="320">
        <v>1</v>
      </c>
      <c r="AG562" s="320">
        <v>3</v>
      </c>
      <c r="AH562" s="320">
        <v>5</v>
      </c>
      <c r="AI562" s="320">
        <v>1</v>
      </c>
      <c r="AJ562" s="320">
        <v>5</v>
      </c>
      <c r="AK562" s="320">
        <v>1</v>
      </c>
      <c r="AL562" s="320">
        <v>6</v>
      </c>
      <c r="AM562" s="320">
        <v>4</v>
      </c>
      <c r="AN562" s="320">
        <v>5</v>
      </c>
      <c r="AO562" s="320">
        <v>3</v>
      </c>
      <c r="AP562" s="320">
        <v>4</v>
      </c>
      <c r="AQ562" s="320">
        <v>4</v>
      </c>
      <c r="AR562" s="320">
        <v>3</v>
      </c>
      <c r="AS562" s="320">
        <v>3</v>
      </c>
      <c r="AT562" s="320" t="s">
        <v>22</v>
      </c>
      <c r="AU562" s="320">
        <v>3</v>
      </c>
      <c r="AV562" s="320"/>
      <c r="AW562" s="320">
        <v>4</v>
      </c>
      <c r="AX562" s="320">
        <v>4</v>
      </c>
      <c r="AY562" s="320">
        <v>4</v>
      </c>
      <c r="AZ562" s="320">
        <v>4</v>
      </c>
      <c r="BA562" s="320">
        <v>5</v>
      </c>
      <c r="BB562" s="320">
        <v>5</v>
      </c>
      <c r="BC562" s="320"/>
      <c r="BD562" s="320" t="s">
        <v>22</v>
      </c>
      <c r="BE562" s="320" t="s">
        <v>22</v>
      </c>
      <c r="BF562" s="320"/>
      <c r="BG562" s="320"/>
      <c r="BH562" s="320">
        <v>3</v>
      </c>
      <c r="BI562" s="320">
        <v>4</v>
      </c>
      <c r="BJ562" s="320"/>
      <c r="BK562" s="320">
        <v>4</v>
      </c>
      <c r="BL562" s="320">
        <v>4</v>
      </c>
      <c r="BM562" s="320"/>
      <c r="BN562" s="320"/>
      <c r="BO562" s="381">
        <v>43497.429849537039</v>
      </c>
    </row>
    <row r="563" spans="1:67" ht="15" x14ac:dyDescent="0.25">
      <c r="A563" s="244" t="str">
        <f>IFERROR(LOOKUP(H563,BLIOTECAS!$D$2:$D$30,BLIOTECAS!$C$2:$C$30),"N/C")</f>
        <v>F. Enfermería, Fisioterapia y Podología</v>
      </c>
      <c r="B563" s="243" t="str">
        <f>IFERROR(LOOKUP(H563,BLIOTECAS!$D$2:$D$29,BLIOTECAS!$E$2:$E$29),"N/C")</f>
        <v>Ciencias de la Salud</v>
      </c>
      <c r="C563" s="243">
        <f>LOOKUP(H563,BLIOTECAS!$D$2:$D$30,BLIOTECAS!$F$2:$F$30)</f>
        <v>4</v>
      </c>
      <c r="D563" s="320">
        <v>574</v>
      </c>
      <c r="E563" s="320"/>
      <c r="F563" s="320"/>
      <c r="G563" s="320">
        <v>1</v>
      </c>
      <c r="H563" s="320">
        <v>22</v>
      </c>
      <c r="I563" s="320"/>
      <c r="J563" s="320">
        <v>5</v>
      </c>
      <c r="K563" s="320">
        <v>2</v>
      </c>
      <c r="L563" s="320"/>
      <c r="M563" s="320">
        <v>22</v>
      </c>
      <c r="N563" s="320">
        <v>18</v>
      </c>
      <c r="O563" s="320">
        <v>29</v>
      </c>
      <c r="P563" s="320" t="s">
        <v>631</v>
      </c>
      <c r="Q563" s="320"/>
      <c r="R563" s="320"/>
      <c r="S563" s="320">
        <v>3</v>
      </c>
      <c r="T563" s="320">
        <v>4</v>
      </c>
      <c r="U563" s="320">
        <v>5</v>
      </c>
      <c r="V563" s="320">
        <v>5</v>
      </c>
      <c r="W563" s="320">
        <v>1</v>
      </c>
      <c r="X563" s="320">
        <v>2</v>
      </c>
      <c r="Y563" s="320">
        <v>3</v>
      </c>
      <c r="Z563" s="320"/>
      <c r="AA563" s="320"/>
      <c r="AB563" s="320"/>
      <c r="AC563" s="320"/>
      <c r="AD563" s="320">
        <v>5</v>
      </c>
      <c r="AE563" s="320">
        <v>1</v>
      </c>
      <c r="AF563" s="320">
        <v>5</v>
      </c>
      <c r="AG563" s="320">
        <v>1</v>
      </c>
      <c r="AH563" s="320">
        <v>5</v>
      </c>
      <c r="AI563" s="320">
        <v>1</v>
      </c>
      <c r="AJ563" s="320">
        <v>5</v>
      </c>
      <c r="AK563" s="320">
        <v>1</v>
      </c>
      <c r="AL563" s="320">
        <v>6</v>
      </c>
      <c r="AM563" s="320">
        <v>4</v>
      </c>
      <c r="AN563" s="320">
        <v>5</v>
      </c>
      <c r="AO563" s="320">
        <v>3</v>
      </c>
      <c r="AP563" s="320">
        <v>4</v>
      </c>
      <c r="AQ563" s="320">
        <v>4</v>
      </c>
      <c r="AR563" s="320">
        <v>3</v>
      </c>
      <c r="AS563" s="320">
        <v>4</v>
      </c>
      <c r="AT563" s="320" t="s">
        <v>22</v>
      </c>
      <c r="AU563" s="320">
        <v>3</v>
      </c>
      <c r="AV563" s="320"/>
      <c r="AW563" s="320">
        <v>3</v>
      </c>
      <c r="AX563" s="320">
        <v>3</v>
      </c>
      <c r="AY563" s="320">
        <v>3</v>
      </c>
      <c r="AZ563" s="320">
        <v>3</v>
      </c>
      <c r="BA563" s="320">
        <v>4</v>
      </c>
      <c r="BB563" s="320">
        <v>5</v>
      </c>
      <c r="BC563" s="320"/>
      <c r="BD563" s="320" t="s">
        <v>356</v>
      </c>
      <c r="BE563" s="320" t="s">
        <v>22</v>
      </c>
      <c r="BF563" s="320"/>
      <c r="BG563" s="320"/>
      <c r="BH563" s="320">
        <v>3</v>
      </c>
      <c r="BI563" s="320">
        <v>5</v>
      </c>
      <c r="BJ563" s="320"/>
      <c r="BK563" s="320">
        <v>4</v>
      </c>
      <c r="BL563" s="320">
        <v>3</v>
      </c>
      <c r="BM563" s="320"/>
      <c r="BN563" s="320"/>
      <c r="BO563" s="381">
        <v>43497.43</v>
      </c>
    </row>
    <row r="564" spans="1:67" ht="15" x14ac:dyDescent="0.25">
      <c r="A564" s="244" t="str">
        <f>IFERROR(LOOKUP(H564,BLIOTECAS!$D$2:$D$30,BLIOTECAS!$C$2:$C$30),"N/C")</f>
        <v>F. Ciencias Geológicas</v>
      </c>
      <c r="B564" s="243" t="str">
        <f>IFERROR(LOOKUP(H564,BLIOTECAS!$D$2:$D$29,BLIOTECAS!$E$2:$E$29),"N/C")</f>
        <v>Ciencias Experimentales</v>
      </c>
      <c r="C564" s="243">
        <f>LOOKUP(H564,BLIOTECAS!$D$2:$D$30,BLIOTECAS!$F$2:$F$30)</f>
        <v>2</v>
      </c>
      <c r="D564" s="320">
        <v>575</v>
      </c>
      <c r="E564" s="320"/>
      <c r="F564" s="320"/>
      <c r="G564" s="320">
        <v>2</v>
      </c>
      <c r="H564" s="320">
        <v>7</v>
      </c>
      <c r="I564" s="320"/>
      <c r="J564" s="320">
        <v>4</v>
      </c>
      <c r="K564" s="320">
        <v>3</v>
      </c>
      <c r="L564" s="320"/>
      <c r="M564" s="320">
        <v>7</v>
      </c>
      <c r="N564" s="320">
        <v>29</v>
      </c>
      <c r="O564" s="320"/>
      <c r="P564" s="320"/>
      <c r="Q564" s="320"/>
      <c r="R564" s="320"/>
      <c r="S564" s="320">
        <v>4</v>
      </c>
      <c r="T564" s="320">
        <v>4</v>
      </c>
      <c r="U564" s="320">
        <v>3</v>
      </c>
      <c r="V564" s="320">
        <v>3</v>
      </c>
      <c r="W564" s="320"/>
      <c r="X564" s="320"/>
      <c r="Y564" s="320">
        <v>3</v>
      </c>
      <c r="Z564" s="320"/>
      <c r="AA564" s="321"/>
      <c r="AB564" s="320"/>
      <c r="AC564" s="320"/>
      <c r="AD564" s="320">
        <v>3</v>
      </c>
      <c r="AE564" s="320">
        <v>4</v>
      </c>
      <c r="AF564" s="320">
        <v>4</v>
      </c>
      <c r="AG564" s="320">
        <v>3</v>
      </c>
      <c r="AH564" s="320">
        <v>5</v>
      </c>
      <c r="AI564" s="320">
        <v>4</v>
      </c>
      <c r="AJ564" s="320">
        <v>4</v>
      </c>
      <c r="AK564" s="320">
        <v>1</v>
      </c>
      <c r="AL564" s="320">
        <v>3</v>
      </c>
      <c r="AM564" s="320">
        <v>3</v>
      </c>
      <c r="AN564" s="320">
        <v>3</v>
      </c>
      <c r="AO564" s="320">
        <v>2</v>
      </c>
      <c r="AP564" s="320">
        <v>2</v>
      </c>
      <c r="AQ564" s="320">
        <v>2</v>
      </c>
      <c r="AR564" s="320">
        <v>2</v>
      </c>
      <c r="AS564" s="320">
        <v>3</v>
      </c>
      <c r="AT564" s="320" t="s">
        <v>356</v>
      </c>
      <c r="AU564" s="320">
        <v>3</v>
      </c>
      <c r="AV564" s="320"/>
      <c r="AW564" s="320">
        <v>5</v>
      </c>
      <c r="AX564" s="320">
        <v>5</v>
      </c>
      <c r="AY564" s="320">
        <v>5</v>
      </c>
      <c r="AZ564" s="320">
        <v>5</v>
      </c>
      <c r="BA564" s="320">
        <v>5</v>
      </c>
      <c r="BB564" s="320">
        <v>5</v>
      </c>
      <c r="BC564" s="320"/>
      <c r="BD564" s="320" t="s">
        <v>356</v>
      </c>
      <c r="BE564" s="320" t="s">
        <v>22</v>
      </c>
      <c r="BF564" s="320"/>
      <c r="BG564" s="320"/>
      <c r="BH564" s="320">
        <v>4</v>
      </c>
      <c r="BI564" s="320">
        <v>4</v>
      </c>
      <c r="BJ564" s="320"/>
      <c r="BK564" s="320">
        <v>4</v>
      </c>
      <c r="BL564" s="320">
        <v>4</v>
      </c>
      <c r="BM564" s="320"/>
      <c r="BN564" s="320"/>
      <c r="BO564" s="381">
        <v>43497.430219907408</v>
      </c>
    </row>
    <row r="565" spans="1:67" ht="15" x14ac:dyDescent="0.25">
      <c r="A565" s="244" t="str">
        <f>IFERROR(LOOKUP(H565,BLIOTECAS!$D$2:$D$30,BLIOTECAS!$C$2:$C$30),"N/C")</f>
        <v>F. Derecho</v>
      </c>
      <c r="B565" s="243" t="str">
        <f>IFERROR(LOOKUP(H565,BLIOTECAS!$D$2:$D$29,BLIOTECAS!$E$2:$E$29),"N/C")</f>
        <v>Ciencias Sociales</v>
      </c>
      <c r="C565" s="243">
        <f>LOOKUP(H565,BLIOTECAS!$D$2:$D$30,BLIOTECAS!$F$2:$F$30)</f>
        <v>3</v>
      </c>
      <c r="D565" s="320">
        <v>576</v>
      </c>
      <c r="E565" s="320"/>
      <c r="F565" s="320"/>
      <c r="G565" s="320">
        <v>2</v>
      </c>
      <c r="H565" s="320">
        <v>11</v>
      </c>
      <c r="I565" s="320"/>
      <c r="J565" s="320">
        <v>2</v>
      </c>
      <c r="K565" s="320">
        <v>2</v>
      </c>
      <c r="L565" s="320"/>
      <c r="M565" s="320">
        <v>29</v>
      </c>
      <c r="N565" s="320">
        <v>29</v>
      </c>
      <c r="O565" s="320">
        <v>29</v>
      </c>
      <c r="P565" s="320"/>
      <c r="Q565" s="320"/>
      <c r="R565" s="320"/>
      <c r="S565" s="320">
        <v>5</v>
      </c>
      <c r="T565" s="320">
        <v>5</v>
      </c>
      <c r="U565" s="320">
        <v>5</v>
      </c>
      <c r="V565" s="320">
        <v>5</v>
      </c>
      <c r="W565" s="320"/>
      <c r="X565" s="320"/>
      <c r="Y565" s="320"/>
      <c r="Z565" s="320"/>
      <c r="AA565" s="320"/>
      <c r="AB565" s="320"/>
      <c r="AC565" s="320"/>
      <c r="AD565" s="320">
        <v>3</v>
      </c>
      <c r="AE565" s="320">
        <v>3</v>
      </c>
      <c r="AF565" s="320">
        <v>3</v>
      </c>
      <c r="AG565" s="320">
        <v>3</v>
      </c>
      <c r="AH565" s="320">
        <v>2</v>
      </c>
      <c r="AI565" s="320">
        <v>3</v>
      </c>
      <c r="AJ565" s="320">
        <v>3</v>
      </c>
      <c r="AK565" s="320">
        <v>3</v>
      </c>
      <c r="AL565" s="320">
        <v>5</v>
      </c>
      <c r="AM565" s="320">
        <v>3</v>
      </c>
      <c r="AN565" s="320">
        <v>5</v>
      </c>
      <c r="AO565" s="320">
        <v>5</v>
      </c>
      <c r="AP565" s="320">
        <v>5</v>
      </c>
      <c r="AQ565" s="320">
        <v>5</v>
      </c>
      <c r="AR565" s="320">
        <v>4</v>
      </c>
      <c r="AS565" s="320">
        <v>5</v>
      </c>
      <c r="AT565" s="320" t="s">
        <v>22</v>
      </c>
      <c r="AU565" s="320">
        <v>5</v>
      </c>
      <c r="AV565" s="320"/>
      <c r="AW565" s="320">
        <v>5</v>
      </c>
      <c r="AX565" s="320">
        <v>2</v>
      </c>
      <c r="AY565" s="320">
        <v>3</v>
      </c>
      <c r="AZ565" s="320">
        <v>5</v>
      </c>
      <c r="BA565" s="320">
        <v>5</v>
      </c>
      <c r="BB565" s="320">
        <v>5</v>
      </c>
      <c r="BC565" s="320"/>
      <c r="BD565" s="320" t="s">
        <v>22</v>
      </c>
      <c r="BE565" s="320" t="s">
        <v>22</v>
      </c>
      <c r="BF565" s="320"/>
      <c r="BG565" s="320"/>
      <c r="BH565" s="320">
        <v>4</v>
      </c>
      <c r="BI565" s="320">
        <v>4</v>
      </c>
      <c r="BJ565" s="320"/>
      <c r="BK565" s="320">
        <v>4</v>
      </c>
      <c r="BL565" s="320">
        <v>4</v>
      </c>
      <c r="BM565" s="320"/>
      <c r="BN565" s="320"/>
      <c r="BO565" s="381">
        <v>43497.430335648147</v>
      </c>
    </row>
    <row r="566" spans="1:67" ht="15" x14ac:dyDescent="0.25">
      <c r="A566" s="244" t="str">
        <f>IFERROR(LOOKUP(H566,BLIOTECAS!$D$2:$D$30,BLIOTECAS!$C$2:$C$30),"N/C")</f>
        <v>F. Geografía e Historia</v>
      </c>
      <c r="B566" s="243" t="str">
        <f>IFERROR(LOOKUP(H566,BLIOTECAS!$D$2:$D$29,BLIOTECAS!$E$2:$E$29),"N/C")</f>
        <v>Humanidades</v>
      </c>
      <c r="C566" s="243">
        <f>LOOKUP(H566,BLIOTECAS!$D$2:$D$30,BLIOTECAS!$F$2:$F$30)</f>
        <v>1</v>
      </c>
      <c r="D566" s="320">
        <v>577</v>
      </c>
      <c r="E566" s="320"/>
      <c r="F566" s="320"/>
      <c r="G566" s="320">
        <v>3</v>
      </c>
      <c r="H566" s="320">
        <v>16</v>
      </c>
      <c r="I566" s="320"/>
      <c r="J566" s="320">
        <v>3</v>
      </c>
      <c r="K566" s="320">
        <v>4</v>
      </c>
      <c r="L566" s="320"/>
      <c r="M566" s="320">
        <v>16</v>
      </c>
      <c r="N566" s="320">
        <v>29</v>
      </c>
      <c r="O566" s="320">
        <v>17</v>
      </c>
      <c r="P566" s="320"/>
      <c r="Q566" s="320"/>
      <c r="R566" s="320"/>
      <c r="S566" s="320">
        <v>5</v>
      </c>
      <c r="T566" s="320">
        <v>5</v>
      </c>
      <c r="U566" s="320">
        <v>4</v>
      </c>
      <c r="V566" s="320">
        <v>2</v>
      </c>
      <c r="W566" s="320"/>
      <c r="X566" s="320"/>
      <c r="Y566" s="320">
        <v>3</v>
      </c>
      <c r="Z566" s="320"/>
      <c r="AA566" s="320"/>
      <c r="AB566" s="320"/>
      <c r="AC566" s="320"/>
      <c r="AD566" s="320">
        <v>3</v>
      </c>
      <c r="AE566" s="320">
        <v>5</v>
      </c>
      <c r="AF566" s="320">
        <v>5</v>
      </c>
      <c r="AG566" s="320">
        <v>2</v>
      </c>
      <c r="AH566" s="320">
        <v>3</v>
      </c>
      <c r="AI566" s="320">
        <v>5</v>
      </c>
      <c r="AJ566" s="320">
        <v>4</v>
      </c>
      <c r="AK566" s="320">
        <v>3</v>
      </c>
      <c r="AL566" s="320">
        <v>3</v>
      </c>
      <c r="AM566" s="320">
        <v>2</v>
      </c>
      <c r="AN566" s="320">
        <v>5</v>
      </c>
      <c r="AO566" s="320">
        <v>5</v>
      </c>
      <c r="AP566" s="320">
        <v>5</v>
      </c>
      <c r="AQ566" s="320">
        <v>4</v>
      </c>
      <c r="AR566" s="320">
        <v>2</v>
      </c>
      <c r="AS566" s="320">
        <v>3</v>
      </c>
      <c r="AT566" s="320" t="s">
        <v>22</v>
      </c>
      <c r="AU566" s="320">
        <v>2</v>
      </c>
      <c r="AV566" s="320"/>
      <c r="AW566" s="320">
        <v>5</v>
      </c>
      <c r="AX566" s="320">
        <v>5</v>
      </c>
      <c r="AY566" s="320">
        <v>5</v>
      </c>
      <c r="AZ566" s="320">
        <v>5</v>
      </c>
      <c r="BA566" s="320">
        <v>5</v>
      </c>
      <c r="BB566" s="320">
        <v>5</v>
      </c>
      <c r="BC566" s="320"/>
      <c r="BD566" s="320" t="s">
        <v>22</v>
      </c>
      <c r="BE566" s="320" t="s">
        <v>22</v>
      </c>
      <c r="BF566" s="320"/>
      <c r="BG566" s="320"/>
      <c r="BH566" s="320">
        <v>4</v>
      </c>
      <c r="BI566" s="320">
        <v>5</v>
      </c>
      <c r="BJ566" s="320"/>
      <c r="BK566" s="320">
        <v>3</v>
      </c>
      <c r="BL566" s="320">
        <v>4</v>
      </c>
      <c r="BM566" s="320"/>
      <c r="BN566" s="320" t="s">
        <v>632</v>
      </c>
      <c r="BO566" s="381">
        <v>43497.430347222224</v>
      </c>
    </row>
    <row r="567" spans="1:67" ht="15" x14ac:dyDescent="0.25">
      <c r="A567" s="244" t="str">
        <f>IFERROR(LOOKUP(H567,BLIOTECAS!$D$2:$D$30,BLIOTECAS!$C$2:$C$30),"N/C")</f>
        <v>F. Ciencias Matemáticas</v>
      </c>
      <c r="B567" s="243" t="str">
        <f>IFERROR(LOOKUP(H567,BLIOTECAS!$D$2:$D$29,BLIOTECAS!$E$2:$E$29),"N/C")</f>
        <v>Ciencias Experimentales</v>
      </c>
      <c r="C567" s="243">
        <f>LOOKUP(H567,BLIOTECAS!$D$2:$D$30,BLIOTECAS!$F$2:$F$30)</f>
        <v>2</v>
      </c>
      <c r="D567" s="320">
        <v>578</v>
      </c>
      <c r="E567" s="320"/>
      <c r="F567" s="320"/>
      <c r="G567" s="320">
        <v>1</v>
      </c>
      <c r="H567" s="320">
        <v>8</v>
      </c>
      <c r="I567" s="320"/>
      <c r="J567" s="320">
        <v>5</v>
      </c>
      <c r="K567" s="320">
        <v>4</v>
      </c>
      <c r="L567" s="320"/>
      <c r="M567" s="320">
        <v>8</v>
      </c>
      <c r="N567" s="320"/>
      <c r="O567" s="320"/>
      <c r="P567" s="320"/>
      <c r="Q567" s="320"/>
      <c r="R567" s="320"/>
      <c r="S567" s="320">
        <v>5</v>
      </c>
      <c r="T567" s="320">
        <v>4</v>
      </c>
      <c r="U567" s="320">
        <v>3</v>
      </c>
      <c r="V567" s="320">
        <v>4</v>
      </c>
      <c r="W567" s="320">
        <v>1</v>
      </c>
      <c r="X567" s="320"/>
      <c r="Y567" s="320"/>
      <c r="Z567" s="320"/>
      <c r="AA567" s="320"/>
      <c r="AB567" s="320"/>
      <c r="AC567" s="320"/>
      <c r="AD567" s="320">
        <v>5</v>
      </c>
      <c r="AE567" s="320">
        <v>1</v>
      </c>
      <c r="AF567" s="320">
        <v>1</v>
      </c>
      <c r="AG567" s="320">
        <v>3</v>
      </c>
      <c r="AH567" s="320">
        <v>5</v>
      </c>
      <c r="AI567" s="320">
        <v>5</v>
      </c>
      <c r="AJ567" s="320">
        <v>5</v>
      </c>
      <c r="AK567" s="320">
        <v>1</v>
      </c>
      <c r="AL567" s="320">
        <v>3</v>
      </c>
      <c r="AM567" s="320">
        <v>3</v>
      </c>
      <c r="AN567" s="320">
        <v>4</v>
      </c>
      <c r="AO567" s="320">
        <v>4</v>
      </c>
      <c r="AP567" s="320">
        <v>5</v>
      </c>
      <c r="AQ567" s="320">
        <v>4</v>
      </c>
      <c r="AR567" s="320">
        <v>5</v>
      </c>
      <c r="AS567" s="320">
        <v>5</v>
      </c>
      <c r="AT567" s="320" t="s">
        <v>22</v>
      </c>
      <c r="AU567" s="320">
        <v>4</v>
      </c>
      <c r="AV567" s="320"/>
      <c r="AW567" s="320">
        <v>5</v>
      </c>
      <c r="AX567" s="320">
        <v>4</v>
      </c>
      <c r="AY567" s="320">
        <v>4</v>
      </c>
      <c r="AZ567" s="320">
        <v>5</v>
      </c>
      <c r="BA567" s="320">
        <v>5</v>
      </c>
      <c r="BB567" s="320">
        <v>5</v>
      </c>
      <c r="BC567" s="320"/>
      <c r="BD567" s="320" t="s">
        <v>22</v>
      </c>
      <c r="BE567" s="320" t="s">
        <v>22</v>
      </c>
      <c r="BF567" s="320"/>
      <c r="BG567" s="320"/>
      <c r="BH567" s="320">
        <v>5</v>
      </c>
      <c r="BI567" s="320">
        <v>5</v>
      </c>
      <c r="BJ567" s="320"/>
      <c r="BK567" s="320">
        <v>4</v>
      </c>
      <c r="BL567" s="320">
        <v>3</v>
      </c>
      <c r="BM567" s="320"/>
      <c r="BN567" s="320" t="s">
        <v>633</v>
      </c>
      <c r="BO567" s="381">
        <v>43497.430347222224</v>
      </c>
    </row>
    <row r="568" spans="1:67" ht="15" x14ac:dyDescent="0.25">
      <c r="A568" s="244" t="str">
        <f>IFERROR(LOOKUP(H568,BLIOTECAS!$D$2:$D$30,BLIOTECAS!$C$2:$C$30),"N/C")</f>
        <v>F. Informática</v>
      </c>
      <c r="B568" s="243" t="str">
        <f>IFERROR(LOOKUP(H568,BLIOTECAS!$D$2:$D$29,BLIOTECAS!$E$2:$E$29),"N/C")</f>
        <v>Ciencias Experimentales</v>
      </c>
      <c r="C568" s="243">
        <f>LOOKUP(H568,BLIOTECAS!$D$2:$D$30,BLIOTECAS!$F$2:$F$30)</f>
        <v>2</v>
      </c>
      <c r="D568" s="320">
        <v>579</v>
      </c>
      <c r="E568" s="320"/>
      <c r="F568" s="320"/>
      <c r="G568" s="320">
        <v>1</v>
      </c>
      <c r="H568" s="320">
        <v>17</v>
      </c>
      <c r="I568" s="320"/>
      <c r="J568" s="320">
        <v>5</v>
      </c>
      <c r="K568" s="320">
        <v>3</v>
      </c>
      <c r="L568" s="320"/>
      <c r="M568" s="320">
        <v>17</v>
      </c>
      <c r="N568" s="320">
        <v>29</v>
      </c>
      <c r="O568" s="320"/>
      <c r="P568" s="320"/>
      <c r="Q568" s="320"/>
      <c r="R568" s="320"/>
      <c r="S568" s="320">
        <v>5</v>
      </c>
      <c r="T568" s="320">
        <v>4</v>
      </c>
      <c r="U568" s="320">
        <v>3</v>
      </c>
      <c r="V568" s="320">
        <v>4</v>
      </c>
      <c r="W568" s="320"/>
      <c r="X568" s="320">
        <v>2</v>
      </c>
      <c r="Y568" s="320"/>
      <c r="Z568" s="320"/>
      <c r="AA568" s="320"/>
      <c r="AB568" s="320"/>
      <c r="AC568" s="320"/>
      <c r="AD568" s="320">
        <v>3</v>
      </c>
      <c r="AE568" s="320">
        <v>1</v>
      </c>
      <c r="AF568" s="320">
        <v>1</v>
      </c>
      <c r="AG568" s="320">
        <v>2</v>
      </c>
      <c r="AH568" s="320">
        <v>5</v>
      </c>
      <c r="AI568" s="320">
        <v>4</v>
      </c>
      <c r="AJ568" s="320">
        <v>5</v>
      </c>
      <c r="AK568" s="320">
        <v>1</v>
      </c>
      <c r="AL568" s="320">
        <v>2</v>
      </c>
      <c r="AM568" s="320">
        <v>3</v>
      </c>
      <c r="AN568" s="320">
        <v>4</v>
      </c>
      <c r="AO568" s="320">
        <v>4</v>
      </c>
      <c r="AP568" s="320">
        <v>3</v>
      </c>
      <c r="AQ568" s="320">
        <v>3</v>
      </c>
      <c r="AR568" s="320">
        <v>3</v>
      </c>
      <c r="AS568" s="320">
        <v>3</v>
      </c>
      <c r="AT568" s="320" t="s">
        <v>22</v>
      </c>
      <c r="AU568" s="320">
        <v>2</v>
      </c>
      <c r="AV568" s="320"/>
      <c r="AW568" s="320">
        <v>4</v>
      </c>
      <c r="AX568" s="320">
        <v>4</v>
      </c>
      <c r="AY568" s="320">
        <v>3</v>
      </c>
      <c r="AZ568" s="320">
        <v>3</v>
      </c>
      <c r="BA568" s="320">
        <v>3</v>
      </c>
      <c r="BB568" s="320">
        <v>4</v>
      </c>
      <c r="BC568" s="320"/>
      <c r="BD568" s="320" t="s">
        <v>22</v>
      </c>
      <c r="BE568" s="320" t="s">
        <v>22</v>
      </c>
      <c r="BF568" s="320"/>
      <c r="BG568" s="320"/>
      <c r="BH568" s="320">
        <v>3</v>
      </c>
      <c r="BI568" s="320">
        <v>4</v>
      </c>
      <c r="BJ568" s="320"/>
      <c r="BK568" s="320">
        <v>4</v>
      </c>
      <c r="BL568" s="320">
        <v>3</v>
      </c>
      <c r="BM568" s="320"/>
      <c r="BN568" s="320"/>
      <c r="BO568" s="381">
        <v>43497.430486111109</v>
      </c>
    </row>
    <row r="569" spans="1:67" ht="15" x14ac:dyDescent="0.25">
      <c r="A569" s="244" t="str">
        <f>IFERROR(LOOKUP(H569,BLIOTECAS!$D$2:$D$30,BLIOTECAS!$C$2:$C$30),"N/C")</f>
        <v>F. Ciencias Matemáticas</v>
      </c>
      <c r="B569" s="243" t="str">
        <f>IFERROR(LOOKUP(H569,BLIOTECAS!$D$2:$D$29,BLIOTECAS!$E$2:$E$29),"N/C")</f>
        <v>Ciencias Experimentales</v>
      </c>
      <c r="C569" s="243">
        <f>LOOKUP(H569,BLIOTECAS!$D$2:$D$30,BLIOTECAS!$F$2:$F$30)</f>
        <v>2</v>
      </c>
      <c r="D569" s="320">
        <v>580</v>
      </c>
      <c r="E569" s="320"/>
      <c r="F569" s="320"/>
      <c r="G569" s="320">
        <v>1</v>
      </c>
      <c r="H569" s="320">
        <v>8</v>
      </c>
      <c r="I569" s="320"/>
      <c r="J569" s="320">
        <v>5</v>
      </c>
      <c r="K569" s="320">
        <v>5</v>
      </c>
      <c r="L569" s="320"/>
      <c r="M569" s="320">
        <v>8</v>
      </c>
      <c r="N569" s="320">
        <v>29</v>
      </c>
      <c r="O569" s="320">
        <v>6</v>
      </c>
      <c r="P569" s="320" t="s">
        <v>634</v>
      </c>
      <c r="Q569" s="320"/>
      <c r="R569" s="320"/>
      <c r="S569" s="320">
        <v>4</v>
      </c>
      <c r="T569" s="320">
        <v>3</v>
      </c>
      <c r="U569" s="320">
        <v>3</v>
      </c>
      <c r="V569" s="320">
        <v>1</v>
      </c>
      <c r="W569" s="320"/>
      <c r="X569" s="320">
        <v>2</v>
      </c>
      <c r="Y569" s="320">
        <v>3</v>
      </c>
      <c r="Z569" s="320">
        <v>4</v>
      </c>
      <c r="AA569" s="320">
        <v>3</v>
      </c>
      <c r="AB569" s="320"/>
      <c r="AC569" s="320"/>
      <c r="AD569" s="320">
        <v>4</v>
      </c>
      <c r="AE569" s="320">
        <v>1</v>
      </c>
      <c r="AF569" s="320">
        <v>1</v>
      </c>
      <c r="AG569" s="320">
        <v>3</v>
      </c>
      <c r="AH569" s="320">
        <v>5</v>
      </c>
      <c r="AI569" s="320">
        <v>5</v>
      </c>
      <c r="AJ569" s="320">
        <v>5</v>
      </c>
      <c r="AK569" s="320">
        <v>1</v>
      </c>
      <c r="AL569" s="320">
        <v>4</v>
      </c>
      <c r="AM569" s="320">
        <v>5</v>
      </c>
      <c r="AN569" s="320">
        <v>4</v>
      </c>
      <c r="AO569" s="320">
        <v>2</v>
      </c>
      <c r="AP569" s="320">
        <v>4</v>
      </c>
      <c r="AQ569" s="320">
        <v>3</v>
      </c>
      <c r="AR569" s="320">
        <v>3</v>
      </c>
      <c r="AS569" s="320">
        <v>5</v>
      </c>
      <c r="AT569" s="320" t="s">
        <v>22</v>
      </c>
      <c r="AU569" s="320">
        <v>4</v>
      </c>
      <c r="AV569" s="320"/>
      <c r="AW569" s="320">
        <v>5</v>
      </c>
      <c r="AX569" s="320">
        <v>4</v>
      </c>
      <c r="AY569" s="320">
        <v>5</v>
      </c>
      <c r="AZ569" s="320">
        <v>5</v>
      </c>
      <c r="BA569" s="320">
        <v>4</v>
      </c>
      <c r="BB569" s="320">
        <v>5</v>
      </c>
      <c r="BC569" s="320"/>
      <c r="BD569" s="320" t="s">
        <v>22</v>
      </c>
      <c r="BE569" s="320" t="s">
        <v>22</v>
      </c>
      <c r="BF569" s="320"/>
      <c r="BG569" s="320"/>
      <c r="BH569" s="320">
        <v>5</v>
      </c>
      <c r="BI569" s="320">
        <v>4</v>
      </c>
      <c r="BJ569" s="320"/>
      <c r="BK569" s="320">
        <v>4</v>
      </c>
      <c r="BL569" s="320">
        <v>5</v>
      </c>
      <c r="BM569" s="320"/>
      <c r="BN569" s="320" t="s">
        <v>635</v>
      </c>
      <c r="BO569" s="381">
        <v>43497.430555555555</v>
      </c>
    </row>
    <row r="570" spans="1:67" ht="15" x14ac:dyDescent="0.25">
      <c r="A570" s="244" t="str">
        <f>IFERROR(LOOKUP(H570,BLIOTECAS!$D$2:$D$30,BLIOTECAS!$C$2:$C$30),"N/C")</f>
        <v>F. Enfermería, Fisioterapia y Podología</v>
      </c>
      <c r="B570" s="243" t="str">
        <f>IFERROR(LOOKUP(H570,BLIOTECAS!$D$2:$D$29,BLIOTECAS!$E$2:$E$29),"N/C")</f>
        <v>Ciencias de la Salud</v>
      </c>
      <c r="C570" s="243">
        <f>LOOKUP(H570,BLIOTECAS!$D$2:$D$30,BLIOTECAS!$F$2:$F$30)</f>
        <v>4</v>
      </c>
      <c r="D570" s="320">
        <v>581</v>
      </c>
      <c r="E570" s="320"/>
      <c r="F570" s="320"/>
      <c r="G570" s="320">
        <v>1</v>
      </c>
      <c r="H570" s="320">
        <v>22</v>
      </c>
      <c r="I570" s="320"/>
      <c r="J570" s="320">
        <v>4</v>
      </c>
      <c r="K570" s="320">
        <v>3</v>
      </c>
      <c r="L570" s="320"/>
      <c r="M570" s="320">
        <v>22</v>
      </c>
      <c r="N570" s="320">
        <v>18</v>
      </c>
      <c r="O570" s="320">
        <v>13</v>
      </c>
      <c r="P570" s="320"/>
      <c r="Q570" s="320"/>
      <c r="R570" s="320"/>
      <c r="S570" s="320">
        <v>5</v>
      </c>
      <c r="T570" s="320">
        <v>5</v>
      </c>
      <c r="U570" s="320">
        <v>5</v>
      </c>
      <c r="V570" s="320">
        <v>3</v>
      </c>
      <c r="W570" s="320">
        <v>1</v>
      </c>
      <c r="X570" s="320"/>
      <c r="Y570" s="320"/>
      <c r="Z570" s="320"/>
      <c r="AA570" s="320"/>
      <c r="AB570" s="320"/>
      <c r="AC570" s="320"/>
      <c r="AD570" s="320">
        <v>5</v>
      </c>
      <c r="AE570" s="320">
        <v>1</v>
      </c>
      <c r="AF570" s="320">
        <v>3</v>
      </c>
      <c r="AG570" s="320">
        <v>4</v>
      </c>
      <c r="AH570" s="320">
        <v>3</v>
      </c>
      <c r="AI570" s="320">
        <v>5</v>
      </c>
      <c r="AJ570" s="320">
        <v>5</v>
      </c>
      <c r="AK570" s="320">
        <v>2</v>
      </c>
      <c r="AL570" s="320">
        <v>4</v>
      </c>
      <c r="AM570" s="320">
        <v>4</v>
      </c>
      <c r="AN570" s="320">
        <v>5</v>
      </c>
      <c r="AO570" s="320">
        <v>5</v>
      </c>
      <c r="AP570" s="320">
        <v>5</v>
      </c>
      <c r="AQ570" s="320">
        <v>5</v>
      </c>
      <c r="AR570" s="320">
        <v>3</v>
      </c>
      <c r="AS570" s="320">
        <v>5</v>
      </c>
      <c r="AT570" s="320" t="s">
        <v>22</v>
      </c>
      <c r="AU570" s="320">
        <v>5</v>
      </c>
      <c r="AV570" s="320"/>
      <c r="AW570" s="320">
        <v>5</v>
      </c>
      <c r="AX570" s="320">
        <v>4</v>
      </c>
      <c r="AY570" s="320">
        <v>3</v>
      </c>
      <c r="AZ570" s="320">
        <v>4</v>
      </c>
      <c r="BA570" s="320">
        <v>4</v>
      </c>
      <c r="BB570" s="320">
        <v>3</v>
      </c>
      <c r="BC570" s="320"/>
      <c r="BD570" s="320" t="s">
        <v>22</v>
      </c>
      <c r="BE570" s="320" t="s">
        <v>22</v>
      </c>
      <c r="BF570" s="320"/>
      <c r="BG570" s="320"/>
      <c r="BH570" s="320">
        <v>5</v>
      </c>
      <c r="BI570" s="320">
        <v>5</v>
      </c>
      <c r="BJ570" s="320"/>
      <c r="BK570" s="320">
        <v>4</v>
      </c>
      <c r="BL570" s="320">
        <v>3</v>
      </c>
      <c r="BM570" s="320"/>
      <c r="BN570" s="320" t="s">
        <v>636</v>
      </c>
      <c r="BO570" s="381">
        <v>43497.43074074074</v>
      </c>
    </row>
    <row r="571" spans="1:67" ht="15" x14ac:dyDescent="0.25">
      <c r="A571" s="244" t="str">
        <f>IFERROR(LOOKUP(H571,BLIOTECAS!$D$2:$D$30,BLIOTECAS!$C$2:$C$30),"N/C")</f>
        <v>F. Educación - Centro de Formación del Profesorado</v>
      </c>
      <c r="B571" s="243" t="str">
        <f>IFERROR(LOOKUP(H571,BLIOTECAS!$D$2:$D$29,BLIOTECAS!$E$2:$E$29),"N/C")</f>
        <v>Humanidades</v>
      </c>
      <c r="C571" s="243">
        <f>LOOKUP(H571,BLIOTECAS!$D$2:$D$30,BLIOTECAS!$F$2:$F$30)</f>
        <v>1</v>
      </c>
      <c r="D571" s="320">
        <v>582</v>
      </c>
      <c r="E571" s="320"/>
      <c r="F571" s="320"/>
      <c r="G571" s="320">
        <v>1</v>
      </c>
      <c r="H571" s="320">
        <v>12</v>
      </c>
      <c r="I571" s="320"/>
      <c r="J571" s="320">
        <v>4</v>
      </c>
      <c r="K571" s="320">
        <v>4</v>
      </c>
      <c r="L571" s="320"/>
      <c r="M571" s="320">
        <v>12</v>
      </c>
      <c r="N571" s="320">
        <v>18</v>
      </c>
      <c r="O571" s="320">
        <v>29</v>
      </c>
      <c r="P571" s="320"/>
      <c r="Q571" s="320"/>
      <c r="R571" s="320"/>
      <c r="S571" s="320">
        <v>4</v>
      </c>
      <c r="T571" s="320">
        <v>4</v>
      </c>
      <c r="U571" s="320">
        <v>4</v>
      </c>
      <c r="V571" s="320">
        <v>4</v>
      </c>
      <c r="W571" s="320">
        <v>1</v>
      </c>
      <c r="X571" s="320"/>
      <c r="Y571" s="320"/>
      <c r="Z571" s="320"/>
      <c r="AA571" s="320"/>
      <c r="AB571" s="320"/>
      <c r="AC571" s="320"/>
      <c r="AD571" s="320">
        <v>4</v>
      </c>
      <c r="AE571" s="320">
        <v>4</v>
      </c>
      <c r="AF571" s="320">
        <v>4</v>
      </c>
      <c r="AG571" s="320">
        <v>4</v>
      </c>
      <c r="AH571" s="320">
        <v>4</v>
      </c>
      <c r="AI571" s="320">
        <v>4</v>
      </c>
      <c r="AJ571" s="320">
        <v>4</v>
      </c>
      <c r="AK571" s="320">
        <v>4</v>
      </c>
      <c r="AL571" s="320">
        <v>5</v>
      </c>
      <c r="AM571" s="320">
        <v>4</v>
      </c>
      <c r="AN571" s="320">
        <v>4</v>
      </c>
      <c r="AO571" s="320">
        <v>4</v>
      </c>
      <c r="AP571" s="320">
        <v>4</v>
      </c>
      <c r="AQ571" s="320">
        <v>4</v>
      </c>
      <c r="AR571" s="320">
        <v>4</v>
      </c>
      <c r="AS571" s="320">
        <v>4</v>
      </c>
      <c r="AT571" s="320" t="s">
        <v>356</v>
      </c>
      <c r="AU571" s="320">
        <v>4</v>
      </c>
      <c r="AV571" s="320"/>
      <c r="AW571" s="320">
        <v>4</v>
      </c>
      <c r="AX571" s="320">
        <v>4</v>
      </c>
      <c r="AY571" s="320">
        <v>4</v>
      </c>
      <c r="AZ571" s="320">
        <v>4</v>
      </c>
      <c r="BA571" s="320">
        <v>4</v>
      </c>
      <c r="BB571" s="320">
        <v>4</v>
      </c>
      <c r="BC571" s="320"/>
      <c r="BD571" s="320" t="s">
        <v>356</v>
      </c>
      <c r="BE571" s="320" t="s">
        <v>356</v>
      </c>
      <c r="BF571" s="320">
        <v>4</v>
      </c>
      <c r="BG571" s="320"/>
      <c r="BH571" s="320">
        <v>4</v>
      </c>
      <c r="BI571" s="320">
        <v>4</v>
      </c>
      <c r="BJ571" s="320"/>
      <c r="BK571" s="320">
        <v>3</v>
      </c>
      <c r="BL571" s="320">
        <v>4</v>
      </c>
      <c r="BM571" s="320"/>
      <c r="BN571" s="320"/>
      <c r="BO571" s="381">
        <v>43497.430775462963</v>
      </c>
    </row>
    <row r="572" spans="1:67" ht="15" x14ac:dyDescent="0.25">
      <c r="A572" s="244" t="str">
        <f>IFERROR(LOOKUP(H572,BLIOTECAS!$D$2:$D$30,BLIOTECAS!$C$2:$C$30),"N/C")</f>
        <v>F. Derecho</v>
      </c>
      <c r="B572" s="243" t="str">
        <f>IFERROR(LOOKUP(H572,BLIOTECAS!$D$2:$D$29,BLIOTECAS!$E$2:$E$29),"N/C")</f>
        <v>Ciencias Sociales</v>
      </c>
      <c r="C572" s="243">
        <f>LOOKUP(H572,BLIOTECAS!$D$2:$D$30,BLIOTECAS!$F$2:$F$30)</f>
        <v>3</v>
      </c>
      <c r="D572" s="320">
        <v>583</v>
      </c>
      <c r="E572" s="320"/>
      <c r="F572" s="320"/>
      <c r="G572" s="320">
        <v>1</v>
      </c>
      <c r="H572" s="320">
        <v>11</v>
      </c>
      <c r="I572" s="320"/>
      <c r="J572" s="320">
        <v>4</v>
      </c>
      <c r="K572" s="320">
        <v>4</v>
      </c>
      <c r="L572" s="320"/>
      <c r="M572" s="320">
        <v>29</v>
      </c>
      <c r="N572" s="320">
        <v>6</v>
      </c>
      <c r="O572" s="320">
        <v>11</v>
      </c>
      <c r="P572" s="320"/>
      <c r="Q572" s="320"/>
      <c r="R572" s="320"/>
      <c r="S572" s="320">
        <v>5</v>
      </c>
      <c r="T572" s="320">
        <v>3</v>
      </c>
      <c r="U572" s="320">
        <v>5</v>
      </c>
      <c r="V572" s="320">
        <v>1</v>
      </c>
      <c r="W572" s="320"/>
      <c r="X572" s="320"/>
      <c r="Y572" s="320">
        <v>3</v>
      </c>
      <c r="Z572" s="320"/>
      <c r="AA572" s="320"/>
      <c r="AB572" s="320"/>
      <c r="AC572" s="320"/>
      <c r="AD572" s="320">
        <v>4</v>
      </c>
      <c r="AE572" s="320">
        <v>5</v>
      </c>
      <c r="AF572" s="320">
        <v>4</v>
      </c>
      <c r="AG572" s="320">
        <v>5</v>
      </c>
      <c r="AH572" s="320">
        <v>5</v>
      </c>
      <c r="AI572" s="320">
        <v>5</v>
      </c>
      <c r="AJ572" s="320">
        <v>5</v>
      </c>
      <c r="AK572" s="320">
        <v>2</v>
      </c>
      <c r="AL572" s="320">
        <v>5</v>
      </c>
      <c r="AM572" s="320">
        <v>1</v>
      </c>
      <c r="AN572" s="320">
        <v>5</v>
      </c>
      <c r="AO572" s="320">
        <v>4</v>
      </c>
      <c r="AP572" s="320">
        <v>5</v>
      </c>
      <c r="AQ572" s="320">
        <v>3</v>
      </c>
      <c r="AR572" s="320">
        <v>5</v>
      </c>
      <c r="AS572" s="320">
        <v>5</v>
      </c>
      <c r="AT572" s="320" t="s">
        <v>22</v>
      </c>
      <c r="AU572" s="320">
        <v>2</v>
      </c>
      <c r="AV572" s="320"/>
      <c r="AW572" s="320">
        <v>5</v>
      </c>
      <c r="AX572" s="320">
        <v>1</v>
      </c>
      <c r="AY572" s="320">
        <v>4</v>
      </c>
      <c r="AZ572" s="320">
        <v>5</v>
      </c>
      <c r="BA572" s="320">
        <v>1</v>
      </c>
      <c r="BB572" s="320">
        <v>5</v>
      </c>
      <c r="BC572" s="320"/>
      <c r="BD572" s="320" t="s">
        <v>22</v>
      </c>
      <c r="BE572" s="320" t="s">
        <v>22</v>
      </c>
      <c r="BF572" s="320">
        <v>1</v>
      </c>
      <c r="BG572" s="320"/>
      <c r="BH572" s="320">
        <v>4</v>
      </c>
      <c r="BI572" s="320">
        <v>5</v>
      </c>
      <c r="BJ572" s="320"/>
      <c r="BK572" s="320">
        <v>2</v>
      </c>
      <c r="BL572" s="320">
        <v>2</v>
      </c>
      <c r="BM572" s="320"/>
      <c r="BN572" s="320" t="s">
        <v>637</v>
      </c>
      <c r="BO572" s="381">
        <v>43497.430868055555</v>
      </c>
    </row>
    <row r="573" spans="1:67" ht="15" x14ac:dyDescent="0.25">
      <c r="A573" s="244" t="str">
        <f>IFERROR(LOOKUP(H573,BLIOTECAS!$D$2:$D$30,BLIOTECAS!$C$2:$C$30),"N/C")</f>
        <v>F. Ciencias Políticas y Sociología</v>
      </c>
      <c r="B573" s="243" t="str">
        <f>IFERROR(LOOKUP(H573,BLIOTECAS!$D$2:$D$29,BLIOTECAS!$E$2:$E$29),"N/C")</f>
        <v>Ciencias Sociales</v>
      </c>
      <c r="C573" s="243">
        <f>LOOKUP(H573,BLIOTECAS!$D$2:$D$30,BLIOTECAS!$F$2:$F$30)</f>
        <v>3</v>
      </c>
      <c r="D573" s="320">
        <v>584</v>
      </c>
      <c r="E573" s="320"/>
      <c r="F573" s="320"/>
      <c r="G573" s="320">
        <v>3</v>
      </c>
      <c r="H573" s="320">
        <v>9</v>
      </c>
      <c r="I573" s="320"/>
      <c r="J573" s="320">
        <v>3</v>
      </c>
      <c r="K573" s="320">
        <v>3</v>
      </c>
      <c r="L573" s="320"/>
      <c r="M573" s="320">
        <v>9</v>
      </c>
      <c r="N573" s="320">
        <v>26</v>
      </c>
      <c r="O573" s="320">
        <v>15</v>
      </c>
      <c r="P573" s="320"/>
      <c r="Q573" s="320"/>
      <c r="R573" s="320"/>
      <c r="S573" s="320">
        <v>4</v>
      </c>
      <c r="T573" s="320">
        <v>4</v>
      </c>
      <c r="U573" s="320">
        <v>3</v>
      </c>
      <c r="V573" s="320">
        <v>2</v>
      </c>
      <c r="W573" s="320"/>
      <c r="X573" s="320"/>
      <c r="Y573" s="320"/>
      <c r="Z573" s="320">
        <v>4</v>
      </c>
      <c r="AA573" s="320">
        <v>11</v>
      </c>
      <c r="AB573" s="320"/>
      <c r="AC573" s="320"/>
      <c r="AD573" s="320">
        <v>3</v>
      </c>
      <c r="AE573" s="320">
        <v>2</v>
      </c>
      <c r="AF573" s="320">
        <v>3</v>
      </c>
      <c r="AG573" s="320">
        <v>2</v>
      </c>
      <c r="AH573" s="320">
        <v>4</v>
      </c>
      <c r="AI573" s="320">
        <v>2</v>
      </c>
      <c r="AJ573" s="320">
        <v>4</v>
      </c>
      <c r="AK573" s="320">
        <v>2</v>
      </c>
      <c r="AL573" s="320">
        <v>6</v>
      </c>
      <c r="AM573" s="320">
        <v>4</v>
      </c>
      <c r="AN573" s="320">
        <v>4</v>
      </c>
      <c r="AO573" s="320">
        <v>3</v>
      </c>
      <c r="AP573" s="320">
        <v>5</v>
      </c>
      <c r="AQ573" s="320">
        <v>3</v>
      </c>
      <c r="AR573" s="320">
        <v>3</v>
      </c>
      <c r="AS573" s="320">
        <v>3</v>
      </c>
      <c r="AT573" s="320" t="s">
        <v>22</v>
      </c>
      <c r="AU573" s="320">
        <v>4</v>
      </c>
      <c r="AV573" s="320"/>
      <c r="AW573" s="320">
        <v>5</v>
      </c>
      <c r="AX573" s="320">
        <v>4</v>
      </c>
      <c r="AY573" s="320">
        <v>4</v>
      </c>
      <c r="AZ573" s="320">
        <v>5</v>
      </c>
      <c r="BA573" s="320">
        <v>5</v>
      </c>
      <c r="BB573" s="320">
        <v>5</v>
      </c>
      <c r="BC573" s="320"/>
      <c r="BD573" s="320" t="s">
        <v>22</v>
      </c>
      <c r="BE573" s="320" t="s">
        <v>22</v>
      </c>
      <c r="BF573" s="320"/>
      <c r="BG573" s="320"/>
      <c r="BH573" s="320">
        <v>4</v>
      </c>
      <c r="BI573" s="320">
        <v>5</v>
      </c>
      <c r="BJ573" s="320"/>
      <c r="BK573" s="320">
        <v>4</v>
      </c>
      <c r="BL573" s="320">
        <v>3</v>
      </c>
      <c r="BM573" s="320"/>
      <c r="BN573" s="320"/>
      <c r="BO573" s="381">
        <v>43497.431111111109</v>
      </c>
    </row>
    <row r="574" spans="1:67" ht="15" x14ac:dyDescent="0.25">
      <c r="A574" s="244" t="str">
        <f>IFERROR(LOOKUP(H574,BLIOTECAS!$D$2:$D$30,BLIOTECAS!$C$2:$C$30),"N/C")</f>
        <v>F. Ciencias Biológicas</v>
      </c>
      <c r="B574" s="243" t="str">
        <f>IFERROR(LOOKUP(H574,BLIOTECAS!$D$2:$D$29,BLIOTECAS!$E$2:$E$29),"N/C")</f>
        <v>Ciencias Experimentales</v>
      </c>
      <c r="C574" s="243">
        <f>LOOKUP(H574,BLIOTECAS!$D$2:$D$30,BLIOTECAS!$F$2:$F$30)</f>
        <v>2</v>
      </c>
      <c r="D574" s="320">
        <v>585</v>
      </c>
      <c r="E574" s="320"/>
      <c r="F574" s="320"/>
      <c r="G574" s="320">
        <v>1</v>
      </c>
      <c r="H574" s="320">
        <v>2</v>
      </c>
      <c r="I574" s="320"/>
      <c r="J574" s="320">
        <v>4</v>
      </c>
      <c r="K574" s="320">
        <v>2</v>
      </c>
      <c r="L574" s="320"/>
      <c r="M574" s="320">
        <v>2</v>
      </c>
      <c r="N574" s="320">
        <v>7</v>
      </c>
      <c r="O574" s="320"/>
      <c r="P574" s="320"/>
      <c r="Q574" s="320"/>
      <c r="R574" s="320"/>
      <c r="S574" s="320">
        <v>4</v>
      </c>
      <c r="T574" s="320">
        <v>5</v>
      </c>
      <c r="U574" s="320">
        <v>4</v>
      </c>
      <c r="V574" s="320">
        <v>4</v>
      </c>
      <c r="W574" s="320">
        <v>1</v>
      </c>
      <c r="X574" s="320"/>
      <c r="Y574" s="320"/>
      <c r="Z574" s="320">
        <v>4</v>
      </c>
      <c r="AA574" s="320" t="s">
        <v>638</v>
      </c>
      <c r="AB574" s="320"/>
      <c r="AC574" s="320"/>
      <c r="AD574" s="320">
        <v>2</v>
      </c>
      <c r="AE574" s="320">
        <v>1</v>
      </c>
      <c r="AF574" s="320">
        <v>1</v>
      </c>
      <c r="AG574" s="320">
        <v>1</v>
      </c>
      <c r="AH574" s="320">
        <v>4</v>
      </c>
      <c r="AI574" s="320">
        <v>1</v>
      </c>
      <c r="AJ574" s="320">
        <v>5</v>
      </c>
      <c r="AK574" s="320">
        <v>2</v>
      </c>
      <c r="AL574" s="320">
        <v>5</v>
      </c>
      <c r="AM574" s="320">
        <v>4</v>
      </c>
      <c r="AN574" s="320">
        <v>4</v>
      </c>
      <c r="AO574" s="320">
        <v>2</v>
      </c>
      <c r="AP574" s="320">
        <v>4</v>
      </c>
      <c r="AQ574" s="320">
        <v>3</v>
      </c>
      <c r="AR574" s="320">
        <v>5</v>
      </c>
      <c r="AS574" s="320">
        <v>3</v>
      </c>
      <c r="AT574" s="320" t="s">
        <v>22</v>
      </c>
      <c r="AU574" s="320">
        <v>3</v>
      </c>
      <c r="AV574" s="320"/>
      <c r="AW574" s="320">
        <v>5</v>
      </c>
      <c r="AX574" s="320">
        <v>2</v>
      </c>
      <c r="AY574" s="320">
        <v>3</v>
      </c>
      <c r="AZ574" s="320">
        <v>5</v>
      </c>
      <c r="BA574" s="320">
        <v>5</v>
      </c>
      <c r="BB574" s="320">
        <v>3</v>
      </c>
      <c r="BC574" s="320"/>
      <c r="BD574" s="320" t="s">
        <v>22</v>
      </c>
      <c r="BE574" s="320" t="s">
        <v>22</v>
      </c>
      <c r="BF574" s="320"/>
      <c r="BG574" s="320"/>
      <c r="BH574" s="320">
        <v>4</v>
      </c>
      <c r="BI574" s="320">
        <v>4</v>
      </c>
      <c r="BJ574" s="320"/>
      <c r="BK574" s="320">
        <v>4</v>
      </c>
      <c r="BL574" s="320">
        <v>4</v>
      </c>
      <c r="BM574" s="320"/>
      <c r="BN574" s="320"/>
      <c r="BO574" s="381">
        <v>43497.431550925925</v>
      </c>
    </row>
    <row r="575" spans="1:67" ht="15" x14ac:dyDescent="0.25">
      <c r="A575" s="244" t="str">
        <f>IFERROR(LOOKUP(H575,BLIOTECAS!$D$2:$D$30,BLIOTECAS!$C$2:$C$30),"N/C")</f>
        <v>F. Psicología</v>
      </c>
      <c r="B575" s="243" t="str">
        <f>IFERROR(LOOKUP(H575,BLIOTECAS!$D$2:$D$29,BLIOTECAS!$E$2:$E$29),"N/C")</f>
        <v>Ciencias de la Salud</v>
      </c>
      <c r="C575" s="243">
        <f>LOOKUP(H575,BLIOTECAS!$D$2:$D$30,BLIOTECAS!$F$2:$F$30)</f>
        <v>4</v>
      </c>
      <c r="D575" s="320">
        <v>586</v>
      </c>
      <c r="E575" s="320"/>
      <c r="F575" s="320"/>
      <c r="G575" s="320">
        <v>1</v>
      </c>
      <c r="H575" s="320">
        <v>20</v>
      </c>
      <c r="I575" s="320"/>
      <c r="J575" s="320">
        <v>4</v>
      </c>
      <c r="K575" s="320">
        <v>1</v>
      </c>
      <c r="L575" s="320"/>
      <c r="M575" s="320">
        <v>20</v>
      </c>
      <c r="N575" s="320">
        <v>11</v>
      </c>
      <c r="O575" s="320">
        <v>18</v>
      </c>
      <c r="P575" s="320" t="s">
        <v>639</v>
      </c>
      <c r="Q575" s="320"/>
      <c r="R575" s="320"/>
      <c r="S575" s="320">
        <v>4</v>
      </c>
      <c r="T575" s="320">
        <v>4</v>
      </c>
      <c r="U575" s="320">
        <v>4</v>
      </c>
      <c r="V575" s="320">
        <v>4</v>
      </c>
      <c r="W575" s="320"/>
      <c r="X575" s="320">
        <v>2</v>
      </c>
      <c r="Y575" s="320">
        <v>3</v>
      </c>
      <c r="Z575" s="320"/>
      <c r="AA575" s="320"/>
      <c r="AB575" s="320"/>
      <c r="AC575" s="320"/>
      <c r="AD575" s="320">
        <v>3</v>
      </c>
      <c r="AE575" s="320">
        <v>1</v>
      </c>
      <c r="AF575" s="320">
        <v>1</v>
      </c>
      <c r="AG575" s="320">
        <v>5</v>
      </c>
      <c r="AH575" s="320">
        <v>4</v>
      </c>
      <c r="AI575" s="320">
        <v>4</v>
      </c>
      <c r="AJ575" s="320">
        <v>4</v>
      </c>
      <c r="AK575" s="320">
        <v>1</v>
      </c>
      <c r="AL575" s="320">
        <v>5</v>
      </c>
      <c r="AM575" s="320">
        <v>3</v>
      </c>
      <c r="AN575" s="320">
        <v>3</v>
      </c>
      <c r="AO575" s="320">
        <v>2</v>
      </c>
      <c r="AP575" s="320">
        <v>3</v>
      </c>
      <c r="AQ575" s="320">
        <v>4</v>
      </c>
      <c r="AR575" s="320">
        <v>3</v>
      </c>
      <c r="AS575" s="320">
        <v>1</v>
      </c>
      <c r="AT575" s="320" t="s">
        <v>22</v>
      </c>
      <c r="AU575" s="320">
        <v>1</v>
      </c>
      <c r="AV575" s="320"/>
      <c r="AW575" s="320">
        <v>2</v>
      </c>
      <c r="AX575" s="320">
        <v>3</v>
      </c>
      <c r="AY575" s="320">
        <v>3</v>
      </c>
      <c r="AZ575" s="320">
        <v>3</v>
      </c>
      <c r="BA575" s="320">
        <v>3</v>
      </c>
      <c r="BB575" s="320">
        <v>4</v>
      </c>
      <c r="BC575" s="320"/>
      <c r="BD575" s="320" t="s">
        <v>22</v>
      </c>
      <c r="BE575" s="320" t="s">
        <v>22</v>
      </c>
      <c r="BF575" s="320"/>
      <c r="BG575" s="320"/>
      <c r="BH575" s="320">
        <v>4</v>
      </c>
      <c r="BI575" s="320">
        <v>3</v>
      </c>
      <c r="BJ575" s="320"/>
      <c r="BK575" s="320">
        <v>3</v>
      </c>
      <c r="BL575" s="320">
        <v>4</v>
      </c>
      <c r="BM575" s="320"/>
      <c r="BN575" s="320"/>
      <c r="BO575" s="381">
        <v>43497.431562500002</v>
      </c>
    </row>
    <row r="576" spans="1:67" ht="15" x14ac:dyDescent="0.25">
      <c r="A576" s="244" t="str">
        <f>IFERROR(LOOKUP(H576,BLIOTECAS!$D$2:$D$30,BLIOTECAS!$C$2:$C$30),"N/C")</f>
        <v>F. Filología</v>
      </c>
      <c r="B576" s="243" t="str">
        <f>IFERROR(LOOKUP(H576,BLIOTECAS!$D$2:$D$29,BLIOTECAS!$E$2:$E$29),"N/C")</f>
        <v>Humanidades</v>
      </c>
      <c r="C576" s="243">
        <f>LOOKUP(H576,BLIOTECAS!$D$2:$D$30,BLIOTECAS!$F$2:$F$30)</f>
        <v>1</v>
      </c>
      <c r="D576" s="320">
        <v>587</v>
      </c>
      <c r="E576" s="320"/>
      <c r="F576" s="320"/>
      <c r="G576" s="320">
        <v>1</v>
      </c>
      <c r="H576" s="320">
        <v>14</v>
      </c>
      <c r="I576" s="320"/>
      <c r="J576" s="320">
        <v>3</v>
      </c>
      <c r="K576" s="320">
        <v>1</v>
      </c>
      <c r="L576" s="320"/>
      <c r="M576" s="320">
        <v>29</v>
      </c>
      <c r="N576" s="320">
        <v>16</v>
      </c>
      <c r="O576" s="320"/>
      <c r="P576" s="320"/>
      <c r="Q576" s="320"/>
      <c r="R576" s="320"/>
      <c r="S576" s="320">
        <v>3</v>
      </c>
      <c r="T576" s="320">
        <v>4</v>
      </c>
      <c r="U576" s="320">
        <v>4</v>
      </c>
      <c r="V576" s="320">
        <v>3</v>
      </c>
      <c r="W576" s="320"/>
      <c r="X576" s="320"/>
      <c r="Y576" s="320">
        <v>3</v>
      </c>
      <c r="Z576" s="320"/>
      <c r="AA576" s="320"/>
      <c r="AB576" s="320"/>
      <c r="AC576" s="320"/>
      <c r="AD576" s="320">
        <v>2</v>
      </c>
      <c r="AE576" s="320">
        <v>1</v>
      </c>
      <c r="AF576" s="320">
        <v>1</v>
      </c>
      <c r="AG576" s="320">
        <v>4</v>
      </c>
      <c r="AH576" s="320">
        <v>1</v>
      </c>
      <c r="AI576" s="320">
        <v>4</v>
      </c>
      <c r="AJ576" s="320">
        <v>3</v>
      </c>
      <c r="AK576" s="320">
        <v>4</v>
      </c>
      <c r="AL576" s="320">
        <v>6</v>
      </c>
      <c r="AM576" s="320">
        <v>3</v>
      </c>
      <c r="AN576" s="320">
        <v>3</v>
      </c>
      <c r="AO576" s="320">
        <v>3</v>
      </c>
      <c r="AP576" s="320">
        <v>3</v>
      </c>
      <c r="AQ576" s="320">
        <v>3</v>
      </c>
      <c r="AR576" s="320">
        <v>3</v>
      </c>
      <c r="AS576" s="320">
        <v>1</v>
      </c>
      <c r="AT576" s="320" t="s">
        <v>22</v>
      </c>
      <c r="AU576" s="320">
        <v>3</v>
      </c>
      <c r="AV576" s="320"/>
      <c r="AW576" s="320">
        <v>3</v>
      </c>
      <c r="AX576" s="320">
        <v>3</v>
      </c>
      <c r="AY576" s="320">
        <v>3</v>
      </c>
      <c r="AZ576" s="320">
        <v>3</v>
      </c>
      <c r="BA576" s="320">
        <v>2</v>
      </c>
      <c r="BB576" s="320">
        <v>3</v>
      </c>
      <c r="BC576" s="320"/>
      <c r="BD576" s="320" t="s">
        <v>22</v>
      </c>
      <c r="BE576" s="320" t="s">
        <v>22</v>
      </c>
      <c r="BF576" s="320"/>
      <c r="BG576" s="320"/>
      <c r="BH576" s="320">
        <v>3</v>
      </c>
      <c r="BI576" s="320">
        <v>4</v>
      </c>
      <c r="BJ576" s="320"/>
      <c r="BK576" s="320">
        <v>4</v>
      </c>
      <c r="BL576" s="320"/>
      <c r="BM576" s="320"/>
      <c r="BN576" s="320" t="s">
        <v>640</v>
      </c>
      <c r="BO576" s="381">
        <v>43497.431655092594</v>
      </c>
    </row>
    <row r="577" spans="1:67" ht="15" x14ac:dyDescent="0.25">
      <c r="A577" s="244" t="str">
        <f>IFERROR(LOOKUP(H577,BLIOTECAS!$D$2:$D$30,BLIOTECAS!$C$2:$C$30),"N/C")</f>
        <v>F. Filosofía</v>
      </c>
      <c r="B577" s="243" t="str">
        <f>IFERROR(LOOKUP(H577,BLIOTECAS!$D$2:$D$29,BLIOTECAS!$E$2:$E$29),"N/C")</f>
        <v>Humanidades</v>
      </c>
      <c r="C577" s="243">
        <f>LOOKUP(H577,BLIOTECAS!$D$2:$D$30,BLIOTECAS!$F$2:$F$30)</f>
        <v>1</v>
      </c>
      <c r="D577" s="320">
        <v>588</v>
      </c>
      <c r="E577" s="320"/>
      <c r="F577" s="320"/>
      <c r="G577" s="320">
        <v>1</v>
      </c>
      <c r="H577" s="320">
        <v>15</v>
      </c>
      <c r="I577" s="320"/>
      <c r="J577" s="320">
        <v>4</v>
      </c>
      <c r="K577" s="320">
        <v>5</v>
      </c>
      <c r="L577" s="320"/>
      <c r="M577" s="320">
        <v>15</v>
      </c>
      <c r="N577" s="320">
        <v>29</v>
      </c>
      <c r="O577" s="320">
        <v>9</v>
      </c>
      <c r="P577" s="320" t="s">
        <v>641</v>
      </c>
      <c r="Q577" s="320"/>
      <c r="R577" s="320"/>
      <c r="S577" s="320">
        <v>4</v>
      </c>
      <c r="T577" s="320">
        <v>4</v>
      </c>
      <c r="U577" s="320">
        <v>4</v>
      </c>
      <c r="V577" s="320">
        <v>5</v>
      </c>
      <c r="W577" s="320">
        <v>1</v>
      </c>
      <c r="X577" s="320">
        <v>2</v>
      </c>
      <c r="Y577" s="320"/>
      <c r="Z577" s="320">
        <v>4</v>
      </c>
      <c r="AA577" s="320" t="s">
        <v>319</v>
      </c>
      <c r="AB577" s="320"/>
      <c r="AC577" s="320"/>
      <c r="AD577" s="320">
        <v>5</v>
      </c>
      <c r="AE577" s="320">
        <v>3</v>
      </c>
      <c r="AF577" s="320">
        <v>5</v>
      </c>
      <c r="AG577" s="320">
        <v>3</v>
      </c>
      <c r="AH577" s="320">
        <v>4</v>
      </c>
      <c r="AI577" s="320">
        <v>4</v>
      </c>
      <c r="AJ577" s="320">
        <v>5</v>
      </c>
      <c r="AK577" s="320">
        <v>4</v>
      </c>
      <c r="AL577" s="320">
        <v>4</v>
      </c>
      <c r="AM577" s="320">
        <v>5</v>
      </c>
      <c r="AN577" s="320">
        <v>5</v>
      </c>
      <c r="AO577" s="320">
        <v>5</v>
      </c>
      <c r="AP577" s="320">
        <v>4</v>
      </c>
      <c r="AQ577" s="320">
        <v>5</v>
      </c>
      <c r="AR577" s="320">
        <v>3</v>
      </c>
      <c r="AS577" s="320">
        <v>5</v>
      </c>
      <c r="AT577" s="320" t="s">
        <v>356</v>
      </c>
      <c r="AU577" s="320">
        <v>5</v>
      </c>
      <c r="AV577" s="320"/>
      <c r="AW577" s="320">
        <v>5</v>
      </c>
      <c r="AX577" s="320">
        <v>5</v>
      </c>
      <c r="AY577" s="320">
        <v>5</v>
      </c>
      <c r="AZ577" s="320">
        <v>5</v>
      </c>
      <c r="BA577" s="320">
        <v>5</v>
      </c>
      <c r="BB577" s="320">
        <v>5</v>
      </c>
      <c r="BC577" s="320"/>
      <c r="BD577" s="320" t="s">
        <v>22</v>
      </c>
      <c r="BE577" s="320" t="s">
        <v>22</v>
      </c>
      <c r="BF577" s="320"/>
      <c r="BG577" s="320"/>
      <c r="BH577" s="320">
        <v>5</v>
      </c>
      <c r="BI577" s="320">
        <v>5</v>
      </c>
      <c r="BJ577" s="320"/>
      <c r="BK577" s="320">
        <v>4</v>
      </c>
      <c r="BL577" s="320">
        <v>4</v>
      </c>
      <c r="BM577" s="320"/>
      <c r="BN577" s="320" t="s">
        <v>642</v>
      </c>
      <c r="BO577" s="381">
        <v>43497.431666666664</v>
      </c>
    </row>
    <row r="578" spans="1:67" ht="15" x14ac:dyDescent="0.25">
      <c r="A578" s="244" t="str">
        <f>IFERROR(LOOKUP(H578,BLIOTECAS!$D$2:$D$30,BLIOTECAS!$C$2:$C$30),"N/C")</f>
        <v>F. Psicología</v>
      </c>
      <c r="B578" s="243" t="str">
        <f>IFERROR(LOOKUP(H578,BLIOTECAS!$D$2:$D$29,BLIOTECAS!$E$2:$E$29),"N/C")</f>
        <v>Ciencias de la Salud</v>
      </c>
      <c r="C578" s="243">
        <f>LOOKUP(H578,BLIOTECAS!$D$2:$D$30,BLIOTECAS!$F$2:$F$30)</f>
        <v>4</v>
      </c>
      <c r="D578" s="320">
        <v>589</v>
      </c>
      <c r="E578" s="320"/>
      <c r="F578" s="320"/>
      <c r="G578" s="320">
        <v>1</v>
      </c>
      <c r="H578" s="320">
        <v>20</v>
      </c>
      <c r="I578" s="320"/>
      <c r="J578" s="320">
        <v>4</v>
      </c>
      <c r="K578" s="320">
        <v>3</v>
      </c>
      <c r="L578" s="320"/>
      <c r="M578" s="320">
        <v>20</v>
      </c>
      <c r="N578" s="320"/>
      <c r="O578" s="320"/>
      <c r="P578" s="320" t="s">
        <v>643</v>
      </c>
      <c r="Q578" s="320"/>
      <c r="R578" s="320"/>
      <c r="S578" s="320">
        <v>4</v>
      </c>
      <c r="T578" s="320">
        <v>3</v>
      </c>
      <c r="U578" s="320">
        <v>5</v>
      </c>
      <c r="V578" s="320">
        <v>4</v>
      </c>
      <c r="W578" s="320">
        <v>1</v>
      </c>
      <c r="X578" s="320"/>
      <c r="Y578" s="320"/>
      <c r="Z578" s="320"/>
      <c r="AA578" s="320"/>
      <c r="AB578" s="320"/>
      <c r="AC578" s="320"/>
      <c r="AD578" s="320">
        <v>5</v>
      </c>
      <c r="AE578" s="320">
        <v>5</v>
      </c>
      <c r="AF578" s="320">
        <v>4</v>
      </c>
      <c r="AG578" s="320">
        <v>2</v>
      </c>
      <c r="AH578" s="320">
        <v>5</v>
      </c>
      <c r="AI578" s="320">
        <v>4</v>
      </c>
      <c r="AJ578" s="320">
        <v>4</v>
      </c>
      <c r="AK578" s="320">
        <v>3</v>
      </c>
      <c r="AL578" s="320">
        <v>2</v>
      </c>
      <c r="AM578" s="320">
        <v>4</v>
      </c>
      <c r="AN578" s="320">
        <v>3</v>
      </c>
      <c r="AO578" s="320">
        <v>4</v>
      </c>
      <c r="AP578" s="320">
        <v>5</v>
      </c>
      <c r="AQ578" s="320">
        <v>4</v>
      </c>
      <c r="AR578" s="320">
        <v>3</v>
      </c>
      <c r="AS578" s="320">
        <v>4</v>
      </c>
      <c r="AT578" s="320" t="s">
        <v>22</v>
      </c>
      <c r="AU578" s="320">
        <v>3</v>
      </c>
      <c r="AV578" s="320"/>
      <c r="AW578" s="320">
        <v>3</v>
      </c>
      <c r="AX578" s="320">
        <v>5</v>
      </c>
      <c r="AY578" s="320">
        <v>5</v>
      </c>
      <c r="AZ578" s="320">
        <v>5</v>
      </c>
      <c r="BA578" s="320">
        <v>3</v>
      </c>
      <c r="BB578" s="320">
        <v>3</v>
      </c>
      <c r="BC578" s="320"/>
      <c r="BD578" s="320" t="s">
        <v>356</v>
      </c>
      <c r="BE578" s="320" t="s">
        <v>22</v>
      </c>
      <c r="BF578" s="320"/>
      <c r="BG578" s="320"/>
      <c r="BH578" s="320">
        <v>4</v>
      </c>
      <c r="BI578" s="320">
        <v>4</v>
      </c>
      <c r="BJ578" s="320"/>
      <c r="BK578" s="320">
        <v>5</v>
      </c>
      <c r="BL578" s="320">
        <v>3</v>
      </c>
      <c r="BM578" s="320"/>
      <c r="BN578" s="320" t="s">
        <v>644</v>
      </c>
      <c r="BO578" s="381">
        <v>43497.432071759256</v>
      </c>
    </row>
    <row r="579" spans="1:67" ht="15" x14ac:dyDescent="0.25">
      <c r="A579" s="244" t="str">
        <f>IFERROR(LOOKUP(H579,BLIOTECAS!$D$2:$D$30,BLIOTECAS!$C$2:$C$30),"N/C")</f>
        <v>F. Enfermería, Fisioterapia y Podología</v>
      </c>
      <c r="B579" s="243" t="str">
        <f>IFERROR(LOOKUP(H579,BLIOTECAS!$D$2:$D$29,BLIOTECAS!$E$2:$E$29),"N/C")</f>
        <v>Ciencias de la Salud</v>
      </c>
      <c r="C579" s="243">
        <f>LOOKUP(H579,BLIOTECAS!$D$2:$D$30,BLIOTECAS!$F$2:$F$30)</f>
        <v>4</v>
      </c>
      <c r="D579" s="320">
        <v>590</v>
      </c>
      <c r="E579" s="320"/>
      <c r="F579" s="320"/>
      <c r="G579" s="320">
        <v>1</v>
      </c>
      <c r="H579" s="320">
        <v>22</v>
      </c>
      <c r="I579" s="320"/>
      <c r="J579" s="320">
        <v>4</v>
      </c>
      <c r="K579" s="320">
        <v>4</v>
      </c>
      <c r="L579" s="320"/>
      <c r="M579" s="320">
        <v>18</v>
      </c>
      <c r="N579" s="320">
        <v>29</v>
      </c>
      <c r="O579" s="320">
        <v>22</v>
      </c>
      <c r="P579" s="320"/>
      <c r="Q579" s="320"/>
      <c r="R579" s="320"/>
      <c r="S579" s="320">
        <v>5</v>
      </c>
      <c r="T579" s="320">
        <v>5</v>
      </c>
      <c r="U579" s="320">
        <v>4</v>
      </c>
      <c r="V579" s="320">
        <v>3</v>
      </c>
      <c r="W579" s="320"/>
      <c r="X579" s="320">
        <v>2</v>
      </c>
      <c r="Y579" s="320"/>
      <c r="Z579" s="320"/>
      <c r="AA579" s="320"/>
      <c r="AB579" s="320"/>
      <c r="AC579" s="320"/>
      <c r="AD579" s="320">
        <v>4</v>
      </c>
      <c r="AE579" s="320">
        <v>4</v>
      </c>
      <c r="AF579" s="320">
        <v>3</v>
      </c>
      <c r="AG579" s="320">
        <v>2</v>
      </c>
      <c r="AH579" s="320">
        <v>4</v>
      </c>
      <c r="AI579" s="320">
        <v>4</v>
      </c>
      <c r="AJ579" s="320">
        <v>5</v>
      </c>
      <c r="AK579" s="320">
        <v>4</v>
      </c>
      <c r="AL579" s="320">
        <v>4</v>
      </c>
      <c r="AM579" s="320">
        <v>4</v>
      </c>
      <c r="AN579" s="320">
        <v>5</v>
      </c>
      <c r="AO579" s="320">
        <v>3</v>
      </c>
      <c r="AP579" s="320">
        <v>4</v>
      </c>
      <c r="AQ579" s="320">
        <v>5</v>
      </c>
      <c r="AR579" s="320">
        <v>3</v>
      </c>
      <c r="AS579" s="320">
        <v>5</v>
      </c>
      <c r="AT579" s="320" t="s">
        <v>22</v>
      </c>
      <c r="AU579" s="320">
        <v>4</v>
      </c>
      <c r="AV579" s="320"/>
      <c r="AW579" s="320">
        <v>5</v>
      </c>
      <c r="AX579" s="320">
        <v>3</v>
      </c>
      <c r="AY579" s="320">
        <v>3</v>
      </c>
      <c r="AZ579" s="320">
        <v>4</v>
      </c>
      <c r="BA579" s="320">
        <v>4</v>
      </c>
      <c r="BB579" s="320">
        <v>3</v>
      </c>
      <c r="BC579" s="320"/>
      <c r="BD579" s="320" t="s">
        <v>356</v>
      </c>
      <c r="BE579" s="320" t="s">
        <v>22</v>
      </c>
      <c r="BF579" s="320"/>
      <c r="BG579" s="320"/>
      <c r="BH579" s="320">
        <v>3</v>
      </c>
      <c r="BI579" s="320">
        <v>3</v>
      </c>
      <c r="BJ579" s="320"/>
      <c r="BK579" s="320">
        <v>4</v>
      </c>
      <c r="BL579" s="320">
        <v>2</v>
      </c>
      <c r="BM579" s="320"/>
      <c r="BN579" s="320"/>
      <c r="BO579" s="381">
        <v>43497.432314814818</v>
      </c>
    </row>
    <row r="580" spans="1:67" ht="15" x14ac:dyDescent="0.25">
      <c r="A580" s="244" t="str">
        <f>IFERROR(LOOKUP(H580,BLIOTECAS!$D$2:$D$30,BLIOTECAS!$C$2:$C$30),"N/C")</f>
        <v>F. Ciencias Políticas y Sociología</v>
      </c>
      <c r="B580" s="243" t="str">
        <f>IFERROR(LOOKUP(H580,BLIOTECAS!$D$2:$D$29,BLIOTECAS!$E$2:$E$29),"N/C")</f>
        <v>Ciencias Sociales</v>
      </c>
      <c r="C580" s="243">
        <f>LOOKUP(H580,BLIOTECAS!$D$2:$D$30,BLIOTECAS!$F$2:$F$30)</f>
        <v>3</v>
      </c>
      <c r="D580" s="320">
        <v>591</v>
      </c>
      <c r="E580" s="320"/>
      <c r="F580" s="320"/>
      <c r="G580" s="320">
        <v>1</v>
      </c>
      <c r="H580" s="320">
        <v>9</v>
      </c>
      <c r="I580" s="320"/>
      <c r="J580" s="320">
        <v>3</v>
      </c>
      <c r="K580" s="320">
        <v>2</v>
      </c>
      <c r="L580" s="320"/>
      <c r="M580" s="320">
        <v>9</v>
      </c>
      <c r="N580" s="320">
        <v>20</v>
      </c>
      <c r="O580" s="320"/>
      <c r="P580" s="320" t="s">
        <v>645</v>
      </c>
      <c r="Q580" s="320"/>
      <c r="R580" s="320"/>
      <c r="S580" s="320">
        <v>3</v>
      </c>
      <c r="T580" s="320">
        <v>2</v>
      </c>
      <c r="U580" s="320">
        <v>1</v>
      </c>
      <c r="V580" s="320">
        <v>2</v>
      </c>
      <c r="W580" s="320"/>
      <c r="X580" s="320">
        <v>2</v>
      </c>
      <c r="Y580" s="320">
        <v>3</v>
      </c>
      <c r="Z580" s="320">
        <v>4</v>
      </c>
      <c r="AA580" s="320">
        <v>3</v>
      </c>
      <c r="AB580" s="320"/>
      <c r="AC580" s="320"/>
      <c r="AD580" s="320"/>
      <c r="AE580" s="320"/>
      <c r="AF580" s="320"/>
      <c r="AG580" s="320"/>
      <c r="AH580" s="320"/>
      <c r="AI580" s="320"/>
      <c r="AJ580" s="320"/>
      <c r="AK580" s="320"/>
      <c r="AL580" s="320"/>
      <c r="AM580" s="320"/>
      <c r="AN580" s="320"/>
      <c r="AO580" s="320"/>
      <c r="AP580" s="320"/>
      <c r="AQ580" s="320"/>
      <c r="AR580" s="320"/>
      <c r="AS580" s="320"/>
      <c r="AT580" s="320"/>
      <c r="AU580" s="320"/>
      <c r="AV580" s="320"/>
      <c r="AW580" s="320"/>
      <c r="AX580" s="320"/>
      <c r="AY580" s="320"/>
      <c r="AZ580" s="320"/>
      <c r="BA580" s="320"/>
      <c r="BB580" s="320"/>
      <c r="BC580" s="320"/>
      <c r="BD580" s="320"/>
      <c r="BE580" s="320"/>
      <c r="BF580" s="320"/>
      <c r="BG580" s="320"/>
      <c r="BH580" s="320"/>
      <c r="BI580" s="320"/>
      <c r="BJ580" s="320"/>
      <c r="BK580" s="320"/>
      <c r="BL580" s="320"/>
      <c r="BM580" s="320"/>
      <c r="BN580" s="320"/>
      <c r="BO580" s="381">
        <v>43497.432708333334</v>
      </c>
    </row>
    <row r="581" spans="1:67" ht="15" x14ac:dyDescent="0.25">
      <c r="A581" s="244" t="str">
        <f>IFERROR(LOOKUP(H581,BLIOTECAS!$D$2:$D$30,BLIOTECAS!$C$2:$C$30),"N/C")</f>
        <v>F. Óptica y Optometría</v>
      </c>
      <c r="B581" s="243" t="str">
        <f>IFERROR(LOOKUP(H581,BLIOTECAS!$D$2:$D$29,BLIOTECAS!$E$2:$E$29),"N/C")</f>
        <v>Ciencias de la Salud</v>
      </c>
      <c r="C581" s="243">
        <f>LOOKUP(H581,BLIOTECAS!$D$2:$D$30,BLIOTECAS!$F$2:$F$30)</f>
        <v>4</v>
      </c>
      <c r="D581" s="320">
        <v>592</v>
      </c>
      <c r="E581" s="320"/>
      <c r="F581" s="320"/>
      <c r="G581" s="320">
        <v>1</v>
      </c>
      <c r="H581" s="320">
        <v>25</v>
      </c>
      <c r="I581" s="320"/>
      <c r="J581" s="320">
        <v>3</v>
      </c>
      <c r="K581" s="320">
        <v>2</v>
      </c>
      <c r="L581" s="320"/>
      <c r="M581" s="320">
        <v>25</v>
      </c>
      <c r="N581" s="320">
        <v>25</v>
      </c>
      <c r="O581" s="320">
        <v>25</v>
      </c>
      <c r="P581" s="320"/>
      <c r="Q581" s="320"/>
      <c r="R581" s="320"/>
      <c r="S581" s="320">
        <v>5</v>
      </c>
      <c r="T581" s="320">
        <v>4</v>
      </c>
      <c r="U581" s="320">
        <v>3</v>
      </c>
      <c r="V581" s="320">
        <v>5</v>
      </c>
      <c r="W581" s="320"/>
      <c r="X581" s="320">
        <v>2</v>
      </c>
      <c r="Y581" s="320"/>
      <c r="Z581" s="320"/>
      <c r="AA581" s="320"/>
      <c r="AB581" s="320"/>
      <c r="AC581" s="320"/>
      <c r="AD581" s="320">
        <v>4</v>
      </c>
      <c r="AE581" s="320">
        <v>3</v>
      </c>
      <c r="AF581" s="320">
        <v>3</v>
      </c>
      <c r="AG581" s="320">
        <v>2</v>
      </c>
      <c r="AH581" s="320">
        <v>5</v>
      </c>
      <c r="AI581" s="320">
        <v>4</v>
      </c>
      <c r="AJ581" s="320">
        <v>5</v>
      </c>
      <c r="AK581" s="320">
        <v>3</v>
      </c>
      <c r="AL581" s="320">
        <v>4</v>
      </c>
      <c r="AM581" s="320">
        <v>4</v>
      </c>
      <c r="AN581" s="320">
        <v>3</v>
      </c>
      <c r="AO581" s="320">
        <v>4</v>
      </c>
      <c r="AP581" s="320">
        <v>3</v>
      </c>
      <c r="AQ581" s="320">
        <v>3</v>
      </c>
      <c r="AR581" s="320">
        <v>3</v>
      </c>
      <c r="AS581" s="320">
        <v>4</v>
      </c>
      <c r="AT581" s="320" t="s">
        <v>22</v>
      </c>
      <c r="AU581" s="320">
        <v>4</v>
      </c>
      <c r="AV581" s="320"/>
      <c r="AW581" s="320">
        <v>4</v>
      </c>
      <c r="AX581" s="320">
        <v>3</v>
      </c>
      <c r="AY581" s="320">
        <v>4</v>
      </c>
      <c r="AZ581" s="320">
        <v>4</v>
      </c>
      <c r="BA581" s="320">
        <v>4</v>
      </c>
      <c r="BB581" s="320">
        <v>4</v>
      </c>
      <c r="BC581" s="320"/>
      <c r="BD581" s="320" t="s">
        <v>22</v>
      </c>
      <c r="BE581" s="320" t="s">
        <v>22</v>
      </c>
      <c r="BF581" s="320">
        <v>1</v>
      </c>
      <c r="BG581" s="320"/>
      <c r="BH581" s="320">
        <v>4</v>
      </c>
      <c r="BI581" s="320">
        <v>4</v>
      </c>
      <c r="BJ581" s="320"/>
      <c r="BK581" s="320">
        <v>1</v>
      </c>
      <c r="BL581" s="320">
        <v>3</v>
      </c>
      <c r="BM581" s="320"/>
      <c r="BN581" s="320"/>
      <c r="BO581" s="381">
        <v>43497.433020833334</v>
      </c>
    </row>
    <row r="582" spans="1:67" ht="15" x14ac:dyDescent="0.25">
      <c r="A582" s="244" t="str">
        <f>IFERROR(LOOKUP(H582,BLIOTECAS!$D$2:$D$30,BLIOTECAS!$C$2:$C$30),"N/C")</f>
        <v>F. Ciencias Económicas y Empresariales</v>
      </c>
      <c r="B582" s="243" t="str">
        <f>IFERROR(LOOKUP(H582,BLIOTECAS!$D$2:$D$29,BLIOTECAS!$E$2:$E$29),"N/C")</f>
        <v>Ciencias Sociales</v>
      </c>
      <c r="C582" s="243">
        <f>LOOKUP(H582,BLIOTECAS!$D$2:$D$30,BLIOTECAS!$F$2:$F$30)</f>
        <v>3</v>
      </c>
      <c r="D582" s="320">
        <v>593</v>
      </c>
      <c r="E582" s="320"/>
      <c r="F582" s="320"/>
      <c r="G582" s="320">
        <v>1</v>
      </c>
      <c r="H582" s="320">
        <v>5</v>
      </c>
      <c r="I582" s="320"/>
      <c r="J582" s="320">
        <v>5</v>
      </c>
      <c r="K582" s="320">
        <v>3</v>
      </c>
      <c r="L582" s="320"/>
      <c r="M582" s="320">
        <v>5</v>
      </c>
      <c r="N582" s="320">
        <v>29</v>
      </c>
      <c r="O582" s="320">
        <v>9</v>
      </c>
      <c r="P582" s="320"/>
      <c r="Q582" s="320"/>
      <c r="R582" s="320"/>
      <c r="S582" s="320">
        <v>2</v>
      </c>
      <c r="T582" s="320">
        <v>3</v>
      </c>
      <c r="U582" s="320">
        <v>2</v>
      </c>
      <c r="V582" s="320">
        <v>4</v>
      </c>
      <c r="W582" s="320"/>
      <c r="X582" s="320"/>
      <c r="Y582" s="320">
        <v>3</v>
      </c>
      <c r="Z582" s="320"/>
      <c r="AA582" s="320"/>
      <c r="AB582" s="320"/>
      <c r="AC582" s="320"/>
      <c r="AD582" s="320">
        <v>4</v>
      </c>
      <c r="AE582" s="320">
        <v>2</v>
      </c>
      <c r="AF582" s="320">
        <v>2</v>
      </c>
      <c r="AG582" s="320">
        <v>4</v>
      </c>
      <c r="AH582" s="320">
        <v>2</v>
      </c>
      <c r="AI582" s="320">
        <v>3</v>
      </c>
      <c r="AJ582" s="320">
        <v>3</v>
      </c>
      <c r="AK582" s="320">
        <v>3</v>
      </c>
      <c r="AL582" s="320">
        <v>2</v>
      </c>
      <c r="AM582" s="320">
        <v>3</v>
      </c>
      <c r="AN582" s="320">
        <v>4</v>
      </c>
      <c r="AO582" s="320">
        <v>2</v>
      </c>
      <c r="AP582" s="320">
        <v>4</v>
      </c>
      <c r="AQ582" s="320">
        <v>5</v>
      </c>
      <c r="AR582" s="320">
        <v>3</v>
      </c>
      <c r="AS582" s="320">
        <v>3</v>
      </c>
      <c r="AT582" s="320" t="s">
        <v>356</v>
      </c>
      <c r="AU582" s="320">
        <v>3</v>
      </c>
      <c r="AV582" s="320"/>
      <c r="AW582" s="320">
        <v>4</v>
      </c>
      <c r="AX582" s="320">
        <v>3</v>
      </c>
      <c r="AY582" s="320">
        <v>3</v>
      </c>
      <c r="AZ582" s="320">
        <v>4</v>
      </c>
      <c r="BA582" s="320">
        <v>4</v>
      </c>
      <c r="BB582" s="320">
        <v>3</v>
      </c>
      <c r="BC582" s="320"/>
      <c r="BD582" s="320" t="s">
        <v>356</v>
      </c>
      <c r="BE582" s="320" t="s">
        <v>22</v>
      </c>
      <c r="BF582" s="320"/>
      <c r="BG582" s="320"/>
      <c r="BH582" s="320">
        <v>4</v>
      </c>
      <c r="BI582" s="320">
        <v>5</v>
      </c>
      <c r="BJ582" s="320"/>
      <c r="BK582" s="320">
        <v>3</v>
      </c>
      <c r="BL582" s="320">
        <v>4</v>
      </c>
      <c r="BM582" s="320"/>
      <c r="BN582" s="320"/>
      <c r="BO582" s="381">
        <v>43497.433182870373</v>
      </c>
    </row>
    <row r="583" spans="1:67" ht="15" x14ac:dyDescent="0.25">
      <c r="A583" s="244" t="str">
        <f>IFERROR(LOOKUP(H583,BLIOTECAS!$D$2:$D$30,BLIOTECAS!$C$2:$C$30),"N/C")</f>
        <v>F. Enfermería, Fisioterapia y Podología</v>
      </c>
      <c r="B583" s="243" t="str">
        <f>IFERROR(LOOKUP(H583,BLIOTECAS!$D$2:$D$29,BLIOTECAS!$E$2:$E$29),"N/C")</f>
        <v>Ciencias de la Salud</v>
      </c>
      <c r="C583" s="243">
        <f>LOOKUP(H583,BLIOTECAS!$D$2:$D$30,BLIOTECAS!$F$2:$F$30)</f>
        <v>4</v>
      </c>
      <c r="D583" s="320">
        <v>594</v>
      </c>
      <c r="E583" s="320"/>
      <c r="F583" s="320"/>
      <c r="G583" s="320">
        <v>1</v>
      </c>
      <c r="H583" s="320">
        <v>22</v>
      </c>
      <c r="I583" s="320"/>
      <c r="J583" s="320">
        <v>4</v>
      </c>
      <c r="K583" s="320">
        <v>1</v>
      </c>
      <c r="L583" s="320"/>
      <c r="M583" s="320">
        <v>22</v>
      </c>
      <c r="N583" s="320">
        <v>18</v>
      </c>
      <c r="O583" s="320"/>
      <c r="P583" s="320"/>
      <c r="Q583" s="320"/>
      <c r="R583" s="320"/>
      <c r="S583" s="320">
        <v>2</v>
      </c>
      <c r="T583" s="320">
        <v>3</v>
      </c>
      <c r="U583" s="320">
        <v>4</v>
      </c>
      <c r="V583" s="320">
        <v>4</v>
      </c>
      <c r="W583" s="320">
        <v>1</v>
      </c>
      <c r="X583" s="320"/>
      <c r="Y583" s="320"/>
      <c r="Z583" s="320"/>
      <c r="AA583" s="320"/>
      <c r="AB583" s="320"/>
      <c r="AC583" s="320"/>
      <c r="AD583" s="320">
        <v>3</v>
      </c>
      <c r="AE583" s="320">
        <v>1</v>
      </c>
      <c r="AF583" s="320">
        <v>1</v>
      </c>
      <c r="AG583" s="320">
        <v>2</v>
      </c>
      <c r="AH583" s="320">
        <v>2</v>
      </c>
      <c r="AI583" s="320">
        <v>2</v>
      </c>
      <c r="AJ583" s="320">
        <v>3</v>
      </c>
      <c r="AK583" s="320">
        <v>2</v>
      </c>
      <c r="AL583" s="320">
        <v>3</v>
      </c>
      <c r="AM583" s="320">
        <v>4</v>
      </c>
      <c r="AN583" s="320">
        <v>4</v>
      </c>
      <c r="AO583" s="320">
        <v>3</v>
      </c>
      <c r="AP583" s="320">
        <v>3</v>
      </c>
      <c r="AQ583" s="320">
        <v>3</v>
      </c>
      <c r="AR583" s="320">
        <v>3</v>
      </c>
      <c r="AS583" s="320">
        <v>3</v>
      </c>
      <c r="AT583" s="320" t="s">
        <v>22</v>
      </c>
      <c r="AU583" s="320">
        <v>2</v>
      </c>
      <c r="AV583" s="320"/>
      <c r="AW583" s="320">
        <v>5</v>
      </c>
      <c r="AX583" s="320">
        <v>5</v>
      </c>
      <c r="AY583" s="320">
        <v>4</v>
      </c>
      <c r="AZ583" s="320">
        <v>5</v>
      </c>
      <c r="BA583" s="320">
        <v>5</v>
      </c>
      <c r="BB583" s="320">
        <v>4</v>
      </c>
      <c r="BC583" s="320"/>
      <c r="BD583" s="320" t="s">
        <v>22</v>
      </c>
      <c r="BE583" s="320" t="s">
        <v>22</v>
      </c>
      <c r="BF583" s="320"/>
      <c r="BG583" s="320"/>
      <c r="BH583" s="320">
        <v>5</v>
      </c>
      <c r="BI583" s="320"/>
      <c r="BJ583" s="320"/>
      <c r="BK583" s="320">
        <v>4</v>
      </c>
      <c r="BL583" s="320">
        <v>3</v>
      </c>
      <c r="BM583" s="320"/>
      <c r="BN583" s="320"/>
      <c r="BO583" s="381">
        <v>43497.433391203704</v>
      </c>
    </row>
    <row r="584" spans="1:67" ht="15" x14ac:dyDescent="0.25">
      <c r="A584" s="244" t="str">
        <f>IFERROR(LOOKUP(H584,BLIOTECAS!$D$2:$D$30,BLIOTECAS!$C$2:$C$30),"N/C")</f>
        <v>F. Filosofía</v>
      </c>
      <c r="B584" s="243" t="str">
        <f>IFERROR(LOOKUP(H584,BLIOTECAS!$D$2:$D$29,BLIOTECAS!$E$2:$E$29),"N/C")</f>
        <v>Humanidades</v>
      </c>
      <c r="C584" s="243">
        <f>LOOKUP(H584,BLIOTECAS!$D$2:$D$30,BLIOTECAS!$F$2:$F$30)</f>
        <v>1</v>
      </c>
      <c r="D584" s="320">
        <v>595</v>
      </c>
      <c r="E584" s="320"/>
      <c r="F584" s="320"/>
      <c r="G584" s="320">
        <v>1</v>
      </c>
      <c r="H584" s="320">
        <v>15</v>
      </c>
      <c r="I584" s="320"/>
      <c r="J584" s="320">
        <v>4</v>
      </c>
      <c r="K584" s="320">
        <v>4</v>
      </c>
      <c r="L584" s="320"/>
      <c r="M584" s="320">
        <v>29</v>
      </c>
      <c r="N584" s="320">
        <v>15</v>
      </c>
      <c r="O584" s="320">
        <v>9</v>
      </c>
      <c r="P584" s="320"/>
      <c r="Q584" s="320"/>
      <c r="R584" s="320"/>
      <c r="S584" s="320">
        <v>2</v>
      </c>
      <c r="T584" s="320">
        <v>4</v>
      </c>
      <c r="U584" s="320">
        <v>4</v>
      </c>
      <c r="V584" s="320">
        <v>3</v>
      </c>
      <c r="W584" s="320"/>
      <c r="X584" s="320">
        <v>2</v>
      </c>
      <c r="Y584" s="320"/>
      <c r="Z584" s="320"/>
      <c r="AA584" s="320"/>
      <c r="AB584" s="320"/>
      <c r="AC584" s="320"/>
      <c r="AD584" s="320">
        <v>5</v>
      </c>
      <c r="AE584" s="320">
        <v>3</v>
      </c>
      <c r="AF584" s="320">
        <v>3</v>
      </c>
      <c r="AG584" s="320">
        <v>2</v>
      </c>
      <c r="AH584" s="320">
        <v>5</v>
      </c>
      <c r="AI584" s="320">
        <v>4</v>
      </c>
      <c r="AJ584" s="320">
        <v>5</v>
      </c>
      <c r="AK584" s="320">
        <v>4</v>
      </c>
      <c r="AL584" s="320">
        <v>4</v>
      </c>
      <c r="AM584" s="320">
        <v>4</v>
      </c>
      <c r="AN584" s="320">
        <v>4</v>
      </c>
      <c r="AO584" s="320">
        <v>2</v>
      </c>
      <c r="AP584" s="320">
        <v>3</v>
      </c>
      <c r="AQ584" s="320"/>
      <c r="AR584" s="320"/>
      <c r="AS584" s="320"/>
      <c r="AT584" s="320"/>
      <c r="AU584" s="320"/>
      <c r="AV584" s="320"/>
      <c r="AW584" s="320"/>
      <c r="AX584" s="320"/>
      <c r="AY584" s="320"/>
      <c r="AZ584" s="320"/>
      <c r="BA584" s="320"/>
      <c r="BB584" s="320"/>
      <c r="BC584" s="320"/>
      <c r="BD584" s="320"/>
      <c r="BE584" s="320"/>
      <c r="BF584" s="320"/>
      <c r="BG584" s="320"/>
      <c r="BH584" s="320"/>
      <c r="BI584" s="320"/>
      <c r="BJ584" s="320"/>
      <c r="BK584" s="320"/>
      <c r="BL584" s="320"/>
      <c r="BM584" s="320"/>
      <c r="BN584" s="320"/>
      <c r="BO584" s="381">
        <v>43497.433472222219</v>
      </c>
    </row>
    <row r="585" spans="1:67" ht="15" x14ac:dyDescent="0.25">
      <c r="A585" s="244" t="str">
        <f>IFERROR(LOOKUP(H585,BLIOTECAS!$D$2:$D$30,BLIOTECAS!$C$2:$C$30),"N/C")</f>
        <v>F. Bellas Artes</v>
      </c>
      <c r="B585" s="243" t="str">
        <f>IFERROR(LOOKUP(H585,BLIOTECAS!$D$2:$D$29,BLIOTECAS!$E$2:$E$29),"N/C")</f>
        <v>Humanidades</v>
      </c>
      <c r="C585" s="243">
        <f>LOOKUP(H585,BLIOTECAS!$D$2:$D$30,BLIOTECAS!$F$2:$F$30)</f>
        <v>1</v>
      </c>
      <c r="D585" s="320">
        <v>596</v>
      </c>
      <c r="E585" s="320"/>
      <c r="F585" s="320"/>
      <c r="G585" s="320">
        <v>1</v>
      </c>
      <c r="H585" s="320">
        <v>1</v>
      </c>
      <c r="I585" s="320"/>
      <c r="J585" s="320">
        <v>3</v>
      </c>
      <c r="K585" s="320">
        <v>3</v>
      </c>
      <c r="L585" s="320"/>
      <c r="M585" s="320">
        <v>1</v>
      </c>
      <c r="N585" s="320">
        <v>16</v>
      </c>
      <c r="O585" s="320">
        <v>29</v>
      </c>
      <c r="P585" s="320"/>
      <c r="Q585" s="320"/>
      <c r="R585" s="320"/>
      <c r="S585" s="320">
        <v>4</v>
      </c>
      <c r="T585" s="320">
        <v>4</v>
      </c>
      <c r="U585" s="320">
        <v>4</v>
      </c>
      <c r="V585" s="320">
        <v>3</v>
      </c>
      <c r="W585" s="320"/>
      <c r="X585" s="320">
        <v>2</v>
      </c>
      <c r="Y585" s="320"/>
      <c r="Z585" s="320"/>
      <c r="AA585" s="320"/>
      <c r="AB585" s="320"/>
      <c r="AC585" s="320"/>
      <c r="AD585" s="320">
        <v>4</v>
      </c>
      <c r="AE585" s="320">
        <v>1</v>
      </c>
      <c r="AF585" s="320">
        <v>1</v>
      </c>
      <c r="AG585" s="320">
        <v>4</v>
      </c>
      <c r="AH585" s="320">
        <v>3</v>
      </c>
      <c r="AI585" s="320">
        <v>4</v>
      </c>
      <c r="AJ585" s="320">
        <v>4</v>
      </c>
      <c r="AK585" s="320">
        <v>2</v>
      </c>
      <c r="AL585" s="320">
        <v>4</v>
      </c>
      <c r="AM585" s="320">
        <v>4</v>
      </c>
      <c r="AN585" s="320">
        <v>5</v>
      </c>
      <c r="AO585" s="320">
        <v>4</v>
      </c>
      <c r="AP585" s="320">
        <v>4</v>
      </c>
      <c r="AQ585" s="320">
        <v>3</v>
      </c>
      <c r="AR585" s="320">
        <v>3</v>
      </c>
      <c r="AS585" s="320">
        <v>3</v>
      </c>
      <c r="AT585" s="320" t="s">
        <v>22</v>
      </c>
      <c r="AU585" s="320">
        <v>3</v>
      </c>
      <c r="AV585" s="320"/>
      <c r="AW585" s="320">
        <v>3</v>
      </c>
      <c r="AX585" s="320">
        <v>2</v>
      </c>
      <c r="AY585" s="320">
        <v>3</v>
      </c>
      <c r="AZ585" s="320">
        <v>4</v>
      </c>
      <c r="BA585" s="320">
        <v>4</v>
      </c>
      <c r="BB585" s="320">
        <v>5</v>
      </c>
      <c r="BC585" s="320"/>
      <c r="BD585" s="320" t="s">
        <v>22</v>
      </c>
      <c r="BE585" s="320" t="s">
        <v>22</v>
      </c>
      <c r="BF585" s="320"/>
      <c r="BG585" s="320"/>
      <c r="BH585" s="320">
        <v>4</v>
      </c>
      <c r="BI585" s="320">
        <v>4</v>
      </c>
      <c r="BJ585" s="320"/>
      <c r="BK585" s="320">
        <v>4</v>
      </c>
      <c r="BL585" s="320">
        <v>3</v>
      </c>
      <c r="BM585" s="320"/>
      <c r="BN585" s="320"/>
      <c r="BO585" s="381">
        <v>43497.433518518519</v>
      </c>
    </row>
    <row r="586" spans="1:67" ht="15" x14ac:dyDescent="0.25">
      <c r="A586" s="244" t="str">
        <f>IFERROR(LOOKUP(H586,BLIOTECAS!$D$2:$D$30,BLIOTECAS!$C$2:$C$30),"N/C")</f>
        <v>F. Informática</v>
      </c>
      <c r="B586" s="243" t="str">
        <f>IFERROR(LOOKUP(H586,BLIOTECAS!$D$2:$D$29,BLIOTECAS!$E$2:$E$29),"N/C")</f>
        <v>Ciencias Experimentales</v>
      </c>
      <c r="C586" s="243">
        <f>LOOKUP(H586,BLIOTECAS!$D$2:$D$30,BLIOTECAS!$F$2:$F$30)</f>
        <v>2</v>
      </c>
      <c r="D586" s="320">
        <v>597</v>
      </c>
      <c r="E586" s="320"/>
      <c r="F586" s="320"/>
      <c r="G586" s="320">
        <v>2</v>
      </c>
      <c r="H586" s="320">
        <v>17</v>
      </c>
      <c r="I586" s="320"/>
      <c r="J586" s="320">
        <v>3</v>
      </c>
      <c r="K586" s="320">
        <v>2</v>
      </c>
      <c r="L586" s="320"/>
      <c r="M586" s="320">
        <v>17</v>
      </c>
      <c r="N586" s="320">
        <v>29</v>
      </c>
      <c r="O586" s="320"/>
      <c r="P586" s="320"/>
      <c r="Q586" s="320"/>
      <c r="R586" s="320"/>
      <c r="S586" s="320">
        <v>5</v>
      </c>
      <c r="T586" s="320">
        <v>4</v>
      </c>
      <c r="U586" s="320">
        <v>5</v>
      </c>
      <c r="V586" s="320">
        <v>4</v>
      </c>
      <c r="W586" s="320"/>
      <c r="X586" s="320">
        <v>2</v>
      </c>
      <c r="Y586" s="320">
        <v>3</v>
      </c>
      <c r="Z586" s="320"/>
      <c r="AA586" s="320"/>
      <c r="AB586" s="320"/>
      <c r="AC586" s="320"/>
      <c r="AD586" s="320">
        <v>4</v>
      </c>
      <c r="AE586" s="320">
        <v>5</v>
      </c>
      <c r="AF586" s="320">
        <v>4</v>
      </c>
      <c r="AG586" s="320">
        <v>5</v>
      </c>
      <c r="AH586" s="320">
        <v>4</v>
      </c>
      <c r="AI586" s="320">
        <v>5</v>
      </c>
      <c r="AJ586" s="320">
        <v>4</v>
      </c>
      <c r="AK586" s="320">
        <v>5</v>
      </c>
      <c r="AL586" s="320">
        <v>5</v>
      </c>
      <c r="AM586" s="320">
        <v>5</v>
      </c>
      <c r="AN586" s="320">
        <v>4</v>
      </c>
      <c r="AO586" s="320">
        <v>5</v>
      </c>
      <c r="AP586" s="320">
        <v>4</v>
      </c>
      <c r="AQ586" s="320">
        <v>5</v>
      </c>
      <c r="AR586" s="320">
        <v>4</v>
      </c>
      <c r="AS586" s="320">
        <v>5</v>
      </c>
      <c r="AT586" s="320" t="s">
        <v>356</v>
      </c>
      <c r="AU586" s="320">
        <v>4</v>
      </c>
      <c r="AV586" s="320"/>
      <c r="AW586" s="320">
        <v>5</v>
      </c>
      <c r="AX586" s="320">
        <v>4</v>
      </c>
      <c r="AY586" s="320">
        <v>5</v>
      </c>
      <c r="AZ586" s="320">
        <v>4</v>
      </c>
      <c r="BA586" s="320">
        <v>5</v>
      </c>
      <c r="BB586" s="320">
        <v>4</v>
      </c>
      <c r="BC586" s="320"/>
      <c r="BD586" s="320" t="s">
        <v>22</v>
      </c>
      <c r="BE586" s="320" t="s">
        <v>22</v>
      </c>
      <c r="BF586" s="320">
        <v>1</v>
      </c>
      <c r="BG586" s="320"/>
      <c r="BH586" s="320">
        <v>5</v>
      </c>
      <c r="BI586" s="320">
        <v>4</v>
      </c>
      <c r="BJ586" s="320"/>
      <c r="BK586" s="320">
        <v>4</v>
      </c>
      <c r="BL586" s="320">
        <v>5</v>
      </c>
      <c r="BM586" s="320"/>
      <c r="BN586" s="320"/>
      <c r="BO586" s="381">
        <v>43497.433715277781</v>
      </c>
    </row>
    <row r="587" spans="1:67" ht="15" x14ac:dyDescent="0.25">
      <c r="A587" s="244" t="str">
        <f>IFERROR(LOOKUP(H587,BLIOTECAS!$D$2:$D$30,BLIOTECAS!$C$2:$C$30),"N/C")</f>
        <v>F. Ciencias Físicas</v>
      </c>
      <c r="B587" s="243" t="str">
        <f>IFERROR(LOOKUP(H587,BLIOTECAS!$D$2:$D$29,BLIOTECAS!$E$2:$E$29),"N/C")</f>
        <v>Ciencias Experimentales</v>
      </c>
      <c r="C587" s="243">
        <f>LOOKUP(H587,BLIOTECAS!$D$2:$D$30,BLIOTECAS!$F$2:$F$30)</f>
        <v>2</v>
      </c>
      <c r="D587" s="320">
        <v>598</v>
      </c>
      <c r="E587" s="320"/>
      <c r="F587" s="320"/>
      <c r="G587" s="320">
        <v>1</v>
      </c>
      <c r="H587" s="320">
        <v>6</v>
      </c>
      <c r="I587" s="320"/>
      <c r="J587" s="320">
        <v>5</v>
      </c>
      <c r="K587" s="320">
        <v>3</v>
      </c>
      <c r="L587" s="320"/>
      <c r="M587" s="320">
        <v>6</v>
      </c>
      <c r="N587" s="320">
        <v>29</v>
      </c>
      <c r="O587" s="320"/>
      <c r="P587" s="320"/>
      <c r="Q587" s="320"/>
      <c r="R587" s="320"/>
      <c r="S587" s="320">
        <v>4</v>
      </c>
      <c r="T587" s="320">
        <v>4</v>
      </c>
      <c r="U587" s="320">
        <v>5</v>
      </c>
      <c r="V587" s="320">
        <v>4</v>
      </c>
      <c r="W587" s="320"/>
      <c r="X587" s="320">
        <v>2</v>
      </c>
      <c r="Y587" s="320"/>
      <c r="Z587" s="320"/>
      <c r="AA587" s="320"/>
      <c r="AB587" s="320"/>
      <c r="AC587" s="320"/>
      <c r="AD587" s="320">
        <v>2</v>
      </c>
      <c r="AE587" s="320">
        <v>3</v>
      </c>
      <c r="AF587" s="320">
        <v>3</v>
      </c>
      <c r="AG587" s="320">
        <v>3</v>
      </c>
      <c r="AH587" s="320">
        <v>5</v>
      </c>
      <c r="AI587" s="320">
        <v>5</v>
      </c>
      <c r="AJ587" s="320">
        <v>5</v>
      </c>
      <c r="AK587" s="320">
        <v>3</v>
      </c>
      <c r="AL587" s="320">
        <v>3</v>
      </c>
      <c r="AM587" s="320">
        <v>3</v>
      </c>
      <c r="AN587" s="320">
        <v>5</v>
      </c>
      <c r="AO587" s="320">
        <v>4</v>
      </c>
      <c r="AP587" s="320">
        <v>5</v>
      </c>
      <c r="AQ587" s="320">
        <v>4</v>
      </c>
      <c r="AR587" s="320">
        <v>3</v>
      </c>
      <c r="AS587" s="320"/>
      <c r="AT587" s="320" t="s">
        <v>22</v>
      </c>
      <c r="AU587" s="320">
        <v>4</v>
      </c>
      <c r="AV587" s="320"/>
      <c r="AW587" s="320">
        <v>5</v>
      </c>
      <c r="AX587" s="320">
        <v>4</v>
      </c>
      <c r="AY587" s="320">
        <v>4</v>
      </c>
      <c r="AZ587" s="320">
        <v>5</v>
      </c>
      <c r="BA587" s="320">
        <v>5</v>
      </c>
      <c r="BB587" s="320">
        <v>5</v>
      </c>
      <c r="BC587" s="320"/>
      <c r="BD587" s="320" t="s">
        <v>22</v>
      </c>
      <c r="BE587" s="320" t="s">
        <v>356</v>
      </c>
      <c r="BF587" s="320">
        <v>3</v>
      </c>
      <c r="BG587" s="320"/>
      <c r="BH587" s="320">
        <v>5</v>
      </c>
      <c r="BI587" s="320">
        <v>5</v>
      </c>
      <c r="BJ587" s="320"/>
      <c r="BK587" s="320">
        <v>5</v>
      </c>
      <c r="BL587" s="320">
        <v>4</v>
      </c>
      <c r="BM587" s="320"/>
      <c r="BN587" s="320"/>
      <c r="BO587" s="381">
        <v>43497.433796296296</v>
      </c>
    </row>
    <row r="588" spans="1:67" ht="15" x14ac:dyDescent="0.25">
      <c r="A588" s="244" t="str">
        <f>IFERROR(LOOKUP(H588,BLIOTECAS!$D$2:$D$30,BLIOTECAS!$C$2:$C$30),"N/C")</f>
        <v>F. Educación - Centro de Formación del Profesorado</v>
      </c>
      <c r="B588" s="243" t="str">
        <f>IFERROR(LOOKUP(H588,BLIOTECAS!$D$2:$D$29,BLIOTECAS!$E$2:$E$29),"N/C")</f>
        <v>Humanidades</v>
      </c>
      <c r="C588" s="243">
        <f>LOOKUP(H588,BLIOTECAS!$D$2:$D$30,BLIOTECAS!$F$2:$F$30)</f>
        <v>1</v>
      </c>
      <c r="D588" s="320">
        <v>599</v>
      </c>
      <c r="E588" s="320"/>
      <c r="F588" s="320"/>
      <c r="G588" s="320">
        <v>1</v>
      </c>
      <c r="H588" s="320">
        <v>12</v>
      </c>
      <c r="I588" s="320"/>
      <c r="J588" s="320">
        <v>3</v>
      </c>
      <c r="K588" s="320">
        <v>3</v>
      </c>
      <c r="L588" s="320"/>
      <c r="M588" s="320">
        <v>12</v>
      </c>
      <c r="N588" s="320">
        <v>29</v>
      </c>
      <c r="O588" s="320"/>
      <c r="P588" s="320" t="s">
        <v>646</v>
      </c>
      <c r="Q588" s="320"/>
      <c r="R588" s="320"/>
      <c r="S588" s="320">
        <v>3</v>
      </c>
      <c r="T588" s="320">
        <v>5</v>
      </c>
      <c r="U588" s="320">
        <v>4</v>
      </c>
      <c r="V588" s="320">
        <v>5</v>
      </c>
      <c r="W588" s="320">
        <v>1</v>
      </c>
      <c r="X588" s="320"/>
      <c r="Y588" s="320"/>
      <c r="Z588" s="320"/>
      <c r="AA588" s="320"/>
      <c r="AB588" s="320"/>
      <c r="AC588" s="320"/>
      <c r="AD588" s="320">
        <v>3</v>
      </c>
      <c r="AE588" s="320">
        <v>3</v>
      </c>
      <c r="AF588" s="320">
        <v>3</v>
      </c>
      <c r="AG588" s="320">
        <v>3</v>
      </c>
      <c r="AH588" s="320">
        <v>5</v>
      </c>
      <c r="AI588" s="320">
        <v>4</v>
      </c>
      <c r="AJ588" s="320">
        <v>3</v>
      </c>
      <c r="AK588" s="320">
        <v>1</v>
      </c>
      <c r="AL588" s="320">
        <v>3</v>
      </c>
      <c r="AM588" s="320">
        <v>4</v>
      </c>
      <c r="AN588" s="320">
        <v>3</v>
      </c>
      <c r="AO588" s="320">
        <v>3</v>
      </c>
      <c r="AP588" s="320">
        <v>5</v>
      </c>
      <c r="AQ588" s="320">
        <v>5</v>
      </c>
      <c r="AR588" s="320">
        <v>3</v>
      </c>
      <c r="AS588" s="320">
        <v>3</v>
      </c>
      <c r="AT588" s="320" t="s">
        <v>22</v>
      </c>
      <c r="AU588" s="320">
        <v>3</v>
      </c>
      <c r="AV588" s="320"/>
      <c r="AW588" s="320">
        <v>5</v>
      </c>
      <c r="AX588" s="320">
        <v>2</v>
      </c>
      <c r="AY588" s="320">
        <v>5</v>
      </c>
      <c r="AZ588" s="320">
        <v>5</v>
      </c>
      <c r="BA588" s="320">
        <v>5</v>
      </c>
      <c r="BB588" s="320">
        <v>5</v>
      </c>
      <c r="BC588" s="320"/>
      <c r="BD588" s="320" t="s">
        <v>22</v>
      </c>
      <c r="BE588" s="320" t="s">
        <v>22</v>
      </c>
      <c r="BF588" s="320"/>
      <c r="BG588" s="320"/>
      <c r="BH588" s="320">
        <v>4</v>
      </c>
      <c r="BI588" s="320">
        <v>5</v>
      </c>
      <c r="BJ588" s="320"/>
      <c r="BK588" s="320">
        <v>4</v>
      </c>
      <c r="BL588" s="320">
        <v>4</v>
      </c>
      <c r="BM588" s="320"/>
      <c r="BN588" s="320"/>
      <c r="BO588" s="381">
        <v>43497.434027777781</v>
      </c>
    </row>
    <row r="589" spans="1:67" ht="15" x14ac:dyDescent="0.25">
      <c r="A589" s="244" t="str">
        <f>IFERROR(LOOKUP(H589,BLIOTECAS!$D$2:$D$30,BLIOTECAS!$C$2:$C$30),"N/C")</f>
        <v>F. Veterinaria</v>
      </c>
      <c r="B589" s="243" t="str">
        <f>IFERROR(LOOKUP(H589,BLIOTECAS!$D$2:$D$29,BLIOTECAS!$E$2:$E$29),"N/C")</f>
        <v>Ciencias de la Salud</v>
      </c>
      <c r="C589" s="243">
        <f>LOOKUP(H589,BLIOTECAS!$D$2:$D$30,BLIOTECAS!$F$2:$F$30)</f>
        <v>4</v>
      </c>
      <c r="D589" s="320">
        <v>600</v>
      </c>
      <c r="E589" s="320"/>
      <c r="F589" s="320"/>
      <c r="G589" s="320">
        <v>1</v>
      </c>
      <c r="H589" s="320">
        <v>21</v>
      </c>
      <c r="I589" s="320"/>
      <c r="J589" s="320">
        <v>4</v>
      </c>
      <c r="K589" s="320">
        <v>3</v>
      </c>
      <c r="L589" s="320"/>
      <c r="M589" s="320">
        <v>29</v>
      </c>
      <c r="N589" s="320">
        <v>21</v>
      </c>
      <c r="O589" s="320">
        <v>2</v>
      </c>
      <c r="P589" s="320"/>
      <c r="Q589" s="320"/>
      <c r="R589" s="320"/>
      <c r="S589" s="320">
        <v>4</v>
      </c>
      <c r="T589" s="320">
        <v>3</v>
      </c>
      <c r="U589" s="320">
        <v>5</v>
      </c>
      <c r="V589" s="320">
        <v>4</v>
      </c>
      <c r="W589" s="320"/>
      <c r="X589" s="320">
        <v>2</v>
      </c>
      <c r="Y589" s="320">
        <v>3</v>
      </c>
      <c r="Z589" s="320"/>
      <c r="AA589" s="321"/>
      <c r="AB589" s="320"/>
      <c r="AC589" s="320"/>
      <c r="AD589" s="320">
        <v>5</v>
      </c>
      <c r="AE589" s="320">
        <v>4</v>
      </c>
      <c r="AF589" s="320">
        <v>4</v>
      </c>
      <c r="AG589" s="320">
        <v>4</v>
      </c>
      <c r="AH589" s="320">
        <v>5</v>
      </c>
      <c r="AI589" s="320">
        <v>5</v>
      </c>
      <c r="AJ589" s="320">
        <v>5</v>
      </c>
      <c r="AK589" s="320">
        <v>4</v>
      </c>
      <c r="AL589" s="320">
        <v>5</v>
      </c>
      <c r="AM589" s="320">
        <v>4</v>
      </c>
      <c r="AN589" s="320">
        <v>4</v>
      </c>
      <c r="AO589" s="320">
        <v>4</v>
      </c>
      <c r="AP589" s="320">
        <v>4</v>
      </c>
      <c r="AQ589" s="320">
        <v>4</v>
      </c>
      <c r="AR589" s="320">
        <v>4</v>
      </c>
      <c r="AS589" s="320">
        <v>4</v>
      </c>
      <c r="AT589" s="320" t="s">
        <v>356</v>
      </c>
      <c r="AU589" s="320">
        <v>4</v>
      </c>
      <c r="AV589" s="320"/>
      <c r="AW589" s="320">
        <v>4</v>
      </c>
      <c r="AX589" s="320">
        <v>2</v>
      </c>
      <c r="AY589" s="320">
        <v>2</v>
      </c>
      <c r="AZ589" s="320">
        <v>4</v>
      </c>
      <c r="BA589" s="320">
        <v>5</v>
      </c>
      <c r="BB589" s="320">
        <v>4</v>
      </c>
      <c r="BC589" s="320"/>
      <c r="BD589" s="320" t="s">
        <v>356</v>
      </c>
      <c r="BE589" s="320" t="s">
        <v>356</v>
      </c>
      <c r="BF589" s="320">
        <v>5</v>
      </c>
      <c r="BG589" s="320"/>
      <c r="BH589" s="320">
        <v>5</v>
      </c>
      <c r="BI589" s="320">
        <v>5</v>
      </c>
      <c r="BJ589" s="320"/>
      <c r="BK589" s="320">
        <v>4</v>
      </c>
      <c r="BL589" s="320">
        <v>3</v>
      </c>
      <c r="BM589" s="320"/>
      <c r="BN589" s="320" t="s">
        <v>647</v>
      </c>
      <c r="BO589" s="381">
        <v>43497.434421296297</v>
      </c>
    </row>
    <row r="590" spans="1:67" ht="15" x14ac:dyDescent="0.25">
      <c r="A590" s="244" t="str">
        <f>IFERROR(LOOKUP(H590,BLIOTECAS!$D$2:$D$30,BLIOTECAS!$C$2:$C$30),"N/C")</f>
        <v>F. Ciencias Políticas y Sociología</v>
      </c>
      <c r="B590" s="243" t="str">
        <f>IFERROR(LOOKUP(H590,BLIOTECAS!$D$2:$D$29,BLIOTECAS!$E$2:$E$29),"N/C")</f>
        <v>Ciencias Sociales</v>
      </c>
      <c r="C590" s="243">
        <f>LOOKUP(H590,BLIOTECAS!$D$2:$D$30,BLIOTECAS!$F$2:$F$30)</f>
        <v>3</v>
      </c>
      <c r="D590" s="320">
        <v>601</v>
      </c>
      <c r="E590" s="320"/>
      <c r="F590" s="320"/>
      <c r="G590" s="320">
        <v>1</v>
      </c>
      <c r="H590" s="320">
        <v>9</v>
      </c>
      <c r="I590" s="320"/>
      <c r="J590" s="320">
        <v>2</v>
      </c>
      <c r="K590" s="320">
        <v>2</v>
      </c>
      <c r="L590" s="320"/>
      <c r="M590" s="320">
        <v>9</v>
      </c>
      <c r="N590" s="320">
        <v>29</v>
      </c>
      <c r="O590" s="320"/>
      <c r="P590" s="320"/>
      <c r="Q590" s="320"/>
      <c r="R590" s="320"/>
      <c r="S590" s="320">
        <v>3</v>
      </c>
      <c r="T590" s="320">
        <v>3</v>
      </c>
      <c r="U590" s="320">
        <v>3</v>
      </c>
      <c r="V590" s="320">
        <v>3</v>
      </c>
      <c r="W590" s="320"/>
      <c r="X590" s="320">
        <v>2</v>
      </c>
      <c r="Y590" s="320"/>
      <c r="Z590" s="320"/>
      <c r="AA590" s="320"/>
      <c r="AB590" s="320"/>
      <c r="AC590" s="320"/>
      <c r="AD590" s="320">
        <v>2</v>
      </c>
      <c r="AE590" s="320">
        <v>1</v>
      </c>
      <c r="AF590" s="320">
        <v>3</v>
      </c>
      <c r="AG590" s="320">
        <v>2</v>
      </c>
      <c r="AH590" s="320">
        <v>5</v>
      </c>
      <c r="AI590" s="320">
        <v>4</v>
      </c>
      <c r="AJ590" s="320">
        <v>4</v>
      </c>
      <c r="AK590" s="320">
        <v>4</v>
      </c>
      <c r="AL590" s="320">
        <v>3</v>
      </c>
      <c r="AM590" s="320">
        <v>3</v>
      </c>
      <c r="AN590" s="320">
        <v>2</v>
      </c>
      <c r="AO590" s="320">
        <v>2</v>
      </c>
      <c r="AP590" s="320">
        <v>4</v>
      </c>
      <c r="AQ590" s="320">
        <v>2</v>
      </c>
      <c r="AR590" s="320">
        <v>2</v>
      </c>
      <c r="AS590" s="320">
        <v>2</v>
      </c>
      <c r="AT590" s="320" t="s">
        <v>22</v>
      </c>
      <c r="AU590" s="320">
        <v>3</v>
      </c>
      <c r="AV590" s="320"/>
      <c r="AW590" s="320">
        <v>4</v>
      </c>
      <c r="AX590" s="320">
        <v>4</v>
      </c>
      <c r="AY590" s="320">
        <v>4</v>
      </c>
      <c r="AZ590" s="320">
        <v>4</v>
      </c>
      <c r="BA590" s="320">
        <v>4</v>
      </c>
      <c r="BB590" s="320">
        <v>4</v>
      </c>
      <c r="BC590" s="320"/>
      <c r="BD590" s="320" t="s">
        <v>22</v>
      </c>
      <c r="BE590" s="320" t="s">
        <v>356</v>
      </c>
      <c r="BF590" s="320">
        <v>3</v>
      </c>
      <c r="BG590" s="320"/>
      <c r="BH590" s="320">
        <v>3</v>
      </c>
      <c r="BI590" s="320">
        <v>3</v>
      </c>
      <c r="BJ590" s="320"/>
      <c r="BK590" s="320">
        <v>3</v>
      </c>
      <c r="BL590" s="320">
        <v>4</v>
      </c>
      <c r="BM590" s="320"/>
      <c r="BN590" s="320"/>
      <c r="BO590" s="381">
        <v>43497.434548611112</v>
      </c>
    </row>
    <row r="591" spans="1:67" ht="15" x14ac:dyDescent="0.25">
      <c r="A591" s="244" t="str">
        <f>IFERROR(LOOKUP(H591,BLIOTECAS!$D$2:$D$30,BLIOTECAS!$C$2:$C$30),"N/C")</f>
        <v>F. Medicina</v>
      </c>
      <c r="B591" s="243" t="str">
        <f>IFERROR(LOOKUP(H591,BLIOTECAS!$D$2:$D$29,BLIOTECAS!$E$2:$E$29),"N/C")</f>
        <v>Ciencias de la Salud</v>
      </c>
      <c r="C591" s="243">
        <f>LOOKUP(H591,BLIOTECAS!$D$2:$D$30,BLIOTECAS!$F$2:$F$30)</f>
        <v>4</v>
      </c>
      <c r="D591" s="320">
        <v>602</v>
      </c>
      <c r="E591" s="320"/>
      <c r="F591" s="320"/>
      <c r="G591" s="320">
        <v>1</v>
      </c>
      <c r="H591" s="320">
        <v>18</v>
      </c>
      <c r="I591" s="320"/>
      <c r="J591" s="320">
        <v>4</v>
      </c>
      <c r="K591" s="320">
        <v>4</v>
      </c>
      <c r="L591" s="320"/>
      <c r="M591" s="320">
        <v>18</v>
      </c>
      <c r="N591" s="320">
        <v>22</v>
      </c>
      <c r="O591" s="320"/>
      <c r="P591" s="320"/>
      <c r="Q591" s="320"/>
      <c r="R591" s="320"/>
      <c r="S591" s="320">
        <v>4</v>
      </c>
      <c r="T591" s="320">
        <v>2</v>
      </c>
      <c r="U591" s="320">
        <v>5</v>
      </c>
      <c r="V591" s="320">
        <v>5</v>
      </c>
      <c r="W591" s="320">
        <v>1</v>
      </c>
      <c r="X591" s="320"/>
      <c r="Y591" s="320"/>
      <c r="Z591" s="320"/>
      <c r="AA591" s="320"/>
      <c r="AB591" s="320"/>
      <c r="AC591" s="320"/>
      <c r="AD591" s="320">
        <v>4</v>
      </c>
      <c r="AE591" s="320">
        <v>1</v>
      </c>
      <c r="AF591" s="320">
        <v>4</v>
      </c>
      <c r="AG591" s="320">
        <v>1</v>
      </c>
      <c r="AH591" s="320">
        <v>5</v>
      </c>
      <c r="AI591" s="320">
        <v>2</v>
      </c>
      <c r="AJ591" s="320">
        <v>5</v>
      </c>
      <c r="AK591" s="320">
        <v>1</v>
      </c>
      <c r="AL591" s="320">
        <v>3</v>
      </c>
      <c r="AM591" s="320">
        <v>5</v>
      </c>
      <c r="AN591" s="320">
        <v>5</v>
      </c>
      <c r="AO591" s="320">
        <v>5</v>
      </c>
      <c r="AP591" s="320">
        <v>4</v>
      </c>
      <c r="AQ591" s="320">
        <v>3</v>
      </c>
      <c r="AR591" s="320">
        <v>2</v>
      </c>
      <c r="AS591" s="320">
        <v>3</v>
      </c>
      <c r="AT591" s="320" t="s">
        <v>22</v>
      </c>
      <c r="AU591" s="320">
        <v>4</v>
      </c>
      <c r="AV591" s="320"/>
      <c r="AW591" s="320">
        <v>5</v>
      </c>
      <c r="AX591" s="320">
        <v>2</v>
      </c>
      <c r="AY591" s="320">
        <v>5</v>
      </c>
      <c r="AZ591" s="320">
        <v>5</v>
      </c>
      <c r="BA591" s="320">
        <v>5</v>
      </c>
      <c r="BB591" s="320">
        <v>5</v>
      </c>
      <c r="BC591" s="320"/>
      <c r="BD591" s="320" t="s">
        <v>356</v>
      </c>
      <c r="BE591" s="320" t="s">
        <v>356</v>
      </c>
      <c r="BF591" s="320">
        <v>4</v>
      </c>
      <c r="BG591" s="320"/>
      <c r="BH591" s="320">
        <v>5</v>
      </c>
      <c r="BI591" s="320">
        <v>5</v>
      </c>
      <c r="BJ591" s="320"/>
      <c r="BK591" s="320">
        <v>5</v>
      </c>
      <c r="BL591" s="320">
        <v>5</v>
      </c>
      <c r="BM591" s="320"/>
      <c r="BN591" s="320"/>
      <c r="BO591" s="381">
        <v>43497.434710648151</v>
      </c>
    </row>
    <row r="592" spans="1:67" ht="15" x14ac:dyDescent="0.25">
      <c r="A592" s="244" t="str">
        <f>IFERROR(LOOKUP(H592,BLIOTECAS!$D$2:$D$30,BLIOTECAS!$C$2:$C$30),"N/C")</f>
        <v>F. Informática</v>
      </c>
      <c r="B592" s="243" t="str">
        <f>IFERROR(LOOKUP(H592,BLIOTECAS!$D$2:$D$29,BLIOTECAS!$E$2:$E$29),"N/C")</f>
        <v>Ciencias Experimentales</v>
      </c>
      <c r="C592" s="243">
        <f>LOOKUP(H592,BLIOTECAS!$D$2:$D$30,BLIOTECAS!$F$2:$F$30)</f>
        <v>2</v>
      </c>
      <c r="D592" s="320">
        <v>603</v>
      </c>
      <c r="E592" s="320"/>
      <c r="F592" s="320"/>
      <c r="G592" s="320">
        <v>1</v>
      </c>
      <c r="H592" s="320">
        <v>17</v>
      </c>
      <c r="I592" s="320"/>
      <c r="J592" s="320">
        <v>5</v>
      </c>
      <c r="K592" s="320">
        <v>4</v>
      </c>
      <c r="L592" s="320"/>
      <c r="M592" s="320">
        <v>17</v>
      </c>
      <c r="N592" s="320">
        <v>8</v>
      </c>
      <c r="O592" s="320">
        <v>6</v>
      </c>
      <c r="P592" s="320" t="s">
        <v>648</v>
      </c>
      <c r="Q592" s="320"/>
      <c r="R592" s="320"/>
      <c r="S592" s="320">
        <v>4</v>
      </c>
      <c r="T592" s="320">
        <v>4</v>
      </c>
      <c r="U592" s="320">
        <v>4</v>
      </c>
      <c r="V592" s="320">
        <v>4</v>
      </c>
      <c r="W592" s="320"/>
      <c r="X592" s="320"/>
      <c r="Y592" s="320">
        <v>3</v>
      </c>
      <c r="Z592" s="320"/>
      <c r="AA592" s="320"/>
      <c r="AB592" s="320"/>
      <c r="AC592" s="320"/>
      <c r="AD592" s="320">
        <v>4</v>
      </c>
      <c r="AE592" s="320">
        <v>1</v>
      </c>
      <c r="AF592" s="320">
        <v>2</v>
      </c>
      <c r="AG592" s="320">
        <v>1</v>
      </c>
      <c r="AH592" s="320">
        <v>4</v>
      </c>
      <c r="AI592" s="320">
        <v>4</v>
      </c>
      <c r="AJ592" s="320">
        <v>3</v>
      </c>
      <c r="AK592" s="320">
        <v>2</v>
      </c>
      <c r="AL592" s="320">
        <v>4</v>
      </c>
      <c r="AM592" s="320">
        <v>4</v>
      </c>
      <c r="AN592" s="320">
        <v>5</v>
      </c>
      <c r="AO592" s="320">
        <v>5</v>
      </c>
      <c r="AP592" s="320">
        <v>5</v>
      </c>
      <c r="AQ592" s="320">
        <v>5</v>
      </c>
      <c r="AR592" s="320">
        <v>3</v>
      </c>
      <c r="AS592" s="320">
        <v>3</v>
      </c>
      <c r="AT592" s="320" t="s">
        <v>22</v>
      </c>
      <c r="AU592" s="320">
        <v>4</v>
      </c>
      <c r="AV592" s="320"/>
      <c r="AW592" s="320">
        <v>4</v>
      </c>
      <c r="AX592" s="320">
        <v>3</v>
      </c>
      <c r="AY592" s="320">
        <v>5</v>
      </c>
      <c r="AZ592" s="320">
        <v>5</v>
      </c>
      <c r="BA592" s="320">
        <v>5</v>
      </c>
      <c r="BB592" s="320">
        <v>5</v>
      </c>
      <c r="BC592" s="320"/>
      <c r="BD592" s="320" t="s">
        <v>356</v>
      </c>
      <c r="BE592" s="320" t="s">
        <v>22</v>
      </c>
      <c r="BF592" s="320"/>
      <c r="BG592" s="320"/>
      <c r="BH592" s="320">
        <v>4</v>
      </c>
      <c r="BI592" s="320">
        <v>5</v>
      </c>
      <c r="BJ592" s="320"/>
      <c r="BK592" s="320">
        <v>5</v>
      </c>
      <c r="BL592" s="320">
        <v>4</v>
      </c>
      <c r="BM592" s="320"/>
      <c r="BN592" s="320"/>
      <c r="BO592" s="381">
        <v>43497.434710648151</v>
      </c>
    </row>
    <row r="593" spans="1:67" ht="15" x14ac:dyDescent="0.25">
      <c r="A593" s="244" t="str">
        <f>IFERROR(LOOKUP(H593,BLIOTECAS!$D$2:$D$30,BLIOTECAS!$C$2:$C$30),"N/C")</f>
        <v>F. Ciencias Políticas y Sociología</v>
      </c>
      <c r="B593" s="243" t="str">
        <f>IFERROR(LOOKUP(H593,BLIOTECAS!$D$2:$D$29,BLIOTECAS!$E$2:$E$29),"N/C")</f>
        <v>Ciencias Sociales</v>
      </c>
      <c r="C593" s="243">
        <f>LOOKUP(H593,BLIOTECAS!$D$2:$D$30,BLIOTECAS!$F$2:$F$30)</f>
        <v>3</v>
      </c>
      <c r="D593" s="320">
        <v>604</v>
      </c>
      <c r="E593" s="320"/>
      <c r="F593" s="320"/>
      <c r="G593" s="320">
        <v>1</v>
      </c>
      <c r="H593" s="320">
        <v>9</v>
      </c>
      <c r="I593" s="320"/>
      <c r="J593" s="320">
        <v>5</v>
      </c>
      <c r="K593" s="320">
        <v>4</v>
      </c>
      <c r="L593" s="320"/>
      <c r="M593" s="320">
        <v>9</v>
      </c>
      <c r="N593" s="320">
        <v>29</v>
      </c>
      <c r="O593" s="320"/>
      <c r="P593" s="320" t="s">
        <v>649</v>
      </c>
      <c r="Q593" s="320"/>
      <c r="R593" s="320"/>
      <c r="S593" s="320">
        <v>4</v>
      </c>
      <c r="T593" s="320">
        <v>5</v>
      </c>
      <c r="U593" s="320">
        <v>4</v>
      </c>
      <c r="V593" s="320">
        <v>5</v>
      </c>
      <c r="W593" s="320"/>
      <c r="X593" s="320">
        <v>2</v>
      </c>
      <c r="Y593" s="320">
        <v>3</v>
      </c>
      <c r="Z593" s="320"/>
      <c r="AA593" s="320"/>
      <c r="AB593" s="320"/>
      <c r="AC593" s="320"/>
      <c r="AD593" s="320">
        <v>1</v>
      </c>
      <c r="AE593" s="320">
        <v>1</v>
      </c>
      <c r="AF593" s="320">
        <v>3</v>
      </c>
      <c r="AG593" s="320">
        <v>3</v>
      </c>
      <c r="AH593" s="320">
        <v>5</v>
      </c>
      <c r="AI593" s="320">
        <v>4</v>
      </c>
      <c r="AJ593" s="320">
        <v>4</v>
      </c>
      <c r="AK593" s="320">
        <v>1</v>
      </c>
      <c r="AL593" s="320">
        <v>2</v>
      </c>
      <c r="AM593" s="320">
        <v>4</v>
      </c>
      <c r="AN593" s="320">
        <v>4</v>
      </c>
      <c r="AO593" s="320">
        <v>4</v>
      </c>
      <c r="AP593" s="320">
        <v>4</v>
      </c>
      <c r="AQ593" s="320">
        <v>4</v>
      </c>
      <c r="AR593" s="320">
        <v>3</v>
      </c>
      <c r="AS593" s="320">
        <v>4</v>
      </c>
      <c r="AT593" s="320" t="s">
        <v>22</v>
      </c>
      <c r="AU593" s="320">
        <v>4</v>
      </c>
      <c r="AV593" s="320"/>
      <c r="AW593" s="320">
        <v>5</v>
      </c>
      <c r="AX593" s="320">
        <v>5</v>
      </c>
      <c r="AY593" s="320">
        <v>4</v>
      </c>
      <c r="AZ593" s="320">
        <v>5</v>
      </c>
      <c r="BA593" s="320">
        <v>5</v>
      </c>
      <c r="BB593" s="320">
        <v>5</v>
      </c>
      <c r="BC593" s="320"/>
      <c r="BD593" s="320" t="s">
        <v>22</v>
      </c>
      <c r="BE593" s="320" t="s">
        <v>22</v>
      </c>
      <c r="BF593" s="320"/>
      <c r="BG593" s="320"/>
      <c r="BH593" s="320">
        <v>5</v>
      </c>
      <c r="BI593" s="320">
        <v>5</v>
      </c>
      <c r="BJ593" s="320"/>
      <c r="BK593" s="320">
        <v>5</v>
      </c>
      <c r="BL593" s="320">
        <v>5</v>
      </c>
      <c r="BM593" s="320"/>
      <c r="BN593" s="320"/>
      <c r="BO593" s="381">
        <v>43497.434745370374</v>
      </c>
    </row>
    <row r="594" spans="1:67" ht="15" x14ac:dyDescent="0.25">
      <c r="A594" s="244" t="str">
        <f>IFERROR(LOOKUP(H594,BLIOTECAS!$D$2:$D$30,BLIOTECAS!$C$2:$C$30),"N/C")</f>
        <v>F. Filología</v>
      </c>
      <c r="B594" s="243" t="str">
        <f>IFERROR(LOOKUP(H594,BLIOTECAS!$D$2:$D$29,BLIOTECAS!$E$2:$E$29),"N/C")</f>
        <v>Humanidades</v>
      </c>
      <c r="C594" s="243">
        <f>LOOKUP(H594,BLIOTECAS!$D$2:$D$30,BLIOTECAS!$F$2:$F$30)</f>
        <v>1</v>
      </c>
      <c r="D594" s="320">
        <v>605</v>
      </c>
      <c r="E594" s="320"/>
      <c r="F594" s="320"/>
      <c r="G594" s="320">
        <v>1</v>
      </c>
      <c r="H594" s="320">
        <v>14</v>
      </c>
      <c r="I594" s="320"/>
      <c r="J594" s="320">
        <v>3</v>
      </c>
      <c r="K594" s="320">
        <v>3</v>
      </c>
      <c r="L594" s="320"/>
      <c r="M594" s="320">
        <v>29</v>
      </c>
      <c r="N594" s="320">
        <v>14</v>
      </c>
      <c r="O594" s="320">
        <v>16</v>
      </c>
      <c r="P594" s="320"/>
      <c r="Q594" s="320"/>
      <c r="R594" s="320"/>
      <c r="S594" s="320">
        <v>2</v>
      </c>
      <c r="T594" s="320">
        <v>5</v>
      </c>
      <c r="U594" s="320">
        <v>5</v>
      </c>
      <c r="V594" s="320">
        <v>4</v>
      </c>
      <c r="W594" s="320">
        <v>1</v>
      </c>
      <c r="X594" s="320">
        <v>2</v>
      </c>
      <c r="Y594" s="320">
        <v>3</v>
      </c>
      <c r="Z594" s="320"/>
      <c r="AA594" s="320"/>
      <c r="AB594" s="320"/>
      <c r="AC594" s="320"/>
      <c r="AD594" s="320">
        <v>3</v>
      </c>
      <c r="AE594" s="320">
        <v>3</v>
      </c>
      <c r="AF594" s="320">
        <v>3</v>
      </c>
      <c r="AG594" s="320">
        <v>2</v>
      </c>
      <c r="AH594" s="320">
        <v>4</v>
      </c>
      <c r="AI594" s="320">
        <v>4</v>
      </c>
      <c r="AJ594" s="320">
        <v>5</v>
      </c>
      <c r="AK594" s="320">
        <v>2</v>
      </c>
      <c r="AL594" s="320">
        <v>5</v>
      </c>
      <c r="AM594" s="320"/>
      <c r="AN594" s="320">
        <v>4</v>
      </c>
      <c r="AO594" s="320">
        <v>4</v>
      </c>
      <c r="AP594" s="320">
        <v>5</v>
      </c>
      <c r="AQ594" s="320">
        <v>2</v>
      </c>
      <c r="AR594" s="320">
        <v>2</v>
      </c>
      <c r="AS594" s="320">
        <v>2</v>
      </c>
      <c r="AT594" s="320" t="s">
        <v>22</v>
      </c>
      <c r="AU594" s="320">
        <v>3</v>
      </c>
      <c r="AV594" s="320"/>
      <c r="AW594" s="320">
        <v>5</v>
      </c>
      <c r="AX594" s="320">
        <v>4</v>
      </c>
      <c r="AY594" s="320">
        <v>3</v>
      </c>
      <c r="AZ594" s="320">
        <v>4</v>
      </c>
      <c r="BA594" s="320">
        <v>2</v>
      </c>
      <c r="BB594" s="320">
        <v>2</v>
      </c>
      <c r="BC594" s="320"/>
      <c r="BD594" s="320" t="s">
        <v>22</v>
      </c>
      <c r="BE594" s="320" t="s">
        <v>22</v>
      </c>
      <c r="BF594" s="320"/>
      <c r="BG594" s="320"/>
      <c r="BH594" s="320">
        <v>5</v>
      </c>
      <c r="BI594" s="320">
        <v>4</v>
      </c>
      <c r="BJ594" s="320"/>
      <c r="BK594" s="320">
        <v>4</v>
      </c>
      <c r="BL594" s="320">
        <v>3</v>
      </c>
      <c r="BM594" s="320"/>
      <c r="BN594" s="320"/>
      <c r="BO594" s="381">
        <v>43497.434803240743</v>
      </c>
    </row>
    <row r="595" spans="1:67" ht="15" x14ac:dyDescent="0.25">
      <c r="A595" s="244" t="str">
        <f>IFERROR(LOOKUP(H595,BLIOTECAS!$D$2:$D$30,BLIOTECAS!$C$2:$C$30),"N/C")</f>
        <v>F. Veterinaria</v>
      </c>
      <c r="B595" s="243" t="str">
        <f>IFERROR(LOOKUP(H595,BLIOTECAS!$D$2:$D$29,BLIOTECAS!$E$2:$E$29),"N/C")</f>
        <v>Ciencias de la Salud</v>
      </c>
      <c r="C595" s="243">
        <f>LOOKUP(H595,BLIOTECAS!$D$2:$D$30,BLIOTECAS!$F$2:$F$30)</f>
        <v>4</v>
      </c>
      <c r="D595" s="320">
        <v>607</v>
      </c>
      <c r="E595" s="320"/>
      <c r="F595" s="320"/>
      <c r="G595" s="320">
        <v>1</v>
      </c>
      <c r="H595" s="320">
        <v>21</v>
      </c>
      <c r="I595" s="320"/>
      <c r="J595" s="320">
        <v>3</v>
      </c>
      <c r="K595" s="320">
        <v>1</v>
      </c>
      <c r="L595" s="320"/>
      <c r="M595" s="320">
        <v>21</v>
      </c>
      <c r="N595" s="320"/>
      <c r="O595" s="320"/>
      <c r="P595" s="320"/>
      <c r="Q595" s="320"/>
      <c r="R595" s="320"/>
      <c r="S595" s="320">
        <v>3</v>
      </c>
      <c r="T595" s="320">
        <v>2</v>
      </c>
      <c r="U595" s="320">
        <v>1</v>
      </c>
      <c r="V595" s="320">
        <v>1</v>
      </c>
      <c r="W595" s="320"/>
      <c r="X595" s="320">
        <v>2</v>
      </c>
      <c r="Y595" s="320"/>
      <c r="Z595" s="320"/>
      <c r="AA595" s="320"/>
      <c r="AB595" s="320"/>
      <c r="AC595" s="320"/>
      <c r="AD595" s="320">
        <v>2</v>
      </c>
      <c r="AE595" s="320">
        <v>1</v>
      </c>
      <c r="AF595" s="320">
        <v>1</v>
      </c>
      <c r="AG595" s="320">
        <v>4</v>
      </c>
      <c r="AH595" s="320">
        <v>5</v>
      </c>
      <c r="AI595" s="320">
        <v>5</v>
      </c>
      <c r="AJ595" s="320">
        <v>5</v>
      </c>
      <c r="AK595" s="320">
        <v>2</v>
      </c>
      <c r="AL595" s="320">
        <v>6</v>
      </c>
      <c r="AM595" s="320">
        <v>2</v>
      </c>
      <c r="AN595" s="320">
        <v>3</v>
      </c>
      <c r="AO595" s="320">
        <v>2</v>
      </c>
      <c r="AP595" s="320">
        <v>4</v>
      </c>
      <c r="AQ595" s="320">
        <v>1</v>
      </c>
      <c r="AR595" s="320">
        <v>1</v>
      </c>
      <c r="AS595" s="320">
        <v>1</v>
      </c>
      <c r="AT595" s="320" t="s">
        <v>22</v>
      </c>
      <c r="AU595" s="320">
        <v>1</v>
      </c>
      <c r="AV595" s="320"/>
      <c r="AW595" s="320">
        <v>4</v>
      </c>
      <c r="AX595" s="320">
        <v>3</v>
      </c>
      <c r="AY595" s="320">
        <v>2</v>
      </c>
      <c r="AZ595" s="320">
        <v>4</v>
      </c>
      <c r="BA595" s="320">
        <v>2</v>
      </c>
      <c r="BB595" s="320">
        <v>1</v>
      </c>
      <c r="BC595" s="320"/>
      <c r="BD595" s="320" t="s">
        <v>22</v>
      </c>
      <c r="BE595" s="320" t="s">
        <v>22</v>
      </c>
      <c r="BF595" s="320"/>
      <c r="BG595" s="320"/>
      <c r="BH595" s="320">
        <v>4</v>
      </c>
      <c r="BI595" s="320">
        <v>4</v>
      </c>
      <c r="BJ595" s="320"/>
      <c r="BK595" s="320">
        <v>1</v>
      </c>
      <c r="BL595" s="320">
        <v>3</v>
      </c>
      <c r="BM595" s="320"/>
      <c r="BN595" s="320" t="s">
        <v>650</v>
      </c>
      <c r="BO595" s="381">
        <v>43497.434942129628</v>
      </c>
    </row>
    <row r="596" spans="1:67" ht="15" x14ac:dyDescent="0.25">
      <c r="A596" s="244" t="str">
        <f>IFERROR(LOOKUP(H596,BLIOTECAS!$D$2:$D$30,BLIOTECAS!$C$2:$C$30),"N/C")</f>
        <v>F. Ciencias Físicas</v>
      </c>
      <c r="B596" s="243" t="str">
        <f>IFERROR(LOOKUP(H596,BLIOTECAS!$D$2:$D$29,BLIOTECAS!$E$2:$E$29),"N/C")</f>
        <v>Ciencias Experimentales</v>
      </c>
      <c r="C596" s="243">
        <f>LOOKUP(H596,BLIOTECAS!$D$2:$D$30,BLIOTECAS!$F$2:$F$30)</f>
        <v>2</v>
      </c>
      <c r="D596" s="320">
        <v>608</v>
      </c>
      <c r="E596" s="320"/>
      <c r="F596" s="320"/>
      <c r="G596" s="320">
        <v>1</v>
      </c>
      <c r="H596" s="320">
        <v>6</v>
      </c>
      <c r="I596" s="320"/>
      <c r="J596" s="320">
        <v>5</v>
      </c>
      <c r="K596" s="320">
        <v>3</v>
      </c>
      <c r="L596" s="320"/>
      <c r="M596" s="320">
        <v>10</v>
      </c>
      <c r="N596" s="320">
        <v>6</v>
      </c>
      <c r="O596" s="320">
        <v>8</v>
      </c>
      <c r="P596" s="320"/>
      <c r="Q596" s="320"/>
      <c r="R596" s="320"/>
      <c r="S596" s="320">
        <v>4</v>
      </c>
      <c r="T596" s="320">
        <v>4</v>
      </c>
      <c r="U596" s="320">
        <v>5</v>
      </c>
      <c r="V596" s="320">
        <v>5</v>
      </c>
      <c r="W596" s="320"/>
      <c r="X596" s="320"/>
      <c r="Y596" s="320">
        <v>3</v>
      </c>
      <c r="Z596" s="320"/>
      <c r="AA596" s="320"/>
      <c r="AB596" s="320"/>
      <c r="AC596" s="320"/>
      <c r="AD596" s="320">
        <v>3</v>
      </c>
      <c r="AE596" s="320">
        <v>2</v>
      </c>
      <c r="AF596" s="320">
        <v>2</v>
      </c>
      <c r="AG596" s="320">
        <v>1</v>
      </c>
      <c r="AH596" s="320">
        <v>5</v>
      </c>
      <c r="AI596" s="320">
        <v>3</v>
      </c>
      <c r="AJ596" s="320">
        <v>2</v>
      </c>
      <c r="AK596" s="320">
        <v>2</v>
      </c>
      <c r="AL596" s="320">
        <v>4</v>
      </c>
      <c r="AM596" s="320">
        <v>5</v>
      </c>
      <c r="AN596" s="320">
        <v>4</v>
      </c>
      <c r="AO596" s="320">
        <v>5</v>
      </c>
      <c r="AP596" s="320">
        <v>5</v>
      </c>
      <c r="AQ596" s="320">
        <v>5</v>
      </c>
      <c r="AR596" s="320">
        <v>4</v>
      </c>
      <c r="AS596" s="320"/>
      <c r="AT596" s="320" t="s">
        <v>22</v>
      </c>
      <c r="AU596" s="320">
        <v>5</v>
      </c>
      <c r="AV596" s="320"/>
      <c r="AW596" s="320">
        <v>5</v>
      </c>
      <c r="AX596" s="320">
        <v>5</v>
      </c>
      <c r="AY596" s="320">
        <v>5</v>
      </c>
      <c r="AZ596" s="320">
        <v>5</v>
      </c>
      <c r="BA596" s="320">
        <v>5</v>
      </c>
      <c r="BB596" s="320">
        <v>5</v>
      </c>
      <c r="BC596" s="320"/>
      <c r="BD596" s="320" t="s">
        <v>22</v>
      </c>
      <c r="BE596" s="320" t="s">
        <v>22</v>
      </c>
      <c r="BF596" s="320"/>
      <c r="BG596" s="320"/>
      <c r="BH596" s="320">
        <v>5</v>
      </c>
      <c r="BI596" s="320">
        <v>5</v>
      </c>
      <c r="BJ596" s="320"/>
      <c r="BK596" s="320">
        <v>5</v>
      </c>
      <c r="BL596" s="320">
        <v>4</v>
      </c>
      <c r="BM596" s="320"/>
      <c r="BN596" s="320"/>
      <c r="BO596" s="381">
        <v>43497.435127314813</v>
      </c>
    </row>
    <row r="597" spans="1:67" ht="15" x14ac:dyDescent="0.25">
      <c r="A597" s="244" t="str">
        <f>IFERROR(LOOKUP(H597,BLIOTECAS!$D$2:$D$30,BLIOTECAS!$C$2:$C$30),"N/C")</f>
        <v>N/C</v>
      </c>
      <c r="B597" s="243" t="str">
        <f>IFERROR(LOOKUP(H597,BLIOTECAS!$D$2:$D$29,BLIOTECAS!$E$2:$E$29),"N/C")</f>
        <v>N/C</v>
      </c>
      <c r="C597" s="243" t="e">
        <f>LOOKUP(H597,BLIOTECAS!$D$2:$D$30,BLIOTECAS!$F$2:$F$30)</f>
        <v>#N/A</v>
      </c>
      <c r="D597" s="320">
        <v>609</v>
      </c>
      <c r="E597" s="320"/>
      <c r="F597" s="320"/>
      <c r="G597" s="320">
        <v>1</v>
      </c>
      <c r="H597" s="320"/>
      <c r="I597" s="320"/>
      <c r="J597" s="320">
        <v>2</v>
      </c>
      <c r="K597" s="320">
        <v>1</v>
      </c>
      <c r="L597" s="320"/>
      <c r="M597" s="320">
        <v>10</v>
      </c>
      <c r="N597" s="320"/>
      <c r="O597" s="320"/>
      <c r="P597" s="320"/>
      <c r="Q597" s="320"/>
      <c r="R597" s="320"/>
      <c r="S597" s="320">
        <v>4</v>
      </c>
      <c r="T597" s="320">
        <v>3</v>
      </c>
      <c r="U597" s="320">
        <v>4</v>
      </c>
      <c r="V597" s="320">
        <v>2</v>
      </c>
      <c r="W597" s="320">
        <v>1</v>
      </c>
      <c r="X597" s="320"/>
      <c r="Y597" s="320"/>
      <c r="Z597" s="320"/>
      <c r="AA597" s="320"/>
      <c r="AB597" s="320"/>
      <c r="AC597" s="320"/>
      <c r="AD597" s="320">
        <v>2</v>
      </c>
      <c r="AE597" s="320">
        <v>1</v>
      </c>
      <c r="AF597" s="320">
        <v>1</v>
      </c>
      <c r="AG597" s="320">
        <v>3</v>
      </c>
      <c r="AH597" s="320">
        <v>4</v>
      </c>
      <c r="AI597" s="320">
        <v>1</v>
      </c>
      <c r="AJ597" s="320">
        <v>4</v>
      </c>
      <c r="AK597" s="320">
        <v>1</v>
      </c>
      <c r="AL597" s="320">
        <v>3</v>
      </c>
      <c r="AM597" s="320">
        <v>3</v>
      </c>
      <c r="AN597" s="320">
        <v>4</v>
      </c>
      <c r="AO597" s="320">
        <v>3</v>
      </c>
      <c r="AP597" s="320">
        <v>3</v>
      </c>
      <c r="AQ597" s="320">
        <v>3</v>
      </c>
      <c r="AR597" s="320">
        <v>3</v>
      </c>
      <c r="AS597" s="320">
        <v>3</v>
      </c>
      <c r="AT597" s="320" t="s">
        <v>22</v>
      </c>
      <c r="AU597" s="320">
        <v>4</v>
      </c>
      <c r="AV597" s="320"/>
      <c r="AW597" s="320">
        <v>4</v>
      </c>
      <c r="AX597" s="320">
        <v>2</v>
      </c>
      <c r="AY597" s="320">
        <v>3</v>
      </c>
      <c r="AZ597" s="320">
        <v>4</v>
      </c>
      <c r="BA597" s="320">
        <v>4</v>
      </c>
      <c r="BB597" s="320">
        <v>4</v>
      </c>
      <c r="BC597" s="320"/>
      <c r="BD597" s="320" t="s">
        <v>22</v>
      </c>
      <c r="BE597" s="320" t="s">
        <v>22</v>
      </c>
      <c r="BF597" s="320"/>
      <c r="BG597" s="320"/>
      <c r="BH597" s="320">
        <v>3</v>
      </c>
      <c r="BI597" s="320">
        <v>4</v>
      </c>
      <c r="BJ597" s="320"/>
      <c r="BK597" s="320">
        <v>4</v>
      </c>
      <c r="BL597" s="320">
        <v>3</v>
      </c>
      <c r="BM597" s="320"/>
      <c r="BN597" s="320"/>
      <c r="BO597" s="381">
        <v>43497.435162037036</v>
      </c>
    </row>
    <row r="598" spans="1:67" ht="15" x14ac:dyDescent="0.25">
      <c r="A598" s="244" t="str">
        <f>IFERROR(LOOKUP(H598,BLIOTECAS!$D$2:$D$30,BLIOTECAS!$C$2:$C$30),"N/C")</f>
        <v>F. Psicología</v>
      </c>
      <c r="B598" s="243" t="str">
        <f>IFERROR(LOOKUP(H598,BLIOTECAS!$D$2:$D$29,BLIOTECAS!$E$2:$E$29),"N/C")</f>
        <v>Ciencias de la Salud</v>
      </c>
      <c r="C598" s="243">
        <f>LOOKUP(H598,BLIOTECAS!$D$2:$D$30,BLIOTECAS!$F$2:$F$30)</f>
        <v>4</v>
      </c>
      <c r="D598" s="320">
        <v>610</v>
      </c>
      <c r="E598" s="320"/>
      <c r="F598" s="320"/>
      <c r="G598" s="320">
        <v>1</v>
      </c>
      <c r="H598" s="320">
        <v>20</v>
      </c>
      <c r="I598" s="320"/>
      <c r="J598" s="320"/>
      <c r="K598" s="320"/>
      <c r="L598" s="320"/>
      <c r="M598" s="320">
        <v>29</v>
      </c>
      <c r="N598" s="320">
        <v>2</v>
      </c>
      <c r="O598" s="320">
        <v>20</v>
      </c>
      <c r="P598" s="320" t="s">
        <v>651</v>
      </c>
      <c r="Q598" s="320"/>
      <c r="R598" s="320"/>
      <c r="S598" s="320">
        <v>4</v>
      </c>
      <c r="T598" s="320">
        <v>4</v>
      </c>
      <c r="U598" s="320">
        <v>4</v>
      </c>
      <c r="V598" s="320">
        <v>3</v>
      </c>
      <c r="W598" s="320"/>
      <c r="X598" s="320">
        <v>2</v>
      </c>
      <c r="Y598" s="320"/>
      <c r="Z598" s="320">
        <v>4</v>
      </c>
      <c r="AA598" s="320"/>
      <c r="AB598" s="320"/>
      <c r="AC598" s="320"/>
      <c r="AD598" s="320">
        <v>1</v>
      </c>
      <c r="AE598" s="320">
        <v>1</v>
      </c>
      <c r="AF598" s="320">
        <v>1</v>
      </c>
      <c r="AG598" s="320">
        <v>2</v>
      </c>
      <c r="AH598" s="320">
        <v>5</v>
      </c>
      <c r="AI598" s="320">
        <v>4</v>
      </c>
      <c r="AJ598" s="320">
        <v>5</v>
      </c>
      <c r="AK598" s="320">
        <v>2</v>
      </c>
      <c r="AL598" s="320">
        <v>3</v>
      </c>
      <c r="AM598" s="320"/>
      <c r="AN598" s="320"/>
      <c r="AO598" s="320"/>
      <c r="AP598" s="320"/>
      <c r="AQ598" s="320"/>
      <c r="AR598" s="320"/>
      <c r="AS598" s="320"/>
      <c r="AT598" s="320" t="s">
        <v>22</v>
      </c>
      <c r="AU598" s="320"/>
      <c r="AV598" s="320"/>
      <c r="AW598" s="320"/>
      <c r="AX598" s="320"/>
      <c r="AY598" s="320"/>
      <c r="AZ598" s="320"/>
      <c r="BA598" s="320"/>
      <c r="BB598" s="320"/>
      <c r="BC598" s="320"/>
      <c r="BD598" s="320" t="s">
        <v>22</v>
      </c>
      <c r="BE598" s="320" t="s">
        <v>22</v>
      </c>
      <c r="BF598" s="320"/>
      <c r="BG598" s="320"/>
      <c r="BH598" s="320">
        <v>3</v>
      </c>
      <c r="BI598" s="320">
        <v>3</v>
      </c>
      <c r="BJ598" s="320"/>
      <c r="BK598" s="320">
        <v>3</v>
      </c>
      <c r="BL598" s="320"/>
      <c r="BM598" s="320"/>
      <c r="BN598" s="320" t="s">
        <v>652</v>
      </c>
      <c r="BO598" s="381">
        <v>43497.435543981483</v>
      </c>
    </row>
    <row r="599" spans="1:67" ht="15" x14ac:dyDescent="0.25">
      <c r="A599" s="244" t="str">
        <f>IFERROR(LOOKUP(H599,BLIOTECAS!$D$2:$D$30,BLIOTECAS!$C$2:$C$30),"N/C")</f>
        <v>F. Bellas Artes</v>
      </c>
      <c r="B599" s="243" t="str">
        <f>IFERROR(LOOKUP(H599,BLIOTECAS!$D$2:$D$29,BLIOTECAS!$E$2:$E$29),"N/C")</f>
        <v>Humanidades</v>
      </c>
      <c r="C599" s="243">
        <f>LOOKUP(H599,BLIOTECAS!$D$2:$D$30,BLIOTECAS!$F$2:$F$30)</f>
        <v>1</v>
      </c>
      <c r="D599" s="320">
        <v>611</v>
      </c>
      <c r="E599" s="320"/>
      <c r="F599" s="320"/>
      <c r="G599" s="320">
        <v>1</v>
      </c>
      <c r="H599" s="320">
        <v>1</v>
      </c>
      <c r="I599" s="320"/>
      <c r="J599" s="320">
        <v>5</v>
      </c>
      <c r="K599" s="320">
        <v>4</v>
      </c>
      <c r="L599" s="320"/>
      <c r="M599" s="320">
        <v>1</v>
      </c>
      <c r="N599" s="320">
        <v>16</v>
      </c>
      <c r="O599" s="320">
        <v>4</v>
      </c>
      <c r="P599" s="320"/>
      <c r="Q599" s="320"/>
      <c r="R599" s="320"/>
      <c r="S599" s="320">
        <v>4</v>
      </c>
      <c r="T599" s="320">
        <v>4</v>
      </c>
      <c r="U599" s="320">
        <v>3</v>
      </c>
      <c r="V599" s="320">
        <v>2</v>
      </c>
      <c r="W599" s="320"/>
      <c r="X599" s="320">
        <v>2</v>
      </c>
      <c r="Y599" s="320"/>
      <c r="Z599" s="320"/>
      <c r="AA599" s="320"/>
      <c r="AB599" s="320"/>
      <c r="AC599" s="320"/>
      <c r="AD599" s="320">
        <v>5</v>
      </c>
      <c r="AE599" s="320">
        <v>1</v>
      </c>
      <c r="AF599" s="320">
        <v>3</v>
      </c>
      <c r="AG599" s="320">
        <v>2</v>
      </c>
      <c r="AH599" s="320">
        <v>5</v>
      </c>
      <c r="AI599" s="320">
        <v>3</v>
      </c>
      <c r="AJ599" s="320">
        <v>5</v>
      </c>
      <c r="AK599" s="320">
        <v>3</v>
      </c>
      <c r="AL599" s="320">
        <v>3</v>
      </c>
      <c r="AM599" s="320">
        <v>4</v>
      </c>
      <c r="AN599" s="320">
        <v>4</v>
      </c>
      <c r="AO599" s="320">
        <v>4</v>
      </c>
      <c r="AP599" s="320">
        <v>5</v>
      </c>
      <c r="AQ599" s="320">
        <v>3</v>
      </c>
      <c r="AR599" s="320">
        <v>3</v>
      </c>
      <c r="AS599" s="320">
        <v>4</v>
      </c>
      <c r="AT599" s="320" t="s">
        <v>356</v>
      </c>
      <c r="AU599" s="320">
        <v>4</v>
      </c>
      <c r="AV599" s="320"/>
      <c r="AW599" s="320">
        <v>5</v>
      </c>
      <c r="AX599" s="320">
        <v>4</v>
      </c>
      <c r="AY599" s="320">
        <v>5</v>
      </c>
      <c r="AZ599" s="320">
        <v>5</v>
      </c>
      <c r="BA599" s="320">
        <v>5</v>
      </c>
      <c r="BB599" s="320">
        <v>5</v>
      </c>
      <c r="BC599" s="320"/>
      <c r="BD599" s="320" t="s">
        <v>22</v>
      </c>
      <c r="BE599" s="320" t="s">
        <v>22</v>
      </c>
      <c r="BF599" s="320">
        <v>3</v>
      </c>
      <c r="BG599" s="320"/>
      <c r="BH599" s="320">
        <v>5</v>
      </c>
      <c r="BI599" s="320">
        <v>5</v>
      </c>
      <c r="BJ599" s="320"/>
      <c r="BK599" s="320">
        <v>4</v>
      </c>
      <c r="BL599" s="320">
        <v>4</v>
      </c>
      <c r="BM599" s="320"/>
      <c r="BN599" s="320"/>
      <c r="BO599" s="381">
        <v>43497.435706018521</v>
      </c>
    </row>
    <row r="600" spans="1:67" ht="15" x14ac:dyDescent="0.25">
      <c r="A600" s="244" t="str">
        <f>IFERROR(LOOKUP(H600,BLIOTECAS!$D$2:$D$30,BLIOTECAS!$C$2:$C$30),"N/C")</f>
        <v>F. Ciencias Geológicas</v>
      </c>
      <c r="B600" s="243" t="str">
        <f>IFERROR(LOOKUP(H600,BLIOTECAS!$D$2:$D$29,BLIOTECAS!$E$2:$E$29),"N/C")</f>
        <v>Ciencias Experimentales</v>
      </c>
      <c r="C600" s="243">
        <f>LOOKUP(H600,BLIOTECAS!$D$2:$D$30,BLIOTECAS!$F$2:$F$30)</f>
        <v>2</v>
      </c>
      <c r="D600" s="320">
        <v>612</v>
      </c>
      <c r="E600" s="320"/>
      <c r="F600" s="320"/>
      <c r="G600" s="320">
        <v>1</v>
      </c>
      <c r="H600" s="320">
        <v>7</v>
      </c>
      <c r="I600" s="320"/>
      <c r="J600" s="320">
        <v>5</v>
      </c>
      <c r="K600" s="320">
        <v>3</v>
      </c>
      <c r="L600" s="320"/>
      <c r="M600" s="320">
        <v>7</v>
      </c>
      <c r="N600" s="320">
        <v>2</v>
      </c>
      <c r="O600" s="320"/>
      <c r="P600" s="320"/>
      <c r="Q600" s="320"/>
      <c r="R600" s="320"/>
      <c r="S600" s="320">
        <v>3</v>
      </c>
      <c r="T600" s="320">
        <v>5</v>
      </c>
      <c r="U600" s="320">
        <v>4</v>
      </c>
      <c r="V600" s="320">
        <v>3</v>
      </c>
      <c r="W600" s="320">
        <v>1</v>
      </c>
      <c r="X600" s="320"/>
      <c r="Y600" s="320"/>
      <c r="Z600" s="320"/>
      <c r="AA600" s="320"/>
      <c r="AB600" s="320"/>
      <c r="AC600" s="320"/>
      <c r="AD600" s="320">
        <v>3</v>
      </c>
      <c r="AE600" s="320">
        <v>1</v>
      </c>
      <c r="AF600" s="320">
        <v>1</v>
      </c>
      <c r="AG600" s="320">
        <v>3</v>
      </c>
      <c r="AH600" s="320">
        <v>5</v>
      </c>
      <c r="AI600" s="320">
        <v>4</v>
      </c>
      <c r="AJ600" s="320">
        <v>5</v>
      </c>
      <c r="AK600" s="320">
        <v>1</v>
      </c>
      <c r="AL600" s="320">
        <v>3</v>
      </c>
      <c r="AM600" s="320">
        <v>3</v>
      </c>
      <c r="AN600" s="320">
        <v>3</v>
      </c>
      <c r="AO600" s="320">
        <v>3</v>
      </c>
      <c r="AP600" s="320">
        <v>3</v>
      </c>
      <c r="AQ600" s="320">
        <v>3</v>
      </c>
      <c r="AR600" s="320">
        <v>3</v>
      </c>
      <c r="AS600" s="320">
        <v>3</v>
      </c>
      <c r="AT600" s="320" t="s">
        <v>22</v>
      </c>
      <c r="AU600" s="320">
        <v>3</v>
      </c>
      <c r="AV600" s="320"/>
      <c r="AW600" s="320">
        <v>5</v>
      </c>
      <c r="AX600" s="320">
        <v>5</v>
      </c>
      <c r="AY600" s="320">
        <v>5</v>
      </c>
      <c r="AZ600" s="320">
        <v>4</v>
      </c>
      <c r="BA600" s="320">
        <v>5</v>
      </c>
      <c r="BB600" s="320">
        <v>5</v>
      </c>
      <c r="BC600" s="320"/>
      <c r="BD600" s="320" t="s">
        <v>22</v>
      </c>
      <c r="BE600" s="320" t="s">
        <v>22</v>
      </c>
      <c r="BF600" s="320"/>
      <c r="BG600" s="320"/>
      <c r="BH600" s="320">
        <v>4</v>
      </c>
      <c r="BI600" s="320">
        <v>4</v>
      </c>
      <c r="BJ600" s="320"/>
      <c r="BK600" s="320">
        <v>3</v>
      </c>
      <c r="BL600" s="320">
        <v>3</v>
      </c>
      <c r="BM600" s="320"/>
      <c r="BN600" s="320" t="s">
        <v>653</v>
      </c>
      <c r="BO600" s="381">
        <v>43497.436030092591</v>
      </c>
    </row>
    <row r="601" spans="1:67" ht="15" x14ac:dyDescent="0.25">
      <c r="A601" s="244" t="str">
        <f>IFERROR(LOOKUP(H601,BLIOTECAS!$D$2:$D$30,BLIOTECAS!$C$2:$C$30),"N/C")</f>
        <v>F. Ciencias Matemáticas</v>
      </c>
      <c r="B601" s="243" t="str">
        <f>IFERROR(LOOKUP(H601,BLIOTECAS!$D$2:$D$29,BLIOTECAS!$E$2:$E$29),"N/C")</f>
        <v>Ciencias Experimentales</v>
      </c>
      <c r="C601" s="243">
        <f>LOOKUP(H601,BLIOTECAS!$D$2:$D$30,BLIOTECAS!$F$2:$F$30)</f>
        <v>2</v>
      </c>
      <c r="D601" s="320">
        <v>613</v>
      </c>
      <c r="E601" s="320"/>
      <c r="F601" s="320"/>
      <c r="G601" s="320">
        <v>1</v>
      </c>
      <c r="H601" s="320">
        <v>8</v>
      </c>
      <c r="I601" s="320"/>
      <c r="J601" s="320">
        <v>2</v>
      </c>
      <c r="K601" s="320">
        <v>2</v>
      </c>
      <c r="L601" s="320"/>
      <c r="M601" s="320">
        <v>8</v>
      </c>
      <c r="N601" s="320">
        <v>29</v>
      </c>
      <c r="O601" s="320"/>
      <c r="P601" s="320"/>
      <c r="Q601" s="320"/>
      <c r="R601" s="320"/>
      <c r="S601" s="320">
        <v>3</v>
      </c>
      <c r="T601" s="320">
        <v>3</v>
      </c>
      <c r="U601" s="320">
        <v>3</v>
      </c>
      <c r="V601" s="320">
        <v>1</v>
      </c>
      <c r="W601" s="320">
        <v>1</v>
      </c>
      <c r="X601" s="320">
        <v>2</v>
      </c>
      <c r="Y601" s="320"/>
      <c r="Z601" s="320"/>
      <c r="AA601" s="320"/>
      <c r="AB601" s="320"/>
      <c r="AC601" s="320"/>
      <c r="AD601" s="320">
        <v>4</v>
      </c>
      <c r="AE601" s="320">
        <v>1</v>
      </c>
      <c r="AF601" s="320">
        <v>1</v>
      </c>
      <c r="AG601" s="320">
        <v>2</v>
      </c>
      <c r="AH601" s="320">
        <v>4</v>
      </c>
      <c r="AI601" s="320">
        <v>1</v>
      </c>
      <c r="AJ601" s="320">
        <v>3</v>
      </c>
      <c r="AK601" s="320">
        <v>1</v>
      </c>
      <c r="AL601" s="320">
        <v>2</v>
      </c>
      <c r="AM601" s="320">
        <v>3</v>
      </c>
      <c r="AN601" s="320">
        <v>3</v>
      </c>
      <c r="AO601" s="320">
        <v>2</v>
      </c>
      <c r="AP601" s="320">
        <v>2</v>
      </c>
      <c r="AQ601" s="320">
        <v>2</v>
      </c>
      <c r="AR601" s="320"/>
      <c r="AS601" s="320">
        <v>3</v>
      </c>
      <c r="AT601" s="320" t="s">
        <v>22</v>
      </c>
      <c r="AU601" s="320">
        <v>2</v>
      </c>
      <c r="AV601" s="320"/>
      <c r="AW601" s="320">
        <v>3</v>
      </c>
      <c r="AX601" s="320">
        <v>2</v>
      </c>
      <c r="AY601" s="320">
        <v>3</v>
      </c>
      <c r="AZ601" s="320">
        <v>4</v>
      </c>
      <c r="BA601" s="320">
        <v>4</v>
      </c>
      <c r="BB601" s="320">
        <v>4</v>
      </c>
      <c r="BC601" s="320"/>
      <c r="BD601" s="320" t="s">
        <v>22</v>
      </c>
      <c r="BE601" s="320" t="s">
        <v>22</v>
      </c>
      <c r="BF601" s="320"/>
      <c r="BG601" s="320"/>
      <c r="BH601" s="320">
        <v>2</v>
      </c>
      <c r="BI601" s="320">
        <v>3</v>
      </c>
      <c r="BJ601" s="320"/>
      <c r="BK601" s="320">
        <v>3</v>
      </c>
      <c r="BL601" s="320">
        <v>4</v>
      </c>
      <c r="BM601" s="320"/>
      <c r="BN601" s="320"/>
      <c r="BO601" s="381">
        <v>43497.436192129629</v>
      </c>
    </row>
    <row r="602" spans="1:67" ht="15" x14ac:dyDescent="0.25">
      <c r="A602" s="244" t="str">
        <f>IFERROR(LOOKUP(H602,BLIOTECAS!$D$2:$D$30,BLIOTECAS!$C$2:$C$30),"N/C")</f>
        <v>F. Ciencias de la Información</v>
      </c>
      <c r="B602" s="243" t="str">
        <f>IFERROR(LOOKUP(H602,BLIOTECAS!$D$2:$D$29,BLIOTECAS!$E$2:$E$29),"N/C")</f>
        <v>Ciencias Sociales</v>
      </c>
      <c r="C602" s="243">
        <f>LOOKUP(H602,BLIOTECAS!$D$2:$D$30,BLIOTECAS!$F$2:$F$30)</f>
        <v>3</v>
      </c>
      <c r="D602" s="320">
        <v>614</v>
      </c>
      <c r="E602" s="320"/>
      <c r="F602" s="320"/>
      <c r="G602" s="320">
        <v>1</v>
      </c>
      <c r="H602" s="320">
        <v>4</v>
      </c>
      <c r="I602" s="320"/>
      <c r="J602" s="320">
        <v>3</v>
      </c>
      <c r="K602" s="320">
        <v>2</v>
      </c>
      <c r="L602" s="320"/>
      <c r="M602" s="320">
        <v>4</v>
      </c>
      <c r="N602" s="320">
        <v>29</v>
      </c>
      <c r="O602" s="320"/>
      <c r="P602" s="320"/>
      <c r="Q602" s="320"/>
      <c r="R602" s="320"/>
      <c r="S602" s="320">
        <v>4</v>
      </c>
      <c r="T602" s="320">
        <v>4</v>
      </c>
      <c r="U602" s="320">
        <v>3</v>
      </c>
      <c r="V602" s="320">
        <v>3</v>
      </c>
      <c r="W602" s="320"/>
      <c r="X602" s="320">
        <v>2</v>
      </c>
      <c r="Y602" s="320"/>
      <c r="Z602" s="320">
        <v>4</v>
      </c>
      <c r="AA602" s="320">
        <v>0</v>
      </c>
      <c r="AB602" s="320"/>
      <c r="AC602" s="320"/>
      <c r="AD602" s="320">
        <v>4</v>
      </c>
      <c r="AE602" s="320">
        <v>1</v>
      </c>
      <c r="AF602" s="320">
        <v>1</v>
      </c>
      <c r="AG602" s="320">
        <v>2</v>
      </c>
      <c r="AH602" s="320">
        <v>4</v>
      </c>
      <c r="AI602" s="320">
        <v>5</v>
      </c>
      <c r="AJ602" s="320">
        <v>4</v>
      </c>
      <c r="AK602" s="320">
        <v>1</v>
      </c>
      <c r="AL602" s="320">
        <v>4</v>
      </c>
      <c r="AM602" s="320">
        <v>4</v>
      </c>
      <c r="AN602" s="320">
        <v>4</v>
      </c>
      <c r="AO602" s="320">
        <v>3</v>
      </c>
      <c r="AP602" s="320">
        <v>3</v>
      </c>
      <c r="AQ602" s="320">
        <v>4</v>
      </c>
      <c r="AR602" s="320">
        <v>2</v>
      </c>
      <c r="AS602" s="320">
        <v>4</v>
      </c>
      <c r="AT602" s="320" t="s">
        <v>22</v>
      </c>
      <c r="AU602" s="320">
        <v>3</v>
      </c>
      <c r="AV602" s="320"/>
      <c r="AW602" s="320">
        <v>4</v>
      </c>
      <c r="AX602" s="320">
        <v>2</v>
      </c>
      <c r="AY602" s="320">
        <v>3</v>
      </c>
      <c r="AZ602" s="320">
        <v>4</v>
      </c>
      <c r="BA602" s="320">
        <v>4</v>
      </c>
      <c r="BB602" s="320">
        <v>5</v>
      </c>
      <c r="BC602" s="320"/>
      <c r="BD602" s="320" t="s">
        <v>22</v>
      </c>
      <c r="BE602" s="320" t="s">
        <v>22</v>
      </c>
      <c r="BF602" s="320"/>
      <c r="BG602" s="320"/>
      <c r="BH602" s="320">
        <v>4</v>
      </c>
      <c r="BI602" s="320">
        <v>3</v>
      </c>
      <c r="BJ602" s="320"/>
      <c r="BK602" s="320">
        <v>4</v>
      </c>
      <c r="BL602" s="320">
        <v>3</v>
      </c>
      <c r="BM602" s="320"/>
      <c r="BN602" s="320" t="s">
        <v>654</v>
      </c>
      <c r="BO602" s="381">
        <v>43497.436296296299</v>
      </c>
    </row>
    <row r="603" spans="1:67" ht="15" x14ac:dyDescent="0.25">
      <c r="A603" s="244" t="str">
        <f>IFERROR(LOOKUP(H603,BLIOTECAS!$D$2:$D$30,BLIOTECAS!$C$2:$C$30),"N/C")</f>
        <v>F. Filosofía</v>
      </c>
      <c r="B603" s="243" t="str">
        <f>IFERROR(LOOKUP(H603,BLIOTECAS!$D$2:$D$29,BLIOTECAS!$E$2:$E$29),"N/C")</f>
        <v>Humanidades</v>
      </c>
      <c r="C603" s="243">
        <f>LOOKUP(H603,BLIOTECAS!$D$2:$D$30,BLIOTECAS!$F$2:$F$30)</f>
        <v>1</v>
      </c>
      <c r="D603" s="320">
        <v>615</v>
      </c>
      <c r="E603" s="320"/>
      <c r="F603" s="320"/>
      <c r="G603" s="320">
        <v>1</v>
      </c>
      <c r="H603" s="320">
        <v>15</v>
      </c>
      <c r="I603" s="320"/>
      <c r="J603" s="320">
        <v>3</v>
      </c>
      <c r="K603" s="320">
        <v>3</v>
      </c>
      <c r="L603" s="320"/>
      <c r="M603" s="320">
        <v>29</v>
      </c>
      <c r="N603" s="320">
        <v>15</v>
      </c>
      <c r="O603" s="320">
        <v>11</v>
      </c>
      <c r="P603" s="320" t="s">
        <v>655</v>
      </c>
      <c r="Q603" s="320"/>
      <c r="R603" s="320"/>
      <c r="S603" s="320">
        <v>5</v>
      </c>
      <c r="T603" s="320">
        <v>5</v>
      </c>
      <c r="U603" s="320">
        <v>5</v>
      </c>
      <c r="V603" s="320">
        <v>5</v>
      </c>
      <c r="W603" s="320"/>
      <c r="X603" s="320"/>
      <c r="Y603" s="320"/>
      <c r="Z603" s="320"/>
      <c r="AA603" s="320"/>
      <c r="AB603" s="320"/>
      <c r="AC603" s="320"/>
      <c r="AD603" s="320">
        <v>4</v>
      </c>
      <c r="AE603" s="320">
        <v>1</v>
      </c>
      <c r="AF603" s="320">
        <v>1</v>
      </c>
      <c r="AG603" s="320">
        <v>4</v>
      </c>
      <c r="AH603" s="320">
        <v>5</v>
      </c>
      <c r="AI603" s="320">
        <v>5</v>
      </c>
      <c r="AJ603" s="320">
        <v>5</v>
      </c>
      <c r="AK603" s="320">
        <v>3</v>
      </c>
      <c r="AL603" s="320">
        <v>5</v>
      </c>
      <c r="AM603" s="320">
        <v>5</v>
      </c>
      <c r="AN603" s="320">
        <v>4</v>
      </c>
      <c r="AO603" s="320">
        <v>5</v>
      </c>
      <c r="AP603" s="320">
        <v>5</v>
      </c>
      <c r="AQ603" s="320">
        <v>5</v>
      </c>
      <c r="AR603" s="320">
        <v>5</v>
      </c>
      <c r="AS603" s="320">
        <v>5</v>
      </c>
      <c r="AT603" s="320" t="s">
        <v>22</v>
      </c>
      <c r="AU603" s="320">
        <v>5</v>
      </c>
      <c r="AV603" s="320"/>
      <c r="AW603" s="320">
        <v>5</v>
      </c>
      <c r="AX603" s="320">
        <v>5</v>
      </c>
      <c r="AY603" s="320">
        <v>5</v>
      </c>
      <c r="AZ603" s="320">
        <v>5</v>
      </c>
      <c r="BA603" s="320">
        <v>5</v>
      </c>
      <c r="BB603" s="320">
        <v>5</v>
      </c>
      <c r="BC603" s="320"/>
      <c r="BD603" s="320" t="s">
        <v>22</v>
      </c>
      <c r="BE603" s="320" t="s">
        <v>22</v>
      </c>
      <c r="BF603" s="320"/>
      <c r="BG603" s="320"/>
      <c r="BH603" s="320">
        <v>5</v>
      </c>
      <c r="BI603" s="320">
        <v>5</v>
      </c>
      <c r="BJ603" s="320"/>
      <c r="BK603" s="320">
        <v>5</v>
      </c>
      <c r="BL603" s="320">
        <v>5</v>
      </c>
      <c r="BM603" s="320"/>
      <c r="BN603" s="320" t="s">
        <v>656</v>
      </c>
      <c r="BO603" s="381">
        <v>43497.436319444445</v>
      </c>
    </row>
    <row r="604" spans="1:67" ht="15" x14ac:dyDescent="0.25">
      <c r="A604" s="244" t="str">
        <f>IFERROR(LOOKUP(H604,BLIOTECAS!$D$2:$D$30,BLIOTECAS!$C$2:$C$30),"N/C")</f>
        <v>F. Enfermería, Fisioterapia y Podología</v>
      </c>
      <c r="B604" s="243" t="str">
        <f>IFERROR(LOOKUP(H604,BLIOTECAS!$D$2:$D$29,BLIOTECAS!$E$2:$E$29),"N/C")</f>
        <v>Ciencias de la Salud</v>
      </c>
      <c r="C604" s="243">
        <f>LOOKUP(H604,BLIOTECAS!$D$2:$D$30,BLIOTECAS!$F$2:$F$30)</f>
        <v>4</v>
      </c>
      <c r="D604" s="320">
        <v>616</v>
      </c>
      <c r="E604" s="320"/>
      <c r="F604" s="320"/>
      <c r="G604" s="320">
        <v>1</v>
      </c>
      <c r="H604" s="320">
        <v>22</v>
      </c>
      <c r="I604" s="320"/>
      <c r="J604" s="320">
        <v>4</v>
      </c>
      <c r="K604" s="320">
        <v>2</v>
      </c>
      <c r="L604" s="320"/>
      <c r="M604" s="320">
        <v>22</v>
      </c>
      <c r="N604" s="320">
        <v>28</v>
      </c>
      <c r="O604" s="320">
        <v>18</v>
      </c>
      <c r="P604" s="320"/>
      <c r="Q604" s="320"/>
      <c r="R604" s="320"/>
      <c r="S604" s="320">
        <v>4</v>
      </c>
      <c r="T604" s="320">
        <v>5</v>
      </c>
      <c r="U604" s="320">
        <v>5</v>
      </c>
      <c r="V604" s="320">
        <v>5</v>
      </c>
      <c r="W604" s="320"/>
      <c r="X604" s="320"/>
      <c r="Y604" s="320">
        <v>3</v>
      </c>
      <c r="Z604" s="320"/>
      <c r="AA604" s="320"/>
      <c r="AB604" s="320"/>
      <c r="AC604" s="320"/>
      <c r="AD604" s="320">
        <v>3</v>
      </c>
      <c r="AE604" s="320">
        <v>3</v>
      </c>
      <c r="AF604" s="320">
        <v>3</v>
      </c>
      <c r="AG604" s="320">
        <v>4</v>
      </c>
      <c r="AH604" s="320">
        <v>4</v>
      </c>
      <c r="AI604" s="320">
        <v>5</v>
      </c>
      <c r="AJ604" s="320">
        <v>5</v>
      </c>
      <c r="AK604" s="320">
        <v>2</v>
      </c>
      <c r="AL604" s="320">
        <v>4</v>
      </c>
      <c r="AM604" s="320">
        <v>4</v>
      </c>
      <c r="AN604" s="320">
        <v>4</v>
      </c>
      <c r="AO604" s="320">
        <v>4</v>
      </c>
      <c r="AP604" s="320">
        <v>5</v>
      </c>
      <c r="AQ604" s="320">
        <v>4</v>
      </c>
      <c r="AR604" s="320">
        <v>4</v>
      </c>
      <c r="AS604" s="320">
        <v>4</v>
      </c>
      <c r="AT604" s="320" t="s">
        <v>356</v>
      </c>
      <c r="AU604" s="320">
        <v>4</v>
      </c>
      <c r="AV604" s="320"/>
      <c r="AW604" s="320">
        <v>4</v>
      </c>
      <c r="AX604" s="320">
        <v>3</v>
      </c>
      <c r="AY604" s="320">
        <v>4</v>
      </c>
      <c r="AZ604" s="320">
        <v>5</v>
      </c>
      <c r="BA604" s="320">
        <v>4</v>
      </c>
      <c r="BB604" s="320">
        <v>4</v>
      </c>
      <c r="BC604" s="320"/>
      <c r="BD604" s="320" t="s">
        <v>356</v>
      </c>
      <c r="BE604" s="320" t="s">
        <v>22</v>
      </c>
      <c r="BF604" s="320"/>
      <c r="BG604" s="320"/>
      <c r="BH604" s="320">
        <v>5</v>
      </c>
      <c r="BI604" s="320">
        <v>5</v>
      </c>
      <c r="BJ604" s="320"/>
      <c r="BK604" s="320">
        <v>4</v>
      </c>
      <c r="BL604" s="320">
        <v>4</v>
      </c>
      <c r="BM604" s="320"/>
      <c r="BN604" s="320"/>
      <c r="BO604" s="381">
        <v>43497.436342592591</v>
      </c>
    </row>
    <row r="605" spans="1:67" ht="15" x14ac:dyDescent="0.25">
      <c r="A605" s="244" t="str">
        <f>IFERROR(LOOKUP(H605,BLIOTECAS!$D$2:$D$30,BLIOTECAS!$C$2:$C$30),"N/C")</f>
        <v>F. Ciencias Económicas y Empresariales</v>
      </c>
      <c r="B605" s="243" t="str">
        <f>IFERROR(LOOKUP(H605,BLIOTECAS!$D$2:$D$29,BLIOTECAS!$E$2:$E$29),"N/C")</f>
        <v>Ciencias Sociales</v>
      </c>
      <c r="C605" s="243">
        <f>LOOKUP(H605,BLIOTECAS!$D$2:$D$30,BLIOTECAS!$F$2:$F$30)</f>
        <v>3</v>
      </c>
      <c r="D605" s="320">
        <v>617</v>
      </c>
      <c r="E605" s="320"/>
      <c r="F605" s="320"/>
      <c r="G605" s="320">
        <v>2</v>
      </c>
      <c r="H605" s="320">
        <v>5</v>
      </c>
      <c r="I605" s="320"/>
      <c r="J605" s="320">
        <v>5</v>
      </c>
      <c r="K605" s="320">
        <v>4</v>
      </c>
      <c r="L605" s="320"/>
      <c r="M605" s="320">
        <v>29</v>
      </c>
      <c r="N605" s="320">
        <v>1</v>
      </c>
      <c r="O605" s="320">
        <v>4</v>
      </c>
      <c r="P605" s="320" t="s">
        <v>657</v>
      </c>
      <c r="Q605" s="320"/>
      <c r="R605" s="320"/>
      <c r="S605" s="320">
        <v>5</v>
      </c>
      <c r="T605" s="320">
        <v>5</v>
      </c>
      <c r="U605" s="320">
        <v>3</v>
      </c>
      <c r="V605" s="320">
        <v>3</v>
      </c>
      <c r="W605" s="320">
        <v>1</v>
      </c>
      <c r="X605" s="320"/>
      <c r="Y605" s="320"/>
      <c r="Z605" s="320"/>
      <c r="AA605" s="320"/>
      <c r="AB605" s="320"/>
      <c r="AC605" s="320"/>
      <c r="AD605" s="320">
        <v>5</v>
      </c>
      <c r="AE605" s="320">
        <v>4</v>
      </c>
      <c r="AF605" s="320">
        <v>4</v>
      </c>
      <c r="AG605" s="320">
        <v>3</v>
      </c>
      <c r="AH605" s="320">
        <v>4</v>
      </c>
      <c r="AI605" s="320">
        <v>4</v>
      </c>
      <c r="AJ605" s="320">
        <v>5</v>
      </c>
      <c r="AK605" s="320">
        <v>5</v>
      </c>
      <c r="AL605" s="320">
        <v>6</v>
      </c>
      <c r="AM605" s="320">
        <v>4</v>
      </c>
      <c r="AN605" s="320">
        <v>4</v>
      </c>
      <c r="AO605" s="320">
        <v>4</v>
      </c>
      <c r="AP605" s="320">
        <v>4</v>
      </c>
      <c r="AQ605" s="320">
        <v>3</v>
      </c>
      <c r="AR605" s="320">
        <v>3</v>
      </c>
      <c r="AS605" s="320">
        <v>3</v>
      </c>
      <c r="AT605" s="320" t="s">
        <v>22</v>
      </c>
      <c r="AU605" s="320">
        <v>4</v>
      </c>
      <c r="AV605" s="320"/>
      <c r="AW605" s="320">
        <v>4</v>
      </c>
      <c r="AX605" s="320">
        <v>4</v>
      </c>
      <c r="AY605" s="320">
        <v>4</v>
      </c>
      <c r="AZ605" s="320">
        <v>4</v>
      </c>
      <c r="BA605" s="320">
        <v>4</v>
      </c>
      <c r="BB605" s="320">
        <v>4</v>
      </c>
      <c r="BC605" s="320"/>
      <c r="BD605" s="320" t="s">
        <v>356</v>
      </c>
      <c r="BE605" s="320" t="s">
        <v>22</v>
      </c>
      <c r="BF605" s="320">
        <v>3</v>
      </c>
      <c r="BG605" s="320"/>
      <c r="BH605" s="320">
        <v>4</v>
      </c>
      <c r="BI605" s="320">
        <v>5</v>
      </c>
      <c r="BJ605" s="320"/>
      <c r="BK605" s="320">
        <v>4</v>
      </c>
      <c r="BL605" s="320">
        <v>3</v>
      </c>
      <c r="BM605" s="320"/>
      <c r="BN605" s="320" t="s">
        <v>658</v>
      </c>
      <c r="BO605" s="381">
        <v>43497.436342592591</v>
      </c>
    </row>
    <row r="606" spans="1:67" ht="15" x14ac:dyDescent="0.25">
      <c r="A606" s="244" t="str">
        <f>IFERROR(LOOKUP(H606,BLIOTECAS!$D$2:$D$30,BLIOTECAS!$C$2:$C$30),"N/C")</f>
        <v>F. Ciencias Políticas y Sociología</v>
      </c>
      <c r="B606" s="243" t="str">
        <f>IFERROR(LOOKUP(H606,BLIOTECAS!$D$2:$D$29,BLIOTECAS!$E$2:$E$29),"N/C")</f>
        <v>Ciencias Sociales</v>
      </c>
      <c r="C606" s="243">
        <f>LOOKUP(H606,BLIOTECAS!$D$2:$D$30,BLIOTECAS!$F$2:$F$30)</f>
        <v>3</v>
      </c>
      <c r="D606" s="320">
        <v>618</v>
      </c>
      <c r="E606" s="320"/>
      <c r="F606" s="320"/>
      <c r="G606" s="320">
        <v>1</v>
      </c>
      <c r="H606" s="320">
        <v>9</v>
      </c>
      <c r="I606" s="320"/>
      <c r="J606" s="320">
        <v>5</v>
      </c>
      <c r="K606" s="320">
        <v>4</v>
      </c>
      <c r="L606" s="320"/>
      <c r="M606" s="320">
        <v>9</v>
      </c>
      <c r="N606" s="320">
        <v>29</v>
      </c>
      <c r="O606" s="320">
        <v>20</v>
      </c>
      <c r="P606" s="320"/>
      <c r="Q606" s="320"/>
      <c r="R606" s="320"/>
      <c r="S606" s="320">
        <v>5</v>
      </c>
      <c r="T606" s="320">
        <v>5</v>
      </c>
      <c r="U606" s="320">
        <v>5</v>
      </c>
      <c r="V606" s="320">
        <v>3</v>
      </c>
      <c r="W606" s="320"/>
      <c r="X606" s="320">
        <v>2</v>
      </c>
      <c r="Y606" s="320">
        <v>3</v>
      </c>
      <c r="Z606" s="320"/>
      <c r="AA606" s="320"/>
      <c r="AB606" s="320"/>
      <c r="AC606" s="320"/>
      <c r="AD606" s="320">
        <v>5</v>
      </c>
      <c r="AE606" s="320">
        <v>1</v>
      </c>
      <c r="AF606" s="320">
        <v>1</v>
      </c>
      <c r="AG606" s="320">
        <v>2</v>
      </c>
      <c r="AH606" s="320">
        <v>5</v>
      </c>
      <c r="AI606" s="320">
        <v>1</v>
      </c>
      <c r="AJ606" s="320">
        <v>5</v>
      </c>
      <c r="AK606" s="320">
        <v>1</v>
      </c>
      <c r="AL606" s="320">
        <v>6</v>
      </c>
      <c r="AM606" s="320">
        <v>5</v>
      </c>
      <c r="AN606" s="320">
        <v>3</v>
      </c>
      <c r="AO606" s="320">
        <v>4</v>
      </c>
      <c r="AP606" s="320">
        <v>5</v>
      </c>
      <c r="AQ606" s="320">
        <v>4</v>
      </c>
      <c r="AR606" s="320">
        <v>2</v>
      </c>
      <c r="AS606" s="320">
        <v>5</v>
      </c>
      <c r="AT606" s="320" t="s">
        <v>22</v>
      </c>
      <c r="AU606" s="320">
        <v>4</v>
      </c>
      <c r="AV606" s="320"/>
      <c r="AW606" s="320">
        <v>5</v>
      </c>
      <c r="AX606" s="320">
        <v>4</v>
      </c>
      <c r="AY606" s="320">
        <v>5</v>
      </c>
      <c r="AZ606" s="320">
        <v>5</v>
      </c>
      <c r="BA606" s="320">
        <v>5</v>
      </c>
      <c r="BB606" s="320">
        <v>5</v>
      </c>
      <c r="BC606" s="320"/>
      <c r="BD606" s="320" t="s">
        <v>356</v>
      </c>
      <c r="BE606" s="320" t="s">
        <v>22</v>
      </c>
      <c r="BF606" s="320"/>
      <c r="BG606" s="320"/>
      <c r="BH606" s="320">
        <v>5</v>
      </c>
      <c r="BI606" s="320">
        <v>5</v>
      </c>
      <c r="BJ606" s="320"/>
      <c r="BK606" s="320">
        <v>5</v>
      </c>
      <c r="BL606" s="320">
        <v>3</v>
      </c>
      <c r="BM606" s="320"/>
      <c r="BN606" s="320" t="s">
        <v>659</v>
      </c>
      <c r="BO606" s="381">
        <v>43497.436388888891</v>
      </c>
    </row>
    <row r="607" spans="1:67" ht="15" x14ac:dyDescent="0.25">
      <c r="A607" s="244" t="str">
        <f>IFERROR(LOOKUP(H607,BLIOTECAS!$D$2:$D$30,BLIOTECAS!$C$2:$C$30),"N/C")</f>
        <v>F. Farmacia</v>
      </c>
      <c r="B607" s="243" t="str">
        <f>IFERROR(LOOKUP(H607,BLIOTECAS!$D$2:$D$29,BLIOTECAS!$E$2:$E$29),"N/C")</f>
        <v>Ciencias de la Salud</v>
      </c>
      <c r="C607" s="243">
        <f>LOOKUP(H607,BLIOTECAS!$D$2:$D$30,BLIOTECAS!$F$2:$F$30)</f>
        <v>4</v>
      </c>
      <c r="D607" s="320">
        <v>619</v>
      </c>
      <c r="E607" s="320"/>
      <c r="F607" s="320"/>
      <c r="G607" s="320">
        <v>2</v>
      </c>
      <c r="H607" s="320">
        <v>13</v>
      </c>
      <c r="I607" s="320"/>
      <c r="J607" s="320">
        <v>3</v>
      </c>
      <c r="K607" s="320">
        <v>3</v>
      </c>
      <c r="L607" s="320"/>
      <c r="M607" s="320">
        <v>19</v>
      </c>
      <c r="N607" s="320">
        <v>29</v>
      </c>
      <c r="O607" s="320">
        <v>13</v>
      </c>
      <c r="P607" s="320"/>
      <c r="Q607" s="320"/>
      <c r="R607" s="320"/>
      <c r="S607" s="320">
        <v>5</v>
      </c>
      <c r="T607" s="320">
        <v>5</v>
      </c>
      <c r="U607" s="320">
        <v>5</v>
      </c>
      <c r="V607" s="320">
        <v>5</v>
      </c>
      <c r="W607" s="320"/>
      <c r="X607" s="320">
        <v>2</v>
      </c>
      <c r="Y607" s="320"/>
      <c r="Z607" s="320"/>
      <c r="AA607" s="320"/>
      <c r="AB607" s="320"/>
      <c r="AC607" s="320"/>
      <c r="AD607" s="320">
        <v>5</v>
      </c>
      <c r="AE607" s="320">
        <v>5</v>
      </c>
      <c r="AF607" s="320">
        <v>5</v>
      </c>
      <c r="AG607" s="320">
        <v>4</v>
      </c>
      <c r="AH607" s="320">
        <v>5</v>
      </c>
      <c r="AI607" s="320">
        <v>5</v>
      </c>
      <c r="AJ607" s="320">
        <v>5</v>
      </c>
      <c r="AK607" s="320">
        <v>4</v>
      </c>
      <c r="AL607" s="320">
        <v>4</v>
      </c>
      <c r="AM607" s="320">
        <v>5</v>
      </c>
      <c r="AN607" s="320">
        <v>5</v>
      </c>
      <c r="AO607" s="320">
        <v>5</v>
      </c>
      <c r="AP607" s="320">
        <v>5</v>
      </c>
      <c r="AQ607" s="320">
        <v>5</v>
      </c>
      <c r="AR607" s="320">
        <v>5</v>
      </c>
      <c r="AS607" s="320">
        <v>5</v>
      </c>
      <c r="AT607" s="320" t="s">
        <v>22</v>
      </c>
      <c r="AU607" s="320">
        <v>5</v>
      </c>
      <c r="AV607" s="320"/>
      <c r="AW607" s="320">
        <v>5</v>
      </c>
      <c r="AX607" s="320">
        <v>5</v>
      </c>
      <c r="AY607" s="320">
        <v>5</v>
      </c>
      <c r="AZ607" s="320">
        <v>5</v>
      </c>
      <c r="BA607" s="320">
        <v>5</v>
      </c>
      <c r="BB607" s="320">
        <v>5</v>
      </c>
      <c r="BC607" s="320"/>
      <c r="BD607" s="320" t="s">
        <v>356</v>
      </c>
      <c r="BE607" s="320" t="s">
        <v>356</v>
      </c>
      <c r="BF607" s="320">
        <v>5</v>
      </c>
      <c r="BG607" s="320"/>
      <c r="BH607" s="320">
        <v>5</v>
      </c>
      <c r="BI607" s="320">
        <v>5</v>
      </c>
      <c r="BJ607" s="320"/>
      <c r="BK607" s="320">
        <v>5</v>
      </c>
      <c r="BL607" s="320">
        <v>4</v>
      </c>
      <c r="BM607" s="320"/>
      <c r="BN607" s="320"/>
      <c r="BO607" s="381">
        <v>43497.436400462961</v>
      </c>
    </row>
    <row r="608" spans="1:67" ht="15" x14ac:dyDescent="0.25">
      <c r="A608" s="244" t="str">
        <f>IFERROR(LOOKUP(H608,BLIOTECAS!$D$2:$D$30,BLIOTECAS!$C$2:$C$30),"N/C")</f>
        <v>F. Ciencias de la Información</v>
      </c>
      <c r="B608" s="243" t="str">
        <f>IFERROR(LOOKUP(H608,BLIOTECAS!$D$2:$D$29,BLIOTECAS!$E$2:$E$29),"N/C")</f>
        <v>Ciencias Sociales</v>
      </c>
      <c r="C608" s="243">
        <f>LOOKUP(H608,BLIOTECAS!$D$2:$D$30,BLIOTECAS!$F$2:$F$30)</f>
        <v>3</v>
      </c>
      <c r="D608" s="320">
        <v>620</v>
      </c>
      <c r="E608" s="320"/>
      <c r="F608" s="320"/>
      <c r="G608" s="320">
        <v>3</v>
      </c>
      <c r="H608" s="320">
        <v>4</v>
      </c>
      <c r="I608" s="320"/>
      <c r="J608" s="320">
        <v>4</v>
      </c>
      <c r="K608" s="320">
        <v>4</v>
      </c>
      <c r="L608" s="320"/>
      <c r="M608" s="320">
        <v>4</v>
      </c>
      <c r="N608" s="320">
        <v>14</v>
      </c>
      <c r="O608" s="320">
        <v>16</v>
      </c>
      <c r="P608" s="320" t="s">
        <v>660</v>
      </c>
      <c r="Q608" s="320"/>
      <c r="R608" s="320"/>
      <c r="S608" s="320">
        <v>4</v>
      </c>
      <c r="T608" s="320">
        <v>5</v>
      </c>
      <c r="U608" s="320">
        <v>5</v>
      </c>
      <c r="V608" s="320">
        <v>3</v>
      </c>
      <c r="W608" s="320">
        <v>1</v>
      </c>
      <c r="X608" s="320"/>
      <c r="Y608" s="320"/>
      <c r="Z608" s="320"/>
      <c r="AA608" s="320"/>
      <c r="AB608" s="320"/>
      <c r="AC608" s="320"/>
      <c r="AD608" s="320">
        <v>5</v>
      </c>
      <c r="AE608" s="320">
        <v>1</v>
      </c>
      <c r="AF608" s="320">
        <v>2</v>
      </c>
      <c r="AG608" s="320">
        <v>2</v>
      </c>
      <c r="AH608" s="320">
        <v>2</v>
      </c>
      <c r="AI608" s="320">
        <v>2</v>
      </c>
      <c r="AJ608" s="320">
        <v>1</v>
      </c>
      <c r="AK608" s="320">
        <v>4</v>
      </c>
      <c r="AL608" s="320">
        <v>3</v>
      </c>
      <c r="AM608" s="320">
        <v>4</v>
      </c>
      <c r="AN608" s="320">
        <v>3</v>
      </c>
      <c r="AO608" s="320">
        <v>4</v>
      </c>
      <c r="AP608" s="320">
        <v>4</v>
      </c>
      <c r="AQ608" s="320">
        <v>2</v>
      </c>
      <c r="AR608" s="320">
        <v>3</v>
      </c>
      <c r="AS608" s="320">
        <v>4</v>
      </c>
      <c r="AT608" s="320" t="s">
        <v>22</v>
      </c>
      <c r="AU608" s="320">
        <v>3</v>
      </c>
      <c r="AV608" s="320"/>
      <c r="AW608" s="320">
        <v>4</v>
      </c>
      <c r="AX608" s="320">
        <v>4</v>
      </c>
      <c r="AY608" s="320">
        <v>5</v>
      </c>
      <c r="AZ608" s="320">
        <v>5</v>
      </c>
      <c r="BA608" s="320">
        <v>4</v>
      </c>
      <c r="BB608" s="320">
        <v>5</v>
      </c>
      <c r="BC608" s="320"/>
      <c r="BD608" s="320" t="s">
        <v>22</v>
      </c>
      <c r="BE608" s="320" t="s">
        <v>22</v>
      </c>
      <c r="BF608" s="320">
        <v>3</v>
      </c>
      <c r="BG608" s="320"/>
      <c r="BH608" s="320">
        <v>4</v>
      </c>
      <c r="BI608" s="320">
        <v>4</v>
      </c>
      <c r="BJ608" s="320"/>
      <c r="BK608" s="320">
        <v>4</v>
      </c>
      <c r="BL608" s="320">
        <v>3</v>
      </c>
      <c r="BM608" s="320"/>
      <c r="BN608" s="320" t="s">
        <v>661</v>
      </c>
      <c r="BO608" s="381">
        <v>43497.43644675926</v>
      </c>
    </row>
    <row r="609" spans="1:67" ht="15" x14ac:dyDescent="0.25">
      <c r="A609" s="244" t="str">
        <f>IFERROR(LOOKUP(H609,BLIOTECAS!$D$2:$D$30,BLIOTECAS!$C$2:$C$30),"N/C")</f>
        <v>F. Ciencias de la Información</v>
      </c>
      <c r="B609" s="243" t="str">
        <f>IFERROR(LOOKUP(H609,BLIOTECAS!$D$2:$D$29,BLIOTECAS!$E$2:$E$29),"N/C")</f>
        <v>Ciencias Sociales</v>
      </c>
      <c r="C609" s="243">
        <f>LOOKUP(H609,BLIOTECAS!$D$2:$D$30,BLIOTECAS!$F$2:$F$30)</f>
        <v>3</v>
      </c>
      <c r="D609" s="320">
        <v>621</v>
      </c>
      <c r="E609" s="320"/>
      <c r="F609" s="320"/>
      <c r="G609" s="320">
        <v>1</v>
      </c>
      <c r="H609" s="320">
        <v>4</v>
      </c>
      <c r="I609" s="320"/>
      <c r="J609" s="320">
        <v>3</v>
      </c>
      <c r="K609" s="320">
        <v>3</v>
      </c>
      <c r="L609" s="320"/>
      <c r="M609" s="320">
        <v>3</v>
      </c>
      <c r="N609" s="320">
        <v>29</v>
      </c>
      <c r="O609" s="320"/>
      <c r="P609" s="320" t="s">
        <v>662</v>
      </c>
      <c r="Q609" s="320"/>
      <c r="R609" s="320"/>
      <c r="S609" s="320">
        <v>2</v>
      </c>
      <c r="T609" s="320">
        <v>4</v>
      </c>
      <c r="U609" s="320">
        <v>4</v>
      </c>
      <c r="V609" s="320">
        <v>2</v>
      </c>
      <c r="W609" s="320">
        <v>1</v>
      </c>
      <c r="X609" s="320"/>
      <c r="Y609" s="320"/>
      <c r="Z609" s="320"/>
      <c r="AA609" s="320"/>
      <c r="AB609" s="320"/>
      <c r="AC609" s="320"/>
      <c r="AD609" s="320">
        <v>2</v>
      </c>
      <c r="AE609" s="320">
        <v>1</v>
      </c>
      <c r="AF609" s="320">
        <v>1</v>
      </c>
      <c r="AG609" s="320">
        <v>5</v>
      </c>
      <c r="AH609" s="320">
        <v>5</v>
      </c>
      <c r="AI609" s="320">
        <v>5</v>
      </c>
      <c r="AJ609" s="320">
        <v>4</v>
      </c>
      <c r="AK609" s="320">
        <v>1</v>
      </c>
      <c r="AL609" s="320">
        <v>3</v>
      </c>
      <c r="AM609" s="320">
        <v>5</v>
      </c>
      <c r="AN609" s="320">
        <v>2</v>
      </c>
      <c r="AO609" s="320">
        <v>1</v>
      </c>
      <c r="AP609" s="320">
        <v>3</v>
      </c>
      <c r="AQ609" s="320">
        <v>4</v>
      </c>
      <c r="AR609" s="320">
        <v>3</v>
      </c>
      <c r="AS609" s="320">
        <v>5</v>
      </c>
      <c r="AT609" s="320" t="s">
        <v>22</v>
      </c>
      <c r="AU609" s="320">
        <v>3</v>
      </c>
      <c r="AV609" s="320"/>
      <c r="AW609" s="320">
        <v>4</v>
      </c>
      <c r="AX609" s="320">
        <v>1</v>
      </c>
      <c r="AY609" s="320">
        <v>1</v>
      </c>
      <c r="AZ609" s="320">
        <v>4</v>
      </c>
      <c r="BA609" s="320">
        <v>2</v>
      </c>
      <c r="BB609" s="320">
        <v>2</v>
      </c>
      <c r="BC609" s="320"/>
      <c r="BD609" s="320" t="s">
        <v>22</v>
      </c>
      <c r="BE609" s="320" t="s">
        <v>22</v>
      </c>
      <c r="BF609" s="320"/>
      <c r="BG609" s="320"/>
      <c r="BH609" s="320">
        <v>4</v>
      </c>
      <c r="BI609" s="320">
        <v>2</v>
      </c>
      <c r="BJ609" s="320"/>
      <c r="BK609" s="320">
        <v>3</v>
      </c>
      <c r="BL609" s="320">
        <v>3</v>
      </c>
      <c r="BM609" s="320"/>
      <c r="BN609" s="320" t="s">
        <v>663</v>
      </c>
      <c r="BO609" s="381">
        <v>43497.436574074076</v>
      </c>
    </row>
    <row r="610" spans="1:67" ht="15" x14ac:dyDescent="0.25">
      <c r="A610" s="244" t="str">
        <f>IFERROR(LOOKUP(H610,BLIOTECAS!$D$2:$D$30,BLIOTECAS!$C$2:$C$30),"N/C")</f>
        <v>F. Filología</v>
      </c>
      <c r="B610" s="243" t="str">
        <f>IFERROR(LOOKUP(H610,BLIOTECAS!$D$2:$D$29,BLIOTECAS!$E$2:$E$29),"N/C")</f>
        <v>Humanidades</v>
      </c>
      <c r="C610" s="243">
        <f>LOOKUP(H610,BLIOTECAS!$D$2:$D$30,BLIOTECAS!$F$2:$F$30)</f>
        <v>1</v>
      </c>
      <c r="D610" s="320">
        <v>622</v>
      </c>
      <c r="E610" s="320"/>
      <c r="F610" s="320"/>
      <c r="G610" s="320">
        <v>1</v>
      </c>
      <c r="H610" s="320">
        <v>14</v>
      </c>
      <c r="I610" s="320"/>
      <c r="J610" s="320">
        <v>4</v>
      </c>
      <c r="K610" s="320">
        <v>4</v>
      </c>
      <c r="L610" s="320"/>
      <c r="M610" s="320">
        <v>29</v>
      </c>
      <c r="N610" s="320">
        <v>14</v>
      </c>
      <c r="O610" s="320">
        <v>16</v>
      </c>
      <c r="P610" s="320"/>
      <c r="Q610" s="320"/>
      <c r="R610" s="320"/>
      <c r="S610" s="320">
        <v>2</v>
      </c>
      <c r="T610" s="320">
        <v>5</v>
      </c>
      <c r="U610" s="320">
        <v>5</v>
      </c>
      <c r="V610" s="320">
        <v>3</v>
      </c>
      <c r="W610" s="320">
        <v>1</v>
      </c>
      <c r="X610" s="320"/>
      <c r="Y610" s="320"/>
      <c r="Z610" s="320"/>
      <c r="AA610" s="320"/>
      <c r="AB610" s="320"/>
      <c r="AC610" s="320"/>
      <c r="AD610" s="320">
        <v>5</v>
      </c>
      <c r="AE610" s="320">
        <v>1</v>
      </c>
      <c r="AF610" s="320">
        <v>1</v>
      </c>
      <c r="AG610" s="320">
        <v>4</v>
      </c>
      <c r="AH610" s="320">
        <v>4</v>
      </c>
      <c r="AI610" s="320">
        <v>5</v>
      </c>
      <c r="AJ610" s="320">
        <v>5</v>
      </c>
      <c r="AK610" s="320">
        <v>4</v>
      </c>
      <c r="AL610" s="320">
        <v>6</v>
      </c>
      <c r="AM610" s="320">
        <v>4</v>
      </c>
      <c r="AN610" s="320">
        <v>5</v>
      </c>
      <c r="AO610" s="320">
        <v>2</v>
      </c>
      <c r="AP610" s="320">
        <v>4</v>
      </c>
      <c r="AQ610" s="320">
        <v>2</v>
      </c>
      <c r="AR610" s="320">
        <v>2</v>
      </c>
      <c r="AS610" s="320">
        <v>2</v>
      </c>
      <c r="AT610" s="320" t="s">
        <v>22</v>
      </c>
      <c r="AU610" s="320">
        <v>2</v>
      </c>
      <c r="AV610" s="320"/>
      <c r="AW610" s="320">
        <v>4</v>
      </c>
      <c r="AX610" s="320">
        <v>4</v>
      </c>
      <c r="AY610" s="320">
        <v>5</v>
      </c>
      <c r="AZ610" s="320">
        <v>5</v>
      </c>
      <c r="BA610" s="320">
        <v>5</v>
      </c>
      <c r="BB610" s="320">
        <v>5</v>
      </c>
      <c r="BC610" s="320"/>
      <c r="BD610" s="320" t="s">
        <v>22</v>
      </c>
      <c r="BE610" s="320" t="s">
        <v>22</v>
      </c>
      <c r="BF610" s="320"/>
      <c r="BG610" s="320"/>
      <c r="BH610" s="320">
        <v>4</v>
      </c>
      <c r="BI610" s="320">
        <v>5</v>
      </c>
      <c r="BJ610" s="320"/>
      <c r="BK610" s="320">
        <v>3</v>
      </c>
      <c r="BL610" s="320">
        <v>2</v>
      </c>
      <c r="BM610" s="320"/>
      <c r="BN610" s="320" t="s">
        <v>664</v>
      </c>
      <c r="BO610" s="381">
        <v>43497.437002314815</v>
      </c>
    </row>
    <row r="611" spans="1:67" ht="15" x14ac:dyDescent="0.25">
      <c r="A611" s="244" t="str">
        <f>IFERROR(LOOKUP(H611,BLIOTECAS!$D$2:$D$30,BLIOTECAS!$C$2:$C$30),"N/C")</f>
        <v>F. Geografía e Historia</v>
      </c>
      <c r="B611" s="243" t="str">
        <f>IFERROR(LOOKUP(H611,BLIOTECAS!$D$2:$D$29,BLIOTECAS!$E$2:$E$29),"N/C")</f>
        <v>Humanidades</v>
      </c>
      <c r="C611" s="243">
        <f>LOOKUP(H611,BLIOTECAS!$D$2:$D$30,BLIOTECAS!$F$2:$F$30)</f>
        <v>1</v>
      </c>
      <c r="D611" s="320">
        <v>623</v>
      </c>
      <c r="E611" s="320"/>
      <c r="F611" s="320"/>
      <c r="G611" s="320">
        <v>1</v>
      </c>
      <c r="H611" s="320">
        <v>16</v>
      </c>
      <c r="I611" s="320"/>
      <c r="J611" s="320">
        <v>5</v>
      </c>
      <c r="K611" s="320">
        <v>3</v>
      </c>
      <c r="L611" s="320"/>
      <c r="M611" s="320">
        <v>16</v>
      </c>
      <c r="N611" s="320">
        <v>29</v>
      </c>
      <c r="O611" s="320"/>
      <c r="P611" s="320"/>
      <c r="Q611" s="320"/>
      <c r="R611" s="320"/>
      <c r="S611" s="320">
        <v>2</v>
      </c>
      <c r="T611" s="320">
        <v>5</v>
      </c>
      <c r="U611" s="320">
        <v>4</v>
      </c>
      <c r="V611" s="320">
        <v>3</v>
      </c>
      <c r="W611" s="320"/>
      <c r="X611" s="320">
        <v>2</v>
      </c>
      <c r="Y611" s="320"/>
      <c r="Z611" s="320"/>
      <c r="AA611" s="320"/>
      <c r="AB611" s="320"/>
      <c r="AC611" s="320"/>
      <c r="AD611" s="320">
        <v>4</v>
      </c>
      <c r="AE611" s="320">
        <v>2</v>
      </c>
      <c r="AF611" s="320">
        <v>2</v>
      </c>
      <c r="AG611" s="320">
        <v>3</v>
      </c>
      <c r="AH611" s="320">
        <v>2</v>
      </c>
      <c r="AI611" s="320">
        <v>3</v>
      </c>
      <c r="AJ611" s="320">
        <v>4</v>
      </c>
      <c r="AK611" s="320">
        <v>3</v>
      </c>
      <c r="AL611" s="320">
        <v>6</v>
      </c>
      <c r="AM611" s="320">
        <v>4</v>
      </c>
      <c r="AN611" s="320">
        <v>3</v>
      </c>
      <c r="AO611" s="320">
        <v>3</v>
      </c>
      <c r="AP611" s="320">
        <v>4</v>
      </c>
      <c r="AQ611" s="320">
        <v>3</v>
      </c>
      <c r="AR611" s="320">
        <v>2</v>
      </c>
      <c r="AS611" s="320">
        <v>4</v>
      </c>
      <c r="AT611" s="320" t="s">
        <v>22</v>
      </c>
      <c r="AU611" s="320">
        <v>3</v>
      </c>
      <c r="AV611" s="320"/>
      <c r="AW611" s="320">
        <v>3</v>
      </c>
      <c r="AX611" s="320">
        <v>3</v>
      </c>
      <c r="AY611" s="320">
        <v>3</v>
      </c>
      <c r="AZ611" s="320">
        <v>4</v>
      </c>
      <c r="BA611" s="320">
        <v>4</v>
      </c>
      <c r="BB611" s="320">
        <v>4</v>
      </c>
      <c r="BC611" s="320"/>
      <c r="BD611" s="320" t="s">
        <v>22</v>
      </c>
      <c r="BE611" s="320" t="s">
        <v>22</v>
      </c>
      <c r="BF611" s="320"/>
      <c r="BG611" s="320"/>
      <c r="BH611" s="320">
        <v>4</v>
      </c>
      <c r="BI611" s="320">
        <v>3</v>
      </c>
      <c r="BJ611" s="320"/>
      <c r="BK611" s="320">
        <v>4</v>
      </c>
      <c r="BL611" s="320">
        <v>3</v>
      </c>
      <c r="BM611" s="320"/>
      <c r="BN611" s="320"/>
      <c r="BO611" s="381">
        <v>43497.437337962961</v>
      </c>
    </row>
    <row r="612" spans="1:67" ht="15" x14ac:dyDescent="0.25">
      <c r="A612" s="244" t="str">
        <f>IFERROR(LOOKUP(H612,BLIOTECAS!$D$2:$D$30,BLIOTECAS!$C$2:$C$30),"N/C")</f>
        <v>F. Informática</v>
      </c>
      <c r="B612" s="243" t="str">
        <f>IFERROR(LOOKUP(H612,BLIOTECAS!$D$2:$D$29,BLIOTECAS!$E$2:$E$29),"N/C")</f>
        <v>Ciencias Experimentales</v>
      </c>
      <c r="C612" s="243">
        <f>LOOKUP(H612,BLIOTECAS!$D$2:$D$30,BLIOTECAS!$F$2:$F$30)</f>
        <v>2</v>
      </c>
      <c r="D612" s="320">
        <v>624</v>
      </c>
      <c r="E612" s="320"/>
      <c r="F612" s="320"/>
      <c r="G612" s="320">
        <v>1</v>
      </c>
      <c r="H612" s="320">
        <v>17</v>
      </c>
      <c r="I612" s="320"/>
      <c r="J612" s="320">
        <v>2</v>
      </c>
      <c r="K612" s="320">
        <v>1</v>
      </c>
      <c r="L612" s="320"/>
      <c r="M612" s="320"/>
      <c r="N612" s="320"/>
      <c r="O612" s="320"/>
      <c r="P612" s="320"/>
      <c r="Q612" s="320"/>
      <c r="R612" s="320"/>
      <c r="S612" s="320">
        <v>4</v>
      </c>
      <c r="T612" s="320">
        <v>5</v>
      </c>
      <c r="U612" s="320">
        <v>3</v>
      </c>
      <c r="V612" s="320">
        <v>4</v>
      </c>
      <c r="W612" s="320"/>
      <c r="X612" s="320">
        <v>2</v>
      </c>
      <c r="Y612" s="320"/>
      <c r="Z612" s="320">
        <v>4</v>
      </c>
      <c r="AA612" s="320">
        <v>22</v>
      </c>
      <c r="AB612" s="320"/>
      <c r="AC612" s="320"/>
      <c r="AD612" s="320">
        <v>1</v>
      </c>
      <c r="AE612" s="320">
        <v>1</v>
      </c>
      <c r="AF612" s="320">
        <v>1</v>
      </c>
      <c r="AG612" s="320">
        <v>1</v>
      </c>
      <c r="AH612" s="320">
        <v>5</v>
      </c>
      <c r="AI612" s="320">
        <v>5</v>
      </c>
      <c r="AJ612" s="320">
        <v>5</v>
      </c>
      <c r="AK612" s="320">
        <v>1</v>
      </c>
      <c r="AL612" s="320">
        <v>5</v>
      </c>
      <c r="AM612" s="320"/>
      <c r="AN612" s="320">
        <v>4</v>
      </c>
      <c r="AO612" s="320"/>
      <c r="AP612" s="320">
        <v>5</v>
      </c>
      <c r="AQ612" s="320">
        <v>4</v>
      </c>
      <c r="AR612" s="320"/>
      <c r="AS612" s="320"/>
      <c r="AT612" s="320" t="s">
        <v>22</v>
      </c>
      <c r="AU612" s="320">
        <v>3</v>
      </c>
      <c r="AV612" s="320"/>
      <c r="AW612" s="320">
        <v>5</v>
      </c>
      <c r="AX612" s="320">
        <v>4</v>
      </c>
      <c r="AY612" s="320">
        <v>5</v>
      </c>
      <c r="AZ612" s="320">
        <v>5</v>
      </c>
      <c r="BA612" s="320">
        <v>5</v>
      </c>
      <c r="BB612" s="320">
        <v>4</v>
      </c>
      <c r="BC612" s="320"/>
      <c r="BD612" s="320" t="s">
        <v>22</v>
      </c>
      <c r="BE612" s="320" t="s">
        <v>22</v>
      </c>
      <c r="BF612" s="320"/>
      <c r="BG612" s="320"/>
      <c r="BH612" s="320">
        <v>5</v>
      </c>
      <c r="BI612" s="320">
        <v>5</v>
      </c>
      <c r="BJ612" s="320"/>
      <c r="BK612" s="320">
        <v>5</v>
      </c>
      <c r="BL612" s="320">
        <v>3</v>
      </c>
      <c r="BM612" s="320"/>
      <c r="BN612" s="320"/>
      <c r="BO612" s="381">
        <v>43497.437395833331</v>
      </c>
    </row>
    <row r="613" spans="1:67" ht="15" x14ac:dyDescent="0.25">
      <c r="A613" s="244" t="str">
        <f>IFERROR(LOOKUP(H613,BLIOTECAS!$D$2:$D$30,BLIOTECAS!$C$2:$C$30),"N/C")</f>
        <v>F. Geografía e Historia</v>
      </c>
      <c r="B613" s="243" t="str">
        <f>IFERROR(LOOKUP(H613,BLIOTECAS!$D$2:$D$29,BLIOTECAS!$E$2:$E$29),"N/C")</f>
        <v>Humanidades</v>
      </c>
      <c r="C613" s="243">
        <f>LOOKUP(H613,BLIOTECAS!$D$2:$D$30,BLIOTECAS!$F$2:$F$30)</f>
        <v>1</v>
      </c>
      <c r="D613" s="320">
        <v>625</v>
      </c>
      <c r="E613" s="320"/>
      <c r="F613" s="320"/>
      <c r="G613" s="320">
        <v>1</v>
      </c>
      <c r="H613" s="320">
        <v>16</v>
      </c>
      <c r="I613" s="320"/>
      <c r="J613" s="320">
        <v>4</v>
      </c>
      <c r="K613" s="320">
        <v>4</v>
      </c>
      <c r="L613" s="320"/>
      <c r="M613" s="320">
        <v>16</v>
      </c>
      <c r="N613" s="320">
        <v>1</v>
      </c>
      <c r="O613" s="320">
        <v>28</v>
      </c>
      <c r="P613" s="320"/>
      <c r="Q613" s="320"/>
      <c r="R613" s="320"/>
      <c r="S613" s="320">
        <v>5</v>
      </c>
      <c r="T613" s="320">
        <v>5</v>
      </c>
      <c r="U613" s="320">
        <v>4</v>
      </c>
      <c r="V613" s="320">
        <v>4</v>
      </c>
      <c r="W613" s="320">
        <v>1</v>
      </c>
      <c r="X613" s="320"/>
      <c r="Y613" s="320"/>
      <c r="Z613" s="320"/>
      <c r="AA613" s="320"/>
      <c r="AB613" s="320"/>
      <c r="AC613" s="320"/>
      <c r="AD613" s="320">
        <v>3</v>
      </c>
      <c r="AE613" s="320">
        <v>1</v>
      </c>
      <c r="AF613" s="320">
        <v>1</v>
      </c>
      <c r="AG613" s="320">
        <v>4</v>
      </c>
      <c r="AH613" s="320">
        <v>2</v>
      </c>
      <c r="AI613" s="320">
        <v>5</v>
      </c>
      <c r="AJ613" s="320">
        <v>1</v>
      </c>
      <c r="AK613" s="320">
        <v>1</v>
      </c>
      <c r="AL613" s="320">
        <v>5</v>
      </c>
      <c r="AM613" s="320">
        <v>4</v>
      </c>
      <c r="AN613" s="320">
        <v>5</v>
      </c>
      <c r="AO613" s="320">
        <v>5</v>
      </c>
      <c r="AP613" s="320">
        <v>3</v>
      </c>
      <c r="AQ613" s="320">
        <v>3</v>
      </c>
      <c r="AR613" s="320">
        <v>4</v>
      </c>
      <c r="AS613" s="320">
        <v>5</v>
      </c>
      <c r="AT613" s="320" t="s">
        <v>356</v>
      </c>
      <c r="AU613" s="320">
        <v>3</v>
      </c>
      <c r="AV613" s="320"/>
      <c r="AW613" s="320">
        <v>5</v>
      </c>
      <c r="AX613" s="320">
        <v>5</v>
      </c>
      <c r="AY613" s="320">
        <v>5</v>
      </c>
      <c r="AZ613" s="320">
        <v>5</v>
      </c>
      <c r="BA613" s="320">
        <v>5</v>
      </c>
      <c r="BB613" s="320">
        <v>5</v>
      </c>
      <c r="BC613" s="320"/>
      <c r="BD613" s="320" t="s">
        <v>22</v>
      </c>
      <c r="BE613" s="320" t="s">
        <v>22</v>
      </c>
      <c r="BF613" s="320"/>
      <c r="BG613" s="320"/>
      <c r="BH613" s="320">
        <v>5</v>
      </c>
      <c r="BI613" s="320">
        <v>5</v>
      </c>
      <c r="BJ613" s="320"/>
      <c r="BK613" s="320">
        <v>4</v>
      </c>
      <c r="BL613" s="320">
        <v>3</v>
      </c>
      <c r="BM613" s="320"/>
      <c r="BN613" s="320"/>
      <c r="BO613" s="381">
        <v>43497.437430555554</v>
      </c>
    </row>
    <row r="614" spans="1:67" ht="15" x14ac:dyDescent="0.25">
      <c r="A614" s="244" t="str">
        <f>IFERROR(LOOKUP(H614,BLIOTECAS!$D$2:$D$30,BLIOTECAS!$C$2:$C$30),"N/C")</f>
        <v>F. Veterinaria</v>
      </c>
      <c r="B614" s="243" t="str">
        <f>IFERROR(LOOKUP(H614,BLIOTECAS!$D$2:$D$29,BLIOTECAS!$E$2:$E$29),"N/C")</f>
        <v>Ciencias de la Salud</v>
      </c>
      <c r="C614" s="243">
        <f>LOOKUP(H614,BLIOTECAS!$D$2:$D$30,BLIOTECAS!$F$2:$F$30)</f>
        <v>4</v>
      </c>
      <c r="D614" s="320">
        <v>626</v>
      </c>
      <c r="E614" s="320"/>
      <c r="F614" s="320"/>
      <c r="G614" s="320">
        <v>1</v>
      </c>
      <c r="H614" s="320">
        <v>21</v>
      </c>
      <c r="I614" s="320"/>
      <c r="J614" s="320">
        <v>3</v>
      </c>
      <c r="K614" s="320">
        <v>1</v>
      </c>
      <c r="L614" s="320"/>
      <c r="M614" s="320">
        <v>21</v>
      </c>
      <c r="N614" s="320">
        <v>29</v>
      </c>
      <c r="O614" s="320">
        <v>16</v>
      </c>
      <c r="P614" s="320"/>
      <c r="Q614" s="320"/>
      <c r="R614" s="320"/>
      <c r="S614" s="320">
        <v>5</v>
      </c>
      <c r="T614" s="320">
        <v>5</v>
      </c>
      <c r="U614" s="320">
        <v>4</v>
      </c>
      <c r="V614" s="320">
        <v>5</v>
      </c>
      <c r="W614" s="320">
        <v>1</v>
      </c>
      <c r="X614" s="320"/>
      <c r="Y614" s="320"/>
      <c r="Z614" s="320"/>
      <c r="AA614" s="320"/>
      <c r="AB614" s="320"/>
      <c r="AC614" s="320"/>
      <c r="AD614" s="320">
        <v>2</v>
      </c>
      <c r="AE614" s="320">
        <v>3</v>
      </c>
      <c r="AF614" s="320">
        <v>3</v>
      </c>
      <c r="AG614" s="320">
        <v>2</v>
      </c>
      <c r="AH614" s="320">
        <v>5</v>
      </c>
      <c r="AI614" s="320">
        <v>4</v>
      </c>
      <c r="AJ614" s="320">
        <v>5</v>
      </c>
      <c r="AK614" s="320">
        <v>1</v>
      </c>
      <c r="AL614" s="320">
        <v>4</v>
      </c>
      <c r="AM614" s="320">
        <v>4</v>
      </c>
      <c r="AN614" s="320">
        <v>5</v>
      </c>
      <c r="AO614" s="320">
        <v>5</v>
      </c>
      <c r="AP614" s="320">
        <v>5</v>
      </c>
      <c r="AQ614" s="320">
        <v>5</v>
      </c>
      <c r="AR614" s="320">
        <v>5</v>
      </c>
      <c r="AS614" s="320">
        <v>5</v>
      </c>
      <c r="AT614" s="320" t="s">
        <v>22</v>
      </c>
      <c r="AU614" s="320">
        <v>5</v>
      </c>
      <c r="AV614" s="320"/>
      <c r="AW614" s="320">
        <v>5</v>
      </c>
      <c r="AX614" s="320">
        <v>5</v>
      </c>
      <c r="AY614" s="320">
        <v>5</v>
      </c>
      <c r="AZ614" s="320">
        <v>5</v>
      </c>
      <c r="BA614" s="320">
        <v>5</v>
      </c>
      <c r="BB614" s="320">
        <v>5</v>
      </c>
      <c r="BC614" s="320"/>
      <c r="BD614" s="320" t="s">
        <v>356</v>
      </c>
      <c r="BE614" s="320" t="s">
        <v>22</v>
      </c>
      <c r="BF614" s="320"/>
      <c r="BG614" s="320"/>
      <c r="BH614" s="320">
        <v>5</v>
      </c>
      <c r="BI614" s="320">
        <v>5</v>
      </c>
      <c r="BJ614" s="320"/>
      <c r="BK614" s="320">
        <v>5</v>
      </c>
      <c r="BL614" s="320">
        <v>4</v>
      </c>
      <c r="BM614" s="320"/>
      <c r="BN614" s="320" t="s">
        <v>362</v>
      </c>
      <c r="BO614" s="381">
        <v>43497.437442129631</v>
      </c>
    </row>
    <row r="615" spans="1:67" ht="15" x14ac:dyDescent="0.25">
      <c r="A615" s="244" t="str">
        <f>IFERROR(LOOKUP(H615,BLIOTECAS!$D$2:$D$30,BLIOTECAS!$C$2:$C$30),"N/C")</f>
        <v>F. Geografía e Historia</v>
      </c>
      <c r="B615" s="243" t="str">
        <f>IFERROR(LOOKUP(H615,BLIOTECAS!$D$2:$D$29,BLIOTECAS!$E$2:$E$29),"N/C")</f>
        <v>Humanidades</v>
      </c>
      <c r="C615" s="243">
        <f>LOOKUP(H615,BLIOTECAS!$D$2:$D$30,BLIOTECAS!$F$2:$F$30)</f>
        <v>1</v>
      </c>
      <c r="D615" s="320">
        <v>627</v>
      </c>
      <c r="E615" s="320"/>
      <c r="F615" s="320"/>
      <c r="G615" s="320">
        <v>1</v>
      </c>
      <c r="H615" s="320">
        <v>16</v>
      </c>
      <c r="I615" s="320"/>
      <c r="J615" s="320">
        <v>4</v>
      </c>
      <c r="K615" s="320">
        <v>3</v>
      </c>
      <c r="L615" s="320"/>
      <c r="M615" s="320">
        <v>16</v>
      </c>
      <c r="N615" s="320">
        <v>29</v>
      </c>
      <c r="O615" s="320">
        <v>15</v>
      </c>
      <c r="P615" s="320"/>
      <c r="Q615" s="320"/>
      <c r="R615" s="320"/>
      <c r="S615" s="320">
        <v>3</v>
      </c>
      <c r="T615" s="320">
        <v>4</v>
      </c>
      <c r="U615" s="320">
        <v>3</v>
      </c>
      <c r="V615" s="320">
        <v>3</v>
      </c>
      <c r="W615" s="320">
        <v>1</v>
      </c>
      <c r="X615" s="320"/>
      <c r="Y615" s="320"/>
      <c r="Z615" s="320"/>
      <c r="AA615" s="320"/>
      <c r="AB615" s="320"/>
      <c r="AC615" s="320"/>
      <c r="AD615" s="320">
        <v>4</v>
      </c>
      <c r="AE615" s="320">
        <v>2</v>
      </c>
      <c r="AF615" s="320">
        <v>3</v>
      </c>
      <c r="AG615" s="320">
        <v>2</v>
      </c>
      <c r="AH615" s="320">
        <v>4</v>
      </c>
      <c r="AI615" s="320">
        <v>3</v>
      </c>
      <c r="AJ615" s="320">
        <v>4</v>
      </c>
      <c r="AK615" s="320">
        <v>2</v>
      </c>
      <c r="AL615" s="320">
        <v>4</v>
      </c>
      <c r="AM615" s="320">
        <v>5</v>
      </c>
      <c r="AN615" s="320">
        <v>3</v>
      </c>
      <c r="AO615" s="320">
        <v>3</v>
      </c>
      <c r="AP615" s="320">
        <v>4</v>
      </c>
      <c r="AQ615" s="320">
        <v>4</v>
      </c>
      <c r="AR615" s="320">
        <v>3</v>
      </c>
      <c r="AS615" s="320">
        <v>4</v>
      </c>
      <c r="AT615" s="320" t="s">
        <v>22</v>
      </c>
      <c r="AU615" s="320">
        <v>4</v>
      </c>
      <c r="AV615" s="320"/>
      <c r="AW615" s="320">
        <v>4</v>
      </c>
      <c r="AX615" s="320">
        <v>1</v>
      </c>
      <c r="AY615" s="320">
        <v>3</v>
      </c>
      <c r="AZ615" s="320">
        <v>4</v>
      </c>
      <c r="BA615" s="320">
        <v>4</v>
      </c>
      <c r="BB615" s="320">
        <v>4</v>
      </c>
      <c r="BC615" s="320"/>
      <c r="BD615" s="320" t="s">
        <v>22</v>
      </c>
      <c r="BE615" s="320" t="s">
        <v>22</v>
      </c>
      <c r="BF615" s="320"/>
      <c r="BG615" s="320"/>
      <c r="BH615" s="320">
        <v>3</v>
      </c>
      <c r="BI615" s="320">
        <v>5</v>
      </c>
      <c r="BJ615" s="320"/>
      <c r="BK615" s="320">
        <v>4</v>
      </c>
      <c r="BL615" s="320">
        <v>3</v>
      </c>
      <c r="BM615" s="320"/>
      <c r="BN615" s="320"/>
      <c r="BO615" s="381">
        <v>43497.437488425923</v>
      </c>
    </row>
    <row r="616" spans="1:67" ht="15" x14ac:dyDescent="0.25">
      <c r="A616" s="244" t="str">
        <f>IFERROR(LOOKUP(H616,BLIOTECAS!$D$2:$D$30,BLIOTECAS!$C$2:$C$30),"N/C")</f>
        <v>F. Ciencias Biológicas</v>
      </c>
      <c r="B616" s="243" t="str">
        <f>IFERROR(LOOKUP(H616,BLIOTECAS!$D$2:$D$29,BLIOTECAS!$E$2:$E$29),"N/C")</f>
        <v>Ciencias Experimentales</v>
      </c>
      <c r="C616" s="243">
        <f>LOOKUP(H616,BLIOTECAS!$D$2:$D$30,BLIOTECAS!$F$2:$F$30)</f>
        <v>2</v>
      </c>
      <c r="D616" s="320">
        <v>628</v>
      </c>
      <c r="E616" s="320"/>
      <c r="F616" s="320"/>
      <c r="G616" s="320">
        <v>1</v>
      </c>
      <c r="H616" s="320">
        <v>2</v>
      </c>
      <c r="I616" s="320"/>
      <c r="J616" s="320">
        <v>3</v>
      </c>
      <c r="K616" s="320">
        <v>2</v>
      </c>
      <c r="L616" s="320"/>
      <c r="M616" s="320">
        <v>2</v>
      </c>
      <c r="N616" s="320">
        <v>7</v>
      </c>
      <c r="O616" s="320">
        <v>10</v>
      </c>
      <c r="P616" s="320"/>
      <c r="Q616" s="320"/>
      <c r="R616" s="320"/>
      <c r="S616" s="320">
        <v>4</v>
      </c>
      <c r="T616" s="320">
        <v>4</v>
      </c>
      <c r="U616" s="320">
        <v>3</v>
      </c>
      <c r="V616" s="320">
        <v>3</v>
      </c>
      <c r="W616" s="320"/>
      <c r="X616" s="320">
        <v>2</v>
      </c>
      <c r="Y616" s="320"/>
      <c r="Z616" s="320"/>
      <c r="AA616" s="321"/>
      <c r="AB616" s="320"/>
      <c r="AC616" s="320"/>
      <c r="AD616" s="320">
        <v>5</v>
      </c>
      <c r="AE616" s="320">
        <v>1</v>
      </c>
      <c r="AF616" s="320">
        <v>3</v>
      </c>
      <c r="AG616" s="320">
        <v>3</v>
      </c>
      <c r="AH616" s="320">
        <v>5</v>
      </c>
      <c r="AI616" s="320">
        <v>4</v>
      </c>
      <c r="AJ616" s="320">
        <v>5</v>
      </c>
      <c r="AK616" s="320">
        <v>2</v>
      </c>
      <c r="AL616" s="320">
        <v>4</v>
      </c>
      <c r="AM616" s="320">
        <v>4</v>
      </c>
      <c r="AN616" s="320">
        <v>4</v>
      </c>
      <c r="AO616" s="320">
        <v>4</v>
      </c>
      <c r="AP616" s="320">
        <v>3</v>
      </c>
      <c r="AQ616" s="320">
        <v>3</v>
      </c>
      <c r="AR616" s="320">
        <v>3</v>
      </c>
      <c r="AS616" s="320">
        <v>3</v>
      </c>
      <c r="AT616" s="320" t="s">
        <v>22</v>
      </c>
      <c r="AU616" s="320">
        <v>5</v>
      </c>
      <c r="AV616" s="320"/>
      <c r="AW616" s="320">
        <v>4</v>
      </c>
      <c r="AX616" s="320">
        <v>4</v>
      </c>
      <c r="AY616" s="320">
        <v>4</v>
      </c>
      <c r="AZ616" s="320">
        <v>4</v>
      </c>
      <c r="BA616" s="320">
        <v>5</v>
      </c>
      <c r="BB616" s="320">
        <v>5</v>
      </c>
      <c r="BC616" s="320"/>
      <c r="BD616" s="320" t="s">
        <v>22</v>
      </c>
      <c r="BE616" s="320" t="s">
        <v>22</v>
      </c>
      <c r="BF616" s="320"/>
      <c r="BG616" s="320"/>
      <c r="BH616" s="320">
        <v>4</v>
      </c>
      <c r="BI616" s="320">
        <v>3</v>
      </c>
      <c r="BJ616" s="320"/>
      <c r="BK616" s="320">
        <v>4</v>
      </c>
      <c r="BL616" s="320">
        <v>3</v>
      </c>
      <c r="BM616" s="320"/>
      <c r="BN616" s="320"/>
      <c r="BO616" s="381">
        <v>43497.437488425923</v>
      </c>
    </row>
    <row r="617" spans="1:67" ht="15" x14ac:dyDescent="0.25">
      <c r="A617" s="244" t="str">
        <f>IFERROR(LOOKUP(H617,BLIOTECAS!$D$2:$D$30,BLIOTECAS!$C$2:$C$30),"N/C")</f>
        <v>F. Filología</v>
      </c>
      <c r="B617" s="243" t="str">
        <f>IFERROR(LOOKUP(H617,BLIOTECAS!$D$2:$D$29,BLIOTECAS!$E$2:$E$29),"N/C")</f>
        <v>Humanidades</v>
      </c>
      <c r="C617" s="243">
        <f>LOOKUP(H617,BLIOTECAS!$D$2:$D$30,BLIOTECAS!$F$2:$F$30)</f>
        <v>1</v>
      </c>
      <c r="D617" s="320">
        <v>629</v>
      </c>
      <c r="E617" s="320"/>
      <c r="F617" s="320"/>
      <c r="G617" s="320">
        <v>1</v>
      </c>
      <c r="H617" s="320">
        <v>14</v>
      </c>
      <c r="I617" s="320"/>
      <c r="J617" s="320">
        <v>3</v>
      </c>
      <c r="K617" s="320">
        <v>3</v>
      </c>
      <c r="L617" s="320"/>
      <c r="M617" s="320">
        <v>29</v>
      </c>
      <c r="N617" s="320">
        <v>14</v>
      </c>
      <c r="O617" s="320">
        <v>15</v>
      </c>
      <c r="P617" s="320"/>
      <c r="Q617" s="320"/>
      <c r="R617" s="320"/>
      <c r="S617" s="320">
        <v>5</v>
      </c>
      <c r="T617" s="320">
        <v>4</v>
      </c>
      <c r="U617" s="320">
        <v>1</v>
      </c>
      <c r="V617" s="320">
        <v>1</v>
      </c>
      <c r="W617" s="320">
        <v>1</v>
      </c>
      <c r="X617" s="320"/>
      <c r="Y617" s="320"/>
      <c r="Z617" s="320"/>
      <c r="AA617" s="320"/>
      <c r="AB617" s="320"/>
      <c r="AC617" s="320"/>
      <c r="AD617" s="320">
        <v>2</v>
      </c>
      <c r="AE617" s="320">
        <v>1</v>
      </c>
      <c r="AF617" s="320">
        <v>1</v>
      </c>
      <c r="AG617" s="320">
        <v>1</v>
      </c>
      <c r="AH617" s="320">
        <v>5</v>
      </c>
      <c r="AI617" s="320">
        <v>5</v>
      </c>
      <c r="AJ617" s="320">
        <v>4</v>
      </c>
      <c r="AK617" s="320">
        <v>2</v>
      </c>
      <c r="AL617" s="320">
        <v>6</v>
      </c>
      <c r="AM617" s="320">
        <v>4</v>
      </c>
      <c r="AN617" s="320">
        <v>1</v>
      </c>
      <c r="AO617" s="320">
        <v>3</v>
      </c>
      <c r="AP617" s="320">
        <v>1</v>
      </c>
      <c r="AQ617" s="320">
        <v>1</v>
      </c>
      <c r="AR617" s="320">
        <v>3</v>
      </c>
      <c r="AS617" s="320">
        <v>1</v>
      </c>
      <c r="AT617" s="320" t="s">
        <v>22</v>
      </c>
      <c r="AU617" s="320">
        <v>2</v>
      </c>
      <c r="AV617" s="320"/>
      <c r="AW617" s="320">
        <v>1</v>
      </c>
      <c r="AX617" s="320">
        <v>2</v>
      </c>
      <c r="AY617" s="320">
        <v>3</v>
      </c>
      <c r="AZ617" s="320">
        <v>1</v>
      </c>
      <c r="BA617" s="320">
        <v>3</v>
      </c>
      <c r="BB617" s="320">
        <v>3</v>
      </c>
      <c r="BC617" s="320"/>
      <c r="BD617" s="320"/>
      <c r="BE617" s="320"/>
      <c r="BF617" s="320"/>
      <c r="BG617" s="320"/>
      <c r="BH617" s="320">
        <v>3</v>
      </c>
      <c r="BI617" s="320">
        <v>1</v>
      </c>
      <c r="BJ617" s="320"/>
      <c r="BK617" s="320">
        <v>2</v>
      </c>
      <c r="BL617" s="320"/>
      <c r="BM617" s="320"/>
      <c r="BN617" s="320"/>
      <c r="BO617" s="381">
        <v>43497.437592592592</v>
      </c>
    </row>
    <row r="618" spans="1:67" ht="15" x14ac:dyDescent="0.25">
      <c r="A618" s="244" t="str">
        <f>IFERROR(LOOKUP(H618,BLIOTECAS!$D$2:$D$30,BLIOTECAS!$C$2:$C$30),"N/C")</f>
        <v>F. Ciencias de la Información</v>
      </c>
      <c r="B618" s="243" t="str">
        <f>IFERROR(LOOKUP(H618,BLIOTECAS!$D$2:$D$29,BLIOTECAS!$E$2:$E$29),"N/C")</f>
        <v>Ciencias Sociales</v>
      </c>
      <c r="C618" s="243">
        <f>LOOKUP(H618,BLIOTECAS!$D$2:$D$30,BLIOTECAS!$F$2:$F$30)</f>
        <v>3</v>
      </c>
      <c r="D618" s="320">
        <v>630</v>
      </c>
      <c r="E618" s="320"/>
      <c r="F618" s="320"/>
      <c r="G618" s="320">
        <v>3</v>
      </c>
      <c r="H618" s="320">
        <v>4</v>
      </c>
      <c r="I618" s="320"/>
      <c r="J618" s="320">
        <v>3</v>
      </c>
      <c r="K618" s="320">
        <v>4</v>
      </c>
      <c r="L618" s="320"/>
      <c r="M618" s="320">
        <v>4</v>
      </c>
      <c r="N618" s="320">
        <v>5</v>
      </c>
      <c r="O618" s="320">
        <v>24</v>
      </c>
      <c r="P618" s="320" t="s">
        <v>665</v>
      </c>
      <c r="Q618" s="320"/>
      <c r="R618" s="320"/>
      <c r="S618" s="320">
        <v>5</v>
      </c>
      <c r="T618" s="320">
        <v>5</v>
      </c>
      <c r="U618" s="320">
        <v>4</v>
      </c>
      <c r="V618" s="320">
        <v>4</v>
      </c>
      <c r="W618" s="320">
        <v>1</v>
      </c>
      <c r="X618" s="320"/>
      <c r="Y618" s="320"/>
      <c r="Z618" s="320"/>
      <c r="AA618" s="320"/>
      <c r="AB618" s="320"/>
      <c r="AC618" s="320"/>
      <c r="AD618" s="320">
        <v>4</v>
      </c>
      <c r="AE618" s="320">
        <v>5</v>
      </c>
      <c r="AF618" s="320">
        <v>4</v>
      </c>
      <c r="AG618" s="320">
        <v>3</v>
      </c>
      <c r="AH618" s="320">
        <v>3</v>
      </c>
      <c r="AI618" s="320">
        <v>3</v>
      </c>
      <c r="AJ618" s="320">
        <v>3</v>
      </c>
      <c r="AK618" s="320">
        <v>2</v>
      </c>
      <c r="AL618" s="320">
        <v>5</v>
      </c>
      <c r="AM618" s="320">
        <v>4</v>
      </c>
      <c r="AN618" s="320">
        <v>3</v>
      </c>
      <c r="AO618" s="320">
        <v>5</v>
      </c>
      <c r="AP618" s="320">
        <v>5</v>
      </c>
      <c r="AQ618" s="320">
        <v>4</v>
      </c>
      <c r="AR618" s="320">
        <v>5</v>
      </c>
      <c r="AS618" s="320">
        <v>4</v>
      </c>
      <c r="AT618" s="320" t="s">
        <v>356</v>
      </c>
      <c r="AU618" s="320">
        <v>5</v>
      </c>
      <c r="AV618" s="320"/>
      <c r="AW618" s="320">
        <v>5</v>
      </c>
      <c r="AX618" s="320">
        <v>5</v>
      </c>
      <c r="AY618" s="320">
        <v>5</v>
      </c>
      <c r="AZ618" s="320">
        <v>5</v>
      </c>
      <c r="BA618" s="320">
        <v>5</v>
      </c>
      <c r="BB618" s="320">
        <v>5</v>
      </c>
      <c r="BC618" s="320"/>
      <c r="BD618" s="320"/>
      <c r="BE618" s="320" t="s">
        <v>356</v>
      </c>
      <c r="BF618" s="320">
        <v>5</v>
      </c>
      <c r="BG618" s="320"/>
      <c r="BH618" s="320">
        <v>5</v>
      </c>
      <c r="BI618" s="320">
        <v>5</v>
      </c>
      <c r="BJ618" s="320"/>
      <c r="BK618" s="320">
        <v>5</v>
      </c>
      <c r="BL618" s="320">
        <v>4</v>
      </c>
      <c r="BM618" s="320"/>
      <c r="BN618" s="320"/>
      <c r="BO618" s="381">
        <v>43497.437638888892</v>
      </c>
    </row>
    <row r="619" spans="1:67" ht="15" x14ac:dyDescent="0.25">
      <c r="A619" s="244" t="str">
        <f>IFERROR(LOOKUP(H619,BLIOTECAS!$D$2:$D$30,BLIOTECAS!$C$2:$C$30),"N/C")</f>
        <v>F. Derecho</v>
      </c>
      <c r="B619" s="243" t="str">
        <f>IFERROR(LOOKUP(H619,BLIOTECAS!$D$2:$D$29,BLIOTECAS!$E$2:$E$29),"N/C")</f>
        <v>Ciencias Sociales</v>
      </c>
      <c r="C619" s="243">
        <f>LOOKUP(H619,BLIOTECAS!$D$2:$D$30,BLIOTECAS!$F$2:$F$30)</f>
        <v>3</v>
      </c>
      <c r="D619" s="320">
        <v>631</v>
      </c>
      <c r="E619" s="320"/>
      <c r="F619" s="320"/>
      <c r="G619" s="320">
        <v>1</v>
      </c>
      <c r="H619" s="320">
        <v>11</v>
      </c>
      <c r="I619" s="320"/>
      <c r="J619" s="320">
        <v>4</v>
      </c>
      <c r="K619" s="320">
        <v>5</v>
      </c>
      <c r="L619" s="320"/>
      <c r="M619" s="320">
        <v>29</v>
      </c>
      <c r="N619" s="320">
        <v>5</v>
      </c>
      <c r="O619" s="320">
        <v>9</v>
      </c>
      <c r="P619" s="320" t="s">
        <v>666</v>
      </c>
      <c r="Q619" s="320"/>
      <c r="R619" s="320"/>
      <c r="S619" s="320">
        <v>5</v>
      </c>
      <c r="T619" s="320">
        <v>2</v>
      </c>
      <c r="U619" s="320">
        <v>5</v>
      </c>
      <c r="V619" s="320">
        <v>2</v>
      </c>
      <c r="W619" s="320"/>
      <c r="X619" s="320"/>
      <c r="Y619" s="320">
        <v>3</v>
      </c>
      <c r="Z619" s="320"/>
      <c r="AA619" s="320"/>
      <c r="AB619" s="320"/>
      <c r="AC619" s="320"/>
      <c r="AD619" s="320">
        <v>5</v>
      </c>
      <c r="AE619" s="320">
        <v>2</v>
      </c>
      <c r="AF619" s="320">
        <v>5</v>
      </c>
      <c r="AG619" s="320">
        <v>2</v>
      </c>
      <c r="AH619" s="320">
        <v>5</v>
      </c>
      <c r="AI619" s="320">
        <v>2</v>
      </c>
      <c r="AJ619" s="320">
        <v>4</v>
      </c>
      <c r="AK619" s="320">
        <v>2</v>
      </c>
      <c r="AL619" s="320">
        <v>2</v>
      </c>
      <c r="AM619" s="320">
        <v>2</v>
      </c>
      <c r="AN619" s="320">
        <v>4</v>
      </c>
      <c r="AO619" s="320">
        <v>2</v>
      </c>
      <c r="AP619" s="320">
        <v>3</v>
      </c>
      <c r="AQ619" s="320">
        <v>1</v>
      </c>
      <c r="AR619" s="320">
        <v>1</v>
      </c>
      <c r="AS619" s="320">
        <v>4</v>
      </c>
      <c r="AT619" s="320" t="s">
        <v>22</v>
      </c>
      <c r="AU619" s="320">
        <v>2</v>
      </c>
      <c r="AV619" s="320"/>
      <c r="AW619" s="320">
        <v>5</v>
      </c>
      <c r="AX619" s="320">
        <v>4</v>
      </c>
      <c r="AY619" s="320">
        <v>3</v>
      </c>
      <c r="AZ619" s="320">
        <v>5</v>
      </c>
      <c r="BA619" s="320">
        <v>5</v>
      </c>
      <c r="BB619" s="320">
        <v>5</v>
      </c>
      <c r="BC619" s="320"/>
      <c r="BD619" s="320" t="s">
        <v>22</v>
      </c>
      <c r="BE619" s="320" t="s">
        <v>22</v>
      </c>
      <c r="BF619" s="320"/>
      <c r="BG619" s="320"/>
      <c r="BH619" s="320">
        <v>4</v>
      </c>
      <c r="BI619" s="320">
        <v>5</v>
      </c>
      <c r="BJ619" s="320"/>
      <c r="BK619" s="320">
        <v>4</v>
      </c>
      <c r="BL619" s="320">
        <v>4</v>
      </c>
      <c r="BM619" s="320"/>
      <c r="BN619" s="320" t="s">
        <v>667</v>
      </c>
      <c r="BO619" s="381">
        <v>43497.437685185185</v>
      </c>
    </row>
    <row r="620" spans="1:67" ht="15" x14ac:dyDescent="0.25">
      <c r="A620" s="244" t="str">
        <f>IFERROR(LOOKUP(H620,BLIOTECAS!$D$2:$D$30,BLIOTECAS!$C$2:$C$30),"N/C")</f>
        <v>F. Educación - Centro de Formación del Profesorado</v>
      </c>
      <c r="B620" s="243" t="str">
        <f>IFERROR(LOOKUP(H620,BLIOTECAS!$D$2:$D$29,BLIOTECAS!$E$2:$E$29),"N/C")</f>
        <v>Humanidades</v>
      </c>
      <c r="C620" s="243">
        <f>LOOKUP(H620,BLIOTECAS!$D$2:$D$30,BLIOTECAS!$F$2:$F$30)</f>
        <v>1</v>
      </c>
      <c r="D620" s="320">
        <v>632</v>
      </c>
      <c r="E620" s="320"/>
      <c r="F620" s="320"/>
      <c r="G620" s="320">
        <v>1</v>
      </c>
      <c r="H620" s="320">
        <v>12</v>
      </c>
      <c r="I620" s="320"/>
      <c r="J620" s="320">
        <v>4</v>
      </c>
      <c r="K620" s="320">
        <v>1</v>
      </c>
      <c r="L620" s="320"/>
      <c r="M620" s="320">
        <v>12</v>
      </c>
      <c r="N620" s="320">
        <v>29</v>
      </c>
      <c r="O620" s="320"/>
      <c r="P620" s="320"/>
      <c r="Q620" s="320"/>
      <c r="R620" s="320"/>
      <c r="S620" s="320">
        <v>4</v>
      </c>
      <c r="T620" s="320">
        <v>4</v>
      </c>
      <c r="U620" s="320">
        <v>4</v>
      </c>
      <c r="V620" s="320">
        <v>4</v>
      </c>
      <c r="W620" s="320">
        <v>1</v>
      </c>
      <c r="X620" s="320"/>
      <c r="Y620" s="320">
        <v>3</v>
      </c>
      <c r="Z620" s="320"/>
      <c r="AA620" s="321"/>
      <c r="AB620" s="320"/>
      <c r="AC620" s="320"/>
      <c r="AD620" s="320">
        <v>3</v>
      </c>
      <c r="AE620" s="320">
        <v>2</v>
      </c>
      <c r="AF620" s="320">
        <v>3</v>
      </c>
      <c r="AG620" s="320">
        <v>4</v>
      </c>
      <c r="AH620" s="320">
        <v>4</v>
      </c>
      <c r="AI620" s="320">
        <v>4</v>
      </c>
      <c r="AJ620" s="320">
        <v>4</v>
      </c>
      <c r="AK620" s="320">
        <v>3</v>
      </c>
      <c r="AL620" s="320">
        <v>4</v>
      </c>
      <c r="AM620" s="320">
        <v>4</v>
      </c>
      <c r="AN620" s="320">
        <v>4</v>
      </c>
      <c r="AO620" s="320">
        <v>4</v>
      </c>
      <c r="AP620" s="320">
        <v>4</v>
      </c>
      <c r="AQ620" s="320">
        <v>4</v>
      </c>
      <c r="AR620" s="320">
        <v>4</v>
      </c>
      <c r="AS620" s="320">
        <v>4</v>
      </c>
      <c r="AT620" s="320" t="s">
        <v>22</v>
      </c>
      <c r="AU620" s="320">
        <v>4</v>
      </c>
      <c r="AV620" s="320"/>
      <c r="AW620" s="320">
        <v>4</v>
      </c>
      <c r="AX620" s="320">
        <v>4</v>
      </c>
      <c r="AY620" s="320">
        <v>4</v>
      </c>
      <c r="AZ620" s="320">
        <v>4</v>
      </c>
      <c r="BA620" s="320">
        <v>4</v>
      </c>
      <c r="BB620" s="320">
        <v>4</v>
      </c>
      <c r="BC620" s="320"/>
      <c r="BD620" s="320" t="s">
        <v>22</v>
      </c>
      <c r="BE620" s="320" t="s">
        <v>22</v>
      </c>
      <c r="BF620" s="320"/>
      <c r="BG620" s="320"/>
      <c r="BH620" s="320">
        <v>4</v>
      </c>
      <c r="BI620" s="320">
        <v>5</v>
      </c>
      <c r="BJ620" s="320"/>
      <c r="BK620" s="320">
        <v>4</v>
      </c>
      <c r="BL620" s="320">
        <v>4</v>
      </c>
      <c r="BM620" s="320"/>
      <c r="BN620" s="320"/>
      <c r="BO620" s="381">
        <v>43497.437743055554</v>
      </c>
    </row>
    <row r="621" spans="1:67" ht="15" x14ac:dyDescent="0.25">
      <c r="A621" s="244" t="str">
        <f>IFERROR(LOOKUP(H621,BLIOTECAS!$D$2:$D$30,BLIOTECAS!$C$2:$C$30),"N/C")</f>
        <v>N/C</v>
      </c>
      <c r="B621" s="243" t="str">
        <f>IFERROR(LOOKUP(H621,BLIOTECAS!$D$2:$D$29,BLIOTECAS!$E$2:$E$29),"N/C")</f>
        <v>N/C</v>
      </c>
      <c r="C621" s="243" t="e">
        <f>LOOKUP(H621,BLIOTECAS!$D$2:$D$30,BLIOTECAS!$F$2:$F$30)</f>
        <v>#N/A</v>
      </c>
      <c r="D621" s="320">
        <v>633</v>
      </c>
      <c r="E621" s="320"/>
      <c r="F621" s="320"/>
      <c r="G621" s="320">
        <v>1</v>
      </c>
      <c r="H621" s="320"/>
      <c r="I621" s="320"/>
      <c r="J621" s="320">
        <v>5</v>
      </c>
      <c r="K621" s="320">
        <v>4</v>
      </c>
      <c r="L621" s="320"/>
      <c r="M621" s="320">
        <v>6</v>
      </c>
      <c r="N621" s="320"/>
      <c r="O621" s="320"/>
      <c r="P621" s="320"/>
      <c r="Q621" s="320"/>
      <c r="R621" s="320"/>
      <c r="S621" s="320">
        <v>4</v>
      </c>
      <c r="T621" s="320">
        <v>3</v>
      </c>
      <c r="U621" s="320">
        <v>4</v>
      </c>
      <c r="V621" s="320">
        <v>3</v>
      </c>
      <c r="W621" s="320"/>
      <c r="X621" s="320">
        <v>2</v>
      </c>
      <c r="Y621" s="320"/>
      <c r="Z621" s="320"/>
      <c r="AA621" s="324"/>
      <c r="AB621" s="320"/>
      <c r="AC621" s="320"/>
      <c r="AD621" s="320">
        <v>4</v>
      </c>
      <c r="AE621" s="320">
        <v>2</v>
      </c>
      <c r="AF621" s="320">
        <v>2</v>
      </c>
      <c r="AG621" s="320">
        <v>4</v>
      </c>
      <c r="AH621" s="320">
        <v>3</v>
      </c>
      <c r="AI621" s="320">
        <v>4</v>
      </c>
      <c r="AJ621" s="320">
        <v>3</v>
      </c>
      <c r="AK621" s="320">
        <v>4</v>
      </c>
      <c r="AL621" s="320">
        <v>3</v>
      </c>
      <c r="AM621" s="320">
        <v>3</v>
      </c>
      <c r="AN621" s="320">
        <v>4</v>
      </c>
      <c r="AO621" s="320">
        <v>3</v>
      </c>
      <c r="AP621" s="320">
        <v>4</v>
      </c>
      <c r="AQ621" s="320">
        <v>3</v>
      </c>
      <c r="AR621" s="320">
        <v>2</v>
      </c>
      <c r="AS621" s="320">
        <v>3</v>
      </c>
      <c r="AT621" s="320" t="s">
        <v>22</v>
      </c>
      <c r="AU621" s="320">
        <v>2</v>
      </c>
      <c r="AV621" s="320"/>
      <c r="AW621" s="320">
        <v>3</v>
      </c>
      <c r="AX621" s="320">
        <v>4</v>
      </c>
      <c r="AY621" s="320">
        <v>5</v>
      </c>
      <c r="AZ621" s="320">
        <v>4</v>
      </c>
      <c r="BA621" s="320">
        <v>3</v>
      </c>
      <c r="BB621" s="320">
        <v>4</v>
      </c>
      <c r="BC621" s="320"/>
      <c r="BD621" s="320" t="s">
        <v>356</v>
      </c>
      <c r="BE621" s="320" t="s">
        <v>22</v>
      </c>
      <c r="BF621" s="320">
        <v>3</v>
      </c>
      <c r="BG621" s="320"/>
      <c r="BH621" s="320">
        <v>3</v>
      </c>
      <c r="BI621" s="320">
        <v>3</v>
      </c>
      <c r="BJ621" s="320"/>
      <c r="BK621" s="320">
        <v>4</v>
      </c>
      <c r="BL621" s="320">
        <v>4</v>
      </c>
      <c r="BM621" s="320"/>
      <c r="BN621" s="320"/>
      <c r="BO621" s="381">
        <v>43497.437858796293</v>
      </c>
    </row>
    <row r="622" spans="1:67" ht="15" x14ac:dyDescent="0.25">
      <c r="A622" s="244" t="str">
        <f>IFERROR(LOOKUP(H622,BLIOTECAS!$D$2:$D$30,BLIOTECAS!$C$2:$C$30),"N/C")</f>
        <v>F. Ciencias de la Información</v>
      </c>
      <c r="B622" s="243" t="str">
        <f>IFERROR(LOOKUP(H622,BLIOTECAS!$D$2:$D$29,BLIOTECAS!$E$2:$E$29),"N/C")</f>
        <v>Ciencias Sociales</v>
      </c>
      <c r="C622" s="243">
        <f>LOOKUP(H622,BLIOTECAS!$D$2:$D$30,BLIOTECAS!$F$2:$F$30)</f>
        <v>3</v>
      </c>
      <c r="D622" s="320">
        <v>634</v>
      </c>
      <c r="E622" s="320"/>
      <c r="F622" s="320"/>
      <c r="G622" s="320">
        <v>2</v>
      </c>
      <c r="H622" s="320">
        <v>4</v>
      </c>
      <c r="I622" s="320"/>
      <c r="J622" s="320">
        <v>5</v>
      </c>
      <c r="K622" s="320">
        <v>5</v>
      </c>
      <c r="L622" s="320"/>
      <c r="M622" s="320">
        <v>4</v>
      </c>
      <c r="N622" s="320">
        <v>29</v>
      </c>
      <c r="O622" s="320">
        <v>6</v>
      </c>
      <c r="P622" s="320" t="s">
        <v>22</v>
      </c>
      <c r="Q622" s="320"/>
      <c r="R622" s="320"/>
      <c r="S622" s="320">
        <v>5</v>
      </c>
      <c r="T622" s="320">
        <v>5</v>
      </c>
      <c r="U622" s="320">
        <v>5</v>
      </c>
      <c r="V622" s="320">
        <v>5</v>
      </c>
      <c r="W622" s="320">
        <v>1</v>
      </c>
      <c r="X622" s="320"/>
      <c r="Y622" s="320"/>
      <c r="Z622" s="320"/>
      <c r="AA622" s="320"/>
      <c r="AB622" s="320"/>
      <c r="AC622" s="320"/>
      <c r="AD622" s="320">
        <v>5</v>
      </c>
      <c r="AE622" s="320">
        <v>5</v>
      </c>
      <c r="AF622" s="320">
        <v>5</v>
      </c>
      <c r="AG622" s="320">
        <v>5</v>
      </c>
      <c r="AH622" s="320">
        <v>5</v>
      </c>
      <c r="AI622" s="320">
        <v>5</v>
      </c>
      <c r="AJ622" s="320">
        <v>5</v>
      </c>
      <c r="AK622" s="320">
        <v>5</v>
      </c>
      <c r="AL622" s="320">
        <v>3</v>
      </c>
      <c r="AM622" s="320">
        <v>5</v>
      </c>
      <c r="AN622" s="320">
        <v>5</v>
      </c>
      <c r="AO622" s="320">
        <v>5</v>
      </c>
      <c r="AP622" s="320">
        <v>5</v>
      </c>
      <c r="AQ622" s="320">
        <v>5</v>
      </c>
      <c r="AR622" s="320">
        <v>5</v>
      </c>
      <c r="AS622" s="320">
        <v>5</v>
      </c>
      <c r="AT622" s="320" t="s">
        <v>356</v>
      </c>
      <c r="AU622" s="320">
        <v>5</v>
      </c>
      <c r="AV622" s="320"/>
      <c r="AW622" s="320">
        <v>5</v>
      </c>
      <c r="AX622" s="320">
        <v>5</v>
      </c>
      <c r="AY622" s="320">
        <v>5</v>
      </c>
      <c r="AZ622" s="320">
        <v>5</v>
      </c>
      <c r="BA622" s="320">
        <v>5</v>
      </c>
      <c r="BB622" s="320">
        <v>5</v>
      </c>
      <c r="BC622" s="320"/>
      <c r="BD622" s="320" t="s">
        <v>356</v>
      </c>
      <c r="BE622" s="320" t="s">
        <v>356</v>
      </c>
      <c r="BF622" s="320">
        <v>3</v>
      </c>
      <c r="BG622" s="320"/>
      <c r="BH622" s="320">
        <v>5</v>
      </c>
      <c r="BI622" s="320">
        <v>5</v>
      </c>
      <c r="BJ622" s="320"/>
      <c r="BK622" s="320">
        <v>5</v>
      </c>
      <c r="BL622" s="320">
        <v>5</v>
      </c>
      <c r="BM622" s="320"/>
      <c r="BN622" s="320"/>
      <c r="BO622" s="381">
        <v>43497.437928240739</v>
      </c>
    </row>
    <row r="623" spans="1:67" ht="15" x14ac:dyDescent="0.25">
      <c r="A623" s="244" t="str">
        <f>IFERROR(LOOKUP(H623,BLIOTECAS!$D$2:$D$30,BLIOTECAS!$C$2:$C$30),"N/C")</f>
        <v>F. Ciencias Políticas y Sociología</v>
      </c>
      <c r="B623" s="243" t="str">
        <f>IFERROR(LOOKUP(H623,BLIOTECAS!$D$2:$D$29,BLIOTECAS!$E$2:$E$29),"N/C")</f>
        <v>Ciencias Sociales</v>
      </c>
      <c r="C623" s="243">
        <f>LOOKUP(H623,BLIOTECAS!$D$2:$D$30,BLIOTECAS!$F$2:$F$30)</f>
        <v>3</v>
      </c>
      <c r="D623" s="320">
        <v>635</v>
      </c>
      <c r="E623" s="320"/>
      <c r="F623" s="320"/>
      <c r="G623" s="320">
        <v>1</v>
      </c>
      <c r="H623" s="320">
        <v>9</v>
      </c>
      <c r="I623" s="320"/>
      <c r="J623" s="320">
        <v>4</v>
      </c>
      <c r="K623" s="320">
        <v>3</v>
      </c>
      <c r="L623" s="320"/>
      <c r="M623" s="320">
        <v>9</v>
      </c>
      <c r="N623" s="320">
        <v>5</v>
      </c>
      <c r="O623" s="320"/>
      <c r="P623" s="320"/>
      <c r="Q623" s="320"/>
      <c r="R623" s="320"/>
      <c r="S623" s="320">
        <v>5</v>
      </c>
      <c r="T623" s="320">
        <v>5</v>
      </c>
      <c r="U623" s="320">
        <v>3</v>
      </c>
      <c r="V623" s="320">
        <v>3</v>
      </c>
      <c r="W623" s="320">
        <v>1</v>
      </c>
      <c r="X623" s="320"/>
      <c r="Y623" s="320"/>
      <c r="Z623" s="320"/>
      <c r="AA623" s="320"/>
      <c r="AB623" s="320"/>
      <c r="AC623" s="320"/>
      <c r="AD623" s="320">
        <v>2</v>
      </c>
      <c r="AE623" s="320">
        <v>2</v>
      </c>
      <c r="AF623" s="320">
        <v>2</v>
      </c>
      <c r="AG623" s="320">
        <v>3</v>
      </c>
      <c r="AH623" s="320">
        <v>5</v>
      </c>
      <c r="AI623" s="320">
        <v>5</v>
      </c>
      <c r="AJ623" s="320">
        <v>5</v>
      </c>
      <c r="AK623" s="320">
        <v>3</v>
      </c>
      <c r="AL623" s="320">
        <v>3</v>
      </c>
      <c r="AM623" s="320">
        <v>5</v>
      </c>
      <c r="AN623" s="320">
        <v>3</v>
      </c>
      <c r="AO623" s="320">
        <v>3</v>
      </c>
      <c r="AP623" s="320">
        <v>4</v>
      </c>
      <c r="AQ623" s="320">
        <v>2</v>
      </c>
      <c r="AR623" s="320">
        <v>2</v>
      </c>
      <c r="AS623" s="320">
        <v>3</v>
      </c>
      <c r="AT623" s="320" t="s">
        <v>22</v>
      </c>
      <c r="AU623" s="320">
        <v>1</v>
      </c>
      <c r="AV623" s="320"/>
      <c r="AW623" s="320">
        <v>5</v>
      </c>
      <c r="AX623" s="320">
        <v>5</v>
      </c>
      <c r="AY623" s="320">
        <v>5</v>
      </c>
      <c r="AZ623" s="320">
        <v>5</v>
      </c>
      <c r="BA623" s="320">
        <v>5</v>
      </c>
      <c r="BB623" s="320">
        <v>3</v>
      </c>
      <c r="BC623" s="320"/>
      <c r="BD623" s="320" t="s">
        <v>22</v>
      </c>
      <c r="BE623" s="320" t="s">
        <v>22</v>
      </c>
      <c r="BF623" s="320"/>
      <c r="BG623" s="320"/>
      <c r="BH623" s="320">
        <v>5</v>
      </c>
      <c r="BI623" s="320">
        <v>5</v>
      </c>
      <c r="BJ623" s="320"/>
      <c r="BK623" s="320">
        <v>5</v>
      </c>
      <c r="BL623" s="320">
        <v>3</v>
      </c>
      <c r="BM623" s="320"/>
      <c r="BN623" s="320"/>
      <c r="BO623" s="381">
        <v>43497.438020833331</v>
      </c>
    </row>
    <row r="624" spans="1:67" ht="15" x14ac:dyDescent="0.25">
      <c r="A624" s="244" t="str">
        <f>IFERROR(LOOKUP(H624,BLIOTECAS!$D$2:$D$30,BLIOTECAS!$C$2:$C$30),"N/C")</f>
        <v>F. Ciencias Químicas</v>
      </c>
      <c r="B624" s="243" t="str">
        <f>IFERROR(LOOKUP(H624,BLIOTECAS!$D$2:$D$29,BLIOTECAS!$E$2:$E$29),"N/C")</f>
        <v>Ciencias Experimentales</v>
      </c>
      <c r="C624" s="243">
        <f>LOOKUP(H624,BLIOTECAS!$D$2:$D$30,BLIOTECAS!$F$2:$F$30)</f>
        <v>2</v>
      </c>
      <c r="D624" s="320">
        <v>636</v>
      </c>
      <c r="E624" s="320"/>
      <c r="F624" s="320"/>
      <c r="G624" s="320">
        <v>1</v>
      </c>
      <c r="H624" s="320">
        <v>10</v>
      </c>
      <c r="I624" s="320"/>
      <c r="J624" s="320">
        <v>5</v>
      </c>
      <c r="K624" s="320">
        <v>1</v>
      </c>
      <c r="L624" s="320"/>
      <c r="M624" s="320">
        <v>29</v>
      </c>
      <c r="N624" s="320">
        <v>10</v>
      </c>
      <c r="O624" s="320">
        <v>2</v>
      </c>
      <c r="P624" s="320" t="s">
        <v>668</v>
      </c>
      <c r="Q624" s="320"/>
      <c r="R624" s="320"/>
      <c r="S624" s="320">
        <v>5</v>
      </c>
      <c r="T624" s="320">
        <v>5</v>
      </c>
      <c r="U624" s="320">
        <v>5</v>
      </c>
      <c r="V624" s="320">
        <v>4</v>
      </c>
      <c r="W624" s="320"/>
      <c r="X624" s="320">
        <v>2</v>
      </c>
      <c r="Y624" s="320"/>
      <c r="Z624" s="320"/>
      <c r="AA624" s="320"/>
      <c r="AB624" s="320"/>
      <c r="AC624" s="320"/>
      <c r="AD624" s="320">
        <v>2</v>
      </c>
      <c r="AE624" s="320">
        <v>1</v>
      </c>
      <c r="AF624" s="320">
        <v>1</v>
      </c>
      <c r="AG624" s="320">
        <v>4</v>
      </c>
      <c r="AH624" s="320">
        <v>5</v>
      </c>
      <c r="AI624" s="320">
        <v>5</v>
      </c>
      <c r="AJ624" s="320">
        <v>4</v>
      </c>
      <c r="AK624" s="320">
        <v>2</v>
      </c>
      <c r="AL624" s="320">
        <v>4</v>
      </c>
      <c r="AM624" s="320">
        <v>4</v>
      </c>
      <c r="AN624" s="320">
        <v>2</v>
      </c>
      <c r="AO624" s="320">
        <v>1</v>
      </c>
      <c r="AP624" s="320">
        <v>2</v>
      </c>
      <c r="AQ624" s="320">
        <v>1</v>
      </c>
      <c r="AR624" s="320">
        <v>3</v>
      </c>
      <c r="AS624" s="320">
        <v>1</v>
      </c>
      <c r="AT624" s="320" t="s">
        <v>22</v>
      </c>
      <c r="AU624" s="320">
        <v>3</v>
      </c>
      <c r="AV624" s="320"/>
      <c r="AW624" s="320">
        <v>5</v>
      </c>
      <c r="AX624" s="320">
        <v>3</v>
      </c>
      <c r="AY624" s="320">
        <v>5</v>
      </c>
      <c r="AZ624" s="320">
        <v>5</v>
      </c>
      <c r="BA624" s="320">
        <v>2</v>
      </c>
      <c r="BB624" s="320">
        <v>3</v>
      </c>
      <c r="BC624" s="320"/>
      <c r="BD624" s="320" t="s">
        <v>22</v>
      </c>
      <c r="BE624" s="320" t="s">
        <v>22</v>
      </c>
      <c r="BF624" s="320">
        <v>3</v>
      </c>
      <c r="BG624" s="320"/>
      <c r="BH624" s="320">
        <v>2</v>
      </c>
      <c r="BI624" s="320">
        <v>3</v>
      </c>
      <c r="BJ624" s="320"/>
      <c r="BK624" s="320">
        <v>5</v>
      </c>
      <c r="BL624" s="320">
        <v>3</v>
      </c>
      <c r="BM624" s="320"/>
      <c r="BN624" s="320"/>
      <c r="BO624" s="381">
        <v>43497.438090277778</v>
      </c>
    </row>
    <row r="625" spans="1:67" ht="15" x14ac:dyDescent="0.25">
      <c r="A625" s="244" t="str">
        <f>IFERROR(LOOKUP(H625,BLIOTECAS!$D$2:$D$30,BLIOTECAS!$C$2:$C$30),"N/C")</f>
        <v>N/C</v>
      </c>
      <c r="B625" s="243" t="str">
        <f>IFERROR(LOOKUP(H625,BLIOTECAS!$D$2:$D$29,BLIOTECAS!$E$2:$E$29),"N/C")</f>
        <v>N/C</v>
      </c>
      <c r="C625" s="243" t="e">
        <f>LOOKUP(H625,BLIOTECAS!$D$2:$D$30,BLIOTECAS!$F$2:$F$30)</f>
        <v>#N/A</v>
      </c>
      <c r="D625" s="320">
        <v>637</v>
      </c>
      <c r="E625" s="320"/>
      <c r="F625" s="320"/>
      <c r="G625" s="320">
        <v>1</v>
      </c>
      <c r="H625" s="320"/>
      <c r="I625" s="320"/>
      <c r="J625" s="320">
        <v>5</v>
      </c>
      <c r="K625" s="320">
        <v>4</v>
      </c>
      <c r="L625" s="320"/>
      <c r="M625" s="320">
        <v>8</v>
      </c>
      <c r="N625" s="320"/>
      <c r="O625" s="320"/>
      <c r="P625" s="320" t="s">
        <v>345</v>
      </c>
      <c r="Q625" s="320"/>
      <c r="R625" s="320"/>
      <c r="S625" s="320">
        <v>3</v>
      </c>
      <c r="T625" s="320">
        <v>1</v>
      </c>
      <c r="U625" s="320">
        <v>3</v>
      </c>
      <c r="V625" s="320">
        <v>1</v>
      </c>
      <c r="W625" s="320"/>
      <c r="X625" s="320"/>
      <c r="Y625" s="320">
        <v>3</v>
      </c>
      <c r="Z625" s="320"/>
      <c r="AA625" s="320"/>
      <c r="AB625" s="320"/>
      <c r="AC625" s="320"/>
      <c r="AD625" s="320">
        <v>4</v>
      </c>
      <c r="AE625" s="320">
        <v>1</v>
      </c>
      <c r="AF625" s="320">
        <v>1</v>
      </c>
      <c r="AG625" s="320">
        <v>5</v>
      </c>
      <c r="AH625" s="320">
        <v>2</v>
      </c>
      <c r="AI625" s="320">
        <v>3</v>
      </c>
      <c r="AJ625" s="320">
        <v>2</v>
      </c>
      <c r="AK625" s="320">
        <v>1</v>
      </c>
      <c r="AL625" s="320">
        <v>1</v>
      </c>
      <c r="AM625" s="320">
        <v>3</v>
      </c>
      <c r="AN625" s="320">
        <v>3</v>
      </c>
      <c r="AO625" s="320">
        <v>3</v>
      </c>
      <c r="AP625" s="320">
        <v>3</v>
      </c>
      <c r="AQ625" s="320">
        <v>3</v>
      </c>
      <c r="AR625" s="320">
        <v>5</v>
      </c>
      <c r="AS625" s="320">
        <v>5</v>
      </c>
      <c r="AT625" s="320" t="s">
        <v>22</v>
      </c>
      <c r="AU625" s="320">
        <v>3</v>
      </c>
      <c r="AV625" s="320"/>
      <c r="AW625" s="320">
        <v>1</v>
      </c>
      <c r="AX625" s="320">
        <v>2</v>
      </c>
      <c r="AY625" s="320">
        <v>5</v>
      </c>
      <c r="AZ625" s="320">
        <v>4</v>
      </c>
      <c r="BA625" s="320">
        <v>5</v>
      </c>
      <c r="BB625" s="320">
        <v>1</v>
      </c>
      <c r="BC625" s="320"/>
      <c r="BD625" s="320" t="s">
        <v>22</v>
      </c>
      <c r="BE625" s="320" t="s">
        <v>22</v>
      </c>
      <c r="BF625" s="320"/>
      <c r="BG625" s="320"/>
      <c r="BH625" s="320">
        <v>5</v>
      </c>
      <c r="BI625" s="320">
        <v>2</v>
      </c>
      <c r="BJ625" s="320"/>
      <c r="BK625" s="320">
        <v>4</v>
      </c>
      <c r="BL625" s="320">
        <v>3</v>
      </c>
      <c r="BM625" s="320"/>
      <c r="BN625" s="320" t="s">
        <v>669</v>
      </c>
      <c r="BO625" s="381">
        <v>43497.438101851854</v>
      </c>
    </row>
    <row r="626" spans="1:67" ht="15" x14ac:dyDescent="0.25">
      <c r="A626" s="244" t="str">
        <f>IFERROR(LOOKUP(H626,BLIOTECAS!$D$2:$D$30,BLIOTECAS!$C$2:$C$30),"N/C")</f>
        <v>F. Psicología</v>
      </c>
      <c r="B626" s="243" t="str">
        <f>IFERROR(LOOKUP(H626,BLIOTECAS!$D$2:$D$29,BLIOTECAS!$E$2:$E$29),"N/C")</f>
        <v>Ciencias de la Salud</v>
      </c>
      <c r="C626" s="243">
        <f>LOOKUP(H626,BLIOTECAS!$D$2:$D$30,BLIOTECAS!$F$2:$F$30)</f>
        <v>4</v>
      </c>
      <c r="D626" s="320">
        <v>638</v>
      </c>
      <c r="E626" s="320"/>
      <c r="F626" s="320"/>
      <c r="G626" s="320">
        <v>1</v>
      </c>
      <c r="H626" s="320">
        <v>20</v>
      </c>
      <c r="I626" s="320"/>
      <c r="J626" s="320">
        <v>3</v>
      </c>
      <c r="K626" s="320">
        <v>3</v>
      </c>
      <c r="L626" s="320"/>
      <c r="M626" s="320">
        <v>20</v>
      </c>
      <c r="N626" s="320"/>
      <c r="O626" s="320"/>
      <c r="P626" s="320"/>
      <c r="Q626" s="320"/>
      <c r="R626" s="320"/>
      <c r="S626" s="320">
        <v>4</v>
      </c>
      <c r="T626" s="320">
        <v>4</v>
      </c>
      <c r="U626" s="320">
        <v>3</v>
      </c>
      <c r="V626" s="320">
        <v>4</v>
      </c>
      <c r="W626" s="320"/>
      <c r="X626" s="320">
        <v>2</v>
      </c>
      <c r="Y626" s="320"/>
      <c r="Z626" s="320"/>
      <c r="AA626" s="320"/>
      <c r="AB626" s="320"/>
      <c r="AC626" s="320"/>
      <c r="AD626" s="320">
        <v>3</v>
      </c>
      <c r="AE626" s="320">
        <v>5</v>
      </c>
      <c r="AF626" s="320">
        <v>5</v>
      </c>
      <c r="AG626" s="320">
        <v>2</v>
      </c>
      <c r="AH626" s="320">
        <v>4</v>
      </c>
      <c r="AI626" s="320">
        <v>3</v>
      </c>
      <c r="AJ626" s="320">
        <v>4</v>
      </c>
      <c r="AK626" s="320">
        <v>3</v>
      </c>
      <c r="AL626" s="320">
        <v>2</v>
      </c>
      <c r="AM626" s="320">
        <v>4</v>
      </c>
      <c r="AN626" s="320">
        <v>4</v>
      </c>
      <c r="AO626" s="320">
        <v>4</v>
      </c>
      <c r="AP626" s="320">
        <v>5</v>
      </c>
      <c r="AQ626" s="320">
        <v>4</v>
      </c>
      <c r="AR626" s="320">
        <v>3</v>
      </c>
      <c r="AS626" s="320">
        <v>5</v>
      </c>
      <c r="AT626" s="320" t="s">
        <v>22</v>
      </c>
      <c r="AU626" s="320">
        <v>4</v>
      </c>
      <c r="AV626" s="320"/>
      <c r="AW626" s="320">
        <v>4</v>
      </c>
      <c r="AX626" s="320">
        <v>3</v>
      </c>
      <c r="AY626" s="320">
        <v>4</v>
      </c>
      <c r="AZ626" s="320">
        <v>4</v>
      </c>
      <c r="BA626" s="320">
        <v>5</v>
      </c>
      <c r="BB626" s="320">
        <v>4</v>
      </c>
      <c r="BC626" s="320"/>
      <c r="BD626" s="320" t="s">
        <v>22</v>
      </c>
      <c r="BE626" s="320" t="s">
        <v>22</v>
      </c>
      <c r="BF626" s="320"/>
      <c r="BG626" s="320"/>
      <c r="BH626" s="320">
        <v>3</v>
      </c>
      <c r="BI626" s="320">
        <v>4</v>
      </c>
      <c r="BJ626" s="320"/>
      <c r="BK626" s="320">
        <v>4</v>
      </c>
      <c r="BL626" s="320">
        <v>3</v>
      </c>
      <c r="BM626" s="320"/>
      <c r="BN626" s="320" t="s">
        <v>670</v>
      </c>
      <c r="BO626" s="381">
        <v>43497.43818287037</v>
      </c>
    </row>
    <row r="627" spans="1:67" ht="15" x14ac:dyDescent="0.25">
      <c r="A627" s="244" t="str">
        <f>IFERROR(LOOKUP(H627,BLIOTECAS!$D$2:$D$30,BLIOTECAS!$C$2:$C$30),"N/C")</f>
        <v>F. Medicina</v>
      </c>
      <c r="B627" s="243" t="str">
        <f>IFERROR(LOOKUP(H627,BLIOTECAS!$D$2:$D$29,BLIOTECAS!$E$2:$E$29),"N/C")</f>
        <v>Ciencias de la Salud</v>
      </c>
      <c r="C627" s="243">
        <f>LOOKUP(H627,BLIOTECAS!$D$2:$D$30,BLIOTECAS!$F$2:$F$30)</f>
        <v>4</v>
      </c>
      <c r="D627" s="320">
        <v>639</v>
      </c>
      <c r="E627" s="320"/>
      <c r="F627" s="320"/>
      <c r="G627" s="320">
        <v>1</v>
      </c>
      <c r="H627" s="320">
        <v>18</v>
      </c>
      <c r="I627" s="320"/>
      <c r="J627" s="320">
        <v>4</v>
      </c>
      <c r="K627" s="320">
        <v>3</v>
      </c>
      <c r="L627" s="320"/>
      <c r="M627" s="320">
        <v>18</v>
      </c>
      <c r="N627" s="320"/>
      <c r="O627" s="320"/>
      <c r="P627" s="320"/>
      <c r="Q627" s="320"/>
      <c r="R627" s="320"/>
      <c r="S627" s="320">
        <v>3</v>
      </c>
      <c r="T627" s="320">
        <v>2</v>
      </c>
      <c r="U627" s="320">
        <v>4</v>
      </c>
      <c r="V627" s="320">
        <v>2</v>
      </c>
      <c r="W627" s="320"/>
      <c r="X627" s="320"/>
      <c r="Y627" s="320"/>
      <c r="Z627" s="320">
        <v>4</v>
      </c>
      <c r="AA627" s="320">
        <v>0.95833333333333337</v>
      </c>
      <c r="AB627" s="320"/>
      <c r="AC627" s="320"/>
      <c r="AD627" s="320">
        <v>3</v>
      </c>
      <c r="AE627" s="320">
        <v>2</v>
      </c>
      <c r="AF627" s="320">
        <v>3</v>
      </c>
      <c r="AG627" s="320">
        <v>4</v>
      </c>
      <c r="AH627" s="320">
        <v>4</v>
      </c>
      <c r="AI627" s="320">
        <v>5</v>
      </c>
      <c r="AJ627" s="320">
        <v>5</v>
      </c>
      <c r="AK627" s="320">
        <v>2</v>
      </c>
      <c r="AL627" s="320">
        <v>3</v>
      </c>
      <c r="AM627" s="320">
        <v>4</v>
      </c>
      <c r="AN627" s="320">
        <v>2</v>
      </c>
      <c r="AO627" s="320">
        <v>4</v>
      </c>
      <c r="AP627" s="320">
        <v>3</v>
      </c>
      <c r="AQ627" s="320">
        <v>3</v>
      </c>
      <c r="AR627" s="320">
        <v>2</v>
      </c>
      <c r="AS627" s="320">
        <v>5</v>
      </c>
      <c r="AT627" s="320" t="s">
        <v>22</v>
      </c>
      <c r="AU627" s="320">
        <v>3</v>
      </c>
      <c r="AV627" s="320"/>
      <c r="AW627" s="320">
        <v>4</v>
      </c>
      <c r="AX627" s="320">
        <v>4</v>
      </c>
      <c r="AY627" s="320">
        <v>4</v>
      </c>
      <c r="AZ627" s="320">
        <v>4</v>
      </c>
      <c r="BA627" s="320">
        <v>4</v>
      </c>
      <c r="BB627" s="320">
        <v>3</v>
      </c>
      <c r="BC627" s="320"/>
      <c r="BD627" s="320" t="s">
        <v>22</v>
      </c>
      <c r="BE627" s="320" t="s">
        <v>22</v>
      </c>
      <c r="BF627" s="320"/>
      <c r="BG627" s="320"/>
      <c r="BH627" s="320">
        <v>4</v>
      </c>
      <c r="BI627" s="320">
        <v>5</v>
      </c>
      <c r="BJ627" s="320"/>
      <c r="BK627" s="320">
        <v>3</v>
      </c>
      <c r="BL627" s="320">
        <v>3</v>
      </c>
      <c r="BM627" s="320"/>
      <c r="BN627" s="320" t="s">
        <v>671</v>
      </c>
      <c r="BO627" s="381">
        <v>43497.438194444447</v>
      </c>
    </row>
    <row r="628" spans="1:67" ht="15" x14ac:dyDescent="0.25">
      <c r="A628" s="244" t="str">
        <f>IFERROR(LOOKUP(H628,BLIOTECAS!$D$2:$D$30,BLIOTECAS!$C$2:$C$30),"N/C")</f>
        <v>F. Geografía e Historia</v>
      </c>
      <c r="B628" s="243" t="str">
        <f>IFERROR(LOOKUP(H628,BLIOTECAS!$D$2:$D$29,BLIOTECAS!$E$2:$E$29),"N/C")</f>
        <v>Humanidades</v>
      </c>
      <c r="C628" s="243">
        <f>LOOKUP(H628,BLIOTECAS!$D$2:$D$30,BLIOTECAS!$F$2:$F$30)</f>
        <v>1</v>
      </c>
      <c r="D628" s="320">
        <v>640</v>
      </c>
      <c r="E628" s="320"/>
      <c r="F628" s="320"/>
      <c r="G628" s="320">
        <v>1</v>
      </c>
      <c r="H628" s="320">
        <v>16</v>
      </c>
      <c r="I628" s="320"/>
      <c r="J628" s="320">
        <v>5</v>
      </c>
      <c r="K628" s="320">
        <v>5</v>
      </c>
      <c r="L628" s="320"/>
      <c r="M628" s="320">
        <v>16</v>
      </c>
      <c r="N628" s="320">
        <v>29</v>
      </c>
      <c r="O628" s="320"/>
      <c r="P628" s="320"/>
      <c r="Q628" s="320"/>
      <c r="R628" s="320"/>
      <c r="S628" s="320">
        <v>4</v>
      </c>
      <c r="T628" s="320">
        <v>4</v>
      </c>
      <c r="U628" s="320">
        <v>2</v>
      </c>
      <c r="V628" s="320">
        <v>2</v>
      </c>
      <c r="W628" s="320">
        <v>1</v>
      </c>
      <c r="X628" s="320"/>
      <c r="Y628" s="320"/>
      <c r="Z628" s="320"/>
      <c r="AA628" s="320"/>
      <c r="AB628" s="320"/>
      <c r="AC628" s="320"/>
      <c r="AD628" s="320">
        <v>5</v>
      </c>
      <c r="AE628" s="320">
        <v>4</v>
      </c>
      <c r="AF628" s="320">
        <v>3</v>
      </c>
      <c r="AG628" s="320">
        <v>4</v>
      </c>
      <c r="AH628" s="320">
        <v>3</v>
      </c>
      <c r="AI628" s="320">
        <v>3</v>
      </c>
      <c r="AJ628" s="320">
        <v>4</v>
      </c>
      <c r="AK628" s="320">
        <v>1</v>
      </c>
      <c r="AL628" s="320">
        <v>2</v>
      </c>
      <c r="AM628" s="320">
        <v>3</v>
      </c>
      <c r="AN628" s="320">
        <v>3</v>
      </c>
      <c r="AO628" s="320">
        <v>4</v>
      </c>
      <c r="AP628" s="320">
        <v>3</v>
      </c>
      <c r="AQ628" s="320">
        <v>3</v>
      </c>
      <c r="AR628" s="320">
        <v>3</v>
      </c>
      <c r="AS628" s="320">
        <v>3</v>
      </c>
      <c r="AT628" s="320" t="s">
        <v>22</v>
      </c>
      <c r="AU628" s="320">
        <v>3</v>
      </c>
      <c r="AV628" s="320"/>
      <c r="AW628" s="320">
        <v>4</v>
      </c>
      <c r="AX628" s="320">
        <v>4</v>
      </c>
      <c r="AY628" s="320">
        <v>4</v>
      </c>
      <c r="AZ628" s="320">
        <v>4</v>
      </c>
      <c r="BA628" s="320">
        <v>5</v>
      </c>
      <c r="BB628" s="320">
        <v>4</v>
      </c>
      <c r="BC628" s="320"/>
      <c r="BD628" s="320" t="s">
        <v>22</v>
      </c>
      <c r="BE628" s="320" t="s">
        <v>22</v>
      </c>
      <c r="BF628" s="320"/>
      <c r="BG628" s="320"/>
      <c r="BH628" s="320">
        <v>4</v>
      </c>
      <c r="BI628" s="320">
        <v>4</v>
      </c>
      <c r="BJ628" s="320"/>
      <c r="BK628" s="320">
        <v>4</v>
      </c>
      <c r="BL628" s="320">
        <v>3</v>
      </c>
      <c r="BM628" s="320"/>
      <c r="BN628" s="320"/>
      <c r="BO628" s="381">
        <v>43497.438275462962</v>
      </c>
    </row>
    <row r="629" spans="1:67" ht="15" x14ac:dyDescent="0.25">
      <c r="A629" s="244" t="str">
        <f>IFERROR(LOOKUP(H629,BLIOTECAS!$D$2:$D$30,BLIOTECAS!$C$2:$C$30),"N/C")</f>
        <v>F. Derecho</v>
      </c>
      <c r="B629" s="243" t="str">
        <f>IFERROR(LOOKUP(H629,BLIOTECAS!$D$2:$D$29,BLIOTECAS!$E$2:$E$29),"N/C")</f>
        <v>Ciencias Sociales</v>
      </c>
      <c r="C629" s="243">
        <f>LOOKUP(H629,BLIOTECAS!$D$2:$D$30,BLIOTECAS!$F$2:$F$30)</f>
        <v>3</v>
      </c>
      <c r="D629" s="320">
        <v>641</v>
      </c>
      <c r="E629" s="320"/>
      <c r="F629" s="320"/>
      <c r="G629" s="320">
        <v>1</v>
      </c>
      <c r="H629" s="320">
        <v>11</v>
      </c>
      <c r="I629" s="320"/>
      <c r="J629" s="320">
        <v>3</v>
      </c>
      <c r="K629" s="320">
        <v>1</v>
      </c>
      <c r="L629" s="320"/>
      <c r="M629" s="320">
        <v>29</v>
      </c>
      <c r="N629" s="320">
        <v>9</v>
      </c>
      <c r="O629" s="320">
        <v>26</v>
      </c>
      <c r="P629" s="320" t="s">
        <v>672</v>
      </c>
      <c r="Q629" s="320"/>
      <c r="R629" s="320"/>
      <c r="S629" s="320">
        <v>4</v>
      </c>
      <c r="T629" s="320">
        <v>4</v>
      </c>
      <c r="U629" s="320">
        <v>5</v>
      </c>
      <c r="V629" s="320">
        <v>5</v>
      </c>
      <c r="W629" s="320"/>
      <c r="X629" s="320"/>
      <c r="Y629" s="320">
        <v>3</v>
      </c>
      <c r="Z629" s="320">
        <v>4</v>
      </c>
      <c r="AA629" s="320"/>
      <c r="AB629" s="320"/>
      <c r="AC629" s="320"/>
      <c r="AD629" s="320">
        <v>1</v>
      </c>
      <c r="AE629" s="320">
        <v>1</v>
      </c>
      <c r="AF629" s="320">
        <v>1</v>
      </c>
      <c r="AG629" s="320">
        <v>5</v>
      </c>
      <c r="AH629" s="320">
        <v>3</v>
      </c>
      <c r="AI629" s="320">
        <v>5</v>
      </c>
      <c r="AJ629" s="320">
        <v>5</v>
      </c>
      <c r="AK629" s="320">
        <v>1</v>
      </c>
      <c r="AL629" s="320">
        <v>3</v>
      </c>
      <c r="AM629" s="320">
        <v>3</v>
      </c>
      <c r="AN629" s="320">
        <v>4</v>
      </c>
      <c r="AO629" s="320">
        <v>2</v>
      </c>
      <c r="AP629" s="320">
        <v>5</v>
      </c>
      <c r="AQ629" s="320">
        <v>2</v>
      </c>
      <c r="AR629" s="320">
        <v>3</v>
      </c>
      <c r="AS629" s="320">
        <v>2</v>
      </c>
      <c r="AT629" s="320" t="s">
        <v>356</v>
      </c>
      <c r="AU629" s="320">
        <v>2</v>
      </c>
      <c r="AV629" s="320"/>
      <c r="AW629" s="320">
        <v>4</v>
      </c>
      <c r="AX629" s="320">
        <v>5</v>
      </c>
      <c r="AY629" s="320">
        <v>4</v>
      </c>
      <c r="AZ629" s="320">
        <v>5</v>
      </c>
      <c r="BA629" s="320">
        <v>5</v>
      </c>
      <c r="BB629" s="320">
        <v>5</v>
      </c>
      <c r="BC629" s="320"/>
      <c r="BD629" s="320" t="s">
        <v>22</v>
      </c>
      <c r="BE629" s="320" t="s">
        <v>22</v>
      </c>
      <c r="BF629" s="320"/>
      <c r="BG629" s="320"/>
      <c r="BH629" s="320">
        <v>4</v>
      </c>
      <c r="BI629" s="320">
        <v>4</v>
      </c>
      <c r="BJ629" s="320"/>
      <c r="BK629" s="320">
        <v>4</v>
      </c>
      <c r="BL629" s="320">
        <v>4</v>
      </c>
      <c r="BM629" s="320"/>
      <c r="BN629" s="320"/>
      <c r="BO629" s="381">
        <v>43497.438333333332</v>
      </c>
    </row>
    <row r="630" spans="1:67" ht="15" x14ac:dyDescent="0.25">
      <c r="A630" s="244" t="str">
        <f>IFERROR(LOOKUP(H630,BLIOTECAS!$D$2:$D$30,BLIOTECAS!$C$2:$C$30),"N/C")</f>
        <v>F. Ciencias Políticas y Sociología</v>
      </c>
      <c r="B630" s="243" t="str">
        <f>IFERROR(LOOKUP(H630,BLIOTECAS!$D$2:$D$29,BLIOTECAS!$E$2:$E$29),"N/C")</f>
        <v>Ciencias Sociales</v>
      </c>
      <c r="C630" s="243">
        <f>LOOKUP(H630,BLIOTECAS!$D$2:$D$30,BLIOTECAS!$F$2:$F$30)</f>
        <v>3</v>
      </c>
      <c r="D630" s="320">
        <v>642</v>
      </c>
      <c r="E630" s="320"/>
      <c r="F630" s="320"/>
      <c r="G630" s="320">
        <v>3</v>
      </c>
      <c r="H630" s="320">
        <v>9</v>
      </c>
      <c r="I630" s="320"/>
      <c r="J630" s="320">
        <v>4</v>
      </c>
      <c r="K630" s="320">
        <v>3</v>
      </c>
      <c r="L630" s="320"/>
      <c r="M630" s="320">
        <v>7</v>
      </c>
      <c r="N630" s="320">
        <v>5</v>
      </c>
      <c r="O630" s="320">
        <v>29</v>
      </c>
      <c r="P630" s="320" t="s">
        <v>673</v>
      </c>
      <c r="Q630" s="320"/>
      <c r="R630" s="320"/>
      <c r="S630" s="320">
        <v>3</v>
      </c>
      <c r="T630" s="320">
        <v>4</v>
      </c>
      <c r="U630" s="320">
        <v>4</v>
      </c>
      <c r="V630" s="320">
        <v>4</v>
      </c>
      <c r="W630" s="320"/>
      <c r="X630" s="320"/>
      <c r="Y630" s="320">
        <v>3</v>
      </c>
      <c r="Z630" s="320"/>
      <c r="AA630" s="320"/>
      <c r="AB630" s="320"/>
      <c r="AC630" s="320"/>
      <c r="AD630" s="320">
        <v>2</v>
      </c>
      <c r="AE630" s="320">
        <v>4</v>
      </c>
      <c r="AF630" s="320">
        <v>1</v>
      </c>
      <c r="AG630" s="320">
        <v>3</v>
      </c>
      <c r="AH630" s="320">
        <v>3</v>
      </c>
      <c r="AI630" s="320">
        <v>4</v>
      </c>
      <c r="AJ630" s="320">
        <v>2</v>
      </c>
      <c r="AK630" s="320">
        <v>2</v>
      </c>
      <c r="AL630" s="320">
        <v>6</v>
      </c>
      <c r="AM630" s="320">
        <v>4</v>
      </c>
      <c r="AN630" s="320">
        <v>4</v>
      </c>
      <c r="AO630" s="320">
        <v>4</v>
      </c>
      <c r="AP630" s="320">
        <v>4</v>
      </c>
      <c r="AQ630" s="320">
        <v>3</v>
      </c>
      <c r="AR630" s="320"/>
      <c r="AS630" s="320">
        <v>4</v>
      </c>
      <c r="AT630" s="320" t="s">
        <v>22</v>
      </c>
      <c r="AU630" s="320">
        <v>4</v>
      </c>
      <c r="AV630" s="320"/>
      <c r="AW630" s="320">
        <v>4</v>
      </c>
      <c r="AX630" s="320">
        <v>4</v>
      </c>
      <c r="AY630" s="320">
        <v>4</v>
      </c>
      <c r="AZ630" s="320">
        <v>4</v>
      </c>
      <c r="BA630" s="320">
        <v>4</v>
      </c>
      <c r="BB630" s="320">
        <v>4</v>
      </c>
      <c r="BC630" s="320"/>
      <c r="BD630" s="320" t="s">
        <v>356</v>
      </c>
      <c r="BE630" s="320" t="s">
        <v>22</v>
      </c>
      <c r="BF630" s="320"/>
      <c r="BG630" s="320"/>
      <c r="BH630" s="320">
        <v>4</v>
      </c>
      <c r="BI630" s="320">
        <v>4</v>
      </c>
      <c r="BJ630" s="320"/>
      <c r="BK630" s="320">
        <v>4</v>
      </c>
      <c r="BL630" s="320">
        <v>3</v>
      </c>
      <c r="BM630" s="320"/>
      <c r="BN630" s="320" t="s">
        <v>674</v>
      </c>
      <c r="BO630" s="381">
        <v>43497.438379629632</v>
      </c>
    </row>
    <row r="631" spans="1:67" ht="15" x14ac:dyDescent="0.25">
      <c r="A631" s="244" t="str">
        <f>IFERROR(LOOKUP(H631,BLIOTECAS!$D$2:$D$30,BLIOTECAS!$C$2:$C$30),"N/C")</f>
        <v>F. Ciencias Químicas</v>
      </c>
      <c r="B631" s="243" t="str">
        <f>IFERROR(LOOKUP(H631,BLIOTECAS!$D$2:$D$29,BLIOTECAS!$E$2:$E$29),"N/C")</f>
        <v>Ciencias Experimentales</v>
      </c>
      <c r="C631" s="243">
        <f>LOOKUP(H631,BLIOTECAS!$D$2:$D$30,BLIOTECAS!$F$2:$F$30)</f>
        <v>2</v>
      </c>
      <c r="D631" s="320">
        <v>643</v>
      </c>
      <c r="E631" s="320"/>
      <c r="F631" s="320"/>
      <c r="G631" s="320">
        <v>1</v>
      </c>
      <c r="H631" s="320">
        <v>10</v>
      </c>
      <c r="I631" s="320"/>
      <c r="J631" s="320">
        <v>4</v>
      </c>
      <c r="K631" s="320">
        <v>1</v>
      </c>
      <c r="L631" s="320"/>
      <c r="M631" s="320">
        <v>10</v>
      </c>
      <c r="N631" s="320">
        <v>10</v>
      </c>
      <c r="O631" s="320">
        <v>10</v>
      </c>
      <c r="P631" s="320"/>
      <c r="Q631" s="320"/>
      <c r="R631" s="320"/>
      <c r="S631" s="320">
        <v>5</v>
      </c>
      <c r="T631" s="320">
        <v>4</v>
      </c>
      <c r="U631" s="320">
        <v>5</v>
      </c>
      <c r="V631" s="320">
        <v>2</v>
      </c>
      <c r="W631" s="320"/>
      <c r="X631" s="320">
        <v>2</v>
      </c>
      <c r="Y631" s="320">
        <v>3</v>
      </c>
      <c r="Z631" s="320"/>
      <c r="AA631" s="320"/>
      <c r="AB631" s="320"/>
      <c r="AC631" s="320"/>
      <c r="AD631" s="320">
        <v>4</v>
      </c>
      <c r="AE631" s="320">
        <v>1</v>
      </c>
      <c r="AF631" s="320">
        <v>1</v>
      </c>
      <c r="AG631" s="320">
        <v>1</v>
      </c>
      <c r="AH631" s="320">
        <v>5</v>
      </c>
      <c r="AI631" s="320">
        <v>3</v>
      </c>
      <c r="AJ631" s="320">
        <v>5</v>
      </c>
      <c r="AK631" s="320">
        <v>1</v>
      </c>
      <c r="AL631" s="320">
        <v>4</v>
      </c>
      <c r="AM631" s="320">
        <v>4</v>
      </c>
      <c r="AN631" s="320">
        <v>5</v>
      </c>
      <c r="AO631" s="320">
        <v>4</v>
      </c>
      <c r="AP631" s="320">
        <v>4</v>
      </c>
      <c r="AQ631" s="320">
        <v>5</v>
      </c>
      <c r="AR631" s="320">
        <v>3</v>
      </c>
      <c r="AS631" s="320">
        <v>4</v>
      </c>
      <c r="AT631" s="320" t="s">
        <v>22</v>
      </c>
      <c r="AU631" s="320">
        <v>4</v>
      </c>
      <c r="AV631" s="320"/>
      <c r="AW631" s="320">
        <v>5</v>
      </c>
      <c r="AX631" s="320">
        <v>1</v>
      </c>
      <c r="AY631" s="320">
        <v>4</v>
      </c>
      <c r="AZ631" s="320">
        <v>5</v>
      </c>
      <c r="BA631" s="320">
        <v>5</v>
      </c>
      <c r="BB631" s="320">
        <v>5</v>
      </c>
      <c r="BC631" s="320"/>
      <c r="BD631" s="320" t="s">
        <v>22</v>
      </c>
      <c r="BE631" s="320" t="s">
        <v>22</v>
      </c>
      <c r="BF631" s="320"/>
      <c r="BG631" s="320"/>
      <c r="BH631" s="320">
        <v>5</v>
      </c>
      <c r="BI631" s="320">
        <v>5</v>
      </c>
      <c r="BJ631" s="320"/>
      <c r="BK631" s="320">
        <v>4</v>
      </c>
      <c r="BL631" s="320">
        <v>3</v>
      </c>
      <c r="BM631" s="320"/>
      <c r="BN631" s="320"/>
      <c r="BO631" s="381">
        <v>43497.438958333332</v>
      </c>
    </row>
    <row r="632" spans="1:67" ht="15" x14ac:dyDescent="0.25">
      <c r="A632" s="244" t="str">
        <f>IFERROR(LOOKUP(H632,BLIOTECAS!$D$2:$D$30,BLIOTECAS!$C$2:$C$30),"N/C")</f>
        <v>F. Veterinaria</v>
      </c>
      <c r="B632" s="243" t="str">
        <f>IFERROR(LOOKUP(H632,BLIOTECAS!$D$2:$D$29,BLIOTECAS!$E$2:$E$29),"N/C")</f>
        <v>Ciencias de la Salud</v>
      </c>
      <c r="C632" s="243">
        <f>LOOKUP(H632,BLIOTECAS!$D$2:$D$30,BLIOTECAS!$F$2:$F$30)</f>
        <v>4</v>
      </c>
      <c r="D632" s="320">
        <v>644</v>
      </c>
      <c r="E632" s="320"/>
      <c r="F632" s="320"/>
      <c r="G632" s="320">
        <v>3</v>
      </c>
      <c r="H632" s="320">
        <v>21</v>
      </c>
      <c r="I632" s="320"/>
      <c r="J632" s="320">
        <v>3</v>
      </c>
      <c r="K632" s="320">
        <v>4</v>
      </c>
      <c r="L632" s="320"/>
      <c r="M632" s="320">
        <v>21</v>
      </c>
      <c r="N632" s="320">
        <v>18</v>
      </c>
      <c r="O632" s="320"/>
      <c r="P632" s="320"/>
      <c r="Q632" s="320"/>
      <c r="R632" s="320"/>
      <c r="S632" s="320">
        <v>4</v>
      </c>
      <c r="T632" s="320">
        <v>3</v>
      </c>
      <c r="U632" s="320">
        <v>4</v>
      </c>
      <c r="V632" s="320">
        <v>4</v>
      </c>
      <c r="W632" s="320">
        <v>1</v>
      </c>
      <c r="X632" s="320"/>
      <c r="Y632" s="320"/>
      <c r="Z632" s="320"/>
      <c r="AA632" s="320"/>
      <c r="AB632" s="320"/>
      <c r="AC632" s="320"/>
      <c r="AD632" s="320">
        <v>3</v>
      </c>
      <c r="AE632" s="320">
        <v>5</v>
      </c>
      <c r="AF632" s="320">
        <v>4</v>
      </c>
      <c r="AG632" s="320">
        <v>4</v>
      </c>
      <c r="AH632" s="320">
        <v>4</v>
      </c>
      <c r="AI632" s="320">
        <v>3</v>
      </c>
      <c r="AJ632" s="320">
        <v>4</v>
      </c>
      <c r="AK632" s="320">
        <v>4</v>
      </c>
      <c r="AL632" s="320">
        <v>3</v>
      </c>
      <c r="AM632" s="320">
        <v>4</v>
      </c>
      <c r="AN632" s="320">
        <v>3</v>
      </c>
      <c r="AO632" s="320">
        <v>3</v>
      </c>
      <c r="AP632" s="320">
        <v>5</v>
      </c>
      <c r="AQ632" s="320">
        <v>4</v>
      </c>
      <c r="AR632" s="320">
        <v>4</v>
      </c>
      <c r="AS632" s="320">
        <v>3</v>
      </c>
      <c r="AT632" s="320" t="s">
        <v>356</v>
      </c>
      <c r="AU632" s="320">
        <v>3</v>
      </c>
      <c r="AV632" s="320"/>
      <c r="AW632" s="320">
        <v>4</v>
      </c>
      <c r="AX632" s="320">
        <v>4</v>
      </c>
      <c r="AY632" s="320">
        <v>4</v>
      </c>
      <c r="AZ632" s="320">
        <v>4</v>
      </c>
      <c r="BA632" s="320">
        <v>4</v>
      </c>
      <c r="BB632" s="320">
        <v>4</v>
      </c>
      <c r="BC632" s="320"/>
      <c r="BD632" s="320" t="s">
        <v>22</v>
      </c>
      <c r="BE632" s="320" t="s">
        <v>356</v>
      </c>
      <c r="BF632" s="320">
        <v>4</v>
      </c>
      <c r="BG632" s="320"/>
      <c r="BH632" s="320">
        <v>4</v>
      </c>
      <c r="BI632" s="320">
        <v>5</v>
      </c>
      <c r="BJ632" s="320"/>
      <c r="BK632" s="320">
        <v>4</v>
      </c>
      <c r="BL632" s="320">
        <v>4</v>
      </c>
      <c r="BM632" s="320"/>
      <c r="BN632" s="320"/>
      <c r="BO632" s="381">
        <v>43497.439189814817</v>
      </c>
    </row>
    <row r="633" spans="1:67" ht="15" x14ac:dyDescent="0.25">
      <c r="A633" s="244" t="str">
        <f>IFERROR(LOOKUP(H633,BLIOTECAS!$D$2:$D$30,BLIOTECAS!$C$2:$C$30),"N/C")</f>
        <v>F. Geografía e Historia</v>
      </c>
      <c r="B633" s="243" t="str">
        <f>IFERROR(LOOKUP(H633,BLIOTECAS!$D$2:$D$29,BLIOTECAS!$E$2:$E$29),"N/C")</f>
        <v>Humanidades</v>
      </c>
      <c r="C633" s="243">
        <f>LOOKUP(H633,BLIOTECAS!$D$2:$D$30,BLIOTECAS!$F$2:$F$30)</f>
        <v>1</v>
      </c>
      <c r="D633" s="320">
        <v>645</v>
      </c>
      <c r="E633" s="320"/>
      <c r="F633" s="320"/>
      <c r="G633" s="320">
        <v>1</v>
      </c>
      <c r="H633" s="320">
        <v>16</v>
      </c>
      <c r="I633" s="320"/>
      <c r="J633" s="320">
        <v>3</v>
      </c>
      <c r="K633" s="320">
        <v>4</v>
      </c>
      <c r="L633" s="320"/>
      <c r="M633" s="320">
        <v>16</v>
      </c>
      <c r="N633" s="320">
        <v>29</v>
      </c>
      <c r="O633" s="320">
        <v>14</v>
      </c>
      <c r="P633" s="320"/>
      <c r="Q633" s="320"/>
      <c r="R633" s="320"/>
      <c r="S633" s="320">
        <v>5</v>
      </c>
      <c r="T633" s="320">
        <v>4</v>
      </c>
      <c r="U633" s="320">
        <v>5</v>
      </c>
      <c r="V633" s="320">
        <v>3</v>
      </c>
      <c r="W633" s="320">
        <v>1</v>
      </c>
      <c r="X633" s="320"/>
      <c r="Y633" s="320"/>
      <c r="Z633" s="320"/>
      <c r="AA633" s="320"/>
      <c r="AB633" s="320"/>
      <c r="AC633" s="320"/>
      <c r="AD633" s="320">
        <v>5</v>
      </c>
      <c r="AE633" s="320">
        <v>2</v>
      </c>
      <c r="AF633" s="320">
        <v>3</v>
      </c>
      <c r="AG633" s="320">
        <v>4</v>
      </c>
      <c r="AH633" s="320">
        <v>4</v>
      </c>
      <c r="AI633" s="320">
        <v>4</v>
      </c>
      <c r="AJ633" s="320">
        <v>5</v>
      </c>
      <c r="AK633" s="320">
        <v>5</v>
      </c>
      <c r="AL633" s="320">
        <v>4</v>
      </c>
      <c r="AM633" s="320">
        <v>4</v>
      </c>
      <c r="AN633" s="320">
        <v>4</v>
      </c>
      <c r="AO633" s="320">
        <v>4</v>
      </c>
      <c r="AP633" s="320">
        <v>4</v>
      </c>
      <c r="AQ633" s="320">
        <v>5</v>
      </c>
      <c r="AR633" s="320">
        <v>4</v>
      </c>
      <c r="AS633" s="320">
        <v>4</v>
      </c>
      <c r="AT633" s="320" t="s">
        <v>22</v>
      </c>
      <c r="AU633" s="320">
        <v>4</v>
      </c>
      <c r="AV633" s="320"/>
      <c r="AW633" s="320">
        <v>5</v>
      </c>
      <c r="AX633" s="320">
        <v>5</v>
      </c>
      <c r="AY633" s="320">
        <v>5</v>
      </c>
      <c r="AZ633" s="320">
        <v>5</v>
      </c>
      <c r="BA633" s="320">
        <v>3</v>
      </c>
      <c r="BB633" s="320">
        <v>5</v>
      </c>
      <c r="BC633" s="320"/>
      <c r="BD633" s="320" t="s">
        <v>22</v>
      </c>
      <c r="BE633" s="320" t="s">
        <v>22</v>
      </c>
      <c r="BF633" s="320"/>
      <c r="BG633" s="320"/>
      <c r="BH633" s="320">
        <v>4</v>
      </c>
      <c r="BI633" s="320">
        <v>5</v>
      </c>
      <c r="BJ633" s="320"/>
      <c r="BK633" s="320">
        <v>4</v>
      </c>
      <c r="BL633" s="320">
        <v>4</v>
      </c>
      <c r="BM633" s="320"/>
      <c r="BN633" s="320"/>
      <c r="BO633" s="381">
        <v>43497.439247685186</v>
      </c>
    </row>
    <row r="634" spans="1:67" ht="15" x14ac:dyDescent="0.25">
      <c r="A634" s="244" t="str">
        <f>IFERROR(LOOKUP(H634,BLIOTECAS!$D$2:$D$30,BLIOTECAS!$C$2:$C$30),"N/C")</f>
        <v>F. Geografía e Historia</v>
      </c>
      <c r="B634" s="243" t="str">
        <f>IFERROR(LOOKUP(H634,BLIOTECAS!$D$2:$D$29,BLIOTECAS!$E$2:$E$29),"N/C")</f>
        <v>Humanidades</v>
      </c>
      <c r="C634" s="243">
        <f>LOOKUP(H634,BLIOTECAS!$D$2:$D$30,BLIOTECAS!$F$2:$F$30)</f>
        <v>1</v>
      </c>
      <c r="D634" s="320">
        <v>646</v>
      </c>
      <c r="E634" s="320"/>
      <c r="F634" s="320"/>
      <c r="G634" s="320">
        <v>4</v>
      </c>
      <c r="H634" s="320">
        <v>16</v>
      </c>
      <c r="I634" s="320"/>
      <c r="J634" s="320">
        <v>3</v>
      </c>
      <c r="K634" s="320">
        <v>3</v>
      </c>
      <c r="L634" s="320"/>
      <c r="M634" s="320">
        <v>16</v>
      </c>
      <c r="N634" s="320"/>
      <c r="O634" s="320"/>
      <c r="P634" s="320" t="s">
        <v>675</v>
      </c>
      <c r="Q634" s="320"/>
      <c r="R634" s="320"/>
      <c r="S634" s="320">
        <v>1</v>
      </c>
      <c r="T634" s="320">
        <v>1</v>
      </c>
      <c r="U634" s="320">
        <v>2</v>
      </c>
      <c r="V634" s="320">
        <v>3</v>
      </c>
      <c r="W634" s="320">
        <v>1</v>
      </c>
      <c r="X634" s="320"/>
      <c r="Y634" s="320"/>
      <c r="Z634" s="320"/>
      <c r="AA634" s="320"/>
      <c r="AB634" s="320"/>
      <c r="AC634" s="320"/>
      <c r="AD634" s="320">
        <v>3</v>
      </c>
      <c r="AE634" s="320">
        <v>2</v>
      </c>
      <c r="AF634" s="320">
        <v>2</v>
      </c>
      <c r="AG634" s="320">
        <v>4</v>
      </c>
      <c r="AH634" s="320">
        <v>5</v>
      </c>
      <c r="AI634" s="320">
        <v>4</v>
      </c>
      <c r="AJ634" s="320">
        <v>5</v>
      </c>
      <c r="AK634" s="320">
        <v>2</v>
      </c>
      <c r="AL634" s="320">
        <v>3</v>
      </c>
      <c r="AM634" s="320">
        <v>3</v>
      </c>
      <c r="AN634" s="320">
        <v>3</v>
      </c>
      <c r="AO634" s="320">
        <v>3</v>
      </c>
      <c r="AP634" s="320">
        <v>5</v>
      </c>
      <c r="AQ634" s="320">
        <v>3</v>
      </c>
      <c r="AR634" s="320">
        <v>3</v>
      </c>
      <c r="AS634" s="320">
        <v>3</v>
      </c>
      <c r="AT634" s="320" t="s">
        <v>22</v>
      </c>
      <c r="AU634" s="320">
        <v>3</v>
      </c>
      <c r="AV634" s="320"/>
      <c r="AW634" s="320">
        <v>5</v>
      </c>
      <c r="AX634" s="320">
        <v>5</v>
      </c>
      <c r="AY634" s="320">
        <v>4</v>
      </c>
      <c r="AZ634" s="320">
        <v>5</v>
      </c>
      <c r="BA634" s="320">
        <v>5</v>
      </c>
      <c r="BB634" s="320">
        <v>5</v>
      </c>
      <c r="BC634" s="320"/>
      <c r="BD634" s="320" t="s">
        <v>22</v>
      </c>
      <c r="BE634" s="320" t="s">
        <v>22</v>
      </c>
      <c r="BF634" s="320"/>
      <c r="BG634" s="320"/>
      <c r="BH634" s="320">
        <v>5</v>
      </c>
      <c r="BI634" s="320">
        <v>5</v>
      </c>
      <c r="BJ634" s="320"/>
      <c r="BK634" s="320">
        <v>4</v>
      </c>
      <c r="BL634" s="320">
        <v>4</v>
      </c>
      <c r="BM634" s="320"/>
      <c r="BN634" s="320"/>
      <c r="BO634" s="381">
        <v>43497.439259259256</v>
      </c>
    </row>
    <row r="635" spans="1:67" ht="15" x14ac:dyDescent="0.25">
      <c r="A635" s="244" t="str">
        <f>IFERROR(LOOKUP(H635,BLIOTECAS!$D$2:$D$30,BLIOTECAS!$C$2:$C$30),"N/C")</f>
        <v>F. Filosofía</v>
      </c>
      <c r="B635" s="243" t="str">
        <f>IFERROR(LOOKUP(H635,BLIOTECAS!$D$2:$D$29,BLIOTECAS!$E$2:$E$29),"N/C")</f>
        <v>Humanidades</v>
      </c>
      <c r="C635" s="243">
        <f>LOOKUP(H635,BLIOTECAS!$D$2:$D$30,BLIOTECAS!$F$2:$F$30)</f>
        <v>1</v>
      </c>
      <c r="D635" s="320">
        <v>647</v>
      </c>
      <c r="E635" s="320"/>
      <c r="F635" s="320"/>
      <c r="G635" s="320">
        <v>1</v>
      </c>
      <c r="H635" s="320">
        <v>15</v>
      </c>
      <c r="I635" s="320"/>
      <c r="J635" s="320">
        <v>4</v>
      </c>
      <c r="K635" s="320">
        <v>2</v>
      </c>
      <c r="L635" s="320"/>
      <c r="M635" s="320">
        <v>15</v>
      </c>
      <c r="N635" s="320">
        <v>29</v>
      </c>
      <c r="O635" s="320">
        <v>16</v>
      </c>
      <c r="P635" s="320"/>
      <c r="Q635" s="320"/>
      <c r="R635" s="320"/>
      <c r="S635" s="320">
        <v>5</v>
      </c>
      <c r="T635" s="320">
        <v>5</v>
      </c>
      <c r="U635" s="320">
        <v>4</v>
      </c>
      <c r="V635" s="320">
        <v>4</v>
      </c>
      <c r="W635" s="320">
        <v>1</v>
      </c>
      <c r="X635" s="320"/>
      <c r="Y635" s="320"/>
      <c r="Z635" s="320"/>
      <c r="AA635" s="321"/>
      <c r="AB635" s="320"/>
      <c r="AC635" s="320"/>
      <c r="AD635" s="320">
        <v>5</v>
      </c>
      <c r="AE635" s="320">
        <v>2</v>
      </c>
      <c r="AF635" s="320">
        <v>2</v>
      </c>
      <c r="AG635" s="320">
        <v>5</v>
      </c>
      <c r="AH635" s="320">
        <v>5</v>
      </c>
      <c r="AI635" s="320">
        <v>5</v>
      </c>
      <c r="AJ635" s="320">
        <v>5</v>
      </c>
      <c r="AK635" s="320">
        <v>2</v>
      </c>
      <c r="AL635" s="320">
        <v>4</v>
      </c>
      <c r="AM635" s="320">
        <v>4</v>
      </c>
      <c r="AN635" s="320">
        <v>5</v>
      </c>
      <c r="AO635" s="320">
        <v>4</v>
      </c>
      <c r="AP635" s="320">
        <v>4</v>
      </c>
      <c r="AQ635" s="320">
        <v>3</v>
      </c>
      <c r="AR635" s="320">
        <v>3</v>
      </c>
      <c r="AS635" s="320">
        <v>4</v>
      </c>
      <c r="AT635" s="320" t="s">
        <v>356</v>
      </c>
      <c r="AU635" s="320">
        <v>4</v>
      </c>
      <c r="AV635" s="320"/>
      <c r="AW635" s="320">
        <v>5</v>
      </c>
      <c r="AX635" s="320">
        <v>5</v>
      </c>
      <c r="AY635" s="320">
        <v>5</v>
      </c>
      <c r="AZ635" s="320">
        <v>5</v>
      </c>
      <c r="BA635" s="320">
        <v>5</v>
      </c>
      <c r="BB635" s="320">
        <v>5</v>
      </c>
      <c r="BC635" s="320"/>
      <c r="BD635" s="320" t="s">
        <v>22</v>
      </c>
      <c r="BE635" s="320" t="s">
        <v>22</v>
      </c>
      <c r="BF635" s="320"/>
      <c r="BG635" s="320"/>
      <c r="BH635" s="320">
        <v>5</v>
      </c>
      <c r="BI635" s="320">
        <v>5</v>
      </c>
      <c r="BJ635" s="320"/>
      <c r="BK635" s="320">
        <v>5</v>
      </c>
      <c r="BL635" s="320">
        <v>4</v>
      </c>
      <c r="BM635" s="320"/>
      <c r="BN635" s="320"/>
      <c r="BO635" s="381">
        <v>43497.439525462964</v>
      </c>
    </row>
    <row r="636" spans="1:67" ht="15" x14ac:dyDescent="0.25">
      <c r="A636" s="244" t="str">
        <f>IFERROR(LOOKUP(H636,BLIOTECAS!$D$2:$D$30,BLIOTECAS!$C$2:$C$30),"N/C")</f>
        <v>F. Filología</v>
      </c>
      <c r="B636" s="243" t="str">
        <f>IFERROR(LOOKUP(H636,BLIOTECAS!$D$2:$D$29,BLIOTECAS!$E$2:$E$29),"N/C")</f>
        <v>Humanidades</v>
      </c>
      <c r="C636" s="243">
        <f>LOOKUP(H636,BLIOTECAS!$D$2:$D$30,BLIOTECAS!$F$2:$F$30)</f>
        <v>1</v>
      </c>
      <c r="D636" s="320">
        <v>648</v>
      </c>
      <c r="E636" s="320"/>
      <c r="F636" s="320"/>
      <c r="G636" s="320">
        <v>2</v>
      </c>
      <c r="H636" s="320">
        <v>14</v>
      </c>
      <c r="I636" s="320"/>
      <c r="J636" s="320">
        <v>5</v>
      </c>
      <c r="K636" s="320">
        <v>5</v>
      </c>
      <c r="L636" s="320"/>
      <c r="M636" s="320">
        <v>14</v>
      </c>
      <c r="N636" s="320">
        <v>29</v>
      </c>
      <c r="O636" s="320">
        <v>15</v>
      </c>
      <c r="P636" s="320"/>
      <c r="Q636" s="320"/>
      <c r="R636" s="320"/>
      <c r="S636" s="320">
        <v>4</v>
      </c>
      <c r="T636" s="320">
        <v>4</v>
      </c>
      <c r="U636" s="320"/>
      <c r="V636" s="320">
        <v>4</v>
      </c>
      <c r="W636" s="320">
        <v>1</v>
      </c>
      <c r="X636" s="320"/>
      <c r="Y636" s="320"/>
      <c r="Z636" s="320"/>
      <c r="AA636" s="320"/>
      <c r="AB636" s="320"/>
      <c r="AC636" s="320"/>
      <c r="AD636" s="320">
        <v>3</v>
      </c>
      <c r="AE636" s="320">
        <v>3</v>
      </c>
      <c r="AF636" s="320">
        <v>4</v>
      </c>
      <c r="AG636" s="320">
        <v>5</v>
      </c>
      <c r="AH636" s="320">
        <v>5</v>
      </c>
      <c r="AI636" s="320">
        <v>3</v>
      </c>
      <c r="AJ636" s="320">
        <v>4</v>
      </c>
      <c r="AK636" s="320">
        <v>5</v>
      </c>
      <c r="AL636" s="320">
        <v>4</v>
      </c>
      <c r="AM636" s="320">
        <v>4</v>
      </c>
      <c r="AN636" s="320">
        <v>3</v>
      </c>
      <c r="AO636" s="320">
        <v>3</v>
      </c>
      <c r="AP636" s="320">
        <v>4</v>
      </c>
      <c r="AQ636" s="320">
        <v>5</v>
      </c>
      <c r="AR636" s="320">
        <v>4</v>
      </c>
      <c r="AS636" s="320">
        <v>5</v>
      </c>
      <c r="AT636" s="320" t="s">
        <v>356</v>
      </c>
      <c r="AU636" s="320">
        <v>5</v>
      </c>
      <c r="AV636" s="320"/>
      <c r="AW636" s="320">
        <v>5</v>
      </c>
      <c r="AX636" s="320">
        <v>5</v>
      </c>
      <c r="AY636" s="320">
        <v>5</v>
      </c>
      <c r="AZ636" s="320">
        <v>5</v>
      </c>
      <c r="BA636" s="320">
        <v>5</v>
      </c>
      <c r="BB636" s="320">
        <v>5</v>
      </c>
      <c r="BC636" s="320"/>
      <c r="BD636" s="320" t="s">
        <v>22</v>
      </c>
      <c r="BE636" s="320" t="s">
        <v>356</v>
      </c>
      <c r="BF636" s="320">
        <v>3</v>
      </c>
      <c r="BG636" s="320"/>
      <c r="BH636" s="320">
        <v>4</v>
      </c>
      <c r="BI636" s="320">
        <v>4</v>
      </c>
      <c r="BJ636" s="320"/>
      <c r="BK636" s="320"/>
      <c r="BL636" s="320">
        <v>4</v>
      </c>
      <c r="BM636" s="320"/>
      <c r="BN636" s="320"/>
      <c r="BO636" s="381">
        <v>43497.439652777779</v>
      </c>
    </row>
    <row r="637" spans="1:67" ht="15" x14ac:dyDescent="0.25">
      <c r="A637" s="244" t="str">
        <f>IFERROR(LOOKUP(H637,BLIOTECAS!$D$2:$D$30,BLIOTECAS!$C$2:$C$30),"N/C")</f>
        <v>F. Filología</v>
      </c>
      <c r="B637" s="243" t="str">
        <f>IFERROR(LOOKUP(H637,BLIOTECAS!$D$2:$D$29,BLIOTECAS!$E$2:$E$29),"N/C")</f>
        <v>Humanidades</v>
      </c>
      <c r="C637" s="243">
        <f>LOOKUP(H637,BLIOTECAS!$D$2:$D$30,BLIOTECAS!$F$2:$F$30)</f>
        <v>1</v>
      </c>
      <c r="D637" s="320">
        <v>649</v>
      </c>
      <c r="E637" s="320"/>
      <c r="F637" s="320"/>
      <c r="G637" s="320">
        <v>2</v>
      </c>
      <c r="H637" s="320">
        <v>14</v>
      </c>
      <c r="I637" s="320"/>
      <c r="J637" s="320">
        <v>4</v>
      </c>
      <c r="K637" s="320">
        <v>4</v>
      </c>
      <c r="L637" s="320"/>
      <c r="M637" s="320">
        <v>14</v>
      </c>
      <c r="N637" s="320">
        <v>29</v>
      </c>
      <c r="O637" s="320">
        <v>12</v>
      </c>
      <c r="P637" s="320"/>
      <c r="Q637" s="320"/>
      <c r="R637" s="320"/>
      <c r="S637" s="320">
        <v>4</v>
      </c>
      <c r="T637" s="320">
        <v>4</v>
      </c>
      <c r="U637" s="320">
        <v>4</v>
      </c>
      <c r="V637" s="320">
        <v>3</v>
      </c>
      <c r="W637" s="320">
        <v>1</v>
      </c>
      <c r="X637" s="320"/>
      <c r="Y637" s="320"/>
      <c r="Z637" s="320"/>
      <c r="AA637" s="320"/>
      <c r="AB637" s="320"/>
      <c r="AC637" s="320"/>
      <c r="AD637" s="320">
        <v>5</v>
      </c>
      <c r="AE637" s="320">
        <v>3</v>
      </c>
      <c r="AF637" s="320">
        <v>5</v>
      </c>
      <c r="AG637" s="320">
        <v>5</v>
      </c>
      <c r="AH637" s="320">
        <v>4</v>
      </c>
      <c r="AI637" s="320">
        <v>4</v>
      </c>
      <c r="AJ637" s="320">
        <v>4</v>
      </c>
      <c r="AK637" s="320">
        <v>4</v>
      </c>
      <c r="AL637" s="320">
        <v>3</v>
      </c>
      <c r="AM637" s="320">
        <v>4</v>
      </c>
      <c r="AN637" s="320">
        <v>4</v>
      </c>
      <c r="AO637" s="320">
        <v>4</v>
      </c>
      <c r="AP637" s="320">
        <v>5</v>
      </c>
      <c r="AQ637" s="320">
        <v>4</v>
      </c>
      <c r="AR637" s="320">
        <v>4</v>
      </c>
      <c r="AS637" s="320">
        <v>5</v>
      </c>
      <c r="AT637" s="320" t="s">
        <v>22</v>
      </c>
      <c r="AU637" s="320">
        <v>4</v>
      </c>
      <c r="AV637" s="320"/>
      <c r="AW637" s="320">
        <v>5</v>
      </c>
      <c r="AX637" s="320">
        <v>4</v>
      </c>
      <c r="AY637" s="320">
        <v>4</v>
      </c>
      <c r="AZ637" s="320">
        <v>5</v>
      </c>
      <c r="BA637" s="320">
        <v>5</v>
      </c>
      <c r="BB637" s="320">
        <v>5</v>
      </c>
      <c r="BC637" s="320"/>
      <c r="BD637" s="320" t="s">
        <v>356</v>
      </c>
      <c r="BE637" s="320" t="s">
        <v>22</v>
      </c>
      <c r="BF637" s="320"/>
      <c r="BG637" s="320"/>
      <c r="BH637" s="320">
        <v>5</v>
      </c>
      <c r="BI637" s="320">
        <v>5</v>
      </c>
      <c r="BJ637" s="320"/>
      <c r="BK637" s="320">
        <v>5</v>
      </c>
      <c r="BL637" s="320">
        <v>4</v>
      </c>
      <c r="BM637" s="320"/>
      <c r="BN637" s="320" t="s">
        <v>676</v>
      </c>
      <c r="BO637" s="381">
        <v>43497.439942129633</v>
      </c>
    </row>
    <row r="638" spans="1:67" ht="15" x14ac:dyDescent="0.25">
      <c r="A638" s="244" t="str">
        <f>IFERROR(LOOKUP(H638,BLIOTECAS!$D$2:$D$30,BLIOTECAS!$C$2:$C$30),"N/C")</f>
        <v>F. Psicología</v>
      </c>
      <c r="B638" s="243" t="str">
        <f>IFERROR(LOOKUP(H638,BLIOTECAS!$D$2:$D$29,BLIOTECAS!$E$2:$E$29),"N/C")</f>
        <v>Ciencias de la Salud</v>
      </c>
      <c r="C638" s="243">
        <f>LOOKUP(H638,BLIOTECAS!$D$2:$D$30,BLIOTECAS!$F$2:$F$30)</f>
        <v>4</v>
      </c>
      <c r="D638" s="320">
        <v>650</v>
      </c>
      <c r="E638" s="320"/>
      <c r="F638" s="320"/>
      <c r="G638" s="320">
        <v>1</v>
      </c>
      <c r="H638" s="320">
        <v>20</v>
      </c>
      <c r="I638" s="320"/>
      <c r="J638" s="320">
        <v>4</v>
      </c>
      <c r="K638" s="320">
        <v>5</v>
      </c>
      <c r="L638" s="320"/>
      <c r="M638" s="320">
        <v>20</v>
      </c>
      <c r="N638" s="320"/>
      <c r="O638" s="320"/>
      <c r="P638" s="320"/>
      <c r="Q638" s="320"/>
      <c r="R638" s="320"/>
      <c r="S638" s="320">
        <v>3</v>
      </c>
      <c r="T638" s="320">
        <v>3</v>
      </c>
      <c r="U638" s="320">
        <v>1</v>
      </c>
      <c r="V638" s="320">
        <v>2</v>
      </c>
      <c r="W638" s="320"/>
      <c r="X638" s="320">
        <v>2</v>
      </c>
      <c r="Y638" s="320"/>
      <c r="Z638" s="320"/>
      <c r="AA638" s="320"/>
      <c r="AB638" s="320"/>
      <c r="AC638" s="320"/>
      <c r="AD638" s="320">
        <v>4</v>
      </c>
      <c r="AE638" s="320">
        <v>3</v>
      </c>
      <c r="AF638" s="320">
        <v>4</v>
      </c>
      <c r="AG638" s="320">
        <v>5</v>
      </c>
      <c r="AH638" s="320">
        <v>5</v>
      </c>
      <c r="AI638" s="320">
        <v>5</v>
      </c>
      <c r="AJ638" s="320">
        <v>5</v>
      </c>
      <c r="AK638" s="320">
        <v>4</v>
      </c>
      <c r="AL638" s="320">
        <v>1</v>
      </c>
      <c r="AM638" s="320">
        <v>3</v>
      </c>
      <c r="AN638" s="320">
        <v>3</v>
      </c>
      <c r="AO638" s="320">
        <v>3</v>
      </c>
      <c r="AP638" s="320">
        <v>1</v>
      </c>
      <c r="AQ638" s="320">
        <v>3</v>
      </c>
      <c r="AR638" s="320">
        <v>1</v>
      </c>
      <c r="AS638" s="320">
        <v>1</v>
      </c>
      <c r="AT638" s="320" t="s">
        <v>22</v>
      </c>
      <c r="AU638" s="320">
        <v>3</v>
      </c>
      <c r="AV638" s="320"/>
      <c r="AW638" s="320">
        <v>2</v>
      </c>
      <c r="AX638" s="320">
        <v>3</v>
      </c>
      <c r="AY638" s="320">
        <v>2</v>
      </c>
      <c r="AZ638" s="320">
        <v>3</v>
      </c>
      <c r="BA638" s="320">
        <v>3</v>
      </c>
      <c r="BB638" s="320">
        <v>3</v>
      </c>
      <c r="BC638" s="320"/>
      <c r="BD638" s="320" t="s">
        <v>356</v>
      </c>
      <c r="BE638" s="320" t="s">
        <v>356</v>
      </c>
      <c r="BF638" s="320">
        <v>3</v>
      </c>
      <c r="BG638" s="320"/>
      <c r="BH638" s="320">
        <v>2</v>
      </c>
      <c r="BI638" s="320">
        <v>2</v>
      </c>
      <c r="BJ638" s="320"/>
      <c r="BK638" s="320">
        <v>3</v>
      </c>
      <c r="BL638" s="320">
        <v>3</v>
      </c>
      <c r="BM638" s="320"/>
      <c r="BN638" s="320" t="s">
        <v>677</v>
      </c>
      <c r="BO638" s="381">
        <v>43497.439965277779</v>
      </c>
    </row>
    <row r="639" spans="1:67" ht="15" x14ac:dyDescent="0.25">
      <c r="A639" s="244" t="str">
        <f>IFERROR(LOOKUP(H639,BLIOTECAS!$D$2:$D$30,BLIOTECAS!$C$2:$C$30),"N/C")</f>
        <v>F. Filosofía</v>
      </c>
      <c r="B639" s="243" t="str">
        <f>IFERROR(LOOKUP(H639,BLIOTECAS!$D$2:$D$29,BLIOTECAS!$E$2:$E$29),"N/C")</f>
        <v>Humanidades</v>
      </c>
      <c r="C639" s="243">
        <f>LOOKUP(H639,BLIOTECAS!$D$2:$D$30,BLIOTECAS!$F$2:$F$30)</f>
        <v>1</v>
      </c>
      <c r="D639" s="320">
        <v>651</v>
      </c>
      <c r="E639" s="320"/>
      <c r="F639" s="320"/>
      <c r="G639" s="320">
        <v>1</v>
      </c>
      <c r="H639" s="320">
        <v>15</v>
      </c>
      <c r="I639" s="320"/>
      <c r="J639" s="320">
        <v>4</v>
      </c>
      <c r="K639" s="320">
        <v>5</v>
      </c>
      <c r="L639" s="320"/>
      <c r="M639" s="320">
        <v>15</v>
      </c>
      <c r="N639" s="320">
        <v>29</v>
      </c>
      <c r="O639" s="320">
        <v>9</v>
      </c>
      <c r="P639" s="320" t="s">
        <v>678</v>
      </c>
      <c r="Q639" s="320"/>
      <c r="R639" s="320"/>
      <c r="S639" s="320">
        <v>4</v>
      </c>
      <c r="T639" s="320">
        <v>4</v>
      </c>
      <c r="U639" s="320">
        <v>3</v>
      </c>
      <c r="V639" s="320">
        <v>5</v>
      </c>
      <c r="W639" s="320">
        <v>1</v>
      </c>
      <c r="X639" s="320">
        <v>2</v>
      </c>
      <c r="Y639" s="320"/>
      <c r="Z639" s="320">
        <v>4</v>
      </c>
      <c r="AA639" s="320" t="s">
        <v>319</v>
      </c>
      <c r="AB639" s="320"/>
      <c r="AC639" s="320"/>
      <c r="AD639" s="320">
        <v>5</v>
      </c>
      <c r="AE639" s="320">
        <v>1</v>
      </c>
      <c r="AF639" s="320">
        <v>3</v>
      </c>
      <c r="AG639" s="320">
        <v>3</v>
      </c>
      <c r="AH639" s="320">
        <v>4</v>
      </c>
      <c r="AI639" s="320">
        <v>5</v>
      </c>
      <c r="AJ639" s="320">
        <v>4</v>
      </c>
      <c r="AK639" s="320">
        <v>3</v>
      </c>
      <c r="AL639" s="320">
        <v>4</v>
      </c>
      <c r="AM639" s="320">
        <v>4</v>
      </c>
      <c r="AN639" s="320">
        <v>5</v>
      </c>
      <c r="AO639" s="320">
        <v>5</v>
      </c>
      <c r="AP639" s="320">
        <v>5</v>
      </c>
      <c r="AQ639" s="320">
        <v>5</v>
      </c>
      <c r="AR639" s="320">
        <v>2</v>
      </c>
      <c r="AS639" s="320">
        <v>5</v>
      </c>
      <c r="AT639" s="320" t="s">
        <v>356</v>
      </c>
      <c r="AU639" s="320">
        <v>4</v>
      </c>
      <c r="AV639" s="320"/>
      <c r="AW639" s="320">
        <v>5</v>
      </c>
      <c r="AX639" s="320">
        <v>5</v>
      </c>
      <c r="AY639" s="320">
        <v>4</v>
      </c>
      <c r="AZ639" s="320">
        <v>5</v>
      </c>
      <c r="BA639" s="320">
        <v>5</v>
      </c>
      <c r="BB639" s="320">
        <v>4</v>
      </c>
      <c r="BC639" s="320"/>
      <c r="BD639" s="320" t="s">
        <v>22</v>
      </c>
      <c r="BE639" s="320" t="s">
        <v>22</v>
      </c>
      <c r="BF639" s="320"/>
      <c r="BG639" s="320"/>
      <c r="BH639" s="320">
        <v>5</v>
      </c>
      <c r="BI639" s="320">
        <v>5</v>
      </c>
      <c r="BJ639" s="320"/>
      <c r="BK639" s="320">
        <v>4</v>
      </c>
      <c r="BL639" s="320">
        <v>4</v>
      </c>
      <c r="BM639" s="320"/>
      <c r="BN639" s="320" t="s">
        <v>679</v>
      </c>
      <c r="BO639" s="381">
        <v>43497.440011574072</v>
      </c>
    </row>
    <row r="640" spans="1:67" ht="15" x14ac:dyDescent="0.25">
      <c r="A640" s="244" t="str">
        <f>IFERROR(LOOKUP(H640,BLIOTECAS!$D$2:$D$30,BLIOTECAS!$C$2:$C$30),"N/C")</f>
        <v>F. Informática</v>
      </c>
      <c r="B640" s="243" t="str">
        <f>IFERROR(LOOKUP(H640,BLIOTECAS!$D$2:$D$29,BLIOTECAS!$E$2:$E$29),"N/C")</f>
        <v>Ciencias Experimentales</v>
      </c>
      <c r="C640" s="243">
        <f>LOOKUP(H640,BLIOTECAS!$D$2:$D$30,BLIOTECAS!$F$2:$F$30)</f>
        <v>2</v>
      </c>
      <c r="D640" s="320">
        <v>652</v>
      </c>
      <c r="E640" s="320"/>
      <c r="F640" s="320"/>
      <c r="G640" s="320">
        <v>2</v>
      </c>
      <c r="H640" s="320">
        <v>17</v>
      </c>
      <c r="I640" s="320"/>
      <c r="J640" s="320">
        <v>3</v>
      </c>
      <c r="K640" s="320">
        <v>3</v>
      </c>
      <c r="L640" s="320"/>
      <c r="M640" s="320">
        <v>17</v>
      </c>
      <c r="N640" s="320">
        <v>29</v>
      </c>
      <c r="O640" s="320">
        <v>6</v>
      </c>
      <c r="P640" s="320"/>
      <c r="Q640" s="320"/>
      <c r="R640" s="320"/>
      <c r="S640" s="320">
        <v>4</v>
      </c>
      <c r="T640" s="320">
        <v>4</v>
      </c>
      <c r="U640" s="320">
        <v>4</v>
      </c>
      <c r="V640" s="320">
        <v>2</v>
      </c>
      <c r="W640" s="320"/>
      <c r="X640" s="320">
        <v>2</v>
      </c>
      <c r="Y640" s="320">
        <v>3</v>
      </c>
      <c r="Z640" s="320"/>
      <c r="AA640" s="320"/>
      <c r="AB640" s="320"/>
      <c r="AC640" s="320"/>
      <c r="AD640" s="320">
        <v>3</v>
      </c>
      <c r="AE640" s="320">
        <v>3</v>
      </c>
      <c r="AF640" s="320">
        <v>3</v>
      </c>
      <c r="AG640" s="320">
        <v>3</v>
      </c>
      <c r="AH640" s="320">
        <v>4</v>
      </c>
      <c r="AI640" s="320">
        <v>5</v>
      </c>
      <c r="AJ640" s="320">
        <v>5</v>
      </c>
      <c r="AK640" s="320">
        <v>1</v>
      </c>
      <c r="AL640" s="320">
        <v>5</v>
      </c>
      <c r="AM640" s="320">
        <v>3</v>
      </c>
      <c r="AN640" s="320">
        <v>4</v>
      </c>
      <c r="AO640" s="320">
        <v>4</v>
      </c>
      <c r="AP640" s="320">
        <v>5</v>
      </c>
      <c r="AQ640" s="320">
        <v>4</v>
      </c>
      <c r="AR640" s="320">
        <v>3</v>
      </c>
      <c r="AS640" s="320">
        <v>4</v>
      </c>
      <c r="AT640" s="320" t="s">
        <v>356</v>
      </c>
      <c r="AU640" s="320">
        <v>4</v>
      </c>
      <c r="AV640" s="320"/>
      <c r="AW640" s="320">
        <v>4</v>
      </c>
      <c r="AX640" s="320">
        <v>4</v>
      </c>
      <c r="AY640" s="320">
        <v>4</v>
      </c>
      <c r="AZ640" s="320">
        <v>5</v>
      </c>
      <c r="BA640" s="320">
        <v>3</v>
      </c>
      <c r="BB640" s="320">
        <v>4</v>
      </c>
      <c r="BC640" s="320"/>
      <c r="BD640" s="320" t="s">
        <v>356</v>
      </c>
      <c r="BE640" s="320" t="s">
        <v>22</v>
      </c>
      <c r="BF640" s="320"/>
      <c r="BG640" s="320"/>
      <c r="BH640" s="320">
        <v>5</v>
      </c>
      <c r="BI640" s="320">
        <v>5</v>
      </c>
      <c r="BJ640" s="320"/>
      <c r="BK640" s="320">
        <v>4</v>
      </c>
      <c r="BL640" s="320">
        <v>4</v>
      </c>
      <c r="BM640" s="320"/>
      <c r="BN640" s="320" t="s">
        <v>680</v>
      </c>
      <c r="BO640" s="381">
        <v>43497.440127314818</v>
      </c>
    </row>
    <row r="641" spans="1:67" ht="15" x14ac:dyDescent="0.25">
      <c r="A641" s="244" t="str">
        <f>IFERROR(LOOKUP(H641,BLIOTECAS!$D$2:$D$30,BLIOTECAS!$C$2:$C$30),"N/C")</f>
        <v>F. Bellas Artes</v>
      </c>
      <c r="B641" s="243" t="str">
        <f>IFERROR(LOOKUP(H641,BLIOTECAS!$D$2:$D$29,BLIOTECAS!$E$2:$E$29),"N/C")</f>
        <v>Humanidades</v>
      </c>
      <c r="C641" s="243">
        <f>LOOKUP(H641,BLIOTECAS!$D$2:$D$30,BLIOTECAS!$F$2:$F$30)</f>
        <v>1</v>
      </c>
      <c r="D641" s="320">
        <v>653</v>
      </c>
      <c r="E641" s="320"/>
      <c r="F641" s="320"/>
      <c r="G641" s="320">
        <v>1</v>
      </c>
      <c r="H641" s="320">
        <v>1</v>
      </c>
      <c r="I641" s="320"/>
      <c r="J641" s="320">
        <v>3</v>
      </c>
      <c r="K641" s="320">
        <v>4</v>
      </c>
      <c r="L641" s="320"/>
      <c r="M641" s="320">
        <v>1</v>
      </c>
      <c r="N641" s="320"/>
      <c r="O641" s="320"/>
      <c r="P641" s="320"/>
      <c r="Q641" s="320"/>
      <c r="R641" s="320"/>
      <c r="S641" s="320">
        <v>5</v>
      </c>
      <c r="T641" s="320">
        <v>4</v>
      </c>
      <c r="U641" s="320">
        <v>3</v>
      </c>
      <c r="V641" s="320">
        <v>3</v>
      </c>
      <c r="W641" s="320">
        <v>1</v>
      </c>
      <c r="X641" s="320"/>
      <c r="Y641" s="320"/>
      <c r="Z641" s="320"/>
      <c r="AA641" s="320"/>
      <c r="AB641" s="320"/>
      <c r="AC641" s="320"/>
      <c r="AD641" s="320">
        <v>5</v>
      </c>
      <c r="AE641" s="320">
        <v>3</v>
      </c>
      <c r="AF641" s="320">
        <v>4</v>
      </c>
      <c r="AG641" s="320">
        <v>3</v>
      </c>
      <c r="AH641" s="320">
        <v>4</v>
      </c>
      <c r="AI641" s="320">
        <v>5</v>
      </c>
      <c r="AJ641" s="320">
        <v>1</v>
      </c>
      <c r="AK641" s="320">
        <v>4</v>
      </c>
      <c r="AL641" s="320">
        <v>4</v>
      </c>
      <c r="AM641" s="320">
        <v>5</v>
      </c>
      <c r="AN641" s="320">
        <v>4</v>
      </c>
      <c r="AO641" s="320">
        <v>4</v>
      </c>
      <c r="AP641" s="320">
        <v>5</v>
      </c>
      <c r="AQ641" s="320">
        <v>3</v>
      </c>
      <c r="AR641" s="320">
        <v>3</v>
      </c>
      <c r="AS641" s="320">
        <v>4</v>
      </c>
      <c r="AT641" s="320" t="s">
        <v>356</v>
      </c>
      <c r="AU641" s="320">
        <v>3</v>
      </c>
      <c r="AV641" s="320"/>
      <c r="AW641" s="320">
        <v>5</v>
      </c>
      <c r="AX641" s="320">
        <v>4</v>
      </c>
      <c r="AY641" s="320">
        <v>5</v>
      </c>
      <c r="AZ641" s="320">
        <v>5</v>
      </c>
      <c r="BA641" s="320">
        <v>5</v>
      </c>
      <c r="BB641" s="320">
        <v>5</v>
      </c>
      <c r="BC641" s="320"/>
      <c r="BD641" s="320" t="s">
        <v>356</v>
      </c>
      <c r="BE641" s="320" t="s">
        <v>356</v>
      </c>
      <c r="BF641" s="320">
        <v>4</v>
      </c>
      <c r="BG641" s="320"/>
      <c r="BH641" s="320">
        <v>4</v>
      </c>
      <c r="BI641" s="320">
        <v>5</v>
      </c>
      <c r="BJ641" s="320"/>
      <c r="BK641" s="320">
        <v>4</v>
      </c>
      <c r="BL641" s="320">
        <v>3</v>
      </c>
      <c r="BM641" s="320"/>
      <c r="BN641" s="320" t="s">
        <v>681</v>
      </c>
      <c r="BO641" s="381">
        <v>43497.440138888887</v>
      </c>
    </row>
    <row r="642" spans="1:67" ht="15" x14ac:dyDescent="0.25">
      <c r="A642" s="244" t="str">
        <f>IFERROR(LOOKUP(H642,BLIOTECAS!$D$2:$D$30,BLIOTECAS!$C$2:$C$30),"N/C")</f>
        <v>F. Farmacia</v>
      </c>
      <c r="B642" s="243" t="str">
        <f>IFERROR(LOOKUP(H642,BLIOTECAS!$D$2:$D$29,BLIOTECAS!$E$2:$E$29),"N/C")</f>
        <v>Ciencias de la Salud</v>
      </c>
      <c r="C642" s="243">
        <f>LOOKUP(H642,BLIOTECAS!$D$2:$D$30,BLIOTECAS!$F$2:$F$30)</f>
        <v>4</v>
      </c>
      <c r="D642" s="320">
        <v>654</v>
      </c>
      <c r="E642" s="320"/>
      <c r="F642" s="320"/>
      <c r="G642" s="320">
        <v>1</v>
      </c>
      <c r="H642" s="320">
        <v>13</v>
      </c>
      <c r="I642" s="320"/>
      <c r="J642" s="320">
        <v>2</v>
      </c>
      <c r="K642" s="320">
        <v>1</v>
      </c>
      <c r="L642" s="320"/>
      <c r="M642" s="320">
        <v>10</v>
      </c>
      <c r="N642" s="320">
        <v>19</v>
      </c>
      <c r="O642" s="320">
        <v>13</v>
      </c>
      <c r="P642" s="320" t="s">
        <v>682</v>
      </c>
      <c r="Q642" s="320"/>
      <c r="R642" s="320"/>
      <c r="S642" s="320">
        <v>5</v>
      </c>
      <c r="T642" s="320">
        <v>5</v>
      </c>
      <c r="U642" s="320">
        <v>5</v>
      </c>
      <c r="V642" s="320">
        <v>5</v>
      </c>
      <c r="W642" s="320"/>
      <c r="X642" s="320"/>
      <c r="Y642" s="320">
        <v>3</v>
      </c>
      <c r="Z642" s="320"/>
      <c r="AA642" s="320"/>
      <c r="AB642" s="320"/>
      <c r="AC642" s="320"/>
      <c r="AD642" s="320">
        <v>2</v>
      </c>
      <c r="AE642" s="320">
        <v>2</v>
      </c>
      <c r="AF642" s="320">
        <v>2</v>
      </c>
      <c r="AG642" s="320">
        <v>1</v>
      </c>
      <c r="AH642" s="320">
        <v>4</v>
      </c>
      <c r="AI642" s="320">
        <v>3</v>
      </c>
      <c r="AJ642" s="320">
        <v>5</v>
      </c>
      <c r="AK642" s="320">
        <v>2</v>
      </c>
      <c r="AL642" s="320">
        <v>4</v>
      </c>
      <c r="AM642" s="320">
        <v>4</v>
      </c>
      <c r="AN642" s="320">
        <v>4</v>
      </c>
      <c r="AO642" s="320">
        <v>3</v>
      </c>
      <c r="AP642" s="320">
        <v>3</v>
      </c>
      <c r="AQ642" s="320">
        <v>3</v>
      </c>
      <c r="AR642" s="320">
        <v>3</v>
      </c>
      <c r="AS642" s="320">
        <v>3</v>
      </c>
      <c r="AT642" s="320" t="s">
        <v>22</v>
      </c>
      <c r="AU642" s="320">
        <v>4</v>
      </c>
      <c r="AV642" s="320"/>
      <c r="AW642" s="320">
        <v>5</v>
      </c>
      <c r="AX642" s="320">
        <v>4</v>
      </c>
      <c r="AY642" s="320">
        <v>4</v>
      </c>
      <c r="AZ642" s="320">
        <v>4</v>
      </c>
      <c r="BA642" s="320">
        <v>5</v>
      </c>
      <c r="BB642" s="320">
        <v>5</v>
      </c>
      <c r="BC642" s="320"/>
      <c r="BD642" s="320" t="s">
        <v>22</v>
      </c>
      <c r="BE642" s="320" t="s">
        <v>356</v>
      </c>
      <c r="BF642" s="320">
        <v>4</v>
      </c>
      <c r="BG642" s="320"/>
      <c r="BH642" s="320">
        <v>5</v>
      </c>
      <c r="BI642" s="320">
        <v>5</v>
      </c>
      <c r="BJ642" s="320"/>
      <c r="BK642" s="320">
        <v>4</v>
      </c>
      <c r="BL642" s="320">
        <v>4</v>
      </c>
      <c r="BM642" s="320"/>
      <c r="BN642" s="320"/>
      <c r="BO642" s="381">
        <v>43497.440451388888</v>
      </c>
    </row>
    <row r="643" spans="1:67" ht="15" x14ac:dyDescent="0.25">
      <c r="A643" s="244" t="str">
        <f>IFERROR(LOOKUP(H643,BLIOTECAS!$D$2:$D$30,BLIOTECAS!$C$2:$C$30),"N/C")</f>
        <v>N/C</v>
      </c>
      <c r="B643" s="243" t="str">
        <f>IFERROR(LOOKUP(H643,BLIOTECAS!$D$2:$D$29,BLIOTECAS!$E$2:$E$29),"N/C")</f>
        <v>N/C</v>
      </c>
      <c r="C643" s="243" t="e">
        <f>LOOKUP(H643,BLIOTECAS!$D$2:$D$30,BLIOTECAS!$F$2:$F$30)</f>
        <v>#N/A</v>
      </c>
      <c r="D643" s="320">
        <v>655</v>
      </c>
      <c r="E643" s="320"/>
      <c r="F643" s="320"/>
      <c r="G643" s="320">
        <v>2</v>
      </c>
      <c r="H643" s="320"/>
      <c r="I643" s="320"/>
      <c r="J643" s="320">
        <v>5</v>
      </c>
      <c r="K643" s="320">
        <v>5</v>
      </c>
      <c r="L643" s="320"/>
      <c r="M643" s="320">
        <v>14</v>
      </c>
      <c r="N643" s="320">
        <v>29</v>
      </c>
      <c r="O643" s="320">
        <v>16</v>
      </c>
      <c r="P643" s="320"/>
      <c r="Q643" s="320"/>
      <c r="R643" s="320"/>
      <c r="S643" s="320">
        <v>3</v>
      </c>
      <c r="T643" s="320">
        <v>4</v>
      </c>
      <c r="U643" s="320">
        <v>5</v>
      </c>
      <c r="V643" s="320">
        <v>2</v>
      </c>
      <c r="W643" s="320"/>
      <c r="X643" s="320"/>
      <c r="Y643" s="320">
        <v>3</v>
      </c>
      <c r="Z643" s="320"/>
      <c r="AA643" s="320"/>
      <c r="AB643" s="320"/>
      <c r="AC643" s="320"/>
      <c r="AD643" s="320">
        <v>5</v>
      </c>
      <c r="AE643" s="320">
        <v>5</v>
      </c>
      <c r="AF643" s="320">
        <v>1</v>
      </c>
      <c r="AG643" s="320">
        <v>3</v>
      </c>
      <c r="AH643" s="320">
        <v>2</v>
      </c>
      <c r="AI643" s="320">
        <v>4</v>
      </c>
      <c r="AJ643" s="320">
        <v>4</v>
      </c>
      <c r="AK643" s="320">
        <v>1</v>
      </c>
      <c r="AL643" s="320">
        <v>6</v>
      </c>
      <c r="AM643" s="320">
        <v>3</v>
      </c>
      <c r="AN643" s="320">
        <v>4</v>
      </c>
      <c r="AO643" s="320">
        <v>4</v>
      </c>
      <c r="AP643" s="320">
        <v>3</v>
      </c>
      <c r="AQ643" s="320">
        <v>3</v>
      </c>
      <c r="AR643" s="320">
        <v>1</v>
      </c>
      <c r="AS643" s="320">
        <v>3</v>
      </c>
      <c r="AT643" s="320" t="s">
        <v>22</v>
      </c>
      <c r="AU643" s="320">
        <v>3</v>
      </c>
      <c r="AV643" s="320"/>
      <c r="AW643" s="320">
        <v>5</v>
      </c>
      <c r="AX643" s="320">
        <v>5</v>
      </c>
      <c r="AY643" s="320">
        <v>5</v>
      </c>
      <c r="AZ643" s="320">
        <v>5</v>
      </c>
      <c r="BA643" s="320">
        <v>5</v>
      </c>
      <c r="BB643" s="320">
        <v>3</v>
      </c>
      <c r="BC643" s="320"/>
      <c r="BD643" s="320" t="s">
        <v>22</v>
      </c>
      <c r="BE643" s="320" t="s">
        <v>22</v>
      </c>
      <c r="BF643" s="320"/>
      <c r="BG643" s="320"/>
      <c r="BH643" s="320">
        <v>5</v>
      </c>
      <c r="BI643" s="320">
        <v>5</v>
      </c>
      <c r="BJ643" s="320"/>
      <c r="BK643" s="320">
        <v>5</v>
      </c>
      <c r="BL643" s="320">
        <v>4</v>
      </c>
      <c r="BM643" s="320"/>
      <c r="BN643" s="320" t="s">
        <v>683</v>
      </c>
      <c r="BO643" s="381">
        <v>43497.440486111111</v>
      </c>
    </row>
    <row r="644" spans="1:67" ht="15" x14ac:dyDescent="0.25">
      <c r="A644" s="244" t="str">
        <f>IFERROR(LOOKUP(H644,BLIOTECAS!$D$2:$D$30,BLIOTECAS!$C$2:$C$30),"N/C")</f>
        <v>F. Ciencias de la Información</v>
      </c>
      <c r="B644" s="243" t="str">
        <f>IFERROR(LOOKUP(H644,BLIOTECAS!$D$2:$D$29,BLIOTECAS!$E$2:$E$29),"N/C")</f>
        <v>Ciencias Sociales</v>
      </c>
      <c r="C644" s="243">
        <f>LOOKUP(H644,BLIOTECAS!$D$2:$D$30,BLIOTECAS!$F$2:$F$30)</f>
        <v>3</v>
      </c>
      <c r="D644" s="320">
        <v>656</v>
      </c>
      <c r="E644" s="320"/>
      <c r="F644" s="320"/>
      <c r="G644" s="320">
        <v>1</v>
      </c>
      <c r="H644" s="320">
        <v>4</v>
      </c>
      <c r="I644" s="320"/>
      <c r="J644" s="320">
        <v>4</v>
      </c>
      <c r="K644" s="320">
        <v>4</v>
      </c>
      <c r="L644" s="320"/>
      <c r="M644" s="320">
        <v>4</v>
      </c>
      <c r="N644" s="320"/>
      <c r="O644" s="320"/>
      <c r="P644" s="320"/>
      <c r="Q644" s="320"/>
      <c r="R644" s="320"/>
      <c r="S644" s="320">
        <v>3</v>
      </c>
      <c r="T644" s="320">
        <v>3</v>
      </c>
      <c r="U644" s="320">
        <v>3</v>
      </c>
      <c r="V644" s="320">
        <v>3</v>
      </c>
      <c r="W644" s="320">
        <v>1</v>
      </c>
      <c r="X644" s="320"/>
      <c r="Y644" s="320"/>
      <c r="Z644" s="320"/>
      <c r="AA644" s="320"/>
      <c r="AB644" s="320"/>
      <c r="AC644" s="320"/>
      <c r="AD644" s="320">
        <v>5</v>
      </c>
      <c r="AE644" s="320">
        <v>1</v>
      </c>
      <c r="AF644" s="320">
        <v>1</v>
      </c>
      <c r="AG644" s="320">
        <v>4</v>
      </c>
      <c r="AH644" s="320">
        <v>3</v>
      </c>
      <c r="AI644" s="320">
        <v>4</v>
      </c>
      <c r="AJ644" s="320">
        <v>4</v>
      </c>
      <c r="AK644" s="320">
        <v>1</v>
      </c>
      <c r="AL644" s="320">
        <v>6</v>
      </c>
      <c r="AM644" s="320">
        <v>3</v>
      </c>
      <c r="AN644" s="320">
        <v>3</v>
      </c>
      <c r="AO644" s="320">
        <v>3</v>
      </c>
      <c r="AP644" s="320">
        <v>2</v>
      </c>
      <c r="AQ644" s="320">
        <v>3</v>
      </c>
      <c r="AR644" s="320">
        <v>2</v>
      </c>
      <c r="AS644" s="320">
        <v>5</v>
      </c>
      <c r="AT644" s="320" t="s">
        <v>22</v>
      </c>
      <c r="AU644" s="320">
        <v>3</v>
      </c>
      <c r="AV644" s="320"/>
      <c r="AW644" s="320">
        <v>4</v>
      </c>
      <c r="AX644" s="320">
        <v>4</v>
      </c>
      <c r="AY644" s="320">
        <v>5</v>
      </c>
      <c r="AZ644" s="320">
        <v>5</v>
      </c>
      <c r="BA644" s="320">
        <v>5</v>
      </c>
      <c r="BB644" s="320">
        <v>5</v>
      </c>
      <c r="BC644" s="320"/>
      <c r="BD644" s="320" t="s">
        <v>22</v>
      </c>
      <c r="BE644" s="320" t="s">
        <v>22</v>
      </c>
      <c r="BF644" s="320"/>
      <c r="BG644" s="320"/>
      <c r="BH644" s="320">
        <v>3</v>
      </c>
      <c r="BI644" s="320">
        <v>2</v>
      </c>
      <c r="BJ644" s="320"/>
      <c r="BK644" s="320">
        <v>4</v>
      </c>
      <c r="BL644" s="320"/>
      <c r="BM644" s="320"/>
      <c r="BN644" s="320"/>
      <c r="BO644" s="381">
        <v>43497.440486111111</v>
      </c>
    </row>
    <row r="645" spans="1:67" ht="15" x14ac:dyDescent="0.25">
      <c r="A645" s="244" t="str">
        <f>IFERROR(LOOKUP(H645,BLIOTECAS!$D$2:$D$30,BLIOTECAS!$C$2:$C$30),"N/C")</f>
        <v>F. Ciencias Matemáticas</v>
      </c>
      <c r="B645" s="243" t="str">
        <f>IFERROR(LOOKUP(H645,BLIOTECAS!$D$2:$D$29,BLIOTECAS!$E$2:$E$29),"N/C")</f>
        <v>Ciencias Experimentales</v>
      </c>
      <c r="C645" s="243">
        <f>LOOKUP(H645,BLIOTECAS!$D$2:$D$30,BLIOTECAS!$F$2:$F$30)</f>
        <v>2</v>
      </c>
      <c r="D645" s="320">
        <v>657</v>
      </c>
      <c r="E645" s="320"/>
      <c r="F645" s="320"/>
      <c r="G645" s="320">
        <v>2</v>
      </c>
      <c r="H645" s="320">
        <v>8</v>
      </c>
      <c r="I645" s="320"/>
      <c r="J645" s="320">
        <v>3</v>
      </c>
      <c r="K645" s="320">
        <v>2</v>
      </c>
      <c r="L645" s="320"/>
      <c r="M645" s="320">
        <v>29</v>
      </c>
      <c r="N645" s="320">
        <v>8</v>
      </c>
      <c r="O645" s="320">
        <v>22</v>
      </c>
      <c r="P645" s="320"/>
      <c r="Q645" s="320"/>
      <c r="R645" s="320"/>
      <c r="S645" s="320">
        <v>3</v>
      </c>
      <c r="T645" s="320">
        <v>3</v>
      </c>
      <c r="U645" s="320">
        <v>5</v>
      </c>
      <c r="V645" s="320">
        <v>4</v>
      </c>
      <c r="W645" s="320"/>
      <c r="X645" s="320">
        <v>2</v>
      </c>
      <c r="Y645" s="320">
        <v>3</v>
      </c>
      <c r="Z645" s="320"/>
      <c r="AA645" s="320"/>
      <c r="AB645" s="320"/>
      <c r="AC645" s="320"/>
      <c r="AD645" s="320">
        <v>4</v>
      </c>
      <c r="AE645" s="320">
        <v>1</v>
      </c>
      <c r="AF645" s="320">
        <v>1</v>
      </c>
      <c r="AG645" s="320">
        <v>1</v>
      </c>
      <c r="AH645" s="320">
        <v>4</v>
      </c>
      <c r="AI645" s="320">
        <v>5</v>
      </c>
      <c r="AJ645" s="320">
        <v>3</v>
      </c>
      <c r="AK645" s="320">
        <v>1</v>
      </c>
      <c r="AL645" s="320">
        <v>6</v>
      </c>
      <c r="AM645" s="320">
        <v>3</v>
      </c>
      <c r="AN645" s="320">
        <v>4</v>
      </c>
      <c r="AO645" s="320">
        <v>1</v>
      </c>
      <c r="AP645" s="320">
        <v>5</v>
      </c>
      <c r="AQ645" s="320">
        <v>5</v>
      </c>
      <c r="AR645" s="320">
        <v>1</v>
      </c>
      <c r="AS645" s="320">
        <v>1</v>
      </c>
      <c r="AT645" s="320" t="s">
        <v>22</v>
      </c>
      <c r="AU645" s="320">
        <v>5</v>
      </c>
      <c r="AV645" s="320"/>
      <c r="AW645" s="320">
        <v>5</v>
      </c>
      <c r="AX645" s="320">
        <v>5</v>
      </c>
      <c r="AY645" s="320">
        <v>5</v>
      </c>
      <c r="AZ645" s="320">
        <v>5</v>
      </c>
      <c r="BA645" s="320">
        <v>5</v>
      </c>
      <c r="BB645" s="320">
        <v>5</v>
      </c>
      <c r="BC645" s="320"/>
      <c r="BD645" s="320" t="s">
        <v>22</v>
      </c>
      <c r="BE645" s="320" t="s">
        <v>22</v>
      </c>
      <c r="BF645" s="320"/>
      <c r="BG645" s="320"/>
      <c r="BH645" s="320">
        <v>5</v>
      </c>
      <c r="BI645" s="320">
        <v>4</v>
      </c>
      <c r="BJ645" s="320"/>
      <c r="BK645" s="320">
        <v>3</v>
      </c>
      <c r="BL645" s="320">
        <v>4</v>
      </c>
      <c r="BM645" s="320"/>
      <c r="BN645" s="320"/>
      <c r="BO645" s="381">
        <v>43497.440798611111</v>
      </c>
    </row>
    <row r="646" spans="1:67" ht="15" x14ac:dyDescent="0.25">
      <c r="A646" s="244" t="str">
        <f>IFERROR(LOOKUP(H646,BLIOTECAS!$D$2:$D$30,BLIOTECAS!$C$2:$C$30),"N/C")</f>
        <v>F. Filología</v>
      </c>
      <c r="B646" s="243" t="str">
        <f>IFERROR(LOOKUP(H646,BLIOTECAS!$D$2:$D$29,BLIOTECAS!$E$2:$E$29),"N/C")</f>
        <v>Humanidades</v>
      </c>
      <c r="C646" s="243">
        <f>LOOKUP(H646,BLIOTECAS!$D$2:$D$30,BLIOTECAS!$F$2:$F$30)</f>
        <v>1</v>
      </c>
      <c r="D646" s="320">
        <v>658</v>
      </c>
      <c r="E646" s="320"/>
      <c r="F646" s="320"/>
      <c r="G646" s="320">
        <v>2</v>
      </c>
      <c r="H646" s="320">
        <v>14</v>
      </c>
      <c r="I646" s="320"/>
      <c r="J646" s="320">
        <v>4</v>
      </c>
      <c r="K646" s="320">
        <v>3</v>
      </c>
      <c r="L646" s="320"/>
      <c r="M646" s="320">
        <v>14</v>
      </c>
      <c r="N646" s="320">
        <v>29</v>
      </c>
      <c r="O646" s="320"/>
      <c r="P646" s="320" t="s">
        <v>684</v>
      </c>
      <c r="Q646" s="320"/>
      <c r="R646" s="320"/>
      <c r="S646" s="320">
        <v>5</v>
      </c>
      <c r="T646" s="320">
        <v>5</v>
      </c>
      <c r="U646" s="320">
        <v>5</v>
      </c>
      <c r="V646" s="320">
        <v>3</v>
      </c>
      <c r="W646" s="320"/>
      <c r="X646" s="320">
        <v>2</v>
      </c>
      <c r="Y646" s="320">
        <v>3</v>
      </c>
      <c r="Z646" s="320"/>
      <c r="AA646" s="320">
        <v>1</v>
      </c>
      <c r="AB646" s="320"/>
      <c r="AC646" s="320"/>
      <c r="AD646" s="320">
        <v>4</v>
      </c>
      <c r="AE646" s="320">
        <v>4</v>
      </c>
      <c r="AF646" s="320">
        <v>4</v>
      </c>
      <c r="AG646" s="320">
        <v>1</v>
      </c>
      <c r="AH646" s="320">
        <v>5</v>
      </c>
      <c r="AI646" s="320">
        <v>5</v>
      </c>
      <c r="AJ646" s="320">
        <v>5</v>
      </c>
      <c r="AK646" s="320">
        <v>5</v>
      </c>
      <c r="AL646" s="320">
        <v>5</v>
      </c>
      <c r="AM646" s="320">
        <v>4</v>
      </c>
      <c r="AN646" s="320">
        <v>3</v>
      </c>
      <c r="AO646" s="320">
        <v>4</v>
      </c>
      <c r="AP646" s="320">
        <v>4</v>
      </c>
      <c r="AQ646" s="320">
        <v>5</v>
      </c>
      <c r="AR646" s="320">
        <v>3</v>
      </c>
      <c r="AS646" s="320">
        <v>3</v>
      </c>
      <c r="AT646" s="320" t="s">
        <v>22</v>
      </c>
      <c r="AU646" s="320">
        <v>4</v>
      </c>
      <c r="AV646" s="320"/>
      <c r="AW646" s="320">
        <v>5</v>
      </c>
      <c r="AX646" s="320">
        <v>4</v>
      </c>
      <c r="AY646" s="320">
        <v>4</v>
      </c>
      <c r="AZ646" s="320">
        <v>4</v>
      </c>
      <c r="BA646" s="320">
        <v>5</v>
      </c>
      <c r="BB646" s="320">
        <v>4</v>
      </c>
      <c r="BC646" s="320"/>
      <c r="BD646" s="320" t="s">
        <v>22</v>
      </c>
      <c r="BE646" s="320" t="s">
        <v>22</v>
      </c>
      <c r="BF646" s="320"/>
      <c r="BG646" s="320"/>
      <c r="BH646" s="320">
        <v>4</v>
      </c>
      <c r="BI646" s="320">
        <v>4</v>
      </c>
      <c r="BJ646" s="320"/>
      <c r="BK646" s="320">
        <v>4</v>
      </c>
      <c r="BL646" s="320">
        <v>4</v>
      </c>
      <c r="BM646" s="320"/>
      <c r="BN646" s="320"/>
      <c r="BO646" s="381">
        <v>43497.440925925926</v>
      </c>
    </row>
    <row r="647" spans="1:67" ht="15" x14ac:dyDescent="0.25">
      <c r="A647" s="244" t="str">
        <f>IFERROR(LOOKUP(H647,BLIOTECAS!$D$2:$D$30,BLIOTECAS!$C$2:$C$30),"N/C")</f>
        <v>F. Psicología</v>
      </c>
      <c r="B647" s="243" t="str">
        <f>IFERROR(LOOKUP(H647,BLIOTECAS!$D$2:$D$29,BLIOTECAS!$E$2:$E$29),"N/C")</f>
        <v>Ciencias de la Salud</v>
      </c>
      <c r="C647" s="243">
        <f>LOOKUP(H647,BLIOTECAS!$D$2:$D$30,BLIOTECAS!$F$2:$F$30)</f>
        <v>4</v>
      </c>
      <c r="D647" s="320">
        <v>659</v>
      </c>
      <c r="E647" s="320"/>
      <c r="F647" s="320"/>
      <c r="G647" s="320">
        <v>1</v>
      </c>
      <c r="H647" s="320">
        <v>20</v>
      </c>
      <c r="I647" s="320"/>
      <c r="J647" s="320">
        <v>3</v>
      </c>
      <c r="K647" s="320">
        <v>4</v>
      </c>
      <c r="L647" s="320"/>
      <c r="M647" s="320">
        <v>20</v>
      </c>
      <c r="N647" s="320"/>
      <c r="O647" s="320"/>
      <c r="P647" s="320"/>
      <c r="Q647" s="320"/>
      <c r="R647" s="320"/>
      <c r="S647" s="320">
        <v>4</v>
      </c>
      <c r="T647" s="320">
        <v>5</v>
      </c>
      <c r="U647" s="320">
        <v>5</v>
      </c>
      <c r="V647" s="320">
        <v>4</v>
      </c>
      <c r="W647" s="320"/>
      <c r="X647" s="320">
        <v>2</v>
      </c>
      <c r="Y647" s="320">
        <v>3</v>
      </c>
      <c r="Z647" s="320">
        <v>4</v>
      </c>
      <c r="AA647" s="320">
        <v>0.5</v>
      </c>
      <c r="AB647" s="320"/>
      <c r="AC647" s="320"/>
      <c r="AD647" s="320">
        <v>5</v>
      </c>
      <c r="AE647" s="320">
        <v>1</v>
      </c>
      <c r="AF647" s="320">
        <v>4</v>
      </c>
      <c r="AG647" s="320">
        <v>2</v>
      </c>
      <c r="AH647" s="320">
        <v>4</v>
      </c>
      <c r="AI647" s="320">
        <v>5</v>
      </c>
      <c r="AJ647" s="320">
        <v>5</v>
      </c>
      <c r="AK647" s="320">
        <v>1</v>
      </c>
      <c r="AL647" s="320">
        <v>3</v>
      </c>
      <c r="AM647" s="320">
        <v>4</v>
      </c>
      <c r="AN647" s="320">
        <v>4</v>
      </c>
      <c r="AO647" s="320">
        <v>5</v>
      </c>
      <c r="AP647" s="320">
        <v>5</v>
      </c>
      <c r="AQ647" s="320">
        <v>3</v>
      </c>
      <c r="AR647" s="320">
        <v>3</v>
      </c>
      <c r="AS647" s="320">
        <v>3</v>
      </c>
      <c r="AT647" s="320" t="s">
        <v>22</v>
      </c>
      <c r="AU647" s="320">
        <v>3</v>
      </c>
      <c r="AV647" s="320"/>
      <c r="AW647" s="320">
        <v>5</v>
      </c>
      <c r="AX647" s="320">
        <v>3</v>
      </c>
      <c r="AY647" s="320">
        <v>3</v>
      </c>
      <c r="AZ647" s="320">
        <v>5</v>
      </c>
      <c r="BA647" s="320">
        <v>5</v>
      </c>
      <c r="BB647" s="320">
        <v>5</v>
      </c>
      <c r="BC647" s="320"/>
      <c r="BD647" s="320" t="s">
        <v>22</v>
      </c>
      <c r="BE647" s="320" t="s">
        <v>22</v>
      </c>
      <c r="BF647" s="320"/>
      <c r="BG647" s="320"/>
      <c r="BH647" s="320">
        <v>5</v>
      </c>
      <c r="BI647" s="320">
        <v>5</v>
      </c>
      <c r="BJ647" s="320"/>
      <c r="BK647" s="320">
        <v>4</v>
      </c>
      <c r="BL647" s="320">
        <v>4</v>
      </c>
      <c r="BM647" s="320"/>
      <c r="BN647" s="320" t="s">
        <v>685</v>
      </c>
      <c r="BO647" s="381">
        <v>43497.441053240742</v>
      </c>
    </row>
    <row r="648" spans="1:67" ht="15" x14ac:dyDescent="0.25">
      <c r="A648" s="244" t="str">
        <f>IFERROR(LOOKUP(H648,BLIOTECAS!$D$2:$D$30,BLIOTECAS!$C$2:$C$30),"N/C")</f>
        <v>F. Filología</v>
      </c>
      <c r="B648" s="243" t="str">
        <f>IFERROR(LOOKUP(H648,BLIOTECAS!$D$2:$D$29,BLIOTECAS!$E$2:$E$29),"N/C")</f>
        <v>Humanidades</v>
      </c>
      <c r="C648" s="243">
        <f>LOOKUP(H648,BLIOTECAS!$D$2:$D$30,BLIOTECAS!$F$2:$F$30)</f>
        <v>1</v>
      </c>
      <c r="D648" s="320">
        <v>660</v>
      </c>
      <c r="E648" s="320"/>
      <c r="F648" s="320"/>
      <c r="G648" s="320">
        <v>3</v>
      </c>
      <c r="H648" s="320">
        <v>14</v>
      </c>
      <c r="I648" s="320"/>
      <c r="J648" s="320">
        <v>5</v>
      </c>
      <c r="K648" s="320">
        <v>4</v>
      </c>
      <c r="L648" s="320"/>
      <c r="M648" s="320">
        <v>14</v>
      </c>
      <c r="N648" s="320">
        <v>29</v>
      </c>
      <c r="O648" s="320">
        <v>15</v>
      </c>
      <c r="P648" s="320" t="s">
        <v>686</v>
      </c>
      <c r="Q648" s="320"/>
      <c r="R648" s="320"/>
      <c r="S648" s="320">
        <v>2</v>
      </c>
      <c r="T648" s="320">
        <v>2</v>
      </c>
      <c r="U648" s="320">
        <v>4</v>
      </c>
      <c r="V648" s="320">
        <v>5</v>
      </c>
      <c r="W648" s="320">
        <v>1</v>
      </c>
      <c r="X648" s="320"/>
      <c r="Y648" s="320"/>
      <c r="Z648" s="320"/>
      <c r="AA648" s="320"/>
      <c r="AB648" s="320"/>
      <c r="AC648" s="320"/>
      <c r="AD648" s="320">
        <v>4</v>
      </c>
      <c r="AE648" s="320">
        <v>3</v>
      </c>
      <c r="AF648" s="320">
        <v>4</v>
      </c>
      <c r="AG648" s="320">
        <v>3</v>
      </c>
      <c r="AH648" s="320">
        <v>1</v>
      </c>
      <c r="AI648" s="320">
        <v>2</v>
      </c>
      <c r="AJ648" s="320">
        <v>1</v>
      </c>
      <c r="AK648" s="320">
        <v>5</v>
      </c>
      <c r="AL648" s="320">
        <v>6</v>
      </c>
      <c r="AM648" s="320">
        <v>4</v>
      </c>
      <c r="AN648" s="320">
        <v>4</v>
      </c>
      <c r="AO648" s="320">
        <v>2</v>
      </c>
      <c r="AP648" s="320">
        <v>2</v>
      </c>
      <c r="AQ648" s="320">
        <v>1</v>
      </c>
      <c r="AR648" s="320">
        <v>1</v>
      </c>
      <c r="AS648" s="320">
        <v>3</v>
      </c>
      <c r="AT648" s="320" t="s">
        <v>356</v>
      </c>
      <c r="AU648" s="320">
        <v>1</v>
      </c>
      <c r="AV648" s="320"/>
      <c r="AW648" s="320">
        <v>2</v>
      </c>
      <c r="AX648" s="320">
        <v>5</v>
      </c>
      <c r="AY648" s="320">
        <v>5</v>
      </c>
      <c r="AZ648" s="320">
        <v>2</v>
      </c>
      <c r="BA648" s="320">
        <v>1</v>
      </c>
      <c r="BB648" s="320">
        <v>3</v>
      </c>
      <c r="BC648" s="320"/>
      <c r="BD648" s="320" t="s">
        <v>356</v>
      </c>
      <c r="BE648" s="320" t="s">
        <v>22</v>
      </c>
      <c r="BF648" s="320"/>
      <c r="BG648" s="320"/>
      <c r="BH648" s="320">
        <v>3</v>
      </c>
      <c r="BI648" s="320">
        <v>1</v>
      </c>
      <c r="BJ648" s="320"/>
      <c r="BK648" s="320">
        <v>3</v>
      </c>
      <c r="BL648" s="320">
        <v>1</v>
      </c>
      <c r="BM648" s="320"/>
      <c r="BN648" s="320" t="s">
        <v>687</v>
      </c>
      <c r="BO648" s="381">
        <v>43497.441122685188</v>
      </c>
    </row>
    <row r="649" spans="1:67" ht="15" x14ac:dyDescent="0.25">
      <c r="A649" s="244" t="str">
        <f>IFERROR(LOOKUP(H649,BLIOTECAS!$D$2:$D$30,BLIOTECAS!$C$2:$C$30),"N/C")</f>
        <v>F. Farmacia</v>
      </c>
      <c r="B649" s="243" t="str">
        <f>IFERROR(LOOKUP(H649,BLIOTECAS!$D$2:$D$29,BLIOTECAS!$E$2:$E$29),"N/C")</f>
        <v>Ciencias de la Salud</v>
      </c>
      <c r="C649" s="243">
        <f>LOOKUP(H649,BLIOTECAS!$D$2:$D$30,BLIOTECAS!$F$2:$F$30)</f>
        <v>4</v>
      </c>
      <c r="D649" s="320">
        <v>661</v>
      </c>
      <c r="E649" s="320"/>
      <c r="F649" s="320"/>
      <c r="G649" s="320">
        <v>1</v>
      </c>
      <c r="H649" s="320">
        <v>13</v>
      </c>
      <c r="I649" s="320"/>
      <c r="J649" s="320">
        <v>1</v>
      </c>
      <c r="K649" s="320">
        <v>1</v>
      </c>
      <c r="L649" s="320"/>
      <c r="M649" s="320">
        <v>13</v>
      </c>
      <c r="N649" s="320"/>
      <c r="O649" s="320"/>
      <c r="P649" s="320"/>
      <c r="Q649" s="320"/>
      <c r="R649" s="320"/>
      <c r="S649" s="320">
        <v>4</v>
      </c>
      <c r="T649" s="320"/>
      <c r="U649" s="320">
        <v>4</v>
      </c>
      <c r="V649" s="320">
        <v>5</v>
      </c>
      <c r="W649" s="320">
        <v>1</v>
      </c>
      <c r="X649" s="320"/>
      <c r="Y649" s="320"/>
      <c r="Z649" s="320"/>
      <c r="AA649" s="320"/>
      <c r="AB649" s="320"/>
      <c r="AC649" s="320"/>
      <c r="AD649" s="320">
        <v>1</v>
      </c>
      <c r="AE649" s="320">
        <v>1</v>
      </c>
      <c r="AF649" s="320">
        <v>1</v>
      </c>
      <c r="AG649" s="320">
        <v>2</v>
      </c>
      <c r="AH649" s="320">
        <v>5</v>
      </c>
      <c r="AI649" s="320">
        <v>5</v>
      </c>
      <c r="AJ649" s="320">
        <v>5</v>
      </c>
      <c r="AK649" s="320">
        <v>1</v>
      </c>
      <c r="AL649" s="320">
        <v>2</v>
      </c>
      <c r="AM649" s="320">
        <v>3</v>
      </c>
      <c r="AN649" s="320">
        <v>3</v>
      </c>
      <c r="AO649" s="320">
        <v>3</v>
      </c>
      <c r="AP649" s="320">
        <v>3</v>
      </c>
      <c r="AQ649" s="320"/>
      <c r="AR649" s="320"/>
      <c r="AS649" s="320"/>
      <c r="AT649" s="320"/>
      <c r="AU649" s="320"/>
      <c r="AV649" s="320"/>
      <c r="AW649" s="320">
        <v>4</v>
      </c>
      <c r="AX649" s="320"/>
      <c r="AY649" s="320"/>
      <c r="AZ649" s="320"/>
      <c r="BA649" s="320"/>
      <c r="BB649" s="320"/>
      <c r="BC649" s="320"/>
      <c r="BD649" s="320" t="s">
        <v>22</v>
      </c>
      <c r="BE649" s="320" t="s">
        <v>22</v>
      </c>
      <c r="BF649" s="320"/>
      <c r="BG649" s="320"/>
      <c r="BH649" s="320"/>
      <c r="BI649" s="320">
        <v>4</v>
      </c>
      <c r="BJ649" s="320"/>
      <c r="BK649" s="320">
        <v>5</v>
      </c>
      <c r="BL649" s="320"/>
      <c r="BM649" s="320"/>
      <c r="BN649" s="320"/>
      <c r="BO649" s="381">
        <v>43497.441168981481</v>
      </c>
    </row>
    <row r="650" spans="1:67" ht="15" x14ac:dyDescent="0.25">
      <c r="A650" s="244" t="str">
        <f>IFERROR(LOOKUP(H650,BLIOTECAS!$D$2:$D$30,BLIOTECAS!$C$2:$C$30),"N/C")</f>
        <v>F. Ciencias Matemáticas</v>
      </c>
      <c r="B650" s="243" t="str">
        <f>IFERROR(LOOKUP(H650,BLIOTECAS!$D$2:$D$29,BLIOTECAS!$E$2:$E$29),"N/C")</f>
        <v>Ciencias Experimentales</v>
      </c>
      <c r="C650" s="243">
        <f>LOOKUP(H650,BLIOTECAS!$D$2:$D$30,BLIOTECAS!$F$2:$F$30)</f>
        <v>2</v>
      </c>
      <c r="D650" s="320">
        <v>662</v>
      </c>
      <c r="E650" s="320"/>
      <c r="F650" s="320"/>
      <c r="G650" s="320">
        <v>1</v>
      </c>
      <c r="H650" s="320">
        <v>8</v>
      </c>
      <c r="I650" s="320"/>
      <c r="J650" s="320">
        <v>3</v>
      </c>
      <c r="K650" s="320">
        <v>1</v>
      </c>
      <c r="L650" s="320"/>
      <c r="M650" s="320">
        <v>8</v>
      </c>
      <c r="N650" s="320">
        <v>6</v>
      </c>
      <c r="O650" s="320">
        <v>4</v>
      </c>
      <c r="P650" s="320"/>
      <c r="Q650" s="320"/>
      <c r="R650" s="320"/>
      <c r="S650" s="320">
        <v>4</v>
      </c>
      <c r="T650" s="320">
        <v>4</v>
      </c>
      <c r="U650" s="320">
        <v>4</v>
      </c>
      <c r="V650" s="320">
        <v>3</v>
      </c>
      <c r="W650" s="320"/>
      <c r="X650" s="320"/>
      <c r="Y650" s="320"/>
      <c r="Z650" s="320">
        <v>4</v>
      </c>
      <c r="AA650" s="320">
        <v>2</v>
      </c>
      <c r="AB650" s="320"/>
      <c r="AC650" s="320"/>
      <c r="AD650" s="320">
        <v>3</v>
      </c>
      <c r="AE650" s="320">
        <v>1</v>
      </c>
      <c r="AF650" s="320">
        <v>2</v>
      </c>
      <c r="AG650" s="320">
        <v>4</v>
      </c>
      <c r="AH650" s="320">
        <v>3</v>
      </c>
      <c r="AI650" s="320">
        <v>4</v>
      </c>
      <c r="AJ650" s="320">
        <v>5</v>
      </c>
      <c r="AK650" s="320">
        <v>1</v>
      </c>
      <c r="AL650" s="320">
        <v>2</v>
      </c>
      <c r="AM650" s="320">
        <v>3</v>
      </c>
      <c r="AN650" s="320">
        <v>3</v>
      </c>
      <c r="AO650" s="320">
        <v>3</v>
      </c>
      <c r="AP650" s="320">
        <v>4</v>
      </c>
      <c r="AQ650" s="320">
        <v>3</v>
      </c>
      <c r="AR650" s="320">
        <v>2</v>
      </c>
      <c r="AS650" s="320">
        <v>2</v>
      </c>
      <c r="AT650" s="320" t="s">
        <v>22</v>
      </c>
      <c r="AU650" s="320">
        <v>2</v>
      </c>
      <c r="AV650" s="320"/>
      <c r="AW650" s="320">
        <v>3</v>
      </c>
      <c r="AX650" s="320">
        <v>2</v>
      </c>
      <c r="AY650" s="320">
        <v>3</v>
      </c>
      <c r="AZ650" s="320">
        <v>3</v>
      </c>
      <c r="BA650" s="320">
        <v>3</v>
      </c>
      <c r="BB650" s="320">
        <v>3</v>
      </c>
      <c r="BC650" s="320"/>
      <c r="BD650" s="320" t="s">
        <v>22</v>
      </c>
      <c r="BE650" s="320" t="s">
        <v>22</v>
      </c>
      <c r="BF650" s="320">
        <v>1</v>
      </c>
      <c r="BG650" s="320"/>
      <c r="BH650" s="320">
        <v>2</v>
      </c>
      <c r="BI650" s="320">
        <v>4</v>
      </c>
      <c r="BJ650" s="320"/>
      <c r="BK650" s="320">
        <v>3</v>
      </c>
      <c r="BL650" s="320">
        <v>4</v>
      </c>
      <c r="BM650" s="320"/>
      <c r="BN650" s="320"/>
      <c r="BO650" s="381">
        <v>43497.441180555557</v>
      </c>
    </row>
    <row r="651" spans="1:67" ht="15" x14ac:dyDescent="0.25">
      <c r="A651" s="244" t="str">
        <f>IFERROR(LOOKUP(H651,BLIOTECAS!$D$2:$D$30,BLIOTECAS!$C$2:$C$30),"N/C")</f>
        <v>F. Educación - Centro de Formación del Profesorado</v>
      </c>
      <c r="B651" s="243" t="str">
        <f>IFERROR(LOOKUP(H651,BLIOTECAS!$D$2:$D$29,BLIOTECAS!$E$2:$E$29),"N/C")</f>
        <v>Humanidades</v>
      </c>
      <c r="C651" s="243">
        <f>LOOKUP(H651,BLIOTECAS!$D$2:$D$30,BLIOTECAS!$F$2:$F$30)</f>
        <v>1</v>
      </c>
      <c r="D651" s="320">
        <v>663</v>
      </c>
      <c r="E651" s="320"/>
      <c r="F651" s="320"/>
      <c r="G651" s="320">
        <v>1</v>
      </c>
      <c r="H651" s="320">
        <v>12</v>
      </c>
      <c r="I651" s="320"/>
      <c r="J651" s="320">
        <v>3</v>
      </c>
      <c r="K651" s="320">
        <v>3</v>
      </c>
      <c r="L651" s="320"/>
      <c r="M651" s="320">
        <v>12</v>
      </c>
      <c r="N651" s="320">
        <v>29</v>
      </c>
      <c r="O651" s="320"/>
      <c r="P651" s="320" t="s">
        <v>688</v>
      </c>
      <c r="Q651" s="320"/>
      <c r="R651" s="320"/>
      <c r="S651" s="320">
        <v>5</v>
      </c>
      <c r="T651" s="320">
        <v>5</v>
      </c>
      <c r="U651" s="320">
        <v>3</v>
      </c>
      <c r="V651" s="320">
        <v>3</v>
      </c>
      <c r="W651" s="320">
        <v>1</v>
      </c>
      <c r="X651" s="320"/>
      <c r="Y651" s="320"/>
      <c r="Z651" s="320"/>
      <c r="AA651" s="320"/>
      <c r="AB651" s="320"/>
      <c r="AC651" s="320"/>
      <c r="AD651" s="320">
        <v>5</v>
      </c>
      <c r="AE651" s="320">
        <v>3</v>
      </c>
      <c r="AF651" s="320">
        <v>3</v>
      </c>
      <c r="AG651" s="320">
        <v>1</v>
      </c>
      <c r="AH651" s="320">
        <v>5</v>
      </c>
      <c r="AI651" s="320">
        <v>4</v>
      </c>
      <c r="AJ651" s="320">
        <v>5</v>
      </c>
      <c r="AK651" s="320">
        <v>1</v>
      </c>
      <c r="AL651" s="320">
        <v>3</v>
      </c>
      <c r="AM651" s="320">
        <v>5</v>
      </c>
      <c r="AN651" s="320">
        <v>5</v>
      </c>
      <c r="AO651" s="320">
        <v>4</v>
      </c>
      <c r="AP651" s="320">
        <v>5</v>
      </c>
      <c r="AQ651" s="320">
        <v>5</v>
      </c>
      <c r="AR651" s="320">
        <v>5</v>
      </c>
      <c r="AS651" s="320">
        <v>5</v>
      </c>
      <c r="AT651" s="320" t="s">
        <v>356</v>
      </c>
      <c r="AU651" s="320">
        <v>2</v>
      </c>
      <c r="AV651" s="320"/>
      <c r="AW651" s="320">
        <v>5</v>
      </c>
      <c r="AX651" s="320">
        <v>4</v>
      </c>
      <c r="AY651" s="320">
        <v>4</v>
      </c>
      <c r="AZ651" s="320">
        <v>5</v>
      </c>
      <c r="BA651" s="320">
        <v>5</v>
      </c>
      <c r="BB651" s="320">
        <v>5</v>
      </c>
      <c r="BC651" s="320"/>
      <c r="BD651" s="320" t="s">
        <v>356</v>
      </c>
      <c r="BE651" s="320" t="s">
        <v>22</v>
      </c>
      <c r="BF651" s="320"/>
      <c r="BG651" s="320"/>
      <c r="BH651" s="320">
        <v>5</v>
      </c>
      <c r="BI651" s="320">
        <v>5</v>
      </c>
      <c r="BJ651" s="320"/>
      <c r="BK651" s="320">
        <v>4</v>
      </c>
      <c r="BL651" s="320">
        <v>4</v>
      </c>
      <c r="BM651" s="320"/>
      <c r="BN651" s="320"/>
      <c r="BO651" s="381">
        <v>43497.441203703704</v>
      </c>
    </row>
    <row r="652" spans="1:67" ht="15" x14ac:dyDescent="0.25">
      <c r="A652" s="244" t="str">
        <f>IFERROR(LOOKUP(H652,BLIOTECAS!$D$2:$D$30,BLIOTECAS!$C$2:$C$30),"N/C")</f>
        <v>F. Medicina</v>
      </c>
      <c r="B652" s="243" t="str">
        <f>IFERROR(LOOKUP(H652,BLIOTECAS!$D$2:$D$29,BLIOTECAS!$E$2:$E$29),"N/C")</f>
        <v>Ciencias de la Salud</v>
      </c>
      <c r="C652" s="243">
        <f>LOOKUP(H652,BLIOTECAS!$D$2:$D$30,BLIOTECAS!$F$2:$F$30)</f>
        <v>4</v>
      </c>
      <c r="D652" s="320">
        <v>664</v>
      </c>
      <c r="E652" s="320"/>
      <c r="F652" s="320"/>
      <c r="G652" s="320">
        <v>1</v>
      </c>
      <c r="H652" s="320">
        <v>18</v>
      </c>
      <c r="I652" s="320"/>
      <c r="J652" s="320">
        <v>5</v>
      </c>
      <c r="K652" s="320">
        <v>1</v>
      </c>
      <c r="L652" s="320"/>
      <c r="M652" s="320">
        <v>29</v>
      </c>
      <c r="N652" s="320">
        <v>18</v>
      </c>
      <c r="O652" s="320">
        <v>22</v>
      </c>
      <c r="P652" s="320" t="s">
        <v>689</v>
      </c>
      <c r="Q652" s="320"/>
      <c r="R652" s="320"/>
      <c r="S652" s="320">
        <v>3</v>
      </c>
      <c r="T652" s="320">
        <v>5</v>
      </c>
      <c r="U652" s="320">
        <v>5</v>
      </c>
      <c r="V652" s="320">
        <v>4</v>
      </c>
      <c r="W652" s="320"/>
      <c r="X652" s="320"/>
      <c r="Y652" s="320"/>
      <c r="Z652" s="320">
        <v>4</v>
      </c>
      <c r="AA652" s="322">
        <v>0.91666666666666663</v>
      </c>
      <c r="AB652" s="320"/>
      <c r="AC652" s="320"/>
      <c r="AD652" s="320">
        <v>2</v>
      </c>
      <c r="AE652" s="320">
        <v>1</v>
      </c>
      <c r="AF652" s="320">
        <v>1</v>
      </c>
      <c r="AG652" s="320">
        <v>1</v>
      </c>
      <c r="AH652" s="320">
        <v>4</v>
      </c>
      <c r="AI652" s="320">
        <v>3</v>
      </c>
      <c r="AJ652" s="320">
        <v>5</v>
      </c>
      <c r="AK652" s="320">
        <v>1</v>
      </c>
      <c r="AL652" s="320">
        <v>5</v>
      </c>
      <c r="AM652" s="320">
        <v>4</v>
      </c>
      <c r="AN652" s="320">
        <v>5</v>
      </c>
      <c r="AO652" s="320">
        <v>4</v>
      </c>
      <c r="AP652" s="320">
        <v>5</v>
      </c>
      <c r="AQ652" s="320">
        <v>4</v>
      </c>
      <c r="AR652" s="320">
        <v>3</v>
      </c>
      <c r="AS652" s="320">
        <v>3</v>
      </c>
      <c r="AT652" s="320" t="s">
        <v>22</v>
      </c>
      <c r="AU652" s="320">
        <v>4</v>
      </c>
      <c r="AV652" s="320"/>
      <c r="AW652" s="320">
        <v>5</v>
      </c>
      <c r="AX652" s="320">
        <v>4</v>
      </c>
      <c r="AY652" s="320">
        <v>5</v>
      </c>
      <c r="AZ652" s="320">
        <v>5</v>
      </c>
      <c r="BA652" s="320">
        <v>5</v>
      </c>
      <c r="BB652" s="320">
        <v>5</v>
      </c>
      <c r="BC652" s="320"/>
      <c r="BD652" s="320" t="s">
        <v>22</v>
      </c>
      <c r="BE652" s="320" t="s">
        <v>22</v>
      </c>
      <c r="BF652" s="320"/>
      <c r="BG652" s="320"/>
      <c r="BH652" s="320">
        <v>4</v>
      </c>
      <c r="BI652" s="320">
        <v>4</v>
      </c>
      <c r="BJ652" s="320"/>
      <c r="BK652" s="320">
        <v>4</v>
      </c>
      <c r="BL652" s="320">
        <v>3</v>
      </c>
      <c r="BM652" s="320"/>
      <c r="BN652" s="320"/>
      <c r="BO652" s="381">
        <v>43497.441296296296</v>
      </c>
    </row>
    <row r="653" spans="1:67" ht="15" x14ac:dyDescent="0.25">
      <c r="A653" s="244" t="str">
        <f>IFERROR(LOOKUP(H653,BLIOTECAS!$D$2:$D$30,BLIOTECAS!$C$2:$C$30),"N/C")</f>
        <v>F. Comercio y Turismo</v>
      </c>
      <c r="B653" s="243" t="str">
        <f>IFERROR(LOOKUP(H653,BLIOTECAS!$D$2:$D$29,BLIOTECAS!$E$2:$E$29),"N/C")</f>
        <v>Ciencias Sociales</v>
      </c>
      <c r="C653" s="243">
        <f>LOOKUP(H653,BLIOTECAS!$D$2:$D$30,BLIOTECAS!$F$2:$F$30)</f>
        <v>3</v>
      </c>
      <c r="D653" s="320">
        <v>665</v>
      </c>
      <c r="E653" s="320"/>
      <c r="F653" s="320"/>
      <c r="G653" s="320">
        <v>2</v>
      </c>
      <c r="H653" s="320">
        <v>24</v>
      </c>
      <c r="I653" s="320"/>
      <c r="J653" s="320">
        <v>3</v>
      </c>
      <c r="K653" s="320">
        <v>1</v>
      </c>
      <c r="L653" s="320"/>
      <c r="M653" s="320">
        <v>29</v>
      </c>
      <c r="N653" s="320">
        <v>24</v>
      </c>
      <c r="O653" s="320"/>
      <c r="P653" s="320"/>
      <c r="Q653" s="320"/>
      <c r="R653" s="320"/>
      <c r="S653" s="320">
        <v>4</v>
      </c>
      <c r="T653" s="320">
        <v>3</v>
      </c>
      <c r="U653" s="320">
        <v>3</v>
      </c>
      <c r="V653" s="320">
        <v>3</v>
      </c>
      <c r="W653" s="320">
        <v>1</v>
      </c>
      <c r="X653" s="320"/>
      <c r="Y653" s="320"/>
      <c r="Z653" s="320"/>
      <c r="AA653" s="320"/>
      <c r="AB653" s="320"/>
      <c r="AC653" s="320"/>
      <c r="AD653" s="320">
        <v>3</v>
      </c>
      <c r="AE653" s="320">
        <v>1</v>
      </c>
      <c r="AF653" s="320">
        <v>1</v>
      </c>
      <c r="AG653" s="320">
        <v>3</v>
      </c>
      <c r="AH653" s="320">
        <v>3</v>
      </c>
      <c r="AI653" s="320">
        <v>4</v>
      </c>
      <c r="AJ653" s="320">
        <v>4</v>
      </c>
      <c r="AK653" s="320">
        <v>2</v>
      </c>
      <c r="AL653" s="320">
        <v>6</v>
      </c>
      <c r="AM653" s="320">
        <v>3</v>
      </c>
      <c r="AN653" s="320">
        <v>3</v>
      </c>
      <c r="AO653" s="320">
        <v>2</v>
      </c>
      <c r="AP653" s="320">
        <v>3</v>
      </c>
      <c r="AQ653" s="320">
        <v>3</v>
      </c>
      <c r="AR653" s="320">
        <v>3</v>
      </c>
      <c r="AS653" s="320">
        <v>3</v>
      </c>
      <c r="AT653" s="320" t="s">
        <v>22</v>
      </c>
      <c r="AU653" s="320">
        <v>3</v>
      </c>
      <c r="AV653" s="320"/>
      <c r="AW653" s="320">
        <v>5</v>
      </c>
      <c r="AX653" s="320">
        <v>5</v>
      </c>
      <c r="AY653" s="320">
        <v>5</v>
      </c>
      <c r="AZ653" s="320">
        <v>5</v>
      </c>
      <c r="BA653" s="320">
        <v>3</v>
      </c>
      <c r="BB653" s="320">
        <v>4</v>
      </c>
      <c r="BC653" s="320"/>
      <c r="BD653" s="320" t="s">
        <v>22</v>
      </c>
      <c r="BE653" s="320" t="s">
        <v>22</v>
      </c>
      <c r="BF653" s="320"/>
      <c r="BG653" s="320"/>
      <c r="BH653" s="320">
        <v>4</v>
      </c>
      <c r="BI653" s="320">
        <v>4</v>
      </c>
      <c r="BJ653" s="320"/>
      <c r="BK653" s="320">
        <v>4</v>
      </c>
      <c r="BL653" s="320"/>
      <c r="BM653" s="320"/>
      <c r="BN653" s="320" t="s">
        <v>690</v>
      </c>
      <c r="BO653" s="381">
        <v>43497.441412037035</v>
      </c>
    </row>
    <row r="654" spans="1:67" ht="15" x14ac:dyDescent="0.25">
      <c r="A654" s="244" t="str">
        <f>IFERROR(LOOKUP(H654,BLIOTECAS!$D$2:$D$30,BLIOTECAS!$C$2:$C$30),"N/C")</f>
        <v>F. Odontología</v>
      </c>
      <c r="B654" s="243" t="str">
        <f>IFERROR(LOOKUP(H654,BLIOTECAS!$D$2:$D$29,BLIOTECAS!$E$2:$E$29),"N/C")</f>
        <v>Ciencias de la Salud</v>
      </c>
      <c r="C654" s="243">
        <f>LOOKUP(H654,BLIOTECAS!$D$2:$D$30,BLIOTECAS!$F$2:$F$30)</f>
        <v>4</v>
      </c>
      <c r="D654" s="320">
        <v>666</v>
      </c>
      <c r="E654" s="320"/>
      <c r="F654" s="320"/>
      <c r="G654" s="320">
        <v>1</v>
      </c>
      <c r="H654" s="320">
        <v>19</v>
      </c>
      <c r="I654" s="320"/>
      <c r="J654" s="320">
        <v>4</v>
      </c>
      <c r="K654" s="320">
        <v>3</v>
      </c>
      <c r="L654" s="320"/>
      <c r="M654" s="320">
        <v>19</v>
      </c>
      <c r="N654" s="320">
        <v>29</v>
      </c>
      <c r="O654" s="320"/>
      <c r="P654" s="320"/>
      <c r="Q654" s="320"/>
      <c r="R654" s="320"/>
      <c r="S654" s="320">
        <v>4</v>
      </c>
      <c r="T654" s="320">
        <v>4</v>
      </c>
      <c r="U654" s="320">
        <v>5</v>
      </c>
      <c r="V654" s="320">
        <v>4</v>
      </c>
      <c r="W654" s="320"/>
      <c r="X654" s="320"/>
      <c r="Y654" s="320">
        <v>3</v>
      </c>
      <c r="Z654" s="320"/>
      <c r="AA654" s="320"/>
      <c r="AB654" s="320"/>
      <c r="AC654" s="320"/>
      <c r="AD654" s="320">
        <v>4</v>
      </c>
      <c r="AE654" s="320">
        <v>4</v>
      </c>
      <c r="AF654" s="320">
        <v>2</v>
      </c>
      <c r="AG654" s="320">
        <v>2</v>
      </c>
      <c r="AH654" s="320">
        <v>2</v>
      </c>
      <c r="AI654" s="320">
        <v>5</v>
      </c>
      <c r="AJ654" s="320">
        <v>4</v>
      </c>
      <c r="AK654" s="320">
        <v>1</v>
      </c>
      <c r="AL654" s="320">
        <v>5</v>
      </c>
      <c r="AM654" s="320">
        <v>4</v>
      </c>
      <c r="AN654" s="320">
        <v>4</v>
      </c>
      <c r="AO654" s="320">
        <v>4</v>
      </c>
      <c r="AP654" s="320">
        <v>5</v>
      </c>
      <c r="AQ654" s="320">
        <v>4</v>
      </c>
      <c r="AR654" s="320">
        <v>4</v>
      </c>
      <c r="AS654" s="320">
        <v>4</v>
      </c>
      <c r="AT654" s="320" t="s">
        <v>22</v>
      </c>
      <c r="AU654" s="320">
        <v>4</v>
      </c>
      <c r="AV654" s="320"/>
      <c r="AW654" s="320">
        <v>5</v>
      </c>
      <c r="AX654" s="320">
        <v>5</v>
      </c>
      <c r="AY654" s="320">
        <v>4</v>
      </c>
      <c r="AZ654" s="320">
        <v>5</v>
      </c>
      <c r="BA654" s="320">
        <v>5</v>
      </c>
      <c r="BB654" s="320">
        <v>5</v>
      </c>
      <c r="BC654" s="320"/>
      <c r="BD654" s="320" t="s">
        <v>356</v>
      </c>
      <c r="BE654" s="320" t="s">
        <v>22</v>
      </c>
      <c r="BF654" s="320"/>
      <c r="BG654" s="320"/>
      <c r="BH654" s="320">
        <v>5</v>
      </c>
      <c r="BI654" s="320">
        <v>5</v>
      </c>
      <c r="BJ654" s="320"/>
      <c r="BK654" s="320">
        <v>5</v>
      </c>
      <c r="BL654" s="320">
        <v>5</v>
      </c>
      <c r="BM654" s="320"/>
      <c r="BN654" s="320"/>
      <c r="BO654" s="381">
        <v>43497.441435185188</v>
      </c>
    </row>
    <row r="655" spans="1:67" ht="15" x14ac:dyDescent="0.25">
      <c r="A655" s="244" t="str">
        <f>IFERROR(LOOKUP(H655,BLIOTECAS!$D$2:$D$30,BLIOTECAS!$C$2:$C$30),"N/C")</f>
        <v>F. Filología</v>
      </c>
      <c r="B655" s="243" t="str">
        <f>IFERROR(LOOKUP(H655,BLIOTECAS!$D$2:$D$29,BLIOTECAS!$E$2:$E$29),"N/C")</f>
        <v>Humanidades</v>
      </c>
      <c r="C655" s="243">
        <f>LOOKUP(H655,BLIOTECAS!$D$2:$D$30,BLIOTECAS!$F$2:$F$30)</f>
        <v>1</v>
      </c>
      <c r="D655" s="320">
        <v>667</v>
      </c>
      <c r="E655" s="320"/>
      <c r="F655" s="320"/>
      <c r="G655" s="320">
        <v>1</v>
      </c>
      <c r="H655" s="320">
        <v>14</v>
      </c>
      <c r="I655" s="320"/>
      <c r="J655" s="320">
        <v>5</v>
      </c>
      <c r="K655" s="320">
        <v>3</v>
      </c>
      <c r="L655" s="320"/>
      <c r="M655" s="320">
        <v>14</v>
      </c>
      <c r="N655" s="320">
        <v>29</v>
      </c>
      <c r="O655" s="320">
        <v>15</v>
      </c>
      <c r="P655" s="320"/>
      <c r="Q655" s="320"/>
      <c r="R655" s="320"/>
      <c r="S655" s="320">
        <v>4</v>
      </c>
      <c r="T655" s="320">
        <v>4</v>
      </c>
      <c r="U655" s="320">
        <v>4</v>
      </c>
      <c r="V655" s="320">
        <v>4</v>
      </c>
      <c r="W655" s="320"/>
      <c r="X655" s="320">
        <v>2</v>
      </c>
      <c r="Y655" s="320">
        <v>3</v>
      </c>
      <c r="Z655" s="320">
        <v>4</v>
      </c>
      <c r="AA655" s="320">
        <v>0.125</v>
      </c>
      <c r="AB655" s="320"/>
      <c r="AC655" s="320"/>
      <c r="AD655" s="320"/>
      <c r="AE655" s="320"/>
      <c r="AF655" s="320"/>
      <c r="AG655" s="320"/>
      <c r="AH655" s="320"/>
      <c r="AI655" s="320"/>
      <c r="AJ655" s="320"/>
      <c r="AK655" s="320"/>
      <c r="AL655" s="320"/>
      <c r="AM655" s="320"/>
      <c r="AN655" s="320"/>
      <c r="AO655" s="320"/>
      <c r="AP655" s="320"/>
      <c r="AQ655" s="320"/>
      <c r="AR655" s="320"/>
      <c r="AS655" s="320"/>
      <c r="AT655" s="320"/>
      <c r="AU655" s="320"/>
      <c r="AV655" s="320"/>
      <c r="AW655" s="320"/>
      <c r="AX655" s="320"/>
      <c r="AY655" s="320"/>
      <c r="AZ655" s="320"/>
      <c r="BA655" s="320"/>
      <c r="BB655" s="320"/>
      <c r="BC655" s="320"/>
      <c r="BD655" s="320"/>
      <c r="BE655" s="320"/>
      <c r="BF655" s="320"/>
      <c r="BG655" s="320"/>
      <c r="BH655" s="320"/>
      <c r="BI655" s="320"/>
      <c r="BJ655" s="320"/>
      <c r="BK655" s="320"/>
      <c r="BL655" s="320"/>
      <c r="BM655" s="320"/>
      <c r="BN655" s="320"/>
      <c r="BO655" s="381">
        <v>43497.441724537035</v>
      </c>
    </row>
    <row r="656" spans="1:67" ht="15" x14ac:dyDescent="0.25">
      <c r="A656" s="244" t="str">
        <f>IFERROR(LOOKUP(H656,BLIOTECAS!$D$2:$D$30,BLIOTECAS!$C$2:$C$30),"N/C")</f>
        <v>F. Educación - Centro de Formación del Profesorado</v>
      </c>
      <c r="B656" s="243" t="str">
        <f>IFERROR(LOOKUP(H656,BLIOTECAS!$D$2:$D$29,BLIOTECAS!$E$2:$E$29),"N/C")</f>
        <v>Humanidades</v>
      </c>
      <c r="C656" s="243">
        <f>LOOKUP(H656,BLIOTECAS!$D$2:$D$30,BLIOTECAS!$F$2:$F$30)</f>
        <v>1</v>
      </c>
      <c r="D656" s="320">
        <v>668</v>
      </c>
      <c r="E656" s="320"/>
      <c r="F656" s="320"/>
      <c r="G656" s="320">
        <v>1</v>
      </c>
      <c r="H656" s="320">
        <v>12</v>
      </c>
      <c r="I656" s="320"/>
      <c r="J656" s="320">
        <v>3</v>
      </c>
      <c r="K656" s="320">
        <v>4</v>
      </c>
      <c r="L656" s="320"/>
      <c r="M656" s="320">
        <v>12</v>
      </c>
      <c r="N656" s="320">
        <v>29</v>
      </c>
      <c r="O656" s="320">
        <v>24</v>
      </c>
      <c r="P656" s="320" t="s">
        <v>691</v>
      </c>
      <c r="Q656" s="320"/>
      <c r="R656" s="320"/>
      <c r="S656" s="320">
        <v>3</v>
      </c>
      <c r="T656" s="320">
        <v>4</v>
      </c>
      <c r="U656" s="320">
        <v>4</v>
      </c>
      <c r="V656" s="320">
        <v>3</v>
      </c>
      <c r="W656" s="320"/>
      <c r="X656" s="320"/>
      <c r="Y656" s="320">
        <v>3</v>
      </c>
      <c r="Z656" s="320">
        <v>4</v>
      </c>
      <c r="AA656" s="320">
        <v>4.1666666666666664E-2</v>
      </c>
      <c r="AB656" s="320"/>
      <c r="AC656" s="320"/>
      <c r="AD656" s="320">
        <v>4</v>
      </c>
      <c r="AE656" s="320">
        <v>4</v>
      </c>
      <c r="AF656" s="320">
        <v>4</v>
      </c>
      <c r="AG656" s="320">
        <v>3</v>
      </c>
      <c r="AH656" s="320">
        <v>4</v>
      </c>
      <c r="AI656" s="320">
        <v>4</v>
      </c>
      <c r="AJ656" s="320">
        <v>3</v>
      </c>
      <c r="AK656" s="320">
        <v>3</v>
      </c>
      <c r="AL656" s="320">
        <v>4</v>
      </c>
      <c r="AM656" s="320">
        <v>4</v>
      </c>
      <c r="AN656" s="320">
        <v>5</v>
      </c>
      <c r="AO656" s="320">
        <v>4</v>
      </c>
      <c r="AP656" s="320">
        <v>4</v>
      </c>
      <c r="AQ656" s="320">
        <v>3</v>
      </c>
      <c r="AR656" s="320">
        <v>3</v>
      </c>
      <c r="AS656" s="320">
        <v>4</v>
      </c>
      <c r="AT656" s="320" t="s">
        <v>22</v>
      </c>
      <c r="AU656" s="320">
        <v>4</v>
      </c>
      <c r="AV656" s="320"/>
      <c r="AW656" s="320">
        <v>4</v>
      </c>
      <c r="AX656" s="320">
        <v>4</v>
      </c>
      <c r="AY656" s="320">
        <v>4</v>
      </c>
      <c r="AZ656" s="320">
        <v>4</v>
      </c>
      <c r="BA656" s="320">
        <v>4</v>
      </c>
      <c r="BB656" s="320">
        <v>5</v>
      </c>
      <c r="BC656" s="320"/>
      <c r="BD656" s="320" t="s">
        <v>22</v>
      </c>
      <c r="BE656" s="320" t="s">
        <v>22</v>
      </c>
      <c r="BF656" s="320"/>
      <c r="BG656" s="320"/>
      <c r="BH656" s="320">
        <v>4</v>
      </c>
      <c r="BI656" s="320">
        <v>4</v>
      </c>
      <c r="BJ656" s="320"/>
      <c r="BK656" s="320">
        <v>4</v>
      </c>
      <c r="BL656" s="320">
        <v>4</v>
      </c>
      <c r="BM656" s="320"/>
      <c r="BN656" s="320" t="s">
        <v>692</v>
      </c>
      <c r="BO656" s="381">
        <v>43497.441805555558</v>
      </c>
    </row>
    <row r="657" spans="1:67" ht="15" x14ac:dyDescent="0.25">
      <c r="A657" s="244" t="str">
        <f>IFERROR(LOOKUP(H657,BLIOTECAS!$D$2:$D$30,BLIOTECAS!$C$2:$C$30),"N/C")</f>
        <v>F. Informática</v>
      </c>
      <c r="B657" s="243" t="str">
        <f>IFERROR(LOOKUP(H657,BLIOTECAS!$D$2:$D$29,BLIOTECAS!$E$2:$E$29),"N/C")</f>
        <v>Ciencias Experimentales</v>
      </c>
      <c r="C657" s="243">
        <f>LOOKUP(H657,BLIOTECAS!$D$2:$D$30,BLIOTECAS!$F$2:$F$30)</f>
        <v>2</v>
      </c>
      <c r="D657" s="320">
        <v>669</v>
      </c>
      <c r="E657" s="320"/>
      <c r="F657" s="320"/>
      <c r="G657" s="320">
        <v>1</v>
      </c>
      <c r="H657" s="320">
        <v>17</v>
      </c>
      <c r="I657" s="320"/>
      <c r="J657" s="320">
        <v>3</v>
      </c>
      <c r="K657" s="320">
        <v>3</v>
      </c>
      <c r="L657" s="320"/>
      <c r="M657" s="320">
        <v>29</v>
      </c>
      <c r="N657" s="320">
        <v>17</v>
      </c>
      <c r="O657" s="320"/>
      <c r="P657" s="320"/>
      <c r="Q657" s="320"/>
      <c r="R657" s="320"/>
      <c r="S657" s="320">
        <v>4</v>
      </c>
      <c r="T657" s="320">
        <v>4</v>
      </c>
      <c r="U657" s="320">
        <v>4</v>
      </c>
      <c r="V657" s="320">
        <v>3</v>
      </c>
      <c r="W657" s="320"/>
      <c r="X657" s="320">
        <v>2</v>
      </c>
      <c r="Y657" s="320"/>
      <c r="Z657" s="320"/>
      <c r="AA657" s="320"/>
      <c r="AB657" s="320"/>
      <c r="AC657" s="320"/>
      <c r="AD657" s="320">
        <v>2</v>
      </c>
      <c r="AE657" s="320">
        <v>1</v>
      </c>
      <c r="AF657" s="320">
        <v>1</v>
      </c>
      <c r="AG657" s="320">
        <v>4</v>
      </c>
      <c r="AH657" s="320">
        <v>5</v>
      </c>
      <c r="AI657" s="320">
        <v>5</v>
      </c>
      <c r="AJ657" s="320">
        <v>5</v>
      </c>
      <c r="AK657" s="320">
        <v>2</v>
      </c>
      <c r="AL657" s="320">
        <v>4</v>
      </c>
      <c r="AM657" s="320">
        <v>3</v>
      </c>
      <c r="AN657" s="320">
        <v>4</v>
      </c>
      <c r="AO657" s="320">
        <v>2</v>
      </c>
      <c r="AP657" s="320">
        <v>4</v>
      </c>
      <c r="AQ657" s="320">
        <v>4</v>
      </c>
      <c r="AR657" s="320">
        <v>3</v>
      </c>
      <c r="AS657" s="320">
        <v>4</v>
      </c>
      <c r="AT657" s="320" t="s">
        <v>22</v>
      </c>
      <c r="AU657" s="320">
        <v>2</v>
      </c>
      <c r="AV657" s="320"/>
      <c r="AW657" s="320">
        <v>4</v>
      </c>
      <c r="AX657" s="320">
        <v>3</v>
      </c>
      <c r="AY657" s="320">
        <v>4</v>
      </c>
      <c r="AZ657" s="320">
        <v>4</v>
      </c>
      <c r="BA657" s="320">
        <v>2</v>
      </c>
      <c r="BB657" s="320">
        <v>4</v>
      </c>
      <c r="BC657" s="320"/>
      <c r="BD657" s="320" t="s">
        <v>22</v>
      </c>
      <c r="BE657" s="320" t="s">
        <v>22</v>
      </c>
      <c r="BF657" s="320"/>
      <c r="BG657" s="320"/>
      <c r="BH657" s="320">
        <v>4</v>
      </c>
      <c r="BI657" s="320">
        <v>4</v>
      </c>
      <c r="BJ657" s="320"/>
      <c r="BK657" s="320">
        <v>4</v>
      </c>
      <c r="BL657" s="320">
        <v>2</v>
      </c>
      <c r="BM657" s="320"/>
      <c r="BN657" s="320"/>
      <c r="BO657" s="381">
        <v>43497.441828703704</v>
      </c>
    </row>
    <row r="658" spans="1:67" ht="15" x14ac:dyDescent="0.25">
      <c r="A658" s="244" t="str">
        <f>IFERROR(LOOKUP(H658,BLIOTECAS!$D$2:$D$30,BLIOTECAS!$C$2:$C$30),"N/C")</f>
        <v>F. Geografía e Historia</v>
      </c>
      <c r="B658" s="243" t="str">
        <f>IFERROR(LOOKUP(H658,BLIOTECAS!$D$2:$D$29,BLIOTECAS!$E$2:$E$29),"N/C")</f>
        <v>Humanidades</v>
      </c>
      <c r="C658" s="243">
        <f>LOOKUP(H658,BLIOTECAS!$D$2:$D$30,BLIOTECAS!$F$2:$F$30)</f>
        <v>1</v>
      </c>
      <c r="D658" s="320">
        <v>670</v>
      </c>
      <c r="E658" s="320"/>
      <c r="F658" s="320"/>
      <c r="G658" s="320">
        <v>3</v>
      </c>
      <c r="H658" s="320">
        <v>16</v>
      </c>
      <c r="I658" s="320"/>
      <c r="J658" s="320">
        <v>3</v>
      </c>
      <c r="K658" s="320">
        <v>4</v>
      </c>
      <c r="L658" s="320"/>
      <c r="M658" s="320">
        <v>16</v>
      </c>
      <c r="N658" s="320">
        <v>14</v>
      </c>
      <c r="O658" s="320">
        <v>29</v>
      </c>
      <c r="P658" s="320"/>
      <c r="Q658" s="320"/>
      <c r="R658" s="320"/>
      <c r="S658" s="320">
        <v>5</v>
      </c>
      <c r="T658" s="320">
        <v>5</v>
      </c>
      <c r="U658" s="320">
        <v>4</v>
      </c>
      <c r="V658" s="320">
        <v>4</v>
      </c>
      <c r="W658" s="320">
        <v>1</v>
      </c>
      <c r="X658" s="320"/>
      <c r="Y658" s="320"/>
      <c r="Z658" s="320"/>
      <c r="AA658" s="320"/>
      <c r="AB658" s="320"/>
      <c r="AC658" s="320"/>
      <c r="AD658" s="320">
        <v>5</v>
      </c>
      <c r="AE658" s="320">
        <v>4</v>
      </c>
      <c r="AF658" s="320">
        <v>3</v>
      </c>
      <c r="AG658" s="320">
        <v>3</v>
      </c>
      <c r="AH658" s="320">
        <v>3</v>
      </c>
      <c r="AI658" s="320">
        <v>4</v>
      </c>
      <c r="AJ658" s="320">
        <v>2</v>
      </c>
      <c r="AK658" s="320">
        <v>4</v>
      </c>
      <c r="AL658" s="320">
        <v>5</v>
      </c>
      <c r="AM658" s="320">
        <v>4</v>
      </c>
      <c r="AN658" s="320">
        <v>5</v>
      </c>
      <c r="AO658" s="320">
        <v>4</v>
      </c>
      <c r="AP658" s="320">
        <v>4</v>
      </c>
      <c r="AQ658" s="320">
        <v>5</v>
      </c>
      <c r="AR658" s="320">
        <v>4</v>
      </c>
      <c r="AS658" s="320">
        <v>4</v>
      </c>
      <c r="AT658" s="320" t="s">
        <v>356</v>
      </c>
      <c r="AU658" s="320">
        <v>4</v>
      </c>
      <c r="AV658" s="320"/>
      <c r="AW658" s="320">
        <v>4</v>
      </c>
      <c r="AX658" s="320">
        <v>5</v>
      </c>
      <c r="AY658" s="320">
        <v>4</v>
      </c>
      <c r="AZ658" s="320">
        <v>4</v>
      </c>
      <c r="BA658" s="320">
        <v>4</v>
      </c>
      <c r="BB658" s="320">
        <v>5</v>
      </c>
      <c r="BC658" s="320"/>
      <c r="BD658" s="320" t="s">
        <v>22</v>
      </c>
      <c r="BE658" s="320" t="s">
        <v>22</v>
      </c>
      <c r="BF658" s="320"/>
      <c r="BG658" s="320"/>
      <c r="BH658" s="320">
        <v>4</v>
      </c>
      <c r="BI658" s="320">
        <v>5</v>
      </c>
      <c r="BJ658" s="320"/>
      <c r="BK658" s="320">
        <v>5</v>
      </c>
      <c r="BL658" s="320">
        <v>4</v>
      </c>
      <c r="BM658" s="320"/>
      <c r="BN658" s="320"/>
      <c r="BO658" s="381">
        <v>43497.441840277781</v>
      </c>
    </row>
    <row r="659" spans="1:67" ht="15" x14ac:dyDescent="0.25">
      <c r="A659" s="244" t="str">
        <f>IFERROR(LOOKUP(H659,BLIOTECAS!$D$2:$D$30,BLIOTECAS!$C$2:$C$30),"N/C")</f>
        <v>F. Filología</v>
      </c>
      <c r="B659" s="243" t="str">
        <f>IFERROR(LOOKUP(H659,BLIOTECAS!$D$2:$D$29,BLIOTECAS!$E$2:$E$29),"N/C")</f>
        <v>Humanidades</v>
      </c>
      <c r="C659" s="243">
        <f>LOOKUP(H659,BLIOTECAS!$D$2:$D$30,BLIOTECAS!$F$2:$F$30)</f>
        <v>1</v>
      </c>
      <c r="D659" s="320">
        <v>671</v>
      </c>
      <c r="E659" s="320"/>
      <c r="F659" s="320"/>
      <c r="G659" s="320">
        <v>1</v>
      </c>
      <c r="H659" s="320">
        <v>14</v>
      </c>
      <c r="I659" s="320"/>
      <c r="J659" s="320">
        <v>4</v>
      </c>
      <c r="K659" s="320">
        <v>4</v>
      </c>
      <c r="L659" s="320"/>
      <c r="M659" s="320">
        <v>29</v>
      </c>
      <c r="N659" s="320">
        <v>14</v>
      </c>
      <c r="O659" s="320">
        <v>4</v>
      </c>
      <c r="P659" s="320"/>
      <c r="Q659" s="320"/>
      <c r="R659" s="320"/>
      <c r="S659" s="320">
        <v>5</v>
      </c>
      <c r="T659" s="320">
        <v>5</v>
      </c>
      <c r="U659" s="320">
        <v>5</v>
      </c>
      <c r="V659" s="320">
        <v>4</v>
      </c>
      <c r="W659" s="320"/>
      <c r="X659" s="320">
        <v>2</v>
      </c>
      <c r="Y659" s="320"/>
      <c r="Z659" s="320"/>
      <c r="AA659" s="320"/>
      <c r="AB659" s="320"/>
      <c r="AC659" s="320"/>
      <c r="AD659" s="320">
        <v>4</v>
      </c>
      <c r="AE659" s="320">
        <v>2</v>
      </c>
      <c r="AF659" s="320">
        <v>2</v>
      </c>
      <c r="AG659" s="320">
        <v>4</v>
      </c>
      <c r="AH659" s="320">
        <v>4</v>
      </c>
      <c r="AI659" s="320">
        <v>4</v>
      </c>
      <c r="AJ659" s="320">
        <v>4</v>
      </c>
      <c r="AK659" s="320">
        <v>2</v>
      </c>
      <c r="AL659" s="320">
        <v>3</v>
      </c>
      <c r="AM659" s="320">
        <v>3</v>
      </c>
      <c r="AN659" s="320">
        <v>3</v>
      </c>
      <c r="AO659" s="320">
        <v>3</v>
      </c>
      <c r="AP659" s="320">
        <v>4</v>
      </c>
      <c r="AQ659" s="320">
        <v>2</v>
      </c>
      <c r="AR659" s="320">
        <v>2</v>
      </c>
      <c r="AS659" s="320">
        <v>4</v>
      </c>
      <c r="AT659" s="320" t="s">
        <v>22</v>
      </c>
      <c r="AU659" s="320">
        <v>3</v>
      </c>
      <c r="AV659" s="320"/>
      <c r="AW659" s="320">
        <v>4</v>
      </c>
      <c r="AX659" s="320">
        <v>4</v>
      </c>
      <c r="AY659" s="320">
        <v>4</v>
      </c>
      <c r="AZ659" s="320">
        <v>5</v>
      </c>
      <c r="BA659" s="320">
        <v>5</v>
      </c>
      <c r="BB659" s="320">
        <v>5</v>
      </c>
      <c r="BC659" s="320"/>
      <c r="BD659" s="320" t="s">
        <v>22</v>
      </c>
      <c r="BE659" s="320" t="s">
        <v>22</v>
      </c>
      <c r="BF659" s="320"/>
      <c r="BG659" s="320"/>
      <c r="BH659" s="320">
        <v>3</v>
      </c>
      <c r="BI659" s="320">
        <v>4</v>
      </c>
      <c r="BJ659" s="320"/>
      <c r="BK659" s="320">
        <v>4</v>
      </c>
      <c r="BL659" s="320">
        <v>2</v>
      </c>
      <c r="BM659" s="320"/>
      <c r="BN659" s="320" t="s">
        <v>693</v>
      </c>
      <c r="BO659" s="381">
        <v>43497.441840277781</v>
      </c>
    </row>
    <row r="660" spans="1:67" ht="15" x14ac:dyDescent="0.25">
      <c r="A660" s="244" t="str">
        <f>IFERROR(LOOKUP(H660,BLIOTECAS!$D$2:$D$30,BLIOTECAS!$C$2:$C$30),"N/C")</f>
        <v>F. Bellas Artes</v>
      </c>
      <c r="B660" s="243" t="str">
        <f>IFERROR(LOOKUP(H660,BLIOTECAS!$D$2:$D$29,BLIOTECAS!$E$2:$E$29),"N/C")</f>
        <v>Humanidades</v>
      </c>
      <c r="C660" s="243">
        <f>LOOKUP(H660,BLIOTECAS!$D$2:$D$30,BLIOTECAS!$F$2:$F$30)</f>
        <v>1</v>
      </c>
      <c r="D660" s="320">
        <v>672</v>
      </c>
      <c r="E660" s="320"/>
      <c r="F660" s="320"/>
      <c r="G660" s="320">
        <v>1</v>
      </c>
      <c r="H660" s="320">
        <v>1</v>
      </c>
      <c r="I660" s="320"/>
      <c r="J660" s="320">
        <v>3</v>
      </c>
      <c r="K660" s="320">
        <v>1</v>
      </c>
      <c r="L660" s="320"/>
      <c r="M660" s="320">
        <v>1</v>
      </c>
      <c r="N660" s="320"/>
      <c r="O660" s="320"/>
      <c r="P660" s="320"/>
      <c r="Q660" s="320"/>
      <c r="R660" s="320"/>
      <c r="S660" s="320">
        <v>5</v>
      </c>
      <c r="T660" s="320">
        <v>5</v>
      </c>
      <c r="U660" s="320">
        <v>4</v>
      </c>
      <c r="V660" s="320">
        <v>3</v>
      </c>
      <c r="W660" s="320"/>
      <c r="X660" s="320"/>
      <c r="Y660" s="320">
        <v>3</v>
      </c>
      <c r="Z660" s="320"/>
      <c r="AA660" s="320"/>
      <c r="AB660" s="320"/>
      <c r="AC660" s="320"/>
      <c r="AD660" s="320">
        <v>3</v>
      </c>
      <c r="AE660" s="320">
        <v>3</v>
      </c>
      <c r="AF660" s="320">
        <v>3</v>
      </c>
      <c r="AG660" s="320">
        <v>4</v>
      </c>
      <c r="AH660" s="320">
        <v>2</v>
      </c>
      <c r="AI660" s="320">
        <v>3</v>
      </c>
      <c r="AJ660" s="320">
        <v>4</v>
      </c>
      <c r="AK660" s="320">
        <v>3</v>
      </c>
      <c r="AL660" s="320">
        <v>5</v>
      </c>
      <c r="AM660" s="320">
        <v>5</v>
      </c>
      <c r="AN660" s="320">
        <v>5</v>
      </c>
      <c r="AO660" s="320">
        <v>5</v>
      </c>
      <c r="AP660" s="320">
        <v>5</v>
      </c>
      <c r="AQ660" s="320">
        <v>5</v>
      </c>
      <c r="AR660" s="320">
        <v>4</v>
      </c>
      <c r="AS660" s="320">
        <v>5</v>
      </c>
      <c r="AT660" s="320" t="s">
        <v>22</v>
      </c>
      <c r="AU660" s="320">
        <v>5</v>
      </c>
      <c r="AV660" s="320"/>
      <c r="AW660" s="320">
        <v>5</v>
      </c>
      <c r="AX660" s="320">
        <v>4</v>
      </c>
      <c r="AY660" s="320">
        <v>5</v>
      </c>
      <c r="AZ660" s="320">
        <v>5</v>
      </c>
      <c r="BA660" s="320">
        <v>5</v>
      </c>
      <c r="BB660" s="320">
        <v>4</v>
      </c>
      <c r="BC660" s="320"/>
      <c r="BD660" s="320" t="s">
        <v>22</v>
      </c>
      <c r="BE660" s="320"/>
      <c r="BF660" s="320"/>
      <c r="BG660" s="320"/>
      <c r="BH660" s="320">
        <v>5</v>
      </c>
      <c r="BI660" s="320">
        <v>5</v>
      </c>
      <c r="BJ660" s="320"/>
      <c r="BK660" s="320">
        <v>5</v>
      </c>
      <c r="BL660" s="320">
        <v>4</v>
      </c>
      <c r="BM660" s="320"/>
      <c r="BN660" s="320"/>
      <c r="BO660" s="381">
        <v>43497.441851851851</v>
      </c>
    </row>
    <row r="661" spans="1:67" ht="15" x14ac:dyDescent="0.25">
      <c r="A661" s="244" t="str">
        <f>IFERROR(LOOKUP(H661,BLIOTECAS!$D$2:$D$30,BLIOTECAS!$C$2:$C$30),"N/C")</f>
        <v>F. Trabajo Social</v>
      </c>
      <c r="B661" s="243" t="str">
        <f>IFERROR(LOOKUP(H661,BLIOTECAS!$D$2:$D$29,BLIOTECAS!$E$2:$E$29),"N/C")</f>
        <v>Ciencias Sociales</v>
      </c>
      <c r="C661" s="243">
        <f>LOOKUP(H661,BLIOTECAS!$D$2:$D$30,BLIOTECAS!$F$2:$F$30)</f>
        <v>3</v>
      </c>
      <c r="D661" s="320">
        <v>673</v>
      </c>
      <c r="E661" s="320"/>
      <c r="F661" s="320"/>
      <c r="G661" s="320">
        <v>1</v>
      </c>
      <c r="H661" s="320">
        <v>26</v>
      </c>
      <c r="I661" s="320"/>
      <c r="J661" s="320">
        <v>3</v>
      </c>
      <c r="K661" s="320">
        <v>4</v>
      </c>
      <c r="L661" s="320"/>
      <c r="M661" s="320">
        <v>26</v>
      </c>
      <c r="N661" s="320">
        <v>26</v>
      </c>
      <c r="O661" s="320">
        <v>26</v>
      </c>
      <c r="P661" s="320" t="s">
        <v>694</v>
      </c>
      <c r="Q661" s="320"/>
      <c r="R661" s="320"/>
      <c r="S661" s="320">
        <v>5</v>
      </c>
      <c r="T661" s="320">
        <v>5</v>
      </c>
      <c r="U661" s="320">
        <v>5</v>
      </c>
      <c r="V661" s="320">
        <v>5</v>
      </c>
      <c r="W661" s="320">
        <v>1</v>
      </c>
      <c r="X661" s="320">
        <v>2</v>
      </c>
      <c r="Y661" s="320"/>
      <c r="Z661" s="320"/>
      <c r="AA661" s="320"/>
      <c r="AB661" s="320"/>
      <c r="AC661" s="320"/>
      <c r="AD661" s="320">
        <v>5</v>
      </c>
      <c r="AE661" s="320">
        <v>5</v>
      </c>
      <c r="AF661" s="320">
        <v>5</v>
      </c>
      <c r="AG661" s="320">
        <v>4</v>
      </c>
      <c r="AH661" s="320">
        <v>5</v>
      </c>
      <c r="AI661" s="320">
        <v>5</v>
      </c>
      <c r="AJ661" s="320">
        <v>5</v>
      </c>
      <c r="AK661" s="320">
        <v>5</v>
      </c>
      <c r="AL661" s="320">
        <v>5</v>
      </c>
      <c r="AM661" s="320"/>
      <c r="AN661" s="320">
        <v>5</v>
      </c>
      <c r="AO661" s="320">
        <v>5</v>
      </c>
      <c r="AP661" s="320">
        <v>5</v>
      </c>
      <c r="AQ661" s="320">
        <v>5</v>
      </c>
      <c r="AR661" s="320">
        <v>5</v>
      </c>
      <c r="AS661" s="320">
        <v>5</v>
      </c>
      <c r="AT661" s="320" t="s">
        <v>356</v>
      </c>
      <c r="AU661" s="320">
        <v>5</v>
      </c>
      <c r="AV661" s="320"/>
      <c r="AW661" s="320">
        <v>5</v>
      </c>
      <c r="AX661" s="320">
        <v>5</v>
      </c>
      <c r="AY661" s="320">
        <v>5</v>
      </c>
      <c r="AZ661" s="320">
        <v>5</v>
      </c>
      <c r="BA661" s="320">
        <v>5</v>
      </c>
      <c r="BB661" s="320">
        <v>5</v>
      </c>
      <c r="BC661" s="320"/>
      <c r="BD661" s="320" t="s">
        <v>22</v>
      </c>
      <c r="BE661" s="320" t="s">
        <v>22</v>
      </c>
      <c r="BF661" s="320">
        <v>5</v>
      </c>
      <c r="BG661" s="320"/>
      <c r="BH661" s="320">
        <v>5</v>
      </c>
      <c r="BI661" s="320">
        <v>5</v>
      </c>
      <c r="BJ661" s="320"/>
      <c r="BK661" s="320">
        <v>4</v>
      </c>
      <c r="BL661" s="320">
        <v>4</v>
      </c>
      <c r="BM661" s="320"/>
      <c r="BN661" s="320" t="s">
        <v>695</v>
      </c>
      <c r="BO661" s="381">
        <v>43497.441874999997</v>
      </c>
    </row>
    <row r="662" spans="1:67" ht="15" x14ac:dyDescent="0.25">
      <c r="A662" s="244" t="str">
        <f>IFERROR(LOOKUP(H662,BLIOTECAS!$D$2:$D$30,BLIOTECAS!$C$2:$C$30),"N/C")</f>
        <v>F. Ciencias Políticas y Sociología</v>
      </c>
      <c r="B662" s="243" t="str">
        <f>IFERROR(LOOKUP(H662,BLIOTECAS!$D$2:$D$29,BLIOTECAS!$E$2:$E$29),"N/C")</f>
        <v>Ciencias Sociales</v>
      </c>
      <c r="C662" s="243">
        <f>LOOKUP(H662,BLIOTECAS!$D$2:$D$30,BLIOTECAS!$F$2:$F$30)</f>
        <v>3</v>
      </c>
      <c r="D662" s="320">
        <v>674</v>
      </c>
      <c r="E662" s="320"/>
      <c r="F662" s="320"/>
      <c r="G662" s="320">
        <v>1</v>
      </c>
      <c r="H662" s="320">
        <v>9</v>
      </c>
      <c r="I662" s="320"/>
      <c r="J662" s="320">
        <v>4</v>
      </c>
      <c r="K662" s="320">
        <v>4</v>
      </c>
      <c r="L662" s="320"/>
      <c r="M662" s="320">
        <v>29</v>
      </c>
      <c r="N662" s="320">
        <v>9</v>
      </c>
      <c r="O662" s="320">
        <v>26</v>
      </c>
      <c r="P662" s="320" t="s">
        <v>696</v>
      </c>
      <c r="Q662" s="320"/>
      <c r="R662" s="320"/>
      <c r="S662" s="320">
        <v>3</v>
      </c>
      <c r="T662" s="320">
        <v>3</v>
      </c>
      <c r="U662" s="320">
        <v>4</v>
      </c>
      <c r="V662" s="320">
        <v>4</v>
      </c>
      <c r="W662" s="320"/>
      <c r="X662" s="320">
        <v>2</v>
      </c>
      <c r="Y662" s="320">
        <v>3</v>
      </c>
      <c r="Z662" s="320"/>
      <c r="AA662" s="320">
        <v>0.9375</v>
      </c>
      <c r="AB662" s="320"/>
      <c r="AC662" s="320"/>
      <c r="AD662" s="320">
        <v>4</v>
      </c>
      <c r="AE662" s="320">
        <v>2</v>
      </c>
      <c r="AF662" s="320">
        <v>4</v>
      </c>
      <c r="AG662" s="320">
        <v>4</v>
      </c>
      <c r="AH662" s="320">
        <v>5</v>
      </c>
      <c r="AI662" s="320">
        <v>4</v>
      </c>
      <c r="AJ662" s="320">
        <v>5</v>
      </c>
      <c r="AK662" s="320">
        <v>2</v>
      </c>
      <c r="AL662" s="320">
        <v>4</v>
      </c>
      <c r="AM662" s="320">
        <v>3</v>
      </c>
      <c r="AN662" s="320">
        <v>5</v>
      </c>
      <c r="AO662" s="320">
        <v>4</v>
      </c>
      <c r="AP662" s="320">
        <v>5</v>
      </c>
      <c r="AQ662" s="320">
        <v>5</v>
      </c>
      <c r="AR662" s="320">
        <v>5</v>
      </c>
      <c r="AS662" s="320">
        <v>4</v>
      </c>
      <c r="AT662" s="320" t="s">
        <v>356</v>
      </c>
      <c r="AU662" s="320">
        <v>3</v>
      </c>
      <c r="AV662" s="320"/>
      <c r="AW662" s="320">
        <v>5</v>
      </c>
      <c r="AX662" s="320">
        <v>5</v>
      </c>
      <c r="AY662" s="320">
        <v>5</v>
      </c>
      <c r="AZ662" s="320">
        <v>5</v>
      </c>
      <c r="BA662" s="320">
        <v>5</v>
      </c>
      <c r="BB662" s="320">
        <v>5</v>
      </c>
      <c r="BC662" s="320"/>
      <c r="BD662" s="320" t="s">
        <v>22</v>
      </c>
      <c r="BE662" s="320" t="s">
        <v>22</v>
      </c>
      <c r="BF662" s="320"/>
      <c r="BG662" s="320"/>
      <c r="BH662" s="320">
        <v>5</v>
      </c>
      <c r="BI662" s="320">
        <v>5</v>
      </c>
      <c r="BJ662" s="320"/>
      <c r="BK662" s="320">
        <v>5</v>
      </c>
      <c r="BL662" s="320">
        <v>4</v>
      </c>
      <c r="BM662" s="320"/>
      <c r="BN662" s="320"/>
      <c r="BO662" s="381">
        <v>43497.441944444443</v>
      </c>
    </row>
    <row r="663" spans="1:67" ht="15" x14ac:dyDescent="0.25">
      <c r="A663" s="244" t="str">
        <f>IFERROR(LOOKUP(H663,BLIOTECAS!$D$2:$D$30,BLIOTECAS!$C$2:$C$30),"N/C")</f>
        <v>F. Educación - Centro de Formación del Profesorado</v>
      </c>
      <c r="B663" s="243" t="str">
        <f>IFERROR(LOOKUP(H663,BLIOTECAS!$D$2:$D$29,BLIOTECAS!$E$2:$E$29),"N/C")</f>
        <v>Humanidades</v>
      </c>
      <c r="C663" s="243">
        <f>LOOKUP(H663,BLIOTECAS!$D$2:$D$30,BLIOTECAS!$F$2:$F$30)</f>
        <v>1</v>
      </c>
      <c r="D663" s="320">
        <v>675</v>
      </c>
      <c r="E663" s="320"/>
      <c r="F663" s="320"/>
      <c r="G663" s="320">
        <v>2</v>
      </c>
      <c r="H663" s="320">
        <v>12</v>
      </c>
      <c r="I663" s="320"/>
      <c r="J663" s="320">
        <v>3</v>
      </c>
      <c r="K663" s="320">
        <v>3</v>
      </c>
      <c r="L663" s="320"/>
      <c r="M663" s="320">
        <v>12</v>
      </c>
      <c r="N663" s="320"/>
      <c r="O663" s="320"/>
      <c r="P663" s="320"/>
      <c r="Q663" s="320"/>
      <c r="R663" s="320"/>
      <c r="S663" s="320">
        <v>4</v>
      </c>
      <c r="T663" s="320">
        <v>5</v>
      </c>
      <c r="U663" s="320">
        <v>5</v>
      </c>
      <c r="V663" s="320">
        <v>4</v>
      </c>
      <c r="W663" s="320">
        <v>1</v>
      </c>
      <c r="X663" s="320"/>
      <c r="Y663" s="320"/>
      <c r="Z663" s="320">
        <v>4</v>
      </c>
      <c r="AA663" s="320" t="s">
        <v>559</v>
      </c>
      <c r="AB663" s="320"/>
      <c r="AC663" s="320"/>
      <c r="AD663" s="320">
        <v>2</v>
      </c>
      <c r="AE663" s="320">
        <v>2</v>
      </c>
      <c r="AF663" s="320">
        <v>2</v>
      </c>
      <c r="AG663" s="320">
        <v>1</v>
      </c>
      <c r="AH663" s="320">
        <v>4</v>
      </c>
      <c r="AI663" s="320">
        <v>5</v>
      </c>
      <c r="AJ663" s="320">
        <v>5</v>
      </c>
      <c r="AK663" s="320">
        <v>4</v>
      </c>
      <c r="AL663" s="320">
        <v>6</v>
      </c>
      <c r="AM663" s="320">
        <v>4</v>
      </c>
      <c r="AN663" s="320">
        <v>5</v>
      </c>
      <c r="AO663" s="320">
        <v>4</v>
      </c>
      <c r="AP663" s="320">
        <v>5</v>
      </c>
      <c r="AQ663" s="320">
        <v>4</v>
      </c>
      <c r="AR663" s="320"/>
      <c r="AS663" s="320">
        <v>4</v>
      </c>
      <c r="AT663" s="320" t="s">
        <v>22</v>
      </c>
      <c r="AU663" s="320">
        <v>5</v>
      </c>
      <c r="AV663" s="320"/>
      <c r="AW663" s="320">
        <v>5</v>
      </c>
      <c r="AX663" s="320">
        <v>5</v>
      </c>
      <c r="AY663" s="320">
        <v>5</v>
      </c>
      <c r="AZ663" s="320">
        <v>5</v>
      </c>
      <c r="BA663" s="320">
        <v>5</v>
      </c>
      <c r="BB663" s="320">
        <v>5</v>
      </c>
      <c r="BC663" s="320"/>
      <c r="BD663" s="320" t="s">
        <v>356</v>
      </c>
      <c r="BE663" s="320" t="s">
        <v>356</v>
      </c>
      <c r="BF663" s="320">
        <v>4</v>
      </c>
      <c r="BG663" s="320"/>
      <c r="BH663" s="320">
        <v>5</v>
      </c>
      <c r="BI663" s="320">
        <v>4</v>
      </c>
      <c r="BJ663" s="320"/>
      <c r="BK663" s="320">
        <v>5</v>
      </c>
      <c r="BL663" s="320"/>
      <c r="BM663" s="320"/>
      <c r="BN663" s="320"/>
      <c r="BO663" s="381">
        <v>43497.44226851852</v>
      </c>
    </row>
    <row r="664" spans="1:67" ht="15" x14ac:dyDescent="0.25">
      <c r="A664" s="244" t="str">
        <f>IFERROR(LOOKUP(H664,BLIOTECAS!$D$2:$D$30,BLIOTECAS!$C$2:$C$30),"N/C")</f>
        <v>F. Geografía e Historia</v>
      </c>
      <c r="B664" s="243" t="str">
        <f>IFERROR(LOOKUP(H664,BLIOTECAS!$D$2:$D$29,BLIOTECAS!$E$2:$E$29),"N/C")</f>
        <v>Humanidades</v>
      </c>
      <c r="C664" s="243">
        <f>LOOKUP(H664,BLIOTECAS!$D$2:$D$30,BLIOTECAS!$F$2:$F$30)</f>
        <v>1</v>
      </c>
      <c r="D664" s="320">
        <v>676</v>
      </c>
      <c r="E664" s="320"/>
      <c r="F664" s="320"/>
      <c r="G664" s="320">
        <v>1</v>
      </c>
      <c r="H664" s="320">
        <v>16</v>
      </c>
      <c r="I664" s="320"/>
      <c r="J664" s="320">
        <v>4</v>
      </c>
      <c r="K664" s="320">
        <v>3</v>
      </c>
      <c r="L664" s="320"/>
      <c r="M664" s="320">
        <v>16</v>
      </c>
      <c r="N664" s="320">
        <v>29</v>
      </c>
      <c r="O664" s="320"/>
      <c r="P664" s="320"/>
      <c r="Q664" s="320"/>
      <c r="R664" s="320"/>
      <c r="S664" s="320">
        <v>4</v>
      </c>
      <c r="T664" s="320"/>
      <c r="U664" s="320">
        <v>4</v>
      </c>
      <c r="V664" s="320">
        <v>4</v>
      </c>
      <c r="W664" s="320">
        <v>1</v>
      </c>
      <c r="X664" s="320"/>
      <c r="Y664" s="320"/>
      <c r="Z664" s="320"/>
      <c r="AA664" s="320"/>
      <c r="AB664" s="320"/>
      <c r="AC664" s="320"/>
      <c r="AD664" s="320">
        <v>4</v>
      </c>
      <c r="AE664" s="320">
        <v>3</v>
      </c>
      <c r="AF664" s="320">
        <v>1</v>
      </c>
      <c r="AG664" s="320">
        <v>2</v>
      </c>
      <c r="AH664" s="320">
        <v>4</v>
      </c>
      <c r="AI664" s="320">
        <v>4</v>
      </c>
      <c r="AJ664" s="320">
        <v>4</v>
      </c>
      <c r="AK664" s="320">
        <v>2</v>
      </c>
      <c r="AL664" s="320">
        <v>2</v>
      </c>
      <c r="AM664" s="320">
        <v>2</v>
      </c>
      <c r="AN664" s="320">
        <v>3</v>
      </c>
      <c r="AO664" s="320">
        <v>2</v>
      </c>
      <c r="AP664" s="320">
        <v>3</v>
      </c>
      <c r="AQ664" s="320">
        <v>2</v>
      </c>
      <c r="AR664" s="320">
        <v>2</v>
      </c>
      <c r="AS664" s="320">
        <v>2</v>
      </c>
      <c r="AT664" s="320" t="s">
        <v>22</v>
      </c>
      <c r="AU664" s="320">
        <v>2</v>
      </c>
      <c r="AV664" s="320"/>
      <c r="AW664" s="320">
        <v>3</v>
      </c>
      <c r="AX664" s="320">
        <v>4</v>
      </c>
      <c r="AY664" s="320">
        <v>4</v>
      </c>
      <c r="AZ664" s="320">
        <v>3</v>
      </c>
      <c r="BA664" s="320">
        <v>4</v>
      </c>
      <c r="BB664" s="320">
        <v>4</v>
      </c>
      <c r="BC664" s="320"/>
      <c r="BD664" s="320" t="s">
        <v>22</v>
      </c>
      <c r="BE664" s="320" t="s">
        <v>22</v>
      </c>
      <c r="BF664" s="320"/>
      <c r="BG664" s="320"/>
      <c r="BH664" s="320">
        <v>3</v>
      </c>
      <c r="BI664" s="320">
        <v>4</v>
      </c>
      <c r="BJ664" s="320"/>
      <c r="BK664" s="320">
        <v>3</v>
      </c>
      <c r="BL664" s="320">
        <v>3</v>
      </c>
      <c r="BM664" s="320"/>
      <c r="BN664" s="320"/>
      <c r="BO664" s="381">
        <v>43497.44253472222</v>
      </c>
    </row>
    <row r="665" spans="1:67" ht="15" x14ac:dyDescent="0.25">
      <c r="A665" s="244" t="str">
        <f>IFERROR(LOOKUP(H665,BLIOTECAS!$D$2:$D$30,BLIOTECAS!$C$2:$C$30),"N/C")</f>
        <v>N/C</v>
      </c>
      <c r="B665" s="243" t="str">
        <f>IFERROR(LOOKUP(H665,BLIOTECAS!$D$2:$D$29,BLIOTECAS!$E$2:$E$29),"N/C")</f>
        <v>N/C</v>
      </c>
      <c r="C665" s="243" t="e">
        <f>LOOKUP(H665,BLIOTECAS!$D$2:$D$30,BLIOTECAS!$F$2:$F$30)</f>
        <v>#N/A</v>
      </c>
      <c r="D665" s="320">
        <v>677</v>
      </c>
      <c r="E665" s="320"/>
      <c r="F665" s="320"/>
      <c r="G665" s="320">
        <v>1</v>
      </c>
      <c r="H665" s="320"/>
      <c r="I665" s="320"/>
      <c r="J665" s="320">
        <v>4</v>
      </c>
      <c r="K665" s="320">
        <v>3</v>
      </c>
      <c r="L665" s="320"/>
      <c r="M665" s="320">
        <v>4</v>
      </c>
      <c r="N665" s="320"/>
      <c r="O665" s="320"/>
      <c r="P665" s="320"/>
      <c r="Q665" s="320"/>
      <c r="R665" s="320"/>
      <c r="S665" s="320">
        <v>3</v>
      </c>
      <c r="T665" s="320">
        <v>4</v>
      </c>
      <c r="U665" s="320">
        <v>4</v>
      </c>
      <c r="V665" s="320">
        <v>5</v>
      </c>
      <c r="W665" s="320"/>
      <c r="X665" s="320"/>
      <c r="Y665" s="320">
        <v>3</v>
      </c>
      <c r="Z665" s="320"/>
      <c r="AA665" s="320"/>
      <c r="AB665" s="320"/>
      <c r="AC665" s="320"/>
      <c r="AD665" s="320">
        <v>5</v>
      </c>
      <c r="AE665" s="320">
        <v>2</v>
      </c>
      <c r="AF665" s="320">
        <v>3</v>
      </c>
      <c r="AG665" s="320">
        <v>3</v>
      </c>
      <c r="AH665" s="320">
        <v>5</v>
      </c>
      <c r="AI665" s="320">
        <v>2</v>
      </c>
      <c r="AJ665" s="320">
        <v>5</v>
      </c>
      <c r="AK665" s="320">
        <v>1</v>
      </c>
      <c r="AL665" s="320">
        <v>3</v>
      </c>
      <c r="AM665" s="320">
        <v>2</v>
      </c>
      <c r="AN665" s="320">
        <v>5</v>
      </c>
      <c r="AO665" s="320">
        <v>4</v>
      </c>
      <c r="AP665" s="320">
        <v>5</v>
      </c>
      <c r="AQ665" s="320">
        <v>3</v>
      </c>
      <c r="AR665" s="320">
        <v>2</v>
      </c>
      <c r="AS665" s="320">
        <v>3</v>
      </c>
      <c r="AT665" s="320" t="s">
        <v>22</v>
      </c>
      <c r="AU665" s="320">
        <v>4</v>
      </c>
      <c r="AV665" s="320"/>
      <c r="AW665" s="320">
        <v>5</v>
      </c>
      <c r="AX665" s="320">
        <v>3</v>
      </c>
      <c r="AY665" s="320">
        <v>3</v>
      </c>
      <c r="AZ665" s="320">
        <v>5</v>
      </c>
      <c r="BA665" s="320">
        <v>5</v>
      </c>
      <c r="BB665" s="320">
        <v>5</v>
      </c>
      <c r="BC665" s="320"/>
      <c r="BD665" s="320" t="s">
        <v>22</v>
      </c>
      <c r="BE665" s="320" t="s">
        <v>22</v>
      </c>
      <c r="BF665" s="320"/>
      <c r="BG665" s="320"/>
      <c r="BH665" s="320">
        <v>5</v>
      </c>
      <c r="BI665" s="320">
        <v>5</v>
      </c>
      <c r="BJ665" s="320"/>
      <c r="BK665" s="320">
        <v>4</v>
      </c>
      <c r="BL665" s="320">
        <v>5</v>
      </c>
      <c r="BM665" s="320"/>
      <c r="BN665" s="320"/>
      <c r="BO665" s="381">
        <v>43497.442615740743</v>
      </c>
    </row>
    <row r="666" spans="1:67" ht="15" x14ac:dyDescent="0.25">
      <c r="A666" s="244" t="str">
        <f>IFERROR(LOOKUP(H666,BLIOTECAS!$D$2:$D$30,BLIOTECAS!$C$2:$C$30),"N/C")</f>
        <v>F. Ciencias Químicas</v>
      </c>
      <c r="B666" s="243" t="str">
        <f>IFERROR(LOOKUP(H666,BLIOTECAS!$D$2:$D$29,BLIOTECAS!$E$2:$E$29),"N/C")</f>
        <v>Ciencias Experimentales</v>
      </c>
      <c r="C666" s="243">
        <f>LOOKUP(H666,BLIOTECAS!$D$2:$D$30,BLIOTECAS!$F$2:$F$30)</f>
        <v>2</v>
      </c>
      <c r="D666" s="320">
        <v>678</v>
      </c>
      <c r="E666" s="320"/>
      <c r="F666" s="320"/>
      <c r="G666" s="320">
        <v>1</v>
      </c>
      <c r="H666" s="320">
        <v>10</v>
      </c>
      <c r="I666" s="320"/>
      <c r="J666" s="320">
        <v>4</v>
      </c>
      <c r="K666" s="320">
        <v>2</v>
      </c>
      <c r="L666" s="320"/>
      <c r="M666" s="320">
        <v>10</v>
      </c>
      <c r="N666" s="320">
        <v>2</v>
      </c>
      <c r="O666" s="320">
        <v>13</v>
      </c>
      <c r="P666" s="320"/>
      <c r="Q666" s="320"/>
      <c r="R666" s="320"/>
      <c r="S666" s="320">
        <v>4</v>
      </c>
      <c r="T666" s="320">
        <v>4</v>
      </c>
      <c r="U666" s="320">
        <v>3</v>
      </c>
      <c r="V666" s="320">
        <v>2</v>
      </c>
      <c r="W666" s="320">
        <v>1</v>
      </c>
      <c r="X666" s="320"/>
      <c r="Y666" s="320"/>
      <c r="Z666" s="320"/>
      <c r="AA666" s="320"/>
      <c r="AB666" s="320"/>
      <c r="AC666" s="320"/>
      <c r="AD666" s="320">
        <v>5</v>
      </c>
      <c r="AE666" s="320">
        <v>4</v>
      </c>
      <c r="AF666" s="320">
        <v>3</v>
      </c>
      <c r="AG666" s="320">
        <v>2</v>
      </c>
      <c r="AH666" s="320">
        <v>5</v>
      </c>
      <c r="AI666" s="320">
        <v>5</v>
      </c>
      <c r="AJ666" s="320">
        <v>5</v>
      </c>
      <c r="AK666" s="320">
        <v>4</v>
      </c>
      <c r="AL666" s="320">
        <v>4</v>
      </c>
      <c r="AM666" s="320">
        <v>5</v>
      </c>
      <c r="AN666" s="320">
        <v>5</v>
      </c>
      <c r="AO666" s="320">
        <v>3</v>
      </c>
      <c r="AP666" s="320">
        <v>4</v>
      </c>
      <c r="AQ666" s="320">
        <v>4</v>
      </c>
      <c r="AR666" s="320">
        <v>3</v>
      </c>
      <c r="AS666" s="320">
        <v>3</v>
      </c>
      <c r="AT666" s="320" t="s">
        <v>22</v>
      </c>
      <c r="AU666" s="320">
        <v>4</v>
      </c>
      <c r="AV666" s="320"/>
      <c r="AW666" s="320">
        <v>5</v>
      </c>
      <c r="AX666" s="320">
        <v>5</v>
      </c>
      <c r="AY666" s="320">
        <v>5</v>
      </c>
      <c r="AZ666" s="320">
        <v>4</v>
      </c>
      <c r="BA666" s="320">
        <v>4</v>
      </c>
      <c r="BB666" s="320">
        <v>5</v>
      </c>
      <c r="BC666" s="320"/>
      <c r="BD666" s="320" t="s">
        <v>22</v>
      </c>
      <c r="BE666" s="320" t="s">
        <v>22</v>
      </c>
      <c r="BF666" s="320"/>
      <c r="BG666" s="320"/>
      <c r="BH666" s="320">
        <v>4</v>
      </c>
      <c r="BI666" s="320">
        <v>4</v>
      </c>
      <c r="BJ666" s="320"/>
      <c r="BK666" s="320">
        <v>4</v>
      </c>
      <c r="BL666" s="320">
        <v>3</v>
      </c>
      <c r="BM666" s="320"/>
      <c r="BN666" s="320" t="s">
        <v>697</v>
      </c>
      <c r="BO666" s="381">
        <v>43497.442881944444</v>
      </c>
    </row>
    <row r="667" spans="1:67" ht="15" x14ac:dyDescent="0.25">
      <c r="A667" s="244" t="str">
        <f>IFERROR(LOOKUP(H667,BLIOTECAS!$D$2:$D$30,BLIOTECAS!$C$2:$C$30),"N/C")</f>
        <v>F. Ciencias Químicas</v>
      </c>
      <c r="B667" s="243" t="str">
        <f>IFERROR(LOOKUP(H667,BLIOTECAS!$D$2:$D$29,BLIOTECAS!$E$2:$E$29),"N/C")</f>
        <v>Ciencias Experimentales</v>
      </c>
      <c r="C667" s="243">
        <f>LOOKUP(H667,BLIOTECAS!$D$2:$D$30,BLIOTECAS!$F$2:$F$30)</f>
        <v>2</v>
      </c>
      <c r="D667" s="320">
        <v>679</v>
      </c>
      <c r="E667" s="320"/>
      <c r="F667" s="320"/>
      <c r="G667" s="320">
        <v>1</v>
      </c>
      <c r="H667" s="320">
        <v>10</v>
      </c>
      <c r="I667" s="320"/>
      <c r="J667" s="320">
        <v>4</v>
      </c>
      <c r="K667" s="320">
        <v>3</v>
      </c>
      <c r="L667" s="320"/>
      <c r="M667" s="320">
        <v>10</v>
      </c>
      <c r="N667" s="320"/>
      <c r="O667" s="320"/>
      <c r="P667" s="320"/>
      <c r="Q667" s="320"/>
      <c r="R667" s="320"/>
      <c r="S667" s="320">
        <v>5</v>
      </c>
      <c r="T667" s="320">
        <v>5</v>
      </c>
      <c r="U667" s="320">
        <v>3</v>
      </c>
      <c r="V667" s="320">
        <v>2</v>
      </c>
      <c r="W667" s="320">
        <v>1</v>
      </c>
      <c r="X667" s="320"/>
      <c r="Y667" s="320"/>
      <c r="Z667" s="320"/>
      <c r="AA667" s="320"/>
      <c r="AB667" s="320"/>
      <c r="AC667" s="320"/>
      <c r="AD667" s="320">
        <v>4</v>
      </c>
      <c r="AE667" s="320">
        <v>1</v>
      </c>
      <c r="AF667" s="320">
        <v>1</v>
      </c>
      <c r="AG667" s="320">
        <v>1</v>
      </c>
      <c r="AH667" s="320">
        <v>4</v>
      </c>
      <c r="AI667" s="320">
        <v>4</v>
      </c>
      <c r="AJ667" s="320">
        <v>4</v>
      </c>
      <c r="AK667" s="320">
        <v>1</v>
      </c>
      <c r="AL667" s="320">
        <v>3</v>
      </c>
      <c r="AM667" s="320">
        <v>4</v>
      </c>
      <c r="AN667" s="320">
        <v>3</v>
      </c>
      <c r="AO667" s="320">
        <v>1</v>
      </c>
      <c r="AP667" s="320">
        <v>5</v>
      </c>
      <c r="AQ667" s="320">
        <v>2</v>
      </c>
      <c r="AR667" s="320">
        <v>2</v>
      </c>
      <c r="AS667" s="320">
        <v>2</v>
      </c>
      <c r="AT667" s="320" t="s">
        <v>22</v>
      </c>
      <c r="AU667" s="320">
        <v>1</v>
      </c>
      <c r="AV667" s="320"/>
      <c r="AW667" s="320">
        <v>4</v>
      </c>
      <c r="AX667" s="320">
        <v>1</v>
      </c>
      <c r="AY667" s="320">
        <v>5</v>
      </c>
      <c r="AZ667" s="320">
        <v>5</v>
      </c>
      <c r="BA667" s="320">
        <v>5</v>
      </c>
      <c r="BB667" s="320">
        <v>5</v>
      </c>
      <c r="BC667" s="320"/>
      <c r="BD667" s="320" t="s">
        <v>22</v>
      </c>
      <c r="BE667" s="320" t="s">
        <v>22</v>
      </c>
      <c r="BF667" s="320"/>
      <c r="BG667" s="320"/>
      <c r="BH667" s="320">
        <v>5</v>
      </c>
      <c r="BI667" s="320">
        <v>5</v>
      </c>
      <c r="BJ667" s="320"/>
      <c r="BK667" s="320">
        <v>5</v>
      </c>
      <c r="BL667" s="320">
        <v>3</v>
      </c>
      <c r="BM667" s="320"/>
      <c r="BN667" s="320" t="s">
        <v>698</v>
      </c>
      <c r="BO667" s="381">
        <v>43497.443356481483</v>
      </c>
    </row>
    <row r="668" spans="1:67" ht="15" x14ac:dyDescent="0.25">
      <c r="A668" s="244" t="str">
        <f>IFERROR(LOOKUP(H668,BLIOTECAS!$D$2:$D$30,BLIOTECAS!$C$2:$C$30),"N/C")</f>
        <v>F. Ciencias de la Información</v>
      </c>
      <c r="B668" s="243" t="str">
        <f>IFERROR(LOOKUP(H668,BLIOTECAS!$D$2:$D$29,BLIOTECAS!$E$2:$E$29),"N/C")</f>
        <v>Ciencias Sociales</v>
      </c>
      <c r="C668" s="243">
        <f>LOOKUP(H668,BLIOTECAS!$D$2:$D$30,BLIOTECAS!$F$2:$F$30)</f>
        <v>3</v>
      </c>
      <c r="D668" s="320">
        <v>680</v>
      </c>
      <c r="E668" s="320"/>
      <c r="F668" s="320"/>
      <c r="G668" s="320">
        <v>1</v>
      </c>
      <c r="H668" s="320">
        <v>4</v>
      </c>
      <c r="I668" s="320"/>
      <c r="J668" s="320">
        <v>3</v>
      </c>
      <c r="K668" s="320">
        <v>1</v>
      </c>
      <c r="L668" s="320"/>
      <c r="M668" s="320">
        <v>4</v>
      </c>
      <c r="N668" s="320">
        <v>29</v>
      </c>
      <c r="O668" s="320"/>
      <c r="P668" s="320"/>
      <c r="Q668" s="320"/>
      <c r="R668" s="320"/>
      <c r="S668" s="320">
        <v>3</v>
      </c>
      <c r="T668" s="320">
        <v>3</v>
      </c>
      <c r="U668" s="320">
        <v>3</v>
      </c>
      <c r="V668" s="320">
        <v>4</v>
      </c>
      <c r="W668" s="320"/>
      <c r="X668" s="320">
        <v>2</v>
      </c>
      <c r="Y668" s="320"/>
      <c r="Z668" s="320"/>
      <c r="AA668" s="320"/>
      <c r="AB668" s="320"/>
      <c r="AC668" s="320"/>
      <c r="AD668" s="320">
        <v>2</v>
      </c>
      <c r="AE668" s="320">
        <v>1</v>
      </c>
      <c r="AF668" s="320">
        <v>1</v>
      </c>
      <c r="AG668" s="320">
        <v>1</v>
      </c>
      <c r="AH668" s="320">
        <v>5</v>
      </c>
      <c r="AI668" s="320">
        <v>4</v>
      </c>
      <c r="AJ668" s="320">
        <v>5</v>
      </c>
      <c r="AK668" s="320">
        <v>1</v>
      </c>
      <c r="AL668" s="320">
        <v>2</v>
      </c>
      <c r="AM668" s="320">
        <v>3</v>
      </c>
      <c r="AN668" s="320">
        <v>4</v>
      </c>
      <c r="AO668" s="320">
        <v>4</v>
      </c>
      <c r="AP668" s="320">
        <v>4</v>
      </c>
      <c r="AQ668" s="320">
        <v>5</v>
      </c>
      <c r="AR668" s="320">
        <v>4</v>
      </c>
      <c r="AS668" s="320">
        <v>4</v>
      </c>
      <c r="AT668" s="320" t="s">
        <v>356</v>
      </c>
      <c r="AU668" s="320">
        <v>3</v>
      </c>
      <c r="AV668" s="320"/>
      <c r="AW668" s="320">
        <v>4</v>
      </c>
      <c r="AX668" s="320">
        <v>4</v>
      </c>
      <c r="AY668" s="320">
        <v>4</v>
      </c>
      <c r="AZ668" s="320">
        <v>4</v>
      </c>
      <c r="BA668" s="320">
        <v>4</v>
      </c>
      <c r="BB668" s="320">
        <v>4</v>
      </c>
      <c r="BC668" s="320"/>
      <c r="BD668" s="320" t="s">
        <v>22</v>
      </c>
      <c r="BE668" s="320" t="s">
        <v>22</v>
      </c>
      <c r="BF668" s="320"/>
      <c r="BG668" s="320"/>
      <c r="BH668" s="320">
        <v>4</v>
      </c>
      <c r="BI668" s="320">
        <v>3</v>
      </c>
      <c r="BJ668" s="320"/>
      <c r="BK668" s="320">
        <v>4</v>
      </c>
      <c r="BL668" s="320">
        <v>3</v>
      </c>
      <c r="BM668" s="320"/>
      <c r="BN668" s="320"/>
      <c r="BO668" s="381">
        <v>43497.443368055552</v>
      </c>
    </row>
    <row r="669" spans="1:67" ht="15" x14ac:dyDescent="0.25">
      <c r="A669" s="244" t="str">
        <f>IFERROR(LOOKUP(H669,BLIOTECAS!$D$2:$D$30,BLIOTECAS!$C$2:$C$30),"N/C")</f>
        <v>F. Psicología</v>
      </c>
      <c r="B669" s="243" t="str">
        <f>IFERROR(LOOKUP(H669,BLIOTECAS!$D$2:$D$29,BLIOTECAS!$E$2:$E$29),"N/C")</f>
        <v>Ciencias de la Salud</v>
      </c>
      <c r="C669" s="243">
        <f>LOOKUP(H669,BLIOTECAS!$D$2:$D$30,BLIOTECAS!$F$2:$F$30)</f>
        <v>4</v>
      </c>
      <c r="D669" s="320">
        <v>681</v>
      </c>
      <c r="E669" s="320"/>
      <c r="F669" s="320"/>
      <c r="G669" s="320">
        <v>1</v>
      </c>
      <c r="H669" s="320">
        <v>20</v>
      </c>
      <c r="I669" s="320"/>
      <c r="J669" s="320">
        <v>3</v>
      </c>
      <c r="K669" s="320">
        <v>2</v>
      </c>
      <c r="L669" s="320"/>
      <c r="M669" s="320">
        <v>20</v>
      </c>
      <c r="N669" s="320">
        <v>29</v>
      </c>
      <c r="O669" s="320"/>
      <c r="P669" s="320"/>
      <c r="Q669" s="320"/>
      <c r="R669" s="320"/>
      <c r="S669" s="320">
        <v>4</v>
      </c>
      <c r="T669" s="320">
        <v>4</v>
      </c>
      <c r="U669" s="320">
        <v>4</v>
      </c>
      <c r="V669" s="320">
        <v>4</v>
      </c>
      <c r="W669" s="320"/>
      <c r="X669" s="320">
        <v>2</v>
      </c>
      <c r="Y669" s="320"/>
      <c r="Z669" s="320"/>
      <c r="AA669" s="320"/>
      <c r="AB669" s="320"/>
      <c r="AC669" s="320"/>
      <c r="AD669" s="320">
        <v>2</v>
      </c>
      <c r="AE669" s="320">
        <v>3</v>
      </c>
      <c r="AF669" s="320">
        <v>2</v>
      </c>
      <c r="AG669" s="320">
        <v>4</v>
      </c>
      <c r="AH669" s="320">
        <v>5</v>
      </c>
      <c r="AI669" s="320">
        <v>4</v>
      </c>
      <c r="AJ669" s="320">
        <v>4</v>
      </c>
      <c r="AK669" s="320">
        <v>2</v>
      </c>
      <c r="AL669" s="320">
        <v>2</v>
      </c>
      <c r="AM669" s="320">
        <v>3</v>
      </c>
      <c r="AN669" s="320">
        <v>4</v>
      </c>
      <c r="AO669" s="320">
        <v>3</v>
      </c>
      <c r="AP669" s="320">
        <v>3</v>
      </c>
      <c r="AQ669" s="320">
        <v>2</v>
      </c>
      <c r="AR669" s="320">
        <v>2</v>
      </c>
      <c r="AS669" s="320">
        <v>2</v>
      </c>
      <c r="AT669" s="320" t="s">
        <v>22</v>
      </c>
      <c r="AU669" s="320">
        <v>3</v>
      </c>
      <c r="AV669" s="320"/>
      <c r="AW669" s="320">
        <v>3</v>
      </c>
      <c r="AX669" s="320">
        <v>4</v>
      </c>
      <c r="AY669" s="320">
        <v>4</v>
      </c>
      <c r="AZ669" s="320">
        <v>4</v>
      </c>
      <c r="BA669" s="320">
        <v>3</v>
      </c>
      <c r="BB669" s="320">
        <v>3</v>
      </c>
      <c r="BC669" s="320"/>
      <c r="BD669" s="320" t="s">
        <v>356</v>
      </c>
      <c r="BE669" s="320" t="s">
        <v>22</v>
      </c>
      <c r="BF669" s="320"/>
      <c r="BG669" s="320"/>
      <c r="BH669" s="320">
        <v>4</v>
      </c>
      <c r="BI669" s="320">
        <v>3</v>
      </c>
      <c r="BJ669" s="320"/>
      <c r="BK669" s="320">
        <v>4</v>
      </c>
      <c r="BL669" s="320">
        <v>4</v>
      </c>
      <c r="BM669" s="320"/>
      <c r="BN669" s="320"/>
      <c r="BO669" s="381">
        <v>43497.443379629629</v>
      </c>
    </row>
    <row r="670" spans="1:67" ht="15" x14ac:dyDescent="0.25">
      <c r="A670" s="244" t="str">
        <f>IFERROR(LOOKUP(H670,BLIOTECAS!$D$2:$D$30,BLIOTECAS!$C$2:$C$30),"N/C")</f>
        <v>F. Medicina</v>
      </c>
      <c r="B670" s="243" t="str">
        <f>IFERROR(LOOKUP(H670,BLIOTECAS!$D$2:$D$29,BLIOTECAS!$E$2:$E$29),"N/C")</f>
        <v>Ciencias de la Salud</v>
      </c>
      <c r="C670" s="243">
        <f>LOOKUP(H670,BLIOTECAS!$D$2:$D$30,BLIOTECAS!$F$2:$F$30)</f>
        <v>4</v>
      </c>
      <c r="D670" s="320">
        <v>682</v>
      </c>
      <c r="E670" s="320"/>
      <c r="F670" s="320"/>
      <c r="G670" s="320">
        <v>1</v>
      </c>
      <c r="H670" s="320">
        <v>18</v>
      </c>
      <c r="I670" s="320"/>
      <c r="J670" s="320">
        <v>3</v>
      </c>
      <c r="K670" s="320">
        <v>4</v>
      </c>
      <c r="L670" s="320"/>
      <c r="M670" s="320">
        <v>29</v>
      </c>
      <c r="N670" s="320">
        <v>18</v>
      </c>
      <c r="O670" s="320">
        <v>2</v>
      </c>
      <c r="P670" s="320"/>
      <c r="Q670" s="320"/>
      <c r="R670" s="320"/>
      <c r="S670" s="320">
        <v>3</v>
      </c>
      <c r="T670" s="320">
        <v>4</v>
      </c>
      <c r="U670" s="320">
        <v>4</v>
      </c>
      <c r="V670" s="320">
        <v>4</v>
      </c>
      <c r="W670" s="320"/>
      <c r="X670" s="320">
        <v>2</v>
      </c>
      <c r="Y670" s="320"/>
      <c r="Z670" s="320"/>
      <c r="AA670" s="321"/>
      <c r="AB670" s="320"/>
      <c r="AC670" s="320"/>
      <c r="AD670" s="320">
        <v>2</v>
      </c>
      <c r="AE670" s="320">
        <v>4</v>
      </c>
      <c r="AF670" s="320">
        <v>4</v>
      </c>
      <c r="AG670" s="320">
        <v>3</v>
      </c>
      <c r="AH670" s="320">
        <v>3</v>
      </c>
      <c r="AI670" s="320">
        <v>2</v>
      </c>
      <c r="AJ670" s="320">
        <v>5</v>
      </c>
      <c r="AK670" s="320">
        <v>2</v>
      </c>
      <c r="AL670" s="320">
        <v>4</v>
      </c>
      <c r="AM670" s="320">
        <v>4</v>
      </c>
      <c r="AN670" s="320">
        <v>4</v>
      </c>
      <c r="AO670" s="320">
        <v>4</v>
      </c>
      <c r="AP670" s="320">
        <v>4</v>
      </c>
      <c r="AQ670" s="320">
        <v>4</v>
      </c>
      <c r="AR670" s="320">
        <v>3</v>
      </c>
      <c r="AS670" s="320">
        <v>4</v>
      </c>
      <c r="AT670" s="320" t="s">
        <v>356</v>
      </c>
      <c r="AU670" s="320">
        <v>3</v>
      </c>
      <c r="AV670" s="320"/>
      <c r="AW670" s="320">
        <v>4</v>
      </c>
      <c r="AX670" s="320">
        <v>4</v>
      </c>
      <c r="AY670" s="320">
        <v>4</v>
      </c>
      <c r="AZ670" s="320">
        <v>5</v>
      </c>
      <c r="BA670" s="320">
        <v>5</v>
      </c>
      <c r="BB670" s="320">
        <v>5</v>
      </c>
      <c r="BC670" s="320"/>
      <c r="BD670" s="320" t="s">
        <v>22</v>
      </c>
      <c r="BE670" s="320" t="s">
        <v>22</v>
      </c>
      <c r="BF670" s="320"/>
      <c r="BG670" s="320"/>
      <c r="BH670" s="320">
        <v>3</v>
      </c>
      <c r="BI670" s="320">
        <v>4</v>
      </c>
      <c r="BJ670" s="320"/>
      <c r="BK670" s="320">
        <v>4</v>
      </c>
      <c r="BL670" s="320">
        <v>3</v>
      </c>
      <c r="BM670" s="320"/>
      <c r="BN670" s="320"/>
      <c r="BO670" s="381">
        <v>43497.443472222221</v>
      </c>
    </row>
    <row r="671" spans="1:67" ht="15" x14ac:dyDescent="0.25">
      <c r="A671" s="244" t="str">
        <f>IFERROR(LOOKUP(H671,BLIOTECAS!$D$2:$D$30,BLIOTECAS!$C$2:$C$30),"N/C")</f>
        <v>F. Ciencias de la Información</v>
      </c>
      <c r="B671" s="243" t="str">
        <f>IFERROR(LOOKUP(H671,BLIOTECAS!$D$2:$D$29,BLIOTECAS!$E$2:$E$29),"N/C")</f>
        <v>Ciencias Sociales</v>
      </c>
      <c r="C671" s="243">
        <f>LOOKUP(H671,BLIOTECAS!$D$2:$D$30,BLIOTECAS!$F$2:$F$30)</f>
        <v>3</v>
      </c>
      <c r="D671" s="320">
        <v>683</v>
      </c>
      <c r="E671" s="320"/>
      <c r="F671" s="320"/>
      <c r="G671" s="320">
        <v>1</v>
      </c>
      <c r="H671" s="320">
        <v>4</v>
      </c>
      <c r="I671" s="320"/>
      <c r="J671" s="320">
        <v>3</v>
      </c>
      <c r="K671" s="320">
        <v>3</v>
      </c>
      <c r="L671" s="320"/>
      <c r="M671" s="320">
        <v>4</v>
      </c>
      <c r="N671" s="320">
        <v>29</v>
      </c>
      <c r="O671" s="320">
        <v>16</v>
      </c>
      <c r="P671" s="320"/>
      <c r="Q671" s="320"/>
      <c r="R671" s="320"/>
      <c r="S671" s="320">
        <v>5</v>
      </c>
      <c r="T671" s="320">
        <v>5</v>
      </c>
      <c r="U671" s="320">
        <v>5</v>
      </c>
      <c r="V671" s="320">
        <v>2</v>
      </c>
      <c r="W671" s="320"/>
      <c r="X671" s="320">
        <v>2</v>
      </c>
      <c r="Y671" s="320"/>
      <c r="Z671" s="320"/>
      <c r="AA671" s="321"/>
      <c r="AB671" s="320"/>
      <c r="AC671" s="320"/>
      <c r="AD671" s="320">
        <v>4</v>
      </c>
      <c r="AE671" s="320">
        <v>1</v>
      </c>
      <c r="AF671" s="320">
        <v>1</v>
      </c>
      <c r="AG671" s="320">
        <v>3</v>
      </c>
      <c r="AH671" s="320">
        <v>3</v>
      </c>
      <c r="AI671" s="320">
        <v>4</v>
      </c>
      <c r="AJ671" s="320">
        <v>5</v>
      </c>
      <c r="AK671" s="320">
        <v>1</v>
      </c>
      <c r="AL671" s="320">
        <v>3</v>
      </c>
      <c r="AM671" s="320">
        <v>4</v>
      </c>
      <c r="AN671" s="320">
        <v>4</v>
      </c>
      <c r="AO671" s="320">
        <v>1</v>
      </c>
      <c r="AP671" s="320">
        <v>3</v>
      </c>
      <c r="AQ671" s="320">
        <v>5</v>
      </c>
      <c r="AR671" s="320">
        <v>3</v>
      </c>
      <c r="AS671" s="320">
        <v>5</v>
      </c>
      <c r="AT671" s="320" t="s">
        <v>22</v>
      </c>
      <c r="AU671" s="320">
        <v>4</v>
      </c>
      <c r="AV671" s="320"/>
      <c r="AW671" s="320">
        <v>4</v>
      </c>
      <c r="AX671" s="320">
        <v>2</v>
      </c>
      <c r="AY671" s="320">
        <v>5</v>
      </c>
      <c r="AZ671" s="320">
        <v>5</v>
      </c>
      <c r="BA671" s="320">
        <v>5</v>
      </c>
      <c r="BB671" s="320">
        <v>5</v>
      </c>
      <c r="BC671" s="320"/>
      <c r="BD671" s="320" t="s">
        <v>22</v>
      </c>
      <c r="BE671" s="320" t="s">
        <v>22</v>
      </c>
      <c r="BF671" s="320"/>
      <c r="BG671" s="320"/>
      <c r="BH671" s="320">
        <v>3</v>
      </c>
      <c r="BI671" s="320">
        <v>3</v>
      </c>
      <c r="BJ671" s="320"/>
      <c r="BK671" s="320">
        <v>4</v>
      </c>
      <c r="BL671" s="320">
        <v>4</v>
      </c>
      <c r="BM671" s="320"/>
      <c r="BN671" s="320" t="s">
        <v>699</v>
      </c>
      <c r="BO671" s="381">
        <v>43497.443541666667</v>
      </c>
    </row>
    <row r="672" spans="1:67" ht="15" x14ac:dyDescent="0.25">
      <c r="A672" s="244" t="str">
        <f>IFERROR(LOOKUP(H672,BLIOTECAS!$D$2:$D$30,BLIOTECAS!$C$2:$C$30),"N/C")</f>
        <v>F. Informática</v>
      </c>
      <c r="B672" s="243" t="str">
        <f>IFERROR(LOOKUP(H672,BLIOTECAS!$D$2:$D$29,BLIOTECAS!$E$2:$E$29),"N/C")</f>
        <v>Ciencias Experimentales</v>
      </c>
      <c r="C672" s="243">
        <f>LOOKUP(H672,BLIOTECAS!$D$2:$D$30,BLIOTECAS!$F$2:$F$30)</f>
        <v>2</v>
      </c>
      <c r="D672" s="320">
        <v>684</v>
      </c>
      <c r="E672" s="320"/>
      <c r="F672" s="320"/>
      <c r="G672" s="320">
        <v>1</v>
      </c>
      <c r="H672" s="320">
        <v>17</v>
      </c>
      <c r="I672" s="320"/>
      <c r="J672" s="320">
        <v>5</v>
      </c>
      <c r="K672" s="320">
        <v>5</v>
      </c>
      <c r="L672" s="320"/>
      <c r="M672" s="320">
        <v>17</v>
      </c>
      <c r="N672" s="320"/>
      <c r="O672" s="320"/>
      <c r="P672" s="320"/>
      <c r="Q672" s="320"/>
      <c r="R672" s="320"/>
      <c r="S672" s="320">
        <v>5</v>
      </c>
      <c r="T672" s="320">
        <v>5</v>
      </c>
      <c r="U672" s="320">
        <v>5</v>
      </c>
      <c r="V672" s="320">
        <v>5</v>
      </c>
      <c r="W672" s="320">
        <v>1</v>
      </c>
      <c r="X672" s="320"/>
      <c r="Y672" s="320"/>
      <c r="Z672" s="320"/>
      <c r="AA672" s="320"/>
      <c r="AB672" s="320"/>
      <c r="AC672" s="320"/>
      <c r="AD672" s="320">
        <v>4</v>
      </c>
      <c r="AE672" s="320">
        <v>1</v>
      </c>
      <c r="AF672" s="320">
        <v>4</v>
      </c>
      <c r="AG672" s="320">
        <v>1</v>
      </c>
      <c r="AH672" s="320">
        <v>5</v>
      </c>
      <c r="AI672" s="320">
        <v>5</v>
      </c>
      <c r="AJ672" s="320">
        <v>5</v>
      </c>
      <c r="AK672" s="320">
        <v>2</v>
      </c>
      <c r="AL672" s="320">
        <v>4</v>
      </c>
      <c r="AM672" s="320">
        <v>5</v>
      </c>
      <c r="AN672" s="320">
        <v>5</v>
      </c>
      <c r="AO672" s="320">
        <v>3</v>
      </c>
      <c r="AP672" s="320">
        <v>4</v>
      </c>
      <c r="AQ672" s="320">
        <v>2</v>
      </c>
      <c r="AR672" s="320">
        <v>4</v>
      </c>
      <c r="AS672" s="320">
        <v>3</v>
      </c>
      <c r="AT672" s="320" t="s">
        <v>356</v>
      </c>
      <c r="AU672" s="320">
        <v>4</v>
      </c>
      <c r="AV672" s="320"/>
      <c r="AW672" s="320">
        <v>5</v>
      </c>
      <c r="AX672" s="320">
        <v>5</v>
      </c>
      <c r="AY672" s="320">
        <v>5</v>
      </c>
      <c r="AZ672" s="320">
        <v>5</v>
      </c>
      <c r="BA672" s="320">
        <v>3</v>
      </c>
      <c r="BB672" s="320">
        <v>5</v>
      </c>
      <c r="BC672" s="320"/>
      <c r="BD672" s="320" t="s">
        <v>356</v>
      </c>
      <c r="BE672" s="320" t="s">
        <v>22</v>
      </c>
      <c r="BF672" s="320"/>
      <c r="BG672" s="320"/>
      <c r="BH672" s="320">
        <v>5</v>
      </c>
      <c r="BI672" s="320">
        <v>5</v>
      </c>
      <c r="BJ672" s="320"/>
      <c r="BK672" s="320">
        <v>5</v>
      </c>
      <c r="BL672" s="320">
        <v>4</v>
      </c>
      <c r="BM672" s="320"/>
      <c r="BN672" s="320"/>
      <c r="BO672" s="381">
        <v>43497.443761574075</v>
      </c>
    </row>
    <row r="673" spans="1:67" ht="15" x14ac:dyDescent="0.25">
      <c r="A673" s="244" t="str">
        <f>IFERROR(LOOKUP(H673,BLIOTECAS!$D$2:$D$30,BLIOTECAS!$C$2:$C$30),"N/C")</f>
        <v>F. Derecho</v>
      </c>
      <c r="B673" s="243" t="str">
        <f>IFERROR(LOOKUP(H673,BLIOTECAS!$D$2:$D$29,BLIOTECAS!$E$2:$E$29),"N/C")</f>
        <v>Ciencias Sociales</v>
      </c>
      <c r="C673" s="243">
        <f>LOOKUP(H673,BLIOTECAS!$D$2:$D$30,BLIOTECAS!$F$2:$F$30)</f>
        <v>3</v>
      </c>
      <c r="D673" s="320">
        <v>685</v>
      </c>
      <c r="E673" s="320"/>
      <c r="F673" s="320"/>
      <c r="G673" s="320">
        <v>1</v>
      </c>
      <c r="H673" s="320">
        <v>11</v>
      </c>
      <c r="I673" s="320"/>
      <c r="J673" s="320">
        <v>4</v>
      </c>
      <c r="K673" s="320">
        <v>3</v>
      </c>
      <c r="L673" s="320"/>
      <c r="M673" s="320">
        <v>29</v>
      </c>
      <c r="N673" s="320">
        <v>11</v>
      </c>
      <c r="O673" s="320">
        <v>16</v>
      </c>
      <c r="P673" s="320"/>
      <c r="Q673" s="320"/>
      <c r="R673" s="320"/>
      <c r="S673" s="320">
        <v>4</v>
      </c>
      <c r="T673" s="320">
        <v>4</v>
      </c>
      <c r="U673" s="320">
        <v>4</v>
      </c>
      <c r="V673" s="320">
        <v>4</v>
      </c>
      <c r="W673" s="320"/>
      <c r="X673" s="320">
        <v>2</v>
      </c>
      <c r="Y673" s="320">
        <v>3</v>
      </c>
      <c r="Z673" s="320"/>
      <c r="AA673" s="320"/>
      <c r="AB673" s="320"/>
      <c r="AC673" s="320"/>
      <c r="AD673" s="320">
        <v>4</v>
      </c>
      <c r="AE673" s="320">
        <v>1</v>
      </c>
      <c r="AF673" s="320">
        <v>2</v>
      </c>
      <c r="AG673" s="320">
        <v>3</v>
      </c>
      <c r="AH673" s="320">
        <v>4</v>
      </c>
      <c r="AI673" s="320">
        <v>3</v>
      </c>
      <c r="AJ673" s="320">
        <v>3</v>
      </c>
      <c r="AK673" s="320">
        <v>1</v>
      </c>
      <c r="AL673" s="320">
        <v>4</v>
      </c>
      <c r="AM673" s="320">
        <v>4</v>
      </c>
      <c r="AN673" s="320">
        <v>5</v>
      </c>
      <c r="AO673" s="320">
        <v>4</v>
      </c>
      <c r="AP673" s="320">
        <v>4</v>
      </c>
      <c r="AQ673" s="320">
        <v>4</v>
      </c>
      <c r="AR673" s="320">
        <v>4</v>
      </c>
      <c r="AS673" s="320">
        <v>4</v>
      </c>
      <c r="AT673" s="320" t="s">
        <v>22</v>
      </c>
      <c r="AU673" s="320">
        <v>4</v>
      </c>
      <c r="AV673" s="320"/>
      <c r="AW673" s="320">
        <v>4</v>
      </c>
      <c r="AX673" s="320">
        <v>3</v>
      </c>
      <c r="AY673" s="320">
        <v>4</v>
      </c>
      <c r="AZ673" s="320">
        <v>4</v>
      </c>
      <c r="BA673" s="320">
        <v>4</v>
      </c>
      <c r="BB673" s="320">
        <v>4</v>
      </c>
      <c r="BC673" s="320"/>
      <c r="BD673" s="320" t="s">
        <v>22</v>
      </c>
      <c r="BE673" s="320" t="s">
        <v>22</v>
      </c>
      <c r="BF673" s="320"/>
      <c r="BG673" s="320"/>
      <c r="BH673" s="320">
        <v>4</v>
      </c>
      <c r="BI673" s="320">
        <v>4</v>
      </c>
      <c r="BJ673" s="320"/>
      <c r="BK673" s="320">
        <v>4</v>
      </c>
      <c r="BL673" s="320">
        <v>4</v>
      </c>
      <c r="BM673" s="320"/>
      <c r="BN673" s="320" t="s">
        <v>700</v>
      </c>
      <c r="BO673" s="381">
        <v>43497.443958333337</v>
      </c>
    </row>
    <row r="674" spans="1:67" ht="15" x14ac:dyDescent="0.25">
      <c r="A674" s="244" t="str">
        <f>IFERROR(LOOKUP(H674,BLIOTECAS!$D$2:$D$30,BLIOTECAS!$C$2:$C$30),"N/C")</f>
        <v>F. Ciencias Físicas</v>
      </c>
      <c r="B674" s="243" t="str">
        <f>IFERROR(LOOKUP(H674,BLIOTECAS!$D$2:$D$29,BLIOTECAS!$E$2:$E$29),"N/C")</f>
        <v>Ciencias Experimentales</v>
      </c>
      <c r="C674" s="243">
        <f>LOOKUP(H674,BLIOTECAS!$D$2:$D$30,BLIOTECAS!$F$2:$F$30)</f>
        <v>2</v>
      </c>
      <c r="D674" s="320">
        <v>686</v>
      </c>
      <c r="E674" s="320"/>
      <c r="F674" s="320"/>
      <c r="G674" s="320">
        <v>1</v>
      </c>
      <c r="H674" s="320">
        <v>6</v>
      </c>
      <c r="I674" s="320"/>
      <c r="J674" s="320">
        <v>4</v>
      </c>
      <c r="K674" s="320">
        <v>1</v>
      </c>
      <c r="L674" s="320"/>
      <c r="M674" s="320">
        <v>6</v>
      </c>
      <c r="N674" s="320">
        <v>10</v>
      </c>
      <c r="O674" s="320">
        <v>29</v>
      </c>
      <c r="P674" s="320" t="s">
        <v>701</v>
      </c>
      <c r="Q674" s="320"/>
      <c r="R674" s="320"/>
      <c r="S674" s="320">
        <v>3</v>
      </c>
      <c r="T674" s="320">
        <v>2</v>
      </c>
      <c r="U674" s="320">
        <v>2</v>
      </c>
      <c r="V674" s="320">
        <v>4</v>
      </c>
      <c r="W674" s="320"/>
      <c r="X674" s="320">
        <v>2</v>
      </c>
      <c r="Y674" s="320"/>
      <c r="Z674" s="320">
        <v>4</v>
      </c>
      <c r="AA674" s="320"/>
      <c r="AB674" s="320"/>
      <c r="AC674" s="320"/>
      <c r="AD674" s="320">
        <v>3</v>
      </c>
      <c r="AE674" s="320">
        <v>2</v>
      </c>
      <c r="AF674" s="320">
        <v>2</v>
      </c>
      <c r="AG674" s="320">
        <v>4</v>
      </c>
      <c r="AH674" s="320">
        <v>1</v>
      </c>
      <c r="AI674" s="320">
        <v>3</v>
      </c>
      <c r="AJ674" s="320">
        <v>5</v>
      </c>
      <c r="AK674" s="320">
        <v>2</v>
      </c>
      <c r="AL674" s="320">
        <v>4</v>
      </c>
      <c r="AM674" s="320">
        <v>4</v>
      </c>
      <c r="AN674" s="320">
        <v>2</v>
      </c>
      <c r="AO674" s="320">
        <v>3</v>
      </c>
      <c r="AP674" s="320">
        <v>5</v>
      </c>
      <c r="AQ674" s="320">
        <v>4</v>
      </c>
      <c r="AR674" s="320">
        <v>3</v>
      </c>
      <c r="AS674" s="320">
        <v>3</v>
      </c>
      <c r="AT674" s="320" t="s">
        <v>22</v>
      </c>
      <c r="AU674" s="320">
        <v>4</v>
      </c>
      <c r="AV674" s="320"/>
      <c r="AW674" s="320">
        <v>2</v>
      </c>
      <c r="AX674" s="320">
        <v>1</v>
      </c>
      <c r="AY674" s="320"/>
      <c r="AZ674" s="320">
        <v>1</v>
      </c>
      <c r="BA674" s="320">
        <v>1</v>
      </c>
      <c r="BB674" s="320">
        <v>4</v>
      </c>
      <c r="BC674" s="320"/>
      <c r="BD674" s="320" t="s">
        <v>356</v>
      </c>
      <c r="BE674" s="320" t="s">
        <v>356</v>
      </c>
      <c r="BF674" s="320">
        <v>4</v>
      </c>
      <c r="BG674" s="320"/>
      <c r="BH674" s="320">
        <v>5</v>
      </c>
      <c r="BI674" s="320">
        <v>5</v>
      </c>
      <c r="BJ674" s="320"/>
      <c r="BK674" s="320">
        <v>3</v>
      </c>
      <c r="BL674" s="320">
        <v>4</v>
      </c>
      <c r="BM674" s="320"/>
      <c r="BN674" s="320" t="s">
        <v>702</v>
      </c>
      <c r="BO674" s="381">
        <v>43497.443981481483</v>
      </c>
    </row>
    <row r="675" spans="1:67" ht="15" x14ac:dyDescent="0.25">
      <c r="A675" s="244" t="str">
        <f>IFERROR(LOOKUP(H675,BLIOTECAS!$D$2:$D$30,BLIOTECAS!$C$2:$C$30),"N/C")</f>
        <v>F. Medicina</v>
      </c>
      <c r="B675" s="243" t="str">
        <f>IFERROR(LOOKUP(H675,BLIOTECAS!$D$2:$D$29,BLIOTECAS!$E$2:$E$29),"N/C")</f>
        <v>Ciencias de la Salud</v>
      </c>
      <c r="C675" s="243">
        <f>LOOKUP(H675,BLIOTECAS!$D$2:$D$30,BLIOTECAS!$F$2:$F$30)</f>
        <v>4</v>
      </c>
      <c r="D675" s="320">
        <v>687</v>
      </c>
      <c r="E675" s="320"/>
      <c r="F675" s="320"/>
      <c r="G675" s="320">
        <v>1</v>
      </c>
      <c r="H675" s="320">
        <v>18</v>
      </c>
      <c r="I675" s="320"/>
      <c r="J675" s="320">
        <v>4</v>
      </c>
      <c r="K675" s="320">
        <v>3</v>
      </c>
      <c r="L675" s="320"/>
      <c r="M675" s="320">
        <v>18</v>
      </c>
      <c r="N675" s="320">
        <v>29</v>
      </c>
      <c r="O675" s="320"/>
      <c r="P675" s="320"/>
      <c r="Q675" s="320"/>
      <c r="R675" s="320"/>
      <c r="S675" s="320">
        <v>2</v>
      </c>
      <c r="T675" s="320">
        <v>2</v>
      </c>
      <c r="U675" s="320">
        <v>1</v>
      </c>
      <c r="V675" s="320">
        <v>2</v>
      </c>
      <c r="W675" s="320">
        <v>1</v>
      </c>
      <c r="X675" s="320"/>
      <c r="Y675" s="320"/>
      <c r="Z675" s="320"/>
      <c r="AA675" s="320"/>
      <c r="AB675" s="320"/>
      <c r="AC675" s="320"/>
      <c r="AD675" s="320">
        <v>4</v>
      </c>
      <c r="AE675" s="320">
        <v>2</v>
      </c>
      <c r="AF675" s="320">
        <v>3</v>
      </c>
      <c r="AG675" s="320">
        <v>5</v>
      </c>
      <c r="AH675" s="320">
        <v>5</v>
      </c>
      <c r="AI675" s="320">
        <v>2</v>
      </c>
      <c r="AJ675" s="320">
        <v>5</v>
      </c>
      <c r="AK675" s="320">
        <v>4</v>
      </c>
      <c r="AL675" s="320">
        <v>5</v>
      </c>
      <c r="AM675" s="320">
        <v>4</v>
      </c>
      <c r="AN675" s="320">
        <v>4</v>
      </c>
      <c r="AO675" s="320">
        <v>4</v>
      </c>
      <c r="AP675" s="320">
        <v>5</v>
      </c>
      <c r="AQ675" s="320">
        <v>5</v>
      </c>
      <c r="AR675" s="320">
        <v>4</v>
      </c>
      <c r="AS675" s="320">
        <v>4</v>
      </c>
      <c r="AT675" s="320" t="s">
        <v>22</v>
      </c>
      <c r="AU675" s="320">
        <v>5</v>
      </c>
      <c r="AV675" s="320"/>
      <c r="AW675" s="320">
        <v>4</v>
      </c>
      <c r="AX675" s="320">
        <v>5</v>
      </c>
      <c r="AY675" s="320">
        <v>5</v>
      </c>
      <c r="AZ675" s="320">
        <v>5</v>
      </c>
      <c r="BA675" s="320">
        <v>5</v>
      </c>
      <c r="BB675" s="320">
        <v>5</v>
      </c>
      <c r="BC675" s="320"/>
      <c r="BD675" s="320" t="s">
        <v>22</v>
      </c>
      <c r="BE675" s="320" t="s">
        <v>22</v>
      </c>
      <c r="BF675" s="320"/>
      <c r="BG675" s="320"/>
      <c r="BH675" s="320">
        <v>5</v>
      </c>
      <c r="BI675" s="320">
        <v>5</v>
      </c>
      <c r="BJ675" s="320"/>
      <c r="BK675" s="320">
        <v>5</v>
      </c>
      <c r="BL675" s="320">
        <v>5</v>
      </c>
      <c r="BM675" s="320"/>
      <c r="BN675" s="320"/>
      <c r="BO675" s="381">
        <v>43497.444004629629</v>
      </c>
    </row>
    <row r="676" spans="1:67" ht="15" x14ac:dyDescent="0.25">
      <c r="A676" s="244" t="str">
        <f>IFERROR(LOOKUP(H676,BLIOTECAS!$D$2:$D$30,BLIOTECAS!$C$2:$C$30),"N/C")</f>
        <v>F. Informática</v>
      </c>
      <c r="B676" s="243" t="str">
        <f>IFERROR(LOOKUP(H676,BLIOTECAS!$D$2:$D$29,BLIOTECAS!$E$2:$E$29),"N/C")</f>
        <v>Ciencias Experimentales</v>
      </c>
      <c r="C676" s="243">
        <f>LOOKUP(H676,BLIOTECAS!$D$2:$D$30,BLIOTECAS!$F$2:$F$30)</f>
        <v>2</v>
      </c>
      <c r="D676" s="320">
        <v>688</v>
      </c>
      <c r="E676" s="320"/>
      <c r="F676" s="320"/>
      <c r="G676" s="320">
        <v>1</v>
      </c>
      <c r="H676" s="320">
        <v>17</v>
      </c>
      <c r="I676" s="320"/>
      <c r="J676" s="320">
        <v>5</v>
      </c>
      <c r="K676" s="320">
        <v>1</v>
      </c>
      <c r="L676" s="320"/>
      <c r="M676" s="320">
        <v>17</v>
      </c>
      <c r="N676" s="320"/>
      <c r="O676" s="320"/>
      <c r="P676" s="320"/>
      <c r="Q676" s="320"/>
      <c r="R676" s="320"/>
      <c r="S676" s="320">
        <v>1</v>
      </c>
      <c r="T676" s="320">
        <v>3</v>
      </c>
      <c r="U676" s="320">
        <v>3</v>
      </c>
      <c r="V676" s="320">
        <v>5</v>
      </c>
      <c r="W676" s="320">
        <v>1</v>
      </c>
      <c r="X676" s="320"/>
      <c r="Y676" s="320"/>
      <c r="Z676" s="320"/>
      <c r="AA676" s="320"/>
      <c r="AB676" s="320"/>
      <c r="AC676" s="320"/>
      <c r="AD676" s="320">
        <v>4</v>
      </c>
      <c r="AE676" s="320">
        <v>1</v>
      </c>
      <c r="AF676" s="320">
        <v>1</v>
      </c>
      <c r="AG676" s="320">
        <v>4</v>
      </c>
      <c r="AH676" s="320">
        <v>5</v>
      </c>
      <c r="AI676" s="320">
        <v>4</v>
      </c>
      <c r="AJ676" s="320">
        <v>3</v>
      </c>
      <c r="AK676" s="320">
        <v>1</v>
      </c>
      <c r="AL676" s="320">
        <v>3</v>
      </c>
      <c r="AM676" s="320">
        <v>4</v>
      </c>
      <c r="AN676" s="320">
        <v>4</v>
      </c>
      <c r="AO676" s="320">
        <v>3</v>
      </c>
      <c r="AP676" s="320">
        <v>5</v>
      </c>
      <c r="AQ676" s="320">
        <v>4</v>
      </c>
      <c r="AR676" s="320">
        <v>3</v>
      </c>
      <c r="AS676" s="320">
        <v>3</v>
      </c>
      <c r="AT676" s="320" t="s">
        <v>22</v>
      </c>
      <c r="AU676" s="320">
        <v>3</v>
      </c>
      <c r="AV676" s="320"/>
      <c r="AW676" s="320">
        <v>4</v>
      </c>
      <c r="AX676" s="320">
        <v>3</v>
      </c>
      <c r="AY676" s="320">
        <v>3</v>
      </c>
      <c r="AZ676" s="320">
        <v>3</v>
      </c>
      <c r="BA676" s="320">
        <v>4</v>
      </c>
      <c r="BB676" s="320">
        <v>2</v>
      </c>
      <c r="BC676" s="320"/>
      <c r="BD676" s="320" t="s">
        <v>22</v>
      </c>
      <c r="BE676" s="320" t="s">
        <v>22</v>
      </c>
      <c r="BF676" s="320">
        <v>3</v>
      </c>
      <c r="BG676" s="320"/>
      <c r="BH676" s="320">
        <v>4</v>
      </c>
      <c r="BI676" s="320">
        <v>5</v>
      </c>
      <c r="BJ676" s="320"/>
      <c r="BK676" s="320">
        <v>3</v>
      </c>
      <c r="BL676" s="320">
        <v>3</v>
      </c>
      <c r="BM676" s="320"/>
      <c r="BN676" s="320"/>
      <c r="BO676" s="381">
        <v>43497.444016203706</v>
      </c>
    </row>
    <row r="677" spans="1:67" ht="15" x14ac:dyDescent="0.25">
      <c r="A677" s="244" t="str">
        <f>IFERROR(LOOKUP(H677,BLIOTECAS!$D$2:$D$30,BLIOTECAS!$C$2:$C$30),"N/C")</f>
        <v>F. Ciencias Políticas y Sociología</v>
      </c>
      <c r="B677" s="243" t="str">
        <f>IFERROR(LOOKUP(H677,BLIOTECAS!$D$2:$D$29,BLIOTECAS!$E$2:$E$29),"N/C")</f>
        <v>Ciencias Sociales</v>
      </c>
      <c r="C677" s="243">
        <f>LOOKUP(H677,BLIOTECAS!$D$2:$D$30,BLIOTECAS!$F$2:$F$30)</f>
        <v>3</v>
      </c>
      <c r="D677" s="320">
        <v>689</v>
      </c>
      <c r="E677" s="320"/>
      <c r="F677" s="320"/>
      <c r="G677" s="320">
        <v>1</v>
      </c>
      <c r="H677" s="320">
        <v>9</v>
      </c>
      <c r="I677" s="320"/>
      <c r="J677" s="320">
        <v>3</v>
      </c>
      <c r="K677" s="320">
        <v>2</v>
      </c>
      <c r="L677" s="320"/>
      <c r="M677" s="320">
        <v>9</v>
      </c>
      <c r="N677" s="320">
        <v>5</v>
      </c>
      <c r="O677" s="320"/>
      <c r="P677" s="320" t="s">
        <v>703</v>
      </c>
      <c r="Q677" s="320"/>
      <c r="R677" s="320"/>
      <c r="S677" s="320">
        <v>2</v>
      </c>
      <c r="T677" s="320">
        <v>3</v>
      </c>
      <c r="U677" s="320">
        <v>4</v>
      </c>
      <c r="V677" s="320">
        <v>2</v>
      </c>
      <c r="W677" s="320"/>
      <c r="X677" s="320">
        <v>2</v>
      </c>
      <c r="Y677" s="320"/>
      <c r="Z677" s="320">
        <v>4</v>
      </c>
      <c r="AA677" s="320">
        <v>0</v>
      </c>
      <c r="AB677" s="320"/>
      <c r="AC677" s="320"/>
      <c r="AD677" s="320">
        <v>2</v>
      </c>
      <c r="AE677" s="320">
        <v>1</v>
      </c>
      <c r="AF677" s="320">
        <v>1</v>
      </c>
      <c r="AG677" s="320">
        <v>3</v>
      </c>
      <c r="AH677" s="320">
        <v>5</v>
      </c>
      <c r="AI677" s="320">
        <v>5</v>
      </c>
      <c r="AJ677" s="320">
        <v>4</v>
      </c>
      <c r="AK677" s="320">
        <v>1</v>
      </c>
      <c r="AL677" s="320">
        <v>3</v>
      </c>
      <c r="AM677" s="320">
        <v>3</v>
      </c>
      <c r="AN677" s="320">
        <v>3</v>
      </c>
      <c r="AO677" s="320">
        <v>3</v>
      </c>
      <c r="AP677" s="320">
        <v>4</v>
      </c>
      <c r="AQ677" s="320">
        <v>5</v>
      </c>
      <c r="AR677" s="320">
        <v>2</v>
      </c>
      <c r="AS677" s="320">
        <v>4</v>
      </c>
      <c r="AT677" s="320" t="s">
        <v>22</v>
      </c>
      <c r="AU677" s="320">
        <v>3</v>
      </c>
      <c r="AV677" s="320"/>
      <c r="AW677" s="320">
        <v>5</v>
      </c>
      <c r="AX677" s="320">
        <v>4</v>
      </c>
      <c r="AY677" s="320">
        <v>5</v>
      </c>
      <c r="AZ677" s="320">
        <v>5</v>
      </c>
      <c r="BA677" s="320">
        <v>5</v>
      </c>
      <c r="BB677" s="320">
        <v>5</v>
      </c>
      <c r="BC677" s="320"/>
      <c r="BD677" s="320" t="s">
        <v>22</v>
      </c>
      <c r="BE677" s="320" t="s">
        <v>22</v>
      </c>
      <c r="BF677" s="320"/>
      <c r="BG677" s="320"/>
      <c r="BH677" s="320">
        <v>5</v>
      </c>
      <c r="BI677" s="320">
        <v>5</v>
      </c>
      <c r="BJ677" s="320"/>
      <c r="BK677" s="320">
        <v>4</v>
      </c>
      <c r="BL677" s="320">
        <v>4</v>
      </c>
      <c r="BM677" s="320"/>
      <c r="BN677" s="320"/>
      <c r="BO677" s="381">
        <v>43497.444016203706</v>
      </c>
    </row>
    <row r="678" spans="1:67" ht="15" x14ac:dyDescent="0.25">
      <c r="A678" s="244" t="str">
        <f>IFERROR(LOOKUP(H678,BLIOTECAS!$D$2:$D$30,BLIOTECAS!$C$2:$C$30),"N/C")</f>
        <v>F. Ciencias Químicas</v>
      </c>
      <c r="B678" s="243" t="str">
        <f>IFERROR(LOOKUP(H678,BLIOTECAS!$D$2:$D$29,BLIOTECAS!$E$2:$E$29),"N/C")</f>
        <v>Ciencias Experimentales</v>
      </c>
      <c r="C678" s="243">
        <f>LOOKUP(H678,BLIOTECAS!$D$2:$D$30,BLIOTECAS!$F$2:$F$30)</f>
        <v>2</v>
      </c>
      <c r="D678" s="320">
        <v>690</v>
      </c>
      <c r="E678" s="320"/>
      <c r="F678" s="320"/>
      <c r="G678" s="320">
        <v>1</v>
      </c>
      <c r="H678" s="320">
        <v>10</v>
      </c>
      <c r="I678" s="320"/>
      <c r="J678" s="320">
        <v>5</v>
      </c>
      <c r="K678" s="320">
        <v>1</v>
      </c>
      <c r="L678" s="320"/>
      <c r="M678" s="320">
        <v>10</v>
      </c>
      <c r="N678" s="320">
        <v>10</v>
      </c>
      <c r="O678" s="320">
        <v>10</v>
      </c>
      <c r="P678" s="320" t="s">
        <v>704</v>
      </c>
      <c r="Q678" s="320"/>
      <c r="R678" s="320"/>
      <c r="S678" s="320">
        <v>3</v>
      </c>
      <c r="T678" s="320">
        <v>5</v>
      </c>
      <c r="U678" s="320">
        <v>5</v>
      </c>
      <c r="V678" s="320">
        <v>2</v>
      </c>
      <c r="W678" s="320">
        <v>1</v>
      </c>
      <c r="X678" s="320"/>
      <c r="Y678" s="320"/>
      <c r="Z678" s="320"/>
      <c r="AA678" s="320"/>
      <c r="AB678" s="320"/>
      <c r="AC678" s="320"/>
      <c r="AD678" s="320">
        <v>1</v>
      </c>
      <c r="AE678" s="320">
        <v>1</v>
      </c>
      <c r="AF678" s="320">
        <v>1</v>
      </c>
      <c r="AG678" s="320">
        <v>5</v>
      </c>
      <c r="AH678" s="320">
        <v>5</v>
      </c>
      <c r="AI678" s="320">
        <v>1</v>
      </c>
      <c r="AJ678" s="320">
        <v>5</v>
      </c>
      <c r="AK678" s="320">
        <v>1</v>
      </c>
      <c r="AL678" s="320">
        <v>4</v>
      </c>
      <c r="AM678" s="320">
        <v>3</v>
      </c>
      <c r="AN678" s="320">
        <v>5</v>
      </c>
      <c r="AO678" s="320">
        <v>4</v>
      </c>
      <c r="AP678" s="320">
        <v>5</v>
      </c>
      <c r="AQ678" s="320">
        <v>3</v>
      </c>
      <c r="AR678" s="320">
        <v>3</v>
      </c>
      <c r="AS678" s="320">
        <v>3</v>
      </c>
      <c r="AT678" s="320" t="s">
        <v>22</v>
      </c>
      <c r="AU678" s="320">
        <v>2</v>
      </c>
      <c r="AV678" s="320"/>
      <c r="AW678" s="320">
        <v>3</v>
      </c>
      <c r="AX678" s="320">
        <v>3</v>
      </c>
      <c r="AY678" s="320">
        <v>3</v>
      </c>
      <c r="AZ678" s="320">
        <v>3</v>
      </c>
      <c r="BA678" s="320">
        <v>3</v>
      </c>
      <c r="BB678" s="320">
        <v>3</v>
      </c>
      <c r="BC678" s="320"/>
      <c r="BD678" s="320" t="s">
        <v>22</v>
      </c>
      <c r="BE678" s="320" t="s">
        <v>22</v>
      </c>
      <c r="BF678" s="320"/>
      <c r="BG678" s="320"/>
      <c r="BH678" s="320">
        <v>5</v>
      </c>
      <c r="BI678" s="320">
        <v>5</v>
      </c>
      <c r="BJ678" s="320"/>
      <c r="BK678" s="320">
        <v>4</v>
      </c>
      <c r="BL678" s="320">
        <v>3</v>
      </c>
      <c r="BM678" s="320"/>
      <c r="BN678" s="320"/>
      <c r="BO678" s="381">
        <v>43497.444027777776</v>
      </c>
    </row>
    <row r="679" spans="1:67" ht="15" x14ac:dyDescent="0.25">
      <c r="A679" s="244" t="str">
        <f>IFERROR(LOOKUP(H679,BLIOTECAS!$D$2:$D$30,BLIOTECAS!$C$2:$C$30),"N/C")</f>
        <v>F. Ciencias de la Información</v>
      </c>
      <c r="B679" s="243" t="str">
        <f>IFERROR(LOOKUP(H679,BLIOTECAS!$D$2:$D$29,BLIOTECAS!$E$2:$E$29),"N/C")</f>
        <v>Ciencias Sociales</v>
      </c>
      <c r="C679" s="243">
        <f>LOOKUP(H679,BLIOTECAS!$D$2:$D$30,BLIOTECAS!$F$2:$F$30)</f>
        <v>3</v>
      </c>
      <c r="D679" s="320">
        <v>691</v>
      </c>
      <c r="E679" s="320"/>
      <c r="F679" s="320"/>
      <c r="G679" s="320">
        <v>1</v>
      </c>
      <c r="H679" s="320">
        <v>4</v>
      </c>
      <c r="I679" s="320"/>
      <c r="J679" s="320">
        <v>3</v>
      </c>
      <c r="K679" s="320">
        <v>3</v>
      </c>
      <c r="L679" s="320"/>
      <c r="M679" s="320">
        <v>4</v>
      </c>
      <c r="N679" s="320">
        <v>16</v>
      </c>
      <c r="O679" s="320"/>
      <c r="P679" s="320"/>
      <c r="Q679" s="320"/>
      <c r="R679" s="320"/>
      <c r="S679" s="320">
        <v>5</v>
      </c>
      <c r="T679" s="320">
        <v>5</v>
      </c>
      <c r="U679" s="320">
        <v>5</v>
      </c>
      <c r="V679" s="320">
        <v>4</v>
      </c>
      <c r="W679" s="320">
        <v>1</v>
      </c>
      <c r="X679" s="320"/>
      <c r="Y679" s="320"/>
      <c r="Z679" s="320"/>
      <c r="AA679" s="320"/>
      <c r="AB679" s="320"/>
      <c r="AC679" s="320"/>
      <c r="AD679" s="320">
        <v>4</v>
      </c>
      <c r="AE679" s="320">
        <v>1</v>
      </c>
      <c r="AF679" s="320">
        <v>4</v>
      </c>
      <c r="AG679" s="320">
        <v>4</v>
      </c>
      <c r="AH679" s="320">
        <v>5</v>
      </c>
      <c r="AI679" s="320">
        <v>4</v>
      </c>
      <c r="AJ679" s="320">
        <v>5</v>
      </c>
      <c r="AK679" s="320">
        <v>2</v>
      </c>
      <c r="AL679" s="320">
        <v>4</v>
      </c>
      <c r="AM679" s="320">
        <v>5</v>
      </c>
      <c r="AN679" s="320">
        <v>5</v>
      </c>
      <c r="AO679" s="320">
        <v>5</v>
      </c>
      <c r="AP679" s="320">
        <v>5</v>
      </c>
      <c r="AQ679" s="320">
        <v>4</v>
      </c>
      <c r="AR679" s="320">
        <v>5</v>
      </c>
      <c r="AS679" s="320">
        <v>5</v>
      </c>
      <c r="AT679" s="320" t="s">
        <v>356</v>
      </c>
      <c r="AU679" s="320">
        <v>4</v>
      </c>
      <c r="AV679" s="320"/>
      <c r="AW679" s="320">
        <v>5</v>
      </c>
      <c r="AX679" s="320">
        <v>5</v>
      </c>
      <c r="AY679" s="320">
        <v>4</v>
      </c>
      <c r="AZ679" s="320">
        <v>5</v>
      </c>
      <c r="BA679" s="320">
        <v>5</v>
      </c>
      <c r="BB679" s="320">
        <v>5</v>
      </c>
      <c r="BC679" s="320"/>
      <c r="BD679" s="320" t="s">
        <v>22</v>
      </c>
      <c r="BE679" s="320" t="s">
        <v>22</v>
      </c>
      <c r="BF679" s="320"/>
      <c r="BG679" s="320"/>
      <c r="BH679" s="320">
        <v>5</v>
      </c>
      <c r="BI679" s="320">
        <v>5</v>
      </c>
      <c r="BJ679" s="320"/>
      <c r="BK679" s="320">
        <v>5</v>
      </c>
      <c r="BL679" s="320">
        <v>4</v>
      </c>
      <c r="BM679" s="320"/>
      <c r="BN679" s="320" t="s">
        <v>705</v>
      </c>
      <c r="BO679" s="381">
        <v>43497.444120370368</v>
      </c>
    </row>
    <row r="680" spans="1:67" ht="15" x14ac:dyDescent="0.25">
      <c r="A680" s="244" t="str">
        <f>IFERROR(LOOKUP(H680,BLIOTECAS!$D$2:$D$30,BLIOTECAS!$C$2:$C$30),"N/C")</f>
        <v>F. Ciencias de la Información</v>
      </c>
      <c r="B680" s="243" t="str">
        <f>IFERROR(LOOKUP(H680,BLIOTECAS!$D$2:$D$29,BLIOTECAS!$E$2:$E$29),"N/C")</f>
        <v>Ciencias Sociales</v>
      </c>
      <c r="C680" s="243">
        <f>LOOKUP(H680,BLIOTECAS!$D$2:$D$30,BLIOTECAS!$F$2:$F$30)</f>
        <v>3</v>
      </c>
      <c r="D680" s="320">
        <v>692</v>
      </c>
      <c r="E680" s="320"/>
      <c r="F680" s="320"/>
      <c r="G680" s="320">
        <v>1</v>
      </c>
      <c r="H680" s="320">
        <v>4</v>
      </c>
      <c r="I680" s="320"/>
      <c r="J680" s="320">
        <v>3</v>
      </c>
      <c r="K680" s="320">
        <v>3</v>
      </c>
      <c r="L680" s="320"/>
      <c r="M680" s="320">
        <v>4</v>
      </c>
      <c r="N680" s="320">
        <v>29</v>
      </c>
      <c r="O680" s="320">
        <v>3</v>
      </c>
      <c r="P680" s="320"/>
      <c r="Q680" s="320"/>
      <c r="R680" s="320"/>
      <c r="S680" s="320">
        <v>3</v>
      </c>
      <c r="T680" s="320">
        <v>3</v>
      </c>
      <c r="U680" s="320">
        <v>4</v>
      </c>
      <c r="V680" s="320">
        <v>2</v>
      </c>
      <c r="W680" s="320"/>
      <c r="X680" s="320"/>
      <c r="Y680" s="320">
        <v>3</v>
      </c>
      <c r="Z680" s="320"/>
      <c r="AA680" s="320"/>
      <c r="AB680" s="320"/>
      <c r="AC680" s="320"/>
      <c r="AD680" s="320">
        <v>1</v>
      </c>
      <c r="AE680" s="320">
        <v>1</v>
      </c>
      <c r="AF680" s="320">
        <v>1</v>
      </c>
      <c r="AG680" s="320">
        <v>3</v>
      </c>
      <c r="AH680" s="320">
        <v>4</v>
      </c>
      <c r="AI680" s="320">
        <v>2</v>
      </c>
      <c r="AJ680" s="320">
        <v>4</v>
      </c>
      <c r="AK680" s="320">
        <v>1</v>
      </c>
      <c r="AL680" s="320">
        <v>4</v>
      </c>
      <c r="AM680" s="320">
        <v>3</v>
      </c>
      <c r="AN680" s="320">
        <v>1</v>
      </c>
      <c r="AO680" s="320">
        <v>2</v>
      </c>
      <c r="AP680" s="320">
        <v>3</v>
      </c>
      <c r="AQ680" s="320">
        <v>4</v>
      </c>
      <c r="AR680" s="320">
        <v>2</v>
      </c>
      <c r="AS680" s="320">
        <v>2</v>
      </c>
      <c r="AT680" s="320" t="s">
        <v>356</v>
      </c>
      <c r="AU680" s="320">
        <v>2</v>
      </c>
      <c r="AV680" s="320"/>
      <c r="AW680" s="320">
        <v>2</v>
      </c>
      <c r="AX680" s="320">
        <v>4</v>
      </c>
      <c r="AY680" s="320">
        <v>1</v>
      </c>
      <c r="AZ680" s="320">
        <v>5</v>
      </c>
      <c r="BA680" s="320">
        <v>2</v>
      </c>
      <c r="BB680" s="320">
        <v>3</v>
      </c>
      <c r="BC680" s="320"/>
      <c r="BD680" s="320" t="s">
        <v>22</v>
      </c>
      <c r="BE680" s="320" t="s">
        <v>356</v>
      </c>
      <c r="BF680" s="320">
        <v>3</v>
      </c>
      <c r="BG680" s="320"/>
      <c r="BH680" s="320">
        <v>1</v>
      </c>
      <c r="BI680" s="320">
        <v>2</v>
      </c>
      <c r="BJ680" s="320"/>
      <c r="BK680" s="320">
        <v>2</v>
      </c>
      <c r="BL680" s="320">
        <v>2</v>
      </c>
      <c r="BM680" s="320"/>
      <c r="BN680" s="320"/>
      <c r="BO680" s="381">
        <v>43497.44427083333</v>
      </c>
    </row>
    <row r="681" spans="1:67" ht="15" x14ac:dyDescent="0.25">
      <c r="A681" s="244" t="str">
        <f>IFERROR(LOOKUP(H681,BLIOTECAS!$D$2:$D$30,BLIOTECAS!$C$2:$C$30),"N/C")</f>
        <v>F. Derecho</v>
      </c>
      <c r="B681" s="243" t="str">
        <f>IFERROR(LOOKUP(H681,BLIOTECAS!$D$2:$D$29,BLIOTECAS!$E$2:$E$29),"N/C")</f>
        <v>Ciencias Sociales</v>
      </c>
      <c r="C681" s="243">
        <f>LOOKUP(H681,BLIOTECAS!$D$2:$D$30,BLIOTECAS!$F$2:$F$30)</f>
        <v>3</v>
      </c>
      <c r="D681" s="320">
        <v>693</v>
      </c>
      <c r="E681" s="320"/>
      <c r="F681" s="320"/>
      <c r="G681" s="320">
        <v>2</v>
      </c>
      <c r="H681" s="320">
        <v>11</v>
      </c>
      <c r="I681" s="320"/>
      <c r="J681" s="320">
        <v>2</v>
      </c>
      <c r="K681" s="320">
        <v>3</v>
      </c>
      <c r="L681" s="320"/>
      <c r="M681" s="320">
        <v>16</v>
      </c>
      <c r="N681" s="320">
        <v>15</v>
      </c>
      <c r="O681" s="320">
        <v>29</v>
      </c>
      <c r="P681" s="320"/>
      <c r="Q681" s="320"/>
      <c r="R681" s="320"/>
      <c r="S681" s="320">
        <v>4</v>
      </c>
      <c r="T681" s="320">
        <v>5</v>
      </c>
      <c r="U681" s="320">
        <v>5</v>
      </c>
      <c r="V681" s="320">
        <v>4</v>
      </c>
      <c r="W681" s="320"/>
      <c r="X681" s="320">
        <v>2</v>
      </c>
      <c r="Y681" s="320"/>
      <c r="Z681" s="320"/>
      <c r="AA681" s="320"/>
      <c r="AB681" s="320"/>
      <c r="AC681" s="320"/>
      <c r="AD681" s="320">
        <v>2</v>
      </c>
      <c r="AE681" s="320">
        <v>2</v>
      </c>
      <c r="AF681" s="320">
        <v>2</v>
      </c>
      <c r="AG681" s="320">
        <v>5</v>
      </c>
      <c r="AH681" s="320">
        <v>5</v>
      </c>
      <c r="AI681" s="320">
        <v>2</v>
      </c>
      <c r="AJ681" s="320">
        <v>5</v>
      </c>
      <c r="AK681" s="320">
        <v>1</v>
      </c>
      <c r="AL681" s="320">
        <v>5</v>
      </c>
      <c r="AM681" s="320">
        <v>3</v>
      </c>
      <c r="AN681" s="320">
        <v>5</v>
      </c>
      <c r="AO681" s="320">
        <v>5</v>
      </c>
      <c r="AP681" s="320">
        <v>5</v>
      </c>
      <c r="AQ681" s="320">
        <v>5</v>
      </c>
      <c r="AR681" s="320">
        <v>5</v>
      </c>
      <c r="AS681" s="320">
        <v>5</v>
      </c>
      <c r="AT681" s="320" t="s">
        <v>22</v>
      </c>
      <c r="AU681" s="320">
        <v>5</v>
      </c>
      <c r="AV681" s="320"/>
      <c r="AW681" s="320">
        <v>5</v>
      </c>
      <c r="AX681" s="320">
        <v>4</v>
      </c>
      <c r="AY681" s="320">
        <v>5</v>
      </c>
      <c r="AZ681" s="320">
        <v>5</v>
      </c>
      <c r="BA681" s="320">
        <v>5</v>
      </c>
      <c r="BB681" s="320">
        <v>5</v>
      </c>
      <c r="BC681" s="320"/>
      <c r="BD681" s="320" t="s">
        <v>22</v>
      </c>
      <c r="BE681" s="320" t="s">
        <v>22</v>
      </c>
      <c r="BF681" s="320"/>
      <c r="BG681" s="320"/>
      <c r="BH681" s="320">
        <v>5</v>
      </c>
      <c r="BI681" s="320">
        <v>5</v>
      </c>
      <c r="BJ681" s="320"/>
      <c r="BK681" s="320">
        <v>5</v>
      </c>
      <c r="BL681" s="320">
        <v>4</v>
      </c>
      <c r="BM681" s="320"/>
      <c r="BN681" s="320"/>
      <c r="BO681" s="381">
        <v>43497.444328703707</v>
      </c>
    </row>
    <row r="682" spans="1:67" ht="15" x14ac:dyDescent="0.25">
      <c r="A682" s="244" t="str">
        <f>IFERROR(LOOKUP(H682,BLIOTECAS!$D$2:$D$30,BLIOTECAS!$C$2:$C$30),"N/C")</f>
        <v>F. Filología</v>
      </c>
      <c r="B682" s="243" t="str">
        <f>IFERROR(LOOKUP(H682,BLIOTECAS!$D$2:$D$29,BLIOTECAS!$E$2:$E$29),"N/C")</f>
        <v>Humanidades</v>
      </c>
      <c r="C682" s="243">
        <f>LOOKUP(H682,BLIOTECAS!$D$2:$D$30,BLIOTECAS!$F$2:$F$30)</f>
        <v>1</v>
      </c>
      <c r="D682" s="320">
        <v>694</v>
      </c>
      <c r="E682" s="320"/>
      <c r="F682" s="320"/>
      <c r="G682" s="320">
        <v>1</v>
      </c>
      <c r="H682" s="320">
        <v>14</v>
      </c>
      <c r="I682" s="320"/>
      <c r="J682" s="320">
        <v>3</v>
      </c>
      <c r="K682" s="320">
        <v>3</v>
      </c>
      <c r="L682" s="320"/>
      <c r="M682" s="320">
        <v>14</v>
      </c>
      <c r="N682" s="320">
        <v>29</v>
      </c>
      <c r="O682" s="320"/>
      <c r="P682" s="320" t="s">
        <v>706</v>
      </c>
      <c r="Q682" s="320"/>
      <c r="R682" s="320"/>
      <c r="S682" s="320">
        <v>4</v>
      </c>
      <c r="T682" s="320">
        <v>4</v>
      </c>
      <c r="U682" s="320">
        <v>3</v>
      </c>
      <c r="V682" s="320">
        <v>2</v>
      </c>
      <c r="W682" s="320"/>
      <c r="X682" s="320"/>
      <c r="Y682" s="320">
        <v>3</v>
      </c>
      <c r="Z682" s="320"/>
      <c r="AA682" s="320"/>
      <c r="AB682" s="320"/>
      <c r="AC682" s="320"/>
      <c r="AD682" s="320">
        <v>4</v>
      </c>
      <c r="AE682" s="320">
        <v>4</v>
      </c>
      <c r="AF682" s="320">
        <v>4</v>
      </c>
      <c r="AG682" s="320">
        <v>2</v>
      </c>
      <c r="AH682" s="320">
        <v>5</v>
      </c>
      <c r="AI682" s="320">
        <v>5</v>
      </c>
      <c r="AJ682" s="320">
        <v>5</v>
      </c>
      <c r="AK682" s="320">
        <v>1</v>
      </c>
      <c r="AL682" s="320">
        <v>3</v>
      </c>
      <c r="AM682" s="320">
        <v>4</v>
      </c>
      <c r="AN682" s="320">
        <v>4</v>
      </c>
      <c r="AO682" s="320">
        <v>4</v>
      </c>
      <c r="AP682" s="320">
        <v>5</v>
      </c>
      <c r="AQ682" s="320">
        <v>4</v>
      </c>
      <c r="AR682" s="320">
        <v>4</v>
      </c>
      <c r="AS682" s="320">
        <v>3</v>
      </c>
      <c r="AT682" s="320" t="s">
        <v>22</v>
      </c>
      <c r="AU682" s="320">
        <v>3</v>
      </c>
      <c r="AV682" s="320"/>
      <c r="AW682" s="320">
        <v>5</v>
      </c>
      <c r="AX682" s="320">
        <v>4</v>
      </c>
      <c r="AY682" s="320">
        <v>4</v>
      </c>
      <c r="AZ682" s="320">
        <v>5</v>
      </c>
      <c r="BA682" s="320">
        <v>5</v>
      </c>
      <c r="BB682" s="320">
        <v>5</v>
      </c>
      <c r="BC682" s="320"/>
      <c r="BD682" s="320" t="s">
        <v>22</v>
      </c>
      <c r="BE682" s="320" t="s">
        <v>22</v>
      </c>
      <c r="BF682" s="320"/>
      <c r="BG682" s="320"/>
      <c r="BH682" s="320">
        <v>5</v>
      </c>
      <c r="BI682" s="320">
        <v>5</v>
      </c>
      <c r="BJ682" s="320"/>
      <c r="BK682" s="320">
        <v>4</v>
      </c>
      <c r="BL682" s="320">
        <v>3</v>
      </c>
      <c r="BM682" s="320"/>
      <c r="BN682" s="320" t="s">
        <v>707</v>
      </c>
      <c r="BO682" s="381">
        <v>43497.444606481484</v>
      </c>
    </row>
    <row r="683" spans="1:67" ht="15" x14ac:dyDescent="0.25">
      <c r="A683" s="244" t="str">
        <f>IFERROR(LOOKUP(H683,BLIOTECAS!$D$2:$D$30,BLIOTECAS!$C$2:$C$30),"N/C")</f>
        <v>F. Ciencias Económicas y Empresariales</v>
      </c>
      <c r="B683" s="243" t="str">
        <f>IFERROR(LOOKUP(H683,BLIOTECAS!$D$2:$D$29,BLIOTECAS!$E$2:$E$29),"N/C")</f>
        <v>Ciencias Sociales</v>
      </c>
      <c r="C683" s="243">
        <f>LOOKUP(H683,BLIOTECAS!$D$2:$D$30,BLIOTECAS!$F$2:$F$30)</f>
        <v>3</v>
      </c>
      <c r="D683" s="320">
        <v>695</v>
      </c>
      <c r="E683" s="320"/>
      <c r="F683" s="320"/>
      <c r="G683" s="320">
        <v>1</v>
      </c>
      <c r="H683" s="320">
        <v>5</v>
      </c>
      <c r="I683" s="320"/>
      <c r="J683" s="320">
        <v>4</v>
      </c>
      <c r="K683" s="320">
        <v>3</v>
      </c>
      <c r="L683" s="320"/>
      <c r="M683" s="320">
        <v>5</v>
      </c>
      <c r="N683" s="320"/>
      <c r="O683" s="320"/>
      <c r="P683" s="320"/>
      <c r="Q683" s="320"/>
      <c r="R683" s="320"/>
      <c r="S683" s="320">
        <v>2</v>
      </c>
      <c r="T683" s="320">
        <v>5</v>
      </c>
      <c r="U683" s="320">
        <v>3</v>
      </c>
      <c r="V683" s="320">
        <v>2</v>
      </c>
      <c r="W683" s="320">
        <v>1</v>
      </c>
      <c r="X683" s="320"/>
      <c r="Y683" s="320"/>
      <c r="Z683" s="320"/>
      <c r="AA683" s="320"/>
      <c r="AB683" s="320"/>
      <c r="AC683" s="320"/>
      <c r="AD683" s="320">
        <v>5</v>
      </c>
      <c r="AE683" s="320">
        <v>1</v>
      </c>
      <c r="AF683" s="320">
        <v>5</v>
      </c>
      <c r="AG683" s="320">
        <v>1</v>
      </c>
      <c r="AH683" s="320">
        <v>5</v>
      </c>
      <c r="AI683" s="320">
        <v>5</v>
      </c>
      <c r="AJ683" s="320">
        <v>5</v>
      </c>
      <c r="AK683" s="320">
        <v>1</v>
      </c>
      <c r="AL683" s="320">
        <v>6</v>
      </c>
      <c r="AM683" s="320">
        <v>3</v>
      </c>
      <c r="AN683" s="320">
        <v>5</v>
      </c>
      <c r="AO683" s="320">
        <v>2</v>
      </c>
      <c r="AP683" s="320">
        <v>1</v>
      </c>
      <c r="AQ683" s="320">
        <v>5</v>
      </c>
      <c r="AR683" s="320">
        <v>1</v>
      </c>
      <c r="AS683" s="320">
        <v>5</v>
      </c>
      <c r="AT683" s="320" t="s">
        <v>22</v>
      </c>
      <c r="AU683" s="320">
        <v>5</v>
      </c>
      <c r="AV683" s="320"/>
      <c r="AW683" s="320">
        <v>1</v>
      </c>
      <c r="AX683" s="320">
        <v>3</v>
      </c>
      <c r="AY683" s="320">
        <v>3</v>
      </c>
      <c r="AZ683" s="320">
        <v>5</v>
      </c>
      <c r="BA683" s="320">
        <v>5</v>
      </c>
      <c r="BB683" s="320">
        <v>5</v>
      </c>
      <c r="BC683" s="320"/>
      <c r="BD683" s="320" t="s">
        <v>22</v>
      </c>
      <c r="BE683" s="320" t="s">
        <v>22</v>
      </c>
      <c r="BF683" s="320"/>
      <c r="BG683" s="320"/>
      <c r="BH683" s="320">
        <v>1</v>
      </c>
      <c r="BI683" s="320">
        <v>1</v>
      </c>
      <c r="BJ683" s="320"/>
      <c r="BK683" s="320">
        <v>2</v>
      </c>
      <c r="BL683" s="320">
        <v>1</v>
      </c>
      <c r="BM683" s="320"/>
      <c r="BN683" s="320" t="s">
        <v>708</v>
      </c>
      <c r="BO683" s="381">
        <v>43497.444687499999</v>
      </c>
    </row>
    <row r="684" spans="1:67" ht="15" x14ac:dyDescent="0.25">
      <c r="A684" s="244" t="str">
        <f>IFERROR(LOOKUP(H684,BLIOTECAS!$D$2:$D$30,BLIOTECAS!$C$2:$C$30),"N/C")</f>
        <v>F. Educación - Centro de Formación del Profesorado</v>
      </c>
      <c r="B684" s="243" t="str">
        <f>IFERROR(LOOKUP(H684,BLIOTECAS!$D$2:$D$29,BLIOTECAS!$E$2:$E$29),"N/C")</f>
        <v>Humanidades</v>
      </c>
      <c r="C684" s="243">
        <f>LOOKUP(H684,BLIOTECAS!$D$2:$D$30,BLIOTECAS!$F$2:$F$30)</f>
        <v>1</v>
      </c>
      <c r="D684" s="320">
        <v>696</v>
      </c>
      <c r="E684" s="320"/>
      <c r="F684" s="320"/>
      <c r="G684" s="320">
        <v>1</v>
      </c>
      <c r="H684" s="320">
        <v>12</v>
      </c>
      <c r="I684" s="320"/>
      <c r="J684" s="320">
        <v>3</v>
      </c>
      <c r="K684" s="320">
        <v>3</v>
      </c>
      <c r="L684" s="320"/>
      <c r="M684" s="320">
        <v>12</v>
      </c>
      <c r="N684" s="320">
        <v>20</v>
      </c>
      <c r="O684" s="320"/>
      <c r="P684" s="320" t="s">
        <v>709</v>
      </c>
      <c r="Q684" s="320"/>
      <c r="R684" s="320"/>
      <c r="S684" s="320">
        <v>4</v>
      </c>
      <c r="T684" s="320">
        <v>4</v>
      </c>
      <c r="U684" s="320">
        <v>4</v>
      </c>
      <c r="V684" s="320">
        <v>4</v>
      </c>
      <c r="W684" s="320">
        <v>1</v>
      </c>
      <c r="X684" s="320"/>
      <c r="Y684" s="320"/>
      <c r="Z684" s="320"/>
      <c r="AA684" s="320"/>
      <c r="AB684" s="320"/>
      <c r="AC684" s="320"/>
      <c r="AD684" s="320">
        <v>2</v>
      </c>
      <c r="AE684" s="320">
        <v>2</v>
      </c>
      <c r="AF684" s="320">
        <v>2</v>
      </c>
      <c r="AG684" s="320">
        <v>3</v>
      </c>
      <c r="AH684" s="320">
        <v>5</v>
      </c>
      <c r="AI684" s="320">
        <v>5</v>
      </c>
      <c r="AJ684" s="320">
        <v>5</v>
      </c>
      <c r="AK684" s="320">
        <v>2</v>
      </c>
      <c r="AL684" s="320">
        <v>4</v>
      </c>
      <c r="AM684" s="320">
        <v>4</v>
      </c>
      <c r="AN684" s="320">
        <v>4</v>
      </c>
      <c r="AO684" s="320">
        <v>4</v>
      </c>
      <c r="AP684" s="320">
        <v>5</v>
      </c>
      <c r="AQ684" s="320">
        <v>4</v>
      </c>
      <c r="AR684" s="320">
        <v>4</v>
      </c>
      <c r="AS684" s="320">
        <v>4</v>
      </c>
      <c r="AT684" s="320" t="s">
        <v>22</v>
      </c>
      <c r="AU684" s="320">
        <v>4</v>
      </c>
      <c r="AV684" s="320"/>
      <c r="AW684" s="320">
        <v>5</v>
      </c>
      <c r="AX684" s="320">
        <v>4</v>
      </c>
      <c r="AY684" s="320">
        <v>5</v>
      </c>
      <c r="AZ684" s="320">
        <v>5</v>
      </c>
      <c r="BA684" s="320">
        <v>5</v>
      </c>
      <c r="BB684" s="320">
        <v>5</v>
      </c>
      <c r="BC684" s="320"/>
      <c r="BD684" s="320" t="s">
        <v>22</v>
      </c>
      <c r="BE684" s="320" t="s">
        <v>22</v>
      </c>
      <c r="BF684" s="320"/>
      <c r="BG684" s="320"/>
      <c r="BH684" s="320">
        <v>4</v>
      </c>
      <c r="BI684" s="320">
        <v>3</v>
      </c>
      <c r="BJ684" s="320"/>
      <c r="BK684" s="320">
        <v>4</v>
      </c>
      <c r="BL684" s="320"/>
      <c r="BM684" s="320"/>
      <c r="BN684" s="320"/>
      <c r="BO684" s="381">
        <v>43497.444780092592</v>
      </c>
    </row>
    <row r="685" spans="1:67" ht="15" x14ac:dyDescent="0.25">
      <c r="A685" s="244" t="str">
        <f>IFERROR(LOOKUP(H685,BLIOTECAS!$D$2:$D$30,BLIOTECAS!$C$2:$C$30),"N/C")</f>
        <v>F. Ciencias Físicas</v>
      </c>
      <c r="B685" s="243" t="str">
        <f>IFERROR(LOOKUP(H685,BLIOTECAS!$D$2:$D$29,BLIOTECAS!$E$2:$E$29),"N/C")</f>
        <v>Ciencias Experimentales</v>
      </c>
      <c r="C685" s="243">
        <f>LOOKUP(H685,BLIOTECAS!$D$2:$D$30,BLIOTECAS!$F$2:$F$30)</f>
        <v>2</v>
      </c>
      <c r="D685" s="320">
        <v>697</v>
      </c>
      <c r="E685" s="320"/>
      <c r="F685" s="320"/>
      <c r="G685" s="320">
        <v>1</v>
      </c>
      <c r="H685" s="320">
        <v>6</v>
      </c>
      <c r="I685" s="320"/>
      <c r="J685" s="320">
        <v>5</v>
      </c>
      <c r="K685" s="320">
        <v>3</v>
      </c>
      <c r="L685" s="320"/>
      <c r="M685" s="320">
        <v>6</v>
      </c>
      <c r="N685" s="320">
        <v>29</v>
      </c>
      <c r="O685" s="320"/>
      <c r="P685" s="320"/>
      <c r="Q685" s="320"/>
      <c r="R685" s="320"/>
      <c r="S685" s="320">
        <v>5</v>
      </c>
      <c r="T685" s="320">
        <v>5</v>
      </c>
      <c r="U685" s="320">
        <v>5</v>
      </c>
      <c r="V685" s="320">
        <v>5</v>
      </c>
      <c r="W685" s="320">
        <v>1</v>
      </c>
      <c r="X685" s="320">
        <v>2</v>
      </c>
      <c r="Y685" s="320"/>
      <c r="Z685" s="320"/>
      <c r="AA685" s="320"/>
      <c r="AB685" s="320"/>
      <c r="AC685" s="320"/>
      <c r="AD685" s="320">
        <v>5</v>
      </c>
      <c r="AE685" s="320">
        <v>2</v>
      </c>
      <c r="AF685" s="320">
        <v>2</v>
      </c>
      <c r="AG685" s="320">
        <v>1</v>
      </c>
      <c r="AH685" s="320">
        <v>5</v>
      </c>
      <c r="AI685" s="320">
        <v>4</v>
      </c>
      <c r="AJ685" s="320">
        <v>4</v>
      </c>
      <c r="AK685" s="320">
        <v>2</v>
      </c>
      <c r="AL685" s="320">
        <v>5</v>
      </c>
      <c r="AM685" s="320">
        <v>5</v>
      </c>
      <c r="AN685" s="320">
        <v>5</v>
      </c>
      <c r="AO685" s="320">
        <v>5</v>
      </c>
      <c r="AP685" s="320">
        <v>5</v>
      </c>
      <c r="AQ685" s="320">
        <v>5</v>
      </c>
      <c r="AR685" s="320">
        <v>4</v>
      </c>
      <c r="AS685" s="320">
        <v>5</v>
      </c>
      <c r="AT685" s="320" t="s">
        <v>22</v>
      </c>
      <c r="AU685" s="320">
        <v>5</v>
      </c>
      <c r="AV685" s="320"/>
      <c r="AW685" s="320">
        <v>5</v>
      </c>
      <c r="AX685" s="320">
        <v>5</v>
      </c>
      <c r="AY685" s="320">
        <v>5</v>
      </c>
      <c r="AZ685" s="320">
        <v>5</v>
      </c>
      <c r="BA685" s="320">
        <v>5</v>
      </c>
      <c r="BB685" s="320">
        <v>5</v>
      </c>
      <c r="BC685" s="320"/>
      <c r="BD685" s="320" t="s">
        <v>356</v>
      </c>
      <c r="BE685" s="320" t="s">
        <v>22</v>
      </c>
      <c r="BF685" s="320">
        <v>3</v>
      </c>
      <c r="BG685" s="320"/>
      <c r="BH685" s="320">
        <v>5</v>
      </c>
      <c r="BI685" s="320">
        <v>5</v>
      </c>
      <c r="BJ685" s="320"/>
      <c r="BK685" s="320">
        <v>5</v>
      </c>
      <c r="BL685" s="320">
        <v>4</v>
      </c>
      <c r="BM685" s="320"/>
      <c r="BN685" s="320" t="s">
        <v>710</v>
      </c>
      <c r="BO685" s="381">
        <v>43497.445231481484</v>
      </c>
    </row>
    <row r="686" spans="1:67" ht="15" x14ac:dyDescent="0.25">
      <c r="A686" s="244" t="str">
        <f>IFERROR(LOOKUP(H686,BLIOTECAS!$D$2:$D$30,BLIOTECAS!$C$2:$C$30),"N/C")</f>
        <v>F. Veterinaria</v>
      </c>
      <c r="B686" s="243" t="str">
        <f>IFERROR(LOOKUP(H686,BLIOTECAS!$D$2:$D$29,BLIOTECAS!$E$2:$E$29),"N/C")</f>
        <v>Ciencias de la Salud</v>
      </c>
      <c r="C686" s="243">
        <f>LOOKUP(H686,BLIOTECAS!$D$2:$D$30,BLIOTECAS!$F$2:$F$30)</f>
        <v>4</v>
      </c>
      <c r="D686" s="320">
        <v>698</v>
      </c>
      <c r="E686" s="320"/>
      <c r="F686" s="320"/>
      <c r="G686" s="320">
        <v>1</v>
      </c>
      <c r="H686" s="320">
        <v>21</v>
      </c>
      <c r="I686" s="320"/>
      <c r="J686" s="320">
        <v>2</v>
      </c>
      <c r="K686" s="320">
        <v>1</v>
      </c>
      <c r="L686" s="320"/>
      <c r="M686" s="320">
        <v>29</v>
      </c>
      <c r="N686" s="320">
        <v>21</v>
      </c>
      <c r="O686" s="320"/>
      <c r="P686" s="320" t="s">
        <v>711</v>
      </c>
      <c r="Q686" s="320"/>
      <c r="R686" s="320"/>
      <c r="S686" s="320">
        <v>3</v>
      </c>
      <c r="T686" s="320">
        <v>1</v>
      </c>
      <c r="U686" s="320">
        <v>2</v>
      </c>
      <c r="V686" s="320">
        <v>2</v>
      </c>
      <c r="W686" s="320">
        <v>1</v>
      </c>
      <c r="X686" s="320">
        <v>2</v>
      </c>
      <c r="Y686" s="320"/>
      <c r="Z686" s="320"/>
      <c r="AA686" s="320"/>
      <c r="AB686" s="320"/>
      <c r="AC686" s="320"/>
      <c r="AD686" s="320">
        <v>1</v>
      </c>
      <c r="AE686" s="320">
        <v>1</v>
      </c>
      <c r="AF686" s="320">
        <v>1</v>
      </c>
      <c r="AG686" s="320">
        <v>3</v>
      </c>
      <c r="AH686" s="320">
        <v>5</v>
      </c>
      <c r="AI686" s="320">
        <v>3</v>
      </c>
      <c r="AJ686" s="320">
        <v>5</v>
      </c>
      <c r="AK686" s="320">
        <v>3</v>
      </c>
      <c r="AL686" s="320">
        <v>1</v>
      </c>
      <c r="AM686" s="320">
        <v>2</v>
      </c>
      <c r="AN686" s="320">
        <v>1</v>
      </c>
      <c r="AO686" s="320">
        <v>3</v>
      </c>
      <c r="AP686" s="320">
        <v>2</v>
      </c>
      <c r="AQ686" s="320">
        <v>2</v>
      </c>
      <c r="AR686" s="320">
        <v>2</v>
      </c>
      <c r="AS686" s="320">
        <v>2</v>
      </c>
      <c r="AT686" s="320" t="s">
        <v>22</v>
      </c>
      <c r="AU686" s="320">
        <v>3</v>
      </c>
      <c r="AV686" s="320"/>
      <c r="AW686" s="320">
        <v>4</v>
      </c>
      <c r="AX686" s="320">
        <v>4</v>
      </c>
      <c r="AY686" s="320">
        <v>2</v>
      </c>
      <c r="AZ686" s="320">
        <v>3</v>
      </c>
      <c r="BA686" s="320">
        <v>3</v>
      </c>
      <c r="BB686" s="320">
        <v>2</v>
      </c>
      <c r="BC686" s="320"/>
      <c r="BD686" s="320" t="s">
        <v>22</v>
      </c>
      <c r="BE686" s="320" t="s">
        <v>22</v>
      </c>
      <c r="BF686" s="320"/>
      <c r="BG686" s="320"/>
      <c r="BH686" s="320">
        <v>3</v>
      </c>
      <c r="BI686" s="320">
        <v>4</v>
      </c>
      <c r="BJ686" s="320"/>
      <c r="BK686" s="320">
        <v>3</v>
      </c>
      <c r="BL686" s="320">
        <v>3</v>
      </c>
      <c r="BM686" s="320"/>
      <c r="BN686" s="320" t="s">
        <v>712</v>
      </c>
      <c r="BO686" s="381">
        <v>43497.4453125</v>
      </c>
    </row>
    <row r="687" spans="1:67" ht="15" x14ac:dyDescent="0.25">
      <c r="A687" s="244" t="str">
        <f>IFERROR(LOOKUP(H687,BLIOTECAS!$D$2:$D$30,BLIOTECAS!$C$2:$C$30),"N/C")</f>
        <v>N/C</v>
      </c>
      <c r="B687" s="243" t="str">
        <f>IFERROR(LOOKUP(H687,BLIOTECAS!$D$2:$D$29,BLIOTECAS!$E$2:$E$29),"N/C")</f>
        <v>N/C</v>
      </c>
      <c r="C687" s="243" t="e">
        <f>LOOKUP(H687,BLIOTECAS!$D$2:$D$30,BLIOTECAS!$F$2:$F$30)</f>
        <v>#N/A</v>
      </c>
      <c r="D687" s="320">
        <v>699</v>
      </c>
      <c r="E687" s="320"/>
      <c r="F687" s="320"/>
      <c r="G687" s="320">
        <v>1</v>
      </c>
      <c r="H687" s="320"/>
      <c r="I687" s="320"/>
      <c r="J687" s="320">
        <v>5</v>
      </c>
      <c r="K687" s="320">
        <v>3</v>
      </c>
      <c r="L687" s="320"/>
      <c r="M687" s="320">
        <v>6</v>
      </c>
      <c r="N687" s="320">
        <v>8</v>
      </c>
      <c r="O687" s="320">
        <v>29</v>
      </c>
      <c r="P687" s="320"/>
      <c r="Q687" s="320"/>
      <c r="R687" s="320"/>
      <c r="S687" s="320">
        <v>2</v>
      </c>
      <c r="T687" s="320">
        <v>3</v>
      </c>
      <c r="U687" s="320">
        <v>4</v>
      </c>
      <c r="V687" s="320">
        <v>5</v>
      </c>
      <c r="W687" s="320"/>
      <c r="X687" s="320"/>
      <c r="Y687" s="320">
        <v>3</v>
      </c>
      <c r="Z687" s="320"/>
      <c r="AA687" s="320"/>
      <c r="AB687" s="320"/>
      <c r="AC687" s="320"/>
      <c r="AD687" s="320">
        <v>2</v>
      </c>
      <c r="AE687" s="320">
        <v>2</v>
      </c>
      <c r="AF687" s="320">
        <v>2</v>
      </c>
      <c r="AG687" s="320">
        <v>3</v>
      </c>
      <c r="AH687" s="320">
        <v>4</v>
      </c>
      <c r="AI687" s="320">
        <v>4</v>
      </c>
      <c r="AJ687" s="320">
        <v>4</v>
      </c>
      <c r="AK687" s="320">
        <v>3</v>
      </c>
      <c r="AL687" s="320">
        <v>3</v>
      </c>
      <c r="AM687" s="320">
        <v>3</v>
      </c>
      <c r="AN687" s="320">
        <v>3</v>
      </c>
      <c r="AO687" s="320">
        <v>3</v>
      </c>
      <c r="AP687" s="320">
        <v>4</v>
      </c>
      <c r="AQ687" s="320">
        <v>4</v>
      </c>
      <c r="AR687" s="320">
        <v>3</v>
      </c>
      <c r="AS687" s="320">
        <v>3</v>
      </c>
      <c r="AT687" s="320" t="s">
        <v>22</v>
      </c>
      <c r="AU687" s="320">
        <v>3</v>
      </c>
      <c r="AV687" s="320"/>
      <c r="AW687" s="320">
        <v>4</v>
      </c>
      <c r="AX687" s="320">
        <v>3</v>
      </c>
      <c r="AY687" s="320">
        <v>5</v>
      </c>
      <c r="AZ687" s="320">
        <v>5</v>
      </c>
      <c r="BA687" s="320">
        <v>5</v>
      </c>
      <c r="BB687" s="320">
        <v>5</v>
      </c>
      <c r="BC687" s="320"/>
      <c r="BD687" s="320" t="s">
        <v>22</v>
      </c>
      <c r="BE687" s="320" t="s">
        <v>22</v>
      </c>
      <c r="BF687" s="320"/>
      <c r="BG687" s="320"/>
      <c r="BH687" s="320">
        <v>4</v>
      </c>
      <c r="BI687" s="320">
        <v>4</v>
      </c>
      <c r="BJ687" s="320"/>
      <c r="BK687" s="320">
        <v>4</v>
      </c>
      <c r="BL687" s="320"/>
      <c r="BM687" s="320"/>
      <c r="BN687" s="320"/>
      <c r="BO687" s="381">
        <v>43497.445347222223</v>
      </c>
    </row>
    <row r="688" spans="1:67" ht="15" x14ac:dyDescent="0.25">
      <c r="A688" s="244" t="str">
        <f>IFERROR(LOOKUP(H688,BLIOTECAS!$D$2:$D$30,BLIOTECAS!$C$2:$C$30),"N/C")</f>
        <v>F. Ciencias Matemáticas</v>
      </c>
      <c r="B688" s="243" t="str">
        <f>IFERROR(LOOKUP(H688,BLIOTECAS!$D$2:$D$29,BLIOTECAS!$E$2:$E$29),"N/C")</f>
        <v>Ciencias Experimentales</v>
      </c>
      <c r="C688" s="243">
        <f>LOOKUP(H688,BLIOTECAS!$D$2:$D$30,BLIOTECAS!$F$2:$F$30)</f>
        <v>2</v>
      </c>
      <c r="D688" s="320">
        <v>700</v>
      </c>
      <c r="E688" s="320"/>
      <c r="F688" s="320"/>
      <c r="G688" s="320">
        <v>1</v>
      </c>
      <c r="H688" s="320">
        <v>8</v>
      </c>
      <c r="I688" s="320"/>
      <c r="J688" s="320">
        <v>5</v>
      </c>
      <c r="K688" s="320">
        <v>1</v>
      </c>
      <c r="L688" s="320"/>
      <c r="M688" s="320">
        <v>8</v>
      </c>
      <c r="N688" s="320">
        <v>29</v>
      </c>
      <c r="O688" s="320"/>
      <c r="P688" s="320"/>
      <c r="Q688" s="320"/>
      <c r="R688" s="320"/>
      <c r="S688" s="320">
        <v>3</v>
      </c>
      <c r="T688" s="320">
        <v>5</v>
      </c>
      <c r="U688" s="320">
        <v>4</v>
      </c>
      <c r="V688" s="320">
        <v>2</v>
      </c>
      <c r="W688" s="320"/>
      <c r="X688" s="320">
        <v>2</v>
      </c>
      <c r="Y688" s="320"/>
      <c r="Z688" s="320"/>
      <c r="AA688" s="320"/>
      <c r="AB688" s="320"/>
      <c r="AC688" s="320"/>
      <c r="AD688" s="320">
        <v>2</v>
      </c>
      <c r="AE688" s="320">
        <v>1</v>
      </c>
      <c r="AF688" s="320">
        <v>1</v>
      </c>
      <c r="AG688" s="320">
        <v>2</v>
      </c>
      <c r="AH688" s="320">
        <v>3</v>
      </c>
      <c r="AI688" s="320">
        <v>2</v>
      </c>
      <c r="AJ688" s="320">
        <v>5</v>
      </c>
      <c r="AK688" s="320">
        <v>2</v>
      </c>
      <c r="AL688" s="320">
        <v>5</v>
      </c>
      <c r="AM688" s="320">
        <v>2</v>
      </c>
      <c r="AN688" s="320">
        <v>5</v>
      </c>
      <c r="AO688" s="320"/>
      <c r="AP688" s="320">
        <v>4</v>
      </c>
      <c r="AQ688" s="320">
        <v>5</v>
      </c>
      <c r="AR688" s="320">
        <v>3</v>
      </c>
      <c r="AS688" s="320">
        <v>5</v>
      </c>
      <c r="AT688" s="320" t="s">
        <v>22</v>
      </c>
      <c r="AU688" s="320">
        <v>4</v>
      </c>
      <c r="AV688" s="320"/>
      <c r="AW688" s="320">
        <v>5</v>
      </c>
      <c r="AX688" s="320">
        <v>4</v>
      </c>
      <c r="AY688" s="320">
        <v>5</v>
      </c>
      <c r="AZ688" s="320">
        <v>5</v>
      </c>
      <c r="BA688" s="320">
        <v>5</v>
      </c>
      <c r="BB688" s="320">
        <v>5</v>
      </c>
      <c r="BC688" s="320"/>
      <c r="BD688" s="320" t="s">
        <v>22</v>
      </c>
      <c r="BE688" s="320" t="s">
        <v>22</v>
      </c>
      <c r="BF688" s="320"/>
      <c r="BG688" s="320"/>
      <c r="BH688" s="320">
        <v>5</v>
      </c>
      <c r="BI688" s="320">
        <v>5</v>
      </c>
      <c r="BJ688" s="320"/>
      <c r="BK688" s="320">
        <v>5</v>
      </c>
      <c r="BL688" s="320">
        <v>3</v>
      </c>
      <c r="BM688" s="320"/>
      <c r="BN688" s="320"/>
      <c r="BO688" s="381">
        <v>43497.445462962962</v>
      </c>
    </row>
    <row r="689" spans="1:67" ht="15" x14ac:dyDescent="0.25">
      <c r="A689" s="244" t="str">
        <f>IFERROR(LOOKUP(H689,BLIOTECAS!$D$2:$D$30,BLIOTECAS!$C$2:$C$30),"N/C")</f>
        <v>F. Comercio y Turismo</v>
      </c>
      <c r="B689" s="243" t="str">
        <f>IFERROR(LOOKUP(H689,BLIOTECAS!$D$2:$D$29,BLIOTECAS!$E$2:$E$29),"N/C")</f>
        <v>Ciencias Sociales</v>
      </c>
      <c r="C689" s="243">
        <f>LOOKUP(H689,BLIOTECAS!$D$2:$D$30,BLIOTECAS!$F$2:$F$30)</f>
        <v>3</v>
      </c>
      <c r="D689" s="320">
        <v>701</v>
      </c>
      <c r="E689" s="320"/>
      <c r="F689" s="320"/>
      <c r="G689" s="320">
        <v>2</v>
      </c>
      <c r="H689" s="320">
        <v>24</v>
      </c>
      <c r="I689" s="320"/>
      <c r="J689" s="320">
        <v>4</v>
      </c>
      <c r="K689" s="320">
        <v>3</v>
      </c>
      <c r="L689" s="320"/>
      <c r="M689" s="320">
        <v>24</v>
      </c>
      <c r="N689" s="320">
        <v>29</v>
      </c>
      <c r="O689" s="320"/>
      <c r="P689" s="320" t="s">
        <v>713</v>
      </c>
      <c r="Q689" s="320"/>
      <c r="R689" s="320"/>
      <c r="S689" s="320">
        <v>2</v>
      </c>
      <c r="T689" s="320">
        <v>2</v>
      </c>
      <c r="U689" s="320">
        <v>2</v>
      </c>
      <c r="V689" s="320">
        <v>2</v>
      </c>
      <c r="W689" s="320"/>
      <c r="X689" s="320">
        <v>2</v>
      </c>
      <c r="Y689" s="320">
        <v>3</v>
      </c>
      <c r="Z689" s="320"/>
      <c r="AA689" s="320"/>
      <c r="AB689" s="320"/>
      <c r="AC689" s="320"/>
      <c r="AD689" s="320">
        <v>2</v>
      </c>
      <c r="AE689" s="320">
        <v>4</v>
      </c>
      <c r="AF689" s="320">
        <v>4</v>
      </c>
      <c r="AG689" s="320">
        <v>5</v>
      </c>
      <c r="AH689" s="320">
        <v>5</v>
      </c>
      <c r="AI689" s="320">
        <v>5</v>
      </c>
      <c r="AJ689" s="320">
        <v>4</v>
      </c>
      <c r="AK689" s="320">
        <v>3</v>
      </c>
      <c r="AL689" s="320">
        <v>3</v>
      </c>
      <c r="AM689" s="320">
        <v>4</v>
      </c>
      <c r="AN689" s="320">
        <v>4</v>
      </c>
      <c r="AO689" s="320">
        <v>3</v>
      </c>
      <c r="AP689" s="320">
        <v>4</v>
      </c>
      <c r="AQ689" s="320">
        <v>3</v>
      </c>
      <c r="AR689" s="320">
        <v>2</v>
      </c>
      <c r="AS689" s="320">
        <v>4</v>
      </c>
      <c r="AT689" s="320" t="s">
        <v>22</v>
      </c>
      <c r="AU689" s="320">
        <v>3</v>
      </c>
      <c r="AV689" s="320"/>
      <c r="AW689" s="320">
        <v>4</v>
      </c>
      <c r="AX689" s="320">
        <v>1</v>
      </c>
      <c r="AY689" s="320">
        <v>3</v>
      </c>
      <c r="AZ689" s="320">
        <v>5</v>
      </c>
      <c r="BA689" s="320">
        <v>4</v>
      </c>
      <c r="BB689" s="320">
        <v>4</v>
      </c>
      <c r="BC689" s="320"/>
      <c r="BD689" s="320" t="s">
        <v>22</v>
      </c>
      <c r="BE689" s="320" t="s">
        <v>22</v>
      </c>
      <c r="BF689" s="320"/>
      <c r="BG689" s="320"/>
      <c r="BH689" s="320">
        <v>2</v>
      </c>
      <c r="BI689" s="320">
        <v>2</v>
      </c>
      <c r="BJ689" s="320"/>
      <c r="BK689" s="320">
        <v>2</v>
      </c>
      <c r="BL689" s="320">
        <v>3</v>
      </c>
      <c r="BM689" s="320"/>
      <c r="BN689" s="320" t="s">
        <v>714</v>
      </c>
      <c r="BO689" s="381">
        <v>43497.445694444446</v>
      </c>
    </row>
    <row r="690" spans="1:67" ht="15" x14ac:dyDescent="0.25">
      <c r="A690" s="244" t="str">
        <f>IFERROR(LOOKUP(H690,BLIOTECAS!$D$2:$D$30,BLIOTECAS!$C$2:$C$30),"N/C")</f>
        <v>F. Ciencias Matemáticas</v>
      </c>
      <c r="B690" s="243" t="str">
        <f>IFERROR(LOOKUP(H690,BLIOTECAS!$D$2:$D$29,BLIOTECAS!$E$2:$E$29),"N/C")</f>
        <v>Ciencias Experimentales</v>
      </c>
      <c r="C690" s="243">
        <f>LOOKUP(H690,BLIOTECAS!$D$2:$D$30,BLIOTECAS!$F$2:$F$30)</f>
        <v>2</v>
      </c>
      <c r="D690" s="320">
        <v>702</v>
      </c>
      <c r="E690" s="320"/>
      <c r="F690" s="320"/>
      <c r="G690" s="320">
        <v>1</v>
      </c>
      <c r="H690" s="320">
        <v>8</v>
      </c>
      <c r="I690" s="320"/>
      <c r="J690" s="320">
        <v>3</v>
      </c>
      <c r="K690" s="320">
        <v>3</v>
      </c>
      <c r="L690" s="320"/>
      <c r="M690" s="320">
        <v>8</v>
      </c>
      <c r="N690" s="320">
        <v>6</v>
      </c>
      <c r="O690" s="320">
        <v>10</v>
      </c>
      <c r="P690" s="320"/>
      <c r="Q690" s="320"/>
      <c r="R690" s="320"/>
      <c r="S690" s="320">
        <v>3</v>
      </c>
      <c r="T690" s="320">
        <v>4</v>
      </c>
      <c r="U690" s="320">
        <v>4</v>
      </c>
      <c r="V690" s="320">
        <v>2</v>
      </c>
      <c r="W690" s="320"/>
      <c r="X690" s="320">
        <v>2</v>
      </c>
      <c r="Y690" s="320"/>
      <c r="Z690" s="320">
        <v>4</v>
      </c>
      <c r="AA690" s="320">
        <v>12</v>
      </c>
      <c r="AB690" s="320"/>
      <c r="AC690" s="320"/>
      <c r="AD690" s="320">
        <v>3</v>
      </c>
      <c r="AE690" s="320">
        <v>1</v>
      </c>
      <c r="AF690" s="320">
        <v>1</v>
      </c>
      <c r="AG690" s="320">
        <v>3</v>
      </c>
      <c r="AH690" s="320">
        <v>4</v>
      </c>
      <c r="AI690" s="320">
        <v>4</v>
      </c>
      <c r="AJ690" s="320">
        <v>3</v>
      </c>
      <c r="AK690" s="320">
        <v>1</v>
      </c>
      <c r="AL690" s="320">
        <v>2</v>
      </c>
      <c r="AM690" s="320">
        <v>3</v>
      </c>
      <c r="AN690" s="320">
        <v>1</v>
      </c>
      <c r="AO690" s="320">
        <v>2</v>
      </c>
      <c r="AP690" s="320"/>
      <c r="AQ690" s="320">
        <v>3</v>
      </c>
      <c r="AR690" s="320">
        <v>3</v>
      </c>
      <c r="AS690" s="320">
        <v>2</v>
      </c>
      <c r="AT690" s="320" t="s">
        <v>22</v>
      </c>
      <c r="AU690" s="320">
        <v>1</v>
      </c>
      <c r="AV690" s="320"/>
      <c r="AW690" s="320">
        <v>4</v>
      </c>
      <c r="AX690" s="320">
        <v>1</v>
      </c>
      <c r="AY690" s="320">
        <v>2</v>
      </c>
      <c r="AZ690" s="320">
        <v>3</v>
      </c>
      <c r="BA690" s="320">
        <v>2</v>
      </c>
      <c r="BB690" s="320">
        <v>2</v>
      </c>
      <c r="BC690" s="320"/>
      <c r="BD690" s="320" t="s">
        <v>22</v>
      </c>
      <c r="BE690" s="320" t="s">
        <v>22</v>
      </c>
      <c r="BF690" s="320"/>
      <c r="BG690" s="320"/>
      <c r="BH690" s="320">
        <v>4</v>
      </c>
      <c r="BI690" s="320">
        <v>4</v>
      </c>
      <c r="BJ690" s="320"/>
      <c r="BK690" s="320">
        <v>2</v>
      </c>
      <c r="BL690" s="320">
        <v>3</v>
      </c>
      <c r="BM690" s="320"/>
      <c r="BN690" s="320"/>
      <c r="BO690" s="381">
        <v>43497.445833333331</v>
      </c>
    </row>
    <row r="691" spans="1:67" ht="15" x14ac:dyDescent="0.25">
      <c r="A691" s="244" t="str">
        <f>IFERROR(LOOKUP(H691,BLIOTECAS!$D$2:$D$30,BLIOTECAS!$C$2:$C$30),"N/C")</f>
        <v>F. Farmacia</v>
      </c>
      <c r="B691" s="243" t="str">
        <f>IFERROR(LOOKUP(H691,BLIOTECAS!$D$2:$D$29,BLIOTECAS!$E$2:$E$29),"N/C")</f>
        <v>Ciencias de la Salud</v>
      </c>
      <c r="C691" s="243">
        <f>LOOKUP(H691,BLIOTECAS!$D$2:$D$30,BLIOTECAS!$F$2:$F$30)</f>
        <v>4</v>
      </c>
      <c r="D691" s="320">
        <v>703</v>
      </c>
      <c r="E691" s="320"/>
      <c r="F691" s="320"/>
      <c r="G691" s="320">
        <v>1</v>
      </c>
      <c r="H691" s="320">
        <v>13</v>
      </c>
      <c r="I691" s="320"/>
      <c r="J691" s="320">
        <v>4</v>
      </c>
      <c r="K691" s="320">
        <v>1</v>
      </c>
      <c r="L691" s="320"/>
      <c r="M691" s="320">
        <v>19</v>
      </c>
      <c r="N691" s="320">
        <v>13</v>
      </c>
      <c r="O691" s="320">
        <v>18</v>
      </c>
      <c r="P691" s="320"/>
      <c r="Q691" s="320"/>
      <c r="R691" s="320"/>
      <c r="S691" s="320">
        <v>1</v>
      </c>
      <c r="T691" s="320">
        <v>1</v>
      </c>
      <c r="U691" s="320">
        <v>4</v>
      </c>
      <c r="V691" s="320">
        <v>4</v>
      </c>
      <c r="W691" s="320">
        <v>1</v>
      </c>
      <c r="X691" s="320"/>
      <c r="Y691" s="320"/>
      <c r="Z691" s="320"/>
      <c r="AA691" s="320"/>
      <c r="AB691" s="320"/>
      <c r="AC691" s="320"/>
      <c r="AD691" s="320">
        <v>2</v>
      </c>
      <c r="AE691" s="320">
        <v>1</v>
      </c>
      <c r="AF691" s="320">
        <v>2</v>
      </c>
      <c r="AG691" s="320">
        <v>1</v>
      </c>
      <c r="AH691" s="320">
        <v>5</v>
      </c>
      <c r="AI691" s="320">
        <v>5</v>
      </c>
      <c r="AJ691" s="320">
        <v>5</v>
      </c>
      <c r="AK691" s="320">
        <v>1</v>
      </c>
      <c r="AL691" s="320">
        <v>6</v>
      </c>
      <c r="AM691" s="320">
        <v>5</v>
      </c>
      <c r="AN691" s="320">
        <v>5</v>
      </c>
      <c r="AO691" s="320">
        <v>5</v>
      </c>
      <c r="AP691" s="320">
        <v>5</v>
      </c>
      <c r="AQ691" s="320">
        <v>5</v>
      </c>
      <c r="AR691" s="320">
        <v>4</v>
      </c>
      <c r="AS691" s="320">
        <v>2</v>
      </c>
      <c r="AT691" s="320" t="s">
        <v>22</v>
      </c>
      <c r="AU691" s="320">
        <v>1</v>
      </c>
      <c r="AV691" s="320"/>
      <c r="AW691" s="320">
        <v>5</v>
      </c>
      <c r="AX691" s="320">
        <v>5</v>
      </c>
      <c r="AY691" s="320">
        <v>5</v>
      </c>
      <c r="AZ691" s="320">
        <v>5</v>
      </c>
      <c r="BA691" s="320">
        <v>5</v>
      </c>
      <c r="BB691" s="320">
        <v>5</v>
      </c>
      <c r="BC691" s="320"/>
      <c r="BD691" s="320" t="s">
        <v>22</v>
      </c>
      <c r="BE691" s="320" t="s">
        <v>22</v>
      </c>
      <c r="BF691" s="320"/>
      <c r="BG691" s="320"/>
      <c r="BH691" s="320">
        <v>5</v>
      </c>
      <c r="BI691" s="320">
        <v>5</v>
      </c>
      <c r="BJ691" s="320"/>
      <c r="BK691" s="320">
        <v>4</v>
      </c>
      <c r="BL691" s="320">
        <v>3</v>
      </c>
      <c r="BM691" s="320"/>
      <c r="BN691" s="320" t="s">
        <v>715</v>
      </c>
      <c r="BO691" s="381">
        <v>43497.445856481485</v>
      </c>
    </row>
    <row r="692" spans="1:67" ht="15" x14ac:dyDescent="0.25">
      <c r="A692" s="244" t="str">
        <f>IFERROR(LOOKUP(H692,BLIOTECAS!$D$2:$D$30,BLIOTECAS!$C$2:$C$30),"N/C")</f>
        <v>F. Ciencias Matemáticas</v>
      </c>
      <c r="B692" s="243" t="str">
        <f>IFERROR(LOOKUP(H692,BLIOTECAS!$D$2:$D$29,BLIOTECAS!$E$2:$E$29),"N/C")</f>
        <v>Ciencias Experimentales</v>
      </c>
      <c r="C692" s="243">
        <f>LOOKUP(H692,BLIOTECAS!$D$2:$D$30,BLIOTECAS!$F$2:$F$30)</f>
        <v>2</v>
      </c>
      <c r="D692" s="320">
        <v>704</v>
      </c>
      <c r="E692" s="320"/>
      <c r="F692" s="320"/>
      <c r="G692" s="320">
        <v>1</v>
      </c>
      <c r="H692" s="320">
        <v>8</v>
      </c>
      <c r="I692" s="320"/>
      <c r="J692" s="320">
        <v>4</v>
      </c>
      <c r="K692" s="320">
        <v>1</v>
      </c>
      <c r="L692" s="320"/>
      <c r="M692" s="320">
        <v>8</v>
      </c>
      <c r="N692" s="320">
        <v>29</v>
      </c>
      <c r="O692" s="320">
        <v>16</v>
      </c>
      <c r="P692" s="320" t="s">
        <v>213</v>
      </c>
      <c r="Q692" s="320"/>
      <c r="R692" s="320"/>
      <c r="S692" s="320">
        <v>4</v>
      </c>
      <c r="T692" s="320">
        <v>4</v>
      </c>
      <c r="U692" s="320">
        <v>5</v>
      </c>
      <c r="V692" s="320">
        <v>3</v>
      </c>
      <c r="W692" s="320">
        <v>1</v>
      </c>
      <c r="X692" s="320">
        <v>2</v>
      </c>
      <c r="Y692" s="320"/>
      <c r="Z692" s="320"/>
      <c r="AA692" s="320">
        <v>2</v>
      </c>
      <c r="AB692" s="320"/>
      <c r="AC692" s="320"/>
      <c r="AD692" s="320">
        <v>2</v>
      </c>
      <c r="AE692" s="320">
        <v>2</v>
      </c>
      <c r="AF692" s="320">
        <v>2</v>
      </c>
      <c r="AG692" s="320">
        <v>5</v>
      </c>
      <c r="AH692" s="320">
        <v>5</v>
      </c>
      <c r="AI692" s="320">
        <v>3</v>
      </c>
      <c r="AJ692" s="320">
        <v>5</v>
      </c>
      <c r="AK692" s="320">
        <v>3</v>
      </c>
      <c r="AL692" s="320">
        <v>6</v>
      </c>
      <c r="AM692" s="320">
        <v>3</v>
      </c>
      <c r="AN692" s="320">
        <v>4</v>
      </c>
      <c r="AO692" s="320">
        <v>3</v>
      </c>
      <c r="AP692" s="320">
        <v>4</v>
      </c>
      <c r="AQ692" s="320">
        <v>4</v>
      </c>
      <c r="AR692" s="320">
        <v>3</v>
      </c>
      <c r="AS692" s="320">
        <v>4</v>
      </c>
      <c r="AT692" s="320" t="s">
        <v>22</v>
      </c>
      <c r="AU692" s="320">
        <v>3</v>
      </c>
      <c r="AV692" s="320"/>
      <c r="AW692" s="320">
        <v>4</v>
      </c>
      <c r="AX692" s="320">
        <v>2</v>
      </c>
      <c r="AY692" s="320">
        <v>3</v>
      </c>
      <c r="AZ692" s="320">
        <v>5</v>
      </c>
      <c r="BA692" s="320">
        <v>4</v>
      </c>
      <c r="BB692" s="320"/>
      <c r="BC692" s="320"/>
      <c r="BD692" s="320" t="s">
        <v>22</v>
      </c>
      <c r="BE692" s="320" t="s">
        <v>22</v>
      </c>
      <c r="BF692" s="320"/>
      <c r="BG692" s="320"/>
      <c r="BH692" s="320">
        <v>3</v>
      </c>
      <c r="BI692" s="320">
        <v>3</v>
      </c>
      <c r="BJ692" s="320"/>
      <c r="BK692" s="320">
        <v>4</v>
      </c>
      <c r="BL692" s="320">
        <v>3</v>
      </c>
      <c r="BM692" s="320"/>
      <c r="BN692" s="320"/>
      <c r="BO692" s="381">
        <v>43497.445914351854</v>
      </c>
    </row>
    <row r="693" spans="1:67" ht="15" x14ac:dyDescent="0.25">
      <c r="A693" s="244" t="str">
        <f>IFERROR(LOOKUP(H693,BLIOTECAS!$D$2:$D$30,BLIOTECAS!$C$2:$C$30),"N/C")</f>
        <v>F. Ciencias Químicas</v>
      </c>
      <c r="B693" s="243" t="str">
        <f>IFERROR(LOOKUP(H693,BLIOTECAS!$D$2:$D$29,BLIOTECAS!$E$2:$E$29),"N/C")</f>
        <v>Ciencias Experimentales</v>
      </c>
      <c r="C693" s="243">
        <f>LOOKUP(H693,BLIOTECAS!$D$2:$D$30,BLIOTECAS!$F$2:$F$30)</f>
        <v>2</v>
      </c>
      <c r="D693" s="320">
        <v>705</v>
      </c>
      <c r="E693" s="320"/>
      <c r="F693" s="320"/>
      <c r="G693" s="320">
        <v>1</v>
      </c>
      <c r="H693" s="320">
        <v>10</v>
      </c>
      <c r="I693" s="320"/>
      <c r="J693" s="320">
        <v>5</v>
      </c>
      <c r="K693" s="320">
        <v>3</v>
      </c>
      <c r="L693" s="320"/>
      <c r="M693" s="320">
        <v>10</v>
      </c>
      <c r="N693" s="320">
        <v>29</v>
      </c>
      <c r="O693" s="320">
        <v>7</v>
      </c>
      <c r="P693" s="320" t="s">
        <v>716</v>
      </c>
      <c r="Q693" s="320"/>
      <c r="R693" s="320"/>
      <c r="S693" s="320">
        <v>5</v>
      </c>
      <c r="T693" s="320">
        <v>5</v>
      </c>
      <c r="U693" s="320">
        <v>5</v>
      </c>
      <c r="V693" s="320">
        <v>3</v>
      </c>
      <c r="W693" s="320"/>
      <c r="X693" s="320"/>
      <c r="Y693" s="320"/>
      <c r="Z693" s="320">
        <v>4</v>
      </c>
      <c r="AA693" s="320">
        <v>4.1666666666666664E-2</v>
      </c>
      <c r="AB693" s="320"/>
      <c r="AC693" s="320"/>
      <c r="AD693" s="320">
        <v>4</v>
      </c>
      <c r="AE693" s="320">
        <v>1</v>
      </c>
      <c r="AF693" s="320">
        <v>2</v>
      </c>
      <c r="AG693" s="320">
        <v>1</v>
      </c>
      <c r="AH693" s="320">
        <v>5</v>
      </c>
      <c r="AI693" s="320">
        <v>4</v>
      </c>
      <c r="AJ693" s="320">
        <v>5</v>
      </c>
      <c r="AK693" s="320">
        <v>3</v>
      </c>
      <c r="AL693" s="320">
        <v>4</v>
      </c>
      <c r="AM693" s="320">
        <v>4</v>
      </c>
      <c r="AN693" s="320">
        <v>4</v>
      </c>
      <c r="AO693" s="320">
        <v>4</v>
      </c>
      <c r="AP693" s="320">
        <v>5</v>
      </c>
      <c r="AQ693" s="320">
        <v>4</v>
      </c>
      <c r="AR693" s="320">
        <v>3</v>
      </c>
      <c r="AS693" s="320">
        <v>4</v>
      </c>
      <c r="AT693" s="320" t="s">
        <v>22</v>
      </c>
      <c r="AU693" s="320">
        <v>4</v>
      </c>
      <c r="AV693" s="320"/>
      <c r="AW693" s="320">
        <v>4</v>
      </c>
      <c r="AX693" s="320">
        <v>2</v>
      </c>
      <c r="AY693" s="320">
        <v>3</v>
      </c>
      <c r="AZ693" s="320">
        <v>4</v>
      </c>
      <c r="BA693" s="320">
        <v>4</v>
      </c>
      <c r="BB693" s="320">
        <v>4</v>
      </c>
      <c r="BC693" s="320"/>
      <c r="BD693" s="320" t="s">
        <v>22</v>
      </c>
      <c r="BE693" s="320" t="s">
        <v>22</v>
      </c>
      <c r="BF693" s="320"/>
      <c r="BG693" s="320"/>
      <c r="BH693" s="320">
        <v>5</v>
      </c>
      <c r="BI693" s="320">
        <v>5</v>
      </c>
      <c r="BJ693" s="320"/>
      <c r="BK693" s="320">
        <v>4</v>
      </c>
      <c r="BL693" s="320">
        <v>3</v>
      </c>
      <c r="BM693" s="320"/>
      <c r="BN693" s="320" t="s">
        <v>717</v>
      </c>
      <c r="BO693" s="381">
        <v>43497.445914351854</v>
      </c>
    </row>
    <row r="694" spans="1:67" ht="15" x14ac:dyDescent="0.25">
      <c r="A694" s="244" t="str">
        <f>IFERROR(LOOKUP(H694,BLIOTECAS!$D$2:$D$30,BLIOTECAS!$C$2:$C$30),"N/C")</f>
        <v>F. Psicología</v>
      </c>
      <c r="B694" s="243" t="str">
        <f>IFERROR(LOOKUP(H694,BLIOTECAS!$D$2:$D$29,BLIOTECAS!$E$2:$E$29),"N/C")</f>
        <v>Ciencias de la Salud</v>
      </c>
      <c r="C694" s="243">
        <f>LOOKUP(H694,BLIOTECAS!$D$2:$D$30,BLIOTECAS!$F$2:$F$30)</f>
        <v>4</v>
      </c>
      <c r="D694" s="320">
        <v>706</v>
      </c>
      <c r="E694" s="320"/>
      <c r="F694" s="320"/>
      <c r="G694" s="320">
        <v>1</v>
      </c>
      <c r="H694" s="320">
        <v>20</v>
      </c>
      <c r="I694" s="320"/>
      <c r="J694" s="320">
        <v>3</v>
      </c>
      <c r="K694" s="320">
        <v>3</v>
      </c>
      <c r="L694" s="320"/>
      <c r="M694" s="320">
        <v>29</v>
      </c>
      <c r="N694" s="320">
        <v>20</v>
      </c>
      <c r="O694" s="320"/>
      <c r="P694" s="320" t="s">
        <v>718</v>
      </c>
      <c r="Q694" s="320"/>
      <c r="R694" s="320"/>
      <c r="S694" s="320">
        <v>3</v>
      </c>
      <c r="T694" s="320">
        <v>3</v>
      </c>
      <c r="U694" s="320">
        <v>3</v>
      </c>
      <c r="V694" s="320">
        <v>3</v>
      </c>
      <c r="W694" s="320"/>
      <c r="X694" s="320">
        <v>2</v>
      </c>
      <c r="Y694" s="320"/>
      <c r="Z694" s="320"/>
      <c r="AA694" s="320"/>
      <c r="AB694" s="320"/>
      <c r="AC694" s="320"/>
      <c r="AD694" s="320">
        <v>3</v>
      </c>
      <c r="AE694" s="320">
        <v>2</v>
      </c>
      <c r="AF694" s="320">
        <v>2</v>
      </c>
      <c r="AG694" s="320">
        <v>4</v>
      </c>
      <c r="AH694" s="320">
        <v>5</v>
      </c>
      <c r="AI694" s="320">
        <v>5</v>
      </c>
      <c r="AJ694" s="320">
        <v>5</v>
      </c>
      <c r="AK694" s="320">
        <v>3</v>
      </c>
      <c r="AL694" s="320">
        <v>3</v>
      </c>
      <c r="AM694" s="320">
        <v>3</v>
      </c>
      <c r="AN694" s="320">
        <v>3</v>
      </c>
      <c r="AO694" s="320">
        <v>3</v>
      </c>
      <c r="AP694" s="320">
        <v>3</v>
      </c>
      <c r="AQ694" s="320"/>
      <c r="AR694" s="320">
        <v>2</v>
      </c>
      <c r="AS694" s="320">
        <v>3</v>
      </c>
      <c r="AT694" s="320" t="s">
        <v>22</v>
      </c>
      <c r="AU694" s="320">
        <v>4</v>
      </c>
      <c r="AV694" s="320"/>
      <c r="AW694" s="320">
        <v>3</v>
      </c>
      <c r="AX694" s="320">
        <v>5</v>
      </c>
      <c r="AY694" s="320">
        <v>5</v>
      </c>
      <c r="AZ694" s="320">
        <v>5</v>
      </c>
      <c r="BA694" s="320">
        <v>5</v>
      </c>
      <c r="BB694" s="320">
        <v>2</v>
      </c>
      <c r="BC694" s="320"/>
      <c r="BD694" s="320" t="s">
        <v>22</v>
      </c>
      <c r="BE694" s="320" t="s">
        <v>22</v>
      </c>
      <c r="BF694" s="320">
        <v>3</v>
      </c>
      <c r="BG694" s="320"/>
      <c r="BH694" s="320">
        <v>3</v>
      </c>
      <c r="BI694" s="320">
        <v>4</v>
      </c>
      <c r="BJ694" s="320"/>
      <c r="BK694" s="320">
        <v>3</v>
      </c>
      <c r="BL694" s="320">
        <v>3</v>
      </c>
      <c r="BM694" s="320"/>
      <c r="BN694" s="320"/>
      <c r="BO694" s="381">
        <v>43497.44604166667</v>
      </c>
    </row>
    <row r="695" spans="1:67" ht="15" x14ac:dyDescent="0.25">
      <c r="A695" s="244" t="str">
        <f>IFERROR(LOOKUP(H695,BLIOTECAS!$D$2:$D$30,BLIOTECAS!$C$2:$C$30),"N/C")</f>
        <v>F. Geografía e Historia</v>
      </c>
      <c r="B695" s="243" t="str">
        <f>IFERROR(LOOKUP(H695,BLIOTECAS!$D$2:$D$29,BLIOTECAS!$E$2:$E$29),"N/C")</f>
        <v>Humanidades</v>
      </c>
      <c r="C695" s="243">
        <f>LOOKUP(H695,BLIOTECAS!$D$2:$D$30,BLIOTECAS!$F$2:$F$30)</f>
        <v>1</v>
      </c>
      <c r="D695" s="320">
        <v>707</v>
      </c>
      <c r="E695" s="320"/>
      <c r="F695" s="320"/>
      <c r="G695" s="320">
        <v>2</v>
      </c>
      <c r="H695" s="320">
        <v>16</v>
      </c>
      <c r="I695" s="320"/>
      <c r="J695" s="320">
        <v>5</v>
      </c>
      <c r="K695" s="320">
        <v>5</v>
      </c>
      <c r="L695" s="320"/>
      <c r="M695" s="320">
        <v>16</v>
      </c>
      <c r="N695" s="320">
        <v>29</v>
      </c>
      <c r="O695" s="320">
        <v>15</v>
      </c>
      <c r="P695" s="320" t="s">
        <v>719</v>
      </c>
      <c r="Q695" s="320"/>
      <c r="R695" s="320"/>
      <c r="S695" s="320">
        <v>5</v>
      </c>
      <c r="T695" s="320">
        <v>5</v>
      </c>
      <c r="U695" s="320">
        <v>5</v>
      </c>
      <c r="V695" s="320">
        <v>2</v>
      </c>
      <c r="W695" s="320"/>
      <c r="X695" s="320">
        <v>2</v>
      </c>
      <c r="Y695" s="320">
        <v>3</v>
      </c>
      <c r="Z695" s="320"/>
      <c r="AA695" s="320"/>
      <c r="AB695" s="320"/>
      <c r="AC695" s="320"/>
      <c r="AD695" s="320">
        <v>5</v>
      </c>
      <c r="AE695" s="320">
        <v>4</v>
      </c>
      <c r="AF695" s="320">
        <v>4</v>
      </c>
      <c r="AG695" s="320">
        <v>4</v>
      </c>
      <c r="AH695" s="320">
        <v>5</v>
      </c>
      <c r="AI695" s="320">
        <v>3</v>
      </c>
      <c r="AJ695" s="320">
        <v>4</v>
      </c>
      <c r="AK695" s="320">
        <v>3</v>
      </c>
      <c r="AL695" s="320">
        <v>2</v>
      </c>
      <c r="AM695" s="320">
        <v>5</v>
      </c>
      <c r="AN695" s="320">
        <v>5</v>
      </c>
      <c r="AO695" s="320">
        <v>5</v>
      </c>
      <c r="AP695" s="320">
        <v>5</v>
      </c>
      <c r="AQ695" s="320">
        <v>5</v>
      </c>
      <c r="AR695" s="320">
        <v>3</v>
      </c>
      <c r="AS695" s="320">
        <v>3</v>
      </c>
      <c r="AT695" s="320" t="s">
        <v>22</v>
      </c>
      <c r="AU695" s="320">
        <v>3</v>
      </c>
      <c r="AV695" s="320"/>
      <c r="AW695" s="320">
        <v>5</v>
      </c>
      <c r="AX695" s="320">
        <v>5</v>
      </c>
      <c r="AY695" s="320">
        <v>5</v>
      </c>
      <c r="AZ695" s="320">
        <v>5</v>
      </c>
      <c r="BA695" s="320">
        <v>5</v>
      </c>
      <c r="BB695" s="320">
        <v>5</v>
      </c>
      <c r="BC695" s="320"/>
      <c r="BD695" s="320" t="s">
        <v>22</v>
      </c>
      <c r="BE695" s="320" t="s">
        <v>22</v>
      </c>
      <c r="BF695" s="320"/>
      <c r="BG695" s="320"/>
      <c r="BH695" s="320">
        <v>5</v>
      </c>
      <c r="BI695" s="320">
        <v>5</v>
      </c>
      <c r="BJ695" s="320"/>
      <c r="BK695" s="320">
        <v>4</v>
      </c>
      <c r="BL695" s="320">
        <v>3</v>
      </c>
      <c r="BM695" s="320"/>
      <c r="BN695" s="320"/>
      <c r="BO695" s="381">
        <v>43497.446087962962</v>
      </c>
    </row>
    <row r="696" spans="1:67" ht="15" x14ac:dyDescent="0.25">
      <c r="A696" s="244" t="str">
        <f>IFERROR(LOOKUP(H696,BLIOTECAS!$D$2:$D$30,BLIOTECAS!$C$2:$C$30),"N/C")</f>
        <v>F. Enfermería, Fisioterapia y Podología</v>
      </c>
      <c r="B696" s="243" t="str">
        <f>IFERROR(LOOKUP(H696,BLIOTECAS!$D$2:$D$29,BLIOTECAS!$E$2:$E$29),"N/C")</f>
        <v>Ciencias de la Salud</v>
      </c>
      <c r="C696" s="243">
        <f>LOOKUP(H696,BLIOTECAS!$D$2:$D$30,BLIOTECAS!$F$2:$F$30)</f>
        <v>4</v>
      </c>
      <c r="D696" s="320">
        <v>708</v>
      </c>
      <c r="E696" s="320"/>
      <c r="F696" s="320"/>
      <c r="G696" s="320">
        <v>2</v>
      </c>
      <c r="H696" s="320">
        <v>22</v>
      </c>
      <c r="I696" s="320"/>
      <c r="J696" s="320">
        <v>2</v>
      </c>
      <c r="K696" s="320">
        <v>1</v>
      </c>
      <c r="L696" s="320"/>
      <c r="M696" s="320">
        <v>22</v>
      </c>
      <c r="N696" s="320">
        <v>18</v>
      </c>
      <c r="O696" s="320"/>
      <c r="P696" s="320"/>
      <c r="Q696" s="320"/>
      <c r="R696" s="320"/>
      <c r="S696" s="320">
        <v>4</v>
      </c>
      <c r="T696" s="320">
        <v>4</v>
      </c>
      <c r="U696" s="320">
        <v>4</v>
      </c>
      <c r="V696" s="320">
        <v>4</v>
      </c>
      <c r="W696" s="320">
        <v>1</v>
      </c>
      <c r="X696" s="320"/>
      <c r="Y696" s="320"/>
      <c r="Z696" s="320"/>
      <c r="AA696" s="320"/>
      <c r="AB696" s="320"/>
      <c r="AC696" s="320"/>
      <c r="AD696" s="320">
        <v>4</v>
      </c>
      <c r="AE696" s="320">
        <v>3</v>
      </c>
      <c r="AF696" s="320">
        <v>3</v>
      </c>
      <c r="AG696" s="320">
        <v>3</v>
      </c>
      <c r="AH696" s="320">
        <v>4</v>
      </c>
      <c r="AI696" s="320">
        <v>4</v>
      </c>
      <c r="AJ696" s="320">
        <v>4</v>
      </c>
      <c r="AK696" s="320">
        <v>4</v>
      </c>
      <c r="AL696" s="320">
        <v>4</v>
      </c>
      <c r="AM696" s="320">
        <v>3</v>
      </c>
      <c r="AN696" s="320">
        <v>3</v>
      </c>
      <c r="AO696" s="320">
        <v>3</v>
      </c>
      <c r="AP696" s="320">
        <v>3</v>
      </c>
      <c r="AQ696" s="320">
        <v>4</v>
      </c>
      <c r="AR696" s="320">
        <v>3</v>
      </c>
      <c r="AS696" s="320">
        <v>3</v>
      </c>
      <c r="AT696" s="320" t="s">
        <v>22</v>
      </c>
      <c r="AU696" s="320">
        <v>3</v>
      </c>
      <c r="AV696" s="320"/>
      <c r="AW696" s="320">
        <v>4</v>
      </c>
      <c r="AX696" s="320">
        <v>4</v>
      </c>
      <c r="AY696" s="320">
        <v>4</v>
      </c>
      <c r="AZ696" s="320">
        <v>4</v>
      </c>
      <c r="BA696" s="320">
        <v>4</v>
      </c>
      <c r="BB696" s="320">
        <v>4</v>
      </c>
      <c r="BC696" s="320"/>
      <c r="BD696" s="320" t="s">
        <v>22</v>
      </c>
      <c r="BE696" s="320" t="s">
        <v>22</v>
      </c>
      <c r="BF696" s="320">
        <v>3</v>
      </c>
      <c r="BG696" s="320"/>
      <c r="BH696" s="320">
        <v>4</v>
      </c>
      <c r="BI696" s="320">
        <v>4</v>
      </c>
      <c r="BJ696" s="320"/>
      <c r="BK696" s="320">
        <v>3</v>
      </c>
      <c r="BL696" s="320">
        <v>3</v>
      </c>
      <c r="BM696" s="320"/>
      <c r="BN696" s="320"/>
      <c r="BO696" s="381">
        <v>43497.446180555555</v>
      </c>
    </row>
    <row r="697" spans="1:67" ht="15" x14ac:dyDescent="0.25">
      <c r="A697" s="244" t="str">
        <f>IFERROR(LOOKUP(H697,BLIOTECAS!$D$2:$D$30,BLIOTECAS!$C$2:$C$30),"N/C")</f>
        <v>F. Medicina</v>
      </c>
      <c r="B697" s="243" t="str">
        <f>IFERROR(LOOKUP(H697,BLIOTECAS!$D$2:$D$29,BLIOTECAS!$E$2:$E$29),"N/C")</f>
        <v>Ciencias de la Salud</v>
      </c>
      <c r="C697" s="243">
        <f>LOOKUP(H697,BLIOTECAS!$D$2:$D$30,BLIOTECAS!$F$2:$F$30)</f>
        <v>4</v>
      </c>
      <c r="D697" s="320">
        <v>709</v>
      </c>
      <c r="E697" s="320"/>
      <c r="F697" s="320"/>
      <c r="G697" s="320">
        <v>1</v>
      </c>
      <c r="H697" s="320">
        <v>18</v>
      </c>
      <c r="I697" s="320"/>
      <c r="J697" s="320">
        <v>5</v>
      </c>
      <c r="K697" s="320">
        <v>2</v>
      </c>
      <c r="L697" s="320"/>
      <c r="M697" s="320">
        <v>18</v>
      </c>
      <c r="N697" s="320">
        <v>29</v>
      </c>
      <c r="O697" s="320"/>
      <c r="P697" s="320" t="s">
        <v>720</v>
      </c>
      <c r="Q697" s="320"/>
      <c r="R697" s="320"/>
      <c r="S697" s="320">
        <v>1</v>
      </c>
      <c r="T697" s="320">
        <v>3</v>
      </c>
      <c r="U697" s="320">
        <v>3</v>
      </c>
      <c r="V697" s="320">
        <v>3</v>
      </c>
      <c r="W697" s="320"/>
      <c r="X697" s="320"/>
      <c r="Y697" s="320">
        <v>3</v>
      </c>
      <c r="Z697" s="320"/>
      <c r="AA697" s="320"/>
      <c r="AB697" s="320"/>
      <c r="AC697" s="320"/>
      <c r="AD697" s="320">
        <v>1</v>
      </c>
      <c r="AE697" s="320">
        <v>1</v>
      </c>
      <c r="AF697" s="320">
        <v>1</v>
      </c>
      <c r="AG697" s="320">
        <v>1</v>
      </c>
      <c r="AH697" s="320">
        <v>5</v>
      </c>
      <c r="AI697" s="320">
        <v>1</v>
      </c>
      <c r="AJ697" s="320">
        <v>5</v>
      </c>
      <c r="AK697" s="320">
        <v>1</v>
      </c>
      <c r="AL697" s="320">
        <v>1</v>
      </c>
      <c r="AM697" s="320">
        <v>3</v>
      </c>
      <c r="AN697" s="320">
        <v>3</v>
      </c>
      <c r="AO697" s="320">
        <v>3</v>
      </c>
      <c r="AP697" s="320">
        <v>3</v>
      </c>
      <c r="AQ697" s="320">
        <v>3</v>
      </c>
      <c r="AR697" s="320">
        <v>3</v>
      </c>
      <c r="AS697" s="320">
        <v>3</v>
      </c>
      <c r="AT697" s="320" t="s">
        <v>22</v>
      </c>
      <c r="AU697" s="320">
        <v>3</v>
      </c>
      <c r="AV697" s="320"/>
      <c r="AW697" s="320">
        <v>3</v>
      </c>
      <c r="AX697" s="320">
        <v>3</v>
      </c>
      <c r="AY697" s="320">
        <v>3</v>
      </c>
      <c r="AZ697" s="320">
        <v>3</v>
      </c>
      <c r="BA697" s="320">
        <v>3</v>
      </c>
      <c r="BB697" s="320">
        <v>3</v>
      </c>
      <c r="BC697" s="320"/>
      <c r="BD697" s="320" t="s">
        <v>22</v>
      </c>
      <c r="BE697" s="320" t="s">
        <v>22</v>
      </c>
      <c r="BF697" s="320"/>
      <c r="BG697" s="320"/>
      <c r="BH697" s="320">
        <v>3</v>
      </c>
      <c r="BI697" s="320">
        <v>3</v>
      </c>
      <c r="BJ697" s="320"/>
      <c r="BK697" s="320">
        <v>1</v>
      </c>
      <c r="BL697" s="320">
        <v>1</v>
      </c>
      <c r="BM697" s="320"/>
      <c r="BN697" s="320" t="s">
        <v>721</v>
      </c>
      <c r="BO697" s="381">
        <v>43497.44630787037</v>
      </c>
    </row>
    <row r="698" spans="1:67" ht="15" x14ac:dyDescent="0.25">
      <c r="A698" s="244" t="str">
        <f>IFERROR(LOOKUP(H698,BLIOTECAS!$D$2:$D$30,BLIOTECAS!$C$2:$C$30),"N/C")</f>
        <v>F. Geografía e Historia</v>
      </c>
      <c r="B698" s="243" t="str">
        <f>IFERROR(LOOKUP(H698,BLIOTECAS!$D$2:$D$29,BLIOTECAS!$E$2:$E$29),"N/C")</f>
        <v>Humanidades</v>
      </c>
      <c r="C698" s="243">
        <f>LOOKUP(H698,BLIOTECAS!$D$2:$D$30,BLIOTECAS!$F$2:$F$30)</f>
        <v>1</v>
      </c>
      <c r="D698" s="320">
        <v>710</v>
      </c>
      <c r="E698" s="320"/>
      <c r="F698" s="320"/>
      <c r="G698" s="320">
        <v>1</v>
      </c>
      <c r="H698" s="320">
        <v>16</v>
      </c>
      <c r="I698" s="320"/>
      <c r="J698" s="320">
        <v>4</v>
      </c>
      <c r="K698" s="320">
        <v>3</v>
      </c>
      <c r="L698" s="320"/>
      <c r="M698" s="320">
        <v>16</v>
      </c>
      <c r="N698" s="320">
        <v>29</v>
      </c>
      <c r="O698" s="320">
        <v>11</v>
      </c>
      <c r="P698" s="320"/>
      <c r="Q698" s="320"/>
      <c r="R698" s="320"/>
      <c r="S698" s="320">
        <v>2</v>
      </c>
      <c r="T698" s="320">
        <v>4</v>
      </c>
      <c r="U698" s="320">
        <v>4</v>
      </c>
      <c r="V698" s="320">
        <v>1</v>
      </c>
      <c r="W698" s="320"/>
      <c r="X698" s="320">
        <v>2</v>
      </c>
      <c r="Y698" s="320"/>
      <c r="Z698" s="320">
        <v>4</v>
      </c>
      <c r="AA698" s="320"/>
      <c r="AB698" s="320"/>
      <c r="AC698" s="320"/>
      <c r="AD698" s="320">
        <v>5</v>
      </c>
      <c r="AE698" s="320">
        <v>1</v>
      </c>
      <c r="AF698" s="320">
        <v>1</v>
      </c>
      <c r="AG698" s="320">
        <v>2</v>
      </c>
      <c r="AH698" s="320">
        <v>5</v>
      </c>
      <c r="AI698" s="320">
        <v>5</v>
      </c>
      <c r="AJ698" s="320">
        <v>5</v>
      </c>
      <c r="AK698" s="320">
        <v>2</v>
      </c>
      <c r="AL698" s="320"/>
      <c r="AM698" s="320"/>
      <c r="AN698" s="320"/>
      <c r="AO698" s="320"/>
      <c r="AP698" s="320"/>
      <c r="AQ698" s="320"/>
      <c r="AR698" s="320"/>
      <c r="AS698" s="320"/>
      <c r="AT698" s="320"/>
      <c r="AU698" s="320"/>
      <c r="AV698" s="320"/>
      <c r="AW698" s="320">
        <v>3</v>
      </c>
      <c r="AX698" s="320">
        <v>1</v>
      </c>
      <c r="AY698" s="320">
        <v>5</v>
      </c>
      <c r="AZ698" s="320">
        <v>4</v>
      </c>
      <c r="BA698" s="320">
        <v>4</v>
      </c>
      <c r="BB698" s="320">
        <v>3</v>
      </c>
      <c r="BC698" s="320"/>
      <c r="BD698" s="320"/>
      <c r="BE698" s="320"/>
      <c r="BF698" s="320"/>
      <c r="BG698" s="320"/>
      <c r="BH698" s="320">
        <v>2</v>
      </c>
      <c r="BI698" s="320">
        <v>2</v>
      </c>
      <c r="BJ698" s="320"/>
      <c r="BK698" s="320">
        <v>3</v>
      </c>
      <c r="BL698" s="320">
        <v>3</v>
      </c>
      <c r="BM698" s="320"/>
      <c r="BN698" s="320"/>
      <c r="BO698" s="381">
        <v>43497.44630787037</v>
      </c>
    </row>
    <row r="699" spans="1:67" ht="15" x14ac:dyDescent="0.25">
      <c r="A699" s="244" t="str">
        <f>IFERROR(LOOKUP(H699,BLIOTECAS!$D$2:$D$30,BLIOTECAS!$C$2:$C$30),"N/C")</f>
        <v>F. Geografía e Historia</v>
      </c>
      <c r="B699" s="243" t="str">
        <f>IFERROR(LOOKUP(H699,BLIOTECAS!$D$2:$D$29,BLIOTECAS!$E$2:$E$29),"N/C")</f>
        <v>Humanidades</v>
      </c>
      <c r="C699" s="243">
        <f>LOOKUP(H699,BLIOTECAS!$D$2:$D$30,BLIOTECAS!$F$2:$F$30)</f>
        <v>1</v>
      </c>
      <c r="D699" s="320">
        <v>711</v>
      </c>
      <c r="E699" s="320"/>
      <c r="F699" s="320"/>
      <c r="G699" s="320">
        <v>1</v>
      </c>
      <c r="H699" s="320">
        <v>16</v>
      </c>
      <c r="I699" s="320"/>
      <c r="J699" s="320">
        <v>3</v>
      </c>
      <c r="K699" s="320">
        <v>2</v>
      </c>
      <c r="L699" s="320"/>
      <c r="M699" s="320">
        <v>16</v>
      </c>
      <c r="N699" s="320">
        <v>29</v>
      </c>
      <c r="O699" s="320"/>
      <c r="P699" s="320" t="s">
        <v>722</v>
      </c>
      <c r="Q699" s="320"/>
      <c r="R699" s="320"/>
      <c r="S699" s="320">
        <v>4</v>
      </c>
      <c r="T699" s="320">
        <v>5</v>
      </c>
      <c r="U699" s="320">
        <v>3</v>
      </c>
      <c r="V699" s="320">
        <v>2</v>
      </c>
      <c r="W699" s="320"/>
      <c r="X699" s="320"/>
      <c r="Y699" s="320"/>
      <c r="Z699" s="320">
        <v>4</v>
      </c>
      <c r="AA699" s="321">
        <v>22</v>
      </c>
      <c r="AB699" s="320"/>
      <c r="AC699" s="320"/>
      <c r="AD699" s="320">
        <v>3</v>
      </c>
      <c r="AE699" s="320">
        <v>2</v>
      </c>
      <c r="AF699" s="320">
        <v>2</v>
      </c>
      <c r="AG699" s="320">
        <v>4</v>
      </c>
      <c r="AH699" s="320">
        <v>4</v>
      </c>
      <c r="AI699" s="320">
        <v>5</v>
      </c>
      <c r="AJ699" s="320">
        <v>4</v>
      </c>
      <c r="AK699" s="320">
        <v>1</v>
      </c>
      <c r="AL699" s="320">
        <v>2</v>
      </c>
      <c r="AM699" s="320">
        <v>4</v>
      </c>
      <c r="AN699" s="320">
        <v>4</v>
      </c>
      <c r="AO699" s="320">
        <v>4</v>
      </c>
      <c r="AP699" s="320">
        <v>4</v>
      </c>
      <c r="AQ699" s="320">
        <v>3</v>
      </c>
      <c r="AR699" s="320">
        <v>2</v>
      </c>
      <c r="AS699" s="320">
        <v>3</v>
      </c>
      <c r="AT699" s="320" t="s">
        <v>22</v>
      </c>
      <c r="AU699" s="320">
        <v>2</v>
      </c>
      <c r="AV699" s="320"/>
      <c r="AW699" s="320">
        <v>4</v>
      </c>
      <c r="AX699" s="320"/>
      <c r="AY699" s="320">
        <v>3</v>
      </c>
      <c r="AZ699" s="320">
        <v>4</v>
      </c>
      <c r="BA699" s="320">
        <v>4</v>
      </c>
      <c r="BB699" s="320">
        <v>1</v>
      </c>
      <c r="BC699" s="320"/>
      <c r="BD699" s="320" t="s">
        <v>22</v>
      </c>
      <c r="BE699" s="320" t="s">
        <v>22</v>
      </c>
      <c r="BF699" s="320"/>
      <c r="BG699" s="320"/>
      <c r="BH699" s="320">
        <v>3</v>
      </c>
      <c r="BI699" s="320">
        <v>4</v>
      </c>
      <c r="BJ699" s="320"/>
      <c r="BK699" s="320">
        <v>4</v>
      </c>
      <c r="BL699" s="320">
        <v>3</v>
      </c>
      <c r="BM699" s="320"/>
      <c r="BN699" s="320"/>
      <c r="BO699" s="381">
        <v>43497.446666666663</v>
      </c>
    </row>
    <row r="700" spans="1:67" ht="15" x14ac:dyDescent="0.25">
      <c r="A700" s="244" t="str">
        <f>IFERROR(LOOKUP(H700,BLIOTECAS!$D$2:$D$30,BLIOTECAS!$C$2:$C$30),"N/C")</f>
        <v>F. Ciencias Geológicas</v>
      </c>
      <c r="B700" s="243" t="str">
        <f>IFERROR(LOOKUP(H700,BLIOTECAS!$D$2:$D$29,BLIOTECAS!$E$2:$E$29),"N/C")</f>
        <v>Ciencias Experimentales</v>
      </c>
      <c r="C700" s="243">
        <f>LOOKUP(H700,BLIOTECAS!$D$2:$D$30,BLIOTECAS!$F$2:$F$30)</f>
        <v>2</v>
      </c>
      <c r="D700" s="320">
        <v>712</v>
      </c>
      <c r="E700" s="320"/>
      <c r="F700" s="320"/>
      <c r="G700" s="320">
        <v>1</v>
      </c>
      <c r="H700" s="320">
        <v>7</v>
      </c>
      <c r="I700" s="320"/>
      <c r="J700" s="320">
        <v>4</v>
      </c>
      <c r="K700" s="320">
        <v>3</v>
      </c>
      <c r="L700" s="320"/>
      <c r="M700" s="320">
        <v>7</v>
      </c>
      <c r="N700" s="320"/>
      <c r="O700" s="320"/>
      <c r="P700" s="320"/>
      <c r="Q700" s="320"/>
      <c r="R700" s="320"/>
      <c r="S700" s="320">
        <v>5</v>
      </c>
      <c r="T700" s="320">
        <v>5</v>
      </c>
      <c r="U700" s="320">
        <v>5</v>
      </c>
      <c r="V700" s="320">
        <v>4</v>
      </c>
      <c r="W700" s="320"/>
      <c r="X700" s="320"/>
      <c r="Y700" s="320"/>
      <c r="Z700" s="320"/>
      <c r="AA700" s="320"/>
      <c r="AB700" s="320"/>
      <c r="AC700" s="320"/>
      <c r="AD700" s="320">
        <v>5</v>
      </c>
      <c r="AE700" s="320">
        <v>1</v>
      </c>
      <c r="AF700" s="320">
        <v>1</v>
      </c>
      <c r="AG700" s="320">
        <v>5</v>
      </c>
      <c r="AH700" s="320">
        <v>5</v>
      </c>
      <c r="AI700" s="320">
        <v>5</v>
      </c>
      <c r="AJ700" s="320">
        <v>5</v>
      </c>
      <c r="AK700" s="320">
        <v>5</v>
      </c>
      <c r="AL700" s="320">
        <v>3</v>
      </c>
      <c r="AM700" s="320">
        <v>5</v>
      </c>
      <c r="AN700" s="320">
        <v>5</v>
      </c>
      <c r="AO700" s="320">
        <v>5</v>
      </c>
      <c r="AP700" s="320">
        <v>5</v>
      </c>
      <c r="AQ700" s="320">
        <v>5</v>
      </c>
      <c r="AR700" s="320">
        <v>5</v>
      </c>
      <c r="AS700" s="320">
        <v>5</v>
      </c>
      <c r="AT700" s="320" t="s">
        <v>22</v>
      </c>
      <c r="AU700" s="320">
        <v>5</v>
      </c>
      <c r="AV700" s="320"/>
      <c r="AW700" s="320">
        <v>5</v>
      </c>
      <c r="AX700" s="320">
        <v>5</v>
      </c>
      <c r="AY700" s="320">
        <v>5</v>
      </c>
      <c r="AZ700" s="320">
        <v>5</v>
      </c>
      <c r="BA700" s="320">
        <v>5</v>
      </c>
      <c r="BB700" s="320">
        <v>5</v>
      </c>
      <c r="BC700" s="320"/>
      <c r="BD700" s="320" t="s">
        <v>22</v>
      </c>
      <c r="BE700" s="320" t="s">
        <v>22</v>
      </c>
      <c r="BF700" s="320"/>
      <c r="BG700" s="320"/>
      <c r="BH700" s="320">
        <v>5</v>
      </c>
      <c r="BI700" s="320">
        <v>5</v>
      </c>
      <c r="BJ700" s="320"/>
      <c r="BK700" s="320">
        <v>5</v>
      </c>
      <c r="BL700" s="320"/>
      <c r="BM700" s="320"/>
      <c r="BN700" s="320"/>
      <c r="BO700" s="381">
        <v>43497.446770833332</v>
      </c>
    </row>
    <row r="701" spans="1:67" ht="15" x14ac:dyDescent="0.25">
      <c r="A701" s="244" t="str">
        <f>IFERROR(LOOKUP(H701,BLIOTECAS!$D$2:$D$30,BLIOTECAS!$C$2:$C$30),"N/C")</f>
        <v>N/C</v>
      </c>
      <c r="B701" s="243" t="str">
        <f>IFERROR(LOOKUP(H701,BLIOTECAS!$D$2:$D$29,BLIOTECAS!$E$2:$E$29),"N/C")</f>
        <v>N/C</v>
      </c>
      <c r="C701" s="243" t="e">
        <f>LOOKUP(H701,BLIOTECAS!$D$2:$D$30,BLIOTECAS!$F$2:$F$30)</f>
        <v>#N/A</v>
      </c>
      <c r="D701" s="320">
        <v>713</v>
      </c>
      <c r="E701" s="320"/>
      <c r="F701" s="320"/>
      <c r="G701" s="320">
        <v>1</v>
      </c>
      <c r="H701" s="320"/>
      <c r="I701" s="320"/>
      <c r="J701" s="320">
        <v>3</v>
      </c>
      <c r="K701" s="320">
        <v>4</v>
      </c>
      <c r="L701" s="320"/>
      <c r="M701" s="320">
        <v>15</v>
      </c>
      <c r="N701" s="320"/>
      <c r="O701" s="320"/>
      <c r="P701" s="320"/>
      <c r="Q701" s="320"/>
      <c r="R701" s="320"/>
      <c r="S701" s="320">
        <v>5</v>
      </c>
      <c r="T701" s="320">
        <v>5</v>
      </c>
      <c r="U701" s="320">
        <v>5</v>
      </c>
      <c r="V701" s="320">
        <v>5</v>
      </c>
      <c r="W701" s="320"/>
      <c r="X701" s="320">
        <v>2</v>
      </c>
      <c r="Y701" s="320"/>
      <c r="Z701" s="320"/>
      <c r="AA701" s="320"/>
      <c r="AB701" s="320"/>
      <c r="AC701" s="320"/>
      <c r="AD701" s="320">
        <v>5</v>
      </c>
      <c r="AE701" s="320">
        <v>5</v>
      </c>
      <c r="AF701" s="320">
        <v>5</v>
      </c>
      <c r="AG701" s="320">
        <v>5</v>
      </c>
      <c r="AH701" s="320">
        <v>5</v>
      </c>
      <c r="AI701" s="320">
        <v>5</v>
      </c>
      <c r="AJ701" s="320">
        <v>5</v>
      </c>
      <c r="AK701" s="320">
        <v>5</v>
      </c>
      <c r="AL701" s="320">
        <v>5</v>
      </c>
      <c r="AM701" s="320">
        <v>5</v>
      </c>
      <c r="AN701" s="320">
        <v>5</v>
      </c>
      <c r="AO701" s="320">
        <v>5</v>
      </c>
      <c r="AP701" s="320">
        <v>5</v>
      </c>
      <c r="AQ701" s="320">
        <v>5</v>
      </c>
      <c r="AR701" s="320">
        <v>5</v>
      </c>
      <c r="AS701" s="320">
        <v>5</v>
      </c>
      <c r="AT701" s="320" t="s">
        <v>356</v>
      </c>
      <c r="AU701" s="320">
        <v>5</v>
      </c>
      <c r="AV701" s="320"/>
      <c r="AW701" s="320">
        <v>5</v>
      </c>
      <c r="AX701" s="320">
        <v>5</v>
      </c>
      <c r="AY701" s="320">
        <v>5</v>
      </c>
      <c r="AZ701" s="320">
        <v>5</v>
      </c>
      <c r="BA701" s="320">
        <v>5</v>
      </c>
      <c r="BB701" s="320">
        <v>5</v>
      </c>
      <c r="BC701" s="320"/>
      <c r="BD701" s="320" t="s">
        <v>356</v>
      </c>
      <c r="BE701" s="320" t="s">
        <v>22</v>
      </c>
      <c r="BF701" s="320">
        <v>5</v>
      </c>
      <c r="BG701" s="320"/>
      <c r="BH701" s="320">
        <v>5</v>
      </c>
      <c r="BI701" s="320">
        <v>5</v>
      </c>
      <c r="BJ701" s="320"/>
      <c r="BK701" s="320">
        <v>4</v>
      </c>
      <c r="BL701" s="320">
        <v>5</v>
      </c>
      <c r="BM701" s="320"/>
      <c r="BN701" s="320"/>
      <c r="BO701" s="381">
        <v>43497.446782407409</v>
      </c>
    </row>
    <row r="702" spans="1:67" ht="15" x14ac:dyDescent="0.25">
      <c r="A702" s="244" t="str">
        <f>IFERROR(LOOKUP(H702,BLIOTECAS!$D$2:$D$30,BLIOTECAS!$C$2:$C$30),"N/C")</f>
        <v>F. Filosofía</v>
      </c>
      <c r="B702" s="243" t="str">
        <f>IFERROR(LOOKUP(H702,BLIOTECAS!$D$2:$D$29,BLIOTECAS!$E$2:$E$29),"N/C")</f>
        <v>Humanidades</v>
      </c>
      <c r="C702" s="243">
        <f>LOOKUP(H702,BLIOTECAS!$D$2:$D$30,BLIOTECAS!$F$2:$F$30)</f>
        <v>1</v>
      </c>
      <c r="D702" s="320">
        <v>714</v>
      </c>
      <c r="E702" s="320"/>
      <c r="F702" s="320"/>
      <c r="G702" s="320">
        <v>1</v>
      </c>
      <c r="H702" s="320">
        <v>15</v>
      </c>
      <c r="I702" s="320"/>
      <c r="J702" s="320">
        <v>4</v>
      </c>
      <c r="K702" s="320">
        <v>1</v>
      </c>
      <c r="L702" s="320"/>
      <c r="M702" s="320">
        <v>29</v>
      </c>
      <c r="N702" s="320">
        <v>15</v>
      </c>
      <c r="O702" s="320"/>
      <c r="P702" s="320"/>
      <c r="Q702" s="320"/>
      <c r="R702" s="320"/>
      <c r="S702" s="320">
        <v>4</v>
      </c>
      <c r="T702" s="320">
        <v>2</v>
      </c>
      <c r="U702" s="320">
        <v>2</v>
      </c>
      <c r="V702" s="320">
        <v>1</v>
      </c>
      <c r="W702" s="320"/>
      <c r="X702" s="320"/>
      <c r="Y702" s="320">
        <v>3</v>
      </c>
      <c r="Z702" s="320"/>
      <c r="AA702" s="320"/>
      <c r="AB702" s="320"/>
      <c r="AC702" s="320"/>
      <c r="AD702" s="320">
        <v>2</v>
      </c>
      <c r="AE702" s="320">
        <v>1</v>
      </c>
      <c r="AF702" s="320">
        <v>1</v>
      </c>
      <c r="AG702" s="320">
        <v>4</v>
      </c>
      <c r="AH702" s="320">
        <v>4</v>
      </c>
      <c r="AI702" s="320">
        <v>4</v>
      </c>
      <c r="AJ702" s="320">
        <v>2</v>
      </c>
      <c r="AK702" s="320">
        <v>1</v>
      </c>
      <c r="AL702" s="320">
        <v>2</v>
      </c>
      <c r="AM702" s="320">
        <v>3</v>
      </c>
      <c r="AN702" s="320">
        <v>2</v>
      </c>
      <c r="AO702" s="320">
        <v>1</v>
      </c>
      <c r="AP702" s="320">
        <v>1</v>
      </c>
      <c r="AQ702" s="320">
        <v>1</v>
      </c>
      <c r="AR702" s="320">
        <v>1</v>
      </c>
      <c r="AS702" s="320">
        <v>2</v>
      </c>
      <c r="AT702" s="320" t="s">
        <v>356</v>
      </c>
      <c r="AU702" s="320"/>
      <c r="AV702" s="320"/>
      <c r="AW702" s="320">
        <v>2</v>
      </c>
      <c r="AX702" s="320">
        <v>3</v>
      </c>
      <c r="AY702" s="320">
        <v>2</v>
      </c>
      <c r="AZ702" s="320">
        <v>3</v>
      </c>
      <c r="BA702" s="320">
        <v>3</v>
      </c>
      <c r="BB702" s="320">
        <v>3</v>
      </c>
      <c r="BC702" s="320"/>
      <c r="BD702" s="320" t="s">
        <v>22</v>
      </c>
      <c r="BE702" s="320" t="s">
        <v>22</v>
      </c>
      <c r="BF702" s="320"/>
      <c r="BG702" s="320"/>
      <c r="BH702" s="320">
        <v>2</v>
      </c>
      <c r="BI702" s="320">
        <v>3</v>
      </c>
      <c r="BJ702" s="320"/>
      <c r="BK702" s="320">
        <v>2</v>
      </c>
      <c r="BL702" s="320">
        <v>2</v>
      </c>
      <c r="BM702" s="320"/>
      <c r="BN702" s="320"/>
      <c r="BO702" s="381">
        <v>43497.446921296294</v>
      </c>
    </row>
    <row r="703" spans="1:67" ht="15" x14ac:dyDescent="0.25">
      <c r="A703" s="244" t="str">
        <f>IFERROR(LOOKUP(H703,BLIOTECAS!$D$2:$D$30,BLIOTECAS!$C$2:$C$30),"N/C")</f>
        <v>F. Farmacia</v>
      </c>
      <c r="B703" s="243" t="str">
        <f>IFERROR(LOOKUP(H703,BLIOTECAS!$D$2:$D$29,BLIOTECAS!$E$2:$E$29),"N/C")</f>
        <v>Ciencias de la Salud</v>
      </c>
      <c r="C703" s="243">
        <f>LOOKUP(H703,BLIOTECAS!$D$2:$D$30,BLIOTECAS!$F$2:$F$30)</f>
        <v>4</v>
      </c>
      <c r="D703" s="320">
        <v>715</v>
      </c>
      <c r="E703" s="320"/>
      <c r="F703" s="320"/>
      <c r="G703" s="320">
        <v>1</v>
      </c>
      <c r="H703" s="320">
        <v>13</v>
      </c>
      <c r="I703" s="320"/>
      <c r="J703" s="320">
        <v>3</v>
      </c>
      <c r="K703" s="320">
        <v>3</v>
      </c>
      <c r="L703" s="320"/>
      <c r="M703" s="320">
        <v>19</v>
      </c>
      <c r="N703" s="320">
        <v>13</v>
      </c>
      <c r="O703" s="320">
        <v>18</v>
      </c>
      <c r="P703" s="320"/>
      <c r="Q703" s="320"/>
      <c r="R703" s="320"/>
      <c r="S703" s="320">
        <v>3</v>
      </c>
      <c r="T703" s="320">
        <v>3</v>
      </c>
      <c r="U703" s="320">
        <v>4</v>
      </c>
      <c r="V703" s="320">
        <v>2</v>
      </c>
      <c r="W703" s="320"/>
      <c r="X703" s="320"/>
      <c r="Y703" s="320">
        <v>3</v>
      </c>
      <c r="Z703" s="320"/>
      <c r="AA703" s="320"/>
      <c r="AB703" s="320"/>
      <c r="AC703" s="320"/>
      <c r="AD703" s="320">
        <v>2</v>
      </c>
      <c r="AE703" s="320">
        <v>1</v>
      </c>
      <c r="AF703" s="320">
        <v>2</v>
      </c>
      <c r="AG703" s="320">
        <v>3</v>
      </c>
      <c r="AH703" s="320">
        <v>4</v>
      </c>
      <c r="AI703" s="320">
        <v>4</v>
      </c>
      <c r="AJ703" s="320">
        <v>5</v>
      </c>
      <c r="AK703" s="320">
        <v>2</v>
      </c>
      <c r="AL703" s="320">
        <v>6</v>
      </c>
      <c r="AM703" s="320">
        <v>3</v>
      </c>
      <c r="AN703" s="320">
        <v>3</v>
      </c>
      <c r="AO703" s="320">
        <v>4</v>
      </c>
      <c r="AP703" s="320">
        <v>3</v>
      </c>
      <c r="AQ703" s="320">
        <v>3</v>
      </c>
      <c r="AR703" s="320">
        <v>3</v>
      </c>
      <c r="AS703" s="320">
        <v>3</v>
      </c>
      <c r="AT703" s="320" t="s">
        <v>22</v>
      </c>
      <c r="AU703" s="320">
        <v>3</v>
      </c>
      <c r="AV703" s="320"/>
      <c r="AW703" s="320">
        <v>5</v>
      </c>
      <c r="AX703" s="320">
        <v>3</v>
      </c>
      <c r="AY703" s="320">
        <v>3</v>
      </c>
      <c r="AZ703" s="320">
        <v>5</v>
      </c>
      <c r="BA703" s="320">
        <v>5</v>
      </c>
      <c r="BB703" s="320">
        <v>5</v>
      </c>
      <c r="BC703" s="320"/>
      <c r="BD703" s="320" t="s">
        <v>22</v>
      </c>
      <c r="BE703" s="320" t="s">
        <v>22</v>
      </c>
      <c r="BF703" s="320"/>
      <c r="BG703" s="320"/>
      <c r="BH703" s="320">
        <v>4</v>
      </c>
      <c r="BI703" s="320">
        <v>5</v>
      </c>
      <c r="BJ703" s="320"/>
      <c r="BK703" s="320">
        <v>4</v>
      </c>
      <c r="BL703" s="320"/>
      <c r="BM703" s="320"/>
      <c r="BN703" s="320" t="s">
        <v>723</v>
      </c>
      <c r="BO703" s="381">
        <v>43497.446967592594</v>
      </c>
    </row>
    <row r="704" spans="1:67" ht="15" x14ac:dyDescent="0.25">
      <c r="A704" s="244" t="str">
        <f>IFERROR(LOOKUP(H704,BLIOTECAS!$D$2:$D$30,BLIOTECAS!$C$2:$C$30),"N/C")</f>
        <v>F. Informática</v>
      </c>
      <c r="B704" s="243" t="str">
        <f>IFERROR(LOOKUP(H704,BLIOTECAS!$D$2:$D$29,BLIOTECAS!$E$2:$E$29),"N/C")</f>
        <v>Ciencias Experimentales</v>
      </c>
      <c r="C704" s="243">
        <f>LOOKUP(H704,BLIOTECAS!$D$2:$D$30,BLIOTECAS!$F$2:$F$30)</f>
        <v>2</v>
      </c>
      <c r="D704" s="320">
        <v>716</v>
      </c>
      <c r="E704" s="320"/>
      <c r="F704" s="320"/>
      <c r="G704" s="320">
        <v>1</v>
      </c>
      <c r="H704" s="320">
        <v>17</v>
      </c>
      <c r="I704" s="320"/>
      <c r="J704" s="320">
        <v>4</v>
      </c>
      <c r="K704" s="320">
        <v>1</v>
      </c>
      <c r="L704" s="320"/>
      <c r="M704" s="320">
        <v>17</v>
      </c>
      <c r="N704" s="320">
        <v>16</v>
      </c>
      <c r="O704" s="320"/>
      <c r="P704" s="320"/>
      <c r="Q704" s="320"/>
      <c r="R704" s="320"/>
      <c r="S704" s="320">
        <v>4</v>
      </c>
      <c r="T704" s="320">
        <v>4</v>
      </c>
      <c r="U704" s="320">
        <v>4</v>
      </c>
      <c r="V704" s="320">
        <v>4</v>
      </c>
      <c r="W704" s="320"/>
      <c r="X704" s="320">
        <v>2</v>
      </c>
      <c r="Y704" s="320"/>
      <c r="Z704" s="320"/>
      <c r="AA704" s="320"/>
      <c r="AB704" s="320"/>
      <c r="AC704" s="320"/>
      <c r="AD704" s="320">
        <v>4</v>
      </c>
      <c r="AE704" s="320">
        <v>1</v>
      </c>
      <c r="AF704" s="320">
        <v>3</v>
      </c>
      <c r="AG704" s="320">
        <v>1</v>
      </c>
      <c r="AH704" s="320">
        <v>5</v>
      </c>
      <c r="AI704" s="320">
        <v>3</v>
      </c>
      <c r="AJ704" s="320">
        <v>4</v>
      </c>
      <c r="AK704" s="320">
        <v>1</v>
      </c>
      <c r="AL704" s="320">
        <v>4</v>
      </c>
      <c r="AM704" s="320">
        <v>4</v>
      </c>
      <c r="AN704" s="320">
        <v>4</v>
      </c>
      <c r="AO704" s="320">
        <v>3</v>
      </c>
      <c r="AP704" s="320">
        <v>4</v>
      </c>
      <c r="AQ704" s="320">
        <v>4</v>
      </c>
      <c r="AR704" s="320">
        <v>4</v>
      </c>
      <c r="AS704" s="320">
        <v>4</v>
      </c>
      <c r="AT704" s="320" t="s">
        <v>22</v>
      </c>
      <c r="AU704" s="320">
        <v>4</v>
      </c>
      <c r="AV704" s="320"/>
      <c r="AW704" s="320">
        <v>4</v>
      </c>
      <c r="AX704" s="320">
        <v>4</v>
      </c>
      <c r="AY704" s="320">
        <v>4</v>
      </c>
      <c r="AZ704" s="320">
        <v>5</v>
      </c>
      <c r="BA704" s="320">
        <v>4</v>
      </c>
      <c r="BB704" s="320">
        <v>4</v>
      </c>
      <c r="BC704" s="320"/>
      <c r="BD704" s="320" t="s">
        <v>22</v>
      </c>
      <c r="BE704" s="320" t="s">
        <v>22</v>
      </c>
      <c r="BF704" s="320"/>
      <c r="BG704" s="320"/>
      <c r="BH704" s="320">
        <v>5</v>
      </c>
      <c r="BI704" s="320">
        <v>5</v>
      </c>
      <c r="BJ704" s="320"/>
      <c r="BK704" s="320">
        <v>4</v>
      </c>
      <c r="BL704" s="320">
        <v>4</v>
      </c>
      <c r="BM704" s="320"/>
      <c r="BN704" s="320"/>
      <c r="BO704" s="381">
        <v>43497.44703703704</v>
      </c>
    </row>
    <row r="705" spans="1:67" ht="15" x14ac:dyDescent="0.25">
      <c r="A705" s="244" t="str">
        <f>IFERROR(LOOKUP(H705,BLIOTECAS!$D$2:$D$30,BLIOTECAS!$C$2:$C$30),"N/C")</f>
        <v>F. Geografía e Historia</v>
      </c>
      <c r="B705" s="243" t="str">
        <f>IFERROR(LOOKUP(H705,BLIOTECAS!$D$2:$D$29,BLIOTECAS!$E$2:$E$29),"N/C")</f>
        <v>Humanidades</v>
      </c>
      <c r="C705" s="243">
        <f>LOOKUP(H705,BLIOTECAS!$D$2:$D$30,BLIOTECAS!$F$2:$F$30)</f>
        <v>1</v>
      </c>
      <c r="D705" s="320">
        <v>717</v>
      </c>
      <c r="E705" s="320"/>
      <c r="F705" s="320"/>
      <c r="G705" s="320">
        <v>1</v>
      </c>
      <c r="H705" s="320">
        <v>16</v>
      </c>
      <c r="I705" s="320"/>
      <c r="J705" s="320">
        <v>3</v>
      </c>
      <c r="K705" s="320">
        <v>3</v>
      </c>
      <c r="L705" s="320"/>
      <c r="M705" s="320">
        <v>16</v>
      </c>
      <c r="N705" s="320">
        <v>29</v>
      </c>
      <c r="O705" s="320"/>
      <c r="P705" s="320"/>
      <c r="Q705" s="320"/>
      <c r="R705" s="320"/>
      <c r="S705" s="320">
        <v>4</v>
      </c>
      <c r="T705" s="320">
        <v>3</v>
      </c>
      <c r="U705" s="320">
        <v>4</v>
      </c>
      <c r="V705" s="320">
        <v>2</v>
      </c>
      <c r="W705" s="320"/>
      <c r="X705" s="320">
        <v>2</v>
      </c>
      <c r="Y705" s="320">
        <v>3</v>
      </c>
      <c r="Z705" s="320">
        <v>4</v>
      </c>
      <c r="AA705" s="321">
        <v>12</v>
      </c>
      <c r="AB705" s="320"/>
      <c r="AC705" s="320"/>
      <c r="AD705" s="320">
        <v>4</v>
      </c>
      <c r="AE705" s="320">
        <v>1</v>
      </c>
      <c r="AF705" s="320">
        <v>1</v>
      </c>
      <c r="AG705" s="320">
        <v>4</v>
      </c>
      <c r="AH705" s="320">
        <v>2</v>
      </c>
      <c r="AI705" s="320">
        <v>4</v>
      </c>
      <c r="AJ705" s="320">
        <v>1</v>
      </c>
      <c r="AK705" s="320">
        <v>3</v>
      </c>
      <c r="AL705" s="320">
        <v>1</v>
      </c>
      <c r="AM705" s="320">
        <v>3</v>
      </c>
      <c r="AN705" s="320">
        <v>5</v>
      </c>
      <c r="AO705" s="320">
        <v>3</v>
      </c>
      <c r="AP705" s="320">
        <v>3</v>
      </c>
      <c r="AQ705" s="320">
        <v>3</v>
      </c>
      <c r="AR705" s="320">
        <v>3</v>
      </c>
      <c r="AS705" s="320"/>
      <c r="AT705" s="320" t="s">
        <v>22</v>
      </c>
      <c r="AU705" s="320">
        <v>4</v>
      </c>
      <c r="AV705" s="320"/>
      <c r="AW705" s="320">
        <v>4</v>
      </c>
      <c r="AX705" s="320">
        <v>4</v>
      </c>
      <c r="AY705" s="320">
        <v>2</v>
      </c>
      <c r="AZ705" s="320">
        <v>5</v>
      </c>
      <c r="BA705" s="320">
        <v>4</v>
      </c>
      <c r="BB705" s="320">
        <v>4</v>
      </c>
      <c r="BC705" s="320"/>
      <c r="BD705" s="320" t="s">
        <v>22</v>
      </c>
      <c r="BE705" s="320" t="s">
        <v>22</v>
      </c>
      <c r="BF705" s="320"/>
      <c r="BG705" s="320"/>
      <c r="BH705" s="320">
        <v>2</v>
      </c>
      <c r="BI705" s="320">
        <v>3</v>
      </c>
      <c r="BJ705" s="320"/>
      <c r="BK705" s="320">
        <v>4</v>
      </c>
      <c r="BL705" s="320">
        <v>3</v>
      </c>
      <c r="BM705" s="320"/>
      <c r="BN705" s="320"/>
      <c r="BO705" s="381">
        <v>43497.447210648148</v>
      </c>
    </row>
    <row r="706" spans="1:67" ht="15" x14ac:dyDescent="0.25">
      <c r="A706" s="244" t="str">
        <f>IFERROR(LOOKUP(H706,BLIOTECAS!$D$2:$D$30,BLIOTECAS!$C$2:$C$30),"N/C")</f>
        <v>F. Óptica y Optometría</v>
      </c>
      <c r="B706" s="243" t="str">
        <f>IFERROR(LOOKUP(H706,BLIOTECAS!$D$2:$D$29,BLIOTECAS!$E$2:$E$29),"N/C")</f>
        <v>Ciencias de la Salud</v>
      </c>
      <c r="C706" s="243">
        <f>LOOKUP(H706,BLIOTECAS!$D$2:$D$30,BLIOTECAS!$F$2:$F$30)</f>
        <v>4</v>
      </c>
      <c r="D706" s="320">
        <v>718</v>
      </c>
      <c r="E706" s="320"/>
      <c r="F706" s="320"/>
      <c r="G706" s="320">
        <v>1</v>
      </c>
      <c r="H706" s="320">
        <v>25</v>
      </c>
      <c r="I706" s="320"/>
      <c r="J706" s="320">
        <v>5</v>
      </c>
      <c r="K706" s="320">
        <v>1</v>
      </c>
      <c r="L706" s="320"/>
      <c r="M706" s="320">
        <v>25</v>
      </c>
      <c r="N706" s="320">
        <v>29</v>
      </c>
      <c r="O706" s="320"/>
      <c r="P706" s="320" t="s">
        <v>343</v>
      </c>
      <c r="Q706" s="320"/>
      <c r="R706" s="320"/>
      <c r="S706" s="320">
        <v>4</v>
      </c>
      <c r="T706" s="320">
        <v>4</v>
      </c>
      <c r="U706" s="320">
        <v>3</v>
      </c>
      <c r="V706" s="320">
        <v>3</v>
      </c>
      <c r="W706" s="320">
        <v>1</v>
      </c>
      <c r="X706" s="320">
        <v>2</v>
      </c>
      <c r="Y706" s="320"/>
      <c r="Z706" s="320"/>
      <c r="AA706" s="320"/>
      <c r="AB706" s="320"/>
      <c r="AC706" s="320"/>
      <c r="AD706" s="320">
        <v>3</v>
      </c>
      <c r="AE706" s="320">
        <v>1</v>
      </c>
      <c r="AF706" s="320">
        <v>2</v>
      </c>
      <c r="AG706" s="320">
        <v>1</v>
      </c>
      <c r="AH706" s="320">
        <v>5</v>
      </c>
      <c r="AI706" s="320">
        <v>4</v>
      </c>
      <c r="AJ706" s="320">
        <v>4</v>
      </c>
      <c r="AK706" s="320">
        <v>1</v>
      </c>
      <c r="AL706" s="320">
        <v>3</v>
      </c>
      <c r="AM706" s="320">
        <v>3</v>
      </c>
      <c r="AN706" s="320">
        <v>3</v>
      </c>
      <c r="AO706" s="320">
        <v>3</v>
      </c>
      <c r="AP706" s="320">
        <v>3</v>
      </c>
      <c r="AQ706" s="320">
        <v>3</v>
      </c>
      <c r="AR706" s="320">
        <v>3</v>
      </c>
      <c r="AS706" s="320">
        <v>3</v>
      </c>
      <c r="AT706" s="320" t="s">
        <v>22</v>
      </c>
      <c r="AU706" s="320">
        <v>3</v>
      </c>
      <c r="AV706" s="320"/>
      <c r="AW706" s="320">
        <v>3</v>
      </c>
      <c r="AX706" s="320">
        <v>3</v>
      </c>
      <c r="AY706" s="320">
        <v>3</v>
      </c>
      <c r="AZ706" s="320">
        <v>4</v>
      </c>
      <c r="BA706" s="320">
        <v>4</v>
      </c>
      <c r="BB706" s="320">
        <v>3</v>
      </c>
      <c r="BC706" s="320"/>
      <c r="BD706" s="320" t="s">
        <v>22</v>
      </c>
      <c r="BE706" s="320" t="s">
        <v>22</v>
      </c>
      <c r="BF706" s="320"/>
      <c r="BG706" s="320"/>
      <c r="BH706" s="320">
        <v>3</v>
      </c>
      <c r="BI706" s="320">
        <v>4</v>
      </c>
      <c r="BJ706" s="320"/>
      <c r="BK706" s="320">
        <v>4</v>
      </c>
      <c r="BL706" s="320">
        <v>3</v>
      </c>
      <c r="BM706" s="320"/>
      <c r="BN706" s="320"/>
      <c r="BO706" s="381">
        <v>43497.447222222225</v>
      </c>
    </row>
    <row r="707" spans="1:67" ht="15" x14ac:dyDescent="0.25">
      <c r="A707" s="244" t="str">
        <f>IFERROR(LOOKUP(H707,BLIOTECAS!$D$2:$D$30,BLIOTECAS!$C$2:$C$30),"N/C")</f>
        <v>F. Ciencias de la Información</v>
      </c>
      <c r="B707" s="243" t="str">
        <f>IFERROR(LOOKUP(H707,BLIOTECAS!$D$2:$D$29,BLIOTECAS!$E$2:$E$29),"N/C")</f>
        <v>Ciencias Sociales</v>
      </c>
      <c r="C707" s="243">
        <f>LOOKUP(H707,BLIOTECAS!$D$2:$D$30,BLIOTECAS!$F$2:$F$30)</f>
        <v>3</v>
      </c>
      <c r="D707" s="320">
        <v>719</v>
      </c>
      <c r="E707" s="320"/>
      <c r="F707" s="320"/>
      <c r="G707" s="320">
        <v>3</v>
      </c>
      <c r="H707" s="320">
        <v>4</v>
      </c>
      <c r="I707" s="320"/>
      <c r="J707" s="320">
        <v>3</v>
      </c>
      <c r="K707" s="320">
        <v>3</v>
      </c>
      <c r="L707" s="320"/>
      <c r="M707" s="320">
        <v>4</v>
      </c>
      <c r="N707" s="320">
        <v>9</v>
      </c>
      <c r="O707" s="320">
        <v>5</v>
      </c>
      <c r="P707" s="320"/>
      <c r="Q707" s="320"/>
      <c r="R707" s="320"/>
      <c r="S707" s="320">
        <v>4</v>
      </c>
      <c r="T707" s="320">
        <v>4</v>
      </c>
      <c r="U707" s="320">
        <v>4</v>
      </c>
      <c r="V707" s="320">
        <v>4</v>
      </c>
      <c r="W707" s="320"/>
      <c r="X707" s="320">
        <v>2</v>
      </c>
      <c r="Y707" s="320"/>
      <c r="Z707" s="320"/>
      <c r="AA707" s="320"/>
      <c r="AB707" s="320"/>
      <c r="AC707" s="320"/>
      <c r="AD707" s="320">
        <v>4</v>
      </c>
      <c r="AE707" s="320">
        <v>3</v>
      </c>
      <c r="AF707" s="320">
        <v>3</v>
      </c>
      <c r="AG707" s="320">
        <v>5</v>
      </c>
      <c r="AH707" s="320">
        <v>4</v>
      </c>
      <c r="AI707" s="320">
        <v>5</v>
      </c>
      <c r="AJ707" s="320">
        <v>4</v>
      </c>
      <c r="AK707" s="320">
        <v>3</v>
      </c>
      <c r="AL707" s="320">
        <v>4</v>
      </c>
      <c r="AM707" s="320">
        <v>4</v>
      </c>
      <c r="AN707" s="320">
        <v>4</v>
      </c>
      <c r="AO707" s="320">
        <v>4</v>
      </c>
      <c r="AP707" s="320">
        <v>5</v>
      </c>
      <c r="AQ707" s="320">
        <v>4</v>
      </c>
      <c r="AR707" s="320"/>
      <c r="AS707" s="320">
        <v>5</v>
      </c>
      <c r="AT707" s="320" t="s">
        <v>22</v>
      </c>
      <c r="AU707" s="320">
        <v>4</v>
      </c>
      <c r="AV707" s="320"/>
      <c r="AW707" s="320">
        <v>5</v>
      </c>
      <c r="AX707" s="320">
        <v>4</v>
      </c>
      <c r="AY707" s="320">
        <v>4</v>
      </c>
      <c r="AZ707" s="320">
        <v>5</v>
      </c>
      <c r="BA707" s="320">
        <v>5</v>
      </c>
      <c r="BB707" s="320">
        <v>5</v>
      </c>
      <c r="BC707" s="320"/>
      <c r="BD707" s="320" t="s">
        <v>22</v>
      </c>
      <c r="BE707" s="320" t="s">
        <v>22</v>
      </c>
      <c r="BF707" s="320"/>
      <c r="BG707" s="320"/>
      <c r="BH707" s="320">
        <v>5</v>
      </c>
      <c r="BI707" s="320">
        <v>5</v>
      </c>
      <c r="BJ707" s="320"/>
      <c r="BK707" s="320">
        <v>5</v>
      </c>
      <c r="BL707" s="320">
        <v>5</v>
      </c>
      <c r="BM707" s="320"/>
      <c r="BN707" s="320"/>
      <c r="BO707" s="381">
        <v>43497.447326388887</v>
      </c>
    </row>
    <row r="708" spans="1:67" ht="15" x14ac:dyDescent="0.25">
      <c r="A708" s="244" t="str">
        <f>IFERROR(LOOKUP(H708,BLIOTECAS!$D$2:$D$30,BLIOTECAS!$C$2:$C$30),"N/C")</f>
        <v>F. Veterinaria</v>
      </c>
      <c r="B708" s="243" t="str">
        <f>IFERROR(LOOKUP(H708,BLIOTECAS!$D$2:$D$29,BLIOTECAS!$E$2:$E$29),"N/C")</f>
        <v>Ciencias de la Salud</v>
      </c>
      <c r="C708" s="243">
        <f>LOOKUP(H708,BLIOTECAS!$D$2:$D$30,BLIOTECAS!$F$2:$F$30)</f>
        <v>4</v>
      </c>
      <c r="D708" s="320">
        <v>720</v>
      </c>
      <c r="E708" s="320"/>
      <c r="F708" s="320"/>
      <c r="G708" s="320">
        <v>1</v>
      </c>
      <c r="H708" s="320">
        <v>21</v>
      </c>
      <c r="I708" s="320"/>
      <c r="J708" s="320">
        <v>3</v>
      </c>
      <c r="K708" s="320">
        <v>3</v>
      </c>
      <c r="L708" s="320"/>
      <c r="M708" s="320">
        <v>21</v>
      </c>
      <c r="N708" s="320">
        <v>2</v>
      </c>
      <c r="O708" s="320">
        <v>29</v>
      </c>
      <c r="P708" s="320"/>
      <c r="Q708" s="320"/>
      <c r="R708" s="320"/>
      <c r="S708" s="320">
        <v>4</v>
      </c>
      <c r="T708" s="320">
        <v>3</v>
      </c>
      <c r="U708" s="320">
        <v>4</v>
      </c>
      <c r="V708" s="320">
        <v>4</v>
      </c>
      <c r="W708" s="320"/>
      <c r="X708" s="320">
        <v>2</v>
      </c>
      <c r="Y708" s="320"/>
      <c r="Z708" s="320"/>
      <c r="AA708" s="320"/>
      <c r="AB708" s="320"/>
      <c r="AC708" s="320"/>
      <c r="AD708" s="320">
        <v>5</v>
      </c>
      <c r="AE708" s="320">
        <v>2</v>
      </c>
      <c r="AF708" s="320">
        <v>2</v>
      </c>
      <c r="AG708" s="320">
        <v>3</v>
      </c>
      <c r="AH708" s="320">
        <v>5</v>
      </c>
      <c r="AI708" s="320">
        <v>5</v>
      </c>
      <c r="AJ708" s="320">
        <v>5</v>
      </c>
      <c r="AK708" s="320">
        <v>3</v>
      </c>
      <c r="AL708" s="320">
        <v>4</v>
      </c>
      <c r="AM708" s="320">
        <v>3</v>
      </c>
      <c r="AN708" s="320">
        <v>4</v>
      </c>
      <c r="AO708" s="320">
        <v>2</v>
      </c>
      <c r="AP708" s="320">
        <v>5</v>
      </c>
      <c r="AQ708" s="320">
        <v>3</v>
      </c>
      <c r="AR708" s="320">
        <v>3</v>
      </c>
      <c r="AS708" s="320">
        <v>5</v>
      </c>
      <c r="AT708" s="320" t="s">
        <v>22</v>
      </c>
      <c r="AU708" s="320">
        <v>1</v>
      </c>
      <c r="AV708" s="320"/>
      <c r="AW708" s="320">
        <v>5</v>
      </c>
      <c r="AX708" s="320">
        <v>4</v>
      </c>
      <c r="AY708" s="320">
        <v>5</v>
      </c>
      <c r="AZ708" s="320">
        <v>5</v>
      </c>
      <c r="BA708" s="320">
        <v>4</v>
      </c>
      <c r="BB708" s="320">
        <v>5</v>
      </c>
      <c r="BC708" s="320"/>
      <c r="BD708" s="320" t="s">
        <v>356</v>
      </c>
      <c r="BE708" s="320" t="s">
        <v>356</v>
      </c>
      <c r="BF708" s="320">
        <v>4</v>
      </c>
      <c r="BG708" s="320"/>
      <c r="BH708" s="320">
        <v>5</v>
      </c>
      <c r="BI708" s="320">
        <v>5</v>
      </c>
      <c r="BJ708" s="320"/>
      <c r="BK708" s="320">
        <v>4</v>
      </c>
      <c r="BL708" s="320">
        <v>4</v>
      </c>
      <c r="BM708" s="320"/>
      <c r="BN708" s="320" t="s">
        <v>724</v>
      </c>
      <c r="BO708" s="381">
        <v>43497.447384259256</v>
      </c>
    </row>
    <row r="709" spans="1:67" ht="15" x14ac:dyDescent="0.25">
      <c r="A709" s="244" t="str">
        <f>IFERROR(LOOKUP(H709,BLIOTECAS!$D$2:$D$30,BLIOTECAS!$C$2:$C$30),"N/C")</f>
        <v>F. Farmacia</v>
      </c>
      <c r="B709" s="243" t="str">
        <f>IFERROR(LOOKUP(H709,BLIOTECAS!$D$2:$D$29,BLIOTECAS!$E$2:$E$29),"N/C")</f>
        <v>Ciencias de la Salud</v>
      </c>
      <c r="C709" s="243">
        <f>LOOKUP(H709,BLIOTECAS!$D$2:$D$30,BLIOTECAS!$F$2:$F$30)</f>
        <v>4</v>
      </c>
      <c r="D709" s="320">
        <v>721</v>
      </c>
      <c r="E709" s="320"/>
      <c r="F709" s="320"/>
      <c r="G709" s="320">
        <v>1</v>
      </c>
      <c r="H709" s="320">
        <v>13</v>
      </c>
      <c r="I709" s="320"/>
      <c r="J709" s="320">
        <v>1</v>
      </c>
      <c r="K709" s="320">
        <v>1</v>
      </c>
      <c r="L709" s="320"/>
      <c r="M709" s="320"/>
      <c r="N709" s="320"/>
      <c r="O709" s="320"/>
      <c r="P709" s="320"/>
      <c r="Q709" s="320"/>
      <c r="R709" s="320"/>
      <c r="S709" s="320">
        <v>3</v>
      </c>
      <c r="T709" s="320">
        <v>3</v>
      </c>
      <c r="U709" s="320">
        <v>3</v>
      </c>
      <c r="V709" s="320">
        <v>3</v>
      </c>
      <c r="W709" s="320">
        <v>1</v>
      </c>
      <c r="X709" s="320"/>
      <c r="Y709" s="320"/>
      <c r="Z709" s="320"/>
      <c r="AA709" s="320"/>
      <c r="AB709" s="320"/>
      <c r="AC709" s="320"/>
      <c r="AD709" s="320">
        <v>1</v>
      </c>
      <c r="AE709" s="320">
        <v>1</v>
      </c>
      <c r="AF709" s="320">
        <v>1</v>
      </c>
      <c r="AG709" s="320">
        <v>1</v>
      </c>
      <c r="AH709" s="320">
        <v>5</v>
      </c>
      <c r="AI709" s="320">
        <v>5</v>
      </c>
      <c r="AJ709" s="320">
        <v>5</v>
      </c>
      <c r="AK709" s="320">
        <v>3</v>
      </c>
      <c r="AL709" s="320">
        <v>1</v>
      </c>
      <c r="AM709" s="320">
        <v>3</v>
      </c>
      <c r="AN709" s="320">
        <v>3</v>
      </c>
      <c r="AO709" s="320">
        <v>3</v>
      </c>
      <c r="AP709" s="320">
        <v>3</v>
      </c>
      <c r="AQ709" s="320">
        <v>3</v>
      </c>
      <c r="AR709" s="320">
        <v>3</v>
      </c>
      <c r="AS709" s="320">
        <v>3</v>
      </c>
      <c r="AT709" s="320" t="s">
        <v>22</v>
      </c>
      <c r="AU709" s="320">
        <v>3</v>
      </c>
      <c r="AV709" s="320"/>
      <c r="AW709" s="320">
        <v>3</v>
      </c>
      <c r="AX709" s="320">
        <v>3</v>
      </c>
      <c r="AY709" s="320">
        <v>3</v>
      </c>
      <c r="AZ709" s="320">
        <v>3</v>
      </c>
      <c r="BA709" s="320">
        <v>3</v>
      </c>
      <c r="BB709" s="320">
        <v>3</v>
      </c>
      <c r="BC709" s="320"/>
      <c r="BD709" s="320" t="s">
        <v>22</v>
      </c>
      <c r="BE709" s="320" t="s">
        <v>22</v>
      </c>
      <c r="BF709" s="320"/>
      <c r="BG709" s="320"/>
      <c r="BH709" s="320">
        <v>3</v>
      </c>
      <c r="BI709" s="320">
        <v>3</v>
      </c>
      <c r="BJ709" s="320"/>
      <c r="BK709" s="320">
        <v>3</v>
      </c>
      <c r="BL709" s="320">
        <v>3</v>
      </c>
      <c r="BM709" s="320"/>
      <c r="BN709" s="320"/>
      <c r="BO709" s="381">
        <v>43497.447465277779</v>
      </c>
    </row>
    <row r="710" spans="1:67" ht="15" x14ac:dyDescent="0.25">
      <c r="A710" s="244" t="str">
        <f>IFERROR(LOOKUP(H710,BLIOTECAS!$D$2:$D$30,BLIOTECAS!$C$2:$C$30),"N/C")</f>
        <v>F. Educación - Centro de Formación del Profesorado</v>
      </c>
      <c r="B710" s="243" t="str">
        <f>IFERROR(LOOKUP(H710,BLIOTECAS!$D$2:$D$29,BLIOTECAS!$E$2:$E$29),"N/C")</f>
        <v>Humanidades</v>
      </c>
      <c r="C710" s="243">
        <f>LOOKUP(H710,BLIOTECAS!$D$2:$D$30,BLIOTECAS!$F$2:$F$30)</f>
        <v>1</v>
      </c>
      <c r="D710" s="320">
        <v>722</v>
      </c>
      <c r="E710" s="320"/>
      <c r="F710" s="320"/>
      <c r="G710" s="320">
        <v>1</v>
      </c>
      <c r="H710" s="320">
        <v>12</v>
      </c>
      <c r="I710" s="320"/>
      <c r="J710" s="320">
        <v>3</v>
      </c>
      <c r="K710" s="320">
        <v>3</v>
      </c>
      <c r="L710" s="320"/>
      <c r="M710" s="320">
        <v>12</v>
      </c>
      <c r="N710" s="320">
        <v>16</v>
      </c>
      <c r="O710" s="320">
        <v>29</v>
      </c>
      <c r="P710" s="320" t="s">
        <v>725</v>
      </c>
      <c r="Q710" s="320"/>
      <c r="R710" s="320"/>
      <c r="S710" s="320">
        <v>2</v>
      </c>
      <c r="T710" s="320">
        <v>2</v>
      </c>
      <c r="U710" s="320">
        <v>3</v>
      </c>
      <c r="V710" s="320">
        <v>4</v>
      </c>
      <c r="W710" s="320"/>
      <c r="X710" s="320"/>
      <c r="Y710" s="320">
        <v>3</v>
      </c>
      <c r="Z710" s="320"/>
      <c r="AA710" s="320"/>
      <c r="AB710" s="320"/>
      <c r="AC710" s="320"/>
      <c r="AD710" s="320">
        <v>3</v>
      </c>
      <c r="AE710" s="320">
        <v>2</v>
      </c>
      <c r="AF710" s="320">
        <v>2</v>
      </c>
      <c r="AG710" s="320">
        <v>4</v>
      </c>
      <c r="AH710" s="320">
        <v>4</v>
      </c>
      <c r="AI710" s="320">
        <v>4</v>
      </c>
      <c r="AJ710" s="320">
        <v>4</v>
      </c>
      <c r="AK710" s="320">
        <v>4</v>
      </c>
      <c r="AL710" s="320">
        <v>6</v>
      </c>
      <c r="AM710" s="320">
        <v>3</v>
      </c>
      <c r="AN710" s="320">
        <v>3</v>
      </c>
      <c r="AO710" s="320">
        <v>3</v>
      </c>
      <c r="AP710" s="320">
        <v>3</v>
      </c>
      <c r="AQ710" s="320">
        <v>3</v>
      </c>
      <c r="AR710" s="320">
        <v>3</v>
      </c>
      <c r="AS710" s="320">
        <v>3</v>
      </c>
      <c r="AT710" s="320" t="s">
        <v>22</v>
      </c>
      <c r="AU710" s="320">
        <v>4</v>
      </c>
      <c r="AV710" s="320"/>
      <c r="AW710" s="320">
        <v>3</v>
      </c>
      <c r="AX710" s="320">
        <v>2</v>
      </c>
      <c r="AY710" s="320">
        <v>3</v>
      </c>
      <c r="AZ710" s="320">
        <v>3</v>
      </c>
      <c r="BA710" s="320">
        <v>3</v>
      </c>
      <c r="BB710" s="320">
        <v>3</v>
      </c>
      <c r="BC710" s="320"/>
      <c r="BD710" s="320" t="s">
        <v>22</v>
      </c>
      <c r="BE710" s="320" t="s">
        <v>22</v>
      </c>
      <c r="BF710" s="320"/>
      <c r="BG710" s="320"/>
      <c r="BH710" s="320">
        <v>3</v>
      </c>
      <c r="BI710" s="320">
        <v>3</v>
      </c>
      <c r="BJ710" s="320"/>
      <c r="BK710" s="320">
        <v>3</v>
      </c>
      <c r="BL710" s="320">
        <v>3</v>
      </c>
      <c r="BM710" s="320"/>
      <c r="BN710" s="320"/>
      <c r="BO710" s="381">
        <v>43497.447581018518</v>
      </c>
    </row>
    <row r="711" spans="1:67" ht="15" x14ac:dyDescent="0.25">
      <c r="A711" s="244" t="str">
        <f>IFERROR(LOOKUP(H711,BLIOTECAS!$D$2:$D$30,BLIOTECAS!$C$2:$C$30),"N/C")</f>
        <v>F. Geografía e Historia</v>
      </c>
      <c r="B711" s="243" t="str">
        <f>IFERROR(LOOKUP(H711,BLIOTECAS!$D$2:$D$29,BLIOTECAS!$E$2:$E$29),"N/C")</f>
        <v>Humanidades</v>
      </c>
      <c r="C711" s="243">
        <f>LOOKUP(H711,BLIOTECAS!$D$2:$D$30,BLIOTECAS!$F$2:$F$30)</f>
        <v>1</v>
      </c>
      <c r="D711" s="320">
        <v>723</v>
      </c>
      <c r="E711" s="320"/>
      <c r="F711" s="320"/>
      <c r="G711" s="320">
        <v>3</v>
      </c>
      <c r="H711" s="320">
        <v>16</v>
      </c>
      <c r="I711" s="320"/>
      <c r="J711" s="320">
        <v>5</v>
      </c>
      <c r="K711" s="320">
        <v>5</v>
      </c>
      <c r="L711" s="320"/>
      <c r="M711" s="320">
        <v>16</v>
      </c>
      <c r="N711" s="320">
        <v>29</v>
      </c>
      <c r="O711" s="320">
        <v>14</v>
      </c>
      <c r="P711" s="320"/>
      <c r="Q711" s="320"/>
      <c r="R711" s="320"/>
      <c r="S711" s="320">
        <v>4</v>
      </c>
      <c r="T711" s="320">
        <v>4</v>
      </c>
      <c r="U711" s="320">
        <v>3</v>
      </c>
      <c r="V711" s="320">
        <v>3</v>
      </c>
      <c r="W711" s="320"/>
      <c r="X711" s="320"/>
      <c r="Y711" s="320"/>
      <c r="Z711" s="320"/>
      <c r="AA711" s="320"/>
      <c r="AB711" s="320"/>
      <c r="AC711" s="320"/>
      <c r="AD711" s="320">
        <v>4</v>
      </c>
      <c r="AE711" s="320">
        <v>5</v>
      </c>
      <c r="AF711" s="320">
        <v>4</v>
      </c>
      <c r="AG711" s="320">
        <v>5</v>
      </c>
      <c r="AH711" s="320">
        <v>3</v>
      </c>
      <c r="AI711" s="320">
        <v>5</v>
      </c>
      <c r="AJ711" s="320">
        <v>5</v>
      </c>
      <c r="AK711" s="320">
        <v>5</v>
      </c>
      <c r="AL711" s="320">
        <v>2</v>
      </c>
      <c r="AM711" s="320">
        <v>4</v>
      </c>
      <c r="AN711" s="320">
        <v>1</v>
      </c>
      <c r="AO711" s="320">
        <v>4</v>
      </c>
      <c r="AP711" s="320">
        <v>4</v>
      </c>
      <c r="AQ711" s="320">
        <v>1</v>
      </c>
      <c r="AR711" s="320">
        <v>4</v>
      </c>
      <c r="AS711" s="320">
        <v>1</v>
      </c>
      <c r="AT711" s="320" t="s">
        <v>356</v>
      </c>
      <c r="AU711" s="320">
        <v>2</v>
      </c>
      <c r="AV711" s="320"/>
      <c r="AW711" s="320">
        <v>4</v>
      </c>
      <c r="AX711" s="320">
        <v>5</v>
      </c>
      <c r="AY711" s="320">
        <v>5</v>
      </c>
      <c r="AZ711" s="320">
        <v>5</v>
      </c>
      <c r="BA711" s="320">
        <v>5</v>
      </c>
      <c r="BB711" s="320">
        <v>5</v>
      </c>
      <c r="BC711" s="320"/>
      <c r="BD711" s="320" t="s">
        <v>356</v>
      </c>
      <c r="BE711" s="320" t="s">
        <v>356</v>
      </c>
      <c r="BF711" s="320">
        <v>3</v>
      </c>
      <c r="BG711" s="320"/>
      <c r="BH711" s="320">
        <v>4</v>
      </c>
      <c r="BI711" s="320">
        <v>3</v>
      </c>
      <c r="BJ711" s="320"/>
      <c r="BK711" s="320">
        <v>4</v>
      </c>
      <c r="BL711" s="320">
        <v>2</v>
      </c>
      <c r="BM711" s="320"/>
      <c r="BN711" s="320" t="s">
        <v>726</v>
      </c>
      <c r="BO711" s="381">
        <v>43497.447592592594</v>
      </c>
    </row>
    <row r="712" spans="1:67" ht="15" x14ac:dyDescent="0.25">
      <c r="A712" s="244" t="str">
        <f>IFERROR(LOOKUP(H712,BLIOTECAS!$D$2:$D$30,BLIOTECAS!$C$2:$C$30),"N/C")</f>
        <v>N/C</v>
      </c>
      <c r="B712" s="243" t="str">
        <f>IFERROR(LOOKUP(H712,BLIOTECAS!$D$2:$D$29,BLIOTECAS!$E$2:$E$29),"N/C")</f>
        <v>N/C</v>
      </c>
      <c r="C712" s="243" t="e">
        <f>LOOKUP(H712,BLIOTECAS!$D$2:$D$30,BLIOTECAS!$F$2:$F$30)</f>
        <v>#N/A</v>
      </c>
      <c r="D712" s="320">
        <v>724</v>
      </c>
      <c r="E712" s="320"/>
      <c r="F712" s="320"/>
      <c r="G712" s="320"/>
      <c r="H712" s="320"/>
      <c r="I712" s="320"/>
      <c r="J712" s="320">
        <v>3</v>
      </c>
      <c r="K712" s="320">
        <v>5</v>
      </c>
      <c r="L712" s="320"/>
      <c r="M712" s="320">
        <v>3</v>
      </c>
      <c r="N712" s="320"/>
      <c r="O712" s="320"/>
      <c r="P712" s="320"/>
      <c r="Q712" s="320"/>
      <c r="R712" s="320"/>
      <c r="S712" s="320">
        <v>4</v>
      </c>
      <c r="T712" s="320">
        <v>4</v>
      </c>
      <c r="U712" s="320">
        <v>3</v>
      </c>
      <c r="V712" s="320">
        <v>4</v>
      </c>
      <c r="W712" s="320"/>
      <c r="X712" s="320">
        <v>2</v>
      </c>
      <c r="Y712" s="320"/>
      <c r="Z712" s="320"/>
      <c r="AA712" s="320"/>
      <c r="AB712" s="320"/>
      <c r="AC712" s="320"/>
      <c r="AD712" s="320">
        <v>3</v>
      </c>
      <c r="AE712" s="320">
        <v>3</v>
      </c>
      <c r="AF712" s="320">
        <v>3</v>
      </c>
      <c r="AG712" s="320">
        <v>1</v>
      </c>
      <c r="AH712" s="320">
        <v>5</v>
      </c>
      <c r="AI712" s="320">
        <v>4</v>
      </c>
      <c r="AJ712" s="320">
        <v>5</v>
      </c>
      <c r="AK712" s="320">
        <v>1</v>
      </c>
      <c r="AL712" s="320">
        <v>5</v>
      </c>
      <c r="AM712" s="320">
        <v>4</v>
      </c>
      <c r="AN712" s="320">
        <v>3</v>
      </c>
      <c r="AO712" s="320">
        <v>5</v>
      </c>
      <c r="AP712" s="320">
        <v>4</v>
      </c>
      <c r="AQ712" s="320">
        <v>5</v>
      </c>
      <c r="AR712" s="320">
        <v>3</v>
      </c>
      <c r="AS712" s="320">
        <v>4</v>
      </c>
      <c r="AT712" s="320" t="s">
        <v>356</v>
      </c>
      <c r="AU712" s="320">
        <v>5</v>
      </c>
      <c r="AV712" s="320"/>
      <c r="AW712" s="320">
        <v>5</v>
      </c>
      <c r="AX712" s="320">
        <v>5</v>
      </c>
      <c r="AY712" s="320">
        <v>5</v>
      </c>
      <c r="AZ712" s="320">
        <v>5</v>
      </c>
      <c r="BA712" s="320">
        <v>5</v>
      </c>
      <c r="BB712" s="320">
        <v>5</v>
      </c>
      <c r="BC712" s="320"/>
      <c r="BD712" s="320" t="s">
        <v>22</v>
      </c>
      <c r="BE712" s="320" t="s">
        <v>22</v>
      </c>
      <c r="BF712" s="320"/>
      <c r="BG712" s="320"/>
      <c r="BH712" s="320">
        <v>5</v>
      </c>
      <c r="BI712" s="320">
        <v>5</v>
      </c>
      <c r="BJ712" s="320"/>
      <c r="BK712" s="320">
        <v>4</v>
      </c>
      <c r="BL712" s="320">
        <v>4</v>
      </c>
      <c r="BM712" s="320"/>
      <c r="BN712" s="320"/>
      <c r="BO712" s="381">
        <v>43497.447847222225</v>
      </c>
    </row>
    <row r="713" spans="1:67" ht="15" x14ac:dyDescent="0.25">
      <c r="A713" s="244" t="str">
        <f>IFERROR(LOOKUP(H713,BLIOTECAS!$D$2:$D$30,BLIOTECAS!$C$2:$C$30),"N/C")</f>
        <v>F. Psicología</v>
      </c>
      <c r="B713" s="243" t="str">
        <f>IFERROR(LOOKUP(H713,BLIOTECAS!$D$2:$D$29,BLIOTECAS!$E$2:$E$29),"N/C")</f>
        <v>Ciencias de la Salud</v>
      </c>
      <c r="C713" s="243">
        <f>LOOKUP(H713,BLIOTECAS!$D$2:$D$30,BLIOTECAS!$F$2:$F$30)</f>
        <v>4</v>
      </c>
      <c r="D713" s="320">
        <v>725</v>
      </c>
      <c r="E713" s="320"/>
      <c r="F713" s="320"/>
      <c r="G713" s="320">
        <v>1</v>
      </c>
      <c r="H713" s="320">
        <v>20</v>
      </c>
      <c r="I713" s="320"/>
      <c r="J713" s="320">
        <v>4</v>
      </c>
      <c r="K713" s="320">
        <v>5</v>
      </c>
      <c r="L713" s="320"/>
      <c r="M713" s="320">
        <v>20</v>
      </c>
      <c r="N713" s="320"/>
      <c r="O713" s="320"/>
      <c r="P713" s="320" t="s">
        <v>727</v>
      </c>
      <c r="Q713" s="320"/>
      <c r="R713" s="320"/>
      <c r="S713" s="320">
        <v>5</v>
      </c>
      <c r="T713" s="320">
        <v>5</v>
      </c>
      <c r="U713" s="320">
        <v>5</v>
      </c>
      <c r="V713" s="320">
        <v>5</v>
      </c>
      <c r="W713" s="320"/>
      <c r="X713" s="320"/>
      <c r="Y713" s="320">
        <v>3</v>
      </c>
      <c r="Z713" s="320"/>
      <c r="AA713" s="320"/>
      <c r="AB713" s="320"/>
      <c r="AC713" s="320"/>
      <c r="AD713" s="320">
        <v>4</v>
      </c>
      <c r="AE713" s="320">
        <v>5</v>
      </c>
      <c r="AF713" s="320">
        <v>3</v>
      </c>
      <c r="AG713" s="320">
        <v>5</v>
      </c>
      <c r="AH713" s="320">
        <v>4</v>
      </c>
      <c r="AI713" s="320">
        <v>5</v>
      </c>
      <c r="AJ713" s="320">
        <v>5</v>
      </c>
      <c r="AK713" s="320">
        <v>5</v>
      </c>
      <c r="AL713" s="320">
        <v>4</v>
      </c>
      <c r="AM713" s="320">
        <v>3</v>
      </c>
      <c r="AN713" s="320">
        <v>4</v>
      </c>
      <c r="AO713" s="320">
        <v>4</v>
      </c>
      <c r="AP713" s="320">
        <v>4</v>
      </c>
      <c r="AQ713" s="320">
        <v>5</v>
      </c>
      <c r="AR713" s="320">
        <v>4</v>
      </c>
      <c r="AS713" s="320">
        <v>4</v>
      </c>
      <c r="AT713" s="320" t="s">
        <v>356</v>
      </c>
      <c r="AU713" s="320">
        <v>5</v>
      </c>
      <c r="AV713" s="320"/>
      <c r="AW713" s="320">
        <v>5</v>
      </c>
      <c r="AX713" s="320">
        <v>3</v>
      </c>
      <c r="AY713" s="320">
        <v>5</v>
      </c>
      <c r="AZ713" s="320">
        <v>5</v>
      </c>
      <c r="BA713" s="320">
        <v>5</v>
      </c>
      <c r="BB713" s="320">
        <v>5</v>
      </c>
      <c r="BC713" s="320"/>
      <c r="BD713" s="320" t="s">
        <v>356</v>
      </c>
      <c r="BE713" s="320" t="s">
        <v>356</v>
      </c>
      <c r="BF713" s="320">
        <v>5</v>
      </c>
      <c r="BG713" s="320"/>
      <c r="BH713" s="320">
        <v>5</v>
      </c>
      <c r="BI713" s="320">
        <v>4</v>
      </c>
      <c r="BJ713" s="320"/>
      <c r="BK713" s="320">
        <v>4</v>
      </c>
      <c r="BL713" s="320">
        <v>5</v>
      </c>
      <c r="BM713" s="320"/>
      <c r="BN713" s="320"/>
      <c r="BO713" s="381">
        <v>43497.447858796295</v>
      </c>
    </row>
    <row r="714" spans="1:67" ht="15" x14ac:dyDescent="0.25">
      <c r="A714" s="244" t="str">
        <f>IFERROR(LOOKUP(H714,BLIOTECAS!$D$2:$D$30,BLIOTECAS!$C$2:$C$30),"N/C")</f>
        <v>F. Farmacia</v>
      </c>
      <c r="B714" s="243" t="str">
        <f>IFERROR(LOOKUP(H714,BLIOTECAS!$D$2:$D$29,BLIOTECAS!$E$2:$E$29),"N/C")</f>
        <v>Ciencias de la Salud</v>
      </c>
      <c r="C714" s="243">
        <f>LOOKUP(H714,BLIOTECAS!$D$2:$D$30,BLIOTECAS!$F$2:$F$30)</f>
        <v>4</v>
      </c>
      <c r="D714" s="320">
        <v>726</v>
      </c>
      <c r="E714" s="320"/>
      <c r="F714" s="320"/>
      <c r="G714" s="320">
        <v>1</v>
      </c>
      <c r="H714" s="320">
        <v>13</v>
      </c>
      <c r="I714" s="320"/>
      <c r="J714" s="320">
        <v>2</v>
      </c>
      <c r="K714" s="320">
        <v>5</v>
      </c>
      <c r="L714" s="320"/>
      <c r="M714" s="320">
        <v>13</v>
      </c>
      <c r="N714" s="320">
        <v>18</v>
      </c>
      <c r="O714" s="320"/>
      <c r="P714" s="320"/>
      <c r="Q714" s="320"/>
      <c r="R714" s="320"/>
      <c r="S714" s="320">
        <v>5</v>
      </c>
      <c r="T714" s="320">
        <v>5</v>
      </c>
      <c r="U714" s="320">
        <v>5</v>
      </c>
      <c r="V714" s="320">
        <v>5</v>
      </c>
      <c r="W714" s="320"/>
      <c r="X714" s="320">
        <v>2</v>
      </c>
      <c r="Y714" s="320"/>
      <c r="Z714" s="320"/>
      <c r="AA714" s="320"/>
      <c r="AB714" s="320"/>
      <c r="AC714" s="320"/>
      <c r="AD714" s="320">
        <v>4</v>
      </c>
      <c r="AE714" s="320">
        <v>1</v>
      </c>
      <c r="AF714" s="320">
        <v>5</v>
      </c>
      <c r="AG714" s="320">
        <v>2</v>
      </c>
      <c r="AH714" s="320">
        <v>5</v>
      </c>
      <c r="AI714" s="320">
        <v>4</v>
      </c>
      <c r="AJ714" s="320">
        <v>4</v>
      </c>
      <c r="AK714" s="320">
        <v>3</v>
      </c>
      <c r="AL714" s="320">
        <v>5</v>
      </c>
      <c r="AM714" s="320">
        <v>5</v>
      </c>
      <c r="AN714" s="320">
        <v>4</v>
      </c>
      <c r="AO714" s="320">
        <v>5</v>
      </c>
      <c r="AP714" s="320">
        <v>5</v>
      </c>
      <c r="AQ714" s="320">
        <v>5</v>
      </c>
      <c r="AR714" s="320">
        <v>5</v>
      </c>
      <c r="AS714" s="320">
        <v>5</v>
      </c>
      <c r="AT714" s="320" t="s">
        <v>22</v>
      </c>
      <c r="AU714" s="320">
        <v>5</v>
      </c>
      <c r="AV714" s="320"/>
      <c r="AW714" s="320">
        <v>5</v>
      </c>
      <c r="AX714" s="320">
        <v>5</v>
      </c>
      <c r="AY714" s="320">
        <v>5</v>
      </c>
      <c r="AZ714" s="320">
        <v>5</v>
      </c>
      <c r="BA714" s="320">
        <v>5</v>
      </c>
      <c r="BB714" s="320">
        <v>5</v>
      </c>
      <c r="BC714" s="320"/>
      <c r="BD714" s="320" t="s">
        <v>22</v>
      </c>
      <c r="BE714" s="320" t="s">
        <v>356</v>
      </c>
      <c r="BF714" s="320">
        <v>5</v>
      </c>
      <c r="BG714" s="320"/>
      <c r="BH714" s="320">
        <v>5</v>
      </c>
      <c r="BI714" s="320">
        <v>5</v>
      </c>
      <c r="BJ714" s="320"/>
      <c r="BK714" s="320">
        <v>5</v>
      </c>
      <c r="BL714" s="320">
        <v>4</v>
      </c>
      <c r="BM714" s="320"/>
      <c r="BN714" s="320"/>
      <c r="BO714" s="381">
        <v>43497.448564814818</v>
      </c>
    </row>
    <row r="715" spans="1:67" ht="15" x14ac:dyDescent="0.25">
      <c r="A715" s="244" t="str">
        <f>IFERROR(LOOKUP(H715,BLIOTECAS!$D$2:$D$30,BLIOTECAS!$C$2:$C$30),"N/C")</f>
        <v>F. Ciencias Físicas</v>
      </c>
      <c r="B715" s="243" t="str">
        <f>IFERROR(LOOKUP(H715,BLIOTECAS!$D$2:$D$29,BLIOTECAS!$E$2:$E$29),"N/C")</f>
        <v>Ciencias Experimentales</v>
      </c>
      <c r="C715" s="243">
        <f>LOOKUP(H715,BLIOTECAS!$D$2:$D$30,BLIOTECAS!$F$2:$F$30)</f>
        <v>2</v>
      </c>
      <c r="D715" s="320">
        <v>727</v>
      </c>
      <c r="E715" s="320"/>
      <c r="F715" s="320"/>
      <c r="G715" s="320">
        <v>1</v>
      </c>
      <c r="H715" s="320">
        <v>6</v>
      </c>
      <c r="I715" s="320"/>
      <c r="J715" s="320">
        <v>4</v>
      </c>
      <c r="K715" s="320">
        <v>3</v>
      </c>
      <c r="L715" s="320"/>
      <c r="M715" s="320">
        <v>29</v>
      </c>
      <c r="N715" s="320">
        <v>6</v>
      </c>
      <c r="O715" s="320"/>
      <c r="P715" s="320"/>
      <c r="Q715" s="320"/>
      <c r="R715" s="320"/>
      <c r="S715" s="320">
        <v>3</v>
      </c>
      <c r="T715" s="320">
        <v>4</v>
      </c>
      <c r="U715" s="320">
        <v>4</v>
      </c>
      <c r="V715" s="320">
        <v>5</v>
      </c>
      <c r="W715" s="320">
        <v>1</v>
      </c>
      <c r="X715" s="320">
        <v>2</v>
      </c>
      <c r="Y715" s="320"/>
      <c r="Z715" s="320"/>
      <c r="AA715" s="320"/>
      <c r="AB715" s="320"/>
      <c r="AC715" s="320"/>
      <c r="AD715" s="320">
        <v>3</v>
      </c>
      <c r="AE715" s="320">
        <v>1</v>
      </c>
      <c r="AF715" s="320">
        <v>1</v>
      </c>
      <c r="AG715" s="320">
        <v>4</v>
      </c>
      <c r="AH715" s="320">
        <v>4</v>
      </c>
      <c r="AI715" s="320">
        <v>4</v>
      </c>
      <c r="AJ715" s="320">
        <v>3</v>
      </c>
      <c r="AK715" s="320">
        <v>1</v>
      </c>
      <c r="AL715" s="320">
        <v>3</v>
      </c>
      <c r="AM715" s="320">
        <v>5</v>
      </c>
      <c r="AN715" s="320">
        <v>5</v>
      </c>
      <c r="AO715" s="320">
        <v>5</v>
      </c>
      <c r="AP715" s="320">
        <v>4</v>
      </c>
      <c r="AQ715" s="320">
        <v>1</v>
      </c>
      <c r="AR715" s="320">
        <v>3</v>
      </c>
      <c r="AS715" s="320">
        <v>1</v>
      </c>
      <c r="AT715" s="320" t="s">
        <v>22</v>
      </c>
      <c r="AU715" s="320">
        <v>2</v>
      </c>
      <c r="AV715" s="320"/>
      <c r="AW715" s="320">
        <v>4</v>
      </c>
      <c r="AX715" s="320">
        <v>1</v>
      </c>
      <c r="AY715" s="320">
        <v>5</v>
      </c>
      <c r="AZ715" s="320">
        <v>5</v>
      </c>
      <c r="BA715" s="320">
        <v>3</v>
      </c>
      <c r="BB715" s="320">
        <v>3</v>
      </c>
      <c r="BC715" s="320"/>
      <c r="BD715" s="320" t="s">
        <v>22</v>
      </c>
      <c r="BE715" s="320" t="s">
        <v>22</v>
      </c>
      <c r="BF715" s="320"/>
      <c r="BG715" s="320"/>
      <c r="BH715" s="320">
        <v>3</v>
      </c>
      <c r="BI715" s="320">
        <v>4</v>
      </c>
      <c r="BJ715" s="320"/>
      <c r="BK715" s="320">
        <v>5</v>
      </c>
      <c r="BL715" s="320">
        <v>4</v>
      </c>
      <c r="BM715" s="320"/>
      <c r="BN715" s="320" t="s">
        <v>728</v>
      </c>
      <c r="BO715" s="381">
        <v>43497.448657407411</v>
      </c>
    </row>
    <row r="716" spans="1:67" ht="15" x14ac:dyDescent="0.25">
      <c r="A716" s="244" t="str">
        <f>IFERROR(LOOKUP(H716,BLIOTECAS!$D$2:$D$30,BLIOTECAS!$C$2:$C$30),"N/C")</f>
        <v>F. Ciencias de la Información</v>
      </c>
      <c r="B716" s="243" t="str">
        <f>IFERROR(LOOKUP(H716,BLIOTECAS!$D$2:$D$29,BLIOTECAS!$E$2:$E$29),"N/C")</f>
        <v>Ciencias Sociales</v>
      </c>
      <c r="C716" s="243">
        <f>LOOKUP(H716,BLIOTECAS!$D$2:$D$30,BLIOTECAS!$F$2:$F$30)</f>
        <v>3</v>
      </c>
      <c r="D716" s="320">
        <v>728</v>
      </c>
      <c r="E716" s="320"/>
      <c r="F716" s="320"/>
      <c r="G716" s="320">
        <v>1</v>
      </c>
      <c r="H716" s="320">
        <v>4</v>
      </c>
      <c r="I716" s="320"/>
      <c r="J716" s="320">
        <v>4</v>
      </c>
      <c r="K716" s="320">
        <v>3</v>
      </c>
      <c r="L716" s="320"/>
      <c r="M716" s="320">
        <v>4</v>
      </c>
      <c r="N716" s="320">
        <v>29</v>
      </c>
      <c r="O716" s="320">
        <v>16</v>
      </c>
      <c r="P716" s="320"/>
      <c r="Q716" s="320"/>
      <c r="R716" s="320"/>
      <c r="S716" s="320">
        <v>3</v>
      </c>
      <c r="T716" s="320">
        <v>2</v>
      </c>
      <c r="U716" s="320">
        <v>2</v>
      </c>
      <c r="V716" s="320">
        <v>2</v>
      </c>
      <c r="W716" s="320"/>
      <c r="X716" s="320"/>
      <c r="Y716" s="320">
        <v>3</v>
      </c>
      <c r="Z716" s="320">
        <v>4</v>
      </c>
      <c r="AA716" s="320">
        <v>0.25</v>
      </c>
      <c r="AB716" s="320"/>
      <c r="AC716" s="320"/>
      <c r="AD716" s="320">
        <v>4</v>
      </c>
      <c r="AE716" s="320">
        <v>2</v>
      </c>
      <c r="AF716" s="320">
        <v>3</v>
      </c>
      <c r="AG716" s="320">
        <v>2</v>
      </c>
      <c r="AH716" s="320">
        <v>4</v>
      </c>
      <c r="AI716" s="320">
        <v>2</v>
      </c>
      <c r="AJ716" s="320">
        <v>4</v>
      </c>
      <c r="AK716" s="320">
        <v>1</v>
      </c>
      <c r="AL716" s="320">
        <v>4</v>
      </c>
      <c r="AM716" s="320">
        <v>3</v>
      </c>
      <c r="AN716" s="320">
        <v>4</v>
      </c>
      <c r="AO716" s="320">
        <v>2</v>
      </c>
      <c r="AP716" s="320">
        <v>5</v>
      </c>
      <c r="AQ716" s="320">
        <v>2</v>
      </c>
      <c r="AR716" s="320">
        <v>2</v>
      </c>
      <c r="AS716" s="320">
        <v>2</v>
      </c>
      <c r="AT716" s="320" t="s">
        <v>22</v>
      </c>
      <c r="AU716" s="320">
        <v>2</v>
      </c>
      <c r="AV716" s="320"/>
      <c r="AW716" s="320">
        <v>5</v>
      </c>
      <c r="AX716" s="320">
        <v>2</v>
      </c>
      <c r="AY716" s="320">
        <v>5</v>
      </c>
      <c r="AZ716" s="320">
        <v>4</v>
      </c>
      <c r="BA716" s="320">
        <v>5</v>
      </c>
      <c r="BB716" s="320">
        <v>3</v>
      </c>
      <c r="BC716" s="320"/>
      <c r="BD716" s="320" t="s">
        <v>22</v>
      </c>
      <c r="BE716" s="320" t="s">
        <v>22</v>
      </c>
      <c r="BF716" s="320"/>
      <c r="BG716" s="320"/>
      <c r="BH716" s="320">
        <v>4</v>
      </c>
      <c r="BI716" s="320">
        <v>5</v>
      </c>
      <c r="BJ716" s="320"/>
      <c r="BK716" s="320">
        <v>4</v>
      </c>
      <c r="BL716" s="320">
        <v>2</v>
      </c>
      <c r="BM716" s="320"/>
      <c r="BN716" s="320" t="s">
        <v>729</v>
      </c>
      <c r="BO716" s="381">
        <v>43497.44866898148</v>
      </c>
    </row>
    <row r="717" spans="1:67" ht="15" x14ac:dyDescent="0.25">
      <c r="A717" s="244" t="str">
        <f>IFERROR(LOOKUP(H717,BLIOTECAS!$D$2:$D$30,BLIOTECAS!$C$2:$C$30),"N/C")</f>
        <v>F. Ciencias Políticas y Sociología</v>
      </c>
      <c r="B717" s="243" t="str">
        <f>IFERROR(LOOKUP(H717,BLIOTECAS!$D$2:$D$29,BLIOTECAS!$E$2:$E$29),"N/C")</f>
        <v>Ciencias Sociales</v>
      </c>
      <c r="C717" s="243">
        <f>LOOKUP(H717,BLIOTECAS!$D$2:$D$30,BLIOTECAS!$F$2:$F$30)</f>
        <v>3</v>
      </c>
      <c r="D717" s="320">
        <v>729</v>
      </c>
      <c r="E717" s="320"/>
      <c r="F717" s="320"/>
      <c r="G717" s="320">
        <v>2</v>
      </c>
      <c r="H717" s="320">
        <v>9</v>
      </c>
      <c r="I717" s="320"/>
      <c r="J717" s="320">
        <v>3</v>
      </c>
      <c r="K717" s="320">
        <v>4</v>
      </c>
      <c r="L717" s="320"/>
      <c r="M717" s="320">
        <v>9</v>
      </c>
      <c r="N717" s="320">
        <v>4</v>
      </c>
      <c r="O717" s="320">
        <v>29</v>
      </c>
      <c r="P717" s="320"/>
      <c r="Q717" s="320"/>
      <c r="R717" s="320"/>
      <c r="S717" s="320">
        <v>4</v>
      </c>
      <c r="T717" s="320">
        <v>4</v>
      </c>
      <c r="U717" s="320">
        <v>4</v>
      </c>
      <c r="V717" s="320">
        <v>5</v>
      </c>
      <c r="W717" s="320"/>
      <c r="X717" s="320"/>
      <c r="Y717" s="320">
        <v>3</v>
      </c>
      <c r="Z717" s="320"/>
      <c r="AA717" s="320"/>
      <c r="AB717" s="320"/>
      <c r="AC717" s="320"/>
      <c r="AD717" s="320">
        <v>4</v>
      </c>
      <c r="AE717" s="320">
        <v>2</v>
      </c>
      <c r="AF717" s="320">
        <v>5</v>
      </c>
      <c r="AG717" s="320">
        <v>1</v>
      </c>
      <c r="AH717" s="320">
        <v>5</v>
      </c>
      <c r="AI717" s="320">
        <v>5</v>
      </c>
      <c r="AJ717" s="320">
        <v>3</v>
      </c>
      <c r="AK717" s="320">
        <v>3</v>
      </c>
      <c r="AL717" s="320">
        <v>5</v>
      </c>
      <c r="AM717" s="320">
        <v>5</v>
      </c>
      <c r="AN717" s="320">
        <v>4</v>
      </c>
      <c r="AO717" s="320">
        <v>5</v>
      </c>
      <c r="AP717" s="320">
        <v>5</v>
      </c>
      <c r="AQ717" s="320">
        <v>4</v>
      </c>
      <c r="AR717" s="320">
        <v>4</v>
      </c>
      <c r="AS717" s="320">
        <v>4</v>
      </c>
      <c r="AT717" s="320" t="s">
        <v>22</v>
      </c>
      <c r="AU717" s="320">
        <v>4</v>
      </c>
      <c r="AV717" s="320"/>
      <c r="AW717" s="320">
        <v>5</v>
      </c>
      <c r="AX717" s="320">
        <v>5</v>
      </c>
      <c r="AY717" s="320">
        <v>5</v>
      </c>
      <c r="AZ717" s="320">
        <v>5</v>
      </c>
      <c r="BA717" s="320">
        <v>5</v>
      </c>
      <c r="BB717" s="320">
        <v>5</v>
      </c>
      <c r="BC717" s="320"/>
      <c r="BD717" s="320" t="s">
        <v>356</v>
      </c>
      <c r="BE717" s="320" t="s">
        <v>356</v>
      </c>
      <c r="BF717" s="320">
        <v>4</v>
      </c>
      <c r="BG717" s="320"/>
      <c r="BH717" s="320">
        <v>5</v>
      </c>
      <c r="BI717" s="320">
        <v>5</v>
      </c>
      <c r="BJ717" s="320"/>
      <c r="BK717" s="320">
        <v>4</v>
      </c>
      <c r="BL717" s="320">
        <v>4</v>
      </c>
      <c r="BM717" s="320"/>
      <c r="BN717" s="320"/>
      <c r="BO717" s="381">
        <v>43497.448923611111</v>
      </c>
    </row>
    <row r="718" spans="1:67" ht="15" x14ac:dyDescent="0.25">
      <c r="A718" s="244" t="str">
        <f>IFERROR(LOOKUP(H718,BLIOTECAS!$D$2:$D$30,BLIOTECAS!$C$2:$C$30),"N/C")</f>
        <v>F. Geografía e Historia</v>
      </c>
      <c r="B718" s="243" t="str">
        <f>IFERROR(LOOKUP(H718,BLIOTECAS!$D$2:$D$29,BLIOTECAS!$E$2:$E$29),"N/C")</f>
        <v>Humanidades</v>
      </c>
      <c r="C718" s="243">
        <f>LOOKUP(H718,BLIOTECAS!$D$2:$D$30,BLIOTECAS!$F$2:$F$30)</f>
        <v>1</v>
      </c>
      <c r="D718" s="320">
        <v>730</v>
      </c>
      <c r="E718" s="320"/>
      <c r="F718" s="320"/>
      <c r="G718" s="320">
        <v>2</v>
      </c>
      <c r="H718" s="320">
        <v>16</v>
      </c>
      <c r="I718" s="320"/>
      <c r="J718" s="320">
        <v>4</v>
      </c>
      <c r="K718" s="320">
        <v>4</v>
      </c>
      <c r="L718" s="320"/>
      <c r="M718" s="320">
        <v>16</v>
      </c>
      <c r="N718" s="320">
        <v>29</v>
      </c>
      <c r="O718" s="320">
        <v>4</v>
      </c>
      <c r="P718" s="320" t="s">
        <v>730</v>
      </c>
      <c r="Q718" s="320"/>
      <c r="R718" s="320"/>
      <c r="S718" s="320">
        <v>3</v>
      </c>
      <c r="T718" s="320">
        <v>4</v>
      </c>
      <c r="U718" s="320">
        <v>4</v>
      </c>
      <c r="V718" s="320">
        <v>4</v>
      </c>
      <c r="W718" s="320"/>
      <c r="X718" s="320"/>
      <c r="Y718" s="320">
        <v>3</v>
      </c>
      <c r="Z718" s="320"/>
      <c r="AA718" s="320"/>
      <c r="AB718" s="320"/>
      <c r="AC718" s="320"/>
      <c r="AD718" s="320">
        <v>4</v>
      </c>
      <c r="AE718" s="320">
        <v>4</v>
      </c>
      <c r="AF718" s="320">
        <v>3</v>
      </c>
      <c r="AG718" s="320">
        <v>3</v>
      </c>
      <c r="AH718" s="320">
        <v>4</v>
      </c>
      <c r="AI718" s="320">
        <v>4</v>
      </c>
      <c r="AJ718" s="320">
        <v>3</v>
      </c>
      <c r="AK718" s="320">
        <v>3</v>
      </c>
      <c r="AL718" s="320">
        <v>4</v>
      </c>
      <c r="AM718" s="320">
        <v>5</v>
      </c>
      <c r="AN718" s="320">
        <v>4</v>
      </c>
      <c r="AO718" s="320">
        <v>4</v>
      </c>
      <c r="AP718" s="320">
        <v>4</v>
      </c>
      <c r="AQ718" s="320">
        <v>4</v>
      </c>
      <c r="AR718" s="320">
        <v>4</v>
      </c>
      <c r="AS718" s="320">
        <v>4</v>
      </c>
      <c r="AT718" s="320" t="s">
        <v>356</v>
      </c>
      <c r="AU718" s="320">
        <v>4</v>
      </c>
      <c r="AV718" s="320"/>
      <c r="AW718" s="320">
        <v>5</v>
      </c>
      <c r="AX718" s="320">
        <v>5</v>
      </c>
      <c r="AY718" s="320">
        <v>3</v>
      </c>
      <c r="AZ718" s="320">
        <v>5</v>
      </c>
      <c r="BA718" s="320">
        <v>2</v>
      </c>
      <c r="BB718" s="320">
        <v>3</v>
      </c>
      <c r="BC718" s="320"/>
      <c r="BD718" s="320" t="s">
        <v>356</v>
      </c>
      <c r="BE718" s="320" t="s">
        <v>356</v>
      </c>
      <c r="BF718" s="320">
        <v>3</v>
      </c>
      <c r="BG718" s="320"/>
      <c r="BH718" s="320">
        <v>5</v>
      </c>
      <c r="BI718" s="320">
        <v>5</v>
      </c>
      <c r="BJ718" s="320"/>
      <c r="BK718" s="320">
        <v>4</v>
      </c>
      <c r="BL718" s="320">
        <v>2</v>
      </c>
      <c r="BM718" s="320"/>
      <c r="BN718" s="320" t="s">
        <v>731</v>
      </c>
      <c r="BO718" s="381">
        <v>43497.449004629627</v>
      </c>
    </row>
    <row r="719" spans="1:67" ht="15" x14ac:dyDescent="0.25">
      <c r="A719" s="244" t="str">
        <f>IFERROR(LOOKUP(H719,BLIOTECAS!$D$2:$D$30,BLIOTECAS!$C$2:$C$30),"N/C")</f>
        <v>F. Comercio y Turismo</v>
      </c>
      <c r="B719" s="243" t="str">
        <f>IFERROR(LOOKUP(H719,BLIOTECAS!$D$2:$D$29,BLIOTECAS!$E$2:$E$29),"N/C")</f>
        <v>Ciencias Sociales</v>
      </c>
      <c r="C719" s="243">
        <f>LOOKUP(H719,BLIOTECAS!$D$2:$D$30,BLIOTECAS!$F$2:$F$30)</f>
        <v>3</v>
      </c>
      <c r="D719" s="320">
        <v>731</v>
      </c>
      <c r="E719" s="320"/>
      <c r="F719" s="320"/>
      <c r="G719" s="320">
        <v>1</v>
      </c>
      <c r="H719" s="320">
        <v>24</v>
      </c>
      <c r="I719" s="320"/>
      <c r="J719" s="320">
        <v>3</v>
      </c>
      <c r="K719" s="320">
        <v>3</v>
      </c>
      <c r="L719" s="320"/>
      <c r="M719" s="320">
        <v>29</v>
      </c>
      <c r="N719" s="320"/>
      <c r="O719" s="320"/>
      <c r="P719" s="320"/>
      <c r="Q719" s="320"/>
      <c r="R719" s="320"/>
      <c r="S719" s="320">
        <v>2</v>
      </c>
      <c r="T719" s="320">
        <v>3</v>
      </c>
      <c r="U719" s="320">
        <v>2</v>
      </c>
      <c r="V719" s="320">
        <v>3</v>
      </c>
      <c r="W719" s="320"/>
      <c r="X719" s="320">
        <v>2</v>
      </c>
      <c r="Y719" s="320"/>
      <c r="Z719" s="320"/>
      <c r="AA719" s="320"/>
      <c r="AB719" s="320"/>
      <c r="AC719" s="320"/>
      <c r="AD719" s="320">
        <v>4</v>
      </c>
      <c r="AE719" s="320">
        <v>2</v>
      </c>
      <c r="AF719" s="320">
        <v>3</v>
      </c>
      <c r="AG719" s="320">
        <v>4</v>
      </c>
      <c r="AH719" s="320">
        <v>4</v>
      </c>
      <c r="AI719" s="320">
        <v>2</v>
      </c>
      <c r="AJ719" s="320">
        <v>4</v>
      </c>
      <c r="AK719" s="320">
        <v>2</v>
      </c>
      <c r="AL719" s="320">
        <v>4</v>
      </c>
      <c r="AM719" s="320"/>
      <c r="AN719" s="320">
        <v>4</v>
      </c>
      <c r="AO719" s="320">
        <v>4</v>
      </c>
      <c r="AP719" s="320">
        <v>3</v>
      </c>
      <c r="AQ719" s="320">
        <v>4</v>
      </c>
      <c r="AR719" s="320">
        <v>4</v>
      </c>
      <c r="AS719" s="320">
        <v>4</v>
      </c>
      <c r="AT719" s="320" t="s">
        <v>22</v>
      </c>
      <c r="AU719" s="320">
        <v>3</v>
      </c>
      <c r="AV719" s="320"/>
      <c r="AW719" s="320">
        <v>4</v>
      </c>
      <c r="AX719" s="320">
        <v>3</v>
      </c>
      <c r="AY719" s="320">
        <v>3</v>
      </c>
      <c r="AZ719" s="320">
        <v>4</v>
      </c>
      <c r="BA719" s="320">
        <v>3</v>
      </c>
      <c r="BB719" s="320">
        <v>4</v>
      </c>
      <c r="BC719" s="320"/>
      <c r="BD719" s="320" t="s">
        <v>22</v>
      </c>
      <c r="BE719" s="320" t="s">
        <v>22</v>
      </c>
      <c r="BF719" s="320"/>
      <c r="BG719" s="320"/>
      <c r="BH719" s="320">
        <v>3</v>
      </c>
      <c r="BI719" s="320">
        <v>3</v>
      </c>
      <c r="BJ719" s="320"/>
      <c r="BK719" s="320">
        <v>4</v>
      </c>
      <c r="BL719" s="320">
        <v>4</v>
      </c>
      <c r="BM719" s="320"/>
      <c r="BN719" s="320"/>
      <c r="BO719" s="381">
        <v>43497.449004629627</v>
      </c>
    </row>
    <row r="720" spans="1:67" ht="15" x14ac:dyDescent="0.25">
      <c r="A720" s="244" t="str">
        <f>IFERROR(LOOKUP(H720,BLIOTECAS!$D$2:$D$30,BLIOTECAS!$C$2:$C$30),"N/C")</f>
        <v>F. Geografía e Historia</v>
      </c>
      <c r="B720" s="243" t="str">
        <f>IFERROR(LOOKUP(H720,BLIOTECAS!$D$2:$D$29,BLIOTECAS!$E$2:$E$29),"N/C")</f>
        <v>Humanidades</v>
      </c>
      <c r="C720" s="243">
        <f>LOOKUP(H720,BLIOTECAS!$D$2:$D$30,BLIOTECAS!$F$2:$F$30)</f>
        <v>1</v>
      </c>
      <c r="D720" s="320">
        <v>732</v>
      </c>
      <c r="E720" s="320"/>
      <c r="F720" s="320"/>
      <c r="G720" s="320">
        <v>1</v>
      </c>
      <c r="H720" s="320">
        <v>16</v>
      </c>
      <c r="I720" s="320"/>
      <c r="J720" s="320">
        <v>4</v>
      </c>
      <c r="K720" s="320">
        <v>3</v>
      </c>
      <c r="L720" s="320"/>
      <c r="M720" s="320">
        <v>16</v>
      </c>
      <c r="N720" s="320">
        <v>29</v>
      </c>
      <c r="O720" s="320"/>
      <c r="P720" s="320"/>
      <c r="Q720" s="320"/>
      <c r="R720" s="320"/>
      <c r="S720" s="320">
        <v>4</v>
      </c>
      <c r="T720" s="320">
        <v>4</v>
      </c>
      <c r="U720" s="320">
        <v>3</v>
      </c>
      <c r="V720" s="320">
        <v>2</v>
      </c>
      <c r="W720" s="320">
        <v>1</v>
      </c>
      <c r="X720" s="320"/>
      <c r="Y720" s="320"/>
      <c r="Z720" s="320"/>
      <c r="AA720" s="321"/>
      <c r="AB720" s="320"/>
      <c r="AC720" s="320"/>
      <c r="AD720" s="320">
        <v>3</v>
      </c>
      <c r="AE720" s="320">
        <v>1</v>
      </c>
      <c r="AF720" s="320">
        <v>1</v>
      </c>
      <c r="AG720" s="320">
        <v>4</v>
      </c>
      <c r="AH720" s="320">
        <v>3</v>
      </c>
      <c r="AI720" s="320">
        <v>4</v>
      </c>
      <c r="AJ720" s="320">
        <v>5</v>
      </c>
      <c r="AK720" s="320">
        <v>2</v>
      </c>
      <c r="AL720" s="320">
        <v>6</v>
      </c>
      <c r="AM720" s="320">
        <v>4</v>
      </c>
      <c r="AN720" s="320">
        <v>3</v>
      </c>
      <c r="AO720" s="320">
        <v>2</v>
      </c>
      <c r="AP720" s="320">
        <v>3</v>
      </c>
      <c r="AQ720" s="320">
        <v>3</v>
      </c>
      <c r="AR720" s="320">
        <v>2</v>
      </c>
      <c r="AS720" s="320">
        <v>2</v>
      </c>
      <c r="AT720" s="320" t="s">
        <v>22</v>
      </c>
      <c r="AU720" s="320">
        <v>3</v>
      </c>
      <c r="AV720" s="320"/>
      <c r="AW720" s="320">
        <v>4</v>
      </c>
      <c r="AX720" s="320">
        <v>4</v>
      </c>
      <c r="AY720" s="320">
        <v>4</v>
      </c>
      <c r="AZ720" s="320">
        <v>4</v>
      </c>
      <c r="BA720" s="320">
        <v>4</v>
      </c>
      <c r="BB720" s="320">
        <v>4</v>
      </c>
      <c r="BC720" s="320"/>
      <c r="BD720" s="320" t="s">
        <v>22</v>
      </c>
      <c r="BE720" s="320" t="s">
        <v>22</v>
      </c>
      <c r="BF720" s="320"/>
      <c r="BG720" s="320"/>
      <c r="BH720" s="320">
        <v>3</v>
      </c>
      <c r="BI720" s="320">
        <v>4</v>
      </c>
      <c r="BJ720" s="320"/>
      <c r="BK720" s="320">
        <v>4</v>
      </c>
      <c r="BL720" s="320">
        <v>3</v>
      </c>
      <c r="BM720" s="320"/>
      <c r="BN720" s="320"/>
      <c r="BO720" s="381">
        <v>43497.44902777778</v>
      </c>
    </row>
    <row r="721" spans="1:67" ht="15" x14ac:dyDescent="0.25">
      <c r="A721" s="244" t="str">
        <f>IFERROR(LOOKUP(H721,BLIOTECAS!$D$2:$D$30,BLIOTECAS!$C$2:$C$30),"N/C")</f>
        <v>F. Ciencias Biológicas</v>
      </c>
      <c r="B721" s="243" t="str">
        <f>IFERROR(LOOKUP(H721,BLIOTECAS!$D$2:$D$29,BLIOTECAS!$E$2:$E$29),"N/C")</f>
        <v>Ciencias Experimentales</v>
      </c>
      <c r="C721" s="243">
        <f>LOOKUP(H721,BLIOTECAS!$D$2:$D$30,BLIOTECAS!$F$2:$F$30)</f>
        <v>2</v>
      </c>
      <c r="D721" s="320">
        <v>733</v>
      </c>
      <c r="E721" s="320"/>
      <c r="F721" s="320"/>
      <c r="G721" s="320">
        <v>1</v>
      </c>
      <c r="H721" s="320">
        <v>2</v>
      </c>
      <c r="I721" s="320"/>
      <c r="J721" s="320">
        <v>3</v>
      </c>
      <c r="K721" s="320">
        <v>3</v>
      </c>
      <c r="L721" s="320"/>
      <c r="M721" s="320">
        <v>2</v>
      </c>
      <c r="N721" s="320">
        <v>29</v>
      </c>
      <c r="O721" s="320"/>
      <c r="P721" s="320"/>
      <c r="Q721" s="320"/>
      <c r="R721" s="320"/>
      <c r="S721" s="320">
        <v>3</v>
      </c>
      <c r="T721" s="320">
        <v>5</v>
      </c>
      <c r="U721" s="320">
        <v>5</v>
      </c>
      <c r="V721" s="320">
        <v>5</v>
      </c>
      <c r="W721" s="320">
        <v>1</v>
      </c>
      <c r="X721" s="320">
        <v>2</v>
      </c>
      <c r="Y721" s="320"/>
      <c r="Z721" s="320"/>
      <c r="AA721" s="320"/>
      <c r="AB721" s="320"/>
      <c r="AC721" s="320"/>
      <c r="AD721" s="320">
        <v>4</v>
      </c>
      <c r="AE721" s="320">
        <v>1</v>
      </c>
      <c r="AF721" s="320">
        <v>1</v>
      </c>
      <c r="AG721" s="320">
        <v>2</v>
      </c>
      <c r="AH721" s="320">
        <v>5</v>
      </c>
      <c r="AI721" s="320">
        <v>4</v>
      </c>
      <c r="AJ721" s="320">
        <v>4</v>
      </c>
      <c r="AK721" s="320">
        <v>1</v>
      </c>
      <c r="AL721" s="320">
        <v>3</v>
      </c>
      <c r="AM721" s="320">
        <v>4</v>
      </c>
      <c r="AN721" s="320">
        <v>4</v>
      </c>
      <c r="AO721" s="320">
        <v>4</v>
      </c>
      <c r="AP721" s="320"/>
      <c r="AQ721" s="320">
        <v>3</v>
      </c>
      <c r="AR721" s="320"/>
      <c r="AS721" s="320">
        <v>3</v>
      </c>
      <c r="AT721" s="320" t="s">
        <v>22</v>
      </c>
      <c r="AU721" s="320">
        <v>3</v>
      </c>
      <c r="AV721" s="320"/>
      <c r="AW721" s="320">
        <v>4</v>
      </c>
      <c r="AX721" s="320">
        <v>2</v>
      </c>
      <c r="AY721" s="320">
        <v>4</v>
      </c>
      <c r="AZ721" s="320">
        <v>5</v>
      </c>
      <c r="BA721" s="320">
        <v>4</v>
      </c>
      <c r="BB721" s="320">
        <v>4</v>
      </c>
      <c r="BC721" s="320"/>
      <c r="BD721" s="320" t="s">
        <v>22</v>
      </c>
      <c r="BE721" s="320" t="s">
        <v>22</v>
      </c>
      <c r="BF721" s="320"/>
      <c r="BG721" s="320"/>
      <c r="BH721" s="320">
        <v>3</v>
      </c>
      <c r="BI721" s="320">
        <v>4</v>
      </c>
      <c r="BJ721" s="320"/>
      <c r="BK721" s="320">
        <v>4</v>
      </c>
      <c r="BL721" s="320"/>
      <c r="BM721" s="320"/>
      <c r="BN721" s="320" t="s">
        <v>732</v>
      </c>
      <c r="BO721" s="381">
        <v>43497.449895833335</v>
      </c>
    </row>
    <row r="722" spans="1:67" ht="15" x14ac:dyDescent="0.25">
      <c r="A722" s="244" t="str">
        <f>IFERROR(LOOKUP(H722,BLIOTECAS!$D$2:$D$30,BLIOTECAS!$C$2:$C$30),"N/C")</f>
        <v>F. Ciencias de la Información</v>
      </c>
      <c r="B722" s="243" t="str">
        <f>IFERROR(LOOKUP(H722,BLIOTECAS!$D$2:$D$29,BLIOTECAS!$E$2:$E$29),"N/C")</f>
        <v>Ciencias Sociales</v>
      </c>
      <c r="C722" s="243">
        <f>LOOKUP(H722,BLIOTECAS!$D$2:$D$30,BLIOTECAS!$F$2:$F$30)</f>
        <v>3</v>
      </c>
      <c r="D722" s="320">
        <v>734</v>
      </c>
      <c r="E722" s="320"/>
      <c r="F722" s="320"/>
      <c r="G722" s="320">
        <v>1</v>
      </c>
      <c r="H722" s="320">
        <v>4</v>
      </c>
      <c r="I722" s="320"/>
      <c r="J722" s="320">
        <v>4</v>
      </c>
      <c r="K722" s="320">
        <v>3</v>
      </c>
      <c r="L722" s="320"/>
      <c r="M722" s="320">
        <v>29</v>
      </c>
      <c r="N722" s="320">
        <v>4</v>
      </c>
      <c r="O722" s="320">
        <v>14</v>
      </c>
      <c r="P722" s="320"/>
      <c r="Q722" s="320"/>
      <c r="R722" s="320"/>
      <c r="S722" s="320">
        <v>3</v>
      </c>
      <c r="T722" s="320">
        <v>2</v>
      </c>
      <c r="U722" s="320">
        <v>3</v>
      </c>
      <c r="V722" s="320">
        <v>3</v>
      </c>
      <c r="W722" s="320"/>
      <c r="X722" s="320">
        <v>2</v>
      </c>
      <c r="Y722" s="320"/>
      <c r="Z722" s="320"/>
      <c r="AA722" s="320"/>
      <c r="AB722" s="320"/>
      <c r="AC722" s="320"/>
      <c r="AD722" s="320">
        <v>1</v>
      </c>
      <c r="AE722" s="320">
        <v>1</v>
      </c>
      <c r="AF722" s="320">
        <v>1</v>
      </c>
      <c r="AG722" s="320">
        <v>3</v>
      </c>
      <c r="AH722" s="320">
        <v>5</v>
      </c>
      <c r="AI722" s="320">
        <v>5</v>
      </c>
      <c r="AJ722" s="320">
        <v>5</v>
      </c>
      <c r="AK722" s="320">
        <v>1</v>
      </c>
      <c r="AL722" s="320">
        <v>1</v>
      </c>
      <c r="AM722" s="320">
        <v>2</v>
      </c>
      <c r="AN722" s="320">
        <v>4</v>
      </c>
      <c r="AO722" s="320">
        <v>1</v>
      </c>
      <c r="AP722" s="320">
        <v>1</v>
      </c>
      <c r="AQ722" s="320">
        <v>2</v>
      </c>
      <c r="AR722" s="320">
        <v>1</v>
      </c>
      <c r="AS722" s="320">
        <v>3</v>
      </c>
      <c r="AT722" s="320" t="s">
        <v>22</v>
      </c>
      <c r="AU722" s="320">
        <v>1</v>
      </c>
      <c r="AV722" s="320"/>
      <c r="AW722" s="320">
        <v>1</v>
      </c>
      <c r="AX722" s="320">
        <v>1</v>
      </c>
      <c r="AY722" s="320">
        <v>1</v>
      </c>
      <c r="AZ722" s="320">
        <v>5</v>
      </c>
      <c r="BA722" s="320">
        <v>5</v>
      </c>
      <c r="BB722" s="320">
        <v>5</v>
      </c>
      <c r="BC722" s="320"/>
      <c r="BD722" s="320" t="s">
        <v>22</v>
      </c>
      <c r="BE722" s="320" t="s">
        <v>22</v>
      </c>
      <c r="BF722" s="320"/>
      <c r="BG722" s="320"/>
      <c r="BH722" s="320">
        <v>4</v>
      </c>
      <c r="BI722" s="320">
        <v>1</v>
      </c>
      <c r="BJ722" s="320"/>
      <c r="BK722" s="320">
        <v>3</v>
      </c>
      <c r="BL722" s="320"/>
      <c r="BM722" s="320"/>
      <c r="BN722" s="320"/>
      <c r="BO722" s="381">
        <v>43497.45</v>
      </c>
    </row>
    <row r="723" spans="1:67" ht="15" x14ac:dyDescent="0.25">
      <c r="A723" s="244" t="str">
        <f>IFERROR(LOOKUP(H723,BLIOTECAS!$D$2:$D$30,BLIOTECAS!$C$2:$C$30),"N/C")</f>
        <v>F. Filología</v>
      </c>
      <c r="B723" s="243" t="str">
        <f>IFERROR(LOOKUP(H723,BLIOTECAS!$D$2:$D$29,BLIOTECAS!$E$2:$E$29),"N/C")</f>
        <v>Humanidades</v>
      </c>
      <c r="C723" s="243">
        <f>LOOKUP(H723,BLIOTECAS!$D$2:$D$30,BLIOTECAS!$F$2:$F$30)</f>
        <v>1</v>
      </c>
      <c r="D723" s="320">
        <v>735</v>
      </c>
      <c r="E723" s="320"/>
      <c r="F723" s="320"/>
      <c r="G723" s="320">
        <v>1</v>
      </c>
      <c r="H723" s="320">
        <v>14</v>
      </c>
      <c r="I723" s="320"/>
      <c r="J723" s="320">
        <v>3</v>
      </c>
      <c r="K723" s="320">
        <v>3</v>
      </c>
      <c r="L723" s="320"/>
      <c r="M723" s="320">
        <v>29</v>
      </c>
      <c r="N723" s="320">
        <v>14</v>
      </c>
      <c r="O723" s="320">
        <v>16</v>
      </c>
      <c r="P723" s="320"/>
      <c r="Q723" s="320"/>
      <c r="R723" s="320"/>
      <c r="S723" s="320">
        <v>4</v>
      </c>
      <c r="T723" s="320">
        <v>3</v>
      </c>
      <c r="U723" s="320">
        <v>5</v>
      </c>
      <c r="V723" s="320">
        <v>5</v>
      </c>
      <c r="W723" s="320">
        <v>1</v>
      </c>
      <c r="X723" s="320">
        <v>2</v>
      </c>
      <c r="Y723" s="320"/>
      <c r="Z723" s="320"/>
      <c r="AA723" s="320"/>
      <c r="AB723" s="320"/>
      <c r="AC723" s="320"/>
      <c r="AD723" s="320">
        <v>5</v>
      </c>
      <c r="AE723" s="320">
        <v>4</v>
      </c>
      <c r="AF723" s="320">
        <v>4</v>
      </c>
      <c r="AG723" s="320">
        <v>4</v>
      </c>
      <c r="AH723" s="320">
        <v>3</v>
      </c>
      <c r="AI723" s="320">
        <v>5</v>
      </c>
      <c r="AJ723" s="320">
        <v>5</v>
      </c>
      <c r="AK723" s="320">
        <v>3</v>
      </c>
      <c r="AL723" s="320">
        <v>4</v>
      </c>
      <c r="AM723" s="320">
        <v>4</v>
      </c>
      <c r="AN723" s="320">
        <v>3</v>
      </c>
      <c r="AO723" s="320">
        <v>5</v>
      </c>
      <c r="AP723" s="320">
        <v>4</v>
      </c>
      <c r="AQ723" s="320">
        <v>5</v>
      </c>
      <c r="AR723" s="320">
        <v>4</v>
      </c>
      <c r="AS723" s="320">
        <v>4</v>
      </c>
      <c r="AT723" s="320" t="s">
        <v>22</v>
      </c>
      <c r="AU723" s="320">
        <v>4</v>
      </c>
      <c r="AV723" s="320"/>
      <c r="AW723" s="320">
        <v>4</v>
      </c>
      <c r="AX723" s="320">
        <v>2</v>
      </c>
      <c r="AY723" s="320">
        <v>3</v>
      </c>
      <c r="AZ723" s="320">
        <v>4</v>
      </c>
      <c r="BA723" s="320">
        <v>3</v>
      </c>
      <c r="BB723" s="320">
        <v>4</v>
      </c>
      <c r="BC723" s="320"/>
      <c r="BD723" s="320" t="s">
        <v>22</v>
      </c>
      <c r="BE723" s="320" t="s">
        <v>22</v>
      </c>
      <c r="BF723" s="320">
        <v>1</v>
      </c>
      <c r="BG723" s="320"/>
      <c r="BH723" s="320">
        <v>4</v>
      </c>
      <c r="BI723" s="320">
        <v>2</v>
      </c>
      <c r="BJ723" s="320"/>
      <c r="BK723" s="320">
        <v>4</v>
      </c>
      <c r="BL723" s="320">
        <v>3</v>
      </c>
      <c r="BM723" s="320"/>
      <c r="BN723" s="320" t="s">
        <v>733</v>
      </c>
      <c r="BO723" s="381">
        <v>43497.450740740744</v>
      </c>
    </row>
    <row r="724" spans="1:67" ht="15" x14ac:dyDescent="0.25">
      <c r="A724" s="244" t="str">
        <f>IFERROR(LOOKUP(H724,BLIOTECAS!$D$2:$D$30,BLIOTECAS!$C$2:$C$30),"N/C")</f>
        <v>F. Filología</v>
      </c>
      <c r="B724" s="243" t="str">
        <f>IFERROR(LOOKUP(H724,BLIOTECAS!$D$2:$D$29,BLIOTECAS!$E$2:$E$29),"N/C")</f>
        <v>Humanidades</v>
      </c>
      <c r="C724" s="243">
        <f>LOOKUP(H724,BLIOTECAS!$D$2:$D$30,BLIOTECAS!$F$2:$F$30)</f>
        <v>1</v>
      </c>
      <c r="D724" s="320">
        <v>736</v>
      </c>
      <c r="E724" s="320"/>
      <c r="F724" s="320"/>
      <c r="G724" s="320">
        <v>1</v>
      </c>
      <c r="H724" s="320">
        <v>14</v>
      </c>
      <c r="I724" s="320"/>
      <c r="J724" s="320">
        <v>4</v>
      </c>
      <c r="K724" s="320">
        <v>1</v>
      </c>
      <c r="L724" s="320"/>
      <c r="M724" s="320">
        <v>15</v>
      </c>
      <c r="N724" s="320">
        <v>5</v>
      </c>
      <c r="O724" s="320">
        <v>29</v>
      </c>
      <c r="P724" s="320"/>
      <c r="Q724" s="320"/>
      <c r="R724" s="320"/>
      <c r="S724" s="320">
        <v>3</v>
      </c>
      <c r="T724" s="320">
        <v>5</v>
      </c>
      <c r="U724" s="320">
        <v>5</v>
      </c>
      <c r="V724" s="320">
        <v>4</v>
      </c>
      <c r="W724" s="320"/>
      <c r="X724" s="320">
        <v>2</v>
      </c>
      <c r="Y724" s="320"/>
      <c r="Z724" s="320"/>
      <c r="AA724" s="320"/>
      <c r="AB724" s="320"/>
      <c r="AC724" s="320"/>
      <c r="AD724" s="320">
        <v>4</v>
      </c>
      <c r="AE724" s="320">
        <v>1</v>
      </c>
      <c r="AF724" s="320">
        <v>1</v>
      </c>
      <c r="AG724" s="320">
        <v>4</v>
      </c>
      <c r="AH724" s="320">
        <v>5</v>
      </c>
      <c r="AI724" s="320">
        <v>3</v>
      </c>
      <c r="AJ724" s="320">
        <v>4</v>
      </c>
      <c r="AK724" s="320">
        <v>1</v>
      </c>
      <c r="AL724" s="320">
        <v>6</v>
      </c>
      <c r="AM724" s="320">
        <v>4</v>
      </c>
      <c r="AN724" s="320">
        <v>4</v>
      </c>
      <c r="AO724" s="320">
        <v>3</v>
      </c>
      <c r="AP724" s="320">
        <v>5</v>
      </c>
      <c r="AQ724" s="320">
        <v>3</v>
      </c>
      <c r="AR724" s="320">
        <v>3</v>
      </c>
      <c r="AS724" s="320">
        <v>4</v>
      </c>
      <c r="AT724" s="320" t="s">
        <v>22</v>
      </c>
      <c r="AU724" s="320">
        <v>1</v>
      </c>
      <c r="AV724" s="320"/>
      <c r="AW724" s="320">
        <v>5</v>
      </c>
      <c r="AX724" s="320">
        <v>5</v>
      </c>
      <c r="AY724" s="320">
        <v>3</v>
      </c>
      <c r="AZ724" s="320">
        <v>4</v>
      </c>
      <c r="BA724" s="320">
        <v>3</v>
      </c>
      <c r="BB724" s="320">
        <v>2</v>
      </c>
      <c r="BC724" s="320"/>
      <c r="BD724" s="320" t="s">
        <v>22</v>
      </c>
      <c r="BE724" s="320" t="s">
        <v>22</v>
      </c>
      <c r="BF724" s="320"/>
      <c r="BG724" s="320"/>
      <c r="BH724" s="320">
        <v>5</v>
      </c>
      <c r="BI724" s="320">
        <v>5</v>
      </c>
      <c r="BJ724" s="320"/>
      <c r="BK724" s="320">
        <v>4</v>
      </c>
      <c r="BL724" s="320">
        <v>4</v>
      </c>
      <c r="BM724" s="320"/>
      <c r="BN724" s="320" t="s">
        <v>734</v>
      </c>
      <c r="BO724" s="381">
        <v>43497.451215277775</v>
      </c>
    </row>
    <row r="725" spans="1:67" ht="15" x14ac:dyDescent="0.25">
      <c r="A725" s="244" t="str">
        <f>IFERROR(LOOKUP(H725,BLIOTECAS!$D$2:$D$30,BLIOTECAS!$C$2:$C$30),"N/C")</f>
        <v>F. Geografía e Historia</v>
      </c>
      <c r="B725" s="243" t="str">
        <f>IFERROR(LOOKUP(H725,BLIOTECAS!$D$2:$D$29,BLIOTECAS!$E$2:$E$29),"N/C")</f>
        <v>Humanidades</v>
      </c>
      <c r="C725" s="243">
        <f>LOOKUP(H725,BLIOTECAS!$D$2:$D$30,BLIOTECAS!$F$2:$F$30)</f>
        <v>1</v>
      </c>
      <c r="D725" s="320">
        <v>737</v>
      </c>
      <c r="E725" s="320"/>
      <c r="F725" s="320"/>
      <c r="G725" s="320">
        <v>2</v>
      </c>
      <c r="H725" s="320">
        <v>16</v>
      </c>
      <c r="I725" s="320"/>
      <c r="J725" s="320">
        <v>4</v>
      </c>
      <c r="K725" s="320">
        <v>3</v>
      </c>
      <c r="L725" s="320"/>
      <c r="M725" s="320">
        <v>16</v>
      </c>
      <c r="N725" s="320">
        <v>4</v>
      </c>
      <c r="O725" s="320">
        <v>1</v>
      </c>
      <c r="P725" s="320" t="s">
        <v>735</v>
      </c>
      <c r="Q725" s="320"/>
      <c r="R725" s="320"/>
      <c r="S725" s="320">
        <v>4</v>
      </c>
      <c r="T725" s="320">
        <v>4</v>
      </c>
      <c r="U725" s="320">
        <v>3</v>
      </c>
      <c r="V725" s="320">
        <v>2</v>
      </c>
      <c r="W725" s="320"/>
      <c r="X725" s="320"/>
      <c r="Y725" s="320">
        <v>3</v>
      </c>
      <c r="Z725" s="320">
        <v>4</v>
      </c>
      <c r="AA725" s="320" t="s">
        <v>736</v>
      </c>
      <c r="AB725" s="320"/>
      <c r="AC725" s="320"/>
      <c r="AD725" s="320">
        <v>3</v>
      </c>
      <c r="AE725" s="320">
        <v>3</v>
      </c>
      <c r="AF725" s="320">
        <v>1</v>
      </c>
      <c r="AG725" s="320">
        <v>4</v>
      </c>
      <c r="AH725" s="320">
        <v>3</v>
      </c>
      <c r="AI725" s="320">
        <v>3</v>
      </c>
      <c r="AJ725" s="320">
        <v>1</v>
      </c>
      <c r="AK725" s="320">
        <v>1</v>
      </c>
      <c r="AL725" s="320">
        <v>3</v>
      </c>
      <c r="AM725" s="320">
        <v>3</v>
      </c>
      <c r="AN725" s="320">
        <v>3</v>
      </c>
      <c r="AO725" s="320">
        <v>1</v>
      </c>
      <c r="AP725" s="320">
        <v>2</v>
      </c>
      <c r="AQ725" s="320">
        <v>3</v>
      </c>
      <c r="AR725" s="320">
        <v>3</v>
      </c>
      <c r="AS725" s="320">
        <v>3</v>
      </c>
      <c r="AT725" s="320" t="s">
        <v>356</v>
      </c>
      <c r="AU725" s="320">
        <v>3</v>
      </c>
      <c r="AV725" s="320"/>
      <c r="AW725" s="320">
        <v>2</v>
      </c>
      <c r="AX725" s="320">
        <v>4</v>
      </c>
      <c r="AY725" s="320">
        <v>4</v>
      </c>
      <c r="AZ725" s="320">
        <v>4</v>
      </c>
      <c r="BA725" s="320">
        <v>4</v>
      </c>
      <c r="BB725" s="320">
        <v>3</v>
      </c>
      <c r="BC725" s="320"/>
      <c r="BD725" s="320" t="s">
        <v>22</v>
      </c>
      <c r="BE725" s="320" t="s">
        <v>22</v>
      </c>
      <c r="BF725" s="320"/>
      <c r="BG725" s="320"/>
      <c r="BH725" s="320">
        <v>3</v>
      </c>
      <c r="BI725" s="320">
        <v>3</v>
      </c>
      <c r="BJ725" s="320"/>
      <c r="BK725" s="320">
        <v>3</v>
      </c>
      <c r="BL725" s="320">
        <v>4</v>
      </c>
      <c r="BM725" s="320"/>
      <c r="BN725" s="320" t="s">
        <v>737</v>
      </c>
      <c r="BO725" s="381">
        <v>43497.451527777775</v>
      </c>
    </row>
    <row r="726" spans="1:67" ht="15" x14ac:dyDescent="0.25">
      <c r="A726" s="244" t="str">
        <f>IFERROR(LOOKUP(H726,BLIOTECAS!$D$2:$D$30,BLIOTECAS!$C$2:$C$30),"N/C")</f>
        <v>F. Medicina</v>
      </c>
      <c r="B726" s="243" t="str">
        <f>IFERROR(LOOKUP(H726,BLIOTECAS!$D$2:$D$29,BLIOTECAS!$E$2:$E$29),"N/C")</f>
        <v>Ciencias de la Salud</v>
      </c>
      <c r="C726" s="243">
        <f>LOOKUP(H726,BLIOTECAS!$D$2:$D$30,BLIOTECAS!$F$2:$F$30)</f>
        <v>4</v>
      </c>
      <c r="D726" s="320">
        <v>738</v>
      </c>
      <c r="E726" s="320"/>
      <c r="F726" s="320"/>
      <c r="G726" s="320">
        <v>2</v>
      </c>
      <c r="H726" s="320">
        <v>18</v>
      </c>
      <c r="I726" s="320"/>
      <c r="J726" s="320">
        <v>4</v>
      </c>
      <c r="K726" s="320">
        <v>2</v>
      </c>
      <c r="L726" s="320"/>
      <c r="M726" s="320">
        <v>18</v>
      </c>
      <c r="N726" s="320">
        <v>2</v>
      </c>
      <c r="O726" s="320"/>
      <c r="P726" s="320"/>
      <c r="Q726" s="320"/>
      <c r="R726" s="320"/>
      <c r="S726" s="320">
        <v>5</v>
      </c>
      <c r="T726" s="320">
        <v>2</v>
      </c>
      <c r="U726" s="320">
        <v>3</v>
      </c>
      <c r="V726" s="320">
        <v>4</v>
      </c>
      <c r="W726" s="320"/>
      <c r="X726" s="320">
        <v>2</v>
      </c>
      <c r="Y726" s="320"/>
      <c r="Z726" s="320"/>
      <c r="AA726" s="320"/>
      <c r="AB726" s="320"/>
      <c r="AC726" s="320"/>
      <c r="AD726" s="320">
        <v>4</v>
      </c>
      <c r="AE726" s="320">
        <v>4</v>
      </c>
      <c r="AF726" s="320">
        <v>4</v>
      </c>
      <c r="AG726" s="320">
        <v>1</v>
      </c>
      <c r="AH726" s="320">
        <v>4</v>
      </c>
      <c r="AI726" s="320">
        <v>5</v>
      </c>
      <c r="AJ726" s="320">
        <v>1</v>
      </c>
      <c r="AK726" s="320">
        <v>1</v>
      </c>
      <c r="AL726" s="320">
        <v>6</v>
      </c>
      <c r="AM726" s="320">
        <v>3</v>
      </c>
      <c r="AN726" s="320">
        <v>3</v>
      </c>
      <c r="AO726" s="320">
        <v>3</v>
      </c>
      <c r="AP726" s="320">
        <v>5</v>
      </c>
      <c r="AQ726" s="320">
        <v>3</v>
      </c>
      <c r="AR726" s="320">
        <v>3</v>
      </c>
      <c r="AS726" s="320">
        <v>3</v>
      </c>
      <c r="AT726" s="320" t="s">
        <v>22</v>
      </c>
      <c r="AU726" s="320">
        <v>3</v>
      </c>
      <c r="AV726" s="320"/>
      <c r="AW726" s="320">
        <v>4</v>
      </c>
      <c r="AX726" s="320">
        <v>3</v>
      </c>
      <c r="AY726" s="320">
        <v>3</v>
      </c>
      <c r="AZ726" s="320">
        <v>3</v>
      </c>
      <c r="BA726" s="320">
        <v>3</v>
      </c>
      <c r="BB726" s="320">
        <v>3</v>
      </c>
      <c r="BC726" s="320"/>
      <c r="BD726" s="320" t="s">
        <v>22</v>
      </c>
      <c r="BE726" s="320" t="s">
        <v>22</v>
      </c>
      <c r="BF726" s="320"/>
      <c r="BG726" s="320"/>
      <c r="BH726" s="320">
        <v>4</v>
      </c>
      <c r="BI726" s="320">
        <v>5</v>
      </c>
      <c r="BJ726" s="320"/>
      <c r="BK726" s="320">
        <v>4</v>
      </c>
      <c r="BL726" s="320"/>
      <c r="BM726" s="320"/>
      <c r="BN726" s="320"/>
      <c r="BO726" s="381">
        <v>43497.451851851853</v>
      </c>
    </row>
    <row r="727" spans="1:67" ht="15" x14ac:dyDescent="0.25">
      <c r="A727" s="244" t="str">
        <f>IFERROR(LOOKUP(H727,BLIOTECAS!$D$2:$D$30,BLIOTECAS!$C$2:$C$30),"N/C")</f>
        <v>F. Ciencias Biológicas</v>
      </c>
      <c r="B727" s="243" t="str">
        <f>IFERROR(LOOKUP(H727,BLIOTECAS!$D$2:$D$29,BLIOTECAS!$E$2:$E$29),"N/C")</f>
        <v>Ciencias Experimentales</v>
      </c>
      <c r="C727" s="243">
        <f>LOOKUP(H727,BLIOTECAS!$D$2:$D$30,BLIOTECAS!$F$2:$F$30)</f>
        <v>2</v>
      </c>
      <c r="D727" s="320">
        <v>739</v>
      </c>
      <c r="E727" s="320"/>
      <c r="F727" s="320"/>
      <c r="G727" s="320">
        <v>2</v>
      </c>
      <c r="H727" s="320">
        <v>2</v>
      </c>
      <c r="I727" s="320"/>
      <c r="J727" s="320">
        <v>3</v>
      </c>
      <c r="K727" s="320">
        <v>1</v>
      </c>
      <c r="L727" s="320"/>
      <c r="M727" s="320">
        <v>2</v>
      </c>
      <c r="N727" s="320"/>
      <c r="O727" s="320"/>
      <c r="P727" s="320"/>
      <c r="Q727" s="320"/>
      <c r="R727" s="320"/>
      <c r="S727" s="320">
        <v>5</v>
      </c>
      <c r="T727" s="320">
        <v>4</v>
      </c>
      <c r="U727" s="320">
        <v>4</v>
      </c>
      <c r="V727" s="320">
        <v>3</v>
      </c>
      <c r="W727" s="320">
        <v>1</v>
      </c>
      <c r="X727" s="320"/>
      <c r="Y727" s="320"/>
      <c r="Z727" s="320"/>
      <c r="AA727" s="320"/>
      <c r="AB727" s="320"/>
      <c r="AC727" s="320"/>
      <c r="AD727" s="320">
        <v>4</v>
      </c>
      <c r="AE727" s="320">
        <v>3</v>
      </c>
      <c r="AF727" s="320">
        <v>3</v>
      </c>
      <c r="AG727" s="320">
        <v>1</v>
      </c>
      <c r="AH727" s="320">
        <v>5</v>
      </c>
      <c r="AI727" s="320">
        <v>5</v>
      </c>
      <c r="AJ727" s="320">
        <v>5</v>
      </c>
      <c r="AK727" s="320">
        <v>2</v>
      </c>
      <c r="AL727" s="320">
        <v>3</v>
      </c>
      <c r="AM727" s="320">
        <v>4</v>
      </c>
      <c r="AN727" s="320">
        <v>5</v>
      </c>
      <c r="AO727" s="320">
        <v>2</v>
      </c>
      <c r="AP727" s="320">
        <v>4</v>
      </c>
      <c r="AQ727" s="320">
        <v>3</v>
      </c>
      <c r="AR727" s="320">
        <v>3</v>
      </c>
      <c r="AS727" s="320">
        <v>4</v>
      </c>
      <c r="AT727" s="320" t="s">
        <v>356</v>
      </c>
      <c r="AU727" s="320">
        <v>3</v>
      </c>
      <c r="AV727" s="320"/>
      <c r="AW727" s="320">
        <v>4</v>
      </c>
      <c r="AX727" s="320">
        <v>5</v>
      </c>
      <c r="AY727" s="320">
        <v>5</v>
      </c>
      <c r="AZ727" s="320">
        <v>5</v>
      </c>
      <c r="BA727" s="320">
        <v>5</v>
      </c>
      <c r="BB727" s="320">
        <v>5</v>
      </c>
      <c r="BC727" s="320"/>
      <c r="BD727" s="320" t="s">
        <v>22</v>
      </c>
      <c r="BE727" s="320" t="s">
        <v>22</v>
      </c>
      <c r="BF727" s="320"/>
      <c r="BG727" s="320"/>
      <c r="BH727" s="320">
        <v>5</v>
      </c>
      <c r="BI727" s="320">
        <v>5</v>
      </c>
      <c r="BJ727" s="320"/>
      <c r="BK727" s="320">
        <v>4</v>
      </c>
      <c r="BL727" s="320">
        <v>4</v>
      </c>
      <c r="BM727" s="320"/>
      <c r="BN727" s="320"/>
      <c r="BO727" s="381">
        <v>43497.452430555553</v>
      </c>
    </row>
    <row r="728" spans="1:67" ht="15" x14ac:dyDescent="0.25">
      <c r="A728" s="244" t="str">
        <f>IFERROR(LOOKUP(H728,BLIOTECAS!$D$2:$D$30,BLIOTECAS!$C$2:$C$30),"N/C")</f>
        <v>F. Psicología</v>
      </c>
      <c r="B728" s="243" t="str">
        <f>IFERROR(LOOKUP(H728,BLIOTECAS!$D$2:$D$29,BLIOTECAS!$E$2:$E$29),"N/C")</f>
        <v>Ciencias de la Salud</v>
      </c>
      <c r="C728" s="243">
        <f>LOOKUP(H728,BLIOTECAS!$D$2:$D$30,BLIOTECAS!$F$2:$F$30)</f>
        <v>4</v>
      </c>
      <c r="D728" s="320">
        <v>740</v>
      </c>
      <c r="E728" s="320"/>
      <c r="F728" s="320"/>
      <c r="G728" s="320">
        <v>1</v>
      </c>
      <c r="H728" s="320">
        <v>20</v>
      </c>
      <c r="I728" s="320"/>
      <c r="J728" s="320">
        <v>4</v>
      </c>
      <c r="K728" s="320">
        <v>1</v>
      </c>
      <c r="L728" s="320"/>
      <c r="M728" s="320">
        <v>20</v>
      </c>
      <c r="N728" s="320">
        <v>9</v>
      </c>
      <c r="O728" s="320">
        <v>5</v>
      </c>
      <c r="P728" s="320" t="s">
        <v>738</v>
      </c>
      <c r="Q728" s="320"/>
      <c r="R728" s="320"/>
      <c r="S728" s="320">
        <v>5</v>
      </c>
      <c r="T728" s="320">
        <v>5</v>
      </c>
      <c r="U728" s="320">
        <v>5</v>
      </c>
      <c r="V728" s="320">
        <v>4</v>
      </c>
      <c r="W728" s="320">
        <v>1</v>
      </c>
      <c r="X728" s="320"/>
      <c r="Y728" s="320"/>
      <c r="Z728" s="320"/>
      <c r="AA728" s="320"/>
      <c r="AB728" s="320"/>
      <c r="AC728" s="320"/>
      <c r="AD728" s="320">
        <v>2</v>
      </c>
      <c r="AE728" s="320">
        <v>1</v>
      </c>
      <c r="AF728" s="320">
        <v>1</v>
      </c>
      <c r="AG728" s="320">
        <v>1</v>
      </c>
      <c r="AH728" s="320">
        <v>5</v>
      </c>
      <c r="AI728" s="320">
        <v>1</v>
      </c>
      <c r="AJ728" s="320">
        <v>5</v>
      </c>
      <c r="AK728" s="320">
        <v>1</v>
      </c>
      <c r="AL728" s="320">
        <v>3</v>
      </c>
      <c r="AM728" s="320">
        <v>3</v>
      </c>
      <c r="AN728" s="320">
        <v>2</v>
      </c>
      <c r="AO728" s="320">
        <v>4</v>
      </c>
      <c r="AP728" s="320">
        <v>5</v>
      </c>
      <c r="AQ728" s="320">
        <v>2</v>
      </c>
      <c r="AR728" s="320">
        <v>4</v>
      </c>
      <c r="AS728" s="320">
        <v>4</v>
      </c>
      <c r="AT728" s="320" t="s">
        <v>356</v>
      </c>
      <c r="AU728" s="320">
        <v>4</v>
      </c>
      <c r="AV728" s="320"/>
      <c r="AW728" s="320">
        <v>5</v>
      </c>
      <c r="AX728" s="320">
        <v>4</v>
      </c>
      <c r="AY728" s="320">
        <v>5</v>
      </c>
      <c r="AZ728" s="320">
        <v>5</v>
      </c>
      <c r="BA728" s="320">
        <v>5</v>
      </c>
      <c r="BB728" s="320">
        <v>5</v>
      </c>
      <c r="BC728" s="320"/>
      <c r="BD728" s="320" t="s">
        <v>356</v>
      </c>
      <c r="BE728" s="320" t="s">
        <v>22</v>
      </c>
      <c r="BF728" s="320"/>
      <c r="BG728" s="320"/>
      <c r="BH728" s="320">
        <v>4</v>
      </c>
      <c r="BI728" s="320">
        <v>4</v>
      </c>
      <c r="BJ728" s="320"/>
      <c r="BK728" s="320">
        <v>5</v>
      </c>
      <c r="BL728" s="320">
        <v>4</v>
      </c>
      <c r="BM728" s="320"/>
      <c r="BN728" s="320"/>
      <c r="BO728" s="381">
        <v>43497.45275462963</v>
      </c>
    </row>
    <row r="729" spans="1:67" ht="15" x14ac:dyDescent="0.25">
      <c r="A729" s="244" t="str">
        <f>IFERROR(LOOKUP(H729,BLIOTECAS!$D$2:$D$30,BLIOTECAS!$C$2:$C$30),"N/C")</f>
        <v>F. Geografía e Historia</v>
      </c>
      <c r="B729" s="243" t="str">
        <f>IFERROR(LOOKUP(H729,BLIOTECAS!$D$2:$D$29,BLIOTECAS!$E$2:$E$29),"N/C")</f>
        <v>Humanidades</v>
      </c>
      <c r="C729" s="243">
        <f>LOOKUP(H729,BLIOTECAS!$D$2:$D$30,BLIOTECAS!$F$2:$F$30)</f>
        <v>1</v>
      </c>
      <c r="D729" s="320">
        <v>741</v>
      </c>
      <c r="E729" s="320"/>
      <c r="F729" s="320"/>
      <c r="G729" s="320">
        <v>1</v>
      </c>
      <c r="H729" s="320">
        <v>16</v>
      </c>
      <c r="I729" s="320"/>
      <c r="J729" s="320">
        <v>4</v>
      </c>
      <c r="K729" s="320">
        <v>2</v>
      </c>
      <c r="L729" s="320"/>
      <c r="M729" s="320">
        <v>16</v>
      </c>
      <c r="N729" s="320">
        <v>29</v>
      </c>
      <c r="O729" s="320">
        <v>14</v>
      </c>
      <c r="P729" s="320" t="s">
        <v>739</v>
      </c>
      <c r="Q729" s="320"/>
      <c r="R729" s="320"/>
      <c r="S729" s="320">
        <v>4</v>
      </c>
      <c r="T729" s="320">
        <v>4</v>
      </c>
      <c r="U729" s="320">
        <v>4</v>
      </c>
      <c r="V729" s="320">
        <v>3</v>
      </c>
      <c r="W729" s="320"/>
      <c r="X729" s="320"/>
      <c r="Y729" s="320">
        <v>3</v>
      </c>
      <c r="Z729" s="320"/>
      <c r="AA729" s="320"/>
      <c r="AB729" s="320"/>
      <c r="AC729" s="320"/>
      <c r="AD729" s="320">
        <v>4</v>
      </c>
      <c r="AE729" s="320">
        <v>3</v>
      </c>
      <c r="AF729" s="320">
        <v>3</v>
      </c>
      <c r="AG729" s="320">
        <v>3</v>
      </c>
      <c r="AH729" s="320">
        <v>2</v>
      </c>
      <c r="AI729" s="320">
        <v>2</v>
      </c>
      <c r="AJ729" s="320">
        <v>5</v>
      </c>
      <c r="AK729" s="320">
        <v>3</v>
      </c>
      <c r="AL729" s="320">
        <v>4</v>
      </c>
      <c r="AM729" s="320">
        <v>4</v>
      </c>
      <c r="AN729" s="320">
        <v>4</v>
      </c>
      <c r="AO729" s="320">
        <v>3</v>
      </c>
      <c r="AP729" s="320">
        <v>3</v>
      </c>
      <c r="AQ729" s="320">
        <v>3</v>
      </c>
      <c r="AR729" s="320">
        <v>2</v>
      </c>
      <c r="AS729" s="320">
        <v>3</v>
      </c>
      <c r="AT729" s="320" t="s">
        <v>22</v>
      </c>
      <c r="AU729" s="320">
        <v>4</v>
      </c>
      <c r="AV729" s="320"/>
      <c r="AW729" s="320">
        <v>4</v>
      </c>
      <c r="AX729" s="320">
        <v>3</v>
      </c>
      <c r="AY729" s="320">
        <v>4</v>
      </c>
      <c r="AZ729" s="320">
        <v>4</v>
      </c>
      <c r="BA729" s="320">
        <v>4</v>
      </c>
      <c r="BB729" s="320">
        <v>4</v>
      </c>
      <c r="BC729" s="320"/>
      <c r="BD729" s="320" t="s">
        <v>22</v>
      </c>
      <c r="BE729" s="320" t="s">
        <v>22</v>
      </c>
      <c r="BF729" s="320">
        <v>3</v>
      </c>
      <c r="BG729" s="320"/>
      <c r="BH729" s="320">
        <v>3</v>
      </c>
      <c r="BI729" s="320">
        <v>3</v>
      </c>
      <c r="BJ729" s="320"/>
      <c r="BK729" s="320">
        <v>4</v>
      </c>
      <c r="BL729" s="320">
        <v>3</v>
      </c>
      <c r="BM729" s="320"/>
      <c r="BN729" s="320"/>
      <c r="BO729" s="381">
        <v>43497.452928240738</v>
      </c>
    </row>
    <row r="730" spans="1:67" ht="15" x14ac:dyDescent="0.25">
      <c r="A730" s="244" t="str">
        <f>IFERROR(LOOKUP(H730,BLIOTECAS!$D$2:$D$30,BLIOTECAS!$C$2:$C$30),"N/C")</f>
        <v>F. Educación - Centro de Formación del Profesorado</v>
      </c>
      <c r="B730" s="243" t="str">
        <f>IFERROR(LOOKUP(H730,BLIOTECAS!$D$2:$D$29,BLIOTECAS!$E$2:$E$29),"N/C")</f>
        <v>Humanidades</v>
      </c>
      <c r="C730" s="243">
        <f>LOOKUP(H730,BLIOTECAS!$D$2:$D$30,BLIOTECAS!$F$2:$F$30)</f>
        <v>1</v>
      </c>
      <c r="D730" s="320">
        <v>742</v>
      </c>
      <c r="E730" s="320"/>
      <c r="F730" s="320"/>
      <c r="G730" s="320">
        <v>1</v>
      </c>
      <c r="H730" s="320">
        <v>12</v>
      </c>
      <c r="I730" s="320"/>
      <c r="J730" s="320">
        <v>1</v>
      </c>
      <c r="K730" s="320">
        <v>1</v>
      </c>
      <c r="L730" s="320"/>
      <c r="M730" s="320"/>
      <c r="N730" s="320"/>
      <c r="O730" s="320"/>
      <c r="P730" s="320"/>
      <c r="Q730" s="320"/>
      <c r="R730" s="320"/>
      <c r="S730" s="320">
        <v>3</v>
      </c>
      <c r="T730" s="320">
        <v>3</v>
      </c>
      <c r="U730" s="320">
        <v>4</v>
      </c>
      <c r="V730" s="320">
        <v>3</v>
      </c>
      <c r="W730" s="320"/>
      <c r="X730" s="320">
        <v>2</v>
      </c>
      <c r="Y730" s="320"/>
      <c r="Z730" s="320"/>
      <c r="AA730" s="320"/>
      <c r="AB730" s="320"/>
      <c r="AC730" s="320"/>
      <c r="AD730" s="320">
        <v>1</v>
      </c>
      <c r="AE730" s="320">
        <v>1</v>
      </c>
      <c r="AF730" s="320">
        <v>1</v>
      </c>
      <c r="AG730" s="320">
        <v>1</v>
      </c>
      <c r="AH730" s="320">
        <v>5</v>
      </c>
      <c r="AI730" s="320">
        <v>5</v>
      </c>
      <c r="AJ730" s="320">
        <v>5</v>
      </c>
      <c r="AK730" s="320">
        <v>1</v>
      </c>
      <c r="AL730" s="320">
        <v>3</v>
      </c>
      <c r="AM730" s="320">
        <v>3</v>
      </c>
      <c r="AN730" s="320">
        <v>3</v>
      </c>
      <c r="AO730" s="320">
        <v>3</v>
      </c>
      <c r="AP730" s="320">
        <v>3</v>
      </c>
      <c r="AQ730" s="320">
        <v>3</v>
      </c>
      <c r="AR730" s="320">
        <v>3</v>
      </c>
      <c r="AS730" s="320">
        <v>3</v>
      </c>
      <c r="AT730" s="320" t="s">
        <v>22</v>
      </c>
      <c r="AU730" s="320">
        <v>3</v>
      </c>
      <c r="AV730" s="320"/>
      <c r="AW730" s="320">
        <v>3</v>
      </c>
      <c r="AX730" s="320">
        <v>2</v>
      </c>
      <c r="AY730" s="320">
        <v>4</v>
      </c>
      <c r="AZ730" s="320">
        <v>3</v>
      </c>
      <c r="BA730" s="320">
        <v>2</v>
      </c>
      <c r="BB730" s="320">
        <v>4</v>
      </c>
      <c r="BC730" s="320"/>
      <c r="BD730" s="320" t="s">
        <v>22</v>
      </c>
      <c r="BE730" s="320" t="s">
        <v>22</v>
      </c>
      <c r="BF730" s="320"/>
      <c r="BG730" s="320"/>
      <c r="BH730" s="320">
        <v>3</v>
      </c>
      <c r="BI730" s="320">
        <v>2</v>
      </c>
      <c r="BJ730" s="320"/>
      <c r="BK730" s="320">
        <v>3</v>
      </c>
      <c r="BL730" s="320">
        <v>3</v>
      </c>
      <c r="BM730" s="320"/>
      <c r="BN730" s="320"/>
      <c r="BO730" s="381">
        <v>43497.453414351854</v>
      </c>
    </row>
    <row r="731" spans="1:67" ht="15" x14ac:dyDescent="0.25">
      <c r="A731" s="244" t="str">
        <f>IFERROR(LOOKUP(H731,BLIOTECAS!$D$2:$D$30,BLIOTECAS!$C$2:$C$30),"N/C")</f>
        <v>F. Psicología</v>
      </c>
      <c r="B731" s="243" t="str">
        <f>IFERROR(LOOKUP(H731,BLIOTECAS!$D$2:$D$29,BLIOTECAS!$E$2:$E$29),"N/C")</f>
        <v>Ciencias de la Salud</v>
      </c>
      <c r="C731" s="243">
        <f>LOOKUP(H731,BLIOTECAS!$D$2:$D$30,BLIOTECAS!$F$2:$F$30)</f>
        <v>4</v>
      </c>
      <c r="D731" s="320">
        <v>743</v>
      </c>
      <c r="E731" s="320"/>
      <c r="F731" s="320"/>
      <c r="G731" s="320">
        <v>1</v>
      </c>
      <c r="H731" s="320">
        <v>20</v>
      </c>
      <c r="I731" s="320"/>
      <c r="J731" s="320">
        <v>3</v>
      </c>
      <c r="K731" s="320">
        <v>2</v>
      </c>
      <c r="L731" s="320"/>
      <c r="M731" s="320">
        <v>20</v>
      </c>
      <c r="N731" s="320">
        <v>20</v>
      </c>
      <c r="O731" s="320">
        <v>20</v>
      </c>
      <c r="P731" s="320"/>
      <c r="Q731" s="320"/>
      <c r="R731" s="320"/>
      <c r="S731" s="320">
        <v>5</v>
      </c>
      <c r="T731" s="320">
        <v>5</v>
      </c>
      <c r="U731" s="320">
        <v>5</v>
      </c>
      <c r="V731" s="320">
        <v>4</v>
      </c>
      <c r="W731" s="320"/>
      <c r="X731" s="320">
        <v>2</v>
      </c>
      <c r="Y731" s="320"/>
      <c r="Z731" s="320"/>
      <c r="AA731" s="320"/>
      <c r="AB731" s="320"/>
      <c r="AC731" s="320"/>
      <c r="AD731" s="320">
        <v>1</v>
      </c>
      <c r="AE731" s="320">
        <v>1</v>
      </c>
      <c r="AF731" s="320">
        <v>3</v>
      </c>
      <c r="AG731" s="320">
        <v>1</v>
      </c>
      <c r="AH731" s="320">
        <v>5</v>
      </c>
      <c r="AI731" s="320">
        <v>3</v>
      </c>
      <c r="AJ731" s="320">
        <v>5</v>
      </c>
      <c r="AK731" s="320">
        <v>3</v>
      </c>
      <c r="AL731" s="320">
        <v>5</v>
      </c>
      <c r="AM731" s="320">
        <v>5</v>
      </c>
      <c r="AN731" s="320">
        <v>5</v>
      </c>
      <c r="AO731" s="320">
        <v>5</v>
      </c>
      <c r="AP731" s="320">
        <v>5</v>
      </c>
      <c r="AQ731" s="320">
        <v>5</v>
      </c>
      <c r="AR731" s="320">
        <v>5</v>
      </c>
      <c r="AS731" s="320">
        <v>5</v>
      </c>
      <c r="AT731" s="320" t="s">
        <v>22</v>
      </c>
      <c r="AU731" s="320">
        <v>5</v>
      </c>
      <c r="AV731" s="320"/>
      <c r="AW731" s="320">
        <v>5</v>
      </c>
      <c r="AX731" s="320">
        <v>5</v>
      </c>
      <c r="AY731" s="320">
        <v>4</v>
      </c>
      <c r="AZ731" s="320">
        <v>5</v>
      </c>
      <c r="BA731" s="320">
        <v>5</v>
      </c>
      <c r="BB731" s="320">
        <v>5</v>
      </c>
      <c r="BC731" s="320"/>
      <c r="BD731" s="320" t="s">
        <v>356</v>
      </c>
      <c r="BE731" s="320" t="s">
        <v>22</v>
      </c>
      <c r="BF731" s="320"/>
      <c r="BG731" s="320"/>
      <c r="BH731" s="320">
        <v>5</v>
      </c>
      <c r="BI731" s="320">
        <v>5</v>
      </c>
      <c r="BJ731" s="320"/>
      <c r="BK731" s="320">
        <v>5</v>
      </c>
      <c r="BL731" s="320">
        <v>5</v>
      </c>
      <c r="BM731" s="320"/>
      <c r="BN731" s="320"/>
      <c r="BO731" s="381">
        <v>43497.453460648147</v>
      </c>
    </row>
    <row r="732" spans="1:67" ht="15" x14ac:dyDescent="0.25">
      <c r="A732" s="244" t="str">
        <f>IFERROR(LOOKUP(H732,BLIOTECAS!$D$2:$D$30,BLIOTECAS!$C$2:$C$30),"N/C")</f>
        <v>F. Geografía e Historia</v>
      </c>
      <c r="B732" s="243" t="str">
        <f>IFERROR(LOOKUP(H732,BLIOTECAS!$D$2:$D$29,BLIOTECAS!$E$2:$E$29),"N/C")</f>
        <v>Humanidades</v>
      </c>
      <c r="C732" s="243">
        <f>LOOKUP(H732,BLIOTECAS!$D$2:$D$30,BLIOTECAS!$F$2:$F$30)</f>
        <v>1</v>
      </c>
      <c r="D732" s="320">
        <v>744</v>
      </c>
      <c r="E732" s="320"/>
      <c r="F732" s="320"/>
      <c r="G732" s="320">
        <v>1</v>
      </c>
      <c r="H732" s="320">
        <v>16</v>
      </c>
      <c r="I732" s="320"/>
      <c r="J732" s="320">
        <v>3</v>
      </c>
      <c r="K732" s="320">
        <v>2</v>
      </c>
      <c r="L732" s="320"/>
      <c r="M732" s="320">
        <v>16</v>
      </c>
      <c r="N732" s="320"/>
      <c r="O732" s="320"/>
      <c r="P732" s="320" t="s">
        <v>740</v>
      </c>
      <c r="Q732" s="320"/>
      <c r="R732" s="320"/>
      <c r="S732" s="320">
        <v>4</v>
      </c>
      <c r="T732" s="320">
        <v>2</v>
      </c>
      <c r="U732" s="320">
        <v>3</v>
      </c>
      <c r="V732" s="320">
        <v>3</v>
      </c>
      <c r="W732" s="320">
        <v>1</v>
      </c>
      <c r="X732" s="320"/>
      <c r="Y732" s="320"/>
      <c r="Z732" s="320"/>
      <c r="AA732" s="320"/>
      <c r="AB732" s="320"/>
      <c r="AC732" s="320"/>
      <c r="AD732" s="320">
        <v>4</v>
      </c>
      <c r="AE732" s="320">
        <v>1</v>
      </c>
      <c r="AF732" s="320">
        <v>1</v>
      </c>
      <c r="AG732" s="320">
        <v>5</v>
      </c>
      <c r="AH732" s="320">
        <v>4</v>
      </c>
      <c r="AI732" s="320">
        <v>4</v>
      </c>
      <c r="AJ732" s="320">
        <v>4</v>
      </c>
      <c r="AK732" s="320">
        <v>4</v>
      </c>
      <c r="AL732" s="320">
        <v>4</v>
      </c>
      <c r="AM732" s="320">
        <v>4</v>
      </c>
      <c r="AN732" s="320">
        <v>5</v>
      </c>
      <c r="AO732" s="320">
        <v>4</v>
      </c>
      <c r="AP732" s="320">
        <v>5</v>
      </c>
      <c r="AQ732" s="320">
        <v>4</v>
      </c>
      <c r="AR732" s="320"/>
      <c r="AS732" s="320">
        <v>5</v>
      </c>
      <c r="AT732" s="320" t="s">
        <v>22</v>
      </c>
      <c r="AU732" s="320">
        <v>4</v>
      </c>
      <c r="AV732" s="320"/>
      <c r="AW732" s="320">
        <v>5</v>
      </c>
      <c r="AX732" s="320">
        <v>5</v>
      </c>
      <c r="AY732" s="320">
        <v>5</v>
      </c>
      <c r="AZ732" s="320">
        <v>5</v>
      </c>
      <c r="BA732" s="320">
        <v>5</v>
      </c>
      <c r="BB732" s="320">
        <v>5</v>
      </c>
      <c r="BC732" s="320"/>
      <c r="BD732" s="320" t="s">
        <v>356</v>
      </c>
      <c r="BE732" s="320" t="s">
        <v>22</v>
      </c>
      <c r="BF732" s="320"/>
      <c r="BG732" s="320"/>
      <c r="BH732" s="320">
        <v>4</v>
      </c>
      <c r="BI732" s="320">
        <v>5</v>
      </c>
      <c r="BJ732" s="320"/>
      <c r="BK732" s="320">
        <v>4</v>
      </c>
      <c r="BL732" s="320">
        <v>4</v>
      </c>
      <c r="BM732" s="320"/>
      <c r="BN732" s="320" t="s">
        <v>741</v>
      </c>
      <c r="BO732" s="381">
        <v>43497.453622685185</v>
      </c>
    </row>
    <row r="733" spans="1:67" ht="15" x14ac:dyDescent="0.25">
      <c r="A733" s="244" t="str">
        <f>IFERROR(LOOKUP(H733,BLIOTECAS!$D$2:$D$30,BLIOTECAS!$C$2:$C$30),"N/C")</f>
        <v>F. Psicología</v>
      </c>
      <c r="B733" s="243" t="str">
        <f>IFERROR(LOOKUP(H733,BLIOTECAS!$D$2:$D$29,BLIOTECAS!$E$2:$E$29),"N/C")</f>
        <v>Ciencias de la Salud</v>
      </c>
      <c r="C733" s="243">
        <f>LOOKUP(H733,BLIOTECAS!$D$2:$D$30,BLIOTECAS!$F$2:$F$30)</f>
        <v>4</v>
      </c>
      <c r="D733" s="320">
        <v>745</v>
      </c>
      <c r="E733" s="320"/>
      <c r="F733" s="320"/>
      <c r="G733" s="320">
        <v>1</v>
      </c>
      <c r="H733" s="320">
        <v>20</v>
      </c>
      <c r="I733" s="320"/>
      <c r="J733" s="320">
        <v>3</v>
      </c>
      <c r="K733" s="320">
        <v>3</v>
      </c>
      <c r="L733" s="320"/>
      <c r="M733" s="320">
        <v>20</v>
      </c>
      <c r="N733" s="320"/>
      <c r="O733" s="320"/>
      <c r="P733" s="320"/>
      <c r="Q733" s="320"/>
      <c r="R733" s="320"/>
      <c r="S733" s="320">
        <v>2</v>
      </c>
      <c r="T733" s="320">
        <v>4</v>
      </c>
      <c r="U733" s="320">
        <v>5</v>
      </c>
      <c r="V733" s="320">
        <v>5</v>
      </c>
      <c r="W733" s="320">
        <v>1</v>
      </c>
      <c r="X733" s="320"/>
      <c r="Y733" s="320"/>
      <c r="Z733" s="320"/>
      <c r="AA733" s="320"/>
      <c r="AB733" s="320"/>
      <c r="AC733" s="320"/>
      <c r="AD733" s="320">
        <v>2</v>
      </c>
      <c r="AE733" s="320">
        <v>2</v>
      </c>
      <c r="AF733" s="320">
        <v>2</v>
      </c>
      <c r="AG733" s="320">
        <v>5</v>
      </c>
      <c r="AH733" s="320">
        <v>5</v>
      </c>
      <c r="AI733" s="320">
        <v>5</v>
      </c>
      <c r="AJ733" s="320">
        <v>5</v>
      </c>
      <c r="AK733" s="320">
        <v>1</v>
      </c>
      <c r="AL733" s="320">
        <v>3</v>
      </c>
      <c r="AM733" s="320">
        <v>4</v>
      </c>
      <c r="AN733" s="320">
        <v>3</v>
      </c>
      <c r="AO733" s="320">
        <v>3</v>
      </c>
      <c r="AP733" s="320">
        <v>3</v>
      </c>
      <c r="AQ733" s="320">
        <v>3</v>
      </c>
      <c r="AR733" s="320">
        <v>3</v>
      </c>
      <c r="AS733" s="320">
        <v>3</v>
      </c>
      <c r="AT733" s="320" t="s">
        <v>22</v>
      </c>
      <c r="AU733" s="320">
        <v>3</v>
      </c>
      <c r="AV733" s="320"/>
      <c r="AW733" s="320">
        <v>5</v>
      </c>
      <c r="AX733" s="320">
        <v>5</v>
      </c>
      <c r="AY733" s="320">
        <v>5</v>
      </c>
      <c r="AZ733" s="320">
        <v>4</v>
      </c>
      <c r="BA733" s="320">
        <v>3</v>
      </c>
      <c r="BB733" s="320">
        <v>3</v>
      </c>
      <c r="BC733" s="320"/>
      <c r="BD733" s="320" t="s">
        <v>22</v>
      </c>
      <c r="BE733" s="320" t="s">
        <v>22</v>
      </c>
      <c r="BF733" s="320"/>
      <c r="BG733" s="320"/>
      <c r="BH733" s="320">
        <v>5</v>
      </c>
      <c r="BI733" s="320">
        <v>5</v>
      </c>
      <c r="BJ733" s="320"/>
      <c r="BK733" s="320">
        <v>4</v>
      </c>
      <c r="BL733" s="320">
        <v>3</v>
      </c>
      <c r="BM733" s="320"/>
      <c r="BN733" s="320"/>
      <c r="BO733" s="381">
        <v>43497.453657407408</v>
      </c>
    </row>
    <row r="734" spans="1:67" ht="15" x14ac:dyDescent="0.25">
      <c r="A734" s="244" t="str">
        <f>IFERROR(LOOKUP(H734,BLIOTECAS!$D$2:$D$30,BLIOTECAS!$C$2:$C$30),"N/C")</f>
        <v>F. Bellas Artes</v>
      </c>
      <c r="B734" s="243" t="str">
        <f>IFERROR(LOOKUP(H734,BLIOTECAS!$D$2:$D$29,BLIOTECAS!$E$2:$E$29),"N/C")</f>
        <v>Humanidades</v>
      </c>
      <c r="C734" s="243">
        <f>LOOKUP(H734,BLIOTECAS!$D$2:$D$30,BLIOTECAS!$F$2:$F$30)</f>
        <v>1</v>
      </c>
      <c r="D734" s="320">
        <v>746</v>
      </c>
      <c r="E734" s="320"/>
      <c r="F734" s="320"/>
      <c r="G734" s="320">
        <v>1</v>
      </c>
      <c r="H734" s="320">
        <v>1</v>
      </c>
      <c r="I734" s="320"/>
      <c r="J734" s="320">
        <v>3</v>
      </c>
      <c r="K734" s="320">
        <v>3</v>
      </c>
      <c r="L734" s="320"/>
      <c r="M734" s="320">
        <v>1</v>
      </c>
      <c r="N734" s="320">
        <v>29</v>
      </c>
      <c r="O734" s="320">
        <v>3</v>
      </c>
      <c r="P734" s="320"/>
      <c r="Q734" s="320"/>
      <c r="R734" s="320"/>
      <c r="S734" s="320">
        <v>5</v>
      </c>
      <c r="T734" s="320">
        <v>4</v>
      </c>
      <c r="U734" s="320">
        <v>3</v>
      </c>
      <c r="V734" s="320">
        <v>4</v>
      </c>
      <c r="W734" s="320">
        <v>1</v>
      </c>
      <c r="X734" s="320"/>
      <c r="Y734" s="320"/>
      <c r="Z734" s="320"/>
      <c r="AA734" s="321"/>
      <c r="AB734" s="320"/>
      <c r="AC734" s="320"/>
      <c r="AD734" s="320">
        <v>3</v>
      </c>
      <c r="AE734" s="320">
        <v>2</v>
      </c>
      <c r="AF734" s="320">
        <v>5</v>
      </c>
      <c r="AG734" s="320">
        <v>4</v>
      </c>
      <c r="AH734" s="320">
        <v>5</v>
      </c>
      <c r="AI734" s="320">
        <v>4</v>
      </c>
      <c r="AJ734" s="320">
        <v>4</v>
      </c>
      <c r="AK734" s="320">
        <v>3</v>
      </c>
      <c r="AL734" s="320">
        <v>3</v>
      </c>
      <c r="AM734" s="320">
        <v>5</v>
      </c>
      <c r="AN734" s="320">
        <v>4</v>
      </c>
      <c r="AO734" s="320">
        <v>3</v>
      </c>
      <c r="AP734" s="320">
        <v>4</v>
      </c>
      <c r="AQ734" s="320">
        <v>5</v>
      </c>
      <c r="AR734" s="320">
        <v>4</v>
      </c>
      <c r="AS734" s="320">
        <v>5</v>
      </c>
      <c r="AT734" s="320" t="s">
        <v>356</v>
      </c>
      <c r="AU734" s="320">
        <v>4</v>
      </c>
      <c r="AV734" s="320"/>
      <c r="AW734" s="320">
        <v>5</v>
      </c>
      <c r="AX734" s="320">
        <v>5</v>
      </c>
      <c r="AY734" s="320">
        <v>5</v>
      </c>
      <c r="AZ734" s="320">
        <v>5</v>
      </c>
      <c r="BA734" s="320">
        <v>5</v>
      </c>
      <c r="BB734" s="320">
        <v>5</v>
      </c>
      <c r="BC734" s="320"/>
      <c r="BD734" s="320" t="s">
        <v>22</v>
      </c>
      <c r="BE734" s="320" t="s">
        <v>22</v>
      </c>
      <c r="BF734" s="320"/>
      <c r="BG734" s="320"/>
      <c r="BH734" s="320">
        <v>5</v>
      </c>
      <c r="BI734" s="320">
        <v>5</v>
      </c>
      <c r="BJ734" s="320"/>
      <c r="BK734" s="320">
        <v>4</v>
      </c>
      <c r="BL734" s="320">
        <v>4</v>
      </c>
      <c r="BM734" s="320"/>
      <c r="BN734" s="320"/>
      <c r="BO734" s="381">
        <v>43497.453668981485</v>
      </c>
    </row>
    <row r="735" spans="1:67" ht="15" x14ac:dyDescent="0.25">
      <c r="A735" s="244" t="str">
        <f>IFERROR(LOOKUP(H735,BLIOTECAS!$D$2:$D$30,BLIOTECAS!$C$2:$C$30),"N/C")</f>
        <v>F. Psicología</v>
      </c>
      <c r="B735" s="243" t="str">
        <f>IFERROR(LOOKUP(H735,BLIOTECAS!$D$2:$D$29,BLIOTECAS!$E$2:$E$29),"N/C")</f>
        <v>Ciencias de la Salud</v>
      </c>
      <c r="C735" s="243">
        <f>LOOKUP(H735,BLIOTECAS!$D$2:$D$30,BLIOTECAS!$F$2:$F$30)</f>
        <v>4</v>
      </c>
      <c r="D735" s="320">
        <v>747</v>
      </c>
      <c r="E735" s="320"/>
      <c r="F735" s="320"/>
      <c r="G735" s="320">
        <v>1</v>
      </c>
      <c r="H735" s="320">
        <v>20</v>
      </c>
      <c r="I735" s="320"/>
      <c r="J735" s="320">
        <v>3</v>
      </c>
      <c r="K735" s="320">
        <v>3</v>
      </c>
      <c r="L735" s="320"/>
      <c r="M735" s="320">
        <v>20</v>
      </c>
      <c r="N735" s="320">
        <v>29</v>
      </c>
      <c r="O735" s="320"/>
      <c r="P735" s="320"/>
      <c r="Q735" s="320"/>
      <c r="R735" s="320"/>
      <c r="S735" s="320">
        <v>2</v>
      </c>
      <c r="T735" s="320">
        <v>5</v>
      </c>
      <c r="U735" s="320">
        <v>5</v>
      </c>
      <c r="V735" s="320">
        <v>5</v>
      </c>
      <c r="W735" s="320"/>
      <c r="X735" s="320">
        <v>2</v>
      </c>
      <c r="Y735" s="320"/>
      <c r="Z735" s="320"/>
      <c r="AA735" s="320"/>
      <c r="AB735" s="320"/>
      <c r="AC735" s="320"/>
      <c r="AD735" s="320">
        <v>5</v>
      </c>
      <c r="AE735" s="320">
        <v>5</v>
      </c>
      <c r="AF735" s="320">
        <v>5</v>
      </c>
      <c r="AG735" s="320">
        <v>4</v>
      </c>
      <c r="AH735" s="320">
        <v>3</v>
      </c>
      <c r="AI735" s="320">
        <v>4</v>
      </c>
      <c r="AJ735" s="320">
        <v>4</v>
      </c>
      <c r="AK735" s="320">
        <v>1</v>
      </c>
      <c r="AL735" s="320">
        <v>5</v>
      </c>
      <c r="AM735" s="320">
        <v>5</v>
      </c>
      <c r="AN735" s="320">
        <v>5</v>
      </c>
      <c r="AO735" s="320">
        <v>4</v>
      </c>
      <c r="AP735" s="320">
        <v>5</v>
      </c>
      <c r="AQ735" s="320">
        <v>5</v>
      </c>
      <c r="AR735" s="320">
        <v>5</v>
      </c>
      <c r="AS735" s="320">
        <v>5</v>
      </c>
      <c r="AT735" s="320" t="s">
        <v>22</v>
      </c>
      <c r="AU735" s="320">
        <v>4</v>
      </c>
      <c r="AV735" s="320"/>
      <c r="AW735" s="320">
        <v>5</v>
      </c>
      <c r="AX735" s="320">
        <v>3</v>
      </c>
      <c r="AY735" s="320">
        <v>5</v>
      </c>
      <c r="AZ735" s="320">
        <v>5</v>
      </c>
      <c r="BA735" s="320">
        <v>5</v>
      </c>
      <c r="BB735" s="320">
        <v>5</v>
      </c>
      <c r="BC735" s="320"/>
      <c r="BD735" s="320" t="s">
        <v>22</v>
      </c>
      <c r="BE735" s="320" t="s">
        <v>22</v>
      </c>
      <c r="BF735" s="320"/>
      <c r="BG735" s="320"/>
      <c r="BH735" s="320">
        <v>5</v>
      </c>
      <c r="BI735" s="320">
        <v>5</v>
      </c>
      <c r="BJ735" s="320"/>
      <c r="BK735" s="320">
        <v>4</v>
      </c>
      <c r="BL735" s="320">
        <v>4</v>
      </c>
      <c r="BM735" s="320"/>
      <c r="BN735" s="320"/>
      <c r="BO735" s="381">
        <v>43497.453900462962</v>
      </c>
    </row>
    <row r="736" spans="1:67" ht="15" x14ac:dyDescent="0.25">
      <c r="A736" s="244" t="str">
        <f>IFERROR(LOOKUP(H736,BLIOTECAS!$D$2:$D$30,BLIOTECAS!$C$2:$C$30),"N/C")</f>
        <v>F. Geografía e Historia</v>
      </c>
      <c r="B736" s="243" t="str">
        <f>IFERROR(LOOKUP(H736,BLIOTECAS!$D$2:$D$29,BLIOTECAS!$E$2:$E$29),"N/C")</f>
        <v>Humanidades</v>
      </c>
      <c r="C736" s="243">
        <f>LOOKUP(H736,BLIOTECAS!$D$2:$D$30,BLIOTECAS!$F$2:$F$30)</f>
        <v>1</v>
      </c>
      <c r="D736" s="320">
        <v>748</v>
      </c>
      <c r="E736" s="320"/>
      <c r="F736" s="320"/>
      <c r="G736" s="320">
        <v>1</v>
      </c>
      <c r="H736" s="320">
        <v>16</v>
      </c>
      <c r="I736" s="320"/>
      <c r="J736" s="320">
        <v>5</v>
      </c>
      <c r="K736" s="320">
        <v>3</v>
      </c>
      <c r="L736" s="320"/>
      <c r="M736" s="320">
        <v>16</v>
      </c>
      <c r="N736" s="320">
        <v>29</v>
      </c>
      <c r="O736" s="320">
        <v>15</v>
      </c>
      <c r="P736" s="320"/>
      <c r="Q736" s="320"/>
      <c r="R736" s="320"/>
      <c r="S736" s="320">
        <v>4</v>
      </c>
      <c r="T736" s="320">
        <v>4</v>
      </c>
      <c r="U736" s="320">
        <v>4</v>
      </c>
      <c r="V736" s="320">
        <v>2</v>
      </c>
      <c r="W736" s="320"/>
      <c r="X736" s="320"/>
      <c r="Y736" s="320"/>
      <c r="Z736" s="320">
        <v>4</v>
      </c>
      <c r="AA736" s="320"/>
      <c r="AB736" s="320"/>
      <c r="AC736" s="320"/>
      <c r="AD736" s="320">
        <v>5</v>
      </c>
      <c r="AE736" s="320">
        <v>3</v>
      </c>
      <c r="AF736" s="320">
        <v>2</v>
      </c>
      <c r="AG736" s="320">
        <v>4</v>
      </c>
      <c r="AH736" s="320">
        <v>4</v>
      </c>
      <c r="AI736" s="320">
        <v>3</v>
      </c>
      <c r="AJ736" s="320">
        <v>5</v>
      </c>
      <c r="AK736" s="320">
        <v>1</v>
      </c>
      <c r="AL736" s="320">
        <v>4</v>
      </c>
      <c r="AM736" s="320">
        <v>4</v>
      </c>
      <c r="AN736" s="320">
        <v>4</v>
      </c>
      <c r="AO736" s="320">
        <v>3</v>
      </c>
      <c r="AP736" s="320">
        <v>4</v>
      </c>
      <c r="AQ736" s="320">
        <v>3</v>
      </c>
      <c r="AR736" s="320">
        <v>3</v>
      </c>
      <c r="AS736" s="320">
        <v>3</v>
      </c>
      <c r="AT736" s="320" t="s">
        <v>22</v>
      </c>
      <c r="AU736" s="320">
        <v>4</v>
      </c>
      <c r="AV736" s="320"/>
      <c r="AW736" s="320">
        <v>4</v>
      </c>
      <c r="AX736" s="320">
        <v>2</v>
      </c>
      <c r="AY736" s="320">
        <v>4</v>
      </c>
      <c r="AZ736" s="320">
        <v>4</v>
      </c>
      <c r="BA736" s="320">
        <v>4</v>
      </c>
      <c r="BB736" s="320">
        <v>4</v>
      </c>
      <c r="BC736" s="320"/>
      <c r="BD736" s="320" t="s">
        <v>22</v>
      </c>
      <c r="BE736" s="320" t="s">
        <v>22</v>
      </c>
      <c r="BF736" s="320"/>
      <c r="BG736" s="320"/>
      <c r="BH736" s="320">
        <v>4</v>
      </c>
      <c r="BI736" s="320">
        <v>4</v>
      </c>
      <c r="BJ736" s="320"/>
      <c r="BK736" s="320">
        <v>4</v>
      </c>
      <c r="BL736" s="320">
        <v>4</v>
      </c>
      <c r="BM736" s="320"/>
      <c r="BN736" s="320"/>
      <c r="BO736" s="381">
        <v>43497.453946759262</v>
      </c>
    </row>
    <row r="737" spans="1:67" ht="15" x14ac:dyDescent="0.25">
      <c r="A737" s="244" t="str">
        <f>IFERROR(LOOKUP(H737,BLIOTECAS!$D$2:$D$30,BLIOTECAS!$C$2:$C$30),"N/C")</f>
        <v>F. Ciencias Matemáticas</v>
      </c>
      <c r="B737" s="243" t="str">
        <f>IFERROR(LOOKUP(H737,BLIOTECAS!$D$2:$D$29,BLIOTECAS!$E$2:$E$29),"N/C")</f>
        <v>Ciencias Experimentales</v>
      </c>
      <c r="C737" s="243">
        <f>LOOKUP(H737,BLIOTECAS!$D$2:$D$30,BLIOTECAS!$F$2:$F$30)</f>
        <v>2</v>
      </c>
      <c r="D737" s="320">
        <v>750</v>
      </c>
      <c r="E737" s="320"/>
      <c r="F737" s="320"/>
      <c r="G737" s="320">
        <v>1</v>
      </c>
      <c r="H737" s="320">
        <v>8</v>
      </c>
      <c r="I737" s="320"/>
      <c r="J737" s="320">
        <v>4</v>
      </c>
      <c r="K737" s="320">
        <v>2</v>
      </c>
      <c r="L737" s="320"/>
      <c r="M737" s="320">
        <v>8</v>
      </c>
      <c r="N737" s="320">
        <v>29</v>
      </c>
      <c r="O737" s="320"/>
      <c r="P737" s="320" t="s">
        <v>742</v>
      </c>
      <c r="Q737" s="320"/>
      <c r="R737" s="320"/>
      <c r="S737" s="320">
        <v>4</v>
      </c>
      <c r="T737" s="320">
        <v>4</v>
      </c>
      <c r="U737" s="320">
        <v>4</v>
      </c>
      <c r="V737" s="320">
        <v>4</v>
      </c>
      <c r="W737" s="320">
        <v>1</v>
      </c>
      <c r="X737" s="320">
        <v>2</v>
      </c>
      <c r="Y737" s="320"/>
      <c r="Z737" s="320"/>
      <c r="AA737" s="320"/>
      <c r="AB737" s="320"/>
      <c r="AC737" s="320"/>
      <c r="AD737" s="320">
        <v>4</v>
      </c>
      <c r="AE737" s="320">
        <v>1</v>
      </c>
      <c r="AF737" s="320">
        <v>1</v>
      </c>
      <c r="AG737" s="320">
        <v>2</v>
      </c>
      <c r="AH737" s="320">
        <v>5</v>
      </c>
      <c r="AI737" s="320">
        <v>5</v>
      </c>
      <c r="AJ737" s="320">
        <v>5</v>
      </c>
      <c r="AK737" s="320">
        <v>1</v>
      </c>
      <c r="AL737" s="320">
        <v>3</v>
      </c>
      <c r="AM737" s="320">
        <v>4</v>
      </c>
      <c r="AN737" s="320">
        <v>4</v>
      </c>
      <c r="AO737" s="320">
        <v>3</v>
      </c>
      <c r="AP737" s="320">
        <v>4</v>
      </c>
      <c r="AQ737" s="320">
        <v>4</v>
      </c>
      <c r="AR737" s="320">
        <v>4</v>
      </c>
      <c r="AS737" s="320">
        <v>4</v>
      </c>
      <c r="AT737" s="320"/>
      <c r="AU737" s="320">
        <v>4</v>
      </c>
      <c r="AV737" s="320"/>
      <c r="AW737" s="320">
        <v>4</v>
      </c>
      <c r="AX737" s="320">
        <v>4</v>
      </c>
      <c r="AY737" s="320">
        <v>4</v>
      </c>
      <c r="AZ737" s="320">
        <v>4</v>
      </c>
      <c r="BA737" s="320">
        <v>4</v>
      </c>
      <c r="BB737" s="320">
        <v>4</v>
      </c>
      <c r="BC737" s="320"/>
      <c r="BD737" s="320" t="s">
        <v>356</v>
      </c>
      <c r="BE737" s="320" t="s">
        <v>22</v>
      </c>
      <c r="BF737" s="320">
        <v>3</v>
      </c>
      <c r="BG737" s="320"/>
      <c r="BH737" s="320">
        <v>4</v>
      </c>
      <c r="BI737" s="320">
        <v>4</v>
      </c>
      <c r="BJ737" s="320"/>
      <c r="BK737" s="320">
        <v>5</v>
      </c>
      <c r="BL737" s="320">
        <v>4</v>
      </c>
      <c r="BM737" s="320"/>
      <c r="BN737" s="320"/>
      <c r="BO737" s="381">
        <v>43497.454027777778</v>
      </c>
    </row>
    <row r="738" spans="1:67" ht="15" x14ac:dyDescent="0.25">
      <c r="A738" s="244" t="str">
        <f>IFERROR(LOOKUP(H738,BLIOTECAS!$D$2:$D$30,BLIOTECAS!$C$2:$C$30),"N/C")</f>
        <v>F. Medicina</v>
      </c>
      <c r="B738" s="243" t="str">
        <f>IFERROR(LOOKUP(H738,BLIOTECAS!$D$2:$D$29,BLIOTECAS!$E$2:$E$29),"N/C")</f>
        <v>Ciencias de la Salud</v>
      </c>
      <c r="C738" s="243">
        <f>LOOKUP(H738,BLIOTECAS!$D$2:$D$30,BLIOTECAS!$F$2:$F$30)</f>
        <v>4</v>
      </c>
      <c r="D738" s="320">
        <v>751</v>
      </c>
      <c r="E738" s="320"/>
      <c r="F738" s="320"/>
      <c r="G738" s="320">
        <v>1</v>
      </c>
      <c r="H738" s="320">
        <v>18</v>
      </c>
      <c r="I738" s="320"/>
      <c r="J738" s="320">
        <v>3</v>
      </c>
      <c r="K738" s="320">
        <v>3</v>
      </c>
      <c r="L738" s="320"/>
      <c r="M738" s="320">
        <v>18</v>
      </c>
      <c r="N738" s="320">
        <v>22</v>
      </c>
      <c r="O738" s="320">
        <v>29</v>
      </c>
      <c r="P738" s="320"/>
      <c r="Q738" s="320"/>
      <c r="R738" s="320"/>
      <c r="S738" s="320">
        <v>3</v>
      </c>
      <c r="T738" s="320">
        <v>2</v>
      </c>
      <c r="U738" s="320">
        <v>2</v>
      </c>
      <c r="V738" s="320">
        <v>2</v>
      </c>
      <c r="W738" s="320"/>
      <c r="X738" s="320">
        <v>2</v>
      </c>
      <c r="Y738" s="320">
        <v>3</v>
      </c>
      <c r="Z738" s="320"/>
      <c r="AA738" s="320"/>
      <c r="AB738" s="320"/>
      <c r="AC738" s="320"/>
      <c r="AD738" s="320">
        <v>3</v>
      </c>
      <c r="AE738" s="320">
        <v>2</v>
      </c>
      <c r="AF738" s="320">
        <v>4</v>
      </c>
      <c r="AG738" s="320">
        <v>2</v>
      </c>
      <c r="AH738" s="320">
        <v>5</v>
      </c>
      <c r="AI738" s="320">
        <v>5</v>
      </c>
      <c r="AJ738" s="320">
        <v>5</v>
      </c>
      <c r="AK738" s="320">
        <v>2</v>
      </c>
      <c r="AL738" s="320">
        <v>3</v>
      </c>
      <c r="AM738" s="320">
        <v>4</v>
      </c>
      <c r="AN738" s="320">
        <v>4</v>
      </c>
      <c r="AO738" s="320">
        <v>4</v>
      </c>
      <c r="AP738" s="320">
        <v>4</v>
      </c>
      <c r="AQ738" s="320">
        <v>4</v>
      </c>
      <c r="AR738" s="320">
        <v>2</v>
      </c>
      <c r="AS738" s="320"/>
      <c r="AT738" s="320" t="s">
        <v>356</v>
      </c>
      <c r="AU738" s="320">
        <v>5</v>
      </c>
      <c r="AV738" s="320"/>
      <c r="AW738" s="320">
        <v>4</v>
      </c>
      <c r="AX738" s="320">
        <v>4</v>
      </c>
      <c r="AY738" s="320">
        <v>4</v>
      </c>
      <c r="AZ738" s="320">
        <v>4</v>
      </c>
      <c r="BA738" s="320">
        <v>4</v>
      </c>
      <c r="BB738" s="320">
        <v>4</v>
      </c>
      <c r="BC738" s="320"/>
      <c r="BD738" s="320" t="s">
        <v>22</v>
      </c>
      <c r="BE738" s="320" t="s">
        <v>22</v>
      </c>
      <c r="BF738" s="320"/>
      <c r="BG738" s="320"/>
      <c r="BH738" s="320">
        <v>3</v>
      </c>
      <c r="BI738" s="320">
        <v>3</v>
      </c>
      <c r="BJ738" s="320"/>
      <c r="BK738" s="320">
        <v>4</v>
      </c>
      <c r="BL738" s="320">
        <v>4</v>
      </c>
      <c r="BM738" s="320"/>
      <c r="BN738" s="320"/>
      <c r="BO738" s="381">
        <v>43497.454131944447</v>
      </c>
    </row>
    <row r="739" spans="1:67" ht="15" x14ac:dyDescent="0.25">
      <c r="A739" s="244" t="str">
        <f>IFERROR(LOOKUP(H739,BLIOTECAS!$D$2:$D$30,BLIOTECAS!$C$2:$C$30),"N/C")</f>
        <v>N/C</v>
      </c>
      <c r="B739" s="243" t="str">
        <f>IFERROR(LOOKUP(H739,BLIOTECAS!$D$2:$D$29,BLIOTECAS!$E$2:$E$29),"N/C")</f>
        <v>N/C</v>
      </c>
      <c r="C739" s="243" t="e">
        <f>LOOKUP(H739,BLIOTECAS!$D$2:$D$30,BLIOTECAS!$F$2:$F$30)</f>
        <v>#N/A</v>
      </c>
      <c r="D739" s="320">
        <v>752</v>
      </c>
      <c r="E739" s="320"/>
      <c r="F739" s="320"/>
      <c r="G739" s="320">
        <v>1</v>
      </c>
      <c r="H739" s="320"/>
      <c r="I739" s="320"/>
      <c r="J739" s="320">
        <v>3</v>
      </c>
      <c r="K739" s="320">
        <v>3</v>
      </c>
      <c r="L739" s="320"/>
      <c r="M739" s="320">
        <v>29</v>
      </c>
      <c r="N739" s="320">
        <v>6</v>
      </c>
      <c r="O739" s="320">
        <v>10</v>
      </c>
      <c r="P739" s="320" t="s">
        <v>743</v>
      </c>
      <c r="Q739" s="320"/>
      <c r="R739" s="320"/>
      <c r="S739" s="320">
        <v>4</v>
      </c>
      <c r="T739" s="320">
        <v>3</v>
      </c>
      <c r="U739" s="320">
        <v>4</v>
      </c>
      <c r="V739" s="320">
        <v>2</v>
      </c>
      <c r="W739" s="320"/>
      <c r="X739" s="320">
        <v>2</v>
      </c>
      <c r="Y739" s="320"/>
      <c r="Z739" s="320"/>
      <c r="AA739" s="321"/>
      <c r="AB739" s="320"/>
      <c r="AC739" s="320"/>
      <c r="AD739" s="320">
        <v>3</v>
      </c>
      <c r="AE739" s="320">
        <v>1</v>
      </c>
      <c r="AF739" s="320">
        <v>1</v>
      </c>
      <c r="AG739" s="320">
        <v>2</v>
      </c>
      <c r="AH739" s="320">
        <v>5</v>
      </c>
      <c r="AI739" s="320">
        <v>5</v>
      </c>
      <c r="AJ739" s="320">
        <v>4</v>
      </c>
      <c r="AK739" s="320">
        <v>1</v>
      </c>
      <c r="AL739" s="320">
        <v>2</v>
      </c>
      <c r="AM739" s="320">
        <v>3</v>
      </c>
      <c r="AN739" s="320">
        <v>3</v>
      </c>
      <c r="AO739" s="320">
        <v>2</v>
      </c>
      <c r="AP739" s="320">
        <v>3</v>
      </c>
      <c r="AQ739" s="320">
        <v>3</v>
      </c>
      <c r="AR739" s="320">
        <v>3</v>
      </c>
      <c r="AS739" s="320">
        <v>3</v>
      </c>
      <c r="AT739" s="320" t="s">
        <v>22</v>
      </c>
      <c r="AU739" s="320">
        <v>3</v>
      </c>
      <c r="AV739" s="320"/>
      <c r="AW739" s="320">
        <v>4</v>
      </c>
      <c r="AX739" s="320">
        <v>2</v>
      </c>
      <c r="AY739" s="320">
        <v>4</v>
      </c>
      <c r="AZ739" s="320">
        <v>4</v>
      </c>
      <c r="BA739" s="320">
        <v>4</v>
      </c>
      <c r="BB739" s="320">
        <v>3</v>
      </c>
      <c r="BC739" s="320"/>
      <c r="BD739" s="320" t="s">
        <v>356</v>
      </c>
      <c r="BE739" s="320" t="s">
        <v>22</v>
      </c>
      <c r="BF739" s="320"/>
      <c r="BG739" s="320"/>
      <c r="BH739" s="320">
        <v>3</v>
      </c>
      <c r="BI739" s="320">
        <v>2</v>
      </c>
      <c r="BJ739" s="320"/>
      <c r="BK739" s="320">
        <v>4</v>
      </c>
      <c r="BL739" s="320">
        <v>4</v>
      </c>
      <c r="BM739" s="320"/>
      <c r="BN739" s="320" t="s">
        <v>744</v>
      </c>
      <c r="BO739" s="381">
        <v>43497.454386574071</v>
      </c>
    </row>
    <row r="740" spans="1:67" ht="15" x14ac:dyDescent="0.25">
      <c r="A740" s="244" t="str">
        <f>IFERROR(LOOKUP(H740,BLIOTECAS!$D$2:$D$30,BLIOTECAS!$C$2:$C$30),"N/C")</f>
        <v>F. Ciencias Políticas y Sociología</v>
      </c>
      <c r="B740" s="243" t="str">
        <f>IFERROR(LOOKUP(H740,BLIOTECAS!$D$2:$D$29,BLIOTECAS!$E$2:$E$29),"N/C")</f>
        <v>Ciencias Sociales</v>
      </c>
      <c r="C740" s="243">
        <f>LOOKUP(H740,BLIOTECAS!$D$2:$D$30,BLIOTECAS!$F$2:$F$30)</f>
        <v>3</v>
      </c>
      <c r="D740" s="320">
        <v>753</v>
      </c>
      <c r="E740" s="320"/>
      <c r="F740" s="320"/>
      <c r="G740" s="320">
        <v>1</v>
      </c>
      <c r="H740" s="320">
        <v>9</v>
      </c>
      <c r="I740" s="320"/>
      <c r="J740" s="320">
        <v>3</v>
      </c>
      <c r="K740" s="320">
        <v>3</v>
      </c>
      <c r="L740" s="320"/>
      <c r="M740" s="320">
        <v>9</v>
      </c>
      <c r="N740" s="320">
        <v>26</v>
      </c>
      <c r="O740" s="320">
        <v>29</v>
      </c>
      <c r="P740" s="320" t="s">
        <v>745</v>
      </c>
      <c r="Q740" s="320"/>
      <c r="R740" s="320"/>
      <c r="S740" s="320">
        <v>3</v>
      </c>
      <c r="T740" s="320">
        <v>3</v>
      </c>
      <c r="U740" s="320">
        <v>1</v>
      </c>
      <c r="V740" s="320">
        <v>2</v>
      </c>
      <c r="W740" s="320"/>
      <c r="X740" s="320">
        <v>2</v>
      </c>
      <c r="Y740" s="320"/>
      <c r="Z740" s="320">
        <v>4</v>
      </c>
      <c r="AA740" s="320">
        <v>6</v>
      </c>
      <c r="AB740" s="320"/>
      <c r="AC740" s="320"/>
      <c r="AD740" s="320">
        <v>3</v>
      </c>
      <c r="AE740" s="320">
        <v>1</v>
      </c>
      <c r="AF740" s="320">
        <v>2</v>
      </c>
      <c r="AG740" s="320">
        <v>4</v>
      </c>
      <c r="AH740" s="320">
        <v>5</v>
      </c>
      <c r="AI740" s="320">
        <v>3</v>
      </c>
      <c r="AJ740" s="320">
        <v>5</v>
      </c>
      <c r="AK740" s="320">
        <v>1</v>
      </c>
      <c r="AL740" s="320">
        <v>1</v>
      </c>
      <c r="AM740" s="320">
        <v>3</v>
      </c>
      <c r="AN740" s="320">
        <v>3</v>
      </c>
      <c r="AO740" s="320">
        <v>3</v>
      </c>
      <c r="AP740" s="320">
        <v>4</v>
      </c>
      <c r="AQ740" s="320">
        <v>3</v>
      </c>
      <c r="AR740" s="320">
        <v>1</v>
      </c>
      <c r="AS740" s="320">
        <v>2</v>
      </c>
      <c r="AT740" s="320" t="s">
        <v>22</v>
      </c>
      <c r="AU740" s="320">
        <v>3</v>
      </c>
      <c r="AV740" s="320"/>
      <c r="AW740" s="320">
        <v>3</v>
      </c>
      <c r="AX740" s="320">
        <v>2</v>
      </c>
      <c r="AY740" s="320">
        <v>2</v>
      </c>
      <c r="AZ740" s="320">
        <v>4</v>
      </c>
      <c r="BA740" s="320">
        <v>5</v>
      </c>
      <c r="BB740" s="320">
        <v>4</v>
      </c>
      <c r="BC740" s="320"/>
      <c r="BD740" s="320" t="s">
        <v>22</v>
      </c>
      <c r="BE740" s="320" t="s">
        <v>22</v>
      </c>
      <c r="BF740" s="320"/>
      <c r="BG740" s="320"/>
      <c r="BH740" s="320">
        <v>2</v>
      </c>
      <c r="BI740" s="320">
        <v>1</v>
      </c>
      <c r="BJ740" s="320"/>
      <c r="BK740" s="320">
        <v>3</v>
      </c>
      <c r="BL740" s="320">
        <v>3</v>
      </c>
      <c r="BM740" s="320"/>
      <c r="BN740" s="320" t="s">
        <v>746</v>
      </c>
      <c r="BO740" s="381">
        <v>43497.454571759263</v>
      </c>
    </row>
    <row r="741" spans="1:67" ht="15" x14ac:dyDescent="0.25">
      <c r="A741" s="244" t="str">
        <f>IFERROR(LOOKUP(H741,BLIOTECAS!$D$2:$D$30,BLIOTECAS!$C$2:$C$30),"N/C")</f>
        <v>F. Trabajo Social</v>
      </c>
      <c r="B741" s="243" t="str">
        <f>IFERROR(LOOKUP(H741,BLIOTECAS!$D$2:$D$29,BLIOTECAS!$E$2:$E$29),"N/C")</f>
        <v>Ciencias Sociales</v>
      </c>
      <c r="C741" s="243">
        <f>LOOKUP(H741,BLIOTECAS!$D$2:$D$30,BLIOTECAS!$F$2:$F$30)</f>
        <v>3</v>
      </c>
      <c r="D741" s="320">
        <v>754</v>
      </c>
      <c r="E741" s="320"/>
      <c r="F741" s="320"/>
      <c r="G741" s="320">
        <v>1</v>
      </c>
      <c r="H741" s="320">
        <v>26</v>
      </c>
      <c r="I741" s="320"/>
      <c r="J741" s="320">
        <v>3</v>
      </c>
      <c r="K741" s="320">
        <v>3</v>
      </c>
      <c r="L741" s="320"/>
      <c r="M741" s="320">
        <v>26</v>
      </c>
      <c r="N741" s="320">
        <v>9</v>
      </c>
      <c r="O741" s="320">
        <v>20</v>
      </c>
      <c r="P741" s="320"/>
      <c r="Q741" s="320"/>
      <c r="R741" s="320"/>
      <c r="S741" s="320">
        <v>5</v>
      </c>
      <c r="T741" s="320">
        <v>4</v>
      </c>
      <c r="U741" s="320">
        <v>4</v>
      </c>
      <c r="V741" s="320">
        <v>3</v>
      </c>
      <c r="W741" s="320">
        <v>1</v>
      </c>
      <c r="X741" s="320"/>
      <c r="Y741" s="320"/>
      <c r="Z741" s="320"/>
      <c r="AA741" s="321"/>
      <c r="AB741" s="320"/>
      <c r="AC741" s="320"/>
      <c r="AD741" s="320">
        <v>4</v>
      </c>
      <c r="AE741" s="320">
        <v>4</v>
      </c>
      <c r="AF741" s="320">
        <v>4</v>
      </c>
      <c r="AG741" s="320">
        <v>5</v>
      </c>
      <c r="AH741" s="320">
        <v>1</v>
      </c>
      <c r="AI741" s="320">
        <v>3</v>
      </c>
      <c r="AJ741" s="320">
        <v>3</v>
      </c>
      <c r="AK741" s="320">
        <v>3</v>
      </c>
      <c r="AL741" s="320">
        <v>4</v>
      </c>
      <c r="AM741" s="320">
        <v>4</v>
      </c>
      <c r="AN741" s="320">
        <v>2</v>
      </c>
      <c r="AO741" s="320">
        <v>4</v>
      </c>
      <c r="AP741" s="320">
        <v>3</v>
      </c>
      <c r="AQ741" s="320">
        <v>5</v>
      </c>
      <c r="AR741" s="320">
        <v>3</v>
      </c>
      <c r="AS741" s="320">
        <v>5</v>
      </c>
      <c r="AT741" s="320" t="s">
        <v>356</v>
      </c>
      <c r="AU741" s="320">
        <v>4</v>
      </c>
      <c r="AV741" s="320"/>
      <c r="AW741" s="320">
        <v>4</v>
      </c>
      <c r="AX741" s="320">
        <v>4</v>
      </c>
      <c r="AY741" s="320">
        <v>5</v>
      </c>
      <c r="AZ741" s="320">
        <v>5</v>
      </c>
      <c r="BA741" s="320">
        <v>5</v>
      </c>
      <c r="BB741" s="320">
        <v>4</v>
      </c>
      <c r="BC741" s="320"/>
      <c r="BD741" s="320" t="s">
        <v>356</v>
      </c>
      <c r="BE741" s="320" t="s">
        <v>356</v>
      </c>
      <c r="BF741" s="320">
        <v>4</v>
      </c>
      <c r="BG741" s="320"/>
      <c r="BH741" s="320">
        <v>5</v>
      </c>
      <c r="BI741" s="320">
        <v>3</v>
      </c>
      <c r="BJ741" s="320"/>
      <c r="BK741" s="320">
        <v>3</v>
      </c>
      <c r="BL741" s="320">
        <v>4</v>
      </c>
      <c r="BM741" s="320"/>
      <c r="BN741" s="320"/>
      <c r="BO741" s="381">
        <v>43497.454907407409</v>
      </c>
    </row>
    <row r="742" spans="1:67" ht="15" x14ac:dyDescent="0.25">
      <c r="A742" s="244" t="str">
        <f>IFERROR(LOOKUP(H742,BLIOTECAS!$D$2:$D$30,BLIOTECAS!$C$2:$C$30),"N/C")</f>
        <v>F. Ciencias Políticas y Sociología</v>
      </c>
      <c r="B742" s="243" t="str">
        <f>IFERROR(LOOKUP(H742,BLIOTECAS!$D$2:$D$29,BLIOTECAS!$E$2:$E$29),"N/C")</f>
        <v>Ciencias Sociales</v>
      </c>
      <c r="C742" s="243">
        <f>LOOKUP(H742,BLIOTECAS!$D$2:$D$30,BLIOTECAS!$F$2:$F$30)</f>
        <v>3</v>
      </c>
      <c r="D742" s="320">
        <v>755</v>
      </c>
      <c r="E742" s="320"/>
      <c r="F742" s="320"/>
      <c r="G742" s="320">
        <v>2</v>
      </c>
      <c r="H742" s="320">
        <v>9</v>
      </c>
      <c r="I742" s="320"/>
      <c r="J742" s="320">
        <v>3</v>
      </c>
      <c r="K742" s="320">
        <v>3</v>
      </c>
      <c r="L742" s="320"/>
      <c r="M742" s="320">
        <v>9</v>
      </c>
      <c r="N742" s="320">
        <v>29</v>
      </c>
      <c r="O742" s="320">
        <v>13</v>
      </c>
      <c r="P742" s="320"/>
      <c r="Q742" s="320"/>
      <c r="R742" s="320"/>
      <c r="S742" s="320">
        <v>5</v>
      </c>
      <c r="T742" s="320">
        <v>5</v>
      </c>
      <c r="U742" s="320">
        <v>5</v>
      </c>
      <c r="V742" s="320">
        <v>5</v>
      </c>
      <c r="W742" s="320"/>
      <c r="X742" s="320">
        <v>2</v>
      </c>
      <c r="Y742" s="320"/>
      <c r="Z742" s="320"/>
      <c r="AA742" s="320"/>
      <c r="AB742" s="320"/>
      <c r="AC742" s="320"/>
      <c r="AD742" s="320">
        <v>4</v>
      </c>
      <c r="AE742" s="320">
        <v>3</v>
      </c>
      <c r="AF742" s="320">
        <v>4</v>
      </c>
      <c r="AG742" s="320">
        <v>1</v>
      </c>
      <c r="AH742" s="320">
        <v>5</v>
      </c>
      <c r="AI742" s="320">
        <v>5</v>
      </c>
      <c r="AJ742" s="320">
        <v>4</v>
      </c>
      <c r="AK742" s="320">
        <v>1</v>
      </c>
      <c r="AL742" s="320">
        <v>3</v>
      </c>
      <c r="AM742" s="320">
        <v>4</v>
      </c>
      <c r="AN742" s="320">
        <v>4</v>
      </c>
      <c r="AO742" s="320">
        <v>4</v>
      </c>
      <c r="AP742" s="320">
        <v>4</v>
      </c>
      <c r="AQ742" s="320">
        <v>5</v>
      </c>
      <c r="AR742" s="320">
        <v>3</v>
      </c>
      <c r="AS742" s="320">
        <v>4</v>
      </c>
      <c r="AT742" s="320" t="s">
        <v>356</v>
      </c>
      <c r="AU742" s="320">
        <v>4</v>
      </c>
      <c r="AV742" s="320"/>
      <c r="AW742" s="320">
        <v>4</v>
      </c>
      <c r="AX742" s="320">
        <v>3</v>
      </c>
      <c r="AY742" s="320">
        <v>4</v>
      </c>
      <c r="AZ742" s="320">
        <v>4</v>
      </c>
      <c r="BA742" s="320">
        <v>4</v>
      </c>
      <c r="BB742" s="320">
        <v>5</v>
      </c>
      <c r="BC742" s="320"/>
      <c r="BD742" s="320" t="s">
        <v>22</v>
      </c>
      <c r="BE742" s="320" t="s">
        <v>22</v>
      </c>
      <c r="BF742" s="320"/>
      <c r="BG742" s="320"/>
      <c r="BH742" s="320">
        <v>4</v>
      </c>
      <c r="BI742" s="320">
        <v>4</v>
      </c>
      <c r="BJ742" s="320"/>
      <c r="BK742" s="320">
        <v>4</v>
      </c>
      <c r="BL742" s="320">
        <v>4</v>
      </c>
      <c r="BM742" s="320"/>
      <c r="BN742" s="320"/>
      <c r="BO742" s="381">
        <v>43497.454965277779</v>
      </c>
    </row>
    <row r="743" spans="1:67" ht="15" x14ac:dyDescent="0.25">
      <c r="A743" s="244" t="str">
        <f>IFERROR(LOOKUP(H743,BLIOTECAS!$D$2:$D$30,BLIOTECAS!$C$2:$C$30),"N/C")</f>
        <v>F. Bellas Artes</v>
      </c>
      <c r="B743" s="243" t="str">
        <f>IFERROR(LOOKUP(H743,BLIOTECAS!$D$2:$D$29,BLIOTECAS!$E$2:$E$29),"N/C")</f>
        <v>Humanidades</v>
      </c>
      <c r="C743" s="243">
        <f>LOOKUP(H743,BLIOTECAS!$D$2:$D$30,BLIOTECAS!$F$2:$F$30)</f>
        <v>1</v>
      </c>
      <c r="D743" s="320">
        <v>756</v>
      </c>
      <c r="E743" s="320"/>
      <c r="F743" s="320"/>
      <c r="G743" s="320">
        <v>1</v>
      </c>
      <c r="H743" s="320">
        <v>1</v>
      </c>
      <c r="I743" s="320"/>
      <c r="J743" s="320">
        <v>5</v>
      </c>
      <c r="K743" s="320">
        <v>4</v>
      </c>
      <c r="L743" s="320"/>
      <c r="M743" s="320">
        <v>1</v>
      </c>
      <c r="N743" s="320">
        <v>15</v>
      </c>
      <c r="O743" s="320">
        <v>11</v>
      </c>
      <c r="P743" s="320"/>
      <c r="Q743" s="320"/>
      <c r="R743" s="320"/>
      <c r="S743" s="320">
        <v>5</v>
      </c>
      <c r="T743" s="320">
        <v>5</v>
      </c>
      <c r="U743" s="320">
        <v>4</v>
      </c>
      <c r="V743" s="320">
        <v>4</v>
      </c>
      <c r="W743" s="320"/>
      <c r="X743" s="320">
        <v>2</v>
      </c>
      <c r="Y743" s="320"/>
      <c r="Z743" s="320"/>
      <c r="AA743" s="320"/>
      <c r="AB743" s="320"/>
      <c r="AC743" s="320"/>
      <c r="AD743" s="320">
        <v>4</v>
      </c>
      <c r="AE743" s="320">
        <v>5</v>
      </c>
      <c r="AF743" s="320">
        <v>2</v>
      </c>
      <c r="AG743" s="320">
        <v>3</v>
      </c>
      <c r="AH743" s="320">
        <v>4</v>
      </c>
      <c r="AI743" s="320"/>
      <c r="AJ743" s="320">
        <v>5</v>
      </c>
      <c r="AK743" s="320">
        <v>4</v>
      </c>
      <c r="AL743" s="320">
        <v>5</v>
      </c>
      <c r="AM743" s="320">
        <v>5</v>
      </c>
      <c r="AN743" s="320">
        <v>5</v>
      </c>
      <c r="AO743" s="320">
        <v>5</v>
      </c>
      <c r="AP743" s="320">
        <v>5</v>
      </c>
      <c r="AQ743" s="320">
        <v>5</v>
      </c>
      <c r="AR743" s="320">
        <v>5</v>
      </c>
      <c r="AS743" s="320"/>
      <c r="AT743" s="320" t="s">
        <v>356</v>
      </c>
      <c r="AU743" s="320">
        <v>4</v>
      </c>
      <c r="AV743" s="320"/>
      <c r="AW743" s="320">
        <v>5</v>
      </c>
      <c r="AX743" s="320">
        <v>5</v>
      </c>
      <c r="AY743" s="320">
        <v>5</v>
      </c>
      <c r="AZ743" s="320">
        <v>5</v>
      </c>
      <c r="BA743" s="320">
        <v>5</v>
      </c>
      <c r="BB743" s="320">
        <v>5</v>
      </c>
      <c r="BC743" s="320"/>
      <c r="BD743" s="320" t="s">
        <v>22</v>
      </c>
      <c r="BE743" s="320" t="s">
        <v>22</v>
      </c>
      <c r="BF743" s="320">
        <v>3</v>
      </c>
      <c r="BG743" s="320"/>
      <c r="BH743" s="320">
        <v>5</v>
      </c>
      <c r="BI743" s="320">
        <v>5</v>
      </c>
      <c r="BJ743" s="320"/>
      <c r="BK743" s="320">
        <v>5</v>
      </c>
      <c r="BL743" s="320">
        <v>4</v>
      </c>
      <c r="BM743" s="320"/>
      <c r="BN743" s="320"/>
      <c r="BO743" s="381">
        <v>43497.455185185187</v>
      </c>
    </row>
    <row r="744" spans="1:67" ht="15" x14ac:dyDescent="0.25">
      <c r="A744" s="244" t="str">
        <f>IFERROR(LOOKUP(H744,BLIOTECAS!$D$2:$D$30,BLIOTECAS!$C$2:$C$30),"N/C")</f>
        <v>F. Filología</v>
      </c>
      <c r="B744" s="243" t="str">
        <f>IFERROR(LOOKUP(H744,BLIOTECAS!$D$2:$D$29,BLIOTECAS!$E$2:$E$29),"N/C")</f>
        <v>Humanidades</v>
      </c>
      <c r="C744" s="243">
        <f>LOOKUP(H744,BLIOTECAS!$D$2:$D$30,BLIOTECAS!$F$2:$F$30)</f>
        <v>1</v>
      </c>
      <c r="D744" s="320">
        <v>757</v>
      </c>
      <c r="E744" s="320"/>
      <c r="F744" s="320"/>
      <c r="G744" s="320">
        <v>1</v>
      </c>
      <c r="H744" s="320">
        <v>14</v>
      </c>
      <c r="I744" s="320"/>
      <c r="J744" s="320">
        <v>2</v>
      </c>
      <c r="K744" s="320">
        <v>2</v>
      </c>
      <c r="L744" s="320"/>
      <c r="M744" s="320">
        <v>29</v>
      </c>
      <c r="N744" s="320"/>
      <c r="O744" s="320"/>
      <c r="P744" s="320" t="s">
        <v>747</v>
      </c>
      <c r="Q744" s="320"/>
      <c r="R744" s="320"/>
      <c r="S744" s="320">
        <v>3</v>
      </c>
      <c r="T744" s="320">
        <v>3</v>
      </c>
      <c r="U744" s="320">
        <v>2</v>
      </c>
      <c r="V744" s="320">
        <v>2</v>
      </c>
      <c r="W744" s="320"/>
      <c r="X744" s="320"/>
      <c r="Y744" s="320"/>
      <c r="Z744" s="320">
        <v>4</v>
      </c>
      <c r="AA744" s="320" t="s">
        <v>748</v>
      </c>
      <c r="AB744" s="320"/>
      <c r="AC744" s="320"/>
      <c r="AD744" s="320">
        <v>2</v>
      </c>
      <c r="AE744" s="320">
        <v>4</v>
      </c>
      <c r="AF744" s="320">
        <v>1</v>
      </c>
      <c r="AG744" s="320">
        <v>2</v>
      </c>
      <c r="AH744" s="320">
        <v>1</v>
      </c>
      <c r="AI744" s="320">
        <v>5</v>
      </c>
      <c r="AJ744" s="320">
        <v>2</v>
      </c>
      <c r="AK744" s="320">
        <v>3</v>
      </c>
      <c r="AL744" s="320">
        <v>6</v>
      </c>
      <c r="AM744" s="320">
        <v>2</v>
      </c>
      <c r="AN744" s="320">
        <v>2</v>
      </c>
      <c r="AO744" s="320">
        <v>1</v>
      </c>
      <c r="AP744" s="320">
        <v>3</v>
      </c>
      <c r="AQ744" s="320">
        <v>1</v>
      </c>
      <c r="AR744" s="320">
        <v>1</v>
      </c>
      <c r="AS744" s="320">
        <v>1</v>
      </c>
      <c r="AT744" s="320" t="s">
        <v>22</v>
      </c>
      <c r="AU744" s="320">
        <v>1</v>
      </c>
      <c r="AV744" s="320"/>
      <c r="AW744" s="320">
        <v>3</v>
      </c>
      <c r="AX744" s="320">
        <v>1</v>
      </c>
      <c r="AY744" s="320">
        <v>2</v>
      </c>
      <c r="AZ744" s="320">
        <v>4</v>
      </c>
      <c r="BA744" s="320">
        <v>3</v>
      </c>
      <c r="BB744" s="320">
        <v>2</v>
      </c>
      <c r="BC744" s="320"/>
      <c r="BD744" s="320" t="s">
        <v>22</v>
      </c>
      <c r="BE744" s="320" t="s">
        <v>22</v>
      </c>
      <c r="BF744" s="320"/>
      <c r="BG744" s="320"/>
      <c r="BH744" s="320">
        <v>3</v>
      </c>
      <c r="BI744" s="320">
        <v>3</v>
      </c>
      <c r="BJ744" s="320"/>
      <c r="BK744" s="320">
        <v>3</v>
      </c>
      <c r="BL744" s="320">
        <v>3</v>
      </c>
      <c r="BM744" s="320"/>
      <c r="BN744" s="320" t="s">
        <v>749</v>
      </c>
      <c r="BO744" s="381">
        <v>43497.455277777779</v>
      </c>
    </row>
    <row r="745" spans="1:67" ht="15" x14ac:dyDescent="0.25">
      <c r="A745" s="244" t="str">
        <f>IFERROR(LOOKUP(H745,BLIOTECAS!$D$2:$D$30,BLIOTECAS!$C$2:$C$30),"N/C")</f>
        <v>F. Filología</v>
      </c>
      <c r="B745" s="243" t="str">
        <f>IFERROR(LOOKUP(H745,BLIOTECAS!$D$2:$D$29,BLIOTECAS!$E$2:$E$29),"N/C")</f>
        <v>Humanidades</v>
      </c>
      <c r="C745" s="243">
        <f>LOOKUP(H745,BLIOTECAS!$D$2:$D$30,BLIOTECAS!$F$2:$F$30)</f>
        <v>1</v>
      </c>
      <c r="D745" s="320">
        <v>758</v>
      </c>
      <c r="E745" s="320"/>
      <c r="F745" s="320"/>
      <c r="G745" s="320">
        <v>2</v>
      </c>
      <c r="H745" s="320">
        <v>14</v>
      </c>
      <c r="I745" s="320"/>
      <c r="J745" s="320">
        <v>4</v>
      </c>
      <c r="K745" s="320">
        <v>4</v>
      </c>
      <c r="L745" s="320"/>
      <c r="M745" s="320">
        <v>29</v>
      </c>
      <c r="N745" s="320">
        <v>14</v>
      </c>
      <c r="O745" s="320">
        <v>15</v>
      </c>
      <c r="P745" s="320" t="s">
        <v>750</v>
      </c>
      <c r="Q745" s="320"/>
      <c r="R745" s="320"/>
      <c r="S745" s="320">
        <v>4</v>
      </c>
      <c r="T745" s="320">
        <v>4</v>
      </c>
      <c r="U745" s="320">
        <v>3</v>
      </c>
      <c r="V745" s="320">
        <v>2</v>
      </c>
      <c r="W745" s="320"/>
      <c r="X745" s="320"/>
      <c r="Y745" s="320">
        <v>3</v>
      </c>
      <c r="Z745" s="320"/>
      <c r="AA745" s="321"/>
      <c r="AB745" s="320"/>
      <c r="AC745" s="320"/>
      <c r="AD745" s="320">
        <v>2</v>
      </c>
      <c r="AE745" s="320">
        <v>2</v>
      </c>
      <c r="AF745" s="320">
        <v>2</v>
      </c>
      <c r="AG745" s="320">
        <v>3</v>
      </c>
      <c r="AH745" s="320">
        <v>4</v>
      </c>
      <c r="AI745" s="320">
        <v>2</v>
      </c>
      <c r="AJ745" s="320">
        <v>4</v>
      </c>
      <c r="AK745" s="320">
        <v>3</v>
      </c>
      <c r="AL745" s="320">
        <v>6</v>
      </c>
      <c r="AM745" s="320">
        <v>3</v>
      </c>
      <c r="AN745" s="320">
        <v>4</v>
      </c>
      <c r="AO745" s="320">
        <v>2</v>
      </c>
      <c r="AP745" s="320">
        <v>4</v>
      </c>
      <c r="AQ745" s="320">
        <v>4</v>
      </c>
      <c r="AR745" s="320">
        <v>2</v>
      </c>
      <c r="AS745" s="320">
        <v>4</v>
      </c>
      <c r="AT745" s="320" t="s">
        <v>356</v>
      </c>
      <c r="AU745" s="320">
        <v>4</v>
      </c>
      <c r="AV745" s="320"/>
      <c r="AW745" s="320">
        <v>1</v>
      </c>
      <c r="AX745" s="320">
        <v>4</v>
      </c>
      <c r="AY745" s="320">
        <v>4</v>
      </c>
      <c r="AZ745" s="320">
        <v>4</v>
      </c>
      <c r="BA745" s="320">
        <v>4</v>
      </c>
      <c r="BB745" s="320">
        <v>4</v>
      </c>
      <c r="BC745" s="320"/>
      <c r="BD745" s="320" t="s">
        <v>356</v>
      </c>
      <c r="BE745" s="320" t="s">
        <v>22</v>
      </c>
      <c r="BF745" s="320"/>
      <c r="BG745" s="320"/>
      <c r="BH745" s="320">
        <v>4</v>
      </c>
      <c r="BI745" s="320">
        <v>3</v>
      </c>
      <c r="BJ745" s="320"/>
      <c r="BK745" s="320">
        <v>3</v>
      </c>
      <c r="BL745" s="320"/>
      <c r="BM745" s="320"/>
      <c r="BN745" s="320" t="s">
        <v>751</v>
      </c>
      <c r="BO745" s="381">
        <v>43497.455324074072</v>
      </c>
    </row>
    <row r="746" spans="1:67" ht="15" x14ac:dyDescent="0.25">
      <c r="A746" s="244" t="str">
        <f>IFERROR(LOOKUP(H746,BLIOTECAS!$D$2:$D$30,BLIOTECAS!$C$2:$C$30),"N/C")</f>
        <v>F. Ciencias de la Información</v>
      </c>
      <c r="B746" s="243" t="str">
        <f>IFERROR(LOOKUP(H746,BLIOTECAS!$D$2:$D$29,BLIOTECAS!$E$2:$E$29),"N/C")</f>
        <v>Ciencias Sociales</v>
      </c>
      <c r="C746" s="243">
        <f>LOOKUP(H746,BLIOTECAS!$D$2:$D$30,BLIOTECAS!$F$2:$F$30)</f>
        <v>3</v>
      </c>
      <c r="D746" s="320">
        <v>759</v>
      </c>
      <c r="E746" s="320"/>
      <c r="F746" s="320"/>
      <c r="G746" s="320">
        <v>3</v>
      </c>
      <c r="H746" s="320">
        <v>4</v>
      </c>
      <c r="I746" s="320"/>
      <c r="J746" s="320">
        <v>1</v>
      </c>
      <c r="K746" s="320">
        <v>5</v>
      </c>
      <c r="L746" s="320"/>
      <c r="M746" s="320"/>
      <c r="N746" s="320"/>
      <c r="O746" s="320"/>
      <c r="P746" s="320"/>
      <c r="Q746" s="320"/>
      <c r="R746" s="320"/>
      <c r="S746" s="320">
        <v>5</v>
      </c>
      <c r="T746" s="320">
        <v>5</v>
      </c>
      <c r="U746" s="320">
        <v>5</v>
      </c>
      <c r="V746" s="320">
        <v>5</v>
      </c>
      <c r="W746" s="320"/>
      <c r="X746" s="320"/>
      <c r="Y746" s="320"/>
      <c r="Z746" s="320"/>
      <c r="AA746" s="320"/>
      <c r="AB746" s="320"/>
      <c r="AC746" s="320"/>
      <c r="AD746" s="320">
        <v>5</v>
      </c>
      <c r="AE746" s="320">
        <v>5</v>
      </c>
      <c r="AF746" s="320">
        <v>5</v>
      </c>
      <c r="AG746" s="320">
        <v>5</v>
      </c>
      <c r="AH746" s="320">
        <v>5</v>
      </c>
      <c r="AI746" s="320">
        <v>5</v>
      </c>
      <c r="AJ746" s="320">
        <v>5</v>
      </c>
      <c r="AK746" s="320">
        <v>5</v>
      </c>
      <c r="AL746" s="320">
        <v>5</v>
      </c>
      <c r="AM746" s="320">
        <v>5</v>
      </c>
      <c r="AN746" s="320">
        <v>5</v>
      </c>
      <c r="AO746" s="320">
        <v>5</v>
      </c>
      <c r="AP746" s="320">
        <v>5</v>
      </c>
      <c r="AQ746" s="320">
        <v>5</v>
      </c>
      <c r="AR746" s="320">
        <v>5</v>
      </c>
      <c r="AS746" s="320">
        <v>5</v>
      </c>
      <c r="AT746" s="320" t="s">
        <v>356</v>
      </c>
      <c r="AU746" s="320">
        <v>5</v>
      </c>
      <c r="AV746" s="320"/>
      <c r="AW746" s="320">
        <v>5</v>
      </c>
      <c r="AX746" s="320">
        <v>5</v>
      </c>
      <c r="AY746" s="320">
        <v>5</v>
      </c>
      <c r="AZ746" s="320">
        <v>5</v>
      </c>
      <c r="BA746" s="320">
        <v>5</v>
      </c>
      <c r="BB746" s="320">
        <v>5</v>
      </c>
      <c r="BC746" s="320"/>
      <c r="BD746" s="320" t="s">
        <v>356</v>
      </c>
      <c r="BE746" s="320" t="s">
        <v>22</v>
      </c>
      <c r="BF746" s="320"/>
      <c r="BG746" s="320"/>
      <c r="BH746" s="320">
        <v>5</v>
      </c>
      <c r="BI746" s="320"/>
      <c r="BJ746" s="320"/>
      <c r="BK746" s="320">
        <v>5</v>
      </c>
      <c r="BL746" s="320">
        <v>5</v>
      </c>
      <c r="BM746" s="320"/>
      <c r="BN746" s="320" t="s">
        <v>752</v>
      </c>
      <c r="BO746" s="381">
        <v>43497.455428240741</v>
      </c>
    </row>
    <row r="747" spans="1:67" ht="15" x14ac:dyDescent="0.25">
      <c r="A747" s="244" t="str">
        <f>IFERROR(LOOKUP(H747,BLIOTECAS!$D$2:$D$30,BLIOTECAS!$C$2:$C$30),"N/C")</f>
        <v>F. Ciencias Físicas</v>
      </c>
      <c r="B747" s="243" t="str">
        <f>IFERROR(LOOKUP(H747,BLIOTECAS!$D$2:$D$29,BLIOTECAS!$E$2:$E$29),"N/C")</f>
        <v>Ciencias Experimentales</v>
      </c>
      <c r="C747" s="243">
        <f>LOOKUP(H747,BLIOTECAS!$D$2:$D$30,BLIOTECAS!$F$2:$F$30)</f>
        <v>2</v>
      </c>
      <c r="D747" s="320">
        <v>760</v>
      </c>
      <c r="E747" s="320"/>
      <c r="F747" s="320"/>
      <c r="G747" s="320">
        <v>1</v>
      </c>
      <c r="H747" s="320">
        <v>6</v>
      </c>
      <c r="I747" s="320"/>
      <c r="J747" s="320">
        <v>4</v>
      </c>
      <c r="K747" s="320">
        <v>1</v>
      </c>
      <c r="L747" s="320"/>
      <c r="M747" s="320">
        <v>6</v>
      </c>
      <c r="N747" s="320"/>
      <c r="O747" s="320"/>
      <c r="P747" s="320"/>
      <c r="Q747" s="320"/>
      <c r="R747" s="320"/>
      <c r="S747" s="320">
        <v>4</v>
      </c>
      <c r="T747" s="320">
        <v>5</v>
      </c>
      <c r="U747" s="320">
        <v>5</v>
      </c>
      <c r="V747" s="320">
        <v>4</v>
      </c>
      <c r="W747" s="320"/>
      <c r="X747" s="320">
        <v>2</v>
      </c>
      <c r="Y747" s="320"/>
      <c r="Z747" s="320"/>
      <c r="AA747" s="320"/>
      <c r="AB747" s="320"/>
      <c r="AC747" s="320"/>
      <c r="AD747" s="320">
        <v>5</v>
      </c>
      <c r="AE747" s="320">
        <v>1</v>
      </c>
      <c r="AF747" s="320">
        <v>1</v>
      </c>
      <c r="AG747" s="320">
        <v>3</v>
      </c>
      <c r="AH747" s="320">
        <v>5</v>
      </c>
      <c r="AI747" s="320">
        <v>2</v>
      </c>
      <c r="AJ747" s="320">
        <v>4</v>
      </c>
      <c r="AK747" s="320">
        <v>3</v>
      </c>
      <c r="AL747" s="320">
        <v>3</v>
      </c>
      <c r="AM747" s="320">
        <v>5</v>
      </c>
      <c r="AN747" s="320">
        <v>4</v>
      </c>
      <c r="AO747" s="320">
        <v>4</v>
      </c>
      <c r="AP747" s="320">
        <v>5</v>
      </c>
      <c r="AQ747" s="320">
        <v>4</v>
      </c>
      <c r="AR747" s="320">
        <v>3</v>
      </c>
      <c r="AS747" s="320">
        <v>4</v>
      </c>
      <c r="AT747" s="320" t="s">
        <v>22</v>
      </c>
      <c r="AU747" s="320">
        <v>3</v>
      </c>
      <c r="AV747" s="320"/>
      <c r="AW747" s="320">
        <v>5</v>
      </c>
      <c r="AX747" s="320">
        <v>5</v>
      </c>
      <c r="AY747" s="320">
        <v>5</v>
      </c>
      <c r="AZ747" s="320">
        <v>5</v>
      </c>
      <c r="BA747" s="320">
        <v>5</v>
      </c>
      <c r="BB747" s="320">
        <v>4</v>
      </c>
      <c r="BC747" s="320"/>
      <c r="BD747" s="320" t="s">
        <v>22</v>
      </c>
      <c r="BE747" s="320" t="s">
        <v>22</v>
      </c>
      <c r="BF747" s="320"/>
      <c r="BG747" s="320"/>
      <c r="BH747" s="320">
        <v>5</v>
      </c>
      <c r="BI747" s="320">
        <v>4</v>
      </c>
      <c r="BJ747" s="320"/>
      <c r="BK747" s="320">
        <v>5</v>
      </c>
      <c r="BL747" s="320"/>
      <c r="BM747" s="320"/>
      <c r="BN747" s="320"/>
      <c r="BO747" s="381">
        <v>43497.455578703702</v>
      </c>
    </row>
    <row r="748" spans="1:67" ht="15" x14ac:dyDescent="0.25">
      <c r="A748" s="244" t="str">
        <f>IFERROR(LOOKUP(H748,BLIOTECAS!$D$2:$D$30,BLIOTECAS!$C$2:$C$30),"N/C")</f>
        <v>F. Ciencias de la Documentación</v>
      </c>
      <c r="B748" s="243" t="str">
        <f>IFERROR(LOOKUP(H748,BLIOTECAS!$D$2:$D$29,BLIOTECAS!$E$2:$E$29),"N/C")</f>
        <v>Ciencias Sociales</v>
      </c>
      <c r="C748" s="243">
        <f>LOOKUP(H748,BLIOTECAS!$D$2:$D$30,BLIOTECAS!$F$2:$F$30)</f>
        <v>3</v>
      </c>
      <c r="D748" s="320">
        <v>761</v>
      </c>
      <c r="E748" s="320"/>
      <c r="F748" s="320"/>
      <c r="G748" s="320">
        <v>2</v>
      </c>
      <c r="H748" s="320">
        <v>3</v>
      </c>
      <c r="I748" s="320"/>
      <c r="J748" s="320">
        <v>3</v>
      </c>
      <c r="K748" s="320">
        <v>4</v>
      </c>
      <c r="L748" s="320"/>
      <c r="M748" s="320">
        <v>29</v>
      </c>
      <c r="N748" s="320">
        <v>3</v>
      </c>
      <c r="O748" s="320"/>
      <c r="P748" s="320"/>
      <c r="Q748" s="320"/>
      <c r="R748" s="320"/>
      <c r="S748" s="320">
        <v>4</v>
      </c>
      <c r="T748" s="320">
        <v>4</v>
      </c>
      <c r="U748" s="320">
        <v>3</v>
      </c>
      <c r="V748" s="320">
        <v>4</v>
      </c>
      <c r="W748" s="320"/>
      <c r="X748" s="320">
        <v>2</v>
      </c>
      <c r="Y748" s="320"/>
      <c r="Z748" s="320"/>
      <c r="AA748" s="320"/>
      <c r="AB748" s="320"/>
      <c r="AC748" s="320"/>
      <c r="AD748" s="320">
        <v>4</v>
      </c>
      <c r="AE748" s="320">
        <v>2</v>
      </c>
      <c r="AF748" s="320">
        <v>4</v>
      </c>
      <c r="AG748" s="320">
        <v>5</v>
      </c>
      <c r="AH748" s="320">
        <v>5</v>
      </c>
      <c r="AI748" s="320">
        <v>4</v>
      </c>
      <c r="AJ748" s="320">
        <v>5</v>
      </c>
      <c r="AK748" s="320">
        <v>2</v>
      </c>
      <c r="AL748" s="320">
        <v>3</v>
      </c>
      <c r="AM748" s="320">
        <v>4</v>
      </c>
      <c r="AN748" s="320">
        <v>3</v>
      </c>
      <c r="AO748" s="320">
        <v>4</v>
      </c>
      <c r="AP748" s="320">
        <v>4</v>
      </c>
      <c r="AQ748" s="320">
        <v>4</v>
      </c>
      <c r="AR748" s="320">
        <v>4</v>
      </c>
      <c r="AS748" s="320">
        <v>3</v>
      </c>
      <c r="AT748" s="320" t="s">
        <v>22</v>
      </c>
      <c r="AU748" s="320">
        <v>4</v>
      </c>
      <c r="AV748" s="320"/>
      <c r="AW748" s="320">
        <v>5</v>
      </c>
      <c r="AX748" s="320">
        <v>4</v>
      </c>
      <c r="AY748" s="320">
        <v>2</v>
      </c>
      <c r="AZ748" s="320"/>
      <c r="BA748" s="320">
        <v>5</v>
      </c>
      <c r="BB748" s="320">
        <v>5</v>
      </c>
      <c r="BC748" s="320"/>
      <c r="BD748" s="320" t="s">
        <v>22</v>
      </c>
      <c r="BE748" s="320" t="s">
        <v>22</v>
      </c>
      <c r="BF748" s="320"/>
      <c r="BG748" s="320"/>
      <c r="BH748" s="320">
        <v>4</v>
      </c>
      <c r="BI748" s="320">
        <v>4</v>
      </c>
      <c r="BJ748" s="320"/>
      <c r="BK748" s="320">
        <v>4</v>
      </c>
      <c r="BL748" s="320"/>
      <c r="BM748" s="320"/>
      <c r="BN748" s="320"/>
      <c r="BO748" s="381">
        <v>43497.455891203703</v>
      </c>
    </row>
    <row r="749" spans="1:67" ht="15" x14ac:dyDescent="0.25">
      <c r="A749" s="244" t="str">
        <f>IFERROR(LOOKUP(H749,BLIOTECAS!$D$2:$D$30,BLIOTECAS!$C$2:$C$30),"N/C")</f>
        <v>F. Bellas Artes</v>
      </c>
      <c r="B749" s="243" t="str">
        <f>IFERROR(LOOKUP(H749,BLIOTECAS!$D$2:$D$29,BLIOTECAS!$E$2:$E$29),"N/C")</f>
        <v>Humanidades</v>
      </c>
      <c r="C749" s="243">
        <f>LOOKUP(H749,BLIOTECAS!$D$2:$D$30,BLIOTECAS!$F$2:$F$30)</f>
        <v>1</v>
      </c>
      <c r="D749" s="320">
        <v>762</v>
      </c>
      <c r="E749" s="320"/>
      <c r="F749" s="320"/>
      <c r="G749" s="320">
        <v>1</v>
      </c>
      <c r="H749" s="320">
        <v>1</v>
      </c>
      <c r="I749" s="320"/>
      <c r="J749" s="320">
        <v>3</v>
      </c>
      <c r="K749" s="320">
        <v>4</v>
      </c>
      <c r="L749" s="320"/>
      <c r="M749" s="320">
        <v>1</v>
      </c>
      <c r="N749" s="320">
        <v>16</v>
      </c>
      <c r="O749" s="320"/>
      <c r="P749" s="320" t="s">
        <v>753</v>
      </c>
      <c r="Q749" s="320"/>
      <c r="R749" s="320"/>
      <c r="S749" s="320">
        <v>5</v>
      </c>
      <c r="T749" s="320">
        <v>5</v>
      </c>
      <c r="U749" s="320">
        <v>4</v>
      </c>
      <c r="V749" s="320">
        <v>2</v>
      </c>
      <c r="W749" s="320">
        <v>1</v>
      </c>
      <c r="X749" s="320"/>
      <c r="Y749" s="320"/>
      <c r="Z749" s="320"/>
      <c r="AA749" s="320"/>
      <c r="AB749" s="320"/>
      <c r="AC749" s="320"/>
      <c r="AD749" s="320">
        <v>4</v>
      </c>
      <c r="AE749" s="320">
        <v>2</v>
      </c>
      <c r="AF749" s="320">
        <v>3</v>
      </c>
      <c r="AG749" s="320">
        <v>2</v>
      </c>
      <c r="AH749" s="320">
        <v>5</v>
      </c>
      <c r="AI749" s="320">
        <v>3</v>
      </c>
      <c r="AJ749" s="320">
        <v>5</v>
      </c>
      <c r="AK749" s="320">
        <v>4</v>
      </c>
      <c r="AL749" s="320">
        <v>4</v>
      </c>
      <c r="AM749" s="320">
        <v>3</v>
      </c>
      <c r="AN749" s="320">
        <v>4</v>
      </c>
      <c r="AO749" s="320">
        <v>4</v>
      </c>
      <c r="AP749" s="320">
        <v>5</v>
      </c>
      <c r="AQ749" s="320">
        <v>5</v>
      </c>
      <c r="AR749" s="320">
        <v>4</v>
      </c>
      <c r="AS749" s="320">
        <v>3</v>
      </c>
      <c r="AT749" s="320" t="s">
        <v>22</v>
      </c>
      <c r="AU749" s="320">
        <v>4</v>
      </c>
      <c r="AV749" s="320"/>
      <c r="AW749" s="320">
        <v>5</v>
      </c>
      <c r="AX749" s="320">
        <v>4</v>
      </c>
      <c r="AY749" s="320">
        <v>3</v>
      </c>
      <c r="AZ749" s="320">
        <v>4</v>
      </c>
      <c r="BA749" s="320">
        <v>5</v>
      </c>
      <c r="BB749" s="320">
        <v>5</v>
      </c>
      <c r="BC749" s="320"/>
      <c r="BD749" s="320" t="s">
        <v>22</v>
      </c>
      <c r="BE749" s="320" t="s">
        <v>22</v>
      </c>
      <c r="BF749" s="320"/>
      <c r="BG749" s="320"/>
      <c r="BH749" s="320">
        <v>5</v>
      </c>
      <c r="BI749" s="320">
        <v>5</v>
      </c>
      <c r="BJ749" s="320"/>
      <c r="BK749" s="320">
        <v>4</v>
      </c>
      <c r="BL749" s="320">
        <v>3</v>
      </c>
      <c r="BM749" s="320"/>
      <c r="BN749" s="320"/>
      <c r="BO749" s="381">
        <v>43497.456041666665</v>
      </c>
    </row>
    <row r="750" spans="1:67" ht="15" x14ac:dyDescent="0.25">
      <c r="A750" s="244" t="str">
        <f>IFERROR(LOOKUP(H750,BLIOTECAS!$D$2:$D$30,BLIOTECAS!$C$2:$C$30),"N/C")</f>
        <v>F. Estudios Estadísticos</v>
      </c>
      <c r="B750" s="243" t="str">
        <f>IFERROR(LOOKUP(H750,BLIOTECAS!$D$2:$D$29,BLIOTECAS!$E$2:$E$29),"N/C")</f>
        <v>Ciencias Experimentales</v>
      </c>
      <c r="C750" s="243">
        <f>LOOKUP(H750,BLIOTECAS!$D$2:$D$30,BLIOTECAS!$F$2:$F$30)</f>
        <v>2</v>
      </c>
      <c r="D750" s="320">
        <v>763</v>
      </c>
      <c r="E750" s="320"/>
      <c r="F750" s="320"/>
      <c r="G750" s="320">
        <v>1</v>
      </c>
      <c r="H750" s="320">
        <v>23</v>
      </c>
      <c r="I750" s="320"/>
      <c r="J750" s="320">
        <v>2</v>
      </c>
      <c r="K750" s="320">
        <v>1</v>
      </c>
      <c r="L750" s="320"/>
      <c r="M750" s="320">
        <v>23</v>
      </c>
      <c r="N750" s="320">
        <v>29</v>
      </c>
      <c r="O750" s="320"/>
      <c r="P750" s="320"/>
      <c r="Q750" s="320"/>
      <c r="R750" s="320"/>
      <c r="S750" s="320">
        <v>4</v>
      </c>
      <c r="T750" s="320">
        <v>3</v>
      </c>
      <c r="U750" s="320">
        <v>3</v>
      </c>
      <c r="V750" s="320">
        <v>3</v>
      </c>
      <c r="W750" s="320">
        <v>1</v>
      </c>
      <c r="X750" s="320">
        <v>2</v>
      </c>
      <c r="Y750" s="320">
        <v>3</v>
      </c>
      <c r="Z750" s="320"/>
      <c r="AA750" s="321"/>
      <c r="AB750" s="320"/>
      <c r="AC750" s="320"/>
      <c r="AD750" s="320">
        <v>2</v>
      </c>
      <c r="AE750" s="320">
        <v>1</v>
      </c>
      <c r="AF750" s="320">
        <v>1</v>
      </c>
      <c r="AG750" s="320">
        <v>1</v>
      </c>
      <c r="AH750" s="320">
        <v>5</v>
      </c>
      <c r="AI750" s="320">
        <v>3</v>
      </c>
      <c r="AJ750" s="320">
        <v>5</v>
      </c>
      <c r="AK750" s="320">
        <v>1</v>
      </c>
      <c r="AL750" s="320">
        <v>3</v>
      </c>
      <c r="AM750" s="320">
        <v>3</v>
      </c>
      <c r="AN750" s="320">
        <v>3</v>
      </c>
      <c r="AO750" s="320">
        <v>2</v>
      </c>
      <c r="AP750" s="320">
        <v>3</v>
      </c>
      <c r="AQ750" s="320">
        <v>3</v>
      </c>
      <c r="AR750" s="320">
        <v>2</v>
      </c>
      <c r="AS750" s="320">
        <v>2</v>
      </c>
      <c r="AT750" s="320" t="s">
        <v>22</v>
      </c>
      <c r="AU750" s="320">
        <v>2</v>
      </c>
      <c r="AV750" s="320"/>
      <c r="AW750" s="320">
        <v>4</v>
      </c>
      <c r="AX750" s="320">
        <v>4</v>
      </c>
      <c r="AY750" s="320">
        <v>4</v>
      </c>
      <c r="AZ750" s="320">
        <v>4</v>
      </c>
      <c r="BA750" s="320">
        <v>4</v>
      </c>
      <c r="BB750" s="320">
        <v>4</v>
      </c>
      <c r="BC750" s="320"/>
      <c r="BD750" s="320" t="s">
        <v>22</v>
      </c>
      <c r="BE750" s="320" t="s">
        <v>22</v>
      </c>
      <c r="BF750" s="320"/>
      <c r="BG750" s="320"/>
      <c r="BH750" s="320">
        <v>5</v>
      </c>
      <c r="BI750" s="320">
        <v>5</v>
      </c>
      <c r="BJ750" s="320"/>
      <c r="BK750" s="320">
        <v>3</v>
      </c>
      <c r="BL750" s="320">
        <v>3</v>
      </c>
      <c r="BM750" s="320"/>
      <c r="BN750" s="320"/>
      <c r="BO750" s="381">
        <v>43497.456064814818</v>
      </c>
    </row>
    <row r="751" spans="1:67" ht="15" x14ac:dyDescent="0.25">
      <c r="A751" s="244" t="str">
        <f>IFERROR(LOOKUP(H751,BLIOTECAS!$D$2:$D$30,BLIOTECAS!$C$2:$C$30),"N/C")</f>
        <v>N/C</v>
      </c>
      <c r="B751" s="243" t="str">
        <f>IFERROR(LOOKUP(H751,BLIOTECAS!$D$2:$D$29,BLIOTECAS!$E$2:$E$29),"N/C")</f>
        <v>N/C</v>
      </c>
      <c r="C751" s="243" t="e">
        <f>LOOKUP(H751,BLIOTECAS!$D$2:$D$30,BLIOTECAS!$F$2:$F$30)</f>
        <v>#N/A</v>
      </c>
      <c r="D751" s="320">
        <v>764</v>
      </c>
      <c r="E751" s="320"/>
      <c r="F751" s="320"/>
      <c r="G751" s="320">
        <v>1</v>
      </c>
      <c r="H751" s="320"/>
      <c r="I751" s="320"/>
      <c r="J751" s="320">
        <v>3</v>
      </c>
      <c r="K751" s="320">
        <v>3</v>
      </c>
      <c r="L751" s="320"/>
      <c r="M751" s="320">
        <v>26</v>
      </c>
      <c r="N751" s="320">
        <v>20</v>
      </c>
      <c r="O751" s="320">
        <v>9</v>
      </c>
      <c r="P751" s="320"/>
      <c r="Q751" s="320"/>
      <c r="R751" s="320"/>
      <c r="S751" s="320">
        <v>5</v>
      </c>
      <c r="T751" s="320">
        <v>3</v>
      </c>
      <c r="U751" s="320">
        <v>4</v>
      </c>
      <c r="V751" s="320">
        <v>4</v>
      </c>
      <c r="W751" s="320"/>
      <c r="X751" s="320">
        <v>2</v>
      </c>
      <c r="Y751" s="320"/>
      <c r="Z751" s="320"/>
      <c r="AA751" s="320"/>
      <c r="AB751" s="320"/>
      <c r="AC751" s="320"/>
      <c r="AD751" s="320">
        <v>2</v>
      </c>
      <c r="AE751" s="320">
        <v>4</v>
      </c>
      <c r="AF751" s="320">
        <v>4</v>
      </c>
      <c r="AG751" s="320">
        <v>3</v>
      </c>
      <c r="AH751" s="320">
        <v>4</v>
      </c>
      <c r="AI751" s="320">
        <v>4</v>
      </c>
      <c r="AJ751" s="320">
        <v>3</v>
      </c>
      <c r="AK751" s="320">
        <v>2</v>
      </c>
      <c r="AL751" s="320">
        <v>2</v>
      </c>
      <c r="AM751" s="320">
        <v>3</v>
      </c>
      <c r="AN751" s="320">
        <v>3</v>
      </c>
      <c r="AO751" s="320">
        <v>4</v>
      </c>
      <c r="AP751" s="320">
        <v>5</v>
      </c>
      <c r="AQ751" s="320">
        <v>5</v>
      </c>
      <c r="AR751" s="320">
        <v>5</v>
      </c>
      <c r="AS751" s="320">
        <v>3</v>
      </c>
      <c r="AT751" s="320" t="s">
        <v>22</v>
      </c>
      <c r="AU751" s="320">
        <v>3</v>
      </c>
      <c r="AV751" s="320"/>
      <c r="AW751" s="320">
        <v>4</v>
      </c>
      <c r="AX751" s="320">
        <v>2</v>
      </c>
      <c r="AY751" s="320">
        <v>2</v>
      </c>
      <c r="AZ751" s="320">
        <v>4</v>
      </c>
      <c r="BA751" s="320">
        <v>4</v>
      </c>
      <c r="BB751" s="320">
        <v>4</v>
      </c>
      <c r="BC751" s="320"/>
      <c r="BD751" s="320" t="s">
        <v>22</v>
      </c>
      <c r="BE751" s="320" t="s">
        <v>22</v>
      </c>
      <c r="BF751" s="320"/>
      <c r="BG751" s="320"/>
      <c r="BH751" s="320">
        <v>5</v>
      </c>
      <c r="BI751" s="320">
        <v>5</v>
      </c>
      <c r="BJ751" s="320"/>
      <c r="BK751" s="320">
        <v>4</v>
      </c>
      <c r="BL751" s="320">
        <v>3</v>
      </c>
      <c r="BM751" s="320"/>
      <c r="BN751" s="320" t="s">
        <v>754</v>
      </c>
      <c r="BO751" s="381">
        <v>43497.456076388888</v>
      </c>
    </row>
    <row r="752" spans="1:67" ht="15" x14ac:dyDescent="0.25">
      <c r="A752" s="244" t="str">
        <f>IFERROR(LOOKUP(H752,BLIOTECAS!$D$2:$D$30,BLIOTECAS!$C$2:$C$30),"N/C")</f>
        <v>F. Farmacia</v>
      </c>
      <c r="B752" s="243" t="str">
        <f>IFERROR(LOOKUP(H752,BLIOTECAS!$D$2:$D$29,BLIOTECAS!$E$2:$E$29),"N/C")</f>
        <v>Ciencias de la Salud</v>
      </c>
      <c r="C752" s="243">
        <f>LOOKUP(H752,BLIOTECAS!$D$2:$D$30,BLIOTECAS!$F$2:$F$30)</f>
        <v>4</v>
      </c>
      <c r="D752" s="320">
        <v>765</v>
      </c>
      <c r="E752" s="320"/>
      <c r="F752" s="320"/>
      <c r="G752" s="320">
        <v>1</v>
      </c>
      <c r="H752" s="320">
        <v>13</v>
      </c>
      <c r="I752" s="320"/>
      <c r="J752" s="320">
        <v>5</v>
      </c>
      <c r="K752" s="320">
        <v>1</v>
      </c>
      <c r="L752" s="320"/>
      <c r="M752" s="320">
        <v>13</v>
      </c>
      <c r="N752" s="320">
        <v>19</v>
      </c>
      <c r="O752" s="320">
        <v>22</v>
      </c>
      <c r="P752" s="320"/>
      <c r="Q752" s="320"/>
      <c r="R752" s="320"/>
      <c r="S752" s="320">
        <v>5</v>
      </c>
      <c r="T752" s="320">
        <v>1</v>
      </c>
      <c r="U752" s="320">
        <v>1</v>
      </c>
      <c r="V752" s="320">
        <v>2</v>
      </c>
      <c r="W752" s="320"/>
      <c r="X752" s="320"/>
      <c r="Y752" s="320"/>
      <c r="Z752" s="320"/>
      <c r="AA752" s="320"/>
      <c r="AB752" s="320"/>
      <c r="AC752" s="320"/>
      <c r="AD752" s="320">
        <v>1</v>
      </c>
      <c r="AE752" s="320">
        <v>1</v>
      </c>
      <c r="AF752" s="320">
        <v>1</v>
      </c>
      <c r="AG752" s="320">
        <v>1</v>
      </c>
      <c r="AH752" s="320">
        <v>4</v>
      </c>
      <c r="AI752" s="320">
        <v>5</v>
      </c>
      <c r="AJ752" s="320">
        <v>2</v>
      </c>
      <c r="AK752" s="320">
        <v>1</v>
      </c>
      <c r="AL752" s="320">
        <v>3</v>
      </c>
      <c r="AM752" s="320">
        <v>2</v>
      </c>
      <c r="AN752" s="320">
        <v>2</v>
      </c>
      <c r="AO752" s="320">
        <v>2</v>
      </c>
      <c r="AP752" s="320">
        <v>5</v>
      </c>
      <c r="AQ752" s="320">
        <v>3</v>
      </c>
      <c r="AR752" s="320">
        <v>1</v>
      </c>
      <c r="AS752" s="320">
        <v>2</v>
      </c>
      <c r="AT752" s="320" t="s">
        <v>22</v>
      </c>
      <c r="AU752" s="320">
        <v>2</v>
      </c>
      <c r="AV752" s="320"/>
      <c r="AW752" s="320">
        <v>5</v>
      </c>
      <c r="AX752" s="320">
        <v>3</v>
      </c>
      <c r="AY752" s="320">
        <v>3</v>
      </c>
      <c r="AZ752" s="320">
        <v>3</v>
      </c>
      <c r="BA752" s="320">
        <v>3</v>
      </c>
      <c r="BB752" s="320">
        <v>2</v>
      </c>
      <c r="BC752" s="320"/>
      <c r="BD752" s="320" t="s">
        <v>22</v>
      </c>
      <c r="BE752" s="320" t="s">
        <v>22</v>
      </c>
      <c r="BF752" s="320"/>
      <c r="BG752" s="320"/>
      <c r="BH752" s="320">
        <v>4</v>
      </c>
      <c r="BI752" s="320">
        <v>5</v>
      </c>
      <c r="BJ752" s="320"/>
      <c r="BK752" s="320">
        <v>3</v>
      </c>
      <c r="BL752" s="320">
        <v>3</v>
      </c>
      <c r="BM752" s="320"/>
      <c r="BN752" s="320" t="s">
        <v>755</v>
      </c>
      <c r="BO752" s="381">
        <v>43497.456134259257</v>
      </c>
    </row>
    <row r="753" spans="1:67" ht="15" x14ac:dyDescent="0.25">
      <c r="A753" s="244" t="str">
        <f>IFERROR(LOOKUP(H753,BLIOTECAS!$D$2:$D$30,BLIOTECAS!$C$2:$C$30),"N/C")</f>
        <v>F. Medicina</v>
      </c>
      <c r="B753" s="243" t="str">
        <f>IFERROR(LOOKUP(H753,BLIOTECAS!$D$2:$D$29,BLIOTECAS!$E$2:$E$29),"N/C")</f>
        <v>Ciencias de la Salud</v>
      </c>
      <c r="C753" s="243">
        <f>LOOKUP(H753,BLIOTECAS!$D$2:$D$30,BLIOTECAS!$F$2:$F$30)</f>
        <v>4</v>
      </c>
      <c r="D753" s="320">
        <v>766</v>
      </c>
      <c r="E753" s="320"/>
      <c r="F753" s="320"/>
      <c r="G753" s="320">
        <v>1</v>
      </c>
      <c r="H753" s="320">
        <v>18</v>
      </c>
      <c r="I753" s="320"/>
      <c r="J753" s="320">
        <v>3</v>
      </c>
      <c r="K753" s="320">
        <v>3</v>
      </c>
      <c r="L753" s="320"/>
      <c r="M753" s="320">
        <v>18</v>
      </c>
      <c r="N753" s="320">
        <v>29</v>
      </c>
      <c r="O753" s="320">
        <v>22</v>
      </c>
      <c r="P753" s="320"/>
      <c r="Q753" s="320"/>
      <c r="R753" s="320"/>
      <c r="S753" s="320">
        <v>4</v>
      </c>
      <c r="T753" s="320">
        <v>5</v>
      </c>
      <c r="U753" s="320">
        <v>5</v>
      </c>
      <c r="V753" s="320">
        <v>5</v>
      </c>
      <c r="W753" s="320"/>
      <c r="X753" s="320">
        <v>2</v>
      </c>
      <c r="Y753" s="320"/>
      <c r="Z753" s="320"/>
      <c r="AA753" s="320"/>
      <c r="AB753" s="320"/>
      <c r="AC753" s="320"/>
      <c r="AD753" s="320">
        <v>4</v>
      </c>
      <c r="AE753" s="320">
        <v>2</v>
      </c>
      <c r="AF753" s="320">
        <v>4</v>
      </c>
      <c r="AG753" s="320">
        <v>4</v>
      </c>
      <c r="AH753" s="320">
        <v>4</v>
      </c>
      <c r="AI753" s="320">
        <v>3</v>
      </c>
      <c r="AJ753" s="320">
        <v>5</v>
      </c>
      <c r="AK753" s="320">
        <v>5</v>
      </c>
      <c r="AL753" s="320">
        <v>3</v>
      </c>
      <c r="AM753" s="320">
        <v>5</v>
      </c>
      <c r="AN753" s="320">
        <v>5</v>
      </c>
      <c r="AO753" s="320">
        <v>5</v>
      </c>
      <c r="AP753" s="320">
        <v>5</v>
      </c>
      <c r="AQ753" s="320">
        <v>3</v>
      </c>
      <c r="AR753" s="320">
        <v>4</v>
      </c>
      <c r="AS753" s="320">
        <v>5</v>
      </c>
      <c r="AT753" s="320" t="s">
        <v>356</v>
      </c>
      <c r="AU753" s="320">
        <v>4</v>
      </c>
      <c r="AV753" s="320"/>
      <c r="AW753" s="320">
        <v>5</v>
      </c>
      <c r="AX753" s="320">
        <v>4</v>
      </c>
      <c r="AY753" s="320">
        <v>4</v>
      </c>
      <c r="AZ753" s="320">
        <v>5</v>
      </c>
      <c r="BA753" s="320">
        <v>5</v>
      </c>
      <c r="BB753" s="320">
        <v>5</v>
      </c>
      <c r="BC753" s="320"/>
      <c r="BD753" s="320" t="s">
        <v>22</v>
      </c>
      <c r="BE753" s="320" t="s">
        <v>22</v>
      </c>
      <c r="BF753" s="320"/>
      <c r="BG753" s="320"/>
      <c r="BH753" s="320">
        <v>5</v>
      </c>
      <c r="BI753" s="320">
        <v>5</v>
      </c>
      <c r="BJ753" s="320"/>
      <c r="BK753" s="320">
        <v>4</v>
      </c>
      <c r="BL753" s="320">
        <v>3</v>
      </c>
      <c r="BM753" s="320"/>
      <c r="BN753" s="320"/>
      <c r="BO753" s="381">
        <v>43497.456250000003</v>
      </c>
    </row>
    <row r="754" spans="1:67" ht="15" x14ac:dyDescent="0.25">
      <c r="A754" s="244" t="str">
        <f>IFERROR(LOOKUP(H754,BLIOTECAS!$D$2:$D$30,BLIOTECAS!$C$2:$C$30),"N/C")</f>
        <v>F. Ciencias de la Información</v>
      </c>
      <c r="B754" s="243" t="str">
        <f>IFERROR(LOOKUP(H754,BLIOTECAS!$D$2:$D$29,BLIOTECAS!$E$2:$E$29),"N/C")</f>
        <v>Ciencias Sociales</v>
      </c>
      <c r="C754" s="243">
        <f>LOOKUP(H754,BLIOTECAS!$D$2:$D$30,BLIOTECAS!$F$2:$F$30)</f>
        <v>3</v>
      </c>
      <c r="D754" s="320">
        <v>767</v>
      </c>
      <c r="E754" s="320"/>
      <c r="F754" s="320"/>
      <c r="G754" s="320">
        <v>1</v>
      </c>
      <c r="H754" s="320">
        <v>4</v>
      </c>
      <c r="I754" s="320"/>
      <c r="J754" s="320">
        <v>3</v>
      </c>
      <c r="K754" s="320">
        <v>1</v>
      </c>
      <c r="L754" s="320"/>
      <c r="M754" s="320">
        <v>29</v>
      </c>
      <c r="N754" s="320">
        <v>4</v>
      </c>
      <c r="O754" s="320">
        <v>11</v>
      </c>
      <c r="P754" s="320"/>
      <c r="Q754" s="320"/>
      <c r="R754" s="320"/>
      <c r="S754" s="320">
        <v>5</v>
      </c>
      <c r="T754" s="320">
        <v>5</v>
      </c>
      <c r="U754" s="320">
        <v>5</v>
      </c>
      <c r="V754" s="320">
        <v>5</v>
      </c>
      <c r="W754" s="320">
        <v>1</v>
      </c>
      <c r="X754" s="320"/>
      <c r="Y754" s="320"/>
      <c r="Z754" s="320"/>
      <c r="AA754" s="320"/>
      <c r="AB754" s="320"/>
      <c r="AC754" s="320"/>
      <c r="AD754" s="320">
        <v>3</v>
      </c>
      <c r="AE754" s="320">
        <v>1</v>
      </c>
      <c r="AF754" s="320">
        <v>2</v>
      </c>
      <c r="AG754" s="320">
        <v>4</v>
      </c>
      <c r="AH754" s="320">
        <v>5</v>
      </c>
      <c r="AI754" s="320">
        <v>5</v>
      </c>
      <c r="AJ754" s="320">
        <v>5</v>
      </c>
      <c r="AK754" s="320">
        <v>4</v>
      </c>
      <c r="AL754" s="320">
        <v>5</v>
      </c>
      <c r="AM754" s="320">
        <v>2</v>
      </c>
      <c r="AN754" s="320">
        <v>3</v>
      </c>
      <c r="AO754" s="320">
        <v>3</v>
      </c>
      <c r="AP754" s="320">
        <v>4</v>
      </c>
      <c r="AQ754" s="320">
        <v>3</v>
      </c>
      <c r="AR754" s="320">
        <v>4</v>
      </c>
      <c r="AS754" s="320">
        <v>2</v>
      </c>
      <c r="AT754" s="320" t="s">
        <v>22</v>
      </c>
      <c r="AU754" s="320">
        <v>3</v>
      </c>
      <c r="AV754" s="320"/>
      <c r="AW754" s="320">
        <v>4</v>
      </c>
      <c r="AX754" s="320">
        <v>4</v>
      </c>
      <c r="AY754" s="320">
        <v>4</v>
      </c>
      <c r="AZ754" s="320">
        <v>4</v>
      </c>
      <c r="BA754" s="320">
        <v>3</v>
      </c>
      <c r="BB754" s="320">
        <v>5</v>
      </c>
      <c r="BC754" s="320"/>
      <c r="BD754" s="320" t="s">
        <v>22</v>
      </c>
      <c r="BE754" s="320" t="s">
        <v>22</v>
      </c>
      <c r="BF754" s="320"/>
      <c r="BG754" s="320"/>
      <c r="BH754" s="320">
        <v>3</v>
      </c>
      <c r="BI754" s="320">
        <v>4</v>
      </c>
      <c r="BJ754" s="320"/>
      <c r="BK754" s="320">
        <v>3</v>
      </c>
      <c r="BL754" s="320">
        <v>3</v>
      </c>
      <c r="BM754" s="320"/>
      <c r="BN754" s="320" t="s">
        <v>756</v>
      </c>
      <c r="BO754" s="381">
        <v>43497.456435185188</v>
      </c>
    </row>
    <row r="755" spans="1:67" ht="15" x14ac:dyDescent="0.25">
      <c r="A755" s="244" t="str">
        <f>IFERROR(LOOKUP(H755,BLIOTECAS!$D$2:$D$30,BLIOTECAS!$C$2:$C$30),"N/C")</f>
        <v>F. Filología</v>
      </c>
      <c r="B755" s="243" t="str">
        <f>IFERROR(LOOKUP(H755,BLIOTECAS!$D$2:$D$29,BLIOTECAS!$E$2:$E$29),"N/C")</f>
        <v>Humanidades</v>
      </c>
      <c r="C755" s="243">
        <f>LOOKUP(H755,BLIOTECAS!$D$2:$D$30,BLIOTECAS!$F$2:$F$30)</f>
        <v>1</v>
      </c>
      <c r="D755" s="320">
        <v>768</v>
      </c>
      <c r="E755" s="320"/>
      <c r="F755" s="320"/>
      <c r="G755" s="320">
        <v>2</v>
      </c>
      <c r="H755" s="320">
        <v>14</v>
      </c>
      <c r="I755" s="320"/>
      <c r="J755" s="320">
        <v>4</v>
      </c>
      <c r="K755" s="320">
        <v>4</v>
      </c>
      <c r="L755" s="320"/>
      <c r="M755" s="320">
        <v>29</v>
      </c>
      <c r="N755" s="320">
        <v>14</v>
      </c>
      <c r="O755" s="320">
        <v>16</v>
      </c>
      <c r="P755" s="320"/>
      <c r="Q755" s="320"/>
      <c r="R755" s="320"/>
      <c r="S755" s="320">
        <v>4</v>
      </c>
      <c r="T755" s="320">
        <v>4</v>
      </c>
      <c r="U755" s="320">
        <v>4</v>
      </c>
      <c r="V755" s="320">
        <v>2</v>
      </c>
      <c r="W755" s="320">
        <v>1</v>
      </c>
      <c r="X755" s="320"/>
      <c r="Y755" s="320"/>
      <c r="Z755" s="320"/>
      <c r="AA755" s="320"/>
      <c r="AB755" s="320"/>
      <c r="AC755" s="320"/>
      <c r="AD755" s="320">
        <v>4</v>
      </c>
      <c r="AE755" s="320">
        <v>3</v>
      </c>
      <c r="AF755" s="320">
        <v>4</v>
      </c>
      <c r="AG755" s="320">
        <v>5</v>
      </c>
      <c r="AH755" s="320">
        <v>5</v>
      </c>
      <c r="AI755" s="320">
        <v>5</v>
      </c>
      <c r="AJ755" s="320">
        <v>5</v>
      </c>
      <c r="AK755" s="320">
        <v>3</v>
      </c>
      <c r="AL755" s="320">
        <v>4</v>
      </c>
      <c r="AM755" s="320">
        <v>3</v>
      </c>
      <c r="AN755" s="320">
        <v>3</v>
      </c>
      <c r="AO755" s="320">
        <v>4</v>
      </c>
      <c r="AP755" s="320">
        <v>4</v>
      </c>
      <c r="AQ755" s="320">
        <v>5</v>
      </c>
      <c r="AR755" s="320">
        <v>4</v>
      </c>
      <c r="AS755" s="320">
        <v>4</v>
      </c>
      <c r="AT755" s="320" t="s">
        <v>356</v>
      </c>
      <c r="AU755" s="320">
        <v>4</v>
      </c>
      <c r="AV755" s="320"/>
      <c r="AW755" s="320">
        <v>4</v>
      </c>
      <c r="AX755" s="320">
        <v>4</v>
      </c>
      <c r="AY755" s="320">
        <v>4</v>
      </c>
      <c r="AZ755" s="320">
        <v>5</v>
      </c>
      <c r="BA755" s="320">
        <v>5</v>
      </c>
      <c r="BB755" s="320">
        <v>5</v>
      </c>
      <c r="BC755" s="320"/>
      <c r="BD755" s="320" t="s">
        <v>356</v>
      </c>
      <c r="BE755" s="320" t="s">
        <v>356</v>
      </c>
      <c r="BF755" s="320">
        <v>4</v>
      </c>
      <c r="BG755" s="320"/>
      <c r="BH755" s="320">
        <v>4</v>
      </c>
      <c r="BI755" s="320">
        <v>3</v>
      </c>
      <c r="BJ755" s="320"/>
      <c r="BK755" s="320">
        <v>4</v>
      </c>
      <c r="BL755" s="320">
        <v>4</v>
      </c>
      <c r="BM755" s="320"/>
      <c r="BN755" s="320"/>
      <c r="BO755" s="381">
        <v>43497.456550925926</v>
      </c>
    </row>
    <row r="756" spans="1:67" ht="15" x14ac:dyDescent="0.25">
      <c r="A756" s="244" t="str">
        <f>IFERROR(LOOKUP(H756,BLIOTECAS!$D$2:$D$30,BLIOTECAS!$C$2:$C$30),"N/C")</f>
        <v>F. Geografía e Historia</v>
      </c>
      <c r="B756" s="243" t="str">
        <f>IFERROR(LOOKUP(H756,BLIOTECAS!$D$2:$D$29,BLIOTECAS!$E$2:$E$29),"N/C")</f>
        <v>Humanidades</v>
      </c>
      <c r="C756" s="243">
        <f>LOOKUP(H756,BLIOTECAS!$D$2:$D$30,BLIOTECAS!$F$2:$F$30)</f>
        <v>1</v>
      </c>
      <c r="D756" s="320">
        <v>769</v>
      </c>
      <c r="E756" s="320"/>
      <c r="F756" s="320"/>
      <c r="G756" s="320">
        <v>4</v>
      </c>
      <c r="H756" s="320">
        <v>16</v>
      </c>
      <c r="I756" s="320"/>
      <c r="J756" s="320">
        <v>3</v>
      </c>
      <c r="K756" s="320">
        <v>3</v>
      </c>
      <c r="L756" s="320"/>
      <c r="M756" s="320">
        <v>16</v>
      </c>
      <c r="N756" s="320"/>
      <c r="O756" s="320"/>
      <c r="P756" s="320"/>
      <c r="Q756" s="320"/>
      <c r="R756" s="320"/>
      <c r="S756" s="320">
        <v>4</v>
      </c>
      <c r="T756" s="320">
        <v>4</v>
      </c>
      <c r="U756" s="320">
        <v>4</v>
      </c>
      <c r="V756" s="320"/>
      <c r="W756" s="320">
        <v>1</v>
      </c>
      <c r="X756" s="320"/>
      <c r="Y756" s="320"/>
      <c r="Z756" s="320"/>
      <c r="AA756" s="320"/>
      <c r="AB756" s="320"/>
      <c r="AC756" s="320"/>
      <c r="AD756" s="320">
        <v>3</v>
      </c>
      <c r="AE756" s="320">
        <v>1</v>
      </c>
      <c r="AF756" s="320">
        <v>1</v>
      </c>
      <c r="AG756" s="320">
        <v>4</v>
      </c>
      <c r="AH756" s="320">
        <v>5</v>
      </c>
      <c r="AI756" s="320">
        <v>4</v>
      </c>
      <c r="AJ756" s="320">
        <v>4</v>
      </c>
      <c r="AK756" s="320">
        <v>3</v>
      </c>
      <c r="AL756" s="320">
        <v>4</v>
      </c>
      <c r="AM756" s="320">
        <v>4</v>
      </c>
      <c r="AN756" s="320">
        <v>3</v>
      </c>
      <c r="AO756" s="320">
        <v>4</v>
      </c>
      <c r="AP756" s="320">
        <v>4</v>
      </c>
      <c r="AQ756" s="320">
        <v>4</v>
      </c>
      <c r="AR756" s="320">
        <v>3</v>
      </c>
      <c r="AS756" s="320">
        <v>4</v>
      </c>
      <c r="AT756" s="320" t="s">
        <v>22</v>
      </c>
      <c r="AU756" s="320">
        <v>4</v>
      </c>
      <c r="AV756" s="320"/>
      <c r="AW756" s="320">
        <v>4</v>
      </c>
      <c r="AX756" s="320">
        <v>4</v>
      </c>
      <c r="AY756" s="320">
        <v>4</v>
      </c>
      <c r="AZ756" s="320">
        <v>4</v>
      </c>
      <c r="BA756" s="320">
        <v>4</v>
      </c>
      <c r="BB756" s="320">
        <v>4</v>
      </c>
      <c r="BC756" s="320"/>
      <c r="BD756" s="320" t="s">
        <v>356</v>
      </c>
      <c r="BE756" s="320" t="s">
        <v>22</v>
      </c>
      <c r="BF756" s="320"/>
      <c r="BG756" s="320"/>
      <c r="BH756" s="320">
        <v>4</v>
      </c>
      <c r="BI756" s="320">
        <v>4</v>
      </c>
      <c r="BJ756" s="320"/>
      <c r="BK756" s="320">
        <v>4</v>
      </c>
      <c r="BL756" s="320">
        <v>4</v>
      </c>
      <c r="BM756" s="320"/>
      <c r="BN756" s="320"/>
      <c r="BO756" s="381">
        <v>43497.456701388888</v>
      </c>
    </row>
    <row r="757" spans="1:67" ht="15" x14ac:dyDescent="0.25">
      <c r="A757" s="244" t="str">
        <f>IFERROR(LOOKUP(H757,BLIOTECAS!$D$2:$D$30,BLIOTECAS!$C$2:$C$30),"N/C")</f>
        <v>F. Estudios Estadísticos</v>
      </c>
      <c r="B757" s="243" t="str">
        <f>IFERROR(LOOKUP(H757,BLIOTECAS!$D$2:$D$29,BLIOTECAS!$E$2:$E$29),"N/C")</f>
        <v>Ciencias Experimentales</v>
      </c>
      <c r="C757" s="243">
        <f>LOOKUP(H757,BLIOTECAS!$D$2:$D$30,BLIOTECAS!$F$2:$F$30)</f>
        <v>2</v>
      </c>
      <c r="D757" s="320">
        <v>770</v>
      </c>
      <c r="E757" s="320"/>
      <c r="F757" s="320"/>
      <c r="G757" s="320">
        <v>1</v>
      </c>
      <c r="H757" s="320">
        <v>23</v>
      </c>
      <c r="I757" s="320"/>
      <c r="J757" s="320">
        <v>4</v>
      </c>
      <c r="K757" s="320">
        <v>3</v>
      </c>
      <c r="L757" s="320"/>
      <c r="M757" s="320">
        <v>23</v>
      </c>
      <c r="N757" s="320">
        <v>29</v>
      </c>
      <c r="O757" s="320"/>
      <c r="P757" s="320" t="s">
        <v>757</v>
      </c>
      <c r="Q757" s="320"/>
      <c r="R757" s="320"/>
      <c r="S757" s="320">
        <v>4</v>
      </c>
      <c r="T757" s="320">
        <v>5</v>
      </c>
      <c r="U757" s="320">
        <v>4</v>
      </c>
      <c r="V757" s="320">
        <v>4</v>
      </c>
      <c r="W757" s="320"/>
      <c r="X757" s="320"/>
      <c r="Y757" s="320"/>
      <c r="Z757" s="320">
        <v>4</v>
      </c>
      <c r="AA757" s="320"/>
      <c r="AB757" s="320"/>
      <c r="AC757" s="320"/>
      <c r="AD757" s="320">
        <v>4</v>
      </c>
      <c r="AE757" s="320">
        <v>1</v>
      </c>
      <c r="AF757" s="320">
        <v>1</v>
      </c>
      <c r="AG757" s="320">
        <v>1</v>
      </c>
      <c r="AH757" s="320">
        <v>4</v>
      </c>
      <c r="AI757" s="320">
        <v>3</v>
      </c>
      <c r="AJ757" s="320">
        <v>5</v>
      </c>
      <c r="AK757" s="320">
        <v>1</v>
      </c>
      <c r="AL757" s="320">
        <v>5</v>
      </c>
      <c r="AM757" s="320">
        <v>3</v>
      </c>
      <c r="AN757" s="320">
        <v>4</v>
      </c>
      <c r="AO757" s="320">
        <v>4</v>
      </c>
      <c r="AP757" s="320">
        <v>5</v>
      </c>
      <c r="AQ757" s="320">
        <v>4</v>
      </c>
      <c r="AR757" s="320">
        <v>3</v>
      </c>
      <c r="AS757" s="320">
        <v>4</v>
      </c>
      <c r="AT757" s="320" t="s">
        <v>22</v>
      </c>
      <c r="AU757" s="320">
        <v>4</v>
      </c>
      <c r="AV757" s="320"/>
      <c r="AW757" s="320">
        <v>5</v>
      </c>
      <c r="AX757" s="320">
        <v>4</v>
      </c>
      <c r="AY757" s="320">
        <v>1</v>
      </c>
      <c r="AZ757" s="320">
        <v>5</v>
      </c>
      <c r="BA757" s="320">
        <v>5</v>
      </c>
      <c r="BB757" s="320">
        <v>5</v>
      </c>
      <c r="BC757" s="320"/>
      <c r="BD757" s="320" t="s">
        <v>22</v>
      </c>
      <c r="BE757" s="320" t="s">
        <v>22</v>
      </c>
      <c r="BF757" s="320"/>
      <c r="BG757" s="320"/>
      <c r="BH757" s="320">
        <v>5</v>
      </c>
      <c r="BI757" s="320">
        <v>5</v>
      </c>
      <c r="BJ757" s="320"/>
      <c r="BK757" s="320">
        <v>4</v>
      </c>
      <c r="BL757" s="320">
        <v>4</v>
      </c>
      <c r="BM757" s="320"/>
      <c r="BN757" s="320" t="s">
        <v>758</v>
      </c>
      <c r="BO757" s="381">
        <v>43497.456875000003</v>
      </c>
    </row>
    <row r="758" spans="1:67" ht="15" x14ac:dyDescent="0.25">
      <c r="A758" s="244" t="str">
        <f>IFERROR(LOOKUP(H758,BLIOTECAS!$D$2:$D$30,BLIOTECAS!$C$2:$C$30),"N/C")</f>
        <v>F. Ciencias Físicas</v>
      </c>
      <c r="B758" s="243" t="str">
        <f>IFERROR(LOOKUP(H758,BLIOTECAS!$D$2:$D$29,BLIOTECAS!$E$2:$E$29),"N/C")</f>
        <v>Ciencias Experimentales</v>
      </c>
      <c r="C758" s="243">
        <f>LOOKUP(H758,BLIOTECAS!$D$2:$D$30,BLIOTECAS!$F$2:$F$30)</f>
        <v>2</v>
      </c>
      <c r="D758" s="320">
        <v>771</v>
      </c>
      <c r="E758" s="320"/>
      <c r="F758" s="320"/>
      <c r="G758" s="320">
        <v>1</v>
      </c>
      <c r="H758" s="320">
        <v>6</v>
      </c>
      <c r="I758" s="320"/>
      <c r="J758" s="320">
        <v>2</v>
      </c>
      <c r="K758" s="320">
        <v>2</v>
      </c>
      <c r="L758" s="320"/>
      <c r="M758" s="320">
        <v>10</v>
      </c>
      <c r="N758" s="320">
        <v>6</v>
      </c>
      <c r="O758" s="320"/>
      <c r="P758" s="320"/>
      <c r="Q758" s="320"/>
      <c r="R758" s="320"/>
      <c r="S758" s="320">
        <v>4</v>
      </c>
      <c r="T758" s="320">
        <v>4</v>
      </c>
      <c r="U758" s="320">
        <v>5</v>
      </c>
      <c r="V758" s="320">
        <v>4</v>
      </c>
      <c r="W758" s="320">
        <v>1</v>
      </c>
      <c r="X758" s="320"/>
      <c r="Y758" s="320"/>
      <c r="Z758" s="320"/>
      <c r="AA758" s="321"/>
      <c r="AB758" s="320"/>
      <c r="AC758" s="320"/>
      <c r="AD758" s="320">
        <v>2</v>
      </c>
      <c r="AE758" s="320">
        <v>1</v>
      </c>
      <c r="AF758" s="320">
        <v>2</v>
      </c>
      <c r="AG758" s="320">
        <v>1</v>
      </c>
      <c r="AH758" s="320">
        <v>5</v>
      </c>
      <c r="AI758" s="320">
        <v>5</v>
      </c>
      <c r="AJ758" s="320">
        <v>5</v>
      </c>
      <c r="AK758" s="320">
        <v>2</v>
      </c>
      <c r="AL758" s="320">
        <v>4</v>
      </c>
      <c r="AM758" s="320">
        <v>5</v>
      </c>
      <c r="AN758" s="320">
        <v>4</v>
      </c>
      <c r="AO758" s="320">
        <v>3</v>
      </c>
      <c r="AP758" s="320">
        <v>4</v>
      </c>
      <c r="AQ758" s="320">
        <v>5</v>
      </c>
      <c r="AR758" s="320">
        <v>4</v>
      </c>
      <c r="AS758" s="320">
        <v>4</v>
      </c>
      <c r="AT758" s="320" t="s">
        <v>22</v>
      </c>
      <c r="AU758" s="320">
        <v>4</v>
      </c>
      <c r="AV758" s="320"/>
      <c r="AW758" s="320">
        <v>5</v>
      </c>
      <c r="AX758" s="320">
        <v>4</v>
      </c>
      <c r="AY758" s="320">
        <v>4</v>
      </c>
      <c r="AZ758" s="320">
        <v>5</v>
      </c>
      <c r="BA758" s="320">
        <v>5</v>
      </c>
      <c r="BB758" s="320">
        <v>5</v>
      </c>
      <c r="BC758" s="320"/>
      <c r="BD758" s="320" t="s">
        <v>22</v>
      </c>
      <c r="BE758" s="320" t="s">
        <v>22</v>
      </c>
      <c r="BF758" s="320"/>
      <c r="BG758" s="320"/>
      <c r="BH758" s="320">
        <v>5</v>
      </c>
      <c r="BI758" s="320">
        <v>4</v>
      </c>
      <c r="BJ758" s="320"/>
      <c r="BK758" s="320">
        <v>5</v>
      </c>
      <c r="BL758" s="320"/>
      <c r="BM758" s="320"/>
      <c r="BN758" s="320"/>
      <c r="BO758" s="381">
        <v>43497.45716435185</v>
      </c>
    </row>
    <row r="759" spans="1:67" ht="15" x14ac:dyDescent="0.25">
      <c r="A759" s="244" t="str">
        <f>IFERROR(LOOKUP(H759,BLIOTECAS!$D$2:$D$30,BLIOTECAS!$C$2:$C$30),"N/C")</f>
        <v>F. Ciencias Químicas</v>
      </c>
      <c r="B759" s="243" t="str">
        <f>IFERROR(LOOKUP(H759,BLIOTECAS!$D$2:$D$29,BLIOTECAS!$E$2:$E$29),"N/C")</f>
        <v>Ciencias Experimentales</v>
      </c>
      <c r="C759" s="243">
        <f>LOOKUP(H759,BLIOTECAS!$D$2:$D$30,BLIOTECAS!$F$2:$F$30)</f>
        <v>2</v>
      </c>
      <c r="D759" s="320">
        <v>772</v>
      </c>
      <c r="E759" s="320"/>
      <c r="F759" s="320"/>
      <c r="G759" s="320">
        <v>1</v>
      </c>
      <c r="H759" s="320">
        <v>10</v>
      </c>
      <c r="I759" s="320"/>
      <c r="J759" s="320">
        <v>3</v>
      </c>
      <c r="K759" s="320">
        <v>1</v>
      </c>
      <c r="L759" s="320"/>
      <c r="M759" s="320">
        <v>10</v>
      </c>
      <c r="N759" s="320"/>
      <c r="O759" s="320"/>
      <c r="P759" s="320"/>
      <c r="Q759" s="320"/>
      <c r="R759" s="320"/>
      <c r="S759" s="320">
        <v>4</v>
      </c>
      <c r="T759" s="320">
        <v>4</v>
      </c>
      <c r="U759" s="320">
        <v>4</v>
      </c>
      <c r="V759" s="320">
        <v>3</v>
      </c>
      <c r="W759" s="320">
        <v>1</v>
      </c>
      <c r="X759" s="320"/>
      <c r="Y759" s="320"/>
      <c r="Z759" s="320"/>
      <c r="AA759" s="320"/>
      <c r="AB759" s="320"/>
      <c r="AC759" s="320"/>
      <c r="AD759" s="320">
        <v>3</v>
      </c>
      <c r="AE759" s="320">
        <v>1</v>
      </c>
      <c r="AF759" s="320">
        <v>1</v>
      </c>
      <c r="AG759" s="320">
        <v>1</v>
      </c>
      <c r="AH759" s="320">
        <v>4</v>
      </c>
      <c r="AI759" s="320">
        <v>3</v>
      </c>
      <c r="AJ759" s="320">
        <v>3</v>
      </c>
      <c r="AK759" s="320">
        <v>1</v>
      </c>
      <c r="AL759" s="320">
        <v>4</v>
      </c>
      <c r="AM759" s="320">
        <v>5</v>
      </c>
      <c r="AN759" s="320">
        <v>4</v>
      </c>
      <c r="AO759" s="320">
        <v>3</v>
      </c>
      <c r="AP759" s="320">
        <v>3</v>
      </c>
      <c r="AQ759" s="320">
        <v>3</v>
      </c>
      <c r="AR759" s="320">
        <v>3</v>
      </c>
      <c r="AS759" s="320">
        <v>3</v>
      </c>
      <c r="AT759" s="320" t="s">
        <v>22</v>
      </c>
      <c r="AU759" s="320">
        <v>3</v>
      </c>
      <c r="AV759" s="320"/>
      <c r="AW759" s="320">
        <v>5</v>
      </c>
      <c r="AX759" s="320">
        <v>4</v>
      </c>
      <c r="AY759" s="320">
        <v>4</v>
      </c>
      <c r="AZ759" s="320">
        <v>4</v>
      </c>
      <c r="BA759" s="320">
        <v>4</v>
      </c>
      <c r="BB759" s="320">
        <v>5</v>
      </c>
      <c r="BC759" s="320"/>
      <c r="BD759" s="320" t="s">
        <v>22</v>
      </c>
      <c r="BE759" s="320" t="s">
        <v>22</v>
      </c>
      <c r="BF759" s="320"/>
      <c r="BG759" s="320"/>
      <c r="BH759" s="320">
        <v>3</v>
      </c>
      <c r="BI759" s="320">
        <v>4</v>
      </c>
      <c r="BJ759" s="320"/>
      <c r="BK759" s="320">
        <v>4</v>
      </c>
      <c r="BL759" s="320">
        <v>4</v>
      </c>
      <c r="BM759" s="320"/>
      <c r="BN759" s="320"/>
      <c r="BO759" s="381">
        <v>43497.457280092596</v>
      </c>
    </row>
    <row r="760" spans="1:67" ht="15" x14ac:dyDescent="0.25">
      <c r="A760" s="244" t="str">
        <f>IFERROR(LOOKUP(H760,BLIOTECAS!$D$2:$D$30,BLIOTECAS!$C$2:$C$30),"N/C")</f>
        <v>F. Ciencias Físicas</v>
      </c>
      <c r="B760" s="243" t="str">
        <f>IFERROR(LOOKUP(H760,BLIOTECAS!$D$2:$D$29,BLIOTECAS!$E$2:$E$29),"N/C")</f>
        <v>Ciencias Experimentales</v>
      </c>
      <c r="C760" s="243">
        <f>LOOKUP(H760,BLIOTECAS!$D$2:$D$30,BLIOTECAS!$F$2:$F$30)</f>
        <v>2</v>
      </c>
      <c r="D760" s="320">
        <v>773</v>
      </c>
      <c r="E760" s="320"/>
      <c r="F760" s="320"/>
      <c r="G760" s="320">
        <v>1</v>
      </c>
      <c r="H760" s="320">
        <v>6</v>
      </c>
      <c r="I760" s="320"/>
      <c r="J760" s="320">
        <v>5</v>
      </c>
      <c r="K760" s="320">
        <v>3</v>
      </c>
      <c r="L760" s="320"/>
      <c r="M760" s="320">
        <v>6</v>
      </c>
      <c r="N760" s="320"/>
      <c r="O760" s="320"/>
      <c r="P760" s="320"/>
      <c r="Q760" s="320"/>
      <c r="R760" s="320"/>
      <c r="S760" s="320">
        <v>4</v>
      </c>
      <c r="T760" s="320">
        <v>4</v>
      </c>
      <c r="U760" s="320">
        <v>5</v>
      </c>
      <c r="V760" s="320">
        <v>5</v>
      </c>
      <c r="W760" s="320">
        <v>1</v>
      </c>
      <c r="X760" s="320">
        <v>2</v>
      </c>
      <c r="Y760" s="320">
        <v>3</v>
      </c>
      <c r="Z760" s="320"/>
      <c r="AA760" s="321"/>
      <c r="AB760" s="320"/>
      <c r="AC760" s="320"/>
      <c r="AD760" s="320">
        <v>1</v>
      </c>
      <c r="AE760" s="320">
        <v>1</v>
      </c>
      <c r="AF760" s="320">
        <v>1</v>
      </c>
      <c r="AG760" s="320">
        <v>1</v>
      </c>
      <c r="AH760" s="320">
        <v>5</v>
      </c>
      <c r="AI760" s="320">
        <v>5</v>
      </c>
      <c r="AJ760" s="320">
        <v>5</v>
      </c>
      <c r="AK760" s="320">
        <v>1</v>
      </c>
      <c r="AL760" s="320">
        <v>5</v>
      </c>
      <c r="AM760" s="320">
        <v>4</v>
      </c>
      <c r="AN760" s="320">
        <v>5</v>
      </c>
      <c r="AO760" s="320">
        <v>4</v>
      </c>
      <c r="AP760" s="320">
        <v>5</v>
      </c>
      <c r="AQ760" s="320">
        <v>4</v>
      </c>
      <c r="AR760" s="320">
        <v>4</v>
      </c>
      <c r="AS760" s="320">
        <v>4</v>
      </c>
      <c r="AT760" s="320" t="s">
        <v>22</v>
      </c>
      <c r="AU760" s="320">
        <v>4</v>
      </c>
      <c r="AV760" s="320"/>
      <c r="AW760" s="320">
        <v>5</v>
      </c>
      <c r="AX760" s="320">
        <v>5</v>
      </c>
      <c r="AY760" s="320">
        <v>5</v>
      </c>
      <c r="AZ760" s="320">
        <v>5</v>
      </c>
      <c r="BA760" s="320">
        <v>5</v>
      </c>
      <c r="BB760" s="320">
        <v>5</v>
      </c>
      <c r="BC760" s="320"/>
      <c r="BD760" s="320"/>
      <c r="BE760" s="320"/>
      <c r="BF760" s="320"/>
      <c r="BG760" s="320"/>
      <c r="BH760" s="320">
        <v>5</v>
      </c>
      <c r="BI760" s="320">
        <v>5</v>
      </c>
      <c r="BJ760" s="320"/>
      <c r="BK760" s="320">
        <v>4</v>
      </c>
      <c r="BL760" s="320">
        <v>4</v>
      </c>
      <c r="BM760" s="320"/>
      <c r="BN760" s="320"/>
      <c r="BO760" s="381">
        <v>43497.45758101852</v>
      </c>
    </row>
    <row r="761" spans="1:67" ht="15" x14ac:dyDescent="0.25">
      <c r="A761" s="244" t="str">
        <f>IFERROR(LOOKUP(H761,BLIOTECAS!$D$2:$D$30,BLIOTECAS!$C$2:$C$30),"N/C")</f>
        <v>F. Geografía e Historia</v>
      </c>
      <c r="B761" s="243" t="str">
        <f>IFERROR(LOOKUP(H761,BLIOTECAS!$D$2:$D$29,BLIOTECAS!$E$2:$E$29),"N/C")</f>
        <v>Humanidades</v>
      </c>
      <c r="C761" s="243">
        <f>LOOKUP(H761,BLIOTECAS!$D$2:$D$30,BLIOTECAS!$F$2:$F$30)</f>
        <v>1</v>
      </c>
      <c r="D761" s="320">
        <v>774</v>
      </c>
      <c r="E761" s="320"/>
      <c r="F761" s="320"/>
      <c r="G761" s="320">
        <v>1</v>
      </c>
      <c r="H761" s="320">
        <v>16</v>
      </c>
      <c r="I761" s="320"/>
      <c r="J761" s="320">
        <v>4</v>
      </c>
      <c r="K761" s="320">
        <v>4</v>
      </c>
      <c r="L761" s="320"/>
      <c r="M761" s="320">
        <v>16</v>
      </c>
      <c r="N761" s="320">
        <v>1</v>
      </c>
      <c r="O761" s="320"/>
      <c r="P761" s="320" t="s">
        <v>759</v>
      </c>
      <c r="Q761" s="320"/>
      <c r="R761" s="320"/>
      <c r="S761" s="320">
        <v>5</v>
      </c>
      <c r="T761" s="320">
        <v>5</v>
      </c>
      <c r="U761" s="320">
        <v>3</v>
      </c>
      <c r="V761" s="320">
        <v>3</v>
      </c>
      <c r="W761" s="320"/>
      <c r="X761" s="320"/>
      <c r="Y761" s="320">
        <v>3</v>
      </c>
      <c r="Z761" s="320"/>
      <c r="AA761" s="320"/>
      <c r="AB761" s="320"/>
      <c r="AC761" s="320"/>
      <c r="AD761" s="320">
        <v>4</v>
      </c>
      <c r="AE761" s="320">
        <v>4</v>
      </c>
      <c r="AF761" s="320">
        <v>4</v>
      </c>
      <c r="AG761" s="320">
        <v>2</v>
      </c>
      <c r="AH761" s="320">
        <v>2</v>
      </c>
      <c r="AI761" s="320">
        <v>4</v>
      </c>
      <c r="AJ761" s="320">
        <v>3</v>
      </c>
      <c r="AK761" s="320">
        <v>2</v>
      </c>
      <c r="AL761" s="320">
        <v>6</v>
      </c>
      <c r="AM761" s="320">
        <v>4</v>
      </c>
      <c r="AN761" s="320">
        <v>4</v>
      </c>
      <c r="AO761" s="320">
        <v>4</v>
      </c>
      <c r="AP761" s="320">
        <v>4</v>
      </c>
      <c r="AQ761" s="320">
        <v>4</v>
      </c>
      <c r="AR761" s="320">
        <v>3</v>
      </c>
      <c r="AS761" s="320">
        <v>3</v>
      </c>
      <c r="AT761" s="320" t="s">
        <v>356</v>
      </c>
      <c r="AU761" s="320">
        <v>3</v>
      </c>
      <c r="AV761" s="320"/>
      <c r="AW761" s="320">
        <v>4</v>
      </c>
      <c r="AX761" s="320">
        <v>4</v>
      </c>
      <c r="AY761" s="320">
        <v>4</v>
      </c>
      <c r="AZ761" s="320">
        <v>4</v>
      </c>
      <c r="BA761" s="320">
        <v>5</v>
      </c>
      <c r="BB761" s="320">
        <v>5</v>
      </c>
      <c r="BC761" s="320"/>
      <c r="BD761" s="320" t="s">
        <v>22</v>
      </c>
      <c r="BE761" s="320" t="s">
        <v>22</v>
      </c>
      <c r="BF761" s="320"/>
      <c r="BG761" s="320"/>
      <c r="BH761" s="320">
        <v>4</v>
      </c>
      <c r="BI761" s="320">
        <v>5</v>
      </c>
      <c r="BJ761" s="320"/>
      <c r="BK761" s="320">
        <v>4</v>
      </c>
      <c r="BL761" s="320">
        <v>4</v>
      </c>
      <c r="BM761" s="320"/>
      <c r="BN761" s="320"/>
      <c r="BO761" s="381">
        <v>43497.458043981482</v>
      </c>
    </row>
    <row r="762" spans="1:67" ht="15" x14ac:dyDescent="0.25">
      <c r="A762" s="244" t="str">
        <f>IFERROR(LOOKUP(H762,BLIOTECAS!$D$2:$D$30,BLIOTECAS!$C$2:$C$30),"N/C")</f>
        <v>F. Medicina</v>
      </c>
      <c r="B762" s="243" t="str">
        <f>IFERROR(LOOKUP(H762,BLIOTECAS!$D$2:$D$29,BLIOTECAS!$E$2:$E$29),"N/C")</f>
        <v>Ciencias de la Salud</v>
      </c>
      <c r="C762" s="243">
        <f>LOOKUP(H762,BLIOTECAS!$D$2:$D$30,BLIOTECAS!$F$2:$F$30)</f>
        <v>4</v>
      </c>
      <c r="D762" s="320">
        <v>775</v>
      </c>
      <c r="E762" s="320"/>
      <c r="F762" s="320"/>
      <c r="G762" s="320">
        <v>1</v>
      </c>
      <c r="H762" s="320">
        <v>18</v>
      </c>
      <c r="I762" s="320"/>
      <c r="J762" s="320">
        <v>4</v>
      </c>
      <c r="K762" s="320">
        <v>3</v>
      </c>
      <c r="L762" s="320"/>
      <c r="M762" s="320">
        <v>18</v>
      </c>
      <c r="N762" s="320">
        <v>29</v>
      </c>
      <c r="O762" s="320">
        <v>21</v>
      </c>
      <c r="P762" s="320"/>
      <c r="Q762" s="320"/>
      <c r="R762" s="320"/>
      <c r="S762" s="320">
        <v>1</v>
      </c>
      <c r="T762" s="320">
        <v>4</v>
      </c>
      <c r="U762" s="320">
        <v>4</v>
      </c>
      <c r="V762" s="320">
        <v>5</v>
      </c>
      <c r="W762" s="320"/>
      <c r="X762" s="320">
        <v>2</v>
      </c>
      <c r="Y762" s="320"/>
      <c r="Z762" s="320"/>
      <c r="AA762" s="320"/>
      <c r="AB762" s="320"/>
      <c r="AC762" s="320"/>
      <c r="AD762" s="320">
        <v>4</v>
      </c>
      <c r="AE762" s="320">
        <v>1</v>
      </c>
      <c r="AF762" s="320">
        <v>4</v>
      </c>
      <c r="AG762" s="320">
        <v>1</v>
      </c>
      <c r="AH762" s="320">
        <v>4</v>
      </c>
      <c r="AI762" s="320">
        <v>5</v>
      </c>
      <c r="AJ762" s="320">
        <v>4</v>
      </c>
      <c r="AK762" s="320">
        <v>1</v>
      </c>
      <c r="AL762" s="320">
        <v>6</v>
      </c>
      <c r="AM762" s="320">
        <v>4</v>
      </c>
      <c r="AN762" s="320">
        <v>3</v>
      </c>
      <c r="AO762" s="320">
        <v>3</v>
      </c>
      <c r="AP762" s="320">
        <v>3</v>
      </c>
      <c r="AQ762" s="320">
        <v>4</v>
      </c>
      <c r="AR762" s="320">
        <v>2</v>
      </c>
      <c r="AS762" s="320">
        <v>3</v>
      </c>
      <c r="AT762" s="320" t="s">
        <v>22</v>
      </c>
      <c r="AU762" s="320">
        <v>2</v>
      </c>
      <c r="AV762" s="320"/>
      <c r="AW762" s="320">
        <v>3</v>
      </c>
      <c r="AX762" s="320">
        <v>3</v>
      </c>
      <c r="AY762" s="320">
        <v>3</v>
      </c>
      <c r="AZ762" s="320">
        <v>4</v>
      </c>
      <c r="BA762" s="320">
        <v>4</v>
      </c>
      <c r="BB762" s="320">
        <v>4</v>
      </c>
      <c r="BC762" s="320"/>
      <c r="BD762" s="320" t="s">
        <v>22</v>
      </c>
      <c r="BE762" s="320" t="s">
        <v>356</v>
      </c>
      <c r="BF762" s="320">
        <v>2</v>
      </c>
      <c r="BG762" s="320"/>
      <c r="BH762" s="320">
        <v>3</v>
      </c>
      <c r="BI762" s="320">
        <v>3</v>
      </c>
      <c r="BJ762" s="320"/>
      <c r="BK762" s="320">
        <v>4</v>
      </c>
      <c r="BL762" s="320">
        <v>3</v>
      </c>
      <c r="BM762" s="320"/>
      <c r="BN762" s="320"/>
      <c r="BO762" s="381">
        <v>43497.45826388889</v>
      </c>
    </row>
    <row r="763" spans="1:67" ht="15" x14ac:dyDescent="0.25">
      <c r="A763" s="244" t="str">
        <f>IFERROR(LOOKUP(H763,BLIOTECAS!$D$2:$D$30,BLIOTECAS!$C$2:$C$30),"N/C")</f>
        <v>F. Bellas Artes</v>
      </c>
      <c r="B763" s="243" t="str">
        <f>IFERROR(LOOKUP(H763,BLIOTECAS!$D$2:$D$29,BLIOTECAS!$E$2:$E$29),"N/C")</f>
        <v>Humanidades</v>
      </c>
      <c r="C763" s="243">
        <f>LOOKUP(H763,BLIOTECAS!$D$2:$D$30,BLIOTECAS!$F$2:$F$30)</f>
        <v>1</v>
      </c>
      <c r="D763" s="320">
        <v>776</v>
      </c>
      <c r="E763" s="320"/>
      <c r="F763" s="320"/>
      <c r="G763" s="320">
        <v>1</v>
      </c>
      <c r="H763" s="320">
        <v>1</v>
      </c>
      <c r="I763" s="320"/>
      <c r="J763" s="320">
        <v>3</v>
      </c>
      <c r="K763" s="320">
        <v>3</v>
      </c>
      <c r="L763" s="320"/>
      <c r="M763" s="320">
        <v>1</v>
      </c>
      <c r="N763" s="320">
        <v>16</v>
      </c>
      <c r="O763" s="320"/>
      <c r="P763" s="320"/>
      <c r="Q763" s="320"/>
      <c r="R763" s="320"/>
      <c r="S763" s="320">
        <v>5</v>
      </c>
      <c r="T763" s="320">
        <v>4</v>
      </c>
      <c r="U763" s="320">
        <v>3</v>
      </c>
      <c r="V763" s="320">
        <v>3</v>
      </c>
      <c r="W763" s="320"/>
      <c r="X763" s="320"/>
      <c r="Y763" s="320"/>
      <c r="Z763" s="320"/>
      <c r="AA763" s="320"/>
      <c r="AB763" s="320"/>
      <c r="AC763" s="320"/>
      <c r="AD763" s="320">
        <v>4</v>
      </c>
      <c r="AE763" s="320">
        <v>1</v>
      </c>
      <c r="AF763" s="320">
        <v>4</v>
      </c>
      <c r="AG763" s="320">
        <v>4</v>
      </c>
      <c r="AH763" s="320">
        <v>4</v>
      </c>
      <c r="AI763" s="320">
        <v>5</v>
      </c>
      <c r="AJ763" s="320">
        <v>5</v>
      </c>
      <c r="AK763" s="320">
        <v>1</v>
      </c>
      <c r="AL763" s="320">
        <v>4</v>
      </c>
      <c r="AM763" s="320">
        <v>4</v>
      </c>
      <c r="AN763" s="320">
        <v>3</v>
      </c>
      <c r="AO763" s="320">
        <v>4</v>
      </c>
      <c r="AP763" s="320">
        <v>5</v>
      </c>
      <c r="AQ763" s="320">
        <v>5</v>
      </c>
      <c r="AR763" s="320">
        <v>4</v>
      </c>
      <c r="AS763" s="320">
        <v>3</v>
      </c>
      <c r="AT763" s="320" t="s">
        <v>356</v>
      </c>
      <c r="AU763" s="320">
        <v>4</v>
      </c>
      <c r="AV763" s="320"/>
      <c r="AW763" s="320">
        <v>5</v>
      </c>
      <c r="AX763" s="320">
        <v>5</v>
      </c>
      <c r="AY763" s="320">
        <v>3</v>
      </c>
      <c r="AZ763" s="320">
        <v>5</v>
      </c>
      <c r="BA763" s="320">
        <v>5</v>
      </c>
      <c r="BB763" s="320">
        <v>5</v>
      </c>
      <c r="BC763" s="320"/>
      <c r="BD763" s="320" t="s">
        <v>356</v>
      </c>
      <c r="BE763" s="320" t="s">
        <v>356</v>
      </c>
      <c r="BF763" s="320">
        <v>3</v>
      </c>
      <c r="BG763" s="320"/>
      <c r="BH763" s="320">
        <v>4</v>
      </c>
      <c r="BI763" s="320">
        <v>5</v>
      </c>
      <c r="BJ763" s="320"/>
      <c r="BK763" s="320">
        <v>5</v>
      </c>
      <c r="BL763" s="320">
        <v>3</v>
      </c>
      <c r="BM763" s="320"/>
      <c r="BN763" s="320" t="s">
        <v>760</v>
      </c>
      <c r="BO763" s="381">
        <v>43497.458425925928</v>
      </c>
    </row>
    <row r="764" spans="1:67" ht="15" x14ac:dyDescent="0.25">
      <c r="A764" s="244" t="str">
        <f>IFERROR(LOOKUP(H764,BLIOTECAS!$D$2:$D$30,BLIOTECAS!$C$2:$C$30),"N/C")</f>
        <v>F. Psicología</v>
      </c>
      <c r="B764" s="243" t="str">
        <f>IFERROR(LOOKUP(H764,BLIOTECAS!$D$2:$D$29,BLIOTECAS!$E$2:$E$29),"N/C")</f>
        <v>Ciencias de la Salud</v>
      </c>
      <c r="C764" s="243">
        <f>LOOKUP(H764,BLIOTECAS!$D$2:$D$30,BLIOTECAS!$F$2:$F$30)</f>
        <v>4</v>
      </c>
      <c r="D764" s="320">
        <v>777</v>
      </c>
      <c r="E764" s="320"/>
      <c r="F764" s="320"/>
      <c r="G764" s="320">
        <v>1</v>
      </c>
      <c r="H764" s="320">
        <v>20</v>
      </c>
      <c r="I764" s="320"/>
      <c r="J764" s="320">
        <v>4</v>
      </c>
      <c r="K764" s="320">
        <v>4</v>
      </c>
      <c r="L764" s="320"/>
      <c r="M764" s="320">
        <v>20</v>
      </c>
      <c r="N764" s="320">
        <v>29</v>
      </c>
      <c r="O764" s="320">
        <v>26</v>
      </c>
      <c r="P764" s="320"/>
      <c r="Q764" s="320"/>
      <c r="R764" s="320"/>
      <c r="S764" s="320">
        <v>5</v>
      </c>
      <c r="T764" s="320">
        <v>5</v>
      </c>
      <c r="U764" s="320">
        <v>5</v>
      </c>
      <c r="V764" s="320">
        <v>5</v>
      </c>
      <c r="W764" s="320"/>
      <c r="X764" s="320">
        <v>2</v>
      </c>
      <c r="Y764" s="320">
        <v>3</v>
      </c>
      <c r="Z764" s="320"/>
      <c r="AA764" s="320"/>
      <c r="AB764" s="320"/>
      <c r="AC764" s="320"/>
      <c r="AD764" s="320">
        <v>4</v>
      </c>
      <c r="AE764" s="320">
        <v>1</v>
      </c>
      <c r="AF764" s="320">
        <v>5</v>
      </c>
      <c r="AG764" s="320">
        <v>5</v>
      </c>
      <c r="AH764" s="320">
        <v>5</v>
      </c>
      <c r="AI764" s="320">
        <v>5</v>
      </c>
      <c r="AJ764" s="320">
        <v>5</v>
      </c>
      <c r="AK764" s="320">
        <v>1</v>
      </c>
      <c r="AL764" s="320">
        <v>5</v>
      </c>
      <c r="AM764" s="320">
        <v>5</v>
      </c>
      <c r="AN764" s="320">
        <v>5</v>
      </c>
      <c r="AO764" s="320">
        <v>5</v>
      </c>
      <c r="AP764" s="320">
        <v>5</v>
      </c>
      <c r="AQ764" s="320">
        <v>5</v>
      </c>
      <c r="AR764" s="320">
        <v>3</v>
      </c>
      <c r="AS764" s="320">
        <v>5</v>
      </c>
      <c r="AT764" s="320" t="s">
        <v>22</v>
      </c>
      <c r="AU764" s="320">
        <v>5</v>
      </c>
      <c r="AV764" s="320"/>
      <c r="AW764" s="320">
        <v>5</v>
      </c>
      <c r="AX764" s="320">
        <v>5</v>
      </c>
      <c r="AY764" s="320">
        <v>5</v>
      </c>
      <c r="AZ764" s="320">
        <v>5</v>
      </c>
      <c r="BA764" s="320">
        <v>5</v>
      </c>
      <c r="BB764" s="320">
        <v>5</v>
      </c>
      <c r="BC764" s="320"/>
      <c r="BD764" s="320" t="s">
        <v>356</v>
      </c>
      <c r="BE764" s="320" t="s">
        <v>22</v>
      </c>
      <c r="BF764" s="320"/>
      <c r="BG764" s="320"/>
      <c r="BH764" s="320">
        <v>5</v>
      </c>
      <c r="BI764" s="320">
        <v>5</v>
      </c>
      <c r="BJ764" s="320"/>
      <c r="BK764" s="320">
        <v>5</v>
      </c>
      <c r="BL764" s="320">
        <v>5</v>
      </c>
      <c r="BM764" s="320"/>
      <c r="BN764" s="320"/>
      <c r="BO764" s="381">
        <v>43497.458495370367</v>
      </c>
    </row>
    <row r="765" spans="1:67" ht="15" x14ac:dyDescent="0.25">
      <c r="A765" s="244" t="str">
        <f>IFERROR(LOOKUP(H765,BLIOTECAS!$D$2:$D$30,BLIOTECAS!$C$2:$C$30),"N/C")</f>
        <v>F. Derecho</v>
      </c>
      <c r="B765" s="243" t="str">
        <f>IFERROR(LOOKUP(H765,BLIOTECAS!$D$2:$D$29,BLIOTECAS!$E$2:$E$29),"N/C")</f>
        <v>Ciencias Sociales</v>
      </c>
      <c r="C765" s="243">
        <f>LOOKUP(H765,BLIOTECAS!$D$2:$D$30,BLIOTECAS!$F$2:$F$30)</f>
        <v>3</v>
      </c>
      <c r="D765" s="320">
        <v>778</v>
      </c>
      <c r="E765" s="320"/>
      <c r="F765" s="320"/>
      <c r="G765" s="320">
        <v>1</v>
      </c>
      <c r="H765" s="320">
        <v>11</v>
      </c>
      <c r="I765" s="320"/>
      <c r="J765" s="320">
        <v>2</v>
      </c>
      <c r="K765" s="320">
        <v>1</v>
      </c>
      <c r="L765" s="320"/>
      <c r="M765" s="320">
        <v>11</v>
      </c>
      <c r="N765" s="320">
        <v>29</v>
      </c>
      <c r="O765" s="320">
        <v>15</v>
      </c>
      <c r="P765" s="320"/>
      <c r="Q765" s="320"/>
      <c r="R765" s="320"/>
      <c r="S765" s="320">
        <v>5</v>
      </c>
      <c r="T765" s="320">
        <v>4</v>
      </c>
      <c r="U765" s="320">
        <v>4</v>
      </c>
      <c r="V765" s="320">
        <v>3</v>
      </c>
      <c r="W765" s="320">
        <v>1</v>
      </c>
      <c r="X765" s="320"/>
      <c r="Y765" s="320"/>
      <c r="Z765" s="320"/>
      <c r="AA765" s="320"/>
      <c r="AB765" s="320"/>
      <c r="AC765" s="320"/>
      <c r="AD765" s="320">
        <v>2</v>
      </c>
      <c r="AE765" s="320">
        <v>1</v>
      </c>
      <c r="AF765" s="320">
        <v>3</v>
      </c>
      <c r="AG765" s="320">
        <v>4</v>
      </c>
      <c r="AH765" s="320">
        <v>2</v>
      </c>
      <c r="AI765" s="320">
        <v>2</v>
      </c>
      <c r="AJ765" s="320">
        <v>3</v>
      </c>
      <c r="AK765" s="320">
        <v>1</v>
      </c>
      <c r="AL765" s="320">
        <v>2</v>
      </c>
      <c r="AM765" s="320">
        <v>1</v>
      </c>
      <c r="AN765" s="320">
        <v>1</v>
      </c>
      <c r="AO765" s="320">
        <v>1</v>
      </c>
      <c r="AP765" s="320">
        <v>1</v>
      </c>
      <c r="AQ765" s="320">
        <v>1</v>
      </c>
      <c r="AR765" s="320">
        <v>1</v>
      </c>
      <c r="AS765" s="320">
        <v>1</v>
      </c>
      <c r="AT765" s="320" t="s">
        <v>22</v>
      </c>
      <c r="AU765" s="320">
        <v>2</v>
      </c>
      <c r="AV765" s="320"/>
      <c r="AW765" s="320">
        <v>3</v>
      </c>
      <c r="AX765" s="320">
        <v>2</v>
      </c>
      <c r="AY765" s="320">
        <v>3</v>
      </c>
      <c r="AZ765" s="320">
        <v>4</v>
      </c>
      <c r="BA765" s="320">
        <v>2</v>
      </c>
      <c r="BB765" s="320">
        <v>3</v>
      </c>
      <c r="BC765" s="320"/>
      <c r="BD765" s="320" t="s">
        <v>22</v>
      </c>
      <c r="BE765" s="320" t="s">
        <v>22</v>
      </c>
      <c r="BF765" s="320"/>
      <c r="BG765" s="320"/>
      <c r="BH765" s="320">
        <v>2</v>
      </c>
      <c r="BI765" s="320">
        <v>1</v>
      </c>
      <c r="BJ765" s="320"/>
      <c r="BK765" s="320">
        <v>2</v>
      </c>
      <c r="BL765" s="320">
        <v>3</v>
      </c>
      <c r="BM765" s="320"/>
      <c r="BN765" s="320" t="s">
        <v>761</v>
      </c>
      <c r="BO765" s="381">
        <v>43497.458634259259</v>
      </c>
    </row>
    <row r="766" spans="1:67" ht="15" x14ac:dyDescent="0.25">
      <c r="A766" s="244" t="str">
        <f>IFERROR(LOOKUP(H766,BLIOTECAS!$D$2:$D$30,BLIOTECAS!$C$2:$C$30),"N/C")</f>
        <v>F. Ciencias de la Información</v>
      </c>
      <c r="B766" s="243" t="str">
        <f>IFERROR(LOOKUP(H766,BLIOTECAS!$D$2:$D$29,BLIOTECAS!$E$2:$E$29),"N/C")</f>
        <v>Ciencias Sociales</v>
      </c>
      <c r="C766" s="243">
        <f>LOOKUP(H766,BLIOTECAS!$D$2:$D$30,BLIOTECAS!$F$2:$F$30)</f>
        <v>3</v>
      </c>
      <c r="D766" s="320">
        <v>779</v>
      </c>
      <c r="E766" s="320"/>
      <c r="F766" s="320"/>
      <c r="G766" s="320">
        <v>1</v>
      </c>
      <c r="H766" s="320">
        <v>4</v>
      </c>
      <c r="I766" s="320"/>
      <c r="J766" s="320">
        <v>3</v>
      </c>
      <c r="K766" s="320">
        <v>2</v>
      </c>
      <c r="L766" s="320"/>
      <c r="M766" s="320">
        <v>4</v>
      </c>
      <c r="N766" s="320">
        <v>29</v>
      </c>
      <c r="O766" s="320">
        <v>18</v>
      </c>
      <c r="P766" s="320"/>
      <c r="Q766" s="320"/>
      <c r="R766" s="320"/>
      <c r="S766" s="320">
        <v>2</v>
      </c>
      <c r="T766" s="320">
        <v>5</v>
      </c>
      <c r="U766" s="320">
        <v>1</v>
      </c>
      <c r="V766" s="320">
        <v>3</v>
      </c>
      <c r="W766" s="320"/>
      <c r="X766" s="320">
        <v>2</v>
      </c>
      <c r="Y766" s="320">
        <v>3</v>
      </c>
      <c r="Z766" s="320">
        <v>4</v>
      </c>
      <c r="AA766" s="320">
        <v>8</v>
      </c>
      <c r="AB766" s="320"/>
      <c r="AC766" s="320"/>
      <c r="AD766" s="320">
        <v>5</v>
      </c>
      <c r="AE766" s="320">
        <v>1</v>
      </c>
      <c r="AF766" s="320">
        <v>1</v>
      </c>
      <c r="AG766" s="320">
        <v>2</v>
      </c>
      <c r="AH766" s="320">
        <v>5</v>
      </c>
      <c r="AI766" s="320">
        <v>5</v>
      </c>
      <c r="AJ766" s="320">
        <v>4</v>
      </c>
      <c r="AK766" s="320">
        <v>3</v>
      </c>
      <c r="AL766" s="320">
        <v>1</v>
      </c>
      <c r="AM766" s="320">
        <v>4</v>
      </c>
      <c r="AN766" s="320">
        <v>3</v>
      </c>
      <c r="AO766" s="320">
        <v>1</v>
      </c>
      <c r="AP766" s="320">
        <v>1</v>
      </c>
      <c r="AQ766" s="320">
        <v>3</v>
      </c>
      <c r="AR766" s="320"/>
      <c r="AS766" s="320">
        <v>4</v>
      </c>
      <c r="AT766" s="320" t="s">
        <v>22</v>
      </c>
      <c r="AU766" s="320">
        <v>2</v>
      </c>
      <c r="AV766" s="320"/>
      <c r="AW766" s="320">
        <v>5</v>
      </c>
      <c r="AX766" s="320">
        <v>5</v>
      </c>
      <c r="AY766" s="320">
        <v>5</v>
      </c>
      <c r="AZ766" s="320">
        <v>5</v>
      </c>
      <c r="BA766" s="320">
        <v>5</v>
      </c>
      <c r="BB766" s="320">
        <v>5</v>
      </c>
      <c r="BC766" s="320"/>
      <c r="BD766" s="320" t="s">
        <v>22</v>
      </c>
      <c r="BE766" s="320" t="s">
        <v>22</v>
      </c>
      <c r="BF766" s="320"/>
      <c r="BG766" s="320"/>
      <c r="BH766" s="320">
        <v>5</v>
      </c>
      <c r="BI766" s="320">
        <v>1</v>
      </c>
      <c r="BJ766" s="320"/>
      <c r="BK766" s="320">
        <v>3</v>
      </c>
      <c r="BL766" s="320">
        <v>5</v>
      </c>
      <c r="BM766" s="320"/>
      <c r="BN766" s="320" t="s">
        <v>762</v>
      </c>
      <c r="BO766" s="381">
        <v>43497.458807870367</v>
      </c>
    </row>
    <row r="767" spans="1:67" ht="15" x14ac:dyDescent="0.25">
      <c r="A767" s="244" t="str">
        <f>IFERROR(LOOKUP(H767,BLIOTECAS!$D$2:$D$30,BLIOTECAS!$C$2:$C$30),"N/C")</f>
        <v>N/C</v>
      </c>
      <c r="B767" s="243" t="str">
        <f>IFERROR(LOOKUP(H767,BLIOTECAS!$D$2:$D$29,BLIOTECAS!$E$2:$E$29),"N/C")</f>
        <v>N/C</v>
      </c>
      <c r="C767" s="243" t="e">
        <f>LOOKUP(H767,BLIOTECAS!$D$2:$D$30,BLIOTECAS!$F$2:$F$30)</f>
        <v>#N/A</v>
      </c>
      <c r="D767" s="320">
        <v>780</v>
      </c>
      <c r="E767" s="320"/>
      <c r="F767" s="320"/>
      <c r="G767" s="320">
        <v>1</v>
      </c>
      <c r="H767" s="320"/>
      <c r="I767" s="320"/>
      <c r="J767" s="320">
        <v>3</v>
      </c>
      <c r="K767" s="320">
        <v>3</v>
      </c>
      <c r="L767" s="320"/>
      <c r="M767" s="320">
        <v>24</v>
      </c>
      <c r="N767" s="320">
        <v>29</v>
      </c>
      <c r="O767" s="320">
        <v>29</v>
      </c>
      <c r="P767" s="320"/>
      <c r="Q767" s="320"/>
      <c r="R767" s="320"/>
      <c r="S767" s="320">
        <v>5</v>
      </c>
      <c r="T767" s="320">
        <v>5</v>
      </c>
      <c r="U767" s="320">
        <v>5</v>
      </c>
      <c r="V767" s="320">
        <v>5</v>
      </c>
      <c r="W767" s="320"/>
      <c r="X767" s="320">
        <v>2</v>
      </c>
      <c r="Y767" s="320"/>
      <c r="Z767" s="320"/>
      <c r="AA767" s="320"/>
      <c r="AB767" s="320"/>
      <c r="AC767" s="320"/>
      <c r="AD767" s="320">
        <v>4</v>
      </c>
      <c r="AE767" s="320">
        <v>2</v>
      </c>
      <c r="AF767" s="320">
        <v>4</v>
      </c>
      <c r="AG767" s="320">
        <v>4</v>
      </c>
      <c r="AH767" s="320">
        <v>3</v>
      </c>
      <c r="AI767" s="320">
        <v>5</v>
      </c>
      <c r="AJ767" s="320">
        <v>3</v>
      </c>
      <c r="AK767" s="320">
        <v>2</v>
      </c>
      <c r="AL767" s="320">
        <v>4</v>
      </c>
      <c r="AM767" s="320">
        <v>4</v>
      </c>
      <c r="AN767" s="320">
        <v>4</v>
      </c>
      <c r="AO767" s="320">
        <v>4</v>
      </c>
      <c r="AP767" s="320">
        <v>4</v>
      </c>
      <c r="AQ767" s="320"/>
      <c r="AR767" s="320"/>
      <c r="AS767" s="320">
        <v>4</v>
      </c>
      <c r="AT767" s="320" t="s">
        <v>22</v>
      </c>
      <c r="AU767" s="320">
        <v>4</v>
      </c>
      <c r="AV767" s="320"/>
      <c r="AW767" s="320">
        <v>5</v>
      </c>
      <c r="AX767" s="320">
        <v>5</v>
      </c>
      <c r="AY767" s="320">
        <v>5</v>
      </c>
      <c r="AZ767" s="320">
        <v>5</v>
      </c>
      <c r="BA767" s="320">
        <v>5</v>
      </c>
      <c r="BB767" s="320">
        <v>5</v>
      </c>
      <c r="BC767" s="320"/>
      <c r="BD767" s="320" t="s">
        <v>22</v>
      </c>
      <c r="BE767" s="320" t="s">
        <v>22</v>
      </c>
      <c r="BF767" s="320"/>
      <c r="BG767" s="320"/>
      <c r="BH767" s="320">
        <v>5</v>
      </c>
      <c r="BI767" s="320">
        <v>5</v>
      </c>
      <c r="BJ767" s="320"/>
      <c r="BK767" s="320">
        <v>5</v>
      </c>
      <c r="BL767" s="320">
        <v>5</v>
      </c>
      <c r="BM767" s="320"/>
      <c r="BN767" s="320"/>
      <c r="BO767" s="381">
        <v>43497.459108796298</v>
      </c>
    </row>
    <row r="768" spans="1:67" ht="15" x14ac:dyDescent="0.25">
      <c r="A768" s="244" t="str">
        <f>IFERROR(LOOKUP(H768,BLIOTECAS!$D$2:$D$30,BLIOTECAS!$C$2:$C$30),"N/C")</f>
        <v>F. Ciencias Geológicas</v>
      </c>
      <c r="B768" s="243" t="str">
        <f>IFERROR(LOOKUP(H768,BLIOTECAS!$D$2:$D$29,BLIOTECAS!$E$2:$E$29),"N/C")</f>
        <v>Ciencias Experimentales</v>
      </c>
      <c r="C768" s="243">
        <f>LOOKUP(H768,BLIOTECAS!$D$2:$D$30,BLIOTECAS!$F$2:$F$30)</f>
        <v>2</v>
      </c>
      <c r="D768" s="320">
        <v>781</v>
      </c>
      <c r="E768" s="320"/>
      <c r="F768" s="320"/>
      <c r="G768" s="320">
        <v>2</v>
      </c>
      <c r="H768" s="320">
        <v>7</v>
      </c>
      <c r="I768" s="320"/>
      <c r="J768" s="320">
        <v>3</v>
      </c>
      <c r="K768" s="320">
        <v>1</v>
      </c>
      <c r="L768" s="320"/>
      <c r="M768" s="320">
        <v>7</v>
      </c>
      <c r="N768" s="320"/>
      <c r="O768" s="320"/>
      <c r="P768" s="320"/>
      <c r="Q768" s="320"/>
      <c r="R768" s="320"/>
      <c r="S768" s="320">
        <v>4</v>
      </c>
      <c r="T768" s="320">
        <v>4</v>
      </c>
      <c r="U768" s="320">
        <v>4</v>
      </c>
      <c r="V768" s="320">
        <v>3</v>
      </c>
      <c r="W768" s="320">
        <v>1</v>
      </c>
      <c r="X768" s="320"/>
      <c r="Y768" s="320"/>
      <c r="Z768" s="320"/>
      <c r="AA768" s="320"/>
      <c r="AB768" s="320"/>
      <c r="AC768" s="320"/>
      <c r="AD768" s="320">
        <v>4</v>
      </c>
      <c r="AE768" s="320">
        <v>2</v>
      </c>
      <c r="AF768" s="320">
        <v>2</v>
      </c>
      <c r="AG768" s="320">
        <v>1</v>
      </c>
      <c r="AH768" s="320">
        <v>4</v>
      </c>
      <c r="AI768" s="320">
        <v>5</v>
      </c>
      <c r="AJ768" s="320">
        <v>5</v>
      </c>
      <c r="AK768" s="320">
        <v>2</v>
      </c>
      <c r="AL768" s="320">
        <v>6</v>
      </c>
      <c r="AM768" s="320">
        <v>4</v>
      </c>
      <c r="AN768" s="320">
        <v>4</v>
      </c>
      <c r="AO768" s="320">
        <v>3</v>
      </c>
      <c r="AP768" s="320">
        <v>3</v>
      </c>
      <c r="AQ768" s="320">
        <v>3</v>
      </c>
      <c r="AR768" s="320">
        <v>3</v>
      </c>
      <c r="AS768" s="320">
        <v>3</v>
      </c>
      <c r="AT768" s="320" t="s">
        <v>22</v>
      </c>
      <c r="AU768" s="320">
        <v>3</v>
      </c>
      <c r="AV768" s="320"/>
      <c r="AW768" s="320">
        <v>5</v>
      </c>
      <c r="AX768" s="320">
        <v>5</v>
      </c>
      <c r="AY768" s="320">
        <v>3</v>
      </c>
      <c r="AZ768" s="320">
        <v>5</v>
      </c>
      <c r="BA768" s="320">
        <v>5</v>
      </c>
      <c r="BB768" s="320">
        <v>5</v>
      </c>
      <c r="BC768" s="320"/>
      <c r="BD768" s="320" t="s">
        <v>356</v>
      </c>
      <c r="BE768" s="320" t="s">
        <v>22</v>
      </c>
      <c r="BF768" s="320"/>
      <c r="BG768" s="320"/>
      <c r="BH768" s="320">
        <v>3</v>
      </c>
      <c r="BI768" s="320">
        <v>4</v>
      </c>
      <c r="BJ768" s="320"/>
      <c r="BK768" s="320">
        <v>4</v>
      </c>
      <c r="BL768" s="320">
        <v>3</v>
      </c>
      <c r="BM768" s="320"/>
      <c r="BN768" s="320"/>
      <c r="BO768" s="381">
        <v>43497.459409722222</v>
      </c>
    </row>
    <row r="769" spans="1:67" ht="15" x14ac:dyDescent="0.25">
      <c r="A769" s="244" t="str">
        <f>IFERROR(LOOKUP(H769,BLIOTECAS!$D$2:$D$30,BLIOTECAS!$C$2:$C$30),"N/C")</f>
        <v>F. Filología</v>
      </c>
      <c r="B769" s="243" t="str">
        <f>IFERROR(LOOKUP(H769,BLIOTECAS!$D$2:$D$29,BLIOTECAS!$E$2:$E$29),"N/C")</f>
        <v>Humanidades</v>
      </c>
      <c r="C769" s="243">
        <f>LOOKUP(H769,BLIOTECAS!$D$2:$D$30,BLIOTECAS!$F$2:$F$30)</f>
        <v>1</v>
      </c>
      <c r="D769" s="320">
        <v>782</v>
      </c>
      <c r="E769" s="320"/>
      <c r="F769" s="320"/>
      <c r="G769" s="320">
        <v>1</v>
      </c>
      <c r="H769" s="320">
        <v>14</v>
      </c>
      <c r="I769" s="320"/>
      <c r="J769" s="320">
        <v>3</v>
      </c>
      <c r="K769" s="320">
        <v>3</v>
      </c>
      <c r="L769" s="320"/>
      <c r="M769" s="320">
        <v>29</v>
      </c>
      <c r="N769" s="320">
        <v>14</v>
      </c>
      <c r="O769" s="320">
        <v>4</v>
      </c>
      <c r="P769" s="320" t="s">
        <v>763</v>
      </c>
      <c r="Q769" s="320"/>
      <c r="R769" s="320"/>
      <c r="S769" s="320">
        <v>4</v>
      </c>
      <c r="T769" s="320">
        <v>4</v>
      </c>
      <c r="U769" s="320">
        <v>4</v>
      </c>
      <c r="V769" s="320">
        <v>2</v>
      </c>
      <c r="W769" s="320"/>
      <c r="X769" s="320">
        <v>2</v>
      </c>
      <c r="Y769" s="320"/>
      <c r="Z769" s="320"/>
      <c r="AA769" s="320"/>
      <c r="AB769" s="320"/>
      <c r="AC769" s="320"/>
      <c r="AD769" s="320">
        <v>4</v>
      </c>
      <c r="AE769" s="320">
        <v>2</v>
      </c>
      <c r="AF769" s="320">
        <v>2</v>
      </c>
      <c r="AG769" s="320">
        <v>5</v>
      </c>
      <c r="AH769" s="320">
        <v>4</v>
      </c>
      <c r="AI769" s="320">
        <v>4</v>
      </c>
      <c r="AJ769" s="320">
        <v>4</v>
      </c>
      <c r="AK769" s="320">
        <v>4</v>
      </c>
      <c r="AL769" s="320">
        <v>3</v>
      </c>
      <c r="AM769" s="320">
        <v>4</v>
      </c>
      <c r="AN769" s="320">
        <v>4</v>
      </c>
      <c r="AO769" s="320">
        <v>4</v>
      </c>
      <c r="AP769" s="320">
        <v>3</v>
      </c>
      <c r="AQ769" s="320">
        <v>4</v>
      </c>
      <c r="AR769" s="320">
        <v>2</v>
      </c>
      <c r="AS769" s="320">
        <v>4</v>
      </c>
      <c r="AT769" s="320" t="s">
        <v>356</v>
      </c>
      <c r="AU769" s="320">
        <v>4</v>
      </c>
      <c r="AV769" s="320"/>
      <c r="AW769" s="320">
        <v>3</v>
      </c>
      <c r="AX769" s="320">
        <v>2</v>
      </c>
      <c r="AY769" s="320">
        <v>2</v>
      </c>
      <c r="AZ769" s="320">
        <v>4</v>
      </c>
      <c r="BA769" s="320">
        <v>4</v>
      </c>
      <c r="BB769" s="320">
        <v>4</v>
      </c>
      <c r="BC769" s="320"/>
      <c r="BD769" s="320" t="s">
        <v>22</v>
      </c>
      <c r="BE769" s="320" t="s">
        <v>22</v>
      </c>
      <c r="BF769" s="320">
        <v>3</v>
      </c>
      <c r="BG769" s="320"/>
      <c r="BH769" s="320">
        <v>3</v>
      </c>
      <c r="BI769" s="320">
        <v>3</v>
      </c>
      <c r="BJ769" s="320"/>
      <c r="BK769" s="320">
        <v>4</v>
      </c>
      <c r="BL769" s="320">
        <v>2</v>
      </c>
      <c r="BM769" s="320"/>
      <c r="BN769" s="320" t="s">
        <v>764</v>
      </c>
      <c r="BO769" s="381">
        <v>43497.459699074076</v>
      </c>
    </row>
    <row r="770" spans="1:67" ht="15" x14ac:dyDescent="0.25">
      <c r="A770" s="244" t="str">
        <f>IFERROR(LOOKUP(H770,BLIOTECAS!$D$2:$D$30,BLIOTECAS!$C$2:$C$30),"N/C")</f>
        <v>F. Ciencias Químicas</v>
      </c>
      <c r="B770" s="243" t="str">
        <f>IFERROR(LOOKUP(H770,BLIOTECAS!$D$2:$D$29,BLIOTECAS!$E$2:$E$29),"N/C")</f>
        <v>Ciencias Experimentales</v>
      </c>
      <c r="C770" s="243">
        <f>LOOKUP(H770,BLIOTECAS!$D$2:$D$30,BLIOTECAS!$F$2:$F$30)</f>
        <v>2</v>
      </c>
      <c r="D770" s="320">
        <v>783</v>
      </c>
      <c r="E770" s="320"/>
      <c r="F770" s="320"/>
      <c r="G770" s="320">
        <v>1</v>
      </c>
      <c r="H770" s="320">
        <v>10</v>
      </c>
      <c r="I770" s="320"/>
      <c r="J770" s="320">
        <v>3</v>
      </c>
      <c r="K770" s="320">
        <v>1</v>
      </c>
      <c r="L770" s="320"/>
      <c r="M770" s="320">
        <v>10</v>
      </c>
      <c r="N770" s="320"/>
      <c r="O770" s="320"/>
      <c r="P770" s="320"/>
      <c r="Q770" s="320"/>
      <c r="R770" s="320"/>
      <c r="S770" s="320">
        <v>4</v>
      </c>
      <c r="T770" s="320">
        <v>4</v>
      </c>
      <c r="U770" s="320">
        <v>5</v>
      </c>
      <c r="V770" s="320">
        <v>4</v>
      </c>
      <c r="W770" s="320"/>
      <c r="X770" s="320">
        <v>2</v>
      </c>
      <c r="Y770" s="320"/>
      <c r="Z770" s="320"/>
      <c r="AA770" s="320"/>
      <c r="AB770" s="320"/>
      <c r="AC770" s="320"/>
      <c r="AD770" s="320">
        <v>1</v>
      </c>
      <c r="AE770" s="320">
        <v>1</v>
      </c>
      <c r="AF770" s="320">
        <v>1</v>
      </c>
      <c r="AG770" s="320">
        <v>1</v>
      </c>
      <c r="AH770" s="320">
        <v>4</v>
      </c>
      <c r="AI770" s="320">
        <v>3</v>
      </c>
      <c r="AJ770" s="320">
        <v>5</v>
      </c>
      <c r="AK770" s="320">
        <v>3</v>
      </c>
      <c r="AL770" s="320">
        <v>4</v>
      </c>
      <c r="AM770" s="320">
        <v>4</v>
      </c>
      <c r="AN770" s="320">
        <v>4</v>
      </c>
      <c r="AO770" s="320">
        <v>4</v>
      </c>
      <c r="AP770" s="320">
        <v>5</v>
      </c>
      <c r="AQ770" s="320">
        <v>3</v>
      </c>
      <c r="AR770" s="320">
        <v>5</v>
      </c>
      <c r="AS770" s="320">
        <v>5</v>
      </c>
      <c r="AT770" s="320" t="s">
        <v>22</v>
      </c>
      <c r="AU770" s="320">
        <v>3</v>
      </c>
      <c r="AV770" s="320"/>
      <c r="AW770" s="320">
        <v>4</v>
      </c>
      <c r="AX770" s="320">
        <v>4</v>
      </c>
      <c r="AY770" s="320">
        <v>4</v>
      </c>
      <c r="AZ770" s="320">
        <v>4</v>
      </c>
      <c r="BA770" s="320">
        <v>4</v>
      </c>
      <c r="BB770" s="320">
        <v>4</v>
      </c>
      <c r="BC770" s="320"/>
      <c r="BD770" s="320" t="s">
        <v>22</v>
      </c>
      <c r="BE770" s="320" t="s">
        <v>22</v>
      </c>
      <c r="BF770" s="320"/>
      <c r="BG770" s="320"/>
      <c r="BH770" s="320">
        <v>5</v>
      </c>
      <c r="BI770" s="320">
        <v>5</v>
      </c>
      <c r="BJ770" s="320"/>
      <c r="BK770" s="320">
        <v>4</v>
      </c>
      <c r="BL770" s="320">
        <v>3</v>
      </c>
      <c r="BM770" s="320"/>
      <c r="BN770" s="320" t="s">
        <v>765</v>
      </c>
      <c r="BO770" s="381">
        <v>43497.459780092591</v>
      </c>
    </row>
    <row r="771" spans="1:67" ht="15" x14ac:dyDescent="0.25">
      <c r="A771" s="244" t="str">
        <f>IFERROR(LOOKUP(H771,BLIOTECAS!$D$2:$D$30,BLIOTECAS!$C$2:$C$30),"N/C")</f>
        <v>F. Filología</v>
      </c>
      <c r="B771" s="243" t="str">
        <f>IFERROR(LOOKUP(H771,BLIOTECAS!$D$2:$D$29,BLIOTECAS!$E$2:$E$29),"N/C")</f>
        <v>Humanidades</v>
      </c>
      <c r="C771" s="243">
        <f>LOOKUP(H771,BLIOTECAS!$D$2:$D$30,BLIOTECAS!$F$2:$F$30)</f>
        <v>1</v>
      </c>
      <c r="D771" s="320">
        <v>785</v>
      </c>
      <c r="E771" s="320"/>
      <c r="F771" s="320"/>
      <c r="G771" s="320">
        <v>1</v>
      </c>
      <c r="H771" s="320">
        <v>14</v>
      </c>
      <c r="I771" s="320"/>
      <c r="J771" s="320">
        <v>3</v>
      </c>
      <c r="K771" s="320">
        <v>1</v>
      </c>
      <c r="L771" s="320"/>
      <c r="M771" s="320"/>
      <c r="N771" s="320"/>
      <c r="O771" s="320"/>
      <c r="P771" s="320" t="s">
        <v>766</v>
      </c>
      <c r="Q771" s="320"/>
      <c r="R771" s="320"/>
      <c r="S771" s="320">
        <v>4</v>
      </c>
      <c r="T771" s="320">
        <v>5</v>
      </c>
      <c r="U771" s="320">
        <v>5</v>
      </c>
      <c r="V771" s="320">
        <v>4</v>
      </c>
      <c r="W771" s="320"/>
      <c r="X771" s="320">
        <v>2</v>
      </c>
      <c r="Y771" s="320"/>
      <c r="Z771" s="320"/>
      <c r="AA771" s="320"/>
      <c r="AB771" s="320"/>
      <c r="AC771" s="320"/>
      <c r="AD771" s="320">
        <v>1</v>
      </c>
      <c r="AE771" s="320">
        <v>1</v>
      </c>
      <c r="AF771" s="320">
        <v>1</v>
      </c>
      <c r="AG771" s="320">
        <v>3</v>
      </c>
      <c r="AH771" s="320">
        <v>5</v>
      </c>
      <c r="AI771" s="320">
        <v>3</v>
      </c>
      <c r="AJ771" s="320">
        <v>5</v>
      </c>
      <c r="AK771" s="320">
        <v>1</v>
      </c>
      <c r="AL771" s="320">
        <v>5</v>
      </c>
      <c r="AM771" s="320">
        <v>5</v>
      </c>
      <c r="AN771" s="320">
        <v>5</v>
      </c>
      <c r="AO771" s="320">
        <v>5</v>
      </c>
      <c r="AP771" s="320"/>
      <c r="AQ771" s="320">
        <v>5</v>
      </c>
      <c r="AR771" s="320">
        <v>5</v>
      </c>
      <c r="AS771" s="320">
        <v>5</v>
      </c>
      <c r="AT771" s="320" t="s">
        <v>22</v>
      </c>
      <c r="AU771" s="320">
        <v>4</v>
      </c>
      <c r="AV771" s="320"/>
      <c r="AW771" s="320">
        <v>4</v>
      </c>
      <c r="AX771" s="320">
        <v>4</v>
      </c>
      <c r="AY771" s="320">
        <v>5</v>
      </c>
      <c r="AZ771" s="320">
        <v>5</v>
      </c>
      <c r="BA771" s="320">
        <v>5</v>
      </c>
      <c r="BB771" s="320">
        <v>5</v>
      </c>
      <c r="BC771" s="320"/>
      <c r="BD771" s="320" t="s">
        <v>356</v>
      </c>
      <c r="BE771" s="320" t="s">
        <v>22</v>
      </c>
      <c r="BF771" s="320"/>
      <c r="BG771" s="320"/>
      <c r="BH771" s="320">
        <v>5</v>
      </c>
      <c r="BI771" s="320">
        <v>5</v>
      </c>
      <c r="BJ771" s="320"/>
      <c r="BK771" s="320">
        <v>4</v>
      </c>
      <c r="BL771" s="320">
        <v>4</v>
      </c>
      <c r="BM771" s="320"/>
      <c r="BN771" s="320"/>
      <c r="BO771" s="381">
        <v>43497.45989583333</v>
      </c>
    </row>
    <row r="772" spans="1:67" ht="15" x14ac:dyDescent="0.25">
      <c r="A772" s="244" t="str">
        <f>IFERROR(LOOKUP(H772,BLIOTECAS!$D$2:$D$30,BLIOTECAS!$C$2:$C$30),"N/C")</f>
        <v>F. Derecho</v>
      </c>
      <c r="B772" s="243" t="str">
        <f>IFERROR(LOOKUP(H772,BLIOTECAS!$D$2:$D$29,BLIOTECAS!$E$2:$E$29),"N/C")</f>
        <v>Ciencias Sociales</v>
      </c>
      <c r="C772" s="243">
        <f>LOOKUP(H772,BLIOTECAS!$D$2:$D$30,BLIOTECAS!$F$2:$F$30)</f>
        <v>3</v>
      </c>
      <c r="D772" s="320">
        <v>786</v>
      </c>
      <c r="E772" s="320"/>
      <c r="F772" s="320"/>
      <c r="G772" s="320">
        <v>1</v>
      </c>
      <c r="H772" s="320">
        <v>11</v>
      </c>
      <c r="I772" s="320"/>
      <c r="J772" s="320">
        <v>4</v>
      </c>
      <c r="K772" s="320">
        <v>3</v>
      </c>
      <c r="L772" s="320"/>
      <c r="M772" s="320">
        <v>29</v>
      </c>
      <c r="N772" s="320">
        <v>16</v>
      </c>
      <c r="O772" s="320"/>
      <c r="P772" s="320"/>
      <c r="Q772" s="320"/>
      <c r="R772" s="320"/>
      <c r="S772" s="320">
        <v>5</v>
      </c>
      <c r="T772" s="320">
        <v>3</v>
      </c>
      <c r="U772" s="320">
        <v>4</v>
      </c>
      <c r="V772" s="320">
        <v>3</v>
      </c>
      <c r="W772" s="320"/>
      <c r="X772" s="320">
        <v>2</v>
      </c>
      <c r="Y772" s="320"/>
      <c r="Z772" s="320"/>
      <c r="AA772" s="320"/>
      <c r="AB772" s="320"/>
      <c r="AC772" s="320"/>
      <c r="AD772" s="320">
        <v>3</v>
      </c>
      <c r="AE772" s="320">
        <v>1</v>
      </c>
      <c r="AF772" s="320">
        <v>2</v>
      </c>
      <c r="AG772" s="320">
        <v>2</v>
      </c>
      <c r="AH772" s="320">
        <v>4</v>
      </c>
      <c r="AI772" s="320">
        <v>3</v>
      </c>
      <c r="AJ772" s="320">
        <v>4</v>
      </c>
      <c r="AK772" s="320">
        <v>1</v>
      </c>
      <c r="AL772" s="320">
        <v>4</v>
      </c>
      <c r="AM772" s="320">
        <v>3</v>
      </c>
      <c r="AN772" s="320">
        <v>4</v>
      </c>
      <c r="AO772" s="320">
        <v>4</v>
      </c>
      <c r="AP772" s="320">
        <v>3</v>
      </c>
      <c r="AQ772" s="320">
        <v>4</v>
      </c>
      <c r="AR772" s="320">
        <v>3</v>
      </c>
      <c r="AS772" s="320">
        <v>3</v>
      </c>
      <c r="AT772" s="320" t="s">
        <v>356</v>
      </c>
      <c r="AU772" s="320">
        <v>3</v>
      </c>
      <c r="AV772" s="320"/>
      <c r="AW772" s="320">
        <v>4</v>
      </c>
      <c r="AX772" s="320">
        <v>4</v>
      </c>
      <c r="AY772" s="320">
        <v>4</v>
      </c>
      <c r="AZ772" s="320">
        <v>4</v>
      </c>
      <c r="BA772" s="320">
        <v>5</v>
      </c>
      <c r="BB772" s="320">
        <v>4</v>
      </c>
      <c r="BC772" s="320"/>
      <c r="BD772" s="320" t="s">
        <v>22</v>
      </c>
      <c r="BE772" s="320" t="s">
        <v>22</v>
      </c>
      <c r="BF772" s="320"/>
      <c r="BG772" s="320"/>
      <c r="BH772" s="320">
        <v>3</v>
      </c>
      <c r="BI772" s="320">
        <v>4</v>
      </c>
      <c r="BJ772" s="320"/>
      <c r="BK772" s="320">
        <v>4</v>
      </c>
      <c r="BL772" s="320">
        <v>3</v>
      </c>
      <c r="BM772" s="320"/>
      <c r="BN772" s="320"/>
      <c r="BO772" s="381">
        <v>43497.460092592592</v>
      </c>
    </row>
    <row r="773" spans="1:67" ht="15" x14ac:dyDescent="0.25">
      <c r="A773" s="244" t="str">
        <f>IFERROR(LOOKUP(H773,BLIOTECAS!$D$2:$D$30,BLIOTECAS!$C$2:$C$30),"N/C")</f>
        <v>F. Geografía e Historia</v>
      </c>
      <c r="B773" s="243" t="str">
        <f>IFERROR(LOOKUP(H773,BLIOTECAS!$D$2:$D$29,BLIOTECAS!$E$2:$E$29),"N/C")</f>
        <v>Humanidades</v>
      </c>
      <c r="C773" s="243">
        <f>LOOKUP(H773,BLIOTECAS!$D$2:$D$30,BLIOTECAS!$F$2:$F$30)</f>
        <v>1</v>
      </c>
      <c r="D773" s="320">
        <v>787</v>
      </c>
      <c r="E773" s="320"/>
      <c r="F773" s="320"/>
      <c r="G773" s="320">
        <v>1</v>
      </c>
      <c r="H773" s="320">
        <v>16</v>
      </c>
      <c r="I773" s="320"/>
      <c r="J773" s="320">
        <v>4</v>
      </c>
      <c r="K773" s="320">
        <v>5</v>
      </c>
      <c r="L773" s="320"/>
      <c r="M773" s="320">
        <v>16</v>
      </c>
      <c r="N773" s="320">
        <v>29</v>
      </c>
      <c r="O773" s="320">
        <v>1</v>
      </c>
      <c r="P773" s="320" t="s">
        <v>767</v>
      </c>
      <c r="Q773" s="320"/>
      <c r="R773" s="320"/>
      <c r="S773" s="320">
        <v>4</v>
      </c>
      <c r="T773" s="320">
        <v>4</v>
      </c>
      <c r="U773" s="320">
        <v>3</v>
      </c>
      <c r="V773" s="320">
        <v>3</v>
      </c>
      <c r="W773" s="320"/>
      <c r="X773" s="320"/>
      <c r="Y773" s="320">
        <v>3</v>
      </c>
      <c r="Z773" s="320"/>
      <c r="AA773" s="320"/>
      <c r="AB773" s="320"/>
      <c r="AC773" s="320"/>
      <c r="AD773" s="320">
        <v>4</v>
      </c>
      <c r="AE773" s="320">
        <v>4</v>
      </c>
      <c r="AF773" s="320">
        <v>3</v>
      </c>
      <c r="AG773" s="320">
        <v>4</v>
      </c>
      <c r="AH773" s="320">
        <v>5</v>
      </c>
      <c r="AI773" s="320">
        <v>2</v>
      </c>
      <c r="AJ773" s="320">
        <v>5</v>
      </c>
      <c r="AK773" s="320">
        <v>3</v>
      </c>
      <c r="AL773" s="320">
        <v>2</v>
      </c>
      <c r="AM773" s="320">
        <v>3</v>
      </c>
      <c r="AN773" s="320">
        <v>4</v>
      </c>
      <c r="AO773" s="320">
        <v>3</v>
      </c>
      <c r="AP773" s="320">
        <v>3</v>
      </c>
      <c r="AQ773" s="320">
        <v>4</v>
      </c>
      <c r="AR773" s="320">
        <v>3</v>
      </c>
      <c r="AS773" s="320">
        <v>4</v>
      </c>
      <c r="AT773" s="320" t="s">
        <v>356</v>
      </c>
      <c r="AU773" s="320">
        <v>3</v>
      </c>
      <c r="AV773" s="320"/>
      <c r="AW773" s="320">
        <v>3</v>
      </c>
      <c r="AX773" s="320">
        <v>4</v>
      </c>
      <c r="AY773" s="320">
        <v>2</v>
      </c>
      <c r="AZ773" s="320">
        <v>4</v>
      </c>
      <c r="BA773" s="320">
        <v>4</v>
      </c>
      <c r="BB773" s="320">
        <v>4</v>
      </c>
      <c r="BC773" s="320"/>
      <c r="BD773" s="320" t="s">
        <v>22</v>
      </c>
      <c r="BE773" s="320" t="s">
        <v>22</v>
      </c>
      <c r="BF773" s="320"/>
      <c r="BG773" s="320"/>
      <c r="BH773" s="320">
        <v>5</v>
      </c>
      <c r="BI773" s="320">
        <v>5</v>
      </c>
      <c r="BJ773" s="320"/>
      <c r="BK773" s="320">
        <v>4</v>
      </c>
      <c r="BL773" s="320">
        <v>4</v>
      </c>
      <c r="BM773" s="320"/>
      <c r="BN773" s="320"/>
      <c r="BO773" s="381">
        <v>43497.460115740738</v>
      </c>
    </row>
    <row r="774" spans="1:67" ht="15" x14ac:dyDescent="0.25">
      <c r="A774" s="244" t="str">
        <f>IFERROR(LOOKUP(H774,BLIOTECAS!$D$2:$D$30,BLIOTECAS!$C$2:$C$30),"N/C")</f>
        <v>F. Trabajo Social</v>
      </c>
      <c r="B774" s="243" t="str">
        <f>IFERROR(LOOKUP(H774,BLIOTECAS!$D$2:$D$29,BLIOTECAS!$E$2:$E$29),"N/C")</f>
        <v>Ciencias Sociales</v>
      </c>
      <c r="C774" s="243">
        <f>LOOKUP(H774,BLIOTECAS!$D$2:$D$30,BLIOTECAS!$F$2:$F$30)</f>
        <v>3</v>
      </c>
      <c r="D774" s="320">
        <v>788</v>
      </c>
      <c r="E774" s="320"/>
      <c r="F774" s="320"/>
      <c r="G774" s="320">
        <v>1</v>
      </c>
      <c r="H774" s="320">
        <v>26</v>
      </c>
      <c r="I774" s="320"/>
      <c r="J774" s="320">
        <v>3</v>
      </c>
      <c r="K774" s="320">
        <v>1</v>
      </c>
      <c r="L774" s="320"/>
      <c r="M774" s="320">
        <v>26</v>
      </c>
      <c r="N774" s="320">
        <v>26</v>
      </c>
      <c r="O774" s="320">
        <v>9</v>
      </c>
      <c r="P774" s="320"/>
      <c r="Q774" s="320"/>
      <c r="R774" s="320"/>
      <c r="S774" s="320">
        <v>3</v>
      </c>
      <c r="T774" s="320">
        <v>4</v>
      </c>
      <c r="U774" s="320">
        <v>4</v>
      </c>
      <c r="V774" s="320">
        <v>4</v>
      </c>
      <c r="W774" s="320">
        <v>1</v>
      </c>
      <c r="X774" s="320"/>
      <c r="Y774" s="320"/>
      <c r="Z774" s="320"/>
      <c r="AA774" s="320"/>
      <c r="AB774" s="320"/>
      <c r="AC774" s="320"/>
      <c r="AD774" s="320">
        <v>3</v>
      </c>
      <c r="AE774" s="320">
        <v>1</v>
      </c>
      <c r="AF774" s="320">
        <v>1</v>
      </c>
      <c r="AG774" s="320">
        <v>5</v>
      </c>
      <c r="AH774" s="320">
        <v>5</v>
      </c>
      <c r="AI774" s="320">
        <v>4</v>
      </c>
      <c r="AJ774" s="320">
        <v>5</v>
      </c>
      <c r="AK774" s="320">
        <v>1</v>
      </c>
      <c r="AL774" s="320">
        <v>2</v>
      </c>
      <c r="AM774" s="320">
        <v>5</v>
      </c>
      <c r="AN774" s="320">
        <v>5</v>
      </c>
      <c r="AO774" s="320">
        <v>4</v>
      </c>
      <c r="AP774" s="320">
        <v>5</v>
      </c>
      <c r="AQ774" s="320">
        <v>5</v>
      </c>
      <c r="AR774" s="320">
        <v>2</v>
      </c>
      <c r="AS774" s="320">
        <v>1</v>
      </c>
      <c r="AT774" s="320" t="s">
        <v>22</v>
      </c>
      <c r="AU774" s="320">
        <v>5</v>
      </c>
      <c r="AV774" s="320"/>
      <c r="AW774" s="320">
        <v>4</v>
      </c>
      <c r="AX774" s="320">
        <v>5</v>
      </c>
      <c r="AY774" s="320">
        <v>5</v>
      </c>
      <c r="AZ774" s="320">
        <v>5</v>
      </c>
      <c r="BA774" s="320">
        <v>5</v>
      </c>
      <c r="BB774" s="320">
        <v>5</v>
      </c>
      <c r="BC774" s="320"/>
      <c r="BD774" s="320" t="s">
        <v>22</v>
      </c>
      <c r="BE774" s="320" t="s">
        <v>22</v>
      </c>
      <c r="BF774" s="320"/>
      <c r="BG774" s="320"/>
      <c r="BH774" s="320">
        <v>3</v>
      </c>
      <c r="BI774" s="320">
        <v>5</v>
      </c>
      <c r="BJ774" s="320"/>
      <c r="BK774" s="320">
        <v>4</v>
      </c>
      <c r="BL774" s="320">
        <v>4</v>
      </c>
      <c r="BM774" s="320"/>
      <c r="BN774" s="320" t="s">
        <v>768</v>
      </c>
      <c r="BO774" s="381">
        <v>43497.460173611114</v>
      </c>
    </row>
    <row r="775" spans="1:67" ht="15" x14ac:dyDescent="0.25">
      <c r="A775" s="244" t="str">
        <f>IFERROR(LOOKUP(H775,BLIOTECAS!$D$2:$D$30,BLIOTECAS!$C$2:$C$30),"N/C")</f>
        <v>N/C</v>
      </c>
      <c r="B775" s="243" t="str">
        <f>IFERROR(LOOKUP(H775,BLIOTECAS!$D$2:$D$29,BLIOTECAS!$E$2:$E$29),"N/C")</f>
        <v>N/C</v>
      </c>
      <c r="C775" s="243" t="e">
        <f>LOOKUP(H775,BLIOTECAS!$D$2:$D$30,BLIOTECAS!$F$2:$F$30)</f>
        <v>#N/A</v>
      </c>
      <c r="D775" s="320">
        <v>789</v>
      </c>
      <c r="E775" s="320"/>
      <c r="F775" s="320"/>
      <c r="G775" s="320">
        <v>1</v>
      </c>
      <c r="H775" s="320"/>
      <c r="I775" s="320"/>
      <c r="J775" s="320">
        <v>4</v>
      </c>
      <c r="K775" s="320">
        <v>1</v>
      </c>
      <c r="L775" s="320"/>
      <c r="M775" s="320">
        <v>20</v>
      </c>
      <c r="N775" s="320"/>
      <c r="O775" s="320"/>
      <c r="P775" s="320"/>
      <c r="Q775" s="320"/>
      <c r="R775" s="320"/>
      <c r="S775" s="320">
        <v>3</v>
      </c>
      <c r="T775" s="320">
        <v>3</v>
      </c>
      <c r="U775" s="320">
        <v>4</v>
      </c>
      <c r="V775" s="320">
        <v>1</v>
      </c>
      <c r="W775" s="320">
        <v>1</v>
      </c>
      <c r="X775" s="320"/>
      <c r="Y775" s="320"/>
      <c r="Z775" s="320"/>
      <c r="AA775" s="320"/>
      <c r="AB775" s="320"/>
      <c r="AC775" s="320"/>
      <c r="AD775" s="320">
        <v>3</v>
      </c>
      <c r="AE775" s="320">
        <v>1</v>
      </c>
      <c r="AF775" s="320">
        <v>1</v>
      </c>
      <c r="AG775" s="320">
        <v>1</v>
      </c>
      <c r="AH775" s="320">
        <v>4</v>
      </c>
      <c r="AI775" s="320">
        <v>2</v>
      </c>
      <c r="AJ775" s="320">
        <v>5</v>
      </c>
      <c r="AK775" s="320">
        <v>1</v>
      </c>
      <c r="AL775" s="320">
        <v>4</v>
      </c>
      <c r="AM775" s="320">
        <v>2</v>
      </c>
      <c r="AN775" s="320">
        <v>4</v>
      </c>
      <c r="AO775" s="320">
        <v>2</v>
      </c>
      <c r="AP775" s="320">
        <v>2</v>
      </c>
      <c r="AQ775" s="320">
        <v>3</v>
      </c>
      <c r="AR775" s="320">
        <v>2</v>
      </c>
      <c r="AS775" s="320">
        <v>3</v>
      </c>
      <c r="AT775" s="320" t="s">
        <v>22</v>
      </c>
      <c r="AU775" s="320">
        <v>3</v>
      </c>
      <c r="AV775" s="320"/>
      <c r="AW775" s="320">
        <v>4</v>
      </c>
      <c r="AX775" s="320">
        <v>4</v>
      </c>
      <c r="AY775" s="320">
        <v>3</v>
      </c>
      <c r="AZ775" s="320">
        <v>4</v>
      </c>
      <c r="BA775" s="320">
        <v>4</v>
      </c>
      <c r="BB775" s="320">
        <v>5</v>
      </c>
      <c r="BC775" s="320"/>
      <c r="BD775" s="320" t="s">
        <v>22</v>
      </c>
      <c r="BE775" s="320" t="s">
        <v>22</v>
      </c>
      <c r="BF775" s="320"/>
      <c r="BG775" s="320"/>
      <c r="BH775" s="320">
        <v>2</v>
      </c>
      <c r="BI775" s="320">
        <v>3</v>
      </c>
      <c r="BJ775" s="320"/>
      <c r="BK775" s="320">
        <v>3</v>
      </c>
      <c r="BL775" s="320">
        <v>4</v>
      </c>
      <c r="BM775" s="320"/>
      <c r="BN775" s="320" t="s">
        <v>769</v>
      </c>
      <c r="BO775" s="381">
        <v>43497.460358796299</v>
      </c>
    </row>
    <row r="776" spans="1:67" ht="15" x14ac:dyDescent="0.25">
      <c r="A776" s="244" t="str">
        <f>IFERROR(LOOKUP(H776,BLIOTECAS!$D$2:$D$30,BLIOTECAS!$C$2:$C$30),"N/C")</f>
        <v>F. Ciencias Matemáticas</v>
      </c>
      <c r="B776" s="243" t="str">
        <f>IFERROR(LOOKUP(H776,BLIOTECAS!$D$2:$D$29,BLIOTECAS!$E$2:$E$29),"N/C")</f>
        <v>Ciencias Experimentales</v>
      </c>
      <c r="C776" s="243">
        <f>LOOKUP(H776,BLIOTECAS!$D$2:$D$30,BLIOTECAS!$F$2:$F$30)</f>
        <v>2</v>
      </c>
      <c r="D776" s="320">
        <v>790</v>
      </c>
      <c r="E776" s="320"/>
      <c r="F776" s="320"/>
      <c r="G776" s="320">
        <v>1</v>
      </c>
      <c r="H776" s="320">
        <v>8</v>
      </c>
      <c r="I776" s="320"/>
      <c r="J776" s="320">
        <v>3</v>
      </c>
      <c r="K776" s="320">
        <v>3</v>
      </c>
      <c r="L776" s="320"/>
      <c r="M776" s="320">
        <v>8</v>
      </c>
      <c r="N776" s="320">
        <v>29</v>
      </c>
      <c r="O776" s="320">
        <v>17</v>
      </c>
      <c r="P776" s="320"/>
      <c r="Q776" s="320"/>
      <c r="R776" s="320"/>
      <c r="S776" s="320">
        <v>5</v>
      </c>
      <c r="T776" s="320">
        <v>4</v>
      </c>
      <c r="U776" s="320">
        <v>4</v>
      </c>
      <c r="V776" s="320">
        <v>3</v>
      </c>
      <c r="W776" s="320">
        <v>1</v>
      </c>
      <c r="X776" s="320">
        <v>2</v>
      </c>
      <c r="Y776" s="320"/>
      <c r="Z776" s="320"/>
      <c r="AA776" s="320"/>
      <c r="AB776" s="320"/>
      <c r="AC776" s="320"/>
      <c r="AD776" s="320">
        <v>4</v>
      </c>
      <c r="AE776" s="320">
        <v>1</v>
      </c>
      <c r="AF776" s="320">
        <v>1</v>
      </c>
      <c r="AG776" s="320">
        <v>3</v>
      </c>
      <c r="AH776" s="320">
        <v>5</v>
      </c>
      <c r="AI776" s="320">
        <v>4</v>
      </c>
      <c r="AJ776" s="320">
        <v>5</v>
      </c>
      <c r="AK776" s="320">
        <v>1</v>
      </c>
      <c r="AL776" s="320">
        <v>4</v>
      </c>
      <c r="AM776" s="320">
        <v>4</v>
      </c>
      <c r="AN776" s="320">
        <v>4</v>
      </c>
      <c r="AO776" s="320">
        <v>3</v>
      </c>
      <c r="AP776" s="320">
        <v>5</v>
      </c>
      <c r="AQ776" s="320">
        <v>3</v>
      </c>
      <c r="AR776" s="320">
        <v>3</v>
      </c>
      <c r="AS776" s="320">
        <v>3</v>
      </c>
      <c r="AT776" s="320" t="s">
        <v>22</v>
      </c>
      <c r="AU776" s="320">
        <v>4</v>
      </c>
      <c r="AV776" s="320"/>
      <c r="AW776" s="320">
        <v>5</v>
      </c>
      <c r="AX776" s="320">
        <v>5</v>
      </c>
      <c r="AY776" s="320">
        <v>2</v>
      </c>
      <c r="AZ776" s="320">
        <v>5</v>
      </c>
      <c r="BA776" s="320">
        <v>5</v>
      </c>
      <c r="BB776" s="320">
        <v>5</v>
      </c>
      <c r="BC776" s="320"/>
      <c r="BD776" s="320" t="s">
        <v>22</v>
      </c>
      <c r="BE776" s="320" t="s">
        <v>22</v>
      </c>
      <c r="BF776" s="320">
        <v>1</v>
      </c>
      <c r="BG776" s="320"/>
      <c r="BH776" s="320">
        <v>5</v>
      </c>
      <c r="BI776" s="320">
        <v>5</v>
      </c>
      <c r="BJ776" s="320"/>
      <c r="BK776" s="320">
        <v>5</v>
      </c>
      <c r="BL776" s="320">
        <v>4</v>
      </c>
      <c r="BM776" s="320"/>
      <c r="BN776" s="320"/>
      <c r="BO776" s="381">
        <v>43497.460520833331</v>
      </c>
    </row>
    <row r="777" spans="1:67" ht="15" x14ac:dyDescent="0.25">
      <c r="A777" s="244" t="str">
        <f>IFERROR(LOOKUP(H777,BLIOTECAS!$D$2:$D$30,BLIOTECAS!$C$2:$C$30),"N/C")</f>
        <v>N/C</v>
      </c>
      <c r="B777" s="243" t="str">
        <f>IFERROR(LOOKUP(H777,BLIOTECAS!$D$2:$D$29,BLIOTECAS!$E$2:$E$29),"N/C")</f>
        <v>N/C</v>
      </c>
      <c r="C777" s="243" t="e">
        <f>LOOKUP(H777,BLIOTECAS!$D$2:$D$30,BLIOTECAS!$F$2:$F$30)</f>
        <v>#N/A</v>
      </c>
      <c r="D777" s="320">
        <v>791</v>
      </c>
      <c r="E777" s="320"/>
      <c r="F777" s="320"/>
      <c r="G777" s="320">
        <v>1</v>
      </c>
      <c r="H777" s="320"/>
      <c r="I777" s="320"/>
      <c r="J777" s="320">
        <v>3</v>
      </c>
      <c r="K777" s="320">
        <v>3</v>
      </c>
      <c r="L777" s="320"/>
      <c r="M777" s="320">
        <v>16</v>
      </c>
      <c r="N777" s="320">
        <v>29</v>
      </c>
      <c r="O777" s="320">
        <v>14</v>
      </c>
      <c r="P777" s="320"/>
      <c r="Q777" s="320"/>
      <c r="R777" s="320"/>
      <c r="S777" s="320">
        <v>5</v>
      </c>
      <c r="T777" s="320">
        <v>3</v>
      </c>
      <c r="U777" s="320">
        <v>2</v>
      </c>
      <c r="V777" s="320">
        <v>1</v>
      </c>
      <c r="W777" s="320">
        <v>1</v>
      </c>
      <c r="X777" s="320"/>
      <c r="Y777" s="320"/>
      <c r="Z777" s="320"/>
      <c r="AA777" s="320"/>
      <c r="AB777" s="320"/>
      <c r="AC777" s="320"/>
      <c r="AD777" s="320">
        <v>3</v>
      </c>
      <c r="AE777" s="320">
        <v>1</v>
      </c>
      <c r="AF777" s="320">
        <v>5</v>
      </c>
      <c r="AG777" s="320">
        <v>3</v>
      </c>
      <c r="AH777" s="320">
        <v>5</v>
      </c>
      <c r="AI777" s="320">
        <v>5</v>
      </c>
      <c r="AJ777" s="320">
        <v>4</v>
      </c>
      <c r="AK777" s="320">
        <v>2</v>
      </c>
      <c r="AL777" s="320">
        <v>4</v>
      </c>
      <c r="AM777" s="320">
        <v>3</v>
      </c>
      <c r="AN777" s="320"/>
      <c r="AO777" s="320">
        <v>4</v>
      </c>
      <c r="AP777" s="320">
        <v>4</v>
      </c>
      <c r="AQ777" s="320">
        <v>3</v>
      </c>
      <c r="AR777" s="320">
        <v>3</v>
      </c>
      <c r="AS777" s="320">
        <v>4</v>
      </c>
      <c r="AT777" s="320" t="s">
        <v>22</v>
      </c>
      <c r="AU777" s="320">
        <v>4</v>
      </c>
      <c r="AV777" s="320"/>
      <c r="AW777" s="320">
        <v>5</v>
      </c>
      <c r="AX777" s="320">
        <v>5</v>
      </c>
      <c r="AY777" s="320">
        <v>5</v>
      </c>
      <c r="AZ777" s="320">
        <v>5</v>
      </c>
      <c r="BA777" s="320">
        <v>5</v>
      </c>
      <c r="BB777" s="320">
        <v>5</v>
      </c>
      <c r="BC777" s="320"/>
      <c r="BD777" s="320" t="s">
        <v>22</v>
      </c>
      <c r="BE777" s="320" t="s">
        <v>22</v>
      </c>
      <c r="BF777" s="320"/>
      <c r="BG777" s="320"/>
      <c r="BH777" s="320">
        <v>4</v>
      </c>
      <c r="BI777" s="320">
        <v>5</v>
      </c>
      <c r="BJ777" s="320"/>
      <c r="BK777" s="320">
        <v>4</v>
      </c>
      <c r="BL777" s="320">
        <v>3</v>
      </c>
      <c r="BM777" s="320"/>
      <c r="BN777" s="320"/>
      <c r="BO777" s="381">
        <v>43497.46125</v>
      </c>
    </row>
    <row r="778" spans="1:67" ht="15" x14ac:dyDescent="0.25">
      <c r="A778" s="244" t="str">
        <f>IFERROR(LOOKUP(H778,BLIOTECAS!$D$2:$D$30,BLIOTECAS!$C$2:$C$30),"N/C")</f>
        <v>F. Ciencias Matemáticas</v>
      </c>
      <c r="B778" s="243" t="str">
        <f>IFERROR(LOOKUP(H778,BLIOTECAS!$D$2:$D$29,BLIOTECAS!$E$2:$E$29),"N/C")</f>
        <v>Ciencias Experimentales</v>
      </c>
      <c r="C778" s="243">
        <f>LOOKUP(H778,BLIOTECAS!$D$2:$D$30,BLIOTECAS!$F$2:$F$30)</f>
        <v>2</v>
      </c>
      <c r="D778" s="320">
        <v>792</v>
      </c>
      <c r="E778" s="320"/>
      <c r="F778" s="320"/>
      <c r="G778" s="320">
        <v>1</v>
      </c>
      <c r="H778" s="320">
        <v>8</v>
      </c>
      <c r="I778" s="320"/>
      <c r="J778" s="320">
        <v>5</v>
      </c>
      <c r="K778" s="320">
        <v>4</v>
      </c>
      <c r="L778" s="320"/>
      <c r="M778" s="320">
        <v>6</v>
      </c>
      <c r="N778" s="320">
        <v>10</v>
      </c>
      <c r="O778" s="320">
        <v>8</v>
      </c>
      <c r="P778" s="320"/>
      <c r="Q778" s="320"/>
      <c r="R778" s="320"/>
      <c r="S778" s="320">
        <v>2</v>
      </c>
      <c r="T778" s="320">
        <v>1</v>
      </c>
      <c r="U778" s="320">
        <v>4</v>
      </c>
      <c r="V778" s="320">
        <v>3</v>
      </c>
      <c r="W778" s="320"/>
      <c r="X778" s="320">
        <v>2</v>
      </c>
      <c r="Y778" s="320">
        <v>3</v>
      </c>
      <c r="Z778" s="320">
        <v>4</v>
      </c>
      <c r="AA778" s="320">
        <v>12</v>
      </c>
      <c r="AB778" s="320"/>
      <c r="AC778" s="320"/>
      <c r="AD778" s="320">
        <v>1</v>
      </c>
      <c r="AE778" s="320">
        <v>3</v>
      </c>
      <c r="AF778" s="320">
        <v>3</v>
      </c>
      <c r="AG778" s="320">
        <v>3</v>
      </c>
      <c r="AH778" s="320">
        <v>3</v>
      </c>
      <c r="AI778" s="320">
        <v>3</v>
      </c>
      <c r="AJ778" s="320">
        <v>3</v>
      </c>
      <c r="AK778" s="320">
        <v>3</v>
      </c>
      <c r="AL778" s="320">
        <v>4</v>
      </c>
      <c r="AM778" s="320">
        <v>3</v>
      </c>
      <c r="AN778" s="320">
        <v>3</v>
      </c>
      <c r="AO778" s="320">
        <v>3</v>
      </c>
      <c r="AP778" s="320">
        <v>3</v>
      </c>
      <c r="AQ778" s="320">
        <v>3</v>
      </c>
      <c r="AR778" s="320">
        <v>3</v>
      </c>
      <c r="AS778" s="320">
        <v>3</v>
      </c>
      <c r="AT778" s="320" t="s">
        <v>356</v>
      </c>
      <c r="AU778" s="320">
        <v>5</v>
      </c>
      <c r="AV778" s="320"/>
      <c r="AW778" s="320">
        <v>4</v>
      </c>
      <c r="AX778" s="320">
        <v>3</v>
      </c>
      <c r="AY778" s="320">
        <v>3</v>
      </c>
      <c r="AZ778" s="320">
        <v>3</v>
      </c>
      <c r="BA778" s="320">
        <v>3</v>
      </c>
      <c r="BB778" s="320">
        <v>3</v>
      </c>
      <c r="BC778" s="320"/>
      <c r="BD778" s="320" t="s">
        <v>356</v>
      </c>
      <c r="BE778" s="320" t="s">
        <v>22</v>
      </c>
      <c r="BF778" s="320">
        <v>3</v>
      </c>
      <c r="BG778" s="320"/>
      <c r="BH778" s="320">
        <v>4</v>
      </c>
      <c r="BI778" s="320">
        <v>4</v>
      </c>
      <c r="BJ778" s="320"/>
      <c r="BK778" s="320">
        <v>4</v>
      </c>
      <c r="BL778" s="320">
        <v>4</v>
      </c>
      <c r="BM778" s="320"/>
      <c r="BN778" s="320"/>
      <c r="BO778" s="381">
        <v>43497.461261574077</v>
      </c>
    </row>
    <row r="779" spans="1:67" ht="15" x14ac:dyDescent="0.25">
      <c r="A779" s="244" t="str">
        <f>IFERROR(LOOKUP(H779,BLIOTECAS!$D$2:$D$30,BLIOTECAS!$C$2:$C$30),"N/C")</f>
        <v>F. Geografía e Historia</v>
      </c>
      <c r="B779" s="243" t="str">
        <f>IFERROR(LOOKUP(H779,BLIOTECAS!$D$2:$D$29,BLIOTECAS!$E$2:$E$29),"N/C")</f>
        <v>Humanidades</v>
      </c>
      <c r="C779" s="243">
        <f>LOOKUP(H779,BLIOTECAS!$D$2:$D$30,BLIOTECAS!$F$2:$F$30)</f>
        <v>1</v>
      </c>
      <c r="D779" s="320">
        <v>793</v>
      </c>
      <c r="E779" s="320"/>
      <c r="F779" s="320"/>
      <c r="G779" s="320">
        <v>1</v>
      </c>
      <c r="H779" s="320">
        <v>16</v>
      </c>
      <c r="I779" s="320"/>
      <c r="J779" s="320">
        <v>3</v>
      </c>
      <c r="K779" s="320">
        <v>3</v>
      </c>
      <c r="L779" s="320"/>
      <c r="M779" s="320">
        <v>16</v>
      </c>
      <c r="N779" s="320">
        <v>29</v>
      </c>
      <c r="O779" s="320"/>
      <c r="P779" s="320"/>
      <c r="Q779" s="320"/>
      <c r="R779" s="320"/>
      <c r="S779" s="320">
        <v>5</v>
      </c>
      <c r="T779" s="320">
        <v>5</v>
      </c>
      <c r="U779" s="320">
        <v>3</v>
      </c>
      <c r="V779" s="320">
        <v>2</v>
      </c>
      <c r="W779" s="320">
        <v>1</v>
      </c>
      <c r="X779" s="320"/>
      <c r="Y779" s="320"/>
      <c r="Z779" s="320"/>
      <c r="AA779" s="320"/>
      <c r="AB779" s="320"/>
      <c r="AC779" s="320"/>
      <c r="AD779" s="320">
        <v>4</v>
      </c>
      <c r="AE779" s="320">
        <v>2</v>
      </c>
      <c r="AF779" s="320">
        <v>2</v>
      </c>
      <c r="AG779" s="320">
        <v>1</v>
      </c>
      <c r="AH779" s="320">
        <v>5</v>
      </c>
      <c r="AI779" s="320">
        <v>5</v>
      </c>
      <c r="AJ779" s="320">
        <v>5</v>
      </c>
      <c r="AK779" s="320">
        <v>1</v>
      </c>
      <c r="AL779" s="320">
        <v>6</v>
      </c>
      <c r="AM779" s="320">
        <v>4</v>
      </c>
      <c r="AN779" s="320">
        <v>3</v>
      </c>
      <c r="AO779" s="320">
        <v>3</v>
      </c>
      <c r="AP779" s="320">
        <v>4</v>
      </c>
      <c r="AQ779" s="320">
        <v>4</v>
      </c>
      <c r="AR779" s="320">
        <v>3</v>
      </c>
      <c r="AS779" s="320">
        <v>2</v>
      </c>
      <c r="AT779" s="320" t="s">
        <v>22</v>
      </c>
      <c r="AU779" s="320">
        <v>3</v>
      </c>
      <c r="AV779" s="320"/>
      <c r="AW779" s="320">
        <v>4</v>
      </c>
      <c r="AX779" s="320">
        <v>3</v>
      </c>
      <c r="AY779" s="320">
        <v>3</v>
      </c>
      <c r="AZ779" s="320">
        <v>5</v>
      </c>
      <c r="BA779" s="320">
        <v>5</v>
      </c>
      <c r="BB779" s="320">
        <v>4</v>
      </c>
      <c r="BC779" s="320"/>
      <c r="BD779" s="320" t="s">
        <v>22</v>
      </c>
      <c r="BE779" s="320" t="s">
        <v>22</v>
      </c>
      <c r="BF779" s="320"/>
      <c r="BG779" s="320"/>
      <c r="BH779" s="320">
        <v>4</v>
      </c>
      <c r="BI779" s="320">
        <v>4</v>
      </c>
      <c r="BJ779" s="320"/>
      <c r="BK779" s="320">
        <v>4</v>
      </c>
      <c r="BL779" s="320">
        <v>3</v>
      </c>
      <c r="BM779" s="320"/>
      <c r="BN779" s="320"/>
      <c r="BO779" s="381">
        <v>43497.46162037037</v>
      </c>
    </row>
    <row r="780" spans="1:67" ht="15" x14ac:dyDescent="0.25">
      <c r="A780" s="244" t="str">
        <f>IFERROR(LOOKUP(H780,BLIOTECAS!$D$2:$D$30,BLIOTECAS!$C$2:$C$30),"N/C")</f>
        <v>F. Educación - Centro de Formación del Profesorado</v>
      </c>
      <c r="B780" s="243" t="str">
        <f>IFERROR(LOOKUP(H780,BLIOTECAS!$D$2:$D$29,BLIOTECAS!$E$2:$E$29),"N/C")</f>
        <v>Humanidades</v>
      </c>
      <c r="C780" s="243">
        <f>LOOKUP(H780,BLIOTECAS!$D$2:$D$30,BLIOTECAS!$F$2:$F$30)</f>
        <v>1</v>
      </c>
      <c r="D780" s="320">
        <v>794</v>
      </c>
      <c r="E780" s="320"/>
      <c r="F780" s="320"/>
      <c r="G780" s="320">
        <v>3</v>
      </c>
      <c r="H780" s="320">
        <v>12</v>
      </c>
      <c r="I780" s="320"/>
      <c r="J780" s="320">
        <v>5</v>
      </c>
      <c r="K780" s="320">
        <v>5</v>
      </c>
      <c r="L780" s="320"/>
      <c r="M780" s="320">
        <v>12</v>
      </c>
      <c r="N780" s="320"/>
      <c r="O780" s="320"/>
      <c r="P780" s="320"/>
      <c r="Q780" s="320"/>
      <c r="R780" s="320"/>
      <c r="S780" s="320">
        <v>5</v>
      </c>
      <c r="T780" s="320">
        <v>3</v>
      </c>
      <c r="U780" s="320">
        <v>3</v>
      </c>
      <c r="V780" s="320">
        <v>3</v>
      </c>
      <c r="W780" s="320">
        <v>1</v>
      </c>
      <c r="X780" s="320"/>
      <c r="Y780" s="320"/>
      <c r="Z780" s="320"/>
      <c r="AA780" s="320"/>
      <c r="AB780" s="320"/>
      <c r="AC780" s="320"/>
      <c r="AD780" s="320">
        <v>5</v>
      </c>
      <c r="AE780" s="320">
        <v>5</v>
      </c>
      <c r="AF780" s="320">
        <v>4</v>
      </c>
      <c r="AG780" s="320">
        <v>5</v>
      </c>
      <c r="AH780" s="320">
        <v>1</v>
      </c>
      <c r="AI780" s="320">
        <v>2</v>
      </c>
      <c r="AJ780" s="320">
        <v>3</v>
      </c>
      <c r="AK780" s="320">
        <v>4</v>
      </c>
      <c r="AL780" s="320">
        <v>6</v>
      </c>
      <c r="AM780" s="320">
        <v>5</v>
      </c>
      <c r="AN780" s="320">
        <v>5</v>
      </c>
      <c r="AO780" s="320">
        <v>5</v>
      </c>
      <c r="AP780" s="320">
        <v>5</v>
      </c>
      <c r="AQ780" s="320">
        <v>4</v>
      </c>
      <c r="AR780" s="320">
        <v>5</v>
      </c>
      <c r="AS780" s="320">
        <v>5</v>
      </c>
      <c r="AT780" s="320" t="s">
        <v>356</v>
      </c>
      <c r="AU780" s="320">
        <v>5</v>
      </c>
      <c r="AV780" s="320"/>
      <c r="AW780" s="320">
        <v>5</v>
      </c>
      <c r="AX780" s="320">
        <v>5</v>
      </c>
      <c r="AY780" s="320">
        <v>5</v>
      </c>
      <c r="AZ780" s="320">
        <v>5</v>
      </c>
      <c r="BA780" s="320">
        <v>5</v>
      </c>
      <c r="BB780" s="320">
        <v>5</v>
      </c>
      <c r="BC780" s="320"/>
      <c r="BD780" s="320" t="s">
        <v>356</v>
      </c>
      <c r="BE780" s="320" t="s">
        <v>356</v>
      </c>
      <c r="BF780" s="320">
        <v>4</v>
      </c>
      <c r="BG780" s="320"/>
      <c r="BH780" s="320">
        <v>5</v>
      </c>
      <c r="BI780" s="320">
        <v>5</v>
      </c>
      <c r="BJ780" s="320"/>
      <c r="BK780" s="320">
        <v>5</v>
      </c>
      <c r="BL780" s="320">
        <v>5</v>
      </c>
      <c r="BM780" s="320"/>
      <c r="BN780" s="320"/>
      <c r="BO780" s="381">
        <v>43497.46230324074</v>
      </c>
    </row>
    <row r="781" spans="1:67" ht="15" x14ac:dyDescent="0.25">
      <c r="A781" s="244" t="str">
        <f>IFERROR(LOOKUP(H781,BLIOTECAS!$D$2:$D$30,BLIOTECAS!$C$2:$C$30),"N/C")</f>
        <v>F. Psicología</v>
      </c>
      <c r="B781" s="243" t="str">
        <f>IFERROR(LOOKUP(H781,BLIOTECAS!$D$2:$D$29,BLIOTECAS!$E$2:$E$29),"N/C")</f>
        <v>Ciencias de la Salud</v>
      </c>
      <c r="C781" s="243">
        <f>LOOKUP(H781,BLIOTECAS!$D$2:$D$30,BLIOTECAS!$F$2:$F$30)</f>
        <v>4</v>
      </c>
      <c r="D781" s="320">
        <v>795</v>
      </c>
      <c r="E781" s="320"/>
      <c r="F781" s="320"/>
      <c r="G781" s="320">
        <v>1</v>
      </c>
      <c r="H781" s="320">
        <v>20</v>
      </c>
      <c r="I781" s="320"/>
      <c r="J781" s="320">
        <v>4</v>
      </c>
      <c r="K781" s="320">
        <v>1</v>
      </c>
      <c r="L781" s="320"/>
      <c r="M781" s="320">
        <v>20</v>
      </c>
      <c r="N781" s="320">
        <v>29</v>
      </c>
      <c r="O781" s="320"/>
      <c r="P781" s="320"/>
      <c r="Q781" s="320"/>
      <c r="R781" s="320"/>
      <c r="S781" s="320">
        <v>5</v>
      </c>
      <c r="T781" s="320">
        <v>4</v>
      </c>
      <c r="U781" s="320">
        <v>4</v>
      </c>
      <c r="V781" s="320">
        <v>3</v>
      </c>
      <c r="W781" s="320"/>
      <c r="X781" s="320">
        <v>2</v>
      </c>
      <c r="Y781" s="320"/>
      <c r="Z781" s="320"/>
      <c r="AA781" s="320"/>
      <c r="AB781" s="320"/>
      <c r="AC781" s="320"/>
      <c r="AD781" s="320">
        <v>3</v>
      </c>
      <c r="AE781" s="320">
        <v>1</v>
      </c>
      <c r="AF781" s="320">
        <v>1</v>
      </c>
      <c r="AG781" s="320">
        <v>2</v>
      </c>
      <c r="AH781" s="320">
        <v>4</v>
      </c>
      <c r="AI781" s="320">
        <v>1</v>
      </c>
      <c r="AJ781" s="320">
        <v>4</v>
      </c>
      <c r="AK781" s="320">
        <v>1</v>
      </c>
      <c r="AL781" s="320">
        <v>6</v>
      </c>
      <c r="AM781" s="320">
        <v>4</v>
      </c>
      <c r="AN781" s="320">
        <v>3</v>
      </c>
      <c r="AO781" s="320">
        <v>4</v>
      </c>
      <c r="AP781" s="320">
        <v>4</v>
      </c>
      <c r="AQ781" s="320">
        <v>3</v>
      </c>
      <c r="AR781" s="320">
        <v>2</v>
      </c>
      <c r="AS781" s="320">
        <v>3</v>
      </c>
      <c r="AT781" s="320" t="s">
        <v>356</v>
      </c>
      <c r="AU781" s="320">
        <v>3</v>
      </c>
      <c r="AV781" s="320"/>
      <c r="AW781" s="320">
        <v>4</v>
      </c>
      <c r="AX781" s="320">
        <v>4</v>
      </c>
      <c r="AY781" s="320">
        <v>4</v>
      </c>
      <c r="AZ781" s="320">
        <v>5</v>
      </c>
      <c r="BA781" s="320">
        <v>5</v>
      </c>
      <c r="BB781" s="320">
        <v>5</v>
      </c>
      <c r="BC781" s="320"/>
      <c r="BD781" s="320" t="s">
        <v>22</v>
      </c>
      <c r="BE781" s="320" t="s">
        <v>22</v>
      </c>
      <c r="BF781" s="320"/>
      <c r="BG781" s="320"/>
      <c r="BH781" s="320">
        <v>3</v>
      </c>
      <c r="BI781" s="320">
        <v>3</v>
      </c>
      <c r="BJ781" s="320"/>
      <c r="BK781" s="320">
        <v>4</v>
      </c>
      <c r="BL781" s="320">
        <v>4</v>
      </c>
      <c r="BM781" s="320"/>
      <c r="BN781" s="320"/>
      <c r="BO781" s="381">
        <v>43497.462500000001</v>
      </c>
    </row>
    <row r="782" spans="1:67" ht="15" x14ac:dyDescent="0.25">
      <c r="A782" s="244" t="str">
        <f>IFERROR(LOOKUP(H782,BLIOTECAS!$D$2:$D$30,BLIOTECAS!$C$2:$C$30),"N/C")</f>
        <v>N/C</v>
      </c>
      <c r="B782" s="243" t="str">
        <f>IFERROR(LOOKUP(H782,BLIOTECAS!$D$2:$D$29,BLIOTECAS!$E$2:$E$29),"N/C")</f>
        <v>N/C</v>
      </c>
      <c r="C782" s="243" t="e">
        <f>LOOKUP(H782,BLIOTECAS!$D$2:$D$30,BLIOTECAS!$F$2:$F$30)</f>
        <v>#N/A</v>
      </c>
      <c r="D782" s="320">
        <v>796</v>
      </c>
      <c r="E782" s="320"/>
      <c r="F782" s="320"/>
      <c r="G782" s="320">
        <v>1</v>
      </c>
      <c r="H782" s="320"/>
      <c r="I782" s="320"/>
      <c r="J782" s="320">
        <v>3</v>
      </c>
      <c r="K782" s="320">
        <v>1</v>
      </c>
      <c r="L782" s="320"/>
      <c r="M782" s="320">
        <v>26</v>
      </c>
      <c r="N782" s="320">
        <v>9</v>
      </c>
      <c r="O782" s="320"/>
      <c r="P782" s="320"/>
      <c r="Q782" s="320"/>
      <c r="R782" s="320"/>
      <c r="S782" s="320">
        <v>4</v>
      </c>
      <c r="T782" s="320">
        <v>5</v>
      </c>
      <c r="U782" s="320">
        <v>5</v>
      </c>
      <c r="V782" s="320">
        <v>4</v>
      </c>
      <c r="W782" s="320"/>
      <c r="X782" s="320">
        <v>2</v>
      </c>
      <c r="Y782" s="320"/>
      <c r="Z782" s="320"/>
      <c r="AA782" s="320"/>
      <c r="AB782" s="320"/>
      <c r="AC782" s="320"/>
      <c r="AD782" s="320">
        <v>4</v>
      </c>
      <c r="AE782" s="320">
        <v>4</v>
      </c>
      <c r="AF782" s="320">
        <v>4</v>
      </c>
      <c r="AG782" s="320">
        <v>4</v>
      </c>
      <c r="AH782" s="320">
        <v>4</v>
      </c>
      <c r="AI782" s="320">
        <v>4</v>
      </c>
      <c r="AJ782" s="320">
        <v>4</v>
      </c>
      <c r="AK782" s="320">
        <v>4</v>
      </c>
      <c r="AL782" s="320">
        <v>3</v>
      </c>
      <c r="AM782" s="320">
        <v>5</v>
      </c>
      <c r="AN782" s="320">
        <v>5</v>
      </c>
      <c r="AO782" s="320">
        <v>5</v>
      </c>
      <c r="AP782" s="320">
        <v>5</v>
      </c>
      <c r="AQ782" s="320">
        <v>5</v>
      </c>
      <c r="AR782" s="320">
        <v>5</v>
      </c>
      <c r="AS782" s="320">
        <v>5</v>
      </c>
      <c r="AT782" s="320"/>
      <c r="AU782" s="320">
        <v>5</v>
      </c>
      <c r="AV782" s="320"/>
      <c r="AW782" s="320">
        <v>5</v>
      </c>
      <c r="AX782" s="320">
        <v>5</v>
      </c>
      <c r="AY782" s="320">
        <v>5</v>
      </c>
      <c r="AZ782" s="320">
        <v>5</v>
      </c>
      <c r="BA782" s="320">
        <v>5</v>
      </c>
      <c r="BB782" s="320">
        <v>5</v>
      </c>
      <c r="BC782" s="320"/>
      <c r="BD782" s="320" t="s">
        <v>22</v>
      </c>
      <c r="BE782" s="320" t="s">
        <v>22</v>
      </c>
      <c r="BF782" s="320"/>
      <c r="BG782" s="320"/>
      <c r="BH782" s="320">
        <v>5</v>
      </c>
      <c r="BI782" s="320">
        <v>5</v>
      </c>
      <c r="BJ782" s="320"/>
      <c r="BK782" s="320">
        <v>4</v>
      </c>
      <c r="BL782" s="320"/>
      <c r="BM782" s="320"/>
      <c r="BN782" s="320"/>
      <c r="BO782" s="381">
        <v>43497.462696759256</v>
      </c>
    </row>
    <row r="783" spans="1:67" ht="15" x14ac:dyDescent="0.25">
      <c r="A783" s="244" t="str">
        <f>IFERROR(LOOKUP(H783,BLIOTECAS!$D$2:$D$30,BLIOTECAS!$C$2:$C$30),"N/C")</f>
        <v>F. Óptica y Optometría</v>
      </c>
      <c r="B783" s="243" t="str">
        <f>IFERROR(LOOKUP(H783,BLIOTECAS!$D$2:$D$29,BLIOTECAS!$E$2:$E$29),"N/C")</f>
        <v>Ciencias de la Salud</v>
      </c>
      <c r="C783" s="243">
        <f>LOOKUP(H783,BLIOTECAS!$D$2:$D$30,BLIOTECAS!$F$2:$F$30)</f>
        <v>4</v>
      </c>
      <c r="D783" s="320">
        <v>797</v>
      </c>
      <c r="E783" s="320"/>
      <c r="F783" s="320"/>
      <c r="G783" s="320">
        <v>1</v>
      </c>
      <c r="H783" s="320">
        <v>25</v>
      </c>
      <c r="I783" s="320"/>
      <c r="J783" s="320">
        <v>4</v>
      </c>
      <c r="K783" s="320">
        <v>1</v>
      </c>
      <c r="L783" s="320"/>
      <c r="M783" s="320">
        <v>25</v>
      </c>
      <c r="N783" s="320"/>
      <c r="O783" s="320"/>
      <c r="P783" s="320"/>
      <c r="Q783" s="320"/>
      <c r="R783" s="320"/>
      <c r="S783" s="320">
        <v>5</v>
      </c>
      <c r="T783" s="320">
        <v>5</v>
      </c>
      <c r="U783" s="320">
        <v>4</v>
      </c>
      <c r="V783" s="320">
        <v>3</v>
      </c>
      <c r="W783" s="320">
        <v>1</v>
      </c>
      <c r="X783" s="320"/>
      <c r="Y783" s="320"/>
      <c r="Z783" s="320"/>
      <c r="AA783" s="320"/>
      <c r="AB783" s="320"/>
      <c r="AC783" s="320"/>
      <c r="AD783" s="320">
        <v>2</v>
      </c>
      <c r="AE783" s="320">
        <v>1</v>
      </c>
      <c r="AF783" s="320">
        <v>2</v>
      </c>
      <c r="AG783" s="320">
        <v>1</v>
      </c>
      <c r="AH783" s="320">
        <v>5</v>
      </c>
      <c r="AI783" s="320">
        <v>4</v>
      </c>
      <c r="AJ783" s="320">
        <v>5</v>
      </c>
      <c r="AK783" s="320">
        <v>1</v>
      </c>
      <c r="AL783" s="320">
        <v>4</v>
      </c>
      <c r="AM783" s="320">
        <v>4</v>
      </c>
      <c r="AN783" s="320">
        <v>4</v>
      </c>
      <c r="AO783" s="320">
        <v>3</v>
      </c>
      <c r="AP783" s="320">
        <v>4</v>
      </c>
      <c r="AQ783" s="320">
        <v>3</v>
      </c>
      <c r="AR783" s="320">
        <v>2</v>
      </c>
      <c r="AS783" s="320">
        <v>4</v>
      </c>
      <c r="AT783" s="320" t="s">
        <v>22</v>
      </c>
      <c r="AU783" s="320">
        <v>3</v>
      </c>
      <c r="AV783" s="320"/>
      <c r="AW783" s="320">
        <v>5</v>
      </c>
      <c r="AX783" s="320">
        <v>5</v>
      </c>
      <c r="AY783" s="320">
        <v>5</v>
      </c>
      <c r="AZ783" s="320">
        <v>5</v>
      </c>
      <c r="BA783" s="320">
        <v>3</v>
      </c>
      <c r="BB783" s="320">
        <v>2</v>
      </c>
      <c r="BC783" s="320"/>
      <c r="BD783" s="320" t="s">
        <v>22</v>
      </c>
      <c r="BE783" s="320" t="s">
        <v>22</v>
      </c>
      <c r="BF783" s="320"/>
      <c r="BG783" s="320"/>
      <c r="BH783" s="320">
        <v>5</v>
      </c>
      <c r="BI783" s="320">
        <v>5</v>
      </c>
      <c r="BJ783" s="320"/>
      <c r="BK783" s="320">
        <v>4</v>
      </c>
      <c r="BL783" s="320"/>
      <c r="BM783" s="320"/>
      <c r="BN783" s="320"/>
      <c r="BO783" s="381">
        <v>43497.462812500002</v>
      </c>
    </row>
    <row r="784" spans="1:67" ht="15" x14ac:dyDescent="0.25">
      <c r="A784" s="244" t="str">
        <f>IFERROR(LOOKUP(H784,BLIOTECAS!$D$2:$D$30,BLIOTECAS!$C$2:$C$30),"N/C")</f>
        <v>F. Filosofía</v>
      </c>
      <c r="B784" s="243" t="str">
        <f>IFERROR(LOOKUP(H784,BLIOTECAS!$D$2:$D$29,BLIOTECAS!$E$2:$E$29),"N/C")</f>
        <v>Humanidades</v>
      </c>
      <c r="C784" s="243">
        <f>LOOKUP(H784,BLIOTECAS!$D$2:$D$30,BLIOTECAS!$F$2:$F$30)</f>
        <v>1</v>
      </c>
      <c r="D784" s="320">
        <v>798</v>
      </c>
      <c r="E784" s="320"/>
      <c r="F784" s="320"/>
      <c r="G784" s="320">
        <v>1</v>
      </c>
      <c r="H784" s="320">
        <v>15</v>
      </c>
      <c r="I784" s="320"/>
      <c r="J784" s="320">
        <v>5</v>
      </c>
      <c r="K784" s="320">
        <v>4</v>
      </c>
      <c r="L784" s="320"/>
      <c r="M784" s="320">
        <v>29</v>
      </c>
      <c r="N784" s="320">
        <v>9</v>
      </c>
      <c r="O784" s="320">
        <v>15</v>
      </c>
      <c r="P784" s="320" t="s">
        <v>770</v>
      </c>
      <c r="Q784" s="320"/>
      <c r="R784" s="320"/>
      <c r="S784" s="320">
        <v>4</v>
      </c>
      <c r="T784" s="320">
        <v>2</v>
      </c>
      <c r="U784" s="320">
        <v>4</v>
      </c>
      <c r="V784" s="320">
        <v>4</v>
      </c>
      <c r="W784" s="320"/>
      <c r="X784" s="320">
        <v>2</v>
      </c>
      <c r="Y784" s="320">
        <v>3</v>
      </c>
      <c r="Z784" s="320">
        <v>4</v>
      </c>
      <c r="AA784" s="320" t="s">
        <v>771</v>
      </c>
      <c r="AB784" s="320"/>
      <c r="AC784" s="320"/>
      <c r="AD784" s="320">
        <v>5</v>
      </c>
      <c r="AE784" s="320">
        <v>1</v>
      </c>
      <c r="AF784" s="320">
        <v>1</v>
      </c>
      <c r="AG784" s="320">
        <v>5</v>
      </c>
      <c r="AH784" s="320">
        <v>5</v>
      </c>
      <c r="AI784" s="320">
        <v>5</v>
      </c>
      <c r="AJ784" s="320">
        <v>5</v>
      </c>
      <c r="AK784" s="320">
        <v>3</v>
      </c>
      <c r="AL784" s="320">
        <v>5</v>
      </c>
      <c r="AM784" s="320">
        <v>5</v>
      </c>
      <c r="AN784" s="320">
        <v>2</v>
      </c>
      <c r="AO784" s="320">
        <v>1</v>
      </c>
      <c r="AP784" s="320">
        <v>5</v>
      </c>
      <c r="AQ784" s="320">
        <v>5</v>
      </c>
      <c r="AR784" s="320">
        <v>2</v>
      </c>
      <c r="AS784" s="320">
        <v>5</v>
      </c>
      <c r="AT784" s="320" t="s">
        <v>22</v>
      </c>
      <c r="AU784" s="320">
        <v>3</v>
      </c>
      <c r="AV784" s="320"/>
      <c r="AW784" s="320">
        <v>2</v>
      </c>
      <c r="AX784" s="320">
        <v>5</v>
      </c>
      <c r="AY784" s="320">
        <v>5</v>
      </c>
      <c r="AZ784" s="320">
        <v>5</v>
      </c>
      <c r="BA784" s="320">
        <v>5</v>
      </c>
      <c r="BB784" s="320">
        <v>5</v>
      </c>
      <c r="BC784" s="320"/>
      <c r="BD784" s="320" t="s">
        <v>356</v>
      </c>
      <c r="BE784" s="320" t="s">
        <v>356</v>
      </c>
      <c r="BF784" s="320">
        <v>2</v>
      </c>
      <c r="BG784" s="320"/>
      <c r="BH784" s="320">
        <v>4</v>
      </c>
      <c r="BI784" s="320">
        <v>4</v>
      </c>
      <c r="BJ784" s="320"/>
      <c r="BK784" s="320">
        <v>4</v>
      </c>
      <c r="BL784" s="320">
        <v>3</v>
      </c>
      <c r="BM784" s="320"/>
      <c r="BN784" s="320"/>
      <c r="BO784" s="381">
        <v>43497.462893518517</v>
      </c>
    </row>
    <row r="785" spans="1:67" ht="15" x14ac:dyDescent="0.25">
      <c r="A785" s="244" t="str">
        <f>IFERROR(LOOKUP(H785,BLIOTECAS!$D$2:$D$30,BLIOTECAS!$C$2:$C$30),"N/C")</f>
        <v>F. Comercio y Turismo</v>
      </c>
      <c r="B785" s="243" t="str">
        <f>IFERROR(LOOKUP(H785,BLIOTECAS!$D$2:$D$29,BLIOTECAS!$E$2:$E$29),"N/C")</f>
        <v>Ciencias Sociales</v>
      </c>
      <c r="C785" s="243">
        <f>LOOKUP(H785,BLIOTECAS!$D$2:$D$30,BLIOTECAS!$F$2:$F$30)</f>
        <v>3</v>
      </c>
      <c r="D785" s="320">
        <v>799</v>
      </c>
      <c r="E785" s="320"/>
      <c r="F785" s="320"/>
      <c r="G785" s="320">
        <v>1</v>
      </c>
      <c r="H785" s="320">
        <v>24</v>
      </c>
      <c r="I785" s="320"/>
      <c r="J785" s="320">
        <v>5</v>
      </c>
      <c r="K785" s="320">
        <v>1</v>
      </c>
      <c r="L785" s="320"/>
      <c r="M785" s="320">
        <v>24</v>
      </c>
      <c r="N785" s="320"/>
      <c r="O785" s="320"/>
      <c r="P785" s="320"/>
      <c r="Q785" s="320"/>
      <c r="R785" s="320"/>
      <c r="S785" s="320">
        <v>3</v>
      </c>
      <c r="T785" s="320">
        <v>3</v>
      </c>
      <c r="U785" s="320">
        <v>4</v>
      </c>
      <c r="V785" s="320">
        <v>3</v>
      </c>
      <c r="W785" s="320"/>
      <c r="X785" s="320">
        <v>2</v>
      </c>
      <c r="Y785" s="320">
        <v>3</v>
      </c>
      <c r="Z785" s="320"/>
      <c r="AA785" s="320"/>
      <c r="AB785" s="320"/>
      <c r="AC785" s="320"/>
      <c r="AD785" s="320">
        <v>1</v>
      </c>
      <c r="AE785" s="320">
        <v>1</v>
      </c>
      <c r="AF785" s="320">
        <v>1</v>
      </c>
      <c r="AG785" s="320">
        <v>4</v>
      </c>
      <c r="AH785" s="320">
        <v>5</v>
      </c>
      <c r="AI785" s="320">
        <v>5</v>
      </c>
      <c r="AJ785" s="320">
        <v>5</v>
      </c>
      <c r="AK785" s="320">
        <v>3</v>
      </c>
      <c r="AL785" s="320">
        <v>6</v>
      </c>
      <c r="AM785" s="320">
        <v>3</v>
      </c>
      <c r="AN785" s="320">
        <v>3</v>
      </c>
      <c r="AO785" s="320">
        <v>3</v>
      </c>
      <c r="AP785" s="320">
        <v>3</v>
      </c>
      <c r="AQ785" s="320">
        <v>3</v>
      </c>
      <c r="AR785" s="320">
        <v>3</v>
      </c>
      <c r="AS785" s="320">
        <v>3</v>
      </c>
      <c r="AT785" s="320" t="s">
        <v>22</v>
      </c>
      <c r="AU785" s="320">
        <v>3</v>
      </c>
      <c r="AV785" s="320"/>
      <c r="AW785" s="320">
        <v>3</v>
      </c>
      <c r="AX785" s="320">
        <v>2</v>
      </c>
      <c r="AY785" s="320">
        <v>3</v>
      </c>
      <c r="AZ785" s="320">
        <v>3</v>
      </c>
      <c r="BA785" s="320">
        <v>3</v>
      </c>
      <c r="BB785" s="320">
        <v>3</v>
      </c>
      <c r="BC785" s="320"/>
      <c r="BD785" s="320" t="s">
        <v>22</v>
      </c>
      <c r="BE785" s="320" t="s">
        <v>22</v>
      </c>
      <c r="BF785" s="320"/>
      <c r="BG785" s="320"/>
      <c r="BH785" s="320">
        <v>3</v>
      </c>
      <c r="BI785" s="320">
        <v>3</v>
      </c>
      <c r="BJ785" s="320"/>
      <c r="BK785" s="320">
        <v>4</v>
      </c>
      <c r="BL785" s="320"/>
      <c r="BM785" s="320"/>
      <c r="BN785" s="320"/>
      <c r="BO785" s="381">
        <v>43497.46303240741</v>
      </c>
    </row>
    <row r="786" spans="1:67" ht="15" x14ac:dyDescent="0.25">
      <c r="A786" s="244" t="str">
        <f>IFERROR(LOOKUP(H786,BLIOTECAS!$D$2:$D$30,BLIOTECAS!$C$2:$C$30),"N/C")</f>
        <v>F. Ciencias Políticas y Sociología</v>
      </c>
      <c r="B786" s="243" t="str">
        <f>IFERROR(LOOKUP(H786,BLIOTECAS!$D$2:$D$29,BLIOTECAS!$E$2:$E$29),"N/C")</f>
        <v>Ciencias Sociales</v>
      </c>
      <c r="C786" s="243">
        <f>LOOKUP(H786,BLIOTECAS!$D$2:$D$30,BLIOTECAS!$F$2:$F$30)</f>
        <v>3</v>
      </c>
      <c r="D786" s="320">
        <v>800</v>
      </c>
      <c r="E786" s="320"/>
      <c r="F786" s="320"/>
      <c r="G786" s="320">
        <v>1</v>
      </c>
      <c r="H786" s="320">
        <v>9</v>
      </c>
      <c r="I786" s="320"/>
      <c r="J786" s="320">
        <v>3</v>
      </c>
      <c r="K786" s="320">
        <v>4</v>
      </c>
      <c r="L786" s="320"/>
      <c r="M786" s="320">
        <v>9</v>
      </c>
      <c r="N786" s="320">
        <v>4</v>
      </c>
      <c r="O786" s="320">
        <v>5</v>
      </c>
      <c r="P786" s="320"/>
      <c r="Q786" s="320"/>
      <c r="R786" s="320"/>
      <c r="S786" s="320">
        <v>4</v>
      </c>
      <c r="T786" s="320">
        <v>4</v>
      </c>
      <c r="U786" s="320">
        <v>3</v>
      </c>
      <c r="V786" s="320">
        <v>3</v>
      </c>
      <c r="W786" s="320"/>
      <c r="X786" s="320">
        <v>2</v>
      </c>
      <c r="Y786" s="320"/>
      <c r="Z786" s="320"/>
      <c r="AA786" s="320"/>
      <c r="AB786" s="320"/>
      <c r="AC786" s="320"/>
      <c r="AD786" s="320">
        <v>4</v>
      </c>
      <c r="AE786" s="320">
        <v>3</v>
      </c>
      <c r="AF786" s="320">
        <v>3</v>
      </c>
      <c r="AG786" s="320">
        <v>2</v>
      </c>
      <c r="AH786" s="320">
        <v>4</v>
      </c>
      <c r="AI786" s="320">
        <v>5</v>
      </c>
      <c r="AJ786" s="320">
        <v>2</v>
      </c>
      <c r="AK786" s="320">
        <v>3</v>
      </c>
      <c r="AL786" s="320">
        <v>4</v>
      </c>
      <c r="AM786" s="320">
        <v>4</v>
      </c>
      <c r="AN786" s="320">
        <v>3</v>
      </c>
      <c r="AO786" s="320">
        <v>3</v>
      </c>
      <c r="AP786" s="320">
        <v>3</v>
      </c>
      <c r="AQ786" s="320">
        <v>4</v>
      </c>
      <c r="AR786" s="320">
        <v>3</v>
      </c>
      <c r="AS786" s="320">
        <v>4</v>
      </c>
      <c r="AT786" s="320" t="s">
        <v>22</v>
      </c>
      <c r="AU786" s="320">
        <v>4</v>
      </c>
      <c r="AV786" s="320"/>
      <c r="AW786" s="320">
        <v>4</v>
      </c>
      <c r="AX786" s="320">
        <v>4</v>
      </c>
      <c r="AY786" s="320">
        <v>4</v>
      </c>
      <c r="AZ786" s="320">
        <v>4</v>
      </c>
      <c r="BA786" s="320">
        <v>4</v>
      </c>
      <c r="BB786" s="320">
        <v>4</v>
      </c>
      <c r="BC786" s="320"/>
      <c r="BD786" s="320" t="s">
        <v>356</v>
      </c>
      <c r="BE786" s="320" t="s">
        <v>22</v>
      </c>
      <c r="BF786" s="320"/>
      <c r="BG786" s="320"/>
      <c r="BH786" s="320">
        <v>4</v>
      </c>
      <c r="BI786" s="320">
        <v>4</v>
      </c>
      <c r="BJ786" s="320"/>
      <c r="BK786" s="320">
        <v>4</v>
      </c>
      <c r="BL786" s="320">
        <v>3</v>
      </c>
      <c r="BM786" s="320"/>
      <c r="BN786" s="320"/>
      <c r="BO786" s="381">
        <v>43497.463229166664</v>
      </c>
    </row>
    <row r="787" spans="1:67" ht="15" x14ac:dyDescent="0.25">
      <c r="A787" s="244" t="str">
        <f>IFERROR(LOOKUP(H787,BLIOTECAS!$D$2:$D$30,BLIOTECAS!$C$2:$C$30),"N/C")</f>
        <v>F. Ciencias Matemáticas</v>
      </c>
      <c r="B787" s="243" t="str">
        <f>IFERROR(LOOKUP(H787,BLIOTECAS!$D$2:$D$29,BLIOTECAS!$E$2:$E$29),"N/C")</f>
        <v>Ciencias Experimentales</v>
      </c>
      <c r="C787" s="243">
        <f>LOOKUP(H787,BLIOTECAS!$D$2:$D$30,BLIOTECAS!$F$2:$F$30)</f>
        <v>2</v>
      </c>
      <c r="D787" s="320">
        <v>801</v>
      </c>
      <c r="E787" s="320"/>
      <c r="F787" s="320"/>
      <c r="G787" s="320">
        <v>1</v>
      </c>
      <c r="H787" s="320">
        <v>8</v>
      </c>
      <c r="I787" s="320"/>
      <c r="J787" s="320">
        <v>3</v>
      </c>
      <c r="K787" s="320">
        <v>4</v>
      </c>
      <c r="L787" s="320"/>
      <c r="M787" s="320">
        <v>8</v>
      </c>
      <c r="N787" s="320">
        <v>2</v>
      </c>
      <c r="O787" s="320"/>
      <c r="P787" s="320"/>
      <c r="Q787" s="320"/>
      <c r="R787" s="320"/>
      <c r="S787" s="320">
        <v>5</v>
      </c>
      <c r="T787" s="320">
        <v>5</v>
      </c>
      <c r="U787" s="320">
        <v>5</v>
      </c>
      <c r="V787" s="320">
        <v>5</v>
      </c>
      <c r="W787" s="320">
        <v>1</v>
      </c>
      <c r="X787" s="320"/>
      <c r="Y787" s="320"/>
      <c r="Z787" s="320"/>
      <c r="AA787" s="320"/>
      <c r="AB787" s="320"/>
      <c r="AC787" s="320"/>
      <c r="AD787" s="320">
        <v>5</v>
      </c>
      <c r="AE787" s="320">
        <v>1</v>
      </c>
      <c r="AF787" s="320">
        <v>3</v>
      </c>
      <c r="AG787" s="320">
        <v>3</v>
      </c>
      <c r="AH787" s="320">
        <v>5</v>
      </c>
      <c r="AI787" s="320">
        <v>4</v>
      </c>
      <c r="AJ787" s="320">
        <v>4</v>
      </c>
      <c r="AK787" s="320">
        <v>1</v>
      </c>
      <c r="AL787" s="320">
        <v>5</v>
      </c>
      <c r="AM787" s="320">
        <v>4</v>
      </c>
      <c r="AN787" s="320">
        <v>3</v>
      </c>
      <c r="AO787" s="320">
        <v>3</v>
      </c>
      <c r="AP787" s="320">
        <v>5</v>
      </c>
      <c r="AQ787" s="320">
        <v>4</v>
      </c>
      <c r="AR787" s="320">
        <v>2</v>
      </c>
      <c r="AS787" s="320">
        <v>4</v>
      </c>
      <c r="AT787" s="320" t="s">
        <v>22</v>
      </c>
      <c r="AU787" s="320">
        <v>4</v>
      </c>
      <c r="AV787" s="320"/>
      <c r="AW787" s="320">
        <v>4</v>
      </c>
      <c r="AX787" s="320">
        <v>4</v>
      </c>
      <c r="AY787" s="320">
        <v>5</v>
      </c>
      <c r="AZ787" s="320">
        <v>5</v>
      </c>
      <c r="BA787" s="320">
        <v>5</v>
      </c>
      <c r="BB787" s="320">
        <v>5</v>
      </c>
      <c r="BC787" s="320"/>
      <c r="BD787" s="320" t="s">
        <v>356</v>
      </c>
      <c r="BE787" s="320" t="s">
        <v>356</v>
      </c>
      <c r="BF787" s="320">
        <v>5</v>
      </c>
      <c r="BG787" s="320"/>
      <c r="BH787" s="320">
        <v>5</v>
      </c>
      <c r="BI787" s="320">
        <v>5</v>
      </c>
      <c r="BJ787" s="320"/>
      <c r="BK787" s="320">
        <v>5</v>
      </c>
      <c r="BL787" s="320">
        <v>4</v>
      </c>
      <c r="BM787" s="320"/>
      <c r="BN787" s="320"/>
      <c r="BO787" s="381">
        <v>43497.463379629633</v>
      </c>
    </row>
    <row r="788" spans="1:67" ht="15" x14ac:dyDescent="0.25">
      <c r="A788" s="244" t="str">
        <f>IFERROR(LOOKUP(H788,BLIOTECAS!$D$2:$D$30,BLIOTECAS!$C$2:$C$30),"N/C")</f>
        <v>F. Trabajo Social</v>
      </c>
      <c r="B788" s="243" t="str">
        <f>IFERROR(LOOKUP(H788,BLIOTECAS!$D$2:$D$29,BLIOTECAS!$E$2:$E$29),"N/C")</f>
        <v>Ciencias Sociales</v>
      </c>
      <c r="C788" s="243">
        <f>LOOKUP(H788,BLIOTECAS!$D$2:$D$30,BLIOTECAS!$F$2:$F$30)</f>
        <v>3</v>
      </c>
      <c r="D788" s="320">
        <v>802</v>
      </c>
      <c r="E788" s="320"/>
      <c r="F788" s="320"/>
      <c r="G788" s="320">
        <v>1</v>
      </c>
      <c r="H788" s="320">
        <v>26</v>
      </c>
      <c r="I788" s="320"/>
      <c r="J788" s="320">
        <v>3</v>
      </c>
      <c r="K788" s="320">
        <v>3</v>
      </c>
      <c r="L788" s="320"/>
      <c r="M788" s="320">
        <v>26</v>
      </c>
      <c r="N788" s="320">
        <v>9</v>
      </c>
      <c r="O788" s="320">
        <v>5</v>
      </c>
      <c r="P788" s="320"/>
      <c r="Q788" s="320"/>
      <c r="R788" s="320"/>
      <c r="S788" s="320">
        <v>4</v>
      </c>
      <c r="T788" s="320">
        <v>4</v>
      </c>
      <c r="U788" s="320">
        <v>5</v>
      </c>
      <c r="V788" s="320">
        <v>5</v>
      </c>
      <c r="W788" s="320"/>
      <c r="X788" s="320"/>
      <c r="Y788" s="320">
        <v>3</v>
      </c>
      <c r="Z788" s="320"/>
      <c r="AA788" s="320"/>
      <c r="AB788" s="320"/>
      <c r="AC788" s="320"/>
      <c r="AD788" s="320">
        <v>4</v>
      </c>
      <c r="AE788" s="320">
        <v>4</v>
      </c>
      <c r="AF788" s="320">
        <v>3</v>
      </c>
      <c r="AG788" s="320">
        <v>2</v>
      </c>
      <c r="AH788" s="320">
        <v>5</v>
      </c>
      <c r="AI788" s="320">
        <v>1</v>
      </c>
      <c r="AJ788" s="320">
        <v>5</v>
      </c>
      <c r="AK788" s="320">
        <v>1</v>
      </c>
      <c r="AL788" s="320">
        <v>5</v>
      </c>
      <c r="AM788" s="320">
        <v>4</v>
      </c>
      <c r="AN788" s="320">
        <v>5</v>
      </c>
      <c r="AO788" s="320">
        <v>5</v>
      </c>
      <c r="AP788" s="320">
        <v>5</v>
      </c>
      <c r="AQ788" s="320">
        <v>5</v>
      </c>
      <c r="AR788" s="320">
        <v>5</v>
      </c>
      <c r="AS788" s="320">
        <v>5</v>
      </c>
      <c r="AT788" s="320" t="s">
        <v>22</v>
      </c>
      <c r="AU788" s="320">
        <v>5</v>
      </c>
      <c r="AV788" s="320"/>
      <c r="AW788" s="320">
        <v>5</v>
      </c>
      <c r="AX788" s="320">
        <v>5</v>
      </c>
      <c r="AY788" s="320">
        <v>5</v>
      </c>
      <c r="AZ788" s="320">
        <v>5</v>
      </c>
      <c r="BA788" s="320">
        <v>5</v>
      </c>
      <c r="BB788" s="320">
        <v>5</v>
      </c>
      <c r="BC788" s="320"/>
      <c r="BD788" s="320" t="s">
        <v>22</v>
      </c>
      <c r="BE788" s="320" t="s">
        <v>22</v>
      </c>
      <c r="BF788" s="320"/>
      <c r="BG788" s="320"/>
      <c r="BH788" s="320">
        <v>5</v>
      </c>
      <c r="BI788" s="320">
        <v>5</v>
      </c>
      <c r="BJ788" s="320"/>
      <c r="BK788" s="320">
        <v>5</v>
      </c>
      <c r="BL788" s="320"/>
      <c r="BM788" s="320"/>
      <c r="BN788" s="320"/>
      <c r="BO788" s="381">
        <v>43497.463414351849</v>
      </c>
    </row>
    <row r="789" spans="1:67" ht="15" x14ac:dyDescent="0.25">
      <c r="A789" s="244" t="str">
        <f>IFERROR(LOOKUP(H789,BLIOTECAS!$D$2:$D$30,BLIOTECAS!$C$2:$C$30),"N/C")</f>
        <v>F. Geografía e Historia</v>
      </c>
      <c r="B789" s="243" t="str">
        <f>IFERROR(LOOKUP(H789,BLIOTECAS!$D$2:$D$29,BLIOTECAS!$E$2:$E$29),"N/C")</f>
        <v>Humanidades</v>
      </c>
      <c r="C789" s="243">
        <f>LOOKUP(H789,BLIOTECAS!$D$2:$D$30,BLIOTECAS!$F$2:$F$30)</f>
        <v>1</v>
      </c>
      <c r="D789" s="320">
        <v>803</v>
      </c>
      <c r="E789" s="320"/>
      <c r="F789" s="320"/>
      <c r="G789" s="320">
        <v>1</v>
      </c>
      <c r="H789" s="320">
        <v>16</v>
      </c>
      <c r="I789" s="320"/>
      <c r="J789" s="320">
        <v>3</v>
      </c>
      <c r="K789" s="320">
        <v>3</v>
      </c>
      <c r="L789" s="320"/>
      <c r="M789" s="320">
        <v>16</v>
      </c>
      <c r="N789" s="320">
        <v>29</v>
      </c>
      <c r="O789" s="320"/>
      <c r="P789" s="320" t="s">
        <v>772</v>
      </c>
      <c r="Q789" s="320"/>
      <c r="R789" s="320"/>
      <c r="S789" s="320">
        <v>3</v>
      </c>
      <c r="T789" s="320">
        <v>2</v>
      </c>
      <c r="U789" s="320">
        <v>2</v>
      </c>
      <c r="V789" s="320">
        <v>1</v>
      </c>
      <c r="W789" s="320">
        <v>1</v>
      </c>
      <c r="X789" s="320"/>
      <c r="Y789" s="320"/>
      <c r="Z789" s="320"/>
      <c r="AA789" s="320"/>
      <c r="AB789" s="320"/>
      <c r="AC789" s="320"/>
      <c r="AD789" s="320">
        <v>2</v>
      </c>
      <c r="AE789" s="320">
        <v>1</v>
      </c>
      <c r="AF789" s="320">
        <v>2</v>
      </c>
      <c r="AG789" s="320">
        <v>4</v>
      </c>
      <c r="AH789" s="320">
        <v>4</v>
      </c>
      <c r="AI789" s="320">
        <v>5</v>
      </c>
      <c r="AJ789" s="320">
        <v>4</v>
      </c>
      <c r="AK789" s="320">
        <v>4</v>
      </c>
      <c r="AL789" s="320">
        <v>6</v>
      </c>
      <c r="AM789" s="320">
        <v>3</v>
      </c>
      <c r="AN789" s="320">
        <v>2</v>
      </c>
      <c r="AO789" s="320">
        <v>4</v>
      </c>
      <c r="AP789" s="320">
        <v>4</v>
      </c>
      <c r="AQ789" s="320">
        <v>4</v>
      </c>
      <c r="AR789" s="320">
        <v>3</v>
      </c>
      <c r="AS789" s="320">
        <v>4</v>
      </c>
      <c r="AT789" s="320" t="s">
        <v>22</v>
      </c>
      <c r="AU789" s="320">
        <v>2</v>
      </c>
      <c r="AV789" s="320"/>
      <c r="AW789" s="320">
        <v>3</v>
      </c>
      <c r="AX789" s="320">
        <v>1</v>
      </c>
      <c r="AY789" s="320">
        <v>2</v>
      </c>
      <c r="AZ789" s="320">
        <v>4</v>
      </c>
      <c r="BA789" s="320">
        <v>4</v>
      </c>
      <c r="BB789" s="320">
        <v>4</v>
      </c>
      <c r="BC789" s="320"/>
      <c r="BD789" s="320" t="s">
        <v>22</v>
      </c>
      <c r="BE789" s="320" t="s">
        <v>22</v>
      </c>
      <c r="BF789" s="320"/>
      <c r="BG789" s="320"/>
      <c r="BH789" s="320">
        <v>3</v>
      </c>
      <c r="BI789" s="320">
        <v>3</v>
      </c>
      <c r="BJ789" s="320"/>
      <c r="BK789" s="320">
        <v>3</v>
      </c>
      <c r="BL789" s="320">
        <v>3</v>
      </c>
      <c r="BM789" s="320"/>
      <c r="BN789" s="320"/>
      <c r="BO789" s="381">
        <v>43497.463576388887</v>
      </c>
    </row>
    <row r="790" spans="1:67" ht="15" x14ac:dyDescent="0.25">
      <c r="A790" s="244" t="str">
        <f>IFERROR(LOOKUP(H790,BLIOTECAS!$D$2:$D$30,BLIOTECAS!$C$2:$C$30),"N/C")</f>
        <v>F. Filología</v>
      </c>
      <c r="B790" s="243" t="str">
        <f>IFERROR(LOOKUP(H790,BLIOTECAS!$D$2:$D$29,BLIOTECAS!$E$2:$E$29),"N/C")</f>
        <v>Humanidades</v>
      </c>
      <c r="C790" s="243">
        <f>LOOKUP(H790,BLIOTECAS!$D$2:$D$30,BLIOTECAS!$F$2:$F$30)</f>
        <v>1</v>
      </c>
      <c r="D790" s="320">
        <v>804</v>
      </c>
      <c r="E790" s="320"/>
      <c r="F790" s="320"/>
      <c r="G790" s="320">
        <v>2</v>
      </c>
      <c r="H790" s="320">
        <v>14</v>
      </c>
      <c r="I790" s="320"/>
      <c r="J790" s="320">
        <v>4</v>
      </c>
      <c r="K790" s="320">
        <v>3</v>
      </c>
      <c r="L790" s="320"/>
      <c r="M790" s="320">
        <v>29</v>
      </c>
      <c r="N790" s="320">
        <v>14</v>
      </c>
      <c r="O790" s="320">
        <v>16</v>
      </c>
      <c r="P790" s="320"/>
      <c r="Q790" s="320"/>
      <c r="R790" s="320"/>
      <c r="S790" s="320">
        <v>5</v>
      </c>
      <c r="T790" s="320">
        <v>5</v>
      </c>
      <c r="U790" s="320">
        <v>4</v>
      </c>
      <c r="V790" s="320">
        <v>2</v>
      </c>
      <c r="W790" s="320"/>
      <c r="X790" s="320">
        <v>2</v>
      </c>
      <c r="Y790" s="320"/>
      <c r="Z790" s="320"/>
      <c r="AA790" s="320"/>
      <c r="AB790" s="320"/>
      <c r="AC790" s="320"/>
      <c r="AD790" s="320">
        <v>5</v>
      </c>
      <c r="AE790" s="320">
        <v>3</v>
      </c>
      <c r="AF790" s="320">
        <v>2</v>
      </c>
      <c r="AG790" s="320">
        <v>4</v>
      </c>
      <c r="AH790" s="320">
        <v>4</v>
      </c>
      <c r="AI790" s="320">
        <v>5</v>
      </c>
      <c r="AJ790" s="320">
        <v>3</v>
      </c>
      <c r="AK790" s="320">
        <v>2</v>
      </c>
      <c r="AL790" s="320">
        <v>6</v>
      </c>
      <c r="AM790" s="320">
        <v>5</v>
      </c>
      <c r="AN790" s="320">
        <v>4</v>
      </c>
      <c r="AO790" s="320">
        <v>3</v>
      </c>
      <c r="AP790" s="320">
        <v>3</v>
      </c>
      <c r="AQ790" s="320">
        <v>5</v>
      </c>
      <c r="AR790" s="320">
        <v>2</v>
      </c>
      <c r="AS790" s="320">
        <v>3</v>
      </c>
      <c r="AT790" s="320" t="s">
        <v>356</v>
      </c>
      <c r="AU790" s="320">
        <v>4</v>
      </c>
      <c r="AV790" s="320"/>
      <c r="AW790" s="320">
        <v>4</v>
      </c>
      <c r="AX790" s="320">
        <v>3</v>
      </c>
      <c r="AY790" s="320">
        <v>2</v>
      </c>
      <c r="AZ790" s="320">
        <v>5</v>
      </c>
      <c r="BA790" s="320">
        <v>5</v>
      </c>
      <c r="BB790" s="320">
        <v>5</v>
      </c>
      <c r="BC790" s="320"/>
      <c r="BD790" s="320" t="s">
        <v>22</v>
      </c>
      <c r="BE790" s="320" t="s">
        <v>22</v>
      </c>
      <c r="BF790" s="320"/>
      <c r="BG790" s="320"/>
      <c r="BH790" s="320">
        <v>3</v>
      </c>
      <c r="BI790" s="320">
        <v>4</v>
      </c>
      <c r="BJ790" s="320"/>
      <c r="BK790" s="320">
        <v>4</v>
      </c>
      <c r="BL790" s="320">
        <v>3</v>
      </c>
      <c r="BM790" s="320"/>
      <c r="BN790" s="320"/>
      <c r="BO790" s="381">
        <v>43497.463842592595</v>
      </c>
    </row>
    <row r="791" spans="1:67" ht="15" x14ac:dyDescent="0.25">
      <c r="A791" s="244" t="str">
        <f>IFERROR(LOOKUP(H791,BLIOTECAS!$D$2:$D$30,BLIOTECAS!$C$2:$C$30),"N/C")</f>
        <v>F. Medicina</v>
      </c>
      <c r="B791" s="243" t="str">
        <f>IFERROR(LOOKUP(H791,BLIOTECAS!$D$2:$D$29,BLIOTECAS!$E$2:$E$29),"N/C")</f>
        <v>Ciencias de la Salud</v>
      </c>
      <c r="C791" s="243">
        <f>LOOKUP(H791,BLIOTECAS!$D$2:$D$30,BLIOTECAS!$F$2:$F$30)</f>
        <v>4</v>
      </c>
      <c r="D791" s="320">
        <v>805</v>
      </c>
      <c r="E791" s="320"/>
      <c r="F791" s="320"/>
      <c r="G791" s="320">
        <v>1</v>
      </c>
      <c r="H791" s="320">
        <v>18</v>
      </c>
      <c r="I791" s="320"/>
      <c r="J791" s="320">
        <v>5</v>
      </c>
      <c r="K791" s="320">
        <v>3</v>
      </c>
      <c r="L791" s="320"/>
      <c r="M791" s="320">
        <v>18</v>
      </c>
      <c r="N791" s="320">
        <v>22</v>
      </c>
      <c r="O791" s="320">
        <v>29</v>
      </c>
      <c r="P791" s="320" t="s">
        <v>773</v>
      </c>
      <c r="Q791" s="320"/>
      <c r="R791" s="320"/>
      <c r="S791" s="320">
        <v>3</v>
      </c>
      <c r="T791" s="320">
        <v>5</v>
      </c>
      <c r="U791" s="320">
        <v>5</v>
      </c>
      <c r="V791" s="320">
        <v>4</v>
      </c>
      <c r="W791" s="320"/>
      <c r="X791" s="320">
        <v>2</v>
      </c>
      <c r="Y791" s="320">
        <v>3</v>
      </c>
      <c r="Z791" s="320"/>
      <c r="AA791" s="320" t="s">
        <v>774</v>
      </c>
      <c r="AB791" s="320"/>
      <c r="AC791" s="320"/>
      <c r="AD791" s="320">
        <v>3</v>
      </c>
      <c r="AE791" s="320">
        <v>1</v>
      </c>
      <c r="AF791" s="320">
        <v>2</v>
      </c>
      <c r="AG791" s="320">
        <v>5</v>
      </c>
      <c r="AH791" s="320">
        <v>5</v>
      </c>
      <c r="AI791" s="320">
        <v>5</v>
      </c>
      <c r="AJ791" s="320">
        <v>5</v>
      </c>
      <c r="AK791" s="320">
        <v>1</v>
      </c>
      <c r="AL791" s="320">
        <v>3</v>
      </c>
      <c r="AM791" s="320">
        <v>5</v>
      </c>
      <c r="AN791" s="320">
        <v>5</v>
      </c>
      <c r="AO791" s="320">
        <v>4</v>
      </c>
      <c r="AP791" s="320">
        <v>5</v>
      </c>
      <c r="AQ791" s="320">
        <v>5</v>
      </c>
      <c r="AR791" s="320">
        <v>3</v>
      </c>
      <c r="AS791" s="320">
        <v>3</v>
      </c>
      <c r="AT791" s="320" t="s">
        <v>22</v>
      </c>
      <c r="AU791" s="320">
        <v>4</v>
      </c>
      <c r="AV791" s="320"/>
      <c r="AW791" s="320">
        <v>4</v>
      </c>
      <c r="AX791" s="320">
        <v>2</v>
      </c>
      <c r="AY791" s="320">
        <v>4</v>
      </c>
      <c r="AZ791" s="320">
        <v>5</v>
      </c>
      <c r="BA791" s="320">
        <v>5</v>
      </c>
      <c r="BB791" s="320">
        <v>5</v>
      </c>
      <c r="BC791" s="320"/>
      <c r="BD791" s="320" t="s">
        <v>22</v>
      </c>
      <c r="BE791" s="320" t="s">
        <v>22</v>
      </c>
      <c r="BF791" s="320"/>
      <c r="BG791" s="320"/>
      <c r="BH791" s="320">
        <v>5</v>
      </c>
      <c r="BI791" s="320">
        <v>4</v>
      </c>
      <c r="BJ791" s="320"/>
      <c r="BK791" s="320">
        <v>5</v>
      </c>
      <c r="BL791" s="320"/>
      <c r="BM791" s="320"/>
      <c r="BN791" s="320" t="s">
        <v>775</v>
      </c>
      <c r="BO791" s="381">
        <v>43497.464629629627</v>
      </c>
    </row>
    <row r="792" spans="1:67" ht="15" x14ac:dyDescent="0.25">
      <c r="A792" s="244" t="str">
        <f>IFERROR(LOOKUP(H792,BLIOTECAS!$D$2:$D$30,BLIOTECAS!$C$2:$C$30),"N/C")</f>
        <v>F. Psicología</v>
      </c>
      <c r="B792" s="243" t="str">
        <f>IFERROR(LOOKUP(H792,BLIOTECAS!$D$2:$D$29,BLIOTECAS!$E$2:$E$29),"N/C")</f>
        <v>Ciencias de la Salud</v>
      </c>
      <c r="C792" s="243">
        <f>LOOKUP(H792,BLIOTECAS!$D$2:$D$30,BLIOTECAS!$F$2:$F$30)</f>
        <v>4</v>
      </c>
      <c r="D792" s="320">
        <v>806</v>
      </c>
      <c r="E792" s="320"/>
      <c r="F792" s="320"/>
      <c r="G792" s="320">
        <v>2</v>
      </c>
      <c r="H792" s="320">
        <v>20</v>
      </c>
      <c r="I792" s="320"/>
      <c r="J792" s="320">
        <v>4</v>
      </c>
      <c r="K792" s="320">
        <v>4</v>
      </c>
      <c r="L792" s="320"/>
      <c r="M792" s="320">
        <v>20</v>
      </c>
      <c r="N792" s="320"/>
      <c r="O792" s="320"/>
      <c r="P792" s="320"/>
      <c r="Q792" s="320"/>
      <c r="R792" s="320"/>
      <c r="S792" s="320">
        <v>4</v>
      </c>
      <c r="T792" s="320">
        <v>5</v>
      </c>
      <c r="U792" s="320">
        <v>5</v>
      </c>
      <c r="V792" s="320">
        <v>3</v>
      </c>
      <c r="W792" s="320"/>
      <c r="X792" s="320">
        <v>2</v>
      </c>
      <c r="Y792" s="320">
        <v>3</v>
      </c>
      <c r="Z792" s="320"/>
      <c r="AA792" s="320"/>
      <c r="AB792" s="320"/>
      <c r="AC792" s="320"/>
      <c r="AD792" s="320">
        <v>4</v>
      </c>
      <c r="AE792" s="320">
        <v>5</v>
      </c>
      <c r="AF792" s="320">
        <v>2</v>
      </c>
      <c r="AG792" s="320">
        <v>3</v>
      </c>
      <c r="AH792" s="320">
        <v>4</v>
      </c>
      <c r="AI792" s="320">
        <v>5</v>
      </c>
      <c r="AJ792" s="320">
        <v>3</v>
      </c>
      <c r="AK792" s="320">
        <v>4</v>
      </c>
      <c r="AL792" s="320">
        <v>6</v>
      </c>
      <c r="AM792" s="320">
        <v>4</v>
      </c>
      <c r="AN792" s="320">
        <v>3</v>
      </c>
      <c r="AO792" s="320">
        <v>4</v>
      </c>
      <c r="AP792" s="320"/>
      <c r="AQ792" s="320">
        <v>5</v>
      </c>
      <c r="AR792" s="320">
        <v>5</v>
      </c>
      <c r="AS792" s="320">
        <v>4</v>
      </c>
      <c r="AT792" s="320" t="s">
        <v>22</v>
      </c>
      <c r="AU792" s="320">
        <v>5</v>
      </c>
      <c r="AV792" s="320"/>
      <c r="AW792" s="320">
        <v>5</v>
      </c>
      <c r="AX792" s="320">
        <v>5</v>
      </c>
      <c r="AY792" s="320">
        <v>5</v>
      </c>
      <c r="AZ792" s="320">
        <v>5</v>
      </c>
      <c r="BA792" s="320">
        <v>5</v>
      </c>
      <c r="BB792" s="320">
        <v>5</v>
      </c>
      <c r="BC792" s="320"/>
      <c r="BD792" s="320" t="s">
        <v>22</v>
      </c>
      <c r="BE792" s="320" t="s">
        <v>22</v>
      </c>
      <c r="BF792" s="320"/>
      <c r="BG792" s="320"/>
      <c r="BH792" s="320">
        <v>5</v>
      </c>
      <c r="BI792" s="320">
        <v>5</v>
      </c>
      <c r="BJ792" s="320"/>
      <c r="BK792" s="320">
        <v>4</v>
      </c>
      <c r="BL792" s="320">
        <v>4</v>
      </c>
      <c r="BM792" s="320"/>
      <c r="BN792" s="320" t="s">
        <v>776</v>
      </c>
      <c r="BO792" s="381">
        <v>43497.465509259258</v>
      </c>
    </row>
    <row r="793" spans="1:67" ht="15" x14ac:dyDescent="0.25">
      <c r="A793" s="244" t="str">
        <f>IFERROR(LOOKUP(H793,BLIOTECAS!$D$2:$D$30,BLIOTECAS!$C$2:$C$30),"N/C")</f>
        <v>F. Ciencias Físicas</v>
      </c>
      <c r="B793" s="243" t="str">
        <f>IFERROR(LOOKUP(H793,BLIOTECAS!$D$2:$D$29,BLIOTECAS!$E$2:$E$29),"N/C")</f>
        <v>Ciencias Experimentales</v>
      </c>
      <c r="C793" s="243">
        <f>LOOKUP(H793,BLIOTECAS!$D$2:$D$30,BLIOTECAS!$F$2:$F$30)</f>
        <v>2</v>
      </c>
      <c r="D793" s="320">
        <v>807</v>
      </c>
      <c r="E793" s="320"/>
      <c r="F793" s="320"/>
      <c r="G793" s="320">
        <v>1</v>
      </c>
      <c r="H793" s="320">
        <v>6</v>
      </c>
      <c r="I793" s="320"/>
      <c r="J793" s="320">
        <v>2</v>
      </c>
      <c r="K793" s="320">
        <v>1</v>
      </c>
      <c r="L793" s="320"/>
      <c r="M793" s="320">
        <v>29</v>
      </c>
      <c r="N793" s="320">
        <v>6</v>
      </c>
      <c r="O793" s="320">
        <v>18</v>
      </c>
      <c r="P793" s="320"/>
      <c r="Q793" s="320"/>
      <c r="R793" s="320"/>
      <c r="S793" s="320">
        <v>5</v>
      </c>
      <c r="T793" s="320">
        <v>5</v>
      </c>
      <c r="U793" s="320">
        <v>4</v>
      </c>
      <c r="V793" s="320">
        <v>3</v>
      </c>
      <c r="W793" s="320">
        <v>1</v>
      </c>
      <c r="X793" s="320"/>
      <c r="Y793" s="320"/>
      <c r="Z793" s="320"/>
      <c r="AA793" s="320"/>
      <c r="AB793" s="320"/>
      <c r="AC793" s="320"/>
      <c r="AD793" s="320">
        <v>1</v>
      </c>
      <c r="AE793" s="320">
        <v>1</v>
      </c>
      <c r="AF793" s="320">
        <v>1</v>
      </c>
      <c r="AG793" s="320">
        <v>1</v>
      </c>
      <c r="AH793" s="320">
        <v>5</v>
      </c>
      <c r="AI793" s="320">
        <v>5</v>
      </c>
      <c r="AJ793" s="320">
        <v>3</v>
      </c>
      <c r="AK793" s="320">
        <v>1</v>
      </c>
      <c r="AL793" s="320">
        <v>4</v>
      </c>
      <c r="AM793" s="320">
        <v>3</v>
      </c>
      <c r="AN793" s="320">
        <v>5</v>
      </c>
      <c r="AO793" s="320">
        <v>5</v>
      </c>
      <c r="AP793" s="320">
        <v>5</v>
      </c>
      <c r="AQ793" s="320">
        <v>3</v>
      </c>
      <c r="AR793" s="320">
        <v>3</v>
      </c>
      <c r="AS793" s="320">
        <v>5</v>
      </c>
      <c r="AT793" s="320" t="s">
        <v>22</v>
      </c>
      <c r="AU793" s="320">
        <v>3</v>
      </c>
      <c r="AV793" s="320"/>
      <c r="AW793" s="320">
        <v>5</v>
      </c>
      <c r="AX793" s="320">
        <v>4</v>
      </c>
      <c r="AY793" s="320">
        <v>5</v>
      </c>
      <c r="AZ793" s="320">
        <v>5</v>
      </c>
      <c r="BA793" s="320">
        <v>5</v>
      </c>
      <c r="BB793" s="320">
        <v>5</v>
      </c>
      <c r="BC793" s="320"/>
      <c r="BD793" s="320" t="s">
        <v>22</v>
      </c>
      <c r="BE793" s="320" t="s">
        <v>22</v>
      </c>
      <c r="BF793" s="320"/>
      <c r="BG793" s="320"/>
      <c r="BH793" s="320">
        <v>5</v>
      </c>
      <c r="BI793" s="320">
        <v>4</v>
      </c>
      <c r="BJ793" s="320"/>
      <c r="BK793" s="320">
        <v>4</v>
      </c>
      <c r="BL793" s="320">
        <v>4</v>
      </c>
      <c r="BM793" s="320"/>
      <c r="BN793" s="320"/>
      <c r="BO793" s="381">
        <v>43497.465613425928</v>
      </c>
    </row>
    <row r="794" spans="1:67" ht="15" x14ac:dyDescent="0.25">
      <c r="A794" s="244" t="str">
        <f>IFERROR(LOOKUP(H794,BLIOTECAS!$D$2:$D$30,BLIOTECAS!$C$2:$C$30),"N/C")</f>
        <v>F. Medicina</v>
      </c>
      <c r="B794" s="243" t="str">
        <f>IFERROR(LOOKUP(H794,BLIOTECAS!$D$2:$D$29,BLIOTECAS!$E$2:$E$29),"N/C")</f>
        <v>Ciencias de la Salud</v>
      </c>
      <c r="C794" s="243">
        <f>LOOKUP(H794,BLIOTECAS!$D$2:$D$30,BLIOTECAS!$F$2:$F$30)</f>
        <v>4</v>
      </c>
      <c r="D794" s="320">
        <v>808</v>
      </c>
      <c r="E794" s="320"/>
      <c r="F794" s="320"/>
      <c r="G794" s="320">
        <v>1</v>
      </c>
      <c r="H794" s="320">
        <v>18</v>
      </c>
      <c r="I794" s="320"/>
      <c r="J794" s="320">
        <v>5</v>
      </c>
      <c r="K794" s="320">
        <v>2</v>
      </c>
      <c r="L794" s="320"/>
      <c r="M794" s="320">
        <v>18</v>
      </c>
      <c r="N794" s="320">
        <v>18</v>
      </c>
      <c r="O794" s="320">
        <v>18</v>
      </c>
      <c r="P794" s="320" t="s">
        <v>777</v>
      </c>
      <c r="Q794" s="320"/>
      <c r="R794" s="320"/>
      <c r="S794" s="320">
        <v>4</v>
      </c>
      <c r="T794" s="320">
        <v>5</v>
      </c>
      <c r="U794" s="320">
        <v>5</v>
      </c>
      <c r="V794" s="320">
        <v>4</v>
      </c>
      <c r="W794" s="320"/>
      <c r="X794" s="320">
        <v>2</v>
      </c>
      <c r="Y794" s="320">
        <v>3</v>
      </c>
      <c r="Z794" s="320">
        <v>4</v>
      </c>
      <c r="AA794" s="320">
        <v>4.1666666666666664E-2</v>
      </c>
      <c r="AB794" s="320"/>
      <c r="AC794" s="320"/>
      <c r="AD794" s="320">
        <v>4</v>
      </c>
      <c r="AE794" s="320">
        <v>3</v>
      </c>
      <c r="AF794" s="320">
        <v>4</v>
      </c>
      <c r="AG794" s="320">
        <v>2</v>
      </c>
      <c r="AH794" s="320">
        <v>5</v>
      </c>
      <c r="AI794" s="320">
        <v>1</v>
      </c>
      <c r="AJ794" s="320">
        <v>5</v>
      </c>
      <c r="AK794" s="320">
        <v>1</v>
      </c>
      <c r="AL794" s="320">
        <v>6</v>
      </c>
      <c r="AM794" s="320">
        <v>5</v>
      </c>
      <c r="AN794" s="320">
        <v>5</v>
      </c>
      <c r="AO794" s="320">
        <v>3</v>
      </c>
      <c r="AP794" s="320">
        <v>5</v>
      </c>
      <c r="AQ794" s="320">
        <v>4</v>
      </c>
      <c r="AR794" s="320">
        <v>3</v>
      </c>
      <c r="AS794" s="320">
        <v>4</v>
      </c>
      <c r="AT794" s="320" t="s">
        <v>22</v>
      </c>
      <c r="AU794" s="320">
        <v>3</v>
      </c>
      <c r="AV794" s="320"/>
      <c r="AW794" s="320">
        <v>5</v>
      </c>
      <c r="AX794" s="320">
        <v>4</v>
      </c>
      <c r="AY794" s="320">
        <v>5</v>
      </c>
      <c r="AZ794" s="320">
        <v>5</v>
      </c>
      <c r="BA794" s="320">
        <v>5</v>
      </c>
      <c r="BB794" s="320">
        <v>5</v>
      </c>
      <c r="BC794" s="320"/>
      <c r="BD794" s="320" t="s">
        <v>22</v>
      </c>
      <c r="BE794" s="320" t="s">
        <v>22</v>
      </c>
      <c r="BF794" s="320"/>
      <c r="BG794" s="320"/>
      <c r="BH794" s="320">
        <v>5</v>
      </c>
      <c r="BI794" s="320">
        <v>5</v>
      </c>
      <c r="BJ794" s="320"/>
      <c r="BK794" s="320">
        <v>5</v>
      </c>
      <c r="BL794" s="320">
        <v>4</v>
      </c>
      <c r="BM794" s="320"/>
      <c r="BN794" s="320" t="s">
        <v>778</v>
      </c>
      <c r="BO794" s="381">
        <v>43497.465752314813</v>
      </c>
    </row>
    <row r="795" spans="1:67" ht="15" x14ac:dyDescent="0.25">
      <c r="A795" s="244" t="str">
        <f>IFERROR(LOOKUP(H795,BLIOTECAS!$D$2:$D$30,BLIOTECAS!$C$2:$C$30),"N/C")</f>
        <v>F. Derecho</v>
      </c>
      <c r="B795" s="243" t="str">
        <f>IFERROR(LOOKUP(H795,BLIOTECAS!$D$2:$D$29,BLIOTECAS!$E$2:$E$29),"N/C")</f>
        <v>Ciencias Sociales</v>
      </c>
      <c r="C795" s="243">
        <f>LOOKUP(H795,BLIOTECAS!$D$2:$D$30,BLIOTECAS!$F$2:$F$30)</f>
        <v>3</v>
      </c>
      <c r="D795" s="320">
        <v>809</v>
      </c>
      <c r="E795" s="320"/>
      <c r="F795" s="320"/>
      <c r="G795" s="320">
        <v>1</v>
      </c>
      <c r="H795" s="320">
        <v>11</v>
      </c>
      <c r="I795" s="320"/>
      <c r="J795" s="320">
        <v>4</v>
      </c>
      <c r="K795" s="320">
        <v>3</v>
      </c>
      <c r="L795" s="320"/>
      <c r="M795" s="320">
        <v>29</v>
      </c>
      <c r="N795" s="320">
        <v>28</v>
      </c>
      <c r="O795" s="320">
        <v>29</v>
      </c>
      <c r="P795" s="320"/>
      <c r="Q795" s="320"/>
      <c r="R795" s="320"/>
      <c r="S795" s="320">
        <v>1</v>
      </c>
      <c r="T795" s="320">
        <v>3</v>
      </c>
      <c r="U795" s="320">
        <v>2</v>
      </c>
      <c r="V795" s="320">
        <v>2</v>
      </c>
      <c r="W795" s="320"/>
      <c r="X795" s="320"/>
      <c r="Y795" s="320"/>
      <c r="Z795" s="320">
        <v>4</v>
      </c>
      <c r="AA795" s="320">
        <v>8.3333333333333329E-2</v>
      </c>
      <c r="AB795" s="320"/>
      <c r="AC795" s="320"/>
      <c r="AD795" s="320">
        <v>3</v>
      </c>
      <c r="AE795" s="320">
        <v>2</v>
      </c>
      <c r="AF795" s="320">
        <v>3</v>
      </c>
      <c r="AG795" s="320">
        <v>5</v>
      </c>
      <c r="AH795" s="320">
        <v>5</v>
      </c>
      <c r="AI795" s="320">
        <v>5</v>
      </c>
      <c r="AJ795" s="320">
        <v>5</v>
      </c>
      <c r="AK795" s="320">
        <v>2</v>
      </c>
      <c r="AL795" s="320">
        <v>4</v>
      </c>
      <c r="AM795" s="320">
        <v>4</v>
      </c>
      <c r="AN795" s="320">
        <v>4</v>
      </c>
      <c r="AO795" s="320">
        <v>4</v>
      </c>
      <c r="AP795" s="320">
        <v>5</v>
      </c>
      <c r="AQ795" s="320">
        <v>5</v>
      </c>
      <c r="AR795" s="320">
        <v>3</v>
      </c>
      <c r="AS795" s="320">
        <v>5</v>
      </c>
      <c r="AT795" s="320" t="s">
        <v>22</v>
      </c>
      <c r="AU795" s="320">
        <v>5</v>
      </c>
      <c r="AV795" s="320"/>
      <c r="AW795" s="320">
        <v>5</v>
      </c>
      <c r="AX795" s="320">
        <v>4</v>
      </c>
      <c r="AY795" s="320">
        <v>4</v>
      </c>
      <c r="AZ795" s="320">
        <v>5</v>
      </c>
      <c r="BA795" s="320">
        <v>5</v>
      </c>
      <c r="BB795" s="320">
        <v>5</v>
      </c>
      <c r="BC795" s="320"/>
      <c r="BD795" s="320" t="s">
        <v>356</v>
      </c>
      <c r="BE795" s="320" t="s">
        <v>356</v>
      </c>
      <c r="BF795" s="320"/>
      <c r="BG795" s="320"/>
      <c r="BH795" s="320">
        <v>5</v>
      </c>
      <c r="BI795" s="320">
        <v>4</v>
      </c>
      <c r="BJ795" s="320"/>
      <c r="BK795" s="320">
        <v>4</v>
      </c>
      <c r="BL795" s="320">
        <v>4</v>
      </c>
      <c r="BM795" s="320"/>
      <c r="BN795" s="320" t="s">
        <v>779</v>
      </c>
      <c r="BO795" s="381">
        <v>43497.465960648151</v>
      </c>
    </row>
    <row r="796" spans="1:67" ht="15" x14ac:dyDescent="0.25">
      <c r="A796" s="244" t="str">
        <f>IFERROR(LOOKUP(H796,BLIOTECAS!$D$2:$D$30,BLIOTECAS!$C$2:$C$30),"N/C")</f>
        <v>F. Ciencias Biológicas</v>
      </c>
      <c r="B796" s="243" t="str">
        <f>IFERROR(LOOKUP(H796,BLIOTECAS!$D$2:$D$29,BLIOTECAS!$E$2:$E$29),"N/C")</f>
        <v>Ciencias Experimentales</v>
      </c>
      <c r="C796" s="243">
        <f>LOOKUP(H796,BLIOTECAS!$D$2:$D$30,BLIOTECAS!$F$2:$F$30)</f>
        <v>2</v>
      </c>
      <c r="D796" s="320">
        <v>810</v>
      </c>
      <c r="E796" s="320"/>
      <c r="F796" s="320"/>
      <c r="G796" s="320">
        <v>1</v>
      </c>
      <c r="H796" s="320">
        <v>2</v>
      </c>
      <c r="I796" s="320"/>
      <c r="J796" s="320">
        <v>5</v>
      </c>
      <c r="K796" s="320">
        <v>3</v>
      </c>
      <c r="L796" s="320"/>
      <c r="M796" s="320">
        <v>2</v>
      </c>
      <c r="N796" s="320">
        <v>29</v>
      </c>
      <c r="O796" s="320"/>
      <c r="P796" s="320"/>
      <c r="Q796" s="320"/>
      <c r="R796" s="320"/>
      <c r="S796" s="320">
        <v>4</v>
      </c>
      <c r="T796" s="320">
        <v>4</v>
      </c>
      <c r="U796" s="320">
        <v>4</v>
      </c>
      <c r="V796" s="320">
        <v>4</v>
      </c>
      <c r="W796" s="320"/>
      <c r="X796" s="320">
        <v>2</v>
      </c>
      <c r="Y796" s="320"/>
      <c r="Z796" s="320"/>
      <c r="AA796" s="320"/>
      <c r="AB796" s="320"/>
      <c r="AC796" s="320"/>
      <c r="AD796" s="320">
        <v>4</v>
      </c>
      <c r="AE796" s="320">
        <v>2</v>
      </c>
      <c r="AF796" s="320">
        <v>1</v>
      </c>
      <c r="AG796" s="320">
        <v>1</v>
      </c>
      <c r="AH796" s="320">
        <v>5</v>
      </c>
      <c r="AI796" s="320">
        <v>3</v>
      </c>
      <c r="AJ796" s="320">
        <v>5</v>
      </c>
      <c r="AK796" s="320">
        <v>1</v>
      </c>
      <c r="AL796" s="320">
        <v>3</v>
      </c>
      <c r="AM796" s="320">
        <v>5</v>
      </c>
      <c r="AN796" s="320">
        <v>4</v>
      </c>
      <c r="AO796" s="320">
        <v>4</v>
      </c>
      <c r="AP796" s="320">
        <v>4</v>
      </c>
      <c r="AQ796" s="320">
        <v>4</v>
      </c>
      <c r="AR796" s="320">
        <v>4</v>
      </c>
      <c r="AS796" s="320">
        <v>5</v>
      </c>
      <c r="AT796" s="320" t="s">
        <v>22</v>
      </c>
      <c r="AU796" s="320">
        <v>4</v>
      </c>
      <c r="AV796" s="320"/>
      <c r="AW796" s="320">
        <v>5</v>
      </c>
      <c r="AX796" s="320">
        <v>5</v>
      </c>
      <c r="AY796" s="320">
        <v>4</v>
      </c>
      <c r="AZ796" s="320">
        <v>5</v>
      </c>
      <c r="BA796" s="320">
        <v>5</v>
      </c>
      <c r="BB796" s="320">
        <v>5</v>
      </c>
      <c r="BC796" s="320"/>
      <c r="BD796" s="320" t="s">
        <v>356</v>
      </c>
      <c r="BE796" s="320" t="s">
        <v>22</v>
      </c>
      <c r="BF796" s="320"/>
      <c r="BG796" s="320"/>
      <c r="BH796" s="320">
        <v>4</v>
      </c>
      <c r="BI796" s="320">
        <v>4</v>
      </c>
      <c r="BJ796" s="320"/>
      <c r="BK796" s="320">
        <v>4</v>
      </c>
      <c r="BL796" s="320">
        <v>4</v>
      </c>
      <c r="BM796" s="320"/>
      <c r="BN796" s="320"/>
      <c r="BO796" s="381">
        <v>43497.466307870367</v>
      </c>
    </row>
    <row r="797" spans="1:67" ht="15" x14ac:dyDescent="0.25">
      <c r="A797" s="244" t="str">
        <f>IFERROR(LOOKUP(H797,BLIOTECAS!$D$2:$D$30,BLIOTECAS!$C$2:$C$30),"N/C")</f>
        <v>F. Ciencias Matemáticas</v>
      </c>
      <c r="B797" s="243" t="str">
        <f>IFERROR(LOOKUP(H797,BLIOTECAS!$D$2:$D$29,BLIOTECAS!$E$2:$E$29),"N/C")</f>
        <v>Ciencias Experimentales</v>
      </c>
      <c r="C797" s="243">
        <f>LOOKUP(H797,BLIOTECAS!$D$2:$D$30,BLIOTECAS!$F$2:$F$30)</f>
        <v>2</v>
      </c>
      <c r="D797" s="320">
        <v>811</v>
      </c>
      <c r="E797" s="320"/>
      <c r="F797" s="320"/>
      <c r="G797" s="320">
        <v>1</v>
      </c>
      <c r="H797" s="320">
        <v>8</v>
      </c>
      <c r="I797" s="320"/>
      <c r="J797" s="320">
        <v>2</v>
      </c>
      <c r="K797" s="320">
        <v>2</v>
      </c>
      <c r="L797" s="320"/>
      <c r="M797" s="320">
        <v>8</v>
      </c>
      <c r="N797" s="320">
        <v>17</v>
      </c>
      <c r="O797" s="320">
        <v>6</v>
      </c>
      <c r="P797" s="320"/>
      <c r="Q797" s="320"/>
      <c r="R797" s="320"/>
      <c r="S797" s="320">
        <v>3</v>
      </c>
      <c r="T797" s="320">
        <v>3</v>
      </c>
      <c r="U797" s="320">
        <v>3</v>
      </c>
      <c r="V797" s="320">
        <v>4</v>
      </c>
      <c r="W797" s="320">
        <v>1</v>
      </c>
      <c r="X797" s="320"/>
      <c r="Y797" s="320"/>
      <c r="Z797" s="320"/>
      <c r="AA797" s="320"/>
      <c r="AB797" s="320"/>
      <c r="AC797" s="320"/>
      <c r="AD797" s="320">
        <v>2</v>
      </c>
      <c r="AE797" s="320">
        <v>1</v>
      </c>
      <c r="AF797" s="320">
        <v>1</v>
      </c>
      <c r="AG797" s="320">
        <v>5</v>
      </c>
      <c r="AH797" s="320">
        <v>5</v>
      </c>
      <c r="AI797" s="320">
        <v>2</v>
      </c>
      <c r="AJ797" s="320">
        <v>5</v>
      </c>
      <c r="AK797" s="320">
        <v>2</v>
      </c>
      <c r="AL797" s="320">
        <v>4</v>
      </c>
      <c r="AM797" s="320">
        <v>3</v>
      </c>
      <c r="AN797" s="320">
        <v>3</v>
      </c>
      <c r="AO797" s="320">
        <v>3</v>
      </c>
      <c r="AP797" s="320">
        <v>5</v>
      </c>
      <c r="AQ797" s="320">
        <v>5</v>
      </c>
      <c r="AR797" s="320">
        <v>3</v>
      </c>
      <c r="AS797" s="320">
        <v>3</v>
      </c>
      <c r="AT797" s="320" t="s">
        <v>22</v>
      </c>
      <c r="AU797" s="320">
        <v>3</v>
      </c>
      <c r="AV797" s="320"/>
      <c r="AW797" s="320">
        <v>4</v>
      </c>
      <c r="AX797" s="320">
        <v>2</v>
      </c>
      <c r="AY797" s="320">
        <v>3</v>
      </c>
      <c r="AZ797" s="320">
        <v>5</v>
      </c>
      <c r="BA797" s="320">
        <v>5</v>
      </c>
      <c r="BB797" s="320">
        <v>5</v>
      </c>
      <c r="BC797" s="320"/>
      <c r="BD797" s="320" t="s">
        <v>22</v>
      </c>
      <c r="BE797" s="320" t="s">
        <v>22</v>
      </c>
      <c r="BF797" s="320"/>
      <c r="BG797" s="320"/>
      <c r="BH797" s="320">
        <v>4</v>
      </c>
      <c r="BI797" s="320">
        <v>5</v>
      </c>
      <c r="BJ797" s="320"/>
      <c r="BK797" s="320">
        <v>4</v>
      </c>
      <c r="BL797" s="320"/>
      <c r="BM797" s="320"/>
      <c r="BN797" s="320"/>
      <c r="BO797" s="381">
        <v>43497.466527777775</v>
      </c>
    </row>
    <row r="798" spans="1:67" ht="15" x14ac:dyDescent="0.25">
      <c r="A798" s="244" t="str">
        <f>IFERROR(LOOKUP(H798,BLIOTECAS!$D$2:$D$30,BLIOTECAS!$C$2:$C$30),"N/C")</f>
        <v>F. Trabajo Social</v>
      </c>
      <c r="B798" s="243" t="str">
        <f>IFERROR(LOOKUP(H798,BLIOTECAS!$D$2:$D$29,BLIOTECAS!$E$2:$E$29),"N/C")</f>
        <v>Ciencias Sociales</v>
      </c>
      <c r="C798" s="243">
        <f>LOOKUP(H798,BLIOTECAS!$D$2:$D$30,BLIOTECAS!$F$2:$F$30)</f>
        <v>3</v>
      </c>
      <c r="D798" s="320">
        <v>812</v>
      </c>
      <c r="E798" s="320"/>
      <c r="F798" s="320"/>
      <c r="G798" s="320">
        <v>2</v>
      </c>
      <c r="H798" s="320">
        <v>26</v>
      </c>
      <c r="I798" s="320"/>
      <c r="J798" s="320">
        <v>3</v>
      </c>
      <c r="K798" s="320">
        <v>2</v>
      </c>
      <c r="L798" s="320"/>
      <c r="M798" s="320">
        <v>26</v>
      </c>
      <c r="N798" s="320"/>
      <c r="O798" s="320"/>
      <c r="P798" s="320" t="s">
        <v>780</v>
      </c>
      <c r="Q798" s="320"/>
      <c r="R798" s="320"/>
      <c r="S798" s="320">
        <v>1</v>
      </c>
      <c r="T798" s="320">
        <v>5</v>
      </c>
      <c r="U798" s="320">
        <v>4</v>
      </c>
      <c r="V798" s="320">
        <v>4</v>
      </c>
      <c r="W798" s="320"/>
      <c r="X798" s="320">
        <v>2</v>
      </c>
      <c r="Y798" s="320">
        <v>3</v>
      </c>
      <c r="Z798" s="320"/>
      <c r="AA798" s="320"/>
      <c r="AB798" s="320"/>
      <c r="AC798" s="320"/>
      <c r="AD798" s="320">
        <v>1</v>
      </c>
      <c r="AE798" s="320">
        <v>5</v>
      </c>
      <c r="AF798" s="320">
        <v>3</v>
      </c>
      <c r="AG798" s="320">
        <v>1</v>
      </c>
      <c r="AH798" s="320">
        <v>5</v>
      </c>
      <c r="AI798" s="320">
        <v>5</v>
      </c>
      <c r="AJ798" s="320">
        <v>5</v>
      </c>
      <c r="AK798" s="320">
        <v>1</v>
      </c>
      <c r="AL798" s="320">
        <v>5</v>
      </c>
      <c r="AM798" s="320">
        <v>5</v>
      </c>
      <c r="AN798" s="320">
        <v>5</v>
      </c>
      <c r="AO798" s="320">
        <v>4</v>
      </c>
      <c r="AP798" s="320">
        <v>5</v>
      </c>
      <c r="AQ798" s="320">
        <v>5</v>
      </c>
      <c r="AR798" s="320">
        <v>5</v>
      </c>
      <c r="AS798" s="320"/>
      <c r="AT798" s="320"/>
      <c r="AU798" s="320">
        <v>5</v>
      </c>
      <c r="AV798" s="320"/>
      <c r="AW798" s="320">
        <v>5</v>
      </c>
      <c r="AX798" s="320">
        <v>5</v>
      </c>
      <c r="AY798" s="320">
        <v>5</v>
      </c>
      <c r="AZ798" s="320">
        <v>5</v>
      </c>
      <c r="BA798" s="320">
        <v>5</v>
      </c>
      <c r="BB798" s="320">
        <v>5</v>
      </c>
      <c r="BC798" s="320"/>
      <c r="BD798" s="320" t="s">
        <v>22</v>
      </c>
      <c r="BE798" s="320" t="s">
        <v>22</v>
      </c>
      <c r="BF798" s="320"/>
      <c r="BG798" s="320"/>
      <c r="BH798" s="320">
        <v>5</v>
      </c>
      <c r="BI798" s="320">
        <v>5</v>
      </c>
      <c r="BJ798" s="320"/>
      <c r="BK798" s="320">
        <v>4</v>
      </c>
      <c r="BL798" s="320"/>
      <c r="BM798" s="320"/>
      <c r="BN798" s="320"/>
      <c r="BO798" s="381">
        <v>43497.466550925928</v>
      </c>
    </row>
    <row r="799" spans="1:67" ht="15" x14ac:dyDescent="0.25">
      <c r="A799" s="244" t="str">
        <f>IFERROR(LOOKUP(H799,BLIOTECAS!$D$2:$D$30,BLIOTECAS!$C$2:$C$30),"N/C")</f>
        <v>F. Filología</v>
      </c>
      <c r="B799" s="243" t="str">
        <f>IFERROR(LOOKUP(H799,BLIOTECAS!$D$2:$D$29,BLIOTECAS!$E$2:$E$29),"N/C")</f>
        <v>Humanidades</v>
      </c>
      <c r="C799" s="243">
        <f>LOOKUP(H799,BLIOTECAS!$D$2:$D$30,BLIOTECAS!$F$2:$F$30)</f>
        <v>1</v>
      </c>
      <c r="D799" s="320">
        <v>813</v>
      </c>
      <c r="E799" s="320"/>
      <c r="F799" s="320"/>
      <c r="G799" s="320">
        <v>2</v>
      </c>
      <c r="H799" s="320">
        <v>14</v>
      </c>
      <c r="I799" s="320"/>
      <c r="J799" s="320">
        <v>5</v>
      </c>
      <c r="K799" s="320">
        <v>4</v>
      </c>
      <c r="L799" s="320"/>
      <c r="M799" s="320">
        <v>29</v>
      </c>
      <c r="N799" s="320">
        <v>14</v>
      </c>
      <c r="O799" s="320">
        <v>16</v>
      </c>
      <c r="P799" s="320"/>
      <c r="Q799" s="320"/>
      <c r="R799" s="320"/>
      <c r="S799" s="320">
        <v>5</v>
      </c>
      <c r="T799" s="320">
        <v>4</v>
      </c>
      <c r="U799" s="320">
        <v>4</v>
      </c>
      <c r="V799" s="320">
        <v>2</v>
      </c>
      <c r="W799" s="320">
        <v>1</v>
      </c>
      <c r="X799" s="320"/>
      <c r="Y799" s="320"/>
      <c r="Z799" s="320"/>
      <c r="AA799" s="320"/>
      <c r="AB799" s="320"/>
      <c r="AC799" s="320"/>
      <c r="AD799" s="320">
        <v>4</v>
      </c>
      <c r="AE799" s="320">
        <v>1</v>
      </c>
      <c r="AF799" s="320">
        <v>2</v>
      </c>
      <c r="AG799" s="320">
        <v>4</v>
      </c>
      <c r="AH799" s="320">
        <v>4</v>
      </c>
      <c r="AI799" s="320">
        <v>5</v>
      </c>
      <c r="AJ799" s="320">
        <v>5</v>
      </c>
      <c r="AK799" s="320">
        <v>2</v>
      </c>
      <c r="AL799" s="320">
        <v>6</v>
      </c>
      <c r="AM799" s="320">
        <v>5</v>
      </c>
      <c r="AN799" s="320">
        <v>5</v>
      </c>
      <c r="AO799" s="320">
        <v>3</v>
      </c>
      <c r="AP799" s="320">
        <v>4</v>
      </c>
      <c r="AQ799" s="320">
        <v>5</v>
      </c>
      <c r="AR799" s="320">
        <v>5</v>
      </c>
      <c r="AS799" s="320">
        <v>5</v>
      </c>
      <c r="AT799" s="320" t="s">
        <v>356</v>
      </c>
      <c r="AU799" s="320">
        <v>4</v>
      </c>
      <c r="AV799" s="320"/>
      <c r="AW799" s="320">
        <v>5</v>
      </c>
      <c r="AX799" s="320">
        <v>5</v>
      </c>
      <c r="AY799" s="320">
        <v>5</v>
      </c>
      <c r="AZ799" s="320">
        <v>5</v>
      </c>
      <c r="BA799" s="320">
        <v>5</v>
      </c>
      <c r="BB799" s="320">
        <v>5</v>
      </c>
      <c r="BC799" s="320"/>
      <c r="BD799" s="320" t="s">
        <v>356</v>
      </c>
      <c r="BE799" s="320" t="s">
        <v>22</v>
      </c>
      <c r="BF799" s="320"/>
      <c r="BG799" s="320"/>
      <c r="BH799" s="320">
        <v>5</v>
      </c>
      <c r="BI799" s="320">
        <v>5</v>
      </c>
      <c r="BJ799" s="320"/>
      <c r="BK799" s="320">
        <v>5</v>
      </c>
      <c r="BL799" s="320">
        <v>3</v>
      </c>
      <c r="BM799" s="320"/>
      <c r="BN799" s="320"/>
      <c r="BO799" s="381">
        <v>43497.467164351852</v>
      </c>
    </row>
    <row r="800" spans="1:67" ht="15" x14ac:dyDescent="0.25">
      <c r="A800" s="244" t="str">
        <f>IFERROR(LOOKUP(H800,BLIOTECAS!$D$2:$D$30,BLIOTECAS!$C$2:$C$30),"N/C")</f>
        <v>F. Ciencias Matemáticas</v>
      </c>
      <c r="B800" s="243" t="str">
        <f>IFERROR(LOOKUP(H800,BLIOTECAS!$D$2:$D$29,BLIOTECAS!$E$2:$E$29),"N/C")</f>
        <v>Ciencias Experimentales</v>
      </c>
      <c r="C800" s="243">
        <f>LOOKUP(H800,BLIOTECAS!$D$2:$D$30,BLIOTECAS!$F$2:$F$30)</f>
        <v>2</v>
      </c>
      <c r="D800" s="320">
        <v>814</v>
      </c>
      <c r="E800" s="320"/>
      <c r="F800" s="320"/>
      <c r="G800" s="320">
        <v>1</v>
      </c>
      <c r="H800" s="320">
        <v>8</v>
      </c>
      <c r="I800" s="320"/>
      <c r="J800" s="320">
        <v>5</v>
      </c>
      <c r="K800" s="320">
        <v>3</v>
      </c>
      <c r="L800" s="320"/>
      <c r="M800" s="320">
        <v>8</v>
      </c>
      <c r="N800" s="320">
        <v>29</v>
      </c>
      <c r="O800" s="320"/>
      <c r="P800" s="320" t="s">
        <v>781</v>
      </c>
      <c r="Q800" s="320"/>
      <c r="R800" s="320"/>
      <c r="S800" s="320">
        <v>4</v>
      </c>
      <c r="T800" s="320">
        <v>4</v>
      </c>
      <c r="U800" s="320">
        <v>3</v>
      </c>
      <c r="V800" s="320">
        <v>2</v>
      </c>
      <c r="W800" s="320"/>
      <c r="X800" s="320">
        <v>2</v>
      </c>
      <c r="Y800" s="320"/>
      <c r="Z800" s="320">
        <v>4</v>
      </c>
      <c r="AA800" s="320">
        <v>2</v>
      </c>
      <c r="AB800" s="320"/>
      <c r="AC800" s="320"/>
      <c r="AD800" s="320">
        <v>2</v>
      </c>
      <c r="AE800" s="320">
        <v>1</v>
      </c>
      <c r="AF800" s="320">
        <v>1</v>
      </c>
      <c r="AG800" s="320">
        <v>3</v>
      </c>
      <c r="AH800" s="320">
        <v>4</v>
      </c>
      <c r="AI800" s="320">
        <v>3</v>
      </c>
      <c r="AJ800" s="320">
        <v>5</v>
      </c>
      <c r="AK800" s="320">
        <v>1</v>
      </c>
      <c r="AL800" s="320">
        <v>3</v>
      </c>
      <c r="AM800" s="320">
        <v>4</v>
      </c>
      <c r="AN800" s="320">
        <v>5</v>
      </c>
      <c r="AO800" s="320">
        <v>3</v>
      </c>
      <c r="AP800" s="320">
        <v>5</v>
      </c>
      <c r="AQ800" s="320">
        <v>3</v>
      </c>
      <c r="AR800" s="320">
        <v>4</v>
      </c>
      <c r="AS800" s="320">
        <v>5</v>
      </c>
      <c r="AT800" s="320" t="s">
        <v>22</v>
      </c>
      <c r="AU800" s="320">
        <v>1</v>
      </c>
      <c r="AV800" s="320"/>
      <c r="AW800" s="320">
        <v>5</v>
      </c>
      <c r="AX800" s="320">
        <v>3</v>
      </c>
      <c r="AY800" s="320">
        <v>2</v>
      </c>
      <c r="AZ800" s="320">
        <v>5</v>
      </c>
      <c r="BA800" s="320">
        <v>5</v>
      </c>
      <c r="BB800" s="320">
        <v>5</v>
      </c>
      <c r="BC800" s="320"/>
      <c r="BD800" s="320" t="s">
        <v>22</v>
      </c>
      <c r="BE800" s="320" t="s">
        <v>22</v>
      </c>
      <c r="BF800" s="320"/>
      <c r="BG800" s="320"/>
      <c r="BH800" s="320">
        <v>4</v>
      </c>
      <c r="BI800" s="320">
        <v>5</v>
      </c>
      <c r="BJ800" s="320"/>
      <c r="BK800" s="320">
        <v>4</v>
      </c>
      <c r="BL800" s="320">
        <v>4</v>
      </c>
      <c r="BM800" s="320"/>
      <c r="BN800" s="320"/>
      <c r="BO800" s="381">
        <v>43497.467326388891</v>
      </c>
    </row>
    <row r="801" spans="1:67" ht="15" x14ac:dyDescent="0.25">
      <c r="A801" s="244" t="str">
        <f>IFERROR(LOOKUP(H801,BLIOTECAS!$D$2:$D$30,BLIOTECAS!$C$2:$C$30),"N/C")</f>
        <v>F. Trabajo Social</v>
      </c>
      <c r="B801" s="243" t="str">
        <f>IFERROR(LOOKUP(H801,BLIOTECAS!$D$2:$D$29,BLIOTECAS!$E$2:$E$29),"N/C")</f>
        <v>Ciencias Sociales</v>
      </c>
      <c r="C801" s="243">
        <f>LOOKUP(H801,BLIOTECAS!$D$2:$D$30,BLIOTECAS!$F$2:$F$30)</f>
        <v>3</v>
      </c>
      <c r="D801" s="320">
        <v>815</v>
      </c>
      <c r="E801" s="320"/>
      <c r="F801" s="320"/>
      <c r="G801" s="320">
        <v>1</v>
      </c>
      <c r="H801" s="320">
        <v>26</v>
      </c>
      <c r="I801" s="320"/>
      <c r="J801" s="320">
        <v>4</v>
      </c>
      <c r="K801" s="320">
        <v>1</v>
      </c>
      <c r="L801" s="320"/>
      <c r="M801" s="320">
        <v>26</v>
      </c>
      <c r="N801" s="320">
        <v>9</v>
      </c>
      <c r="O801" s="320"/>
      <c r="P801" s="320"/>
      <c r="Q801" s="320"/>
      <c r="R801" s="320"/>
      <c r="S801" s="320">
        <v>4</v>
      </c>
      <c r="T801" s="320">
        <v>3</v>
      </c>
      <c r="U801" s="320">
        <v>3</v>
      </c>
      <c r="V801" s="320">
        <v>3</v>
      </c>
      <c r="W801" s="320">
        <v>1</v>
      </c>
      <c r="X801" s="320"/>
      <c r="Y801" s="320"/>
      <c r="Z801" s="320"/>
      <c r="AA801" s="320"/>
      <c r="AB801" s="320"/>
      <c r="AC801" s="320"/>
      <c r="AD801" s="320">
        <v>4</v>
      </c>
      <c r="AE801" s="320">
        <v>2</v>
      </c>
      <c r="AF801" s="320">
        <v>1</v>
      </c>
      <c r="AG801" s="320">
        <v>2</v>
      </c>
      <c r="AH801" s="320">
        <v>4</v>
      </c>
      <c r="AI801" s="320">
        <v>4</v>
      </c>
      <c r="AJ801" s="320">
        <v>5</v>
      </c>
      <c r="AK801" s="320">
        <v>3</v>
      </c>
      <c r="AL801" s="320">
        <v>2</v>
      </c>
      <c r="AM801" s="320">
        <v>3</v>
      </c>
      <c r="AN801" s="320">
        <v>3</v>
      </c>
      <c r="AO801" s="320">
        <v>2</v>
      </c>
      <c r="AP801" s="320">
        <v>3</v>
      </c>
      <c r="AQ801" s="320">
        <v>3</v>
      </c>
      <c r="AR801" s="320">
        <v>2</v>
      </c>
      <c r="AS801" s="320">
        <v>3</v>
      </c>
      <c r="AT801" s="320" t="s">
        <v>22</v>
      </c>
      <c r="AU801" s="320">
        <v>3</v>
      </c>
      <c r="AV801" s="320"/>
      <c r="AW801" s="320">
        <v>4</v>
      </c>
      <c r="AX801" s="320">
        <v>2</v>
      </c>
      <c r="AY801" s="320">
        <v>3</v>
      </c>
      <c r="AZ801" s="320">
        <v>3</v>
      </c>
      <c r="BA801" s="320">
        <v>3</v>
      </c>
      <c r="BB801" s="320">
        <v>3</v>
      </c>
      <c r="BC801" s="320"/>
      <c r="BD801" s="320" t="s">
        <v>22</v>
      </c>
      <c r="BE801" s="320" t="s">
        <v>22</v>
      </c>
      <c r="BF801" s="320"/>
      <c r="BG801" s="320"/>
      <c r="BH801" s="320">
        <v>3</v>
      </c>
      <c r="BI801" s="320">
        <v>3</v>
      </c>
      <c r="BJ801" s="320"/>
      <c r="BK801" s="320">
        <v>3</v>
      </c>
      <c r="BL801" s="320">
        <v>2</v>
      </c>
      <c r="BM801" s="320"/>
      <c r="BN801" s="320" t="s">
        <v>782</v>
      </c>
      <c r="BO801" s="381">
        <v>43497.467407407406</v>
      </c>
    </row>
    <row r="802" spans="1:67" ht="15" x14ac:dyDescent="0.25">
      <c r="A802" s="244" t="str">
        <f>IFERROR(LOOKUP(H802,BLIOTECAS!$D$2:$D$30,BLIOTECAS!$C$2:$C$30),"N/C")</f>
        <v>F. Educación - Centro de Formación del Profesorado</v>
      </c>
      <c r="B802" s="243" t="str">
        <f>IFERROR(LOOKUP(H802,BLIOTECAS!$D$2:$D$29,BLIOTECAS!$E$2:$E$29),"N/C")</f>
        <v>Humanidades</v>
      </c>
      <c r="C802" s="243">
        <f>LOOKUP(H802,BLIOTECAS!$D$2:$D$30,BLIOTECAS!$F$2:$F$30)</f>
        <v>1</v>
      </c>
      <c r="D802" s="320">
        <v>816</v>
      </c>
      <c r="E802" s="320"/>
      <c r="F802" s="320"/>
      <c r="G802" s="320">
        <v>1</v>
      </c>
      <c r="H802" s="320">
        <v>12</v>
      </c>
      <c r="I802" s="320"/>
      <c r="J802" s="320">
        <v>4</v>
      </c>
      <c r="K802" s="320">
        <v>1</v>
      </c>
      <c r="L802" s="320"/>
      <c r="M802" s="320">
        <v>12</v>
      </c>
      <c r="N802" s="320"/>
      <c r="O802" s="320"/>
      <c r="P802" s="320"/>
      <c r="Q802" s="320"/>
      <c r="R802" s="320"/>
      <c r="S802" s="320">
        <v>3</v>
      </c>
      <c r="T802" s="320">
        <v>3</v>
      </c>
      <c r="U802" s="320">
        <v>4</v>
      </c>
      <c r="V802" s="320">
        <v>4</v>
      </c>
      <c r="W802" s="320"/>
      <c r="X802" s="320">
        <v>2</v>
      </c>
      <c r="Y802" s="320"/>
      <c r="Z802" s="320">
        <v>4</v>
      </c>
      <c r="AA802" s="320" t="s">
        <v>318</v>
      </c>
      <c r="AB802" s="320"/>
      <c r="AC802" s="320"/>
      <c r="AD802" s="320"/>
      <c r="AE802" s="320"/>
      <c r="AF802" s="320"/>
      <c r="AG802" s="320"/>
      <c r="AH802" s="320"/>
      <c r="AI802" s="320"/>
      <c r="AJ802" s="320"/>
      <c r="AK802" s="320"/>
      <c r="AL802" s="320"/>
      <c r="AM802" s="320"/>
      <c r="AN802" s="320"/>
      <c r="AO802" s="320"/>
      <c r="AP802" s="320"/>
      <c r="AQ802" s="320"/>
      <c r="AR802" s="320"/>
      <c r="AS802" s="320"/>
      <c r="AT802" s="320"/>
      <c r="AU802" s="320"/>
      <c r="AV802" s="320"/>
      <c r="AW802" s="320"/>
      <c r="AX802" s="320"/>
      <c r="AY802" s="320"/>
      <c r="AZ802" s="320"/>
      <c r="BA802" s="320"/>
      <c r="BB802" s="320"/>
      <c r="BC802" s="320"/>
      <c r="BD802" s="320"/>
      <c r="BE802" s="320"/>
      <c r="BF802" s="320"/>
      <c r="BG802" s="320"/>
      <c r="BH802" s="320"/>
      <c r="BI802" s="320"/>
      <c r="BJ802" s="320"/>
      <c r="BK802" s="320"/>
      <c r="BL802" s="320"/>
      <c r="BM802" s="320"/>
      <c r="BN802" s="320"/>
      <c r="BO802" s="381">
        <v>43497.467442129629</v>
      </c>
    </row>
    <row r="803" spans="1:67" ht="15" x14ac:dyDescent="0.25">
      <c r="A803" s="244" t="str">
        <f>IFERROR(LOOKUP(H803,BLIOTECAS!$D$2:$D$30,BLIOTECAS!$C$2:$C$30),"N/C")</f>
        <v>F. Filología</v>
      </c>
      <c r="B803" s="243" t="str">
        <f>IFERROR(LOOKUP(H803,BLIOTECAS!$D$2:$D$29,BLIOTECAS!$E$2:$E$29),"N/C")</f>
        <v>Humanidades</v>
      </c>
      <c r="C803" s="243">
        <f>LOOKUP(H803,BLIOTECAS!$D$2:$D$30,BLIOTECAS!$F$2:$F$30)</f>
        <v>1</v>
      </c>
      <c r="D803" s="320">
        <v>817</v>
      </c>
      <c r="E803" s="320"/>
      <c r="F803" s="320"/>
      <c r="G803" s="320">
        <v>3</v>
      </c>
      <c r="H803" s="320">
        <v>14</v>
      </c>
      <c r="I803" s="320"/>
      <c r="J803" s="320">
        <v>5</v>
      </c>
      <c r="K803" s="320">
        <v>5</v>
      </c>
      <c r="L803" s="320"/>
      <c r="M803" s="320">
        <v>29</v>
      </c>
      <c r="N803" s="320">
        <v>14</v>
      </c>
      <c r="O803" s="320">
        <v>20</v>
      </c>
      <c r="P803" s="320"/>
      <c r="Q803" s="320"/>
      <c r="R803" s="320"/>
      <c r="S803" s="320">
        <v>2</v>
      </c>
      <c r="T803" s="320">
        <v>3</v>
      </c>
      <c r="U803" s="320">
        <v>3</v>
      </c>
      <c r="V803" s="320">
        <v>3</v>
      </c>
      <c r="W803" s="320"/>
      <c r="X803" s="320"/>
      <c r="Y803" s="320">
        <v>3</v>
      </c>
      <c r="Z803" s="320"/>
      <c r="AA803" s="320"/>
      <c r="AB803" s="320"/>
      <c r="AC803" s="320"/>
      <c r="AD803" s="320">
        <v>3</v>
      </c>
      <c r="AE803" s="320">
        <v>3</v>
      </c>
      <c r="AF803" s="320">
        <v>3</v>
      </c>
      <c r="AG803" s="320">
        <v>3</v>
      </c>
      <c r="AH803" s="320">
        <v>4</v>
      </c>
      <c r="AI803" s="320">
        <v>3</v>
      </c>
      <c r="AJ803" s="320">
        <v>4</v>
      </c>
      <c r="AK803" s="320">
        <v>3</v>
      </c>
      <c r="AL803" s="320">
        <v>3</v>
      </c>
      <c r="AM803" s="320">
        <v>3</v>
      </c>
      <c r="AN803" s="320">
        <v>2</v>
      </c>
      <c r="AO803" s="320">
        <v>2</v>
      </c>
      <c r="AP803" s="320">
        <v>4</v>
      </c>
      <c r="AQ803" s="320">
        <v>3</v>
      </c>
      <c r="AR803" s="320">
        <v>3</v>
      </c>
      <c r="AS803" s="320">
        <v>3</v>
      </c>
      <c r="AT803" s="320" t="s">
        <v>356</v>
      </c>
      <c r="AU803" s="320">
        <v>3</v>
      </c>
      <c r="AV803" s="320"/>
      <c r="AW803" s="320">
        <v>3</v>
      </c>
      <c r="AX803" s="320">
        <v>3</v>
      </c>
      <c r="AY803" s="320">
        <v>3</v>
      </c>
      <c r="AZ803" s="320">
        <v>4</v>
      </c>
      <c r="BA803" s="320">
        <v>4</v>
      </c>
      <c r="BB803" s="320">
        <v>4</v>
      </c>
      <c r="BC803" s="320"/>
      <c r="BD803" s="320" t="s">
        <v>22</v>
      </c>
      <c r="BE803" s="320" t="s">
        <v>356</v>
      </c>
      <c r="BF803" s="320">
        <v>4</v>
      </c>
      <c r="BG803" s="320"/>
      <c r="BH803" s="320">
        <v>4</v>
      </c>
      <c r="BI803" s="320">
        <v>4</v>
      </c>
      <c r="BJ803" s="320"/>
      <c r="BK803" s="320">
        <v>3</v>
      </c>
      <c r="BL803" s="320">
        <v>4</v>
      </c>
      <c r="BM803" s="320"/>
      <c r="BN803" s="320" t="s">
        <v>783</v>
      </c>
      <c r="BO803" s="381">
        <v>43497.467581018522</v>
      </c>
    </row>
    <row r="804" spans="1:67" ht="15" x14ac:dyDescent="0.25">
      <c r="A804" s="244" t="str">
        <f>IFERROR(LOOKUP(H804,BLIOTECAS!$D$2:$D$30,BLIOTECAS!$C$2:$C$30),"N/C")</f>
        <v>N/C</v>
      </c>
      <c r="B804" s="243" t="str">
        <f>IFERROR(LOOKUP(H804,BLIOTECAS!$D$2:$D$29,BLIOTECAS!$E$2:$E$29),"N/C")</f>
        <v>N/C</v>
      </c>
      <c r="C804" s="243" t="e">
        <f>LOOKUP(H804,BLIOTECAS!$D$2:$D$30,BLIOTECAS!$F$2:$F$30)</f>
        <v>#N/A</v>
      </c>
      <c r="D804" s="320">
        <v>818</v>
      </c>
      <c r="E804" s="320"/>
      <c r="F804" s="320"/>
      <c r="G804" s="320">
        <v>1</v>
      </c>
      <c r="H804" s="320"/>
      <c r="I804" s="320"/>
      <c r="J804" s="320">
        <v>5</v>
      </c>
      <c r="K804" s="320">
        <v>1</v>
      </c>
      <c r="L804" s="320"/>
      <c r="M804" s="320">
        <v>9</v>
      </c>
      <c r="N804" s="320">
        <v>29</v>
      </c>
      <c r="O804" s="320">
        <v>16</v>
      </c>
      <c r="P804" s="320"/>
      <c r="Q804" s="320"/>
      <c r="R804" s="320"/>
      <c r="S804" s="320">
        <v>4</v>
      </c>
      <c r="T804" s="320">
        <v>3</v>
      </c>
      <c r="U804" s="320">
        <v>1</v>
      </c>
      <c r="V804" s="320">
        <v>2</v>
      </c>
      <c r="W804" s="320"/>
      <c r="X804" s="320">
        <v>2</v>
      </c>
      <c r="Y804" s="320"/>
      <c r="Z804" s="320"/>
      <c r="AA804" s="320"/>
      <c r="AB804" s="320"/>
      <c r="AC804" s="320"/>
      <c r="AD804" s="320">
        <v>4</v>
      </c>
      <c r="AE804" s="320">
        <v>1</v>
      </c>
      <c r="AF804" s="320">
        <v>1</v>
      </c>
      <c r="AG804" s="320">
        <v>4</v>
      </c>
      <c r="AH804" s="320">
        <v>5</v>
      </c>
      <c r="AI804" s="320">
        <v>5</v>
      </c>
      <c r="AJ804" s="320">
        <v>2</v>
      </c>
      <c r="AK804" s="320">
        <v>1</v>
      </c>
      <c r="AL804" s="320">
        <v>6</v>
      </c>
      <c r="AM804" s="320">
        <v>4</v>
      </c>
      <c r="AN804" s="320">
        <v>4</v>
      </c>
      <c r="AO804" s="320">
        <v>1</v>
      </c>
      <c r="AP804" s="320">
        <v>5</v>
      </c>
      <c r="AQ804" s="320">
        <v>4</v>
      </c>
      <c r="AR804" s="320">
        <v>3</v>
      </c>
      <c r="AS804" s="320">
        <v>4</v>
      </c>
      <c r="AT804" s="320" t="s">
        <v>356</v>
      </c>
      <c r="AU804" s="320">
        <v>3</v>
      </c>
      <c r="AV804" s="320"/>
      <c r="AW804" s="320">
        <v>5</v>
      </c>
      <c r="AX804" s="320">
        <v>4</v>
      </c>
      <c r="AY804" s="320">
        <v>4</v>
      </c>
      <c r="AZ804" s="320">
        <v>5</v>
      </c>
      <c r="BA804" s="320">
        <v>5</v>
      </c>
      <c r="BB804" s="320">
        <v>4</v>
      </c>
      <c r="BC804" s="320"/>
      <c r="BD804" s="320" t="s">
        <v>22</v>
      </c>
      <c r="BE804" s="320" t="s">
        <v>356</v>
      </c>
      <c r="BF804" s="320">
        <v>4</v>
      </c>
      <c r="BG804" s="320"/>
      <c r="BH804" s="320">
        <v>4</v>
      </c>
      <c r="BI804" s="320">
        <v>5</v>
      </c>
      <c r="BJ804" s="320"/>
      <c r="BK804" s="320">
        <v>3</v>
      </c>
      <c r="BL804" s="320">
        <v>2</v>
      </c>
      <c r="BM804" s="320"/>
      <c r="BN804" s="320" t="s">
        <v>784</v>
      </c>
      <c r="BO804" s="381">
        <v>43497.467650462961</v>
      </c>
    </row>
    <row r="805" spans="1:67" ht="15" x14ac:dyDescent="0.25">
      <c r="A805" s="244" t="str">
        <f>IFERROR(LOOKUP(H805,BLIOTECAS!$D$2:$D$30,BLIOTECAS!$C$2:$C$30),"N/C")</f>
        <v>F. Ciencias de la Información</v>
      </c>
      <c r="B805" s="243" t="str">
        <f>IFERROR(LOOKUP(H805,BLIOTECAS!$D$2:$D$29,BLIOTECAS!$E$2:$E$29),"N/C")</f>
        <v>Ciencias Sociales</v>
      </c>
      <c r="C805" s="243">
        <f>LOOKUP(H805,BLIOTECAS!$D$2:$D$30,BLIOTECAS!$F$2:$F$30)</f>
        <v>3</v>
      </c>
      <c r="D805" s="320">
        <v>819</v>
      </c>
      <c r="E805" s="320"/>
      <c r="F805" s="320"/>
      <c r="G805" s="320">
        <v>1</v>
      </c>
      <c r="H805" s="320">
        <v>4</v>
      </c>
      <c r="I805" s="320"/>
      <c r="J805" s="320">
        <v>3</v>
      </c>
      <c r="K805" s="320">
        <v>3</v>
      </c>
      <c r="L805" s="320"/>
      <c r="M805" s="320">
        <v>4</v>
      </c>
      <c r="N805" s="320">
        <v>29</v>
      </c>
      <c r="O805" s="320"/>
      <c r="P805" s="320"/>
      <c r="Q805" s="320"/>
      <c r="R805" s="320"/>
      <c r="S805" s="320">
        <v>3</v>
      </c>
      <c r="T805" s="320">
        <v>2</v>
      </c>
      <c r="U805" s="320">
        <v>1</v>
      </c>
      <c r="V805" s="320">
        <v>2</v>
      </c>
      <c r="W805" s="320"/>
      <c r="X805" s="320">
        <v>2</v>
      </c>
      <c r="Y805" s="320"/>
      <c r="Z805" s="320"/>
      <c r="AA805" s="320"/>
      <c r="AB805" s="320"/>
      <c r="AC805" s="320"/>
      <c r="AD805" s="320">
        <v>2</v>
      </c>
      <c r="AE805" s="320">
        <v>1</v>
      </c>
      <c r="AF805" s="320">
        <v>1</v>
      </c>
      <c r="AG805" s="320">
        <v>5</v>
      </c>
      <c r="AH805" s="320">
        <v>3</v>
      </c>
      <c r="AI805" s="320">
        <v>5</v>
      </c>
      <c r="AJ805" s="320">
        <v>3</v>
      </c>
      <c r="AK805" s="320">
        <v>2</v>
      </c>
      <c r="AL805" s="320">
        <v>3</v>
      </c>
      <c r="AM805" s="320">
        <v>1</v>
      </c>
      <c r="AN805" s="320">
        <v>4</v>
      </c>
      <c r="AO805" s="320">
        <v>2</v>
      </c>
      <c r="AP805" s="320">
        <v>2</v>
      </c>
      <c r="AQ805" s="320">
        <v>3</v>
      </c>
      <c r="AR805" s="320">
        <v>3</v>
      </c>
      <c r="AS805" s="320">
        <v>3</v>
      </c>
      <c r="AT805" s="320" t="s">
        <v>22</v>
      </c>
      <c r="AU805" s="320">
        <v>2</v>
      </c>
      <c r="AV805" s="320"/>
      <c r="AW805" s="320">
        <v>3</v>
      </c>
      <c r="AX805" s="320">
        <v>1</v>
      </c>
      <c r="AY805" s="320">
        <v>3</v>
      </c>
      <c r="AZ805" s="320">
        <v>4</v>
      </c>
      <c r="BA805" s="320">
        <v>4</v>
      </c>
      <c r="BB805" s="320">
        <v>3</v>
      </c>
      <c r="BC805" s="320"/>
      <c r="BD805" s="320" t="s">
        <v>22</v>
      </c>
      <c r="BE805" s="320" t="s">
        <v>22</v>
      </c>
      <c r="BF805" s="320"/>
      <c r="BG805" s="320"/>
      <c r="BH805" s="320">
        <v>3</v>
      </c>
      <c r="BI805" s="320">
        <v>2</v>
      </c>
      <c r="BJ805" s="320"/>
      <c r="BK805" s="320">
        <v>2</v>
      </c>
      <c r="BL805" s="320">
        <v>2</v>
      </c>
      <c r="BM805" s="320"/>
      <c r="BN805" s="320"/>
      <c r="BO805" s="381">
        <v>43497.467858796299</v>
      </c>
    </row>
    <row r="806" spans="1:67" ht="15" x14ac:dyDescent="0.25">
      <c r="A806" s="244" t="str">
        <f>IFERROR(LOOKUP(H806,BLIOTECAS!$D$2:$D$30,BLIOTECAS!$C$2:$C$30),"N/C")</f>
        <v>F. Geografía e Historia</v>
      </c>
      <c r="B806" s="243" t="str">
        <f>IFERROR(LOOKUP(H806,BLIOTECAS!$D$2:$D$29,BLIOTECAS!$E$2:$E$29),"N/C")</f>
        <v>Humanidades</v>
      </c>
      <c r="C806" s="243">
        <f>LOOKUP(H806,BLIOTECAS!$D$2:$D$30,BLIOTECAS!$F$2:$F$30)</f>
        <v>1</v>
      </c>
      <c r="D806" s="320">
        <v>820</v>
      </c>
      <c r="E806" s="320"/>
      <c r="F806" s="320"/>
      <c r="G806" s="320">
        <v>2</v>
      </c>
      <c r="H806" s="320">
        <v>16</v>
      </c>
      <c r="I806" s="320"/>
      <c r="J806" s="320">
        <v>4</v>
      </c>
      <c r="K806" s="320">
        <v>4</v>
      </c>
      <c r="L806" s="320"/>
      <c r="M806" s="320">
        <v>29</v>
      </c>
      <c r="N806" s="320">
        <v>14</v>
      </c>
      <c r="O806" s="320">
        <v>16</v>
      </c>
      <c r="P806" s="320"/>
      <c r="Q806" s="320"/>
      <c r="R806" s="320"/>
      <c r="S806" s="320">
        <v>4</v>
      </c>
      <c r="T806" s="320">
        <v>4</v>
      </c>
      <c r="U806" s="320">
        <v>4</v>
      </c>
      <c r="V806" s="320">
        <v>3</v>
      </c>
      <c r="W806" s="320"/>
      <c r="X806" s="320">
        <v>2</v>
      </c>
      <c r="Y806" s="320">
        <v>3</v>
      </c>
      <c r="Z806" s="320"/>
      <c r="AA806" s="320"/>
      <c r="AB806" s="320"/>
      <c r="AC806" s="320"/>
      <c r="AD806" s="320">
        <v>4</v>
      </c>
      <c r="AE806" s="320">
        <v>3</v>
      </c>
      <c r="AF806" s="320">
        <v>2</v>
      </c>
      <c r="AG806" s="320">
        <v>3</v>
      </c>
      <c r="AH806" s="320">
        <v>4</v>
      </c>
      <c r="AI806" s="320">
        <v>4</v>
      </c>
      <c r="AJ806" s="320">
        <v>2</v>
      </c>
      <c r="AK806" s="320">
        <v>2</v>
      </c>
      <c r="AL806" s="320">
        <v>3</v>
      </c>
      <c r="AM806" s="320">
        <v>4</v>
      </c>
      <c r="AN806" s="320">
        <v>4</v>
      </c>
      <c r="AO806" s="320">
        <v>4</v>
      </c>
      <c r="AP806" s="320">
        <v>4</v>
      </c>
      <c r="AQ806" s="320">
        <v>4</v>
      </c>
      <c r="AR806" s="320">
        <v>4</v>
      </c>
      <c r="AS806" s="320">
        <v>4</v>
      </c>
      <c r="AT806" s="320" t="s">
        <v>356</v>
      </c>
      <c r="AU806" s="320">
        <v>4</v>
      </c>
      <c r="AV806" s="320"/>
      <c r="AW806" s="320">
        <v>3</v>
      </c>
      <c r="AX806" s="320">
        <v>5</v>
      </c>
      <c r="AY806" s="320">
        <v>5</v>
      </c>
      <c r="AZ806" s="320">
        <v>5</v>
      </c>
      <c r="BA806" s="320">
        <v>3</v>
      </c>
      <c r="BB806" s="320">
        <v>4</v>
      </c>
      <c r="BC806" s="320"/>
      <c r="BD806" s="320" t="s">
        <v>22</v>
      </c>
      <c r="BE806" s="320" t="s">
        <v>22</v>
      </c>
      <c r="BF806" s="320"/>
      <c r="BG806" s="320"/>
      <c r="BH806" s="320">
        <v>4</v>
      </c>
      <c r="BI806" s="320">
        <v>4</v>
      </c>
      <c r="BJ806" s="320"/>
      <c r="BK806" s="320">
        <v>4</v>
      </c>
      <c r="BL806" s="320">
        <v>4</v>
      </c>
      <c r="BM806" s="320"/>
      <c r="BN806" s="320"/>
      <c r="BO806" s="381">
        <v>43497.467893518522</v>
      </c>
    </row>
    <row r="807" spans="1:67" ht="15" x14ac:dyDescent="0.25">
      <c r="A807" s="244" t="str">
        <f>IFERROR(LOOKUP(H807,BLIOTECAS!$D$2:$D$30,BLIOTECAS!$C$2:$C$30),"N/C")</f>
        <v>F. Enfermería, Fisioterapia y Podología</v>
      </c>
      <c r="B807" s="243" t="str">
        <f>IFERROR(LOOKUP(H807,BLIOTECAS!$D$2:$D$29,BLIOTECAS!$E$2:$E$29),"N/C")</f>
        <v>Ciencias de la Salud</v>
      </c>
      <c r="C807" s="243">
        <f>LOOKUP(H807,BLIOTECAS!$D$2:$D$30,BLIOTECAS!$F$2:$F$30)</f>
        <v>4</v>
      </c>
      <c r="D807" s="320">
        <v>821</v>
      </c>
      <c r="E807" s="320"/>
      <c r="F807" s="320"/>
      <c r="G807" s="320">
        <v>1</v>
      </c>
      <c r="H807" s="320">
        <v>22</v>
      </c>
      <c r="I807" s="320"/>
      <c r="J807" s="320">
        <v>2</v>
      </c>
      <c r="K807" s="320">
        <v>3</v>
      </c>
      <c r="L807" s="320"/>
      <c r="M807" s="320">
        <v>22</v>
      </c>
      <c r="N807" s="320">
        <v>18</v>
      </c>
      <c r="O807" s="320"/>
      <c r="P807" s="320"/>
      <c r="Q807" s="320"/>
      <c r="R807" s="320"/>
      <c r="S807" s="320">
        <v>2</v>
      </c>
      <c r="T807" s="320">
        <v>4</v>
      </c>
      <c r="U807" s="320">
        <v>4</v>
      </c>
      <c r="V807" s="320">
        <v>4</v>
      </c>
      <c r="W807" s="320"/>
      <c r="X807" s="320"/>
      <c r="Y807" s="320"/>
      <c r="Z807" s="320"/>
      <c r="AA807" s="320"/>
      <c r="AB807" s="320"/>
      <c r="AC807" s="320"/>
      <c r="AD807" s="320">
        <v>2</v>
      </c>
      <c r="AE807" s="320">
        <v>3</v>
      </c>
      <c r="AF807" s="320">
        <v>4</v>
      </c>
      <c r="AG807" s="320">
        <v>2</v>
      </c>
      <c r="AH807" s="320">
        <v>5</v>
      </c>
      <c r="AI807" s="320">
        <v>3</v>
      </c>
      <c r="AJ807" s="320">
        <v>5</v>
      </c>
      <c r="AK807" s="320">
        <v>3</v>
      </c>
      <c r="AL807" s="320">
        <v>5</v>
      </c>
      <c r="AM807" s="320">
        <v>4</v>
      </c>
      <c r="AN807" s="320">
        <v>4</v>
      </c>
      <c r="AO807" s="320">
        <v>4</v>
      </c>
      <c r="AP807" s="320">
        <v>4</v>
      </c>
      <c r="AQ807" s="320">
        <v>4</v>
      </c>
      <c r="AR807" s="320">
        <v>4</v>
      </c>
      <c r="AS807" s="320">
        <v>4</v>
      </c>
      <c r="AT807" s="320" t="s">
        <v>22</v>
      </c>
      <c r="AU807" s="320">
        <v>4</v>
      </c>
      <c r="AV807" s="320"/>
      <c r="AW807" s="320">
        <v>4</v>
      </c>
      <c r="AX807" s="320">
        <v>4</v>
      </c>
      <c r="AY807" s="320">
        <v>4</v>
      </c>
      <c r="AZ807" s="320">
        <v>4</v>
      </c>
      <c r="BA807" s="320">
        <v>5</v>
      </c>
      <c r="BB807" s="320">
        <v>5</v>
      </c>
      <c r="BC807" s="320"/>
      <c r="BD807" s="320" t="s">
        <v>356</v>
      </c>
      <c r="BE807" s="320" t="s">
        <v>22</v>
      </c>
      <c r="BF807" s="320">
        <v>4</v>
      </c>
      <c r="BG807" s="320"/>
      <c r="BH807" s="320">
        <v>5</v>
      </c>
      <c r="BI807" s="320">
        <v>5</v>
      </c>
      <c r="BJ807" s="320"/>
      <c r="BK807" s="320">
        <v>5</v>
      </c>
      <c r="BL807" s="320"/>
      <c r="BM807" s="320"/>
      <c r="BN807" s="320"/>
      <c r="BO807" s="381">
        <v>43497.46806712963</v>
      </c>
    </row>
    <row r="808" spans="1:67" ht="15" x14ac:dyDescent="0.25">
      <c r="A808" s="244" t="str">
        <f>IFERROR(LOOKUP(H808,BLIOTECAS!$D$2:$D$30,BLIOTECAS!$C$2:$C$30),"N/C")</f>
        <v>F. Ciencias Biológicas</v>
      </c>
      <c r="B808" s="243" t="str">
        <f>IFERROR(LOOKUP(H808,BLIOTECAS!$D$2:$D$29,BLIOTECAS!$E$2:$E$29),"N/C")</f>
        <v>Ciencias Experimentales</v>
      </c>
      <c r="C808" s="243">
        <f>LOOKUP(H808,BLIOTECAS!$D$2:$D$30,BLIOTECAS!$F$2:$F$30)</f>
        <v>2</v>
      </c>
      <c r="D808" s="320">
        <v>822</v>
      </c>
      <c r="E808" s="320"/>
      <c r="F808" s="320"/>
      <c r="G808" s="320">
        <v>2</v>
      </c>
      <c r="H808" s="320">
        <v>2</v>
      </c>
      <c r="I808" s="320"/>
      <c r="J808" s="320">
        <v>4</v>
      </c>
      <c r="K808" s="320">
        <v>1</v>
      </c>
      <c r="L808" s="320"/>
      <c r="M808" s="320">
        <v>2</v>
      </c>
      <c r="N808" s="320">
        <v>18</v>
      </c>
      <c r="O808" s="320">
        <v>29</v>
      </c>
      <c r="P808" s="320"/>
      <c r="Q808" s="320"/>
      <c r="R808" s="320"/>
      <c r="S808" s="320">
        <v>2</v>
      </c>
      <c r="T808" s="320">
        <v>5</v>
      </c>
      <c r="U808" s="320">
        <v>4</v>
      </c>
      <c r="V808" s="320">
        <v>3</v>
      </c>
      <c r="W808" s="320"/>
      <c r="X808" s="320">
        <v>2</v>
      </c>
      <c r="Y808" s="320">
        <v>3</v>
      </c>
      <c r="Z808" s="320"/>
      <c r="AA808" s="320"/>
      <c r="AB808" s="320"/>
      <c r="AC808" s="320"/>
      <c r="AD808" s="320">
        <v>1</v>
      </c>
      <c r="AE808" s="320">
        <v>1</v>
      </c>
      <c r="AF808" s="320">
        <v>1</v>
      </c>
      <c r="AG808" s="320">
        <v>4</v>
      </c>
      <c r="AH808" s="320">
        <v>4</v>
      </c>
      <c r="AI808" s="320">
        <v>5</v>
      </c>
      <c r="AJ808" s="320">
        <v>4</v>
      </c>
      <c r="AK808" s="320">
        <v>3</v>
      </c>
      <c r="AL808" s="320">
        <v>4</v>
      </c>
      <c r="AM808" s="320">
        <v>2</v>
      </c>
      <c r="AN808" s="320">
        <v>4</v>
      </c>
      <c r="AO808" s="320">
        <v>2</v>
      </c>
      <c r="AP808" s="320">
        <v>4</v>
      </c>
      <c r="AQ808" s="320">
        <v>4</v>
      </c>
      <c r="AR808" s="320">
        <v>3</v>
      </c>
      <c r="AS808" s="320">
        <v>4</v>
      </c>
      <c r="AT808" s="320" t="s">
        <v>22</v>
      </c>
      <c r="AU808" s="320">
        <v>3</v>
      </c>
      <c r="AV808" s="320"/>
      <c r="AW808" s="320">
        <v>3</v>
      </c>
      <c r="AX808" s="320">
        <v>4</v>
      </c>
      <c r="AY808" s="320">
        <v>4</v>
      </c>
      <c r="AZ808" s="320">
        <v>5</v>
      </c>
      <c r="BA808" s="320">
        <v>3</v>
      </c>
      <c r="BB808" s="320">
        <v>4</v>
      </c>
      <c r="BC808" s="320"/>
      <c r="BD808" s="320" t="s">
        <v>356</v>
      </c>
      <c r="BE808" s="320" t="s">
        <v>356</v>
      </c>
      <c r="BF808" s="320">
        <v>3</v>
      </c>
      <c r="BG808" s="320"/>
      <c r="BH808" s="320">
        <v>3</v>
      </c>
      <c r="BI808" s="320">
        <v>5</v>
      </c>
      <c r="BJ808" s="320"/>
      <c r="BK808" s="320">
        <v>4</v>
      </c>
      <c r="BL808" s="320">
        <v>3</v>
      </c>
      <c r="BM808" s="320"/>
      <c r="BN808" s="320" t="s">
        <v>785</v>
      </c>
      <c r="BO808" s="381">
        <v>43497.468356481484</v>
      </c>
    </row>
    <row r="809" spans="1:67" ht="15" x14ac:dyDescent="0.25">
      <c r="A809" s="244" t="str">
        <f>IFERROR(LOOKUP(H809,BLIOTECAS!$D$2:$D$30,BLIOTECAS!$C$2:$C$30),"N/C")</f>
        <v>F. Ciencias Políticas y Sociología</v>
      </c>
      <c r="B809" s="243" t="str">
        <f>IFERROR(LOOKUP(H809,BLIOTECAS!$D$2:$D$29,BLIOTECAS!$E$2:$E$29),"N/C")</f>
        <v>Ciencias Sociales</v>
      </c>
      <c r="C809" s="243">
        <f>LOOKUP(H809,BLIOTECAS!$D$2:$D$30,BLIOTECAS!$F$2:$F$30)</f>
        <v>3</v>
      </c>
      <c r="D809" s="320">
        <v>823</v>
      </c>
      <c r="E809" s="320"/>
      <c r="F809" s="320"/>
      <c r="G809" s="320">
        <v>1</v>
      </c>
      <c r="H809" s="320">
        <v>9</v>
      </c>
      <c r="I809" s="320"/>
      <c r="J809" s="320">
        <v>4</v>
      </c>
      <c r="K809" s="320">
        <v>3</v>
      </c>
      <c r="L809" s="320"/>
      <c r="M809" s="320">
        <v>9</v>
      </c>
      <c r="N809" s="320">
        <v>29</v>
      </c>
      <c r="O809" s="320">
        <v>26</v>
      </c>
      <c r="P809" s="320" t="s">
        <v>334</v>
      </c>
      <c r="Q809" s="320"/>
      <c r="R809" s="320"/>
      <c r="S809" s="320">
        <v>5</v>
      </c>
      <c r="T809" s="320">
        <v>5</v>
      </c>
      <c r="U809" s="320">
        <v>5</v>
      </c>
      <c r="V809" s="320">
        <v>5</v>
      </c>
      <c r="W809" s="320"/>
      <c r="X809" s="320">
        <v>2</v>
      </c>
      <c r="Y809" s="320"/>
      <c r="Z809" s="320"/>
      <c r="AA809" s="320"/>
      <c r="AB809" s="320"/>
      <c r="AC809" s="320"/>
      <c r="AD809" s="320">
        <v>3</v>
      </c>
      <c r="AE809" s="320">
        <v>4</v>
      </c>
      <c r="AF809" s="320">
        <v>4</v>
      </c>
      <c r="AG809" s="320">
        <v>5</v>
      </c>
      <c r="AH809" s="320">
        <v>5</v>
      </c>
      <c r="AI809" s="320">
        <v>3</v>
      </c>
      <c r="AJ809" s="320">
        <v>4</v>
      </c>
      <c r="AK809" s="320">
        <v>2</v>
      </c>
      <c r="AL809" s="320">
        <v>4</v>
      </c>
      <c r="AM809" s="320">
        <v>5</v>
      </c>
      <c r="AN809" s="320">
        <v>5</v>
      </c>
      <c r="AO809" s="320">
        <v>5</v>
      </c>
      <c r="AP809" s="320">
        <v>4</v>
      </c>
      <c r="AQ809" s="320">
        <v>5</v>
      </c>
      <c r="AR809" s="320">
        <v>5</v>
      </c>
      <c r="AS809" s="320">
        <v>5</v>
      </c>
      <c r="AT809" s="320" t="s">
        <v>356</v>
      </c>
      <c r="AU809" s="320">
        <v>5</v>
      </c>
      <c r="AV809" s="320"/>
      <c r="AW809" s="320">
        <v>5</v>
      </c>
      <c r="AX809" s="320">
        <v>3</v>
      </c>
      <c r="AY809" s="320">
        <v>4</v>
      </c>
      <c r="AZ809" s="320">
        <v>5</v>
      </c>
      <c r="BA809" s="320">
        <v>5</v>
      </c>
      <c r="BB809" s="320">
        <v>5</v>
      </c>
      <c r="BC809" s="320"/>
      <c r="BD809" s="320" t="s">
        <v>22</v>
      </c>
      <c r="BE809" s="320" t="s">
        <v>22</v>
      </c>
      <c r="BF809" s="320"/>
      <c r="BG809" s="320"/>
      <c r="BH809" s="320">
        <v>5</v>
      </c>
      <c r="BI809" s="320">
        <v>5</v>
      </c>
      <c r="BJ809" s="320"/>
      <c r="BK809" s="320">
        <v>4</v>
      </c>
      <c r="BL809" s="320">
        <v>4</v>
      </c>
      <c r="BM809" s="320"/>
      <c r="BN809" s="320"/>
      <c r="BO809" s="381">
        <v>43497.468726851854</v>
      </c>
    </row>
    <row r="810" spans="1:67" ht="15" x14ac:dyDescent="0.25">
      <c r="A810" s="244" t="str">
        <f>IFERROR(LOOKUP(H810,BLIOTECAS!$D$2:$D$30,BLIOTECAS!$C$2:$C$30),"N/C")</f>
        <v>F. Bellas Artes</v>
      </c>
      <c r="B810" s="243" t="str">
        <f>IFERROR(LOOKUP(H810,BLIOTECAS!$D$2:$D$29,BLIOTECAS!$E$2:$E$29),"N/C")</f>
        <v>Humanidades</v>
      </c>
      <c r="C810" s="243">
        <f>LOOKUP(H810,BLIOTECAS!$D$2:$D$30,BLIOTECAS!$F$2:$F$30)</f>
        <v>1</v>
      </c>
      <c r="D810" s="320">
        <v>824</v>
      </c>
      <c r="E810" s="320"/>
      <c r="F810" s="320"/>
      <c r="G810" s="320">
        <v>1</v>
      </c>
      <c r="H810" s="320">
        <v>1</v>
      </c>
      <c r="I810" s="320"/>
      <c r="J810" s="320">
        <v>5</v>
      </c>
      <c r="K810" s="320">
        <v>3</v>
      </c>
      <c r="L810" s="320"/>
      <c r="M810" s="320">
        <v>1</v>
      </c>
      <c r="N810" s="320">
        <v>16</v>
      </c>
      <c r="O810" s="320"/>
      <c r="P810" s="320"/>
      <c r="Q810" s="320"/>
      <c r="R810" s="320"/>
      <c r="S810" s="320">
        <v>4</v>
      </c>
      <c r="T810" s="320">
        <v>4</v>
      </c>
      <c r="U810" s="320">
        <v>4</v>
      </c>
      <c r="V810" s="320">
        <v>2</v>
      </c>
      <c r="W810" s="320"/>
      <c r="X810" s="320">
        <v>2</v>
      </c>
      <c r="Y810" s="320"/>
      <c r="Z810" s="320"/>
      <c r="AA810" s="320"/>
      <c r="AB810" s="320"/>
      <c r="AC810" s="320"/>
      <c r="AD810" s="320">
        <v>3</v>
      </c>
      <c r="AE810" s="320">
        <v>2</v>
      </c>
      <c r="AF810" s="320">
        <v>2</v>
      </c>
      <c r="AG810" s="320">
        <v>4</v>
      </c>
      <c r="AH810" s="320">
        <v>4</v>
      </c>
      <c r="AI810" s="320">
        <v>4</v>
      </c>
      <c r="AJ810" s="320">
        <v>4</v>
      </c>
      <c r="AK810" s="320">
        <v>2</v>
      </c>
      <c r="AL810" s="320">
        <v>6</v>
      </c>
      <c r="AM810" s="320">
        <v>4</v>
      </c>
      <c r="AN810" s="320">
        <v>4</v>
      </c>
      <c r="AO810" s="320">
        <v>4</v>
      </c>
      <c r="AP810" s="320">
        <v>4</v>
      </c>
      <c r="AQ810" s="320">
        <v>4</v>
      </c>
      <c r="AR810" s="320">
        <v>4</v>
      </c>
      <c r="AS810" s="320">
        <v>4</v>
      </c>
      <c r="AT810" s="320" t="s">
        <v>356</v>
      </c>
      <c r="AU810" s="320">
        <v>2</v>
      </c>
      <c r="AV810" s="320"/>
      <c r="AW810" s="320">
        <v>4</v>
      </c>
      <c r="AX810" s="320">
        <v>2</v>
      </c>
      <c r="AY810" s="320">
        <v>4</v>
      </c>
      <c r="AZ810" s="320">
        <v>4</v>
      </c>
      <c r="BA810" s="320">
        <v>4</v>
      </c>
      <c r="BB810" s="320">
        <v>4</v>
      </c>
      <c r="BC810" s="320"/>
      <c r="BD810" s="320" t="s">
        <v>22</v>
      </c>
      <c r="BE810" s="320" t="s">
        <v>22</v>
      </c>
      <c r="BF810" s="320"/>
      <c r="BG810" s="320"/>
      <c r="BH810" s="320">
        <v>4</v>
      </c>
      <c r="BI810" s="320">
        <v>4</v>
      </c>
      <c r="BJ810" s="320"/>
      <c r="BK810" s="320">
        <v>4</v>
      </c>
      <c r="BL810" s="320">
        <v>3</v>
      </c>
      <c r="BM810" s="320"/>
      <c r="BN810" s="320" t="s">
        <v>786</v>
      </c>
      <c r="BO810" s="381">
        <v>43497.468877314815</v>
      </c>
    </row>
    <row r="811" spans="1:67" ht="15" x14ac:dyDescent="0.25">
      <c r="A811" s="244" t="str">
        <f>IFERROR(LOOKUP(H811,BLIOTECAS!$D$2:$D$30,BLIOTECAS!$C$2:$C$30),"N/C")</f>
        <v>F. Farmacia</v>
      </c>
      <c r="B811" s="243" t="str">
        <f>IFERROR(LOOKUP(H811,BLIOTECAS!$D$2:$D$29,BLIOTECAS!$E$2:$E$29),"N/C")</f>
        <v>Ciencias de la Salud</v>
      </c>
      <c r="C811" s="243">
        <f>LOOKUP(H811,BLIOTECAS!$D$2:$D$30,BLIOTECAS!$F$2:$F$30)</f>
        <v>4</v>
      </c>
      <c r="D811" s="320">
        <v>825</v>
      </c>
      <c r="E811" s="320"/>
      <c r="F811" s="320"/>
      <c r="G811" s="320">
        <v>1</v>
      </c>
      <c r="H811" s="320">
        <v>13</v>
      </c>
      <c r="I811" s="320"/>
      <c r="J811" s="320">
        <v>4</v>
      </c>
      <c r="K811" s="320">
        <v>2</v>
      </c>
      <c r="L811" s="320"/>
      <c r="M811" s="320">
        <v>13</v>
      </c>
      <c r="N811" s="320">
        <v>19</v>
      </c>
      <c r="O811" s="320">
        <v>18</v>
      </c>
      <c r="P811" s="320" t="s">
        <v>787</v>
      </c>
      <c r="Q811" s="320"/>
      <c r="R811" s="320"/>
      <c r="S811" s="320">
        <v>3</v>
      </c>
      <c r="T811" s="320">
        <v>3</v>
      </c>
      <c r="U811" s="320">
        <v>4</v>
      </c>
      <c r="V811" s="320">
        <v>3</v>
      </c>
      <c r="W811" s="320"/>
      <c r="X811" s="320"/>
      <c r="Y811" s="320"/>
      <c r="Z811" s="320"/>
      <c r="AA811" s="320"/>
      <c r="AB811" s="320"/>
      <c r="AC811" s="320"/>
      <c r="AD811" s="320">
        <v>3</v>
      </c>
      <c r="AE811" s="320">
        <v>1</v>
      </c>
      <c r="AF811" s="320">
        <v>1</v>
      </c>
      <c r="AG811" s="320">
        <v>2</v>
      </c>
      <c r="AH811" s="320">
        <v>5</v>
      </c>
      <c r="AI811" s="320">
        <v>5</v>
      </c>
      <c r="AJ811" s="320">
        <v>1</v>
      </c>
      <c r="AK811" s="320">
        <v>5</v>
      </c>
      <c r="AL811" s="320">
        <v>3</v>
      </c>
      <c r="AM811" s="320">
        <v>4</v>
      </c>
      <c r="AN811" s="320">
        <v>4</v>
      </c>
      <c r="AO811" s="320">
        <v>3</v>
      </c>
      <c r="AP811" s="320">
        <v>4</v>
      </c>
      <c r="AQ811" s="320">
        <v>3</v>
      </c>
      <c r="AR811" s="320">
        <v>4</v>
      </c>
      <c r="AS811" s="320">
        <v>4</v>
      </c>
      <c r="AT811" s="320" t="s">
        <v>22</v>
      </c>
      <c r="AU811" s="320">
        <v>3</v>
      </c>
      <c r="AV811" s="320"/>
      <c r="AW811" s="320">
        <v>5</v>
      </c>
      <c r="AX811" s="320">
        <v>3</v>
      </c>
      <c r="AY811" s="320">
        <v>3</v>
      </c>
      <c r="AZ811" s="320">
        <v>5</v>
      </c>
      <c r="BA811" s="320">
        <v>5</v>
      </c>
      <c r="BB811" s="320">
        <v>5</v>
      </c>
      <c r="BC811" s="320"/>
      <c r="BD811" s="320" t="s">
        <v>22</v>
      </c>
      <c r="BE811" s="320" t="s">
        <v>22</v>
      </c>
      <c r="BF811" s="320"/>
      <c r="BG811" s="320"/>
      <c r="BH811" s="320">
        <v>4</v>
      </c>
      <c r="BI811" s="320">
        <v>4</v>
      </c>
      <c r="BJ811" s="320"/>
      <c r="BK811" s="320">
        <v>4</v>
      </c>
      <c r="BL811" s="320">
        <v>4</v>
      </c>
      <c r="BM811" s="320"/>
      <c r="BN811" s="320"/>
      <c r="BO811" s="381">
        <v>43497.468981481485</v>
      </c>
    </row>
    <row r="812" spans="1:67" ht="15" x14ac:dyDescent="0.25">
      <c r="A812" s="244" t="str">
        <f>IFERROR(LOOKUP(H812,BLIOTECAS!$D$2:$D$30,BLIOTECAS!$C$2:$C$30),"N/C")</f>
        <v>F. Filosofía</v>
      </c>
      <c r="B812" s="243" t="str">
        <f>IFERROR(LOOKUP(H812,BLIOTECAS!$D$2:$D$29,BLIOTECAS!$E$2:$E$29),"N/C")</f>
        <v>Humanidades</v>
      </c>
      <c r="C812" s="243">
        <f>LOOKUP(H812,BLIOTECAS!$D$2:$D$30,BLIOTECAS!$F$2:$F$30)</f>
        <v>1</v>
      </c>
      <c r="D812" s="320">
        <v>826</v>
      </c>
      <c r="E812" s="320"/>
      <c r="F812" s="320"/>
      <c r="G812" s="320">
        <v>2</v>
      </c>
      <c r="H812" s="320">
        <v>15</v>
      </c>
      <c r="I812" s="320"/>
      <c r="J812" s="320">
        <v>5</v>
      </c>
      <c r="K812" s="320">
        <v>5</v>
      </c>
      <c r="L812" s="320"/>
      <c r="M812" s="320">
        <v>15</v>
      </c>
      <c r="N812" s="320">
        <v>16</v>
      </c>
      <c r="O812" s="320">
        <v>1</v>
      </c>
      <c r="P812" s="320" t="s">
        <v>788</v>
      </c>
      <c r="Q812" s="320"/>
      <c r="R812" s="320"/>
      <c r="S812" s="320">
        <v>5</v>
      </c>
      <c r="T812" s="320">
        <v>3</v>
      </c>
      <c r="U812" s="320">
        <v>4</v>
      </c>
      <c r="V812" s="320">
        <v>4</v>
      </c>
      <c r="W812" s="320"/>
      <c r="X812" s="320"/>
      <c r="Y812" s="320">
        <v>3</v>
      </c>
      <c r="Z812" s="320"/>
      <c r="AA812" s="321"/>
      <c r="AB812" s="320"/>
      <c r="AC812" s="320"/>
      <c r="AD812" s="320">
        <v>4</v>
      </c>
      <c r="AE812" s="320">
        <v>4</v>
      </c>
      <c r="AF812" s="320">
        <v>4</v>
      </c>
      <c r="AG812" s="320">
        <v>5</v>
      </c>
      <c r="AH812" s="320">
        <v>3</v>
      </c>
      <c r="AI812" s="320">
        <v>4</v>
      </c>
      <c r="AJ812" s="320">
        <v>4</v>
      </c>
      <c r="AK812" s="320">
        <v>4</v>
      </c>
      <c r="AL812" s="320">
        <v>4</v>
      </c>
      <c r="AM812" s="320">
        <v>4</v>
      </c>
      <c r="AN812" s="320">
        <v>4</v>
      </c>
      <c r="AO812" s="320">
        <v>4</v>
      </c>
      <c r="AP812" s="320">
        <v>5</v>
      </c>
      <c r="AQ812" s="320">
        <v>5</v>
      </c>
      <c r="AR812" s="320">
        <v>5</v>
      </c>
      <c r="AS812" s="320">
        <v>5</v>
      </c>
      <c r="AT812" s="320" t="s">
        <v>356</v>
      </c>
      <c r="AU812" s="320">
        <v>4</v>
      </c>
      <c r="AV812" s="320"/>
      <c r="AW812" s="320">
        <v>4</v>
      </c>
      <c r="AX812" s="320">
        <v>4</v>
      </c>
      <c r="AY812" s="320">
        <v>4</v>
      </c>
      <c r="AZ812" s="320">
        <v>4</v>
      </c>
      <c r="BA812" s="320">
        <v>4</v>
      </c>
      <c r="BB812" s="320">
        <v>4</v>
      </c>
      <c r="BC812" s="320"/>
      <c r="BD812" s="320" t="s">
        <v>22</v>
      </c>
      <c r="BE812" s="320" t="s">
        <v>22</v>
      </c>
      <c r="BF812" s="320"/>
      <c r="BG812" s="320"/>
      <c r="BH812" s="320">
        <v>5</v>
      </c>
      <c r="BI812" s="320">
        <v>5</v>
      </c>
      <c r="BJ812" s="320"/>
      <c r="BK812" s="320">
        <v>5</v>
      </c>
      <c r="BL812" s="320">
        <v>5</v>
      </c>
      <c r="BM812" s="320"/>
      <c r="BN812" s="320"/>
      <c r="BO812" s="381">
        <v>43497.4690162037</v>
      </c>
    </row>
    <row r="813" spans="1:67" ht="15" x14ac:dyDescent="0.25">
      <c r="A813" s="244" t="str">
        <f>IFERROR(LOOKUP(H813,BLIOTECAS!$D$2:$D$30,BLIOTECAS!$C$2:$C$30),"N/C")</f>
        <v>F. Filología</v>
      </c>
      <c r="B813" s="243" t="str">
        <f>IFERROR(LOOKUP(H813,BLIOTECAS!$D$2:$D$29,BLIOTECAS!$E$2:$E$29),"N/C")</f>
        <v>Humanidades</v>
      </c>
      <c r="C813" s="243">
        <f>LOOKUP(H813,BLIOTECAS!$D$2:$D$30,BLIOTECAS!$F$2:$F$30)</f>
        <v>1</v>
      </c>
      <c r="D813" s="320">
        <v>827</v>
      </c>
      <c r="E813" s="320"/>
      <c r="F813" s="320"/>
      <c r="G813" s="320">
        <v>1</v>
      </c>
      <c r="H813" s="320">
        <v>14</v>
      </c>
      <c r="I813" s="320"/>
      <c r="J813" s="320">
        <v>4</v>
      </c>
      <c r="K813" s="320">
        <v>4</v>
      </c>
      <c r="L813" s="320"/>
      <c r="M813" s="320">
        <v>29</v>
      </c>
      <c r="N813" s="320">
        <v>16</v>
      </c>
      <c r="O813" s="320"/>
      <c r="P813" s="320"/>
      <c r="Q813" s="320"/>
      <c r="R813" s="320"/>
      <c r="S813" s="320">
        <v>1</v>
      </c>
      <c r="T813" s="320">
        <v>1</v>
      </c>
      <c r="U813" s="320">
        <v>4</v>
      </c>
      <c r="V813" s="320">
        <v>1</v>
      </c>
      <c r="W813" s="320"/>
      <c r="X813" s="320"/>
      <c r="Y813" s="320"/>
      <c r="Z813" s="320">
        <v>4</v>
      </c>
      <c r="AA813" s="320">
        <v>6</v>
      </c>
      <c r="AB813" s="320"/>
      <c r="AC813" s="320"/>
      <c r="AD813" s="320">
        <v>5</v>
      </c>
      <c r="AE813" s="320">
        <v>2</v>
      </c>
      <c r="AF813" s="320">
        <v>2</v>
      </c>
      <c r="AG813" s="320">
        <v>5</v>
      </c>
      <c r="AH813" s="320">
        <v>4</v>
      </c>
      <c r="AI813" s="320">
        <v>5</v>
      </c>
      <c r="AJ813" s="320">
        <v>5</v>
      </c>
      <c r="AK813" s="320">
        <v>2</v>
      </c>
      <c r="AL813" s="320">
        <v>3</v>
      </c>
      <c r="AM813" s="320">
        <v>4</v>
      </c>
      <c r="AN813" s="320">
        <v>1</v>
      </c>
      <c r="AO813" s="320">
        <v>1</v>
      </c>
      <c r="AP813" s="320">
        <v>3</v>
      </c>
      <c r="AQ813" s="320">
        <v>2</v>
      </c>
      <c r="AR813" s="320">
        <v>1</v>
      </c>
      <c r="AS813" s="320">
        <v>3</v>
      </c>
      <c r="AT813" s="320" t="s">
        <v>22</v>
      </c>
      <c r="AU813" s="320">
        <v>2</v>
      </c>
      <c r="AV813" s="320"/>
      <c r="AW813" s="320">
        <v>3</v>
      </c>
      <c r="AX813" s="320">
        <v>1</v>
      </c>
      <c r="AY813" s="320">
        <v>1</v>
      </c>
      <c r="AZ813" s="320">
        <v>4</v>
      </c>
      <c r="BA813" s="320">
        <v>4</v>
      </c>
      <c r="BB813" s="320">
        <v>4</v>
      </c>
      <c r="BC813" s="320"/>
      <c r="BD813" s="320" t="s">
        <v>22</v>
      </c>
      <c r="BE813" s="320" t="s">
        <v>22</v>
      </c>
      <c r="BF813" s="320"/>
      <c r="BG813" s="320"/>
      <c r="BH813" s="320">
        <v>3</v>
      </c>
      <c r="BI813" s="320">
        <v>2</v>
      </c>
      <c r="BJ813" s="320"/>
      <c r="BK813" s="320">
        <v>2</v>
      </c>
      <c r="BL813" s="320">
        <v>2</v>
      </c>
      <c r="BM813" s="320"/>
      <c r="BN813" s="320"/>
      <c r="BO813" s="381">
        <v>43497.469201388885</v>
      </c>
    </row>
    <row r="814" spans="1:67" ht="15" x14ac:dyDescent="0.25">
      <c r="A814" s="244" t="str">
        <f>IFERROR(LOOKUP(H814,BLIOTECAS!$D$2:$D$30,BLIOTECAS!$C$2:$C$30),"N/C")</f>
        <v>F. Ciencias Físicas</v>
      </c>
      <c r="B814" s="243" t="str">
        <f>IFERROR(LOOKUP(H814,BLIOTECAS!$D$2:$D$29,BLIOTECAS!$E$2:$E$29),"N/C")</f>
        <v>Ciencias Experimentales</v>
      </c>
      <c r="C814" s="243">
        <f>LOOKUP(H814,BLIOTECAS!$D$2:$D$30,BLIOTECAS!$F$2:$F$30)</f>
        <v>2</v>
      </c>
      <c r="D814" s="320">
        <v>828</v>
      </c>
      <c r="E814" s="320"/>
      <c r="F814" s="320"/>
      <c r="G814" s="320">
        <v>1</v>
      </c>
      <c r="H814" s="320">
        <v>6</v>
      </c>
      <c r="I814" s="320"/>
      <c r="J814" s="320">
        <v>4</v>
      </c>
      <c r="K814" s="320">
        <v>3</v>
      </c>
      <c r="L814" s="320"/>
      <c r="M814" s="320">
        <v>6</v>
      </c>
      <c r="N814" s="320">
        <v>10</v>
      </c>
      <c r="O814" s="320">
        <v>29</v>
      </c>
      <c r="P814" s="320"/>
      <c r="Q814" s="320"/>
      <c r="R814" s="320"/>
      <c r="S814" s="320">
        <v>4</v>
      </c>
      <c r="T814" s="320">
        <v>4</v>
      </c>
      <c r="U814" s="320">
        <v>3</v>
      </c>
      <c r="V814" s="320">
        <v>3</v>
      </c>
      <c r="W814" s="320">
        <v>1</v>
      </c>
      <c r="X814" s="320"/>
      <c r="Y814" s="320"/>
      <c r="Z814" s="320"/>
      <c r="AA814" s="320"/>
      <c r="AB814" s="320"/>
      <c r="AC814" s="320"/>
      <c r="AD814" s="320"/>
      <c r="AE814" s="320">
        <v>1</v>
      </c>
      <c r="AF814" s="320">
        <v>2</v>
      </c>
      <c r="AG814" s="320">
        <v>2</v>
      </c>
      <c r="AH814" s="320">
        <v>4</v>
      </c>
      <c r="AI814" s="320">
        <v>3</v>
      </c>
      <c r="AJ814" s="320">
        <v>4</v>
      </c>
      <c r="AK814" s="320">
        <v>3</v>
      </c>
      <c r="AL814" s="320">
        <v>2</v>
      </c>
      <c r="AM814" s="320">
        <v>3</v>
      </c>
      <c r="AN814" s="320">
        <v>3</v>
      </c>
      <c r="AO814" s="320">
        <v>3</v>
      </c>
      <c r="AP814" s="320">
        <v>4</v>
      </c>
      <c r="AQ814" s="320">
        <v>2</v>
      </c>
      <c r="AR814" s="320">
        <v>3</v>
      </c>
      <c r="AS814" s="320">
        <v>2</v>
      </c>
      <c r="AT814" s="320" t="s">
        <v>22</v>
      </c>
      <c r="AU814" s="320">
        <v>4</v>
      </c>
      <c r="AV814" s="320"/>
      <c r="AW814" s="320">
        <v>4</v>
      </c>
      <c r="AX814" s="320">
        <v>3</v>
      </c>
      <c r="AY814" s="320">
        <v>2</v>
      </c>
      <c r="AZ814" s="320">
        <v>4</v>
      </c>
      <c r="BA814" s="320">
        <v>3</v>
      </c>
      <c r="BB814" s="320">
        <v>3</v>
      </c>
      <c r="BC814" s="320"/>
      <c r="BD814" s="320" t="s">
        <v>356</v>
      </c>
      <c r="BE814" s="320" t="s">
        <v>356</v>
      </c>
      <c r="BF814" s="320">
        <v>3</v>
      </c>
      <c r="BG814" s="320"/>
      <c r="BH814" s="320">
        <v>5</v>
      </c>
      <c r="BI814" s="320">
        <v>5</v>
      </c>
      <c r="BJ814" s="320"/>
      <c r="BK814" s="320">
        <v>4</v>
      </c>
      <c r="BL814" s="320">
        <v>3</v>
      </c>
      <c r="BM814" s="320"/>
      <c r="BN814" s="320"/>
      <c r="BO814" s="381">
        <v>43497.469780092593</v>
      </c>
    </row>
    <row r="815" spans="1:67" ht="15" x14ac:dyDescent="0.25">
      <c r="A815" s="244" t="str">
        <f>IFERROR(LOOKUP(H815,BLIOTECAS!$D$2:$D$30,BLIOTECAS!$C$2:$C$30),"N/C")</f>
        <v>F. Derecho</v>
      </c>
      <c r="B815" s="243" t="str">
        <f>IFERROR(LOOKUP(H815,BLIOTECAS!$D$2:$D$29,BLIOTECAS!$E$2:$E$29),"N/C")</f>
        <v>Ciencias Sociales</v>
      </c>
      <c r="C815" s="243">
        <f>LOOKUP(H815,BLIOTECAS!$D$2:$D$30,BLIOTECAS!$F$2:$F$30)</f>
        <v>3</v>
      </c>
      <c r="D815" s="320">
        <v>829</v>
      </c>
      <c r="E815" s="320"/>
      <c r="F815" s="320"/>
      <c r="G815" s="320">
        <v>3</v>
      </c>
      <c r="H815" s="320">
        <v>11</v>
      </c>
      <c r="I815" s="320"/>
      <c r="J815" s="320">
        <v>4</v>
      </c>
      <c r="K815" s="320">
        <v>4</v>
      </c>
      <c r="L815" s="320"/>
      <c r="M815" s="320">
        <v>29</v>
      </c>
      <c r="N815" s="320">
        <v>11</v>
      </c>
      <c r="O815" s="320"/>
      <c r="P815" s="320" t="s">
        <v>789</v>
      </c>
      <c r="Q815" s="320"/>
      <c r="R815" s="320"/>
      <c r="S815" s="320">
        <v>4</v>
      </c>
      <c r="T815" s="320">
        <v>4</v>
      </c>
      <c r="U815" s="320">
        <v>4</v>
      </c>
      <c r="V815" s="320">
        <v>3</v>
      </c>
      <c r="W815" s="320"/>
      <c r="X815" s="320"/>
      <c r="Y815" s="320">
        <v>3</v>
      </c>
      <c r="Z815" s="320"/>
      <c r="AA815" s="320"/>
      <c r="AB815" s="320"/>
      <c r="AC815" s="320"/>
      <c r="AD815" s="320">
        <v>5</v>
      </c>
      <c r="AE815" s="320">
        <v>2</v>
      </c>
      <c r="AF815" s="320">
        <v>3</v>
      </c>
      <c r="AG815" s="320">
        <v>2</v>
      </c>
      <c r="AH815" s="320">
        <v>1</v>
      </c>
      <c r="AI815" s="320">
        <v>2</v>
      </c>
      <c r="AJ815" s="320">
        <v>1</v>
      </c>
      <c r="AK815" s="320">
        <v>2</v>
      </c>
      <c r="AL815" s="320">
        <v>3</v>
      </c>
      <c r="AM815" s="320">
        <v>3</v>
      </c>
      <c r="AN815" s="320">
        <v>4</v>
      </c>
      <c r="AO815" s="320">
        <v>2</v>
      </c>
      <c r="AP815" s="320">
        <v>4</v>
      </c>
      <c r="AQ815" s="320">
        <v>4</v>
      </c>
      <c r="AR815" s="320">
        <v>3</v>
      </c>
      <c r="AS815" s="320">
        <v>3</v>
      </c>
      <c r="AT815" s="320" t="s">
        <v>356</v>
      </c>
      <c r="AU815" s="320">
        <v>4</v>
      </c>
      <c r="AV815" s="320"/>
      <c r="AW815" s="320">
        <v>4</v>
      </c>
      <c r="AX815" s="320">
        <v>4</v>
      </c>
      <c r="AY815" s="320">
        <v>4</v>
      </c>
      <c r="AZ815" s="320">
        <v>4</v>
      </c>
      <c r="BA815" s="320">
        <v>4</v>
      </c>
      <c r="BB815" s="320">
        <v>4</v>
      </c>
      <c r="BC815" s="320"/>
      <c r="BD815" s="320" t="s">
        <v>22</v>
      </c>
      <c r="BE815" s="320" t="s">
        <v>22</v>
      </c>
      <c r="BF815" s="320"/>
      <c r="BG815" s="320"/>
      <c r="BH815" s="320">
        <v>4</v>
      </c>
      <c r="BI815" s="320">
        <v>4</v>
      </c>
      <c r="BJ815" s="320"/>
      <c r="BK815" s="320">
        <v>4</v>
      </c>
      <c r="BL815" s="320">
        <v>3</v>
      </c>
      <c r="BM815" s="320"/>
      <c r="BN815" s="320" t="s">
        <v>790</v>
      </c>
      <c r="BO815" s="381">
        <v>43497.469837962963</v>
      </c>
    </row>
    <row r="816" spans="1:67" ht="15" x14ac:dyDescent="0.25">
      <c r="A816" s="244" t="str">
        <f>IFERROR(LOOKUP(H816,BLIOTECAS!$D$2:$D$30,BLIOTECAS!$C$2:$C$30),"N/C")</f>
        <v>F. Geografía e Historia</v>
      </c>
      <c r="B816" s="243" t="str">
        <f>IFERROR(LOOKUP(H816,BLIOTECAS!$D$2:$D$29,BLIOTECAS!$E$2:$E$29),"N/C")</f>
        <v>Humanidades</v>
      </c>
      <c r="C816" s="243">
        <f>LOOKUP(H816,BLIOTECAS!$D$2:$D$30,BLIOTECAS!$F$2:$F$30)</f>
        <v>1</v>
      </c>
      <c r="D816" s="320">
        <v>830</v>
      </c>
      <c r="E816" s="320"/>
      <c r="F816" s="320"/>
      <c r="G816" s="320">
        <v>1</v>
      </c>
      <c r="H816" s="320">
        <v>16</v>
      </c>
      <c r="I816" s="320"/>
      <c r="J816" s="320">
        <v>3</v>
      </c>
      <c r="K816" s="320">
        <v>3</v>
      </c>
      <c r="L816" s="320"/>
      <c r="M816" s="320">
        <v>14</v>
      </c>
      <c r="N816" s="320">
        <v>16</v>
      </c>
      <c r="O816" s="320">
        <v>29</v>
      </c>
      <c r="P816" s="320"/>
      <c r="Q816" s="320"/>
      <c r="R816" s="320"/>
      <c r="S816" s="320">
        <v>5</v>
      </c>
      <c r="T816" s="320">
        <v>2</v>
      </c>
      <c r="U816" s="320">
        <v>4</v>
      </c>
      <c r="V816" s="320">
        <v>3</v>
      </c>
      <c r="W816" s="320"/>
      <c r="X816" s="320">
        <v>2</v>
      </c>
      <c r="Y816" s="320"/>
      <c r="Z816" s="320"/>
      <c r="AA816" s="320"/>
      <c r="AB816" s="320"/>
      <c r="AC816" s="320"/>
      <c r="AD816" s="320">
        <v>5</v>
      </c>
      <c r="AE816" s="320">
        <v>1</v>
      </c>
      <c r="AF816" s="320">
        <v>1</v>
      </c>
      <c r="AG816" s="320">
        <v>1</v>
      </c>
      <c r="AH816" s="320">
        <v>1</v>
      </c>
      <c r="AI816" s="320">
        <v>3</v>
      </c>
      <c r="AJ816" s="320">
        <v>5</v>
      </c>
      <c r="AK816" s="320">
        <v>1</v>
      </c>
      <c r="AL816" s="320">
        <v>6</v>
      </c>
      <c r="AM816" s="320">
        <v>4</v>
      </c>
      <c r="AN816" s="320">
        <v>3</v>
      </c>
      <c r="AO816" s="320">
        <v>4</v>
      </c>
      <c r="AP816" s="320">
        <v>4</v>
      </c>
      <c r="AQ816" s="320">
        <v>4</v>
      </c>
      <c r="AR816" s="320">
        <v>2</v>
      </c>
      <c r="AS816" s="320">
        <v>4</v>
      </c>
      <c r="AT816" s="320" t="s">
        <v>22</v>
      </c>
      <c r="AU816" s="320">
        <v>4</v>
      </c>
      <c r="AV816" s="320"/>
      <c r="AW816" s="320">
        <v>4</v>
      </c>
      <c r="AX816" s="320">
        <v>4</v>
      </c>
      <c r="AY816" s="320">
        <v>4</v>
      </c>
      <c r="AZ816" s="320">
        <v>5</v>
      </c>
      <c r="BA816" s="320">
        <v>5</v>
      </c>
      <c r="BB816" s="320">
        <v>5</v>
      </c>
      <c r="BC816" s="320"/>
      <c r="BD816" s="320" t="s">
        <v>22</v>
      </c>
      <c r="BE816" s="320" t="s">
        <v>22</v>
      </c>
      <c r="BF816" s="320"/>
      <c r="BG816" s="320"/>
      <c r="BH816" s="320">
        <v>4</v>
      </c>
      <c r="BI816" s="320">
        <v>4</v>
      </c>
      <c r="BJ816" s="320"/>
      <c r="BK816" s="320">
        <v>4</v>
      </c>
      <c r="BL816" s="320">
        <v>3</v>
      </c>
      <c r="BM816" s="320"/>
      <c r="BN816" s="320"/>
      <c r="BO816" s="381">
        <v>43497.470023148147</v>
      </c>
    </row>
    <row r="817" spans="1:67" ht="15" x14ac:dyDescent="0.25">
      <c r="A817" s="244" t="str">
        <f>IFERROR(LOOKUP(H817,BLIOTECAS!$D$2:$D$30,BLIOTECAS!$C$2:$C$30),"N/C")</f>
        <v>F. Ciencias Políticas y Sociología</v>
      </c>
      <c r="B817" s="243" t="str">
        <f>IFERROR(LOOKUP(H817,BLIOTECAS!$D$2:$D$29,BLIOTECAS!$E$2:$E$29),"N/C")</f>
        <v>Ciencias Sociales</v>
      </c>
      <c r="C817" s="243">
        <f>LOOKUP(H817,BLIOTECAS!$D$2:$D$30,BLIOTECAS!$F$2:$F$30)</f>
        <v>3</v>
      </c>
      <c r="D817" s="320">
        <v>831</v>
      </c>
      <c r="E817" s="320"/>
      <c r="F817" s="320"/>
      <c r="G817" s="320">
        <v>1</v>
      </c>
      <c r="H817" s="320">
        <v>9</v>
      </c>
      <c r="I817" s="320"/>
      <c r="J817" s="320">
        <v>3</v>
      </c>
      <c r="K817" s="320">
        <v>3</v>
      </c>
      <c r="L817" s="320"/>
      <c r="M817" s="320">
        <v>9</v>
      </c>
      <c r="N817" s="320">
        <v>29</v>
      </c>
      <c r="O817" s="320">
        <v>16</v>
      </c>
      <c r="P817" s="320"/>
      <c r="Q817" s="320"/>
      <c r="R817" s="320"/>
      <c r="S817" s="320">
        <v>5</v>
      </c>
      <c r="T817" s="320">
        <v>3</v>
      </c>
      <c r="U817" s="320">
        <v>4</v>
      </c>
      <c r="V817" s="320">
        <v>3</v>
      </c>
      <c r="W817" s="320"/>
      <c r="X817" s="320">
        <v>2</v>
      </c>
      <c r="Y817" s="320"/>
      <c r="Z817" s="320"/>
      <c r="AA817" s="320"/>
      <c r="AB817" s="320"/>
      <c r="AC817" s="320"/>
      <c r="AD817" s="320">
        <v>4</v>
      </c>
      <c r="AE817" s="320">
        <v>1</v>
      </c>
      <c r="AF817" s="320">
        <v>1</v>
      </c>
      <c r="AG817" s="320">
        <v>1</v>
      </c>
      <c r="AH817" s="320">
        <v>4</v>
      </c>
      <c r="AI817" s="320">
        <v>5</v>
      </c>
      <c r="AJ817" s="320">
        <v>4</v>
      </c>
      <c r="AK817" s="320">
        <v>1</v>
      </c>
      <c r="AL817" s="320">
        <v>3</v>
      </c>
      <c r="AM817" s="320">
        <v>4</v>
      </c>
      <c r="AN817" s="320">
        <v>4</v>
      </c>
      <c r="AO817" s="320">
        <v>3</v>
      </c>
      <c r="AP817" s="320">
        <v>3</v>
      </c>
      <c r="AQ817" s="320">
        <v>5</v>
      </c>
      <c r="AR817" s="320">
        <v>3</v>
      </c>
      <c r="AS817" s="320">
        <v>4</v>
      </c>
      <c r="AT817" s="320" t="s">
        <v>22</v>
      </c>
      <c r="AU817" s="320">
        <v>4</v>
      </c>
      <c r="AV817" s="320"/>
      <c r="AW817" s="320">
        <v>4</v>
      </c>
      <c r="AX817" s="320">
        <v>2</v>
      </c>
      <c r="AY817" s="320">
        <v>3</v>
      </c>
      <c r="AZ817" s="320">
        <v>5</v>
      </c>
      <c r="BA817" s="320">
        <v>5</v>
      </c>
      <c r="BB817" s="320">
        <v>5</v>
      </c>
      <c r="BC817" s="320"/>
      <c r="BD817" s="320" t="s">
        <v>22</v>
      </c>
      <c r="BE817" s="320" t="s">
        <v>22</v>
      </c>
      <c r="BF817" s="320"/>
      <c r="BG817" s="320"/>
      <c r="BH817" s="320">
        <v>3</v>
      </c>
      <c r="BI817" s="320">
        <v>3</v>
      </c>
      <c r="BJ817" s="320"/>
      <c r="BK817" s="320">
        <v>4</v>
      </c>
      <c r="BL817" s="320"/>
      <c r="BM817" s="320"/>
      <c r="BN817" s="320"/>
      <c r="BO817" s="381">
        <v>43497.470578703702</v>
      </c>
    </row>
    <row r="818" spans="1:67" ht="15" x14ac:dyDescent="0.25">
      <c r="A818" s="244" t="str">
        <f>IFERROR(LOOKUP(H818,BLIOTECAS!$D$2:$D$30,BLIOTECAS!$C$2:$C$30),"N/C")</f>
        <v>F. Filología</v>
      </c>
      <c r="B818" s="243" t="str">
        <f>IFERROR(LOOKUP(H818,BLIOTECAS!$D$2:$D$29,BLIOTECAS!$E$2:$E$29),"N/C")</f>
        <v>Humanidades</v>
      </c>
      <c r="C818" s="243">
        <f>LOOKUP(H818,BLIOTECAS!$D$2:$D$30,BLIOTECAS!$F$2:$F$30)</f>
        <v>1</v>
      </c>
      <c r="D818" s="320">
        <v>832</v>
      </c>
      <c r="E818" s="320"/>
      <c r="F818" s="320"/>
      <c r="G818" s="320">
        <v>2</v>
      </c>
      <c r="H818" s="320">
        <v>14</v>
      </c>
      <c r="I818" s="320"/>
      <c r="J818" s="320">
        <v>5</v>
      </c>
      <c r="K818" s="320">
        <v>5</v>
      </c>
      <c r="L818" s="320"/>
      <c r="M818" s="320">
        <v>29</v>
      </c>
      <c r="N818" s="320">
        <v>15</v>
      </c>
      <c r="O818" s="320">
        <v>14</v>
      </c>
      <c r="P818" s="320"/>
      <c r="Q818" s="320"/>
      <c r="R818" s="320"/>
      <c r="S818" s="320">
        <v>3</v>
      </c>
      <c r="T818" s="320">
        <v>4</v>
      </c>
      <c r="U818" s="320">
        <v>5</v>
      </c>
      <c r="V818" s="320">
        <v>4</v>
      </c>
      <c r="W818" s="320"/>
      <c r="X818" s="320">
        <v>2</v>
      </c>
      <c r="Y818" s="320"/>
      <c r="Z818" s="320"/>
      <c r="AA818" s="320"/>
      <c r="AB818" s="320"/>
      <c r="AC818" s="320"/>
      <c r="AD818" s="320">
        <v>5</v>
      </c>
      <c r="AE818" s="320">
        <v>3</v>
      </c>
      <c r="AF818" s="320">
        <v>3</v>
      </c>
      <c r="AG818" s="320">
        <v>5</v>
      </c>
      <c r="AH818" s="320">
        <v>2</v>
      </c>
      <c r="AI818" s="320">
        <v>5</v>
      </c>
      <c r="AJ818" s="320">
        <v>2</v>
      </c>
      <c r="AK818" s="320">
        <v>4</v>
      </c>
      <c r="AL818" s="320">
        <v>2</v>
      </c>
      <c r="AM818" s="320">
        <v>4</v>
      </c>
      <c r="AN818" s="320">
        <v>5</v>
      </c>
      <c r="AO818" s="320">
        <v>4</v>
      </c>
      <c r="AP818" s="320">
        <v>4</v>
      </c>
      <c r="AQ818" s="320">
        <v>4</v>
      </c>
      <c r="AR818" s="320">
        <v>2</v>
      </c>
      <c r="AS818" s="320">
        <v>3</v>
      </c>
      <c r="AT818" s="320" t="s">
        <v>356</v>
      </c>
      <c r="AU818" s="320">
        <v>4</v>
      </c>
      <c r="AV818" s="320"/>
      <c r="AW818" s="320">
        <v>3</v>
      </c>
      <c r="AX818" s="320">
        <v>4</v>
      </c>
      <c r="AY818" s="320">
        <v>5</v>
      </c>
      <c r="AZ818" s="320">
        <v>3</v>
      </c>
      <c r="BA818" s="320">
        <v>5</v>
      </c>
      <c r="BB818" s="320">
        <v>5</v>
      </c>
      <c r="BC818" s="320"/>
      <c r="BD818" s="320" t="s">
        <v>22</v>
      </c>
      <c r="BE818" s="320" t="s">
        <v>22</v>
      </c>
      <c r="BF818" s="320">
        <v>3</v>
      </c>
      <c r="BG818" s="320"/>
      <c r="BH818" s="320">
        <v>3</v>
      </c>
      <c r="BI818" s="320">
        <v>3</v>
      </c>
      <c r="BJ818" s="320"/>
      <c r="BK818" s="320">
        <v>4</v>
      </c>
      <c r="BL818" s="320">
        <v>4</v>
      </c>
      <c r="BM818" s="320"/>
      <c r="BN818" s="320"/>
      <c r="BO818" s="381">
        <v>43497.470763888887</v>
      </c>
    </row>
    <row r="819" spans="1:67" ht="15" x14ac:dyDescent="0.25">
      <c r="A819" s="244" t="str">
        <f>IFERROR(LOOKUP(H819,BLIOTECAS!$D$2:$D$30,BLIOTECAS!$C$2:$C$30),"N/C")</f>
        <v>F. Ciencias Físicas</v>
      </c>
      <c r="B819" s="243" t="str">
        <f>IFERROR(LOOKUP(H819,BLIOTECAS!$D$2:$D$29,BLIOTECAS!$E$2:$E$29),"N/C")</f>
        <v>Ciencias Experimentales</v>
      </c>
      <c r="C819" s="243">
        <f>LOOKUP(H819,BLIOTECAS!$D$2:$D$30,BLIOTECAS!$F$2:$F$30)</f>
        <v>2</v>
      </c>
      <c r="D819" s="320">
        <v>833</v>
      </c>
      <c r="E819" s="320"/>
      <c r="F819" s="320"/>
      <c r="G819" s="320">
        <v>1</v>
      </c>
      <c r="H819" s="320">
        <v>6</v>
      </c>
      <c r="I819" s="320"/>
      <c r="J819" s="320">
        <v>4</v>
      </c>
      <c r="K819" s="320">
        <v>3</v>
      </c>
      <c r="L819" s="320"/>
      <c r="M819" s="320">
        <v>6</v>
      </c>
      <c r="N819" s="320">
        <v>8</v>
      </c>
      <c r="O819" s="320">
        <v>10</v>
      </c>
      <c r="P819" s="320"/>
      <c r="Q819" s="320"/>
      <c r="R819" s="320"/>
      <c r="S819" s="320">
        <v>4</v>
      </c>
      <c r="T819" s="320">
        <v>3</v>
      </c>
      <c r="U819" s="320">
        <v>4</v>
      </c>
      <c r="V819" s="320">
        <v>4</v>
      </c>
      <c r="W819" s="320">
        <v>1</v>
      </c>
      <c r="X819" s="320"/>
      <c r="Y819" s="320"/>
      <c r="Z819" s="320"/>
      <c r="AA819" s="320"/>
      <c r="AB819" s="320"/>
      <c r="AC819" s="320"/>
      <c r="AD819" s="320">
        <v>4</v>
      </c>
      <c r="AE819" s="320">
        <v>1</v>
      </c>
      <c r="AF819" s="320">
        <v>1</v>
      </c>
      <c r="AG819" s="320">
        <v>2</v>
      </c>
      <c r="AH819" s="320">
        <v>4</v>
      </c>
      <c r="AI819" s="320">
        <v>3</v>
      </c>
      <c r="AJ819" s="320">
        <v>4</v>
      </c>
      <c r="AK819" s="320">
        <v>1</v>
      </c>
      <c r="AL819" s="320">
        <v>4</v>
      </c>
      <c r="AM819" s="320">
        <v>3</v>
      </c>
      <c r="AN819" s="320">
        <v>4</v>
      </c>
      <c r="AO819" s="320">
        <v>4</v>
      </c>
      <c r="AP819" s="320">
        <v>4</v>
      </c>
      <c r="AQ819" s="320">
        <v>4</v>
      </c>
      <c r="AR819" s="320">
        <v>3</v>
      </c>
      <c r="AS819" s="320">
        <v>4</v>
      </c>
      <c r="AT819" s="320" t="s">
        <v>22</v>
      </c>
      <c r="AU819" s="320">
        <v>4</v>
      </c>
      <c r="AV819" s="320"/>
      <c r="AW819" s="320">
        <v>4</v>
      </c>
      <c r="AX819" s="320">
        <v>4</v>
      </c>
      <c r="AY819" s="320">
        <v>4</v>
      </c>
      <c r="AZ819" s="320">
        <v>4</v>
      </c>
      <c r="BA819" s="320">
        <v>5</v>
      </c>
      <c r="BB819" s="320">
        <v>4</v>
      </c>
      <c r="BC819" s="320"/>
      <c r="BD819" s="320" t="s">
        <v>22</v>
      </c>
      <c r="BE819" s="320" t="s">
        <v>22</v>
      </c>
      <c r="BF819" s="320"/>
      <c r="BG819" s="320"/>
      <c r="BH819" s="320">
        <v>4</v>
      </c>
      <c r="BI819" s="320">
        <v>4</v>
      </c>
      <c r="BJ819" s="320"/>
      <c r="BK819" s="320">
        <v>4</v>
      </c>
      <c r="BL819" s="320">
        <v>4</v>
      </c>
      <c r="BM819" s="320"/>
      <c r="BN819" s="320"/>
      <c r="BO819" s="381">
        <v>43497.470868055556</v>
      </c>
    </row>
    <row r="820" spans="1:67" ht="15" x14ac:dyDescent="0.25">
      <c r="A820" s="244" t="str">
        <f>IFERROR(LOOKUP(H820,BLIOTECAS!$D$2:$D$30,BLIOTECAS!$C$2:$C$30),"N/C")</f>
        <v>F. Ciencias Políticas y Sociología</v>
      </c>
      <c r="B820" s="243" t="str">
        <f>IFERROR(LOOKUP(H820,BLIOTECAS!$D$2:$D$29,BLIOTECAS!$E$2:$E$29),"N/C")</f>
        <v>Ciencias Sociales</v>
      </c>
      <c r="C820" s="243">
        <f>LOOKUP(H820,BLIOTECAS!$D$2:$D$30,BLIOTECAS!$F$2:$F$30)</f>
        <v>3</v>
      </c>
      <c r="D820" s="320">
        <v>834</v>
      </c>
      <c r="E820" s="320"/>
      <c r="F820" s="320"/>
      <c r="G820" s="320">
        <v>1</v>
      </c>
      <c r="H820" s="320">
        <v>9</v>
      </c>
      <c r="I820" s="320"/>
      <c r="J820" s="320">
        <v>3</v>
      </c>
      <c r="K820" s="320">
        <v>4</v>
      </c>
      <c r="L820" s="320"/>
      <c r="M820" s="320">
        <v>9</v>
      </c>
      <c r="N820" s="320">
        <v>29</v>
      </c>
      <c r="O820" s="320">
        <v>20</v>
      </c>
      <c r="P820" s="320"/>
      <c r="Q820" s="320"/>
      <c r="R820" s="320"/>
      <c r="S820" s="320">
        <v>4</v>
      </c>
      <c r="T820" s="320">
        <v>3</v>
      </c>
      <c r="U820" s="320">
        <v>2</v>
      </c>
      <c r="V820" s="320">
        <v>3</v>
      </c>
      <c r="W820" s="320"/>
      <c r="X820" s="320">
        <v>2</v>
      </c>
      <c r="Y820" s="320"/>
      <c r="Z820" s="320">
        <v>4</v>
      </c>
      <c r="AA820" s="320">
        <v>12</v>
      </c>
      <c r="AB820" s="320"/>
      <c r="AC820" s="320"/>
      <c r="AD820" s="320">
        <v>3</v>
      </c>
      <c r="AE820" s="320">
        <v>1</v>
      </c>
      <c r="AF820" s="320">
        <v>2</v>
      </c>
      <c r="AG820" s="320">
        <v>1</v>
      </c>
      <c r="AH820" s="320">
        <v>4</v>
      </c>
      <c r="AI820" s="320">
        <v>5</v>
      </c>
      <c r="AJ820" s="320">
        <v>5</v>
      </c>
      <c r="AK820" s="320">
        <v>3</v>
      </c>
      <c r="AL820" s="320">
        <v>4</v>
      </c>
      <c r="AM820" s="320">
        <v>3</v>
      </c>
      <c r="AN820" s="320">
        <v>2</v>
      </c>
      <c r="AO820" s="320">
        <v>3</v>
      </c>
      <c r="AP820" s="320">
        <v>3</v>
      </c>
      <c r="AQ820" s="320">
        <v>5</v>
      </c>
      <c r="AR820" s="320">
        <v>3</v>
      </c>
      <c r="AS820" s="320">
        <v>4</v>
      </c>
      <c r="AT820" s="320" t="s">
        <v>22</v>
      </c>
      <c r="AU820" s="320">
        <v>3</v>
      </c>
      <c r="AV820" s="320"/>
      <c r="AW820" s="320">
        <v>4</v>
      </c>
      <c r="AX820" s="320">
        <v>3</v>
      </c>
      <c r="AY820" s="320">
        <v>3</v>
      </c>
      <c r="AZ820" s="320">
        <v>4</v>
      </c>
      <c r="BA820" s="320">
        <v>4</v>
      </c>
      <c r="BB820" s="320">
        <v>4</v>
      </c>
      <c r="BC820" s="320"/>
      <c r="BD820" s="320" t="s">
        <v>22</v>
      </c>
      <c r="BE820" s="320" t="s">
        <v>22</v>
      </c>
      <c r="BF820" s="320"/>
      <c r="BG820" s="320"/>
      <c r="BH820" s="320">
        <v>3</v>
      </c>
      <c r="BI820" s="320">
        <v>3</v>
      </c>
      <c r="BJ820" s="320"/>
      <c r="BK820" s="320">
        <v>4</v>
      </c>
      <c r="BL820" s="320">
        <v>4</v>
      </c>
      <c r="BM820" s="320"/>
      <c r="BN820" s="320" t="s">
        <v>791</v>
      </c>
      <c r="BO820" s="381">
        <v>43497.470925925925</v>
      </c>
    </row>
    <row r="821" spans="1:67" ht="15" x14ac:dyDescent="0.25">
      <c r="A821" s="244" t="str">
        <f>IFERROR(LOOKUP(H821,BLIOTECAS!$D$2:$D$30,BLIOTECAS!$C$2:$C$30),"N/C")</f>
        <v>F. Farmacia</v>
      </c>
      <c r="B821" s="243" t="str">
        <f>IFERROR(LOOKUP(H821,BLIOTECAS!$D$2:$D$29,BLIOTECAS!$E$2:$E$29),"N/C")</f>
        <v>Ciencias de la Salud</v>
      </c>
      <c r="C821" s="243">
        <f>LOOKUP(H821,BLIOTECAS!$D$2:$D$30,BLIOTECAS!$F$2:$F$30)</f>
        <v>4</v>
      </c>
      <c r="D821" s="320">
        <v>835</v>
      </c>
      <c r="E821" s="320"/>
      <c r="F821" s="320"/>
      <c r="G821" s="320">
        <v>1</v>
      </c>
      <c r="H821" s="320">
        <v>13</v>
      </c>
      <c r="I821" s="320"/>
      <c r="J821" s="320">
        <v>3</v>
      </c>
      <c r="K821" s="320">
        <v>4</v>
      </c>
      <c r="L821" s="320"/>
      <c r="M821" s="320">
        <v>18</v>
      </c>
      <c r="N821" s="320">
        <v>13</v>
      </c>
      <c r="O821" s="320">
        <v>29</v>
      </c>
      <c r="P821" s="320"/>
      <c r="Q821" s="320"/>
      <c r="R821" s="320"/>
      <c r="S821" s="320">
        <v>1</v>
      </c>
      <c r="T821" s="320">
        <v>3</v>
      </c>
      <c r="U821" s="320">
        <v>2</v>
      </c>
      <c r="V821" s="320">
        <v>2</v>
      </c>
      <c r="W821" s="320"/>
      <c r="X821" s="320">
        <v>2</v>
      </c>
      <c r="Y821" s="320">
        <v>3</v>
      </c>
      <c r="Z821" s="320"/>
      <c r="AA821" s="320"/>
      <c r="AB821" s="320"/>
      <c r="AC821" s="320"/>
      <c r="AD821" s="320">
        <v>3</v>
      </c>
      <c r="AE821" s="320">
        <v>3</v>
      </c>
      <c r="AF821" s="320">
        <v>5</v>
      </c>
      <c r="AG821" s="320">
        <v>1</v>
      </c>
      <c r="AH821" s="320">
        <v>2</v>
      </c>
      <c r="AI821" s="320">
        <v>5</v>
      </c>
      <c r="AJ821" s="320">
        <v>1</v>
      </c>
      <c r="AK821" s="320">
        <v>1</v>
      </c>
      <c r="AL821" s="320">
        <v>3</v>
      </c>
      <c r="AM821" s="320">
        <v>3</v>
      </c>
      <c r="AN821" s="320">
        <v>3</v>
      </c>
      <c r="AO821" s="320">
        <v>3</v>
      </c>
      <c r="AP821" s="320">
        <v>3</v>
      </c>
      <c r="AQ821" s="320">
        <v>3</v>
      </c>
      <c r="AR821" s="320">
        <v>3</v>
      </c>
      <c r="AS821" s="320">
        <v>3</v>
      </c>
      <c r="AT821" s="320" t="s">
        <v>22</v>
      </c>
      <c r="AU821" s="320">
        <v>3</v>
      </c>
      <c r="AV821" s="320"/>
      <c r="AW821" s="320">
        <v>5</v>
      </c>
      <c r="AX821" s="320">
        <v>1</v>
      </c>
      <c r="AY821" s="320">
        <v>3</v>
      </c>
      <c r="AZ821" s="320">
        <v>5</v>
      </c>
      <c r="BA821" s="320">
        <v>3</v>
      </c>
      <c r="BB821" s="320">
        <v>3</v>
      </c>
      <c r="BC821" s="320"/>
      <c r="BD821" s="320" t="s">
        <v>356</v>
      </c>
      <c r="BE821" s="320" t="s">
        <v>356</v>
      </c>
      <c r="BF821" s="320">
        <v>2</v>
      </c>
      <c r="BG821" s="320"/>
      <c r="BH821" s="320">
        <v>3</v>
      </c>
      <c r="BI821" s="320">
        <v>3</v>
      </c>
      <c r="BJ821" s="320"/>
      <c r="BK821" s="320">
        <v>3</v>
      </c>
      <c r="BL821" s="320">
        <v>3</v>
      </c>
      <c r="BM821" s="320"/>
      <c r="BN821" s="320"/>
      <c r="BO821" s="381">
        <v>43497.471273148149</v>
      </c>
    </row>
    <row r="822" spans="1:67" ht="15" x14ac:dyDescent="0.25">
      <c r="A822" s="244" t="str">
        <f>IFERROR(LOOKUP(H822,BLIOTECAS!$D$2:$D$30,BLIOTECAS!$C$2:$C$30),"N/C")</f>
        <v>F. Geografía e Historia</v>
      </c>
      <c r="B822" s="243" t="str">
        <f>IFERROR(LOOKUP(H822,BLIOTECAS!$D$2:$D$29,BLIOTECAS!$E$2:$E$29),"N/C")</f>
        <v>Humanidades</v>
      </c>
      <c r="C822" s="243">
        <f>LOOKUP(H822,BLIOTECAS!$D$2:$D$30,BLIOTECAS!$F$2:$F$30)</f>
        <v>1</v>
      </c>
      <c r="D822" s="320">
        <v>836</v>
      </c>
      <c r="E822" s="320"/>
      <c r="F822" s="320"/>
      <c r="G822" s="320">
        <v>1</v>
      </c>
      <c r="H822" s="320">
        <v>16</v>
      </c>
      <c r="I822" s="320"/>
      <c r="J822" s="320">
        <v>3</v>
      </c>
      <c r="K822" s="320">
        <v>1</v>
      </c>
      <c r="L822" s="320"/>
      <c r="M822" s="320">
        <v>16</v>
      </c>
      <c r="N822" s="320">
        <v>2</v>
      </c>
      <c r="O822" s="320"/>
      <c r="P822" s="320"/>
      <c r="Q822" s="320"/>
      <c r="R822" s="320"/>
      <c r="S822" s="320">
        <v>2</v>
      </c>
      <c r="T822" s="320">
        <v>3</v>
      </c>
      <c r="U822" s="320">
        <v>2</v>
      </c>
      <c r="V822" s="320">
        <v>2</v>
      </c>
      <c r="W822" s="320">
        <v>1</v>
      </c>
      <c r="X822" s="320"/>
      <c r="Y822" s="320"/>
      <c r="Z822" s="320"/>
      <c r="AA822" s="320"/>
      <c r="AB822" s="320"/>
      <c r="AC822" s="320"/>
      <c r="AD822" s="320">
        <v>3</v>
      </c>
      <c r="AE822" s="320">
        <v>2</v>
      </c>
      <c r="AF822" s="320">
        <v>1</v>
      </c>
      <c r="AG822" s="320">
        <v>2</v>
      </c>
      <c r="AH822" s="320">
        <v>4</v>
      </c>
      <c r="AI822" s="320">
        <v>4</v>
      </c>
      <c r="AJ822" s="320">
        <v>4</v>
      </c>
      <c r="AK822" s="320">
        <v>2</v>
      </c>
      <c r="AL822" s="320">
        <v>2</v>
      </c>
      <c r="AM822" s="320">
        <v>2</v>
      </c>
      <c r="AN822" s="320">
        <v>1</v>
      </c>
      <c r="AO822" s="320">
        <v>3</v>
      </c>
      <c r="AP822" s="320">
        <v>3</v>
      </c>
      <c r="AQ822" s="320"/>
      <c r="AR822" s="320">
        <v>1</v>
      </c>
      <c r="AS822" s="320">
        <v>2</v>
      </c>
      <c r="AT822" s="320" t="s">
        <v>22</v>
      </c>
      <c r="AU822" s="320">
        <v>2</v>
      </c>
      <c r="AV822" s="320"/>
      <c r="AW822" s="320">
        <v>4</v>
      </c>
      <c r="AX822" s="320">
        <v>1</v>
      </c>
      <c r="AY822" s="320">
        <v>2</v>
      </c>
      <c r="AZ822" s="320">
        <v>5</v>
      </c>
      <c r="BA822" s="320">
        <v>2</v>
      </c>
      <c r="BB822" s="320">
        <v>3</v>
      </c>
      <c r="BC822" s="320"/>
      <c r="BD822" s="320" t="s">
        <v>22</v>
      </c>
      <c r="BE822" s="320" t="s">
        <v>22</v>
      </c>
      <c r="BF822" s="320"/>
      <c r="BG822" s="320"/>
      <c r="BH822" s="320">
        <v>3</v>
      </c>
      <c r="BI822" s="320">
        <v>3</v>
      </c>
      <c r="BJ822" s="320"/>
      <c r="BK822" s="320">
        <v>2</v>
      </c>
      <c r="BL822" s="320">
        <v>3</v>
      </c>
      <c r="BM822" s="320"/>
      <c r="BN822" s="320" t="s">
        <v>792</v>
      </c>
      <c r="BO822" s="381">
        <v>43497.471307870372</v>
      </c>
    </row>
    <row r="823" spans="1:67" ht="15" x14ac:dyDescent="0.25">
      <c r="A823" s="244" t="str">
        <f>IFERROR(LOOKUP(H823,BLIOTECAS!$D$2:$D$30,BLIOTECAS!$C$2:$C$30),"N/C")</f>
        <v>F. Farmacia</v>
      </c>
      <c r="B823" s="243" t="str">
        <f>IFERROR(LOOKUP(H823,BLIOTECAS!$D$2:$D$29,BLIOTECAS!$E$2:$E$29),"N/C")</f>
        <v>Ciencias de la Salud</v>
      </c>
      <c r="C823" s="243">
        <f>LOOKUP(H823,BLIOTECAS!$D$2:$D$30,BLIOTECAS!$F$2:$F$30)</f>
        <v>4</v>
      </c>
      <c r="D823" s="320">
        <v>837</v>
      </c>
      <c r="E823" s="320"/>
      <c r="F823" s="320"/>
      <c r="G823" s="320">
        <v>1</v>
      </c>
      <c r="H823" s="320">
        <v>13</v>
      </c>
      <c r="I823" s="320"/>
      <c r="J823" s="320">
        <v>3</v>
      </c>
      <c r="K823" s="320">
        <v>1</v>
      </c>
      <c r="L823" s="320"/>
      <c r="M823" s="320">
        <v>19</v>
      </c>
      <c r="N823" s="320">
        <v>29</v>
      </c>
      <c r="O823" s="320">
        <v>2</v>
      </c>
      <c r="P823" s="320" t="s">
        <v>793</v>
      </c>
      <c r="Q823" s="320"/>
      <c r="R823" s="320"/>
      <c r="S823" s="320">
        <v>2</v>
      </c>
      <c r="T823" s="320">
        <v>3</v>
      </c>
      <c r="U823" s="320">
        <v>1</v>
      </c>
      <c r="V823" s="320">
        <v>1</v>
      </c>
      <c r="W823" s="320"/>
      <c r="X823" s="320">
        <v>2</v>
      </c>
      <c r="Y823" s="320">
        <v>3</v>
      </c>
      <c r="Z823" s="320">
        <v>4</v>
      </c>
      <c r="AA823" s="322" t="s">
        <v>794</v>
      </c>
      <c r="AB823" s="320"/>
      <c r="AC823" s="320"/>
      <c r="AD823" s="320">
        <v>1</v>
      </c>
      <c r="AE823" s="320">
        <v>1</v>
      </c>
      <c r="AF823" s="320">
        <v>1</v>
      </c>
      <c r="AG823" s="320">
        <v>1</v>
      </c>
      <c r="AH823" s="320">
        <v>3</v>
      </c>
      <c r="AI823" s="320">
        <v>5</v>
      </c>
      <c r="AJ823" s="320">
        <v>4</v>
      </c>
      <c r="AK823" s="320">
        <v>1</v>
      </c>
      <c r="AL823" s="320">
        <v>2</v>
      </c>
      <c r="AM823" s="320">
        <v>2</v>
      </c>
      <c r="AN823" s="320">
        <v>4</v>
      </c>
      <c r="AO823" s="320">
        <v>2</v>
      </c>
      <c r="AP823" s="320">
        <v>4</v>
      </c>
      <c r="AQ823" s="320">
        <v>3</v>
      </c>
      <c r="AR823" s="320">
        <v>2</v>
      </c>
      <c r="AS823" s="320">
        <v>3</v>
      </c>
      <c r="AT823" s="320" t="s">
        <v>22</v>
      </c>
      <c r="AU823" s="320">
        <v>3</v>
      </c>
      <c r="AV823" s="320"/>
      <c r="AW823" s="320">
        <v>4</v>
      </c>
      <c r="AX823" s="320">
        <v>3</v>
      </c>
      <c r="AY823" s="320">
        <v>3</v>
      </c>
      <c r="AZ823" s="320">
        <v>4</v>
      </c>
      <c r="BA823" s="320">
        <v>2</v>
      </c>
      <c r="BB823" s="320">
        <v>3</v>
      </c>
      <c r="BC823" s="320"/>
      <c r="BD823" s="320" t="s">
        <v>22</v>
      </c>
      <c r="BE823" s="320" t="s">
        <v>22</v>
      </c>
      <c r="BF823" s="320"/>
      <c r="BG823" s="320"/>
      <c r="BH823" s="320">
        <v>3</v>
      </c>
      <c r="BI823" s="320">
        <v>4</v>
      </c>
      <c r="BJ823" s="320"/>
      <c r="BK823" s="320">
        <v>2</v>
      </c>
      <c r="BL823" s="320">
        <v>3</v>
      </c>
      <c r="BM823" s="320"/>
      <c r="BN823" s="320"/>
      <c r="BO823" s="381">
        <v>43497.471446759257</v>
      </c>
    </row>
    <row r="824" spans="1:67" ht="15" x14ac:dyDescent="0.25">
      <c r="A824" s="244" t="str">
        <f>IFERROR(LOOKUP(H824,BLIOTECAS!$D$2:$D$30,BLIOTECAS!$C$2:$C$30),"N/C")</f>
        <v>F. Psicología</v>
      </c>
      <c r="B824" s="243" t="str">
        <f>IFERROR(LOOKUP(H824,BLIOTECAS!$D$2:$D$29,BLIOTECAS!$E$2:$E$29),"N/C")</f>
        <v>Ciencias de la Salud</v>
      </c>
      <c r="C824" s="243">
        <f>LOOKUP(H824,BLIOTECAS!$D$2:$D$30,BLIOTECAS!$F$2:$F$30)</f>
        <v>4</v>
      </c>
      <c r="D824" s="320">
        <v>838</v>
      </c>
      <c r="E824" s="320"/>
      <c r="F824" s="320"/>
      <c r="G824" s="320">
        <v>2</v>
      </c>
      <c r="H824" s="320">
        <v>20</v>
      </c>
      <c r="I824" s="320"/>
      <c r="J824" s="320">
        <v>4</v>
      </c>
      <c r="K824" s="320">
        <v>3</v>
      </c>
      <c r="L824" s="320"/>
      <c r="M824" s="320">
        <v>20</v>
      </c>
      <c r="N824" s="320"/>
      <c r="O824" s="320"/>
      <c r="P824" s="320"/>
      <c r="Q824" s="320"/>
      <c r="R824" s="320"/>
      <c r="S824" s="320">
        <v>4</v>
      </c>
      <c r="T824" s="320">
        <v>5</v>
      </c>
      <c r="U824" s="320">
        <v>5</v>
      </c>
      <c r="V824" s="320">
        <v>4</v>
      </c>
      <c r="W824" s="320"/>
      <c r="X824" s="320">
        <v>2</v>
      </c>
      <c r="Y824" s="320">
        <v>3</v>
      </c>
      <c r="Z824" s="320">
        <v>4</v>
      </c>
      <c r="AA824" s="320">
        <v>1</v>
      </c>
      <c r="AB824" s="320"/>
      <c r="AC824" s="320"/>
      <c r="AD824" s="320">
        <v>5</v>
      </c>
      <c r="AE824" s="320">
        <v>5</v>
      </c>
      <c r="AF824" s="320">
        <v>3</v>
      </c>
      <c r="AG824" s="320">
        <v>2</v>
      </c>
      <c r="AH824" s="320">
        <v>5</v>
      </c>
      <c r="AI824" s="320">
        <v>5</v>
      </c>
      <c r="AJ824" s="320">
        <v>5</v>
      </c>
      <c r="AK824" s="320">
        <v>3</v>
      </c>
      <c r="AL824" s="320">
        <v>4</v>
      </c>
      <c r="AM824" s="320">
        <v>5</v>
      </c>
      <c r="AN824" s="320">
        <v>4</v>
      </c>
      <c r="AO824" s="320">
        <v>3</v>
      </c>
      <c r="AP824" s="320">
        <v>5</v>
      </c>
      <c r="AQ824" s="320">
        <v>5</v>
      </c>
      <c r="AR824" s="320">
        <v>3</v>
      </c>
      <c r="AS824" s="320">
        <v>5</v>
      </c>
      <c r="AT824" s="320" t="s">
        <v>22</v>
      </c>
      <c r="AU824" s="320">
        <v>3</v>
      </c>
      <c r="AV824" s="320"/>
      <c r="AW824" s="320">
        <v>5</v>
      </c>
      <c r="AX824" s="320">
        <v>5</v>
      </c>
      <c r="AY824" s="320">
        <v>4</v>
      </c>
      <c r="AZ824" s="320">
        <v>5</v>
      </c>
      <c r="BA824" s="320">
        <v>5</v>
      </c>
      <c r="BB824" s="320">
        <v>5</v>
      </c>
      <c r="BC824" s="320"/>
      <c r="BD824" s="320" t="s">
        <v>22</v>
      </c>
      <c r="BE824" s="320" t="s">
        <v>22</v>
      </c>
      <c r="BF824" s="320"/>
      <c r="BG824" s="320"/>
      <c r="BH824" s="320">
        <v>5</v>
      </c>
      <c r="BI824" s="320">
        <v>5</v>
      </c>
      <c r="BJ824" s="320"/>
      <c r="BK824" s="320">
        <v>4</v>
      </c>
      <c r="BL824" s="320">
        <v>3</v>
      </c>
      <c r="BM824" s="320"/>
      <c r="BN824" s="320"/>
      <c r="BO824" s="381">
        <v>43497.47148148148</v>
      </c>
    </row>
    <row r="825" spans="1:67" ht="15" x14ac:dyDescent="0.25">
      <c r="A825" s="244" t="str">
        <f>IFERROR(LOOKUP(H825,BLIOTECAS!$D$2:$D$30,BLIOTECAS!$C$2:$C$30),"N/C")</f>
        <v>F. Trabajo Social</v>
      </c>
      <c r="B825" s="243" t="str">
        <f>IFERROR(LOOKUP(H825,BLIOTECAS!$D$2:$D$29,BLIOTECAS!$E$2:$E$29),"N/C")</f>
        <v>Ciencias Sociales</v>
      </c>
      <c r="C825" s="243">
        <f>LOOKUP(H825,BLIOTECAS!$D$2:$D$30,BLIOTECAS!$F$2:$F$30)</f>
        <v>3</v>
      </c>
      <c r="D825" s="320">
        <v>839</v>
      </c>
      <c r="E825" s="320"/>
      <c r="F825" s="320"/>
      <c r="G825" s="320">
        <v>1</v>
      </c>
      <c r="H825" s="320">
        <v>26</v>
      </c>
      <c r="I825" s="320"/>
      <c r="J825" s="320">
        <v>2</v>
      </c>
      <c r="K825" s="320">
        <v>3</v>
      </c>
      <c r="L825" s="320"/>
      <c r="M825" s="320">
        <v>26</v>
      </c>
      <c r="N825" s="320">
        <v>9</v>
      </c>
      <c r="O825" s="320">
        <v>20</v>
      </c>
      <c r="P825" s="320"/>
      <c r="Q825" s="320"/>
      <c r="R825" s="320"/>
      <c r="S825" s="320">
        <v>4</v>
      </c>
      <c r="T825" s="320">
        <v>4</v>
      </c>
      <c r="U825" s="320">
        <v>3</v>
      </c>
      <c r="V825" s="320">
        <v>3</v>
      </c>
      <c r="W825" s="320"/>
      <c r="X825" s="320">
        <v>2</v>
      </c>
      <c r="Y825" s="320"/>
      <c r="Z825" s="320"/>
      <c r="AA825" s="320"/>
      <c r="AB825" s="320"/>
      <c r="AC825" s="320"/>
      <c r="AD825" s="320">
        <v>4</v>
      </c>
      <c r="AE825" s="320">
        <v>3</v>
      </c>
      <c r="AF825" s="320">
        <v>2</v>
      </c>
      <c r="AG825" s="320">
        <v>1</v>
      </c>
      <c r="AH825" s="320">
        <v>4</v>
      </c>
      <c r="AI825" s="320">
        <v>5</v>
      </c>
      <c r="AJ825" s="320">
        <v>5</v>
      </c>
      <c r="AK825" s="320">
        <v>4</v>
      </c>
      <c r="AL825" s="320">
        <v>4</v>
      </c>
      <c r="AM825" s="320">
        <v>3</v>
      </c>
      <c r="AN825" s="320">
        <v>5</v>
      </c>
      <c r="AO825" s="320">
        <v>4</v>
      </c>
      <c r="AP825" s="320">
        <v>3</v>
      </c>
      <c r="AQ825" s="320">
        <v>5</v>
      </c>
      <c r="AR825" s="320">
        <v>3</v>
      </c>
      <c r="AS825" s="320">
        <v>4</v>
      </c>
      <c r="AT825" s="320" t="s">
        <v>22</v>
      </c>
      <c r="AU825" s="320">
        <v>4</v>
      </c>
      <c r="AV825" s="320"/>
      <c r="AW825" s="320">
        <v>4</v>
      </c>
      <c r="AX825" s="320">
        <v>2</v>
      </c>
      <c r="AY825" s="320">
        <v>4</v>
      </c>
      <c r="AZ825" s="320">
        <v>4</v>
      </c>
      <c r="BA825" s="320">
        <v>5</v>
      </c>
      <c r="BB825" s="320">
        <v>4</v>
      </c>
      <c r="BC825" s="320"/>
      <c r="BD825" s="320" t="s">
        <v>22</v>
      </c>
      <c r="BE825" s="320" t="s">
        <v>22</v>
      </c>
      <c r="BF825" s="320"/>
      <c r="BG825" s="320"/>
      <c r="BH825" s="320">
        <v>3</v>
      </c>
      <c r="BI825" s="320">
        <v>3</v>
      </c>
      <c r="BJ825" s="320"/>
      <c r="BK825" s="320">
        <v>4</v>
      </c>
      <c r="BL825" s="320">
        <v>4</v>
      </c>
      <c r="BM825" s="320"/>
      <c r="BN825" s="320"/>
      <c r="BO825" s="381">
        <v>43497.471620370372</v>
      </c>
    </row>
    <row r="826" spans="1:67" ht="15" x14ac:dyDescent="0.25">
      <c r="A826" s="244" t="str">
        <f>IFERROR(LOOKUP(H826,BLIOTECAS!$D$2:$D$30,BLIOTECAS!$C$2:$C$30),"N/C")</f>
        <v>F. Óptica y Optometría</v>
      </c>
      <c r="B826" s="243" t="str">
        <f>IFERROR(LOOKUP(H826,BLIOTECAS!$D$2:$D$29,BLIOTECAS!$E$2:$E$29),"N/C")</f>
        <v>Ciencias de la Salud</v>
      </c>
      <c r="C826" s="243">
        <f>LOOKUP(H826,BLIOTECAS!$D$2:$D$30,BLIOTECAS!$F$2:$F$30)</f>
        <v>4</v>
      </c>
      <c r="D826" s="320">
        <v>840</v>
      </c>
      <c r="E826" s="320"/>
      <c r="F826" s="320"/>
      <c r="G826" s="320">
        <v>1</v>
      </c>
      <c r="H826" s="320">
        <v>25</v>
      </c>
      <c r="I826" s="320"/>
      <c r="J826" s="320">
        <v>3</v>
      </c>
      <c r="K826" s="320">
        <v>3</v>
      </c>
      <c r="L826" s="320"/>
      <c r="M826" s="320">
        <v>25</v>
      </c>
      <c r="N826" s="320">
        <v>25</v>
      </c>
      <c r="O826" s="320">
        <v>25</v>
      </c>
      <c r="P826" s="320"/>
      <c r="Q826" s="320"/>
      <c r="R826" s="320"/>
      <c r="S826" s="320">
        <v>5</v>
      </c>
      <c r="T826" s="320">
        <v>3</v>
      </c>
      <c r="U826" s="320">
        <v>5</v>
      </c>
      <c r="V826" s="320">
        <v>5</v>
      </c>
      <c r="W826" s="320"/>
      <c r="X826" s="320">
        <v>2</v>
      </c>
      <c r="Y826" s="320"/>
      <c r="Z826" s="320"/>
      <c r="AA826" s="320"/>
      <c r="AB826" s="320"/>
      <c r="AC826" s="320"/>
      <c r="AD826" s="320">
        <v>4</v>
      </c>
      <c r="AE826" s="320">
        <v>1</v>
      </c>
      <c r="AF826" s="320">
        <v>1</v>
      </c>
      <c r="AG826" s="320">
        <v>1</v>
      </c>
      <c r="AH826" s="320">
        <v>5</v>
      </c>
      <c r="AI826" s="320">
        <v>5</v>
      </c>
      <c r="AJ826" s="320">
        <v>5</v>
      </c>
      <c r="AK826" s="320">
        <v>1</v>
      </c>
      <c r="AL826" s="320">
        <v>4</v>
      </c>
      <c r="AM826" s="320">
        <v>5</v>
      </c>
      <c r="AN826" s="320">
        <v>4</v>
      </c>
      <c r="AO826" s="320">
        <v>3</v>
      </c>
      <c r="AP826" s="320">
        <v>5</v>
      </c>
      <c r="AQ826" s="320">
        <v>3</v>
      </c>
      <c r="AR826" s="320">
        <v>4</v>
      </c>
      <c r="AS826" s="320">
        <v>3</v>
      </c>
      <c r="AT826" s="320" t="s">
        <v>22</v>
      </c>
      <c r="AU826" s="320">
        <v>3</v>
      </c>
      <c r="AV826" s="320"/>
      <c r="AW826" s="320">
        <v>5</v>
      </c>
      <c r="AX826" s="320">
        <v>5</v>
      </c>
      <c r="AY826" s="320">
        <v>4</v>
      </c>
      <c r="AZ826" s="320">
        <v>5</v>
      </c>
      <c r="BA826" s="320">
        <v>5</v>
      </c>
      <c r="BB826" s="320">
        <v>5</v>
      </c>
      <c r="BC826" s="320"/>
      <c r="BD826" s="320" t="s">
        <v>22</v>
      </c>
      <c r="BE826" s="320" t="s">
        <v>22</v>
      </c>
      <c r="BF826" s="320"/>
      <c r="BG826" s="320"/>
      <c r="BH826" s="320">
        <v>5</v>
      </c>
      <c r="BI826" s="320">
        <v>5</v>
      </c>
      <c r="BJ826" s="320"/>
      <c r="BK826" s="320">
        <v>4</v>
      </c>
      <c r="BL826" s="320"/>
      <c r="BM826" s="320"/>
      <c r="BN826" s="320"/>
      <c r="BO826" s="381">
        <v>43497.471655092595</v>
      </c>
    </row>
    <row r="827" spans="1:67" ht="15" x14ac:dyDescent="0.25">
      <c r="A827" s="244" t="str">
        <f>IFERROR(LOOKUP(H827,BLIOTECAS!$D$2:$D$30,BLIOTECAS!$C$2:$C$30),"N/C")</f>
        <v>F. Farmacia</v>
      </c>
      <c r="B827" s="243" t="str">
        <f>IFERROR(LOOKUP(H827,BLIOTECAS!$D$2:$D$29,BLIOTECAS!$E$2:$E$29),"N/C")</f>
        <v>Ciencias de la Salud</v>
      </c>
      <c r="C827" s="243">
        <f>LOOKUP(H827,BLIOTECAS!$D$2:$D$30,BLIOTECAS!$F$2:$F$30)</f>
        <v>4</v>
      </c>
      <c r="D827" s="320">
        <v>841</v>
      </c>
      <c r="E827" s="320"/>
      <c r="F827" s="320"/>
      <c r="G827" s="320">
        <v>1</v>
      </c>
      <c r="H827" s="320">
        <v>13</v>
      </c>
      <c r="I827" s="320"/>
      <c r="J827" s="320">
        <v>4</v>
      </c>
      <c r="K827" s="320">
        <v>3</v>
      </c>
      <c r="L827" s="320"/>
      <c r="M827" s="320">
        <v>13</v>
      </c>
      <c r="N827" s="320">
        <v>22</v>
      </c>
      <c r="O827" s="320">
        <v>19</v>
      </c>
      <c r="P827" s="320"/>
      <c r="Q827" s="320"/>
      <c r="R827" s="320"/>
      <c r="S827" s="320">
        <v>4</v>
      </c>
      <c r="T827" s="320">
        <v>4</v>
      </c>
      <c r="U827" s="320">
        <v>3</v>
      </c>
      <c r="V827" s="320">
        <v>2</v>
      </c>
      <c r="W827" s="320">
        <v>1</v>
      </c>
      <c r="X827" s="320"/>
      <c r="Y827" s="320"/>
      <c r="Z827" s="320"/>
      <c r="AA827" s="321"/>
      <c r="AB827" s="320"/>
      <c r="AC827" s="320"/>
      <c r="AD827" s="320">
        <v>4</v>
      </c>
      <c r="AE827" s="320">
        <v>3</v>
      </c>
      <c r="AF827" s="320">
        <v>4</v>
      </c>
      <c r="AG827" s="320">
        <v>2</v>
      </c>
      <c r="AH827" s="320">
        <v>5</v>
      </c>
      <c r="AI827" s="320">
        <v>2</v>
      </c>
      <c r="AJ827" s="320">
        <v>5</v>
      </c>
      <c r="AK827" s="320">
        <v>1</v>
      </c>
      <c r="AL827" s="320">
        <v>3</v>
      </c>
      <c r="AM827" s="320">
        <v>5</v>
      </c>
      <c r="AN827" s="320">
        <v>5</v>
      </c>
      <c r="AO827" s="320">
        <v>3</v>
      </c>
      <c r="AP827" s="320">
        <v>5</v>
      </c>
      <c r="AQ827" s="320">
        <v>5</v>
      </c>
      <c r="AR827" s="320">
        <v>3</v>
      </c>
      <c r="AS827" s="320">
        <v>3</v>
      </c>
      <c r="AT827" s="320" t="s">
        <v>22</v>
      </c>
      <c r="AU827" s="320">
        <v>4</v>
      </c>
      <c r="AV827" s="320"/>
      <c r="AW827" s="320">
        <v>5</v>
      </c>
      <c r="AX827" s="320">
        <v>5</v>
      </c>
      <c r="AY827" s="320">
        <v>5</v>
      </c>
      <c r="AZ827" s="320">
        <v>5</v>
      </c>
      <c r="BA827" s="320">
        <v>5</v>
      </c>
      <c r="BB827" s="320">
        <v>5</v>
      </c>
      <c r="BC827" s="320"/>
      <c r="BD827" s="320" t="s">
        <v>356</v>
      </c>
      <c r="BE827" s="320" t="s">
        <v>22</v>
      </c>
      <c r="BF827" s="320"/>
      <c r="BG827" s="320"/>
      <c r="BH827" s="320">
        <v>5</v>
      </c>
      <c r="BI827" s="320">
        <v>4</v>
      </c>
      <c r="BJ827" s="320"/>
      <c r="BK827" s="320">
        <v>4</v>
      </c>
      <c r="BL827" s="320">
        <v>4</v>
      </c>
      <c r="BM827" s="320"/>
      <c r="BN827" s="320" t="s">
        <v>795</v>
      </c>
      <c r="BO827" s="381">
        <v>43497.471875000003</v>
      </c>
    </row>
    <row r="828" spans="1:67" ht="15" x14ac:dyDescent="0.25">
      <c r="A828" s="244" t="str">
        <f>IFERROR(LOOKUP(H828,BLIOTECAS!$D$2:$D$30,BLIOTECAS!$C$2:$C$30),"N/C")</f>
        <v>F. Farmacia</v>
      </c>
      <c r="B828" s="243" t="str">
        <f>IFERROR(LOOKUP(H828,BLIOTECAS!$D$2:$D$29,BLIOTECAS!$E$2:$E$29),"N/C")</f>
        <v>Ciencias de la Salud</v>
      </c>
      <c r="C828" s="243">
        <f>LOOKUP(H828,BLIOTECAS!$D$2:$D$30,BLIOTECAS!$F$2:$F$30)</f>
        <v>4</v>
      </c>
      <c r="D828" s="320">
        <v>842</v>
      </c>
      <c r="E828" s="320"/>
      <c r="F828" s="320"/>
      <c r="G828" s="320">
        <v>1</v>
      </c>
      <c r="H828" s="320">
        <v>13</v>
      </c>
      <c r="I828" s="320"/>
      <c r="J828" s="320">
        <v>4</v>
      </c>
      <c r="K828" s="320">
        <v>3</v>
      </c>
      <c r="L828" s="320"/>
      <c r="M828" s="320">
        <v>13</v>
      </c>
      <c r="N828" s="320">
        <v>18</v>
      </c>
      <c r="O828" s="320">
        <v>19</v>
      </c>
      <c r="P828" s="320" t="s">
        <v>796</v>
      </c>
      <c r="Q828" s="320"/>
      <c r="R828" s="320"/>
      <c r="S828" s="320">
        <v>3</v>
      </c>
      <c r="T828" s="320">
        <v>2</v>
      </c>
      <c r="U828" s="320">
        <v>3</v>
      </c>
      <c r="V828" s="320">
        <v>2</v>
      </c>
      <c r="W828" s="320">
        <v>1</v>
      </c>
      <c r="X828" s="320"/>
      <c r="Y828" s="320"/>
      <c r="Z828" s="320"/>
      <c r="AA828" s="320"/>
      <c r="AB828" s="320"/>
      <c r="AC828" s="320"/>
      <c r="AD828" s="320">
        <v>5</v>
      </c>
      <c r="AE828" s="320">
        <v>1</v>
      </c>
      <c r="AF828" s="320">
        <v>1</v>
      </c>
      <c r="AG828" s="320">
        <v>3</v>
      </c>
      <c r="AH828" s="320">
        <v>5</v>
      </c>
      <c r="AI828" s="320">
        <v>3</v>
      </c>
      <c r="AJ828" s="320">
        <v>5</v>
      </c>
      <c r="AK828" s="320">
        <v>3</v>
      </c>
      <c r="AL828" s="320">
        <v>4</v>
      </c>
      <c r="AM828" s="320">
        <v>5</v>
      </c>
      <c r="AN828" s="320">
        <v>5</v>
      </c>
      <c r="AO828" s="320">
        <v>4</v>
      </c>
      <c r="AP828" s="320">
        <v>4</v>
      </c>
      <c r="AQ828" s="320">
        <v>5</v>
      </c>
      <c r="AR828" s="320">
        <v>5</v>
      </c>
      <c r="AS828" s="320">
        <v>5</v>
      </c>
      <c r="AT828" s="320" t="s">
        <v>22</v>
      </c>
      <c r="AU828" s="320">
        <v>5</v>
      </c>
      <c r="AV828" s="320"/>
      <c r="AW828" s="320">
        <v>5</v>
      </c>
      <c r="AX828" s="320">
        <v>1</v>
      </c>
      <c r="AY828" s="320">
        <v>4</v>
      </c>
      <c r="AZ828" s="320">
        <v>5</v>
      </c>
      <c r="BA828" s="320">
        <v>5</v>
      </c>
      <c r="BB828" s="320">
        <v>5</v>
      </c>
      <c r="BC828" s="320"/>
      <c r="BD828" s="320" t="s">
        <v>356</v>
      </c>
      <c r="BE828" s="320" t="s">
        <v>22</v>
      </c>
      <c r="BF828" s="320">
        <v>3</v>
      </c>
      <c r="BG828" s="320"/>
      <c r="BH828" s="320">
        <v>5</v>
      </c>
      <c r="BI828" s="320">
        <v>5</v>
      </c>
      <c r="BJ828" s="320"/>
      <c r="BK828" s="320">
        <v>4</v>
      </c>
      <c r="BL828" s="320">
        <v>5</v>
      </c>
      <c r="BM828" s="320"/>
      <c r="BN828" s="320"/>
      <c r="BO828" s="381">
        <v>43497.471979166665</v>
      </c>
    </row>
    <row r="829" spans="1:67" ht="15" x14ac:dyDescent="0.25">
      <c r="A829" s="244" t="str">
        <f>IFERROR(LOOKUP(H829,BLIOTECAS!$D$2:$D$30,BLIOTECAS!$C$2:$C$30),"N/C")</f>
        <v>F. Psicología</v>
      </c>
      <c r="B829" s="243" t="str">
        <f>IFERROR(LOOKUP(H829,BLIOTECAS!$D$2:$D$29,BLIOTECAS!$E$2:$E$29),"N/C")</f>
        <v>Ciencias de la Salud</v>
      </c>
      <c r="C829" s="243">
        <f>LOOKUP(H829,BLIOTECAS!$D$2:$D$30,BLIOTECAS!$F$2:$F$30)</f>
        <v>4</v>
      </c>
      <c r="D829" s="320">
        <v>843</v>
      </c>
      <c r="E829" s="320"/>
      <c r="F829" s="320"/>
      <c r="G829" s="320">
        <v>1</v>
      </c>
      <c r="H829" s="320">
        <v>20</v>
      </c>
      <c r="I829" s="320"/>
      <c r="J829" s="320">
        <v>4</v>
      </c>
      <c r="K829" s="320">
        <v>4</v>
      </c>
      <c r="L829" s="320"/>
      <c r="M829" s="320">
        <v>20</v>
      </c>
      <c r="N829" s="320"/>
      <c r="O829" s="320"/>
      <c r="P829" s="320" t="s">
        <v>797</v>
      </c>
      <c r="Q829" s="320"/>
      <c r="R829" s="320"/>
      <c r="S829" s="320">
        <v>5</v>
      </c>
      <c r="T829" s="320">
        <v>4</v>
      </c>
      <c r="U829" s="320">
        <v>4</v>
      </c>
      <c r="V829" s="320">
        <v>3</v>
      </c>
      <c r="W829" s="320"/>
      <c r="X829" s="320">
        <v>2</v>
      </c>
      <c r="Y829" s="320"/>
      <c r="Z829" s="320"/>
      <c r="AA829" s="320"/>
      <c r="AB829" s="320"/>
      <c r="AC829" s="320"/>
      <c r="AD829" s="320">
        <v>3</v>
      </c>
      <c r="AE829" s="320">
        <v>2</v>
      </c>
      <c r="AF829" s="320">
        <v>3</v>
      </c>
      <c r="AG829" s="320">
        <v>1</v>
      </c>
      <c r="AH829" s="320">
        <v>3</v>
      </c>
      <c r="AI829" s="320">
        <v>3</v>
      </c>
      <c r="AJ829" s="320">
        <v>3</v>
      </c>
      <c r="AK829" s="320">
        <v>1</v>
      </c>
      <c r="AL829" s="320">
        <v>3</v>
      </c>
      <c r="AM829" s="320">
        <v>4</v>
      </c>
      <c r="AN829" s="320">
        <v>4</v>
      </c>
      <c r="AO829" s="320">
        <v>3</v>
      </c>
      <c r="AP829" s="320">
        <v>4</v>
      </c>
      <c r="AQ829" s="320">
        <v>2</v>
      </c>
      <c r="AR829" s="320">
        <v>4</v>
      </c>
      <c r="AS829" s="320">
        <v>3</v>
      </c>
      <c r="AT829" s="320" t="s">
        <v>22</v>
      </c>
      <c r="AU829" s="320">
        <v>4</v>
      </c>
      <c r="AV829" s="320"/>
      <c r="AW829" s="320">
        <v>5</v>
      </c>
      <c r="AX829" s="320">
        <v>5</v>
      </c>
      <c r="AY829" s="320">
        <v>5</v>
      </c>
      <c r="AZ829" s="320">
        <v>5</v>
      </c>
      <c r="BA829" s="320">
        <v>5</v>
      </c>
      <c r="BB829" s="320">
        <v>5</v>
      </c>
      <c r="BC829" s="320"/>
      <c r="BD829" s="320" t="s">
        <v>356</v>
      </c>
      <c r="BE829" s="320" t="s">
        <v>22</v>
      </c>
      <c r="BF829" s="320"/>
      <c r="BG829" s="320"/>
      <c r="BH829" s="320">
        <v>4</v>
      </c>
      <c r="BI829" s="320">
        <v>5</v>
      </c>
      <c r="BJ829" s="320"/>
      <c r="BK829" s="320">
        <v>4</v>
      </c>
      <c r="BL829" s="320">
        <v>4</v>
      </c>
      <c r="BM829" s="320"/>
      <c r="BN829" s="320" t="s">
        <v>798</v>
      </c>
      <c r="BO829" s="381">
        <v>43497.471979166665</v>
      </c>
    </row>
    <row r="830" spans="1:67" ht="15" x14ac:dyDescent="0.25">
      <c r="A830" s="244" t="str">
        <f>IFERROR(LOOKUP(H830,BLIOTECAS!$D$2:$D$30,BLIOTECAS!$C$2:$C$30),"N/C")</f>
        <v>F. Ciencias Físicas</v>
      </c>
      <c r="B830" s="243" t="str">
        <f>IFERROR(LOOKUP(H830,BLIOTECAS!$D$2:$D$29,BLIOTECAS!$E$2:$E$29),"N/C")</f>
        <v>Ciencias Experimentales</v>
      </c>
      <c r="C830" s="243">
        <f>LOOKUP(H830,BLIOTECAS!$D$2:$D$30,BLIOTECAS!$F$2:$F$30)</f>
        <v>2</v>
      </c>
      <c r="D830" s="320">
        <v>844</v>
      </c>
      <c r="E830" s="320"/>
      <c r="F830" s="320"/>
      <c r="G830" s="320">
        <v>1</v>
      </c>
      <c r="H830" s="320">
        <v>6</v>
      </c>
      <c r="I830" s="320"/>
      <c r="J830" s="320">
        <v>5</v>
      </c>
      <c r="K830" s="320">
        <v>4</v>
      </c>
      <c r="L830" s="320"/>
      <c r="M830" s="320">
        <v>6</v>
      </c>
      <c r="N830" s="320">
        <v>8</v>
      </c>
      <c r="O830" s="320">
        <v>15</v>
      </c>
      <c r="P830" s="320"/>
      <c r="Q830" s="320"/>
      <c r="R830" s="320"/>
      <c r="S830" s="320">
        <v>5</v>
      </c>
      <c r="T830" s="320">
        <v>5</v>
      </c>
      <c r="U830" s="320">
        <v>4</v>
      </c>
      <c r="V830" s="320">
        <v>5</v>
      </c>
      <c r="W830" s="320">
        <v>1</v>
      </c>
      <c r="X830" s="320"/>
      <c r="Y830" s="320"/>
      <c r="Z830" s="320"/>
      <c r="AA830" s="320"/>
      <c r="AB830" s="320"/>
      <c r="AC830" s="320"/>
      <c r="AD830" s="320">
        <v>5</v>
      </c>
      <c r="AE830" s="320">
        <v>1</v>
      </c>
      <c r="AF830" s="320">
        <v>1</v>
      </c>
      <c r="AG830" s="320">
        <v>4</v>
      </c>
      <c r="AH830" s="320">
        <v>5</v>
      </c>
      <c r="AI830" s="320">
        <v>4</v>
      </c>
      <c r="AJ830" s="320">
        <v>5</v>
      </c>
      <c r="AK830" s="320">
        <v>4</v>
      </c>
      <c r="AL830" s="320">
        <v>4</v>
      </c>
      <c r="AM830" s="320">
        <v>5</v>
      </c>
      <c r="AN830" s="320">
        <v>3</v>
      </c>
      <c r="AO830" s="320">
        <v>3</v>
      </c>
      <c r="AP830" s="320">
        <v>4</v>
      </c>
      <c r="AQ830" s="320">
        <v>5</v>
      </c>
      <c r="AR830" s="320">
        <v>3</v>
      </c>
      <c r="AS830" s="320">
        <v>3</v>
      </c>
      <c r="AT830" s="320" t="s">
        <v>356</v>
      </c>
      <c r="AU830" s="320">
        <v>4</v>
      </c>
      <c r="AV830" s="320"/>
      <c r="AW830" s="320">
        <v>4</v>
      </c>
      <c r="AX830" s="320">
        <v>5</v>
      </c>
      <c r="AY830" s="320">
        <v>5</v>
      </c>
      <c r="AZ830" s="320">
        <v>5</v>
      </c>
      <c r="BA830" s="320">
        <v>2</v>
      </c>
      <c r="BB830" s="320">
        <v>5</v>
      </c>
      <c r="BC830" s="320"/>
      <c r="BD830" s="320" t="s">
        <v>22</v>
      </c>
      <c r="BE830" s="320" t="s">
        <v>22</v>
      </c>
      <c r="BF830" s="320"/>
      <c r="BG830" s="320"/>
      <c r="BH830" s="320">
        <v>3</v>
      </c>
      <c r="BI830" s="320">
        <v>2</v>
      </c>
      <c r="BJ830" s="320"/>
      <c r="BK830" s="320">
        <v>4</v>
      </c>
      <c r="BL830" s="320">
        <v>4</v>
      </c>
      <c r="BM830" s="320"/>
      <c r="BN830" s="320" t="s">
        <v>799</v>
      </c>
      <c r="BO830" s="381">
        <v>43497.472233796296</v>
      </c>
    </row>
    <row r="831" spans="1:67" ht="15" x14ac:dyDescent="0.25">
      <c r="A831" s="244" t="str">
        <f>IFERROR(LOOKUP(H831,BLIOTECAS!$D$2:$D$30,BLIOTECAS!$C$2:$C$30),"N/C")</f>
        <v>F. Trabajo Social</v>
      </c>
      <c r="B831" s="243" t="str">
        <f>IFERROR(LOOKUP(H831,BLIOTECAS!$D$2:$D$29,BLIOTECAS!$E$2:$E$29),"N/C")</f>
        <v>Ciencias Sociales</v>
      </c>
      <c r="C831" s="243">
        <f>LOOKUP(H831,BLIOTECAS!$D$2:$D$30,BLIOTECAS!$F$2:$F$30)</f>
        <v>3</v>
      </c>
      <c r="D831" s="320">
        <v>845</v>
      </c>
      <c r="E831" s="320"/>
      <c r="F831" s="320"/>
      <c r="G831" s="320">
        <v>1</v>
      </c>
      <c r="H831" s="320">
        <v>26</v>
      </c>
      <c r="I831" s="320"/>
      <c r="J831" s="320">
        <v>5</v>
      </c>
      <c r="K831" s="320">
        <v>5</v>
      </c>
      <c r="L831" s="320"/>
      <c r="M831" s="320">
        <v>26</v>
      </c>
      <c r="N831" s="320"/>
      <c r="O831" s="320"/>
      <c r="P831" s="320"/>
      <c r="Q831" s="320"/>
      <c r="R831" s="320"/>
      <c r="S831" s="320">
        <v>5</v>
      </c>
      <c r="T831" s="320">
        <v>3</v>
      </c>
      <c r="U831" s="320">
        <v>5</v>
      </c>
      <c r="V831" s="320">
        <v>3</v>
      </c>
      <c r="W831" s="320">
        <v>1</v>
      </c>
      <c r="X831" s="320"/>
      <c r="Y831" s="320"/>
      <c r="Z831" s="320"/>
      <c r="AA831" s="320"/>
      <c r="AB831" s="320"/>
      <c r="AC831" s="320"/>
      <c r="AD831" s="320">
        <v>5</v>
      </c>
      <c r="AE831" s="320">
        <v>1</v>
      </c>
      <c r="AF831" s="320">
        <v>4</v>
      </c>
      <c r="AG831" s="320">
        <v>1</v>
      </c>
      <c r="AH831" s="320">
        <v>5</v>
      </c>
      <c r="AI831" s="320">
        <v>3</v>
      </c>
      <c r="AJ831" s="320">
        <v>5</v>
      </c>
      <c r="AK831" s="320">
        <v>3</v>
      </c>
      <c r="AL831" s="320">
        <v>5</v>
      </c>
      <c r="AM831" s="320">
        <v>5</v>
      </c>
      <c r="AN831" s="320">
        <v>5</v>
      </c>
      <c r="AO831" s="320">
        <v>5</v>
      </c>
      <c r="AP831" s="320">
        <v>5</v>
      </c>
      <c r="AQ831" s="320">
        <v>5</v>
      </c>
      <c r="AR831" s="320">
        <v>3</v>
      </c>
      <c r="AS831" s="320">
        <v>5</v>
      </c>
      <c r="AT831" s="320" t="s">
        <v>356</v>
      </c>
      <c r="AU831" s="320">
        <v>5</v>
      </c>
      <c r="AV831" s="320"/>
      <c r="AW831" s="320">
        <v>5</v>
      </c>
      <c r="AX831" s="320">
        <v>5</v>
      </c>
      <c r="AY831" s="320">
        <v>5</v>
      </c>
      <c r="AZ831" s="320">
        <v>5</v>
      </c>
      <c r="BA831" s="320">
        <v>5</v>
      </c>
      <c r="BB831" s="320">
        <v>5</v>
      </c>
      <c r="BC831" s="320"/>
      <c r="BD831" s="320" t="s">
        <v>22</v>
      </c>
      <c r="BE831" s="320" t="s">
        <v>22</v>
      </c>
      <c r="BF831" s="320"/>
      <c r="BG831" s="320"/>
      <c r="BH831" s="320">
        <v>5</v>
      </c>
      <c r="BI831" s="320">
        <v>5</v>
      </c>
      <c r="BJ831" s="320"/>
      <c r="BK831" s="320">
        <v>5</v>
      </c>
      <c r="BL831" s="320">
        <v>3</v>
      </c>
      <c r="BM831" s="320"/>
      <c r="BN831" s="320" t="s">
        <v>800</v>
      </c>
      <c r="BO831" s="381">
        <v>43497.472291666665</v>
      </c>
    </row>
    <row r="832" spans="1:67" ht="15" x14ac:dyDescent="0.25">
      <c r="A832" s="244" t="str">
        <f>IFERROR(LOOKUP(H832,BLIOTECAS!$D$2:$D$30,BLIOTECAS!$C$2:$C$30),"N/C")</f>
        <v>F. Filología</v>
      </c>
      <c r="B832" s="243" t="str">
        <f>IFERROR(LOOKUP(H832,BLIOTECAS!$D$2:$D$29,BLIOTECAS!$E$2:$E$29),"N/C")</f>
        <v>Humanidades</v>
      </c>
      <c r="C832" s="243">
        <f>LOOKUP(H832,BLIOTECAS!$D$2:$D$30,BLIOTECAS!$F$2:$F$30)</f>
        <v>1</v>
      </c>
      <c r="D832" s="320">
        <v>846</v>
      </c>
      <c r="E832" s="320"/>
      <c r="F832" s="320"/>
      <c r="G832" s="320">
        <v>1</v>
      </c>
      <c r="H832" s="320">
        <v>14</v>
      </c>
      <c r="I832" s="320"/>
      <c r="J832" s="320">
        <v>4</v>
      </c>
      <c r="K832" s="320">
        <v>3</v>
      </c>
      <c r="L832" s="320"/>
      <c r="M832" s="320">
        <v>29</v>
      </c>
      <c r="N832" s="320"/>
      <c r="O832" s="320"/>
      <c r="P832" s="320"/>
      <c r="Q832" s="320"/>
      <c r="R832" s="320"/>
      <c r="S832" s="320">
        <v>5</v>
      </c>
      <c r="T832" s="320">
        <v>4</v>
      </c>
      <c r="U832" s="320">
        <v>4</v>
      </c>
      <c r="V832" s="320">
        <v>4</v>
      </c>
      <c r="W832" s="320">
        <v>1</v>
      </c>
      <c r="X832" s="320">
        <v>2</v>
      </c>
      <c r="Y832" s="320"/>
      <c r="Z832" s="320"/>
      <c r="AA832" s="320"/>
      <c r="AB832" s="320"/>
      <c r="AC832" s="320"/>
      <c r="AD832" s="320">
        <v>3</v>
      </c>
      <c r="AE832" s="320">
        <v>1</v>
      </c>
      <c r="AF832" s="320">
        <v>2</v>
      </c>
      <c r="AG832" s="320">
        <v>3</v>
      </c>
      <c r="AH832" s="320">
        <v>4</v>
      </c>
      <c r="AI832" s="320">
        <v>5</v>
      </c>
      <c r="AJ832" s="320">
        <v>4</v>
      </c>
      <c r="AK832" s="320">
        <v>3</v>
      </c>
      <c r="AL832" s="320">
        <v>4</v>
      </c>
      <c r="AM832" s="320">
        <v>4</v>
      </c>
      <c r="AN832" s="320">
        <v>3</v>
      </c>
      <c r="AO832" s="320">
        <v>3</v>
      </c>
      <c r="AP832" s="320">
        <v>3</v>
      </c>
      <c r="AQ832" s="320">
        <v>3</v>
      </c>
      <c r="AR832" s="320">
        <v>2</v>
      </c>
      <c r="AS832" s="320">
        <v>3</v>
      </c>
      <c r="AT832" s="320" t="s">
        <v>22</v>
      </c>
      <c r="AU832" s="320">
        <v>3</v>
      </c>
      <c r="AV832" s="320"/>
      <c r="AW832" s="320">
        <v>3</v>
      </c>
      <c r="AX832" s="320">
        <v>2</v>
      </c>
      <c r="AY832" s="320">
        <v>4</v>
      </c>
      <c r="AZ832" s="320">
        <v>5</v>
      </c>
      <c r="BA832" s="320">
        <v>4</v>
      </c>
      <c r="BB832" s="320">
        <v>5</v>
      </c>
      <c r="BC832" s="320"/>
      <c r="BD832" s="320" t="s">
        <v>22</v>
      </c>
      <c r="BE832" s="320" t="s">
        <v>22</v>
      </c>
      <c r="BF832" s="320"/>
      <c r="BG832" s="320"/>
      <c r="BH832" s="320">
        <v>3</v>
      </c>
      <c r="BI832" s="320">
        <v>2</v>
      </c>
      <c r="BJ832" s="320"/>
      <c r="BK832" s="320">
        <v>3</v>
      </c>
      <c r="BL832" s="320">
        <v>3</v>
      </c>
      <c r="BM832" s="320"/>
      <c r="BN832" s="320" t="s">
        <v>801</v>
      </c>
      <c r="BO832" s="381">
        <v>43497.472418981481</v>
      </c>
    </row>
    <row r="833" spans="1:67" ht="15" x14ac:dyDescent="0.25">
      <c r="A833" s="244" t="str">
        <f>IFERROR(LOOKUP(H833,BLIOTECAS!$D$2:$D$30,BLIOTECAS!$C$2:$C$30),"N/C")</f>
        <v>F. Derecho</v>
      </c>
      <c r="B833" s="243" t="str">
        <f>IFERROR(LOOKUP(H833,BLIOTECAS!$D$2:$D$29,BLIOTECAS!$E$2:$E$29),"N/C")</f>
        <v>Ciencias Sociales</v>
      </c>
      <c r="C833" s="243">
        <f>LOOKUP(H833,BLIOTECAS!$D$2:$D$30,BLIOTECAS!$F$2:$F$30)</f>
        <v>3</v>
      </c>
      <c r="D833" s="320">
        <v>847</v>
      </c>
      <c r="E833" s="320"/>
      <c r="F833" s="320"/>
      <c r="G833" s="320">
        <v>1</v>
      </c>
      <c r="H833" s="320">
        <v>11</v>
      </c>
      <c r="I833" s="320"/>
      <c r="J833" s="320">
        <v>3</v>
      </c>
      <c r="K833" s="320">
        <v>4</v>
      </c>
      <c r="L833" s="320"/>
      <c r="M833" s="320">
        <v>29</v>
      </c>
      <c r="N833" s="320">
        <v>28</v>
      </c>
      <c r="O833" s="320">
        <v>11</v>
      </c>
      <c r="P833" s="320"/>
      <c r="Q833" s="320"/>
      <c r="R833" s="320"/>
      <c r="S833" s="320">
        <v>5</v>
      </c>
      <c r="T833" s="320">
        <v>2</v>
      </c>
      <c r="U833" s="320">
        <v>5</v>
      </c>
      <c r="V833" s="320">
        <v>3</v>
      </c>
      <c r="W833" s="320">
        <v>1</v>
      </c>
      <c r="X833" s="320">
        <v>2</v>
      </c>
      <c r="Y833" s="320"/>
      <c r="Z833" s="320"/>
      <c r="AA833" s="320"/>
      <c r="AB833" s="320"/>
      <c r="AC833" s="320"/>
      <c r="AD833" s="320">
        <v>4</v>
      </c>
      <c r="AE833" s="320">
        <v>2</v>
      </c>
      <c r="AF833" s="320">
        <v>5</v>
      </c>
      <c r="AG833" s="320">
        <v>2</v>
      </c>
      <c r="AH833" s="320">
        <v>5</v>
      </c>
      <c r="AI833" s="320">
        <v>5</v>
      </c>
      <c r="AJ833" s="320">
        <v>5</v>
      </c>
      <c r="AK833" s="320">
        <v>1</v>
      </c>
      <c r="AL833" s="320">
        <v>1</v>
      </c>
      <c r="AM833" s="320">
        <v>5</v>
      </c>
      <c r="AN833" s="320">
        <v>5</v>
      </c>
      <c r="AO833" s="320">
        <v>3</v>
      </c>
      <c r="AP833" s="320">
        <v>4</v>
      </c>
      <c r="AQ833" s="320">
        <v>5</v>
      </c>
      <c r="AR833" s="320">
        <v>1</v>
      </c>
      <c r="AS833" s="320">
        <v>3</v>
      </c>
      <c r="AT833" s="320" t="s">
        <v>22</v>
      </c>
      <c r="AU833" s="320">
        <v>3</v>
      </c>
      <c r="AV833" s="320"/>
      <c r="AW833" s="320">
        <v>5</v>
      </c>
      <c r="AX833" s="320">
        <v>3</v>
      </c>
      <c r="AY833" s="320">
        <v>5</v>
      </c>
      <c r="AZ833" s="320">
        <v>5</v>
      </c>
      <c r="BA833" s="320">
        <v>5</v>
      </c>
      <c r="BB833" s="320">
        <v>5</v>
      </c>
      <c r="BC833" s="320"/>
      <c r="BD833" s="320" t="s">
        <v>22</v>
      </c>
      <c r="BE833" s="320" t="s">
        <v>22</v>
      </c>
      <c r="BF833" s="320"/>
      <c r="BG833" s="320"/>
      <c r="BH833" s="320">
        <v>5</v>
      </c>
      <c r="BI833" s="320">
        <v>3</v>
      </c>
      <c r="BJ833" s="320"/>
      <c r="BK833" s="320">
        <v>4</v>
      </c>
      <c r="BL833" s="320">
        <v>3</v>
      </c>
      <c r="BM833" s="320"/>
      <c r="BN833" s="320" t="s">
        <v>802</v>
      </c>
      <c r="BO833" s="381">
        <v>43497.472442129627</v>
      </c>
    </row>
    <row r="834" spans="1:67" ht="15" x14ac:dyDescent="0.25">
      <c r="A834" s="244" t="str">
        <f>IFERROR(LOOKUP(H834,BLIOTECAS!$D$2:$D$30,BLIOTECAS!$C$2:$C$30),"N/C")</f>
        <v>F. Medicina</v>
      </c>
      <c r="B834" s="243" t="str">
        <f>IFERROR(LOOKUP(H834,BLIOTECAS!$D$2:$D$29,BLIOTECAS!$E$2:$E$29),"N/C")</f>
        <v>Ciencias de la Salud</v>
      </c>
      <c r="C834" s="243">
        <f>LOOKUP(H834,BLIOTECAS!$D$2:$D$30,BLIOTECAS!$F$2:$F$30)</f>
        <v>4</v>
      </c>
      <c r="D834" s="320">
        <v>848</v>
      </c>
      <c r="E834" s="320"/>
      <c r="F834" s="320"/>
      <c r="G834" s="320">
        <v>1</v>
      </c>
      <c r="H834" s="320">
        <v>18</v>
      </c>
      <c r="I834" s="320"/>
      <c r="J834" s="320">
        <v>5</v>
      </c>
      <c r="K834" s="320">
        <v>3</v>
      </c>
      <c r="L834" s="320"/>
      <c r="M834" s="320">
        <v>18</v>
      </c>
      <c r="N834" s="320"/>
      <c r="O834" s="320"/>
      <c r="P834" s="320" t="s">
        <v>803</v>
      </c>
      <c r="Q834" s="320"/>
      <c r="R834" s="320"/>
      <c r="S834" s="320">
        <v>2</v>
      </c>
      <c r="T834" s="320">
        <v>5</v>
      </c>
      <c r="U834" s="320">
        <v>2</v>
      </c>
      <c r="V834" s="320">
        <v>3</v>
      </c>
      <c r="W834" s="320"/>
      <c r="X834" s="320">
        <v>2</v>
      </c>
      <c r="Y834" s="320"/>
      <c r="Z834" s="320"/>
      <c r="AA834" s="320"/>
      <c r="AB834" s="320"/>
      <c r="AC834" s="320"/>
      <c r="AD834" s="320">
        <v>1</v>
      </c>
      <c r="AE834" s="320">
        <v>1</v>
      </c>
      <c r="AF834" s="320">
        <v>1</v>
      </c>
      <c r="AG834" s="320">
        <v>3</v>
      </c>
      <c r="AH834" s="320">
        <v>3</v>
      </c>
      <c r="AI834" s="320">
        <v>5</v>
      </c>
      <c r="AJ834" s="320">
        <v>5</v>
      </c>
      <c r="AK834" s="320">
        <v>1</v>
      </c>
      <c r="AL834" s="320">
        <v>2</v>
      </c>
      <c r="AM834" s="320">
        <v>2</v>
      </c>
      <c r="AN834" s="320">
        <v>5</v>
      </c>
      <c r="AO834" s="320">
        <v>2</v>
      </c>
      <c r="AP834" s="320">
        <v>5</v>
      </c>
      <c r="AQ834" s="320">
        <v>2</v>
      </c>
      <c r="AR834" s="320">
        <v>1</v>
      </c>
      <c r="AS834" s="320">
        <v>4</v>
      </c>
      <c r="AT834" s="320" t="s">
        <v>22</v>
      </c>
      <c r="AU834" s="320">
        <v>1</v>
      </c>
      <c r="AV834" s="320"/>
      <c r="AW834" s="320">
        <v>5</v>
      </c>
      <c r="AX834" s="320">
        <v>2</v>
      </c>
      <c r="AY834" s="320">
        <v>5</v>
      </c>
      <c r="AZ834" s="320">
        <v>5</v>
      </c>
      <c r="BA834" s="320">
        <v>5</v>
      </c>
      <c r="BB834" s="320">
        <v>5</v>
      </c>
      <c r="BC834" s="320"/>
      <c r="BD834" s="320" t="s">
        <v>22</v>
      </c>
      <c r="BE834" s="320" t="s">
        <v>356</v>
      </c>
      <c r="BF834" s="320">
        <v>1</v>
      </c>
      <c r="BG834" s="320"/>
      <c r="BH834" s="320">
        <v>5</v>
      </c>
      <c r="BI834" s="320">
        <v>5</v>
      </c>
      <c r="BJ834" s="320"/>
      <c r="BK834" s="320">
        <v>3</v>
      </c>
      <c r="BL834" s="320">
        <v>3</v>
      </c>
      <c r="BM834" s="320"/>
      <c r="BN834" s="320"/>
      <c r="BO834" s="381">
        <v>43497.472627314812</v>
      </c>
    </row>
    <row r="835" spans="1:67" ht="15" x14ac:dyDescent="0.25">
      <c r="A835" s="244" t="str">
        <f>IFERROR(LOOKUP(H835,BLIOTECAS!$D$2:$D$30,BLIOTECAS!$C$2:$C$30),"N/C")</f>
        <v>F. Educación - Centro de Formación del Profesorado</v>
      </c>
      <c r="B835" s="243" t="str">
        <f>IFERROR(LOOKUP(H835,BLIOTECAS!$D$2:$D$29,BLIOTECAS!$E$2:$E$29),"N/C")</f>
        <v>Humanidades</v>
      </c>
      <c r="C835" s="243">
        <f>LOOKUP(H835,BLIOTECAS!$D$2:$D$30,BLIOTECAS!$F$2:$F$30)</f>
        <v>1</v>
      </c>
      <c r="D835" s="320">
        <v>849</v>
      </c>
      <c r="E835" s="320"/>
      <c r="F835" s="320"/>
      <c r="G835" s="320">
        <v>1</v>
      </c>
      <c r="H835" s="320">
        <v>12</v>
      </c>
      <c r="I835" s="320"/>
      <c r="J835" s="320">
        <v>3</v>
      </c>
      <c r="K835" s="320">
        <v>4</v>
      </c>
      <c r="L835" s="320"/>
      <c r="M835" s="320">
        <v>12</v>
      </c>
      <c r="N835" s="320"/>
      <c r="O835" s="320"/>
      <c r="P835" s="320"/>
      <c r="Q835" s="320"/>
      <c r="R835" s="320"/>
      <c r="S835" s="320">
        <v>4</v>
      </c>
      <c r="T835" s="320">
        <v>4</v>
      </c>
      <c r="U835" s="320">
        <v>4</v>
      </c>
      <c r="V835" s="320">
        <v>4</v>
      </c>
      <c r="W835" s="320">
        <v>1</v>
      </c>
      <c r="X835" s="320"/>
      <c r="Y835" s="320"/>
      <c r="Z835" s="320"/>
      <c r="AA835" s="320"/>
      <c r="AB835" s="320"/>
      <c r="AC835" s="320"/>
      <c r="AD835" s="320">
        <v>3</v>
      </c>
      <c r="AE835" s="320">
        <v>4</v>
      </c>
      <c r="AF835" s="320">
        <v>4</v>
      </c>
      <c r="AG835" s="320">
        <v>1</v>
      </c>
      <c r="AH835" s="320">
        <v>5</v>
      </c>
      <c r="AI835" s="320">
        <v>4</v>
      </c>
      <c r="AJ835" s="320">
        <v>4</v>
      </c>
      <c r="AK835" s="320">
        <v>3</v>
      </c>
      <c r="AL835" s="320">
        <v>5</v>
      </c>
      <c r="AM835" s="320">
        <v>4</v>
      </c>
      <c r="AN835" s="320">
        <v>5</v>
      </c>
      <c r="AO835" s="320">
        <v>3</v>
      </c>
      <c r="AP835" s="320">
        <v>5</v>
      </c>
      <c r="AQ835" s="320">
        <v>4</v>
      </c>
      <c r="AR835" s="320">
        <v>4</v>
      </c>
      <c r="AS835" s="320">
        <v>5</v>
      </c>
      <c r="AT835" s="320" t="s">
        <v>22</v>
      </c>
      <c r="AU835" s="320">
        <v>3</v>
      </c>
      <c r="AV835" s="320"/>
      <c r="AW835" s="320">
        <v>4</v>
      </c>
      <c r="AX835" s="320">
        <v>4</v>
      </c>
      <c r="AY835" s="320">
        <v>3</v>
      </c>
      <c r="AZ835" s="320">
        <v>5</v>
      </c>
      <c r="BA835" s="320">
        <v>5</v>
      </c>
      <c r="BB835" s="320">
        <v>5</v>
      </c>
      <c r="BC835" s="320"/>
      <c r="BD835" s="320" t="s">
        <v>22</v>
      </c>
      <c r="BE835" s="320" t="s">
        <v>22</v>
      </c>
      <c r="BF835" s="320"/>
      <c r="BG835" s="320"/>
      <c r="BH835" s="320">
        <v>5</v>
      </c>
      <c r="BI835" s="320">
        <v>5</v>
      </c>
      <c r="BJ835" s="320"/>
      <c r="BK835" s="320">
        <v>4</v>
      </c>
      <c r="BL835" s="320"/>
      <c r="BM835" s="320"/>
      <c r="BN835" s="320" t="s">
        <v>804</v>
      </c>
      <c r="BO835" s="381">
        <v>43497.473252314812</v>
      </c>
    </row>
    <row r="836" spans="1:67" ht="15" x14ac:dyDescent="0.25">
      <c r="A836" s="244" t="str">
        <f>IFERROR(LOOKUP(H836,BLIOTECAS!$D$2:$D$30,BLIOTECAS!$C$2:$C$30),"N/C")</f>
        <v>F. Ciencias de la Documentación</v>
      </c>
      <c r="B836" s="243" t="str">
        <f>IFERROR(LOOKUP(H836,BLIOTECAS!$D$2:$D$29,BLIOTECAS!$E$2:$E$29),"N/C")</f>
        <v>Ciencias Sociales</v>
      </c>
      <c r="C836" s="243">
        <f>LOOKUP(H836,BLIOTECAS!$D$2:$D$30,BLIOTECAS!$F$2:$F$30)</f>
        <v>3</v>
      </c>
      <c r="D836" s="320">
        <v>850</v>
      </c>
      <c r="E836" s="320"/>
      <c r="F836" s="320"/>
      <c r="G836" s="320">
        <v>2</v>
      </c>
      <c r="H836" s="320">
        <v>3</v>
      </c>
      <c r="I836" s="320"/>
      <c r="J836" s="320">
        <v>4</v>
      </c>
      <c r="K836" s="320">
        <v>4</v>
      </c>
      <c r="L836" s="320"/>
      <c r="M836" s="320">
        <v>29</v>
      </c>
      <c r="N836" s="320">
        <v>3</v>
      </c>
      <c r="O836" s="320">
        <v>16</v>
      </c>
      <c r="P836" s="320" t="s">
        <v>805</v>
      </c>
      <c r="Q836" s="320"/>
      <c r="R836" s="320"/>
      <c r="S836" s="320">
        <v>5</v>
      </c>
      <c r="T836" s="320">
        <v>5</v>
      </c>
      <c r="U836" s="320">
        <v>5</v>
      </c>
      <c r="V836" s="320">
        <v>4</v>
      </c>
      <c r="W836" s="320"/>
      <c r="X836" s="320"/>
      <c r="Y836" s="320">
        <v>3</v>
      </c>
      <c r="Z836" s="320"/>
      <c r="AA836" s="320"/>
      <c r="AB836" s="320"/>
      <c r="AC836" s="320"/>
      <c r="AD836" s="320">
        <v>4</v>
      </c>
      <c r="AE836" s="320">
        <v>3</v>
      </c>
      <c r="AF836" s="320">
        <v>2</v>
      </c>
      <c r="AG836" s="320">
        <v>4</v>
      </c>
      <c r="AH836" s="320">
        <v>5</v>
      </c>
      <c r="AI836" s="320">
        <v>3</v>
      </c>
      <c r="AJ836" s="320">
        <v>2</v>
      </c>
      <c r="AK836" s="320">
        <v>2</v>
      </c>
      <c r="AL836" s="320">
        <v>5</v>
      </c>
      <c r="AM836" s="320">
        <v>5</v>
      </c>
      <c r="AN836" s="320">
        <v>5</v>
      </c>
      <c r="AO836" s="320">
        <v>4</v>
      </c>
      <c r="AP836" s="320">
        <v>4</v>
      </c>
      <c r="AQ836" s="320">
        <v>4</v>
      </c>
      <c r="AR836" s="320">
        <v>4</v>
      </c>
      <c r="AS836" s="320">
        <v>4</v>
      </c>
      <c r="AT836" s="320" t="s">
        <v>356</v>
      </c>
      <c r="AU836" s="320">
        <v>4</v>
      </c>
      <c r="AV836" s="320"/>
      <c r="AW836" s="320">
        <v>5</v>
      </c>
      <c r="AX836" s="320">
        <v>5</v>
      </c>
      <c r="AY836" s="320">
        <v>4</v>
      </c>
      <c r="AZ836" s="320">
        <v>5</v>
      </c>
      <c r="BA836" s="320">
        <v>5</v>
      </c>
      <c r="BB836" s="320">
        <v>5</v>
      </c>
      <c r="BC836" s="320"/>
      <c r="BD836" s="320" t="s">
        <v>356</v>
      </c>
      <c r="BE836" s="320" t="s">
        <v>356</v>
      </c>
      <c r="BF836" s="320">
        <v>5</v>
      </c>
      <c r="BG836" s="320"/>
      <c r="BH836" s="320">
        <v>4</v>
      </c>
      <c r="BI836" s="320">
        <v>4</v>
      </c>
      <c r="BJ836" s="320"/>
      <c r="BK836" s="320">
        <v>4</v>
      </c>
      <c r="BL836" s="320">
        <v>4</v>
      </c>
      <c r="BM836" s="320"/>
      <c r="BN836" s="320" t="s">
        <v>806</v>
      </c>
      <c r="BO836" s="381">
        <v>43497.47347222222</v>
      </c>
    </row>
    <row r="837" spans="1:67" ht="15" x14ac:dyDescent="0.25">
      <c r="A837" s="244" t="str">
        <f>IFERROR(LOOKUP(H837,BLIOTECAS!$D$2:$D$30,BLIOTECAS!$C$2:$C$30),"N/C")</f>
        <v>F. Geografía e Historia</v>
      </c>
      <c r="B837" s="243" t="str">
        <f>IFERROR(LOOKUP(H837,BLIOTECAS!$D$2:$D$29,BLIOTECAS!$E$2:$E$29),"N/C")</f>
        <v>Humanidades</v>
      </c>
      <c r="C837" s="243">
        <f>LOOKUP(H837,BLIOTECAS!$D$2:$D$30,BLIOTECAS!$F$2:$F$30)</f>
        <v>1</v>
      </c>
      <c r="D837" s="320">
        <v>851</v>
      </c>
      <c r="E837" s="320"/>
      <c r="F837" s="320"/>
      <c r="G837" s="320">
        <v>2</v>
      </c>
      <c r="H837" s="320">
        <v>16</v>
      </c>
      <c r="I837" s="320"/>
      <c r="J837" s="320">
        <v>4</v>
      </c>
      <c r="K837" s="320">
        <v>4</v>
      </c>
      <c r="L837" s="320"/>
      <c r="M837" s="320">
        <v>16</v>
      </c>
      <c r="N837" s="320">
        <v>1</v>
      </c>
      <c r="O837" s="320">
        <v>29</v>
      </c>
      <c r="P837" s="320"/>
      <c r="Q837" s="320"/>
      <c r="R837" s="320"/>
      <c r="S837" s="320">
        <v>5</v>
      </c>
      <c r="T837" s="320">
        <v>5</v>
      </c>
      <c r="U837" s="320">
        <v>5</v>
      </c>
      <c r="V837" s="320">
        <v>4</v>
      </c>
      <c r="W837" s="320"/>
      <c r="X837" s="320">
        <v>2</v>
      </c>
      <c r="Y837" s="320">
        <v>3</v>
      </c>
      <c r="Z837" s="320"/>
      <c r="AA837" s="320"/>
      <c r="AB837" s="320"/>
      <c r="AC837" s="320"/>
      <c r="AD837" s="320">
        <v>5</v>
      </c>
      <c r="AE837" s="320">
        <v>4</v>
      </c>
      <c r="AF837" s="320">
        <v>4</v>
      </c>
      <c r="AG837" s="320">
        <v>3</v>
      </c>
      <c r="AH837" s="320">
        <v>3</v>
      </c>
      <c r="AI837" s="320">
        <v>4</v>
      </c>
      <c r="AJ837" s="320">
        <v>3</v>
      </c>
      <c r="AK837" s="320">
        <v>3</v>
      </c>
      <c r="AL837" s="320">
        <v>4</v>
      </c>
      <c r="AM837" s="320">
        <v>4</v>
      </c>
      <c r="AN837" s="320">
        <v>4</v>
      </c>
      <c r="AO837" s="320">
        <v>5</v>
      </c>
      <c r="AP837" s="320">
        <v>5</v>
      </c>
      <c r="AQ837" s="320">
        <v>3</v>
      </c>
      <c r="AR837" s="320">
        <v>3</v>
      </c>
      <c r="AS837" s="320">
        <v>3</v>
      </c>
      <c r="AT837" s="320" t="s">
        <v>22</v>
      </c>
      <c r="AU837" s="320">
        <v>4</v>
      </c>
      <c r="AV837" s="320"/>
      <c r="AW837" s="320">
        <v>5</v>
      </c>
      <c r="AX837" s="320">
        <v>4</v>
      </c>
      <c r="AY837" s="320">
        <v>4</v>
      </c>
      <c r="AZ837" s="320">
        <v>5</v>
      </c>
      <c r="BA837" s="320">
        <v>5</v>
      </c>
      <c r="BB837" s="320">
        <v>4</v>
      </c>
      <c r="BC837" s="320"/>
      <c r="BD837" s="320" t="s">
        <v>22</v>
      </c>
      <c r="BE837" s="320" t="s">
        <v>22</v>
      </c>
      <c r="BF837" s="320"/>
      <c r="BG837" s="320"/>
      <c r="BH837" s="320">
        <v>5</v>
      </c>
      <c r="BI837" s="320">
        <v>5</v>
      </c>
      <c r="BJ837" s="320"/>
      <c r="BK837" s="320">
        <v>5</v>
      </c>
      <c r="BL837" s="320">
        <v>4</v>
      </c>
      <c r="BM837" s="320"/>
      <c r="BN837" s="320"/>
      <c r="BO837" s="381">
        <v>43497.473668981482</v>
      </c>
    </row>
    <row r="838" spans="1:67" ht="15" x14ac:dyDescent="0.25">
      <c r="A838" s="244" t="str">
        <f>IFERROR(LOOKUP(H838,BLIOTECAS!$D$2:$D$30,BLIOTECAS!$C$2:$C$30),"N/C")</f>
        <v>F. Ciencias Económicas y Empresariales</v>
      </c>
      <c r="B838" s="243" t="str">
        <f>IFERROR(LOOKUP(H838,BLIOTECAS!$D$2:$D$29,BLIOTECAS!$E$2:$E$29),"N/C")</f>
        <v>Ciencias Sociales</v>
      </c>
      <c r="C838" s="243">
        <f>LOOKUP(H838,BLIOTECAS!$D$2:$D$30,BLIOTECAS!$F$2:$F$30)</f>
        <v>3</v>
      </c>
      <c r="D838" s="320">
        <v>852</v>
      </c>
      <c r="E838" s="320"/>
      <c r="F838" s="320"/>
      <c r="G838" s="320">
        <v>1</v>
      </c>
      <c r="H838" s="320">
        <v>5</v>
      </c>
      <c r="I838" s="320"/>
      <c r="J838" s="320">
        <v>3</v>
      </c>
      <c r="K838" s="320">
        <v>3</v>
      </c>
      <c r="L838" s="320"/>
      <c r="M838" s="320">
        <v>8</v>
      </c>
      <c r="N838" s="320">
        <v>29</v>
      </c>
      <c r="O838" s="320">
        <v>5</v>
      </c>
      <c r="P838" s="320" t="s">
        <v>807</v>
      </c>
      <c r="Q838" s="320"/>
      <c r="R838" s="320"/>
      <c r="S838" s="320">
        <v>5</v>
      </c>
      <c r="T838" s="320">
        <v>5</v>
      </c>
      <c r="U838" s="320">
        <v>5</v>
      </c>
      <c r="V838" s="320">
        <v>4</v>
      </c>
      <c r="W838" s="320"/>
      <c r="X838" s="320">
        <v>2</v>
      </c>
      <c r="Y838" s="320">
        <v>3</v>
      </c>
      <c r="Z838" s="320"/>
      <c r="AA838" s="320"/>
      <c r="AB838" s="320"/>
      <c r="AC838" s="320"/>
      <c r="AD838" s="320">
        <v>5</v>
      </c>
      <c r="AE838" s="320">
        <v>3</v>
      </c>
      <c r="AF838" s="320">
        <v>4</v>
      </c>
      <c r="AG838" s="320">
        <v>3</v>
      </c>
      <c r="AH838" s="320">
        <v>5</v>
      </c>
      <c r="AI838" s="320">
        <v>5</v>
      </c>
      <c r="AJ838" s="320">
        <v>5</v>
      </c>
      <c r="AK838" s="320">
        <v>4</v>
      </c>
      <c r="AL838" s="320">
        <v>5</v>
      </c>
      <c r="AM838" s="320">
        <v>4</v>
      </c>
      <c r="AN838" s="320">
        <v>4</v>
      </c>
      <c r="AO838" s="320">
        <v>4</v>
      </c>
      <c r="AP838" s="320">
        <v>5</v>
      </c>
      <c r="AQ838" s="320">
        <v>4</v>
      </c>
      <c r="AR838" s="320">
        <v>4</v>
      </c>
      <c r="AS838" s="320">
        <v>5</v>
      </c>
      <c r="AT838" s="320" t="s">
        <v>356</v>
      </c>
      <c r="AU838" s="320">
        <v>5</v>
      </c>
      <c r="AV838" s="320"/>
      <c r="AW838" s="320">
        <v>4</v>
      </c>
      <c r="AX838" s="320">
        <v>5</v>
      </c>
      <c r="AY838" s="320">
        <v>5</v>
      </c>
      <c r="AZ838" s="320">
        <v>5</v>
      </c>
      <c r="BA838" s="320">
        <v>4</v>
      </c>
      <c r="BB838" s="320">
        <v>5</v>
      </c>
      <c r="BC838" s="320"/>
      <c r="BD838" s="320" t="s">
        <v>356</v>
      </c>
      <c r="BE838" s="320" t="s">
        <v>356</v>
      </c>
      <c r="BF838" s="320">
        <v>5</v>
      </c>
      <c r="BG838" s="320"/>
      <c r="BH838" s="320">
        <v>5</v>
      </c>
      <c r="BI838" s="320">
        <v>5</v>
      </c>
      <c r="BJ838" s="320"/>
      <c r="BK838" s="320">
        <v>5</v>
      </c>
      <c r="BL838" s="320">
        <v>5</v>
      </c>
      <c r="BM838" s="320"/>
      <c r="BN838" s="320"/>
      <c r="BO838" s="381">
        <v>43497.47383101852</v>
      </c>
    </row>
    <row r="839" spans="1:67" ht="15" x14ac:dyDescent="0.25">
      <c r="A839" s="244" t="str">
        <f>IFERROR(LOOKUP(H839,BLIOTECAS!$D$2:$D$30,BLIOTECAS!$C$2:$C$30),"N/C")</f>
        <v>F. Filología</v>
      </c>
      <c r="B839" s="243" t="str">
        <f>IFERROR(LOOKUP(H839,BLIOTECAS!$D$2:$D$29,BLIOTECAS!$E$2:$E$29),"N/C")</f>
        <v>Humanidades</v>
      </c>
      <c r="C839" s="243">
        <f>LOOKUP(H839,BLIOTECAS!$D$2:$D$30,BLIOTECAS!$F$2:$F$30)</f>
        <v>1</v>
      </c>
      <c r="D839" s="320">
        <v>853</v>
      </c>
      <c r="E839" s="320"/>
      <c r="F839" s="320"/>
      <c r="G839" s="320">
        <v>2</v>
      </c>
      <c r="H839" s="320">
        <v>14</v>
      </c>
      <c r="I839" s="320"/>
      <c r="J839" s="320">
        <v>5</v>
      </c>
      <c r="K839" s="320">
        <v>5</v>
      </c>
      <c r="L839" s="320"/>
      <c r="M839" s="320">
        <v>29</v>
      </c>
      <c r="N839" s="320">
        <v>14</v>
      </c>
      <c r="O839" s="320">
        <v>15</v>
      </c>
      <c r="P839" s="320"/>
      <c r="Q839" s="320"/>
      <c r="R839" s="320"/>
      <c r="S839" s="320">
        <v>5</v>
      </c>
      <c r="T839" s="320">
        <v>5</v>
      </c>
      <c r="U839" s="320">
        <v>5</v>
      </c>
      <c r="V839" s="320">
        <v>4</v>
      </c>
      <c r="W839" s="320">
        <v>1</v>
      </c>
      <c r="X839" s="320"/>
      <c r="Y839" s="320"/>
      <c r="Z839" s="320"/>
      <c r="AA839" s="320"/>
      <c r="AB839" s="320"/>
      <c r="AC839" s="320"/>
      <c r="AD839" s="320">
        <v>5</v>
      </c>
      <c r="AE839" s="320">
        <v>5</v>
      </c>
      <c r="AF839" s="320">
        <v>1</v>
      </c>
      <c r="AG839" s="320">
        <v>5</v>
      </c>
      <c r="AH839" s="320">
        <v>5</v>
      </c>
      <c r="AI839" s="320">
        <v>4</v>
      </c>
      <c r="AJ839" s="320">
        <v>4</v>
      </c>
      <c r="AK839" s="320">
        <v>4</v>
      </c>
      <c r="AL839" s="320">
        <v>3</v>
      </c>
      <c r="AM839" s="320">
        <v>3</v>
      </c>
      <c r="AN839" s="320">
        <v>4</v>
      </c>
      <c r="AO839" s="320">
        <v>3</v>
      </c>
      <c r="AP839" s="320">
        <v>4</v>
      </c>
      <c r="AQ839" s="320">
        <v>4</v>
      </c>
      <c r="AR839" s="320">
        <v>4</v>
      </c>
      <c r="AS839" s="320">
        <v>4</v>
      </c>
      <c r="AT839" s="320" t="s">
        <v>356</v>
      </c>
      <c r="AU839" s="320">
        <v>4</v>
      </c>
      <c r="AV839" s="320"/>
      <c r="AW839" s="320">
        <v>4</v>
      </c>
      <c r="AX839" s="320">
        <v>4</v>
      </c>
      <c r="AY839" s="320">
        <v>4</v>
      </c>
      <c r="AZ839" s="320">
        <v>4</v>
      </c>
      <c r="BA839" s="320">
        <v>4</v>
      </c>
      <c r="BB839" s="320">
        <v>4</v>
      </c>
      <c r="BC839" s="320"/>
      <c r="BD839" s="320" t="s">
        <v>22</v>
      </c>
      <c r="BE839" s="320" t="s">
        <v>22</v>
      </c>
      <c r="BF839" s="320"/>
      <c r="BG839" s="320"/>
      <c r="BH839" s="320">
        <v>3</v>
      </c>
      <c r="BI839" s="320">
        <v>3</v>
      </c>
      <c r="BJ839" s="320"/>
      <c r="BK839" s="320">
        <v>4</v>
      </c>
      <c r="BL839" s="320">
        <v>3</v>
      </c>
      <c r="BM839" s="320"/>
      <c r="BN839" s="320"/>
      <c r="BO839" s="381">
        <v>43497.47384259259</v>
      </c>
    </row>
    <row r="840" spans="1:67" ht="15" x14ac:dyDescent="0.25">
      <c r="A840" s="244" t="str">
        <f>IFERROR(LOOKUP(H840,BLIOTECAS!$D$2:$D$30,BLIOTECAS!$C$2:$C$30),"N/C")</f>
        <v>F. Óptica y Optometría</v>
      </c>
      <c r="B840" s="243" t="str">
        <f>IFERROR(LOOKUP(H840,BLIOTECAS!$D$2:$D$29,BLIOTECAS!$E$2:$E$29),"N/C")</f>
        <v>Ciencias de la Salud</v>
      </c>
      <c r="C840" s="243">
        <f>LOOKUP(H840,BLIOTECAS!$D$2:$D$30,BLIOTECAS!$F$2:$F$30)</f>
        <v>4</v>
      </c>
      <c r="D840" s="320">
        <v>854</v>
      </c>
      <c r="E840" s="320"/>
      <c r="F840" s="320"/>
      <c r="G840" s="320">
        <v>1</v>
      </c>
      <c r="H840" s="320">
        <v>25</v>
      </c>
      <c r="I840" s="320"/>
      <c r="J840" s="320">
        <v>2</v>
      </c>
      <c r="K840" s="320">
        <v>1</v>
      </c>
      <c r="L840" s="320"/>
      <c r="M840" s="320">
        <v>29</v>
      </c>
      <c r="N840" s="320">
        <v>25</v>
      </c>
      <c r="O840" s="320"/>
      <c r="P840" s="320"/>
      <c r="Q840" s="320"/>
      <c r="R840" s="320"/>
      <c r="S840" s="320">
        <v>3</v>
      </c>
      <c r="T840" s="320">
        <v>3</v>
      </c>
      <c r="U840" s="320">
        <v>3</v>
      </c>
      <c r="V840" s="320">
        <v>2</v>
      </c>
      <c r="W840" s="320"/>
      <c r="X840" s="320">
        <v>2</v>
      </c>
      <c r="Y840" s="320"/>
      <c r="Z840" s="320"/>
      <c r="AA840" s="320"/>
      <c r="AB840" s="320"/>
      <c r="AC840" s="320"/>
      <c r="AD840" s="320">
        <v>2</v>
      </c>
      <c r="AE840" s="320">
        <v>2</v>
      </c>
      <c r="AF840" s="320">
        <v>2</v>
      </c>
      <c r="AG840" s="320">
        <v>2</v>
      </c>
      <c r="AH840" s="320">
        <v>3</v>
      </c>
      <c r="AI840" s="320">
        <v>2</v>
      </c>
      <c r="AJ840" s="320">
        <v>2</v>
      </c>
      <c r="AK840" s="320">
        <v>2</v>
      </c>
      <c r="AL840" s="320">
        <v>3</v>
      </c>
      <c r="AM840" s="320">
        <v>2</v>
      </c>
      <c r="AN840" s="320">
        <v>4</v>
      </c>
      <c r="AO840" s="320">
        <v>2</v>
      </c>
      <c r="AP840" s="320">
        <v>3</v>
      </c>
      <c r="AQ840" s="320">
        <v>3</v>
      </c>
      <c r="AR840" s="320">
        <v>2</v>
      </c>
      <c r="AS840" s="320">
        <v>3</v>
      </c>
      <c r="AT840" s="320" t="s">
        <v>22</v>
      </c>
      <c r="AU840" s="320"/>
      <c r="AV840" s="320"/>
      <c r="AW840" s="320">
        <v>3</v>
      </c>
      <c r="AX840" s="320">
        <v>3</v>
      </c>
      <c r="AY840" s="320">
        <v>3</v>
      </c>
      <c r="AZ840" s="320">
        <v>3</v>
      </c>
      <c r="BA840" s="320">
        <v>3</v>
      </c>
      <c r="BB840" s="320">
        <v>3</v>
      </c>
      <c r="BC840" s="320"/>
      <c r="BD840" s="320" t="s">
        <v>22</v>
      </c>
      <c r="BE840" s="320" t="s">
        <v>22</v>
      </c>
      <c r="BF840" s="320"/>
      <c r="BG840" s="320"/>
      <c r="BH840" s="320">
        <v>3</v>
      </c>
      <c r="BI840" s="320">
        <v>4</v>
      </c>
      <c r="BJ840" s="320"/>
      <c r="BK840" s="320">
        <v>3</v>
      </c>
      <c r="BL840" s="320">
        <v>3</v>
      </c>
      <c r="BM840" s="320"/>
      <c r="BN840" s="320" t="s">
        <v>808</v>
      </c>
      <c r="BO840" s="381">
        <v>43497.473865740743</v>
      </c>
    </row>
    <row r="841" spans="1:67" ht="15" x14ac:dyDescent="0.25">
      <c r="A841" s="244" t="str">
        <f>IFERROR(LOOKUP(H841,BLIOTECAS!$D$2:$D$30,BLIOTECAS!$C$2:$C$30),"N/C")</f>
        <v>F. Enfermería, Fisioterapia y Podología</v>
      </c>
      <c r="B841" s="243" t="str">
        <f>IFERROR(LOOKUP(H841,BLIOTECAS!$D$2:$D$29,BLIOTECAS!$E$2:$E$29),"N/C")</f>
        <v>Ciencias de la Salud</v>
      </c>
      <c r="C841" s="243">
        <f>LOOKUP(H841,BLIOTECAS!$D$2:$D$30,BLIOTECAS!$F$2:$F$30)</f>
        <v>4</v>
      </c>
      <c r="D841" s="320">
        <v>855</v>
      </c>
      <c r="E841" s="320"/>
      <c r="F841" s="320"/>
      <c r="G841" s="320">
        <v>1</v>
      </c>
      <c r="H841" s="320">
        <v>22</v>
      </c>
      <c r="I841" s="320"/>
      <c r="J841" s="320">
        <v>3</v>
      </c>
      <c r="K841" s="320">
        <v>3</v>
      </c>
      <c r="L841" s="320"/>
      <c r="M841" s="320">
        <v>22</v>
      </c>
      <c r="N841" s="320">
        <v>18</v>
      </c>
      <c r="O841" s="320">
        <v>13</v>
      </c>
      <c r="P841" s="320"/>
      <c r="Q841" s="320"/>
      <c r="R841" s="320"/>
      <c r="S841" s="320">
        <v>5</v>
      </c>
      <c r="T841" s="320">
        <v>5</v>
      </c>
      <c r="U841" s="320">
        <v>5</v>
      </c>
      <c r="V841" s="320">
        <v>5</v>
      </c>
      <c r="W841" s="320"/>
      <c r="X841" s="320">
        <v>2</v>
      </c>
      <c r="Y841" s="320"/>
      <c r="Z841" s="320"/>
      <c r="AA841" s="320"/>
      <c r="AB841" s="320"/>
      <c r="AC841" s="320"/>
      <c r="AD841" s="320">
        <v>4</v>
      </c>
      <c r="AE841" s="320">
        <v>4</v>
      </c>
      <c r="AF841" s="320">
        <v>4</v>
      </c>
      <c r="AG841" s="320">
        <v>5</v>
      </c>
      <c r="AH841" s="320">
        <v>5</v>
      </c>
      <c r="AI841" s="320">
        <v>5</v>
      </c>
      <c r="AJ841" s="320">
        <v>5</v>
      </c>
      <c r="AK841" s="320">
        <v>5</v>
      </c>
      <c r="AL841" s="320">
        <v>5</v>
      </c>
      <c r="AM841" s="320">
        <v>5</v>
      </c>
      <c r="AN841" s="320">
        <v>5</v>
      </c>
      <c r="AO841" s="320">
        <v>5</v>
      </c>
      <c r="AP841" s="320">
        <v>4</v>
      </c>
      <c r="AQ841" s="320">
        <v>5</v>
      </c>
      <c r="AR841" s="320">
        <v>5</v>
      </c>
      <c r="AS841" s="320">
        <v>5</v>
      </c>
      <c r="AT841" s="320" t="s">
        <v>22</v>
      </c>
      <c r="AU841" s="320">
        <v>5</v>
      </c>
      <c r="AV841" s="320"/>
      <c r="AW841" s="320">
        <v>5</v>
      </c>
      <c r="AX841" s="320">
        <v>5</v>
      </c>
      <c r="AY841" s="320">
        <v>5</v>
      </c>
      <c r="AZ841" s="320">
        <v>5</v>
      </c>
      <c r="BA841" s="320">
        <v>5</v>
      </c>
      <c r="BB841" s="320">
        <v>5</v>
      </c>
      <c r="BC841" s="320"/>
      <c r="BD841" s="320" t="s">
        <v>356</v>
      </c>
      <c r="BE841" s="320" t="s">
        <v>22</v>
      </c>
      <c r="BF841" s="320"/>
      <c r="BG841" s="320"/>
      <c r="BH841" s="320">
        <v>5</v>
      </c>
      <c r="BI841" s="320">
        <v>5</v>
      </c>
      <c r="BJ841" s="320"/>
      <c r="BK841" s="320">
        <v>5</v>
      </c>
      <c r="BL841" s="320">
        <v>5</v>
      </c>
      <c r="BM841" s="320"/>
      <c r="BN841" s="320" t="s">
        <v>809</v>
      </c>
      <c r="BO841" s="381">
        <v>43497.473958333336</v>
      </c>
    </row>
    <row r="842" spans="1:67" ht="15" x14ac:dyDescent="0.25">
      <c r="A842" s="244" t="str">
        <f>IFERROR(LOOKUP(H842,BLIOTECAS!$D$2:$D$30,BLIOTECAS!$C$2:$C$30),"N/C")</f>
        <v>F. Ciencias de la Información</v>
      </c>
      <c r="B842" s="243" t="str">
        <f>IFERROR(LOOKUP(H842,BLIOTECAS!$D$2:$D$29,BLIOTECAS!$E$2:$E$29),"N/C")</f>
        <v>Ciencias Sociales</v>
      </c>
      <c r="C842" s="243">
        <f>LOOKUP(H842,BLIOTECAS!$D$2:$D$30,BLIOTECAS!$F$2:$F$30)</f>
        <v>3</v>
      </c>
      <c r="D842" s="320">
        <v>856</v>
      </c>
      <c r="E842" s="320"/>
      <c r="F842" s="320"/>
      <c r="G842" s="320">
        <v>3</v>
      </c>
      <c r="H842" s="320">
        <v>4</v>
      </c>
      <c r="I842" s="320"/>
      <c r="J842" s="320">
        <v>3</v>
      </c>
      <c r="K842" s="320">
        <v>3</v>
      </c>
      <c r="L842" s="320"/>
      <c r="M842" s="320">
        <v>4</v>
      </c>
      <c r="N842" s="320">
        <v>16</v>
      </c>
      <c r="O842" s="320"/>
      <c r="P842" s="320" t="s">
        <v>320</v>
      </c>
      <c r="Q842" s="320"/>
      <c r="R842" s="320"/>
      <c r="S842" s="320">
        <v>5</v>
      </c>
      <c r="T842" s="320">
        <v>5</v>
      </c>
      <c r="U842" s="320">
        <v>4</v>
      </c>
      <c r="V842" s="320">
        <v>4</v>
      </c>
      <c r="W842" s="320"/>
      <c r="X842" s="320"/>
      <c r="Y842" s="320"/>
      <c r="Z842" s="320"/>
      <c r="AA842" s="320"/>
      <c r="AB842" s="320"/>
      <c r="AC842" s="320"/>
      <c r="AD842" s="320">
        <v>5</v>
      </c>
      <c r="AE842" s="320">
        <v>5</v>
      </c>
      <c r="AF842" s="320">
        <v>4</v>
      </c>
      <c r="AG842" s="320">
        <v>4</v>
      </c>
      <c r="AH842" s="320"/>
      <c r="AI842" s="320">
        <v>5</v>
      </c>
      <c r="AJ842" s="320"/>
      <c r="AK842" s="320">
        <v>4</v>
      </c>
      <c r="AL842" s="320">
        <v>3</v>
      </c>
      <c r="AM842" s="320">
        <v>5</v>
      </c>
      <c r="AN842" s="320">
        <v>5</v>
      </c>
      <c r="AO842" s="320">
        <v>4</v>
      </c>
      <c r="AP842" s="320">
        <v>5</v>
      </c>
      <c r="AQ842" s="320">
        <v>5</v>
      </c>
      <c r="AR842" s="320">
        <v>3</v>
      </c>
      <c r="AS842" s="320">
        <v>3</v>
      </c>
      <c r="AT842" s="320" t="s">
        <v>356</v>
      </c>
      <c r="AU842" s="320">
        <v>4</v>
      </c>
      <c r="AV842" s="320"/>
      <c r="AW842" s="320">
        <v>5</v>
      </c>
      <c r="AX842" s="320">
        <v>5</v>
      </c>
      <c r="AY842" s="320">
        <v>5</v>
      </c>
      <c r="AZ842" s="320">
        <v>5</v>
      </c>
      <c r="BA842" s="320">
        <v>5</v>
      </c>
      <c r="BB842" s="320">
        <v>5</v>
      </c>
      <c r="BC842" s="320"/>
      <c r="BD842" s="320" t="s">
        <v>356</v>
      </c>
      <c r="BE842" s="320" t="s">
        <v>356</v>
      </c>
      <c r="BF842" s="320">
        <v>5</v>
      </c>
      <c r="BG842" s="320"/>
      <c r="BH842" s="320">
        <v>5</v>
      </c>
      <c r="BI842" s="320">
        <v>5</v>
      </c>
      <c r="BJ842" s="320"/>
      <c r="BK842" s="320">
        <v>5</v>
      </c>
      <c r="BL842" s="320">
        <v>4</v>
      </c>
      <c r="BM842" s="320"/>
      <c r="BN842" s="320" t="s">
        <v>810</v>
      </c>
      <c r="BO842" s="381">
        <v>43497.474027777775</v>
      </c>
    </row>
    <row r="843" spans="1:67" ht="15" x14ac:dyDescent="0.25">
      <c r="A843" s="244" t="str">
        <f>IFERROR(LOOKUP(H843,BLIOTECAS!$D$2:$D$30,BLIOTECAS!$C$2:$C$30),"N/C")</f>
        <v>F. Medicina</v>
      </c>
      <c r="B843" s="243" t="str">
        <f>IFERROR(LOOKUP(H843,BLIOTECAS!$D$2:$D$29,BLIOTECAS!$E$2:$E$29),"N/C")</f>
        <v>Ciencias de la Salud</v>
      </c>
      <c r="C843" s="243">
        <f>LOOKUP(H843,BLIOTECAS!$D$2:$D$30,BLIOTECAS!$F$2:$F$30)</f>
        <v>4</v>
      </c>
      <c r="D843" s="320">
        <v>857</v>
      </c>
      <c r="E843" s="320"/>
      <c r="F843" s="320"/>
      <c r="G843" s="320">
        <v>1</v>
      </c>
      <c r="H843" s="320">
        <v>18</v>
      </c>
      <c r="I843" s="320"/>
      <c r="J843" s="320">
        <v>3</v>
      </c>
      <c r="K843" s="320">
        <v>3</v>
      </c>
      <c r="L843" s="320"/>
      <c r="M843" s="320">
        <v>18</v>
      </c>
      <c r="N843" s="320">
        <v>4</v>
      </c>
      <c r="O843" s="320"/>
      <c r="P843" s="320"/>
      <c r="Q843" s="320"/>
      <c r="R843" s="320"/>
      <c r="S843" s="320">
        <v>4</v>
      </c>
      <c r="T843" s="320">
        <v>5</v>
      </c>
      <c r="U843" s="320">
        <v>3</v>
      </c>
      <c r="V843" s="320">
        <v>3</v>
      </c>
      <c r="W843" s="320"/>
      <c r="X843" s="320">
        <v>2</v>
      </c>
      <c r="Y843" s="320">
        <v>3</v>
      </c>
      <c r="Z843" s="320">
        <v>4</v>
      </c>
      <c r="AA843" s="320"/>
      <c r="AB843" s="320"/>
      <c r="AC843" s="320"/>
      <c r="AD843" s="320">
        <v>3</v>
      </c>
      <c r="AE843" s="320">
        <v>3</v>
      </c>
      <c r="AF843" s="320">
        <v>3</v>
      </c>
      <c r="AG843" s="320">
        <v>1</v>
      </c>
      <c r="AH843" s="320">
        <v>3</v>
      </c>
      <c r="AI843" s="320">
        <v>5</v>
      </c>
      <c r="AJ843" s="320">
        <v>5</v>
      </c>
      <c r="AK843" s="320">
        <v>1</v>
      </c>
      <c r="AL843" s="320">
        <v>6</v>
      </c>
      <c r="AM843" s="320">
        <v>5</v>
      </c>
      <c r="AN843" s="320">
        <v>5</v>
      </c>
      <c r="AO843" s="320">
        <v>5</v>
      </c>
      <c r="AP843" s="320">
        <v>5</v>
      </c>
      <c r="AQ843" s="320">
        <v>5</v>
      </c>
      <c r="AR843" s="320">
        <v>3</v>
      </c>
      <c r="AS843" s="320">
        <v>5</v>
      </c>
      <c r="AT843" s="320" t="s">
        <v>22</v>
      </c>
      <c r="AU843" s="320">
        <v>5</v>
      </c>
      <c r="AV843" s="320"/>
      <c r="AW843" s="320">
        <v>5</v>
      </c>
      <c r="AX843" s="320">
        <v>4</v>
      </c>
      <c r="AY843" s="320">
        <v>5</v>
      </c>
      <c r="AZ843" s="320">
        <v>5</v>
      </c>
      <c r="BA843" s="320">
        <v>5</v>
      </c>
      <c r="BB843" s="320">
        <v>5</v>
      </c>
      <c r="BC843" s="320"/>
      <c r="BD843" s="320" t="s">
        <v>22</v>
      </c>
      <c r="BE843" s="320" t="s">
        <v>22</v>
      </c>
      <c r="BF843" s="320"/>
      <c r="BG843" s="320"/>
      <c r="BH843" s="320">
        <v>5</v>
      </c>
      <c r="BI843" s="320">
        <v>5</v>
      </c>
      <c r="BJ843" s="320"/>
      <c r="BK843" s="320">
        <v>4</v>
      </c>
      <c r="BL843" s="320">
        <v>5</v>
      </c>
      <c r="BM843" s="320"/>
      <c r="BN843" s="320"/>
      <c r="BO843" s="381">
        <v>43497.474317129629</v>
      </c>
    </row>
    <row r="844" spans="1:67" ht="15" x14ac:dyDescent="0.25">
      <c r="A844" s="244" t="str">
        <f>IFERROR(LOOKUP(H844,BLIOTECAS!$D$2:$D$30,BLIOTECAS!$C$2:$C$30),"N/C")</f>
        <v>F. Ciencias de la Información</v>
      </c>
      <c r="B844" s="243" t="str">
        <f>IFERROR(LOOKUP(H844,BLIOTECAS!$D$2:$D$29,BLIOTECAS!$E$2:$E$29),"N/C")</f>
        <v>Ciencias Sociales</v>
      </c>
      <c r="C844" s="243">
        <f>LOOKUP(H844,BLIOTECAS!$D$2:$D$30,BLIOTECAS!$F$2:$F$30)</f>
        <v>3</v>
      </c>
      <c r="D844" s="320">
        <v>858</v>
      </c>
      <c r="E844" s="320"/>
      <c r="F844" s="320"/>
      <c r="G844" s="320">
        <v>1</v>
      </c>
      <c r="H844" s="320">
        <v>4</v>
      </c>
      <c r="I844" s="320"/>
      <c r="J844" s="320">
        <v>4</v>
      </c>
      <c r="K844" s="320">
        <v>4</v>
      </c>
      <c r="L844" s="320"/>
      <c r="M844" s="320">
        <v>4</v>
      </c>
      <c r="N844" s="320">
        <v>9</v>
      </c>
      <c r="O844" s="320">
        <v>29</v>
      </c>
      <c r="P844" s="320"/>
      <c r="Q844" s="320"/>
      <c r="R844" s="320"/>
      <c r="S844" s="320">
        <v>5</v>
      </c>
      <c r="T844" s="320">
        <v>5</v>
      </c>
      <c r="U844" s="320">
        <v>4</v>
      </c>
      <c r="V844" s="320">
        <v>1</v>
      </c>
      <c r="W844" s="320">
        <v>1</v>
      </c>
      <c r="X844" s="320"/>
      <c r="Y844" s="320"/>
      <c r="Z844" s="320"/>
      <c r="AA844" s="320"/>
      <c r="AB844" s="320"/>
      <c r="AC844" s="320"/>
      <c r="AD844" s="320">
        <v>4</v>
      </c>
      <c r="AE844" s="320">
        <v>4</v>
      </c>
      <c r="AF844" s="320">
        <v>2</v>
      </c>
      <c r="AG844" s="320">
        <v>4</v>
      </c>
      <c r="AH844" s="320">
        <v>4</v>
      </c>
      <c r="AI844" s="320">
        <v>4</v>
      </c>
      <c r="AJ844" s="320">
        <v>3</v>
      </c>
      <c r="AK844" s="320">
        <v>2</v>
      </c>
      <c r="AL844" s="320">
        <v>3</v>
      </c>
      <c r="AM844" s="320">
        <v>4</v>
      </c>
      <c r="AN844" s="320">
        <v>4</v>
      </c>
      <c r="AO844" s="320">
        <v>5</v>
      </c>
      <c r="AP844" s="320">
        <v>5</v>
      </c>
      <c r="AQ844" s="320">
        <v>5</v>
      </c>
      <c r="AR844" s="320">
        <v>2</v>
      </c>
      <c r="AS844" s="320">
        <v>5</v>
      </c>
      <c r="AT844" s="320" t="s">
        <v>356</v>
      </c>
      <c r="AU844" s="320">
        <v>4</v>
      </c>
      <c r="AV844" s="320"/>
      <c r="AW844" s="320">
        <v>5</v>
      </c>
      <c r="AX844" s="320">
        <v>5</v>
      </c>
      <c r="AY844" s="320">
        <v>4</v>
      </c>
      <c r="AZ844" s="320">
        <v>5</v>
      </c>
      <c r="BA844" s="320">
        <v>5</v>
      </c>
      <c r="BB844" s="320">
        <v>5</v>
      </c>
      <c r="BC844" s="320"/>
      <c r="BD844" s="320" t="s">
        <v>22</v>
      </c>
      <c r="BE844" s="320" t="s">
        <v>22</v>
      </c>
      <c r="BF844" s="320"/>
      <c r="BG844" s="320"/>
      <c r="BH844" s="320">
        <v>4</v>
      </c>
      <c r="BI844" s="320">
        <v>4</v>
      </c>
      <c r="BJ844" s="320"/>
      <c r="BK844" s="320">
        <v>4</v>
      </c>
      <c r="BL844" s="320">
        <v>3</v>
      </c>
      <c r="BM844" s="320"/>
      <c r="BN844" s="320"/>
      <c r="BO844" s="381">
        <v>43497.475312499999</v>
      </c>
    </row>
    <row r="845" spans="1:67" ht="15" x14ac:dyDescent="0.25">
      <c r="A845" s="244" t="str">
        <f>IFERROR(LOOKUP(H845,BLIOTECAS!$D$2:$D$30,BLIOTECAS!$C$2:$C$30),"N/C")</f>
        <v>F. Filología</v>
      </c>
      <c r="B845" s="243" t="str">
        <f>IFERROR(LOOKUP(H845,BLIOTECAS!$D$2:$D$29,BLIOTECAS!$E$2:$E$29),"N/C")</f>
        <v>Humanidades</v>
      </c>
      <c r="C845" s="243">
        <f>LOOKUP(H845,BLIOTECAS!$D$2:$D$30,BLIOTECAS!$F$2:$F$30)</f>
        <v>1</v>
      </c>
      <c r="D845" s="320">
        <v>859</v>
      </c>
      <c r="E845" s="320"/>
      <c r="F845" s="320"/>
      <c r="G845" s="320">
        <v>1</v>
      </c>
      <c r="H845" s="320">
        <v>14</v>
      </c>
      <c r="I845" s="320"/>
      <c r="J845" s="320">
        <v>3</v>
      </c>
      <c r="K845" s="320">
        <v>5</v>
      </c>
      <c r="L845" s="320"/>
      <c r="M845" s="320">
        <v>29</v>
      </c>
      <c r="N845" s="320">
        <v>14</v>
      </c>
      <c r="O845" s="320"/>
      <c r="P845" s="320"/>
      <c r="Q845" s="320"/>
      <c r="R845" s="320"/>
      <c r="S845" s="320">
        <v>5</v>
      </c>
      <c r="T845" s="320">
        <v>4</v>
      </c>
      <c r="U845" s="320">
        <v>5</v>
      </c>
      <c r="V845" s="320">
        <v>5</v>
      </c>
      <c r="W845" s="320"/>
      <c r="X845" s="320">
        <v>2</v>
      </c>
      <c r="Y845" s="320"/>
      <c r="Z845" s="320"/>
      <c r="AA845" s="320"/>
      <c r="AB845" s="320"/>
      <c r="AC845" s="320"/>
      <c r="AD845" s="320">
        <v>2</v>
      </c>
      <c r="AE845" s="320">
        <v>2</v>
      </c>
      <c r="AF845" s="320">
        <v>3</v>
      </c>
      <c r="AG845" s="320">
        <v>2</v>
      </c>
      <c r="AH845" s="320">
        <v>4</v>
      </c>
      <c r="AI845" s="320">
        <v>5</v>
      </c>
      <c r="AJ845" s="320">
        <v>3</v>
      </c>
      <c r="AK845" s="320">
        <v>5</v>
      </c>
      <c r="AL845" s="320">
        <v>6</v>
      </c>
      <c r="AM845" s="320">
        <v>3</v>
      </c>
      <c r="AN845" s="320">
        <v>3</v>
      </c>
      <c r="AO845" s="320">
        <v>4</v>
      </c>
      <c r="AP845" s="320">
        <v>3</v>
      </c>
      <c r="AQ845" s="320">
        <v>4</v>
      </c>
      <c r="AR845" s="320">
        <v>4</v>
      </c>
      <c r="AS845" s="320">
        <v>5</v>
      </c>
      <c r="AT845" s="320" t="s">
        <v>22</v>
      </c>
      <c r="AU845" s="320">
        <v>4</v>
      </c>
      <c r="AV845" s="320"/>
      <c r="AW845" s="320">
        <v>3</v>
      </c>
      <c r="AX845" s="320">
        <v>5</v>
      </c>
      <c r="AY845" s="320">
        <v>5</v>
      </c>
      <c r="AZ845" s="320">
        <v>5</v>
      </c>
      <c r="BA845" s="320">
        <v>2</v>
      </c>
      <c r="BB845" s="320">
        <v>5</v>
      </c>
      <c r="BC845" s="320"/>
      <c r="BD845" s="320" t="s">
        <v>22</v>
      </c>
      <c r="BE845" s="320" t="s">
        <v>22</v>
      </c>
      <c r="BF845" s="320"/>
      <c r="BG845" s="320"/>
      <c r="BH845" s="320">
        <v>4</v>
      </c>
      <c r="BI845" s="320">
        <v>3</v>
      </c>
      <c r="BJ845" s="320"/>
      <c r="BK845" s="320">
        <v>3</v>
      </c>
      <c r="BL845" s="320">
        <v>3</v>
      </c>
      <c r="BM845" s="320"/>
      <c r="BN845" s="320" t="s">
        <v>811</v>
      </c>
      <c r="BO845" s="381">
        <v>43497.47556712963</v>
      </c>
    </row>
    <row r="846" spans="1:67" ht="15" x14ac:dyDescent="0.25">
      <c r="A846" s="244" t="str">
        <f>IFERROR(LOOKUP(H846,BLIOTECAS!$D$2:$D$30,BLIOTECAS!$C$2:$C$30),"N/C")</f>
        <v>F. Educación - Centro de Formación del Profesorado</v>
      </c>
      <c r="B846" s="243" t="str">
        <f>IFERROR(LOOKUP(H846,BLIOTECAS!$D$2:$D$29,BLIOTECAS!$E$2:$E$29),"N/C")</f>
        <v>Humanidades</v>
      </c>
      <c r="C846" s="243">
        <f>LOOKUP(H846,BLIOTECAS!$D$2:$D$30,BLIOTECAS!$F$2:$F$30)</f>
        <v>1</v>
      </c>
      <c r="D846" s="320">
        <v>860</v>
      </c>
      <c r="E846" s="320"/>
      <c r="F846" s="320"/>
      <c r="G846" s="320">
        <v>1</v>
      </c>
      <c r="H846" s="320">
        <v>12</v>
      </c>
      <c r="I846" s="320"/>
      <c r="J846" s="320">
        <v>3</v>
      </c>
      <c r="K846" s="320">
        <v>3</v>
      </c>
      <c r="L846" s="320"/>
      <c r="M846" s="320">
        <v>29</v>
      </c>
      <c r="N846" s="320">
        <v>12</v>
      </c>
      <c r="O846" s="320">
        <v>18</v>
      </c>
      <c r="P846" s="320"/>
      <c r="Q846" s="320"/>
      <c r="R846" s="320"/>
      <c r="S846" s="320">
        <v>4</v>
      </c>
      <c r="T846" s="320">
        <v>4</v>
      </c>
      <c r="U846" s="320">
        <v>4</v>
      </c>
      <c r="V846" s="320">
        <v>2</v>
      </c>
      <c r="W846" s="320">
        <v>1</v>
      </c>
      <c r="X846" s="320">
        <v>2</v>
      </c>
      <c r="Y846" s="320"/>
      <c r="Z846" s="320"/>
      <c r="AA846" s="320"/>
      <c r="AB846" s="320"/>
      <c r="AC846" s="320"/>
      <c r="AD846" s="320">
        <v>3</v>
      </c>
      <c r="AE846" s="320">
        <v>4</v>
      </c>
      <c r="AF846" s="320">
        <v>4</v>
      </c>
      <c r="AG846" s="320">
        <v>4</v>
      </c>
      <c r="AH846" s="320">
        <v>4</v>
      </c>
      <c r="AI846" s="320">
        <v>5</v>
      </c>
      <c r="AJ846" s="320">
        <v>4</v>
      </c>
      <c r="AK846" s="320">
        <v>3</v>
      </c>
      <c r="AL846" s="320">
        <v>3</v>
      </c>
      <c r="AM846" s="320">
        <v>3</v>
      </c>
      <c r="AN846" s="320">
        <v>2</v>
      </c>
      <c r="AO846" s="320">
        <v>2</v>
      </c>
      <c r="AP846" s="320">
        <v>3</v>
      </c>
      <c r="AQ846" s="320">
        <v>2</v>
      </c>
      <c r="AR846" s="320">
        <v>3</v>
      </c>
      <c r="AS846" s="320">
        <v>2</v>
      </c>
      <c r="AT846" s="320" t="s">
        <v>356</v>
      </c>
      <c r="AU846" s="320">
        <v>2</v>
      </c>
      <c r="AV846" s="320"/>
      <c r="AW846" s="320">
        <v>3</v>
      </c>
      <c r="AX846" s="320">
        <v>3</v>
      </c>
      <c r="AY846" s="320">
        <v>3</v>
      </c>
      <c r="AZ846" s="320">
        <v>3</v>
      </c>
      <c r="BA846" s="320">
        <v>3</v>
      </c>
      <c r="BB846" s="320">
        <v>3</v>
      </c>
      <c r="BC846" s="320"/>
      <c r="BD846" s="320" t="s">
        <v>356</v>
      </c>
      <c r="BE846" s="320" t="s">
        <v>356</v>
      </c>
      <c r="BF846" s="320">
        <v>2</v>
      </c>
      <c r="BG846" s="320"/>
      <c r="BH846" s="320">
        <v>3</v>
      </c>
      <c r="BI846" s="320">
        <v>3</v>
      </c>
      <c r="BJ846" s="320"/>
      <c r="BK846" s="320">
        <v>3</v>
      </c>
      <c r="BL846" s="320">
        <v>2</v>
      </c>
      <c r="BM846" s="320"/>
      <c r="BN846" s="320" t="s">
        <v>812</v>
      </c>
      <c r="BO846" s="381">
        <v>43497.475601851853</v>
      </c>
    </row>
    <row r="847" spans="1:67" ht="15" x14ac:dyDescent="0.25">
      <c r="A847" s="244" t="str">
        <f>IFERROR(LOOKUP(H847,BLIOTECAS!$D$2:$D$30,BLIOTECAS!$C$2:$C$30),"N/C")</f>
        <v>F. Ciencias de la Información</v>
      </c>
      <c r="B847" s="243" t="str">
        <f>IFERROR(LOOKUP(H847,BLIOTECAS!$D$2:$D$29,BLIOTECAS!$E$2:$E$29),"N/C")</f>
        <v>Ciencias Sociales</v>
      </c>
      <c r="C847" s="243">
        <f>LOOKUP(H847,BLIOTECAS!$D$2:$D$30,BLIOTECAS!$F$2:$F$30)</f>
        <v>3</v>
      </c>
      <c r="D847" s="320">
        <v>861</v>
      </c>
      <c r="E847" s="320"/>
      <c r="F847" s="320"/>
      <c r="G847" s="320">
        <v>1</v>
      </c>
      <c r="H847" s="320">
        <v>4</v>
      </c>
      <c r="I847" s="320"/>
      <c r="J847" s="320">
        <v>2</v>
      </c>
      <c r="K847" s="320">
        <v>3</v>
      </c>
      <c r="L847" s="320"/>
      <c r="M847" s="320">
        <v>4</v>
      </c>
      <c r="N847" s="320"/>
      <c r="O847" s="320"/>
      <c r="P847" s="320"/>
      <c r="Q847" s="320"/>
      <c r="R847" s="320"/>
      <c r="S847" s="320">
        <v>3</v>
      </c>
      <c r="T847" s="320">
        <v>4</v>
      </c>
      <c r="U847" s="320">
        <v>2</v>
      </c>
      <c r="V847" s="320">
        <v>3</v>
      </c>
      <c r="W847" s="320"/>
      <c r="X847" s="320">
        <v>2</v>
      </c>
      <c r="Y847" s="320"/>
      <c r="Z847" s="320"/>
      <c r="AA847" s="320"/>
      <c r="AB847" s="320"/>
      <c r="AC847" s="320"/>
      <c r="AD847" s="320">
        <v>2</v>
      </c>
      <c r="AE847" s="320">
        <v>3</v>
      </c>
      <c r="AF847" s="320">
        <v>4</v>
      </c>
      <c r="AG847" s="320">
        <v>5</v>
      </c>
      <c r="AH847" s="320">
        <v>5</v>
      </c>
      <c r="AI847" s="320">
        <v>5</v>
      </c>
      <c r="AJ847" s="320">
        <v>5</v>
      </c>
      <c r="AK847" s="320">
        <v>1</v>
      </c>
      <c r="AL847" s="320">
        <v>3</v>
      </c>
      <c r="AM847" s="320">
        <v>3</v>
      </c>
      <c r="AN847" s="320">
        <v>4</v>
      </c>
      <c r="AO847" s="320">
        <v>2</v>
      </c>
      <c r="AP847" s="320">
        <v>3</v>
      </c>
      <c r="AQ847" s="320">
        <v>2</v>
      </c>
      <c r="AR847" s="320">
        <v>3</v>
      </c>
      <c r="AS847" s="320">
        <v>4</v>
      </c>
      <c r="AT847" s="320" t="s">
        <v>356</v>
      </c>
      <c r="AU847" s="320">
        <v>2</v>
      </c>
      <c r="AV847" s="320"/>
      <c r="AW847" s="320">
        <v>3</v>
      </c>
      <c r="AX847" s="320">
        <v>4</v>
      </c>
      <c r="AY847" s="320">
        <v>3</v>
      </c>
      <c r="AZ847" s="320">
        <v>5</v>
      </c>
      <c r="BA847" s="320">
        <v>5</v>
      </c>
      <c r="BB847" s="320">
        <v>5</v>
      </c>
      <c r="BC847" s="320"/>
      <c r="BD847" s="320" t="s">
        <v>356</v>
      </c>
      <c r="BE847" s="320" t="s">
        <v>356</v>
      </c>
      <c r="BF847" s="320">
        <v>3</v>
      </c>
      <c r="BG847" s="320"/>
      <c r="BH847" s="320">
        <v>4</v>
      </c>
      <c r="BI847" s="320">
        <v>4</v>
      </c>
      <c r="BJ847" s="320"/>
      <c r="BK847" s="320">
        <v>4</v>
      </c>
      <c r="BL847" s="320">
        <v>4</v>
      </c>
      <c r="BM847" s="320"/>
      <c r="BN847" s="320"/>
      <c r="BO847" s="381">
        <v>43497.476006944446</v>
      </c>
    </row>
    <row r="848" spans="1:67" ht="15" x14ac:dyDescent="0.25">
      <c r="A848" s="244" t="str">
        <f>IFERROR(LOOKUP(H848,BLIOTECAS!$D$2:$D$30,BLIOTECAS!$C$2:$C$30),"N/C")</f>
        <v>F. Veterinaria</v>
      </c>
      <c r="B848" s="243" t="str">
        <f>IFERROR(LOOKUP(H848,BLIOTECAS!$D$2:$D$29,BLIOTECAS!$E$2:$E$29),"N/C")</f>
        <v>Ciencias de la Salud</v>
      </c>
      <c r="C848" s="243">
        <f>LOOKUP(H848,BLIOTECAS!$D$2:$D$30,BLIOTECAS!$F$2:$F$30)</f>
        <v>4</v>
      </c>
      <c r="D848" s="320">
        <v>862</v>
      </c>
      <c r="E848" s="320"/>
      <c r="F848" s="320"/>
      <c r="G848" s="320">
        <v>1</v>
      </c>
      <c r="H848" s="320">
        <v>21</v>
      </c>
      <c r="I848" s="320"/>
      <c r="J848" s="320">
        <v>2</v>
      </c>
      <c r="K848" s="320">
        <v>1</v>
      </c>
      <c r="L848" s="320"/>
      <c r="M848" s="320">
        <v>21</v>
      </c>
      <c r="N848" s="320">
        <v>21</v>
      </c>
      <c r="O848" s="320">
        <v>21</v>
      </c>
      <c r="P848" s="320" t="s">
        <v>796</v>
      </c>
      <c r="Q848" s="320"/>
      <c r="R848" s="320"/>
      <c r="S848" s="320">
        <v>5</v>
      </c>
      <c r="T848" s="320">
        <v>5</v>
      </c>
      <c r="U848" s="320">
        <v>4</v>
      </c>
      <c r="V848" s="320">
        <v>5</v>
      </c>
      <c r="W848" s="320">
        <v>1</v>
      </c>
      <c r="X848" s="320"/>
      <c r="Y848" s="320"/>
      <c r="Z848" s="320"/>
      <c r="AA848" s="320" t="s">
        <v>813</v>
      </c>
      <c r="AB848" s="320"/>
      <c r="AC848" s="320"/>
      <c r="AD848" s="320">
        <v>2</v>
      </c>
      <c r="AE848" s="320">
        <v>1</v>
      </c>
      <c r="AF848" s="320">
        <v>1</v>
      </c>
      <c r="AG848" s="320">
        <v>1</v>
      </c>
      <c r="AH848" s="320">
        <v>5</v>
      </c>
      <c r="AI848" s="320">
        <v>5</v>
      </c>
      <c r="AJ848" s="320">
        <v>5</v>
      </c>
      <c r="AK848" s="320">
        <v>1</v>
      </c>
      <c r="AL848" s="320">
        <v>2</v>
      </c>
      <c r="AM848" s="320">
        <v>3</v>
      </c>
      <c r="AN848" s="320">
        <v>3</v>
      </c>
      <c r="AO848" s="320">
        <v>2</v>
      </c>
      <c r="AP848" s="320">
        <v>5</v>
      </c>
      <c r="AQ848" s="320">
        <v>3</v>
      </c>
      <c r="AR848" s="320">
        <v>3</v>
      </c>
      <c r="AS848" s="320">
        <v>3</v>
      </c>
      <c r="AT848" s="320" t="s">
        <v>22</v>
      </c>
      <c r="AU848" s="320">
        <v>3</v>
      </c>
      <c r="AV848" s="320"/>
      <c r="AW848" s="320">
        <v>5</v>
      </c>
      <c r="AX848" s="320">
        <v>5</v>
      </c>
      <c r="AY848" s="320">
        <v>3</v>
      </c>
      <c r="AZ848" s="320">
        <v>5</v>
      </c>
      <c r="BA848" s="320">
        <v>5</v>
      </c>
      <c r="BB848" s="320">
        <v>5</v>
      </c>
      <c r="BC848" s="320"/>
      <c r="BD848" s="320" t="s">
        <v>22</v>
      </c>
      <c r="BE848" s="320" t="s">
        <v>22</v>
      </c>
      <c r="BF848" s="320"/>
      <c r="BG848" s="320"/>
      <c r="BH848" s="320">
        <v>5</v>
      </c>
      <c r="BI848" s="320">
        <v>5</v>
      </c>
      <c r="BJ848" s="320"/>
      <c r="BK848" s="320">
        <v>4</v>
      </c>
      <c r="BL848" s="320">
        <v>3</v>
      </c>
      <c r="BM848" s="320"/>
      <c r="BN848" s="320" t="s">
        <v>765</v>
      </c>
      <c r="BO848" s="381">
        <v>43497.4765625</v>
      </c>
    </row>
    <row r="849" spans="1:67" ht="15" x14ac:dyDescent="0.25">
      <c r="A849" s="244" t="str">
        <f>IFERROR(LOOKUP(H849,BLIOTECAS!$D$2:$D$30,BLIOTECAS!$C$2:$C$30),"N/C")</f>
        <v>F. Bellas Artes</v>
      </c>
      <c r="B849" s="243" t="str">
        <f>IFERROR(LOOKUP(H849,BLIOTECAS!$D$2:$D$29,BLIOTECAS!$E$2:$E$29),"N/C")</f>
        <v>Humanidades</v>
      </c>
      <c r="C849" s="243">
        <f>LOOKUP(H849,BLIOTECAS!$D$2:$D$30,BLIOTECAS!$F$2:$F$30)</f>
        <v>1</v>
      </c>
      <c r="D849" s="320">
        <v>863</v>
      </c>
      <c r="E849" s="320"/>
      <c r="F849" s="320"/>
      <c r="G849" s="320">
        <v>2</v>
      </c>
      <c r="H849" s="320">
        <v>1</v>
      </c>
      <c r="I849" s="320"/>
      <c r="J849" s="320">
        <v>4</v>
      </c>
      <c r="K849" s="320">
        <v>4</v>
      </c>
      <c r="L849" s="320"/>
      <c r="M849" s="320">
        <v>1</v>
      </c>
      <c r="N849" s="320"/>
      <c r="O849" s="320"/>
      <c r="P849" s="320"/>
      <c r="Q849" s="320"/>
      <c r="R849" s="320"/>
      <c r="S849" s="320">
        <v>1</v>
      </c>
      <c r="T849" s="320">
        <v>1</v>
      </c>
      <c r="U849" s="320"/>
      <c r="V849" s="320">
        <v>1</v>
      </c>
      <c r="W849" s="320"/>
      <c r="X849" s="320"/>
      <c r="Y849" s="320">
        <v>3</v>
      </c>
      <c r="Z849" s="320"/>
      <c r="AA849" s="320"/>
      <c r="AB849" s="320"/>
      <c r="AC849" s="320"/>
      <c r="AD849" s="320">
        <v>5</v>
      </c>
      <c r="AE849" s="320">
        <v>3</v>
      </c>
      <c r="AF849" s="320">
        <v>3</v>
      </c>
      <c r="AG849" s="320">
        <v>4</v>
      </c>
      <c r="AH849" s="320">
        <v>4</v>
      </c>
      <c r="AI849" s="320">
        <v>4</v>
      </c>
      <c r="AJ849" s="320">
        <v>4</v>
      </c>
      <c r="AK849" s="320">
        <v>2</v>
      </c>
      <c r="AL849" s="320">
        <v>3</v>
      </c>
      <c r="AM849" s="320">
        <v>4</v>
      </c>
      <c r="AN849" s="320">
        <v>4</v>
      </c>
      <c r="AO849" s="320">
        <v>4</v>
      </c>
      <c r="AP849" s="320">
        <v>4</v>
      </c>
      <c r="AQ849" s="320">
        <v>5</v>
      </c>
      <c r="AR849" s="320">
        <v>4</v>
      </c>
      <c r="AS849" s="320">
        <v>4</v>
      </c>
      <c r="AT849" s="320" t="s">
        <v>356</v>
      </c>
      <c r="AU849" s="320">
        <v>4</v>
      </c>
      <c r="AV849" s="320"/>
      <c r="AW849" s="320">
        <v>5</v>
      </c>
      <c r="AX849" s="320">
        <v>5</v>
      </c>
      <c r="AY849" s="320">
        <v>5</v>
      </c>
      <c r="AZ849" s="320">
        <v>5</v>
      </c>
      <c r="BA849" s="320">
        <v>5</v>
      </c>
      <c r="BB849" s="320">
        <v>5</v>
      </c>
      <c r="BC849" s="320"/>
      <c r="BD849" s="320" t="s">
        <v>22</v>
      </c>
      <c r="BE849" s="320" t="s">
        <v>22</v>
      </c>
      <c r="BF849" s="320"/>
      <c r="BG849" s="320"/>
      <c r="BH849" s="320">
        <v>5</v>
      </c>
      <c r="BI849" s="320">
        <v>5</v>
      </c>
      <c r="BJ849" s="320"/>
      <c r="BK849" s="320">
        <v>4</v>
      </c>
      <c r="BL849" s="320">
        <v>4</v>
      </c>
      <c r="BM849" s="320"/>
      <c r="BN849" s="320"/>
      <c r="BO849" s="381">
        <v>43497.4765625</v>
      </c>
    </row>
    <row r="850" spans="1:67" ht="15" x14ac:dyDescent="0.25">
      <c r="A850" s="244" t="str">
        <f>IFERROR(LOOKUP(H850,BLIOTECAS!$D$2:$D$30,BLIOTECAS!$C$2:$C$30),"N/C")</f>
        <v>F. Bellas Artes</v>
      </c>
      <c r="B850" s="243" t="str">
        <f>IFERROR(LOOKUP(H850,BLIOTECAS!$D$2:$D$29,BLIOTECAS!$E$2:$E$29),"N/C")</f>
        <v>Humanidades</v>
      </c>
      <c r="C850" s="243">
        <f>LOOKUP(H850,BLIOTECAS!$D$2:$D$30,BLIOTECAS!$F$2:$F$30)</f>
        <v>1</v>
      </c>
      <c r="D850" s="320">
        <v>864</v>
      </c>
      <c r="E850" s="320"/>
      <c r="F850" s="320"/>
      <c r="G850" s="320">
        <v>3</v>
      </c>
      <c r="H850" s="320">
        <v>1</v>
      </c>
      <c r="I850" s="320"/>
      <c r="J850" s="320">
        <v>3</v>
      </c>
      <c r="K850" s="320">
        <v>3</v>
      </c>
      <c r="L850" s="320"/>
      <c r="M850" s="320">
        <v>1</v>
      </c>
      <c r="N850" s="320"/>
      <c r="O850" s="320"/>
      <c r="P850" s="320" t="s">
        <v>814</v>
      </c>
      <c r="Q850" s="320"/>
      <c r="R850" s="320"/>
      <c r="S850" s="320">
        <v>5</v>
      </c>
      <c r="T850" s="320">
        <v>5</v>
      </c>
      <c r="U850" s="320">
        <v>5</v>
      </c>
      <c r="V850" s="320">
        <v>5</v>
      </c>
      <c r="W850" s="320"/>
      <c r="X850" s="320"/>
      <c r="Y850" s="320">
        <v>3</v>
      </c>
      <c r="Z850" s="320"/>
      <c r="AA850" s="320"/>
      <c r="AB850" s="320"/>
      <c r="AC850" s="320"/>
      <c r="AD850" s="320">
        <v>5</v>
      </c>
      <c r="AE850" s="320">
        <v>5</v>
      </c>
      <c r="AF850" s="320">
        <v>2</v>
      </c>
      <c r="AG850" s="320">
        <v>5</v>
      </c>
      <c r="AH850" s="320">
        <v>3</v>
      </c>
      <c r="AI850" s="320">
        <v>3</v>
      </c>
      <c r="AJ850" s="320">
        <v>3</v>
      </c>
      <c r="AK850" s="320">
        <v>5</v>
      </c>
      <c r="AL850" s="320">
        <v>4</v>
      </c>
      <c r="AM850" s="320">
        <v>3</v>
      </c>
      <c r="AN850" s="320">
        <v>4</v>
      </c>
      <c r="AO850" s="320">
        <v>4</v>
      </c>
      <c r="AP850" s="320">
        <v>5</v>
      </c>
      <c r="AQ850" s="320">
        <v>5</v>
      </c>
      <c r="AR850" s="320">
        <v>5</v>
      </c>
      <c r="AS850" s="320">
        <v>5</v>
      </c>
      <c r="AT850" s="320" t="s">
        <v>22</v>
      </c>
      <c r="AU850" s="320">
        <v>4</v>
      </c>
      <c r="AV850" s="320"/>
      <c r="AW850" s="320">
        <v>5</v>
      </c>
      <c r="AX850" s="320">
        <v>5</v>
      </c>
      <c r="AY850" s="320">
        <v>5</v>
      </c>
      <c r="AZ850" s="320"/>
      <c r="BA850" s="320">
        <v>5</v>
      </c>
      <c r="BB850" s="320">
        <v>5</v>
      </c>
      <c r="BC850" s="320"/>
      <c r="BD850" s="320" t="s">
        <v>356</v>
      </c>
      <c r="BE850" s="320" t="s">
        <v>356</v>
      </c>
      <c r="BF850" s="320">
        <v>4</v>
      </c>
      <c r="BG850" s="320"/>
      <c r="BH850" s="320">
        <v>5</v>
      </c>
      <c r="BI850" s="320">
        <v>5</v>
      </c>
      <c r="BJ850" s="320"/>
      <c r="BK850" s="320">
        <v>5</v>
      </c>
      <c r="BL850" s="320">
        <v>5</v>
      </c>
      <c r="BM850" s="320"/>
      <c r="BN850" s="320" t="s">
        <v>815</v>
      </c>
      <c r="BO850" s="381">
        <v>43497.477060185185</v>
      </c>
    </row>
    <row r="851" spans="1:67" ht="15" x14ac:dyDescent="0.25">
      <c r="A851" s="244" t="str">
        <f>IFERROR(LOOKUP(H851,BLIOTECAS!$D$2:$D$30,BLIOTECAS!$C$2:$C$30),"N/C")</f>
        <v>F. Ciencias Económicas y Empresariales</v>
      </c>
      <c r="B851" s="243" t="str">
        <f>IFERROR(LOOKUP(H851,BLIOTECAS!$D$2:$D$29,BLIOTECAS!$E$2:$E$29),"N/C")</f>
        <v>Ciencias Sociales</v>
      </c>
      <c r="C851" s="243">
        <f>LOOKUP(H851,BLIOTECAS!$D$2:$D$30,BLIOTECAS!$F$2:$F$30)</f>
        <v>3</v>
      </c>
      <c r="D851" s="320">
        <v>865</v>
      </c>
      <c r="E851" s="320"/>
      <c r="F851" s="320"/>
      <c r="G851" s="320">
        <v>1</v>
      </c>
      <c r="H851" s="320">
        <v>5</v>
      </c>
      <c r="I851" s="320"/>
      <c r="J851" s="320">
        <v>1</v>
      </c>
      <c r="K851" s="320">
        <v>1</v>
      </c>
      <c r="L851" s="320"/>
      <c r="M851" s="320"/>
      <c r="N851" s="320"/>
      <c r="O851" s="320"/>
      <c r="P851" s="320"/>
      <c r="Q851" s="320"/>
      <c r="R851" s="320"/>
      <c r="S851" s="320"/>
      <c r="T851" s="320"/>
      <c r="U851" s="320"/>
      <c r="V851" s="320"/>
      <c r="W851" s="320"/>
      <c r="X851" s="320"/>
      <c r="Y851" s="320"/>
      <c r="Z851" s="320"/>
      <c r="AA851" s="321"/>
      <c r="AB851" s="320"/>
      <c r="AC851" s="320"/>
      <c r="AD851" s="320"/>
      <c r="AE851" s="320"/>
      <c r="AF851" s="320"/>
      <c r="AG851" s="320"/>
      <c r="AH851" s="320"/>
      <c r="AI851" s="320"/>
      <c r="AJ851" s="320"/>
      <c r="AK851" s="320"/>
      <c r="AL851" s="320"/>
      <c r="AM851" s="320"/>
      <c r="AN851" s="320"/>
      <c r="AO851" s="320"/>
      <c r="AP851" s="320"/>
      <c r="AQ851" s="320"/>
      <c r="AR851" s="320"/>
      <c r="AS851" s="320"/>
      <c r="AT851" s="320"/>
      <c r="AU851" s="320"/>
      <c r="AV851" s="320"/>
      <c r="AW851" s="320"/>
      <c r="AX851" s="320"/>
      <c r="AY851" s="320"/>
      <c r="AZ851" s="320"/>
      <c r="BA851" s="320"/>
      <c r="BB851" s="320"/>
      <c r="BC851" s="320"/>
      <c r="BD851" s="320"/>
      <c r="BE851" s="320"/>
      <c r="BF851" s="320"/>
      <c r="BG851" s="320"/>
      <c r="BH851" s="320"/>
      <c r="BI851" s="320"/>
      <c r="BJ851" s="320"/>
      <c r="BK851" s="320"/>
      <c r="BL851" s="320"/>
      <c r="BM851" s="320"/>
      <c r="BN851" s="320"/>
      <c r="BO851" s="381">
        <v>43497.477175925924</v>
      </c>
    </row>
    <row r="852" spans="1:67" ht="15" x14ac:dyDescent="0.25">
      <c r="A852" s="244" t="str">
        <f>IFERROR(LOOKUP(H852,BLIOTECAS!$D$2:$D$30,BLIOTECAS!$C$2:$C$30),"N/C")</f>
        <v>F. Medicina</v>
      </c>
      <c r="B852" s="243" t="str">
        <f>IFERROR(LOOKUP(H852,BLIOTECAS!$D$2:$D$29,BLIOTECAS!$E$2:$E$29),"N/C")</f>
        <v>Ciencias de la Salud</v>
      </c>
      <c r="C852" s="243">
        <f>LOOKUP(H852,BLIOTECAS!$D$2:$D$30,BLIOTECAS!$F$2:$F$30)</f>
        <v>4</v>
      </c>
      <c r="D852" s="320">
        <v>866</v>
      </c>
      <c r="E852" s="320"/>
      <c r="F852" s="320"/>
      <c r="G852" s="320">
        <v>1</v>
      </c>
      <c r="H852" s="320">
        <v>18</v>
      </c>
      <c r="I852" s="320"/>
      <c r="J852" s="320">
        <v>3</v>
      </c>
      <c r="K852" s="320">
        <v>1</v>
      </c>
      <c r="L852" s="320"/>
      <c r="M852" s="320">
        <v>18</v>
      </c>
      <c r="N852" s="320">
        <v>29</v>
      </c>
      <c r="O852" s="320"/>
      <c r="P852" s="320" t="s">
        <v>816</v>
      </c>
      <c r="Q852" s="320"/>
      <c r="R852" s="320"/>
      <c r="S852" s="320">
        <v>1</v>
      </c>
      <c r="T852" s="320">
        <v>3</v>
      </c>
      <c r="U852" s="320">
        <v>3</v>
      </c>
      <c r="V852" s="320">
        <v>2</v>
      </c>
      <c r="W852" s="320"/>
      <c r="X852" s="320">
        <v>2</v>
      </c>
      <c r="Y852" s="320"/>
      <c r="Z852" s="320"/>
      <c r="AA852" s="320"/>
      <c r="AB852" s="320"/>
      <c r="AC852" s="320"/>
      <c r="AD852" s="320">
        <v>3</v>
      </c>
      <c r="AE852" s="320">
        <v>1</v>
      </c>
      <c r="AF852" s="320">
        <v>1</v>
      </c>
      <c r="AG852" s="320">
        <v>1</v>
      </c>
      <c r="AH852" s="320">
        <v>4</v>
      </c>
      <c r="AI852" s="320">
        <v>3</v>
      </c>
      <c r="AJ852" s="320">
        <v>5</v>
      </c>
      <c r="AK852" s="320">
        <v>1</v>
      </c>
      <c r="AL852" s="320">
        <v>3</v>
      </c>
      <c r="AM852" s="320">
        <v>4</v>
      </c>
      <c r="AN852" s="320">
        <v>4</v>
      </c>
      <c r="AO852" s="320">
        <v>3</v>
      </c>
      <c r="AP852" s="320">
        <v>4</v>
      </c>
      <c r="AQ852" s="320">
        <v>3</v>
      </c>
      <c r="AR852" s="320">
        <v>3</v>
      </c>
      <c r="AS852" s="320">
        <v>3</v>
      </c>
      <c r="AT852" s="320" t="s">
        <v>22</v>
      </c>
      <c r="AU852" s="320">
        <v>3</v>
      </c>
      <c r="AV852" s="320"/>
      <c r="AW852" s="320">
        <v>5</v>
      </c>
      <c r="AX852" s="320">
        <v>3</v>
      </c>
      <c r="AY852" s="320">
        <v>3</v>
      </c>
      <c r="AZ852" s="320">
        <v>5</v>
      </c>
      <c r="BA852" s="320">
        <v>5</v>
      </c>
      <c r="BB852" s="320">
        <v>5</v>
      </c>
      <c r="BC852" s="320"/>
      <c r="BD852" s="320" t="s">
        <v>22</v>
      </c>
      <c r="BE852" s="320" t="s">
        <v>356</v>
      </c>
      <c r="BF852" s="320">
        <v>3</v>
      </c>
      <c r="BG852" s="320"/>
      <c r="BH852" s="320">
        <v>5</v>
      </c>
      <c r="BI852" s="320">
        <v>5</v>
      </c>
      <c r="BJ852" s="320"/>
      <c r="BK852" s="320">
        <v>3</v>
      </c>
      <c r="BL852" s="320">
        <v>3</v>
      </c>
      <c r="BM852" s="320"/>
      <c r="BN852" s="320" t="s">
        <v>817</v>
      </c>
      <c r="BO852" s="381">
        <v>43497.477199074077</v>
      </c>
    </row>
    <row r="853" spans="1:67" ht="15" x14ac:dyDescent="0.25">
      <c r="A853" s="244" t="str">
        <f>IFERROR(LOOKUP(H853,BLIOTECAS!$D$2:$D$30,BLIOTECAS!$C$2:$C$30),"N/C")</f>
        <v>F. Filología</v>
      </c>
      <c r="B853" s="243" t="str">
        <f>IFERROR(LOOKUP(H853,BLIOTECAS!$D$2:$D$29,BLIOTECAS!$E$2:$E$29),"N/C")</f>
        <v>Humanidades</v>
      </c>
      <c r="C853" s="243">
        <f>LOOKUP(H853,BLIOTECAS!$D$2:$D$30,BLIOTECAS!$F$2:$F$30)</f>
        <v>1</v>
      </c>
      <c r="D853" s="320">
        <v>867</v>
      </c>
      <c r="E853" s="320"/>
      <c r="F853" s="320"/>
      <c r="G853" s="320">
        <v>1</v>
      </c>
      <c r="H853" s="320">
        <v>14</v>
      </c>
      <c r="I853" s="320"/>
      <c r="J853" s="320">
        <v>2</v>
      </c>
      <c r="K853" s="320">
        <v>1</v>
      </c>
      <c r="L853" s="320"/>
      <c r="M853" s="320">
        <v>29</v>
      </c>
      <c r="N853" s="320"/>
      <c r="O853" s="320"/>
      <c r="P853" s="320"/>
      <c r="Q853" s="320"/>
      <c r="R853" s="320"/>
      <c r="S853" s="320">
        <v>4</v>
      </c>
      <c r="T853" s="320">
        <v>5</v>
      </c>
      <c r="U853" s="320">
        <v>5</v>
      </c>
      <c r="V853" s="320">
        <v>5</v>
      </c>
      <c r="W853" s="320"/>
      <c r="X853" s="320">
        <v>2</v>
      </c>
      <c r="Y853" s="320"/>
      <c r="Z853" s="320"/>
      <c r="AA853" s="320"/>
      <c r="AB853" s="320"/>
      <c r="AC853" s="320"/>
      <c r="AD853" s="320">
        <v>3</v>
      </c>
      <c r="AE853" s="320">
        <v>1</v>
      </c>
      <c r="AF853" s="320">
        <v>1</v>
      </c>
      <c r="AG853" s="320">
        <v>3</v>
      </c>
      <c r="AH853" s="320">
        <v>5</v>
      </c>
      <c r="AI853" s="320">
        <v>5</v>
      </c>
      <c r="AJ853" s="320">
        <v>5</v>
      </c>
      <c r="AK853" s="320">
        <v>1</v>
      </c>
      <c r="AL853" s="320">
        <v>6</v>
      </c>
      <c r="AM853" s="320">
        <v>4</v>
      </c>
      <c r="AN853" s="320">
        <v>5</v>
      </c>
      <c r="AO853" s="320">
        <v>3</v>
      </c>
      <c r="AP853" s="320">
        <v>3</v>
      </c>
      <c r="AQ853" s="320">
        <v>4</v>
      </c>
      <c r="AR853" s="320"/>
      <c r="AS853" s="320">
        <v>3</v>
      </c>
      <c r="AT853" s="320" t="s">
        <v>22</v>
      </c>
      <c r="AU853" s="320">
        <v>3</v>
      </c>
      <c r="AV853" s="320"/>
      <c r="AW853" s="320">
        <v>5</v>
      </c>
      <c r="AX853" s="320">
        <v>5</v>
      </c>
      <c r="AY853" s="320">
        <v>5</v>
      </c>
      <c r="AZ853" s="320">
        <v>5</v>
      </c>
      <c r="BA853" s="320">
        <v>5</v>
      </c>
      <c r="BB853" s="320">
        <v>5</v>
      </c>
      <c r="BC853" s="320"/>
      <c r="BD853" s="320" t="s">
        <v>22</v>
      </c>
      <c r="BE853" s="320" t="s">
        <v>22</v>
      </c>
      <c r="BF853" s="320">
        <v>1</v>
      </c>
      <c r="BG853" s="320"/>
      <c r="BH853" s="320">
        <v>5</v>
      </c>
      <c r="BI853" s="320">
        <v>2</v>
      </c>
      <c r="BJ853" s="320"/>
      <c r="BK853" s="320">
        <v>4</v>
      </c>
      <c r="BL853" s="320"/>
      <c r="BM853" s="320"/>
      <c r="BN853" s="320"/>
      <c r="BO853" s="381">
        <v>43497.47761574074</v>
      </c>
    </row>
    <row r="854" spans="1:67" ht="15" x14ac:dyDescent="0.25">
      <c r="A854" s="244" t="str">
        <f>IFERROR(LOOKUP(H854,BLIOTECAS!$D$2:$D$30,BLIOTECAS!$C$2:$C$30),"N/C")</f>
        <v>F. Derecho</v>
      </c>
      <c r="B854" s="243" t="str">
        <f>IFERROR(LOOKUP(H854,BLIOTECAS!$D$2:$D$29,BLIOTECAS!$E$2:$E$29),"N/C")</f>
        <v>Ciencias Sociales</v>
      </c>
      <c r="C854" s="243">
        <f>LOOKUP(H854,BLIOTECAS!$D$2:$D$30,BLIOTECAS!$F$2:$F$30)</f>
        <v>3</v>
      </c>
      <c r="D854" s="320">
        <v>868</v>
      </c>
      <c r="E854" s="320"/>
      <c r="F854" s="320"/>
      <c r="G854" s="320">
        <v>1</v>
      </c>
      <c r="H854" s="320">
        <v>11</v>
      </c>
      <c r="I854" s="320"/>
      <c r="J854" s="320">
        <v>5</v>
      </c>
      <c r="K854" s="320">
        <v>5</v>
      </c>
      <c r="L854" s="320"/>
      <c r="M854" s="320">
        <v>29</v>
      </c>
      <c r="N854" s="320">
        <v>11</v>
      </c>
      <c r="O854" s="320"/>
      <c r="P854" s="320"/>
      <c r="Q854" s="320"/>
      <c r="R854" s="320"/>
      <c r="S854" s="320">
        <v>4</v>
      </c>
      <c r="T854" s="320">
        <v>2</v>
      </c>
      <c r="U854" s="320">
        <v>3</v>
      </c>
      <c r="V854" s="320">
        <v>4</v>
      </c>
      <c r="W854" s="320">
        <v>1</v>
      </c>
      <c r="X854" s="320">
        <v>2</v>
      </c>
      <c r="Y854" s="320">
        <v>3</v>
      </c>
      <c r="Z854" s="320">
        <v>4</v>
      </c>
      <c r="AA854" s="320"/>
      <c r="AB854" s="320"/>
      <c r="AC854" s="320"/>
      <c r="AD854" s="320">
        <v>2</v>
      </c>
      <c r="AE854" s="320">
        <v>1</v>
      </c>
      <c r="AF854" s="320">
        <v>2</v>
      </c>
      <c r="AG854" s="320">
        <v>4</v>
      </c>
      <c r="AH854" s="320">
        <v>3</v>
      </c>
      <c r="AI854" s="320">
        <v>1</v>
      </c>
      <c r="AJ854" s="320">
        <v>3</v>
      </c>
      <c r="AK854" s="320">
        <v>2</v>
      </c>
      <c r="AL854" s="320">
        <v>6</v>
      </c>
      <c r="AM854" s="320">
        <v>3</v>
      </c>
      <c r="AN854" s="320">
        <v>3</v>
      </c>
      <c r="AO854" s="320">
        <v>2</v>
      </c>
      <c r="AP854" s="320">
        <v>2</v>
      </c>
      <c r="AQ854" s="320">
        <v>5</v>
      </c>
      <c r="AR854" s="320">
        <v>2</v>
      </c>
      <c r="AS854" s="320">
        <v>2</v>
      </c>
      <c r="AT854" s="320" t="s">
        <v>356</v>
      </c>
      <c r="AU854" s="320">
        <v>2</v>
      </c>
      <c r="AV854" s="320"/>
      <c r="AW854" s="320">
        <v>4</v>
      </c>
      <c r="AX854" s="320">
        <v>3</v>
      </c>
      <c r="AY854" s="320">
        <v>3</v>
      </c>
      <c r="AZ854" s="320">
        <v>4</v>
      </c>
      <c r="BA854" s="320">
        <v>5</v>
      </c>
      <c r="BB854" s="320">
        <v>4</v>
      </c>
      <c r="BC854" s="320"/>
      <c r="BD854" s="320" t="s">
        <v>22</v>
      </c>
      <c r="BE854" s="320" t="s">
        <v>22</v>
      </c>
      <c r="BF854" s="320">
        <v>3</v>
      </c>
      <c r="BG854" s="320"/>
      <c r="BH854" s="320">
        <v>1</v>
      </c>
      <c r="BI854" s="320">
        <v>1</v>
      </c>
      <c r="BJ854" s="320"/>
      <c r="BK854" s="320">
        <v>3</v>
      </c>
      <c r="BL854" s="320">
        <v>4</v>
      </c>
      <c r="BM854" s="320"/>
      <c r="BN854" s="320"/>
      <c r="BO854" s="381">
        <v>43497.477766203701</v>
      </c>
    </row>
    <row r="855" spans="1:67" ht="15" x14ac:dyDescent="0.25">
      <c r="A855" s="244" t="str">
        <f>IFERROR(LOOKUP(H855,BLIOTECAS!$D$2:$D$30,BLIOTECAS!$C$2:$C$30),"N/C")</f>
        <v>F. Odontología</v>
      </c>
      <c r="B855" s="243" t="str">
        <f>IFERROR(LOOKUP(H855,BLIOTECAS!$D$2:$D$29,BLIOTECAS!$E$2:$E$29),"N/C")</f>
        <v>Ciencias de la Salud</v>
      </c>
      <c r="C855" s="243">
        <f>LOOKUP(H855,BLIOTECAS!$D$2:$D$30,BLIOTECAS!$F$2:$F$30)</f>
        <v>4</v>
      </c>
      <c r="D855" s="320">
        <v>869</v>
      </c>
      <c r="E855" s="320"/>
      <c r="F855" s="320"/>
      <c r="G855" s="320">
        <v>3</v>
      </c>
      <c r="H855" s="320">
        <v>19</v>
      </c>
      <c r="I855" s="320"/>
      <c r="J855" s="320">
        <v>3</v>
      </c>
      <c r="K855" s="320">
        <v>4</v>
      </c>
      <c r="L855" s="320"/>
      <c r="M855" s="320">
        <v>19</v>
      </c>
      <c r="N855" s="320"/>
      <c r="O855" s="320"/>
      <c r="P855" s="320"/>
      <c r="Q855" s="320"/>
      <c r="R855" s="320"/>
      <c r="S855" s="320">
        <v>4</v>
      </c>
      <c r="T855" s="320">
        <v>4</v>
      </c>
      <c r="U855" s="320">
        <v>3</v>
      </c>
      <c r="V855" s="320">
        <v>4</v>
      </c>
      <c r="W855" s="320"/>
      <c r="X855" s="320"/>
      <c r="Y855" s="320">
        <v>3</v>
      </c>
      <c r="Z855" s="320"/>
      <c r="AA855" s="320"/>
      <c r="AB855" s="320"/>
      <c r="AC855" s="320"/>
      <c r="AD855" s="320">
        <v>1</v>
      </c>
      <c r="AE855" s="320">
        <v>5</v>
      </c>
      <c r="AF855" s="320">
        <v>4</v>
      </c>
      <c r="AG855" s="320">
        <v>1</v>
      </c>
      <c r="AH855" s="320">
        <v>5</v>
      </c>
      <c r="AI855" s="320">
        <v>1</v>
      </c>
      <c r="AJ855" s="320">
        <v>5</v>
      </c>
      <c r="AK855" s="320">
        <v>1</v>
      </c>
      <c r="AL855" s="320">
        <v>4</v>
      </c>
      <c r="AM855" s="320">
        <v>4</v>
      </c>
      <c r="AN855" s="320">
        <v>4</v>
      </c>
      <c r="AO855" s="320">
        <v>4</v>
      </c>
      <c r="AP855" s="320">
        <v>4</v>
      </c>
      <c r="AQ855" s="320">
        <v>4</v>
      </c>
      <c r="AR855" s="320">
        <v>4</v>
      </c>
      <c r="AS855" s="320">
        <v>4</v>
      </c>
      <c r="AT855" s="320" t="s">
        <v>356</v>
      </c>
      <c r="AU855" s="320">
        <v>4</v>
      </c>
      <c r="AV855" s="320"/>
      <c r="AW855" s="320">
        <v>4</v>
      </c>
      <c r="AX855" s="320">
        <v>4</v>
      </c>
      <c r="AY855" s="320">
        <v>4</v>
      </c>
      <c r="AZ855" s="320">
        <v>4</v>
      </c>
      <c r="BA855" s="320">
        <v>4</v>
      </c>
      <c r="BB855" s="320">
        <v>4</v>
      </c>
      <c r="BC855" s="320"/>
      <c r="BD855" s="320" t="s">
        <v>356</v>
      </c>
      <c r="BE855" s="320" t="s">
        <v>22</v>
      </c>
      <c r="BF855" s="320"/>
      <c r="BG855" s="320"/>
      <c r="BH855" s="320">
        <v>4</v>
      </c>
      <c r="BI855" s="320">
        <v>4</v>
      </c>
      <c r="BJ855" s="320"/>
      <c r="BK855" s="320">
        <v>4</v>
      </c>
      <c r="BL855" s="320">
        <v>3</v>
      </c>
      <c r="BM855" s="320"/>
      <c r="BN855" s="320"/>
      <c r="BO855" s="381">
        <v>43497.478067129632</v>
      </c>
    </row>
    <row r="856" spans="1:67" ht="15" x14ac:dyDescent="0.25">
      <c r="A856" s="244" t="str">
        <f>IFERROR(LOOKUP(H856,BLIOTECAS!$D$2:$D$30,BLIOTECAS!$C$2:$C$30),"N/C")</f>
        <v>F. Veterinaria</v>
      </c>
      <c r="B856" s="243" t="str">
        <f>IFERROR(LOOKUP(H856,BLIOTECAS!$D$2:$D$29,BLIOTECAS!$E$2:$E$29),"N/C")</f>
        <v>Ciencias de la Salud</v>
      </c>
      <c r="C856" s="243">
        <f>LOOKUP(H856,BLIOTECAS!$D$2:$D$30,BLIOTECAS!$F$2:$F$30)</f>
        <v>4</v>
      </c>
      <c r="D856" s="320">
        <v>870</v>
      </c>
      <c r="E856" s="320"/>
      <c r="F856" s="320"/>
      <c r="G856" s="320">
        <v>1</v>
      </c>
      <c r="H856" s="320">
        <v>21</v>
      </c>
      <c r="I856" s="320"/>
      <c r="J856" s="320">
        <v>3</v>
      </c>
      <c r="K856" s="320">
        <v>1</v>
      </c>
      <c r="L856" s="320"/>
      <c r="M856" s="320">
        <v>21</v>
      </c>
      <c r="N856" s="320">
        <v>16</v>
      </c>
      <c r="O856" s="320"/>
      <c r="P856" s="320"/>
      <c r="Q856" s="320"/>
      <c r="R856" s="320"/>
      <c r="S856" s="320">
        <v>4</v>
      </c>
      <c r="T856" s="320">
        <v>3</v>
      </c>
      <c r="U856" s="320">
        <v>3</v>
      </c>
      <c r="V856" s="320">
        <v>2</v>
      </c>
      <c r="W856" s="320">
        <v>1</v>
      </c>
      <c r="X856" s="320"/>
      <c r="Y856" s="320"/>
      <c r="Z856" s="320"/>
      <c r="AA856" s="320"/>
      <c r="AB856" s="320"/>
      <c r="AC856" s="320"/>
      <c r="AD856" s="320">
        <v>3</v>
      </c>
      <c r="AE856" s="320">
        <v>4</v>
      </c>
      <c r="AF856" s="320">
        <v>1</v>
      </c>
      <c r="AG856" s="320">
        <v>1</v>
      </c>
      <c r="AH856" s="320">
        <v>5</v>
      </c>
      <c r="AI856" s="320">
        <v>4</v>
      </c>
      <c r="AJ856" s="320">
        <v>5</v>
      </c>
      <c r="AK856" s="320">
        <v>3</v>
      </c>
      <c r="AL856" s="320">
        <v>3</v>
      </c>
      <c r="AM856" s="320">
        <v>3</v>
      </c>
      <c r="AN856" s="320">
        <v>3</v>
      </c>
      <c r="AO856" s="320">
        <v>4</v>
      </c>
      <c r="AP856" s="320">
        <v>4</v>
      </c>
      <c r="AQ856" s="320">
        <v>3</v>
      </c>
      <c r="AR856" s="320">
        <v>3</v>
      </c>
      <c r="AS856" s="320">
        <v>3</v>
      </c>
      <c r="AT856" s="320" t="s">
        <v>22</v>
      </c>
      <c r="AU856" s="320">
        <v>4</v>
      </c>
      <c r="AV856" s="320"/>
      <c r="AW856" s="320">
        <v>4</v>
      </c>
      <c r="AX856" s="320">
        <v>4</v>
      </c>
      <c r="AY856" s="320">
        <v>3</v>
      </c>
      <c r="AZ856" s="320">
        <v>4</v>
      </c>
      <c r="BA856" s="320">
        <v>4</v>
      </c>
      <c r="BB856" s="320">
        <v>3</v>
      </c>
      <c r="BC856" s="320"/>
      <c r="BD856" s="320" t="s">
        <v>356</v>
      </c>
      <c r="BE856" s="320" t="s">
        <v>356</v>
      </c>
      <c r="BF856" s="320">
        <v>4</v>
      </c>
      <c r="BG856" s="320"/>
      <c r="BH856" s="320">
        <v>3</v>
      </c>
      <c r="BI856" s="320">
        <v>3</v>
      </c>
      <c r="BJ856" s="320"/>
      <c r="BK856" s="320">
        <v>4</v>
      </c>
      <c r="BL856" s="320">
        <v>3</v>
      </c>
      <c r="BM856" s="320"/>
      <c r="BN856" s="320"/>
      <c r="BO856" s="381">
        <v>43497.478113425925</v>
      </c>
    </row>
    <row r="857" spans="1:67" ht="15" x14ac:dyDescent="0.25">
      <c r="A857" s="244" t="str">
        <f>IFERROR(LOOKUP(H857,BLIOTECAS!$D$2:$D$30,BLIOTECAS!$C$2:$C$30),"N/C")</f>
        <v>F. Derecho</v>
      </c>
      <c r="B857" s="243" t="str">
        <f>IFERROR(LOOKUP(H857,BLIOTECAS!$D$2:$D$29,BLIOTECAS!$E$2:$E$29),"N/C")</f>
        <v>Ciencias Sociales</v>
      </c>
      <c r="C857" s="243">
        <f>LOOKUP(H857,BLIOTECAS!$D$2:$D$30,BLIOTECAS!$F$2:$F$30)</f>
        <v>3</v>
      </c>
      <c r="D857" s="320">
        <v>871</v>
      </c>
      <c r="E857" s="320"/>
      <c r="F857" s="320"/>
      <c r="G857" s="320">
        <v>1</v>
      </c>
      <c r="H857" s="320">
        <v>11</v>
      </c>
      <c r="I857" s="320"/>
      <c r="J857" s="320">
        <v>3</v>
      </c>
      <c r="K857" s="320">
        <v>3</v>
      </c>
      <c r="L857" s="320"/>
      <c r="M857" s="320">
        <v>29</v>
      </c>
      <c r="N857" s="320">
        <v>11</v>
      </c>
      <c r="O857" s="320"/>
      <c r="P857" s="320"/>
      <c r="Q857" s="320"/>
      <c r="R857" s="320"/>
      <c r="S857" s="320">
        <v>5</v>
      </c>
      <c r="T857" s="320">
        <v>5</v>
      </c>
      <c r="U857" s="320">
        <v>4</v>
      </c>
      <c r="V857" s="320">
        <v>5</v>
      </c>
      <c r="W857" s="320"/>
      <c r="X857" s="320">
        <v>2</v>
      </c>
      <c r="Y857" s="320"/>
      <c r="Z857" s="320"/>
      <c r="AA857" s="320"/>
      <c r="AB857" s="320"/>
      <c r="AC857" s="320"/>
      <c r="AD857" s="320">
        <v>5</v>
      </c>
      <c r="AE857" s="320">
        <v>5</v>
      </c>
      <c r="AF857" s="320">
        <v>5</v>
      </c>
      <c r="AG857" s="320">
        <v>4</v>
      </c>
      <c r="AH857" s="320">
        <v>2</v>
      </c>
      <c r="AI857" s="320">
        <v>5</v>
      </c>
      <c r="AJ857" s="320">
        <v>5</v>
      </c>
      <c r="AK857" s="320">
        <v>4</v>
      </c>
      <c r="AL857" s="320">
        <v>5</v>
      </c>
      <c r="AM857" s="320">
        <v>2</v>
      </c>
      <c r="AN857" s="320">
        <v>5</v>
      </c>
      <c r="AO857" s="320">
        <v>5</v>
      </c>
      <c r="AP857" s="320">
        <v>5</v>
      </c>
      <c r="AQ857" s="320">
        <v>4</v>
      </c>
      <c r="AR857" s="320">
        <v>4</v>
      </c>
      <c r="AS857" s="320">
        <v>4</v>
      </c>
      <c r="AT857" s="320" t="s">
        <v>356</v>
      </c>
      <c r="AU857" s="320">
        <v>4</v>
      </c>
      <c r="AV857" s="320"/>
      <c r="AW857" s="320">
        <v>4</v>
      </c>
      <c r="AX857" s="320">
        <v>4</v>
      </c>
      <c r="AY857" s="320">
        <v>5</v>
      </c>
      <c r="AZ857" s="320">
        <v>3</v>
      </c>
      <c r="BA857" s="320">
        <v>4</v>
      </c>
      <c r="BB857" s="320">
        <v>5</v>
      </c>
      <c r="BC857" s="320"/>
      <c r="BD857" s="320" t="s">
        <v>356</v>
      </c>
      <c r="BE857" s="320" t="s">
        <v>356</v>
      </c>
      <c r="BF857" s="320">
        <v>3</v>
      </c>
      <c r="BG857" s="320"/>
      <c r="BH857" s="320">
        <v>4</v>
      </c>
      <c r="BI857" s="320">
        <v>4</v>
      </c>
      <c r="BJ857" s="320"/>
      <c r="BK857" s="320">
        <v>3</v>
      </c>
      <c r="BL857" s="320">
        <v>4</v>
      </c>
      <c r="BM857" s="320"/>
      <c r="BN857" s="320"/>
      <c r="BO857" s="381">
        <v>43497.478368055556</v>
      </c>
    </row>
    <row r="858" spans="1:67" ht="15" x14ac:dyDescent="0.25">
      <c r="A858" s="244" t="str">
        <f>IFERROR(LOOKUP(H858,BLIOTECAS!$D$2:$D$30,BLIOTECAS!$C$2:$C$30),"N/C")</f>
        <v>F. Filología</v>
      </c>
      <c r="B858" s="243" t="str">
        <f>IFERROR(LOOKUP(H858,BLIOTECAS!$D$2:$D$29,BLIOTECAS!$E$2:$E$29),"N/C")</f>
        <v>Humanidades</v>
      </c>
      <c r="C858" s="243">
        <f>LOOKUP(H858,BLIOTECAS!$D$2:$D$30,BLIOTECAS!$F$2:$F$30)</f>
        <v>1</v>
      </c>
      <c r="D858" s="320">
        <v>872</v>
      </c>
      <c r="E858" s="320"/>
      <c r="F858" s="320"/>
      <c r="G858" s="320">
        <v>1</v>
      </c>
      <c r="H858" s="320">
        <v>14</v>
      </c>
      <c r="I858" s="320"/>
      <c r="J858" s="320">
        <v>4</v>
      </c>
      <c r="K858" s="320">
        <v>4</v>
      </c>
      <c r="L858" s="320"/>
      <c r="M858" s="320">
        <v>14</v>
      </c>
      <c r="N858" s="320">
        <v>29</v>
      </c>
      <c r="O858" s="320">
        <v>16</v>
      </c>
      <c r="P858" s="320" t="s">
        <v>818</v>
      </c>
      <c r="Q858" s="320"/>
      <c r="R858" s="320"/>
      <c r="S858" s="320">
        <v>5</v>
      </c>
      <c r="T858" s="320">
        <v>5</v>
      </c>
      <c r="U858" s="320">
        <v>4</v>
      </c>
      <c r="V858" s="320">
        <v>3</v>
      </c>
      <c r="W858" s="320"/>
      <c r="X858" s="320"/>
      <c r="Y858" s="320">
        <v>3</v>
      </c>
      <c r="Z858" s="320"/>
      <c r="AA858" s="322"/>
      <c r="AB858" s="320"/>
      <c r="AC858" s="320"/>
      <c r="AD858" s="320">
        <v>4</v>
      </c>
      <c r="AE858" s="320">
        <v>1</v>
      </c>
      <c r="AF858" s="320">
        <v>3</v>
      </c>
      <c r="AG858" s="320">
        <v>3</v>
      </c>
      <c r="AH858" s="320">
        <v>4</v>
      </c>
      <c r="AI858" s="320">
        <v>2</v>
      </c>
      <c r="AJ858" s="320">
        <v>4</v>
      </c>
      <c r="AK858" s="320">
        <v>3</v>
      </c>
      <c r="AL858" s="320">
        <v>4</v>
      </c>
      <c r="AM858" s="320">
        <v>3</v>
      </c>
      <c r="AN858" s="320">
        <v>4</v>
      </c>
      <c r="AO858" s="320">
        <v>3</v>
      </c>
      <c r="AP858" s="320">
        <v>5</v>
      </c>
      <c r="AQ858" s="320">
        <v>5</v>
      </c>
      <c r="AR858" s="320">
        <v>4</v>
      </c>
      <c r="AS858" s="320">
        <v>4</v>
      </c>
      <c r="AT858" s="320" t="s">
        <v>22</v>
      </c>
      <c r="AU858" s="320">
        <v>4</v>
      </c>
      <c r="AV858" s="320"/>
      <c r="AW858" s="320">
        <v>5</v>
      </c>
      <c r="AX858" s="320">
        <v>4</v>
      </c>
      <c r="AY858" s="320">
        <v>5</v>
      </c>
      <c r="AZ858" s="320">
        <v>5</v>
      </c>
      <c r="BA858" s="320">
        <v>5</v>
      </c>
      <c r="BB858" s="320">
        <v>5</v>
      </c>
      <c r="BC858" s="320"/>
      <c r="BD858" s="320" t="s">
        <v>22</v>
      </c>
      <c r="BE858" s="320" t="s">
        <v>22</v>
      </c>
      <c r="BF858" s="320"/>
      <c r="BG858" s="320"/>
      <c r="BH858" s="320">
        <v>5</v>
      </c>
      <c r="BI858" s="320">
        <v>4</v>
      </c>
      <c r="BJ858" s="320"/>
      <c r="BK858" s="320">
        <v>4</v>
      </c>
      <c r="BL858" s="320">
        <v>5</v>
      </c>
      <c r="BM858" s="320"/>
      <c r="BN858" s="320"/>
      <c r="BO858" s="381">
        <v>43497.478472222225</v>
      </c>
    </row>
    <row r="859" spans="1:67" ht="15" x14ac:dyDescent="0.25">
      <c r="A859" s="244" t="str">
        <f>IFERROR(LOOKUP(H859,BLIOTECAS!$D$2:$D$30,BLIOTECAS!$C$2:$C$30),"N/C")</f>
        <v>F. Psicología</v>
      </c>
      <c r="B859" s="243" t="str">
        <f>IFERROR(LOOKUP(H859,BLIOTECAS!$D$2:$D$29,BLIOTECAS!$E$2:$E$29),"N/C")</f>
        <v>Ciencias de la Salud</v>
      </c>
      <c r="C859" s="243">
        <f>LOOKUP(H859,BLIOTECAS!$D$2:$D$30,BLIOTECAS!$F$2:$F$30)</f>
        <v>4</v>
      </c>
      <c r="D859" s="320">
        <v>873</v>
      </c>
      <c r="E859" s="320"/>
      <c r="F859" s="320"/>
      <c r="G859" s="320">
        <v>1</v>
      </c>
      <c r="H859" s="320">
        <v>20</v>
      </c>
      <c r="I859" s="320"/>
      <c r="J859" s="320">
        <v>1</v>
      </c>
      <c r="K859" s="320">
        <v>3</v>
      </c>
      <c r="L859" s="320"/>
      <c r="M859" s="320">
        <v>20</v>
      </c>
      <c r="N859" s="320"/>
      <c r="O859" s="320"/>
      <c r="P859" s="320"/>
      <c r="Q859" s="320"/>
      <c r="R859" s="320"/>
      <c r="S859" s="320">
        <v>4</v>
      </c>
      <c r="T859" s="320">
        <v>4</v>
      </c>
      <c r="U859" s="320">
        <v>4</v>
      </c>
      <c r="V859" s="320">
        <v>3</v>
      </c>
      <c r="W859" s="320">
        <v>1</v>
      </c>
      <c r="X859" s="320"/>
      <c r="Y859" s="320"/>
      <c r="Z859" s="320"/>
      <c r="AA859" s="320"/>
      <c r="AB859" s="320"/>
      <c r="AC859" s="320"/>
      <c r="AD859" s="320">
        <v>3</v>
      </c>
      <c r="AE859" s="320">
        <v>3</v>
      </c>
      <c r="AF859" s="320">
        <v>3</v>
      </c>
      <c r="AG859" s="320">
        <v>1</v>
      </c>
      <c r="AH859" s="320">
        <v>5</v>
      </c>
      <c r="AI859" s="320">
        <v>3</v>
      </c>
      <c r="AJ859" s="320">
        <v>5</v>
      </c>
      <c r="AK859" s="320">
        <v>3</v>
      </c>
      <c r="AL859" s="320">
        <v>3</v>
      </c>
      <c r="AM859" s="320">
        <v>3</v>
      </c>
      <c r="AN859" s="320">
        <v>3</v>
      </c>
      <c r="AO859" s="320">
        <v>4</v>
      </c>
      <c r="AP859" s="320">
        <v>2</v>
      </c>
      <c r="AQ859" s="320">
        <v>2</v>
      </c>
      <c r="AR859" s="320">
        <v>2</v>
      </c>
      <c r="AS859" s="320">
        <v>2</v>
      </c>
      <c r="AT859" s="320" t="s">
        <v>22</v>
      </c>
      <c r="AU859" s="320">
        <v>3</v>
      </c>
      <c r="AV859" s="320"/>
      <c r="AW859" s="320">
        <v>3</v>
      </c>
      <c r="AX859" s="320">
        <v>4</v>
      </c>
      <c r="AY859" s="320">
        <v>3</v>
      </c>
      <c r="AZ859" s="320">
        <v>4</v>
      </c>
      <c r="BA859" s="320">
        <v>4</v>
      </c>
      <c r="BB859" s="320">
        <v>4</v>
      </c>
      <c r="BC859" s="320"/>
      <c r="BD859" s="320" t="s">
        <v>356</v>
      </c>
      <c r="BE859" s="320" t="s">
        <v>356</v>
      </c>
      <c r="BF859" s="320">
        <v>4</v>
      </c>
      <c r="BG859" s="320"/>
      <c r="BH859" s="320">
        <v>4</v>
      </c>
      <c r="BI859" s="320">
        <v>4</v>
      </c>
      <c r="BJ859" s="320"/>
      <c r="BK859" s="320">
        <v>4</v>
      </c>
      <c r="BL859" s="320">
        <v>3</v>
      </c>
      <c r="BM859" s="320"/>
      <c r="BN859" s="320"/>
      <c r="BO859" s="381">
        <v>43497.478784722225</v>
      </c>
    </row>
    <row r="860" spans="1:67" ht="15" x14ac:dyDescent="0.25">
      <c r="A860" s="244" t="str">
        <f>IFERROR(LOOKUP(H860,BLIOTECAS!$D$2:$D$30,BLIOTECAS!$C$2:$C$30),"N/C")</f>
        <v>F. Educación - Centro de Formación del Profesorado</v>
      </c>
      <c r="B860" s="243" t="str">
        <f>IFERROR(LOOKUP(H860,BLIOTECAS!$D$2:$D$29,BLIOTECAS!$E$2:$E$29),"N/C")</f>
        <v>Humanidades</v>
      </c>
      <c r="C860" s="243">
        <f>LOOKUP(H860,BLIOTECAS!$D$2:$D$30,BLIOTECAS!$F$2:$F$30)</f>
        <v>1</v>
      </c>
      <c r="D860" s="320">
        <v>874</v>
      </c>
      <c r="E860" s="320"/>
      <c r="F860" s="320"/>
      <c r="G860" s="320">
        <v>1</v>
      </c>
      <c r="H860" s="320">
        <v>12</v>
      </c>
      <c r="I860" s="320"/>
      <c r="J860" s="320">
        <v>4</v>
      </c>
      <c r="K860" s="320">
        <v>1</v>
      </c>
      <c r="L860" s="320"/>
      <c r="M860" s="320">
        <v>12</v>
      </c>
      <c r="N860" s="320"/>
      <c r="O860" s="320"/>
      <c r="P860" s="320"/>
      <c r="Q860" s="320"/>
      <c r="R860" s="320"/>
      <c r="S860" s="320">
        <v>4</v>
      </c>
      <c r="T860" s="320">
        <v>3</v>
      </c>
      <c r="U860" s="320">
        <v>3</v>
      </c>
      <c r="V860" s="320">
        <v>3</v>
      </c>
      <c r="W860" s="320"/>
      <c r="X860" s="320"/>
      <c r="Y860" s="320">
        <v>3</v>
      </c>
      <c r="Z860" s="320"/>
      <c r="AA860" s="320"/>
      <c r="AB860" s="320"/>
      <c r="AC860" s="320"/>
      <c r="AD860" s="320">
        <v>3</v>
      </c>
      <c r="AE860" s="320">
        <v>2</v>
      </c>
      <c r="AF860" s="320">
        <v>2</v>
      </c>
      <c r="AG860" s="320">
        <v>2</v>
      </c>
      <c r="AH860" s="320">
        <v>3</v>
      </c>
      <c r="AI860" s="320">
        <v>3</v>
      </c>
      <c r="AJ860" s="320">
        <v>4</v>
      </c>
      <c r="AK860" s="320">
        <v>3</v>
      </c>
      <c r="AL860" s="320">
        <v>3</v>
      </c>
      <c r="AM860" s="320">
        <v>3</v>
      </c>
      <c r="AN860" s="320">
        <v>3</v>
      </c>
      <c r="AO860" s="320">
        <v>4</v>
      </c>
      <c r="AP860" s="320">
        <v>2</v>
      </c>
      <c r="AQ860" s="320">
        <v>2</v>
      </c>
      <c r="AR860" s="320">
        <v>2</v>
      </c>
      <c r="AS860" s="320">
        <v>3</v>
      </c>
      <c r="AT860" s="320" t="s">
        <v>22</v>
      </c>
      <c r="AU860" s="320">
        <v>3</v>
      </c>
      <c r="AV860" s="320"/>
      <c r="AW860" s="320">
        <v>3</v>
      </c>
      <c r="AX860" s="320">
        <v>3</v>
      </c>
      <c r="AY860" s="320">
        <v>3</v>
      </c>
      <c r="AZ860" s="320">
        <v>4</v>
      </c>
      <c r="BA860" s="320">
        <v>4</v>
      </c>
      <c r="BB860" s="320">
        <v>3</v>
      </c>
      <c r="BC860" s="320"/>
      <c r="BD860" s="320" t="s">
        <v>22</v>
      </c>
      <c r="BE860" s="320" t="s">
        <v>22</v>
      </c>
      <c r="BF860" s="320"/>
      <c r="BG860" s="320"/>
      <c r="BH860" s="320">
        <v>2</v>
      </c>
      <c r="BI860" s="320">
        <v>2</v>
      </c>
      <c r="BJ860" s="320"/>
      <c r="BK860" s="320">
        <v>3</v>
      </c>
      <c r="BL860" s="320">
        <v>3</v>
      </c>
      <c r="BM860" s="320"/>
      <c r="BN860" s="320" t="s">
        <v>819</v>
      </c>
      <c r="BO860" s="381">
        <v>43497.479027777779</v>
      </c>
    </row>
    <row r="861" spans="1:67" ht="15" x14ac:dyDescent="0.25">
      <c r="A861" s="244" t="str">
        <f>IFERROR(LOOKUP(H861,BLIOTECAS!$D$2:$D$30,BLIOTECAS!$C$2:$C$30),"N/C")</f>
        <v>F. Ciencias de la Información</v>
      </c>
      <c r="B861" s="243" t="str">
        <f>IFERROR(LOOKUP(H861,BLIOTECAS!$D$2:$D$29,BLIOTECAS!$E$2:$E$29),"N/C")</f>
        <v>Ciencias Sociales</v>
      </c>
      <c r="C861" s="243">
        <f>LOOKUP(H861,BLIOTECAS!$D$2:$D$30,BLIOTECAS!$F$2:$F$30)</f>
        <v>3</v>
      </c>
      <c r="D861" s="320">
        <v>875</v>
      </c>
      <c r="E861" s="320"/>
      <c r="F861" s="320"/>
      <c r="G861" s="320">
        <v>1</v>
      </c>
      <c r="H861" s="320">
        <v>4</v>
      </c>
      <c r="I861" s="320"/>
      <c r="J861" s="320">
        <v>3</v>
      </c>
      <c r="K861" s="320">
        <v>2</v>
      </c>
      <c r="L861" s="320"/>
      <c r="M861" s="320">
        <v>4</v>
      </c>
      <c r="N861" s="320">
        <v>29</v>
      </c>
      <c r="O861" s="320"/>
      <c r="P861" s="320"/>
      <c r="Q861" s="320"/>
      <c r="R861" s="320"/>
      <c r="S861" s="320">
        <v>1</v>
      </c>
      <c r="T861" s="320">
        <v>1</v>
      </c>
      <c r="U861" s="320">
        <v>1</v>
      </c>
      <c r="V861" s="320">
        <v>1</v>
      </c>
      <c r="W861" s="320"/>
      <c r="X861" s="320"/>
      <c r="Y861" s="320">
        <v>3</v>
      </c>
      <c r="Z861" s="320"/>
      <c r="AA861" s="320"/>
      <c r="AB861" s="320"/>
      <c r="AC861" s="320"/>
      <c r="AD861" s="320">
        <v>4</v>
      </c>
      <c r="AE861" s="320">
        <v>4</v>
      </c>
      <c r="AF861" s="320">
        <v>1</v>
      </c>
      <c r="AG861" s="320">
        <v>3</v>
      </c>
      <c r="AH861" s="320">
        <v>3</v>
      </c>
      <c r="AI861" s="320">
        <v>4</v>
      </c>
      <c r="AJ861" s="320">
        <v>4</v>
      </c>
      <c r="AK861" s="320">
        <v>4</v>
      </c>
      <c r="AL861" s="320">
        <v>4</v>
      </c>
      <c r="AM861" s="320">
        <v>4</v>
      </c>
      <c r="AN861" s="320">
        <v>4</v>
      </c>
      <c r="AO861" s="320">
        <v>4</v>
      </c>
      <c r="AP861" s="320">
        <v>4</v>
      </c>
      <c r="AQ861" s="320">
        <v>4</v>
      </c>
      <c r="AR861" s="320">
        <v>4</v>
      </c>
      <c r="AS861" s="320">
        <v>4</v>
      </c>
      <c r="AT861" s="320" t="s">
        <v>22</v>
      </c>
      <c r="AU861" s="320">
        <v>3</v>
      </c>
      <c r="AV861" s="320"/>
      <c r="AW861" s="320">
        <v>4</v>
      </c>
      <c r="AX861" s="320">
        <v>4</v>
      </c>
      <c r="AY861" s="320">
        <v>4</v>
      </c>
      <c r="AZ861" s="320">
        <v>4</v>
      </c>
      <c r="BA861" s="320">
        <v>4</v>
      </c>
      <c r="BB861" s="320">
        <v>4</v>
      </c>
      <c r="BC861" s="320"/>
      <c r="BD861" s="320" t="s">
        <v>22</v>
      </c>
      <c r="BE861" s="320" t="s">
        <v>22</v>
      </c>
      <c r="BF861" s="320"/>
      <c r="BG861" s="320"/>
      <c r="BH861" s="320">
        <v>4</v>
      </c>
      <c r="BI861" s="320">
        <v>3</v>
      </c>
      <c r="BJ861" s="320"/>
      <c r="BK861" s="320">
        <v>1</v>
      </c>
      <c r="BL861" s="320">
        <v>3</v>
      </c>
      <c r="BM861" s="320"/>
      <c r="BN861" s="320"/>
      <c r="BO861" s="381">
        <v>43497.479120370372</v>
      </c>
    </row>
    <row r="862" spans="1:67" ht="15" x14ac:dyDescent="0.25">
      <c r="A862" s="244" t="str">
        <f>IFERROR(LOOKUP(H862,BLIOTECAS!$D$2:$D$30,BLIOTECAS!$C$2:$C$30),"N/C")</f>
        <v>F. Informática</v>
      </c>
      <c r="B862" s="243" t="str">
        <f>IFERROR(LOOKUP(H862,BLIOTECAS!$D$2:$D$29,BLIOTECAS!$E$2:$E$29),"N/C")</f>
        <v>Ciencias Experimentales</v>
      </c>
      <c r="C862" s="243">
        <f>LOOKUP(H862,BLIOTECAS!$D$2:$D$30,BLIOTECAS!$F$2:$F$30)</f>
        <v>2</v>
      </c>
      <c r="D862" s="320">
        <v>876</v>
      </c>
      <c r="E862" s="320"/>
      <c r="F862" s="320"/>
      <c r="G862" s="320">
        <v>1</v>
      </c>
      <c r="H862" s="320">
        <v>17</v>
      </c>
      <c r="I862" s="320"/>
      <c r="J862" s="320">
        <v>4</v>
      </c>
      <c r="K862" s="320">
        <v>3</v>
      </c>
      <c r="L862" s="320"/>
      <c r="M862" s="320">
        <v>17</v>
      </c>
      <c r="N862" s="320">
        <v>29</v>
      </c>
      <c r="O862" s="320"/>
      <c r="P862" s="320" t="s">
        <v>820</v>
      </c>
      <c r="Q862" s="320"/>
      <c r="R862" s="320"/>
      <c r="S862" s="320">
        <v>5</v>
      </c>
      <c r="T862" s="320">
        <v>3</v>
      </c>
      <c r="U862" s="320">
        <v>2</v>
      </c>
      <c r="V862" s="320">
        <v>4</v>
      </c>
      <c r="W862" s="320"/>
      <c r="X862" s="320"/>
      <c r="Y862" s="320">
        <v>3</v>
      </c>
      <c r="Z862" s="320"/>
      <c r="AA862" s="320"/>
      <c r="AB862" s="320"/>
      <c r="AC862" s="320"/>
      <c r="AD862" s="320">
        <v>3</v>
      </c>
      <c r="AE862" s="320">
        <v>2</v>
      </c>
      <c r="AF862" s="320">
        <v>3</v>
      </c>
      <c r="AG862" s="320">
        <v>1</v>
      </c>
      <c r="AH862" s="320">
        <v>5</v>
      </c>
      <c r="AI862" s="320">
        <v>3</v>
      </c>
      <c r="AJ862" s="320">
        <v>4</v>
      </c>
      <c r="AK862" s="320">
        <v>1</v>
      </c>
      <c r="AL862" s="320">
        <v>3</v>
      </c>
      <c r="AM862" s="320">
        <v>4</v>
      </c>
      <c r="AN862" s="320">
        <v>5</v>
      </c>
      <c r="AO862" s="320">
        <v>4</v>
      </c>
      <c r="AP862" s="320">
        <v>4</v>
      </c>
      <c r="AQ862" s="320">
        <v>3</v>
      </c>
      <c r="AR862" s="320">
        <v>2</v>
      </c>
      <c r="AS862" s="320">
        <v>4</v>
      </c>
      <c r="AT862" s="320" t="s">
        <v>22</v>
      </c>
      <c r="AU862" s="320">
        <v>3</v>
      </c>
      <c r="AV862" s="320"/>
      <c r="AW862" s="320">
        <v>5</v>
      </c>
      <c r="AX862" s="320">
        <v>4</v>
      </c>
      <c r="AY862" s="320">
        <v>4</v>
      </c>
      <c r="AZ862" s="320">
        <v>4</v>
      </c>
      <c r="BA862" s="320">
        <v>4</v>
      </c>
      <c r="BB862" s="320">
        <v>4</v>
      </c>
      <c r="BC862" s="320"/>
      <c r="BD862" s="320" t="s">
        <v>356</v>
      </c>
      <c r="BE862" s="320" t="s">
        <v>356</v>
      </c>
      <c r="BF862" s="320">
        <v>4</v>
      </c>
      <c r="BG862" s="320"/>
      <c r="BH862" s="320">
        <v>4</v>
      </c>
      <c r="BI862" s="320">
        <v>5</v>
      </c>
      <c r="BJ862" s="320"/>
      <c r="BK862" s="320">
        <v>4</v>
      </c>
      <c r="BL862" s="320">
        <v>4</v>
      </c>
      <c r="BM862" s="320"/>
      <c r="BN862" s="320" t="s">
        <v>821</v>
      </c>
      <c r="BO862" s="381">
        <v>43497.479398148149</v>
      </c>
    </row>
    <row r="863" spans="1:67" ht="15" x14ac:dyDescent="0.25">
      <c r="A863" s="244" t="str">
        <f>IFERROR(LOOKUP(H863,BLIOTECAS!$D$2:$D$30,BLIOTECAS!$C$2:$C$30),"N/C")</f>
        <v>F. Medicina</v>
      </c>
      <c r="B863" s="243" t="str">
        <f>IFERROR(LOOKUP(H863,BLIOTECAS!$D$2:$D$29,BLIOTECAS!$E$2:$E$29),"N/C")</f>
        <v>Ciencias de la Salud</v>
      </c>
      <c r="C863" s="243">
        <f>LOOKUP(H863,BLIOTECAS!$D$2:$D$30,BLIOTECAS!$F$2:$F$30)</f>
        <v>4</v>
      </c>
      <c r="D863" s="320">
        <v>877</v>
      </c>
      <c r="E863" s="320"/>
      <c r="F863" s="320"/>
      <c r="G863" s="320">
        <v>2</v>
      </c>
      <c r="H863" s="320">
        <v>18</v>
      </c>
      <c r="I863" s="320"/>
      <c r="J863" s="320">
        <v>1</v>
      </c>
      <c r="K863" s="320">
        <v>4</v>
      </c>
      <c r="L863" s="320"/>
      <c r="M863" s="320">
        <v>18</v>
      </c>
      <c r="N863" s="320">
        <v>18</v>
      </c>
      <c r="O863" s="320">
        <v>18</v>
      </c>
      <c r="P863" s="320" t="s">
        <v>822</v>
      </c>
      <c r="Q863" s="320"/>
      <c r="R863" s="320"/>
      <c r="S863" s="320">
        <v>4</v>
      </c>
      <c r="T863" s="320">
        <v>4</v>
      </c>
      <c r="U863" s="320">
        <v>4</v>
      </c>
      <c r="V863" s="320">
        <v>4</v>
      </c>
      <c r="W863" s="320">
        <v>1</v>
      </c>
      <c r="X863" s="320"/>
      <c r="Y863" s="320"/>
      <c r="Z863" s="320"/>
      <c r="AA863" s="320"/>
      <c r="AB863" s="320"/>
      <c r="AC863" s="320"/>
      <c r="AD863" s="320">
        <v>3</v>
      </c>
      <c r="AE863" s="320">
        <v>2</v>
      </c>
      <c r="AF863" s="320">
        <v>3</v>
      </c>
      <c r="AG863" s="320">
        <v>3</v>
      </c>
      <c r="AH863" s="320">
        <v>4</v>
      </c>
      <c r="AI863" s="320">
        <v>5</v>
      </c>
      <c r="AJ863" s="320">
        <v>5</v>
      </c>
      <c r="AK863" s="320">
        <v>4</v>
      </c>
      <c r="AL863" s="320">
        <v>2</v>
      </c>
      <c r="AM863" s="320">
        <v>3</v>
      </c>
      <c r="AN863" s="320">
        <v>3</v>
      </c>
      <c r="AO863" s="320">
        <v>4</v>
      </c>
      <c r="AP863" s="320">
        <v>3</v>
      </c>
      <c r="AQ863" s="320">
        <v>3</v>
      </c>
      <c r="AR863" s="320">
        <v>3</v>
      </c>
      <c r="AS863" s="320">
        <v>4</v>
      </c>
      <c r="AT863" s="320" t="s">
        <v>22</v>
      </c>
      <c r="AU863" s="320">
        <v>3</v>
      </c>
      <c r="AV863" s="320"/>
      <c r="AW863" s="320">
        <v>3</v>
      </c>
      <c r="AX863" s="320">
        <v>3</v>
      </c>
      <c r="AY863" s="320">
        <v>3</v>
      </c>
      <c r="AZ863" s="320">
        <v>3</v>
      </c>
      <c r="BA863" s="320">
        <v>3</v>
      </c>
      <c r="BB863" s="320">
        <v>3</v>
      </c>
      <c r="BC863" s="320"/>
      <c r="BD863" s="320" t="s">
        <v>22</v>
      </c>
      <c r="BE863" s="320" t="s">
        <v>22</v>
      </c>
      <c r="BF863" s="320">
        <v>1</v>
      </c>
      <c r="BG863" s="320"/>
      <c r="BH863" s="320">
        <v>3</v>
      </c>
      <c r="BI863" s="320">
        <v>3</v>
      </c>
      <c r="BJ863" s="320"/>
      <c r="BK863" s="320">
        <v>3</v>
      </c>
      <c r="BL863" s="320">
        <v>3</v>
      </c>
      <c r="BM863" s="320"/>
      <c r="BN863" s="320" t="s">
        <v>823</v>
      </c>
      <c r="BO863" s="381">
        <v>43497.480497685188</v>
      </c>
    </row>
    <row r="864" spans="1:67" ht="15" x14ac:dyDescent="0.25">
      <c r="A864" s="244" t="str">
        <f>IFERROR(LOOKUP(H864,BLIOTECAS!$D$2:$D$30,BLIOTECAS!$C$2:$C$30),"N/C")</f>
        <v>F. Ciencias de la Información</v>
      </c>
      <c r="B864" s="243" t="str">
        <f>IFERROR(LOOKUP(H864,BLIOTECAS!$D$2:$D$29,BLIOTECAS!$E$2:$E$29),"N/C")</f>
        <v>Ciencias Sociales</v>
      </c>
      <c r="C864" s="243">
        <f>LOOKUP(H864,BLIOTECAS!$D$2:$D$30,BLIOTECAS!$F$2:$F$30)</f>
        <v>3</v>
      </c>
      <c r="D864" s="320">
        <v>878</v>
      </c>
      <c r="E864" s="320"/>
      <c r="F864" s="320"/>
      <c r="G864" s="320">
        <v>1</v>
      </c>
      <c r="H864" s="320">
        <v>4</v>
      </c>
      <c r="I864" s="320"/>
      <c r="J864" s="320">
        <v>3</v>
      </c>
      <c r="K864" s="320">
        <v>1</v>
      </c>
      <c r="L864" s="320"/>
      <c r="M864" s="320">
        <v>4</v>
      </c>
      <c r="N864" s="320">
        <v>29</v>
      </c>
      <c r="O864" s="320"/>
      <c r="P864" s="320"/>
      <c r="Q864" s="320"/>
      <c r="R864" s="320"/>
      <c r="S864" s="320">
        <v>4</v>
      </c>
      <c r="T864" s="320">
        <v>4</v>
      </c>
      <c r="U864" s="320">
        <v>4</v>
      </c>
      <c r="V864" s="320">
        <v>3</v>
      </c>
      <c r="W864" s="320">
        <v>1</v>
      </c>
      <c r="X864" s="320">
        <v>2</v>
      </c>
      <c r="Y864" s="320"/>
      <c r="Z864" s="320"/>
      <c r="AA864" s="320"/>
      <c r="AB864" s="320"/>
      <c r="AC864" s="320"/>
      <c r="AD864" s="320">
        <v>1</v>
      </c>
      <c r="AE864" s="320">
        <v>1</v>
      </c>
      <c r="AF864" s="320">
        <v>1</v>
      </c>
      <c r="AG864" s="320">
        <v>3</v>
      </c>
      <c r="AH864" s="320">
        <v>4</v>
      </c>
      <c r="AI864" s="320">
        <v>2</v>
      </c>
      <c r="AJ864" s="320">
        <v>4</v>
      </c>
      <c r="AK864" s="320">
        <v>2</v>
      </c>
      <c r="AL864" s="320">
        <v>4</v>
      </c>
      <c r="AM864" s="320">
        <v>4</v>
      </c>
      <c r="AN864" s="320">
        <v>4</v>
      </c>
      <c r="AO864" s="320">
        <v>3</v>
      </c>
      <c r="AP864" s="320">
        <v>3</v>
      </c>
      <c r="AQ864" s="320">
        <v>4</v>
      </c>
      <c r="AR864" s="320">
        <v>4</v>
      </c>
      <c r="AS864" s="320">
        <v>3</v>
      </c>
      <c r="AT864" s="320" t="s">
        <v>22</v>
      </c>
      <c r="AU864" s="320">
        <v>3</v>
      </c>
      <c r="AV864" s="320"/>
      <c r="AW864" s="320">
        <v>4</v>
      </c>
      <c r="AX864" s="320">
        <v>2</v>
      </c>
      <c r="AY864" s="320">
        <v>3</v>
      </c>
      <c r="AZ864" s="320">
        <v>4</v>
      </c>
      <c r="BA864" s="320">
        <v>4</v>
      </c>
      <c r="BB864" s="320">
        <v>4</v>
      </c>
      <c r="BC864" s="320"/>
      <c r="BD864" s="320" t="s">
        <v>22</v>
      </c>
      <c r="BE864" s="320" t="s">
        <v>22</v>
      </c>
      <c r="BF864" s="320">
        <v>3</v>
      </c>
      <c r="BG864" s="320"/>
      <c r="BH864" s="320">
        <v>3</v>
      </c>
      <c r="BI864" s="320">
        <v>3</v>
      </c>
      <c r="BJ864" s="320"/>
      <c r="BK864" s="320">
        <v>4</v>
      </c>
      <c r="BL864" s="320">
        <v>4</v>
      </c>
      <c r="BM864" s="320"/>
      <c r="BN864" s="320"/>
      <c r="BO864" s="381">
        <v>43497.480509259258</v>
      </c>
    </row>
    <row r="865" spans="1:67" ht="15" x14ac:dyDescent="0.25">
      <c r="A865" s="244" t="str">
        <f>IFERROR(LOOKUP(H865,BLIOTECAS!$D$2:$D$30,BLIOTECAS!$C$2:$C$30),"N/C")</f>
        <v>F. Ciencias de la Información</v>
      </c>
      <c r="B865" s="243" t="str">
        <f>IFERROR(LOOKUP(H865,BLIOTECAS!$D$2:$D$29,BLIOTECAS!$E$2:$E$29),"N/C")</f>
        <v>Ciencias Sociales</v>
      </c>
      <c r="C865" s="243">
        <f>LOOKUP(H865,BLIOTECAS!$D$2:$D$30,BLIOTECAS!$F$2:$F$30)</f>
        <v>3</v>
      </c>
      <c r="D865" s="320">
        <v>879</v>
      </c>
      <c r="E865" s="320"/>
      <c r="F865" s="320"/>
      <c r="G865" s="320">
        <v>1</v>
      </c>
      <c r="H865" s="320">
        <v>4</v>
      </c>
      <c r="I865" s="320"/>
      <c r="J865" s="320">
        <v>3</v>
      </c>
      <c r="K865" s="320">
        <v>3</v>
      </c>
      <c r="L865" s="320"/>
      <c r="M865" s="320">
        <v>4</v>
      </c>
      <c r="N865" s="320">
        <v>9</v>
      </c>
      <c r="O865" s="320">
        <v>11</v>
      </c>
      <c r="P865" s="320"/>
      <c r="Q865" s="320"/>
      <c r="R865" s="320"/>
      <c r="S865" s="320">
        <v>5</v>
      </c>
      <c r="T865" s="320">
        <v>5</v>
      </c>
      <c r="U865" s="320">
        <v>4</v>
      </c>
      <c r="V865" s="320">
        <v>4</v>
      </c>
      <c r="W865" s="320">
        <v>1</v>
      </c>
      <c r="X865" s="320"/>
      <c r="Y865" s="320"/>
      <c r="Z865" s="320"/>
      <c r="AA865" s="320"/>
      <c r="AB865" s="320"/>
      <c r="AC865" s="320"/>
      <c r="AD865" s="320">
        <v>4</v>
      </c>
      <c r="AE865" s="320">
        <v>2</v>
      </c>
      <c r="AF865" s="320">
        <v>2</v>
      </c>
      <c r="AG865" s="320">
        <v>1</v>
      </c>
      <c r="AH865" s="320">
        <v>5</v>
      </c>
      <c r="AI865" s="320">
        <v>4</v>
      </c>
      <c r="AJ865" s="320">
        <v>5</v>
      </c>
      <c r="AK865" s="320">
        <v>2</v>
      </c>
      <c r="AL865" s="320">
        <v>3</v>
      </c>
      <c r="AM865" s="320">
        <v>5</v>
      </c>
      <c r="AN865" s="320">
        <v>5</v>
      </c>
      <c r="AO865" s="320">
        <v>4</v>
      </c>
      <c r="AP865" s="320">
        <v>5</v>
      </c>
      <c r="AQ865" s="320">
        <v>4</v>
      </c>
      <c r="AR865" s="320">
        <v>3</v>
      </c>
      <c r="AS865" s="320">
        <v>4</v>
      </c>
      <c r="AT865" s="320" t="s">
        <v>356</v>
      </c>
      <c r="AU865" s="320">
        <v>4</v>
      </c>
      <c r="AV865" s="320"/>
      <c r="AW865" s="320">
        <v>5</v>
      </c>
      <c r="AX865" s="320">
        <v>4</v>
      </c>
      <c r="AY865" s="320">
        <v>4</v>
      </c>
      <c r="AZ865" s="320">
        <v>5</v>
      </c>
      <c r="BA865" s="320">
        <v>4</v>
      </c>
      <c r="BB865" s="320">
        <v>5</v>
      </c>
      <c r="BC865" s="320"/>
      <c r="BD865" s="320" t="s">
        <v>22</v>
      </c>
      <c r="BE865" s="320" t="s">
        <v>22</v>
      </c>
      <c r="BF865" s="320"/>
      <c r="BG865" s="320"/>
      <c r="BH865" s="320">
        <v>5</v>
      </c>
      <c r="BI865" s="320">
        <v>5</v>
      </c>
      <c r="BJ865" s="320"/>
      <c r="BK865" s="320">
        <v>5</v>
      </c>
      <c r="BL865" s="320">
        <v>4</v>
      </c>
      <c r="BM865" s="320"/>
      <c r="BN865" s="320" t="s">
        <v>824</v>
      </c>
      <c r="BO865" s="381">
        <v>43497.480752314812</v>
      </c>
    </row>
    <row r="866" spans="1:67" ht="15" x14ac:dyDescent="0.25">
      <c r="A866" s="244" t="str">
        <f>IFERROR(LOOKUP(H866,BLIOTECAS!$D$2:$D$30,BLIOTECAS!$C$2:$C$30),"N/C")</f>
        <v>F. Ciencias Físicas</v>
      </c>
      <c r="B866" s="243" t="str">
        <f>IFERROR(LOOKUP(H866,BLIOTECAS!$D$2:$D$29,BLIOTECAS!$E$2:$E$29),"N/C")</f>
        <v>Ciencias Experimentales</v>
      </c>
      <c r="C866" s="243">
        <f>LOOKUP(H866,BLIOTECAS!$D$2:$D$30,BLIOTECAS!$F$2:$F$30)</f>
        <v>2</v>
      </c>
      <c r="D866" s="320">
        <v>881</v>
      </c>
      <c r="E866" s="320"/>
      <c r="F866" s="320"/>
      <c r="G866" s="320">
        <v>1</v>
      </c>
      <c r="H866" s="320">
        <v>6</v>
      </c>
      <c r="I866" s="320"/>
      <c r="J866" s="320">
        <v>4</v>
      </c>
      <c r="K866" s="320">
        <v>1</v>
      </c>
      <c r="L866" s="320"/>
      <c r="M866" s="320">
        <v>6</v>
      </c>
      <c r="N866" s="320">
        <v>8</v>
      </c>
      <c r="O866" s="320">
        <v>10</v>
      </c>
      <c r="P866" s="320"/>
      <c r="Q866" s="320"/>
      <c r="R866" s="320"/>
      <c r="S866" s="320">
        <v>4</v>
      </c>
      <c r="T866" s="320">
        <v>3</v>
      </c>
      <c r="U866" s="320">
        <v>4</v>
      </c>
      <c r="V866" s="320">
        <v>4</v>
      </c>
      <c r="W866" s="320"/>
      <c r="X866" s="320"/>
      <c r="Y866" s="320"/>
      <c r="Z866" s="320"/>
      <c r="AA866" s="320"/>
      <c r="AB866" s="320"/>
      <c r="AC866" s="320"/>
      <c r="AD866" s="320">
        <v>2</v>
      </c>
      <c r="AE866" s="320">
        <v>1</v>
      </c>
      <c r="AF866" s="320">
        <v>1</v>
      </c>
      <c r="AG866" s="320">
        <v>4</v>
      </c>
      <c r="AH866" s="320">
        <v>4</v>
      </c>
      <c r="AI866" s="320">
        <v>1</v>
      </c>
      <c r="AJ866" s="320">
        <v>4</v>
      </c>
      <c r="AK866" s="320">
        <v>1</v>
      </c>
      <c r="AL866" s="320">
        <v>4</v>
      </c>
      <c r="AM866" s="320">
        <v>2</v>
      </c>
      <c r="AN866" s="320">
        <v>1</v>
      </c>
      <c r="AO866" s="320">
        <v>2</v>
      </c>
      <c r="AP866" s="320">
        <v>4</v>
      </c>
      <c r="AQ866" s="320">
        <v>3</v>
      </c>
      <c r="AR866" s="320">
        <v>3</v>
      </c>
      <c r="AS866" s="320">
        <v>2</v>
      </c>
      <c r="AT866" s="320" t="s">
        <v>22</v>
      </c>
      <c r="AU866" s="320">
        <v>3</v>
      </c>
      <c r="AV866" s="320"/>
      <c r="AW866" s="320">
        <v>4</v>
      </c>
      <c r="AX866" s="320">
        <v>3</v>
      </c>
      <c r="AY866" s="320">
        <v>3</v>
      </c>
      <c r="AZ866" s="320">
        <v>4</v>
      </c>
      <c r="BA866" s="320">
        <v>4</v>
      </c>
      <c r="BB866" s="320">
        <v>3</v>
      </c>
      <c r="BC866" s="320"/>
      <c r="BD866" s="320" t="s">
        <v>22</v>
      </c>
      <c r="BE866" s="320" t="s">
        <v>356</v>
      </c>
      <c r="BF866" s="320">
        <v>4</v>
      </c>
      <c r="BG866" s="320"/>
      <c r="BH866" s="320">
        <v>5</v>
      </c>
      <c r="BI866" s="320">
        <v>5</v>
      </c>
      <c r="BJ866" s="320"/>
      <c r="BK866" s="320">
        <v>3</v>
      </c>
      <c r="BL866" s="320">
        <v>3</v>
      </c>
      <c r="BM866" s="320"/>
      <c r="BN866" s="320" t="s">
        <v>825</v>
      </c>
      <c r="BO866" s="381">
        <v>43497.480995370373</v>
      </c>
    </row>
    <row r="867" spans="1:67" ht="15" x14ac:dyDescent="0.25">
      <c r="A867" s="244" t="str">
        <f>IFERROR(LOOKUP(H867,BLIOTECAS!$D$2:$D$30,BLIOTECAS!$C$2:$C$30),"N/C")</f>
        <v>F. Ciencias de la Documentación</v>
      </c>
      <c r="B867" s="243" t="str">
        <f>IFERROR(LOOKUP(H867,BLIOTECAS!$D$2:$D$29,BLIOTECAS!$E$2:$E$29),"N/C")</f>
        <v>Ciencias Sociales</v>
      </c>
      <c r="C867" s="243">
        <f>LOOKUP(H867,BLIOTECAS!$D$2:$D$30,BLIOTECAS!$F$2:$F$30)</f>
        <v>3</v>
      </c>
      <c r="D867" s="320">
        <v>882</v>
      </c>
      <c r="E867" s="320"/>
      <c r="F867" s="320"/>
      <c r="G867" s="320">
        <v>1</v>
      </c>
      <c r="H867" s="320">
        <v>3</v>
      </c>
      <c r="I867" s="320"/>
      <c r="J867" s="320">
        <v>3</v>
      </c>
      <c r="K867" s="320">
        <v>4</v>
      </c>
      <c r="L867" s="320"/>
      <c r="M867" s="320">
        <v>3</v>
      </c>
      <c r="N867" s="320">
        <v>16</v>
      </c>
      <c r="O867" s="320"/>
      <c r="P867" s="320" t="s">
        <v>826</v>
      </c>
      <c r="Q867" s="320"/>
      <c r="R867" s="320"/>
      <c r="S867" s="320">
        <v>4</v>
      </c>
      <c r="T867" s="320">
        <v>5</v>
      </c>
      <c r="U867" s="320">
        <v>2</v>
      </c>
      <c r="V867" s="320">
        <v>3</v>
      </c>
      <c r="W867" s="320"/>
      <c r="X867" s="320"/>
      <c r="Y867" s="320">
        <v>3</v>
      </c>
      <c r="Z867" s="320"/>
      <c r="AA867" s="320"/>
      <c r="AB867" s="320"/>
      <c r="AC867" s="320"/>
      <c r="AD867" s="320">
        <v>3</v>
      </c>
      <c r="AE867" s="320">
        <v>4</v>
      </c>
      <c r="AF867" s="320">
        <v>4</v>
      </c>
      <c r="AG867" s="320">
        <v>3</v>
      </c>
      <c r="AH867" s="320">
        <v>3</v>
      </c>
      <c r="AI867" s="320">
        <v>4</v>
      </c>
      <c r="AJ867" s="320">
        <v>1</v>
      </c>
      <c r="AK867" s="320">
        <v>3</v>
      </c>
      <c r="AL867" s="320">
        <v>6</v>
      </c>
      <c r="AM867" s="320">
        <v>4</v>
      </c>
      <c r="AN867" s="320">
        <v>4</v>
      </c>
      <c r="AO867" s="320">
        <v>4</v>
      </c>
      <c r="AP867" s="320">
        <v>3</v>
      </c>
      <c r="AQ867" s="320">
        <v>4</v>
      </c>
      <c r="AR867" s="320">
        <v>3</v>
      </c>
      <c r="AS867" s="320">
        <v>4</v>
      </c>
      <c r="AT867" s="320" t="s">
        <v>356</v>
      </c>
      <c r="AU867" s="320">
        <v>2</v>
      </c>
      <c r="AV867" s="320"/>
      <c r="AW867" s="320">
        <v>4</v>
      </c>
      <c r="AX867" s="320">
        <v>5</v>
      </c>
      <c r="AY867" s="320">
        <v>5</v>
      </c>
      <c r="AZ867" s="320">
        <v>5</v>
      </c>
      <c r="BA867" s="320">
        <v>5</v>
      </c>
      <c r="BB867" s="320">
        <v>5</v>
      </c>
      <c r="BC867" s="320"/>
      <c r="BD867" s="320" t="s">
        <v>22</v>
      </c>
      <c r="BE867" s="320" t="s">
        <v>22</v>
      </c>
      <c r="BF867" s="320"/>
      <c r="BG867" s="320"/>
      <c r="BH867" s="320">
        <v>3</v>
      </c>
      <c r="BI867" s="320">
        <v>4</v>
      </c>
      <c r="BJ867" s="320"/>
      <c r="BK867" s="320">
        <v>4</v>
      </c>
      <c r="BL867" s="320">
        <v>4</v>
      </c>
      <c r="BM867" s="320"/>
      <c r="BN867" s="320" t="s">
        <v>827</v>
      </c>
      <c r="BO867" s="381">
        <v>43497.481053240743</v>
      </c>
    </row>
    <row r="868" spans="1:67" ht="15" x14ac:dyDescent="0.25">
      <c r="A868" s="244" t="str">
        <f>IFERROR(LOOKUP(H868,BLIOTECAS!$D$2:$D$30,BLIOTECAS!$C$2:$C$30),"N/C")</f>
        <v>F. Farmacia</v>
      </c>
      <c r="B868" s="243" t="str">
        <f>IFERROR(LOOKUP(H868,BLIOTECAS!$D$2:$D$29,BLIOTECAS!$E$2:$E$29),"N/C")</f>
        <v>Ciencias de la Salud</v>
      </c>
      <c r="C868" s="243">
        <f>LOOKUP(H868,BLIOTECAS!$D$2:$D$30,BLIOTECAS!$F$2:$F$30)</f>
        <v>4</v>
      </c>
      <c r="D868" s="320">
        <v>883</v>
      </c>
      <c r="E868" s="320"/>
      <c r="F868" s="320"/>
      <c r="G868" s="320">
        <v>1</v>
      </c>
      <c r="H868" s="320">
        <v>13</v>
      </c>
      <c r="I868" s="320"/>
      <c r="J868" s="320">
        <v>4</v>
      </c>
      <c r="K868" s="320">
        <v>2</v>
      </c>
      <c r="L868" s="320"/>
      <c r="M868" s="320">
        <v>13</v>
      </c>
      <c r="N868" s="320">
        <v>18</v>
      </c>
      <c r="O868" s="320">
        <v>29</v>
      </c>
      <c r="P868" s="320"/>
      <c r="Q868" s="320"/>
      <c r="R868" s="320"/>
      <c r="S868" s="320">
        <v>4</v>
      </c>
      <c r="T868" s="320">
        <v>3</v>
      </c>
      <c r="U868" s="320">
        <v>3</v>
      </c>
      <c r="V868" s="320">
        <v>2</v>
      </c>
      <c r="W868" s="320"/>
      <c r="X868" s="320">
        <v>2</v>
      </c>
      <c r="Y868" s="320">
        <v>3</v>
      </c>
      <c r="Z868" s="320"/>
      <c r="AA868" s="320"/>
      <c r="AB868" s="320"/>
      <c r="AC868" s="320"/>
      <c r="AD868" s="320">
        <v>4</v>
      </c>
      <c r="AE868" s="320">
        <v>1</v>
      </c>
      <c r="AF868" s="320">
        <v>3</v>
      </c>
      <c r="AG868" s="320">
        <v>2</v>
      </c>
      <c r="AH868" s="320">
        <v>4</v>
      </c>
      <c r="AI868" s="320">
        <v>2</v>
      </c>
      <c r="AJ868" s="320">
        <v>4</v>
      </c>
      <c r="AK868" s="320">
        <v>2</v>
      </c>
      <c r="AL868" s="320">
        <v>3</v>
      </c>
      <c r="AM868" s="320">
        <v>3</v>
      </c>
      <c r="AN868" s="320">
        <v>3</v>
      </c>
      <c r="AO868" s="320">
        <v>3</v>
      </c>
      <c r="AP868" s="320">
        <v>3</v>
      </c>
      <c r="AQ868" s="320">
        <v>3</v>
      </c>
      <c r="AR868" s="320">
        <v>3</v>
      </c>
      <c r="AS868" s="320">
        <v>3</v>
      </c>
      <c r="AT868" s="320" t="s">
        <v>22</v>
      </c>
      <c r="AU868" s="320">
        <v>3</v>
      </c>
      <c r="AV868" s="320"/>
      <c r="AW868" s="320">
        <v>4</v>
      </c>
      <c r="AX868" s="320">
        <v>2</v>
      </c>
      <c r="AY868" s="320">
        <v>3</v>
      </c>
      <c r="AZ868" s="320">
        <v>4</v>
      </c>
      <c r="BA868" s="320">
        <v>4</v>
      </c>
      <c r="BB868" s="320">
        <v>4</v>
      </c>
      <c r="BC868" s="320"/>
      <c r="BD868" s="320" t="s">
        <v>22</v>
      </c>
      <c r="BE868" s="320" t="s">
        <v>22</v>
      </c>
      <c r="BF868" s="320"/>
      <c r="BG868" s="320"/>
      <c r="BH868" s="320">
        <v>3</v>
      </c>
      <c r="BI868" s="320">
        <v>3</v>
      </c>
      <c r="BJ868" s="320"/>
      <c r="BK868" s="320">
        <v>3</v>
      </c>
      <c r="BL868" s="320">
        <v>3</v>
      </c>
      <c r="BM868" s="320"/>
      <c r="BN868" s="320"/>
      <c r="BO868" s="381">
        <v>43497.481111111112</v>
      </c>
    </row>
    <row r="869" spans="1:67" ht="15" x14ac:dyDescent="0.25">
      <c r="A869" s="244" t="str">
        <f>IFERROR(LOOKUP(H869,BLIOTECAS!$D$2:$D$30,BLIOTECAS!$C$2:$C$30),"N/C")</f>
        <v>F. Ciencias de la Información</v>
      </c>
      <c r="B869" s="243" t="str">
        <f>IFERROR(LOOKUP(H869,BLIOTECAS!$D$2:$D$29,BLIOTECAS!$E$2:$E$29),"N/C")</f>
        <v>Ciencias Sociales</v>
      </c>
      <c r="C869" s="243">
        <f>LOOKUP(H869,BLIOTECAS!$D$2:$D$30,BLIOTECAS!$F$2:$F$30)</f>
        <v>3</v>
      </c>
      <c r="D869" s="320">
        <v>884</v>
      </c>
      <c r="E869" s="320"/>
      <c r="F869" s="320"/>
      <c r="G869" s="320">
        <v>1</v>
      </c>
      <c r="H869" s="320">
        <v>4</v>
      </c>
      <c r="I869" s="320"/>
      <c r="J869" s="320">
        <v>2</v>
      </c>
      <c r="K869" s="320">
        <v>3</v>
      </c>
      <c r="L869" s="320"/>
      <c r="M869" s="320">
        <v>29</v>
      </c>
      <c r="N869" s="320">
        <v>4</v>
      </c>
      <c r="O869" s="320"/>
      <c r="P869" s="320"/>
      <c r="Q869" s="320"/>
      <c r="R869" s="320"/>
      <c r="S869" s="320">
        <v>5</v>
      </c>
      <c r="T869" s="320">
        <v>3</v>
      </c>
      <c r="U869" s="320">
        <v>1</v>
      </c>
      <c r="V869" s="320">
        <v>4</v>
      </c>
      <c r="W869" s="320"/>
      <c r="X869" s="320">
        <v>2</v>
      </c>
      <c r="Y869" s="320"/>
      <c r="Z869" s="320"/>
      <c r="AA869" s="320"/>
      <c r="AB869" s="320"/>
      <c r="AC869" s="320"/>
      <c r="AD869" s="320">
        <v>3</v>
      </c>
      <c r="AE869" s="320">
        <v>1</v>
      </c>
      <c r="AF869" s="320">
        <v>1</v>
      </c>
      <c r="AG869" s="320">
        <v>5</v>
      </c>
      <c r="AH869" s="320">
        <v>5</v>
      </c>
      <c r="AI869" s="320">
        <v>5</v>
      </c>
      <c r="AJ869" s="320">
        <v>5</v>
      </c>
      <c r="AK869" s="320">
        <v>1</v>
      </c>
      <c r="AL869" s="320">
        <v>1</v>
      </c>
      <c r="AM869" s="320">
        <v>3</v>
      </c>
      <c r="AN869" s="320">
        <v>3</v>
      </c>
      <c r="AO869" s="320">
        <v>1</v>
      </c>
      <c r="AP869" s="320">
        <v>4</v>
      </c>
      <c r="AQ869" s="320">
        <v>5</v>
      </c>
      <c r="AR869" s="320">
        <v>3</v>
      </c>
      <c r="AS869" s="320">
        <v>3</v>
      </c>
      <c r="AT869" s="320" t="s">
        <v>356</v>
      </c>
      <c r="AU869" s="320">
        <v>4</v>
      </c>
      <c r="AV869" s="320"/>
      <c r="AW869" s="320">
        <v>5</v>
      </c>
      <c r="AX869" s="320">
        <v>1</v>
      </c>
      <c r="AY869" s="320">
        <v>3</v>
      </c>
      <c r="AZ869" s="320">
        <v>5</v>
      </c>
      <c r="BA869" s="320">
        <v>5</v>
      </c>
      <c r="BB869" s="320">
        <v>5</v>
      </c>
      <c r="BC869" s="320"/>
      <c r="BD869" s="320" t="s">
        <v>22</v>
      </c>
      <c r="BE869" s="320" t="s">
        <v>22</v>
      </c>
      <c r="BF869" s="320"/>
      <c r="BG869" s="320"/>
      <c r="BH869" s="320">
        <v>5</v>
      </c>
      <c r="BI869" s="320">
        <v>5</v>
      </c>
      <c r="BJ869" s="320"/>
      <c r="BK869" s="320">
        <v>3</v>
      </c>
      <c r="BL869" s="320">
        <v>4</v>
      </c>
      <c r="BM869" s="320"/>
      <c r="BN869" s="320" t="s">
        <v>828</v>
      </c>
      <c r="BO869" s="381">
        <v>43497.481157407405</v>
      </c>
    </row>
    <row r="870" spans="1:67" ht="15" x14ac:dyDescent="0.25">
      <c r="A870" s="244" t="str">
        <f>IFERROR(LOOKUP(H870,BLIOTECAS!$D$2:$D$30,BLIOTECAS!$C$2:$C$30),"N/C")</f>
        <v>F. Ciencias de la Información</v>
      </c>
      <c r="B870" s="243" t="str">
        <f>IFERROR(LOOKUP(H870,BLIOTECAS!$D$2:$D$29,BLIOTECAS!$E$2:$E$29),"N/C")</f>
        <v>Ciencias Sociales</v>
      </c>
      <c r="C870" s="243">
        <f>LOOKUP(H870,BLIOTECAS!$D$2:$D$30,BLIOTECAS!$F$2:$F$30)</f>
        <v>3</v>
      </c>
      <c r="D870" s="320">
        <v>885</v>
      </c>
      <c r="E870" s="320"/>
      <c r="F870" s="320"/>
      <c r="G870" s="320">
        <v>1</v>
      </c>
      <c r="H870" s="320">
        <v>4</v>
      </c>
      <c r="I870" s="320"/>
      <c r="J870" s="320">
        <v>4</v>
      </c>
      <c r="K870" s="320">
        <v>3</v>
      </c>
      <c r="L870" s="320"/>
      <c r="M870" s="320">
        <v>4</v>
      </c>
      <c r="N870" s="320">
        <v>14</v>
      </c>
      <c r="O870" s="320"/>
      <c r="P870" s="320"/>
      <c r="Q870" s="320"/>
      <c r="R870" s="320"/>
      <c r="S870" s="320">
        <v>4</v>
      </c>
      <c r="T870" s="320">
        <v>4</v>
      </c>
      <c r="U870" s="320">
        <v>4</v>
      </c>
      <c r="V870" s="320">
        <v>3</v>
      </c>
      <c r="W870" s="320">
        <v>1</v>
      </c>
      <c r="X870" s="320"/>
      <c r="Y870" s="320"/>
      <c r="Z870" s="320">
        <v>4</v>
      </c>
      <c r="AA870" s="320"/>
      <c r="AB870" s="320"/>
      <c r="AC870" s="320"/>
      <c r="AD870" s="320">
        <v>4</v>
      </c>
      <c r="AE870" s="320">
        <v>3</v>
      </c>
      <c r="AF870" s="320">
        <v>2</v>
      </c>
      <c r="AG870" s="320">
        <v>1</v>
      </c>
      <c r="AH870" s="320">
        <v>4</v>
      </c>
      <c r="AI870" s="320">
        <v>2</v>
      </c>
      <c r="AJ870" s="320">
        <v>4</v>
      </c>
      <c r="AK870" s="320">
        <v>2</v>
      </c>
      <c r="AL870" s="320">
        <v>4</v>
      </c>
      <c r="AM870" s="320">
        <v>4</v>
      </c>
      <c r="AN870" s="320">
        <v>5</v>
      </c>
      <c r="AO870" s="320">
        <v>4</v>
      </c>
      <c r="AP870" s="320">
        <v>5</v>
      </c>
      <c r="AQ870" s="320">
        <v>4</v>
      </c>
      <c r="AR870" s="320">
        <v>4</v>
      </c>
      <c r="AS870" s="320">
        <v>4</v>
      </c>
      <c r="AT870" s="320" t="s">
        <v>22</v>
      </c>
      <c r="AU870" s="320">
        <v>4</v>
      </c>
      <c r="AV870" s="320"/>
      <c r="AW870" s="320">
        <v>5</v>
      </c>
      <c r="AX870" s="320">
        <v>4</v>
      </c>
      <c r="AY870" s="320">
        <v>4</v>
      </c>
      <c r="AZ870" s="320">
        <v>5</v>
      </c>
      <c r="BA870" s="320">
        <v>5</v>
      </c>
      <c r="BB870" s="320">
        <v>4</v>
      </c>
      <c r="BC870" s="320"/>
      <c r="BD870" s="320" t="s">
        <v>22</v>
      </c>
      <c r="BE870" s="320" t="s">
        <v>22</v>
      </c>
      <c r="BF870" s="320"/>
      <c r="BG870" s="320"/>
      <c r="BH870" s="320">
        <v>5</v>
      </c>
      <c r="BI870" s="320">
        <v>4</v>
      </c>
      <c r="BJ870" s="320"/>
      <c r="BK870" s="320">
        <v>5</v>
      </c>
      <c r="BL870" s="320">
        <v>5</v>
      </c>
      <c r="BM870" s="320"/>
      <c r="BN870" s="320" t="s">
        <v>829</v>
      </c>
      <c r="BO870" s="381">
        <v>43497.481273148151</v>
      </c>
    </row>
    <row r="871" spans="1:67" ht="15" x14ac:dyDescent="0.25">
      <c r="A871" s="244" t="str">
        <f>IFERROR(LOOKUP(H871,BLIOTECAS!$D$2:$D$30,BLIOTECAS!$C$2:$C$30),"N/C")</f>
        <v>F. Ciencias Físicas</v>
      </c>
      <c r="B871" s="243" t="str">
        <f>IFERROR(LOOKUP(H871,BLIOTECAS!$D$2:$D$29,BLIOTECAS!$E$2:$E$29),"N/C")</f>
        <v>Ciencias Experimentales</v>
      </c>
      <c r="C871" s="243">
        <f>LOOKUP(H871,BLIOTECAS!$D$2:$D$30,BLIOTECAS!$F$2:$F$30)</f>
        <v>2</v>
      </c>
      <c r="D871" s="320">
        <v>886</v>
      </c>
      <c r="E871" s="320"/>
      <c r="F871" s="320"/>
      <c r="G871" s="320">
        <v>1</v>
      </c>
      <c r="H871" s="320">
        <v>6</v>
      </c>
      <c r="I871" s="320"/>
      <c r="J871" s="320">
        <v>5</v>
      </c>
      <c r="K871" s="320">
        <v>3</v>
      </c>
      <c r="L871" s="320"/>
      <c r="M871" s="320">
        <v>8</v>
      </c>
      <c r="N871" s="320">
        <v>6</v>
      </c>
      <c r="O871" s="320">
        <v>10</v>
      </c>
      <c r="P871" s="320"/>
      <c r="Q871" s="320"/>
      <c r="R871" s="320"/>
      <c r="S871" s="320">
        <v>5</v>
      </c>
      <c r="T871" s="320">
        <v>3</v>
      </c>
      <c r="U871" s="320">
        <v>4</v>
      </c>
      <c r="V871" s="320">
        <v>5</v>
      </c>
      <c r="W871" s="320">
        <v>1</v>
      </c>
      <c r="X871" s="320"/>
      <c r="Y871" s="320"/>
      <c r="Z871" s="320"/>
      <c r="AA871" s="320"/>
      <c r="AB871" s="320"/>
      <c r="AC871" s="320"/>
      <c r="AD871" s="320">
        <v>5</v>
      </c>
      <c r="AE871" s="320">
        <v>3</v>
      </c>
      <c r="AF871" s="320">
        <v>2</v>
      </c>
      <c r="AG871" s="320">
        <v>4</v>
      </c>
      <c r="AH871" s="320">
        <v>5</v>
      </c>
      <c r="AI871" s="320">
        <v>3</v>
      </c>
      <c r="AJ871" s="320">
        <v>5</v>
      </c>
      <c r="AK871" s="320">
        <v>1</v>
      </c>
      <c r="AL871" s="320">
        <v>6</v>
      </c>
      <c r="AM871" s="320">
        <v>4</v>
      </c>
      <c r="AN871" s="320">
        <v>5</v>
      </c>
      <c r="AO871" s="320">
        <v>5</v>
      </c>
      <c r="AP871" s="320">
        <v>5</v>
      </c>
      <c r="AQ871" s="320">
        <v>5</v>
      </c>
      <c r="AR871" s="320">
        <v>3</v>
      </c>
      <c r="AS871" s="320">
        <v>5</v>
      </c>
      <c r="AT871" s="320" t="s">
        <v>356</v>
      </c>
      <c r="AU871" s="320">
        <v>3</v>
      </c>
      <c r="AV871" s="320"/>
      <c r="AW871" s="320">
        <v>5</v>
      </c>
      <c r="AX871" s="320">
        <v>5</v>
      </c>
      <c r="AY871" s="320">
        <v>5</v>
      </c>
      <c r="AZ871" s="320">
        <v>5</v>
      </c>
      <c r="BA871" s="320">
        <v>4</v>
      </c>
      <c r="BB871" s="320">
        <v>3</v>
      </c>
      <c r="BC871" s="320"/>
      <c r="BD871" s="320" t="s">
        <v>356</v>
      </c>
      <c r="BE871" s="320" t="s">
        <v>22</v>
      </c>
      <c r="BF871" s="320"/>
      <c r="BG871" s="320"/>
      <c r="BH871" s="320">
        <v>5</v>
      </c>
      <c r="BI871" s="320">
        <v>5</v>
      </c>
      <c r="BJ871" s="320"/>
      <c r="BK871" s="320">
        <v>4</v>
      </c>
      <c r="BL871" s="320">
        <v>4</v>
      </c>
      <c r="BM871" s="320"/>
      <c r="BN871" s="320" t="s">
        <v>830</v>
      </c>
      <c r="BO871" s="381">
        <v>43497.481377314813</v>
      </c>
    </row>
    <row r="872" spans="1:67" ht="15" x14ac:dyDescent="0.25">
      <c r="A872" s="244" t="str">
        <f>IFERROR(LOOKUP(H872,BLIOTECAS!$D$2:$D$30,BLIOTECAS!$C$2:$C$30),"N/C")</f>
        <v>F. Ciencias Matemáticas</v>
      </c>
      <c r="B872" s="243" t="str">
        <f>IFERROR(LOOKUP(H872,BLIOTECAS!$D$2:$D$29,BLIOTECAS!$E$2:$E$29),"N/C")</f>
        <v>Ciencias Experimentales</v>
      </c>
      <c r="C872" s="243">
        <f>LOOKUP(H872,BLIOTECAS!$D$2:$D$30,BLIOTECAS!$F$2:$F$30)</f>
        <v>2</v>
      </c>
      <c r="D872" s="320">
        <v>887</v>
      </c>
      <c r="E872" s="320"/>
      <c r="F872" s="320"/>
      <c r="G872" s="320">
        <v>1</v>
      </c>
      <c r="H872" s="320">
        <v>8</v>
      </c>
      <c r="I872" s="320"/>
      <c r="J872" s="320">
        <v>3</v>
      </c>
      <c r="K872" s="320">
        <v>3</v>
      </c>
      <c r="L872" s="320"/>
      <c r="M872" s="320">
        <v>8</v>
      </c>
      <c r="N872" s="320">
        <v>17</v>
      </c>
      <c r="O872" s="320"/>
      <c r="P872" s="320"/>
      <c r="Q872" s="320"/>
      <c r="R872" s="320"/>
      <c r="S872" s="320">
        <v>4</v>
      </c>
      <c r="T872" s="320">
        <v>2</v>
      </c>
      <c r="U872" s="320">
        <v>3</v>
      </c>
      <c r="V872" s="320">
        <v>1</v>
      </c>
      <c r="W872" s="320">
        <v>1</v>
      </c>
      <c r="X872" s="320"/>
      <c r="Y872" s="320"/>
      <c r="Z872" s="320"/>
      <c r="AA872" s="320"/>
      <c r="AB872" s="320"/>
      <c r="AC872" s="320"/>
      <c r="AD872" s="320">
        <v>4</v>
      </c>
      <c r="AE872" s="320">
        <v>1</v>
      </c>
      <c r="AF872" s="320">
        <v>1</v>
      </c>
      <c r="AG872" s="320">
        <v>3</v>
      </c>
      <c r="AH872" s="320">
        <v>5</v>
      </c>
      <c r="AI872" s="320">
        <v>3</v>
      </c>
      <c r="AJ872" s="320">
        <v>5</v>
      </c>
      <c r="AK872" s="320">
        <v>1</v>
      </c>
      <c r="AL872" s="320">
        <v>4</v>
      </c>
      <c r="AM872" s="320">
        <v>3</v>
      </c>
      <c r="AN872" s="320">
        <v>4</v>
      </c>
      <c r="AO872" s="320">
        <v>2</v>
      </c>
      <c r="AP872" s="320">
        <v>5</v>
      </c>
      <c r="AQ872" s="320">
        <v>4</v>
      </c>
      <c r="AR872" s="320">
        <v>1</v>
      </c>
      <c r="AS872" s="320">
        <v>4</v>
      </c>
      <c r="AT872" s="320" t="s">
        <v>22</v>
      </c>
      <c r="AU872" s="320">
        <v>3</v>
      </c>
      <c r="AV872" s="320"/>
      <c r="AW872" s="320">
        <v>5</v>
      </c>
      <c r="AX872" s="320">
        <v>4</v>
      </c>
      <c r="AY872" s="320">
        <v>5</v>
      </c>
      <c r="AZ872" s="320">
        <v>5</v>
      </c>
      <c r="BA872" s="320">
        <v>5</v>
      </c>
      <c r="BB872" s="320">
        <v>5</v>
      </c>
      <c r="BC872" s="320"/>
      <c r="BD872" s="320" t="s">
        <v>22</v>
      </c>
      <c r="BE872" s="320" t="s">
        <v>22</v>
      </c>
      <c r="BF872" s="320"/>
      <c r="BG872" s="320"/>
      <c r="BH872" s="320">
        <v>5</v>
      </c>
      <c r="BI872" s="320">
        <v>5</v>
      </c>
      <c r="BJ872" s="320"/>
      <c r="BK872" s="320">
        <v>4</v>
      </c>
      <c r="BL872" s="320">
        <v>3</v>
      </c>
      <c r="BM872" s="320"/>
      <c r="BN872" s="320"/>
      <c r="BO872" s="381">
        <v>43497.481435185182</v>
      </c>
    </row>
    <row r="873" spans="1:67" ht="15" x14ac:dyDescent="0.25">
      <c r="A873" s="244" t="str">
        <f>IFERROR(LOOKUP(H873,BLIOTECAS!$D$2:$D$30,BLIOTECAS!$C$2:$C$30),"N/C")</f>
        <v>F. Derecho</v>
      </c>
      <c r="B873" s="243" t="str">
        <f>IFERROR(LOOKUP(H873,BLIOTECAS!$D$2:$D$29,BLIOTECAS!$E$2:$E$29),"N/C")</f>
        <v>Ciencias Sociales</v>
      </c>
      <c r="C873" s="243">
        <f>LOOKUP(H873,BLIOTECAS!$D$2:$D$30,BLIOTECAS!$F$2:$F$30)</f>
        <v>3</v>
      </c>
      <c r="D873" s="320">
        <v>888</v>
      </c>
      <c r="E873" s="320"/>
      <c r="F873" s="320"/>
      <c r="G873" s="320">
        <v>1</v>
      </c>
      <c r="H873" s="320">
        <v>11</v>
      </c>
      <c r="I873" s="320"/>
      <c r="J873" s="320">
        <v>4</v>
      </c>
      <c r="K873" s="320">
        <v>3</v>
      </c>
      <c r="L873" s="320"/>
      <c r="M873" s="320">
        <v>29</v>
      </c>
      <c r="N873" s="320"/>
      <c r="O873" s="320"/>
      <c r="P873" s="320"/>
      <c r="Q873" s="320"/>
      <c r="R873" s="320"/>
      <c r="S873" s="320">
        <v>5</v>
      </c>
      <c r="T873" s="320">
        <v>4</v>
      </c>
      <c r="U873" s="320">
        <v>5</v>
      </c>
      <c r="V873" s="320">
        <v>5</v>
      </c>
      <c r="W873" s="320">
        <v>1</v>
      </c>
      <c r="X873" s="320">
        <v>2</v>
      </c>
      <c r="Y873" s="320">
        <v>3</v>
      </c>
      <c r="Z873" s="320">
        <v>4</v>
      </c>
      <c r="AA873" s="320" t="s">
        <v>831</v>
      </c>
      <c r="AB873" s="320"/>
      <c r="AC873" s="320"/>
      <c r="AD873" s="320">
        <v>5</v>
      </c>
      <c r="AE873" s="320">
        <v>1</v>
      </c>
      <c r="AF873" s="320">
        <v>1</v>
      </c>
      <c r="AG873" s="320">
        <v>3</v>
      </c>
      <c r="AH873" s="320">
        <v>4</v>
      </c>
      <c r="AI873" s="320">
        <v>3</v>
      </c>
      <c r="AJ873" s="320">
        <v>3</v>
      </c>
      <c r="AK873" s="320">
        <v>1</v>
      </c>
      <c r="AL873" s="320">
        <v>5</v>
      </c>
      <c r="AM873" s="320">
        <v>5</v>
      </c>
      <c r="AN873" s="320">
        <v>5</v>
      </c>
      <c r="AO873" s="320">
        <v>5</v>
      </c>
      <c r="AP873" s="320">
        <v>5</v>
      </c>
      <c r="AQ873" s="320">
        <v>5</v>
      </c>
      <c r="AR873" s="320">
        <v>5</v>
      </c>
      <c r="AS873" s="320">
        <v>5</v>
      </c>
      <c r="AT873" s="320" t="s">
        <v>22</v>
      </c>
      <c r="AU873" s="320">
        <v>5</v>
      </c>
      <c r="AV873" s="320"/>
      <c r="AW873" s="320">
        <v>5</v>
      </c>
      <c r="AX873" s="320">
        <v>5</v>
      </c>
      <c r="AY873" s="320">
        <v>5</v>
      </c>
      <c r="AZ873" s="320">
        <v>5</v>
      </c>
      <c r="BA873" s="320">
        <v>5</v>
      </c>
      <c r="BB873" s="320">
        <v>5</v>
      </c>
      <c r="BC873" s="320"/>
      <c r="BD873" s="320" t="s">
        <v>22</v>
      </c>
      <c r="BE873" s="320" t="s">
        <v>22</v>
      </c>
      <c r="BF873" s="320"/>
      <c r="BG873" s="320"/>
      <c r="BH873" s="320">
        <v>5</v>
      </c>
      <c r="BI873" s="320">
        <v>5</v>
      </c>
      <c r="BJ873" s="320"/>
      <c r="BK873" s="320">
        <v>5</v>
      </c>
      <c r="BL873" s="320">
        <v>5</v>
      </c>
      <c r="BM873" s="320"/>
      <c r="BN873" s="320" t="s">
        <v>832</v>
      </c>
      <c r="BO873" s="381">
        <v>43497.481574074074</v>
      </c>
    </row>
    <row r="874" spans="1:67" ht="15" x14ac:dyDescent="0.25">
      <c r="A874" s="244" t="str">
        <f>IFERROR(LOOKUP(H874,BLIOTECAS!$D$2:$D$30,BLIOTECAS!$C$2:$C$30),"N/C")</f>
        <v>F. Ciencias Económicas y Empresariales</v>
      </c>
      <c r="B874" s="243" t="str">
        <f>IFERROR(LOOKUP(H874,BLIOTECAS!$D$2:$D$29,BLIOTECAS!$E$2:$E$29),"N/C")</f>
        <v>Ciencias Sociales</v>
      </c>
      <c r="C874" s="243">
        <f>LOOKUP(H874,BLIOTECAS!$D$2:$D$30,BLIOTECAS!$F$2:$F$30)</f>
        <v>3</v>
      </c>
      <c r="D874" s="320">
        <v>889</v>
      </c>
      <c r="E874" s="320"/>
      <c r="F874" s="320"/>
      <c r="G874" s="320">
        <v>1</v>
      </c>
      <c r="H874" s="320">
        <v>5</v>
      </c>
      <c r="I874" s="320"/>
      <c r="J874" s="320">
        <v>5</v>
      </c>
      <c r="K874" s="320">
        <v>2</v>
      </c>
      <c r="L874" s="320"/>
      <c r="M874" s="320">
        <v>5</v>
      </c>
      <c r="N874" s="320">
        <v>20</v>
      </c>
      <c r="O874" s="320">
        <v>9</v>
      </c>
      <c r="P874" s="320" t="s">
        <v>350</v>
      </c>
      <c r="Q874" s="320"/>
      <c r="R874" s="320"/>
      <c r="S874" s="320">
        <v>5</v>
      </c>
      <c r="T874" s="320">
        <v>4</v>
      </c>
      <c r="U874" s="320">
        <v>3</v>
      </c>
      <c r="V874" s="320">
        <v>5</v>
      </c>
      <c r="W874" s="320">
        <v>1</v>
      </c>
      <c r="X874" s="320">
        <v>2</v>
      </c>
      <c r="Y874" s="320">
        <v>3</v>
      </c>
      <c r="Z874" s="320"/>
      <c r="AA874" s="320"/>
      <c r="AB874" s="320"/>
      <c r="AC874" s="320"/>
      <c r="AD874" s="320">
        <v>2</v>
      </c>
      <c r="AE874" s="320">
        <v>2</v>
      </c>
      <c r="AF874" s="320">
        <v>5</v>
      </c>
      <c r="AG874" s="320">
        <v>5</v>
      </c>
      <c r="AH874" s="320">
        <v>4</v>
      </c>
      <c r="AI874" s="320">
        <v>4</v>
      </c>
      <c r="AJ874" s="320">
        <v>5</v>
      </c>
      <c r="AK874" s="320">
        <v>3</v>
      </c>
      <c r="AL874" s="320">
        <v>5</v>
      </c>
      <c r="AM874" s="320">
        <v>5</v>
      </c>
      <c r="AN874" s="320">
        <v>5</v>
      </c>
      <c r="AO874" s="320">
        <v>4</v>
      </c>
      <c r="AP874" s="320">
        <v>4</v>
      </c>
      <c r="AQ874" s="320">
        <v>5</v>
      </c>
      <c r="AR874" s="320">
        <v>5</v>
      </c>
      <c r="AS874" s="320"/>
      <c r="AT874" s="320" t="s">
        <v>22</v>
      </c>
      <c r="AU874" s="320">
        <v>4</v>
      </c>
      <c r="AV874" s="320"/>
      <c r="AW874" s="320">
        <v>5</v>
      </c>
      <c r="AX874" s="320">
        <v>3</v>
      </c>
      <c r="AY874" s="320">
        <v>3</v>
      </c>
      <c r="AZ874" s="320">
        <v>5</v>
      </c>
      <c r="BA874" s="320">
        <v>5</v>
      </c>
      <c r="BB874" s="320">
        <v>5</v>
      </c>
      <c r="BC874" s="320"/>
      <c r="BD874" s="320" t="s">
        <v>22</v>
      </c>
      <c r="BE874" s="320" t="s">
        <v>22</v>
      </c>
      <c r="BF874" s="320"/>
      <c r="BG874" s="320"/>
      <c r="BH874" s="320">
        <v>4</v>
      </c>
      <c r="BI874" s="320">
        <v>5</v>
      </c>
      <c r="BJ874" s="320"/>
      <c r="BK874" s="320">
        <v>4</v>
      </c>
      <c r="BL874" s="320">
        <v>4</v>
      </c>
      <c r="BM874" s="320"/>
      <c r="BN874" s="320" t="s">
        <v>833</v>
      </c>
      <c r="BO874" s="381">
        <v>43497.48165509259</v>
      </c>
    </row>
    <row r="875" spans="1:67" ht="15" x14ac:dyDescent="0.25">
      <c r="A875" s="244" t="str">
        <f>IFERROR(LOOKUP(H875,BLIOTECAS!$D$2:$D$30,BLIOTECAS!$C$2:$C$30),"N/C")</f>
        <v>F. Filología</v>
      </c>
      <c r="B875" s="243" t="str">
        <f>IFERROR(LOOKUP(H875,BLIOTECAS!$D$2:$D$29,BLIOTECAS!$E$2:$E$29),"N/C")</f>
        <v>Humanidades</v>
      </c>
      <c r="C875" s="243">
        <f>LOOKUP(H875,BLIOTECAS!$D$2:$D$30,BLIOTECAS!$F$2:$F$30)</f>
        <v>1</v>
      </c>
      <c r="D875" s="320">
        <v>890</v>
      </c>
      <c r="E875" s="320"/>
      <c r="F875" s="320"/>
      <c r="G875" s="320">
        <v>1</v>
      </c>
      <c r="H875" s="320">
        <v>14</v>
      </c>
      <c r="I875" s="320"/>
      <c r="J875" s="320">
        <v>3</v>
      </c>
      <c r="K875" s="320">
        <v>3</v>
      </c>
      <c r="L875" s="320"/>
      <c r="M875" s="320">
        <v>14</v>
      </c>
      <c r="N875" s="320">
        <v>29</v>
      </c>
      <c r="O875" s="320">
        <v>15</v>
      </c>
      <c r="P875" s="320" t="s">
        <v>834</v>
      </c>
      <c r="Q875" s="320"/>
      <c r="R875" s="320"/>
      <c r="S875" s="320">
        <v>4</v>
      </c>
      <c r="T875" s="320">
        <v>3</v>
      </c>
      <c r="U875" s="320">
        <v>5</v>
      </c>
      <c r="V875" s="320">
        <v>3</v>
      </c>
      <c r="W875" s="320">
        <v>1</v>
      </c>
      <c r="X875" s="320"/>
      <c r="Y875" s="320"/>
      <c r="Z875" s="320"/>
      <c r="AA875" s="320"/>
      <c r="AB875" s="320"/>
      <c r="AC875" s="320"/>
      <c r="AD875" s="320">
        <v>4</v>
      </c>
      <c r="AE875" s="320">
        <v>1</v>
      </c>
      <c r="AF875" s="320">
        <v>2</v>
      </c>
      <c r="AG875" s="320">
        <v>4</v>
      </c>
      <c r="AH875" s="320">
        <v>4</v>
      </c>
      <c r="AI875" s="320">
        <v>2</v>
      </c>
      <c r="AJ875" s="320">
        <v>5</v>
      </c>
      <c r="AK875" s="320">
        <v>2</v>
      </c>
      <c r="AL875" s="320">
        <v>2</v>
      </c>
      <c r="AM875" s="320">
        <v>5</v>
      </c>
      <c r="AN875" s="320">
        <v>4</v>
      </c>
      <c r="AO875" s="320">
        <v>3</v>
      </c>
      <c r="AP875" s="320">
        <v>4</v>
      </c>
      <c r="AQ875" s="320">
        <v>2</v>
      </c>
      <c r="AR875" s="320">
        <v>3</v>
      </c>
      <c r="AS875" s="320">
        <v>4</v>
      </c>
      <c r="AT875" s="320" t="s">
        <v>356</v>
      </c>
      <c r="AU875" s="320">
        <v>3</v>
      </c>
      <c r="AV875" s="320"/>
      <c r="AW875" s="320">
        <v>5</v>
      </c>
      <c r="AX875" s="320">
        <v>4</v>
      </c>
      <c r="AY875" s="320">
        <v>4</v>
      </c>
      <c r="AZ875" s="320">
        <v>5</v>
      </c>
      <c r="BA875" s="320">
        <v>5</v>
      </c>
      <c r="BB875" s="320">
        <v>5</v>
      </c>
      <c r="BC875" s="320"/>
      <c r="BD875" s="320" t="s">
        <v>22</v>
      </c>
      <c r="BE875" s="320" t="s">
        <v>22</v>
      </c>
      <c r="BF875" s="320"/>
      <c r="BG875" s="320"/>
      <c r="BH875" s="320">
        <v>4</v>
      </c>
      <c r="BI875" s="320">
        <v>4</v>
      </c>
      <c r="BJ875" s="320"/>
      <c r="BK875" s="320">
        <v>4</v>
      </c>
      <c r="BL875" s="320">
        <v>3</v>
      </c>
      <c r="BM875" s="320"/>
      <c r="BN875" s="320" t="s">
        <v>835</v>
      </c>
      <c r="BO875" s="381">
        <v>43497.481724537036</v>
      </c>
    </row>
    <row r="876" spans="1:67" ht="15" x14ac:dyDescent="0.25">
      <c r="A876" s="244" t="str">
        <f>IFERROR(LOOKUP(H876,BLIOTECAS!$D$2:$D$30,BLIOTECAS!$C$2:$C$30),"N/C")</f>
        <v>F. Filosofía</v>
      </c>
      <c r="B876" s="243" t="str">
        <f>IFERROR(LOOKUP(H876,BLIOTECAS!$D$2:$D$29,BLIOTECAS!$E$2:$E$29),"N/C")</f>
        <v>Humanidades</v>
      </c>
      <c r="C876" s="243">
        <f>LOOKUP(H876,BLIOTECAS!$D$2:$D$30,BLIOTECAS!$F$2:$F$30)</f>
        <v>1</v>
      </c>
      <c r="D876" s="320">
        <v>891</v>
      </c>
      <c r="E876" s="320"/>
      <c r="F876" s="320"/>
      <c r="G876" s="320">
        <v>1</v>
      </c>
      <c r="H876" s="320">
        <v>15</v>
      </c>
      <c r="I876" s="320"/>
      <c r="J876" s="320">
        <v>4</v>
      </c>
      <c r="K876" s="320">
        <v>4</v>
      </c>
      <c r="L876" s="320"/>
      <c r="M876" s="320">
        <v>15</v>
      </c>
      <c r="N876" s="320">
        <v>29</v>
      </c>
      <c r="O876" s="320">
        <v>16</v>
      </c>
      <c r="P876" s="320" t="s">
        <v>836</v>
      </c>
      <c r="Q876" s="320"/>
      <c r="R876" s="320"/>
      <c r="S876" s="320">
        <v>5</v>
      </c>
      <c r="T876" s="320">
        <v>5</v>
      </c>
      <c r="U876" s="320">
        <v>5</v>
      </c>
      <c r="V876" s="320">
        <v>3</v>
      </c>
      <c r="W876" s="320"/>
      <c r="X876" s="320">
        <v>2</v>
      </c>
      <c r="Y876" s="320"/>
      <c r="Z876" s="320"/>
      <c r="AA876" s="320"/>
      <c r="AB876" s="320"/>
      <c r="AC876" s="320"/>
      <c r="AD876" s="320">
        <v>5</v>
      </c>
      <c r="AE876" s="320">
        <v>1</v>
      </c>
      <c r="AF876" s="320">
        <v>4</v>
      </c>
      <c r="AG876" s="320">
        <v>4</v>
      </c>
      <c r="AH876" s="320">
        <v>3</v>
      </c>
      <c r="AI876" s="320">
        <v>5</v>
      </c>
      <c r="AJ876" s="320">
        <v>5</v>
      </c>
      <c r="AK876" s="320">
        <v>1</v>
      </c>
      <c r="AL876" s="320">
        <v>5</v>
      </c>
      <c r="AM876" s="320">
        <v>5</v>
      </c>
      <c r="AN876" s="320">
        <v>5</v>
      </c>
      <c r="AO876" s="320">
        <v>5</v>
      </c>
      <c r="AP876" s="320">
        <v>5</v>
      </c>
      <c r="AQ876" s="320">
        <v>5</v>
      </c>
      <c r="AR876" s="320">
        <v>5</v>
      </c>
      <c r="AS876" s="320">
        <v>5</v>
      </c>
      <c r="AT876" s="320" t="s">
        <v>22</v>
      </c>
      <c r="AU876" s="320">
        <v>5</v>
      </c>
      <c r="AV876" s="320"/>
      <c r="AW876" s="320">
        <v>5</v>
      </c>
      <c r="AX876" s="320">
        <v>5</v>
      </c>
      <c r="AY876" s="320">
        <v>5</v>
      </c>
      <c r="AZ876" s="320">
        <v>5</v>
      </c>
      <c r="BA876" s="320">
        <v>5</v>
      </c>
      <c r="BB876" s="320">
        <v>5</v>
      </c>
      <c r="BC876" s="320"/>
      <c r="BD876" s="320" t="s">
        <v>356</v>
      </c>
      <c r="BE876" s="320" t="s">
        <v>22</v>
      </c>
      <c r="BF876" s="320"/>
      <c r="BG876" s="320"/>
      <c r="BH876" s="320">
        <v>5</v>
      </c>
      <c r="BI876" s="320">
        <v>5</v>
      </c>
      <c r="BJ876" s="320"/>
      <c r="BK876" s="320">
        <v>5</v>
      </c>
      <c r="BL876" s="320">
        <v>5</v>
      </c>
      <c r="BM876" s="320"/>
      <c r="BN876" s="320"/>
      <c r="BO876" s="381">
        <v>43497.481747685182</v>
      </c>
    </row>
    <row r="877" spans="1:67" ht="15" x14ac:dyDescent="0.25">
      <c r="A877" s="244" t="str">
        <f>IFERROR(LOOKUP(H877,BLIOTECAS!$D$2:$D$30,BLIOTECAS!$C$2:$C$30),"N/C")</f>
        <v>F. Óptica y Optometría</v>
      </c>
      <c r="B877" s="243" t="str">
        <f>IFERROR(LOOKUP(H877,BLIOTECAS!$D$2:$D$29,BLIOTECAS!$E$2:$E$29),"N/C")</f>
        <v>Ciencias de la Salud</v>
      </c>
      <c r="C877" s="243">
        <f>LOOKUP(H877,BLIOTECAS!$D$2:$D$30,BLIOTECAS!$F$2:$F$30)</f>
        <v>4</v>
      </c>
      <c r="D877" s="320">
        <v>892</v>
      </c>
      <c r="E877" s="320"/>
      <c r="F877" s="320"/>
      <c r="G877" s="320">
        <v>1</v>
      </c>
      <c r="H877" s="320">
        <v>25</v>
      </c>
      <c r="I877" s="320"/>
      <c r="J877" s="320">
        <v>2</v>
      </c>
      <c r="K877" s="320">
        <v>2</v>
      </c>
      <c r="L877" s="320"/>
      <c r="M877" s="320">
        <v>25</v>
      </c>
      <c r="N877" s="320">
        <v>29</v>
      </c>
      <c r="O877" s="320"/>
      <c r="P877" s="320"/>
      <c r="Q877" s="320"/>
      <c r="R877" s="320"/>
      <c r="S877" s="320">
        <v>3</v>
      </c>
      <c r="T877" s="320">
        <v>4</v>
      </c>
      <c r="U877" s="320">
        <v>5</v>
      </c>
      <c r="V877" s="320">
        <v>4</v>
      </c>
      <c r="W877" s="320"/>
      <c r="X877" s="320">
        <v>2</v>
      </c>
      <c r="Y877" s="320"/>
      <c r="Z877" s="320"/>
      <c r="AA877" s="320"/>
      <c r="AB877" s="320"/>
      <c r="AC877" s="320"/>
      <c r="AD877" s="320">
        <v>2</v>
      </c>
      <c r="AE877" s="320">
        <v>1</v>
      </c>
      <c r="AF877" s="320">
        <v>3</v>
      </c>
      <c r="AG877" s="320">
        <v>3</v>
      </c>
      <c r="AH877" s="320">
        <v>5</v>
      </c>
      <c r="AI877" s="320">
        <v>2</v>
      </c>
      <c r="AJ877" s="320">
        <v>5</v>
      </c>
      <c r="AK877" s="320">
        <v>1</v>
      </c>
      <c r="AL877" s="320">
        <v>3</v>
      </c>
      <c r="AM877" s="320">
        <v>3</v>
      </c>
      <c r="AN877" s="320">
        <v>4</v>
      </c>
      <c r="AO877" s="320">
        <v>5</v>
      </c>
      <c r="AP877" s="320">
        <v>5</v>
      </c>
      <c r="AQ877" s="320">
        <v>5</v>
      </c>
      <c r="AR877" s="320">
        <v>3</v>
      </c>
      <c r="AS877" s="320">
        <v>5</v>
      </c>
      <c r="AT877" s="320" t="s">
        <v>22</v>
      </c>
      <c r="AU877" s="320">
        <v>5</v>
      </c>
      <c r="AV877" s="320"/>
      <c r="AW877" s="320">
        <v>5</v>
      </c>
      <c r="AX877" s="320">
        <v>5</v>
      </c>
      <c r="AY877" s="320">
        <v>5</v>
      </c>
      <c r="AZ877" s="320">
        <v>5</v>
      </c>
      <c r="BA877" s="320">
        <v>5</v>
      </c>
      <c r="BB877" s="320">
        <v>5</v>
      </c>
      <c r="BC877" s="320"/>
      <c r="BD877" s="320" t="s">
        <v>22</v>
      </c>
      <c r="BE877" s="320" t="s">
        <v>22</v>
      </c>
      <c r="BF877" s="320">
        <v>3</v>
      </c>
      <c r="BG877" s="320"/>
      <c r="BH877" s="320">
        <v>5</v>
      </c>
      <c r="BI877" s="320">
        <v>4</v>
      </c>
      <c r="BJ877" s="320"/>
      <c r="BK877" s="320">
        <v>3</v>
      </c>
      <c r="BL877" s="320">
        <v>3</v>
      </c>
      <c r="BM877" s="320"/>
      <c r="BN877" s="320"/>
      <c r="BO877" s="381">
        <v>43497.482106481482</v>
      </c>
    </row>
    <row r="878" spans="1:67" ht="15" x14ac:dyDescent="0.25">
      <c r="A878" s="244" t="str">
        <f>IFERROR(LOOKUP(H878,BLIOTECAS!$D$2:$D$30,BLIOTECAS!$C$2:$C$30),"N/C")</f>
        <v>F. Ciencias Políticas y Sociología</v>
      </c>
      <c r="B878" s="243" t="str">
        <f>IFERROR(LOOKUP(H878,BLIOTECAS!$D$2:$D$29,BLIOTECAS!$E$2:$E$29),"N/C")</f>
        <v>Ciencias Sociales</v>
      </c>
      <c r="C878" s="243">
        <f>LOOKUP(H878,BLIOTECAS!$D$2:$D$30,BLIOTECAS!$F$2:$F$30)</f>
        <v>3</v>
      </c>
      <c r="D878" s="320">
        <v>893</v>
      </c>
      <c r="E878" s="320"/>
      <c r="F878" s="320"/>
      <c r="G878" s="320">
        <v>1</v>
      </c>
      <c r="H878" s="320">
        <v>9</v>
      </c>
      <c r="I878" s="320"/>
      <c r="J878" s="320">
        <v>3</v>
      </c>
      <c r="K878" s="320">
        <v>2</v>
      </c>
      <c r="L878" s="320"/>
      <c r="M878" s="320">
        <v>9</v>
      </c>
      <c r="N878" s="320">
        <v>29</v>
      </c>
      <c r="O878" s="320"/>
      <c r="P878" s="320"/>
      <c r="Q878" s="320"/>
      <c r="R878" s="320"/>
      <c r="S878" s="320">
        <v>5</v>
      </c>
      <c r="T878" s="320">
        <v>4</v>
      </c>
      <c r="U878" s="320">
        <v>3</v>
      </c>
      <c r="V878" s="320">
        <v>3</v>
      </c>
      <c r="W878" s="320"/>
      <c r="X878" s="320"/>
      <c r="Y878" s="320"/>
      <c r="Z878" s="320"/>
      <c r="AA878" s="320"/>
      <c r="AB878" s="320"/>
      <c r="AC878" s="320"/>
      <c r="AD878" s="320">
        <v>3</v>
      </c>
      <c r="AE878" s="320">
        <v>1</v>
      </c>
      <c r="AF878" s="320">
        <v>2</v>
      </c>
      <c r="AG878" s="320">
        <v>4</v>
      </c>
      <c r="AH878" s="320">
        <v>5</v>
      </c>
      <c r="AI878" s="320">
        <v>5</v>
      </c>
      <c r="AJ878" s="320">
        <v>5</v>
      </c>
      <c r="AK878" s="320">
        <v>3</v>
      </c>
      <c r="AL878" s="320">
        <v>5</v>
      </c>
      <c r="AM878" s="320">
        <v>4</v>
      </c>
      <c r="AN878" s="320">
        <v>3</v>
      </c>
      <c r="AO878" s="320">
        <v>4</v>
      </c>
      <c r="AP878" s="320">
        <v>5</v>
      </c>
      <c r="AQ878" s="320">
        <v>4</v>
      </c>
      <c r="AR878" s="320">
        <v>3</v>
      </c>
      <c r="AS878" s="320">
        <v>3</v>
      </c>
      <c r="AT878" s="320" t="s">
        <v>22</v>
      </c>
      <c r="AU878" s="320">
        <v>4</v>
      </c>
      <c r="AV878" s="320"/>
      <c r="AW878" s="320">
        <v>5</v>
      </c>
      <c r="AX878" s="320">
        <v>5</v>
      </c>
      <c r="AY878" s="320">
        <v>5</v>
      </c>
      <c r="AZ878" s="320">
        <v>5</v>
      </c>
      <c r="BA878" s="320">
        <v>5</v>
      </c>
      <c r="BB878" s="320">
        <v>5</v>
      </c>
      <c r="BC878" s="320"/>
      <c r="BD878" s="320" t="s">
        <v>22</v>
      </c>
      <c r="BE878" s="320" t="s">
        <v>22</v>
      </c>
      <c r="BF878" s="320"/>
      <c r="BG878" s="320"/>
      <c r="BH878" s="320">
        <v>4</v>
      </c>
      <c r="BI878" s="320">
        <v>5</v>
      </c>
      <c r="BJ878" s="320"/>
      <c r="BK878" s="320">
        <v>4</v>
      </c>
      <c r="BL878" s="320">
        <v>3</v>
      </c>
      <c r="BM878" s="320"/>
      <c r="BN878" s="320"/>
      <c r="BO878" s="381">
        <v>43497.482164351852</v>
      </c>
    </row>
    <row r="879" spans="1:67" ht="15" x14ac:dyDescent="0.25">
      <c r="A879" s="244" t="str">
        <f>IFERROR(LOOKUP(H879,BLIOTECAS!$D$2:$D$30,BLIOTECAS!$C$2:$C$30),"N/C")</f>
        <v>F. Psicología</v>
      </c>
      <c r="B879" s="243" t="str">
        <f>IFERROR(LOOKUP(H879,BLIOTECAS!$D$2:$D$29,BLIOTECAS!$E$2:$E$29),"N/C")</f>
        <v>Ciencias de la Salud</v>
      </c>
      <c r="C879" s="243">
        <f>LOOKUP(H879,BLIOTECAS!$D$2:$D$30,BLIOTECAS!$F$2:$F$30)</f>
        <v>4</v>
      </c>
      <c r="D879" s="320">
        <v>894</v>
      </c>
      <c r="E879" s="320"/>
      <c r="F879" s="320"/>
      <c r="G879" s="320">
        <v>2</v>
      </c>
      <c r="H879" s="320">
        <v>20</v>
      </c>
      <c r="I879" s="320"/>
      <c r="J879" s="320">
        <v>4</v>
      </c>
      <c r="K879" s="320">
        <v>1</v>
      </c>
      <c r="L879" s="320"/>
      <c r="M879" s="320">
        <v>20</v>
      </c>
      <c r="N879" s="320">
        <v>29</v>
      </c>
      <c r="O879" s="320">
        <v>1</v>
      </c>
      <c r="P879" s="320"/>
      <c r="Q879" s="320"/>
      <c r="R879" s="320"/>
      <c r="S879" s="320">
        <v>4</v>
      </c>
      <c r="T879" s="320">
        <v>3</v>
      </c>
      <c r="U879" s="320">
        <v>2</v>
      </c>
      <c r="V879" s="320">
        <v>5</v>
      </c>
      <c r="W879" s="320">
        <v>1</v>
      </c>
      <c r="X879" s="320">
        <v>2</v>
      </c>
      <c r="Y879" s="320"/>
      <c r="Z879" s="320"/>
      <c r="AA879" s="320"/>
      <c r="AB879" s="320"/>
      <c r="AC879" s="320"/>
      <c r="AD879" s="320"/>
      <c r="AE879" s="320"/>
      <c r="AF879" s="320"/>
      <c r="AG879" s="320">
        <v>5</v>
      </c>
      <c r="AH879" s="320"/>
      <c r="AI879" s="320">
        <v>4</v>
      </c>
      <c r="AJ879" s="320">
        <v>5</v>
      </c>
      <c r="AK879" s="320">
        <v>4</v>
      </c>
      <c r="AL879" s="320">
        <v>3</v>
      </c>
      <c r="AM879" s="320">
        <v>5</v>
      </c>
      <c r="AN879" s="320">
        <v>5</v>
      </c>
      <c r="AO879" s="320">
        <v>3</v>
      </c>
      <c r="AP879" s="320">
        <v>4</v>
      </c>
      <c r="AQ879" s="320">
        <v>5</v>
      </c>
      <c r="AR879" s="320">
        <v>5</v>
      </c>
      <c r="AS879" s="320">
        <v>5</v>
      </c>
      <c r="AT879" s="320" t="s">
        <v>356</v>
      </c>
      <c r="AU879" s="320">
        <v>3</v>
      </c>
      <c r="AV879" s="320"/>
      <c r="AW879" s="320">
        <v>5</v>
      </c>
      <c r="AX879" s="320">
        <v>5</v>
      </c>
      <c r="AY879" s="320">
        <v>2</v>
      </c>
      <c r="AZ879" s="320">
        <v>4</v>
      </c>
      <c r="BA879" s="320">
        <v>4</v>
      </c>
      <c r="BB879" s="320">
        <v>4</v>
      </c>
      <c r="BC879" s="320"/>
      <c r="BD879" s="320" t="s">
        <v>356</v>
      </c>
      <c r="BE879" s="320" t="s">
        <v>356</v>
      </c>
      <c r="BF879" s="320">
        <v>3</v>
      </c>
      <c r="BG879" s="320"/>
      <c r="BH879" s="320">
        <v>4</v>
      </c>
      <c r="BI879" s="320">
        <v>5</v>
      </c>
      <c r="BJ879" s="320"/>
      <c r="BK879" s="320">
        <v>3</v>
      </c>
      <c r="BL879" s="320"/>
      <c r="BM879" s="320"/>
      <c r="BN879" s="320"/>
      <c r="BO879" s="381">
        <v>43497.482222222221</v>
      </c>
    </row>
    <row r="880" spans="1:67" ht="15" x14ac:dyDescent="0.25">
      <c r="A880" s="244" t="str">
        <f>IFERROR(LOOKUP(H880,BLIOTECAS!$D$2:$D$30,BLIOTECAS!$C$2:$C$30),"N/C")</f>
        <v>F. Psicología</v>
      </c>
      <c r="B880" s="243" t="str">
        <f>IFERROR(LOOKUP(H880,BLIOTECAS!$D$2:$D$29,BLIOTECAS!$E$2:$E$29),"N/C")</f>
        <v>Ciencias de la Salud</v>
      </c>
      <c r="C880" s="243">
        <f>LOOKUP(H880,BLIOTECAS!$D$2:$D$30,BLIOTECAS!$F$2:$F$30)</f>
        <v>4</v>
      </c>
      <c r="D880" s="320">
        <v>895</v>
      </c>
      <c r="E880" s="320"/>
      <c r="F880" s="320"/>
      <c r="G880" s="320">
        <v>2</v>
      </c>
      <c r="H880" s="320">
        <v>20</v>
      </c>
      <c r="I880" s="320"/>
      <c r="J880" s="320">
        <v>4</v>
      </c>
      <c r="K880" s="320">
        <v>3</v>
      </c>
      <c r="L880" s="320"/>
      <c r="M880" s="320">
        <v>20</v>
      </c>
      <c r="N880" s="320">
        <v>9</v>
      </c>
      <c r="O880" s="320">
        <v>15</v>
      </c>
      <c r="P880" s="320"/>
      <c r="Q880" s="320"/>
      <c r="R880" s="320"/>
      <c r="S880" s="320">
        <v>3</v>
      </c>
      <c r="T880" s="320">
        <v>4</v>
      </c>
      <c r="U880" s="320">
        <v>3</v>
      </c>
      <c r="V880" s="320">
        <v>3</v>
      </c>
      <c r="W880" s="320">
        <v>1</v>
      </c>
      <c r="X880" s="320"/>
      <c r="Y880" s="320"/>
      <c r="Z880" s="320"/>
      <c r="AA880" s="320"/>
      <c r="AB880" s="320"/>
      <c r="AC880" s="320"/>
      <c r="AD880" s="320">
        <v>2</v>
      </c>
      <c r="AE880" s="320">
        <v>3</v>
      </c>
      <c r="AF880" s="320">
        <v>2</v>
      </c>
      <c r="AG880" s="320">
        <v>2</v>
      </c>
      <c r="AH880" s="320">
        <v>4</v>
      </c>
      <c r="AI880" s="320">
        <v>4</v>
      </c>
      <c r="AJ880" s="320">
        <v>4</v>
      </c>
      <c r="AK880" s="320">
        <v>1</v>
      </c>
      <c r="AL880" s="320">
        <v>2</v>
      </c>
      <c r="AM880" s="320">
        <v>4</v>
      </c>
      <c r="AN880" s="320">
        <v>2</v>
      </c>
      <c r="AO880" s="320">
        <v>2</v>
      </c>
      <c r="AP880" s="320">
        <v>4</v>
      </c>
      <c r="AQ880" s="320">
        <v>2</v>
      </c>
      <c r="AR880" s="320">
        <v>4</v>
      </c>
      <c r="AS880" s="320">
        <v>3</v>
      </c>
      <c r="AT880" s="320" t="s">
        <v>22</v>
      </c>
      <c r="AU880" s="320">
        <v>3</v>
      </c>
      <c r="AV880" s="320"/>
      <c r="AW880" s="320">
        <v>4</v>
      </c>
      <c r="AX880" s="320">
        <v>4</v>
      </c>
      <c r="AY880" s="320">
        <v>4</v>
      </c>
      <c r="AZ880" s="320">
        <v>4</v>
      </c>
      <c r="BA880" s="320">
        <v>4</v>
      </c>
      <c r="BB880" s="320">
        <v>4</v>
      </c>
      <c r="BC880" s="320"/>
      <c r="BD880" s="320" t="s">
        <v>356</v>
      </c>
      <c r="BE880" s="320" t="s">
        <v>22</v>
      </c>
      <c r="BF880" s="320"/>
      <c r="BG880" s="320"/>
      <c r="BH880" s="320">
        <v>4</v>
      </c>
      <c r="BI880" s="320">
        <v>5</v>
      </c>
      <c r="BJ880" s="320"/>
      <c r="BK880" s="320">
        <v>4</v>
      </c>
      <c r="BL880" s="320">
        <v>4</v>
      </c>
      <c r="BM880" s="320"/>
      <c r="BN880" s="320"/>
      <c r="BO880" s="381">
        <v>43497.482291666667</v>
      </c>
    </row>
    <row r="881" spans="1:67" ht="15" x14ac:dyDescent="0.25">
      <c r="A881" s="244" t="str">
        <f>IFERROR(LOOKUP(H881,BLIOTECAS!$D$2:$D$30,BLIOTECAS!$C$2:$C$30),"N/C")</f>
        <v>F. Educación - Centro de Formación del Profesorado</v>
      </c>
      <c r="B881" s="243" t="str">
        <f>IFERROR(LOOKUP(H881,BLIOTECAS!$D$2:$D$29,BLIOTECAS!$E$2:$E$29),"N/C")</f>
        <v>Humanidades</v>
      </c>
      <c r="C881" s="243">
        <f>LOOKUP(H881,BLIOTECAS!$D$2:$D$30,BLIOTECAS!$F$2:$F$30)</f>
        <v>1</v>
      </c>
      <c r="D881" s="320">
        <v>896</v>
      </c>
      <c r="E881" s="320"/>
      <c r="F881" s="320"/>
      <c r="G881" s="320">
        <v>2</v>
      </c>
      <c r="H881" s="320">
        <v>12</v>
      </c>
      <c r="I881" s="320"/>
      <c r="J881" s="320">
        <v>4</v>
      </c>
      <c r="K881" s="320">
        <v>5</v>
      </c>
      <c r="L881" s="320"/>
      <c r="M881" s="320"/>
      <c r="N881" s="320"/>
      <c r="O881" s="320"/>
      <c r="P881" s="320"/>
      <c r="Q881" s="320"/>
      <c r="R881" s="320"/>
      <c r="S881" s="320">
        <v>3</v>
      </c>
      <c r="T881" s="320">
        <v>2</v>
      </c>
      <c r="U881" s="320">
        <v>1</v>
      </c>
      <c r="V881" s="320">
        <v>1</v>
      </c>
      <c r="W881" s="320"/>
      <c r="X881" s="320">
        <v>2</v>
      </c>
      <c r="Y881" s="320">
        <v>3</v>
      </c>
      <c r="Z881" s="320"/>
      <c r="AA881" s="320"/>
      <c r="AB881" s="320"/>
      <c r="AC881" s="320"/>
      <c r="AD881" s="320">
        <v>3</v>
      </c>
      <c r="AE881" s="320">
        <v>5</v>
      </c>
      <c r="AF881" s="320">
        <v>1</v>
      </c>
      <c r="AG881" s="320">
        <v>5</v>
      </c>
      <c r="AH881" s="320">
        <v>4</v>
      </c>
      <c r="AI881" s="320">
        <v>5</v>
      </c>
      <c r="AJ881" s="320">
        <v>5</v>
      </c>
      <c r="AK881" s="320">
        <v>4</v>
      </c>
      <c r="AL881" s="320">
        <v>1</v>
      </c>
      <c r="AM881" s="320">
        <v>3</v>
      </c>
      <c r="AN881" s="320">
        <v>2</v>
      </c>
      <c r="AO881" s="320">
        <v>4</v>
      </c>
      <c r="AP881" s="320">
        <v>3</v>
      </c>
      <c r="AQ881" s="320">
        <v>5</v>
      </c>
      <c r="AR881" s="320">
        <v>1</v>
      </c>
      <c r="AS881" s="320">
        <v>3</v>
      </c>
      <c r="AT881" s="320" t="s">
        <v>356</v>
      </c>
      <c r="AU881" s="320">
        <v>4</v>
      </c>
      <c r="AV881" s="320"/>
      <c r="AW881" s="320">
        <v>2</v>
      </c>
      <c r="AX881" s="320">
        <v>3</v>
      </c>
      <c r="AY881" s="320">
        <v>2</v>
      </c>
      <c r="AZ881" s="320">
        <v>4</v>
      </c>
      <c r="BA881" s="320">
        <v>5</v>
      </c>
      <c r="BB881" s="320">
        <v>5</v>
      </c>
      <c r="BC881" s="320"/>
      <c r="BD881" s="320" t="s">
        <v>22</v>
      </c>
      <c r="BE881" s="320" t="s">
        <v>356</v>
      </c>
      <c r="BF881" s="320">
        <v>3</v>
      </c>
      <c r="BG881" s="320"/>
      <c r="BH881" s="320">
        <v>2</v>
      </c>
      <c r="BI881" s="320">
        <v>1</v>
      </c>
      <c r="BJ881" s="320"/>
      <c r="BK881" s="320">
        <v>3</v>
      </c>
      <c r="BL881" s="320"/>
      <c r="BM881" s="320"/>
      <c r="BN881" s="320"/>
      <c r="BO881" s="381">
        <v>43497.482523148145</v>
      </c>
    </row>
    <row r="882" spans="1:67" ht="15" x14ac:dyDescent="0.25">
      <c r="A882" s="244" t="str">
        <f>IFERROR(LOOKUP(H882,BLIOTECAS!$D$2:$D$30,BLIOTECAS!$C$2:$C$30),"N/C")</f>
        <v>F. Ciencias de la Información</v>
      </c>
      <c r="B882" s="243" t="str">
        <f>IFERROR(LOOKUP(H882,BLIOTECAS!$D$2:$D$29,BLIOTECAS!$E$2:$E$29),"N/C")</f>
        <v>Ciencias Sociales</v>
      </c>
      <c r="C882" s="243">
        <f>LOOKUP(H882,BLIOTECAS!$D$2:$D$30,BLIOTECAS!$F$2:$F$30)</f>
        <v>3</v>
      </c>
      <c r="D882" s="320">
        <v>897</v>
      </c>
      <c r="E882" s="320"/>
      <c r="F882" s="320"/>
      <c r="G882" s="320">
        <v>1</v>
      </c>
      <c r="H882" s="320">
        <v>4</v>
      </c>
      <c r="I882" s="320"/>
      <c r="J882" s="320">
        <v>4</v>
      </c>
      <c r="K882" s="320">
        <v>3</v>
      </c>
      <c r="L882" s="320"/>
      <c r="M882" s="320">
        <v>4</v>
      </c>
      <c r="N882" s="320">
        <v>29</v>
      </c>
      <c r="O882" s="320">
        <v>9</v>
      </c>
      <c r="P882" s="320"/>
      <c r="Q882" s="320"/>
      <c r="R882" s="320"/>
      <c r="S882" s="320">
        <v>4</v>
      </c>
      <c r="T882" s="320">
        <v>4</v>
      </c>
      <c r="U882" s="320">
        <v>3</v>
      </c>
      <c r="V882" s="320">
        <v>3</v>
      </c>
      <c r="W882" s="320"/>
      <c r="X882" s="320"/>
      <c r="Y882" s="320"/>
      <c r="Z882" s="320">
        <v>4</v>
      </c>
      <c r="AA882" s="320">
        <v>0.95833333333333337</v>
      </c>
      <c r="AB882" s="320"/>
      <c r="AC882" s="320"/>
      <c r="AD882" s="320"/>
      <c r="AE882" s="320"/>
      <c r="AF882" s="320"/>
      <c r="AG882" s="320"/>
      <c r="AH882" s="320"/>
      <c r="AI882" s="320"/>
      <c r="AJ882" s="320"/>
      <c r="AK882" s="320"/>
      <c r="AL882" s="320"/>
      <c r="AM882" s="320"/>
      <c r="AN882" s="320"/>
      <c r="AO882" s="320"/>
      <c r="AP882" s="320"/>
      <c r="AQ882" s="320"/>
      <c r="AR882" s="320"/>
      <c r="AS882" s="320"/>
      <c r="AT882" s="320"/>
      <c r="AU882" s="320"/>
      <c r="AV882" s="320"/>
      <c r="AW882" s="320"/>
      <c r="AX882" s="320"/>
      <c r="AY882" s="320"/>
      <c r="AZ882" s="320"/>
      <c r="BA882" s="320"/>
      <c r="BB882" s="320"/>
      <c r="BC882" s="320"/>
      <c r="BD882" s="320"/>
      <c r="BE882" s="320"/>
      <c r="BF882" s="320"/>
      <c r="BG882" s="320"/>
      <c r="BH882" s="320"/>
      <c r="BI882" s="320"/>
      <c r="BJ882" s="320"/>
      <c r="BK882" s="320"/>
      <c r="BL882" s="320"/>
      <c r="BM882" s="320"/>
      <c r="BN882" s="320"/>
      <c r="BO882" s="381">
        <v>43497.482592592591</v>
      </c>
    </row>
    <row r="883" spans="1:67" ht="15" x14ac:dyDescent="0.25">
      <c r="A883" s="244" t="str">
        <f>IFERROR(LOOKUP(H883,BLIOTECAS!$D$2:$D$30,BLIOTECAS!$C$2:$C$30),"N/C")</f>
        <v>F. Bellas Artes</v>
      </c>
      <c r="B883" s="243" t="str">
        <f>IFERROR(LOOKUP(H883,BLIOTECAS!$D$2:$D$29,BLIOTECAS!$E$2:$E$29),"N/C")</f>
        <v>Humanidades</v>
      </c>
      <c r="C883" s="243">
        <f>LOOKUP(H883,BLIOTECAS!$D$2:$D$30,BLIOTECAS!$F$2:$F$30)</f>
        <v>1</v>
      </c>
      <c r="D883" s="320">
        <v>898</v>
      </c>
      <c r="E883" s="320"/>
      <c r="F883" s="320"/>
      <c r="G883" s="320">
        <v>1</v>
      </c>
      <c r="H883" s="320">
        <v>1</v>
      </c>
      <c r="I883" s="320"/>
      <c r="J883" s="320">
        <v>4</v>
      </c>
      <c r="K883" s="320">
        <v>4</v>
      </c>
      <c r="L883" s="320"/>
      <c r="M883" s="320">
        <v>1</v>
      </c>
      <c r="N883" s="320">
        <v>16</v>
      </c>
      <c r="O883" s="320">
        <v>29</v>
      </c>
      <c r="P883" s="320"/>
      <c r="Q883" s="320"/>
      <c r="R883" s="320"/>
      <c r="S883" s="320">
        <v>3</v>
      </c>
      <c r="T883" s="320">
        <v>2</v>
      </c>
      <c r="U883" s="320">
        <v>2</v>
      </c>
      <c r="V883" s="320">
        <v>1</v>
      </c>
      <c r="W883" s="320"/>
      <c r="X883" s="320"/>
      <c r="Y883" s="320">
        <v>3</v>
      </c>
      <c r="Z883" s="320"/>
      <c r="AA883" s="320"/>
      <c r="AB883" s="320"/>
      <c r="AC883" s="320"/>
      <c r="AD883" s="320">
        <v>4</v>
      </c>
      <c r="AE883" s="320">
        <v>1</v>
      </c>
      <c r="AF883" s="320">
        <v>2</v>
      </c>
      <c r="AG883" s="320">
        <v>3</v>
      </c>
      <c r="AH883" s="320">
        <v>3</v>
      </c>
      <c r="AI883" s="320">
        <v>4</v>
      </c>
      <c r="AJ883" s="320">
        <v>3</v>
      </c>
      <c r="AK883" s="320">
        <v>1</v>
      </c>
      <c r="AL883" s="320">
        <v>5</v>
      </c>
      <c r="AM883" s="320">
        <v>5</v>
      </c>
      <c r="AN883" s="320">
        <v>4</v>
      </c>
      <c r="AO883" s="320">
        <v>4</v>
      </c>
      <c r="AP883" s="320">
        <v>5</v>
      </c>
      <c r="AQ883" s="320">
        <v>4</v>
      </c>
      <c r="AR883" s="320">
        <v>3</v>
      </c>
      <c r="AS883" s="320">
        <v>4</v>
      </c>
      <c r="AT883" s="320" t="s">
        <v>356</v>
      </c>
      <c r="AU883" s="320">
        <v>3</v>
      </c>
      <c r="AV883" s="320"/>
      <c r="AW883" s="320">
        <v>5</v>
      </c>
      <c r="AX883" s="320">
        <v>2</v>
      </c>
      <c r="AY883" s="320">
        <v>5</v>
      </c>
      <c r="AZ883" s="320">
        <v>5</v>
      </c>
      <c r="BA883" s="320">
        <v>5</v>
      </c>
      <c r="BB883" s="320">
        <v>5</v>
      </c>
      <c r="BC883" s="320"/>
      <c r="BD883" s="320" t="s">
        <v>22</v>
      </c>
      <c r="BE883" s="320" t="s">
        <v>22</v>
      </c>
      <c r="BF883" s="320">
        <v>3</v>
      </c>
      <c r="BG883" s="320"/>
      <c r="BH883" s="320">
        <v>5</v>
      </c>
      <c r="BI883" s="320">
        <v>5</v>
      </c>
      <c r="BJ883" s="320"/>
      <c r="BK883" s="320">
        <v>4</v>
      </c>
      <c r="BL883" s="320">
        <v>4</v>
      </c>
      <c r="BM883" s="320"/>
      <c r="BN883" s="320"/>
      <c r="BO883" s="381">
        <v>43497.483032407406</v>
      </c>
    </row>
    <row r="884" spans="1:67" ht="15" x14ac:dyDescent="0.25">
      <c r="A884" s="244" t="str">
        <f>IFERROR(LOOKUP(H884,BLIOTECAS!$D$2:$D$30,BLIOTECAS!$C$2:$C$30),"N/C")</f>
        <v>F. Geografía e Historia</v>
      </c>
      <c r="B884" s="243" t="str">
        <f>IFERROR(LOOKUP(H884,BLIOTECAS!$D$2:$D$29,BLIOTECAS!$E$2:$E$29),"N/C")</f>
        <v>Humanidades</v>
      </c>
      <c r="C884" s="243">
        <f>LOOKUP(H884,BLIOTECAS!$D$2:$D$30,BLIOTECAS!$F$2:$F$30)</f>
        <v>1</v>
      </c>
      <c r="D884" s="320">
        <v>899</v>
      </c>
      <c r="E884" s="320"/>
      <c r="F884" s="320"/>
      <c r="G884" s="320">
        <v>1</v>
      </c>
      <c r="H884" s="320">
        <v>16</v>
      </c>
      <c r="I884" s="320"/>
      <c r="J884" s="320">
        <v>3</v>
      </c>
      <c r="K884" s="320">
        <v>4</v>
      </c>
      <c r="L884" s="320"/>
      <c r="M884" s="320">
        <v>16</v>
      </c>
      <c r="N884" s="320">
        <v>1</v>
      </c>
      <c r="O884" s="320">
        <v>29</v>
      </c>
      <c r="P884" s="320"/>
      <c r="Q884" s="320"/>
      <c r="R884" s="320"/>
      <c r="S884" s="320">
        <v>5</v>
      </c>
      <c r="T884" s="320">
        <v>5</v>
      </c>
      <c r="U884" s="320">
        <v>3</v>
      </c>
      <c r="V884" s="320">
        <v>3</v>
      </c>
      <c r="W884" s="320">
        <v>1</v>
      </c>
      <c r="X884" s="320"/>
      <c r="Y884" s="320">
        <v>3</v>
      </c>
      <c r="Z884" s="320"/>
      <c r="AA884" s="320"/>
      <c r="AB884" s="320"/>
      <c r="AC884" s="320"/>
      <c r="AD884" s="320">
        <v>4</v>
      </c>
      <c r="AE884" s="320">
        <v>3</v>
      </c>
      <c r="AF884" s="320">
        <v>3</v>
      </c>
      <c r="AG884" s="320">
        <v>1</v>
      </c>
      <c r="AH884" s="320">
        <v>1</v>
      </c>
      <c r="AI884" s="320">
        <v>4</v>
      </c>
      <c r="AJ884" s="320">
        <v>2</v>
      </c>
      <c r="AK884" s="320">
        <v>3</v>
      </c>
      <c r="AL884" s="320">
        <v>3</v>
      </c>
      <c r="AM884" s="320">
        <v>4</v>
      </c>
      <c r="AN884" s="320">
        <v>2</v>
      </c>
      <c r="AO884" s="320">
        <v>2</v>
      </c>
      <c r="AP884" s="320">
        <v>4</v>
      </c>
      <c r="AQ884" s="320">
        <v>2</v>
      </c>
      <c r="AR884" s="320">
        <v>2</v>
      </c>
      <c r="AS884" s="320">
        <v>2</v>
      </c>
      <c r="AT884" s="320" t="s">
        <v>22</v>
      </c>
      <c r="AU884" s="320">
        <v>2</v>
      </c>
      <c r="AV884" s="320"/>
      <c r="AW884" s="320">
        <v>4</v>
      </c>
      <c r="AX884" s="320">
        <v>2</v>
      </c>
      <c r="AY884" s="320">
        <v>3</v>
      </c>
      <c r="AZ884" s="320">
        <v>4</v>
      </c>
      <c r="BA884" s="320">
        <v>3</v>
      </c>
      <c r="BB884" s="320">
        <v>4</v>
      </c>
      <c r="BC884" s="320"/>
      <c r="BD884" s="320" t="s">
        <v>356</v>
      </c>
      <c r="BE884" s="320" t="s">
        <v>22</v>
      </c>
      <c r="BF884" s="320"/>
      <c r="BG884" s="320"/>
      <c r="BH884" s="320">
        <v>4</v>
      </c>
      <c r="BI884" s="320">
        <v>4</v>
      </c>
      <c r="BJ884" s="320"/>
      <c r="BK884" s="320">
        <v>4</v>
      </c>
      <c r="BL884" s="320">
        <v>2</v>
      </c>
      <c r="BM884" s="320"/>
      <c r="BN884" s="320" t="s">
        <v>837</v>
      </c>
      <c r="BO884" s="381">
        <v>43497.483148148145</v>
      </c>
    </row>
    <row r="885" spans="1:67" ht="15" x14ac:dyDescent="0.25">
      <c r="A885" s="244" t="str">
        <f>IFERROR(LOOKUP(H885,BLIOTECAS!$D$2:$D$30,BLIOTECAS!$C$2:$C$30),"N/C")</f>
        <v>F. Filología</v>
      </c>
      <c r="B885" s="243" t="str">
        <f>IFERROR(LOOKUP(H885,BLIOTECAS!$D$2:$D$29,BLIOTECAS!$E$2:$E$29),"N/C")</f>
        <v>Humanidades</v>
      </c>
      <c r="C885" s="243">
        <f>LOOKUP(H885,BLIOTECAS!$D$2:$D$30,BLIOTECAS!$F$2:$F$30)</f>
        <v>1</v>
      </c>
      <c r="D885" s="320">
        <v>900</v>
      </c>
      <c r="E885" s="320"/>
      <c r="F885" s="320"/>
      <c r="G885" s="320">
        <v>1</v>
      </c>
      <c r="H885" s="320">
        <v>14</v>
      </c>
      <c r="I885" s="320"/>
      <c r="J885" s="320">
        <v>4</v>
      </c>
      <c r="K885" s="320">
        <v>4</v>
      </c>
      <c r="L885" s="320"/>
      <c r="M885" s="320">
        <v>14</v>
      </c>
      <c r="N885" s="320">
        <v>29</v>
      </c>
      <c r="O885" s="320">
        <v>16</v>
      </c>
      <c r="P885" s="320" t="s">
        <v>838</v>
      </c>
      <c r="Q885" s="320"/>
      <c r="R885" s="320"/>
      <c r="S885" s="320">
        <v>4</v>
      </c>
      <c r="T885" s="320">
        <v>4</v>
      </c>
      <c r="U885" s="320"/>
      <c r="V885" s="320">
        <v>3</v>
      </c>
      <c r="W885" s="320">
        <v>1</v>
      </c>
      <c r="X885" s="320"/>
      <c r="Y885" s="320"/>
      <c r="Z885" s="320"/>
      <c r="AA885" s="320"/>
      <c r="AB885" s="320"/>
      <c r="AC885" s="320"/>
      <c r="AD885" s="320">
        <v>4</v>
      </c>
      <c r="AE885" s="320">
        <v>1</v>
      </c>
      <c r="AF885" s="320">
        <v>2</v>
      </c>
      <c r="AG885" s="320">
        <v>4</v>
      </c>
      <c r="AH885" s="320">
        <v>4</v>
      </c>
      <c r="AI885" s="320">
        <v>3</v>
      </c>
      <c r="AJ885" s="320">
        <v>5</v>
      </c>
      <c r="AK885" s="320">
        <v>4</v>
      </c>
      <c r="AL885" s="320">
        <v>4</v>
      </c>
      <c r="AM885" s="320">
        <v>4</v>
      </c>
      <c r="AN885" s="320">
        <v>2</v>
      </c>
      <c r="AO885" s="320">
        <v>2</v>
      </c>
      <c r="AP885" s="320">
        <v>4</v>
      </c>
      <c r="AQ885" s="320">
        <v>2</v>
      </c>
      <c r="AR885" s="320">
        <v>3</v>
      </c>
      <c r="AS885" s="320">
        <v>2</v>
      </c>
      <c r="AT885" s="320" t="s">
        <v>22</v>
      </c>
      <c r="AU885" s="320">
        <v>3</v>
      </c>
      <c r="AV885" s="320"/>
      <c r="AW885" s="320">
        <v>3</v>
      </c>
      <c r="AX885" s="320">
        <v>3</v>
      </c>
      <c r="AY885" s="320">
        <v>4</v>
      </c>
      <c r="AZ885" s="320">
        <v>4</v>
      </c>
      <c r="BA885" s="320">
        <v>3</v>
      </c>
      <c r="BB885" s="320">
        <v>3</v>
      </c>
      <c r="BC885" s="320"/>
      <c r="BD885" s="320"/>
      <c r="BE885" s="320" t="s">
        <v>22</v>
      </c>
      <c r="BF885" s="320"/>
      <c r="BG885" s="320"/>
      <c r="BH885" s="320">
        <v>4</v>
      </c>
      <c r="BI885" s="320">
        <v>4</v>
      </c>
      <c r="BJ885" s="320"/>
      <c r="BK885" s="320">
        <v>3</v>
      </c>
      <c r="BL885" s="320">
        <v>2</v>
      </c>
      <c r="BM885" s="320"/>
      <c r="BN885" s="320" t="s">
        <v>839</v>
      </c>
      <c r="BO885" s="381">
        <v>43497.483182870368</v>
      </c>
    </row>
    <row r="886" spans="1:67" ht="15" x14ac:dyDescent="0.25">
      <c r="A886" s="244" t="str">
        <f>IFERROR(LOOKUP(H886,BLIOTECAS!$D$2:$D$30,BLIOTECAS!$C$2:$C$30),"N/C")</f>
        <v>F. Derecho</v>
      </c>
      <c r="B886" s="243" t="str">
        <f>IFERROR(LOOKUP(H886,BLIOTECAS!$D$2:$D$29,BLIOTECAS!$E$2:$E$29),"N/C")</f>
        <v>Ciencias Sociales</v>
      </c>
      <c r="C886" s="243">
        <f>LOOKUP(H886,BLIOTECAS!$D$2:$D$30,BLIOTECAS!$F$2:$F$30)</f>
        <v>3</v>
      </c>
      <c r="D886" s="320">
        <v>901</v>
      </c>
      <c r="E886" s="320"/>
      <c r="F886" s="320"/>
      <c r="G886" s="320">
        <v>1</v>
      </c>
      <c r="H886" s="320">
        <v>11</v>
      </c>
      <c r="I886" s="320"/>
      <c r="J886" s="320">
        <v>2</v>
      </c>
      <c r="K886" s="320">
        <v>3</v>
      </c>
      <c r="L886" s="320"/>
      <c r="M886" s="320">
        <v>29</v>
      </c>
      <c r="N886" s="320">
        <v>5</v>
      </c>
      <c r="O886" s="320"/>
      <c r="P886" s="320"/>
      <c r="Q886" s="320"/>
      <c r="R886" s="320"/>
      <c r="S886" s="320">
        <v>5</v>
      </c>
      <c r="T886" s="320">
        <v>3</v>
      </c>
      <c r="U886" s="320">
        <v>5</v>
      </c>
      <c r="V886" s="320">
        <v>5</v>
      </c>
      <c r="W886" s="320"/>
      <c r="X886" s="320"/>
      <c r="Y886" s="320"/>
      <c r="Z886" s="320"/>
      <c r="AA886" s="320"/>
      <c r="AB886" s="320"/>
      <c r="AC886" s="320"/>
      <c r="AD886" s="320">
        <v>3</v>
      </c>
      <c r="AE886" s="320">
        <v>1</v>
      </c>
      <c r="AF886" s="320">
        <v>1</v>
      </c>
      <c r="AG886" s="320">
        <v>5</v>
      </c>
      <c r="AH886" s="320">
        <v>5</v>
      </c>
      <c r="AI886" s="320">
        <v>4</v>
      </c>
      <c r="AJ886" s="320">
        <v>5</v>
      </c>
      <c r="AK886" s="320">
        <v>1</v>
      </c>
      <c r="AL886" s="320">
        <v>6</v>
      </c>
      <c r="AM886" s="320">
        <v>3</v>
      </c>
      <c r="AN886" s="320">
        <v>3</v>
      </c>
      <c r="AO886" s="320">
        <v>3</v>
      </c>
      <c r="AP886" s="320">
        <v>4</v>
      </c>
      <c r="AQ886" s="320">
        <v>5</v>
      </c>
      <c r="AR886" s="320">
        <v>3</v>
      </c>
      <c r="AS886" s="320">
        <v>1</v>
      </c>
      <c r="AT886" s="320" t="s">
        <v>22</v>
      </c>
      <c r="AU886" s="320">
        <v>1</v>
      </c>
      <c r="AV886" s="320"/>
      <c r="AW886" s="320">
        <v>5</v>
      </c>
      <c r="AX886" s="320">
        <v>4</v>
      </c>
      <c r="AY886" s="320">
        <v>3</v>
      </c>
      <c r="AZ886" s="320">
        <v>3</v>
      </c>
      <c r="BA886" s="320">
        <v>1</v>
      </c>
      <c r="BB886" s="320">
        <v>5</v>
      </c>
      <c r="BC886" s="320"/>
      <c r="BD886" s="320" t="s">
        <v>22</v>
      </c>
      <c r="BE886" s="320" t="s">
        <v>22</v>
      </c>
      <c r="BF886" s="320"/>
      <c r="BG886" s="320"/>
      <c r="BH886" s="320">
        <v>4</v>
      </c>
      <c r="BI886" s="320">
        <v>5</v>
      </c>
      <c r="BJ886" s="320"/>
      <c r="BK886" s="320">
        <v>5</v>
      </c>
      <c r="BL886" s="320">
        <v>4</v>
      </c>
      <c r="BM886" s="320"/>
      <c r="BN886" s="320" t="s">
        <v>840</v>
      </c>
      <c r="BO886" s="381">
        <v>43497.483449074076</v>
      </c>
    </row>
    <row r="887" spans="1:67" ht="15" x14ac:dyDescent="0.25">
      <c r="A887" s="244" t="str">
        <f>IFERROR(LOOKUP(H887,BLIOTECAS!$D$2:$D$30,BLIOTECAS!$C$2:$C$30),"N/C")</f>
        <v>F. Ciencias Económicas y Empresariales</v>
      </c>
      <c r="B887" s="243" t="str">
        <f>IFERROR(LOOKUP(H887,BLIOTECAS!$D$2:$D$29,BLIOTECAS!$E$2:$E$29),"N/C")</f>
        <v>Ciencias Sociales</v>
      </c>
      <c r="C887" s="243">
        <f>LOOKUP(H887,BLIOTECAS!$D$2:$D$30,BLIOTECAS!$F$2:$F$30)</f>
        <v>3</v>
      </c>
      <c r="D887" s="320">
        <v>902</v>
      </c>
      <c r="E887" s="320"/>
      <c r="F887" s="320"/>
      <c r="G887" s="320">
        <v>1</v>
      </c>
      <c r="H887" s="320">
        <v>5</v>
      </c>
      <c r="I887" s="320"/>
      <c r="J887" s="320">
        <v>5</v>
      </c>
      <c r="K887" s="320">
        <v>5</v>
      </c>
      <c r="L887" s="320"/>
      <c r="M887" s="320">
        <v>5</v>
      </c>
      <c r="N887" s="320"/>
      <c r="O887" s="320"/>
      <c r="P887" s="320"/>
      <c r="Q887" s="320"/>
      <c r="R887" s="320"/>
      <c r="S887" s="320">
        <v>4</v>
      </c>
      <c r="T887" s="320">
        <v>4</v>
      </c>
      <c r="U887" s="320">
        <v>3</v>
      </c>
      <c r="V887" s="320">
        <v>2</v>
      </c>
      <c r="W887" s="320"/>
      <c r="X887" s="320"/>
      <c r="Y887" s="320">
        <v>3</v>
      </c>
      <c r="Z887" s="320">
        <v>4</v>
      </c>
      <c r="AA887" s="320">
        <v>12</v>
      </c>
      <c r="AB887" s="320"/>
      <c r="AC887" s="320"/>
      <c r="AD887" s="320">
        <v>1</v>
      </c>
      <c r="AE887" s="320">
        <v>2</v>
      </c>
      <c r="AF887" s="320">
        <v>4</v>
      </c>
      <c r="AG887" s="320">
        <v>1</v>
      </c>
      <c r="AH887" s="320">
        <v>5</v>
      </c>
      <c r="AI887" s="320">
        <v>5</v>
      </c>
      <c r="AJ887" s="320">
        <v>4</v>
      </c>
      <c r="AK887" s="320">
        <v>4</v>
      </c>
      <c r="AL887" s="320">
        <v>6</v>
      </c>
      <c r="AM887" s="320">
        <v>3</v>
      </c>
      <c r="AN887" s="320">
        <v>4</v>
      </c>
      <c r="AO887" s="320">
        <v>5</v>
      </c>
      <c r="AP887" s="320">
        <v>4</v>
      </c>
      <c r="AQ887" s="320">
        <v>5</v>
      </c>
      <c r="AR887" s="320">
        <v>3</v>
      </c>
      <c r="AS887" s="320">
        <v>4</v>
      </c>
      <c r="AT887" s="320" t="s">
        <v>356</v>
      </c>
      <c r="AU887" s="320">
        <v>5</v>
      </c>
      <c r="AV887" s="320"/>
      <c r="AW887" s="320">
        <v>4</v>
      </c>
      <c r="AX887" s="320">
        <v>4</v>
      </c>
      <c r="AY887" s="320">
        <v>4</v>
      </c>
      <c r="AZ887" s="320">
        <v>5</v>
      </c>
      <c r="BA887" s="320">
        <v>5</v>
      </c>
      <c r="BB887" s="320">
        <v>4</v>
      </c>
      <c r="BC887" s="320"/>
      <c r="BD887" s="320" t="s">
        <v>22</v>
      </c>
      <c r="BE887" s="320"/>
      <c r="BF887" s="320"/>
      <c r="BG887" s="320"/>
      <c r="BH887" s="320">
        <v>4</v>
      </c>
      <c r="BI887" s="320">
        <v>5</v>
      </c>
      <c r="BJ887" s="320"/>
      <c r="BK887" s="320">
        <v>4</v>
      </c>
      <c r="BL887" s="320">
        <v>5</v>
      </c>
      <c r="BM887" s="320"/>
      <c r="BN887" s="320" t="s">
        <v>841</v>
      </c>
      <c r="BO887" s="381">
        <v>43497.483495370368</v>
      </c>
    </row>
    <row r="888" spans="1:67" ht="15" x14ac:dyDescent="0.25">
      <c r="A888" s="244" t="str">
        <f>IFERROR(LOOKUP(H888,BLIOTECAS!$D$2:$D$30,BLIOTECAS!$C$2:$C$30),"N/C")</f>
        <v>F. Educación - Centro de Formación del Profesorado</v>
      </c>
      <c r="B888" s="243" t="str">
        <f>IFERROR(LOOKUP(H888,BLIOTECAS!$D$2:$D$29,BLIOTECAS!$E$2:$E$29),"N/C")</f>
        <v>Humanidades</v>
      </c>
      <c r="C888" s="243">
        <f>LOOKUP(H888,BLIOTECAS!$D$2:$D$30,BLIOTECAS!$F$2:$F$30)</f>
        <v>1</v>
      </c>
      <c r="D888" s="320">
        <v>903</v>
      </c>
      <c r="E888" s="320"/>
      <c r="F888" s="320"/>
      <c r="G888" s="320">
        <v>1</v>
      </c>
      <c r="H888" s="320">
        <v>12</v>
      </c>
      <c r="I888" s="320"/>
      <c r="J888" s="320">
        <v>4</v>
      </c>
      <c r="K888" s="320">
        <v>3</v>
      </c>
      <c r="L888" s="320"/>
      <c r="M888" s="320">
        <v>12</v>
      </c>
      <c r="N888" s="320">
        <v>26</v>
      </c>
      <c r="O888" s="320">
        <v>20</v>
      </c>
      <c r="P888" s="320"/>
      <c r="Q888" s="320"/>
      <c r="R888" s="320"/>
      <c r="S888" s="320">
        <v>3</v>
      </c>
      <c r="T888" s="320">
        <v>3</v>
      </c>
      <c r="U888" s="320">
        <v>3</v>
      </c>
      <c r="V888" s="320">
        <v>2</v>
      </c>
      <c r="W888" s="320">
        <v>1</v>
      </c>
      <c r="X888" s="320">
        <v>2</v>
      </c>
      <c r="Y888" s="320"/>
      <c r="Z888" s="320"/>
      <c r="AA888" s="320"/>
      <c r="AB888" s="320"/>
      <c r="AC888" s="320"/>
      <c r="AD888" s="320">
        <v>4</v>
      </c>
      <c r="AE888" s="320">
        <v>3</v>
      </c>
      <c r="AF888" s="320">
        <v>2</v>
      </c>
      <c r="AG888" s="320">
        <v>2</v>
      </c>
      <c r="AH888" s="320">
        <v>4</v>
      </c>
      <c r="AI888" s="320">
        <v>3</v>
      </c>
      <c r="AJ888" s="320">
        <v>4</v>
      </c>
      <c r="AK888" s="320">
        <v>3</v>
      </c>
      <c r="AL888" s="320">
        <v>3</v>
      </c>
      <c r="AM888" s="320">
        <v>4</v>
      </c>
      <c r="AN888" s="320">
        <v>4</v>
      </c>
      <c r="AO888" s="320">
        <v>4</v>
      </c>
      <c r="AP888" s="320">
        <v>4</v>
      </c>
      <c r="AQ888" s="320">
        <v>4</v>
      </c>
      <c r="AR888" s="320">
        <v>3</v>
      </c>
      <c r="AS888" s="320">
        <v>4</v>
      </c>
      <c r="AT888" s="320" t="s">
        <v>356</v>
      </c>
      <c r="AU888" s="320">
        <v>3</v>
      </c>
      <c r="AV888" s="320"/>
      <c r="AW888" s="320">
        <v>3</v>
      </c>
      <c r="AX888" s="320">
        <v>4</v>
      </c>
      <c r="AY888" s="320">
        <v>4</v>
      </c>
      <c r="AZ888" s="320">
        <v>4</v>
      </c>
      <c r="BA888" s="320">
        <v>4</v>
      </c>
      <c r="BB888" s="320"/>
      <c r="BC888" s="320"/>
      <c r="BD888" s="320" t="s">
        <v>22</v>
      </c>
      <c r="BE888" s="320" t="s">
        <v>22</v>
      </c>
      <c r="BF888" s="320"/>
      <c r="BG888" s="320"/>
      <c r="BH888" s="320">
        <v>3</v>
      </c>
      <c r="BI888" s="320">
        <v>3</v>
      </c>
      <c r="BJ888" s="320"/>
      <c r="BK888" s="320">
        <v>4</v>
      </c>
      <c r="BL888" s="320">
        <v>4</v>
      </c>
      <c r="BM888" s="320"/>
      <c r="BN888" s="320"/>
      <c r="BO888" s="381">
        <v>43497.483634259261</v>
      </c>
    </row>
    <row r="889" spans="1:67" ht="15" x14ac:dyDescent="0.25">
      <c r="A889" s="244" t="str">
        <f>IFERROR(LOOKUP(H889,BLIOTECAS!$D$2:$D$30,BLIOTECAS!$C$2:$C$30),"N/C")</f>
        <v>F. Educación - Centro de Formación del Profesorado</v>
      </c>
      <c r="B889" s="243" t="str">
        <f>IFERROR(LOOKUP(H889,BLIOTECAS!$D$2:$D$29,BLIOTECAS!$E$2:$E$29),"N/C")</f>
        <v>Humanidades</v>
      </c>
      <c r="C889" s="243">
        <f>LOOKUP(H889,BLIOTECAS!$D$2:$D$30,BLIOTECAS!$F$2:$F$30)</f>
        <v>1</v>
      </c>
      <c r="D889" s="320">
        <v>904</v>
      </c>
      <c r="E889" s="320"/>
      <c r="F889" s="320"/>
      <c r="G889" s="320">
        <v>1</v>
      </c>
      <c r="H889" s="320">
        <v>12</v>
      </c>
      <c r="I889" s="320"/>
      <c r="J889" s="320">
        <v>3</v>
      </c>
      <c r="K889" s="320">
        <v>3</v>
      </c>
      <c r="L889" s="320"/>
      <c r="M889" s="320">
        <v>29</v>
      </c>
      <c r="N889" s="320">
        <v>12</v>
      </c>
      <c r="O889" s="320"/>
      <c r="P889" s="320"/>
      <c r="Q889" s="320"/>
      <c r="R889" s="320"/>
      <c r="S889" s="320">
        <v>4</v>
      </c>
      <c r="T889" s="320">
        <v>3</v>
      </c>
      <c r="U889" s="320">
        <v>4</v>
      </c>
      <c r="V889" s="320">
        <v>2</v>
      </c>
      <c r="W889" s="320"/>
      <c r="X889" s="320">
        <v>2</v>
      </c>
      <c r="Y889" s="320"/>
      <c r="Z889" s="320"/>
      <c r="AA889" s="320"/>
      <c r="AB889" s="320"/>
      <c r="AC889" s="320"/>
      <c r="AD889" s="320">
        <v>5</v>
      </c>
      <c r="AE889" s="320">
        <v>5</v>
      </c>
      <c r="AF889" s="320">
        <v>3</v>
      </c>
      <c r="AG889" s="320">
        <v>5</v>
      </c>
      <c r="AH889" s="320">
        <v>3</v>
      </c>
      <c r="AI889" s="320">
        <v>5</v>
      </c>
      <c r="AJ889" s="320"/>
      <c r="AK889" s="320">
        <v>4</v>
      </c>
      <c r="AL889" s="320">
        <v>4</v>
      </c>
      <c r="AM889" s="320">
        <v>4</v>
      </c>
      <c r="AN889" s="320">
        <v>5</v>
      </c>
      <c r="AO889" s="320">
        <v>5</v>
      </c>
      <c r="AP889" s="320">
        <v>4</v>
      </c>
      <c r="AQ889" s="320">
        <v>5</v>
      </c>
      <c r="AR889" s="320">
        <v>3</v>
      </c>
      <c r="AS889" s="320">
        <v>4</v>
      </c>
      <c r="AT889" s="320" t="s">
        <v>22</v>
      </c>
      <c r="AU889" s="320">
        <v>4</v>
      </c>
      <c r="AV889" s="320"/>
      <c r="AW889" s="320">
        <v>5</v>
      </c>
      <c r="AX889" s="320">
        <v>5</v>
      </c>
      <c r="AY889" s="320">
        <v>5</v>
      </c>
      <c r="AZ889" s="320">
        <v>5</v>
      </c>
      <c r="BA889" s="320">
        <v>5</v>
      </c>
      <c r="BB889" s="320">
        <v>5</v>
      </c>
      <c r="BC889" s="320"/>
      <c r="BD889" s="320" t="s">
        <v>22</v>
      </c>
      <c r="BE889" s="320" t="s">
        <v>22</v>
      </c>
      <c r="BF889" s="320"/>
      <c r="BG889" s="320"/>
      <c r="BH889" s="320">
        <v>3</v>
      </c>
      <c r="BI889" s="320">
        <v>3</v>
      </c>
      <c r="BJ889" s="320"/>
      <c r="BK889" s="320">
        <v>4</v>
      </c>
      <c r="BL889" s="320">
        <v>4</v>
      </c>
      <c r="BM889" s="320"/>
      <c r="BN889" s="320"/>
      <c r="BO889" s="381">
        <v>43497.48369212963</v>
      </c>
    </row>
    <row r="890" spans="1:67" ht="15" x14ac:dyDescent="0.25">
      <c r="A890" s="244" t="str">
        <f>IFERROR(LOOKUP(H890,BLIOTECAS!$D$2:$D$30,BLIOTECAS!$C$2:$C$30),"N/C")</f>
        <v>F. Derecho</v>
      </c>
      <c r="B890" s="243" t="str">
        <f>IFERROR(LOOKUP(H890,BLIOTECAS!$D$2:$D$29,BLIOTECAS!$E$2:$E$29),"N/C")</f>
        <v>Ciencias Sociales</v>
      </c>
      <c r="C890" s="243">
        <f>LOOKUP(H890,BLIOTECAS!$D$2:$D$30,BLIOTECAS!$F$2:$F$30)</f>
        <v>3</v>
      </c>
      <c r="D890" s="320">
        <v>905</v>
      </c>
      <c r="E890" s="320"/>
      <c r="F890" s="320"/>
      <c r="G890" s="320">
        <v>1</v>
      </c>
      <c r="H890" s="320">
        <v>11</v>
      </c>
      <c r="I890" s="320"/>
      <c r="J890" s="320">
        <v>3</v>
      </c>
      <c r="K890" s="320">
        <v>3</v>
      </c>
      <c r="L890" s="320"/>
      <c r="M890" s="320">
        <v>29</v>
      </c>
      <c r="N890" s="320"/>
      <c r="O890" s="320"/>
      <c r="P890" s="320" t="s">
        <v>842</v>
      </c>
      <c r="Q890" s="320"/>
      <c r="R890" s="320"/>
      <c r="S890" s="320">
        <v>4</v>
      </c>
      <c r="T890" s="320">
        <v>5</v>
      </c>
      <c r="U890" s="320">
        <v>4</v>
      </c>
      <c r="V890" s="320">
        <v>2</v>
      </c>
      <c r="W890" s="320"/>
      <c r="X890" s="320"/>
      <c r="Y890" s="320">
        <v>3</v>
      </c>
      <c r="Z890" s="320"/>
      <c r="AA890" s="320"/>
      <c r="AB890" s="320"/>
      <c r="AC890" s="320"/>
      <c r="AD890" s="320">
        <v>3</v>
      </c>
      <c r="AE890" s="320">
        <v>1</v>
      </c>
      <c r="AF890" s="320">
        <v>2</v>
      </c>
      <c r="AG890" s="320">
        <v>3</v>
      </c>
      <c r="AH890" s="320">
        <v>5</v>
      </c>
      <c r="AI890" s="320">
        <v>4</v>
      </c>
      <c r="AJ890" s="320">
        <v>4</v>
      </c>
      <c r="AK890" s="320">
        <v>2</v>
      </c>
      <c r="AL890" s="320">
        <v>3</v>
      </c>
      <c r="AM890" s="320">
        <v>3</v>
      </c>
      <c r="AN890" s="320">
        <v>3</v>
      </c>
      <c r="AO890" s="320">
        <v>1</v>
      </c>
      <c r="AP890" s="320">
        <v>3</v>
      </c>
      <c r="AQ890" s="320">
        <v>3</v>
      </c>
      <c r="AR890" s="320">
        <v>3</v>
      </c>
      <c r="AS890" s="320">
        <v>3</v>
      </c>
      <c r="AT890" s="320" t="s">
        <v>22</v>
      </c>
      <c r="AU890" s="320">
        <v>3</v>
      </c>
      <c r="AV890" s="320"/>
      <c r="AW890" s="320">
        <v>3</v>
      </c>
      <c r="AX890" s="320">
        <v>3</v>
      </c>
      <c r="AY890" s="320">
        <v>3</v>
      </c>
      <c r="AZ890" s="320">
        <v>5</v>
      </c>
      <c r="BA890" s="320">
        <v>2</v>
      </c>
      <c r="BB890" s="320">
        <v>5</v>
      </c>
      <c r="BC890" s="320"/>
      <c r="BD890" s="320" t="s">
        <v>22</v>
      </c>
      <c r="BE890" s="320" t="s">
        <v>22</v>
      </c>
      <c r="BF890" s="320"/>
      <c r="BG890" s="320"/>
      <c r="BH890" s="320">
        <v>4</v>
      </c>
      <c r="BI890" s="320">
        <v>5</v>
      </c>
      <c r="BJ890" s="320"/>
      <c r="BK890" s="320">
        <v>3</v>
      </c>
      <c r="BL890" s="320">
        <v>1</v>
      </c>
      <c r="BM890" s="320"/>
      <c r="BN890" s="320" t="s">
        <v>843</v>
      </c>
      <c r="BO890" s="381">
        <v>43497.483831018515</v>
      </c>
    </row>
    <row r="891" spans="1:67" ht="15" x14ac:dyDescent="0.25">
      <c r="A891" s="244" t="str">
        <f>IFERROR(LOOKUP(H891,BLIOTECAS!$D$2:$D$30,BLIOTECAS!$C$2:$C$30),"N/C")</f>
        <v>F. Ciencias de la Información</v>
      </c>
      <c r="B891" s="243" t="str">
        <f>IFERROR(LOOKUP(H891,BLIOTECAS!$D$2:$D$29,BLIOTECAS!$E$2:$E$29),"N/C")</f>
        <v>Ciencias Sociales</v>
      </c>
      <c r="C891" s="243">
        <f>LOOKUP(H891,BLIOTECAS!$D$2:$D$30,BLIOTECAS!$F$2:$F$30)</f>
        <v>3</v>
      </c>
      <c r="D891" s="320">
        <v>906</v>
      </c>
      <c r="E891" s="320"/>
      <c r="F891" s="320"/>
      <c r="G891" s="320">
        <v>1</v>
      </c>
      <c r="H891" s="320">
        <v>4</v>
      </c>
      <c r="I891" s="320"/>
      <c r="J891" s="320">
        <v>3</v>
      </c>
      <c r="K891" s="320">
        <v>2</v>
      </c>
      <c r="L891" s="320"/>
      <c r="M891" s="320">
        <v>4</v>
      </c>
      <c r="N891" s="320">
        <v>4</v>
      </c>
      <c r="O891" s="320">
        <v>4</v>
      </c>
      <c r="P891" s="320"/>
      <c r="Q891" s="320"/>
      <c r="R891" s="320"/>
      <c r="S891" s="320">
        <v>5</v>
      </c>
      <c r="T891" s="320">
        <v>4</v>
      </c>
      <c r="U891" s="320">
        <v>4</v>
      </c>
      <c r="V891" s="320">
        <v>5</v>
      </c>
      <c r="W891" s="320"/>
      <c r="X891" s="320">
        <v>2</v>
      </c>
      <c r="Y891" s="320"/>
      <c r="Z891" s="320">
        <v>4</v>
      </c>
      <c r="AA891" s="320">
        <v>0</v>
      </c>
      <c r="AB891" s="320"/>
      <c r="AC891" s="320"/>
      <c r="AD891" s="320">
        <v>2</v>
      </c>
      <c r="AE891" s="320">
        <v>1</v>
      </c>
      <c r="AF891" s="320">
        <v>3</v>
      </c>
      <c r="AG891" s="320">
        <v>4</v>
      </c>
      <c r="AH891" s="320">
        <v>5</v>
      </c>
      <c r="AI891" s="320">
        <v>5</v>
      </c>
      <c r="AJ891" s="320">
        <v>5</v>
      </c>
      <c r="AK891" s="320">
        <v>5</v>
      </c>
      <c r="AL891" s="320">
        <v>3</v>
      </c>
      <c r="AM891" s="320">
        <v>4</v>
      </c>
      <c r="AN891" s="320">
        <v>5</v>
      </c>
      <c r="AO891" s="320">
        <v>5</v>
      </c>
      <c r="AP891" s="320">
        <v>5</v>
      </c>
      <c r="AQ891" s="320">
        <v>5</v>
      </c>
      <c r="AR891" s="320">
        <v>5</v>
      </c>
      <c r="AS891" s="320">
        <v>4</v>
      </c>
      <c r="AT891" s="320" t="s">
        <v>356</v>
      </c>
      <c r="AU891" s="320">
        <v>5</v>
      </c>
      <c r="AV891" s="320"/>
      <c r="AW891" s="320">
        <v>5</v>
      </c>
      <c r="AX891" s="320">
        <v>4</v>
      </c>
      <c r="AY891" s="320">
        <v>4</v>
      </c>
      <c r="AZ891" s="320">
        <v>5</v>
      </c>
      <c r="BA891" s="320">
        <v>5</v>
      </c>
      <c r="BB891" s="320">
        <v>5</v>
      </c>
      <c r="BC891" s="320"/>
      <c r="BD891" s="320" t="s">
        <v>22</v>
      </c>
      <c r="BE891" s="320" t="s">
        <v>356</v>
      </c>
      <c r="BF891" s="320"/>
      <c r="BG891" s="320"/>
      <c r="BH891" s="320">
        <v>5</v>
      </c>
      <c r="BI891" s="320">
        <v>5</v>
      </c>
      <c r="BJ891" s="320"/>
      <c r="BK891" s="320">
        <v>4</v>
      </c>
      <c r="BL891" s="320">
        <v>3</v>
      </c>
      <c r="BM891" s="320"/>
      <c r="BN891" s="320" t="s">
        <v>844</v>
      </c>
      <c r="BO891" s="381">
        <v>43497.483900462961</v>
      </c>
    </row>
    <row r="892" spans="1:67" ht="15" x14ac:dyDescent="0.25">
      <c r="A892" s="244" t="str">
        <f>IFERROR(LOOKUP(H892,BLIOTECAS!$D$2:$D$30,BLIOTECAS!$C$2:$C$30),"N/C")</f>
        <v>F. Bellas Artes</v>
      </c>
      <c r="B892" s="243" t="str">
        <f>IFERROR(LOOKUP(H892,BLIOTECAS!$D$2:$D$29,BLIOTECAS!$E$2:$E$29),"N/C")</f>
        <v>Humanidades</v>
      </c>
      <c r="C892" s="243">
        <f>LOOKUP(H892,BLIOTECAS!$D$2:$D$30,BLIOTECAS!$F$2:$F$30)</f>
        <v>1</v>
      </c>
      <c r="D892" s="320">
        <v>907</v>
      </c>
      <c r="E892" s="320"/>
      <c r="F892" s="320"/>
      <c r="G892" s="320">
        <v>1</v>
      </c>
      <c r="H892" s="320">
        <v>1</v>
      </c>
      <c r="I892" s="320"/>
      <c r="J892" s="320">
        <v>3</v>
      </c>
      <c r="K892" s="320">
        <v>4</v>
      </c>
      <c r="L892" s="320"/>
      <c r="M892" s="320">
        <v>1</v>
      </c>
      <c r="N892" s="320">
        <v>4</v>
      </c>
      <c r="O892" s="320">
        <v>12</v>
      </c>
      <c r="P892" s="320" t="s">
        <v>845</v>
      </c>
      <c r="Q892" s="320"/>
      <c r="R892" s="320"/>
      <c r="S892" s="320">
        <v>5</v>
      </c>
      <c r="T892" s="320">
        <v>5</v>
      </c>
      <c r="U892" s="320">
        <v>4</v>
      </c>
      <c r="V892" s="320">
        <v>3</v>
      </c>
      <c r="W892" s="320">
        <v>1</v>
      </c>
      <c r="X892" s="320"/>
      <c r="Y892" s="320"/>
      <c r="Z892" s="320"/>
      <c r="AA892" s="320"/>
      <c r="AB892" s="320"/>
      <c r="AC892" s="320"/>
      <c r="AD892" s="320">
        <v>2</v>
      </c>
      <c r="AE892" s="320">
        <v>1</v>
      </c>
      <c r="AF892" s="320">
        <v>1</v>
      </c>
      <c r="AG892" s="320">
        <v>2</v>
      </c>
      <c r="AH892" s="320">
        <v>5</v>
      </c>
      <c r="AI892" s="320">
        <v>5</v>
      </c>
      <c r="AJ892" s="320">
        <v>4</v>
      </c>
      <c r="AK892" s="320">
        <v>4</v>
      </c>
      <c r="AL892" s="320">
        <v>4</v>
      </c>
      <c r="AM892" s="320">
        <v>4</v>
      </c>
      <c r="AN892" s="320">
        <v>4</v>
      </c>
      <c r="AO892" s="320">
        <v>4</v>
      </c>
      <c r="AP892" s="320">
        <v>4</v>
      </c>
      <c r="AQ892" s="320">
        <v>4</v>
      </c>
      <c r="AR892" s="320">
        <v>3</v>
      </c>
      <c r="AS892" s="320">
        <v>5</v>
      </c>
      <c r="AT892" s="320" t="s">
        <v>356</v>
      </c>
      <c r="AU892" s="320">
        <v>5</v>
      </c>
      <c r="AV892" s="320"/>
      <c r="AW892" s="320">
        <v>5</v>
      </c>
      <c r="AX892" s="320">
        <v>4</v>
      </c>
      <c r="AY892" s="320">
        <v>5</v>
      </c>
      <c r="AZ892" s="320">
        <v>4</v>
      </c>
      <c r="BA892" s="320">
        <v>4</v>
      </c>
      <c r="BB892" s="320">
        <v>5</v>
      </c>
      <c r="BC892" s="320"/>
      <c r="BD892" s="320" t="s">
        <v>356</v>
      </c>
      <c r="BE892" s="320" t="s">
        <v>22</v>
      </c>
      <c r="BF892" s="320"/>
      <c r="BG892" s="320"/>
      <c r="BH892" s="320">
        <v>4</v>
      </c>
      <c r="BI892" s="320">
        <v>4</v>
      </c>
      <c r="BJ892" s="320"/>
      <c r="BK892" s="320">
        <v>5</v>
      </c>
      <c r="BL892" s="320">
        <v>4</v>
      </c>
      <c r="BM892" s="320"/>
      <c r="BN892" s="320"/>
      <c r="BO892" s="381">
        <v>43497.484282407408</v>
      </c>
    </row>
    <row r="893" spans="1:67" ht="15" x14ac:dyDescent="0.25">
      <c r="A893" s="244" t="str">
        <f>IFERROR(LOOKUP(H893,BLIOTECAS!$D$2:$D$30,BLIOTECAS!$C$2:$C$30),"N/C")</f>
        <v>F. Derecho</v>
      </c>
      <c r="B893" s="243" t="str">
        <f>IFERROR(LOOKUP(H893,BLIOTECAS!$D$2:$D$29,BLIOTECAS!$E$2:$E$29),"N/C")</f>
        <v>Ciencias Sociales</v>
      </c>
      <c r="C893" s="243">
        <f>LOOKUP(H893,BLIOTECAS!$D$2:$D$30,BLIOTECAS!$F$2:$F$30)</f>
        <v>3</v>
      </c>
      <c r="D893" s="320">
        <v>908</v>
      </c>
      <c r="E893" s="320"/>
      <c r="F893" s="320"/>
      <c r="G893" s="320">
        <v>1</v>
      </c>
      <c r="H893" s="320">
        <v>11</v>
      </c>
      <c r="I893" s="320"/>
      <c r="J893" s="320">
        <v>4</v>
      </c>
      <c r="K893" s="320">
        <v>4</v>
      </c>
      <c r="L893" s="320"/>
      <c r="M893" s="320">
        <v>29</v>
      </c>
      <c r="N893" s="320">
        <v>11</v>
      </c>
      <c r="O893" s="320"/>
      <c r="P893" s="320"/>
      <c r="Q893" s="320"/>
      <c r="R893" s="320"/>
      <c r="S893" s="320">
        <v>5</v>
      </c>
      <c r="T893" s="320">
        <v>2</v>
      </c>
      <c r="U893" s="320">
        <v>3</v>
      </c>
      <c r="V893" s="320">
        <v>2</v>
      </c>
      <c r="W893" s="320"/>
      <c r="X893" s="320">
        <v>2</v>
      </c>
      <c r="Y893" s="320"/>
      <c r="Z893" s="320"/>
      <c r="AA893" s="320"/>
      <c r="AB893" s="320"/>
      <c r="AC893" s="320"/>
      <c r="AD893" s="320">
        <v>4</v>
      </c>
      <c r="AE893" s="320">
        <v>1</v>
      </c>
      <c r="AF893" s="320">
        <v>4</v>
      </c>
      <c r="AG893" s="320">
        <v>1</v>
      </c>
      <c r="AH893" s="320"/>
      <c r="AI893" s="320">
        <v>3</v>
      </c>
      <c r="AJ893" s="320">
        <v>5</v>
      </c>
      <c r="AK893" s="320">
        <v>1</v>
      </c>
      <c r="AL893" s="320">
        <v>3</v>
      </c>
      <c r="AM893" s="320">
        <v>3</v>
      </c>
      <c r="AN893" s="320">
        <v>4</v>
      </c>
      <c r="AO893" s="320">
        <v>4</v>
      </c>
      <c r="AP893" s="320">
        <v>2</v>
      </c>
      <c r="AQ893" s="320">
        <v>3</v>
      </c>
      <c r="AR893" s="320">
        <v>2</v>
      </c>
      <c r="AS893" s="320">
        <v>2</v>
      </c>
      <c r="AT893" s="320" t="s">
        <v>22</v>
      </c>
      <c r="AU893" s="320">
        <v>3</v>
      </c>
      <c r="AV893" s="320"/>
      <c r="AW893" s="320">
        <v>3</v>
      </c>
      <c r="AX893" s="320">
        <v>2</v>
      </c>
      <c r="AY893" s="320">
        <v>3</v>
      </c>
      <c r="AZ893" s="320">
        <v>5</v>
      </c>
      <c r="BA893" s="320">
        <v>3</v>
      </c>
      <c r="BB893" s="320">
        <v>5</v>
      </c>
      <c r="BC893" s="320"/>
      <c r="BD893" s="320" t="s">
        <v>22</v>
      </c>
      <c r="BE893" s="320" t="s">
        <v>22</v>
      </c>
      <c r="BF893" s="320"/>
      <c r="BG893" s="320"/>
      <c r="BH893" s="320">
        <v>2</v>
      </c>
      <c r="BI893" s="320">
        <v>2</v>
      </c>
      <c r="BJ893" s="320"/>
      <c r="BK893" s="320">
        <v>3</v>
      </c>
      <c r="BL893" s="320">
        <v>3</v>
      </c>
      <c r="BM893" s="320"/>
      <c r="BN893" s="320" t="s">
        <v>846</v>
      </c>
      <c r="BO893" s="381">
        <v>43497.484560185185</v>
      </c>
    </row>
    <row r="894" spans="1:67" ht="15" x14ac:dyDescent="0.25">
      <c r="A894" s="244" t="str">
        <f>IFERROR(LOOKUP(H894,BLIOTECAS!$D$2:$D$30,BLIOTECAS!$C$2:$C$30),"N/C")</f>
        <v>F. Derecho</v>
      </c>
      <c r="B894" s="243" t="str">
        <f>IFERROR(LOOKUP(H894,BLIOTECAS!$D$2:$D$29,BLIOTECAS!$E$2:$E$29),"N/C")</f>
        <v>Ciencias Sociales</v>
      </c>
      <c r="C894" s="243">
        <f>LOOKUP(H894,BLIOTECAS!$D$2:$D$30,BLIOTECAS!$F$2:$F$30)</f>
        <v>3</v>
      </c>
      <c r="D894" s="320">
        <v>909</v>
      </c>
      <c r="E894" s="320"/>
      <c r="F894" s="320"/>
      <c r="G894" s="320">
        <v>1</v>
      </c>
      <c r="H894" s="320">
        <v>11</v>
      </c>
      <c r="I894" s="320"/>
      <c r="J894" s="320">
        <v>2</v>
      </c>
      <c r="K894" s="320">
        <v>3</v>
      </c>
      <c r="L894" s="320"/>
      <c r="M894" s="320">
        <v>29</v>
      </c>
      <c r="N894" s="320">
        <v>4</v>
      </c>
      <c r="O894" s="320">
        <v>13</v>
      </c>
      <c r="P894" s="320"/>
      <c r="Q894" s="320"/>
      <c r="R894" s="320"/>
      <c r="S894" s="320">
        <v>5</v>
      </c>
      <c r="T894" s="320"/>
      <c r="U894" s="320">
        <v>5</v>
      </c>
      <c r="V894" s="320">
        <v>3</v>
      </c>
      <c r="W894" s="320"/>
      <c r="X894" s="320">
        <v>2</v>
      </c>
      <c r="Y894" s="320"/>
      <c r="Z894" s="320"/>
      <c r="AA894" s="320"/>
      <c r="AB894" s="320"/>
      <c r="AC894" s="320"/>
      <c r="AD894" s="320">
        <v>2</v>
      </c>
      <c r="AE894" s="320">
        <v>2</v>
      </c>
      <c r="AF894" s="320">
        <v>2</v>
      </c>
      <c r="AG894" s="320">
        <v>5</v>
      </c>
      <c r="AH894" s="320">
        <v>5</v>
      </c>
      <c r="AI894" s="320">
        <v>5</v>
      </c>
      <c r="AJ894" s="320">
        <v>5</v>
      </c>
      <c r="AK894" s="320">
        <v>2</v>
      </c>
      <c r="AL894" s="320">
        <v>3</v>
      </c>
      <c r="AM894" s="320">
        <v>4</v>
      </c>
      <c r="AN894" s="320">
        <v>4</v>
      </c>
      <c r="AO894" s="320">
        <v>4</v>
      </c>
      <c r="AP894" s="320">
        <v>4</v>
      </c>
      <c r="AQ894" s="320">
        <v>4</v>
      </c>
      <c r="AR894" s="320">
        <v>4</v>
      </c>
      <c r="AS894" s="320">
        <v>4</v>
      </c>
      <c r="AT894" s="320" t="s">
        <v>22</v>
      </c>
      <c r="AU894" s="320">
        <v>4</v>
      </c>
      <c r="AV894" s="320"/>
      <c r="AW894" s="320">
        <v>4</v>
      </c>
      <c r="AX894" s="320">
        <v>4</v>
      </c>
      <c r="AY894" s="320">
        <v>3</v>
      </c>
      <c r="AZ894" s="320">
        <v>4</v>
      </c>
      <c r="BA894" s="320">
        <v>3</v>
      </c>
      <c r="BB894" s="320">
        <v>4</v>
      </c>
      <c r="BC894" s="320"/>
      <c r="BD894" s="320" t="s">
        <v>356</v>
      </c>
      <c r="BE894" s="320" t="s">
        <v>356</v>
      </c>
      <c r="BF894" s="320">
        <v>3</v>
      </c>
      <c r="BG894" s="320"/>
      <c r="BH894" s="320">
        <v>5</v>
      </c>
      <c r="BI894" s="320">
        <v>5</v>
      </c>
      <c r="BJ894" s="320"/>
      <c r="BK894" s="320">
        <v>4</v>
      </c>
      <c r="BL894" s="320">
        <v>5</v>
      </c>
      <c r="BM894" s="320"/>
      <c r="BN894" s="320"/>
      <c r="BO894" s="381">
        <v>43497.484664351854</v>
      </c>
    </row>
    <row r="895" spans="1:67" ht="15" x14ac:dyDescent="0.25">
      <c r="A895" s="244" t="str">
        <f>IFERROR(LOOKUP(H895,BLIOTECAS!$D$2:$D$30,BLIOTECAS!$C$2:$C$30),"N/C")</f>
        <v>F. Trabajo Social</v>
      </c>
      <c r="B895" s="243" t="str">
        <f>IFERROR(LOOKUP(H895,BLIOTECAS!$D$2:$D$29,BLIOTECAS!$E$2:$E$29),"N/C")</f>
        <v>Ciencias Sociales</v>
      </c>
      <c r="C895" s="243">
        <f>LOOKUP(H895,BLIOTECAS!$D$2:$D$30,BLIOTECAS!$F$2:$F$30)</f>
        <v>3</v>
      </c>
      <c r="D895" s="320">
        <v>910</v>
      </c>
      <c r="E895" s="320"/>
      <c r="F895" s="320"/>
      <c r="G895" s="320">
        <v>1</v>
      </c>
      <c r="H895" s="320">
        <v>26</v>
      </c>
      <c r="I895" s="320"/>
      <c r="J895" s="320">
        <v>4</v>
      </c>
      <c r="K895" s="320">
        <v>4</v>
      </c>
      <c r="L895" s="320"/>
      <c r="M895" s="320">
        <v>26</v>
      </c>
      <c r="N895" s="320">
        <v>9</v>
      </c>
      <c r="O895" s="320"/>
      <c r="P895" s="320"/>
      <c r="Q895" s="320"/>
      <c r="R895" s="320"/>
      <c r="S895" s="320">
        <v>5</v>
      </c>
      <c r="T895" s="320">
        <v>5</v>
      </c>
      <c r="U895" s="320">
        <v>5</v>
      </c>
      <c r="V895" s="320">
        <v>5</v>
      </c>
      <c r="W895" s="320"/>
      <c r="X895" s="320"/>
      <c r="Y895" s="320"/>
      <c r="Z895" s="320"/>
      <c r="AA895" s="320"/>
      <c r="AB895" s="320"/>
      <c r="AC895" s="320"/>
      <c r="AD895" s="320">
        <v>2</v>
      </c>
      <c r="AE895" s="320">
        <v>4</v>
      </c>
      <c r="AF895" s="320">
        <v>2</v>
      </c>
      <c r="AG895" s="320">
        <v>1</v>
      </c>
      <c r="AH895" s="320">
        <v>5</v>
      </c>
      <c r="AI895" s="320">
        <v>5</v>
      </c>
      <c r="AJ895" s="320">
        <v>5</v>
      </c>
      <c r="AK895" s="320">
        <v>1</v>
      </c>
      <c r="AL895" s="320">
        <v>3</v>
      </c>
      <c r="AM895" s="320">
        <v>4</v>
      </c>
      <c r="AN895" s="320">
        <v>5</v>
      </c>
      <c r="AO895" s="320">
        <v>4</v>
      </c>
      <c r="AP895" s="320">
        <v>5</v>
      </c>
      <c r="AQ895" s="320">
        <v>5</v>
      </c>
      <c r="AR895" s="320">
        <v>4</v>
      </c>
      <c r="AS895" s="320">
        <v>4</v>
      </c>
      <c r="AT895" s="320" t="s">
        <v>22</v>
      </c>
      <c r="AU895" s="320">
        <v>4</v>
      </c>
      <c r="AV895" s="320"/>
      <c r="AW895" s="320">
        <v>5</v>
      </c>
      <c r="AX895" s="320">
        <v>3</v>
      </c>
      <c r="AY895" s="320">
        <v>4</v>
      </c>
      <c r="AZ895" s="320">
        <v>5</v>
      </c>
      <c r="BA895" s="320">
        <v>5</v>
      </c>
      <c r="BB895" s="320">
        <v>5</v>
      </c>
      <c r="BC895" s="320"/>
      <c r="BD895" s="320" t="s">
        <v>22</v>
      </c>
      <c r="BE895" s="320" t="s">
        <v>22</v>
      </c>
      <c r="BF895" s="320"/>
      <c r="BG895" s="320"/>
      <c r="BH895" s="320">
        <v>4</v>
      </c>
      <c r="BI895" s="320">
        <v>4</v>
      </c>
      <c r="BJ895" s="320"/>
      <c r="BK895" s="320">
        <v>4</v>
      </c>
      <c r="BL895" s="320"/>
      <c r="BM895" s="320"/>
      <c r="BN895" s="320"/>
      <c r="BO895" s="381">
        <v>43497.484768518516</v>
      </c>
    </row>
    <row r="896" spans="1:67" ht="15" x14ac:dyDescent="0.25">
      <c r="A896" s="244" t="str">
        <f>IFERROR(LOOKUP(H896,BLIOTECAS!$D$2:$D$30,BLIOTECAS!$C$2:$C$30),"N/C")</f>
        <v>F. Geografía e Historia</v>
      </c>
      <c r="B896" s="243" t="str">
        <f>IFERROR(LOOKUP(H896,BLIOTECAS!$D$2:$D$29,BLIOTECAS!$E$2:$E$29),"N/C")</f>
        <v>Humanidades</v>
      </c>
      <c r="C896" s="243">
        <f>LOOKUP(H896,BLIOTECAS!$D$2:$D$30,BLIOTECAS!$F$2:$F$30)</f>
        <v>1</v>
      </c>
      <c r="D896" s="320">
        <v>911</v>
      </c>
      <c r="E896" s="320"/>
      <c r="F896" s="320"/>
      <c r="G896" s="320">
        <v>1</v>
      </c>
      <c r="H896" s="320">
        <v>16</v>
      </c>
      <c r="I896" s="320"/>
      <c r="J896" s="320">
        <v>3</v>
      </c>
      <c r="K896" s="320">
        <v>3</v>
      </c>
      <c r="L896" s="320"/>
      <c r="M896" s="320">
        <v>16</v>
      </c>
      <c r="N896" s="320">
        <v>29</v>
      </c>
      <c r="O896" s="320"/>
      <c r="P896" s="320"/>
      <c r="Q896" s="320"/>
      <c r="R896" s="320"/>
      <c r="S896" s="320">
        <v>4</v>
      </c>
      <c r="T896" s="320">
        <v>5</v>
      </c>
      <c r="U896" s="320">
        <v>5</v>
      </c>
      <c r="V896" s="320">
        <v>2</v>
      </c>
      <c r="W896" s="320">
        <v>1</v>
      </c>
      <c r="X896" s="320"/>
      <c r="Y896" s="320"/>
      <c r="Z896" s="320"/>
      <c r="AA896" s="320"/>
      <c r="AB896" s="320"/>
      <c r="AC896" s="320"/>
      <c r="AD896" s="320">
        <v>3</v>
      </c>
      <c r="AE896" s="320">
        <v>1</v>
      </c>
      <c r="AF896" s="320">
        <v>1</v>
      </c>
      <c r="AG896" s="320">
        <v>3</v>
      </c>
      <c r="AH896" s="320">
        <v>2</v>
      </c>
      <c r="AI896" s="320">
        <v>4</v>
      </c>
      <c r="AJ896" s="320">
        <v>5</v>
      </c>
      <c r="AK896" s="320">
        <v>5</v>
      </c>
      <c r="AL896" s="320">
        <v>6</v>
      </c>
      <c r="AM896" s="320">
        <v>5</v>
      </c>
      <c r="AN896" s="320">
        <v>3</v>
      </c>
      <c r="AO896" s="320">
        <v>1</v>
      </c>
      <c r="AP896" s="320">
        <v>5</v>
      </c>
      <c r="AQ896" s="320">
        <v>2</v>
      </c>
      <c r="AR896" s="320">
        <v>3</v>
      </c>
      <c r="AS896" s="320">
        <v>3</v>
      </c>
      <c r="AT896" s="320" t="s">
        <v>22</v>
      </c>
      <c r="AU896" s="320">
        <v>3</v>
      </c>
      <c r="AV896" s="320"/>
      <c r="AW896" s="320">
        <v>5</v>
      </c>
      <c r="AX896" s="320">
        <v>4</v>
      </c>
      <c r="AY896" s="320">
        <v>5</v>
      </c>
      <c r="AZ896" s="320">
        <v>5</v>
      </c>
      <c r="BA896" s="320">
        <v>3</v>
      </c>
      <c r="BB896" s="320">
        <v>4</v>
      </c>
      <c r="BC896" s="320"/>
      <c r="BD896" s="320" t="s">
        <v>22</v>
      </c>
      <c r="BE896" s="320" t="s">
        <v>22</v>
      </c>
      <c r="BF896" s="320"/>
      <c r="BG896" s="320"/>
      <c r="BH896" s="320">
        <v>5</v>
      </c>
      <c r="BI896" s="320">
        <v>5</v>
      </c>
      <c r="BJ896" s="320"/>
      <c r="BK896" s="320">
        <v>4</v>
      </c>
      <c r="BL896" s="320">
        <v>2</v>
      </c>
      <c r="BM896" s="320"/>
      <c r="BN896" s="320"/>
      <c r="BO896" s="381">
        <v>43497.485011574077</v>
      </c>
    </row>
    <row r="897" spans="1:67" ht="15" x14ac:dyDescent="0.25">
      <c r="A897" s="244" t="str">
        <f>IFERROR(LOOKUP(H897,BLIOTECAS!$D$2:$D$30,BLIOTECAS!$C$2:$C$30),"N/C")</f>
        <v>F. Ciencias de la Información</v>
      </c>
      <c r="B897" s="243" t="str">
        <f>IFERROR(LOOKUP(H897,BLIOTECAS!$D$2:$D$29,BLIOTECAS!$E$2:$E$29),"N/C")</f>
        <v>Ciencias Sociales</v>
      </c>
      <c r="C897" s="243">
        <f>LOOKUP(H897,BLIOTECAS!$D$2:$D$30,BLIOTECAS!$F$2:$F$30)</f>
        <v>3</v>
      </c>
      <c r="D897" s="320">
        <v>912</v>
      </c>
      <c r="E897" s="320"/>
      <c r="F897" s="320"/>
      <c r="G897" s="320">
        <v>1</v>
      </c>
      <c r="H897" s="320">
        <v>4</v>
      </c>
      <c r="I897" s="320"/>
      <c r="J897" s="320">
        <v>1</v>
      </c>
      <c r="K897" s="320">
        <v>1</v>
      </c>
      <c r="L897" s="320"/>
      <c r="M897" s="320">
        <v>1</v>
      </c>
      <c r="N897" s="320">
        <v>4</v>
      </c>
      <c r="O897" s="320"/>
      <c r="P897" s="320"/>
      <c r="Q897" s="320"/>
      <c r="R897" s="320"/>
      <c r="S897" s="320">
        <v>3</v>
      </c>
      <c r="T897" s="320">
        <v>3</v>
      </c>
      <c r="U897" s="320">
        <v>3</v>
      </c>
      <c r="V897" s="320">
        <v>3</v>
      </c>
      <c r="W897" s="320"/>
      <c r="X897" s="320"/>
      <c r="Y897" s="320">
        <v>3</v>
      </c>
      <c r="Z897" s="320"/>
      <c r="AA897" s="320"/>
      <c r="AB897" s="320"/>
      <c r="AC897" s="320"/>
      <c r="AD897" s="320">
        <v>2</v>
      </c>
      <c r="AE897" s="320">
        <v>1</v>
      </c>
      <c r="AF897" s="320">
        <v>1</v>
      </c>
      <c r="AG897" s="320">
        <v>4</v>
      </c>
      <c r="AH897" s="320">
        <v>4</v>
      </c>
      <c r="AI897" s="320">
        <v>5</v>
      </c>
      <c r="AJ897" s="320">
        <v>2</v>
      </c>
      <c r="AK897" s="320">
        <v>2</v>
      </c>
      <c r="AL897" s="320">
        <v>2</v>
      </c>
      <c r="AM897" s="320">
        <v>3</v>
      </c>
      <c r="AN897" s="320">
        <v>4</v>
      </c>
      <c r="AO897" s="320">
        <v>3</v>
      </c>
      <c r="AP897" s="320">
        <v>4</v>
      </c>
      <c r="AQ897" s="320">
        <v>3</v>
      </c>
      <c r="AR897" s="320">
        <v>3</v>
      </c>
      <c r="AS897" s="320">
        <v>3</v>
      </c>
      <c r="AT897" s="320" t="s">
        <v>22</v>
      </c>
      <c r="AU897" s="320">
        <v>2</v>
      </c>
      <c r="AV897" s="320"/>
      <c r="AW897" s="320">
        <v>4</v>
      </c>
      <c r="AX897" s="320">
        <v>2</v>
      </c>
      <c r="AY897" s="320">
        <v>3</v>
      </c>
      <c r="AZ897" s="320">
        <v>3</v>
      </c>
      <c r="BA897" s="320">
        <v>3</v>
      </c>
      <c r="BB897" s="320">
        <v>3</v>
      </c>
      <c r="BC897" s="320"/>
      <c r="BD897" s="320" t="s">
        <v>22</v>
      </c>
      <c r="BE897" s="320" t="s">
        <v>22</v>
      </c>
      <c r="BF897" s="320"/>
      <c r="BG897" s="320"/>
      <c r="BH897" s="320">
        <v>4</v>
      </c>
      <c r="BI897" s="320">
        <v>4</v>
      </c>
      <c r="BJ897" s="320"/>
      <c r="BK897" s="320">
        <v>2</v>
      </c>
      <c r="BL897" s="320">
        <v>3</v>
      </c>
      <c r="BM897" s="320"/>
      <c r="BN897" s="320"/>
      <c r="BO897" s="381">
        <v>43497.485046296293</v>
      </c>
    </row>
    <row r="898" spans="1:67" ht="15" x14ac:dyDescent="0.25">
      <c r="A898" s="244" t="str">
        <f>IFERROR(LOOKUP(H898,BLIOTECAS!$D$2:$D$30,BLIOTECAS!$C$2:$C$30),"N/C")</f>
        <v>F. Odontología</v>
      </c>
      <c r="B898" s="243" t="str">
        <f>IFERROR(LOOKUP(H898,BLIOTECAS!$D$2:$D$29,BLIOTECAS!$E$2:$E$29),"N/C")</f>
        <v>Ciencias de la Salud</v>
      </c>
      <c r="C898" s="243">
        <f>LOOKUP(H898,BLIOTECAS!$D$2:$D$30,BLIOTECAS!$F$2:$F$30)</f>
        <v>4</v>
      </c>
      <c r="D898" s="320">
        <v>913</v>
      </c>
      <c r="E898" s="320"/>
      <c r="F898" s="320"/>
      <c r="G898" s="320">
        <v>1</v>
      </c>
      <c r="H898" s="320">
        <v>19</v>
      </c>
      <c r="I898" s="320"/>
      <c r="J898" s="320">
        <v>3</v>
      </c>
      <c r="K898" s="320">
        <v>4</v>
      </c>
      <c r="L898" s="320"/>
      <c r="M898" s="320">
        <v>19</v>
      </c>
      <c r="N898" s="320">
        <v>8</v>
      </c>
      <c r="O898" s="320">
        <v>18</v>
      </c>
      <c r="P898" s="320"/>
      <c r="Q898" s="320"/>
      <c r="R898" s="320"/>
      <c r="S898" s="320">
        <v>5</v>
      </c>
      <c r="T898" s="320">
        <v>2</v>
      </c>
      <c r="U898" s="320">
        <v>3</v>
      </c>
      <c r="V898" s="320">
        <v>5</v>
      </c>
      <c r="W898" s="320"/>
      <c r="X898" s="320"/>
      <c r="Y898" s="320">
        <v>3</v>
      </c>
      <c r="Z898" s="320"/>
      <c r="AA898" s="320"/>
      <c r="AB898" s="320"/>
      <c r="AC898" s="320"/>
      <c r="AD898" s="320">
        <v>5</v>
      </c>
      <c r="AE898" s="320">
        <v>3</v>
      </c>
      <c r="AF898" s="320">
        <v>3</v>
      </c>
      <c r="AG898" s="320">
        <v>5</v>
      </c>
      <c r="AH898" s="320">
        <v>5</v>
      </c>
      <c r="AI898" s="320">
        <v>4</v>
      </c>
      <c r="AJ898" s="320">
        <v>5</v>
      </c>
      <c r="AK898" s="320">
        <v>3</v>
      </c>
      <c r="AL898" s="320">
        <v>4</v>
      </c>
      <c r="AM898" s="320">
        <v>5</v>
      </c>
      <c r="AN898" s="320">
        <v>5</v>
      </c>
      <c r="AO898" s="320">
        <v>5</v>
      </c>
      <c r="AP898" s="320">
        <v>5</v>
      </c>
      <c r="AQ898" s="320">
        <v>5</v>
      </c>
      <c r="AR898" s="320">
        <v>5</v>
      </c>
      <c r="AS898" s="320">
        <v>5</v>
      </c>
      <c r="AT898" s="320" t="s">
        <v>356</v>
      </c>
      <c r="AU898" s="320">
        <v>5</v>
      </c>
      <c r="AV898" s="320"/>
      <c r="AW898" s="320">
        <v>5</v>
      </c>
      <c r="AX898" s="320">
        <v>5</v>
      </c>
      <c r="AY898" s="320">
        <v>5</v>
      </c>
      <c r="AZ898" s="320">
        <v>5</v>
      </c>
      <c r="BA898" s="320">
        <v>5</v>
      </c>
      <c r="BB898" s="320">
        <v>5</v>
      </c>
      <c r="BC898" s="320"/>
      <c r="BD898" s="320" t="s">
        <v>356</v>
      </c>
      <c r="BE898" s="320" t="s">
        <v>22</v>
      </c>
      <c r="BF898" s="320"/>
      <c r="BG898" s="320"/>
      <c r="BH898" s="320">
        <v>5</v>
      </c>
      <c r="BI898" s="320">
        <v>5</v>
      </c>
      <c r="BJ898" s="320"/>
      <c r="BK898" s="320">
        <v>4</v>
      </c>
      <c r="BL898" s="320">
        <v>4</v>
      </c>
      <c r="BM898" s="320"/>
      <c r="BN898" s="320" t="s">
        <v>847</v>
      </c>
      <c r="BO898" s="381">
        <v>43497.485196759262</v>
      </c>
    </row>
    <row r="899" spans="1:67" ht="15" x14ac:dyDescent="0.25">
      <c r="A899" s="244" t="str">
        <f>IFERROR(LOOKUP(H899,BLIOTECAS!$D$2:$D$30,BLIOTECAS!$C$2:$C$30),"N/C")</f>
        <v>F. Psicología</v>
      </c>
      <c r="B899" s="243" t="str">
        <f>IFERROR(LOOKUP(H899,BLIOTECAS!$D$2:$D$29,BLIOTECAS!$E$2:$E$29),"N/C")</f>
        <v>Ciencias de la Salud</v>
      </c>
      <c r="C899" s="243">
        <f>LOOKUP(H899,BLIOTECAS!$D$2:$D$30,BLIOTECAS!$F$2:$F$30)</f>
        <v>4</v>
      </c>
      <c r="D899" s="320">
        <v>914</v>
      </c>
      <c r="E899" s="320"/>
      <c r="F899" s="320"/>
      <c r="G899" s="320">
        <v>1</v>
      </c>
      <c r="H899" s="320">
        <v>20</v>
      </c>
      <c r="I899" s="320"/>
      <c r="J899" s="320">
        <v>4</v>
      </c>
      <c r="K899" s="320">
        <v>3</v>
      </c>
      <c r="L899" s="320"/>
      <c r="M899" s="320">
        <v>20</v>
      </c>
      <c r="N899" s="320">
        <v>29</v>
      </c>
      <c r="O899" s="320">
        <v>4</v>
      </c>
      <c r="P899" s="320"/>
      <c r="Q899" s="320"/>
      <c r="R899" s="320"/>
      <c r="S899" s="320">
        <v>2</v>
      </c>
      <c r="T899" s="320">
        <v>3</v>
      </c>
      <c r="U899" s="320">
        <v>2</v>
      </c>
      <c r="V899" s="320">
        <v>2</v>
      </c>
      <c r="W899" s="320"/>
      <c r="X899" s="320">
        <v>2</v>
      </c>
      <c r="Y899" s="320"/>
      <c r="Z899" s="320">
        <v>4</v>
      </c>
      <c r="AA899" s="320"/>
      <c r="AB899" s="320"/>
      <c r="AC899" s="320"/>
      <c r="AD899" s="320">
        <v>4</v>
      </c>
      <c r="AE899" s="320">
        <v>2</v>
      </c>
      <c r="AF899" s="320">
        <v>3</v>
      </c>
      <c r="AG899" s="320">
        <v>5</v>
      </c>
      <c r="AH899" s="320">
        <v>5</v>
      </c>
      <c r="AI899" s="320">
        <v>4</v>
      </c>
      <c r="AJ899" s="320">
        <v>4</v>
      </c>
      <c r="AK899" s="320">
        <v>2</v>
      </c>
      <c r="AL899" s="320">
        <v>2</v>
      </c>
      <c r="AM899" s="320">
        <v>2</v>
      </c>
      <c r="AN899" s="320">
        <v>3</v>
      </c>
      <c r="AO899" s="320">
        <v>2</v>
      </c>
      <c r="AP899" s="320">
        <v>2</v>
      </c>
      <c r="AQ899" s="320">
        <v>4</v>
      </c>
      <c r="AR899" s="320">
        <v>2</v>
      </c>
      <c r="AS899" s="320">
        <v>3</v>
      </c>
      <c r="AT899" s="320" t="s">
        <v>22</v>
      </c>
      <c r="AU899" s="320">
        <v>3</v>
      </c>
      <c r="AV899" s="320"/>
      <c r="AW899" s="320">
        <v>4</v>
      </c>
      <c r="AX899" s="320">
        <v>2</v>
      </c>
      <c r="AY899" s="320">
        <v>2</v>
      </c>
      <c r="AZ899" s="320">
        <v>4</v>
      </c>
      <c r="BA899" s="320">
        <v>3</v>
      </c>
      <c r="BB899" s="320">
        <v>3</v>
      </c>
      <c r="BC899" s="320"/>
      <c r="BD899" s="320" t="s">
        <v>356</v>
      </c>
      <c r="BE899" s="320" t="s">
        <v>22</v>
      </c>
      <c r="BF899" s="320">
        <v>1</v>
      </c>
      <c r="BG899" s="320"/>
      <c r="BH899" s="320">
        <v>3</v>
      </c>
      <c r="BI899" s="320">
        <v>3</v>
      </c>
      <c r="BJ899" s="320"/>
      <c r="BK899" s="320">
        <v>3</v>
      </c>
      <c r="BL899" s="320">
        <v>4</v>
      </c>
      <c r="BM899" s="320"/>
      <c r="BN899" s="320"/>
      <c r="BO899" s="381">
        <v>43497.485324074078</v>
      </c>
    </row>
    <row r="900" spans="1:67" ht="15" x14ac:dyDescent="0.25">
      <c r="A900" s="244" t="str">
        <f>IFERROR(LOOKUP(H900,BLIOTECAS!$D$2:$D$30,BLIOTECAS!$C$2:$C$30),"N/C")</f>
        <v>F. Ciencias Geológicas</v>
      </c>
      <c r="B900" s="243" t="str">
        <f>IFERROR(LOOKUP(H900,BLIOTECAS!$D$2:$D$29,BLIOTECAS!$E$2:$E$29),"N/C")</f>
        <v>Ciencias Experimentales</v>
      </c>
      <c r="C900" s="243">
        <f>LOOKUP(H900,BLIOTECAS!$D$2:$D$30,BLIOTECAS!$F$2:$F$30)</f>
        <v>2</v>
      </c>
      <c r="D900" s="320">
        <v>915</v>
      </c>
      <c r="E900" s="320"/>
      <c r="F900" s="320"/>
      <c r="G900" s="320">
        <v>1</v>
      </c>
      <c r="H900" s="320">
        <v>7</v>
      </c>
      <c r="I900" s="320"/>
      <c r="J900" s="320">
        <v>5</v>
      </c>
      <c r="K900" s="320">
        <v>3</v>
      </c>
      <c r="L900" s="320"/>
      <c r="M900" s="320">
        <v>7</v>
      </c>
      <c r="N900" s="320">
        <v>21</v>
      </c>
      <c r="O900" s="320"/>
      <c r="P900" s="320"/>
      <c r="Q900" s="320"/>
      <c r="R900" s="320"/>
      <c r="S900" s="320">
        <v>3</v>
      </c>
      <c r="T900" s="320"/>
      <c r="U900" s="320"/>
      <c r="V900" s="320"/>
      <c r="W900" s="320"/>
      <c r="X900" s="320"/>
      <c r="Y900" s="320"/>
      <c r="Z900" s="320"/>
      <c r="AA900" s="320"/>
      <c r="AB900" s="320"/>
      <c r="AC900" s="320"/>
      <c r="AD900" s="320"/>
      <c r="AE900" s="320"/>
      <c r="AF900" s="320"/>
      <c r="AG900" s="320"/>
      <c r="AH900" s="320"/>
      <c r="AI900" s="320"/>
      <c r="AJ900" s="320"/>
      <c r="AK900" s="320"/>
      <c r="AL900" s="320"/>
      <c r="AM900" s="320"/>
      <c r="AN900" s="320"/>
      <c r="AO900" s="320"/>
      <c r="AP900" s="320"/>
      <c r="AQ900" s="320"/>
      <c r="AR900" s="320"/>
      <c r="AS900" s="320"/>
      <c r="AT900" s="320"/>
      <c r="AU900" s="320"/>
      <c r="AV900" s="320"/>
      <c r="AW900" s="320"/>
      <c r="AX900" s="320"/>
      <c r="AY900" s="320"/>
      <c r="AZ900" s="320"/>
      <c r="BA900" s="320"/>
      <c r="BB900" s="320"/>
      <c r="BC900" s="320"/>
      <c r="BD900" s="320"/>
      <c r="BE900" s="320"/>
      <c r="BF900" s="320"/>
      <c r="BG900" s="320"/>
      <c r="BH900" s="320"/>
      <c r="BI900" s="320"/>
      <c r="BJ900" s="320"/>
      <c r="BK900" s="320"/>
      <c r="BL900" s="320"/>
      <c r="BM900" s="320"/>
      <c r="BN900" s="320"/>
      <c r="BO900" s="381">
        <v>43497.486284722225</v>
      </c>
    </row>
    <row r="901" spans="1:67" ht="15" x14ac:dyDescent="0.25">
      <c r="A901" s="244" t="str">
        <f>IFERROR(LOOKUP(H901,BLIOTECAS!$D$2:$D$30,BLIOTECAS!$C$2:$C$30),"N/C")</f>
        <v>F. Educación - Centro de Formación del Profesorado</v>
      </c>
      <c r="B901" s="243" t="str">
        <f>IFERROR(LOOKUP(H901,BLIOTECAS!$D$2:$D$29,BLIOTECAS!$E$2:$E$29),"N/C")</f>
        <v>Humanidades</v>
      </c>
      <c r="C901" s="243">
        <f>LOOKUP(H901,BLIOTECAS!$D$2:$D$30,BLIOTECAS!$F$2:$F$30)</f>
        <v>1</v>
      </c>
      <c r="D901" s="320">
        <v>916</v>
      </c>
      <c r="E901" s="320"/>
      <c r="F901" s="320"/>
      <c r="G901" s="320">
        <v>1</v>
      </c>
      <c r="H901" s="320">
        <v>12</v>
      </c>
      <c r="I901" s="320"/>
      <c r="J901" s="320">
        <v>3</v>
      </c>
      <c r="K901" s="320">
        <v>4</v>
      </c>
      <c r="L901" s="320"/>
      <c r="M901" s="320">
        <v>12</v>
      </c>
      <c r="N901" s="320">
        <v>29</v>
      </c>
      <c r="O901" s="320">
        <v>16</v>
      </c>
      <c r="P901" s="320" t="s">
        <v>848</v>
      </c>
      <c r="Q901" s="320"/>
      <c r="R901" s="320"/>
      <c r="S901" s="320">
        <v>3</v>
      </c>
      <c r="T901" s="320">
        <v>2</v>
      </c>
      <c r="U901" s="320">
        <v>3</v>
      </c>
      <c r="V901" s="320">
        <v>3</v>
      </c>
      <c r="W901" s="320"/>
      <c r="X901" s="320">
        <v>2</v>
      </c>
      <c r="Y901" s="320"/>
      <c r="Z901" s="320"/>
      <c r="AA901" s="320"/>
      <c r="AB901" s="320"/>
      <c r="AC901" s="320"/>
      <c r="AD901" s="320">
        <v>4</v>
      </c>
      <c r="AE901" s="320">
        <v>5</v>
      </c>
      <c r="AF901" s="320">
        <v>5</v>
      </c>
      <c r="AG901" s="320">
        <v>3</v>
      </c>
      <c r="AH901" s="320">
        <v>5</v>
      </c>
      <c r="AI901" s="320">
        <v>3</v>
      </c>
      <c r="AJ901" s="320">
        <v>3</v>
      </c>
      <c r="AK901" s="320">
        <v>4</v>
      </c>
      <c r="AL901" s="320">
        <v>2</v>
      </c>
      <c r="AM901" s="320">
        <v>3</v>
      </c>
      <c r="AN901" s="320">
        <v>3</v>
      </c>
      <c r="AO901" s="320">
        <v>2</v>
      </c>
      <c r="AP901" s="320">
        <v>5</v>
      </c>
      <c r="AQ901" s="320">
        <v>4</v>
      </c>
      <c r="AR901" s="320">
        <v>4</v>
      </c>
      <c r="AS901" s="320">
        <v>4</v>
      </c>
      <c r="AT901" s="320" t="s">
        <v>22</v>
      </c>
      <c r="AU901" s="320">
        <v>3</v>
      </c>
      <c r="AV901" s="320"/>
      <c r="AW901" s="320">
        <v>5</v>
      </c>
      <c r="AX901" s="320">
        <v>3</v>
      </c>
      <c r="AY901" s="320">
        <v>5</v>
      </c>
      <c r="AZ901" s="320">
        <v>5</v>
      </c>
      <c r="BA901" s="320">
        <v>5</v>
      </c>
      <c r="BB901" s="320">
        <v>5</v>
      </c>
      <c r="BC901" s="320"/>
      <c r="BD901" s="320" t="s">
        <v>356</v>
      </c>
      <c r="BE901" s="320" t="s">
        <v>356</v>
      </c>
      <c r="BF901" s="320">
        <v>4</v>
      </c>
      <c r="BG901" s="320"/>
      <c r="BH901" s="320">
        <v>5</v>
      </c>
      <c r="BI901" s="320">
        <v>4</v>
      </c>
      <c r="BJ901" s="320"/>
      <c r="BK901" s="320">
        <v>4</v>
      </c>
      <c r="BL901" s="320">
        <v>4</v>
      </c>
      <c r="BM901" s="320"/>
      <c r="BN901" s="320" t="s">
        <v>849</v>
      </c>
      <c r="BO901" s="381">
        <v>43497.486377314817</v>
      </c>
    </row>
    <row r="902" spans="1:67" ht="15" x14ac:dyDescent="0.25">
      <c r="A902" s="244" t="str">
        <f>IFERROR(LOOKUP(H902,BLIOTECAS!$D$2:$D$30,BLIOTECAS!$C$2:$C$30),"N/C")</f>
        <v>F. Educación - Centro de Formación del Profesorado</v>
      </c>
      <c r="B902" s="243" t="str">
        <f>IFERROR(LOOKUP(H902,BLIOTECAS!$D$2:$D$29,BLIOTECAS!$E$2:$E$29),"N/C")</f>
        <v>Humanidades</v>
      </c>
      <c r="C902" s="243">
        <f>LOOKUP(H902,BLIOTECAS!$D$2:$D$30,BLIOTECAS!$F$2:$F$30)</f>
        <v>1</v>
      </c>
      <c r="D902" s="320">
        <v>917</v>
      </c>
      <c r="E902" s="320"/>
      <c r="F902" s="320"/>
      <c r="G902" s="320">
        <v>1</v>
      </c>
      <c r="H902" s="320">
        <v>12</v>
      </c>
      <c r="I902" s="320"/>
      <c r="J902" s="320">
        <v>3</v>
      </c>
      <c r="K902" s="320">
        <v>3</v>
      </c>
      <c r="L902" s="320"/>
      <c r="M902" s="320">
        <v>12</v>
      </c>
      <c r="N902" s="320"/>
      <c r="O902" s="320"/>
      <c r="P902" s="320" t="s">
        <v>850</v>
      </c>
      <c r="Q902" s="320"/>
      <c r="R902" s="320"/>
      <c r="S902" s="320">
        <v>4</v>
      </c>
      <c r="T902" s="320">
        <v>4</v>
      </c>
      <c r="U902" s="320">
        <v>4</v>
      </c>
      <c r="V902" s="320">
        <v>4</v>
      </c>
      <c r="W902" s="320">
        <v>1</v>
      </c>
      <c r="X902" s="320"/>
      <c r="Y902" s="320"/>
      <c r="Z902" s="320"/>
      <c r="AA902" s="320"/>
      <c r="AB902" s="320"/>
      <c r="AC902" s="320"/>
      <c r="AD902" s="320">
        <v>3</v>
      </c>
      <c r="AE902" s="320">
        <v>2</v>
      </c>
      <c r="AF902" s="320">
        <v>2</v>
      </c>
      <c r="AG902" s="320">
        <v>4</v>
      </c>
      <c r="AH902" s="320">
        <v>5</v>
      </c>
      <c r="AI902" s="320">
        <v>4</v>
      </c>
      <c r="AJ902" s="320">
        <v>5</v>
      </c>
      <c r="AK902" s="320">
        <v>2</v>
      </c>
      <c r="AL902" s="320">
        <v>4</v>
      </c>
      <c r="AM902" s="320">
        <v>3</v>
      </c>
      <c r="AN902" s="320">
        <v>4</v>
      </c>
      <c r="AO902" s="320">
        <v>4</v>
      </c>
      <c r="AP902" s="320">
        <v>3</v>
      </c>
      <c r="AQ902" s="320">
        <v>4</v>
      </c>
      <c r="AR902" s="320">
        <v>3</v>
      </c>
      <c r="AS902" s="320">
        <v>3</v>
      </c>
      <c r="AT902" s="320" t="s">
        <v>22</v>
      </c>
      <c r="AU902" s="320">
        <v>3</v>
      </c>
      <c r="AV902" s="320"/>
      <c r="AW902" s="320">
        <v>3</v>
      </c>
      <c r="AX902" s="320">
        <v>3</v>
      </c>
      <c r="AY902" s="320">
        <v>3</v>
      </c>
      <c r="AZ902" s="320">
        <v>3</v>
      </c>
      <c r="BA902" s="320">
        <v>3</v>
      </c>
      <c r="BB902" s="320">
        <v>3</v>
      </c>
      <c r="BC902" s="320"/>
      <c r="BD902" s="320" t="s">
        <v>356</v>
      </c>
      <c r="BE902" s="320" t="s">
        <v>356</v>
      </c>
      <c r="BF902" s="320">
        <v>3</v>
      </c>
      <c r="BG902" s="320"/>
      <c r="BH902" s="320">
        <v>3</v>
      </c>
      <c r="BI902" s="320">
        <v>3</v>
      </c>
      <c r="BJ902" s="320"/>
      <c r="BK902" s="320">
        <v>4</v>
      </c>
      <c r="BL902" s="320">
        <v>3</v>
      </c>
      <c r="BM902" s="320"/>
      <c r="BN902" s="320"/>
      <c r="BO902" s="381">
        <v>43497.486481481479</v>
      </c>
    </row>
    <row r="903" spans="1:67" ht="15" x14ac:dyDescent="0.25">
      <c r="A903" s="244" t="str">
        <f>IFERROR(LOOKUP(H903,BLIOTECAS!$D$2:$D$30,BLIOTECAS!$C$2:$C$30),"N/C")</f>
        <v>F. Filología</v>
      </c>
      <c r="B903" s="243" t="str">
        <f>IFERROR(LOOKUP(H903,BLIOTECAS!$D$2:$D$29,BLIOTECAS!$E$2:$E$29),"N/C")</f>
        <v>Humanidades</v>
      </c>
      <c r="C903" s="243">
        <f>LOOKUP(H903,BLIOTECAS!$D$2:$D$30,BLIOTECAS!$F$2:$F$30)</f>
        <v>1</v>
      </c>
      <c r="D903" s="320">
        <v>918</v>
      </c>
      <c r="E903" s="320"/>
      <c r="F903" s="320"/>
      <c r="G903" s="320">
        <v>2</v>
      </c>
      <c r="H903" s="320">
        <v>14</v>
      </c>
      <c r="I903" s="320"/>
      <c r="J903" s="320">
        <v>3</v>
      </c>
      <c r="K903" s="320">
        <v>4</v>
      </c>
      <c r="L903" s="320"/>
      <c r="M903" s="320">
        <v>29</v>
      </c>
      <c r="N903" s="320">
        <v>14</v>
      </c>
      <c r="O903" s="320"/>
      <c r="P903" s="320"/>
      <c r="Q903" s="320"/>
      <c r="R903" s="320"/>
      <c r="S903" s="320">
        <v>5</v>
      </c>
      <c r="T903" s="320">
        <v>5</v>
      </c>
      <c r="U903" s="320">
        <v>5</v>
      </c>
      <c r="V903" s="320">
        <v>4</v>
      </c>
      <c r="W903" s="320">
        <v>1</v>
      </c>
      <c r="X903" s="320"/>
      <c r="Y903" s="320"/>
      <c r="Z903" s="320"/>
      <c r="AA903" s="320"/>
      <c r="AB903" s="320"/>
      <c r="AC903" s="320"/>
      <c r="AD903" s="320">
        <v>4</v>
      </c>
      <c r="AE903" s="320">
        <v>4</v>
      </c>
      <c r="AF903" s="320">
        <v>4</v>
      </c>
      <c r="AG903" s="320">
        <v>2</v>
      </c>
      <c r="AH903" s="320">
        <v>3</v>
      </c>
      <c r="AI903" s="320">
        <v>3</v>
      </c>
      <c r="AJ903" s="320">
        <v>3</v>
      </c>
      <c r="AK903" s="320">
        <v>1</v>
      </c>
      <c r="AL903" s="320">
        <v>2</v>
      </c>
      <c r="AM903" s="320">
        <v>3</v>
      </c>
      <c r="AN903" s="320">
        <v>5</v>
      </c>
      <c r="AO903" s="320">
        <v>4</v>
      </c>
      <c r="AP903" s="320">
        <v>4</v>
      </c>
      <c r="AQ903" s="320">
        <v>4</v>
      </c>
      <c r="AR903" s="320">
        <v>4</v>
      </c>
      <c r="AS903" s="320">
        <v>4</v>
      </c>
      <c r="AT903" s="320" t="s">
        <v>22</v>
      </c>
      <c r="AU903" s="320">
        <v>4</v>
      </c>
      <c r="AV903" s="320"/>
      <c r="AW903" s="320">
        <v>4</v>
      </c>
      <c r="AX903" s="320">
        <v>3</v>
      </c>
      <c r="AY903" s="320">
        <v>4</v>
      </c>
      <c r="AZ903" s="320">
        <v>4</v>
      </c>
      <c r="BA903" s="320">
        <v>5</v>
      </c>
      <c r="BB903" s="320">
        <v>5</v>
      </c>
      <c r="BC903" s="320"/>
      <c r="BD903" s="320" t="s">
        <v>22</v>
      </c>
      <c r="BE903" s="320" t="s">
        <v>22</v>
      </c>
      <c r="BF903" s="320"/>
      <c r="BG903" s="320"/>
      <c r="BH903" s="320">
        <v>4</v>
      </c>
      <c r="BI903" s="320">
        <v>4</v>
      </c>
      <c r="BJ903" s="320"/>
      <c r="BK903" s="320">
        <v>4</v>
      </c>
      <c r="BL903" s="320"/>
      <c r="BM903" s="320"/>
      <c r="BN903" s="320" t="s">
        <v>851</v>
      </c>
      <c r="BO903" s="381">
        <v>43497.486712962964</v>
      </c>
    </row>
    <row r="904" spans="1:67" ht="15" x14ac:dyDescent="0.25">
      <c r="A904" s="244" t="str">
        <f>IFERROR(LOOKUP(H904,BLIOTECAS!$D$2:$D$30,BLIOTECAS!$C$2:$C$30),"N/C")</f>
        <v>F. Filología</v>
      </c>
      <c r="B904" s="243" t="str">
        <f>IFERROR(LOOKUP(H904,BLIOTECAS!$D$2:$D$29,BLIOTECAS!$E$2:$E$29),"N/C")</f>
        <v>Humanidades</v>
      </c>
      <c r="C904" s="243">
        <f>LOOKUP(H904,BLIOTECAS!$D$2:$D$30,BLIOTECAS!$F$2:$F$30)</f>
        <v>1</v>
      </c>
      <c r="D904" s="320">
        <v>919</v>
      </c>
      <c r="E904" s="320"/>
      <c r="F904" s="320"/>
      <c r="G904" s="320">
        <v>1</v>
      </c>
      <c r="H904" s="320">
        <v>14</v>
      </c>
      <c r="I904" s="320"/>
      <c r="J904" s="320">
        <v>3</v>
      </c>
      <c r="K904" s="320">
        <v>3</v>
      </c>
      <c r="L904" s="320"/>
      <c r="M904" s="320">
        <v>14</v>
      </c>
      <c r="N904" s="320">
        <v>15</v>
      </c>
      <c r="O904" s="320">
        <v>16</v>
      </c>
      <c r="P904" s="320" t="s">
        <v>852</v>
      </c>
      <c r="Q904" s="320"/>
      <c r="R904" s="320"/>
      <c r="S904" s="320">
        <v>5</v>
      </c>
      <c r="T904" s="320">
        <v>5</v>
      </c>
      <c r="U904" s="320">
        <v>5</v>
      </c>
      <c r="V904" s="320">
        <v>4</v>
      </c>
      <c r="W904" s="320">
        <v>1</v>
      </c>
      <c r="X904" s="320"/>
      <c r="Y904" s="320"/>
      <c r="Z904" s="320"/>
      <c r="AA904" s="320"/>
      <c r="AB904" s="320"/>
      <c r="AC904" s="320"/>
      <c r="AD904" s="320">
        <v>4</v>
      </c>
      <c r="AE904" s="320">
        <v>3</v>
      </c>
      <c r="AF904" s="320">
        <v>5</v>
      </c>
      <c r="AG904" s="320">
        <v>5</v>
      </c>
      <c r="AH904" s="320">
        <v>4</v>
      </c>
      <c r="AI904" s="320">
        <v>2</v>
      </c>
      <c r="AJ904" s="320">
        <v>3</v>
      </c>
      <c r="AK904" s="320">
        <v>4</v>
      </c>
      <c r="AL904" s="320">
        <v>5</v>
      </c>
      <c r="AM904" s="320">
        <v>4</v>
      </c>
      <c r="AN904" s="320">
        <v>3</v>
      </c>
      <c r="AO904" s="320">
        <v>5</v>
      </c>
      <c r="AP904" s="320">
        <v>4</v>
      </c>
      <c r="AQ904" s="320">
        <v>4</v>
      </c>
      <c r="AR904" s="320">
        <v>4</v>
      </c>
      <c r="AS904" s="320">
        <v>5</v>
      </c>
      <c r="AT904" s="320" t="s">
        <v>356</v>
      </c>
      <c r="AU904" s="320">
        <v>5</v>
      </c>
      <c r="AV904" s="320"/>
      <c r="AW904" s="320">
        <v>5</v>
      </c>
      <c r="AX904" s="320">
        <v>5</v>
      </c>
      <c r="AY904" s="320">
        <v>5</v>
      </c>
      <c r="AZ904" s="320">
        <v>5</v>
      </c>
      <c r="BA904" s="320">
        <v>5</v>
      </c>
      <c r="BB904" s="320">
        <v>5</v>
      </c>
      <c r="BC904" s="320"/>
      <c r="BD904" s="320" t="s">
        <v>22</v>
      </c>
      <c r="BE904" s="320" t="s">
        <v>22</v>
      </c>
      <c r="BF904" s="320"/>
      <c r="BG904" s="320"/>
      <c r="BH904" s="320">
        <v>4</v>
      </c>
      <c r="BI904" s="320">
        <v>3</v>
      </c>
      <c r="BJ904" s="320"/>
      <c r="BK904" s="320">
        <v>4</v>
      </c>
      <c r="BL904" s="320">
        <v>4</v>
      </c>
      <c r="BM904" s="320"/>
      <c r="BN904" s="320" t="s">
        <v>853</v>
      </c>
      <c r="BO904" s="381">
        <v>43497.487129629626</v>
      </c>
    </row>
    <row r="905" spans="1:67" ht="15" x14ac:dyDescent="0.25">
      <c r="A905" s="244" t="str">
        <f>IFERROR(LOOKUP(H905,BLIOTECAS!$D$2:$D$30,BLIOTECAS!$C$2:$C$30),"N/C")</f>
        <v>F. Filología</v>
      </c>
      <c r="B905" s="243" t="str">
        <f>IFERROR(LOOKUP(H905,BLIOTECAS!$D$2:$D$29,BLIOTECAS!$E$2:$E$29),"N/C")</f>
        <v>Humanidades</v>
      </c>
      <c r="C905" s="243">
        <f>LOOKUP(H905,BLIOTECAS!$D$2:$D$30,BLIOTECAS!$F$2:$F$30)</f>
        <v>1</v>
      </c>
      <c r="D905" s="320">
        <v>920</v>
      </c>
      <c r="E905" s="320"/>
      <c r="F905" s="320"/>
      <c r="G905" s="320">
        <v>1</v>
      </c>
      <c r="H905" s="320">
        <v>14</v>
      </c>
      <c r="I905" s="320"/>
      <c r="J905" s="320">
        <v>3</v>
      </c>
      <c r="K905" s="320">
        <v>4</v>
      </c>
      <c r="L905" s="320"/>
      <c r="M905" s="320">
        <v>14</v>
      </c>
      <c r="N905" s="320">
        <v>29</v>
      </c>
      <c r="O905" s="320"/>
      <c r="P905" s="320"/>
      <c r="Q905" s="320"/>
      <c r="R905" s="320"/>
      <c r="S905" s="320">
        <v>4</v>
      </c>
      <c r="T905" s="320">
        <v>4</v>
      </c>
      <c r="U905" s="320">
        <v>3</v>
      </c>
      <c r="V905" s="320">
        <v>4</v>
      </c>
      <c r="W905" s="320">
        <v>1</v>
      </c>
      <c r="X905" s="320"/>
      <c r="Y905" s="320"/>
      <c r="Z905" s="320"/>
      <c r="AA905" s="320"/>
      <c r="AB905" s="320"/>
      <c r="AC905" s="320"/>
      <c r="AD905" s="320">
        <v>4</v>
      </c>
      <c r="AE905" s="320">
        <v>3</v>
      </c>
      <c r="AF905" s="320">
        <v>3</v>
      </c>
      <c r="AG905" s="320">
        <v>4</v>
      </c>
      <c r="AH905" s="320">
        <v>5</v>
      </c>
      <c r="AI905" s="320">
        <v>5</v>
      </c>
      <c r="AJ905" s="320">
        <v>5</v>
      </c>
      <c r="AK905" s="320">
        <v>3</v>
      </c>
      <c r="AL905" s="320">
        <v>4</v>
      </c>
      <c r="AM905" s="320">
        <v>3</v>
      </c>
      <c r="AN905" s="320">
        <v>3</v>
      </c>
      <c r="AO905" s="320">
        <v>3</v>
      </c>
      <c r="AP905" s="320">
        <v>4</v>
      </c>
      <c r="AQ905" s="320">
        <v>4</v>
      </c>
      <c r="AR905" s="320">
        <v>3</v>
      </c>
      <c r="AS905" s="320">
        <v>4</v>
      </c>
      <c r="AT905" s="320" t="s">
        <v>22</v>
      </c>
      <c r="AU905" s="320">
        <v>4</v>
      </c>
      <c r="AV905" s="320"/>
      <c r="AW905" s="320">
        <v>4</v>
      </c>
      <c r="AX905" s="320">
        <v>4</v>
      </c>
      <c r="AY905" s="320">
        <v>4</v>
      </c>
      <c r="AZ905" s="320">
        <v>4</v>
      </c>
      <c r="BA905" s="320">
        <v>4</v>
      </c>
      <c r="BB905" s="320">
        <v>4</v>
      </c>
      <c r="BC905" s="320"/>
      <c r="BD905" s="320" t="s">
        <v>22</v>
      </c>
      <c r="BE905" s="320" t="s">
        <v>356</v>
      </c>
      <c r="BF905" s="320">
        <v>4</v>
      </c>
      <c r="BG905" s="320"/>
      <c r="BH905" s="320">
        <v>4</v>
      </c>
      <c r="BI905" s="320">
        <v>4</v>
      </c>
      <c r="BJ905" s="320"/>
      <c r="BK905" s="320">
        <v>4</v>
      </c>
      <c r="BL905" s="320">
        <v>4</v>
      </c>
      <c r="BM905" s="320"/>
      <c r="BN905" s="320"/>
      <c r="BO905" s="381">
        <v>43497.487962962965</v>
      </c>
    </row>
    <row r="906" spans="1:67" ht="15" x14ac:dyDescent="0.25">
      <c r="A906" s="244" t="str">
        <f>IFERROR(LOOKUP(H906,BLIOTECAS!$D$2:$D$30,BLIOTECAS!$C$2:$C$30),"N/C")</f>
        <v>F. Ciencias Económicas y Empresariales</v>
      </c>
      <c r="B906" s="243" t="str">
        <f>IFERROR(LOOKUP(H906,BLIOTECAS!$D$2:$D$29,BLIOTECAS!$E$2:$E$29),"N/C")</f>
        <v>Ciencias Sociales</v>
      </c>
      <c r="C906" s="243">
        <f>LOOKUP(H906,BLIOTECAS!$D$2:$D$30,BLIOTECAS!$F$2:$F$30)</f>
        <v>3</v>
      </c>
      <c r="D906" s="320">
        <v>921</v>
      </c>
      <c r="E906" s="320"/>
      <c r="F906" s="320"/>
      <c r="G906" s="320">
        <v>1</v>
      </c>
      <c r="H906" s="320">
        <v>5</v>
      </c>
      <c r="I906" s="320"/>
      <c r="J906" s="320">
        <v>3</v>
      </c>
      <c r="K906" s="320">
        <v>2</v>
      </c>
      <c r="L906" s="320"/>
      <c r="M906" s="320">
        <v>5</v>
      </c>
      <c r="N906" s="320">
        <v>29</v>
      </c>
      <c r="O906" s="320">
        <v>9</v>
      </c>
      <c r="P906" s="320"/>
      <c r="Q906" s="320"/>
      <c r="R906" s="320"/>
      <c r="S906" s="320">
        <v>5</v>
      </c>
      <c r="T906" s="320">
        <v>5</v>
      </c>
      <c r="U906" s="320">
        <v>5</v>
      </c>
      <c r="V906" s="320">
        <v>5</v>
      </c>
      <c r="W906" s="320"/>
      <c r="X906" s="320"/>
      <c r="Y906" s="320"/>
      <c r="Z906" s="320">
        <v>4</v>
      </c>
      <c r="AA906" s="320">
        <v>4.1666666666666664E-2</v>
      </c>
      <c r="AB906" s="320"/>
      <c r="AC906" s="320"/>
      <c r="AD906" s="320">
        <v>3</v>
      </c>
      <c r="AE906" s="320">
        <v>1</v>
      </c>
      <c r="AF906" s="320">
        <v>1</v>
      </c>
      <c r="AG906" s="320">
        <v>2</v>
      </c>
      <c r="AH906" s="320">
        <v>5</v>
      </c>
      <c r="AI906" s="320">
        <v>5</v>
      </c>
      <c r="AJ906" s="320">
        <v>5</v>
      </c>
      <c r="AK906" s="320">
        <v>1</v>
      </c>
      <c r="AL906" s="320">
        <v>4</v>
      </c>
      <c r="AM906" s="320">
        <v>4</v>
      </c>
      <c r="AN906" s="320">
        <v>5</v>
      </c>
      <c r="AO906" s="320">
        <v>4</v>
      </c>
      <c r="AP906" s="320">
        <v>5</v>
      </c>
      <c r="AQ906" s="320">
        <v>5</v>
      </c>
      <c r="AR906" s="320">
        <v>4</v>
      </c>
      <c r="AS906" s="320">
        <v>4</v>
      </c>
      <c r="AT906" s="320" t="s">
        <v>22</v>
      </c>
      <c r="AU906" s="320">
        <v>4</v>
      </c>
      <c r="AV906" s="320"/>
      <c r="AW906" s="320">
        <v>5</v>
      </c>
      <c r="AX906" s="320">
        <v>5</v>
      </c>
      <c r="AY906" s="320">
        <v>5</v>
      </c>
      <c r="AZ906" s="320">
        <v>5</v>
      </c>
      <c r="BA906" s="320">
        <v>5</v>
      </c>
      <c r="BB906" s="320">
        <v>5</v>
      </c>
      <c r="BC906" s="320"/>
      <c r="BD906" s="320" t="s">
        <v>22</v>
      </c>
      <c r="BE906" s="320" t="s">
        <v>22</v>
      </c>
      <c r="BF906" s="320"/>
      <c r="BG906" s="320"/>
      <c r="BH906" s="320">
        <v>5</v>
      </c>
      <c r="BI906" s="320">
        <v>5</v>
      </c>
      <c r="BJ906" s="320"/>
      <c r="BK906" s="320">
        <v>5</v>
      </c>
      <c r="BL906" s="320">
        <v>4</v>
      </c>
      <c r="BM906" s="320"/>
      <c r="BN906" s="320" t="s">
        <v>854</v>
      </c>
      <c r="BO906" s="381">
        <v>43497.488645833335</v>
      </c>
    </row>
    <row r="907" spans="1:67" ht="15" x14ac:dyDescent="0.25">
      <c r="A907" s="244" t="str">
        <f>IFERROR(LOOKUP(H907,BLIOTECAS!$D$2:$D$30,BLIOTECAS!$C$2:$C$30),"N/C")</f>
        <v>F. Ciencias Matemáticas</v>
      </c>
      <c r="B907" s="243" t="str">
        <f>IFERROR(LOOKUP(H907,BLIOTECAS!$D$2:$D$29,BLIOTECAS!$E$2:$E$29),"N/C")</f>
        <v>Ciencias Experimentales</v>
      </c>
      <c r="C907" s="243">
        <f>LOOKUP(H907,BLIOTECAS!$D$2:$D$30,BLIOTECAS!$F$2:$F$30)</f>
        <v>2</v>
      </c>
      <c r="D907" s="320">
        <v>922</v>
      </c>
      <c r="E907" s="320"/>
      <c r="F907" s="320"/>
      <c r="G907" s="320">
        <v>1</v>
      </c>
      <c r="H907" s="320">
        <v>8</v>
      </c>
      <c r="I907" s="320"/>
      <c r="J907" s="320">
        <v>5</v>
      </c>
      <c r="K907" s="320">
        <v>3</v>
      </c>
      <c r="L907" s="320"/>
      <c r="M907" s="320">
        <v>8</v>
      </c>
      <c r="N907" s="320">
        <v>29</v>
      </c>
      <c r="O907" s="320"/>
      <c r="P907" s="320" t="s">
        <v>855</v>
      </c>
      <c r="Q907" s="320"/>
      <c r="R907" s="320"/>
      <c r="S907" s="320">
        <v>4</v>
      </c>
      <c r="T907" s="320">
        <v>3</v>
      </c>
      <c r="U907" s="320">
        <v>3</v>
      </c>
      <c r="V907" s="320">
        <v>3</v>
      </c>
      <c r="W907" s="320"/>
      <c r="X907" s="320">
        <v>2</v>
      </c>
      <c r="Y907" s="320">
        <v>3</v>
      </c>
      <c r="Z907" s="320"/>
      <c r="AA907" s="321"/>
      <c r="AB907" s="320"/>
      <c r="AC907" s="320"/>
      <c r="AD907" s="320">
        <v>5</v>
      </c>
      <c r="AE907" s="320">
        <v>1</v>
      </c>
      <c r="AF907" s="320">
        <v>1</v>
      </c>
      <c r="AG907" s="320">
        <v>2</v>
      </c>
      <c r="AH907" s="320">
        <v>4</v>
      </c>
      <c r="AI907" s="320">
        <v>2</v>
      </c>
      <c r="AJ907" s="320">
        <v>5</v>
      </c>
      <c r="AK907" s="320">
        <v>2</v>
      </c>
      <c r="AL907" s="320">
        <v>4</v>
      </c>
      <c r="AM907" s="320">
        <v>4</v>
      </c>
      <c r="AN907" s="320">
        <v>5</v>
      </c>
      <c r="AO907" s="320">
        <v>3</v>
      </c>
      <c r="AP907" s="320">
        <v>4</v>
      </c>
      <c r="AQ907" s="320">
        <v>3</v>
      </c>
      <c r="AR907" s="320">
        <v>3</v>
      </c>
      <c r="AS907" s="320">
        <v>3</v>
      </c>
      <c r="AT907" s="320" t="s">
        <v>22</v>
      </c>
      <c r="AU907" s="320">
        <v>4</v>
      </c>
      <c r="AV907" s="320"/>
      <c r="AW907" s="320">
        <v>5</v>
      </c>
      <c r="AX907" s="320">
        <v>3</v>
      </c>
      <c r="AY907" s="320">
        <v>5</v>
      </c>
      <c r="AZ907" s="320">
        <v>4</v>
      </c>
      <c r="BA907" s="320">
        <v>5</v>
      </c>
      <c r="BB907" s="320">
        <v>5</v>
      </c>
      <c r="BC907" s="320"/>
      <c r="BD907" s="320" t="s">
        <v>356</v>
      </c>
      <c r="BE907" s="320" t="s">
        <v>356</v>
      </c>
      <c r="BF907" s="320">
        <v>3</v>
      </c>
      <c r="BG907" s="320"/>
      <c r="BH907" s="320">
        <v>5</v>
      </c>
      <c r="BI907" s="320">
        <v>5</v>
      </c>
      <c r="BJ907" s="320"/>
      <c r="BK907" s="320">
        <v>4</v>
      </c>
      <c r="BL907" s="320">
        <v>3</v>
      </c>
      <c r="BM907" s="320"/>
      <c r="BN907" s="320"/>
      <c r="BO907" s="381">
        <v>43497.488935185182</v>
      </c>
    </row>
    <row r="908" spans="1:67" ht="15" x14ac:dyDescent="0.25">
      <c r="A908" s="244" t="str">
        <f>IFERROR(LOOKUP(H908,BLIOTECAS!$D$2:$D$30,BLIOTECAS!$C$2:$C$30),"N/C")</f>
        <v>F. Derecho</v>
      </c>
      <c r="B908" s="243" t="str">
        <f>IFERROR(LOOKUP(H908,BLIOTECAS!$D$2:$D$29,BLIOTECAS!$E$2:$E$29),"N/C")</f>
        <v>Ciencias Sociales</v>
      </c>
      <c r="C908" s="243">
        <f>LOOKUP(H908,BLIOTECAS!$D$2:$D$30,BLIOTECAS!$F$2:$F$30)</f>
        <v>3</v>
      </c>
      <c r="D908" s="320">
        <v>924</v>
      </c>
      <c r="E908" s="320"/>
      <c r="F908" s="320"/>
      <c r="G908" s="320">
        <v>1</v>
      </c>
      <c r="H908" s="320">
        <v>11</v>
      </c>
      <c r="I908" s="320"/>
      <c r="J908" s="320">
        <v>3</v>
      </c>
      <c r="K908" s="320">
        <v>4</v>
      </c>
      <c r="L908" s="320"/>
      <c r="M908" s="320">
        <v>29</v>
      </c>
      <c r="N908" s="320">
        <v>15</v>
      </c>
      <c r="O908" s="320">
        <v>11</v>
      </c>
      <c r="P908" s="320"/>
      <c r="Q908" s="320"/>
      <c r="R908" s="320"/>
      <c r="S908" s="320">
        <v>4</v>
      </c>
      <c r="T908" s="320">
        <v>5</v>
      </c>
      <c r="U908" s="320">
        <v>5</v>
      </c>
      <c r="V908" s="320">
        <v>2</v>
      </c>
      <c r="W908" s="320"/>
      <c r="X908" s="320"/>
      <c r="Y908" s="320">
        <v>3</v>
      </c>
      <c r="Z908" s="320"/>
      <c r="AA908" s="320"/>
      <c r="AB908" s="320"/>
      <c r="AC908" s="320"/>
      <c r="AD908" s="320">
        <v>4</v>
      </c>
      <c r="AE908" s="320">
        <v>2</v>
      </c>
      <c r="AF908" s="320">
        <v>2</v>
      </c>
      <c r="AG908" s="320">
        <v>4</v>
      </c>
      <c r="AH908" s="320">
        <v>4</v>
      </c>
      <c r="AI908" s="320">
        <v>4</v>
      </c>
      <c r="AJ908" s="320">
        <v>4</v>
      </c>
      <c r="AK908" s="320">
        <v>1</v>
      </c>
      <c r="AL908" s="320">
        <v>1</v>
      </c>
      <c r="AM908" s="320"/>
      <c r="AN908" s="320">
        <v>1</v>
      </c>
      <c r="AO908" s="320">
        <v>1</v>
      </c>
      <c r="AP908" s="320">
        <v>3</v>
      </c>
      <c r="AQ908" s="320">
        <v>1</v>
      </c>
      <c r="AR908" s="320">
        <v>1</v>
      </c>
      <c r="AS908" s="320">
        <v>4</v>
      </c>
      <c r="AT908" s="320" t="s">
        <v>22</v>
      </c>
      <c r="AU908" s="320">
        <v>1</v>
      </c>
      <c r="AV908" s="320"/>
      <c r="AW908" s="320">
        <v>5</v>
      </c>
      <c r="AX908" s="320">
        <v>5</v>
      </c>
      <c r="AY908" s="320">
        <v>5</v>
      </c>
      <c r="AZ908" s="320">
        <v>5</v>
      </c>
      <c r="BA908" s="320">
        <v>5</v>
      </c>
      <c r="BB908" s="320">
        <v>5</v>
      </c>
      <c r="BC908" s="320"/>
      <c r="BD908" s="320" t="s">
        <v>22</v>
      </c>
      <c r="BE908" s="320" t="s">
        <v>22</v>
      </c>
      <c r="BF908" s="320"/>
      <c r="BG908" s="320"/>
      <c r="BH908" s="320">
        <v>5</v>
      </c>
      <c r="BI908" s="320">
        <v>5</v>
      </c>
      <c r="BJ908" s="320"/>
      <c r="BK908" s="320">
        <v>3</v>
      </c>
      <c r="BL908" s="320">
        <v>1</v>
      </c>
      <c r="BM908" s="320"/>
      <c r="BN908" s="320" t="s">
        <v>856</v>
      </c>
      <c r="BO908" s="381">
        <v>43497.489259259259</v>
      </c>
    </row>
    <row r="909" spans="1:67" ht="15" x14ac:dyDescent="0.25">
      <c r="A909" s="244" t="str">
        <f>IFERROR(LOOKUP(H909,BLIOTECAS!$D$2:$D$30,BLIOTECAS!$C$2:$C$30),"N/C")</f>
        <v>F. Derecho</v>
      </c>
      <c r="B909" s="243" t="str">
        <f>IFERROR(LOOKUP(H909,BLIOTECAS!$D$2:$D$29,BLIOTECAS!$E$2:$E$29),"N/C")</f>
        <v>Ciencias Sociales</v>
      </c>
      <c r="C909" s="243">
        <f>LOOKUP(H909,BLIOTECAS!$D$2:$D$30,BLIOTECAS!$F$2:$F$30)</f>
        <v>3</v>
      </c>
      <c r="D909" s="320">
        <v>925</v>
      </c>
      <c r="E909" s="320"/>
      <c r="F909" s="320"/>
      <c r="G909" s="320">
        <v>1</v>
      </c>
      <c r="H909" s="320">
        <v>11</v>
      </c>
      <c r="I909" s="320"/>
      <c r="J909" s="320">
        <v>3</v>
      </c>
      <c r="K909" s="320">
        <v>2</v>
      </c>
      <c r="L909" s="320"/>
      <c r="M909" s="320">
        <v>29</v>
      </c>
      <c r="N909" s="320"/>
      <c r="O909" s="320"/>
      <c r="P909" s="320"/>
      <c r="Q909" s="320"/>
      <c r="R909" s="320"/>
      <c r="S909" s="320">
        <v>4</v>
      </c>
      <c r="T909" s="320">
        <v>5</v>
      </c>
      <c r="U909" s="320">
        <v>4</v>
      </c>
      <c r="V909" s="320">
        <v>3</v>
      </c>
      <c r="W909" s="320"/>
      <c r="X909" s="320">
        <v>2</v>
      </c>
      <c r="Y909" s="320"/>
      <c r="Z909" s="320"/>
      <c r="AA909" s="320"/>
      <c r="AB909" s="320"/>
      <c r="AC909" s="320"/>
      <c r="AD909" s="320">
        <v>3</v>
      </c>
      <c r="AE909" s="320">
        <v>1</v>
      </c>
      <c r="AF909" s="320">
        <v>1</v>
      </c>
      <c r="AG909" s="320">
        <v>4</v>
      </c>
      <c r="AH909" s="320">
        <v>1</v>
      </c>
      <c r="AI909" s="320">
        <v>3</v>
      </c>
      <c r="AJ909" s="320">
        <v>3</v>
      </c>
      <c r="AK909" s="320">
        <v>3</v>
      </c>
      <c r="AL909" s="320">
        <v>4</v>
      </c>
      <c r="AM909" s="320">
        <v>4</v>
      </c>
      <c r="AN909" s="320">
        <v>3</v>
      </c>
      <c r="AO909" s="320">
        <v>2</v>
      </c>
      <c r="AP909" s="320">
        <v>5</v>
      </c>
      <c r="AQ909" s="320">
        <v>4</v>
      </c>
      <c r="AR909" s="320">
        <v>3</v>
      </c>
      <c r="AS909" s="320">
        <v>4</v>
      </c>
      <c r="AT909" s="320" t="s">
        <v>22</v>
      </c>
      <c r="AU909" s="320">
        <v>3</v>
      </c>
      <c r="AV909" s="320"/>
      <c r="AW909" s="320">
        <v>5</v>
      </c>
      <c r="AX909" s="320">
        <v>3</v>
      </c>
      <c r="AY909" s="320">
        <v>2</v>
      </c>
      <c r="AZ909" s="320">
        <v>5</v>
      </c>
      <c r="BA909" s="320">
        <v>5</v>
      </c>
      <c r="BB909" s="320">
        <v>4</v>
      </c>
      <c r="BC909" s="320"/>
      <c r="BD909" s="320" t="s">
        <v>356</v>
      </c>
      <c r="BE909" s="320" t="s">
        <v>356</v>
      </c>
      <c r="BF909" s="320">
        <v>3</v>
      </c>
      <c r="BG909" s="320"/>
      <c r="BH909" s="320">
        <v>5</v>
      </c>
      <c r="BI909" s="320">
        <v>5</v>
      </c>
      <c r="BJ909" s="320"/>
      <c r="BK909" s="320">
        <v>4</v>
      </c>
      <c r="BL909" s="320">
        <v>3</v>
      </c>
      <c r="BM909" s="320"/>
      <c r="BN909" s="320" t="s">
        <v>857</v>
      </c>
      <c r="BO909" s="381">
        <v>43497.489340277774</v>
      </c>
    </row>
    <row r="910" spans="1:67" ht="15" x14ac:dyDescent="0.25">
      <c r="A910" s="244" t="str">
        <f>IFERROR(LOOKUP(H910,BLIOTECAS!$D$2:$D$30,BLIOTECAS!$C$2:$C$30),"N/C")</f>
        <v>F. Ciencias Físicas</v>
      </c>
      <c r="B910" s="243" t="str">
        <f>IFERROR(LOOKUP(H910,BLIOTECAS!$D$2:$D$29,BLIOTECAS!$E$2:$E$29),"N/C")</f>
        <v>Ciencias Experimentales</v>
      </c>
      <c r="C910" s="243">
        <f>LOOKUP(H910,BLIOTECAS!$D$2:$D$30,BLIOTECAS!$F$2:$F$30)</f>
        <v>2</v>
      </c>
      <c r="D910" s="320">
        <v>926</v>
      </c>
      <c r="E910" s="320"/>
      <c r="F910" s="320"/>
      <c r="G910" s="320">
        <v>1</v>
      </c>
      <c r="H910" s="320">
        <v>6</v>
      </c>
      <c r="I910" s="320"/>
      <c r="J910" s="320">
        <v>4</v>
      </c>
      <c r="K910" s="320">
        <v>1</v>
      </c>
      <c r="L910" s="320"/>
      <c r="M910" s="320">
        <v>6</v>
      </c>
      <c r="N910" s="320"/>
      <c r="O910" s="320"/>
      <c r="P910" s="320"/>
      <c r="Q910" s="320"/>
      <c r="R910" s="320"/>
      <c r="S910" s="320">
        <v>1</v>
      </c>
      <c r="T910" s="320"/>
      <c r="U910" s="320">
        <v>2</v>
      </c>
      <c r="V910" s="320">
        <v>1</v>
      </c>
      <c r="W910" s="320">
        <v>1</v>
      </c>
      <c r="X910" s="320"/>
      <c r="Y910" s="320"/>
      <c r="Z910" s="320"/>
      <c r="AA910" s="320"/>
      <c r="AB910" s="320"/>
      <c r="AC910" s="320"/>
      <c r="AD910" s="320">
        <v>2</v>
      </c>
      <c r="AE910" s="320">
        <v>1</v>
      </c>
      <c r="AF910" s="320">
        <v>1</v>
      </c>
      <c r="AG910" s="320">
        <v>3</v>
      </c>
      <c r="AH910" s="320">
        <v>5</v>
      </c>
      <c r="AI910" s="320">
        <v>4</v>
      </c>
      <c r="AJ910" s="320">
        <v>5</v>
      </c>
      <c r="AK910" s="320">
        <v>1</v>
      </c>
      <c r="AL910" s="320">
        <v>1</v>
      </c>
      <c r="AM910" s="320">
        <v>4</v>
      </c>
      <c r="AN910" s="320">
        <v>4</v>
      </c>
      <c r="AO910" s="320">
        <v>4</v>
      </c>
      <c r="AP910" s="320">
        <v>5</v>
      </c>
      <c r="AQ910" s="320">
        <v>4</v>
      </c>
      <c r="AR910" s="320">
        <v>3</v>
      </c>
      <c r="AS910" s="320">
        <v>4</v>
      </c>
      <c r="AT910" s="320" t="s">
        <v>22</v>
      </c>
      <c r="AU910" s="320">
        <v>4</v>
      </c>
      <c r="AV910" s="320"/>
      <c r="AW910" s="320">
        <v>5</v>
      </c>
      <c r="AX910" s="320">
        <v>4</v>
      </c>
      <c r="AY910" s="320">
        <v>4</v>
      </c>
      <c r="AZ910" s="320">
        <v>4</v>
      </c>
      <c r="BA910" s="320">
        <v>4</v>
      </c>
      <c r="BB910" s="320">
        <v>4</v>
      </c>
      <c r="BC910" s="320"/>
      <c r="BD910" s="320" t="s">
        <v>22</v>
      </c>
      <c r="BE910" s="320" t="s">
        <v>22</v>
      </c>
      <c r="BF910" s="320"/>
      <c r="BG910" s="320"/>
      <c r="BH910" s="320">
        <v>5</v>
      </c>
      <c r="BI910" s="320">
        <v>5</v>
      </c>
      <c r="BJ910" s="320"/>
      <c r="BK910" s="320">
        <v>4</v>
      </c>
      <c r="BL910" s="320">
        <v>5</v>
      </c>
      <c r="BM910" s="320"/>
      <c r="BN910" s="320"/>
      <c r="BO910" s="381">
        <v>43497.489374999997</v>
      </c>
    </row>
    <row r="911" spans="1:67" ht="15" x14ac:dyDescent="0.25">
      <c r="A911" s="244" t="str">
        <f>IFERROR(LOOKUP(H911,BLIOTECAS!$D$2:$D$30,BLIOTECAS!$C$2:$C$30),"N/C")</f>
        <v>F. Filosofía</v>
      </c>
      <c r="B911" s="243" t="str">
        <f>IFERROR(LOOKUP(H911,BLIOTECAS!$D$2:$D$29,BLIOTECAS!$E$2:$E$29),"N/C")</f>
        <v>Humanidades</v>
      </c>
      <c r="C911" s="243">
        <f>LOOKUP(H911,BLIOTECAS!$D$2:$D$30,BLIOTECAS!$F$2:$F$30)</f>
        <v>1</v>
      </c>
      <c r="D911" s="320">
        <v>927</v>
      </c>
      <c r="E911" s="320"/>
      <c r="F911" s="320"/>
      <c r="G911" s="320">
        <v>3</v>
      </c>
      <c r="H911" s="320">
        <v>15</v>
      </c>
      <c r="I911" s="320"/>
      <c r="J911" s="320">
        <v>4</v>
      </c>
      <c r="K911" s="320">
        <v>5</v>
      </c>
      <c r="L911" s="320"/>
      <c r="M911" s="320">
        <v>16</v>
      </c>
      <c r="N911" s="320">
        <v>15</v>
      </c>
      <c r="O911" s="320">
        <v>14</v>
      </c>
      <c r="P911" s="320"/>
      <c r="Q911" s="320"/>
      <c r="R911" s="320"/>
      <c r="S911" s="320">
        <v>5</v>
      </c>
      <c r="T911" s="320">
        <v>5</v>
      </c>
      <c r="U911" s="320">
        <v>3</v>
      </c>
      <c r="V911" s="320">
        <v>5</v>
      </c>
      <c r="W911" s="320">
        <v>1</v>
      </c>
      <c r="X911" s="320"/>
      <c r="Y911" s="320"/>
      <c r="Z911" s="320"/>
      <c r="AA911" s="320"/>
      <c r="AB911" s="320"/>
      <c r="AC911" s="320"/>
      <c r="AD911" s="320">
        <v>5</v>
      </c>
      <c r="AE911" s="320">
        <v>2</v>
      </c>
      <c r="AF911" s="320">
        <v>4</v>
      </c>
      <c r="AG911" s="320">
        <v>4</v>
      </c>
      <c r="AH911" s="320">
        <v>3</v>
      </c>
      <c r="AI911" s="320">
        <v>4</v>
      </c>
      <c r="AJ911" s="320">
        <v>3</v>
      </c>
      <c r="AK911" s="320">
        <v>2</v>
      </c>
      <c r="AL911" s="320">
        <v>5</v>
      </c>
      <c r="AM911" s="320">
        <v>4</v>
      </c>
      <c r="AN911" s="320">
        <v>2</v>
      </c>
      <c r="AO911" s="320">
        <v>3</v>
      </c>
      <c r="AP911" s="320">
        <v>5</v>
      </c>
      <c r="AQ911" s="320">
        <v>3</v>
      </c>
      <c r="AR911" s="320">
        <v>3</v>
      </c>
      <c r="AS911" s="320">
        <v>3</v>
      </c>
      <c r="AT911" s="320" t="s">
        <v>356</v>
      </c>
      <c r="AU911" s="320">
        <v>3</v>
      </c>
      <c r="AV911" s="320"/>
      <c r="AW911" s="320">
        <v>5</v>
      </c>
      <c r="AX911" s="320">
        <v>4</v>
      </c>
      <c r="AY911" s="320">
        <v>4</v>
      </c>
      <c r="AZ911" s="320">
        <v>4</v>
      </c>
      <c r="BA911" s="320">
        <v>2</v>
      </c>
      <c r="BB911" s="320">
        <v>2</v>
      </c>
      <c r="BC911" s="320"/>
      <c r="BD911" s="320" t="s">
        <v>356</v>
      </c>
      <c r="BE911" s="320" t="s">
        <v>356</v>
      </c>
      <c r="BF911" s="320">
        <v>5</v>
      </c>
      <c r="BG911" s="320"/>
      <c r="BH911" s="320">
        <v>5</v>
      </c>
      <c r="BI911" s="320">
        <v>5</v>
      </c>
      <c r="BJ911" s="320"/>
      <c r="BK911" s="320">
        <v>5</v>
      </c>
      <c r="BL911" s="320">
        <v>3</v>
      </c>
      <c r="BM911" s="320"/>
      <c r="BN911" s="320"/>
      <c r="BO911" s="381">
        <v>43497.489398148151</v>
      </c>
    </row>
    <row r="912" spans="1:67" ht="15" x14ac:dyDescent="0.25">
      <c r="A912" s="244" t="str">
        <f>IFERROR(LOOKUP(H912,BLIOTECAS!$D$2:$D$30,BLIOTECAS!$C$2:$C$30),"N/C")</f>
        <v>N/C</v>
      </c>
      <c r="B912" s="243" t="str">
        <f>IFERROR(LOOKUP(H912,BLIOTECAS!$D$2:$D$29,BLIOTECAS!$E$2:$E$29),"N/C")</f>
        <v>N/C</v>
      </c>
      <c r="C912" s="243" t="e">
        <f>LOOKUP(H912,BLIOTECAS!$D$2:$D$30,BLIOTECAS!$F$2:$F$30)</f>
        <v>#N/A</v>
      </c>
      <c r="D912" s="320">
        <v>928</v>
      </c>
      <c r="E912" s="320"/>
      <c r="F912" s="320"/>
      <c r="G912" s="320">
        <v>1</v>
      </c>
      <c r="H912" s="320"/>
      <c r="I912" s="320"/>
      <c r="J912" s="320">
        <v>3</v>
      </c>
      <c r="K912" s="320">
        <v>4</v>
      </c>
      <c r="L912" s="320"/>
      <c r="M912" s="320">
        <v>16</v>
      </c>
      <c r="N912" s="320">
        <v>29</v>
      </c>
      <c r="O912" s="320"/>
      <c r="P912" s="320"/>
      <c r="Q912" s="320"/>
      <c r="R912" s="320"/>
      <c r="S912" s="320">
        <v>2</v>
      </c>
      <c r="T912" s="320">
        <v>4</v>
      </c>
      <c r="U912" s="320">
        <v>4</v>
      </c>
      <c r="V912" s="320">
        <v>2</v>
      </c>
      <c r="W912" s="320"/>
      <c r="X912" s="320"/>
      <c r="Y912" s="320"/>
      <c r="Z912" s="320">
        <v>4</v>
      </c>
      <c r="AA912" s="320"/>
      <c r="AB912" s="320"/>
      <c r="AC912" s="320"/>
      <c r="AD912" s="320">
        <v>5</v>
      </c>
      <c r="AE912" s="320">
        <v>4</v>
      </c>
      <c r="AF912" s="320">
        <v>2</v>
      </c>
      <c r="AG912" s="320">
        <v>2</v>
      </c>
      <c r="AH912" s="320">
        <v>5</v>
      </c>
      <c r="AI912" s="320">
        <v>5</v>
      </c>
      <c r="AJ912" s="320">
        <v>5</v>
      </c>
      <c r="AK912" s="320">
        <v>3</v>
      </c>
      <c r="AL912" s="320">
        <v>3</v>
      </c>
      <c r="AM912" s="320">
        <v>4</v>
      </c>
      <c r="AN912" s="320">
        <v>4</v>
      </c>
      <c r="AO912" s="320">
        <v>4</v>
      </c>
      <c r="AP912" s="320">
        <v>3</v>
      </c>
      <c r="AQ912" s="320">
        <v>4</v>
      </c>
      <c r="AR912" s="320">
        <v>3</v>
      </c>
      <c r="AS912" s="320">
        <v>4</v>
      </c>
      <c r="AT912" s="320" t="s">
        <v>22</v>
      </c>
      <c r="AU912" s="320">
        <v>4</v>
      </c>
      <c r="AV912" s="320"/>
      <c r="AW912" s="320">
        <v>5</v>
      </c>
      <c r="AX912" s="320">
        <v>5</v>
      </c>
      <c r="AY912" s="320">
        <v>5</v>
      </c>
      <c r="AZ912" s="320">
        <v>5</v>
      </c>
      <c r="BA912" s="320">
        <v>5</v>
      </c>
      <c r="BB912" s="320">
        <v>5</v>
      </c>
      <c r="BC912" s="320"/>
      <c r="BD912" s="320" t="s">
        <v>22</v>
      </c>
      <c r="BE912" s="320" t="s">
        <v>22</v>
      </c>
      <c r="BF912" s="320"/>
      <c r="BG912" s="320"/>
      <c r="BH912" s="320">
        <v>3</v>
      </c>
      <c r="BI912" s="320">
        <v>4</v>
      </c>
      <c r="BJ912" s="320"/>
      <c r="BK912" s="320">
        <v>3</v>
      </c>
      <c r="BL912" s="320">
        <v>4</v>
      </c>
      <c r="BM912" s="320"/>
      <c r="BN912" s="320" t="s">
        <v>858</v>
      </c>
      <c r="BO912" s="381">
        <v>43497.489479166667</v>
      </c>
    </row>
    <row r="913" spans="1:67" ht="15" x14ac:dyDescent="0.25">
      <c r="A913" s="244" t="str">
        <f>IFERROR(LOOKUP(H913,BLIOTECAS!$D$2:$D$30,BLIOTECAS!$C$2:$C$30),"N/C")</f>
        <v>F. Ciencias Económicas y Empresariales</v>
      </c>
      <c r="B913" s="243" t="str">
        <f>IFERROR(LOOKUP(H913,BLIOTECAS!$D$2:$D$29,BLIOTECAS!$E$2:$E$29),"N/C")</f>
        <v>Ciencias Sociales</v>
      </c>
      <c r="C913" s="243">
        <f>LOOKUP(H913,BLIOTECAS!$D$2:$D$30,BLIOTECAS!$F$2:$F$30)</f>
        <v>3</v>
      </c>
      <c r="D913" s="320">
        <v>929</v>
      </c>
      <c r="E913" s="320"/>
      <c r="F913" s="320"/>
      <c r="G913" s="320">
        <v>1</v>
      </c>
      <c r="H913" s="320">
        <v>5</v>
      </c>
      <c r="I913" s="320"/>
      <c r="J913" s="320">
        <v>3</v>
      </c>
      <c r="K913" s="320">
        <v>3</v>
      </c>
      <c r="L913" s="320"/>
      <c r="M913" s="320">
        <v>5</v>
      </c>
      <c r="N913" s="320"/>
      <c r="O913" s="320"/>
      <c r="P913" s="320"/>
      <c r="Q913" s="320"/>
      <c r="R913" s="320"/>
      <c r="S913" s="320">
        <v>5</v>
      </c>
      <c r="T913" s="320">
        <v>5</v>
      </c>
      <c r="U913" s="320">
        <v>5</v>
      </c>
      <c r="V913" s="320">
        <v>3</v>
      </c>
      <c r="W913" s="320"/>
      <c r="X913" s="320"/>
      <c r="Y913" s="320"/>
      <c r="Z913" s="320"/>
      <c r="AA913" s="321"/>
      <c r="AB913" s="320"/>
      <c r="AC913" s="320"/>
      <c r="AD913" s="320">
        <v>3</v>
      </c>
      <c r="AE913" s="320">
        <v>2</v>
      </c>
      <c r="AF913" s="320">
        <v>2</v>
      </c>
      <c r="AG913" s="320">
        <v>1</v>
      </c>
      <c r="AH913" s="320">
        <v>4</v>
      </c>
      <c r="AI913" s="320">
        <v>2</v>
      </c>
      <c r="AJ913" s="320">
        <v>5</v>
      </c>
      <c r="AK913" s="320">
        <v>1</v>
      </c>
      <c r="AL913" s="320">
        <v>6</v>
      </c>
      <c r="AM913" s="320">
        <v>4</v>
      </c>
      <c r="AN913" s="320">
        <v>4</v>
      </c>
      <c r="AO913" s="320">
        <v>2</v>
      </c>
      <c r="AP913" s="320">
        <v>5</v>
      </c>
      <c r="AQ913" s="320">
        <v>5</v>
      </c>
      <c r="AR913" s="320">
        <v>3</v>
      </c>
      <c r="AS913" s="320">
        <v>3</v>
      </c>
      <c r="AT913" s="320" t="s">
        <v>22</v>
      </c>
      <c r="AU913" s="320">
        <v>5</v>
      </c>
      <c r="AV913" s="320"/>
      <c r="AW913" s="320">
        <v>5</v>
      </c>
      <c r="AX913" s="320">
        <v>5</v>
      </c>
      <c r="AY913" s="320">
        <v>5</v>
      </c>
      <c r="AZ913" s="320">
        <v>5</v>
      </c>
      <c r="BA913" s="320">
        <v>5</v>
      </c>
      <c r="BB913" s="320">
        <v>5</v>
      </c>
      <c r="BC913" s="320"/>
      <c r="BD913" s="320"/>
      <c r="BE913" s="320"/>
      <c r="BF913" s="320"/>
      <c r="BG913" s="320"/>
      <c r="BH913" s="320">
        <v>5</v>
      </c>
      <c r="BI913" s="320">
        <v>5</v>
      </c>
      <c r="BJ913" s="320"/>
      <c r="BK913" s="320">
        <v>4</v>
      </c>
      <c r="BL913" s="320"/>
      <c r="BM913" s="320"/>
      <c r="BN913" s="320"/>
      <c r="BO913" s="381">
        <v>43497.48982638889</v>
      </c>
    </row>
    <row r="914" spans="1:67" ht="15" x14ac:dyDescent="0.25">
      <c r="A914" s="244" t="str">
        <f>IFERROR(LOOKUP(H914,BLIOTECAS!$D$2:$D$30,BLIOTECAS!$C$2:$C$30),"N/C")</f>
        <v>F. Educación - Centro de Formación del Profesorado</v>
      </c>
      <c r="B914" s="243" t="str">
        <f>IFERROR(LOOKUP(H914,BLIOTECAS!$D$2:$D$29,BLIOTECAS!$E$2:$E$29),"N/C")</f>
        <v>Humanidades</v>
      </c>
      <c r="C914" s="243">
        <f>LOOKUP(H914,BLIOTECAS!$D$2:$D$30,BLIOTECAS!$F$2:$F$30)</f>
        <v>1</v>
      </c>
      <c r="D914" s="320">
        <v>930</v>
      </c>
      <c r="E914" s="320"/>
      <c r="F914" s="320"/>
      <c r="G914" s="320">
        <v>1</v>
      </c>
      <c r="H914" s="320">
        <v>12</v>
      </c>
      <c r="I914" s="320"/>
      <c r="J914" s="320">
        <v>4</v>
      </c>
      <c r="K914" s="320">
        <v>1</v>
      </c>
      <c r="L914" s="320"/>
      <c r="M914" s="320">
        <v>12</v>
      </c>
      <c r="N914" s="320">
        <v>29</v>
      </c>
      <c r="O914" s="320"/>
      <c r="P914" s="320"/>
      <c r="Q914" s="320"/>
      <c r="R914" s="320"/>
      <c r="S914" s="320">
        <v>3</v>
      </c>
      <c r="T914" s="320">
        <v>2</v>
      </c>
      <c r="U914" s="320">
        <v>3</v>
      </c>
      <c r="V914" s="320">
        <v>3</v>
      </c>
      <c r="W914" s="320"/>
      <c r="X914" s="320">
        <v>2</v>
      </c>
      <c r="Y914" s="320">
        <v>3</v>
      </c>
      <c r="Z914" s="320"/>
      <c r="AA914" s="320"/>
      <c r="AB914" s="320"/>
      <c r="AC914" s="320"/>
      <c r="AD914" s="320">
        <v>3</v>
      </c>
      <c r="AE914" s="320">
        <v>1</v>
      </c>
      <c r="AF914" s="320">
        <v>1</v>
      </c>
      <c r="AG914" s="320">
        <v>5</v>
      </c>
      <c r="AH914" s="320">
        <v>4</v>
      </c>
      <c r="AI914" s="320">
        <v>4</v>
      </c>
      <c r="AJ914" s="320">
        <v>4</v>
      </c>
      <c r="AK914" s="320">
        <v>1</v>
      </c>
      <c r="AL914" s="320">
        <v>5</v>
      </c>
      <c r="AM914" s="320">
        <v>4</v>
      </c>
      <c r="AN914" s="320">
        <v>4</v>
      </c>
      <c r="AO914" s="320">
        <v>4</v>
      </c>
      <c r="AP914" s="320">
        <v>4</v>
      </c>
      <c r="AQ914" s="320">
        <v>4</v>
      </c>
      <c r="AR914" s="320">
        <v>4</v>
      </c>
      <c r="AS914" s="320">
        <v>4</v>
      </c>
      <c r="AT914" s="320" t="s">
        <v>22</v>
      </c>
      <c r="AU914" s="320">
        <v>4</v>
      </c>
      <c r="AV914" s="320"/>
      <c r="AW914" s="320">
        <v>4</v>
      </c>
      <c r="AX914" s="320">
        <v>3</v>
      </c>
      <c r="AY914" s="320">
        <v>4</v>
      </c>
      <c r="AZ914" s="320">
        <v>4</v>
      </c>
      <c r="BA914" s="320">
        <v>4</v>
      </c>
      <c r="BB914" s="320">
        <v>4</v>
      </c>
      <c r="BC914" s="320"/>
      <c r="BD914" s="320" t="s">
        <v>356</v>
      </c>
      <c r="BE914" s="320" t="s">
        <v>356</v>
      </c>
      <c r="BF914" s="320">
        <v>4</v>
      </c>
      <c r="BG914" s="320"/>
      <c r="BH914" s="320">
        <v>4</v>
      </c>
      <c r="BI914" s="320">
        <v>4</v>
      </c>
      <c r="BJ914" s="320"/>
      <c r="BK914" s="320">
        <v>3</v>
      </c>
      <c r="BL914" s="320">
        <v>3</v>
      </c>
      <c r="BM914" s="320"/>
      <c r="BN914" s="320"/>
      <c r="BO914" s="381">
        <v>43497.489918981482</v>
      </c>
    </row>
    <row r="915" spans="1:67" ht="15" x14ac:dyDescent="0.25">
      <c r="A915" s="244" t="str">
        <f>IFERROR(LOOKUP(H915,BLIOTECAS!$D$2:$D$30,BLIOTECAS!$C$2:$C$30),"N/C")</f>
        <v>F. Filosofía</v>
      </c>
      <c r="B915" s="243" t="str">
        <f>IFERROR(LOOKUP(H915,BLIOTECAS!$D$2:$D$29,BLIOTECAS!$E$2:$E$29),"N/C")</f>
        <v>Humanidades</v>
      </c>
      <c r="C915" s="243">
        <f>LOOKUP(H915,BLIOTECAS!$D$2:$D$30,BLIOTECAS!$F$2:$F$30)</f>
        <v>1</v>
      </c>
      <c r="D915" s="320">
        <v>931</v>
      </c>
      <c r="E915" s="320"/>
      <c r="F915" s="320"/>
      <c r="G915" s="320">
        <v>3</v>
      </c>
      <c r="H915" s="320">
        <v>15</v>
      </c>
      <c r="I915" s="320"/>
      <c r="J915" s="320">
        <v>4</v>
      </c>
      <c r="K915" s="320">
        <v>5</v>
      </c>
      <c r="L915" s="320"/>
      <c r="M915" s="320">
        <v>15</v>
      </c>
      <c r="N915" s="320">
        <v>29</v>
      </c>
      <c r="O915" s="320">
        <v>14</v>
      </c>
      <c r="P915" s="320"/>
      <c r="Q915" s="320"/>
      <c r="R915" s="320"/>
      <c r="S915" s="320">
        <v>5</v>
      </c>
      <c r="T915" s="320">
        <v>4</v>
      </c>
      <c r="U915" s="320">
        <v>4</v>
      </c>
      <c r="V915" s="320">
        <v>4</v>
      </c>
      <c r="W915" s="320"/>
      <c r="X915" s="320"/>
      <c r="Y915" s="320">
        <v>3</v>
      </c>
      <c r="Z915" s="320"/>
      <c r="AA915" s="320"/>
      <c r="AB915" s="320"/>
      <c r="AC915" s="320"/>
      <c r="AD915" s="320">
        <v>5</v>
      </c>
      <c r="AE915" s="320">
        <v>4</v>
      </c>
      <c r="AF915" s="320">
        <v>4</v>
      </c>
      <c r="AG915" s="320">
        <v>4</v>
      </c>
      <c r="AH915" s="320">
        <v>2</v>
      </c>
      <c r="AI915" s="320">
        <v>2</v>
      </c>
      <c r="AJ915" s="320">
        <v>2</v>
      </c>
      <c r="AK915" s="320">
        <v>2</v>
      </c>
      <c r="AL915" s="320">
        <v>4</v>
      </c>
      <c r="AM915" s="320">
        <v>5</v>
      </c>
      <c r="AN915" s="320">
        <v>5</v>
      </c>
      <c r="AO915" s="320">
        <v>5</v>
      </c>
      <c r="AP915" s="320">
        <v>5</v>
      </c>
      <c r="AQ915" s="320">
        <v>5</v>
      </c>
      <c r="AR915" s="320">
        <v>2</v>
      </c>
      <c r="AS915" s="320">
        <v>4</v>
      </c>
      <c r="AT915" s="320" t="s">
        <v>356</v>
      </c>
      <c r="AU915" s="320">
        <v>4</v>
      </c>
      <c r="AV915" s="320"/>
      <c r="AW915" s="320">
        <v>5</v>
      </c>
      <c r="AX915" s="320">
        <v>5</v>
      </c>
      <c r="AY915" s="320">
        <v>4</v>
      </c>
      <c r="AZ915" s="320">
        <v>5</v>
      </c>
      <c r="BA915" s="320">
        <v>5</v>
      </c>
      <c r="BB915" s="320">
        <v>5</v>
      </c>
      <c r="BC915" s="320"/>
      <c r="BD915" s="320" t="s">
        <v>356</v>
      </c>
      <c r="BE915" s="320" t="s">
        <v>356</v>
      </c>
      <c r="BF915" s="320">
        <v>4</v>
      </c>
      <c r="BG915" s="320"/>
      <c r="BH915" s="320">
        <v>5</v>
      </c>
      <c r="BI915" s="320">
        <v>5</v>
      </c>
      <c r="BJ915" s="320"/>
      <c r="BK915" s="320">
        <v>5</v>
      </c>
      <c r="BL915" s="320">
        <v>4</v>
      </c>
      <c r="BM915" s="320"/>
      <c r="BN915" s="320"/>
      <c r="BO915" s="381">
        <v>43497.490706018521</v>
      </c>
    </row>
    <row r="916" spans="1:67" ht="15" x14ac:dyDescent="0.25">
      <c r="A916" s="244" t="str">
        <f>IFERROR(LOOKUP(H916,BLIOTECAS!$D$2:$D$30,BLIOTECAS!$C$2:$C$30),"N/C")</f>
        <v>F. Ciencias de la Información</v>
      </c>
      <c r="B916" s="243" t="str">
        <f>IFERROR(LOOKUP(H916,BLIOTECAS!$D$2:$D$29,BLIOTECAS!$E$2:$E$29),"N/C")</f>
        <v>Ciencias Sociales</v>
      </c>
      <c r="C916" s="243">
        <f>LOOKUP(H916,BLIOTECAS!$D$2:$D$30,BLIOTECAS!$F$2:$F$30)</f>
        <v>3</v>
      </c>
      <c r="D916" s="320">
        <v>932</v>
      </c>
      <c r="E916" s="320"/>
      <c r="F916" s="320"/>
      <c r="G916" s="320">
        <v>1</v>
      </c>
      <c r="H916" s="320">
        <v>4</v>
      </c>
      <c r="I916" s="320"/>
      <c r="J916" s="320">
        <v>4</v>
      </c>
      <c r="K916" s="320">
        <v>1</v>
      </c>
      <c r="L916" s="320"/>
      <c r="M916" s="320">
        <v>4</v>
      </c>
      <c r="N916" s="320">
        <v>29</v>
      </c>
      <c r="O916" s="320">
        <v>15</v>
      </c>
      <c r="P916" s="320"/>
      <c r="Q916" s="320"/>
      <c r="R916" s="320"/>
      <c r="S916" s="320">
        <v>1</v>
      </c>
      <c r="T916" s="320">
        <v>1</v>
      </c>
      <c r="U916" s="320">
        <v>1</v>
      </c>
      <c r="V916" s="320">
        <v>1</v>
      </c>
      <c r="W916" s="320">
        <v>1</v>
      </c>
      <c r="X916" s="320"/>
      <c r="Y916" s="320"/>
      <c r="Z916" s="320">
        <v>4</v>
      </c>
      <c r="AA916" s="320"/>
      <c r="AB916" s="320"/>
      <c r="AC916" s="320"/>
      <c r="AD916" s="320">
        <v>4</v>
      </c>
      <c r="AE916" s="320">
        <v>4</v>
      </c>
      <c r="AF916" s="320">
        <v>1</v>
      </c>
      <c r="AG916" s="320">
        <v>5</v>
      </c>
      <c r="AH916" s="320">
        <v>5</v>
      </c>
      <c r="AI916" s="320">
        <v>5</v>
      </c>
      <c r="AJ916" s="320">
        <v>5</v>
      </c>
      <c r="AK916" s="320">
        <v>4</v>
      </c>
      <c r="AL916" s="320">
        <v>5</v>
      </c>
      <c r="AM916" s="320">
        <v>1</v>
      </c>
      <c r="AN916" s="320">
        <v>1</v>
      </c>
      <c r="AO916" s="320">
        <v>1</v>
      </c>
      <c r="AP916" s="320">
        <v>1</v>
      </c>
      <c r="AQ916" s="320">
        <v>1</v>
      </c>
      <c r="AR916" s="320">
        <v>1</v>
      </c>
      <c r="AS916" s="320">
        <v>1</v>
      </c>
      <c r="AT916" s="320" t="s">
        <v>22</v>
      </c>
      <c r="AU916" s="320">
        <v>1</v>
      </c>
      <c r="AV916" s="320"/>
      <c r="AW916" s="320">
        <v>1</v>
      </c>
      <c r="AX916" s="320">
        <v>1</v>
      </c>
      <c r="AY916" s="320">
        <v>1</v>
      </c>
      <c r="AZ916" s="320">
        <v>1</v>
      </c>
      <c r="BA916" s="320">
        <v>1</v>
      </c>
      <c r="BB916" s="320">
        <v>1</v>
      </c>
      <c r="BC916" s="320"/>
      <c r="BD916" s="320" t="s">
        <v>22</v>
      </c>
      <c r="BE916" s="320" t="s">
        <v>22</v>
      </c>
      <c r="BF916" s="320">
        <v>4</v>
      </c>
      <c r="BG916" s="320"/>
      <c r="BH916" s="320">
        <v>1</v>
      </c>
      <c r="BI916" s="320">
        <v>1</v>
      </c>
      <c r="BJ916" s="320"/>
      <c r="BK916" s="320">
        <v>1</v>
      </c>
      <c r="BL916" s="320">
        <v>5</v>
      </c>
      <c r="BM916" s="320"/>
      <c r="BN916" s="320"/>
      <c r="BO916" s="381">
        <v>43497.491006944445</v>
      </c>
    </row>
    <row r="917" spans="1:67" ht="15" x14ac:dyDescent="0.25">
      <c r="A917" s="244" t="str">
        <f>IFERROR(LOOKUP(H917,BLIOTECAS!$D$2:$D$30,BLIOTECAS!$C$2:$C$30),"N/C")</f>
        <v>F. Ciencias Políticas y Sociología</v>
      </c>
      <c r="B917" s="243" t="str">
        <f>IFERROR(LOOKUP(H917,BLIOTECAS!$D$2:$D$29,BLIOTECAS!$E$2:$E$29),"N/C")</f>
        <v>Ciencias Sociales</v>
      </c>
      <c r="C917" s="243">
        <f>LOOKUP(H917,BLIOTECAS!$D$2:$D$30,BLIOTECAS!$F$2:$F$30)</f>
        <v>3</v>
      </c>
      <c r="D917" s="320">
        <v>933</v>
      </c>
      <c r="E917" s="320"/>
      <c r="F917" s="320"/>
      <c r="G917" s="320">
        <v>1</v>
      </c>
      <c r="H917" s="320">
        <v>9</v>
      </c>
      <c r="I917" s="320"/>
      <c r="J917" s="320">
        <v>3</v>
      </c>
      <c r="K917" s="320">
        <v>3</v>
      </c>
      <c r="L917" s="320"/>
      <c r="M917" s="320">
        <v>9</v>
      </c>
      <c r="N917" s="320">
        <v>26</v>
      </c>
      <c r="O917" s="320">
        <v>5</v>
      </c>
      <c r="P917" s="320"/>
      <c r="Q917" s="320"/>
      <c r="R917" s="320"/>
      <c r="S917" s="320">
        <v>3</v>
      </c>
      <c r="T917" s="320">
        <v>3</v>
      </c>
      <c r="U917" s="320">
        <v>3</v>
      </c>
      <c r="V917" s="320">
        <v>2</v>
      </c>
      <c r="W917" s="320"/>
      <c r="X917" s="320">
        <v>2</v>
      </c>
      <c r="Y917" s="320"/>
      <c r="Z917" s="320">
        <v>4</v>
      </c>
      <c r="AA917" s="321" t="s">
        <v>859</v>
      </c>
      <c r="AB917" s="320"/>
      <c r="AC917" s="320"/>
      <c r="AD917" s="320">
        <v>3</v>
      </c>
      <c r="AE917" s="320">
        <v>1</v>
      </c>
      <c r="AF917" s="320">
        <v>2</v>
      </c>
      <c r="AG917" s="320">
        <v>1</v>
      </c>
      <c r="AH917" s="320">
        <v>3</v>
      </c>
      <c r="AI917" s="320">
        <v>3</v>
      </c>
      <c r="AJ917" s="320">
        <v>3</v>
      </c>
      <c r="AK917" s="320">
        <v>1</v>
      </c>
      <c r="AL917" s="320">
        <v>6</v>
      </c>
      <c r="AM917" s="320">
        <v>3</v>
      </c>
      <c r="AN917" s="320">
        <v>3</v>
      </c>
      <c r="AO917" s="320">
        <v>2</v>
      </c>
      <c r="AP917" s="320">
        <v>2</v>
      </c>
      <c r="AQ917" s="320">
        <v>3</v>
      </c>
      <c r="AR917" s="320">
        <v>2</v>
      </c>
      <c r="AS917" s="320">
        <v>2</v>
      </c>
      <c r="AT917" s="320" t="s">
        <v>22</v>
      </c>
      <c r="AU917" s="320">
        <v>2</v>
      </c>
      <c r="AV917" s="320"/>
      <c r="AW917" s="320">
        <v>3</v>
      </c>
      <c r="AX917" s="320">
        <v>2</v>
      </c>
      <c r="AY917" s="320">
        <v>3</v>
      </c>
      <c r="AZ917" s="320">
        <v>3</v>
      </c>
      <c r="BA917" s="320">
        <v>3</v>
      </c>
      <c r="BB917" s="320">
        <v>3</v>
      </c>
      <c r="BC917" s="320"/>
      <c r="BD917" s="320" t="s">
        <v>22</v>
      </c>
      <c r="BE917" s="320" t="s">
        <v>22</v>
      </c>
      <c r="BF917" s="320"/>
      <c r="BG917" s="320"/>
      <c r="BH917" s="320">
        <v>2</v>
      </c>
      <c r="BI917" s="320">
        <v>3</v>
      </c>
      <c r="BJ917" s="320"/>
      <c r="BK917" s="320">
        <v>3</v>
      </c>
      <c r="BL917" s="320">
        <v>3</v>
      </c>
      <c r="BM917" s="320"/>
      <c r="BN917" s="320"/>
      <c r="BO917" s="381">
        <v>43497.491064814814</v>
      </c>
    </row>
    <row r="918" spans="1:67" ht="15" x14ac:dyDescent="0.25">
      <c r="A918" s="244" t="str">
        <f>IFERROR(LOOKUP(H918,BLIOTECAS!$D$2:$D$30,BLIOTECAS!$C$2:$C$30),"N/C")</f>
        <v>F. Educación - Centro de Formación del Profesorado</v>
      </c>
      <c r="B918" s="243" t="str">
        <f>IFERROR(LOOKUP(H918,BLIOTECAS!$D$2:$D$29,BLIOTECAS!$E$2:$E$29),"N/C")</f>
        <v>Humanidades</v>
      </c>
      <c r="C918" s="243">
        <f>LOOKUP(H918,BLIOTECAS!$D$2:$D$30,BLIOTECAS!$F$2:$F$30)</f>
        <v>1</v>
      </c>
      <c r="D918" s="320">
        <v>934</v>
      </c>
      <c r="E918" s="320"/>
      <c r="F918" s="320"/>
      <c r="G918" s="320">
        <v>3</v>
      </c>
      <c r="H918" s="320">
        <v>12</v>
      </c>
      <c r="I918" s="320"/>
      <c r="J918" s="320">
        <v>3</v>
      </c>
      <c r="K918" s="320">
        <v>4</v>
      </c>
      <c r="L918" s="320"/>
      <c r="M918" s="320">
        <v>12</v>
      </c>
      <c r="N918" s="320">
        <v>9</v>
      </c>
      <c r="O918" s="320"/>
      <c r="P918" s="320"/>
      <c r="Q918" s="320"/>
      <c r="R918" s="320"/>
      <c r="S918" s="320">
        <v>3</v>
      </c>
      <c r="T918" s="320">
        <v>3</v>
      </c>
      <c r="U918" s="320">
        <v>3</v>
      </c>
      <c r="V918" s="320">
        <v>3</v>
      </c>
      <c r="W918" s="320"/>
      <c r="X918" s="320"/>
      <c r="Y918" s="320"/>
      <c r="Z918" s="320"/>
      <c r="AA918" s="320"/>
      <c r="AB918" s="320"/>
      <c r="AC918" s="320"/>
      <c r="AD918" s="320">
        <v>2</v>
      </c>
      <c r="AE918" s="320">
        <v>4</v>
      </c>
      <c r="AF918" s="320">
        <v>4</v>
      </c>
      <c r="AG918" s="320">
        <v>1</v>
      </c>
      <c r="AH918" s="320">
        <v>2</v>
      </c>
      <c r="AI918" s="320">
        <v>5</v>
      </c>
      <c r="AJ918" s="320">
        <v>1</v>
      </c>
      <c r="AK918" s="320">
        <v>4</v>
      </c>
      <c r="AL918" s="320">
        <v>1</v>
      </c>
      <c r="AM918" s="320">
        <v>3</v>
      </c>
      <c r="AN918" s="320">
        <v>1</v>
      </c>
      <c r="AO918" s="320">
        <v>3</v>
      </c>
      <c r="AP918" s="320">
        <v>4</v>
      </c>
      <c r="AQ918" s="320">
        <v>4</v>
      </c>
      <c r="AR918" s="320">
        <v>4</v>
      </c>
      <c r="AS918" s="320">
        <v>4</v>
      </c>
      <c r="AT918" s="320" t="s">
        <v>22</v>
      </c>
      <c r="AU918" s="320">
        <v>3</v>
      </c>
      <c r="AV918" s="320"/>
      <c r="AW918" s="320">
        <v>4</v>
      </c>
      <c r="AX918" s="320">
        <v>5</v>
      </c>
      <c r="AY918" s="320">
        <v>5</v>
      </c>
      <c r="AZ918" s="320">
        <v>5</v>
      </c>
      <c r="BA918" s="320">
        <v>4</v>
      </c>
      <c r="BB918" s="320">
        <v>3</v>
      </c>
      <c r="BC918" s="320"/>
      <c r="BD918" s="320" t="s">
        <v>22</v>
      </c>
      <c r="BE918" s="320" t="s">
        <v>22</v>
      </c>
      <c r="BF918" s="320"/>
      <c r="BG918" s="320"/>
      <c r="BH918" s="320">
        <v>4</v>
      </c>
      <c r="BI918" s="320">
        <v>4</v>
      </c>
      <c r="BJ918" s="320"/>
      <c r="BK918" s="320">
        <v>4</v>
      </c>
      <c r="BL918" s="320">
        <v>4</v>
      </c>
      <c r="BM918" s="320"/>
      <c r="BN918" s="320" t="s">
        <v>860</v>
      </c>
      <c r="BO918" s="381">
        <v>43497.49113425926</v>
      </c>
    </row>
    <row r="919" spans="1:67" ht="15" x14ac:dyDescent="0.25">
      <c r="A919" s="244" t="str">
        <f>IFERROR(LOOKUP(H919,BLIOTECAS!$D$2:$D$30,BLIOTECAS!$C$2:$C$30),"N/C")</f>
        <v>F. Ciencias de la Información</v>
      </c>
      <c r="B919" s="243" t="str">
        <f>IFERROR(LOOKUP(H919,BLIOTECAS!$D$2:$D$29,BLIOTECAS!$E$2:$E$29),"N/C")</f>
        <v>Ciencias Sociales</v>
      </c>
      <c r="C919" s="243">
        <f>LOOKUP(H919,BLIOTECAS!$D$2:$D$30,BLIOTECAS!$F$2:$F$30)</f>
        <v>3</v>
      </c>
      <c r="D919" s="320">
        <v>935</v>
      </c>
      <c r="E919" s="320"/>
      <c r="F919" s="320"/>
      <c r="G919" s="320">
        <v>1</v>
      </c>
      <c r="H919" s="320">
        <v>4</v>
      </c>
      <c r="I919" s="320"/>
      <c r="J919" s="320">
        <v>3</v>
      </c>
      <c r="K919" s="320">
        <v>1</v>
      </c>
      <c r="L919" s="320"/>
      <c r="M919" s="320">
        <v>29</v>
      </c>
      <c r="N919" s="320">
        <v>4</v>
      </c>
      <c r="O919" s="320"/>
      <c r="P919" s="320"/>
      <c r="Q919" s="320"/>
      <c r="R919" s="320"/>
      <c r="S919" s="320">
        <v>4</v>
      </c>
      <c r="T919" s="320">
        <v>4</v>
      </c>
      <c r="U919" s="320">
        <v>4</v>
      </c>
      <c r="V919" s="320">
        <v>3</v>
      </c>
      <c r="W919" s="320"/>
      <c r="X919" s="320">
        <v>2</v>
      </c>
      <c r="Y919" s="320">
        <v>3</v>
      </c>
      <c r="Z919" s="320">
        <v>4</v>
      </c>
      <c r="AA919" s="321">
        <v>12</v>
      </c>
      <c r="AB919" s="320"/>
      <c r="AC919" s="320"/>
      <c r="AD919" s="320">
        <v>3</v>
      </c>
      <c r="AE919" s="320">
        <v>1</v>
      </c>
      <c r="AF919" s="320">
        <v>1</v>
      </c>
      <c r="AG919" s="320">
        <v>4</v>
      </c>
      <c r="AH919" s="320">
        <v>1</v>
      </c>
      <c r="AI919" s="320">
        <v>5</v>
      </c>
      <c r="AJ919" s="320">
        <v>5</v>
      </c>
      <c r="AK919" s="320">
        <v>2</v>
      </c>
      <c r="AL919" s="320">
        <v>4</v>
      </c>
      <c r="AM919" s="320">
        <v>3</v>
      </c>
      <c r="AN919" s="320">
        <v>3</v>
      </c>
      <c r="AO919" s="320">
        <v>4</v>
      </c>
      <c r="AP919" s="320">
        <v>4</v>
      </c>
      <c r="AQ919" s="320">
        <v>4</v>
      </c>
      <c r="AR919" s="320">
        <v>3</v>
      </c>
      <c r="AS919" s="320">
        <v>4</v>
      </c>
      <c r="AT919" s="320" t="s">
        <v>22</v>
      </c>
      <c r="AU919" s="320">
        <v>4</v>
      </c>
      <c r="AV919" s="320"/>
      <c r="AW919" s="320">
        <v>3</v>
      </c>
      <c r="AX919" s="320">
        <v>3</v>
      </c>
      <c r="AY919" s="320">
        <v>3</v>
      </c>
      <c r="AZ919" s="320">
        <v>3</v>
      </c>
      <c r="BA919" s="320">
        <v>3</v>
      </c>
      <c r="BB919" s="320">
        <v>4</v>
      </c>
      <c r="BC919" s="320"/>
      <c r="BD919" s="320" t="s">
        <v>22</v>
      </c>
      <c r="BE919" s="320" t="s">
        <v>22</v>
      </c>
      <c r="BF919" s="320"/>
      <c r="BG919" s="320"/>
      <c r="BH919" s="320">
        <v>4</v>
      </c>
      <c r="BI919" s="320">
        <v>3</v>
      </c>
      <c r="BJ919" s="320"/>
      <c r="BK919" s="320">
        <v>2</v>
      </c>
      <c r="BL919" s="320"/>
      <c r="BM919" s="320"/>
      <c r="BN919" s="320"/>
      <c r="BO919" s="381">
        <v>43497.491481481484</v>
      </c>
    </row>
    <row r="920" spans="1:67" ht="15" x14ac:dyDescent="0.25">
      <c r="A920" s="244" t="str">
        <f>IFERROR(LOOKUP(H920,BLIOTECAS!$D$2:$D$30,BLIOTECAS!$C$2:$C$30),"N/C")</f>
        <v>F. Ciencias Geológicas</v>
      </c>
      <c r="B920" s="243" t="str">
        <f>IFERROR(LOOKUP(H920,BLIOTECAS!$D$2:$D$29,BLIOTECAS!$E$2:$E$29),"N/C")</f>
        <v>Ciencias Experimentales</v>
      </c>
      <c r="C920" s="243">
        <f>LOOKUP(H920,BLIOTECAS!$D$2:$D$30,BLIOTECAS!$F$2:$F$30)</f>
        <v>2</v>
      </c>
      <c r="D920" s="320">
        <v>936</v>
      </c>
      <c r="E920" s="320"/>
      <c r="F920" s="320"/>
      <c r="G920" s="320">
        <v>2</v>
      </c>
      <c r="H920" s="320">
        <v>7</v>
      </c>
      <c r="I920" s="320"/>
      <c r="J920" s="320">
        <v>5</v>
      </c>
      <c r="K920" s="320">
        <v>4</v>
      </c>
      <c r="L920" s="320"/>
      <c r="M920" s="320">
        <v>28</v>
      </c>
      <c r="N920" s="320">
        <v>7</v>
      </c>
      <c r="O920" s="320">
        <v>2</v>
      </c>
      <c r="P920" s="320"/>
      <c r="Q920" s="320"/>
      <c r="R920" s="320"/>
      <c r="S920" s="320">
        <v>4</v>
      </c>
      <c r="T920" s="320">
        <v>3</v>
      </c>
      <c r="U920" s="320">
        <v>3</v>
      </c>
      <c r="V920" s="320">
        <v>2</v>
      </c>
      <c r="W920" s="320"/>
      <c r="X920" s="320"/>
      <c r="Y920" s="320">
        <v>3</v>
      </c>
      <c r="Z920" s="320"/>
      <c r="AA920" s="320"/>
      <c r="AB920" s="320"/>
      <c r="AC920" s="320"/>
      <c r="AD920" s="320">
        <v>5</v>
      </c>
      <c r="AE920" s="320">
        <v>4</v>
      </c>
      <c r="AF920" s="320">
        <v>4</v>
      </c>
      <c r="AG920" s="320">
        <v>3</v>
      </c>
      <c r="AH920" s="320">
        <v>5</v>
      </c>
      <c r="AI920" s="320">
        <v>5</v>
      </c>
      <c r="AJ920" s="320">
        <v>5</v>
      </c>
      <c r="AK920" s="320">
        <v>4</v>
      </c>
      <c r="AL920" s="320">
        <v>3</v>
      </c>
      <c r="AM920" s="320">
        <v>4</v>
      </c>
      <c r="AN920" s="320">
        <v>3</v>
      </c>
      <c r="AO920" s="320">
        <v>3</v>
      </c>
      <c r="AP920" s="320">
        <v>3</v>
      </c>
      <c r="AQ920" s="320">
        <v>3</v>
      </c>
      <c r="AR920" s="320">
        <v>3</v>
      </c>
      <c r="AS920" s="320">
        <v>2</v>
      </c>
      <c r="AT920" s="320" t="s">
        <v>356</v>
      </c>
      <c r="AU920" s="320">
        <v>2</v>
      </c>
      <c r="AV920" s="320"/>
      <c r="AW920" s="320">
        <v>3</v>
      </c>
      <c r="AX920" s="320">
        <v>4</v>
      </c>
      <c r="AY920" s="320">
        <v>3</v>
      </c>
      <c r="AZ920" s="320">
        <v>4</v>
      </c>
      <c r="BA920" s="320">
        <v>5</v>
      </c>
      <c r="BB920" s="320">
        <v>5</v>
      </c>
      <c r="BC920" s="320"/>
      <c r="BD920" s="320" t="s">
        <v>22</v>
      </c>
      <c r="BE920" s="320" t="s">
        <v>22</v>
      </c>
      <c r="BF920" s="320"/>
      <c r="BG920" s="320"/>
      <c r="BH920" s="320">
        <v>3</v>
      </c>
      <c r="BI920" s="320">
        <v>3</v>
      </c>
      <c r="BJ920" s="320"/>
      <c r="BK920" s="320">
        <v>3</v>
      </c>
      <c r="BL920" s="320">
        <v>2</v>
      </c>
      <c r="BM920" s="320"/>
      <c r="BN920" s="320" t="s">
        <v>861</v>
      </c>
      <c r="BO920" s="381">
        <v>43497.491689814815</v>
      </c>
    </row>
    <row r="921" spans="1:67" ht="15" x14ac:dyDescent="0.25">
      <c r="A921" s="244" t="str">
        <f>IFERROR(LOOKUP(H921,BLIOTECAS!$D$2:$D$30,BLIOTECAS!$C$2:$C$30),"N/C")</f>
        <v>F. Farmacia</v>
      </c>
      <c r="B921" s="243" t="str">
        <f>IFERROR(LOOKUP(H921,BLIOTECAS!$D$2:$D$29,BLIOTECAS!$E$2:$E$29),"N/C")</f>
        <v>Ciencias de la Salud</v>
      </c>
      <c r="C921" s="243">
        <f>LOOKUP(H921,BLIOTECAS!$D$2:$D$30,BLIOTECAS!$F$2:$F$30)</f>
        <v>4</v>
      </c>
      <c r="D921" s="320">
        <v>937</v>
      </c>
      <c r="E921" s="320"/>
      <c r="F921" s="320"/>
      <c r="G921" s="320">
        <v>1</v>
      </c>
      <c r="H921" s="320">
        <v>13</v>
      </c>
      <c r="I921" s="320"/>
      <c r="J921" s="320">
        <v>5</v>
      </c>
      <c r="K921" s="320">
        <v>4</v>
      </c>
      <c r="L921" s="320"/>
      <c r="M921" s="320">
        <v>13</v>
      </c>
      <c r="N921" s="320"/>
      <c r="O921" s="320"/>
      <c r="P921" s="320"/>
      <c r="Q921" s="320"/>
      <c r="R921" s="320"/>
      <c r="S921" s="320">
        <v>4</v>
      </c>
      <c r="T921" s="320">
        <v>3</v>
      </c>
      <c r="U921" s="320">
        <v>3</v>
      </c>
      <c r="V921" s="320">
        <v>2</v>
      </c>
      <c r="W921" s="320"/>
      <c r="X921" s="320">
        <v>2</v>
      </c>
      <c r="Y921" s="320">
        <v>3</v>
      </c>
      <c r="Z921" s="320"/>
      <c r="AA921" s="320"/>
      <c r="AB921" s="320"/>
      <c r="AC921" s="320"/>
      <c r="AD921" s="320">
        <v>2</v>
      </c>
      <c r="AE921" s="320">
        <v>3</v>
      </c>
      <c r="AF921" s="320">
        <v>4</v>
      </c>
      <c r="AG921" s="320">
        <v>4</v>
      </c>
      <c r="AH921" s="320">
        <v>5</v>
      </c>
      <c r="AI921" s="320">
        <v>4</v>
      </c>
      <c r="AJ921" s="320">
        <v>5</v>
      </c>
      <c r="AK921" s="320">
        <v>2</v>
      </c>
      <c r="AL921" s="320">
        <v>3</v>
      </c>
      <c r="AM921" s="320">
        <v>3</v>
      </c>
      <c r="AN921" s="320">
        <v>3</v>
      </c>
      <c r="AO921" s="320">
        <v>4</v>
      </c>
      <c r="AP921" s="320">
        <v>5</v>
      </c>
      <c r="AQ921" s="320">
        <v>3</v>
      </c>
      <c r="AR921" s="320">
        <v>4</v>
      </c>
      <c r="AS921" s="320">
        <v>5</v>
      </c>
      <c r="AT921" s="320" t="s">
        <v>22</v>
      </c>
      <c r="AU921" s="320">
        <v>4</v>
      </c>
      <c r="AV921" s="320"/>
      <c r="AW921" s="320">
        <v>4</v>
      </c>
      <c r="AX921" s="320">
        <v>4</v>
      </c>
      <c r="AY921" s="320">
        <v>4</v>
      </c>
      <c r="AZ921" s="320">
        <v>5</v>
      </c>
      <c r="BA921" s="320">
        <v>4</v>
      </c>
      <c r="BB921" s="320">
        <v>4</v>
      </c>
      <c r="BC921" s="320"/>
      <c r="BD921" s="320" t="s">
        <v>22</v>
      </c>
      <c r="BE921" s="320" t="s">
        <v>22</v>
      </c>
      <c r="BF921" s="320"/>
      <c r="BG921" s="320"/>
      <c r="BH921" s="320">
        <v>5</v>
      </c>
      <c r="BI921" s="320">
        <v>4</v>
      </c>
      <c r="BJ921" s="320"/>
      <c r="BK921" s="320">
        <v>4</v>
      </c>
      <c r="BL921" s="320"/>
      <c r="BM921" s="320"/>
      <c r="BN921" s="320"/>
      <c r="BO921" s="381">
        <v>43497.491863425923</v>
      </c>
    </row>
    <row r="922" spans="1:67" ht="15" x14ac:dyDescent="0.25">
      <c r="A922" s="244" t="str">
        <f>IFERROR(LOOKUP(H922,BLIOTECAS!$D$2:$D$30,BLIOTECAS!$C$2:$C$30),"N/C")</f>
        <v>F. Ciencias Físicas</v>
      </c>
      <c r="B922" s="243" t="str">
        <f>IFERROR(LOOKUP(H922,BLIOTECAS!$D$2:$D$29,BLIOTECAS!$E$2:$E$29),"N/C")</f>
        <v>Ciencias Experimentales</v>
      </c>
      <c r="C922" s="243">
        <f>LOOKUP(H922,BLIOTECAS!$D$2:$D$30,BLIOTECAS!$F$2:$F$30)</f>
        <v>2</v>
      </c>
      <c r="D922" s="320">
        <v>938</v>
      </c>
      <c r="E922" s="320"/>
      <c r="F922" s="320"/>
      <c r="G922" s="320">
        <v>1</v>
      </c>
      <c r="H922" s="320">
        <v>6</v>
      </c>
      <c r="I922" s="320"/>
      <c r="J922" s="320">
        <v>3</v>
      </c>
      <c r="K922" s="320">
        <v>3</v>
      </c>
      <c r="L922" s="320"/>
      <c r="M922" s="320">
        <v>6</v>
      </c>
      <c r="N922" s="320">
        <v>10</v>
      </c>
      <c r="O922" s="320">
        <v>8</v>
      </c>
      <c r="P922" s="320"/>
      <c r="Q922" s="320"/>
      <c r="R922" s="320"/>
      <c r="S922" s="320">
        <v>4</v>
      </c>
      <c r="T922" s="320">
        <v>4</v>
      </c>
      <c r="U922" s="320">
        <v>3</v>
      </c>
      <c r="V922" s="320">
        <v>2</v>
      </c>
      <c r="W922" s="320"/>
      <c r="X922" s="320">
        <v>2</v>
      </c>
      <c r="Y922" s="320">
        <v>3</v>
      </c>
      <c r="Z922" s="320">
        <v>4</v>
      </c>
      <c r="AA922" s="320">
        <v>0.375</v>
      </c>
      <c r="AB922" s="320"/>
      <c r="AC922" s="320"/>
      <c r="AD922" s="320">
        <v>2</v>
      </c>
      <c r="AE922" s="320">
        <v>1</v>
      </c>
      <c r="AF922" s="320">
        <v>1</v>
      </c>
      <c r="AG922" s="320">
        <v>5</v>
      </c>
      <c r="AH922" s="320">
        <v>5</v>
      </c>
      <c r="AI922" s="320">
        <v>5</v>
      </c>
      <c r="AJ922" s="320">
        <v>5</v>
      </c>
      <c r="AK922" s="320">
        <v>1</v>
      </c>
      <c r="AL922" s="320">
        <v>6</v>
      </c>
      <c r="AM922" s="320">
        <v>3</v>
      </c>
      <c r="AN922" s="320">
        <v>2</v>
      </c>
      <c r="AO922" s="320">
        <v>1</v>
      </c>
      <c r="AP922" s="320">
        <v>2</v>
      </c>
      <c r="AQ922" s="320">
        <v>1</v>
      </c>
      <c r="AR922" s="320">
        <v>1</v>
      </c>
      <c r="AS922" s="320">
        <v>3</v>
      </c>
      <c r="AT922" s="320" t="s">
        <v>22</v>
      </c>
      <c r="AU922" s="320">
        <v>2</v>
      </c>
      <c r="AV922" s="320"/>
      <c r="AW922" s="320">
        <v>4</v>
      </c>
      <c r="AX922" s="320">
        <v>2</v>
      </c>
      <c r="AY922" s="320">
        <v>3</v>
      </c>
      <c r="AZ922" s="320">
        <v>5</v>
      </c>
      <c r="BA922" s="320">
        <v>3</v>
      </c>
      <c r="BB922" s="320">
        <v>5</v>
      </c>
      <c r="BC922" s="320"/>
      <c r="BD922" s="320" t="s">
        <v>356</v>
      </c>
      <c r="BE922" s="320" t="s">
        <v>356</v>
      </c>
      <c r="BF922" s="320">
        <v>4</v>
      </c>
      <c r="BG922" s="320"/>
      <c r="BH922" s="320">
        <v>3</v>
      </c>
      <c r="BI922" s="320">
        <v>4</v>
      </c>
      <c r="BJ922" s="320"/>
      <c r="BK922" s="320">
        <v>3</v>
      </c>
      <c r="BL922" s="320">
        <v>4</v>
      </c>
      <c r="BM922" s="320"/>
      <c r="BN922" s="320"/>
      <c r="BO922" s="381">
        <v>43497.492291666669</v>
      </c>
    </row>
    <row r="923" spans="1:67" ht="15" x14ac:dyDescent="0.25">
      <c r="A923" s="244" t="str">
        <f>IFERROR(LOOKUP(H923,BLIOTECAS!$D$2:$D$30,BLIOTECAS!$C$2:$C$30),"N/C")</f>
        <v>F. Comercio y Turismo</v>
      </c>
      <c r="B923" s="243" t="str">
        <f>IFERROR(LOOKUP(H923,BLIOTECAS!$D$2:$D$29,BLIOTECAS!$E$2:$E$29),"N/C")</f>
        <v>Ciencias Sociales</v>
      </c>
      <c r="C923" s="243">
        <f>LOOKUP(H923,BLIOTECAS!$D$2:$D$30,BLIOTECAS!$F$2:$F$30)</f>
        <v>3</v>
      </c>
      <c r="D923" s="320">
        <v>939</v>
      </c>
      <c r="E923" s="320"/>
      <c r="F923" s="320"/>
      <c r="G923" s="320">
        <v>1</v>
      </c>
      <c r="H923" s="320">
        <v>24</v>
      </c>
      <c r="I923" s="320"/>
      <c r="J923" s="320">
        <v>4</v>
      </c>
      <c r="K923" s="320">
        <v>1</v>
      </c>
      <c r="L923" s="320"/>
      <c r="M923" s="320">
        <v>24</v>
      </c>
      <c r="N923" s="320">
        <v>5</v>
      </c>
      <c r="O923" s="320">
        <v>29</v>
      </c>
      <c r="P923" s="320" t="s">
        <v>862</v>
      </c>
      <c r="Q923" s="320"/>
      <c r="R923" s="320"/>
      <c r="S923" s="320">
        <v>4</v>
      </c>
      <c r="T923" s="320">
        <v>1</v>
      </c>
      <c r="U923" s="320">
        <v>4</v>
      </c>
      <c r="V923" s="320">
        <v>3</v>
      </c>
      <c r="W923" s="320">
        <v>1</v>
      </c>
      <c r="X923" s="320"/>
      <c r="Y923" s="320"/>
      <c r="Z923" s="320"/>
      <c r="AA923" s="320"/>
      <c r="AB923" s="320"/>
      <c r="AC923" s="320"/>
      <c r="AD923" s="320">
        <v>4</v>
      </c>
      <c r="AE923" s="320">
        <v>1</v>
      </c>
      <c r="AF923" s="320">
        <v>1</v>
      </c>
      <c r="AG923" s="320">
        <v>2</v>
      </c>
      <c r="AH923" s="320">
        <v>5</v>
      </c>
      <c r="AI923" s="320">
        <v>5</v>
      </c>
      <c r="AJ923" s="320">
        <v>2</v>
      </c>
      <c r="AK923" s="320">
        <v>1</v>
      </c>
      <c r="AL923" s="320">
        <v>2</v>
      </c>
      <c r="AM923" s="320">
        <v>2</v>
      </c>
      <c r="AN923" s="320">
        <v>3</v>
      </c>
      <c r="AO923" s="320">
        <v>1</v>
      </c>
      <c r="AP923" s="320">
        <v>4</v>
      </c>
      <c r="AQ923" s="320">
        <v>4</v>
      </c>
      <c r="AR923" s="320">
        <v>3</v>
      </c>
      <c r="AS923" s="320">
        <v>4</v>
      </c>
      <c r="AT923" s="320" t="s">
        <v>22</v>
      </c>
      <c r="AU923" s="320">
        <v>3</v>
      </c>
      <c r="AV923" s="320"/>
      <c r="AW923" s="320">
        <v>5</v>
      </c>
      <c r="AX923" s="320">
        <v>3</v>
      </c>
      <c r="AY923" s="320">
        <v>4</v>
      </c>
      <c r="AZ923" s="320">
        <v>5</v>
      </c>
      <c r="BA923" s="320">
        <v>3</v>
      </c>
      <c r="BB923" s="320">
        <v>1</v>
      </c>
      <c r="BC923" s="320"/>
      <c r="BD923" s="320" t="s">
        <v>22</v>
      </c>
      <c r="BE923" s="320" t="s">
        <v>22</v>
      </c>
      <c r="BF923" s="320"/>
      <c r="BG923" s="320"/>
      <c r="BH923" s="320">
        <v>5</v>
      </c>
      <c r="BI923" s="320">
        <v>5</v>
      </c>
      <c r="BJ923" s="320"/>
      <c r="BK923" s="320">
        <v>4</v>
      </c>
      <c r="BL923" s="320"/>
      <c r="BM923" s="320"/>
      <c r="BN923" s="320" t="s">
        <v>863</v>
      </c>
      <c r="BO923" s="381">
        <v>43497.492754629631</v>
      </c>
    </row>
    <row r="924" spans="1:67" ht="15" x14ac:dyDescent="0.25">
      <c r="A924" s="244" t="str">
        <f>IFERROR(LOOKUP(H924,BLIOTECAS!$D$2:$D$30,BLIOTECAS!$C$2:$C$30),"N/C")</f>
        <v>F. Bellas Artes</v>
      </c>
      <c r="B924" s="243" t="str">
        <f>IFERROR(LOOKUP(H924,BLIOTECAS!$D$2:$D$29,BLIOTECAS!$E$2:$E$29),"N/C")</f>
        <v>Humanidades</v>
      </c>
      <c r="C924" s="243">
        <f>LOOKUP(H924,BLIOTECAS!$D$2:$D$30,BLIOTECAS!$F$2:$F$30)</f>
        <v>1</v>
      </c>
      <c r="D924" s="320">
        <v>940</v>
      </c>
      <c r="E924" s="320"/>
      <c r="F924" s="320"/>
      <c r="G924" s="320">
        <v>1</v>
      </c>
      <c r="H924" s="320">
        <v>1</v>
      </c>
      <c r="I924" s="320"/>
      <c r="J924" s="320">
        <v>5</v>
      </c>
      <c r="K924" s="320">
        <v>3</v>
      </c>
      <c r="L924" s="320"/>
      <c r="M924" s="320">
        <v>1</v>
      </c>
      <c r="N924" s="320">
        <v>15</v>
      </c>
      <c r="O924" s="320"/>
      <c r="P924" s="320"/>
      <c r="Q924" s="320"/>
      <c r="R924" s="320"/>
      <c r="S924" s="320">
        <v>5</v>
      </c>
      <c r="T924" s="320">
        <v>5</v>
      </c>
      <c r="U924" s="320">
        <v>5</v>
      </c>
      <c r="V924" s="320">
        <v>5</v>
      </c>
      <c r="W924" s="320"/>
      <c r="X924" s="320">
        <v>2</v>
      </c>
      <c r="Y924" s="320">
        <v>3</v>
      </c>
      <c r="Z924" s="320"/>
      <c r="AA924" s="320"/>
      <c r="AB924" s="320"/>
      <c r="AC924" s="320"/>
      <c r="AD924" s="320">
        <v>5</v>
      </c>
      <c r="AE924" s="320">
        <v>4</v>
      </c>
      <c r="AF924" s="320">
        <v>3</v>
      </c>
      <c r="AG924" s="320">
        <v>3</v>
      </c>
      <c r="AH924" s="320">
        <v>4</v>
      </c>
      <c r="AI924" s="320">
        <v>4</v>
      </c>
      <c r="AJ924" s="320">
        <v>4</v>
      </c>
      <c r="AK924" s="320">
        <v>4</v>
      </c>
      <c r="AL924" s="320">
        <v>5</v>
      </c>
      <c r="AM924" s="320">
        <v>5</v>
      </c>
      <c r="AN924" s="320">
        <v>5</v>
      </c>
      <c r="AO924" s="320">
        <v>5</v>
      </c>
      <c r="AP924" s="320">
        <v>5</v>
      </c>
      <c r="AQ924" s="320">
        <v>5</v>
      </c>
      <c r="AR924" s="320">
        <v>5</v>
      </c>
      <c r="AS924" s="320">
        <v>5</v>
      </c>
      <c r="AT924" s="320" t="s">
        <v>356</v>
      </c>
      <c r="AU924" s="320">
        <v>5</v>
      </c>
      <c r="AV924" s="320"/>
      <c r="AW924" s="320">
        <v>5</v>
      </c>
      <c r="AX924" s="320">
        <v>5</v>
      </c>
      <c r="AY924" s="320">
        <v>5</v>
      </c>
      <c r="AZ924" s="320">
        <v>5</v>
      </c>
      <c r="BA924" s="320">
        <v>5</v>
      </c>
      <c r="BB924" s="320">
        <v>5</v>
      </c>
      <c r="BC924" s="320"/>
      <c r="BD924" s="320" t="s">
        <v>356</v>
      </c>
      <c r="BE924" s="320" t="s">
        <v>356</v>
      </c>
      <c r="BF924" s="320">
        <v>3</v>
      </c>
      <c r="BG924" s="320"/>
      <c r="BH924" s="320">
        <v>5</v>
      </c>
      <c r="BI924" s="320">
        <v>5</v>
      </c>
      <c r="BJ924" s="320"/>
      <c r="BK924" s="320">
        <v>5</v>
      </c>
      <c r="BL924" s="320">
        <v>5</v>
      </c>
      <c r="BM924" s="320"/>
      <c r="BN924" s="320"/>
      <c r="BO924" s="381">
        <v>43497.493125000001</v>
      </c>
    </row>
    <row r="925" spans="1:67" ht="15" x14ac:dyDescent="0.25">
      <c r="A925" s="244" t="str">
        <f>IFERROR(LOOKUP(H925,BLIOTECAS!$D$2:$D$30,BLIOTECAS!$C$2:$C$30),"N/C")</f>
        <v>F. Ciencias Políticas y Sociología</v>
      </c>
      <c r="B925" s="243" t="str">
        <f>IFERROR(LOOKUP(H925,BLIOTECAS!$D$2:$D$29,BLIOTECAS!$E$2:$E$29),"N/C")</f>
        <v>Ciencias Sociales</v>
      </c>
      <c r="C925" s="243">
        <f>LOOKUP(H925,BLIOTECAS!$D$2:$D$30,BLIOTECAS!$F$2:$F$30)</f>
        <v>3</v>
      </c>
      <c r="D925" s="320">
        <v>941</v>
      </c>
      <c r="E925" s="320"/>
      <c r="F925" s="320"/>
      <c r="G925" s="320">
        <v>1</v>
      </c>
      <c r="H925" s="320">
        <v>9</v>
      </c>
      <c r="I925" s="320"/>
      <c r="J925" s="320">
        <v>3</v>
      </c>
      <c r="K925" s="320">
        <v>2</v>
      </c>
      <c r="L925" s="320"/>
      <c r="M925" s="320">
        <v>9</v>
      </c>
      <c r="N925" s="320">
        <v>29</v>
      </c>
      <c r="O925" s="320"/>
      <c r="P925" s="320"/>
      <c r="Q925" s="320"/>
      <c r="R925" s="320"/>
      <c r="S925" s="320">
        <v>5</v>
      </c>
      <c r="T925" s="320">
        <v>4</v>
      </c>
      <c r="U925" s="320">
        <v>2</v>
      </c>
      <c r="V925" s="320">
        <v>4</v>
      </c>
      <c r="W925" s="320"/>
      <c r="X925" s="320">
        <v>2</v>
      </c>
      <c r="Y925" s="320"/>
      <c r="Z925" s="320"/>
      <c r="AA925" s="320"/>
      <c r="AB925" s="320"/>
      <c r="AC925" s="320"/>
      <c r="AD925" s="320">
        <v>1</v>
      </c>
      <c r="AE925" s="320">
        <v>1</v>
      </c>
      <c r="AF925" s="320">
        <v>1</v>
      </c>
      <c r="AG925" s="320">
        <v>2</v>
      </c>
      <c r="AH925" s="320">
        <v>5</v>
      </c>
      <c r="AI925" s="320">
        <v>5</v>
      </c>
      <c r="AJ925" s="320">
        <v>5</v>
      </c>
      <c r="AK925" s="320">
        <v>1</v>
      </c>
      <c r="AL925" s="320">
        <v>4</v>
      </c>
      <c r="AM925" s="320">
        <v>5</v>
      </c>
      <c r="AN925" s="320">
        <v>4</v>
      </c>
      <c r="AO925" s="320"/>
      <c r="AP925" s="320">
        <v>4</v>
      </c>
      <c r="AQ925" s="320">
        <v>4</v>
      </c>
      <c r="AR925" s="320"/>
      <c r="AS925" s="320"/>
      <c r="AT925" s="320" t="s">
        <v>22</v>
      </c>
      <c r="AU925" s="320">
        <v>4</v>
      </c>
      <c r="AV925" s="320"/>
      <c r="AW925" s="320">
        <v>4</v>
      </c>
      <c r="AX925" s="320">
        <v>4</v>
      </c>
      <c r="AY925" s="320">
        <v>4</v>
      </c>
      <c r="AZ925" s="320">
        <v>4</v>
      </c>
      <c r="BA925" s="320">
        <v>4</v>
      </c>
      <c r="BB925" s="320">
        <v>4</v>
      </c>
      <c r="BC925" s="320"/>
      <c r="BD925" s="320" t="s">
        <v>22</v>
      </c>
      <c r="BE925" s="320" t="s">
        <v>356</v>
      </c>
      <c r="BF925" s="320">
        <v>2</v>
      </c>
      <c r="BG925" s="320"/>
      <c r="BH925" s="320">
        <v>4</v>
      </c>
      <c r="BI925" s="320">
        <v>5</v>
      </c>
      <c r="BJ925" s="320"/>
      <c r="BK925" s="320">
        <v>3</v>
      </c>
      <c r="BL925" s="320">
        <v>4</v>
      </c>
      <c r="BM925" s="320"/>
      <c r="BN925" s="320"/>
      <c r="BO925" s="381">
        <v>43497.49324074074</v>
      </c>
    </row>
    <row r="926" spans="1:67" ht="15" x14ac:dyDescent="0.25">
      <c r="A926" s="244" t="str">
        <f>IFERROR(LOOKUP(H926,BLIOTECAS!$D$2:$D$30,BLIOTECAS!$C$2:$C$30),"N/C")</f>
        <v>F. Geografía e Historia</v>
      </c>
      <c r="B926" s="243" t="str">
        <f>IFERROR(LOOKUP(H926,BLIOTECAS!$D$2:$D$29,BLIOTECAS!$E$2:$E$29),"N/C")</f>
        <v>Humanidades</v>
      </c>
      <c r="C926" s="243">
        <f>LOOKUP(H926,BLIOTECAS!$D$2:$D$30,BLIOTECAS!$F$2:$F$30)</f>
        <v>1</v>
      </c>
      <c r="D926" s="320">
        <v>942</v>
      </c>
      <c r="E926" s="320"/>
      <c r="F926" s="320"/>
      <c r="G926" s="320">
        <v>1</v>
      </c>
      <c r="H926" s="320">
        <v>16</v>
      </c>
      <c r="I926" s="320"/>
      <c r="J926" s="320">
        <v>3</v>
      </c>
      <c r="K926" s="320">
        <v>3</v>
      </c>
      <c r="L926" s="320"/>
      <c r="M926" s="320">
        <v>16</v>
      </c>
      <c r="N926" s="320">
        <v>29</v>
      </c>
      <c r="O926" s="320">
        <v>7</v>
      </c>
      <c r="P926" s="320"/>
      <c r="Q926" s="320"/>
      <c r="R926" s="320"/>
      <c r="S926" s="320">
        <v>2</v>
      </c>
      <c r="T926" s="320">
        <v>3</v>
      </c>
      <c r="U926" s="320">
        <v>3</v>
      </c>
      <c r="V926" s="320">
        <v>3</v>
      </c>
      <c r="W926" s="320"/>
      <c r="X926" s="320"/>
      <c r="Y926" s="320">
        <v>3</v>
      </c>
      <c r="Z926" s="320"/>
      <c r="AA926" s="320"/>
      <c r="AB926" s="320"/>
      <c r="AC926" s="320"/>
      <c r="AD926" s="320">
        <v>3</v>
      </c>
      <c r="AE926" s="320">
        <v>1</v>
      </c>
      <c r="AF926" s="320">
        <v>1</v>
      </c>
      <c r="AG926" s="320">
        <v>5</v>
      </c>
      <c r="AH926" s="320">
        <v>3</v>
      </c>
      <c r="AI926" s="320">
        <v>5</v>
      </c>
      <c r="AJ926" s="320">
        <v>3</v>
      </c>
      <c r="AK926" s="320">
        <v>2</v>
      </c>
      <c r="AL926" s="320">
        <v>6</v>
      </c>
      <c r="AM926" s="320">
        <v>4</v>
      </c>
      <c r="AN926" s="320">
        <v>4</v>
      </c>
      <c r="AO926" s="320">
        <v>3</v>
      </c>
      <c r="AP926" s="320">
        <v>3</v>
      </c>
      <c r="AQ926" s="320">
        <v>5</v>
      </c>
      <c r="AR926" s="320">
        <v>3</v>
      </c>
      <c r="AS926" s="320">
        <v>3</v>
      </c>
      <c r="AT926" s="320" t="s">
        <v>22</v>
      </c>
      <c r="AU926" s="320">
        <v>4</v>
      </c>
      <c r="AV926" s="320"/>
      <c r="AW926" s="320">
        <v>4</v>
      </c>
      <c r="AX926" s="320">
        <v>2</v>
      </c>
      <c r="AY926" s="320">
        <v>3</v>
      </c>
      <c r="AZ926" s="320">
        <v>5</v>
      </c>
      <c r="BA926" s="320">
        <v>5</v>
      </c>
      <c r="BB926" s="320">
        <v>5</v>
      </c>
      <c r="BC926" s="320"/>
      <c r="BD926" s="320" t="s">
        <v>22</v>
      </c>
      <c r="BE926" s="320" t="s">
        <v>22</v>
      </c>
      <c r="BF926" s="320">
        <v>3</v>
      </c>
      <c r="BG926" s="320"/>
      <c r="BH926" s="320">
        <v>4</v>
      </c>
      <c r="BI926" s="320">
        <v>4</v>
      </c>
      <c r="BJ926" s="320"/>
      <c r="BK926" s="320">
        <v>4</v>
      </c>
      <c r="BL926" s="320">
        <v>3</v>
      </c>
      <c r="BM926" s="320"/>
      <c r="BN926" s="320"/>
      <c r="BO926" s="381">
        <v>43497.493611111109</v>
      </c>
    </row>
    <row r="927" spans="1:67" ht="15" x14ac:dyDescent="0.25">
      <c r="A927" s="244" t="str">
        <f>IFERROR(LOOKUP(H927,BLIOTECAS!$D$2:$D$30,BLIOTECAS!$C$2:$C$30),"N/C")</f>
        <v>F. Geografía e Historia</v>
      </c>
      <c r="B927" s="243" t="str">
        <f>IFERROR(LOOKUP(H927,BLIOTECAS!$D$2:$D$29,BLIOTECAS!$E$2:$E$29),"N/C")</f>
        <v>Humanidades</v>
      </c>
      <c r="C927" s="243">
        <f>LOOKUP(H927,BLIOTECAS!$D$2:$D$30,BLIOTECAS!$F$2:$F$30)</f>
        <v>1</v>
      </c>
      <c r="D927" s="320">
        <v>944</v>
      </c>
      <c r="E927" s="320"/>
      <c r="F927" s="320"/>
      <c r="G927" s="320">
        <v>1</v>
      </c>
      <c r="H927" s="320">
        <v>16</v>
      </c>
      <c r="I927" s="320"/>
      <c r="J927" s="320">
        <v>3</v>
      </c>
      <c r="K927" s="320">
        <v>3</v>
      </c>
      <c r="L927" s="320"/>
      <c r="M927" s="320">
        <v>16</v>
      </c>
      <c r="N927" s="320">
        <v>29</v>
      </c>
      <c r="O927" s="320">
        <v>4</v>
      </c>
      <c r="P927" s="320" t="s">
        <v>864</v>
      </c>
      <c r="Q927" s="320"/>
      <c r="R927" s="320"/>
      <c r="S927" s="320">
        <v>4</v>
      </c>
      <c r="T927" s="320">
        <v>5</v>
      </c>
      <c r="U927" s="320">
        <v>3</v>
      </c>
      <c r="V927" s="320">
        <v>3</v>
      </c>
      <c r="W927" s="320"/>
      <c r="X927" s="320">
        <v>2</v>
      </c>
      <c r="Y927" s="320"/>
      <c r="Z927" s="320">
        <v>4</v>
      </c>
      <c r="AA927" s="320" t="s">
        <v>319</v>
      </c>
      <c r="AB927" s="320"/>
      <c r="AC927" s="320"/>
      <c r="AD927" s="320"/>
      <c r="AE927" s="320"/>
      <c r="AF927" s="320"/>
      <c r="AG927" s="320"/>
      <c r="AH927" s="320"/>
      <c r="AI927" s="320"/>
      <c r="AJ927" s="320"/>
      <c r="AK927" s="320"/>
      <c r="AL927" s="320"/>
      <c r="AM927" s="320"/>
      <c r="AN927" s="320"/>
      <c r="AO927" s="320"/>
      <c r="AP927" s="320"/>
      <c r="AQ927" s="320"/>
      <c r="AR927" s="320"/>
      <c r="AS927" s="320"/>
      <c r="AT927" s="320"/>
      <c r="AU927" s="320"/>
      <c r="AV927" s="320"/>
      <c r="AW927" s="320"/>
      <c r="AX927" s="320"/>
      <c r="AY927" s="320"/>
      <c r="AZ927" s="320"/>
      <c r="BA927" s="320"/>
      <c r="BB927" s="320"/>
      <c r="BC927" s="320"/>
      <c r="BD927" s="320"/>
      <c r="BE927" s="320"/>
      <c r="BF927" s="320"/>
      <c r="BG927" s="320"/>
      <c r="BH927" s="320"/>
      <c r="BI927" s="320"/>
      <c r="BJ927" s="320"/>
      <c r="BK927" s="320"/>
      <c r="BL927" s="320"/>
      <c r="BM927" s="320"/>
      <c r="BN927" s="320"/>
      <c r="BO927" s="381">
        <v>43497.494143518517</v>
      </c>
    </row>
    <row r="928" spans="1:67" ht="15" x14ac:dyDescent="0.25">
      <c r="A928" s="244" t="str">
        <f>IFERROR(LOOKUP(H928,BLIOTECAS!$D$2:$D$30,BLIOTECAS!$C$2:$C$30),"N/C")</f>
        <v>F. Filología</v>
      </c>
      <c r="B928" s="243" t="str">
        <f>IFERROR(LOOKUP(H928,BLIOTECAS!$D$2:$D$29,BLIOTECAS!$E$2:$E$29),"N/C")</f>
        <v>Humanidades</v>
      </c>
      <c r="C928" s="243">
        <f>LOOKUP(H928,BLIOTECAS!$D$2:$D$30,BLIOTECAS!$F$2:$F$30)</f>
        <v>1</v>
      </c>
      <c r="D928" s="320">
        <v>945</v>
      </c>
      <c r="E928" s="320"/>
      <c r="F928" s="320"/>
      <c r="G928" s="320">
        <v>1</v>
      </c>
      <c r="H928" s="320">
        <v>14</v>
      </c>
      <c r="I928" s="320"/>
      <c r="J928" s="320">
        <v>4</v>
      </c>
      <c r="K928" s="320">
        <v>4</v>
      </c>
      <c r="L928" s="320"/>
      <c r="M928" s="320">
        <v>14</v>
      </c>
      <c r="N928" s="320">
        <v>16</v>
      </c>
      <c r="O928" s="320"/>
      <c r="P928" s="320" t="s">
        <v>528</v>
      </c>
      <c r="Q928" s="320"/>
      <c r="R928" s="320"/>
      <c r="S928" s="320">
        <v>5</v>
      </c>
      <c r="T928" s="320">
        <v>5</v>
      </c>
      <c r="U928" s="320">
        <v>3</v>
      </c>
      <c r="V928" s="320">
        <v>4</v>
      </c>
      <c r="W928" s="320">
        <v>1</v>
      </c>
      <c r="X928" s="320"/>
      <c r="Y928" s="320">
        <v>3</v>
      </c>
      <c r="Z928" s="320"/>
      <c r="AA928" s="320"/>
      <c r="AB928" s="320"/>
      <c r="AC928" s="320"/>
      <c r="AD928" s="320">
        <v>5</v>
      </c>
      <c r="AE928" s="320">
        <v>1</v>
      </c>
      <c r="AF928" s="320">
        <v>3</v>
      </c>
      <c r="AG928" s="320">
        <v>4</v>
      </c>
      <c r="AH928" s="320">
        <v>2</v>
      </c>
      <c r="AI928" s="320">
        <v>2</v>
      </c>
      <c r="AJ928" s="320">
        <v>4</v>
      </c>
      <c r="AK928" s="320">
        <v>3</v>
      </c>
      <c r="AL928" s="320">
        <v>3</v>
      </c>
      <c r="AM928" s="320">
        <v>4</v>
      </c>
      <c r="AN928" s="320">
        <v>4</v>
      </c>
      <c r="AO928" s="320">
        <v>4</v>
      </c>
      <c r="AP928" s="320">
        <v>4</v>
      </c>
      <c r="AQ928" s="320">
        <v>4</v>
      </c>
      <c r="AR928" s="320">
        <v>3</v>
      </c>
      <c r="AS928" s="320">
        <v>3</v>
      </c>
      <c r="AT928" s="320" t="s">
        <v>22</v>
      </c>
      <c r="AU928" s="320">
        <v>3</v>
      </c>
      <c r="AV928" s="320"/>
      <c r="AW928" s="320">
        <v>3</v>
      </c>
      <c r="AX928" s="320">
        <v>3</v>
      </c>
      <c r="AY928" s="320">
        <v>4</v>
      </c>
      <c r="AZ928" s="320">
        <v>4</v>
      </c>
      <c r="BA928" s="320">
        <v>4</v>
      </c>
      <c r="BB928" s="320">
        <v>4</v>
      </c>
      <c r="BC928" s="320"/>
      <c r="BD928" s="320" t="s">
        <v>22</v>
      </c>
      <c r="BE928" s="320" t="s">
        <v>22</v>
      </c>
      <c r="BF928" s="320"/>
      <c r="BG928" s="320"/>
      <c r="BH928" s="320">
        <v>3</v>
      </c>
      <c r="BI928" s="320">
        <v>3</v>
      </c>
      <c r="BJ928" s="320"/>
      <c r="BK928" s="320">
        <v>4</v>
      </c>
      <c r="BL928" s="320">
        <v>3</v>
      </c>
      <c r="BM928" s="320"/>
      <c r="BN928" s="320"/>
      <c r="BO928" s="381">
        <v>43497.494212962964</v>
      </c>
    </row>
    <row r="929" spans="1:67" ht="15" x14ac:dyDescent="0.25">
      <c r="A929" s="244" t="str">
        <f>IFERROR(LOOKUP(H929,BLIOTECAS!$D$2:$D$30,BLIOTECAS!$C$2:$C$30),"N/C")</f>
        <v>F. Ciencias Químicas</v>
      </c>
      <c r="B929" s="243" t="str">
        <f>IFERROR(LOOKUP(H929,BLIOTECAS!$D$2:$D$29,BLIOTECAS!$E$2:$E$29),"N/C")</f>
        <v>Ciencias Experimentales</v>
      </c>
      <c r="C929" s="243">
        <f>LOOKUP(H929,BLIOTECAS!$D$2:$D$30,BLIOTECAS!$F$2:$F$30)</f>
        <v>2</v>
      </c>
      <c r="D929" s="320">
        <v>946</v>
      </c>
      <c r="E929" s="320"/>
      <c r="F929" s="320"/>
      <c r="G929" s="320">
        <v>1</v>
      </c>
      <c r="H929" s="320">
        <v>10</v>
      </c>
      <c r="I929" s="320"/>
      <c r="J929" s="320">
        <v>2</v>
      </c>
      <c r="K929" s="320">
        <v>2</v>
      </c>
      <c r="L929" s="320"/>
      <c r="M929" s="320">
        <v>10</v>
      </c>
      <c r="N929" s="320">
        <v>10</v>
      </c>
      <c r="O929" s="320">
        <v>10</v>
      </c>
      <c r="P929" s="320"/>
      <c r="Q929" s="320"/>
      <c r="R929" s="320"/>
      <c r="S929" s="320">
        <v>4</v>
      </c>
      <c r="T929" s="320">
        <v>4</v>
      </c>
      <c r="U929" s="320">
        <v>5</v>
      </c>
      <c r="V929" s="320">
        <v>5</v>
      </c>
      <c r="W929" s="320">
        <v>1</v>
      </c>
      <c r="X929" s="320"/>
      <c r="Y929" s="320"/>
      <c r="Z929" s="320"/>
      <c r="AA929" s="320"/>
      <c r="AB929" s="320"/>
      <c r="AC929" s="320"/>
      <c r="AD929" s="320">
        <v>2</v>
      </c>
      <c r="AE929" s="320">
        <v>1</v>
      </c>
      <c r="AF929" s="320">
        <v>2</v>
      </c>
      <c r="AG929" s="320">
        <v>1</v>
      </c>
      <c r="AH929" s="320">
        <v>5</v>
      </c>
      <c r="AI929" s="320">
        <v>2</v>
      </c>
      <c r="AJ929" s="320">
        <v>5</v>
      </c>
      <c r="AK929" s="320">
        <v>1</v>
      </c>
      <c r="AL929" s="320">
        <v>4</v>
      </c>
      <c r="AM929" s="320">
        <v>3</v>
      </c>
      <c r="AN929" s="320">
        <v>4</v>
      </c>
      <c r="AO929" s="320">
        <v>3</v>
      </c>
      <c r="AP929" s="320">
        <v>3</v>
      </c>
      <c r="AQ929" s="320">
        <v>4</v>
      </c>
      <c r="AR929" s="320">
        <v>3</v>
      </c>
      <c r="AS929" s="320">
        <v>4</v>
      </c>
      <c r="AT929" s="320" t="s">
        <v>22</v>
      </c>
      <c r="AU929" s="320">
        <v>3</v>
      </c>
      <c r="AV929" s="320"/>
      <c r="AW929" s="320">
        <v>4</v>
      </c>
      <c r="AX929" s="320">
        <v>4</v>
      </c>
      <c r="AY929" s="320">
        <v>4</v>
      </c>
      <c r="AZ929" s="320">
        <v>4</v>
      </c>
      <c r="BA929" s="320">
        <v>4</v>
      </c>
      <c r="BB929" s="320">
        <v>4</v>
      </c>
      <c r="BC929" s="320"/>
      <c r="BD929" s="320" t="s">
        <v>22</v>
      </c>
      <c r="BE929" s="320" t="s">
        <v>22</v>
      </c>
      <c r="BF929" s="320"/>
      <c r="BG929" s="320"/>
      <c r="BH929" s="320">
        <v>3</v>
      </c>
      <c r="BI929" s="320">
        <v>4</v>
      </c>
      <c r="BJ929" s="320"/>
      <c r="BK929" s="320">
        <v>4</v>
      </c>
      <c r="BL929" s="320">
        <v>3</v>
      </c>
      <c r="BM929" s="320"/>
      <c r="BN929" s="320"/>
      <c r="BO929" s="381">
        <v>43497.494479166664</v>
      </c>
    </row>
    <row r="930" spans="1:67" ht="15" x14ac:dyDescent="0.25">
      <c r="A930" s="244" t="str">
        <f>IFERROR(LOOKUP(H930,BLIOTECAS!$D$2:$D$30,BLIOTECAS!$C$2:$C$30),"N/C")</f>
        <v>F. Ciencias Matemáticas</v>
      </c>
      <c r="B930" s="243" t="str">
        <f>IFERROR(LOOKUP(H930,BLIOTECAS!$D$2:$D$29,BLIOTECAS!$E$2:$E$29),"N/C")</f>
        <v>Ciencias Experimentales</v>
      </c>
      <c r="C930" s="243">
        <f>LOOKUP(H930,BLIOTECAS!$D$2:$D$30,BLIOTECAS!$F$2:$F$30)</f>
        <v>2</v>
      </c>
      <c r="D930" s="320">
        <v>947</v>
      </c>
      <c r="E930" s="320"/>
      <c r="F930" s="320"/>
      <c r="G930" s="320">
        <v>1</v>
      </c>
      <c r="H930" s="320">
        <v>8</v>
      </c>
      <c r="I930" s="320"/>
      <c r="J930" s="320">
        <v>3</v>
      </c>
      <c r="K930" s="320">
        <v>1</v>
      </c>
      <c r="L930" s="320"/>
      <c r="M930" s="320">
        <v>8</v>
      </c>
      <c r="N930" s="320"/>
      <c r="O930" s="320"/>
      <c r="P930" s="320"/>
      <c r="Q930" s="320"/>
      <c r="R930" s="320"/>
      <c r="S930" s="320">
        <v>3</v>
      </c>
      <c r="T930" s="320">
        <v>4</v>
      </c>
      <c r="U930" s="320">
        <v>4</v>
      </c>
      <c r="V930" s="320">
        <v>3</v>
      </c>
      <c r="W930" s="320"/>
      <c r="X930" s="320">
        <v>2</v>
      </c>
      <c r="Y930" s="320"/>
      <c r="Z930" s="320"/>
      <c r="AA930" s="320"/>
      <c r="AB930" s="320"/>
      <c r="AC930" s="320"/>
      <c r="AD930" s="320">
        <v>2</v>
      </c>
      <c r="AE930" s="320">
        <v>1</v>
      </c>
      <c r="AF930" s="320">
        <v>1</v>
      </c>
      <c r="AG930" s="320">
        <v>5</v>
      </c>
      <c r="AH930" s="320">
        <v>5</v>
      </c>
      <c r="AI930" s="320">
        <v>5</v>
      </c>
      <c r="AJ930" s="320">
        <v>3</v>
      </c>
      <c r="AK930" s="320">
        <v>1</v>
      </c>
      <c r="AL930" s="320">
        <v>3</v>
      </c>
      <c r="AM930" s="320">
        <v>3</v>
      </c>
      <c r="AN930" s="320">
        <v>3</v>
      </c>
      <c r="AO930" s="320">
        <v>3</v>
      </c>
      <c r="AP930" s="320">
        <v>3</v>
      </c>
      <c r="AQ930" s="320">
        <v>3</v>
      </c>
      <c r="AR930" s="320">
        <v>3</v>
      </c>
      <c r="AS930" s="320">
        <v>3</v>
      </c>
      <c r="AT930" s="320" t="s">
        <v>22</v>
      </c>
      <c r="AU930" s="320">
        <v>3</v>
      </c>
      <c r="AV930" s="320"/>
      <c r="AW930" s="320">
        <v>4</v>
      </c>
      <c r="AX930" s="320">
        <v>2</v>
      </c>
      <c r="AY930" s="320">
        <v>3</v>
      </c>
      <c r="AZ930" s="320">
        <v>4</v>
      </c>
      <c r="BA930" s="320">
        <v>3</v>
      </c>
      <c r="BB930" s="320">
        <v>4</v>
      </c>
      <c r="BC930" s="320"/>
      <c r="BD930" s="320" t="s">
        <v>356</v>
      </c>
      <c r="BE930" s="320" t="s">
        <v>22</v>
      </c>
      <c r="BF930" s="320"/>
      <c r="BG930" s="320"/>
      <c r="BH930" s="320">
        <v>4</v>
      </c>
      <c r="BI930" s="320">
        <v>3</v>
      </c>
      <c r="BJ930" s="320"/>
      <c r="BK930" s="320">
        <v>4</v>
      </c>
      <c r="BL930" s="320"/>
      <c r="BM930" s="320"/>
      <c r="BN930" s="320"/>
      <c r="BO930" s="381">
        <v>43497.494733796295</v>
      </c>
    </row>
    <row r="931" spans="1:67" ht="15" x14ac:dyDescent="0.25">
      <c r="A931" s="244" t="str">
        <f>IFERROR(LOOKUP(H931,BLIOTECAS!$D$2:$D$30,BLIOTECAS!$C$2:$C$30),"N/C")</f>
        <v>F. Enfermería, Fisioterapia y Podología</v>
      </c>
      <c r="B931" s="243" t="str">
        <f>IFERROR(LOOKUP(H931,BLIOTECAS!$D$2:$D$29,BLIOTECAS!$E$2:$E$29),"N/C")</f>
        <v>Ciencias de la Salud</v>
      </c>
      <c r="C931" s="243">
        <f>LOOKUP(H931,BLIOTECAS!$D$2:$D$30,BLIOTECAS!$F$2:$F$30)</f>
        <v>4</v>
      </c>
      <c r="D931" s="320">
        <v>948</v>
      </c>
      <c r="E931" s="320"/>
      <c r="F931" s="320"/>
      <c r="G931" s="320">
        <v>1</v>
      </c>
      <c r="H931" s="320">
        <v>22</v>
      </c>
      <c r="I931" s="320"/>
      <c r="J931" s="320">
        <v>2</v>
      </c>
      <c r="K931" s="320">
        <v>3</v>
      </c>
      <c r="L931" s="320"/>
      <c r="M931" s="320">
        <v>22</v>
      </c>
      <c r="N931" s="320">
        <v>18</v>
      </c>
      <c r="O931" s="320"/>
      <c r="P931" s="320" t="s">
        <v>865</v>
      </c>
      <c r="Q931" s="320"/>
      <c r="R931" s="320"/>
      <c r="S931" s="320">
        <v>5</v>
      </c>
      <c r="T931" s="320">
        <v>5</v>
      </c>
      <c r="U931" s="320">
        <v>5</v>
      </c>
      <c r="V931" s="320">
        <v>5</v>
      </c>
      <c r="W931" s="320"/>
      <c r="X931" s="320">
        <v>2</v>
      </c>
      <c r="Y931" s="320">
        <v>3</v>
      </c>
      <c r="Z931" s="320"/>
      <c r="AA931" s="320"/>
      <c r="AB931" s="320"/>
      <c r="AC931" s="320"/>
      <c r="AD931" s="320">
        <v>2</v>
      </c>
      <c r="AE931" s="320">
        <v>1</v>
      </c>
      <c r="AF931" s="320">
        <v>4</v>
      </c>
      <c r="AG931" s="320">
        <v>1</v>
      </c>
      <c r="AH931" s="320">
        <v>5</v>
      </c>
      <c r="AI931" s="320">
        <v>2</v>
      </c>
      <c r="AJ931" s="320">
        <v>4</v>
      </c>
      <c r="AK931" s="320">
        <v>1</v>
      </c>
      <c r="AL931" s="320">
        <v>4</v>
      </c>
      <c r="AM931" s="320">
        <v>4</v>
      </c>
      <c r="AN931" s="320">
        <v>4</v>
      </c>
      <c r="AO931" s="320">
        <v>4</v>
      </c>
      <c r="AP931" s="320">
        <v>4</v>
      </c>
      <c r="AQ931" s="320">
        <v>4</v>
      </c>
      <c r="AR931" s="320">
        <v>4</v>
      </c>
      <c r="AS931" s="320">
        <v>4</v>
      </c>
      <c r="AT931" s="320" t="s">
        <v>22</v>
      </c>
      <c r="AU931" s="320">
        <v>4</v>
      </c>
      <c r="AV931" s="320"/>
      <c r="AW931" s="320">
        <v>4</v>
      </c>
      <c r="AX931" s="320">
        <v>3</v>
      </c>
      <c r="AY931" s="320">
        <v>3</v>
      </c>
      <c r="AZ931" s="320">
        <v>5</v>
      </c>
      <c r="BA931" s="320">
        <v>5</v>
      </c>
      <c r="BB931" s="320">
        <v>4</v>
      </c>
      <c r="BC931" s="320"/>
      <c r="BD931" s="320" t="s">
        <v>356</v>
      </c>
      <c r="BE931" s="320" t="s">
        <v>22</v>
      </c>
      <c r="BF931" s="320"/>
      <c r="BG931" s="320"/>
      <c r="BH931" s="320">
        <v>5</v>
      </c>
      <c r="BI931" s="320">
        <v>5</v>
      </c>
      <c r="BJ931" s="320"/>
      <c r="BK931" s="320">
        <v>4</v>
      </c>
      <c r="BL931" s="320">
        <v>4</v>
      </c>
      <c r="BM931" s="320"/>
      <c r="BN931" s="320"/>
      <c r="BO931" s="381">
        <v>43497.494791666664</v>
      </c>
    </row>
    <row r="932" spans="1:67" ht="15" x14ac:dyDescent="0.25">
      <c r="A932" s="244" t="str">
        <f>IFERROR(LOOKUP(H932,BLIOTECAS!$D$2:$D$30,BLIOTECAS!$C$2:$C$30),"N/C")</f>
        <v>F. Educación - Centro de Formación del Profesorado</v>
      </c>
      <c r="B932" s="243" t="str">
        <f>IFERROR(LOOKUP(H932,BLIOTECAS!$D$2:$D$29,BLIOTECAS!$E$2:$E$29),"N/C")</f>
        <v>Humanidades</v>
      </c>
      <c r="C932" s="243">
        <f>LOOKUP(H932,BLIOTECAS!$D$2:$D$30,BLIOTECAS!$F$2:$F$30)</f>
        <v>1</v>
      </c>
      <c r="D932" s="320">
        <v>949</v>
      </c>
      <c r="E932" s="320"/>
      <c r="F932" s="320"/>
      <c r="G932" s="320">
        <v>2</v>
      </c>
      <c r="H932" s="320">
        <v>12</v>
      </c>
      <c r="I932" s="320"/>
      <c r="J932" s="320">
        <v>3</v>
      </c>
      <c r="K932" s="320">
        <v>3</v>
      </c>
      <c r="L932" s="320"/>
      <c r="M932" s="320">
        <v>12</v>
      </c>
      <c r="N932" s="320">
        <v>29</v>
      </c>
      <c r="O932" s="320">
        <v>16</v>
      </c>
      <c r="P932" s="320"/>
      <c r="Q932" s="320"/>
      <c r="R932" s="320"/>
      <c r="S932" s="320">
        <v>5</v>
      </c>
      <c r="T932" s="320">
        <v>5</v>
      </c>
      <c r="U932" s="320">
        <v>4</v>
      </c>
      <c r="V932" s="320">
        <v>4</v>
      </c>
      <c r="W932" s="320">
        <v>1</v>
      </c>
      <c r="X932" s="320"/>
      <c r="Y932" s="320"/>
      <c r="Z932" s="320"/>
      <c r="AA932" s="320"/>
      <c r="AB932" s="320"/>
      <c r="AC932" s="320"/>
      <c r="AD932" s="320">
        <v>3</v>
      </c>
      <c r="AE932" s="320">
        <v>1</v>
      </c>
      <c r="AF932" s="320">
        <v>3</v>
      </c>
      <c r="AG932" s="320">
        <v>1</v>
      </c>
      <c r="AH932" s="320">
        <v>5</v>
      </c>
      <c r="AI932" s="320">
        <v>5</v>
      </c>
      <c r="AJ932" s="320">
        <v>5</v>
      </c>
      <c r="AK932" s="320">
        <v>5</v>
      </c>
      <c r="AL932" s="320">
        <v>3</v>
      </c>
      <c r="AM932" s="320">
        <v>4</v>
      </c>
      <c r="AN932" s="320">
        <v>3</v>
      </c>
      <c r="AO932" s="320">
        <v>4</v>
      </c>
      <c r="AP932" s="320">
        <v>3</v>
      </c>
      <c r="AQ932" s="320">
        <v>5</v>
      </c>
      <c r="AR932" s="320">
        <v>3</v>
      </c>
      <c r="AS932" s="320">
        <v>4</v>
      </c>
      <c r="AT932" s="320" t="s">
        <v>22</v>
      </c>
      <c r="AU932" s="320">
        <v>5</v>
      </c>
      <c r="AV932" s="320"/>
      <c r="AW932" s="320">
        <v>3</v>
      </c>
      <c r="AX932" s="320">
        <v>5</v>
      </c>
      <c r="AY932" s="320">
        <v>5</v>
      </c>
      <c r="AZ932" s="320">
        <v>5</v>
      </c>
      <c r="BA932" s="320">
        <v>5</v>
      </c>
      <c r="BB932" s="320">
        <v>5</v>
      </c>
      <c r="BC932" s="320"/>
      <c r="BD932" s="320" t="s">
        <v>22</v>
      </c>
      <c r="BE932" s="320" t="s">
        <v>22</v>
      </c>
      <c r="BF932" s="320"/>
      <c r="BG932" s="320"/>
      <c r="BH932" s="320">
        <v>5</v>
      </c>
      <c r="BI932" s="320">
        <v>3</v>
      </c>
      <c r="BJ932" s="320"/>
      <c r="BK932" s="320">
        <v>4</v>
      </c>
      <c r="BL932" s="320">
        <v>4</v>
      </c>
      <c r="BM932" s="320"/>
      <c r="BN932" s="320"/>
      <c r="BO932" s="381">
        <v>43497.49486111111</v>
      </c>
    </row>
    <row r="933" spans="1:67" ht="15" x14ac:dyDescent="0.25">
      <c r="A933" s="244" t="str">
        <f>IFERROR(LOOKUP(H933,BLIOTECAS!$D$2:$D$30,BLIOTECAS!$C$2:$C$30),"N/C")</f>
        <v>F. Filología</v>
      </c>
      <c r="B933" s="243" t="str">
        <f>IFERROR(LOOKUP(H933,BLIOTECAS!$D$2:$D$29,BLIOTECAS!$E$2:$E$29),"N/C")</f>
        <v>Humanidades</v>
      </c>
      <c r="C933" s="243">
        <f>LOOKUP(H933,BLIOTECAS!$D$2:$D$30,BLIOTECAS!$F$2:$F$30)</f>
        <v>1</v>
      </c>
      <c r="D933" s="320">
        <v>950</v>
      </c>
      <c r="E933" s="320"/>
      <c r="F933" s="320"/>
      <c r="G933" s="320">
        <v>1</v>
      </c>
      <c r="H933" s="320">
        <v>14</v>
      </c>
      <c r="I933" s="320"/>
      <c r="J933" s="320">
        <v>4</v>
      </c>
      <c r="K933" s="320">
        <v>5</v>
      </c>
      <c r="L933" s="320"/>
      <c r="M933" s="320">
        <v>14</v>
      </c>
      <c r="N933" s="320">
        <v>15</v>
      </c>
      <c r="O933" s="320">
        <v>4</v>
      </c>
      <c r="P933" s="320"/>
      <c r="Q933" s="320"/>
      <c r="R933" s="320"/>
      <c r="S933" s="320">
        <v>4</v>
      </c>
      <c r="T933" s="320">
        <v>3</v>
      </c>
      <c r="U933" s="320">
        <v>5</v>
      </c>
      <c r="V933" s="320">
        <v>4</v>
      </c>
      <c r="W933" s="320"/>
      <c r="X933" s="320">
        <v>2</v>
      </c>
      <c r="Y933" s="320">
        <v>3</v>
      </c>
      <c r="Z933" s="320"/>
      <c r="AA933" s="320"/>
      <c r="AB933" s="320"/>
      <c r="AC933" s="320"/>
      <c r="AD933" s="320">
        <v>4</v>
      </c>
      <c r="AE933" s="320">
        <v>1</v>
      </c>
      <c r="AF933" s="320">
        <v>1</v>
      </c>
      <c r="AG933" s="320">
        <v>5</v>
      </c>
      <c r="AH933" s="320">
        <v>3</v>
      </c>
      <c r="AI933" s="320">
        <v>3</v>
      </c>
      <c r="AJ933" s="320">
        <v>4</v>
      </c>
      <c r="AK933" s="320">
        <v>2</v>
      </c>
      <c r="AL933" s="320">
        <v>4</v>
      </c>
      <c r="AM933" s="320">
        <v>4</v>
      </c>
      <c r="AN933" s="320">
        <v>4</v>
      </c>
      <c r="AO933" s="320">
        <v>3</v>
      </c>
      <c r="AP933" s="320">
        <v>4</v>
      </c>
      <c r="AQ933" s="320">
        <v>2</v>
      </c>
      <c r="AR933" s="320">
        <v>3</v>
      </c>
      <c r="AS933" s="320">
        <v>3</v>
      </c>
      <c r="AT933" s="320" t="s">
        <v>22</v>
      </c>
      <c r="AU933" s="320">
        <v>2</v>
      </c>
      <c r="AV933" s="320"/>
      <c r="AW933" s="320"/>
      <c r="AX933" s="320"/>
      <c r="AY933" s="320"/>
      <c r="AZ933" s="320"/>
      <c r="BA933" s="320"/>
      <c r="BB933" s="320"/>
      <c r="BC933" s="320"/>
      <c r="BD933" s="320" t="s">
        <v>22</v>
      </c>
      <c r="BE933" s="320"/>
      <c r="BF933" s="320"/>
      <c r="BG933" s="320"/>
      <c r="BH933" s="320">
        <v>5</v>
      </c>
      <c r="BI933" s="320">
        <v>5</v>
      </c>
      <c r="BJ933" s="320"/>
      <c r="BK933" s="320">
        <v>5</v>
      </c>
      <c r="BL933" s="320">
        <v>4</v>
      </c>
      <c r="BM933" s="320"/>
      <c r="BN933" s="320"/>
      <c r="BO933" s="381">
        <v>43497.494976851849</v>
      </c>
    </row>
    <row r="934" spans="1:67" ht="15" x14ac:dyDescent="0.25">
      <c r="A934" s="244" t="str">
        <f>IFERROR(LOOKUP(H934,BLIOTECAS!$D$2:$D$30,BLIOTECAS!$C$2:$C$30),"N/C")</f>
        <v>F. Filología</v>
      </c>
      <c r="B934" s="243" t="str">
        <f>IFERROR(LOOKUP(H934,BLIOTECAS!$D$2:$D$29,BLIOTECAS!$E$2:$E$29),"N/C")</f>
        <v>Humanidades</v>
      </c>
      <c r="C934" s="243">
        <f>LOOKUP(H934,BLIOTECAS!$D$2:$D$30,BLIOTECAS!$F$2:$F$30)</f>
        <v>1</v>
      </c>
      <c r="D934" s="320">
        <v>951</v>
      </c>
      <c r="E934" s="320"/>
      <c r="F934" s="320"/>
      <c r="G934" s="320">
        <v>1</v>
      </c>
      <c r="H934" s="320">
        <v>14</v>
      </c>
      <c r="I934" s="320"/>
      <c r="J934" s="320">
        <v>3</v>
      </c>
      <c r="K934" s="320">
        <v>3</v>
      </c>
      <c r="L934" s="320"/>
      <c r="M934" s="320">
        <v>29</v>
      </c>
      <c r="N934" s="320">
        <v>14</v>
      </c>
      <c r="O934" s="320"/>
      <c r="P934" s="320"/>
      <c r="Q934" s="320"/>
      <c r="R934" s="320"/>
      <c r="S934" s="320">
        <v>4</v>
      </c>
      <c r="T934" s="320">
        <v>4</v>
      </c>
      <c r="U934" s="320">
        <v>4</v>
      </c>
      <c r="V934" s="320">
        <v>3</v>
      </c>
      <c r="W934" s="320">
        <v>1</v>
      </c>
      <c r="X934" s="320"/>
      <c r="Y934" s="320"/>
      <c r="Z934" s="320"/>
      <c r="AA934" s="320"/>
      <c r="AB934" s="320"/>
      <c r="AC934" s="320"/>
      <c r="AD934" s="320">
        <v>3</v>
      </c>
      <c r="AE934" s="320">
        <v>3</v>
      </c>
      <c r="AF934" s="320">
        <v>2</v>
      </c>
      <c r="AG934" s="320">
        <v>5</v>
      </c>
      <c r="AH934" s="320">
        <v>4</v>
      </c>
      <c r="AI934" s="320">
        <v>4</v>
      </c>
      <c r="AJ934" s="320">
        <v>3</v>
      </c>
      <c r="AK934" s="320">
        <v>1</v>
      </c>
      <c r="AL934" s="320">
        <v>6</v>
      </c>
      <c r="AM934" s="320">
        <v>4</v>
      </c>
      <c r="AN934" s="320">
        <v>4</v>
      </c>
      <c r="AO934" s="320">
        <v>3</v>
      </c>
      <c r="AP934" s="320">
        <v>3</v>
      </c>
      <c r="AQ934" s="320">
        <v>4</v>
      </c>
      <c r="AR934" s="320">
        <v>4</v>
      </c>
      <c r="AS934" s="320">
        <v>5</v>
      </c>
      <c r="AT934" s="320" t="s">
        <v>22</v>
      </c>
      <c r="AU934" s="320">
        <v>3</v>
      </c>
      <c r="AV934" s="320"/>
      <c r="AW934" s="320">
        <v>2</v>
      </c>
      <c r="AX934" s="320">
        <v>4</v>
      </c>
      <c r="AY934" s="320">
        <v>4</v>
      </c>
      <c r="AZ934" s="320">
        <v>4</v>
      </c>
      <c r="BA934" s="320">
        <v>4</v>
      </c>
      <c r="BB934" s="320">
        <v>4</v>
      </c>
      <c r="BC934" s="320"/>
      <c r="BD934" s="320" t="s">
        <v>22</v>
      </c>
      <c r="BE934" s="320" t="s">
        <v>22</v>
      </c>
      <c r="BF934" s="320"/>
      <c r="BG934" s="320"/>
      <c r="BH934" s="320">
        <v>4</v>
      </c>
      <c r="BI934" s="320">
        <v>3</v>
      </c>
      <c r="BJ934" s="320"/>
      <c r="BK934" s="320">
        <v>3</v>
      </c>
      <c r="BL934" s="320">
        <v>3</v>
      </c>
      <c r="BM934" s="320"/>
      <c r="BN934" s="320"/>
      <c r="BO934" s="381">
        <v>43497.495138888888</v>
      </c>
    </row>
    <row r="935" spans="1:67" ht="15" x14ac:dyDescent="0.25">
      <c r="A935" s="244" t="str">
        <f>IFERROR(LOOKUP(H935,BLIOTECAS!$D$2:$D$30,BLIOTECAS!$C$2:$C$30),"N/C")</f>
        <v>F. Medicina</v>
      </c>
      <c r="B935" s="243" t="str">
        <f>IFERROR(LOOKUP(H935,BLIOTECAS!$D$2:$D$29,BLIOTECAS!$E$2:$E$29),"N/C")</f>
        <v>Ciencias de la Salud</v>
      </c>
      <c r="C935" s="243">
        <f>LOOKUP(H935,BLIOTECAS!$D$2:$D$30,BLIOTECAS!$F$2:$F$30)</f>
        <v>4</v>
      </c>
      <c r="D935" s="320">
        <v>952</v>
      </c>
      <c r="E935" s="320"/>
      <c r="F935" s="320"/>
      <c r="G935" s="320">
        <v>1</v>
      </c>
      <c r="H935" s="320">
        <v>18</v>
      </c>
      <c r="I935" s="320"/>
      <c r="J935" s="320">
        <v>3</v>
      </c>
      <c r="K935" s="320">
        <v>3</v>
      </c>
      <c r="L935" s="320"/>
      <c r="M935" s="320">
        <v>18</v>
      </c>
      <c r="N935" s="320"/>
      <c r="O935" s="320"/>
      <c r="P935" s="320"/>
      <c r="Q935" s="320"/>
      <c r="R935" s="320"/>
      <c r="S935" s="320">
        <v>5</v>
      </c>
      <c r="T935" s="320">
        <v>3</v>
      </c>
      <c r="U935" s="320">
        <v>5</v>
      </c>
      <c r="V935" s="320">
        <v>4</v>
      </c>
      <c r="W935" s="320">
        <v>1</v>
      </c>
      <c r="X935" s="320">
        <v>2</v>
      </c>
      <c r="Y935" s="320"/>
      <c r="Z935" s="320"/>
      <c r="AA935" s="320"/>
      <c r="AB935" s="320"/>
      <c r="AC935" s="320"/>
      <c r="AD935" s="320">
        <v>4</v>
      </c>
      <c r="AE935" s="320">
        <v>4</v>
      </c>
      <c r="AF935" s="320">
        <v>4</v>
      </c>
      <c r="AG935" s="320">
        <v>4</v>
      </c>
      <c r="AH935" s="320">
        <v>4</v>
      </c>
      <c r="AI935" s="320">
        <v>4</v>
      </c>
      <c r="AJ935" s="320">
        <v>4</v>
      </c>
      <c r="AK935" s="320">
        <v>2</v>
      </c>
      <c r="AL935" s="320">
        <v>5</v>
      </c>
      <c r="AM935" s="320">
        <v>4</v>
      </c>
      <c r="AN935" s="320">
        <v>5</v>
      </c>
      <c r="AO935" s="320">
        <v>5</v>
      </c>
      <c r="AP935" s="320">
        <v>4</v>
      </c>
      <c r="AQ935" s="320">
        <v>5</v>
      </c>
      <c r="AR935" s="320">
        <v>3</v>
      </c>
      <c r="AS935" s="320">
        <v>5</v>
      </c>
      <c r="AT935" s="320" t="s">
        <v>22</v>
      </c>
      <c r="AU935" s="320">
        <v>3</v>
      </c>
      <c r="AV935" s="320"/>
      <c r="AW935" s="320">
        <v>5</v>
      </c>
      <c r="AX935" s="320">
        <v>5</v>
      </c>
      <c r="AY935" s="320">
        <v>5</v>
      </c>
      <c r="AZ935" s="320">
        <v>5</v>
      </c>
      <c r="BA935" s="320">
        <v>5</v>
      </c>
      <c r="BB935" s="320">
        <v>5</v>
      </c>
      <c r="BC935" s="320"/>
      <c r="BD935" s="320" t="s">
        <v>22</v>
      </c>
      <c r="BE935" s="320" t="s">
        <v>22</v>
      </c>
      <c r="BF935" s="320"/>
      <c r="BG935" s="320"/>
      <c r="BH935" s="320">
        <v>5</v>
      </c>
      <c r="BI935" s="320">
        <v>5</v>
      </c>
      <c r="BJ935" s="320"/>
      <c r="BK935" s="320">
        <v>5</v>
      </c>
      <c r="BL935" s="320">
        <v>4</v>
      </c>
      <c r="BM935" s="320"/>
      <c r="BN935" s="320"/>
      <c r="BO935" s="381">
        <v>43497.495370370372</v>
      </c>
    </row>
    <row r="936" spans="1:67" ht="15" x14ac:dyDescent="0.25">
      <c r="A936" s="244" t="str">
        <f>IFERROR(LOOKUP(H936,BLIOTECAS!$D$2:$D$30,BLIOTECAS!$C$2:$C$30),"N/C")</f>
        <v>F. Geografía e Historia</v>
      </c>
      <c r="B936" s="243" t="str">
        <f>IFERROR(LOOKUP(H936,BLIOTECAS!$D$2:$D$29,BLIOTECAS!$E$2:$E$29),"N/C")</f>
        <v>Humanidades</v>
      </c>
      <c r="C936" s="243">
        <f>LOOKUP(H936,BLIOTECAS!$D$2:$D$30,BLIOTECAS!$F$2:$F$30)</f>
        <v>1</v>
      </c>
      <c r="D936" s="320">
        <v>953</v>
      </c>
      <c r="E936" s="320"/>
      <c r="F936" s="320"/>
      <c r="G936" s="320">
        <v>1</v>
      </c>
      <c r="H936" s="320">
        <v>16</v>
      </c>
      <c r="I936" s="320"/>
      <c r="J936" s="320">
        <v>3</v>
      </c>
      <c r="K936" s="320">
        <v>2</v>
      </c>
      <c r="L936" s="320"/>
      <c r="M936" s="320">
        <v>29</v>
      </c>
      <c r="N936" s="320"/>
      <c r="O936" s="320"/>
      <c r="P936" s="320"/>
      <c r="Q936" s="320"/>
      <c r="R936" s="320"/>
      <c r="S936" s="320">
        <v>3</v>
      </c>
      <c r="T936" s="320">
        <v>3</v>
      </c>
      <c r="U936" s="320">
        <v>4</v>
      </c>
      <c r="V936" s="320">
        <v>2</v>
      </c>
      <c r="W936" s="320"/>
      <c r="X936" s="320">
        <v>2</v>
      </c>
      <c r="Y936" s="320"/>
      <c r="Z936" s="320"/>
      <c r="AA936" s="320"/>
      <c r="AB936" s="320"/>
      <c r="AC936" s="320"/>
      <c r="AD936" s="320">
        <v>4</v>
      </c>
      <c r="AE936" s="320">
        <v>2</v>
      </c>
      <c r="AF936" s="320">
        <v>2</v>
      </c>
      <c r="AG936" s="320">
        <v>4</v>
      </c>
      <c r="AH936" s="320">
        <v>5</v>
      </c>
      <c r="AI936" s="320">
        <v>4</v>
      </c>
      <c r="AJ936" s="320">
        <v>4</v>
      </c>
      <c r="AK936" s="320">
        <v>2</v>
      </c>
      <c r="AL936" s="320">
        <v>3</v>
      </c>
      <c r="AM936" s="320">
        <v>4</v>
      </c>
      <c r="AN936" s="320">
        <v>2</v>
      </c>
      <c r="AO936" s="320">
        <v>1</v>
      </c>
      <c r="AP936" s="320">
        <v>3</v>
      </c>
      <c r="AQ936" s="320">
        <v>3</v>
      </c>
      <c r="AR936" s="320">
        <v>3</v>
      </c>
      <c r="AS936" s="320">
        <v>2</v>
      </c>
      <c r="AT936" s="320" t="s">
        <v>22</v>
      </c>
      <c r="AU936" s="320">
        <v>3</v>
      </c>
      <c r="AV936" s="320"/>
      <c r="AW936" s="320">
        <v>3</v>
      </c>
      <c r="AX936" s="320">
        <v>2</v>
      </c>
      <c r="AY936" s="320">
        <v>2</v>
      </c>
      <c r="AZ936" s="320">
        <v>2</v>
      </c>
      <c r="BA936" s="320">
        <v>3</v>
      </c>
      <c r="BB936" s="320">
        <v>2</v>
      </c>
      <c r="BC936" s="320"/>
      <c r="BD936" s="320" t="s">
        <v>22</v>
      </c>
      <c r="BE936" s="320" t="s">
        <v>22</v>
      </c>
      <c r="BF936" s="320"/>
      <c r="BG936" s="320"/>
      <c r="BH936" s="320">
        <v>3</v>
      </c>
      <c r="BI936" s="320">
        <v>3</v>
      </c>
      <c r="BJ936" s="320"/>
      <c r="BK936" s="320">
        <v>3</v>
      </c>
      <c r="BL936" s="320">
        <v>3</v>
      </c>
      <c r="BM936" s="320"/>
      <c r="BN936" s="320"/>
      <c r="BO936" s="381">
        <v>43497.495393518519</v>
      </c>
    </row>
    <row r="937" spans="1:67" ht="15" x14ac:dyDescent="0.25">
      <c r="A937" s="244" t="str">
        <f>IFERROR(LOOKUP(H937,BLIOTECAS!$D$2:$D$30,BLIOTECAS!$C$2:$C$30),"N/C")</f>
        <v>F. Geografía e Historia</v>
      </c>
      <c r="B937" s="243" t="str">
        <f>IFERROR(LOOKUP(H937,BLIOTECAS!$D$2:$D$29,BLIOTECAS!$E$2:$E$29),"N/C")</f>
        <v>Humanidades</v>
      </c>
      <c r="C937" s="243">
        <f>LOOKUP(H937,BLIOTECAS!$D$2:$D$30,BLIOTECAS!$F$2:$F$30)</f>
        <v>1</v>
      </c>
      <c r="D937" s="320">
        <v>954</v>
      </c>
      <c r="E937" s="320"/>
      <c r="F937" s="320"/>
      <c r="G937" s="320">
        <v>1</v>
      </c>
      <c r="H937" s="320">
        <v>16</v>
      </c>
      <c r="I937" s="320"/>
      <c r="J937" s="320">
        <v>4</v>
      </c>
      <c r="K937" s="320">
        <v>4</v>
      </c>
      <c r="L937" s="320"/>
      <c r="M937" s="320">
        <v>16</v>
      </c>
      <c r="N937" s="320">
        <v>29</v>
      </c>
      <c r="O937" s="320">
        <v>7</v>
      </c>
      <c r="P937" s="320"/>
      <c r="Q937" s="320"/>
      <c r="R937" s="320"/>
      <c r="S937" s="320">
        <v>4</v>
      </c>
      <c r="T937" s="320">
        <v>4</v>
      </c>
      <c r="U937" s="320">
        <v>4</v>
      </c>
      <c r="V937" s="320">
        <v>4</v>
      </c>
      <c r="W937" s="320"/>
      <c r="X937" s="320">
        <v>2</v>
      </c>
      <c r="Y937" s="320">
        <v>3</v>
      </c>
      <c r="Z937" s="320"/>
      <c r="AA937" s="320"/>
      <c r="AB937" s="320"/>
      <c r="AC937" s="320"/>
      <c r="AD937" s="320">
        <v>5</v>
      </c>
      <c r="AE937" s="320">
        <v>1</v>
      </c>
      <c r="AF937" s="320">
        <v>2</v>
      </c>
      <c r="AG937" s="320">
        <v>1</v>
      </c>
      <c r="AH937" s="320">
        <v>4</v>
      </c>
      <c r="AI937" s="320">
        <v>5</v>
      </c>
      <c r="AJ937" s="320">
        <v>5</v>
      </c>
      <c r="AK937" s="320">
        <v>2</v>
      </c>
      <c r="AL937" s="320">
        <v>3</v>
      </c>
      <c r="AM937" s="320">
        <v>3</v>
      </c>
      <c r="AN937" s="320">
        <v>5</v>
      </c>
      <c r="AO937" s="320">
        <v>5</v>
      </c>
      <c r="AP937" s="320">
        <v>4</v>
      </c>
      <c r="AQ937" s="320">
        <v>2</v>
      </c>
      <c r="AR937" s="320">
        <v>3</v>
      </c>
      <c r="AS937" s="320">
        <v>4</v>
      </c>
      <c r="AT937" s="320" t="s">
        <v>22</v>
      </c>
      <c r="AU937" s="320">
        <v>2</v>
      </c>
      <c r="AV937" s="320"/>
      <c r="AW937" s="320">
        <v>4</v>
      </c>
      <c r="AX937" s="320">
        <v>4</v>
      </c>
      <c r="AY937" s="320">
        <v>4</v>
      </c>
      <c r="AZ937" s="320">
        <v>4</v>
      </c>
      <c r="BA937" s="320">
        <v>4</v>
      </c>
      <c r="BB937" s="320">
        <v>4</v>
      </c>
      <c r="BC937" s="320"/>
      <c r="BD937" s="320" t="s">
        <v>22</v>
      </c>
      <c r="BE937" s="320" t="s">
        <v>22</v>
      </c>
      <c r="BF937" s="320"/>
      <c r="BG937" s="320"/>
      <c r="BH937" s="320">
        <v>4</v>
      </c>
      <c r="BI937" s="320">
        <v>4</v>
      </c>
      <c r="BJ937" s="320"/>
      <c r="BK937" s="320">
        <v>4</v>
      </c>
      <c r="BL937" s="320">
        <v>3</v>
      </c>
      <c r="BM937" s="320"/>
      <c r="BN937" s="320"/>
      <c r="BO937" s="381">
        <v>43497.495405092595</v>
      </c>
    </row>
    <row r="938" spans="1:67" ht="15" x14ac:dyDescent="0.25">
      <c r="A938" s="244" t="str">
        <f>IFERROR(LOOKUP(H938,BLIOTECAS!$D$2:$D$30,BLIOTECAS!$C$2:$C$30),"N/C")</f>
        <v>F. Ciencias de la Información</v>
      </c>
      <c r="B938" s="243" t="str">
        <f>IFERROR(LOOKUP(H938,BLIOTECAS!$D$2:$D$29,BLIOTECAS!$E$2:$E$29),"N/C")</f>
        <v>Ciencias Sociales</v>
      </c>
      <c r="C938" s="243">
        <f>LOOKUP(H938,BLIOTECAS!$D$2:$D$30,BLIOTECAS!$F$2:$F$30)</f>
        <v>3</v>
      </c>
      <c r="D938" s="320">
        <v>955</v>
      </c>
      <c r="E938" s="320"/>
      <c r="F938" s="320"/>
      <c r="G938" s="320">
        <v>1</v>
      </c>
      <c r="H938" s="320">
        <v>4</v>
      </c>
      <c r="I938" s="320"/>
      <c r="J938" s="320">
        <v>4</v>
      </c>
      <c r="K938" s="320">
        <v>4</v>
      </c>
      <c r="L938" s="320"/>
      <c r="M938" s="320">
        <v>4</v>
      </c>
      <c r="N938" s="320">
        <v>4</v>
      </c>
      <c r="O938" s="320">
        <v>29</v>
      </c>
      <c r="P938" s="320"/>
      <c r="Q938" s="320"/>
      <c r="R938" s="320"/>
      <c r="S938" s="320">
        <v>4</v>
      </c>
      <c r="T938" s="320">
        <v>4</v>
      </c>
      <c r="U938" s="320">
        <v>4</v>
      </c>
      <c r="V938" s="320">
        <v>4</v>
      </c>
      <c r="W938" s="320">
        <v>1</v>
      </c>
      <c r="X938" s="320"/>
      <c r="Y938" s="320"/>
      <c r="Z938" s="320"/>
      <c r="AA938" s="321"/>
      <c r="AB938" s="320"/>
      <c r="AC938" s="320"/>
      <c r="AD938" s="320">
        <v>3</v>
      </c>
      <c r="AE938" s="320">
        <v>1</v>
      </c>
      <c r="AF938" s="320">
        <v>3</v>
      </c>
      <c r="AG938" s="320">
        <v>4</v>
      </c>
      <c r="AH938" s="320">
        <v>5</v>
      </c>
      <c r="AI938" s="320">
        <v>5</v>
      </c>
      <c r="AJ938" s="320">
        <v>5</v>
      </c>
      <c r="AK938" s="320">
        <v>2</v>
      </c>
      <c r="AL938" s="320">
        <v>5</v>
      </c>
      <c r="AM938" s="320">
        <v>4</v>
      </c>
      <c r="AN938" s="320">
        <v>5</v>
      </c>
      <c r="AO938" s="320">
        <v>4</v>
      </c>
      <c r="AP938" s="320">
        <v>4</v>
      </c>
      <c r="AQ938" s="320">
        <v>4</v>
      </c>
      <c r="AR938" s="320">
        <v>3</v>
      </c>
      <c r="AS938" s="320">
        <v>4</v>
      </c>
      <c r="AT938" s="320" t="s">
        <v>22</v>
      </c>
      <c r="AU938" s="320">
        <v>4</v>
      </c>
      <c r="AV938" s="320"/>
      <c r="AW938" s="320">
        <v>4</v>
      </c>
      <c r="AX938" s="320">
        <v>3</v>
      </c>
      <c r="AY938" s="320">
        <v>3</v>
      </c>
      <c r="AZ938" s="320">
        <v>5</v>
      </c>
      <c r="BA938" s="320">
        <v>3</v>
      </c>
      <c r="BB938" s="320">
        <v>5</v>
      </c>
      <c r="BC938" s="320"/>
      <c r="BD938" s="320" t="s">
        <v>22</v>
      </c>
      <c r="BE938" s="320" t="s">
        <v>22</v>
      </c>
      <c r="BF938" s="320"/>
      <c r="BG938" s="320"/>
      <c r="BH938" s="320">
        <v>3</v>
      </c>
      <c r="BI938" s="320">
        <v>4</v>
      </c>
      <c r="BJ938" s="320"/>
      <c r="BK938" s="320">
        <v>4</v>
      </c>
      <c r="BL938" s="320">
        <v>4</v>
      </c>
      <c r="BM938" s="320"/>
      <c r="BN938" s="320"/>
      <c r="BO938" s="381">
        <v>43497.495509259257</v>
      </c>
    </row>
    <row r="939" spans="1:67" ht="15" x14ac:dyDescent="0.25">
      <c r="A939" s="244" t="str">
        <f>IFERROR(LOOKUP(H939,BLIOTECAS!$D$2:$D$30,BLIOTECAS!$C$2:$C$30),"N/C")</f>
        <v>F. Veterinaria</v>
      </c>
      <c r="B939" s="243" t="str">
        <f>IFERROR(LOOKUP(H939,BLIOTECAS!$D$2:$D$29,BLIOTECAS!$E$2:$E$29),"N/C")</f>
        <v>Ciencias de la Salud</v>
      </c>
      <c r="C939" s="243">
        <f>LOOKUP(H939,BLIOTECAS!$D$2:$D$30,BLIOTECAS!$F$2:$F$30)</f>
        <v>4</v>
      </c>
      <c r="D939" s="320">
        <v>956</v>
      </c>
      <c r="E939" s="320"/>
      <c r="F939" s="320"/>
      <c r="G939" s="320">
        <v>1</v>
      </c>
      <c r="H939" s="320">
        <v>21</v>
      </c>
      <c r="I939" s="320"/>
      <c r="J939" s="320">
        <v>3</v>
      </c>
      <c r="K939" s="320">
        <v>4</v>
      </c>
      <c r="L939" s="320"/>
      <c r="M939" s="320">
        <v>21</v>
      </c>
      <c r="N939" s="320">
        <v>29</v>
      </c>
      <c r="O939" s="320"/>
      <c r="P939" s="320"/>
      <c r="Q939" s="320"/>
      <c r="R939" s="320"/>
      <c r="S939" s="320">
        <v>5</v>
      </c>
      <c r="T939" s="320">
        <v>5</v>
      </c>
      <c r="U939" s="320">
        <v>4</v>
      </c>
      <c r="V939" s="320">
        <v>4</v>
      </c>
      <c r="W939" s="320">
        <v>1</v>
      </c>
      <c r="X939" s="320">
        <v>2</v>
      </c>
      <c r="Y939" s="320"/>
      <c r="Z939" s="320"/>
      <c r="AA939" s="320"/>
      <c r="AB939" s="320"/>
      <c r="AC939" s="320"/>
      <c r="AD939" s="320">
        <v>4</v>
      </c>
      <c r="AE939" s="320">
        <v>4</v>
      </c>
      <c r="AF939" s="320">
        <v>5</v>
      </c>
      <c r="AG939" s="320">
        <v>3</v>
      </c>
      <c r="AH939" s="320">
        <v>5</v>
      </c>
      <c r="AI939" s="320">
        <v>5</v>
      </c>
      <c r="AJ939" s="320">
        <v>5</v>
      </c>
      <c r="AK939" s="320">
        <v>1</v>
      </c>
      <c r="AL939" s="320">
        <v>6</v>
      </c>
      <c r="AM939" s="320">
        <v>4</v>
      </c>
      <c r="AN939" s="320">
        <v>5</v>
      </c>
      <c r="AO939" s="320">
        <v>4</v>
      </c>
      <c r="AP939" s="320">
        <v>5</v>
      </c>
      <c r="AQ939" s="320">
        <v>4</v>
      </c>
      <c r="AR939" s="320">
        <v>5</v>
      </c>
      <c r="AS939" s="320">
        <v>4</v>
      </c>
      <c r="AT939" s="320" t="s">
        <v>356</v>
      </c>
      <c r="AU939" s="320">
        <v>5</v>
      </c>
      <c r="AV939" s="320"/>
      <c r="AW939" s="320">
        <v>5</v>
      </c>
      <c r="AX939" s="320">
        <v>5</v>
      </c>
      <c r="AY939" s="320">
        <v>5</v>
      </c>
      <c r="AZ939" s="320">
        <v>5</v>
      </c>
      <c r="BA939" s="320">
        <v>5</v>
      </c>
      <c r="BB939" s="320">
        <v>5</v>
      </c>
      <c r="BC939" s="320"/>
      <c r="BD939" s="320" t="s">
        <v>356</v>
      </c>
      <c r="BE939" s="320" t="s">
        <v>356</v>
      </c>
      <c r="BF939" s="320">
        <v>5</v>
      </c>
      <c r="BG939" s="320"/>
      <c r="BH939" s="320">
        <v>5</v>
      </c>
      <c r="BI939" s="320"/>
      <c r="BJ939" s="320"/>
      <c r="BK939" s="320">
        <v>5</v>
      </c>
      <c r="BL939" s="320"/>
      <c r="BM939" s="320"/>
      <c r="BN939" s="320"/>
      <c r="BO939" s="381">
        <v>43497.495972222219</v>
      </c>
    </row>
    <row r="940" spans="1:67" ht="15" x14ac:dyDescent="0.25">
      <c r="A940" s="244" t="str">
        <f>IFERROR(LOOKUP(H940,BLIOTECAS!$D$2:$D$30,BLIOTECAS!$C$2:$C$30),"N/C")</f>
        <v>F. Bellas Artes</v>
      </c>
      <c r="B940" s="243" t="str">
        <f>IFERROR(LOOKUP(H940,BLIOTECAS!$D$2:$D$29,BLIOTECAS!$E$2:$E$29),"N/C")</f>
        <v>Humanidades</v>
      </c>
      <c r="C940" s="243">
        <f>LOOKUP(H940,BLIOTECAS!$D$2:$D$30,BLIOTECAS!$F$2:$F$30)</f>
        <v>1</v>
      </c>
      <c r="D940" s="320">
        <v>957</v>
      </c>
      <c r="E940" s="320"/>
      <c r="F940" s="320"/>
      <c r="G940" s="320">
        <v>1</v>
      </c>
      <c r="H940" s="320">
        <v>1</v>
      </c>
      <c r="I940" s="320"/>
      <c r="J940" s="320">
        <v>4</v>
      </c>
      <c r="K940" s="320">
        <v>4</v>
      </c>
      <c r="L940" s="320"/>
      <c r="M940" s="320">
        <v>16</v>
      </c>
      <c r="N940" s="320">
        <v>1</v>
      </c>
      <c r="O940" s="320">
        <v>29</v>
      </c>
      <c r="P940" s="320" t="s">
        <v>866</v>
      </c>
      <c r="Q940" s="320"/>
      <c r="R940" s="320"/>
      <c r="S940" s="320">
        <v>4</v>
      </c>
      <c r="T940" s="320">
        <v>4</v>
      </c>
      <c r="U940" s="320">
        <v>3</v>
      </c>
      <c r="V940" s="320">
        <v>3</v>
      </c>
      <c r="W940" s="320">
        <v>1</v>
      </c>
      <c r="X940" s="320"/>
      <c r="Y940" s="320"/>
      <c r="Z940" s="320"/>
      <c r="AA940" s="320"/>
      <c r="AB940" s="320"/>
      <c r="AC940" s="320"/>
      <c r="AD940" s="320">
        <v>2</v>
      </c>
      <c r="AE940" s="320">
        <v>2</v>
      </c>
      <c r="AF940" s="320">
        <v>3</v>
      </c>
      <c r="AG940" s="320">
        <v>2</v>
      </c>
      <c r="AH940" s="320">
        <v>4</v>
      </c>
      <c r="AI940" s="320">
        <v>5</v>
      </c>
      <c r="AJ940" s="320">
        <v>4</v>
      </c>
      <c r="AK940" s="320">
        <v>4</v>
      </c>
      <c r="AL940" s="320">
        <v>3</v>
      </c>
      <c r="AM940" s="320">
        <v>3</v>
      </c>
      <c r="AN940" s="320">
        <v>2</v>
      </c>
      <c r="AO940" s="320">
        <v>2</v>
      </c>
      <c r="AP940" s="320">
        <v>3</v>
      </c>
      <c r="AQ940" s="320">
        <v>4</v>
      </c>
      <c r="AR940" s="320">
        <v>3</v>
      </c>
      <c r="AS940" s="320">
        <v>4</v>
      </c>
      <c r="AT940" s="320" t="s">
        <v>356</v>
      </c>
      <c r="AU940" s="320">
        <v>4</v>
      </c>
      <c r="AV940" s="320"/>
      <c r="AW940" s="320">
        <v>3</v>
      </c>
      <c r="AX940" s="320">
        <v>2</v>
      </c>
      <c r="AY940" s="320">
        <v>3</v>
      </c>
      <c r="AZ940" s="320">
        <v>4</v>
      </c>
      <c r="BA940" s="320">
        <v>3</v>
      </c>
      <c r="BB940" s="320">
        <v>2</v>
      </c>
      <c r="BC940" s="320"/>
      <c r="BD940" s="320" t="s">
        <v>356</v>
      </c>
      <c r="BE940" s="320" t="s">
        <v>22</v>
      </c>
      <c r="BF940" s="320"/>
      <c r="BG940" s="320"/>
      <c r="BH940" s="320">
        <v>3</v>
      </c>
      <c r="BI940" s="320">
        <v>2</v>
      </c>
      <c r="BJ940" s="320"/>
      <c r="BK940" s="320">
        <v>3</v>
      </c>
      <c r="BL940" s="320">
        <v>3</v>
      </c>
      <c r="BM940" s="320"/>
      <c r="BN940" s="320"/>
      <c r="BO940" s="381">
        <v>43497.496550925927</v>
      </c>
    </row>
    <row r="941" spans="1:67" ht="15" x14ac:dyDescent="0.25">
      <c r="A941" s="244" t="str">
        <f>IFERROR(LOOKUP(H941,BLIOTECAS!$D$2:$D$30,BLIOTECAS!$C$2:$C$30),"N/C")</f>
        <v>F. Medicina</v>
      </c>
      <c r="B941" s="243" t="str">
        <f>IFERROR(LOOKUP(H941,BLIOTECAS!$D$2:$D$29,BLIOTECAS!$E$2:$E$29),"N/C")</f>
        <v>Ciencias de la Salud</v>
      </c>
      <c r="C941" s="243">
        <f>LOOKUP(H941,BLIOTECAS!$D$2:$D$30,BLIOTECAS!$F$2:$F$30)</f>
        <v>4</v>
      </c>
      <c r="D941" s="320">
        <v>958</v>
      </c>
      <c r="E941" s="320"/>
      <c r="F941" s="320"/>
      <c r="G941" s="320">
        <v>1</v>
      </c>
      <c r="H941" s="320">
        <v>18</v>
      </c>
      <c r="I941" s="320"/>
      <c r="J941" s="320">
        <v>2</v>
      </c>
      <c r="K941" s="320">
        <v>1</v>
      </c>
      <c r="L941" s="320"/>
      <c r="M941" s="320">
        <v>18</v>
      </c>
      <c r="N941" s="320">
        <v>29</v>
      </c>
      <c r="O941" s="320"/>
      <c r="P941" s="320"/>
      <c r="Q941" s="320"/>
      <c r="R941" s="320"/>
      <c r="S941" s="320">
        <v>2</v>
      </c>
      <c r="T941" s="320">
        <v>3</v>
      </c>
      <c r="U941" s="320">
        <v>4</v>
      </c>
      <c r="V941" s="320">
        <v>4</v>
      </c>
      <c r="W941" s="320"/>
      <c r="X941" s="320">
        <v>2</v>
      </c>
      <c r="Y941" s="320"/>
      <c r="Z941" s="320">
        <v>4</v>
      </c>
      <c r="AA941" s="320"/>
      <c r="AB941" s="320"/>
      <c r="AC941" s="320"/>
      <c r="AD941" s="320">
        <v>2</v>
      </c>
      <c r="AE941" s="320">
        <v>1</v>
      </c>
      <c r="AF941" s="320">
        <v>1</v>
      </c>
      <c r="AG941" s="320">
        <v>4</v>
      </c>
      <c r="AH941" s="320">
        <v>4</v>
      </c>
      <c r="AI941" s="320">
        <v>4</v>
      </c>
      <c r="AJ941" s="320">
        <v>4</v>
      </c>
      <c r="AK941" s="320">
        <v>1</v>
      </c>
      <c r="AL941" s="320">
        <v>4</v>
      </c>
      <c r="AM941" s="320">
        <v>5</v>
      </c>
      <c r="AN941" s="320">
        <v>4</v>
      </c>
      <c r="AO941" s="320">
        <v>3</v>
      </c>
      <c r="AP941" s="320">
        <v>4</v>
      </c>
      <c r="AQ941" s="320">
        <v>2</v>
      </c>
      <c r="AR941" s="320">
        <v>2</v>
      </c>
      <c r="AS941" s="320">
        <v>4</v>
      </c>
      <c r="AT941" s="320" t="s">
        <v>22</v>
      </c>
      <c r="AU941" s="320">
        <v>3</v>
      </c>
      <c r="AV941" s="320"/>
      <c r="AW941" s="320">
        <v>4</v>
      </c>
      <c r="AX941" s="320">
        <v>4</v>
      </c>
      <c r="AY941" s="320">
        <v>4</v>
      </c>
      <c r="AZ941" s="320">
        <v>4</v>
      </c>
      <c r="BA941" s="320">
        <v>4</v>
      </c>
      <c r="BB941" s="320">
        <v>4</v>
      </c>
      <c r="BC941" s="320"/>
      <c r="BD941" s="320" t="s">
        <v>22</v>
      </c>
      <c r="BE941" s="320" t="s">
        <v>22</v>
      </c>
      <c r="BF941" s="320"/>
      <c r="BG941" s="320"/>
      <c r="BH941" s="320">
        <v>4</v>
      </c>
      <c r="BI941" s="320">
        <v>4</v>
      </c>
      <c r="BJ941" s="320"/>
      <c r="BK941" s="320">
        <v>4</v>
      </c>
      <c r="BL941" s="320"/>
      <c r="BM941" s="320"/>
      <c r="BN941" s="320"/>
      <c r="BO941" s="381">
        <v>43497.496701388889</v>
      </c>
    </row>
    <row r="942" spans="1:67" ht="15" x14ac:dyDescent="0.25">
      <c r="A942" s="244" t="str">
        <f>IFERROR(LOOKUP(H942,BLIOTECAS!$D$2:$D$30,BLIOTECAS!$C$2:$C$30),"N/C")</f>
        <v>F. Derecho</v>
      </c>
      <c r="B942" s="243" t="str">
        <f>IFERROR(LOOKUP(H942,BLIOTECAS!$D$2:$D$29,BLIOTECAS!$E$2:$E$29),"N/C")</f>
        <v>Ciencias Sociales</v>
      </c>
      <c r="C942" s="243">
        <f>LOOKUP(H942,BLIOTECAS!$D$2:$D$30,BLIOTECAS!$F$2:$F$30)</f>
        <v>3</v>
      </c>
      <c r="D942" s="320">
        <v>959</v>
      </c>
      <c r="E942" s="320"/>
      <c r="F942" s="320"/>
      <c r="G942" s="320">
        <v>1</v>
      </c>
      <c r="H942" s="320">
        <v>11</v>
      </c>
      <c r="I942" s="320"/>
      <c r="J942" s="320">
        <v>2</v>
      </c>
      <c r="K942" s="320">
        <v>3</v>
      </c>
      <c r="L942" s="320"/>
      <c r="M942" s="320">
        <v>29</v>
      </c>
      <c r="N942" s="320">
        <v>15</v>
      </c>
      <c r="O942" s="320"/>
      <c r="P942" s="320" t="s">
        <v>867</v>
      </c>
      <c r="Q942" s="320"/>
      <c r="R942" s="320"/>
      <c r="S942" s="320">
        <v>3</v>
      </c>
      <c r="T942" s="320">
        <v>3</v>
      </c>
      <c r="U942" s="320">
        <v>3</v>
      </c>
      <c r="V942" s="320">
        <v>3</v>
      </c>
      <c r="W942" s="320"/>
      <c r="X942" s="320"/>
      <c r="Y942" s="320">
        <v>3</v>
      </c>
      <c r="Z942" s="320"/>
      <c r="AA942" s="320"/>
      <c r="AB942" s="320"/>
      <c r="AC942" s="320"/>
      <c r="AD942" s="320">
        <v>3</v>
      </c>
      <c r="AE942" s="320">
        <v>1</v>
      </c>
      <c r="AF942" s="320">
        <v>1</v>
      </c>
      <c r="AG942" s="320">
        <v>5</v>
      </c>
      <c r="AH942" s="320">
        <v>4</v>
      </c>
      <c r="AI942" s="320">
        <v>5</v>
      </c>
      <c r="AJ942" s="320">
        <v>5</v>
      </c>
      <c r="AK942" s="320">
        <v>1</v>
      </c>
      <c r="AL942" s="320">
        <v>2</v>
      </c>
      <c r="AM942" s="320">
        <v>5</v>
      </c>
      <c r="AN942" s="320">
        <v>5</v>
      </c>
      <c r="AO942" s="320">
        <v>3</v>
      </c>
      <c r="AP942" s="320">
        <v>4</v>
      </c>
      <c r="AQ942" s="320">
        <v>2</v>
      </c>
      <c r="AR942" s="320">
        <v>2</v>
      </c>
      <c r="AS942" s="320">
        <v>3</v>
      </c>
      <c r="AT942" s="320" t="s">
        <v>22</v>
      </c>
      <c r="AU942" s="320">
        <v>2</v>
      </c>
      <c r="AV942" s="320"/>
      <c r="AW942" s="320">
        <v>4</v>
      </c>
      <c r="AX942" s="320">
        <v>3</v>
      </c>
      <c r="AY942" s="320">
        <v>3</v>
      </c>
      <c r="AZ942" s="320">
        <v>5</v>
      </c>
      <c r="BA942" s="320">
        <v>5</v>
      </c>
      <c r="BB942" s="320">
        <v>4</v>
      </c>
      <c r="BC942" s="320"/>
      <c r="BD942" s="320" t="s">
        <v>22</v>
      </c>
      <c r="BE942" s="320" t="s">
        <v>22</v>
      </c>
      <c r="BF942" s="320"/>
      <c r="BG942" s="320"/>
      <c r="BH942" s="320">
        <v>3</v>
      </c>
      <c r="BI942" s="320">
        <v>5</v>
      </c>
      <c r="BJ942" s="320"/>
      <c r="BK942" s="320">
        <v>3</v>
      </c>
      <c r="BL942" s="320">
        <v>3</v>
      </c>
      <c r="BM942" s="320"/>
      <c r="BN942" s="320" t="s">
        <v>868</v>
      </c>
      <c r="BO942" s="381">
        <v>43497.497245370374</v>
      </c>
    </row>
    <row r="943" spans="1:67" ht="15" x14ac:dyDescent="0.25">
      <c r="A943" s="244" t="str">
        <f>IFERROR(LOOKUP(H943,BLIOTECAS!$D$2:$D$30,BLIOTECAS!$C$2:$C$30),"N/C")</f>
        <v>F. Medicina</v>
      </c>
      <c r="B943" s="243" t="str">
        <f>IFERROR(LOOKUP(H943,BLIOTECAS!$D$2:$D$29,BLIOTECAS!$E$2:$E$29),"N/C")</f>
        <v>Ciencias de la Salud</v>
      </c>
      <c r="C943" s="243">
        <f>LOOKUP(H943,BLIOTECAS!$D$2:$D$30,BLIOTECAS!$F$2:$F$30)</f>
        <v>4</v>
      </c>
      <c r="D943" s="320">
        <v>960</v>
      </c>
      <c r="E943" s="320"/>
      <c r="F943" s="320"/>
      <c r="G943" s="320">
        <v>1</v>
      </c>
      <c r="H943" s="320">
        <v>18</v>
      </c>
      <c r="I943" s="320"/>
      <c r="J943" s="320">
        <v>2</v>
      </c>
      <c r="K943" s="320">
        <v>1</v>
      </c>
      <c r="L943" s="320"/>
      <c r="M943" s="320"/>
      <c r="N943" s="320"/>
      <c r="O943" s="320"/>
      <c r="P943" s="320" t="s">
        <v>869</v>
      </c>
      <c r="Q943" s="320"/>
      <c r="R943" s="320"/>
      <c r="S943" s="320">
        <v>4</v>
      </c>
      <c r="T943" s="320">
        <v>5</v>
      </c>
      <c r="U943" s="320">
        <v>4</v>
      </c>
      <c r="V943" s="320">
        <v>4</v>
      </c>
      <c r="W943" s="320"/>
      <c r="X943" s="320">
        <v>2</v>
      </c>
      <c r="Y943" s="320"/>
      <c r="Z943" s="320"/>
      <c r="AA943" s="320"/>
      <c r="AB943" s="320"/>
      <c r="AC943" s="320"/>
      <c r="AD943" s="320">
        <v>3</v>
      </c>
      <c r="AE943" s="320">
        <v>3</v>
      </c>
      <c r="AF943" s="320">
        <v>3</v>
      </c>
      <c r="AG943" s="320">
        <v>5</v>
      </c>
      <c r="AH943" s="320">
        <v>4</v>
      </c>
      <c r="AI943" s="320">
        <v>4</v>
      </c>
      <c r="AJ943" s="320">
        <v>4</v>
      </c>
      <c r="AK943" s="320">
        <v>4</v>
      </c>
      <c r="AL943" s="320">
        <v>4</v>
      </c>
      <c r="AM943" s="320">
        <v>4</v>
      </c>
      <c r="AN943" s="320">
        <v>5</v>
      </c>
      <c r="AO943" s="320">
        <v>4</v>
      </c>
      <c r="AP943" s="320">
        <v>5</v>
      </c>
      <c r="AQ943" s="320">
        <v>4</v>
      </c>
      <c r="AR943" s="320">
        <v>4</v>
      </c>
      <c r="AS943" s="320">
        <v>5</v>
      </c>
      <c r="AT943" s="320" t="s">
        <v>22</v>
      </c>
      <c r="AU943" s="320">
        <v>4</v>
      </c>
      <c r="AV943" s="320"/>
      <c r="AW943" s="320">
        <v>4</v>
      </c>
      <c r="AX943" s="320">
        <v>4</v>
      </c>
      <c r="AY943" s="320">
        <v>4</v>
      </c>
      <c r="AZ943" s="320">
        <v>4</v>
      </c>
      <c r="BA943" s="320">
        <v>4</v>
      </c>
      <c r="BB943" s="320">
        <v>4</v>
      </c>
      <c r="BC943" s="320"/>
      <c r="BD943" s="320" t="s">
        <v>22</v>
      </c>
      <c r="BE943" s="320" t="s">
        <v>356</v>
      </c>
      <c r="BF943" s="320">
        <v>4</v>
      </c>
      <c r="BG943" s="320"/>
      <c r="BH943" s="320">
        <v>4</v>
      </c>
      <c r="BI943" s="320">
        <v>5</v>
      </c>
      <c r="BJ943" s="320"/>
      <c r="BK943" s="320">
        <v>4</v>
      </c>
      <c r="BL943" s="320"/>
      <c r="BM943" s="320"/>
      <c r="BN943" s="320"/>
      <c r="BO943" s="381">
        <v>43497.49728009259</v>
      </c>
    </row>
    <row r="944" spans="1:67" ht="15" x14ac:dyDescent="0.25">
      <c r="A944" s="244" t="str">
        <f>IFERROR(LOOKUP(H944,BLIOTECAS!$D$2:$D$30,BLIOTECAS!$C$2:$C$30),"N/C")</f>
        <v>F. Bellas Artes</v>
      </c>
      <c r="B944" s="243" t="str">
        <f>IFERROR(LOOKUP(H944,BLIOTECAS!$D$2:$D$29,BLIOTECAS!$E$2:$E$29),"N/C")</f>
        <v>Humanidades</v>
      </c>
      <c r="C944" s="243">
        <f>LOOKUP(H944,BLIOTECAS!$D$2:$D$30,BLIOTECAS!$F$2:$F$30)</f>
        <v>1</v>
      </c>
      <c r="D944" s="320">
        <v>961</v>
      </c>
      <c r="E944" s="320"/>
      <c r="F944" s="320"/>
      <c r="G944" s="320">
        <v>1</v>
      </c>
      <c r="H944" s="320">
        <v>1</v>
      </c>
      <c r="I944" s="320"/>
      <c r="J944" s="320">
        <v>3</v>
      </c>
      <c r="K944" s="320">
        <v>2</v>
      </c>
      <c r="L944" s="320"/>
      <c r="M944" s="320">
        <v>1</v>
      </c>
      <c r="N944" s="320">
        <v>16</v>
      </c>
      <c r="O944" s="320"/>
      <c r="P944" s="320" t="s">
        <v>870</v>
      </c>
      <c r="Q944" s="320"/>
      <c r="R944" s="320"/>
      <c r="S944" s="320">
        <v>5</v>
      </c>
      <c r="T944" s="320">
        <v>1</v>
      </c>
      <c r="U944" s="320">
        <v>2</v>
      </c>
      <c r="V944" s="320">
        <v>1</v>
      </c>
      <c r="W944" s="320">
        <v>1</v>
      </c>
      <c r="X944" s="320"/>
      <c r="Y944" s="320"/>
      <c r="Z944" s="320"/>
      <c r="AA944" s="320"/>
      <c r="AB944" s="320"/>
      <c r="AC944" s="320"/>
      <c r="AD944" s="320">
        <v>3</v>
      </c>
      <c r="AE944" s="320">
        <v>1</v>
      </c>
      <c r="AF944" s="320">
        <v>1</v>
      </c>
      <c r="AG944" s="320">
        <v>4</v>
      </c>
      <c r="AH944" s="320">
        <v>5</v>
      </c>
      <c r="AI944" s="320">
        <v>5</v>
      </c>
      <c r="AJ944" s="320">
        <v>5</v>
      </c>
      <c r="AK944" s="320">
        <v>2</v>
      </c>
      <c r="AL944" s="320">
        <v>6</v>
      </c>
      <c r="AM944" s="320">
        <v>3</v>
      </c>
      <c r="AN944" s="320">
        <v>5</v>
      </c>
      <c r="AO944" s="320">
        <v>4</v>
      </c>
      <c r="AP944" s="320">
        <v>4</v>
      </c>
      <c r="AQ944" s="320">
        <v>3</v>
      </c>
      <c r="AR944" s="320">
        <v>2</v>
      </c>
      <c r="AS944" s="320">
        <v>1</v>
      </c>
      <c r="AT944" s="320" t="s">
        <v>22</v>
      </c>
      <c r="AU944" s="320">
        <v>3</v>
      </c>
      <c r="AV944" s="320"/>
      <c r="AW944" s="320">
        <v>5</v>
      </c>
      <c r="AX944" s="320">
        <v>5</v>
      </c>
      <c r="AY944" s="320">
        <v>5</v>
      </c>
      <c r="AZ944" s="320">
        <v>4</v>
      </c>
      <c r="BA944" s="320">
        <v>4</v>
      </c>
      <c r="BB944" s="320">
        <v>3</v>
      </c>
      <c r="BC944" s="320"/>
      <c r="BD944" s="320" t="s">
        <v>22</v>
      </c>
      <c r="BE944" s="320" t="s">
        <v>22</v>
      </c>
      <c r="BF944" s="320">
        <v>3</v>
      </c>
      <c r="BG944" s="320"/>
      <c r="BH944" s="320">
        <v>1</v>
      </c>
      <c r="BI944" s="320">
        <v>2</v>
      </c>
      <c r="BJ944" s="320"/>
      <c r="BK944" s="320">
        <v>3</v>
      </c>
      <c r="BL944" s="320">
        <v>3</v>
      </c>
      <c r="BM944" s="320"/>
      <c r="BN944" s="320"/>
      <c r="BO944" s="381">
        <v>43497.497349537036</v>
      </c>
    </row>
    <row r="945" spans="1:67" ht="15" x14ac:dyDescent="0.25">
      <c r="A945" s="244" t="str">
        <f>IFERROR(LOOKUP(H945,BLIOTECAS!$D$2:$D$30,BLIOTECAS!$C$2:$C$30),"N/C")</f>
        <v>F. Geografía e Historia</v>
      </c>
      <c r="B945" s="243" t="str">
        <f>IFERROR(LOOKUP(H945,BLIOTECAS!$D$2:$D$29,BLIOTECAS!$E$2:$E$29),"N/C")</f>
        <v>Humanidades</v>
      </c>
      <c r="C945" s="243">
        <f>LOOKUP(H945,BLIOTECAS!$D$2:$D$30,BLIOTECAS!$F$2:$F$30)</f>
        <v>1</v>
      </c>
      <c r="D945" s="320">
        <v>962</v>
      </c>
      <c r="E945" s="320"/>
      <c r="F945" s="320"/>
      <c r="G945" s="320">
        <v>1</v>
      </c>
      <c r="H945" s="320">
        <v>16</v>
      </c>
      <c r="I945" s="320"/>
      <c r="J945" s="320">
        <v>3</v>
      </c>
      <c r="K945" s="320">
        <v>3</v>
      </c>
      <c r="L945" s="320"/>
      <c r="M945" s="320">
        <v>16</v>
      </c>
      <c r="N945" s="320">
        <v>29</v>
      </c>
      <c r="O945" s="320">
        <v>4</v>
      </c>
      <c r="P945" s="320"/>
      <c r="Q945" s="320"/>
      <c r="R945" s="320"/>
      <c r="S945" s="320">
        <v>4</v>
      </c>
      <c r="T945" s="320">
        <v>5</v>
      </c>
      <c r="U945" s="320">
        <v>3</v>
      </c>
      <c r="V945" s="320">
        <v>3</v>
      </c>
      <c r="W945" s="320"/>
      <c r="X945" s="320">
        <v>2</v>
      </c>
      <c r="Y945" s="320"/>
      <c r="Z945" s="320"/>
      <c r="AA945" s="320"/>
      <c r="AB945" s="320"/>
      <c r="AC945" s="320"/>
      <c r="AD945" s="320">
        <v>4</v>
      </c>
      <c r="AE945" s="320">
        <v>1</v>
      </c>
      <c r="AF945" s="320">
        <v>3</v>
      </c>
      <c r="AG945" s="320">
        <v>1</v>
      </c>
      <c r="AH945" s="320">
        <v>3</v>
      </c>
      <c r="AI945" s="320">
        <v>4</v>
      </c>
      <c r="AJ945" s="320">
        <v>2</v>
      </c>
      <c r="AK945" s="320">
        <v>3</v>
      </c>
      <c r="AL945" s="320">
        <v>6</v>
      </c>
      <c r="AM945" s="320">
        <v>4</v>
      </c>
      <c r="AN945" s="320">
        <v>3</v>
      </c>
      <c r="AO945" s="320">
        <v>3</v>
      </c>
      <c r="AP945" s="320"/>
      <c r="AQ945" s="320">
        <v>3</v>
      </c>
      <c r="AR945" s="320"/>
      <c r="AS945" s="320">
        <v>3</v>
      </c>
      <c r="AT945" s="320" t="s">
        <v>22</v>
      </c>
      <c r="AU945" s="320">
        <v>2</v>
      </c>
      <c r="AV945" s="320"/>
      <c r="AW945" s="320">
        <v>5</v>
      </c>
      <c r="AX945" s="320">
        <v>4</v>
      </c>
      <c r="AY945" s="320">
        <v>4</v>
      </c>
      <c r="AZ945" s="320">
        <v>5</v>
      </c>
      <c r="BA945" s="320"/>
      <c r="BB945" s="320">
        <v>4</v>
      </c>
      <c r="BC945" s="320"/>
      <c r="BD945" s="320" t="s">
        <v>22</v>
      </c>
      <c r="BE945" s="320" t="s">
        <v>22</v>
      </c>
      <c r="BF945" s="320"/>
      <c r="BG945" s="320"/>
      <c r="BH945" s="320">
        <v>5</v>
      </c>
      <c r="BI945" s="320">
        <v>5</v>
      </c>
      <c r="BJ945" s="320"/>
      <c r="BK945" s="320">
        <v>4</v>
      </c>
      <c r="BL945" s="320">
        <v>3</v>
      </c>
      <c r="BM945" s="320"/>
      <c r="BN945" s="320"/>
      <c r="BO945" s="381">
        <v>43497.497534722221</v>
      </c>
    </row>
    <row r="946" spans="1:67" ht="15" x14ac:dyDescent="0.25">
      <c r="A946" s="244" t="str">
        <f>IFERROR(LOOKUP(H946,BLIOTECAS!$D$2:$D$30,BLIOTECAS!$C$2:$C$30),"N/C")</f>
        <v>F. Geografía e Historia</v>
      </c>
      <c r="B946" s="243" t="str">
        <f>IFERROR(LOOKUP(H946,BLIOTECAS!$D$2:$D$29,BLIOTECAS!$E$2:$E$29),"N/C")</f>
        <v>Humanidades</v>
      </c>
      <c r="C946" s="243">
        <f>LOOKUP(H946,BLIOTECAS!$D$2:$D$30,BLIOTECAS!$F$2:$F$30)</f>
        <v>1</v>
      </c>
      <c r="D946" s="320">
        <v>963</v>
      </c>
      <c r="E946" s="320"/>
      <c r="F946" s="320"/>
      <c r="G946" s="320">
        <v>1</v>
      </c>
      <c r="H946" s="320">
        <v>16</v>
      </c>
      <c r="I946" s="320"/>
      <c r="J946" s="320">
        <v>3</v>
      </c>
      <c r="K946" s="320">
        <v>3</v>
      </c>
      <c r="L946" s="320"/>
      <c r="M946" s="320">
        <v>16</v>
      </c>
      <c r="N946" s="320">
        <v>29</v>
      </c>
      <c r="O946" s="320">
        <v>1</v>
      </c>
      <c r="P946" s="320" t="s">
        <v>341</v>
      </c>
      <c r="Q946" s="320"/>
      <c r="R946" s="320"/>
      <c r="S946" s="320">
        <v>5</v>
      </c>
      <c r="T946" s="320">
        <v>5</v>
      </c>
      <c r="U946" s="320">
        <v>5</v>
      </c>
      <c r="V946" s="320">
        <v>4</v>
      </c>
      <c r="W946" s="320"/>
      <c r="X946" s="320"/>
      <c r="Y946" s="320"/>
      <c r="Z946" s="320"/>
      <c r="AA946" s="321"/>
      <c r="AB946" s="320"/>
      <c r="AC946" s="320"/>
      <c r="AD946" s="320">
        <v>5</v>
      </c>
      <c r="AE946" s="320">
        <v>4</v>
      </c>
      <c r="AF946" s="320">
        <v>2</v>
      </c>
      <c r="AG946" s="320">
        <v>4</v>
      </c>
      <c r="AH946" s="320">
        <v>4</v>
      </c>
      <c r="AI946" s="320">
        <v>4</v>
      </c>
      <c r="AJ946" s="320">
        <v>5</v>
      </c>
      <c r="AK946" s="320">
        <v>2</v>
      </c>
      <c r="AL946" s="320">
        <v>6</v>
      </c>
      <c r="AM946" s="320">
        <v>4</v>
      </c>
      <c r="AN946" s="320">
        <v>5</v>
      </c>
      <c r="AO946" s="320">
        <v>3</v>
      </c>
      <c r="AP946" s="320">
        <v>4</v>
      </c>
      <c r="AQ946" s="320">
        <v>4</v>
      </c>
      <c r="AR946" s="320">
        <v>3</v>
      </c>
      <c r="AS946" s="320">
        <v>4</v>
      </c>
      <c r="AT946" s="320"/>
      <c r="AU946" s="320">
        <v>2</v>
      </c>
      <c r="AV946" s="320"/>
      <c r="AW946" s="320">
        <v>5</v>
      </c>
      <c r="AX946" s="320">
        <v>5</v>
      </c>
      <c r="AY946" s="320">
        <v>5</v>
      </c>
      <c r="AZ946" s="320">
        <v>4</v>
      </c>
      <c r="BA946" s="320">
        <v>5</v>
      </c>
      <c r="BB946" s="320">
        <v>4</v>
      </c>
      <c r="BC946" s="320"/>
      <c r="BD946" s="320" t="s">
        <v>22</v>
      </c>
      <c r="BE946" s="320" t="s">
        <v>22</v>
      </c>
      <c r="BF946" s="320"/>
      <c r="BG946" s="320"/>
      <c r="BH946" s="320">
        <v>5</v>
      </c>
      <c r="BI946" s="320">
        <v>5</v>
      </c>
      <c r="BJ946" s="320"/>
      <c r="BK946" s="320">
        <v>4</v>
      </c>
      <c r="BL946" s="320">
        <v>4</v>
      </c>
      <c r="BM946" s="320"/>
      <c r="BN946" s="320"/>
      <c r="BO946" s="381">
        <v>43497.497743055559</v>
      </c>
    </row>
    <row r="947" spans="1:67" ht="15" x14ac:dyDescent="0.25">
      <c r="A947" s="244" t="str">
        <f>IFERROR(LOOKUP(H947,BLIOTECAS!$D$2:$D$30,BLIOTECAS!$C$2:$C$30),"N/C")</f>
        <v>N/C</v>
      </c>
      <c r="B947" s="243" t="str">
        <f>IFERROR(LOOKUP(H947,BLIOTECAS!$D$2:$D$29,BLIOTECAS!$E$2:$E$29),"N/C")</f>
        <v>N/C</v>
      </c>
      <c r="C947" s="243" t="e">
        <f>LOOKUP(H947,BLIOTECAS!$D$2:$D$30,BLIOTECAS!$F$2:$F$30)</f>
        <v>#N/A</v>
      </c>
      <c r="D947" s="320">
        <v>964</v>
      </c>
      <c r="E947" s="320"/>
      <c r="F947" s="320"/>
      <c r="G947" s="320">
        <v>1</v>
      </c>
      <c r="H947" s="320"/>
      <c r="I947" s="320"/>
      <c r="J947" s="320">
        <v>4</v>
      </c>
      <c r="K947" s="320">
        <v>1</v>
      </c>
      <c r="L947" s="320"/>
      <c r="M947" s="320">
        <v>29</v>
      </c>
      <c r="N947" s="320">
        <v>14</v>
      </c>
      <c r="O947" s="320"/>
      <c r="P947" s="320"/>
      <c r="Q947" s="320"/>
      <c r="R947" s="320"/>
      <c r="S947" s="320">
        <v>4</v>
      </c>
      <c r="T947" s="320">
        <v>4</v>
      </c>
      <c r="U947" s="320">
        <v>4</v>
      </c>
      <c r="V947" s="320">
        <v>3</v>
      </c>
      <c r="W947" s="320"/>
      <c r="X947" s="320">
        <v>2</v>
      </c>
      <c r="Y947" s="320"/>
      <c r="Z947" s="320"/>
      <c r="AA947" s="320"/>
      <c r="AB947" s="320"/>
      <c r="AC947" s="320"/>
      <c r="AD947" s="320">
        <v>5</v>
      </c>
      <c r="AE947" s="320">
        <v>1</v>
      </c>
      <c r="AF947" s="320">
        <v>1</v>
      </c>
      <c r="AG947" s="320">
        <v>4</v>
      </c>
      <c r="AH947" s="320">
        <v>4</v>
      </c>
      <c r="AI947" s="320">
        <v>3</v>
      </c>
      <c r="AJ947" s="320">
        <v>3</v>
      </c>
      <c r="AK947" s="320">
        <v>1</v>
      </c>
      <c r="AL947" s="320">
        <v>2</v>
      </c>
      <c r="AM947" s="320">
        <v>3</v>
      </c>
      <c r="AN947" s="320">
        <v>2</v>
      </c>
      <c r="AO947" s="320">
        <v>2</v>
      </c>
      <c r="AP947" s="320">
        <v>4</v>
      </c>
      <c r="AQ947" s="320">
        <v>2</v>
      </c>
      <c r="AR947" s="320">
        <v>2</v>
      </c>
      <c r="AS947" s="320">
        <v>3</v>
      </c>
      <c r="AT947" s="320" t="s">
        <v>22</v>
      </c>
      <c r="AU947" s="320">
        <v>2</v>
      </c>
      <c r="AV947" s="320"/>
      <c r="AW947" s="320">
        <v>5</v>
      </c>
      <c r="AX947" s="320">
        <v>4</v>
      </c>
      <c r="AY947" s="320">
        <v>4</v>
      </c>
      <c r="AZ947" s="320">
        <v>4</v>
      </c>
      <c r="BA947" s="320">
        <v>4</v>
      </c>
      <c r="BB947" s="320">
        <v>4</v>
      </c>
      <c r="BC947" s="320"/>
      <c r="BD947" s="320" t="s">
        <v>22</v>
      </c>
      <c r="BE947" s="320" t="s">
        <v>22</v>
      </c>
      <c r="BF947" s="320"/>
      <c r="BG947" s="320"/>
      <c r="BH947" s="320">
        <v>5</v>
      </c>
      <c r="BI947" s="320">
        <v>5</v>
      </c>
      <c r="BJ947" s="320"/>
      <c r="BK947" s="320">
        <v>4</v>
      </c>
      <c r="BL947" s="320">
        <v>4</v>
      </c>
      <c r="BM947" s="320"/>
      <c r="BN947" s="320"/>
      <c r="BO947" s="381">
        <v>43497.497939814813</v>
      </c>
    </row>
    <row r="948" spans="1:67" ht="15" x14ac:dyDescent="0.25">
      <c r="A948" s="244" t="str">
        <f>IFERROR(LOOKUP(H948,BLIOTECAS!$D$2:$D$30,BLIOTECAS!$C$2:$C$30),"N/C")</f>
        <v>F. Geografía e Historia</v>
      </c>
      <c r="B948" s="243" t="str">
        <f>IFERROR(LOOKUP(H948,BLIOTECAS!$D$2:$D$29,BLIOTECAS!$E$2:$E$29),"N/C")</f>
        <v>Humanidades</v>
      </c>
      <c r="C948" s="243">
        <f>LOOKUP(H948,BLIOTECAS!$D$2:$D$30,BLIOTECAS!$F$2:$F$30)</f>
        <v>1</v>
      </c>
      <c r="D948" s="320">
        <v>965</v>
      </c>
      <c r="E948" s="320"/>
      <c r="F948" s="320"/>
      <c r="G948" s="320">
        <v>1</v>
      </c>
      <c r="H948" s="320">
        <v>16</v>
      </c>
      <c r="I948" s="320"/>
      <c r="J948" s="320">
        <v>3</v>
      </c>
      <c r="K948" s="320">
        <v>4</v>
      </c>
      <c r="L948" s="320"/>
      <c r="M948" s="320">
        <v>16</v>
      </c>
      <c r="N948" s="320">
        <v>29</v>
      </c>
      <c r="O948" s="320">
        <v>1</v>
      </c>
      <c r="P948" s="320"/>
      <c r="Q948" s="320"/>
      <c r="R948" s="320"/>
      <c r="S948" s="320">
        <v>4</v>
      </c>
      <c r="T948" s="320">
        <v>5</v>
      </c>
      <c r="U948" s="320">
        <v>3</v>
      </c>
      <c r="V948" s="320">
        <v>1</v>
      </c>
      <c r="W948" s="320"/>
      <c r="X948" s="320">
        <v>2</v>
      </c>
      <c r="Y948" s="320">
        <v>3</v>
      </c>
      <c r="Z948" s="320"/>
      <c r="AA948" s="320"/>
      <c r="AB948" s="320"/>
      <c r="AC948" s="320"/>
      <c r="AD948" s="320">
        <v>5</v>
      </c>
      <c r="AE948" s="320">
        <v>3</v>
      </c>
      <c r="AF948" s="320">
        <v>3</v>
      </c>
      <c r="AG948" s="320">
        <v>5</v>
      </c>
      <c r="AH948" s="320">
        <v>5</v>
      </c>
      <c r="AI948" s="320">
        <v>5</v>
      </c>
      <c r="AJ948" s="320">
        <v>5</v>
      </c>
      <c r="AK948" s="320">
        <v>2</v>
      </c>
      <c r="AL948" s="320">
        <v>6</v>
      </c>
      <c r="AM948" s="320">
        <v>4</v>
      </c>
      <c r="AN948" s="320">
        <v>4</v>
      </c>
      <c r="AO948" s="320">
        <v>4</v>
      </c>
      <c r="AP948" s="320">
        <v>5</v>
      </c>
      <c r="AQ948" s="320">
        <v>5</v>
      </c>
      <c r="AR948" s="320">
        <v>2</v>
      </c>
      <c r="AS948" s="320">
        <v>5</v>
      </c>
      <c r="AT948" s="320" t="s">
        <v>22</v>
      </c>
      <c r="AU948" s="320">
        <v>5</v>
      </c>
      <c r="AV948" s="320"/>
      <c r="AW948" s="320">
        <v>5</v>
      </c>
      <c r="AX948" s="320">
        <v>4</v>
      </c>
      <c r="AY948" s="320">
        <v>5</v>
      </c>
      <c r="AZ948" s="320">
        <v>5</v>
      </c>
      <c r="BA948" s="320">
        <v>5</v>
      </c>
      <c r="BB948" s="320">
        <v>5</v>
      </c>
      <c r="BC948" s="320"/>
      <c r="BD948" s="320" t="s">
        <v>22</v>
      </c>
      <c r="BE948" s="320" t="s">
        <v>22</v>
      </c>
      <c r="BF948" s="320"/>
      <c r="BG948" s="320"/>
      <c r="BH948" s="320">
        <v>5</v>
      </c>
      <c r="BI948" s="320">
        <v>5</v>
      </c>
      <c r="BJ948" s="320"/>
      <c r="BK948" s="320">
        <v>5</v>
      </c>
      <c r="BL948" s="320">
        <v>4</v>
      </c>
      <c r="BM948" s="320"/>
      <c r="BN948" s="320" t="s">
        <v>871</v>
      </c>
      <c r="BO948" s="381">
        <v>43497.498460648145</v>
      </c>
    </row>
    <row r="949" spans="1:67" ht="15" x14ac:dyDescent="0.25">
      <c r="A949" s="244" t="str">
        <f>IFERROR(LOOKUP(H949,BLIOTECAS!$D$2:$D$30,BLIOTECAS!$C$2:$C$30),"N/C")</f>
        <v>F. Ciencias Geológicas</v>
      </c>
      <c r="B949" s="243" t="str">
        <f>IFERROR(LOOKUP(H949,BLIOTECAS!$D$2:$D$29,BLIOTECAS!$E$2:$E$29),"N/C")</f>
        <v>Ciencias Experimentales</v>
      </c>
      <c r="C949" s="243">
        <f>LOOKUP(H949,BLIOTECAS!$D$2:$D$30,BLIOTECAS!$F$2:$F$30)</f>
        <v>2</v>
      </c>
      <c r="D949" s="320">
        <v>966</v>
      </c>
      <c r="E949" s="320"/>
      <c r="F949" s="320"/>
      <c r="G949" s="320">
        <v>1</v>
      </c>
      <c r="H949" s="320">
        <v>7</v>
      </c>
      <c r="I949" s="320"/>
      <c r="J949" s="320">
        <v>5</v>
      </c>
      <c r="K949" s="320">
        <v>3</v>
      </c>
      <c r="L949" s="320"/>
      <c r="M949" s="320">
        <v>7</v>
      </c>
      <c r="N949" s="320">
        <v>21</v>
      </c>
      <c r="O949" s="320"/>
      <c r="P949" s="320"/>
      <c r="Q949" s="320"/>
      <c r="R949" s="320"/>
      <c r="S949" s="320">
        <v>3</v>
      </c>
      <c r="T949" s="320">
        <v>3</v>
      </c>
      <c r="U949" s="320">
        <v>1</v>
      </c>
      <c r="V949" s="320">
        <v>1</v>
      </c>
      <c r="W949" s="320">
        <v>1</v>
      </c>
      <c r="X949" s="320"/>
      <c r="Y949" s="320"/>
      <c r="Z949" s="320">
        <v>4</v>
      </c>
      <c r="AA949" s="320">
        <v>0.91666666666666663</v>
      </c>
      <c r="AB949" s="320"/>
      <c r="AC949" s="320"/>
      <c r="AD949" s="320">
        <v>2</v>
      </c>
      <c r="AE949" s="320">
        <v>1</v>
      </c>
      <c r="AF949" s="320">
        <v>1</v>
      </c>
      <c r="AG949" s="320">
        <v>2</v>
      </c>
      <c r="AH949" s="320">
        <v>5</v>
      </c>
      <c r="AI949" s="320">
        <v>5</v>
      </c>
      <c r="AJ949" s="320">
        <v>5</v>
      </c>
      <c r="AK949" s="320">
        <v>1</v>
      </c>
      <c r="AL949" s="320">
        <v>2</v>
      </c>
      <c r="AM949" s="320">
        <v>4</v>
      </c>
      <c r="AN949" s="320">
        <v>2</v>
      </c>
      <c r="AO949" s="320">
        <v>5</v>
      </c>
      <c r="AP949" s="320">
        <v>5</v>
      </c>
      <c r="AQ949" s="320">
        <v>5</v>
      </c>
      <c r="AR949" s="320">
        <v>5</v>
      </c>
      <c r="AS949" s="320">
        <v>5</v>
      </c>
      <c r="AT949" s="320" t="s">
        <v>22</v>
      </c>
      <c r="AU949" s="320">
        <v>5</v>
      </c>
      <c r="AV949" s="320"/>
      <c r="AW949" s="320">
        <v>5</v>
      </c>
      <c r="AX949" s="320">
        <v>5</v>
      </c>
      <c r="AY949" s="320">
        <v>3</v>
      </c>
      <c r="AZ949" s="320">
        <v>5</v>
      </c>
      <c r="BA949" s="320">
        <v>5</v>
      </c>
      <c r="BB949" s="320">
        <v>5</v>
      </c>
      <c r="BC949" s="320"/>
      <c r="BD949" s="320" t="s">
        <v>356</v>
      </c>
      <c r="BE949" s="320" t="s">
        <v>22</v>
      </c>
      <c r="BF949" s="320"/>
      <c r="BG949" s="320"/>
      <c r="BH949" s="320">
        <v>5</v>
      </c>
      <c r="BI949" s="320">
        <v>5</v>
      </c>
      <c r="BJ949" s="320"/>
      <c r="BK949" s="320">
        <v>2</v>
      </c>
      <c r="BL949" s="320">
        <v>3</v>
      </c>
      <c r="BM949" s="320"/>
      <c r="BN949" s="320" t="s">
        <v>872</v>
      </c>
      <c r="BO949" s="381">
        <v>43497.498877314814</v>
      </c>
    </row>
    <row r="950" spans="1:67" ht="15" x14ac:dyDescent="0.25">
      <c r="A950" s="244" t="str">
        <f>IFERROR(LOOKUP(H950,BLIOTECAS!$D$2:$D$30,BLIOTECAS!$C$2:$C$30),"N/C")</f>
        <v>F. Ciencias Económicas y Empresariales</v>
      </c>
      <c r="B950" s="243" t="str">
        <f>IFERROR(LOOKUP(H950,BLIOTECAS!$D$2:$D$29,BLIOTECAS!$E$2:$E$29),"N/C")</f>
        <v>Ciencias Sociales</v>
      </c>
      <c r="C950" s="243">
        <f>LOOKUP(H950,BLIOTECAS!$D$2:$D$30,BLIOTECAS!$F$2:$F$30)</f>
        <v>3</v>
      </c>
      <c r="D950" s="320">
        <v>967</v>
      </c>
      <c r="E950" s="320"/>
      <c r="F950" s="320"/>
      <c r="G950" s="320">
        <v>1</v>
      </c>
      <c r="H950" s="320">
        <v>5</v>
      </c>
      <c r="I950" s="320"/>
      <c r="J950" s="320">
        <v>4</v>
      </c>
      <c r="K950" s="320">
        <v>3</v>
      </c>
      <c r="L950" s="320"/>
      <c r="M950" s="320">
        <v>5</v>
      </c>
      <c r="N950" s="320">
        <v>29</v>
      </c>
      <c r="O950" s="320"/>
      <c r="P950" s="320" t="s">
        <v>742</v>
      </c>
      <c r="Q950" s="320"/>
      <c r="R950" s="320"/>
      <c r="S950" s="320">
        <v>5</v>
      </c>
      <c r="T950" s="320">
        <v>5</v>
      </c>
      <c r="U950" s="320">
        <v>3</v>
      </c>
      <c r="V950" s="320">
        <v>3</v>
      </c>
      <c r="W950" s="320"/>
      <c r="X950" s="320">
        <v>2</v>
      </c>
      <c r="Y950" s="320">
        <v>3</v>
      </c>
      <c r="Z950" s="320"/>
      <c r="AA950" s="320"/>
      <c r="AB950" s="320"/>
      <c r="AC950" s="320"/>
      <c r="AD950" s="320">
        <v>5</v>
      </c>
      <c r="AE950" s="320">
        <v>2</v>
      </c>
      <c r="AF950" s="320">
        <v>4</v>
      </c>
      <c r="AG950" s="320">
        <v>3</v>
      </c>
      <c r="AH950" s="320">
        <v>3</v>
      </c>
      <c r="AI950" s="320">
        <v>2</v>
      </c>
      <c r="AJ950" s="320">
        <v>3</v>
      </c>
      <c r="AK950" s="320">
        <v>1</v>
      </c>
      <c r="AL950" s="320">
        <v>6</v>
      </c>
      <c r="AM950" s="320">
        <v>4</v>
      </c>
      <c r="AN950" s="320">
        <v>3</v>
      </c>
      <c r="AO950" s="320">
        <v>3</v>
      </c>
      <c r="AP950" s="320">
        <v>4</v>
      </c>
      <c r="AQ950" s="320">
        <v>4</v>
      </c>
      <c r="AR950" s="320">
        <v>2</v>
      </c>
      <c r="AS950" s="320">
        <v>2</v>
      </c>
      <c r="AT950" s="320" t="s">
        <v>22</v>
      </c>
      <c r="AU950" s="320">
        <v>4</v>
      </c>
      <c r="AV950" s="320"/>
      <c r="AW950" s="320">
        <v>5</v>
      </c>
      <c r="AX950" s="320">
        <v>5</v>
      </c>
      <c r="AY950" s="320">
        <v>5</v>
      </c>
      <c r="AZ950" s="320">
        <v>5</v>
      </c>
      <c r="BA950" s="320">
        <v>3</v>
      </c>
      <c r="BB950" s="320">
        <v>5</v>
      </c>
      <c r="BC950" s="320"/>
      <c r="BD950" s="320" t="s">
        <v>22</v>
      </c>
      <c r="BE950" s="320" t="s">
        <v>22</v>
      </c>
      <c r="BF950" s="320"/>
      <c r="BG950" s="320"/>
      <c r="BH950" s="320">
        <v>4</v>
      </c>
      <c r="BI950" s="320">
        <v>3</v>
      </c>
      <c r="BJ950" s="320"/>
      <c r="BK950" s="320">
        <v>4</v>
      </c>
      <c r="BL950" s="320">
        <v>4</v>
      </c>
      <c r="BM950" s="320"/>
      <c r="BN950" s="320"/>
      <c r="BO950" s="381">
        <v>43497.498923611114</v>
      </c>
    </row>
    <row r="951" spans="1:67" ht="15" x14ac:dyDescent="0.25">
      <c r="A951" s="244" t="str">
        <f>IFERROR(LOOKUP(H951,BLIOTECAS!$D$2:$D$30,BLIOTECAS!$C$2:$C$30),"N/C")</f>
        <v>F. Veterinaria</v>
      </c>
      <c r="B951" s="243" t="str">
        <f>IFERROR(LOOKUP(H951,BLIOTECAS!$D$2:$D$29,BLIOTECAS!$E$2:$E$29),"N/C")</f>
        <v>Ciencias de la Salud</v>
      </c>
      <c r="C951" s="243">
        <f>LOOKUP(H951,BLIOTECAS!$D$2:$D$30,BLIOTECAS!$F$2:$F$30)</f>
        <v>4</v>
      </c>
      <c r="D951" s="320">
        <v>968</v>
      </c>
      <c r="E951" s="320"/>
      <c r="F951" s="320"/>
      <c r="G951" s="320">
        <v>1</v>
      </c>
      <c r="H951" s="320">
        <v>21</v>
      </c>
      <c r="I951" s="320"/>
      <c r="J951" s="320">
        <v>2</v>
      </c>
      <c r="K951" s="320">
        <v>1</v>
      </c>
      <c r="L951" s="320"/>
      <c r="M951" s="320">
        <v>29</v>
      </c>
      <c r="N951" s="320">
        <v>20</v>
      </c>
      <c r="O951" s="320">
        <v>21</v>
      </c>
      <c r="P951" s="320" t="s">
        <v>873</v>
      </c>
      <c r="Q951" s="320"/>
      <c r="R951" s="320"/>
      <c r="S951" s="320">
        <v>4</v>
      </c>
      <c r="T951" s="320">
        <v>4</v>
      </c>
      <c r="U951" s="320">
        <v>4</v>
      </c>
      <c r="V951" s="320">
        <v>3</v>
      </c>
      <c r="W951" s="320"/>
      <c r="X951" s="320">
        <v>2</v>
      </c>
      <c r="Y951" s="320"/>
      <c r="Z951" s="320">
        <v>4</v>
      </c>
      <c r="AA951" s="320">
        <v>0.16666666666666666</v>
      </c>
      <c r="AB951" s="320"/>
      <c r="AC951" s="320"/>
      <c r="AD951" s="320">
        <v>3</v>
      </c>
      <c r="AE951" s="320">
        <v>1</v>
      </c>
      <c r="AF951" s="320">
        <v>1</v>
      </c>
      <c r="AG951" s="320">
        <v>1</v>
      </c>
      <c r="AH951" s="320">
        <v>4</v>
      </c>
      <c r="AI951" s="320">
        <v>3</v>
      </c>
      <c r="AJ951" s="320">
        <v>5</v>
      </c>
      <c r="AK951" s="320">
        <v>1</v>
      </c>
      <c r="AL951" s="320">
        <v>6</v>
      </c>
      <c r="AM951" s="320">
        <v>4</v>
      </c>
      <c r="AN951" s="320">
        <v>5</v>
      </c>
      <c r="AO951" s="320">
        <v>3</v>
      </c>
      <c r="AP951" s="320">
        <v>5</v>
      </c>
      <c r="AQ951" s="320">
        <v>3</v>
      </c>
      <c r="AR951" s="320">
        <v>4</v>
      </c>
      <c r="AS951" s="320">
        <v>4</v>
      </c>
      <c r="AT951" s="320" t="s">
        <v>22</v>
      </c>
      <c r="AU951" s="320">
        <v>3</v>
      </c>
      <c r="AV951" s="320"/>
      <c r="AW951" s="320">
        <v>5</v>
      </c>
      <c r="AX951" s="320">
        <v>5</v>
      </c>
      <c r="AY951" s="320">
        <v>5</v>
      </c>
      <c r="AZ951" s="320">
        <v>5</v>
      </c>
      <c r="BA951" s="320">
        <v>5</v>
      </c>
      <c r="BB951" s="320">
        <v>5</v>
      </c>
      <c r="BC951" s="320"/>
      <c r="BD951" s="320" t="s">
        <v>22</v>
      </c>
      <c r="BE951" s="320" t="s">
        <v>22</v>
      </c>
      <c r="BF951" s="320"/>
      <c r="BG951" s="320"/>
      <c r="BH951" s="320">
        <v>5</v>
      </c>
      <c r="BI951" s="320">
        <v>5</v>
      </c>
      <c r="BJ951" s="320"/>
      <c r="BK951" s="320">
        <v>5</v>
      </c>
      <c r="BL951" s="320">
        <v>4</v>
      </c>
      <c r="BM951" s="320"/>
      <c r="BN951" s="320"/>
      <c r="BO951" s="381">
        <v>43497.499108796299</v>
      </c>
    </row>
    <row r="952" spans="1:67" ht="15" x14ac:dyDescent="0.25">
      <c r="A952" s="244" t="str">
        <f>IFERROR(LOOKUP(H952,BLIOTECAS!$D$2:$D$30,BLIOTECAS!$C$2:$C$30),"N/C")</f>
        <v>F. Comercio y Turismo</v>
      </c>
      <c r="B952" s="243" t="str">
        <f>IFERROR(LOOKUP(H952,BLIOTECAS!$D$2:$D$29,BLIOTECAS!$E$2:$E$29),"N/C")</f>
        <v>Ciencias Sociales</v>
      </c>
      <c r="C952" s="243">
        <f>LOOKUP(H952,BLIOTECAS!$D$2:$D$30,BLIOTECAS!$F$2:$F$30)</f>
        <v>3</v>
      </c>
      <c r="D952" s="320">
        <v>969</v>
      </c>
      <c r="E952" s="320"/>
      <c r="F952" s="320"/>
      <c r="G952" s="320">
        <v>2</v>
      </c>
      <c r="H952" s="320">
        <v>24</v>
      </c>
      <c r="I952" s="320"/>
      <c r="J952" s="320">
        <v>3</v>
      </c>
      <c r="K952" s="320">
        <v>2</v>
      </c>
      <c r="L952" s="320"/>
      <c r="M952" s="320">
        <v>9</v>
      </c>
      <c r="N952" s="320">
        <v>24</v>
      </c>
      <c r="O952" s="320">
        <v>29</v>
      </c>
      <c r="P952" s="320" t="s">
        <v>874</v>
      </c>
      <c r="Q952" s="320"/>
      <c r="R952" s="320"/>
      <c r="S952" s="320">
        <v>5</v>
      </c>
      <c r="T952" s="320">
        <v>5</v>
      </c>
      <c r="U952" s="320">
        <v>5</v>
      </c>
      <c r="V952" s="320">
        <v>5</v>
      </c>
      <c r="W952" s="320"/>
      <c r="X952" s="320"/>
      <c r="Y952" s="320"/>
      <c r="Z952" s="320"/>
      <c r="AA952" s="320"/>
      <c r="AB952" s="320"/>
      <c r="AC952" s="320"/>
      <c r="AD952" s="320">
        <v>3</v>
      </c>
      <c r="AE952" s="320">
        <v>1</v>
      </c>
      <c r="AF952" s="320">
        <v>1</v>
      </c>
      <c r="AG952" s="320">
        <v>1</v>
      </c>
      <c r="AH952" s="320">
        <v>5</v>
      </c>
      <c r="AI952" s="320">
        <v>5</v>
      </c>
      <c r="AJ952" s="320">
        <v>5</v>
      </c>
      <c r="AK952" s="320">
        <v>1</v>
      </c>
      <c r="AL952" s="320">
        <v>5</v>
      </c>
      <c r="AM952" s="320">
        <v>5</v>
      </c>
      <c r="AN952" s="320">
        <v>4</v>
      </c>
      <c r="AO952" s="320">
        <v>4</v>
      </c>
      <c r="AP952" s="320">
        <v>5</v>
      </c>
      <c r="AQ952" s="320">
        <v>5</v>
      </c>
      <c r="AR952" s="320">
        <v>5</v>
      </c>
      <c r="AS952" s="320">
        <v>5</v>
      </c>
      <c r="AT952" s="320" t="s">
        <v>22</v>
      </c>
      <c r="AU952" s="320">
        <v>4</v>
      </c>
      <c r="AV952" s="320"/>
      <c r="AW952" s="320">
        <v>5</v>
      </c>
      <c r="AX952" s="320">
        <v>5</v>
      </c>
      <c r="AY952" s="320">
        <v>5</v>
      </c>
      <c r="AZ952" s="320">
        <v>5</v>
      </c>
      <c r="BA952" s="320">
        <v>5</v>
      </c>
      <c r="BB952" s="320">
        <v>5</v>
      </c>
      <c r="BC952" s="320"/>
      <c r="BD952" s="320" t="s">
        <v>356</v>
      </c>
      <c r="BE952" s="320" t="s">
        <v>22</v>
      </c>
      <c r="BF952" s="320"/>
      <c r="BG952" s="320"/>
      <c r="BH952" s="320">
        <v>4</v>
      </c>
      <c r="BI952" s="320">
        <v>5</v>
      </c>
      <c r="BJ952" s="320"/>
      <c r="BK952" s="320">
        <v>5</v>
      </c>
      <c r="BL952" s="320">
        <v>3</v>
      </c>
      <c r="BM952" s="320"/>
      <c r="BN952" s="320" t="s">
        <v>875</v>
      </c>
      <c r="BO952" s="381">
        <v>43497.499502314815</v>
      </c>
    </row>
    <row r="953" spans="1:67" ht="15" x14ac:dyDescent="0.25">
      <c r="A953" s="244" t="str">
        <f>IFERROR(LOOKUP(H953,BLIOTECAS!$D$2:$D$30,BLIOTECAS!$C$2:$C$30),"N/C")</f>
        <v>F. Derecho</v>
      </c>
      <c r="B953" s="243" t="str">
        <f>IFERROR(LOOKUP(H953,BLIOTECAS!$D$2:$D$29,BLIOTECAS!$E$2:$E$29),"N/C")</f>
        <v>Ciencias Sociales</v>
      </c>
      <c r="C953" s="243">
        <f>LOOKUP(H953,BLIOTECAS!$D$2:$D$30,BLIOTECAS!$F$2:$F$30)</f>
        <v>3</v>
      </c>
      <c r="D953" s="320">
        <v>970</v>
      </c>
      <c r="E953" s="320"/>
      <c r="F953" s="320"/>
      <c r="G953" s="320">
        <v>1</v>
      </c>
      <c r="H953" s="320">
        <v>11</v>
      </c>
      <c r="I953" s="320"/>
      <c r="J953" s="320">
        <v>4</v>
      </c>
      <c r="K953" s="320">
        <v>4</v>
      </c>
      <c r="L953" s="320"/>
      <c r="M953" s="320">
        <v>29</v>
      </c>
      <c r="N953" s="320">
        <v>29</v>
      </c>
      <c r="O953" s="320">
        <v>29</v>
      </c>
      <c r="P953" s="320"/>
      <c r="Q953" s="320"/>
      <c r="R953" s="320"/>
      <c r="S953" s="320">
        <v>4</v>
      </c>
      <c r="T953" s="320">
        <v>4</v>
      </c>
      <c r="U953" s="320">
        <v>4</v>
      </c>
      <c r="V953" s="320">
        <v>2</v>
      </c>
      <c r="W953" s="320"/>
      <c r="X953" s="320"/>
      <c r="Y953" s="320">
        <v>3</v>
      </c>
      <c r="Z953" s="320"/>
      <c r="AA953" s="320"/>
      <c r="AB953" s="320"/>
      <c r="AC953" s="320"/>
      <c r="AD953" s="320">
        <v>5</v>
      </c>
      <c r="AE953" s="320">
        <v>5</v>
      </c>
      <c r="AF953" s="320">
        <v>5</v>
      </c>
      <c r="AG953" s="320">
        <v>3</v>
      </c>
      <c r="AH953" s="320">
        <v>4</v>
      </c>
      <c r="AI953" s="320">
        <v>2</v>
      </c>
      <c r="AJ953" s="320">
        <v>5</v>
      </c>
      <c r="AK953" s="320">
        <v>3</v>
      </c>
      <c r="AL953" s="320">
        <v>3</v>
      </c>
      <c r="AM953" s="320">
        <v>3</v>
      </c>
      <c r="AN953" s="320">
        <v>5</v>
      </c>
      <c r="AO953" s="320">
        <v>2</v>
      </c>
      <c r="AP953" s="320">
        <v>4</v>
      </c>
      <c r="AQ953" s="320">
        <v>4</v>
      </c>
      <c r="AR953" s="320">
        <v>3</v>
      </c>
      <c r="AS953" s="320">
        <v>4</v>
      </c>
      <c r="AT953" s="320" t="s">
        <v>22</v>
      </c>
      <c r="AU953" s="320">
        <v>4</v>
      </c>
      <c r="AV953" s="320"/>
      <c r="AW953" s="320">
        <v>5</v>
      </c>
      <c r="AX953" s="320">
        <v>4</v>
      </c>
      <c r="AY953" s="320">
        <v>4</v>
      </c>
      <c r="AZ953" s="320">
        <v>5</v>
      </c>
      <c r="BA953" s="320">
        <v>2</v>
      </c>
      <c r="BB953" s="320">
        <v>4</v>
      </c>
      <c r="BC953" s="320"/>
      <c r="BD953" s="320" t="s">
        <v>22</v>
      </c>
      <c r="BE953" s="320" t="s">
        <v>22</v>
      </c>
      <c r="BF953" s="320">
        <v>3</v>
      </c>
      <c r="BG953" s="320"/>
      <c r="BH953" s="320">
        <v>5</v>
      </c>
      <c r="BI953" s="320">
        <v>5</v>
      </c>
      <c r="BJ953" s="320"/>
      <c r="BK953" s="320">
        <v>4</v>
      </c>
      <c r="BL953" s="320">
        <v>4</v>
      </c>
      <c r="BM953" s="320"/>
      <c r="BN953" s="320"/>
      <c r="BO953" s="381">
        <v>43497.499525462961</v>
      </c>
    </row>
    <row r="954" spans="1:67" ht="15" x14ac:dyDescent="0.25">
      <c r="A954" s="244" t="str">
        <f>IFERROR(LOOKUP(H954,BLIOTECAS!$D$2:$D$30,BLIOTECAS!$C$2:$C$30),"N/C")</f>
        <v>F. Ciencias de la Información</v>
      </c>
      <c r="B954" s="243" t="str">
        <f>IFERROR(LOOKUP(H954,BLIOTECAS!$D$2:$D$29,BLIOTECAS!$E$2:$E$29),"N/C")</f>
        <v>Ciencias Sociales</v>
      </c>
      <c r="C954" s="243">
        <f>LOOKUP(H954,BLIOTECAS!$D$2:$D$30,BLIOTECAS!$F$2:$F$30)</f>
        <v>3</v>
      </c>
      <c r="D954" s="320">
        <v>971</v>
      </c>
      <c r="E954" s="320"/>
      <c r="F954" s="320"/>
      <c r="G954" s="320">
        <v>1</v>
      </c>
      <c r="H954" s="320">
        <v>4</v>
      </c>
      <c r="I954" s="320"/>
      <c r="J954" s="320">
        <v>3</v>
      </c>
      <c r="K954" s="320">
        <v>2</v>
      </c>
      <c r="L954" s="320"/>
      <c r="M954" s="320">
        <v>4</v>
      </c>
      <c r="N954" s="320"/>
      <c r="O954" s="320"/>
      <c r="P954" s="320"/>
      <c r="Q954" s="320"/>
      <c r="R954" s="320"/>
      <c r="S954" s="320">
        <v>4</v>
      </c>
      <c r="T954" s="320">
        <v>4</v>
      </c>
      <c r="U954" s="320">
        <v>4</v>
      </c>
      <c r="V954" s="320"/>
      <c r="W954" s="320"/>
      <c r="X954" s="320"/>
      <c r="Y954" s="320">
        <v>3</v>
      </c>
      <c r="Z954" s="320"/>
      <c r="AA954" s="320"/>
      <c r="AB954" s="320"/>
      <c r="AC954" s="320"/>
      <c r="AD954" s="320">
        <v>4</v>
      </c>
      <c r="AE954" s="320">
        <v>1</v>
      </c>
      <c r="AF954" s="320">
        <v>3</v>
      </c>
      <c r="AG954" s="320">
        <v>4</v>
      </c>
      <c r="AH954" s="320">
        <v>4</v>
      </c>
      <c r="AI954" s="320">
        <v>4</v>
      </c>
      <c r="AJ954" s="320">
        <v>4</v>
      </c>
      <c r="AK954" s="320">
        <v>1</v>
      </c>
      <c r="AL954" s="320">
        <v>4</v>
      </c>
      <c r="AM954" s="320">
        <v>3</v>
      </c>
      <c r="AN954" s="320">
        <v>3</v>
      </c>
      <c r="AO954" s="320">
        <v>3</v>
      </c>
      <c r="AP954" s="320">
        <v>3</v>
      </c>
      <c r="AQ954" s="320">
        <v>3</v>
      </c>
      <c r="AR954" s="320">
        <v>3</v>
      </c>
      <c r="AS954" s="320">
        <v>3</v>
      </c>
      <c r="AT954" s="320" t="s">
        <v>22</v>
      </c>
      <c r="AU954" s="320">
        <v>4</v>
      </c>
      <c r="AV954" s="320"/>
      <c r="AW954" s="320">
        <v>4</v>
      </c>
      <c r="AX954" s="320">
        <v>2</v>
      </c>
      <c r="AY954" s="320">
        <v>4</v>
      </c>
      <c r="AZ954" s="320">
        <v>3</v>
      </c>
      <c r="BA954" s="320">
        <v>2</v>
      </c>
      <c r="BB954" s="320">
        <v>3</v>
      </c>
      <c r="BC954" s="320"/>
      <c r="BD954" s="320" t="s">
        <v>22</v>
      </c>
      <c r="BE954" s="320" t="s">
        <v>22</v>
      </c>
      <c r="BF954" s="320"/>
      <c r="BG954" s="320"/>
      <c r="BH954" s="320">
        <v>3</v>
      </c>
      <c r="BI954" s="320">
        <v>3</v>
      </c>
      <c r="BJ954" s="320"/>
      <c r="BK954" s="320">
        <v>3</v>
      </c>
      <c r="BL954" s="320">
        <v>3</v>
      </c>
      <c r="BM954" s="320"/>
      <c r="BN954" s="320"/>
      <c r="BO954" s="381">
        <v>43497.499571759261</v>
      </c>
    </row>
    <row r="955" spans="1:67" ht="15" x14ac:dyDescent="0.25">
      <c r="A955" s="244" t="str">
        <f>IFERROR(LOOKUP(H955,BLIOTECAS!$D$2:$D$30,BLIOTECAS!$C$2:$C$30),"N/C")</f>
        <v>F. Bellas Artes</v>
      </c>
      <c r="B955" s="243" t="str">
        <f>IFERROR(LOOKUP(H955,BLIOTECAS!$D$2:$D$29,BLIOTECAS!$E$2:$E$29),"N/C")</f>
        <v>Humanidades</v>
      </c>
      <c r="C955" s="243">
        <f>LOOKUP(H955,BLIOTECAS!$D$2:$D$30,BLIOTECAS!$F$2:$F$30)</f>
        <v>1</v>
      </c>
      <c r="D955" s="320">
        <v>972</v>
      </c>
      <c r="E955" s="320"/>
      <c r="F955" s="320"/>
      <c r="G955" s="320">
        <v>2</v>
      </c>
      <c r="H955" s="320">
        <v>1</v>
      </c>
      <c r="I955" s="320"/>
      <c r="J955" s="320">
        <v>3</v>
      </c>
      <c r="K955" s="320">
        <v>3</v>
      </c>
      <c r="L955" s="320"/>
      <c r="M955" s="320">
        <v>1</v>
      </c>
      <c r="N955" s="320">
        <v>29</v>
      </c>
      <c r="O955" s="320"/>
      <c r="P955" s="320"/>
      <c r="Q955" s="320"/>
      <c r="R955" s="320"/>
      <c r="S955" s="320">
        <v>5</v>
      </c>
      <c r="T955" s="320">
        <v>5</v>
      </c>
      <c r="U955" s="320">
        <v>3</v>
      </c>
      <c r="V955" s="320">
        <v>5</v>
      </c>
      <c r="W955" s="320"/>
      <c r="X955" s="320">
        <v>2</v>
      </c>
      <c r="Y955" s="320">
        <v>3</v>
      </c>
      <c r="Z955" s="320"/>
      <c r="AA955" s="320"/>
      <c r="AB955" s="320"/>
      <c r="AC955" s="320"/>
      <c r="AD955" s="320">
        <v>5</v>
      </c>
      <c r="AE955" s="320">
        <v>4</v>
      </c>
      <c r="AF955" s="320">
        <v>3</v>
      </c>
      <c r="AG955" s="320">
        <v>4</v>
      </c>
      <c r="AH955" s="320">
        <v>4</v>
      </c>
      <c r="AI955" s="320">
        <v>4</v>
      </c>
      <c r="AJ955" s="320">
        <v>3</v>
      </c>
      <c r="AK955" s="320">
        <v>1</v>
      </c>
      <c r="AL955" s="320">
        <v>5</v>
      </c>
      <c r="AM955" s="320">
        <v>5</v>
      </c>
      <c r="AN955" s="320">
        <v>4</v>
      </c>
      <c r="AO955" s="320">
        <v>5</v>
      </c>
      <c r="AP955" s="320">
        <v>5</v>
      </c>
      <c r="AQ955" s="320">
        <v>5</v>
      </c>
      <c r="AR955" s="320">
        <v>5</v>
      </c>
      <c r="AS955" s="320">
        <v>5</v>
      </c>
      <c r="AT955" s="320" t="s">
        <v>356</v>
      </c>
      <c r="AU955" s="320">
        <v>5</v>
      </c>
      <c r="AV955" s="320"/>
      <c r="AW955" s="320">
        <v>5</v>
      </c>
      <c r="AX955" s="320">
        <v>5</v>
      </c>
      <c r="AY955" s="320">
        <v>5</v>
      </c>
      <c r="AZ955" s="320">
        <v>5</v>
      </c>
      <c r="BA955" s="320">
        <v>5</v>
      </c>
      <c r="BB955" s="320">
        <v>5</v>
      </c>
      <c r="BC955" s="320"/>
      <c r="BD955" s="320" t="s">
        <v>356</v>
      </c>
      <c r="BE955" s="320" t="s">
        <v>356</v>
      </c>
      <c r="BF955" s="320">
        <v>4</v>
      </c>
      <c r="BG955" s="320"/>
      <c r="BH955" s="320">
        <v>5</v>
      </c>
      <c r="BI955" s="320">
        <v>5</v>
      </c>
      <c r="BJ955" s="320"/>
      <c r="BK955" s="320">
        <v>5</v>
      </c>
      <c r="BL955" s="320">
        <v>5</v>
      </c>
      <c r="BM955" s="320"/>
      <c r="BN955" s="320"/>
      <c r="BO955" s="381">
        <v>43497.499652777777</v>
      </c>
    </row>
    <row r="956" spans="1:67" ht="15" x14ac:dyDescent="0.25">
      <c r="A956" s="244" t="str">
        <f>IFERROR(LOOKUP(H956,BLIOTECAS!$D$2:$D$30,BLIOTECAS!$C$2:$C$30),"N/C")</f>
        <v>F. Medicina</v>
      </c>
      <c r="B956" s="243" t="str">
        <f>IFERROR(LOOKUP(H956,BLIOTECAS!$D$2:$D$29,BLIOTECAS!$E$2:$E$29),"N/C")</f>
        <v>Ciencias de la Salud</v>
      </c>
      <c r="C956" s="243">
        <f>LOOKUP(H956,BLIOTECAS!$D$2:$D$30,BLIOTECAS!$F$2:$F$30)</f>
        <v>4</v>
      </c>
      <c r="D956" s="320">
        <v>973</v>
      </c>
      <c r="E956" s="320"/>
      <c r="F956" s="320"/>
      <c r="G956" s="320">
        <v>1</v>
      </c>
      <c r="H956" s="320">
        <v>18</v>
      </c>
      <c r="I956" s="320"/>
      <c r="J956" s="320">
        <v>3</v>
      </c>
      <c r="K956" s="320">
        <v>1</v>
      </c>
      <c r="L956" s="320"/>
      <c r="M956" s="320">
        <v>18</v>
      </c>
      <c r="N956" s="320">
        <v>29</v>
      </c>
      <c r="O956" s="320"/>
      <c r="P956" s="320"/>
      <c r="Q956" s="320"/>
      <c r="R956" s="320"/>
      <c r="S956" s="320">
        <v>2</v>
      </c>
      <c r="T956" s="320">
        <v>3</v>
      </c>
      <c r="U956" s="320">
        <v>5</v>
      </c>
      <c r="V956" s="320">
        <v>3</v>
      </c>
      <c r="W956" s="320"/>
      <c r="X956" s="320"/>
      <c r="Y956" s="320">
        <v>3</v>
      </c>
      <c r="Z956" s="320"/>
      <c r="AA956" s="320"/>
      <c r="AB956" s="320"/>
      <c r="AC956" s="320"/>
      <c r="AD956" s="320">
        <v>4</v>
      </c>
      <c r="AE956" s="320">
        <v>1</v>
      </c>
      <c r="AF956" s="320">
        <v>1</v>
      </c>
      <c r="AG956" s="320">
        <v>2</v>
      </c>
      <c r="AH956" s="320">
        <v>5</v>
      </c>
      <c r="AI956" s="320">
        <v>2</v>
      </c>
      <c r="AJ956" s="320">
        <v>5</v>
      </c>
      <c r="AK956" s="320">
        <v>1</v>
      </c>
      <c r="AL956" s="320">
        <v>2</v>
      </c>
      <c r="AM956" s="320">
        <v>4</v>
      </c>
      <c r="AN956" s="320">
        <v>4</v>
      </c>
      <c r="AO956" s="320">
        <v>1</v>
      </c>
      <c r="AP956" s="320">
        <v>3</v>
      </c>
      <c r="AQ956" s="320">
        <v>1</v>
      </c>
      <c r="AR956" s="320">
        <v>1</v>
      </c>
      <c r="AS956" s="320">
        <v>1</v>
      </c>
      <c r="AT956" s="320" t="s">
        <v>22</v>
      </c>
      <c r="AU956" s="320">
        <v>1</v>
      </c>
      <c r="AV956" s="320"/>
      <c r="AW956" s="320">
        <v>4</v>
      </c>
      <c r="AX956" s="320">
        <v>4</v>
      </c>
      <c r="AY956" s="320">
        <v>5</v>
      </c>
      <c r="AZ956" s="320">
        <v>5</v>
      </c>
      <c r="BA956" s="320">
        <v>5</v>
      </c>
      <c r="BB956" s="320">
        <v>5</v>
      </c>
      <c r="BC956" s="320"/>
      <c r="BD956" s="320" t="s">
        <v>22</v>
      </c>
      <c r="BE956" s="320" t="s">
        <v>22</v>
      </c>
      <c r="BF956" s="320"/>
      <c r="BG956" s="320"/>
      <c r="BH956" s="320">
        <v>3</v>
      </c>
      <c r="BI956" s="320">
        <v>3</v>
      </c>
      <c r="BJ956" s="320"/>
      <c r="BK956" s="320">
        <v>4</v>
      </c>
      <c r="BL956" s="320">
        <v>4</v>
      </c>
      <c r="BM956" s="320"/>
      <c r="BN956" s="320" t="s">
        <v>876</v>
      </c>
      <c r="BO956" s="381">
        <v>43497.4999537037</v>
      </c>
    </row>
    <row r="957" spans="1:67" ht="15" x14ac:dyDescent="0.25">
      <c r="A957" s="244" t="str">
        <f>IFERROR(LOOKUP(H957,BLIOTECAS!$D$2:$D$30,BLIOTECAS!$C$2:$C$30),"N/C")</f>
        <v>F. Farmacia</v>
      </c>
      <c r="B957" s="243" t="str">
        <f>IFERROR(LOOKUP(H957,BLIOTECAS!$D$2:$D$29,BLIOTECAS!$E$2:$E$29),"N/C")</f>
        <v>Ciencias de la Salud</v>
      </c>
      <c r="C957" s="243">
        <f>LOOKUP(H957,BLIOTECAS!$D$2:$D$30,BLIOTECAS!$F$2:$F$30)</f>
        <v>4</v>
      </c>
      <c r="D957" s="320">
        <v>974</v>
      </c>
      <c r="E957" s="320"/>
      <c r="F957" s="320"/>
      <c r="G957" s="320">
        <v>1</v>
      </c>
      <c r="H957" s="320">
        <v>13</v>
      </c>
      <c r="I957" s="320"/>
      <c r="J957" s="320">
        <v>3</v>
      </c>
      <c r="K957" s="320">
        <v>4</v>
      </c>
      <c r="L957" s="320"/>
      <c r="M957" s="320">
        <v>13</v>
      </c>
      <c r="N957" s="320">
        <v>18</v>
      </c>
      <c r="O957" s="320">
        <v>29</v>
      </c>
      <c r="P957" s="320"/>
      <c r="Q957" s="320"/>
      <c r="R957" s="320"/>
      <c r="S957" s="320">
        <v>3</v>
      </c>
      <c r="T957" s="320">
        <v>4</v>
      </c>
      <c r="U957" s="320">
        <v>4</v>
      </c>
      <c r="V957" s="320">
        <v>3</v>
      </c>
      <c r="W957" s="320"/>
      <c r="X957" s="320"/>
      <c r="Y957" s="320">
        <v>3</v>
      </c>
      <c r="Z957" s="320"/>
      <c r="AA957" s="320"/>
      <c r="AB957" s="320"/>
      <c r="AC957" s="320"/>
      <c r="AD957" s="320">
        <v>4</v>
      </c>
      <c r="AE957" s="320">
        <v>1</v>
      </c>
      <c r="AF957" s="320">
        <v>3</v>
      </c>
      <c r="AG957" s="320">
        <v>2</v>
      </c>
      <c r="AH957" s="320">
        <v>4</v>
      </c>
      <c r="AI957" s="320">
        <v>4</v>
      </c>
      <c r="AJ957" s="320">
        <v>4</v>
      </c>
      <c r="AK957" s="320">
        <v>2</v>
      </c>
      <c r="AL957" s="320">
        <v>3</v>
      </c>
      <c r="AM957" s="320">
        <v>4</v>
      </c>
      <c r="AN957" s="320">
        <v>4</v>
      </c>
      <c r="AO957" s="320">
        <v>5</v>
      </c>
      <c r="AP957" s="320">
        <v>2</v>
      </c>
      <c r="AQ957" s="320">
        <v>5</v>
      </c>
      <c r="AR957" s="320">
        <v>3</v>
      </c>
      <c r="AS957" s="320">
        <v>4</v>
      </c>
      <c r="AT957" s="320" t="s">
        <v>356</v>
      </c>
      <c r="AU957" s="320">
        <v>3</v>
      </c>
      <c r="AV957" s="320"/>
      <c r="AW957" s="320">
        <v>2</v>
      </c>
      <c r="AX957" s="320">
        <v>2</v>
      </c>
      <c r="AY957" s="320">
        <v>5</v>
      </c>
      <c r="AZ957" s="320">
        <v>5</v>
      </c>
      <c r="BA957" s="320">
        <v>5</v>
      </c>
      <c r="BB957" s="320">
        <v>5</v>
      </c>
      <c r="BC957" s="320"/>
      <c r="BD957" s="320" t="s">
        <v>356</v>
      </c>
      <c r="BE957" s="320" t="s">
        <v>356</v>
      </c>
      <c r="BF957" s="320">
        <v>3</v>
      </c>
      <c r="BG957" s="320"/>
      <c r="BH957" s="320">
        <v>3</v>
      </c>
      <c r="BI957" s="320">
        <v>4</v>
      </c>
      <c r="BJ957" s="320"/>
      <c r="BK957" s="320">
        <v>4</v>
      </c>
      <c r="BL957" s="320">
        <v>3</v>
      </c>
      <c r="BM957" s="320"/>
      <c r="BN957" s="320"/>
      <c r="BO957" s="381">
        <v>43497.500127314815</v>
      </c>
    </row>
    <row r="958" spans="1:67" ht="15" x14ac:dyDescent="0.25">
      <c r="A958" s="244" t="str">
        <f>IFERROR(LOOKUP(H958,BLIOTECAS!$D$2:$D$30,BLIOTECAS!$C$2:$C$30),"N/C")</f>
        <v>F. Filología</v>
      </c>
      <c r="B958" s="243" t="str">
        <f>IFERROR(LOOKUP(H958,BLIOTECAS!$D$2:$D$29,BLIOTECAS!$E$2:$E$29),"N/C")</f>
        <v>Humanidades</v>
      </c>
      <c r="C958" s="243">
        <f>LOOKUP(H958,BLIOTECAS!$D$2:$D$30,BLIOTECAS!$F$2:$F$30)</f>
        <v>1</v>
      </c>
      <c r="D958" s="320">
        <v>975</v>
      </c>
      <c r="E958" s="320"/>
      <c r="F958" s="320"/>
      <c r="G958" s="320">
        <v>1</v>
      </c>
      <c r="H958" s="320">
        <v>14</v>
      </c>
      <c r="I958" s="320"/>
      <c r="J958" s="320">
        <v>3</v>
      </c>
      <c r="K958" s="320">
        <v>3</v>
      </c>
      <c r="L958" s="320"/>
      <c r="M958" s="320">
        <v>29</v>
      </c>
      <c r="N958" s="320">
        <v>14</v>
      </c>
      <c r="O958" s="320">
        <v>16</v>
      </c>
      <c r="P958" s="320"/>
      <c r="Q958" s="320"/>
      <c r="R958" s="320"/>
      <c r="S958" s="320">
        <v>4</v>
      </c>
      <c r="T958" s="320">
        <v>3</v>
      </c>
      <c r="U958" s="320">
        <v>4</v>
      </c>
      <c r="V958" s="320">
        <v>3</v>
      </c>
      <c r="W958" s="320">
        <v>1</v>
      </c>
      <c r="X958" s="320"/>
      <c r="Y958" s="320"/>
      <c r="Z958" s="320"/>
      <c r="AA958" s="320"/>
      <c r="AB958" s="320"/>
      <c r="AC958" s="320"/>
      <c r="AD958" s="320">
        <v>4</v>
      </c>
      <c r="AE958" s="320">
        <v>4</v>
      </c>
      <c r="AF958" s="320">
        <v>2</v>
      </c>
      <c r="AG958" s="320">
        <v>5</v>
      </c>
      <c r="AH958" s="320">
        <v>5</v>
      </c>
      <c r="AI958" s="320">
        <v>2</v>
      </c>
      <c r="AJ958" s="320">
        <v>4</v>
      </c>
      <c r="AK958" s="320">
        <v>2</v>
      </c>
      <c r="AL958" s="320">
        <v>5</v>
      </c>
      <c r="AM958" s="320">
        <v>4</v>
      </c>
      <c r="AN958" s="320">
        <v>4</v>
      </c>
      <c r="AO958" s="320">
        <v>4</v>
      </c>
      <c r="AP958" s="320">
        <v>4</v>
      </c>
      <c r="AQ958" s="320">
        <v>4</v>
      </c>
      <c r="AR958" s="320">
        <v>4</v>
      </c>
      <c r="AS958" s="320">
        <v>4</v>
      </c>
      <c r="AT958" s="320" t="s">
        <v>22</v>
      </c>
      <c r="AU958" s="320">
        <v>4</v>
      </c>
      <c r="AV958" s="320"/>
      <c r="AW958" s="320">
        <v>5</v>
      </c>
      <c r="AX958" s="320">
        <v>4</v>
      </c>
      <c r="AY958" s="320">
        <v>4</v>
      </c>
      <c r="AZ958" s="320">
        <v>4</v>
      </c>
      <c r="BA958" s="320">
        <v>4</v>
      </c>
      <c r="BB958" s="320">
        <v>5</v>
      </c>
      <c r="BC958" s="320"/>
      <c r="BD958" s="320" t="s">
        <v>22</v>
      </c>
      <c r="BE958" s="320" t="s">
        <v>22</v>
      </c>
      <c r="BF958" s="320"/>
      <c r="BG958" s="320"/>
      <c r="BH958" s="320">
        <v>3</v>
      </c>
      <c r="BI958" s="320">
        <v>3</v>
      </c>
      <c r="BJ958" s="320"/>
      <c r="BK958" s="320">
        <v>4</v>
      </c>
      <c r="BL958" s="320">
        <v>4</v>
      </c>
      <c r="BM958" s="320"/>
      <c r="BN958" s="320" t="s">
        <v>877</v>
      </c>
      <c r="BO958" s="381">
        <v>43497.500173611108</v>
      </c>
    </row>
    <row r="959" spans="1:67" ht="15" x14ac:dyDescent="0.25">
      <c r="A959" s="244" t="str">
        <f>IFERROR(LOOKUP(H959,BLIOTECAS!$D$2:$D$30,BLIOTECAS!$C$2:$C$30),"N/C")</f>
        <v>F. Ciencias Químicas</v>
      </c>
      <c r="B959" s="243" t="str">
        <f>IFERROR(LOOKUP(H959,BLIOTECAS!$D$2:$D$29,BLIOTECAS!$E$2:$E$29),"N/C")</f>
        <v>Ciencias Experimentales</v>
      </c>
      <c r="C959" s="243">
        <f>LOOKUP(H959,BLIOTECAS!$D$2:$D$30,BLIOTECAS!$F$2:$F$30)</f>
        <v>2</v>
      </c>
      <c r="D959" s="320">
        <v>976</v>
      </c>
      <c r="E959" s="320"/>
      <c r="F959" s="320"/>
      <c r="G959" s="320">
        <v>1</v>
      </c>
      <c r="H959" s="320">
        <v>10</v>
      </c>
      <c r="I959" s="320"/>
      <c r="J959" s="320">
        <v>4</v>
      </c>
      <c r="K959" s="320">
        <v>4</v>
      </c>
      <c r="L959" s="320"/>
      <c r="M959" s="320">
        <v>10</v>
      </c>
      <c r="N959" s="320">
        <v>29</v>
      </c>
      <c r="O959" s="320"/>
      <c r="P959" s="320"/>
      <c r="Q959" s="320"/>
      <c r="R959" s="320"/>
      <c r="S959" s="320">
        <v>3</v>
      </c>
      <c r="T959" s="320">
        <v>4</v>
      </c>
      <c r="U959" s="320">
        <v>4</v>
      </c>
      <c r="V959" s="320">
        <v>4</v>
      </c>
      <c r="W959" s="320"/>
      <c r="X959" s="320">
        <v>2</v>
      </c>
      <c r="Y959" s="320"/>
      <c r="Z959" s="320">
        <v>4</v>
      </c>
      <c r="AA959" s="320">
        <v>0</v>
      </c>
      <c r="AB959" s="320"/>
      <c r="AC959" s="320"/>
      <c r="AD959" s="320">
        <v>4</v>
      </c>
      <c r="AE959" s="320">
        <v>1</v>
      </c>
      <c r="AF959" s="320">
        <v>1</v>
      </c>
      <c r="AG959" s="320">
        <v>3</v>
      </c>
      <c r="AH959" s="320">
        <v>5</v>
      </c>
      <c r="AI959" s="320">
        <v>5</v>
      </c>
      <c r="AJ959" s="320">
        <v>5</v>
      </c>
      <c r="AK959" s="320">
        <v>4</v>
      </c>
      <c r="AL959" s="320">
        <v>2</v>
      </c>
      <c r="AM959" s="320">
        <v>3</v>
      </c>
      <c r="AN959" s="320">
        <v>4</v>
      </c>
      <c r="AO959" s="320">
        <v>4</v>
      </c>
      <c r="AP959" s="320">
        <v>5</v>
      </c>
      <c r="AQ959" s="320">
        <v>4</v>
      </c>
      <c r="AR959" s="320">
        <v>1</v>
      </c>
      <c r="AS959" s="320">
        <v>3</v>
      </c>
      <c r="AT959" s="320" t="s">
        <v>22</v>
      </c>
      <c r="AU959" s="320">
        <v>4</v>
      </c>
      <c r="AV959" s="320"/>
      <c r="AW959" s="320">
        <v>5</v>
      </c>
      <c r="AX959" s="320">
        <v>4</v>
      </c>
      <c r="AY959" s="320">
        <v>4</v>
      </c>
      <c r="AZ959" s="320">
        <v>5</v>
      </c>
      <c r="BA959" s="320">
        <v>5</v>
      </c>
      <c r="BB959" s="320">
        <v>4</v>
      </c>
      <c r="BC959" s="320"/>
      <c r="BD959" s="320" t="s">
        <v>22</v>
      </c>
      <c r="BE959" s="320" t="s">
        <v>22</v>
      </c>
      <c r="BF959" s="320"/>
      <c r="BG959" s="320"/>
      <c r="BH959" s="320">
        <v>5</v>
      </c>
      <c r="BI959" s="320">
        <v>5</v>
      </c>
      <c r="BJ959" s="320"/>
      <c r="BK959" s="320">
        <v>4</v>
      </c>
      <c r="BL959" s="320"/>
      <c r="BM959" s="320"/>
      <c r="BN959" s="320"/>
      <c r="BO959" s="381">
        <v>43497.500474537039</v>
      </c>
    </row>
    <row r="960" spans="1:67" ht="15" x14ac:dyDescent="0.25">
      <c r="A960" s="244" t="str">
        <f>IFERROR(LOOKUP(H960,BLIOTECAS!$D$2:$D$30,BLIOTECAS!$C$2:$C$30),"N/C")</f>
        <v>F. Filología</v>
      </c>
      <c r="B960" s="243" t="str">
        <f>IFERROR(LOOKUP(H960,BLIOTECAS!$D$2:$D$29,BLIOTECAS!$E$2:$E$29),"N/C")</f>
        <v>Humanidades</v>
      </c>
      <c r="C960" s="243">
        <f>LOOKUP(H960,BLIOTECAS!$D$2:$D$30,BLIOTECAS!$F$2:$F$30)</f>
        <v>1</v>
      </c>
      <c r="D960" s="320">
        <v>977</v>
      </c>
      <c r="E960" s="320"/>
      <c r="F960" s="320"/>
      <c r="G960" s="320">
        <v>2</v>
      </c>
      <c r="H960" s="320">
        <v>14</v>
      </c>
      <c r="I960" s="320"/>
      <c r="J960" s="320">
        <v>5</v>
      </c>
      <c r="K960" s="320">
        <v>5</v>
      </c>
      <c r="L960" s="320"/>
      <c r="M960" s="320">
        <v>29</v>
      </c>
      <c r="N960" s="320">
        <v>14</v>
      </c>
      <c r="O960" s="320">
        <v>16</v>
      </c>
      <c r="P960" s="320"/>
      <c r="Q960" s="320"/>
      <c r="R960" s="320"/>
      <c r="S960" s="320">
        <v>5</v>
      </c>
      <c r="T960" s="320">
        <v>5</v>
      </c>
      <c r="U960" s="320">
        <v>5</v>
      </c>
      <c r="V960" s="320">
        <v>4</v>
      </c>
      <c r="W960" s="320"/>
      <c r="X960" s="320">
        <v>2</v>
      </c>
      <c r="Y960" s="320">
        <v>3</v>
      </c>
      <c r="Z960" s="320"/>
      <c r="AA960" s="320"/>
      <c r="AB960" s="320"/>
      <c r="AC960" s="320"/>
      <c r="AD960" s="320">
        <v>5</v>
      </c>
      <c r="AE960" s="320">
        <v>1</v>
      </c>
      <c r="AF960" s="320">
        <v>1</v>
      </c>
      <c r="AG960" s="320">
        <v>4</v>
      </c>
      <c r="AH960" s="320">
        <v>4</v>
      </c>
      <c r="AI960" s="320">
        <v>3</v>
      </c>
      <c r="AJ960" s="320">
        <v>5</v>
      </c>
      <c r="AK960" s="320">
        <v>1</v>
      </c>
      <c r="AL960" s="320">
        <v>4</v>
      </c>
      <c r="AM960" s="320">
        <v>5</v>
      </c>
      <c r="AN960" s="320">
        <v>4</v>
      </c>
      <c r="AO960" s="320">
        <v>4</v>
      </c>
      <c r="AP960" s="320">
        <v>4</v>
      </c>
      <c r="AQ960" s="320">
        <v>5</v>
      </c>
      <c r="AR960" s="320">
        <v>3</v>
      </c>
      <c r="AS960" s="320">
        <v>5</v>
      </c>
      <c r="AT960" s="320" t="s">
        <v>22</v>
      </c>
      <c r="AU960" s="320">
        <v>4</v>
      </c>
      <c r="AV960" s="320"/>
      <c r="AW960" s="320">
        <v>5</v>
      </c>
      <c r="AX960" s="320">
        <v>5</v>
      </c>
      <c r="AY960" s="320">
        <v>5</v>
      </c>
      <c r="AZ960" s="320">
        <v>5</v>
      </c>
      <c r="BA960" s="320">
        <v>5</v>
      </c>
      <c r="BB960" s="320">
        <v>5</v>
      </c>
      <c r="BC960" s="320"/>
      <c r="BD960" s="320" t="s">
        <v>22</v>
      </c>
      <c r="BE960" s="320" t="s">
        <v>22</v>
      </c>
      <c r="BF960" s="320"/>
      <c r="BG960" s="320"/>
      <c r="BH960" s="320">
        <v>3</v>
      </c>
      <c r="BI960" s="320">
        <v>4</v>
      </c>
      <c r="BJ960" s="320"/>
      <c r="BK960" s="320">
        <v>5</v>
      </c>
      <c r="BL960" s="320"/>
      <c r="BM960" s="320"/>
      <c r="BN960" s="320"/>
      <c r="BO960" s="381">
        <v>43497.500532407408</v>
      </c>
    </row>
    <row r="961" spans="1:67" ht="15" x14ac:dyDescent="0.25">
      <c r="A961" s="244" t="str">
        <f>IFERROR(LOOKUP(H961,BLIOTECAS!$D$2:$D$30,BLIOTECAS!$C$2:$C$30),"N/C")</f>
        <v>F. Educación - Centro de Formación del Profesorado</v>
      </c>
      <c r="B961" s="243" t="str">
        <f>IFERROR(LOOKUP(H961,BLIOTECAS!$D$2:$D$29,BLIOTECAS!$E$2:$E$29),"N/C")</f>
        <v>Humanidades</v>
      </c>
      <c r="C961" s="243">
        <f>LOOKUP(H961,BLIOTECAS!$D$2:$D$30,BLIOTECAS!$F$2:$F$30)</f>
        <v>1</v>
      </c>
      <c r="D961" s="320">
        <v>978</v>
      </c>
      <c r="E961" s="320"/>
      <c r="F961" s="320"/>
      <c r="G961" s="320">
        <v>1</v>
      </c>
      <c r="H961" s="320">
        <v>12</v>
      </c>
      <c r="I961" s="320"/>
      <c r="J961" s="320">
        <v>2</v>
      </c>
      <c r="K961" s="320">
        <v>3</v>
      </c>
      <c r="L961" s="320"/>
      <c r="M961" s="320">
        <v>29</v>
      </c>
      <c r="N961" s="320">
        <v>12</v>
      </c>
      <c r="O961" s="320">
        <v>2</v>
      </c>
      <c r="P961" s="320"/>
      <c r="Q961" s="320"/>
      <c r="R961" s="320"/>
      <c r="S961" s="320">
        <v>4</v>
      </c>
      <c r="T961" s="320">
        <v>4</v>
      </c>
      <c r="U961" s="320">
        <v>3</v>
      </c>
      <c r="V961" s="320">
        <v>2</v>
      </c>
      <c r="W961" s="320"/>
      <c r="X961" s="320"/>
      <c r="Y961" s="320"/>
      <c r="Z961" s="320">
        <v>4</v>
      </c>
      <c r="AA961" s="320"/>
      <c r="AB961" s="320"/>
      <c r="AC961" s="320"/>
      <c r="AD961" s="320">
        <v>2</v>
      </c>
      <c r="AE961" s="320">
        <v>1</v>
      </c>
      <c r="AF961" s="320">
        <v>1</v>
      </c>
      <c r="AG961" s="320">
        <v>3</v>
      </c>
      <c r="AH961" s="320">
        <v>5</v>
      </c>
      <c r="AI961" s="320">
        <v>3</v>
      </c>
      <c r="AJ961" s="320">
        <v>5</v>
      </c>
      <c r="AK961" s="320">
        <v>2</v>
      </c>
      <c r="AL961" s="320">
        <v>3</v>
      </c>
      <c r="AM961" s="320">
        <v>2</v>
      </c>
      <c r="AN961" s="320">
        <v>4</v>
      </c>
      <c r="AO961" s="320">
        <v>3</v>
      </c>
      <c r="AP961" s="320">
        <v>3</v>
      </c>
      <c r="AQ961" s="320">
        <v>3</v>
      </c>
      <c r="AR961" s="320">
        <v>3</v>
      </c>
      <c r="AS961" s="320">
        <v>3</v>
      </c>
      <c r="AT961" s="320" t="s">
        <v>22</v>
      </c>
      <c r="AU961" s="320">
        <v>3</v>
      </c>
      <c r="AV961" s="320"/>
      <c r="AW961" s="320">
        <v>4</v>
      </c>
      <c r="AX961" s="320">
        <v>4</v>
      </c>
      <c r="AY961" s="320">
        <v>4</v>
      </c>
      <c r="AZ961" s="320">
        <v>4</v>
      </c>
      <c r="BA961" s="320">
        <v>4</v>
      </c>
      <c r="BB961" s="320">
        <v>4</v>
      </c>
      <c r="BC961" s="320"/>
      <c r="BD961" s="320" t="s">
        <v>356</v>
      </c>
      <c r="BE961" s="320" t="s">
        <v>22</v>
      </c>
      <c r="BF961" s="320"/>
      <c r="BG961" s="320"/>
      <c r="BH961" s="320">
        <v>4</v>
      </c>
      <c r="BI961" s="320">
        <v>4</v>
      </c>
      <c r="BJ961" s="320"/>
      <c r="BK961" s="320">
        <v>4</v>
      </c>
      <c r="BL961" s="320">
        <v>3</v>
      </c>
      <c r="BM961" s="320"/>
      <c r="BN961" s="320"/>
      <c r="BO961" s="381">
        <v>43497.50068287037</v>
      </c>
    </row>
    <row r="962" spans="1:67" ht="15" x14ac:dyDescent="0.25">
      <c r="A962" s="244" t="str">
        <f>IFERROR(LOOKUP(H962,BLIOTECAS!$D$2:$D$30,BLIOTECAS!$C$2:$C$30),"N/C")</f>
        <v>F. Filología</v>
      </c>
      <c r="B962" s="243" t="str">
        <f>IFERROR(LOOKUP(H962,BLIOTECAS!$D$2:$D$29,BLIOTECAS!$E$2:$E$29),"N/C")</f>
        <v>Humanidades</v>
      </c>
      <c r="C962" s="243">
        <f>LOOKUP(H962,BLIOTECAS!$D$2:$D$30,BLIOTECAS!$F$2:$F$30)</f>
        <v>1</v>
      </c>
      <c r="D962" s="320">
        <v>979</v>
      </c>
      <c r="E962" s="320"/>
      <c r="F962" s="320"/>
      <c r="G962" s="320">
        <v>1</v>
      </c>
      <c r="H962" s="320">
        <v>14</v>
      </c>
      <c r="I962" s="320"/>
      <c r="J962" s="320">
        <v>5</v>
      </c>
      <c r="K962" s="320">
        <v>3</v>
      </c>
      <c r="L962" s="320"/>
      <c r="M962" s="320">
        <v>29</v>
      </c>
      <c r="N962" s="320">
        <v>16</v>
      </c>
      <c r="O962" s="320">
        <v>15</v>
      </c>
      <c r="P962" s="320" t="s">
        <v>878</v>
      </c>
      <c r="Q962" s="320"/>
      <c r="R962" s="320"/>
      <c r="S962" s="320">
        <v>5</v>
      </c>
      <c r="T962" s="320">
        <v>5</v>
      </c>
      <c r="U962" s="320">
        <v>4</v>
      </c>
      <c r="V962" s="320">
        <v>5</v>
      </c>
      <c r="W962" s="320"/>
      <c r="X962" s="320"/>
      <c r="Y962" s="320">
        <v>3</v>
      </c>
      <c r="Z962" s="320"/>
      <c r="AA962" s="320"/>
      <c r="AB962" s="320"/>
      <c r="AC962" s="320"/>
      <c r="AD962" s="320">
        <v>2</v>
      </c>
      <c r="AE962" s="320">
        <v>2</v>
      </c>
      <c r="AF962" s="320">
        <v>2</v>
      </c>
      <c r="AG962" s="320">
        <v>2</v>
      </c>
      <c r="AH962" s="320">
        <v>5</v>
      </c>
      <c r="AI962" s="320">
        <v>5</v>
      </c>
      <c r="AJ962" s="320">
        <v>5</v>
      </c>
      <c r="AK962" s="320">
        <v>2</v>
      </c>
      <c r="AL962" s="320">
        <v>4</v>
      </c>
      <c r="AM962" s="320">
        <v>4</v>
      </c>
      <c r="AN962" s="320">
        <v>5</v>
      </c>
      <c r="AO962" s="320">
        <v>3</v>
      </c>
      <c r="AP962" s="320">
        <v>5</v>
      </c>
      <c r="AQ962" s="320">
        <v>5</v>
      </c>
      <c r="AR962" s="320">
        <v>5</v>
      </c>
      <c r="AS962" s="320">
        <v>5</v>
      </c>
      <c r="AT962" s="320" t="s">
        <v>22</v>
      </c>
      <c r="AU962" s="320">
        <v>5</v>
      </c>
      <c r="AV962" s="320"/>
      <c r="AW962" s="320">
        <v>5</v>
      </c>
      <c r="AX962" s="320">
        <v>5</v>
      </c>
      <c r="AY962" s="320">
        <v>5</v>
      </c>
      <c r="AZ962" s="320">
        <v>5</v>
      </c>
      <c r="BA962" s="320">
        <v>5</v>
      </c>
      <c r="BB962" s="320">
        <v>5</v>
      </c>
      <c r="BC962" s="320"/>
      <c r="BD962" s="320" t="s">
        <v>22</v>
      </c>
      <c r="BE962" s="320" t="s">
        <v>22</v>
      </c>
      <c r="BF962" s="320"/>
      <c r="BG962" s="320"/>
      <c r="BH962" s="320">
        <v>5</v>
      </c>
      <c r="BI962" s="320">
        <v>5</v>
      </c>
      <c r="BJ962" s="320"/>
      <c r="BK962" s="320">
        <v>5</v>
      </c>
      <c r="BL962" s="320">
        <v>4</v>
      </c>
      <c r="BM962" s="320"/>
      <c r="BN962" s="320" t="s">
        <v>879</v>
      </c>
      <c r="BO962" s="381">
        <v>43497.501157407409</v>
      </c>
    </row>
    <row r="963" spans="1:67" ht="15" x14ac:dyDescent="0.25">
      <c r="A963" s="244" t="str">
        <f>IFERROR(LOOKUP(H963,BLIOTECAS!$D$2:$D$30,BLIOTECAS!$C$2:$C$30),"N/C")</f>
        <v>F. Educación - Centro de Formación del Profesorado</v>
      </c>
      <c r="B963" s="243" t="str">
        <f>IFERROR(LOOKUP(H963,BLIOTECAS!$D$2:$D$29,BLIOTECAS!$E$2:$E$29),"N/C")</f>
        <v>Humanidades</v>
      </c>
      <c r="C963" s="243">
        <f>LOOKUP(H963,BLIOTECAS!$D$2:$D$30,BLIOTECAS!$F$2:$F$30)</f>
        <v>1</v>
      </c>
      <c r="D963" s="320">
        <v>980</v>
      </c>
      <c r="E963" s="320"/>
      <c r="F963" s="320"/>
      <c r="G963" s="320">
        <v>1</v>
      </c>
      <c r="H963" s="320">
        <v>12</v>
      </c>
      <c r="I963" s="320"/>
      <c r="J963" s="320">
        <v>4</v>
      </c>
      <c r="K963" s="320">
        <v>3</v>
      </c>
      <c r="L963" s="320"/>
      <c r="M963" s="320">
        <v>12</v>
      </c>
      <c r="N963" s="320">
        <v>29</v>
      </c>
      <c r="O963" s="320"/>
      <c r="P963" s="320"/>
      <c r="Q963" s="320"/>
      <c r="R963" s="320"/>
      <c r="S963" s="320">
        <v>3</v>
      </c>
      <c r="T963" s="320">
        <v>3</v>
      </c>
      <c r="U963" s="320">
        <v>2</v>
      </c>
      <c r="V963" s="320">
        <v>3</v>
      </c>
      <c r="W963" s="320"/>
      <c r="X963" s="320">
        <v>2</v>
      </c>
      <c r="Y963" s="320">
        <v>3</v>
      </c>
      <c r="Z963" s="320">
        <v>4</v>
      </c>
      <c r="AA963" s="320">
        <v>0.125</v>
      </c>
      <c r="AB963" s="320"/>
      <c r="AC963" s="320"/>
      <c r="AD963" s="320">
        <v>3</v>
      </c>
      <c r="AE963" s="320">
        <v>2</v>
      </c>
      <c r="AF963" s="320">
        <v>4</v>
      </c>
      <c r="AG963" s="320">
        <v>4</v>
      </c>
      <c r="AH963" s="320">
        <v>4</v>
      </c>
      <c r="AI963" s="320">
        <v>4</v>
      </c>
      <c r="AJ963" s="320">
        <v>5</v>
      </c>
      <c r="AK963" s="320">
        <v>3</v>
      </c>
      <c r="AL963" s="320">
        <v>3</v>
      </c>
      <c r="AM963" s="320">
        <v>3</v>
      </c>
      <c r="AN963" s="320">
        <v>3</v>
      </c>
      <c r="AO963" s="320">
        <v>4</v>
      </c>
      <c r="AP963" s="320">
        <v>2</v>
      </c>
      <c r="AQ963" s="320">
        <v>3</v>
      </c>
      <c r="AR963" s="320">
        <v>2</v>
      </c>
      <c r="AS963" s="320">
        <v>3</v>
      </c>
      <c r="AT963" s="320" t="s">
        <v>22</v>
      </c>
      <c r="AU963" s="320">
        <v>3</v>
      </c>
      <c r="AV963" s="320"/>
      <c r="AW963" s="320">
        <v>3</v>
      </c>
      <c r="AX963" s="320">
        <v>2</v>
      </c>
      <c r="AY963" s="320">
        <v>3</v>
      </c>
      <c r="AZ963" s="320">
        <v>3</v>
      </c>
      <c r="BA963" s="320">
        <v>3</v>
      </c>
      <c r="BB963" s="320">
        <v>3</v>
      </c>
      <c r="BC963" s="320"/>
      <c r="BD963" s="320" t="s">
        <v>22</v>
      </c>
      <c r="BE963" s="320" t="s">
        <v>22</v>
      </c>
      <c r="BF963" s="320"/>
      <c r="BG963" s="320"/>
      <c r="BH963" s="320">
        <v>2</v>
      </c>
      <c r="BI963" s="320">
        <v>1</v>
      </c>
      <c r="BJ963" s="320"/>
      <c r="BK963" s="320">
        <v>3</v>
      </c>
      <c r="BL963" s="320">
        <v>3</v>
      </c>
      <c r="BM963" s="320"/>
      <c r="BN963" s="320"/>
      <c r="BO963" s="381">
        <v>43497.501180555555</v>
      </c>
    </row>
    <row r="964" spans="1:67" ht="15" x14ac:dyDescent="0.25">
      <c r="A964" s="244" t="str">
        <f>IFERROR(LOOKUP(H964,BLIOTECAS!$D$2:$D$30,BLIOTECAS!$C$2:$C$30),"N/C")</f>
        <v>F. Óptica y Optometría</v>
      </c>
      <c r="B964" s="243" t="str">
        <f>IFERROR(LOOKUP(H964,BLIOTECAS!$D$2:$D$29,BLIOTECAS!$E$2:$E$29),"N/C")</f>
        <v>Ciencias de la Salud</v>
      </c>
      <c r="C964" s="243">
        <f>LOOKUP(H964,BLIOTECAS!$D$2:$D$30,BLIOTECAS!$F$2:$F$30)</f>
        <v>4</v>
      </c>
      <c r="D964" s="320">
        <v>981</v>
      </c>
      <c r="E964" s="320"/>
      <c r="F964" s="320"/>
      <c r="G964" s="320">
        <v>1</v>
      </c>
      <c r="H964" s="320">
        <v>25</v>
      </c>
      <c r="I964" s="320"/>
      <c r="J964" s="320">
        <v>3</v>
      </c>
      <c r="K964" s="320">
        <v>2</v>
      </c>
      <c r="L964" s="320"/>
      <c r="M964" s="320">
        <v>25</v>
      </c>
      <c r="N964" s="320"/>
      <c r="O964" s="320"/>
      <c r="P964" s="320"/>
      <c r="Q964" s="320"/>
      <c r="R964" s="320"/>
      <c r="S964" s="320">
        <v>3</v>
      </c>
      <c r="T964" s="320">
        <v>5</v>
      </c>
      <c r="U964" s="320">
        <v>5</v>
      </c>
      <c r="V964" s="320">
        <v>4</v>
      </c>
      <c r="W964" s="320"/>
      <c r="X964" s="320">
        <v>2</v>
      </c>
      <c r="Y964" s="320"/>
      <c r="Z964" s="320"/>
      <c r="AA964" s="321"/>
      <c r="AB964" s="320"/>
      <c r="AC964" s="320"/>
      <c r="AD964" s="320">
        <v>3</v>
      </c>
      <c r="AE964" s="320">
        <v>1</v>
      </c>
      <c r="AF964" s="320">
        <v>3</v>
      </c>
      <c r="AG964" s="320">
        <v>2</v>
      </c>
      <c r="AH964" s="320">
        <v>5</v>
      </c>
      <c r="AI964" s="320">
        <v>1</v>
      </c>
      <c r="AJ964" s="320">
        <v>5</v>
      </c>
      <c r="AK964" s="320">
        <v>2</v>
      </c>
      <c r="AL964" s="320">
        <v>5</v>
      </c>
      <c r="AM964" s="320">
        <v>2</v>
      </c>
      <c r="AN964" s="320">
        <v>4</v>
      </c>
      <c r="AO964" s="320">
        <v>5</v>
      </c>
      <c r="AP964" s="320">
        <v>5</v>
      </c>
      <c r="AQ964" s="320">
        <v>4</v>
      </c>
      <c r="AR964" s="320">
        <v>2</v>
      </c>
      <c r="AS964" s="320">
        <v>5</v>
      </c>
      <c r="AT964" s="320" t="s">
        <v>22</v>
      </c>
      <c r="AU964" s="320">
        <v>3</v>
      </c>
      <c r="AV964" s="320"/>
      <c r="AW964" s="320">
        <v>5</v>
      </c>
      <c r="AX964" s="320">
        <v>5</v>
      </c>
      <c r="AY964" s="320">
        <v>5</v>
      </c>
      <c r="AZ964" s="320">
        <v>5</v>
      </c>
      <c r="BA964" s="320">
        <v>5</v>
      </c>
      <c r="BB964" s="320">
        <v>4</v>
      </c>
      <c r="BC964" s="320"/>
      <c r="BD964" s="320" t="s">
        <v>22</v>
      </c>
      <c r="BE964" s="320" t="s">
        <v>22</v>
      </c>
      <c r="BF964" s="320"/>
      <c r="BG964" s="320"/>
      <c r="BH964" s="320">
        <v>5</v>
      </c>
      <c r="BI964" s="320">
        <v>5</v>
      </c>
      <c r="BJ964" s="320"/>
      <c r="BK964" s="320">
        <v>5</v>
      </c>
      <c r="BL964" s="320"/>
      <c r="BM964" s="320"/>
      <c r="BN964" s="320"/>
      <c r="BO964" s="381">
        <v>43497.501307870371</v>
      </c>
    </row>
    <row r="965" spans="1:67" ht="15" x14ac:dyDescent="0.25">
      <c r="A965" s="244" t="str">
        <f>IFERROR(LOOKUP(H965,BLIOTECAS!$D$2:$D$30,BLIOTECAS!$C$2:$C$30),"N/C")</f>
        <v>F. Derecho</v>
      </c>
      <c r="B965" s="243" t="str">
        <f>IFERROR(LOOKUP(H965,BLIOTECAS!$D$2:$D$29,BLIOTECAS!$E$2:$E$29),"N/C")</f>
        <v>Ciencias Sociales</v>
      </c>
      <c r="C965" s="243">
        <f>LOOKUP(H965,BLIOTECAS!$D$2:$D$30,BLIOTECAS!$F$2:$F$30)</f>
        <v>3</v>
      </c>
      <c r="D965" s="320">
        <v>982</v>
      </c>
      <c r="E965" s="320"/>
      <c r="F965" s="320"/>
      <c r="G965" s="320">
        <v>1</v>
      </c>
      <c r="H965" s="320">
        <v>11</v>
      </c>
      <c r="I965" s="320"/>
      <c r="J965" s="320">
        <v>4</v>
      </c>
      <c r="K965" s="320">
        <v>3</v>
      </c>
      <c r="L965" s="320"/>
      <c r="M965" s="320">
        <v>11</v>
      </c>
      <c r="N965" s="320"/>
      <c r="O965" s="320"/>
      <c r="P965" s="320"/>
      <c r="Q965" s="320"/>
      <c r="R965" s="320"/>
      <c r="S965" s="320">
        <v>4</v>
      </c>
      <c r="T965" s="320">
        <v>5</v>
      </c>
      <c r="U965" s="320">
        <v>5</v>
      </c>
      <c r="V965" s="320">
        <v>4</v>
      </c>
      <c r="W965" s="320"/>
      <c r="X965" s="320"/>
      <c r="Y965" s="320">
        <v>3</v>
      </c>
      <c r="Z965" s="320"/>
      <c r="AA965" s="320"/>
      <c r="AB965" s="320"/>
      <c r="AC965" s="320"/>
      <c r="AD965" s="320">
        <v>4</v>
      </c>
      <c r="AE965" s="320">
        <v>2</v>
      </c>
      <c r="AF965" s="320">
        <v>4</v>
      </c>
      <c r="AG965" s="320">
        <v>5</v>
      </c>
      <c r="AH965" s="320">
        <v>5</v>
      </c>
      <c r="AI965" s="320">
        <v>5</v>
      </c>
      <c r="AJ965" s="320">
        <v>5</v>
      </c>
      <c r="AK965" s="320">
        <v>1</v>
      </c>
      <c r="AL965" s="320">
        <v>4</v>
      </c>
      <c r="AM965" s="320">
        <v>3</v>
      </c>
      <c r="AN965" s="320">
        <v>3</v>
      </c>
      <c r="AO965" s="320">
        <v>1</v>
      </c>
      <c r="AP965" s="320">
        <v>4</v>
      </c>
      <c r="AQ965" s="320">
        <v>4</v>
      </c>
      <c r="AR965" s="320">
        <v>3</v>
      </c>
      <c r="AS965" s="320">
        <v>3</v>
      </c>
      <c r="AT965" s="320" t="s">
        <v>356</v>
      </c>
      <c r="AU965" s="320">
        <v>4</v>
      </c>
      <c r="AV965" s="320"/>
      <c r="AW965" s="320">
        <v>4</v>
      </c>
      <c r="AX965" s="320">
        <v>5</v>
      </c>
      <c r="AY965" s="320">
        <v>4</v>
      </c>
      <c r="AZ965" s="320">
        <v>4</v>
      </c>
      <c r="BA965" s="320">
        <v>5</v>
      </c>
      <c r="BB965" s="320">
        <v>5</v>
      </c>
      <c r="BC965" s="320"/>
      <c r="BD965" s="320" t="s">
        <v>22</v>
      </c>
      <c r="BE965" s="320" t="s">
        <v>22</v>
      </c>
      <c r="BF965" s="320"/>
      <c r="BG965" s="320"/>
      <c r="BH965" s="320">
        <v>4</v>
      </c>
      <c r="BI965" s="320">
        <v>5</v>
      </c>
      <c r="BJ965" s="320"/>
      <c r="BK965" s="320">
        <v>4</v>
      </c>
      <c r="BL965" s="320">
        <v>4</v>
      </c>
      <c r="BM965" s="320"/>
      <c r="BN965" s="320"/>
      <c r="BO965" s="381">
        <v>43497.501458333332</v>
      </c>
    </row>
    <row r="966" spans="1:67" ht="15" x14ac:dyDescent="0.25">
      <c r="A966" s="244" t="str">
        <f>IFERROR(LOOKUP(H966,BLIOTECAS!$D$2:$D$30,BLIOTECAS!$C$2:$C$30),"N/C")</f>
        <v>F. Educación - Centro de Formación del Profesorado</v>
      </c>
      <c r="B966" s="243" t="str">
        <f>IFERROR(LOOKUP(H966,BLIOTECAS!$D$2:$D$29,BLIOTECAS!$E$2:$E$29),"N/C")</f>
        <v>Humanidades</v>
      </c>
      <c r="C966" s="243">
        <f>LOOKUP(H966,BLIOTECAS!$D$2:$D$30,BLIOTECAS!$F$2:$F$30)</f>
        <v>1</v>
      </c>
      <c r="D966" s="320">
        <v>983</v>
      </c>
      <c r="E966" s="320"/>
      <c r="F966" s="320"/>
      <c r="G966" s="320">
        <v>1</v>
      </c>
      <c r="H966" s="320">
        <v>12</v>
      </c>
      <c r="I966" s="320"/>
      <c r="J966" s="320">
        <v>3</v>
      </c>
      <c r="K966" s="320">
        <v>4</v>
      </c>
      <c r="L966" s="320"/>
      <c r="M966" s="320">
        <v>16</v>
      </c>
      <c r="N966" s="320">
        <v>12</v>
      </c>
      <c r="O966" s="320">
        <v>29</v>
      </c>
      <c r="P966" s="320"/>
      <c r="Q966" s="320"/>
      <c r="R966" s="320"/>
      <c r="S966" s="320">
        <v>4</v>
      </c>
      <c r="T966" s="320">
        <v>2</v>
      </c>
      <c r="U966" s="320">
        <v>4</v>
      </c>
      <c r="V966" s="320">
        <v>5</v>
      </c>
      <c r="W966" s="320"/>
      <c r="X966" s="320"/>
      <c r="Y966" s="320">
        <v>3</v>
      </c>
      <c r="Z966" s="320"/>
      <c r="AA966" s="320"/>
      <c r="AB966" s="320"/>
      <c r="AC966" s="320"/>
      <c r="AD966" s="320">
        <v>3</v>
      </c>
      <c r="AE966" s="320">
        <v>5</v>
      </c>
      <c r="AF966" s="320">
        <v>5</v>
      </c>
      <c r="AG966" s="320">
        <v>2</v>
      </c>
      <c r="AH966" s="320">
        <v>4</v>
      </c>
      <c r="AI966" s="320">
        <v>4</v>
      </c>
      <c r="AJ966" s="320">
        <v>5</v>
      </c>
      <c r="AK966" s="320">
        <v>1</v>
      </c>
      <c r="AL966" s="320">
        <v>5</v>
      </c>
      <c r="AM966" s="320">
        <v>5</v>
      </c>
      <c r="AN966" s="320">
        <v>5</v>
      </c>
      <c r="AO966" s="320">
        <v>5</v>
      </c>
      <c r="AP966" s="320">
        <v>5</v>
      </c>
      <c r="AQ966" s="320">
        <v>4</v>
      </c>
      <c r="AR966" s="320">
        <v>3</v>
      </c>
      <c r="AS966" s="320">
        <v>3</v>
      </c>
      <c r="AT966" s="320" t="s">
        <v>356</v>
      </c>
      <c r="AU966" s="320">
        <v>5</v>
      </c>
      <c r="AV966" s="320"/>
      <c r="AW966" s="320">
        <v>5</v>
      </c>
      <c r="AX966" s="320">
        <v>2</v>
      </c>
      <c r="AY966" s="320">
        <v>4</v>
      </c>
      <c r="AZ966" s="320">
        <v>5</v>
      </c>
      <c r="BA966" s="320">
        <v>5</v>
      </c>
      <c r="BB966" s="320">
        <v>5</v>
      </c>
      <c r="BC966" s="320"/>
      <c r="BD966" s="320" t="s">
        <v>356</v>
      </c>
      <c r="BE966" s="320" t="s">
        <v>22</v>
      </c>
      <c r="BF966" s="320"/>
      <c r="BG966" s="320"/>
      <c r="BH966" s="320">
        <v>3</v>
      </c>
      <c r="BI966" s="320">
        <v>3</v>
      </c>
      <c r="BJ966" s="320"/>
      <c r="BK966" s="320">
        <v>5</v>
      </c>
      <c r="BL966" s="320">
        <v>4</v>
      </c>
      <c r="BM966" s="320"/>
      <c r="BN966" s="320"/>
      <c r="BO966" s="381">
        <v>43497.501759259256</v>
      </c>
    </row>
    <row r="967" spans="1:67" ht="15" x14ac:dyDescent="0.25">
      <c r="A967" s="244" t="str">
        <f>IFERROR(LOOKUP(H967,BLIOTECAS!$D$2:$D$30,BLIOTECAS!$C$2:$C$30),"N/C")</f>
        <v>F. Educación - Centro de Formación del Profesorado</v>
      </c>
      <c r="B967" s="243" t="str">
        <f>IFERROR(LOOKUP(H967,BLIOTECAS!$D$2:$D$29,BLIOTECAS!$E$2:$E$29),"N/C")</f>
        <v>Humanidades</v>
      </c>
      <c r="C967" s="243">
        <f>LOOKUP(H967,BLIOTECAS!$D$2:$D$30,BLIOTECAS!$F$2:$F$30)</f>
        <v>1</v>
      </c>
      <c r="D967" s="320">
        <v>984</v>
      </c>
      <c r="E967" s="320"/>
      <c r="F967" s="320"/>
      <c r="G967" s="320">
        <v>1</v>
      </c>
      <c r="H967" s="320">
        <v>12</v>
      </c>
      <c r="I967" s="320"/>
      <c r="J967" s="320">
        <v>3</v>
      </c>
      <c r="K967" s="320">
        <v>3</v>
      </c>
      <c r="L967" s="320"/>
      <c r="M967" s="320">
        <v>12</v>
      </c>
      <c r="N967" s="320">
        <v>29</v>
      </c>
      <c r="O967" s="320">
        <v>4</v>
      </c>
      <c r="P967" s="320"/>
      <c r="Q967" s="320"/>
      <c r="R967" s="320"/>
      <c r="S967" s="320">
        <v>3</v>
      </c>
      <c r="T967" s="320">
        <v>2</v>
      </c>
      <c r="U967" s="320">
        <v>3</v>
      </c>
      <c r="V967" s="320">
        <v>3</v>
      </c>
      <c r="W967" s="320"/>
      <c r="X967" s="320">
        <v>2</v>
      </c>
      <c r="Y967" s="320"/>
      <c r="Z967" s="320"/>
      <c r="AA967" s="320"/>
      <c r="AB967" s="320"/>
      <c r="AC967" s="320"/>
      <c r="AD967" s="320">
        <v>2</v>
      </c>
      <c r="AE967" s="320">
        <v>3</v>
      </c>
      <c r="AF967" s="320">
        <v>4</v>
      </c>
      <c r="AG967" s="320">
        <v>2</v>
      </c>
      <c r="AH967" s="320">
        <v>3</v>
      </c>
      <c r="AI967" s="320">
        <v>2</v>
      </c>
      <c r="AJ967" s="320">
        <v>4</v>
      </c>
      <c r="AK967" s="320">
        <v>3</v>
      </c>
      <c r="AL967" s="320">
        <v>4</v>
      </c>
      <c r="AM967" s="320">
        <v>3</v>
      </c>
      <c r="AN967" s="320">
        <v>3</v>
      </c>
      <c r="AO967" s="320">
        <v>4</v>
      </c>
      <c r="AP967" s="320">
        <v>4</v>
      </c>
      <c r="AQ967" s="320">
        <v>5</v>
      </c>
      <c r="AR967" s="320">
        <v>3</v>
      </c>
      <c r="AS967" s="320">
        <v>3</v>
      </c>
      <c r="AT967" s="320" t="s">
        <v>22</v>
      </c>
      <c r="AU967" s="320">
        <v>4</v>
      </c>
      <c r="AV967" s="320"/>
      <c r="AW967" s="320">
        <v>5</v>
      </c>
      <c r="AX967" s="320">
        <v>4</v>
      </c>
      <c r="AY967" s="320">
        <v>4</v>
      </c>
      <c r="AZ967" s="320">
        <v>5</v>
      </c>
      <c r="BA967" s="320">
        <v>5</v>
      </c>
      <c r="BB967" s="320">
        <v>5</v>
      </c>
      <c r="BC967" s="320"/>
      <c r="BD967" s="320"/>
      <c r="BE967" s="320"/>
      <c r="BF967" s="320"/>
      <c r="BG967" s="320"/>
      <c r="BH967" s="320">
        <v>4</v>
      </c>
      <c r="BI967" s="320">
        <v>5</v>
      </c>
      <c r="BJ967" s="320"/>
      <c r="BK967" s="320">
        <v>4</v>
      </c>
      <c r="BL967" s="320">
        <v>5</v>
      </c>
      <c r="BM967" s="320"/>
      <c r="BN967" s="320"/>
      <c r="BO967" s="381">
        <v>43497.502164351848</v>
      </c>
    </row>
    <row r="968" spans="1:67" ht="15" x14ac:dyDescent="0.25">
      <c r="A968" s="244" t="str">
        <f>IFERROR(LOOKUP(H968,BLIOTECAS!$D$2:$D$30,BLIOTECAS!$C$2:$C$30),"N/C")</f>
        <v>F. Informática</v>
      </c>
      <c r="B968" s="243" t="str">
        <f>IFERROR(LOOKUP(H968,BLIOTECAS!$D$2:$D$29,BLIOTECAS!$E$2:$E$29),"N/C")</f>
        <v>Ciencias Experimentales</v>
      </c>
      <c r="C968" s="243">
        <f>LOOKUP(H968,BLIOTECAS!$D$2:$D$30,BLIOTECAS!$F$2:$F$30)</f>
        <v>2</v>
      </c>
      <c r="D968" s="320">
        <v>985</v>
      </c>
      <c r="E968" s="320"/>
      <c r="F968" s="320"/>
      <c r="G968" s="320">
        <v>1</v>
      </c>
      <c r="H968" s="320">
        <v>17</v>
      </c>
      <c r="I968" s="320"/>
      <c r="J968" s="320">
        <v>2</v>
      </c>
      <c r="K968" s="320">
        <v>1</v>
      </c>
      <c r="L968" s="320"/>
      <c r="M968" s="320">
        <v>29</v>
      </c>
      <c r="N968" s="320">
        <v>17</v>
      </c>
      <c r="O968" s="320"/>
      <c r="P968" s="320"/>
      <c r="Q968" s="320"/>
      <c r="R968" s="320"/>
      <c r="S968" s="320">
        <v>4</v>
      </c>
      <c r="T968" s="320">
        <v>2</v>
      </c>
      <c r="U968" s="320">
        <v>3</v>
      </c>
      <c r="V968" s="320">
        <v>1</v>
      </c>
      <c r="W968" s="320">
        <v>1</v>
      </c>
      <c r="X968" s="320">
        <v>2</v>
      </c>
      <c r="Y968" s="320"/>
      <c r="Z968" s="320"/>
      <c r="AA968" s="320"/>
      <c r="AB968" s="320"/>
      <c r="AC968" s="320"/>
      <c r="AD968" s="320">
        <v>1</v>
      </c>
      <c r="AE968" s="320">
        <v>1</v>
      </c>
      <c r="AF968" s="320">
        <v>1</v>
      </c>
      <c r="AG968" s="320">
        <v>5</v>
      </c>
      <c r="AH968" s="320">
        <v>5</v>
      </c>
      <c r="AI968" s="320">
        <v>5</v>
      </c>
      <c r="AJ968" s="320">
        <v>5</v>
      </c>
      <c r="AK968" s="320">
        <v>1</v>
      </c>
      <c r="AL968" s="320">
        <v>2</v>
      </c>
      <c r="AM968" s="320">
        <v>3</v>
      </c>
      <c r="AN968" s="320">
        <v>1</v>
      </c>
      <c r="AO968" s="320">
        <v>1</v>
      </c>
      <c r="AP968" s="320">
        <v>4</v>
      </c>
      <c r="AQ968" s="320">
        <v>3</v>
      </c>
      <c r="AR968" s="320">
        <v>2</v>
      </c>
      <c r="AS968" s="320">
        <v>2</v>
      </c>
      <c r="AT968" s="320" t="s">
        <v>22</v>
      </c>
      <c r="AU968" s="320">
        <v>2</v>
      </c>
      <c r="AV968" s="320"/>
      <c r="AW968" s="320"/>
      <c r="AX968" s="320"/>
      <c r="AY968" s="320"/>
      <c r="AZ968" s="320"/>
      <c r="BA968" s="320"/>
      <c r="BB968" s="320"/>
      <c r="BC968" s="320"/>
      <c r="BD968" s="320" t="s">
        <v>22</v>
      </c>
      <c r="BE968" s="320" t="s">
        <v>22</v>
      </c>
      <c r="BF968" s="320"/>
      <c r="BG968" s="320"/>
      <c r="BH968" s="320">
        <v>4</v>
      </c>
      <c r="BI968" s="320">
        <v>5</v>
      </c>
      <c r="BJ968" s="320"/>
      <c r="BK968" s="320">
        <v>3</v>
      </c>
      <c r="BL968" s="320">
        <v>3</v>
      </c>
      <c r="BM968" s="320"/>
      <c r="BN968" s="320"/>
      <c r="BO968" s="381">
        <v>43497.502210648148</v>
      </c>
    </row>
    <row r="969" spans="1:67" ht="15" x14ac:dyDescent="0.25">
      <c r="A969" s="244" t="str">
        <f>IFERROR(LOOKUP(H969,BLIOTECAS!$D$2:$D$30,BLIOTECAS!$C$2:$C$30),"N/C")</f>
        <v>F. Ciencias Biológicas</v>
      </c>
      <c r="B969" s="243" t="str">
        <f>IFERROR(LOOKUP(H969,BLIOTECAS!$D$2:$D$29,BLIOTECAS!$E$2:$E$29),"N/C")</f>
        <v>Ciencias Experimentales</v>
      </c>
      <c r="C969" s="243">
        <f>LOOKUP(H969,BLIOTECAS!$D$2:$D$30,BLIOTECAS!$F$2:$F$30)</f>
        <v>2</v>
      </c>
      <c r="D969" s="320">
        <v>986</v>
      </c>
      <c r="E969" s="320"/>
      <c r="F969" s="320"/>
      <c r="G969" s="320">
        <v>1</v>
      </c>
      <c r="H969" s="320">
        <v>2</v>
      </c>
      <c r="I969" s="320"/>
      <c r="J969" s="320">
        <v>4</v>
      </c>
      <c r="K969" s="320">
        <v>1</v>
      </c>
      <c r="L969" s="320"/>
      <c r="M969" s="320">
        <v>2</v>
      </c>
      <c r="N969" s="320">
        <v>7</v>
      </c>
      <c r="O969" s="320">
        <v>29</v>
      </c>
      <c r="P969" s="320"/>
      <c r="Q969" s="320"/>
      <c r="R969" s="320"/>
      <c r="S969" s="320">
        <v>4</v>
      </c>
      <c r="T969" s="320">
        <v>3</v>
      </c>
      <c r="U969" s="320">
        <v>2</v>
      </c>
      <c r="V969" s="320">
        <v>1</v>
      </c>
      <c r="W969" s="320"/>
      <c r="X969" s="320">
        <v>2</v>
      </c>
      <c r="Y969" s="320"/>
      <c r="Z969" s="320"/>
      <c r="AA969" s="320"/>
      <c r="AB969" s="320"/>
      <c r="AC969" s="320"/>
      <c r="AD969" s="320">
        <v>1</v>
      </c>
      <c r="AE969" s="320">
        <v>1</v>
      </c>
      <c r="AF969" s="320">
        <v>1</v>
      </c>
      <c r="AG969" s="320">
        <v>1</v>
      </c>
      <c r="AH969" s="320">
        <v>5</v>
      </c>
      <c r="AI969" s="320">
        <v>5</v>
      </c>
      <c r="AJ969" s="320">
        <v>5</v>
      </c>
      <c r="AK969" s="320">
        <v>1</v>
      </c>
      <c r="AL969" s="320">
        <v>6</v>
      </c>
      <c r="AM969" s="320">
        <v>3</v>
      </c>
      <c r="AN969" s="320">
        <v>4</v>
      </c>
      <c r="AO969" s="320">
        <v>3</v>
      </c>
      <c r="AP969" s="320">
        <v>2</v>
      </c>
      <c r="AQ969" s="320">
        <v>2</v>
      </c>
      <c r="AR969" s="320">
        <v>2</v>
      </c>
      <c r="AS969" s="320">
        <v>2</v>
      </c>
      <c r="AT969" s="320" t="s">
        <v>22</v>
      </c>
      <c r="AU969" s="320">
        <v>3</v>
      </c>
      <c r="AV969" s="320"/>
      <c r="AW969" s="320">
        <v>3</v>
      </c>
      <c r="AX969" s="320">
        <v>2</v>
      </c>
      <c r="AY969" s="320">
        <v>2</v>
      </c>
      <c r="AZ969" s="320">
        <v>3</v>
      </c>
      <c r="BA969" s="320">
        <v>3</v>
      </c>
      <c r="BB969" s="320">
        <v>3</v>
      </c>
      <c r="BC969" s="320"/>
      <c r="BD969" s="320" t="s">
        <v>22</v>
      </c>
      <c r="BE969" s="320" t="s">
        <v>22</v>
      </c>
      <c r="BF969" s="320"/>
      <c r="BG969" s="320"/>
      <c r="BH969" s="320">
        <v>2</v>
      </c>
      <c r="BI969" s="320">
        <v>2</v>
      </c>
      <c r="BJ969" s="320"/>
      <c r="BK969" s="320">
        <v>3</v>
      </c>
      <c r="BL969" s="320">
        <v>3</v>
      </c>
      <c r="BM969" s="320"/>
      <c r="BN969" s="320"/>
      <c r="BO969" s="381">
        <v>43497.502349537041</v>
      </c>
    </row>
    <row r="970" spans="1:67" ht="15" x14ac:dyDescent="0.25">
      <c r="A970" s="244" t="str">
        <f>IFERROR(LOOKUP(H970,BLIOTECAS!$D$2:$D$30,BLIOTECAS!$C$2:$C$30),"N/C")</f>
        <v>F. Derecho</v>
      </c>
      <c r="B970" s="243" t="str">
        <f>IFERROR(LOOKUP(H970,BLIOTECAS!$D$2:$D$29,BLIOTECAS!$E$2:$E$29),"N/C")</f>
        <v>Ciencias Sociales</v>
      </c>
      <c r="C970" s="243">
        <f>LOOKUP(H970,BLIOTECAS!$D$2:$D$30,BLIOTECAS!$F$2:$F$30)</f>
        <v>3</v>
      </c>
      <c r="D970" s="320">
        <v>987</v>
      </c>
      <c r="E970" s="320"/>
      <c r="F970" s="320"/>
      <c r="G970" s="320">
        <v>2</v>
      </c>
      <c r="H970" s="320">
        <v>11</v>
      </c>
      <c r="I970" s="320"/>
      <c r="J970" s="320">
        <v>4</v>
      </c>
      <c r="K970" s="320">
        <v>4</v>
      </c>
      <c r="L970" s="320"/>
      <c r="M970" s="320">
        <v>29</v>
      </c>
      <c r="N970" s="320"/>
      <c r="O970" s="320"/>
      <c r="P970" s="320"/>
      <c r="Q970" s="320"/>
      <c r="R970" s="320"/>
      <c r="S970" s="320">
        <v>4</v>
      </c>
      <c r="T970" s="320">
        <v>5</v>
      </c>
      <c r="U970" s="320">
        <v>5</v>
      </c>
      <c r="V970" s="320">
        <v>4</v>
      </c>
      <c r="W970" s="320"/>
      <c r="X970" s="320">
        <v>2</v>
      </c>
      <c r="Y970" s="320"/>
      <c r="Z970" s="320">
        <v>4</v>
      </c>
      <c r="AA970" s="320" t="s">
        <v>880</v>
      </c>
      <c r="AB970" s="320"/>
      <c r="AC970" s="320"/>
      <c r="AD970" s="320">
        <v>5</v>
      </c>
      <c r="AE970" s="320">
        <v>1</v>
      </c>
      <c r="AF970" s="320">
        <v>5</v>
      </c>
      <c r="AG970" s="320">
        <v>3</v>
      </c>
      <c r="AH970" s="320">
        <v>4</v>
      </c>
      <c r="AI970" s="320">
        <v>3</v>
      </c>
      <c r="AJ970" s="320">
        <v>5</v>
      </c>
      <c r="AK970" s="320">
        <v>1</v>
      </c>
      <c r="AL970" s="320">
        <v>4</v>
      </c>
      <c r="AM970" s="320">
        <v>5</v>
      </c>
      <c r="AN970" s="320">
        <v>5</v>
      </c>
      <c r="AO970" s="320">
        <v>5</v>
      </c>
      <c r="AP970" s="320">
        <v>4</v>
      </c>
      <c r="AQ970" s="320">
        <v>4</v>
      </c>
      <c r="AR970" s="320">
        <v>3</v>
      </c>
      <c r="AS970" s="320">
        <v>4</v>
      </c>
      <c r="AT970" s="320" t="s">
        <v>22</v>
      </c>
      <c r="AU970" s="320"/>
      <c r="AV970" s="320"/>
      <c r="AW970" s="320">
        <v>4</v>
      </c>
      <c r="AX970" s="320">
        <v>5</v>
      </c>
      <c r="AY970" s="320">
        <v>5</v>
      </c>
      <c r="AZ970" s="320">
        <v>5</v>
      </c>
      <c r="BA970" s="320">
        <v>5</v>
      </c>
      <c r="BB970" s="320">
        <v>5</v>
      </c>
      <c r="BC970" s="320"/>
      <c r="BD970" s="320" t="s">
        <v>22</v>
      </c>
      <c r="BE970" s="320" t="s">
        <v>22</v>
      </c>
      <c r="BF970" s="320"/>
      <c r="BG970" s="320"/>
      <c r="BH970" s="320">
        <v>4</v>
      </c>
      <c r="BI970" s="320">
        <v>4</v>
      </c>
      <c r="BJ970" s="320"/>
      <c r="BK970" s="320">
        <v>5</v>
      </c>
      <c r="BL970" s="320">
        <v>4</v>
      </c>
      <c r="BM970" s="320"/>
      <c r="BN970" s="320"/>
      <c r="BO970" s="381">
        <v>43497.502384259256</v>
      </c>
    </row>
    <row r="971" spans="1:67" ht="15" x14ac:dyDescent="0.25">
      <c r="A971" s="244" t="str">
        <f>IFERROR(LOOKUP(H971,BLIOTECAS!$D$2:$D$30,BLIOTECAS!$C$2:$C$30),"N/C")</f>
        <v>F. Óptica y Optometría</v>
      </c>
      <c r="B971" s="243" t="str">
        <f>IFERROR(LOOKUP(H971,BLIOTECAS!$D$2:$D$29,BLIOTECAS!$E$2:$E$29),"N/C")</f>
        <v>Ciencias de la Salud</v>
      </c>
      <c r="C971" s="243">
        <f>LOOKUP(H971,BLIOTECAS!$D$2:$D$30,BLIOTECAS!$F$2:$F$30)</f>
        <v>4</v>
      </c>
      <c r="D971" s="320">
        <v>988</v>
      </c>
      <c r="E971" s="320"/>
      <c r="F971" s="320"/>
      <c r="G971" s="320">
        <v>1</v>
      </c>
      <c r="H971" s="320">
        <v>25</v>
      </c>
      <c r="I971" s="320"/>
      <c r="J971" s="320">
        <v>5</v>
      </c>
      <c r="K971" s="320">
        <v>1</v>
      </c>
      <c r="L971" s="320"/>
      <c r="M971" s="320">
        <v>25</v>
      </c>
      <c r="N971" s="320"/>
      <c r="O971" s="320"/>
      <c r="P971" s="320"/>
      <c r="Q971" s="320"/>
      <c r="R971" s="320"/>
      <c r="S971" s="320">
        <v>5</v>
      </c>
      <c r="T971" s="320">
        <v>5</v>
      </c>
      <c r="U971" s="320">
        <v>5</v>
      </c>
      <c r="V971" s="320">
        <v>4</v>
      </c>
      <c r="W971" s="320">
        <v>1</v>
      </c>
      <c r="X971" s="320">
        <v>2</v>
      </c>
      <c r="Y971" s="320"/>
      <c r="Z971" s="320"/>
      <c r="AA971" s="320"/>
      <c r="AB971" s="320"/>
      <c r="AC971" s="320"/>
      <c r="AD971" s="320">
        <v>4</v>
      </c>
      <c r="AE971" s="320">
        <v>3</v>
      </c>
      <c r="AF971" s="320">
        <v>2</v>
      </c>
      <c r="AG971" s="320">
        <v>1</v>
      </c>
      <c r="AH971" s="320">
        <v>3</v>
      </c>
      <c r="AI971" s="320">
        <v>4</v>
      </c>
      <c r="AJ971" s="320">
        <v>4</v>
      </c>
      <c r="AK971" s="320">
        <v>2</v>
      </c>
      <c r="AL971" s="320">
        <v>5</v>
      </c>
      <c r="AM971" s="320">
        <v>5</v>
      </c>
      <c r="AN971" s="320">
        <v>3</v>
      </c>
      <c r="AO971" s="320">
        <v>2</v>
      </c>
      <c r="AP971" s="320">
        <v>3</v>
      </c>
      <c r="AQ971" s="320">
        <v>2</v>
      </c>
      <c r="AR971" s="320">
        <v>3</v>
      </c>
      <c r="AS971" s="320">
        <v>1</v>
      </c>
      <c r="AT971" s="320" t="s">
        <v>22</v>
      </c>
      <c r="AU971" s="320">
        <v>1</v>
      </c>
      <c r="AV971" s="320"/>
      <c r="AW971" s="320">
        <v>5</v>
      </c>
      <c r="AX971" s="320">
        <v>5</v>
      </c>
      <c r="AY971" s="320">
        <v>4</v>
      </c>
      <c r="AZ971" s="320">
        <v>4</v>
      </c>
      <c r="BA971" s="320">
        <v>4</v>
      </c>
      <c r="BB971" s="320">
        <v>4</v>
      </c>
      <c r="BC971" s="320"/>
      <c r="BD971" s="320" t="s">
        <v>356</v>
      </c>
      <c r="BE971" s="320" t="s">
        <v>22</v>
      </c>
      <c r="BF971" s="320"/>
      <c r="BG971" s="320"/>
      <c r="BH971" s="320">
        <v>4</v>
      </c>
      <c r="BI971" s="320">
        <v>5</v>
      </c>
      <c r="BJ971" s="320"/>
      <c r="BK971" s="320">
        <v>5</v>
      </c>
      <c r="BL971" s="320">
        <v>4</v>
      </c>
      <c r="BM971" s="320"/>
      <c r="BN971" s="320"/>
      <c r="BO971" s="381">
        <v>43497.502523148149</v>
      </c>
    </row>
    <row r="972" spans="1:67" ht="15" x14ac:dyDescent="0.25">
      <c r="A972" s="244" t="str">
        <f>IFERROR(LOOKUP(H972,BLIOTECAS!$D$2:$D$30,BLIOTECAS!$C$2:$C$30),"N/C")</f>
        <v>F. Enfermería, Fisioterapia y Podología</v>
      </c>
      <c r="B972" s="243" t="str">
        <f>IFERROR(LOOKUP(H972,BLIOTECAS!$D$2:$D$29,BLIOTECAS!$E$2:$E$29),"N/C")</f>
        <v>Ciencias de la Salud</v>
      </c>
      <c r="C972" s="243">
        <f>LOOKUP(H972,BLIOTECAS!$D$2:$D$30,BLIOTECAS!$F$2:$F$30)</f>
        <v>4</v>
      </c>
      <c r="D972" s="320">
        <v>989</v>
      </c>
      <c r="E972" s="320"/>
      <c r="F972" s="320"/>
      <c r="G972" s="320">
        <v>1</v>
      </c>
      <c r="H972" s="320">
        <v>22</v>
      </c>
      <c r="I972" s="320"/>
      <c r="J972" s="320">
        <v>2</v>
      </c>
      <c r="K972" s="320">
        <v>3</v>
      </c>
      <c r="L972" s="320"/>
      <c r="M972" s="320">
        <v>18</v>
      </c>
      <c r="N972" s="320">
        <v>29</v>
      </c>
      <c r="O972" s="320">
        <v>22</v>
      </c>
      <c r="P972" s="320" t="s">
        <v>881</v>
      </c>
      <c r="Q972" s="320"/>
      <c r="R972" s="320"/>
      <c r="S972" s="320">
        <v>4</v>
      </c>
      <c r="T972" s="320">
        <v>4</v>
      </c>
      <c r="U972" s="320">
        <v>4</v>
      </c>
      <c r="V972" s="320">
        <v>3</v>
      </c>
      <c r="W972" s="320"/>
      <c r="X972" s="320">
        <v>2</v>
      </c>
      <c r="Y972" s="320"/>
      <c r="Z972" s="320"/>
      <c r="AA972" s="320"/>
      <c r="AB972" s="320"/>
      <c r="AC972" s="320"/>
      <c r="AD972" s="320">
        <v>2</v>
      </c>
      <c r="AE972" s="320">
        <v>2</v>
      </c>
      <c r="AF972" s="320">
        <v>2</v>
      </c>
      <c r="AG972" s="320">
        <v>2</v>
      </c>
      <c r="AH972" s="320">
        <v>5</v>
      </c>
      <c r="AI972" s="320">
        <v>2</v>
      </c>
      <c r="AJ972" s="320">
        <v>5</v>
      </c>
      <c r="AK972" s="320">
        <v>2</v>
      </c>
      <c r="AL972" s="320">
        <v>3</v>
      </c>
      <c r="AM972" s="320">
        <v>3</v>
      </c>
      <c r="AN972" s="320">
        <v>3</v>
      </c>
      <c r="AO972" s="320">
        <v>3</v>
      </c>
      <c r="AP972" s="320">
        <v>3</v>
      </c>
      <c r="AQ972" s="320">
        <v>3</v>
      </c>
      <c r="AR972" s="320">
        <v>3</v>
      </c>
      <c r="AS972" s="320">
        <v>3</v>
      </c>
      <c r="AT972" s="320" t="s">
        <v>22</v>
      </c>
      <c r="AU972" s="320">
        <v>3</v>
      </c>
      <c r="AV972" s="320"/>
      <c r="AW972" s="320">
        <v>4</v>
      </c>
      <c r="AX972" s="320">
        <v>4</v>
      </c>
      <c r="AY972" s="320">
        <v>3</v>
      </c>
      <c r="AZ972" s="320">
        <v>3</v>
      </c>
      <c r="BA972" s="320">
        <v>3</v>
      </c>
      <c r="BB972" s="320">
        <v>3</v>
      </c>
      <c r="BC972" s="320"/>
      <c r="BD972" s="320" t="s">
        <v>22</v>
      </c>
      <c r="BE972" s="320" t="s">
        <v>22</v>
      </c>
      <c r="BF972" s="320"/>
      <c r="BG972" s="320"/>
      <c r="BH972" s="320">
        <v>3</v>
      </c>
      <c r="BI972" s="320">
        <v>4</v>
      </c>
      <c r="BJ972" s="320"/>
      <c r="BK972" s="320">
        <v>4</v>
      </c>
      <c r="BL972" s="320">
        <v>3</v>
      </c>
      <c r="BM972" s="320"/>
      <c r="BN972" s="320"/>
      <c r="BO972" s="381">
        <v>43497.502685185187</v>
      </c>
    </row>
    <row r="973" spans="1:67" ht="15" x14ac:dyDescent="0.25">
      <c r="A973" s="244" t="str">
        <f>IFERROR(LOOKUP(H973,BLIOTECAS!$D$2:$D$30,BLIOTECAS!$C$2:$C$30),"N/C")</f>
        <v>F. Filología</v>
      </c>
      <c r="B973" s="243" t="str">
        <f>IFERROR(LOOKUP(H973,BLIOTECAS!$D$2:$D$29,BLIOTECAS!$E$2:$E$29),"N/C")</f>
        <v>Humanidades</v>
      </c>
      <c r="C973" s="243">
        <f>LOOKUP(H973,BLIOTECAS!$D$2:$D$30,BLIOTECAS!$F$2:$F$30)</f>
        <v>1</v>
      </c>
      <c r="D973" s="320">
        <v>990</v>
      </c>
      <c r="E973" s="320"/>
      <c r="F973" s="320"/>
      <c r="G973" s="320">
        <v>1</v>
      </c>
      <c r="H973" s="320">
        <v>14</v>
      </c>
      <c r="I973" s="320"/>
      <c r="J973" s="320">
        <v>4</v>
      </c>
      <c r="K973" s="320">
        <v>4</v>
      </c>
      <c r="L973" s="320"/>
      <c r="M973" s="320">
        <v>14</v>
      </c>
      <c r="N973" s="320">
        <v>15</v>
      </c>
      <c r="O973" s="320"/>
      <c r="P973" s="320"/>
      <c r="Q973" s="320"/>
      <c r="R973" s="320"/>
      <c r="S973" s="320">
        <v>3</v>
      </c>
      <c r="T973" s="320">
        <v>4</v>
      </c>
      <c r="U973" s="320">
        <v>3</v>
      </c>
      <c r="V973" s="320">
        <v>2</v>
      </c>
      <c r="W973" s="320"/>
      <c r="X973" s="320">
        <v>2</v>
      </c>
      <c r="Y973" s="320"/>
      <c r="Z973" s="320"/>
      <c r="AA973" s="320"/>
      <c r="AB973" s="320"/>
      <c r="AC973" s="320"/>
      <c r="AD973" s="320">
        <v>4</v>
      </c>
      <c r="AE973" s="320">
        <v>2</v>
      </c>
      <c r="AF973" s="320">
        <v>2</v>
      </c>
      <c r="AG973" s="320">
        <v>2</v>
      </c>
      <c r="AH973" s="320">
        <v>5</v>
      </c>
      <c r="AI973" s="320">
        <v>5</v>
      </c>
      <c r="AJ973" s="320">
        <v>4</v>
      </c>
      <c r="AK973" s="320">
        <v>2</v>
      </c>
      <c r="AL973" s="320">
        <v>3</v>
      </c>
      <c r="AM973" s="320">
        <v>4</v>
      </c>
      <c r="AN973" s="320">
        <v>4</v>
      </c>
      <c r="AO973" s="320">
        <v>4</v>
      </c>
      <c r="AP973" s="320">
        <v>4</v>
      </c>
      <c r="AQ973" s="320">
        <v>4</v>
      </c>
      <c r="AR973" s="320">
        <v>2</v>
      </c>
      <c r="AS973" s="320">
        <v>4</v>
      </c>
      <c r="AT973" s="320" t="s">
        <v>22</v>
      </c>
      <c r="AU973" s="320">
        <v>3</v>
      </c>
      <c r="AV973" s="320"/>
      <c r="AW973" s="320">
        <v>5</v>
      </c>
      <c r="AX973" s="320">
        <v>5</v>
      </c>
      <c r="AY973" s="320">
        <v>5</v>
      </c>
      <c r="AZ973" s="320">
        <v>5</v>
      </c>
      <c r="BA973" s="320">
        <v>5</v>
      </c>
      <c r="BB973" s="320">
        <v>5</v>
      </c>
      <c r="BC973" s="320"/>
      <c r="BD973" s="320" t="s">
        <v>22</v>
      </c>
      <c r="BE973" s="320" t="s">
        <v>22</v>
      </c>
      <c r="BF973" s="320"/>
      <c r="BG973" s="320"/>
      <c r="BH973" s="320">
        <v>4</v>
      </c>
      <c r="BI973" s="320">
        <v>4</v>
      </c>
      <c r="BJ973" s="320"/>
      <c r="BK973" s="320">
        <v>4</v>
      </c>
      <c r="BL973" s="320">
        <v>3</v>
      </c>
      <c r="BM973" s="320"/>
      <c r="BN973" s="320"/>
      <c r="BO973" s="381">
        <v>43497.503483796296</v>
      </c>
    </row>
    <row r="974" spans="1:67" ht="15" x14ac:dyDescent="0.25">
      <c r="A974" s="244" t="str">
        <f>IFERROR(LOOKUP(H974,BLIOTECAS!$D$2:$D$30,BLIOTECAS!$C$2:$C$30),"N/C")</f>
        <v>F. Filología</v>
      </c>
      <c r="B974" s="243" t="str">
        <f>IFERROR(LOOKUP(H974,BLIOTECAS!$D$2:$D$29,BLIOTECAS!$E$2:$E$29),"N/C")</f>
        <v>Humanidades</v>
      </c>
      <c r="C974" s="243">
        <f>LOOKUP(H974,BLIOTECAS!$D$2:$D$30,BLIOTECAS!$F$2:$F$30)</f>
        <v>1</v>
      </c>
      <c r="D974" s="320">
        <v>991</v>
      </c>
      <c r="E974" s="320"/>
      <c r="F974" s="320"/>
      <c r="G974" s="320">
        <v>1</v>
      </c>
      <c r="H974" s="320">
        <v>14</v>
      </c>
      <c r="I974" s="320"/>
      <c r="J974" s="320">
        <v>3</v>
      </c>
      <c r="K974" s="320">
        <v>2</v>
      </c>
      <c r="L974" s="320"/>
      <c r="M974" s="320">
        <v>14</v>
      </c>
      <c r="N974" s="320"/>
      <c r="O974" s="320"/>
      <c r="P974" s="320"/>
      <c r="Q974" s="320"/>
      <c r="R974" s="320"/>
      <c r="S974" s="320">
        <v>4</v>
      </c>
      <c r="T974" s="320">
        <v>5</v>
      </c>
      <c r="U974" s="320">
        <v>5</v>
      </c>
      <c r="V974" s="320">
        <v>3</v>
      </c>
      <c r="W974" s="320"/>
      <c r="X974" s="320">
        <v>2</v>
      </c>
      <c r="Y974" s="320"/>
      <c r="Z974" s="320"/>
      <c r="AA974" s="320"/>
      <c r="AB974" s="320"/>
      <c r="AC974" s="320"/>
      <c r="AD974" s="320">
        <v>1</v>
      </c>
      <c r="AE974" s="320">
        <v>1</v>
      </c>
      <c r="AF974" s="320">
        <v>4</v>
      </c>
      <c r="AG974" s="320">
        <v>4</v>
      </c>
      <c r="AH974" s="320">
        <v>5</v>
      </c>
      <c r="AI974" s="320">
        <v>5</v>
      </c>
      <c r="AJ974" s="320">
        <v>5</v>
      </c>
      <c r="AK974" s="320">
        <v>1</v>
      </c>
      <c r="AL974" s="320">
        <v>4</v>
      </c>
      <c r="AM974" s="320">
        <v>4</v>
      </c>
      <c r="AN974" s="320">
        <v>5</v>
      </c>
      <c r="AO974" s="320">
        <v>5</v>
      </c>
      <c r="AP974" s="320">
        <v>3</v>
      </c>
      <c r="AQ974" s="320">
        <v>4</v>
      </c>
      <c r="AR974" s="320">
        <v>4</v>
      </c>
      <c r="AS974" s="320">
        <v>4</v>
      </c>
      <c r="AT974" s="320" t="s">
        <v>22</v>
      </c>
      <c r="AU974" s="320">
        <v>4</v>
      </c>
      <c r="AV974" s="320"/>
      <c r="AW974" s="320">
        <v>4</v>
      </c>
      <c r="AX974" s="320">
        <v>4</v>
      </c>
      <c r="AY974" s="320">
        <v>4</v>
      </c>
      <c r="AZ974" s="320">
        <v>4</v>
      </c>
      <c r="BA974" s="320">
        <v>4</v>
      </c>
      <c r="BB974" s="320">
        <v>4</v>
      </c>
      <c r="BC974" s="320"/>
      <c r="BD974" s="320" t="s">
        <v>22</v>
      </c>
      <c r="BE974" s="320" t="s">
        <v>22</v>
      </c>
      <c r="BF974" s="320"/>
      <c r="BG974" s="320"/>
      <c r="BH974" s="320">
        <v>4</v>
      </c>
      <c r="BI974" s="320">
        <v>4</v>
      </c>
      <c r="BJ974" s="320"/>
      <c r="BK974" s="320">
        <v>4</v>
      </c>
      <c r="BL974" s="320">
        <v>4</v>
      </c>
      <c r="BM974" s="320"/>
      <c r="BN974" s="320"/>
      <c r="BO974" s="381">
        <v>43497.503923611112</v>
      </c>
    </row>
    <row r="975" spans="1:67" ht="15" x14ac:dyDescent="0.25">
      <c r="A975" s="244" t="str">
        <f>IFERROR(LOOKUP(H975,BLIOTECAS!$D$2:$D$30,BLIOTECAS!$C$2:$C$30),"N/C")</f>
        <v>F. Psicología</v>
      </c>
      <c r="B975" s="243" t="str">
        <f>IFERROR(LOOKUP(H975,BLIOTECAS!$D$2:$D$29,BLIOTECAS!$E$2:$E$29),"N/C")</f>
        <v>Ciencias de la Salud</v>
      </c>
      <c r="C975" s="243">
        <f>LOOKUP(H975,BLIOTECAS!$D$2:$D$30,BLIOTECAS!$F$2:$F$30)</f>
        <v>4</v>
      </c>
      <c r="D975" s="320">
        <v>992</v>
      </c>
      <c r="E975" s="320"/>
      <c r="F975" s="320"/>
      <c r="G975" s="320">
        <v>1</v>
      </c>
      <c r="H975" s="320">
        <v>20</v>
      </c>
      <c r="I975" s="320"/>
      <c r="J975" s="320">
        <v>2</v>
      </c>
      <c r="K975" s="320">
        <v>3</v>
      </c>
      <c r="L975" s="320"/>
      <c r="M975" s="320">
        <v>20</v>
      </c>
      <c r="N975" s="320"/>
      <c r="O975" s="320"/>
      <c r="P975" s="320"/>
      <c r="Q975" s="320"/>
      <c r="R975" s="320"/>
      <c r="S975" s="320">
        <v>4</v>
      </c>
      <c r="T975" s="320">
        <v>4</v>
      </c>
      <c r="U975" s="320">
        <v>3</v>
      </c>
      <c r="V975" s="320">
        <v>4</v>
      </c>
      <c r="W975" s="320"/>
      <c r="X975" s="320">
        <v>2</v>
      </c>
      <c r="Y975" s="320"/>
      <c r="Z975" s="320"/>
      <c r="AA975" s="320"/>
      <c r="AB975" s="320"/>
      <c r="AC975" s="320"/>
      <c r="AD975" s="320">
        <v>4</v>
      </c>
      <c r="AE975" s="320">
        <v>2</v>
      </c>
      <c r="AF975" s="320">
        <v>2</v>
      </c>
      <c r="AG975" s="320">
        <v>4</v>
      </c>
      <c r="AH975" s="320">
        <v>5</v>
      </c>
      <c r="AI975" s="320">
        <v>3</v>
      </c>
      <c r="AJ975" s="320">
        <v>4</v>
      </c>
      <c r="AK975" s="320">
        <v>2</v>
      </c>
      <c r="AL975" s="320">
        <v>4</v>
      </c>
      <c r="AM975" s="320">
        <v>3</v>
      </c>
      <c r="AN975" s="320">
        <v>3</v>
      </c>
      <c r="AO975" s="320">
        <v>4</v>
      </c>
      <c r="AP975" s="320">
        <v>3</v>
      </c>
      <c r="AQ975" s="320">
        <v>3</v>
      </c>
      <c r="AR975" s="320">
        <v>3</v>
      </c>
      <c r="AS975" s="320">
        <v>3</v>
      </c>
      <c r="AT975" s="320" t="s">
        <v>22</v>
      </c>
      <c r="AU975" s="320">
        <v>3</v>
      </c>
      <c r="AV975" s="320"/>
      <c r="AW975" s="320">
        <v>3</v>
      </c>
      <c r="AX975" s="320">
        <v>3</v>
      </c>
      <c r="AY975" s="320">
        <v>3</v>
      </c>
      <c r="AZ975" s="320">
        <v>3</v>
      </c>
      <c r="BA975" s="320">
        <v>4</v>
      </c>
      <c r="BB975" s="320">
        <v>4</v>
      </c>
      <c r="BC975" s="320"/>
      <c r="BD975" s="320" t="s">
        <v>22</v>
      </c>
      <c r="BE975" s="320" t="s">
        <v>22</v>
      </c>
      <c r="BF975" s="320"/>
      <c r="BG975" s="320"/>
      <c r="BH975" s="320">
        <v>3</v>
      </c>
      <c r="BI975" s="320">
        <v>3</v>
      </c>
      <c r="BJ975" s="320"/>
      <c r="BK975" s="320">
        <v>3</v>
      </c>
      <c r="BL975" s="320">
        <v>3</v>
      </c>
      <c r="BM975" s="320"/>
      <c r="BN975" s="320"/>
      <c r="BO975" s="381">
        <v>43497.504224537035</v>
      </c>
    </row>
    <row r="976" spans="1:67" ht="15" x14ac:dyDescent="0.25">
      <c r="A976" s="244" t="str">
        <f>IFERROR(LOOKUP(H976,BLIOTECAS!$D$2:$D$30,BLIOTECAS!$C$2:$C$30),"N/C")</f>
        <v>F. Farmacia</v>
      </c>
      <c r="B976" s="243" t="str">
        <f>IFERROR(LOOKUP(H976,BLIOTECAS!$D$2:$D$29,BLIOTECAS!$E$2:$E$29),"N/C")</f>
        <v>Ciencias de la Salud</v>
      </c>
      <c r="C976" s="243">
        <f>LOOKUP(H976,BLIOTECAS!$D$2:$D$30,BLIOTECAS!$F$2:$F$30)</f>
        <v>4</v>
      </c>
      <c r="D976" s="320">
        <v>993</v>
      </c>
      <c r="E976" s="320"/>
      <c r="F976" s="320"/>
      <c r="G976" s="320">
        <v>1</v>
      </c>
      <c r="H976" s="320">
        <v>13</v>
      </c>
      <c r="I976" s="320"/>
      <c r="J976" s="320">
        <v>4</v>
      </c>
      <c r="K976" s="320">
        <v>4</v>
      </c>
      <c r="L976" s="320"/>
      <c r="M976" s="320">
        <v>18</v>
      </c>
      <c r="N976" s="320">
        <v>2</v>
      </c>
      <c r="O976" s="320">
        <v>13</v>
      </c>
      <c r="P976" s="320"/>
      <c r="Q976" s="320"/>
      <c r="R976" s="320"/>
      <c r="S976" s="320">
        <v>1</v>
      </c>
      <c r="T976" s="320">
        <v>2</v>
      </c>
      <c r="U976" s="320">
        <v>3</v>
      </c>
      <c r="V976" s="320">
        <v>2</v>
      </c>
      <c r="W976" s="320"/>
      <c r="X976" s="320">
        <v>2</v>
      </c>
      <c r="Y976" s="320">
        <v>3</v>
      </c>
      <c r="Z976" s="320"/>
      <c r="AA976" s="320"/>
      <c r="AB976" s="320"/>
      <c r="AC976" s="320"/>
      <c r="AD976" s="320">
        <v>5</v>
      </c>
      <c r="AE976" s="320">
        <v>4</v>
      </c>
      <c r="AF976" s="320">
        <v>5</v>
      </c>
      <c r="AG976" s="320">
        <v>4</v>
      </c>
      <c r="AH976" s="320">
        <v>5</v>
      </c>
      <c r="AI976" s="320">
        <v>5</v>
      </c>
      <c r="AJ976" s="320">
        <v>5</v>
      </c>
      <c r="AK976" s="320">
        <v>4</v>
      </c>
      <c r="AL976" s="320">
        <v>6</v>
      </c>
      <c r="AM976" s="320">
        <v>3</v>
      </c>
      <c r="AN976" s="320">
        <v>4</v>
      </c>
      <c r="AO976" s="320">
        <v>4</v>
      </c>
      <c r="AP976" s="320">
        <v>4</v>
      </c>
      <c r="AQ976" s="320">
        <v>4</v>
      </c>
      <c r="AR976" s="320">
        <v>4</v>
      </c>
      <c r="AS976" s="320">
        <v>4</v>
      </c>
      <c r="AT976" s="320" t="s">
        <v>22</v>
      </c>
      <c r="AU976" s="320">
        <v>4</v>
      </c>
      <c r="AV976" s="320"/>
      <c r="AW976" s="320">
        <v>4</v>
      </c>
      <c r="AX976" s="320">
        <v>2</v>
      </c>
      <c r="AY976" s="320">
        <v>3</v>
      </c>
      <c r="AZ976" s="320">
        <v>3</v>
      </c>
      <c r="BA976" s="320">
        <v>4</v>
      </c>
      <c r="BB976" s="320">
        <v>5</v>
      </c>
      <c r="BC976" s="320"/>
      <c r="BD976" s="320" t="s">
        <v>356</v>
      </c>
      <c r="BE976" s="320" t="s">
        <v>22</v>
      </c>
      <c r="BF976" s="320"/>
      <c r="BG976" s="320"/>
      <c r="BH976" s="320">
        <v>4</v>
      </c>
      <c r="BI976" s="320">
        <v>4</v>
      </c>
      <c r="BJ976" s="320"/>
      <c r="BK976" s="320">
        <v>3</v>
      </c>
      <c r="BL976" s="320">
        <v>4</v>
      </c>
      <c r="BM976" s="320"/>
      <c r="BN976" s="320" t="s">
        <v>882</v>
      </c>
      <c r="BO976" s="381">
        <v>43497.504282407404</v>
      </c>
    </row>
    <row r="977" spans="1:67" ht="15" x14ac:dyDescent="0.25">
      <c r="A977" s="244" t="str">
        <f>IFERROR(LOOKUP(H977,BLIOTECAS!$D$2:$D$30,BLIOTECAS!$C$2:$C$30),"N/C")</f>
        <v>F. Ciencias Políticas y Sociología</v>
      </c>
      <c r="B977" s="243" t="str">
        <f>IFERROR(LOOKUP(H977,BLIOTECAS!$D$2:$D$29,BLIOTECAS!$E$2:$E$29),"N/C")</f>
        <v>Ciencias Sociales</v>
      </c>
      <c r="C977" s="243">
        <f>LOOKUP(H977,BLIOTECAS!$D$2:$D$30,BLIOTECAS!$F$2:$F$30)</f>
        <v>3</v>
      </c>
      <c r="D977" s="320">
        <v>994</v>
      </c>
      <c r="E977" s="320"/>
      <c r="F977" s="320"/>
      <c r="G977" s="320">
        <v>1</v>
      </c>
      <c r="H977" s="320">
        <v>9</v>
      </c>
      <c r="I977" s="320"/>
      <c r="J977" s="320">
        <v>5</v>
      </c>
      <c r="K977" s="320">
        <v>3</v>
      </c>
      <c r="L977" s="320"/>
      <c r="M977" s="320">
        <v>9</v>
      </c>
      <c r="N977" s="320">
        <v>29</v>
      </c>
      <c r="O977" s="320"/>
      <c r="P977" s="320"/>
      <c r="Q977" s="320"/>
      <c r="R977" s="320"/>
      <c r="S977" s="320">
        <v>5</v>
      </c>
      <c r="T977" s="320">
        <v>5</v>
      </c>
      <c r="U977" s="320">
        <v>3</v>
      </c>
      <c r="V977" s="320">
        <v>2</v>
      </c>
      <c r="W977" s="320"/>
      <c r="X977" s="320">
        <v>2</v>
      </c>
      <c r="Y977" s="320"/>
      <c r="Z977" s="320"/>
      <c r="AA977" s="320"/>
      <c r="AB977" s="320"/>
      <c r="AC977" s="320"/>
      <c r="AD977" s="320">
        <v>4</v>
      </c>
      <c r="AE977" s="320">
        <v>2</v>
      </c>
      <c r="AF977" s="320">
        <v>3</v>
      </c>
      <c r="AG977" s="320">
        <v>4</v>
      </c>
      <c r="AH977" s="320">
        <v>5</v>
      </c>
      <c r="AI977" s="320">
        <v>5</v>
      </c>
      <c r="AJ977" s="320">
        <v>5</v>
      </c>
      <c r="AK977" s="320">
        <v>2</v>
      </c>
      <c r="AL977" s="320">
        <v>4</v>
      </c>
      <c r="AM977" s="320">
        <v>4</v>
      </c>
      <c r="AN977" s="320">
        <v>3</v>
      </c>
      <c r="AO977" s="320">
        <v>3</v>
      </c>
      <c r="AP977" s="320">
        <v>5</v>
      </c>
      <c r="AQ977" s="320">
        <v>4</v>
      </c>
      <c r="AR977" s="320">
        <v>4</v>
      </c>
      <c r="AS977" s="320">
        <v>3</v>
      </c>
      <c r="AT977" s="320" t="s">
        <v>356</v>
      </c>
      <c r="AU977" s="320">
        <v>4</v>
      </c>
      <c r="AV977" s="320"/>
      <c r="AW977" s="320">
        <v>5</v>
      </c>
      <c r="AX977" s="320">
        <v>3</v>
      </c>
      <c r="AY977" s="320">
        <v>4</v>
      </c>
      <c r="AZ977" s="320">
        <v>5</v>
      </c>
      <c r="BA977" s="320">
        <v>4</v>
      </c>
      <c r="BB977" s="320">
        <v>4</v>
      </c>
      <c r="BC977" s="320"/>
      <c r="BD977" s="320" t="s">
        <v>22</v>
      </c>
      <c r="BE977" s="320" t="s">
        <v>22</v>
      </c>
      <c r="BF977" s="320"/>
      <c r="BG977" s="320"/>
      <c r="BH977" s="320">
        <v>5</v>
      </c>
      <c r="BI977" s="320">
        <v>5</v>
      </c>
      <c r="BJ977" s="320"/>
      <c r="BK977" s="320">
        <v>4</v>
      </c>
      <c r="BL977" s="320">
        <v>4</v>
      </c>
      <c r="BM977" s="320"/>
      <c r="BN977" s="320"/>
      <c r="BO977" s="381">
        <v>43497.504618055558</v>
      </c>
    </row>
    <row r="978" spans="1:67" ht="15" x14ac:dyDescent="0.25">
      <c r="A978" s="244" t="str">
        <f>IFERROR(LOOKUP(H978,BLIOTECAS!$D$2:$D$30,BLIOTECAS!$C$2:$C$30),"N/C")</f>
        <v>F. Trabajo Social</v>
      </c>
      <c r="B978" s="243" t="str">
        <f>IFERROR(LOOKUP(H978,BLIOTECAS!$D$2:$D$29,BLIOTECAS!$E$2:$E$29),"N/C")</f>
        <v>Ciencias Sociales</v>
      </c>
      <c r="C978" s="243">
        <f>LOOKUP(H978,BLIOTECAS!$D$2:$D$30,BLIOTECAS!$F$2:$F$30)</f>
        <v>3</v>
      </c>
      <c r="D978" s="320">
        <v>995</v>
      </c>
      <c r="E978" s="320"/>
      <c r="F978" s="320"/>
      <c r="G978" s="320">
        <v>1</v>
      </c>
      <c r="H978" s="320">
        <v>26</v>
      </c>
      <c r="I978" s="320"/>
      <c r="J978" s="320">
        <v>3</v>
      </c>
      <c r="K978" s="320">
        <v>3</v>
      </c>
      <c r="L978" s="320"/>
      <c r="M978" s="320">
        <v>26</v>
      </c>
      <c r="N978" s="320">
        <v>9</v>
      </c>
      <c r="O978" s="320"/>
      <c r="P978" s="320" t="s">
        <v>883</v>
      </c>
      <c r="Q978" s="320"/>
      <c r="R978" s="320"/>
      <c r="S978" s="320">
        <v>4</v>
      </c>
      <c r="T978" s="320">
        <v>5</v>
      </c>
      <c r="U978" s="320">
        <v>4</v>
      </c>
      <c r="V978" s="320">
        <v>4</v>
      </c>
      <c r="W978" s="320">
        <v>1</v>
      </c>
      <c r="X978" s="320"/>
      <c r="Y978" s="320"/>
      <c r="Z978" s="320"/>
      <c r="AA978" s="320"/>
      <c r="AB978" s="320"/>
      <c r="AC978" s="320"/>
      <c r="AD978" s="320">
        <v>4</v>
      </c>
      <c r="AE978" s="320">
        <v>3</v>
      </c>
      <c r="AF978" s="320">
        <v>3</v>
      </c>
      <c r="AG978" s="320">
        <v>2</v>
      </c>
      <c r="AH978" s="320">
        <v>4</v>
      </c>
      <c r="AI978" s="320">
        <v>4</v>
      </c>
      <c r="AJ978" s="320">
        <v>5</v>
      </c>
      <c r="AK978" s="320">
        <v>2</v>
      </c>
      <c r="AL978" s="320">
        <v>6</v>
      </c>
      <c r="AM978" s="320">
        <v>5</v>
      </c>
      <c r="AN978" s="320">
        <v>4</v>
      </c>
      <c r="AO978" s="320">
        <v>5</v>
      </c>
      <c r="AP978" s="320">
        <v>4</v>
      </c>
      <c r="AQ978" s="320">
        <v>5</v>
      </c>
      <c r="AR978" s="320">
        <v>3</v>
      </c>
      <c r="AS978" s="320">
        <v>4</v>
      </c>
      <c r="AT978" s="320" t="s">
        <v>356</v>
      </c>
      <c r="AU978" s="320">
        <v>3</v>
      </c>
      <c r="AV978" s="320"/>
      <c r="AW978" s="320">
        <v>5</v>
      </c>
      <c r="AX978" s="320">
        <v>4</v>
      </c>
      <c r="AY978" s="320">
        <v>5</v>
      </c>
      <c r="AZ978" s="320">
        <v>5</v>
      </c>
      <c r="BA978" s="320">
        <v>5</v>
      </c>
      <c r="BB978" s="320">
        <v>5</v>
      </c>
      <c r="BC978" s="320"/>
      <c r="BD978" s="320" t="s">
        <v>22</v>
      </c>
      <c r="BE978" s="320"/>
      <c r="BF978" s="320"/>
      <c r="BG978" s="320"/>
      <c r="BH978" s="320">
        <v>5</v>
      </c>
      <c r="BI978" s="320">
        <v>5</v>
      </c>
      <c r="BJ978" s="320"/>
      <c r="BK978" s="320">
        <v>4</v>
      </c>
      <c r="BL978" s="320">
        <v>4</v>
      </c>
      <c r="BM978" s="320"/>
      <c r="BN978" s="320"/>
      <c r="BO978" s="381">
        <v>43497.504988425928</v>
      </c>
    </row>
    <row r="979" spans="1:67" ht="15" x14ac:dyDescent="0.25">
      <c r="A979" s="244" t="str">
        <f>IFERROR(LOOKUP(H979,BLIOTECAS!$D$2:$D$30,BLIOTECAS!$C$2:$C$30),"N/C")</f>
        <v>F. Farmacia</v>
      </c>
      <c r="B979" s="243" t="str">
        <f>IFERROR(LOOKUP(H979,BLIOTECAS!$D$2:$D$29,BLIOTECAS!$E$2:$E$29),"N/C")</f>
        <v>Ciencias de la Salud</v>
      </c>
      <c r="C979" s="243">
        <f>LOOKUP(H979,BLIOTECAS!$D$2:$D$30,BLIOTECAS!$F$2:$F$30)</f>
        <v>4</v>
      </c>
      <c r="D979" s="320">
        <v>996</v>
      </c>
      <c r="E979" s="320"/>
      <c r="F979" s="320"/>
      <c r="G979" s="320">
        <v>1</v>
      </c>
      <c r="H979" s="320">
        <v>13</v>
      </c>
      <c r="I979" s="320"/>
      <c r="J979" s="320">
        <v>5</v>
      </c>
      <c r="K979" s="320">
        <v>1</v>
      </c>
      <c r="L979" s="320"/>
      <c r="M979" s="320">
        <v>13</v>
      </c>
      <c r="N979" s="320">
        <v>29</v>
      </c>
      <c r="O979" s="320">
        <v>18</v>
      </c>
      <c r="P979" s="320"/>
      <c r="Q979" s="320"/>
      <c r="R979" s="320"/>
      <c r="S979" s="320">
        <v>4</v>
      </c>
      <c r="T979" s="320">
        <v>3</v>
      </c>
      <c r="U979" s="320">
        <v>3</v>
      </c>
      <c r="V979" s="320">
        <v>3</v>
      </c>
      <c r="W979" s="320"/>
      <c r="X979" s="320"/>
      <c r="Y979" s="320">
        <v>3</v>
      </c>
      <c r="Z979" s="320"/>
      <c r="AA979" s="320"/>
      <c r="AB979" s="320"/>
      <c r="AC979" s="320"/>
      <c r="AD979" s="320">
        <v>3</v>
      </c>
      <c r="AE979" s="320">
        <v>1</v>
      </c>
      <c r="AF979" s="320">
        <v>1</v>
      </c>
      <c r="AG979" s="320">
        <v>2</v>
      </c>
      <c r="AH979" s="320">
        <v>5</v>
      </c>
      <c r="AI979" s="320">
        <v>5</v>
      </c>
      <c r="AJ979" s="320">
        <v>5</v>
      </c>
      <c r="AK979" s="320">
        <v>1</v>
      </c>
      <c r="AL979" s="320">
        <v>3</v>
      </c>
      <c r="AM979" s="320">
        <v>4</v>
      </c>
      <c r="AN979" s="320">
        <v>5</v>
      </c>
      <c r="AO979" s="320">
        <v>3</v>
      </c>
      <c r="AP979" s="320">
        <v>5</v>
      </c>
      <c r="AQ979" s="320">
        <v>4</v>
      </c>
      <c r="AR979" s="320">
        <v>3</v>
      </c>
      <c r="AS979" s="320">
        <v>4</v>
      </c>
      <c r="AT979" s="320" t="s">
        <v>22</v>
      </c>
      <c r="AU979" s="320">
        <v>4</v>
      </c>
      <c r="AV979" s="320"/>
      <c r="AW979" s="320">
        <v>5</v>
      </c>
      <c r="AX979" s="320">
        <v>4</v>
      </c>
      <c r="AY979" s="320">
        <v>4</v>
      </c>
      <c r="AZ979" s="320">
        <v>5</v>
      </c>
      <c r="BA979" s="320">
        <v>4</v>
      </c>
      <c r="BB979" s="320">
        <v>4</v>
      </c>
      <c r="BC979" s="320"/>
      <c r="BD979" s="320" t="s">
        <v>356</v>
      </c>
      <c r="BE979" s="320" t="s">
        <v>22</v>
      </c>
      <c r="BF979" s="320"/>
      <c r="BG979" s="320"/>
      <c r="BH979" s="320">
        <v>4</v>
      </c>
      <c r="BI979" s="320">
        <v>5</v>
      </c>
      <c r="BJ979" s="320"/>
      <c r="BK979" s="320">
        <v>4</v>
      </c>
      <c r="BL979" s="320">
        <v>3</v>
      </c>
      <c r="BM979" s="320"/>
      <c r="BN979" s="320"/>
      <c r="BO979" s="381">
        <v>43497.50509259259</v>
      </c>
    </row>
    <row r="980" spans="1:67" ht="15" x14ac:dyDescent="0.25">
      <c r="A980" s="244" t="str">
        <f>IFERROR(LOOKUP(H980,BLIOTECAS!$D$2:$D$30,BLIOTECAS!$C$2:$C$30),"N/C")</f>
        <v>F. Ciencias de la Información</v>
      </c>
      <c r="B980" s="243" t="str">
        <f>IFERROR(LOOKUP(H980,BLIOTECAS!$D$2:$D$29,BLIOTECAS!$E$2:$E$29),"N/C")</f>
        <v>Ciencias Sociales</v>
      </c>
      <c r="C980" s="243">
        <f>LOOKUP(H980,BLIOTECAS!$D$2:$D$30,BLIOTECAS!$F$2:$F$30)</f>
        <v>3</v>
      </c>
      <c r="D980" s="320">
        <v>997</v>
      </c>
      <c r="E980" s="320"/>
      <c r="F980" s="320"/>
      <c r="G980" s="320">
        <v>1</v>
      </c>
      <c r="H980" s="320">
        <v>4</v>
      </c>
      <c r="I980" s="320"/>
      <c r="J980" s="320">
        <v>3</v>
      </c>
      <c r="K980" s="320">
        <v>1</v>
      </c>
      <c r="L980" s="320"/>
      <c r="M980" s="320">
        <v>4</v>
      </c>
      <c r="N980" s="320">
        <v>29</v>
      </c>
      <c r="O980" s="320">
        <v>18</v>
      </c>
      <c r="P980" s="320"/>
      <c r="Q980" s="320"/>
      <c r="R980" s="320"/>
      <c r="S980" s="320">
        <v>1</v>
      </c>
      <c r="T980" s="320">
        <v>1</v>
      </c>
      <c r="U980" s="320">
        <v>2</v>
      </c>
      <c r="V980" s="320">
        <v>3</v>
      </c>
      <c r="W980" s="320"/>
      <c r="X980" s="320">
        <v>2</v>
      </c>
      <c r="Y980" s="320">
        <v>3</v>
      </c>
      <c r="Z980" s="320"/>
      <c r="AA980" s="320"/>
      <c r="AB980" s="320"/>
      <c r="AC980" s="320"/>
      <c r="AD980" s="320">
        <v>3</v>
      </c>
      <c r="AE980" s="320">
        <v>1</v>
      </c>
      <c r="AF980" s="320">
        <v>2</v>
      </c>
      <c r="AG980" s="320">
        <v>5</v>
      </c>
      <c r="AH980" s="320">
        <v>5</v>
      </c>
      <c r="AI980" s="320">
        <v>3</v>
      </c>
      <c r="AJ980" s="320">
        <v>5</v>
      </c>
      <c r="AK980" s="320">
        <v>1</v>
      </c>
      <c r="AL980" s="320">
        <v>2</v>
      </c>
      <c r="AM980" s="320">
        <v>4</v>
      </c>
      <c r="AN980" s="320">
        <v>3</v>
      </c>
      <c r="AO980" s="320">
        <v>2</v>
      </c>
      <c r="AP980" s="320">
        <v>4</v>
      </c>
      <c r="AQ980" s="320">
        <v>3</v>
      </c>
      <c r="AR980" s="320">
        <v>3</v>
      </c>
      <c r="AS980" s="320">
        <v>3</v>
      </c>
      <c r="AT980" s="320" t="s">
        <v>22</v>
      </c>
      <c r="AU980" s="320">
        <v>5</v>
      </c>
      <c r="AV980" s="320"/>
      <c r="AW980" s="320">
        <v>4</v>
      </c>
      <c r="AX980" s="320">
        <v>5</v>
      </c>
      <c r="AY980" s="320">
        <v>5</v>
      </c>
      <c r="AZ980" s="320">
        <v>5</v>
      </c>
      <c r="BA980" s="320">
        <v>5</v>
      </c>
      <c r="BB980" s="320">
        <v>5</v>
      </c>
      <c r="BC980" s="320"/>
      <c r="BD980" s="320" t="s">
        <v>22</v>
      </c>
      <c r="BE980" s="320" t="s">
        <v>22</v>
      </c>
      <c r="BF980" s="320"/>
      <c r="BG980" s="320"/>
      <c r="BH980" s="320">
        <v>3</v>
      </c>
      <c r="BI980" s="320">
        <v>3</v>
      </c>
      <c r="BJ980" s="320"/>
      <c r="BK980" s="320">
        <v>4</v>
      </c>
      <c r="BL980" s="320">
        <v>3</v>
      </c>
      <c r="BM980" s="320"/>
      <c r="BN980" s="320"/>
      <c r="BO980" s="381">
        <v>43497.505312499998</v>
      </c>
    </row>
    <row r="981" spans="1:67" ht="15" x14ac:dyDescent="0.25">
      <c r="A981" s="244" t="str">
        <f>IFERROR(LOOKUP(H981,BLIOTECAS!$D$2:$D$30,BLIOTECAS!$C$2:$C$30),"N/C")</f>
        <v>N/C</v>
      </c>
      <c r="B981" s="243" t="str">
        <f>IFERROR(LOOKUP(H981,BLIOTECAS!$D$2:$D$29,BLIOTECAS!$E$2:$E$29),"N/C")</f>
        <v>N/C</v>
      </c>
      <c r="C981" s="243" t="e">
        <f>LOOKUP(H981,BLIOTECAS!$D$2:$D$30,BLIOTECAS!$F$2:$F$30)</f>
        <v>#N/A</v>
      </c>
      <c r="D981" s="320">
        <v>998</v>
      </c>
      <c r="E981" s="320"/>
      <c r="F981" s="320"/>
      <c r="G981" s="320">
        <v>1</v>
      </c>
      <c r="H981" s="320"/>
      <c r="I981" s="320"/>
      <c r="J981" s="320">
        <v>1</v>
      </c>
      <c r="K981" s="320">
        <v>3</v>
      </c>
      <c r="L981" s="320"/>
      <c r="M981" s="320"/>
      <c r="N981" s="320"/>
      <c r="O981" s="320"/>
      <c r="P981" s="320"/>
      <c r="Q981" s="320"/>
      <c r="R981" s="320"/>
      <c r="S981" s="320">
        <v>4</v>
      </c>
      <c r="T981" s="320">
        <v>4</v>
      </c>
      <c r="U981" s="320">
        <v>4</v>
      </c>
      <c r="V981" s="320">
        <v>4</v>
      </c>
      <c r="W981" s="320"/>
      <c r="X981" s="320"/>
      <c r="Y981" s="320"/>
      <c r="Z981" s="320"/>
      <c r="AA981" s="320"/>
      <c r="AB981" s="320"/>
      <c r="AC981" s="320"/>
      <c r="AD981" s="320"/>
      <c r="AE981" s="320"/>
      <c r="AF981" s="320"/>
      <c r="AG981" s="320">
        <v>5</v>
      </c>
      <c r="AH981" s="320">
        <v>3</v>
      </c>
      <c r="AI981" s="320">
        <v>4</v>
      </c>
      <c r="AJ981" s="320">
        <v>5</v>
      </c>
      <c r="AK981" s="320"/>
      <c r="AL981" s="320">
        <v>6</v>
      </c>
      <c r="AM981" s="320">
        <v>4</v>
      </c>
      <c r="AN981" s="320">
        <v>3</v>
      </c>
      <c r="AO981" s="320">
        <v>3</v>
      </c>
      <c r="AP981" s="320">
        <v>3</v>
      </c>
      <c r="AQ981" s="320">
        <v>4</v>
      </c>
      <c r="AR981" s="320">
        <v>3</v>
      </c>
      <c r="AS981" s="320">
        <v>4</v>
      </c>
      <c r="AT981" s="320" t="s">
        <v>22</v>
      </c>
      <c r="AU981" s="320">
        <v>3</v>
      </c>
      <c r="AV981" s="320"/>
      <c r="AW981" s="320">
        <v>4</v>
      </c>
      <c r="AX981" s="320">
        <v>4</v>
      </c>
      <c r="AY981" s="320">
        <v>3</v>
      </c>
      <c r="AZ981" s="320">
        <v>4</v>
      </c>
      <c r="BA981" s="320">
        <v>3</v>
      </c>
      <c r="BB981" s="320">
        <v>4</v>
      </c>
      <c r="BC981" s="320"/>
      <c r="BD981" s="320" t="s">
        <v>22</v>
      </c>
      <c r="BE981" s="320" t="s">
        <v>22</v>
      </c>
      <c r="BF981" s="320"/>
      <c r="BG981" s="320"/>
      <c r="BH981" s="320">
        <v>5</v>
      </c>
      <c r="BI981" s="320">
        <v>5</v>
      </c>
      <c r="BJ981" s="320"/>
      <c r="BK981" s="320">
        <v>4</v>
      </c>
      <c r="BL981" s="320">
        <v>3</v>
      </c>
      <c r="BM981" s="320"/>
      <c r="BN981" s="320"/>
      <c r="BO981" s="381">
        <v>43497.505671296298</v>
      </c>
    </row>
    <row r="982" spans="1:67" ht="15" x14ac:dyDescent="0.25">
      <c r="A982" s="244" t="str">
        <f>IFERROR(LOOKUP(H982,BLIOTECAS!$D$2:$D$30,BLIOTECAS!$C$2:$C$30),"N/C")</f>
        <v>F. Filología</v>
      </c>
      <c r="B982" s="243" t="str">
        <f>IFERROR(LOOKUP(H982,BLIOTECAS!$D$2:$D$29,BLIOTECAS!$E$2:$E$29),"N/C")</f>
        <v>Humanidades</v>
      </c>
      <c r="C982" s="243">
        <f>LOOKUP(H982,BLIOTECAS!$D$2:$D$30,BLIOTECAS!$F$2:$F$30)</f>
        <v>1</v>
      </c>
      <c r="D982" s="320">
        <v>999</v>
      </c>
      <c r="E982" s="320"/>
      <c r="F982" s="320"/>
      <c r="G982" s="320">
        <v>1</v>
      </c>
      <c r="H982" s="320">
        <v>14</v>
      </c>
      <c r="I982" s="320"/>
      <c r="J982" s="320">
        <v>5</v>
      </c>
      <c r="K982" s="320">
        <v>5</v>
      </c>
      <c r="L982" s="320"/>
      <c r="M982" s="320">
        <v>29</v>
      </c>
      <c r="N982" s="320">
        <v>14</v>
      </c>
      <c r="O982" s="320">
        <v>16</v>
      </c>
      <c r="P982" s="320"/>
      <c r="Q982" s="320"/>
      <c r="R982" s="320"/>
      <c r="S982" s="320">
        <v>3</v>
      </c>
      <c r="T982" s="320">
        <v>4</v>
      </c>
      <c r="U982" s="320">
        <v>4</v>
      </c>
      <c r="V982" s="320">
        <v>4</v>
      </c>
      <c r="W982" s="320"/>
      <c r="X982" s="320">
        <v>2</v>
      </c>
      <c r="Y982" s="320"/>
      <c r="Z982" s="320"/>
      <c r="AA982" s="320"/>
      <c r="AB982" s="320"/>
      <c r="AC982" s="320"/>
      <c r="AD982" s="320">
        <v>5</v>
      </c>
      <c r="AE982" s="320">
        <v>1</v>
      </c>
      <c r="AF982" s="320">
        <v>2</v>
      </c>
      <c r="AG982" s="320">
        <v>4</v>
      </c>
      <c r="AH982" s="320">
        <v>3</v>
      </c>
      <c r="AI982" s="320">
        <v>5</v>
      </c>
      <c r="AJ982" s="320">
        <v>4</v>
      </c>
      <c r="AK982" s="320">
        <v>5</v>
      </c>
      <c r="AL982" s="320">
        <v>4</v>
      </c>
      <c r="AM982" s="320">
        <v>4</v>
      </c>
      <c r="AN982" s="320">
        <v>4</v>
      </c>
      <c r="AO982" s="320">
        <v>4</v>
      </c>
      <c r="AP982" s="320">
        <v>4</v>
      </c>
      <c r="AQ982" s="320">
        <v>4</v>
      </c>
      <c r="AR982" s="320">
        <v>4</v>
      </c>
      <c r="AS982" s="320">
        <v>4</v>
      </c>
      <c r="AT982" s="320" t="s">
        <v>22</v>
      </c>
      <c r="AU982" s="320">
        <v>4</v>
      </c>
      <c r="AV982" s="320"/>
      <c r="AW982" s="320">
        <v>4</v>
      </c>
      <c r="AX982" s="320">
        <v>4</v>
      </c>
      <c r="AY982" s="320">
        <v>4</v>
      </c>
      <c r="AZ982" s="320">
        <v>5</v>
      </c>
      <c r="BA982" s="320">
        <v>5</v>
      </c>
      <c r="BB982" s="320">
        <v>5</v>
      </c>
      <c r="BC982" s="320"/>
      <c r="BD982" s="320" t="s">
        <v>356</v>
      </c>
      <c r="BE982" s="320" t="s">
        <v>356</v>
      </c>
      <c r="BF982" s="320">
        <v>4</v>
      </c>
      <c r="BG982" s="320"/>
      <c r="BH982" s="320">
        <v>4</v>
      </c>
      <c r="BI982" s="320">
        <v>4</v>
      </c>
      <c r="BJ982" s="320"/>
      <c r="BK982" s="320">
        <v>4</v>
      </c>
      <c r="BL982" s="320">
        <v>4</v>
      </c>
      <c r="BM982" s="320"/>
      <c r="BN982" s="320"/>
      <c r="BO982" s="381">
        <v>43497.506053240744</v>
      </c>
    </row>
    <row r="983" spans="1:67" ht="15" x14ac:dyDescent="0.25">
      <c r="A983" s="244" t="str">
        <f>IFERROR(LOOKUP(H983,BLIOTECAS!$D$2:$D$30,BLIOTECAS!$C$2:$C$30),"N/C")</f>
        <v>F. Ciencias Físicas</v>
      </c>
      <c r="B983" s="243" t="str">
        <f>IFERROR(LOOKUP(H983,BLIOTECAS!$D$2:$D$29,BLIOTECAS!$E$2:$E$29),"N/C")</f>
        <v>Ciencias Experimentales</v>
      </c>
      <c r="C983" s="243">
        <f>LOOKUP(H983,BLIOTECAS!$D$2:$D$30,BLIOTECAS!$F$2:$F$30)</f>
        <v>2</v>
      </c>
      <c r="D983" s="320">
        <v>1000</v>
      </c>
      <c r="E983" s="320"/>
      <c r="F983" s="320"/>
      <c r="G983" s="320">
        <v>2</v>
      </c>
      <c r="H983" s="320">
        <v>6</v>
      </c>
      <c r="I983" s="320"/>
      <c r="J983" s="320">
        <v>5</v>
      </c>
      <c r="K983" s="320">
        <v>3</v>
      </c>
      <c r="L983" s="320"/>
      <c r="M983" s="320">
        <v>10</v>
      </c>
      <c r="N983" s="320">
        <v>6</v>
      </c>
      <c r="O983" s="320">
        <v>19</v>
      </c>
      <c r="P983" s="320"/>
      <c r="Q983" s="320"/>
      <c r="R983" s="320"/>
      <c r="S983" s="320">
        <v>4</v>
      </c>
      <c r="T983" s="320">
        <v>5</v>
      </c>
      <c r="U983" s="320">
        <v>4</v>
      </c>
      <c r="V983" s="320">
        <v>3</v>
      </c>
      <c r="W983" s="320">
        <v>1</v>
      </c>
      <c r="X983" s="320"/>
      <c r="Y983" s="320"/>
      <c r="Z983" s="320"/>
      <c r="AA983" s="320"/>
      <c r="AB983" s="320"/>
      <c r="AC983" s="320"/>
      <c r="AD983" s="320">
        <v>4</v>
      </c>
      <c r="AE983" s="320">
        <v>3</v>
      </c>
      <c r="AF983" s="320"/>
      <c r="AG983" s="320">
        <v>4</v>
      </c>
      <c r="AH983" s="320">
        <v>5</v>
      </c>
      <c r="AI983" s="320">
        <v>5</v>
      </c>
      <c r="AJ983" s="320">
        <v>3</v>
      </c>
      <c r="AK983" s="320">
        <v>4</v>
      </c>
      <c r="AL983" s="320">
        <v>5</v>
      </c>
      <c r="AM983" s="320">
        <v>5</v>
      </c>
      <c r="AN983" s="320">
        <v>5</v>
      </c>
      <c r="AO983" s="320">
        <v>5</v>
      </c>
      <c r="AP983" s="320">
        <v>5</v>
      </c>
      <c r="AQ983" s="320">
        <v>5</v>
      </c>
      <c r="AR983" s="320">
        <v>5</v>
      </c>
      <c r="AS983" s="320">
        <v>5</v>
      </c>
      <c r="AT983" s="320" t="s">
        <v>22</v>
      </c>
      <c r="AU983" s="320">
        <v>4</v>
      </c>
      <c r="AV983" s="320"/>
      <c r="AW983" s="320">
        <v>5</v>
      </c>
      <c r="AX983" s="320">
        <v>5</v>
      </c>
      <c r="AY983" s="320">
        <v>5</v>
      </c>
      <c r="AZ983" s="320">
        <v>5</v>
      </c>
      <c r="BA983" s="320">
        <v>5</v>
      </c>
      <c r="BB983" s="320">
        <v>5</v>
      </c>
      <c r="BC983" s="320"/>
      <c r="BD983" s="320" t="s">
        <v>22</v>
      </c>
      <c r="BE983" s="320" t="s">
        <v>22</v>
      </c>
      <c r="BF983" s="320"/>
      <c r="BG983" s="320"/>
      <c r="BH983" s="320">
        <v>5</v>
      </c>
      <c r="BI983" s="320">
        <v>5</v>
      </c>
      <c r="BJ983" s="320"/>
      <c r="BK983" s="320">
        <v>5</v>
      </c>
      <c r="BL983" s="320">
        <v>4</v>
      </c>
      <c r="BM983" s="320"/>
      <c r="BN983" s="320"/>
      <c r="BO983" s="381">
        <v>43497.506099537037</v>
      </c>
    </row>
    <row r="984" spans="1:67" ht="15" x14ac:dyDescent="0.25">
      <c r="A984" s="244" t="str">
        <f>IFERROR(LOOKUP(H984,BLIOTECAS!$D$2:$D$30,BLIOTECAS!$C$2:$C$30),"N/C")</f>
        <v>F. Filología</v>
      </c>
      <c r="B984" s="243" t="str">
        <f>IFERROR(LOOKUP(H984,BLIOTECAS!$D$2:$D$29,BLIOTECAS!$E$2:$E$29),"N/C")</f>
        <v>Humanidades</v>
      </c>
      <c r="C984" s="243">
        <f>LOOKUP(H984,BLIOTECAS!$D$2:$D$30,BLIOTECAS!$F$2:$F$30)</f>
        <v>1</v>
      </c>
      <c r="D984" s="320">
        <v>1001</v>
      </c>
      <c r="E984" s="320"/>
      <c r="F984" s="320"/>
      <c r="G984" s="320">
        <v>1</v>
      </c>
      <c r="H984" s="320">
        <v>14</v>
      </c>
      <c r="I984" s="320"/>
      <c r="J984" s="320">
        <v>5</v>
      </c>
      <c r="K984" s="320">
        <v>5</v>
      </c>
      <c r="L984" s="320"/>
      <c r="M984" s="320">
        <v>14</v>
      </c>
      <c r="N984" s="320">
        <v>29</v>
      </c>
      <c r="O984" s="320">
        <v>15</v>
      </c>
      <c r="P984" s="320" t="s">
        <v>884</v>
      </c>
      <c r="Q984" s="320"/>
      <c r="R984" s="320"/>
      <c r="S984" s="320">
        <v>4</v>
      </c>
      <c r="T984" s="320">
        <v>5</v>
      </c>
      <c r="U984" s="320">
        <v>4</v>
      </c>
      <c r="V984" s="320">
        <v>4</v>
      </c>
      <c r="W984" s="320"/>
      <c r="X984" s="320">
        <v>2</v>
      </c>
      <c r="Y984" s="320"/>
      <c r="Z984" s="320"/>
      <c r="AA984" s="320"/>
      <c r="AB984" s="320"/>
      <c r="AC984" s="320"/>
      <c r="AD984" s="320">
        <v>4</v>
      </c>
      <c r="AE984" s="320">
        <v>4</v>
      </c>
      <c r="AF984" s="320">
        <v>3</v>
      </c>
      <c r="AG984" s="320">
        <v>2</v>
      </c>
      <c r="AH984" s="320">
        <v>4</v>
      </c>
      <c r="AI984" s="320">
        <v>2</v>
      </c>
      <c r="AJ984" s="320">
        <v>2</v>
      </c>
      <c r="AK984" s="320">
        <v>1</v>
      </c>
      <c r="AL984" s="320">
        <v>3</v>
      </c>
      <c r="AM984" s="320">
        <v>4</v>
      </c>
      <c r="AN984" s="320">
        <v>2</v>
      </c>
      <c r="AO984" s="320">
        <v>3</v>
      </c>
      <c r="AP984" s="320">
        <v>4</v>
      </c>
      <c r="AQ984" s="320">
        <v>3</v>
      </c>
      <c r="AR984" s="320">
        <v>4</v>
      </c>
      <c r="AS984" s="320">
        <v>2</v>
      </c>
      <c r="AT984" s="320" t="s">
        <v>22</v>
      </c>
      <c r="AU984" s="320">
        <v>3</v>
      </c>
      <c r="AV984" s="320"/>
      <c r="AW984" s="320">
        <v>5</v>
      </c>
      <c r="AX984" s="320">
        <v>5</v>
      </c>
      <c r="AY984" s="320">
        <v>4</v>
      </c>
      <c r="AZ984" s="320">
        <v>4</v>
      </c>
      <c r="BA984" s="320">
        <v>5</v>
      </c>
      <c r="BB984" s="320">
        <v>5</v>
      </c>
      <c r="BC984" s="320"/>
      <c r="BD984" s="320" t="s">
        <v>22</v>
      </c>
      <c r="BE984" s="320" t="s">
        <v>22</v>
      </c>
      <c r="BF984" s="320"/>
      <c r="BG984" s="320"/>
      <c r="BH984" s="320">
        <v>4</v>
      </c>
      <c r="BI984" s="320">
        <v>5</v>
      </c>
      <c r="BJ984" s="320"/>
      <c r="BK984" s="320">
        <v>5</v>
      </c>
      <c r="BL984" s="320">
        <v>3</v>
      </c>
      <c r="BM984" s="320"/>
      <c r="BN984" s="320" t="s">
        <v>885</v>
      </c>
      <c r="BO984" s="381">
        <v>43497.506898148145</v>
      </c>
    </row>
    <row r="985" spans="1:67" ht="15" x14ac:dyDescent="0.25">
      <c r="A985" s="244" t="str">
        <f>IFERROR(LOOKUP(H985,BLIOTECAS!$D$2:$D$30,BLIOTECAS!$C$2:$C$30),"N/C")</f>
        <v>F. Óptica y Optometría</v>
      </c>
      <c r="B985" s="243" t="str">
        <f>IFERROR(LOOKUP(H985,BLIOTECAS!$D$2:$D$29,BLIOTECAS!$E$2:$E$29),"N/C")</f>
        <v>Ciencias de la Salud</v>
      </c>
      <c r="C985" s="243">
        <f>LOOKUP(H985,BLIOTECAS!$D$2:$D$30,BLIOTECAS!$F$2:$F$30)</f>
        <v>4</v>
      </c>
      <c r="D985" s="320">
        <v>1002</v>
      </c>
      <c r="E985" s="320"/>
      <c r="F985" s="320"/>
      <c r="G985" s="320">
        <v>1</v>
      </c>
      <c r="H985" s="320">
        <v>25</v>
      </c>
      <c r="I985" s="320"/>
      <c r="J985" s="320">
        <v>2</v>
      </c>
      <c r="K985" s="320">
        <v>1</v>
      </c>
      <c r="L985" s="320"/>
      <c r="M985" s="320">
        <v>25</v>
      </c>
      <c r="N985" s="320"/>
      <c r="O985" s="320"/>
      <c r="P985" s="320" t="s">
        <v>886</v>
      </c>
      <c r="Q985" s="320"/>
      <c r="R985" s="320"/>
      <c r="S985" s="320">
        <v>4</v>
      </c>
      <c r="T985" s="320">
        <v>3</v>
      </c>
      <c r="U985" s="320">
        <v>4</v>
      </c>
      <c r="V985" s="320">
        <v>3</v>
      </c>
      <c r="W985" s="320"/>
      <c r="X985" s="320">
        <v>2</v>
      </c>
      <c r="Y985" s="320"/>
      <c r="Z985" s="320"/>
      <c r="AA985" s="320"/>
      <c r="AB985" s="320"/>
      <c r="AC985" s="320"/>
      <c r="AD985" s="320">
        <v>2</v>
      </c>
      <c r="AE985" s="320">
        <v>1</v>
      </c>
      <c r="AF985" s="320">
        <v>1</v>
      </c>
      <c r="AG985" s="320">
        <v>1</v>
      </c>
      <c r="AH985" s="320">
        <v>5</v>
      </c>
      <c r="AI985" s="320">
        <v>4</v>
      </c>
      <c r="AJ985" s="320">
        <v>5</v>
      </c>
      <c r="AK985" s="320">
        <v>1</v>
      </c>
      <c r="AL985" s="320">
        <v>4</v>
      </c>
      <c r="AM985" s="320">
        <v>3</v>
      </c>
      <c r="AN985" s="320">
        <v>3</v>
      </c>
      <c r="AO985" s="320">
        <v>2</v>
      </c>
      <c r="AP985" s="320">
        <v>3</v>
      </c>
      <c r="AQ985" s="320">
        <v>3</v>
      </c>
      <c r="AR985" s="320">
        <v>3</v>
      </c>
      <c r="AS985" s="320">
        <v>3</v>
      </c>
      <c r="AT985" s="320" t="s">
        <v>22</v>
      </c>
      <c r="AU985" s="320">
        <v>3</v>
      </c>
      <c r="AV985" s="320"/>
      <c r="AW985" s="320">
        <v>5</v>
      </c>
      <c r="AX985" s="320">
        <v>3</v>
      </c>
      <c r="AY985" s="320">
        <v>3</v>
      </c>
      <c r="AZ985" s="320">
        <v>4</v>
      </c>
      <c r="BA985" s="320">
        <v>3</v>
      </c>
      <c r="BB985" s="320">
        <v>3</v>
      </c>
      <c r="BC985" s="320"/>
      <c r="BD985" s="320" t="s">
        <v>22</v>
      </c>
      <c r="BE985" s="320" t="s">
        <v>22</v>
      </c>
      <c r="BF985" s="320"/>
      <c r="BG985" s="320"/>
      <c r="BH985" s="320">
        <v>4</v>
      </c>
      <c r="BI985" s="320">
        <v>4</v>
      </c>
      <c r="BJ985" s="320"/>
      <c r="BK985" s="320">
        <v>4</v>
      </c>
      <c r="BL985" s="320">
        <v>3</v>
      </c>
      <c r="BM985" s="320"/>
      <c r="BN985" s="320"/>
      <c r="BO985" s="381">
        <v>43497.508009259262</v>
      </c>
    </row>
    <row r="986" spans="1:67" ht="15" x14ac:dyDescent="0.25">
      <c r="A986" s="244" t="str">
        <f>IFERROR(LOOKUP(H986,BLIOTECAS!$D$2:$D$30,BLIOTECAS!$C$2:$C$30),"N/C")</f>
        <v>F. Filología</v>
      </c>
      <c r="B986" s="243" t="str">
        <f>IFERROR(LOOKUP(H986,BLIOTECAS!$D$2:$D$29,BLIOTECAS!$E$2:$E$29),"N/C")</f>
        <v>Humanidades</v>
      </c>
      <c r="C986" s="243">
        <f>LOOKUP(H986,BLIOTECAS!$D$2:$D$30,BLIOTECAS!$F$2:$F$30)</f>
        <v>1</v>
      </c>
      <c r="D986" s="320">
        <v>1003</v>
      </c>
      <c r="E986" s="320"/>
      <c r="F986" s="320"/>
      <c r="G986" s="320">
        <v>1</v>
      </c>
      <c r="H986" s="320">
        <v>14</v>
      </c>
      <c r="I986" s="320"/>
      <c r="J986" s="320">
        <v>3</v>
      </c>
      <c r="K986" s="320">
        <v>1</v>
      </c>
      <c r="L986" s="320"/>
      <c r="M986" s="320">
        <v>14</v>
      </c>
      <c r="N986" s="320">
        <v>29</v>
      </c>
      <c r="O986" s="320"/>
      <c r="P986" s="320"/>
      <c r="Q986" s="320"/>
      <c r="R986" s="320"/>
      <c r="S986" s="320">
        <v>4</v>
      </c>
      <c r="T986" s="320">
        <v>4</v>
      </c>
      <c r="U986" s="320">
        <v>4</v>
      </c>
      <c r="V986" s="320">
        <v>3</v>
      </c>
      <c r="W986" s="320">
        <v>1</v>
      </c>
      <c r="X986" s="320"/>
      <c r="Y986" s="320"/>
      <c r="Z986" s="320"/>
      <c r="AA986" s="320"/>
      <c r="AB986" s="320"/>
      <c r="AC986" s="320"/>
      <c r="AD986" s="320">
        <v>2</v>
      </c>
      <c r="AE986" s="320">
        <v>1</v>
      </c>
      <c r="AF986" s="320">
        <v>1</v>
      </c>
      <c r="AG986" s="320">
        <v>2</v>
      </c>
      <c r="AH986" s="320">
        <v>4</v>
      </c>
      <c r="AI986" s="320">
        <v>3</v>
      </c>
      <c r="AJ986" s="320">
        <v>4</v>
      </c>
      <c r="AK986" s="320">
        <v>1</v>
      </c>
      <c r="AL986" s="320">
        <v>3</v>
      </c>
      <c r="AM986" s="320">
        <v>4</v>
      </c>
      <c r="AN986" s="320">
        <v>3</v>
      </c>
      <c r="AO986" s="320">
        <v>3</v>
      </c>
      <c r="AP986" s="320">
        <v>3</v>
      </c>
      <c r="AQ986" s="320">
        <v>3</v>
      </c>
      <c r="AR986" s="320">
        <v>3</v>
      </c>
      <c r="AS986" s="320">
        <v>3</v>
      </c>
      <c r="AT986" s="320" t="s">
        <v>22</v>
      </c>
      <c r="AU986" s="320">
        <v>3</v>
      </c>
      <c r="AV986" s="320"/>
      <c r="AW986" s="320">
        <v>3</v>
      </c>
      <c r="AX986" s="320">
        <v>3</v>
      </c>
      <c r="AY986" s="320">
        <v>3</v>
      </c>
      <c r="AZ986" s="320">
        <v>3</v>
      </c>
      <c r="BA986" s="320">
        <v>3</v>
      </c>
      <c r="BB986" s="320">
        <v>3</v>
      </c>
      <c r="BC986" s="320"/>
      <c r="BD986" s="320" t="s">
        <v>356</v>
      </c>
      <c r="BE986" s="320" t="s">
        <v>356</v>
      </c>
      <c r="BF986" s="320">
        <v>4</v>
      </c>
      <c r="BG986" s="320"/>
      <c r="BH986" s="320">
        <v>3</v>
      </c>
      <c r="BI986" s="320">
        <v>3</v>
      </c>
      <c r="BJ986" s="320"/>
      <c r="BK986" s="320">
        <v>4</v>
      </c>
      <c r="BL986" s="320">
        <v>3</v>
      </c>
      <c r="BM986" s="320"/>
      <c r="BN986" s="320"/>
      <c r="BO986" s="381">
        <v>43497.508287037039</v>
      </c>
    </row>
    <row r="987" spans="1:67" ht="15" x14ac:dyDescent="0.25">
      <c r="A987" s="244" t="str">
        <f>IFERROR(LOOKUP(H987,BLIOTECAS!$D$2:$D$30,BLIOTECAS!$C$2:$C$30),"N/C")</f>
        <v>F. Derecho</v>
      </c>
      <c r="B987" s="243" t="str">
        <f>IFERROR(LOOKUP(H987,BLIOTECAS!$D$2:$D$29,BLIOTECAS!$E$2:$E$29),"N/C")</f>
        <v>Ciencias Sociales</v>
      </c>
      <c r="C987" s="243">
        <f>LOOKUP(H987,BLIOTECAS!$D$2:$D$30,BLIOTECAS!$F$2:$F$30)</f>
        <v>3</v>
      </c>
      <c r="D987" s="320">
        <v>1004</v>
      </c>
      <c r="E987" s="320"/>
      <c r="F987" s="320"/>
      <c r="G987" s="320">
        <v>1</v>
      </c>
      <c r="H987" s="320">
        <v>11</v>
      </c>
      <c r="I987" s="320"/>
      <c r="J987" s="320">
        <v>2</v>
      </c>
      <c r="K987" s="320">
        <v>1</v>
      </c>
      <c r="L987" s="320"/>
      <c r="M987" s="320">
        <v>29</v>
      </c>
      <c r="N987" s="320"/>
      <c r="O987" s="320"/>
      <c r="P987" s="320"/>
      <c r="Q987" s="320"/>
      <c r="R987" s="320"/>
      <c r="S987" s="320">
        <v>5</v>
      </c>
      <c r="T987" s="320">
        <v>5</v>
      </c>
      <c r="U987" s="320">
        <v>5</v>
      </c>
      <c r="V987" s="320">
        <v>5</v>
      </c>
      <c r="W987" s="320"/>
      <c r="X987" s="320"/>
      <c r="Y987" s="320"/>
      <c r="Z987" s="320">
        <v>4</v>
      </c>
      <c r="AA987" s="321"/>
      <c r="AB987" s="320"/>
      <c r="AC987" s="320"/>
      <c r="AD987" s="320">
        <v>1</v>
      </c>
      <c r="AE987" s="320">
        <v>1</v>
      </c>
      <c r="AF987" s="320">
        <v>1</v>
      </c>
      <c r="AG987" s="320">
        <v>1</v>
      </c>
      <c r="AH987" s="320">
        <v>4</v>
      </c>
      <c r="AI987" s="320">
        <v>5</v>
      </c>
      <c r="AJ987" s="320">
        <v>5</v>
      </c>
      <c r="AK987" s="320">
        <v>4</v>
      </c>
      <c r="AL987" s="320">
        <v>6</v>
      </c>
      <c r="AM987" s="320">
        <v>2</v>
      </c>
      <c r="AN987" s="320">
        <v>3</v>
      </c>
      <c r="AO987" s="320">
        <v>4</v>
      </c>
      <c r="AP987" s="320">
        <v>3</v>
      </c>
      <c r="AQ987" s="320">
        <v>2</v>
      </c>
      <c r="AR987" s="320">
        <v>3</v>
      </c>
      <c r="AS987" s="320">
        <v>4</v>
      </c>
      <c r="AT987" s="320" t="s">
        <v>22</v>
      </c>
      <c r="AU987" s="320">
        <v>3</v>
      </c>
      <c r="AV987" s="320"/>
      <c r="AW987" s="320">
        <v>3</v>
      </c>
      <c r="AX987" s="320">
        <v>3</v>
      </c>
      <c r="AY987" s="320">
        <v>3</v>
      </c>
      <c r="AZ987" s="320">
        <v>3</v>
      </c>
      <c r="BA987" s="320">
        <v>3</v>
      </c>
      <c r="BB987" s="320">
        <v>3</v>
      </c>
      <c r="BC987" s="320"/>
      <c r="BD987" s="320" t="s">
        <v>22</v>
      </c>
      <c r="BE987" s="320" t="s">
        <v>22</v>
      </c>
      <c r="BF987" s="320"/>
      <c r="BG987" s="320"/>
      <c r="BH987" s="320">
        <v>3</v>
      </c>
      <c r="BI987" s="320">
        <v>3</v>
      </c>
      <c r="BJ987" s="320"/>
      <c r="BK987" s="320">
        <v>4</v>
      </c>
      <c r="BL987" s="320">
        <v>3</v>
      </c>
      <c r="BM987" s="320"/>
      <c r="BN987" s="320"/>
      <c r="BO987" s="381">
        <v>43497.508946759262</v>
      </c>
    </row>
    <row r="988" spans="1:67" ht="15" x14ac:dyDescent="0.25">
      <c r="A988" s="244" t="str">
        <f>IFERROR(LOOKUP(H988,BLIOTECAS!$D$2:$D$30,BLIOTECAS!$C$2:$C$30),"N/C")</f>
        <v>N/C</v>
      </c>
      <c r="B988" s="243" t="str">
        <f>IFERROR(LOOKUP(H988,BLIOTECAS!$D$2:$D$29,BLIOTECAS!$E$2:$E$29),"N/C")</f>
        <v>N/C</v>
      </c>
      <c r="C988" s="243" t="e">
        <f>LOOKUP(H988,BLIOTECAS!$D$2:$D$30,BLIOTECAS!$F$2:$F$30)</f>
        <v>#N/A</v>
      </c>
      <c r="D988" s="320">
        <v>1005</v>
      </c>
      <c r="E988" s="320"/>
      <c r="F988" s="320"/>
      <c r="G988" s="320">
        <v>1</v>
      </c>
      <c r="H988" s="320"/>
      <c r="I988" s="320"/>
      <c r="J988" s="320">
        <v>4</v>
      </c>
      <c r="K988" s="320">
        <v>2</v>
      </c>
      <c r="L988" s="320"/>
      <c r="M988" s="320">
        <v>29</v>
      </c>
      <c r="N988" s="320">
        <v>24</v>
      </c>
      <c r="O988" s="320"/>
      <c r="P988" s="320"/>
      <c r="Q988" s="320"/>
      <c r="R988" s="320"/>
      <c r="S988" s="320">
        <v>5</v>
      </c>
      <c r="T988" s="320">
        <v>5</v>
      </c>
      <c r="U988" s="320">
        <v>5</v>
      </c>
      <c r="V988" s="320">
        <v>3</v>
      </c>
      <c r="W988" s="320"/>
      <c r="X988" s="320">
        <v>2</v>
      </c>
      <c r="Y988" s="320"/>
      <c r="Z988" s="320"/>
      <c r="AA988" s="320"/>
      <c r="AB988" s="320"/>
      <c r="AC988" s="320"/>
      <c r="AD988" s="320">
        <v>5</v>
      </c>
      <c r="AE988" s="320">
        <v>1</v>
      </c>
      <c r="AF988" s="320">
        <v>2</v>
      </c>
      <c r="AG988" s="320">
        <v>1</v>
      </c>
      <c r="AH988" s="320">
        <v>3</v>
      </c>
      <c r="AI988" s="320">
        <v>1</v>
      </c>
      <c r="AJ988" s="320">
        <v>2</v>
      </c>
      <c r="AK988" s="320">
        <v>1</v>
      </c>
      <c r="AL988" s="320">
        <v>6</v>
      </c>
      <c r="AM988" s="320">
        <v>4</v>
      </c>
      <c r="AN988" s="320">
        <v>5</v>
      </c>
      <c r="AO988" s="320">
        <v>1</v>
      </c>
      <c r="AP988" s="320">
        <v>4</v>
      </c>
      <c r="AQ988" s="320">
        <v>4</v>
      </c>
      <c r="AR988" s="320">
        <v>3</v>
      </c>
      <c r="AS988" s="320">
        <v>3</v>
      </c>
      <c r="AT988" s="320" t="s">
        <v>22</v>
      </c>
      <c r="AU988" s="320">
        <v>3</v>
      </c>
      <c r="AV988" s="320"/>
      <c r="AW988" s="320">
        <v>5</v>
      </c>
      <c r="AX988" s="320">
        <v>3</v>
      </c>
      <c r="AY988" s="320">
        <v>3</v>
      </c>
      <c r="AZ988" s="320">
        <v>2</v>
      </c>
      <c r="BA988" s="320">
        <v>3</v>
      </c>
      <c r="BB988" s="320">
        <v>5</v>
      </c>
      <c r="BC988" s="320"/>
      <c r="BD988" s="320" t="s">
        <v>22</v>
      </c>
      <c r="BE988" s="320" t="s">
        <v>22</v>
      </c>
      <c r="BF988" s="320"/>
      <c r="BG988" s="320"/>
      <c r="BH988" s="320">
        <v>5</v>
      </c>
      <c r="BI988" s="320">
        <v>5</v>
      </c>
      <c r="BJ988" s="320"/>
      <c r="BK988" s="320">
        <v>4</v>
      </c>
      <c r="BL988" s="320">
        <v>4</v>
      </c>
      <c r="BM988" s="320"/>
      <c r="BN988" s="320" t="s">
        <v>887</v>
      </c>
      <c r="BO988" s="381">
        <v>43497.509004629632</v>
      </c>
    </row>
    <row r="989" spans="1:67" ht="15" x14ac:dyDescent="0.25">
      <c r="A989" s="244" t="str">
        <f>IFERROR(LOOKUP(H989,BLIOTECAS!$D$2:$D$30,BLIOTECAS!$C$2:$C$30),"N/C")</f>
        <v>N/C</v>
      </c>
      <c r="B989" s="243" t="str">
        <f>IFERROR(LOOKUP(H989,BLIOTECAS!$D$2:$D$29,BLIOTECAS!$E$2:$E$29),"N/C")</f>
        <v>N/C</v>
      </c>
      <c r="C989" s="243" t="e">
        <f>LOOKUP(H989,BLIOTECAS!$D$2:$D$30,BLIOTECAS!$F$2:$F$30)</f>
        <v>#N/A</v>
      </c>
      <c r="D989" s="320">
        <v>1006</v>
      </c>
      <c r="E989" s="320"/>
      <c r="F989" s="320"/>
      <c r="G989" s="320">
        <v>1</v>
      </c>
      <c r="H989" s="320"/>
      <c r="I989" s="320"/>
      <c r="J989" s="320">
        <v>3</v>
      </c>
      <c r="K989" s="320">
        <v>2</v>
      </c>
      <c r="L989" s="320"/>
      <c r="M989" s="320">
        <v>14</v>
      </c>
      <c r="N989" s="320">
        <v>29</v>
      </c>
      <c r="O989" s="320">
        <v>11</v>
      </c>
      <c r="P989" s="320"/>
      <c r="Q989" s="320"/>
      <c r="R989" s="320"/>
      <c r="S989" s="320">
        <v>4</v>
      </c>
      <c r="T989" s="320">
        <v>4</v>
      </c>
      <c r="U989" s="320">
        <v>4</v>
      </c>
      <c r="V989" s="320">
        <v>3</v>
      </c>
      <c r="W989" s="320">
        <v>1</v>
      </c>
      <c r="X989" s="320"/>
      <c r="Y989" s="320"/>
      <c r="Z989" s="320"/>
      <c r="AA989" s="320"/>
      <c r="AB989" s="320"/>
      <c r="AC989" s="320"/>
      <c r="AD989" s="320">
        <v>2</v>
      </c>
      <c r="AE989" s="320">
        <v>2</v>
      </c>
      <c r="AF989" s="320">
        <v>2</v>
      </c>
      <c r="AG989" s="320">
        <v>2</v>
      </c>
      <c r="AH989" s="320">
        <v>4</v>
      </c>
      <c r="AI989" s="320">
        <v>5</v>
      </c>
      <c r="AJ989" s="320">
        <v>4</v>
      </c>
      <c r="AK989" s="320">
        <v>1</v>
      </c>
      <c r="AL989" s="320">
        <v>1</v>
      </c>
      <c r="AM989" s="320">
        <v>3</v>
      </c>
      <c r="AN989" s="320">
        <v>3</v>
      </c>
      <c r="AO989" s="320">
        <v>3</v>
      </c>
      <c r="AP989" s="320">
        <v>3</v>
      </c>
      <c r="AQ989" s="320">
        <v>4</v>
      </c>
      <c r="AR989" s="320">
        <v>1</v>
      </c>
      <c r="AS989" s="320">
        <v>3</v>
      </c>
      <c r="AT989" s="320" t="s">
        <v>22</v>
      </c>
      <c r="AU989" s="320">
        <v>4</v>
      </c>
      <c r="AV989" s="320"/>
      <c r="AW989" s="320">
        <v>4</v>
      </c>
      <c r="AX989" s="320">
        <v>4</v>
      </c>
      <c r="AY989" s="320">
        <v>4</v>
      </c>
      <c r="AZ989" s="320">
        <v>4</v>
      </c>
      <c r="BA989" s="320">
        <v>4</v>
      </c>
      <c r="BB989" s="320">
        <v>4</v>
      </c>
      <c r="BC989" s="320"/>
      <c r="BD989" s="320" t="s">
        <v>22</v>
      </c>
      <c r="BE989" s="320" t="s">
        <v>22</v>
      </c>
      <c r="BF989" s="320"/>
      <c r="BG989" s="320"/>
      <c r="BH989" s="320">
        <v>3</v>
      </c>
      <c r="BI989" s="320">
        <v>3</v>
      </c>
      <c r="BJ989" s="320"/>
      <c r="BK989" s="320">
        <v>4</v>
      </c>
      <c r="BL989" s="320">
        <v>4</v>
      </c>
      <c r="BM989" s="320"/>
      <c r="BN989" s="320"/>
      <c r="BO989" s="381">
        <v>43497.509386574071</v>
      </c>
    </row>
    <row r="990" spans="1:67" ht="15" x14ac:dyDescent="0.25">
      <c r="A990" s="244" t="str">
        <f>IFERROR(LOOKUP(H990,BLIOTECAS!$D$2:$D$30,BLIOTECAS!$C$2:$C$30),"N/C")</f>
        <v>F. Óptica y Optometría</v>
      </c>
      <c r="B990" s="243" t="str">
        <f>IFERROR(LOOKUP(H990,BLIOTECAS!$D$2:$D$29,BLIOTECAS!$E$2:$E$29),"N/C")</f>
        <v>Ciencias de la Salud</v>
      </c>
      <c r="C990" s="243">
        <f>LOOKUP(H990,BLIOTECAS!$D$2:$D$30,BLIOTECAS!$F$2:$F$30)</f>
        <v>4</v>
      </c>
      <c r="D990" s="320">
        <v>1007</v>
      </c>
      <c r="E990" s="320"/>
      <c r="F990" s="320"/>
      <c r="G990" s="320">
        <v>1</v>
      </c>
      <c r="H990" s="320">
        <v>25</v>
      </c>
      <c r="I990" s="320"/>
      <c r="J990" s="320">
        <v>3</v>
      </c>
      <c r="K990" s="320">
        <v>1</v>
      </c>
      <c r="L990" s="320"/>
      <c r="M990" s="320">
        <v>25</v>
      </c>
      <c r="N990" s="320">
        <v>29</v>
      </c>
      <c r="O990" s="320"/>
      <c r="P990" s="320"/>
      <c r="Q990" s="320"/>
      <c r="R990" s="320"/>
      <c r="S990" s="320">
        <v>5</v>
      </c>
      <c r="T990" s="320">
        <v>3</v>
      </c>
      <c r="U990" s="320">
        <v>2</v>
      </c>
      <c r="V990" s="320">
        <v>2</v>
      </c>
      <c r="W990" s="320">
        <v>1</v>
      </c>
      <c r="X990" s="320"/>
      <c r="Y990" s="320"/>
      <c r="Z990" s="320"/>
      <c r="AA990" s="320"/>
      <c r="AB990" s="320"/>
      <c r="AC990" s="320"/>
      <c r="AD990" s="320">
        <v>4</v>
      </c>
      <c r="AE990" s="320">
        <v>1</v>
      </c>
      <c r="AF990" s="320">
        <v>2</v>
      </c>
      <c r="AG990" s="320">
        <v>4</v>
      </c>
      <c r="AH990" s="320">
        <v>5</v>
      </c>
      <c r="AI990" s="320">
        <v>5</v>
      </c>
      <c r="AJ990" s="320">
        <v>5</v>
      </c>
      <c r="AK990" s="320">
        <v>1</v>
      </c>
      <c r="AL990" s="320">
        <v>2</v>
      </c>
      <c r="AM990" s="320">
        <v>4</v>
      </c>
      <c r="AN990" s="320">
        <v>2</v>
      </c>
      <c r="AO990" s="320">
        <v>2</v>
      </c>
      <c r="AP990" s="320">
        <v>5</v>
      </c>
      <c r="AQ990" s="320">
        <v>3</v>
      </c>
      <c r="AR990" s="320">
        <v>2</v>
      </c>
      <c r="AS990" s="320">
        <v>2</v>
      </c>
      <c r="AT990" s="320" t="s">
        <v>22</v>
      </c>
      <c r="AU990" s="320">
        <v>3</v>
      </c>
      <c r="AV990" s="320"/>
      <c r="AW990" s="320">
        <v>5</v>
      </c>
      <c r="AX990" s="320">
        <v>4</v>
      </c>
      <c r="AY990" s="320">
        <v>3</v>
      </c>
      <c r="AZ990" s="320">
        <v>5</v>
      </c>
      <c r="BA990" s="320">
        <v>5</v>
      </c>
      <c r="BB990" s="320">
        <v>5</v>
      </c>
      <c r="BC990" s="320"/>
      <c r="BD990" s="320" t="s">
        <v>356</v>
      </c>
      <c r="BE990" s="320" t="s">
        <v>356</v>
      </c>
      <c r="BF990" s="320">
        <v>2</v>
      </c>
      <c r="BG990" s="320"/>
      <c r="BH990" s="320">
        <v>5</v>
      </c>
      <c r="BI990" s="320">
        <v>5</v>
      </c>
      <c r="BJ990" s="320"/>
      <c r="BK990" s="320">
        <v>4</v>
      </c>
      <c r="BL990" s="320">
        <v>4</v>
      </c>
      <c r="BM990" s="320"/>
      <c r="BN990" s="320"/>
      <c r="BO990" s="381">
        <v>43497.509895833333</v>
      </c>
    </row>
    <row r="991" spans="1:67" ht="15" x14ac:dyDescent="0.25">
      <c r="A991" s="244" t="str">
        <f>IFERROR(LOOKUP(H991,BLIOTECAS!$D$2:$D$30,BLIOTECAS!$C$2:$C$30),"N/C")</f>
        <v>F. Educación - Centro de Formación del Profesorado</v>
      </c>
      <c r="B991" s="243" t="str">
        <f>IFERROR(LOOKUP(H991,BLIOTECAS!$D$2:$D$29,BLIOTECAS!$E$2:$E$29),"N/C")</f>
        <v>Humanidades</v>
      </c>
      <c r="C991" s="243">
        <f>LOOKUP(H991,BLIOTECAS!$D$2:$D$30,BLIOTECAS!$F$2:$F$30)</f>
        <v>1</v>
      </c>
      <c r="D991" s="320">
        <v>1008</v>
      </c>
      <c r="E991" s="320"/>
      <c r="F991" s="320"/>
      <c r="G991" s="320">
        <v>1</v>
      </c>
      <c r="H991" s="320">
        <v>12</v>
      </c>
      <c r="I991" s="320"/>
      <c r="J991" s="320">
        <v>3</v>
      </c>
      <c r="K991" s="320">
        <v>1</v>
      </c>
      <c r="L991" s="320"/>
      <c r="M991" s="320">
        <v>12</v>
      </c>
      <c r="N991" s="320"/>
      <c r="O991" s="320"/>
      <c r="P991" s="320"/>
      <c r="Q991" s="320"/>
      <c r="R991" s="320"/>
      <c r="S991" s="320">
        <v>1</v>
      </c>
      <c r="T991" s="320">
        <v>2</v>
      </c>
      <c r="U991" s="320">
        <v>3</v>
      </c>
      <c r="V991" s="320">
        <v>1</v>
      </c>
      <c r="W991" s="320"/>
      <c r="X991" s="320">
        <v>2</v>
      </c>
      <c r="Y991" s="320"/>
      <c r="Z991" s="320"/>
      <c r="AA991" s="320"/>
      <c r="AB991" s="320"/>
      <c r="AC991" s="320"/>
      <c r="AD991" s="320">
        <v>2</v>
      </c>
      <c r="AE991" s="320">
        <v>1</v>
      </c>
      <c r="AF991" s="320">
        <v>1</v>
      </c>
      <c r="AG991" s="320">
        <v>5</v>
      </c>
      <c r="AH991" s="320">
        <v>5</v>
      </c>
      <c r="AI991" s="320">
        <v>5</v>
      </c>
      <c r="AJ991" s="320">
        <v>5</v>
      </c>
      <c r="AK991" s="320">
        <v>1</v>
      </c>
      <c r="AL991" s="320">
        <v>1</v>
      </c>
      <c r="AM991" s="320">
        <v>3</v>
      </c>
      <c r="AN991" s="320">
        <v>2</v>
      </c>
      <c r="AO991" s="320">
        <v>1</v>
      </c>
      <c r="AP991" s="320">
        <v>1</v>
      </c>
      <c r="AQ991" s="320">
        <v>2</v>
      </c>
      <c r="AR991" s="320">
        <v>2</v>
      </c>
      <c r="AS991" s="320">
        <v>2</v>
      </c>
      <c r="AT991" s="320" t="s">
        <v>356</v>
      </c>
      <c r="AU991" s="320">
        <v>2</v>
      </c>
      <c r="AV991" s="320"/>
      <c r="AW991" s="320">
        <v>1</v>
      </c>
      <c r="AX991" s="320">
        <v>1</v>
      </c>
      <c r="AY991" s="320">
        <v>1</v>
      </c>
      <c r="AZ991" s="320">
        <v>1</v>
      </c>
      <c r="BA991" s="320">
        <v>4</v>
      </c>
      <c r="BB991" s="320">
        <v>4</v>
      </c>
      <c r="BC991" s="320"/>
      <c r="BD991" s="320" t="s">
        <v>22</v>
      </c>
      <c r="BE991" s="320" t="s">
        <v>22</v>
      </c>
      <c r="BF991" s="320"/>
      <c r="BG991" s="320"/>
      <c r="BH991" s="320">
        <v>2</v>
      </c>
      <c r="BI991" s="320">
        <v>1</v>
      </c>
      <c r="BJ991" s="320"/>
      <c r="BK991" s="320">
        <v>3</v>
      </c>
      <c r="BL991" s="320">
        <v>3</v>
      </c>
      <c r="BM991" s="320"/>
      <c r="BN991" s="320"/>
      <c r="BO991" s="381">
        <v>43497.510752314818</v>
      </c>
    </row>
    <row r="992" spans="1:67" ht="15" x14ac:dyDescent="0.25">
      <c r="A992" s="244" t="str">
        <f>IFERROR(LOOKUP(H992,BLIOTECAS!$D$2:$D$30,BLIOTECAS!$C$2:$C$30),"N/C")</f>
        <v>F. Filología</v>
      </c>
      <c r="B992" s="243" t="str">
        <f>IFERROR(LOOKUP(H992,BLIOTECAS!$D$2:$D$29,BLIOTECAS!$E$2:$E$29),"N/C")</f>
        <v>Humanidades</v>
      </c>
      <c r="C992" s="243">
        <f>LOOKUP(H992,BLIOTECAS!$D$2:$D$30,BLIOTECAS!$F$2:$F$30)</f>
        <v>1</v>
      </c>
      <c r="D992" s="320">
        <v>1009</v>
      </c>
      <c r="E992" s="320"/>
      <c r="F992" s="320"/>
      <c r="G992" s="320">
        <v>2</v>
      </c>
      <c r="H992" s="320">
        <v>14</v>
      </c>
      <c r="I992" s="320"/>
      <c r="J992" s="320">
        <v>4</v>
      </c>
      <c r="K992" s="320">
        <v>3</v>
      </c>
      <c r="L992" s="320"/>
      <c r="M992" s="320">
        <v>14</v>
      </c>
      <c r="N992" s="320">
        <v>15</v>
      </c>
      <c r="O992" s="320"/>
      <c r="P992" s="320" t="s">
        <v>888</v>
      </c>
      <c r="Q992" s="320"/>
      <c r="R992" s="320"/>
      <c r="S992" s="320">
        <v>4</v>
      </c>
      <c r="T992" s="320">
        <v>4</v>
      </c>
      <c r="U992" s="320">
        <v>3</v>
      </c>
      <c r="V992" s="320">
        <v>4</v>
      </c>
      <c r="W992" s="320"/>
      <c r="X992" s="320">
        <v>2</v>
      </c>
      <c r="Y992" s="320"/>
      <c r="Z992" s="320"/>
      <c r="AA992" s="320"/>
      <c r="AB992" s="320"/>
      <c r="AC992" s="320"/>
      <c r="AD992" s="320">
        <v>4</v>
      </c>
      <c r="AE992" s="320">
        <v>3</v>
      </c>
      <c r="AF992" s="320">
        <v>3</v>
      </c>
      <c r="AG992" s="320">
        <v>4</v>
      </c>
      <c r="AH992" s="320">
        <v>5</v>
      </c>
      <c r="AI992" s="320">
        <v>4</v>
      </c>
      <c r="AJ992" s="320">
        <v>5</v>
      </c>
      <c r="AK992" s="320">
        <v>4</v>
      </c>
      <c r="AL992" s="320">
        <v>3</v>
      </c>
      <c r="AM992" s="320">
        <v>4</v>
      </c>
      <c r="AN992" s="320">
        <v>4</v>
      </c>
      <c r="AO992" s="320">
        <v>4</v>
      </c>
      <c r="AP992" s="320">
        <v>4</v>
      </c>
      <c r="AQ992" s="320">
        <v>4</v>
      </c>
      <c r="AR992" s="320">
        <v>3</v>
      </c>
      <c r="AS992" s="320">
        <v>3</v>
      </c>
      <c r="AT992" s="320" t="s">
        <v>22</v>
      </c>
      <c r="AU992" s="320">
        <v>3</v>
      </c>
      <c r="AV992" s="320"/>
      <c r="AW992" s="320">
        <v>3</v>
      </c>
      <c r="AX992" s="320">
        <v>4</v>
      </c>
      <c r="AY992" s="320">
        <v>4</v>
      </c>
      <c r="AZ992" s="320">
        <v>4</v>
      </c>
      <c r="BA992" s="320">
        <v>4</v>
      </c>
      <c r="BB992" s="320">
        <v>4</v>
      </c>
      <c r="BC992" s="320"/>
      <c r="BD992" s="320" t="s">
        <v>356</v>
      </c>
      <c r="BE992" s="320" t="s">
        <v>22</v>
      </c>
      <c r="BF992" s="320"/>
      <c r="BG992" s="320"/>
      <c r="BH992" s="320">
        <v>4</v>
      </c>
      <c r="BI992" s="320">
        <v>4</v>
      </c>
      <c r="BJ992" s="320"/>
      <c r="BK992" s="320">
        <v>4</v>
      </c>
      <c r="BL992" s="320">
        <v>4</v>
      </c>
      <c r="BM992" s="320"/>
      <c r="BN992" s="320"/>
      <c r="BO992" s="381">
        <v>43497.511018518519</v>
      </c>
    </row>
    <row r="993" spans="1:67" ht="15" x14ac:dyDescent="0.25">
      <c r="A993" s="244" t="str">
        <f>IFERROR(LOOKUP(H993,BLIOTECAS!$D$2:$D$30,BLIOTECAS!$C$2:$C$30),"N/C")</f>
        <v>F. Ciencias Químicas</v>
      </c>
      <c r="B993" s="243" t="str">
        <f>IFERROR(LOOKUP(H993,BLIOTECAS!$D$2:$D$29,BLIOTECAS!$E$2:$E$29),"N/C")</f>
        <v>Ciencias Experimentales</v>
      </c>
      <c r="C993" s="243">
        <f>LOOKUP(H993,BLIOTECAS!$D$2:$D$30,BLIOTECAS!$F$2:$F$30)</f>
        <v>2</v>
      </c>
      <c r="D993" s="320">
        <v>1010</v>
      </c>
      <c r="E993" s="320"/>
      <c r="F993" s="320"/>
      <c r="G993" s="320">
        <v>1</v>
      </c>
      <c r="H993" s="320">
        <v>10</v>
      </c>
      <c r="I993" s="320"/>
      <c r="J993" s="320">
        <v>5</v>
      </c>
      <c r="K993" s="320">
        <v>4</v>
      </c>
      <c r="L993" s="320"/>
      <c r="M993" s="320">
        <v>10</v>
      </c>
      <c r="N993" s="320"/>
      <c r="O993" s="320"/>
      <c r="P993" s="320"/>
      <c r="Q993" s="320"/>
      <c r="R993" s="320"/>
      <c r="S993" s="320">
        <v>4</v>
      </c>
      <c r="T993" s="320">
        <v>4</v>
      </c>
      <c r="U993" s="320">
        <v>4</v>
      </c>
      <c r="V993" s="320">
        <v>4</v>
      </c>
      <c r="W993" s="320">
        <v>1</v>
      </c>
      <c r="X993" s="320"/>
      <c r="Y993" s="320"/>
      <c r="Z993" s="320"/>
      <c r="AA993" s="320"/>
      <c r="AB993" s="320"/>
      <c r="AC993" s="320"/>
      <c r="AD993" s="320">
        <v>5</v>
      </c>
      <c r="AE993" s="320">
        <v>1</v>
      </c>
      <c r="AF993" s="320">
        <v>1</v>
      </c>
      <c r="AG993" s="320">
        <v>3</v>
      </c>
      <c r="AH993" s="320">
        <v>4</v>
      </c>
      <c r="AI993" s="320">
        <v>3</v>
      </c>
      <c r="AJ993" s="320">
        <v>5</v>
      </c>
      <c r="AK993" s="320">
        <v>2</v>
      </c>
      <c r="AL993" s="320">
        <v>5</v>
      </c>
      <c r="AM993" s="320">
        <v>4</v>
      </c>
      <c r="AN993" s="320">
        <v>4</v>
      </c>
      <c r="AO993" s="320">
        <v>4</v>
      </c>
      <c r="AP993" s="320">
        <v>5</v>
      </c>
      <c r="AQ993" s="320">
        <v>4</v>
      </c>
      <c r="AR993" s="320">
        <v>4</v>
      </c>
      <c r="AS993" s="320">
        <v>4</v>
      </c>
      <c r="AT993" s="320" t="s">
        <v>356</v>
      </c>
      <c r="AU993" s="320">
        <v>4</v>
      </c>
      <c r="AV993" s="320"/>
      <c r="AW993" s="320">
        <v>5</v>
      </c>
      <c r="AX993" s="320">
        <v>5</v>
      </c>
      <c r="AY993" s="320">
        <v>5</v>
      </c>
      <c r="AZ993" s="320">
        <v>5</v>
      </c>
      <c r="BA993" s="320">
        <v>5</v>
      </c>
      <c r="BB993" s="320">
        <v>5</v>
      </c>
      <c r="BC993" s="320"/>
      <c r="BD993" s="320" t="s">
        <v>356</v>
      </c>
      <c r="BE993" s="320" t="s">
        <v>356</v>
      </c>
      <c r="BF993" s="320">
        <v>5</v>
      </c>
      <c r="BG993" s="320"/>
      <c r="BH993" s="320">
        <v>5</v>
      </c>
      <c r="BI993" s="320">
        <v>5</v>
      </c>
      <c r="BJ993" s="320"/>
      <c r="BK993" s="320">
        <v>5</v>
      </c>
      <c r="BL993" s="320">
        <v>5</v>
      </c>
      <c r="BM993" s="320"/>
      <c r="BN993" s="320"/>
      <c r="BO993" s="381">
        <v>43497.51121527778</v>
      </c>
    </row>
    <row r="994" spans="1:67" ht="15" x14ac:dyDescent="0.25">
      <c r="A994" s="244" t="str">
        <f>IFERROR(LOOKUP(H994,BLIOTECAS!$D$2:$D$30,BLIOTECAS!$C$2:$C$30),"N/C")</f>
        <v>F. Educación - Centro de Formación del Profesorado</v>
      </c>
      <c r="B994" s="243" t="str">
        <f>IFERROR(LOOKUP(H994,BLIOTECAS!$D$2:$D$29,BLIOTECAS!$E$2:$E$29),"N/C")</f>
        <v>Humanidades</v>
      </c>
      <c r="C994" s="243">
        <f>LOOKUP(H994,BLIOTECAS!$D$2:$D$30,BLIOTECAS!$F$2:$F$30)</f>
        <v>1</v>
      </c>
      <c r="D994" s="320">
        <v>1011</v>
      </c>
      <c r="E994" s="320"/>
      <c r="F994" s="320"/>
      <c r="G994" s="320">
        <v>1</v>
      </c>
      <c r="H994" s="320">
        <v>12</v>
      </c>
      <c r="I994" s="320"/>
      <c r="J994" s="320">
        <v>4</v>
      </c>
      <c r="K994" s="320">
        <v>3</v>
      </c>
      <c r="L994" s="320"/>
      <c r="M994" s="320">
        <v>12</v>
      </c>
      <c r="N994" s="320"/>
      <c r="O994" s="320"/>
      <c r="P994" s="320" t="s">
        <v>340</v>
      </c>
      <c r="Q994" s="320"/>
      <c r="R994" s="320"/>
      <c r="S994" s="320">
        <v>5</v>
      </c>
      <c r="T994" s="320">
        <v>4</v>
      </c>
      <c r="U994" s="320">
        <v>5</v>
      </c>
      <c r="V994" s="320">
        <v>3</v>
      </c>
      <c r="W994" s="320">
        <v>1</v>
      </c>
      <c r="X994" s="320"/>
      <c r="Y994" s="320"/>
      <c r="Z994" s="320"/>
      <c r="AA994" s="320"/>
      <c r="AB994" s="320"/>
      <c r="AC994" s="320"/>
      <c r="AD994" s="320">
        <v>2</v>
      </c>
      <c r="AE994" s="320">
        <v>2</v>
      </c>
      <c r="AF994" s="320">
        <v>2</v>
      </c>
      <c r="AG994" s="320">
        <v>2</v>
      </c>
      <c r="AH994" s="320">
        <v>4</v>
      </c>
      <c r="AI994" s="320">
        <v>5</v>
      </c>
      <c r="AJ994" s="320">
        <v>5</v>
      </c>
      <c r="AK994" s="320">
        <v>4</v>
      </c>
      <c r="AL994" s="320">
        <v>4</v>
      </c>
      <c r="AM994" s="320">
        <v>3</v>
      </c>
      <c r="AN994" s="320">
        <v>4</v>
      </c>
      <c r="AO994" s="320">
        <v>4</v>
      </c>
      <c r="AP994" s="320">
        <v>3</v>
      </c>
      <c r="AQ994" s="320">
        <v>3</v>
      </c>
      <c r="AR994" s="320">
        <v>2</v>
      </c>
      <c r="AS994" s="320">
        <v>4</v>
      </c>
      <c r="AT994" s="320" t="s">
        <v>22</v>
      </c>
      <c r="AU994" s="320">
        <v>3</v>
      </c>
      <c r="AV994" s="320"/>
      <c r="AW994" s="320">
        <v>4</v>
      </c>
      <c r="AX994" s="320">
        <v>4</v>
      </c>
      <c r="AY994" s="320">
        <v>4</v>
      </c>
      <c r="AZ994" s="320">
        <v>5</v>
      </c>
      <c r="BA994" s="320">
        <v>5</v>
      </c>
      <c r="BB994" s="320">
        <v>5</v>
      </c>
      <c r="BC994" s="320"/>
      <c r="BD994" s="320" t="s">
        <v>22</v>
      </c>
      <c r="BE994" s="320" t="s">
        <v>22</v>
      </c>
      <c r="BF994" s="320">
        <v>3</v>
      </c>
      <c r="BG994" s="320"/>
      <c r="BH994" s="320">
        <v>2</v>
      </c>
      <c r="BI994" s="320">
        <v>2</v>
      </c>
      <c r="BJ994" s="320"/>
      <c r="BK994" s="320">
        <v>3</v>
      </c>
      <c r="BL994" s="320">
        <v>3</v>
      </c>
      <c r="BM994" s="320"/>
      <c r="BN994" s="320"/>
      <c r="BO994" s="381">
        <v>43497.511354166665</v>
      </c>
    </row>
    <row r="995" spans="1:67" ht="15" x14ac:dyDescent="0.25">
      <c r="A995" s="244" t="str">
        <f>IFERROR(LOOKUP(H995,BLIOTECAS!$D$2:$D$30,BLIOTECAS!$C$2:$C$30),"N/C")</f>
        <v>F. Informática</v>
      </c>
      <c r="B995" s="243" t="str">
        <f>IFERROR(LOOKUP(H995,BLIOTECAS!$D$2:$D$29,BLIOTECAS!$E$2:$E$29),"N/C")</f>
        <v>Ciencias Experimentales</v>
      </c>
      <c r="C995" s="243">
        <f>LOOKUP(H995,BLIOTECAS!$D$2:$D$30,BLIOTECAS!$F$2:$F$30)</f>
        <v>2</v>
      </c>
      <c r="D995" s="320">
        <v>1012</v>
      </c>
      <c r="E995" s="320"/>
      <c r="F995" s="320"/>
      <c r="G995" s="320">
        <v>1</v>
      </c>
      <c r="H995" s="320">
        <v>17</v>
      </c>
      <c r="I995" s="320"/>
      <c r="J995" s="320">
        <v>3</v>
      </c>
      <c r="K995" s="320">
        <v>2</v>
      </c>
      <c r="L995" s="320"/>
      <c r="M995" s="320">
        <v>8</v>
      </c>
      <c r="N995" s="320">
        <v>17</v>
      </c>
      <c r="O995" s="320"/>
      <c r="P995" s="320"/>
      <c r="Q995" s="320"/>
      <c r="R995" s="320"/>
      <c r="S995" s="320">
        <v>5</v>
      </c>
      <c r="T995" s="320">
        <v>5</v>
      </c>
      <c r="U995" s="320">
        <v>4</v>
      </c>
      <c r="V995" s="320">
        <v>3</v>
      </c>
      <c r="W995" s="320">
        <v>1</v>
      </c>
      <c r="X995" s="320"/>
      <c r="Y995" s="320"/>
      <c r="Z995" s="320"/>
      <c r="AA995" s="321"/>
      <c r="AB995" s="320"/>
      <c r="AC995" s="320"/>
      <c r="AD995" s="320">
        <v>1</v>
      </c>
      <c r="AE995" s="320">
        <v>1</v>
      </c>
      <c r="AF995" s="320">
        <v>1</v>
      </c>
      <c r="AG995" s="320">
        <v>1</v>
      </c>
      <c r="AH995" s="320">
        <v>5</v>
      </c>
      <c r="AI995" s="320">
        <v>5</v>
      </c>
      <c r="AJ995" s="320">
        <v>2</v>
      </c>
      <c r="AK995" s="320">
        <v>1</v>
      </c>
      <c r="AL995" s="320">
        <v>3</v>
      </c>
      <c r="AM995" s="320">
        <v>3</v>
      </c>
      <c r="AN995" s="320">
        <v>3</v>
      </c>
      <c r="AO995" s="320">
        <v>3</v>
      </c>
      <c r="AP995" s="320">
        <v>3</v>
      </c>
      <c r="AQ995" s="320">
        <v>3</v>
      </c>
      <c r="AR995" s="320">
        <v>3</v>
      </c>
      <c r="AS995" s="320">
        <v>3</v>
      </c>
      <c r="AT995" s="320" t="s">
        <v>22</v>
      </c>
      <c r="AU995" s="320">
        <v>2</v>
      </c>
      <c r="AV995" s="320"/>
      <c r="AW995" s="320">
        <v>3</v>
      </c>
      <c r="AX995" s="320">
        <v>3</v>
      </c>
      <c r="AY995" s="320">
        <v>3</v>
      </c>
      <c r="AZ995" s="320">
        <v>3</v>
      </c>
      <c r="BA995" s="320">
        <v>4</v>
      </c>
      <c r="BB995" s="320">
        <v>4</v>
      </c>
      <c r="BC995" s="320"/>
      <c r="BD995" s="320" t="s">
        <v>356</v>
      </c>
      <c r="BE995" s="320" t="s">
        <v>356</v>
      </c>
      <c r="BF995" s="320">
        <v>3</v>
      </c>
      <c r="BG995" s="320"/>
      <c r="BH995" s="320">
        <v>3</v>
      </c>
      <c r="BI995" s="320">
        <v>3</v>
      </c>
      <c r="BJ995" s="320"/>
      <c r="BK995" s="320">
        <v>3</v>
      </c>
      <c r="BL995" s="320">
        <v>3</v>
      </c>
      <c r="BM995" s="320"/>
      <c r="BN995" s="320"/>
      <c r="BO995" s="381">
        <v>43497.511388888888</v>
      </c>
    </row>
    <row r="996" spans="1:67" ht="15" x14ac:dyDescent="0.25">
      <c r="A996" s="244" t="str">
        <f>IFERROR(LOOKUP(H996,BLIOTECAS!$D$2:$D$30,BLIOTECAS!$C$2:$C$30),"N/C")</f>
        <v>F. Ciencias Químicas</v>
      </c>
      <c r="B996" s="243" t="str">
        <f>IFERROR(LOOKUP(H996,BLIOTECAS!$D$2:$D$29,BLIOTECAS!$E$2:$E$29),"N/C")</f>
        <v>Ciencias Experimentales</v>
      </c>
      <c r="C996" s="243">
        <f>LOOKUP(H996,BLIOTECAS!$D$2:$D$30,BLIOTECAS!$F$2:$F$30)</f>
        <v>2</v>
      </c>
      <c r="D996" s="320">
        <v>1013</v>
      </c>
      <c r="E996" s="320"/>
      <c r="F996" s="320"/>
      <c r="G996" s="320">
        <v>1</v>
      </c>
      <c r="H996" s="320">
        <v>10</v>
      </c>
      <c r="I996" s="320"/>
      <c r="J996" s="320">
        <v>4</v>
      </c>
      <c r="K996" s="320">
        <v>1</v>
      </c>
      <c r="L996" s="320"/>
      <c r="M996" s="320">
        <v>10</v>
      </c>
      <c r="N996" s="320">
        <v>29</v>
      </c>
      <c r="O996" s="320"/>
      <c r="P996" s="320"/>
      <c r="Q996" s="320"/>
      <c r="R996" s="320"/>
      <c r="S996" s="320">
        <v>5</v>
      </c>
      <c r="T996" s="320">
        <v>4</v>
      </c>
      <c r="U996" s="320">
        <v>4</v>
      </c>
      <c r="V996" s="320">
        <v>2</v>
      </c>
      <c r="W996" s="320"/>
      <c r="X996" s="320">
        <v>2</v>
      </c>
      <c r="Y996" s="320"/>
      <c r="Z996" s="320"/>
      <c r="AA996" s="320"/>
      <c r="AB996" s="320"/>
      <c r="AC996" s="320"/>
      <c r="AD996" s="320">
        <v>3</v>
      </c>
      <c r="AE996" s="320">
        <v>1</v>
      </c>
      <c r="AF996" s="320">
        <v>1</v>
      </c>
      <c r="AG996" s="320">
        <v>3</v>
      </c>
      <c r="AH996" s="320">
        <v>4</v>
      </c>
      <c r="AI996" s="320">
        <v>4</v>
      </c>
      <c r="AJ996" s="320">
        <v>4</v>
      </c>
      <c r="AK996" s="320">
        <v>2</v>
      </c>
      <c r="AL996" s="320">
        <v>1</v>
      </c>
      <c r="AM996" s="320">
        <v>3</v>
      </c>
      <c r="AN996" s="320">
        <v>4</v>
      </c>
      <c r="AO996" s="320">
        <v>4</v>
      </c>
      <c r="AP996" s="320">
        <v>5</v>
      </c>
      <c r="AQ996" s="320">
        <v>3</v>
      </c>
      <c r="AR996" s="320">
        <v>2</v>
      </c>
      <c r="AS996" s="320">
        <v>4</v>
      </c>
      <c r="AT996" s="320" t="s">
        <v>22</v>
      </c>
      <c r="AU996" s="320">
        <v>2</v>
      </c>
      <c r="AV996" s="320"/>
      <c r="AW996" s="320">
        <v>5</v>
      </c>
      <c r="AX996" s="320">
        <v>3</v>
      </c>
      <c r="AY996" s="320">
        <v>4</v>
      </c>
      <c r="AZ996" s="320">
        <v>4</v>
      </c>
      <c r="BA996" s="320">
        <v>5</v>
      </c>
      <c r="BB996" s="320">
        <v>5</v>
      </c>
      <c r="BC996" s="320"/>
      <c r="BD996" s="320" t="s">
        <v>22</v>
      </c>
      <c r="BE996" s="320" t="s">
        <v>22</v>
      </c>
      <c r="BF996" s="320"/>
      <c r="BG996" s="320"/>
      <c r="BH996" s="320">
        <v>5</v>
      </c>
      <c r="BI996" s="320">
        <v>4</v>
      </c>
      <c r="BJ996" s="320"/>
      <c r="BK996" s="320">
        <v>4</v>
      </c>
      <c r="BL996" s="320">
        <v>3</v>
      </c>
      <c r="BM996" s="320"/>
      <c r="BN996" s="320"/>
      <c r="BO996" s="381">
        <v>43497.51158564815</v>
      </c>
    </row>
    <row r="997" spans="1:67" ht="15" x14ac:dyDescent="0.25">
      <c r="A997" s="244" t="str">
        <f>IFERROR(LOOKUP(H997,BLIOTECAS!$D$2:$D$30,BLIOTECAS!$C$2:$C$30),"N/C")</f>
        <v>F. Farmacia</v>
      </c>
      <c r="B997" s="243" t="str">
        <f>IFERROR(LOOKUP(H997,BLIOTECAS!$D$2:$D$29,BLIOTECAS!$E$2:$E$29),"N/C")</f>
        <v>Ciencias de la Salud</v>
      </c>
      <c r="C997" s="243">
        <f>LOOKUP(H997,BLIOTECAS!$D$2:$D$30,BLIOTECAS!$F$2:$F$30)</f>
        <v>4</v>
      </c>
      <c r="D997" s="320">
        <v>1014</v>
      </c>
      <c r="E997" s="320"/>
      <c r="F997" s="320"/>
      <c r="G997" s="320">
        <v>1</v>
      </c>
      <c r="H997" s="320">
        <v>13</v>
      </c>
      <c r="I997" s="320"/>
      <c r="J997" s="320">
        <v>4</v>
      </c>
      <c r="K997" s="320">
        <v>5</v>
      </c>
      <c r="L997" s="320"/>
      <c r="M997" s="320">
        <v>13</v>
      </c>
      <c r="N997" s="320">
        <v>18</v>
      </c>
      <c r="O997" s="320">
        <v>19</v>
      </c>
      <c r="P997" s="320"/>
      <c r="Q997" s="320"/>
      <c r="R997" s="320"/>
      <c r="S997" s="320">
        <v>3</v>
      </c>
      <c r="T997" s="320">
        <v>3</v>
      </c>
      <c r="U997" s="320">
        <v>3</v>
      </c>
      <c r="V997" s="320">
        <v>2</v>
      </c>
      <c r="W997" s="320"/>
      <c r="X997" s="320"/>
      <c r="Y997" s="320"/>
      <c r="Z997" s="320">
        <v>4</v>
      </c>
      <c r="AA997" s="320">
        <v>23</v>
      </c>
      <c r="AB997" s="320"/>
      <c r="AC997" s="320"/>
      <c r="AD997" s="320">
        <v>5</v>
      </c>
      <c r="AE997" s="320">
        <v>1</v>
      </c>
      <c r="AF997" s="320">
        <v>4</v>
      </c>
      <c r="AG997" s="320">
        <v>1</v>
      </c>
      <c r="AH997" s="320">
        <v>5</v>
      </c>
      <c r="AI997" s="320">
        <v>3</v>
      </c>
      <c r="AJ997" s="320">
        <v>5</v>
      </c>
      <c r="AK997" s="320">
        <v>1</v>
      </c>
      <c r="AL997" s="320">
        <v>4</v>
      </c>
      <c r="AM997" s="320">
        <v>4</v>
      </c>
      <c r="AN997" s="320">
        <v>4</v>
      </c>
      <c r="AO997" s="320">
        <v>4</v>
      </c>
      <c r="AP997" s="320">
        <v>4</v>
      </c>
      <c r="AQ997" s="320">
        <v>4</v>
      </c>
      <c r="AR997" s="320">
        <v>3</v>
      </c>
      <c r="AS997" s="320">
        <v>4</v>
      </c>
      <c r="AT997" s="320" t="s">
        <v>22</v>
      </c>
      <c r="AU997" s="320">
        <v>3</v>
      </c>
      <c r="AV997" s="320"/>
      <c r="AW997" s="320">
        <v>5</v>
      </c>
      <c r="AX997" s="320">
        <v>4</v>
      </c>
      <c r="AY997" s="320">
        <v>4</v>
      </c>
      <c r="AZ997" s="320">
        <v>4</v>
      </c>
      <c r="BA997" s="320">
        <v>4</v>
      </c>
      <c r="BB997" s="320">
        <v>5</v>
      </c>
      <c r="BC997" s="320"/>
      <c r="BD997" s="320" t="s">
        <v>22</v>
      </c>
      <c r="BE997" s="320" t="s">
        <v>22</v>
      </c>
      <c r="BF997" s="320"/>
      <c r="BG997" s="320"/>
      <c r="BH997" s="320">
        <v>4</v>
      </c>
      <c r="BI997" s="320">
        <v>4</v>
      </c>
      <c r="BJ997" s="320"/>
      <c r="BK997" s="320">
        <v>4</v>
      </c>
      <c r="BL997" s="320"/>
      <c r="BM997" s="320"/>
      <c r="BN997" s="320"/>
      <c r="BO997" s="381">
        <v>43497.511701388888</v>
      </c>
    </row>
    <row r="998" spans="1:67" ht="15" x14ac:dyDescent="0.25">
      <c r="A998" s="244" t="str">
        <f>IFERROR(LOOKUP(H998,BLIOTECAS!$D$2:$D$30,BLIOTECAS!$C$2:$C$30),"N/C")</f>
        <v>F. Ciencias Políticas y Sociología</v>
      </c>
      <c r="B998" s="243" t="str">
        <f>IFERROR(LOOKUP(H998,BLIOTECAS!$D$2:$D$29,BLIOTECAS!$E$2:$E$29),"N/C")</f>
        <v>Ciencias Sociales</v>
      </c>
      <c r="C998" s="243">
        <f>LOOKUP(H998,BLIOTECAS!$D$2:$D$30,BLIOTECAS!$F$2:$F$30)</f>
        <v>3</v>
      </c>
      <c r="D998" s="320">
        <v>1015</v>
      </c>
      <c r="E998" s="320"/>
      <c r="F998" s="320"/>
      <c r="G998" s="320">
        <v>1</v>
      </c>
      <c r="H998" s="320">
        <v>9</v>
      </c>
      <c r="I998" s="320"/>
      <c r="J998" s="320">
        <v>3</v>
      </c>
      <c r="K998" s="320">
        <v>3</v>
      </c>
      <c r="L998" s="320"/>
      <c r="M998" s="320">
        <v>9</v>
      </c>
      <c r="N998" s="320"/>
      <c r="O998" s="320"/>
      <c r="P998" s="320"/>
      <c r="Q998" s="320"/>
      <c r="R998" s="320"/>
      <c r="S998" s="320">
        <v>3</v>
      </c>
      <c r="T998" s="320">
        <v>5</v>
      </c>
      <c r="U998" s="320">
        <v>4</v>
      </c>
      <c r="V998" s="320">
        <v>3</v>
      </c>
      <c r="W998" s="320">
        <v>1</v>
      </c>
      <c r="X998" s="320"/>
      <c r="Y998" s="320"/>
      <c r="Z998" s="320"/>
      <c r="AA998" s="320"/>
      <c r="AB998" s="320"/>
      <c r="AC998" s="320"/>
      <c r="AD998" s="320">
        <v>2</v>
      </c>
      <c r="AE998" s="320">
        <v>3</v>
      </c>
      <c r="AF998" s="320">
        <v>3</v>
      </c>
      <c r="AG998" s="320">
        <v>5</v>
      </c>
      <c r="AH998" s="320">
        <v>5</v>
      </c>
      <c r="AI998" s="320">
        <v>5</v>
      </c>
      <c r="AJ998" s="320">
        <v>5</v>
      </c>
      <c r="AK998" s="320">
        <v>4</v>
      </c>
      <c r="AL998" s="320">
        <v>6</v>
      </c>
      <c r="AM998" s="320">
        <v>4</v>
      </c>
      <c r="AN998" s="320">
        <v>2</v>
      </c>
      <c r="AO998" s="320">
        <v>5</v>
      </c>
      <c r="AP998" s="320">
        <v>5</v>
      </c>
      <c r="AQ998" s="320">
        <v>4</v>
      </c>
      <c r="AR998" s="320">
        <v>3</v>
      </c>
      <c r="AS998" s="320">
        <v>3</v>
      </c>
      <c r="AT998" s="320" t="s">
        <v>22</v>
      </c>
      <c r="AU998" s="320">
        <v>4</v>
      </c>
      <c r="AV998" s="320"/>
      <c r="AW998" s="320">
        <v>5</v>
      </c>
      <c r="AX998" s="320">
        <v>2</v>
      </c>
      <c r="AY998" s="320">
        <v>4</v>
      </c>
      <c r="AZ998" s="320">
        <v>5</v>
      </c>
      <c r="BA998" s="320">
        <v>4</v>
      </c>
      <c r="BB998" s="320">
        <v>5</v>
      </c>
      <c r="BC998" s="320"/>
      <c r="BD998" s="320" t="s">
        <v>22</v>
      </c>
      <c r="BE998" s="320" t="s">
        <v>22</v>
      </c>
      <c r="BF998" s="320"/>
      <c r="BG998" s="320"/>
      <c r="BH998" s="320">
        <v>3</v>
      </c>
      <c r="BI998" s="320">
        <v>4</v>
      </c>
      <c r="BJ998" s="320"/>
      <c r="BK998" s="320">
        <v>4</v>
      </c>
      <c r="BL998" s="320"/>
      <c r="BM998" s="320"/>
      <c r="BN998" s="320"/>
      <c r="BO998" s="381">
        <v>43497.512511574074</v>
      </c>
    </row>
    <row r="999" spans="1:67" ht="15" x14ac:dyDescent="0.25">
      <c r="A999" s="244" t="str">
        <f>IFERROR(LOOKUP(H999,BLIOTECAS!$D$2:$D$30,BLIOTECAS!$C$2:$C$30),"N/C")</f>
        <v>F. Veterinaria</v>
      </c>
      <c r="B999" s="243" t="str">
        <f>IFERROR(LOOKUP(H999,BLIOTECAS!$D$2:$D$29,BLIOTECAS!$E$2:$E$29),"N/C")</f>
        <v>Ciencias de la Salud</v>
      </c>
      <c r="C999" s="243">
        <f>LOOKUP(H999,BLIOTECAS!$D$2:$D$30,BLIOTECAS!$F$2:$F$30)</f>
        <v>4</v>
      </c>
      <c r="D999" s="320">
        <v>1016</v>
      </c>
      <c r="E999" s="320"/>
      <c r="F999" s="320"/>
      <c r="G999" s="320">
        <v>1</v>
      </c>
      <c r="H999" s="320">
        <v>21</v>
      </c>
      <c r="I999" s="320"/>
      <c r="J999" s="320">
        <v>4</v>
      </c>
      <c r="K999" s="320">
        <v>1</v>
      </c>
      <c r="L999" s="320"/>
      <c r="M999" s="320">
        <v>21</v>
      </c>
      <c r="N999" s="320">
        <v>29</v>
      </c>
      <c r="O999" s="320"/>
      <c r="P999" s="320"/>
      <c r="Q999" s="320"/>
      <c r="R999" s="320"/>
      <c r="S999" s="320">
        <v>3</v>
      </c>
      <c r="T999" s="320">
        <v>4</v>
      </c>
      <c r="U999" s="320">
        <v>4</v>
      </c>
      <c r="V999" s="320">
        <v>4</v>
      </c>
      <c r="W999" s="320"/>
      <c r="X999" s="320">
        <v>2</v>
      </c>
      <c r="Y999" s="320"/>
      <c r="Z999" s="320">
        <v>4</v>
      </c>
      <c r="AA999" s="320">
        <v>6</v>
      </c>
      <c r="AB999" s="320"/>
      <c r="AC999" s="320"/>
      <c r="AD999" s="320">
        <v>1</v>
      </c>
      <c r="AE999" s="320">
        <v>1</v>
      </c>
      <c r="AF999" s="320">
        <v>1</v>
      </c>
      <c r="AG999" s="320">
        <v>1</v>
      </c>
      <c r="AH999" s="320">
        <v>4</v>
      </c>
      <c r="AI999" s="320">
        <v>1</v>
      </c>
      <c r="AJ999" s="320">
        <v>5</v>
      </c>
      <c r="AK999" s="320">
        <v>1</v>
      </c>
      <c r="AL999" s="320">
        <v>4</v>
      </c>
      <c r="AM999" s="320">
        <v>5</v>
      </c>
      <c r="AN999" s="320">
        <v>5</v>
      </c>
      <c r="AO999" s="320">
        <v>4</v>
      </c>
      <c r="AP999" s="320">
        <v>4</v>
      </c>
      <c r="AQ999" s="320">
        <v>3</v>
      </c>
      <c r="AR999" s="320">
        <v>3</v>
      </c>
      <c r="AS999" s="320">
        <v>4</v>
      </c>
      <c r="AT999" s="320" t="s">
        <v>22</v>
      </c>
      <c r="AU999" s="320">
        <v>1</v>
      </c>
      <c r="AV999" s="320"/>
      <c r="AW999" s="320">
        <v>5</v>
      </c>
      <c r="AX999" s="320">
        <v>1</v>
      </c>
      <c r="AY999" s="320">
        <v>3</v>
      </c>
      <c r="AZ999" s="320">
        <v>5</v>
      </c>
      <c r="BA999" s="320">
        <v>5</v>
      </c>
      <c r="BB999" s="320">
        <v>5</v>
      </c>
      <c r="BC999" s="320"/>
      <c r="BD999" s="320" t="s">
        <v>22</v>
      </c>
      <c r="BE999" s="320" t="s">
        <v>22</v>
      </c>
      <c r="BF999" s="320"/>
      <c r="BG999" s="320"/>
      <c r="BH999" s="320">
        <v>4</v>
      </c>
      <c r="BI999" s="320">
        <v>4</v>
      </c>
      <c r="BJ999" s="320"/>
      <c r="BK999" s="320">
        <v>4</v>
      </c>
      <c r="BL999" s="320">
        <v>4</v>
      </c>
      <c r="BM999" s="320"/>
      <c r="BN999" s="320"/>
      <c r="BO999" s="381">
        <v>43497.51253472222</v>
      </c>
    </row>
    <row r="1000" spans="1:67" ht="15" x14ac:dyDescent="0.25">
      <c r="A1000" s="244" t="str">
        <f>IFERROR(LOOKUP(H1000,BLIOTECAS!$D$2:$D$30,BLIOTECAS!$C$2:$C$30),"N/C")</f>
        <v>F. Informática</v>
      </c>
      <c r="B1000" s="243" t="str">
        <f>IFERROR(LOOKUP(H1000,BLIOTECAS!$D$2:$D$29,BLIOTECAS!$E$2:$E$29),"N/C")</f>
        <v>Ciencias Experimentales</v>
      </c>
      <c r="C1000" s="243">
        <f>LOOKUP(H1000,BLIOTECAS!$D$2:$D$30,BLIOTECAS!$F$2:$F$30)</f>
        <v>2</v>
      </c>
      <c r="D1000" s="320">
        <v>1017</v>
      </c>
      <c r="E1000" s="320"/>
      <c r="F1000" s="320"/>
      <c r="G1000" s="320">
        <v>1</v>
      </c>
      <c r="H1000" s="320">
        <v>17</v>
      </c>
      <c r="I1000" s="320"/>
      <c r="J1000" s="320">
        <v>4</v>
      </c>
      <c r="K1000" s="320">
        <v>2</v>
      </c>
      <c r="L1000" s="320"/>
      <c r="M1000" s="320">
        <v>8</v>
      </c>
      <c r="N1000" s="320">
        <v>17</v>
      </c>
      <c r="O1000" s="320">
        <v>29</v>
      </c>
      <c r="P1000" s="320"/>
      <c r="Q1000" s="320"/>
      <c r="R1000" s="320"/>
      <c r="S1000" s="320">
        <v>5</v>
      </c>
      <c r="T1000" s="320">
        <v>4</v>
      </c>
      <c r="U1000" s="320">
        <v>4</v>
      </c>
      <c r="V1000" s="320">
        <v>4</v>
      </c>
      <c r="W1000" s="320"/>
      <c r="X1000" s="320">
        <v>2</v>
      </c>
      <c r="Y1000" s="320"/>
      <c r="Z1000" s="320"/>
      <c r="AA1000" s="320"/>
      <c r="AB1000" s="320"/>
      <c r="AC1000" s="320"/>
      <c r="AD1000" s="320">
        <v>3</v>
      </c>
      <c r="AE1000" s="320">
        <v>2</v>
      </c>
      <c r="AF1000" s="320">
        <v>2</v>
      </c>
      <c r="AG1000" s="320">
        <v>4</v>
      </c>
      <c r="AH1000" s="320">
        <v>5</v>
      </c>
      <c r="AI1000" s="320">
        <v>4</v>
      </c>
      <c r="AJ1000" s="320">
        <v>5</v>
      </c>
      <c r="AK1000" s="320">
        <v>1</v>
      </c>
      <c r="AL1000" s="320">
        <v>4</v>
      </c>
      <c r="AM1000" s="320">
        <v>3</v>
      </c>
      <c r="AN1000" s="320">
        <v>3</v>
      </c>
      <c r="AO1000" s="320">
        <v>4</v>
      </c>
      <c r="AP1000" s="320">
        <v>4</v>
      </c>
      <c r="AQ1000" s="320">
        <v>5</v>
      </c>
      <c r="AR1000" s="320">
        <v>4</v>
      </c>
      <c r="AS1000" s="320">
        <v>4</v>
      </c>
      <c r="AT1000" s="320" t="s">
        <v>22</v>
      </c>
      <c r="AU1000" s="320">
        <v>3</v>
      </c>
      <c r="AV1000" s="320"/>
      <c r="AW1000" s="320">
        <v>4</v>
      </c>
      <c r="AX1000" s="320">
        <v>4</v>
      </c>
      <c r="AY1000" s="320">
        <v>3</v>
      </c>
      <c r="AZ1000" s="320">
        <v>4</v>
      </c>
      <c r="BA1000" s="320">
        <v>5</v>
      </c>
      <c r="BB1000" s="320">
        <v>5</v>
      </c>
      <c r="BC1000" s="320"/>
      <c r="BD1000" s="320" t="s">
        <v>22</v>
      </c>
      <c r="BE1000" s="320" t="s">
        <v>22</v>
      </c>
      <c r="BF1000" s="320"/>
      <c r="BG1000" s="320"/>
      <c r="BH1000" s="320">
        <v>4</v>
      </c>
      <c r="BI1000" s="320">
        <v>4</v>
      </c>
      <c r="BJ1000" s="320"/>
      <c r="BK1000" s="320">
        <v>4</v>
      </c>
      <c r="BL1000" s="320">
        <v>4</v>
      </c>
      <c r="BM1000" s="320"/>
      <c r="BN1000" s="320"/>
      <c r="BO1000" s="381">
        <v>43497.512870370374</v>
      </c>
    </row>
    <row r="1001" spans="1:67" ht="15" x14ac:dyDescent="0.25">
      <c r="A1001" s="244" t="str">
        <f>IFERROR(LOOKUP(H1001,BLIOTECAS!$D$2:$D$30,BLIOTECAS!$C$2:$C$30),"N/C")</f>
        <v>F. Farmacia</v>
      </c>
      <c r="B1001" s="243" t="str">
        <f>IFERROR(LOOKUP(H1001,BLIOTECAS!$D$2:$D$29,BLIOTECAS!$E$2:$E$29),"N/C")</f>
        <v>Ciencias de la Salud</v>
      </c>
      <c r="C1001" s="243">
        <f>LOOKUP(H1001,BLIOTECAS!$D$2:$D$30,BLIOTECAS!$F$2:$F$30)</f>
        <v>4</v>
      </c>
      <c r="D1001" s="320">
        <v>1018</v>
      </c>
      <c r="E1001" s="320"/>
      <c r="F1001" s="320"/>
      <c r="G1001" s="320">
        <v>1</v>
      </c>
      <c r="H1001" s="320">
        <v>13</v>
      </c>
      <c r="I1001" s="320"/>
      <c r="J1001" s="320">
        <v>4</v>
      </c>
      <c r="K1001" s="320">
        <v>3</v>
      </c>
      <c r="L1001" s="320"/>
      <c r="M1001" s="320">
        <v>19</v>
      </c>
      <c r="N1001" s="320">
        <v>29</v>
      </c>
      <c r="O1001" s="320">
        <v>13</v>
      </c>
      <c r="P1001" s="320"/>
      <c r="Q1001" s="320"/>
      <c r="R1001" s="320"/>
      <c r="S1001" s="320">
        <v>4</v>
      </c>
      <c r="T1001" s="320">
        <v>3</v>
      </c>
      <c r="U1001" s="320">
        <v>3</v>
      </c>
      <c r="V1001" s="320">
        <v>4</v>
      </c>
      <c r="W1001" s="320"/>
      <c r="X1001" s="320">
        <v>2</v>
      </c>
      <c r="Y1001" s="320"/>
      <c r="Z1001" s="320"/>
      <c r="AA1001" s="320"/>
      <c r="AB1001" s="320"/>
      <c r="AC1001" s="320"/>
      <c r="AD1001" s="320">
        <v>2</v>
      </c>
      <c r="AE1001" s="320">
        <v>2</v>
      </c>
      <c r="AF1001" s="320">
        <v>3</v>
      </c>
      <c r="AG1001" s="320">
        <v>3</v>
      </c>
      <c r="AH1001" s="320">
        <v>4</v>
      </c>
      <c r="AI1001" s="320">
        <v>4</v>
      </c>
      <c r="AJ1001" s="320">
        <v>5</v>
      </c>
      <c r="AK1001" s="320">
        <v>2</v>
      </c>
      <c r="AL1001" s="320">
        <v>4</v>
      </c>
      <c r="AM1001" s="320">
        <v>3</v>
      </c>
      <c r="AN1001" s="320">
        <v>4</v>
      </c>
      <c r="AO1001" s="320">
        <v>4</v>
      </c>
      <c r="AP1001" s="320">
        <v>5</v>
      </c>
      <c r="AQ1001" s="320">
        <v>4</v>
      </c>
      <c r="AR1001" s="320">
        <v>3</v>
      </c>
      <c r="AS1001" s="320">
        <v>4</v>
      </c>
      <c r="AT1001" s="320" t="s">
        <v>22</v>
      </c>
      <c r="AU1001" s="320">
        <v>4</v>
      </c>
      <c r="AV1001" s="320"/>
      <c r="AW1001" s="320">
        <v>5</v>
      </c>
      <c r="AX1001" s="320">
        <v>5</v>
      </c>
      <c r="AY1001" s="320">
        <v>5</v>
      </c>
      <c r="AZ1001" s="320">
        <v>5</v>
      </c>
      <c r="BA1001" s="320">
        <v>5</v>
      </c>
      <c r="BB1001" s="320">
        <v>5</v>
      </c>
      <c r="BC1001" s="320"/>
      <c r="BD1001" s="320" t="s">
        <v>22</v>
      </c>
      <c r="BE1001" s="320" t="s">
        <v>22</v>
      </c>
      <c r="BF1001" s="320">
        <v>1</v>
      </c>
      <c r="BG1001" s="320"/>
      <c r="BH1001" s="320">
        <v>5</v>
      </c>
      <c r="BI1001" s="320">
        <v>4</v>
      </c>
      <c r="BJ1001" s="320"/>
      <c r="BK1001" s="320">
        <v>3</v>
      </c>
      <c r="BL1001" s="320">
        <v>4</v>
      </c>
      <c r="BM1001" s="320"/>
      <c r="BN1001" s="320"/>
      <c r="BO1001" s="381">
        <v>43497.513101851851</v>
      </c>
    </row>
    <row r="1002" spans="1:67" ht="15" x14ac:dyDescent="0.25">
      <c r="A1002" s="244" t="str">
        <f>IFERROR(LOOKUP(H1002,BLIOTECAS!$D$2:$D$30,BLIOTECAS!$C$2:$C$30),"N/C")</f>
        <v>F. Ciencias de la Información</v>
      </c>
      <c r="B1002" s="243" t="str">
        <f>IFERROR(LOOKUP(H1002,BLIOTECAS!$D$2:$D$29,BLIOTECAS!$E$2:$E$29),"N/C")</f>
        <v>Ciencias Sociales</v>
      </c>
      <c r="C1002" s="243">
        <f>LOOKUP(H1002,BLIOTECAS!$D$2:$D$30,BLIOTECAS!$F$2:$F$30)</f>
        <v>3</v>
      </c>
      <c r="D1002" s="320">
        <v>1019</v>
      </c>
      <c r="E1002" s="320"/>
      <c r="F1002" s="320"/>
      <c r="G1002" s="320">
        <v>1</v>
      </c>
      <c r="H1002" s="320">
        <v>4</v>
      </c>
      <c r="I1002" s="320"/>
      <c r="J1002" s="320">
        <v>4</v>
      </c>
      <c r="K1002" s="320">
        <v>4</v>
      </c>
      <c r="L1002" s="320"/>
      <c r="M1002" s="320">
        <v>4</v>
      </c>
      <c r="N1002" s="320">
        <v>5</v>
      </c>
      <c r="O1002" s="320">
        <v>29</v>
      </c>
      <c r="P1002" s="320"/>
      <c r="Q1002" s="320"/>
      <c r="R1002" s="320"/>
      <c r="S1002" s="320">
        <v>3</v>
      </c>
      <c r="T1002" s="320">
        <v>4</v>
      </c>
      <c r="U1002" s="320">
        <v>4</v>
      </c>
      <c r="V1002" s="320">
        <v>3</v>
      </c>
      <c r="W1002" s="320">
        <v>1</v>
      </c>
      <c r="X1002" s="320"/>
      <c r="Y1002" s="320"/>
      <c r="Z1002" s="320"/>
      <c r="AA1002" s="320"/>
      <c r="AB1002" s="320"/>
      <c r="AC1002" s="320"/>
      <c r="AD1002" s="320">
        <v>4</v>
      </c>
      <c r="AE1002" s="320">
        <v>2</v>
      </c>
      <c r="AF1002" s="320">
        <v>3</v>
      </c>
      <c r="AG1002" s="320">
        <v>4</v>
      </c>
      <c r="AH1002" s="320">
        <v>5</v>
      </c>
      <c r="AI1002" s="320">
        <v>4</v>
      </c>
      <c r="AJ1002" s="320">
        <v>5</v>
      </c>
      <c r="AK1002" s="320">
        <v>3</v>
      </c>
      <c r="AL1002" s="320">
        <v>5</v>
      </c>
      <c r="AM1002" s="320">
        <v>3</v>
      </c>
      <c r="AN1002" s="320">
        <v>3</v>
      </c>
      <c r="AO1002" s="320">
        <v>3</v>
      </c>
      <c r="AP1002" s="320">
        <v>3</v>
      </c>
      <c r="AQ1002" s="320">
        <v>3</v>
      </c>
      <c r="AR1002" s="320">
        <v>3</v>
      </c>
      <c r="AS1002" s="320">
        <v>3</v>
      </c>
      <c r="AT1002" s="320" t="s">
        <v>22</v>
      </c>
      <c r="AU1002" s="320">
        <v>3</v>
      </c>
      <c r="AV1002" s="320"/>
      <c r="AW1002" s="320">
        <v>4</v>
      </c>
      <c r="AX1002" s="320">
        <v>4</v>
      </c>
      <c r="AY1002" s="320">
        <v>3</v>
      </c>
      <c r="AZ1002" s="320">
        <v>3</v>
      </c>
      <c r="BA1002" s="320">
        <v>4</v>
      </c>
      <c r="BB1002" s="320">
        <v>4</v>
      </c>
      <c r="BC1002" s="320"/>
      <c r="BD1002" s="320" t="s">
        <v>22</v>
      </c>
      <c r="BE1002" s="320" t="s">
        <v>22</v>
      </c>
      <c r="BF1002" s="320"/>
      <c r="BG1002" s="320"/>
      <c r="BH1002" s="320">
        <v>4</v>
      </c>
      <c r="BI1002" s="320">
        <v>4</v>
      </c>
      <c r="BJ1002" s="320"/>
      <c r="BK1002" s="320">
        <v>4</v>
      </c>
      <c r="BL1002" s="320">
        <v>4</v>
      </c>
      <c r="BM1002" s="320"/>
      <c r="BN1002" s="320" t="s">
        <v>889</v>
      </c>
      <c r="BO1002" s="381">
        <v>43497.513518518521</v>
      </c>
    </row>
    <row r="1003" spans="1:67" ht="15" x14ac:dyDescent="0.25">
      <c r="A1003" s="244" t="str">
        <f>IFERROR(LOOKUP(H1003,BLIOTECAS!$D$2:$D$30,BLIOTECAS!$C$2:$C$30),"N/C")</f>
        <v>F. Filosofía</v>
      </c>
      <c r="B1003" s="243" t="str">
        <f>IFERROR(LOOKUP(H1003,BLIOTECAS!$D$2:$D$29,BLIOTECAS!$E$2:$E$29),"N/C")</f>
        <v>Humanidades</v>
      </c>
      <c r="C1003" s="243">
        <f>LOOKUP(H1003,BLIOTECAS!$D$2:$D$30,BLIOTECAS!$F$2:$F$30)</f>
        <v>1</v>
      </c>
      <c r="D1003" s="320">
        <v>1020</v>
      </c>
      <c r="E1003" s="320"/>
      <c r="F1003" s="320"/>
      <c r="G1003" s="320">
        <v>3</v>
      </c>
      <c r="H1003" s="320">
        <v>15</v>
      </c>
      <c r="I1003" s="320"/>
      <c r="J1003" s="320">
        <v>5</v>
      </c>
      <c r="K1003" s="320">
        <v>3</v>
      </c>
      <c r="L1003" s="320"/>
      <c r="M1003" s="320">
        <v>15</v>
      </c>
      <c r="N1003" s="320">
        <v>29</v>
      </c>
      <c r="O1003" s="320"/>
      <c r="P1003" s="320"/>
      <c r="Q1003" s="320"/>
      <c r="R1003" s="320"/>
      <c r="S1003" s="320">
        <v>5</v>
      </c>
      <c r="T1003" s="320">
        <v>4</v>
      </c>
      <c r="U1003" s="320">
        <v>4</v>
      </c>
      <c r="V1003" s="320">
        <v>4</v>
      </c>
      <c r="W1003" s="320">
        <v>1</v>
      </c>
      <c r="X1003" s="320"/>
      <c r="Y1003" s="320"/>
      <c r="Z1003" s="320"/>
      <c r="AA1003" s="320"/>
      <c r="AB1003" s="320"/>
      <c r="AC1003" s="320"/>
      <c r="AD1003" s="320">
        <v>2</v>
      </c>
      <c r="AE1003" s="320">
        <v>5</v>
      </c>
      <c r="AF1003" s="320">
        <v>5</v>
      </c>
      <c r="AG1003" s="320">
        <v>5</v>
      </c>
      <c r="AH1003" s="320">
        <v>5</v>
      </c>
      <c r="AI1003" s="320">
        <v>5</v>
      </c>
      <c r="AJ1003" s="320">
        <v>5</v>
      </c>
      <c r="AK1003" s="320">
        <v>2</v>
      </c>
      <c r="AL1003" s="320">
        <v>6</v>
      </c>
      <c r="AM1003" s="320">
        <v>3</v>
      </c>
      <c r="AN1003" s="320">
        <v>3</v>
      </c>
      <c r="AO1003" s="320">
        <v>3</v>
      </c>
      <c r="AP1003" s="320">
        <v>3</v>
      </c>
      <c r="AQ1003" s="320">
        <v>3</v>
      </c>
      <c r="AR1003" s="320">
        <v>3</v>
      </c>
      <c r="AS1003" s="320">
        <v>3</v>
      </c>
      <c r="AT1003" s="320" t="s">
        <v>22</v>
      </c>
      <c r="AU1003" s="320">
        <v>3</v>
      </c>
      <c r="AV1003" s="320"/>
      <c r="AW1003" s="320">
        <v>4</v>
      </c>
      <c r="AX1003" s="320">
        <v>3</v>
      </c>
      <c r="AY1003" s="320">
        <v>3</v>
      </c>
      <c r="AZ1003" s="320">
        <v>4</v>
      </c>
      <c r="BA1003" s="320">
        <v>4</v>
      </c>
      <c r="BB1003" s="320">
        <v>4</v>
      </c>
      <c r="BC1003" s="320"/>
      <c r="BD1003" s="320" t="s">
        <v>22</v>
      </c>
      <c r="BE1003" s="320" t="s">
        <v>22</v>
      </c>
      <c r="BF1003" s="320"/>
      <c r="BG1003" s="320"/>
      <c r="BH1003" s="320">
        <v>5</v>
      </c>
      <c r="BI1003" s="320">
        <v>5</v>
      </c>
      <c r="BJ1003" s="320"/>
      <c r="BK1003" s="320">
        <v>4</v>
      </c>
      <c r="BL1003" s="320">
        <v>3</v>
      </c>
      <c r="BM1003" s="320"/>
      <c r="BN1003" s="320"/>
      <c r="BO1003" s="381">
        <v>43497.513599537036</v>
      </c>
    </row>
    <row r="1004" spans="1:67" ht="15" x14ac:dyDescent="0.25">
      <c r="A1004" s="244" t="str">
        <f>IFERROR(LOOKUP(H1004,BLIOTECAS!$D$2:$D$30,BLIOTECAS!$C$2:$C$30),"N/C")</f>
        <v>F. Ciencias Biológicas</v>
      </c>
      <c r="B1004" s="243" t="str">
        <f>IFERROR(LOOKUP(H1004,BLIOTECAS!$D$2:$D$29,BLIOTECAS!$E$2:$E$29),"N/C")</f>
        <v>Ciencias Experimentales</v>
      </c>
      <c r="C1004" s="243">
        <f>LOOKUP(H1004,BLIOTECAS!$D$2:$D$30,BLIOTECAS!$F$2:$F$30)</f>
        <v>2</v>
      </c>
      <c r="D1004" s="320">
        <v>1021</v>
      </c>
      <c r="E1004" s="320"/>
      <c r="F1004" s="320"/>
      <c r="G1004" s="320">
        <v>1</v>
      </c>
      <c r="H1004" s="320">
        <v>2</v>
      </c>
      <c r="I1004" s="320"/>
      <c r="J1004" s="320">
        <v>3</v>
      </c>
      <c r="K1004" s="320">
        <v>1</v>
      </c>
      <c r="L1004" s="320"/>
      <c r="M1004" s="320"/>
      <c r="N1004" s="320"/>
      <c r="O1004" s="320"/>
      <c r="P1004" s="320"/>
      <c r="Q1004" s="320"/>
      <c r="R1004" s="320"/>
      <c r="S1004" s="320">
        <v>4</v>
      </c>
      <c r="T1004" s="320">
        <v>5</v>
      </c>
      <c r="U1004" s="320">
        <v>5</v>
      </c>
      <c r="V1004" s="320">
        <v>5</v>
      </c>
      <c r="W1004" s="320">
        <v>1</v>
      </c>
      <c r="X1004" s="320">
        <v>2</v>
      </c>
      <c r="Y1004" s="320"/>
      <c r="Z1004" s="320"/>
      <c r="AA1004" s="320"/>
      <c r="AB1004" s="320"/>
      <c r="AC1004" s="320"/>
      <c r="AD1004" s="320">
        <v>3</v>
      </c>
      <c r="AE1004" s="320">
        <v>1</v>
      </c>
      <c r="AF1004" s="320">
        <v>1</v>
      </c>
      <c r="AG1004" s="320">
        <v>1</v>
      </c>
      <c r="AH1004" s="320">
        <v>5</v>
      </c>
      <c r="AI1004" s="320">
        <v>5</v>
      </c>
      <c r="AJ1004" s="320">
        <v>5</v>
      </c>
      <c r="AK1004" s="320">
        <v>1</v>
      </c>
      <c r="AL1004" s="320">
        <v>3</v>
      </c>
      <c r="AM1004" s="320">
        <v>5</v>
      </c>
      <c r="AN1004" s="320">
        <v>5</v>
      </c>
      <c r="AO1004" s="320">
        <v>5</v>
      </c>
      <c r="AP1004" s="320">
        <v>5</v>
      </c>
      <c r="AQ1004" s="320">
        <v>5</v>
      </c>
      <c r="AR1004" s="320">
        <v>5</v>
      </c>
      <c r="AS1004" s="320">
        <v>5</v>
      </c>
      <c r="AT1004" s="320" t="s">
        <v>22</v>
      </c>
      <c r="AU1004" s="320">
        <v>3</v>
      </c>
      <c r="AV1004" s="320"/>
      <c r="AW1004" s="320">
        <v>5</v>
      </c>
      <c r="AX1004" s="320">
        <v>3</v>
      </c>
      <c r="AY1004" s="320">
        <v>4</v>
      </c>
      <c r="AZ1004" s="320">
        <v>5</v>
      </c>
      <c r="BA1004" s="320">
        <v>5</v>
      </c>
      <c r="BB1004" s="320">
        <v>3</v>
      </c>
      <c r="BC1004" s="320"/>
      <c r="BD1004" s="320" t="s">
        <v>22</v>
      </c>
      <c r="BE1004" s="320" t="s">
        <v>22</v>
      </c>
      <c r="BF1004" s="320"/>
      <c r="BG1004" s="320"/>
      <c r="BH1004" s="320">
        <v>5</v>
      </c>
      <c r="BI1004" s="320">
        <v>5</v>
      </c>
      <c r="BJ1004" s="320"/>
      <c r="BK1004" s="320">
        <v>3</v>
      </c>
      <c r="BL1004" s="320">
        <v>4</v>
      </c>
      <c r="BM1004" s="320"/>
      <c r="BN1004" s="320"/>
      <c r="BO1004" s="381">
        <v>43497.513888888891</v>
      </c>
    </row>
    <row r="1005" spans="1:67" ht="15" x14ac:dyDescent="0.25">
      <c r="A1005" s="244" t="str">
        <f>IFERROR(LOOKUP(H1005,BLIOTECAS!$D$2:$D$30,BLIOTECAS!$C$2:$C$30),"N/C")</f>
        <v>F. Informática</v>
      </c>
      <c r="B1005" s="243" t="str">
        <f>IFERROR(LOOKUP(H1005,BLIOTECAS!$D$2:$D$29,BLIOTECAS!$E$2:$E$29),"N/C")</f>
        <v>Ciencias Experimentales</v>
      </c>
      <c r="C1005" s="243">
        <f>LOOKUP(H1005,BLIOTECAS!$D$2:$D$30,BLIOTECAS!$F$2:$F$30)</f>
        <v>2</v>
      </c>
      <c r="D1005" s="320">
        <v>1022</v>
      </c>
      <c r="E1005" s="320"/>
      <c r="F1005" s="320"/>
      <c r="G1005" s="320">
        <v>1</v>
      </c>
      <c r="H1005" s="320">
        <v>17</v>
      </c>
      <c r="I1005" s="320"/>
      <c r="J1005" s="320">
        <v>3</v>
      </c>
      <c r="K1005" s="320">
        <v>3</v>
      </c>
      <c r="L1005" s="320"/>
      <c r="M1005" s="320">
        <v>29</v>
      </c>
      <c r="N1005" s="320">
        <v>17</v>
      </c>
      <c r="O1005" s="320">
        <v>8</v>
      </c>
      <c r="P1005" s="320"/>
      <c r="Q1005" s="320"/>
      <c r="R1005" s="320"/>
      <c r="S1005" s="320">
        <v>4</v>
      </c>
      <c r="T1005" s="320">
        <v>4</v>
      </c>
      <c r="U1005" s="320">
        <v>4</v>
      </c>
      <c r="V1005" s="320">
        <v>4</v>
      </c>
      <c r="W1005" s="320"/>
      <c r="X1005" s="320">
        <v>2</v>
      </c>
      <c r="Y1005" s="320"/>
      <c r="Z1005" s="320"/>
      <c r="AA1005" s="320"/>
      <c r="AB1005" s="320"/>
      <c r="AC1005" s="320"/>
      <c r="AD1005" s="320">
        <v>3</v>
      </c>
      <c r="AE1005" s="320">
        <v>1</v>
      </c>
      <c r="AF1005" s="320">
        <v>1</v>
      </c>
      <c r="AG1005" s="320">
        <v>2</v>
      </c>
      <c r="AH1005" s="320">
        <v>4</v>
      </c>
      <c r="AI1005" s="320">
        <v>5</v>
      </c>
      <c r="AJ1005" s="320">
        <v>5</v>
      </c>
      <c r="AK1005" s="320">
        <v>2</v>
      </c>
      <c r="AL1005" s="320">
        <v>3</v>
      </c>
      <c r="AM1005" s="320">
        <v>4</v>
      </c>
      <c r="AN1005" s="320">
        <v>4</v>
      </c>
      <c r="AO1005" s="320">
        <v>2</v>
      </c>
      <c r="AP1005" s="320">
        <v>4</v>
      </c>
      <c r="AQ1005" s="320">
        <v>4</v>
      </c>
      <c r="AR1005" s="320">
        <v>3</v>
      </c>
      <c r="AS1005" s="320">
        <v>2</v>
      </c>
      <c r="AT1005" s="320" t="s">
        <v>22</v>
      </c>
      <c r="AU1005" s="320">
        <v>3</v>
      </c>
      <c r="AV1005" s="320"/>
      <c r="AW1005" s="320">
        <v>4</v>
      </c>
      <c r="AX1005" s="320">
        <v>3</v>
      </c>
      <c r="AY1005" s="320">
        <v>4</v>
      </c>
      <c r="AZ1005" s="320">
        <v>4</v>
      </c>
      <c r="BA1005" s="320">
        <v>4</v>
      </c>
      <c r="BB1005" s="320">
        <v>3</v>
      </c>
      <c r="BC1005" s="320"/>
      <c r="BD1005" s="320" t="s">
        <v>22</v>
      </c>
      <c r="BE1005" s="320" t="s">
        <v>22</v>
      </c>
      <c r="BF1005" s="320"/>
      <c r="BG1005" s="320"/>
      <c r="BH1005" s="320">
        <v>4</v>
      </c>
      <c r="BI1005" s="320">
        <v>5</v>
      </c>
      <c r="BJ1005" s="320"/>
      <c r="BK1005" s="320">
        <v>4</v>
      </c>
      <c r="BL1005" s="320">
        <v>3</v>
      </c>
      <c r="BM1005" s="320"/>
      <c r="BN1005" s="320"/>
      <c r="BO1005" s="381">
        <v>43497.51525462963</v>
      </c>
    </row>
    <row r="1006" spans="1:67" ht="15" x14ac:dyDescent="0.25">
      <c r="A1006" s="244" t="str">
        <f>IFERROR(LOOKUP(H1006,BLIOTECAS!$D$2:$D$30,BLIOTECAS!$C$2:$C$30),"N/C")</f>
        <v>F. Farmacia</v>
      </c>
      <c r="B1006" s="243" t="str">
        <f>IFERROR(LOOKUP(H1006,BLIOTECAS!$D$2:$D$29,BLIOTECAS!$E$2:$E$29),"N/C")</f>
        <v>Ciencias de la Salud</v>
      </c>
      <c r="C1006" s="243">
        <f>LOOKUP(H1006,BLIOTECAS!$D$2:$D$30,BLIOTECAS!$F$2:$F$30)</f>
        <v>4</v>
      </c>
      <c r="D1006" s="320">
        <v>1023</v>
      </c>
      <c r="E1006" s="320"/>
      <c r="F1006" s="320"/>
      <c r="G1006" s="320">
        <v>1</v>
      </c>
      <c r="H1006" s="320">
        <v>13</v>
      </c>
      <c r="I1006" s="320"/>
      <c r="J1006" s="320">
        <v>5</v>
      </c>
      <c r="K1006" s="320">
        <v>1</v>
      </c>
      <c r="L1006" s="320"/>
      <c r="M1006" s="320">
        <v>13</v>
      </c>
      <c r="N1006" s="320">
        <v>18</v>
      </c>
      <c r="O1006" s="320">
        <v>29</v>
      </c>
      <c r="P1006" s="320"/>
      <c r="Q1006" s="320"/>
      <c r="R1006" s="320"/>
      <c r="S1006" s="320">
        <v>3</v>
      </c>
      <c r="T1006" s="320">
        <v>4</v>
      </c>
      <c r="U1006" s="320">
        <v>4</v>
      </c>
      <c r="V1006" s="320">
        <v>4</v>
      </c>
      <c r="W1006" s="320"/>
      <c r="X1006" s="320">
        <v>2</v>
      </c>
      <c r="Y1006" s="320">
        <v>3</v>
      </c>
      <c r="Z1006" s="320"/>
      <c r="AA1006" s="320"/>
      <c r="AB1006" s="320"/>
      <c r="AC1006" s="320"/>
      <c r="AD1006" s="320">
        <v>4</v>
      </c>
      <c r="AE1006" s="320">
        <v>1</v>
      </c>
      <c r="AF1006" s="320">
        <v>2</v>
      </c>
      <c r="AG1006" s="320">
        <v>1</v>
      </c>
      <c r="AH1006" s="320">
        <v>5</v>
      </c>
      <c r="AI1006" s="320">
        <v>4</v>
      </c>
      <c r="AJ1006" s="320">
        <v>4</v>
      </c>
      <c r="AK1006" s="320">
        <v>4</v>
      </c>
      <c r="AL1006" s="320">
        <v>4</v>
      </c>
      <c r="AM1006" s="320">
        <v>4</v>
      </c>
      <c r="AN1006" s="320">
        <v>4</v>
      </c>
      <c r="AO1006" s="320">
        <v>4</v>
      </c>
      <c r="AP1006" s="320">
        <v>4</v>
      </c>
      <c r="AQ1006" s="320">
        <v>3</v>
      </c>
      <c r="AR1006" s="320">
        <v>4</v>
      </c>
      <c r="AS1006" s="320">
        <v>2</v>
      </c>
      <c r="AT1006" s="320" t="s">
        <v>22</v>
      </c>
      <c r="AU1006" s="320">
        <v>4</v>
      </c>
      <c r="AV1006" s="320"/>
      <c r="AW1006" s="320">
        <v>5</v>
      </c>
      <c r="AX1006" s="320">
        <v>4</v>
      </c>
      <c r="AY1006" s="320">
        <v>4</v>
      </c>
      <c r="AZ1006" s="320">
        <v>4</v>
      </c>
      <c r="BA1006" s="320">
        <v>3</v>
      </c>
      <c r="BB1006" s="320">
        <v>4</v>
      </c>
      <c r="BC1006" s="320"/>
      <c r="BD1006" s="320" t="s">
        <v>22</v>
      </c>
      <c r="BE1006" s="320" t="s">
        <v>22</v>
      </c>
      <c r="BF1006" s="320"/>
      <c r="BG1006" s="320"/>
      <c r="BH1006" s="320">
        <v>5</v>
      </c>
      <c r="BI1006" s="320">
        <v>5</v>
      </c>
      <c r="BJ1006" s="320"/>
      <c r="BK1006" s="320">
        <v>5</v>
      </c>
      <c r="BL1006" s="320">
        <v>3</v>
      </c>
      <c r="BM1006" s="320"/>
      <c r="BN1006" s="320"/>
      <c r="BO1006" s="381">
        <v>43497.516435185185</v>
      </c>
    </row>
    <row r="1007" spans="1:67" ht="15" x14ac:dyDescent="0.25">
      <c r="A1007" s="244" t="str">
        <f>IFERROR(LOOKUP(H1007,BLIOTECAS!$D$2:$D$30,BLIOTECAS!$C$2:$C$30),"N/C")</f>
        <v>F. Ciencias Económicas y Empresariales</v>
      </c>
      <c r="B1007" s="243" t="str">
        <f>IFERROR(LOOKUP(H1007,BLIOTECAS!$D$2:$D$29,BLIOTECAS!$E$2:$E$29),"N/C")</f>
        <v>Ciencias Sociales</v>
      </c>
      <c r="C1007" s="243">
        <f>LOOKUP(H1007,BLIOTECAS!$D$2:$D$30,BLIOTECAS!$F$2:$F$30)</f>
        <v>3</v>
      </c>
      <c r="D1007" s="320">
        <v>1024</v>
      </c>
      <c r="E1007" s="320"/>
      <c r="F1007" s="320"/>
      <c r="G1007" s="320">
        <v>2</v>
      </c>
      <c r="H1007" s="320">
        <v>5</v>
      </c>
      <c r="I1007" s="320"/>
      <c r="J1007" s="320">
        <v>3</v>
      </c>
      <c r="K1007" s="320">
        <v>3</v>
      </c>
      <c r="L1007" s="320"/>
      <c r="M1007" s="320">
        <v>5</v>
      </c>
      <c r="N1007" s="320">
        <v>9</v>
      </c>
      <c r="O1007" s="320">
        <v>20</v>
      </c>
      <c r="P1007" s="320"/>
      <c r="Q1007" s="320"/>
      <c r="R1007" s="320"/>
      <c r="S1007" s="320">
        <v>5</v>
      </c>
      <c r="T1007" s="320">
        <v>5</v>
      </c>
      <c r="U1007" s="320">
        <v>5</v>
      </c>
      <c r="V1007" s="320">
        <v>5</v>
      </c>
      <c r="W1007" s="320"/>
      <c r="X1007" s="320">
        <v>2</v>
      </c>
      <c r="Y1007" s="320"/>
      <c r="Z1007" s="320"/>
      <c r="AA1007" s="320"/>
      <c r="AB1007" s="320"/>
      <c r="AC1007" s="320"/>
      <c r="AD1007" s="320">
        <v>5</v>
      </c>
      <c r="AE1007" s="320">
        <v>5</v>
      </c>
      <c r="AF1007" s="320">
        <v>5</v>
      </c>
      <c r="AG1007" s="320"/>
      <c r="AH1007" s="320">
        <v>5</v>
      </c>
      <c r="AI1007" s="320">
        <v>5</v>
      </c>
      <c r="AJ1007" s="320">
        <v>5</v>
      </c>
      <c r="AK1007" s="320">
        <v>5</v>
      </c>
      <c r="AL1007" s="320">
        <v>6</v>
      </c>
      <c r="AM1007" s="320">
        <v>5</v>
      </c>
      <c r="AN1007" s="320">
        <v>5</v>
      </c>
      <c r="AO1007" s="320">
        <v>5</v>
      </c>
      <c r="AP1007" s="320">
        <v>5</v>
      </c>
      <c r="AQ1007" s="320">
        <v>5</v>
      </c>
      <c r="AR1007" s="320">
        <v>5</v>
      </c>
      <c r="AS1007" s="320">
        <v>5</v>
      </c>
      <c r="AT1007" s="320" t="s">
        <v>22</v>
      </c>
      <c r="AU1007" s="320">
        <v>5</v>
      </c>
      <c r="AV1007" s="320"/>
      <c r="AW1007" s="320">
        <v>5</v>
      </c>
      <c r="AX1007" s="320">
        <v>5</v>
      </c>
      <c r="AY1007" s="320">
        <v>5</v>
      </c>
      <c r="AZ1007" s="320">
        <v>5</v>
      </c>
      <c r="BA1007" s="320">
        <v>5</v>
      </c>
      <c r="BB1007" s="320">
        <v>5</v>
      </c>
      <c r="BC1007" s="320"/>
      <c r="BD1007" s="320" t="s">
        <v>356</v>
      </c>
      <c r="BE1007" s="320" t="s">
        <v>22</v>
      </c>
      <c r="BF1007" s="320">
        <v>3</v>
      </c>
      <c r="BG1007" s="320"/>
      <c r="BH1007" s="320">
        <v>5</v>
      </c>
      <c r="BI1007" s="320">
        <v>5</v>
      </c>
      <c r="BJ1007" s="320"/>
      <c r="BK1007" s="320">
        <v>5</v>
      </c>
      <c r="BL1007" s="320">
        <v>5</v>
      </c>
      <c r="BM1007" s="320"/>
      <c r="BN1007" s="320" t="s">
        <v>890</v>
      </c>
      <c r="BO1007" s="381">
        <v>43497.516446759262</v>
      </c>
    </row>
    <row r="1008" spans="1:67" ht="15" x14ac:dyDescent="0.25">
      <c r="A1008" s="244" t="str">
        <f>IFERROR(LOOKUP(H1008,BLIOTECAS!$D$2:$D$30,BLIOTECAS!$C$2:$C$30),"N/C")</f>
        <v>F. Filología</v>
      </c>
      <c r="B1008" s="243" t="str">
        <f>IFERROR(LOOKUP(H1008,BLIOTECAS!$D$2:$D$29,BLIOTECAS!$E$2:$E$29),"N/C")</f>
        <v>Humanidades</v>
      </c>
      <c r="C1008" s="243">
        <f>LOOKUP(H1008,BLIOTECAS!$D$2:$D$30,BLIOTECAS!$F$2:$F$30)</f>
        <v>1</v>
      </c>
      <c r="D1008" s="320">
        <v>1025</v>
      </c>
      <c r="E1008" s="320"/>
      <c r="F1008" s="320"/>
      <c r="G1008" s="320">
        <v>1</v>
      </c>
      <c r="H1008" s="320">
        <v>14</v>
      </c>
      <c r="I1008" s="320"/>
      <c r="J1008" s="320">
        <v>4</v>
      </c>
      <c r="K1008" s="320">
        <v>4</v>
      </c>
      <c r="L1008" s="320"/>
      <c r="M1008" s="320">
        <v>29</v>
      </c>
      <c r="N1008" s="320">
        <v>14</v>
      </c>
      <c r="O1008" s="320">
        <v>16</v>
      </c>
      <c r="P1008" s="320"/>
      <c r="Q1008" s="320"/>
      <c r="R1008" s="320"/>
      <c r="S1008" s="320">
        <v>4</v>
      </c>
      <c r="T1008" s="320">
        <v>3</v>
      </c>
      <c r="U1008" s="320">
        <v>4</v>
      </c>
      <c r="V1008" s="320">
        <v>3</v>
      </c>
      <c r="W1008" s="320"/>
      <c r="X1008" s="320">
        <v>2</v>
      </c>
      <c r="Y1008" s="320">
        <v>3</v>
      </c>
      <c r="Z1008" s="320"/>
      <c r="AA1008" s="320"/>
      <c r="AB1008" s="320"/>
      <c r="AC1008" s="320"/>
      <c r="AD1008" s="320">
        <v>5</v>
      </c>
      <c r="AE1008" s="320">
        <v>2</v>
      </c>
      <c r="AF1008" s="320">
        <v>3</v>
      </c>
      <c r="AG1008" s="320">
        <v>4</v>
      </c>
      <c r="AH1008" s="320">
        <v>5</v>
      </c>
      <c r="AI1008" s="320">
        <v>5</v>
      </c>
      <c r="AJ1008" s="320">
        <v>4</v>
      </c>
      <c r="AK1008" s="320">
        <v>5</v>
      </c>
      <c r="AL1008" s="320">
        <v>1</v>
      </c>
      <c r="AM1008" s="320">
        <v>5</v>
      </c>
      <c r="AN1008" s="320">
        <v>4</v>
      </c>
      <c r="AO1008" s="320">
        <v>2</v>
      </c>
      <c r="AP1008" s="320">
        <v>3</v>
      </c>
      <c r="AQ1008" s="320">
        <v>1</v>
      </c>
      <c r="AR1008" s="320">
        <v>3</v>
      </c>
      <c r="AS1008" s="320">
        <v>1</v>
      </c>
      <c r="AT1008" s="320" t="s">
        <v>22</v>
      </c>
      <c r="AU1008" s="320">
        <v>3</v>
      </c>
      <c r="AV1008" s="320"/>
      <c r="AW1008" s="320">
        <v>2</v>
      </c>
      <c r="AX1008" s="320">
        <v>1</v>
      </c>
      <c r="AY1008" s="320">
        <v>5</v>
      </c>
      <c r="AZ1008" s="320">
        <v>5</v>
      </c>
      <c r="BA1008" s="320">
        <v>4</v>
      </c>
      <c r="BB1008" s="320">
        <v>5</v>
      </c>
      <c r="BC1008" s="320"/>
      <c r="BD1008" s="320" t="s">
        <v>22</v>
      </c>
      <c r="BE1008" s="320" t="s">
        <v>22</v>
      </c>
      <c r="BF1008" s="320"/>
      <c r="BG1008" s="320"/>
      <c r="BH1008" s="320">
        <v>4</v>
      </c>
      <c r="BI1008" s="320">
        <v>2</v>
      </c>
      <c r="BJ1008" s="320"/>
      <c r="BK1008" s="320">
        <v>4</v>
      </c>
      <c r="BL1008" s="320">
        <v>3</v>
      </c>
      <c r="BM1008" s="320"/>
      <c r="BN1008" s="320"/>
      <c r="BO1008" s="381">
        <v>43497.516458333332</v>
      </c>
    </row>
    <row r="1009" spans="1:67" ht="15" x14ac:dyDescent="0.25">
      <c r="A1009" s="244" t="str">
        <f>IFERROR(LOOKUP(H1009,BLIOTECAS!$D$2:$D$30,BLIOTECAS!$C$2:$C$30),"N/C")</f>
        <v>F. Ciencias Políticas y Sociología</v>
      </c>
      <c r="B1009" s="243" t="str">
        <f>IFERROR(LOOKUP(H1009,BLIOTECAS!$D$2:$D$29,BLIOTECAS!$E$2:$E$29),"N/C")</f>
        <v>Ciencias Sociales</v>
      </c>
      <c r="C1009" s="243">
        <f>LOOKUP(H1009,BLIOTECAS!$D$2:$D$30,BLIOTECAS!$F$2:$F$30)</f>
        <v>3</v>
      </c>
      <c r="D1009" s="320">
        <v>1027</v>
      </c>
      <c r="E1009" s="320"/>
      <c r="F1009" s="320"/>
      <c r="G1009" s="320">
        <v>1</v>
      </c>
      <c r="H1009" s="320">
        <v>9</v>
      </c>
      <c r="I1009" s="320"/>
      <c r="J1009" s="320">
        <v>5</v>
      </c>
      <c r="K1009" s="320">
        <v>5</v>
      </c>
      <c r="L1009" s="320"/>
      <c r="M1009" s="320">
        <v>9</v>
      </c>
      <c r="N1009" s="320">
        <v>26</v>
      </c>
      <c r="O1009" s="320">
        <v>5</v>
      </c>
      <c r="P1009" s="320"/>
      <c r="Q1009" s="320"/>
      <c r="R1009" s="320"/>
      <c r="S1009" s="320">
        <v>3</v>
      </c>
      <c r="T1009" s="320">
        <v>4</v>
      </c>
      <c r="U1009" s="320">
        <v>3</v>
      </c>
      <c r="V1009" s="320">
        <v>3</v>
      </c>
      <c r="W1009" s="320">
        <v>1</v>
      </c>
      <c r="X1009" s="320"/>
      <c r="Y1009" s="320"/>
      <c r="Z1009" s="320"/>
      <c r="AA1009" s="320"/>
      <c r="AB1009" s="320"/>
      <c r="AC1009" s="320"/>
      <c r="AD1009" s="320">
        <v>5</v>
      </c>
      <c r="AE1009" s="320">
        <v>5</v>
      </c>
      <c r="AF1009" s="320">
        <v>3</v>
      </c>
      <c r="AG1009" s="320">
        <v>4</v>
      </c>
      <c r="AH1009" s="320">
        <v>5</v>
      </c>
      <c r="AI1009" s="320">
        <v>4</v>
      </c>
      <c r="AJ1009" s="320">
        <v>3</v>
      </c>
      <c r="AK1009" s="320">
        <v>4</v>
      </c>
      <c r="AL1009" s="320">
        <v>4</v>
      </c>
      <c r="AM1009" s="320">
        <v>5</v>
      </c>
      <c r="AN1009" s="320">
        <v>3</v>
      </c>
      <c r="AO1009" s="320">
        <v>3</v>
      </c>
      <c r="AP1009" s="320">
        <v>5</v>
      </c>
      <c r="AQ1009" s="320">
        <v>1</v>
      </c>
      <c r="AR1009" s="320">
        <v>4</v>
      </c>
      <c r="AS1009" s="320"/>
      <c r="AT1009" s="320" t="s">
        <v>356</v>
      </c>
      <c r="AU1009" s="320">
        <v>1</v>
      </c>
      <c r="AV1009" s="320"/>
      <c r="AW1009" s="320">
        <v>5</v>
      </c>
      <c r="AX1009" s="320">
        <v>5</v>
      </c>
      <c r="AY1009" s="320">
        <v>5</v>
      </c>
      <c r="AZ1009" s="320">
        <v>5</v>
      </c>
      <c r="BA1009" s="320">
        <v>1</v>
      </c>
      <c r="BB1009" s="320">
        <v>4</v>
      </c>
      <c r="BC1009" s="320"/>
      <c r="BD1009" s="320" t="s">
        <v>356</v>
      </c>
      <c r="BE1009" s="320" t="s">
        <v>356</v>
      </c>
      <c r="BF1009" s="320">
        <v>4</v>
      </c>
      <c r="BG1009" s="320"/>
      <c r="BH1009" s="320">
        <v>5</v>
      </c>
      <c r="BI1009" s="320">
        <v>5</v>
      </c>
      <c r="BJ1009" s="320"/>
      <c r="BK1009" s="320">
        <v>4</v>
      </c>
      <c r="BL1009" s="320">
        <v>2</v>
      </c>
      <c r="BM1009" s="320"/>
      <c r="BN1009" s="320" t="s">
        <v>891</v>
      </c>
      <c r="BO1009" s="381">
        <v>43497.516898148147</v>
      </c>
    </row>
    <row r="1010" spans="1:67" ht="15" x14ac:dyDescent="0.25">
      <c r="A1010" s="244" t="str">
        <f>IFERROR(LOOKUP(H1010,BLIOTECAS!$D$2:$D$30,BLIOTECAS!$C$2:$C$30),"N/C")</f>
        <v>F. Filosofía</v>
      </c>
      <c r="B1010" s="243" t="str">
        <f>IFERROR(LOOKUP(H1010,BLIOTECAS!$D$2:$D$29,BLIOTECAS!$E$2:$E$29),"N/C")</f>
        <v>Humanidades</v>
      </c>
      <c r="C1010" s="243">
        <f>LOOKUP(H1010,BLIOTECAS!$D$2:$D$30,BLIOTECAS!$F$2:$F$30)</f>
        <v>1</v>
      </c>
      <c r="D1010" s="320">
        <v>1028</v>
      </c>
      <c r="E1010" s="320"/>
      <c r="F1010" s="320"/>
      <c r="G1010" s="320">
        <v>1</v>
      </c>
      <c r="H1010" s="320">
        <v>15</v>
      </c>
      <c r="I1010" s="320"/>
      <c r="J1010" s="320">
        <v>5</v>
      </c>
      <c r="K1010" s="320">
        <v>4</v>
      </c>
      <c r="L1010" s="320"/>
      <c r="M1010" s="320">
        <v>15</v>
      </c>
      <c r="N1010" s="320">
        <v>29</v>
      </c>
      <c r="O1010" s="320">
        <v>16</v>
      </c>
      <c r="P1010" s="320"/>
      <c r="Q1010" s="320"/>
      <c r="R1010" s="320"/>
      <c r="S1010" s="320">
        <v>3</v>
      </c>
      <c r="T1010" s="320">
        <v>1</v>
      </c>
      <c r="U1010" s="320">
        <v>1</v>
      </c>
      <c r="V1010" s="320">
        <v>2</v>
      </c>
      <c r="W1010" s="320"/>
      <c r="X1010" s="320"/>
      <c r="Y1010" s="320">
        <v>3</v>
      </c>
      <c r="Z1010" s="320">
        <v>4</v>
      </c>
      <c r="AA1010" s="320"/>
      <c r="AB1010" s="320"/>
      <c r="AC1010" s="320"/>
      <c r="AD1010" s="320">
        <v>5</v>
      </c>
      <c r="AE1010" s="320">
        <v>2</v>
      </c>
      <c r="AF1010" s="320">
        <v>1</v>
      </c>
      <c r="AG1010" s="320">
        <v>5</v>
      </c>
      <c r="AH1010" s="320">
        <v>2</v>
      </c>
      <c r="AI1010" s="320">
        <v>3</v>
      </c>
      <c r="AJ1010" s="320">
        <v>4</v>
      </c>
      <c r="AK1010" s="320">
        <v>2</v>
      </c>
      <c r="AL1010" s="320">
        <v>2</v>
      </c>
      <c r="AM1010" s="320">
        <v>5</v>
      </c>
      <c r="AN1010" s="320">
        <v>3</v>
      </c>
      <c r="AO1010" s="320">
        <v>4</v>
      </c>
      <c r="AP1010" s="320">
        <v>4</v>
      </c>
      <c r="AQ1010" s="320">
        <v>3</v>
      </c>
      <c r="AR1010" s="320">
        <v>5</v>
      </c>
      <c r="AS1010" s="320">
        <v>4</v>
      </c>
      <c r="AT1010" s="320" t="s">
        <v>356</v>
      </c>
      <c r="AU1010" s="320">
        <v>3</v>
      </c>
      <c r="AV1010" s="320"/>
      <c r="AW1010" s="320">
        <v>4</v>
      </c>
      <c r="AX1010" s="320">
        <v>3</v>
      </c>
      <c r="AY1010" s="320">
        <v>4</v>
      </c>
      <c r="AZ1010" s="320">
        <v>5</v>
      </c>
      <c r="BA1010" s="320">
        <v>5</v>
      </c>
      <c r="BB1010" s="320">
        <v>5</v>
      </c>
      <c r="BC1010" s="320"/>
      <c r="BD1010" s="320" t="s">
        <v>22</v>
      </c>
      <c r="BE1010" s="320" t="s">
        <v>22</v>
      </c>
      <c r="BF1010" s="320">
        <v>1</v>
      </c>
      <c r="BG1010" s="320"/>
      <c r="BH1010" s="320">
        <v>5</v>
      </c>
      <c r="BI1010" s="320">
        <v>5</v>
      </c>
      <c r="BJ1010" s="320"/>
      <c r="BK1010" s="320">
        <v>4</v>
      </c>
      <c r="BL1010" s="320">
        <v>3</v>
      </c>
      <c r="BM1010" s="320"/>
      <c r="BN1010" s="320"/>
      <c r="BO1010" s="381">
        <v>43497.517002314817</v>
      </c>
    </row>
    <row r="1011" spans="1:67" ht="15" x14ac:dyDescent="0.25">
      <c r="A1011" s="244" t="str">
        <f>IFERROR(LOOKUP(H1011,BLIOTECAS!$D$2:$D$30,BLIOTECAS!$C$2:$C$30),"N/C")</f>
        <v>F. Educación - Centro de Formación del Profesorado</v>
      </c>
      <c r="B1011" s="243" t="str">
        <f>IFERROR(LOOKUP(H1011,BLIOTECAS!$D$2:$D$29,BLIOTECAS!$E$2:$E$29),"N/C")</f>
        <v>Humanidades</v>
      </c>
      <c r="C1011" s="243">
        <f>LOOKUP(H1011,BLIOTECAS!$D$2:$D$30,BLIOTECAS!$F$2:$F$30)</f>
        <v>1</v>
      </c>
      <c r="D1011" s="320">
        <v>1029</v>
      </c>
      <c r="E1011" s="320"/>
      <c r="F1011" s="320"/>
      <c r="G1011" s="320">
        <v>1</v>
      </c>
      <c r="H1011" s="320">
        <v>12</v>
      </c>
      <c r="I1011" s="320"/>
      <c r="J1011" s="320">
        <v>3</v>
      </c>
      <c r="K1011" s="320">
        <v>3</v>
      </c>
      <c r="L1011" s="320"/>
      <c r="M1011" s="320">
        <v>12</v>
      </c>
      <c r="N1011" s="320">
        <v>29</v>
      </c>
      <c r="O1011" s="320"/>
      <c r="P1011" s="320"/>
      <c r="Q1011" s="320"/>
      <c r="R1011" s="320"/>
      <c r="S1011" s="320">
        <v>4</v>
      </c>
      <c r="T1011" s="320">
        <v>2</v>
      </c>
      <c r="U1011" s="320">
        <v>2</v>
      </c>
      <c r="V1011" s="320">
        <v>4</v>
      </c>
      <c r="W1011" s="320"/>
      <c r="X1011" s="320">
        <v>2</v>
      </c>
      <c r="Y1011" s="320"/>
      <c r="Z1011" s="320">
        <v>4</v>
      </c>
      <c r="AA1011" s="320" t="s">
        <v>337</v>
      </c>
      <c r="AB1011" s="320"/>
      <c r="AC1011" s="320"/>
      <c r="AD1011" s="320">
        <v>3</v>
      </c>
      <c r="AE1011" s="320">
        <v>2</v>
      </c>
      <c r="AF1011" s="320">
        <v>2</v>
      </c>
      <c r="AG1011" s="320">
        <v>2</v>
      </c>
      <c r="AH1011" s="320">
        <v>5</v>
      </c>
      <c r="AI1011" s="320">
        <v>5</v>
      </c>
      <c r="AJ1011" s="320">
        <v>5</v>
      </c>
      <c r="AK1011" s="320">
        <v>1</v>
      </c>
      <c r="AL1011" s="320">
        <v>3</v>
      </c>
      <c r="AM1011" s="320">
        <v>3</v>
      </c>
      <c r="AN1011" s="320">
        <v>4</v>
      </c>
      <c r="AO1011" s="320">
        <v>2</v>
      </c>
      <c r="AP1011" s="320">
        <v>3</v>
      </c>
      <c r="AQ1011" s="320">
        <v>3</v>
      </c>
      <c r="AR1011" s="320">
        <v>3</v>
      </c>
      <c r="AS1011" s="320">
        <v>3</v>
      </c>
      <c r="AT1011" s="320" t="s">
        <v>22</v>
      </c>
      <c r="AU1011" s="320">
        <v>3</v>
      </c>
      <c r="AV1011" s="320"/>
      <c r="AW1011" s="320">
        <v>3</v>
      </c>
      <c r="AX1011" s="320">
        <v>4</v>
      </c>
      <c r="AY1011" s="320">
        <v>4</v>
      </c>
      <c r="AZ1011" s="320">
        <v>4</v>
      </c>
      <c r="BA1011" s="320">
        <v>5</v>
      </c>
      <c r="BB1011" s="320">
        <v>5</v>
      </c>
      <c r="BC1011" s="320"/>
      <c r="BD1011" s="320" t="s">
        <v>22</v>
      </c>
      <c r="BE1011" s="320" t="s">
        <v>22</v>
      </c>
      <c r="BF1011" s="320"/>
      <c r="BG1011" s="320"/>
      <c r="BH1011" s="320">
        <v>3</v>
      </c>
      <c r="BI1011" s="320">
        <v>2</v>
      </c>
      <c r="BJ1011" s="320"/>
      <c r="BK1011" s="320">
        <v>3</v>
      </c>
      <c r="BL1011" s="320">
        <v>3</v>
      </c>
      <c r="BM1011" s="320"/>
      <c r="BN1011" s="320"/>
      <c r="BO1011" s="381">
        <v>43497.517326388886</v>
      </c>
    </row>
    <row r="1012" spans="1:67" ht="15" x14ac:dyDescent="0.25">
      <c r="A1012" s="244" t="str">
        <f>IFERROR(LOOKUP(H1012,BLIOTECAS!$D$2:$D$30,BLIOTECAS!$C$2:$C$30),"N/C")</f>
        <v>F. Ciencias de la Documentación</v>
      </c>
      <c r="B1012" s="243" t="str">
        <f>IFERROR(LOOKUP(H1012,BLIOTECAS!$D$2:$D$29,BLIOTECAS!$E$2:$E$29),"N/C")</f>
        <v>Ciencias Sociales</v>
      </c>
      <c r="C1012" s="243">
        <f>LOOKUP(H1012,BLIOTECAS!$D$2:$D$30,BLIOTECAS!$F$2:$F$30)</f>
        <v>3</v>
      </c>
      <c r="D1012" s="320">
        <v>1030</v>
      </c>
      <c r="E1012" s="320"/>
      <c r="F1012" s="320"/>
      <c r="G1012" s="320">
        <v>1</v>
      </c>
      <c r="H1012" s="320">
        <v>3</v>
      </c>
      <c r="I1012" s="320"/>
      <c r="J1012" s="320">
        <v>3</v>
      </c>
      <c r="K1012" s="320">
        <v>3</v>
      </c>
      <c r="L1012" s="320"/>
      <c r="M1012" s="320">
        <v>3</v>
      </c>
      <c r="N1012" s="320"/>
      <c r="O1012" s="320"/>
      <c r="P1012" s="320"/>
      <c r="Q1012" s="320"/>
      <c r="R1012" s="320"/>
      <c r="S1012" s="320">
        <v>4</v>
      </c>
      <c r="T1012" s="320">
        <v>5</v>
      </c>
      <c r="U1012" s="320">
        <v>4</v>
      </c>
      <c r="V1012" s="320">
        <v>1</v>
      </c>
      <c r="W1012" s="320"/>
      <c r="X1012" s="320">
        <v>2</v>
      </c>
      <c r="Y1012" s="320"/>
      <c r="Z1012" s="320"/>
      <c r="AA1012" s="321"/>
      <c r="AB1012" s="320"/>
      <c r="AC1012" s="320"/>
      <c r="AD1012" s="320">
        <v>4</v>
      </c>
      <c r="AE1012" s="320">
        <v>4</v>
      </c>
      <c r="AF1012" s="320">
        <v>4</v>
      </c>
      <c r="AG1012" s="320">
        <v>4</v>
      </c>
      <c r="AH1012" s="320">
        <v>5</v>
      </c>
      <c r="AI1012" s="320">
        <v>4</v>
      </c>
      <c r="AJ1012" s="320">
        <v>2</v>
      </c>
      <c r="AK1012" s="320">
        <v>4</v>
      </c>
      <c r="AL1012" s="320"/>
      <c r="AM1012" s="320">
        <v>4</v>
      </c>
      <c r="AN1012" s="320">
        <v>5</v>
      </c>
      <c r="AO1012" s="320">
        <v>3</v>
      </c>
      <c r="AP1012" s="320">
        <v>3</v>
      </c>
      <c r="AQ1012" s="320">
        <v>5</v>
      </c>
      <c r="AR1012" s="320">
        <v>4</v>
      </c>
      <c r="AS1012" s="320">
        <v>4</v>
      </c>
      <c r="AT1012" s="320"/>
      <c r="AU1012" s="320">
        <v>4</v>
      </c>
      <c r="AV1012" s="320"/>
      <c r="AW1012" s="320">
        <v>5</v>
      </c>
      <c r="AX1012" s="320">
        <v>4</v>
      </c>
      <c r="AY1012" s="320">
        <v>5</v>
      </c>
      <c r="AZ1012" s="320">
        <v>3</v>
      </c>
      <c r="BA1012" s="320">
        <v>4</v>
      </c>
      <c r="BB1012" s="320">
        <v>5</v>
      </c>
      <c r="BC1012" s="320"/>
      <c r="BD1012" s="320" t="s">
        <v>22</v>
      </c>
      <c r="BE1012" s="320" t="s">
        <v>22</v>
      </c>
      <c r="BF1012" s="320"/>
      <c r="BG1012" s="320"/>
      <c r="BH1012" s="320">
        <v>1</v>
      </c>
      <c r="BI1012" s="320">
        <v>1</v>
      </c>
      <c r="BJ1012" s="320"/>
      <c r="BK1012" s="320">
        <v>3</v>
      </c>
      <c r="BL1012" s="320">
        <v>3</v>
      </c>
      <c r="BM1012" s="320"/>
      <c r="BN1012" s="320"/>
      <c r="BO1012" s="381">
        <v>43497.517696759256</v>
      </c>
    </row>
    <row r="1013" spans="1:67" ht="15" x14ac:dyDescent="0.25">
      <c r="A1013" s="244" t="str">
        <f>IFERROR(LOOKUP(H1013,BLIOTECAS!$D$2:$D$30,BLIOTECAS!$C$2:$C$30),"N/C")</f>
        <v>F. Derecho</v>
      </c>
      <c r="B1013" s="243" t="str">
        <f>IFERROR(LOOKUP(H1013,BLIOTECAS!$D$2:$D$29,BLIOTECAS!$E$2:$E$29),"N/C")</f>
        <v>Ciencias Sociales</v>
      </c>
      <c r="C1013" s="243">
        <f>LOOKUP(H1013,BLIOTECAS!$D$2:$D$30,BLIOTECAS!$F$2:$F$30)</f>
        <v>3</v>
      </c>
      <c r="D1013" s="320">
        <v>1031</v>
      </c>
      <c r="E1013" s="320"/>
      <c r="F1013" s="320"/>
      <c r="G1013" s="320">
        <v>1</v>
      </c>
      <c r="H1013" s="320">
        <v>11</v>
      </c>
      <c r="I1013" s="320"/>
      <c r="J1013" s="320">
        <v>4</v>
      </c>
      <c r="K1013" s="320">
        <v>4</v>
      </c>
      <c r="L1013" s="320"/>
      <c r="M1013" s="320">
        <v>29</v>
      </c>
      <c r="N1013" s="320">
        <v>29</v>
      </c>
      <c r="O1013" s="320">
        <v>29</v>
      </c>
      <c r="P1013" s="320"/>
      <c r="Q1013" s="320"/>
      <c r="R1013" s="320"/>
      <c r="S1013" s="320">
        <v>4</v>
      </c>
      <c r="T1013" s="320">
        <v>5</v>
      </c>
      <c r="U1013" s="320">
        <v>5</v>
      </c>
      <c r="V1013" s="320">
        <v>4</v>
      </c>
      <c r="W1013" s="320"/>
      <c r="X1013" s="320">
        <v>2</v>
      </c>
      <c r="Y1013" s="320">
        <v>3</v>
      </c>
      <c r="Z1013" s="320"/>
      <c r="AA1013" s="320"/>
      <c r="AB1013" s="320"/>
      <c r="AC1013" s="320"/>
      <c r="AD1013" s="320"/>
      <c r="AE1013" s="320"/>
      <c r="AF1013" s="320"/>
      <c r="AG1013" s="320"/>
      <c r="AH1013" s="320"/>
      <c r="AI1013" s="320"/>
      <c r="AJ1013" s="320"/>
      <c r="AK1013" s="320"/>
      <c r="AL1013" s="320"/>
      <c r="AM1013" s="320"/>
      <c r="AN1013" s="320"/>
      <c r="AO1013" s="320"/>
      <c r="AP1013" s="320"/>
      <c r="AQ1013" s="320"/>
      <c r="AR1013" s="320"/>
      <c r="AS1013" s="320"/>
      <c r="AT1013" s="320"/>
      <c r="AU1013" s="320"/>
      <c r="AV1013" s="320"/>
      <c r="AW1013" s="320">
        <v>2</v>
      </c>
      <c r="AX1013" s="320">
        <v>5</v>
      </c>
      <c r="AY1013" s="320">
        <v>5</v>
      </c>
      <c r="AZ1013" s="320">
        <v>5</v>
      </c>
      <c r="BA1013" s="320">
        <v>1</v>
      </c>
      <c r="BB1013" s="320">
        <v>3</v>
      </c>
      <c r="BC1013" s="320"/>
      <c r="BD1013" s="320" t="s">
        <v>22</v>
      </c>
      <c r="BE1013" s="320" t="s">
        <v>22</v>
      </c>
      <c r="BF1013" s="320"/>
      <c r="BG1013" s="320"/>
      <c r="BH1013" s="320">
        <v>2</v>
      </c>
      <c r="BI1013" s="320">
        <v>3</v>
      </c>
      <c r="BJ1013" s="320"/>
      <c r="BK1013" s="320">
        <v>4</v>
      </c>
      <c r="BL1013" s="320">
        <v>4</v>
      </c>
      <c r="BM1013" s="320"/>
      <c r="BN1013" s="320"/>
      <c r="BO1013" s="381">
        <v>43497.517696759256</v>
      </c>
    </row>
    <row r="1014" spans="1:67" ht="15" x14ac:dyDescent="0.25">
      <c r="A1014" s="244" t="str">
        <f>IFERROR(LOOKUP(H1014,BLIOTECAS!$D$2:$D$30,BLIOTECAS!$C$2:$C$30),"N/C")</f>
        <v>F. Geografía e Historia</v>
      </c>
      <c r="B1014" s="243" t="str">
        <f>IFERROR(LOOKUP(H1014,BLIOTECAS!$D$2:$D$29,BLIOTECAS!$E$2:$E$29),"N/C")</f>
        <v>Humanidades</v>
      </c>
      <c r="C1014" s="243">
        <f>LOOKUP(H1014,BLIOTECAS!$D$2:$D$30,BLIOTECAS!$F$2:$F$30)</f>
        <v>1</v>
      </c>
      <c r="D1014" s="320">
        <v>1032</v>
      </c>
      <c r="E1014" s="320"/>
      <c r="F1014" s="320"/>
      <c r="G1014" s="320">
        <v>1</v>
      </c>
      <c r="H1014" s="320">
        <v>16</v>
      </c>
      <c r="I1014" s="320"/>
      <c r="J1014" s="320">
        <v>3</v>
      </c>
      <c r="K1014" s="320">
        <v>4</v>
      </c>
      <c r="L1014" s="320"/>
      <c r="M1014" s="320">
        <v>16</v>
      </c>
      <c r="N1014" s="320">
        <v>29</v>
      </c>
      <c r="O1014" s="320">
        <v>4</v>
      </c>
      <c r="P1014" s="320"/>
      <c r="Q1014" s="320"/>
      <c r="R1014" s="320"/>
      <c r="S1014" s="320">
        <v>3</v>
      </c>
      <c r="T1014" s="320">
        <v>4</v>
      </c>
      <c r="U1014" s="320">
        <v>4</v>
      </c>
      <c r="V1014" s="320">
        <v>2</v>
      </c>
      <c r="W1014" s="320">
        <v>1</v>
      </c>
      <c r="X1014" s="320"/>
      <c r="Y1014" s="320"/>
      <c r="Z1014" s="320"/>
      <c r="AA1014" s="320"/>
      <c r="AB1014" s="320"/>
      <c r="AC1014" s="320"/>
      <c r="AD1014" s="320">
        <v>4</v>
      </c>
      <c r="AE1014" s="320">
        <v>2</v>
      </c>
      <c r="AF1014" s="320">
        <v>1</v>
      </c>
      <c r="AG1014" s="320">
        <v>2</v>
      </c>
      <c r="AH1014" s="320">
        <v>3</v>
      </c>
      <c r="AI1014" s="320">
        <v>5</v>
      </c>
      <c r="AJ1014" s="320">
        <v>4</v>
      </c>
      <c r="AK1014" s="320">
        <v>1</v>
      </c>
      <c r="AL1014" s="320">
        <v>3</v>
      </c>
      <c r="AM1014" s="320">
        <v>4</v>
      </c>
      <c r="AN1014" s="320">
        <v>4</v>
      </c>
      <c r="AO1014" s="320">
        <v>3</v>
      </c>
      <c r="AP1014" s="320">
        <v>3</v>
      </c>
      <c r="AQ1014" s="320">
        <v>2</v>
      </c>
      <c r="AR1014" s="320">
        <v>3</v>
      </c>
      <c r="AS1014" s="320">
        <v>3</v>
      </c>
      <c r="AT1014" s="320" t="s">
        <v>22</v>
      </c>
      <c r="AU1014" s="320">
        <v>3</v>
      </c>
      <c r="AV1014" s="320"/>
      <c r="AW1014" s="320">
        <v>4</v>
      </c>
      <c r="AX1014" s="320">
        <v>4</v>
      </c>
      <c r="AY1014" s="320">
        <v>4</v>
      </c>
      <c r="AZ1014" s="320">
        <v>5</v>
      </c>
      <c r="BA1014" s="320">
        <v>5</v>
      </c>
      <c r="BB1014" s="320">
        <v>5</v>
      </c>
      <c r="BC1014" s="320"/>
      <c r="BD1014" s="320" t="s">
        <v>356</v>
      </c>
      <c r="BE1014" s="320" t="s">
        <v>22</v>
      </c>
      <c r="BF1014" s="320"/>
      <c r="BG1014" s="320"/>
      <c r="BH1014" s="320">
        <v>4</v>
      </c>
      <c r="BI1014" s="320">
        <v>4</v>
      </c>
      <c r="BJ1014" s="320"/>
      <c r="BK1014" s="320">
        <v>4</v>
      </c>
      <c r="BL1014" s="320">
        <v>3</v>
      </c>
      <c r="BM1014" s="320"/>
      <c r="BN1014" s="320"/>
      <c r="BO1014" s="381">
        <v>43497.518009259256</v>
      </c>
    </row>
    <row r="1015" spans="1:67" ht="15" x14ac:dyDescent="0.25">
      <c r="A1015" s="244" t="str">
        <f>IFERROR(LOOKUP(H1015,BLIOTECAS!$D$2:$D$30,BLIOTECAS!$C$2:$C$30),"N/C")</f>
        <v>F. Geografía e Historia</v>
      </c>
      <c r="B1015" s="243" t="str">
        <f>IFERROR(LOOKUP(H1015,BLIOTECAS!$D$2:$D$29,BLIOTECAS!$E$2:$E$29),"N/C")</f>
        <v>Humanidades</v>
      </c>
      <c r="C1015" s="243">
        <f>LOOKUP(H1015,BLIOTECAS!$D$2:$D$30,BLIOTECAS!$F$2:$F$30)</f>
        <v>1</v>
      </c>
      <c r="D1015" s="320">
        <v>1033</v>
      </c>
      <c r="E1015" s="320"/>
      <c r="F1015" s="320"/>
      <c r="G1015" s="320">
        <v>2</v>
      </c>
      <c r="H1015" s="320">
        <v>16</v>
      </c>
      <c r="I1015" s="320"/>
      <c r="J1015" s="320">
        <v>4</v>
      </c>
      <c r="K1015" s="320">
        <v>4</v>
      </c>
      <c r="L1015" s="320"/>
      <c r="M1015" s="320">
        <v>16</v>
      </c>
      <c r="N1015" s="320">
        <v>29</v>
      </c>
      <c r="O1015" s="320"/>
      <c r="P1015" s="320"/>
      <c r="Q1015" s="320"/>
      <c r="R1015" s="320"/>
      <c r="S1015" s="320">
        <v>3</v>
      </c>
      <c r="T1015" s="320">
        <v>4</v>
      </c>
      <c r="U1015" s="320">
        <v>4</v>
      </c>
      <c r="V1015" s="320">
        <v>4</v>
      </c>
      <c r="W1015" s="320">
        <v>1</v>
      </c>
      <c r="X1015" s="320"/>
      <c r="Y1015" s="320"/>
      <c r="Z1015" s="320"/>
      <c r="AA1015" s="320"/>
      <c r="AB1015" s="320"/>
      <c r="AC1015" s="320"/>
      <c r="AD1015" s="320">
        <v>5</v>
      </c>
      <c r="AE1015" s="320">
        <v>5</v>
      </c>
      <c r="AF1015" s="320">
        <v>5</v>
      </c>
      <c r="AG1015" s="320">
        <v>1</v>
      </c>
      <c r="AH1015" s="320">
        <v>2</v>
      </c>
      <c r="AI1015" s="320">
        <v>5</v>
      </c>
      <c r="AJ1015" s="320">
        <v>3</v>
      </c>
      <c r="AK1015" s="320">
        <v>1</v>
      </c>
      <c r="AL1015" s="320">
        <v>5</v>
      </c>
      <c r="AM1015" s="320">
        <v>4</v>
      </c>
      <c r="AN1015" s="320">
        <v>4</v>
      </c>
      <c r="AO1015" s="320">
        <v>4</v>
      </c>
      <c r="AP1015" s="320">
        <v>4</v>
      </c>
      <c r="AQ1015" s="320">
        <v>4</v>
      </c>
      <c r="AR1015" s="320">
        <v>4</v>
      </c>
      <c r="AS1015" s="320">
        <v>4</v>
      </c>
      <c r="AT1015" s="320" t="s">
        <v>22</v>
      </c>
      <c r="AU1015" s="320">
        <v>4</v>
      </c>
      <c r="AV1015" s="320"/>
      <c r="AW1015" s="320">
        <v>4</v>
      </c>
      <c r="AX1015" s="320">
        <v>4</v>
      </c>
      <c r="AY1015" s="320">
        <v>4</v>
      </c>
      <c r="AZ1015" s="320">
        <v>4</v>
      </c>
      <c r="BA1015" s="320">
        <v>4</v>
      </c>
      <c r="BB1015" s="320">
        <v>4</v>
      </c>
      <c r="BC1015" s="320"/>
      <c r="BD1015" s="320" t="s">
        <v>22</v>
      </c>
      <c r="BE1015" s="320" t="s">
        <v>22</v>
      </c>
      <c r="BF1015" s="320">
        <v>3</v>
      </c>
      <c r="BG1015" s="320"/>
      <c r="BH1015" s="320">
        <v>4</v>
      </c>
      <c r="BI1015" s="320">
        <v>4</v>
      </c>
      <c r="BJ1015" s="320"/>
      <c r="BK1015" s="320">
        <v>4</v>
      </c>
      <c r="BL1015" s="320">
        <v>3</v>
      </c>
      <c r="BM1015" s="320"/>
      <c r="BN1015" s="320"/>
      <c r="BO1015" s="381">
        <v>43497.518379629626</v>
      </c>
    </row>
    <row r="1016" spans="1:67" ht="15" x14ac:dyDescent="0.25">
      <c r="A1016" s="244" t="str">
        <f>IFERROR(LOOKUP(H1016,BLIOTECAS!$D$2:$D$30,BLIOTECAS!$C$2:$C$30),"N/C")</f>
        <v>F. Filología</v>
      </c>
      <c r="B1016" s="243" t="str">
        <f>IFERROR(LOOKUP(H1016,BLIOTECAS!$D$2:$D$29,BLIOTECAS!$E$2:$E$29),"N/C")</f>
        <v>Humanidades</v>
      </c>
      <c r="C1016" s="243">
        <f>LOOKUP(H1016,BLIOTECAS!$D$2:$D$30,BLIOTECAS!$F$2:$F$30)</f>
        <v>1</v>
      </c>
      <c r="D1016" s="320">
        <v>1034</v>
      </c>
      <c r="E1016" s="320"/>
      <c r="F1016" s="320"/>
      <c r="G1016" s="320">
        <v>1</v>
      </c>
      <c r="H1016" s="320">
        <v>14</v>
      </c>
      <c r="I1016" s="320"/>
      <c r="J1016" s="320">
        <v>4</v>
      </c>
      <c r="K1016" s="320">
        <v>4</v>
      </c>
      <c r="L1016" s="320"/>
      <c r="M1016" s="320">
        <v>29</v>
      </c>
      <c r="N1016" s="320">
        <v>14</v>
      </c>
      <c r="O1016" s="320">
        <v>16</v>
      </c>
      <c r="P1016" s="320"/>
      <c r="Q1016" s="320"/>
      <c r="R1016" s="320"/>
      <c r="S1016" s="320">
        <v>5</v>
      </c>
      <c r="T1016" s="320">
        <v>5</v>
      </c>
      <c r="U1016" s="320">
        <v>5</v>
      </c>
      <c r="V1016" s="320">
        <v>5</v>
      </c>
      <c r="W1016" s="320">
        <v>1</v>
      </c>
      <c r="X1016" s="320"/>
      <c r="Y1016" s="320"/>
      <c r="Z1016" s="320"/>
      <c r="AA1016" s="320"/>
      <c r="AB1016" s="320"/>
      <c r="AC1016" s="320"/>
      <c r="AD1016" s="320">
        <v>3</v>
      </c>
      <c r="AE1016" s="320">
        <v>1</v>
      </c>
      <c r="AF1016" s="320">
        <v>3</v>
      </c>
      <c r="AG1016" s="320">
        <v>1</v>
      </c>
      <c r="AH1016" s="320">
        <v>5</v>
      </c>
      <c r="AI1016" s="320">
        <v>5</v>
      </c>
      <c r="AJ1016" s="320">
        <v>5</v>
      </c>
      <c r="AK1016" s="320">
        <v>3</v>
      </c>
      <c r="AL1016" s="320">
        <v>3</v>
      </c>
      <c r="AM1016" s="320">
        <v>2</v>
      </c>
      <c r="AN1016" s="320">
        <v>3</v>
      </c>
      <c r="AO1016" s="320">
        <v>3</v>
      </c>
      <c r="AP1016" s="320">
        <v>5</v>
      </c>
      <c r="AQ1016" s="320">
        <v>5</v>
      </c>
      <c r="AR1016" s="320">
        <v>3</v>
      </c>
      <c r="AS1016" s="320">
        <v>5</v>
      </c>
      <c r="AT1016" s="320" t="s">
        <v>22</v>
      </c>
      <c r="AU1016" s="320">
        <v>5</v>
      </c>
      <c r="AV1016" s="320"/>
      <c r="AW1016" s="320">
        <v>4</v>
      </c>
      <c r="AX1016" s="320">
        <v>3</v>
      </c>
      <c r="AY1016" s="320">
        <v>5</v>
      </c>
      <c r="AZ1016" s="320">
        <v>5</v>
      </c>
      <c r="BA1016" s="320">
        <v>5</v>
      </c>
      <c r="BB1016" s="320">
        <v>5</v>
      </c>
      <c r="BC1016" s="320"/>
      <c r="BD1016" s="320" t="s">
        <v>22</v>
      </c>
      <c r="BE1016" s="320" t="s">
        <v>22</v>
      </c>
      <c r="BF1016" s="320"/>
      <c r="BG1016" s="320"/>
      <c r="BH1016" s="320">
        <v>5</v>
      </c>
      <c r="BI1016" s="320">
        <v>5</v>
      </c>
      <c r="BJ1016" s="320"/>
      <c r="BK1016" s="320">
        <v>5</v>
      </c>
      <c r="BL1016" s="320"/>
      <c r="BM1016" s="320"/>
      <c r="BN1016" s="320"/>
      <c r="BO1016" s="381">
        <v>43497.51866898148</v>
      </c>
    </row>
    <row r="1017" spans="1:67" ht="15" x14ac:dyDescent="0.25">
      <c r="A1017" s="244" t="str">
        <f>IFERROR(LOOKUP(H1017,BLIOTECAS!$D$2:$D$30,BLIOTECAS!$C$2:$C$30),"N/C")</f>
        <v>F. Educación - Centro de Formación del Profesorado</v>
      </c>
      <c r="B1017" s="243" t="str">
        <f>IFERROR(LOOKUP(H1017,BLIOTECAS!$D$2:$D$29,BLIOTECAS!$E$2:$E$29),"N/C")</f>
        <v>Humanidades</v>
      </c>
      <c r="C1017" s="243">
        <f>LOOKUP(H1017,BLIOTECAS!$D$2:$D$30,BLIOTECAS!$F$2:$F$30)</f>
        <v>1</v>
      </c>
      <c r="D1017" s="320">
        <v>1035</v>
      </c>
      <c r="E1017" s="320"/>
      <c r="F1017" s="320"/>
      <c r="G1017" s="320">
        <v>1</v>
      </c>
      <c r="H1017" s="320">
        <v>12</v>
      </c>
      <c r="I1017" s="320"/>
      <c r="J1017" s="320">
        <v>3</v>
      </c>
      <c r="K1017" s="320">
        <v>3</v>
      </c>
      <c r="L1017" s="320"/>
      <c r="M1017" s="320">
        <v>12</v>
      </c>
      <c r="N1017" s="320"/>
      <c r="O1017" s="320"/>
      <c r="P1017" s="320" t="s">
        <v>892</v>
      </c>
      <c r="Q1017" s="320"/>
      <c r="R1017" s="320"/>
      <c r="S1017" s="320">
        <v>3</v>
      </c>
      <c r="T1017" s="320">
        <v>3</v>
      </c>
      <c r="U1017" s="320">
        <v>3</v>
      </c>
      <c r="V1017" s="320">
        <v>3</v>
      </c>
      <c r="W1017" s="320"/>
      <c r="X1017" s="320">
        <v>2</v>
      </c>
      <c r="Y1017" s="320"/>
      <c r="Z1017" s="320"/>
      <c r="AA1017" s="320"/>
      <c r="AB1017" s="320"/>
      <c r="AC1017" s="320"/>
      <c r="AD1017" s="320">
        <v>1</v>
      </c>
      <c r="AE1017" s="320">
        <v>1</v>
      </c>
      <c r="AF1017" s="320">
        <v>1</v>
      </c>
      <c r="AG1017" s="320">
        <v>1</v>
      </c>
      <c r="AH1017" s="320">
        <v>5</v>
      </c>
      <c r="AI1017" s="320">
        <v>3</v>
      </c>
      <c r="AJ1017" s="320">
        <v>5</v>
      </c>
      <c r="AK1017" s="320">
        <v>1</v>
      </c>
      <c r="AL1017" s="320">
        <v>4</v>
      </c>
      <c r="AM1017" s="320">
        <v>3</v>
      </c>
      <c r="AN1017" s="320">
        <v>3</v>
      </c>
      <c r="AO1017" s="320">
        <v>3</v>
      </c>
      <c r="AP1017" s="320">
        <v>4</v>
      </c>
      <c r="AQ1017" s="320">
        <v>4</v>
      </c>
      <c r="AR1017" s="320">
        <v>3</v>
      </c>
      <c r="AS1017" s="320">
        <v>3</v>
      </c>
      <c r="AT1017" s="320" t="s">
        <v>22</v>
      </c>
      <c r="AU1017" s="320">
        <v>3</v>
      </c>
      <c r="AV1017" s="320"/>
      <c r="AW1017" s="320">
        <v>4</v>
      </c>
      <c r="AX1017" s="320">
        <v>2</v>
      </c>
      <c r="AY1017" s="320">
        <v>3</v>
      </c>
      <c r="AZ1017" s="320">
        <v>4</v>
      </c>
      <c r="BA1017" s="320">
        <v>4</v>
      </c>
      <c r="BB1017" s="320">
        <v>4</v>
      </c>
      <c r="BC1017" s="320"/>
      <c r="BD1017" s="320" t="s">
        <v>22</v>
      </c>
      <c r="BE1017" s="320" t="s">
        <v>22</v>
      </c>
      <c r="BF1017" s="320"/>
      <c r="BG1017" s="320"/>
      <c r="BH1017" s="320">
        <v>4</v>
      </c>
      <c r="BI1017" s="320">
        <v>4</v>
      </c>
      <c r="BJ1017" s="320"/>
      <c r="BK1017" s="320">
        <v>3</v>
      </c>
      <c r="BL1017" s="320">
        <v>3</v>
      </c>
      <c r="BM1017" s="320"/>
      <c r="BN1017" s="320"/>
      <c r="BO1017" s="381">
        <v>43497.518946759257</v>
      </c>
    </row>
    <row r="1018" spans="1:67" ht="15" x14ac:dyDescent="0.25">
      <c r="A1018" s="244" t="str">
        <f>IFERROR(LOOKUP(H1018,BLIOTECAS!$D$2:$D$30,BLIOTECAS!$C$2:$C$30),"N/C")</f>
        <v>F. Ciencias Biológicas</v>
      </c>
      <c r="B1018" s="243" t="str">
        <f>IFERROR(LOOKUP(H1018,BLIOTECAS!$D$2:$D$29,BLIOTECAS!$E$2:$E$29),"N/C")</f>
        <v>Ciencias Experimentales</v>
      </c>
      <c r="C1018" s="243">
        <f>LOOKUP(H1018,BLIOTECAS!$D$2:$D$30,BLIOTECAS!$F$2:$F$30)</f>
        <v>2</v>
      </c>
      <c r="D1018" s="320">
        <v>1036</v>
      </c>
      <c r="E1018" s="320"/>
      <c r="F1018" s="320"/>
      <c r="G1018" s="320">
        <v>2</v>
      </c>
      <c r="H1018" s="320">
        <v>2</v>
      </c>
      <c r="I1018" s="320"/>
      <c r="J1018" s="320">
        <v>3</v>
      </c>
      <c r="K1018" s="320">
        <v>3</v>
      </c>
      <c r="L1018" s="320"/>
      <c r="M1018" s="320">
        <v>2</v>
      </c>
      <c r="N1018" s="320"/>
      <c r="O1018" s="320"/>
      <c r="P1018" s="320"/>
      <c r="Q1018" s="320"/>
      <c r="R1018" s="320"/>
      <c r="S1018" s="320">
        <v>4</v>
      </c>
      <c r="T1018" s="320">
        <v>4</v>
      </c>
      <c r="U1018" s="320">
        <v>3</v>
      </c>
      <c r="V1018" s="320">
        <v>3</v>
      </c>
      <c r="W1018" s="320"/>
      <c r="X1018" s="320"/>
      <c r="Y1018" s="320"/>
      <c r="Z1018" s="320"/>
      <c r="AA1018" s="320"/>
      <c r="AB1018" s="320"/>
      <c r="AC1018" s="320"/>
      <c r="AD1018" s="320">
        <v>4</v>
      </c>
      <c r="AE1018" s="320">
        <v>4</v>
      </c>
      <c r="AF1018" s="320">
        <v>2</v>
      </c>
      <c r="AG1018" s="320">
        <v>2</v>
      </c>
      <c r="AH1018" s="320">
        <v>5</v>
      </c>
      <c r="AI1018" s="320">
        <v>4</v>
      </c>
      <c r="AJ1018" s="320">
        <v>5</v>
      </c>
      <c r="AK1018" s="320">
        <v>3</v>
      </c>
      <c r="AL1018" s="320">
        <v>6</v>
      </c>
      <c r="AM1018" s="320">
        <v>4</v>
      </c>
      <c r="AN1018" s="320">
        <v>4</v>
      </c>
      <c r="AO1018" s="320">
        <v>3</v>
      </c>
      <c r="AP1018" s="320">
        <v>4</v>
      </c>
      <c r="AQ1018" s="320">
        <v>3</v>
      </c>
      <c r="AR1018" s="320">
        <v>3</v>
      </c>
      <c r="AS1018" s="320">
        <v>3</v>
      </c>
      <c r="AT1018" s="320" t="s">
        <v>356</v>
      </c>
      <c r="AU1018" s="320">
        <v>3</v>
      </c>
      <c r="AV1018" s="320"/>
      <c r="AW1018" s="320">
        <v>5</v>
      </c>
      <c r="AX1018" s="320">
        <v>5</v>
      </c>
      <c r="AY1018" s="320">
        <v>5</v>
      </c>
      <c r="AZ1018" s="320">
        <v>5</v>
      </c>
      <c r="BA1018" s="320">
        <v>5</v>
      </c>
      <c r="BB1018" s="320">
        <v>4</v>
      </c>
      <c r="BC1018" s="320"/>
      <c r="BD1018" s="320" t="s">
        <v>22</v>
      </c>
      <c r="BE1018" s="320" t="s">
        <v>22</v>
      </c>
      <c r="BF1018" s="320"/>
      <c r="BG1018" s="320"/>
      <c r="BH1018" s="320">
        <v>4</v>
      </c>
      <c r="BI1018" s="320">
        <v>4</v>
      </c>
      <c r="BJ1018" s="320"/>
      <c r="BK1018" s="320">
        <v>4</v>
      </c>
      <c r="BL1018" s="320">
        <v>3</v>
      </c>
      <c r="BM1018" s="320"/>
      <c r="BN1018" s="320"/>
      <c r="BO1018" s="381">
        <v>43497.519097222219</v>
      </c>
    </row>
    <row r="1019" spans="1:67" ht="15" x14ac:dyDescent="0.25">
      <c r="A1019" s="244" t="str">
        <f>IFERROR(LOOKUP(H1019,BLIOTECAS!$D$2:$D$30,BLIOTECAS!$C$2:$C$30),"N/C")</f>
        <v>F. Ciencias Políticas y Sociología</v>
      </c>
      <c r="B1019" s="243" t="str">
        <f>IFERROR(LOOKUP(H1019,BLIOTECAS!$D$2:$D$29,BLIOTECAS!$E$2:$E$29),"N/C")</f>
        <v>Ciencias Sociales</v>
      </c>
      <c r="C1019" s="243">
        <f>LOOKUP(H1019,BLIOTECAS!$D$2:$D$30,BLIOTECAS!$F$2:$F$30)</f>
        <v>3</v>
      </c>
      <c r="D1019" s="320">
        <v>1037</v>
      </c>
      <c r="E1019" s="320"/>
      <c r="F1019" s="320"/>
      <c r="G1019" s="320">
        <v>1</v>
      </c>
      <c r="H1019" s="320">
        <v>9</v>
      </c>
      <c r="I1019" s="320"/>
      <c r="J1019" s="320">
        <v>3</v>
      </c>
      <c r="K1019" s="320">
        <v>4</v>
      </c>
      <c r="L1019" s="320"/>
      <c r="M1019" s="320">
        <v>9</v>
      </c>
      <c r="N1019" s="320">
        <v>26</v>
      </c>
      <c r="O1019" s="320"/>
      <c r="P1019" s="320"/>
      <c r="Q1019" s="320"/>
      <c r="R1019" s="320"/>
      <c r="S1019" s="320">
        <v>3</v>
      </c>
      <c r="T1019" s="320">
        <v>4</v>
      </c>
      <c r="U1019" s="320">
        <v>3</v>
      </c>
      <c r="V1019" s="320">
        <v>4</v>
      </c>
      <c r="W1019" s="320"/>
      <c r="X1019" s="320">
        <v>2</v>
      </c>
      <c r="Y1019" s="320"/>
      <c r="Z1019" s="320">
        <v>4</v>
      </c>
      <c r="AA1019" s="320"/>
      <c r="AB1019" s="320"/>
      <c r="AC1019" s="320"/>
      <c r="AD1019" s="320">
        <v>3</v>
      </c>
      <c r="AE1019" s="320">
        <v>4</v>
      </c>
      <c r="AF1019" s="320">
        <v>3</v>
      </c>
      <c r="AG1019" s="320">
        <v>1</v>
      </c>
      <c r="AH1019" s="320">
        <v>4</v>
      </c>
      <c r="AI1019" s="320">
        <v>2</v>
      </c>
      <c r="AJ1019" s="320">
        <v>5</v>
      </c>
      <c r="AK1019" s="320"/>
      <c r="AL1019" s="320">
        <v>2</v>
      </c>
      <c r="AM1019" s="320">
        <v>3</v>
      </c>
      <c r="AN1019" s="320">
        <v>4</v>
      </c>
      <c r="AO1019" s="320">
        <v>4</v>
      </c>
      <c r="AP1019" s="320">
        <v>4</v>
      </c>
      <c r="AQ1019" s="320">
        <v>4</v>
      </c>
      <c r="AR1019" s="320">
        <v>4</v>
      </c>
      <c r="AS1019" s="320">
        <v>4</v>
      </c>
      <c r="AT1019" s="320" t="s">
        <v>22</v>
      </c>
      <c r="AU1019" s="320">
        <v>4</v>
      </c>
      <c r="AV1019" s="320"/>
      <c r="AW1019" s="320">
        <v>4</v>
      </c>
      <c r="AX1019" s="320">
        <v>3</v>
      </c>
      <c r="AY1019" s="320">
        <v>4</v>
      </c>
      <c r="AZ1019" s="320">
        <v>4</v>
      </c>
      <c r="BA1019" s="320">
        <v>4</v>
      </c>
      <c r="BB1019" s="320">
        <v>4</v>
      </c>
      <c r="BC1019" s="320"/>
      <c r="BD1019" s="320" t="s">
        <v>22</v>
      </c>
      <c r="BE1019" s="320" t="s">
        <v>22</v>
      </c>
      <c r="BF1019" s="320"/>
      <c r="BG1019" s="320"/>
      <c r="BH1019" s="320">
        <v>4</v>
      </c>
      <c r="BI1019" s="320">
        <v>4</v>
      </c>
      <c r="BJ1019" s="320"/>
      <c r="BK1019" s="320">
        <v>3</v>
      </c>
      <c r="BL1019" s="320">
        <v>3</v>
      </c>
      <c r="BM1019" s="320"/>
      <c r="BN1019" s="320"/>
      <c r="BO1019" s="381">
        <v>43497.519189814811</v>
      </c>
    </row>
    <row r="1020" spans="1:67" ht="15" x14ac:dyDescent="0.25">
      <c r="A1020" s="244" t="str">
        <f>IFERROR(LOOKUP(H1020,BLIOTECAS!$D$2:$D$30,BLIOTECAS!$C$2:$C$30),"N/C")</f>
        <v>F. Farmacia</v>
      </c>
      <c r="B1020" s="243" t="str">
        <f>IFERROR(LOOKUP(H1020,BLIOTECAS!$D$2:$D$29,BLIOTECAS!$E$2:$E$29),"N/C")</f>
        <v>Ciencias de la Salud</v>
      </c>
      <c r="C1020" s="243">
        <f>LOOKUP(H1020,BLIOTECAS!$D$2:$D$30,BLIOTECAS!$F$2:$F$30)</f>
        <v>4</v>
      </c>
      <c r="D1020" s="320">
        <v>1038</v>
      </c>
      <c r="E1020" s="320"/>
      <c r="F1020" s="320"/>
      <c r="G1020" s="320">
        <v>1</v>
      </c>
      <c r="H1020" s="320">
        <v>13</v>
      </c>
      <c r="I1020" s="320"/>
      <c r="J1020" s="320">
        <v>5</v>
      </c>
      <c r="K1020" s="320">
        <v>1</v>
      </c>
      <c r="L1020" s="320"/>
      <c r="M1020" s="320">
        <v>13</v>
      </c>
      <c r="N1020" s="320">
        <v>19</v>
      </c>
      <c r="O1020" s="320">
        <v>29</v>
      </c>
      <c r="P1020" s="320" t="s">
        <v>893</v>
      </c>
      <c r="Q1020" s="320"/>
      <c r="R1020" s="320"/>
      <c r="S1020" s="320">
        <v>2</v>
      </c>
      <c r="T1020" s="320">
        <v>3</v>
      </c>
      <c r="U1020" s="320">
        <v>2</v>
      </c>
      <c r="V1020" s="320">
        <v>1</v>
      </c>
      <c r="W1020" s="320"/>
      <c r="X1020" s="320">
        <v>2</v>
      </c>
      <c r="Y1020" s="320">
        <v>3</v>
      </c>
      <c r="Z1020" s="320"/>
      <c r="AA1020" s="320"/>
      <c r="AB1020" s="320"/>
      <c r="AC1020" s="320"/>
      <c r="AD1020" s="320">
        <v>1</v>
      </c>
      <c r="AE1020" s="320">
        <v>1</v>
      </c>
      <c r="AF1020" s="320">
        <v>1</v>
      </c>
      <c r="AG1020" s="320">
        <v>1</v>
      </c>
      <c r="AH1020" s="320">
        <v>5</v>
      </c>
      <c r="AI1020" s="320">
        <v>5</v>
      </c>
      <c r="AJ1020" s="320">
        <v>5</v>
      </c>
      <c r="AK1020" s="320">
        <v>4</v>
      </c>
      <c r="AL1020" s="320">
        <v>2</v>
      </c>
      <c r="AM1020" s="320">
        <v>4</v>
      </c>
      <c r="AN1020" s="320">
        <v>4</v>
      </c>
      <c r="AO1020" s="320">
        <v>1</v>
      </c>
      <c r="AP1020" s="320">
        <v>2</v>
      </c>
      <c r="AQ1020" s="320">
        <v>3</v>
      </c>
      <c r="AR1020" s="320">
        <v>2</v>
      </c>
      <c r="AS1020" s="320">
        <v>2</v>
      </c>
      <c r="AT1020" s="320" t="s">
        <v>22</v>
      </c>
      <c r="AU1020" s="320">
        <v>4</v>
      </c>
      <c r="AV1020" s="320"/>
      <c r="AW1020" s="320">
        <v>4</v>
      </c>
      <c r="AX1020" s="320">
        <v>4</v>
      </c>
      <c r="AY1020" s="320">
        <v>4</v>
      </c>
      <c r="AZ1020" s="320">
        <v>4</v>
      </c>
      <c r="BA1020" s="320">
        <v>4</v>
      </c>
      <c r="BB1020" s="320">
        <v>4</v>
      </c>
      <c r="BC1020" s="320"/>
      <c r="BD1020" s="320" t="s">
        <v>356</v>
      </c>
      <c r="BE1020" s="320" t="s">
        <v>22</v>
      </c>
      <c r="BF1020" s="320"/>
      <c r="BG1020" s="320"/>
      <c r="BH1020" s="320">
        <v>2</v>
      </c>
      <c r="BI1020" s="320">
        <v>5</v>
      </c>
      <c r="BJ1020" s="320"/>
      <c r="BK1020" s="320">
        <v>2</v>
      </c>
      <c r="BL1020" s="320">
        <v>3</v>
      </c>
      <c r="BM1020" s="320"/>
      <c r="BN1020" s="320" t="s">
        <v>894</v>
      </c>
      <c r="BO1020" s="381">
        <v>43497.519328703704</v>
      </c>
    </row>
    <row r="1021" spans="1:67" ht="15" x14ac:dyDescent="0.25">
      <c r="A1021" s="244" t="str">
        <f>IFERROR(LOOKUP(H1021,BLIOTECAS!$D$2:$D$30,BLIOTECAS!$C$2:$C$30),"N/C")</f>
        <v>F. Farmacia</v>
      </c>
      <c r="B1021" s="243" t="str">
        <f>IFERROR(LOOKUP(H1021,BLIOTECAS!$D$2:$D$29,BLIOTECAS!$E$2:$E$29),"N/C")</f>
        <v>Ciencias de la Salud</v>
      </c>
      <c r="C1021" s="243">
        <f>LOOKUP(H1021,BLIOTECAS!$D$2:$D$30,BLIOTECAS!$F$2:$F$30)</f>
        <v>4</v>
      </c>
      <c r="D1021" s="320">
        <v>1039</v>
      </c>
      <c r="E1021" s="320"/>
      <c r="F1021" s="320"/>
      <c r="G1021" s="320">
        <v>1</v>
      </c>
      <c r="H1021" s="320">
        <v>13</v>
      </c>
      <c r="I1021" s="320"/>
      <c r="J1021" s="320">
        <v>5</v>
      </c>
      <c r="K1021" s="320">
        <v>3</v>
      </c>
      <c r="L1021" s="320"/>
      <c r="M1021" s="320">
        <v>16</v>
      </c>
      <c r="N1021" s="320">
        <v>29</v>
      </c>
      <c r="O1021" s="320">
        <v>13</v>
      </c>
      <c r="P1021" s="320"/>
      <c r="Q1021" s="320"/>
      <c r="R1021" s="320"/>
      <c r="S1021" s="320">
        <v>4</v>
      </c>
      <c r="T1021" s="320">
        <v>4</v>
      </c>
      <c r="U1021" s="320">
        <v>3</v>
      </c>
      <c r="V1021" s="320">
        <v>4</v>
      </c>
      <c r="W1021" s="320"/>
      <c r="X1021" s="320"/>
      <c r="Y1021" s="320">
        <v>3</v>
      </c>
      <c r="Z1021" s="320">
        <v>4</v>
      </c>
      <c r="AA1021" s="321">
        <v>3</v>
      </c>
      <c r="AB1021" s="320"/>
      <c r="AC1021" s="320"/>
      <c r="AD1021" s="320">
        <v>3</v>
      </c>
      <c r="AE1021" s="320">
        <v>1</v>
      </c>
      <c r="AF1021" s="320">
        <v>1</v>
      </c>
      <c r="AG1021" s="320">
        <v>3</v>
      </c>
      <c r="AH1021" s="320">
        <v>4</v>
      </c>
      <c r="AI1021" s="320">
        <v>3</v>
      </c>
      <c r="AJ1021" s="320">
        <v>3</v>
      </c>
      <c r="AK1021" s="320">
        <v>2</v>
      </c>
      <c r="AL1021" s="320">
        <v>2</v>
      </c>
      <c r="AM1021" s="320">
        <v>4</v>
      </c>
      <c r="AN1021" s="320">
        <v>4</v>
      </c>
      <c r="AO1021" s="320">
        <v>3</v>
      </c>
      <c r="AP1021" s="320">
        <v>5</v>
      </c>
      <c r="AQ1021" s="320">
        <v>3</v>
      </c>
      <c r="AR1021" s="320">
        <v>3</v>
      </c>
      <c r="AS1021" s="320">
        <v>4</v>
      </c>
      <c r="AT1021" s="320" t="s">
        <v>22</v>
      </c>
      <c r="AU1021" s="320">
        <v>4</v>
      </c>
      <c r="AV1021" s="320"/>
      <c r="AW1021" s="320">
        <v>5</v>
      </c>
      <c r="AX1021" s="320">
        <v>3</v>
      </c>
      <c r="AY1021" s="320">
        <v>4</v>
      </c>
      <c r="AZ1021" s="320">
        <v>5</v>
      </c>
      <c r="BA1021" s="320">
        <v>5</v>
      </c>
      <c r="BB1021" s="320">
        <v>4</v>
      </c>
      <c r="BC1021" s="320"/>
      <c r="BD1021" s="320" t="s">
        <v>22</v>
      </c>
      <c r="BE1021" s="320" t="s">
        <v>22</v>
      </c>
      <c r="BF1021" s="320"/>
      <c r="BG1021" s="320"/>
      <c r="BH1021" s="320">
        <v>4</v>
      </c>
      <c r="BI1021" s="320">
        <v>5</v>
      </c>
      <c r="BJ1021" s="320"/>
      <c r="BK1021" s="320">
        <v>4</v>
      </c>
      <c r="BL1021" s="320">
        <v>4</v>
      </c>
      <c r="BM1021" s="320"/>
      <c r="BN1021" s="320"/>
      <c r="BO1021" s="381">
        <v>43497.519363425927</v>
      </c>
    </row>
    <row r="1022" spans="1:67" ht="15" x14ac:dyDescent="0.25">
      <c r="A1022" s="244" t="str">
        <f>IFERROR(LOOKUP(H1022,BLIOTECAS!$D$2:$D$30,BLIOTECAS!$C$2:$C$30),"N/C")</f>
        <v>F. Comercio y Turismo</v>
      </c>
      <c r="B1022" s="243" t="str">
        <f>IFERROR(LOOKUP(H1022,BLIOTECAS!$D$2:$D$29,BLIOTECAS!$E$2:$E$29),"N/C")</f>
        <v>Ciencias Sociales</v>
      </c>
      <c r="C1022" s="243">
        <f>LOOKUP(H1022,BLIOTECAS!$D$2:$D$30,BLIOTECAS!$F$2:$F$30)</f>
        <v>3</v>
      </c>
      <c r="D1022" s="320">
        <v>1040</v>
      </c>
      <c r="E1022" s="320"/>
      <c r="F1022" s="320"/>
      <c r="G1022" s="320">
        <v>1</v>
      </c>
      <c r="H1022" s="320">
        <v>24</v>
      </c>
      <c r="I1022" s="320"/>
      <c r="J1022" s="320">
        <v>1</v>
      </c>
      <c r="K1022" s="320">
        <v>5</v>
      </c>
      <c r="L1022" s="320"/>
      <c r="M1022" s="320">
        <v>24</v>
      </c>
      <c r="N1022" s="320">
        <v>29</v>
      </c>
      <c r="O1022" s="320"/>
      <c r="P1022" s="320"/>
      <c r="Q1022" s="320"/>
      <c r="R1022" s="320"/>
      <c r="S1022" s="320">
        <v>5</v>
      </c>
      <c r="T1022" s="320">
        <v>5</v>
      </c>
      <c r="U1022" s="320">
        <v>3</v>
      </c>
      <c r="V1022" s="320">
        <v>4</v>
      </c>
      <c r="W1022" s="320"/>
      <c r="X1022" s="320"/>
      <c r="Y1022" s="320"/>
      <c r="Z1022" s="320"/>
      <c r="AA1022" s="320"/>
      <c r="AB1022" s="320"/>
      <c r="AC1022" s="320"/>
      <c r="AD1022" s="320">
        <v>2</v>
      </c>
      <c r="AE1022" s="320">
        <v>1</v>
      </c>
      <c r="AF1022" s="320">
        <v>1</v>
      </c>
      <c r="AG1022" s="320">
        <v>3</v>
      </c>
      <c r="AH1022" s="320">
        <v>5</v>
      </c>
      <c r="AI1022" s="320">
        <v>3</v>
      </c>
      <c r="AJ1022" s="320">
        <v>5</v>
      </c>
      <c r="AK1022" s="320">
        <v>1</v>
      </c>
      <c r="AL1022" s="320">
        <v>3</v>
      </c>
      <c r="AM1022" s="320">
        <v>5</v>
      </c>
      <c r="AN1022" s="320">
        <v>3</v>
      </c>
      <c r="AO1022" s="320">
        <v>3</v>
      </c>
      <c r="AP1022" s="320">
        <v>4</v>
      </c>
      <c r="AQ1022" s="320">
        <v>3</v>
      </c>
      <c r="AR1022" s="320">
        <v>3</v>
      </c>
      <c r="AS1022" s="320">
        <v>4</v>
      </c>
      <c r="AT1022" s="320" t="s">
        <v>22</v>
      </c>
      <c r="AU1022" s="320">
        <v>4</v>
      </c>
      <c r="AV1022" s="320"/>
      <c r="AW1022" s="320">
        <v>5</v>
      </c>
      <c r="AX1022" s="320">
        <v>4</v>
      </c>
      <c r="AY1022" s="320">
        <v>4</v>
      </c>
      <c r="AZ1022" s="320">
        <v>1</v>
      </c>
      <c r="BA1022" s="320">
        <v>5</v>
      </c>
      <c r="BB1022" s="320">
        <v>5</v>
      </c>
      <c r="BC1022" s="320"/>
      <c r="BD1022" s="320" t="s">
        <v>22</v>
      </c>
      <c r="BE1022" s="320" t="s">
        <v>22</v>
      </c>
      <c r="BF1022" s="320">
        <v>3</v>
      </c>
      <c r="BG1022" s="320"/>
      <c r="BH1022" s="320">
        <v>5</v>
      </c>
      <c r="BI1022" s="320">
        <v>5</v>
      </c>
      <c r="BJ1022" s="320"/>
      <c r="BK1022" s="320">
        <v>4</v>
      </c>
      <c r="BL1022" s="320"/>
      <c r="BM1022" s="320"/>
      <c r="BN1022" s="320"/>
      <c r="BO1022" s="381">
        <v>43497.519386574073</v>
      </c>
    </row>
    <row r="1023" spans="1:67" ht="15" x14ac:dyDescent="0.25">
      <c r="A1023" s="244" t="str">
        <f>IFERROR(LOOKUP(H1023,BLIOTECAS!$D$2:$D$30,BLIOTECAS!$C$2:$C$30),"N/C")</f>
        <v>F. Geografía e Historia</v>
      </c>
      <c r="B1023" s="243" t="str">
        <f>IFERROR(LOOKUP(H1023,BLIOTECAS!$D$2:$D$29,BLIOTECAS!$E$2:$E$29),"N/C")</f>
        <v>Humanidades</v>
      </c>
      <c r="C1023" s="243">
        <f>LOOKUP(H1023,BLIOTECAS!$D$2:$D$30,BLIOTECAS!$F$2:$F$30)</f>
        <v>1</v>
      </c>
      <c r="D1023" s="320">
        <v>1041</v>
      </c>
      <c r="E1023" s="320"/>
      <c r="F1023" s="320"/>
      <c r="G1023" s="320">
        <v>1</v>
      </c>
      <c r="H1023" s="320">
        <v>16</v>
      </c>
      <c r="I1023" s="320"/>
      <c r="J1023" s="320">
        <v>4</v>
      </c>
      <c r="K1023" s="320">
        <v>5</v>
      </c>
      <c r="L1023" s="320"/>
      <c r="M1023" s="320">
        <v>16</v>
      </c>
      <c r="N1023" s="320">
        <v>29</v>
      </c>
      <c r="O1023" s="320">
        <v>1</v>
      </c>
      <c r="P1023" s="320"/>
      <c r="Q1023" s="320"/>
      <c r="R1023" s="320"/>
      <c r="S1023" s="320">
        <v>2</v>
      </c>
      <c r="T1023" s="320">
        <v>4</v>
      </c>
      <c r="U1023" s="320">
        <v>5</v>
      </c>
      <c r="V1023" s="320">
        <v>4</v>
      </c>
      <c r="W1023" s="320"/>
      <c r="X1023" s="320">
        <v>2</v>
      </c>
      <c r="Y1023" s="320">
        <v>3</v>
      </c>
      <c r="Z1023" s="320"/>
      <c r="AA1023" s="320"/>
      <c r="AB1023" s="320"/>
      <c r="AC1023" s="320"/>
      <c r="AD1023" s="320">
        <v>5</v>
      </c>
      <c r="AE1023" s="320">
        <v>3</v>
      </c>
      <c r="AF1023" s="320">
        <v>4</v>
      </c>
      <c r="AG1023" s="320">
        <v>1</v>
      </c>
      <c r="AH1023" s="320">
        <v>5</v>
      </c>
      <c r="AI1023" s="320">
        <v>5</v>
      </c>
      <c r="AJ1023" s="320">
        <v>5</v>
      </c>
      <c r="AK1023" s="320">
        <v>4</v>
      </c>
      <c r="AL1023" s="320">
        <v>6</v>
      </c>
      <c r="AM1023" s="320">
        <v>4</v>
      </c>
      <c r="AN1023" s="320">
        <v>4</v>
      </c>
      <c r="AO1023" s="320">
        <v>4</v>
      </c>
      <c r="AP1023" s="320">
        <v>4</v>
      </c>
      <c r="AQ1023" s="320">
        <v>5</v>
      </c>
      <c r="AR1023" s="320">
        <v>3</v>
      </c>
      <c r="AS1023" s="320">
        <v>5</v>
      </c>
      <c r="AT1023" s="320" t="s">
        <v>22</v>
      </c>
      <c r="AU1023" s="320">
        <v>5</v>
      </c>
      <c r="AV1023" s="320"/>
      <c r="AW1023" s="320">
        <v>5</v>
      </c>
      <c r="AX1023" s="320">
        <v>5</v>
      </c>
      <c r="AY1023" s="320">
        <v>4</v>
      </c>
      <c r="AZ1023" s="320">
        <v>4</v>
      </c>
      <c r="BA1023" s="320">
        <v>5</v>
      </c>
      <c r="BB1023" s="320">
        <v>5</v>
      </c>
      <c r="BC1023" s="320"/>
      <c r="BD1023" s="320" t="s">
        <v>22</v>
      </c>
      <c r="BE1023" s="320" t="s">
        <v>22</v>
      </c>
      <c r="BF1023" s="320">
        <v>3</v>
      </c>
      <c r="BG1023" s="320"/>
      <c r="BH1023" s="320">
        <v>4</v>
      </c>
      <c r="BI1023" s="320">
        <v>4</v>
      </c>
      <c r="BJ1023" s="320"/>
      <c r="BK1023" s="320">
        <v>4</v>
      </c>
      <c r="BL1023" s="320">
        <v>4</v>
      </c>
      <c r="BM1023" s="320"/>
      <c r="BN1023" s="320" t="s">
        <v>895</v>
      </c>
      <c r="BO1023" s="381">
        <v>43497.519479166665</v>
      </c>
    </row>
    <row r="1024" spans="1:67" ht="15" x14ac:dyDescent="0.25">
      <c r="A1024" s="244" t="str">
        <f>IFERROR(LOOKUP(H1024,BLIOTECAS!$D$2:$D$30,BLIOTECAS!$C$2:$C$30),"N/C")</f>
        <v>F. Informática</v>
      </c>
      <c r="B1024" s="243" t="str">
        <f>IFERROR(LOOKUP(H1024,BLIOTECAS!$D$2:$D$29,BLIOTECAS!$E$2:$E$29),"N/C")</f>
        <v>Ciencias Experimentales</v>
      </c>
      <c r="C1024" s="243">
        <f>LOOKUP(H1024,BLIOTECAS!$D$2:$D$30,BLIOTECAS!$F$2:$F$30)</f>
        <v>2</v>
      </c>
      <c r="D1024" s="320">
        <v>1042</v>
      </c>
      <c r="E1024" s="320"/>
      <c r="F1024" s="320"/>
      <c r="G1024" s="320">
        <v>1</v>
      </c>
      <c r="H1024" s="320">
        <v>17</v>
      </c>
      <c r="I1024" s="320"/>
      <c r="J1024" s="320">
        <v>4</v>
      </c>
      <c r="K1024" s="320">
        <v>3</v>
      </c>
      <c r="L1024" s="320"/>
      <c r="M1024" s="320">
        <v>29</v>
      </c>
      <c r="N1024" s="320">
        <v>17</v>
      </c>
      <c r="O1024" s="320"/>
      <c r="P1024" s="320"/>
      <c r="Q1024" s="320"/>
      <c r="R1024" s="320"/>
      <c r="S1024" s="320">
        <v>5</v>
      </c>
      <c r="T1024" s="320">
        <v>4</v>
      </c>
      <c r="U1024" s="320">
        <v>3</v>
      </c>
      <c r="V1024" s="320">
        <v>3</v>
      </c>
      <c r="W1024" s="320"/>
      <c r="X1024" s="320"/>
      <c r="Y1024" s="320">
        <v>3</v>
      </c>
      <c r="Z1024" s="320"/>
      <c r="AA1024" s="320"/>
      <c r="AB1024" s="320"/>
      <c r="AC1024" s="320"/>
      <c r="AD1024" s="320">
        <v>1</v>
      </c>
      <c r="AE1024" s="320">
        <v>1</v>
      </c>
      <c r="AF1024" s="320">
        <v>1</v>
      </c>
      <c r="AG1024" s="320">
        <v>2</v>
      </c>
      <c r="AH1024" s="320">
        <v>5</v>
      </c>
      <c r="AI1024" s="320">
        <v>5</v>
      </c>
      <c r="AJ1024" s="320">
        <v>2</v>
      </c>
      <c r="AK1024" s="320">
        <v>1</v>
      </c>
      <c r="AL1024" s="320">
        <v>1</v>
      </c>
      <c r="AM1024" s="320">
        <v>3</v>
      </c>
      <c r="AN1024" s="320">
        <v>4</v>
      </c>
      <c r="AO1024" s="320">
        <v>4</v>
      </c>
      <c r="AP1024" s="320">
        <v>5</v>
      </c>
      <c r="AQ1024" s="320">
        <v>3</v>
      </c>
      <c r="AR1024" s="320">
        <v>1</v>
      </c>
      <c r="AS1024" s="320">
        <v>3</v>
      </c>
      <c r="AT1024" s="320" t="s">
        <v>22</v>
      </c>
      <c r="AU1024" s="320">
        <v>3</v>
      </c>
      <c r="AV1024" s="320"/>
      <c r="AW1024" s="320">
        <v>5</v>
      </c>
      <c r="AX1024" s="320">
        <v>3</v>
      </c>
      <c r="AY1024" s="320">
        <v>3</v>
      </c>
      <c r="AZ1024" s="320">
        <v>5</v>
      </c>
      <c r="BA1024" s="320">
        <v>5</v>
      </c>
      <c r="BB1024" s="320">
        <v>5</v>
      </c>
      <c r="BC1024" s="320"/>
      <c r="BD1024" s="320" t="s">
        <v>22</v>
      </c>
      <c r="BE1024" s="320" t="s">
        <v>22</v>
      </c>
      <c r="BF1024" s="320"/>
      <c r="BG1024" s="320"/>
      <c r="BH1024" s="320">
        <v>5</v>
      </c>
      <c r="BI1024" s="320">
        <v>5</v>
      </c>
      <c r="BJ1024" s="320"/>
      <c r="BK1024" s="320">
        <v>5</v>
      </c>
      <c r="BL1024" s="320">
        <v>4</v>
      </c>
      <c r="BM1024" s="320"/>
      <c r="BN1024" s="320"/>
      <c r="BO1024" s="381">
        <v>43497.519502314812</v>
      </c>
    </row>
    <row r="1025" spans="1:67" ht="15" x14ac:dyDescent="0.25">
      <c r="A1025" s="244" t="str">
        <f>IFERROR(LOOKUP(H1025,BLIOTECAS!$D$2:$D$30,BLIOTECAS!$C$2:$C$30),"N/C")</f>
        <v>F. Filología</v>
      </c>
      <c r="B1025" s="243" t="str">
        <f>IFERROR(LOOKUP(H1025,BLIOTECAS!$D$2:$D$29,BLIOTECAS!$E$2:$E$29),"N/C")</f>
        <v>Humanidades</v>
      </c>
      <c r="C1025" s="243">
        <f>LOOKUP(H1025,BLIOTECAS!$D$2:$D$30,BLIOTECAS!$F$2:$F$30)</f>
        <v>1</v>
      </c>
      <c r="D1025" s="320">
        <v>1043</v>
      </c>
      <c r="E1025" s="320"/>
      <c r="F1025" s="320"/>
      <c r="G1025" s="320">
        <v>1</v>
      </c>
      <c r="H1025" s="320">
        <v>14</v>
      </c>
      <c r="I1025" s="320"/>
      <c r="J1025" s="320">
        <v>4</v>
      </c>
      <c r="K1025" s="320">
        <v>4</v>
      </c>
      <c r="L1025" s="320"/>
      <c r="M1025" s="320">
        <v>29</v>
      </c>
      <c r="N1025" s="320">
        <v>14</v>
      </c>
      <c r="O1025" s="320">
        <v>15</v>
      </c>
      <c r="P1025" s="320"/>
      <c r="Q1025" s="320"/>
      <c r="R1025" s="320"/>
      <c r="S1025" s="320">
        <v>5</v>
      </c>
      <c r="T1025" s="320">
        <v>3</v>
      </c>
      <c r="U1025" s="320">
        <v>5</v>
      </c>
      <c r="V1025" s="320">
        <v>3</v>
      </c>
      <c r="W1025" s="320"/>
      <c r="X1025" s="320">
        <v>2</v>
      </c>
      <c r="Y1025" s="320">
        <v>3</v>
      </c>
      <c r="Z1025" s="320"/>
      <c r="AA1025" s="320"/>
      <c r="AB1025" s="320"/>
      <c r="AC1025" s="320"/>
      <c r="AD1025" s="320">
        <v>4</v>
      </c>
      <c r="AE1025" s="320">
        <v>3</v>
      </c>
      <c r="AF1025" s="320">
        <v>4</v>
      </c>
      <c r="AG1025" s="320">
        <v>4</v>
      </c>
      <c r="AH1025" s="320">
        <v>5</v>
      </c>
      <c r="AI1025" s="320">
        <v>4</v>
      </c>
      <c r="AJ1025" s="320">
        <v>5</v>
      </c>
      <c r="AK1025" s="320">
        <v>3</v>
      </c>
      <c r="AL1025" s="320">
        <v>6</v>
      </c>
      <c r="AM1025" s="320">
        <v>5</v>
      </c>
      <c r="AN1025" s="320">
        <v>5</v>
      </c>
      <c r="AO1025" s="320">
        <v>4</v>
      </c>
      <c r="AP1025" s="320">
        <v>5</v>
      </c>
      <c r="AQ1025" s="320">
        <v>5</v>
      </c>
      <c r="AR1025" s="320">
        <v>1</v>
      </c>
      <c r="AS1025" s="320">
        <v>5</v>
      </c>
      <c r="AT1025" s="320" t="s">
        <v>356</v>
      </c>
      <c r="AU1025" s="320">
        <v>5</v>
      </c>
      <c r="AV1025" s="320"/>
      <c r="AW1025" s="320">
        <v>5</v>
      </c>
      <c r="AX1025" s="320">
        <v>3</v>
      </c>
      <c r="AY1025" s="320">
        <v>1</v>
      </c>
      <c r="AZ1025" s="320">
        <v>5</v>
      </c>
      <c r="BA1025" s="320">
        <v>5</v>
      </c>
      <c r="BB1025" s="320">
        <v>5</v>
      </c>
      <c r="BC1025" s="320"/>
      <c r="BD1025" s="320" t="s">
        <v>356</v>
      </c>
      <c r="BE1025" s="320" t="s">
        <v>22</v>
      </c>
      <c r="BF1025" s="320"/>
      <c r="BG1025" s="320"/>
      <c r="BH1025" s="320">
        <v>5</v>
      </c>
      <c r="BI1025" s="320">
        <v>5</v>
      </c>
      <c r="BJ1025" s="320"/>
      <c r="BK1025" s="320">
        <v>5</v>
      </c>
      <c r="BL1025" s="320">
        <v>4</v>
      </c>
      <c r="BM1025" s="320"/>
      <c r="BN1025" s="320" t="s">
        <v>896</v>
      </c>
      <c r="BO1025" s="381">
        <v>43497.519560185188</v>
      </c>
    </row>
    <row r="1026" spans="1:67" ht="15" x14ac:dyDescent="0.25">
      <c r="A1026" s="244" t="str">
        <f>IFERROR(LOOKUP(H1026,BLIOTECAS!$D$2:$D$30,BLIOTECAS!$C$2:$C$30),"N/C")</f>
        <v>F. Geografía e Historia</v>
      </c>
      <c r="B1026" s="243" t="str">
        <f>IFERROR(LOOKUP(H1026,BLIOTECAS!$D$2:$D$29,BLIOTECAS!$E$2:$E$29),"N/C")</f>
        <v>Humanidades</v>
      </c>
      <c r="C1026" s="243">
        <f>LOOKUP(H1026,BLIOTECAS!$D$2:$D$30,BLIOTECAS!$F$2:$F$30)</f>
        <v>1</v>
      </c>
      <c r="D1026" s="320">
        <v>1044</v>
      </c>
      <c r="E1026" s="320"/>
      <c r="F1026" s="320"/>
      <c r="G1026" s="320">
        <v>2</v>
      </c>
      <c r="H1026" s="320">
        <v>16</v>
      </c>
      <c r="I1026" s="320"/>
      <c r="J1026" s="320">
        <v>3</v>
      </c>
      <c r="K1026" s="320">
        <v>3</v>
      </c>
      <c r="L1026" s="320"/>
      <c r="M1026" s="320">
        <v>29</v>
      </c>
      <c r="N1026" s="320">
        <v>16</v>
      </c>
      <c r="O1026" s="320">
        <v>1</v>
      </c>
      <c r="P1026" s="320"/>
      <c r="Q1026" s="320"/>
      <c r="R1026" s="320"/>
      <c r="S1026" s="320">
        <v>3</v>
      </c>
      <c r="T1026" s="320">
        <v>4</v>
      </c>
      <c r="U1026" s="320">
        <v>3</v>
      </c>
      <c r="V1026" s="320">
        <v>3</v>
      </c>
      <c r="W1026" s="320"/>
      <c r="X1026" s="320">
        <v>2</v>
      </c>
      <c r="Y1026" s="320"/>
      <c r="Z1026" s="320">
        <v>4</v>
      </c>
      <c r="AA1026" s="320">
        <v>3</v>
      </c>
      <c r="AB1026" s="320"/>
      <c r="AC1026" s="320"/>
      <c r="AD1026" s="320">
        <v>4</v>
      </c>
      <c r="AE1026" s="320">
        <v>2</v>
      </c>
      <c r="AF1026" s="320">
        <v>3</v>
      </c>
      <c r="AG1026" s="320">
        <v>2</v>
      </c>
      <c r="AH1026" s="320">
        <v>3</v>
      </c>
      <c r="AI1026" s="320">
        <v>5</v>
      </c>
      <c r="AJ1026" s="320">
        <v>5</v>
      </c>
      <c r="AK1026" s="320">
        <v>5</v>
      </c>
      <c r="AL1026" s="320">
        <v>6</v>
      </c>
      <c r="AM1026" s="320">
        <v>5</v>
      </c>
      <c r="AN1026" s="320">
        <v>5</v>
      </c>
      <c r="AO1026" s="320">
        <v>4</v>
      </c>
      <c r="AP1026" s="320">
        <v>4</v>
      </c>
      <c r="AQ1026" s="320">
        <v>5</v>
      </c>
      <c r="AR1026" s="320">
        <v>4</v>
      </c>
      <c r="AS1026" s="320">
        <v>5</v>
      </c>
      <c r="AT1026" s="320" t="s">
        <v>22</v>
      </c>
      <c r="AU1026" s="320">
        <v>4</v>
      </c>
      <c r="AV1026" s="320"/>
      <c r="AW1026" s="320">
        <v>5</v>
      </c>
      <c r="AX1026" s="320">
        <v>4</v>
      </c>
      <c r="AY1026" s="320">
        <v>4</v>
      </c>
      <c r="AZ1026" s="320">
        <v>5</v>
      </c>
      <c r="BA1026" s="320">
        <v>5</v>
      </c>
      <c r="BB1026" s="320">
        <v>4</v>
      </c>
      <c r="BC1026" s="320"/>
      <c r="BD1026" s="320" t="s">
        <v>22</v>
      </c>
      <c r="BE1026" s="320" t="s">
        <v>22</v>
      </c>
      <c r="BF1026" s="320"/>
      <c r="BG1026" s="320"/>
      <c r="BH1026" s="320">
        <v>4</v>
      </c>
      <c r="BI1026" s="320">
        <v>5</v>
      </c>
      <c r="BJ1026" s="320"/>
      <c r="BK1026" s="320">
        <v>4</v>
      </c>
      <c r="BL1026" s="320">
        <v>3</v>
      </c>
      <c r="BM1026" s="320"/>
      <c r="BN1026" s="320"/>
      <c r="BO1026" s="381">
        <v>43497.519791666666</v>
      </c>
    </row>
    <row r="1027" spans="1:67" ht="15" x14ac:dyDescent="0.25">
      <c r="A1027" s="244" t="str">
        <f>IFERROR(LOOKUP(H1027,BLIOTECAS!$D$2:$D$30,BLIOTECAS!$C$2:$C$30),"N/C")</f>
        <v>F. Filología</v>
      </c>
      <c r="B1027" s="243" t="str">
        <f>IFERROR(LOOKUP(H1027,BLIOTECAS!$D$2:$D$29,BLIOTECAS!$E$2:$E$29),"N/C")</f>
        <v>Humanidades</v>
      </c>
      <c r="C1027" s="243">
        <f>LOOKUP(H1027,BLIOTECAS!$D$2:$D$30,BLIOTECAS!$F$2:$F$30)</f>
        <v>1</v>
      </c>
      <c r="D1027" s="320">
        <v>1045</v>
      </c>
      <c r="E1027" s="320"/>
      <c r="F1027" s="320"/>
      <c r="G1027" s="320">
        <v>1</v>
      </c>
      <c r="H1027" s="320">
        <v>14</v>
      </c>
      <c r="I1027" s="320"/>
      <c r="J1027" s="320">
        <v>3</v>
      </c>
      <c r="K1027" s="320">
        <v>1</v>
      </c>
      <c r="L1027" s="320"/>
      <c r="M1027" s="320">
        <v>29</v>
      </c>
      <c r="N1027" s="320">
        <v>14</v>
      </c>
      <c r="O1027" s="320">
        <v>16</v>
      </c>
      <c r="P1027" s="320"/>
      <c r="Q1027" s="320"/>
      <c r="R1027" s="320"/>
      <c r="S1027" s="320">
        <v>5</v>
      </c>
      <c r="T1027" s="320">
        <v>5</v>
      </c>
      <c r="U1027" s="320">
        <v>5</v>
      </c>
      <c r="V1027" s="320">
        <v>1</v>
      </c>
      <c r="W1027" s="320">
        <v>1</v>
      </c>
      <c r="X1027" s="320">
        <v>2</v>
      </c>
      <c r="Y1027" s="320"/>
      <c r="Z1027" s="320"/>
      <c r="AA1027" s="320"/>
      <c r="AB1027" s="320"/>
      <c r="AC1027" s="320"/>
      <c r="AD1027" s="320">
        <v>2</v>
      </c>
      <c r="AE1027" s="320">
        <v>1</v>
      </c>
      <c r="AF1027" s="320">
        <v>1</v>
      </c>
      <c r="AG1027" s="320">
        <v>5</v>
      </c>
      <c r="AH1027" s="320">
        <v>5</v>
      </c>
      <c r="AI1027" s="320">
        <v>5</v>
      </c>
      <c r="AJ1027" s="320">
        <v>5</v>
      </c>
      <c r="AK1027" s="320">
        <v>1</v>
      </c>
      <c r="AL1027" s="320">
        <v>2</v>
      </c>
      <c r="AM1027" s="320">
        <v>3</v>
      </c>
      <c r="AN1027" s="320">
        <v>5</v>
      </c>
      <c r="AO1027" s="320">
        <v>1</v>
      </c>
      <c r="AP1027" s="320">
        <v>2</v>
      </c>
      <c r="AQ1027" s="320">
        <v>2</v>
      </c>
      <c r="AR1027" s="320">
        <v>3</v>
      </c>
      <c r="AS1027" s="320">
        <v>4</v>
      </c>
      <c r="AT1027" s="320" t="s">
        <v>356</v>
      </c>
      <c r="AU1027" s="320">
        <v>3</v>
      </c>
      <c r="AV1027" s="320"/>
      <c r="AW1027" s="320">
        <v>5</v>
      </c>
      <c r="AX1027" s="320">
        <v>4</v>
      </c>
      <c r="AY1027" s="320">
        <v>4</v>
      </c>
      <c r="AZ1027" s="320">
        <v>5</v>
      </c>
      <c r="BA1027" s="320">
        <v>5</v>
      </c>
      <c r="BB1027" s="320">
        <v>5</v>
      </c>
      <c r="BC1027" s="320"/>
      <c r="BD1027" s="320" t="s">
        <v>22</v>
      </c>
      <c r="BE1027" s="320" t="s">
        <v>22</v>
      </c>
      <c r="BF1027" s="320">
        <v>3</v>
      </c>
      <c r="BG1027" s="320"/>
      <c r="BH1027" s="320">
        <v>5</v>
      </c>
      <c r="BI1027" s="320">
        <v>5</v>
      </c>
      <c r="BJ1027" s="320"/>
      <c r="BK1027" s="320">
        <v>5</v>
      </c>
      <c r="BL1027" s="320">
        <v>3</v>
      </c>
      <c r="BM1027" s="320"/>
      <c r="BN1027" s="320"/>
      <c r="BO1027" s="381">
        <v>43497.520011574074</v>
      </c>
    </row>
    <row r="1028" spans="1:67" ht="15" x14ac:dyDescent="0.25">
      <c r="A1028" s="244" t="str">
        <f>IFERROR(LOOKUP(H1028,BLIOTECAS!$D$2:$D$30,BLIOTECAS!$C$2:$C$30),"N/C")</f>
        <v>F. Derecho</v>
      </c>
      <c r="B1028" s="243" t="str">
        <f>IFERROR(LOOKUP(H1028,BLIOTECAS!$D$2:$D$29,BLIOTECAS!$E$2:$E$29),"N/C")</f>
        <v>Ciencias Sociales</v>
      </c>
      <c r="C1028" s="243">
        <f>LOOKUP(H1028,BLIOTECAS!$D$2:$D$30,BLIOTECAS!$F$2:$F$30)</f>
        <v>3</v>
      </c>
      <c r="D1028" s="320">
        <v>1046</v>
      </c>
      <c r="E1028" s="320"/>
      <c r="F1028" s="320"/>
      <c r="G1028" s="320">
        <v>1</v>
      </c>
      <c r="H1028" s="320">
        <v>11</v>
      </c>
      <c r="I1028" s="320"/>
      <c r="J1028" s="320">
        <v>3</v>
      </c>
      <c r="K1028" s="320">
        <v>3</v>
      </c>
      <c r="L1028" s="320"/>
      <c r="M1028" s="320">
        <v>29</v>
      </c>
      <c r="N1028" s="320"/>
      <c r="O1028" s="320"/>
      <c r="P1028" s="320"/>
      <c r="Q1028" s="320"/>
      <c r="R1028" s="320"/>
      <c r="S1028" s="320">
        <v>3</v>
      </c>
      <c r="T1028" s="320">
        <v>3</v>
      </c>
      <c r="U1028" s="320">
        <v>4</v>
      </c>
      <c r="V1028" s="320">
        <v>3</v>
      </c>
      <c r="W1028" s="320">
        <v>1</v>
      </c>
      <c r="X1028" s="320">
        <v>2</v>
      </c>
      <c r="Y1028" s="320"/>
      <c r="Z1028" s="320"/>
      <c r="AA1028" s="320"/>
      <c r="AB1028" s="320"/>
      <c r="AC1028" s="320"/>
      <c r="AD1028" s="320">
        <v>4</v>
      </c>
      <c r="AE1028" s="320">
        <v>1</v>
      </c>
      <c r="AF1028" s="320">
        <v>4</v>
      </c>
      <c r="AG1028" s="320">
        <v>3</v>
      </c>
      <c r="AH1028" s="320">
        <v>4</v>
      </c>
      <c r="AI1028" s="320">
        <v>4</v>
      </c>
      <c r="AJ1028" s="320">
        <v>5</v>
      </c>
      <c r="AK1028" s="320">
        <v>2</v>
      </c>
      <c r="AL1028" s="320">
        <v>6</v>
      </c>
      <c r="AM1028" s="320">
        <v>2</v>
      </c>
      <c r="AN1028" s="320">
        <v>1</v>
      </c>
      <c r="AO1028" s="320">
        <v>2</v>
      </c>
      <c r="AP1028" s="320">
        <v>3</v>
      </c>
      <c r="AQ1028" s="320">
        <v>3</v>
      </c>
      <c r="AR1028" s="320">
        <v>3</v>
      </c>
      <c r="AS1028" s="320">
        <v>3</v>
      </c>
      <c r="AT1028" s="320" t="s">
        <v>22</v>
      </c>
      <c r="AU1028" s="320">
        <v>3</v>
      </c>
      <c r="AV1028" s="320"/>
      <c r="AW1028" s="320">
        <v>3</v>
      </c>
      <c r="AX1028" s="320">
        <v>3</v>
      </c>
      <c r="AY1028" s="320">
        <v>3</v>
      </c>
      <c r="AZ1028" s="320">
        <v>3</v>
      </c>
      <c r="BA1028" s="320">
        <v>3</v>
      </c>
      <c r="BB1028" s="320">
        <v>3</v>
      </c>
      <c r="BC1028" s="320"/>
      <c r="BD1028" s="320" t="s">
        <v>22</v>
      </c>
      <c r="BE1028" s="320" t="s">
        <v>22</v>
      </c>
      <c r="BF1028" s="320"/>
      <c r="BG1028" s="320"/>
      <c r="BH1028" s="320">
        <v>3</v>
      </c>
      <c r="BI1028" s="320">
        <v>3</v>
      </c>
      <c r="BJ1028" s="320"/>
      <c r="BK1028" s="320">
        <v>2</v>
      </c>
      <c r="BL1028" s="320">
        <v>3</v>
      </c>
      <c r="BM1028" s="320"/>
      <c r="BN1028" s="320"/>
      <c r="BO1028" s="381">
        <v>43497.52008101852</v>
      </c>
    </row>
    <row r="1029" spans="1:67" ht="15" x14ac:dyDescent="0.25">
      <c r="A1029" s="244" t="str">
        <f>IFERROR(LOOKUP(H1029,BLIOTECAS!$D$2:$D$30,BLIOTECAS!$C$2:$C$30),"N/C")</f>
        <v>F. Filología</v>
      </c>
      <c r="B1029" s="243" t="str">
        <f>IFERROR(LOOKUP(H1029,BLIOTECAS!$D$2:$D$29,BLIOTECAS!$E$2:$E$29),"N/C")</f>
        <v>Humanidades</v>
      </c>
      <c r="C1029" s="243">
        <f>LOOKUP(H1029,BLIOTECAS!$D$2:$D$30,BLIOTECAS!$F$2:$F$30)</f>
        <v>1</v>
      </c>
      <c r="D1029" s="320">
        <v>1047</v>
      </c>
      <c r="E1029" s="320"/>
      <c r="F1029" s="320"/>
      <c r="G1029" s="320">
        <v>1</v>
      </c>
      <c r="H1029" s="320">
        <v>14</v>
      </c>
      <c r="I1029" s="320"/>
      <c r="J1029" s="320">
        <v>3</v>
      </c>
      <c r="K1029" s="320">
        <v>2</v>
      </c>
      <c r="L1029" s="320"/>
      <c r="M1029" s="320">
        <v>29</v>
      </c>
      <c r="N1029" s="320">
        <v>14</v>
      </c>
      <c r="O1029" s="320">
        <v>16</v>
      </c>
      <c r="P1029" s="320"/>
      <c r="Q1029" s="320"/>
      <c r="R1029" s="320"/>
      <c r="S1029" s="320">
        <v>5</v>
      </c>
      <c r="T1029" s="320">
        <v>5</v>
      </c>
      <c r="U1029" s="320">
        <v>3</v>
      </c>
      <c r="V1029" s="320">
        <v>4</v>
      </c>
      <c r="W1029" s="320">
        <v>1</v>
      </c>
      <c r="X1029" s="320"/>
      <c r="Y1029" s="320">
        <v>3</v>
      </c>
      <c r="Z1029" s="320"/>
      <c r="AA1029" s="321"/>
      <c r="AB1029" s="320"/>
      <c r="AC1029" s="320"/>
      <c r="AD1029" s="320">
        <v>3</v>
      </c>
      <c r="AE1029" s="320">
        <v>1</v>
      </c>
      <c r="AF1029" s="320">
        <v>2</v>
      </c>
      <c r="AG1029" s="320">
        <v>2</v>
      </c>
      <c r="AH1029" s="320">
        <v>5</v>
      </c>
      <c r="AI1029" s="320">
        <v>5</v>
      </c>
      <c r="AJ1029" s="320">
        <v>5</v>
      </c>
      <c r="AK1029" s="320">
        <v>2</v>
      </c>
      <c r="AL1029" s="320">
        <v>6</v>
      </c>
      <c r="AM1029" s="320">
        <v>4</v>
      </c>
      <c r="AN1029" s="320">
        <v>5</v>
      </c>
      <c r="AO1029" s="320">
        <v>5</v>
      </c>
      <c r="AP1029" s="320">
        <v>5</v>
      </c>
      <c r="AQ1029" s="320">
        <v>5</v>
      </c>
      <c r="AR1029" s="320">
        <v>5</v>
      </c>
      <c r="AS1029" s="320">
        <v>5</v>
      </c>
      <c r="AT1029" s="320" t="s">
        <v>22</v>
      </c>
      <c r="AU1029" s="320">
        <v>5</v>
      </c>
      <c r="AV1029" s="320"/>
      <c r="AW1029" s="320">
        <v>5</v>
      </c>
      <c r="AX1029" s="320">
        <v>5</v>
      </c>
      <c r="AY1029" s="320">
        <v>5</v>
      </c>
      <c r="AZ1029" s="320">
        <v>5</v>
      </c>
      <c r="BA1029" s="320">
        <v>5</v>
      </c>
      <c r="BB1029" s="320">
        <v>5</v>
      </c>
      <c r="BC1029" s="320"/>
      <c r="BD1029" s="320" t="s">
        <v>22</v>
      </c>
      <c r="BE1029" s="320" t="s">
        <v>22</v>
      </c>
      <c r="BF1029" s="320"/>
      <c r="BG1029" s="320"/>
      <c r="BH1029" s="320">
        <v>5</v>
      </c>
      <c r="BI1029" s="320">
        <v>5</v>
      </c>
      <c r="BJ1029" s="320"/>
      <c r="BK1029" s="320">
        <v>5</v>
      </c>
      <c r="BL1029" s="320">
        <v>5</v>
      </c>
      <c r="BM1029" s="320"/>
      <c r="BN1029" s="320"/>
      <c r="BO1029" s="381">
        <v>43497.520324074074</v>
      </c>
    </row>
    <row r="1030" spans="1:67" ht="15" x14ac:dyDescent="0.25">
      <c r="A1030" s="244" t="str">
        <f>IFERROR(LOOKUP(H1030,BLIOTECAS!$D$2:$D$30,BLIOTECAS!$C$2:$C$30),"N/C")</f>
        <v>F. Medicina</v>
      </c>
      <c r="B1030" s="243" t="str">
        <f>IFERROR(LOOKUP(H1030,BLIOTECAS!$D$2:$D$29,BLIOTECAS!$E$2:$E$29),"N/C")</f>
        <v>Ciencias de la Salud</v>
      </c>
      <c r="C1030" s="243">
        <f>LOOKUP(H1030,BLIOTECAS!$D$2:$D$30,BLIOTECAS!$F$2:$F$30)</f>
        <v>4</v>
      </c>
      <c r="D1030" s="320">
        <v>1048</v>
      </c>
      <c r="E1030" s="320"/>
      <c r="F1030" s="320"/>
      <c r="G1030" s="320">
        <v>1</v>
      </c>
      <c r="H1030" s="320">
        <v>18</v>
      </c>
      <c r="I1030" s="320"/>
      <c r="J1030" s="320">
        <v>3</v>
      </c>
      <c r="K1030" s="320">
        <v>4</v>
      </c>
      <c r="L1030" s="320"/>
      <c r="M1030" s="320">
        <v>18</v>
      </c>
      <c r="N1030" s="320">
        <v>22</v>
      </c>
      <c r="O1030" s="320"/>
      <c r="P1030" s="320"/>
      <c r="Q1030" s="320"/>
      <c r="R1030" s="320"/>
      <c r="S1030" s="320">
        <v>4</v>
      </c>
      <c r="T1030" s="320">
        <v>4</v>
      </c>
      <c r="U1030" s="320">
        <v>4</v>
      </c>
      <c r="V1030" s="320">
        <v>3</v>
      </c>
      <c r="W1030" s="320"/>
      <c r="X1030" s="320"/>
      <c r="Y1030" s="320"/>
      <c r="Z1030" s="320"/>
      <c r="AA1030" s="320"/>
      <c r="AB1030" s="320"/>
      <c r="AC1030" s="320"/>
      <c r="AD1030" s="320">
        <v>5</v>
      </c>
      <c r="AE1030" s="320">
        <v>2</v>
      </c>
      <c r="AF1030" s="320">
        <v>4</v>
      </c>
      <c r="AG1030" s="320">
        <v>2</v>
      </c>
      <c r="AH1030" s="320">
        <v>5</v>
      </c>
      <c r="AI1030" s="320">
        <v>1</v>
      </c>
      <c r="AJ1030" s="320">
        <v>5</v>
      </c>
      <c r="AK1030" s="320">
        <v>3</v>
      </c>
      <c r="AL1030" s="320">
        <v>4</v>
      </c>
      <c r="AM1030" s="320">
        <v>4</v>
      </c>
      <c r="AN1030" s="320">
        <v>4</v>
      </c>
      <c r="AO1030" s="320">
        <v>2</v>
      </c>
      <c r="AP1030" s="320">
        <v>4</v>
      </c>
      <c r="AQ1030" s="320">
        <v>4</v>
      </c>
      <c r="AR1030" s="320">
        <v>2</v>
      </c>
      <c r="AS1030" s="320">
        <v>3</v>
      </c>
      <c r="AT1030" s="320" t="s">
        <v>22</v>
      </c>
      <c r="AU1030" s="320">
        <v>3</v>
      </c>
      <c r="AV1030" s="320"/>
      <c r="AW1030" s="320">
        <v>5</v>
      </c>
      <c r="AX1030" s="320">
        <v>4</v>
      </c>
      <c r="AY1030" s="320">
        <v>5</v>
      </c>
      <c r="AZ1030" s="320">
        <v>5</v>
      </c>
      <c r="BA1030" s="320">
        <v>3</v>
      </c>
      <c r="BB1030" s="320">
        <v>4</v>
      </c>
      <c r="BC1030" s="320"/>
      <c r="BD1030" s="320" t="s">
        <v>22</v>
      </c>
      <c r="BE1030" s="320" t="s">
        <v>356</v>
      </c>
      <c r="BF1030" s="320">
        <v>4</v>
      </c>
      <c r="BG1030" s="320"/>
      <c r="BH1030" s="320">
        <v>4</v>
      </c>
      <c r="BI1030" s="320">
        <v>3</v>
      </c>
      <c r="BJ1030" s="320"/>
      <c r="BK1030" s="320">
        <v>4</v>
      </c>
      <c r="BL1030" s="320">
        <v>3</v>
      </c>
      <c r="BM1030" s="320"/>
      <c r="BN1030" s="320"/>
      <c r="BO1030" s="381">
        <v>43497.520335648151</v>
      </c>
    </row>
    <row r="1031" spans="1:67" ht="15" x14ac:dyDescent="0.25">
      <c r="A1031" s="244" t="str">
        <f>IFERROR(LOOKUP(H1031,BLIOTECAS!$D$2:$D$30,BLIOTECAS!$C$2:$C$30),"N/C")</f>
        <v>F. Ciencias Económicas y Empresariales</v>
      </c>
      <c r="B1031" s="243" t="str">
        <f>IFERROR(LOOKUP(H1031,BLIOTECAS!$D$2:$D$29,BLIOTECAS!$E$2:$E$29),"N/C")</f>
        <v>Ciencias Sociales</v>
      </c>
      <c r="C1031" s="243">
        <f>LOOKUP(H1031,BLIOTECAS!$D$2:$D$30,BLIOTECAS!$F$2:$F$30)</f>
        <v>3</v>
      </c>
      <c r="D1031" s="320">
        <v>1049</v>
      </c>
      <c r="E1031" s="320"/>
      <c r="F1031" s="320"/>
      <c r="G1031" s="320">
        <v>1</v>
      </c>
      <c r="H1031" s="320">
        <v>5</v>
      </c>
      <c r="I1031" s="320"/>
      <c r="J1031" s="320">
        <v>4</v>
      </c>
      <c r="K1031" s="320">
        <v>1</v>
      </c>
      <c r="L1031" s="320"/>
      <c r="M1031" s="320">
        <v>5</v>
      </c>
      <c r="N1031" s="320">
        <v>8</v>
      </c>
      <c r="O1031" s="320"/>
      <c r="P1031" s="320"/>
      <c r="Q1031" s="320"/>
      <c r="R1031" s="320"/>
      <c r="S1031" s="320">
        <v>2</v>
      </c>
      <c r="T1031" s="320">
        <v>4</v>
      </c>
      <c r="U1031" s="320">
        <v>1</v>
      </c>
      <c r="V1031" s="320">
        <v>3</v>
      </c>
      <c r="W1031" s="320"/>
      <c r="X1031" s="320"/>
      <c r="Y1031" s="320">
        <v>3</v>
      </c>
      <c r="Z1031" s="320"/>
      <c r="AA1031" s="324"/>
      <c r="AB1031" s="320"/>
      <c r="AC1031" s="320"/>
      <c r="AD1031" s="320">
        <v>2</v>
      </c>
      <c r="AE1031" s="320">
        <v>1</v>
      </c>
      <c r="AF1031" s="320">
        <v>2</v>
      </c>
      <c r="AG1031" s="320">
        <v>3</v>
      </c>
      <c r="AH1031" s="320">
        <v>5</v>
      </c>
      <c r="AI1031" s="320">
        <v>1</v>
      </c>
      <c r="AJ1031" s="320">
        <v>2</v>
      </c>
      <c r="AK1031" s="320">
        <v>1</v>
      </c>
      <c r="AL1031" s="320">
        <v>3</v>
      </c>
      <c r="AM1031" s="320">
        <v>1</v>
      </c>
      <c r="AN1031" s="320">
        <v>4</v>
      </c>
      <c r="AO1031" s="320">
        <v>1</v>
      </c>
      <c r="AP1031" s="320">
        <v>3</v>
      </c>
      <c r="AQ1031" s="320">
        <v>3</v>
      </c>
      <c r="AR1031" s="320">
        <v>1</v>
      </c>
      <c r="AS1031" s="320">
        <v>2</v>
      </c>
      <c r="AT1031" s="320" t="s">
        <v>22</v>
      </c>
      <c r="AU1031" s="320">
        <v>1</v>
      </c>
      <c r="AV1031" s="320"/>
      <c r="AW1031" s="320">
        <v>4</v>
      </c>
      <c r="AX1031" s="320">
        <v>2</v>
      </c>
      <c r="AY1031" s="320">
        <v>5</v>
      </c>
      <c r="AZ1031" s="320">
        <v>5</v>
      </c>
      <c r="BA1031" s="320">
        <v>1</v>
      </c>
      <c r="BB1031" s="320">
        <v>2</v>
      </c>
      <c r="BC1031" s="320"/>
      <c r="BD1031" s="320" t="s">
        <v>22</v>
      </c>
      <c r="BE1031" s="320" t="s">
        <v>22</v>
      </c>
      <c r="BF1031" s="320"/>
      <c r="BG1031" s="320"/>
      <c r="BH1031" s="320">
        <v>3</v>
      </c>
      <c r="BI1031" s="320">
        <v>4</v>
      </c>
      <c r="BJ1031" s="320"/>
      <c r="BK1031" s="320">
        <v>2</v>
      </c>
      <c r="BL1031" s="320">
        <v>3</v>
      </c>
      <c r="BM1031" s="320"/>
      <c r="BN1031" s="320"/>
      <c r="BO1031" s="381">
        <v>43497.520671296297</v>
      </c>
    </row>
    <row r="1032" spans="1:67" ht="15" x14ac:dyDescent="0.25">
      <c r="A1032" s="244" t="str">
        <f>IFERROR(LOOKUP(H1032,BLIOTECAS!$D$2:$D$30,BLIOTECAS!$C$2:$C$30),"N/C")</f>
        <v>F. Geografía e Historia</v>
      </c>
      <c r="B1032" s="243" t="str">
        <f>IFERROR(LOOKUP(H1032,BLIOTECAS!$D$2:$D$29,BLIOTECAS!$E$2:$E$29),"N/C")</f>
        <v>Humanidades</v>
      </c>
      <c r="C1032" s="243">
        <f>LOOKUP(H1032,BLIOTECAS!$D$2:$D$30,BLIOTECAS!$F$2:$F$30)</f>
        <v>1</v>
      </c>
      <c r="D1032" s="320">
        <v>1050</v>
      </c>
      <c r="E1032" s="320"/>
      <c r="F1032" s="320"/>
      <c r="G1032" s="320">
        <v>1</v>
      </c>
      <c r="H1032" s="320">
        <v>16</v>
      </c>
      <c r="I1032" s="320"/>
      <c r="J1032" s="320">
        <v>4</v>
      </c>
      <c r="K1032" s="320">
        <v>3</v>
      </c>
      <c r="L1032" s="320"/>
      <c r="M1032" s="320">
        <v>16</v>
      </c>
      <c r="N1032" s="320">
        <v>29</v>
      </c>
      <c r="O1032" s="320"/>
      <c r="P1032" s="320"/>
      <c r="Q1032" s="320"/>
      <c r="R1032" s="320"/>
      <c r="S1032" s="320">
        <v>2</v>
      </c>
      <c r="T1032" s="320">
        <v>5</v>
      </c>
      <c r="U1032" s="320">
        <v>3</v>
      </c>
      <c r="V1032" s="320">
        <v>2</v>
      </c>
      <c r="W1032" s="320"/>
      <c r="X1032" s="320"/>
      <c r="Y1032" s="320"/>
      <c r="Z1032" s="320"/>
      <c r="AA1032" s="320"/>
      <c r="AB1032" s="320"/>
      <c r="AC1032" s="320"/>
      <c r="AD1032" s="320">
        <v>4</v>
      </c>
      <c r="AE1032" s="320">
        <v>3</v>
      </c>
      <c r="AF1032" s="320">
        <v>3</v>
      </c>
      <c r="AG1032" s="320">
        <v>4</v>
      </c>
      <c r="AH1032" s="320">
        <v>5</v>
      </c>
      <c r="AI1032" s="320">
        <v>5</v>
      </c>
      <c r="AJ1032" s="320">
        <v>5</v>
      </c>
      <c r="AK1032" s="320">
        <v>2</v>
      </c>
      <c r="AL1032" s="320">
        <v>1</v>
      </c>
      <c r="AM1032" s="320">
        <v>3</v>
      </c>
      <c r="AN1032" s="320">
        <v>1</v>
      </c>
      <c r="AO1032" s="320">
        <v>4</v>
      </c>
      <c r="AP1032" s="320">
        <v>5</v>
      </c>
      <c r="AQ1032" s="320">
        <v>2</v>
      </c>
      <c r="AR1032" s="320">
        <v>2</v>
      </c>
      <c r="AS1032" s="320">
        <v>1</v>
      </c>
      <c r="AT1032" s="320" t="s">
        <v>22</v>
      </c>
      <c r="AU1032" s="320">
        <v>2</v>
      </c>
      <c r="AV1032" s="320"/>
      <c r="AW1032" s="320">
        <v>5</v>
      </c>
      <c r="AX1032" s="320">
        <v>3</v>
      </c>
      <c r="AY1032" s="320">
        <v>4</v>
      </c>
      <c r="AZ1032" s="320">
        <v>5</v>
      </c>
      <c r="BA1032" s="320">
        <v>5</v>
      </c>
      <c r="BB1032" s="320">
        <v>5</v>
      </c>
      <c r="BC1032" s="320"/>
      <c r="BD1032" s="320" t="s">
        <v>356</v>
      </c>
      <c r="BE1032" s="320" t="s">
        <v>22</v>
      </c>
      <c r="BF1032" s="320"/>
      <c r="BG1032" s="320"/>
      <c r="BH1032" s="320">
        <v>5</v>
      </c>
      <c r="BI1032" s="320">
        <v>5</v>
      </c>
      <c r="BJ1032" s="320"/>
      <c r="BK1032" s="320">
        <v>3</v>
      </c>
      <c r="BL1032" s="320">
        <v>3</v>
      </c>
      <c r="BM1032" s="320"/>
      <c r="BN1032" s="320"/>
      <c r="BO1032" s="381">
        <v>43497.520833333336</v>
      </c>
    </row>
    <row r="1033" spans="1:67" ht="15" x14ac:dyDescent="0.25">
      <c r="A1033" s="244" t="str">
        <f>IFERROR(LOOKUP(H1033,BLIOTECAS!$D$2:$D$30,BLIOTECAS!$C$2:$C$30),"N/C")</f>
        <v>F. Geografía e Historia</v>
      </c>
      <c r="B1033" s="243" t="str">
        <f>IFERROR(LOOKUP(H1033,BLIOTECAS!$D$2:$D$29,BLIOTECAS!$E$2:$E$29),"N/C")</f>
        <v>Humanidades</v>
      </c>
      <c r="C1033" s="243">
        <f>LOOKUP(H1033,BLIOTECAS!$D$2:$D$30,BLIOTECAS!$F$2:$F$30)</f>
        <v>1</v>
      </c>
      <c r="D1033" s="320">
        <v>1051</v>
      </c>
      <c r="E1033" s="320"/>
      <c r="F1033" s="320"/>
      <c r="G1033" s="320">
        <v>1</v>
      </c>
      <c r="H1033" s="320">
        <v>16</v>
      </c>
      <c r="I1033" s="320"/>
      <c r="J1033" s="320">
        <v>4</v>
      </c>
      <c r="K1033" s="320">
        <v>3</v>
      </c>
      <c r="L1033" s="320"/>
      <c r="M1033" s="320">
        <v>16</v>
      </c>
      <c r="N1033" s="320">
        <v>16</v>
      </c>
      <c r="O1033" s="320">
        <v>16</v>
      </c>
      <c r="P1033" s="320" t="s">
        <v>897</v>
      </c>
      <c r="Q1033" s="320"/>
      <c r="R1033" s="320"/>
      <c r="S1033" s="320">
        <v>5</v>
      </c>
      <c r="T1033" s="320"/>
      <c r="U1033" s="320">
        <v>5</v>
      </c>
      <c r="V1033" s="320">
        <v>4</v>
      </c>
      <c r="W1033" s="320">
        <v>1</v>
      </c>
      <c r="X1033" s="320"/>
      <c r="Y1033" s="320"/>
      <c r="Z1033" s="320"/>
      <c r="AA1033" s="320"/>
      <c r="AB1033" s="320"/>
      <c r="AC1033" s="320"/>
      <c r="AD1033" s="320">
        <v>5</v>
      </c>
      <c r="AE1033" s="320">
        <v>5</v>
      </c>
      <c r="AF1033" s="320">
        <v>5</v>
      </c>
      <c r="AG1033" s="320">
        <v>5</v>
      </c>
      <c r="AH1033" s="320">
        <v>5</v>
      </c>
      <c r="AI1033" s="320">
        <v>5</v>
      </c>
      <c r="AJ1033" s="320">
        <v>5</v>
      </c>
      <c r="AK1033" s="320">
        <v>5</v>
      </c>
      <c r="AL1033" s="320">
        <v>6</v>
      </c>
      <c r="AM1033" s="320">
        <v>5</v>
      </c>
      <c r="AN1033" s="320">
        <v>4</v>
      </c>
      <c r="AO1033" s="320">
        <v>4</v>
      </c>
      <c r="AP1033" s="320">
        <v>4</v>
      </c>
      <c r="AQ1033" s="320">
        <v>4</v>
      </c>
      <c r="AR1033" s="320">
        <v>4</v>
      </c>
      <c r="AS1033" s="320">
        <v>4</v>
      </c>
      <c r="AT1033" s="320" t="s">
        <v>22</v>
      </c>
      <c r="AU1033" s="320">
        <v>4</v>
      </c>
      <c r="AV1033" s="320"/>
      <c r="AW1033" s="320">
        <v>5</v>
      </c>
      <c r="AX1033" s="320">
        <v>5</v>
      </c>
      <c r="AY1033" s="320">
        <v>5</v>
      </c>
      <c r="AZ1033" s="320">
        <v>5</v>
      </c>
      <c r="BA1033" s="320">
        <v>5</v>
      </c>
      <c r="BB1033" s="320">
        <v>5</v>
      </c>
      <c r="BC1033" s="320"/>
      <c r="BD1033" s="320" t="s">
        <v>22</v>
      </c>
      <c r="BE1033" s="320" t="s">
        <v>22</v>
      </c>
      <c r="BF1033" s="320"/>
      <c r="BG1033" s="320"/>
      <c r="BH1033" s="320">
        <v>5</v>
      </c>
      <c r="BI1033" s="320">
        <v>5</v>
      </c>
      <c r="BJ1033" s="320"/>
      <c r="BK1033" s="320">
        <v>5</v>
      </c>
      <c r="BL1033" s="320">
        <v>5</v>
      </c>
      <c r="BM1033" s="320"/>
      <c r="BN1033" s="320" t="s">
        <v>898</v>
      </c>
      <c r="BO1033" s="381">
        <v>43497.521134259259</v>
      </c>
    </row>
    <row r="1034" spans="1:67" ht="15" x14ac:dyDescent="0.25">
      <c r="A1034" s="244" t="str">
        <f>IFERROR(LOOKUP(H1034,BLIOTECAS!$D$2:$D$30,BLIOTECAS!$C$2:$C$30),"N/C")</f>
        <v>F. Educación - Centro de Formación del Profesorado</v>
      </c>
      <c r="B1034" s="243" t="str">
        <f>IFERROR(LOOKUP(H1034,BLIOTECAS!$D$2:$D$29,BLIOTECAS!$E$2:$E$29),"N/C")</f>
        <v>Humanidades</v>
      </c>
      <c r="C1034" s="243">
        <f>LOOKUP(H1034,BLIOTECAS!$D$2:$D$30,BLIOTECAS!$F$2:$F$30)</f>
        <v>1</v>
      </c>
      <c r="D1034" s="320">
        <v>1052</v>
      </c>
      <c r="E1034" s="320"/>
      <c r="F1034" s="320"/>
      <c r="G1034" s="320">
        <v>1</v>
      </c>
      <c r="H1034" s="320">
        <v>12</v>
      </c>
      <c r="I1034" s="320"/>
      <c r="J1034" s="320">
        <v>3</v>
      </c>
      <c r="K1034" s="320">
        <v>3</v>
      </c>
      <c r="L1034" s="320"/>
      <c r="M1034" s="320">
        <v>12</v>
      </c>
      <c r="N1034" s="320"/>
      <c r="O1034" s="320"/>
      <c r="P1034" s="320"/>
      <c r="Q1034" s="320"/>
      <c r="R1034" s="320"/>
      <c r="S1034" s="320">
        <v>4</v>
      </c>
      <c r="T1034" s="320">
        <v>5</v>
      </c>
      <c r="U1034" s="320">
        <v>4</v>
      </c>
      <c r="V1034" s="320">
        <v>4</v>
      </c>
      <c r="W1034" s="320">
        <v>1</v>
      </c>
      <c r="X1034" s="320"/>
      <c r="Y1034" s="320"/>
      <c r="Z1034" s="320"/>
      <c r="AA1034" s="321"/>
      <c r="AB1034" s="320"/>
      <c r="AC1034" s="320"/>
      <c r="AD1034" s="320">
        <v>5</v>
      </c>
      <c r="AE1034" s="320"/>
      <c r="AF1034" s="320">
        <v>5</v>
      </c>
      <c r="AG1034" s="320">
        <v>5</v>
      </c>
      <c r="AH1034" s="320">
        <v>5</v>
      </c>
      <c r="AI1034" s="320">
        <v>5</v>
      </c>
      <c r="AJ1034" s="320">
        <v>5</v>
      </c>
      <c r="AK1034" s="320">
        <v>2</v>
      </c>
      <c r="AL1034" s="320">
        <v>2</v>
      </c>
      <c r="AM1034" s="320">
        <v>5</v>
      </c>
      <c r="AN1034" s="320">
        <v>5</v>
      </c>
      <c r="AO1034" s="320">
        <v>4</v>
      </c>
      <c r="AP1034" s="320">
        <v>5</v>
      </c>
      <c r="AQ1034" s="320">
        <v>5</v>
      </c>
      <c r="AR1034" s="320">
        <v>4</v>
      </c>
      <c r="AS1034" s="320">
        <v>5</v>
      </c>
      <c r="AT1034" s="320" t="s">
        <v>22</v>
      </c>
      <c r="AU1034" s="320">
        <v>5</v>
      </c>
      <c r="AV1034" s="320"/>
      <c r="AW1034" s="320">
        <v>5</v>
      </c>
      <c r="AX1034" s="320">
        <v>3</v>
      </c>
      <c r="AY1034" s="320">
        <v>5</v>
      </c>
      <c r="AZ1034" s="320">
        <v>5</v>
      </c>
      <c r="BA1034" s="320">
        <v>5</v>
      </c>
      <c r="BB1034" s="320">
        <v>5</v>
      </c>
      <c r="BC1034" s="320"/>
      <c r="BD1034" s="320" t="s">
        <v>22</v>
      </c>
      <c r="BE1034" s="320" t="s">
        <v>22</v>
      </c>
      <c r="BF1034" s="320"/>
      <c r="BG1034" s="320"/>
      <c r="BH1034" s="320">
        <v>5</v>
      </c>
      <c r="BI1034" s="320">
        <v>5</v>
      </c>
      <c r="BJ1034" s="320"/>
      <c r="BK1034" s="320">
        <v>4</v>
      </c>
      <c r="BL1034" s="320"/>
      <c r="BM1034" s="320"/>
      <c r="BN1034" s="320" t="s">
        <v>899</v>
      </c>
      <c r="BO1034" s="381">
        <v>43497.521226851852</v>
      </c>
    </row>
    <row r="1035" spans="1:67" ht="15" x14ac:dyDescent="0.25">
      <c r="A1035" s="244" t="str">
        <f>IFERROR(LOOKUP(H1035,BLIOTECAS!$D$2:$D$30,BLIOTECAS!$C$2:$C$30),"N/C")</f>
        <v>F. Ciencias Biológicas</v>
      </c>
      <c r="B1035" s="243" t="str">
        <f>IFERROR(LOOKUP(H1035,BLIOTECAS!$D$2:$D$29,BLIOTECAS!$E$2:$E$29),"N/C")</f>
        <v>Ciencias Experimentales</v>
      </c>
      <c r="C1035" s="243">
        <f>LOOKUP(H1035,BLIOTECAS!$D$2:$D$30,BLIOTECAS!$F$2:$F$30)</f>
        <v>2</v>
      </c>
      <c r="D1035" s="320">
        <v>1053</v>
      </c>
      <c r="E1035" s="320"/>
      <c r="F1035" s="320"/>
      <c r="G1035" s="320">
        <v>1</v>
      </c>
      <c r="H1035" s="320">
        <v>2</v>
      </c>
      <c r="I1035" s="320"/>
      <c r="J1035" s="320">
        <v>4</v>
      </c>
      <c r="K1035" s="320">
        <v>1</v>
      </c>
      <c r="L1035" s="320"/>
      <c r="M1035" s="320">
        <v>2</v>
      </c>
      <c r="N1035" s="320"/>
      <c r="O1035" s="320"/>
      <c r="P1035" s="320"/>
      <c r="Q1035" s="320"/>
      <c r="R1035" s="320"/>
      <c r="S1035" s="320">
        <v>4</v>
      </c>
      <c r="T1035" s="320">
        <v>4</v>
      </c>
      <c r="U1035" s="320">
        <v>4</v>
      </c>
      <c r="V1035" s="320">
        <v>3</v>
      </c>
      <c r="W1035" s="320">
        <v>1</v>
      </c>
      <c r="X1035" s="320"/>
      <c r="Y1035" s="320"/>
      <c r="Z1035" s="320"/>
      <c r="AA1035" s="320"/>
      <c r="AB1035" s="320"/>
      <c r="AC1035" s="320"/>
      <c r="AD1035" s="320"/>
      <c r="AE1035" s="320">
        <v>1</v>
      </c>
      <c r="AF1035" s="320">
        <v>1</v>
      </c>
      <c r="AG1035" s="320">
        <v>2</v>
      </c>
      <c r="AH1035" s="320">
        <v>4</v>
      </c>
      <c r="AI1035" s="320">
        <v>4</v>
      </c>
      <c r="AJ1035" s="320">
        <v>5</v>
      </c>
      <c r="AK1035" s="320">
        <v>1</v>
      </c>
      <c r="AL1035" s="320">
        <v>6</v>
      </c>
      <c r="AM1035" s="320">
        <v>4</v>
      </c>
      <c r="AN1035" s="320">
        <v>5</v>
      </c>
      <c r="AO1035" s="320">
        <v>3</v>
      </c>
      <c r="AP1035" s="320">
        <v>4</v>
      </c>
      <c r="AQ1035" s="320">
        <v>3</v>
      </c>
      <c r="AR1035" s="320">
        <v>3</v>
      </c>
      <c r="AS1035" s="320">
        <v>4</v>
      </c>
      <c r="AT1035" s="320" t="s">
        <v>22</v>
      </c>
      <c r="AU1035" s="320">
        <v>3</v>
      </c>
      <c r="AV1035" s="320"/>
      <c r="AW1035" s="320">
        <v>4</v>
      </c>
      <c r="AX1035" s="320">
        <v>4</v>
      </c>
      <c r="AY1035" s="320">
        <v>4</v>
      </c>
      <c r="AZ1035" s="320">
        <v>5</v>
      </c>
      <c r="BA1035" s="320">
        <v>4</v>
      </c>
      <c r="BB1035" s="320">
        <v>5</v>
      </c>
      <c r="BC1035" s="320"/>
      <c r="BD1035" s="320" t="s">
        <v>22</v>
      </c>
      <c r="BE1035" s="320" t="s">
        <v>22</v>
      </c>
      <c r="BF1035" s="320"/>
      <c r="BG1035" s="320"/>
      <c r="BH1035" s="320">
        <v>3</v>
      </c>
      <c r="BI1035" s="320">
        <v>4</v>
      </c>
      <c r="BJ1035" s="320"/>
      <c r="BK1035" s="320">
        <v>4</v>
      </c>
      <c r="BL1035" s="320">
        <v>3</v>
      </c>
      <c r="BM1035" s="320"/>
      <c r="BN1035" s="320" t="s">
        <v>900</v>
      </c>
      <c r="BO1035" s="381">
        <v>43497.522013888891</v>
      </c>
    </row>
    <row r="1036" spans="1:67" ht="15" x14ac:dyDescent="0.25">
      <c r="A1036" s="244" t="str">
        <f>IFERROR(LOOKUP(H1036,BLIOTECAS!$D$2:$D$30,BLIOTECAS!$C$2:$C$30),"N/C")</f>
        <v>F. Óptica y Optometría</v>
      </c>
      <c r="B1036" s="243" t="str">
        <f>IFERROR(LOOKUP(H1036,BLIOTECAS!$D$2:$D$29,BLIOTECAS!$E$2:$E$29),"N/C")</f>
        <v>Ciencias de la Salud</v>
      </c>
      <c r="C1036" s="243">
        <f>LOOKUP(H1036,BLIOTECAS!$D$2:$D$30,BLIOTECAS!$F$2:$F$30)</f>
        <v>4</v>
      </c>
      <c r="D1036" s="320">
        <v>1054</v>
      </c>
      <c r="E1036" s="320"/>
      <c r="F1036" s="320"/>
      <c r="G1036" s="320">
        <v>1</v>
      </c>
      <c r="H1036" s="320">
        <v>25</v>
      </c>
      <c r="I1036" s="320"/>
      <c r="J1036" s="320">
        <v>4</v>
      </c>
      <c r="K1036" s="320">
        <v>1</v>
      </c>
      <c r="L1036" s="320"/>
      <c r="M1036" s="320"/>
      <c r="N1036" s="320"/>
      <c r="O1036" s="320"/>
      <c r="P1036" s="320"/>
      <c r="Q1036" s="320"/>
      <c r="R1036" s="320"/>
      <c r="S1036" s="320">
        <v>3</v>
      </c>
      <c r="T1036" s="320">
        <v>5</v>
      </c>
      <c r="U1036" s="320">
        <v>5</v>
      </c>
      <c r="V1036" s="320">
        <v>4</v>
      </c>
      <c r="W1036" s="320"/>
      <c r="X1036" s="320">
        <v>2</v>
      </c>
      <c r="Y1036" s="320"/>
      <c r="Z1036" s="320"/>
      <c r="AA1036" s="320"/>
      <c r="AB1036" s="320"/>
      <c r="AC1036" s="320"/>
      <c r="AD1036" s="320">
        <v>3</v>
      </c>
      <c r="AE1036" s="320">
        <v>1</v>
      </c>
      <c r="AF1036" s="320">
        <v>1</v>
      </c>
      <c r="AG1036" s="320"/>
      <c r="AH1036" s="320">
        <v>2</v>
      </c>
      <c r="AI1036" s="320">
        <v>4</v>
      </c>
      <c r="AJ1036" s="320">
        <v>4</v>
      </c>
      <c r="AK1036" s="320">
        <v>1</v>
      </c>
      <c r="AL1036" s="320">
        <v>3</v>
      </c>
      <c r="AM1036" s="320">
        <v>4</v>
      </c>
      <c r="AN1036" s="320">
        <v>4</v>
      </c>
      <c r="AO1036" s="320">
        <v>3</v>
      </c>
      <c r="AP1036" s="320">
        <v>3</v>
      </c>
      <c r="AQ1036" s="320">
        <v>2</v>
      </c>
      <c r="AR1036" s="320">
        <v>2</v>
      </c>
      <c r="AS1036" s="320">
        <v>3</v>
      </c>
      <c r="AT1036" s="320" t="s">
        <v>22</v>
      </c>
      <c r="AU1036" s="320">
        <v>2</v>
      </c>
      <c r="AV1036" s="320"/>
      <c r="AW1036" s="320">
        <v>5</v>
      </c>
      <c r="AX1036" s="320">
        <v>5</v>
      </c>
      <c r="AY1036" s="320">
        <v>4</v>
      </c>
      <c r="AZ1036" s="320">
        <v>5</v>
      </c>
      <c r="BA1036" s="320">
        <v>5</v>
      </c>
      <c r="BB1036" s="320">
        <v>5</v>
      </c>
      <c r="BC1036" s="320"/>
      <c r="BD1036" s="320" t="s">
        <v>22</v>
      </c>
      <c r="BE1036" s="320" t="s">
        <v>22</v>
      </c>
      <c r="BF1036" s="320">
        <v>3</v>
      </c>
      <c r="BG1036" s="320"/>
      <c r="BH1036" s="320">
        <v>3</v>
      </c>
      <c r="BI1036" s="320">
        <v>5</v>
      </c>
      <c r="BJ1036" s="320"/>
      <c r="BK1036" s="320">
        <v>4</v>
      </c>
      <c r="BL1036" s="320">
        <v>3</v>
      </c>
      <c r="BM1036" s="320"/>
      <c r="BN1036" s="320"/>
      <c r="BO1036" s="381">
        <v>43497.522361111114</v>
      </c>
    </row>
    <row r="1037" spans="1:67" ht="15" x14ac:dyDescent="0.25">
      <c r="A1037" s="244" t="str">
        <f>IFERROR(LOOKUP(H1037,BLIOTECAS!$D$2:$D$30,BLIOTECAS!$C$2:$C$30),"N/C")</f>
        <v>N/C</v>
      </c>
      <c r="B1037" s="243" t="str">
        <f>IFERROR(LOOKUP(H1037,BLIOTECAS!$D$2:$D$29,BLIOTECAS!$E$2:$E$29),"N/C")</f>
        <v>N/C</v>
      </c>
      <c r="C1037" s="243" t="e">
        <f>LOOKUP(H1037,BLIOTECAS!$D$2:$D$30,BLIOTECAS!$F$2:$F$30)</f>
        <v>#N/A</v>
      </c>
      <c r="D1037" s="320">
        <v>1055</v>
      </c>
      <c r="E1037" s="320"/>
      <c r="F1037" s="320"/>
      <c r="G1037" s="320">
        <v>1</v>
      </c>
      <c r="H1037" s="320"/>
      <c r="I1037" s="320"/>
      <c r="J1037" s="320">
        <v>5</v>
      </c>
      <c r="K1037" s="320">
        <v>4</v>
      </c>
      <c r="L1037" s="320"/>
      <c r="M1037" s="320">
        <v>13</v>
      </c>
      <c r="N1037" s="320">
        <v>19</v>
      </c>
      <c r="O1037" s="320">
        <v>18</v>
      </c>
      <c r="P1037" s="320"/>
      <c r="Q1037" s="320"/>
      <c r="R1037" s="320"/>
      <c r="S1037" s="320">
        <v>1</v>
      </c>
      <c r="T1037" s="320">
        <v>3</v>
      </c>
      <c r="U1037" s="320">
        <v>3</v>
      </c>
      <c r="V1037" s="320">
        <v>1</v>
      </c>
      <c r="W1037" s="320"/>
      <c r="X1037" s="320">
        <v>2</v>
      </c>
      <c r="Y1037" s="320">
        <v>3</v>
      </c>
      <c r="Z1037" s="320"/>
      <c r="AA1037" s="321"/>
      <c r="AB1037" s="320"/>
      <c r="AC1037" s="320"/>
      <c r="AD1037" s="320">
        <v>4</v>
      </c>
      <c r="AE1037" s="320">
        <v>3</v>
      </c>
      <c r="AF1037" s="320">
        <v>4</v>
      </c>
      <c r="AG1037" s="320">
        <v>5</v>
      </c>
      <c r="AH1037" s="320">
        <v>2</v>
      </c>
      <c r="AI1037" s="320">
        <v>3</v>
      </c>
      <c r="AJ1037" s="320">
        <v>4</v>
      </c>
      <c r="AK1037" s="320">
        <v>5</v>
      </c>
      <c r="AL1037" s="320">
        <v>6</v>
      </c>
      <c r="AM1037" s="320">
        <v>3</v>
      </c>
      <c r="AN1037" s="320">
        <v>2</v>
      </c>
      <c r="AO1037" s="320">
        <v>2</v>
      </c>
      <c r="AP1037" s="320">
        <v>2</v>
      </c>
      <c r="AQ1037" s="320">
        <v>3</v>
      </c>
      <c r="AR1037" s="320">
        <v>2</v>
      </c>
      <c r="AS1037" s="320">
        <v>2</v>
      </c>
      <c r="AT1037" s="320" t="s">
        <v>22</v>
      </c>
      <c r="AU1037" s="320">
        <v>3</v>
      </c>
      <c r="AV1037" s="320"/>
      <c r="AW1037" s="320">
        <v>5</v>
      </c>
      <c r="AX1037" s="320">
        <v>3</v>
      </c>
      <c r="AY1037" s="320">
        <v>2</v>
      </c>
      <c r="AZ1037" s="320">
        <v>4</v>
      </c>
      <c r="BA1037" s="320">
        <v>3</v>
      </c>
      <c r="BB1037" s="320">
        <v>4</v>
      </c>
      <c r="BC1037" s="320"/>
      <c r="BD1037" s="320" t="s">
        <v>22</v>
      </c>
      <c r="BE1037" s="320" t="s">
        <v>356</v>
      </c>
      <c r="BF1037" s="320">
        <v>3</v>
      </c>
      <c r="BG1037" s="320"/>
      <c r="BH1037" s="320">
        <v>3</v>
      </c>
      <c r="BI1037" s="320">
        <v>4</v>
      </c>
      <c r="BJ1037" s="320"/>
      <c r="BK1037" s="320">
        <v>3</v>
      </c>
      <c r="BL1037" s="320">
        <v>3</v>
      </c>
      <c r="BM1037" s="320"/>
      <c r="BN1037" s="320" t="s">
        <v>901</v>
      </c>
      <c r="BO1037" s="381">
        <v>43497.522546296299</v>
      </c>
    </row>
    <row r="1038" spans="1:67" ht="15" x14ac:dyDescent="0.25">
      <c r="A1038" s="244" t="str">
        <f>IFERROR(LOOKUP(H1038,BLIOTECAS!$D$2:$D$30,BLIOTECAS!$C$2:$C$30),"N/C")</f>
        <v>F. Farmacia</v>
      </c>
      <c r="B1038" s="243" t="str">
        <f>IFERROR(LOOKUP(H1038,BLIOTECAS!$D$2:$D$29,BLIOTECAS!$E$2:$E$29),"N/C")</f>
        <v>Ciencias de la Salud</v>
      </c>
      <c r="C1038" s="243">
        <f>LOOKUP(H1038,BLIOTECAS!$D$2:$D$30,BLIOTECAS!$F$2:$F$30)</f>
        <v>4</v>
      </c>
      <c r="D1038" s="320">
        <v>1056</v>
      </c>
      <c r="E1038" s="320"/>
      <c r="F1038" s="320"/>
      <c r="G1038" s="320">
        <v>1</v>
      </c>
      <c r="H1038" s="320">
        <v>13</v>
      </c>
      <c r="I1038" s="320"/>
      <c r="J1038" s="320">
        <v>3</v>
      </c>
      <c r="K1038" s="320">
        <v>5</v>
      </c>
      <c r="L1038" s="320"/>
      <c r="M1038" s="320">
        <v>18</v>
      </c>
      <c r="N1038" s="320">
        <v>4</v>
      </c>
      <c r="O1038" s="320"/>
      <c r="P1038" s="320"/>
      <c r="Q1038" s="320"/>
      <c r="R1038" s="320"/>
      <c r="S1038" s="320">
        <v>2</v>
      </c>
      <c r="T1038" s="320">
        <v>1</v>
      </c>
      <c r="U1038" s="320">
        <v>3</v>
      </c>
      <c r="V1038" s="320">
        <v>3</v>
      </c>
      <c r="W1038" s="320"/>
      <c r="X1038" s="320"/>
      <c r="Y1038" s="320"/>
      <c r="Z1038" s="320">
        <v>4</v>
      </c>
      <c r="AA1038" s="320">
        <v>12</v>
      </c>
      <c r="AB1038" s="320"/>
      <c r="AC1038" s="320"/>
      <c r="AD1038" s="320"/>
      <c r="AE1038" s="320"/>
      <c r="AF1038" s="320"/>
      <c r="AG1038" s="320"/>
      <c r="AH1038" s="320"/>
      <c r="AI1038" s="320"/>
      <c r="AJ1038" s="320"/>
      <c r="AK1038" s="320"/>
      <c r="AL1038" s="320"/>
      <c r="AM1038" s="320"/>
      <c r="AN1038" s="320"/>
      <c r="AO1038" s="320"/>
      <c r="AP1038" s="320"/>
      <c r="AQ1038" s="320"/>
      <c r="AR1038" s="320"/>
      <c r="AS1038" s="320"/>
      <c r="AT1038" s="320"/>
      <c r="AU1038" s="320"/>
      <c r="AV1038" s="320"/>
      <c r="AW1038" s="320"/>
      <c r="AX1038" s="320"/>
      <c r="AY1038" s="320"/>
      <c r="AZ1038" s="320"/>
      <c r="BA1038" s="320"/>
      <c r="BB1038" s="320"/>
      <c r="BC1038" s="320"/>
      <c r="BD1038" s="320"/>
      <c r="BE1038" s="320"/>
      <c r="BF1038" s="320"/>
      <c r="BG1038" s="320"/>
      <c r="BH1038" s="320"/>
      <c r="BI1038" s="320"/>
      <c r="BJ1038" s="320"/>
      <c r="BK1038" s="320"/>
      <c r="BL1038" s="320"/>
      <c r="BM1038" s="320"/>
      <c r="BN1038" s="320"/>
      <c r="BO1038" s="381">
        <v>43497.52375</v>
      </c>
    </row>
    <row r="1039" spans="1:67" ht="15" x14ac:dyDescent="0.25">
      <c r="A1039" s="244" t="str">
        <f>IFERROR(LOOKUP(H1039,BLIOTECAS!$D$2:$D$30,BLIOTECAS!$C$2:$C$30),"N/C")</f>
        <v>F. Informática</v>
      </c>
      <c r="B1039" s="243" t="str">
        <f>IFERROR(LOOKUP(H1039,BLIOTECAS!$D$2:$D$29,BLIOTECAS!$E$2:$E$29),"N/C")</f>
        <v>Ciencias Experimentales</v>
      </c>
      <c r="C1039" s="243">
        <f>LOOKUP(H1039,BLIOTECAS!$D$2:$D$30,BLIOTECAS!$F$2:$F$30)</f>
        <v>2</v>
      </c>
      <c r="D1039" s="320">
        <v>1057</v>
      </c>
      <c r="E1039" s="320"/>
      <c r="F1039" s="320"/>
      <c r="G1039" s="320">
        <v>1</v>
      </c>
      <c r="H1039" s="320">
        <v>17</v>
      </c>
      <c r="I1039" s="320"/>
      <c r="J1039" s="320">
        <v>4</v>
      </c>
      <c r="K1039" s="320">
        <v>3</v>
      </c>
      <c r="L1039" s="320"/>
      <c r="M1039" s="320">
        <v>17</v>
      </c>
      <c r="N1039" s="320">
        <v>8</v>
      </c>
      <c r="O1039" s="320"/>
      <c r="P1039" s="320"/>
      <c r="Q1039" s="320"/>
      <c r="R1039" s="320"/>
      <c r="S1039" s="320">
        <v>5</v>
      </c>
      <c r="T1039" s="320">
        <v>4</v>
      </c>
      <c r="U1039" s="320">
        <v>4</v>
      </c>
      <c r="V1039" s="320">
        <v>4</v>
      </c>
      <c r="W1039" s="320"/>
      <c r="X1039" s="320">
        <v>2</v>
      </c>
      <c r="Y1039" s="320"/>
      <c r="Z1039" s="320"/>
      <c r="AA1039" s="320"/>
      <c r="AB1039" s="320"/>
      <c r="AC1039" s="320"/>
      <c r="AD1039" s="320">
        <v>4</v>
      </c>
      <c r="AE1039" s="320">
        <v>1</v>
      </c>
      <c r="AF1039" s="320">
        <v>3</v>
      </c>
      <c r="AG1039" s="320">
        <v>2</v>
      </c>
      <c r="AH1039" s="320">
        <v>5</v>
      </c>
      <c r="AI1039" s="320">
        <v>5</v>
      </c>
      <c r="AJ1039" s="320">
        <v>3</v>
      </c>
      <c r="AK1039" s="320">
        <v>2</v>
      </c>
      <c r="AL1039" s="320">
        <v>4</v>
      </c>
      <c r="AM1039" s="320">
        <v>4</v>
      </c>
      <c r="AN1039" s="320">
        <v>4</v>
      </c>
      <c r="AO1039" s="320">
        <v>3</v>
      </c>
      <c r="AP1039" s="320">
        <v>4</v>
      </c>
      <c r="AQ1039" s="320">
        <v>5</v>
      </c>
      <c r="AR1039" s="320">
        <v>3</v>
      </c>
      <c r="AS1039" s="320">
        <v>3</v>
      </c>
      <c r="AT1039" s="320" t="s">
        <v>22</v>
      </c>
      <c r="AU1039" s="320">
        <v>5</v>
      </c>
      <c r="AV1039" s="320"/>
      <c r="AW1039" s="320">
        <v>5</v>
      </c>
      <c r="AX1039" s="320">
        <v>5</v>
      </c>
      <c r="AY1039" s="320">
        <v>4</v>
      </c>
      <c r="AZ1039" s="320">
        <v>4</v>
      </c>
      <c r="BA1039" s="320">
        <v>3</v>
      </c>
      <c r="BB1039" s="320">
        <v>5</v>
      </c>
      <c r="BC1039" s="320"/>
      <c r="BD1039" s="320" t="s">
        <v>356</v>
      </c>
      <c r="BE1039" s="320" t="s">
        <v>22</v>
      </c>
      <c r="BF1039" s="320"/>
      <c r="BG1039" s="320"/>
      <c r="BH1039" s="320">
        <v>4</v>
      </c>
      <c r="BI1039" s="320">
        <v>5</v>
      </c>
      <c r="BJ1039" s="320"/>
      <c r="BK1039" s="320">
        <v>5</v>
      </c>
      <c r="BL1039" s="320">
        <v>3</v>
      </c>
      <c r="BM1039" s="320"/>
      <c r="BN1039" s="320"/>
      <c r="BO1039" s="381">
        <v>43497.523865740739</v>
      </c>
    </row>
    <row r="1040" spans="1:67" ht="15" x14ac:dyDescent="0.25">
      <c r="A1040" s="244" t="str">
        <f>IFERROR(LOOKUP(H1040,BLIOTECAS!$D$2:$D$30,BLIOTECAS!$C$2:$C$30),"N/C")</f>
        <v>F. Geografía e Historia</v>
      </c>
      <c r="B1040" s="243" t="str">
        <f>IFERROR(LOOKUP(H1040,BLIOTECAS!$D$2:$D$29,BLIOTECAS!$E$2:$E$29),"N/C")</f>
        <v>Humanidades</v>
      </c>
      <c r="C1040" s="243">
        <f>LOOKUP(H1040,BLIOTECAS!$D$2:$D$30,BLIOTECAS!$F$2:$F$30)</f>
        <v>1</v>
      </c>
      <c r="D1040" s="320">
        <v>1058</v>
      </c>
      <c r="E1040" s="320"/>
      <c r="F1040" s="320"/>
      <c r="G1040" s="320">
        <v>1</v>
      </c>
      <c r="H1040" s="320">
        <v>16</v>
      </c>
      <c r="I1040" s="320"/>
      <c r="J1040" s="320">
        <v>4</v>
      </c>
      <c r="K1040" s="320">
        <v>5</v>
      </c>
      <c r="L1040" s="320"/>
      <c r="M1040" s="320">
        <v>16</v>
      </c>
      <c r="N1040" s="320">
        <v>29</v>
      </c>
      <c r="O1040" s="320">
        <v>4</v>
      </c>
      <c r="P1040" s="320"/>
      <c r="Q1040" s="320"/>
      <c r="R1040" s="320"/>
      <c r="S1040" s="320">
        <v>4</v>
      </c>
      <c r="T1040" s="320">
        <v>5</v>
      </c>
      <c r="U1040" s="320">
        <v>3</v>
      </c>
      <c r="V1040" s="320">
        <v>3</v>
      </c>
      <c r="W1040" s="320"/>
      <c r="X1040" s="320">
        <v>2</v>
      </c>
      <c r="Y1040" s="320">
        <v>3</v>
      </c>
      <c r="Z1040" s="320"/>
      <c r="AA1040" s="320"/>
      <c r="AB1040" s="320"/>
      <c r="AC1040" s="320"/>
      <c r="AD1040" s="320">
        <v>5</v>
      </c>
      <c r="AE1040" s="320">
        <v>4</v>
      </c>
      <c r="AF1040" s="320">
        <v>2</v>
      </c>
      <c r="AG1040" s="320">
        <v>4</v>
      </c>
      <c r="AH1040" s="320">
        <v>3</v>
      </c>
      <c r="AI1040" s="320">
        <v>3</v>
      </c>
      <c r="AJ1040" s="320">
        <v>3</v>
      </c>
      <c r="AK1040" s="320">
        <v>4</v>
      </c>
      <c r="AL1040" s="320">
        <v>6</v>
      </c>
      <c r="AM1040" s="320">
        <v>4</v>
      </c>
      <c r="AN1040" s="320">
        <v>4</v>
      </c>
      <c r="AO1040" s="320">
        <v>3</v>
      </c>
      <c r="AP1040" s="320">
        <v>4</v>
      </c>
      <c r="AQ1040" s="320">
        <v>4</v>
      </c>
      <c r="AR1040" s="320">
        <v>2</v>
      </c>
      <c r="AS1040" s="320">
        <v>4</v>
      </c>
      <c r="AT1040" s="320" t="s">
        <v>356</v>
      </c>
      <c r="AU1040" s="320">
        <v>4</v>
      </c>
      <c r="AV1040" s="320"/>
      <c r="AW1040" s="320">
        <v>4</v>
      </c>
      <c r="AX1040" s="320">
        <v>5</v>
      </c>
      <c r="AY1040" s="320">
        <v>3</v>
      </c>
      <c r="AZ1040" s="320">
        <v>4</v>
      </c>
      <c r="BA1040" s="320">
        <v>4</v>
      </c>
      <c r="BB1040" s="320">
        <v>4</v>
      </c>
      <c r="BC1040" s="320"/>
      <c r="BD1040" s="320" t="s">
        <v>22</v>
      </c>
      <c r="BE1040" s="320" t="s">
        <v>22</v>
      </c>
      <c r="BF1040" s="320"/>
      <c r="BG1040" s="320"/>
      <c r="BH1040" s="320">
        <v>4</v>
      </c>
      <c r="BI1040" s="320">
        <v>3</v>
      </c>
      <c r="BJ1040" s="320"/>
      <c r="BK1040" s="320">
        <v>4</v>
      </c>
      <c r="BL1040" s="320">
        <v>4</v>
      </c>
      <c r="BM1040" s="320"/>
      <c r="BN1040" s="320"/>
      <c r="BO1040" s="381">
        <v>43497.524050925924</v>
      </c>
    </row>
    <row r="1041" spans="1:67" ht="15" x14ac:dyDescent="0.25">
      <c r="A1041" s="244" t="str">
        <f>IFERROR(LOOKUP(H1041,BLIOTECAS!$D$2:$D$30,BLIOTECAS!$C$2:$C$30),"N/C")</f>
        <v>F. Comercio y Turismo</v>
      </c>
      <c r="B1041" s="243" t="str">
        <f>IFERROR(LOOKUP(H1041,BLIOTECAS!$D$2:$D$29,BLIOTECAS!$E$2:$E$29),"N/C")</f>
        <v>Ciencias Sociales</v>
      </c>
      <c r="C1041" s="243">
        <f>LOOKUP(H1041,BLIOTECAS!$D$2:$D$30,BLIOTECAS!$F$2:$F$30)</f>
        <v>3</v>
      </c>
      <c r="D1041" s="320">
        <v>1059</v>
      </c>
      <c r="E1041" s="320"/>
      <c r="F1041" s="320"/>
      <c r="G1041" s="320">
        <v>2</v>
      </c>
      <c r="H1041" s="320">
        <v>24</v>
      </c>
      <c r="I1041" s="320"/>
      <c r="J1041" s="320">
        <v>2</v>
      </c>
      <c r="K1041" s="320">
        <v>3</v>
      </c>
      <c r="L1041" s="320"/>
      <c r="M1041" s="320">
        <v>24</v>
      </c>
      <c r="N1041" s="320">
        <v>29</v>
      </c>
      <c r="O1041" s="320"/>
      <c r="P1041" s="320"/>
      <c r="Q1041" s="320"/>
      <c r="R1041" s="320"/>
      <c r="S1041" s="320">
        <v>3</v>
      </c>
      <c r="T1041" s="320">
        <v>4</v>
      </c>
      <c r="U1041" s="320">
        <v>3</v>
      </c>
      <c r="V1041" s="320">
        <v>3</v>
      </c>
      <c r="W1041" s="320"/>
      <c r="X1041" s="320">
        <v>2</v>
      </c>
      <c r="Y1041" s="320">
        <v>3</v>
      </c>
      <c r="Z1041" s="320">
        <v>4</v>
      </c>
      <c r="AA1041" s="320">
        <v>4.1666666666666664E-2</v>
      </c>
      <c r="AB1041" s="320"/>
      <c r="AC1041" s="320"/>
      <c r="AD1041" s="320">
        <v>4</v>
      </c>
      <c r="AE1041" s="320">
        <v>2</v>
      </c>
      <c r="AF1041" s="320">
        <v>2</v>
      </c>
      <c r="AG1041" s="320">
        <v>2</v>
      </c>
      <c r="AH1041" s="320">
        <v>5</v>
      </c>
      <c r="AI1041" s="320">
        <v>3</v>
      </c>
      <c r="AJ1041" s="320">
        <v>4</v>
      </c>
      <c r="AK1041" s="320">
        <v>2</v>
      </c>
      <c r="AL1041" s="320">
        <v>4</v>
      </c>
      <c r="AM1041" s="320">
        <v>4</v>
      </c>
      <c r="AN1041" s="320">
        <v>3</v>
      </c>
      <c r="AO1041" s="320">
        <v>3</v>
      </c>
      <c r="AP1041" s="320">
        <v>4</v>
      </c>
      <c r="AQ1041" s="320">
        <v>3</v>
      </c>
      <c r="AR1041" s="320">
        <v>3</v>
      </c>
      <c r="AS1041" s="320">
        <v>3</v>
      </c>
      <c r="AT1041" s="320" t="s">
        <v>22</v>
      </c>
      <c r="AU1041" s="320">
        <v>3</v>
      </c>
      <c r="AV1041" s="320"/>
      <c r="AW1041" s="320">
        <v>4</v>
      </c>
      <c r="AX1041" s="320">
        <v>4</v>
      </c>
      <c r="AY1041" s="320">
        <v>3</v>
      </c>
      <c r="AZ1041" s="320">
        <v>4</v>
      </c>
      <c r="BA1041" s="320">
        <v>4</v>
      </c>
      <c r="BB1041" s="320">
        <v>4</v>
      </c>
      <c r="BC1041" s="320"/>
      <c r="BD1041" s="320" t="s">
        <v>22</v>
      </c>
      <c r="BE1041" s="320" t="s">
        <v>22</v>
      </c>
      <c r="BF1041" s="320"/>
      <c r="BG1041" s="320"/>
      <c r="BH1041" s="320">
        <v>3</v>
      </c>
      <c r="BI1041" s="320">
        <v>3</v>
      </c>
      <c r="BJ1041" s="320"/>
      <c r="BK1041" s="320">
        <v>4</v>
      </c>
      <c r="BL1041" s="320"/>
      <c r="BM1041" s="320"/>
      <c r="BN1041" s="320"/>
      <c r="BO1041" s="381">
        <v>43497.524108796293</v>
      </c>
    </row>
    <row r="1042" spans="1:67" ht="15" x14ac:dyDescent="0.25">
      <c r="A1042" s="244" t="str">
        <f>IFERROR(LOOKUP(H1042,BLIOTECAS!$D$2:$D$30,BLIOTECAS!$C$2:$C$30),"N/C")</f>
        <v>F. Estudios Estadísticos</v>
      </c>
      <c r="B1042" s="243" t="str">
        <f>IFERROR(LOOKUP(H1042,BLIOTECAS!$D$2:$D$29,BLIOTECAS!$E$2:$E$29),"N/C")</f>
        <v>Ciencias Experimentales</v>
      </c>
      <c r="C1042" s="243">
        <f>LOOKUP(H1042,BLIOTECAS!$D$2:$D$30,BLIOTECAS!$F$2:$F$30)</f>
        <v>2</v>
      </c>
      <c r="D1042" s="320">
        <v>1060</v>
      </c>
      <c r="E1042" s="320"/>
      <c r="F1042" s="320"/>
      <c r="G1042" s="320">
        <v>1</v>
      </c>
      <c r="H1042" s="320">
        <v>23</v>
      </c>
      <c r="I1042" s="320"/>
      <c r="J1042" s="320">
        <v>4</v>
      </c>
      <c r="K1042" s="320">
        <v>3</v>
      </c>
      <c r="L1042" s="320"/>
      <c r="M1042" s="320"/>
      <c r="N1042" s="320"/>
      <c r="O1042" s="320"/>
      <c r="P1042" s="320"/>
      <c r="Q1042" s="320"/>
      <c r="R1042" s="320"/>
      <c r="S1042" s="320">
        <v>5</v>
      </c>
      <c r="T1042" s="320">
        <v>5</v>
      </c>
      <c r="U1042" s="320">
        <v>5</v>
      </c>
      <c r="V1042" s="320">
        <v>3</v>
      </c>
      <c r="W1042" s="320">
        <v>1</v>
      </c>
      <c r="X1042" s="320"/>
      <c r="Y1042" s="320"/>
      <c r="Z1042" s="320"/>
      <c r="AA1042" s="320"/>
      <c r="AB1042" s="320"/>
      <c r="AC1042" s="320"/>
      <c r="AD1042" s="320">
        <v>3</v>
      </c>
      <c r="AE1042" s="320">
        <v>1</v>
      </c>
      <c r="AF1042" s="320">
        <v>4</v>
      </c>
      <c r="AG1042" s="320">
        <v>2</v>
      </c>
      <c r="AH1042" s="320">
        <v>5</v>
      </c>
      <c r="AI1042" s="320">
        <v>5</v>
      </c>
      <c r="AJ1042" s="320">
        <v>5</v>
      </c>
      <c r="AK1042" s="320">
        <v>1</v>
      </c>
      <c r="AL1042" s="320">
        <v>3</v>
      </c>
      <c r="AM1042" s="320">
        <v>5</v>
      </c>
      <c r="AN1042" s="320">
        <v>5</v>
      </c>
      <c r="AO1042" s="320">
        <v>4</v>
      </c>
      <c r="AP1042" s="320">
        <v>5</v>
      </c>
      <c r="AQ1042" s="320">
        <v>4</v>
      </c>
      <c r="AR1042" s="320">
        <v>4</v>
      </c>
      <c r="AS1042" s="320">
        <v>2</v>
      </c>
      <c r="AT1042" s="320" t="s">
        <v>22</v>
      </c>
      <c r="AU1042" s="320">
        <v>4</v>
      </c>
      <c r="AV1042" s="320"/>
      <c r="AW1042" s="320">
        <v>5</v>
      </c>
      <c r="AX1042" s="320">
        <v>5</v>
      </c>
      <c r="AY1042" s="320">
        <v>5</v>
      </c>
      <c r="AZ1042" s="320">
        <v>5</v>
      </c>
      <c r="BA1042" s="320">
        <v>5</v>
      </c>
      <c r="BB1042" s="320">
        <v>5</v>
      </c>
      <c r="BC1042" s="320"/>
      <c r="BD1042" s="320" t="s">
        <v>22</v>
      </c>
      <c r="BE1042" s="320" t="s">
        <v>22</v>
      </c>
      <c r="BF1042" s="320"/>
      <c r="BG1042" s="320"/>
      <c r="BH1042" s="320">
        <v>5</v>
      </c>
      <c r="BI1042" s="320">
        <v>5</v>
      </c>
      <c r="BJ1042" s="320"/>
      <c r="BK1042" s="320">
        <v>5</v>
      </c>
      <c r="BL1042" s="320">
        <v>3</v>
      </c>
      <c r="BM1042" s="320"/>
      <c r="BN1042" s="320"/>
      <c r="BO1042" s="381">
        <v>43497.52412037037</v>
      </c>
    </row>
    <row r="1043" spans="1:67" ht="15" x14ac:dyDescent="0.25">
      <c r="A1043" s="244" t="str">
        <f>IFERROR(LOOKUP(H1043,BLIOTECAS!$D$2:$D$30,BLIOTECAS!$C$2:$C$30),"N/C")</f>
        <v>F. Odontología</v>
      </c>
      <c r="B1043" s="243" t="str">
        <f>IFERROR(LOOKUP(H1043,BLIOTECAS!$D$2:$D$29,BLIOTECAS!$E$2:$E$29),"N/C")</f>
        <v>Ciencias de la Salud</v>
      </c>
      <c r="C1043" s="243">
        <f>LOOKUP(H1043,BLIOTECAS!$D$2:$D$30,BLIOTECAS!$F$2:$F$30)</f>
        <v>4</v>
      </c>
      <c r="D1043" s="320">
        <v>1061</v>
      </c>
      <c r="E1043" s="320"/>
      <c r="F1043" s="320"/>
      <c r="G1043" s="320">
        <v>1</v>
      </c>
      <c r="H1043" s="320">
        <v>19</v>
      </c>
      <c r="I1043" s="320"/>
      <c r="J1043" s="320">
        <v>2</v>
      </c>
      <c r="K1043" s="320">
        <v>3</v>
      </c>
      <c r="L1043" s="320"/>
      <c r="M1043" s="320">
        <v>19</v>
      </c>
      <c r="N1043" s="320">
        <v>29</v>
      </c>
      <c r="O1043" s="320"/>
      <c r="P1043" s="320"/>
      <c r="Q1043" s="320"/>
      <c r="R1043" s="320"/>
      <c r="S1043" s="320">
        <v>3</v>
      </c>
      <c r="T1043" s="320">
        <v>2</v>
      </c>
      <c r="U1043" s="320">
        <v>3</v>
      </c>
      <c r="V1043" s="320">
        <v>2</v>
      </c>
      <c r="W1043" s="320">
        <v>1</v>
      </c>
      <c r="X1043" s="320">
        <v>2</v>
      </c>
      <c r="Y1043" s="320"/>
      <c r="Z1043" s="320"/>
      <c r="AA1043" s="320"/>
      <c r="AB1043" s="320"/>
      <c r="AC1043" s="320"/>
      <c r="AD1043" s="320">
        <v>2</v>
      </c>
      <c r="AE1043" s="320">
        <v>2</v>
      </c>
      <c r="AF1043" s="320">
        <v>3</v>
      </c>
      <c r="AG1043" s="320">
        <v>1</v>
      </c>
      <c r="AH1043" s="320">
        <v>4</v>
      </c>
      <c r="AI1043" s="320">
        <v>5</v>
      </c>
      <c r="AJ1043" s="320">
        <v>5</v>
      </c>
      <c r="AK1043" s="320">
        <v>1</v>
      </c>
      <c r="AL1043" s="320">
        <v>3</v>
      </c>
      <c r="AM1043" s="320">
        <v>3</v>
      </c>
      <c r="AN1043" s="320">
        <v>2</v>
      </c>
      <c r="AO1043" s="320">
        <v>2</v>
      </c>
      <c r="AP1043" s="320">
        <v>3</v>
      </c>
      <c r="AQ1043" s="320">
        <v>3</v>
      </c>
      <c r="AR1043" s="320">
        <v>2</v>
      </c>
      <c r="AS1043" s="320">
        <v>3</v>
      </c>
      <c r="AT1043" s="320" t="s">
        <v>22</v>
      </c>
      <c r="AU1043" s="320">
        <v>3</v>
      </c>
      <c r="AV1043" s="320"/>
      <c r="AW1043" s="320">
        <v>3</v>
      </c>
      <c r="AX1043" s="320">
        <v>4</v>
      </c>
      <c r="AY1043" s="320">
        <v>3</v>
      </c>
      <c r="AZ1043" s="320">
        <v>5</v>
      </c>
      <c r="BA1043" s="320">
        <v>5</v>
      </c>
      <c r="BB1043" s="320">
        <v>5</v>
      </c>
      <c r="BC1043" s="320"/>
      <c r="BD1043" s="320" t="s">
        <v>22</v>
      </c>
      <c r="BE1043" s="320" t="s">
        <v>22</v>
      </c>
      <c r="BF1043" s="320"/>
      <c r="BG1043" s="320"/>
      <c r="BH1043" s="320">
        <v>2</v>
      </c>
      <c r="BI1043" s="320">
        <v>4</v>
      </c>
      <c r="BJ1043" s="320"/>
      <c r="BK1043" s="320">
        <v>3</v>
      </c>
      <c r="BL1043" s="320">
        <v>3</v>
      </c>
      <c r="BM1043" s="320"/>
      <c r="BN1043" s="320"/>
      <c r="BO1043" s="381">
        <v>43497.524351851855</v>
      </c>
    </row>
    <row r="1044" spans="1:67" ht="15" x14ac:dyDescent="0.25">
      <c r="A1044" s="244" t="str">
        <f>IFERROR(LOOKUP(H1044,BLIOTECAS!$D$2:$D$30,BLIOTECAS!$C$2:$C$30),"N/C")</f>
        <v>F. Psicología</v>
      </c>
      <c r="B1044" s="243" t="str">
        <f>IFERROR(LOOKUP(H1044,BLIOTECAS!$D$2:$D$29,BLIOTECAS!$E$2:$E$29),"N/C")</f>
        <v>Ciencias de la Salud</v>
      </c>
      <c r="C1044" s="243">
        <f>LOOKUP(H1044,BLIOTECAS!$D$2:$D$30,BLIOTECAS!$F$2:$F$30)</f>
        <v>4</v>
      </c>
      <c r="D1044" s="320">
        <v>1062</v>
      </c>
      <c r="E1044" s="320"/>
      <c r="F1044" s="320"/>
      <c r="G1044" s="320">
        <v>1</v>
      </c>
      <c r="H1044" s="320">
        <v>20</v>
      </c>
      <c r="I1044" s="320"/>
      <c r="J1044" s="320">
        <v>2</v>
      </c>
      <c r="K1044" s="320">
        <v>1</v>
      </c>
      <c r="L1044" s="320"/>
      <c r="M1044" s="320"/>
      <c r="N1044" s="320"/>
      <c r="O1044" s="320"/>
      <c r="P1044" s="320" t="s">
        <v>902</v>
      </c>
      <c r="Q1044" s="320"/>
      <c r="R1044" s="320"/>
      <c r="S1044" s="320">
        <v>5</v>
      </c>
      <c r="T1044" s="320">
        <v>5</v>
      </c>
      <c r="U1044" s="320">
        <v>4</v>
      </c>
      <c r="V1044" s="320">
        <v>4</v>
      </c>
      <c r="W1044" s="320"/>
      <c r="X1044" s="320">
        <v>2</v>
      </c>
      <c r="Y1044" s="320"/>
      <c r="Z1044" s="320"/>
      <c r="AA1044" s="321"/>
      <c r="AB1044" s="320"/>
      <c r="AC1044" s="320"/>
      <c r="AD1044" s="320">
        <v>4</v>
      </c>
      <c r="AE1044" s="320">
        <v>4</v>
      </c>
      <c r="AF1044" s="320">
        <v>2</v>
      </c>
      <c r="AG1044" s="320">
        <v>2</v>
      </c>
      <c r="AH1044" s="320">
        <v>5</v>
      </c>
      <c r="AI1044" s="320">
        <v>3</v>
      </c>
      <c r="AJ1044" s="320">
        <v>5</v>
      </c>
      <c r="AK1044" s="320">
        <v>1</v>
      </c>
      <c r="AL1044" s="320">
        <v>5</v>
      </c>
      <c r="AM1044" s="320">
        <v>3</v>
      </c>
      <c r="AN1044" s="320">
        <v>4</v>
      </c>
      <c r="AO1044" s="320">
        <v>5</v>
      </c>
      <c r="AP1044" s="320">
        <v>5</v>
      </c>
      <c r="AQ1044" s="320">
        <v>5</v>
      </c>
      <c r="AR1044" s="320">
        <v>5</v>
      </c>
      <c r="AS1044" s="320">
        <v>5</v>
      </c>
      <c r="AT1044" s="320" t="s">
        <v>22</v>
      </c>
      <c r="AU1044" s="320">
        <v>4</v>
      </c>
      <c r="AV1044" s="320"/>
      <c r="AW1044" s="320">
        <v>4</v>
      </c>
      <c r="AX1044" s="320">
        <v>5</v>
      </c>
      <c r="AY1044" s="320">
        <v>5</v>
      </c>
      <c r="AZ1044" s="320">
        <v>5</v>
      </c>
      <c r="BA1044" s="320">
        <v>5</v>
      </c>
      <c r="BB1044" s="320">
        <v>5</v>
      </c>
      <c r="BC1044" s="320"/>
      <c r="BD1044" s="320" t="s">
        <v>22</v>
      </c>
      <c r="BE1044" s="320" t="s">
        <v>22</v>
      </c>
      <c r="BF1044" s="320"/>
      <c r="BG1044" s="320"/>
      <c r="BH1044" s="320">
        <v>5</v>
      </c>
      <c r="BI1044" s="320">
        <v>5</v>
      </c>
      <c r="BJ1044" s="320"/>
      <c r="BK1044" s="320">
        <v>5</v>
      </c>
      <c r="BL1044" s="320">
        <v>4</v>
      </c>
      <c r="BM1044" s="320"/>
      <c r="BN1044" s="320"/>
      <c r="BO1044" s="381">
        <v>43497.524398148147</v>
      </c>
    </row>
    <row r="1045" spans="1:67" ht="15" x14ac:dyDescent="0.25">
      <c r="A1045" s="244" t="str">
        <f>IFERROR(LOOKUP(H1045,BLIOTECAS!$D$2:$D$30,BLIOTECAS!$C$2:$C$30),"N/C")</f>
        <v>F. Geografía e Historia</v>
      </c>
      <c r="B1045" s="243" t="str">
        <f>IFERROR(LOOKUP(H1045,BLIOTECAS!$D$2:$D$29,BLIOTECAS!$E$2:$E$29),"N/C")</f>
        <v>Humanidades</v>
      </c>
      <c r="C1045" s="243">
        <f>LOOKUP(H1045,BLIOTECAS!$D$2:$D$30,BLIOTECAS!$F$2:$F$30)</f>
        <v>1</v>
      </c>
      <c r="D1045" s="320">
        <v>1063</v>
      </c>
      <c r="E1045" s="320"/>
      <c r="F1045" s="320"/>
      <c r="G1045" s="320">
        <v>1</v>
      </c>
      <c r="H1045" s="320">
        <v>16</v>
      </c>
      <c r="I1045" s="320"/>
      <c r="J1045" s="320">
        <v>4</v>
      </c>
      <c r="K1045" s="320">
        <v>4</v>
      </c>
      <c r="L1045" s="320"/>
      <c r="M1045" s="320">
        <v>16</v>
      </c>
      <c r="N1045" s="320">
        <v>29</v>
      </c>
      <c r="O1045" s="320">
        <v>1</v>
      </c>
      <c r="P1045" s="320"/>
      <c r="Q1045" s="320"/>
      <c r="R1045" s="320"/>
      <c r="S1045" s="320">
        <v>3</v>
      </c>
      <c r="T1045" s="320">
        <v>5</v>
      </c>
      <c r="U1045" s="320">
        <v>3</v>
      </c>
      <c r="V1045" s="320">
        <v>2</v>
      </c>
      <c r="W1045" s="320"/>
      <c r="X1045" s="320">
        <v>2</v>
      </c>
      <c r="Y1045" s="320">
        <v>3</v>
      </c>
      <c r="Z1045" s="320"/>
      <c r="AA1045" s="320"/>
      <c r="AB1045" s="320"/>
      <c r="AC1045" s="320"/>
      <c r="AD1045" s="320">
        <v>5</v>
      </c>
      <c r="AE1045" s="320">
        <v>1</v>
      </c>
      <c r="AF1045" s="320">
        <v>3</v>
      </c>
      <c r="AG1045" s="320">
        <v>3</v>
      </c>
      <c r="AH1045" s="320">
        <v>3</v>
      </c>
      <c r="AI1045" s="320">
        <v>4</v>
      </c>
      <c r="AJ1045" s="320">
        <v>5</v>
      </c>
      <c r="AK1045" s="320">
        <v>1</v>
      </c>
      <c r="AL1045" s="320">
        <v>3</v>
      </c>
      <c r="AM1045" s="320">
        <v>4</v>
      </c>
      <c r="AN1045" s="320">
        <v>3</v>
      </c>
      <c r="AO1045" s="320">
        <v>3</v>
      </c>
      <c r="AP1045" s="320">
        <v>4</v>
      </c>
      <c r="AQ1045" s="320">
        <v>4</v>
      </c>
      <c r="AR1045" s="320">
        <v>3</v>
      </c>
      <c r="AS1045" s="320">
        <v>4</v>
      </c>
      <c r="AT1045" s="320" t="s">
        <v>22</v>
      </c>
      <c r="AU1045" s="320">
        <v>3</v>
      </c>
      <c r="AV1045" s="320"/>
      <c r="AW1045" s="320">
        <v>4</v>
      </c>
      <c r="AX1045" s="320">
        <v>4</v>
      </c>
      <c r="AY1045" s="320">
        <v>3</v>
      </c>
      <c r="AZ1045" s="320">
        <v>4</v>
      </c>
      <c r="BA1045" s="320">
        <v>4</v>
      </c>
      <c r="BB1045" s="320">
        <v>4</v>
      </c>
      <c r="BC1045" s="320"/>
      <c r="BD1045" s="320" t="s">
        <v>356</v>
      </c>
      <c r="BE1045" s="320" t="s">
        <v>22</v>
      </c>
      <c r="BF1045" s="320"/>
      <c r="BG1045" s="320"/>
      <c r="BH1045" s="320">
        <v>5</v>
      </c>
      <c r="BI1045" s="320">
        <v>5</v>
      </c>
      <c r="BJ1045" s="320"/>
      <c r="BK1045" s="320">
        <v>5</v>
      </c>
      <c r="BL1045" s="320">
        <v>3</v>
      </c>
      <c r="BM1045" s="320"/>
      <c r="BN1045" s="320"/>
      <c r="BO1045" s="381">
        <v>43497.524930555555</v>
      </c>
    </row>
    <row r="1046" spans="1:67" ht="15" x14ac:dyDescent="0.25">
      <c r="A1046" s="244" t="str">
        <f>IFERROR(LOOKUP(H1046,BLIOTECAS!$D$2:$D$30,BLIOTECAS!$C$2:$C$30),"N/C")</f>
        <v>F. Filología</v>
      </c>
      <c r="B1046" s="243" t="str">
        <f>IFERROR(LOOKUP(H1046,BLIOTECAS!$D$2:$D$29,BLIOTECAS!$E$2:$E$29),"N/C")</f>
        <v>Humanidades</v>
      </c>
      <c r="C1046" s="243">
        <f>LOOKUP(H1046,BLIOTECAS!$D$2:$D$30,BLIOTECAS!$F$2:$F$30)</f>
        <v>1</v>
      </c>
      <c r="D1046" s="320">
        <v>1064</v>
      </c>
      <c r="E1046" s="320"/>
      <c r="F1046" s="320"/>
      <c r="G1046" s="320">
        <v>2</v>
      </c>
      <c r="H1046" s="320">
        <v>14</v>
      </c>
      <c r="I1046" s="320"/>
      <c r="J1046" s="320">
        <v>4</v>
      </c>
      <c r="K1046" s="320">
        <v>5</v>
      </c>
      <c r="L1046" s="320"/>
      <c r="M1046" s="320">
        <v>14</v>
      </c>
      <c r="N1046" s="320">
        <v>29</v>
      </c>
      <c r="O1046" s="320">
        <v>12</v>
      </c>
      <c r="P1046" s="320"/>
      <c r="Q1046" s="320"/>
      <c r="R1046" s="320"/>
      <c r="S1046" s="320">
        <v>5</v>
      </c>
      <c r="T1046" s="320">
        <v>5</v>
      </c>
      <c r="U1046" s="320">
        <v>5</v>
      </c>
      <c r="V1046" s="320">
        <v>5</v>
      </c>
      <c r="W1046" s="320"/>
      <c r="X1046" s="320">
        <v>2</v>
      </c>
      <c r="Y1046" s="320">
        <v>3</v>
      </c>
      <c r="Z1046" s="320"/>
      <c r="AA1046" s="320"/>
      <c r="AB1046" s="320"/>
      <c r="AC1046" s="320"/>
      <c r="AD1046" s="320">
        <v>5</v>
      </c>
      <c r="AE1046" s="320">
        <v>2</v>
      </c>
      <c r="AF1046" s="320">
        <v>2</v>
      </c>
      <c r="AG1046" s="320">
        <v>3</v>
      </c>
      <c r="AH1046" s="320">
        <v>5</v>
      </c>
      <c r="AI1046" s="320">
        <v>5</v>
      </c>
      <c r="AJ1046" s="320">
        <v>5</v>
      </c>
      <c r="AK1046" s="320">
        <v>1</v>
      </c>
      <c r="AL1046" s="320">
        <v>6</v>
      </c>
      <c r="AM1046" s="320">
        <v>3</v>
      </c>
      <c r="AN1046" s="320">
        <v>3</v>
      </c>
      <c r="AO1046" s="320">
        <v>3</v>
      </c>
      <c r="AP1046" s="320">
        <v>3</v>
      </c>
      <c r="AQ1046" s="320">
        <v>3</v>
      </c>
      <c r="AR1046" s="320">
        <v>3</v>
      </c>
      <c r="AS1046" s="320">
        <v>3</v>
      </c>
      <c r="AT1046" s="320" t="s">
        <v>356</v>
      </c>
      <c r="AU1046" s="320">
        <v>4</v>
      </c>
      <c r="AV1046" s="320"/>
      <c r="AW1046" s="320">
        <v>4</v>
      </c>
      <c r="AX1046" s="320">
        <v>3</v>
      </c>
      <c r="AY1046" s="320">
        <v>3</v>
      </c>
      <c r="AZ1046" s="320">
        <v>5</v>
      </c>
      <c r="BA1046" s="320">
        <v>5</v>
      </c>
      <c r="BB1046" s="320">
        <v>5</v>
      </c>
      <c r="BC1046" s="320"/>
      <c r="BD1046" s="320" t="s">
        <v>22</v>
      </c>
      <c r="BE1046" s="320" t="s">
        <v>22</v>
      </c>
      <c r="BF1046" s="320"/>
      <c r="BG1046" s="320"/>
      <c r="BH1046" s="320">
        <v>3</v>
      </c>
      <c r="BI1046" s="320">
        <v>3</v>
      </c>
      <c r="BJ1046" s="320"/>
      <c r="BK1046" s="320">
        <v>3</v>
      </c>
      <c r="BL1046" s="320">
        <v>3</v>
      </c>
      <c r="BM1046" s="320"/>
      <c r="BN1046" s="320"/>
      <c r="BO1046" s="381">
        <v>43497.525277777779</v>
      </c>
    </row>
    <row r="1047" spans="1:67" ht="15" x14ac:dyDescent="0.25">
      <c r="A1047" s="244" t="str">
        <f>IFERROR(LOOKUP(H1047,BLIOTECAS!$D$2:$D$30,BLIOTECAS!$C$2:$C$30),"N/C")</f>
        <v>F. Derecho</v>
      </c>
      <c r="B1047" s="243" t="str">
        <f>IFERROR(LOOKUP(H1047,BLIOTECAS!$D$2:$D$29,BLIOTECAS!$E$2:$E$29),"N/C")</f>
        <v>Ciencias Sociales</v>
      </c>
      <c r="C1047" s="243">
        <f>LOOKUP(H1047,BLIOTECAS!$D$2:$D$30,BLIOTECAS!$F$2:$F$30)</f>
        <v>3</v>
      </c>
      <c r="D1047" s="320">
        <v>1065</v>
      </c>
      <c r="E1047" s="320"/>
      <c r="F1047" s="320"/>
      <c r="G1047" s="320">
        <v>1</v>
      </c>
      <c r="H1047" s="320">
        <v>11</v>
      </c>
      <c r="I1047" s="320"/>
      <c r="J1047" s="320">
        <v>5</v>
      </c>
      <c r="K1047" s="320">
        <v>5</v>
      </c>
      <c r="L1047" s="320"/>
      <c r="M1047" s="320">
        <v>29</v>
      </c>
      <c r="N1047" s="320">
        <v>29</v>
      </c>
      <c r="O1047" s="320">
        <v>29</v>
      </c>
      <c r="P1047" s="320"/>
      <c r="Q1047" s="320"/>
      <c r="R1047" s="320"/>
      <c r="S1047" s="320">
        <v>1</v>
      </c>
      <c r="T1047" s="320">
        <v>4</v>
      </c>
      <c r="U1047" s="320">
        <v>2</v>
      </c>
      <c r="V1047" s="320">
        <v>2</v>
      </c>
      <c r="W1047" s="320"/>
      <c r="X1047" s="320"/>
      <c r="Y1047" s="320">
        <v>3</v>
      </c>
      <c r="Z1047" s="320"/>
      <c r="AA1047" s="320"/>
      <c r="AB1047" s="320"/>
      <c r="AC1047" s="320"/>
      <c r="AD1047" s="320">
        <v>5</v>
      </c>
      <c r="AE1047" s="320">
        <v>2</v>
      </c>
      <c r="AF1047" s="320">
        <v>5</v>
      </c>
      <c r="AG1047" s="320">
        <v>5</v>
      </c>
      <c r="AH1047" s="320">
        <v>4</v>
      </c>
      <c r="AI1047" s="320">
        <v>5</v>
      </c>
      <c r="AJ1047" s="320">
        <v>3</v>
      </c>
      <c r="AK1047" s="320">
        <v>3</v>
      </c>
      <c r="AL1047" s="320">
        <v>4</v>
      </c>
      <c r="AM1047" s="320">
        <v>2</v>
      </c>
      <c r="AN1047" s="320">
        <v>4</v>
      </c>
      <c r="AO1047" s="320">
        <v>4</v>
      </c>
      <c r="AP1047" s="320">
        <v>5</v>
      </c>
      <c r="AQ1047" s="320">
        <v>5</v>
      </c>
      <c r="AR1047" s="320">
        <v>3</v>
      </c>
      <c r="AS1047" s="320">
        <v>3</v>
      </c>
      <c r="AT1047" s="320" t="s">
        <v>22</v>
      </c>
      <c r="AU1047" s="320">
        <v>4</v>
      </c>
      <c r="AV1047" s="320"/>
      <c r="AW1047" s="320">
        <v>3</v>
      </c>
      <c r="AX1047" s="320">
        <v>2</v>
      </c>
      <c r="AY1047" s="320">
        <v>4</v>
      </c>
      <c r="AZ1047" s="320">
        <v>5</v>
      </c>
      <c r="BA1047" s="320"/>
      <c r="BB1047" s="320"/>
      <c r="BC1047" s="320"/>
      <c r="BD1047" s="320" t="s">
        <v>22</v>
      </c>
      <c r="BE1047" s="320" t="s">
        <v>22</v>
      </c>
      <c r="BF1047" s="320"/>
      <c r="BG1047" s="320"/>
      <c r="BH1047" s="320">
        <v>3</v>
      </c>
      <c r="BI1047" s="320">
        <v>4</v>
      </c>
      <c r="BJ1047" s="320"/>
      <c r="BK1047" s="320">
        <v>4</v>
      </c>
      <c r="BL1047" s="320">
        <v>4</v>
      </c>
      <c r="BM1047" s="320"/>
      <c r="BN1047" s="320"/>
      <c r="BO1047" s="381">
        <v>43497.525497685187</v>
      </c>
    </row>
    <row r="1048" spans="1:67" ht="15" x14ac:dyDescent="0.25">
      <c r="A1048" s="244" t="str">
        <f>IFERROR(LOOKUP(H1048,BLIOTECAS!$D$2:$D$30,BLIOTECAS!$C$2:$C$30),"N/C")</f>
        <v>F. Comercio y Turismo</v>
      </c>
      <c r="B1048" s="243" t="str">
        <f>IFERROR(LOOKUP(H1048,BLIOTECAS!$D$2:$D$29,BLIOTECAS!$E$2:$E$29),"N/C")</f>
        <v>Ciencias Sociales</v>
      </c>
      <c r="C1048" s="243">
        <f>LOOKUP(H1048,BLIOTECAS!$D$2:$D$30,BLIOTECAS!$F$2:$F$30)</f>
        <v>3</v>
      </c>
      <c r="D1048" s="320">
        <v>1066</v>
      </c>
      <c r="E1048" s="320"/>
      <c r="F1048" s="320"/>
      <c r="G1048" s="320">
        <v>1</v>
      </c>
      <c r="H1048" s="320">
        <v>24</v>
      </c>
      <c r="I1048" s="320"/>
      <c r="J1048" s="320">
        <v>3</v>
      </c>
      <c r="K1048" s="320">
        <v>3</v>
      </c>
      <c r="L1048" s="320"/>
      <c r="M1048" s="320">
        <v>24</v>
      </c>
      <c r="N1048" s="320">
        <v>29</v>
      </c>
      <c r="O1048" s="320"/>
      <c r="P1048" s="320"/>
      <c r="Q1048" s="320"/>
      <c r="R1048" s="320"/>
      <c r="S1048" s="320">
        <v>4</v>
      </c>
      <c r="T1048" s="320">
        <v>2</v>
      </c>
      <c r="U1048" s="320">
        <v>3</v>
      </c>
      <c r="V1048" s="320">
        <v>2</v>
      </c>
      <c r="W1048" s="320">
        <v>1</v>
      </c>
      <c r="X1048" s="320"/>
      <c r="Y1048" s="320"/>
      <c r="Z1048" s="320"/>
      <c r="AA1048" s="320"/>
      <c r="AB1048" s="320"/>
      <c r="AC1048" s="320"/>
      <c r="AD1048" s="320">
        <v>1</v>
      </c>
      <c r="AE1048" s="320">
        <v>1</v>
      </c>
      <c r="AF1048" s="320">
        <v>2</v>
      </c>
      <c r="AG1048" s="320">
        <v>3</v>
      </c>
      <c r="AH1048" s="320">
        <v>5</v>
      </c>
      <c r="AI1048" s="320">
        <v>4</v>
      </c>
      <c r="AJ1048" s="320">
        <v>4</v>
      </c>
      <c r="AK1048" s="320">
        <v>2</v>
      </c>
      <c r="AL1048" s="320">
        <v>3</v>
      </c>
      <c r="AM1048" s="320">
        <v>3</v>
      </c>
      <c r="AN1048" s="320">
        <v>3</v>
      </c>
      <c r="AO1048" s="320">
        <v>3</v>
      </c>
      <c r="AP1048" s="320">
        <v>3</v>
      </c>
      <c r="AQ1048" s="320">
        <v>3</v>
      </c>
      <c r="AR1048" s="320">
        <v>3</v>
      </c>
      <c r="AS1048" s="320">
        <v>3</v>
      </c>
      <c r="AT1048" s="320" t="s">
        <v>22</v>
      </c>
      <c r="AU1048" s="320">
        <v>3</v>
      </c>
      <c r="AV1048" s="320"/>
      <c r="AW1048" s="320">
        <v>3</v>
      </c>
      <c r="AX1048" s="320">
        <v>2</v>
      </c>
      <c r="AY1048" s="320">
        <v>2</v>
      </c>
      <c r="AZ1048" s="320">
        <v>3</v>
      </c>
      <c r="BA1048" s="320">
        <v>3</v>
      </c>
      <c r="BB1048" s="320">
        <v>4</v>
      </c>
      <c r="BC1048" s="320"/>
      <c r="BD1048" s="320" t="s">
        <v>22</v>
      </c>
      <c r="BE1048" s="320" t="s">
        <v>22</v>
      </c>
      <c r="BF1048" s="320">
        <v>1</v>
      </c>
      <c r="BG1048" s="320"/>
      <c r="BH1048" s="320">
        <v>4</v>
      </c>
      <c r="BI1048" s="320">
        <v>4</v>
      </c>
      <c r="BJ1048" s="320"/>
      <c r="BK1048" s="320">
        <v>3</v>
      </c>
      <c r="BL1048" s="320"/>
      <c r="BM1048" s="320"/>
      <c r="BN1048" s="320"/>
      <c r="BO1048" s="381">
        <v>43497.526331018518</v>
      </c>
    </row>
    <row r="1049" spans="1:67" ht="15" x14ac:dyDescent="0.25">
      <c r="A1049" s="244" t="str">
        <f>IFERROR(LOOKUP(H1049,BLIOTECAS!$D$2:$D$30,BLIOTECAS!$C$2:$C$30),"N/C")</f>
        <v>F. Ciencias Políticas y Sociología</v>
      </c>
      <c r="B1049" s="243" t="str">
        <f>IFERROR(LOOKUP(H1049,BLIOTECAS!$D$2:$D$29,BLIOTECAS!$E$2:$E$29),"N/C")</f>
        <v>Ciencias Sociales</v>
      </c>
      <c r="C1049" s="243">
        <f>LOOKUP(H1049,BLIOTECAS!$D$2:$D$30,BLIOTECAS!$F$2:$F$30)</f>
        <v>3</v>
      </c>
      <c r="D1049" s="320">
        <v>1067</v>
      </c>
      <c r="E1049" s="320"/>
      <c r="F1049" s="320"/>
      <c r="G1049" s="320">
        <v>1</v>
      </c>
      <c r="H1049" s="320">
        <v>9</v>
      </c>
      <c r="I1049" s="320"/>
      <c r="J1049" s="320">
        <v>4</v>
      </c>
      <c r="K1049" s="320">
        <v>4</v>
      </c>
      <c r="L1049" s="320"/>
      <c r="M1049" s="320">
        <v>26</v>
      </c>
      <c r="N1049" s="320">
        <v>9</v>
      </c>
      <c r="O1049" s="320">
        <v>20</v>
      </c>
      <c r="P1049" s="320"/>
      <c r="Q1049" s="320"/>
      <c r="R1049" s="320"/>
      <c r="S1049" s="320">
        <v>3</v>
      </c>
      <c r="T1049" s="320">
        <v>2</v>
      </c>
      <c r="U1049" s="320">
        <v>2</v>
      </c>
      <c r="V1049" s="320">
        <v>3</v>
      </c>
      <c r="W1049" s="320"/>
      <c r="X1049" s="320">
        <v>2</v>
      </c>
      <c r="Y1049" s="320"/>
      <c r="Z1049" s="320"/>
      <c r="AA1049" s="320"/>
      <c r="AB1049" s="320"/>
      <c r="AC1049" s="320"/>
      <c r="AD1049" s="320">
        <v>4</v>
      </c>
      <c r="AE1049" s="320">
        <v>1</v>
      </c>
      <c r="AF1049" s="320">
        <v>1</v>
      </c>
      <c r="AG1049" s="320">
        <v>5</v>
      </c>
      <c r="AH1049" s="320">
        <v>5</v>
      </c>
      <c r="AI1049" s="320">
        <v>5</v>
      </c>
      <c r="AJ1049" s="320">
        <v>5</v>
      </c>
      <c r="AK1049" s="320">
        <v>5</v>
      </c>
      <c r="AL1049" s="320">
        <v>3</v>
      </c>
      <c r="AM1049" s="320">
        <v>3</v>
      </c>
      <c r="AN1049" s="320">
        <v>1</v>
      </c>
      <c r="AO1049" s="320">
        <v>2</v>
      </c>
      <c r="AP1049" s="320">
        <v>2</v>
      </c>
      <c r="AQ1049" s="320">
        <v>5</v>
      </c>
      <c r="AR1049" s="320">
        <v>3</v>
      </c>
      <c r="AS1049" s="320">
        <v>5</v>
      </c>
      <c r="AT1049" s="320" t="s">
        <v>22</v>
      </c>
      <c r="AU1049" s="320">
        <v>4</v>
      </c>
      <c r="AV1049" s="320"/>
      <c r="AW1049" s="320">
        <v>4</v>
      </c>
      <c r="AX1049" s="320">
        <v>2</v>
      </c>
      <c r="AY1049" s="320">
        <v>1</v>
      </c>
      <c r="AZ1049" s="320">
        <v>5</v>
      </c>
      <c r="BA1049" s="320">
        <v>3</v>
      </c>
      <c r="BB1049" s="320">
        <v>5</v>
      </c>
      <c r="BC1049" s="320"/>
      <c r="BD1049" s="320" t="s">
        <v>22</v>
      </c>
      <c r="BE1049" s="320" t="s">
        <v>22</v>
      </c>
      <c r="BF1049" s="320"/>
      <c r="BG1049" s="320"/>
      <c r="BH1049" s="320">
        <v>1</v>
      </c>
      <c r="BI1049" s="320">
        <v>1</v>
      </c>
      <c r="BJ1049" s="320"/>
      <c r="BK1049" s="320">
        <v>2</v>
      </c>
      <c r="BL1049" s="320">
        <v>2</v>
      </c>
      <c r="BM1049" s="320"/>
      <c r="BN1049" s="320" t="s">
        <v>903</v>
      </c>
      <c r="BO1049" s="381">
        <v>43497.526400462964</v>
      </c>
    </row>
    <row r="1050" spans="1:67" ht="15" x14ac:dyDescent="0.25">
      <c r="A1050" s="244" t="str">
        <f>IFERROR(LOOKUP(H1050,BLIOTECAS!$D$2:$D$30,BLIOTECAS!$C$2:$C$30),"N/C")</f>
        <v>F. Ciencias Matemáticas</v>
      </c>
      <c r="B1050" s="243" t="str">
        <f>IFERROR(LOOKUP(H1050,BLIOTECAS!$D$2:$D$29,BLIOTECAS!$E$2:$E$29),"N/C")</f>
        <v>Ciencias Experimentales</v>
      </c>
      <c r="C1050" s="243">
        <f>LOOKUP(H1050,BLIOTECAS!$D$2:$D$30,BLIOTECAS!$F$2:$F$30)</f>
        <v>2</v>
      </c>
      <c r="D1050" s="320">
        <v>1068</v>
      </c>
      <c r="E1050" s="320"/>
      <c r="F1050" s="320"/>
      <c r="G1050" s="320">
        <v>1</v>
      </c>
      <c r="H1050" s="320">
        <v>8</v>
      </c>
      <c r="I1050" s="320"/>
      <c r="J1050" s="320">
        <v>3</v>
      </c>
      <c r="K1050" s="320">
        <v>3</v>
      </c>
      <c r="L1050" s="320"/>
      <c r="M1050" s="320">
        <v>8</v>
      </c>
      <c r="N1050" s="320"/>
      <c r="O1050" s="320"/>
      <c r="P1050" s="320"/>
      <c r="Q1050" s="320"/>
      <c r="R1050" s="320"/>
      <c r="S1050" s="320">
        <v>5</v>
      </c>
      <c r="T1050" s="320">
        <v>3</v>
      </c>
      <c r="U1050" s="320">
        <v>4</v>
      </c>
      <c r="V1050" s="320">
        <v>3</v>
      </c>
      <c r="W1050" s="320"/>
      <c r="X1050" s="320"/>
      <c r="Y1050" s="320"/>
      <c r="Z1050" s="320"/>
      <c r="AA1050" s="320"/>
      <c r="AB1050" s="320"/>
      <c r="AC1050" s="320"/>
      <c r="AD1050" s="320">
        <v>4</v>
      </c>
      <c r="AE1050" s="320">
        <v>2</v>
      </c>
      <c r="AF1050" s="320">
        <v>2</v>
      </c>
      <c r="AG1050" s="320">
        <v>4</v>
      </c>
      <c r="AH1050" s="320">
        <v>3</v>
      </c>
      <c r="AI1050" s="320">
        <v>4</v>
      </c>
      <c r="AJ1050" s="320">
        <v>4</v>
      </c>
      <c r="AK1050" s="320">
        <v>2</v>
      </c>
      <c r="AL1050" s="320">
        <v>3</v>
      </c>
      <c r="AM1050" s="320">
        <v>4</v>
      </c>
      <c r="AN1050" s="320">
        <v>4</v>
      </c>
      <c r="AO1050" s="320">
        <v>4</v>
      </c>
      <c r="AP1050" s="320">
        <v>4</v>
      </c>
      <c r="AQ1050" s="320">
        <v>4</v>
      </c>
      <c r="AR1050" s="320">
        <v>4</v>
      </c>
      <c r="AS1050" s="320">
        <v>4</v>
      </c>
      <c r="AT1050" s="320" t="s">
        <v>22</v>
      </c>
      <c r="AU1050" s="320">
        <v>4</v>
      </c>
      <c r="AV1050" s="320"/>
      <c r="AW1050" s="320">
        <v>4</v>
      </c>
      <c r="AX1050" s="320">
        <v>2</v>
      </c>
      <c r="AY1050" s="320">
        <v>3</v>
      </c>
      <c r="AZ1050" s="320">
        <v>4</v>
      </c>
      <c r="BA1050" s="320">
        <v>5</v>
      </c>
      <c r="BB1050" s="320">
        <v>5</v>
      </c>
      <c r="BC1050" s="320"/>
      <c r="BD1050" s="320" t="s">
        <v>356</v>
      </c>
      <c r="BE1050" s="320" t="s">
        <v>356</v>
      </c>
      <c r="BF1050" s="320">
        <v>3</v>
      </c>
      <c r="BG1050" s="320"/>
      <c r="BH1050" s="320">
        <v>4</v>
      </c>
      <c r="BI1050" s="320">
        <v>4</v>
      </c>
      <c r="BJ1050" s="320"/>
      <c r="BK1050" s="320">
        <v>4</v>
      </c>
      <c r="BL1050" s="320"/>
      <c r="BM1050" s="320"/>
      <c r="BN1050" s="320"/>
      <c r="BO1050" s="381">
        <v>43497.526539351849</v>
      </c>
    </row>
    <row r="1051" spans="1:67" ht="15" x14ac:dyDescent="0.25">
      <c r="A1051" s="244" t="str">
        <f>IFERROR(LOOKUP(H1051,BLIOTECAS!$D$2:$D$30,BLIOTECAS!$C$2:$C$30),"N/C")</f>
        <v>F. Farmacia</v>
      </c>
      <c r="B1051" s="243" t="str">
        <f>IFERROR(LOOKUP(H1051,BLIOTECAS!$D$2:$D$29,BLIOTECAS!$E$2:$E$29),"N/C")</f>
        <v>Ciencias de la Salud</v>
      </c>
      <c r="C1051" s="243">
        <f>LOOKUP(H1051,BLIOTECAS!$D$2:$D$30,BLIOTECAS!$F$2:$F$30)</f>
        <v>4</v>
      </c>
      <c r="D1051" s="320">
        <v>1069</v>
      </c>
      <c r="E1051" s="320"/>
      <c r="F1051" s="320"/>
      <c r="G1051" s="320">
        <v>4</v>
      </c>
      <c r="H1051" s="320">
        <v>13</v>
      </c>
      <c r="I1051" s="320"/>
      <c r="J1051" s="320">
        <v>3</v>
      </c>
      <c r="K1051" s="320">
        <v>3</v>
      </c>
      <c r="L1051" s="320"/>
      <c r="M1051" s="320">
        <v>29</v>
      </c>
      <c r="N1051" s="320">
        <v>13</v>
      </c>
      <c r="O1051" s="320">
        <v>4</v>
      </c>
      <c r="P1051" s="320"/>
      <c r="Q1051" s="320"/>
      <c r="R1051" s="320"/>
      <c r="S1051" s="320">
        <v>3</v>
      </c>
      <c r="T1051" s="320">
        <v>3</v>
      </c>
      <c r="U1051" s="320">
        <v>4</v>
      </c>
      <c r="V1051" s="320">
        <v>4</v>
      </c>
      <c r="W1051" s="320">
        <v>1</v>
      </c>
      <c r="X1051" s="320"/>
      <c r="Y1051" s="320"/>
      <c r="Z1051" s="320"/>
      <c r="AA1051" s="320"/>
      <c r="AB1051" s="320"/>
      <c r="AC1051" s="320"/>
      <c r="AD1051" s="320">
        <v>3</v>
      </c>
      <c r="AE1051" s="320">
        <v>1</v>
      </c>
      <c r="AF1051" s="320">
        <v>1</v>
      </c>
      <c r="AG1051" s="320">
        <v>3</v>
      </c>
      <c r="AH1051" s="320">
        <v>1</v>
      </c>
      <c r="AI1051" s="320">
        <v>4</v>
      </c>
      <c r="AJ1051" s="320">
        <v>3</v>
      </c>
      <c r="AK1051" s="320">
        <v>2</v>
      </c>
      <c r="AL1051" s="320">
        <v>2</v>
      </c>
      <c r="AM1051" s="320">
        <v>1</v>
      </c>
      <c r="AN1051" s="320">
        <v>4</v>
      </c>
      <c r="AO1051" s="320">
        <v>2</v>
      </c>
      <c r="AP1051" s="320">
        <v>4</v>
      </c>
      <c r="AQ1051" s="320">
        <v>4</v>
      </c>
      <c r="AR1051" s="320">
        <v>2</v>
      </c>
      <c r="AS1051" s="320">
        <v>4</v>
      </c>
      <c r="AT1051" s="320" t="s">
        <v>22</v>
      </c>
      <c r="AU1051" s="320">
        <v>4</v>
      </c>
      <c r="AV1051" s="320"/>
      <c r="AW1051" s="320">
        <v>4</v>
      </c>
      <c r="AX1051" s="320">
        <v>3</v>
      </c>
      <c r="AY1051" s="320">
        <v>5</v>
      </c>
      <c r="AZ1051" s="320">
        <v>5</v>
      </c>
      <c r="BA1051" s="320">
        <v>5</v>
      </c>
      <c r="BB1051" s="320">
        <v>4</v>
      </c>
      <c r="BC1051" s="320"/>
      <c r="BD1051" s="320" t="s">
        <v>22</v>
      </c>
      <c r="BE1051" s="320" t="s">
        <v>22</v>
      </c>
      <c r="BF1051" s="320"/>
      <c r="BG1051" s="320"/>
      <c r="BH1051" s="320">
        <v>4</v>
      </c>
      <c r="BI1051" s="320">
        <v>4</v>
      </c>
      <c r="BJ1051" s="320"/>
      <c r="BK1051" s="320">
        <v>4</v>
      </c>
      <c r="BL1051" s="320">
        <v>4</v>
      </c>
      <c r="BM1051" s="320"/>
      <c r="BN1051" s="320"/>
      <c r="BO1051" s="381">
        <v>43497.526782407411</v>
      </c>
    </row>
    <row r="1052" spans="1:67" ht="15" x14ac:dyDescent="0.25">
      <c r="A1052" s="244" t="str">
        <f>IFERROR(LOOKUP(H1052,BLIOTECAS!$D$2:$D$30,BLIOTECAS!$C$2:$C$30),"N/C")</f>
        <v>F. Farmacia</v>
      </c>
      <c r="B1052" s="243" t="str">
        <f>IFERROR(LOOKUP(H1052,BLIOTECAS!$D$2:$D$29,BLIOTECAS!$E$2:$E$29),"N/C")</f>
        <v>Ciencias de la Salud</v>
      </c>
      <c r="C1052" s="243">
        <f>LOOKUP(H1052,BLIOTECAS!$D$2:$D$30,BLIOTECAS!$F$2:$F$30)</f>
        <v>4</v>
      </c>
      <c r="D1052" s="320">
        <v>1070</v>
      </c>
      <c r="E1052" s="320"/>
      <c r="F1052" s="320"/>
      <c r="G1052" s="320">
        <v>1</v>
      </c>
      <c r="H1052" s="320">
        <v>13</v>
      </c>
      <c r="I1052" s="320"/>
      <c r="J1052" s="320">
        <v>4</v>
      </c>
      <c r="K1052" s="320">
        <v>3</v>
      </c>
      <c r="L1052" s="320"/>
      <c r="M1052" s="320">
        <v>13</v>
      </c>
      <c r="N1052" s="320">
        <v>29</v>
      </c>
      <c r="O1052" s="320"/>
      <c r="P1052" s="320"/>
      <c r="Q1052" s="320"/>
      <c r="R1052" s="320"/>
      <c r="S1052" s="320">
        <v>2</v>
      </c>
      <c r="T1052" s="320">
        <v>4</v>
      </c>
      <c r="U1052" s="320">
        <v>3</v>
      </c>
      <c r="V1052" s="320">
        <v>2</v>
      </c>
      <c r="W1052" s="320"/>
      <c r="X1052" s="320">
        <v>2</v>
      </c>
      <c r="Y1052" s="320"/>
      <c r="Z1052" s="320"/>
      <c r="AA1052" s="320"/>
      <c r="AB1052" s="320"/>
      <c r="AC1052" s="320"/>
      <c r="AD1052" s="320">
        <v>1</v>
      </c>
      <c r="AE1052" s="320">
        <v>1</v>
      </c>
      <c r="AF1052" s="320">
        <v>2</v>
      </c>
      <c r="AG1052" s="320">
        <v>1</v>
      </c>
      <c r="AH1052" s="320">
        <v>5</v>
      </c>
      <c r="AI1052" s="320">
        <v>3</v>
      </c>
      <c r="AJ1052" s="320">
        <v>3</v>
      </c>
      <c r="AK1052" s="320">
        <v>2</v>
      </c>
      <c r="AL1052" s="320">
        <v>6</v>
      </c>
      <c r="AM1052" s="320">
        <v>4</v>
      </c>
      <c r="AN1052" s="320">
        <v>5</v>
      </c>
      <c r="AO1052" s="320">
        <v>3</v>
      </c>
      <c r="AP1052" s="320">
        <v>5</v>
      </c>
      <c r="AQ1052" s="320">
        <v>4</v>
      </c>
      <c r="AR1052" s="320">
        <v>2</v>
      </c>
      <c r="AS1052" s="320">
        <v>4</v>
      </c>
      <c r="AT1052" s="320" t="s">
        <v>22</v>
      </c>
      <c r="AU1052" s="320">
        <v>3</v>
      </c>
      <c r="AV1052" s="320"/>
      <c r="AW1052" s="320">
        <v>4</v>
      </c>
      <c r="AX1052" s="320">
        <v>3</v>
      </c>
      <c r="AY1052" s="320">
        <v>3</v>
      </c>
      <c r="AZ1052" s="320">
        <v>5</v>
      </c>
      <c r="BA1052" s="320">
        <v>5</v>
      </c>
      <c r="BB1052" s="320">
        <v>5</v>
      </c>
      <c r="BC1052" s="320"/>
      <c r="BD1052" s="320" t="s">
        <v>22</v>
      </c>
      <c r="BE1052" s="320" t="s">
        <v>22</v>
      </c>
      <c r="BF1052" s="320"/>
      <c r="BG1052" s="320"/>
      <c r="BH1052" s="320">
        <v>4</v>
      </c>
      <c r="BI1052" s="320">
        <v>4</v>
      </c>
      <c r="BJ1052" s="320"/>
      <c r="BK1052" s="320">
        <v>2</v>
      </c>
      <c r="BL1052" s="320">
        <v>2</v>
      </c>
      <c r="BM1052" s="320"/>
      <c r="BN1052" s="320" t="s">
        <v>904</v>
      </c>
      <c r="BO1052" s="381">
        <v>43497.526979166665</v>
      </c>
    </row>
    <row r="1053" spans="1:67" ht="15" x14ac:dyDescent="0.25">
      <c r="A1053" s="244" t="str">
        <f>IFERROR(LOOKUP(H1053,BLIOTECAS!$D$2:$D$30,BLIOTECAS!$C$2:$C$30),"N/C")</f>
        <v>F. Filología</v>
      </c>
      <c r="B1053" s="243" t="str">
        <f>IFERROR(LOOKUP(H1053,BLIOTECAS!$D$2:$D$29,BLIOTECAS!$E$2:$E$29),"N/C")</f>
        <v>Humanidades</v>
      </c>
      <c r="C1053" s="243">
        <f>LOOKUP(H1053,BLIOTECAS!$D$2:$D$30,BLIOTECAS!$F$2:$F$30)</f>
        <v>1</v>
      </c>
      <c r="D1053" s="320">
        <v>1071</v>
      </c>
      <c r="E1053" s="320"/>
      <c r="F1053" s="320"/>
      <c r="G1053" s="320">
        <v>3</v>
      </c>
      <c r="H1053" s="320">
        <v>14</v>
      </c>
      <c r="I1053" s="320"/>
      <c r="J1053" s="320">
        <v>3</v>
      </c>
      <c r="K1053" s="320">
        <v>4</v>
      </c>
      <c r="L1053" s="320"/>
      <c r="M1053" s="320">
        <v>29</v>
      </c>
      <c r="N1053" s="320">
        <v>14</v>
      </c>
      <c r="O1053" s="320">
        <v>16</v>
      </c>
      <c r="P1053" s="320"/>
      <c r="Q1053" s="320"/>
      <c r="R1053" s="320"/>
      <c r="S1053" s="320">
        <v>5</v>
      </c>
      <c r="T1053" s="320">
        <v>3</v>
      </c>
      <c r="U1053" s="320">
        <v>3</v>
      </c>
      <c r="V1053" s="320">
        <v>4</v>
      </c>
      <c r="W1053" s="320">
        <v>1</v>
      </c>
      <c r="X1053" s="320">
        <v>2</v>
      </c>
      <c r="Y1053" s="320"/>
      <c r="Z1053" s="320"/>
      <c r="AA1053" s="320"/>
      <c r="AB1053" s="320"/>
      <c r="AC1053" s="320"/>
      <c r="AD1053" s="320">
        <v>5</v>
      </c>
      <c r="AE1053" s="320">
        <v>4</v>
      </c>
      <c r="AF1053" s="320">
        <v>4</v>
      </c>
      <c r="AG1053" s="320">
        <v>4</v>
      </c>
      <c r="AH1053" s="320">
        <v>5</v>
      </c>
      <c r="AI1053" s="320">
        <v>5</v>
      </c>
      <c r="AJ1053" s="320">
        <v>2</v>
      </c>
      <c r="AK1053" s="320">
        <v>5</v>
      </c>
      <c r="AL1053" s="320">
        <v>6</v>
      </c>
      <c r="AM1053" s="320">
        <v>4</v>
      </c>
      <c r="AN1053" s="320">
        <v>4</v>
      </c>
      <c r="AO1053" s="320">
        <v>4</v>
      </c>
      <c r="AP1053" s="320">
        <v>4</v>
      </c>
      <c r="AQ1053" s="320">
        <v>4</v>
      </c>
      <c r="AR1053" s="320">
        <v>4</v>
      </c>
      <c r="AS1053" s="320">
        <v>3</v>
      </c>
      <c r="AT1053" s="320" t="s">
        <v>22</v>
      </c>
      <c r="AU1053" s="320">
        <v>2</v>
      </c>
      <c r="AV1053" s="320"/>
      <c r="AW1053" s="320">
        <v>5</v>
      </c>
      <c r="AX1053" s="320">
        <v>5</v>
      </c>
      <c r="AY1053" s="320">
        <v>2</v>
      </c>
      <c r="AZ1053" s="320">
        <v>5</v>
      </c>
      <c r="BA1053" s="320">
        <v>4</v>
      </c>
      <c r="BB1053" s="320">
        <v>5</v>
      </c>
      <c r="BC1053" s="320"/>
      <c r="BD1053" s="320" t="s">
        <v>22</v>
      </c>
      <c r="BE1053" s="320" t="s">
        <v>22</v>
      </c>
      <c r="BF1053" s="320"/>
      <c r="BG1053" s="320"/>
      <c r="BH1053" s="320">
        <v>4</v>
      </c>
      <c r="BI1053" s="320">
        <v>3</v>
      </c>
      <c r="BJ1053" s="320"/>
      <c r="BK1053" s="320">
        <v>4</v>
      </c>
      <c r="BL1053" s="320">
        <v>3</v>
      </c>
      <c r="BM1053" s="320"/>
      <c r="BN1053" s="320"/>
      <c r="BO1053" s="381">
        <v>43497.527465277781</v>
      </c>
    </row>
    <row r="1054" spans="1:67" ht="15" x14ac:dyDescent="0.25">
      <c r="A1054" s="244" t="str">
        <f>IFERROR(LOOKUP(H1054,BLIOTECAS!$D$2:$D$30,BLIOTECAS!$C$2:$C$30),"N/C")</f>
        <v>F. Medicina</v>
      </c>
      <c r="B1054" s="243" t="str">
        <f>IFERROR(LOOKUP(H1054,BLIOTECAS!$D$2:$D$29,BLIOTECAS!$E$2:$E$29),"N/C")</f>
        <v>Ciencias de la Salud</v>
      </c>
      <c r="C1054" s="243">
        <f>LOOKUP(H1054,BLIOTECAS!$D$2:$D$30,BLIOTECAS!$F$2:$F$30)</f>
        <v>4</v>
      </c>
      <c r="D1054" s="320">
        <v>1072</v>
      </c>
      <c r="E1054" s="320"/>
      <c r="F1054" s="320"/>
      <c r="G1054" s="320">
        <v>1</v>
      </c>
      <c r="H1054" s="320">
        <v>18</v>
      </c>
      <c r="I1054" s="320"/>
      <c r="J1054" s="320">
        <v>3</v>
      </c>
      <c r="K1054" s="320">
        <v>5</v>
      </c>
      <c r="L1054" s="320"/>
      <c r="M1054" s="320">
        <v>18</v>
      </c>
      <c r="N1054" s="320"/>
      <c r="O1054" s="320"/>
      <c r="P1054" s="320"/>
      <c r="Q1054" s="320"/>
      <c r="R1054" s="320"/>
      <c r="S1054" s="320">
        <v>3</v>
      </c>
      <c r="T1054" s="320">
        <v>5</v>
      </c>
      <c r="U1054" s="320">
        <v>5</v>
      </c>
      <c r="V1054" s="320">
        <v>3</v>
      </c>
      <c r="W1054" s="320">
        <v>1</v>
      </c>
      <c r="X1054" s="320"/>
      <c r="Y1054" s="320"/>
      <c r="Z1054" s="320"/>
      <c r="AA1054" s="321"/>
      <c r="AB1054" s="320"/>
      <c r="AC1054" s="320"/>
      <c r="AD1054" s="320">
        <v>4</v>
      </c>
      <c r="AE1054" s="320">
        <v>1</v>
      </c>
      <c r="AF1054" s="320">
        <v>4</v>
      </c>
      <c r="AG1054" s="320">
        <v>4</v>
      </c>
      <c r="AH1054" s="320">
        <v>5</v>
      </c>
      <c r="AI1054" s="320">
        <v>1</v>
      </c>
      <c r="AJ1054" s="320">
        <v>5</v>
      </c>
      <c r="AK1054" s="320">
        <v>1</v>
      </c>
      <c r="AL1054" s="320">
        <v>5</v>
      </c>
      <c r="AM1054" s="320">
        <v>4</v>
      </c>
      <c r="AN1054" s="320">
        <v>4</v>
      </c>
      <c r="AO1054" s="320">
        <v>5</v>
      </c>
      <c r="AP1054" s="320">
        <v>5</v>
      </c>
      <c r="AQ1054" s="320">
        <v>5</v>
      </c>
      <c r="AR1054" s="320">
        <v>3</v>
      </c>
      <c r="AS1054" s="320">
        <v>5</v>
      </c>
      <c r="AT1054" s="320" t="s">
        <v>356</v>
      </c>
      <c r="AU1054" s="320">
        <v>4</v>
      </c>
      <c r="AV1054" s="320"/>
      <c r="AW1054" s="320">
        <v>5</v>
      </c>
      <c r="AX1054" s="320">
        <v>5</v>
      </c>
      <c r="AY1054" s="320">
        <v>5</v>
      </c>
      <c r="AZ1054" s="320">
        <v>5</v>
      </c>
      <c r="BA1054" s="320">
        <v>5</v>
      </c>
      <c r="BB1054" s="320">
        <v>5</v>
      </c>
      <c r="BC1054" s="320"/>
      <c r="BD1054" s="320" t="s">
        <v>22</v>
      </c>
      <c r="BE1054" s="320" t="s">
        <v>356</v>
      </c>
      <c r="BF1054" s="320">
        <v>4</v>
      </c>
      <c r="BG1054" s="320"/>
      <c r="BH1054" s="320">
        <v>5</v>
      </c>
      <c r="BI1054" s="320">
        <v>5</v>
      </c>
      <c r="BJ1054" s="320"/>
      <c r="BK1054" s="320">
        <v>4</v>
      </c>
      <c r="BL1054" s="320">
        <v>4</v>
      </c>
      <c r="BM1054" s="320"/>
      <c r="BN1054" s="320"/>
      <c r="BO1054" s="381">
        <v>43497.527557870373</v>
      </c>
    </row>
    <row r="1055" spans="1:67" ht="15" x14ac:dyDescent="0.25">
      <c r="A1055" s="244" t="str">
        <f>IFERROR(LOOKUP(H1055,BLIOTECAS!$D$2:$D$30,BLIOTECAS!$C$2:$C$30),"N/C")</f>
        <v>F. Ciencias Físicas</v>
      </c>
      <c r="B1055" s="243" t="str">
        <f>IFERROR(LOOKUP(H1055,BLIOTECAS!$D$2:$D$29,BLIOTECAS!$E$2:$E$29),"N/C")</f>
        <v>Ciencias Experimentales</v>
      </c>
      <c r="C1055" s="243">
        <f>LOOKUP(H1055,BLIOTECAS!$D$2:$D$30,BLIOTECAS!$F$2:$F$30)</f>
        <v>2</v>
      </c>
      <c r="D1055" s="320">
        <v>1073</v>
      </c>
      <c r="E1055" s="320"/>
      <c r="F1055" s="320"/>
      <c r="G1055" s="320">
        <v>1</v>
      </c>
      <c r="H1055" s="320">
        <v>6</v>
      </c>
      <c r="I1055" s="320"/>
      <c r="J1055" s="320">
        <v>3</v>
      </c>
      <c r="K1055" s="320">
        <v>3</v>
      </c>
      <c r="L1055" s="320"/>
      <c r="M1055" s="320">
        <v>6</v>
      </c>
      <c r="N1055" s="320">
        <v>29</v>
      </c>
      <c r="O1055" s="320">
        <v>2</v>
      </c>
      <c r="P1055" s="320"/>
      <c r="Q1055" s="320"/>
      <c r="R1055" s="320"/>
      <c r="S1055" s="320">
        <v>5</v>
      </c>
      <c r="T1055" s="320">
        <v>5</v>
      </c>
      <c r="U1055" s="320">
        <v>5</v>
      </c>
      <c r="V1055" s="320">
        <v>4</v>
      </c>
      <c r="W1055" s="320">
        <v>1</v>
      </c>
      <c r="X1055" s="320">
        <v>2</v>
      </c>
      <c r="Y1055" s="320"/>
      <c r="Z1055" s="320"/>
      <c r="AA1055" s="320"/>
      <c r="AB1055" s="320"/>
      <c r="AC1055" s="320"/>
      <c r="AD1055" s="320">
        <v>4</v>
      </c>
      <c r="AE1055" s="320">
        <v>1</v>
      </c>
      <c r="AF1055" s="320">
        <v>2</v>
      </c>
      <c r="AG1055" s="320">
        <v>4</v>
      </c>
      <c r="AH1055" s="320">
        <v>5</v>
      </c>
      <c r="AI1055" s="320">
        <v>4</v>
      </c>
      <c r="AJ1055" s="320">
        <v>4</v>
      </c>
      <c r="AK1055" s="320">
        <v>2</v>
      </c>
      <c r="AL1055" s="320">
        <v>3</v>
      </c>
      <c r="AM1055" s="320">
        <v>3</v>
      </c>
      <c r="AN1055" s="320">
        <v>2</v>
      </c>
      <c r="AO1055" s="320">
        <v>4</v>
      </c>
      <c r="AP1055" s="320">
        <v>5</v>
      </c>
      <c r="AQ1055" s="320">
        <v>4</v>
      </c>
      <c r="AR1055" s="320">
        <v>3</v>
      </c>
      <c r="AS1055" s="320">
        <v>4</v>
      </c>
      <c r="AT1055" s="320" t="s">
        <v>22</v>
      </c>
      <c r="AU1055" s="320">
        <v>4</v>
      </c>
      <c r="AV1055" s="320"/>
      <c r="AW1055" s="320">
        <v>5</v>
      </c>
      <c r="AX1055" s="320">
        <v>4</v>
      </c>
      <c r="AY1055" s="320">
        <v>5</v>
      </c>
      <c r="AZ1055" s="320">
        <v>5</v>
      </c>
      <c r="BA1055" s="320">
        <v>5</v>
      </c>
      <c r="BB1055" s="320">
        <v>5</v>
      </c>
      <c r="BC1055" s="320"/>
      <c r="BD1055" s="320" t="s">
        <v>22</v>
      </c>
      <c r="BE1055" s="320" t="s">
        <v>22</v>
      </c>
      <c r="BF1055" s="320"/>
      <c r="BG1055" s="320"/>
      <c r="BH1055" s="320">
        <v>5</v>
      </c>
      <c r="BI1055" s="320">
        <v>5</v>
      </c>
      <c r="BJ1055" s="320"/>
      <c r="BK1055" s="320">
        <v>4</v>
      </c>
      <c r="BL1055" s="320">
        <v>4</v>
      </c>
      <c r="BM1055" s="320"/>
      <c r="BN1055" s="320" t="s">
        <v>905</v>
      </c>
      <c r="BO1055" s="381">
        <v>43497.52820601852</v>
      </c>
    </row>
    <row r="1056" spans="1:67" ht="15" x14ac:dyDescent="0.25">
      <c r="A1056" s="244" t="str">
        <f>IFERROR(LOOKUP(H1056,BLIOTECAS!$D$2:$D$30,BLIOTECAS!$C$2:$C$30),"N/C")</f>
        <v>F. Filosofía</v>
      </c>
      <c r="B1056" s="243" t="str">
        <f>IFERROR(LOOKUP(H1056,BLIOTECAS!$D$2:$D$29,BLIOTECAS!$E$2:$E$29),"N/C")</f>
        <v>Humanidades</v>
      </c>
      <c r="C1056" s="243">
        <f>LOOKUP(H1056,BLIOTECAS!$D$2:$D$30,BLIOTECAS!$F$2:$F$30)</f>
        <v>1</v>
      </c>
      <c r="D1056" s="320">
        <v>1074</v>
      </c>
      <c r="E1056" s="320"/>
      <c r="F1056" s="320"/>
      <c r="G1056" s="320">
        <v>4</v>
      </c>
      <c r="H1056" s="320">
        <v>15</v>
      </c>
      <c r="I1056" s="320"/>
      <c r="J1056" s="320">
        <v>3</v>
      </c>
      <c r="K1056" s="320">
        <v>4</v>
      </c>
      <c r="L1056" s="320"/>
      <c r="M1056" s="320">
        <v>15</v>
      </c>
      <c r="N1056" s="320">
        <v>14</v>
      </c>
      <c r="O1056" s="320"/>
      <c r="P1056" s="320" t="s">
        <v>906</v>
      </c>
      <c r="Q1056" s="320"/>
      <c r="R1056" s="320"/>
      <c r="S1056" s="320">
        <v>1</v>
      </c>
      <c r="T1056" s="320">
        <v>1</v>
      </c>
      <c r="U1056" s="320">
        <v>4</v>
      </c>
      <c r="V1056" s="320">
        <v>4</v>
      </c>
      <c r="W1056" s="320"/>
      <c r="X1056" s="320">
        <v>2</v>
      </c>
      <c r="Y1056" s="320">
        <v>3</v>
      </c>
      <c r="Z1056" s="320"/>
      <c r="AA1056" s="320"/>
      <c r="AB1056" s="320"/>
      <c r="AC1056" s="320"/>
      <c r="AD1056" s="320">
        <v>4</v>
      </c>
      <c r="AE1056" s="320">
        <v>5</v>
      </c>
      <c r="AF1056" s="320">
        <v>5</v>
      </c>
      <c r="AG1056" s="320">
        <v>1</v>
      </c>
      <c r="AH1056" s="320">
        <v>5</v>
      </c>
      <c r="AI1056" s="320">
        <v>5</v>
      </c>
      <c r="AJ1056" s="320">
        <v>5</v>
      </c>
      <c r="AK1056" s="320">
        <v>5</v>
      </c>
      <c r="AL1056" s="320">
        <v>6</v>
      </c>
      <c r="AM1056" s="320">
        <v>5</v>
      </c>
      <c r="AN1056" s="320">
        <v>5</v>
      </c>
      <c r="AO1056" s="320">
        <v>2</v>
      </c>
      <c r="AP1056" s="320">
        <v>5</v>
      </c>
      <c r="AQ1056" s="320">
        <v>5</v>
      </c>
      <c r="AR1056" s="320">
        <v>3</v>
      </c>
      <c r="AS1056" s="320">
        <v>1</v>
      </c>
      <c r="AT1056" s="320" t="s">
        <v>356</v>
      </c>
      <c r="AU1056" s="320">
        <v>3</v>
      </c>
      <c r="AV1056" s="320"/>
      <c r="AW1056" s="320">
        <v>5</v>
      </c>
      <c r="AX1056" s="320">
        <v>5</v>
      </c>
      <c r="AY1056" s="320">
        <v>5</v>
      </c>
      <c r="AZ1056" s="320">
        <v>2</v>
      </c>
      <c r="BA1056" s="320">
        <v>2</v>
      </c>
      <c r="BB1056" s="320">
        <v>5</v>
      </c>
      <c r="BC1056" s="320"/>
      <c r="BD1056" s="320" t="s">
        <v>22</v>
      </c>
      <c r="BE1056" s="320" t="s">
        <v>22</v>
      </c>
      <c r="BF1056" s="320"/>
      <c r="BG1056" s="320"/>
      <c r="BH1056" s="320">
        <v>5</v>
      </c>
      <c r="BI1056" s="320">
        <v>5</v>
      </c>
      <c r="BJ1056" s="320"/>
      <c r="BK1056" s="320">
        <v>5</v>
      </c>
      <c r="BL1056" s="320"/>
      <c r="BM1056" s="320"/>
      <c r="BN1056" s="320"/>
      <c r="BO1056" s="381">
        <v>43497.528287037036</v>
      </c>
    </row>
    <row r="1057" spans="1:67" ht="15" x14ac:dyDescent="0.25">
      <c r="A1057" s="244" t="str">
        <f>IFERROR(LOOKUP(H1057,BLIOTECAS!$D$2:$D$30,BLIOTECAS!$C$2:$C$30),"N/C")</f>
        <v>F. Ciencias Económicas y Empresariales</v>
      </c>
      <c r="B1057" s="243" t="str">
        <f>IFERROR(LOOKUP(H1057,BLIOTECAS!$D$2:$D$29,BLIOTECAS!$E$2:$E$29),"N/C")</f>
        <v>Ciencias Sociales</v>
      </c>
      <c r="C1057" s="243">
        <f>LOOKUP(H1057,BLIOTECAS!$D$2:$D$30,BLIOTECAS!$F$2:$F$30)</f>
        <v>3</v>
      </c>
      <c r="D1057" s="320">
        <v>1075</v>
      </c>
      <c r="E1057" s="320"/>
      <c r="F1057" s="320"/>
      <c r="G1057" s="320">
        <v>1</v>
      </c>
      <c r="H1057" s="320">
        <v>5</v>
      </c>
      <c r="I1057" s="320"/>
      <c r="J1057" s="320">
        <v>3</v>
      </c>
      <c r="K1057" s="320">
        <v>3</v>
      </c>
      <c r="L1057" s="320"/>
      <c r="M1057" s="320">
        <v>5</v>
      </c>
      <c r="N1057" s="320"/>
      <c r="O1057" s="320"/>
      <c r="P1057" s="320" t="s">
        <v>907</v>
      </c>
      <c r="Q1057" s="320"/>
      <c r="R1057" s="320"/>
      <c r="S1057" s="320">
        <v>5</v>
      </c>
      <c r="T1057" s="320">
        <v>5</v>
      </c>
      <c r="U1057" s="320">
        <v>4</v>
      </c>
      <c r="V1057" s="320">
        <v>4</v>
      </c>
      <c r="W1057" s="320"/>
      <c r="X1057" s="320">
        <v>2</v>
      </c>
      <c r="Y1057" s="320"/>
      <c r="Z1057" s="320">
        <v>4</v>
      </c>
      <c r="AA1057" s="320" t="s">
        <v>318</v>
      </c>
      <c r="AB1057" s="320"/>
      <c r="AC1057" s="320"/>
      <c r="AD1057" s="320">
        <v>4</v>
      </c>
      <c r="AE1057" s="320">
        <v>2</v>
      </c>
      <c r="AF1057" s="320">
        <v>1</v>
      </c>
      <c r="AG1057" s="320">
        <v>3</v>
      </c>
      <c r="AH1057" s="320">
        <v>5</v>
      </c>
      <c r="AI1057" s="320">
        <v>5</v>
      </c>
      <c r="AJ1057" s="320">
        <v>5</v>
      </c>
      <c r="AK1057" s="320">
        <v>1</v>
      </c>
      <c r="AL1057" s="320">
        <v>6</v>
      </c>
      <c r="AM1057" s="320">
        <v>5</v>
      </c>
      <c r="AN1057" s="320">
        <v>5</v>
      </c>
      <c r="AO1057" s="320">
        <v>3</v>
      </c>
      <c r="AP1057" s="320">
        <v>4</v>
      </c>
      <c r="AQ1057" s="320">
        <v>4</v>
      </c>
      <c r="AR1057" s="320">
        <v>5</v>
      </c>
      <c r="AS1057" s="320">
        <v>3</v>
      </c>
      <c r="AT1057" s="320" t="s">
        <v>356</v>
      </c>
      <c r="AU1057" s="320"/>
      <c r="AV1057" s="320"/>
      <c r="AW1057" s="320">
        <v>3</v>
      </c>
      <c r="AX1057" s="320">
        <v>2</v>
      </c>
      <c r="AY1057" s="320">
        <v>5</v>
      </c>
      <c r="AZ1057" s="320">
        <v>5</v>
      </c>
      <c r="BA1057" s="320">
        <v>5</v>
      </c>
      <c r="BB1057" s="320">
        <v>5</v>
      </c>
      <c r="BC1057" s="320"/>
      <c r="BD1057" s="320" t="s">
        <v>356</v>
      </c>
      <c r="BE1057" s="320" t="s">
        <v>356</v>
      </c>
      <c r="BF1057" s="320">
        <v>5</v>
      </c>
      <c r="BG1057" s="320"/>
      <c r="BH1057" s="320">
        <v>4</v>
      </c>
      <c r="BI1057" s="320">
        <v>4</v>
      </c>
      <c r="BJ1057" s="320"/>
      <c r="BK1057" s="320"/>
      <c r="BL1057" s="320">
        <v>5</v>
      </c>
      <c r="BM1057" s="320"/>
      <c r="BN1057" s="320" t="s">
        <v>908</v>
      </c>
      <c r="BO1057" s="381">
        <v>43497.528935185182</v>
      </c>
    </row>
    <row r="1058" spans="1:67" ht="15" x14ac:dyDescent="0.25">
      <c r="A1058" s="244" t="str">
        <f>IFERROR(LOOKUP(H1058,BLIOTECAS!$D$2:$D$30,BLIOTECAS!$C$2:$C$30),"N/C")</f>
        <v>F. Filología</v>
      </c>
      <c r="B1058" s="243" t="str">
        <f>IFERROR(LOOKUP(H1058,BLIOTECAS!$D$2:$D$29,BLIOTECAS!$E$2:$E$29),"N/C")</f>
        <v>Humanidades</v>
      </c>
      <c r="C1058" s="243">
        <f>LOOKUP(H1058,BLIOTECAS!$D$2:$D$30,BLIOTECAS!$F$2:$F$30)</f>
        <v>1</v>
      </c>
      <c r="D1058" s="320">
        <v>1076</v>
      </c>
      <c r="E1058" s="320"/>
      <c r="F1058" s="320"/>
      <c r="G1058" s="320">
        <v>3</v>
      </c>
      <c r="H1058" s="320">
        <v>14</v>
      </c>
      <c r="I1058" s="320"/>
      <c r="J1058" s="320">
        <v>4</v>
      </c>
      <c r="K1058" s="320">
        <v>4</v>
      </c>
      <c r="L1058" s="320"/>
      <c r="M1058" s="320">
        <v>29</v>
      </c>
      <c r="N1058" s="320">
        <v>14</v>
      </c>
      <c r="O1058" s="320">
        <v>16</v>
      </c>
      <c r="P1058" s="320" t="s">
        <v>338</v>
      </c>
      <c r="Q1058" s="320"/>
      <c r="R1058" s="320"/>
      <c r="S1058" s="320">
        <v>4</v>
      </c>
      <c r="T1058" s="320">
        <v>4</v>
      </c>
      <c r="U1058" s="320">
        <v>4</v>
      </c>
      <c r="V1058" s="320">
        <v>3</v>
      </c>
      <c r="W1058" s="320">
        <v>1</v>
      </c>
      <c r="X1058" s="320"/>
      <c r="Y1058" s="320">
        <v>3</v>
      </c>
      <c r="Z1058" s="320"/>
      <c r="AA1058" s="320"/>
      <c r="AB1058" s="320"/>
      <c r="AC1058" s="320"/>
      <c r="AD1058" s="320">
        <v>5</v>
      </c>
      <c r="AE1058" s="320">
        <v>5</v>
      </c>
      <c r="AF1058" s="320">
        <v>4</v>
      </c>
      <c r="AG1058" s="320">
        <v>2</v>
      </c>
      <c r="AH1058" s="320">
        <v>3</v>
      </c>
      <c r="AI1058" s="320">
        <v>4</v>
      </c>
      <c r="AJ1058" s="320">
        <v>4</v>
      </c>
      <c r="AK1058" s="320">
        <v>4</v>
      </c>
      <c r="AL1058" s="320">
        <v>3</v>
      </c>
      <c r="AM1058" s="320">
        <v>4</v>
      </c>
      <c r="AN1058" s="320">
        <v>4</v>
      </c>
      <c r="AO1058" s="320">
        <v>4</v>
      </c>
      <c r="AP1058" s="320">
        <v>4</v>
      </c>
      <c r="AQ1058" s="320">
        <v>4</v>
      </c>
      <c r="AR1058" s="320">
        <v>3</v>
      </c>
      <c r="AS1058" s="320">
        <v>3</v>
      </c>
      <c r="AT1058" s="320" t="s">
        <v>356</v>
      </c>
      <c r="AU1058" s="320">
        <v>4</v>
      </c>
      <c r="AV1058" s="320"/>
      <c r="AW1058" s="320">
        <v>4</v>
      </c>
      <c r="AX1058" s="320">
        <v>4</v>
      </c>
      <c r="AY1058" s="320">
        <v>4</v>
      </c>
      <c r="AZ1058" s="320">
        <v>4</v>
      </c>
      <c r="BA1058" s="320">
        <v>4</v>
      </c>
      <c r="BB1058" s="320">
        <v>4</v>
      </c>
      <c r="BC1058" s="320"/>
      <c r="BD1058" s="320" t="s">
        <v>356</v>
      </c>
      <c r="BE1058" s="320" t="s">
        <v>22</v>
      </c>
      <c r="BF1058" s="320"/>
      <c r="BG1058" s="320"/>
      <c r="BH1058" s="320">
        <v>4</v>
      </c>
      <c r="BI1058" s="320">
        <v>4</v>
      </c>
      <c r="BJ1058" s="320"/>
      <c r="BK1058" s="320">
        <v>4</v>
      </c>
      <c r="BL1058" s="320">
        <v>4</v>
      </c>
      <c r="BM1058" s="320"/>
      <c r="BN1058" s="320"/>
      <c r="BO1058" s="381">
        <v>43497.530277777776</v>
      </c>
    </row>
    <row r="1059" spans="1:67" ht="15" x14ac:dyDescent="0.25">
      <c r="A1059" s="244" t="str">
        <f>IFERROR(LOOKUP(H1059,BLIOTECAS!$D$2:$D$30,BLIOTECAS!$C$2:$C$30),"N/C")</f>
        <v>F. Filología</v>
      </c>
      <c r="B1059" s="243" t="str">
        <f>IFERROR(LOOKUP(H1059,BLIOTECAS!$D$2:$D$29,BLIOTECAS!$E$2:$E$29),"N/C")</f>
        <v>Humanidades</v>
      </c>
      <c r="C1059" s="243">
        <f>LOOKUP(H1059,BLIOTECAS!$D$2:$D$30,BLIOTECAS!$F$2:$F$30)</f>
        <v>1</v>
      </c>
      <c r="D1059" s="320">
        <v>1077</v>
      </c>
      <c r="E1059" s="320"/>
      <c r="F1059" s="320"/>
      <c r="G1059" s="320">
        <v>1</v>
      </c>
      <c r="H1059" s="320">
        <v>14</v>
      </c>
      <c r="I1059" s="320"/>
      <c r="J1059" s="320">
        <v>3</v>
      </c>
      <c r="K1059" s="320">
        <v>3</v>
      </c>
      <c r="L1059" s="320"/>
      <c r="M1059" s="320">
        <v>29</v>
      </c>
      <c r="N1059" s="320">
        <v>14</v>
      </c>
      <c r="O1059" s="320">
        <v>17</v>
      </c>
      <c r="P1059" s="320"/>
      <c r="Q1059" s="320"/>
      <c r="R1059" s="320"/>
      <c r="S1059" s="320">
        <v>5</v>
      </c>
      <c r="T1059" s="320">
        <v>4</v>
      </c>
      <c r="U1059" s="320">
        <v>5</v>
      </c>
      <c r="V1059" s="320">
        <v>4</v>
      </c>
      <c r="W1059" s="320"/>
      <c r="X1059" s="320">
        <v>2</v>
      </c>
      <c r="Y1059" s="320"/>
      <c r="Z1059" s="320">
        <v>4</v>
      </c>
      <c r="AA1059" s="320"/>
      <c r="AB1059" s="320"/>
      <c r="AC1059" s="320"/>
      <c r="AD1059" s="320">
        <v>4</v>
      </c>
      <c r="AE1059" s="320">
        <v>2</v>
      </c>
      <c r="AF1059" s="320">
        <v>1</v>
      </c>
      <c r="AG1059" s="320">
        <v>3</v>
      </c>
      <c r="AH1059" s="320">
        <v>5</v>
      </c>
      <c r="AI1059" s="320">
        <v>4</v>
      </c>
      <c r="AJ1059" s="320">
        <v>4</v>
      </c>
      <c r="AK1059" s="320">
        <v>1</v>
      </c>
      <c r="AL1059" s="320">
        <v>6</v>
      </c>
      <c r="AM1059" s="320">
        <v>4</v>
      </c>
      <c r="AN1059" s="320">
        <v>3</v>
      </c>
      <c r="AO1059" s="320">
        <v>3</v>
      </c>
      <c r="AP1059" s="320">
        <v>4</v>
      </c>
      <c r="AQ1059" s="320">
        <v>5</v>
      </c>
      <c r="AR1059" s="320">
        <v>4</v>
      </c>
      <c r="AS1059" s="320">
        <v>3</v>
      </c>
      <c r="AT1059" s="320" t="s">
        <v>22</v>
      </c>
      <c r="AU1059" s="320">
        <v>4</v>
      </c>
      <c r="AV1059" s="320"/>
      <c r="AW1059" s="320">
        <v>5</v>
      </c>
      <c r="AX1059" s="320">
        <v>5</v>
      </c>
      <c r="AY1059" s="320">
        <v>5</v>
      </c>
      <c r="AZ1059" s="320">
        <v>5</v>
      </c>
      <c r="BA1059" s="320">
        <v>5</v>
      </c>
      <c r="BB1059" s="320">
        <v>5</v>
      </c>
      <c r="BC1059" s="320"/>
      <c r="BD1059" s="320" t="s">
        <v>22</v>
      </c>
      <c r="BE1059" s="320" t="s">
        <v>22</v>
      </c>
      <c r="BF1059" s="320"/>
      <c r="BG1059" s="320"/>
      <c r="BH1059" s="320">
        <v>5</v>
      </c>
      <c r="BI1059" s="320">
        <v>5</v>
      </c>
      <c r="BJ1059" s="320"/>
      <c r="BK1059" s="320">
        <v>5</v>
      </c>
      <c r="BL1059" s="320">
        <v>4</v>
      </c>
      <c r="BM1059" s="320"/>
      <c r="BN1059" s="320"/>
      <c r="BO1059" s="381">
        <v>43497.530416666668</v>
      </c>
    </row>
    <row r="1060" spans="1:67" ht="15" x14ac:dyDescent="0.25">
      <c r="A1060" s="244" t="str">
        <f>IFERROR(LOOKUP(H1060,BLIOTECAS!$D$2:$D$30,BLIOTECAS!$C$2:$C$30),"N/C")</f>
        <v>F. Informática</v>
      </c>
      <c r="B1060" s="243" t="str">
        <f>IFERROR(LOOKUP(H1060,BLIOTECAS!$D$2:$D$29,BLIOTECAS!$E$2:$E$29),"N/C")</f>
        <v>Ciencias Experimentales</v>
      </c>
      <c r="C1060" s="243">
        <f>LOOKUP(H1060,BLIOTECAS!$D$2:$D$30,BLIOTECAS!$F$2:$F$30)</f>
        <v>2</v>
      </c>
      <c r="D1060" s="320">
        <v>1078</v>
      </c>
      <c r="E1060" s="320"/>
      <c r="F1060" s="320"/>
      <c r="G1060" s="320">
        <v>1</v>
      </c>
      <c r="H1060" s="320">
        <v>17</v>
      </c>
      <c r="I1060" s="320"/>
      <c r="J1060" s="320">
        <v>3</v>
      </c>
      <c r="K1060" s="320">
        <v>3</v>
      </c>
      <c r="L1060" s="320"/>
      <c r="M1060" s="320">
        <v>17</v>
      </c>
      <c r="N1060" s="320">
        <v>8</v>
      </c>
      <c r="O1060" s="320">
        <v>29</v>
      </c>
      <c r="P1060" s="320"/>
      <c r="Q1060" s="320"/>
      <c r="R1060" s="320"/>
      <c r="S1060" s="320">
        <v>5</v>
      </c>
      <c r="T1060" s="320">
        <v>5</v>
      </c>
      <c r="U1060" s="320">
        <v>4</v>
      </c>
      <c r="V1060" s="320">
        <v>4</v>
      </c>
      <c r="W1060" s="320">
        <v>1</v>
      </c>
      <c r="X1060" s="320"/>
      <c r="Y1060" s="320"/>
      <c r="Z1060" s="320"/>
      <c r="AA1060" s="320"/>
      <c r="AB1060" s="320"/>
      <c r="AC1060" s="320"/>
      <c r="AD1060" s="320">
        <v>5</v>
      </c>
      <c r="AE1060" s="320">
        <v>1</v>
      </c>
      <c r="AF1060" s="320">
        <v>2</v>
      </c>
      <c r="AG1060" s="320">
        <v>3</v>
      </c>
      <c r="AH1060" s="320">
        <v>4</v>
      </c>
      <c r="AI1060" s="320">
        <v>3</v>
      </c>
      <c r="AJ1060" s="320">
        <v>3</v>
      </c>
      <c r="AK1060" s="320">
        <v>1</v>
      </c>
      <c r="AL1060" s="320">
        <v>6</v>
      </c>
      <c r="AM1060" s="320">
        <v>4</v>
      </c>
      <c r="AN1060" s="320">
        <v>4</v>
      </c>
      <c r="AO1060" s="320">
        <v>3</v>
      </c>
      <c r="AP1060" s="320">
        <v>4</v>
      </c>
      <c r="AQ1060" s="320">
        <v>5</v>
      </c>
      <c r="AR1060" s="320"/>
      <c r="AS1060" s="320">
        <v>3</v>
      </c>
      <c r="AT1060" s="320" t="s">
        <v>356</v>
      </c>
      <c r="AU1060" s="320">
        <v>4</v>
      </c>
      <c r="AV1060" s="320"/>
      <c r="AW1060" s="320">
        <v>5</v>
      </c>
      <c r="AX1060" s="320">
        <v>5</v>
      </c>
      <c r="AY1060" s="320">
        <v>5</v>
      </c>
      <c r="AZ1060" s="320">
        <v>5</v>
      </c>
      <c r="BA1060" s="320">
        <v>5</v>
      </c>
      <c r="BB1060" s="320">
        <v>5</v>
      </c>
      <c r="BC1060" s="320"/>
      <c r="BD1060" s="320" t="s">
        <v>356</v>
      </c>
      <c r="BE1060" s="320" t="s">
        <v>22</v>
      </c>
      <c r="BF1060" s="320"/>
      <c r="BG1060" s="320"/>
      <c r="BH1060" s="320">
        <v>4</v>
      </c>
      <c r="BI1060" s="320">
        <v>4</v>
      </c>
      <c r="BJ1060" s="320"/>
      <c r="BK1060" s="320">
        <v>4</v>
      </c>
      <c r="BL1060" s="320">
        <v>4</v>
      </c>
      <c r="BM1060" s="320"/>
      <c r="BN1060" s="320" t="s">
        <v>909</v>
      </c>
      <c r="BO1060" s="381">
        <v>43497.530833333331</v>
      </c>
    </row>
    <row r="1061" spans="1:67" ht="15" x14ac:dyDescent="0.25">
      <c r="A1061" s="244" t="str">
        <f>IFERROR(LOOKUP(H1061,BLIOTECAS!$D$2:$D$30,BLIOTECAS!$C$2:$C$30),"N/C")</f>
        <v>F. Ciencias Matemáticas</v>
      </c>
      <c r="B1061" s="243" t="str">
        <f>IFERROR(LOOKUP(H1061,BLIOTECAS!$D$2:$D$29,BLIOTECAS!$E$2:$E$29),"N/C")</f>
        <v>Ciencias Experimentales</v>
      </c>
      <c r="C1061" s="243">
        <f>LOOKUP(H1061,BLIOTECAS!$D$2:$D$30,BLIOTECAS!$F$2:$F$30)</f>
        <v>2</v>
      </c>
      <c r="D1061" s="320">
        <v>1079</v>
      </c>
      <c r="E1061" s="320"/>
      <c r="F1061" s="320"/>
      <c r="G1061" s="320">
        <v>1</v>
      </c>
      <c r="H1061" s="320">
        <v>8</v>
      </c>
      <c r="I1061" s="320"/>
      <c r="J1061" s="320">
        <v>3</v>
      </c>
      <c r="K1061" s="320">
        <v>4</v>
      </c>
      <c r="L1061" s="320"/>
      <c r="M1061" s="320">
        <v>8</v>
      </c>
      <c r="N1061" s="320">
        <v>29</v>
      </c>
      <c r="O1061" s="320">
        <v>23</v>
      </c>
      <c r="P1061" s="320" t="s">
        <v>910</v>
      </c>
      <c r="Q1061" s="320"/>
      <c r="R1061" s="320"/>
      <c r="S1061" s="320">
        <v>2</v>
      </c>
      <c r="T1061" s="320">
        <v>4</v>
      </c>
      <c r="U1061" s="320">
        <v>4</v>
      </c>
      <c r="V1061" s="320">
        <v>2</v>
      </c>
      <c r="W1061" s="320"/>
      <c r="X1061" s="320">
        <v>2</v>
      </c>
      <c r="Y1061" s="320">
        <v>3</v>
      </c>
      <c r="Z1061" s="320"/>
      <c r="AA1061" s="320"/>
      <c r="AB1061" s="320"/>
      <c r="AC1061" s="320"/>
      <c r="AD1061" s="320">
        <v>3</v>
      </c>
      <c r="AE1061" s="320">
        <v>1</v>
      </c>
      <c r="AF1061" s="320">
        <v>4</v>
      </c>
      <c r="AG1061" s="320">
        <v>2</v>
      </c>
      <c r="AH1061" s="320">
        <v>5</v>
      </c>
      <c r="AI1061" s="320">
        <v>5</v>
      </c>
      <c r="AJ1061" s="320">
        <v>4</v>
      </c>
      <c r="AK1061" s="320">
        <v>2</v>
      </c>
      <c r="AL1061" s="320">
        <v>3</v>
      </c>
      <c r="AM1061" s="320">
        <v>4</v>
      </c>
      <c r="AN1061" s="320">
        <v>3</v>
      </c>
      <c r="AO1061" s="320">
        <v>4</v>
      </c>
      <c r="AP1061" s="320">
        <v>4</v>
      </c>
      <c r="AQ1061" s="320">
        <v>4</v>
      </c>
      <c r="AR1061" s="320">
        <v>2</v>
      </c>
      <c r="AS1061" s="320">
        <v>4</v>
      </c>
      <c r="AT1061" s="320" t="s">
        <v>22</v>
      </c>
      <c r="AU1061" s="320">
        <v>3</v>
      </c>
      <c r="AV1061" s="320"/>
      <c r="AW1061" s="320">
        <v>4</v>
      </c>
      <c r="AX1061" s="320">
        <v>5</v>
      </c>
      <c r="AY1061" s="320">
        <v>5</v>
      </c>
      <c r="AZ1061" s="320">
        <v>4</v>
      </c>
      <c r="BA1061" s="320">
        <v>4</v>
      </c>
      <c r="BB1061" s="320">
        <v>4</v>
      </c>
      <c r="BC1061" s="320"/>
      <c r="BD1061" s="320" t="s">
        <v>356</v>
      </c>
      <c r="BE1061" s="320" t="s">
        <v>22</v>
      </c>
      <c r="BF1061" s="320"/>
      <c r="BG1061" s="320"/>
      <c r="BH1061" s="320">
        <v>4</v>
      </c>
      <c r="BI1061" s="320">
        <v>5</v>
      </c>
      <c r="BJ1061" s="320"/>
      <c r="BK1061" s="320">
        <v>4</v>
      </c>
      <c r="BL1061" s="320">
        <v>3</v>
      </c>
      <c r="BM1061" s="320"/>
      <c r="BN1061" s="320"/>
      <c r="BO1061" s="381">
        <v>43497.531018518515</v>
      </c>
    </row>
    <row r="1062" spans="1:67" ht="15" x14ac:dyDescent="0.25">
      <c r="A1062" s="244" t="str">
        <f>IFERROR(LOOKUP(H1062,BLIOTECAS!$D$2:$D$30,BLIOTECAS!$C$2:$C$30),"N/C")</f>
        <v>F. Ciencias Matemáticas</v>
      </c>
      <c r="B1062" s="243" t="str">
        <f>IFERROR(LOOKUP(H1062,BLIOTECAS!$D$2:$D$29,BLIOTECAS!$E$2:$E$29),"N/C")</f>
        <v>Ciencias Experimentales</v>
      </c>
      <c r="C1062" s="243">
        <f>LOOKUP(H1062,BLIOTECAS!$D$2:$D$30,BLIOTECAS!$F$2:$F$30)</f>
        <v>2</v>
      </c>
      <c r="D1062" s="320">
        <v>1080</v>
      </c>
      <c r="E1062" s="320"/>
      <c r="F1062" s="320"/>
      <c r="G1062" s="320">
        <v>2</v>
      </c>
      <c r="H1062" s="320">
        <v>8</v>
      </c>
      <c r="I1062" s="320"/>
      <c r="J1062" s="320">
        <v>2</v>
      </c>
      <c r="K1062" s="320">
        <v>1</v>
      </c>
      <c r="L1062" s="320"/>
      <c r="M1062" s="320">
        <v>29</v>
      </c>
      <c r="N1062" s="320">
        <v>8</v>
      </c>
      <c r="O1062" s="320"/>
      <c r="P1062" s="320" t="s">
        <v>911</v>
      </c>
      <c r="Q1062" s="320"/>
      <c r="R1062" s="320"/>
      <c r="S1062" s="320">
        <v>5</v>
      </c>
      <c r="T1062" s="320">
        <v>4</v>
      </c>
      <c r="U1062" s="320">
        <v>5</v>
      </c>
      <c r="V1062" s="320">
        <v>3</v>
      </c>
      <c r="W1062" s="320"/>
      <c r="X1062" s="320">
        <v>2</v>
      </c>
      <c r="Y1062" s="320"/>
      <c r="Z1062" s="320"/>
      <c r="AA1062" s="320"/>
      <c r="AB1062" s="320"/>
      <c r="AC1062" s="320"/>
      <c r="AD1062" s="320">
        <v>1</v>
      </c>
      <c r="AE1062" s="320">
        <v>1</v>
      </c>
      <c r="AF1062" s="320">
        <v>1</v>
      </c>
      <c r="AG1062" s="320">
        <v>1</v>
      </c>
      <c r="AH1062" s="320">
        <v>5</v>
      </c>
      <c r="AI1062" s="320">
        <v>5</v>
      </c>
      <c r="AJ1062" s="320">
        <v>5</v>
      </c>
      <c r="AK1062" s="320">
        <v>3</v>
      </c>
      <c r="AL1062" s="320">
        <v>2</v>
      </c>
      <c r="AM1062" s="320">
        <v>3</v>
      </c>
      <c r="AN1062" s="320">
        <v>3</v>
      </c>
      <c r="AO1062" s="320">
        <v>3</v>
      </c>
      <c r="AP1062" s="320">
        <v>3</v>
      </c>
      <c r="AQ1062" s="320">
        <v>3</v>
      </c>
      <c r="AR1062" s="320">
        <v>3</v>
      </c>
      <c r="AS1062" s="320">
        <v>3</v>
      </c>
      <c r="AT1062" s="320" t="s">
        <v>22</v>
      </c>
      <c r="AU1062" s="320">
        <v>2</v>
      </c>
      <c r="AV1062" s="320"/>
      <c r="AW1062" s="320">
        <v>3</v>
      </c>
      <c r="AX1062" s="320">
        <v>3</v>
      </c>
      <c r="AY1062" s="320">
        <v>3</v>
      </c>
      <c r="AZ1062" s="320">
        <v>3</v>
      </c>
      <c r="BA1062" s="320">
        <v>3</v>
      </c>
      <c r="BB1062" s="320">
        <v>3</v>
      </c>
      <c r="BC1062" s="320"/>
      <c r="BD1062" s="320" t="s">
        <v>22</v>
      </c>
      <c r="BE1062" s="320" t="s">
        <v>22</v>
      </c>
      <c r="BF1062" s="320"/>
      <c r="BG1062" s="320"/>
      <c r="BH1062" s="320">
        <v>3</v>
      </c>
      <c r="BI1062" s="320">
        <v>3</v>
      </c>
      <c r="BJ1062" s="320"/>
      <c r="BK1062" s="320">
        <v>3</v>
      </c>
      <c r="BL1062" s="320"/>
      <c r="BM1062" s="320"/>
      <c r="BN1062" s="320"/>
      <c r="BO1062" s="381">
        <v>43497.531111111108</v>
      </c>
    </row>
    <row r="1063" spans="1:67" ht="15" x14ac:dyDescent="0.25">
      <c r="A1063" s="244" t="str">
        <f>IFERROR(LOOKUP(H1063,BLIOTECAS!$D$2:$D$30,BLIOTECAS!$C$2:$C$30),"N/C")</f>
        <v>F. Comercio y Turismo</v>
      </c>
      <c r="B1063" s="243" t="str">
        <f>IFERROR(LOOKUP(H1063,BLIOTECAS!$D$2:$D$29,BLIOTECAS!$E$2:$E$29),"N/C")</f>
        <v>Ciencias Sociales</v>
      </c>
      <c r="C1063" s="243">
        <f>LOOKUP(H1063,BLIOTECAS!$D$2:$D$30,BLIOTECAS!$F$2:$F$30)</f>
        <v>3</v>
      </c>
      <c r="D1063" s="320">
        <v>1081</v>
      </c>
      <c r="E1063" s="320"/>
      <c r="F1063" s="320"/>
      <c r="G1063" s="320">
        <v>2</v>
      </c>
      <c r="H1063" s="320">
        <v>24</v>
      </c>
      <c r="I1063" s="320"/>
      <c r="J1063" s="320">
        <v>3</v>
      </c>
      <c r="K1063" s="320">
        <v>3</v>
      </c>
      <c r="L1063" s="320"/>
      <c r="M1063" s="320">
        <v>24</v>
      </c>
      <c r="N1063" s="320"/>
      <c r="O1063" s="320"/>
      <c r="P1063" s="320"/>
      <c r="Q1063" s="320"/>
      <c r="R1063" s="320"/>
      <c r="S1063" s="320">
        <v>5</v>
      </c>
      <c r="T1063" s="320">
        <v>2</v>
      </c>
      <c r="U1063" s="320">
        <v>2</v>
      </c>
      <c r="V1063" s="320">
        <v>3</v>
      </c>
      <c r="W1063" s="320"/>
      <c r="X1063" s="320">
        <v>2</v>
      </c>
      <c r="Y1063" s="320">
        <v>3</v>
      </c>
      <c r="Z1063" s="320"/>
      <c r="AA1063" s="320"/>
      <c r="AB1063" s="320"/>
      <c r="AC1063" s="320"/>
      <c r="AD1063" s="320">
        <v>3</v>
      </c>
      <c r="AE1063" s="320">
        <v>4</v>
      </c>
      <c r="AF1063" s="320">
        <v>5</v>
      </c>
      <c r="AG1063" s="320">
        <v>1</v>
      </c>
      <c r="AH1063" s="320">
        <v>3</v>
      </c>
      <c r="AI1063" s="320">
        <v>5</v>
      </c>
      <c r="AJ1063" s="320">
        <v>5</v>
      </c>
      <c r="AK1063" s="320">
        <v>2</v>
      </c>
      <c r="AL1063" s="320">
        <v>6</v>
      </c>
      <c r="AM1063" s="320">
        <v>3</v>
      </c>
      <c r="AN1063" s="320">
        <v>3</v>
      </c>
      <c r="AO1063" s="320">
        <v>3</v>
      </c>
      <c r="AP1063" s="320">
        <v>5</v>
      </c>
      <c r="AQ1063" s="320">
        <v>3</v>
      </c>
      <c r="AR1063" s="320">
        <v>4</v>
      </c>
      <c r="AS1063" s="320">
        <v>3</v>
      </c>
      <c r="AT1063" s="320" t="s">
        <v>22</v>
      </c>
      <c r="AU1063" s="320">
        <v>2</v>
      </c>
      <c r="AV1063" s="320"/>
      <c r="AW1063" s="320">
        <v>5</v>
      </c>
      <c r="AX1063" s="320">
        <v>5</v>
      </c>
      <c r="AY1063" s="320">
        <v>5</v>
      </c>
      <c r="AZ1063" s="320">
        <v>5</v>
      </c>
      <c r="BA1063" s="320">
        <v>4</v>
      </c>
      <c r="BB1063" s="320">
        <v>4</v>
      </c>
      <c r="BC1063" s="320"/>
      <c r="BD1063" s="320" t="s">
        <v>22</v>
      </c>
      <c r="BE1063" s="320" t="s">
        <v>22</v>
      </c>
      <c r="BF1063" s="320"/>
      <c r="BG1063" s="320"/>
      <c r="BH1063" s="320">
        <v>5</v>
      </c>
      <c r="BI1063" s="320">
        <v>5</v>
      </c>
      <c r="BJ1063" s="320"/>
      <c r="BK1063" s="320">
        <v>4</v>
      </c>
      <c r="BL1063" s="320"/>
      <c r="BM1063" s="320"/>
      <c r="BN1063" s="320" t="s">
        <v>912</v>
      </c>
      <c r="BO1063" s="381">
        <v>43497.531215277777</v>
      </c>
    </row>
    <row r="1064" spans="1:67" ht="15" x14ac:dyDescent="0.25">
      <c r="A1064" s="244" t="str">
        <f>IFERROR(LOOKUP(H1064,BLIOTECAS!$D$2:$D$30,BLIOTECAS!$C$2:$C$30),"N/C")</f>
        <v>F. Filología</v>
      </c>
      <c r="B1064" s="243" t="str">
        <f>IFERROR(LOOKUP(H1064,BLIOTECAS!$D$2:$D$29,BLIOTECAS!$E$2:$E$29),"N/C")</f>
        <v>Humanidades</v>
      </c>
      <c r="C1064" s="243">
        <f>LOOKUP(H1064,BLIOTECAS!$D$2:$D$30,BLIOTECAS!$F$2:$F$30)</f>
        <v>1</v>
      </c>
      <c r="D1064" s="320">
        <v>1082</v>
      </c>
      <c r="E1064" s="320"/>
      <c r="F1064" s="320"/>
      <c r="G1064" s="320">
        <v>2</v>
      </c>
      <c r="H1064" s="320">
        <v>14</v>
      </c>
      <c r="I1064" s="320"/>
      <c r="J1064" s="320">
        <v>3</v>
      </c>
      <c r="K1064" s="320">
        <v>5</v>
      </c>
      <c r="L1064" s="320"/>
      <c r="M1064" s="320">
        <v>29</v>
      </c>
      <c r="N1064" s="320">
        <v>14</v>
      </c>
      <c r="O1064" s="320">
        <v>16</v>
      </c>
      <c r="P1064" s="320" t="s">
        <v>334</v>
      </c>
      <c r="Q1064" s="320"/>
      <c r="R1064" s="320"/>
      <c r="S1064" s="320">
        <v>4</v>
      </c>
      <c r="T1064" s="320">
        <v>5</v>
      </c>
      <c r="U1064" s="320">
        <v>4</v>
      </c>
      <c r="V1064" s="320">
        <v>5</v>
      </c>
      <c r="W1064" s="320"/>
      <c r="X1064" s="320"/>
      <c r="Y1064" s="320">
        <v>3</v>
      </c>
      <c r="Z1064" s="320"/>
      <c r="AA1064" s="320"/>
      <c r="AB1064" s="320"/>
      <c r="AC1064" s="320"/>
      <c r="AD1064" s="320">
        <v>5</v>
      </c>
      <c r="AE1064" s="320">
        <v>2</v>
      </c>
      <c r="AF1064" s="320">
        <v>2</v>
      </c>
      <c r="AG1064" s="320">
        <v>5</v>
      </c>
      <c r="AH1064" s="320">
        <v>3</v>
      </c>
      <c r="AI1064" s="320">
        <v>4</v>
      </c>
      <c r="AJ1064" s="320">
        <v>3</v>
      </c>
      <c r="AK1064" s="320">
        <v>3</v>
      </c>
      <c r="AL1064" s="320">
        <v>6</v>
      </c>
      <c r="AM1064" s="320">
        <v>4</v>
      </c>
      <c r="AN1064" s="320">
        <v>5</v>
      </c>
      <c r="AO1064" s="320">
        <v>3</v>
      </c>
      <c r="AP1064" s="320">
        <v>5</v>
      </c>
      <c r="AQ1064" s="320">
        <v>5</v>
      </c>
      <c r="AR1064" s="320">
        <v>4</v>
      </c>
      <c r="AS1064" s="320">
        <v>4</v>
      </c>
      <c r="AT1064" s="320" t="s">
        <v>22</v>
      </c>
      <c r="AU1064" s="320">
        <v>5</v>
      </c>
      <c r="AV1064" s="320"/>
      <c r="AW1064" s="320">
        <v>5</v>
      </c>
      <c r="AX1064" s="320">
        <v>5</v>
      </c>
      <c r="AY1064" s="320">
        <v>5</v>
      </c>
      <c r="AZ1064" s="320">
        <v>5</v>
      </c>
      <c r="BA1064" s="320">
        <v>5</v>
      </c>
      <c r="BB1064" s="320">
        <v>5</v>
      </c>
      <c r="BC1064" s="320"/>
      <c r="BD1064" s="320" t="s">
        <v>22</v>
      </c>
      <c r="BE1064" s="320" t="s">
        <v>22</v>
      </c>
      <c r="BF1064" s="320">
        <v>1</v>
      </c>
      <c r="BG1064" s="320"/>
      <c r="BH1064" s="320">
        <v>5</v>
      </c>
      <c r="BI1064" s="320">
        <v>5</v>
      </c>
      <c r="BJ1064" s="320"/>
      <c r="BK1064" s="320">
        <v>5</v>
      </c>
      <c r="BL1064" s="320">
        <v>3</v>
      </c>
      <c r="BM1064" s="320"/>
      <c r="BN1064" s="320" t="s">
        <v>913</v>
      </c>
      <c r="BO1064" s="381">
        <v>43497.532094907408</v>
      </c>
    </row>
    <row r="1065" spans="1:67" ht="15" x14ac:dyDescent="0.25">
      <c r="A1065" s="244" t="str">
        <f>IFERROR(LOOKUP(H1065,BLIOTECAS!$D$2:$D$30,BLIOTECAS!$C$2:$C$30),"N/C")</f>
        <v>F. Farmacia</v>
      </c>
      <c r="B1065" s="243" t="str">
        <f>IFERROR(LOOKUP(H1065,BLIOTECAS!$D$2:$D$29,BLIOTECAS!$E$2:$E$29),"N/C")</f>
        <v>Ciencias de la Salud</v>
      </c>
      <c r="C1065" s="243">
        <f>LOOKUP(H1065,BLIOTECAS!$D$2:$D$30,BLIOTECAS!$F$2:$F$30)</f>
        <v>4</v>
      </c>
      <c r="D1065" s="320">
        <v>1083</v>
      </c>
      <c r="E1065" s="320"/>
      <c r="F1065" s="320"/>
      <c r="G1065" s="320">
        <v>1</v>
      </c>
      <c r="H1065" s="320">
        <v>13</v>
      </c>
      <c r="I1065" s="320"/>
      <c r="J1065" s="320">
        <v>2</v>
      </c>
      <c r="K1065" s="320">
        <v>1</v>
      </c>
      <c r="L1065" s="320"/>
      <c r="M1065" s="320">
        <v>13</v>
      </c>
      <c r="N1065" s="320">
        <v>18</v>
      </c>
      <c r="O1065" s="320">
        <v>19</v>
      </c>
      <c r="P1065" s="320"/>
      <c r="Q1065" s="320"/>
      <c r="R1065" s="320"/>
      <c r="S1065" s="320">
        <v>4</v>
      </c>
      <c r="T1065" s="320">
        <v>3</v>
      </c>
      <c r="U1065" s="320">
        <v>4</v>
      </c>
      <c r="V1065" s="320">
        <v>4</v>
      </c>
      <c r="W1065" s="320"/>
      <c r="X1065" s="320">
        <v>2</v>
      </c>
      <c r="Y1065" s="320"/>
      <c r="Z1065" s="320"/>
      <c r="AA1065" s="321"/>
      <c r="AB1065" s="320"/>
      <c r="AC1065" s="320"/>
      <c r="AD1065" s="320">
        <v>1</v>
      </c>
      <c r="AE1065" s="320">
        <v>1</v>
      </c>
      <c r="AF1065" s="320">
        <v>3</v>
      </c>
      <c r="AG1065" s="320">
        <v>5</v>
      </c>
      <c r="AH1065" s="320">
        <v>5</v>
      </c>
      <c r="AI1065" s="320">
        <v>2</v>
      </c>
      <c r="AJ1065" s="320">
        <v>5</v>
      </c>
      <c r="AK1065" s="320">
        <v>1</v>
      </c>
      <c r="AL1065" s="320">
        <v>3</v>
      </c>
      <c r="AM1065" s="320">
        <v>5</v>
      </c>
      <c r="AN1065" s="320">
        <v>2</v>
      </c>
      <c r="AO1065" s="320">
        <v>2</v>
      </c>
      <c r="AP1065" s="320">
        <v>4</v>
      </c>
      <c r="AQ1065" s="320">
        <v>2</v>
      </c>
      <c r="AR1065" s="320">
        <v>4</v>
      </c>
      <c r="AS1065" s="320">
        <v>3</v>
      </c>
      <c r="AT1065" s="320" t="s">
        <v>22</v>
      </c>
      <c r="AU1065" s="320">
        <v>2</v>
      </c>
      <c r="AV1065" s="320"/>
      <c r="AW1065" s="320">
        <v>4</v>
      </c>
      <c r="AX1065" s="320">
        <v>3</v>
      </c>
      <c r="AY1065" s="320">
        <v>3</v>
      </c>
      <c r="AZ1065" s="320">
        <v>2</v>
      </c>
      <c r="BA1065" s="320">
        <v>2</v>
      </c>
      <c r="BB1065" s="320">
        <v>4</v>
      </c>
      <c r="BC1065" s="320"/>
      <c r="BD1065" s="320" t="s">
        <v>22</v>
      </c>
      <c r="BE1065" s="320" t="s">
        <v>22</v>
      </c>
      <c r="BF1065" s="320"/>
      <c r="BG1065" s="320"/>
      <c r="BH1065" s="320">
        <v>4</v>
      </c>
      <c r="BI1065" s="320">
        <v>4</v>
      </c>
      <c r="BJ1065" s="320"/>
      <c r="BK1065" s="320">
        <v>4</v>
      </c>
      <c r="BL1065" s="320">
        <v>3</v>
      </c>
      <c r="BM1065" s="320"/>
      <c r="BN1065" s="320"/>
      <c r="BO1065" s="381">
        <v>43497.532187500001</v>
      </c>
    </row>
    <row r="1066" spans="1:67" ht="15" x14ac:dyDescent="0.25">
      <c r="A1066" s="244" t="str">
        <f>IFERROR(LOOKUP(H1066,BLIOTECAS!$D$2:$D$30,BLIOTECAS!$C$2:$C$30),"N/C")</f>
        <v>F. Ciencias Matemáticas</v>
      </c>
      <c r="B1066" s="243" t="str">
        <f>IFERROR(LOOKUP(H1066,BLIOTECAS!$D$2:$D$29,BLIOTECAS!$E$2:$E$29),"N/C")</f>
        <v>Ciencias Experimentales</v>
      </c>
      <c r="C1066" s="243">
        <f>LOOKUP(H1066,BLIOTECAS!$D$2:$D$30,BLIOTECAS!$F$2:$F$30)</f>
        <v>2</v>
      </c>
      <c r="D1066" s="320">
        <v>1084</v>
      </c>
      <c r="E1066" s="320"/>
      <c r="F1066" s="320"/>
      <c r="G1066" s="320">
        <v>1</v>
      </c>
      <c r="H1066" s="320">
        <v>8</v>
      </c>
      <c r="I1066" s="320"/>
      <c r="J1066" s="320">
        <v>5</v>
      </c>
      <c r="K1066" s="320">
        <v>1</v>
      </c>
      <c r="L1066" s="320"/>
      <c r="M1066" s="320">
        <v>8</v>
      </c>
      <c r="N1066" s="320">
        <v>29</v>
      </c>
      <c r="O1066" s="320">
        <v>6</v>
      </c>
      <c r="P1066" s="320" t="s">
        <v>914</v>
      </c>
      <c r="Q1066" s="320"/>
      <c r="R1066" s="320"/>
      <c r="S1066" s="320">
        <v>5</v>
      </c>
      <c r="T1066" s="320">
        <v>5</v>
      </c>
      <c r="U1066" s="320">
        <v>5</v>
      </c>
      <c r="V1066" s="320">
        <v>3</v>
      </c>
      <c r="W1066" s="320"/>
      <c r="X1066" s="320"/>
      <c r="Y1066" s="320">
        <v>3</v>
      </c>
      <c r="Z1066" s="320"/>
      <c r="AA1066" s="320"/>
      <c r="AB1066" s="320"/>
      <c r="AC1066" s="320"/>
      <c r="AD1066" s="320"/>
      <c r="AE1066" s="320"/>
      <c r="AF1066" s="320"/>
      <c r="AG1066" s="320"/>
      <c r="AH1066" s="320"/>
      <c r="AI1066" s="320"/>
      <c r="AJ1066" s="320"/>
      <c r="AK1066" s="320"/>
      <c r="AL1066" s="320"/>
      <c r="AM1066" s="320"/>
      <c r="AN1066" s="320"/>
      <c r="AO1066" s="320"/>
      <c r="AP1066" s="320"/>
      <c r="AQ1066" s="320"/>
      <c r="AR1066" s="320"/>
      <c r="AS1066" s="320"/>
      <c r="AT1066" s="320"/>
      <c r="AU1066" s="320"/>
      <c r="AV1066" s="320"/>
      <c r="AW1066" s="320"/>
      <c r="AX1066" s="320"/>
      <c r="AY1066" s="320"/>
      <c r="AZ1066" s="320"/>
      <c r="BA1066" s="320"/>
      <c r="BB1066" s="320"/>
      <c r="BC1066" s="320"/>
      <c r="BD1066" s="320"/>
      <c r="BE1066" s="320"/>
      <c r="BF1066" s="320"/>
      <c r="BG1066" s="320"/>
      <c r="BH1066" s="320"/>
      <c r="BI1066" s="320"/>
      <c r="BJ1066" s="320"/>
      <c r="BK1066" s="320"/>
      <c r="BL1066" s="320"/>
      <c r="BM1066" s="320"/>
      <c r="BN1066" s="320"/>
      <c r="BO1066" s="381">
        <v>43497.533113425925</v>
      </c>
    </row>
    <row r="1067" spans="1:67" ht="15" x14ac:dyDescent="0.25">
      <c r="A1067" s="244" t="str">
        <f>IFERROR(LOOKUP(H1067,BLIOTECAS!$D$2:$D$30,BLIOTECAS!$C$2:$C$30),"N/C")</f>
        <v>F. Farmacia</v>
      </c>
      <c r="B1067" s="243" t="str">
        <f>IFERROR(LOOKUP(H1067,BLIOTECAS!$D$2:$D$29,BLIOTECAS!$E$2:$E$29),"N/C")</f>
        <v>Ciencias de la Salud</v>
      </c>
      <c r="C1067" s="243">
        <f>LOOKUP(H1067,BLIOTECAS!$D$2:$D$30,BLIOTECAS!$F$2:$F$30)</f>
        <v>4</v>
      </c>
      <c r="D1067" s="320">
        <v>1085</v>
      </c>
      <c r="E1067" s="320"/>
      <c r="F1067" s="320"/>
      <c r="G1067" s="320">
        <v>1</v>
      </c>
      <c r="H1067" s="320">
        <v>13</v>
      </c>
      <c r="I1067" s="320"/>
      <c r="J1067" s="320">
        <v>5</v>
      </c>
      <c r="K1067" s="320">
        <v>3</v>
      </c>
      <c r="L1067" s="320"/>
      <c r="M1067" s="320">
        <v>13</v>
      </c>
      <c r="N1067" s="320">
        <v>29</v>
      </c>
      <c r="O1067" s="320">
        <v>19</v>
      </c>
      <c r="P1067" s="320"/>
      <c r="Q1067" s="320"/>
      <c r="R1067" s="320"/>
      <c r="S1067" s="320">
        <v>4</v>
      </c>
      <c r="T1067" s="320">
        <v>4</v>
      </c>
      <c r="U1067" s="320">
        <v>4</v>
      </c>
      <c r="V1067" s="320">
        <v>2</v>
      </c>
      <c r="W1067" s="320"/>
      <c r="X1067" s="320">
        <v>2</v>
      </c>
      <c r="Y1067" s="320">
        <v>3</v>
      </c>
      <c r="Z1067" s="320"/>
      <c r="AA1067" s="320"/>
      <c r="AB1067" s="320"/>
      <c r="AC1067" s="320"/>
      <c r="AD1067" s="320">
        <v>3</v>
      </c>
      <c r="AE1067" s="320">
        <v>1</v>
      </c>
      <c r="AF1067" s="320">
        <v>1</v>
      </c>
      <c r="AG1067" s="320">
        <v>2</v>
      </c>
      <c r="AH1067" s="320">
        <v>4</v>
      </c>
      <c r="AI1067" s="320">
        <v>4</v>
      </c>
      <c r="AJ1067" s="320">
        <v>4</v>
      </c>
      <c r="AK1067" s="320">
        <v>1</v>
      </c>
      <c r="AL1067" s="320">
        <v>3</v>
      </c>
      <c r="AM1067" s="320">
        <v>4</v>
      </c>
      <c r="AN1067" s="320">
        <v>4</v>
      </c>
      <c r="AO1067" s="320">
        <v>4</v>
      </c>
      <c r="AP1067" s="320">
        <v>4</v>
      </c>
      <c r="AQ1067" s="320">
        <v>4</v>
      </c>
      <c r="AR1067" s="320">
        <v>4</v>
      </c>
      <c r="AS1067" s="320">
        <v>4</v>
      </c>
      <c r="AT1067" s="320" t="s">
        <v>22</v>
      </c>
      <c r="AU1067" s="320">
        <v>4</v>
      </c>
      <c r="AV1067" s="320"/>
      <c r="AW1067" s="320">
        <v>3</v>
      </c>
      <c r="AX1067" s="320">
        <v>5</v>
      </c>
      <c r="AY1067" s="320">
        <v>5</v>
      </c>
      <c r="AZ1067" s="320">
        <v>5</v>
      </c>
      <c r="BA1067" s="320">
        <v>5</v>
      </c>
      <c r="BB1067" s="320">
        <v>5</v>
      </c>
      <c r="BC1067" s="320"/>
      <c r="BD1067" s="320" t="s">
        <v>22</v>
      </c>
      <c r="BE1067" s="320" t="s">
        <v>22</v>
      </c>
      <c r="BF1067" s="320"/>
      <c r="BG1067" s="320"/>
      <c r="BH1067" s="320">
        <v>3</v>
      </c>
      <c r="BI1067" s="320">
        <v>3</v>
      </c>
      <c r="BJ1067" s="320"/>
      <c r="BK1067" s="320">
        <v>4</v>
      </c>
      <c r="BL1067" s="320">
        <v>3</v>
      </c>
      <c r="BM1067" s="320"/>
      <c r="BN1067" s="320"/>
      <c r="BO1067" s="381">
        <v>43497.53329861111</v>
      </c>
    </row>
    <row r="1068" spans="1:67" ht="15" x14ac:dyDescent="0.25">
      <c r="A1068" s="244" t="str">
        <f>IFERROR(LOOKUP(H1068,BLIOTECAS!$D$2:$D$30,BLIOTECAS!$C$2:$C$30),"N/C")</f>
        <v>Otro</v>
      </c>
      <c r="B1068" s="243">
        <f>IFERROR(LOOKUP(H1068,BLIOTECAS!$D$2:$D$29,BLIOTECAS!$E$2:$E$29),"N/C")</f>
        <v>0</v>
      </c>
      <c r="C1068" s="243">
        <f>LOOKUP(H1068,BLIOTECAS!$D$2:$D$30,BLIOTECAS!$F$2:$F$30)</f>
        <v>0</v>
      </c>
      <c r="D1068" s="320">
        <v>1086</v>
      </c>
      <c r="E1068" s="320"/>
      <c r="F1068" s="320"/>
      <c r="G1068" s="320">
        <v>1</v>
      </c>
      <c r="H1068" s="320">
        <v>39</v>
      </c>
      <c r="I1068" s="320"/>
      <c r="J1068" s="320">
        <v>2</v>
      </c>
      <c r="K1068" s="320">
        <v>2</v>
      </c>
      <c r="L1068" s="320"/>
      <c r="M1068" s="320">
        <v>29</v>
      </c>
      <c r="N1068" s="320">
        <v>7</v>
      </c>
      <c r="O1068" s="320">
        <v>15</v>
      </c>
      <c r="P1068" s="320"/>
      <c r="Q1068" s="320"/>
      <c r="R1068" s="320"/>
      <c r="S1068" s="320">
        <v>3</v>
      </c>
      <c r="T1068" s="320">
        <v>3</v>
      </c>
      <c r="U1068" s="320">
        <v>3</v>
      </c>
      <c r="V1068" s="320">
        <v>4</v>
      </c>
      <c r="W1068" s="320"/>
      <c r="X1068" s="320"/>
      <c r="Y1068" s="320"/>
      <c r="Z1068" s="320">
        <v>4</v>
      </c>
      <c r="AA1068" s="320"/>
      <c r="AB1068" s="320"/>
      <c r="AC1068" s="320"/>
      <c r="AD1068" s="320">
        <v>3</v>
      </c>
      <c r="AE1068" s="320">
        <v>3</v>
      </c>
      <c r="AF1068" s="320">
        <v>3</v>
      </c>
      <c r="AG1068" s="320">
        <v>3</v>
      </c>
      <c r="AH1068" s="320">
        <v>3</v>
      </c>
      <c r="AI1068" s="320">
        <v>3</v>
      </c>
      <c r="AJ1068" s="320">
        <v>3</v>
      </c>
      <c r="AK1068" s="320">
        <v>3</v>
      </c>
      <c r="AL1068" s="320">
        <v>6</v>
      </c>
      <c r="AM1068" s="320">
        <v>3</v>
      </c>
      <c r="AN1068" s="320">
        <v>3</v>
      </c>
      <c r="AO1068" s="320">
        <v>3</v>
      </c>
      <c r="AP1068" s="320">
        <v>4</v>
      </c>
      <c r="AQ1068" s="320">
        <v>4</v>
      </c>
      <c r="AR1068" s="320">
        <v>4</v>
      </c>
      <c r="AS1068" s="320">
        <v>4</v>
      </c>
      <c r="AT1068" s="320" t="s">
        <v>22</v>
      </c>
      <c r="AU1068" s="320"/>
      <c r="AV1068" s="320"/>
      <c r="AW1068" s="320">
        <v>4</v>
      </c>
      <c r="AX1068" s="320">
        <v>4</v>
      </c>
      <c r="AY1068" s="320">
        <v>4</v>
      </c>
      <c r="AZ1068" s="320">
        <v>4</v>
      </c>
      <c r="BA1068" s="320">
        <v>4</v>
      </c>
      <c r="BB1068" s="320">
        <v>4</v>
      </c>
      <c r="BC1068" s="320"/>
      <c r="BD1068" s="320" t="s">
        <v>22</v>
      </c>
      <c r="BE1068" s="320" t="s">
        <v>22</v>
      </c>
      <c r="BF1068" s="320"/>
      <c r="BG1068" s="320"/>
      <c r="BH1068" s="320">
        <v>4</v>
      </c>
      <c r="BI1068" s="320">
        <v>4</v>
      </c>
      <c r="BJ1068" s="320"/>
      <c r="BK1068" s="320">
        <v>3</v>
      </c>
      <c r="BL1068" s="320">
        <v>4</v>
      </c>
      <c r="BM1068" s="320"/>
      <c r="BN1068" s="320"/>
      <c r="BO1068" s="381">
        <v>43497.533877314818</v>
      </c>
    </row>
    <row r="1069" spans="1:67" ht="15" x14ac:dyDescent="0.25">
      <c r="A1069" s="244" t="str">
        <f>IFERROR(LOOKUP(H1069,BLIOTECAS!$D$2:$D$30,BLIOTECAS!$C$2:$C$30),"N/C")</f>
        <v>F. Comercio y Turismo</v>
      </c>
      <c r="B1069" s="243" t="str">
        <f>IFERROR(LOOKUP(H1069,BLIOTECAS!$D$2:$D$29,BLIOTECAS!$E$2:$E$29),"N/C")</f>
        <v>Ciencias Sociales</v>
      </c>
      <c r="C1069" s="243">
        <f>LOOKUP(H1069,BLIOTECAS!$D$2:$D$30,BLIOTECAS!$F$2:$F$30)</f>
        <v>3</v>
      </c>
      <c r="D1069" s="320">
        <v>1087</v>
      </c>
      <c r="E1069" s="320"/>
      <c r="F1069" s="320"/>
      <c r="G1069" s="320">
        <v>1</v>
      </c>
      <c r="H1069" s="320">
        <v>24</v>
      </c>
      <c r="I1069" s="320"/>
      <c r="J1069" s="320">
        <v>3</v>
      </c>
      <c r="K1069" s="320">
        <v>2</v>
      </c>
      <c r="L1069" s="320"/>
      <c r="M1069" s="320">
        <v>24</v>
      </c>
      <c r="N1069" s="320">
        <v>18</v>
      </c>
      <c r="O1069" s="320">
        <v>29</v>
      </c>
      <c r="P1069" s="320"/>
      <c r="Q1069" s="320"/>
      <c r="R1069" s="320"/>
      <c r="S1069" s="320">
        <v>5</v>
      </c>
      <c r="T1069" s="320">
        <v>4</v>
      </c>
      <c r="U1069" s="320">
        <v>4</v>
      </c>
      <c r="V1069" s="320">
        <v>3</v>
      </c>
      <c r="W1069" s="320">
        <v>1</v>
      </c>
      <c r="X1069" s="320"/>
      <c r="Y1069" s="320"/>
      <c r="Z1069" s="320"/>
      <c r="AA1069" s="320"/>
      <c r="AB1069" s="320"/>
      <c r="AC1069" s="320"/>
      <c r="AD1069" s="320">
        <v>4</v>
      </c>
      <c r="AE1069" s="320">
        <v>2</v>
      </c>
      <c r="AF1069" s="320">
        <v>1</v>
      </c>
      <c r="AG1069" s="320">
        <v>5</v>
      </c>
      <c r="AH1069" s="320">
        <v>5</v>
      </c>
      <c r="AI1069" s="320">
        <v>5</v>
      </c>
      <c r="AJ1069" s="320">
        <v>4</v>
      </c>
      <c r="AK1069" s="320">
        <v>2</v>
      </c>
      <c r="AL1069" s="320">
        <v>4</v>
      </c>
      <c r="AM1069" s="320">
        <v>4</v>
      </c>
      <c r="AN1069" s="320">
        <v>2</v>
      </c>
      <c r="AO1069" s="320">
        <v>3</v>
      </c>
      <c r="AP1069" s="320">
        <v>5</v>
      </c>
      <c r="AQ1069" s="320">
        <v>3</v>
      </c>
      <c r="AR1069" s="320">
        <v>4</v>
      </c>
      <c r="AS1069" s="320">
        <v>4</v>
      </c>
      <c r="AT1069" s="320" t="s">
        <v>22</v>
      </c>
      <c r="AU1069" s="320">
        <v>4</v>
      </c>
      <c r="AV1069" s="320"/>
      <c r="AW1069" s="320">
        <v>5</v>
      </c>
      <c r="AX1069" s="320">
        <v>2</v>
      </c>
      <c r="AY1069" s="320">
        <v>3</v>
      </c>
      <c r="AZ1069" s="320">
        <v>5</v>
      </c>
      <c r="BA1069" s="320">
        <v>4</v>
      </c>
      <c r="BB1069" s="320">
        <v>4</v>
      </c>
      <c r="BC1069" s="320"/>
      <c r="BD1069" s="320" t="s">
        <v>356</v>
      </c>
      <c r="BE1069" s="320" t="s">
        <v>356</v>
      </c>
      <c r="BF1069" s="320">
        <v>4</v>
      </c>
      <c r="BG1069" s="320"/>
      <c r="BH1069" s="320">
        <v>5</v>
      </c>
      <c r="BI1069" s="320">
        <v>4</v>
      </c>
      <c r="BJ1069" s="320"/>
      <c r="BK1069" s="320">
        <v>4</v>
      </c>
      <c r="BL1069" s="320">
        <v>4</v>
      </c>
      <c r="BM1069" s="320"/>
      <c r="BN1069" s="320"/>
      <c r="BO1069" s="381">
        <v>43497.533935185187</v>
      </c>
    </row>
    <row r="1070" spans="1:67" ht="15" x14ac:dyDescent="0.25">
      <c r="A1070" s="244" t="str">
        <f>IFERROR(LOOKUP(H1070,BLIOTECAS!$D$2:$D$30,BLIOTECAS!$C$2:$C$30),"N/C")</f>
        <v>F. Trabajo Social</v>
      </c>
      <c r="B1070" s="243" t="str">
        <f>IFERROR(LOOKUP(H1070,BLIOTECAS!$D$2:$D$29,BLIOTECAS!$E$2:$E$29),"N/C")</f>
        <v>Ciencias Sociales</v>
      </c>
      <c r="C1070" s="243">
        <f>LOOKUP(H1070,BLIOTECAS!$D$2:$D$30,BLIOTECAS!$F$2:$F$30)</f>
        <v>3</v>
      </c>
      <c r="D1070" s="320">
        <v>1088</v>
      </c>
      <c r="E1070" s="320"/>
      <c r="F1070" s="320"/>
      <c r="G1070" s="320">
        <v>1</v>
      </c>
      <c r="H1070" s="320">
        <v>26</v>
      </c>
      <c r="I1070" s="320"/>
      <c r="J1070" s="320">
        <v>4</v>
      </c>
      <c r="K1070" s="320">
        <v>4</v>
      </c>
      <c r="L1070" s="320"/>
      <c r="M1070" s="320">
        <v>20</v>
      </c>
      <c r="N1070" s="320">
        <v>9</v>
      </c>
      <c r="O1070" s="320">
        <v>26</v>
      </c>
      <c r="P1070" s="320"/>
      <c r="Q1070" s="320"/>
      <c r="R1070" s="320"/>
      <c r="S1070" s="320">
        <v>4</v>
      </c>
      <c r="T1070" s="320">
        <v>4</v>
      </c>
      <c r="U1070" s="320">
        <v>4</v>
      </c>
      <c r="V1070" s="320"/>
      <c r="W1070" s="320">
        <v>1</v>
      </c>
      <c r="X1070" s="320"/>
      <c r="Y1070" s="320"/>
      <c r="Z1070" s="320"/>
      <c r="AA1070" s="320"/>
      <c r="AB1070" s="320"/>
      <c r="AC1070" s="320"/>
      <c r="AD1070" s="320">
        <v>4</v>
      </c>
      <c r="AE1070" s="320">
        <v>2</v>
      </c>
      <c r="AF1070" s="320">
        <v>2</v>
      </c>
      <c r="AG1070" s="320">
        <v>3</v>
      </c>
      <c r="AH1070" s="320">
        <v>5</v>
      </c>
      <c r="AI1070" s="320">
        <v>4</v>
      </c>
      <c r="AJ1070" s="320">
        <v>4</v>
      </c>
      <c r="AK1070" s="320">
        <v>1</v>
      </c>
      <c r="AL1070" s="320">
        <v>5</v>
      </c>
      <c r="AM1070" s="320">
        <v>4</v>
      </c>
      <c r="AN1070" s="320">
        <v>5</v>
      </c>
      <c r="AO1070" s="320"/>
      <c r="AP1070" s="320">
        <v>5</v>
      </c>
      <c r="AQ1070" s="320">
        <v>5</v>
      </c>
      <c r="AR1070" s="320"/>
      <c r="AS1070" s="320"/>
      <c r="AT1070" s="320" t="s">
        <v>356</v>
      </c>
      <c r="AU1070" s="320">
        <v>3</v>
      </c>
      <c r="AV1070" s="320"/>
      <c r="AW1070" s="320">
        <v>5</v>
      </c>
      <c r="AX1070" s="320">
        <v>3</v>
      </c>
      <c r="AY1070" s="320">
        <v>4</v>
      </c>
      <c r="AZ1070" s="320">
        <v>4</v>
      </c>
      <c r="BA1070" s="320">
        <v>5</v>
      </c>
      <c r="BB1070" s="320">
        <v>5</v>
      </c>
      <c r="BC1070" s="320"/>
      <c r="BD1070" s="320" t="s">
        <v>22</v>
      </c>
      <c r="BE1070" s="320" t="s">
        <v>22</v>
      </c>
      <c r="BF1070" s="320"/>
      <c r="BG1070" s="320"/>
      <c r="BH1070" s="320">
        <v>5</v>
      </c>
      <c r="BI1070" s="320">
        <v>5</v>
      </c>
      <c r="BJ1070" s="320"/>
      <c r="BK1070" s="320">
        <v>5</v>
      </c>
      <c r="BL1070" s="320"/>
      <c r="BM1070" s="320"/>
      <c r="BN1070" s="320"/>
      <c r="BO1070" s="381">
        <v>43497.534120370372</v>
      </c>
    </row>
    <row r="1071" spans="1:67" ht="15" x14ac:dyDescent="0.25">
      <c r="A1071" s="244" t="str">
        <f>IFERROR(LOOKUP(H1071,BLIOTECAS!$D$2:$D$30,BLIOTECAS!$C$2:$C$30),"N/C")</f>
        <v>F. Ciencias Biológicas</v>
      </c>
      <c r="B1071" s="243" t="str">
        <f>IFERROR(LOOKUP(H1071,BLIOTECAS!$D$2:$D$29,BLIOTECAS!$E$2:$E$29),"N/C")</f>
        <v>Ciencias Experimentales</v>
      </c>
      <c r="C1071" s="243">
        <f>LOOKUP(H1071,BLIOTECAS!$D$2:$D$30,BLIOTECAS!$F$2:$F$30)</f>
        <v>2</v>
      </c>
      <c r="D1071" s="320">
        <v>1089</v>
      </c>
      <c r="E1071" s="320"/>
      <c r="F1071" s="320"/>
      <c r="G1071" s="320">
        <v>2</v>
      </c>
      <c r="H1071" s="320">
        <v>2</v>
      </c>
      <c r="I1071" s="320"/>
      <c r="J1071" s="320">
        <v>3</v>
      </c>
      <c r="K1071" s="320">
        <v>3</v>
      </c>
      <c r="L1071" s="320"/>
      <c r="M1071" s="320">
        <v>2</v>
      </c>
      <c r="N1071" s="320">
        <v>18</v>
      </c>
      <c r="O1071" s="320">
        <v>29</v>
      </c>
      <c r="P1071" s="320"/>
      <c r="Q1071" s="320"/>
      <c r="R1071" s="320"/>
      <c r="S1071" s="320">
        <v>3</v>
      </c>
      <c r="T1071" s="320">
        <v>5</v>
      </c>
      <c r="U1071" s="320">
        <v>5</v>
      </c>
      <c r="V1071" s="320">
        <v>5</v>
      </c>
      <c r="W1071" s="320">
        <v>1</v>
      </c>
      <c r="X1071" s="320"/>
      <c r="Y1071" s="320"/>
      <c r="Z1071" s="320"/>
      <c r="AA1071" s="320"/>
      <c r="AB1071" s="320"/>
      <c r="AC1071" s="320"/>
      <c r="AD1071" s="320">
        <v>4</v>
      </c>
      <c r="AE1071" s="320">
        <v>1</v>
      </c>
      <c r="AF1071" s="320">
        <v>5</v>
      </c>
      <c r="AG1071" s="320">
        <v>1</v>
      </c>
      <c r="AH1071" s="320">
        <v>5</v>
      </c>
      <c r="AI1071" s="320">
        <v>5</v>
      </c>
      <c r="AJ1071" s="320">
        <v>5</v>
      </c>
      <c r="AK1071" s="320">
        <v>1</v>
      </c>
      <c r="AL1071" s="320">
        <v>4</v>
      </c>
      <c r="AM1071" s="320">
        <v>4</v>
      </c>
      <c r="AN1071" s="320">
        <v>5</v>
      </c>
      <c r="AO1071" s="320">
        <v>5</v>
      </c>
      <c r="AP1071" s="320">
        <v>5</v>
      </c>
      <c r="AQ1071" s="320">
        <v>5</v>
      </c>
      <c r="AR1071" s="320">
        <v>5</v>
      </c>
      <c r="AS1071" s="320">
        <v>5</v>
      </c>
      <c r="AT1071" s="320" t="s">
        <v>22</v>
      </c>
      <c r="AU1071" s="320">
        <v>5</v>
      </c>
      <c r="AV1071" s="320"/>
      <c r="AW1071" s="320">
        <v>5</v>
      </c>
      <c r="AX1071" s="320">
        <v>5</v>
      </c>
      <c r="AY1071" s="320">
        <v>5</v>
      </c>
      <c r="AZ1071" s="320">
        <v>5</v>
      </c>
      <c r="BA1071" s="320">
        <v>5</v>
      </c>
      <c r="BB1071" s="320">
        <v>5</v>
      </c>
      <c r="BC1071" s="320"/>
      <c r="BD1071" s="320" t="s">
        <v>356</v>
      </c>
      <c r="BE1071" s="320" t="s">
        <v>22</v>
      </c>
      <c r="BF1071" s="320"/>
      <c r="BG1071" s="320"/>
      <c r="BH1071" s="320">
        <v>5</v>
      </c>
      <c r="BI1071" s="320">
        <v>5</v>
      </c>
      <c r="BJ1071" s="320"/>
      <c r="BK1071" s="320">
        <v>4</v>
      </c>
      <c r="BL1071" s="320"/>
      <c r="BM1071" s="320"/>
      <c r="BN1071" s="320"/>
      <c r="BO1071" s="381">
        <v>43497.534479166665</v>
      </c>
    </row>
    <row r="1072" spans="1:67" ht="15" x14ac:dyDescent="0.25">
      <c r="A1072" s="244" t="str">
        <f>IFERROR(LOOKUP(H1072,BLIOTECAS!$D$2:$D$30,BLIOTECAS!$C$2:$C$30),"N/C")</f>
        <v>F. Trabajo Social</v>
      </c>
      <c r="B1072" s="243" t="str">
        <f>IFERROR(LOOKUP(H1072,BLIOTECAS!$D$2:$D$29,BLIOTECAS!$E$2:$E$29),"N/C")</f>
        <v>Ciencias Sociales</v>
      </c>
      <c r="C1072" s="243">
        <f>LOOKUP(H1072,BLIOTECAS!$D$2:$D$30,BLIOTECAS!$F$2:$F$30)</f>
        <v>3</v>
      </c>
      <c r="D1072" s="320">
        <v>1090</v>
      </c>
      <c r="E1072" s="320"/>
      <c r="F1072" s="320"/>
      <c r="G1072" s="320">
        <v>1</v>
      </c>
      <c r="H1072" s="320">
        <v>26</v>
      </c>
      <c r="I1072" s="320"/>
      <c r="J1072" s="320">
        <v>5</v>
      </c>
      <c r="K1072" s="320">
        <v>4</v>
      </c>
      <c r="L1072" s="320"/>
      <c r="M1072" s="320">
        <v>26</v>
      </c>
      <c r="N1072" s="320">
        <v>9</v>
      </c>
      <c r="O1072" s="320">
        <v>20</v>
      </c>
      <c r="P1072" s="320"/>
      <c r="Q1072" s="320"/>
      <c r="R1072" s="320"/>
      <c r="S1072" s="320">
        <v>4</v>
      </c>
      <c r="T1072" s="320">
        <v>3</v>
      </c>
      <c r="U1072" s="320">
        <v>4</v>
      </c>
      <c r="V1072" s="320">
        <v>5</v>
      </c>
      <c r="W1072" s="320">
        <v>1</v>
      </c>
      <c r="X1072" s="320"/>
      <c r="Y1072" s="320"/>
      <c r="Z1072" s="320"/>
      <c r="AA1072" s="320"/>
      <c r="AB1072" s="320"/>
      <c r="AC1072" s="320"/>
      <c r="AD1072" s="320">
        <v>4</v>
      </c>
      <c r="AE1072" s="320">
        <v>1</v>
      </c>
      <c r="AF1072" s="320">
        <v>1</v>
      </c>
      <c r="AG1072" s="320">
        <v>2</v>
      </c>
      <c r="AH1072" s="320">
        <v>3</v>
      </c>
      <c r="AI1072" s="320">
        <v>4</v>
      </c>
      <c r="AJ1072" s="320">
        <v>5</v>
      </c>
      <c r="AK1072" s="320">
        <v>3</v>
      </c>
      <c r="AL1072" s="320">
        <v>3</v>
      </c>
      <c r="AM1072" s="320">
        <v>3</v>
      </c>
      <c r="AN1072" s="320">
        <v>3</v>
      </c>
      <c r="AO1072" s="320">
        <v>4</v>
      </c>
      <c r="AP1072" s="320">
        <v>5</v>
      </c>
      <c r="AQ1072" s="320">
        <v>5</v>
      </c>
      <c r="AR1072" s="320">
        <v>4</v>
      </c>
      <c r="AS1072" s="320">
        <v>3</v>
      </c>
      <c r="AT1072" s="320" t="s">
        <v>22</v>
      </c>
      <c r="AU1072" s="320">
        <v>3</v>
      </c>
      <c r="AV1072" s="320"/>
      <c r="AW1072" s="320">
        <v>5</v>
      </c>
      <c r="AX1072" s="320">
        <v>5</v>
      </c>
      <c r="AY1072" s="320">
        <v>5</v>
      </c>
      <c r="AZ1072" s="320">
        <v>5</v>
      </c>
      <c r="BA1072" s="320">
        <v>5</v>
      </c>
      <c r="BB1072" s="320">
        <v>5</v>
      </c>
      <c r="BC1072" s="320"/>
      <c r="BD1072" s="320" t="s">
        <v>22</v>
      </c>
      <c r="BE1072" s="320" t="s">
        <v>22</v>
      </c>
      <c r="BF1072" s="320"/>
      <c r="BG1072" s="320"/>
      <c r="BH1072" s="320">
        <v>5</v>
      </c>
      <c r="BI1072" s="320">
        <v>5</v>
      </c>
      <c r="BJ1072" s="320"/>
      <c r="BK1072" s="320">
        <v>4</v>
      </c>
      <c r="BL1072" s="320">
        <v>4</v>
      </c>
      <c r="BM1072" s="320"/>
      <c r="BN1072" s="320"/>
      <c r="BO1072" s="381">
        <v>43497.534675925926</v>
      </c>
    </row>
    <row r="1073" spans="1:67" ht="15" x14ac:dyDescent="0.25">
      <c r="A1073" s="244" t="str">
        <f>IFERROR(LOOKUP(H1073,BLIOTECAS!$D$2:$D$30,BLIOTECAS!$C$2:$C$30),"N/C")</f>
        <v>F. Filosofía</v>
      </c>
      <c r="B1073" s="243" t="str">
        <f>IFERROR(LOOKUP(H1073,BLIOTECAS!$D$2:$D$29,BLIOTECAS!$E$2:$E$29),"N/C")</f>
        <v>Humanidades</v>
      </c>
      <c r="C1073" s="243">
        <f>LOOKUP(H1073,BLIOTECAS!$D$2:$D$30,BLIOTECAS!$F$2:$F$30)</f>
        <v>1</v>
      </c>
      <c r="D1073" s="320">
        <v>1091</v>
      </c>
      <c r="E1073" s="320"/>
      <c r="F1073" s="320"/>
      <c r="G1073" s="320">
        <v>2</v>
      </c>
      <c r="H1073" s="320">
        <v>15</v>
      </c>
      <c r="I1073" s="320"/>
      <c r="J1073" s="320">
        <v>4</v>
      </c>
      <c r="K1073" s="320">
        <v>5</v>
      </c>
      <c r="L1073" s="320"/>
      <c r="M1073" s="320">
        <v>15</v>
      </c>
      <c r="N1073" s="320">
        <v>16</v>
      </c>
      <c r="O1073" s="320">
        <v>12</v>
      </c>
      <c r="P1073" s="320"/>
      <c r="Q1073" s="320"/>
      <c r="R1073" s="320"/>
      <c r="S1073" s="320">
        <v>4</v>
      </c>
      <c r="T1073" s="320">
        <v>2</v>
      </c>
      <c r="U1073" s="320">
        <v>4</v>
      </c>
      <c r="V1073" s="320">
        <v>4</v>
      </c>
      <c r="W1073" s="320"/>
      <c r="X1073" s="320">
        <v>2</v>
      </c>
      <c r="Y1073" s="320">
        <v>3</v>
      </c>
      <c r="Z1073" s="320">
        <v>4</v>
      </c>
      <c r="AA1073" s="320">
        <v>0.25</v>
      </c>
      <c r="AB1073" s="320"/>
      <c r="AC1073" s="320"/>
      <c r="AD1073" s="320">
        <v>5</v>
      </c>
      <c r="AE1073" s="320">
        <v>4</v>
      </c>
      <c r="AF1073" s="320">
        <v>4</v>
      </c>
      <c r="AG1073" s="320">
        <v>2</v>
      </c>
      <c r="AH1073" s="320">
        <v>5</v>
      </c>
      <c r="AI1073" s="320">
        <v>5</v>
      </c>
      <c r="AJ1073" s="320">
        <v>5</v>
      </c>
      <c r="AK1073" s="320">
        <v>3</v>
      </c>
      <c r="AL1073" s="320">
        <v>3</v>
      </c>
      <c r="AM1073" s="320">
        <v>4</v>
      </c>
      <c r="AN1073" s="320">
        <v>5</v>
      </c>
      <c r="AO1073" s="320">
        <v>5</v>
      </c>
      <c r="AP1073" s="320">
        <v>5</v>
      </c>
      <c r="AQ1073" s="320">
        <v>5</v>
      </c>
      <c r="AR1073" s="320">
        <v>5</v>
      </c>
      <c r="AS1073" s="320">
        <v>5</v>
      </c>
      <c r="AT1073" s="320" t="s">
        <v>356</v>
      </c>
      <c r="AU1073" s="320">
        <v>5</v>
      </c>
      <c r="AV1073" s="320"/>
      <c r="AW1073" s="320">
        <v>5</v>
      </c>
      <c r="AX1073" s="320">
        <v>5</v>
      </c>
      <c r="AY1073" s="320">
        <v>5</v>
      </c>
      <c r="AZ1073" s="320">
        <v>5</v>
      </c>
      <c r="BA1073" s="320">
        <v>5</v>
      </c>
      <c r="BB1073" s="320">
        <v>5</v>
      </c>
      <c r="BC1073" s="320"/>
      <c r="BD1073" s="320" t="s">
        <v>356</v>
      </c>
      <c r="BE1073" s="320" t="s">
        <v>22</v>
      </c>
      <c r="BF1073" s="320"/>
      <c r="BG1073" s="320"/>
      <c r="BH1073" s="320">
        <v>5</v>
      </c>
      <c r="BI1073" s="320">
        <v>5</v>
      </c>
      <c r="BJ1073" s="320"/>
      <c r="BK1073" s="320">
        <v>4</v>
      </c>
      <c r="BL1073" s="320">
        <v>3</v>
      </c>
      <c r="BM1073" s="320"/>
      <c r="BN1073" s="320" t="s">
        <v>915</v>
      </c>
      <c r="BO1073" s="381">
        <v>43497.534826388888</v>
      </c>
    </row>
    <row r="1074" spans="1:67" ht="15" x14ac:dyDescent="0.25">
      <c r="A1074" s="244" t="str">
        <f>IFERROR(LOOKUP(H1074,BLIOTECAS!$D$2:$D$30,BLIOTECAS!$C$2:$C$30),"N/C")</f>
        <v>N/C</v>
      </c>
      <c r="B1074" s="243" t="str">
        <f>IFERROR(LOOKUP(H1074,BLIOTECAS!$D$2:$D$29,BLIOTECAS!$E$2:$E$29),"N/C")</f>
        <v>N/C</v>
      </c>
      <c r="C1074" s="243" t="e">
        <f>LOOKUP(H1074,BLIOTECAS!$D$2:$D$30,BLIOTECAS!$F$2:$F$30)</f>
        <v>#N/A</v>
      </c>
      <c r="D1074" s="320">
        <v>1092</v>
      </c>
      <c r="E1074" s="320"/>
      <c r="F1074" s="320"/>
      <c r="G1074" s="320">
        <v>1</v>
      </c>
      <c r="H1074" s="320"/>
      <c r="I1074" s="320"/>
      <c r="J1074" s="320">
        <v>4</v>
      </c>
      <c r="K1074" s="320">
        <v>4</v>
      </c>
      <c r="L1074" s="320"/>
      <c r="M1074" s="320">
        <v>29</v>
      </c>
      <c r="N1074" s="320"/>
      <c r="O1074" s="320"/>
      <c r="P1074" s="320"/>
      <c r="Q1074" s="320"/>
      <c r="R1074" s="320"/>
      <c r="S1074" s="320">
        <v>5</v>
      </c>
      <c r="T1074" s="320">
        <v>4</v>
      </c>
      <c r="U1074" s="320">
        <v>5</v>
      </c>
      <c r="V1074" s="320">
        <v>3</v>
      </c>
      <c r="W1074" s="320"/>
      <c r="X1074" s="320">
        <v>2</v>
      </c>
      <c r="Y1074" s="320"/>
      <c r="Z1074" s="320"/>
      <c r="AA1074" s="320"/>
      <c r="AB1074" s="320"/>
      <c r="AC1074" s="320"/>
      <c r="AD1074" s="320">
        <v>2</v>
      </c>
      <c r="AE1074" s="320">
        <v>1</v>
      </c>
      <c r="AF1074" s="320">
        <v>2</v>
      </c>
      <c r="AG1074" s="320">
        <v>5</v>
      </c>
      <c r="AH1074" s="320">
        <v>5</v>
      </c>
      <c r="AI1074" s="320">
        <v>3</v>
      </c>
      <c r="AJ1074" s="320">
        <v>5</v>
      </c>
      <c r="AK1074" s="320">
        <v>1</v>
      </c>
      <c r="AL1074" s="320">
        <v>4</v>
      </c>
      <c r="AM1074" s="320">
        <v>3</v>
      </c>
      <c r="AN1074" s="320">
        <v>3</v>
      </c>
      <c r="AO1074" s="320">
        <v>3</v>
      </c>
      <c r="AP1074" s="320">
        <v>4</v>
      </c>
      <c r="AQ1074" s="320">
        <v>3</v>
      </c>
      <c r="AR1074" s="320">
        <v>3</v>
      </c>
      <c r="AS1074" s="320">
        <v>4</v>
      </c>
      <c r="AT1074" s="320" t="s">
        <v>22</v>
      </c>
      <c r="AU1074" s="320">
        <v>3</v>
      </c>
      <c r="AV1074" s="320"/>
      <c r="AW1074" s="320">
        <v>3</v>
      </c>
      <c r="AX1074" s="320">
        <v>4</v>
      </c>
      <c r="AY1074" s="320">
        <v>3</v>
      </c>
      <c r="AZ1074" s="320">
        <v>5</v>
      </c>
      <c r="BA1074" s="320">
        <v>5</v>
      </c>
      <c r="BB1074" s="320">
        <v>4</v>
      </c>
      <c r="BC1074" s="320"/>
      <c r="BD1074" s="320" t="s">
        <v>22</v>
      </c>
      <c r="BE1074" s="320" t="s">
        <v>22</v>
      </c>
      <c r="BF1074" s="320"/>
      <c r="BG1074" s="320"/>
      <c r="BH1074" s="320">
        <v>3</v>
      </c>
      <c r="BI1074" s="320">
        <v>3</v>
      </c>
      <c r="BJ1074" s="320"/>
      <c r="BK1074" s="320">
        <v>4</v>
      </c>
      <c r="BL1074" s="320">
        <v>4</v>
      </c>
      <c r="BM1074" s="320"/>
      <c r="BN1074" s="320" t="s">
        <v>916</v>
      </c>
      <c r="BO1074" s="381">
        <v>43497.535185185188</v>
      </c>
    </row>
    <row r="1075" spans="1:67" ht="15" x14ac:dyDescent="0.25">
      <c r="A1075" s="244" t="str">
        <f>IFERROR(LOOKUP(H1075,BLIOTECAS!$D$2:$D$30,BLIOTECAS!$C$2:$C$30),"N/C")</f>
        <v>F. Ciencias de la Información</v>
      </c>
      <c r="B1075" s="243" t="str">
        <f>IFERROR(LOOKUP(H1075,BLIOTECAS!$D$2:$D$29,BLIOTECAS!$E$2:$E$29),"N/C")</f>
        <v>Ciencias Sociales</v>
      </c>
      <c r="C1075" s="243">
        <f>LOOKUP(H1075,BLIOTECAS!$D$2:$D$30,BLIOTECAS!$F$2:$F$30)</f>
        <v>3</v>
      </c>
      <c r="D1075" s="320">
        <v>1093</v>
      </c>
      <c r="E1075" s="320"/>
      <c r="F1075" s="320"/>
      <c r="G1075" s="320">
        <v>1</v>
      </c>
      <c r="H1075" s="320">
        <v>4</v>
      </c>
      <c r="I1075" s="320"/>
      <c r="J1075" s="320">
        <v>5</v>
      </c>
      <c r="K1075" s="320">
        <v>3</v>
      </c>
      <c r="L1075" s="320"/>
      <c r="M1075" s="320">
        <v>4</v>
      </c>
      <c r="N1075" s="320">
        <v>16</v>
      </c>
      <c r="O1075" s="320">
        <v>29</v>
      </c>
      <c r="P1075" s="320"/>
      <c r="Q1075" s="320"/>
      <c r="R1075" s="320"/>
      <c r="S1075" s="320">
        <v>3</v>
      </c>
      <c r="T1075" s="320">
        <v>4</v>
      </c>
      <c r="U1075" s="320">
        <v>2</v>
      </c>
      <c r="V1075" s="320">
        <v>3</v>
      </c>
      <c r="W1075" s="320">
        <v>1</v>
      </c>
      <c r="X1075" s="320"/>
      <c r="Y1075" s="320"/>
      <c r="Z1075" s="320"/>
      <c r="AA1075" s="320"/>
      <c r="AB1075" s="320"/>
      <c r="AC1075" s="320"/>
      <c r="AD1075" s="320">
        <v>3</v>
      </c>
      <c r="AE1075" s="320">
        <v>2</v>
      </c>
      <c r="AF1075" s="320">
        <v>2</v>
      </c>
      <c r="AG1075" s="320">
        <v>4</v>
      </c>
      <c r="AH1075" s="320">
        <v>5</v>
      </c>
      <c r="AI1075" s="320">
        <v>2</v>
      </c>
      <c r="AJ1075" s="320">
        <v>3</v>
      </c>
      <c r="AK1075" s="320">
        <v>1</v>
      </c>
      <c r="AL1075" s="320">
        <v>6</v>
      </c>
      <c r="AM1075" s="320">
        <v>2</v>
      </c>
      <c r="AN1075" s="320">
        <v>4</v>
      </c>
      <c r="AO1075" s="320">
        <v>3</v>
      </c>
      <c r="AP1075" s="320">
        <v>4</v>
      </c>
      <c r="AQ1075" s="320">
        <v>4</v>
      </c>
      <c r="AR1075" s="320">
        <v>4</v>
      </c>
      <c r="AS1075" s="320">
        <v>4</v>
      </c>
      <c r="AT1075" s="320" t="s">
        <v>22</v>
      </c>
      <c r="AU1075" s="320">
        <v>4</v>
      </c>
      <c r="AV1075" s="320"/>
      <c r="AW1075" s="320">
        <v>5</v>
      </c>
      <c r="AX1075" s="320">
        <v>3</v>
      </c>
      <c r="AY1075" s="320">
        <v>5</v>
      </c>
      <c r="AZ1075" s="320">
        <v>5</v>
      </c>
      <c r="BA1075" s="320">
        <v>5</v>
      </c>
      <c r="BB1075" s="320">
        <v>5</v>
      </c>
      <c r="BC1075" s="320"/>
      <c r="BD1075" s="320" t="s">
        <v>22</v>
      </c>
      <c r="BE1075" s="320" t="s">
        <v>22</v>
      </c>
      <c r="BF1075" s="320"/>
      <c r="BG1075" s="320"/>
      <c r="BH1075" s="320">
        <v>5</v>
      </c>
      <c r="BI1075" s="320">
        <v>5</v>
      </c>
      <c r="BJ1075" s="320"/>
      <c r="BK1075" s="320">
        <v>3</v>
      </c>
      <c r="BL1075" s="320">
        <v>4</v>
      </c>
      <c r="BM1075" s="320"/>
      <c r="BN1075" s="320"/>
      <c r="BO1075" s="381">
        <v>43497.536030092589</v>
      </c>
    </row>
    <row r="1076" spans="1:67" ht="15" x14ac:dyDescent="0.25">
      <c r="A1076" s="244" t="str">
        <f>IFERROR(LOOKUP(H1076,BLIOTECAS!$D$2:$D$30,BLIOTECAS!$C$2:$C$30),"N/C")</f>
        <v>F. Filología</v>
      </c>
      <c r="B1076" s="243" t="str">
        <f>IFERROR(LOOKUP(H1076,BLIOTECAS!$D$2:$D$29,BLIOTECAS!$E$2:$E$29),"N/C")</f>
        <v>Humanidades</v>
      </c>
      <c r="C1076" s="243">
        <f>LOOKUP(H1076,BLIOTECAS!$D$2:$D$30,BLIOTECAS!$F$2:$F$30)</f>
        <v>1</v>
      </c>
      <c r="D1076" s="320">
        <v>1094</v>
      </c>
      <c r="E1076" s="320"/>
      <c r="F1076" s="320"/>
      <c r="G1076" s="320">
        <v>1</v>
      </c>
      <c r="H1076" s="320">
        <v>14</v>
      </c>
      <c r="I1076" s="320"/>
      <c r="J1076" s="320">
        <v>4</v>
      </c>
      <c r="K1076" s="320">
        <v>3</v>
      </c>
      <c r="L1076" s="320"/>
      <c r="M1076" s="320">
        <v>29</v>
      </c>
      <c r="N1076" s="320"/>
      <c r="O1076" s="320"/>
      <c r="P1076" s="320"/>
      <c r="Q1076" s="320"/>
      <c r="R1076" s="320"/>
      <c r="S1076" s="320">
        <v>4</v>
      </c>
      <c r="T1076" s="320">
        <v>4</v>
      </c>
      <c r="U1076" s="320">
        <v>4</v>
      </c>
      <c r="V1076" s="320">
        <v>3</v>
      </c>
      <c r="W1076" s="320"/>
      <c r="X1076" s="320">
        <v>2</v>
      </c>
      <c r="Y1076" s="320">
        <v>3</v>
      </c>
      <c r="Z1076" s="320"/>
      <c r="AA1076" s="320"/>
      <c r="AB1076" s="320"/>
      <c r="AC1076" s="320"/>
      <c r="AD1076" s="320">
        <v>3</v>
      </c>
      <c r="AE1076" s="320">
        <v>1</v>
      </c>
      <c r="AF1076" s="320">
        <v>2</v>
      </c>
      <c r="AG1076" s="320">
        <v>4</v>
      </c>
      <c r="AH1076" s="320">
        <v>5</v>
      </c>
      <c r="AI1076" s="320">
        <v>5</v>
      </c>
      <c r="AJ1076" s="320">
        <v>4</v>
      </c>
      <c r="AK1076" s="320">
        <v>1</v>
      </c>
      <c r="AL1076" s="320">
        <v>6</v>
      </c>
      <c r="AM1076" s="320">
        <v>3</v>
      </c>
      <c r="AN1076" s="320">
        <v>4</v>
      </c>
      <c r="AO1076" s="320">
        <v>4</v>
      </c>
      <c r="AP1076" s="320">
        <v>4</v>
      </c>
      <c r="AQ1076" s="320">
        <v>4</v>
      </c>
      <c r="AR1076" s="320">
        <v>3</v>
      </c>
      <c r="AS1076" s="320">
        <v>4</v>
      </c>
      <c r="AT1076" s="320" t="s">
        <v>22</v>
      </c>
      <c r="AU1076" s="320">
        <v>3</v>
      </c>
      <c r="AV1076" s="320"/>
      <c r="AW1076" s="320">
        <v>4</v>
      </c>
      <c r="AX1076" s="320">
        <v>4</v>
      </c>
      <c r="AY1076" s="320">
        <v>4</v>
      </c>
      <c r="AZ1076" s="320">
        <v>4</v>
      </c>
      <c r="BA1076" s="320">
        <v>4</v>
      </c>
      <c r="BB1076" s="320">
        <v>4</v>
      </c>
      <c r="BC1076" s="320"/>
      <c r="BD1076" s="320" t="s">
        <v>22</v>
      </c>
      <c r="BE1076" s="320" t="s">
        <v>22</v>
      </c>
      <c r="BF1076" s="320"/>
      <c r="BG1076" s="320"/>
      <c r="BH1076" s="320">
        <v>3</v>
      </c>
      <c r="BI1076" s="320">
        <v>3</v>
      </c>
      <c r="BJ1076" s="320"/>
      <c r="BK1076" s="320">
        <v>4</v>
      </c>
      <c r="BL1076" s="320">
        <v>4</v>
      </c>
      <c r="BM1076" s="320"/>
      <c r="BN1076" s="320"/>
      <c r="BO1076" s="381">
        <v>43497.536053240743</v>
      </c>
    </row>
    <row r="1077" spans="1:67" ht="15" x14ac:dyDescent="0.25">
      <c r="A1077" s="244" t="str">
        <f>IFERROR(LOOKUP(H1077,BLIOTECAS!$D$2:$D$30,BLIOTECAS!$C$2:$C$30),"N/C")</f>
        <v>F. Geografía e Historia</v>
      </c>
      <c r="B1077" s="243" t="str">
        <f>IFERROR(LOOKUP(H1077,BLIOTECAS!$D$2:$D$29,BLIOTECAS!$E$2:$E$29),"N/C")</f>
        <v>Humanidades</v>
      </c>
      <c r="C1077" s="243">
        <f>LOOKUP(H1077,BLIOTECAS!$D$2:$D$30,BLIOTECAS!$F$2:$F$30)</f>
        <v>1</v>
      </c>
      <c r="D1077" s="320">
        <v>1095</v>
      </c>
      <c r="E1077" s="320"/>
      <c r="F1077" s="320"/>
      <c r="G1077" s="320">
        <v>1</v>
      </c>
      <c r="H1077" s="320">
        <v>16</v>
      </c>
      <c r="I1077" s="320"/>
      <c r="J1077" s="320">
        <v>3</v>
      </c>
      <c r="K1077" s="320">
        <v>3</v>
      </c>
      <c r="L1077" s="320"/>
      <c r="M1077" s="320">
        <v>16</v>
      </c>
      <c r="N1077" s="320">
        <v>29</v>
      </c>
      <c r="O1077" s="320"/>
      <c r="P1077" s="320"/>
      <c r="Q1077" s="320"/>
      <c r="R1077" s="320"/>
      <c r="S1077" s="320">
        <v>5</v>
      </c>
      <c r="T1077" s="320">
        <v>5</v>
      </c>
      <c r="U1077" s="320">
        <v>4</v>
      </c>
      <c r="V1077" s="320">
        <v>4</v>
      </c>
      <c r="W1077" s="320">
        <v>1</v>
      </c>
      <c r="X1077" s="320"/>
      <c r="Y1077" s="320"/>
      <c r="Z1077" s="320"/>
      <c r="AA1077" s="320"/>
      <c r="AB1077" s="320"/>
      <c r="AC1077" s="320"/>
      <c r="AD1077" s="320">
        <v>5</v>
      </c>
      <c r="AE1077" s="320">
        <v>4</v>
      </c>
      <c r="AF1077" s="320">
        <v>4</v>
      </c>
      <c r="AG1077" s="320">
        <v>4</v>
      </c>
      <c r="AH1077" s="320">
        <v>3</v>
      </c>
      <c r="AI1077" s="320">
        <v>5</v>
      </c>
      <c r="AJ1077" s="320">
        <v>3</v>
      </c>
      <c r="AK1077" s="320">
        <v>4</v>
      </c>
      <c r="AL1077" s="320">
        <v>5</v>
      </c>
      <c r="AM1077" s="320">
        <v>5</v>
      </c>
      <c r="AN1077" s="320">
        <v>5</v>
      </c>
      <c r="AO1077" s="320">
        <v>5</v>
      </c>
      <c r="AP1077" s="320">
        <v>5</v>
      </c>
      <c r="AQ1077" s="320">
        <v>5</v>
      </c>
      <c r="AR1077" s="320">
        <v>4</v>
      </c>
      <c r="AS1077" s="320">
        <v>5</v>
      </c>
      <c r="AT1077" s="320" t="s">
        <v>356</v>
      </c>
      <c r="AU1077" s="320">
        <v>1</v>
      </c>
      <c r="AV1077" s="320"/>
      <c r="AW1077" s="320">
        <v>5</v>
      </c>
      <c r="AX1077" s="320">
        <v>5</v>
      </c>
      <c r="AY1077" s="320">
        <v>4</v>
      </c>
      <c r="AZ1077" s="320">
        <v>5</v>
      </c>
      <c r="BA1077" s="320">
        <v>5</v>
      </c>
      <c r="BB1077" s="320">
        <v>5</v>
      </c>
      <c r="BC1077" s="320"/>
      <c r="BD1077" s="320" t="s">
        <v>356</v>
      </c>
      <c r="BE1077" s="320" t="s">
        <v>22</v>
      </c>
      <c r="BF1077" s="320"/>
      <c r="BG1077" s="320"/>
      <c r="BH1077" s="320">
        <v>5</v>
      </c>
      <c r="BI1077" s="320">
        <v>5</v>
      </c>
      <c r="BJ1077" s="320"/>
      <c r="BK1077" s="320">
        <v>5</v>
      </c>
      <c r="BL1077" s="320">
        <v>4</v>
      </c>
      <c r="BM1077" s="320"/>
      <c r="BN1077" s="320"/>
      <c r="BO1077" s="381">
        <v>43497.536307870374</v>
      </c>
    </row>
    <row r="1078" spans="1:67" ht="15" x14ac:dyDescent="0.25">
      <c r="A1078" s="244" t="str">
        <f>IFERROR(LOOKUP(H1078,BLIOTECAS!$D$2:$D$30,BLIOTECAS!$C$2:$C$30),"N/C")</f>
        <v>F. Farmacia</v>
      </c>
      <c r="B1078" s="243" t="str">
        <f>IFERROR(LOOKUP(H1078,BLIOTECAS!$D$2:$D$29,BLIOTECAS!$E$2:$E$29),"N/C")</f>
        <v>Ciencias de la Salud</v>
      </c>
      <c r="C1078" s="243">
        <f>LOOKUP(H1078,BLIOTECAS!$D$2:$D$30,BLIOTECAS!$F$2:$F$30)</f>
        <v>4</v>
      </c>
      <c r="D1078" s="320">
        <v>1096</v>
      </c>
      <c r="E1078" s="320"/>
      <c r="F1078" s="320"/>
      <c r="G1078" s="320">
        <v>3</v>
      </c>
      <c r="H1078" s="320">
        <v>13</v>
      </c>
      <c r="I1078" s="320"/>
      <c r="J1078" s="320">
        <v>3</v>
      </c>
      <c r="K1078" s="320">
        <v>4</v>
      </c>
      <c r="L1078" s="320"/>
      <c r="M1078" s="320">
        <v>13</v>
      </c>
      <c r="N1078" s="320"/>
      <c r="O1078" s="320"/>
      <c r="P1078" s="320"/>
      <c r="Q1078" s="320"/>
      <c r="R1078" s="320"/>
      <c r="S1078" s="320">
        <v>4</v>
      </c>
      <c r="T1078" s="320">
        <v>4</v>
      </c>
      <c r="U1078" s="320">
        <v>4</v>
      </c>
      <c r="V1078" s="320">
        <v>4</v>
      </c>
      <c r="W1078" s="320">
        <v>1</v>
      </c>
      <c r="X1078" s="320"/>
      <c r="Y1078" s="320"/>
      <c r="Z1078" s="320"/>
      <c r="AA1078" s="320"/>
      <c r="AB1078" s="320"/>
      <c r="AC1078" s="320"/>
      <c r="AD1078" s="320">
        <v>4</v>
      </c>
      <c r="AE1078" s="320">
        <v>4</v>
      </c>
      <c r="AF1078" s="320">
        <v>2</v>
      </c>
      <c r="AG1078" s="320">
        <v>1</v>
      </c>
      <c r="AH1078" s="320">
        <v>1</v>
      </c>
      <c r="AI1078" s="320">
        <v>3</v>
      </c>
      <c r="AJ1078" s="320">
        <v>1</v>
      </c>
      <c r="AK1078" s="320">
        <v>2</v>
      </c>
      <c r="AL1078" s="320">
        <v>3</v>
      </c>
      <c r="AM1078" s="320">
        <v>4</v>
      </c>
      <c r="AN1078" s="320">
        <v>4</v>
      </c>
      <c r="AO1078" s="320">
        <v>4</v>
      </c>
      <c r="AP1078" s="320">
        <v>5</v>
      </c>
      <c r="AQ1078" s="320">
        <v>2</v>
      </c>
      <c r="AR1078" s="320">
        <v>3</v>
      </c>
      <c r="AS1078" s="320">
        <v>3</v>
      </c>
      <c r="AT1078" s="320" t="s">
        <v>356</v>
      </c>
      <c r="AU1078" s="320">
        <v>3</v>
      </c>
      <c r="AV1078" s="320"/>
      <c r="AW1078" s="320">
        <v>5</v>
      </c>
      <c r="AX1078" s="320">
        <v>4</v>
      </c>
      <c r="AY1078" s="320">
        <v>4</v>
      </c>
      <c r="AZ1078" s="320">
        <v>4</v>
      </c>
      <c r="BA1078" s="320">
        <v>4</v>
      </c>
      <c r="BB1078" s="320">
        <v>4</v>
      </c>
      <c r="BC1078" s="320"/>
      <c r="BD1078" s="320" t="s">
        <v>356</v>
      </c>
      <c r="BE1078" s="320" t="s">
        <v>22</v>
      </c>
      <c r="BF1078" s="320"/>
      <c r="BG1078" s="320"/>
      <c r="BH1078" s="320">
        <v>5</v>
      </c>
      <c r="BI1078" s="320">
        <v>5</v>
      </c>
      <c r="BJ1078" s="320"/>
      <c r="BK1078" s="320">
        <v>4</v>
      </c>
      <c r="BL1078" s="320">
        <v>3</v>
      </c>
      <c r="BM1078" s="320"/>
      <c r="BN1078" s="320"/>
      <c r="BO1078" s="381">
        <v>43497.536354166667</v>
      </c>
    </row>
    <row r="1079" spans="1:67" ht="15" x14ac:dyDescent="0.25">
      <c r="A1079" s="244" t="str">
        <f>IFERROR(LOOKUP(H1079,BLIOTECAS!$D$2:$D$30,BLIOTECAS!$C$2:$C$30),"N/C")</f>
        <v>F. Informática</v>
      </c>
      <c r="B1079" s="243" t="str">
        <f>IFERROR(LOOKUP(H1079,BLIOTECAS!$D$2:$D$29,BLIOTECAS!$E$2:$E$29),"N/C")</f>
        <v>Ciencias Experimentales</v>
      </c>
      <c r="C1079" s="243">
        <f>LOOKUP(H1079,BLIOTECAS!$D$2:$D$30,BLIOTECAS!$F$2:$F$30)</f>
        <v>2</v>
      </c>
      <c r="D1079" s="320">
        <v>1097</v>
      </c>
      <c r="E1079" s="320"/>
      <c r="F1079" s="320"/>
      <c r="G1079" s="320">
        <v>1</v>
      </c>
      <c r="H1079" s="320">
        <v>17</v>
      </c>
      <c r="I1079" s="320"/>
      <c r="J1079" s="320">
        <v>3</v>
      </c>
      <c r="K1079" s="320">
        <v>1</v>
      </c>
      <c r="L1079" s="320"/>
      <c r="M1079" s="320">
        <v>17</v>
      </c>
      <c r="N1079" s="320"/>
      <c r="O1079" s="320"/>
      <c r="P1079" s="320" t="s">
        <v>917</v>
      </c>
      <c r="Q1079" s="320"/>
      <c r="R1079" s="320"/>
      <c r="S1079" s="320">
        <v>4</v>
      </c>
      <c r="T1079" s="320">
        <v>4</v>
      </c>
      <c r="U1079" s="320">
        <v>4</v>
      </c>
      <c r="V1079" s="320">
        <v>3</v>
      </c>
      <c r="W1079" s="320"/>
      <c r="X1079" s="320">
        <v>2</v>
      </c>
      <c r="Y1079" s="320">
        <v>3</v>
      </c>
      <c r="Z1079" s="320"/>
      <c r="AA1079" s="320"/>
      <c r="AB1079" s="320"/>
      <c r="AC1079" s="320"/>
      <c r="AD1079" s="320">
        <v>3</v>
      </c>
      <c r="AE1079" s="320">
        <v>1</v>
      </c>
      <c r="AF1079" s="320">
        <v>1</v>
      </c>
      <c r="AG1079" s="320">
        <v>1</v>
      </c>
      <c r="AH1079" s="320">
        <v>4</v>
      </c>
      <c r="AI1079" s="320">
        <v>5</v>
      </c>
      <c r="AJ1079" s="320">
        <v>5</v>
      </c>
      <c r="AK1079" s="320">
        <v>1</v>
      </c>
      <c r="AL1079" s="320">
        <v>1</v>
      </c>
      <c r="AM1079" s="320">
        <v>3</v>
      </c>
      <c r="AN1079" s="320">
        <v>3</v>
      </c>
      <c r="AO1079" s="320">
        <v>3</v>
      </c>
      <c r="AP1079" s="320">
        <v>3</v>
      </c>
      <c r="AQ1079" s="320">
        <v>4</v>
      </c>
      <c r="AR1079" s="320">
        <v>3</v>
      </c>
      <c r="AS1079" s="320">
        <v>3</v>
      </c>
      <c r="AT1079" s="320" t="s">
        <v>22</v>
      </c>
      <c r="AU1079" s="320">
        <v>3</v>
      </c>
      <c r="AV1079" s="320"/>
      <c r="AW1079" s="320">
        <v>4</v>
      </c>
      <c r="AX1079" s="320">
        <v>2</v>
      </c>
      <c r="AY1079" s="320">
        <v>4</v>
      </c>
      <c r="AZ1079" s="320">
        <v>4</v>
      </c>
      <c r="BA1079" s="320">
        <v>4</v>
      </c>
      <c r="BB1079" s="320">
        <v>4</v>
      </c>
      <c r="BC1079" s="320"/>
      <c r="BD1079" s="320" t="s">
        <v>22</v>
      </c>
      <c r="BE1079" s="320" t="s">
        <v>356</v>
      </c>
      <c r="BF1079" s="320">
        <v>4</v>
      </c>
      <c r="BG1079" s="320"/>
      <c r="BH1079" s="320">
        <v>4</v>
      </c>
      <c r="BI1079" s="320">
        <v>4</v>
      </c>
      <c r="BJ1079" s="320"/>
      <c r="BK1079" s="320">
        <v>4</v>
      </c>
      <c r="BL1079" s="320">
        <v>3</v>
      </c>
      <c r="BM1079" s="320"/>
      <c r="BN1079" s="320"/>
      <c r="BO1079" s="381">
        <v>43497.536562499998</v>
      </c>
    </row>
    <row r="1080" spans="1:67" ht="15" x14ac:dyDescent="0.25">
      <c r="A1080" s="244" t="str">
        <f>IFERROR(LOOKUP(H1080,BLIOTECAS!$D$2:$D$30,BLIOTECAS!$C$2:$C$30),"N/C")</f>
        <v>F. Ciencias Biológicas</v>
      </c>
      <c r="B1080" s="243" t="str">
        <f>IFERROR(LOOKUP(H1080,BLIOTECAS!$D$2:$D$29,BLIOTECAS!$E$2:$E$29),"N/C")</f>
        <v>Ciencias Experimentales</v>
      </c>
      <c r="C1080" s="243">
        <f>LOOKUP(H1080,BLIOTECAS!$D$2:$D$30,BLIOTECAS!$F$2:$F$30)</f>
        <v>2</v>
      </c>
      <c r="D1080" s="320">
        <v>1098</v>
      </c>
      <c r="E1080" s="320"/>
      <c r="F1080" s="320"/>
      <c r="G1080" s="320">
        <v>1</v>
      </c>
      <c r="H1080" s="320">
        <v>2</v>
      </c>
      <c r="I1080" s="320"/>
      <c r="J1080" s="320">
        <v>2</v>
      </c>
      <c r="K1080" s="320">
        <v>1</v>
      </c>
      <c r="L1080" s="320"/>
      <c r="M1080" s="320">
        <v>2</v>
      </c>
      <c r="N1080" s="320">
        <v>7</v>
      </c>
      <c r="O1080" s="320">
        <v>29</v>
      </c>
      <c r="P1080" s="320"/>
      <c r="Q1080" s="320"/>
      <c r="R1080" s="320"/>
      <c r="S1080" s="320">
        <v>2</v>
      </c>
      <c r="T1080" s="320">
        <v>4</v>
      </c>
      <c r="U1080" s="320">
        <v>1</v>
      </c>
      <c r="V1080" s="320">
        <v>2</v>
      </c>
      <c r="W1080" s="320">
        <v>1</v>
      </c>
      <c r="X1080" s="320"/>
      <c r="Y1080" s="320"/>
      <c r="Z1080" s="320"/>
      <c r="AA1080" s="320"/>
      <c r="AB1080" s="320"/>
      <c r="AC1080" s="320"/>
      <c r="AD1080" s="320">
        <v>3</v>
      </c>
      <c r="AE1080" s="320">
        <v>1</v>
      </c>
      <c r="AF1080" s="320">
        <v>1</v>
      </c>
      <c r="AG1080" s="320">
        <v>1</v>
      </c>
      <c r="AH1080" s="320">
        <v>5</v>
      </c>
      <c r="AI1080" s="320">
        <v>5</v>
      </c>
      <c r="AJ1080" s="320">
        <v>5</v>
      </c>
      <c r="AK1080" s="320">
        <v>2</v>
      </c>
      <c r="AL1080" s="320">
        <v>3</v>
      </c>
      <c r="AM1080" s="320">
        <v>3</v>
      </c>
      <c r="AN1080" s="320">
        <v>3</v>
      </c>
      <c r="AO1080" s="320">
        <v>1</v>
      </c>
      <c r="AP1080" s="320">
        <v>1</v>
      </c>
      <c r="AQ1080" s="320">
        <v>2</v>
      </c>
      <c r="AR1080" s="320">
        <v>3</v>
      </c>
      <c r="AS1080" s="320">
        <v>4</v>
      </c>
      <c r="AT1080" s="320" t="s">
        <v>22</v>
      </c>
      <c r="AU1080" s="320">
        <v>2</v>
      </c>
      <c r="AV1080" s="320"/>
      <c r="AW1080" s="320">
        <v>3</v>
      </c>
      <c r="AX1080" s="320">
        <v>2</v>
      </c>
      <c r="AY1080" s="320">
        <v>2</v>
      </c>
      <c r="AZ1080" s="320">
        <v>4</v>
      </c>
      <c r="BA1080" s="320">
        <v>3</v>
      </c>
      <c r="BB1080" s="320">
        <v>3</v>
      </c>
      <c r="BC1080" s="320"/>
      <c r="BD1080" s="320" t="s">
        <v>22</v>
      </c>
      <c r="BE1080" s="320" t="s">
        <v>22</v>
      </c>
      <c r="BF1080" s="320"/>
      <c r="BG1080" s="320"/>
      <c r="BH1080" s="320">
        <v>1</v>
      </c>
      <c r="BI1080" s="320">
        <v>1</v>
      </c>
      <c r="BJ1080" s="320"/>
      <c r="BK1080" s="320">
        <v>2</v>
      </c>
      <c r="BL1080" s="320">
        <v>3</v>
      </c>
      <c r="BM1080" s="320"/>
      <c r="BN1080" s="320"/>
      <c r="BO1080" s="381">
        <v>43497.536863425928</v>
      </c>
    </row>
    <row r="1081" spans="1:67" ht="15" x14ac:dyDescent="0.25">
      <c r="A1081" s="244" t="str">
        <f>IFERROR(LOOKUP(H1081,BLIOTECAS!$D$2:$D$30,BLIOTECAS!$C$2:$C$30),"N/C")</f>
        <v>F. Ciencias Químicas</v>
      </c>
      <c r="B1081" s="243" t="str">
        <f>IFERROR(LOOKUP(H1081,BLIOTECAS!$D$2:$D$29,BLIOTECAS!$E$2:$E$29),"N/C")</f>
        <v>Ciencias Experimentales</v>
      </c>
      <c r="C1081" s="243">
        <f>LOOKUP(H1081,BLIOTECAS!$D$2:$D$30,BLIOTECAS!$F$2:$F$30)</f>
        <v>2</v>
      </c>
      <c r="D1081" s="320">
        <v>1099</v>
      </c>
      <c r="E1081" s="320"/>
      <c r="F1081" s="320"/>
      <c r="G1081" s="320">
        <v>1</v>
      </c>
      <c r="H1081" s="320">
        <v>10</v>
      </c>
      <c r="I1081" s="320"/>
      <c r="J1081" s="320">
        <v>5</v>
      </c>
      <c r="K1081" s="320">
        <v>3</v>
      </c>
      <c r="L1081" s="320"/>
      <c r="M1081" s="320">
        <v>10</v>
      </c>
      <c r="N1081" s="320">
        <v>2</v>
      </c>
      <c r="O1081" s="320">
        <v>18</v>
      </c>
      <c r="P1081" s="320" t="s">
        <v>918</v>
      </c>
      <c r="Q1081" s="320"/>
      <c r="R1081" s="320"/>
      <c r="S1081" s="320">
        <v>2</v>
      </c>
      <c r="T1081" s="320">
        <v>3</v>
      </c>
      <c r="U1081" s="320">
        <v>4</v>
      </c>
      <c r="V1081" s="320">
        <v>4</v>
      </c>
      <c r="W1081" s="320"/>
      <c r="X1081" s="320">
        <v>2</v>
      </c>
      <c r="Y1081" s="320">
        <v>3</v>
      </c>
      <c r="Z1081" s="320">
        <v>4</v>
      </c>
      <c r="AA1081" s="320">
        <v>1</v>
      </c>
      <c r="AB1081" s="320"/>
      <c r="AC1081" s="320"/>
      <c r="AD1081" s="320">
        <v>4</v>
      </c>
      <c r="AE1081" s="320">
        <v>5</v>
      </c>
      <c r="AF1081" s="320">
        <v>2</v>
      </c>
      <c r="AG1081" s="320">
        <v>2</v>
      </c>
      <c r="AH1081" s="320">
        <v>5</v>
      </c>
      <c r="AI1081" s="320">
        <v>3</v>
      </c>
      <c r="AJ1081" s="320">
        <v>5</v>
      </c>
      <c r="AK1081" s="320">
        <v>1</v>
      </c>
      <c r="AL1081" s="320">
        <v>4</v>
      </c>
      <c r="AM1081" s="320">
        <v>3</v>
      </c>
      <c r="AN1081" s="320">
        <v>2</v>
      </c>
      <c r="AO1081" s="320">
        <v>2</v>
      </c>
      <c r="AP1081" s="320">
        <v>4</v>
      </c>
      <c r="AQ1081" s="320">
        <v>2</v>
      </c>
      <c r="AR1081" s="320">
        <v>4</v>
      </c>
      <c r="AS1081" s="320">
        <v>4</v>
      </c>
      <c r="AT1081" s="320" t="s">
        <v>22</v>
      </c>
      <c r="AU1081" s="320">
        <v>2</v>
      </c>
      <c r="AV1081" s="320"/>
      <c r="AW1081" s="320">
        <v>5</v>
      </c>
      <c r="AX1081" s="320">
        <v>5</v>
      </c>
      <c r="AY1081" s="320">
        <v>5</v>
      </c>
      <c r="AZ1081" s="320">
        <v>5</v>
      </c>
      <c r="BA1081" s="320">
        <v>4</v>
      </c>
      <c r="BB1081" s="320">
        <v>5</v>
      </c>
      <c r="BC1081" s="320"/>
      <c r="BD1081" s="320" t="s">
        <v>22</v>
      </c>
      <c r="BE1081" s="320" t="s">
        <v>22</v>
      </c>
      <c r="BF1081" s="320"/>
      <c r="BG1081" s="320"/>
      <c r="BH1081" s="320">
        <v>4</v>
      </c>
      <c r="BI1081" s="320">
        <v>3</v>
      </c>
      <c r="BJ1081" s="320"/>
      <c r="BK1081" s="320">
        <v>4</v>
      </c>
      <c r="BL1081" s="320">
        <v>4</v>
      </c>
      <c r="BM1081" s="320"/>
      <c r="BN1081" s="320" t="s">
        <v>339</v>
      </c>
      <c r="BO1081" s="381">
        <v>43497.536863425928</v>
      </c>
    </row>
    <row r="1082" spans="1:67" ht="15" x14ac:dyDescent="0.25">
      <c r="A1082" s="244" t="str">
        <f>IFERROR(LOOKUP(H1082,BLIOTECAS!$D$2:$D$30,BLIOTECAS!$C$2:$C$30),"N/C")</f>
        <v>F. Odontología</v>
      </c>
      <c r="B1082" s="243" t="str">
        <f>IFERROR(LOOKUP(H1082,BLIOTECAS!$D$2:$D$29,BLIOTECAS!$E$2:$E$29),"N/C")</f>
        <v>Ciencias de la Salud</v>
      </c>
      <c r="C1082" s="243">
        <f>LOOKUP(H1082,BLIOTECAS!$D$2:$D$30,BLIOTECAS!$F$2:$F$30)</f>
        <v>4</v>
      </c>
      <c r="D1082" s="320">
        <v>1100</v>
      </c>
      <c r="E1082" s="320"/>
      <c r="F1082" s="320"/>
      <c r="G1082" s="320">
        <v>1</v>
      </c>
      <c r="H1082" s="320">
        <v>19</v>
      </c>
      <c r="I1082" s="320"/>
      <c r="J1082" s="320">
        <v>5</v>
      </c>
      <c r="K1082" s="320">
        <v>4</v>
      </c>
      <c r="L1082" s="320"/>
      <c r="M1082" s="320">
        <v>19</v>
      </c>
      <c r="N1082" s="320">
        <v>19</v>
      </c>
      <c r="O1082" s="320">
        <v>19</v>
      </c>
      <c r="P1082" s="320"/>
      <c r="Q1082" s="320"/>
      <c r="R1082" s="320"/>
      <c r="S1082" s="320">
        <v>4</v>
      </c>
      <c r="T1082" s="320">
        <v>3</v>
      </c>
      <c r="U1082" s="320">
        <v>5</v>
      </c>
      <c r="V1082" s="320">
        <v>4</v>
      </c>
      <c r="W1082" s="320"/>
      <c r="X1082" s="320">
        <v>2</v>
      </c>
      <c r="Y1082" s="320"/>
      <c r="Z1082" s="320"/>
      <c r="AA1082" s="320"/>
      <c r="AB1082" s="320"/>
      <c r="AC1082" s="320"/>
      <c r="AD1082" s="320">
        <v>3</v>
      </c>
      <c r="AE1082" s="320">
        <v>4</v>
      </c>
      <c r="AF1082" s="320">
        <v>4</v>
      </c>
      <c r="AG1082" s="320">
        <v>2</v>
      </c>
      <c r="AH1082" s="320">
        <v>4</v>
      </c>
      <c r="AI1082" s="320">
        <v>1</v>
      </c>
      <c r="AJ1082" s="320">
        <v>5</v>
      </c>
      <c r="AK1082" s="320">
        <v>1</v>
      </c>
      <c r="AL1082" s="320">
        <v>4</v>
      </c>
      <c r="AM1082" s="320">
        <v>4</v>
      </c>
      <c r="AN1082" s="320">
        <v>4</v>
      </c>
      <c r="AO1082" s="320">
        <v>5</v>
      </c>
      <c r="AP1082" s="320">
        <v>5</v>
      </c>
      <c r="AQ1082" s="320">
        <v>5</v>
      </c>
      <c r="AR1082" s="320">
        <v>2</v>
      </c>
      <c r="AS1082" s="320">
        <v>4</v>
      </c>
      <c r="AT1082" s="320" t="s">
        <v>356</v>
      </c>
      <c r="AU1082" s="320">
        <v>5</v>
      </c>
      <c r="AV1082" s="320"/>
      <c r="AW1082" s="320">
        <v>5</v>
      </c>
      <c r="AX1082" s="320">
        <v>5</v>
      </c>
      <c r="AY1082" s="320">
        <v>5</v>
      </c>
      <c r="AZ1082" s="320">
        <v>5</v>
      </c>
      <c r="BA1082" s="320">
        <v>5</v>
      </c>
      <c r="BB1082" s="320">
        <v>5</v>
      </c>
      <c r="BC1082" s="320"/>
      <c r="BD1082" s="320" t="s">
        <v>356</v>
      </c>
      <c r="BE1082" s="320" t="s">
        <v>356</v>
      </c>
      <c r="BF1082" s="320">
        <v>4</v>
      </c>
      <c r="BG1082" s="320"/>
      <c r="BH1082" s="320">
        <v>5</v>
      </c>
      <c r="BI1082" s="320">
        <v>5</v>
      </c>
      <c r="BJ1082" s="320"/>
      <c r="BK1082" s="320">
        <v>4</v>
      </c>
      <c r="BL1082" s="320">
        <v>4</v>
      </c>
      <c r="BM1082" s="320"/>
      <c r="BN1082" s="320" t="s">
        <v>919</v>
      </c>
      <c r="BO1082" s="381">
        <v>43497.537002314813</v>
      </c>
    </row>
    <row r="1083" spans="1:67" ht="15" x14ac:dyDescent="0.25">
      <c r="A1083" s="244" t="str">
        <f>IFERROR(LOOKUP(H1083,BLIOTECAS!$D$2:$D$30,BLIOTECAS!$C$2:$C$30),"N/C")</f>
        <v>F. Trabajo Social</v>
      </c>
      <c r="B1083" s="243" t="str">
        <f>IFERROR(LOOKUP(H1083,BLIOTECAS!$D$2:$D$29,BLIOTECAS!$E$2:$E$29),"N/C")</f>
        <v>Ciencias Sociales</v>
      </c>
      <c r="C1083" s="243">
        <f>LOOKUP(H1083,BLIOTECAS!$D$2:$D$30,BLIOTECAS!$F$2:$F$30)</f>
        <v>3</v>
      </c>
      <c r="D1083" s="320">
        <v>1101</v>
      </c>
      <c r="E1083" s="320"/>
      <c r="F1083" s="320"/>
      <c r="G1083" s="320">
        <v>1</v>
      </c>
      <c r="H1083" s="320">
        <v>26</v>
      </c>
      <c r="I1083" s="320"/>
      <c r="J1083" s="320">
        <v>3</v>
      </c>
      <c r="K1083" s="320">
        <v>3</v>
      </c>
      <c r="L1083" s="320"/>
      <c r="M1083" s="320">
        <v>26</v>
      </c>
      <c r="N1083" s="320">
        <v>9</v>
      </c>
      <c r="O1083" s="320">
        <v>20</v>
      </c>
      <c r="P1083" s="320"/>
      <c r="Q1083" s="320"/>
      <c r="R1083" s="320"/>
      <c r="S1083" s="320">
        <v>5</v>
      </c>
      <c r="T1083" s="320">
        <v>4</v>
      </c>
      <c r="U1083" s="320">
        <v>3</v>
      </c>
      <c r="V1083" s="320">
        <v>3</v>
      </c>
      <c r="W1083" s="320">
        <v>1</v>
      </c>
      <c r="X1083" s="320"/>
      <c r="Y1083" s="320"/>
      <c r="Z1083" s="320"/>
      <c r="AA1083" s="320"/>
      <c r="AB1083" s="320"/>
      <c r="AC1083" s="320"/>
      <c r="AD1083" s="320">
        <v>4</v>
      </c>
      <c r="AE1083" s="320">
        <v>1</v>
      </c>
      <c r="AF1083" s="320">
        <v>1</v>
      </c>
      <c r="AG1083" s="320">
        <v>3</v>
      </c>
      <c r="AH1083" s="320">
        <v>5</v>
      </c>
      <c r="AI1083" s="320">
        <v>4</v>
      </c>
      <c r="AJ1083" s="320">
        <v>5</v>
      </c>
      <c r="AK1083" s="320">
        <v>3</v>
      </c>
      <c r="AL1083" s="320">
        <v>5</v>
      </c>
      <c r="AM1083" s="320">
        <v>3</v>
      </c>
      <c r="AN1083" s="320">
        <v>4</v>
      </c>
      <c r="AO1083" s="320">
        <v>4</v>
      </c>
      <c r="AP1083" s="320">
        <v>3</v>
      </c>
      <c r="AQ1083" s="320">
        <v>4</v>
      </c>
      <c r="AR1083" s="320">
        <v>3</v>
      </c>
      <c r="AS1083" s="320">
        <v>5</v>
      </c>
      <c r="AT1083" s="320" t="s">
        <v>22</v>
      </c>
      <c r="AU1083" s="320">
        <v>4</v>
      </c>
      <c r="AV1083" s="320"/>
      <c r="AW1083" s="320">
        <v>4</v>
      </c>
      <c r="AX1083" s="320">
        <v>4</v>
      </c>
      <c r="AY1083" s="320">
        <v>4</v>
      </c>
      <c r="AZ1083" s="320">
        <v>5</v>
      </c>
      <c r="BA1083" s="320">
        <v>5</v>
      </c>
      <c r="BB1083" s="320">
        <v>4</v>
      </c>
      <c r="BC1083" s="320"/>
      <c r="BD1083" s="320" t="s">
        <v>22</v>
      </c>
      <c r="BE1083" s="320" t="s">
        <v>22</v>
      </c>
      <c r="BF1083" s="320"/>
      <c r="BG1083" s="320"/>
      <c r="BH1083" s="320">
        <v>4</v>
      </c>
      <c r="BI1083" s="320">
        <v>5</v>
      </c>
      <c r="BJ1083" s="320"/>
      <c r="BK1083" s="320">
        <v>4</v>
      </c>
      <c r="BL1083" s="320">
        <v>4</v>
      </c>
      <c r="BM1083" s="320"/>
      <c r="BN1083" s="320"/>
      <c r="BO1083" s="381">
        <v>43497.537210648145</v>
      </c>
    </row>
    <row r="1084" spans="1:67" ht="15" x14ac:dyDescent="0.25">
      <c r="A1084" s="244" t="str">
        <f>IFERROR(LOOKUP(H1084,BLIOTECAS!$D$2:$D$30,BLIOTECAS!$C$2:$C$30),"N/C")</f>
        <v>F. Medicina</v>
      </c>
      <c r="B1084" s="243" t="str">
        <f>IFERROR(LOOKUP(H1084,BLIOTECAS!$D$2:$D$29,BLIOTECAS!$E$2:$E$29),"N/C")</f>
        <v>Ciencias de la Salud</v>
      </c>
      <c r="C1084" s="243">
        <f>LOOKUP(H1084,BLIOTECAS!$D$2:$D$30,BLIOTECAS!$F$2:$F$30)</f>
        <v>4</v>
      </c>
      <c r="D1084" s="320">
        <v>1102</v>
      </c>
      <c r="E1084" s="320"/>
      <c r="F1084" s="320"/>
      <c r="G1084" s="320">
        <v>2</v>
      </c>
      <c r="H1084" s="320">
        <v>18</v>
      </c>
      <c r="I1084" s="320"/>
      <c r="J1084" s="320">
        <v>3</v>
      </c>
      <c r="K1084" s="320">
        <v>5</v>
      </c>
      <c r="L1084" s="320"/>
      <c r="M1084" s="320">
        <v>18</v>
      </c>
      <c r="N1084" s="320">
        <v>13</v>
      </c>
      <c r="O1084" s="320">
        <v>29</v>
      </c>
      <c r="P1084" s="320"/>
      <c r="Q1084" s="320"/>
      <c r="R1084" s="320"/>
      <c r="S1084" s="320">
        <v>4</v>
      </c>
      <c r="T1084" s="320">
        <v>3</v>
      </c>
      <c r="U1084" s="320">
        <v>3</v>
      </c>
      <c r="V1084" s="320">
        <v>3</v>
      </c>
      <c r="W1084" s="320"/>
      <c r="X1084" s="320"/>
      <c r="Y1084" s="320">
        <v>3</v>
      </c>
      <c r="Z1084" s="320">
        <v>4</v>
      </c>
      <c r="AA1084" s="320">
        <v>23</v>
      </c>
      <c r="AB1084" s="320"/>
      <c r="AC1084" s="320"/>
      <c r="AD1084" s="320">
        <v>5</v>
      </c>
      <c r="AE1084" s="320">
        <v>5</v>
      </c>
      <c r="AF1084" s="320">
        <v>3</v>
      </c>
      <c r="AG1084" s="320">
        <v>3</v>
      </c>
      <c r="AH1084" s="320">
        <v>4</v>
      </c>
      <c r="AI1084" s="320">
        <v>4</v>
      </c>
      <c r="AJ1084" s="320">
        <v>1</v>
      </c>
      <c r="AK1084" s="320">
        <v>1</v>
      </c>
      <c r="AL1084" s="320">
        <v>4</v>
      </c>
      <c r="AM1084" s="320">
        <v>4</v>
      </c>
      <c r="AN1084" s="320">
        <v>3</v>
      </c>
      <c r="AO1084" s="320">
        <v>5</v>
      </c>
      <c r="AP1084" s="320">
        <v>5</v>
      </c>
      <c r="AQ1084" s="320">
        <v>4</v>
      </c>
      <c r="AR1084" s="320">
        <v>3</v>
      </c>
      <c r="AS1084" s="320">
        <v>3</v>
      </c>
      <c r="AT1084" s="320" t="s">
        <v>22</v>
      </c>
      <c r="AU1084" s="320">
        <v>3</v>
      </c>
      <c r="AV1084" s="320"/>
      <c r="AW1084" s="320">
        <v>5</v>
      </c>
      <c r="AX1084" s="320">
        <v>5</v>
      </c>
      <c r="AY1084" s="320">
        <v>5</v>
      </c>
      <c r="AZ1084" s="320">
        <v>5</v>
      </c>
      <c r="BA1084" s="320">
        <v>5</v>
      </c>
      <c r="BB1084" s="320">
        <v>5</v>
      </c>
      <c r="BC1084" s="320"/>
      <c r="BD1084" s="320" t="s">
        <v>356</v>
      </c>
      <c r="BE1084" s="320" t="s">
        <v>356</v>
      </c>
      <c r="BF1084" s="320">
        <v>4</v>
      </c>
      <c r="BG1084" s="320"/>
      <c r="BH1084" s="320">
        <v>5</v>
      </c>
      <c r="BI1084" s="320">
        <v>3</v>
      </c>
      <c r="BJ1084" s="320"/>
      <c r="BK1084" s="320">
        <v>3</v>
      </c>
      <c r="BL1084" s="320">
        <v>3</v>
      </c>
      <c r="BM1084" s="320"/>
      <c r="BN1084" s="320"/>
      <c r="BO1084" s="381">
        <v>43497.537511574075</v>
      </c>
    </row>
    <row r="1085" spans="1:67" ht="15" x14ac:dyDescent="0.25">
      <c r="A1085" s="244" t="str">
        <f>IFERROR(LOOKUP(H1085,BLIOTECAS!$D$2:$D$30,BLIOTECAS!$C$2:$C$30),"N/C")</f>
        <v>F. Derecho</v>
      </c>
      <c r="B1085" s="243" t="str">
        <f>IFERROR(LOOKUP(H1085,BLIOTECAS!$D$2:$D$29,BLIOTECAS!$E$2:$E$29),"N/C")</f>
        <v>Ciencias Sociales</v>
      </c>
      <c r="C1085" s="243">
        <f>LOOKUP(H1085,BLIOTECAS!$D$2:$D$30,BLIOTECAS!$F$2:$F$30)</f>
        <v>3</v>
      </c>
      <c r="D1085" s="320">
        <v>1103</v>
      </c>
      <c r="E1085" s="320"/>
      <c r="F1085" s="320"/>
      <c r="G1085" s="320">
        <v>1</v>
      </c>
      <c r="H1085" s="320">
        <v>11</v>
      </c>
      <c r="I1085" s="320"/>
      <c r="J1085" s="320">
        <v>3</v>
      </c>
      <c r="K1085" s="320">
        <v>4</v>
      </c>
      <c r="L1085" s="320"/>
      <c r="M1085" s="320">
        <v>29</v>
      </c>
      <c r="N1085" s="320">
        <v>11</v>
      </c>
      <c r="O1085" s="320"/>
      <c r="P1085" s="320"/>
      <c r="Q1085" s="320"/>
      <c r="R1085" s="320"/>
      <c r="S1085" s="320">
        <v>5</v>
      </c>
      <c r="T1085" s="320">
        <v>5</v>
      </c>
      <c r="U1085" s="320">
        <v>5</v>
      </c>
      <c r="V1085" s="320">
        <v>3</v>
      </c>
      <c r="W1085" s="320">
        <v>1</v>
      </c>
      <c r="X1085" s="320">
        <v>2</v>
      </c>
      <c r="Y1085" s="320"/>
      <c r="Z1085" s="320"/>
      <c r="AA1085" s="320"/>
      <c r="AB1085" s="320"/>
      <c r="AC1085" s="320"/>
      <c r="AD1085" s="320">
        <v>4</v>
      </c>
      <c r="AE1085" s="320">
        <v>1</v>
      </c>
      <c r="AF1085" s="320">
        <v>2</v>
      </c>
      <c r="AG1085" s="320">
        <v>4</v>
      </c>
      <c r="AH1085" s="320">
        <v>2</v>
      </c>
      <c r="AI1085" s="320">
        <v>1</v>
      </c>
      <c r="AJ1085" s="320">
        <v>5</v>
      </c>
      <c r="AK1085" s="320">
        <v>1</v>
      </c>
      <c r="AL1085" s="320">
        <v>4</v>
      </c>
      <c r="AM1085" s="320">
        <v>5</v>
      </c>
      <c r="AN1085" s="320">
        <v>4</v>
      </c>
      <c r="AO1085" s="320">
        <v>4</v>
      </c>
      <c r="AP1085" s="320">
        <v>5</v>
      </c>
      <c r="AQ1085" s="320">
        <v>4</v>
      </c>
      <c r="AR1085" s="320">
        <v>4</v>
      </c>
      <c r="AS1085" s="320">
        <v>5</v>
      </c>
      <c r="AT1085" s="320" t="s">
        <v>356</v>
      </c>
      <c r="AU1085" s="320">
        <v>4</v>
      </c>
      <c r="AV1085" s="320"/>
      <c r="AW1085" s="320">
        <v>5</v>
      </c>
      <c r="AX1085" s="320">
        <v>3</v>
      </c>
      <c r="AY1085" s="320">
        <v>5</v>
      </c>
      <c r="AZ1085" s="320">
        <v>4</v>
      </c>
      <c r="BA1085" s="320">
        <v>3</v>
      </c>
      <c r="BB1085" s="320">
        <v>5</v>
      </c>
      <c r="BC1085" s="320"/>
      <c r="BD1085" s="320" t="s">
        <v>356</v>
      </c>
      <c r="BE1085" s="320" t="s">
        <v>356</v>
      </c>
      <c r="BF1085" s="320">
        <v>4</v>
      </c>
      <c r="BG1085" s="320"/>
      <c r="BH1085" s="320">
        <v>5</v>
      </c>
      <c r="BI1085" s="320">
        <v>5</v>
      </c>
      <c r="BJ1085" s="320"/>
      <c r="BK1085" s="320">
        <v>5</v>
      </c>
      <c r="BL1085" s="320">
        <v>3</v>
      </c>
      <c r="BM1085" s="320"/>
      <c r="BN1085" s="320"/>
      <c r="BO1085" s="381">
        <v>43497.539155092592</v>
      </c>
    </row>
    <row r="1086" spans="1:67" ht="15" x14ac:dyDescent="0.25">
      <c r="A1086" s="244" t="str">
        <f>IFERROR(LOOKUP(H1086,BLIOTECAS!$D$2:$D$30,BLIOTECAS!$C$2:$C$30),"N/C")</f>
        <v>F. Filología</v>
      </c>
      <c r="B1086" s="243" t="str">
        <f>IFERROR(LOOKUP(H1086,BLIOTECAS!$D$2:$D$29,BLIOTECAS!$E$2:$E$29),"N/C")</f>
        <v>Humanidades</v>
      </c>
      <c r="C1086" s="243">
        <f>LOOKUP(H1086,BLIOTECAS!$D$2:$D$30,BLIOTECAS!$F$2:$F$30)</f>
        <v>1</v>
      </c>
      <c r="D1086" s="320">
        <v>1104</v>
      </c>
      <c r="E1086" s="320"/>
      <c r="F1086" s="320"/>
      <c r="G1086" s="320">
        <v>1</v>
      </c>
      <c r="H1086" s="320">
        <v>14</v>
      </c>
      <c r="I1086" s="320"/>
      <c r="J1086" s="320">
        <v>5</v>
      </c>
      <c r="K1086" s="320">
        <v>5</v>
      </c>
      <c r="L1086" s="320"/>
      <c r="M1086" s="320">
        <v>14</v>
      </c>
      <c r="N1086" s="320">
        <v>29</v>
      </c>
      <c r="O1086" s="320">
        <v>4</v>
      </c>
      <c r="P1086" s="320"/>
      <c r="Q1086" s="320"/>
      <c r="R1086" s="320"/>
      <c r="S1086" s="320">
        <v>5</v>
      </c>
      <c r="T1086" s="320">
        <v>4</v>
      </c>
      <c r="U1086" s="320">
        <v>5</v>
      </c>
      <c r="V1086" s="320">
        <v>5</v>
      </c>
      <c r="W1086" s="320"/>
      <c r="X1086" s="320"/>
      <c r="Y1086" s="320">
        <v>3</v>
      </c>
      <c r="Z1086" s="320">
        <v>4</v>
      </c>
      <c r="AA1086" s="320" t="s">
        <v>920</v>
      </c>
      <c r="AB1086" s="320"/>
      <c r="AC1086" s="320"/>
      <c r="AD1086" s="320">
        <v>5</v>
      </c>
      <c r="AE1086" s="320">
        <v>4</v>
      </c>
      <c r="AF1086" s="320">
        <v>4</v>
      </c>
      <c r="AG1086" s="320">
        <v>2</v>
      </c>
      <c r="AH1086" s="320">
        <v>5</v>
      </c>
      <c r="AI1086" s="320">
        <v>5</v>
      </c>
      <c r="AJ1086" s="320">
        <v>4</v>
      </c>
      <c r="AK1086" s="320">
        <v>4</v>
      </c>
      <c r="AL1086" s="320">
        <v>5</v>
      </c>
      <c r="AM1086" s="320">
        <v>5</v>
      </c>
      <c r="AN1086" s="320">
        <v>5</v>
      </c>
      <c r="AO1086" s="320">
        <v>5</v>
      </c>
      <c r="AP1086" s="320">
        <v>5</v>
      </c>
      <c r="AQ1086" s="320">
        <v>5</v>
      </c>
      <c r="AR1086" s="320">
        <v>5</v>
      </c>
      <c r="AS1086" s="320">
        <v>5</v>
      </c>
      <c r="AT1086" s="320" t="s">
        <v>356</v>
      </c>
      <c r="AU1086" s="320">
        <v>5</v>
      </c>
      <c r="AV1086" s="320"/>
      <c r="AW1086" s="320">
        <v>5</v>
      </c>
      <c r="AX1086" s="320">
        <v>5</v>
      </c>
      <c r="AY1086" s="320">
        <v>4</v>
      </c>
      <c r="AZ1086" s="320">
        <v>5</v>
      </c>
      <c r="BA1086" s="320">
        <v>5</v>
      </c>
      <c r="BB1086" s="320">
        <v>5</v>
      </c>
      <c r="BC1086" s="320"/>
      <c r="BD1086" s="320" t="s">
        <v>356</v>
      </c>
      <c r="BE1086" s="320" t="s">
        <v>356</v>
      </c>
      <c r="BF1086" s="320">
        <v>5</v>
      </c>
      <c r="BG1086" s="320"/>
      <c r="BH1086" s="320">
        <v>5</v>
      </c>
      <c r="BI1086" s="320">
        <v>5</v>
      </c>
      <c r="BJ1086" s="320"/>
      <c r="BK1086" s="320">
        <v>5</v>
      </c>
      <c r="BL1086" s="320">
        <v>5</v>
      </c>
      <c r="BM1086" s="320"/>
      <c r="BN1086" s="320"/>
      <c r="BO1086" s="381">
        <v>43497.539571759262</v>
      </c>
    </row>
    <row r="1087" spans="1:67" ht="15" x14ac:dyDescent="0.25">
      <c r="A1087" s="244" t="str">
        <f>IFERROR(LOOKUP(H1087,BLIOTECAS!$D$2:$D$30,BLIOTECAS!$C$2:$C$30),"N/C")</f>
        <v>F. Farmacia</v>
      </c>
      <c r="B1087" s="243" t="str">
        <f>IFERROR(LOOKUP(H1087,BLIOTECAS!$D$2:$D$29,BLIOTECAS!$E$2:$E$29),"N/C")</f>
        <v>Ciencias de la Salud</v>
      </c>
      <c r="C1087" s="243">
        <f>LOOKUP(H1087,BLIOTECAS!$D$2:$D$30,BLIOTECAS!$F$2:$F$30)</f>
        <v>4</v>
      </c>
      <c r="D1087" s="320">
        <v>1105</v>
      </c>
      <c r="E1087" s="320"/>
      <c r="F1087" s="320"/>
      <c r="G1087" s="320">
        <v>1</v>
      </c>
      <c r="H1087" s="320">
        <v>13</v>
      </c>
      <c r="I1087" s="320"/>
      <c r="J1087" s="320">
        <v>5</v>
      </c>
      <c r="K1087" s="320">
        <v>1</v>
      </c>
      <c r="L1087" s="320"/>
      <c r="M1087" s="320">
        <v>29</v>
      </c>
      <c r="N1087" s="320">
        <v>13</v>
      </c>
      <c r="O1087" s="320">
        <v>19</v>
      </c>
      <c r="P1087" s="320"/>
      <c r="Q1087" s="320"/>
      <c r="R1087" s="320"/>
      <c r="S1087" s="320">
        <v>2</v>
      </c>
      <c r="T1087" s="320">
        <v>3</v>
      </c>
      <c r="U1087" s="320">
        <v>2</v>
      </c>
      <c r="V1087" s="320">
        <v>3</v>
      </c>
      <c r="W1087" s="320"/>
      <c r="X1087" s="320"/>
      <c r="Y1087" s="320">
        <v>3</v>
      </c>
      <c r="Z1087" s="320"/>
      <c r="AA1087" s="320"/>
      <c r="AB1087" s="320"/>
      <c r="AC1087" s="320"/>
      <c r="AD1087" s="320">
        <v>2</v>
      </c>
      <c r="AE1087" s="320">
        <v>1</v>
      </c>
      <c r="AF1087" s="320">
        <v>1</v>
      </c>
      <c r="AG1087" s="320">
        <v>1</v>
      </c>
      <c r="AH1087" s="320">
        <v>5</v>
      </c>
      <c r="AI1087" s="320">
        <v>5</v>
      </c>
      <c r="AJ1087" s="320">
        <v>2</v>
      </c>
      <c r="AK1087" s="320">
        <v>1</v>
      </c>
      <c r="AL1087" s="320">
        <v>2</v>
      </c>
      <c r="AM1087" s="320">
        <v>1</v>
      </c>
      <c r="AN1087" s="320">
        <v>2</v>
      </c>
      <c r="AO1087" s="320">
        <v>2</v>
      </c>
      <c r="AP1087" s="320">
        <v>3</v>
      </c>
      <c r="AQ1087" s="320">
        <v>2</v>
      </c>
      <c r="AR1087" s="320">
        <v>2</v>
      </c>
      <c r="AS1087" s="320">
        <v>3</v>
      </c>
      <c r="AT1087" s="320" t="s">
        <v>356</v>
      </c>
      <c r="AU1087" s="320">
        <v>1</v>
      </c>
      <c r="AV1087" s="320"/>
      <c r="AW1087" s="320">
        <v>2</v>
      </c>
      <c r="AX1087" s="320">
        <v>2</v>
      </c>
      <c r="AY1087" s="320">
        <v>4</v>
      </c>
      <c r="AZ1087" s="320">
        <v>3</v>
      </c>
      <c r="BA1087" s="320">
        <v>2</v>
      </c>
      <c r="BB1087" s="320">
        <v>3</v>
      </c>
      <c r="BC1087" s="320"/>
      <c r="BD1087" s="320" t="s">
        <v>22</v>
      </c>
      <c r="BE1087" s="320" t="s">
        <v>22</v>
      </c>
      <c r="BF1087" s="320"/>
      <c r="BG1087" s="320"/>
      <c r="BH1087" s="320">
        <v>2</v>
      </c>
      <c r="BI1087" s="320">
        <v>2</v>
      </c>
      <c r="BJ1087" s="320"/>
      <c r="BK1087" s="320">
        <v>3</v>
      </c>
      <c r="BL1087" s="320">
        <v>3</v>
      </c>
      <c r="BM1087" s="320"/>
      <c r="BN1087" s="320"/>
      <c r="BO1087" s="381">
        <v>43497.54011574074</v>
      </c>
    </row>
    <row r="1088" spans="1:67" ht="15" x14ac:dyDescent="0.25">
      <c r="A1088" s="244" t="str">
        <f>IFERROR(LOOKUP(H1088,BLIOTECAS!$D$2:$D$30,BLIOTECAS!$C$2:$C$30),"N/C")</f>
        <v>F. Geografía e Historia</v>
      </c>
      <c r="B1088" s="243" t="str">
        <f>IFERROR(LOOKUP(H1088,BLIOTECAS!$D$2:$D$29,BLIOTECAS!$E$2:$E$29),"N/C")</f>
        <v>Humanidades</v>
      </c>
      <c r="C1088" s="243">
        <f>LOOKUP(H1088,BLIOTECAS!$D$2:$D$30,BLIOTECAS!$F$2:$F$30)</f>
        <v>1</v>
      </c>
      <c r="D1088" s="320">
        <v>1106</v>
      </c>
      <c r="E1088" s="320"/>
      <c r="F1088" s="320"/>
      <c r="G1088" s="320">
        <v>1</v>
      </c>
      <c r="H1088" s="320">
        <v>16</v>
      </c>
      <c r="I1088" s="320"/>
      <c r="J1088" s="320">
        <v>3</v>
      </c>
      <c r="K1088" s="320">
        <v>1</v>
      </c>
      <c r="L1088" s="320"/>
      <c r="M1088" s="320">
        <v>16</v>
      </c>
      <c r="N1088" s="320"/>
      <c r="O1088" s="320"/>
      <c r="P1088" s="320"/>
      <c r="Q1088" s="320"/>
      <c r="R1088" s="320"/>
      <c r="S1088" s="320">
        <v>3</v>
      </c>
      <c r="T1088" s="320">
        <v>4</v>
      </c>
      <c r="U1088" s="320">
        <v>4</v>
      </c>
      <c r="V1088" s="320">
        <v>4</v>
      </c>
      <c r="W1088" s="320"/>
      <c r="X1088" s="320">
        <v>2</v>
      </c>
      <c r="Y1088" s="320"/>
      <c r="Z1088" s="320">
        <v>4</v>
      </c>
      <c r="AA1088" s="320">
        <v>10</v>
      </c>
      <c r="AB1088" s="320"/>
      <c r="AC1088" s="320"/>
      <c r="AD1088" s="320">
        <v>3</v>
      </c>
      <c r="AE1088" s="320">
        <v>1</v>
      </c>
      <c r="AF1088" s="320">
        <v>1</v>
      </c>
      <c r="AG1088" s="320">
        <v>5</v>
      </c>
      <c r="AH1088" s="320">
        <v>5</v>
      </c>
      <c r="AI1088" s="320">
        <v>5</v>
      </c>
      <c r="AJ1088" s="320">
        <v>5</v>
      </c>
      <c r="AK1088" s="320">
        <v>2</v>
      </c>
      <c r="AL1088" s="320">
        <v>5</v>
      </c>
      <c r="AM1088" s="320">
        <v>4</v>
      </c>
      <c r="AN1088" s="320">
        <v>3</v>
      </c>
      <c r="AO1088" s="320">
        <v>4</v>
      </c>
      <c r="AP1088" s="320">
        <v>5</v>
      </c>
      <c r="AQ1088" s="320">
        <v>5</v>
      </c>
      <c r="AR1088" s="320">
        <v>3</v>
      </c>
      <c r="AS1088" s="320">
        <v>5</v>
      </c>
      <c r="AT1088" s="320" t="s">
        <v>22</v>
      </c>
      <c r="AU1088" s="320">
        <v>3</v>
      </c>
      <c r="AV1088" s="320"/>
      <c r="AW1088" s="320">
        <v>5</v>
      </c>
      <c r="AX1088" s="320">
        <v>4</v>
      </c>
      <c r="AY1088" s="320">
        <v>1</v>
      </c>
      <c r="AZ1088" s="320">
        <v>5</v>
      </c>
      <c r="BA1088" s="320">
        <v>5</v>
      </c>
      <c r="BB1088" s="320">
        <v>5</v>
      </c>
      <c r="BC1088" s="320"/>
      <c r="BD1088" s="320" t="s">
        <v>22</v>
      </c>
      <c r="BE1088" s="320" t="s">
        <v>22</v>
      </c>
      <c r="BF1088" s="320"/>
      <c r="BG1088" s="320"/>
      <c r="BH1088" s="320">
        <v>5</v>
      </c>
      <c r="BI1088" s="320">
        <v>5</v>
      </c>
      <c r="BJ1088" s="320"/>
      <c r="BK1088" s="320">
        <v>4</v>
      </c>
      <c r="BL1088" s="320">
        <v>3</v>
      </c>
      <c r="BM1088" s="320"/>
      <c r="BN1088" s="320"/>
      <c r="BO1088" s="381">
        <v>43497.540335648147</v>
      </c>
    </row>
    <row r="1089" spans="1:67" ht="15" x14ac:dyDescent="0.25">
      <c r="A1089" s="244" t="str">
        <f>IFERROR(LOOKUP(H1089,BLIOTECAS!$D$2:$D$30,BLIOTECAS!$C$2:$C$30),"N/C")</f>
        <v>F. Filosofía</v>
      </c>
      <c r="B1089" s="243" t="str">
        <f>IFERROR(LOOKUP(H1089,BLIOTECAS!$D$2:$D$29,BLIOTECAS!$E$2:$E$29),"N/C")</f>
        <v>Humanidades</v>
      </c>
      <c r="C1089" s="243">
        <f>LOOKUP(H1089,BLIOTECAS!$D$2:$D$30,BLIOTECAS!$F$2:$F$30)</f>
        <v>1</v>
      </c>
      <c r="D1089" s="320">
        <v>1107</v>
      </c>
      <c r="E1089" s="320"/>
      <c r="F1089" s="320"/>
      <c r="G1089" s="320">
        <v>3</v>
      </c>
      <c r="H1089" s="320">
        <v>15</v>
      </c>
      <c r="I1089" s="320"/>
      <c r="J1089" s="320">
        <v>5</v>
      </c>
      <c r="K1089" s="320">
        <v>3</v>
      </c>
      <c r="L1089" s="320"/>
      <c r="M1089" s="320">
        <v>15</v>
      </c>
      <c r="N1089" s="320">
        <v>29</v>
      </c>
      <c r="O1089" s="320">
        <v>14</v>
      </c>
      <c r="P1089" s="320" t="s">
        <v>921</v>
      </c>
      <c r="Q1089" s="320"/>
      <c r="R1089" s="320"/>
      <c r="S1089" s="320">
        <v>3</v>
      </c>
      <c r="T1089" s="320">
        <v>4</v>
      </c>
      <c r="U1089" s="320">
        <v>3</v>
      </c>
      <c r="V1089" s="320">
        <v>2</v>
      </c>
      <c r="W1089" s="320"/>
      <c r="X1089" s="320"/>
      <c r="Y1089" s="320">
        <v>3</v>
      </c>
      <c r="Z1089" s="320"/>
      <c r="AA1089" s="320"/>
      <c r="AB1089" s="320"/>
      <c r="AC1089" s="320"/>
      <c r="AD1089" s="320">
        <v>5</v>
      </c>
      <c r="AE1089" s="320">
        <v>5</v>
      </c>
      <c r="AF1089" s="320">
        <v>3</v>
      </c>
      <c r="AG1089" s="320">
        <v>3</v>
      </c>
      <c r="AH1089" s="320">
        <v>3</v>
      </c>
      <c r="AI1089" s="320">
        <v>4</v>
      </c>
      <c r="AJ1089" s="320">
        <v>4</v>
      </c>
      <c r="AK1089" s="320">
        <v>2</v>
      </c>
      <c r="AL1089" s="320">
        <v>5</v>
      </c>
      <c r="AM1089" s="320">
        <v>4</v>
      </c>
      <c r="AN1089" s="320">
        <v>4</v>
      </c>
      <c r="AO1089" s="320">
        <v>4</v>
      </c>
      <c r="AP1089" s="320">
        <v>5</v>
      </c>
      <c r="AQ1089" s="320">
        <v>3</v>
      </c>
      <c r="AR1089" s="320">
        <v>4</v>
      </c>
      <c r="AS1089" s="320">
        <v>4</v>
      </c>
      <c r="AT1089" s="320" t="s">
        <v>356</v>
      </c>
      <c r="AU1089" s="320">
        <v>4</v>
      </c>
      <c r="AV1089" s="320"/>
      <c r="AW1089" s="320">
        <v>5</v>
      </c>
      <c r="AX1089" s="320">
        <v>5</v>
      </c>
      <c r="AY1089" s="320">
        <v>5</v>
      </c>
      <c r="AZ1089" s="320">
        <v>5</v>
      </c>
      <c r="BA1089" s="320">
        <v>5</v>
      </c>
      <c r="BB1089" s="320">
        <v>5</v>
      </c>
      <c r="BC1089" s="320"/>
      <c r="BD1089" s="320" t="s">
        <v>356</v>
      </c>
      <c r="BE1089" s="320" t="s">
        <v>22</v>
      </c>
      <c r="BF1089" s="320"/>
      <c r="BG1089" s="320"/>
      <c r="BH1089" s="320">
        <v>4</v>
      </c>
      <c r="BI1089" s="320">
        <v>5</v>
      </c>
      <c r="BJ1089" s="320"/>
      <c r="BK1089" s="320">
        <v>4</v>
      </c>
      <c r="BL1089" s="320">
        <v>4</v>
      </c>
      <c r="BM1089" s="320"/>
      <c r="BN1089" s="320" t="s">
        <v>922</v>
      </c>
      <c r="BO1089" s="381">
        <v>43497.54179398148</v>
      </c>
    </row>
    <row r="1090" spans="1:67" ht="15" x14ac:dyDescent="0.25">
      <c r="A1090" s="244" t="str">
        <f>IFERROR(LOOKUP(H1090,BLIOTECAS!$D$2:$D$30,BLIOTECAS!$C$2:$C$30),"N/C")</f>
        <v>F. Ciencias Políticas y Sociología</v>
      </c>
      <c r="B1090" s="243" t="str">
        <f>IFERROR(LOOKUP(H1090,BLIOTECAS!$D$2:$D$29,BLIOTECAS!$E$2:$E$29),"N/C")</f>
        <v>Ciencias Sociales</v>
      </c>
      <c r="C1090" s="243">
        <f>LOOKUP(H1090,BLIOTECAS!$D$2:$D$30,BLIOTECAS!$F$2:$F$30)</f>
        <v>3</v>
      </c>
      <c r="D1090" s="320">
        <v>1108</v>
      </c>
      <c r="E1090" s="320"/>
      <c r="F1090" s="320"/>
      <c r="G1090" s="320">
        <v>1</v>
      </c>
      <c r="H1090" s="320">
        <v>9</v>
      </c>
      <c r="I1090" s="320"/>
      <c r="J1090" s="320">
        <v>4</v>
      </c>
      <c r="K1090" s="320">
        <v>4</v>
      </c>
      <c r="L1090" s="320"/>
      <c r="M1090" s="320">
        <v>9</v>
      </c>
      <c r="N1090" s="320">
        <v>20</v>
      </c>
      <c r="O1090" s="320">
        <v>29</v>
      </c>
      <c r="P1090" s="320" t="s">
        <v>923</v>
      </c>
      <c r="Q1090" s="320"/>
      <c r="R1090" s="320"/>
      <c r="S1090" s="320">
        <v>4</v>
      </c>
      <c r="T1090" s="320">
        <v>4</v>
      </c>
      <c r="U1090" s="320">
        <v>1</v>
      </c>
      <c r="V1090" s="320">
        <v>2</v>
      </c>
      <c r="W1090" s="320"/>
      <c r="X1090" s="320">
        <v>2</v>
      </c>
      <c r="Y1090" s="320"/>
      <c r="Z1090" s="320">
        <v>4</v>
      </c>
      <c r="AA1090" s="320">
        <v>8.3333333333333329E-2</v>
      </c>
      <c r="AB1090" s="320"/>
      <c r="AC1090" s="320"/>
      <c r="AD1090" s="320">
        <v>4</v>
      </c>
      <c r="AE1090" s="320">
        <v>4</v>
      </c>
      <c r="AF1090" s="320">
        <v>2</v>
      </c>
      <c r="AG1090" s="320">
        <v>4</v>
      </c>
      <c r="AH1090" s="320">
        <v>3</v>
      </c>
      <c r="AI1090" s="320">
        <v>3</v>
      </c>
      <c r="AJ1090" s="320">
        <v>4</v>
      </c>
      <c r="AK1090" s="320">
        <v>2</v>
      </c>
      <c r="AL1090" s="320">
        <v>3</v>
      </c>
      <c r="AM1090" s="320">
        <v>4</v>
      </c>
      <c r="AN1090" s="320">
        <v>3</v>
      </c>
      <c r="AO1090" s="320">
        <v>1</v>
      </c>
      <c r="AP1090" s="320">
        <v>5</v>
      </c>
      <c r="AQ1090" s="320">
        <v>2</v>
      </c>
      <c r="AR1090" s="320">
        <v>4</v>
      </c>
      <c r="AS1090" s="320">
        <v>3</v>
      </c>
      <c r="AT1090" s="320" t="s">
        <v>22</v>
      </c>
      <c r="AU1090" s="320">
        <v>2</v>
      </c>
      <c r="AV1090" s="320"/>
      <c r="AW1090" s="320">
        <v>5</v>
      </c>
      <c r="AX1090" s="320">
        <v>4</v>
      </c>
      <c r="AY1090" s="320">
        <v>4</v>
      </c>
      <c r="AZ1090" s="320">
        <v>4</v>
      </c>
      <c r="BA1090" s="320">
        <v>4</v>
      </c>
      <c r="BB1090" s="320">
        <v>4</v>
      </c>
      <c r="BC1090" s="320"/>
      <c r="BD1090" s="320" t="s">
        <v>22</v>
      </c>
      <c r="BE1090" s="320" t="s">
        <v>22</v>
      </c>
      <c r="BF1090" s="320"/>
      <c r="BG1090" s="320"/>
      <c r="BH1090" s="320">
        <v>5</v>
      </c>
      <c r="BI1090" s="320">
        <v>5</v>
      </c>
      <c r="BJ1090" s="320"/>
      <c r="BK1090" s="320">
        <v>4</v>
      </c>
      <c r="BL1090" s="320">
        <v>3</v>
      </c>
      <c r="BM1090" s="320"/>
      <c r="BN1090" s="320" t="s">
        <v>924</v>
      </c>
      <c r="BO1090" s="381">
        <v>43497.541886574072</v>
      </c>
    </row>
    <row r="1091" spans="1:67" ht="15" x14ac:dyDescent="0.25">
      <c r="A1091" s="244" t="str">
        <f>IFERROR(LOOKUP(H1091,BLIOTECAS!$D$2:$D$30,BLIOTECAS!$C$2:$C$30),"N/C")</f>
        <v>F. Comercio y Turismo</v>
      </c>
      <c r="B1091" s="243" t="str">
        <f>IFERROR(LOOKUP(H1091,BLIOTECAS!$D$2:$D$29,BLIOTECAS!$E$2:$E$29),"N/C")</f>
        <v>Ciencias Sociales</v>
      </c>
      <c r="C1091" s="243">
        <f>LOOKUP(H1091,BLIOTECAS!$D$2:$D$30,BLIOTECAS!$F$2:$F$30)</f>
        <v>3</v>
      </c>
      <c r="D1091" s="320">
        <v>1109</v>
      </c>
      <c r="E1091" s="320"/>
      <c r="F1091" s="320"/>
      <c r="G1091" s="320">
        <v>1</v>
      </c>
      <c r="H1091" s="320">
        <v>24</v>
      </c>
      <c r="I1091" s="320"/>
      <c r="J1091" s="320">
        <v>4</v>
      </c>
      <c r="K1091" s="320">
        <v>1</v>
      </c>
      <c r="L1091" s="320"/>
      <c r="M1091" s="320">
        <v>29</v>
      </c>
      <c r="N1091" s="320">
        <v>2</v>
      </c>
      <c r="O1091" s="320">
        <v>24</v>
      </c>
      <c r="P1091" s="320"/>
      <c r="Q1091" s="320"/>
      <c r="R1091" s="320"/>
      <c r="S1091" s="320">
        <v>5</v>
      </c>
      <c r="T1091" s="320">
        <v>3</v>
      </c>
      <c r="U1091" s="320">
        <v>5</v>
      </c>
      <c r="V1091" s="320">
        <v>3</v>
      </c>
      <c r="W1091" s="320"/>
      <c r="X1091" s="320">
        <v>2</v>
      </c>
      <c r="Y1091" s="320">
        <v>3</v>
      </c>
      <c r="Z1091" s="320"/>
      <c r="AA1091" s="320"/>
      <c r="AB1091" s="320"/>
      <c r="AC1091" s="320"/>
      <c r="AD1091" s="320">
        <v>4</v>
      </c>
      <c r="AE1091" s="320">
        <v>1</v>
      </c>
      <c r="AF1091" s="320">
        <v>1</v>
      </c>
      <c r="AG1091" s="320">
        <v>5</v>
      </c>
      <c r="AH1091" s="320">
        <v>5</v>
      </c>
      <c r="AI1091" s="320">
        <v>5</v>
      </c>
      <c r="AJ1091" s="320">
        <v>5</v>
      </c>
      <c r="AK1091" s="320">
        <v>1</v>
      </c>
      <c r="AL1091" s="320">
        <v>3</v>
      </c>
      <c r="AM1091" s="320">
        <v>5</v>
      </c>
      <c r="AN1091" s="320">
        <v>5</v>
      </c>
      <c r="AO1091" s="320">
        <v>4</v>
      </c>
      <c r="AP1091" s="320">
        <v>2</v>
      </c>
      <c r="AQ1091" s="320">
        <v>3</v>
      </c>
      <c r="AR1091" s="320">
        <v>3</v>
      </c>
      <c r="AS1091" s="320">
        <v>5</v>
      </c>
      <c r="AT1091" s="320" t="s">
        <v>22</v>
      </c>
      <c r="AU1091" s="320">
        <v>5</v>
      </c>
      <c r="AV1091" s="320"/>
      <c r="AW1091" s="320">
        <v>5</v>
      </c>
      <c r="AX1091" s="320">
        <v>5</v>
      </c>
      <c r="AY1091" s="320">
        <v>5</v>
      </c>
      <c r="AZ1091" s="320">
        <v>5</v>
      </c>
      <c r="BA1091" s="320">
        <v>5</v>
      </c>
      <c r="BB1091" s="320">
        <v>5</v>
      </c>
      <c r="BC1091" s="320"/>
      <c r="BD1091" s="320" t="s">
        <v>22</v>
      </c>
      <c r="BE1091" s="320" t="s">
        <v>22</v>
      </c>
      <c r="BF1091" s="320"/>
      <c r="BG1091" s="320"/>
      <c r="BH1091" s="320">
        <v>3</v>
      </c>
      <c r="BI1091" s="320">
        <v>4</v>
      </c>
      <c r="BJ1091" s="320"/>
      <c r="BK1091" s="320">
        <v>4</v>
      </c>
      <c r="BL1091" s="320">
        <v>2</v>
      </c>
      <c r="BM1091" s="320"/>
      <c r="BN1091" s="320"/>
      <c r="BO1091" s="381">
        <v>43497.54210648148</v>
      </c>
    </row>
    <row r="1092" spans="1:67" ht="15" x14ac:dyDescent="0.25">
      <c r="A1092" s="244" t="str">
        <f>IFERROR(LOOKUP(H1092,BLIOTECAS!$D$2:$D$30,BLIOTECAS!$C$2:$C$30),"N/C")</f>
        <v>F. Geografía e Historia</v>
      </c>
      <c r="B1092" s="243" t="str">
        <f>IFERROR(LOOKUP(H1092,BLIOTECAS!$D$2:$D$29,BLIOTECAS!$E$2:$E$29),"N/C")</f>
        <v>Humanidades</v>
      </c>
      <c r="C1092" s="243">
        <f>LOOKUP(H1092,BLIOTECAS!$D$2:$D$30,BLIOTECAS!$F$2:$F$30)</f>
        <v>1</v>
      </c>
      <c r="D1092" s="320">
        <v>1110</v>
      </c>
      <c r="E1092" s="320"/>
      <c r="F1092" s="320"/>
      <c r="G1092" s="320">
        <v>3</v>
      </c>
      <c r="H1092" s="320">
        <v>16</v>
      </c>
      <c r="I1092" s="320"/>
      <c r="J1092" s="320">
        <v>3</v>
      </c>
      <c r="K1092" s="320">
        <v>5</v>
      </c>
      <c r="L1092" s="320"/>
      <c r="M1092" s="320">
        <v>16</v>
      </c>
      <c r="N1092" s="320">
        <v>29</v>
      </c>
      <c r="O1092" s="320">
        <v>11</v>
      </c>
      <c r="P1092" s="320"/>
      <c r="Q1092" s="320"/>
      <c r="R1092" s="320"/>
      <c r="S1092" s="320">
        <v>5</v>
      </c>
      <c r="T1092" s="320">
        <v>5</v>
      </c>
      <c r="U1092" s="320">
        <v>5</v>
      </c>
      <c r="V1092" s="320">
        <v>4</v>
      </c>
      <c r="W1092" s="320">
        <v>1</v>
      </c>
      <c r="X1092" s="320"/>
      <c r="Y1092" s="320">
        <v>3</v>
      </c>
      <c r="Z1092" s="320"/>
      <c r="AA1092" s="320"/>
      <c r="AB1092" s="320"/>
      <c r="AC1092" s="320"/>
      <c r="AD1092" s="320">
        <v>5</v>
      </c>
      <c r="AE1092" s="320">
        <v>5</v>
      </c>
      <c r="AF1092" s="320">
        <v>5</v>
      </c>
      <c r="AG1092" s="320">
        <v>4</v>
      </c>
      <c r="AH1092" s="320">
        <v>4</v>
      </c>
      <c r="AI1092" s="320">
        <v>5</v>
      </c>
      <c r="AJ1092" s="320">
        <v>1</v>
      </c>
      <c r="AK1092" s="320">
        <v>5</v>
      </c>
      <c r="AL1092" s="320">
        <v>5</v>
      </c>
      <c r="AM1092" s="320">
        <v>5</v>
      </c>
      <c r="AN1092" s="320">
        <v>5</v>
      </c>
      <c r="AO1092" s="320">
        <v>5</v>
      </c>
      <c r="AP1092" s="320">
        <v>5</v>
      </c>
      <c r="AQ1092" s="320">
        <v>5</v>
      </c>
      <c r="AR1092" s="320">
        <v>5</v>
      </c>
      <c r="AS1092" s="320">
        <v>5</v>
      </c>
      <c r="AT1092" s="320" t="s">
        <v>356</v>
      </c>
      <c r="AU1092" s="320">
        <v>5</v>
      </c>
      <c r="AV1092" s="320"/>
      <c r="AW1092" s="320">
        <v>5</v>
      </c>
      <c r="AX1092" s="320">
        <v>5</v>
      </c>
      <c r="AY1092" s="320">
        <v>5</v>
      </c>
      <c r="AZ1092" s="320">
        <v>5</v>
      </c>
      <c r="BA1092" s="320">
        <v>5</v>
      </c>
      <c r="BB1092" s="320">
        <v>5</v>
      </c>
      <c r="BC1092" s="320"/>
      <c r="BD1092" s="320" t="s">
        <v>356</v>
      </c>
      <c r="BE1092" s="320" t="s">
        <v>22</v>
      </c>
      <c r="BF1092" s="320"/>
      <c r="BG1092" s="320"/>
      <c r="BH1092" s="320">
        <v>5</v>
      </c>
      <c r="BI1092" s="320">
        <v>5</v>
      </c>
      <c r="BJ1092" s="320"/>
      <c r="BK1092" s="320">
        <v>5</v>
      </c>
      <c r="BL1092" s="320">
        <v>5</v>
      </c>
      <c r="BM1092" s="320"/>
      <c r="BN1092" s="320" t="s">
        <v>925</v>
      </c>
      <c r="BO1092" s="381">
        <v>43497.542326388888</v>
      </c>
    </row>
    <row r="1093" spans="1:67" ht="15" x14ac:dyDescent="0.25">
      <c r="A1093" s="244" t="str">
        <f>IFERROR(LOOKUP(H1093,BLIOTECAS!$D$2:$D$30,BLIOTECAS!$C$2:$C$30),"N/C")</f>
        <v>F. Medicina</v>
      </c>
      <c r="B1093" s="243" t="str">
        <f>IFERROR(LOOKUP(H1093,BLIOTECAS!$D$2:$D$29,BLIOTECAS!$E$2:$E$29),"N/C")</f>
        <v>Ciencias de la Salud</v>
      </c>
      <c r="C1093" s="243">
        <f>LOOKUP(H1093,BLIOTECAS!$D$2:$D$30,BLIOTECAS!$F$2:$F$30)</f>
        <v>4</v>
      </c>
      <c r="D1093" s="320">
        <v>1111</v>
      </c>
      <c r="E1093" s="320"/>
      <c r="F1093" s="320"/>
      <c r="G1093" s="320">
        <v>1</v>
      </c>
      <c r="H1093" s="320">
        <v>18</v>
      </c>
      <c r="I1093" s="320"/>
      <c r="J1093" s="320">
        <v>3</v>
      </c>
      <c r="K1093" s="320">
        <v>3</v>
      </c>
      <c r="L1093" s="320"/>
      <c r="M1093" s="320">
        <v>18</v>
      </c>
      <c r="N1093" s="320"/>
      <c r="O1093" s="320"/>
      <c r="P1093" s="320"/>
      <c r="Q1093" s="320"/>
      <c r="R1093" s="320"/>
      <c r="S1093" s="320">
        <v>3</v>
      </c>
      <c r="T1093" s="320">
        <v>4</v>
      </c>
      <c r="U1093" s="320">
        <v>4</v>
      </c>
      <c r="V1093" s="320">
        <v>4</v>
      </c>
      <c r="W1093" s="320"/>
      <c r="X1093" s="320">
        <v>2</v>
      </c>
      <c r="Y1093" s="320">
        <v>3</v>
      </c>
      <c r="Z1093" s="320"/>
      <c r="AA1093" s="320"/>
      <c r="AB1093" s="320"/>
      <c r="AC1093" s="320"/>
      <c r="AD1093" s="320">
        <v>2</v>
      </c>
      <c r="AE1093" s="320">
        <v>3</v>
      </c>
      <c r="AF1093" s="320">
        <v>3</v>
      </c>
      <c r="AG1093" s="320">
        <v>5</v>
      </c>
      <c r="AH1093" s="320">
        <v>5</v>
      </c>
      <c r="AI1093" s="320">
        <v>3</v>
      </c>
      <c r="AJ1093" s="320">
        <v>5</v>
      </c>
      <c r="AK1093" s="320">
        <v>1</v>
      </c>
      <c r="AL1093" s="320">
        <v>3</v>
      </c>
      <c r="AM1093" s="320">
        <v>3</v>
      </c>
      <c r="AN1093" s="320">
        <v>3</v>
      </c>
      <c r="AO1093" s="320">
        <v>2</v>
      </c>
      <c r="AP1093" s="320">
        <v>3</v>
      </c>
      <c r="AQ1093" s="320">
        <v>3</v>
      </c>
      <c r="AR1093" s="320">
        <v>3</v>
      </c>
      <c r="AS1093" s="320">
        <v>2</v>
      </c>
      <c r="AT1093" s="320" t="s">
        <v>356</v>
      </c>
      <c r="AU1093" s="320">
        <v>3</v>
      </c>
      <c r="AV1093" s="320"/>
      <c r="AW1093" s="320">
        <v>4</v>
      </c>
      <c r="AX1093" s="320">
        <v>3</v>
      </c>
      <c r="AY1093" s="320">
        <v>3</v>
      </c>
      <c r="AZ1093" s="320">
        <v>3</v>
      </c>
      <c r="BA1093" s="320">
        <v>3</v>
      </c>
      <c r="BB1093" s="320">
        <v>3</v>
      </c>
      <c r="BC1093" s="320"/>
      <c r="BD1093" s="320" t="s">
        <v>22</v>
      </c>
      <c r="BE1093" s="320" t="s">
        <v>22</v>
      </c>
      <c r="BF1093" s="320"/>
      <c r="BG1093" s="320"/>
      <c r="BH1093" s="320">
        <v>3</v>
      </c>
      <c r="BI1093" s="320">
        <v>5</v>
      </c>
      <c r="BJ1093" s="320"/>
      <c r="BK1093" s="320">
        <v>4</v>
      </c>
      <c r="BL1093" s="320">
        <v>3</v>
      </c>
      <c r="BM1093" s="320"/>
      <c r="BN1093" s="320"/>
      <c r="BO1093" s="381">
        <v>43497.542430555557</v>
      </c>
    </row>
    <row r="1094" spans="1:67" ht="15" x14ac:dyDescent="0.25">
      <c r="A1094" s="244" t="str">
        <f>IFERROR(LOOKUP(H1094,BLIOTECAS!$D$2:$D$30,BLIOTECAS!$C$2:$C$30),"N/C")</f>
        <v>F. Informática</v>
      </c>
      <c r="B1094" s="243" t="str">
        <f>IFERROR(LOOKUP(H1094,BLIOTECAS!$D$2:$D$29,BLIOTECAS!$E$2:$E$29),"N/C")</f>
        <v>Ciencias Experimentales</v>
      </c>
      <c r="C1094" s="243">
        <f>LOOKUP(H1094,BLIOTECAS!$D$2:$D$30,BLIOTECAS!$F$2:$F$30)</f>
        <v>2</v>
      </c>
      <c r="D1094" s="320">
        <v>1112</v>
      </c>
      <c r="E1094" s="320"/>
      <c r="F1094" s="320"/>
      <c r="G1094" s="320">
        <v>1</v>
      </c>
      <c r="H1094" s="320">
        <v>17</v>
      </c>
      <c r="I1094" s="320"/>
      <c r="J1094" s="320">
        <v>4</v>
      </c>
      <c r="K1094" s="320">
        <v>3</v>
      </c>
      <c r="L1094" s="320"/>
      <c r="M1094" s="320">
        <v>17</v>
      </c>
      <c r="N1094" s="320">
        <v>29</v>
      </c>
      <c r="O1094" s="320"/>
      <c r="P1094" s="320"/>
      <c r="Q1094" s="320"/>
      <c r="R1094" s="320"/>
      <c r="S1094" s="320">
        <v>5</v>
      </c>
      <c r="T1094" s="320">
        <v>3</v>
      </c>
      <c r="U1094" s="320">
        <v>3</v>
      </c>
      <c r="V1094" s="320">
        <v>1</v>
      </c>
      <c r="W1094" s="320"/>
      <c r="X1094" s="320">
        <v>2</v>
      </c>
      <c r="Y1094" s="320"/>
      <c r="Z1094" s="320"/>
      <c r="AA1094" s="320"/>
      <c r="AB1094" s="320"/>
      <c r="AC1094" s="320"/>
      <c r="AD1094" s="320">
        <v>4</v>
      </c>
      <c r="AE1094" s="320">
        <v>1</v>
      </c>
      <c r="AF1094" s="320">
        <v>1</v>
      </c>
      <c r="AG1094" s="320">
        <v>3</v>
      </c>
      <c r="AH1094" s="320">
        <v>3</v>
      </c>
      <c r="AI1094" s="320">
        <v>4</v>
      </c>
      <c r="AJ1094" s="320">
        <v>4</v>
      </c>
      <c r="AK1094" s="320">
        <v>1</v>
      </c>
      <c r="AL1094" s="320">
        <v>3</v>
      </c>
      <c r="AM1094" s="320">
        <v>3</v>
      </c>
      <c r="AN1094" s="320">
        <v>3</v>
      </c>
      <c r="AO1094" s="320">
        <v>2</v>
      </c>
      <c r="AP1094" s="320">
        <v>3</v>
      </c>
      <c r="AQ1094" s="320">
        <v>2</v>
      </c>
      <c r="AR1094" s="320">
        <v>2</v>
      </c>
      <c r="AS1094" s="320">
        <v>3</v>
      </c>
      <c r="AT1094" s="320" t="s">
        <v>22</v>
      </c>
      <c r="AU1094" s="320">
        <v>2</v>
      </c>
      <c r="AV1094" s="320"/>
      <c r="AW1094" s="320">
        <v>5</v>
      </c>
      <c r="AX1094" s="320">
        <v>4</v>
      </c>
      <c r="AY1094" s="320">
        <v>2</v>
      </c>
      <c r="AZ1094" s="320">
        <v>5</v>
      </c>
      <c r="BA1094" s="320">
        <v>5</v>
      </c>
      <c r="BB1094" s="320">
        <v>5</v>
      </c>
      <c r="BC1094" s="320"/>
      <c r="BD1094" s="320" t="s">
        <v>22</v>
      </c>
      <c r="BE1094" s="320" t="s">
        <v>22</v>
      </c>
      <c r="BF1094" s="320"/>
      <c r="BG1094" s="320"/>
      <c r="BH1094" s="320">
        <v>4</v>
      </c>
      <c r="BI1094" s="320">
        <v>5</v>
      </c>
      <c r="BJ1094" s="320"/>
      <c r="BK1094" s="320">
        <v>4</v>
      </c>
      <c r="BL1094" s="320">
        <v>4</v>
      </c>
      <c r="BM1094" s="320"/>
      <c r="BN1094" s="320"/>
      <c r="BO1094" s="381">
        <v>43497.542673611111</v>
      </c>
    </row>
    <row r="1095" spans="1:67" ht="15" x14ac:dyDescent="0.25">
      <c r="A1095" s="244" t="str">
        <f>IFERROR(LOOKUP(H1095,BLIOTECAS!$D$2:$D$30,BLIOTECAS!$C$2:$C$30),"N/C")</f>
        <v>F. Ciencias Económicas y Empresariales</v>
      </c>
      <c r="B1095" s="243" t="str">
        <f>IFERROR(LOOKUP(H1095,BLIOTECAS!$D$2:$D$29,BLIOTECAS!$E$2:$E$29),"N/C")</f>
        <v>Ciencias Sociales</v>
      </c>
      <c r="C1095" s="243">
        <f>LOOKUP(H1095,BLIOTECAS!$D$2:$D$30,BLIOTECAS!$F$2:$F$30)</f>
        <v>3</v>
      </c>
      <c r="D1095" s="320">
        <v>1113</v>
      </c>
      <c r="E1095" s="320"/>
      <c r="F1095" s="320"/>
      <c r="G1095" s="320">
        <v>1</v>
      </c>
      <c r="H1095" s="320">
        <v>5</v>
      </c>
      <c r="I1095" s="320"/>
      <c r="J1095" s="320">
        <v>5</v>
      </c>
      <c r="K1095" s="320">
        <v>5</v>
      </c>
      <c r="L1095" s="320"/>
      <c r="M1095" s="320">
        <v>5</v>
      </c>
      <c r="N1095" s="320">
        <v>9</v>
      </c>
      <c r="O1095" s="320">
        <v>20</v>
      </c>
      <c r="P1095" s="320"/>
      <c r="Q1095" s="320"/>
      <c r="R1095" s="320"/>
      <c r="S1095" s="320">
        <v>5</v>
      </c>
      <c r="T1095" s="320">
        <v>5</v>
      </c>
      <c r="U1095" s="320">
        <v>5</v>
      </c>
      <c r="V1095" s="320">
        <v>4</v>
      </c>
      <c r="W1095" s="320">
        <v>1</v>
      </c>
      <c r="X1095" s="320"/>
      <c r="Y1095" s="320"/>
      <c r="Z1095" s="320"/>
      <c r="AA1095" s="320"/>
      <c r="AB1095" s="320"/>
      <c r="AC1095" s="320"/>
      <c r="AD1095" s="320">
        <v>5</v>
      </c>
      <c r="AE1095" s="320">
        <v>1</v>
      </c>
      <c r="AF1095" s="320">
        <v>1</v>
      </c>
      <c r="AG1095" s="320">
        <v>1</v>
      </c>
      <c r="AH1095" s="320">
        <v>5</v>
      </c>
      <c r="AI1095" s="320">
        <v>5</v>
      </c>
      <c r="AJ1095" s="320">
        <v>5</v>
      </c>
      <c r="AK1095" s="320">
        <v>3</v>
      </c>
      <c r="AL1095" s="320">
        <v>3</v>
      </c>
      <c r="AM1095" s="320">
        <v>4</v>
      </c>
      <c r="AN1095" s="320">
        <v>5</v>
      </c>
      <c r="AO1095" s="320">
        <v>4</v>
      </c>
      <c r="AP1095" s="320">
        <v>5</v>
      </c>
      <c r="AQ1095" s="320">
        <v>5</v>
      </c>
      <c r="AR1095" s="320">
        <v>5</v>
      </c>
      <c r="AS1095" s="320">
        <v>4</v>
      </c>
      <c r="AT1095" s="320" t="s">
        <v>22</v>
      </c>
      <c r="AU1095" s="320">
        <v>4</v>
      </c>
      <c r="AV1095" s="320"/>
      <c r="AW1095" s="320">
        <v>5</v>
      </c>
      <c r="AX1095" s="320">
        <v>5</v>
      </c>
      <c r="AY1095" s="320">
        <v>5</v>
      </c>
      <c r="AZ1095" s="320">
        <v>5</v>
      </c>
      <c r="BA1095" s="320">
        <v>4</v>
      </c>
      <c r="BB1095" s="320">
        <v>5</v>
      </c>
      <c r="BC1095" s="320"/>
      <c r="BD1095" s="320" t="s">
        <v>356</v>
      </c>
      <c r="BE1095" s="320" t="s">
        <v>356</v>
      </c>
      <c r="BF1095" s="320">
        <v>4</v>
      </c>
      <c r="BG1095" s="320"/>
      <c r="BH1095" s="320">
        <v>5</v>
      </c>
      <c r="BI1095" s="320">
        <v>5</v>
      </c>
      <c r="BJ1095" s="320"/>
      <c r="BK1095" s="320">
        <v>5</v>
      </c>
      <c r="BL1095" s="320">
        <v>4</v>
      </c>
      <c r="BM1095" s="320"/>
      <c r="BN1095" s="320"/>
      <c r="BO1095" s="381">
        <v>43497.54283564815</v>
      </c>
    </row>
    <row r="1096" spans="1:67" ht="15" x14ac:dyDescent="0.25">
      <c r="A1096" s="244" t="str">
        <f>IFERROR(LOOKUP(H1096,BLIOTECAS!$D$2:$D$30,BLIOTECAS!$C$2:$C$30),"N/C")</f>
        <v>F. Medicina</v>
      </c>
      <c r="B1096" s="243" t="str">
        <f>IFERROR(LOOKUP(H1096,BLIOTECAS!$D$2:$D$29,BLIOTECAS!$E$2:$E$29),"N/C")</f>
        <v>Ciencias de la Salud</v>
      </c>
      <c r="C1096" s="243">
        <f>LOOKUP(H1096,BLIOTECAS!$D$2:$D$30,BLIOTECAS!$F$2:$F$30)</f>
        <v>4</v>
      </c>
      <c r="D1096" s="320">
        <v>1114</v>
      </c>
      <c r="E1096" s="320"/>
      <c r="F1096" s="320"/>
      <c r="G1096" s="320">
        <v>1</v>
      </c>
      <c r="H1096" s="320">
        <v>18</v>
      </c>
      <c r="I1096" s="320"/>
      <c r="J1096" s="320">
        <v>3</v>
      </c>
      <c r="K1096" s="320">
        <v>1</v>
      </c>
      <c r="L1096" s="320"/>
      <c r="M1096" s="320"/>
      <c r="N1096" s="320"/>
      <c r="O1096" s="320"/>
      <c r="P1096" s="320"/>
      <c r="Q1096" s="320"/>
      <c r="R1096" s="320"/>
      <c r="S1096" s="320">
        <v>5</v>
      </c>
      <c r="T1096" s="320">
        <v>3</v>
      </c>
      <c r="U1096" s="320">
        <v>4</v>
      </c>
      <c r="V1096" s="320">
        <v>3</v>
      </c>
      <c r="W1096" s="320">
        <v>1</v>
      </c>
      <c r="X1096" s="320"/>
      <c r="Y1096" s="320"/>
      <c r="Z1096" s="320"/>
      <c r="AA1096" s="320"/>
      <c r="AB1096" s="320"/>
      <c r="AC1096" s="320"/>
      <c r="AD1096" s="320">
        <v>1</v>
      </c>
      <c r="AE1096" s="320">
        <v>1</v>
      </c>
      <c r="AF1096" s="320">
        <v>5</v>
      </c>
      <c r="AG1096" s="320">
        <v>5</v>
      </c>
      <c r="AH1096" s="320">
        <v>4</v>
      </c>
      <c r="AI1096" s="320">
        <v>5</v>
      </c>
      <c r="AJ1096" s="320">
        <v>5</v>
      </c>
      <c r="AK1096" s="320">
        <v>1</v>
      </c>
      <c r="AL1096" s="320">
        <v>3</v>
      </c>
      <c r="AM1096" s="320">
        <v>5</v>
      </c>
      <c r="AN1096" s="320">
        <v>4</v>
      </c>
      <c r="AO1096" s="320">
        <v>4</v>
      </c>
      <c r="AP1096" s="320">
        <v>4</v>
      </c>
      <c r="AQ1096" s="320">
        <v>4</v>
      </c>
      <c r="AR1096" s="320">
        <v>4</v>
      </c>
      <c r="AS1096" s="320">
        <v>4</v>
      </c>
      <c r="AT1096" s="320" t="s">
        <v>22</v>
      </c>
      <c r="AU1096" s="320">
        <v>1</v>
      </c>
      <c r="AV1096" s="320"/>
      <c r="AW1096" s="320">
        <v>4</v>
      </c>
      <c r="AX1096" s="320">
        <v>2</v>
      </c>
      <c r="AY1096" s="320">
        <v>5</v>
      </c>
      <c r="AZ1096" s="320">
        <v>5</v>
      </c>
      <c r="BA1096" s="320">
        <v>5</v>
      </c>
      <c r="BB1096" s="320">
        <v>5</v>
      </c>
      <c r="BC1096" s="320"/>
      <c r="BD1096" s="320" t="s">
        <v>22</v>
      </c>
      <c r="BE1096" s="320" t="s">
        <v>22</v>
      </c>
      <c r="BF1096" s="320"/>
      <c r="BG1096" s="320"/>
      <c r="BH1096" s="320">
        <v>1</v>
      </c>
      <c r="BI1096" s="320">
        <v>1</v>
      </c>
      <c r="BJ1096" s="320"/>
      <c r="BK1096" s="320">
        <v>4</v>
      </c>
      <c r="BL1096" s="320">
        <v>3</v>
      </c>
      <c r="BM1096" s="320"/>
      <c r="BN1096" s="320"/>
      <c r="BO1096" s="381">
        <v>43497.543124999997</v>
      </c>
    </row>
    <row r="1097" spans="1:67" ht="15" x14ac:dyDescent="0.25">
      <c r="A1097" s="244" t="str">
        <f>IFERROR(LOOKUP(H1097,BLIOTECAS!$D$2:$D$30,BLIOTECAS!$C$2:$C$30),"N/C")</f>
        <v>F. Derecho</v>
      </c>
      <c r="B1097" s="243" t="str">
        <f>IFERROR(LOOKUP(H1097,BLIOTECAS!$D$2:$D$29,BLIOTECAS!$E$2:$E$29),"N/C")</f>
        <v>Ciencias Sociales</v>
      </c>
      <c r="C1097" s="243">
        <f>LOOKUP(H1097,BLIOTECAS!$D$2:$D$30,BLIOTECAS!$F$2:$F$30)</f>
        <v>3</v>
      </c>
      <c r="D1097" s="320">
        <v>1115</v>
      </c>
      <c r="E1097" s="320"/>
      <c r="F1097" s="320"/>
      <c r="G1097" s="320">
        <v>1</v>
      </c>
      <c r="H1097" s="320">
        <v>11</v>
      </c>
      <c r="I1097" s="320"/>
      <c r="J1097" s="320">
        <v>3</v>
      </c>
      <c r="K1097" s="320">
        <v>1</v>
      </c>
      <c r="L1097" s="320"/>
      <c r="M1097" s="320">
        <v>29</v>
      </c>
      <c r="N1097" s="320">
        <v>11</v>
      </c>
      <c r="O1097" s="320">
        <v>28</v>
      </c>
      <c r="P1097" s="320"/>
      <c r="Q1097" s="320"/>
      <c r="R1097" s="320"/>
      <c r="S1097" s="320">
        <v>4</v>
      </c>
      <c r="T1097" s="320">
        <v>3</v>
      </c>
      <c r="U1097" s="320">
        <v>3</v>
      </c>
      <c r="V1097" s="320">
        <v>2</v>
      </c>
      <c r="W1097" s="320"/>
      <c r="X1097" s="320">
        <v>2</v>
      </c>
      <c r="Y1097" s="320"/>
      <c r="Z1097" s="320">
        <v>4</v>
      </c>
      <c r="AA1097" s="320"/>
      <c r="AB1097" s="320"/>
      <c r="AC1097" s="320"/>
      <c r="AD1097" s="320">
        <v>3</v>
      </c>
      <c r="AE1097" s="320">
        <v>1</v>
      </c>
      <c r="AF1097" s="320">
        <v>1</v>
      </c>
      <c r="AG1097" s="320">
        <v>3</v>
      </c>
      <c r="AH1097" s="320">
        <v>4</v>
      </c>
      <c r="AI1097" s="320">
        <v>3</v>
      </c>
      <c r="AJ1097" s="320">
        <v>3</v>
      </c>
      <c r="AK1097" s="320">
        <v>1</v>
      </c>
      <c r="AL1097" s="320">
        <v>3</v>
      </c>
      <c r="AM1097" s="320">
        <v>3</v>
      </c>
      <c r="AN1097" s="320">
        <v>3</v>
      </c>
      <c r="AO1097" s="320">
        <v>3</v>
      </c>
      <c r="AP1097" s="320">
        <v>3</v>
      </c>
      <c r="AQ1097" s="320">
        <v>3</v>
      </c>
      <c r="AR1097" s="320">
        <v>3</v>
      </c>
      <c r="AS1097" s="320">
        <v>3</v>
      </c>
      <c r="AT1097" s="320" t="s">
        <v>22</v>
      </c>
      <c r="AU1097" s="320">
        <v>3</v>
      </c>
      <c r="AV1097" s="320"/>
      <c r="AW1097" s="320">
        <v>3</v>
      </c>
      <c r="AX1097" s="320">
        <v>2</v>
      </c>
      <c r="AY1097" s="320">
        <v>4</v>
      </c>
      <c r="AZ1097" s="320">
        <v>3</v>
      </c>
      <c r="BA1097" s="320">
        <v>3</v>
      </c>
      <c r="BB1097" s="320">
        <v>2</v>
      </c>
      <c r="BC1097" s="320"/>
      <c r="BD1097" s="320" t="s">
        <v>22</v>
      </c>
      <c r="BE1097" s="320" t="s">
        <v>22</v>
      </c>
      <c r="BF1097" s="320"/>
      <c r="BG1097" s="320"/>
      <c r="BH1097" s="320">
        <v>2</v>
      </c>
      <c r="BI1097" s="320">
        <v>2</v>
      </c>
      <c r="BJ1097" s="320"/>
      <c r="BK1097" s="320">
        <v>3</v>
      </c>
      <c r="BL1097" s="320">
        <v>3</v>
      </c>
      <c r="BM1097" s="320"/>
      <c r="BN1097" s="320"/>
      <c r="BO1097" s="381">
        <v>43497.543206018519</v>
      </c>
    </row>
    <row r="1098" spans="1:67" ht="15" x14ac:dyDescent="0.25">
      <c r="A1098" s="244" t="str">
        <f>IFERROR(LOOKUP(H1098,BLIOTECAS!$D$2:$D$30,BLIOTECAS!$C$2:$C$30),"N/C")</f>
        <v>F. Filología</v>
      </c>
      <c r="B1098" s="243" t="str">
        <f>IFERROR(LOOKUP(H1098,BLIOTECAS!$D$2:$D$29,BLIOTECAS!$E$2:$E$29),"N/C")</f>
        <v>Humanidades</v>
      </c>
      <c r="C1098" s="243">
        <f>LOOKUP(H1098,BLIOTECAS!$D$2:$D$30,BLIOTECAS!$F$2:$F$30)</f>
        <v>1</v>
      </c>
      <c r="D1098" s="320">
        <v>1116</v>
      </c>
      <c r="E1098" s="320"/>
      <c r="F1098" s="320"/>
      <c r="G1098" s="320">
        <v>1</v>
      </c>
      <c r="H1098" s="320">
        <v>14</v>
      </c>
      <c r="I1098" s="320"/>
      <c r="J1098" s="320">
        <v>3</v>
      </c>
      <c r="K1098" s="320">
        <v>3</v>
      </c>
      <c r="L1098" s="320"/>
      <c r="M1098" s="320">
        <v>14</v>
      </c>
      <c r="N1098" s="320">
        <v>29</v>
      </c>
      <c r="O1098" s="320">
        <v>15</v>
      </c>
      <c r="P1098" s="320"/>
      <c r="Q1098" s="320"/>
      <c r="R1098" s="320"/>
      <c r="S1098" s="320">
        <v>3</v>
      </c>
      <c r="T1098" s="320">
        <v>3</v>
      </c>
      <c r="U1098" s="320">
        <v>4</v>
      </c>
      <c r="V1098" s="320">
        <v>4</v>
      </c>
      <c r="W1098" s="320">
        <v>1</v>
      </c>
      <c r="X1098" s="320">
        <v>2</v>
      </c>
      <c r="Y1098" s="320"/>
      <c r="Z1098" s="320"/>
      <c r="AA1098" s="320"/>
      <c r="AB1098" s="320"/>
      <c r="AC1098" s="320"/>
      <c r="AD1098" s="320">
        <v>3</v>
      </c>
      <c r="AE1098" s="320">
        <v>1</v>
      </c>
      <c r="AF1098" s="320">
        <v>2</v>
      </c>
      <c r="AG1098" s="320">
        <v>2</v>
      </c>
      <c r="AH1098" s="320">
        <v>5</v>
      </c>
      <c r="AI1098" s="320">
        <v>3</v>
      </c>
      <c r="AJ1098" s="320">
        <v>5</v>
      </c>
      <c r="AK1098" s="320">
        <v>2</v>
      </c>
      <c r="AL1098" s="320">
        <v>3</v>
      </c>
      <c r="AM1098" s="320">
        <v>3</v>
      </c>
      <c r="AN1098" s="320">
        <v>1</v>
      </c>
      <c r="AO1098" s="320">
        <v>4</v>
      </c>
      <c r="AP1098" s="320">
        <v>4</v>
      </c>
      <c r="AQ1098" s="320">
        <v>5</v>
      </c>
      <c r="AR1098" s="320">
        <v>3</v>
      </c>
      <c r="AS1098" s="320">
        <v>4</v>
      </c>
      <c r="AT1098" s="320" t="s">
        <v>22</v>
      </c>
      <c r="AU1098" s="320">
        <v>4</v>
      </c>
      <c r="AV1098" s="320"/>
      <c r="AW1098" s="320">
        <v>4</v>
      </c>
      <c r="AX1098" s="320">
        <v>3</v>
      </c>
      <c r="AY1098" s="320">
        <v>4</v>
      </c>
      <c r="AZ1098" s="320">
        <v>5</v>
      </c>
      <c r="BA1098" s="320">
        <v>4</v>
      </c>
      <c r="BB1098" s="320">
        <v>5</v>
      </c>
      <c r="BC1098" s="320"/>
      <c r="BD1098" s="320" t="s">
        <v>22</v>
      </c>
      <c r="BE1098" s="320" t="s">
        <v>22</v>
      </c>
      <c r="BF1098" s="320"/>
      <c r="BG1098" s="320"/>
      <c r="BH1098" s="320">
        <v>4</v>
      </c>
      <c r="BI1098" s="320">
        <v>4</v>
      </c>
      <c r="BJ1098" s="320"/>
      <c r="BK1098" s="320">
        <v>4</v>
      </c>
      <c r="BL1098" s="320">
        <v>3</v>
      </c>
      <c r="BM1098" s="320"/>
      <c r="BN1098" s="320"/>
      <c r="BO1098" s="381">
        <v>43497.543321759258</v>
      </c>
    </row>
    <row r="1099" spans="1:67" ht="15" x14ac:dyDescent="0.25">
      <c r="A1099" s="244" t="str">
        <f>IFERROR(LOOKUP(H1099,BLIOTECAS!$D$2:$D$30,BLIOTECAS!$C$2:$C$30),"N/C")</f>
        <v>F. Ciencias Matemáticas</v>
      </c>
      <c r="B1099" s="243" t="str">
        <f>IFERROR(LOOKUP(H1099,BLIOTECAS!$D$2:$D$29,BLIOTECAS!$E$2:$E$29),"N/C")</f>
        <v>Ciencias Experimentales</v>
      </c>
      <c r="C1099" s="243">
        <f>LOOKUP(H1099,BLIOTECAS!$D$2:$D$30,BLIOTECAS!$F$2:$F$30)</f>
        <v>2</v>
      </c>
      <c r="D1099" s="320">
        <v>1117</v>
      </c>
      <c r="E1099" s="320"/>
      <c r="F1099" s="320"/>
      <c r="G1099" s="320">
        <v>1</v>
      </c>
      <c r="H1099" s="320">
        <v>8</v>
      </c>
      <c r="I1099" s="320"/>
      <c r="J1099" s="320">
        <v>3</v>
      </c>
      <c r="K1099" s="320">
        <v>1</v>
      </c>
      <c r="L1099" s="320"/>
      <c r="M1099" s="320">
        <v>8</v>
      </c>
      <c r="N1099" s="320">
        <v>6</v>
      </c>
      <c r="O1099" s="320"/>
      <c r="P1099" s="320"/>
      <c r="Q1099" s="320"/>
      <c r="R1099" s="320"/>
      <c r="S1099" s="320">
        <v>4</v>
      </c>
      <c r="T1099" s="320">
        <v>5</v>
      </c>
      <c r="U1099" s="320">
        <v>4</v>
      </c>
      <c r="V1099" s="320">
        <v>2</v>
      </c>
      <c r="W1099" s="320"/>
      <c r="X1099" s="320">
        <v>2</v>
      </c>
      <c r="Y1099" s="320"/>
      <c r="Z1099" s="320"/>
      <c r="AA1099" s="320"/>
      <c r="AB1099" s="320"/>
      <c r="AC1099" s="320"/>
      <c r="AD1099" s="320">
        <v>2</v>
      </c>
      <c r="AE1099" s="320">
        <v>1</v>
      </c>
      <c r="AF1099" s="320">
        <v>1</v>
      </c>
      <c r="AG1099" s="320">
        <v>4</v>
      </c>
      <c r="AH1099" s="320">
        <v>3</v>
      </c>
      <c r="AI1099" s="320">
        <v>3</v>
      </c>
      <c r="AJ1099" s="320">
        <v>1</v>
      </c>
      <c r="AK1099" s="320">
        <v>1</v>
      </c>
      <c r="AL1099" s="320">
        <v>4</v>
      </c>
      <c r="AM1099" s="320">
        <v>3</v>
      </c>
      <c r="AN1099" s="320">
        <v>4</v>
      </c>
      <c r="AO1099" s="320">
        <v>4</v>
      </c>
      <c r="AP1099" s="320">
        <v>5</v>
      </c>
      <c r="AQ1099" s="320">
        <v>2</v>
      </c>
      <c r="AR1099" s="320">
        <v>1</v>
      </c>
      <c r="AS1099" s="320">
        <v>1</v>
      </c>
      <c r="AT1099" s="320" t="s">
        <v>22</v>
      </c>
      <c r="AU1099" s="320">
        <v>2</v>
      </c>
      <c r="AV1099" s="320"/>
      <c r="AW1099" s="320">
        <v>5</v>
      </c>
      <c r="AX1099" s="320">
        <v>3</v>
      </c>
      <c r="AY1099" s="320">
        <v>5</v>
      </c>
      <c r="AZ1099" s="320">
        <v>5</v>
      </c>
      <c r="BA1099" s="320">
        <v>5</v>
      </c>
      <c r="BB1099" s="320">
        <v>2</v>
      </c>
      <c r="BC1099" s="320"/>
      <c r="BD1099" s="320" t="s">
        <v>356</v>
      </c>
      <c r="BE1099" s="320" t="s">
        <v>22</v>
      </c>
      <c r="BF1099" s="320"/>
      <c r="BG1099" s="320"/>
      <c r="BH1099" s="320">
        <v>4</v>
      </c>
      <c r="BI1099" s="320">
        <v>5</v>
      </c>
      <c r="BJ1099" s="320"/>
      <c r="BK1099" s="320">
        <v>5</v>
      </c>
      <c r="BL1099" s="320"/>
      <c r="BM1099" s="320"/>
      <c r="BN1099" s="320"/>
      <c r="BO1099" s="381">
        <v>43497.543599537035</v>
      </c>
    </row>
    <row r="1100" spans="1:67" ht="15" x14ac:dyDescent="0.25">
      <c r="A1100" s="244" t="str">
        <f>IFERROR(LOOKUP(H1100,BLIOTECAS!$D$2:$D$30,BLIOTECAS!$C$2:$C$30),"N/C")</f>
        <v>F. Geografía e Historia</v>
      </c>
      <c r="B1100" s="243" t="str">
        <f>IFERROR(LOOKUP(H1100,BLIOTECAS!$D$2:$D$29,BLIOTECAS!$E$2:$E$29),"N/C")</f>
        <v>Humanidades</v>
      </c>
      <c r="C1100" s="243">
        <f>LOOKUP(H1100,BLIOTECAS!$D$2:$D$30,BLIOTECAS!$F$2:$F$30)</f>
        <v>1</v>
      </c>
      <c r="D1100" s="320">
        <v>1119</v>
      </c>
      <c r="E1100" s="320"/>
      <c r="F1100" s="320"/>
      <c r="G1100" s="320">
        <v>1</v>
      </c>
      <c r="H1100" s="320">
        <v>16</v>
      </c>
      <c r="I1100" s="320"/>
      <c r="J1100" s="320">
        <v>4</v>
      </c>
      <c r="K1100" s="320">
        <v>5</v>
      </c>
      <c r="L1100" s="320"/>
      <c r="M1100" s="320">
        <v>29</v>
      </c>
      <c r="N1100" s="320">
        <v>16</v>
      </c>
      <c r="O1100" s="320">
        <v>15</v>
      </c>
      <c r="P1100" s="320"/>
      <c r="Q1100" s="320"/>
      <c r="R1100" s="320"/>
      <c r="S1100" s="320">
        <v>4</v>
      </c>
      <c r="T1100" s="320">
        <v>5</v>
      </c>
      <c r="U1100" s="320">
        <v>5</v>
      </c>
      <c r="V1100" s="320">
        <v>2</v>
      </c>
      <c r="W1100" s="320"/>
      <c r="X1100" s="320">
        <v>2</v>
      </c>
      <c r="Y1100" s="320"/>
      <c r="Z1100" s="320"/>
      <c r="AA1100" s="320"/>
      <c r="AB1100" s="320"/>
      <c r="AC1100" s="320"/>
      <c r="AD1100" s="320">
        <v>4</v>
      </c>
      <c r="AE1100" s="320">
        <v>3</v>
      </c>
      <c r="AF1100" s="320">
        <v>3</v>
      </c>
      <c r="AG1100" s="320">
        <v>3</v>
      </c>
      <c r="AH1100" s="320">
        <v>5</v>
      </c>
      <c r="AI1100" s="320">
        <v>5</v>
      </c>
      <c r="AJ1100" s="320">
        <v>4</v>
      </c>
      <c r="AK1100" s="320">
        <v>3</v>
      </c>
      <c r="AL1100" s="320">
        <v>3</v>
      </c>
      <c r="AM1100" s="320"/>
      <c r="AN1100" s="320">
        <v>4</v>
      </c>
      <c r="AO1100" s="320">
        <v>2</v>
      </c>
      <c r="AP1100" s="320">
        <v>3</v>
      </c>
      <c r="AQ1100" s="320">
        <v>3</v>
      </c>
      <c r="AR1100" s="320">
        <v>1</v>
      </c>
      <c r="AS1100" s="320">
        <v>5</v>
      </c>
      <c r="AT1100" s="320" t="s">
        <v>22</v>
      </c>
      <c r="AU1100" s="320">
        <v>4</v>
      </c>
      <c r="AV1100" s="320"/>
      <c r="AW1100" s="320">
        <v>5</v>
      </c>
      <c r="AX1100" s="320">
        <v>5</v>
      </c>
      <c r="AY1100" s="320">
        <v>5</v>
      </c>
      <c r="AZ1100" s="320">
        <v>5</v>
      </c>
      <c r="BA1100" s="320">
        <v>5</v>
      </c>
      <c r="BB1100" s="320">
        <v>5</v>
      </c>
      <c r="BC1100" s="320"/>
      <c r="BD1100" s="320" t="s">
        <v>356</v>
      </c>
      <c r="BE1100" s="320" t="s">
        <v>22</v>
      </c>
      <c r="BF1100" s="320"/>
      <c r="BG1100" s="320"/>
      <c r="BH1100" s="320">
        <v>3</v>
      </c>
      <c r="BI1100" s="320">
        <v>4</v>
      </c>
      <c r="BJ1100" s="320"/>
      <c r="BK1100" s="320">
        <v>4</v>
      </c>
      <c r="BL1100" s="320">
        <v>2</v>
      </c>
      <c r="BM1100" s="320"/>
      <c r="BN1100" s="320"/>
      <c r="BO1100" s="381">
        <v>43497.544270833336</v>
      </c>
    </row>
    <row r="1101" spans="1:67" ht="15" x14ac:dyDescent="0.25">
      <c r="A1101" s="244" t="str">
        <f>IFERROR(LOOKUP(H1101,BLIOTECAS!$D$2:$D$30,BLIOTECAS!$C$2:$C$30),"N/C")</f>
        <v>F. Farmacia</v>
      </c>
      <c r="B1101" s="243" t="str">
        <f>IFERROR(LOOKUP(H1101,BLIOTECAS!$D$2:$D$29,BLIOTECAS!$E$2:$E$29),"N/C")</f>
        <v>Ciencias de la Salud</v>
      </c>
      <c r="C1101" s="243">
        <f>LOOKUP(H1101,BLIOTECAS!$D$2:$D$30,BLIOTECAS!$F$2:$F$30)</f>
        <v>4</v>
      </c>
      <c r="D1101" s="320">
        <v>1120</v>
      </c>
      <c r="E1101" s="320"/>
      <c r="F1101" s="320"/>
      <c r="G1101" s="320">
        <v>1</v>
      </c>
      <c r="H1101" s="320">
        <v>13</v>
      </c>
      <c r="I1101" s="320"/>
      <c r="J1101" s="320">
        <v>2</v>
      </c>
      <c r="K1101" s="320">
        <v>1</v>
      </c>
      <c r="L1101" s="320"/>
      <c r="M1101" s="320">
        <v>29</v>
      </c>
      <c r="N1101" s="320">
        <v>13</v>
      </c>
      <c r="O1101" s="320">
        <v>18</v>
      </c>
      <c r="P1101" s="320"/>
      <c r="Q1101" s="320"/>
      <c r="R1101" s="320"/>
      <c r="S1101" s="320">
        <v>3</v>
      </c>
      <c r="T1101" s="320">
        <v>4</v>
      </c>
      <c r="U1101" s="320">
        <v>4</v>
      </c>
      <c r="V1101" s="320">
        <v>3</v>
      </c>
      <c r="W1101" s="320"/>
      <c r="X1101" s="320"/>
      <c r="Y1101" s="320"/>
      <c r="Z1101" s="320">
        <v>4</v>
      </c>
      <c r="AA1101" s="320">
        <v>12</v>
      </c>
      <c r="AB1101" s="320"/>
      <c r="AC1101" s="320"/>
      <c r="AD1101" s="320"/>
      <c r="AE1101" s="320">
        <v>2</v>
      </c>
      <c r="AF1101" s="320">
        <v>1</v>
      </c>
      <c r="AG1101" s="320">
        <v>3</v>
      </c>
      <c r="AH1101" s="320">
        <v>5</v>
      </c>
      <c r="AI1101" s="320">
        <v>1</v>
      </c>
      <c r="AJ1101" s="320">
        <v>5</v>
      </c>
      <c r="AK1101" s="320">
        <v>2</v>
      </c>
      <c r="AL1101" s="320">
        <v>3</v>
      </c>
      <c r="AM1101" s="320">
        <v>3</v>
      </c>
      <c r="AN1101" s="320">
        <v>4</v>
      </c>
      <c r="AO1101" s="320">
        <v>2</v>
      </c>
      <c r="AP1101" s="320">
        <v>3</v>
      </c>
      <c r="AQ1101" s="320">
        <v>3</v>
      </c>
      <c r="AR1101" s="320">
        <v>4</v>
      </c>
      <c r="AS1101" s="320">
        <v>4</v>
      </c>
      <c r="AT1101" s="320" t="s">
        <v>22</v>
      </c>
      <c r="AU1101" s="320">
        <v>4</v>
      </c>
      <c r="AV1101" s="320"/>
      <c r="AW1101" s="320">
        <v>4</v>
      </c>
      <c r="AX1101" s="320">
        <v>4</v>
      </c>
      <c r="AY1101" s="320">
        <v>4</v>
      </c>
      <c r="AZ1101" s="320">
        <v>4</v>
      </c>
      <c r="BA1101" s="320">
        <v>4</v>
      </c>
      <c r="BB1101" s="320">
        <v>5</v>
      </c>
      <c r="BC1101" s="320"/>
      <c r="BD1101" s="320" t="s">
        <v>22</v>
      </c>
      <c r="BE1101" s="320" t="s">
        <v>22</v>
      </c>
      <c r="BF1101" s="320"/>
      <c r="BG1101" s="320"/>
      <c r="BH1101" s="320">
        <v>4</v>
      </c>
      <c r="BI1101" s="320">
        <v>4</v>
      </c>
      <c r="BJ1101" s="320"/>
      <c r="BK1101" s="320">
        <v>4</v>
      </c>
      <c r="BL1101" s="320">
        <v>4</v>
      </c>
      <c r="BM1101" s="320"/>
      <c r="BN1101" s="320"/>
      <c r="BO1101" s="381">
        <v>43497.544374999998</v>
      </c>
    </row>
    <row r="1102" spans="1:67" ht="15" x14ac:dyDescent="0.25">
      <c r="A1102" s="244" t="str">
        <f>IFERROR(LOOKUP(H1102,BLIOTECAS!$D$2:$D$30,BLIOTECAS!$C$2:$C$30),"N/C")</f>
        <v>F. Educación - Centro de Formación del Profesorado</v>
      </c>
      <c r="B1102" s="243" t="str">
        <f>IFERROR(LOOKUP(H1102,BLIOTECAS!$D$2:$D$29,BLIOTECAS!$E$2:$E$29),"N/C")</f>
        <v>Humanidades</v>
      </c>
      <c r="C1102" s="243">
        <f>LOOKUP(H1102,BLIOTECAS!$D$2:$D$30,BLIOTECAS!$F$2:$F$30)</f>
        <v>1</v>
      </c>
      <c r="D1102" s="320">
        <v>1121</v>
      </c>
      <c r="E1102" s="320"/>
      <c r="F1102" s="320"/>
      <c r="G1102" s="320">
        <v>1</v>
      </c>
      <c r="H1102" s="320">
        <v>12</v>
      </c>
      <c r="I1102" s="320"/>
      <c r="J1102" s="320">
        <v>2</v>
      </c>
      <c r="K1102" s="320">
        <v>1</v>
      </c>
      <c r="L1102" s="320"/>
      <c r="M1102" s="320">
        <v>12</v>
      </c>
      <c r="N1102" s="320"/>
      <c r="O1102" s="320"/>
      <c r="P1102" s="320" t="s">
        <v>926</v>
      </c>
      <c r="Q1102" s="320"/>
      <c r="R1102" s="320"/>
      <c r="S1102" s="320">
        <v>5</v>
      </c>
      <c r="T1102" s="320">
        <v>3</v>
      </c>
      <c r="U1102" s="320">
        <v>5</v>
      </c>
      <c r="V1102" s="320">
        <v>3</v>
      </c>
      <c r="W1102" s="320"/>
      <c r="X1102" s="320">
        <v>2</v>
      </c>
      <c r="Y1102" s="320"/>
      <c r="Z1102" s="320"/>
      <c r="AA1102" s="320"/>
      <c r="AB1102" s="320"/>
      <c r="AC1102" s="320"/>
      <c r="AD1102" s="320">
        <v>4</v>
      </c>
      <c r="AE1102" s="320">
        <v>4</v>
      </c>
      <c r="AF1102" s="320">
        <v>3</v>
      </c>
      <c r="AG1102" s="320">
        <v>4</v>
      </c>
      <c r="AH1102" s="320">
        <v>5</v>
      </c>
      <c r="AI1102" s="320">
        <v>4</v>
      </c>
      <c r="AJ1102" s="320">
        <v>3</v>
      </c>
      <c r="AK1102" s="320">
        <v>2</v>
      </c>
      <c r="AL1102" s="320">
        <v>5</v>
      </c>
      <c r="AM1102" s="320">
        <v>3</v>
      </c>
      <c r="AN1102" s="320">
        <v>5</v>
      </c>
      <c r="AO1102" s="320">
        <v>3</v>
      </c>
      <c r="AP1102" s="320">
        <v>3</v>
      </c>
      <c r="AQ1102" s="320">
        <v>5</v>
      </c>
      <c r="AR1102" s="320">
        <v>3</v>
      </c>
      <c r="AS1102" s="320">
        <v>4</v>
      </c>
      <c r="AT1102" s="320" t="s">
        <v>22</v>
      </c>
      <c r="AU1102" s="320">
        <v>4</v>
      </c>
      <c r="AV1102" s="320"/>
      <c r="AW1102" s="320">
        <v>5</v>
      </c>
      <c r="AX1102" s="320">
        <v>3</v>
      </c>
      <c r="AY1102" s="320">
        <v>4</v>
      </c>
      <c r="AZ1102" s="320">
        <v>4</v>
      </c>
      <c r="BA1102" s="320">
        <v>4</v>
      </c>
      <c r="BB1102" s="320">
        <v>5</v>
      </c>
      <c r="BC1102" s="320"/>
      <c r="BD1102" s="320" t="s">
        <v>22</v>
      </c>
      <c r="BE1102" s="320" t="s">
        <v>22</v>
      </c>
      <c r="BF1102" s="320"/>
      <c r="BG1102" s="320"/>
      <c r="BH1102" s="320">
        <v>4</v>
      </c>
      <c r="BI1102" s="320">
        <v>5</v>
      </c>
      <c r="BJ1102" s="320"/>
      <c r="BK1102" s="320">
        <v>4</v>
      </c>
      <c r="BL1102" s="320">
        <v>4</v>
      </c>
      <c r="BM1102" s="320"/>
      <c r="BN1102" s="320"/>
      <c r="BO1102" s="381">
        <v>43497.54451388889</v>
      </c>
    </row>
    <row r="1103" spans="1:67" ht="15" x14ac:dyDescent="0.25">
      <c r="A1103" s="244" t="str">
        <f>IFERROR(LOOKUP(H1103,BLIOTECAS!$D$2:$D$30,BLIOTECAS!$C$2:$C$30),"N/C")</f>
        <v>F. Geografía e Historia</v>
      </c>
      <c r="B1103" s="243" t="str">
        <f>IFERROR(LOOKUP(H1103,BLIOTECAS!$D$2:$D$29,BLIOTECAS!$E$2:$E$29),"N/C")</f>
        <v>Humanidades</v>
      </c>
      <c r="C1103" s="243">
        <f>LOOKUP(H1103,BLIOTECAS!$D$2:$D$30,BLIOTECAS!$F$2:$F$30)</f>
        <v>1</v>
      </c>
      <c r="D1103" s="320">
        <v>1122</v>
      </c>
      <c r="E1103" s="320"/>
      <c r="F1103" s="320"/>
      <c r="G1103" s="320">
        <v>1</v>
      </c>
      <c r="H1103" s="320">
        <v>16</v>
      </c>
      <c r="I1103" s="320"/>
      <c r="J1103" s="320">
        <v>3</v>
      </c>
      <c r="K1103" s="320">
        <v>3</v>
      </c>
      <c r="L1103" s="320"/>
      <c r="M1103" s="320">
        <v>16</v>
      </c>
      <c r="N1103" s="320">
        <v>29</v>
      </c>
      <c r="O1103" s="320">
        <v>28</v>
      </c>
      <c r="P1103" s="320" t="s">
        <v>927</v>
      </c>
      <c r="Q1103" s="320"/>
      <c r="R1103" s="320"/>
      <c r="S1103" s="320">
        <v>4</v>
      </c>
      <c r="T1103" s="320">
        <v>3</v>
      </c>
      <c r="U1103" s="320">
        <v>4</v>
      </c>
      <c r="V1103" s="320">
        <v>3</v>
      </c>
      <c r="W1103" s="320">
        <v>1</v>
      </c>
      <c r="X1103" s="320"/>
      <c r="Y1103" s="320"/>
      <c r="Z1103" s="320"/>
      <c r="AA1103" s="320"/>
      <c r="AB1103" s="320"/>
      <c r="AC1103" s="320"/>
      <c r="AD1103" s="320">
        <v>3</v>
      </c>
      <c r="AE1103" s="320">
        <v>2</v>
      </c>
      <c r="AF1103" s="320">
        <v>2</v>
      </c>
      <c r="AG1103" s="320">
        <v>3</v>
      </c>
      <c r="AH1103" s="320">
        <v>4</v>
      </c>
      <c r="AI1103" s="320">
        <v>3</v>
      </c>
      <c r="AJ1103" s="320">
        <v>5</v>
      </c>
      <c r="AK1103" s="320">
        <v>2</v>
      </c>
      <c r="AL1103" s="320">
        <v>4</v>
      </c>
      <c r="AM1103" s="320">
        <v>3</v>
      </c>
      <c r="AN1103" s="320">
        <v>4</v>
      </c>
      <c r="AO1103" s="320">
        <v>5</v>
      </c>
      <c r="AP1103" s="320">
        <v>3</v>
      </c>
      <c r="AQ1103" s="320">
        <v>5</v>
      </c>
      <c r="AR1103" s="320">
        <v>3</v>
      </c>
      <c r="AS1103" s="320">
        <v>5</v>
      </c>
      <c r="AT1103" s="320" t="s">
        <v>22</v>
      </c>
      <c r="AU1103" s="320">
        <v>4</v>
      </c>
      <c r="AV1103" s="320"/>
      <c r="AW1103" s="320">
        <v>5</v>
      </c>
      <c r="AX1103" s="320">
        <v>4</v>
      </c>
      <c r="AY1103" s="320">
        <v>4</v>
      </c>
      <c r="AZ1103" s="320">
        <v>5</v>
      </c>
      <c r="BA1103" s="320">
        <v>5</v>
      </c>
      <c r="BB1103" s="320">
        <v>5</v>
      </c>
      <c r="BC1103" s="320"/>
      <c r="BD1103" s="320" t="s">
        <v>22</v>
      </c>
      <c r="BE1103" s="320" t="s">
        <v>22</v>
      </c>
      <c r="BF1103" s="320"/>
      <c r="BG1103" s="320"/>
      <c r="BH1103" s="320">
        <v>4</v>
      </c>
      <c r="BI1103" s="320">
        <v>4</v>
      </c>
      <c r="BJ1103" s="320"/>
      <c r="BK1103" s="320">
        <v>4</v>
      </c>
      <c r="BL1103" s="320">
        <v>4</v>
      </c>
      <c r="BM1103" s="320"/>
      <c r="BN1103" s="320"/>
      <c r="BO1103" s="381">
        <v>43497.544999999998</v>
      </c>
    </row>
    <row r="1104" spans="1:67" ht="15" x14ac:dyDescent="0.25">
      <c r="A1104" s="244" t="str">
        <f>IFERROR(LOOKUP(H1104,BLIOTECAS!$D$2:$D$30,BLIOTECAS!$C$2:$C$30),"N/C")</f>
        <v>F. Ciencias Políticas y Sociología</v>
      </c>
      <c r="B1104" s="243" t="str">
        <f>IFERROR(LOOKUP(H1104,BLIOTECAS!$D$2:$D$29,BLIOTECAS!$E$2:$E$29),"N/C")</f>
        <v>Ciencias Sociales</v>
      </c>
      <c r="C1104" s="243">
        <f>LOOKUP(H1104,BLIOTECAS!$D$2:$D$30,BLIOTECAS!$F$2:$F$30)</f>
        <v>3</v>
      </c>
      <c r="D1104" s="320">
        <v>1123</v>
      </c>
      <c r="E1104" s="320"/>
      <c r="F1104" s="320"/>
      <c r="G1104" s="320">
        <v>1</v>
      </c>
      <c r="H1104" s="320">
        <v>9</v>
      </c>
      <c r="I1104" s="320"/>
      <c r="J1104" s="320">
        <v>4</v>
      </c>
      <c r="K1104" s="320">
        <v>3</v>
      </c>
      <c r="L1104" s="320"/>
      <c r="M1104" s="320">
        <v>9</v>
      </c>
      <c r="N1104" s="320">
        <v>26</v>
      </c>
      <c r="O1104" s="320">
        <v>5</v>
      </c>
      <c r="P1104" s="320"/>
      <c r="Q1104" s="320"/>
      <c r="R1104" s="320"/>
      <c r="S1104" s="320">
        <v>4</v>
      </c>
      <c r="T1104" s="320">
        <v>4</v>
      </c>
      <c r="U1104" s="320">
        <v>3</v>
      </c>
      <c r="V1104" s="320">
        <v>3</v>
      </c>
      <c r="W1104" s="320"/>
      <c r="X1104" s="320">
        <v>2</v>
      </c>
      <c r="Y1104" s="320"/>
      <c r="Z1104" s="320"/>
      <c r="AA1104" s="320"/>
      <c r="AB1104" s="320"/>
      <c r="AC1104" s="320"/>
      <c r="AD1104" s="320">
        <v>4</v>
      </c>
      <c r="AE1104" s="320">
        <v>1</v>
      </c>
      <c r="AF1104" s="320">
        <v>1</v>
      </c>
      <c r="AG1104" s="320">
        <v>2</v>
      </c>
      <c r="AH1104" s="320">
        <v>5</v>
      </c>
      <c r="AI1104" s="320">
        <v>5</v>
      </c>
      <c r="AJ1104" s="320">
        <v>5</v>
      </c>
      <c r="AK1104" s="320">
        <v>1</v>
      </c>
      <c r="AL1104" s="320">
        <v>6</v>
      </c>
      <c r="AM1104" s="320">
        <v>3</v>
      </c>
      <c r="AN1104" s="320">
        <v>3</v>
      </c>
      <c r="AO1104" s="320">
        <v>3</v>
      </c>
      <c r="AP1104" s="320">
        <v>4</v>
      </c>
      <c r="AQ1104" s="320">
        <v>3</v>
      </c>
      <c r="AR1104" s="320">
        <v>3</v>
      </c>
      <c r="AS1104" s="320">
        <v>3</v>
      </c>
      <c r="AT1104" s="320" t="s">
        <v>22</v>
      </c>
      <c r="AU1104" s="320">
        <v>3</v>
      </c>
      <c r="AV1104" s="320"/>
      <c r="AW1104" s="320">
        <v>5</v>
      </c>
      <c r="AX1104" s="320">
        <v>4</v>
      </c>
      <c r="AY1104" s="320">
        <v>4</v>
      </c>
      <c r="AZ1104" s="320">
        <v>5</v>
      </c>
      <c r="BA1104" s="320">
        <v>5</v>
      </c>
      <c r="BB1104" s="320">
        <v>5</v>
      </c>
      <c r="BC1104" s="320"/>
      <c r="BD1104" s="320" t="s">
        <v>22</v>
      </c>
      <c r="BE1104" s="320" t="s">
        <v>22</v>
      </c>
      <c r="BF1104" s="320"/>
      <c r="BG1104" s="320"/>
      <c r="BH1104" s="320">
        <v>5</v>
      </c>
      <c r="BI1104" s="320">
        <v>5</v>
      </c>
      <c r="BJ1104" s="320"/>
      <c r="BK1104" s="320">
        <v>4</v>
      </c>
      <c r="BL1104" s="320">
        <v>4</v>
      </c>
      <c r="BM1104" s="320"/>
      <c r="BN1104" s="320" t="s">
        <v>928</v>
      </c>
      <c r="BO1104" s="381">
        <v>43497.545717592591</v>
      </c>
    </row>
    <row r="1105" spans="1:67" ht="15" x14ac:dyDescent="0.25">
      <c r="A1105" s="244" t="str">
        <f>IFERROR(LOOKUP(H1105,BLIOTECAS!$D$2:$D$30,BLIOTECAS!$C$2:$C$30),"N/C")</f>
        <v>F. Comercio y Turismo</v>
      </c>
      <c r="B1105" s="243" t="str">
        <f>IFERROR(LOOKUP(H1105,BLIOTECAS!$D$2:$D$29,BLIOTECAS!$E$2:$E$29),"N/C")</f>
        <v>Ciencias Sociales</v>
      </c>
      <c r="C1105" s="243">
        <f>LOOKUP(H1105,BLIOTECAS!$D$2:$D$30,BLIOTECAS!$F$2:$F$30)</f>
        <v>3</v>
      </c>
      <c r="D1105" s="320">
        <v>1124</v>
      </c>
      <c r="E1105" s="320"/>
      <c r="F1105" s="320"/>
      <c r="G1105" s="320">
        <v>1</v>
      </c>
      <c r="H1105" s="320">
        <v>24</v>
      </c>
      <c r="I1105" s="320"/>
      <c r="J1105" s="320">
        <v>3</v>
      </c>
      <c r="K1105" s="320">
        <v>1</v>
      </c>
      <c r="L1105" s="320"/>
      <c r="M1105" s="320">
        <v>24</v>
      </c>
      <c r="N1105" s="320">
        <v>16</v>
      </c>
      <c r="O1105" s="320"/>
      <c r="P1105" s="320"/>
      <c r="Q1105" s="320"/>
      <c r="R1105" s="320"/>
      <c r="S1105" s="320">
        <v>3</v>
      </c>
      <c r="T1105" s="320">
        <v>4</v>
      </c>
      <c r="U1105" s="320">
        <v>5</v>
      </c>
      <c r="V1105" s="320">
        <v>5</v>
      </c>
      <c r="W1105" s="320">
        <v>1</v>
      </c>
      <c r="X1105" s="320"/>
      <c r="Y1105" s="320"/>
      <c r="Z1105" s="320"/>
      <c r="AA1105" s="320"/>
      <c r="AB1105" s="320"/>
      <c r="AC1105" s="320"/>
      <c r="AD1105" s="320">
        <v>5</v>
      </c>
      <c r="AE1105" s="320">
        <v>1</v>
      </c>
      <c r="AF1105" s="320">
        <v>3</v>
      </c>
      <c r="AG1105" s="320">
        <v>3</v>
      </c>
      <c r="AH1105" s="320">
        <v>5</v>
      </c>
      <c r="AI1105" s="320">
        <v>5</v>
      </c>
      <c r="AJ1105" s="320">
        <v>5</v>
      </c>
      <c r="AK1105" s="320">
        <v>1</v>
      </c>
      <c r="AL1105" s="320">
        <v>3</v>
      </c>
      <c r="AM1105" s="320">
        <v>3</v>
      </c>
      <c r="AN1105" s="320">
        <v>5</v>
      </c>
      <c r="AO1105" s="320">
        <v>5</v>
      </c>
      <c r="AP1105" s="320">
        <v>5</v>
      </c>
      <c r="AQ1105" s="320">
        <v>5</v>
      </c>
      <c r="AR1105" s="320">
        <v>2</v>
      </c>
      <c r="AS1105" s="320">
        <v>5</v>
      </c>
      <c r="AT1105" s="320" t="s">
        <v>22</v>
      </c>
      <c r="AU1105" s="320">
        <v>5</v>
      </c>
      <c r="AV1105" s="320"/>
      <c r="AW1105" s="320">
        <v>5</v>
      </c>
      <c r="AX1105" s="320">
        <v>2</v>
      </c>
      <c r="AY1105" s="320">
        <v>5</v>
      </c>
      <c r="AZ1105" s="320">
        <v>5</v>
      </c>
      <c r="BA1105" s="320">
        <v>4</v>
      </c>
      <c r="BB1105" s="320">
        <v>4</v>
      </c>
      <c r="BC1105" s="320"/>
      <c r="BD1105" s="320" t="s">
        <v>22</v>
      </c>
      <c r="BE1105" s="320" t="s">
        <v>22</v>
      </c>
      <c r="BF1105" s="320"/>
      <c r="BG1105" s="320"/>
      <c r="BH1105" s="320">
        <v>5</v>
      </c>
      <c r="BI1105" s="320">
        <v>4</v>
      </c>
      <c r="BJ1105" s="320"/>
      <c r="BK1105" s="320">
        <v>5</v>
      </c>
      <c r="BL1105" s="320">
        <v>4</v>
      </c>
      <c r="BM1105" s="320"/>
      <c r="BN1105" s="320" t="s">
        <v>929</v>
      </c>
      <c r="BO1105" s="381">
        <v>43497.545925925922</v>
      </c>
    </row>
    <row r="1106" spans="1:67" ht="15" x14ac:dyDescent="0.25">
      <c r="A1106" s="244" t="str">
        <f>IFERROR(LOOKUP(H1106,BLIOTECAS!$D$2:$D$30,BLIOTECAS!$C$2:$C$30),"N/C")</f>
        <v>F. Bellas Artes</v>
      </c>
      <c r="B1106" s="243" t="str">
        <f>IFERROR(LOOKUP(H1106,BLIOTECAS!$D$2:$D$29,BLIOTECAS!$E$2:$E$29),"N/C")</f>
        <v>Humanidades</v>
      </c>
      <c r="C1106" s="243">
        <f>LOOKUP(H1106,BLIOTECAS!$D$2:$D$30,BLIOTECAS!$F$2:$F$30)</f>
        <v>1</v>
      </c>
      <c r="D1106" s="320">
        <v>1125</v>
      </c>
      <c r="E1106" s="320"/>
      <c r="F1106" s="320"/>
      <c r="G1106" s="320">
        <v>1</v>
      </c>
      <c r="H1106" s="320">
        <v>1</v>
      </c>
      <c r="I1106" s="320"/>
      <c r="J1106" s="320">
        <v>3</v>
      </c>
      <c r="K1106" s="320">
        <v>1</v>
      </c>
      <c r="L1106" s="320"/>
      <c r="M1106" s="320">
        <v>1</v>
      </c>
      <c r="N1106" s="320">
        <v>4</v>
      </c>
      <c r="O1106" s="320"/>
      <c r="P1106" s="320"/>
      <c r="Q1106" s="320"/>
      <c r="R1106" s="320"/>
      <c r="S1106" s="320">
        <v>4</v>
      </c>
      <c r="T1106" s="320">
        <v>4</v>
      </c>
      <c r="U1106" s="320">
        <v>3</v>
      </c>
      <c r="V1106" s="320">
        <v>4</v>
      </c>
      <c r="W1106" s="320"/>
      <c r="X1106" s="320">
        <v>2</v>
      </c>
      <c r="Y1106" s="320"/>
      <c r="Z1106" s="320"/>
      <c r="AA1106" s="320"/>
      <c r="AB1106" s="320"/>
      <c r="AC1106" s="320"/>
      <c r="AD1106" s="320">
        <v>3</v>
      </c>
      <c r="AE1106" s="320">
        <v>3</v>
      </c>
      <c r="AF1106" s="320">
        <v>3</v>
      </c>
      <c r="AG1106" s="320">
        <v>3</v>
      </c>
      <c r="AH1106" s="320">
        <v>4</v>
      </c>
      <c r="AI1106" s="320">
        <v>4</v>
      </c>
      <c r="AJ1106" s="320">
        <v>4</v>
      </c>
      <c r="AK1106" s="320">
        <v>3</v>
      </c>
      <c r="AL1106" s="320">
        <v>4</v>
      </c>
      <c r="AM1106" s="320">
        <v>3</v>
      </c>
      <c r="AN1106" s="320">
        <v>4</v>
      </c>
      <c r="AO1106" s="320">
        <v>4</v>
      </c>
      <c r="AP1106" s="320">
        <v>4</v>
      </c>
      <c r="AQ1106" s="320">
        <v>3</v>
      </c>
      <c r="AR1106" s="320">
        <v>3</v>
      </c>
      <c r="AS1106" s="320">
        <v>3</v>
      </c>
      <c r="AT1106" s="320" t="s">
        <v>22</v>
      </c>
      <c r="AU1106" s="320">
        <v>3</v>
      </c>
      <c r="AV1106" s="320"/>
      <c r="AW1106" s="320">
        <v>4</v>
      </c>
      <c r="AX1106" s="320">
        <v>3</v>
      </c>
      <c r="AY1106" s="320">
        <v>3</v>
      </c>
      <c r="AZ1106" s="320">
        <v>4</v>
      </c>
      <c r="BA1106" s="320">
        <v>4</v>
      </c>
      <c r="BB1106" s="320">
        <v>4</v>
      </c>
      <c r="BC1106" s="320"/>
      <c r="BD1106" s="320" t="s">
        <v>22</v>
      </c>
      <c r="BE1106" s="320" t="s">
        <v>22</v>
      </c>
      <c r="BF1106" s="320"/>
      <c r="BG1106" s="320"/>
      <c r="BH1106" s="320">
        <v>3</v>
      </c>
      <c r="BI1106" s="320">
        <v>3</v>
      </c>
      <c r="BJ1106" s="320"/>
      <c r="BK1106" s="320">
        <v>4</v>
      </c>
      <c r="BL1106" s="320">
        <v>3</v>
      </c>
      <c r="BM1106" s="320"/>
      <c r="BN1106" s="320"/>
      <c r="BO1106" s="381">
        <v>43497.546273148146</v>
      </c>
    </row>
    <row r="1107" spans="1:67" ht="15" x14ac:dyDescent="0.25">
      <c r="A1107" s="244" t="str">
        <f>IFERROR(LOOKUP(H1107,BLIOTECAS!$D$2:$D$30,BLIOTECAS!$C$2:$C$30),"N/C")</f>
        <v>F. Derecho</v>
      </c>
      <c r="B1107" s="243" t="str">
        <f>IFERROR(LOOKUP(H1107,BLIOTECAS!$D$2:$D$29,BLIOTECAS!$E$2:$E$29),"N/C")</f>
        <v>Ciencias Sociales</v>
      </c>
      <c r="C1107" s="243">
        <f>LOOKUP(H1107,BLIOTECAS!$D$2:$D$30,BLIOTECAS!$F$2:$F$30)</f>
        <v>3</v>
      </c>
      <c r="D1107" s="320">
        <v>1126</v>
      </c>
      <c r="E1107" s="320"/>
      <c r="F1107" s="320"/>
      <c r="G1107" s="320">
        <v>1</v>
      </c>
      <c r="H1107" s="320">
        <v>11</v>
      </c>
      <c r="I1107" s="320"/>
      <c r="J1107" s="320">
        <v>4</v>
      </c>
      <c r="K1107" s="320">
        <v>4</v>
      </c>
      <c r="L1107" s="320"/>
      <c r="M1107" s="320">
        <v>11</v>
      </c>
      <c r="N1107" s="320">
        <v>20</v>
      </c>
      <c r="O1107" s="320"/>
      <c r="P1107" s="320"/>
      <c r="Q1107" s="320"/>
      <c r="R1107" s="320"/>
      <c r="S1107" s="320">
        <v>5</v>
      </c>
      <c r="T1107" s="320">
        <v>4</v>
      </c>
      <c r="U1107" s="320">
        <v>4</v>
      </c>
      <c r="V1107" s="320">
        <v>3</v>
      </c>
      <c r="W1107" s="320"/>
      <c r="X1107" s="320">
        <v>2</v>
      </c>
      <c r="Y1107" s="320">
        <v>3</v>
      </c>
      <c r="Z1107" s="320">
        <v>4</v>
      </c>
      <c r="AA1107" s="320">
        <v>6</v>
      </c>
      <c r="AB1107" s="320"/>
      <c r="AC1107" s="320"/>
      <c r="AD1107" s="320">
        <v>2</v>
      </c>
      <c r="AE1107" s="320">
        <v>1</v>
      </c>
      <c r="AF1107" s="320">
        <v>2</v>
      </c>
      <c r="AG1107" s="320">
        <v>5</v>
      </c>
      <c r="AH1107" s="320">
        <v>5</v>
      </c>
      <c r="AI1107" s="320">
        <v>4</v>
      </c>
      <c r="AJ1107" s="320">
        <v>4</v>
      </c>
      <c r="AK1107" s="320">
        <v>1</v>
      </c>
      <c r="AL1107" s="320">
        <v>6</v>
      </c>
      <c r="AM1107" s="320">
        <v>4</v>
      </c>
      <c r="AN1107" s="320">
        <v>5</v>
      </c>
      <c r="AO1107" s="320">
        <v>4</v>
      </c>
      <c r="AP1107" s="320">
        <v>4</v>
      </c>
      <c r="AQ1107" s="320">
        <v>4</v>
      </c>
      <c r="AR1107" s="320"/>
      <c r="AS1107" s="320">
        <v>5</v>
      </c>
      <c r="AT1107" s="320" t="s">
        <v>22</v>
      </c>
      <c r="AU1107" s="320">
        <v>3</v>
      </c>
      <c r="AV1107" s="320"/>
      <c r="AW1107" s="320">
        <v>4</v>
      </c>
      <c r="AX1107" s="320">
        <v>4</v>
      </c>
      <c r="AY1107" s="320">
        <v>3</v>
      </c>
      <c r="AZ1107" s="320">
        <v>3</v>
      </c>
      <c r="BA1107" s="320">
        <v>3</v>
      </c>
      <c r="BB1107" s="320">
        <v>4</v>
      </c>
      <c r="BC1107" s="320"/>
      <c r="BD1107" s="320" t="s">
        <v>22</v>
      </c>
      <c r="BE1107" s="320" t="s">
        <v>22</v>
      </c>
      <c r="BF1107" s="320"/>
      <c r="BG1107" s="320"/>
      <c r="BH1107" s="320">
        <v>4</v>
      </c>
      <c r="BI1107" s="320">
        <v>3</v>
      </c>
      <c r="BJ1107" s="320"/>
      <c r="BK1107" s="320">
        <v>4</v>
      </c>
      <c r="BL1107" s="320">
        <v>4</v>
      </c>
      <c r="BM1107" s="320"/>
      <c r="BN1107" s="320"/>
      <c r="BO1107" s="381">
        <v>43497.546701388892</v>
      </c>
    </row>
    <row r="1108" spans="1:67" ht="15" x14ac:dyDescent="0.25">
      <c r="A1108" s="244" t="str">
        <f>IFERROR(LOOKUP(H1108,BLIOTECAS!$D$2:$D$30,BLIOTECAS!$C$2:$C$30),"N/C")</f>
        <v>F. Veterinaria</v>
      </c>
      <c r="B1108" s="243" t="str">
        <f>IFERROR(LOOKUP(H1108,BLIOTECAS!$D$2:$D$29,BLIOTECAS!$E$2:$E$29),"N/C")</f>
        <v>Ciencias de la Salud</v>
      </c>
      <c r="C1108" s="243">
        <f>LOOKUP(H1108,BLIOTECAS!$D$2:$D$30,BLIOTECAS!$F$2:$F$30)</f>
        <v>4</v>
      </c>
      <c r="D1108" s="320">
        <v>1127</v>
      </c>
      <c r="E1108" s="320"/>
      <c r="F1108" s="320"/>
      <c r="G1108" s="320">
        <v>1</v>
      </c>
      <c r="H1108" s="320">
        <v>21</v>
      </c>
      <c r="I1108" s="320"/>
      <c r="J1108" s="320">
        <v>4</v>
      </c>
      <c r="K1108" s="320">
        <v>3</v>
      </c>
      <c r="L1108" s="320"/>
      <c r="M1108" s="320">
        <v>29</v>
      </c>
      <c r="N1108" s="320">
        <v>16</v>
      </c>
      <c r="O1108" s="320">
        <v>21</v>
      </c>
      <c r="P1108" s="320"/>
      <c r="Q1108" s="320"/>
      <c r="R1108" s="320"/>
      <c r="S1108" s="320">
        <v>4</v>
      </c>
      <c r="T1108" s="320">
        <v>3</v>
      </c>
      <c r="U1108" s="320">
        <v>3</v>
      </c>
      <c r="V1108" s="320">
        <v>3</v>
      </c>
      <c r="W1108" s="320"/>
      <c r="X1108" s="320">
        <v>2</v>
      </c>
      <c r="Y1108" s="320"/>
      <c r="Z1108" s="320"/>
      <c r="AA1108" s="320"/>
      <c r="AB1108" s="320"/>
      <c r="AC1108" s="320"/>
      <c r="AD1108" s="320">
        <v>2</v>
      </c>
      <c r="AE1108" s="320">
        <v>3</v>
      </c>
      <c r="AF1108" s="320">
        <v>5</v>
      </c>
      <c r="AG1108" s="320">
        <v>4</v>
      </c>
      <c r="AH1108" s="320">
        <v>5</v>
      </c>
      <c r="AI1108" s="320">
        <v>5</v>
      </c>
      <c r="AJ1108" s="320">
        <v>2</v>
      </c>
      <c r="AK1108" s="320">
        <v>4</v>
      </c>
      <c r="AL1108" s="320">
        <v>2</v>
      </c>
      <c r="AM1108" s="320">
        <v>3</v>
      </c>
      <c r="AN1108" s="320">
        <v>3</v>
      </c>
      <c r="AO1108" s="320">
        <v>2</v>
      </c>
      <c r="AP1108" s="320">
        <v>4</v>
      </c>
      <c r="AQ1108" s="320">
        <v>3</v>
      </c>
      <c r="AR1108" s="320">
        <v>1</v>
      </c>
      <c r="AS1108" s="320">
        <v>2</v>
      </c>
      <c r="AT1108" s="320" t="s">
        <v>22</v>
      </c>
      <c r="AU1108" s="320">
        <v>3</v>
      </c>
      <c r="AV1108" s="320"/>
      <c r="AW1108" s="320">
        <v>5</v>
      </c>
      <c r="AX1108" s="320">
        <v>3</v>
      </c>
      <c r="AY1108" s="320">
        <v>4</v>
      </c>
      <c r="AZ1108" s="320">
        <v>5</v>
      </c>
      <c r="BA1108" s="320">
        <v>5</v>
      </c>
      <c r="BB1108" s="320">
        <v>5</v>
      </c>
      <c r="BC1108" s="320"/>
      <c r="BD1108" s="320"/>
      <c r="BE1108" s="320"/>
      <c r="BF1108" s="320"/>
      <c r="BG1108" s="320"/>
      <c r="BH1108" s="320">
        <v>5</v>
      </c>
      <c r="BI1108" s="320">
        <v>4</v>
      </c>
      <c r="BJ1108" s="320"/>
      <c r="BK1108" s="320">
        <v>4</v>
      </c>
      <c r="BL1108" s="320">
        <v>4</v>
      </c>
      <c r="BM1108" s="320"/>
      <c r="BN1108" s="320" t="s">
        <v>930</v>
      </c>
      <c r="BO1108" s="381">
        <v>43497.547939814816</v>
      </c>
    </row>
    <row r="1109" spans="1:67" ht="15" x14ac:dyDescent="0.25">
      <c r="A1109" s="244" t="str">
        <f>IFERROR(LOOKUP(H1109,BLIOTECAS!$D$2:$D$30,BLIOTECAS!$C$2:$C$30),"N/C")</f>
        <v>F. Ciencias de la Información</v>
      </c>
      <c r="B1109" s="243" t="str">
        <f>IFERROR(LOOKUP(H1109,BLIOTECAS!$D$2:$D$29,BLIOTECAS!$E$2:$E$29),"N/C")</f>
        <v>Ciencias Sociales</v>
      </c>
      <c r="C1109" s="243">
        <f>LOOKUP(H1109,BLIOTECAS!$D$2:$D$30,BLIOTECAS!$F$2:$F$30)</f>
        <v>3</v>
      </c>
      <c r="D1109" s="320">
        <v>1128</v>
      </c>
      <c r="E1109" s="320"/>
      <c r="F1109" s="320"/>
      <c r="G1109" s="320">
        <v>1</v>
      </c>
      <c r="H1109" s="320">
        <v>4</v>
      </c>
      <c r="I1109" s="320"/>
      <c r="J1109" s="320">
        <v>3</v>
      </c>
      <c r="K1109" s="320">
        <v>1</v>
      </c>
      <c r="L1109" s="320"/>
      <c r="M1109" s="320">
        <v>4</v>
      </c>
      <c r="N1109" s="320">
        <v>29</v>
      </c>
      <c r="O1109" s="320">
        <v>28</v>
      </c>
      <c r="P1109" s="320"/>
      <c r="Q1109" s="320"/>
      <c r="R1109" s="320"/>
      <c r="S1109" s="320">
        <v>3</v>
      </c>
      <c r="T1109" s="320">
        <v>4</v>
      </c>
      <c r="U1109" s="320">
        <v>4</v>
      </c>
      <c r="V1109" s="320">
        <v>4</v>
      </c>
      <c r="W1109" s="320">
        <v>1</v>
      </c>
      <c r="X1109" s="320"/>
      <c r="Y1109" s="320"/>
      <c r="Z1109" s="320"/>
      <c r="AA1109" s="320"/>
      <c r="AB1109" s="320"/>
      <c r="AC1109" s="320"/>
      <c r="AD1109" s="320">
        <v>2</v>
      </c>
      <c r="AE1109" s="320">
        <v>2</v>
      </c>
      <c r="AF1109" s="320">
        <v>2</v>
      </c>
      <c r="AG1109" s="320">
        <v>3</v>
      </c>
      <c r="AH1109" s="320">
        <v>4</v>
      </c>
      <c r="AI1109" s="320">
        <v>4</v>
      </c>
      <c r="AJ1109" s="320">
        <v>4</v>
      </c>
      <c r="AK1109" s="320">
        <v>4</v>
      </c>
      <c r="AL1109" s="320"/>
      <c r="AM1109" s="320"/>
      <c r="AN1109" s="320"/>
      <c r="AO1109" s="320"/>
      <c r="AP1109" s="320"/>
      <c r="AQ1109" s="320"/>
      <c r="AR1109" s="320"/>
      <c r="AS1109" s="320"/>
      <c r="AT1109" s="320"/>
      <c r="AU1109" s="320"/>
      <c r="AV1109" s="320"/>
      <c r="AW1109" s="320"/>
      <c r="AX1109" s="320"/>
      <c r="AY1109" s="320"/>
      <c r="AZ1109" s="320"/>
      <c r="BA1109" s="320"/>
      <c r="BB1109" s="320"/>
      <c r="BC1109" s="320"/>
      <c r="BD1109" s="320"/>
      <c r="BE1109" s="320"/>
      <c r="BF1109" s="320"/>
      <c r="BG1109" s="320"/>
      <c r="BH1109" s="320"/>
      <c r="BI1109" s="320"/>
      <c r="BJ1109" s="320"/>
      <c r="BK1109" s="320"/>
      <c r="BL1109" s="320"/>
      <c r="BM1109" s="320"/>
      <c r="BN1109" s="320"/>
      <c r="BO1109" s="381">
        <v>43497.548506944448</v>
      </c>
    </row>
    <row r="1110" spans="1:67" ht="15" x14ac:dyDescent="0.25">
      <c r="A1110" s="244" t="str">
        <f>IFERROR(LOOKUP(H1110,BLIOTECAS!$D$2:$D$30,BLIOTECAS!$C$2:$C$30),"N/C")</f>
        <v>N/C</v>
      </c>
      <c r="B1110" s="243" t="str">
        <f>IFERROR(LOOKUP(H1110,BLIOTECAS!$D$2:$D$29,BLIOTECAS!$E$2:$E$29),"N/C")</f>
        <v>N/C</v>
      </c>
      <c r="C1110" s="243" t="e">
        <f>LOOKUP(H1110,BLIOTECAS!$D$2:$D$30,BLIOTECAS!$F$2:$F$30)</f>
        <v>#N/A</v>
      </c>
      <c r="D1110" s="320">
        <v>1129</v>
      </c>
      <c r="E1110" s="320"/>
      <c r="F1110" s="320"/>
      <c r="G1110" s="320">
        <v>1</v>
      </c>
      <c r="H1110" s="320"/>
      <c r="I1110" s="320"/>
      <c r="J1110" s="320">
        <v>3</v>
      </c>
      <c r="K1110" s="320">
        <v>3</v>
      </c>
      <c r="L1110" s="320"/>
      <c r="M1110" s="320">
        <v>29</v>
      </c>
      <c r="N1110" s="320"/>
      <c r="O1110" s="320"/>
      <c r="P1110" s="320"/>
      <c r="Q1110" s="320"/>
      <c r="R1110" s="320"/>
      <c r="S1110" s="320">
        <v>3</v>
      </c>
      <c r="T1110" s="320">
        <v>2</v>
      </c>
      <c r="U1110" s="320">
        <v>5</v>
      </c>
      <c r="V1110" s="320">
        <v>2</v>
      </c>
      <c r="W1110" s="320">
        <v>1</v>
      </c>
      <c r="X1110" s="320"/>
      <c r="Y1110" s="320"/>
      <c r="Z1110" s="320"/>
      <c r="AA1110" s="320"/>
      <c r="AB1110" s="320"/>
      <c r="AC1110" s="320"/>
      <c r="AD1110" s="320">
        <v>4</v>
      </c>
      <c r="AE1110" s="320">
        <v>1</v>
      </c>
      <c r="AF1110" s="320">
        <v>1</v>
      </c>
      <c r="AG1110" s="320">
        <v>2</v>
      </c>
      <c r="AH1110" s="320">
        <v>3</v>
      </c>
      <c r="AI1110" s="320">
        <v>1</v>
      </c>
      <c r="AJ1110" s="320">
        <v>4</v>
      </c>
      <c r="AK1110" s="320">
        <v>1</v>
      </c>
      <c r="AL1110" s="320">
        <v>2</v>
      </c>
      <c r="AM1110" s="320">
        <v>1</v>
      </c>
      <c r="AN1110" s="320">
        <v>3</v>
      </c>
      <c r="AO1110" s="320">
        <v>1</v>
      </c>
      <c r="AP1110" s="320">
        <v>2</v>
      </c>
      <c r="AQ1110" s="320">
        <v>2</v>
      </c>
      <c r="AR1110" s="320">
        <v>1</v>
      </c>
      <c r="AS1110" s="320">
        <v>1</v>
      </c>
      <c r="AT1110" s="320" t="s">
        <v>22</v>
      </c>
      <c r="AU1110" s="320">
        <v>1</v>
      </c>
      <c r="AV1110" s="320"/>
      <c r="AW1110" s="320">
        <v>3</v>
      </c>
      <c r="AX1110" s="320">
        <v>1</v>
      </c>
      <c r="AY1110" s="320">
        <v>1</v>
      </c>
      <c r="AZ1110" s="320">
        <v>5</v>
      </c>
      <c r="BA1110" s="320">
        <v>1</v>
      </c>
      <c r="BB1110" s="320">
        <v>3</v>
      </c>
      <c r="BC1110" s="320"/>
      <c r="BD1110" s="320" t="s">
        <v>356</v>
      </c>
      <c r="BE1110" s="320" t="s">
        <v>22</v>
      </c>
      <c r="BF1110" s="320">
        <v>3</v>
      </c>
      <c r="BG1110" s="320"/>
      <c r="BH1110" s="320">
        <v>2</v>
      </c>
      <c r="BI1110" s="320">
        <v>3</v>
      </c>
      <c r="BJ1110" s="320"/>
      <c r="BK1110" s="320">
        <v>2</v>
      </c>
      <c r="BL1110" s="320">
        <v>2</v>
      </c>
      <c r="BM1110" s="320"/>
      <c r="BN1110" s="320"/>
      <c r="BO1110" s="381">
        <v>43497.548576388886</v>
      </c>
    </row>
    <row r="1111" spans="1:67" ht="15" x14ac:dyDescent="0.25">
      <c r="A1111" s="244" t="str">
        <f>IFERROR(LOOKUP(H1111,BLIOTECAS!$D$2:$D$30,BLIOTECAS!$C$2:$C$30),"N/C")</f>
        <v>F. Trabajo Social</v>
      </c>
      <c r="B1111" s="243" t="str">
        <f>IFERROR(LOOKUP(H1111,BLIOTECAS!$D$2:$D$29,BLIOTECAS!$E$2:$E$29),"N/C")</f>
        <v>Ciencias Sociales</v>
      </c>
      <c r="C1111" s="243">
        <f>LOOKUP(H1111,BLIOTECAS!$D$2:$D$30,BLIOTECAS!$F$2:$F$30)</f>
        <v>3</v>
      </c>
      <c r="D1111" s="320">
        <v>1130</v>
      </c>
      <c r="E1111" s="320"/>
      <c r="F1111" s="320"/>
      <c r="G1111" s="320">
        <v>1</v>
      </c>
      <c r="H1111" s="320">
        <v>26</v>
      </c>
      <c r="I1111" s="320"/>
      <c r="J1111" s="320">
        <v>5</v>
      </c>
      <c r="K1111" s="320">
        <v>1</v>
      </c>
      <c r="L1111" s="320"/>
      <c r="M1111" s="320">
        <v>26</v>
      </c>
      <c r="N1111" s="320"/>
      <c r="O1111" s="320"/>
      <c r="P1111" s="320"/>
      <c r="Q1111" s="320"/>
      <c r="R1111" s="320"/>
      <c r="S1111" s="320">
        <v>2</v>
      </c>
      <c r="T1111" s="320">
        <v>4</v>
      </c>
      <c r="U1111" s="320">
        <v>3</v>
      </c>
      <c r="V1111" s="320">
        <v>3</v>
      </c>
      <c r="W1111" s="320">
        <v>1</v>
      </c>
      <c r="X1111" s="320"/>
      <c r="Y1111" s="320"/>
      <c r="Z1111" s="320">
        <v>4</v>
      </c>
      <c r="AA1111" s="320"/>
      <c r="AB1111" s="320"/>
      <c r="AC1111" s="320"/>
      <c r="AD1111" s="320">
        <v>3</v>
      </c>
      <c r="AE1111" s="320">
        <v>1</v>
      </c>
      <c r="AF1111" s="320">
        <v>1</v>
      </c>
      <c r="AG1111" s="320">
        <v>4</v>
      </c>
      <c r="AH1111" s="320">
        <v>5</v>
      </c>
      <c r="AI1111" s="320">
        <v>3</v>
      </c>
      <c r="AJ1111" s="320">
        <v>5</v>
      </c>
      <c r="AK1111" s="320">
        <v>4</v>
      </c>
      <c r="AL1111" s="320">
        <v>4</v>
      </c>
      <c r="AM1111" s="320">
        <v>5</v>
      </c>
      <c r="AN1111" s="320">
        <v>5</v>
      </c>
      <c r="AO1111" s="320">
        <v>4</v>
      </c>
      <c r="AP1111" s="320">
        <v>3</v>
      </c>
      <c r="AQ1111" s="320">
        <v>3</v>
      </c>
      <c r="AR1111" s="320">
        <v>3</v>
      </c>
      <c r="AS1111" s="320">
        <v>2</v>
      </c>
      <c r="AT1111" s="320" t="s">
        <v>22</v>
      </c>
      <c r="AU1111" s="320">
        <v>3</v>
      </c>
      <c r="AV1111" s="320"/>
      <c r="AW1111" s="320">
        <v>5</v>
      </c>
      <c r="AX1111" s="320">
        <v>1</v>
      </c>
      <c r="AY1111" s="320">
        <v>5</v>
      </c>
      <c r="AZ1111" s="320">
        <v>5</v>
      </c>
      <c r="BA1111" s="320">
        <v>5</v>
      </c>
      <c r="BB1111" s="320">
        <v>3</v>
      </c>
      <c r="BC1111" s="320"/>
      <c r="BD1111" s="320" t="s">
        <v>22</v>
      </c>
      <c r="BE1111" s="320" t="s">
        <v>22</v>
      </c>
      <c r="BF1111" s="320"/>
      <c r="BG1111" s="320"/>
      <c r="BH1111" s="320">
        <v>4</v>
      </c>
      <c r="BI1111" s="320">
        <v>5</v>
      </c>
      <c r="BJ1111" s="320"/>
      <c r="BK1111" s="320">
        <v>4</v>
      </c>
      <c r="BL1111" s="320">
        <v>4</v>
      </c>
      <c r="BM1111" s="320"/>
      <c r="BN1111" s="320" t="s">
        <v>931</v>
      </c>
      <c r="BO1111" s="381">
        <v>43497.548692129632</v>
      </c>
    </row>
    <row r="1112" spans="1:67" ht="15" x14ac:dyDescent="0.25">
      <c r="A1112" s="244" t="str">
        <f>IFERROR(LOOKUP(H1112,BLIOTECAS!$D$2:$D$30,BLIOTECAS!$C$2:$C$30),"N/C")</f>
        <v>F. Psicología</v>
      </c>
      <c r="B1112" s="243" t="str">
        <f>IFERROR(LOOKUP(H1112,BLIOTECAS!$D$2:$D$29,BLIOTECAS!$E$2:$E$29),"N/C")</f>
        <v>Ciencias de la Salud</v>
      </c>
      <c r="C1112" s="243">
        <f>LOOKUP(H1112,BLIOTECAS!$D$2:$D$30,BLIOTECAS!$F$2:$F$30)</f>
        <v>4</v>
      </c>
      <c r="D1112" s="320">
        <v>1131</v>
      </c>
      <c r="E1112" s="320"/>
      <c r="F1112" s="320"/>
      <c r="G1112" s="320">
        <v>1</v>
      </c>
      <c r="H1112" s="320">
        <v>20</v>
      </c>
      <c r="I1112" s="320"/>
      <c r="J1112" s="320">
        <v>4</v>
      </c>
      <c r="K1112" s="320">
        <v>3</v>
      </c>
      <c r="L1112" s="320"/>
      <c r="M1112" s="320"/>
      <c r="N1112" s="320"/>
      <c r="O1112" s="320"/>
      <c r="P1112" s="320"/>
      <c r="Q1112" s="320"/>
      <c r="R1112" s="320"/>
      <c r="S1112" s="320">
        <v>4</v>
      </c>
      <c r="T1112" s="320">
        <v>5</v>
      </c>
      <c r="U1112" s="320">
        <v>5</v>
      </c>
      <c r="V1112" s="320">
        <v>5</v>
      </c>
      <c r="W1112" s="320"/>
      <c r="X1112" s="320">
        <v>2</v>
      </c>
      <c r="Y1112" s="320"/>
      <c r="Z1112" s="320">
        <v>4</v>
      </c>
      <c r="AA1112" s="320">
        <v>43620</v>
      </c>
      <c r="AB1112" s="320"/>
      <c r="AC1112" s="320"/>
      <c r="AD1112" s="320">
        <v>2</v>
      </c>
      <c r="AE1112" s="320">
        <v>3</v>
      </c>
      <c r="AF1112" s="320">
        <v>3</v>
      </c>
      <c r="AG1112" s="320">
        <v>2</v>
      </c>
      <c r="AH1112" s="320">
        <v>4</v>
      </c>
      <c r="AI1112" s="320">
        <v>2</v>
      </c>
      <c r="AJ1112" s="320">
        <v>5</v>
      </c>
      <c r="AK1112" s="320">
        <v>2</v>
      </c>
      <c r="AL1112" s="320">
        <v>2</v>
      </c>
      <c r="AM1112" s="320">
        <v>5</v>
      </c>
      <c r="AN1112" s="320">
        <v>5</v>
      </c>
      <c r="AO1112" s="320">
        <v>5</v>
      </c>
      <c r="AP1112" s="320">
        <v>5</v>
      </c>
      <c r="AQ1112" s="320">
        <v>5</v>
      </c>
      <c r="AR1112" s="320">
        <v>4</v>
      </c>
      <c r="AS1112" s="320">
        <v>5</v>
      </c>
      <c r="AT1112" s="320" t="s">
        <v>22</v>
      </c>
      <c r="AU1112" s="320">
        <v>4</v>
      </c>
      <c r="AV1112" s="320"/>
      <c r="AW1112" s="320">
        <v>5</v>
      </c>
      <c r="AX1112" s="320">
        <v>4</v>
      </c>
      <c r="AY1112" s="320">
        <v>3</v>
      </c>
      <c r="AZ1112" s="320">
        <v>5</v>
      </c>
      <c r="BA1112" s="320">
        <v>5</v>
      </c>
      <c r="BB1112" s="320">
        <v>5</v>
      </c>
      <c r="BC1112" s="320"/>
      <c r="BD1112" s="320" t="s">
        <v>356</v>
      </c>
      <c r="BE1112" s="320" t="s">
        <v>22</v>
      </c>
      <c r="BF1112" s="320"/>
      <c r="BG1112" s="320"/>
      <c r="BH1112" s="320">
        <v>5</v>
      </c>
      <c r="BI1112" s="320">
        <v>5</v>
      </c>
      <c r="BJ1112" s="320"/>
      <c r="BK1112" s="320">
        <v>4</v>
      </c>
      <c r="BL1112" s="320"/>
      <c r="BM1112" s="320"/>
      <c r="BN1112" s="320"/>
      <c r="BO1112" s="381">
        <v>43497.549687500003</v>
      </c>
    </row>
    <row r="1113" spans="1:67" ht="15" x14ac:dyDescent="0.25">
      <c r="A1113" s="244" t="str">
        <f>IFERROR(LOOKUP(H1113,BLIOTECAS!$D$2:$D$30,BLIOTECAS!$C$2:$C$30),"N/C")</f>
        <v>F. Farmacia</v>
      </c>
      <c r="B1113" s="243" t="str">
        <f>IFERROR(LOOKUP(H1113,BLIOTECAS!$D$2:$D$29,BLIOTECAS!$E$2:$E$29),"N/C")</f>
        <v>Ciencias de la Salud</v>
      </c>
      <c r="C1113" s="243">
        <f>LOOKUP(H1113,BLIOTECAS!$D$2:$D$30,BLIOTECAS!$F$2:$F$30)</f>
        <v>4</v>
      </c>
      <c r="D1113" s="320">
        <v>1132</v>
      </c>
      <c r="E1113" s="320"/>
      <c r="F1113" s="320"/>
      <c r="G1113" s="320">
        <v>1</v>
      </c>
      <c r="H1113" s="320">
        <v>13</v>
      </c>
      <c r="I1113" s="320"/>
      <c r="J1113" s="320">
        <v>3</v>
      </c>
      <c r="K1113" s="320">
        <v>2</v>
      </c>
      <c r="L1113" s="320"/>
      <c r="M1113" s="320">
        <v>13</v>
      </c>
      <c r="N1113" s="320">
        <v>29</v>
      </c>
      <c r="O1113" s="320">
        <v>4</v>
      </c>
      <c r="P1113" s="320"/>
      <c r="Q1113" s="320"/>
      <c r="R1113" s="320"/>
      <c r="S1113" s="320">
        <v>4</v>
      </c>
      <c r="T1113" s="320">
        <v>4</v>
      </c>
      <c r="U1113" s="320">
        <v>4</v>
      </c>
      <c r="V1113" s="320">
        <v>2</v>
      </c>
      <c r="W1113" s="320"/>
      <c r="X1113" s="320">
        <v>2</v>
      </c>
      <c r="Y1113" s="320"/>
      <c r="Z1113" s="320"/>
      <c r="AA1113" s="321"/>
      <c r="AB1113" s="320"/>
      <c r="AC1113" s="320"/>
      <c r="AD1113" s="320">
        <v>1</v>
      </c>
      <c r="AE1113" s="320">
        <v>1</v>
      </c>
      <c r="AF1113" s="320">
        <v>3</v>
      </c>
      <c r="AG1113" s="320">
        <v>1</v>
      </c>
      <c r="AH1113" s="320">
        <v>5</v>
      </c>
      <c r="AI1113" s="320">
        <v>2</v>
      </c>
      <c r="AJ1113" s="320">
        <v>3</v>
      </c>
      <c r="AK1113" s="320">
        <v>3</v>
      </c>
      <c r="AL1113" s="320">
        <v>3</v>
      </c>
      <c r="AM1113" s="320">
        <v>3</v>
      </c>
      <c r="AN1113" s="320">
        <v>4</v>
      </c>
      <c r="AO1113" s="320">
        <v>4</v>
      </c>
      <c r="AP1113" s="320">
        <v>4</v>
      </c>
      <c r="AQ1113" s="320">
        <v>3</v>
      </c>
      <c r="AR1113" s="320">
        <v>2</v>
      </c>
      <c r="AS1113" s="320">
        <v>4</v>
      </c>
      <c r="AT1113" s="320" t="s">
        <v>22</v>
      </c>
      <c r="AU1113" s="320">
        <v>3</v>
      </c>
      <c r="AV1113" s="320"/>
      <c r="AW1113" s="320">
        <v>4</v>
      </c>
      <c r="AX1113" s="320">
        <v>2</v>
      </c>
      <c r="AY1113" s="320">
        <v>3</v>
      </c>
      <c r="AZ1113" s="320">
        <v>4</v>
      </c>
      <c r="BA1113" s="320">
        <v>5</v>
      </c>
      <c r="BB1113" s="320">
        <v>5</v>
      </c>
      <c r="BC1113" s="320"/>
      <c r="BD1113" s="320" t="s">
        <v>356</v>
      </c>
      <c r="BE1113" s="320" t="s">
        <v>356</v>
      </c>
      <c r="BF1113" s="320">
        <v>3</v>
      </c>
      <c r="BG1113" s="320"/>
      <c r="BH1113" s="320">
        <v>3</v>
      </c>
      <c r="BI1113" s="320">
        <v>4</v>
      </c>
      <c r="BJ1113" s="320"/>
      <c r="BK1113" s="320">
        <v>3</v>
      </c>
      <c r="BL1113" s="320">
        <v>3</v>
      </c>
      <c r="BM1113" s="320"/>
      <c r="BN1113" s="320" t="s">
        <v>932</v>
      </c>
      <c r="BO1113" s="381">
        <v>43497.550625000003</v>
      </c>
    </row>
    <row r="1114" spans="1:67" ht="15" x14ac:dyDescent="0.25">
      <c r="A1114" s="244" t="str">
        <f>IFERROR(LOOKUP(H1114,BLIOTECAS!$D$2:$D$30,BLIOTECAS!$C$2:$C$30),"N/C")</f>
        <v>F. Geografía e Historia</v>
      </c>
      <c r="B1114" s="243" t="str">
        <f>IFERROR(LOOKUP(H1114,BLIOTECAS!$D$2:$D$29,BLIOTECAS!$E$2:$E$29),"N/C")</f>
        <v>Humanidades</v>
      </c>
      <c r="C1114" s="243">
        <f>LOOKUP(H1114,BLIOTECAS!$D$2:$D$30,BLIOTECAS!$F$2:$F$30)</f>
        <v>1</v>
      </c>
      <c r="D1114" s="320">
        <v>1133</v>
      </c>
      <c r="E1114" s="320"/>
      <c r="F1114" s="320"/>
      <c r="G1114" s="320">
        <v>1</v>
      </c>
      <c r="H1114" s="320">
        <v>16</v>
      </c>
      <c r="I1114" s="320"/>
      <c r="J1114" s="320">
        <v>2</v>
      </c>
      <c r="K1114" s="320">
        <v>3</v>
      </c>
      <c r="L1114" s="320"/>
      <c r="M1114" s="320">
        <v>16</v>
      </c>
      <c r="N1114" s="320">
        <v>12</v>
      </c>
      <c r="O1114" s="320">
        <v>29</v>
      </c>
      <c r="P1114" s="320"/>
      <c r="Q1114" s="320"/>
      <c r="R1114" s="320"/>
      <c r="S1114" s="320">
        <v>5</v>
      </c>
      <c r="T1114" s="320">
        <v>5</v>
      </c>
      <c r="U1114" s="320">
        <v>5</v>
      </c>
      <c r="V1114" s="320">
        <v>4</v>
      </c>
      <c r="W1114" s="320">
        <v>1</v>
      </c>
      <c r="X1114" s="320">
        <v>2</v>
      </c>
      <c r="Y1114" s="320"/>
      <c r="Z1114" s="320"/>
      <c r="AA1114" s="320"/>
      <c r="AB1114" s="320"/>
      <c r="AC1114" s="320"/>
      <c r="AD1114" s="320">
        <v>4</v>
      </c>
      <c r="AE1114" s="320">
        <v>1</v>
      </c>
      <c r="AF1114" s="320">
        <v>1</v>
      </c>
      <c r="AG1114" s="320">
        <v>3</v>
      </c>
      <c r="AH1114" s="320">
        <v>5</v>
      </c>
      <c r="AI1114" s="320">
        <v>3</v>
      </c>
      <c r="AJ1114" s="320">
        <v>3</v>
      </c>
      <c r="AK1114" s="320">
        <v>1</v>
      </c>
      <c r="AL1114" s="320">
        <v>3</v>
      </c>
      <c r="AM1114" s="320">
        <v>3</v>
      </c>
      <c r="AN1114" s="320">
        <v>4</v>
      </c>
      <c r="AO1114" s="320">
        <v>3</v>
      </c>
      <c r="AP1114" s="320">
        <v>2</v>
      </c>
      <c r="AQ1114" s="320">
        <v>5</v>
      </c>
      <c r="AR1114" s="320">
        <v>2</v>
      </c>
      <c r="AS1114" s="320">
        <v>5</v>
      </c>
      <c r="AT1114" s="320" t="s">
        <v>22</v>
      </c>
      <c r="AU1114" s="320">
        <v>5</v>
      </c>
      <c r="AV1114" s="320"/>
      <c r="AW1114" s="320">
        <v>5</v>
      </c>
      <c r="AX1114" s="320">
        <v>5</v>
      </c>
      <c r="AY1114" s="320">
        <v>5</v>
      </c>
      <c r="AZ1114" s="320">
        <v>5</v>
      </c>
      <c r="BA1114" s="320">
        <v>5</v>
      </c>
      <c r="BB1114" s="320">
        <v>5</v>
      </c>
      <c r="BC1114" s="320"/>
      <c r="BD1114" s="320" t="s">
        <v>22</v>
      </c>
      <c r="BE1114" s="320" t="s">
        <v>22</v>
      </c>
      <c r="BF1114" s="320"/>
      <c r="BG1114" s="320"/>
      <c r="BH1114" s="320">
        <v>4</v>
      </c>
      <c r="BI1114" s="320">
        <v>4</v>
      </c>
      <c r="BJ1114" s="320"/>
      <c r="BK1114" s="320">
        <v>5</v>
      </c>
      <c r="BL1114" s="320"/>
      <c r="BM1114" s="320"/>
      <c r="BN1114" s="320"/>
      <c r="BO1114" s="381">
        <v>43497.55064814815</v>
      </c>
    </row>
    <row r="1115" spans="1:67" ht="15" x14ac:dyDescent="0.25">
      <c r="A1115" s="244" t="str">
        <f>IFERROR(LOOKUP(H1115,BLIOTECAS!$D$2:$D$30,BLIOTECAS!$C$2:$C$30),"N/C")</f>
        <v>F. Ciencias Políticas y Sociología</v>
      </c>
      <c r="B1115" s="243" t="str">
        <f>IFERROR(LOOKUP(H1115,BLIOTECAS!$D$2:$D$29,BLIOTECAS!$E$2:$E$29),"N/C")</f>
        <v>Ciencias Sociales</v>
      </c>
      <c r="C1115" s="243">
        <f>LOOKUP(H1115,BLIOTECAS!$D$2:$D$30,BLIOTECAS!$F$2:$F$30)</f>
        <v>3</v>
      </c>
      <c r="D1115" s="320">
        <v>1134</v>
      </c>
      <c r="E1115" s="320"/>
      <c r="F1115" s="320"/>
      <c r="G1115" s="320">
        <v>3</v>
      </c>
      <c r="H1115" s="320">
        <v>9</v>
      </c>
      <c r="I1115" s="320"/>
      <c r="J1115" s="320">
        <v>3</v>
      </c>
      <c r="K1115" s="320">
        <v>4</v>
      </c>
      <c r="L1115" s="320"/>
      <c r="M1115" s="320">
        <v>9</v>
      </c>
      <c r="N1115" s="320">
        <v>4</v>
      </c>
      <c r="O1115" s="320"/>
      <c r="P1115" s="320" t="s">
        <v>933</v>
      </c>
      <c r="Q1115" s="320"/>
      <c r="R1115" s="320"/>
      <c r="S1115" s="320">
        <v>5</v>
      </c>
      <c r="T1115" s="320">
        <v>5</v>
      </c>
      <c r="U1115" s="320">
        <v>5</v>
      </c>
      <c r="V1115" s="320">
        <v>3</v>
      </c>
      <c r="W1115" s="320">
        <v>1</v>
      </c>
      <c r="X1115" s="320"/>
      <c r="Y1115" s="320"/>
      <c r="Z1115" s="320"/>
      <c r="AA1115" s="320"/>
      <c r="AB1115" s="320"/>
      <c r="AC1115" s="320"/>
      <c r="AD1115" s="320">
        <v>3</v>
      </c>
      <c r="AE1115" s="320">
        <v>4</v>
      </c>
      <c r="AF1115" s="320">
        <v>3</v>
      </c>
      <c r="AG1115" s="320">
        <v>4</v>
      </c>
      <c r="AH1115" s="320">
        <v>2</v>
      </c>
      <c r="AI1115" s="320"/>
      <c r="AJ1115" s="320">
        <v>3</v>
      </c>
      <c r="AK1115" s="320">
        <v>2</v>
      </c>
      <c r="AL1115" s="320">
        <v>4</v>
      </c>
      <c r="AM1115" s="320">
        <v>5</v>
      </c>
      <c r="AN1115" s="320">
        <v>5</v>
      </c>
      <c r="AO1115" s="320">
        <v>5</v>
      </c>
      <c r="AP1115" s="320">
        <v>5</v>
      </c>
      <c r="AQ1115" s="320">
        <v>5</v>
      </c>
      <c r="AR1115" s="320">
        <v>5</v>
      </c>
      <c r="AS1115" s="320">
        <v>5</v>
      </c>
      <c r="AT1115" s="320" t="s">
        <v>356</v>
      </c>
      <c r="AU1115" s="320">
        <v>4</v>
      </c>
      <c r="AV1115" s="320"/>
      <c r="AW1115" s="320">
        <v>5</v>
      </c>
      <c r="AX1115" s="320">
        <v>5</v>
      </c>
      <c r="AY1115" s="320">
        <v>5</v>
      </c>
      <c r="AZ1115" s="320">
        <v>5</v>
      </c>
      <c r="BA1115" s="320">
        <v>5</v>
      </c>
      <c r="BB1115" s="320">
        <v>5</v>
      </c>
      <c r="BC1115" s="320"/>
      <c r="BD1115" s="320" t="s">
        <v>356</v>
      </c>
      <c r="BE1115" s="320" t="s">
        <v>356</v>
      </c>
      <c r="BF1115" s="320">
        <v>4</v>
      </c>
      <c r="BG1115" s="320"/>
      <c r="BH1115" s="320">
        <v>5</v>
      </c>
      <c r="BI1115" s="320">
        <v>5</v>
      </c>
      <c r="BJ1115" s="320"/>
      <c r="BK1115" s="320">
        <v>5</v>
      </c>
      <c r="BL1115" s="320">
        <v>4</v>
      </c>
      <c r="BM1115" s="320"/>
      <c r="BN1115" s="320"/>
      <c r="BO1115" s="381">
        <v>43497.550729166665</v>
      </c>
    </row>
    <row r="1116" spans="1:67" ht="15" x14ac:dyDescent="0.25">
      <c r="A1116" s="244" t="str">
        <f>IFERROR(LOOKUP(H1116,BLIOTECAS!$D$2:$D$30,BLIOTECAS!$C$2:$C$30),"N/C")</f>
        <v>F. Educación - Centro de Formación del Profesorado</v>
      </c>
      <c r="B1116" s="243" t="str">
        <f>IFERROR(LOOKUP(H1116,BLIOTECAS!$D$2:$D$29,BLIOTECAS!$E$2:$E$29),"N/C")</f>
        <v>Humanidades</v>
      </c>
      <c r="C1116" s="243">
        <f>LOOKUP(H1116,BLIOTECAS!$D$2:$D$30,BLIOTECAS!$F$2:$F$30)</f>
        <v>1</v>
      </c>
      <c r="D1116" s="320">
        <v>1135</v>
      </c>
      <c r="E1116" s="320"/>
      <c r="F1116" s="320"/>
      <c r="G1116" s="320">
        <v>1</v>
      </c>
      <c r="H1116" s="320">
        <v>12</v>
      </c>
      <c r="I1116" s="320"/>
      <c r="J1116" s="320">
        <v>3</v>
      </c>
      <c r="K1116" s="320">
        <v>3</v>
      </c>
      <c r="L1116" s="320"/>
      <c r="M1116" s="320">
        <v>12</v>
      </c>
      <c r="N1116" s="320">
        <v>29</v>
      </c>
      <c r="O1116" s="320">
        <v>28</v>
      </c>
      <c r="P1116" s="320" t="s">
        <v>934</v>
      </c>
      <c r="Q1116" s="320"/>
      <c r="R1116" s="320"/>
      <c r="S1116" s="320">
        <v>3</v>
      </c>
      <c r="T1116" s="320">
        <v>5</v>
      </c>
      <c r="U1116" s="320">
        <v>5</v>
      </c>
      <c r="V1116" s="320">
        <v>3</v>
      </c>
      <c r="W1116" s="320">
        <v>1</v>
      </c>
      <c r="X1116" s="320">
        <v>2</v>
      </c>
      <c r="Y1116" s="320"/>
      <c r="Z1116" s="320"/>
      <c r="AA1116" s="320"/>
      <c r="AB1116" s="320"/>
      <c r="AC1116" s="320"/>
      <c r="AD1116" s="320">
        <v>3</v>
      </c>
      <c r="AE1116" s="320">
        <v>1</v>
      </c>
      <c r="AF1116" s="320">
        <v>2</v>
      </c>
      <c r="AG1116" s="320">
        <v>2</v>
      </c>
      <c r="AH1116" s="320">
        <v>5</v>
      </c>
      <c r="AI1116" s="320">
        <v>5</v>
      </c>
      <c r="AJ1116" s="320">
        <v>5</v>
      </c>
      <c r="AK1116" s="320">
        <v>3</v>
      </c>
      <c r="AL1116" s="320">
        <v>2</v>
      </c>
      <c r="AM1116" s="320">
        <v>3</v>
      </c>
      <c r="AN1116" s="320">
        <v>3</v>
      </c>
      <c r="AO1116" s="320">
        <v>4</v>
      </c>
      <c r="AP1116" s="320">
        <v>4</v>
      </c>
      <c r="AQ1116" s="320">
        <v>4</v>
      </c>
      <c r="AR1116" s="320">
        <v>2</v>
      </c>
      <c r="AS1116" s="320">
        <v>3</v>
      </c>
      <c r="AT1116" s="320" t="s">
        <v>22</v>
      </c>
      <c r="AU1116" s="320">
        <v>4</v>
      </c>
      <c r="AV1116" s="320"/>
      <c r="AW1116" s="320">
        <v>4</v>
      </c>
      <c r="AX1116" s="320">
        <v>4</v>
      </c>
      <c r="AY1116" s="320">
        <v>4</v>
      </c>
      <c r="AZ1116" s="320">
        <v>5</v>
      </c>
      <c r="BA1116" s="320">
        <v>5</v>
      </c>
      <c r="BB1116" s="320">
        <v>5</v>
      </c>
      <c r="BC1116" s="320"/>
      <c r="BD1116" s="320" t="s">
        <v>22</v>
      </c>
      <c r="BE1116" s="320" t="s">
        <v>22</v>
      </c>
      <c r="BF1116" s="320">
        <v>1</v>
      </c>
      <c r="BG1116" s="320"/>
      <c r="BH1116" s="320">
        <v>5</v>
      </c>
      <c r="BI1116" s="320">
        <v>5</v>
      </c>
      <c r="BJ1116" s="320"/>
      <c r="BK1116" s="320">
        <v>4</v>
      </c>
      <c r="BL1116" s="320">
        <v>3</v>
      </c>
      <c r="BM1116" s="320"/>
      <c r="BN1116" s="320" t="s">
        <v>935</v>
      </c>
      <c r="BO1116" s="381">
        <v>43497.551307870373</v>
      </c>
    </row>
    <row r="1117" spans="1:67" ht="15" x14ac:dyDescent="0.25">
      <c r="A1117" s="244" t="str">
        <f>IFERROR(LOOKUP(H1117,BLIOTECAS!$D$2:$D$30,BLIOTECAS!$C$2:$C$30),"N/C")</f>
        <v>F. Geografía e Historia</v>
      </c>
      <c r="B1117" s="243" t="str">
        <f>IFERROR(LOOKUP(H1117,BLIOTECAS!$D$2:$D$29,BLIOTECAS!$E$2:$E$29),"N/C")</f>
        <v>Humanidades</v>
      </c>
      <c r="C1117" s="243">
        <f>LOOKUP(H1117,BLIOTECAS!$D$2:$D$30,BLIOTECAS!$F$2:$F$30)</f>
        <v>1</v>
      </c>
      <c r="D1117" s="320">
        <v>1136</v>
      </c>
      <c r="E1117" s="320"/>
      <c r="F1117" s="320"/>
      <c r="G1117" s="320">
        <v>1</v>
      </c>
      <c r="H1117" s="320">
        <v>16</v>
      </c>
      <c r="I1117" s="320"/>
      <c r="J1117" s="320">
        <v>4</v>
      </c>
      <c r="K1117" s="320">
        <v>4</v>
      </c>
      <c r="L1117" s="320"/>
      <c r="M1117" s="320">
        <v>16</v>
      </c>
      <c r="N1117" s="320">
        <v>11</v>
      </c>
      <c r="O1117" s="320"/>
      <c r="P1117" s="320"/>
      <c r="Q1117" s="320"/>
      <c r="R1117" s="320"/>
      <c r="S1117" s="320">
        <v>4</v>
      </c>
      <c r="T1117" s="320">
        <v>5</v>
      </c>
      <c r="U1117" s="320">
        <v>4</v>
      </c>
      <c r="V1117" s="320">
        <v>2</v>
      </c>
      <c r="W1117" s="320"/>
      <c r="X1117" s="320">
        <v>2</v>
      </c>
      <c r="Y1117" s="320"/>
      <c r="Z1117" s="320"/>
      <c r="AA1117" s="320"/>
      <c r="AB1117" s="320"/>
      <c r="AC1117" s="320"/>
      <c r="AD1117" s="320">
        <v>4</v>
      </c>
      <c r="AE1117" s="320">
        <v>4</v>
      </c>
      <c r="AF1117" s="320">
        <v>4</v>
      </c>
      <c r="AG1117" s="320">
        <v>2</v>
      </c>
      <c r="AH1117" s="320">
        <v>3</v>
      </c>
      <c r="AI1117" s="320">
        <v>3</v>
      </c>
      <c r="AJ1117" s="320">
        <v>3</v>
      </c>
      <c r="AK1117" s="320">
        <v>2</v>
      </c>
      <c r="AL1117" s="320">
        <v>3</v>
      </c>
      <c r="AM1117" s="320">
        <v>5</v>
      </c>
      <c r="AN1117" s="320">
        <v>4</v>
      </c>
      <c r="AO1117" s="320">
        <v>4</v>
      </c>
      <c r="AP1117" s="320">
        <v>5</v>
      </c>
      <c r="AQ1117" s="320">
        <v>4</v>
      </c>
      <c r="AR1117" s="320">
        <v>4</v>
      </c>
      <c r="AS1117" s="320">
        <v>4</v>
      </c>
      <c r="AT1117" s="320" t="s">
        <v>356</v>
      </c>
      <c r="AU1117" s="320">
        <v>4</v>
      </c>
      <c r="AV1117" s="320"/>
      <c r="AW1117" s="320">
        <v>5</v>
      </c>
      <c r="AX1117" s="320">
        <v>4</v>
      </c>
      <c r="AY1117" s="320">
        <v>5</v>
      </c>
      <c r="AZ1117" s="320">
        <v>5</v>
      </c>
      <c r="BA1117" s="320">
        <v>5</v>
      </c>
      <c r="BB1117" s="320">
        <v>5</v>
      </c>
      <c r="BC1117" s="320"/>
      <c r="BD1117" s="320" t="s">
        <v>356</v>
      </c>
      <c r="BE1117" s="320" t="s">
        <v>356</v>
      </c>
      <c r="BF1117" s="320">
        <v>4</v>
      </c>
      <c r="BG1117" s="320"/>
      <c r="BH1117" s="320">
        <v>5</v>
      </c>
      <c r="BI1117" s="320">
        <v>5</v>
      </c>
      <c r="BJ1117" s="320"/>
      <c r="BK1117" s="320">
        <v>4</v>
      </c>
      <c r="BL1117" s="320">
        <v>4</v>
      </c>
      <c r="BM1117" s="320"/>
      <c r="BN1117" s="320"/>
      <c r="BO1117" s="381">
        <v>43497.552523148152</v>
      </c>
    </row>
    <row r="1118" spans="1:67" ht="15" x14ac:dyDescent="0.25">
      <c r="A1118" s="244" t="str">
        <f>IFERROR(LOOKUP(H1118,BLIOTECAS!$D$2:$D$30,BLIOTECAS!$C$2:$C$30),"N/C")</f>
        <v>F. Ciencias Físicas</v>
      </c>
      <c r="B1118" s="243" t="str">
        <f>IFERROR(LOOKUP(H1118,BLIOTECAS!$D$2:$D$29,BLIOTECAS!$E$2:$E$29),"N/C")</f>
        <v>Ciencias Experimentales</v>
      </c>
      <c r="C1118" s="243">
        <f>LOOKUP(H1118,BLIOTECAS!$D$2:$D$30,BLIOTECAS!$F$2:$F$30)</f>
        <v>2</v>
      </c>
      <c r="D1118" s="320">
        <v>1137</v>
      </c>
      <c r="E1118" s="320"/>
      <c r="F1118" s="320"/>
      <c r="G1118" s="320">
        <v>1</v>
      </c>
      <c r="H1118" s="320">
        <v>6</v>
      </c>
      <c r="I1118" s="320"/>
      <c r="J1118" s="320">
        <v>3</v>
      </c>
      <c r="K1118" s="320">
        <v>3</v>
      </c>
      <c r="L1118" s="320"/>
      <c r="M1118" s="320">
        <v>6</v>
      </c>
      <c r="N1118" s="320">
        <v>7</v>
      </c>
      <c r="O1118" s="320">
        <v>29</v>
      </c>
      <c r="P1118" s="320"/>
      <c r="Q1118" s="320"/>
      <c r="R1118" s="320"/>
      <c r="S1118" s="320">
        <v>3</v>
      </c>
      <c r="T1118" s="320">
        <v>2</v>
      </c>
      <c r="U1118" s="320">
        <v>4</v>
      </c>
      <c r="V1118" s="320">
        <v>5</v>
      </c>
      <c r="W1118" s="320">
        <v>1</v>
      </c>
      <c r="X1118" s="320"/>
      <c r="Y1118" s="320"/>
      <c r="Z1118" s="320"/>
      <c r="AA1118" s="320"/>
      <c r="AB1118" s="320"/>
      <c r="AC1118" s="320"/>
      <c r="AD1118" s="320">
        <v>5</v>
      </c>
      <c r="AE1118" s="320">
        <v>1</v>
      </c>
      <c r="AF1118" s="320">
        <v>1</v>
      </c>
      <c r="AG1118" s="320">
        <v>1</v>
      </c>
      <c r="AH1118" s="320">
        <v>3</v>
      </c>
      <c r="AI1118" s="320">
        <v>4</v>
      </c>
      <c r="AJ1118" s="320">
        <v>3</v>
      </c>
      <c r="AK1118" s="320">
        <v>4</v>
      </c>
      <c r="AL1118" s="320">
        <v>4</v>
      </c>
      <c r="AM1118" s="320">
        <v>5</v>
      </c>
      <c r="AN1118" s="320">
        <v>4</v>
      </c>
      <c r="AO1118" s="320">
        <v>2</v>
      </c>
      <c r="AP1118" s="320">
        <v>5</v>
      </c>
      <c r="AQ1118" s="320">
        <v>2</v>
      </c>
      <c r="AR1118" s="320">
        <v>3</v>
      </c>
      <c r="AS1118" s="320">
        <v>5</v>
      </c>
      <c r="AT1118" s="320" t="s">
        <v>356</v>
      </c>
      <c r="AU1118" s="320">
        <v>2</v>
      </c>
      <c r="AV1118" s="320"/>
      <c r="AW1118" s="320">
        <v>5</v>
      </c>
      <c r="AX1118" s="320">
        <v>5</v>
      </c>
      <c r="AY1118" s="320">
        <v>3</v>
      </c>
      <c r="AZ1118" s="320">
        <v>5</v>
      </c>
      <c r="BA1118" s="320">
        <v>5</v>
      </c>
      <c r="BB1118" s="320">
        <v>3</v>
      </c>
      <c r="BC1118" s="320"/>
      <c r="BD1118" s="320" t="s">
        <v>356</v>
      </c>
      <c r="BE1118" s="320" t="s">
        <v>22</v>
      </c>
      <c r="BF1118" s="320"/>
      <c r="BG1118" s="320"/>
      <c r="BH1118" s="320">
        <v>5</v>
      </c>
      <c r="BI1118" s="320">
        <v>5</v>
      </c>
      <c r="BJ1118" s="320"/>
      <c r="BK1118" s="320">
        <v>4</v>
      </c>
      <c r="BL1118" s="320">
        <v>4</v>
      </c>
      <c r="BM1118" s="320"/>
      <c r="BN1118" s="320"/>
      <c r="BO1118" s="381">
        <v>43497.552546296298</v>
      </c>
    </row>
    <row r="1119" spans="1:67" ht="15" x14ac:dyDescent="0.25">
      <c r="A1119" s="244" t="str">
        <f>IFERROR(LOOKUP(H1119,BLIOTECAS!$D$2:$D$30,BLIOTECAS!$C$2:$C$30),"N/C")</f>
        <v>F. Ciencias Físicas</v>
      </c>
      <c r="B1119" s="243" t="str">
        <f>IFERROR(LOOKUP(H1119,BLIOTECAS!$D$2:$D$29,BLIOTECAS!$E$2:$E$29),"N/C")</f>
        <v>Ciencias Experimentales</v>
      </c>
      <c r="C1119" s="243">
        <f>LOOKUP(H1119,BLIOTECAS!$D$2:$D$30,BLIOTECAS!$F$2:$F$30)</f>
        <v>2</v>
      </c>
      <c r="D1119" s="320">
        <v>1138</v>
      </c>
      <c r="E1119" s="320"/>
      <c r="F1119" s="320"/>
      <c r="G1119" s="320">
        <v>1</v>
      </c>
      <c r="H1119" s="320">
        <v>6</v>
      </c>
      <c r="I1119" s="320"/>
      <c r="J1119" s="320">
        <v>4</v>
      </c>
      <c r="K1119" s="320">
        <v>2</v>
      </c>
      <c r="L1119" s="320"/>
      <c r="M1119" s="320">
        <v>6</v>
      </c>
      <c r="N1119" s="320"/>
      <c r="O1119" s="320"/>
      <c r="P1119" s="320"/>
      <c r="Q1119" s="320"/>
      <c r="R1119" s="320"/>
      <c r="S1119" s="320">
        <v>4</v>
      </c>
      <c r="T1119" s="320">
        <v>3</v>
      </c>
      <c r="U1119" s="320">
        <v>4</v>
      </c>
      <c r="V1119" s="320">
        <v>5</v>
      </c>
      <c r="W1119" s="320">
        <v>1</v>
      </c>
      <c r="X1119" s="320"/>
      <c r="Y1119" s="320"/>
      <c r="Z1119" s="320"/>
      <c r="AA1119" s="320"/>
      <c r="AB1119" s="320"/>
      <c r="AC1119" s="320"/>
      <c r="AD1119" s="320">
        <v>3</v>
      </c>
      <c r="AE1119" s="320">
        <v>1</v>
      </c>
      <c r="AF1119" s="320">
        <v>1</v>
      </c>
      <c r="AG1119" s="320">
        <v>5</v>
      </c>
      <c r="AH1119" s="320">
        <v>5</v>
      </c>
      <c r="AI1119" s="320">
        <v>4</v>
      </c>
      <c r="AJ1119" s="320">
        <v>1</v>
      </c>
      <c r="AK1119" s="320">
        <v>1</v>
      </c>
      <c r="AL1119" s="320">
        <v>3</v>
      </c>
      <c r="AM1119" s="320">
        <v>4</v>
      </c>
      <c r="AN1119" s="320">
        <v>4</v>
      </c>
      <c r="AO1119" s="320">
        <v>3</v>
      </c>
      <c r="AP1119" s="320">
        <v>3</v>
      </c>
      <c r="AQ1119" s="320">
        <v>1</v>
      </c>
      <c r="AR1119" s="320">
        <v>3</v>
      </c>
      <c r="AS1119" s="320">
        <v>3</v>
      </c>
      <c r="AT1119" s="320" t="s">
        <v>22</v>
      </c>
      <c r="AU1119" s="320">
        <v>1</v>
      </c>
      <c r="AV1119" s="320"/>
      <c r="AW1119" s="320">
        <v>5</v>
      </c>
      <c r="AX1119" s="320">
        <v>3</v>
      </c>
      <c r="AY1119" s="320">
        <v>3</v>
      </c>
      <c r="AZ1119" s="320">
        <v>5</v>
      </c>
      <c r="BA1119" s="320">
        <v>5</v>
      </c>
      <c r="BB1119" s="320">
        <v>4</v>
      </c>
      <c r="BC1119" s="320"/>
      <c r="BD1119" s="320" t="s">
        <v>356</v>
      </c>
      <c r="BE1119" s="320" t="s">
        <v>22</v>
      </c>
      <c r="BF1119" s="320"/>
      <c r="BG1119" s="320"/>
      <c r="BH1119" s="320">
        <v>3</v>
      </c>
      <c r="BI1119" s="320">
        <v>5</v>
      </c>
      <c r="BJ1119" s="320"/>
      <c r="BK1119" s="320">
        <v>4</v>
      </c>
      <c r="BL1119" s="320">
        <v>4</v>
      </c>
      <c r="BM1119" s="320"/>
      <c r="BN1119" s="320"/>
      <c r="BO1119" s="381">
        <v>43497.55259259259</v>
      </c>
    </row>
    <row r="1120" spans="1:67" ht="15" x14ac:dyDescent="0.25">
      <c r="A1120" s="244" t="str">
        <f>IFERROR(LOOKUP(H1120,BLIOTECAS!$D$2:$D$30,BLIOTECAS!$C$2:$C$30),"N/C")</f>
        <v>F. Derecho</v>
      </c>
      <c r="B1120" s="243" t="str">
        <f>IFERROR(LOOKUP(H1120,BLIOTECAS!$D$2:$D$29,BLIOTECAS!$E$2:$E$29),"N/C")</f>
        <v>Ciencias Sociales</v>
      </c>
      <c r="C1120" s="243">
        <f>LOOKUP(H1120,BLIOTECAS!$D$2:$D$30,BLIOTECAS!$F$2:$F$30)</f>
        <v>3</v>
      </c>
      <c r="D1120" s="320">
        <v>1140</v>
      </c>
      <c r="E1120" s="320"/>
      <c r="F1120" s="320"/>
      <c r="G1120" s="320">
        <v>1</v>
      </c>
      <c r="H1120" s="320">
        <v>11</v>
      </c>
      <c r="I1120" s="320"/>
      <c r="J1120" s="320">
        <v>3</v>
      </c>
      <c r="K1120" s="320">
        <v>4</v>
      </c>
      <c r="L1120" s="320"/>
      <c r="M1120" s="320">
        <v>29</v>
      </c>
      <c r="N1120" s="320"/>
      <c r="O1120" s="320"/>
      <c r="P1120" s="320"/>
      <c r="Q1120" s="320"/>
      <c r="R1120" s="320"/>
      <c r="S1120" s="320">
        <v>3</v>
      </c>
      <c r="T1120" s="320">
        <v>3</v>
      </c>
      <c r="U1120" s="320">
        <v>2</v>
      </c>
      <c r="V1120" s="320">
        <v>3</v>
      </c>
      <c r="W1120" s="320"/>
      <c r="X1120" s="320"/>
      <c r="Y1120" s="320">
        <v>3</v>
      </c>
      <c r="Z1120" s="320"/>
      <c r="AA1120" s="320"/>
      <c r="AB1120" s="320"/>
      <c r="AC1120" s="320"/>
      <c r="AD1120" s="320">
        <v>5</v>
      </c>
      <c r="AE1120" s="320">
        <v>1</v>
      </c>
      <c r="AF1120" s="320">
        <v>3</v>
      </c>
      <c r="AG1120" s="320">
        <v>2</v>
      </c>
      <c r="AH1120" s="320">
        <v>4</v>
      </c>
      <c r="AI1120" s="320">
        <v>4</v>
      </c>
      <c r="AJ1120" s="320">
        <v>5</v>
      </c>
      <c r="AK1120" s="320">
        <v>3</v>
      </c>
      <c r="AL1120" s="320">
        <v>3</v>
      </c>
      <c r="AM1120" s="320">
        <v>3</v>
      </c>
      <c r="AN1120" s="320">
        <v>3</v>
      </c>
      <c r="AO1120" s="320">
        <v>2</v>
      </c>
      <c r="AP1120" s="320">
        <v>4</v>
      </c>
      <c r="AQ1120" s="320">
        <v>3</v>
      </c>
      <c r="AR1120" s="320">
        <v>3</v>
      </c>
      <c r="AS1120" s="320">
        <v>3</v>
      </c>
      <c r="AT1120" s="320" t="s">
        <v>22</v>
      </c>
      <c r="AU1120" s="320">
        <v>2</v>
      </c>
      <c r="AV1120" s="320"/>
      <c r="AW1120" s="320">
        <v>4</v>
      </c>
      <c r="AX1120" s="320">
        <v>4</v>
      </c>
      <c r="AY1120" s="320">
        <v>4</v>
      </c>
      <c r="AZ1120" s="320">
        <v>4</v>
      </c>
      <c r="BA1120" s="320">
        <v>3</v>
      </c>
      <c r="BB1120" s="320">
        <v>4</v>
      </c>
      <c r="BC1120" s="320"/>
      <c r="BD1120" s="320" t="s">
        <v>356</v>
      </c>
      <c r="BE1120" s="320" t="s">
        <v>22</v>
      </c>
      <c r="BF1120" s="320"/>
      <c r="BG1120" s="320"/>
      <c r="BH1120" s="320">
        <v>2</v>
      </c>
      <c r="BI1120" s="320">
        <v>4</v>
      </c>
      <c r="BJ1120" s="320"/>
      <c r="BK1120" s="320">
        <v>3</v>
      </c>
      <c r="BL1120" s="320">
        <v>2</v>
      </c>
      <c r="BM1120" s="320"/>
      <c r="BN1120" s="320"/>
      <c r="BO1120" s="381">
        <v>43497.552847222221</v>
      </c>
    </row>
    <row r="1121" spans="1:67" ht="15" x14ac:dyDescent="0.25">
      <c r="A1121" s="244" t="str">
        <f>IFERROR(LOOKUP(H1121,BLIOTECAS!$D$2:$D$30,BLIOTECAS!$C$2:$C$30),"N/C")</f>
        <v>F. Ciencias de la Información</v>
      </c>
      <c r="B1121" s="243" t="str">
        <f>IFERROR(LOOKUP(H1121,BLIOTECAS!$D$2:$D$29,BLIOTECAS!$E$2:$E$29),"N/C")</f>
        <v>Ciencias Sociales</v>
      </c>
      <c r="C1121" s="243">
        <f>LOOKUP(H1121,BLIOTECAS!$D$2:$D$30,BLIOTECAS!$F$2:$F$30)</f>
        <v>3</v>
      </c>
      <c r="D1121" s="320">
        <v>1141</v>
      </c>
      <c r="E1121" s="320"/>
      <c r="F1121" s="320"/>
      <c r="G1121" s="320">
        <v>1</v>
      </c>
      <c r="H1121" s="320">
        <v>4</v>
      </c>
      <c r="I1121" s="320"/>
      <c r="J1121" s="320">
        <v>3</v>
      </c>
      <c r="K1121" s="320">
        <v>4</v>
      </c>
      <c r="L1121" s="320"/>
      <c r="M1121" s="320">
        <v>29</v>
      </c>
      <c r="N1121" s="320">
        <v>4</v>
      </c>
      <c r="O1121" s="320"/>
      <c r="P1121" s="320"/>
      <c r="Q1121" s="320"/>
      <c r="R1121" s="320"/>
      <c r="S1121" s="320">
        <v>1</v>
      </c>
      <c r="T1121" s="320">
        <v>3</v>
      </c>
      <c r="U1121" s="320">
        <v>4</v>
      </c>
      <c r="V1121" s="320">
        <v>2</v>
      </c>
      <c r="W1121" s="320"/>
      <c r="X1121" s="320">
        <v>2</v>
      </c>
      <c r="Y1121" s="320">
        <v>3</v>
      </c>
      <c r="Z1121" s="320">
        <v>4</v>
      </c>
      <c r="AA1121" s="320">
        <v>8.3333333333333329E-2</v>
      </c>
      <c r="AB1121" s="320"/>
      <c r="AC1121" s="320"/>
      <c r="AD1121" s="320">
        <v>2</v>
      </c>
      <c r="AE1121" s="320">
        <v>2</v>
      </c>
      <c r="AF1121" s="320">
        <v>3</v>
      </c>
      <c r="AG1121" s="320">
        <v>5</v>
      </c>
      <c r="AH1121" s="320">
        <v>4</v>
      </c>
      <c r="AI1121" s="320">
        <v>5</v>
      </c>
      <c r="AJ1121" s="320">
        <v>4</v>
      </c>
      <c r="AK1121" s="320">
        <v>5</v>
      </c>
      <c r="AL1121" s="320">
        <v>3</v>
      </c>
      <c r="AM1121" s="320">
        <v>2</v>
      </c>
      <c r="AN1121" s="320">
        <v>4</v>
      </c>
      <c r="AO1121" s="320">
        <v>3</v>
      </c>
      <c r="AP1121" s="320">
        <v>5</v>
      </c>
      <c r="AQ1121" s="320">
        <v>4</v>
      </c>
      <c r="AR1121" s="320">
        <v>2</v>
      </c>
      <c r="AS1121" s="320">
        <v>3</v>
      </c>
      <c r="AT1121" s="320" t="s">
        <v>356</v>
      </c>
      <c r="AU1121" s="320">
        <v>3</v>
      </c>
      <c r="AV1121" s="320"/>
      <c r="AW1121" s="320">
        <v>4</v>
      </c>
      <c r="AX1121" s="320">
        <v>2</v>
      </c>
      <c r="AY1121" s="320">
        <v>5</v>
      </c>
      <c r="AZ1121" s="320">
        <v>5</v>
      </c>
      <c r="BA1121" s="320">
        <v>5</v>
      </c>
      <c r="BB1121" s="320">
        <v>5</v>
      </c>
      <c r="BC1121" s="320"/>
      <c r="BD1121" s="320" t="s">
        <v>22</v>
      </c>
      <c r="BE1121" s="320" t="s">
        <v>22</v>
      </c>
      <c r="BF1121" s="320">
        <v>5</v>
      </c>
      <c r="BG1121" s="320"/>
      <c r="BH1121" s="320">
        <v>5</v>
      </c>
      <c r="BI1121" s="320">
        <v>5</v>
      </c>
      <c r="BJ1121" s="320"/>
      <c r="BK1121" s="320">
        <v>3</v>
      </c>
      <c r="BL1121" s="320">
        <v>3</v>
      </c>
      <c r="BM1121" s="320"/>
      <c r="BN1121" s="320"/>
      <c r="BO1121" s="381">
        <v>43497.552881944444</v>
      </c>
    </row>
    <row r="1122" spans="1:67" ht="15" x14ac:dyDescent="0.25">
      <c r="A1122" s="244" t="str">
        <f>IFERROR(LOOKUP(H1122,BLIOTECAS!$D$2:$D$30,BLIOTECAS!$C$2:$C$30),"N/C")</f>
        <v>F. Farmacia</v>
      </c>
      <c r="B1122" s="243" t="str">
        <f>IFERROR(LOOKUP(H1122,BLIOTECAS!$D$2:$D$29,BLIOTECAS!$E$2:$E$29),"N/C")</f>
        <v>Ciencias de la Salud</v>
      </c>
      <c r="C1122" s="243">
        <f>LOOKUP(H1122,BLIOTECAS!$D$2:$D$30,BLIOTECAS!$F$2:$F$30)</f>
        <v>4</v>
      </c>
      <c r="D1122" s="320">
        <v>1142</v>
      </c>
      <c r="E1122" s="320"/>
      <c r="F1122" s="320"/>
      <c r="G1122" s="320">
        <v>1</v>
      </c>
      <c r="H1122" s="320">
        <v>13</v>
      </c>
      <c r="I1122" s="320"/>
      <c r="J1122" s="320">
        <v>4</v>
      </c>
      <c r="K1122" s="320">
        <v>3</v>
      </c>
      <c r="L1122" s="320"/>
      <c r="M1122" s="320">
        <v>22</v>
      </c>
      <c r="N1122" s="320">
        <v>13</v>
      </c>
      <c r="O1122" s="320">
        <v>29</v>
      </c>
      <c r="P1122" s="320"/>
      <c r="Q1122" s="320"/>
      <c r="R1122" s="320"/>
      <c r="S1122" s="320">
        <v>4</v>
      </c>
      <c r="T1122" s="320">
        <v>3</v>
      </c>
      <c r="U1122" s="320">
        <v>3</v>
      </c>
      <c r="V1122" s="320">
        <v>4</v>
      </c>
      <c r="W1122" s="320"/>
      <c r="X1122" s="320">
        <v>2</v>
      </c>
      <c r="Y1122" s="320"/>
      <c r="Z1122" s="320"/>
      <c r="AA1122" s="320"/>
      <c r="AB1122" s="320"/>
      <c r="AC1122" s="320"/>
      <c r="AD1122" s="320">
        <v>4</v>
      </c>
      <c r="AE1122" s="320">
        <v>2</v>
      </c>
      <c r="AF1122" s="320">
        <v>3</v>
      </c>
      <c r="AG1122" s="320">
        <v>2</v>
      </c>
      <c r="AH1122" s="320">
        <v>4</v>
      </c>
      <c r="AI1122" s="320">
        <v>4</v>
      </c>
      <c r="AJ1122" s="320">
        <v>4</v>
      </c>
      <c r="AK1122" s="320">
        <v>2</v>
      </c>
      <c r="AL1122" s="320">
        <v>4</v>
      </c>
      <c r="AM1122" s="320">
        <v>5</v>
      </c>
      <c r="AN1122" s="320">
        <v>5</v>
      </c>
      <c r="AO1122" s="320">
        <v>5</v>
      </c>
      <c r="AP1122" s="320">
        <v>4</v>
      </c>
      <c r="AQ1122" s="320">
        <v>5</v>
      </c>
      <c r="AR1122" s="320">
        <v>3</v>
      </c>
      <c r="AS1122" s="320">
        <v>5</v>
      </c>
      <c r="AT1122" s="320" t="s">
        <v>356</v>
      </c>
      <c r="AU1122" s="320">
        <v>5</v>
      </c>
      <c r="AV1122" s="320"/>
      <c r="AW1122" s="320">
        <v>5</v>
      </c>
      <c r="AX1122" s="320">
        <v>5</v>
      </c>
      <c r="AY1122" s="320">
        <v>5</v>
      </c>
      <c r="AZ1122" s="320">
        <v>5</v>
      </c>
      <c r="BA1122" s="320">
        <v>5</v>
      </c>
      <c r="BB1122" s="320">
        <v>5</v>
      </c>
      <c r="BC1122" s="320"/>
      <c r="BD1122" s="320" t="s">
        <v>22</v>
      </c>
      <c r="BE1122" s="320" t="s">
        <v>22</v>
      </c>
      <c r="BF1122" s="320"/>
      <c r="BG1122" s="320"/>
      <c r="BH1122" s="320">
        <v>4</v>
      </c>
      <c r="BI1122" s="320">
        <v>4</v>
      </c>
      <c r="BJ1122" s="320"/>
      <c r="BK1122" s="320">
        <v>4</v>
      </c>
      <c r="BL1122" s="320">
        <v>4</v>
      </c>
      <c r="BM1122" s="320"/>
      <c r="BN1122" s="320"/>
      <c r="BO1122" s="381">
        <v>43497.553796296299</v>
      </c>
    </row>
    <row r="1123" spans="1:67" ht="15" x14ac:dyDescent="0.25">
      <c r="A1123" s="244" t="str">
        <f>IFERROR(LOOKUP(H1123,BLIOTECAS!$D$2:$D$30,BLIOTECAS!$C$2:$C$30),"N/C")</f>
        <v>F. Ciencias de la Información</v>
      </c>
      <c r="B1123" s="243" t="str">
        <f>IFERROR(LOOKUP(H1123,BLIOTECAS!$D$2:$D$29,BLIOTECAS!$E$2:$E$29),"N/C")</f>
        <v>Ciencias Sociales</v>
      </c>
      <c r="C1123" s="243">
        <f>LOOKUP(H1123,BLIOTECAS!$D$2:$D$30,BLIOTECAS!$F$2:$F$30)</f>
        <v>3</v>
      </c>
      <c r="D1123" s="320">
        <v>1143</v>
      </c>
      <c r="E1123" s="320"/>
      <c r="F1123" s="320"/>
      <c r="G1123" s="320">
        <v>1</v>
      </c>
      <c r="H1123" s="320">
        <v>4</v>
      </c>
      <c r="I1123" s="320"/>
      <c r="J1123" s="320">
        <v>5</v>
      </c>
      <c r="K1123" s="320">
        <v>5</v>
      </c>
      <c r="L1123" s="320"/>
      <c r="M1123" s="320">
        <v>4</v>
      </c>
      <c r="N1123" s="320">
        <v>29</v>
      </c>
      <c r="O1123" s="320">
        <v>10</v>
      </c>
      <c r="P1123" s="320"/>
      <c r="Q1123" s="320"/>
      <c r="R1123" s="320"/>
      <c r="S1123" s="320">
        <v>5</v>
      </c>
      <c r="T1123" s="320">
        <v>5</v>
      </c>
      <c r="U1123" s="320">
        <v>5</v>
      </c>
      <c r="V1123" s="320">
        <v>5</v>
      </c>
      <c r="W1123" s="320"/>
      <c r="X1123" s="320">
        <v>2</v>
      </c>
      <c r="Y1123" s="320"/>
      <c r="Z1123" s="320"/>
      <c r="AA1123" s="320"/>
      <c r="AB1123" s="320"/>
      <c r="AC1123" s="320"/>
      <c r="AD1123" s="320">
        <v>5</v>
      </c>
      <c r="AE1123" s="320">
        <v>4</v>
      </c>
      <c r="AF1123" s="320">
        <v>5</v>
      </c>
      <c r="AG1123" s="320">
        <v>5</v>
      </c>
      <c r="AH1123" s="320">
        <v>4</v>
      </c>
      <c r="AI1123" s="320">
        <v>3</v>
      </c>
      <c r="AJ1123" s="320">
        <v>4</v>
      </c>
      <c r="AK1123" s="320">
        <v>2</v>
      </c>
      <c r="AL1123" s="320">
        <v>6</v>
      </c>
      <c r="AM1123" s="320">
        <v>5</v>
      </c>
      <c r="AN1123" s="320">
        <v>5</v>
      </c>
      <c r="AO1123" s="320">
        <v>4</v>
      </c>
      <c r="AP1123" s="320">
        <v>3</v>
      </c>
      <c r="AQ1123" s="320">
        <v>5</v>
      </c>
      <c r="AR1123" s="320">
        <v>3</v>
      </c>
      <c r="AS1123" s="320">
        <v>4</v>
      </c>
      <c r="AT1123" s="320" t="s">
        <v>22</v>
      </c>
      <c r="AU1123" s="320">
        <v>5</v>
      </c>
      <c r="AV1123" s="320"/>
      <c r="AW1123" s="320">
        <v>5</v>
      </c>
      <c r="AX1123" s="320">
        <v>5</v>
      </c>
      <c r="AY1123" s="320">
        <v>5</v>
      </c>
      <c r="AZ1123" s="320">
        <v>5</v>
      </c>
      <c r="BA1123" s="320">
        <v>5</v>
      </c>
      <c r="BB1123" s="320">
        <v>5</v>
      </c>
      <c r="BC1123" s="320"/>
      <c r="BD1123" s="320" t="s">
        <v>22</v>
      </c>
      <c r="BE1123" s="320" t="s">
        <v>22</v>
      </c>
      <c r="BF1123" s="320"/>
      <c r="BG1123" s="320"/>
      <c r="BH1123" s="320">
        <v>4</v>
      </c>
      <c r="BI1123" s="320">
        <v>5</v>
      </c>
      <c r="BJ1123" s="320"/>
      <c r="BK1123" s="320">
        <v>5</v>
      </c>
      <c r="BL1123" s="320">
        <v>5</v>
      </c>
      <c r="BM1123" s="320"/>
      <c r="BN1123" s="320"/>
      <c r="BO1123" s="381">
        <v>43497.554027777776</v>
      </c>
    </row>
    <row r="1124" spans="1:67" ht="15" x14ac:dyDescent="0.25">
      <c r="A1124" s="244" t="str">
        <f>IFERROR(LOOKUP(H1124,BLIOTECAS!$D$2:$D$30,BLIOTECAS!$C$2:$C$30),"N/C")</f>
        <v>F. Psicología</v>
      </c>
      <c r="B1124" s="243" t="str">
        <f>IFERROR(LOOKUP(H1124,BLIOTECAS!$D$2:$D$29,BLIOTECAS!$E$2:$E$29),"N/C")</f>
        <v>Ciencias de la Salud</v>
      </c>
      <c r="C1124" s="243">
        <f>LOOKUP(H1124,BLIOTECAS!$D$2:$D$30,BLIOTECAS!$F$2:$F$30)</f>
        <v>4</v>
      </c>
      <c r="D1124" s="320">
        <v>1144</v>
      </c>
      <c r="E1124" s="320"/>
      <c r="F1124" s="320"/>
      <c r="G1124" s="320">
        <v>1</v>
      </c>
      <c r="H1124" s="320">
        <v>20</v>
      </c>
      <c r="I1124" s="320"/>
      <c r="J1124" s="320">
        <v>3</v>
      </c>
      <c r="K1124" s="320">
        <v>3</v>
      </c>
      <c r="L1124" s="320"/>
      <c r="M1124" s="320">
        <v>20</v>
      </c>
      <c r="N1124" s="320">
        <v>29</v>
      </c>
      <c r="O1124" s="320"/>
      <c r="P1124" s="320"/>
      <c r="Q1124" s="320"/>
      <c r="R1124" s="320"/>
      <c r="S1124" s="320">
        <v>4</v>
      </c>
      <c r="T1124" s="320">
        <v>5</v>
      </c>
      <c r="U1124" s="320">
        <v>4</v>
      </c>
      <c r="V1124" s="320">
        <v>2</v>
      </c>
      <c r="W1124" s="320"/>
      <c r="X1124" s="320">
        <v>2</v>
      </c>
      <c r="Y1124" s="320"/>
      <c r="Z1124" s="320"/>
      <c r="AA1124" s="320"/>
      <c r="AB1124" s="320"/>
      <c r="AC1124" s="320"/>
      <c r="AD1124" s="320">
        <v>4</v>
      </c>
      <c r="AE1124" s="320">
        <v>1</v>
      </c>
      <c r="AF1124" s="320">
        <v>3</v>
      </c>
      <c r="AG1124" s="320">
        <v>3</v>
      </c>
      <c r="AH1124" s="320">
        <v>5</v>
      </c>
      <c r="AI1124" s="320">
        <v>5</v>
      </c>
      <c r="AJ1124" s="320">
        <v>4</v>
      </c>
      <c r="AK1124" s="320">
        <v>3</v>
      </c>
      <c r="AL1124" s="320">
        <v>3</v>
      </c>
      <c r="AM1124" s="320">
        <v>4</v>
      </c>
      <c r="AN1124" s="320">
        <v>3</v>
      </c>
      <c r="AO1124" s="320">
        <v>4</v>
      </c>
      <c r="AP1124" s="320">
        <v>4</v>
      </c>
      <c r="AQ1124" s="320">
        <v>5</v>
      </c>
      <c r="AR1124" s="320">
        <v>2</v>
      </c>
      <c r="AS1124" s="320">
        <v>4</v>
      </c>
      <c r="AT1124" s="320" t="s">
        <v>22</v>
      </c>
      <c r="AU1124" s="320">
        <v>4</v>
      </c>
      <c r="AV1124" s="320"/>
      <c r="AW1124" s="320">
        <v>4</v>
      </c>
      <c r="AX1124" s="320">
        <v>4</v>
      </c>
      <c r="AY1124" s="320">
        <v>3</v>
      </c>
      <c r="AZ1124" s="320">
        <v>5</v>
      </c>
      <c r="BA1124" s="320">
        <v>5</v>
      </c>
      <c r="BB1124" s="320">
        <v>5</v>
      </c>
      <c r="BC1124" s="320"/>
      <c r="BD1124" s="320" t="s">
        <v>22</v>
      </c>
      <c r="BE1124" s="320" t="s">
        <v>22</v>
      </c>
      <c r="BF1124" s="320"/>
      <c r="BG1124" s="320"/>
      <c r="BH1124" s="320">
        <v>3</v>
      </c>
      <c r="BI1124" s="320">
        <v>4</v>
      </c>
      <c r="BJ1124" s="320"/>
      <c r="BK1124" s="320">
        <v>4</v>
      </c>
      <c r="BL1124" s="320">
        <v>4</v>
      </c>
      <c r="BM1124" s="320"/>
      <c r="BN1124" s="320"/>
      <c r="BO1124" s="381">
        <v>43497.555578703701</v>
      </c>
    </row>
    <row r="1125" spans="1:67" ht="15" x14ac:dyDescent="0.25">
      <c r="A1125" s="244" t="str">
        <f>IFERROR(LOOKUP(H1125,BLIOTECAS!$D$2:$D$30,BLIOTECAS!$C$2:$C$30),"N/C")</f>
        <v>F. Ciencias de la Información</v>
      </c>
      <c r="B1125" s="243" t="str">
        <f>IFERROR(LOOKUP(H1125,BLIOTECAS!$D$2:$D$29,BLIOTECAS!$E$2:$E$29),"N/C")</f>
        <v>Ciencias Sociales</v>
      </c>
      <c r="C1125" s="243">
        <f>LOOKUP(H1125,BLIOTECAS!$D$2:$D$30,BLIOTECAS!$F$2:$F$30)</f>
        <v>3</v>
      </c>
      <c r="D1125" s="320">
        <v>1145</v>
      </c>
      <c r="E1125" s="320"/>
      <c r="F1125" s="320"/>
      <c r="G1125" s="320">
        <v>1</v>
      </c>
      <c r="H1125" s="320">
        <v>4</v>
      </c>
      <c r="I1125" s="320"/>
      <c r="J1125" s="320">
        <v>3</v>
      </c>
      <c r="K1125" s="320">
        <v>4</v>
      </c>
      <c r="L1125" s="320"/>
      <c r="M1125" s="320">
        <v>3</v>
      </c>
      <c r="N1125" s="320">
        <v>14</v>
      </c>
      <c r="O1125" s="320">
        <v>11</v>
      </c>
      <c r="P1125" s="320" t="s">
        <v>936</v>
      </c>
      <c r="Q1125" s="320"/>
      <c r="R1125" s="320"/>
      <c r="S1125" s="320">
        <v>1</v>
      </c>
      <c r="T1125" s="320">
        <v>3</v>
      </c>
      <c r="U1125" s="320">
        <v>3</v>
      </c>
      <c r="V1125" s="320">
        <v>4</v>
      </c>
      <c r="W1125" s="320"/>
      <c r="X1125" s="320">
        <v>2</v>
      </c>
      <c r="Y1125" s="320"/>
      <c r="Z1125" s="320"/>
      <c r="AA1125" s="320"/>
      <c r="AB1125" s="320"/>
      <c r="AC1125" s="320"/>
      <c r="AD1125" s="320">
        <v>3</v>
      </c>
      <c r="AE1125" s="320">
        <v>2</v>
      </c>
      <c r="AF1125" s="320">
        <v>1</v>
      </c>
      <c r="AG1125" s="320">
        <v>1</v>
      </c>
      <c r="AH1125" s="320">
        <v>5</v>
      </c>
      <c r="AI1125" s="320">
        <v>1</v>
      </c>
      <c r="AJ1125" s="320">
        <v>5</v>
      </c>
      <c r="AK1125" s="320">
        <v>1</v>
      </c>
      <c r="AL1125" s="320">
        <v>4</v>
      </c>
      <c r="AM1125" s="320">
        <v>4</v>
      </c>
      <c r="AN1125" s="320">
        <v>5</v>
      </c>
      <c r="AO1125" s="320">
        <v>3</v>
      </c>
      <c r="AP1125" s="320">
        <v>5</v>
      </c>
      <c r="AQ1125" s="320">
        <v>5</v>
      </c>
      <c r="AR1125" s="320">
        <v>4</v>
      </c>
      <c r="AS1125" s="320">
        <v>4</v>
      </c>
      <c r="AT1125" s="320" t="s">
        <v>22</v>
      </c>
      <c r="AU1125" s="320">
        <v>3</v>
      </c>
      <c r="AV1125" s="320"/>
      <c r="AW1125" s="320">
        <v>5</v>
      </c>
      <c r="AX1125" s="320">
        <v>3</v>
      </c>
      <c r="AY1125" s="320">
        <v>5</v>
      </c>
      <c r="AZ1125" s="320">
        <v>5</v>
      </c>
      <c r="BA1125" s="320">
        <v>5</v>
      </c>
      <c r="BB1125" s="320">
        <v>5</v>
      </c>
      <c r="BC1125" s="320"/>
      <c r="BD1125" s="320" t="s">
        <v>22</v>
      </c>
      <c r="BE1125" s="320" t="s">
        <v>22</v>
      </c>
      <c r="BF1125" s="320"/>
      <c r="BG1125" s="320"/>
      <c r="BH1125" s="320">
        <v>5</v>
      </c>
      <c r="BI1125" s="320">
        <v>5</v>
      </c>
      <c r="BJ1125" s="320"/>
      <c r="BK1125" s="320">
        <v>4</v>
      </c>
      <c r="BL1125" s="320">
        <v>4</v>
      </c>
      <c r="BM1125" s="320"/>
      <c r="BN1125" s="320" t="s">
        <v>937</v>
      </c>
      <c r="BO1125" s="381">
        <v>43497.555706018517</v>
      </c>
    </row>
    <row r="1126" spans="1:67" ht="15" x14ac:dyDescent="0.25">
      <c r="A1126" s="244" t="str">
        <f>IFERROR(LOOKUP(H1126,BLIOTECAS!$D$2:$D$30,BLIOTECAS!$C$2:$C$30),"N/C")</f>
        <v>F. Comercio y Turismo</v>
      </c>
      <c r="B1126" s="243" t="str">
        <f>IFERROR(LOOKUP(H1126,BLIOTECAS!$D$2:$D$29,BLIOTECAS!$E$2:$E$29),"N/C")</f>
        <v>Ciencias Sociales</v>
      </c>
      <c r="C1126" s="243">
        <f>LOOKUP(H1126,BLIOTECAS!$D$2:$D$30,BLIOTECAS!$F$2:$F$30)</f>
        <v>3</v>
      </c>
      <c r="D1126" s="320">
        <v>1146</v>
      </c>
      <c r="E1126" s="320"/>
      <c r="F1126" s="320"/>
      <c r="G1126" s="320">
        <v>2</v>
      </c>
      <c r="H1126" s="320">
        <v>24</v>
      </c>
      <c r="I1126" s="320"/>
      <c r="J1126" s="320">
        <v>3</v>
      </c>
      <c r="K1126" s="320">
        <v>4</v>
      </c>
      <c r="L1126" s="320"/>
      <c r="M1126" s="320">
        <v>24</v>
      </c>
      <c r="N1126" s="320">
        <v>24</v>
      </c>
      <c r="O1126" s="320">
        <v>24</v>
      </c>
      <c r="P1126" s="320" t="s">
        <v>938</v>
      </c>
      <c r="Q1126" s="320"/>
      <c r="R1126" s="320"/>
      <c r="S1126" s="320">
        <v>2</v>
      </c>
      <c r="T1126" s="320">
        <v>5</v>
      </c>
      <c r="U1126" s="320">
        <v>2</v>
      </c>
      <c r="V1126" s="320">
        <v>2</v>
      </c>
      <c r="W1126" s="320"/>
      <c r="X1126" s="320"/>
      <c r="Y1126" s="320">
        <v>3</v>
      </c>
      <c r="Z1126" s="320"/>
      <c r="AA1126" s="320"/>
      <c r="AB1126" s="320"/>
      <c r="AC1126" s="320"/>
      <c r="AD1126" s="320">
        <v>4</v>
      </c>
      <c r="AE1126" s="320">
        <v>3</v>
      </c>
      <c r="AF1126" s="320">
        <v>4</v>
      </c>
      <c r="AG1126" s="320">
        <v>4</v>
      </c>
      <c r="AH1126" s="320">
        <v>5</v>
      </c>
      <c r="AI1126" s="320">
        <v>5</v>
      </c>
      <c r="AJ1126" s="320">
        <v>4</v>
      </c>
      <c r="AK1126" s="320">
        <v>4</v>
      </c>
      <c r="AL1126" s="320"/>
      <c r="AM1126" s="320">
        <v>4</v>
      </c>
      <c r="AN1126" s="320">
        <v>4</v>
      </c>
      <c r="AO1126" s="320">
        <v>4</v>
      </c>
      <c r="AP1126" s="320">
        <v>4</v>
      </c>
      <c r="AQ1126" s="320">
        <v>5</v>
      </c>
      <c r="AR1126" s="320">
        <v>2</v>
      </c>
      <c r="AS1126" s="320">
        <v>3</v>
      </c>
      <c r="AT1126" s="320" t="s">
        <v>22</v>
      </c>
      <c r="AU1126" s="320">
        <v>4</v>
      </c>
      <c r="AV1126" s="320"/>
      <c r="AW1126" s="320">
        <v>1</v>
      </c>
      <c r="AX1126" s="320">
        <v>1</v>
      </c>
      <c r="AY1126" s="320">
        <v>1</v>
      </c>
      <c r="AZ1126" s="320">
        <v>1</v>
      </c>
      <c r="BA1126" s="320">
        <v>2</v>
      </c>
      <c r="BB1126" s="320">
        <v>2</v>
      </c>
      <c r="BC1126" s="320"/>
      <c r="BD1126" s="320" t="s">
        <v>22</v>
      </c>
      <c r="BE1126" s="320" t="s">
        <v>22</v>
      </c>
      <c r="BF1126" s="320"/>
      <c r="BG1126" s="320"/>
      <c r="BH1126" s="320">
        <v>3</v>
      </c>
      <c r="BI1126" s="320">
        <v>2</v>
      </c>
      <c r="BJ1126" s="320"/>
      <c r="BK1126" s="320">
        <v>3</v>
      </c>
      <c r="BL1126" s="320">
        <v>3</v>
      </c>
      <c r="BM1126" s="320"/>
      <c r="BN1126" s="320"/>
      <c r="BO1126" s="381">
        <v>43497.556446759256</v>
      </c>
    </row>
    <row r="1127" spans="1:67" ht="15" x14ac:dyDescent="0.25">
      <c r="A1127" s="244" t="str">
        <f>IFERROR(LOOKUP(H1127,BLIOTECAS!$D$2:$D$30,BLIOTECAS!$C$2:$C$30),"N/C")</f>
        <v>F. Derecho</v>
      </c>
      <c r="B1127" s="243" t="str">
        <f>IFERROR(LOOKUP(H1127,BLIOTECAS!$D$2:$D$29,BLIOTECAS!$E$2:$E$29),"N/C")</f>
        <v>Ciencias Sociales</v>
      </c>
      <c r="C1127" s="243">
        <f>LOOKUP(H1127,BLIOTECAS!$D$2:$D$30,BLIOTECAS!$F$2:$F$30)</f>
        <v>3</v>
      </c>
      <c r="D1127" s="320">
        <v>1147</v>
      </c>
      <c r="E1127" s="320"/>
      <c r="F1127" s="320"/>
      <c r="G1127" s="320">
        <v>1</v>
      </c>
      <c r="H1127" s="320">
        <v>11</v>
      </c>
      <c r="I1127" s="320"/>
      <c r="J1127" s="320">
        <v>3</v>
      </c>
      <c r="K1127" s="320">
        <v>3</v>
      </c>
      <c r="L1127" s="320"/>
      <c r="M1127" s="320">
        <v>29</v>
      </c>
      <c r="N1127" s="320">
        <v>11</v>
      </c>
      <c r="O1127" s="320">
        <v>12</v>
      </c>
      <c r="P1127" s="320"/>
      <c r="Q1127" s="320"/>
      <c r="R1127" s="320"/>
      <c r="S1127" s="320">
        <v>5</v>
      </c>
      <c r="T1127" s="320">
        <v>5</v>
      </c>
      <c r="U1127" s="320">
        <v>5</v>
      </c>
      <c r="V1127" s="320">
        <v>5</v>
      </c>
      <c r="W1127" s="320">
        <v>1</v>
      </c>
      <c r="X1127" s="320"/>
      <c r="Y1127" s="320"/>
      <c r="Z1127" s="320"/>
      <c r="AA1127" s="320"/>
      <c r="AB1127" s="320"/>
      <c r="AC1127" s="320"/>
      <c r="AD1127" s="320">
        <v>4</v>
      </c>
      <c r="AE1127" s="320">
        <v>1</v>
      </c>
      <c r="AF1127" s="320">
        <v>1</v>
      </c>
      <c r="AG1127" s="320">
        <v>4</v>
      </c>
      <c r="AH1127" s="320">
        <v>5</v>
      </c>
      <c r="AI1127" s="320">
        <v>4</v>
      </c>
      <c r="AJ1127" s="320">
        <v>5</v>
      </c>
      <c r="AK1127" s="320">
        <v>1</v>
      </c>
      <c r="AL1127" s="320">
        <v>3</v>
      </c>
      <c r="AM1127" s="320">
        <v>4</v>
      </c>
      <c r="AN1127" s="320">
        <v>4</v>
      </c>
      <c r="AO1127" s="320">
        <v>4</v>
      </c>
      <c r="AP1127" s="320">
        <v>5</v>
      </c>
      <c r="AQ1127" s="320">
        <v>5</v>
      </c>
      <c r="AR1127" s="320">
        <v>3</v>
      </c>
      <c r="AS1127" s="320">
        <v>3</v>
      </c>
      <c r="AT1127" s="320" t="s">
        <v>22</v>
      </c>
      <c r="AU1127" s="320">
        <v>4</v>
      </c>
      <c r="AV1127" s="320"/>
      <c r="AW1127" s="320">
        <v>5</v>
      </c>
      <c r="AX1127" s="320">
        <v>1</v>
      </c>
      <c r="AY1127" s="320">
        <v>4</v>
      </c>
      <c r="AZ1127" s="320">
        <v>5</v>
      </c>
      <c r="BA1127" s="320">
        <v>5</v>
      </c>
      <c r="BB1127" s="320">
        <v>5</v>
      </c>
      <c r="BC1127" s="320"/>
      <c r="BD1127" s="320" t="s">
        <v>356</v>
      </c>
      <c r="BE1127" s="320" t="s">
        <v>22</v>
      </c>
      <c r="BF1127" s="320"/>
      <c r="BG1127" s="320"/>
      <c r="BH1127" s="320">
        <v>5</v>
      </c>
      <c r="BI1127" s="320">
        <v>4</v>
      </c>
      <c r="BJ1127" s="320"/>
      <c r="BK1127" s="320">
        <v>4</v>
      </c>
      <c r="BL1127" s="320">
        <v>3</v>
      </c>
      <c r="BM1127" s="320"/>
      <c r="BN1127" s="320"/>
      <c r="BO1127" s="381">
        <v>43497.556481481479</v>
      </c>
    </row>
    <row r="1128" spans="1:67" ht="15" x14ac:dyDescent="0.25">
      <c r="A1128" s="244" t="str">
        <f>IFERROR(LOOKUP(H1128,BLIOTECAS!$D$2:$D$30,BLIOTECAS!$C$2:$C$30),"N/C")</f>
        <v>F. Derecho</v>
      </c>
      <c r="B1128" s="243" t="str">
        <f>IFERROR(LOOKUP(H1128,BLIOTECAS!$D$2:$D$29,BLIOTECAS!$E$2:$E$29),"N/C")</f>
        <v>Ciencias Sociales</v>
      </c>
      <c r="C1128" s="243">
        <f>LOOKUP(H1128,BLIOTECAS!$D$2:$D$30,BLIOTECAS!$F$2:$F$30)</f>
        <v>3</v>
      </c>
      <c r="D1128" s="320">
        <v>1148</v>
      </c>
      <c r="E1128" s="320"/>
      <c r="F1128" s="320"/>
      <c r="G1128" s="320">
        <v>1</v>
      </c>
      <c r="H1128" s="320">
        <v>11</v>
      </c>
      <c r="I1128" s="320"/>
      <c r="J1128" s="320">
        <v>5</v>
      </c>
      <c r="K1128" s="320">
        <v>3</v>
      </c>
      <c r="L1128" s="320"/>
      <c r="M1128" s="320">
        <v>29</v>
      </c>
      <c r="N1128" s="320">
        <v>11</v>
      </c>
      <c r="O1128" s="320">
        <v>16</v>
      </c>
      <c r="P1128" s="320" t="s">
        <v>939</v>
      </c>
      <c r="Q1128" s="320"/>
      <c r="R1128" s="320"/>
      <c r="S1128" s="320">
        <v>1</v>
      </c>
      <c r="T1128" s="320">
        <v>1</v>
      </c>
      <c r="U1128" s="320">
        <v>1</v>
      </c>
      <c r="V1128" s="320">
        <v>1</v>
      </c>
      <c r="W1128" s="320"/>
      <c r="X1128" s="320"/>
      <c r="Y1128" s="320">
        <v>3</v>
      </c>
      <c r="Z1128" s="320"/>
      <c r="AA1128" s="322"/>
      <c r="AB1128" s="320"/>
      <c r="AC1128" s="320"/>
      <c r="AD1128" s="320">
        <v>5</v>
      </c>
      <c r="AE1128" s="320">
        <v>1</v>
      </c>
      <c r="AF1128" s="320">
        <v>3</v>
      </c>
      <c r="AG1128" s="320">
        <v>5</v>
      </c>
      <c r="AH1128" s="320">
        <v>3</v>
      </c>
      <c r="AI1128" s="320">
        <v>5</v>
      </c>
      <c r="AJ1128" s="320">
        <v>4</v>
      </c>
      <c r="AK1128" s="320">
        <v>1</v>
      </c>
      <c r="AL1128" s="320">
        <v>2</v>
      </c>
      <c r="AM1128" s="320">
        <v>1</v>
      </c>
      <c r="AN1128" s="320">
        <v>4</v>
      </c>
      <c r="AO1128" s="320">
        <v>3</v>
      </c>
      <c r="AP1128" s="320">
        <v>2</v>
      </c>
      <c r="AQ1128" s="320">
        <v>2</v>
      </c>
      <c r="AR1128" s="320">
        <v>1</v>
      </c>
      <c r="AS1128" s="320">
        <v>4</v>
      </c>
      <c r="AT1128" s="320" t="s">
        <v>356</v>
      </c>
      <c r="AU1128" s="320">
        <v>4</v>
      </c>
      <c r="AV1128" s="320"/>
      <c r="AW1128" s="320">
        <v>2</v>
      </c>
      <c r="AX1128" s="320">
        <v>1</v>
      </c>
      <c r="AY1128" s="320">
        <v>5</v>
      </c>
      <c r="AZ1128" s="320">
        <v>5</v>
      </c>
      <c r="BA1128" s="320">
        <v>4</v>
      </c>
      <c r="BB1128" s="320">
        <v>4</v>
      </c>
      <c r="BC1128" s="320"/>
      <c r="BD1128" s="320" t="s">
        <v>22</v>
      </c>
      <c r="BE1128" s="320" t="s">
        <v>22</v>
      </c>
      <c r="BF1128" s="320"/>
      <c r="BG1128" s="320"/>
      <c r="BH1128" s="320">
        <v>5</v>
      </c>
      <c r="BI1128" s="320">
        <v>5</v>
      </c>
      <c r="BJ1128" s="320"/>
      <c r="BK1128" s="320">
        <v>3</v>
      </c>
      <c r="BL1128" s="320">
        <v>3</v>
      </c>
      <c r="BM1128" s="320"/>
      <c r="BN1128" s="320" t="s">
        <v>940</v>
      </c>
      <c r="BO1128" s="381">
        <v>43497.556527777779</v>
      </c>
    </row>
    <row r="1129" spans="1:67" ht="15" x14ac:dyDescent="0.25">
      <c r="A1129" s="244" t="str">
        <f>IFERROR(LOOKUP(H1129,BLIOTECAS!$D$2:$D$30,BLIOTECAS!$C$2:$C$30),"N/C")</f>
        <v>F. Estudios Estadísticos</v>
      </c>
      <c r="B1129" s="243" t="str">
        <f>IFERROR(LOOKUP(H1129,BLIOTECAS!$D$2:$D$29,BLIOTECAS!$E$2:$E$29),"N/C")</f>
        <v>Ciencias Experimentales</v>
      </c>
      <c r="C1129" s="243">
        <f>LOOKUP(H1129,BLIOTECAS!$D$2:$D$30,BLIOTECAS!$F$2:$F$30)</f>
        <v>2</v>
      </c>
      <c r="D1129" s="320">
        <v>1149</v>
      </c>
      <c r="E1129" s="320"/>
      <c r="F1129" s="320"/>
      <c r="G1129" s="320">
        <v>1</v>
      </c>
      <c r="H1129" s="320">
        <v>23</v>
      </c>
      <c r="I1129" s="320"/>
      <c r="J1129" s="320">
        <v>4</v>
      </c>
      <c r="K1129" s="320">
        <v>3</v>
      </c>
      <c r="L1129" s="320"/>
      <c r="M1129" s="320">
        <v>23</v>
      </c>
      <c r="N1129" s="320">
        <v>10</v>
      </c>
      <c r="O1129" s="320">
        <v>29</v>
      </c>
      <c r="P1129" s="320" t="s">
        <v>941</v>
      </c>
      <c r="Q1129" s="320"/>
      <c r="R1129" s="320"/>
      <c r="S1129" s="320">
        <v>3</v>
      </c>
      <c r="T1129" s="320">
        <v>3</v>
      </c>
      <c r="U1129" s="320">
        <v>3</v>
      </c>
      <c r="V1129" s="320">
        <v>2</v>
      </c>
      <c r="W1129" s="320"/>
      <c r="X1129" s="320">
        <v>2</v>
      </c>
      <c r="Y1129" s="320">
        <v>3</v>
      </c>
      <c r="Z1129" s="320"/>
      <c r="AA1129" s="320"/>
      <c r="AB1129" s="320"/>
      <c r="AC1129" s="320"/>
      <c r="AD1129" s="320">
        <v>4</v>
      </c>
      <c r="AE1129" s="320">
        <v>1</v>
      </c>
      <c r="AF1129" s="320">
        <v>1</v>
      </c>
      <c r="AG1129" s="320">
        <v>1</v>
      </c>
      <c r="AH1129" s="320">
        <v>5</v>
      </c>
      <c r="AI1129" s="320">
        <v>5</v>
      </c>
      <c r="AJ1129" s="320">
        <v>5</v>
      </c>
      <c r="AK1129" s="320">
        <v>1</v>
      </c>
      <c r="AL1129" s="320">
        <v>3</v>
      </c>
      <c r="AM1129" s="320">
        <v>3</v>
      </c>
      <c r="AN1129" s="320">
        <v>3</v>
      </c>
      <c r="AO1129" s="320">
        <v>2</v>
      </c>
      <c r="AP1129" s="320">
        <v>3</v>
      </c>
      <c r="AQ1129" s="320">
        <v>2</v>
      </c>
      <c r="AR1129" s="320">
        <v>2</v>
      </c>
      <c r="AS1129" s="320">
        <v>2</v>
      </c>
      <c r="AT1129" s="320" t="s">
        <v>22</v>
      </c>
      <c r="AU1129" s="320">
        <v>2</v>
      </c>
      <c r="AV1129" s="320"/>
      <c r="AW1129" s="320">
        <v>4</v>
      </c>
      <c r="AX1129" s="320">
        <v>2</v>
      </c>
      <c r="AY1129" s="320">
        <v>4</v>
      </c>
      <c r="AZ1129" s="320">
        <v>4</v>
      </c>
      <c r="BA1129" s="320">
        <v>4</v>
      </c>
      <c r="BB1129" s="320">
        <v>4</v>
      </c>
      <c r="BC1129" s="320"/>
      <c r="BD1129" s="320" t="s">
        <v>22</v>
      </c>
      <c r="BE1129" s="320" t="s">
        <v>22</v>
      </c>
      <c r="BF1129" s="320"/>
      <c r="BG1129" s="320"/>
      <c r="BH1129" s="320">
        <v>3</v>
      </c>
      <c r="BI1129" s="320">
        <v>4</v>
      </c>
      <c r="BJ1129" s="320"/>
      <c r="BK1129" s="320">
        <v>3</v>
      </c>
      <c r="BL1129" s="320">
        <v>4</v>
      </c>
      <c r="BM1129" s="320"/>
      <c r="BN1129" s="320" t="s">
        <v>942</v>
      </c>
      <c r="BO1129" s="381">
        <v>43497.557557870372</v>
      </c>
    </row>
    <row r="1130" spans="1:67" ht="15" x14ac:dyDescent="0.25">
      <c r="A1130" s="244" t="str">
        <f>IFERROR(LOOKUP(H1130,BLIOTECAS!$D$2:$D$30,BLIOTECAS!$C$2:$C$30),"N/C")</f>
        <v>F. Ciencias Biológicas</v>
      </c>
      <c r="B1130" s="243" t="str">
        <f>IFERROR(LOOKUP(H1130,BLIOTECAS!$D$2:$D$29,BLIOTECAS!$E$2:$E$29),"N/C")</f>
        <v>Ciencias Experimentales</v>
      </c>
      <c r="C1130" s="243">
        <f>LOOKUP(H1130,BLIOTECAS!$D$2:$D$30,BLIOTECAS!$F$2:$F$30)</f>
        <v>2</v>
      </c>
      <c r="D1130" s="320">
        <v>1150</v>
      </c>
      <c r="E1130" s="320"/>
      <c r="F1130" s="320"/>
      <c r="G1130" s="320">
        <v>1</v>
      </c>
      <c r="H1130" s="320">
        <v>2</v>
      </c>
      <c r="I1130" s="320"/>
      <c r="J1130" s="320">
        <v>4</v>
      </c>
      <c r="K1130" s="320">
        <v>3</v>
      </c>
      <c r="L1130" s="320"/>
      <c r="M1130" s="320">
        <v>2</v>
      </c>
      <c r="N1130" s="320">
        <v>29</v>
      </c>
      <c r="O1130" s="320"/>
      <c r="P1130" s="320"/>
      <c r="Q1130" s="320"/>
      <c r="R1130" s="320"/>
      <c r="S1130" s="320">
        <v>3</v>
      </c>
      <c r="T1130" s="320">
        <v>5</v>
      </c>
      <c r="U1130" s="320">
        <v>5</v>
      </c>
      <c r="V1130" s="320">
        <v>4</v>
      </c>
      <c r="W1130" s="320"/>
      <c r="X1130" s="320">
        <v>2</v>
      </c>
      <c r="Y1130" s="320">
        <v>3</v>
      </c>
      <c r="Z1130" s="320"/>
      <c r="AA1130" s="320"/>
      <c r="AB1130" s="320"/>
      <c r="AC1130" s="320"/>
      <c r="AD1130" s="320">
        <v>4</v>
      </c>
      <c r="AE1130" s="320">
        <v>1</v>
      </c>
      <c r="AF1130" s="320">
        <v>1</v>
      </c>
      <c r="AG1130" s="320">
        <v>1</v>
      </c>
      <c r="AH1130" s="320">
        <v>5</v>
      </c>
      <c r="AI1130" s="320">
        <v>4</v>
      </c>
      <c r="AJ1130" s="320">
        <v>5</v>
      </c>
      <c r="AK1130" s="320">
        <v>1</v>
      </c>
      <c r="AL1130" s="320">
        <v>4</v>
      </c>
      <c r="AM1130" s="320">
        <v>5</v>
      </c>
      <c r="AN1130" s="320">
        <v>5</v>
      </c>
      <c r="AO1130" s="320">
        <v>5</v>
      </c>
      <c r="AP1130" s="320">
        <v>4</v>
      </c>
      <c r="AQ1130" s="320">
        <v>5</v>
      </c>
      <c r="AR1130" s="320">
        <v>4</v>
      </c>
      <c r="AS1130" s="320">
        <v>5</v>
      </c>
      <c r="AT1130" s="320" t="s">
        <v>22</v>
      </c>
      <c r="AU1130" s="320">
        <v>4</v>
      </c>
      <c r="AV1130" s="320"/>
      <c r="AW1130" s="320">
        <v>5</v>
      </c>
      <c r="AX1130" s="320">
        <v>4</v>
      </c>
      <c r="AY1130" s="320">
        <v>4</v>
      </c>
      <c r="AZ1130" s="320">
        <v>5</v>
      </c>
      <c r="BA1130" s="320">
        <v>5</v>
      </c>
      <c r="BB1130" s="320">
        <v>5</v>
      </c>
      <c r="BC1130" s="320"/>
      <c r="BD1130" s="320" t="s">
        <v>22</v>
      </c>
      <c r="BE1130" s="320" t="s">
        <v>22</v>
      </c>
      <c r="BF1130" s="320"/>
      <c r="BG1130" s="320"/>
      <c r="BH1130" s="320">
        <v>4</v>
      </c>
      <c r="BI1130" s="320">
        <v>3</v>
      </c>
      <c r="BJ1130" s="320"/>
      <c r="BK1130" s="320">
        <v>5</v>
      </c>
      <c r="BL1130" s="320">
        <v>3</v>
      </c>
      <c r="BM1130" s="320"/>
      <c r="BN1130" s="320"/>
      <c r="BO1130" s="381">
        <v>43497.558078703703</v>
      </c>
    </row>
    <row r="1131" spans="1:67" ht="15" x14ac:dyDescent="0.25">
      <c r="A1131" s="244" t="str">
        <f>IFERROR(LOOKUP(H1131,BLIOTECAS!$D$2:$D$30,BLIOTECAS!$C$2:$C$30),"N/C")</f>
        <v>F. Ciencias Químicas</v>
      </c>
      <c r="B1131" s="243" t="str">
        <f>IFERROR(LOOKUP(H1131,BLIOTECAS!$D$2:$D$29,BLIOTECAS!$E$2:$E$29),"N/C")</f>
        <v>Ciencias Experimentales</v>
      </c>
      <c r="C1131" s="243">
        <f>LOOKUP(H1131,BLIOTECAS!$D$2:$D$30,BLIOTECAS!$F$2:$F$30)</f>
        <v>2</v>
      </c>
      <c r="D1131" s="320">
        <v>1151</v>
      </c>
      <c r="E1131" s="320"/>
      <c r="F1131" s="320"/>
      <c r="G1131" s="320">
        <v>1</v>
      </c>
      <c r="H1131" s="320">
        <v>10</v>
      </c>
      <c r="I1131" s="320"/>
      <c r="J1131" s="320">
        <v>4</v>
      </c>
      <c r="K1131" s="320">
        <v>3</v>
      </c>
      <c r="L1131" s="320"/>
      <c r="M1131" s="320">
        <v>10</v>
      </c>
      <c r="N1131" s="320">
        <v>29</v>
      </c>
      <c r="O1131" s="320">
        <v>16</v>
      </c>
      <c r="P1131" s="320"/>
      <c r="Q1131" s="320"/>
      <c r="R1131" s="320"/>
      <c r="S1131" s="320">
        <v>4</v>
      </c>
      <c r="T1131" s="320">
        <v>5</v>
      </c>
      <c r="U1131" s="320">
        <v>5</v>
      </c>
      <c r="V1131" s="320">
        <v>5</v>
      </c>
      <c r="W1131" s="320"/>
      <c r="X1131" s="320">
        <v>2</v>
      </c>
      <c r="Y1131" s="320">
        <v>3</v>
      </c>
      <c r="Z1131" s="320">
        <v>4</v>
      </c>
      <c r="AA1131" s="320">
        <v>2</v>
      </c>
      <c r="AB1131" s="320"/>
      <c r="AC1131" s="320"/>
      <c r="AD1131" s="320">
        <v>3</v>
      </c>
      <c r="AE1131" s="320">
        <v>1</v>
      </c>
      <c r="AF1131" s="320">
        <v>3</v>
      </c>
      <c r="AG1131" s="320">
        <v>3</v>
      </c>
      <c r="AH1131" s="320">
        <v>5</v>
      </c>
      <c r="AI1131" s="320">
        <v>5</v>
      </c>
      <c r="AJ1131" s="320">
        <v>5</v>
      </c>
      <c r="AK1131" s="320">
        <v>1</v>
      </c>
      <c r="AL1131" s="320">
        <v>5</v>
      </c>
      <c r="AM1131" s="320">
        <v>5</v>
      </c>
      <c r="AN1131" s="320">
        <v>5</v>
      </c>
      <c r="AO1131" s="320">
        <v>5</v>
      </c>
      <c r="AP1131" s="320">
        <v>5</v>
      </c>
      <c r="AQ1131" s="320">
        <v>5</v>
      </c>
      <c r="AR1131" s="320">
        <v>5</v>
      </c>
      <c r="AS1131" s="320">
        <v>5</v>
      </c>
      <c r="AT1131" s="320" t="s">
        <v>22</v>
      </c>
      <c r="AU1131" s="320">
        <v>4</v>
      </c>
      <c r="AV1131" s="320"/>
      <c r="AW1131" s="320">
        <v>5</v>
      </c>
      <c r="AX1131" s="320">
        <v>5</v>
      </c>
      <c r="AY1131" s="320">
        <v>3</v>
      </c>
      <c r="AZ1131" s="320">
        <v>5</v>
      </c>
      <c r="BA1131" s="320">
        <v>5</v>
      </c>
      <c r="BB1131" s="320">
        <v>5</v>
      </c>
      <c r="BC1131" s="320"/>
      <c r="BD1131" s="320" t="s">
        <v>356</v>
      </c>
      <c r="BE1131" s="320" t="s">
        <v>22</v>
      </c>
      <c r="BF1131" s="320"/>
      <c r="BG1131" s="320"/>
      <c r="BH1131" s="320">
        <v>5</v>
      </c>
      <c r="BI1131" s="320">
        <v>5</v>
      </c>
      <c r="BJ1131" s="320"/>
      <c r="BK1131" s="320">
        <v>5</v>
      </c>
      <c r="BL1131" s="320">
        <v>4</v>
      </c>
      <c r="BM1131" s="320"/>
      <c r="BN1131" s="320"/>
      <c r="BO1131" s="381">
        <v>43497.560624999998</v>
      </c>
    </row>
    <row r="1132" spans="1:67" ht="15" x14ac:dyDescent="0.25">
      <c r="A1132" s="244" t="str">
        <f>IFERROR(LOOKUP(H1132,BLIOTECAS!$D$2:$D$30,BLIOTECAS!$C$2:$C$30),"N/C")</f>
        <v>F. Medicina</v>
      </c>
      <c r="B1132" s="243" t="str">
        <f>IFERROR(LOOKUP(H1132,BLIOTECAS!$D$2:$D$29,BLIOTECAS!$E$2:$E$29),"N/C")</f>
        <v>Ciencias de la Salud</v>
      </c>
      <c r="C1132" s="243">
        <f>LOOKUP(H1132,BLIOTECAS!$D$2:$D$30,BLIOTECAS!$F$2:$F$30)</f>
        <v>4</v>
      </c>
      <c r="D1132" s="320">
        <v>1152</v>
      </c>
      <c r="E1132" s="320"/>
      <c r="F1132" s="320"/>
      <c r="G1132" s="320">
        <v>1</v>
      </c>
      <c r="H1132" s="320">
        <v>18</v>
      </c>
      <c r="I1132" s="320"/>
      <c r="J1132" s="320">
        <v>4</v>
      </c>
      <c r="K1132" s="320">
        <v>1</v>
      </c>
      <c r="L1132" s="320"/>
      <c r="M1132" s="320">
        <v>29</v>
      </c>
      <c r="N1132" s="320">
        <v>18</v>
      </c>
      <c r="O1132" s="320"/>
      <c r="P1132" s="320" t="s">
        <v>943</v>
      </c>
      <c r="Q1132" s="320"/>
      <c r="R1132" s="320"/>
      <c r="S1132" s="320">
        <v>3</v>
      </c>
      <c r="T1132" s="320">
        <v>4</v>
      </c>
      <c r="U1132" s="320">
        <v>5</v>
      </c>
      <c r="V1132" s="320">
        <v>4</v>
      </c>
      <c r="W1132" s="320"/>
      <c r="X1132" s="320">
        <v>2</v>
      </c>
      <c r="Y1132" s="320">
        <v>3</v>
      </c>
      <c r="Z1132" s="320">
        <v>4</v>
      </c>
      <c r="AA1132" s="320">
        <v>0.95833333333333337</v>
      </c>
      <c r="AB1132" s="320"/>
      <c r="AC1132" s="320"/>
      <c r="AD1132" s="320">
        <v>4</v>
      </c>
      <c r="AE1132" s="320">
        <v>1</v>
      </c>
      <c r="AF1132" s="320">
        <v>1</v>
      </c>
      <c r="AG1132" s="320">
        <v>1</v>
      </c>
      <c r="AH1132" s="320">
        <v>5</v>
      </c>
      <c r="AI1132" s="320">
        <v>1</v>
      </c>
      <c r="AJ1132" s="320">
        <v>5</v>
      </c>
      <c r="AK1132" s="320">
        <v>1</v>
      </c>
      <c r="AL1132" s="320">
        <v>6</v>
      </c>
      <c r="AM1132" s="320">
        <v>4</v>
      </c>
      <c r="AN1132" s="320">
        <v>5</v>
      </c>
      <c r="AO1132" s="320">
        <v>3</v>
      </c>
      <c r="AP1132" s="320">
        <v>4</v>
      </c>
      <c r="AQ1132" s="320">
        <v>4</v>
      </c>
      <c r="AR1132" s="320">
        <v>3</v>
      </c>
      <c r="AS1132" s="320">
        <v>4</v>
      </c>
      <c r="AT1132" s="320" t="s">
        <v>22</v>
      </c>
      <c r="AU1132" s="320">
        <v>1</v>
      </c>
      <c r="AV1132" s="320"/>
      <c r="AW1132" s="320">
        <v>4</v>
      </c>
      <c r="AX1132" s="320">
        <v>5</v>
      </c>
      <c r="AY1132" s="320">
        <v>4</v>
      </c>
      <c r="AZ1132" s="320">
        <v>5</v>
      </c>
      <c r="BA1132" s="320">
        <v>5</v>
      </c>
      <c r="BB1132" s="320">
        <v>5</v>
      </c>
      <c r="BC1132" s="320"/>
      <c r="BD1132" s="320" t="s">
        <v>22</v>
      </c>
      <c r="BE1132" s="320" t="s">
        <v>22</v>
      </c>
      <c r="BF1132" s="320"/>
      <c r="BG1132" s="320"/>
      <c r="BH1132" s="320">
        <v>5</v>
      </c>
      <c r="BI1132" s="320">
        <v>4</v>
      </c>
      <c r="BJ1132" s="320"/>
      <c r="BK1132" s="320">
        <v>4</v>
      </c>
      <c r="BL1132" s="320">
        <v>4</v>
      </c>
      <c r="BM1132" s="320"/>
      <c r="BN1132" s="320"/>
      <c r="BO1132" s="381">
        <v>43497.560659722221</v>
      </c>
    </row>
    <row r="1133" spans="1:67" ht="15" x14ac:dyDescent="0.25">
      <c r="A1133" s="244" t="str">
        <f>IFERROR(LOOKUP(H1133,BLIOTECAS!$D$2:$D$30,BLIOTECAS!$C$2:$C$30),"N/C")</f>
        <v>F. Psicología</v>
      </c>
      <c r="B1133" s="243" t="str">
        <f>IFERROR(LOOKUP(H1133,BLIOTECAS!$D$2:$D$29,BLIOTECAS!$E$2:$E$29),"N/C")</f>
        <v>Ciencias de la Salud</v>
      </c>
      <c r="C1133" s="243">
        <f>LOOKUP(H1133,BLIOTECAS!$D$2:$D$30,BLIOTECAS!$F$2:$F$30)</f>
        <v>4</v>
      </c>
      <c r="D1133" s="320">
        <v>1153</v>
      </c>
      <c r="E1133" s="320"/>
      <c r="F1133" s="320"/>
      <c r="G1133" s="320">
        <v>1</v>
      </c>
      <c r="H1133" s="320">
        <v>20</v>
      </c>
      <c r="I1133" s="320"/>
      <c r="J1133" s="320">
        <v>4</v>
      </c>
      <c r="K1133" s="320">
        <v>3</v>
      </c>
      <c r="L1133" s="320"/>
      <c r="M1133" s="320">
        <v>20</v>
      </c>
      <c r="N1133" s="320"/>
      <c r="O1133" s="320"/>
      <c r="P1133" s="320" t="s">
        <v>720</v>
      </c>
      <c r="Q1133" s="320"/>
      <c r="R1133" s="320"/>
      <c r="S1133" s="320">
        <v>4</v>
      </c>
      <c r="T1133" s="320">
        <v>5</v>
      </c>
      <c r="U1133" s="320">
        <v>4</v>
      </c>
      <c r="V1133" s="320">
        <v>3</v>
      </c>
      <c r="W1133" s="320"/>
      <c r="X1133" s="320">
        <v>2</v>
      </c>
      <c r="Y1133" s="320">
        <v>3</v>
      </c>
      <c r="Z1133" s="320"/>
      <c r="AA1133" s="320"/>
      <c r="AB1133" s="320"/>
      <c r="AC1133" s="320"/>
      <c r="AD1133" s="320">
        <v>4</v>
      </c>
      <c r="AE1133" s="320">
        <v>2</v>
      </c>
      <c r="AF1133" s="320">
        <v>1</v>
      </c>
      <c r="AG1133" s="320">
        <v>5</v>
      </c>
      <c r="AH1133" s="320">
        <v>5</v>
      </c>
      <c r="AI1133" s="320">
        <v>4</v>
      </c>
      <c r="AJ1133" s="320">
        <v>5</v>
      </c>
      <c r="AK1133" s="320">
        <v>2</v>
      </c>
      <c r="AL1133" s="320">
        <v>6</v>
      </c>
      <c r="AM1133" s="320">
        <v>3</v>
      </c>
      <c r="AN1133" s="320">
        <v>4</v>
      </c>
      <c r="AO1133" s="320">
        <v>2</v>
      </c>
      <c r="AP1133" s="320">
        <v>2</v>
      </c>
      <c r="AQ1133" s="320">
        <v>2</v>
      </c>
      <c r="AR1133" s="320">
        <v>2</v>
      </c>
      <c r="AS1133" s="320">
        <v>3</v>
      </c>
      <c r="AT1133" s="320" t="s">
        <v>22</v>
      </c>
      <c r="AU1133" s="320">
        <v>3</v>
      </c>
      <c r="AV1133" s="320"/>
      <c r="AW1133" s="320">
        <v>4</v>
      </c>
      <c r="AX1133" s="320">
        <v>1</v>
      </c>
      <c r="AY1133" s="320">
        <v>4</v>
      </c>
      <c r="AZ1133" s="320">
        <v>5</v>
      </c>
      <c r="BA1133" s="320">
        <v>4</v>
      </c>
      <c r="BB1133" s="320">
        <v>5</v>
      </c>
      <c r="BC1133" s="320"/>
      <c r="BD1133" s="320" t="s">
        <v>22</v>
      </c>
      <c r="BE1133" s="320" t="s">
        <v>22</v>
      </c>
      <c r="BF1133" s="320"/>
      <c r="BG1133" s="320"/>
      <c r="BH1133" s="320">
        <v>3</v>
      </c>
      <c r="BI1133" s="320">
        <v>5</v>
      </c>
      <c r="BJ1133" s="320"/>
      <c r="BK1133" s="320">
        <v>4</v>
      </c>
      <c r="BL1133" s="320">
        <v>4</v>
      </c>
      <c r="BM1133" s="320"/>
      <c r="BN1133" s="320" t="s">
        <v>944</v>
      </c>
      <c r="BO1133" s="381">
        <v>43497.561192129629</v>
      </c>
    </row>
    <row r="1134" spans="1:67" ht="15" x14ac:dyDescent="0.25">
      <c r="A1134" s="244" t="str">
        <f>IFERROR(LOOKUP(H1134,BLIOTECAS!$D$2:$D$30,BLIOTECAS!$C$2:$C$30),"N/C")</f>
        <v>F. Ciencias de la Información</v>
      </c>
      <c r="B1134" s="243" t="str">
        <f>IFERROR(LOOKUP(H1134,BLIOTECAS!$D$2:$D$29,BLIOTECAS!$E$2:$E$29),"N/C")</f>
        <v>Ciencias Sociales</v>
      </c>
      <c r="C1134" s="243">
        <f>LOOKUP(H1134,BLIOTECAS!$D$2:$D$30,BLIOTECAS!$F$2:$F$30)</f>
        <v>3</v>
      </c>
      <c r="D1134" s="320">
        <v>1154</v>
      </c>
      <c r="E1134" s="320"/>
      <c r="F1134" s="320"/>
      <c r="G1134" s="320">
        <v>2</v>
      </c>
      <c r="H1134" s="320">
        <v>4</v>
      </c>
      <c r="I1134" s="320"/>
      <c r="J1134" s="320">
        <v>3</v>
      </c>
      <c r="K1134" s="320">
        <v>1</v>
      </c>
      <c r="L1134" s="320"/>
      <c r="M1134" s="320">
        <v>4</v>
      </c>
      <c r="N1134" s="320"/>
      <c r="O1134" s="320"/>
      <c r="P1134" s="320"/>
      <c r="Q1134" s="320"/>
      <c r="R1134" s="320"/>
      <c r="S1134" s="320">
        <v>5</v>
      </c>
      <c r="T1134" s="320">
        <v>4</v>
      </c>
      <c r="U1134" s="320">
        <v>3</v>
      </c>
      <c r="V1134" s="320">
        <v>3</v>
      </c>
      <c r="W1134" s="320">
        <v>1</v>
      </c>
      <c r="X1134" s="320"/>
      <c r="Y1134" s="320"/>
      <c r="Z1134" s="320"/>
      <c r="AA1134" s="320"/>
      <c r="AB1134" s="320"/>
      <c r="AC1134" s="320"/>
      <c r="AD1134" s="320">
        <v>1</v>
      </c>
      <c r="AE1134" s="320">
        <v>1</v>
      </c>
      <c r="AF1134" s="320">
        <v>1</v>
      </c>
      <c r="AG1134" s="320">
        <v>1</v>
      </c>
      <c r="AH1134" s="320">
        <v>5</v>
      </c>
      <c r="AI1134" s="320">
        <v>5</v>
      </c>
      <c r="AJ1134" s="320">
        <v>5</v>
      </c>
      <c r="AK1134" s="320">
        <v>1</v>
      </c>
      <c r="AL1134" s="320">
        <v>6</v>
      </c>
      <c r="AM1134" s="320">
        <v>1</v>
      </c>
      <c r="AN1134" s="320">
        <v>1</v>
      </c>
      <c r="AO1134" s="320">
        <v>1</v>
      </c>
      <c r="AP1134" s="320">
        <v>4</v>
      </c>
      <c r="AQ1134" s="320">
        <v>1</v>
      </c>
      <c r="AR1134" s="320">
        <v>1</v>
      </c>
      <c r="AS1134" s="320">
        <v>1</v>
      </c>
      <c r="AT1134" s="320" t="s">
        <v>356</v>
      </c>
      <c r="AU1134" s="320">
        <v>1</v>
      </c>
      <c r="AV1134" s="320"/>
      <c r="AW1134" s="320">
        <v>1</v>
      </c>
      <c r="AX1134" s="320">
        <v>1</v>
      </c>
      <c r="AY1134" s="320">
        <v>1</v>
      </c>
      <c r="AZ1134" s="320">
        <v>1</v>
      </c>
      <c r="BA1134" s="320">
        <v>1</v>
      </c>
      <c r="BB1134" s="320">
        <v>1</v>
      </c>
      <c r="BC1134" s="320"/>
      <c r="BD1134" s="320" t="s">
        <v>22</v>
      </c>
      <c r="BE1134" s="320" t="s">
        <v>22</v>
      </c>
      <c r="BF1134" s="320"/>
      <c r="BG1134" s="320"/>
      <c r="BH1134" s="320">
        <v>1</v>
      </c>
      <c r="BI1134" s="320">
        <v>1</v>
      </c>
      <c r="BJ1134" s="320"/>
      <c r="BK1134" s="320">
        <v>4</v>
      </c>
      <c r="BL1134" s="320">
        <v>4</v>
      </c>
      <c r="BM1134" s="320"/>
      <c r="BN1134" s="320" t="s">
        <v>335</v>
      </c>
      <c r="BO1134" s="381">
        <v>43497.561377314814</v>
      </c>
    </row>
    <row r="1135" spans="1:67" ht="15" x14ac:dyDescent="0.25">
      <c r="A1135" s="244" t="str">
        <f>IFERROR(LOOKUP(H1135,BLIOTECAS!$D$2:$D$30,BLIOTECAS!$C$2:$C$30),"N/C")</f>
        <v>N/C</v>
      </c>
      <c r="B1135" s="243" t="str">
        <f>IFERROR(LOOKUP(H1135,BLIOTECAS!$D$2:$D$29,BLIOTECAS!$E$2:$E$29),"N/C")</f>
        <v>N/C</v>
      </c>
      <c r="C1135" s="243" t="e">
        <f>LOOKUP(H1135,BLIOTECAS!$D$2:$D$30,BLIOTECAS!$F$2:$F$30)</f>
        <v>#N/A</v>
      </c>
      <c r="D1135" s="320">
        <v>1155</v>
      </c>
      <c r="E1135" s="320"/>
      <c r="F1135" s="320"/>
      <c r="G1135" s="320">
        <v>1</v>
      </c>
      <c r="H1135" s="320"/>
      <c r="I1135" s="320"/>
      <c r="J1135" s="320">
        <v>4</v>
      </c>
      <c r="K1135" s="320">
        <v>3</v>
      </c>
      <c r="L1135" s="320"/>
      <c r="M1135" s="320">
        <v>18</v>
      </c>
      <c r="N1135" s="320">
        <v>18</v>
      </c>
      <c r="O1135" s="320">
        <v>18</v>
      </c>
      <c r="P1135" s="320" t="s">
        <v>945</v>
      </c>
      <c r="Q1135" s="320"/>
      <c r="R1135" s="320"/>
      <c r="S1135" s="320">
        <v>3</v>
      </c>
      <c r="T1135" s="320">
        <v>2</v>
      </c>
      <c r="U1135" s="320">
        <v>1</v>
      </c>
      <c r="V1135" s="320">
        <v>2</v>
      </c>
      <c r="W1135" s="320"/>
      <c r="X1135" s="320"/>
      <c r="Y1135" s="320">
        <v>3</v>
      </c>
      <c r="Z1135" s="320"/>
      <c r="AA1135" s="320"/>
      <c r="AB1135" s="320"/>
      <c r="AC1135" s="320"/>
      <c r="AD1135" s="320">
        <v>3</v>
      </c>
      <c r="AE1135" s="320">
        <v>1</v>
      </c>
      <c r="AF1135" s="320">
        <v>1</v>
      </c>
      <c r="AG1135" s="320">
        <v>1</v>
      </c>
      <c r="AH1135" s="320">
        <v>5</v>
      </c>
      <c r="AI1135" s="320">
        <v>4</v>
      </c>
      <c r="AJ1135" s="320">
        <v>5</v>
      </c>
      <c r="AK1135" s="320">
        <v>3</v>
      </c>
      <c r="AL1135" s="320">
        <v>3</v>
      </c>
      <c r="AM1135" s="320">
        <v>4</v>
      </c>
      <c r="AN1135" s="320">
        <v>4</v>
      </c>
      <c r="AO1135" s="320">
        <v>4</v>
      </c>
      <c r="AP1135" s="320">
        <v>3</v>
      </c>
      <c r="AQ1135" s="320">
        <v>5</v>
      </c>
      <c r="AR1135" s="320">
        <v>3</v>
      </c>
      <c r="AS1135" s="320">
        <v>4</v>
      </c>
      <c r="AT1135" s="320" t="s">
        <v>22</v>
      </c>
      <c r="AU1135" s="320">
        <v>4</v>
      </c>
      <c r="AV1135" s="320"/>
      <c r="AW1135" s="320">
        <v>5</v>
      </c>
      <c r="AX1135" s="320">
        <v>2</v>
      </c>
      <c r="AY1135" s="320">
        <v>3</v>
      </c>
      <c r="AZ1135" s="320">
        <v>5</v>
      </c>
      <c r="BA1135" s="320">
        <v>5</v>
      </c>
      <c r="BB1135" s="320">
        <v>5</v>
      </c>
      <c r="BC1135" s="320"/>
      <c r="BD1135" s="320" t="s">
        <v>22</v>
      </c>
      <c r="BE1135" s="320" t="s">
        <v>22</v>
      </c>
      <c r="BF1135" s="320"/>
      <c r="BG1135" s="320"/>
      <c r="BH1135" s="320">
        <v>5</v>
      </c>
      <c r="BI1135" s="320">
        <v>4</v>
      </c>
      <c r="BJ1135" s="320"/>
      <c r="BK1135" s="320">
        <v>4</v>
      </c>
      <c r="BL1135" s="320"/>
      <c r="BM1135" s="320"/>
      <c r="BN1135" s="320" t="s">
        <v>332</v>
      </c>
      <c r="BO1135" s="381">
        <v>43497.562222222223</v>
      </c>
    </row>
    <row r="1136" spans="1:67" ht="15" x14ac:dyDescent="0.25">
      <c r="A1136" s="244" t="str">
        <f>IFERROR(LOOKUP(H1136,BLIOTECAS!$D$2:$D$30,BLIOTECAS!$C$2:$C$30),"N/C")</f>
        <v>F. Educación - Centro de Formación del Profesorado</v>
      </c>
      <c r="B1136" s="243" t="str">
        <f>IFERROR(LOOKUP(H1136,BLIOTECAS!$D$2:$D$29,BLIOTECAS!$E$2:$E$29),"N/C")</f>
        <v>Humanidades</v>
      </c>
      <c r="C1136" s="243">
        <f>LOOKUP(H1136,BLIOTECAS!$D$2:$D$30,BLIOTECAS!$F$2:$F$30)</f>
        <v>1</v>
      </c>
      <c r="D1136" s="320">
        <v>1156</v>
      </c>
      <c r="E1136" s="320"/>
      <c r="F1136" s="320"/>
      <c r="G1136" s="320">
        <v>1</v>
      </c>
      <c r="H1136" s="320">
        <v>12</v>
      </c>
      <c r="I1136" s="320"/>
      <c r="J1136" s="320">
        <v>4</v>
      </c>
      <c r="K1136" s="320">
        <v>4</v>
      </c>
      <c r="L1136" s="320"/>
      <c r="M1136" s="320">
        <v>12</v>
      </c>
      <c r="N1136" s="320">
        <v>12</v>
      </c>
      <c r="O1136" s="320">
        <v>12</v>
      </c>
      <c r="P1136" s="320" t="s">
        <v>346</v>
      </c>
      <c r="Q1136" s="320"/>
      <c r="R1136" s="320"/>
      <c r="S1136" s="320">
        <v>1</v>
      </c>
      <c r="T1136" s="320">
        <v>3</v>
      </c>
      <c r="U1136" s="320">
        <v>3</v>
      </c>
      <c r="V1136" s="320">
        <v>3</v>
      </c>
      <c r="W1136" s="320"/>
      <c r="X1136" s="320">
        <v>2</v>
      </c>
      <c r="Y1136" s="320"/>
      <c r="Z1136" s="320">
        <v>4</v>
      </c>
      <c r="AA1136" s="320">
        <v>12</v>
      </c>
      <c r="AB1136" s="320"/>
      <c r="AC1136" s="320"/>
      <c r="AD1136" s="320">
        <v>4</v>
      </c>
      <c r="AE1136" s="320">
        <v>1</v>
      </c>
      <c r="AF1136" s="320">
        <v>1</v>
      </c>
      <c r="AG1136" s="320">
        <v>3</v>
      </c>
      <c r="AH1136" s="320">
        <v>5</v>
      </c>
      <c r="AI1136" s="320">
        <v>5</v>
      </c>
      <c r="AJ1136" s="320">
        <v>5</v>
      </c>
      <c r="AK1136" s="320">
        <v>3</v>
      </c>
      <c r="AL1136" s="320">
        <v>4</v>
      </c>
      <c r="AM1136" s="320">
        <v>4</v>
      </c>
      <c r="AN1136" s="320">
        <v>2</v>
      </c>
      <c r="AO1136" s="320">
        <v>2</v>
      </c>
      <c r="AP1136" s="320">
        <v>3</v>
      </c>
      <c r="AQ1136" s="320">
        <v>2</v>
      </c>
      <c r="AR1136" s="320">
        <v>1</v>
      </c>
      <c r="AS1136" s="320">
        <v>2</v>
      </c>
      <c r="AT1136" s="320" t="s">
        <v>22</v>
      </c>
      <c r="AU1136" s="320">
        <v>1</v>
      </c>
      <c r="AV1136" s="320"/>
      <c r="AW1136" s="320">
        <v>4</v>
      </c>
      <c r="AX1136" s="320">
        <v>1</v>
      </c>
      <c r="AY1136" s="320">
        <v>5</v>
      </c>
      <c r="AZ1136" s="320">
        <v>5</v>
      </c>
      <c r="BA1136" s="320">
        <v>4</v>
      </c>
      <c r="BB1136" s="320">
        <v>5</v>
      </c>
      <c r="BC1136" s="320"/>
      <c r="BD1136" s="320" t="s">
        <v>356</v>
      </c>
      <c r="BE1136" s="320" t="s">
        <v>22</v>
      </c>
      <c r="BF1136" s="320"/>
      <c r="BG1136" s="320"/>
      <c r="BH1136" s="320">
        <v>4</v>
      </c>
      <c r="BI1136" s="320">
        <v>3</v>
      </c>
      <c r="BJ1136" s="320"/>
      <c r="BK1136" s="320">
        <v>3</v>
      </c>
      <c r="BL1136" s="320">
        <v>3</v>
      </c>
      <c r="BM1136" s="320"/>
      <c r="BN1136" s="320" t="s">
        <v>946</v>
      </c>
      <c r="BO1136" s="381">
        <v>43497.562465277777</v>
      </c>
    </row>
    <row r="1137" spans="1:67" ht="15" x14ac:dyDescent="0.25">
      <c r="A1137" s="244" t="str">
        <f>IFERROR(LOOKUP(H1137,BLIOTECAS!$D$2:$D$30,BLIOTECAS!$C$2:$C$30),"N/C")</f>
        <v>F. Educación - Centro de Formación del Profesorado</v>
      </c>
      <c r="B1137" s="243" t="str">
        <f>IFERROR(LOOKUP(H1137,BLIOTECAS!$D$2:$D$29,BLIOTECAS!$E$2:$E$29),"N/C")</f>
        <v>Humanidades</v>
      </c>
      <c r="C1137" s="243">
        <f>LOOKUP(H1137,BLIOTECAS!$D$2:$D$30,BLIOTECAS!$F$2:$F$30)</f>
        <v>1</v>
      </c>
      <c r="D1137" s="320">
        <v>1157</v>
      </c>
      <c r="E1137" s="320"/>
      <c r="F1137" s="320"/>
      <c r="G1137" s="320">
        <v>1</v>
      </c>
      <c r="H1137" s="320">
        <v>12</v>
      </c>
      <c r="I1137" s="320"/>
      <c r="J1137" s="320">
        <v>4</v>
      </c>
      <c r="K1137" s="320">
        <v>3</v>
      </c>
      <c r="L1137" s="320"/>
      <c r="M1137" s="320">
        <v>12</v>
      </c>
      <c r="N1137" s="320">
        <v>29</v>
      </c>
      <c r="O1137" s="320"/>
      <c r="P1137" s="320"/>
      <c r="Q1137" s="320"/>
      <c r="R1137" s="320"/>
      <c r="S1137" s="320">
        <v>4</v>
      </c>
      <c r="T1137" s="320">
        <v>3</v>
      </c>
      <c r="U1137" s="320">
        <v>3</v>
      </c>
      <c r="V1137" s="320">
        <v>3</v>
      </c>
      <c r="W1137" s="320">
        <v>1</v>
      </c>
      <c r="X1137" s="320"/>
      <c r="Y1137" s="320"/>
      <c r="Z1137" s="320"/>
      <c r="AA1137" s="320"/>
      <c r="AB1137" s="320"/>
      <c r="AC1137" s="320"/>
      <c r="AD1137" s="320">
        <v>1</v>
      </c>
      <c r="AE1137" s="320">
        <v>1</v>
      </c>
      <c r="AF1137" s="320">
        <v>1</v>
      </c>
      <c r="AG1137" s="320">
        <v>5</v>
      </c>
      <c r="AH1137" s="320">
        <v>5</v>
      </c>
      <c r="AI1137" s="320">
        <v>5</v>
      </c>
      <c r="AJ1137" s="320">
        <v>5</v>
      </c>
      <c r="AK1137" s="320">
        <v>1</v>
      </c>
      <c r="AL1137" s="320">
        <v>1</v>
      </c>
      <c r="AM1137" s="320">
        <v>3</v>
      </c>
      <c r="AN1137" s="320">
        <v>3</v>
      </c>
      <c r="AO1137" s="320">
        <v>3</v>
      </c>
      <c r="AP1137" s="320">
        <v>3</v>
      </c>
      <c r="AQ1137" s="320">
        <v>3</v>
      </c>
      <c r="AR1137" s="320">
        <v>2</v>
      </c>
      <c r="AS1137" s="320">
        <v>2</v>
      </c>
      <c r="AT1137" s="320" t="s">
        <v>22</v>
      </c>
      <c r="AU1137" s="320">
        <v>2</v>
      </c>
      <c r="AV1137" s="320"/>
      <c r="AW1137" s="320">
        <v>1</v>
      </c>
      <c r="AX1137" s="320">
        <v>3</v>
      </c>
      <c r="AY1137" s="320">
        <v>2</v>
      </c>
      <c r="AZ1137" s="320">
        <v>2</v>
      </c>
      <c r="BA1137" s="320">
        <v>3</v>
      </c>
      <c r="BB1137" s="320">
        <v>2</v>
      </c>
      <c r="BC1137" s="320"/>
      <c r="BD1137" s="320" t="s">
        <v>22</v>
      </c>
      <c r="BE1137" s="320" t="s">
        <v>22</v>
      </c>
      <c r="BF1137" s="320"/>
      <c r="BG1137" s="320"/>
      <c r="BH1137" s="320">
        <v>1</v>
      </c>
      <c r="BI1137" s="320">
        <v>2</v>
      </c>
      <c r="BJ1137" s="320"/>
      <c r="BK1137" s="320">
        <v>2</v>
      </c>
      <c r="BL1137" s="320">
        <v>3</v>
      </c>
      <c r="BM1137" s="320"/>
      <c r="BN1137" s="320" t="s">
        <v>947</v>
      </c>
      <c r="BO1137" s="381">
        <v>43497.562569444446</v>
      </c>
    </row>
    <row r="1138" spans="1:67" ht="15" x14ac:dyDescent="0.25">
      <c r="A1138" s="244" t="str">
        <f>IFERROR(LOOKUP(H1138,BLIOTECAS!$D$2:$D$30,BLIOTECAS!$C$2:$C$30),"N/C")</f>
        <v>F. Filología</v>
      </c>
      <c r="B1138" s="243" t="str">
        <f>IFERROR(LOOKUP(H1138,BLIOTECAS!$D$2:$D$29,BLIOTECAS!$E$2:$E$29),"N/C")</f>
        <v>Humanidades</v>
      </c>
      <c r="C1138" s="243">
        <f>LOOKUP(H1138,BLIOTECAS!$D$2:$D$30,BLIOTECAS!$F$2:$F$30)</f>
        <v>1</v>
      </c>
      <c r="D1138" s="320">
        <v>1158</v>
      </c>
      <c r="E1138" s="320"/>
      <c r="F1138" s="320"/>
      <c r="G1138" s="320">
        <v>1</v>
      </c>
      <c r="H1138" s="320">
        <v>14</v>
      </c>
      <c r="I1138" s="320"/>
      <c r="J1138" s="320">
        <v>3</v>
      </c>
      <c r="K1138" s="320">
        <v>2</v>
      </c>
      <c r="L1138" s="320"/>
      <c r="M1138" s="320">
        <v>14</v>
      </c>
      <c r="N1138" s="320">
        <v>29</v>
      </c>
      <c r="O1138" s="320"/>
      <c r="P1138" s="320" t="s">
        <v>948</v>
      </c>
      <c r="Q1138" s="320"/>
      <c r="R1138" s="320"/>
      <c r="S1138" s="320">
        <v>2</v>
      </c>
      <c r="T1138" s="320">
        <v>3</v>
      </c>
      <c r="U1138" s="320">
        <v>4</v>
      </c>
      <c r="V1138" s="320">
        <v>3</v>
      </c>
      <c r="W1138" s="320">
        <v>1</v>
      </c>
      <c r="X1138" s="320"/>
      <c r="Y1138" s="320">
        <v>3</v>
      </c>
      <c r="Z1138" s="320"/>
      <c r="AA1138" s="320"/>
      <c r="AB1138" s="320"/>
      <c r="AC1138" s="320"/>
      <c r="AD1138" s="320">
        <v>3</v>
      </c>
      <c r="AE1138" s="320">
        <v>1</v>
      </c>
      <c r="AF1138" s="320">
        <v>1</v>
      </c>
      <c r="AG1138" s="320">
        <v>3</v>
      </c>
      <c r="AH1138" s="320">
        <v>4</v>
      </c>
      <c r="AI1138" s="320">
        <v>4</v>
      </c>
      <c r="AJ1138" s="320">
        <v>5</v>
      </c>
      <c r="AK1138" s="320">
        <v>4</v>
      </c>
      <c r="AL1138" s="320">
        <v>2</v>
      </c>
      <c r="AM1138" s="320">
        <v>3</v>
      </c>
      <c r="AN1138" s="320">
        <v>2</v>
      </c>
      <c r="AO1138" s="320">
        <v>1</v>
      </c>
      <c r="AP1138" s="320">
        <v>5</v>
      </c>
      <c r="AQ1138" s="320">
        <v>4</v>
      </c>
      <c r="AR1138" s="320">
        <v>1</v>
      </c>
      <c r="AS1138" s="320">
        <v>3</v>
      </c>
      <c r="AT1138" s="320" t="s">
        <v>22</v>
      </c>
      <c r="AU1138" s="320">
        <v>3</v>
      </c>
      <c r="AV1138" s="320"/>
      <c r="AW1138" s="320">
        <v>4</v>
      </c>
      <c r="AX1138" s="320">
        <v>3</v>
      </c>
      <c r="AY1138" s="320">
        <v>5</v>
      </c>
      <c r="AZ1138" s="320">
        <v>5</v>
      </c>
      <c r="BA1138" s="320">
        <v>5</v>
      </c>
      <c r="BB1138" s="320">
        <v>5</v>
      </c>
      <c r="BC1138" s="320"/>
      <c r="BD1138" s="320" t="s">
        <v>22</v>
      </c>
      <c r="BE1138" s="320" t="s">
        <v>22</v>
      </c>
      <c r="BF1138" s="320"/>
      <c r="BG1138" s="320"/>
      <c r="BH1138" s="320">
        <v>4</v>
      </c>
      <c r="BI1138" s="320">
        <v>4</v>
      </c>
      <c r="BJ1138" s="320"/>
      <c r="BK1138" s="320">
        <v>4</v>
      </c>
      <c r="BL1138" s="320">
        <v>3</v>
      </c>
      <c r="BM1138" s="320"/>
      <c r="BN1138" s="320"/>
      <c r="BO1138" s="381">
        <v>43497.562638888892</v>
      </c>
    </row>
    <row r="1139" spans="1:67" ht="15" x14ac:dyDescent="0.25">
      <c r="A1139" s="244" t="str">
        <f>IFERROR(LOOKUP(H1139,BLIOTECAS!$D$2:$D$30,BLIOTECAS!$C$2:$C$30),"N/C")</f>
        <v>F. Derecho</v>
      </c>
      <c r="B1139" s="243" t="str">
        <f>IFERROR(LOOKUP(H1139,BLIOTECAS!$D$2:$D$29,BLIOTECAS!$E$2:$E$29),"N/C")</f>
        <v>Ciencias Sociales</v>
      </c>
      <c r="C1139" s="243">
        <f>LOOKUP(H1139,BLIOTECAS!$D$2:$D$30,BLIOTECAS!$F$2:$F$30)</f>
        <v>3</v>
      </c>
      <c r="D1139" s="320">
        <v>1159</v>
      </c>
      <c r="E1139" s="320"/>
      <c r="F1139" s="320"/>
      <c r="G1139" s="320">
        <v>1</v>
      </c>
      <c r="H1139" s="320">
        <v>11</v>
      </c>
      <c r="I1139" s="320"/>
      <c r="J1139" s="320">
        <v>4</v>
      </c>
      <c r="K1139" s="320">
        <v>4</v>
      </c>
      <c r="L1139" s="320"/>
      <c r="M1139" s="320">
        <v>5</v>
      </c>
      <c r="N1139" s="320">
        <v>29</v>
      </c>
      <c r="O1139" s="320"/>
      <c r="P1139" s="320"/>
      <c r="Q1139" s="320"/>
      <c r="R1139" s="320"/>
      <c r="S1139" s="320">
        <v>5</v>
      </c>
      <c r="T1139" s="320">
        <v>5</v>
      </c>
      <c r="U1139" s="320">
        <v>5</v>
      </c>
      <c r="V1139" s="320">
        <v>3</v>
      </c>
      <c r="W1139" s="320"/>
      <c r="X1139" s="320">
        <v>2</v>
      </c>
      <c r="Y1139" s="320">
        <v>3</v>
      </c>
      <c r="Z1139" s="320"/>
      <c r="AA1139" s="320"/>
      <c r="AB1139" s="320"/>
      <c r="AC1139" s="320"/>
      <c r="AD1139" s="320">
        <v>5</v>
      </c>
      <c r="AE1139" s="320">
        <v>2</v>
      </c>
      <c r="AF1139" s="320">
        <v>2</v>
      </c>
      <c r="AG1139" s="320">
        <v>1</v>
      </c>
      <c r="AH1139" s="320">
        <v>5</v>
      </c>
      <c r="AI1139" s="320">
        <v>4</v>
      </c>
      <c r="AJ1139" s="320">
        <v>5</v>
      </c>
      <c r="AK1139" s="320">
        <v>1</v>
      </c>
      <c r="AL1139" s="320">
        <v>4</v>
      </c>
      <c r="AM1139" s="320">
        <v>5</v>
      </c>
      <c r="AN1139" s="320">
        <v>5</v>
      </c>
      <c r="AO1139" s="320">
        <v>5</v>
      </c>
      <c r="AP1139" s="320">
        <v>5</v>
      </c>
      <c r="AQ1139" s="320">
        <v>5</v>
      </c>
      <c r="AR1139" s="320">
        <v>3</v>
      </c>
      <c r="AS1139" s="320">
        <v>5</v>
      </c>
      <c r="AT1139" s="320" t="s">
        <v>356</v>
      </c>
      <c r="AU1139" s="320">
        <v>5</v>
      </c>
      <c r="AV1139" s="320"/>
      <c r="AW1139" s="320">
        <v>4</v>
      </c>
      <c r="AX1139" s="320">
        <v>5</v>
      </c>
      <c r="AY1139" s="320">
        <v>5</v>
      </c>
      <c r="AZ1139" s="320">
        <v>5</v>
      </c>
      <c r="BA1139" s="320">
        <v>5</v>
      </c>
      <c r="BB1139" s="320">
        <v>5</v>
      </c>
      <c r="BC1139" s="320"/>
      <c r="BD1139" s="320" t="s">
        <v>356</v>
      </c>
      <c r="BE1139" s="320" t="s">
        <v>356</v>
      </c>
      <c r="BF1139" s="320">
        <v>4</v>
      </c>
      <c r="BG1139" s="320"/>
      <c r="BH1139" s="320">
        <v>4</v>
      </c>
      <c r="BI1139" s="320">
        <v>4</v>
      </c>
      <c r="BJ1139" s="320"/>
      <c r="BK1139" s="320">
        <v>4</v>
      </c>
      <c r="BL1139" s="320">
        <v>5</v>
      </c>
      <c r="BM1139" s="320"/>
      <c r="BN1139" s="320"/>
      <c r="BO1139" s="381">
        <v>43497.562893518516</v>
      </c>
    </row>
    <row r="1140" spans="1:67" ht="15" x14ac:dyDescent="0.25">
      <c r="A1140" s="244" t="str">
        <f>IFERROR(LOOKUP(H1140,BLIOTECAS!$D$2:$D$30,BLIOTECAS!$C$2:$C$30),"N/C")</f>
        <v>F. Psicología</v>
      </c>
      <c r="B1140" s="243" t="str">
        <f>IFERROR(LOOKUP(H1140,BLIOTECAS!$D$2:$D$29,BLIOTECAS!$E$2:$E$29),"N/C")</f>
        <v>Ciencias de la Salud</v>
      </c>
      <c r="C1140" s="243">
        <f>LOOKUP(H1140,BLIOTECAS!$D$2:$D$30,BLIOTECAS!$F$2:$F$30)</f>
        <v>4</v>
      </c>
      <c r="D1140" s="320">
        <v>1160</v>
      </c>
      <c r="E1140" s="320"/>
      <c r="F1140" s="320"/>
      <c r="G1140" s="320">
        <v>3</v>
      </c>
      <c r="H1140" s="320">
        <v>20</v>
      </c>
      <c r="I1140" s="320"/>
      <c r="J1140" s="320">
        <v>3</v>
      </c>
      <c r="K1140" s="320">
        <v>4</v>
      </c>
      <c r="L1140" s="320"/>
      <c r="M1140" s="320">
        <v>20</v>
      </c>
      <c r="N1140" s="320">
        <v>23</v>
      </c>
      <c r="O1140" s="320">
        <v>26</v>
      </c>
      <c r="P1140" s="320"/>
      <c r="Q1140" s="320"/>
      <c r="R1140" s="320"/>
      <c r="S1140" s="320">
        <v>5</v>
      </c>
      <c r="T1140" s="320">
        <v>5</v>
      </c>
      <c r="U1140" s="320">
        <v>5</v>
      </c>
      <c r="V1140" s="320">
        <v>5</v>
      </c>
      <c r="W1140" s="320">
        <v>1</v>
      </c>
      <c r="X1140" s="320">
        <v>2</v>
      </c>
      <c r="Y1140" s="320">
        <v>3</v>
      </c>
      <c r="Z1140" s="320"/>
      <c r="AA1140" s="320"/>
      <c r="AB1140" s="320"/>
      <c r="AC1140" s="320"/>
      <c r="AD1140" s="320">
        <v>5</v>
      </c>
      <c r="AE1140" s="320">
        <v>5</v>
      </c>
      <c r="AF1140" s="320">
        <v>5</v>
      </c>
      <c r="AG1140" s="320"/>
      <c r="AH1140" s="320">
        <v>5</v>
      </c>
      <c r="AI1140" s="320">
        <v>5</v>
      </c>
      <c r="AJ1140" s="320">
        <v>5</v>
      </c>
      <c r="AK1140" s="320">
        <v>5</v>
      </c>
      <c r="AL1140" s="320">
        <v>5</v>
      </c>
      <c r="AM1140" s="320">
        <v>5</v>
      </c>
      <c r="AN1140" s="320">
        <v>5</v>
      </c>
      <c r="AO1140" s="320">
        <v>5</v>
      </c>
      <c r="AP1140" s="320">
        <v>5</v>
      </c>
      <c r="AQ1140" s="320">
        <v>5</v>
      </c>
      <c r="AR1140" s="320">
        <v>5</v>
      </c>
      <c r="AS1140" s="320">
        <v>5</v>
      </c>
      <c r="AT1140" s="320" t="s">
        <v>356</v>
      </c>
      <c r="AU1140" s="320">
        <v>5</v>
      </c>
      <c r="AV1140" s="320"/>
      <c r="AW1140" s="320">
        <v>5</v>
      </c>
      <c r="AX1140" s="320">
        <v>5</v>
      </c>
      <c r="AY1140" s="320">
        <v>5</v>
      </c>
      <c r="AZ1140" s="320">
        <v>5</v>
      </c>
      <c r="BA1140" s="320">
        <v>5</v>
      </c>
      <c r="BB1140" s="320">
        <v>5</v>
      </c>
      <c r="BC1140" s="320"/>
      <c r="BD1140" s="320" t="s">
        <v>356</v>
      </c>
      <c r="BE1140" s="320" t="s">
        <v>356</v>
      </c>
      <c r="BF1140" s="320">
        <v>5</v>
      </c>
      <c r="BG1140" s="320"/>
      <c r="BH1140" s="320">
        <v>5</v>
      </c>
      <c r="BI1140" s="320">
        <v>5</v>
      </c>
      <c r="BJ1140" s="320"/>
      <c r="BK1140" s="320">
        <v>5</v>
      </c>
      <c r="BL1140" s="320">
        <v>5</v>
      </c>
      <c r="BM1140" s="320"/>
      <c r="BN1140" s="320" t="s">
        <v>949</v>
      </c>
      <c r="BO1140" s="381">
        <v>43497.563298611109</v>
      </c>
    </row>
    <row r="1141" spans="1:67" ht="15" x14ac:dyDescent="0.25">
      <c r="A1141" s="244" t="str">
        <f>IFERROR(LOOKUP(H1141,BLIOTECAS!$D$2:$D$30,BLIOTECAS!$C$2:$C$30),"N/C")</f>
        <v>F. Ciencias Políticas y Sociología</v>
      </c>
      <c r="B1141" s="243" t="str">
        <f>IFERROR(LOOKUP(H1141,BLIOTECAS!$D$2:$D$29,BLIOTECAS!$E$2:$E$29),"N/C")</f>
        <v>Ciencias Sociales</v>
      </c>
      <c r="C1141" s="243">
        <f>LOOKUP(H1141,BLIOTECAS!$D$2:$D$30,BLIOTECAS!$F$2:$F$30)</f>
        <v>3</v>
      </c>
      <c r="D1141" s="320">
        <v>1161</v>
      </c>
      <c r="E1141" s="320"/>
      <c r="F1141" s="320"/>
      <c r="G1141" s="320">
        <v>1</v>
      </c>
      <c r="H1141" s="320">
        <v>9</v>
      </c>
      <c r="I1141" s="320"/>
      <c r="J1141" s="320">
        <v>4</v>
      </c>
      <c r="K1141" s="320">
        <v>4</v>
      </c>
      <c r="L1141" s="320"/>
      <c r="M1141" s="320">
        <v>9</v>
      </c>
      <c r="N1141" s="320">
        <v>26</v>
      </c>
      <c r="O1141" s="320">
        <v>5</v>
      </c>
      <c r="P1141" s="320"/>
      <c r="Q1141" s="320"/>
      <c r="R1141" s="320"/>
      <c r="S1141" s="320">
        <v>4</v>
      </c>
      <c r="T1141" s="320">
        <v>4</v>
      </c>
      <c r="U1141" s="320">
        <v>3</v>
      </c>
      <c r="V1141" s="320">
        <v>4</v>
      </c>
      <c r="W1141" s="320"/>
      <c r="X1141" s="320">
        <v>2</v>
      </c>
      <c r="Y1141" s="320"/>
      <c r="Z1141" s="320">
        <v>4</v>
      </c>
      <c r="AA1141" s="320">
        <v>1</v>
      </c>
      <c r="AB1141" s="320"/>
      <c r="AC1141" s="320"/>
      <c r="AD1141" s="320">
        <v>4</v>
      </c>
      <c r="AE1141" s="320">
        <v>1</v>
      </c>
      <c r="AF1141" s="320">
        <v>4</v>
      </c>
      <c r="AG1141" s="320">
        <v>3</v>
      </c>
      <c r="AH1141" s="320">
        <v>5</v>
      </c>
      <c r="AI1141" s="320">
        <v>5</v>
      </c>
      <c r="AJ1141" s="320">
        <v>5</v>
      </c>
      <c r="AK1141" s="320">
        <v>4</v>
      </c>
      <c r="AL1141" s="320">
        <v>4</v>
      </c>
      <c r="AM1141" s="320">
        <v>4</v>
      </c>
      <c r="AN1141" s="320">
        <v>5</v>
      </c>
      <c r="AO1141" s="320">
        <v>4</v>
      </c>
      <c r="AP1141" s="320">
        <v>5</v>
      </c>
      <c r="AQ1141" s="320">
        <v>4</v>
      </c>
      <c r="AR1141" s="320">
        <v>1</v>
      </c>
      <c r="AS1141" s="320">
        <v>1</v>
      </c>
      <c r="AT1141" s="320" t="s">
        <v>22</v>
      </c>
      <c r="AU1141" s="320">
        <v>4</v>
      </c>
      <c r="AV1141" s="320"/>
      <c r="AW1141" s="320">
        <v>5</v>
      </c>
      <c r="AX1141" s="320">
        <v>4</v>
      </c>
      <c r="AY1141" s="320">
        <v>5</v>
      </c>
      <c r="AZ1141" s="320">
        <v>5</v>
      </c>
      <c r="BA1141" s="320">
        <v>5</v>
      </c>
      <c r="BB1141" s="320">
        <v>5</v>
      </c>
      <c r="BC1141" s="320"/>
      <c r="BD1141" s="320" t="s">
        <v>356</v>
      </c>
      <c r="BE1141" s="320" t="s">
        <v>356</v>
      </c>
      <c r="BF1141" s="320">
        <v>4</v>
      </c>
      <c r="BG1141" s="320"/>
      <c r="BH1141" s="320">
        <v>4</v>
      </c>
      <c r="BI1141" s="320">
        <v>5</v>
      </c>
      <c r="BJ1141" s="320"/>
      <c r="BK1141" s="320">
        <v>5</v>
      </c>
      <c r="BL1141" s="320">
        <v>4</v>
      </c>
      <c r="BM1141" s="320"/>
      <c r="BN1141" s="320"/>
      <c r="BO1141" s="381">
        <v>43497.563414351855</v>
      </c>
    </row>
    <row r="1142" spans="1:67" ht="15" x14ac:dyDescent="0.25">
      <c r="A1142" s="244" t="str">
        <f>IFERROR(LOOKUP(H1142,BLIOTECAS!$D$2:$D$30,BLIOTECAS!$C$2:$C$30),"N/C")</f>
        <v>F. Ciencias Químicas</v>
      </c>
      <c r="B1142" s="243" t="str">
        <f>IFERROR(LOOKUP(H1142,BLIOTECAS!$D$2:$D$29,BLIOTECAS!$E$2:$E$29),"N/C")</f>
        <v>Ciencias Experimentales</v>
      </c>
      <c r="C1142" s="243">
        <f>LOOKUP(H1142,BLIOTECAS!$D$2:$D$30,BLIOTECAS!$F$2:$F$30)</f>
        <v>2</v>
      </c>
      <c r="D1142" s="320">
        <v>1162</v>
      </c>
      <c r="E1142" s="320"/>
      <c r="F1142" s="320"/>
      <c r="G1142" s="320">
        <v>1</v>
      </c>
      <c r="H1142" s="320">
        <v>10</v>
      </c>
      <c r="I1142" s="320"/>
      <c r="J1142" s="320">
        <v>4</v>
      </c>
      <c r="K1142" s="320">
        <v>3</v>
      </c>
      <c r="L1142" s="320"/>
      <c r="M1142" s="320">
        <v>10</v>
      </c>
      <c r="N1142" s="320">
        <v>15</v>
      </c>
      <c r="O1142" s="320">
        <v>2</v>
      </c>
      <c r="P1142" s="320"/>
      <c r="Q1142" s="320"/>
      <c r="R1142" s="320"/>
      <c r="S1142" s="320">
        <v>3</v>
      </c>
      <c r="T1142" s="320">
        <v>4</v>
      </c>
      <c r="U1142" s="320">
        <v>4</v>
      </c>
      <c r="V1142" s="320">
        <v>4</v>
      </c>
      <c r="W1142" s="320">
        <v>1</v>
      </c>
      <c r="X1142" s="320"/>
      <c r="Y1142" s="320"/>
      <c r="Z1142" s="320"/>
      <c r="AA1142" s="320"/>
      <c r="AB1142" s="320"/>
      <c r="AC1142" s="320"/>
      <c r="AD1142" s="320">
        <v>4</v>
      </c>
      <c r="AE1142" s="320">
        <v>2</v>
      </c>
      <c r="AF1142" s="320">
        <v>4</v>
      </c>
      <c r="AG1142" s="320">
        <v>1</v>
      </c>
      <c r="AH1142" s="320">
        <v>5</v>
      </c>
      <c r="AI1142" s="320">
        <v>4</v>
      </c>
      <c r="AJ1142" s="320">
        <v>5</v>
      </c>
      <c r="AK1142" s="320">
        <v>1</v>
      </c>
      <c r="AL1142" s="320">
        <v>3</v>
      </c>
      <c r="AM1142" s="320">
        <v>3</v>
      </c>
      <c r="AN1142" s="320">
        <v>4</v>
      </c>
      <c r="AO1142" s="320">
        <v>4</v>
      </c>
      <c r="AP1142" s="320">
        <v>4</v>
      </c>
      <c r="AQ1142" s="320">
        <v>4</v>
      </c>
      <c r="AR1142" s="320">
        <v>2</v>
      </c>
      <c r="AS1142" s="320">
        <v>3</v>
      </c>
      <c r="AT1142" s="320" t="s">
        <v>22</v>
      </c>
      <c r="AU1142" s="320">
        <v>4</v>
      </c>
      <c r="AV1142" s="320"/>
      <c r="AW1142" s="320">
        <v>4</v>
      </c>
      <c r="AX1142" s="320">
        <v>2</v>
      </c>
      <c r="AY1142" s="320">
        <v>2</v>
      </c>
      <c r="AZ1142" s="320">
        <v>4</v>
      </c>
      <c r="BA1142" s="320">
        <v>5</v>
      </c>
      <c r="BB1142" s="320">
        <v>5</v>
      </c>
      <c r="BC1142" s="320"/>
      <c r="BD1142" s="320" t="s">
        <v>22</v>
      </c>
      <c r="BE1142" s="320" t="s">
        <v>22</v>
      </c>
      <c r="BF1142" s="320"/>
      <c r="BG1142" s="320"/>
      <c r="BH1142" s="320">
        <v>3</v>
      </c>
      <c r="BI1142" s="320">
        <v>3</v>
      </c>
      <c r="BJ1142" s="320"/>
      <c r="BK1142" s="320">
        <v>4</v>
      </c>
      <c r="BL1142" s="320">
        <v>4</v>
      </c>
      <c r="BM1142" s="320"/>
      <c r="BN1142" s="320"/>
      <c r="BO1142" s="381">
        <v>43497.563437500001</v>
      </c>
    </row>
    <row r="1143" spans="1:67" ht="15" x14ac:dyDescent="0.25">
      <c r="A1143" s="244" t="str">
        <f>IFERROR(LOOKUP(H1143,BLIOTECAS!$D$2:$D$30,BLIOTECAS!$C$2:$C$30),"N/C")</f>
        <v>F. Trabajo Social</v>
      </c>
      <c r="B1143" s="243" t="str">
        <f>IFERROR(LOOKUP(H1143,BLIOTECAS!$D$2:$D$29,BLIOTECAS!$E$2:$E$29),"N/C")</f>
        <v>Ciencias Sociales</v>
      </c>
      <c r="C1143" s="243">
        <f>LOOKUP(H1143,BLIOTECAS!$D$2:$D$30,BLIOTECAS!$F$2:$F$30)</f>
        <v>3</v>
      </c>
      <c r="D1143" s="320">
        <v>1163</v>
      </c>
      <c r="E1143" s="320"/>
      <c r="F1143" s="320"/>
      <c r="G1143" s="320">
        <v>2</v>
      </c>
      <c r="H1143" s="320">
        <v>26</v>
      </c>
      <c r="I1143" s="320"/>
      <c r="J1143" s="320">
        <v>3</v>
      </c>
      <c r="K1143" s="320">
        <v>3</v>
      </c>
      <c r="L1143" s="320"/>
      <c r="M1143" s="320">
        <v>26</v>
      </c>
      <c r="N1143" s="320"/>
      <c r="O1143" s="320"/>
      <c r="P1143" s="320"/>
      <c r="Q1143" s="320"/>
      <c r="R1143" s="320"/>
      <c r="S1143" s="320">
        <v>4</v>
      </c>
      <c r="T1143" s="320">
        <v>4</v>
      </c>
      <c r="U1143" s="320">
        <v>4</v>
      </c>
      <c r="V1143" s="320">
        <v>3</v>
      </c>
      <c r="W1143" s="320">
        <v>1</v>
      </c>
      <c r="X1143" s="320"/>
      <c r="Y1143" s="320"/>
      <c r="Z1143" s="320"/>
      <c r="AA1143" s="320"/>
      <c r="AB1143" s="320"/>
      <c r="AC1143" s="320"/>
      <c r="AD1143" s="320">
        <v>5</v>
      </c>
      <c r="AE1143" s="320">
        <v>3</v>
      </c>
      <c r="AF1143" s="320">
        <v>1</v>
      </c>
      <c r="AG1143" s="320">
        <v>1</v>
      </c>
      <c r="AH1143" s="320">
        <v>4</v>
      </c>
      <c r="AI1143" s="320">
        <v>4</v>
      </c>
      <c r="AJ1143" s="320">
        <v>3</v>
      </c>
      <c r="AK1143" s="320">
        <v>1</v>
      </c>
      <c r="AL1143" s="320">
        <v>5</v>
      </c>
      <c r="AM1143" s="320">
        <v>4</v>
      </c>
      <c r="AN1143" s="320">
        <v>4</v>
      </c>
      <c r="AO1143" s="320">
        <v>4</v>
      </c>
      <c r="AP1143" s="320">
        <v>4</v>
      </c>
      <c r="AQ1143" s="320">
        <v>3</v>
      </c>
      <c r="AR1143" s="320"/>
      <c r="AS1143" s="320">
        <v>3</v>
      </c>
      <c r="AT1143" s="320" t="s">
        <v>22</v>
      </c>
      <c r="AU1143" s="320">
        <v>3</v>
      </c>
      <c r="AV1143" s="320"/>
      <c r="AW1143" s="320">
        <v>3</v>
      </c>
      <c r="AX1143" s="320">
        <v>3</v>
      </c>
      <c r="AY1143" s="320">
        <v>4</v>
      </c>
      <c r="AZ1143" s="320">
        <v>5</v>
      </c>
      <c r="BA1143" s="320">
        <v>5</v>
      </c>
      <c r="BB1143" s="320">
        <v>5</v>
      </c>
      <c r="BC1143" s="320"/>
      <c r="BD1143" s="320" t="s">
        <v>22</v>
      </c>
      <c r="BE1143" s="320" t="s">
        <v>22</v>
      </c>
      <c r="BF1143" s="320"/>
      <c r="BG1143" s="320"/>
      <c r="BH1143" s="320">
        <v>3</v>
      </c>
      <c r="BI1143" s="320">
        <v>3</v>
      </c>
      <c r="BJ1143" s="320"/>
      <c r="BK1143" s="320">
        <v>4</v>
      </c>
      <c r="BL1143" s="320">
        <v>4</v>
      </c>
      <c r="BM1143" s="320"/>
      <c r="BN1143" s="320"/>
      <c r="BO1143" s="381">
        <v>43497.564340277779</v>
      </c>
    </row>
    <row r="1144" spans="1:67" ht="15" x14ac:dyDescent="0.25">
      <c r="A1144" s="244" t="str">
        <f>IFERROR(LOOKUP(H1144,BLIOTECAS!$D$2:$D$30,BLIOTECAS!$C$2:$C$30),"N/C")</f>
        <v>F. Ciencias Económicas y Empresariales</v>
      </c>
      <c r="B1144" s="243" t="str">
        <f>IFERROR(LOOKUP(H1144,BLIOTECAS!$D$2:$D$29,BLIOTECAS!$E$2:$E$29),"N/C")</f>
        <v>Ciencias Sociales</v>
      </c>
      <c r="C1144" s="243">
        <f>LOOKUP(H1144,BLIOTECAS!$D$2:$D$30,BLIOTECAS!$F$2:$F$30)</f>
        <v>3</v>
      </c>
      <c r="D1144" s="320">
        <v>1164</v>
      </c>
      <c r="E1144" s="320"/>
      <c r="F1144" s="320"/>
      <c r="G1144" s="320">
        <v>1</v>
      </c>
      <c r="H1144" s="320">
        <v>5</v>
      </c>
      <c r="I1144" s="320"/>
      <c r="J1144" s="320">
        <v>3</v>
      </c>
      <c r="K1144" s="320">
        <v>3</v>
      </c>
      <c r="L1144" s="320"/>
      <c r="M1144" s="320">
        <v>5</v>
      </c>
      <c r="N1144" s="320">
        <v>29</v>
      </c>
      <c r="O1144" s="320"/>
      <c r="P1144" s="320"/>
      <c r="Q1144" s="320"/>
      <c r="R1144" s="320"/>
      <c r="S1144" s="320">
        <v>3</v>
      </c>
      <c r="T1144" s="320">
        <v>4</v>
      </c>
      <c r="U1144" s="320">
        <v>3</v>
      </c>
      <c r="V1144" s="320">
        <v>3</v>
      </c>
      <c r="W1144" s="320"/>
      <c r="X1144" s="320">
        <v>2</v>
      </c>
      <c r="Y1144" s="320"/>
      <c r="Z1144" s="320"/>
      <c r="AA1144" s="320"/>
      <c r="AB1144" s="320"/>
      <c r="AC1144" s="320"/>
      <c r="AD1144" s="320">
        <v>4</v>
      </c>
      <c r="AE1144" s="320">
        <v>2</v>
      </c>
      <c r="AF1144" s="320">
        <v>3</v>
      </c>
      <c r="AG1144" s="320">
        <v>4</v>
      </c>
      <c r="AH1144" s="320">
        <v>5</v>
      </c>
      <c r="AI1144" s="320">
        <v>5</v>
      </c>
      <c r="AJ1144" s="320">
        <v>5</v>
      </c>
      <c r="AK1144" s="320">
        <v>2</v>
      </c>
      <c r="AL1144" s="320">
        <v>3</v>
      </c>
      <c r="AM1144" s="320">
        <v>4</v>
      </c>
      <c r="AN1144" s="320">
        <v>4</v>
      </c>
      <c r="AO1144" s="320">
        <v>4</v>
      </c>
      <c r="AP1144" s="320">
        <v>4</v>
      </c>
      <c r="AQ1144" s="320">
        <v>4</v>
      </c>
      <c r="AR1144" s="320">
        <v>2</v>
      </c>
      <c r="AS1144" s="320">
        <v>4</v>
      </c>
      <c r="AT1144" s="320" t="s">
        <v>22</v>
      </c>
      <c r="AU1144" s="320">
        <v>4</v>
      </c>
      <c r="AV1144" s="320"/>
      <c r="AW1144" s="320">
        <v>5</v>
      </c>
      <c r="AX1144" s="320">
        <v>3</v>
      </c>
      <c r="AY1144" s="320">
        <v>4</v>
      </c>
      <c r="AZ1144" s="320">
        <v>4</v>
      </c>
      <c r="BA1144" s="320">
        <v>5</v>
      </c>
      <c r="BB1144" s="320">
        <v>5</v>
      </c>
      <c r="BC1144" s="320"/>
      <c r="BD1144" s="320" t="s">
        <v>22</v>
      </c>
      <c r="BE1144" s="320" t="s">
        <v>22</v>
      </c>
      <c r="BF1144" s="320"/>
      <c r="BG1144" s="320"/>
      <c r="BH1144" s="320">
        <v>3</v>
      </c>
      <c r="BI1144" s="320">
        <v>4</v>
      </c>
      <c r="BJ1144" s="320"/>
      <c r="BK1144" s="320">
        <v>4</v>
      </c>
      <c r="BL1144" s="320">
        <v>3</v>
      </c>
      <c r="BM1144" s="320"/>
      <c r="BN1144" s="320" t="s">
        <v>950</v>
      </c>
      <c r="BO1144" s="381">
        <v>43497.564780092594</v>
      </c>
    </row>
    <row r="1145" spans="1:67" ht="15" x14ac:dyDescent="0.25">
      <c r="A1145" s="244" t="str">
        <f>IFERROR(LOOKUP(H1145,BLIOTECAS!$D$2:$D$30,BLIOTECAS!$C$2:$C$30),"N/C")</f>
        <v>F. Filología</v>
      </c>
      <c r="B1145" s="243" t="str">
        <f>IFERROR(LOOKUP(H1145,BLIOTECAS!$D$2:$D$29,BLIOTECAS!$E$2:$E$29),"N/C")</f>
        <v>Humanidades</v>
      </c>
      <c r="C1145" s="243">
        <f>LOOKUP(H1145,BLIOTECAS!$D$2:$D$30,BLIOTECAS!$F$2:$F$30)</f>
        <v>1</v>
      </c>
      <c r="D1145" s="320">
        <v>1165</v>
      </c>
      <c r="E1145" s="320"/>
      <c r="F1145" s="320"/>
      <c r="G1145" s="320">
        <v>2</v>
      </c>
      <c r="H1145" s="320">
        <v>14</v>
      </c>
      <c r="I1145" s="320"/>
      <c r="J1145" s="320">
        <v>4</v>
      </c>
      <c r="K1145" s="320">
        <v>5</v>
      </c>
      <c r="L1145" s="320"/>
      <c r="M1145" s="320">
        <v>14</v>
      </c>
      <c r="N1145" s="320">
        <v>29</v>
      </c>
      <c r="O1145" s="320">
        <v>16</v>
      </c>
      <c r="P1145" s="320" t="s">
        <v>951</v>
      </c>
      <c r="Q1145" s="320"/>
      <c r="R1145" s="320"/>
      <c r="S1145" s="320">
        <v>3</v>
      </c>
      <c r="T1145" s="320">
        <v>2</v>
      </c>
      <c r="U1145" s="320">
        <v>2</v>
      </c>
      <c r="V1145" s="320">
        <v>1</v>
      </c>
      <c r="W1145" s="320"/>
      <c r="X1145" s="320">
        <v>2</v>
      </c>
      <c r="Y1145" s="320">
        <v>3</v>
      </c>
      <c r="Z1145" s="320"/>
      <c r="AA1145" s="320"/>
      <c r="AB1145" s="320"/>
      <c r="AC1145" s="320"/>
      <c r="AD1145" s="320">
        <v>4</v>
      </c>
      <c r="AE1145" s="320">
        <v>2</v>
      </c>
      <c r="AF1145" s="320">
        <v>2</v>
      </c>
      <c r="AG1145" s="320">
        <v>1</v>
      </c>
      <c r="AH1145" s="320">
        <v>3</v>
      </c>
      <c r="AI1145" s="320">
        <v>4</v>
      </c>
      <c r="AJ1145" s="320">
        <v>2</v>
      </c>
      <c r="AK1145" s="320">
        <v>4</v>
      </c>
      <c r="AL1145" s="320">
        <v>6</v>
      </c>
      <c r="AM1145" s="320">
        <v>3</v>
      </c>
      <c r="AN1145" s="320">
        <v>4</v>
      </c>
      <c r="AO1145" s="320">
        <v>2</v>
      </c>
      <c r="AP1145" s="320">
        <v>1</v>
      </c>
      <c r="AQ1145" s="320">
        <v>2</v>
      </c>
      <c r="AR1145" s="320">
        <v>1</v>
      </c>
      <c r="AS1145" s="320">
        <v>3</v>
      </c>
      <c r="AT1145" s="320" t="s">
        <v>356</v>
      </c>
      <c r="AU1145" s="320">
        <v>1</v>
      </c>
      <c r="AV1145" s="320"/>
      <c r="AW1145" s="320">
        <v>1</v>
      </c>
      <c r="AX1145" s="320">
        <v>3</v>
      </c>
      <c r="AY1145" s="320">
        <v>3</v>
      </c>
      <c r="AZ1145" s="320">
        <v>5</v>
      </c>
      <c r="BA1145" s="320">
        <v>5</v>
      </c>
      <c r="BB1145" s="320">
        <v>1</v>
      </c>
      <c r="BC1145" s="320"/>
      <c r="BD1145" s="320" t="s">
        <v>22</v>
      </c>
      <c r="BE1145" s="320" t="s">
        <v>22</v>
      </c>
      <c r="BF1145" s="320"/>
      <c r="BG1145" s="320"/>
      <c r="BH1145" s="320">
        <v>2</v>
      </c>
      <c r="BI1145" s="320">
        <v>4</v>
      </c>
      <c r="BJ1145" s="320"/>
      <c r="BK1145" s="320">
        <v>3</v>
      </c>
      <c r="BL1145" s="320">
        <v>2</v>
      </c>
      <c r="BM1145" s="320"/>
      <c r="BN1145" s="320" t="s">
        <v>952</v>
      </c>
      <c r="BO1145" s="381">
        <v>43497.564976851849</v>
      </c>
    </row>
    <row r="1146" spans="1:67" ht="15" x14ac:dyDescent="0.25">
      <c r="A1146" s="244" t="str">
        <f>IFERROR(LOOKUP(H1146,BLIOTECAS!$D$2:$D$30,BLIOTECAS!$C$2:$C$30),"N/C")</f>
        <v>F. Enfermería, Fisioterapia y Podología</v>
      </c>
      <c r="B1146" s="243" t="str">
        <f>IFERROR(LOOKUP(H1146,BLIOTECAS!$D$2:$D$29,BLIOTECAS!$E$2:$E$29),"N/C")</f>
        <v>Ciencias de la Salud</v>
      </c>
      <c r="C1146" s="243">
        <f>LOOKUP(H1146,BLIOTECAS!$D$2:$D$30,BLIOTECAS!$F$2:$F$30)</f>
        <v>4</v>
      </c>
      <c r="D1146" s="320">
        <v>1166</v>
      </c>
      <c r="E1146" s="320"/>
      <c r="F1146" s="320"/>
      <c r="G1146" s="320">
        <v>1</v>
      </c>
      <c r="H1146" s="320">
        <v>22</v>
      </c>
      <c r="I1146" s="320"/>
      <c r="J1146" s="320">
        <v>4</v>
      </c>
      <c r="K1146" s="320">
        <v>4</v>
      </c>
      <c r="L1146" s="320"/>
      <c r="M1146" s="320">
        <v>22</v>
      </c>
      <c r="N1146" s="320">
        <v>18</v>
      </c>
      <c r="O1146" s="320">
        <v>19</v>
      </c>
      <c r="P1146" s="320"/>
      <c r="Q1146" s="320"/>
      <c r="R1146" s="320"/>
      <c r="S1146" s="320">
        <v>5</v>
      </c>
      <c r="T1146" s="320">
        <v>5</v>
      </c>
      <c r="U1146" s="320">
        <v>5</v>
      </c>
      <c r="V1146" s="320">
        <v>5</v>
      </c>
      <c r="W1146" s="320">
        <v>1</v>
      </c>
      <c r="X1146" s="320"/>
      <c r="Y1146" s="320">
        <v>3</v>
      </c>
      <c r="Z1146" s="320"/>
      <c r="AA1146" s="320"/>
      <c r="AB1146" s="320"/>
      <c r="AC1146" s="320"/>
      <c r="AD1146" s="320">
        <v>5</v>
      </c>
      <c r="AE1146" s="320">
        <v>5</v>
      </c>
      <c r="AF1146" s="320">
        <v>5</v>
      </c>
      <c r="AG1146" s="320">
        <v>5</v>
      </c>
      <c r="AH1146" s="320">
        <v>5</v>
      </c>
      <c r="AI1146" s="320">
        <v>5</v>
      </c>
      <c r="AJ1146" s="320">
        <v>5</v>
      </c>
      <c r="AK1146" s="320">
        <v>5</v>
      </c>
      <c r="AL1146" s="320">
        <v>5</v>
      </c>
      <c r="AM1146" s="320">
        <v>5</v>
      </c>
      <c r="AN1146" s="320">
        <v>5</v>
      </c>
      <c r="AO1146" s="320">
        <v>5</v>
      </c>
      <c r="AP1146" s="320">
        <v>5</v>
      </c>
      <c r="AQ1146" s="320">
        <v>5</v>
      </c>
      <c r="AR1146" s="320">
        <v>5</v>
      </c>
      <c r="AS1146" s="320">
        <v>5</v>
      </c>
      <c r="AT1146" s="320" t="s">
        <v>22</v>
      </c>
      <c r="AU1146" s="320">
        <v>4</v>
      </c>
      <c r="AV1146" s="320"/>
      <c r="AW1146" s="320">
        <v>4</v>
      </c>
      <c r="AX1146" s="320">
        <v>5</v>
      </c>
      <c r="AY1146" s="320">
        <v>5</v>
      </c>
      <c r="AZ1146" s="320">
        <v>5</v>
      </c>
      <c r="BA1146" s="320">
        <v>5</v>
      </c>
      <c r="BB1146" s="320">
        <v>5</v>
      </c>
      <c r="BC1146" s="320"/>
      <c r="BD1146" s="320" t="s">
        <v>356</v>
      </c>
      <c r="BE1146" s="320" t="s">
        <v>356</v>
      </c>
      <c r="BF1146" s="320">
        <v>5</v>
      </c>
      <c r="BG1146" s="320"/>
      <c r="BH1146" s="320">
        <v>5</v>
      </c>
      <c r="BI1146" s="320">
        <v>5</v>
      </c>
      <c r="BJ1146" s="320"/>
      <c r="BK1146" s="320">
        <v>5</v>
      </c>
      <c r="BL1146" s="320">
        <v>5</v>
      </c>
      <c r="BM1146" s="320"/>
      <c r="BN1146" s="320"/>
      <c r="BO1146" s="381">
        <v>43497.565335648149</v>
      </c>
    </row>
    <row r="1147" spans="1:67" ht="15" x14ac:dyDescent="0.25">
      <c r="A1147" s="244" t="str">
        <f>IFERROR(LOOKUP(H1147,BLIOTECAS!$D$2:$D$30,BLIOTECAS!$C$2:$C$30),"N/C")</f>
        <v>F. Ciencias Políticas y Sociología</v>
      </c>
      <c r="B1147" s="243" t="str">
        <f>IFERROR(LOOKUP(H1147,BLIOTECAS!$D$2:$D$29,BLIOTECAS!$E$2:$E$29),"N/C")</f>
        <v>Ciencias Sociales</v>
      </c>
      <c r="C1147" s="243">
        <f>LOOKUP(H1147,BLIOTECAS!$D$2:$D$30,BLIOTECAS!$F$2:$F$30)</f>
        <v>3</v>
      </c>
      <c r="D1147" s="320">
        <v>1167</v>
      </c>
      <c r="E1147" s="320"/>
      <c r="F1147" s="320"/>
      <c r="G1147" s="320">
        <v>1</v>
      </c>
      <c r="H1147" s="320">
        <v>9</v>
      </c>
      <c r="I1147" s="320"/>
      <c r="J1147" s="320">
        <v>3</v>
      </c>
      <c r="K1147" s="320">
        <v>4</v>
      </c>
      <c r="L1147" s="320"/>
      <c r="M1147" s="320">
        <v>9</v>
      </c>
      <c r="N1147" s="320">
        <v>16</v>
      </c>
      <c r="O1147" s="320">
        <v>15</v>
      </c>
      <c r="P1147" s="320"/>
      <c r="Q1147" s="320"/>
      <c r="R1147" s="320"/>
      <c r="S1147" s="320">
        <v>2</v>
      </c>
      <c r="T1147" s="320">
        <v>4</v>
      </c>
      <c r="U1147" s="320">
        <v>1</v>
      </c>
      <c r="V1147" s="320">
        <v>3</v>
      </c>
      <c r="W1147" s="320">
        <v>1</v>
      </c>
      <c r="X1147" s="320">
        <v>2</v>
      </c>
      <c r="Y1147" s="320"/>
      <c r="Z1147" s="320"/>
      <c r="AA1147" s="321"/>
      <c r="AB1147" s="320"/>
      <c r="AC1147" s="320"/>
      <c r="AD1147" s="320">
        <v>5</v>
      </c>
      <c r="AE1147" s="320">
        <v>2</v>
      </c>
      <c r="AF1147" s="320">
        <v>4</v>
      </c>
      <c r="AG1147" s="320">
        <v>2</v>
      </c>
      <c r="AH1147" s="320">
        <v>5</v>
      </c>
      <c r="AI1147" s="320">
        <v>3</v>
      </c>
      <c r="AJ1147" s="320">
        <v>5</v>
      </c>
      <c r="AK1147" s="320">
        <v>3</v>
      </c>
      <c r="AL1147" s="320">
        <v>2</v>
      </c>
      <c r="AM1147" s="320">
        <v>3</v>
      </c>
      <c r="AN1147" s="320">
        <v>3</v>
      </c>
      <c r="AO1147" s="320">
        <v>3</v>
      </c>
      <c r="AP1147" s="320">
        <v>3</v>
      </c>
      <c r="AQ1147" s="320">
        <v>3</v>
      </c>
      <c r="AR1147" s="320">
        <v>2</v>
      </c>
      <c r="AS1147" s="320">
        <v>2</v>
      </c>
      <c r="AT1147" s="320" t="s">
        <v>22</v>
      </c>
      <c r="AU1147" s="320">
        <v>3</v>
      </c>
      <c r="AV1147" s="320"/>
      <c r="AW1147" s="320">
        <v>3</v>
      </c>
      <c r="AX1147" s="320">
        <v>3</v>
      </c>
      <c r="AY1147" s="320">
        <v>2</v>
      </c>
      <c r="AZ1147" s="320">
        <v>3</v>
      </c>
      <c r="BA1147" s="320">
        <v>4</v>
      </c>
      <c r="BB1147" s="320">
        <v>5</v>
      </c>
      <c r="BC1147" s="320"/>
      <c r="BD1147" s="320" t="s">
        <v>22</v>
      </c>
      <c r="BE1147" s="320" t="s">
        <v>22</v>
      </c>
      <c r="BF1147" s="320"/>
      <c r="BG1147" s="320"/>
      <c r="BH1147" s="320">
        <v>2</v>
      </c>
      <c r="BI1147" s="320">
        <v>2</v>
      </c>
      <c r="BJ1147" s="320"/>
      <c r="BK1147" s="320">
        <v>2</v>
      </c>
      <c r="BL1147" s="320"/>
      <c r="BM1147" s="320"/>
      <c r="BN1147" s="320"/>
      <c r="BO1147" s="381">
        <v>43497.565486111111</v>
      </c>
    </row>
    <row r="1148" spans="1:67" ht="15" x14ac:dyDescent="0.25">
      <c r="A1148" s="244" t="str">
        <f>IFERROR(LOOKUP(H1148,BLIOTECAS!$D$2:$D$30,BLIOTECAS!$C$2:$C$30),"N/C")</f>
        <v>F. Ciencias Políticas y Sociología</v>
      </c>
      <c r="B1148" s="243" t="str">
        <f>IFERROR(LOOKUP(H1148,BLIOTECAS!$D$2:$D$29,BLIOTECAS!$E$2:$E$29),"N/C")</f>
        <v>Ciencias Sociales</v>
      </c>
      <c r="C1148" s="243">
        <f>LOOKUP(H1148,BLIOTECAS!$D$2:$D$30,BLIOTECAS!$F$2:$F$30)</f>
        <v>3</v>
      </c>
      <c r="D1148" s="320">
        <v>1168</v>
      </c>
      <c r="E1148" s="320"/>
      <c r="F1148" s="320"/>
      <c r="G1148" s="320">
        <v>1</v>
      </c>
      <c r="H1148" s="320">
        <v>9</v>
      </c>
      <c r="I1148" s="320"/>
      <c r="J1148" s="320">
        <v>3</v>
      </c>
      <c r="K1148" s="320">
        <v>1</v>
      </c>
      <c r="L1148" s="320"/>
      <c r="M1148" s="320">
        <v>9</v>
      </c>
      <c r="N1148" s="320"/>
      <c r="O1148" s="320"/>
      <c r="P1148" s="320"/>
      <c r="Q1148" s="320"/>
      <c r="R1148" s="320"/>
      <c r="S1148" s="320">
        <v>5</v>
      </c>
      <c r="T1148" s="320">
        <v>5</v>
      </c>
      <c r="U1148" s="320">
        <v>5</v>
      </c>
      <c r="V1148" s="320">
        <v>5</v>
      </c>
      <c r="W1148" s="320"/>
      <c r="X1148" s="320">
        <v>2</v>
      </c>
      <c r="Y1148" s="320"/>
      <c r="Z1148" s="320">
        <v>4</v>
      </c>
      <c r="AA1148" s="320">
        <v>12</v>
      </c>
      <c r="AB1148" s="320"/>
      <c r="AC1148" s="320"/>
      <c r="AD1148" s="320">
        <v>2</v>
      </c>
      <c r="AE1148" s="320">
        <v>1</v>
      </c>
      <c r="AF1148" s="320">
        <v>2</v>
      </c>
      <c r="AG1148" s="320">
        <v>3</v>
      </c>
      <c r="AH1148" s="320">
        <v>5</v>
      </c>
      <c r="AI1148" s="320">
        <v>4</v>
      </c>
      <c r="AJ1148" s="320">
        <v>5</v>
      </c>
      <c r="AK1148" s="320">
        <v>2</v>
      </c>
      <c r="AL1148" s="320">
        <v>3</v>
      </c>
      <c r="AM1148" s="320">
        <v>4</v>
      </c>
      <c r="AN1148" s="320">
        <v>4</v>
      </c>
      <c r="AO1148" s="320">
        <v>4</v>
      </c>
      <c r="AP1148" s="320">
        <v>3</v>
      </c>
      <c r="AQ1148" s="320">
        <v>4</v>
      </c>
      <c r="AR1148" s="320">
        <v>3</v>
      </c>
      <c r="AS1148" s="320">
        <v>3</v>
      </c>
      <c r="AT1148" s="320" t="s">
        <v>356</v>
      </c>
      <c r="AU1148" s="320">
        <v>3</v>
      </c>
      <c r="AV1148" s="320"/>
      <c r="AW1148" s="320">
        <v>4</v>
      </c>
      <c r="AX1148" s="320">
        <v>3</v>
      </c>
      <c r="AY1148" s="320">
        <v>3</v>
      </c>
      <c r="AZ1148" s="320">
        <v>4</v>
      </c>
      <c r="BA1148" s="320">
        <v>4</v>
      </c>
      <c r="BB1148" s="320">
        <v>4</v>
      </c>
      <c r="BC1148" s="320"/>
      <c r="BD1148" s="320" t="s">
        <v>356</v>
      </c>
      <c r="BE1148" s="320" t="s">
        <v>356</v>
      </c>
      <c r="BF1148" s="320">
        <v>4</v>
      </c>
      <c r="BG1148" s="320"/>
      <c r="BH1148" s="320">
        <v>3</v>
      </c>
      <c r="BI1148" s="320">
        <v>3</v>
      </c>
      <c r="BJ1148" s="320"/>
      <c r="BK1148" s="320">
        <v>4</v>
      </c>
      <c r="BL1148" s="320">
        <v>4</v>
      </c>
      <c r="BM1148" s="320"/>
      <c r="BN1148" s="320"/>
      <c r="BO1148" s="381">
        <v>43497.565706018519</v>
      </c>
    </row>
    <row r="1149" spans="1:67" ht="15" x14ac:dyDescent="0.25">
      <c r="A1149" s="244" t="str">
        <f>IFERROR(LOOKUP(H1149,BLIOTECAS!$D$2:$D$30,BLIOTECAS!$C$2:$C$30),"N/C")</f>
        <v>F. Ciencias de la Información</v>
      </c>
      <c r="B1149" s="243" t="str">
        <f>IFERROR(LOOKUP(H1149,BLIOTECAS!$D$2:$D$29,BLIOTECAS!$E$2:$E$29),"N/C")</f>
        <v>Ciencias Sociales</v>
      </c>
      <c r="C1149" s="243">
        <f>LOOKUP(H1149,BLIOTECAS!$D$2:$D$30,BLIOTECAS!$F$2:$F$30)</f>
        <v>3</v>
      </c>
      <c r="D1149" s="320">
        <v>1169</v>
      </c>
      <c r="E1149" s="320"/>
      <c r="F1149" s="320"/>
      <c r="G1149" s="320">
        <v>1</v>
      </c>
      <c r="H1149" s="320">
        <v>4</v>
      </c>
      <c r="I1149" s="320"/>
      <c r="J1149" s="320">
        <v>3</v>
      </c>
      <c r="K1149" s="320">
        <v>3</v>
      </c>
      <c r="L1149" s="320"/>
      <c r="M1149" s="320">
        <v>4</v>
      </c>
      <c r="N1149" s="320">
        <v>10</v>
      </c>
      <c r="O1149" s="320"/>
      <c r="P1149" s="320" t="s">
        <v>953</v>
      </c>
      <c r="Q1149" s="320"/>
      <c r="R1149" s="320"/>
      <c r="S1149" s="320">
        <v>4</v>
      </c>
      <c r="T1149" s="320">
        <v>4</v>
      </c>
      <c r="U1149" s="320">
        <v>3</v>
      </c>
      <c r="V1149" s="320">
        <v>3</v>
      </c>
      <c r="W1149" s="320"/>
      <c r="X1149" s="320">
        <v>2</v>
      </c>
      <c r="Y1149" s="320"/>
      <c r="Z1149" s="320"/>
      <c r="AA1149" s="320"/>
      <c r="AB1149" s="320"/>
      <c r="AC1149" s="320"/>
      <c r="AD1149" s="320">
        <v>3</v>
      </c>
      <c r="AE1149" s="320">
        <v>1</v>
      </c>
      <c r="AF1149" s="320">
        <v>3</v>
      </c>
      <c r="AG1149" s="320">
        <v>4</v>
      </c>
      <c r="AH1149" s="320">
        <v>3</v>
      </c>
      <c r="AI1149" s="320">
        <v>4</v>
      </c>
      <c r="AJ1149" s="320">
        <v>4</v>
      </c>
      <c r="AK1149" s="320">
        <v>2</v>
      </c>
      <c r="AL1149" s="320">
        <v>3</v>
      </c>
      <c r="AM1149" s="320">
        <v>4</v>
      </c>
      <c r="AN1149" s="320">
        <v>4</v>
      </c>
      <c r="AO1149" s="320">
        <v>4</v>
      </c>
      <c r="AP1149" s="320">
        <v>3</v>
      </c>
      <c r="AQ1149" s="320">
        <v>4</v>
      </c>
      <c r="AR1149" s="320">
        <v>3</v>
      </c>
      <c r="AS1149" s="320">
        <v>4</v>
      </c>
      <c r="AT1149" s="320" t="s">
        <v>22</v>
      </c>
      <c r="AU1149" s="320">
        <v>4</v>
      </c>
      <c r="AV1149" s="320"/>
      <c r="AW1149" s="320">
        <v>3</v>
      </c>
      <c r="AX1149" s="320">
        <v>5</v>
      </c>
      <c r="AY1149" s="320">
        <v>5</v>
      </c>
      <c r="AZ1149" s="320">
        <v>4</v>
      </c>
      <c r="BA1149" s="320">
        <v>5</v>
      </c>
      <c r="BB1149" s="320">
        <v>5</v>
      </c>
      <c r="BC1149" s="320"/>
      <c r="BD1149" s="320" t="s">
        <v>22</v>
      </c>
      <c r="BE1149" s="320" t="s">
        <v>22</v>
      </c>
      <c r="BF1149" s="320"/>
      <c r="BG1149" s="320"/>
      <c r="BH1149" s="320">
        <v>3</v>
      </c>
      <c r="BI1149" s="320">
        <v>3</v>
      </c>
      <c r="BJ1149" s="320"/>
      <c r="BK1149" s="320">
        <v>4</v>
      </c>
      <c r="BL1149" s="320">
        <v>4</v>
      </c>
      <c r="BM1149" s="320"/>
      <c r="BN1149" s="320"/>
      <c r="BO1149" s="381">
        <v>43497.565740740742</v>
      </c>
    </row>
    <row r="1150" spans="1:67" ht="15" x14ac:dyDescent="0.25">
      <c r="A1150" s="244" t="str">
        <f>IFERROR(LOOKUP(H1150,BLIOTECAS!$D$2:$D$30,BLIOTECAS!$C$2:$C$30),"N/C")</f>
        <v>F. Ciencias de la Información</v>
      </c>
      <c r="B1150" s="243" t="str">
        <f>IFERROR(LOOKUP(H1150,BLIOTECAS!$D$2:$D$29,BLIOTECAS!$E$2:$E$29),"N/C")</f>
        <v>Ciencias Sociales</v>
      </c>
      <c r="C1150" s="243">
        <f>LOOKUP(H1150,BLIOTECAS!$D$2:$D$30,BLIOTECAS!$F$2:$F$30)</f>
        <v>3</v>
      </c>
      <c r="D1150" s="320">
        <v>1170</v>
      </c>
      <c r="E1150" s="320"/>
      <c r="F1150" s="320"/>
      <c r="G1150" s="320">
        <v>1</v>
      </c>
      <c r="H1150" s="320">
        <v>4</v>
      </c>
      <c r="I1150" s="320"/>
      <c r="J1150" s="320">
        <v>3</v>
      </c>
      <c r="K1150" s="320">
        <v>3</v>
      </c>
      <c r="L1150" s="320"/>
      <c r="M1150" s="320">
        <v>4</v>
      </c>
      <c r="N1150" s="320">
        <v>29</v>
      </c>
      <c r="O1150" s="320">
        <v>13</v>
      </c>
      <c r="P1150" s="320"/>
      <c r="Q1150" s="320"/>
      <c r="R1150" s="320"/>
      <c r="S1150" s="320">
        <v>4</v>
      </c>
      <c r="T1150" s="320">
        <v>4</v>
      </c>
      <c r="U1150" s="320">
        <v>3</v>
      </c>
      <c r="V1150" s="320">
        <v>2</v>
      </c>
      <c r="W1150" s="320"/>
      <c r="X1150" s="320">
        <v>2</v>
      </c>
      <c r="Y1150" s="320"/>
      <c r="Z1150" s="320"/>
      <c r="AA1150" s="320"/>
      <c r="AB1150" s="320"/>
      <c r="AC1150" s="320"/>
      <c r="AD1150" s="320">
        <v>3</v>
      </c>
      <c r="AE1150" s="320">
        <v>1</v>
      </c>
      <c r="AF1150" s="320">
        <v>4</v>
      </c>
      <c r="AG1150" s="320">
        <v>4</v>
      </c>
      <c r="AH1150" s="320">
        <v>5</v>
      </c>
      <c r="AI1150" s="320">
        <v>5</v>
      </c>
      <c r="AJ1150" s="320">
        <v>5</v>
      </c>
      <c r="AK1150" s="320">
        <v>4</v>
      </c>
      <c r="AL1150" s="320">
        <v>6</v>
      </c>
      <c r="AM1150" s="320">
        <v>4</v>
      </c>
      <c r="AN1150" s="320">
        <v>4</v>
      </c>
      <c r="AO1150" s="320">
        <v>4</v>
      </c>
      <c r="AP1150" s="320">
        <v>3</v>
      </c>
      <c r="AQ1150" s="320">
        <v>4</v>
      </c>
      <c r="AR1150" s="320">
        <v>2</v>
      </c>
      <c r="AS1150" s="320">
        <v>4</v>
      </c>
      <c r="AT1150" s="320" t="s">
        <v>22</v>
      </c>
      <c r="AU1150" s="320">
        <v>3</v>
      </c>
      <c r="AV1150" s="320"/>
      <c r="AW1150" s="320">
        <v>4</v>
      </c>
      <c r="AX1150" s="320">
        <v>1</v>
      </c>
      <c r="AY1150" s="320">
        <v>4</v>
      </c>
      <c r="AZ1150" s="320">
        <v>4</v>
      </c>
      <c r="BA1150" s="320">
        <v>5</v>
      </c>
      <c r="BB1150" s="320">
        <v>5</v>
      </c>
      <c r="BC1150" s="320"/>
      <c r="BD1150" s="320" t="s">
        <v>22</v>
      </c>
      <c r="BE1150" s="320" t="s">
        <v>22</v>
      </c>
      <c r="BF1150" s="320"/>
      <c r="BG1150" s="320"/>
      <c r="BH1150" s="320">
        <v>4</v>
      </c>
      <c r="BI1150" s="320">
        <v>3</v>
      </c>
      <c r="BJ1150" s="320"/>
      <c r="BK1150" s="320">
        <v>3</v>
      </c>
      <c r="BL1150" s="320">
        <v>3</v>
      </c>
      <c r="BM1150" s="320"/>
      <c r="BN1150" s="320"/>
      <c r="BO1150" s="381">
        <v>43497.566018518519</v>
      </c>
    </row>
    <row r="1151" spans="1:67" ht="15" x14ac:dyDescent="0.25">
      <c r="A1151" s="244" t="str">
        <f>IFERROR(LOOKUP(H1151,BLIOTECAS!$D$2:$D$30,BLIOTECAS!$C$2:$C$30),"N/C")</f>
        <v>F. Filología</v>
      </c>
      <c r="B1151" s="243" t="str">
        <f>IFERROR(LOOKUP(H1151,BLIOTECAS!$D$2:$D$29,BLIOTECAS!$E$2:$E$29),"N/C")</f>
        <v>Humanidades</v>
      </c>
      <c r="C1151" s="243">
        <f>LOOKUP(H1151,BLIOTECAS!$D$2:$D$30,BLIOTECAS!$F$2:$F$30)</f>
        <v>1</v>
      </c>
      <c r="D1151" s="320">
        <v>1171</v>
      </c>
      <c r="E1151" s="320"/>
      <c r="F1151" s="320"/>
      <c r="G1151" s="320">
        <v>1</v>
      </c>
      <c r="H1151" s="320">
        <v>14</v>
      </c>
      <c r="I1151" s="320"/>
      <c r="J1151" s="320">
        <v>3</v>
      </c>
      <c r="K1151" s="320">
        <v>1</v>
      </c>
      <c r="L1151" s="320"/>
      <c r="M1151" s="320">
        <v>29</v>
      </c>
      <c r="N1151" s="320">
        <v>29</v>
      </c>
      <c r="O1151" s="320">
        <v>29</v>
      </c>
      <c r="P1151" s="320"/>
      <c r="Q1151" s="320"/>
      <c r="R1151" s="320"/>
      <c r="S1151" s="320">
        <v>1</v>
      </c>
      <c r="T1151" s="320">
        <v>4</v>
      </c>
      <c r="U1151" s="320">
        <v>5</v>
      </c>
      <c r="V1151" s="320">
        <v>4</v>
      </c>
      <c r="W1151" s="320">
        <v>1</v>
      </c>
      <c r="X1151" s="320"/>
      <c r="Y1151" s="320">
        <v>3</v>
      </c>
      <c r="Z1151" s="320">
        <v>4</v>
      </c>
      <c r="AA1151" s="320">
        <v>0.5</v>
      </c>
      <c r="AB1151" s="320"/>
      <c r="AC1151" s="320"/>
      <c r="AD1151" s="320">
        <v>1</v>
      </c>
      <c r="AE1151" s="320">
        <v>1</v>
      </c>
      <c r="AF1151" s="320">
        <v>1</v>
      </c>
      <c r="AG1151" s="320">
        <v>2</v>
      </c>
      <c r="AH1151" s="320">
        <v>4</v>
      </c>
      <c r="AI1151" s="320">
        <v>5</v>
      </c>
      <c r="AJ1151" s="320">
        <v>5</v>
      </c>
      <c r="AK1151" s="320">
        <v>1</v>
      </c>
      <c r="AL1151" s="320">
        <v>3</v>
      </c>
      <c r="AM1151" s="320">
        <v>4</v>
      </c>
      <c r="AN1151" s="320">
        <v>3</v>
      </c>
      <c r="AO1151" s="320">
        <v>2</v>
      </c>
      <c r="AP1151" s="320">
        <v>4</v>
      </c>
      <c r="AQ1151" s="320">
        <v>2</v>
      </c>
      <c r="AR1151" s="320">
        <v>2</v>
      </c>
      <c r="AS1151" s="320">
        <v>2</v>
      </c>
      <c r="AT1151" s="320" t="s">
        <v>22</v>
      </c>
      <c r="AU1151" s="320">
        <v>1</v>
      </c>
      <c r="AV1151" s="320"/>
      <c r="AW1151" s="320">
        <v>4</v>
      </c>
      <c r="AX1151" s="320">
        <v>3</v>
      </c>
      <c r="AY1151" s="320">
        <v>3</v>
      </c>
      <c r="AZ1151" s="320">
        <v>5</v>
      </c>
      <c r="BA1151" s="320">
        <v>5</v>
      </c>
      <c r="BB1151" s="320">
        <v>5</v>
      </c>
      <c r="BC1151" s="320"/>
      <c r="BD1151" s="320" t="s">
        <v>22</v>
      </c>
      <c r="BE1151" s="320" t="s">
        <v>22</v>
      </c>
      <c r="BF1151" s="320"/>
      <c r="BG1151" s="320"/>
      <c r="BH1151" s="320">
        <v>4</v>
      </c>
      <c r="BI1151" s="320">
        <v>4</v>
      </c>
      <c r="BJ1151" s="320"/>
      <c r="BK1151" s="320">
        <v>4</v>
      </c>
      <c r="BL1151" s="320">
        <v>3</v>
      </c>
      <c r="BM1151" s="320"/>
      <c r="BN1151" s="320" t="s">
        <v>954</v>
      </c>
      <c r="BO1151" s="381">
        <v>43497.566770833335</v>
      </c>
    </row>
    <row r="1152" spans="1:67" ht="15" x14ac:dyDescent="0.25">
      <c r="A1152" s="244" t="str">
        <f>IFERROR(LOOKUP(H1152,BLIOTECAS!$D$2:$D$30,BLIOTECAS!$C$2:$C$30),"N/C")</f>
        <v>F. Ciencias Biológicas</v>
      </c>
      <c r="B1152" s="243" t="str">
        <f>IFERROR(LOOKUP(H1152,BLIOTECAS!$D$2:$D$29,BLIOTECAS!$E$2:$E$29),"N/C")</f>
        <v>Ciencias Experimentales</v>
      </c>
      <c r="C1152" s="243">
        <f>LOOKUP(H1152,BLIOTECAS!$D$2:$D$30,BLIOTECAS!$F$2:$F$30)</f>
        <v>2</v>
      </c>
      <c r="D1152" s="320">
        <v>1172</v>
      </c>
      <c r="E1152" s="320"/>
      <c r="F1152" s="320"/>
      <c r="G1152" s="320">
        <v>1</v>
      </c>
      <c r="H1152" s="320">
        <v>2</v>
      </c>
      <c r="I1152" s="320"/>
      <c r="J1152" s="320">
        <v>5</v>
      </c>
      <c r="K1152" s="320">
        <v>3</v>
      </c>
      <c r="L1152" s="320"/>
      <c r="M1152" s="320">
        <v>2</v>
      </c>
      <c r="N1152" s="320">
        <v>29</v>
      </c>
      <c r="O1152" s="320"/>
      <c r="P1152" s="320" t="s">
        <v>955</v>
      </c>
      <c r="Q1152" s="320"/>
      <c r="R1152" s="320"/>
      <c r="S1152" s="320">
        <v>3</v>
      </c>
      <c r="T1152" s="320">
        <v>5</v>
      </c>
      <c r="U1152" s="320">
        <v>3</v>
      </c>
      <c r="V1152" s="320">
        <v>1</v>
      </c>
      <c r="W1152" s="320"/>
      <c r="X1152" s="320">
        <v>2</v>
      </c>
      <c r="Y1152" s="320"/>
      <c r="Z1152" s="320">
        <v>4</v>
      </c>
      <c r="AA1152" s="320">
        <v>1</v>
      </c>
      <c r="AB1152" s="320"/>
      <c r="AC1152" s="320"/>
      <c r="AD1152" s="320">
        <v>4</v>
      </c>
      <c r="AE1152" s="320">
        <v>1</v>
      </c>
      <c r="AF1152" s="320">
        <v>1</v>
      </c>
      <c r="AG1152" s="320">
        <v>1</v>
      </c>
      <c r="AH1152" s="320">
        <v>5</v>
      </c>
      <c r="AI1152" s="320">
        <v>3</v>
      </c>
      <c r="AJ1152" s="320">
        <v>5</v>
      </c>
      <c r="AK1152" s="320">
        <v>1</v>
      </c>
      <c r="AL1152" s="320">
        <v>2</v>
      </c>
      <c r="AM1152" s="320">
        <v>3</v>
      </c>
      <c r="AN1152" s="320">
        <v>4</v>
      </c>
      <c r="AO1152" s="320">
        <v>3</v>
      </c>
      <c r="AP1152" s="320">
        <v>4</v>
      </c>
      <c r="AQ1152" s="320">
        <v>4</v>
      </c>
      <c r="AR1152" s="320">
        <v>3</v>
      </c>
      <c r="AS1152" s="320">
        <v>3</v>
      </c>
      <c r="AT1152" s="320" t="s">
        <v>22</v>
      </c>
      <c r="AU1152" s="320">
        <v>3</v>
      </c>
      <c r="AV1152" s="320"/>
      <c r="AW1152" s="320">
        <v>4</v>
      </c>
      <c r="AX1152" s="320">
        <v>3</v>
      </c>
      <c r="AY1152" s="320">
        <v>2</v>
      </c>
      <c r="AZ1152" s="320">
        <v>5</v>
      </c>
      <c r="BA1152" s="320">
        <v>5</v>
      </c>
      <c r="BB1152" s="320">
        <v>5</v>
      </c>
      <c r="BC1152" s="320"/>
      <c r="BD1152" s="320" t="s">
        <v>22</v>
      </c>
      <c r="BE1152" s="320" t="s">
        <v>22</v>
      </c>
      <c r="BF1152" s="320"/>
      <c r="BG1152" s="320"/>
      <c r="BH1152" s="320">
        <v>4</v>
      </c>
      <c r="BI1152" s="320">
        <v>2</v>
      </c>
      <c r="BJ1152" s="320"/>
      <c r="BK1152" s="320">
        <v>3</v>
      </c>
      <c r="BL1152" s="320">
        <v>3</v>
      </c>
      <c r="BM1152" s="320"/>
      <c r="BN1152" s="320"/>
      <c r="BO1152" s="381">
        <v>43497.567245370374</v>
      </c>
    </row>
    <row r="1153" spans="1:67" ht="15" x14ac:dyDescent="0.25">
      <c r="A1153" s="244" t="str">
        <f>IFERROR(LOOKUP(H1153,BLIOTECAS!$D$2:$D$30,BLIOTECAS!$C$2:$C$30),"N/C")</f>
        <v>F. Filología</v>
      </c>
      <c r="B1153" s="243" t="str">
        <f>IFERROR(LOOKUP(H1153,BLIOTECAS!$D$2:$D$29,BLIOTECAS!$E$2:$E$29),"N/C")</f>
        <v>Humanidades</v>
      </c>
      <c r="C1153" s="243">
        <f>LOOKUP(H1153,BLIOTECAS!$D$2:$D$30,BLIOTECAS!$F$2:$F$30)</f>
        <v>1</v>
      </c>
      <c r="D1153" s="320">
        <v>1173</v>
      </c>
      <c r="E1153" s="320"/>
      <c r="F1153" s="320"/>
      <c r="G1153" s="320">
        <v>1</v>
      </c>
      <c r="H1153" s="320">
        <v>14</v>
      </c>
      <c r="I1153" s="320"/>
      <c r="J1153" s="320">
        <v>4</v>
      </c>
      <c r="K1153" s="320">
        <v>3</v>
      </c>
      <c r="L1153" s="320"/>
      <c r="M1153" s="320">
        <v>14</v>
      </c>
      <c r="N1153" s="320">
        <v>15</v>
      </c>
      <c r="O1153" s="320">
        <v>29</v>
      </c>
      <c r="P1153" s="320"/>
      <c r="Q1153" s="320"/>
      <c r="R1153" s="320"/>
      <c r="S1153" s="320">
        <v>2</v>
      </c>
      <c r="T1153" s="320">
        <v>5</v>
      </c>
      <c r="U1153" s="320">
        <v>5</v>
      </c>
      <c r="V1153" s="320">
        <v>3</v>
      </c>
      <c r="W1153" s="320">
        <v>1</v>
      </c>
      <c r="X1153" s="320"/>
      <c r="Y1153" s="320"/>
      <c r="Z1153" s="320"/>
      <c r="AA1153" s="320"/>
      <c r="AB1153" s="320"/>
      <c r="AC1153" s="320"/>
      <c r="AD1153" s="320">
        <v>5</v>
      </c>
      <c r="AE1153" s="320">
        <v>1</v>
      </c>
      <c r="AF1153" s="320">
        <v>2</v>
      </c>
      <c r="AG1153" s="320">
        <v>4</v>
      </c>
      <c r="AH1153" s="320">
        <v>5</v>
      </c>
      <c r="AI1153" s="320">
        <v>5</v>
      </c>
      <c r="AJ1153" s="320">
        <v>4</v>
      </c>
      <c r="AK1153" s="320">
        <v>2</v>
      </c>
      <c r="AL1153" s="320">
        <v>6</v>
      </c>
      <c r="AM1153" s="320">
        <v>5</v>
      </c>
      <c r="AN1153" s="320">
        <v>5</v>
      </c>
      <c r="AO1153" s="320">
        <v>4</v>
      </c>
      <c r="AP1153" s="320">
        <v>5</v>
      </c>
      <c r="AQ1153" s="320">
        <v>4</v>
      </c>
      <c r="AR1153" s="320">
        <v>3</v>
      </c>
      <c r="AS1153" s="320">
        <v>4</v>
      </c>
      <c r="AT1153" s="320" t="s">
        <v>356</v>
      </c>
      <c r="AU1153" s="320">
        <v>4</v>
      </c>
      <c r="AV1153" s="320"/>
      <c r="AW1153" s="320">
        <v>5</v>
      </c>
      <c r="AX1153" s="320">
        <v>5</v>
      </c>
      <c r="AY1153" s="320">
        <v>4</v>
      </c>
      <c r="AZ1153" s="320">
        <v>5</v>
      </c>
      <c r="BA1153" s="320">
        <v>5</v>
      </c>
      <c r="BB1153" s="320">
        <v>5</v>
      </c>
      <c r="BC1153" s="320"/>
      <c r="BD1153" s="320" t="s">
        <v>22</v>
      </c>
      <c r="BE1153" s="320" t="s">
        <v>22</v>
      </c>
      <c r="BF1153" s="320"/>
      <c r="BG1153" s="320"/>
      <c r="BH1153" s="320">
        <v>5</v>
      </c>
      <c r="BI1153" s="320">
        <v>5</v>
      </c>
      <c r="BJ1153" s="320"/>
      <c r="BK1153" s="320">
        <v>4</v>
      </c>
      <c r="BL1153" s="320">
        <v>2</v>
      </c>
      <c r="BM1153" s="320"/>
      <c r="BN1153" s="320" t="s">
        <v>956</v>
      </c>
      <c r="BO1153" s="381">
        <v>43497.568101851852</v>
      </c>
    </row>
    <row r="1154" spans="1:67" ht="15" x14ac:dyDescent="0.25">
      <c r="A1154" s="244" t="str">
        <f>IFERROR(LOOKUP(H1154,BLIOTECAS!$D$2:$D$30,BLIOTECAS!$C$2:$C$30),"N/C")</f>
        <v>F. Educación - Centro de Formación del Profesorado</v>
      </c>
      <c r="B1154" s="243" t="str">
        <f>IFERROR(LOOKUP(H1154,BLIOTECAS!$D$2:$D$29,BLIOTECAS!$E$2:$E$29),"N/C")</f>
        <v>Humanidades</v>
      </c>
      <c r="C1154" s="243">
        <f>LOOKUP(H1154,BLIOTECAS!$D$2:$D$30,BLIOTECAS!$F$2:$F$30)</f>
        <v>1</v>
      </c>
      <c r="D1154" s="320">
        <v>1174</v>
      </c>
      <c r="E1154" s="320"/>
      <c r="F1154" s="320"/>
      <c r="G1154" s="320">
        <v>1</v>
      </c>
      <c r="H1154" s="320">
        <v>12</v>
      </c>
      <c r="I1154" s="320"/>
      <c r="J1154" s="320">
        <v>2</v>
      </c>
      <c r="K1154" s="320">
        <v>1</v>
      </c>
      <c r="L1154" s="320"/>
      <c r="M1154" s="320">
        <v>12</v>
      </c>
      <c r="N1154" s="320">
        <v>29</v>
      </c>
      <c r="O1154" s="320"/>
      <c r="P1154" s="320" t="s">
        <v>957</v>
      </c>
      <c r="Q1154" s="320"/>
      <c r="R1154" s="320"/>
      <c r="S1154" s="320">
        <v>4</v>
      </c>
      <c r="T1154" s="320">
        <v>4</v>
      </c>
      <c r="U1154" s="320">
        <v>4</v>
      </c>
      <c r="V1154" s="320">
        <v>4</v>
      </c>
      <c r="W1154" s="320">
        <v>1</v>
      </c>
      <c r="X1154" s="320"/>
      <c r="Y1154" s="320"/>
      <c r="Z1154" s="320"/>
      <c r="AA1154" s="320"/>
      <c r="AB1154" s="320"/>
      <c r="AC1154" s="320"/>
      <c r="AD1154" s="320">
        <v>3</v>
      </c>
      <c r="AE1154" s="320">
        <v>1</v>
      </c>
      <c r="AF1154" s="320">
        <v>1</v>
      </c>
      <c r="AG1154" s="320">
        <v>1</v>
      </c>
      <c r="AH1154" s="320">
        <v>5</v>
      </c>
      <c r="AI1154" s="320">
        <v>5</v>
      </c>
      <c r="AJ1154" s="320">
        <v>5</v>
      </c>
      <c r="AK1154" s="320">
        <v>1</v>
      </c>
      <c r="AL1154" s="320">
        <v>3</v>
      </c>
      <c r="AM1154" s="320">
        <v>4</v>
      </c>
      <c r="AN1154" s="320">
        <v>5</v>
      </c>
      <c r="AO1154" s="320">
        <v>5</v>
      </c>
      <c r="AP1154" s="320">
        <v>5</v>
      </c>
      <c r="AQ1154" s="320">
        <v>5</v>
      </c>
      <c r="AR1154" s="320">
        <v>3</v>
      </c>
      <c r="AS1154" s="320">
        <v>5</v>
      </c>
      <c r="AT1154" s="320" t="s">
        <v>22</v>
      </c>
      <c r="AU1154" s="320">
        <v>4</v>
      </c>
      <c r="AV1154" s="320"/>
      <c r="AW1154" s="320">
        <v>4</v>
      </c>
      <c r="AX1154" s="320">
        <v>3</v>
      </c>
      <c r="AY1154" s="320">
        <v>5</v>
      </c>
      <c r="AZ1154" s="320">
        <v>5</v>
      </c>
      <c r="BA1154" s="320">
        <v>5</v>
      </c>
      <c r="BB1154" s="320">
        <v>5</v>
      </c>
      <c r="BC1154" s="320"/>
      <c r="BD1154" s="320" t="s">
        <v>22</v>
      </c>
      <c r="BE1154" s="320" t="s">
        <v>22</v>
      </c>
      <c r="BF1154" s="320"/>
      <c r="BG1154" s="320"/>
      <c r="BH1154" s="320">
        <v>4</v>
      </c>
      <c r="BI1154" s="320">
        <v>4</v>
      </c>
      <c r="BJ1154" s="320"/>
      <c r="BK1154" s="320">
        <v>4</v>
      </c>
      <c r="BL1154" s="320">
        <v>4</v>
      </c>
      <c r="BM1154" s="320"/>
      <c r="BN1154" s="320"/>
      <c r="BO1154" s="381">
        <v>43497.568530092591</v>
      </c>
    </row>
    <row r="1155" spans="1:67" ht="15" x14ac:dyDescent="0.25">
      <c r="A1155" s="244" t="str">
        <f>IFERROR(LOOKUP(H1155,BLIOTECAS!$D$2:$D$30,BLIOTECAS!$C$2:$C$30),"N/C")</f>
        <v>F. Geografía e Historia</v>
      </c>
      <c r="B1155" s="243" t="str">
        <f>IFERROR(LOOKUP(H1155,BLIOTECAS!$D$2:$D$29,BLIOTECAS!$E$2:$E$29),"N/C")</f>
        <v>Humanidades</v>
      </c>
      <c r="C1155" s="243">
        <f>LOOKUP(H1155,BLIOTECAS!$D$2:$D$30,BLIOTECAS!$F$2:$F$30)</f>
        <v>1</v>
      </c>
      <c r="D1155" s="320">
        <v>1175</v>
      </c>
      <c r="E1155" s="320"/>
      <c r="F1155" s="320"/>
      <c r="G1155" s="320">
        <v>1</v>
      </c>
      <c r="H1155" s="320">
        <v>16</v>
      </c>
      <c r="I1155" s="320"/>
      <c r="J1155" s="320">
        <v>3</v>
      </c>
      <c r="K1155" s="320">
        <v>4</v>
      </c>
      <c r="L1155" s="320"/>
      <c r="M1155" s="320">
        <v>16</v>
      </c>
      <c r="N1155" s="320">
        <v>29</v>
      </c>
      <c r="O1155" s="320"/>
      <c r="P1155" s="320" t="s">
        <v>958</v>
      </c>
      <c r="Q1155" s="320"/>
      <c r="R1155" s="320"/>
      <c r="S1155" s="320">
        <v>4</v>
      </c>
      <c r="T1155" s="320">
        <v>4</v>
      </c>
      <c r="U1155" s="320">
        <v>3</v>
      </c>
      <c r="V1155" s="320">
        <v>3</v>
      </c>
      <c r="W1155" s="320"/>
      <c r="X1155" s="320"/>
      <c r="Y1155" s="320">
        <v>3</v>
      </c>
      <c r="Z1155" s="320"/>
      <c r="AA1155" s="320"/>
      <c r="AB1155" s="320"/>
      <c r="AC1155" s="320"/>
      <c r="AD1155" s="320">
        <v>3</v>
      </c>
      <c r="AE1155" s="320">
        <v>4</v>
      </c>
      <c r="AF1155" s="320">
        <v>4</v>
      </c>
      <c r="AG1155" s="320">
        <v>3</v>
      </c>
      <c r="AH1155" s="320">
        <v>4</v>
      </c>
      <c r="AI1155" s="320">
        <v>4</v>
      </c>
      <c r="AJ1155" s="320">
        <v>4</v>
      </c>
      <c r="AK1155" s="320">
        <v>4</v>
      </c>
      <c r="AL1155" s="320">
        <v>3</v>
      </c>
      <c r="AM1155" s="320">
        <v>4</v>
      </c>
      <c r="AN1155" s="320">
        <v>3</v>
      </c>
      <c r="AO1155" s="320">
        <v>3</v>
      </c>
      <c r="AP1155" s="320">
        <v>3</v>
      </c>
      <c r="AQ1155" s="320">
        <v>3</v>
      </c>
      <c r="AR1155" s="320">
        <v>3</v>
      </c>
      <c r="AS1155" s="320">
        <v>3</v>
      </c>
      <c r="AT1155" s="320" t="s">
        <v>22</v>
      </c>
      <c r="AU1155" s="320">
        <v>3</v>
      </c>
      <c r="AV1155" s="320"/>
      <c r="AW1155" s="320"/>
      <c r="AX1155" s="320"/>
      <c r="AY1155" s="320"/>
      <c r="AZ1155" s="320"/>
      <c r="BA1155" s="320"/>
      <c r="BB1155" s="320"/>
      <c r="BC1155" s="320"/>
      <c r="BD1155" s="320" t="s">
        <v>22</v>
      </c>
      <c r="BE1155" s="320"/>
      <c r="BF1155" s="320"/>
      <c r="BG1155" s="320"/>
      <c r="BH1155" s="320">
        <v>3</v>
      </c>
      <c r="BI1155" s="320">
        <v>3</v>
      </c>
      <c r="BJ1155" s="320"/>
      <c r="BK1155" s="320">
        <v>4</v>
      </c>
      <c r="BL1155" s="320"/>
      <c r="BM1155" s="320"/>
      <c r="BN1155" s="320"/>
      <c r="BO1155" s="381">
        <v>43497.568645833337</v>
      </c>
    </row>
    <row r="1156" spans="1:67" ht="15" x14ac:dyDescent="0.25">
      <c r="A1156" s="244" t="str">
        <f>IFERROR(LOOKUP(H1156,BLIOTECAS!$D$2:$D$30,BLIOTECAS!$C$2:$C$30),"N/C")</f>
        <v>F. Farmacia</v>
      </c>
      <c r="B1156" s="243" t="str">
        <f>IFERROR(LOOKUP(H1156,BLIOTECAS!$D$2:$D$29,BLIOTECAS!$E$2:$E$29),"N/C")</f>
        <v>Ciencias de la Salud</v>
      </c>
      <c r="C1156" s="243">
        <f>LOOKUP(H1156,BLIOTECAS!$D$2:$D$30,BLIOTECAS!$F$2:$F$30)</f>
        <v>4</v>
      </c>
      <c r="D1156" s="320">
        <v>1176</v>
      </c>
      <c r="E1156" s="320"/>
      <c r="F1156" s="320"/>
      <c r="G1156" s="320">
        <v>1</v>
      </c>
      <c r="H1156" s="320">
        <v>13</v>
      </c>
      <c r="I1156" s="320"/>
      <c r="J1156" s="320">
        <v>4</v>
      </c>
      <c r="K1156" s="320">
        <v>3</v>
      </c>
      <c r="L1156" s="320"/>
      <c r="M1156" s="320">
        <v>19</v>
      </c>
      <c r="N1156" s="320">
        <v>18</v>
      </c>
      <c r="O1156" s="320">
        <v>2</v>
      </c>
      <c r="P1156" s="320"/>
      <c r="Q1156" s="320"/>
      <c r="R1156" s="320"/>
      <c r="S1156" s="320">
        <v>1</v>
      </c>
      <c r="T1156" s="320">
        <v>1</v>
      </c>
      <c r="U1156" s="320">
        <v>2</v>
      </c>
      <c r="V1156" s="320">
        <v>1</v>
      </c>
      <c r="W1156" s="320"/>
      <c r="X1156" s="320">
        <v>2</v>
      </c>
      <c r="Y1156" s="320">
        <v>3</v>
      </c>
      <c r="Z1156" s="320"/>
      <c r="AA1156" s="320"/>
      <c r="AB1156" s="320"/>
      <c r="AC1156" s="320"/>
      <c r="AD1156" s="320">
        <v>4</v>
      </c>
      <c r="AE1156" s="320">
        <v>1</v>
      </c>
      <c r="AF1156" s="320">
        <v>4</v>
      </c>
      <c r="AG1156" s="320">
        <v>1</v>
      </c>
      <c r="AH1156" s="320">
        <v>5</v>
      </c>
      <c r="AI1156" s="320">
        <v>2</v>
      </c>
      <c r="AJ1156" s="320">
        <v>3</v>
      </c>
      <c r="AK1156" s="320">
        <v>4</v>
      </c>
      <c r="AL1156" s="320">
        <v>2</v>
      </c>
      <c r="AM1156" s="320">
        <v>2</v>
      </c>
      <c r="AN1156" s="320">
        <v>1</v>
      </c>
      <c r="AO1156" s="320">
        <v>3</v>
      </c>
      <c r="AP1156" s="320">
        <v>3</v>
      </c>
      <c r="AQ1156" s="320">
        <v>3</v>
      </c>
      <c r="AR1156" s="320">
        <v>3</v>
      </c>
      <c r="AS1156" s="320">
        <v>3</v>
      </c>
      <c r="AT1156" s="320" t="s">
        <v>22</v>
      </c>
      <c r="AU1156" s="320">
        <v>1</v>
      </c>
      <c r="AV1156" s="320"/>
      <c r="AW1156" s="320">
        <v>3</v>
      </c>
      <c r="AX1156" s="320">
        <v>1</v>
      </c>
      <c r="AY1156" s="320">
        <v>5</v>
      </c>
      <c r="AZ1156" s="320">
        <v>5</v>
      </c>
      <c r="BA1156" s="320">
        <v>5</v>
      </c>
      <c r="BB1156" s="320">
        <v>5</v>
      </c>
      <c r="BC1156" s="320"/>
      <c r="BD1156" s="320" t="s">
        <v>356</v>
      </c>
      <c r="BE1156" s="320" t="s">
        <v>356</v>
      </c>
      <c r="BF1156" s="320">
        <v>3</v>
      </c>
      <c r="BG1156" s="320"/>
      <c r="BH1156" s="320">
        <v>3</v>
      </c>
      <c r="BI1156" s="320">
        <v>4</v>
      </c>
      <c r="BJ1156" s="320"/>
      <c r="BK1156" s="320">
        <v>3</v>
      </c>
      <c r="BL1156" s="320">
        <v>4</v>
      </c>
      <c r="BM1156" s="320"/>
      <c r="BN1156" s="320"/>
      <c r="BO1156" s="381">
        <v>43497.569398148145</v>
      </c>
    </row>
    <row r="1157" spans="1:67" ht="15" x14ac:dyDescent="0.25">
      <c r="A1157" s="244" t="str">
        <f>IFERROR(LOOKUP(H1157,BLIOTECAS!$D$2:$D$30,BLIOTECAS!$C$2:$C$30),"N/C")</f>
        <v>F. Ciencias Políticas y Sociología</v>
      </c>
      <c r="B1157" s="243" t="str">
        <f>IFERROR(LOOKUP(H1157,BLIOTECAS!$D$2:$D$29,BLIOTECAS!$E$2:$E$29),"N/C")</f>
        <v>Ciencias Sociales</v>
      </c>
      <c r="C1157" s="243">
        <f>LOOKUP(H1157,BLIOTECAS!$D$2:$D$30,BLIOTECAS!$F$2:$F$30)</f>
        <v>3</v>
      </c>
      <c r="D1157" s="320">
        <v>1177</v>
      </c>
      <c r="E1157" s="320"/>
      <c r="F1157" s="320"/>
      <c r="G1157" s="320">
        <v>1</v>
      </c>
      <c r="H1157" s="320">
        <v>9</v>
      </c>
      <c r="I1157" s="320"/>
      <c r="J1157" s="320">
        <v>4</v>
      </c>
      <c r="K1157" s="320">
        <v>4</v>
      </c>
      <c r="L1157" s="320"/>
      <c r="M1157" s="320">
        <v>9</v>
      </c>
      <c r="N1157" s="320">
        <v>29</v>
      </c>
      <c r="O1157" s="320">
        <v>15</v>
      </c>
      <c r="P1157" s="320"/>
      <c r="Q1157" s="320"/>
      <c r="R1157" s="320"/>
      <c r="S1157" s="320">
        <v>4</v>
      </c>
      <c r="T1157" s="320">
        <v>3</v>
      </c>
      <c r="U1157" s="320">
        <v>3</v>
      </c>
      <c r="V1157" s="320">
        <v>3</v>
      </c>
      <c r="W1157" s="320"/>
      <c r="X1157" s="320"/>
      <c r="Y1157" s="320">
        <v>3</v>
      </c>
      <c r="Z1157" s="320"/>
      <c r="AA1157" s="320"/>
      <c r="AB1157" s="320"/>
      <c r="AC1157" s="320"/>
      <c r="AD1157" s="320">
        <v>5</v>
      </c>
      <c r="AE1157" s="320">
        <v>5</v>
      </c>
      <c r="AF1157" s="320">
        <v>3</v>
      </c>
      <c r="AG1157" s="320">
        <v>5</v>
      </c>
      <c r="AH1157" s="320">
        <v>5</v>
      </c>
      <c r="AI1157" s="320">
        <v>5</v>
      </c>
      <c r="AJ1157" s="320">
        <v>5</v>
      </c>
      <c r="AK1157" s="320">
        <v>3</v>
      </c>
      <c r="AL1157" s="320">
        <v>4</v>
      </c>
      <c r="AM1157" s="320">
        <v>4</v>
      </c>
      <c r="AN1157" s="320">
        <v>3</v>
      </c>
      <c r="AO1157" s="320">
        <v>4</v>
      </c>
      <c r="AP1157" s="320">
        <v>4</v>
      </c>
      <c r="AQ1157" s="320">
        <v>4</v>
      </c>
      <c r="AR1157" s="320">
        <v>4</v>
      </c>
      <c r="AS1157" s="320">
        <v>4</v>
      </c>
      <c r="AT1157" s="320" t="s">
        <v>22</v>
      </c>
      <c r="AU1157" s="320">
        <v>2</v>
      </c>
      <c r="AV1157" s="320"/>
      <c r="AW1157" s="320">
        <v>5</v>
      </c>
      <c r="AX1157" s="320">
        <v>3</v>
      </c>
      <c r="AY1157" s="320">
        <v>2</v>
      </c>
      <c r="AZ1157" s="320">
        <v>5</v>
      </c>
      <c r="BA1157" s="320">
        <v>4</v>
      </c>
      <c r="BB1157" s="320">
        <v>4</v>
      </c>
      <c r="BC1157" s="320"/>
      <c r="BD1157" s="320" t="s">
        <v>356</v>
      </c>
      <c r="BE1157" s="320" t="s">
        <v>356</v>
      </c>
      <c r="BF1157" s="320">
        <v>4</v>
      </c>
      <c r="BG1157" s="320"/>
      <c r="BH1157" s="320">
        <v>5</v>
      </c>
      <c r="BI1157" s="320">
        <v>5</v>
      </c>
      <c r="BJ1157" s="320"/>
      <c r="BK1157" s="320">
        <v>4</v>
      </c>
      <c r="BL1157" s="320">
        <v>3</v>
      </c>
      <c r="BM1157" s="320"/>
      <c r="BN1157" s="320"/>
      <c r="BO1157" s="381">
        <v>43497.569490740738</v>
      </c>
    </row>
    <row r="1158" spans="1:67" ht="15" x14ac:dyDescent="0.25">
      <c r="A1158" s="244" t="str">
        <f>IFERROR(LOOKUP(H1158,BLIOTECAS!$D$2:$D$30,BLIOTECAS!$C$2:$C$30),"N/C")</f>
        <v>F. Ciencias Físicas</v>
      </c>
      <c r="B1158" s="243" t="str">
        <f>IFERROR(LOOKUP(H1158,BLIOTECAS!$D$2:$D$29,BLIOTECAS!$E$2:$E$29),"N/C")</f>
        <v>Ciencias Experimentales</v>
      </c>
      <c r="C1158" s="243">
        <f>LOOKUP(H1158,BLIOTECAS!$D$2:$D$30,BLIOTECAS!$F$2:$F$30)</f>
        <v>2</v>
      </c>
      <c r="D1158" s="320">
        <v>1178</v>
      </c>
      <c r="E1158" s="320"/>
      <c r="F1158" s="320"/>
      <c r="G1158" s="320">
        <v>1</v>
      </c>
      <c r="H1158" s="320">
        <v>6</v>
      </c>
      <c r="I1158" s="320"/>
      <c r="J1158" s="320">
        <v>4</v>
      </c>
      <c r="K1158" s="320">
        <v>3</v>
      </c>
      <c r="L1158" s="320"/>
      <c r="M1158" s="320">
        <v>6</v>
      </c>
      <c r="N1158" s="320">
        <v>25</v>
      </c>
      <c r="O1158" s="320"/>
      <c r="P1158" s="320"/>
      <c r="Q1158" s="320"/>
      <c r="R1158" s="320"/>
      <c r="S1158" s="320">
        <v>3</v>
      </c>
      <c r="T1158" s="320">
        <v>5</v>
      </c>
      <c r="U1158" s="320">
        <v>4</v>
      </c>
      <c r="V1158" s="320">
        <v>3</v>
      </c>
      <c r="W1158" s="320">
        <v>1</v>
      </c>
      <c r="X1158" s="320"/>
      <c r="Y1158" s="320"/>
      <c r="Z1158" s="320"/>
      <c r="AA1158" s="320"/>
      <c r="AB1158" s="320"/>
      <c r="AC1158" s="320"/>
      <c r="AD1158" s="320">
        <v>5</v>
      </c>
      <c r="AE1158" s="320">
        <v>2</v>
      </c>
      <c r="AF1158" s="320">
        <v>3</v>
      </c>
      <c r="AG1158" s="320">
        <v>4</v>
      </c>
      <c r="AH1158" s="320">
        <v>5</v>
      </c>
      <c r="AI1158" s="320">
        <v>5</v>
      </c>
      <c r="AJ1158" s="320">
        <v>4</v>
      </c>
      <c r="AK1158" s="320">
        <v>1</v>
      </c>
      <c r="AL1158" s="320">
        <v>3</v>
      </c>
      <c r="AM1158" s="320">
        <v>4</v>
      </c>
      <c r="AN1158" s="320">
        <v>3</v>
      </c>
      <c r="AO1158" s="320">
        <v>3</v>
      </c>
      <c r="AP1158" s="320">
        <v>4</v>
      </c>
      <c r="AQ1158" s="320">
        <v>3</v>
      </c>
      <c r="AR1158" s="320">
        <v>2</v>
      </c>
      <c r="AS1158" s="320">
        <v>5</v>
      </c>
      <c r="AT1158" s="320" t="s">
        <v>22</v>
      </c>
      <c r="AU1158" s="320">
        <v>4</v>
      </c>
      <c r="AV1158" s="320"/>
      <c r="AW1158" s="320">
        <v>5</v>
      </c>
      <c r="AX1158" s="320">
        <v>4</v>
      </c>
      <c r="AY1158" s="320">
        <v>3</v>
      </c>
      <c r="AZ1158" s="320">
        <v>3</v>
      </c>
      <c r="BA1158" s="320">
        <v>4</v>
      </c>
      <c r="BB1158" s="320">
        <v>4</v>
      </c>
      <c r="BC1158" s="320"/>
      <c r="BD1158" s="320" t="s">
        <v>356</v>
      </c>
      <c r="BE1158" s="320" t="s">
        <v>22</v>
      </c>
      <c r="BF1158" s="320"/>
      <c r="BG1158" s="320"/>
      <c r="BH1158" s="320">
        <v>5</v>
      </c>
      <c r="BI1158" s="320">
        <v>4</v>
      </c>
      <c r="BJ1158" s="320"/>
      <c r="BK1158" s="320">
        <v>4</v>
      </c>
      <c r="BL1158" s="320">
        <v>3</v>
      </c>
      <c r="BM1158" s="320"/>
      <c r="BN1158" s="320" t="s">
        <v>959</v>
      </c>
      <c r="BO1158" s="381">
        <v>43497.569918981484</v>
      </c>
    </row>
    <row r="1159" spans="1:67" ht="15" x14ac:dyDescent="0.25">
      <c r="A1159" s="244" t="str">
        <f>IFERROR(LOOKUP(H1159,BLIOTECAS!$D$2:$D$30,BLIOTECAS!$C$2:$C$30),"N/C")</f>
        <v>F. Ciencias de la Información</v>
      </c>
      <c r="B1159" s="243" t="str">
        <f>IFERROR(LOOKUP(H1159,BLIOTECAS!$D$2:$D$29,BLIOTECAS!$E$2:$E$29),"N/C")</f>
        <v>Ciencias Sociales</v>
      </c>
      <c r="C1159" s="243">
        <f>LOOKUP(H1159,BLIOTECAS!$D$2:$D$30,BLIOTECAS!$F$2:$F$30)</f>
        <v>3</v>
      </c>
      <c r="D1159" s="320">
        <v>1179</v>
      </c>
      <c r="E1159" s="320"/>
      <c r="F1159" s="320"/>
      <c r="G1159" s="320">
        <v>1</v>
      </c>
      <c r="H1159" s="320">
        <v>4</v>
      </c>
      <c r="I1159" s="320"/>
      <c r="J1159" s="320">
        <v>4</v>
      </c>
      <c r="K1159" s="320">
        <v>3</v>
      </c>
      <c r="L1159" s="320"/>
      <c r="M1159" s="320"/>
      <c r="N1159" s="320"/>
      <c r="O1159" s="320"/>
      <c r="P1159" s="320"/>
      <c r="Q1159" s="320"/>
      <c r="R1159" s="320"/>
      <c r="S1159" s="320">
        <v>3</v>
      </c>
      <c r="T1159" s="320">
        <v>3</v>
      </c>
      <c r="U1159" s="320">
        <v>3</v>
      </c>
      <c r="V1159" s="320">
        <v>2</v>
      </c>
      <c r="W1159" s="320"/>
      <c r="X1159" s="320">
        <v>2</v>
      </c>
      <c r="Y1159" s="320"/>
      <c r="Z1159" s="320"/>
      <c r="AA1159" s="321"/>
      <c r="AB1159" s="320"/>
      <c r="AC1159" s="320"/>
      <c r="AD1159" s="320">
        <v>3</v>
      </c>
      <c r="AE1159" s="320">
        <v>1</v>
      </c>
      <c r="AF1159" s="320">
        <v>1</v>
      </c>
      <c r="AG1159" s="320">
        <v>5</v>
      </c>
      <c r="AH1159" s="320">
        <v>5</v>
      </c>
      <c r="AI1159" s="320">
        <v>4</v>
      </c>
      <c r="AJ1159" s="320">
        <v>3</v>
      </c>
      <c r="AK1159" s="320">
        <v>1</v>
      </c>
      <c r="AL1159" s="320">
        <v>4</v>
      </c>
      <c r="AM1159" s="320">
        <v>3</v>
      </c>
      <c r="AN1159" s="320">
        <v>3</v>
      </c>
      <c r="AO1159" s="320">
        <v>3</v>
      </c>
      <c r="AP1159" s="320">
        <v>3</v>
      </c>
      <c r="AQ1159" s="320">
        <v>3</v>
      </c>
      <c r="AR1159" s="320">
        <v>3</v>
      </c>
      <c r="AS1159" s="320">
        <v>3</v>
      </c>
      <c r="AT1159" s="320" t="s">
        <v>356</v>
      </c>
      <c r="AU1159" s="320">
        <v>3</v>
      </c>
      <c r="AV1159" s="320"/>
      <c r="AW1159" s="320">
        <v>3</v>
      </c>
      <c r="AX1159" s="320">
        <v>3</v>
      </c>
      <c r="AY1159" s="320">
        <v>3</v>
      </c>
      <c r="AZ1159" s="320">
        <v>3</v>
      </c>
      <c r="BA1159" s="320">
        <v>3</v>
      </c>
      <c r="BB1159" s="320">
        <v>3</v>
      </c>
      <c r="BC1159" s="320"/>
      <c r="BD1159" s="320" t="s">
        <v>22</v>
      </c>
      <c r="BE1159" s="320" t="s">
        <v>22</v>
      </c>
      <c r="BF1159" s="320"/>
      <c r="BG1159" s="320"/>
      <c r="BH1159" s="320">
        <v>3</v>
      </c>
      <c r="BI1159" s="320">
        <v>3</v>
      </c>
      <c r="BJ1159" s="320"/>
      <c r="BK1159" s="320">
        <v>3</v>
      </c>
      <c r="BL1159" s="320">
        <v>4</v>
      </c>
      <c r="BM1159" s="320"/>
      <c r="BN1159" s="320"/>
      <c r="BO1159" s="381">
        <v>43497.570104166669</v>
      </c>
    </row>
    <row r="1160" spans="1:67" ht="15" x14ac:dyDescent="0.25">
      <c r="A1160" s="244" t="str">
        <f>IFERROR(LOOKUP(H1160,BLIOTECAS!$D$2:$D$30,BLIOTECAS!$C$2:$C$30),"N/C")</f>
        <v>F. Derecho</v>
      </c>
      <c r="B1160" s="243" t="str">
        <f>IFERROR(LOOKUP(H1160,BLIOTECAS!$D$2:$D$29,BLIOTECAS!$E$2:$E$29),"N/C")</f>
        <v>Ciencias Sociales</v>
      </c>
      <c r="C1160" s="243">
        <f>LOOKUP(H1160,BLIOTECAS!$D$2:$D$30,BLIOTECAS!$F$2:$F$30)</f>
        <v>3</v>
      </c>
      <c r="D1160" s="320">
        <v>1180</v>
      </c>
      <c r="E1160" s="320"/>
      <c r="F1160" s="320"/>
      <c r="G1160" s="320">
        <v>1</v>
      </c>
      <c r="H1160" s="320">
        <v>11</v>
      </c>
      <c r="I1160" s="320"/>
      <c r="J1160" s="320">
        <v>2</v>
      </c>
      <c r="K1160" s="320">
        <v>1</v>
      </c>
      <c r="L1160" s="320"/>
      <c r="M1160" s="320">
        <v>29</v>
      </c>
      <c r="N1160" s="320">
        <v>29</v>
      </c>
      <c r="O1160" s="320">
        <v>29</v>
      </c>
      <c r="P1160" s="320"/>
      <c r="Q1160" s="320"/>
      <c r="R1160" s="320"/>
      <c r="S1160" s="320">
        <v>4</v>
      </c>
      <c r="T1160" s="320">
        <v>5</v>
      </c>
      <c r="U1160" s="320">
        <v>4</v>
      </c>
      <c r="V1160" s="320">
        <v>3</v>
      </c>
      <c r="W1160" s="320"/>
      <c r="X1160" s="320">
        <v>2</v>
      </c>
      <c r="Y1160" s="320">
        <v>3</v>
      </c>
      <c r="Z1160" s="320"/>
      <c r="AA1160" s="320"/>
      <c r="AB1160" s="320"/>
      <c r="AC1160" s="320"/>
      <c r="AD1160" s="320">
        <v>3</v>
      </c>
      <c r="AE1160" s="320">
        <v>1</v>
      </c>
      <c r="AF1160" s="320">
        <v>2</v>
      </c>
      <c r="AG1160" s="320">
        <v>4</v>
      </c>
      <c r="AH1160" s="320">
        <v>4</v>
      </c>
      <c r="AI1160" s="320">
        <v>4</v>
      </c>
      <c r="AJ1160" s="320">
        <v>5</v>
      </c>
      <c r="AK1160" s="320">
        <v>1</v>
      </c>
      <c r="AL1160" s="320">
        <v>3</v>
      </c>
      <c r="AM1160" s="320">
        <v>4</v>
      </c>
      <c r="AN1160" s="320">
        <v>4</v>
      </c>
      <c r="AO1160" s="320">
        <v>4</v>
      </c>
      <c r="AP1160" s="320">
        <v>3</v>
      </c>
      <c r="AQ1160" s="320">
        <v>4</v>
      </c>
      <c r="AR1160" s="320">
        <v>3</v>
      </c>
      <c r="AS1160" s="320">
        <v>5</v>
      </c>
      <c r="AT1160" s="320" t="s">
        <v>22</v>
      </c>
      <c r="AU1160" s="320">
        <v>4</v>
      </c>
      <c r="AV1160" s="320"/>
      <c r="AW1160" s="320">
        <v>5</v>
      </c>
      <c r="AX1160" s="320">
        <v>2</v>
      </c>
      <c r="AY1160" s="320">
        <v>2</v>
      </c>
      <c r="AZ1160" s="320">
        <v>5</v>
      </c>
      <c r="BA1160" s="320">
        <v>5</v>
      </c>
      <c r="BB1160" s="320">
        <v>5</v>
      </c>
      <c r="BC1160" s="320"/>
      <c r="BD1160" s="320" t="s">
        <v>22</v>
      </c>
      <c r="BE1160" s="320" t="s">
        <v>22</v>
      </c>
      <c r="BF1160" s="320"/>
      <c r="BG1160" s="320"/>
      <c r="BH1160" s="320">
        <v>5</v>
      </c>
      <c r="BI1160" s="320">
        <v>5</v>
      </c>
      <c r="BJ1160" s="320"/>
      <c r="BK1160" s="320">
        <v>4</v>
      </c>
      <c r="BL1160" s="320">
        <v>4</v>
      </c>
      <c r="BM1160" s="320"/>
      <c r="BN1160" s="320" t="s">
        <v>960</v>
      </c>
      <c r="BO1160" s="381">
        <v>43497.5702662037</v>
      </c>
    </row>
    <row r="1161" spans="1:67" ht="15" x14ac:dyDescent="0.25">
      <c r="A1161" s="244" t="str">
        <f>IFERROR(LOOKUP(H1161,BLIOTECAS!$D$2:$D$30,BLIOTECAS!$C$2:$C$30),"N/C")</f>
        <v>F. Derecho</v>
      </c>
      <c r="B1161" s="243" t="str">
        <f>IFERROR(LOOKUP(H1161,BLIOTECAS!$D$2:$D$29,BLIOTECAS!$E$2:$E$29),"N/C")</f>
        <v>Ciencias Sociales</v>
      </c>
      <c r="C1161" s="243">
        <f>LOOKUP(H1161,BLIOTECAS!$D$2:$D$30,BLIOTECAS!$F$2:$F$30)</f>
        <v>3</v>
      </c>
      <c r="D1161" s="320">
        <v>1181</v>
      </c>
      <c r="E1161" s="320"/>
      <c r="F1161" s="320"/>
      <c r="G1161" s="320">
        <v>2</v>
      </c>
      <c r="H1161" s="320">
        <v>11</v>
      </c>
      <c r="I1161" s="320"/>
      <c r="J1161" s="320">
        <v>5</v>
      </c>
      <c r="K1161" s="320">
        <v>3</v>
      </c>
      <c r="L1161" s="320"/>
      <c r="M1161" s="320">
        <v>29</v>
      </c>
      <c r="N1161" s="320"/>
      <c r="O1161" s="320"/>
      <c r="P1161" s="320" t="s">
        <v>961</v>
      </c>
      <c r="Q1161" s="320"/>
      <c r="R1161" s="320"/>
      <c r="S1161" s="320">
        <v>3</v>
      </c>
      <c r="T1161" s="320">
        <v>4</v>
      </c>
      <c r="U1161" s="320">
        <v>5</v>
      </c>
      <c r="V1161" s="320">
        <v>3</v>
      </c>
      <c r="W1161" s="320"/>
      <c r="X1161" s="320">
        <v>2</v>
      </c>
      <c r="Y1161" s="320">
        <v>3</v>
      </c>
      <c r="Z1161" s="320">
        <v>4</v>
      </c>
      <c r="AA1161" s="320" t="s">
        <v>318</v>
      </c>
      <c r="AB1161" s="320"/>
      <c r="AC1161" s="320"/>
      <c r="AD1161" s="320">
        <v>5</v>
      </c>
      <c r="AE1161" s="320">
        <v>3</v>
      </c>
      <c r="AF1161" s="320">
        <v>2</v>
      </c>
      <c r="AG1161" s="320">
        <v>3</v>
      </c>
      <c r="AH1161" s="320">
        <v>3</v>
      </c>
      <c r="AI1161" s="320">
        <v>4</v>
      </c>
      <c r="AJ1161" s="320">
        <v>3</v>
      </c>
      <c r="AK1161" s="320">
        <v>2</v>
      </c>
      <c r="AL1161" s="320">
        <v>6</v>
      </c>
      <c r="AM1161" s="320">
        <v>5</v>
      </c>
      <c r="AN1161" s="320">
        <v>3</v>
      </c>
      <c r="AO1161" s="320">
        <v>4</v>
      </c>
      <c r="AP1161" s="320">
        <v>4</v>
      </c>
      <c r="AQ1161" s="320">
        <v>4</v>
      </c>
      <c r="AR1161" s="320">
        <v>3</v>
      </c>
      <c r="AS1161" s="320">
        <v>3</v>
      </c>
      <c r="AT1161" s="320" t="s">
        <v>22</v>
      </c>
      <c r="AU1161" s="320">
        <v>4</v>
      </c>
      <c r="AV1161" s="320"/>
      <c r="AW1161" s="320">
        <v>4</v>
      </c>
      <c r="AX1161" s="320">
        <v>4</v>
      </c>
      <c r="AY1161" s="320">
        <v>4</v>
      </c>
      <c r="AZ1161" s="320">
        <v>4</v>
      </c>
      <c r="BA1161" s="320">
        <v>4</v>
      </c>
      <c r="BB1161" s="320">
        <v>5</v>
      </c>
      <c r="BC1161" s="320"/>
      <c r="BD1161" s="320" t="s">
        <v>22</v>
      </c>
      <c r="BE1161" s="320" t="s">
        <v>22</v>
      </c>
      <c r="BF1161" s="320"/>
      <c r="BG1161" s="320"/>
      <c r="BH1161" s="320">
        <v>4</v>
      </c>
      <c r="BI1161" s="320">
        <v>4</v>
      </c>
      <c r="BJ1161" s="320"/>
      <c r="BK1161" s="320">
        <v>4</v>
      </c>
      <c r="BL1161" s="320">
        <v>4</v>
      </c>
      <c r="BM1161" s="320"/>
      <c r="BN1161" s="320" t="s">
        <v>962</v>
      </c>
      <c r="BO1161" s="381">
        <v>43497.571458333332</v>
      </c>
    </row>
    <row r="1162" spans="1:67" ht="15" x14ac:dyDescent="0.25">
      <c r="A1162" s="244" t="str">
        <f>IFERROR(LOOKUP(H1162,BLIOTECAS!$D$2:$D$30,BLIOTECAS!$C$2:$C$30),"N/C")</f>
        <v>F. Geografía e Historia</v>
      </c>
      <c r="B1162" s="243" t="str">
        <f>IFERROR(LOOKUP(H1162,BLIOTECAS!$D$2:$D$29,BLIOTECAS!$E$2:$E$29),"N/C")</f>
        <v>Humanidades</v>
      </c>
      <c r="C1162" s="243">
        <f>LOOKUP(H1162,BLIOTECAS!$D$2:$D$30,BLIOTECAS!$F$2:$F$30)</f>
        <v>1</v>
      </c>
      <c r="D1162" s="320">
        <v>1182</v>
      </c>
      <c r="E1162" s="320"/>
      <c r="F1162" s="320"/>
      <c r="G1162" s="320">
        <v>1</v>
      </c>
      <c r="H1162" s="320">
        <v>16</v>
      </c>
      <c r="I1162" s="320"/>
      <c r="J1162" s="320">
        <v>3</v>
      </c>
      <c r="K1162" s="320">
        <v>3</v>
      </c>
      <c r="L1162" s="320"/>
      <c r="M1162" s="320">
        <v>29</v>
      </c>
      <c r="N1162" s="320">
        <v>16</v>
      </c>
      <c r="O1162" s="320"/>
      <c r="P1162" s="320"/>
      <c r="Q1162" s="320"/>
      <c r="R1162" s="320"/>
      <c r="S1162" s="320">
        <v>5</v>
      </c>
      <c r="T1162" s="320">
        <v>5</v>
      </c>
      <c r="U1162" s="320">
        <v>4</v>
      </c>
      <c r="V1162" s="320">
        <v>5</v>
      </c>
      <c r="W1162" s="320">
        <v>1</v>
      </c>
      <c r="X1162" s="320"/>
      <c r="Y1162" s="320"/>
      <c r="Z1162" s="320"/>
      <c r="AA1162" s="320"/>
      <c r="AB1162" s="320"/>
      <c r="AC1162" s="320"/>
      <c r="AD1162" s="320">
        <v>2</v>
      </c>
      <c r="AE1162" s="320">
        <v>2</v>
      </c>
      <c r="AF1162" s="320">
        <v>1</v>
      </c>
      <c r="AG1162" s="320">
        <v>3</v>
      </c>
      <c r="AH1162" s="320">
        <v>3</v>
      </c>
      <c r="AI1162" s="320">
        <v>5</v>
      </c>
      <c r="AJ1162" s="320">
        <v>5</v>
      </c>
      <c r="AK1162" s="320">
        <v>2</v>
      </c>
      <c r="AL1162" s="320">
        <v>6</v>
      </c>
      <c r="AM1162" s="320">
        <v>4</v>
      </c>
      <c r="AN1162" s="320">
        <v>4</v>
      </c>
      <c r="AO1162" s="320">
        <v>4</v>
      </c>
      <c r="AP1162" s="320">
        <v>4</v>
      </c>
      <c r="AQ1162" s="320">
        <v>4</v>
      </c>
      <c r="AR1162" s="320">
        <v>3</v>
      </c>
      <c r="AS1162" s="320">
        <v>4</v>
      </c>
      <c r="AT1162" s="320" t="s">
        <v>22</v>
      </c>
      <c r="AU1162" s="320">
        <v>4</v>
      </c>
      <c r="AV1162" s="320"/>
      <c r="AW1162" s="320">
        <v>5</v>
      </c>
      <c r="AX1162" s="320">
        <v>5</v>
      </c>
      <c r="AY1162" s="320">
        <v>5</v>
      </c>
      <c r="AZ1162" s="320">
        <v>5</v>
      </c>
      <c r="BA1162" s="320">
        <v>5</v>
      </c>
      <c r="BB1162" s="320">
        <v>5</v>
      </c>
      <c r="BC1162" s="320"/>
      <c r="BD1162" s="320" t="s">
        <v>356</v>
      </c>
      <c r="BE1162" s="320" t="s">
        <v>22</v>
      </c>
      <c r="BF1162" s="320"/>
      <c r="BG1162" s="320"/>
      <c r="BH1162" s="320"/>
      <c r="BI1162" s="320">
        <v>5</v>
      </c>
      <c r="BJ1162" s="320"/>
      <c r="BK1162" s="320">
        <v>4</v>
      </c>
      <c r="BL1162" s="320">
        <v>4</v>
      </c>
      <c r="BM1162" s="320"/>
      <c r="BN1162" s="320"/>
      <c r="BO1162" s="381">
        <v>43497.572488425925</v>
      </c>
    </row>
    <row r="1163" spans="1:67" ht="15" x14ac:dyDescent="0.25">
      <c r="A1163" s="244" t="str">
        <f>IFERROR(LOOKUP(H1163,BLIOTECAS!$D$2:$D$30,BLIOTECAS!$C$2:$C$30),"N/C")</f>
        <v>F. Ciencias de la Información</v>
      </c>
      <c r="B1163" s="243" t="str">
        <f>IFERROR(LOOKUP(H1163,BLIOTECAS!$D$2:$D$29,BLIOTECAS!$E$2:$E$29),"N/C")</f>
        <v>Ciencias Sociales</v>
      </c>
      <c r="C1163" s="243">
        <f>LOOKUP(H1163,BLIOTECAS!$D$2:$D$30,BLIOTECAS!$F$2:$F$30)</f>
        <v>3</v>
      </c>
      <c r="D1163" s="320">
        <v>1183</v>
      </c>
      <c r="E1163" s="320"/>
      <c r="F1163" s="320"/>
      <c r="G1163" s="320">
        <v>1</v>
      </c>
      <c r="H1163" s="320">
        <v>4</v>
      </c>
      <c r="I1163" s="320"/>
      <c r="J1163" s="320">
        <v>4</v>
      </c>
      <c r="K1163" s="320">
        <v>4</v>
      </c>
      <c r="L1163" s="320"/>
      <c r="M1163" s="320">
        <v>4</v>
      </c>
      <c r="N1163" s="320">
        <v>29</v>
      </c>
      <c r="O1163" s="320"/>
      <c r="P1163" s="320"/>
      <c r="Q1163" s="320"/>
      <c r="R1163" s="320"/>
      <c r="S1163" s="320">
        <v>5</v>
      </c>
      <c r="T1163" s="320">
        <v>4</v>
      </c>
      <c r="U1163" s="320">
        <v>4</v>
      </c>
      <c r="V1163" s="320">
        <v>2</v>
      </c>
      <c r="W1163" s="320"/>
      <c r="X1163" s="320">
        <v>2</v>
      </c>
      <c r="Y1163" s="320"/>
      <c r="Z1163" s="320"/>
      <c r="AA1163" s="320"/>
      <c r="AB1163" s="320"/>
      <c r="AC1163" s="320"/>
      <c r="AD1163" s="320">
        <v>4</v>
      </c>
      <c r="AE1163" s="320">
        <v>1</v>
      </c>
      <c r="AF1163" s="320">
        <v>2</v>
      </c>
      <c r="AG1163" s="320">
        <v>2</v>
      </c>
      <c r="AH1163" s="320">
        <v>5</v>
      </c>
      <c r="AI1163" s="320">
        <v>4</v>
      </c>
      <c r="AJ1163" s="320">
        <v>5</v>
      </c>
      <c r="AK1163" s="320">
        <v>2</v>
      </c>
      <c r="AL1163" s="320">
        <v>6</v>
      </c>
      <c r="AM1163" s="320">
        <v>4</v>
      </c>
      <c r="AN1163" s="320">
        <v>3</v>
      </c>
      <c r="AO1163" s="320">
        <v>3</v>
      </c>
      <c r="AP1163" s="320">
        <v>5</v>
      </c>
      <c r="AQ1163" s="320">
        <v>4</v>
      </c>
      <c r="AR1163" s="320">
        <v>4</v>
      </c>
      <c r="AS1163" s="320">
        <v>4</v>
      </c>
      <c r="AT1163" s="320" t="s">
        <v>22</v>
      </c>
      <c r="AU1163" s="320">
        <v>2</v>
      </c>
      <c r="AV1163" s="320"/>
      <c r="AW1163" s="320">
        <v>5</v>
      </c>
      <c r="AX1163" s="320">
        <v>4</v>
      </c>
      <c r="AY1163" s="320">
        <v>3</v>
      </c>
      <c r="AZ1163" s="320">
        <v>5</v>
      </c>
      <c r="BA1163" s="320">
        <v>3</v>
      </c>
      <c r="BB1163" s="320">
        <v>4</v>
      </c>
      <c r="BC1163" s="320"/>
      <c r="BD1163" s="320" t="s">
        <v>22</v>
      </c>
      <c r="BE1163" s="320" t="s">
        <v>22</v>
      </c>
      <c r="BF1163" s="320"/>
      <c r="BG1163" s="320"/>
      <c r="BH1163" s="320">
        <v>5</v>
      </c>
      <c r="BI1163" s="320">
        <v>5</v>
      </c>
      <c r="BJ1163" s="320"/>
      <c r="BK1163" s="320">
        <v>4</v>
      </c>
      <c r="BL1163" s="320">
        <v>2</v>
      </c>
      <c r="BM1163" s="320"/>
      <c r="BN1163" s="320" t="s">
        <v>963</v>
      </c>
      <c r="BO1163" s="381">
        <v>43497.572974537034</v>
      </c>
    </row>
    <row r="1164" spans="1:67" ht="15" x14ac:dyDescent="0.25">
      <c r="A1164" s="244" t="str">
        <f>IFERROR(LOOKUP(H1164,BLIOTECAS!$D$2:$D$30,BLIOTECAS!$C$2:$C$30),"N/C")</f>
        <v>F. Trabajo Social</v>
      </c>
      <c r="B1164" s="243" t="str">
        <f>IFERROR(LOOKUP(H1164,BLIOTECAS!$D$2:$D$29,BLIOTECAS!$E$2:$E$29),"N/C")</f>
        <v>Ciencias Sociales</v>
      </c>
      <c r="C1164" s="243">
        <f>LOOKUP(H1164,BLIOTECAS!$D$2:$D$30,BLIOTECAS!$F$2:$F$30)</f>
        <v>3</v>
      </c>
      <c r="D1164" s="320">
        <v>1184</v>
      </c>
      <c r="E1164" s="320"/>
      <c r="F1164" s="320"/>
      <c r="G1164" s="320">
        <v>1</v>
      </c>
      <c r="H1164" s="320">
        <v>26</v>
      </c>
      <c r="I1164" s="320"/>
      <c r="J1164" s="320">
        <v>2</v>
      </c>
      <c r="K1164" s="320">
        <v>1</v>
      </c>
      <c r="L1164" s="320"/>
      <c r="M1164" s="320">
        <v>26</v>
      </c>
      <c r="N1164" s="320">
        <v>9</v>
      </c>
      <c r="O1164" s="320">
        <v>29</v>
      </c>
      <c r="P1164" s="320"/>
      <c r="Q1164" s="320"/>
      <c r="R1164" s="320"/>
      <c r="S1164" s="320">
        <v>5</v>
      </c>
      <c r="T1164" s="320">
        <v>4</v>
      </c>
      <c r="U1164" s="320">
        <v>5</v>
      </c>
      <c r="V1164" s="320">
        <v>4</v>
      </c>
      <c r="W1164" s="320"/>
      <c r="X1164" s="320">
        <v>2</v>
      </c>
      <c r="Y1164" s="320"/>
      <c r="Z1164" s="320"/>
      <c r="AA1164" s="320"/>
      <c r="AB1164" s="320"/>
      <c r="AC1164" s="320"/>
      <c r="AD1164" s="320">
        <v>2</v>
      </c>
      <c r="AE1164" s="320">
        <v>1</v>
      </c>
      <c r="AF1164" s="320">
        <v>1</v>
      </c>
      <c r="AG1164" s="320">
        <v>3</v>
      </c>
      <c r="AH1164" s="320">
        <v>5</v>
      </c>
      <c r="AI1164" s="320">
        <v>3</v>
      </c>
      <c r="AJ1164" s="320">
        <v>5</v>
      </c>
      <c r="AK1164" s="320">
        <v>2</v>
      </c>
      <c r="AL1164" s="320">
        <v>3</v>
      </c>
      <c r="AM1164" s="320">
        <v>3</v>
      </c>
      <c r="AN1164" s="320">
        <v>5</v>
      </c>
      <c r="AO1164" s="320">
        <v>5</v>
      </c>
      <c r="AP1164" s="320">
        <v>4</v>
      </c>
      <c r="AQ1164" s="320">
        <v>3</v>
      </c>
      <c r="AR1164" s="320">
        <v>3</v>
      </c>
      <c r="AS1164" s="320">
        <v>4</v>
      </c>
      <c r="AT1164" s="320" t="s">
        <v>22</v>
      </c>
      <c r="AU1164" s="320">
        <v>4</v>
      </c>
      <c r="AV1164" s="320"/>
      <c r="AW1164" s="320">
        <v>5</v>
      </c>
      <c r="AX1164" s="320">
        <v>5</v>
      </c>
      <c r="AY1164" s="320">
        <v>2</v>
      </c>
      <c r="AZ1164" s="320">
        <v>4</v>
      </c>
      <c r="BA1164" s="320">
        <v>5</v>
      </c>
      <c r="BB1164" s="320">
        <v>5</v>
      </c>
      <c r="BC1164" s="320"/>
      <c r="BD1164" s="320" t="s">
        <v>22</v>
      </c>
      <c r="BE1164" s="320" t="s">
        <v>22</v>
      </c>
      <c r="BF1164" s="320"/>
      <c r="BG1164" s="320"/>
      <c r="BH1164" s="320">
        <v>5</v>
      </c>
      <c r="BI1164" s="320">
        <v>5</v>
      </c>
      <c r="BJ1164" s="320"/>
      <c r="BK1164" s="320">
        <v>4</v>
      </c>
      <c r="BL1164" s="320">
        <v>4</v>
      </c>
      <c r="BM1164" s="320"/>
      <c r="BN1164" s="320"/>
      <c r="BO1164" s="381">
        <v>43497.573078703703</v>
      </c>
    </row>
    <row r="1165" spans="1:67" ht="15" x14ac:dyDescent="0.25">
      <c r="A1165" s="244" t="str">
        <f>IFERROR(LOOKUP(H1165,BLIOTECAS!$D$2:$D$30,BLIOTECAS!$C$2:$C$30),"N/C")</f>
        <v>F. Enfermería, Fisioterapia y Podología</v>
      </c>
      <c r="B1165" s="243" t="str">
        <f>IFERROR(LOOKUP(H1165,BLIOTECAS!$D$2:$D$29,BLIOTECAS!$E$2:$E$29),"N/C")</f>
        <v>Ciencias de la Salud</v>
      </c>
      <c r="C1165" s="243">
        <f>LOOKUP(H1165,BLIOTECAS!$D$2:$D$30,BLIOTECAS!$F$2:$F$30)</f>
        <v>4</v>
      </c>
      <c r="D1165" s="320">
        <v>1185</v>
      </c>
      <c r="E1165" s="320"/>
      <c r="F1165" s="320"/>
      <c r="G1165" s="320">
        <v>1</v>
      </c>
      <c r="H1165" s="320">
        <v>22</v>
      </c>
      <c r="I1165" s="320"/>
      <c r="J1165" s="320">
        <v>4</v>
      </c>
      <c r="K1165" s="320">
        <v>4</v>
      </c>
      <c r="L1165" s="320"/>
      <c r="M1165" s="320">
        <v>22</v>
      </c>
      <c r="N1165" s="320"/>
      <c r="O1165" s="320"/>
      <c r="P1165" s="320"/>
      <c r="Q1165" s="320"/>
      <c r="R1165" s="320"/>
      <c r="S1165" s="320">
        <v>3</v>
      </c>
      <c r="T1165" s="320">
        <v>3</v>
      </c>
      <c r="U1165" s="320">
        <v>2</v>
      </c>
      <c r="V1165" s="320">
        <v>3</v>
      </c>
      <c r="W1165" s="320"/>
      <c r="X1165" s="320"/>
      <c r="Y1165" s="320"/>
      <c r="Z1165" s="320"/>
      <c r="AA1165" s="320"/>
      <c r="AB1165" s="320"/>
      <c r="AC1165" s="320"/>
      <c r="AD1165" s="320">
        <v>4</v>
      </c>
      <c r="AE1165" s="320">
        <v>3</v>
      </c>
      <c r="AF1165" s="320">
        <v>5</v>
      </c>
      <c r="AG1165" s="320">
        <v>5</v>
      </c>
      <c r="AH1165" s="320">
        <v>2</v>
      </c>
      <c r="AI1165" s="320">
        <v>3</v>
      </c>
      <c r="AJ1165" s="320">
        <v>2</v>
      </c>
      <c r="AK1165" s="320">
        <v>2</v>
      </c>
      <c r="AL1165" s="320">
        <v>3</v>
      </c>
      <c r="AM1165" s="320">
        <v>5</v>
      </c>
      <c r="AN1165" s="320">
        <v>4</v>
      </c>
      <c r="AO1165" s="320">
        <v>4</v>
      </c>
      <c r="AP1165" s="320">
        <v>5</v>
      </c>
      <c r="AQ1165" s="320">
        <v>5</v>
      </c>
      <c r="AR1165" s="320">
        <v>2</v>
      </c>
      <c r="AS1165" s="320">
        <v>2</v>
      </c>
      <c r="AT1165" s="320" t="s">
        <v>22</v>
      </c>
      <c r="AU1165" s="320">
        <v>5</v>
      </c>
      <c r="AV1165" s="320"/>
      <c r="AW1165" s="320">
        <v>5</v>
      </c>
      <c r="AX1165" s="320">
        <v>3</v>
      </c>
      <c r="AY1165" s="320">
        <v>4</v>
      </c>
      <c r="AZ1165" s="320">
        <v>4</v>
      </c>
      <c r="BA1165" s="320">
        <v>5</v>
      </c>
      <c r="BB1165" s="320">
        <v>5</v>
      </c>
      <c r="BC1165" s="320"/>
      <c r="BD1165" s="320" t="s">
        <v>22</v>
      </c>
      <c r="BE1165" s="320" t="s">
        <v>22</v>
      </c>
      <c r="BF1165" s="320"/>
      <c r="BG1165" s="320"/>
      <c r="BH1165" s="320">
        <v>4</v>
      </c>
      <c r="BI1165" s="320">
        <v>5</v>
      </c>
      <c r="BJ1165" s="320"/>
      <c r="BK1165" s="320">
        <v>4</v>
      </c>
      <c r="BL1165" s="320"/>
      <c r="BM1165" s="320"/>
      <c r="BN1165" s="320"/>
      <c r="BO1165" s="381">
        <v>43497.573587962965</v>
      </c>
    </row>
    <row r="1166" spans="1:67" ht="15" x14ac:dyDescent="0.25">
      <c r="A1166" s="244" t="str">
        <f>IFERROR(LOOKUP(H1166,BLIOTECAS!$D$2:$D$30,BLIOTECAS!$C$2:$C$30),"N/C")</f>
        <v>F. Geografía e Historia</v>
      </c>
      <c r="B1166" s="243" t="str">
        <f>IFERROR(LOOKUP(H1166,BLIOTECAS!$D$2:$D$29,BLIOTECAS!$E$2:$E$29),"N/C")</f>
        <v>Humanidades</v>
      </c>
      <c r="C1166" s="243">
        <f>LOOKUP(H1166,BLIOTECAS!$D$2:$D$30,BLIOTECAS!$F$2:$F$30)</f>
        <v>1</v>
      </c>
      <c r="D1166" s="320">
        <v>1186</v>
      </c>
      <c r="E1166" s="320"/>
      <c r="F1166" s="320"/>
      <c r="G1166" s="320">
        <v>2</v>
      </c>
      <c r="H1166" s="320">
        <v>16</v>
      </c>
      <c r="I1166" s="320"/>
      <c r="J1166" s="320">
        <v>4</v>
      </c>
      <c r="K1166" s="320">
        <v>3</v>
      </c>
      <c r="L1166" s="320"/>
      <c r="M1166" s="320">
        <v>29</v>
      </c>
      <c r="N1166" s="320">
        <v>16</v>
      </c>
      <c r="O1166" s="320">
        <v>14</v>
      </c>
      <c r="P1166" s="320"/>
      <c r="Q1166" s="320"/>
      <c r="R1166" s="320"/>
      <c r="S1166" s="320">
        <v>5</v>
      </c>
      <c r="T1166" s="320">
        <v>4</v>
      </c>
      <c r="U1166" s="320">
        <v>5</v>
      </c>
      <c r="V1166" s="320">
        <v>4</v>
      </c>
      <c r="W1166" s="320">
        <v>1</v>
      </c>
      <c r="X1166" s="320">
        <v>2</v>
      </c>
      <c r="Y1166" s="320">
        <v>3</v>
      </c>
      <c r="Z1166" s="320"/>
      <c r="AA1166" s="320"/>
      <c r="AB1166" s="320"/>
      <c r="AC1166" s="320"/>
      <c r="AD1166" s="320">
        <v>4</v>
      </c>
      <c r="AE1166" s="320">
        <v>4</v>
      </c>
      <c r="AF1166" s="320">
        <v>4</v>
      </c>
      <c r="AG1166" s="320">
        <v>5</v>
      </c>
      <c r="AH1166" s="320">
        <v>4</v>
      </c>
      <c r="AI1166" s="320">
        <v>5</v>
      </c>
      <c r="AJ1166" s="320">
        <v>5</v>
      </c>
      <c r="AK1166" s="320">
        <v>5</v>
      </c>
      <c r="AL1166" s="320">
        <v>5</v>
      </c>
      <c r="AM1166" s="320">
        <v>5</v>
      </c>
      <c r="AN1166" s="320">
        <v>4</v>
      </c>
      <c r="AO1166" s="320">
        <v>5</v>
      </c>
      <c r="AP1166" s="320">
        <v>4</v>
      </c>
      <c r="AQ1166" s="320">
        <v>3</v>
      </c>
      <c r="AR1166" s="320">
        <v>4</v>
      </c>
      <c r="AS1166" s="320">
        <v>4</v>
      </c>
      <c r="AT1166" s="320" t="s">
        <v>356</v>
      </c>
      <c r="AU1166" s="320">
        <v>4</v>
      </c>
      <c r="AV1166" s="320"/>
      <c r="AW1166" s="320">
        <v>5</v>
      </c>
      <c r="AX1166" s="320">
        <v>5</v>
      </c>
      <c r="AY1166" s="320">
        <v>5</v>
      </c>
      <c r="AZ1166" s="320">
        <v>5</v>
      </c>
      <c r="BA1166" s="320">
        <v>5</v>
      </c>
      <c r="BB1166" s="320">
        <v>5</v>
      </c>
      <c r="BC1166" s="320"/>
      <c r="BD1166" s="320" t="s">
        <v>356</v>
      </c>
      <c r="BE1166" s="320" t="s">
        <v>356</v>
      </c>
      <c r="BF1166" s="320">
        <v>4</v>
      </c>
      <c r="BG1166" s="320"/>
      <c r="BH1166" s="320">
        <v>4</v>
      </c>
      <c r="BI1166" s="320">
        <v>4</v>
      </c>
      <c r="BJ1166" s="320"/>
      <c r="BK1166" s="320">
        <v>4</v>
      </c>
      <c r="BL1166" s="320">
        <v>4</v>
      </c>
      <c r="BM1166" s="320"/>
      <c r="BN1166" s="320" t="s">
        <v>964</v>
      </c>
      <c r="BO1166" s="381">
        <v>43497.573831018519</v>
      </c>
    </row>
    <row r="1167" spans="1:67" ht="15" x14ac:dyDescent="0.25">
      <c r="A1167" s="244" t="str">
        <f>IFERROR(LOOKUP(H1167,BLIOTECAS!$D$2:$D$30,BLIOTECAS!$C$2:$C$30),"N/C")</f>
        <v>F. Ciencias Políticas y Sociología</v>
      </c>
      <c r="B1167" s="243" t="str">
        <f>IFERROR(LOOKUP(H1167,BLIOTECAS!$D$2:$D$29,BLIOTECAS!$E$2:$E$29),"N/C")</f>
        <v>Ciencias Sociales</v>
      </c>
      <c r="C1167" s="243">
        <f>LOOKUP(H1167,BLIOTECAS!$D$2:$D$30,BLIOTECAS!$F$2:$F$30)</f>
        <v>3</v>
      </c>
      <c r="D1167" s="320">
        <v>1187</v>
      </c>
      <c r="E1167" s="320"/>
      <c r="F1167" s="320"/>
      <c r="G1167" s="320">
        <v>1</v>
      </c>
      <c r="H1167" s="320">
        <v>9</v>
      </c>
      <c r="I1167" s="320"/>
      <c r="J1167" s="320">
        <v>3</v>
      </c>
      <c r="K1167" s="320">
        <v>3</v>
      </c>
      <c r="L1167" s="320"/>
      <c r="M1167" s="320">
        <v>29</v>
      </c>
      <c r="N1167" s="320">
        <v>9</v>
      </c>
      <c r="O1167" s="320">
        <v>16</v>
      </c>
      <c r="P1167" s="320"/>
      <c r="Q1167" s="320"/>
      <c r="R1167" s="320"/>
      <c r="S1167" s="320">
        <v>3</v>
      </c>
      <c r="T1167" s="320">
        <v>4</v>
      </c>
      <c r="U1167" s="320">
        <v>5</v>
      </c>
      <c r="V1167" s="320">
        <v>5</v>
      </c>
      <c r="W1167" s="320"/>
      <c r="X1167" s="320"/>
      <c r="Y1167" s="320">
        <v>3</v>
      </c>
      <c r="Z1167" s="320"/>
      <c r="AA1167" s="320"/>
      <c r="AB1167" s="320"/>
      <c r="AC1167" s="320"/>
      <c r="AD1167" s="320">
        <v>4</v>
      </c>
      <c r="AE1167" s="320">
        <v>3</v>
      </c>
      <c r="AF1167" s="320">
        <v>5</v>
      </c>
      <c r="AG1167" s="320">
        <v>5</v>
      </c>
      <c r="AH1167" s="320">
        <v>5</v>
      </c>
      <c r="AI1167" s="320">
        <v>3</v>
      </c>
      <c r="AJ1167" s="320">
        <v>5</v>
      </c>
      <c r="AK1167" s="320">
        <v>2</v>
      </c>
      <c r="AL1167" s="320">
        <v>5</v>
      </c>
      <c r="AM1167" s="320">
        <v>4</v>
      </c>
      <c r="AN1167" s="320">
        <v>4</v>
      </c>
      <c r="AO1167" s="320">
        <v>4</v>
      </c>
      <c r="AP1167" s="320">
        <v>4</v>
      </c>
      <c r="AQ1167" s="320">
        <v>4</v>
      </c>
      <c r="AR1167" s="320">
        <v>4</v>
      </c>
      <c r="AS1167" s="320">
        <v>4</v>
      </c>
      <c r="AT1167" s="320" t="s">
        <v>22</v>
      </c>
      <c r="AU1167" s="320">
        <v>5</v>
      </c>
      <c r="AV1167" s="320"/>
      <c r="AW1167" s="320">
        <v>4</v>
      </c>
      <c r="AX1167" s="320">
        <v>4</v>
      </c>
      <c r="AY1167" s="320">
        <v>4</v>
      </c>
      <c r="AZ1167" s="320">
        <v>4</v>
      </c>
      <c r="BA1167" s="320">
        <v>4</v>
      </c>
      <c r="BB1167" s="320">
        <v>4</v>
      </c>
      <c r="BC1167" s="320"/>
      <c r="BD1167" s="320" t="s">
        <v>356</v>
      </c>
      <c r="BE1167" s="320" t="s">
        <v>356</v>
      </c>
      <c r="BF1167" s="320">
        <v>4</v>
      </c>
      <c r="BG1167" s="320"/>
      <c r="BH1167" s="320">
        <v>5</v>
      </c>
      <c r="BI1167" s="320">
        <v>5</v>
      </c>
      <c r="BJ1167" s="320"/>
      <c r="BK1167" s="320">
        <v>4</v>
      </c>
      <c r="BL1167" s="320">
        <v>4</v>
      </c>
      <c r="BM1167" s="320"/>
      <c r="BN1167" s="320"/>
      <c r="BO1167" s="381">
        <v>43497.574537037035</v>
      </c>
    </row>
    <row r="1168" spans="1:67" ht="15" x14ac:dyDescent="0.25">
      <c r="A1168" s="244" t="str">
        <f>IFERROR(LOOKUP(H1168,BLIOTECAS!$D$2:$D$30,BLIOTECAS!$C$2:$C$30),"N/C")</f>
        <v>F. Ciencias Matemáticas</v>
      </c>
      <c r="B1168" s="243" t="str">
        <f>IFERROR(LOOKUP(H1168,BLIOTECAS!$D$2:$D$29,BLIOTECAS!$E$2:$E$29),"N/C")</f>
        <v>Ciencias Experimentales</v>
      </c>
      <c r="C1168" s="243">
        <f>LOOKUP(H1168,BLIOTECAS!$D$2:$D$30,BLIOTECAS!$F$2:$F$30)</f>
        <v>2</v>
      </c>
      <c r="D1168" s="320">
        <v>1188</v>
      </c>
      <c r="E1168" s="320"/>
      <c r="F1168" s="320"/>
      <c r="G1168" s="320">
        <v>1</v>
      </c>
      <c r="H1168" s="320">
        <v>8</v>
      </c>
      <c r="I1168" s="320"/>
      <c r="J1168" s="320">
        <v>5</v>
      </c>
      <c r="K1168" s="320">
        <v>3</v>
      </c>
      <c r="L1168" s="320"/>
      <c r="M1168" s="320">
        <v>8</v>
      </c>
      <c r="N1168" s="320">
        <v>29</v>
      </c>
      <c r="O1168" s="320">
        <v>5</v>
      </c>
      <c r="P1168" s="320"/>
      <c r="Q1168" s="320"/>
      <c r="R1168" s="320"/>
      <c r="S1168" s="320">
        <v>2</v>
      </c>
      <c r="T1168" s="320">
        <v>4</v>
      </c>
      <c r="U1168" s="320">
        <v>4</v>
      </c>
      <c r="V1168" s="320">
        <v>4</v>
      </c>
      <c r="W1168" s="320"/>
      <c r="X1168" s="320">
        <v>2</v>
      </c>
      <c r="Y1168" s="320">
        <v>3</v>
      </c>
      <c r="Z1168" s="320"/>
      <c r="AA1168" s="320"/>
      <c r="AB1168" s="320"/>
      <c r="AC1168" s="320"/>
      <c r="AD1168" s="320">
        <v>2</v>
      </c>
      <c r="AE1168" s="320">
        <v>1</v>
      </c>
      <c r="AF1168" s="320">
        <v>2</v>
      </c>
      <c r="AG1168" s="320">
        <v>1</v>
      </c>
      <c r="AH1168" s="320">
        <v>4</v>
      </c>
      <c r="AI1168" s="320">
        <v>2</v>
      </c>
      <c r="AJ1168" s="320">
        <v>5</v>
      </c>
      <c r="AK1168" s="320">
        <v>1</v>
      </c>
      <c r="AL1168" s="320">
        <v>3</v>
      </c>
      <c r="AM1168" s="320">
        <v>3</v>
      </c>
      <c r="AN1168" s="320">
        <v>4</v>
      </c>
      <c r="AO1168" s="320">
        <v>4</v>
      </c>
      <c r="AP1168" s="320">
        <v>4</v>
      </c>
      <c r="AQ1168" s="320">
        <v>4</v>
      </c>
      <c r="AR1168" s="320">
        <v>3</v>
      </c>
      <c r="AS1168" s="320">
        <v>3</v>
      </c>
      <c r="AT1168" s="320" t="s">
        <v>22</v>
      </c>
      <c r="AU1168" s="320">
        <v>3</v>
      </c>
      <c r="AV1168" s="320"/>
      <c r="AW1168" s="320">
        <v>4</v>
      </c>
      <c r="AX1168" s="320">
        <v>4</v>
      </c>
      <c r="AY1168" s="320">
        <v>4</v>
      </c>
      <c r="AZ1168" s="320">
        <v>4</v>
      </c>
      <c r="BA1168" s="320">
        <v>4</v>
      </c>
      <c r="BB1168" s="320">
        <v>4</v>
      </c>
      <c r="BC1168" s="320"/>
      <c r="BD1168" s="320" t="s">
        <v>356</v>
      </c>
      <c r="BE1168" s="320" t="s">
        <v>22</v>
      </c>
      <c r="BF1168" s="320"/>
      <c r="BG1168" s="320"/>
      <c r="BH1168" s="320">
        <v>4</v>
      </c>
      <c r="BI1168" s="320">
        <v>4</v>
      </c>
      <c r="BJ1168" s="320"/>
      <c r="BK1168" s="320">
        <v>3</v>
      </c>
      <c r="BL1168" s="320">
        <v>3</v>
      </c>
      <c r="BM1168" s="320"/>
      <c r="BN1168" s="320"/>
      <c r="BO1168" s="381">
        <v>43497.575057870374</v>
      </c>
    </row>
    <row r="1169" spans="1:67" ht="15" x14ac:dyDescent="0.25">
      <c r="A1169" s="244" t="str">
        <f>IFERROR(LOOKUP(H1169,BLIOTECAS!$D$2:$D$30,BLIOTECAS!$C$2:$C$30),"N/C")</f>
        <v>F. Filología</v>
      </c>
      <c r="B1169" s="243" t="str">
        <f>IFERROR(LOOKUP(H1169,BLIOTECAS!$D$2:$D$29,BLIOTECAS!$E$2:$E$29),"N/C")</f>
        <v>Humanidades</v>
      </c>
      <c r="C1169" s="243">
        <f>LOOKUP(H1169,BLIOTECAS!$D$2:$D$30,BLIOTECAS!$F$2:$F$30)</f>
        <v>1</v>
      </c>
      <c r="D1169" s="320">
        <v>1189</v>
      </c>
      <c r="E1169" s="320"/>
      <c r="F1169" s="320"/>
      <c r="G1169" s="320">
        <v>1</v>
      </c>
      <c r="H1169" s="320">
        <v>14</v>
      </c>
      <c r="I1169" s="320"/>
      <c r="J1169" s="320">
        <v>3</v>
      </c>
      <c r="K1169" s="320">
        <v>4</v>
      </c>
      <c r="L1169" s="320"/>
      <c r="M1169" s="320">
        <v>14</v>
      </c>
      <c r="N1169" s="320">
        <v>29</v>
      </c>
      <c r="O1169" s="320">
        <v>16</v>
      </c>
      <c r="P1169" s="320"/>
      <c r="Q1169" s="320"/>
      <c r="R1169" s="320"/>
      <c r="S1169" s="320">
        <v>4</v>
      </c>
      <c r="T1169" s="320">
        <v>4</v>
      </c>
      <c r="U1169" s="320">
        <v>5</v>
      </c>
      <c r="V1169" s="320">
        <v>4</v>
      </c>
      <c r="W1169" s="320">
        <v>1</v>
      </c>
      <c r="X1169" s="320"/>
      <c r="Y1169" s="320"/>
      <c r="Z1169" s="320"/>
      <c r="AA1169" s="320"/>
      <c r="AB1169" s="320"/>
      <c r="AC1169" s="320"/>
      <c r="AD1169" s="320">
        <v>3</v>
      </c>
      <c r="AE1169" s="320">
        <v>1</v>
      </c>
      <c r="AF1169" s="320">
        <v>2</v>
      </c>
      <c r="AG1169" s="320">
        <v>1</v>
      </c>
      <c r="AH1169" s="320">
        <v>5</v>
      </c>
      <c r="AI1169" s="320">
        <v>2</v>
      </c>
      <c r="AJ1169" s="320">
        <v>5</v>
      </c>
      <c r="AK1169" s="320">
        <v>2</v>
      </c>
      <c r="AL1169" s="320">
        <v>4</v>
      </c>
      <c r="AM1169" s="320">
        <v>5</v>
      </c>
      <c r="AN1169" s="320">
        <v>4</v>
      </c>
      <c r="AO1169" s="320">
        <v>4</v>
      </c>
      <c r="AP1169" s="320">
        <v>5</v>
      </c>
      <c r="AQ1169" s="320">
        <v>4</v>
      </c>
      <c r="AR1169" s="320">
        <v>4</v>
      </c>
      <c r="AS1169" s="320">
        <v>4</v>
      </c>
      <c r="AT1169" s="320" t="s">
        <v>22</v>
      </c>
      <c r="AU1169" s="320">
        <v>5</v>
      </c>
      <c r="AV1169" s="320"/>
      <c r="AW1169" s="320">
        <v>5</v>
      </c>
      <c r="AX1169" s="320">
        <v>5</v>
      </c>
      <c r="AY1169" s="320">
        <v>5</v>
      </c>
      <c r="AZ1169" s="320">
        <v>5</v>
      </c>
      <c r="BA1169" s="320">
        <v>5</v>
      </c>
      <c r="BB1169" s="320">
        <v>5</v>
      </c>
      <c r="BC1169" s="320"/>
      <c r="BD1169" s="320" t="s">
        <v>22</v>
      </c>
      <c r="BE1169" s="320" t="s">
        <v>22</v>
      </c>
      <c r="BF1169" s="320"/>
      <c r="BG1169" s="320"/>
      <c r="BH1169" s="320">
        <v>5</v>
      </c>
      <c r="BI1169" s="320">
        <v>5</v>
      </c>
      <c r="BJ1169" s="320"/>
      <c r="BK1169" s="320">
        <v>5</v>
      </c>
      <c r="BL1169" s="320"/>
      <c r="BM1169" s="320"/>
      <c r="BN1169" s="320"/>
      <c r="BO1169" s="381">
        <v>43497.576203703706</v>
      </c>
    </row>
    <row r="1170" spans="1:67" ht="15" x14ac:dyDescent="0.25">
      <c r="A1170" s="244" t="str">
        <f>IFERROR(LOOKUP(H1170,BLIOTECAS!$D$2:$D$30,BLIOTECAS!$C$2:$C$30),"N/C")</f>
        <v>F. Ciencias Físicas</v>
      </c>
      <c r="B1170" s="243" t="str">
        <f>IFERROR(LOOKUP(H1170,BLIOTECAS!$D$2:$D$29,BLIOTECAS!$E$2:$E$29),"N/C")</f>
        <v>Ciencias Experimentales</v>
      </c>
      <c r="C1170" s="243">
        <f>LOOKUP(H1170,BLIOTECAS!$D$2:$D$30,BLIOTECAS!$F$2:$F$30)</f>
        <v>2</v>
      </c>
      <c r="D1170" s="320">
        <v>1190</v>
      </c>
      <c r="E1170" s="320"/>
      <c r="F1170" s="320"/>
      <c r="G1170" s="320">
        <v>1</v>
      </c>
      <c r="H1170" s="320">
        <v>6</v>
      </c>
      <c r="I1170" s="320"/>
      <c r="J1170" s="320">
        <v>4</v>
      </c>
      <c r="K1170" s="320">
        <v>3</v>
      </c>
      <c r="L1170" s="320"/>
      <c r="M1170" s="320">
        <v>6</v>
      </c>
      <c r="N1170" s="320"/>
      <c r="O1170" s="320"/>
      <c r="P1170" s="320"/>
      <c r="Q1170" s="320"/>
      <c r="R1170" s="320"/>
      <c r="S1170" s="320">
        <v>4</v>
      </c>
      <c r="T1170" s="320">
        <v>5</v>
      </c>
      <c r="U1170" s="320">
        <v>5</v>
      </c>
      <c r="V1170" s="320">
        <v>4</v>
      </c>
      <c r="W1170" s="320"/>
      <c r="X1170" s="320">
        <v>2</v>
      </c>
      <c r="Y1170" s="320"/>
      <c r="Z1170" s="320"/>
      <c r="AA1170" s="320"/>
      <c r="AB1170" s="320"/>
      <c r="AC1170" s="320"/>
      <c r="AD1170" s="320">
        <v>5</v>
      </c>
      <c r="AE1170" s="320"/>
      <c r="AF1170" s="320"/>
      <c r="AG1170" s="320"/>
      <c r="AH1170" s="320">
        <v>5</v>
      </c>
      <c r="AI1170" s="320"/>
      <c r="AJ1170" s="320">
        <v>4</v>
      </c>
      <c r="AK1170" s="320"/>
      <c r="AL1170" s="320">
        <v>4</v>
      </c>
      <c r="AM1170" s="320">
        <v>4</v>
      </c>
      <c r="AN1170" s="320">
        <v>4</v>
      </c>
      <c r="AO1170" s="320">
        <v>3</v>
      </c>
      <c r="AP1170" s="320">
        <v>4</v>
      </c>
      <c r="AQ1170" s="320">
        <v>4</v>
      </c>
      <c r="AR1170" s="320">
        <v>3</v>
      </c>
      <c r="AS1170" s="320">
        <v>5</v>
      </c>
      <c r="AT1170" s="320" t="s">
        <v>22</v>
      </c>
      <c r="AU1170" s="320">
        <v>5</v>
      </c>
      <c r="AV1170" s="320"/>
      <c r="AW1170" s="320">
        <v>5</v>
      </c>
      <c r="AX1170" s="320"/>
      <c r="AY1170" s="320">
        <v>5</v>
      </c>
      <c r="AZ1170" s="320">
        <v>5</v>
      </c>
      <c r="BA1170" s="320">
        <v>5</v>
      </c>
      <c r="BB1170" s="320">
        <v>5</v>
      </c>
      <c r="BC1170" s="320"/>
      <c r="BD1170" s="320" t="s">
        <v>22</v>
      </c>
      <c r="BE1170" s="320" t="s">
        <v>22</v>
      </c>
      <c r="BF1170" s="320"/>
      <c r="BG1170" s="320"/>
      <c r="BH1170" s="320">
        <v>4</v>
      </c>
      <c r="BI1170" s="320">
        <v>3</v>
      </c>
      <c r="BJ1170" s="320"/>
      <c r="BK1170" s="320">
        <v>4</v>
      </c>
      <c r="BL1170" s="320"/>
      <c r="BM1170" s="320"/>
      <c r="BN1170" s="320"/>
      <c r="BO1170" s="381">
        <v>43497.577268518522</v>
      </c>
    </row>
    <row r="1171" spans="1:67" ht="15" x14ac:dyDescent="0.25">
      <c r="A1171" s="244" t="str">
        <f>IFERROR(LOOKUP(H1171,BLIOTECAS!$D$2:$D$30,BLIOTECAS!$C$2:$C$30),"N/C")</f>
        <v>F. Ciencias Económicas y Empresariales</v>
      </c>
      <c r="B1171" s="243" t="str">
        <f>IFERROR(LOOKUP(H1171,BLIOTECAS!$D$2:$D$29,BLIOTECAS!$E$2:$E$29),"N/C")</f>
        <v>Ciencias Sociales</v>
      </c>
      <c r="C1171" s="243">
        <f>LOOKUP(H1171,BLIOTECAS!$D$2:$D$30,BLIOTECAS!$F$2:$F$30)</f>
        <v>3</v>
      </c>
      <c r="D1171" s="320">
        <v>1191</v>
      </c>
      <c r="E1171" s="320"/>
      <c r="F1171" s="320"/>
      <c r="G1171" s="320">
        <v>1</v>
      </c>
      <c r="H1171" s="320">
        <v>5</v>
      </c>
      <c r="I1171" s="320"/>
      <c r="J1171" s="320">
        <v>3</v>
      </c>
      <c r="K1171" s="320">
        <v>2</v>
      </c>
      <c r="L1171" s="320"/>
      <c r="M1171" s="320">
        <v>5</v>
      </c>
      <c r="N1171" s="320">
        <v>20</v>
      </c>
      <c r="O1171" s="320"/>
      <c r="P1171" s="320"/>
      <c r="Q1171" s="320"/>
      <c r="R1171" s="320"/>
      <c r="S1171" s="320">
        <v>4</v>
      </c>
      <c r="T1171" s="320">
        <v>4</v>
      </c>
      <c r="U1171" s="320">
        <v>4</v>
      </c>
      <c r="V1171" s="320">
        <v>3</v>
      </c>
      <c r="W1171" s="320">
        <v>1</v>
      </c>
      <c r="X1171" s="320"/>
      <c r="Y1171" s="320"/>
      <c r="Z1171" s="320"/>
      <c r="AA1171" s="320"/>
      <c r="AB1171" s="320"/>
      <c r="AC1171" s="320"/>
      <c r="AD1171" s="320">
        <v>4</v>
      </c>
      <c r="AE1171" s="320">
        <v>2</v>
      </c>
      <c r="AF1171" s="320">
        <v>2</v>
      </c>
      <c r="AG1171" s="320">
        <v>4</v>
      </c>
      <c r="AH1171" s="320">
        <v>5</v>
      </c>
      <c r="AI1171" s="320">
        <v>2</v>
      </c>
      <c r="AJ1171" s="320">
        <v>5</v>
      </c>
      <c r="AK1171" s="320">
        <v>1</v>
      </c>
      <c r="AL1171" s="320">
        <v>3</v>
      </c>
      <c r="AM1171" s="320">
        <v>3</v>
      </c>
      <c r="AN1171" s="320">
        <v>3</v>
      </c>
      <c r="AO1171" s="320">
        <v>2</v>
      </c>
      <c r="AP1171" s="320">
        <v>2</v>
      </c>
      <c r="AQ1171" s="320">
        <v>3</v>
      </c>
      <c r="AR1171" s="320">
        <v>3</v>
      </c>
      <c r="AS1171" s="320">
        <v>3</v>
      </c>
      <c r="AT1171" s="320" t="s">
        <v>22</v>
      </c>
      <c r="AU1171" s="320">
        <v>3</v>
      </c>
      <c r="AV1171" s="320"/>
      <c r="AW1171" s="320">
        <v>4</v>
      </c>
      <c r="AX1171" s="320">
        <v>4</v>
      </c>
      <c r="AY1171" s="320">
        <v>4</v>
      </c>
      <c r="AZ1171" s="320">
        <v>4</v>
      </c>
      <c r="BA1171" s="320">
        <v>4</v>
      </c>
      <c r="BB1171" s="320">
        <v>4</v>
      </c>
      <c r="BC1171" s="320"/>
      <c r="BD1171" s="320" t="s">
        <v>356</v>
      </c>
      <c r="BE1171" s="320" t="s">
        <v>22</v>
      </c>
      <c r="BF1171" s="320"/>
      <c r="BG1171" s="320"/>
      <c r="BH1171" s="320">
        <v>3</v>
      </c>
      <c r="BI1171" s="320">
        <v>2</v>
      </c>
      <c r="BJ1171" s="320"/>
      <c r="BK1171" s="320">
        <v>3</v>
      </c>
      <c r="BL1171" s="320">
        <v>4</v>
      </c>
      <c r="BM1171" s="320"/>
      <c r="BN1171" s="320"/>
      <c r="BO1171" s="381">
        <v>43497.577430555553</v>
      </c>
    </row>
    <row r="1172" spans="1:67" ht="15" x14ac:dyDescent="0.25">
      <c r="A1172" s="244" t="str">
        <f>IFERROR(LOOKUP(H1172,BLIOTECAS!$D$2:$D$30,BLIOTECAS!$C$2:$C$30),"N/C")</f>
        <v>F. Filología</v>
      </c>
      <c r="B1172" s="243" t="str">
        <f>IFERROR(LOOKUP(H1172,BLIOTECAS!$D$2:$D$29,BLIOTECAS!$E$2:$E$29),"N/C")</f>
        <v>Humanidades</v>
      </c>
      <c r="C1172" s="243">
        <f>LOOKUP(H1172,BLIOTECAS!$D$2:$D$30,BLIOTECAS!$F$2:$F$30)</f>
        <v>1</v>
      </c>
      <c r="D1172" s="320">
        <v>1192</v>
      </c>
      <c r="E1172" s="320"/>
      <c r="F1172" s="320"/>
      <c r="G1172" s="320">
        <v>3</v>
      </c>
      <c r="H1172" s="320">
        <v>14</v>
      </c>
      <c r="I1172" s="320"/>
      <c r="J1172" s="320">
        <v>3</v>
      </c>
      <c r="K1172" s="320">
        <v>4</v>
      </c>
      <c r="L1172" s="320"/>
      <c r="M1172" s="320">
        <v>14</v>
      </c>
      <c r="N1172" s="320">
        <v>29</v>
      </c>
      <c r="O1172" s="320"/>
      <c r="P1172" s="320"/>
      <c r="Q1172" s="320"/>
      <c r="R1172" s="320"/>
      <c r="S1172" s="320">
        <v>3</v>
      </c>
      <c r="T1172" s="320">
        <v>3</v>
      </c>
      <c r="U1172" s="320">
        <v>3</v>
      </c>
      <c r="V1172" s="320">
        <v>3</v>
      </c>
      <c r="W1172" s="320"/>
      <c r="X1172" s="320"/>
      <c r="Y1172" s="320">
        <v>3</v>
      </c>
      <c r="Z1172" s="320"/>
      <c r="AA1172" s="320"/>
      <c r="AB1172" s="320"/>
      <c r="AC1172" s="320"/>
      <c r="AD1172" s="320">
        <v>2</v>
      </c>
      <c r="AE1172" s="320">
        <v>1</v>
      </c>
      <c r="AF1172" s="320">
        <v>2</v>
      </c>
      <c r="AG1172" s="320">
        <v>2</v>
      </c>
      <c r="AH1172" s="320">
        <v>3</v>
      </c>
      <c r="AI1172" s="320">
        <v>3</v>
      </c>
      <c r="AJ1172" s="320">
        <v>1</v>
      </c>
      <c r="AK1172" s="320">
        <v>2</v>
      </c>
      <c r="AL1172" s="320">
        <v>3</v>
      </c>
      <c r="AM1172" s="320">
        <v>2</v>
      </c>
      <c r="AN1172" s="320">
        <v>2</v>
      </c>
      <c r="AO1172" s="320">
        <v>2</v>
      </c>
      <c r="AP1172" s="320">
        <v>2</v>
      </c>
      <c r="AQ1172" s="320">
        <v>2</v>
      </c>
      <c r="AR1172" s="320">
        <v>2</v>
      </c>
      <c r="AS1172" s="320">
        <v>2</v>
      </c>
      <c r="AT1172" s="320" t="s">
        <v>356</v>
      </c>
      <c r="AU1172" s="320">
        <v>2</v>
      </c>
      <c r="AV1172" s="320"/>
      <c r="AW1172" s="320">
        <v>3</v>
      </c>
      <c r="AX1172" s="320">
        <v>4</v>
      </c>
      <c r="AY1172" s="320">
        <v>5</v>
      </c>
      <c r="AZ1172" s="320">
        <v>4</v>
      </c>
      <c r="BA1172" s="320">
        <v>5</v>
      </c>
      <c r="BB1172" s="320">
        <v>5</v>
      </c>
      <c r="BC1172" s="320"/>
      <c r="BD1172" s="320" t="s">
        <v>356</v>
      </c>
      <c r="BE1172" s="320" t="s">
        <v>356</v>
      </c>
      <c r="BF1172" s="320">
        <v>1</v>
      </c>
      <c r="BG1172" s="320"/>
      <c r="BH1172" s="320">
        <v>3</v>
      </c>
      <c r="BI1172" s="320">
        <v>3</v>
      </c>
      <c r="BJ1172" s="320"/>
      <c r="BK1172" s="320">
        <v>3</v>
      </c>
      <c r="BL1172" s="320">
        <v>3</v>
      </c>
      <c r="BM1172" s="320"/>
      <c r="BN1172" s="320"/>
      <c r="BO1172" s="381">
        <v>43497.577662037038</v>
      </c>
    </row>
    <row r="1173" spans="1:67" ht="15" x14ac:dyDescent="0.25">
      <c r="A1173" s="244" t="str">
        <f>IFERROR(LOOKUP(H1173,BLIOTECAS!$D$2:$D$30,BLIOTECAS!$C$2:$C$30),"N/C")</f>
        <v>F. Óptica y Optometría</v>
      </c>
      <c r="B1173" s="243" t="str">
        <f>IFERROR(LOOKUP(H1173,BLIOTECAS!$D$2:$D$29,BLIOTECAS!$E$2:$E$29),"N/C")</f>
        <v>Ciencias de la Salud</v>
      </c>
      <c r="C1173" s="243">
        <f>LOOKUP(H1173,BLIOTECAS!$D$2:$D$30,BLIOTECAS!$F$2:$F$30)</f>
        <v>4</v>
      </c>
      <c r="D1173" s="320">
        <v>1193</v>
      </c>
      <c r="E1173" s="320"/>
      <c r="F1173" s="320"/>
      <c r="G1173" s="320">
        <v>1</v>
      </c>
      <c r="H1173" s="320">
        <v>25</v>
      </c>
      <c r="I1173" s="320"/>
      <c r="J1173" s="320">
        <v>4</v>
      </c>
      <c r="K1173" s="320">
        <v>3</v>
      </c>
      <c r="L1173" s="320"/>
      <c r="M1173" s="320">
        <v>29</v>
      </c>
      <c r="N1173" s="320">
        <v>25</v>
      </c>
      <c r="O1173" s="320">
        <v>25</v>
      </c>
      <c r="P1173" s="320"/>
      <c r="Q1173" s="320"/>
      <c r="R1173" s="320"/>
      <c r="S1173" s="320">
        <v>4</v>
      </c>
      <c r="T1173" s="320">
        <v>4</v>
      </c>
      <c r="U1173" s="320">
        <v>5</v>
      </c>
      <c r="V1173" s="320">
        <v>5</v>
      </c>
      <c r="W1173" s="320"/>
      <c r="X1173" s="320">
        <v>2</v>
      </c>
      <c r="Y1173" s="320"/>
      <c r="Z1173" s="320">
        <v>4</v>
      </c>
      <c r="AA1173" s="320"/>
      <c r="AB1173" s="320"/>
      <c r="AC1173" s="320"/>
      <c r="AD1173" s="320">
        <v>4</v>
      </c>
      <c r="AE1173" s="320">
        <v>2</v>
      </c>
      <c r="AF1173" s="320">
        <v>5</v>
      </c>
      <c r="AG1173" s="320">
        <v>5</v>
      </c>
      <c r="AH1173" s="320">
        <v>5</v>
      </c>
      <c r="AI1173" s="320">
        <v>5</v>
      </c>
      <c r="AJ1173" s="320">
        <v>5</v>
      </c>
      <c r="AK1173" s="320">
        <v>5</v>
      </c>
      <c r="AL1173" s="320">
        <v>5</v>
      </c>
      <c r="AM1173" s="320">
        <v>5</v>
      </c>
      <c r="AN1173" s="320">
        <v>5</v>
      </c>
      <c r="AO1173" s="320">
        <v>5</v>
      </c>
      <c r="AP1173" s="320">
        <v>5</v>
      </c>
      <c r="AQ1173" s="320">
        <v>5</v>
      </c>
      <c r="AR1173" s="320">
        <v>4</v>
      </c>
      <c r="AS1173" s="320">
        <v>4</v>
      </c>
      <c r="AT1173" s="320" t="s">
        <v>22</v>
      </c>
      <c r="AU1173" s="320">
        <v>4</v>
      </c>
      <c r="AV1173" s="320"/>
      <c r="AW1173" s="320">
        <v>5</v>
      </c>
      <c r="AX1173" s="320">
        <v>5</v>
      </c>
      <c r="AY1173" s="320">
        <v>5</v>
      </c>
      <c r="AZ1173" s="320">
        <v>5</v>
      </c>
      <c r="BA1173" s="320">
        <v>5</v>
      </c>
      <c r="BB1173" s="320">
        <v>5</v>
      </c>
      <c r="BC1173" s="320"/>
      <c r="BD1173" s="320" t="s">
        <v>22</v>
      </c>
      <c r="BE1173" s="320" t="s">
        <v>22</v>
      </c>
      <c r="BF1173" s="320"/>
      <c r="BG1173" s="320"/>
      <c r="BH1173" s="320">
        <v>5</v>
      </c>
      <c r="BI1173" s="320">
        <v>5</v>
      </c>
      <c r="BJ1173" s="320"/>
      <c r="BK1173" s="320">
        <v>4</v>
      </c>
      <c r="BL1173" s="320">
        <v>3</v>
      </c>
      <c r="BM1173" s="320"/>
      <c r="BN1173" s="320"/>
      <c r="BO1173" s="381">
        <v>43497.579861111109</v>
      </c>
    </row>
    <row r="1174" spans="1:67" ht="15" x14ac:dyDescent="0.25">
      <c r="A1174" s="244" t="str">
        <f>IFERROR(LOOKUP(H1174,BLIOTECAS!$D$2:$D$30,BLIOTECAS!$C$2:$C$30),"N/C")</f>
        <v>F. Filología</v>
      </c>
      <c r="B1174" s="243" t="str">
        <f>IFERROR(LOOKUP(H1174,BLIOTECAS!$D$2:$D$29,BLIOTECAS!$E$2:$E$29),"N/C")</f>
        <v>Humanidades</v>
      </c>
      <c r="C1174" s="243">
        <f>LOOKUP(H1174,BLIOTECAS!$D$2:$D$30,BLIOTECAS!$F$2:$F$30)</f>
        <v>1</v>
      </c>
      <c r="D1174" s="320">
        <v>1194</v>
      </c>
      <c r="E1174" s="320"/>
      <c r="F1174" s="320"/>
      <c r="G1174" s="320">
        <v>1</v>
      </c>
      <c r="H1174" s="320">
        <v>14</v>
      </c>
      <c r="I1174" s="320"/>
      <c r="J1174" s="320">
        <v>3</v>
      </c>
      <c r="K1174" s="320">
        <v>5</v>
      </c>
      <c r="L1174" s="320"/>
      <c r="M1174" s="320">
        <v>29</v>
      </c>
      <c r="N1174" s="320">
        <v>15</v>
      </c>
      <c r="O1174" s="320">
        <v>14</v>
      </c>
      <c r="P1174" s="320"/>
      <c r="Q1174" s="320"/>
      <c r="R1174" s="320"/>
      <c r="S1174" s="320">
        <v>3</v>
      </c>
      <c r="T1174" s="320">
        <v>5</v>
      </c>
      <c r="U1174" s="320">
        <v>4</v>
      </c>
      <c r="V1174" s="320">
        <v>4</v>
      </c>
      <c r="W1174" s="320"/>
      <c r="X1174" s="320">
        <v>2</v>
      </c>
      <c r="Y1174" s="320"/>
      <c r="Z1174" s="320"/>
      <c r="AA1174" s="320"/>
      <c r="AB1174" s="320"/>
      <c r="AC1174" s="320"/>
      <c r="AD1174" s="320">
        <v>3</v>
      </c>
      <c r="AE1174" s="320">
        <v>2</v>
      </c>
      <c r="AF1174" s="320">
        <v>4</v>
      </c>
      <c r="AG1174" s="320">
        <v>4</v>
      </c>
      <c r="AH1174" s="320">
        <v>5</v>
      </c>
      <c r="AI1174" s="320">
        <v>3</v>
      </c>
      <c r="AJ1174" s="320">
        <v>5</v>
      </c>
      <c r="AK1174" s="320">
        <v>2</v>
      </c>
      <c r="AL1174" s="320">
        <v>3</v>
      </c>
      <c r="AM1174" s="320">
        <v>3</v>
      </c>
      <c r="AN1174" s="320">
        <v>3</v>
      </c>
      <c r="AO1174" s="320">
        <v>4</v>
      </c>
      <c r="AP1174" s="320">
        <v>4</v>
      </c>
      <c r="AQ1174" s="320">
        <v>5</v>
      </c>
      <c r="AR1174" s="320">
        <v>4</v>
      </c>
      <c r="AS1174" s="320">
        <v>3</v>
      </c>
      <c r="AT1174" s="320" t="s">
        <v>22</v>
      </c>
      <c r="AU1174" s="320">
        <v>4</v>
      </c>
      <c r="AV1174" s="320"/>
      <c r="AW1174" s="320">
        <v>4</v>
      </c>
      <c r="AX1174" s="320">
        <v>4</v>
      </c>
      <c r="AY1174" s="320">
        <v>3</v>
      </c>
      <c r="AZ1174" s="320">
        <v>4</v>
      </c>
      <c r="BA1174" s="320">
        <v>5</v>
      </c>
      <c r="BB1174" s="320">
        <v>5</v>
      </c>
      <c r="BC1174" s="320"/>
      <c r="BD1174" s="320" t="s">
        <v>356</v>
      </c>
      <c r="BE1174" s="320" t="s">
        <v>22</v>
      </c>
      <c r="BF1174" s="320"/>
      <c r="BG1174" s="320"/>
      <c r="BH1174" s="320">
        <v>4</v>
      </c>
      <c r="BI1174" s="320">
        <v>4</v>
      </c>
      <c r="BJ1174" s="320"/>
      <c r="BK1174" s="320">
        <v>4</v>
      </c>
      <c r="BL1174" s="320">
        <v>4</v>
      </c>
      <c r="BM1174" s="320"/>
      <c r="BN1174" s="320" t="s">
        <v>965</v>
      </c>
      <c r="BO1174" s="381">
        <v>43497.580196759256</v>
      </c>
    </row>
    <row r="1175" spans="1:67" ht="15" x14ac:dyDescent="0.25">
      <c r="A1175" s="244" t="str">
        <f>IFERROR(LOOKUP(H1175,BLIOTECAS!$D$2:$D$30,BLIOTECAS!$C$2:$C$30),"N/C")</f>
        <v>F. Veterinaria</v>
      </c>
      <c r="B1175" s="243" t="str">
        <f>IFERROR(LOOKUP(H1175,BLIOTECAS!$D$2:$D$29,BLIOTECAS!$E$2:$E$29),"N/C")</f>
        <v>Ciencias de la Salud</v>
      </c>
      <c r="C1175" s="243">
        <f>LOOKUP(H1175,BLIOTECAS!$D$2:$D$30,BLIOTECAS!$F$2:$F$30)</f>
        <v>4</v>
      </c>
      <c r="D1175" s="320">
        <v>1195</v>
      </c>
      <c r="E1175" s="320"/>
      <c r="F1175" s="320"/>
      <c r="G1175" s="320">
        <v>1</v>
      </c>
      <c r="H1175" s="320">
        <v>21</v>
      </c>
      <c r="I1175" s="320"/>
      <c r="J1175" s="320">
        <v>4</v>
      </c>
      <c r="K1175" s="320">
        <v>1</v>
      </c>
      <c r="L1175" s="320"/>
      <c r="M1175" s="320">
        <v>21</v>
      </c>
      <c r="N1175" s="320">
        <v>29</v>
      </c>
      <c r="O1175" s="320"/>
      <c r="P1175" s="320"/>
      <c r="Q1175" s="320"/>
      <c r="R1175" s="320"/>
      <c r="S1175" s="320">
        <v>4</v>
      </c>
      <c r="T1175" s="320">
        <v>4</v>
      </c>
      <c r="U1175" s="320">
        <v>3</v>
      </c>
      <c r="V1175" s="320">
        <v>3</v>
      </c>
      <c r="W1175" s="320"/>
      <c r="X1175" s="320"/>
      <c r="Y1175" s="320">
        <v>3</v>
      </c>
      <c r="Z1175" s="320"/>
      <c r="AA1175" s="320"/>
      <c r="AB1175" s="320"/>
      <c r="AC1175" s="320"/>
      <c r="AD1175" s="320">
        <v>1</v>
      </c>
      <c r="AE1175" s="320">
        <v>1</v>
      </c>
      <c r="AF1175" s="320">
        <v>3</v>
      </c>
      <c r="AG1175" s="320">
        <v>1</v>
      </c>
      <c r="AH1175" s="320">
        <v>5</v>
      </c>
      <c r="AI1175" s="320">
        <v>2</v>
      </c>
      <c r="AJ1175" s="320">
        <v>5</v>
      </c>
      <c r="AK1175" s="320">
        <v>1</v>
      </c>
      <c r="AL1175" s="320">
        <v>2</v>
      </c>
      <c r="AM1175" s="320">
        <v>4</v>
      </c>
      <c r="AN1175" s="320">
        <v>5</v>
      </c>
      <c r="AO1175" s="320">
        <v>4</v>
      </c>
      <c r="AP1175" s="320">
        <v>4</v>
      </c>
      <c r="AQ1175" s="320">
        <v>4</v>
      </c>
      <c r="AR1175" s="320">
        <v>3</v>
      </c>
      <c r="AS1175" s="320">
        <v>4</v>
      </c>
      <c r="AT1175" s="320" t="s">
        <v>22</v>
      </c>
      <c r="AU1175" s="320">
        <v>3</v>
      </c>
      <c r="AV1175" s="320"/>
      <c r="AW1175" s="320">
        <v>4</v>
      </c>
      <c r="AX1175" s="320">
        <v>4</v>
      </c>
      <c r="AY1175" s="320">
        <v>4</v>
      </c>
      <c r="AZ1175" s="320">
        <v>3</v>
      </c>
      <c r="BA1175" s="320">
        <v>4</v>
      </c>
      <c r="BB1175" s="320">
        <v>4</v>
      </c>
      <c r="BC1175" s="320"/>
      <c r="BD1175" s="320" t="s">
        <v>22</v>
      </c>
      <c r="BE1175" s="320" t="s">
        <v>22</v>
      </c>
      <c r="BF1175" s="320"/>
      <c r="BG1175" s="320"/>
      <c r="BH1175" s="320">
        <v>4</v>
      </c>
      <c r="BI1175" s="320">
        <v>4</v>
      </c>
      <c r="BJ1175" s="320"/>
      <c r="BK1175" s="320">
        <v>4</v>
      </c>
      <c r="BL1175" s="320">
        <v>3</v>
      </c>
      <c r="BM1175" s="320"/>
      <c r="BN1175" s="320" t="s">
        <v>966</v>
      </c>
      <c r="BO1175" s="381">
        <v>43497.580729166664</v>
      </c>
    </row>
    <row r="1176" spans="1:67" ht="15" x14ac:dyDescent="0.25">
      <c r="A1176" s="244" t="str">
        <f>IFERROR(LOOKUP(H1176,BLIOTECAS!$D$2:$D$30,BLIOTECAS!$C$2:$C$30),"N/C")</f>
        <v>F. Psicología</v>
      </c>
      <c r="B1176" s="243" t="str">
        <f>IFERROR(LOOKUP(H1176,BLIOTECAS!$D$2:$D$29,BLIOTECAS!$E$2:$E$29),"N/C")</f>
        <v>Ciencias de la Salud</v>
      </c>
      <c r="C1176" s="243">
        <f>LOOKUP(H1176,BLIOTECAS!$D$2:$D$30,BLIOTECAS!$F$2:$F$30)</f>
        <v>4</v>
      </c>
      <c r="D1176" s="320">
        <v>1196</v>
      </c>
      <c r="E1176" s="320"/>
      <c r="F1176" s="320"/>
      <c r="G1176" s="320">
        <v>1</v>
      </c>
      <c r="H1176" s="320">
        <v>20</v>
      </c>
      <c r="I1176" s="320"/>
      <c r="J1176" s="320">
        <v>4</v>
      </c>
      <c r="K1176" s="320">
        <v>4</v>
      </c>
      <c r="L1176" s="320"/>
      <c r="M1176" s="320">
        <v>20</v>
      </c>
      <c r="N1176" s="320"/>
      <c r="O1176" s="320"/>
      <c r="P1176" s="320"/>
      <c r="Q1176" s="320"/>
      <c r="R1176" s="320"/>
      <c r="S1176" s="320">
        <v>3</v>
      </c>
      <c r="T1176" s="320">
        <v>4</v>
      </c>
      <c r="U1176" s="320">
        <v>4</v>
      </c>
      <c r="V1176" s="320">
        <v>3</v>
      </c>
      <c r="W1176" s="320"/>
      <c r="X1176" s="320"/>
      <c r="Y1176" s="320"/>
      <c r="Z1176" s="320">
        <v>4</v>
      </c>
      <c r="AA1176" s="320" t="s">
        <v>318</v>
      </c>
      <c r="AB1176" s="320"/>
      <c r="AC1176" s="320"/>
      <c r="AD1176" s="320">
        <v>4</v>
      </c>
      <c r="AE1176" s="320">
        <v>2</v>
      </c>
      <c r="AF1176" s="320">
        <v>2</v>
      </c>
      <c r="AG1176" s="320">
        <v>2</v>
      </c>
      <c r="AH1176" s="320">
        <v>4</v>
      </c>
      <c r="AI1176" s="320">
        <v>4</v>
      </c>
      <c r="AJ1176" s="320">
        <v>2</v>
      </c>
      <c r="AK1176" s="320">
        <v>1</v>
      </c>
      <c r="AL1176" s="320">
        <v>3</v>
      </c>
      <c r="AM1176" s="320">
        <v>3</v>
      </c>
      <c r="AN1176" s="320">
        <v>3</v>
      </c>
      <c r="AO1176" s="320">
        <v>2</v>
      </c>
      <c r="AP1176" s="320">
        <v>3</v>
      </c>
      <c r="AQ1176" s="320">
        <v>2</v>
      </c>
      <c r="AR1176" s="320">
        <v>3</v>
      </c>
      <c r="AS1176" s="320">
        <v>2</v>
      </c>
      <c r="AT1176" s="320" t="s">
        <v>22</v>
      </c>
      <c r="AU1176" s="320">
        <v>2</v>
      </c>
      <c r="AV1176" s="320"/>
      <c r="AW1176" s="320">
        <v>3</v>
      </c>
      <c r="AX1176" s="320">
        <v>3</v>
      </c>
      <c r="AY1176" s="320">
        <v>4</v>
      </c>
      <c r="AZ1176" s="320">
        <v>5</v>
      </c>
      <c r="BA1176" s="320">
        <v>3</v>
      </c>
      <c r="BB1176" s="320">
        <v>5</v>
      </c>
      <c r="BC1176" s="320"/>
      <c r="BD1176" s="320" t="s">
        <v>356</v>
      </c>
      <c r="BE1176" s="320" t="s">
        <v>22</v>
      </c>
      <c r="BF1176" s="320"/>
      <c r="BG1176" s="320"/>
      <c r="BH1176" s="320">
        <v>3</v>
      </c>
      <c r="BI1176" s="320">
        <v>3</v>
      </c>
      <c r="BJ1176" s="320"/>
      <c r="BK1176" s="320">
        <v>3</v>
      </c>
      <c r="BL1176" s="320">
        <v>3</v>
      </c>
      <c r="BM1176" s="320"/>
      <c r="BN1176" s="320"/>
      <c r="BO1176" s="381">
        <v>43497.581053240741</v>
      </c>
    </row>
    <row r="1177" spans="1:67" ht="15" x14ac:dyDescent="0.25">
      <c r="A1177" s="244" t="str">
        <f>IFERROR(LOOKUP(H1177,BLIOTECAS!$D$2:$D$30,BLIOTECAS!$C$2:$C$30),"N/C")</f>
        <v>F. Comercio y Turismo</v>
      </c>
      <c r="B1177" s="243" t="str">
        <f>IFERROR(LOOKUP(H1177,BLIOTECAS!$D$2:$D$29,BLIOTECAS!$E$2:$E$29),"N/C")</f>
        <v>Ciencias Sociales</v>
      </c>
      <c r="C1177" s="243">
        <f>LOOKUP(H1177,BLIOTECAS!$D$2:$D$30,BLIOTECAS!$F$2:$F$30)</f>
        <v>3</v>
      </c>
      <c r="D1177" s="320">
        <v>1197</v>
      </c>
      <c r="E1177" s="320"/>
      <c r="F1177" s="320"/>
      <c r="G1177" s="320">
        <v>1</v>
      </c>
      <c r="H1177" s="320">
        <v>24</v>
      </c>
      <c r="I1177" s="320"/>
      <c r="J1177" s="320">
        <v>2</v>
      </c>
      <c r="K1177" s="320">
        <v>2</v>
      </c>
      <c r="L1177" s="320"/>
      <c r="M1177" s="320">
        <v>29</v>
      </c>
      <c r="N1177" s="320">
        <v>24</v>
      </c>
      <c r="O1177" s="320"/>
      <c r="P1177" s="320"/>
      <c r="Q1177" s="320"/>
      <c r="R1177" s="320"/>
      <c r="S1177" s="320">
        <v>5</v>
      </c>
      <c r="T1177" s="320">
        <v>5</v>
      </c>
      <c r="U1177" s="320">
        <v>2</v>
      </c>
      <c r="V1177" s="320">
        <v>1</v>
      </c>
      <c r="W1177" s="320"/>
      <c r="X1177" s="320">
        <v>2</v>
      </c>
      <c r="Y1177" s="320"/>
      <c r="Z1177" s="320"/>
      <c r="AA1177" s="320"/>
      <c r="AB1177" s="320"/>
      <c r="AC1177" s="320"/>
      <c r="AD1177" s="320">
        <v>1</v>
      </c>
      <c r="AE1177" s="320">
        <v>1</v>
      </c>
      <c r="AF1177" s="320">
        <v>1</v>
      </c>
      <c r="AG1177" s="320">
        <v>5</v>
      </c>
      <c r="AH1177" s="320">
        <v>5</v>
      </c>
      <c r="AI1177" s="320">
        <v>4</v>
      </c>
      <c r="AJ1177" s="320">
        <v>5</v>
      </c>
      <c r="AK1177" s="320">
        <v>1</v>
      </c>
      <c r="AL1177" s="320">
        <v>2</v>
      </c>
      <c r="AM1177" s="320">
        <v>2</v>
      </c>
      <c r="AN1177" s="320">
        <v>1</v>
      </c>
      <c r="AO1177" s="320">
        <v>1</v>
      </c>
      <c r="AP1177" s="320">
        <v>1</v>
      </c>
      <c r="AQ1177" s="320">
        <v>1</v>
      </c>
      <c r="AR1177" s="320">
        <v>3</v>
      </c>
      <c r="AS1177" s="320">
        <v>2</v>
      </c>
      <c r="AT1177" s="320" t="s">
        <v>22</v>
      </c>
      <c r="AU1177" s="320">
        <v>1</v>
      </c>
      <c r="AV1177" s="320"/>
      <c r="AW1177" s="320">
        <v>4</v>
      </c>
      <c r="AX1177" s="320">
        <v>4</v>
      </c>
      <c r="AY1177" s="320">
        <v>4</v>
      </c>
      <c r="AZ1177" s="320">
        <v>4</v>
      </c>
      <c r="BA1177" s="320">
        <v>3</v>
      </c>
      <c r="BB1177" s="320">
        <v>2</v>
      </c>
      <c r="BC1177" s="320"/>
      <c r="BD1177" s="320" t="s">
        <v>22</v>
      </c>
      <c r="BE1177" s="320" t="s">
        <v>22</v>
      </c>
      <c r="BF1177" s="320"/>
      <c r="BG1177" s="320"/>
      <c r="BH1177" s="320">
        <v>3</v>
      </c>
      <c r="BI1177" s="320">
        <v>5</v>
      </c>
      <c r="BJ1177" s="320"/>
      <c r="BK1177" s="320">
        <v>2</v>
      </c>
      <c r="BL1177" s="320">
        <v>3</v>
      </c>
      <c r="BM1177" s="320"/>
      <c r="BN1177" s="320" t="s">
        <v>967</v>
      </c>
      <c r="BO1177" s="381">
        <v>43497.581666666665</v>
      </c>
    </row>
    <row r="1178" spans="1:67" ht="15" x14ac:dyDescent="0.25">
      <c r="A1178" s="244" t="str">
        <f>IFERROR(LOOKUP(H1178,BLIOTECAS!$D$2:$D$30,BLIOTECAS!$C$2:$C$30),"N/C")</f>
        <v>F. Psicología</v>
      </c>
      <c r="B1178" s="243" t="str">
        <f>IFERROR(LOOKUP(H1178,BLIOTECAS!$D$2:$D$29,BLIOTECAS!$E$2:$E$29),"N/C")</f>
        <v>Ciencias de la Salud</v>
      </c>
      <c r="C1178" s="243">
        <f>LOOKUP(H1178,BLIOTECAS!$D$2:$D$30,BLIOTECAS!$F$2:$F$30)</f>
        <v>4</v>
      </c>
      <c r="D1178" s="320">
        <v>1198</v>
      </c>
      <c r="E1178" s="320"/>
      <c r="F1178" s="320"/>
      <c r="G1178" s="320">
        <v>2</v>
      </c>
      <c r="H1178" s="320">
        <v>20</v>
      </c>
      <c r="I1178" s="320"/>
      <c r="J1178" s="320">
        <v>4</v>
      </c>
      <c r="K1178" s="320">
        <v>5</v>
      </c>
      <c r="L1178" s="320"/>
      <c r="M1178" s="320">
        <v>20</v>
      </c>
      <c r="N1178" s="320">
        <v>26</v>
      </c>
      <c r="O1178" s="320"/>
      <c r="P1178" s="320" t="s">
        <v>968</v>
      </c>
      <c r="Q1178" s="320"/>
      <c r="R1178" s="320"/>
      <c r="S1178" s="320">
        <v>5</v>
      </c>
      <c r="T1178" s="320">
        <v>3</v>
      </c>
      <c r="U1178" s="320">
        <v>5</v>
      </c>
      <c r="V1178" s="320">
        <v>5</v>
      </c>
      <c r="W1178" s="320"/>
      <c r="X1178" s="320">
        <v>2</v>
      </c>
      <c r="Y1178" s="320"/>
      <c r="Z1178" s="320"/>
      <c r="AA1178" s="320">
        <v>23</v>
      </c>
      <c r="AB1178" s="320"/>
      <c r="AC1178" s="320"/>
      <c r="AD1178" s="320">
        <v>5</v>
      </c>
      <c r="AE1178" s="320">
        <v>3</v>
      </c>
      <c r="AF1178" s="320">
        <v>4</v>
      </c>
      <c r="AG1178" s="320">
        <v>5</v>
      </c>
      <c r="AH1178" s="320">
        <v>4</v>
      </c>
      <c r="AI1178" s="320">
        <v>5</v>
      </c>
      <c r="AJ1178" s="320">
        <v>5</v>
      </c>
      <c r="AK1178" s="320">
        <v>4</v>
      </c>
      <c r="AL1178" s="320">
        <v>5</v>
      </c>
      <c r="AM1178" s="320">
        <v>5</v>
      </c>
      <c r="AN1178" s="320">
        <v>5</v>
      </c>
      <c r="AO1178" s="320">
        <v>5</v>
      </c>
      <c r="AP1178" s="320">
        <v>5</v>
      </c>
      <c r="AQ1178" s="320"/>
      <c r="AR1178" s="320">
        <v>3</v>
      </c>
      <c r="AS1178" s="320">
        <v>4</v>
      </c>
      <c r="AT1178" s="320" t="s">
        <v>22</v>
      </c>
      <c r="AU1178" s="320">
        <v>4</v>
      </c>
      <c r="AV1178" s="320"/>
      <c r="AW1178" s="320">
        <v>5</v>
      </c>
      <c r="AX1178" s="320">
        <v>5</v>
      </c>
      <c r="AY1178" s="320">
        <v>5</v>
      </c>
      <c r="AZ1178" s="320">
        <v>5</v>
      </c>
      <c r="BA1178" s="320">
        <v>5</v>
      </c>
      <c r="BB1178" s="320">
        <v>5</v>
      </c>
      <c r="BC1178" s="320"/>
      <c r="BD1178" s="320" t="s">
        <v>356</v>
      </c>
      <c r="BE1178" s="320" t="s">
        <v>356</v>
      </c>
      <c r="BF1178" s="320">
        <v>5</v>
      </c>
      <c r="BG1178" s="320"/>
      <c r="BH1178" s="320">
        <v>5</v>
      </c>
      <c r="BI1178" s="320">
        <v>5</v>
      </c>
      <c r="BJ1178" s="320"/>
      <c r="BK1178" s="320">
        <v>5</v>
      </c>
      <c r="BL1178" s="320">
        <v>4</v>
      </c>
      <c r="BM1178" s="320"/>
      <c r="BN1178" s="320"/>
      <c r="BO1178" s="381">
        <v>43497.582430555558</v>
      </c>
    </row>
    <row r="1179" spans="1:67" ht="15" x14ac:dyDescent="0.25">
      <c r="A1179" s="244" t="str">
        <f>IFERROR(LOOKUP(H1179,BLIOTECAS!$D$2:$D$30,BLIOTECAS!$C$2:$C$30),"N/C")</f>
        <v>F. Ciencias de la Información</v>
      </c>
      <c r="B1179" s="243" t="str">
        <f>IFERROR(LOOKUP(H1179,BLIOTECAS!$D$2:$D$29,BLIOTECAS!$E$2:$E$29),"N/C")</f>
        <v>Ciencias Sociales</v>
      </c>
      <c r="C1179" s="243">
        <f>LOOKUP(H1179,BLIOTECAS!$D$2:$D$30,BLIOTECAS!$F$2:$F$30)</f>
        <v>3</v>
      </c>
      <c r="D1179" s="320">
        <v>1199</v>
      </c>
      <c r="E1179" s="320"/>
      <c r="F1179" s="320"/>
      <c r="G1179" s="320">
        <v>1</v>
      </c>
      <c r="H1179" s="320">
        <v>4</v>
      </c>
      <c r="I1179" s="320"/>
      <c r="J1179" s="320">
        <v>4</v>
      </c>
      <c r="K1179" s="320">
        <v>3</v>
      </c>
      <c r="L1179" s="320"/>
      <c r="M1179" s="320">
        <v>14</v>
      </c>
      <c r="N1179" s="320">
        <v>4</v>
      </c>
      <c r="O1179" s="320">
        <v>29</v>
      </c>
      <c r="P1179" s="320"/>
      <c r="Q1179" s="320"/>
      <c r="R1179" s="320"/>
      <c r="S1179" s="320">
        <v>3</v>
      </c>
      <c r="T1179" s="320">
        <v>3</v>
      </c>
      <c r="U1179" s="320">
        <v>4</v>
      </c>
      <c r="V1179" s="320">
        <v>2</v>
      </c>
      <c r="W1179" s="320"/>
      <c r="X1179" s="320">
        <v>2</v>
      </c>
      <c r="Y1179" s="320">
        <v>3</v>
      </c>
      <c r="Z1179" s="320">
        <v>4</v>
      </c>
      <c r="AA1179" s="320">
        <v>4.1666666666666664E-2</v>
      </c>
      <c r="AB1179" s="320"/>
      <c r="AC1179" s="320"/>
      <c r="AD1179" s="320">
        <v>3</v>
      </c>
      <c r="AE1179" s="320">
        <v>1</v>
      </c>
      <c r="AF1179" s="320">
        <v>2</v>
      </c>
      <c r="AG1179" s="320">
        <v>3</v>
      </c>
      <c r="AH1179" s="320">
        <v>5</v>
      </c>
      <c r="AI1179" s="320">
        <v>5</v>
      </c>
      <c r="AJ1179" s="320">
        <v>4</v>
      </c>
      <c r="AK1179" s="320">
        <v>4</v>
      </c>
      <c r="AL1179" s="320">
        <v>3</v>
      </c>
      <c r="AM1179" s="320">
        <v>2</v>
      </c>
      <c r="AN1179" s="320">
        <v>5</v>
      </c>
      <c r="AO1179" s="320">
        <v>5</v>
      </c>
      <c r="AP1179" s="320">
        <v>3</v>
      </c>
      <c r="AQ1179" s="320">
        <v>5</v>
      </c>
      <c r="AR1179" s="320">
        <v>3</v>
      </c>
      <c r="AS1179" s="320">
        <v>4</v>
      </c>
      <c r="AT1179" s="320" t="s">
        <v>22</v>
      </c>
      <c r="AU1179" s="320">
        <v>4</v>
      </c>
      <c r="AV1179" s="320"/>
      <c r="AW1179" s="320">
        <v>4</v>
      </c>
      <c r="AX1179" s="320">
        <v>1</v>
      </c>
      <c r="AY1179" s="320">
        <v>3</v>
      </c>
      <c r="AZ1179" s="320">
        <v>5</v>
      </c>
      <c r="BA1179" s="320">
        <v>2</v>
      </c>
      <c r="BB1179" s="320">
        <v>3</v>
      </c>
      <c r="BC1179" s="320"/>
      <c r="BD1179" s="320" t="s">
        <v>22</v>
      </c>
      <c r="BE1179" s="320" t="s">
        <v>22</v>
      </c>
      <c r="BF1179" s="320"/>
      <c r="BG1179" s="320"/>
      <c r="BH1179" s="320">
        <v>2</v>
      </c>
      <c r="BI1179" s="320">
        <v>1</v>
      </c>
      <c r="BJ1179" s="320"/>
      <c r="BK1179" s="320">
        <v>3</v>
      </c>
      <c r="BL1179" s="320">
        <v>4</v>
      </c>
      <c r="BM1179" s="320"/>
      <c r="BN1179" s="320" t="s">
        <v>969</v>
      </c>
      <c r="BO1179" s="381">
        <v>43497.582650462966</v>
      </c>
    </row>
    <row r="1180" spans="1:67" ht="15" x14ac:dyDescent="0.25">
      <c r="A1180" s="244" t="str">
        <f>IFERROR(LOOKUP(H1180,BLIOTECAS!$D$2:$D$30,BLIOTECAS!$C$2:$C$30),"N/C")</f>
        <v>F. Ciencias de la Documentación</v>
      </c>
      <c r="B1180" s="243" t="str">
        <f>IFERROR(LOOKUP(H1180,BLIOTECAS!$D$2:$D$29,BLIOTECAS!$E$2:$E$29),"N/C")</f>
        <v>Ciencias Sociales</v>
      </c>
      <c r="C1180" s="243">
        <f>LOOKUP(H1180,BLIOTECAS!$D$2:$D$30,BLIOTECAS!$F$2:$F$30)</f>
        <v>3</v>
      </c>
      <c r="D1180" s="320">
        <v>1200</v>
      </c>
      <c r="E1180" s="320"/>
      <c r="F1180" s="320"/>
      <c r="G1180" s="320">
        <v>1</v>
      </c>
      <c r="H1180" s="320">
        <v>3</v>
      </c>
      <c r="I1180" s="320"/>
      <c r="J1180" s="320">
        <v>1</v>
      </c>
      <c r="K1180" s="320">
        <v>4</v>
      </c>
      <c r="L1180" s="320"/>
      <c r="M1180" s="320"/>
      <c r="N1180" s="320"/>
      <c r="O1180" s="320"/>
      <c r="P1180" s="320"/>
      <c r="Q1180" s="320"/>
      <c r="R1180" s="320"/>
      <c r="S1180" s="320">
        <v>3</v>
      </c>
      <c r="T1180" s="320">
        <v>3</v>
      </c>
      <c r="U1180" s="320">
        <v>3</v>
      </c>
      <c r="V1180" s="320">
        <v>3</v>
      </c>
      <c r="W1180" s="320"/>
      <c r="X1180" s="320"/>
      <c r="Y1180" s="320"/>
      <c r="Z1180" s="320"/>
      <c r="AA1180" s="320"/>
      <c r="AB1180" s="320"/>
      <c r="AC1180" s="320"/>
      <c r="AD1180" s="320">
        <v>1</v>
      </c>
      <c r="AE1180" s="320">
        <v>1</v>
      </c>
      <c r="AF1180" s="320">
        <v>1</v>
      </c>
      <c r="AG1180" s="320">
        <v>4</v>
      </c>
      <c r="AH1180" s="320">
        <v>5</v>
      </c>
      <c r="AI1180" s="320">
        <v>5</v>
      </c>
      <c r="AJ1180" s="320">
        <v>5</v>
      </c>
      <c r="AK1180" s="320">
        <v>2</v>
      </c>
      <c r="AL1180" s="320">
        <v>2</v>
      </c>
      <c r="AM1180" s="320">
        <v>3</v>
      </c>
      <c r="AN1180" s="320">
        <v>2</v>
      </c>
      <c r="AO1180" s="320">
        <v>2</v>
      </c>
      <c r="AP1180" s="320">
        <v>3</v>
      </c>
      <c r="AQ1180" s="320">
        <v>3</v>
      </c>
      <c r="AR1180" s="320">
        <v>3</v>
      </c>
      <c r="AS1180" s="320">
        <v>4</v>
      </c>
      <c r="AT1180" s="320" t="s">
        <v>356</v>
      </c>
      <c r="AU1180" s="320">
        <v>3</v>
      </c>
      <c r="AV1180" s="320"/>
      <c r="AW1180" s="320">
        <v>3</v>
      </c>
      <c r="AX1180" s="320">
        <v>3</v>
      </c>
      <c r="AY1180" s="320">
        <v>3</v>
      </c>
      <c r="AZ1180" s="320">
        <v>3</v>
      </c>
      <c r="BA1180" s="320">
        <v>3</v>
      </c>
      <c r="BB1180" s="320">
        <v>3</v>
      </c>
      <c r="BC1180" s="320"/>
      <c r="BD1180" s="320" t="s">
        <v>22</v>
      </c>
      <c r="BE1180" s="320" t="s">
        <v>22</v>
      </c>
      <c r="BF1180" s="320">
        <v>3</v>
      </c>
      <c r="BG1180" s="320"/>
      <c r="BH1180" s="320">
        <v>3</v>
      </c>
      <c r="BI1180" s="320">
        <v>3</v>
      </c>
      <c r="BJ1180" s="320"/>
      <c r="BK1180" s="320">
        <v>3</v>
      </c>
      <c r="BL1180" s="320">
        <v>3</v>
      </c>
      <c r="BM1180" s="320"/>
      <c r="BN1180" s="320"/>
      <c r="BO1180" s="381">
        <v>43497.583634259259</v>
      </c>
    </row>
    <row r="1181" spans="1:67" ht="15" x14ac:dyDescent="0.25">
      <c r="A1181" s="244" t="str">
        <f>IFERROR(LOOKUP(H1181,BLIOTECAS!$D$2:$D$30,BLIOTECAS!$C$2:$C$30),"N/C")</f>
        <v>F. Farmacia</v>
      </c>
      <c r="B1181" s="243" t="str">
        <f>IFERROR(LOOKUP(H1181,BLIOTECAS!$D$2:$D$29,BLIOTECAS!$E$2:$E$29),"N/C")</f>
        <v>Ciencias de la Salud</v>
      </c>
      <c r="C1181" s="243">
        <f>LOOKUP(H1181,BLIOTECAS!$D$2:$D$30,BLIOTECAS!$F$2:$F$30)</f>
        <v>4</v>
      </c>
      <c r="D1181" s="320">
        <v>1201</v>
      </c>
      <c r="E1181" s="320"/>
      <c r="F1181" s="320"/>
      <c r="G1181" s="320">
        <v>1</v>
      </c>
      <c r="H1181" s="320">
        <v>13</v>
      </c>
      <c r="I1181" s="320"/>
      <c r="J1181" s="320">
        <v>4</v>
      </c>
      <c r="K1181" s="320">
        <v>3</v>
      </c>
      <c r="L1181" s="320"/>
      <c r="M1181" s="320">
        <v>13</v>
      </c>
      <c r="N1181" s="320">
        <v>18</v>
      </c>
      <c r="O1181" s="320">
        <v>19</v>
      </c>
      <c r="P1181" s="320"/>
      <c r="Q1181" s="320"/>
      <c r="R1181" s="320"/>
      <c r="S1181" s="320">
        <v>3</v>
      </c>
      <c r="T1181" s="320">
        <v>2</v>
      </c>
      <c r="U1181" s="320">
        <v>4</v>
      </c>
      <c r="V1181" s="320">
        <v>3</v>
      </c>
      <c r="W1181" s="320"/>
      <c r="X1181" s="320"/>
      <c r="Y1181" s="320"/>
      <c r="Z1181" s="320">
        <v>4</v>
      </c>
      <c r="AA1181" s="320" t="s">
        <v>970</v>
      </c>
      <c r="AB1181" s="320"/>
      <c r="AC1181" s="320"/>
      <c r="AD1181" s="320">
        <v>5</v>
      </c>
      <c r="AE1181" s="320">
        <v>1</v>
      </c>
      <c r="AF1181" s="320">
        <v>3</v>
      </c>
      <c r="AG1181" s="320">
        <v>1</v>
      </c>
      <c r="AH1181" s="320">
        <v>5</v>
      </c>
      <c r="AI1181" s="320">
        <v>5</v>
      </c>
      <c r="AJ1181" s="320">
        <v>5</v>
      </c>
      <c r="AK1181" s="320">
        <v>1</v>
      </c>
      <c r="AL1181" s="320">
        <v>3</v>
      </c>
      <c r="AM1181" s="320">
        <v>3</v>
      </c>
      <c r="AN1181" s="320">
        <v>2</v>
      </c>
      <c r="AO1181" s="320">
        <v>2</v>
      </c>
      <c r="AP1181" s="320">
        <v>4</v>
      </c>
      <c r="AQ1181" s="320">
        <v>2</v>
      </c>
      <c r="AR1181" s="320">
        <v>2</v>
      </c>
      <c r="AS1181" s="320">
        <v>2</v>
      </c>
      <c r="AT1181" s="320" t="s">
        <v>22</v>
      </c>
      <c r="AU1181" s="320">
        <v>2</v>
      </c>
      <c r="AV1181" s="320"/>
      <c r="AW1181" s="320">
        <v>4</v>
      </c>
      <c r="AX1181" s="320">
        <v>4</v>
      </c>
      <c r="AY1181" s="320">
        <v>4</v>
      </c>
      <c r="AZ1181" s="320">
        <v>4</v>
      </c>
      <c r="BA1181" s="320">
        <v>4</v>
      </c>
      <c r="BB1181" s="320">
        <v>4</v>
      </c>
      <c r="BC1181" s="320"/>
      <c r="BD1181" s="320" t="s">
        <v>22</v>
      </c>
      <c r="BE1181" s="320" t="s">
        <v>22</v>
      </c>
      <c r="BF1181" s="320"/>
      <c r="BG1181" s="320"/>
      <c r="BH1181" s="320">
        <v>4</v>
      </c>
      <c r="BI1181" s="320">
        <v>4</v>
      </c>
      <c r="BJ1181" s="320"/>
      <c r="BK1181" s="320">
        <v>4</v>
      </c>
      <c r="BL1181" s="320">
        <v>4</v>
      </c>
      <c r="BM1181" s="320"/>
      <c r="BN1181" s="320"/>
      <c r="BO1181" s="381">
        <v>43497.584108796298</v>
      </c>
    </row>
    <row r="1182" spans="1:67" ht="15" x14ac:dyDescent="0.25">
      <c r="A1182" s="244" t="str">
        <f>IFERROR(LOOKUP(H1182,BLIOTECAS!$D$2:$D$30,BLIOTECAS!$C$2:$C$30),"N/C")</f>
        <v>F. Comercio y Turismo</v>
      </c>
      <c r="B1182" s="243" t="str">
        <f>IFERROR(LOOKUP(H1182,BLIOTECAS!$D$2:$D$29,BLIOTECAS!$E$2:$E$29),"N/C")</f>
        <v>Ciencias Sociales</v>
      </c>
      <c r="C1182" s="243">
        <f>LOOKUP(H1182,BLIOTECAS!$D$2:$D$30,BLIOTECAS!$F$2:$F$30)</f>
        <v>3</v>
      </c>
      <c r="D1182" s="320">
        <v>1202</v>
      </c>
      <c r="E1182" s="320"/>
      <c r="F1182" s="320"/>
      <c r="G1182" s="320">
        <v>1</v>
      </c>
      <c r="H1182" s="320">
        <v>24</v>
      </c>
      <c r="I1182" s="320"/>
      <c r="J1182" s="320">
        <v>4</v>
      </c>
      <c r="K1182" s="320">
        <v>3</v>
      </c>
      <c r="L1182" s="320"/>
      <c r="M1182" s="320">
        <v>24</v>
      </c>
      <c r="N1182" s="320">
        <v>29</v>
      </c>
      <c r="O1182" s="320">
        <v>29</v>
      </c>
      <c r="P1182" s="320"/>
      <c r="Q1182" s="320"/>
      <c r="R1182" s="320"/>
      <c r="S1182" s="320">
        <v>1</v>
      </c>
      <c r="T1182" s="320">
        <v>2</v>
      </c>
      <c r="U1182" s="320">
        <v>2</v>
      </c>
      <c r="V1182" s="320">
        <v>3</v>
      </c>
      <c r="W1182" s="320">
        <v>1</v>
      </c>
      <c r="X1182" s="320">
        <v>2</v>
      </c>
      <c r="Y1182" s="320">
        <v>3</v>
      </c>
      <c r="Z1182" s="320"/>
      <c r="AA1182" s="320"/>
      <c r="AB1182" s="320"/>
      <c r="AC1182" s="320"/>
      <c r="AD1182" s="320">
        <v>3</v>
      </c>
      <c r="AE1182" s="320">
        <v>5</v>
      </c>
      <c r="AF1182" s="320">
        <v>5</v>
      </c>
      <c r="AG1182" s="320">
        <v>4</v>
      </c>
      <c r="AH1182" s="320">
        <v>5</v>
      </c>
      <c r="AI1182" s="320">
        <v>5</v>
      </c>
      <c r="AJ1182" s="320">
        <v>5</v>
      </c>
      <c r="AK1182" s="320">
        <v>5</v>
      </c>
      <c r="AL1182" s="320">
        <v>3</v>
      </c>
      <c r="AM1182" s="320">
        <v>3</v>
      </c>
      <c r="AN1182" s="320">
        <v>4</v>
      </c>
      <c r="AO1182" s="320">
        <v>5</v>
      </c>
      <c r="AP1182" s="320">
        <v>5</v>
      </c>
      <c r="AQ1182" s="320">
        <v>5</v>
      </c>
      <c r="AR1182" s="320">
        <v>2</v>
      </c>
      <c r="AS1182" s="320">
        <v>5</v>
      </c>
      <c r="AT1182" s="320" t="s">
        <v>22</v>
      </c>
      <c r="AU1182" s="320">
        <v>5</v>
      </c>
      <c r="AV1182" s="320"/>
      <c r="AW1182" s="320">
        <v>5</v>
      </c>
      <c r="AX1182" s="320">
        <v>3</v>
      </c>
      <c r="AY1182" s="320">
        <v>4</v>
      </c>
      <c r="AZ1182" s="320">
        <v>5</v>
      </c>
      <c r="BA1182" s="320">
        <v>5</v>
      </c>
      <c r="BB1182" s="320">
        <v>5</v>
      </c>
      <c r="BC1182" s="320"/>
      <c r="BD1182" s="320" t="s">
        <v>22</v>
      </c>
      <c r="BE1182" s="320" t="s">
        <v>22</v>
      </c>
      <c r="BF1182" s="320"/>
      <c r="BG1182" s="320"/>
      <c r="BH1182" s="320">
        <v>2</v>
      </c>
      <c r="BI1182" s="320">
        <v>4</v>
      </c>
      <c r="BJ1182" s="320"/>
      <c r="BK1182" s="320">
        <v>3</v>
      </c>
      <c r="BL1182" s="320">
        <v>3</v>
      </c>
      <c r="BM1182" s="320"/>
      <c r="BN1182" s="320"/>
      <c r="BO1182" s="381">
        <v>43497.584583333337</v>
      </c>
    </row>
    <row r="1183" spans="1:67" ht="15" x14ac:dyDescent="0.25">
      <c r="A1183" s="244" t="str">
        <f>IFERROR(LOOKUP(H1183,BLIOTECAS!$D$2:$D$30,BLIOTECAS!$C$2:$C$30),"N/C")</f>
        <v>F. Educación - Centro de Formación del Profesorado</v>
      </c>
      <c r="B1183" s="243" t="str">
        <f>IFERROR(LOOKUP(H1183,BLIOTECAS!$D$2:$D$29,BLIOTECAS!$E$2:$E$29),"N/C")</f>
        <v>Humanidades</v>
      </c>
      <c r="C1183" s="243">
        <f>LOOKUP(H1183,BLIOTECAS!$D$2:$D$30,BLIOTECAS!$F$2:$F$30)</f>
        <v>1</v>
      </c>
      <c r="D1183" s="320">
        <v>1203</v>
      </c>
      <c r="E1183" s="320"/>
      <c r="F1183" s="320"/>
      <c r="G1183" s="320">
        <v>1</v>
      </c>
      <c r="H1183" s="320">
        <v>12</v>
      </c>
      <c r="I1183" s="320"/>
      <c r="J1183" s="320">
        <v>3</v>
      </c>
      <c r="K1183" s="320">
        <v>3</v>
      </c>
      <c r="L1183" s="320"/>
      <c r="M1183" s="320">
        <v>12</v>
      </c>
      <c r="N1183" s="320">
        <v>12</v>
      </c>
      <c r="O1183" s="320">
        <v>12</v>
      </c>
      <c r="P1183" s="320"/>
      <c r="Q1183" s="320"/>
      <c r="R1183" s="320"/>
      <c r="S1183" s="320">
        <v>4</v>
      </c>
      <c r="T1183" s="320">
        <v>3</v>
      </c>
      <c r="U1183" s="320">
        <v>4</v>
      </c>
      <c r="V1183" s="320">
        <v>4</v>
      </c>
      <c r="W1183" s="320">
        <v>1</v>
      </c>
      <c r="X1183" s="320"/>
      <c r="Y1183" s="320"/>
      <c r="Z1183" s="320"/>
      <c r="AA1183" s="320"/>
      <c r="AB1183" s="320"/>
      <c r="AC1183" s="320"/>
      <c r="AD1183" s="320">
        <v>1</v>
      </c>
      <c r="AE1183" s="320">
        <v>1</v>
      </c>
      <c r="AF1183" s="320">
        <v>3</v>
      </c>
      <c r="AG1183" s="320">
        <v>3</v>
      </c>
      <c r="AH1183" s="320">
        <v>5</v>
      </c>
      <c r="AI1183" s="320">
        <v>3</v>
      </c>
      <c r="AJ1183" s="320">
        <v>4</v>
      </c>
      <c r="AK1183" s="320">
        <v>1</v>
      </c>
      <c r="AL1183" s="320">
        <v>4</v>
      </c>
      <c r="AM1183" s="320">
        <v>3</v>
      </c>
      <c r="AN1183" s="320">
        <v>3</v>
      </c>
      <c r="AO1183" s="320">
        <v>4</v>
      </c>
      <c r="AP1183" s="320">
        <v>5</v>
      </c>
      <c r="AQ1183" s="320">
        <v>4</v>
      </c>
      <c r="AR1183" s="320">
        <v>3</v>
      </c>
      <c r="AS1183" s="320">
        <v>4</v>
      </c>
      <c r="AT1183" s="320" t="s">
        <v>22</v>
      </c>
      <c r="AU1183" s="320">
        <v>4</v>
      </c>
      <c r="AV1183" s="320"/>
      <c r="AW1183" s="320">
        <v>4</v>
      </c>
      <c r="AX1183" s="320">
        <v>4</v>
      </c>
      <c r="AY1183" s="320">
        <v>3</v>
      </c>
      <c r="AZ1183" s="320">
        <v>4</v>
      </c>
      <c r="BA1183" s="320">
        <v>4</v>
      </c>
      <c r="BB1183" s="320">
        <v>4</v>
      </c>
      <c r="BC1183" s="320"/>
      <c r="BD1183" s="320" t="s">
        <v>22</v>
      </c>
      <c r="BE1183" s="320" t="s">
        <v>22</v>
      </c>
      <c r="BF1183" s="320"/>
      <c r="BG1183" s="320"/>
      <c r="BH1183" s="320">
        <v>4</v>
      </c>
      <c r="BI1183" s="320">
        <v>4</v>
      </c>
      <c r="BJ1183" s="320"/>
      <c r="BK1183" s="320">
        <v>4</v>
      </c>
      <c r="BL1183" s="320">
        <v>4</v>
      </c>
      <c r="BM1183" s="320"/>
      <c r="BN1183" s="320" t="s">
        <v>971</v>
      </c>
      <c r="BO1183" s="381">
        <v>43497.584664351853</v>
      </c>
    </row>
    <row r="1184" spans="1:67" ht="15" x14ac:dyDescent="0.25">
      <c r="A1184" s="244" t="str">
        <f>IFERROR(LOOKUP(H1184,BLIOTECAS!$D$2:$D$30,BLIOTECAS!$C$2:$C$30),"N/C")</f>
        <v>F. Filología</v>
      </c>
      <c r="B1184" s="243" t="str">
        <f>IFERROR(LOOKUP(H1184,BLIOTECAS!$D$2:$D$29,BLIOTECAS!$E$2:$E$29),"N/C")</f>
        <v>Humanidades</v>
      </c>
      <c r="C1184" s="243">
        <f>LOOKUP(H1184,BLIOTECAS!$D$2:$D$30,BLIOTECAS!$F$2:$F$30)</f>
        <v>1</v>
      </c>
      <c r="D1184" s="320">
        <v>1204</v>
      </c>
      <c r="E1184" s="320"/>
      <c r="F1184" s="320"/>
      <c r="G1184" s="320">
        <v>1</v>
      </c>
      <c r="H1184" s="320">
        <v>14</v>
      </c>
      <c r="I1184" s="320"/>
      <c r="J1184" s="320">
        <v>3</v>
      </c>
      <c r="K1184" s="320">
        <v>3</v>
      </c>
      <c r="L1184" s="320"/>
      <c r="M1184" s="320">
        <v>14</v>
      </c>
      <c r="N1184" s="320">
        <v>29</v>
      </c>
      <c r="O1184" s="320"/>
      <c r="P1184" s="320" t="s">
        <v>972</v>
      </c>
      <c r="Q1184" s="320"/>
      <c r="R1184" s="320"/>
      <c r="S1184" s="320">
        <v>5</v>
      </c>
      <c r="T1184" s="320">
        <v>5</v>
      </c>
      <c r="U1184" s="320">
        <v>4</v>
      </c>
      <c r="V1184" s="320">
        <v>2</v>
      </c>
      <c r="W1184" s="320"/>
      <c r="X1184" s="320"/>
      <c r="Y1184" s="320"/>
      <c r="Z1184" s="320"/>
      <c r="AA1184" s="320"/>
      <c r="AB1184" s="320"/>
      <c r="AC1184" s="320"/>
      <c r="AD1184" s="320">
        <v>2</v>
      </c>
      <c r="AE1184" s="320">
        <v>2</v>
      </c>
      <c r="AF1184" s="320">
        <v>2</v>
      </c>
      <c r="AG1184" s="320">
        <v>4</v>
      </c>
      <c r="AH1184" s="320">
        <v>5</v>
      </c>
      <c r="AI1184" s="320">
        <v>3</v>
      </c>
      <c r="AJ1184" s="320">
        <v>5</v>
      </c>
      <c r="AK1184" s="320">
        <v>2</v>
      </c>
      <c r="AL1184" s="320">
        <v>6</v>
      </c>
      <c r="AM1184" s="320">
        <v>4</v>
      </c>
      <c r="AN1184" s="320">
        <v>4</v>
      </c>
      <c r="AO1184" s="320">
        <v>3</v>
      </c>
      <c r="AP1184" s="320">
        <v>3</v>
      </c>
      <c r="AQ1184" s="320">
        <v>4</v>
      </c>
      <c r="AR1184" s="320">
        <v>3</v>
      </c>
      <c r="AS1184" s="320">
        <v>4</v>
      </c>
      <c r="AT1184" s="320" t="s">
        <v>22</v>
      </c>
      <c r="AU1184" s="320">
        <v>4</v>
      </c>
      <c r="AV1184" s="320"/>
      <c r="AW1184" s="320">
        <v>4</v>
      </c>
      <c r="AX1184" s="320">
        <v>4</v>
      </c>
      <c r="AY1184" s="320">
        <v>3</v>
      </c>
      <c r="AZ1184" s="320">
        <v>4</v>
      </c>
      <c r="BA1184" s="320">
        <v>5</v>
      </c>
      <c r="BB1184" s="320">
        <v>5</v>
      </c>
      <c r="BC1184" s="320"/>
      <c r="BD1184" s="320" t="s">
        <v>356</v>
      </c>
      <c r="BE1184" s="320" t="s">
        <v>22</v>
      </c>
      <c r="BF1184" s="320"/>
      <c r="BG1184" s="320"/>
      <c r="BH1184" s="320">
        <v>4</v>
      </c>
      <c r="BI1184" s="320">
        <v>4</v>
      </c>
      <c r="BJ1184" s="320"/>
      <c r="BK1184" s="320">
        <v>4</v>
      </c>
      <c r="BL1184" s="320">
        <v>4</v>
      </c>
      <c r="BM1184" s="320"/>
      <c r="BN1184" s="320"/>
      <c r="BO1184" s="381">
        <v>43497.584872685184</v>
      </c>
    </row>
    <row r="1185" spans="1:67" ht="15" x14ac:dyDescent="0.25">
      <c r="A1185" s="244" t="str">
        <f>IFERROR(LOOKUP(H1185,BLIOTECAS!$D$2:$D$30,BLIOTECAS!$C$2:$C$30),"N/C")</f>
        <v>F. Educación - Centro de Formación del Profesorado</v>
      </c>
      <c r="B1185" s="243" t="str">
        <f>IFERROR(LOOKUP(H1185,BLIOTECAS!$D$2:$D$29,BLIOTECAS!$E$2:$E$29),"N/C")</f>
        <v>Humanidades</v>
      </c>
      <c r="C1185" s="243">
        <f>LOOKUP(H1185,BLIOTECAS!$D$2:$D$30,BLIOTECAS!$F$2:$F$30)</f>
        <v>1</v>
      </c>
      <c r="D1185" s="320">
        <v>1205</v>
      </c>
      <c r="E1185" s="320"/>
      <c r="F1185" s="320"/>
      <c r="G1185" s="320">
        <v>1</v>
      </c>
      <c r="H1185" s="320">
        <v>12</v>
      </c>
      <c r="I1185" s="320"/>
      <c r="J1185" s="320">
        <v>2</v>
      </c>
      <c r="K1185" s="320">
        <v>3</v>
      </c>
      <c r="L1185" s="320"/>
      <c r="M1185" s="320">
        <v>12</v>
      </c>
      <c r="N1185" s="320">
        <v>8</v>
      </c>
      <c r="O1185" s="320">
        <v>15</v>
      </c>
      <c r="P1185" s="320"/>
      <c r="Q1185" s="320"/>
      <c r="R1185" s="320"/>
      <c r="S1185" s="320">
        <v>5</v>
      </c>
      <c r="T1185" s="320">
        <v>5</v>
      </c>
      <c r="U1185" s="320">
        <v>4</v>
      </c>
      <c r="V1185" s="320">
        <v>4</v>
      </c>
      <c r="W1185" s="320"/>
      <c r="X1185" s="320">
        <v>2</v>
      </c>
      <c r="Y1185" s="320"/>
      <c r="Z1185" s="320"/>
      <c r="AA1185" s="320"/>
      <c r="AB1185" s="320"/>
      <c r="AC1185" s="320"/>
      <c r="AD1185" s="320">
        <v>2</v>
      </c>
      <c r="AE1185" s="320">
        <v>1</v>
      </c>
      <c r="AF1185" s="320">
        <v>1</v>
      </c>
      <c r="AG1185" s="320">
        <v>5</v>
      </c>
      <c r="AH1185" s="320">
        <v>5</v>
      </c>
      <c r="AI1185" s="320">
        <v>4</v>
      </c>
      <c r="AJ1185" s="320">
        <v>4</v>
      </c>
      <c r="AK1185" s="320">
        <v>1</v>
      </c>
      <c r="AL1185" s="320">
        <v>6</v>
      </c>
      <c r="AM1185" s="320">
        <v>4</v>
      </c>
      <c r="AN1185" s="320">
        <v>3</v>
      </c>
      <c r="AO1185" s="320">
        <v>3</v>
      </c>
      <c r="AP1185" s="320">
        <v>4</v>
      </c>
      <c r="AQ1185" s="320">
        <v>5</v>
      </c>
      <c r="AR1185" s="320">
        <v>4</v>
      </c>
      <c r="AS1185" s="320">
        <v>4</v>
      </c>
      <c r="AT1185" s="320" t="s">
        <v>22</v>
      </c>
      <c r="AU1185" s="320">
        <v>4</v>
      </c>
      <c r="AV1185" s="320"/>
      <c r="AW1185" s="320">
        <v>4</v>
      </c>
      <c r="AX1185" s="320">
        <v>4</v>
      </c>
      <c r="AY1185" s="320">
        <v>4</v>
      </c>
      <c r="AZ1185" s="320">
        <v>4</v>
      </c>
      <c r="BA1185" s="320">
        <v>4</v>
      </c>
      <c r="BB1185" s="320">
        <v>4</v>
      </c>
      <c r="BC1185" s="320"/>
      <c r="BD1185" s="320" t="s">
        <v>22</v>
      </c>
      <c r="BE1185" s="320" t="s">
        <v>22</v>
      </c>
      <c r="BF1185" s="320"/>
      <c r="BG1185" s="320"/>
      <c r="BH1185" s="320">
        <v>5</v>
      </c>
      <c r="BI1185" s="320">
        <v>5</v>
      </c>
      <c r="BJ1185" s="320"/>
      <c r="BK1185" s="320">
        <v>4</v>
      </c>
      <c r="BL1185" s="320">
        <v>3</v>
      </c>
      <c r="BM1185" s="320"/>
      <c r="BN1185" s="320" t="s">
        <v>973</v>
      </c>
      <c r="BO1185" s="381">
        <v>43497.584965277776</v>
      </c>
    </row>
    <row r="1186" spans="1:67" ht="15" x14ac:dyDescent="0.25">
      <c r="A1186" s="244" t="str">
        <f>IFERROR(LOOKUP(H1186,BLIOTECAS!$D$2:$D$30,BLIOTECAS!$C$2:$C$30),"N/C")</f>
        <v>F. Psicología</v>
      </c>
      <c r="B1186" s="243" t="str">
        <f>IFERROR(LOOKUP(H1186,BLIOTECAS!$D$2:$D$29,BLIOTECAS!$E$2:$E$29),"N/C")</f>
        <v>Ciencias de la Salud</v>
      </c>
      <c r="C1186" s="243">
        <f>LOOKUP(H1186,BLIOTECAS!$D$2:$D$30,BLIOTECAS!$F$2:$F$30)</f>
        <v>4</v>
      </c>
      <c r="D1186" s="320">
        <v>1206</v>
      </c>
      <c r="E1186" s="320"/>
      <c r="F1186" s="320"/>
      <c r="G1186" s="320">
        <v>1</v>
      </c>
      <c r="H1186" s="320">
        <v>20</v>
      </c>
      <c r="I1186" s="320"/>
      <c r="J1186" s="320">
        <v>5</v>
      </c>
      <c r="K1186" s="320">
        <v>3</v>
      </c>
      <c r="L1186" s="320"/>
      <c r="M1186" s="320">
        <v>29</v>
      </c>
      <c r="N1186" s="320">
        <v>20</v>
      </c>
      <c r="O1186" s="320"/>
      <c r="P1186" s="320"/>
      <c r="Q1186" s="320"/>
      <c r="R1186" s="320"/>
      <c r="S1186" s="320">
        <v>5</v>
      </c>
      <c r="T1186" s="320">
        <v>4</v>
      </c>
      <c r="U1186" s="320">
        <v>5</v>
      </c>
      <c r="V1186" s="320">
        <v>4</v>
      </c>
      <c r="W1186" s="320"/>
      <c r="X1186" s="320">
        <v>2</v>
      </c>
      <c r="Y1186" s="320">
        <v>3</v>
      </c>
      <c r="Z1186" s="320"/>
      <c r="AA1186" s="320"/>
      <c r="AB1186" s="320"/>
      <c r="AC1186" s="320"/>
      <c r="AD1186" s="320">
        <v>2</v>
      </c>
      <c r="AE1186" s="320">
        <v>1</v>
      </c>
      <c r="AF1186" s="320"/>
      <c r="AG1186" s="320">
        <v>5</v>
      </c>
      <c r="AH1186" s="320">
        <v>5</v>
      </c>
      <c r="AI1186" s="320">
        <v>4</v>
      </c>
      <c r="AJ1186" s="320">
        <v>5</v>
      </c>
      <c r="AK1186" s="320">
        <v>2</v>
      </c>
      <c r="AL1186" s="320">
        <v>5</v>
      </c>
      <c r="AM1186" s="320">
        <v>4</v>
      </c>
      <c r="AN1186" s="320">
        <v>5</v>
      </c>
      <c r="AO1186" s="320">
        <v>4</v>
      </c>
      <c r="AP1186" s="320">
        <v>5</v>
      </c>
      <c r="AQ1186" s="320">
        <v>5</v>
      </c>
      <c r="AR1186" s="320">
        <v>5</v>
      </c>
      <c r="AS1186" s="320">
        <v>5</v>
      </c>
      <c r="AT1186" s="320" t="s">
        <v>22</v>
      </c>
      <c r="AU1186" s="320">
        <v>5</v>
      </c>
      <c r="AV1186" s="320"/>
      <c r="AW1186" s="320">
        <v>5</v>
      </c>
      <c r="AX1186" s="320">
        <v>4</v>
      </c>
      <c r="AY1186" s="320">
        <v>3</v>
      </c>
      <c r="AZ1186" s="320"/>
      <c r="BA1186" s="320">
        <v>4</v>
      </c>
      <c r="BB1186" s="320">
        <v>5</v>
      </c>
      <c r="BC1186" s="320"/>
      <c r="BD1186" s="320" t="s">
        <v>22</v>
      </c>
      <c r="BE1186" s="320" t="s">
        <v>22</v>
      </c>
      <c r="BF1186" s="320"/>
      <c r="BG1186" s="320"/>
      <c r="BH1186" s="320">
        <v>4</v>
      </c>
      <c r="BI1186" s="320">
        <v>5</v>
      </c>
      <c r="BJ1186" s="320"/>
      <c r="BK1186" s="320">
        <v>5</v>
      </c>
      <c r="BL1186" s="320">
        <v>4</v>
      </c>
      <c r="BM1186" s="320"/>
      <c r="BN1186" s="320"/>
      <c r="BO1186" s="381">
        <v>43497.585613425923</v>
      </c>
    </row>
    <row r="1187" spans="1:67" ht="15" x14ac:dyDescent="0.25">
      <c r="A1187" s="244" t="str">
        <f>IFERROR(LOOKUP(H1187,BLIOTECAS!$D$2:$D$30,BLIOTECAS!$C$2:$C$30),"N/C")</f>
        <v>N/C</v>
      </c>
      <c r="B1187" s="243" t="str">
        <f>IFERROR(LOOKUP(H1187,BLIOTECAS!$D$2:$D$29,BLIOTECAS!$E$2:$E$29),"N/C")</f>
        <v>N/C</v>
      </c>
      <c r="C1187" s="243" t="e">
        <f>LOOKUP(H1187,BLIOTECAS!$D$2:$D$30,BLIOTECAS!$F$2:$F$30)</f>
        <v>#N/A</v>
      </c>
      <c r="D1187" s="320">
        <v>1207</v>
      </c>
      <c r="E1187" s="320"/>
      <c r="F1187" s="320"/>
      <c r="G1187" s="320">
        <v>1</v>
      </c>
      <c r="H1187" s="320"/>
      <c r="I1187" s="320"/>
      <c r="J1187" s="320">
        <v>4</v>
      </c>
      <c r="K1187" s="320">
        <v>1</v>
      </c>
      <c r="L1187" s="320"/>
      <c r="M1187" s="320">
        <v>12</v>
      </c>
      <c r="N1187" s="320"/>
      <c r="O1187" s="320"/>
      <c r="P1187" s="320"/>
      <c r="Q1187" s="320"/>
      <c r="R1187" s="320"/>
      <c r="S1187" s="320">
        <v>2</v>
      </c>
      <c r="T1187" s="320">
        <v>4</v>
      </c>
      <c r="U1187" s="320">
        <v>4</v>
      </c>
      <c r="V1187" s="320">
        <v>1</v>
      </c>
      <c r="W1187" s="320"/>
      <c r="X1187" s="320"/>
      <c r="Y1187" s="320">
        <v>3</v>
      </c>
      <c r="Z1187" s="320"/>
      <c r="AA1187" s="320"/>
      <c r="AB1187" s="320"/>
      <c r="AC1187" s="320"/>
      <c r="AD1187" s="320">
        <v>3</v>
      </c>
      <c r="AE1187" s="320">
        <v>1</v>
      </c>
      <c r="AF1187" s="320">
        <v>1</v>
      </c>
      <c r="AG1187" s="320">
        <v>5</v>
      </c>
      <c r="AH1187" s="320">
        <v>5</v>
      </c>
      <c r="AI1187" s="320">
        <v>5</v>
      </c>
      <c r="AJ1187" s="320">
        <v>5</v>
      </c>
      <c r="AK1187" s="320">
        <v>2</v>
      </c>
      <c r="AL1187" s="320">
        <v>4</v>
      </c>
      <c r="AM1187" s="320">
        <v>3</v>
      </c>
      <c r="AN1187" s="320">
        <v>3</v>
      </c>
      <c r="AO1187" s="320">
        <v>3</v>
      </c>
      <c r="AP1187" s="320">
        <v>4</v>
      </c>
      <c r="AQ1187" s="320">
        <v>3</v>
      </c>
      <c r="AR1187" s="320">
        <v>3</v>
      </c>
      <c r="AS1187" s="320">
        <v>3</v>
      </c>
      <c r="AT1187" s="320" t="s">
        <v>22</v>
      </c>
      <c r="AU1187" s="320">
        <v>4</v>
      </c>
      <c r="AV1187" s="320"/>
      <c r="AW1187" s="320">
        <v>4</v>
      </c>
      <c r="AX1187" s="320">
        <v>4</v>
      </c>
      <c r="AY1187" s="320">
        <v>4</v>
      </c>
      <c r="AZ1187" s="320">
        <v>4</v>
      </c>
      <c r="BA1187" s="320">
        <v>4</v>
      </c>
      <c r="BB1187" s="320">
        <v>3</v>
      </c>
      <c r="BC1187" s="320"/>
      <c r="BD1187" s="320" t="s">
        <v>22</v>
      </c>
      <c r="BE1187" s="320" t="s">
        <v>22</v>
      </c>
      <c r="BF1187" s="320"/>
      <c r="BG1187" s="320"/>
      <c r="BH1187" s="320">
        <v>4</v>
      </c>
      <c r="BI1187" s="320">
        <v>5</v>
      </c>
      <c r="BJ1187" s="320"/>
      <c r="BK1187" s="320">
        <v>4</v>
      </c>
      <c r="BL1187" s="320">
        <v>3</v>
      </c>
      <c r="BM1187" s="320"/>
      <c r="BN1187" s="320" t="s">
        <v>974</v>
      </c>
      <c r="BO1187" s="381">
        <v>43497.585787037038</v>
      </c>
    </row>
    <row r="1188" spans="1:67" ht="15" x14ac:dyDescent="0.25">
      <c r="A1188" s="244" t="str">
        <f>IFERROR(LOOKUP(H1188,BLIOTECAS!$D$2:$D$30,BLIOTECAS!$C$2:$C$30),"N/C")</f>
        <v>F. Derecho</v>
      </c>
      <c r="B1188" s="243" t="str">
        <f>IFERROR(LOOKUP(H1188,BLIOTECAS!$D$2:$D$29,BLIOTECAS!$E$2:$E$29),"N/C")</f>
        <v>Ciencias Sociales</v>
      </c>
      <c r="C1188" s="243">
        <f>LOOKUP(H1188,BLIOTECAS!$D$2:$D$30,BLIOTECAS!$F$2:$F$30)</f>
        <v>3</v>
      </c>
      <c r="D1188" s="320">
        <v>1209</v>
      </c>
      <c r="E1188" s="320"/>
      <c r="F1188" s="320"/>
      <c r="G1188" s="320">
        <v>1</v>
      </c>
      <c r="H1188" s="320">
        <v>11</v>
      </c>
      <c r="I1188" s="320"/>
      <c r="J1188" s="320">
        <v>4</v>
      </c>
      <c r="K1188" s="320">
        <v>2</v>
      </c>
      <c r="L1188" s="320"/>
      <c r="M1188" s="320">
        <v>29</v>
      </c>
      <c r="N1188" s="320">
        <v>11</v>
      </c>
      <c r="O1188" s="320">
        <v>29</v>
      </c>
      <c r="P1188" s="320"/>
      <c r="Q1188" s="320"/>
      <c r="R1188" s="320"/>
      <c r="S1188" s="320">
        <v>4</v>
      </c>
      <c r="T1188" s="320">
        <v>3</v>
      </c>
      <c r="U1188" s="320">
        <v>5</v>
      </c>
      <c r="V1188" s="320">
        <v>5</v>
      </c>
      <c r="W1188" s="320"/>
      <c r="X1188" s="320"/>
      <c r="Y1188" s="320"/>
      <c r="Z1188" s="320">
        <v>4</v>
      </c>
      <c r="AA1188" s="320">
        <v>0</v>
      </c>
      <c r="AB1188" s="320"/>
      <c r="AC1188" s="320"/>
      <c r="AD1188" s="320">
        <v>3</v>
      </c>
      <c r="AE1188" s="320">
        <v>3</v>
      </c>
      <c r="AF1188" s="320">
        <v>2</v>
      </c>
      <c r="AG1188" s="320">
        <v>5</v>
      </c>
      <c r="AH1188" s="320">
        <v>5</v>
      </c>
      <c r="AI1188" s="320">
        <v>4</v>
      </c>
      <c r="AJ1188" s="320">
        <v>5</v>
      </c>
      <c r="AK1188" s="320">
        <v>2</v>
      </c>
      <c r="AL1188" s="320">
        <v>3</v>
      </c>
      <c r="AM1188" s="320">
        <v>4</v>
      </c>
      <c r="AN1188" s="320">
        <v>4</v>
      </c>
      <c r="AO1188" s="320">
        <v>5</v>
      </c>
      <c r="AP1188" s="320">
        <v>4</v>
      </c>
      <c r="AQ1188" s="320">
        <v>4</v>
      </c>
      <c r="AR1188" s="320">
        <v>4</v>
      </c>
      <c r="AS1188" s="320">
        <v>4</v>
      </c>
      <c r="AT1188" s="320" t="s">
        <v>22</v>
      </c>
      <c r="AU1188" s="320">
        <v>4</v>
      </c>
      <c r="AV1188" s="320"/>
      <c r="AW1188" s="320">
        <v>4</v>
      </c>
      <c r="AX1188" s="320">
        <v>4</v>
      </c>
      <c r="AY1188" s="320">
        <v>3</v>
      </c>
      <c r="AZ1188" s="320">
        <v>3</v>
      </c>
      <c r="BA1188" s="320">
        <v>3</v>
      </c>
      <c r="BB1188" s="320">
        <v>3</v>
      </c>
      <c r="BC1188" s="320"/>
      <c r="BD1188" s="320" t="s">
        <v>22</v>
      </c>
      <c r="BE1188" s="320" t="s">
        <v>22</v>
      </c>
      <c r="BF1188" s="320"/>
      <c r="BG1188" s="320"/>
      <c r="BH1188" s="320">
        <v>3</v>
      </c>
      <c r="BI1188" s="320">
        <v>4</v>
      </c>
      <c r="BJ1188" s="320"/>
      <c r="BK1188" s="320">
        <v>4</v>
      </c>
      <c r="BL1188" s="320">
        <v>4</v>
      </c>
      <c r="BM1188" s="320"/>
      <c r="BN1188" s="320" t="s">
        <v>975</v>
      </c>
      <c r="BO1188" s="381">
        <v>43497.587534722225</v>
      </c>
    </row>
    <row r="1189" spans="1:67" ht="15" x14ac:dyDescent="0.25">
      <c r="A1189" s="244" t="str">
        <f>IFERROR(LOOKUP(H1189,BLIOTECAS!$D$2:$D$30,BLIOTECAS!$C$2:$C$30),"N/C")</f>
        <v>F. Comercio y Turismo</v>
      </c>
      <c r="B1189" s="243" t="str">
        <f>IFERROR(LOOKUP(H1189,BLIOTECAS!$D$2:$D$29,BLIOTECAS!$E$2:$E$29),"N/C")</f>
        <v>Ciencias Sociales</v>
      </c>
      <c r="C1189" s="243">
        <f>LOOKUP(H1189,BLIOTECAS!$D$2:$D$30,BLIOTECAS!$F$2:$F$30)</f>
        <v>3</v>
      </c>
      <c r="D1189" s="320">
        <v>1210</v>
      </c>
      <c r="E1189" s="320"/>
      <c r="F1189" s="320"/>
      <c r="G1189" s="320">
        <v>1</v>
      </c>
      <c r="H1189" s="320">
        <v>24</v>
      </c>
      <c r="I1189" s="320"/>
      <c r="J1189" s="320">
        <v>4</v>
      </c>
      <c r="K1189" s="320">
        <v>3</v>
      </c>
      <c r="L1189" s="320"/>
      <c r="M1189" s="320">
        <v>24</v>
      </c>
      <c r="N1189" s="320">
        <v>29</v>
      </c>
      <c r="O1189" s="320"/>
      <c r="P1189" s="320"/>
      <c r="Q1189" s="320"/>
      <c r="R1189" s="320"/>
      <c r="S1189" s="320">
        <v>2</v>
      </c>
      <c r="T1189" s="320">
        <v>2</v>
      </c>
      <c r="U1189" s="320">
        <v>4</v>
      </c>
      <c r="V1189" s="320">
        <v>3</v>
      </c>
      <c r="W1189" s="320"/>
      <c r="X1189" s="320"/>
      <c r="Y1189" s="320">
        <v>3</v>
      </c>
      <c r="Z1189" s="320"/>
      <c r="AA1189" s="320"/>
      <c r="AB1189" s="320"/>
      <c r="AC1189" s="320"/>
      <c r="AD1189" s="320">
        <v>2</v>
      </c>
      <c r="AE1189" s="320">
        <v>1</v>
      </c>
      <c r="AF1189" s="320">
        <v>2</v>
      </c>
      <c r="AG1189" s="320">
        <v>3</v>
      </c>
      <c r="AH1189" s="320">
        <v>4</v>
      </c>
      <c r="AI1189" s="320">
        <v>5</v>
      </c>
      <c r="AJ1189" s="320">
        <v>5</v>
      </c>
      <c r="AK1189" s="320">
        <v>2</v>
      </c>
      <c r="AL1189" s="320">
        <v>4</v>
      </c>
      <c r="AM1189" s="320">
        <v>3</v>
      </c>
      <c r="AN1189" s="320">
        <v>4</v>
      </c>
      <c r="AO1189" s="320">
        <v>4</v>
      </c>
      <c r="AP1189" s="320">
        <v>3</v>
      </c>
      <c r="AQ1189" s="320">
        <v>5</v>
      </c>
      <c r="AR1189" s="320">
        <v>3</v>
      </c>
      <c r="AS1189" s="320">
        <v>5</v>
      </c>
      <c r="AT1189" s="320" t="s">
        <v>22</v>
      </c>
      <c r="AU1189" s="320">
        <v>4</v>
      </c>
      <c r="AV1189" s="320"/>
      <c r="AW1189" s="320">
        <v>4</v>
      </c>
      <c r="AX1189" s="320">
        <v>2</v>
      </c>
      <c r="AY1189" s="320">
        <v>2</v>
      </c>
      <c r="AZ1189" s="320">
        <v>5</v>
      </c>
      <c r="BA1189" s="320">
        <v>4</v>
      </c>
      <c r="BB1189" s="320">
        <v>4</v>
      </c>
      <c r="BC1189" s="320"/>
      <c r="BD1189" s="320" t="s">
        <v>22</v>
      </c>
      <c r="BE1189" s="320" t="s">
        <v>22</v>
      </c>
      <c r="BF1189" s="320"/>
      <c r="BG1189" s="320"/>
      <c r="BH1189" s="320">
        <v>3</v>
      </c>
      <c r="BI1189" s="320">
        <v>5</v>
      </c>
      <c r="BJ1189" s="320"/>
      <c r="BK1189" s="320">
        <v>4</v>
      </c>
      <c r="BL1189" s="320"/>
      <c r="BM1189" s="320"/>
      <c r="BN1189" s="320"/>
      <c r="BO1189" s="381">
        <v>43497.587638888886</v>
      </c>
    </row>
    <row r="1190" spans="1:67" ht="15" x14ac:dyDescent="0.25">
      <c r="A1190" s="244" t="str">
        <f>IFERROR(LOOKUP(H1190,BLIOTECAS!$D$2:$D$30,BLIOTECAS!$C$2:$C$30),"N/C")</f>
        <v>F. Psicología</v>
      </c>
      <c r="B1190" s="243" t="str">
        <f>IFERROR(LOOKUP(H1190,BLIOTECAS!$D$2:$D$29,BLIOTECAS!$E$2:$E$29),"N/C")</f>
        <v>Ciencias de la Salud</v>
      </c>
      <c r="C1190" s="243">
        <f>LOOKUP(H1190,BLIOTECAS!$D$2:$D$30,BLIOTECAS!$F$2:$F$30)</f>
        <v>4</v>
      </c>
      <c r="D1190" s="320">
        <v>1211</v>
      </c>
      <c r="E1190" s="320"/>
      <c r="F1190" s="320"/>
      <c r="G1190" s="320">
        <v>1</v>
      </c>
      <c r="H1190" s="320">
        <v>20</v>
      </c>
      <c r="I1190" s="320"/>
      <c r="J1190" s="320">
        <v>5</v>
      </c>
      <c r="K1190" s="320">
        <v>1</v>
      </c>
      <c r="L1190" s="320"/>
      <c r="M1190" s="320">
        <v>20</v>
      </c>
      <c r="N1190" s="320"/>
      <c r="O1190" s="320"/>
      <c r="P1190" s="320"/>
      <c r="Q1190" s="320"/>
      <c r="R1190" s="320"/>
      <c r="S1190" s="320">
        <v>4</v>
      </c>
      <c r="T1190" s="320">
        <v>4</v>
      </c>
      <c r="U1190" s="320">
        <v>4</v>
      </c>
      <c r="V1190" s="320">
        <v>2</v>
      </c>
      <c r="W1190" s="320"/>
      <c r="X1190" s="320"/>
      <c r="Y1190" s="320"/>
      <c r="Z1190" s="320">
        <v>4</v>
      </c>
      <c r="AA1190" s="320">
        <v>0</v>
      </c>
      <c r="AB1190" s="320"/>
      <c r="AC1190" s="320"/>
      <c r="AD1190" s="320">
        <v>3</v>
      </c>
      <c r="AE1190" s="320">
        <v>1</v>
      </c>
      <c r="AF1190" s="320">
        <v>3</v>
      </c>
      <c r="AG1190" s="320">
        <v>3</v>
      </c>
      <c r="AH1190" s="320">
        <v>5</v>
      </c>
      <c r="AI1190" s="320">
        <v>2</v>
      </c>
      <c r="AJ1190" s="320">
        <v>5</v>
      </c>
      <c r="AK1190" s="320">
        <v>3</v>
      </c>
      <c r="AL1190" s="320">
        <v>6</v>
      </c>
      <c r="AM1190" s="320">
        <v>3</v>
      </c>
      <c r="AN1190" s="320">
        <v>2</v>
      </c>
      <c r="AO1190" s="320">
        <v>3</v>
      </c>
      <c r="AP1190" s="320">
        <v>5</v>
      </c>
      <c r="AQ1190" s="320">
        <v>3</v>
      </c>
      <c r="AR1190" s="320">
        <v>3</v>
      </c>
      <c r="AS1190" s="320">
        <v>3</v>
      </c>
      <c r="AT1190" s="320" t="s">
        <v>22</v>
      </c>
      <c r="AU1190" s="320">
        <v>3</v>
      </c>
      <c r="AV1190" s="320"/>
      <c r="AW1190" s="320">
        <v>4</v>
      </c>
      <c r="AX1190" s="320">
        <v>5</v>
      </c>
      <c r="AY1190" s="320">
        <v>4</v>
      </c>
      <c r="AZ1190" s="320">
        <v>4</v>
      </c>
      <c r="BA1190" s="320">
        <v>4</v>
      </c>
      <c r="BB1190" s="320">
        <v>4</v>
      </c>
      <c r="BC1190" s="320"/>
      <c r="BD1190" s="320" t="s">
        <v>22</v>
      </c>
      <c r="BE1190" s="320" t="s">
        <v>22</v>
      </c>
      <c r="BF1190" s="320"/>
      <c r="BG1190" s="320"/>
      <c r="BH1190" s="320">
        <v>3</v>
      </c>
      <c r="BI1190" s="320">
        <v>3</v>
      </c>
      <c r="BJ1190" s="320"/>
      <c r="BK1190" s="320">
        <v>4</v>
      </c>
      <c r="BL1190" s="320">
        <v>3</v>
      </c>
      <c r="BM1190" s="320"/>
      <c r="BN1190" s="320" t="s">
        <v>976</v>
      </c>
      <c r="BO1190" s="381">
        <v>43497.588900462964</v>
      </c>
    </row>
    <row r="1191" spans="1:67" ht="15" x14ac:dyDescent="0.25">
      <c r="A1191" s="244" t="str">
        <f>IFERROR(LOOKUP(H1191,BLIOTECAS!$D$2:$D$30,BLIOTECAS!$C$2:$C$30),"N/C")</f>
        <v>F. Ciencias Químicas</v>
      </c>
      <c r="B1191" s="243" t="str">
        <f>IFERROR(LOOKUP(H1191,BLIOTECAS!$D$2:$D$29,BLIOTECAS!$E$2:$E$29),"N/C")</f>
        <v>Ciencias Experimentales</v>
      </c>
      <c r="C1191" s="243">
        <f>LOOKUP(H1191,BLIOTECAS!$D$2:$D$30,BLIOTECAS!$F$2:$F$30)</f>
        <v>2</v>
      </c>
      <c r="D1191" s="320">
        <v>1212</v>
      </c>
      <c r="E1191" s="320"/>
      <c r="F1191" s="320"/>
      <c r="G1191" s="320">
        <v>1</v>
      </c>
      <c r="H1191" s="320">
        <v>10</v>
      </c>
      <c r="I1191" s="320"/>
      <c r="J1191" s="320">
        <v>4</v>
      </c>
      <c r="K1191" s="320">
        <v>5</v>
      </c>
      <c r="L1191" s="320"/>
      <c r="M1191" s="320">
        <v>10</v>
      </c>
      <c r="N1191" s="320"/>
      <c r="O1191" s="320"/>
      <c r="P1191" s="320"/>
      <c r="Q1191" s="320"/>
      <c r="R1191" s="320"/>
      <c r="S1191" s="320">
        <v>1</v>
      </c>
      <c r="T1191" s="320">
        <v>5</v>
      </c>
      <c r="U1191" s="320">
        <v>5</v>
      </c>
      <c r="V1191" s="320">
        <v>4</v>
      </c>
      <c r="W1191" s="320">
        <v>1</v>
      </c>
      <c r="X1191" s="320"/>
      <c r="Y1191" s="320"/>
      <c r="Z1191" s="320"/>
      <c r="AA1191" s="320"/>
      <c r="AB1191" s="320"/>
      <c r="AC1191" s="320"/>
      <c r="AD1191" s="320">
        <v>4</v>
      </c>
      <c r="AE1191" s="320">
        <v>1</v>
      </c>
      <c r="AF1191" s="320">
        <v>5</v>
      </c>
      <c r="AG1191" s="320">
        <v>1</v>
      </c>
      <c r="AH1191" s="320">
        <v>5</v>
      </c>
      <c r="AI1191" s="320">
        <v>5</v>
      </c>
      <c r="AJ1191" s="320">
        <v>5</v>
      </c>
      <c r="AK1191" s="320">
        <v>2</v>
      </c>
      <c r="AL1191" s="320">
        <v>4</v>
      </c>
      <c r="AM1191" s="320">
        <v>4</v>
      </c>
      <c r="AN1191" s="320">
        <v>3</v>
      </c>
      <c r="AO1191" s="320">
        <v>3</v>
      </c>
      <c r="AP1191" s="320">
        <v>4</v>
      </c>
      <c r="AQ1191" s="320">
        <v>3</v>
      </c>
      <c r="AR1191" s="320">
        <v>3</v>
      </c>
      <c r="AS1191" s="320">
        <v>3</v>
      </c>
      <c r="AT1191" s="320" t="s">
        <v>22</v>
      </c>
      <c r="AU1191" s="320">
        <v>3</v>
      </c>
      <c r="AV1191" s="320"/>
      <c r="AW1191" s="320">
        <v>5</v>
      </c>
      <c r="AX1191" s="320">
        <v>5</v>
      </c>
      <c r="AY1191" s="320">
        <v>5</v>
      </c>
      <c r="AZ1191" s="320">
        <v>5</v>
      </c>
      <c r="BA1191" s="320">
        <v>5</v>
      </c>
      <c r="BB1191" s="320">
        <v>4</v>
      </c>
      <c r="BC1191" s="320"/>
      <c r="BD1191" s="320" t="s">
        <v>22</v>
      </c>
      <c r="BE1191" s="320" t="s">
        <v>22</v>
      </c>
      <c r="BF1191" s="320"/>
      <c r="BG1191" s="320"/>
      <c r="BH1191" s="320">
        <v>5</v>
      </c>
      <c r="BI1191" s="320">
        <v>5</v>
      </c>
      <c r="BJ1191" s="320"/>
      <c r="BK1191" s="320">
        <v>4</v>
      </c>
      <c r="BL1191" s="320"/>
      <c r="BM1191" s="320"/>
      <c r="BN1191" s="320" t="s">
        <v>977</v>
      </c>
      <c r="BO1191" s="381">
        <v>43497.590474537035</v>
      </c>
    </row>
    <row r="1192" spans="1:67" ht="15" x14ac:dyDescent="0.25">
      <c r="A1192" s="244" t="str">
        <f>IFERROR(LOOKUP(H1192,BLIOTECAS!$D$2:$D$30,BLIOTECAS!$C$2:$C$30),"N/C")</f>
        <v>F. Derecho</v>
      </c>
      <c r="B1192" s="243" t="str">
        <f>IFERROR(LOOKUP(H1192,BLIOTECAS!$D$2:$D$29,BLIOTECAS!$E$2:$E$29),"N/C")</f>
        <v>Ciencias Sociales</v>
      </c>
      <c r="C1192" s="243">
        <f>LOOKUP(H1192,BLIOTECAS!$D$2:$D$30,BLIOTECAS!$F$2:$F$30)</f>
        <v>3</v>
      </c>
      <c r="D1192" s="320">
        <v>1213</v>
      </c>
      <c r="E1192" s="320"/>
      <c r="F1192" s="320"/>
      <c r="G1192" s="320">
        <v>2</v>
      </c>
      <c r="H1192" s="320">
        <v>11</v>
      </c>
      <c r="I1192" s="320"/>
      <c r="J1192" s="320">
        <v>3</v>
      </c>
      <c r="K1192" s="320">
        <v>3</v>
      </c>
      <c r="L1192" s="320"/>
      <c r="M1192" s="320">
        <v>14</v>
      </c>
      <c r="N1192" s="320">
        <v>29</v>
      </c>
      <c r="O1192" s="320">
        <v>11</v>
      </c>
      <c r="P1192" s="320"/>
      <c r="Q1192" s="320"/>
      <c r="R1192" s="320"/>
      <c r="S1192" s="320">
        <v>4</v>
      </c>
      <c r="T1192" s="320">
        <v>4</v>
      </c>
      <c r="U1192" s="320">
        <v>4</v>
      </c>
      <c r="V1192" s="320">
        <v>4</v>
      </c>
      <c r="W1192" s="320">
        <v>1</v>
      </c>
      <c r="X1192" s="320"/>
      <c r="Y1192" s="320"/>
      <c r="Z1192" s="320"/>
      <c r="AA1192" s="320"/>
      <c r="AB1192" s="320"/>
      <c r="AC1192" s="320"/>
      <c r="AD1192" s="320">
        <v>1</v>
      </c>
      <c r="AE1192" s="320">
        <v>1</v>
      </c>
      <c r="AF1192" s="320">
        <v>3</v>
      </c>
      <c r="AG1192" s="320">
        <v>4</v>
      </c>
      <c r="AH1192" s="320">
        <v>4</v>
      </c>
      <c r="AI1192" s="320">
        <v>4</v>
      </c>
      <c r="AJ1192" s="320">
        <v>4</v>
      </c>
      <c r="AK1192" s="320">
        <v>2</v>
      </c>
      <c r="AL1192" s="320">
        <v>3</v>
      </c>
      <c r="AM1192" s="320">
        <v>4</v>
      </c>
      <c r="AN1192" s="320">
        <v>4</v>
      </c>
      <c r="AO1192" s="320">
        <v>4</v>
      </c>
      <c r="AP1192" s="320">
        <v>3</v>
      </c>
      <c r="AQ1192" s="320">
        <v>3</v>
      </c>
      <c r="AR1192" s="320">
        <v>3</v>
      </c>
      <c r="AS1192" s="320">
        <v>3</v>
      </c>
      <c r="AT1192" s="320" t="s">
        <v>356</v>
      </c>
      <c r="AU1192" s="320">
        <v>4</v>
      </c>
      <c r="AV1192" s="320"/>
      <c r="AW1192" s="320">
        <v>3</v>
      </c>
      <c r="AX1192" s="320">
        <v>4</v>
      </c>
      <c r="AY1192" s="320">
        <v>4</v>
      </c>
      <c r="AZ1192" s="320">
        <v>3</v>
      </c>
      <c r="BA1192" s="320">
        <v>3</v>
      </c>
      <c r="BB1192" s="320">
        <v>4</v>
      </c>
      <c r="BC1192" s="320"/>
      <c r="BD1192" s="320"/>
      <c r="BE1192" s="320" t="s">
        <v>356</v>
      </c>
      <c r="BF1192" s="320">
        <v>5</v>
      </c>
      <c r="BG1192" s="320"/>
      <c r="BH1192" s="320">
        <v>3</v>
      </c>
      <c r="BI1192" s="320">
        <v>3</v>
      </c>
      <c r="BJ1192" s="320"/>
      <c r="BK1192" s="320">
        <v>4</v>
      </c>
      <c r="BL1192" s="320">
        <v>3</v>
      </c>
      <c r="BM1192" s="320"/>
      <c r="BN1192" s="320"/>
      <c r="BO1192" s="381">
        <v>43497.590763888889</v>
      </c>
    </row>
    <row r="1193" spans="1:67" ht="15" x14ac:dyDescent="0.25">
      <c r="A1193" s="244" t="str">
        <f>IFERROR(LOOKUP(H1193,BLIOTECAS!$D$2:$D$30,BLIOTECAS!$C$2:$C$30),"N/C")</f>
        <v>F. Geografía e Historia</v>
      </c>
      <c r="B1193" s="243" t="str">
        <f>IFERROR(LOOKUP(H1193,BLIOTECAS!$D$2:$D$29,BLIOTECAS!$E$2:$E$29),"N/C")</f>
        <v>Humanidades</v>
      </c>
      <c r="C1193" s="243">
        <f>LOOKUP(H1193,BLIOTECAS!$D$2:$D$30,BLIOTECAS!$F$2:$F$30)</f>
        <v>1</v>
      </c>
      <c r="D1193" s="320">
        <v>1214</v>
      </c>
      <c r="E1193" s="320"/>
      <c r="F1193" s="320"/>
      <c r="G1193" s="320">
        <v>1</v>
      </c>
      <c r="H1193" s="320">
        <v>16</v>
      </c>
      <c r="I1193" s="320"/>
      <c r="J1193" s="320">
        <v>5</v>
      </c>
      <c r="K1193" s="320">
        <v>5</v>
      </c>
      <c r="L1193" s="320"/>
      <c r="M1193" s="320">
        <v>16</v>
      </c>
      <c r="N1193" s="320">
        <v>29</v>
      </c>
      <c r="O1193" s="320">
        <v>15</v>
      </c>
      <c r="P1193" s="320"/>
      <c r="Q1193" s="320"/>
      <c r="R1193" s="320"/>
      <c r="S1193" s="320">
        <v>5</v>
      </c>
      <c r="T1193" s="320">
        <v>5</v>
      </c>
      <c r="U1193" s="320">
        <v>5</v>
      </c>
      <c r="V1193" s="320">
        <v>5</v>
      </c>
      <c r="W1193" s="320"/>
      <c r="X1193" s="320">
        <v>2</v>
      </c>
      <c r="Y1193" s="320"/>
      <c r="Z1193" s="320"/>
      <c r="AA1193" s="320"/>
      <c r="AB1193" s="320"/>
      <c r="AC1193" s="320"/>
      <c r="AD1193" s="320">
        <v>5</v>
      </c>
      <c r="AE1193" s="320">
        <v>4</v>
      </c>
      <c r="AF1193" s="320">
        <v>4</v>
      </c>
      <c r="AG1193" s="320">
        <v>5</v>
      </c>
      <c r="AH1193" s="320">
        <v>5</v>
      </c>
      <c r="AI1193" s="320">
        <v>5</v>
      </c>
      <c r="AJ1193" s="320">
        <v>5</v>
      </c>
      <c r="AK1193" s="320">
        <v>4</v>
      </c>
      <c r="AL1193" s="320">
        <v>5</v>
      </c>
      <c r="AM1193" s="320">
        <v>4</v>
      </c>
      <c r="AN1193" s="320">
        <v>5</v>
      </c>
      <c r="AO1193" s="320">
        <v>5</v>
      </c>
      <c r="AP1193" s="320">
        <v>5</v>
      </c>
      <c r="AQ1193" s="320">
        <v>5</v>
      </c>
      <c r="AR1193" s="320">
        <v>5</v>
      </c>
      <c r="AS1193" s="320">
        <v>5</v>
      </c>
      <c r="AT1193" s="320" t="s">
        <v>22</v>
      </c>
      <c r="AU1193" s="320">
        <v>5</v>
      </c>
      <c r="AV1193" s="320"/>
      <c r="AW1193" s="320">
        <v>5</v>
      </c>
      <c r="AX1193" s="320">
        <v>4</v>
      </c>
      <c r="AY1193" s="320">
        <v>5</v>
      </c>
      <c r="AZ1193" s="320">
        <v>5</v>
      </c>
      <c r="BA1193" s="320">
        <v>5</v>
      </c>
      <c r="BB1193" s="320">
        <v>5</v>
      </c>
      <c r="BC1193" s="320"/>
      <c r="BD1193" s="320" t="s">
        <v>22</v>
      </c>
      <c r="BE1193" s="320" t="s">
        <v>22</v>
      </c>
      <c r="BF1193" s="320"/>
      <c r="BG1193" s="320"/>
      <c r="BH1193" s="320">
        <v>5</v>
      </c>
      <c r="BI1193" s="320">
        <v>5</v>
      </c>
      <c r="BJ1193" s="320"/>
      <c r="BK1193" s="320">
        <v>5</v>
      </c>
      <c r="BL1193" s="320">
        <v>5</v>
      </c>
      <c r="BM1193" s="320"/>
      <c r="BN1193" s="320"/>
      <c r="BO1193" s="381">
        <v>43497.591099537036</v>
      </c>
    </row>
    <row r="1194" spans="1:67" ht="15" x14ac:dyDescent="0.25">
      <c r="A1194" s="244" t="str">
        <f>IFERROR(LOOKUP(H1194,BLIOTECAS!$D$2:$D$30,BLIOTECAS!$C$2:$C$30),"N/C")</f>
        <v>F. Filosofía</v>
      </c>
      <c r="B1194" s="243" t="str">
        <f>IFERROR(LOOKUP(H1194,BLIOTECAS!$D$2:$D$29,BLIOTECAS!$E$2:$E$29),"N/C")</f>
        <v>Humanidades</v>
      </c>
      <c r="C1194" s="243">
        <f>LOOKUP(H1194,BLIOTECAS!$D$2:$D$30,BLIOTECAS!$F$2:$F$30)</f>
        <v>1</v>
      </c>
      <c r="D1194" s="320">
        <v>1215</v>
      </c>
      <c r="E1194" s="320"/>
      <c r="F1194" s="320"/>
      <c r="G1194" s="320">
        <v>1</v>
      </c>
      <c r="H1194" s="320">
        <v>15</v>
      </c>
      <c r="I1194" s="320"/>
      <c r="J1194" s="320">
        <v>3</v>
      </c>
      <c r="K1194" s="320">
        <v>1</v>
      </c>
      <c r="L1194" s="320"/>
      <c r="M1194" s="320">
        <v>16</v>
      </c>
      <c r="N1194" s="320">
        <v>14</v>
      </c>
      <c r="O1194" s="320"/>
      <c r="P1194" s="320" t="s">
        <v>978</v>
      </c>
      <c r="Q1194" s="320"/>
      <c r="R1194" s="320"/>
      <c r="S1194" s="320">
        <v>5</v>
      </c>
      <c r="T1194" s="320">
        <v>3</v>
      </c>
      <c r="U1194" s="320">
        <v>3</v>
      </c>
      <c r="V1194" s="320">
        <v>3</v>
      </c>
      <c r="W1194" s="320">
        <v>1</v>
      </c>
      <c r="X1194" s="320"/>
      <c r="Y1194" s="320"/>
      <c r="Z1194" s="320"/>
      <c r="AA1194" s="320"/>
      <c r="AB1194" s="320"/>
      <c r="AC1194" s="320"/>
      <c r="AD1194" s="320">
        <v>3</v>
      </c>
      <c r="AE1194" s="320">
        <v>1</v>
      </c>
      <c r="AF1194" s="320">
        <v>1</v>
      </c>
      <c r="AG1194" s="320">
        <v>4</v>
      </c>
      <c r="AH1194" s="320">
        <v>5</v>
      </c>
      <c r="AI1194" s="320">
        <v>3</v>
      </c>
      <c r="AJ1194" s="320">
        <v>5</v>
      </c>
      <c r="AK1194" s="320">
        <v>3</v>
      </c>
      <c r="AL1194" s="320">
        <v>3</v>
      </c>
      <c r="AM1194" s="320">
        <v>5</v>
      </c>
      <c r="AN1194" s="320">
        <v>3</v>
      </c>
      <c r="AO1194" s="320"/>
      <c r="AP1194" s="320">
        <v>3</v>
      </c>
      <c r="AQ1194" s="320">
        <v>3</v>
      </c>
      <c r="AR1194" s="320">
        <v>3</v>
      </c>
      <c r="AS1194" s="320">
        <v>3</v>
      </c>
      <c r="AT1194" s="320" t="s">
        <v>22</v>
      </c>
      <c r="AU1194" s="320">
        <v>3</v>
      </c>
      <c r="AV1194" s="320"/>
      <c r="AW1194" s="320">
        <v>4</v>
      </c>
      <c r="AX1194" s="320">
        <v>4</v>
      </c>
      <c r="AY1194" s="320">
        <v>4</v>
      </c>
      <c r="AZ1194" s="320">
        <v>4</v>
      </c>
      <c r="BA1194" s="320">
        <v>4</v>
      </c>
      <c r="BB1194" s="320">
        <v>4</v>
      </c>
      <c r="BC1194" s="320"/>
      <c r="BD1194" s="320"/>
      <c r="BE1194" s="320" t="s">
        <v>22</v>
      </c>
      <c r="BF1194" s="320"/>
      <c r="BG1194" s="320"/>
      <c r="BH1194" s="320">
        <v>4</v>
      </c>
      <c r="BI1194" s="320">
        <v>4</v>
      </c>
      <c r="BJ1194" s="320"/>
      <c r="BK1194" s="320">
        <v>4</v>
      </c>
      <c r="BL1194" s="320">
        <v>3</v>
      </c>
      <c r="BM1194" s="320"/>
      <c r="BN1194" s="320"/>
      <c r="BO1194" s="381">
        <v>43497.591180555559</v>
      </c>
    </row>
    <row r="1195" spans="1:67" ht="15" x14ac:dyDescent="0.25">
      <c r="A1195" s="244" t="str">
        <f>IFERROR(LOOKUP(H1195,BLIOTECAS!$D$2:$D$30,BLIOTECAS!$C$2:$C$30),"N/C")</f>
        <v>F. Educación - Centro de Formación del Profesorado</v>
      </c>
      <c r="B1195" s="243" t="str">
        <f>IFERROR(LOOKUP(H1195,BLIOTECAS!$D$2:$D$29,BLIOTECAS!$E$2:$E$29),"N/C")</f>
        <v>Humanidades</v>
      </c>
      <c r="C1195" s="243">
        <f>LOOKUP(H1195,BLIOTECAS!$D$2:$D$30,BLIOTECAS!$F$2:$F$30)</f>
        <v>1</v>
      </c>
      <c r="D1195" s="320">
        <v>1216</v>
      </c>
      <c r="E1195" s="320"/>
      <c r="F1195" s="320"/>
      <c r="G1195" s="320">
        <v>1</v>
      </c>
      <c r="H1195" s="320">
        <v>12</v>
      </c>
      <c r="I1195" s="320"/>
      <c r="J1195" s="320">
        <v>3</v>
      </c>
      <c r="K1195" s="320">
        <v>4</v>
      </c>
      <c r="L1195" s="320"/>
      <c r="M1195" s="320">
        <v>12</v>
      </c>
      <c r="N1195" s="320">
        <v>29</v>
      </c>
      <c r="O1195" s="320"/>
      <c r="P1195" s="320"/>
      <c r="Q1195" s="320"/>
      <c r="R1195" s="320"/>
      <c r="S1195" s="320">
        <v>2</v>
      </c>
      <c r="T1195" s="320">
        <v>3</v>
      </c>
      <c r="U1195" s="320">
        <v>2</v>
      </c>
      <c r="V1195" s="320">
        <v>3</v>
      </c>
      <c r="W1195" s="320"/>
      <c r="X1195" s="320">
        <v>2</v>
      </c>
      <c r="Y1195" s="320">
        <v>3</v>
      </c>
      <c r="Z1195" s="320">
        <v>4</v>
      </c>
      <c r="AA1195" s="320">
        <v>8.3333333333333329E-2</v>
      </c>
      <c r="AB1195" s="320"/>
      <c r="AC1195" s="320"/>
      <c r="AD1195" s="320">
        <v>1</v>
      </c>
      <c r="AE1195" s="320">
        <v>1</v>
      </c>
      <c r="AF1195" s="320">
        <v>4</v>
      </c>
      <c r="AG1195" s="320">
        <v>5</v>
      </c>
      <c r="AH1195" s="320">
        <v>5</v>
      </c>
      <c r="AI1195" s="320">
        <v>4</v>
      </c>
      <c r="AJ1195" s="320">
        <v>5</v>
      </c>
      <c r="AK1195" s="320">
        <v>4</v>
      </c>
      <c r="AL1195" s="320">
        <v>2</v>
      </c>
      <c r="AM1195" s="320">
        <v>3</v>
      </c>
      <c r="AN1195" s="320">
        <v>3</v>
      </c>
      <c r="AO1195" s="320">
        <v>4</v>
      </c>
      <c r="AP1195" s="320">
        <v>3</v>
      </c>
      <c r="AQ1195" s="320">
        <v>3</v>
      </c>
      <c r="AR1195" s="320">
        <v>3</v>
      </c>
      <c r="AS1195" s="320">
        <v>4</v>
      </c>
      <c r="AT1195" s="320" t="s">
        <v>356</v>
      </c>
      <c r="AU1195" s="320">
        <v>4</v>
      </c>
      <c r="AV1195" s="320"/>
      <c r="AW1195" s="320">
        <v>3</v>
      </c>
      <c r="AX1195" s="320">
        <v>2</v>
      </c>
      <c r="AY1195" s="320">
        <v>2</v>
      </c>
      <c r="AZ1195" s="320">
        <v>4</v>
      </c>
      <c r="BA1195" s="320">
        <v>4</v>
      </c>
      <c r="BB1195" s="320">
        <v>4</v>
      </c>
      <c r="BC1195" s="320"/>
      <c r="BD1195" s="320" t="s">
        <v>22</v>
      </c>
      <c r="BE1195" s="320" t="s">
        <v>22</v>
      </c>
      <c r="BF1195" s="320"/>
      <c r="BG1195" s="320"/>
      <c r="BH1195" s="320">
        <v>4</v>
      </c>
      <c r="BI1195" s="320">
        <v>3</v>
      </c>
      <c r="BJ1195" s="320"/>
      <c r="BK1195" s="320">
        <v>3</v>
      </c>
      <c r="BL1195" s="320">
        <v>3</v>
      </c>
      <c r="BM1195" s="320"/>
      <c r="BN1195" s="320"/>
      <c r="BO1195" s="381">
        <v>43497.592002314814</v>
      </c>
    </row>
    <row r="1196" spans="1:67" ht="15" x14ac:dyDescent="0.25">
      <c r="A1196" s="244" t="str">
        <f>IFERROR(LOOKUP(H1196,BLIOTECAS!$D$2:$D$30,BLIOTECAS!$C$2:$C$30),"N/C")</f>
        <v>F. Ciencias Químicas</v>
      </c>
      <c r="B1196" s="243" t="str">
        <f>IFERROR(LOOKUP(H1196,BLIOTECAS!$D$2:$D$29,BLIOTECAS!$E$2:$E$29),"N/C")</f>
        <v>Ciencias Experimentales</v>
      </c>
      <c r="C1196" s="243">
        <f>LOOKUP(H1196,BLIOTECAS!$D$2:$D$30,BLIOTECAS!$F$2:$F$30)</f>
        <v>2</v>
      </c>
      <c r="D1196" s="320">
        <v>1217</v>
      </c>
      <c r="E1196" s="320"/>
      <c r="F1196" s="320"/>
      <c r="G1196" s="320">
        <v>1</v>
      </c>
      <c r="H1196" s="320">
        <v>10</v>
      </c>
      <c r="I1196" s="320"/>
      <c r="J1196" s="320">
        <v>5</v>
      </c>
      <c r="K1196" s="320">
        <v>2</v>
      </c>
      <c r="L1196" s="320"/>
      <c r="M1196" s="320">
        <v>10</v>
      </c>
      <c r="N1196" s="320">
        <v>2</v>
      </c>
      <c r="O1196" s="320">
        <v>13</v>
      </c>
      <c r="P1196" s="320"/>
      <c r="Q1196" s="320"/>
      <c r="R1196" s="320"/>
      <c r="S1196" s="320">
        <v>5</v>
      </c>
      <c r="T1196" s="320">
        <v>5</v>
      </c>
      <c r="U1196" s="320">
        <v>3</v>
      </c>
      <c r="V1196" s="320">
        <v>3</v>
      </c>
      <c r="W1196" s="320">
        <v>1</v>
      </c>
      <c r="X1196" s="320">
        <v>2</v>
      </c>
      <c r="Y1196" s="320">
        <v>3</v>
      </c>
      <c r="Z1196" s="320"/>
      <c r="AA1196" s="320"/>
      <c r="AB1196" s="320"/>
      <c r="AC1196" s="320"/>
      <c r="AD1196" s="320">
        <v>4</v>
      </c>
      <c r="AE1196" s="320">
        <v>1</v>
      </c>
      <c r="AF1196" s="320">
        <v>1</v>
      </c>
      <c r="AG1196" s="320">
        <v>1</v>
      </c>
      <c r="AH1196" s="320">
        <v>5</v>
      </c>
      <c r="AI1196" s="320">
        <v>5</v>
      </c>
      <c r="AJ1196" s="320">
        <v>5</v>
      </c>
      <c r="AK1196" s="320">
        <v>5</v>
      </c>
      <c r="AL1196" s="320">
        <v>3</v>
      </c>
      <c r="AM1196" s="320">
        <v>4</v>
      </c>
      <c r="AN1196" s="320">
        <v>3</v>
      </c>
      <c r="AO1196" s="320">
        <v>3</v>
      </c>
      <c r="AP1196" s="320">
        <v>4</v>
      </c>
      <c r="AQ1196" s="320">
        <v>4</v>
      </c>
      <c r="AR1196" s="320">
        <v>3</v>
      </c>
      <c r="AS1196" s="320">
        <v>4</v>
      </c>
      <c r="AT1196" s="320" t="s">
        <v>356</v>
      </c>
      <c r="AU1196" s="320">
        <v>4</v>
      </c>
      <c r="AV1196" s="320"/>
      <c r="AW1196" s="320">
        <v>5</v>
      </c>
      <c r="AX1196" s="320">
        <v>5</v>
      </c>
      <c r="AY1196" s="320">
        <v>5</v>
      </c>
      <c r="AZ1196" s="320">
        <v>5</v>
      </c>
      <c r="BA1196" s="320">
        <v>5</v>
      </c>
      <c r="BB1196" s="320">
        <v>5</v>
      </c>
      <c r="BC1196" s="320"/>
      <c r="BD1196" s="320" t="s">
        <v>22</v>
      </c>
      <c r="BE1196" s="320" t="s">
        <v>22</v>
      </c>
      <c r="BF1196" s="320"/>
      <c r="BG1196" s="320"/>
      <c r="BH1196" s="320">
        <v>5</v>
      </c>
      <c r="BI1196" s="320">
        <v>5</v>
      </c>
      <c r="BJ1196" s="320"/>
      <c r="BK1196" s="320">
        <v>4</v>
      </c>
      <c r="BL1196" s="320">
        <v>3</v>
      </c>
      <c r="BM1196" s="320"/>
      <c r="BN1196" s="320"/>
      <c r="BO1196" s="381">
        <v>43497.592164351852</v>
      </c>
    </row>
    <row r="1197" spans="1:67" ht="15" x14ac:dyDescent="0.25">
      <c r="A1197" s="244" t="str">
        <f>IFERROR(LOOKUP(H1197,BLIOTECAS!$D$2:$D$30,BLIOTECAS!$C$2:$C$30),"N/C")</f>
        <v>F. Bellas Artes</v>
      </c>
      <c r="B1197" s="243" t="str">
        <f>IFERROR(LOOKUP(H1197,BLIOTECAS!$D$2:$D$29,BLIOTECAS!$E$2:$E$29),"N/C")</f>
        <v>Humanidades</v>
      </c>
      <c r="C1197" s="243">
        <f>LOOKUP(H1197,BLIOTECAS!$D$2:$D$30,BLIOTECAS!$F$2:$F$30)</f>
        <v>1</v>
      </c>
      <c r="D1197" s="320">
        <v>1218</v>
      </c>
      <c r="E1197" s="320"/>
      <c r="F1197" s="320"/>
      <c r="G1197" s="320">
        <v>1</v>
      </c>
      <c r="H1197" s="320">
        <v>1</v>
      </c>
      <c r="I1197" s="320"/>
      <c r="J1197" s="320">
        <v>3</v>
      </c>
      <c r="K1197" s="320">
        <v>3</v>
      </c>
      <c r="L1197" s="320"/>
      <c r="M1197" s="320">
        <v>1</v>
      </c>
      <c r="N1197" s="320">
        <v>14</v>
      </c>
      <c r="O1197" s="320"/>
      <c r="P1197" s="320"/>
      <c r="Q1197" s="320"/>
      <c r="R1197" s="320"/>
      <c r="S1197" s="320">
        <v>1</v>
      </c>
      <c r="T1197" s="320">
        <v>2</v>
      </c>
      <c r="U1197" s="320">
        <v>2</v>
      </c>
      <c r="V1197" s="320">
        <v>2</v>
      </c>
      <c r="W1197" s="320">
        <v>1</v>
      </c>
      <c r="X1197" s="320"/>
      <c r="Y1197" s="320"/>
      <c r="Z1197" s="320"/>
      <c r="AA1197" s="320"/>
      <c r="AB1197" s="320"/>
      <c r="AC1197" s="320"/>
      <c r="AD1197" s="320">
        <v>4</v>
      </c>
      <c r="AE1197" s="320">
        <v>2</v>
      </c>
      <c r="AF1197" s="320">
        <v>3</v>
      </c>
      <c r="AG1197" s="320">
        <v>4</v>
      </c>
      <c r="AH1197" s="320">
        <v>4</v>
      </c>
      <c r="AI1197" s="320">
        <v>4</v>
      </c>
      <c r="AJ1197" s="320">
        <v>4</v>
      </c>
      <c r="AK1197" s="320">
        <v>2</v>
      </c>
      <c r="AL1197" s="320">
        <v>4</v>
      </c>
      <c r="AM1197" s="320">
        <v>2</v>
      </c>
      <c r="AN1197" s="320">
        <v>2</v>
      </c>
      <c r="AO1197" s="320">
        <v>1</v>
      </c>
      <c r="AP1197" s="320">
        <v>1</v>
      </c>
      <c r="AQ1197" s="320">
        <v>1</v>
      </c>
      <c r="AR1197" s="320">
        <v>2</v>
      </c>
      <c r="AS1197" s="320">
        <v>2</v>
      </c>
      <c r="AT1197" s="320" t="s">
        <v>22</v>
      </c>
      <c r="AU1197" s="320">
        <v>2</v>
      </c>
      <c r="AV1197" s="320"/>
      <c r="AW1197" s="320">
        <v>1</v>
      </c>
      <c r="AX1197" s="320">
        <v>1</v>
      </c>
      <c r="AY1197" s="320">
        <v>1</v>
      </c>
      <c r="AZ1197" s="320">
        <v>1</v>
      </c>
      <c r="BA1197" s="320">
        <v>1</v>
      </c>
      <c r="BB1197" s="320">
        <v>1</v>
      </c>
      <c r="BC1197" s="320"/>
      <c r="BD1197" s="320" t="s">
        <v>356</v>
      </c>
      <c r="BE1197" s="320" t="s">
        <v>22</v>
      </c>
      <c r="BF1197" s="320"/>
      <c r="BG1197" s="320"/>
      <c r="BH1197" s="320">
        <v>2</v>
      </c>
      <c r="BI1197" s="320">
        <v>2</v>
      </c>
      <c r="BJ1197" s="320"/>
      <c r="BK1197" s="320">
        <v>5</v>
      </c>
      <c r="BL1197" s="320">
        <v>4</v>
      </c>
      <c r="BM1197" s="320"/>
      <c r="BN1197" s="320"/>
      <c r="BO1197" s="381">
        <v>43497.592499999999</v>
      </c>
    </row>
    <row r="1198" spans="1:67" ht="15" x14ac:dyDescent="0.25">
      <c r="A1198" s="244" t="str">
        <f>IFERROR(LOOKUP(H1198,BLIOTECAS!$D$2:$D$30,BLIOTECAS!$C$2:$C$30),"N/C")</f>
        <v>F. Ciencias Químicas</v>
      </c>
      <c r="B1198" s="243" t="str">
        <f>IFERROR(LOOKUP(H1198,BLIOTECAS!$D$2:$D$29,BLIOTECAS!$E$2:$E$29),"N/C")</f>
        <v>Ciencias Experimentales</v>
      </c>
      <c r="C1198" s="243">
        <f>LOOKUP(H1198,BLIOTECAS!$D$2:$D$30,BLIOTECAS!$F$2:$F$30)</f>
        <v>2</v>
      </c>
      <c r="D1198" s="320">
        <v>1219</v>
      </c>
      <c r="E1198" s="320"/>
      <c r="F1198" s="320"/>
      <c r="G1198" s="320">
        <v>1</v>
      </c>
      <c r="H1198" s="320">
        <v>10</v>
      </c>
      <c r="I1198" s="320"/>
      <c r="J1198" s="320">
        <v>3</v>
      </c>
      <c r="K1198" s="320">
        <v>3</v>
      </c>
      <c r="L1198" s="320"/>
      <c r="M1198" s="320">
        <v>10</v>
      </c>
      <c r="N1198" s="320">
        <v>2</v>
      </c>
      <c r="O1198" s="320">
        <v>18</v>
      </c>
      <c r="P1198" s="320"/>
      <c r="Q1198" s="320"/>
      <c r="R1198" s="320"/>
      <c r="S1198" s="320">
        <v>1</v>
      </c>
      <c r="T1198" s="320">
        <v>3</v>
      </c>
      <c r="U1198" s="320">
        <v>3</v>
      </c>
      <c r="V1198" s="320">
        <v>3</v>
      </c>
      <c r="W1198" s="320">
        <v>1</v>
      </c>
      <c r="X1198" s="320"/>
      <c r="Y1198" s="320"/>
      <c r="Z1198" s="320"/>
      <c r="AA1198" s="320"/>
      <c r="AB1198" s="320"/>
      <c r="AC1198" s="320"/>
      <c r="AD1198" s="320">
        <v>3</v>
      </c>
      <c r="AE1198" s="320">
        <v>1</v>
      </c>
      <c r="AF1198" s="320">
        <v>4</v>
      </c>
      <c r="AG1198" s="320">
        <v>2</v>
      </c>
      <c r="AH1198" s="320">
        <v>5</v>
      </c>
      <c r="AI1198" s="320">
        <v>3</v>
      </c>
      <c r="AJ1198" s="320">
        <v>5</v>
      </c>
      <c r="AK1198" s="320">
        <v>3</v>
      </c>
      <c r="AL1198" s="320">
        <v>4</v>
      </c>
      <c r="AM1198" s="320">
        <v>2</v>
      </c>
      <c r="AN1198" s="320">
        <v>3</v>
      </c>
      <c r="AO1198" s="320">
        <v>2</v>
      </c>
      <c r="AP1198" s="320">
        <v>3</v>
      </c>
      <c r="AQ1198" s="320">
        <v>2</v>
      </c>
      <c r="AR1198" s="320">
        <v>3</v>
      </c>
      <c r="AS1198" s="320">
        <v>3</v>
      </c>
      <c r="AT1198" s="320" t="s">
        <v>22</v>
      </c>
      <c r="AU1198" s="320">
        <v>3</v>
      </c>
      <c r="AV1198" s="320"/>
      <c r="AW1198" s="320">
        <v>3</v>
      </c>
      <c r="AX1198" s="320">
        <v>3</v>
      </c>
      <c r="AY1198" s="320">
        <v>3</v>
      </c>
      <c r="AZ1198" s="320">
        <v>3</v>
      </c>
      <c r="BA1198" s="320">
        <v>3</v>
      </c>
      <c r="BB1198" s="320">
        <v>3</v>
      </c>
      <c r="BC1198" s="320"/>
      <c r="BD1198" s="320" t="s">
        <v>22</v>
      </c>
      <c r="BE1198" s="320" t="s">
        <v>22</v>
      </c>
      <c r="BF1198" s="320"/>
      <c r="BG1198" s="320"/>
      <c r="BH1198" s="320">
        <v>3</v>
      </c>
      <c r="BI1198" s="320">
        <v>2</v>
      </c>
      <c r="BJ1198" s="320"/>
      <c r="BK1198" s="320">
        <v>4</v>
      </c>
      <c r="BL1198" s="320">
        <v>3</v>
      </c>
      <c r="BM1198" s="320"/>
      <c r="BN1198" s="320"/>
      <c r="BO1198" s="381">
        <v>43497.592847222222</v>
      </c>
    </row>
    <row r="1199" spans="1:67" ht="15" x14ac:dyDescent="0.25">
      <c r="A1199" s="244" t="str">
        <f>IFERROR(LOOKUP(H1199,BLIOTECAS!$D$2:$D$30,BLIOTECAS!$C$2:$C$30),"N/C")</f>
        <v>F. Estudios Estadísticos</v>
      </c>
      <c r="B1199" s="243" t="str">
        <f>IFERROR(LOOKUP(H1199,BLIOTECAS!$D$2:$D$29,BLIOTECAS!$E$2:$E$29),"N/C")</f>
        <v>Ciencias Experimentales</v>
      </c>
      <c r="C1199" s="243">
        <f>LOOKUP(H1199,BLIOTECAS!$D$2:$D$30,BLIOTECAS!$F$2:$F$30)</f>
        <v>2</v>
      </c>
      <c r="D1199" s="320">
        <v>1220</v>
      </c>
      <c r="E1199" s="320"/>
      <c r="F1199" s="320"/>
      <c r="G1199" s="320">
        <v>1</v>
      </c>
      <c r="H1199" s="320">
        <v>23</v>
      </c>
      <c r="I1199" s="320"/>
      <c r="J1199" s="320">
        <v>2</v>
      </c>
      <c r="K1199" s="320">
        <v>1</v>
      </c>
      <c r="L1199" s="320"/>
      <c r="M1199" s="320">
        <v>23</v>
      </c>
      <c r="N1199" s="320">
        <v>16</v>
      </c>
      <c r="O1199" s="320"/>
      <c r="P1199" s="320"/>
      <c r="Q1199" s="320"/>
      <c r="R1199" s="320"/>
      <c r="S1199" s="320">
        <v>3</v>
      </c>
      <c r="T1199" s="320">
        <v>3</v>
      </c>
      <c r="U1199" s="320">
        <v>2</v>
      </c>
      <c r="V1199" s="320">
        <v>2</v>
      </c>
      <c r="W1199" s="320"/>
      <c r="X1199" s="320">
        <v>2</v>
      </c>
      <c r="Y1199" s="320"/>
      <c r="Z1199" s="320"/>
      <c r="AA1199" s="320"/>
      <c r="AB1199" s="320"/>
      <c r="AC1199" s="320"/>
      <c r="AD1199" s="320">
        <v>1</v>
      </c>
      <c r="AE1199" s="320">
        <v>1</v>
      </c>
      <c r="AF1199" s="320">
        <v>1</v>
      </c>
      <c r="AG1199" s="320">
        <v>5</v>
      </c>
      <c r="AH1199" s="320">
        <v>5</v>
      </c>
      <c r="AI1199" s="320">
        <v>1</v>
      </c>
      <c r="AJ1199" s="320">
        <v>5</v>
      </c>
      <c r="AK1199" s="320">
        <v>1</v>
      </c>
      <c r="AL1199" s="320">
        <v>2</v>
      </c>
      <c r="AM1199" s="320">
        <v>2</v>
      </c>
      <c r="AN1199" s="320">
        <v>5</v>
      </c>
      <c r="AO1199" s="320">
        <v>4</v>
      </c>
      <c r="AP1199" s="320">
        <v>4</v>
      </c>
      <c r="AQ1199" s="320">
        <v>4</v>
      </c>
      <c r="AR1199" s="320">
        <v>4</v>
      </c>
      <c r="AS1199" s="320">
        <v>4</v>
      </c>
      <c r="AT1199" s="320" t="s">
        <v>22</v>
      </c>
      <c r="AU1199" s="320">
        <v>3</v>
      </c>
      <c r="AV1199" s="320"/>
      <c r="AW1199" s="320">
        <v>3</v>
      </c>
      <c r="AX1199" s="320">
        <v>3</v>
      </c>
      <c r="AY1199" s="320">
        <v>3</v>
      </c>
      <c r="AZ1199" s="320">
        <v>3</v>
      </c>
      <c r="BA1199" s="320">
        <v>3</v>
      </c>
      <c r="BB1199" s="320">
        <v>3</v>
      </c>
      <c r="BC1199" s="320"/>
      <c r="BD1199" s="320" t="s">
        <v>22</v>
      </c>
      <c r="BE1199" s="320" t="s">
        <v>22</v>
      </c>
      <c r="BF1199" s="320"/>
      <c r="BG1199" s="320"/>
      <c r="BH1199" s="320">
        <v>4</v>
      </c>
      <c r="BI1199" s="320">
        <v>4</v>
      </c>
      <c r="BJ1199" s="320"/>
      <c r="BK1199" s="320">
        <v>4</v>
      </c>
      <c r="BL1199" s="320">
        <v>4</v>
      </c>
      <c r="BM1199" s="320"/>
      <c r="BN1199" s="320"/>
      <c r="BO1199" s="381">
        <v>43497.593402777777</v>
      </c>
    </row>
    <row r="1200" spans="1:67" ht="15" x14ac:dyDescent="0.25">
      <c r="A1200" s="244" t="str">
        <f>IFERROR(LOOKUP(H1200,BLIOTECAS!$D$2:$D$30,BLIOTECAS!$C$2:$C$30),"N/C")</f>
        <v>F. Derecho</v>
      </c>
      <c r="B1200" s="243" t="str">
        <f>IFERROR(LOOKUP(H1200,BLIOTECAS!$D$2:$D$29,BLIOTECAS!$E$2:$E$29),"N/C")</f>
        <v>Ciencias Sociales</v>
      </c>
      <c r="C1200" s="243">
        <f>LOOKUP(H1200,BLIOTECAS!$D$2:$D$30,BLIOTECAS!$F$2:$F$30)</f>
        <v>3</v>
      </c>
      <c r="D1200" s="320">
        <v>1221</v>
      </c>
      <c r="E1200" s="320"/>
      <c r="F1200" s="320"/>
      <c r="G1200" s="320">
        <v>1</v>
      </c>
      <c r="H1200" s="320">
        <v>11</v>
      </c>
      <c r="I1200" s="320"/>
      <c r="J1200" s="320">
        <v>4</v>
      </c>
      <c r="K1200" s="320">
        <v>4</v>
      </c>
      <c r="L1200" s="320"/>
      <c r="M1200" s="320">
        <v>29</v>
      </c>
      <c r="N1200" s="320">
        <v>5</v>
      </c>
      <c r="O1200" s="320"/>
      <c r="P1200" s="320" t="s">
        <v>979</v>
      </c>
      <c r="Q1200" s="320"/>
      <c r="R1200" s="320"/>
      <c r="S1200" s="320">
        <v>4</v>
      </c>
      <c r="T1200" s="320">
        <v>3</v>
      </c>
      <c r="U1200" s="320">
        <v>5</v>
      </c>
      <c r="V1200" s="320">
        <v>5</v>
      </c>
      <c r="W1200" s="320"/>
      <c r="X1200" s="320">
        <v>2</v>
      </c>
      <c r="Y1200" s="320">
        <v>3</v>
      </c>
      <c r="Z1200" s="320"/>
      <c r="AA1200" s="322"/>
      <c r="AB1200" s="320"/>
      <c r="AC1200" s="320"/>
      <c r="AD1200" s="320">
        <v>5</v>
      </c>
      <c r="AE1200" s="320">
        <v>3</v>
      </c>
      <c r="AF1200" s="320">
        <v>4</v>
      </c>
      <c r="AG1200" s="320">
        <v>4</v>
      </c>
      <c r="AH1200" s="320">
        <v>4</v>
      </c>
      <c r="AI1200" s="320">
        <v>5</v>
      </c>
      <c r="AJ1200" s="320">
        <v>4</v>
      </c>
      <c r="AK1200" s="320">
        <v>2</v>
      </c>
      <c r="AL1200" s="320">
        <v>6</v>
      </c>
      <c r="AM1200" s="320">
        <v>4</v>
      </c>
      <c r="AN1200" s="320">
        <v>3</v>
      </c>
      <c r="AO1200" s="320">
        <v>4</v>
      </c>
      <c r="AP1200" s="320">
        <v>4</v>
      </c>
      <c r="AQ1200" s="320">
        <v>4</v>
      </c>
      <c r="AR1200" s="320">
        <v>4</v>
      </c>
      <c r="AS1200" s="320">
        <v>5</v>
      </c>
      <c r="AT1200" s="320" t="s">
        <v>356</v>
      </c>
      <c r="AU1200" s="320">
        <v>4</v>
      </c>
      <c r="AV1200" s="320"/>
      <c r="AW1200" s="320">
        <v>5</v>
      </c>
      <c r="AX1200" s="320">
        <v>5</v>
      </c>
      <c r="AY1200" s="320">
        <v>5</v>
      </c>
      <c r="AZ1200" s="320">
        <v>5</v>
      </c>
      <c r="BA1200" s="320">
        <v>5</v>
      </c>
      <c r="BB1200" s="320">
        <v>5</v>
      </c>
      <c r="BC1200" s="320"/>
      <c r="BD1200" s="320" t="s">
        <v>22</v>
      </c>
      <c r="BE1200" s="320" t="s">
        <v>22</v>
      </c>
      <c r="BF1200" s="320"/>
      <c r="BG1200" s="320"/>
      <c r="BH1200" s="320">
        <v>5</v>
      </c>
      <c r="BI1200" s="320">
        <v>5</v>
      </c>
      <c r="BJ1200" s="320"/>
      <c r="BK1200" s="320">
        <v>5</v>
      </c>
      <c r="BL1200" s="320">
        <v>4</v>
      </c>
      <c r="BM1200" s="320"/>
      <c r="BN1200" s="320"/>
      <c r="BO1200" s="381">
        <v>43497.595069444447</v>
      </c>
    </row>
    <row r="1201" spans="1:67" ht="15" x14ac:dyDescent="0.25">
      <c r="A1201" s="244" t="str">
        <f>IFERROR(LOOKUP(H1201,BLIOTECAS!$D$2:$D$30,BLIOTECAS!$C$2:$C$30),"N/C")</f>
        <v>F. Psicología</v>
      </c>
      <c r="B1201" s="243" t="str">
        <f>IFERROR(LOOKUP(H1201,BLIOTECAS!$D$2:$D$29,BLIOTECAS!$E$2:$E$29),"N/C")</f>
        <v>Ciencias de la Salud</v>
      </c>
      <c r="C1201" s="243">
        <f>LOOKUP(H1201,BLIOTECAS!$D$2:$D$30,BLIOTECAS!$F$2:$F$30)</f>
        <v>4</v>
      </c>
      <c r="D1201" s="320">
        <v>1222</v>
      </c>
      <c r="E1201" s="320"/>
      <c r="F1201" s="320"/>
      <c r="G1201" s="320">
        <v>2</v>
      </c>
      <c r="H1201" s="320">
        <v>20</v>
      </c>
      <c r="I1201" s="320"/>
      <c r="J1201" s="320">
        <v>4</v>
      </c>
      <c r="K1201" s="320">
        <v>5</v>
      </c>
      <c r="L1201" s="320"/>
      <c r="M1201" s="320">
        <v>20</v>
      </c>
      <c r="N1201" s="320"/>
      <c r="O1201" s="320"/>
      <c r="P1201" s="320"/>
      <c r="Q1201" s="320"/>
      <c r="R1201" s="320"/>
      <c r="S1201" s="320">
        <v>5</v>
      </c>
      <c r="T1201" s="320">
        <v>5</v>
      </c>
      <c r="U1201" s="320">
        <v>5</v>
      </c>
      <c r="V1201" s="320">
        <v>5</v>
      </c>
      <c r="W1201" s="320">
        <v>1</v>
      </c>
      <c r="X1201" s="320"/>
      <c r="Y1201" s="320"/>
      <c r="Z1201" s="320"/>
      <c r="AA1201" s="320"/>
      <c r="AB1201" s="320"/>
      <c r="AC1201" s="320"/>
      <c r="AD1201" s="320">
        <v>3</v>
      </c>
      <c r="AE1201" s="320">
        <v>5</v>
      </c>
      <c r="AF1201" s="320">
        <v>4</v>
      </c>
      <c r="AG1201" s="320">
        <v>1</v>
      </c>
      <c r="AH1201" s="320">
        <v>4</v>
      </c>
      <c r="AI1201" s="320">
        <v>1</v>
      </c>
      <c r="AJ1201" s="320">
        <v>1</v>
      </c>
      <c r="AK1201" s="320">
        <v>1</v>
      </c>
      <c r="AL1201" s="320">
        <v>4</v>
      </c>
      <c r="AM1201" s="320">
        <v>4</v>
      </c>
      <c r="AN1201" s="320">
        <v>5</v>
      </c>
      <c r="AO1201" s="320">
        <v>5</v>
      </c>
      <c r="AP1201" s="320">
        <v>5</v>
      </c>
      <c r="AQ1201" s="320">
        <v>4</v>
      </c>
      <c r="AR1201" s="320">
        <v>4</v>
      </c>
      <c r="AS1201" s="320">
        <v>3</v>
      </c>
      <c r="AT1201" s="320" t="s">
        <v>22</v>
      </c>
      <c r="AU1201" s="320">
        <v>4</v>
      </c>
      <c r="AV1201" s="320"/>
      <c r="AW1201" s="320">
        <v>4</v>
      </c>
      <c r="AX1201" s="320">
        <v>5</v>
      </c>
      <c r="AY1201" s="320">
        <v>5</v>
      </c>
      <c r="AZ1201" s="320">
        <v>5</v>
      </c>
      <c r="BA1201" s="320">
        <v>5</v>
      </c>
      <c r="BB1201" s="320">
        <v>5</v>
      </c>
      <c r="BC1201" s="320"/>
      <c r="BD1201" s="320" t="s">
        <v>356</v>
      </c>
      <c r="BE1201" s="320" t="s">
        <v>356</v>
      </c>
      <c r="BF1201" s="320">
        <v>5</v>
      </c>
      <c r="BG1201" s="320"/>
      <c r="BH1201" s="320">
        <v>5</v>
      </c>
      <c r="BI1201" s="320">
        <v>5</v>
      </c>
      <c r="BJ1201" s="320"/>
      <c r="BK1201" s="320">
        <v>5</v>
      </c>
      <c r="BL1201" s="320">
        <v>5</v>
      </c>
      <c r="BM1201" s="320"/>
      <c r="BN1201" s="320"/>
      <c r="BO1201" s="381">
        <v>43497.595081018517</v>
      </c>
    </row>
    <row r="1202" spans="1:67" ht="15" x14ac:dyDescent="0.25">
      <c r="A1202" s="244" t="str">
        <f>IFERROR(LOOKUP(H1202,BLIOTECAS!$D$2:$D$30,BLIOTECAS!$C$2:$C$30),"N/C")</f>
        <v>F. Medicina</v>
      </c>
      <c r="B1202" s="243" t="str">
        <f>IFERROR(LOOKUP(H1202,BLIOTECAS!$D$2:$D$29,BLIOTECAS!$E$2:$E$29),"N/C")</f>
        <v>Ciencias de la Salud</v>
      </c>
      <c r="C1202" s="243">
        <f>LOOKUP(H1202,BLIOTECAS!$D$2:$D$30,BLIOTECAS!$F$2:$F$30)</f>
        <v>4</v>
      </c>
      <c r="D1202" s="320">
        <v>1223</v>
      </c>
      <c r="E1202" s="320"/>
      <c r="F1202" s="320"/>
      <c r="G1202" s="320">
        <v>1</v>
      </c>
      <c r="H1202" s="320">
        <v>18</v>
      </c>
      <c r="I1202" s="320"/>
      <c r="J1202" s="320">
        <v>5</v>
      </c>
      <c r="K1202" s="320">
        <v>3</v>
      </c>
      <c r="L1202" s="320"/>
      <c r="M1202" s="320">
        <v>18</v>
      </c>
      <c r="N1202" s="320">
        <v>22</v>
      </c>
      <c r="O1202" s="320">
        <v>29</v>
      </c>
      <c r="P1202" s="320" t="s">
        <v>980</v>
      </c>
      <c r="Q1202" s="320"/>
      <c r="R1202" s="320"/>
      <c r="S1202" s="320">
        <v>2</v>
      </c>
      <c r="T1202" s="320">
        <v>3</v>
      </c>
      <c r="U1202" s="320">
        <v>3</v>
      </c>
      <c r="V1202" s="320">
        <v>2</v>
      </c>
      <c r="W1202" s="320"/>
      <c r="X1202" s="320">
        <v>2</v>
      </c>
      <c r="Y1202" s="320"/>
      <c r="Z1202" s="320">
        <v>4</v>
      </c>
      <c r="AA1202" s="320">
        <v>12</v>
      </c>
      <c r="AB1202" s="320"/>
      <c r="AC1202" s="320"/>
      <c r="AD1202" s="320">
        <v>4</v>
      </c>
      <c r="AE1202" s="320">
        <v>1</v>
      </c>
      <c r="AF1202" s="320">
        <v>3</v>
      </c>
      <c r="AG1202" s="320">
        <v>2</v>
      </c>
      <c r="AH1202" s="320">
        <v>4</v>
      </c>
      <c r="AI1202" s="320">
        <v>4</v>
      </c>
      <c r="AJ1202" s="320">
        <v>5</v>
      </c>
      <c r="AK1202" s="320">
        <v>1</v>
      </c>
      <c r="AL1202" s="320">
        <v>3</v>
      </c>
      <c r="AM1202" s="320">
        <v>3</v>
      </c>
      <c r="AN1202" s="320">
        <v>3</v>
      </c>
      <c r="AO1202" s="320">
        <v>3</v>
      </c>
      <c r="AP1202" s="320">
        <v>4</v>
      </c>
      <c r="AQ1202" s="320">
        <v>3</v>
      </c>
      <c r="AR1202" s="320">
        <v>3</v>
      </c>
      <c r="AS1202" s="320">
        <v>3</v>
      </c>
      <c r="AT1202" s="320" t="s">
        <v>22</v>
      </c>
      <c r="AU1202" s="320">
        <v>3</v>
      </c>
      <c r="AV1202" s="320"/>
      <c r="AW1202" s="320">
        <v>5</v>
      </c>
      <c r="AX1202" s="320">
        <v>3</v>
      </c>
      <c r="AY1202" s="320">
        <v>3</v>
      </c>
      <c r="AZ1202" s="320">
        <v>4</v>
      </c>
      <c r="BA1202" s="320">
        <v>4</v>
      </c>
      <c r="BB1202" s="320">
        <v>3</v>
      </c>
      <c r="BC1202" s="320"/>
      <c r="BD1202" s="320" t="s">
        <v>22</v>
      </c>
      <c r="BE1202" s="320" t="s">
        <v>22</v>
      </c>
      <c r="BF1202" s="320"/>
      <c r="BG1202" s="320"/>
      <c r="BH1202" s="320">
        <v>4</v>
      </c>
      <c r="BI1202" s="320">
        <v>4</v>
      </c>
      <c r="BJ1202" s="320"/>
      <c r="BK1202" s="320">
        <v>4</v>
      </c>
      <c r="BL1202" s="320">
        <v>3</v>
      </c>
      <c r="BM1202" s="320"/>
      <c r="BN1202" s="320"/>
      <c r="BO1202" s="381">
        <v>43497.600185185183</v>
      </c>
    </row>
    <row r="1203" spans="1:67" ht="15" x14ac:dyDescent="0.25">
      <c r="A1203" s="244" t="str">
        <f>IFERROR(LOOKUP(H1203,BLIOTECAS!$D$2:$D$30,BLIOTECAS!$C$2:$C$30),"N/C")</f>
        <v>F. Educación - Centro de Formación del Profesorado</v>
      </c>
      <c r="B1203" s="243" t="str">
        <f>IFERROR(LOOKUP(H1203,BLIOTECAS!$D$2:$D$29,BLIOTECAS!$E$2:$E$29),"N/C")</f>
        <v>Humanidades</v>
      </c>
      <c r="C1203" s="243">
        <f>LOOKUP(H1203,BLIOTECAS!$D$2:$D$30,BLIOTECAS!$F$2:$F$30)</f>
        <v>1</v>
      </c>
      <c r="D1203" s="320">
        <v>1224</v>
      </c>
      <c r="E1203" s="320"/>
      <c r="F1203" s="320"/>
      <c r="G1203" s="320">
        <v>1</v>
      </c>
      <c r="H1203" s="320">
        <v>12</v>
      </c>
      <c r="I1203" s="320"/>
      <c r="J1203" s="320">
        <v>4</v>
      </c>
      <c r="K1203" s="320">
        <v>1</v>
      </c>
      <c r="L1203" s="320"/>
      <c r="M1203" s="320">
        <v>12</v>
      </c>
      <c r="N1203" s="320"/>
      <c r="O1203" s="320"/>
      <c r="P1203" s="320" t="s">
        <v>981</v>
      </c>
      <c r="Q1203" s="320"/>
      <c r="R1203" s="320"/>
      <c r="S1203" s="320">
        <v>5</v>
      </c>
      <c r="T1203" s="320">
        <v>5</v>
      </c>
      <c r="U1203" s="320">
        <v>5</v>
      </c>
      <c r="V1203" s="320">
        <v>5</v>
      </c>
      <c r="W1203" s="320">
        <v>1</v>
      </c>
      <c r="X1203" s="320"/>
      <c r="Y1203" s="320"/>
      <c r="Z1203" s="320"/>
      <c r="AA1203" s="320"/>
      <c r="AB1203" s="320"/>
      <c r="AC1203" s="320"/>
      <c r="AD1203" s="320">
        <v>3</v>
      </c>
      <c r="AE1203" s="320">
        <v>1</v>
      </c>
      <c r="AF1203" s="320">
        <v>1</v>
      </c>
      <c r="AG1203" s="320">
        <v>4</v>
      </c>
      <c r="AH1203" s="320">
        <v>5</v>
      </c>
      <c r="AI1203" s="320">
        <v>4</v>
      </c>
      <c r="AJ1203" s="320">
        <v>5</v>
      </c>
      <c r="AK1203" s="320">
        <v>4</v>
      </c>
      <c r="AL1203" s="320">
        <v>4</v>
      </c>
      <c r="AM1203" s="320">
        <v>4</v>
      </c>
      <c r="AN1203" s="320">
        <v>4</v>
      </c>
      <c r="AO1203" s="320">
        <v>4</v>
      </c>
      <c r="AP1203" s="320">
        <v>4</v>
      </c>
      <c r="AQ1203" s="320">
        <v>5</v>
      </c>
      <c r="AR1203" s="320">
        <v>3</v>
      </c>
      <c r="AS1203" s="320">
        <v>4</v>
      </c>
      <c r="AT1203" s="320" t="s">
        <v>22</v>
      </c>
      <c r="AU1203" s="320">
        <v>4</v>
      </c>
      <c r="AV1203" s="320"/>
      <c r="AW1203" s="320">
        <v>5</v>
      </c>
      <c r="AX1203" s="320">
        <v>4</v>
      </c>
      <c r="AY1203" s="320">
        <v>4</v>
      </c>
      <c r="AZ1203" s="320">
        <v>4</v>
      </c>
      <c r="BA1203" s="320">
        <v>5</v>
      </c>
      <c r="BB1203" s="320">
        <v>4</v>
      </c>
      <c r="BC1203" s="320"/>
      <c r="BD1203" s="320" t="s">
        <v>22</v>
      </c>
      <c r="BE1203" s="320" t="s">
        <v>22</v>
      </c>
      <c r="BF1203" s="320"/>
      <c r="BG1203" s="320"/>
      <c r="BH1203" s="320">
        <v>5</v>
      </c>
      <c r="BI1203" s="320">
        <v>5</v>
      </c>
      <c r="BJ1203" s="320"/>
      <c r="BK1203" s="320">
        <v>4</v>
      </c>
      <c r="BL1203" s="320">
        <v>3</v>
      </c>
      <c r="BM1203" s="320"/>
      <c r="BN1203" s="320" t="s">
        <v>982</v>
      </c>
      <c r="BO1203" s="381">
        <v>43497.600405092591</v>
      </c>
    </row>
    <row r="1204" spans="1:67" ht="15" x14ac:dyDescent="0.25">
      <c r="A1204" s="244" t="str">
        <f>IFERROR(LOOKUP(H1204,BLIOTECAS!$D$2:$D$30,BLIOTECAS!$C$2:$C$30),"N/C")</f>
        <v>F. Ciencias Químicas</v>
      </c>
      <c r="B1204" s="243" t="str">
        <f>IFERROR(LOOKUP(H1204,BLIOTECAS!$D$2:$D$29,BLIOTECAS!$E$2:$E$29),"N/C")</f>
        <v>Ciencias Experimentales</v>
      </c>
      <c r="C1204" s="243">
        <f>LOOKUP(H1204,BLIOTECAS!$D$2:$D$30,BLIOTECAS!$F$2:$F$30)</f>
        <v>2</v>
      </c>
      <c r="D1204" s="320">
        <v>1225</v>
      </c>
      <c r="E1204" s="320"/>
      <c r="F1204" s="320"/>
      <c r="G1204" s="320">
        <v>1</v>
      </c>
      <c r="H1204" s="320">
        <v>10</v>
      </c>
      <c r="I1204" s="320"/>
      <c r="J1204" s="320">
        <v>3</v>
      </c>
      <c r="K1204" s="320">
        <v>1</v>
      </c>
      <c r="L1204" s="320"/>
      <c r="M1204" s="320">
        <v>10</v>
      </c>
      <c r="N1204" s="320">
        <v>29</v>
      </c>
      <c r="O1204" s="320"/>
      <c r="P1204" s="320"/>
      <c r="Q1204" s="320"/>
      <c r="R1204" s="320"/>
      <c r="S1204" s="320">
        <v>4</v>
      </c>
      <c r="T1204" s="320">
        <v>5</v>
      </c>
      <c r="U1204" s="320">
        <v>4</v>
      </c>
      <c r="V1204" s="320">
        <v>5</v>
      </c>
      <c r="W1204" s="320"/>
      <c r="X1204" s="320">
        <v>2</v>
      </c>
      <c r="Y1204" s="320"/>
      <c r="Z1204" s="320"/>
      <c r="AA1204" s="320"/>
      <c r="AB1204" s="320"/>
      <c r="AC1204" s="320"/>
      <c r="AD1204" s="320">
        <v>1</v>
      </c>
      <c r="AE1204" s="320">
        <v>1</v>
      </c>
      <c r="AF1204" s="320">
        <v>1</v>
      </c>
      <c r="AG1204" s="320">
        <v>1</v>
      </c>
      <c r="AH1204" s="320">
        <v>5</v>
      </c>
      <c r="AI1204" s="320">
        <v>5</v>
      </c>
      <c r="AJ1204" s="320">
        <v>3</v>
      </c>
      <c r="AK1204" s="320">
        <v>1</v>
      </c>
      <c r="AL1204" s="320">
        <v>6</v>
      </c>
      <c r="AM1204" s="320">
        <v>4</v>
      </c>
      <c r="AN1204" s="320">
        <v>5</v>
      </c>
      <c r="AO1204" s="320">
        <v>4</v>
      </c>
      <c r="AP1204" s="320">
        <v>4</v>
      </c>
      <c r="AQ1204" s="320">
        <v>4</v>
      </c>
      <c r="AR1204" s="320">
        <v>5</v>
      </c>
      <c r="AS1204" s="320">
        <v>4</v>
      </c>
      <c r="AT1204" s="320" t="s">
        <v>22</v>
      </c>
      <c r="AU1204" s="320">
        <v>3</v>
      </c>
      <c r="AV1204" s="320"/>
      <c r="AW1204" s="320">
        <v>4</v>
      </c>
      <c r="AX1204" s="320">
        <v>4</v>
      </c>
      <c r="AY1204" s="320">
        <v>3</v>
      </c>
      <c r="AZ1204" s="320">
        <v>4</v>
      </c>
      <c r="BA1204" s="320">
        <v>4</v>
      </c>
      <c r="BB1204" s="320">
        <v>3</v>
      </c>
      <c r="BC1204" s="320"/>
      <c r="BD1204" s="320" t="s">
        <v>22</v>
      </c>
      <c r="BE1204" s="320" t="s">
        <v>22</v>
      </c>
      <c r="BF1204" s="320"/>
      <c r="BG1204" s="320"/>
      <c r="BH1204" s="320">
        <v>4</v>
      </c>
      <c r="BI1204" s="320">
        <v>5</v>
      </c>
      <c r="BJ1204" s="320"/>
      <c r="BK1204" s="320">
        <v>4</v>
      </c>
      <c r="BL1204" s="320"/>
      <c r="BM1204" s="320"/>
      <c r="BN1204" s="320" t="s">
        <v>983</v>
      </c>
      <c r="BO1204" s="381">
        <v>43497.600555555553</v>
      </c>
    </row>
    <row r="1205" spans="1:67" ht="15" x14ac:dyDescent="0.25">
      <c r="A1205" s="244" t="str">
        <f>IFERROR(LOOKUP(H1205,BLIOTECAS!$D$2:$D$30,BLIOTECAS!$C$2:$C$30),"N/C")</f>
        <v>F. Educación - Centro de Formación del Profesorado</v>
      </c>
      <c r="B1205" s="243" t="str">
        <f>IFERROR(LOOKUP(H1205,BLIOTECAS!$D$2:$D$29,BLIOTECAS!$E$2:$E$29),"N/C")</f>
        <v>Humanidades</v>
      </c>
      <c r="C1205" s="243">
        <f>LOOKUP(H1205,BLIOTECAS!$D$2:$D$30,BLIOTECAS!$F$2:$F$30)</f>
        <v>1</v>
      </c>
      <c r="D1205" s="320">
        <v>1226</v>
      </c>
      <c r="E1205" s="320"/>
      <c r="F1205" s="320"/>
      <c r="G1205" s="320">
        <v>1</v>
      </c>
      <c r="H1205" s="320">
        <v>12</v>
      </c>
      <c r="I1205" s="320"/>
      <c r="J1205" s="320">
        <v>3</v>
      </c>
      <c r="K1205" s="320">
        <v>4</v>
      </c>
      <c r="L1205" s="320"/>
      <c r="M1205" s="320">
        <v>12</v>
      </c>
      <c r="N1205" s="320"/>
      <c r="O1205" s="320"/>
      <c r="P1205" s="320"/>
      <c r="Q1205" s="320"/>
      <c r="R1205" s="320"/>
      <c r="S1205" s="320">
        <v>4</v>
      </c>
      <c r="T1205" s="320">
        <v>5</v>
      </c>
      <c r="U1205" s="320">
        <v>5</v>
      </c>
      <c r="V1205" s="320">
        <v>5</v>
      </c>
      <c r="W1205" s="320">
        <v>1</v>
      </c>
      <c r="X1205" s="320"/>
      <c r="Y1205" s="320"/>
      <c r="Z1205" s="320"/>
      <c r="AA1205" s="320"/>
      <c r="AB1205" s="320"/>
      <c r="AC1205" s="320"/>
      <c r="AD1205" s="320">
        <v>4</v>
      </c>
      <c r="AE1205" s="320">
        <v>2</v>
      </c>
      <c r="AF1205" s="320">
        <v>4</v>
      </c>
      <c r="AG1205" s="320">
        <v>4</v>
      </c>
      <c r="AH1205" s="320">
        <v>2</v>
      </c>
      <c r="AI1205" s="320">
        <v>4</v>
      </c>
      <c r="AJ1205" s="320">
        <v>5</v>
      </c>
      <c r="AK1205" s="320">
        <v>3</v>
      </c>
      <c r="AL1205" s="320">
        <v>4</v>
      </c>
      <c r="AM1205" s="320">
        <v>4</v>
      </c>
      <c r="AN1205" s="320">
        <v>3</v>
      </c>
      <c r="AO1205" s="320">
        <v>4</v>
      </c>
      <c r="AP1205" s="320">
        <v>5</v>
      </c>
      <c r="AQ1205" s="320">
        <v>5</v>
      </c>
      <c r="AR1205" s="320">
        <v>4</v>
      </c>
      <c r="AS1205" s="320">
        <v>4</v>
      </c>
      <c r="AT1205" s="320" t="s">
        <v>356</v>
      </c>
      <c r="AU1205" s="320">
        <v>4</v>
      </c>
      <c r="AV1205" s="320"/>
      <c r="AW1205" s="320">
        <v>5</v>
      </c>
      <c r="AX1205" s="320">
        <v>2</v>
      </c>
      <c r="AY1205" s="320">
        <v>4</v>
      </c>
      <c r="AZ1205" s="320">
        <v>5</v>
      </c>
      <c r="BA1205" s="320">
        <v>5</v>
      </c>
      <c r="BB1205" s="320">
        <v>5</v>
      </c>
      <c r="BC1205" s="320"/>
      <c r="BD1205" s="320" t="s">
        <v>22</v>
      </c>
      <c r="BE1205" s="320" t="s">
        <v>22</v>
      </c>
      <c r="BF1205" s="320"/>
      <c r="BG1205" s="320"/>
      <c r="BH1205" s="320">
        <v>4</v>
      </c>
      <c r="BI1205" s="320">
        <v>3</v>
      </c>
      <c r="BJ1205" s="320"/>
      <c r="BK1205" s="320">
        <v>4</v>
      </c>
      <c r="BL1205" s="320">
        <v>3</v>
      </c>
      <c r="BM1205" s="320"/>
      <c r="BN1205" s="320"/>
      <c r="BO1205" s="381">
        <v>43497.600671296299</v>
      </c>
    </row>
    <row r="1206" spans="1:67" ht="15" x14ac:dyDescent="0.25">
      <c r="A1206" s="244" t="str">
        <f>IFERROR(LOOKUP(H1206,BLIOTECAS!$D$2:$D$30,BLIOTECAS!$C$2:$C$30),"N/C")</f>
        <v>F. Ciencias Económicas y Empresariales</v>
      </c>
      <c r="B1206" s="243" t="str">
        <f>IFERROR(LOOKUP(H1206,BLIOTECAS!$D$2:$D$29,BLIOTECAS!$E$2:$E$29),"N/C")</f>
        <v>Ciencias Sociales</v>
      </c>
      <c r="C1206" s="243">
        <f>LOOKUP(H1206,BLIOTECAS!$D$2:$D$30,BLIOTECAS!$F$2:$F$30)</f>
        <v>3</v>
      </c>
      <c r="D1206" s="320">
        <v>1227</v>
      </c>
      <c r="E1206" s="320"/>
      <c r="F1206" s="320"/>
      <c r="G1206" s="320">
        <v>1</v>
      </c>
      <c r="H1206" s="320">
        <v>5</v>
      </c>
      <c r="I1206" s="320"/>
      <c r="J1206" s="320">
        <v>4</v>
      </c>
      <c r="K1206" s="320">
        <v>4</v>
      </c>
      <c r="L1206" s="320"/>
      <c r="M1206" s="320">
        <v>5</v>
      </c>
      <c r="N1206" s="320">
        <v>29</v>
      </c>
      <c r="O1206" s="320"/>
      <c r="P1206" s="320"/>
      <c r="Q1206" s="320"/>
      <c r="R1206" s="320"/>
      <c r="S1206" s="320">
        <v>5</v>
      </c>
      <c r="T1206" s="320">
        <v>4</v>
      </c>
      <c r="U1206" s="320">
        <v>4</v>
      </c>
      <c r="V1206" s="320">
        <v>4</v>
      </c>
      <c r="W1206" s="320"/>
      <c r="X1206" s="320">
        <v>2</v>
      </c>
      <c r="Y1206" s="320"/>
      <c r="Z1206" s="320">
        <v>4</v>
      </c>
      <c r="AA1206" s="320"/>
      <c r="AB1206" s="320"/>
      <c r="AC1206" s="320"/>
      <c r="AD1206" s="320">
        <v>4</v>
      </c>
      <c r="AE1206" s="320">
        <v>4</v>
      </c>
      <c r="AF1206" s="320">
        <v>4</v>
      </c>
      <c r="AG1206" s="320">
        <v>2</v>
      </c>
      <c r="AH1206" s="320">
        <v>3</v>
      </c>
      <c r="AI1206" s="320">
        <v>3</v>
      </c>
      <c r="AJ1206" s="320">
        <v>3</v>
      </c>
      <c r="AK1206" s="320">
        <v>3</v>
      </c>
      <c r="AL1206" s="320">
        <v>4</v>
      </c>
      <c r="AM1206" s="320">
        <v>4</v>
      </c>
      <c r="AN1206" s="320">
        <v>4</v>
      </c>
      <c r="AO1206" s="320">
        <v>4</v>
      </c>
      <c r="AP1206" s="320">
        <v>4</v>
      </c>
      <c r="AQ1206" s="320">
        <v>4</v>
      </c>
      <c r="AR1206" s="320">
        <v>4</v>
      </c>
      <c r="AS1206" s="320">
        <v>4</v>
      </c>
      <c r="AT1206" s="320" t="s">
        <v>22</v>
      </c>
      <c r="AU1206" s="320">
        <v>4</v>
      </c>
      <c r="AV1206" s="320"/>
      <c r="AW1206" s="320">
        <v>3</v>
      </c>
      <c r="AX1206" s="320">
        <v>3</v>
      </c>
      <c r="AY1206" s="320">
        <v>3</v>
      </c>
      <c r="AZ1206" s="320">
        <v>4</v>
      </c>
      <c r="BA1206" s="320">
        <v>4</v>
      </c>
      <c r="BB1206" s="320">
        <v>4</v>
      </c>
      <c r="BC1206" s="320"/>
      <c r="BD1206" s="320" t="s">
        <v>22</v>
      </c>
      <c r="BE1206" s="320" t="s">
        <v>22</v>
      </c>
      <c r="BF1206" s="320"/>
      <c r="BG1206" s="320"/>
      <c r="BH1206" s="320">
        <v>4</v>
      </c>
      <c r="BI1206" s="320">
        <v>4</v>
      </c>
      <c r="BJ1206" s="320"/>
      <c r="BK1206" s="320">
        <v>3</v>
      </c>
      <c r="BL1206" s="320">
        <v>4</v>
      </c>
      <c r="BM1206" s="320"/>
      <c r="BN1206" s="320"/>
      <c r="BO1206" s="381">
        <v>43497.600891203707</v>
      </c>
    </row>
    <row r="1207" spans="1:67" ht="15" x14ac:dyDescent="0.25">
      <c r="A1207" s="244" t="str">
        <f>IFERROR(LOOKUP(H1207,BLIOTECAS!$D$2:$D$30,BLIOTECAS!$C$2:$C$30),"N/C")</f>
        <v>N/C</v>
      </c>
      <c r="B1207" s="243" t="str">
        <f>IFERROR(LOOKUP(H1207,BLIOTECAS!$D$2:$D$29,BLIOTECAS!$E$2:$E$29),"N/C")</f>
        <v>N/C</v>
      </c>
      <c r="C1207" s="243" t="e">
        <f>LOOKUP(H1207,BLIOTECAS!$D$2:$D$30,BLIOTECAS!$F$2:$F$30)</f>
        <v>#N/A</v>
      </c>
      <c r="D1207" s="320">
        <v>1228</v>
      </c>
      <c r="E1207" s="320"/>
      <c r="F1207" s="320"/>
      <c r="G1207" s="320">
        <v>1</v>
      </c>
      <c r="H1207" s="320"/>
      <c r="I1207" s="320"/>
      <c r="J1207" s="320">
        <v>4</v>
      </c>
      <c r="K1207" s="320">
        <v>3</v>
      </c>
      <c r="L1207" s="320"/>
      <c r="M1207" s="320">
        <v>16</v>
      </c>
      <c r="N1207" s="320">
        <v>16</v>
      </c>
      <c r="O1207" s="320">
        <v>16</v>
      </c>
      <c r="P1207" s="320"/>
      <c r="Q1207" s="320"/>
      <c r="R1207" s="320"/>
      <c r="S1207" s="320">
        <v>3</v>
      </c>
      <c r="T1207" s="320">
        <v>5</v>
      </c>
      <c r="U1207" s="320">
        <v>4</v>
      </c>
      <c r="V1207" s="320">
        <v>2</v>
      </c>
      <c r="W1207" s="320">
        <v>1</v>
      </c>
      <c r="X1207" s="320"/>
      <c r="Y1207" s="320"/>
      <c r="Z1207" s="320"/>
      <c r="AA1207" s="320"/>
      <c r="AB1207" s="320"/>
      <c r="AC1207" s="320"/>
      <c r="AD1207" s="320">
        <v>5</v>
      </c>
      <c r="AE1207" s="320">
        <v>3</v>
      </c>
      <c r="AF1207" s="320">
        <v>4</v>
      </c>
      <c r="AG1207" s="320">
        <v>5</v>
      </c>
      <c r="AH1207" s="320">
        <v>3</v>
      </c>
      <c r="AI1207" s="320">
        <v>4</v>
      </c>
      <c r="AJ1207" s="320">
        <v>5</v>
      </c>
      <c r="AK1207" s="320">
        <v>4</v>
      </c>
      <c r="AL1207" s="320">
        <v>6</v>
      </c>
      <c r="AM1207" s="320">
        <v>5</v>
      </c>
      <c r="AN1207" s="320">
        <v>5</v>
      </c>
      <c r="AO1207" s="320">
        <v>4</v>
      </c>
      <c r="AP1207" s="320">
        <v>4</v>
      </c>
      <c r="AQ1207" s="320">
        <v>3</v>
      </c>
      <c r="AR1207" s="320">
        <v>2</v>
      </c>
      <c r="AS1207" s="320">
        <v>3</v>
      </c>
      <c r="AT1207" s="320" t="s">
        <v>22</v>
      </c>
      <c r="AU1207" s="320">
        <v>4</v>
      </c>
      <c r="AV1207" s="320"/>
      <c r="AW1207" s="320">
        <v>5</v>
      </c>
      <c r="AX1207" s="320">
        <v>4</v>
      </c>
      <c r="AY1207" s="320">
        <v>4</v>
      </c>
      <c r="AZ1207" s="320">
        <v>4</v>
      </c>
      <c r="BA1207" s="320">
        <v>5</v>
      </c>
      <c r="BB1207" s="320">
        <v>3</v>
      </c>
      <c r="BC1207" s="320"/>
      <c r="BD1207" s="320" t="s">
        <v>22</v>
      </c>
      <c r="BE1207" s="320" t="s">
        <v>22</v>
      </c>
      <c r="BF1207" s="320"/>
      <c r="BG1207" s="320"/>
      <c r="BH1207" s="320">
        <v>4</v>
      </c>
      <c r="BI1207" s="320">
        <v>4</v>
      </c>
      <c r="BJ1207" s="320"/>
      <c r="BK1207" s="320">
        <v>4</v>
      </c>
      <c r="BL1207" s="320">
        <v>4</v>
      </c>
      <c r="BM1207" s="320"/>
      <c r="BN1207" s="320"/>
      <c r="BO1207" s="381">
        <v>43497.600937499999</v>
      </c>
    </row>
    <row r="1208" spans="1:67" ht="15" x14ac:dyDescent="0.25">
      <c r="A1208" s="244" t="str">
        <f>IFERROR(LOOKUP(H1208,BLIOTECAS!$D$2:$D$30,BLIOTECAS!$C$2:$C$30),"N/C")</f>
        <v>F. Educación - Centro de Formación del Profesorado</v>
      </c>
      <c r="B1208" s="243" t="str">
        <f>IFERROR(LOOKUP(H1208,BLIOTECAS!$D$2:$D$29,BLIOTECAS!$E$2:$E$29),"N/C")</f>
        <v>Humanidades</v>
      </c>
      <c r="C1208" s="243">
        <f>LOOKUP(H1208,BLIOTECAS!$D$2:$D$30,BLIOTECAS!$F$2:$F$30)</f>
        <v>1</v>
      </c>
      <c r="D1208" s="320">
        <v>1229</v>
      </c>
      <c r="E1208" s="320"/>
      <c r="F1208" s="320"/>
      <c r="G1208" s="320">
        <v>1</v>
      </c>
      <c r="H1208" s="320">
        <v>12</v>
      </c>
      <c r="I1208" s="320"/>
      <c r="J1208" s="320">
        <v>3</v>
      </c>
      <c r="K1208" s="320">
        <v>4</v>
      </c>
      <c r="L1208" s="320"/>
      <c r="M1208" s="320">
        <v>12</v>
      </c>
      <c r="N1208" s="320">
        <v>29</v>
      </c>
      <c r="O1208" s="320"/>
      <c r="P1208" s="320"/>
      <c r="Q1208" s="320"/>
      <c r="R1208" s="320"/>
      <c r="S1208" s="320">
        <v>4</v>
      </c>
      <c r="T1208" s="320">
        <v>3</v>
      </c>
      <c r="U1208" s="320">
        <v>2</v>
      </c>
      <c r="V1208" s="320">
        <v>3</v>
      </c>
      <c r="W1208" s="320"/>
      <c r="X1208" s="320">
        <v>2</v>
      </c>
      <c r="Y1208" s="320"/>
      <c r="Z1208" s="320"/>
      <c r="AA1208" s="320"/>
      <c r="AB1208" s="320"/>
      <c r="AC1208" s="320"/>
      <c r="AD1208" s="320">
        <v>3</v>
      </c>
      <c r="AE1208" s="320">
        <v>4</v>
      </c>
      <c r="AF1208" s="320">
        <v>5</v>
      </c>
      <c r="AG1208" s="320">
        <v>4</v>
      </c>
      <c r="AH1208" s="320">
        <v>5</v>
      </c>
      <c r="AI1208" s="320">
        <v>5</v>
      </c>
      <c r="AJ1208" s="320">
        <v>5</v>
      </c>
      <c r="AK1208" s="320">
        <v>3</v>
      </c>
      <c r="AL1208" s="320">
        <v>4</v>
      </c>
      <c r="AM1208" s="320">
        <v>3</v>
      </c>
      <c r="AN1208" s="320">
        <v>3</v>
      </c>
      <c r="AO1208" s="320">
        <v>2</v>
      </c>
      <c r="AP1208" s="320">
        <v>2</v>
      </c>
      <c r="AQ1208" s="320">
        <v>3</v>
      </c>
      <c r="AR1208" s="320">
        <v>3</v>
      </c>
      <c r="AS1208" s="320">
        <v>3</v>
      </c>
      <c r="AT1208" s="320"/>
      <c r="AU1208" s="320">
        <v>4</v>
      </c>
      <c r="AV1208" s="320"/>
      <c r="AW1208" s="320">
        <v>5</v>
      </c>
      <c r="AX1208" s="320">
        <v>4</v>
      </c>
      <c r="AY1208" s="320">
        <v>4</v>
      </c>
      <c r="AZ1208" s="320">
        <v>5</v>
      </c>
      <c r="BA1208" s="320">
        <v>4</v>
      </c>
      <c r="BB1208" s="320">
        <v>4</v>
      </c>
      <c r="BC1208" s="320"/>
      <c r="BD1208" s="320" t="s">
        <v>356</v>
      </c>
      <c r="BE1208" s="320" t="s">
        <v>22</v>
      </c>
      <c r="BF1208" s="320"/>
      <c r="BG1208" s="320"/>
      <c r="BH1208" s="320">
        <v>4</v>
      </c>
      <c r="BI1208" s="320">
        <v>4</v>
      </c>
      <c r="BJ1208" s="320"/>
      <c r="BK1208" s="320">
        <v>4</v>
      </c>
      <c r="BL1208" s="320">
        <v>5</v>
      </c>
      <c r="BM1208" s="320"/>
      <c r="BN1208" s="320" t="s">
        <v>984</v>
      </c>
      <c r="BO1208" s="381">
        <v>43497.601053240738</v>
      </c>
    </row>
    <row r="1209" spans="1:67" ht="15" x14ac:dyDescent="0.25">
      <c r="A1209" s="244" t="str">
        <f>IFERROR(LOOKUP(H1209,BLIOTECAS!$D$2:$D$30,BLIOTECAS!$C$2:$C$30),"N/C")</f>
        <v>F. Informática</v>
      </c>
      <c r="B1209" s="243" t="str">
        <f>IFERROR(LOOKUP(H1209,BLIOTECAS!$D$2:$D$29,BLIOTECAS!$E$2:$E$29),"N/C")</f>
        <v>Ciencias Experimentales</v>
      </c>
      <c r="C1209" s="243">
        <f>LOOKUP(H1209,BLIOTECAS!$D$2:$D$30,BLIOTECAS!$F$2:$F$30)</f>
        <v>2</v>
      </c>
      <c r="D1209" s="320">
        <v>1230</v>
      </c>
      <c r="E1209" s="320"/>
      <c r="F1209" s="320"/>
      <c r="G1209" s="320">
        <v>1</v>
      </c>
      <c r="H1209" s="320">
        <v>17</v>
      </c>
      <c r="I1209" s="320"/>
      <c r="J1209" s="320">
        <v>4</v>
      </c>
      <c r="K1209" s="320">
        <v>2</v>
      </c>
      <c r="L1209" s="320"/>
      <c r="M1209" s="320">
        <v>17</v>
      </c>
      <c r="N1209" s="320"/>
      <c r="O1209" s="320"/>
      <c r="P1209" s="320"/>
      <c r="Q1209" s="320"/>
      <c r="R1209" s="320"/>
      <c r="S1209" s="320">
        <v>5</v>
      </c>
      <c r="T1209" s="320">
        <v>5</v>
      </c>
      <c r="U1209" s="320">
        <v>4</v>
      </c>
      <c r="V1209" s="320">
        <v>3</v>
      </c>
      <c r="W1209" s="320"/>
      <c r="X1209" s="320"/>
      <c r="Y1209" s="320"/>
      <c r="Z1209" s="320">
        <v>4</v>
      </c>
      <c r="AA1209" s="320">
        <v>4.1666666666666664E-2</v>
      </c>
      <c r="AB1209" s="320"/>
      <c r="AC1209" s="320"/>
      <c r="AD1209" s="320">
        <v>3</v>
      </c>
      <c r="AE1209" s="320">
        <v>1</v>
      </c>
      <c r="AF1209" s="320">
        <v>1</v>
      </c>
      <c r="AG1209" s="320">
        <v>2</v>
      </c>
      <c r="AH1209" s="320">
        <v>4</v>
      </c>
      <c r="AI1209" s="320">
        <v>2</v>
      </c>
      <c r="AJ1209" s="320">
        <v>3</v>
      </c>
      <c r="AK1209" s="320">
        <v>1</v>
      </c>
      <c r="AL1209" s="320">
        <v>4</v>
      </c>
      <c r="AM1209" s="320">
        <v>5</v>
      </c>
      <c r="AN1209" s="320">
        <v>5</v>
      </c>
      <c r="AO1209" s="320">
        <v>5</v>
      </c>
      <c r="AP1209" s="320">
        <v>5</v>
      </c>
      <c r="AQ1209" s="320"/>
      <c r="AR1209" s="320">
        <v>5</v>
      </c>
      <c r="AS1209" s="320">
        <v>5</v>
      </c>
      <c r="AT1209" s="320" t="s">
        <v>356</v>
      </c>
      <c r="AU1209" s="320">
        <v>5</v>
      </c>
      <c r="AV1209" s="320"/>
      <c r="AW1209" s="320">
        <v>5</v>
      </c>
      <c r="AX1209" s="320">
        <v>5</v>
      </c>
      <c r="AY1209" s="320">
        <v>5</v>
      </c>
      <c r="AZ1209" s="320">
        <v>5</v>
      </c>
      <c r="BA1209" s="320">
        <v>5</v>
      </c>
      <c r="BB1209" s="320">
        <v>5</v>
      </c>
      <c r="BC1209" s="320"/>
      <c r="BD1209" s="320" t="s">
        <v>356</v>
      </c>
      <c r="BE1209" s="320" t="s">
        <v>356</v>
      </c>
      <c r="BF1209" s="320">
        <v>4</v>
      </c>
      <c r="BG1209" s="320"/>
      <c r="BH1209" s="320">
        <v>5</v>
      </c>
      <c r="BI1209" s="320">
        <v>5</v>
      </c>
      <c r="BJ1209" s="320"/>
      <c r="BK1209" s="320">
        <v>5</v>
      </c>
      <c r="BL1209" s="320">
        <v>4</v>
      </c>
      <c r="BM1209" s="320"/>
      <c r="BN1209" s="320" t="s">
        <v>985</v>
      </c>
      <c r="BO1209" s="381">
        <v>43497.6018287037</v>
      </c>
    </row>
    <row r="1210" spans="1:67" ht="15" x14ac:dyDescent="0.25">
      <c r="A1210" s="244" t="str">
        <f>IFERROR(LOOKUP(H1210,BLIOTECAS!$D$2:$D$30,BLIOTECAS!$C$2:$C$30),"N/C")</f>
        <v>F. Ciencias Biológicas</v>
      </c>
      <c r="B1210" s="243" t="str">
        <f>IFERROR(LOOKUP(H1210,BLIOTECAS!$D$2:$D$29,BLIOTECAS!$E$2:$E$29),"N/C")</f>
        <v>Ciencias Experimentales</v>
      </c>
      <c r="C1210" s="243">
        <f>LOOKUP(H1210,BLIOTECAS!$D$2:$D$30,BLIOTECAS!$F$2:$F$30)</f>
        <v>2</v>
      </c>
      <c r="D1210" s="320">
        <v>1231</v>
      </c>
      <c r="E1210" s="320"/>
      <c r="F1210" s="320"/>
      <c r="G1210" s="320">
        <v>2</v>
      </c>
      <c r="H1210" s="320">
        <v>2</v>
      </c>
      <c r="I1210" s="320"/>
      <c r="J1210" s="320">
        <v>4</v>
      </c>
      <c r="K1210" s="320">
        <v>3</v>
      </c>
      <c r="L1210" s="320"/>
      <c r="M1210" s="320">
        <v>2</v>
      </c>
      <c r="N1210" s="320">
        <v>7</v>
      </c>
      <c r="O1210" s="320"/>
      <c r="P1210" s="320"/>
      <c r="Q1210" s="320"/>
      <c r="R1210" s="320"/>
      <c r="S1210" s="320">
        <v>4</v>
      </c>
      <c r="T1210" s="320">
        <v>4</v>
      </c>
      <c r="U1210" s="320">
        <v>4</v>
      </c>
      <c r="V1210" s="320">
        <v>4</v>
      </c>
      <c r="W1210" s="320"/>
      <c r="X1210" s="320"/>
      <c r="Y1210" s="320"/>
      <c r="Z1210" s="320">
        <v>4</v>
      </c>
      <c r="AA1210" s="320">
        <v>0.89583333333333337</v>
      </c>
      <c r="AB1210" s="320"/>
      <c r="AC1210" s="320"/>
      <c r="AD1210" s="320">
        <v>4</v>
      </c>
      <c r="AE1210" s="320">
        <v>2</v>
      </c>
      <c r="AF1210" s="320">
        <v>2</v>
      </c>
      <c r="AG1210" s="320">
        <v>2</v>
      </c>
      <c r="AH1210" s="320">
        <v>5</v>
      </c>
      <c r="AI1210" s="320">
        <v>4</v>
      </c>
      <c r="AJ1210" s="320">
        <v>5</v>
      </c>
      <c r="AK1210" s="320">
        <v>2</v>
      </c>
      <c r="AL1210" s="320">
        <v>3</v>
      </c>
      <c r="AM1210" s="320">
        <v>4</v>
      </c>
      <c r="AN1210" s="320">
        <v>4</v>
      </c>
      <c r="AO1210" s="320">
        <v>4</v>
      </c>
      <c r="AP1210" s="320">
        <v>4</v>
      </c>
      <c r="AQ1210" s="320">
        <v>3</v>
      </c>
      <c r="AR1210" s="320">
        <v>3</v>
      </c>
      <c r="AS1210" s="320">
        <v>5</v>
      </c>
      <c r="AT1210" s="320" t="s">
        <v>356</v>
      </c>
      <c r="AU1210" s="320">
        <v>3</v>
      </c>
      <c r="AV1210" s="320"/>
      <c r="AW1210" s="320">
        <v>5</v>
      </c>
      <c r="AX1210" s="320">
        <v>5</v>
      </c>
      <c r="AY1210" s="320">
        <v>5</v>
      </c>
      <c r="AZ1210" s="320">
        <v>5</v>
      </c>
      <c r="BA1210" s="320">
        <v>5</v>
      </c>
      <c r="BB1210" s="320">
        <v>5</v>
      </c>
      <c r="BC1210" s="320"/>
      <c r="BD1210" s="320" t="s">
        <v>22</v>
      </c>
      <c r="BE1210" s="320" t="s">
        <v>22</v>
      </c>
      <c r="BF1210" s="320"/>
      <c r="BG1210" s="320"/>
      <c r="BH1210" s="320">
        <v>4</v>
      </c>
      <c r="BI1210" s="320">
        <v>5</v>
      </c>
      <c r="BJ1210" s="320"/>
      <c r="BK1210" s="320">
        <v>5</v>
      </c>
      <c r="BL1210" s="320">
        <v>4</v>
      </c>
      <c r="BM1210" s="320"/>
      <c r="BN1210" s="320"/>
      <c r="BO1210" s="381">
        <v>43497.603321759256</v>
      </c>
    </row>
    <row r="1211" spans="1:67" ht="15" x14ac:dyDescent="0.25">
      <c r="A1211" s="244" t="str">
        <f>IFERROR(LOOKUP(H1211,BLIOTECAS!$D$2:$D$30,BLIOTECAS!$C$2:$C$30),"N/C")</f>
        <v>F. Derecho</v>
      </c>
      <c r="B1211" s="243" t="str">
        <f>IFERROR(LOOKUP(H1211,BLIOTECAS!$D$2:$D$29,BLIOTECAS!$E$2:$E$29),"N/C")</f>
        <v>Ciencias Sociales</v>
      </c>
      <c r="C1211" s="243">
        <f>LOOKUP(H1211,BLIOTECAS!$D$2:$D$30,BLIOTECAS!$F$2:$F$30)</f>
        <v>3</v>
      </c>
      <c r="D1211" s="320">
        <v>1232</v>
      </c>
      <c r="E1211" s="320"/>
      <c r="F1211" s="320"/>
      <c r="G1211" s="320">
        <v>1</v>
      </c>
      <c r="H1211" s="320">
        <v>11</v>
      </c>
      <c r="I1211" s="320"/>
      <c r="J1211" s="320">
        <v>2</v>
      </c>
      <c r="K1211" s="320">
        <v>5</v>
      </c>
      <c r="L1211" s="320"/>
      <c r="M1211" s="320">
        <v>29</v>
      </c>
      <c r="N1211" s="320"/>
      <c r="O1211" s="320"/>
      <c r="P1211" s="320"/>
      <c r="Q1211" s="320"/>
      <c r="R1211" s="320"/>
      <c r="S1211" s="320">
        <v>5</v>
      </c>
      <c r="T1211" s="320">
        <v>3</v>
      </c>
      <c r="U1211" s="320">
        <v>5</v>
      </c>
      <c r="V1211" s="320">
        <v>4</v>
      </c>
      <c r="W1211" s="320"/>
      <c r="X1211" s="320">
        <v>2</v>
      </c>
      <c r="Y1211" s="320"/>
      <c r="Z1211" s="320"/>
      <c r="AA1211" s="320"/>
      <c r="AB1211" s="320"/>
      <c r="AC1211" s="320"/>
      <c r="AD1211" s="320">
        <v>2</v>
      </c>
      <c r="AE1211" s="320">
        <v>3</v>
      </c>
      <c r="AF1211" s="320">
        <v>4</v>
      </c>
      <c r="AG1211" s="320">
        <v>4</v>
      </c>
      <c r="AH1211" s="320">
        <v>5</v>
      </c>
      <c r="AI1211" s="320">
        <v>4</v>
      </c>
      <c r="AJ1211" s="320">
        <v>1</v>
      </c>
      <c r="AK1211" s="320">
        <v>3</v>
      </c>
      <c r="AL1211" s="320">
        <v>4</v>
      </c>
      <c r="AM1211" s="320">
        <v>3</v>
      </c>
      <c r="AN1211" s="320">
        <v>5</v>
      </c>
      <c r="AO1211" s="320">
        <v>3</v>
      </c>
      <c r="AP1211" s="320">
        <v>4</v>
      </c>
      <c r="AQ1211" s="320">
        <v>5</v>
      </c>
      <c r="AR1211" s="320">
        <v>4</v>
      </c>
      <c r="AS1211" s="320">
        <v>4</v>
      </c>
      <c r="AT1211" s="320" t="s">
        <v>22</v>
      </c>
      <c r="AU1211" s="320">
        <v>4</v>
      </c>
      <c r="AV1211" s="320"/>
      <c r="AW1211" s="320">
        <v>5</v>
      </c>
      <c r="AX1211" s="320">
        <v>3</v>
      </c>
      <c r="AY1211" s="320">
        <v>3</v>
      </c>
      <c r="AZ1211" s="320">
        <v>5</v>
      </c>
      <c r="BA1211" s="320">
        <v>5</v>
      </c>
      <c r="BB1211" s="320">
        <v>5</v>
      </c>
      <c r="BC1211" s="320"/>
      <c r="BD1211" s="320" t="s">
        <v>22</v>
      </c>
      <c r="BE1211" s="320" t="s">
        <v>22</v>
      </c>
      <c r="BF1211" s="320"/>
      <c r="BG1211" s="320"/>
      <c r="BH1211" s="320">
        <v>4</v>
      </c>
      <c r="BI1211" s="320">
        <v>5</v>
      </c>
      <c r="BJ1211" s="320"/>
      <c r="BK1211" s="320">
        <v>4</v>
      </c>
      <c r="BL1211" s="320">
        <v>3</v>
      </c>
      <c r="BM1211" s="320"/>
      <c r="BN1211" s="320" t="s">
        <v>986</v>
      </c>
      <c r="BO1211" s="381">
        <v>43497.603645833333</v>
      </c>
    </row>
    <row r="1212" spans="1:67" ht="15" x14ac:dyDescent="0.25">
      <c r="A1212" s="244" t="str">
        <f>IFERROR(LOOKUP(H1212,BLIOTECAS!$D$2:$D$30,BLIOTECAS!$C$2:$C$30),"N/C")</f>
        <v>F. Geografía e Historia</v>
      </c>
      <c r="B1212" s="243" t="str">
        <f>IFERROR(LOOKUP(H1212,BLIOTECAS!$D$2:$D$29,BLIOTECAS!$E$2:$E$29),"N/C")</f>
        <v>Humanidades</v>
      </c>
      <c r="C1212" s="243">
        <f>LOOKUP(H1212,BLIOTECAS!$D$2:$D$30,BLIOTECAS!$F$2:$F$30)</f>
        <v>1</v>
      </c>
      <c r="D1212" s="320">
        <v>1233</v>
      </c>
      <c r="E1212" s="320"/>
      <c r="F1212" s="320"/>
      <c r="G1212" s="320">
        <v>1</v>
      </c>
      <c r="H1212" s="320">
        <v>16</v>
      </c>
      <c r="I1212" s="320"/>
      <c r="J1212" s="320">
        <v>4</v>
      </c>
      <c r="K1212" s="320">
        <v>4</v>
      </c>
      <c r="L1212" s="320"/>
      <c r="M1212" s="320">
        <v>16</v>
      </c>
      <c r="N1212" s="320">
        <v>28</v>
      </c>
      <c r="O1212" s="320">
        <v>1</v>
      </c>
      <c r="P1212" s="320"/>
      <c r="Q1212" s="320"/>
      <c r="R1212" s="320"/>
      <c r="S1212" s="320">
        <v>5</v>
      </c>
      <c r="T1212" s="320">
        <v>5</v>
      </c>
      <c r="U1212" s="320">
        <v>4</v>
      </c>
      <c r="V1212" s="320">
        <v>3</v>
      </c>
      <c r="W1212" s="320"/>
      <c r="X1212" s="320"/>
      <c r="Y1212" s="320">
        <v>3</v>
      </c>
      <c r="Z1212" s="320"/>
      <c r="AA1212" s="320"/>
      <c r="AB1212" s="320"/>
      <c r="AC1212" s="320"/>
      <c r="AD1212" s="320">
        <v>5</v>
      </c>
      <c r="AE1212" s="320">
        <v>5</v>
      </c>
      <c r="AF1212" s="320">
        <v>4</v>
      </c>
      <c r="AG1212" s="320">
        <v>3</v>
      </c>
      <c r="AH1212" s="320">
        <v>4</v>
      </c>
      <c r="AI1212" s="320">
        <v>3</v>
      </c>
      <c r="AJ1212" s="320">
        <v>5</v>
      </c>
      <c r="AK1212" s="320">
        <v>3</v>
      </c>
      <c r="AL1212" s="320">
        <v>4</v>
      </c>
      <c r="AM1212" s="320">
        <v>4</v>
      </c>
      <c r="AN1212" s="320">
        <v>5</v>
      </c>
      <c r="AO1212" s="320">
        <v>5</v>
      </c>
      <c r="AP1212" s="320">
        <v>5</v>
      </c>
      <c r="AQ1212" s="320">
        <v>3</v>
      </c>
      <c r="AR1212" s="320">
        <v>5</v>
      </c>
      <c r="AS1212" s="320">
        <v>5</v>
      </c>
      <c r="AT1212" s="320" t="s">
        <v>356</v>
      </c>
      <c r="AU1212" s="320">
        <v>3</v>
      </c>
      <c r="AV1212" s="320"/>
      <c r="AW1212" s="320">
        <v>5</v>
      </c>
      <c r="AX1212" s="320">
        <v>4</v>
      </c>
      <c r="AY1212" s="320">
        <v>5</v>
      </c>
      <c r="AZ1212" s="320">
        <v>3</v>
      </c>
      <c r="BA1212" s="320">
        <v>5</v>
      </c>
      <c r="BB1212" s="320">
        <v>5</v>
      </c>
      <c r="BC1212" s="320"/>
      <c r="BD1212" s="320" t="s">
        <v>356</v>
      </c>
      <c r="BE1212" s="320" t="s">
        <v>22</v>
      </c>
      <c r="BF1212" s="320"/>
      <c r="BG1212" s="320"/>
      <c r="BH1212" s="320">
        <v>5</v>
      </c>
      <c r="BI1212" s="320">
        <v>5</v>
      </c>
      <c r="BJ1212" s="320"/>
      <c r="BK1212" s="320">
        <v>4</v>
      </c>
      <c r="BL1212" s="320">
        <v>4</v>
      </c>
      <c r="BM1212" s="320"/>
      <c r="BN1212" s="320"/>
      <c r="BO1212" s="381">
        <v>43497.603993055556</v>
      </c>
    </row>
    <row r="1213" spans="1:67" ht="15" x14ac:dyDescent="0.25">
      <c r="A1213" s="244" t="str">
        <f>IFERROR(LOOKUP(H1213,BLIOTECAS!$D$2:$D$30,BLIOTECAS!$C$2:$C$30),"N/C")</f>
        <v>F. Ciencias de la Información</v>
      </c>
      <c r="B1213" s="243" t="str">
        <f>IFERROR(LOOKUP(H1213,BLIOTECAS!$D$2:$D$29,BLIOTECAS!$E$2:$E$29),"N/C")</f>
        <v>Ciencias Sociales</v>
      </c>
      <c r="C1213" s="243">
        <f>LOOKUP(H1213,BLIOTECAS!$D$2:$D$30,BLIOTECAS!$F$2:$F$30)</f>
        <v>3</v>
      </c>
      <c r="D1213" s="320">
        <v>1234</v>
      </c>
      <c r="E1213" s="320"/>
      <c r="F1213" s="320"/>
      <c r="G1213" s="320">
        <v>1</v>
      </c>
      <c r="H1213" s="320">
        <v>4</v>
      </c>
      <c r="I1213" s="320"/>
      <c r="J1213" s="320">
        <v>3</v>
      </c>
      <c r="K1213" s="320">
        <v>3</v>
      </c>
      <c r="L1213" s="320"/>
      <c r="M1213" s="320">
        <v>4</v>
      </c>
      <c r="N1213" s="320">
        <v>29</v>
      </c>
      <c r="O1213" s="320"/>
      <c r="P1213" s="320"/>
      <c r="Q1213" s="320"/>
      <c r="R1213" s="320"/>
      <c r="S1213" s="320">
        <v>4</v>
      </c>
      <c r="T1213" s="320">
        <v>5</v>
      </c>
      <c r="U1213" s="320">
        <v>4</v>
      </c>
      <c r="V1213" s="320"/>
      <c r="W1213" s="320"/>
      <c r="X1213" s="320">
        <v>2</v>
      </c>
      <c r="Y1213" s="320"/>
      <c r="Z1213" s="320"/>
      <c r="AA1213" s="320"/>
      <c r="AB1213" s="320"/>
      <c r="AC1213" s="320"/>
      <c r="AD1213" s="320">
        <v>2</v>
      </c>
      <c r="AE1213" s="320">
        <v>3</v>
      </c>
      <c r="AF1213" s="320">
        <v>3</v>
      </c>
      <c r="AG1213" s="320">
        <v>1</v>
      </c>
      <c r="AH1213" s="320">
        <v>4</v>
      </c>
      <c r="AI1213" s="320">
        <v>5</v>
      </c>
      <c r="AJ1213" s="320">
        <v>5</v>
      </c>
      <c r="AK1213" s="320">
        <v>3</v>
      </c>
      <c r="AL1213" s="320">
        <v>4</v>
      </c>
      <c r="AM1213" s="320">
        <v>4</v>
      </c>
      <c r="AN1213" s="320">
        <v>5</v>
      </c>
      <c r="AO1213" s="320">
        <v>4</v>
      </c>
      <c r="AP1213" s="320">
        <v>4</v>
      </c>
      <c r="AQ1213" s="320">
        <v>5</v>
      </c>
      <c r="AR1213" s="320">
        <v>3</v>
      </c>
      <c r="AS1213" s="320">
        <v>5</v>
      </c>
      <c r="AT1213" s="320" t="s">
        <v>22</v>
      </c>
      <c r="AU1213" s="320">
        <v>4</v>
      </c>
      <c r="AV1213" s="320"/>
      <c r="AW1213" s="320">
        <v>4</v>
      </c>
      <c r="AX1213" s="320">
        <v>3</v>
      </c>
      <c r="AY1213" s="320">
        <v>5</v>
      </c>
      <c r="AZ1213" s="320">
        <v>5</v>
      </c>
      <c r="BA1213" s="320">
        <v>5</v>
      </c>
      <c r="BB1213" s="320">
        <v>4</v>
      </c>
      <c r="BC1213" s="320"/>
      <c r="BD1213" s="320" t="s">
        <v>22</v>
      </c>
      <c r="BE1213" s="320" t="s">
        <v>356</v>
      </c>
      <c r="BF1213" s="320">
        <v>3</v>
      </c>
      <c r="BG1213" s="320"/>
      <c r="BH1213" s="320">
        <v>4</v>
      </c>
      <c r="BI1213" s="320">
        <v>4</v>
      </c>
      <c r="BJ1213" s="320"/>
      <c r="BK1213" s="320">
        <v>4</v>
      </c>
      <c r="BL1213" s="320"/>
      <c r="BM1213" s="320"/>
      <c r="BN1213" s="320"/>
      <c r="BO1213" s="381">
        <v>43497.604212962964</v>
      </c>
    </row>
    <row r="1214" spans="1:67" ht="15" x14ac:dyDescent="0.25">
      <c r="A1214" s="244" t="str">
        <f>IFERROR(LOOKUP(H1214,BLIOTECAS!$D$2:$D$30,BLIOTECAS!$C$2:$C$30),"N/C")</f>
        <v>F. Óptica y Optometría</v>
      </c>
      <c r="B1214" s="243" t="str">
        <f>IFERROR(LOOKUP(H1214,BLIOTECAS!$D$2:$D$29,BLIOTECAS!$E$2:$E$29),"N/C")</f>
        <v>Ciencias de la Salud</v>
      </c>
      <c r="C1214" s="243">
        <f>LOOKUP(H1214,BLIOTECAS!$D$2:$D$30,BLIOTECAS!$F$2:$F$30)</f>
        <v>4</v>
      </c>
      <c r="D1214" s="320">
        <v>1235</v>
      </c>
      <c r="E1214" s="320"/>
      <c r="F1214" s="320"/>
      <c r="G1214" s="320">
        <v>4</v>
      </c>
      <c r="H1214" s="320">
        <v>25</v>
      </c>
      <c r="I1214" s="320"/>
      <c r="J1214" s="320">
        <v>3</v>
      </c>
      <c r="K1214" s="320">
        <v>3</v>
      </c>
      <c r="L1214" s="320"/>
      <c r="M1214" s="320">
        <v>25</v>
      </c>
      <c r="N1214" s="320">
        <v>15</v>
      </c>
      <c r="O1214" s="320">
        <v>14</v>
      </c>
      <c r="P1214" s="320"/>
      <c r="Q1214" s="320"/>
      <c r="R1214" s="320"/>
      <c r="S1214" s="320">
        <v>5</v>
      </c>
      <c r="T1214" s="320"/>
      <c r="U1214" s="320"/>
      <c r="V1214" s="320">
        <v>5</v>
      </c>
      <c r="W1214" s="320"/>
      <c r="X1214" s="320"/>
      <c r="Y1214" s="320"/>
      <c r="Z1214" s="320"/>
      <c r="AA1214" s="320"/>
      <c r="AB1214" s="320"/>
      <c r="AC1214" s="320"/>
      <c r="AD1214" s="320">
        <v>4</v>
      </c>
      <c r="AE1214" s="320">
        <v>1</v>
      </c>
      <c r="AF1214" s="320"/>
      <c r="AG1214" s="320">
        <v>2</v>
      </c>
      <c r="AH1214" s="320">
        <v>5</v>
      </c>
      <c r="AI1214" s="320">
        <v>4</v>
      </c>
      <c r="AJ1214" s="320">
        <v>2</v>
      </c>
      <c r="AK1214" s="320">
        <v>1</v>
      </c>
      <c r="AL1214" s="320">
        <v>5</v>
      </c>
      <c r="AM1214" s="320">
        <v>5</v>
      </c>
      <c r="AN1214" s="320">
        <v>5</v>
      </c>
      <c r="AO1214" s="320">
        <v>5</v>
      </c>
      <c r="AP1214" s="320"/>
      <c r="AQ1214" s="320">
        <v>5</v>
      </c>
      <c r="AR1214" s="320">
        <v>5</v>
      </c>
      <c r="AS1214" s="320">
        <v>5</v>
      </c>
      <c r="AT1214" s="320"/>
      <c r="AU1214" s="320">
        <v>5</v>
      </c>
      <c r="AV1214" s="320"/>
      <c r="AW1214" s="320">
        <v>5</v>
      </c>
      <c r="AX1214" s="320">
        <v>4</v>
      </c>
      <c r="AY1214" s="320"/>
      <c r="AZ1214" s="320">
        <v>5</v>
      </c>
      <c r="BA1214" s="320">
        <v>5</v>
      </c>
      <c r="BB1214" s="320">
        <v>5</v>
      </c>
      <c r="BC1214" s="320"/>
      <c r="BD1214" s="320" t="s">
        <v>356</v>
      </c>
      <c r="BE1214" s="320" t="s">
        <v>356</v>
      </c>
      <c r="BF1214" s="320">
        <v>4</v>
      </c>
      <c r="BG1214" s="320"/>
      <c r="BH1214" s="320">
        <v>5</v>
      </c>
      <c r="BI1214" s="320">
        <v>5</v>
      </c>
      <c r="BJ1214" s="320"/>
      <c r="BK1214" s="320">
        <v>5</v>
      </c>
      <c r="BL1214" s="320"/>
      <c r="BM1214" s="320"/>
      <c r="BN1214" s="320" t="s">
        <v>987</v>
      </c>
      <c r="BO1214" s="381">
        <v>43497.604942129627</v>
      </c>
    </row>
    <row r="1215" spans="1:67" ht="15" x14ac:dyDescent="0.25">
      <c r="A1215" s="244" t="str">
        <f>IFERROR(LOOKUP(H1215,BLIOTECAS!$D$2:$D$30,BLIOTECAS!$C$2:$C$30),"N/C")</f>
        <v>F. Estudios Estadísticos</v>
      </c>
      <c r="B1215" s="243" t="str">
        <f>IFERROR(LOOKUP(H1215,BLIOTECAS!$D$2:$D$29,BLIOTECAS!$E$2:$E$29),"N/C")</f>
        <v>Ciencias Experimentales</v>
      </c>
      <c r="C1215" s="243">
        <f>LOOKUP(H1215,BLIOTECAS!$D$2:$D$30,BLIOTECAS!$F$2:$F$30)</f>
        <v>2</v>
      </c>
      <c r="D1215" s="320">
        <v>1236</v>
      </c>
      <c r="E1215" s="320"/>
      <c r="F1215" s="320"/>
      <c r="G1215" s="320">
        <v>1</v>
      </c>
      <c r="H1215" s="320">
        <v>23</v>
      </c>
      <c r="I1215" s="320"/>
      <c r="J1215" s="320">
        <v>4</v>
      </c>
      <c r="K1215" s="320">
        <v>3</v>
      </c>
      <c r="L1215" s="320"/>
      <c r="M1215" s="320">
        <v>29</v>
      </c>
      <c r="N1215" s="320">
        <v>23</v>
      </c>
      <c r="O1215" s="320">
        <v>17</v>
      </c>
      <c r="P1215" s="320" t="s">
        <v>988</v>
      </c>
      <c r="Q1215" s="320"/>
      <c r="R1215" s="320"/>
      <c r="S1215" s="320">
        <v>5</v>
      </c>
      <c r="T1215" s="320">
        <v>5</v>
      </c>
      <c r="U1215" s="320">
        <v>5</v>
      </c>
      <c r="V1215" s="320">
        <v>5</v>
      </c>
      <c r="W1215" s="320">
        <v>1</v>
      </c>
      <c r="X1215" s="320"/>
      <c r="Y1215" s="320"/>
      <c r="Z1215" s="320"/>
      <c r="AA1215" s="320"/>
      <c r="AB1215" s="320"/>
      <c r="AC1215" s="320"/>
      <c r="AD1215" s="320">
        <v>5</v>
      </c>
      <c r="AE1215" s="320">
        <v>2</v>
      </c>
      <c r="AF1215" s="320">
        <v>2</v>
      </c>
      <c r="AG1215" s="320">
        <v>1</v>
      </c>
      <c r="AH1215" s="320">
        <v>5</v>
      </c>
      <c r="AI1215" s="320">
        <v>5</v>
      </c>
      <c r="AJ1215" s="320">
        <v>5</v>
      </c>
      <c r="AK1215" s="320">
        <v>2</v>
      </c>
      <c r="AL1215" s="320">
        <v>2</v>
      </c>
      <c r="AM1215" s="320">
        <v>4</v>
      </c>
      <c r="AN1215" s="320">
        <v>5</v>
      </c>
      <c r="AO1215" s="320">
        <v>5</v>
      </c>
      <c r="AP1215" s="320">
        <v>5</v>
      </c>
      <c r="AQ1215" s="320">
        <v>5</v>
      </c>
      <c r="AR1215" s="320">
        <v>4</v>
      </c>
      <c r="AS1215" s="320">
        <v>5</v>
      </c>
      <c r="AT1215" s="320" t="s">
        <v>22</v>
      </c>
      <c r="AU1215" s="320">
        <v>5</v>
      </c>
      <c r="AV1215" s="320"/>
      <c r="AW1215" s="320">
        <v>5</v>
      </c>
      <c r="AX1215" s="320">
        <v>5</v>
      </c>
      <c r="AY1215" s="320">
        <v>5</v>
      </c>
      <c r="AZ1215" s="320">
        <v>5</v>
      </c>
      <c r="BA1215" s="320">
        <v>5</v>
      </c>
      <c r="BB1215" s="320">
        <v>5</v>
      </c>
      <c r="BC1215" s="320"/>
      <c r="BD1215" s="320" t="s">
        <v>22</v>
      </c>
      <c r="BE1215" s="320" t="s">
        <v>22</v>
      </c>
      <c r="BF1215" s="320"/>
      <c r="BG1215" s="320"/>
      <c r="BH1215" s="320">
        <v>5</v>
      </c>
      <c r="BI1215" s="320">
        <v>5</v>
      </c>
      <c r="BJ1215" s="320"/>
      <c r="BK1215" s="320">
        <v>5</v>
      </c>
      <c r="BL1215" s="320">
        <v>5</v>
      </c>
      <c r="BM1215" s="320"/>
      <c r="BN1215" s="320" t="s">
        <v>989</v>
      </c>
      <c r="BO1215" s="381">
        <v>43497.605000000003</v>
      </c>
    </row>
    <row r="1216" spans="1:67" ht="15" x14ac:dyDescent="0.25">
      <c r="A1216" s="244" t="str">
        <f>IFERROR(LOOKUP(H1216,BLIOTECAS!$D$2:$D$30,BLIOTECAS!$C$2:$C$30),"N/C")</f>
        <v>F. Educación - Centro de Formación del Profesorado</v>
      </c>
      <c r="B1216" s="243" t="str">
        <f>IFERROR(LOOKUP(H1216,BLIOTECAS!$D$2:$D$29,BLIOTECAS!$E$2:$E$29),"N/C")</f>
        <v>Humanidades</v>
      </c>
      <c r="C1216" s="243">
        <f>LOOKUP(H1216,BLIOTECAS!$D$2:$D$30,BLIOTECAS!$F$2:$F$30)</f>
        <v>1</v>
      </c>
      <c r="D1216" s="320">
        <v>1237</v>
      </c>
      <c r="E1216" s="320"/>
      <c r="F1216" s="320"/>
      <c r="G1216" s="320">
        <v>1</v>
      </c>
      <c r="H1216" s="320">
        <v>12</v>
      </c>
      <c r="I1216" s="320"/>
      <c r="J1216" s="320">
        <v>4</v>
      </c>
      <c r="K1216" s="320">
        <v>4</v>
      </c>
      <c r="L1216" s="320"/>
      <c r="M1216" s="320">
        <v>12</v>
      </c>
      <c r="N1216" s="320"/>
      <c r="O1216" s="320"/>
      <c r="P1216" s="320"/>
      <c r="Q1216" s="320"/>
      <c r="R1216" s="320"/>
      <c r="S1216" s="320">
        <v>2</v>
      </c>
      <c r="T1216" s="320">
        <v>2</v>
      </c>
      <c r="U1216" s="320">
        <v>3</v>
      </c>
      <c r="V1216" s="320">
        <v>2</v>
      </c>
      <c r="W1216" s="320">
        <v>1</v>
      </c>
      <c r="X1216" s="320">
        <v>2</v>
      </c>
      <c r="Y1216" s="320">
        <v>3</v>
      </c>
      <c r="Z1216" s="320"/>
      <c r="AA1216" s="320"/>
      <c r="AB1216" s="320"/>
      <c r="AC1216" s="320"/>
      <c r="AD1216" s="320">
        <v>3</v>
      </c>
      <c r="AE1216" s="320">
        <v>1</v>
      </c>
      <c r="AF1216" s="320">
        <v>1</v>
      </c>
      <c r="AG1216" s="320">
        <v>3</v>
      </c>
      <c r="AH1216" s="320">
        <v>4</v>
      </c>
      <c r="AI1216" s="320">
        <v>5</v>
      </c>
      <c r="AJ1216" s="320">
        <v>3</v>
      </c>
      <c r="AK1216" s="320">
        <v>1</v>
      </c>
      <c r="AL1216" s="320">
        <v>2</v>
      </c>
      <c r="AM1216" s="320">
        <v>3</v>
      </c>
      <c r="AN1216" s="320">
        <v>3</v>
      </c>
      <c r="AO1216" s="320">
        <v>3</v>
      </c>
      <c r="AP1216" s="320">
        <v>2</v>
      </c>
      <c r="AQ1216" s="320">
        <v>3</v>
      </c>
      <c r="AR1216" s="320">
        <v>3</v>
      </c>
      <c r="AS1216" s="320">
        <v>2</v>
      </c>
      <c r="AT1216" s="320" t="s">
        <v>22</v>
      </c>
      <c r="AU1216" s="320">
        <v>2</v>
      </c>
      <c r="AV1216" s="320"/>
      <c r="AW1216" s="320">
        <v>1</v>
      </c>
      <c r="AX1216" s="320">
        <v>2</v>
      </c>
      <c r="AY1216" s="320">
        <v>3</v>
      </c>
      <c r="AZ1216" s="320">
        <v>3</v>
      </c>
      <c r="BA1216" s="320">
        <v>3</v>
      </c>
      <c r="BB1216" s="320">
        <v>3</v>
      </c>
      <c r="BC1216" s="320"/>
      <c r="BD1216" s="320" t="s">
        <v>22</v>
      </c>
      <c r="BE1216" s="320" t="s">
        <v>22</v>
      </c>
      <c r="BF1216" s="320"/>
      <c r="BG1216" s="320"/>
      <c r="BH1216" s="320">
        <v>2</v>
      </c>
      <c r="BI1216" s="320">
        <v>2</v>
      </c>
      <c r="BJ1216" s="320"/>
      <c r="BK1216" s="320">
        <v>2</v>
      </c>
      <c r="BL1216" s="320">
        <v>3</v>
      </c>
      <c r="BM1216" s="320"/>
      <c r="BN1216" s="320" t="s">
        <v>990</v>
      </c>
      <c r="BO1216" s="381">
        <v>43497.605011574073</v>
      </c>
    </row>
    <row r="1217" spans="1:67" ht="15" x14ac:dyDescent="0.25">
      <c r="A1217" s="244" t="str">
        <f>IFERROR(LOOKUP(H1217,BLIOTECAS!$D$2:$D$30,BLIOTECAS!$C$2:$C$30),"N/C")</f>
        <v>F. Ciencias Matemáticas</v>
      </c>
      <c r="B1217" s="243" t="str">
        <f>IFERROR(LOOKUP(H1217,BLIOTECAS!$D$2:$D$29,BLIOTECAS!$E$2:$E$29),"N/C")</f>
        <v>Ciencias Experimentales</v>
      </c>
      <c r="C1217" s="243">
        <f>LOOKUP(H1217,BLIOTECAS!$D$2:$D$30,BLIOTECAS!$F$2:$F$30)</f>
        <v>2</v>
      </c>
      <c r="D1217" s="320">
        <v>1238</v>
      </c>
      <c r="E1217" s="320"/>
      <c r="F1217" s="320"/>
      <c r="G1217" s="320">
        <v>1</v>
      </c>
      <c r="H1217" s="320">
        <v>8</v>
      </c>
      <c r="I1217" s="320"/>
      <c r="J1217" s="320">
        <v>3</v>
      </c>
      <c r="K1217" s="320">
        <v>3</v>
      </c>
      <c r="L1217" s="320"/>
      <c r="M1217" s="320">
        <v>8</v>
      </c>
      <c r="N1217" s="320">
        <v>29</v>
      </c>
      <c r="O1217" s="320">
        <v>4</v>
      </c>
      <c r="P1217" s="320" t="s">
        <v>991</v>
      </c>
      <c r="Q1217" s="320"/>
      <c r="R1217" s="320"/>
      <c r="S1217" s="320">
        <v>4</v>
      </c>
      <c r="T1217" s="320">
        <v>4</v>
      </c>
      <c r="U1217" s="320">
        <v>4</v>
      </c>
      <c r="V1217" s="320">
        <v>4</v>
      </c>
      <c r="W1217" s="320"/>
      <c r="X1217" s="320"/>
      <c r="Y1217" s="320"/>
      <c r="Z1217" s="320"/>
      <c r="AA1217" s="320"/>
      <c r="AB1217" s="320"/>
      <c r="AC1217" s="320"/>
      <c r="AD1217" s="320">
        <v>5</v>
      </c>
      <c r="AE1217" s="320">
        <v>1</v>
      </c>
      <c r="AF1217" s="320">
        <v>1</v>
      </c>
      <c r="AG1217" s="320">
        <v>2</v>
      </c>
      <c r="AH1217" s="320">
        <v>5</v>
      </c>
      <c r="AI1217" s="320">
        <v>4</v>
      </c>
      <c r="AJ1217" s="320">
        <v>5</v>
      </c>
      <c r="AK1217" s="320">
        <v>1</v>
      </c>
      <c r="AL1217" s="320">
        <v>4</v>
      </c>
      <c r="AM1217" s="320">
        <v>5</v>
      </c>
      <c r="AN1217" s="320">
        <v>5</v>
      </c>
      <c r="AO1217" s="320">
        <v>3</v>
      </c>
      <c r="AP1217" s="320">
        <v>5</v>
      </c>
      <c r="AQ1217" s="320">
        <v>5</v>
      </c>
      <c r="AR1217" s="320">
        <v>3</v>
      </c>
      <c r="AS1217" s="320">
        <v>4</v>
      </c>
      <c r="AT1217" s="320" t="s">
        <v>22</v>
      </c>
      <c r="AU1217" s="320">
        <v>4</v>
      </c>
      <c r="AV1217" s="320"/>
      <c r="AW1217" s="320">
        <v>5</v>
      </c>
      <c r="AX1217" s="320">
        <v>4</v>
      </c>
      <c r="AY1217" s="320">
        <v>4</v>
      </c>
      <c r="AZ1217" s="320">
        <v>5</v>
      </c>
      <c r="BA1217" s="320">
        <v>5</v>
      </c>
      <c r="BB1217" s="320">
        <v>5</v>
      </c>
      <c r="BC1217" s="320"/>
      <c r="BD1217" s="320" t="s">
        <v>22</v>
      </c>
      <c r="BE1217" s="320" t="s">
        <v>22</v>
      </c>
      <c r="BF1217" s="320"/>
      <c r="BG1217" s="320"/>
      <c r="BH1217" s="320">
        <v>5</v>
      </c>
      <c r="BI1217" s="320">
        <v>5</v>
      </c>
      <c r="BJ1217" s="320"/>
      <c r="BK1217" s="320">
        <v>5</v>
      </c>
      <c r="BL1217" s="320">
        <v>4</v>
      </c>
      <c r="BM1217" s="320"/>
      <c r="BN1217" s="320"/>
      <c r="BO1217" s="381">
        <v>43497.605092592596</v>
      </c>
    </row>
    <row r="1218" spans="1:67" ht="15" x14ac:dyDescent="0.25">
      <c r="A1218" s="244" t="str">
        <f>IFERROR(LOOKUP(H1218,BLIOTECAS!$D$2:$D$30,BLIOTECAS!$C$2:$C$30),"N/C")</f>
        <v>F. Veterinaria</v>
      </c>
      <c r="B1218" s="243" t="str">
        <f>IFERROR(LOOKUP(H1218,BLIOTECAS!$D$2:$D$29,BLIOTECAS!$E$2:$E$29),"N/C")</f>
        <v>Ciencias de la Salud</v>
      </c>
      <c r="C1218" s="243">
        <f>LOOKUP(H1218,BLIOTECAS!$D$2:$D$30,BLIOTECAS!$F$2:$F$30)</f>
        <v>4</v>
      </c>
      <c r="D1218" s="320">
        <v>1239</v>
      </c>
      <c r="E1218" s="320"/>
      <c r="F1218" s="320"/>
      <c r="G1218" s="320">
        <v>1</v>
      </c>
      <c r="H1218" s="320">
        <v>21</v>
      </c>
      <c r="I1218" s="320"/>
      <c r="J1218" s="320">
        <v>3</v>
      </c>
      <c r="K1218" s="320">
        <v>1</v>
      </c>
      <c r="L1218" s="320"/>
      <c r="M1218" s="320">
        <v>21</v>
      </c>
      <c r="N1218" s="320">
        <v>29</v>
      </c>
      <c r="O1218" s="320">
        <v>16</v>
      </c>
      <c r="P1218" s="320" t="s">
        <v>992</v>
      </c>
      <c r="Q1218" s="320"/>
      <c r="R1218" s="320"/>
      <c r="S1218" s="320">
        <v>3</v>
      </c>
      <c r="T1218" s="320">
        <v>2</v>
      </c>
      <c r="U1218" s="320">
        <v>4</v>
      </c>
      <c r="V1218" s="320">
        <v>1</v>
      </c>
      <c r="W1218" s="320"/>
      <c r="X1218" s="320"/>
      <c r="Y1218" s="320">
        <v>3</v>
      </c>
      <c r="Z1218" s="320"/>
      <c r="AA1218" s="320" t="s">
        <v>993</v>
      </c>
      <c r="AB1218" s="320"/>
      <c r="AC1218" s="320"/>
      <c r="AD1218" s="320">
        <v>2</v>
      </c>
      <c r="AE1218" s="320">
        <v>1</v>
      </c>
      <c r="AF1218" s="320">
        <v>1</v>
      </c>
      <c r="AG1218" s="320">
        <v>5</v>
      </c>
      <c r="AH1218" s="320">
        <v>3</v>
      </c>
      <c r="AI1218" s="320">
        <v>5</v>
      </c>
      <c r="AJ1218" s="320">
        <v>5</v>
      </c>
      <c r="AK1218" s="320">
        <v>3</v>
      </c>
      <c r="AL1218" s="320">
        <v>6</v>
      </c>
      <c r="AM1218" s="320">
        <v>2</v>
      </c>
      <c r="AN1218" s="320">
        <v>3</v>
      </c>
      <c r="AO1218" s="320">
        <v>4</v>
      </c>
      <c r="AP1218" s="320">
        <v>5</v>
      </c>
      <c r="AQ1218" s="320">
        <v>1</v>
      </c>
      <c r="AR1218" s="320">
        <v>4</v>
      </c>
      <c r="AS1218" s="320">
        <v>2</v>
      </c>
      <c r="AT1218" s="320" t="s">
        <v>22</v>
      </c>
      <c r="AU1218" s="320">
        <v>1</v>
      </c>
      <c r="AV1218" s="320"/>
      <c r="AW1218" s="320">
        <v>5</v>
      </c>
      <c r="AX1218" s="320">
        <v>1</v>
      </c>
      <c r="AY1218" s="320">
        <v>5</v>
      </c>
      <c r="AZ1218" s="320">
        <v>5</v>
      </c>
      <c r="BA1218" s="320">
        <v>4</v>
      </c>
      <c r="BB1218" s="320">
        <v>1</v>
      </c>
      <c r="BC1218" s="320"/>
      <c r="BD1218" s="320" t="s">
        <v>22</v>
      </c>
      <c r="BE1218" s="320" t="s">
        <v>22</v>
      </c>
      <c r="BF1218" s="320"/>
      <c r="BG1218" s="320"/>
      <c r="BH1218" s="320">
        <v>5</v>
      </c>
      <c r="BI1218" s="320">
        <v>5</v>
      </c>
      <c r="BJ1218" s="320"/>
      <c r="BK1218" s="320">
        <v>2</v>
      </c>
      <c r="BL1218" s="320">
        <v>3</v>
      </c>
      <c r="BM1218" s="320"/>
      <c r="BN1218" s="320" t="s">
        <v>994</v>
      </c>
      <c r="BO1218" s="381">
        <v>43497.605879629627</v>
      </c>
    </row>
    <row r="1219" spans="1:67" ht="15" x14ac:dyDescent="0.25">
      <c r="A1219" s="244" t="str">
        <f>IFERROR(LOOKUP(H1219,BLIOTECAS!$D$2:$D$30,BLIOTECAS!$C$2:$C$30),"N/C")</f>
        <v>F. Geografía e Historia</v>
      </c>
      <c r="B1219" s="243" t="str">
        <f>IFERROR(LOOKUP(H1219,BLIOTECAS!$D$2:$D$29,BLIOTECAS!$E$2:$E$29),"N/C")</f>
        <v>Humanidades</v>
      </c>
      <c r="C1219" s="243">
        <f>LOOKUP(H1219,BLIOTECAS!$D$2:$D$30,BLIOTECAS!$F$2:$F$30)</f>
        <v>1</v>
      </c>
      <c r="D1219" s="320">
        <v>1240</v>
      </c>
      <c r="E1219" s="320"/>
      <c r="F1219" s="320"/>
      <c r="G1219" s="320">
        <v>3</v>
      </c>
      <c r="H1219" s="320">
        <v>16</v>
      </c>
      <c r="I1219" s="320"/>
      <c r="J1219" s="320">
        <v>5</v>
      </c>
      <c r="K1219" s="320">
        <v>5</v>
      </c>
      <c r="L1219" s="320"/>
      <c r="M1219" s="320">
        <v>16</v>
      </c>
      <c r="N1219" s="320">
        <v>29</v>
      </c>
      <c r="O1219" s="320">
        <v>14</v>
      </c>
      <c r="P1219" s="320" t="s">
        <v>995</v>
      </c>
      <c r="Q1219" s="320"/>
      <c r="R1219" s="320"/>
      <c r="S1219" s="320">
        <v>5</v>
      </c>
      <c r="T1219" s="320">
        <v>5</v>
      </c>
      <c r="U1219" s="320">
        <v>3</v>
      </c>
      <c r="V1219" s="320">
        <v>4</v>
      </c>
      <c r="W1219" s="320"/>
      <c r="X1219" s="320">
        <v>2</v>
      </c>
      <c r="Y1219" s="320">
        <v>3</v>
      </c>
      <c r="Z1219" s="320"/>
      <c r="AA1219" s="320"/>
      <c r="AB1219" s="320"/>
      <c r="AC1219" s="320"/>
      <c r="AD1219" s="320">
        <v>5</v>
      </c>
      <c r="AE1219" s="320">
        <v>5</v>
      </c>
      <c r="AF1219" s="320">
        <v>5</v>
      </c>
      <c r="AG1219" s="320">
        <v>2</v>
      </c>
      <c r="AH1219" s="320">
        <v>3</v>
      </c>
      <c r="AI1219" s="320">
        <v>4</v>
      </c>
      <c r="AJ1219" s="320">
        <v>3</v>
      </c>
      <c r="AK1219" s="320">
        <v>4</v>
      </c>
      <c r="AL1219" s="320">
        <v>3</v>
      </c>
      <c r="AM1219" s="320">
        <v>4</v>
      </c>
      <c r="AN1219" s="320">
        <v>4</v>
      </c>
      <c r="AO1219" s="320">
        <v>4</v>
      </c>
      <c r="AP1219" s="320">
        <v>4</v>
      </c>
      <c r="AQ1219" s="320">
        <v>2</v>
      </c>
      <c r="AR1219" s="320">
        <v>3</v>
      </c>
      <c r="AS1219" s="320">
        <v>3</v>
      </c>
      <c r="AT1219" s="320" t="s">
        <v>356</v>
      </c>
      <c r="AU1219" s="320">
        <v>1</v>
      </c>
      <c r="AV1219" s="320"/>
      <c r="AW1219" s="320">
        <v>4</v>
      </c>
      <c r="AX1219" s="320">
        <v>5</v>
      </c>
      <c r="AY1219" s="320">
        <v>5</v>
      </c>
      <c r="AZ1219" s="320">
        <v>5</v>
      </c>
      <c r="BA1219" s="320">
        <v>5</v>
      </c>
      <c r="BB1219" s="320">
        <v>1</v>
      </c>
      <c r="BC1219" s="320"/>
      <c r="BD1219" s="320" t="s">
        <v>356</v>
      </c>
      <c r="BE1219" s="320" t="s">
        <v>22</v>
      </c>
      <c r="BF1219" s="320">
        <v>3</v>
      </c>
      <c r="BG1219" s="320"/>
      <c r="BH1219" s="320">
        <v>4</v>
      </c>
      <c r="BI1219" s="320">
        <v>4</v>
      </c>
      <c r="BJ1219" s="320"/>
      <c r="BK1219" s="320">
        <v>4</v>
      </c>
      <c r="BL1219" s="320">
        <v>2</v>
      </c>
      <c r="BM1219" s="320"/>
      <c r="BN1219" s="320" t="s">
        <v>996</v>
      </c>
      <c r="BO1219" s="381">
        <v>43497.60597222222</v>
      </c>
    </row>
    <row r="1220" spans="1:67" ht="15" x14ac:dyDescent="0.25">
      <c r="A1220" s="244" t="str">
        <f>IFERROR(LOOKUP(H1220,BLIOTECAS!$D$2:$D$30,BLIOTECAS!$C$2:$C$30),"N/C")</f>
        <v>F. Psicología</v>
      </c>
      <c r="B1220" s="243" t="str">
        <f>IFERROR(LOOKUP(H1220,BLIOTECAS!$D$2:$D$29,BLIOTECAS!$E$2:$E$29),"N/C")</f>
        <v>Ciencias de la Salud</v>
      </c>
      <c r="C1220" s="243">
        <f>LOOKUP(H1220,BLIOTECAS!$D$2:$D$30,BLIOTECAS!$F$2:$F$30)</f>
        <v>4</v>
      </c>
      <c r="D1220" s="320">
        <v>1241</v>
      </c>
      <c r="E1220" s="320"/>
      <c r="F1220" s="320"/>
      <c r="G1220" s="320">
        <v>1</v>
      </c>
      <c r="H1220" s="320">
        <v>20</v>
      </c>
      <c r="I1220" s="320"/>
      <c r="J1220" s="320">
        <v>3</v>
      </c>
      <c r="K1220" s="320">
        <v>3</v>
      </c>
      <c r="L1220" s="320"/>
      <c r="M1220" s="320">
        <v>29</v>
      </c>
      <c r="N1220" s="320">
        <v>20</v>
      </c>
      <c r="O1220" s="320">
        <v>18</v>
      </c>
      <c r="P1220" s="320" t="s">
        <v>997</v>
      </c>
      <c r="Q1220" s="320"/>
      <c r="R1220" s="320"/>
      <c r="S1220" s="320">
        <v>5</v>
      </c>
      <c r="T1220" s="320">
        <v>3</v>
      </c>
      <c r="U1220" s="320">
        <v>3</v>
      </c>
      <c r="V1220" s="320">
        <v>4</v>
      </c>
      <c r="W1220" s="320"/>
      <c r="X1220" s="320"/>
      <c r="Y1220" s="320">
        <v>3</v>
      </c>
      <c r="Z1220" s="320"/>
      <c r="AA1220" s="321"/>
      <c r="AB1220" s="320"/>
      <c r="AC1220" s="320"/>
      <c r="AD1220" s="320">
        <v>3</v>
      </c>
      <c r="AE1220" s="320">
        <v>1</v>
      </c>
      <c r="AF1220" s="320">
        <v>1</v>
      </c>
      <c r="AG1220" s="320">
        <v>1</v>
      </c>
      <c r="AH1220" s="320">
        <v>4</v>
      </c>
      <c r="AI1220" s="320">
        <v>3</v>
      </c>
      <c r="AJ1220" s="320">
        <v>5</v>
      </c>
      <c r="AK1220" s="320">
        <v>1</v>
      </c>
      <c r="AL1220" s="320">
        <v>2</v>
      </c>
      <c r="AM1220" s="320">
        <v>3</v>
      </c>
      <c r="AN1220" s="320">
        <v>4</v>
      </c>
      <c r="AO1220" s="320">
        <v>3</v>
      </c>
      <c r="AP1220" s="320">
        <v>3</v>
      </c>
      <c r="AQ1220" s="320">
        <v>4</v>
      </c>
      <c r="AR1220" s="320">
        <v>3</v>
      </c>
      <c r="AS1220" s="320">
        <v>4</v>
      </c>
      <c r="AT1220" s="320" t="s">
        <v>22</v>
      </c>
      <c r="AU1220" s="320">
        <v>3</v>
      </c>
      <c r="AV1220" s="320"/>
      <c r="AW1220" s="320">
        <v>5</v>
      </c>
      <c r="AX1220" s="320">
        <v>4</v>
      </c>
      <c r="AY1220" s="320">
        <v>3</v>
      </c>
      <c r="AZ1220" s="320">
        <v>5</v>
      </c>
      <c r="BA1220" s="320">
        <v>5</v>
      </c>
      <c r="BB1220" s="320">
        <v>4</v>
      </c>
      <c r="BC1220" s="320"/>
      <c r="BD1220" s="320" t="s">
        <v>356</v>
      </c>
      <c r="BE1220" s="320" t="s">
        <v>22</v>
      </c>
      <c r="BF1220" s="320"/>
      <c r="BG1220" s="320"/>
      <c r="BH1220" s="320">
        <v>3</v>
      </c>
      <c r="BI1220" s="320">
        <v>5</v>
      </c>
      <c r="BJ1220" s="320"/>
      <c r="BK1220" s="320">
        <v>4</v>
      </c>
      <c r="BL1220" s="320">
        <v>4</v>
      </c>
      <c r="BM1220" s="320"/>
      <c r="BN1220" s="320" t="s">
        <v>998</v>
      </c>
      <c r="BO1220" s="381">
        <v>43497.606145833335</v>
      </c>
    </row>
    <row r="1221" spans="1:67" ht="15" x14ac:dyDescent="0.25">
      <c r="A1221" s="244" t="str">
        <f>IFERROR(LOOKUP(H1221,BLIOTECAS!$D$2:$D$30,BLIOTECAS!$C$2:$C$30),"N/C")</f>
        <v>F. Filología</v>
      </c>
      <c r="B1221" s="243" t="str">
        <f>IFERROR(LOOKUP(H1221,BLIOTECAS!$D$2:$D$29,BLIOTECAS!$E$2:$E$29),"N/C")</f>
        <v>Humanidades</v>
      </c>
      <c r="C1221" s="243">
        <f>LOOKUP(H1221,BLIOTECAS!$D$2:$D$30,BLIOTECAS!$F$2:$F$30)</f>
        <v>1</v>
      </c>
      <c r="D1221" s="320">
        <v>1242</v>
      </c>
      <c r="E1221" s="320"/>
      <c r="F1221" s="320"/>
      <c r="G1221" s="320">
        <v>1</v>
      </c>
      <c r="H1221" s="320">
        <v>14</v>
      </c>
      <c r="I1221" s="320"/>
      <c r="J1221" s="320">
        <v>5</v>
      </c>
      <c r="K1221" s="320">
        <v>4</v>
      </c>
      <c r="L1221" s="320"/>
      <c r="M1221" s="320">
        <v>29</v>
      </c>
      <c r="N1221" s="320">
        <v>14</v>
      </c>
      <c r="O1221" s="320">
        <v>16</v>
      </c>
      <c r="P1221" s="320"/>
      <c r="Q1221" s="320"/>
      <c r="R1221" s="320"/>
      <c r="S1221" s="320">
        <v>4</v>
      </c>
      <c r="T1221" s="320">
        <v>3</v>
      </c>
      <c r="U1221" s="320">
        <v>5</v>
      </c>
      <c r="V1221" s="320">
        <v>5</v>
      </c>
      <c r="W1221" s="320"/>
      <c r="X1221" s="320">
        <v>2</v>
      </c>
      <c r="Y1221" s="320"/>
      <c r="Z1221" s="320"/>
      <c r="AA1221" s="320"/>
      <c r="AB1221" s="320"/>
      <c r="AC1221" s="320"/>
      <c r="AD1221" s="320">
        <v>5</v>
      </c>
      <c r="AE1221" s="320">
        <v>3</v>
      </c>
      <c r="AF1221" s="320">
        <v>2</v>
      </c>
      <c r="AG1221" s="320">
        <v>4</v>
      </c>
      <c r="AH1221" s="320">
        <v>4</v>
      </c>
      <c r="AI1221" s="320">
        <v>2</v>
      </c>
      <c r="AJ1221" s="320">
        <v>5</v>
      </c>
      <c r="AK1221" s="320">
        <v>1</v>
      </c>
      <c r="AL1221" s="320">
        <v>3</v>
      </c>
      <c r="AM1221" s="320">
        <v>4</v>
      </c>
      <c r="AN1221" s="320">
        <v>5</v>
      </c>
      <c r="AO1221" s="320">
        <v>5</v>
      </c>
      <c r="AP1221" s="320">
        <v>4</v>
      </c>
      <c r="AQ1221" s="320">
        <v>4</v>
      </c>
      <c r="AR1221" s="320">
        <v>4</v>
      </c>
      <c r="AS1221" s="320">
        <v>3</v>
      </c>
      <c r="AT1221" s="320" t="s">
        <v>22</v>
      </c>
      <c r="AU1221" s="320">
        <v>5</v>
      </c>
      <c r="AV1221" s="320"/>
      <c r="AW1221" s="320">
        <v>5</v>
      </c>
      <c r="AX1221" s="320">
        <v>3</v>
      </c>
      <c r="AY1221" s="320">
        <v>5</v>
      </c>
      <c r="AZ1221" s="320">
        <v>5</v>
      </c>
      <c r="BA1221" s="320">
        <v>5</v>
      </c>
      <c r="BB1221" s="320">
        <v>5</v>
      </c>
      <c r="BC1221" s="320"/>
      <c r="BD1221" s="320" t="s">
        <v>356</v>
      </c>
      <c r="BE1221" s="320" t="s">
        <v>22</v>
      </c>
      <c r="BF1221" s="320"/>
      <c r="BG1221" s="320"/>
      <c r="BH1221" s="320">
        <v>5</v>
      </c>
      <c r="BI1221" s="320">
        <v>5</v>
      </c>
      <c r="BJ1221" s="320"/>
      <c r="BK1221" s="320">
        <v>4</v>
      </c>
      <c r="BL1221" s="320">
        <v>4</v>
      </c>
      <c r="BM1221" s="320"/>
      <c r="BN1221" s="320"/>
      <c r="BO1221" s="381">
        <v>43497.606944444444</v>
      </c>
    </row>
    <row r="1222" spans="1:67" ht="15" x14ac:dyDescent="0.25">
      <c r="A1222" s="244" t="str">
        <f>IFERROR(LOOKUP(H1222,BLIOTECAS!$D$2:$D$30,BLIOTECAS!$C$2:$C$30),"N/C")</f>
        <v>F. Ciencias Matemáticas</v>
      </c>
      <c r="B1222" s="243" t="str">
        <f>IFERROR(LOOKUP(H1222,BLIOTECAS!$D$2:$D$29,BLIOTECAS!$E$2:$E$29),"N/C")</f>
        <v>Ciencias Experimentales</v>
      </c>
      <c r="C1222" s="243">
        <f>LOOKUP(H1222,BLIOTECAS!$D$2:$D$30,BLIOTECAS!$F$2:$F$30)</f>
        <v>2</v>
      </c>
      <c r="D1222" s="320">
        <v>1243</v>
      </c>
      <c r="E1222" s="320"/>
      <c r="F1222" s="320"/>
      <c r="G1222" s="320">
        <v>1</v>
      </c>
      <c r="H1222" s="320">
        <v>8</v>
      </c>
      <c r="I1222" s="320"/>
      <c r="J1222" s="320">
        <v>5</v>
      </c>
      <c r="K1222" s="320">
        <v>3</v>
      </c>
      <c r="L1222" s="320"/>
      <c r="M1222" s="320">
        <v>8</v>
      </c>
      <c r="N1222" s="320"/>
      <c r="O1222" s="320"/>
      <c r="P1222" s="320"/>
      <c r="Q1222" s="320"/>
      <c r="R1222" s="320"/>
      <c r="S1222" s="320">
        <v>4</v>
      </c>
      <c r="T1222" s="320">
        <v>3</v>
      </c>
      <c r="U1222" s="320">
        <v>3</v>
      </c>
      <c r="V1222" s="320">
        <v>2</v>
      </c>
      <c r="W1222" s="320">
        <v>1</v>
      </c>
      <c r="X1222" s="320"/>
      <c r="Y1222" s="320"/>
      <c r="Z1222" s="320"/>
      <c r="AA1222" s="320"/>
      <c r="AB1222" s="320"/>
      <c r="AC1222" s="320"/>
      <c r="AD1222" s="320">
        <v>3</v>
      </c>
      <c r="AE1222" s="320">
        <v>1</v>
      </c>
      <c r="AF1222" s="320">
        <v>1</v>
      </c>
      <c r="AG1222" s="320">
        <v>3</v>
      </c>
      <c r="AH1222" s="320">
        <v>4</v>
      </c>
      <c r="AI1222" s="320">
        <v>3</v>
      </c>
      <c r="AJ1222" s="320">
        <v>4</v>
      </c>
      <c r="AK1222" s="320">
        <v>1</v>
      </c>
      <c r="AL1222" s="320">
        <v>3</v>
      </c>
      <c r="AM1222" s="320">
        <v>3</v>
      </c>
      <c r="AN1222" s="320">
        <v>3</v>
      </c>
      <c r="AO1222" s="320">
        <v>3</v>
      </c>
      <c r="AP1222" s="320">
        <v>4</v>
      </c>
      <c r="AQ1222" s="320">
        <v>2</v>
      </c>
      <c r="AR1222" s="320">
        <v>4</v>
      </c>
      <c r="AS1222" s="320">
        <v>4</v>
      </c>
      <c r="AT1222" s="320" t="s">
        <v>22</v>
      </c>
      <c r="AU1222" s="320">
        <v>2</v>
      </c>
      <c r="AV1222" s="320"/>
      <c r="AW1222" s="320">
        <v>4</v>
      </c>
      <c r="AX1222" s="320">
        <v>4</v>
      </c>
      <c r="AY1222" s="320">
        <v>4</v>
      </c>
      <c r="AZ1222" s="320">
        <v>4</v>
      </c>
      <c r="BA1222" s="320">
        <v>4</v>
      </c>
      <c r="BB1222" s="320">
        <v>4</v>
      </c>
      <c r="BC1222" s="320"/>
      <c r="BD1222" s="320" t="s">
        <v>22</v>
      </c>
      <c r="BE1222" s="320" t="s">
        <v>22</v>
      </c>
      <c r="BF1222" s="320"/>
      <c r="BG1222" s="320"/>
      <c r="BH1222" s="320">
        <v>4</v>
      </c>
      <c r="BI1222" s="320">
        <v>3</v>
      </c>
      <c r="BJ1222" s="320"/>
      <c r="BK1222" s="320">
        <v>4</v>
      </c>
      <c r="BL1222" s="320">
        <v>3</v>
      </c>
      <c r="BM1222" s="320"/>
      <c r="BN1222" s="320" t="s">
        <v>999</v>
      </c>
      <c r="BO1222" s="381">
        <v>43497.608090277776</v>
      </c>
    </row>
    <row r="1223" spans="1:67" ht="15" x14ac:dyDescent="0.25">
      <c r="A1223" s="244" t="str">
        <f>IFERROR(LOOKUP(H1223,BLIOTECAS!$D$2:$D$30,BLIOTECAS!$C$2:$C$30),"N/C")</f>
        <v>F. Farmacia</v>
      </c>
      <c r="B1223" s="243" t="str">
        <f>IFERROR(LOOKUP(H1223,BLIOTECAS!$D$2:$D$29,BLIOTECAS!$E$2:$E$29),"N/C")</f>
        <v>Ciencias de la Salud</v>
      </c>
      <c r="C1223" s="243">
        <f>LOOKUP(H1223,BLIOTECAS!$D$2:$D$30,BLIOTECAS!$F$2:$F$30)</f>
        <v>4</v>
      </c>
      <c r="D1223" s="320">
        <v>1245</v>
      </c>
      <c r="E1223" s="320"/>
      <c r="F1223" s="320"/>
      <c r="G1223" s="320">
        <v>1</v>
      </c>
      <c r="H1223" s="320">
        <v>13</v>
      </c>
      <c r="I1223" s="320"/>
      <c r="J1223" s="320">
        <v>4</v>
      </c>
      <c r="K1223" s="320">
        <v>3</v>
      </c>
      <c r="L1223" s="320"/>
      <c r="M1223" s="320">
        <v>13</v>
      </c>
      <c r="N1223" s="320">
        <v>2</v>
      </c>
      <c r="O1223" s="320">
        <v>19</v>
      </c>
      <c r="P1223" s="320"/>
      <c r="Q1223" s="320"/>
      <c r="R1223" s="320"/>
      <c r="S1223" s="320">
        <v>3</v>
      </c>
      <c r="T1223" s="320"/>
      <c r="U1223" s="320">
        <v>2</v>
      </c>
      <c r="V1223" s="320">
        <v>2</v>
      </c>
      <c r="W1223" s="320"/>
      <c r="X1223" s="320">
        <v>2</v>
      </c>
      <c r="Y1223" s="320">
        <v>3</v>
      </c>
      <c r="Z1223" s="320">
        <v>4</v>
      </c>
      <c r="AA1223" s="320">
        <v>1</v>
      </c>
      <c r="AB1223" s="320"/>
      <c r="AC1223" s="320"/>
      <c r="AD1223" s="320">
        <v>3</v>
      </c>
      <c r="AE1223" s="320">
        <v>1</v>
      </c>
      <c r="AF1223" s="320">
        <v>3</v>
      </c>
      <c r="AG1223" s="320">
        <v>3</v>
      </c>
      <c r="AH1223" s="320">
        <v>5</v>
      </c>
      <c r="AI1223" s="320">
        <v>2</v>
      </c>
      <c r="AJ1223" s="320">
        <v>5</v>
      </c>
      <c r="AK1223" s="320">
        <v>1</v>
      </c>
      <c r="AL1223" s="320">
        <v>3</v>
      </c>
      <c r="AM1223" s="320">
        <v>3</v>
      </c>
      <c r="AN1223" s="320">
        <v>4</v>
      </c>
      <c r="AO1223" s="320">
        <v>4</v>
      </c>
      <c r="AP1223" s="320">
        <v>4</v>
      </c>
      <c r="AQ1223" s="320">
        <v>4</v>
      </c>
      <c r="AR1223" s="320">
        <v>3</v>
      </c>
      <c r="AS1223" s="320">
        <v>5</v>
      </c>
      <c r="AT1223" s="320" t="s">
        <v>22</v>
      </c>
      <c r="AU1223" s="320">
        <v>4</v>
      </c>
      <c r="AV1223" s="320"/>
      <c r="AW1223" s="320">
        <v>5</v>
      </c>
      <c r="AX1223" s="320">
        <v>4</v>
      </c>
      <c r="AY1223" s="320">
        <v>4</v>
      </c>
      <c r="AZ1223" s="320">
        <v>5</v>
      </c>
      <c r="BA1223" s="320">
        <v>5</v>
      </c>
      <c r="BB1223" s="320">
        <v>5</v>
      </c>
      <c r="BC1223" s="320"/>
      <c r="BD1223" s="320" t="s">
        <v>22</v>
      </c>
      <c r="BE1223" s="320" t="s">
        <v>22</v>
      </c>
      <c r="BF1223" s="320"/>
      <c r="BG1223" s="320"/>
      <c r="BH1223" s="320">
        <v>3</v>
      </c>
      <c r="BI1223" s="320">
        <v>3</v>
      </c>
      <c r="BJ1223" s="320"/>
      <c r="BK1223" s="320">
        <v>3</v>
      </c>
      <c r="BL1223" s="320">
        <v>3</v>
      </c>
      <c r="BM1223" s="320"/>
      <c r="BN1223" s="320"/>
      <c r="BO1223" s="381">
        <v>43497.608171296299</v>
      </c>
    </row>
    <row r="1224" spans="1:67" ht="15" x14ac:dyDescent="0.25">
      <c r="A1224" s="244" t="str">
        <f>IFERROR(LOOKUP(H1224,BLIOTECAS!$D$2:$D$30,BLIOTECAS!$C$2:$C$30),"N/C")</f>
        <v>F. Enfermería, Fisioterapia y Podología</v>
      </c>
      <c r="B1224" s="243" t="str">
        <f>IFERROR(LOOKUP(H1224,BLIOTECAS!$D$2:$D$29,BLIOTECAS!$E$2:$E$29),"N/C")</f>
        <v>Ciencias de la Salud</v>
      </c>
      <c r="C1224" s="243">
        <f>LOOKUP(H1224,BLIOTECAS!$D$2:$D$30,BLIOTECAS!$F$2:$F$30)</f>
        <v>4</v>
      </c>
      <c r="D1224" s="320">
        <v>1246</v>
      </c>
      <c r="E1224" s="320"/>
      <c r="F1224" s="320"/>
      <c r="G1224" s="320">
        <v>1</v>
      </c>
      <c r="H1224" s="320">
        <v>22</v>
      </c>
      <c r="I1224" s="320"/>
      <c r="J1224" s="320">
        <v>4</v>
      </c>
      <c r="K1224" s="320">
        <v>3</v>
      </c>
      <c r="L1224" s="320"/>
      <c r="M1224" s="320">
        <v>22</v>
      </c>
      <c r="N1224" s="320">
        <v>18</v>
      </c>
      <c r="O1224" s="320"/>
      <c r="P1224" s="320"/>
      <c r="Q1224" s="320"/>
      <c r="R1224" s="320"/>
      <c r="S1224" s="320">
        <v>2</v>
      </c>
      <c r="T1224" s="320">
        <v>3</v>
      </c>
      <c r="U1224" s="320">
        <v>5</v>
      </c>
      <c r="V1224" s="320">
        <v>5</v>
      </c>
      <c r="W1224" s="320">
        <v>1</v>
      </c>
      <c r="X1224" s="320"/>
      <c r="Y1224" s="320"/>
      <c r="Z1224" s="320"/>
      <c r="AA1224" s="320"/>
      <c r="AB1224" s="320"/>
      <c r="AC1224" s="320"/>
      <c r="AD1224" s="320">
        <v>3</v>
      </c>
      <c r="AE1224" s="320">
        <v>2</v>
      </c>
      <c r="AF1224" s="320">
        <v>5</v>
      </c>
      <c r="AG1224" s="320">
        <v>1</v>
      </c>
      <c r="AH1224" s="320">
        <v>5</v>
      </c>
      <c r="AI1224" s="320">
        <v>3</v>
      </c>
      <c r="AJ1224" s="320">
        <v>5</v>
      </c>
      <c r="AK1224" s="320">
        <v>1</v>
      </c>
      <c r="AL1224" s="320">
        <v>4</v>
      </c>
      <c r="AM1224" s="320">
        <v>4</v>
      </c>
      <c r="AN1224" s="320">
        <v>5</v>
      </c>
      <c r="AO1224" s="320">
        <v>4</v>
      </c>
      <c r="AP1224" s="320">
        <v>5</v>
      </c>
      <c r="AQ1224" s="320">
        <v>5</v>
      </c>
      <c r="AR1224" s="320">
        <v>5</v>
      </c>
      <c r="AS1224" s="320">
        <v>3</v>
      </c>
      <c r="AT1224" s="320" t="s">
        <v>22</v>
      </c>
      <c r="AU1224" s="320">
        <v>4</v>
      </c>
      <c r="AV1224" s="320"/>
      <c r="AW1224" s="320">
        <v>5</v>
      </c>
      <c r="AX1224" s="320">
        <v>1</v>
      </c>
      <c r="AY1224" s="320">
        <v>4</v>
      </c>
      <c r="AZ1224" s="320">
        <v>5</v>
      </c>
      <c r="BA1224" s="320">
        <v>3</v>
      </c>
      <c r="BB1224" s="320">
        <v>3</v>
      </c>
      <c r="BC1224" s="320"/>
      <c r="BD1224" s="320" t="s">
        <v>356</v>
      </c>
      <c r="BE1224" s="320" t="s">
        <v>22</v>
      </c>
      <c r="BF1224" s="320"/>
      <c r="BG1224" s="320"/>
      <c r="BH1224" s="320">
        <v>4</v>
      </c>
      <c r="BI1224" s="320">
        <v>4</v>
      </c>
      <c r="BJ1224" s="320"/>
      <c r="BK1224" s="320">
        <v>5</v>
      </c>
      <c r="BL1224" s="320"/>
      <c r="BM1224" s="320"/>
      <c r="BN1224" s="320"/>
      <c r="BO1224" s="381">
        <v>43497.608738425923</v>
      </c>
    </row>
    <row r="1225" spans="1:67" ht="15" x14ac:dyDescent="0.25">
      <c r="A1225" s="244" t="str">
        <f>IFERROR(LOOKUP(H1225,BLIOTECAS!$D$2:$D$30,BLIOTECAS!$C$2:$C$30),"N/C")</f>
        <v>F. Ciencias Físicas</v>
      </c>
      <c r="B1225" s="243" t="str">
        <f>IFERROR(LOOKUP(H1225,BLIOTECAS!$D$2:$D$29,BLIOTECAS!$E$2:$E$29),"N/C")</f>
        <v>Ciencias Experimentales</v>
      </c>
      <c r="C1225" s="243">
        <f>LOOKUP(H1225,BLIOTECAS!$D$2:$D$30,BLIOTECAS!$F$2:$F$30)</f>
        <v>2</v>
      </c>
      <c r="D1225" s="320">
        <v>1247</v>
      </c>
      <c r="E1225" s="320"/>
      <c r="F1225" s="320"/>
      <c r="G1225" s="320">
        <v>1</v>
      </c>
      <c r="H1225" s="320">
        <v>6</v>
      </c>
      <c r="I1225" s="320"/>
      <c r="J1225" s="320">
        <v>3</v>
      </c>
      <c r="K1225" s="320">
        <v>3</v>
      </c>
      <c r="L1225" s="320"/>
      <c r="M1225" s="320">
        <v>6</v>
      </c>
      <c r="N1225" s="320">
        <v>8</v>
      </c>
      <c r="O1225" s="320">
        <v>15</v>
      </c>
      <c r="P1225" s="320"/>
      <c r="Q1225" s="320"/>
      <c r="R1225" s="320"/>
      <c r="S1225" s="320">
        <v>2</v>
      </c>
      <c r="T1225" s="320">
        <v>4</v>
      </c>
      <c r="U1225" s="320">
        <v>4</v>
      </c>
      <c r="V1225" s="320">
        <v>3</v>
      </c>
      <c r="W1225" s="320">
        <v>1</v>
      </c>
      <c r="X1225" s="320"/>
      <c r="Y1225" s="320"/>
      <c r="Z1225" s="320"/>
      <c r="AA1225" s="320"/>
      <c r="AB1225" s="320"/>
      <c r="AC1225" s="320"/>
      <c r="AD1225" s="320">
        <v>3</v>
      </c>
      <c r="AE1225" s="320">
        <v>1</v>
      </c>
      <c r="AF1225" s="320"/>
      <c r="AG1225" s="320">
        <v>4</v>
      </c>
      <c r="AH1225" s="320">
        <v>4</v>
      </c>
      <c r="AI1225" s="320">
        <v>4</v>
      </c>
      <c r="AJ1225" s="320">
        <v>4</v>
      </c>
      <c r="AK1225" s="320">
        <v>1</v>
      </c>
      <c r="AL1225" s="320">
        <v>6</v>
      </c>
      <c r="AM1225" s="320">
        <v>3</v>
      </c>
      <c r="AN1225" s="320">
        <v>4</v>
      </c>
      <c r="AO1225" s="320">
        <v>2</v>
      </c>
      <c r="AP1225" s="320">
        <v>4</v>
      </c>
      <c r="AQ1225" s="320">
        <v>4</v>
      </c>
      <c r="AR1225" s="320">
        <v>2</v>
      </c>
      <c r="AS1225" s="320">
        <v>4</v>
      </c>
      <c r="AT1225" s="320" t="s">
        <v>356</v>
      </c>
      <c r="AU1225" s="320">
        <v>3</v>
      </c>
      <c r="AV1225" s="320"/>
      <c r="AW1225" s="320">
        <v>4</v>
      </c>
      <c r="AX1225" s="320">
        <v>3</v>
      </c>
      <c r="AY1225" s="320">
        <v>4</v>
      </c>
      <c r="AZ1225" s="320">
        <v>4</v>
      </c>
      <c r="BA1225" s="320">
        <v>5</v>
      </c>
      <c r="BB1225" s="320">
        <v>5</v>
      </c>
      <c r="BC1225" s="320"/>
      <c r="BD1225" s="320" t="s">
        <v>22</v>
      </c>
      <c r="BE1225" s="320" t="s">
        <v>22</v>
      </c>
      <c r="BF1225" s="320"/>
      <c r="BG1225" s="320"/>
      <c r="BH1225" s="320">
        <v>4</v>
      </c>
      <c r="BI1225" s="320">
        <v>3</v>
      </c>
      <c r="BJ1225" s="320"/>
      <c r="BK1225" s="320">
        <v>4</v>
      </c>
      <c r="BL1225" s="320">
        <v>3</v>
      </c>
      <c r="BM1225" s="320"/>
      <c r="BN1225" s="320" t="s">
        <v>1000</v>
      </c>
      <c r="BO1225" s="381">
        <v>43497.609606481485</v>
      </c>
    </row>
    <row r="1226" spans="1:67" ht="15" x14ac:dyDescent="0.25">
      <c r="A1226" s="244" t="str">
        <f>IFERROR(LOOKUP(H1226,BLIOTECAS!$D$2:$D$30,BLIOTECAS!$C$2:$C$30),"N/C")</f>
        <v>F. Enfermería, Fisioterapia y Podología</v>
      </c>
      <c r="B1226" s="243" t="str">
        <f>IFERROR(LOOKUP(H1226,BLIOTECAS!$D$2:$D$29,BLIOTECAS!$E$2:$E$29),"N/C")</f>
        <v>Ciencias de la Salud</v>
      </c>
      <c r="C1226" s="243">
        <f>LOOKUP(H1226,BLIOTECAS!$D$2:$D$30,BLIOTECAS!$F$2:$F$30)</f>
        <v>4</v>
      </c>
      <c r="D1226" s="320">
        <v>1248</v>
      </c>
      <c r="E1226" s="320"/>
      <c r="F1226" s="320"/>
      <c r="G1226" s="320">
        <v>1</v>
      </c>
      <c r="H1226" s="320">
        <v>22</v>
      </c>
      <c r="I1226" s="320"/>
      <c r="J1226" s="320">
        <v>2</v>
      </c>
      <c r="K1226" s="320">
        <v>3</v>
      </c>
      <c r="L1226" s="320"/>
      <c r="M1226" s="320">
        <v>22</v>
      </c>
      <c r="N1226" s="320">
        <v>18</v>
      </c>
      <c r="O1226" s="320">
        <v>29</v>
      </c>
      <c r="P1226" s="320"/>
      <c r="Q1226" s="320"/>
      <c r="R1226" s="320"/>
      <c r="S1226" s="320">
        <v>3</v>
      </c>
      <c r="T1226" s="320">
        <v>4</v>
      </c>
      <c r="U1226" s="320">
        <v>4</v>
      </c>
      <c r="V1226" s="320">
        <v>4</v>
      </c>
      <c r="W1226" s="320"/>
      <c r="X1226" s="320"/>
      <c r="Y1226" s="320"/>
      <c r="Z1226" s="320">
        <v>4</v>
      </c>
      <c r="AA1226" s="320">
        <v>1</v>
      </c>
      <c r="AB1226" s="320"/>
      <c r="AC1226" s="320"/>
      <c r="AD1226" s="320">
        <v>2</v>
      </c>
      <c r="AE1226" s="320">
        <v>4</v>
      </c>
      <c r="AF1226" s="320">
        <v>4</v>
      </c>
      <c r="AG1226" s="320">
        <v>1</v>
      </c>
      <c r="AH1226" s="320">
        <v>5</v>
      </c>
      <c r="AI1226" s="320">
        <v>5</v>
      </c>
      <c r="AJ1226" s="320">
        <v>5</v>
      </c>
      <c r="AK1226" s="320">
        <v>1</v>
      </c>
      <c r="AL1226" s="320">
        <v>3</v>
      </c>
      <c r="AM1226" s="320">
        <v>3</v>
      </c>
      <c r="AN1226" s="320">
        <v>3</v>
      </c>
      <c r="AO1226" s="320">
        <v>3</v>
      </c>
      <c r="AP1226" s="320">
        <v>5</v>
      </c>
      <c r="AQ1226" s="320">
        <v>4</v>
      </c>
      <c r="AR1226" s="320">
        <v>2</v>
      </c>
      <c r="AS1226" s="320">
        <v>4</v>
      </c>
      <c r="AT1226" s="320" t="s">
        <v>22</v>
      </c>
      <c r="AU1226" s="320">
        <v>5</v>
      </c>
      <c r="AV1226" s="320"/>
      <c r="AW1226" s="320">
        <v>5</v>
      </c>
      <c r="AX1226" s="320">
        <v>4</v>
      </c>
      <c r="AY1226" s="320">
        <v>5</v>
      </c>
      <c r="AZ1226" s="320">
        <v>5</v>
      </c>
      <c r="BA1226" s="320">
        <v>5</v>
      </c>
      <c r="BB1226" s="320">
        <v>5</v>
      </c>
      <c r="BC1226" s="320"/>
      <c r="BD1226" s="320" t="s">
        <v>22</v>
      </c>
      <c r="BE1226" s="320" t="s">
        <v>22</v>
      </c>
      <c r="BF1226" s="320"/>
      <c r="BG1226" s="320"/>
      <c r="BH1226" s="320">
        <v>4</v>
      </c>
      <c r="BI1226" s="320">
        <v>5</v>
      </c>
      <c r="BJ1226" s="320"/>
      <c r="BK1226" s="320">
        <v>3</v>
      </c>
      <c r="BL1226" s="320">
        <v>3</v>
      </c>
      <c r="BM1226" s="320"/>
      <c r="BN1226" s="320"/>
      <c r="BO1226" s="381">
        <v>43497.609791666669</v>
      </c>
    </row>
    <row r="1227" spans="1:67" ht="15" x14ac:dyDescent="0.25">
      <c r="A1227" s="244" t="str">
        <f>IFERROR(LOOKUP(H1227,BLIOTECAS!$D$2:$D$30,BLIOTECAS!$C$2:$C$30),"N/C")</f>
        <v>N/C</v>
      </c>
      <c r="B1227" s="243" t="str">
        <f>IFERROR(LOOKUP(H1227,BLIOTECAS!$D$2:$D$29,BLIOTECAS!$E$2:$E$29),"N/C")</f>
        <v>N/C</v>
      </c>
      <c r="C1227" s="243" t="e">
        <f>LOOKUP(H1227,BLIOTECAS!$D$2:$D$30,BLIOTECAS!$F$2:$F$30)</f>
        <v>#N/A</v>
      </c>
      <c r="D1227" s="320">
        <v>1249</v>
      </c>
      <c r="E1227" s="320"/>
      <c r="F1227" s="320"/>
      <c r="G1227" s="320">
        <v>1</v>
      </c>
      <c r="H1227" s="320"/>
      <c r="I1227" s="320"/>
      <c r="J1227" s="320">
        <v>4</v>
      </c>
      <c r="K1227" s="320">
        <v>3</v>
      </c>
      <c r="L1227" s="320"/>
      <c r="M1227" s="320">
        <v>1</v>
      </c>
      <c r="N1227" s="320"/>
      <c r="O1227" s="320"/>
      <c r="P1227" s="320"/>
      <c r="Q1227" s="320"/>
      <c r="R1227" s="320"/>
      <c r="S1227" s="320">
        <v>5</v>
      </c>
      <c r="T1227" s="320">
        <v>5</v>
      </c>
      <c r="U1227" s="320">
        <v>5</v>
      </c>
      <c r="V1227" s="320">
        <v>5</v>
      </c>
      <c r="W1227" s="320">
        <v>1</v>
      </c>
      <c r="X1227" s="320"/>
      <c r="Y1227" s="320"/>
      <c r="Z1227" s="320"/>
      <c r="AA1227" s="320"/>
      <c r="AB1227" s="320"/>
      <c r="AC1227" s="320"/>
      <c r="AD1227" s="320">
        <v>4</v>
      </c>
      <c r="AE1227" s="320">
        <v>4</v>
      </c>
      <c r="AF1227" s="320">
        <v>4</v>
      </c>
      <c r="AG1227" s="320">
        <v>4</v>
      </c>
      <c r="AH1227" s="320">
        <v>4</v>
      </c>
      <c r="AI1227" s="320">
        <v>3</v>
      </c>
      <c r="AJ1227" s="320">
        <v>1</v>
      </c>
      <c r="AK1227" s="320"/>
      <c r="AL1227" s="320"/>
      <c r="AM1227" s="320">
        <v>5</v>
      </c>
      <c r="AN1227" s="320">
        <v>3</v>
      </c>
      <c r="AO1227" s="320">
        <v>4</v>
      </c>
      <c r="AP1227" s="320">
        <v>5</v>
      </c>
      <c r="AQ1227" s="320">
        <v>5</v>
      </c>
      <c r="AR1227" s="320">
        <v>5</v>
      </c>
      <c r="AS1227" s="320">
        <v>4</v>
      </c>
      <c r="AT1227" s="320" t="s">
        <v>356</v>
      </c>
      <c r="AU1227" s="320">
        <v>5</v>
      </c>
      <c r="AV1227" s="320"/>
      <c r="AW1227" s="320">
        <v>5</v>
      </c>
      <c r="AX1227" s="320">
        <v>5</v>
      </c>
      <c r="AY1227" s="320">
        <v>5</v>
      </c>
      <c r="AZ1227" s="320">
        <v>5</v>
      </c>
      <c r="BA1227" s="320">
        <v>5</v>
      </c>
      <c r="BB1227" s="320">
        <v>5</v>
      </c>
      <c r="BC1227" s="320"/>
      <c r="BD1227" s="320" t="s">
        <v>356</v>
      </c>
      <c r="BE1227" s="320" t="s">
        <v>22</v>
      </c>
      <c r="BF1227" s="320"/>
      <c r="BG1227" s="320"/>
      <c r="BH1227" s="320">
        <v>5</v>
      </c>
      <c r="BI1227" s="320">
        <v>5</v>
      </c>
      <c r="BJ1227" s="320"/>
      <c r="BK1227" s="320">
        <v>5</v>
      </c>
      <c r="BL1227" s="320">
        <v>5</v>
      </c>
      <c r="BM1227" s="320"/>
      <c r="BN1227" s="320"/>
      <c r="BO1227" s="381">
        <v>43497.610196759262</v>
      </c>
    </row>
    <row r="1228" spans="1:67" ht="15" x14ac:dyDescent="0.25">
      <c r="A1228" s="244" t="str">
        <f>IFERROR(LOOKUP(H1228,BLIOTECAS!$D$2:$D$30,BLIOTECAS!$C$2:$C$30),"N/C")</f>
        <v>F. Enfermería, Fisioterapia y Podología</v>
      </c>
      <c r="B1228" s="243" t="str">
        <f>IFERROR(LOOKUP(H1228,BLIOTECAS!$D$2:$D$29,BLIOTECAS!$E$2:$E$29),"N/C")</f>
        <v>Ciencias de la Salud</v>
      </c>
      <c r="C1228" s="243">
        <f>LOOKUP(H1228,BLIOTECAS!$D$2:$D$30,BLIOTECAS!$F$2:$F$30)</f>
        <v>4</v>
      </c>
      <c r="D1228" s="320">
        <v>1250</v>
      </c>
      <c r="E1228" s="320"/>
      <c r="F1228" s="320"/>
      <c r="G1228" s="320">
        <v>1</v>
      </c>
      <c r="H1228" s="320">
        <v>22</v>
      </c>
      <c r="I1228" s="320"/>
      <c r="J1228" s="320">
        <v>2</v>
      </c>
      <c r="K1228" s="320">
        <v>3</v>
      </c>
      <c r="L1228" s="320"/>
      <c r="M1228" s="320">
        <v>22</v>
      </c>
      <c r="N1228" s="320">
        <v>18</v>
      </c>
      <c r="O1228" s="320">
        <v>29</v>
      </c>
      <c r="P1228" s="320"/>
      <c r="Q1228" s="320"/>
      <c r="R1228" s="320"/>
      <c r="S1228" s="320">
        <v>5</v>
      </c>
      <c r="T1228" s="320">
        <v>5</v>
      </c>
      <c r="U1228" s="320">
        <v>3</v>
      </c>
      <c r="V1228" s="320">
        <v>3</v>
      </c>
      <c r="W1228" s="320"/>
      <c r="X1228" s="320">
        <v>2</v>
      </c>
      <c r="Y1228" s="320"/>
      <c r="Z1228" s="320"/>
      <c r="AA1228" s="320"/>
      <c r="AB1228" s="320"/>
      <c r="AC1228" s="320"/>
      <c r="AD1228" s="320">
        <v>4</v>
      </c>
      <c r="AE1228" s="320">
        <v>5</v>
      </c>
      <c r="AF1228" s="320">
        <v>5</v>
      </c>
      <c r="AG1228" s="320">
        <v>2</v>
      </c>
      <c r="AH1228" s="320">
        <v>5</v>
      </c>
      <c r="AI1228" s="320">
        <v>4</v>
      </c>
      <c r="AJ1228" s="320">
        <v>5</v>
      </c>
      <c r="AK1228" s="320">
        <v>1</v>
      </c>
      <c r="AL1228" s="320">
        <v>2</v>
      </c>
      <c r="AM1228" s="320">
        <v>3</v>
      </c>
      <c r="AN1228" s="320">
        <v>4</v>
      </c>
      <c r="AO1228" s="320">
        <v>5</v>
      </c>
      <c r="AP1228" s="320">
        <v>5</v>
      </c>
      <c r="AQ1228" s="320">
        <v>3</v>
      </c>
      <c r="AR1228" s="320">
        <v>3</v>
      </c>
      <c r="AS1228" s="320">
        <v>4</v>
      </c>
      <c r="AT1228" s="320" t="s">
        <v>356</v>
      </c>
      <c r="AU1228" s="320">
        <v>4</v>
      </c>
      <c r="AV1228" s="320"/>
      <c r="AW1228" s="320">
        <v>5</v>
      </c>
      <c r="AX1228" s="320">
        <v>4</v>
      </c>
      <c r="AY1228" s="320">
        <v>3</v>
      </c>
      <c r="AZ1228" s="320">
        <v>5</v>
      </c>
      <c r="BA1228" s="320">
        <v>5</v>
      </c>
      <c r="BB1228" s="320">
        <v>4</v>
      </c>
      <c r="BC1228" s="320"/>
      <c r="BD1228" s="320" t="s">
        <v>356</v>
      </c>
      <c r="BE1228" s="320" t="s">
        <v>356</v>
      </c>
      <c r="BF1228" s="320">
        <v>5</v>
      </c>
      <c r="BG1228" s="320"/>
      <c r="BH1228" s="320">
        <v>5</v>
      </c>
      <c r="BI1228" s="320">
        <v>4</v>
      </c>
      <c r="BJ1228" s="320"/>
      <c r="BK1228" s="320">
        <v>4</v>
      </c>
      <c r="BL1228" s="320">
        <v>5</v>
      </c>
      <c r="BM1228" s="320"/>
      <c r="BN1228" s="320"/>
      <c r="BO1228" s="381">
        <v>43497.610358796293</v>
      </c>
    </row>
    <row r="1229" spans="1:67" ht="15" x14ac:dyDescent="0.25">
      <c r="A1229" s="244" t="str">
        <f>IFERROR(LOOKUP(H1229,BLIOTECAS!$D$2:$D$30,BLIOTECAS!$C$2:$C$30),"N/C")</f>
        <v>F. Farmacia</v>
      </c>
      <c r="B1229" s="243" t="str">
        <f>IFERROR(LOOKUP(H1229,BLIOTECAS!$D$2:$D$29,BLIOTECAS!$E$2:$E$29),"N/C")</f>
        <v>Ciencias de la Salud</v>
      </c>
      <c r="C1229" s="243">
        <f>LOOKUP(H1229,BLIOTECAS!$D$2:$D$30,BLIOTECAS!$F$2:$F$30)</f>
        <v>4</v>
      </c>
      <c r="D1229" s="320">
        <v>1251</v>
      </c>
      <c r="E1229" s="320"/>
      <c r="F1229" s="320"/>
      <c r="G1229" s="320">
        <v>1</v>
      </c>
      <c r="H1229" s="320">
        <v>13</v>
      </c>
      <c r="I1229" s="320"/>
      <c r="J1229" s="320">
        <v>4</v>
      </c>
      <c r="K1229" s="320">
        <v>3</v>
      </c>
      <c r="L1229" s="320"/>
      <c r="M1229" s="320">
        <v>29</v>
      </c>
      <c r="N1229" s="320">
        <v>13</v>
      </c>
      <c r="O1229" s="320">
        <v>18</v>
      </c>
      <c r="P1229" s="320"/>
      <c r="Q1229" s="320"/>
      <c r="R1229" s="320"/>
      <c r="S1229" s="320">
        <v>5</v>
      </c>
      <c r="T1229" s="320">
        <v>4</v>
      </c>
      <c r="U1229" s="320">
        <v>4</v>
      </c>
      <c r="V1229" s="320">
        <v>4</v>
      </c>
      <c r="W1229" s="320"/>
      <c r="X1229" s="320">
        <v>2</v>
      </c>
      <c r="Y1229" s="320"/>
      <c r="Z1229" s="320"/>
      <c r="AA1229" s="320"/>
      <c r="AB1229" s="320"/>
      <c r="AC1229" s="320"/>
      <c r="AD1229" s="320">
        <v>2</v>
      </c>
      <c r="AE1229" s="320">
        <v>2</v>
      </c>
      <c r="AF1229" s="320">
        <v>2</v>
      </c>
      <c r="AG1229" s="320">
        <v>2</v>
      </c>
      <c r="AH1229" s="320">
        <v>4</v>
      </c>
      <c r="AI1229" s="320">
        <v>5</v>
      </c>
      <c r="AJ1229" s="320">
        <v>3</v>
      </c>
      <c r="AK1229" s="320">
        <v>2</v>
      </c>
      <c r="AL1229" s="320">
        <v>3</v>
      </c>
      <c r="AM1229" s="320">
        <v>3</v>
      </c>
      <c r="AN1229" s="320">
        <v>3</v>
      </c>
      <c r="AO1229" s="320">
        <v>3</v>
      </c>
      <c r="AP1229" s="320">
        <v>3</v>
      </c>
      <c r="AQ1229" s="320">
        <v>3</v>
      </c>
      <c r="AR1229" s="320">
        <v>3</v>
      </c>
      <c r="AS1229" s="320">
        <v>3</v>
      </c>
      <c r="AT1229" s="320" t="s">
        <v>22</v>
      </c>
      <c r="AU1229" s="320">
        <v>3</v>
      </c>
      <c r="AV1229" s="320"/>
      <c r="AW1229" s="320">
        <v>3</v>
      </c>
      <c r="AX1229" s="320">
        <v>3</v>
      </c>
      <c r="AY1229" s="320">
        <v>3</v>
      </c>
      <c r="AZ1229" s="320">
        <v>3</v>
      </c>
      <c r="BA1229" s="320">
        <v>3</v>
      </c>
      <c r="BB1229" s="320">
        <v>3</v>
      </c>
      <c r="BC1229" s="320"/>
      <c r="BD1229" s="320" t="s">
        <v>22</v>
      </c>
      <c r="BE1229" s="320" t="s">
        <v>22</v>
      </c>
      <c r="BF1229" s="320"/>
      <c r="BG1229" s="320"/>
      <c r="BH1229" s="320">
        <v>4</v>
      </c>
      <c r="BI1229" s="320">
        <v>4</v>
      </c>
      <c r="BJ1229" s="320"/>
      <c r="BK1229" s="320">
        <v>3</v>
      </c>
      <c r="BL1229" s="320">
        <v>3</v>
      </c>
      <c r="BM1229" s="320"/>
      <c r="BN1229" s="320"/>
      <c r="BO1229" s="381">
        <v>43497.612534722219</v>
      </c>
    </row>
    <row r="1230" spans="1:67" ht="15" x14ac:dyDescent="0.25">
      <c r="A1230" s="244" t="str">
        <f>IFERROR(LOOKUP(H1230,BLIOTECAS!$D$2:$D$30,BLIOTECAS!$C$2:$C$30),"N/C")</f>
        <v>F. Ciencias de la Información</v>
      </c>
      <c r="B1230" s="243" t="str">
        <f>IFERROR(LOOKUP(H1230,BLIOTECAS!$D$2:$D$29,BLIOTECAS!$E$2:$E$29),"N/C")</f>
        <v>Ciencias Sociales</v>
      </c>
      <c r="C1230" s="243">
        <f>LOOKUP(H1230,BLIOTECAS!$D$2:$D$30,BLIOTECAS!$F$2:$F$30)</f>
        <v>3</v>
      </c>
      <c r="D1230" s="320">
        <v>1252</v>
      </c>
      <c r="E1230" s="320"/>
      <c r="F1230" s="320"/>
      <c r="G1230" s="320">
        <v>1</v>
      </c>
      <c r="H1230" s="320">
        <v>4</v>
      </c>
      <c r="I1230" s="320"/>
      <c r="J1230" s="320">
        <v>2</v>
      </c>
      <c r="K1230" s="320">
        <v>2</v>
      </c>
      <c r="L1230" s="320"/>
      <c r="M1230" s="320">
        <v>29</v>
      </c>
      <c r="N1230" s="320">
        <v>4</v>
      </c>
      <c r="O1230" s="320">
        <v>15</v>
      </c>
      <c r="P1230" s="320"/>
      <c r="Q1230" s="320"/>
      <c r="R1230" s="320"/>
      <c r="S1230" s="320">
        <v>5</v>
      </c>
      <c r="T1230" s="320">
        <v>5</v>
      </c>
      <c r="U1230" s="320">
        <v>5</v>
      </c>
      <c r="V1230" s="320">
        <v>5</v>
      </c>
      <c r="W1230" s="320"/>
      <c r="X1230" s="320">
        <v>2</v>
      </c>
      <c r="Y1230" s="320">
        <v>3</v>
      </c>
      <c r="Z1230" s="320">
        <v>4</v>
      </c>
      <c r="AA1230" s="320">
        <v>2</v>
      </c>
      <c r="AB1230" s="320"/>
      <c r="AC1230" s="320"/>
      <c r="AD1230" s="320">
        <v>4</v>
      </c>
      <c r="AE1230" s="320">
        <v>1</v>
      </c>
      <c r="AF1230" s="320">
        <v>4</v>
      </c>
      <c r="AG1230" s="320">
        <v>4</v>
      </c>
      <c r="AH1230" s="320">
        <v>4</v>
      </c>
      <c r="AI1230" s="320">
        <v>5</v>
      </c>
      <c r="AJ1230" s="320">
        <v>5</v>
      </c>
      <c r="AK1230" s="320">
        <v>2</v>
      </c>
      <c r="AL1230" s="320">
        <v>4</v>
      </c>
      <c r="AM1230" s="320">
        <v>4</v>
      </c>
      <c r="AN1230" s="320">
        <v>4</v>
      </c>
      <c r="AO1230" s="320">
        <v>4</v>
      </c>
      <c r="AP1230" s="320">
        <v>5</v>
      </c>
      <c r="AQ1230" s="320">
        <v>4</v>
      </c>
      <c r="AR1230" s="320">
        <v>3</v>
      </c>
      <c r="AS1230" s="320">
        <v>5</v>
      </c>
      <c r="AT1230" s="320" t="s">
        <v>22</v>
      </c>
      <c r="AU1230" s="320">
        <v>5</v>
      </c>
      <c r="AV1230" s="320"/>
      <c r="AW1230" s="320">
        <v>4</v>
      </c>
      <c r="AX1230" s="320">
        <v>5</v>
      </c>
      <c r="AY1230" s="320">
        <v>2</v>
      </c>
      <c r="AZ1230" s="320">
        <v>3</v>
      </c>
      <c r="BA1230" s="320">
        <v>5</v>
      </c>
      <c r="BB1230" s="320">
        <v>5</v>
      </c>
      <c r="BC1230" s="320"/>
      <c r="BD1230" s="320" t="s">
        <v>22</v>
      </c>
      <c r="BE1230" s="320" t="s">
        <v>22</v>
      </c>
      <c r="BF1230" s="320"/>
      <c r="BG1230" s="320"/>
      <c r="BH1230" s="320">
        <v>3</v>
      </c>
      <c r="BI1230" s="320">
        <v>2</v>
      </c>
      <c r="BJ1230" s="320"/>
      <c r="BK1230" s="320">
        <v>3</v>
      </c>
      <c r="BL1230" s="320">
        <v>3</v>
      </c>
      <c r="BM1230" s="320"/>
      <c r="BN1230" s="320"/>
      <c r="BO1230" s="381">
        <v>43497.613888888889</v>
      </c>
    </row>
    <row r="1231" spans="1:67" ht="15" x14ac:dyDescent="0.25">
      <c r="A1231" s="244" t="str">
        <f>IFERROR(LOOKUP(H1231,BLIOTECAS!$D$2:$D$30,BLIOTECAS!$C$2:$C$30),"N/C")</f>
        <v>F. Ciencias Físicas</v>
      </c>
      <c r="B1231" s="243" t="str">
        <f>IFERROR(LOOKUP(H1231,BLIOTECAS!$D$2:$D$29,BLIOTECAS!$E$2:$E$29),"N/C")</f>
        <v>Ciencias Experimentales</v>
      </c>
      <c r="C1231" s="243">
        <f>LOOKUP(H1231,BLIOTECAS!$D$2:$D$30,BLIOTECAS!$F$2:$F$30)</f>
        <v>2</v>
      </c>
      <c r="D1231" s="320">
        <v>1253</v>
      </c>
      <c r="E1231" s="320"/>
      <c r="F1231" s="320"/>
      <c r="G1231" s="320">
        <v>1</v>
      </c>
      <c r="H1231" s="320">
        <v>6</v>
      </c>
      <c r="I1231" s="320"/>
      <c r="J1231" s="320">
        <v>3</v>
      </c>
      <c r="K1231" s="320">
        <v>2</v>
      </c>
      <c r="L1231" s="320"/>
      <c r="M1231" s="320">
        <v>6</v>
      </c>
      <c r="N1231" s="320">
        <v>29</v>
      </c>
      <c r="O1231" s="320">
        <v>17</v>
      </c>
      <c r="P1231" s="320" t="s">
        <v>1001</v>
      </c>
      <c r="Q1231" s="320"/>
      <c r="R1231" s="320"/>
      <c r="S1231" s="320">
        <v>3</v>
      </c>
      <c r="T1231" s="320">
        <v>3</v>
      </c>
      <c r="U1231" s="320">
        <v>3</v>
      </c>
      <c r="V1231" s="320">
        <v>2</v>
      </c>
      <c r="W1231" s="320"/>
      <c r="X1231" s="320">
        <v>2</v>
      </c>
      <c r="Y1231" s="320">
        <v>3</v>
      </c>
      <c r="Z1231" s="320">
        <v>4</v>
      </c>
      <c r="AA1231" s="320">
        <v>6</v>
      </c>
      <c r="AB1231" s="320"/>
      <c r="AC1231" s="320"/>
      <c r="AD1231" s="320">
        <v>1</v>
      </c>
      <c r="AE1231" s="320">
        <v>1</v>
      </c>
      <c r="AF1231" s="320">
        <v>2</v>
      </c>
      <c r="AG1231" s="320">
        <v>4</v>
      </c>
      <c r="AH1231" s="320">
        <v>3</v>
      </c>
      <c r="AI1231" s="320">
        <v>5</v>
      </c>
      <c r="AJ1231" s="320">
        <v>4</v>
      </c>
      <c r="AK1231" s="320">
        <v>1</v>
      </c>
      <c r="AL1231" s="320">
        <v>3</v>
      </c>
      <c r="AM1231" s="320">
        <v>3</v>
      </c>
      <c r="AN1231" s="320">
        <v>3</v>
      </c>
      <c r="AO1231" s="320">
        <v>2</v>
      </c>
      <c r="AP1231" s="320">
        <v>3</v>
      </c>
      <c r="AQ1231" s="320">
        <v>3</v>
      </c>
      <c r="AR1231" s="320">
        <v>3</v>
      </c>
      <c r="AS1231" s="320">
        <v>3</v>
      </c>
      <c r="AT1231" s="320" t="s">
        <v>356</v>
      </c>
      <c r="AU1231" s="320">
        <v>3</v>
      </c>
      <c r="AV1231" s="320"/>
      <c r="AW1231" s="320">
        <v>3</v>
      </c>
      <c r="AX1231" s="320">
        <v>3</v>
      </c>
      <c r="AY1231" s="320">
        <v>2</v>
      </c>
      <c r="AZ1231" s="320">
        <v>3</v>
      </c>
      <c r="BA1231" s="320">
        <v>5</v>
      </c>
      <c r="BB1231" s="320">
        <v>5</v>
      </c>
      <c r="BC1231" s="320"/>
      <c r="BD1231" s="320" t="s">
        <v>22</v>
      </c>
      <c r="BE1231" s="320" t="s">
        <v>22</v>
      </c>
      <c r="BF1231" s="320"/>
      <c r="BG1231" s="320"/>
      <c r="BH1231" s="320">
        <v>3</v>
      </c>
      <c r="BI1231" s="320">
        <v>3</v>
      </c>
      <c r="BJ1231" s="320"/>
      <c r="BK1231" s="320">
        <v>3</v>
      </c>
      <c r="BL1231" s="320">
        <v>2</v>
      </c>
      <c r="BM1231" s="320"/>
      <c r="BN1231" s="320" t="s">
        <v>1002</v>
      </c>
      <c r="BO1231" s="381">
        <v>43497.614340277774</v>
      </c>
    </row>
    <row r="1232" spans="1:67" ht="15" x14ac:dyDescent="0.25">
      <c r="A1232" s="244" t="str">
        <f>IFERROR(LOOKUP(H1232,BLIOTECAS!$D$2:$D$30,BLIOTECAS!$C$2:$C$30),"N/C")</f>
        <v>F. Ciencias de la Información</v>
      </c>
      <c r="B1232" s="243" t="str">
        <f>IFERROR(LOOKUP(H1232,BLIOTECAS!$D$2:$D$29,BLIOTECAS!$E$2:$E$29),"N/C")</f>
        <v>Ciencias Sociales</v>
      </c>
      <c r="C1232" s="243">
        <f>LOOKUP(H1232,BLIOTECAS!$D$2:$D$30,BLIOTECAS!$F$2:$F$30)</f>
        <v>3</v>
      </c>
      <c r="D1232" s="320">
        <v>1254</v>
      </c>
      <c r="E1232" s="320"/>
      <c r="F1232" s="320"/>
      <c r="G1232" s="320">
        <v>1</v>
      </c>
      <c r="H1232" s="320">
        <v>4</v>
      </c>
      <c r="I1232" s="320"/>
      <c r="J1232" s="320">
        <v>4</v>
      </c>
      <c r="K1232" s="320">
        <v>5</v>
      </c>
      <c r="L1232" s="320"/>
      <c r="M1232" s="320">
        <v>29</v>
      </c>
      <c r="N1232" s="320">
        <v>15</v>
      </c>
      <c r="O1232" s="320">
        <v>4</v>
      </c>
      <c r="P1232" s="320" t="s">
        <v>1003</v>
      </c>
      <c r="Q1232" s="320"/>
      <c r="R1232" s="320"/>
      <c r="S1232" s="320">
        <v>4</v>
      </c>
      <c r="T1232" s="320">
        <v>4</v>
      </c>
      <c r="U1232" s="320">
        <v>4</v>
      </c>
      <c r="V1232" s="320">
        <v>3</v>
      </c>
      <c r="W1232" s="320"/>
      <c r="X1232" s="320">
        <v>2</v>
      </c>
      <c r="Y1232" s="320"/>
      <c r="Z1232" s="320"/>
      <c r="AA1232" s="320"/>
      <c r="AB1232" s="320"/>
      <c r="AC1232" s="320"/>
      <c r="AD1232" s="320">
        <v>5</v>
      </c>
      <c r="AE1232" s="320">
        <v>1</v>
      </c>
      <c r="AF1232" s="320">
        <v>3</v>
      </c>
      <c r="AG1232" s="320">
        <v>3</v>
      </c>
      <c r="AH1232" s="320">
        <v>5</v>
      </c>
      <c r="AI1232" s="320">
        <v>4</v>
      </c>
      <c r="AJ1232" s="320">
        <v>4</v>
      </c>
      <c r="AK1232" s="320">
        <v>3</v>
      </c>
      <c r="AL1232" s="320">
        <v>5</v>
      </c>
      <c r="AM1232" s="320">
        <v>5</v>
      </c>
      <c r="AN1232" s="320">
        <v>5</v>
      </c>
      <c r="AO1232" s="320">
        <v>5</v>
      </c>
      <c r="AP1232" s="320">
        <v>5</v>
      </c>
      <c r="AQ1232" s="320">
        <v>5</v>
      </c>
      <c r="AR1232" s="320">
        <v>5</v>
      </c>
      <c r="AS1232" s="320">
        <v>5</v>
      </c>
      <c r="AT1232" s="320" t="s">
        <v>22</v>
      </c>
      <c r="AU1232" s="320">
        <v>5</v>
      </c>
      <c r="AV1232" s="320"/>
      <c r="AW1232" s="320">
        <v>5</v>
      </c>
      <c r="AX1232" s="320">
        <v>4</v>
      </c>
      <c r="AY1232" s="320">
        <v>5</v>
      </c>
      <c r="AZ1232" s="320">
        <v>5</v>
      </c>
      <c r="BA1232" s="320">
        <v>5</v>
      </c>
      <c r="BB1232" s="320">
        <v>5</v>
      </c>
      <c r="BC1232" s="320"/>
      <c r="BD1232" s="320" t="s">
        <v>356</v>
      </c>
      <c r="BE1232" s="320" t="s">
        <v>22</v>
      </c>
      <c r="BF1232" s="320"/>
      <c r="BG1232" s="320"/>
      <c r="BH1232" s="320">
        <v>5</v>
      </c>
      <c r="BI1232" s="320">
        <v>5</v>
      </c>
      <c r="BJ1232" s="320"/>
      <c r="BK1232" s="320">
        <v>5</v>
      </c>
      <c r="BL1232" s="320">
        <v>3</v>
      </c>
      <c r="BM1232" s="320"/>
      <c r="BN1232" s="320"/>
      <c r="BO1232" s="381">
        <v>43497.614421296297</v>
      </c>
    </row>
    <row r="1233" spans="1:67" ht="15" x14ac:dyDescent="0.25">
      <c r="A1233" s="244" t="str">
        <f>IFERROR(LOOKUP(H1233,BLIOTECAS!$D$2:$D$30,BLIOTECAS!$C$2:$C$30),"N/C")</f>
        <v>F. Filología</v>
      </c>
      <c r="B1233" s="243" t="str">
        <f>IFERROR(LOOKUP(H1233,BLIOTECAS!$D$2:$D$29,BLIOTECAS!$E$2:$E$29),"N/C")</f>
        <v>Humanidades</v>
      </c>
      <c r="C1233" s="243">
        <f>LOOKUP(H1233,BLIOTECAS!$D$2:$D$30,BLIOTECAS!$F$2:$F$30)</f>
        <v>1</v>
      </c>
      <c r="D1233" s="320">
        <v>1255</v>
      </c>
      <c r="E1233" s="320"/>
      <c r="F1233" s="320"/>
      <c r="G1233" s="320">
        <v>1</v>
      </c>
      <c r="H1233" s="320">
        <v>14</v>
      </c>
      <c r="I1233" s="320"/>
      <c r="J1233" s="320">
        <v>3</v>
      </c>
      <c r="K1233" s="320">
        <v>3</v>
      </c>
      <c r="L1233" s="320"/>
      <c r="M1233" s="320">
        <v>14</v>
      </c>
      <c r="N1233" s="320">
        <v>15</v>
      </c>
      <c r="O1233" s="320">
        <v>16</v>
      </c>
      <c r="P1233" s="320"/>
      <c r="Q1233" s="320"/>
      <c r="R1233" s="320"/>
      <c r="S1233" s="320">
        <v>3</v>
      </c>
      <c r="T1233" s="320">
        <v>4</v>
      </c>
      <c r="U1233" s="320">
        <v>4</v>
      </c>
      <c r="V1233" s="320">
        <v>3</v>
      </c>
      <c r="W1233" s="320">
        <v>1</v>
      </c>
      <c r="X1233" s="320"/>
      <c r="Y1233" s="320"/>
      <c r="Z1233" s="320"/>
      <c r="AA1233" s="320"/>
      <c r="AB1233" s="320"/>
      <c r="AC1233" s="320"/>
      <c r="AD1233" s="320">
        <v>2</v>
      </c>
      <c r="AE1233" s="320">
        <v>1</v>
      </c>
      <c r="AF1233" s="320">
        <v>1</v>
      </c>
      <c r="AG1233" s="320">
        <v>4</v>
      </c>
      <c r="AH1233" s="320">
        <v>4</v>
      </c>
      <c r="AI1233" s="320">
        <v>4</v>
      </c>
      <c r="AJ1233" s="320">
        <v>4</v>
      </c>
      <c r="AK1233" s="320">
        <v>2</v>
      </c>
      <c r="AL1233" s="320">
        <v>5</v>
      </c>
      <c r="AM1233" s="320">
        <v>3</v>
      </c>
      <c r="AN1233" s="320">
        <v>3</v>
      </c>
      <c r="AO1233" s="320">
        <v>3</v>
      </c>
      <c r="AP1233" s="320">
        <v>4</v>
      </c>
      <c r="AQ1233" s="320">
        <v>3</v>
      </c>
      <c r="AR1233" s="320">
        <v>3</v>
      </c>
      <c r="AS1233" s="320">
        <v>2</v>
      </c>
      <c r="AT1233" s="320" t="s">
        <v>356</v>
      </c>
      <c r="AU1233" s="320">
        <v>4</v>
      </c>
      <c r="AV1233" s="320"/>
      <c r="AW1233" s="320">
        <v>5</v>
      </c>
      <c r="AX1233" s="320">
        <v>3</v>
      </c>
      <c r="AY1233" s="320">
        <v>5</v>
      </c>
      <c r="AZ1233" s="320">
        <v>5</v>
      </c>
      <c r="BA1233" s="320">
        <v>5</v>
      </c>
      <c r="BB1233" s="320">
        <v>5</v>
      </c>
      <c r="BC1233" s="320"/>
      <c r="BD1233" s="320" t="s">
        <v>356</v>
      </c>
      <c r="BE1233" s="320" t="s">
        <v>22</v>
      </c>
      <c r="BF1233" s="320"/>
      <c r="BG1233" s="320"/>
      <c r="BH1233" s="320">
        <v>3</v>
      </c>
      <c r="BI1233" s="320">
        <v>4</v>
      </c>
      <c r="BJ1233" s="320"/>
      <c r="BK1233" s="320">
        <v>4</v>
      </c>
      <c r="BL1233" s="320">
        <v>3</v>
      </c>
      <c r="BM1233" s="320"/>
      <c r="BN1233" s="320"/>
      <c r="BO1233" s="381">
        <v>43497.614421296297</v>
      </c>
    </row>
    <row r="1234" spans="1:67" ht="15" x14ac:dyDescent="0.25">
      <c r="A1234" s="244" t="str">
        <f>IFERROR(LOOKUP(H1234,BLIOTECAS!$D$2:$D$30,BLIOTECAS!$C$2:$C$30),"N/C")</f>
        <v>F. Ciencias Económicas y Empresariales</v>
      </c>
      <c r="B1234" s="243" t="str">
        <f>IFERROR(LOOKUP(H1234,BLIOTECAS!$D$2:$D$29,BLIOTECAS!$E$2:$E$29),"N/C")</f>
        <v>Ciencias Sociales</v>
      </c>
      <c r="C1234" s="243">
        <f>LOOKUP(H1234,BLIOTECAS!$D$2:$D$30,BLIOTECAS!$F$2:$F$30)</f>
        <v>3</v>
      </c>
      <c r="D1234" s="320">
        <v>1256</v>
      </c>
      <c r="E1234" s="320"/>
      <c r="F1234" s="320"/>
      <c r="G1234" s="320">
        <v>1</v>
      </c>
      <c r="H1234" s="320">
        <v>5</v>
      </c>
      <c r="I1234" s="320"/>
      <c r="J1234" s="320">
        <v>4</v>
      </c>
      <c r="K1234" s="320">
        <v>2</v>
      </c>
      <c r="L1234" s="320"/>
      <c r="M1234" s="320">
        <v>5</v>
      </c>
      <c r="N1234" s="320">
        <v>29</v>
      </c>
      <c r="O1234" s="320"/>
      <c r="P1234" s="320"/>
      <c r="Q1234" s="320"/>
      <c r="R1234" s="320"/>
      <c r="S1234" s="320">
        <v>2</v>
      </c>
      <c r="T1234" s="320">
        <v>4</v>
      </c>
      <c r="U1234" s="320">
        <v>4</v>
      </c>
      <c r="V1234" s="320">
        <v>4</v>
      </c>
      <c r="W1234" s="320"/>
      <c r="X1234" s="320">
        <v>2</v>
      </c>
      <c r="Y1234" s="320">
        <v>3</v>
      </c>
      <c r="Z1234" s="320">
        <v>4</v>
      </c>
      <c r="AA1234" s="320">
        <v>4.1666666666666664E-2</v>
      </c>
      <c r="AB1234" s="320"/>
      <c r="AC1234" s="320"/>
      <c r="AD1234" s="320">
        <v>3</v>
      </c>
      <c r="AE1234" s="320">
        <v>1</v>
      </c>
      <c r="AF1234" s="320">
        <v>1</v>
      </c>
      <c r="AG1234" s="320">
        <v>1</v>
      </c>
      <c r="AH1234" s="320">
        <v>5</v>
      </c>
      <c r="AI1234" s="320">
        <v>5</v>
      </c>
      <c r="AJ1234" s="320">
        <v>5</v>
      </c>
      <c r="AK1234" s="320">
        <v>1</v>
      </c>
      <c r="AL1234" s="320">
        <v>3</v>
      </c>
      <c r="AM1234" s="320">
        <v>3</v>
      </c>
      <c r="AN1234" s="320">
        <v>3</v>
      </c>
      <c r="AO1234" s="320">
        <v>3</v>
      </c>
      <c r="AP1234" s="320">
        <v>3</v>
      </c>
      <c r="AQ1234" s="320">
        <v>4</v>
      </c>
      <c r="AR1234" s="320">
        <v>2</v>
      </c>
      <c r="AS1234" s="320">
        <v>3</v>
      </c>
      <c r="AT1234" s="320" t="s">
        <v>22</v>
      </c>
      <c r="AU1234" s="320">
        <v>3</v>
      </c>
      <c r="AV1234" s="320"/>
      <c r="AW1234" s="320">
        <v>3</v>
      </c>
      <c r="AX1234" s="320">
        <v>3</v>
      </c>
      <c r="AY1234" s="320">
        <v>4</v>
      </c>
      <c r="AZ1234" s="320">
        <v>5</v>
      </c>
      <c r="BA1234" s="320">
        <v>5</v>
      </c>
      <c r="BB1234" s="320">
        <v>5</v>
      </c>
      <c r="BC1234" s="320"/>
      <c r="BD1234" s="320" t="s">
        <v>22</v>
      </c>
      <c r="BE1234" s="320" t="s">
        <v>22</v>
      </c>
      <c r="BF1234" s="320"/>
      <c r="BG1234" s="320"/>
      <c r="BH1234" s="320">
        <v>3</v>
      </c>
      <c r="BI1234" s="320">
        <v>3</v>
      </c>
      <c r="BJ1234" s="320"/>
      <c r="BK1234" s="320">
        <v>3</v>
      </c>
      <c r="BL1234" s="320">
        <v>4</v>
      </c>
      <c r="BM1234" s="320"/>
      <c r="BN1234" s="320"/>
      <c r="BO1234" s="381">
        <v>43497.61582175926</v>
      </c>
    </row>
    <row r="1235" spans="1:67" ht="15" x14ac:dyDescent="0.25">
      <c r="A1235" s="244" t="str">
        <f>IFERROR(LOOKUP(H1235,BLIOTECAS!$D$2:$D$30,BLIOTECAS!$C$2:$C$30),"N/C")</f>
        <v>F. Veterinaria</v>
      </c>
      <c r="B1235" s="243" t="str">
        <f>IFERROR(LOOKUP(H1235,BLIOTECAS!$D$2:$D$29,BLIOTECAS!$E$2:$E$29),"N/C")</f>
        <v>Ciencias de la Salud</v>
      </c>
      <c r="C1235" s="243">
        <f>LOOKUP(H1235,BLIOTECAS!$D$2:$D$30,BLIOTECAS!$F$2:$F$30)</f>
        <v>4</v>
      </c>
      <c r="D1235" s="320">
        <v>1257</v>
      </c>
      <c r="E1235" s="320"/>
      <c r="F1235" s="320"/>
      <c r="G1235" s="320">
        <v>1</v>
      </c>
      <c r="H1235" s="320">
        <v>21</v>
      </c>
      <c r="I1235" s="320"/>
      <c r="J1235" s="320">
        <v>3</v>
      </c>
      <c r="K1235" s="320">
        <v>1</v>
      </c>
      <c r="L1235" s="320"/>
      <c r="M1235" s="320">
        <v>21</v>
      </c>
      <c r="N1235" s="320">
        <v>16</v>
      </c>
      <c r="O1235" s="320"/>
      <c r="P1235" s="320"/>
      <c r="Q1235" s="320"/>
      <c r="R1235" s="320"/>
      <c r="S1235" s="320">
        <v>5</v>
      </c>
      <c r="T1235" s="320">
        <v>3</v>
      </c>
      <c r="U1235" s="320">
        <v>3</v>
      </c>
      <c r="V1235" s="320">
        <v>5</v>
      </c>
      <c r="W1235" s="320">
        <v>1</v>
      </c>
      <c r="X1235" s="320"/>
      <c r="Y1235" s="320"/>
      <c r="Z1235" s="320"/>
      <c r="AA1235" s="320"/>
      <c r="AB1235" s="320"/>
      <c r="AC1235" s="320"/>
      <c r="AD1235" s="320">
        <v>2</v>
      </c>
      <c r="AE1235" s="320">
        <v>1</v>
      </c>
      <c r="AF1235" s="320">
        <v>1</v>
      </c>
      <c r="AG1235" s="320">
        <v>1</v>
      </c>
      <c r="AH1235" s="320">
        <v>5</v>
      </c>
      <c r="AI1235" s="320">
        <v>5</v>
      </c>
      <c r="AJ1235" s="320">
        <v>5</v>
      </c>
      <c r="AK1235" s="320">
        <v>1</v>
      </c>
      <c r="AL1235" s="320">
        <v>5</v>
      </c>
      <c r="AM1235" s="320">
        <v>5</v>
      </c>
      <c r="AN1235" s="320">
        <v>5</v>
      </c>
      <c r="AO1235" s="320">
        <v>4</v>
      </c>
      <c r="AP1235" s="320">
        <v>5</v>
      </c>
      <c r="AQ1235" s="320">
        <v>4</v>
      </c>
      <c r="AR1235" s="320">
        <v>5</v>
      </c>
      <c r="AS1235" s="320">
        <v>5</v>
      </c>
      <c r="AT1235" s="320" t="s">
        <v>22</v>
      </c>
      <c r="AU1235" s="320">
        <v>5</v>
      </c>
      <c r="AV1235" s="320"/>
      <c r="AW1235" s="320">
        <v>5</v>
      </c>
      <c r="AX1235" s="320">
        <v>3</v>
      </c>
      <c r="AY1235" s="320">
        <v>3</v>
      </c>
      <c r="AZ1235" s="320">
        <v>5</v>
      </c>
      <c r="BA1235" s="320">
        <v>5</v>
      </c>
      <c r="BB1235" s="320">
        <v>5</v>
      </c>
      <c r="BC1235" s="320"/>
      <c r="BD1235" s="320" t="s">
        <v>356</v>
      </c>
      <c r="BE1235" s="320" t="s">
        <v>356</v>
      </c>
      <c r="BF1235" s="320">
        <v>5</v>
      </c>
      <c r="BG1235" s="320"/>
      <c r="BH1235" s="320">
        <v>5</v>
      </c>
      <c r="BI1235" s="320">
        <v>5</v>
      </c>
      <c r="BJ1235" s="320"/>
      <c r="BK1235" s="320">
        <v>5</v>
      </c>
      <c r="BL1235" s="320">
        <v>4</v>
      </c>
      <c r="BM1235" s="320"/>
      <c r="BN1235" s="320"/>
      <c r="BO1235" s="381">
        <v>43497.616701388892</v>
      </c>
    </row>
    <row r="1236" spans="1:67" ht="15" x14ac:dyDescent="0.25">
      <c r="A1236" s="244" t="str">
        <f>IFERROR(LOOKUP(H1236,BLIOTECAS!$D$2:$D$30,BLIOTECAS!$C$2:$C$30),"N/C")</f>
        <v>F. Trabajo Social</v>
      </c>
      <c r="B1236" s="243" t="str">
        <f>IFERROR(LOOKUP(H1236,BLIOTECAS!$D$2:$D$29,BLIOTECAS!$E$2:$E$29),"N/C")</f>
        <v>Ciencias Sociales</v>
      </c>
      <c r="C1236" s="243">
        <f>LOOKUP(H1236,BLIOTECAS!$D$2:$D$30,BLIOTECAS!$F$2:$F$30)</f>
        <v>3</v>
      </c>
      <c r="D1236" s="320">
        <v>1258</v>
      </c>
      <c r="E1236" s="320"/>
      <c r="F1236" s="320"/>
      <c r="G1236" s="320">
        <v>1</v>
      </c>
      <c r="H1236" s="320">
        <v>26</v>
      </c>
      <c r="I1236" s="320"/>
      <c r="J1236" s="320">
        <v>3</v>
      </c>
      <c r="K1236" s="320">
        <v>1</v>
      </c>
      <c r="L1236" s="320"/>
      <c r="M1236" s="320">
        <v>26</v>
      </c>
      <c r="N1236" s="320">
        <v>9</v>
      </c>
      <c r="O1236" s="320"/>
      <c r="P1236" s="320"/>
      <c r="Q1236" s="320"/>
      <c r="R1236" s="320"/>
      <c r="S1236" s="320">
        <v>3</v>
      </c>
      <c r="T1236" s="320">
        <v>2</v>
      </c>
      <c r="U1236" s="320">
        <v>3</v>
      </c>
      <c r="V1236" s="320">
        <v>4</v>
      </c>
      <c r="W1236" s="320"/>
      <c r="X1236" s="320">
        <v>2</v>
      </c>
      <c r="Y1236" s="320"/>
      <c r="Z1236" s="320"/>
      <c r="AA1236" s="320"/>
      <c r="AB1236" s="320"/>
      <c r="AC1236" s="320"/>
      <c r="AD1236" s="320">
        <v>3</v>
      </c>
      <c r="AE1236" s="320">
        <v>1</v>
      </c>
      <c r="AF1236" s="320">
        <v>2</v>
      </c>
      <c r="AG1236" s="320">
        <v>3</v>
      </c>
      <c r="AH1236" s="320">
        <v>5</v>
      </c>
      <c r="AI1236" s="320">
        <v>4</v>
      </c>
      <c r="AJ1236" s="320">
        <v>5</v>
      </c>
      <c r="AK1236" s="320">
        <v>2</v>
      </c>
      <c r="AL1236" s="320">
        <v>3</v>
      </c>
      <c r="AM1236" s="320">
        <v>3</v>
      </c>
      <c r="AN1236" s="320">
        <v>5</v>
      </c>
      <c r="AO1236" s="320">
        <v>5</v>
      </c>
      <c r="AP1236" s="320">
        <v>5</v>
      </c>
      <c r="AQ1236" s="320">
        <v>4</v>
      </c>
      <c r="AR1236" s="320"/>
      <c r="AS1236" s="320"/>
      <c r="AT1236" s="320" t="s">
        <v>22</v>
      </c>
      <c r="AU1236" s="320">
        <v>4</v>
      </c>
      <c r="AV1236" s="320"/>
      <c r="AW1236" s="320">
        <v>5</v>
      </c>
      <c r="AX1236" s="320">
        <v>3</v>
      </c>
      <c r="AY1236" s="320">
        <v>3</v>
      </c>
      <c r="AZ1236" s="320">
        <v>5</v>
      </c>
      <c r="BA1236" s="320">
        <v>5</v>
      </c>
      <c r="BB1236" s="320">
        <v>5</v>
      </c>
      <c r="BC1236" s="320"/>
      <c r="BD1236" s="320" t="s">
        <v>22</v>
      </c>
      <c r="BE1236" s="320" t="s">
        <v>22</v>
      </c>
      <c r="BF1236" s="320"/>
      <c r="BG1236" s="320"/>
      <c r="BH1236" s="320">
        <v>5</v>
      </c>
      <c r="BI1236" s="320">
        <v>5</v>
      </c>
      <c r="BJ1236" s="320"/>
      <c r="BK1236" s="320">
        <v>4</v>
      </c>
      <c r="BL1236" s="320">
        <v>4</v>
      </c>
      <c r="BM1236" s="320"/>
      <c r="BN1236" s="320" t="s">
        <v>1004</v>
      </c>
      <c r="BO1236" s="381">
        <v>43497.616909722223</v>
      </c>
    </row>
    <row r="1237" spans="1:67" ht="15" x14ac:dyDescent="0.25">
      <c r="A1237" s="244" t="str">
        <f>IFERROR(LOOKUP(H1237,BLIOTECAS!$D$2:$D$30,BLIOTECAS!$C$2:$C$30),"N/C")</f>
        <v>F. Ciencias Políticas y Sociología</v>
      </c>
      <c r="B1237" s="243" t="str">
        <f>IFERROR(LOOKUP(H1237,BLIOTECAS!$D$2:$D$29,BLIOTECAS!$E$2:$E$29),"N/C")</f>
        <v>Ciencias Sociales</v>
      </c>
      <c r="C1237" s="243">
        <f>LOOKUP(H1237,BLIOTECAS!$D$2:$D$30,BLIOTECAS!$F$2:$F$30)</f>
        <v>3</v>
      </c>
      <c r="D1237" s="320">
        <v>1259</v>
      </c>
      <c r="E1237" s="320"/>
      <c r="F1237" s="320"/>
      <c r="G1237" s="320">
        <v>2</v>
      </c>
      <c r="H1237" s="320">
        <v>9</v>
      </c>
      <c r="I1237" s="320"/>
      <c r="J1237" s="320">
        <v>5</v>
      </c>
      <c r="K1237" s="320">
        <v>5</v>
      </c>
      <c r="L1237" s="320"/>
      <c r="M1237" s="320">
        <v>29</v>
      </c>
      <c r="N1237" s="320">
        <v>9</v>
      </c>
      <c r="O1237" s="320"/>
      <c r="P1237" s="320"/>
      <c r="Q1237" s="320"/>
      <c r="R1237" s="320"/>
      <c r="S1237" s="320">
        <v>5</v>
      </c>
      <c r="T1237" s="320">
        <v>3</v>
      </c>
      <c r="U1237" s="320">
        <v>5</v>
      </c>
      <c r="V1237" s="320">
        <v>5</v>
      </c>
      <c r="W1237" s="320"/>
      <c r="X1237" s="320">
        <v>2</v>
      </c>
      <c r="Y1237" s="320">
        <v>3</v>
      </c>
      <c r="Z1237" s="320"/>
      <c r="AA1237" s="320"/>
      <c r="AB1237" s="320"/>
      <c r="AC1237" s="320"/>
      <c r="AD1237" s="320">
        <v>4</v>
      </c>
      <c r="AE1237" s="320">
        <v>5</v>
      </c>
      <c r="AF1237" s="320">
        <v>5</v>
      </c>
      <c r="AG1237" s="320">
        <v>3</v>
      </c>
      <c r="AH1237" s="320">
        <v>5</v>
      </c>
      <c r="AI1237" s="320">
        <v>5</v>
      </c>
      <c r="AJ1237" s="320">
        <v>2</v>
      </c>
      <c r="AK1237" s="320">
        <v>2</v>
      </c>
      <c r="AL1237" s="320">
        <v>5</v>
      </c>
      <c r="AM1237" s="320">
        <v>4</v>
      </c>
      <c r="AN1237" s="320">
        <v>4</v>
      </c>
      <c r="AO1237" s="320">
        <v>5</v>
      </c>
      <c r="AP1237" s="320">
        <v>4</v>
      </c>
      <c r="AQ1237" s="320">
        <v>5</v>
      </c>
      <c r="AR1237" s="320">
        <v>4</v>
      </c>
      <c r="AS1237" s="320">
        <v>4</v>
      </c>
      <c r="AT1237" s="320" t="s">
        <v>356</v>
      </c>
      <c r="AU1237" s="320">
        <v>4</v>
      </c>
      <c r="AV1237" s="320"/>
      <c r="AW1237" s="320">
        <v>5</v>
      </c>
      <c r="AX1237" s="320">
        <v>5</v>
      </c>
      <c r="AY1237" s="320">
        <v>5</v>
      </c>
      <c r="AZ1237" s="320">
        <v>5</v>
      </c>
      <c r="BA1237" s="320">
        <v>5</v>
      </c>
      <c r="BB1237" s="320">
        <v>5</v>
      </c>
      <c r="BC1237" s="320"/>
      <c r="BD1237" s="320" t="s">
        <v>356</v>
      </c>
      <c r="BE1237" s="320" t="s">
        <v>22</v>
      </c>
      <c r="BF1237" s="320"/>
      <c r="BG1237" s="320"/>
      <c r="BH1237" s="320">
        <v>5</v>
      </c>
      <c r="BI1237" s="320">
        <v>5</v>
      </c>
      <c r="BJ1237" s="320"/>
      <c r="BK1237" s="320">
        <v>5</v>
      </c>
      <c r="BL1237" s="320"/>
      <c r="BM1237" s="320"/>
      <c r="BN1237" s="320"/>
      <c r="BO1237" s="381">
        <v>43497.619571759256</v>
      </c>
    </row>
    <row r="1238" spans="1:67" ht="15" x14ac:dyDescent="0.25">
      <c r="A1238" s="244" t="str">
        <f>IFERROR(LOOKUP(H1238,BLIOTECAS!$D$2:$D$30,BLIOTECAS!$C$2:$C$30),"N/C")</f>
        <v>F. Geografía e Historia</v>
      </c>
      <c r="B1238" s="243" t="str">
        <f>IFERROR(LOOKUP(H1238,BLIOTECAS!$D$2:$D$29,BLIOTECAS!$E$2:$E$29),"N/C")</f>
        <v>Humanidades</v>
      </c>
      <c r="C1238" s="243">
        <f>LOOKUP(H1238,BLIOTECAS!$D$2:$D$30,BLIOTECAS!$F$2:$F$30)</f>
        <v>1</v>
      </c>
      <c r="D1238" s="320">
        <v>1260</v>
      </c>
      <c r="E1238" s="320"/>
      <c r="F1238" s="320"/>
      <c r="G1238" s="320">
        <v>1</v>
      </c>
      <c r="H1238" s="320">
        <v>16</v>
      </c>
      <c r="I1238" s="320"/>
      <c r="J1238" s="320">
        <v>3</v>
      </c>
      <c r="K1238" s="320">
        <v>3</v>
      </c>
      <c r="L1238" s="320"/>
      <c r="M1238" s="320">
        <v>16</v>
      </c>
      <c r="N1238" s="320">
        <v>29</v>
      </c>
      <c r="O1238" s="320">
        <v>9</v>
      </c>
      <c r="P1238" s="320" t="s">
        <v>1005</v>
      </c>
      <c r="Q1238" s="320"/>
      <c r="R1238" s="320"/>
      <c r="S1238" s="320">
        <v>4</v>
      </c>
      <c r="T1238" s="320">
        <v>4</v>
      </c>
      <c r="U1238" s="320">
        <v>4</v>
      </c>
      <c r="V1238" s="320">
        <v>4</v>
      </c>
      <c r="W1238" s="320">
        <v>1</v>
      </c>
      <c r="X1238" s="320">
        <v>2</v>
      </c>
      <c r="Y1238" s="320"/>
      <c r="Z1238" s="320"/>
      <c r="AA1238" s="320"/>
      <c r="AB1238" s="320"/>
      <c r="AC1238" s="320"/>
      <c r="AD1238" s="320"/>
      <c r="AE1238" s="320">
        <v>1</v>
      </c>
      <c r="AF1238" s="320">
        <v>1</v>
      </c>
      <c r="AG1238" s="320">
        <v>4</v>
      </c>
      <c r="AH1238" s="320">
        <v>3</v>
      </c>
      <c r="AI1238" s="320">
        <v>2</v>
      </c>
      <c r="AJ1238" s="320">
        <v>5</v>
      </c>
      <c r="AK1238" s="320">
        <v>2</v>
      </c>
      <c r="AL1238" s="320">
        <v>4</v>
      </c>
      <c r="AM1238" s="320">
        <v>4</v>
      </c>
      <c r="AN1238" s="320">
        <v>4</v>
      </c>
      <c r="AO1238" s="320">
        <v>4</v>
      </c>
      <c r="AP1238" s="320">
        <v>4</v>
      </c>
      <c r="AQ1238" s="320">
        <v>4</v>
      </c>
      <c r="AR1238" s="320">
        <v>3</v>
      </c>
      <c r="AS1238" s="320">
        <v>4</v>
      </c>
      <c r="AT1238" s="320" t="s">
        <v>22</v>
      </c>
      <c r="AU1238" s="320">
        <v>3</v>
      </c>
      <c r="AV1238" s="320"/>
      <c r="AW1238" s="320">
        <v>5</v>
      </c>
      <c r="AX1238" s="320">
        <v>5</v>
      </c>
      <c r="AY1238" s="320">
        <v>5</v>
      </c>
      <c r="AZ1238" s="320">
        <v>5</v>
      </c>
      <c r="BA1238" s="320">
        <v>5</v>
      </c>
      <c r="BB1238" s="320">
        <v>5</v>
      </c>
      <c r="BC1238" s="320"/>
      <c r="BD1238" s="320" t="s">
        <v>22</v>
      </c>
      <c r="BE1238" s="320" t="s">
        <v>22</v>
      </c>
      <c r="BF1238" s="320"/>
      <c r="BG1238" s="320"/>
      <c r="BH1238" s="320"/>
      <c r="BI1238" s="320">
        <v>5</v>
      </c>
      <c r="BJ1238" s="320"/>
      <c r="BK1238" s="320">
        <v>5</v>
      </c>
      <c r="BL1238" s="320">
        <v>5</v>
      </c>
      <c r="BM1238" s="320"/>
      <c r="BN1238" s="320"/>
      <c r="BO1238" s="381">
        <v>43497.620127314818</v>
      </c>
    </row>
    <row r="1239" spans="1:67" ht="15" x14ac:dyDescent="0.25">
      <c r="A1239" s="244" t="str">
        <f>IFERROR(LOOKUP(H1239,BLIOTECAS!$D$2:$D$30,BLIOTECAS!$C$2:$C$30),"N/C")</f>
        <v>F. Ciencias Matemáticas</v>
      </c>
      <c r="B1239" s="243" t="str">
        <f>IFERROR(LOOKUP(H1239,BLIOTECAS!$D$2:$D$29,BLIOTECAS!$E$2:$E$29),"N/C")</f>
        <v>Ciencias Experimentales</v>
      </c>
      <c r="C1239" s="243">
        <f>LOOKUP(H1239,BLIOTECAS!$D$2:$D$30,BLIOTECAS!$F$2:$F$30)</f>
        <v>2</v>
      </c>
      <c r="D1239" s="320">
        <v>1261</v>
      </c>
      <c r="E1239" s="320"/>
      <c r="F1239" s="320"/>
      <c r="G1239" s="320">
        <v>1</v>
      </c>
      <c r="H1239" s="320">
        <v>8</v>
      </c>
      <c r="I1239" s="320"/>
      <c r="J1239" s="320">
        <v>3</v>
      </c>
      <c r="K1239" s="320">
        <v>3</v>
      </c>
      <c r="L1239" s="320"/>
      <c r="M1239" s="320">
        <v>8</v>
      </c>
      <c r="N1239" s="320">
        <v>5</v>
      </c>
      <c r="O1239" s="320"/>
      <c r="P1239" s="320"/>
      <c r="Q1239" s="320"/>
      <c r="R1239" s="320"/>
      <c r="S1239" s="320">
        <v>5</v>
      </c>
      <c r="T1239" s="320">
        <v>4</v>
      </c>
      <c r="U1239" s="320">
        <v>4</v>
      </c>
      <c r="V1239" s="320"/>
      <c r="W1239" s="320">
        <v>1</v>
      </c>
      <c r="X1239" s="320"/>
      <c r="Y1239" s="320"/>
      <c r="Z1239" s="320"/>
      <c r="AA1239" s="320"/>
      <c r="AB1239" s="320"/>
      <c r="AC1239" s="320"/>
      <c r="AD1239" s="320">
        <v>2</v>
      </c>
      <c r="AE1239" s="320">
        <v>1</v>
      </c>
      <c r="AF1239" s="320">
        <v>1</v>
      </c>
      <c r="AG1239" s="320">
        <v>4</v>
      </c>
      <c r="AH1239" s="320">
        <v>5</v>
      </c>
      <c r="AI1239" s="320">
        <v>4</v>
      </c>
      <c r="AJ1239" s="320">
        <v>5</v>
      </c>
      <c r="AK1239" s="320">
        <v>2</v>
      </c>
      <c r="AL1239" s="320">
        <v>6</v>
      </c>
      <c r="AM1239" s="320">
        <v>3</v>
      </c>
      <c r="AN1239" s="320">
        <v>2</v>
      </c>
      <c r="AO1239" s="320">
        <v>2</v>
      </c>
      <c r="AP1239" s="320">
        <v>4</v>
      </c>
      <c r="AQ1239" s="320">
        <v>2</v>
      </c>
      <c r="AR1239" s="320">
        <v>3</v>
      </c>
      <c r="AS1239" s="320">
        <v>3</v>
      </c>
      <c r="AT1239" s="320" t="s">
        <v>22</v>
      </c>
      <c r="AU1239" s="320">
        <v>2</v>
      </c>
      <c r="AV1239" s="320"/>
      <c r="AW1239" s="320">
        <v>4</v>
      </c>
      <c r="AX1239" s="320">
        <v>4</v>
      </c>
      <c r="AY1239" s="320">
        <v>4</v>
      </c>
      <c r="AZ1239" s="320">
        <v>4</v>
      </c>
      <c r="BA1239" s="320">
        <v>4</v>
      </c>
      <c r="BB1239" s="320">
        <v>3</v>
      </c>
      <c r="BC1239" s="320"/>
      <c r="BD1239" s="320" t="s">
        <v>22</v>
      </c>
      <c r="BE1239" s="320" t="s">
        <v>22</v>
      </c>
      <c r="BF1239" s="320"/>
      <c r="BG1239" s="320"/>
      <c r="BH1239" s="320">
        <v>4</v>
      </c>
      <c r="BI1239" s="320">
        <v>4</v>
      </c>
      <c r="BJ1239" s="320"/>
      <c r="BK1239" s="320">
        <v>4</v>
      </c>
      <c r="BL1239" s="320"/>
      <c r="BM1239" s="320"/>
      <c r="BN1239" s="320" t="s">
        <v>1006</v>
      </c>
      <c r="BO1239" s="381">
        <v>43497.620185185187</v>
      </c>
    </row>
    <row r="1240" spans="1:67" ht="15" x14ac:dyDescent="0.25">
      <c r="A1240" s="244" t="str">
        <f>IFERROR(LOOKUP(H1240,BLIOTECAS!$D$2:$D$30,BLIOTECAS!$C$2:$C$30),"N/C")</f>
        <v>F. Trabajo Social</v>
      </c>
      <c r="B1240" s="243" t="str">
        <f>IFERROR(LOOKUP(H1240,BLIOTECAS!$D$2:$D$29,BLIOTECAS!$E$2:$E$29),"N/C")</f>
        <v>Ciencias Sociales</v>
      </c>
      <c r="C1240" s="243">
        <f>LOOKUP(H1240,BLIOTECAS!$D$2:$D$30,BLIOTECAS!$F$2:$F$30)</f>
        <v>3</v>
      </c>
      <c r="D1240" s="320">
        <v>1262</v>
      </c>
      <c r="E1240" s="320"/>
      <c r="F1240" s="320"/>
      <c r="G1240" s="320">
        <v>1</v>
      </c>
      <c r="H1240" s="320">
        <v>26</v>
      </c>
      <c r="I1240" s="320"/>
      <c r="J1240" s="320">
        <v>3</v>
      </c>
      <c r="K1240" s="320">
        <v>1</v>
      </c>
      <c r="L1240" s="320"/>
      <c r="M1240" s="320"/>
      <c r="N1240" s="320"/>
      <c r="O1240" s="320"/>
      <c r="P1240" s="320"/>
      <c r="Q1240" s="320"/>
      <c r="R1240" s="320"/>
      <c r="S1240" s="320">
        <v>5</v>
      </c>
      <c r="T1240" s="320">
        <v>4</v>
      </c>
      <c r="U1240" s="320">
        <v>5</v>
      </c>
      <c r="V1240" s="320">
        <v>4</v>
      </c>
      <c r="W1240" s="320">
        <v>1</v>
      </c>
      <c r="X1240" s="320"/>
      <c r="Y1240" s="320"/>
      <c r="Z1240" s="320"/>
      <c r="AA1240" s="320"/>
      <c r="AB1240" s="320"/>
      <c r="AC1240" s="320"/>
      <c r="AD1240" s="320">
        <v>3</v>
      </c>
      <c r="AE1240" s="320">
        <v>1</v>
      </c>
      <c r="AF1240" s="320">
        <v>1</v>
      </c>
      <c r="AG1240" s="320">
        <v>1</v>
      </c>
      <c r="AH1240" s="320">
        <v>5</v>
      </c>
      <c r="AI1240" s="320">
        <v>5</v>
      </c>
      <c r="AJ1240" s="320">
        <v>5</v>
      </c>
      <c r="AK1240" s="320">
        <v>1</v>
      </c>
      <c r="AL1240" s="320">
        <v>4</v>
      </c>
      <c r="AM1240" s="320">
        <v>4</v>
      </c>
      <c r="AN1240" s="320">
        <v>5</v>
      </c>
      <c r="AO1240" s="320">
        <v>5</v>
      </c>
      <c r="AP1240" s="320">
        <v>4</v>
      </c>
      <c r="AQ1240" s="320">
        <v>5</v>
      </c>
      <c r="AR1240" s="320">
        <v>3</v>
      </c>
      <c r="AS1240" s="320">
        <v>5</v>
      </c>
      <c r="AT1240" s="320" t="s">
        <v>22</v>
      </c>
      <c r="AU1240" s="320">
        <v>5</v>
      </c>
      <c r="AV1240" s="320"/>
      <c r="AW1240" s="320">
        <v>5</v>
      </c>
      <c r="AX1240" s="320">
        <v>5</v>
      </c>
      <c r="AY1240" s="320">
        <v>5</v>
      </c>
      <c r="AZ1240" s="320">
        <v>5</v>
      </c>
      <c r="BA1240" s="320">
        <v>5</v>
      </c>
      <c r="BB1240" s="320">
        <v>4</v>
      </c>
      <c r="BC1240" s="320"/>
      <c r="BD1240" s="320" t="s">
        <v>22</v>
      </c>
      <c r="BE1240" s="320" t="s">
        <v>22</v>
      </c>
      <c r="BF1240" s="320"/>
      <c r="BG1240" s="320"/>
      <c r="BH1240" s="320">
        <v>4</v>
      </c>
      <c r="BI1240" s="320">
        <v>5</v>
      </c>
      <c r="BJ1240" s="320"/>
      <c r="BK1240" s="320">
        <v>5</v>
      </c>
      <c r="BL1240" s="320">
        <v>3</v>
      </c>
      <c r="BM1240" s="320"/>
      <c r="BN1240" s="320" t="s">
        <v>1007</v>
      </c>
      <c r="BO1240" s="381">
        <v>43497.62427083333</v>
      </c>
    </row>
    <row r="1241" spans="1:67" ht="15" x14ac:dyDescent="0.25">
      <c r="A1241" s="244" t="str">
        <f>IFERROR(LOOKUP(H1241,BLIOTECAS!$D$2:$D$30,BLIOTECAS!$C$2:$C$30),"N/C")</f>
        <v>F. Ciencias Físicas</v>
      </c>
      <c r="B1241" s="243" t="str">
        <f>IFERROR(LOOKUP(H1241,BLIOTECAS!$D$2:$D$29,BLIOTECAS!$E$2:$E$29),"N/C")</f>
        <v>Ciencias Experimentales</v>
      </c>
      <c r="C1241" s="243">
        <f>LOOKUP(H1241,BLIOTECAS!$D$2:$D$30,BLIOTECAS!$F$2:$F$30)</f>
        <v>2</v>
      </c>
      <c r="D1241" s="320">
        <v>1263</v>
      </c>
      <c r="E1241" s="320"/>
      <c r="F1241" s="320"/>
      <c r="G1241" s="320">
        <v>1</v>
      </c>
      <c r="H1241" s="320">
        <v>6</v>
      </c>
      <c r="I1241" s="320"/>
      <c r="J1241" s="320">
        <v>5</v>
      </c>
      <c r="K1241" s="320">
        <v>3</v>
      </c>
      <c r="L1241" s="320"/>
      <c r="M1241" s="320">
        <v>6</v>
      </c>
      <c r="N1241" s="320">
        <v>10</v>
      </c>
      <c r="O1241" s="320">
        <v>29</v>
      </c>
      <c r="P1241" s="320"/>
      <c r="Q1241" s="320"/>
      <c r="R1241" s="320"/>
      <c r="S1241" s="320">
        <v>3</v>
      </c>
      <c r="T1241" s="320">
        <v>5</v>
      </c>
      <c r="U1241" s="320">
        <v>5</v>
      </c>
      <c r="V1241" s="320">
        <v>5</v>
      </c>
      <c r="W1241" s="320"/>
      <c r="X1241" s="320">
        <v>2</v>
      </c>
      <c r="Y1241" s="320">
        <v>3</v>
      </c>
      <c r="Z1241" s="320">
        <v>4</v>
      </c>
      <c r="AA1241" s="320">
        <v>0</v>
      </c>
      <c r="AB1241" s="320"/>
      <c r="AC1241" s="320"/>
      <c r="AD1241" s="320">
        <v>5</v>
      </c>
      <c r="AE1241" s="320">
        <v>1</v>
      </c>
      <c r="AF1241" s="320">
        <v>1</v>
      </c>
      <c r="AG1241" s="320">
        <v>5</v>
      </c>
      <c r="AH1241" s="320">
        <v>5</v>
      </c>
      <c r="AI1241" s="320">
        <v>5</v>
      </c>
      <c r="AJ1241" s="320">
        <v>1</v>
      </c>
      <c r="AK1241" s="320">
        <v>1</v>
      </c>
      <c r="AL1241" s="320">
        <v>4</v>
      </c>
      <c r="AM1241" s="320">
        <v>4</v>
      </c>
      <c r="AN1241" s="320">
        <v>5</v>
      </c>
      <c r="AO1241" s="320">
        <v>5</v>
      </c>
      <c r="AP1241" s="320">
        <v>5</v>
      </c>
      <c r="AQ1241" s="320">
        <v>5</v>
      </c>
      <c r="AR1241" s="320">
        <v>5</v>
      </c>
      <c r="AS1241" s="320">
        <v>5</v>
      </c>
      <c r="AT1241" s="320" t="s">
        <v>22</v>
      </c>
      <c r="AU1241" s="320">
        <v>5</v>
      </c>
      <c r="AV1241" s="320"/>
      <c r="AW1241" s="320">
        <v>5</v>
      </c>
      <c r="AX1241" s="320">
        <v>3</v>
      </c>
      <c r="AY1241" s="320">
        <v>5</v>
      </c>
      <c r="AZ1241" s="320">
        <v>5</v>
      </c>
      <c r="BA1241" s="320">
        <v>5</v>
      </c>
      <c r="BB1241" s="320">
        <v>5</v>
      </c>
      <c r="BC1241" s="320"/>
      <c r="BD1241" s="320" t="s">
        <v>356</v>
      </c>
      <c r="BE1241" s="320" t="s">
        <v>22</v>
      </c>
      <c r="BF1241" s="320"/>
      <c r="BG1241" s="320"/>
      <c r="BH1241" s="320">
        <v>5</v>
      </c>
      <c r="BI1241" s="320">
        <v>5</v>
      </c>
      <c r="BJ1241" s="320"/>
      <c r="BK1241" s="320">
        <v>5</v>
      </c>
      <c r="BL1241" s="320">
        <v>4</v>
      </c>
      <c r="BM1241" s="320"/>
      <c r="BN1241" s="320" t="s">
        <v>1008</v>
      </c>
      <c r="BO1241" s="381">
        <v>43497.625543981485</v>
      </c>
    </row>
    <row r="1242" spans="1:67" ht="15" x14ac:dyDescent="0.25">
      <c r="A1242" s="244" t="str">
        <f>IFERROR(LOOKUP(H1242,BLIOTECAS!$D$2:$D$30,BLIOTECAS!$C$2:$C$30),"N/C")</f>
        <v>F. Psicología</v>
      </c>
      <c r="B1242" s="243" t="str">
        <f>IFERROR(LOOKUP(H1242,BLIOTECAS!$D$2:$D$29,BLIOTECAS!$E$2:$E$29),"N/C")</f>
        <v>Ciencias de la Salud</v>
      </c>
      <c r="C1242" s="243">
        <f>LOOKUP(H1242,BLIOTECAS!$D$2:$D$30,BLIOTECAS!$F$2:$F$30)</f>
        <v>4</v>
      </c>
      <c r="D1242" s="320">
        <v>1264</v>
      </c>
      <c r="E1242" s="320"/>
      <c r="F1242" s="320"/>
      <c r="G1242" s="320">
        <v>1</v>
      </c>
      <c r="H1242" s="320">
        <v>20</v>
      </c>
      <c r="I1242" s="320"/>
      <c r="J1242" s="320">
        <v>5</v>
      </c>
      <c r="K1242" s="320">
        <v>5</v>
      </c>
      <c r="L1242" s="320"/>
      <c r="M1242" s="320">
        <v>20</v>
      </c>
      <c r="N1242" s="320"/>
      <c r="O1242" s="320"/>
      <c r="P1242" s="320"/>
      <c r="Q1242" s="320"/>
      <c r="R1242" s="320"/>
      <c r="S1242" s="320">
        <v>4</v>
      </c>
      <c r="T1242" s="320">
        <v>4</v>
      </c>
      <c r="U1242" s="320">
        <v>4</v>
      </c>
      <c r="V1242" s="320">
        <v>3</v>
      </c>
      <c r="W1242" s="320"/>
      <c r="X1242" s="320">
        <v>2</v>
      </c>
      <c r="Y1242" s="320"/>
      <c r="Z1242" s="320"/>
      <c r="AA1242" s="320"/>
      <c r="AB1242" s="320"/>
      <c r="AC1242" s="320"/>
      <c r="AD1242" s="320">
        <v>4</v>
      </c>
      <c r="AE1242" s="320">
        <v>1</v>
      </c>
      <c r="AF1242" s="320">
        <v>2</v>
      </c>
      <c r="AG1242" s="320">
        <v>2</v>
      </c>
      <c r="AH1242" s="320">
        <v>5</v>
      </c>
      <c r="AI1242" s="320">
        <v>4</v>
      </c>
      <c r="AJ1242" s="320">
        <v>5</v>
      </c>
      <c r="AK1242" s="320">
        <v>4</v>
      </c>
      <c r="AL1242" s="320">
        <v>5</v>
      </c>
      <c r="AM1242" s="320">
        <v>3</v>
      </c>
      <c r="AN1242" s="320">
        <v>4</v>
      </c>
      <c r="AO1242" s="320">
        <v>2</v>
      </c>
      <c r="AP1242" s="320">
        <v>5</v>
      </c>
      <c r="AQ1242" s="320">
        <v>2</v>
      </c>
      <c r="AR1242" s="320">
        <v>5</v>
      </c>
      <c r="AS1242" s="320">
        <v>3</v>
      </c>
      <c r="AT1242" s="320" t="s">
        <v>356</v>
      </c>
      <c r="AU1242" s="320">
        <v>3</v>
      </c>
      <c r="AV1242" s="320"/>
      <c r="AW1242" s="320">
        <v>5</v>
      </c>
      <c r="AX1242" s="320">
        <v>5</v>
      </c>
      <c r="AY1242" s="320">
        <v>5</v>
      </c>
      <c r="AZ1242" s="320">
        <v>5</v>
      </c>
      <c r="BA1242" s="320">
        <v>5</v>
      </c>
      <c r="BB1242" s="320">
        <v>5</v>
      </c>
      <c r="BC1242" s="320"/>
      <c r="BD1242" s="320" t="s">
        <v>356</v>
      </c>
      <c r="BE1242" s="320" t="s">
        <v>356</v>
      </c>
      <c r="BF1242" s="320">
        <v>5</v>
      </c>
      <c r="BG1242" s="320"/>
      <c r="BH1242" s="320">
        <v>5</v>
      </c>
      <c r="BI1242" s="320">
        <v>5</v>
      </c>
      <c r="BJ1242" s="320"/>
      <c r="BK1242" s="320">
        <v>4</v>
      </c>
      <c r="BL1242" s="320">
        <v>3</v>
      </c>
      <c r="BM1242" s="320"/>
      <c r="BN1242" s="320"/>
      <c r="BO1242" s="381">
        <v>43497.626087962963</v>
      </c>
    </row>
    <row r="1243" spans="1:67" ht="15" x14ac:dyDescent="0.25">
      <c r="A1243" s="244" t="str">
        <f>IFERROR(LOOKUP(H1243,BLIOTECAS!$D$2:$D$30,BLIOTECAS!$C$2:$C$30),"N/C")</f>
        <v>F. Ciencias Matemáticas</v>
      </c>
      <c r="B1243" s="243" t="str">
        <f>IFERROR(LOOKUP(H1243,BLIOTECAS!$D$2:$D$29,BLIOTECAS!$E$2:$E$29),"N/C")</f>
        <v>Ciencias Experimentales</v>
      </c>
      <c r="C1243" s="243">
        <f>LOOKUP(H1243,BLIOTECAS!$D$2:$D$30,BLIOTECAS!$F$2:$F$30)</f>
        <v>2</v>
      </c>
      <c r="D1243" s="320">
        <v>1265</v>
      </c>
      <c r="E1243" s="320"/>
      <c r="F1243" s="320"/>
      <c r="G1243" s="320">
        <v>1</v>
      </c>
      <c r="H1243" s="320">
        <v>8</v>
      </c>
      <c r="I1243" s="320"/>
      <c r="J1243" s="320">
        <v>3</v>
      </c>
      <c r="K1243" s="320">
        <v>3</v>
      </c>
      <c r="L1243" s="320"/>
      <c r="M1243" s="320">
        <v>17</v>
      </c>
      <c r="N1243" s="320">
        <v>8</v>
      </c>
      <c r="O1243" s="320"/>
      <c r="P1243" s="320"/>
      <c r="Q1243" s="320"/>
      <c r="R1243" s="320"/>
      <c r="S1243" s="320">
        <v>5</v>
      </c>
      <c r="T1243" s="320">
        <v>5</v>
      </c>
      <c r="U1243" s="320">
        <v>5</v>
      </c>
      <c r="V1243" s="320">
        <v>4</v>
      </c>
      <c r="W1243" s="320">
        <v>1</v>
      </c>
      <c r="X1243" s="320"/>
      <c r="Y1243" s="320"/>
      <c r="Z1243" s="320"/>
      <c r="AA1243" s="320"/>
      <c r="AB1243" s="320"/>
      <c r="AC1243" s="320"/>
      <c r="AD1243" s="320">
        <v>4</v>
      </c>
      <c r="AE1243" s="320">
        <v>2</v>
      </c>
      <c r="AF1243" s="320">
        <v>1</v>
      </c>
      <c r="AG1243" s="320">
        <v>1</v>
      </c>
      <c r="AH1243" s="320">
        <v>5</v>
      </c>
      <c r="AI1243" s="320">
        <v>4</v>
      </c>
      <c r="AJ1243" s="320">
        <v>3</v>
      </c>
      <c r="AK1243" s="320">
        <v>1</v>
      </c>
      <c r="AL1243" s="320">
        <v>4</v>
      </c>
      <c r="AM1243" s="320">
        <v>5</v>
      </c>
      <c r="AN1243" s="320">
        <v>5</v>
      </c>
      <c r="AO1243" s="320">
        <v>5</v>
      </c>
      <c r="AP1243" s="320"/>
      <c r="AQ1243" s="320">
        <v>5</v>
      </c>
      <c r="AR1243" s="320"/>
      <c r="AS1243" s="320">
        <v>5</v>
      </c>
      <c r="AT1243" s="320" t="s">
        <v>22</v>
      </c>
      <c r="AU1243" s="320">
        <v>5</v>
      </c>
      <c r="AV1243" s="320"/>
      <c r="AW1243" s="320">
        <v>5</v>
      </c>
      <c r="AX1243" s="320">
        <v>5</v>
      </c>
      <c r="AY1243" s="320">
        <v>5</v>
      </c>
      <c r="AZ1243" s="320">
        <v>5</v>
      </c>
      <c r="BA1243" s="320">
        <v>5</v>
      </c>
      <c r="BB1243" s="320">
        <v>5</v>
      </c>
      <c r="BC1243" s="320"/>
      <c r="BD1243" s="320" t="s">
        <v>356</v>
      </c>
      <c r="BE1243" s="320" t="s">
        <v>356</v>
      </c>
      <c r="BF1243" s="320">
        <v>4</v>
      </c>
      <c r="BG1243" s="320"/>
      <c r="BH1243" s="320"/>
      <c r="BI1243" s="320">
        <v>5</v>
      </c>
      <c r="BJ1243" s="320"/>
      <c r="BK1243" s="320">
        <v>5</v>
      </c>
      <c r="BL1243" s="320">
        <v>3</v>
      </c>
      <c r="BM1243" s="320"/>
      <c r="BN1243" s="320"/>
      <c r="BO1243" s="381">
        <v>43497.626423611109</v>
      </c>
    </row>
    <row r="1244" spans="1:67" ht="15" x14ac:dyDescent="0.25">
      <c r="A1244" s="244" t="str">
        <f>IFERROR(LOOKUP(H1244,BLIOTECAS!$D$2:$D$30,BLIOTECAS!$C$2:$C$30),"N/C")</f>
        <v>F. Ciencias de la Información</v>
      </c>
      <c r="B1244" s="243" t="str">
        <f>IFERROR(LOOKUP(H1244,BLIOTECAS!$D$2:$D$29,BLIOTECAS!$E$2:$E$29),"N/C")</f>
        <v>Ciencias Sociales</v>
      </c>
      <c r="C1244" s="243">
        <f>LOOKUP(H1244,BLIOTECAS!$D$2:$D$30,BLIOTECAS!$F$2:$F$30)</f>
        <v>3</v>
      </c>
      <c r="D1244" s="320">
        <v>1266</v>
      </c>
      <c r="E1244" s="320"/>
      <c r="F1244" s="320"/>
      <c r="G1244" s="320">
        <v>1</v>
      </c>
      <c r="H1244" s="320">
        <v>4</v>
      </c>
      <c r="I1244" s="320"/>
      <c r="J1244" s="320">
        <v>3</v>
      </c>
      <c r="K1244" s="320">
        <v>1</v>
      </c>
      <c r="L1244" s="320"/>
      <c r="M1244" s="320">
        <v>4</v>
      </c>
      <c r="N1244" s="320">
        <v>29</v>
      </c>
      <c r="O1244" s="320">
        <v>15</v>
      </c>
      <c r="P1244" s="320"/>
      <c r="Q1244" s="320"/>
      <c r="R1244" s="320"/>
      <c r="S1244" s="320">
        <v>5</v>
      </c>
      <c r="T1244" s="320">
        <v>4</v>
      </c>
      <c r="U1244" s="320">
        <v>4</v>
      </c>
      <c r="V1244" s="320">
        <v>4</v>
      </c>
      <c r="W1244" s="320"/>
      <c r="X1244" s="320"/>
      <c r="Y1244" s="320">
        <v>3</v>
      </c>
      <c r="Z1244" s="320"/>
      <c r="AA1244" s="320"/>
      <c r="AB1244" s="320"/>
      <c r="AC1244" s="320"/>
      <c r="AD1244" s="320">
        <v>1</v>
      </c>
      <c r="AE1244" s="320">
        <v>1</v>
      </c>
      <c r="AF1244" s="320">
        <v>1</v>
      </c>
      <c r="AG1244" s="320">
        <v>1</v>
      </c>
      <c r="AH1244" s="320">
        <v>5</v>
      </c>
      <c r="AI1244" s="320">
        <v>5</v>
      </c>
      <c r="AJ1244" s="320">
        <v>5</v>
      </c>
      <c r="AK1244" s="320">
        <v>1</v>
      </c>
      <c r="AL1244" s="320">
        <v>2</v>
      </c>
      <c r="AM1244" s="320">
        <v>3</v>
      </c>
      <c r="AN1244" s="320">
        <v>3</v>
      </c>
      <c r="AO1244" s="320">
        <v>3</v>
      </c>
      <c r="AP1244" s="320">
        <v>3</v>
      </c>
      <c r="AQ1244" s="320">
        <v>3</v>
      </c>
      <c r="AR1244" s="320">
        <v>3</v>
      </c>
      <c r="AS1244" s="320">
        <v>3</v>
      </c>
      <c r="AT1244" s="320" t="s">
        <v>22</v>
      </c>
      <c r="AU1244" s="320">
        <v>3</v>
      </c>
      <c r="AV1244" s="320"/>
      <c r="AW1244" s="320">
        <v>3</v>
      </c>
      <c r="AX1244" s="320">
        <v>3</v>
      </c>
      <c r="AY1244" s="320">
        <v>3</v>
      </c>
      <c r="AZ1244" s="320">
        <v>3</v>
      </c>
      <c r="BA1244" s="320">
        <v>3</v>
      </c>
      <c r="BB1244" s="320">
        <v>3</v>
      </c>
      <c r="BC1244" s="320"/>
      <c r="BD1244" s="320" t="s">
        <v>22</v>
      </c>
      <c r="BE1244" s="320" t="s">
        <v>22</v>
      </c>
      <c r="BF1244" s="320"/>
      <c r="BG1244" s="320"/>
      <c r="BH1244" s="320">
        <v>3</v>
      </c>
      <c r="BI1244" s="320">
        <v>3</v>
      </c>
      <c r="BJ1244" s="320"/>
      <c r="BK1244" s="320">
        <v>4</v>
      </c>
      <c r="BL1244" s="320">
        <v>3</v>
      </c>
      <c r="BM1244" s="320"/>
      <c r="BN1244" s="320"/>
      <c r="BO1244" s="381">
        <v>43497.627812500003</v>
      </c>
    </row>
    <row r="1245" spans="1:67" ht="15" x14ac:dyDescent="0.25">
      <c r="A1245" s="244" t="str">
        <f>IFERROR(LOOKUP(H1245,BLIOTECAS!$D$2:$D$30,BLIOTECAS!$C$2:$C$30),"N/C")</f>
        <v>F. Geografía e Historia</v>
      </c>
      <c r="B1245" s="243" t="str">
        <f>IFERROR(LOOKUP(H1245,BLIOTECAS!$D$2:$D$29,BLIOTECAS!$E$2:$E$29),"N/C")</f>
        <v>Humanidades</v>
      </c>
      <c r="C1245" s="243">
        <f>LOOKUP(H1245,BLIOTECAS!$D$2:$D$30,BLIOTECAS!$F$2:$F$30)</f>
        <v>1</v>
      </c>
      <c r="D1245" s="320">
        <v>1267</v>
      </c>
      <c r="E1245" s="320"/>
      <c r="F1245" s="320"/>
      <c r="G1245" s="320">
        <v>3</v>
      </c>
      <c r="H1245" s="320">
        <v>16</v>
      </c>
      <c r="I1245" s="320"/>
      <c r="J1245" s="320">
        <v>5</v>
      </c>
      <c r="K1245" s="320">
        <v>3</v>
      </c>
      <c r="L1245" s="320"/>
      <c r="M1245" s="320">
        <v>16</v>
      </c>
      <c r="N1245" s="320">
        <v>4</v>
      </c>
      <c r="O1245" s="320">
        <v>1</v>
      </c>
      <c r="P1245" s="320" t="s">
        <v>1009</v>
      </c>
      <c r="Q1245" s="320"/>
      <c r="R1245" s="320"/>
      <c r="S1245" s="320">
        <v>5</v>
      </c>
      <c r="T1245" s="320">
        <v>5</v>
      </c>
      <c r="U1245" s="320">
        <v>5</v>
      </c>
      <c r="V1245" s="320">
        <v>5</v>
      </c>
      <c r="W1245" s="320"/>
      <c r="X1245" s="320">
        <v>2</v>
      </c>
      <c r="Y1245" s="320">
        <v>3</v>
      </c>
      <c r="Z1245" s="320">
        <v>4</v>
      </c>
      <c r="AA1245" s="321" t="s">
        <v>1010</v>
      </c>
      <c r="AB1245" s="320"/>
      <c r="AC1245" s="320"/>
      <c r="AD1245" s="320">
        <v>5</v>
      </c>
      <c r="AE1245" s="320">
        <v>3</v>
      </c>
      <c r="AF1245" s="320">
        <v>3</v>
      </c>
      <c r="AG1245" s="320">
        <v>5</v>
      </c>
      <c r="AH1245" s="320">
        <v>1</v>
      </c>
      <c r="AI1245" s="320">
        <v>5</v>
      </c>
      <c r="AJ1245" s="320">
        <v>2</v>
      </c>
      <c r="AK1245" s="320">
        <v>5</v>
      </c>
      <c r="AL1245" s="320">
        <v>4</v>
      </c>
      <c r="AM1245" s="320">
        <v>5</v>
      </c>
      <c r="AN1245" s="320">
        <v>5</v>
      </c>
      <c r="AO1245" s="320">
        <v>5</v>
      </c>
      <c r="AP1245" s="320">
        <v>5</v>
      </c>
      <c r="AQ1245" s="320">
        <v>3</v>
      </c>
      <c r="AR1245" s="320">
        <v>5</v>
      </c>
      <c r="AS1245" s="320">
        <v>4</v>
      </c>
      <c r="AT1245" s="320" t="s">
        <v>356</v>
      </c>
      <c r="AU1245" s="320">
        <v>5</v>
      </c>
      <c r="AV1245" s="320"/>
      <c r="AW1245" s="320">
        <v>5</v>
      </c>
      <c r="AX1245" s="320">
        <v>5</v>
      </c>
      <c r="AY1245" s="320">
        <v>5</v>
      </c>
      <c r="AZ1245" s="320">
        <v>5</v>
      </c>
      <c r="BA1245" s="320">
        <v>5</v>
      </c>
      <c r="BB1245" s="320">
        <v>5</v>
      </c>
      <c r="BC1245" s="320"/>
      <c r="BD1245" s="320" t="s">
        <v>356</v>
      </c>
      <c r="BE1245" s="320" t="s">
        <v>22</v>
      </c>
      <c r="BF1245" s="320"/>
      <c r="BG1245" s="320"/>
      <c r="BH1245" s="320">
        <v>5</v>
      </c>
      <c r="BI1245" s="320">
        <v>5</v>
      </c>
      <c r="BJ1245" s="320"/>
      <c r="BK1245" s="320">
        <v>5</v>
      </c>
      <c r="BL1245" s="320">
        <v>4</v>
      </c>
      <c r="BM1245" s="320"/>
      <c r="BN1245" s="320" t="s">
        <v>1011</v>
      </c>
      <c r="BO1245" s="381">
        <v>43497.629606481481</v>
      </c>
    </row>
    <row r="1246" spans="1:67" ht="15" x14ac:dyDescent="0.25">
      <c r="A1246" s="244" t="str">
        <f>IFERROR(LOOKUP(H1246,BLIOTECAS!$D$2:$D$30,BLIOTECAS!$C$2:$C$30),"N/C")</f>
        <v>F. Ciencias Matemáticas</v>
      </c>
      <c r="B1246" s="243" t="str">
        <f>IFERROR(LOOKUP(H1246,BLIOTECAS!$D$2:$D$29,BLIOTECAS!$E$2:$E$29),"N/C")</f>
        <v>Ciencias Experimentales</v>
      </c>
      <c r="C1246" s="243">
        <f>LOOKUP(H1246,BLIOTECAS!$D$2:$D$30,BLIOTECAS!$F$2:$F$30)</f>
        <v>2</v>
      </c>
      <c r="D1246" s="320">
        <v>1268</v>
      </c>
      <c r="E1246" s="320"/>
      <c r="F1246" s="320"/>
      <c r="G1246" s="320">
        <v>1</v>
      </c>
      <c r="H1246" s="320">
        <v>8</v>
      </c>
      <c r="I1246" s="320"/>
      <c r="J1246" s="320">
        <v>5</v>
      </c>
      <c r="K1246" s="320">
        <v>1</v>
      </c>
      <c r="L1246" s="320"/>
      <c r="M1246" s="320">
        <v>6</v>
      </c>
      <c r="N1246" s="320">
        <v>8</v>
      </c>
      <c r="O1246" s="320">
        <v>29</v>
      </c>
      <c r="P1246" s="320"/>
      <c r="Q1246" s="320"/>
      <c r="R1246" s="320"/>
      <c r="S1246" s="320">
        <v>5</v>
      </c>
      <c r="T1246" s="320">
        <v>4</v>
      </c>
      <c r="U1246" s="320">
        <v>4</v>
      </c>
      <c r="V1246" s="320"/>
      <c r="W1246" s="320">
        <v>1</v>
      </c>
      <c r="X1246" s="320"/>
      <c r="Y1246" s="320"/>
      <c r="Z1246" s="320"/>
      <c r="AA1246" s="320"/>
      <c r="AB1246" s="320"/>
      <c r="AC1246" s="320"/>
      <c r="AD1246" s="320">
        <v>1</v>
      </c>
      <c r="AE1246" s="320">
        <v>1</v>
      </c>
      <c r="AF1246" s="320">
        <v>1</v>
      </c>
      <c r="AG1246" s="320">
        <v>2</v>
      </c>
      <c r="AH1246" s="320">
        <v>1</v>
      </c>
      <c r="AI1246" s="320">
        <v>3</v>
      </c>
      <c r="AJ1246" s="320">
        <v>5</v>
      </c>
      <c r="AK1246" s="320">
        <v>1</v>
      </c>
      <c r="AL1246" s="320">
        <v>3</v>
      </c>
      <c r="AM1246" s="320">
        <v>3</v>
      </c>
      <c r="AN1246" s="320">
        <v>5</v>
      </c>
      <c r="AO1246" s="320">
        <v>3</v>
      </c>
      <c r="AP1246" s="320">
        <v>5</v>
      </c>
      <c r="AQ1246" s="320"/>
      <c r="AR1246" s="320"/>
      <c r="AS1246" s="320"/>
      <c r="AT1246" s="320"/>
      <c r="AU1246" s="320"/>
      <c r="AV1246" s="320"/>
      <c r="AW1246" s="320"/>
      <c r="AX1246" s="320"/>
      <c r="AY1246" s="320"/>
      <c r="AZ1246" s="320"/>
      <c r="BA1246" s="320"/>
      <c r="BB1246" s="320"/>
      <c r="BC1246" s="320"/>
      <c r="BD1246" s="320"/>
      <c r="BE1246" s="320"/>
      <c r="BF1246" s="320"/>
      <c r="BG1246" s="320"/>
      <c r="BH1246" s="320"/>
      <c r="BI1246" s="320"/>
      <c r="BJ1246" s="320"/>
      <c r="BK1246" s="320"/>
      <c r="BL1246" s="320"/>
      <c r="BM1246" s="320"/>
      <c r="BN1246" s="320"/>
      <c r="BO1246" s="381">
        <v>43497.629780092589</v>
      </c>
    </row>
    <row r="1247" spans="1:67" ht="15" x14ac:dyDescent="0.25">
      <c r="A1247" s="244" t="str">
        <f>IFERROR(LOOKUP(H1247,BLIOTECAS!$D$2:$D$30,BLIOTECAS!$C$2:$C$30),"N/C")</f>
        <v>F. Filología</v>
      </c>
      <c r="B1247" s="243" t="str">
        <f>IFERROR(LOOKUP(H1247,BLIOTECAS!$D$2:$D$29,BLIOTECAS!$E$2:$E$29),"N/C")</f>
        <v>Humanidades</v>
      </c>
      <c r="C1247" s="243">
        <f>LOOKUP(H1247,BLIOTECAS!$D$2:$D$30,BLIOTECAS!$F$2:$F$30)</f>
        <v>1</v>
      </c>
      <c r="D1247" s="320">
        <v>1269</v>
      </c>
      <c r="E1247" s="320"/>
      <c r="F1247" s="320"/>
      <c r="G1247" s="320">
        <v>1</v>
      </c>
      <c r="H1247" s="320">
        <v>14</v>
      </c>
      <c r="I1247" s="320"/>
      <c r="J1247" s="320">
        <v>4</v>
      </c>
      <c r="K1247" s="320">
        <v>2</v>
      </c>
      <c r="L1247" s="320"/>
      <c r="M1247" s="320">
        <v>29</v>
      </c>
      <c r="N1247" s="320">
        <v>14</v>
      </c>
      <c r="O1247" s="320">
        <v>2</v>
      </c>
      <c r="P1247" s="320"/>
      <c r="Q1247" s="320"/>
      <c r="R1247" s="320"/>
      <c r="S1247" s="320">
        <v>5</v>
      </c>
      <c r="T1247" s="320">
        <v>5</v>
      </c>
      <c r="U1247" s="320">
        <v>5</v>
      </c>
      <c r="V1247" s="320">
        <v>4</v>
      </c>
      <c r="W1247" s="320">
        <v>1</v>
      </c>
      <c r="X1247" s="320"/>
      <c r="Y1247" s="320"/>
      <c r="Z1247" s="320"/>
      <c r="AA1247" s="320"/>
      <c r="AB1247" s="320"/>
      <c r="AC1247" s="320"/>
      <c r="AD1247" s="320">
        <v>1</v>
      </c>
      <c r="AE1247" s="320">
        <v>1</v>
      </c>
      <c r="AF1247" s="320">
        <v>1</v>
      </c>
      <c r="AG1247" s="320">
        <v>3</v>
      </c>
      <c r="AH1247" s="320">
        <v>5</v>
      </c>
      <c r="AI1247" s="320">
        <v>3</v>
      </c>
      <c r="AJ1247" s="320">
        <v>4</v>
      </c>
      <c r="AK1247" s="320">
        <v>1</v>
      </c>
      <c r="AL1247" s="320">
        <v>5</v>
      </c>
      <c r="AM1247" s="320">
        <v>3</v>
      </c>
      <c r="AN1247" s="320">
        <v>3</v>
      </c>
      <c r="AO1247" s="320">
        <v>3</v>
      </c>
      <c r="AP1247" s="320">
        <v>4</v>
      </c>
      <c r="AQ1247" s="320">
        <v>3</v>
      </c>
      <c r="AR1247" s="320">
        <v>3</v>
      </c>
      <c r="AS1247" s="320">
        <v>3</v>
      </c>
      <c r="AT1247" s="320" t="s">
        <v>22</v>
      </c>
      <c r="AU1247" s="320">
        <v>3</v>
      </c>
      <c r="AV1247" s="320"/>
      <c r="AW1247" s="320">
        <v>4</v>
      </c>
      <c r="AX1247" s="320">
        <v>4</v>
      </c>
      <c r="AY1247" s="320">
        <v>4</v>
      </c>
      <c r="AZ1247" s="320">
        <v>5</v>
      </c>
      <c r="BA1247" s="320">
        <v>5</v>
      </c>
      <c r="BB1247" s="320">
        <v>3</v>
      </c>
      <c r="BC1247" s="320"/>
      <c r="BD1247" s="320" t="s">
        <v>22</v>
      </c>
      <c r="BE1247" s="320" t="s">
        <v>356</v>
      </c>
      <c r="BF1247" s="320">
        <v>4</v>
      </c>
      <c r="BG1247" s="320"/>
      <c r="BH1247" s="320">
        <v>3</v>
      </c>
      <c r="BI1247" s="320">
        <v>4</v>
      </c>
      <c r="BJ1247" s="320"/>
      <c r="BK1247" s="320">
        <v>4</v>
      </c>
      <c r="BL1247" s="320"/>
      <c r="BM1247" s="320"/>
      <c r="BN1247" s="320"/>
      <c r="BO1247" s="381">
        <v>43497.631863425922</v>
      </c>
    </row>
    <row r="1248" spans="1:67" ht="15" x14ac:dyDescent="0.25">
      <c r="A1248" s="244" t="str">
        <f>IFERROR(LOOKUP(H1248,BLIOTECAS!$D$2:$D$30,BLIOTECAS!$C$2:$C$30),"N/C")</f>
        <v>F. Ciencias Matemáticas</v>
      </c>
      <c r="B1248" s="243" t="str">
        <f>IFERROR(LOOKUP(H1248,BLIOTECAS!$D$2:$D$29,BLIOTECAS!$E$2:$E$29),"N/C")</f>
        <v>Ciencias Experimentales</v>
      </c>
      <c r="C1248" s="243">
        <f>LOOKUP(H1248,BLIOTECAS!$D$2:$D$30,BLIOTECAS!$F$2:$F$30)</f>
        <v>2</v>
      </c>
      <c r="D1248" s="320">
        <v>1270</v>
      </c>
      <c r="E1248" s="320"/>
      <c r="F1248" s="320"/>
      <c r="G1248" s="320">
        <v>2</v>
      </c>
      <c r="H1248" s="320">
        <v>8</v>
      </c>
      <c r="I1248" s="320"/>
      <c r="J1248" s="320">
        <v>4</v>
      </c>
      <c r="K1248" s="320">
        <v>5</v>
      </c>
      <c r="L1248" s="320"/>
      <c r="M1248" s="320">
        <v>8</v>
      </c>
      <c r="N1248" s="320">
        <v>4</v>
      </c>
      <c r="O1248" s="320"/>
      <c r="P1248" s="320" t="s">
        <v>1012</v>
      </c>
      <c r="Q1248" s="320"/>
      <c r="R1248" s="320"/>
      <c r="S1248" s="320">
        <v>4</v>
      </c>
      <c r="T1248" s="320">
        <v>5</v>
      </c>
      <c r="U1248" s="320">
        <v>5</v>
      </c>
      <c r="V1248" s="320">
        <v>4</v>
      </c>
      <c r="W1248" s="320"/>
      <c r="X1248" s="320"/>
      <c r="Y1248" s="320">
        <v>3</v>
      </c>
      <c r="Z1248" s="320"/>
      <c r="AA1248" s="320"/>
      <c r="AB1248" s="320"/>
      <c r="AC1248" s="320"/>
      <c r="AD1248" s="320">
        <v>4</v>
      </c>
      <c r="AE1248" s="320">
        <v>5</v>
      </c>
      <c r="AF1248" s="320">
        <v>5</v>
      </c>
      <c r="AG1248" s="320">
        <v>3</v>
      </c>
      <c r="AH1248" s="320">
        <v>5</v>
      </c>
      <c r="AI1248" s="320">
        <v>5</v>
      </c>
      <c r="AJ1248" s="320">
        <v>2</v>
      </c>
      <c r="AK1248" s="320">
        <v>4</v>
      </c>
      <c r="AL1248" s="320">
        <v>4</v>
      </c>
      <c r="AM1248" s="320">
        <v>4</v>
      </c>
      <c r="AN1248" s="320">
        <v>5</v>
      </c>
      <c r="AO1248" s="320">
        <v>5</v>
      </c>
      <c r="AP1248" s="320">
        <v>5</v>
      </c>
      <c r="AQ1248" s="320">
        <v>5</v>
      </c>
      <c r="AR1248" s="320">
        <v>5</v>
      </c>
      <c r="AS1248" s="320">
        <v>5</v>
      </c>
      <c r="AT1248" s="320" t="s">
        <v>22</v>
      </c>
      <c r="AU1248" s="320">
        <v>5</v>
      </c>
      <c r="AV1248" s="320"/>
      <c r="AW1248" s="320">
        <v>5</v>
      </c>
      <c r="AX1248" s="320">
        <v>5</v>
      </c>
      <c r="AY1248" s="320">
        <v>5</v>
      </c>
      <c r="AZ1248" s="320">
        <v>5</v>
      </c>
      <c r="BA1248" s="320">
        <v>5</v>
      </c>
      <c r="BB1248" s="320">
        <v>5</v>
      </c>
      <c r="BC1248" s="320"/>
      <c r="BD1248" s="320" t="s">
        <v>22</v>
      </c>
      <c r="BE1248" s="320" t="s">
        <v>22</v>
      </c>
      <c r="BF1248" s="320"/>
      <c r="BG1248" s="320"/>
      <c r="BH1248" s="320">
        <v>5</v>
      </c>
      <c r="BI1248" s="320">
        <v>5</v>
      </c>
      <c r="BJ1248" s="320"/>
      <c r="BK1248" s="320">
        <v>5</v>
      </c>
      <c r="BL1248" s="320"/>
      <c r="BM1248" s="320"/>
      <c r="BN1248" s="320"/>
      <c r="BO1248" s="381">
        <v>43497.632164351853</v>
      </c>
    </row>
    <row r="1249" spans="1:67" ht="15" x14ac:dyDescent="0.25">
      <c r="A1249" s="244" t="str">
        <f>IFERROR(LOOKUP(H1249,BLIOTECAS!$D$2:$D$30,BLIOTECAS!$C$2:$C$30),"N/C")</f>
        <v>F. Bellas Artes</v>
      </c>
      <c r="B1249" s="243" t="str">
        <f>IFERROR(LOOKUP(H1249,BLIOTECAS!$D$2:$D$29,BLIOTECAS!$E$2:$E$29),"N/C")</f>
        <v>Humanidades</v>
      </c>
      <c r="C1249" s="243">
        <f>LOOKUP(H1249,BLIOTECAS!$D$2:$D$30,BLIOTECAS!$F$2:$F$30)</f>
        <v>1</v>
      </c>
      <c r="D1249" s="320">
        <v>1271</v>
      </c>
      <c r="E1249" s="320"/>
      <c r="F1249" s="320"/>
      <c r="G1249" s="320">
        <v>1</v>
      </c>
      <c r="H1249" s="320">
        <v>1</v>
      </c>
      <c r="I1249" s="320"/>
      <c r="J1249" s="320">
        <v>3</v>
      </c>
      <c r="K1249" s="320">
        <v>3</v>
      </c>
      <c r="L1249" s="320"/>
      <c r="M1249" s="320">
        <v>1</v>
      </c>
      <c r="N1249" s="320">
        <v>16</v>
      </c>
      <c r="O1249" s="320">
        <v>29</v>
      </c>
      <c r="P1249" s="320"/>
      <c r="Q1249" s="320"/>
      <c r="R1249" s="320"/>
      <c r="S1249" s="320">
        <v>5</v>
      </c>
      <c r="T1249" s="320">
        <v>5</v>
      </c>
      <c r="U1249" s="320">
        <v>5</v>
      </c>
      <c r="V1249" s="320">
        <v>5</v>
      </c>
      <c r="W1249" s="320"/>
      <c r="X1249" s="320">
        <v>2</v>
      </c>
      <c r="Y1249" s="320"/>
      <c r="Z1249" s="320"/>
      <c r="AA1249" s="320"/>
      <c r="AB1249" s="320"/>
      <c r="AC1249" s="320"/>
      <c r="AD1249" s="320">
        <v>4</v>
      </c>
      <c r="AE1249" s="320">
        <v>1</v>
      </c>
      <c r="AF1249" s="320">
        <v>4</v>
      </c>
      <c r="AG1249" s="320">
        <v>1</v>
      </c>
      <c r="AH1249" s="320">
        <v>5</v>
      </c>
      <c r="AI1249" s="320">
        <v>5</v>
      </c>
      <c r="AJ1249" s="320">
        <v>5</v>
      </c>
      <c r="AK1249" s="320">
        <v>3</v>
      </c>
      <c r="AL1249" s="320">
        <v>5</v>
      </c>
      <c r="AM1249" s="320">
        <v>3</v>
      </c>
      <c r="AN1249" s="320">
        <v>3</v>
      </c>
      <c r="AO1249" s="320">
        <v>5</v>
      </c>
      <c r="AP1249" s="320">
        <v>5</v>
      </c>
      <c r="AQ1249" s="320">
        <v>5</v>
      </c>
      <c r="AR1249" s="320">
        <v>4</v>
      </c>
      <c r="AS1249" s="320">
        <v>5</v>
      </c>
      <c r="AT1249" s="320" t="s">
        <v>22</v>
      </c>
      <c r="AU1249" s="320">
        <v>4</v>
      </c>
      <c r="AV1249" s="320"/>
      <c r="AW1249" s="320">
        <v>5</v>
      </c>
      <c r="AX1249" s="320">
        <v>5</v>
      </c>
      <c r="AY1249" s="320">
        <v>5</v>
      </c>
      <c r="AZ1249" s="320">
        <v>5</v>
      </c>
      <c r="BA1249" s="320">
        <v>5</v>
      </c>
      <c r="BB1249" s="320">
        <v>5</v>
      </c>
      <c r="BC1249" s="320"/>
      <c r="BD1249" s="320" t="s">
        <v>22</v>
      </c>
      <c r="BE1249" s="320" t="s">
        <v>22</v>
      </c>
      <c r="BF1249" s="320"/>
      <c r="BG1249" s="320"/>
      <c r="BH1249" s="320">
        <v>5</v>
      </c>
      <c r="BI1249" s="320">
        <v>5</v>
      </c>
      <c r="BJ1249" s="320"/>
      <c r="BK1249" s="320">
        <v>5</v>
      </c>
      <c r="BL1249" s="320">
        <v>3</v>
      </c>
      <c r="BM1249" s="320"/>
      <c r="BN1249" s="320"/>
      <c r="BO1249" s="381">
        <v>43497.633344907408</v>
      </c>
    </row>
    <row r="1250" spans="1:67" ht="15" x14ac:dyDescent="0.25">
      <c r="A1250" s="244" t="str">
        <f>IFERROR(LOOKUP(H1250,BLIOTECAS!$D$2:$D$30,BLIOTECAS!$C$2:$C$30),"N/C")</f>
        <v>F. Ciencias Políticas y Sociología</v>
      </c>
      <c r="B1250" s="243" t="str">
        <f>IFERROR(LOOKUP(H1250,BLIOTECAS!$D$2:$D$29,BLIOTECAS!$E$2:$E$29),"N/C")</f>
        <v>Ciencias Sociales</v>
      </c>
      <c r="C1250" s="243">
        <f>LOOKUP(H1250,BLIOTECAS!$D$2:$D$30,BLIOTECAS!$F$2:$F$30)</f>
        <v>3</v>
      </c>
      <c r="D1250" s="320">
        <v>1272</v>
      </c>
      <c r="E1250" s="320"/>
      <c r="F1250" s="320"/>
      <c r="G1250" s="320">
        <v>3</v>
      </c>
      <c r="H1250" s="320">
        <v>9</v>
      </c>
      <c r="I1250" s="320"/>
      <c r="J1250" s="320">
        <v>4</v>
      </c>
      <c r="K1250" s="320">
        <v>4</v>
      </c>
      <c r="L1250" s="320"/>
      <c r="M1250" s="320">
        <v>9</v>
      </c>
      <c r="N1250" s="320"/>
      <c r="O1250" s="320"/>
      <c r="P1250" s="320"/>
      <c r="Q1250" s="320"/>
      <c r="R1250" s="320"/>
      <c r="S1250" s="320">
        <v>5</v>
      </c>
      <c r="T1250" s="320">
        <v>5</v>
      </c>
      <c r="U1250" s="320">
        <v>5</v>
      </c>
      <c r="V1250" s="320">
        <v>5</v>
      </c>
      <c r="W1250" s="320"/>
      <c r="X1250" s="320">
        <v>2</v>
      </c>
      <c r="Y1250" s="320"/>
      <c r="Z1250" s="320">
        <v>4</v>
      </c>
      <c r="AA1250" s="320"/>
      <c r="AB1250" s="320"/>
      <c r="AC1250" s="320"/>
      <c r="AD1250" s="320">
        <v>5</v>
      </c>
      <c r="AE1250" s="320">
        <v>3</v>
      </c>
      <c r="AF1250" s="320">
        <v>5</v>
      </c>
      <c r="AG1250" s="320">
        <v>5</v>
      </c>
      <c r="AH1250" s="320">
        <v>5</v>
      </c>
      <c r="AI1250" s="320">
        <v>5</v>
      </c>
      <c r="AJ1250" s="320">
        <v>1</v>
      </c>
      <c r="AK1250" s="320">
        <v>5</v>
      </c>
      <c r="AL1250" s="320">
        <v>5</v>
      </c>
      <c r="AM1250" s="320">
        <v>5</v>
      </c>
      <c r="AN1250" s="320">
        <v>2</v>
      </c>
      <c r="AO1250" s="320">
        <v>4</v>
      </c>
      <c r="AP1250" s="320">
        <v>5</v>
      </c>
      <c r="AQ1250" s="320">
        <v>5</v>
      </c>
      <c r="AR1250" s="320">
        <v>5</v>
      </c>
      <c r="AS1250" s="320">
        <v>5</v>
      </c>
      <c r="AT1250" s="320" t="s">
        <v>356</v>
      </c>
      <c r="AU1250" s="320">
        <v>5</v>
      </c>
      <c r="AV1250" s="320"/>
      <c r="AW1250" s="320">
        <v>5</v>
      </c>
      <c r="AX1250" s="320">
        <v>5</v>
      </c>
      <c r="AY1250" s="320">
        <v>5</v>
      </c>
      <c r="AZ1250" s="320">
        <v>5</v>
      </c>
      <c r="BA1250" s="320">
        <v>5</v>
      </c>
      <c r="BB1250" s="320">
        <v>5</v>
      </c>
      <c r="BC1250" s="320"/>
      <c r="BD1250" s="320" t="s">
        <v>356</v>
      </c>
      <c r="BE1250" s="320" t="s">
        <v>356</v>
      </c>
      <c r="BF1250" s="320">
        <v>5</v>
      </c>
      <c r="BG1250" s="320"/>
      <c r="BH1250" s="320">
        <v>5</v>
      </c>
      <c r="BI1250" s="320">
        <v>5</v>
      </c>
      <c r="BJ1250" s="320"/>
      <c r="BK1250" s="320">
        <v>5</v>
      </c>
      <c r="BL1250" s="320">
        <v>5</v>
      </c>
      <c r="BM1250" s="320"/>
      <c r="BN1250" s="320"/>
      <c r="BO1250" s="381">
        <v>43497.633645833332</v>
      </c>
    </row>
    <row r="1251" spans="1:67" ht="15" x14ac:dyDescent="0.25">
      <c r="A1251" s="244" t="str">
        <f>IFERROR(LOOKUP(H1251,BLIOTECAS!$D$2:$D$30,BLIOTECAS!$C$2:$C$30),"N/C")</f>
        <v>F. Filosofía</v>
      </c>
      <c r="B1251" s="243" t="str">
        <f>IFERROR(LOOKUP(H1251,BLIOTECAS!$D$2:$D$29,BLIOTECAS!$E$2:$E$29),"N/C")</f>
        <v>Humanidades</v>
      </c>
      <c r="C1251" s="243">
        <f>LOOKUP(H1251,BLIOTECAS!$D$2:$D$30,BLIOTECAS!$F$2:$F$30)</f>
        <v>1</v>
      </c>
      <c r="D1251" s="320">
        <v>1273</v>
      </c>
      <c r="E1251" s="320"/>
      <c r="F1251" s="320"/>
      <c r="G1251" s="320">
        <v>2</v>
      </c>
      <c r="H1251" s="320">
        <v>15</v>
      </c>
      <c r="I1251" s="320"/>
      <c r="J1251" s="320">
        <v>4</v>
      </c>
      <c r="K1251" s="320">
        <v>4</v>
      </c>
      <c r="L1251" s="320"/>
      <c r="M1251" s="320">
        <v>15</v>
      </c>
      <c r="N1251" s="320">
        <v>14</v>
      </c>
      <c r="O1251" s="320">
        <v>29</v>
      </c>
      <c r="P1251" s="320"/>
      <c r="Q1251" s="320"/>
      <c r="R1251" s="320"/>
      <c r="S1251" s="320">
        <v>4</v>
      </c>
      <c r="T1251" s="320">
        <v>5</v>
      </c>
      <c r="U1251" s="320">
        <v>5</v>
      </c>
      <c r="V1251" s="320">
        <v>4</v>
      </c>
      <c r="W1251" s="320"/>
      <c r="X1251" s="320">
        <v>2</v>
      </c>
      <c r="Y1251" s="320">
        <v>3</v>
      </c>
      <c r="Z1251" s="320"/>
      <c r="AA1251" s="320"/>
      <c r="AB1251" s="320"/>
      <c r="AC1251" s="320"/>
      <c r="AD1251" s="320">
        <v>4</v>
      </c>
      <c r="AE1251" s="320">
        <v>2</v>
      </c>
      <c r="AF1251" s="320">
        <v>1</v>
      </c>
      <c r="AG1251" s="320">
        <v>5</v>
      </c>
      <c r="AH1251" s="320">
        <v>3</v>
      </c>
      <c r="AI1251" s="320">
        <v>4</v>
      </c>
      <c r="AJ1251" s="320">
        <v>3</v>
      </c>
      <c r="AK1251" s="320">
        <v>2</v>
      </c>
      <c r="AL1251" s="320">
        <v>6</v>
      </c>
      <c r="AM1251" s="320">
        <v>5</v>
      </c>
      <c r="AN1251" s="320">
        <v>5</v>
      </c>
      <c r="AO1251" s="320">
        <v>4</v>
      </c>
      <c r="AP1251" s="320">
        <v>3</v>
      </c>
      <c r="AQ1251" s="320">
        <v>5</v>
      </c>
      <c r="AR1251" s="320">
        <v>2</v>
      </c>
      <c r="AS1251" s="320">
        <v>4</v>
      </c>
      <c r="AT1251" s="320" t="s">
        <v>22</v>
      </c>
      <c r="AU1251" s="320">
        <v>3</v>
      </c>
      <c r="AV1251" s="320"/>
      <c r="AW1251" s="320">
        <v>4</v>
      </c>
      <c r="AX1251" s="320">
        <v>4</v>
      </c>
      <c r="AY1251" s="320">
        <v>4</v>
      </c>
      <c r="AZ1251" s="320">
        <v>5</v>
      </c>
      <c r="BA1251" s="320">
        <v>5</v>
      </c>
      <c r="BB1251" s="320">
        <v>5</v>
      </c>
      <c r="BC1251" s="320"/>
      <c r="BD1251" s="320" t="s">
        <v>22</v>
      </c>
      <c r="BE1251" s="320" t="s">
        <v>22</v>
      </c>
      <c r="BF1251" s="320"/>
      <c r="BG1251" s="320"/>
      <c r="BH1251" s="320">
        <v>3</v>
      </c>
      <c r="BI1251" s="320">
        <v>3</v>
      </c>
      <c r="BJ1251" s="320"/>
      <c r="BK1251" s="320">
        <v>4</v>
      </c>
      <c r="BL1251" s="320"/>
      <c r="BM1251" s="320"/>
      <c r="BN1251" s="320" t="s">
        <v>1013</v>
      </c>
      <c r="BO1251" s="381">
        <v>43497.634050925924</v>
      </c>
    </row>
    <row r="1252" spans="1:67" ht="15" x14ac:dyDescent="0.25">
      <c r="A1252" s="244" t="str">
        <f>IFERROR(LOOKUP(H1252,BLIOTECAS!$D$2:$D$30,BLIOTECAS!$C$2:$C$30),"N/C")</f>
        <v>N/C</v>
      </c>
      <c r="B1252" s="243" t="str">
        <f>IFERROR(LOOKUP(H1252,BLIOTECAS!$D$2:$D$29,BLIOTECAS!$E$2:$E$29),"N/C")</f>
        <v>N/C</v>
      </c>
      <c r="C1252" s="243" t="e">
        <f>LOOKUP(H1252,BLIOTECAS!$D$2:$D$30,BLIOTECAS!$F$2:$F$30)</f>
        <v>#N/A</v>
      </c>
      <c r="D1252" s="320">
        <v>1274</v>
      </c>
      <c r="E1252" s="320"/>
      <c r="F1252" s="320"/>
      <c r="G1252" s="320">
        <v>2</v>
      </c>
      <c r="H1252" s="320"/>
      <c r="I1252" s="320"/>
      <c r="J1252" s="320">
        <v>4</v>
      </c>
      <c r="K1252" s="320">
        <v>4</v>
      </c>
      <c r="L1252" s="320"/>
      <c r="M1252" s="320">
        <v>10</v>
      </c>
      <c r="N1252" s="320">
        <v>6</v>
      </c>
      <c r="O1252" s="320">
        <v>29</v>
      </c>
      <c r="P1252" s="320"/>
      <c r="Q1252" s="320"/>
      <c r="R1252" s="320"/>
      <c r="S1252" s="320">
        <v>5</v>
      </c>
      <c r="T1252" s="320">
        <v>4</v>
      </c>
      <c r="U1252" s="320">
        <v>4</v>
      </c>
      <c r="V1252" s="320">
        <v>3</v>
      </c>
      <c r="W1252" s="320"/>
      <c r="X1252" s="320">
        <v>2</v>
      </c>
      <c r="Y1252" s="320"/>
      <c r="Z1252" s="320"/>
      <c r="AA1252" s="320"/>
      <c r="AB1252" s="320"/>
      <c r="AC1252" s="320"/>
      <c r="AD1252" s="320">
        <v>4</v>
      </c>
      <c r="AE1252" s="320">
        <v>2</v>
      </c>
      <c r="AF1252" s="320">
        <v>2</v>
      </c>
      <c r="AG1252" s="320">
        <v>1</v>
      </c>
      <c r="AH1252" s="320">
        <v>5</v>
      </c>
      <c r="AI1252" s="320">
        <v>4</v>
      </c>
      <c r="AJ1252" s="320">
        <v>4</v>
      </c>
      <c r="AK1252" s="320">
        <v>4</v>
      </c>
      <c r="AL1252" s="320"/>
      <c r="AM1252" s="320">
        <v>4</v>
      </c>
      <c r="AN1252" s="320">
        <v>4</v>
      </c>
      <c r="AO1252" s="320">
        <v>4</v>
      </c>
      <c r="AP1252" s="320">
        <v>3</v>
      </c>
      <c r="AQ1252" s="320">
        <v>4</v>
      </c>
      <c r="AR1252" s="320">
        <v>4</v>
      </c>
      <c r="AS1252" s="320"/>
      <c r="AT1252" s="320" t="s">
        <v>22</v>
      </c>
      <c r="AU1252" s="320">
        <v>3</v>
      </c>
      <c r="AV1252" s="320"/>
      <c r="AW1252" s="320">
        <v>3</v>
      </c>
      <c r="AX1252" s="320">
        <v>3</v>
      </c>
      <c r="AY1252" s="320">
        <v>3</v>
      </c>
      <c r="AZ1252" s="320">
        <v>4</v>
      </c>
      <c r="BA1252" s="320">
        <v>4</v>
      </c>
      <c r="BB1252" s="320">
        <v>5</v>
      </c>
      <c r="BC1252" s="320"/>
      <c r="BD1252" s="320" t="s">
        <v>22</v>
      </c>
      <c r="BE1252" s="320" t="s">
        <v>22</v>
      </c>
      <c r="BF1252" s="320"/>
      <c r="BG1252" s="320"/>
      <c r="BH1252" s="320">
        <v>3</v>
      </c>
      <c r="BI1252" s="320">
        <v>4</v>
      </c>
      <c r="BJ1252" s="320"/>
      <c r="BK1252" s="320">
        <v>4</v>
      </c>
      <c r="BL1252" s="320">
        <v>3</v>
      </c>
      <c r="BM1252" s="320"/>
      <c r="BN1252" s="320"/>
      <c r="BO1252" s="381">
        <v>43497.635115740741</v>
      </c>
    </row>
    <row r="1253" spans="1:67" ht="15" x14ac:dyDescent="0.25">
      <c r="A1253" s="244" t="str">
        <f>IFERROR(LOOKUP(H1253,BLIOTECAS!$D$2:$D$30,BLIOTECAS!$C$2:$C$30),"N/C")</f>
        <v>F. Derecho</v>
      </c>
      <c r="B1253" s="243" t="str">
        <f>IFERROR(LOOKUP(H1253,BLIOTECAS!$D$2:$D$29,BLIOTECAS!$E$2:$E$29),"N/C")</f>
        <v>Ciencias Sociales</v>
      </c>
      <c r="C1253" s="243">
        <f>LOOKUP(H1253,BLIOTECAS!$D$2:$D$30,BLIOTECAS!$F$2:$F$30)</f>
        <v>3</v>
      </c>
      <c r="D1253" s="320">
        <v>1275</v>
      </c>
      <c r="E1253" s="320"/>
      <c r="F1253" s="320"/>
      <c r="G1253" s="320">
        <v>1</v>
      </c>
      <c r="H1253" s="320">
        <v>11</v>
      </c>
      <c r="I1253" s="320"/>
      <c r="J1253" s="320">
        <v>2</v>
      </c>
      <c r="K1253" s="320">
        <v>2</v>
      </c>
      <c r="L1253" s="320"/>
      <c r="M1253" s="320">
        <v>29</v>
      </c>
      <c r="N1253" s="320"/>
      <c r="O1253" s="320"/>
      <c r="P1253" s="320"/>
      <c r="Q1253" s="320"/>
      <c r="R1253" s="320"/>
      <c r="S1253" s="320">
        <v>5</v>
      </c>
      <c r="T1253" s="320">
        <v>5</v>
      </c>
      <c r="U1253" s="320"/>
      <c r="V1253" s="320"/>
      <c r="W1253" s="320"/>
      <c r="X1253" s="320"/>
      <c r="Y1253" s="320"/>
      <c r="Z1253" s="320"/>
      <c r="AA1253" s="320"/>
      <c r="AB1253" s="320"/>
      <c r="AC1253" s="320"/>
      <c r="AD1253" s="320"/>
      <c r="AE1253" s="320"/>
      <c r="AF1253" s="320"/>
      <c r="AG1253" s="320"/>
      <c r="AH1253" s="320"/>
      <c r="AI1253" s="320"/>
      <c r="AJ1253" s="320"/>
      <c r="AK1253" s="320"/>
      <c r="AL1253" s="320"/>
      <c r="AM1253" s="320"/>
      <c r="AN1253" s="320"/>
      <c r="AO1253" s="320"/>
      <c r="AP1253" s="320"/>
      <c r="AQ1253" s="320"/>
      <c r="AR1253" s="320"/>
      <c r="AS1253" s="320"/>
      <c r="AT1253" s="320"/>
      <c r="AU1253" s="320"/>
      <c r="AV1253" s="320"/>
      <c r="AW1253" s="320"/>
      <c r="AX1253" s="320"/>
      <c r="AY1253" s="320"/>
      <c r="AZ1253" s="320"/>
      <c r="BA1253" s="320"/>
      <c r="BB1253" s="320"/>
      <c r="BC1253" s="320"/>
      <c r="BD1253" s="320"/>
      <c r="BE1253" s="320"/>
      <c r="BF1253" s="320"/>
      <c r="BG1253" s="320"/>
      <c r="BH1253" s="320"/>
      <c r="BI1253" s="320"/>
      <c r="BJ1253" s="320"/>
      <c r="BK1253" s="320"/>
      <c r="BL1253" s="320"/>
      <c r="BM1253" s="320"/>
      <c r="BN1253" s="320" t="s">
        <v>1014</v>
      </c>
      <c r="BO1253" s="381">
        <v>43497.635300925926</v>
      </c>
    </row>
    <row r="1254" spans="1:67" ht="15" x14ac:dyDescent="0.25">
      <c r="A1254" s="244" t="str">
        <f>IFERROR(LOOKUP(H1254,BLIOTECAS!$D$2:$D$30,BLIOTECAS!$C$2:$C$30),"N/C")</f>
        <v>F. Ciencias Biológicas</v>
      </c>
      <c r="B1254" s="243" t="str">
        <f>IFERROR(LOOKUP(H1254,BLIOTECAS!$D$2:$D$29,BLIOTECAS!$E$2:$E$29),"N/C")</f>
        <v>Ciencias Experimentales</v>
      </c>
      <c r="C1254" s="243">
        <f>LOOKUP(H1254,BLIOTECAS!$D$2:$D$30,BLIOTECAS!$F$2:$F$30)</f>
        <v>2</v>
      </c>
      <c r="D1254" s="320">
        <v>1276</v>
      </c>
      <c r="E1254" s="320"/>
      <c r="F1254" s="320"/>
      <c r="G1254" s="320">
        <v>1</v>
      </c>
      <c r="H1254" s="320">
        <v>2</v>
      </c>
      <c r="I1254" s="320"/>
      <c r="J1254" s="320">
        <v>5</v>
      </c>
      <c r="K1254" s="320">
        <v>2</v>
      </c>
      <c r="L1254" s="320"/>
      <c r="M1254" s="320">
        <v>2</v>
      </c>
      <c r="N1254" s="320">
        <v>29</v>
      </c>
      <c r="O1254" s="320"/>
      <c r="P1254" s="320"/>
      <c r="Q1254" s="320"/>
      <c r="R1254" s="320"/>
      <c r="S1254" s="320">
        <v>2</v>
      </c>
      <c r="T1254" s="320">
        <v>2</v>
      </c>
      <c r="U1254" s="320">
        <v>2</v>
      </c>
      <c r="V1254" s="320">
        <v>4</v>
      </c>
      <c r="W1254" s="320"/>
      <c r="X1254" s="320"/>
      <c r="Y1254" s="320">
        <v>3</v>
      </c>
      <c r="Z1254" s="320"/>
      <c r="AA1254" s="320"/>
      <c r="AB1254" s="320"/>
      <c r="AC1254" s="320"/>
      <c r="AD1254" s="320">
        <v>3</v>
      </c>
      <c r="AE1254" s="320">
        <v>3</v>
      </c>
      <c r="AF1254" s="320">
        <v>3</v>
      </c>
      <c r="AG1254" s="320">
        <v>2</v>
      </c>
      <c r="AH1254" s="320">
        <v>5</v>
      </c>
      <c r="AI1254" s="320">
        <v>4</v>
      </c>
      <c r="AJ1254" s="320">
        <v>5</v>
      </c>
      <c r="AK1254" s="320">
        <v>1</v>
      </c>
      <c r="AL1254" s="320">
        <v>2</v>
      </c>
      <c r="AM1254" s="320">
        <v>3</v>
      </c>
      <c r="AN1254" s="320">
        <v>1</v>
      </c>
      <c r="AO1254" s="320">
        <v>4</v>
      </c>
      <c r="AP1254" s="320">
        <v>4</v>
      </c>
      <c r="AQ1254" s="320">
        <v>3</v>
      </c>
      <c r="AR1254" s="320">
        <v>1</v>
      </c>
      <c r="AS1254" s="320">
        <v>3</v>
      </c>
      <c r="AT1254" s="320" t="s">
        <v>22</v>
      </c>
      <c r="AU1254" s="320">
        <v>2</v>
      </c>
      <c r="AV1254" s="320"/>
      <c r="AW1254" s="320">
        <v>3</v>
      </c>
      <c r="AX1254" s="320">
        <v>3</v>
      </c>
      <c r="AY1254" s="320">
        <v>3</v>
      </c>
      <c r="AZ1254" s="320">
        <v>3</v>
      </c>
      <c r="BA1254" s="320">
        <v>3</v>
      </c>
      <c r="BB1254" s="320">
        <v>3</v>
      </c>
      <c r="BC1254" s="320"/>
      <c r="BD1254" s="320" t="s">
        <v>22</v>
      </c>
      <c r="BE1254" s="320" t="s">
        <v>22</v>
      </c>
      <c r="BF1254" s="320"/>
      <c r="BG1254" s="320"/>
      <c r="BH1254" s="320">
        <v>3</v>
      </c>
      <c r="BI1254" s="320">
        <v>5</v>
      </c>
      <c r="BJ1254" s="320"/>
      <c r="BK1254" s="320">
        <v>3</v>
      </c>
      <c r="BL1254" s="320">
        <v>4</v>
      </c>
      <c r="BM1254" s="320"/>
      <c r="BN1254" s="320"/>
      <c r="BO1254" s="381">
        <v>43497.637152777781</v>
      </c>
    </row>
    <row r="1255" spans="1:67" ht="15" x14ac:dyDescent="0.25">
      <c r="A1255" s="244" t="str">
        <f>IFERROR(LOOKUP(H1255,BLIOTECAS!$D$2:$D$30,BLIOTECAS!$C$2:$C$30),"N/C")</f>
        <v>F. Geografía e Historia</v>
      </c>
      <c r="B1255" s="243" t="str">
        <f>IFERROR(LOOKUP(H1255,BLIOTECAS!$D$2:$D$29,BLIOTECAS!$E$2:$E$29),"N/C")</f>
        <v>Humanidades</v>
      </c>
      <c r="C1255" s="243">
        <f>LOOKUP(H1255,BLIOTECAS!$D$2:$D$30,BLIOTECAS!$F$2:$F$30)</f>
        <v>1</v>
      </c>
      <c r="D1255" s="320">
        <v>1277</v>
      </c>
      <c r="E1255" s="320"/>
      <c r="F1255" s="320"/>
      <c r="G1255" s="320">
        <v>1</v>
      </c>
      <c r="H1255" s="320">
        <v>16</v>
      </c>
      <c r="I1255" s="320"/>
      <c r="J1255" s="320">
        <v>4</v>
      </c>
      <c r="K1255" s="320">
        <v>3</v>
      </c>
      <c r="L1255" s="320"/>
      <c r="M1255" s="320">
        <v>16</v>
      </c>
      <c r="N1255" s="320">
        <v>29</v>
      </c>
      <c r="O1255" s="320">
        <v>11</v>
      </c>
      <c r="P1255" s="320"/>
      <c r="Q1255" s="320"/>
      <c r="R1255" s="320"/>
      <c r="S1255" s="320">
        <v>4</v>
      </c>
      <c r="T1255" s="320">
        <v>3</v>
      </c>
      <c r="U1255" s="320">
        <v>3</v>
      </c>
      <c r="V1255" s="320">
        <v>1</v>
      </c>
      <c r="W1255" s="320"/>
      <c r="X1255" s="320"/>
      <c r="Y1255" s="320">
        <v>3</v>
      </c>
      <c r="Z1255" s="320"/>
      <c r="AA1255" s="320"/>
      <c r="AB1255" s="320"/>
      <c r="AC1255" s="320"/>
      <c r="AD1255" s="320">
        <v>5</v>
      </c>
      <c r="AE1255" s="320">
        <v>1</v>
      </c>
      <c r="AF1255" s="320">
        <v>4</v>
      </c>
      <c r="AG1255" s="320">
        <v>1</v>
      </c>
      <c r="AH1255" s="320">
        <v>5</v>
      </c>
      <c r="AI1255" s="320">
        <v>3</v>
      </c>
      <c r="AJ1255" s="320">
        <v>5</v>
      </c>
      <c r="AK1255" s="320">
        <v>1</v>
      </c>
      <c r="AL1255" s="320">
        <v>3</v>
      </c>
      <c r="AM1255" s="320">
        <v>4</v>
      </c>
      <c r="AN1255" s="320">
        <v>4</v>
      </c>
      <c r="AO1255" s="320">
        <v>4</v>
      </c>
      <c r="AP1255" s="320">
        <v>4</v>
      </c>
      <c r="AQ1255" s="320">
        <v>4</v>
      </c>
      <c r="AR1255" s="320">
        <v>3</v>
      </c>
      <c r="AS1255" s="320">
        <v>3</v>
      </c>
      <c r="AT1255" s="320" t="s">
        <v>22</v>
      </c>
      <c r="AU1255" s="320">
        <v>5</v>
      </c>
      <c r="AV1255" s="320"/>
      <c r="AW1255" s="320">
        <v>5</v>
      </c>
      <c r="AX1255" s="320">
        <v>4</v>
      </c>
      <c r="AY1255" s="320">
        <v>5</v>
      </c>
      <c r="AZ1255" s="320">
        <v>5</v>
      </c>
      <c r="BA1255" s="320">
        <v>4</v>
      </c>
      <c r="BB1255" s="320">
        <v>5</v>
      </c>
      <c r="BC1255" s="320"/>
      <c r="BD1255" s="320" t="s">
        <v>22</v>
      </c>
      <c r="BE1255" s="320" t="s">
        <v>22</v>
      </c>
      <c r="BF1255" s="320"/>
      <c r="BG1255" s="320"/>
      <c r="BH1255" s="320">
        <v>4</v>
      </c>
      <c r="BI1255" s="320">
        <v>4</v>
      </c>
      <c r="BJ1255" s="320"/>
      <c r="BK1255" s="320">
        <v>4</v>
      </c>
      <c r="BL1255" s="320">
        <v>4</v>
      </c>
      <c r="BM1255" s="320"/>
      <c r="BN1255" s="320"/>
      <c r="BO1255" s="381">
        <v>43497.638310185182</v>
      </c>
    </row>
    <row r="1256" spans="1:67" ht="15" x14ac:dyDescent="0.25">
      <c r="A1256" s="244" t="str">
        <f>IFERROR(LOOKUP(H1256,BLIOTECAS!$D$2:$D$30,BLIOTECAS!$C$2:$C$30),"N/C")</f>
        <v>F. Comercio y Turismo</v>
      </c>
      <c r="B1256" s="243" t="str">
        <f>IFERROR(LOOKUP(H1256,BLIOTECAS!$D$2:$D$29,BLIOTECAS!$E$2:$E$29),"N/C")</f>
        <v>Ciencias Sociales</v>
      </c>
      <c r="C1256" s="243">
        <f>LOOKUP(H1256,BLIOTECAS!$D$2:$D$30,BLIOTECAS!$F$2:$F$30)</f>
        <v>3</v>
      </c>
      <c r="D1256" s="320">
        <v>1278</v>
      </c>
      <c r="E1256" s="320"/>
      <c r="F1256" s="320"/>
      <c r="G1256" s="320">
        <v>1</v>
      </c>
      <c r="H1256" s="320">
        <v>24</v>
      </c>
      <c r="I1256" s="320"/>
      <c r="J1256" s="320">
        <v>3</v>
      </c>
      <c r="K1256" s="320">
        <v>1</v>
      </c>
      <c r="L1256" s="320"/>
      <c r="M1256" s="320">
        <v>24</v>
      </c>
      <c r="N1256" s="320">
        <v>16</v>
      </c>
      <c r="O1256" s="320">
        <v>29</v>
      </c>
      <c r="P1256" s="320"/>
      <c r="Q1256" s="320"/>
      <c r="R1256" s="320"/>
      <c r="S1256" s="320">
        <v>3</v>
      </c>
      <c r="T1256" s="320">
        <v>1</v>
      </c>
      <c r="U1256" s="320">
        <v>1</v>
      </c>
      <c r="V1256" s="320">
        <v>1</v>
      </c>
      <c r="W1256" s="320"/>
      <c r="X1256" s="320">
        <v>2</v>
      </c>
      <c r="Y1256" s="320">
        <v>3</v>
      </c>
      <c r="Z1256" s="320">
        <v>4</v>
      </c>
      <c r="AA1256" s="320">
        <v>0.16666666666666666</v>
      </c>
      <c r="AB1256" s="320"/>
      <c r="AC1256" s="320"/>
      <c r="AD1256" s="320">
        <v>2</v>
      </c>
      <c r="AE1256" s="320">
        <v>1</v>
      </c>
      <c r="AF1256" s="320">
        <v>1</v>
      </c>
      <c r="AG1256" s="320">
        <v>5</v>
      </c>
      <c r="AH1256" s="320">
        <v>2</v>
      </c>
      <c r="AI1256" s="320">
        <v>5</v>
      </c>
      <c r="AJ1256" s="320">
        <v>2</v>
      </c>
      <c r="AK1256" s="320">
        <v>5</v>
      </c>
      <c r="AL1256" s="320">
        <v>2</v>
      </c>
      <c r="AM1256" s="320">
        <v>1</v>
      </c>
      <c r="AN1256" s="320">
        <v>1</v>
      </c>
      <c r="AO1256" s="320">
        <v>1</v>
      </c>
      <c r="AP1256" s="320">
        <v>1</v>
      </c>
      <c r="AQ1256" s="320">
        <v>1</v>
      </c>
      <c r="AR1256" s="320">
        <v>1</v>
      </c>
      <c r="AS1256" s="320">
        <v>1</v>
      </c>
      <c r="AT1256" s="320" t="s">
        <v>356</v>
      </c>
      <c r="AU1256" s="320">
        <v>1</v>
      </c>
      <c r="AV1256" s="320"/>
      <c r="AW1256" s="320">
        <v>2</v>
      </c>
      <c r="AX1256" s="320">
        <v>1</v>
      </c>
      <c r="AY1256" s="320">
        <v>3</v>
      </c>
      <c r="AZ1256" s="320">
        <v>5</v>
      </c>
      <c r="BA1256" s="320">
        <v>5</v>
      </c>
      <c r="BB1256" s="320">
        <v>1</v>
      </c>
      <c r="BC1256" s="320"/>
      <c r="BD1256" s="320" t="s">
        <v>22</v>
      </c>
      <c r="BE1256" s="320" t="s">
        <v>22</v>
      </c>
      <c r="BF1256" s="320">
        <v>1</v>
      </c>
      <c r="BG1256" s="320"/>
      <c r="BH1256" s="320">
        <v>3</v>
      </c>
      <c r="BI1256" s="320">
        <v>3</v>
      </c>
      <c r="BJ1256" s="320"/>
      <c r="BK1256" s="320">
        <v>2</v>
      </c>
      <c r="BL1256" s="320">
        <v>2</v>
      </c>
      <c r="BM1256" s="320"/>
      <c r="BN1256" s="320" t="s">
        <v>1015</v>
      </c>
      <c r="BO1256" s="381">
        <v>43497.640219907407</v>
      </c>
    </row>
    <row r="1257" spans="1:67" ht="15" x14ac:dyDescent="0.25">
      <c r="A1257" s="244" t="str">
        <f>IFERROR(LOOKUP(H1257,BLIOTECAS!$D$2:$D$30,BLIOTECAS!$C$2:$C$30),"N/C")</f>
        <v>F. Veterinaria</v>
      </c>
      <c r="B1257" s="243" t="str">
        <f>IFERROR(LOOKUP(H1257,BLIOTECAS!$D$2:$D$29,BLIOTECAS!$E$2:$E$29),"N/C")</f>
        <v>Ciencias de la Salud</v>
      </c>
      <c r="C1257" s="243">
        <f>LOOKUP(H1257,BLIOTECAS!$D$2:$D$30,BLIOTECAS!$F$2:$F$30)</f>
        <v>4</v>
      </c>
      <c r="D1257" s="320">
        <v>1279</v>
      </c>
      <c r="E1257" s="320"/>
      <c r="F1257" s="320"/>
      <c r="G1257" s="320">
        <v>1</v>
      </c>
      <c r="H1257" s="320">
        <v>21</v>
      </c>
      <c r="I1257" s="320"/>
      <c r="J1257" s="320">
        <v>2</v>
      </c>
      <c r="K1257" s="320">
        <v>3</v>
      </c>
      <c r="L1257" s="320"/>
      <c r="M1257" s="320"/>
      <c r="N1257" s="320"/>
      <c r="O1257" s="320"/>
      <c r="P1257" s="320"/>
      <c r="Q1257" s="320"/>
      <c r="R1257" s="320"/>
      <c r="S1257" s="320">
        <v>5</v>
      </c>
      <c r="T1257" s="320">
        <v>3</v>
      </c>
      <c r="U1257" s="320">
        <v>3</v>
      </c>
      <c r="V1257" s="320">
        <v>2</v>
      </c>
      <c r="W1257" s="320">
        <v>1</v>
      </c>
      <c r="X1257" s="320">
        <v>2</v>
      </c>
      <c r="Y1257" s="320"/>
      <c r="Z1257" s="320"/>
      <c r="AA1257" s="320"/>
      <c r="AB1257" s="320"/>
      <c r="AC1257" s="320"/>
      <c r="AD1257" s="320">
        <v>4</v>
      </c>
      <c r="AE1257" s="320">
        <v>2</v>
      </c>
      <c r="AF1257" s="320">
        <v>3</v>
      </c>
      <c r="AG1257" s="320">
        <v>1</v>
      </c>
      <c r="AH1257" s="320">
        <v>5</v>
      </c>
      <c r="AI1257" s="320">
        <v>4</v>
      </c>
      <c r="AJ1257" s="320">
        <v>5</v>
      </c>
      <c r="AK1257" s="320">
        <v>1</v>
      </c>
      <c r="AL1257" s="320">
        <v>3</v>
      </c>
      <c r="AM1257" s="320">
        <v>4</v>
      </c>
      <c r="AN1257" s="320">
        <v>4</v>
      </c>
      <c r="AO1257" s="320">
        <v>4</v>
      </c>
      <c r="AP1257" s="320">
        <v>5</v>
      </c>
      <c r="AQ1257" s="320">
        <v>3</v>
      </c>
      <c r="AR1257" s="320">
        <v>3</v>
      </c>
      <c r="AS1257" s="320">
        <v>3</v>
      </c>
      <c r="AT1257" s="320" t="s">
        <v>22</v>
      </c>
      <c r="AU1257" s="320">
        <v>3</v>
      </c>
      <c r="AV1257" s="320"/>
      <c r="AW1257" s="320">
        <v>4</v>
      </c>
      <c r="AX1257" s="320">
        <v>4</v>
      </c>
      <c r="AY1257" s="320">
        <v>5</v>
      </c>
      <c r="AZ1257" s="320">
        <v>4</v>
      </c>
      <c r="BA1257" s="320">
        <v>5</v>
      </c>
      <c r="BB1257" s="320">
        <v>5</v>
      </c>
      <c r="BC1257" s="320"/>
      <c r="BD1257" s="320" t="s">
        <v>356</v>
      </c>
      <c r="BE1257" s="320" t="s">
        <v>356</v>
      </c>
      <c r="BF1257" s="320">
        <v>5</v>
      </c>
      <c r="BG1257" s="320"/>
      <c r="BH1257" s="320">
        <v>5</v>
      </c>
      <c r="BI1257" s="320">
        <v>5</v>
      </c>
      <c r="BJ1257" s="320"/>
      <c r="BK1257" s="320">
        <v>4</v>
      </c>
      <c r="BL1257" s="320">
        <v>3</v>
      </c>
      <c r="BM1257" s="320"/>
      <c r="BN1257" s="320"/>
      <c r="BO1257" s="381">
        <v>43497.641238425924</v>
      </c>
    </row>
    <row r="1258" spans="1:67" ht="15" x14ac:dyDescent="0.25">
      <c r="A1258" s="244" t="str">
        <f>IFERROR(LOOKUP(H1258,BLIOTECAS!$D$2:$D$30,BLIOTECAS!$C$2:$C$30),"N/C")</f>
        <v>F. Ciencias de la Información</v>
      </c>
      <c r="B1258" s="243" t="str">
        <f>IFERROR(LOOKUP(H1258,BLIOTECAS!$D$2:$D$29,BLIOTECAS!$E$2:$E$29),"N/C")</f>
        <v>Ciencias Sociales</v>
      </c>
      <c r="C1258" s="243">
        <f>LOOKUP(H1258,BLIOTECAS!$D$2:$D$30,BLIOTECAS!$F$2:$F$30)</f>
        <v>3</v>
      </c>
      <c r="D1258" s="320">
        <v>1280</v>
      </c>
      <c r="E1258" s="320"/>
      <c r="F1258" s="320"/>
      <c r="G1258" s="320">
        <v>3</v>
      </c>
      <c r="H1258" s="320">
        <v>4</v>
      </c>
      <c r="I1258" s="320"/>
      <c r="J1258" s="320">
        <v>1</v>
      </c>
      <c r="K1258" s="320">
        <v>4</v>
      </c>
      <c r="L1258" s="320"/>
      <c r="M1258" s="320">
        <v>4</v>
      </c>
      <c r="N1258" s="320"/>
      <c r="O1258" s="320"/>
      <c r="P1258" s="320"/>
      <c r="Q1258" s="320"/>
      <c r="R1258" s="320"/>
      <c r="S1258" s="320">
        <v>4</v>
      </c>
      <c r="T1258" s="320">
        <v>4</v>
      </c>
      <c r="U1258" s="320">
        <v>3</v>
      </c>
      <c r="V1258" s="320">
        <v>3</v>
      </c>
      <c r="W1258" s="320"/>
      <c r="X1258" s="320"/>
      <c r="Y1258" s="320"/>
      <c r="Z1258" s="320"/>
      <c r="AA1258" s="320"/>
      <c r="AB1258" s="320"/>
      <c r="AC1258" s="320"/>
      <c r="AD1258" s="320">
        <v>4</v>
      </c>
      <c r="AE1258" s="320">
        <v>5</v>
      </c>
      <c r="AF1258" s="320">
        <v>5</v>
      </c>
      <c r="AG1258" s="320">
        <v>4</v>
      </c>
      <c r="AH1258" s="320">
        <v>3</v>
      </c>
      <c r="AI1258" s="320">
        <v>5</v>
      </c>
      <c r="AJ1258" s="320">
        <v>3</v>
      </c>
      <c r="AK1258" s="320">
        <v>5</v>
      </c>
      <c r="AL1258" s="320">
        <v>4</v>
      </c>
      <c r="AM1258" s="320">
        <v>3</v>
      </c>
      <c r="AN1258" s="320">
        <v>4</v>
      </c>
      <c r="AO1258" s="320">
        <v>5</v>
      </c>
      <c r="AP1258" s="320">
        <v>3</v>
      </c>
      <c r="AQ1258" s="320">
        <v>4</v>
      </c>
      <c r="AR1258" s="320">
        <v>3</v>
      </c>
      <c r="AS1258" s="320">
        <v>3</v>
      </c>
      <c r="AT1258" s="320" t="s">
        <v>356</v>
      </c>
      <c r="AU1258" s="320">
        <v>4</v>
      </c>
      <c r="AV1258" s="320"/>
      <c r="AW1258" s="320">
        <v>4</v>
      </c>
      <c r="AX1258" s="320">
        <v>4</v>
      </c>
      <c r="AY1258" s="320">
        <v>4</v>
      </c>
      <c r="AZ1258" s="320">
        <v>5</v>
      </c>
      <c r="BA1258" s="320">
        <v>4</v>
      </c>
      <c r="BB1258" s="320">
        <v>4</v>
      </c>
      <c r="BC1258" s="320"/>
      <c r="BD1258" s="320" t="s">
        <v>22</v>
      </c>
      <c r="BE1258" s="320" t="s">
        <v>22</v>
      </c>
      <c r="BF1258" s="320"/>
      <c r="BG1258" s="320"/>
      <c r="BH1258" s="320">
        <v>3</v>
      </c>
      <c r="BI1258" s="320">
        <v>3</v>
      </c>
      <c r="BJ1258" s="320"/>
      <c r="BK1258" s="320">
        <v>4</v>
      </c>
      <c r="BL1258" s="320">
        <v>3</v>
      </c>
      <c r="BM1258" s="320"/>
      <c r="BN1258" s="320"/>
      <c r="BO1258" s="381">
        <v>43497.641701388886</v>
      </c>
    </row>
    <row r="1259" spans="1:67" ht="15" x14ac:dyDescent="0.25">
      <c r="A1259" s="244" t="str">
        <f>IFERROR(LOOKUP(H1259,BLIOTECAS!$D$2:$D$30,BLIOTECAS!$C$2:$C$30),"N/C")</f>
        <v>F. Ciencias Económicas y Empresariales</v>
      </c>
      <c r="B1259" s="243" t="str">
        <f>IFERROR(LOOKUP(H1259,BLIOTECAS!$D$2:$D$29,BLIOTECAS!$E$2:$E$29),"N/C")</f>
        <v>Ciencias Sociales</v>
      </c>
      <c r="C1259" s="243">
        <f>LOOKUP(H1259,BLIOTECAS!$D$2:$D$30,BLIOTECAS!$F$2:$F$30)</f>
        <v>3</v>
      </c>
      <c r="D1259" s="320">
        <v>1281</v>
      </c>
      <c r="E1259" s="320"/>
      <c r="F1259" s="320"/>
      <c r="G1259" s="320">
        <v>1</v>
      </c>
      <c r="H1259" s="320">
        <v>5</v>
      </c>
      <c r="I1259" s="320"/>
      <c r="J1259" s="320">
        <v>5</v>
      </c>
      <c r="K1259" s="320">
        <v>3</v>
      </c>
      <c r="L1259" s="320"/>
      <c r="M1259" s="320">
        <v>5</v>
      </c>
      <c r="N1259" s="320">
        <v>29</v>
      </c>
      <c r="O1259" s="320">
        <v>28</v>
      </c>
      <c r="P1259" s="320"/>
      <c r="Q1259" s="320"/>
      <c r="R1259" s="320"/>
      <c r="S1259" s="320">
        <v>4</v>
      </c>
      <c r="T1259" s="320">
        <v>5</v>
      </c>
      <c r="U1259" s="320">
        <v>4</v>
      </c>
      <c r="V1259" s="320">
        <v>4</v>
      </c>
      <c r="W1259" s="320"/>
      <c r="X1259" s="320">
        <v>2</v>
      </c>
      <c r="Y1259" s="320">
        <v>3</v>
      </c>
      <c r="Z1259" s="320"/>
      <c r="AA1259" s="320"/>
      <c r="AB1259" s="320"/>
      <c r="AC1259" s="320"/>
      <c r="AD1259" s="320">
        <v>1</v>
      </c>
      <c r="AE1259" s="320">
        <v>1</v>
      </c>
      <c r="AF1259" s="320">
        <v>2</v>
      </c>
      <c r="AG1259" s="320">
        <v>5</v>
      </c>
      <c r="AH1259" s="320">
        <v>5</v>
      </c>
      <c r="AI1259" s="320">
        <v>3</v>
      </c>
      <c r="AJ1259" s="320">
        <v>5</v>
      </c>
      <c r="AK1259" s="320">
        <v>1</v>
      </c>
      <c r="AL1259" s="320">
        <v>3</v>
      </c>
      <c r="AM1259" s="320">
        <v>3</v>
      </c>
      <c r="AN1259" s="320">
        <v>3</v>
      </c>
      <c r="AO1259" s="320">
        <v>3</v>
      </c>
      <c r="AP1259" s="320">
        <v>4</v>
      </c>
      <c r="AQ1259" s="320">
        <v>3</v>
      </c>
      <c r="AR1259" s="320">
        <v>2</v>
      </c>
      <c r="AS1259" s="320">
        <v>2</v>
      </c>
      <c r="AT1259" s="320" t="s">
        <v>22</v>
      </c>
      <c r="AU1259" s="320">
        <v>1</v>
      </c>
      <c r="AV1259" s="320"/>
      <c r="AW1259" s="320">
        <v>5</v>
      </c>
      <c r="AX1259" s="320">
        <v>5</v>
      </c>
      <c r="AY1259" s="320">
        <v>5</v>
      </c>
      <c r="AZ1259" s="320">
        <v>5</v>
      </c>
      <c r="BA1259" s="320">
        <v>5</v>
      </c>
      <c r="BB1259" s="320">
        <v>5</v>
      </c>
      <c r="BC1259" s="320"/>
      <c r="BD1259" s="320" t="s">
        <v>22</v>
      </c>
      <c r="BE1259" s="320" t="s">
        <v>22</v>
      </c>
      <c r="BF1259" s="320"/>
      <c r="BG1259" s="320"/>
      <c r="BH1259" s="320">
        <v>4</v>
      </c>
      <c r="BI1259" s="320">
        <v>4</v>
      </c>
      <c r="BJ1259" s="320"/>
      <c r="BK1259" s="320">
        <v>4</v>
      </c>
      <c r="BL1259" s="320">
        <v>4</v>
      </c>
      <c r="BM1259" s="320"/>
      <c r="BN1259" s="320" t="s">
        <v>1016</v>
      </c>
      <c r="BO1259" s="381">
        <v>43497.643217592595</v>
      </c>
    </row>
    <row r="1260" spans="1:67" ht="15" x14ac:dyDescent="0.25">
      <c r="A1260" s="244" t="str">
        <f>IFERROR(LOOKUP(H1260,BLIOTECAS!$D$2:$D$30,BLIOTECAS!$C$2:$C$30),"N/C")</f>
        <v>F. Ciencias Matemáticas</v>
      </c>
      <c r="B1260" s="243" t="str">
        <f>IFERROR(LOOKUP(H1260,BLIOTECAS!$D$2:$D$29,BLIOTECAS!$E$2:$E$29),"N/C")</f>
        <v>Ciencias Experimentales</v>
      </c>
      <c r="C1260" s="243">
        <f>LOOKUP(H1260,BLIOTECAS!$D$2:$D$30,BLIOTECAS!$F$2:$F$30)</f>
        <v>2</v>
      </c>
      <c r="D1260" s="320">
        <v>1282</v>
      </c>
      <c r="E1260" s="320"/>
      <c r="F1260" s="320"/>
      <c r="G1260" s="320">
        <v>1</v>
      </c>
      <c r="H1260" s="320">
        <v>8</v>
      </c>
      <c r="I1260" s="320"/>
      <c r="J1260" s="320">
        <v>3</v>
      </c>
      <c r="K1260" s="320">
        <v>3</v>
      </c>
      <c r="L1260" s="320"/>
      <c r="M1260" s="320">
        <v>8</v>
      </c>
      <c r="N1260" s="320">
        <v>29</v>
      </c>
      <c r="O1260" s="320">
        <v>5</v>
      </c>
      <c r="P1260" s="320"/>
      <c r="Q1260" s="320"/>
      <c r="R1260" s="320"/>
      <c r="S1260" s="320">
        <v>4</v>
      </c>
      <c r="T1260" s="320">
        <v>4</v>
      </c>
      <c r="U1260" s="320">
        <v>5</v>
      </c>
      <c r="V1260" s="320">
        <v>4</v>
      </c>
      <c r="W1260" s="320">
        <v>1</v>
      </c>
      <c r="X1260" s="320"/>
      <c r="Y1260" s="320"/>
      <c r="Z1260" s="320"/>
      <c r="AA1260" s="320"/>
      <c r="AB1260" s="320"/>
      <c r="AC1260" s="320"/>
      <c r="AD1260" s="320">
        <v>4</v>
      </c>
      <c r="AE1260" s="320">
        <v>2</v>
      </c>
      <c r="AF1260" s="320">
        <v>2</v>
      </c>
      <c r="AG1260" s="320">
        <v>3</v>
      </c>
      <c r="AH1260" s="320">
        <v>4</v>
      </c>
      <c r="AI1260" s="320">
        <v>4</v>
      </c>
      <c r="AJ1260" s="320">
        <v>4</v>
      </c>
      <c r="AK1260" s="320">
        <v>2</v>
      </c>
      <c r="AL1260" s="320">
        <v>4</v>
      </c>
      <c r="AM1260" s="320">
        <v>5</v>
      </c>
      <c r="AN1260" s="320">
        <v>5</v>
      </c>
      <c r="AO1260" s="320">
        <v>4</v>
      </c>
      <c r="AP1260" s="320">
        <v>5</v>
      </c>
      <c r="AQ1260" s="320">
        <v>4</v>
      </c>
      <c r="AR1260" s="320">
        <v>5</v>
      </c>
      <c r="AS1260" s="320">
        <v>4</v>
      </c>
      <c r="AT1260" s="320" t="s">
        <v>22</v>
      </c>
      <c r="AU1260" s="320">
        <v>3</v>
      </c>
      <c r="AV1260" s="320"/>
      <c r="AW1260" s="320">
        <v>4</v>
      </c>
      <c r="AX1260" s="320">
        <v>4</v>
      </c>
      <c r="AY1260" s="320">
        <v>5</v>
      </c>
      <c r="AZ1260" s="320">
        <v>5</v>
      </c>
      <c r="BA1260" s="320">
        <v>5</v>
      </c>
      <c r="BB1260" s="320">
        <v>5</v>
      </c>
      <c r="BC1260" s="320"/>
      <c r="BD1260" s="320" t="s">
        <v>22</v>
      </c>
      <c r="BE1260" s="320" t="s">
        <v>22</v>
      </c>
      <c r="BF1260" s="320"/>
      <c r="BG1260" s="320"/>
      <c r="BH1260" s="320">
        <v>4</v>
      </c>
      <c r="BI1260" s="320">
        <v>4</v>
      </c>
      <c r="BJ1260" s="320"/>
      <c r="BK1260" s="320">
        <v>4</v>
      </c>
      <c r="BL1260" s="320">
        <v>4</v>
      </c>
      <c r="BM1260" s="320"/>
      <c r="BN1260" s="320"/>
      <c r="BO1260" s="381">
        <v>43497.643750000003</v>
      </c>
    </row>
    <row r="1261" spans="1:67" ht="15" x14ac:dyDescent="0.25">
      <c r="A1261" s="244" t="str">
        <f>IFERROR(LOOKUP(H1261,BLIOTECAS!$D$2:$D$30,BLIOTECAS!$C$2:$C$30),"N/C")</f>
        <v>F. Educación - Centro de Formación del Profesorado</v>
      </c>
      <c r="B1261" s="243" t="str">
        <f>IFERROR(LOOKUP(H1261,BLIOTECAS!$D$2:$D$29,BLIOTECAS!$E$2:$E$29),"N/C")</f>
        <v>Humanidades</v>
      </c>
      <c r="C1261" s="243">
        <f>LOOKUP(H1261,BLIOTECAS!$D$2:$D$30,BLIOTECAS!$F$2:$F$30)</f>
        <v>1</v>
      </c>
      <c r="D1261" s="320">
        <v>1283</v>
      </c>
      <c r="E1261" s="320"/>
      <c r="F1261" s="320"/>
      <c r="G1261" s="320">
        <v>1</v>
      </c>
      <c r="H1261" s="320">
        <v>12</v>
      </c>
      <c r="I1261" s="320"/>
      <c r="J1261" s="320">
        <v>3</v>
      </c>
      <c r="K1261" s="320">
        <v>3</v>
      </c>
      <c r="L1261" s="320"/>
      <c r="M1261" s="320">
        <v>12</v>
      </c>
      <c r="N1261" s="320"/>
      <c r="O1261" s="320"/>
      <c r="P1261" s="320"/>
      <c r="Q1261" s="320"/>
      <c r="R1261" s="320"/>
      <c r="S1261" s="320">
        <v>5</v>
      </c>
      <c r="T1261" s="320">
        <v>5</v>
      </c>
      <c r="U1261" s="320">
        <v>5</v>
      </c>
      <c r="V1261" s="320">
        <v>2</v>
      </c>
      <c r="W1261" s="320">
        <v>1</v>
      </c>
      <c r="X1261" s="320"/>
      <c r="Y1261" s="320"/>
      <c r="Z1261" s="320"/>
      <c r="AA1261" s="320"/>
      <c r="AB1261" s="320"/>
      <c r="AC1261" s="320"/>
      <c r="AD1261" s="320">
        <v>3</v>
      </c>
      <c r="AE1261" s="320">
        <v>3</v>
      </c>
      <c r="AF1261" s="320">
        <v>4</v>
      </c>
      <c r="AG1261" s="320">
        <v>5</v>
      </c>
      <c r="AH1261" s="320">
        <v>4</v>
      </c>
      <c r="AI1261" s="320">
        <v>5</v>
      </c>
      <c r="AJ1261" s="320">
        <v>5</v>
      </c>
      <c r="AK1261" s="320">
        <v>4</v>
      </c>
      <c r="AL1261" s="320">
        <v>2</v>
      </c>
      <c r="AM1261" s="320">
        <v>2</v>
      </c>
      <c r="AN1261" s="320">
        <v>3</v>
      </c>
      <c r="AO1261" s="320">
        <v>3</v>
      </c>
      <c r="AP1261" s="320">
        <v>3</v>
      </c>
      <c r="AQ1261" s="320">
        <v>4</v>
      </c>
      <c r="AR1261" s="320">
        <v>3</v>
      </c>
      <c r="AS1261" s="320">
        <v>3</v>
      </c>
      <c r="AT1261" s="320" t="s">
        <v>356</v>
      </c>
      <c r="AU1261" s="320">
        <v>4</v>
      </c>
      <c r="AV1261" s="320"/>
      <c r="AW1261" s="320">
        <v>3</v>
      </c>
      <c r="AX1261" s="320">
        <v>4</v>
      </c>
      <c r="AY1261" s="320">
        <v>4</v>
      </c>
      <c r="AZ1261" s="320">
        <v>3</v>
      </c>
      <c r="BA1261" s="320">
        <v>3</v>
      </c>
      <c r="BB1261" s="320">
        <v>4</v>
      </c>
      <c r="BC1261" s="320"/>
      <c r="BD1261" s="320" t="s">
        <v>22</v>
      </c>
      <c r="BE1261" s="320" t="s">
        <v>22</v>
      </c>
      <c r="BF1261" s="320"/>
      <c r="BG1261" s="320"/>
      <c r="BH1261" s="320">
        <v>4</v>
      </c>
      <c r="BI1261" s="320">
        <v>2</v>
      </c>
      <c r="BJ1261" s="320"/>
      <c r="BK1261" s="320">
        <v>3</v>
      </c>
      <c r="BL1261" s="320">
        <v>4</v>
      </c>
      <c r="BM1261" s="320"/>
      <c r="BN1261" s="320" t="s">
        <v>1017</v>
      </c>
      <c r="BO1261" s="381">
        <v>43497.644178240742</v>
      </c>
    </row>
    <row r="1262" spans="1:67" ht="15" x14ac:dyDescent="0.25">
      <c r="A1262" s="244" t="str">
        <f>IFERROR(LOOKUP(H1262,BLIOTECAS!$D$2:$D$30,BLIOTECAS!$C$2:$C$30),"N/C")</f>
        <v>F. Ciencias de la Información</v>
      </c>
      <c r="B1262" s="243" t="str">
        <f>IFERROR(LOOKUP(H1262,BLIOTECAS!$D$2:$D$29,BLIOTECAS!$E$2:$E$29),"N/C")</f>
        <v>Ciencias Sociales</v>
      </c>
      <c r="C1262" s="243">
        <f>LOOKUP(H1262,BLIOTECAS!$D$2:$D$30,BLIOTECAS!$F$2:$F$30)</f>
        <v>3</v>
      </c>
      <c r="D1262" s="320">
        <v>1284</v>
      </c>
      <c r="E1262" s="320"/>
      <c r="F1262" s="320"/>
      <c r="G1262" s="320">
        <v>2</v>
      </c>
      <c r="H1262" s="320">
        <v>4</v>
      </c>
      <c r="I1262" s="320"/>
      <c r="J1262" s="320">
        <v>3</v>
      </c>
      <c r="K1262" s="320">
        <v>3</v>
      </c>
      <c r="L1262" s="320"/>
      <c r="M1262" s="320">
        <v>29</v>
      </c>
      <c r="N1262" s="320">
        <v>4</v>
      </c>
      <c r="O1262" s="320"/>
      <c r="P1262" s="320"/>
      <c r="Q1262" s="320"/>
      <c r="R1262" s="320"/>
      <c r="S1262" s="320">
        <v>5</v>
      </c>
      <c r="T1262" s="320">
        <v>5</v>
      </c>
      <c r="U1262" s="320">
        <v>5</v>
      </c>
      <c r="V1262" s="320">
        <v>5</v>
      </c>
      <c r="W1262" s="320"/>
      <c r="X1262" s="320">
        <v>2</v>
      </c>
      <c r="Y1262" s="320">
        <v>3</v>
      </c>
      <c r="Z1262" s="320"/>
      <c r="AA1262" s="320"/>
      <c r="AB1262" s="320"/>
      <c r="AC1262" s="320"/>
      <c r="AD1262" s="320">
        <v>5</v>
      </c>
      <c r="AE1262" s="320">
        <v>1</v>
      </c>
      <c r="AF1262" s="320">
        <v>4</v>
      </c>
      <c r="AG1262" s="320">
        <v>2</v>
      </c>
      <c r="AH1262" s="320">
        <v>5</v>
      </c>
      <c r="AI1262" s="320">
        <v>2</v>
      </c>
      <c r="AJ1262" s="320">
        <v>5</v>
      </c>
      <c r="AK1262" s="320">
        <v>1</v>
      </c>
      <c r="AL1262" s="320">
        <v>5</v>
      </c>
      <c r="AM1262" s="320">
        <v>5</v>
      </c>
      <c r="AN1262" s="320">
        <v>5</v>
      </c>
      <c r="AO1262" s="320">
        <v>5</v>
      </c>
      <c r="AP1262" s="320">
        <v>5</v>
      </c>
      <c r="AQ1262" s="320">
        <v>5</v>
      </c>
      <c r="AR1262" s="320">
        <v>5</v>
      </c>
      <c r="AS1262" s="320">
        <v>5</v>
      </c>
      <c r="AT1262" s="320" t="s">
        <v>22</v>
      </c>
      <c r="AU1262" s="320">
        <v>5</v>
      </c>
      <c r="AV1262" s="320"/>
      <c r="AW1262" s="320">
        <v>5</v>
      </c>
      <c r="AX1262" s="320">
        <v>5</v>
      </c>
      <c r="AY1262" s="320">
        <v>5</v>
      </c>
      <c r="AZ1262" s="320">
        <v>5</v>
      </c>
      <c r="BA1262" s="320">
        <v>5</v>
      </c>
      <c r="BB1262" s="320">
        <v>5</v>
      </c>
      <c r="BC1262" s="320"/>
      <c r="BD1262" s="320" t="s">
        <v>22</v>
      </c>
      <c r="BE1262" s="320" t="s">
        <v>22</v>
      </c>
      <c r="BF1262" s="320">
        <v>5</v>
      </c>
      <c r="BG1262" s="320"/>
      <c r="BH1262" s="320">
        <v>5</v>
      </c>
      <c r="BI1262" s="320">
        <v>5</v>
      </c>
      <c r="BJ1262" s="320"/>
      <c r="BK1262" s="320">
        <v>5</v>
      </c>
      <c r="BL1262" s="320">
        <v>5</v>
      </c>
      <c r="BM1262" s="320"/>
      <c r="BN1262" s="320"/>
      <c r="BO1262" s="381">
        <v>43497.644756944443</v>
      </c>
    </row>
    <row r="1263" spans="1:67" ht="15" x14ac:dyDescent="0.25">
      <c r="A1263" s="244" t="str">
        <f>IFERROR(LOOKUP(H1263,BLIOTECAS!$D$2:$D$30,BLIOTECAS!$C$2:$C$30),"N/C")</f>
        <v>F. Trabajo Social</v>
      </c>
      <c r="B1263" s="243" t="str">
        <f>IFERROR(LOOKUP(H1263,BLIOTECAS!$D$2:$D$29,BLIOTECAS!$E$2:$E$29),"N/C")</f>
        <v>Ciencias Sociales</v>
      </c>
      <c r="C1263" s="243">
        <f>LOOKUP(H1263,BLIOTECAS!$D$2:$D$30,BLIOTECAS!$F$2:$F$30)</f>
        <v>3</v>
      </c>
      <c r="D1263" s="320">
        <v>1285</v>
      </c>
      <c r="E1263" s="320"/>
      <c r="F1263" s="320"/>
      <c r="G1263" s="320">
        <v>1</v>
      </c>
      <c r="H1263" s="320">
        <v>26</v>
      </c>
      <c r="I1263" s="320"/>
      <c r="J1263" s="320">
        <v>4</v>
      </c>
      <c r="K1263" s="320">
        <v>4</v>
      </c>
      <c r="L1263" s="320"/>
      <c r="M1263" s="320">
        <v>29</v>
      </c>
      <c r="N1263" s="320">
        <v>26</v>
      </c>
      <c r="O1263" s="320"/>
      <c r="P1263" s="320" t="s">
        <v>1018</v>
      </c>
      <c r="Q1263" s="320"/>
      <c r="R1263" s="320"/>
      <c r="S1263" s="320">
        <v>4</v>
      </c>
      <c r="T1263" s="320">
        <v>4</v>
      </c>
      <c r="U1263" s="320">
        <v>4</v>
      </c>
      <c r="V1263" s="320">
        <v>3</v>
      </c>
      <c r="W1263" s="320"/>
      <c r="X1263" s="320">
        <v>2</v>
      </c>
      <c r="Y1263" s="320">
        <v>3</v>
      </c>
      <c r="Z1263" s="320">
        <v>4</v>
      </c>
      <c r="AA1263" s="320"/>
      <c r="AB1263" s="320"/>
      <c r="AC1263" s="320"/>
      <c r="AD1263" s="320">
        <v>4</v>
      </c>
      <c r="AE1263" s="320">
        <v>5</v>
      </c>
      <c r="AF1263" s="320">
        <v>5</v>
      </c>
      <c r="AG1263" s="320">
        <v>3</v>
      </c>
      <c r="AH1263" s="320">
        <v>4</v>
      </c>
      <c r="AI1263" s="320">
        <v>5</v>
      </c>
      <c r="AJ1263" s="320">
        <v>3</v>
      </c>
      <c r="AK1263" s="320">
        <v>4</v>
      </c>
      <c r="AL1263" s="320">
        <v>4</v>
      </c>
      <c r="AM1263" s="320">
        <v>4</v>
      </c>
      <c r="AN1263" s="320">
        <v>4</v>
      </c>
      <c r="AO1263" s="320">
        <v>3</v>
      </c>
      <c r="AP1263" s="320">
        <v>4</v>
      </c>
      <c r="AQ1263" s="320">
        <v>3</v>
      </c>
      <c r="AR1263" s="320">
        <v>3</v>
      </c>
      <c r="AS1263" s="320">
        <v>3</v>
      </c>
      <c r="AT1263" s="320" t="s">
        <v>22</v>
      </c>
      <c r="AU1263" s="320">
        <v>3</v>
      </c>
      <c r="AV1263" s="320"/>
      <c r="AW1263" s="320">
        <v>5</v>
      </c>
      <c r="AX1263" s="320">
        <v>3</v>
      </c>
      <c r="AY1263" s="320">
        <v>3</v>
      </c>
      <c r="AZ1263" s="320">
        <v>5</v>
      </c>
      <c r="BA1263" s="320">
        <v>5</v>
      </c>
      <c r="BB1263" s="320">
        <v>5</v>
      </c>
      <c r="BC1263" s="320"/>
      <c r="BD1263" s="320" t="s">
        <v>356</v>
      </c>
      <c r="BE1263" s="320" t="s">
        <v>356</v>
      </c>
      <c r="BF1263" s="320">
        <v>4</v>
      </c>
      <c r="BG1263" s="320"/>
      <c r="BH1263" s="320">
        <v>5</v>
      </c>
      <c r="BI1263" s="320">
        <v>5</v>
      </c>
      <c r="BJ1263" s="320"/>
      <c r="BK1263" s="320">
        <v>4</v>
      </c>
      <c r="BL1263" s="320">
        <v>4</v>
      </c>
      <c r="BM1263" s="320"/>
      <c r="BN1263" s="320"/>
      <c r="BO1263" s="381">
        <v>43497.645428240743</v>
      </c>
    </row>
    <row r="1264" spans="1:67" ht="15" x14ac:dyDescent="0.25">
      <c r="A1264" s="244" t="str">
        <f>IFERROR(LOOKUP(H1264,BLIOTECAS!$D$2:$D$30,BLIOTECAS!$C$2:$C$30),"N/C")</f>
        <v>F. Educación - Centro de Formación del Profesorado</v>
      </c>
      <c r="B1264" s="243" t="str">
        <f>IFERROR(LOOKUP(H1264,BLIOTECAS!$D$2:$D$29,BLIOTECAS!$E$2:$E$29),"N/C")</f>
        <v>Humanidades</v>
      </c>
      <c r="C1264" s="243">
        <f>LOOKUP(H1264,BLIOTECAS!$D$2:$D$30,BLIOTECAS!$F$2:$F$30)</f>
        <v>1</v>
      </c>
      <c r="D1264" s="320">
        <v>1286</v>
      </c>
      <c r="E1264" s="320"/>
      <c r="F1264" s="320"/>
      <c r="G1264" s="320">
        <v>1</v>
      </c>
      <c r="H1264" s="320">
        <v>12</v>
      </c>
      <c r="I1264" s="320"/>
      <c r="J1264" s="320">
        <v>4</v>
      </c>
      <c r="K1264" s="320">
        <v>2</v>
      </c>
      <c r="L1264" s="320"/>
      <c r="M1264" s="320">
        <v>12</v>
      </c>
      <c r="N1264" s="320">
        <v>29</v>
      </c>
      <c r="O1264" s="320">
        <v>13</v>
      </c>
      <c r="P1264" s="320" t="s">
        <v>1019</v>
      </c>
      <c r="Q1264" s="320"/>
      <c r="R1264" s="320"/>
      <c r="S1264" s="320">
        <v>1</v>
      </c>
      <c r="T1264" s="320">
        <v>3</v>
      </c>
      <c r="U1264" s="320">
        <v>1</v>
      </c>
      <c r="V1264" s="320">
        <v>4</v>
      </c>
      <c r="W1264" s="320"/>
      <c r="X1264" s="320">
        <v>2</v>
      </c>
      <c r="Y1264" s="320"/>
      <c r="Z1264" s="320">
        <v>4</v>
      </c>
      <c r="AA1264" s="320">
        <v>0</v>
      </c>
      <c r="AB1264" s="320"/>
      <c r="AC1264" s="320"/>
      <c r="AD1264" s="320">
        <v>3</v>
      </c>
      <c r="AE1264" s="320">
        <v>1</v>
      </c>
      <c r="AF1264" s="320">
        <v>4</v>
      </c>
      <c r="AG1264" s="320">
        <v>2</v>
      </c>
      <c r="AH1264" s="320">
        <v>5</v>
      </c>
      <c r="AI1264" s="320">
        <v>4</v>
      </c>
      <c r="AJ1264" s="320">
        <v>5</v>
      </c>
      <c r="AK1264" s="320">
        <v>3</v>
      </c>
      <c r="AL1264" s="320">
        <v>2</v>
      </c>
      <c r="AM1264" s="320">
        <v>4</v>
      </c>
      <c r="AN1264" s="320">
        <v>4</v>
      </c>
      <c r="AO1264" s="320">
        <v>4</v>
      </c>
      <c r="AP1264" s="320">
        <v>1</v>
      </c>
      <c r="AQ1264" s="320">
        <v>3</v>
      </c>
      <c r="AR1264" s="320">
        <v>2</v>
      </c>
      <c r="AS1264" s="320">
        <v>3</v>
      </c>
      <c r="AT1264" s="320" t="s">
        <v>356</v>
      </c>
      <c r="AU1264" s="320">
        <v>5</v>
      </c>
      <c r="AV1264" s="320"/>
      <c r="AW1264" s="320">
        <v>2</v>
      </c>
      <c r="AX1264" s="320">
        <v>2</v>
      </c>
      <c r="AY1264" s="320">
        <v>5</v>
      </c>
      <c r="AZ1264" s="320">
        <v>5</v>
      </c>
      <c r="BA1264" s="320">
        <v>2</v>
      </c>
      <c r="BB1264" s="320">
        <v>5</v>
      </c>
      <c r="BC1264" s="320"/>
      <c r="BD1264" s="320" t="s">
        <v>22</v>
      </c>
      <c r="BE1264" s="320" t="s">
        <v>22</v>
      </c>
      <c r="BF1264" s="320"/>
      <c r="BG1264" s="320"/>
      <c r="BH1264" s="320">
        <v>1</v>
      </c>
      <c r="BI1264" s="320">
        <v>1</v>
      </c>
      <c r="BJ1264" s="320"/>
      <c r="BK1264" s="320">
        <v>3</v>
      </c>
      <c r="BL1264" s="320">
        <v>1</v>
      </c>
      <c r="BM1264" s="320"/>
      <c r="BN1264" s="320" t="s">
        <v>1020</v>
      </c>
      <c r="BO1264" s="381">
        <v>43497.645879629628</v>
      </c>
    </row>
    <row r="1265" spans="1:67" ht="15" x14ac:dyDescent="0.25">
      <c r="A1265" s="244" t="str">
        <f>IFERROR(LOOKUP(H1265,BLIOTECAS!$D$2:$D$30,BLIOTECAS!$C$2:$C$30),"N/C")</f>
        <v>F. Bellas Artes</v>
      </c>
      <c r="B1265" s="243" t="str">
        <f>IFERROR(LOOKUP(H1265,BLIOTECAS!$D$2:$D$29,BLIOTECAS!$E$2:$E$29),"N/C")</f>
        <v>Humanidades</v>
      </c>
      <c r="C1265" s="243">
        <f>LOOKUP(H1265,BLIOTECAS!$D$2:$D$30,BLIOTECAS!$F$2:$F$30)</f>
        <v>1</v>
      </c>
      <c r="D1265" s="320">
        <v>1287</v>
      </c>
      <c r="E1265" s="320"/>
      <c r="F1265" s="320"/>
      <c r="G1265" s="320">
        <v>1</v>
      </c>
      <c r="H1265" s="320">
        <v>1</v>
      </c>
      <c r="I1265" s="320"/>
      <c r="J1265" s="320">
        <v>1</v>
      </c>
      <c r="K1265" s="320">
        <v>1</v>
      </c>
      <c r="L1265" s="320"/>
      <c r="M1265" s="320"/>
      <c r="N1265" s="320"/>
      <c r="O1265" s="320"/>
      <c r="P1265" s="320" t="s">
        <v>1021</v>
      </c>
      <c r="Q1265" s="320"/>
      <c r="R1265" s="320"/>
      <c r="S1265" s="320"/>
      <c r="T1265" s="320"/>
      <c r="U1265" s="320"/>
      <c r="V1265" s="320"/>
      <c r="W1265" s="320"/>
      <c r="X1265" s="320"/>
      <c r="Y1265" s="320"/>
      <c r="Z1265" s="320"/>
      <c r="AA1265" s="320"/>
      <c r="AB1265" s="320"/>
      <c r="AC1265" s="320"/>
      <c r="AD1265" s="320"/>
      <c r="AE1265" s="320"/>
      <c r="AF1265" s="320"/>
      <c r="AG1265" s="320"/>
      <c r="AH1265" s="320"/>
      <c r="AI1265" s="320"/>
      <c r="AJ1265" s="320"/>
      <c r="AK1265" s="320"/>
      <c r="AL1265" s="320"/>
      <c r="AM1265" s="320"/>
      <c r="AN1265" s="320"/>
      <c r="AO1265" s="320"/>
      <c r="AP1265" s="320"/>
      <c r="AQ1265" s="320"/>
      <c r="AR1265" s="320"/>
      <c r="AS1265" s="320"/>
      <c r="AT1265" s="320"/>
      <c r="AU1265" s="320"/>
      <c r="AV1265" s="320"/>
      <c r="AW1265" s="320"/>
      <c r="AX1265" s="320"/>
      <c r="AY1265" s="320"/>
      <c r="AZ1265" s="320"/>
      <c r="BA1265" s="320"/>
      <c r="BB1265" s="320"/>
      <c r="BC1265" s="320"/>
      <c r="BD1265" s="320"/>
      <c r="BE1265" s="320"/>
      <c r="BF1265" s="320"/>
      <c r="BG1265" s="320"/>
      <c r="BH1265" s="320"/>
      <c r="BI1265" s="320"/>
      <c r="BJ1265" s="320"/>
      <c r="BK1265" s="320"/>
      <c r="BL1265" s="320"/>
      <c r="BM1265" s="320"/>
      <c r="BN1265" s="320"/>
      <c r="BO1265" s="381">
        <v>43497.646053240744</v>
      </c>
    </row>
    <row r="1266" spans="1:67" ht="15" x14ac:dyDescent="0.25">
      <c r="A1266" s="244" t="str">
        <f>IFERROR(LOOKUP(H1266,BLIOTECAS!$D$2:$D$30,BLIOTECAS!$C$2:$C$30),"N/C")</f>
        <v>F. Filología</v>
      </c>
      <c r="B1266" s="243" t="str">
        <f>IFERROR(LOOKUP(H1266,BLIOTECAS!$D$2:$D$29,BLIOTECAS!$E$2:$E$29),"N/C")</f>
        <v>Humanidades</v>
      </c>
      <c r="C1266" s="243">
        <f>LOOKUP(H1266,BLIOTECAS!$D$2:$D$30,BLIOTECAS!$F$2:$F$30)</f>
        <v>1</v>
      </c>
      <c r="D1266" s="320">
        <v>1288</v>
      </c>
      <c r="E1266" s="320"/>
      <c r="F1266" s="320"/>
      <c r="G1266" s="320">
        <v>1</v>
      </c>
      <c r="H1266" s="320">
        <v>14</v>
      </c>
      <c r="I1266" s="320"/>
      <c r="J1266" s="320">
        <v>4</v>
      </c>
      <c r="K1266" s="320">
        <v>3</v>
      </c>
      <c r="L1266" s="320"/>
      <c r="M1266" s="320">
        <v>29</v>
      </c>
      <c r="N1266" s="320">
        <v>14</v>
      </c>
      <c r="O1266" s="320">
        <v>16</v>
      </c>
      <c r="P1266" s="320"/>
      <c r="Q1266" s="320"/>
      <c r="R1266" s="320"/>
      <c r="S1266" s="320">
        <v>4</v>
      </c>
      <c r="T1266" s="320">
        <v>3</v>
      </c>
      <c r="U1266" s="320">
        <v>4</v>
      </c>
      <c r="V1266" s="320">
        <v>4</v>
      </c>
      <c r="W1266" s="320"/>
      <c r="X1266" s="320"/>
      <c r="Y1266" s="320">
        <v>3</v>
      </c>
      <c r="Z1266" s="320"/>
      <c r="AA1266" s="320"/>
      <c r="AB1266" s="320"/>
      <c r="AC1266" s="320"/>
      <c r="AD1266" s="320">
        <v>5</v>
      </c>
      <c r="AE1266" s="320">
        <v>4</v>
      </c>
      <c r="AF1266" s="320">
        <v>4</v>
      </c>
      <c r="AG1266" s="320">
        <v>5</v>
      </c>
      <c r="AH1266" s="320">
        <v>4</v>
      </c>
      <c r="AI1266" s="320">
        <v>5</v>
      </c>
      <c r="AJ1266" s="320">
        <v>5</v>
      </c>
      <c r="AK1266" s="320">
        <v>1</v>
      </c>
      <c r="AL1266" s="320">
        <v>6</v>
      </c>
      <c r="AM1266" s="320">
        <v>4</v>
      </c>
      <c r="AN1266" s="320">
        <v>2</v>
      </c>
      <c r="AO1266" s="320">
        <v>4</v>
      </c>
      <c r="AP1266" s="320">
        <v>4</v>
      </c>
      <c r="AQ1266" s="320">
        <v>4</v>
      </c>
      <c r="AR1266" s="320">
        <v>3</v>
      </c>
      <c r="AS1266" s="320">
        <v>3</v>
      </c>
      <c r="AT1266" s="320" t="s">
        <v>356</v>
      </c>
      <c r="AU1266" s="320">
        <v>4</v>
      </c>
      <c r="AV1266" s="320"/>
      <c r="AW1266" s="320">
        <v>3</v>
      </c>
      <c r="AX1266" s="320">
        <v>2</v>
      </c>
      <c r="AY1266" s="320">
        <v>2</v>
      </c>
      <c r="AZ1266" s="320">
        <v>5</v>
      </c>
      <c r="BA1266" s="320">
        <v>4</v>
      </c>
      <c r="BB1266" s="320">
        <v>4</v>
      </c>
      <c r="BC1266" s="320"/>
      <c r="BD1266" s="320" t="s">
        <v>356</v>
      </c>
      <c r="BE1266" s="320" t="s">
        <v>22</v>
      </c>
      <c r="BF1266" s="320"/>
      <c r="BG1266" s="320"/>
      <c r="BH1266" s="320">
        <v>5</v>
      </c>
      <c r="BI1266" s="320">
        <v>3</v>
      </c>
      <c r="BJ1266" s="320"/>
      <c r="BK1266" s="320">
        <v>4</v>
      </c>
      <c r="BL1266" s="320">
        <v>3</v>
      </c>
      <c r="BM1266" s="320"/>
      <c r="BN1266" s="320" t="s">
        <v>1022</v>
      </c>
      <c r="BO1266" s="381">
        <v>43497.646307870367</v>
      </c>
    </row>
    <row r="1267" spans="1:67" ht="15" x14ac:dyDescent="0.25">
      <c r="A1267" s="244" t="str">
        <f>IFERROR(LOOKUP(H1267,BLIOTECAS!$D$2:$D$30,BLIOTECAS!$C$2:$C$30),"N/C")</f>
        <v>F. Filología</v>
      </c>
      <c r="B1267" s="243" t="str">
        <f>IFERROR(LOOKUP(H1267,BLIOTECAS!$D$2:$D$29,BLIOTECAS!$E$2:$E$29),"N/C")</f>
        <v>Humanidades</v>
      </c>
      <c r="C1267" s="243">
        <f>LOOKUP(H1267,BLIOTECAS!$D$2:$D$30,BLIOTECAS!$F$2:$F$30)</f>
        <v>1</v>
      </c>
      <c r="D1267" s="320">
        <v>1289</v>
      </c>
      <c r="E1267" s="320"/>
      <c r="F1267" s="320"/>
      <c r="G1267" s="320">
        <v>1</v>
      </c>
      <c r="H1267" s="320">
        <v>14</v>
      </c>
      <c r="I1267" s="320"/>
      <c r="J1267" s="320">
        <v>4</v>
      </c>
      <c r="K1267" s="320">
        <v>3</v>
      </c>
      <c r="L1267" s="320"/>
      <c r="M1267" s="320">
        <v>16</v>
      </c>
      <c r="N1267" s="320">
        <v>29</v>
      </c>
      <c r="O1267" s="320">
        <v>14</v>
      </c>
      <c r="P1267" s="320" t="s">
        <v>1023</v>
      </c>
      <c r="Q1267" s="320"/>
      <c r="R1267" s="320"/>
      <c r="S1267" s="320">
        <v>5</v>
      </c>
      <c r="T1267" s="320">
        <v>3</v>
      </c>
      <c r="U1267" s="320">
        <v>4</v>
      </c>
      <c r="V1267" s="320">
        <v>5</v>
      </c>
      <c r="W1267" s="320"/>
      <c r="X1267" s="320"/>
      <c r="Y1267" s="320">
        <v>3</v>
      </c>
      <c r="Z1267" s="320"/>
      <c r="AA1267" s="320"/>
      <c r="AB1267" s="320"/>
      <c r="AC1267" s="320"/>
      <c r="AD1267" s="320">
        <v>4</v>
      </c>
      <c r="AE1267" s="320">
        <v>1</v>
      </c>
      <c r="AF1267" s="320">
        <v>1</v>
      </c>
      <c r="AG1267" s="320">
        <v>5</v>
      </c>
      <c r="AH1267" s="320">
        <v>5</v>
      </c>
      <c r="AI1267" s="320">
        <v>4</v>
      </c>
      <c r="AJ1267" s="320">
        <v>5</v>
      </c>
      <c r="AK1267" s="320">
        <v>3</v>
      </c>
      <c r="AL1267" s="320">
        <v>4</v>
      </c>
      <c r="AM1267" s="320">
        <v>4</v>
      </c>
      <c r="AN1267" s="320">
        <v>4</v>
      </c>
      <c r="AO1267" s="320">
        <v>5</v>
      </c>
      <c r="AP1267" s="320">
        <v>4</v>
      </c>
      <c r="AQ1267" s="320">
        <v>3</v>
      </c>
      <c r="AR1267" s="320">
        <v>4</v>
      </c>
      <c r="AS1267" s="320">
        <v>3</v>
      </c>
      <c r="AT1267" s="320" t="s">
        <v>22</v>
      </c>
      <c r="AU1267" s="320">
        <v>3</v>
      </c>
      <c r="AV1267" s="320"/>
      <c r="AW1267" s="320">
        <v>4</v>
      </c>
      <c r="AX1267" s="320">
        <v>3</v>
      </c>
      <c r="AY1267" s="320">
        <v>5</v>
      </c>
      <c r="AZ1267" s="320">
        <v>5</v>
      </c>
      <c r="BA1267" s="320">
        <v>5</v>
      </c>
      <c r="BB1267" s="320">
        <v>5</v>
      </c>
      <c r="BC1267" s="320"/>
      <c r="BD1267" s="320" t="s">
        <v>22</v>
      </c>
      <c r="BE1267" s="320" t="s">
        <v>22</v>
      </c>
      <c r="BF1267" s="320"/>
      <c r="BG1267" s="320"/>
      <c r="BH1267" s="320">
        <v>4</v>
      </c>
      <c r="BI1267" s="320">
        <v>4</v>
      </c>
      <c r="BJ1267" s="320"/>
      <c r="BK1267" s="320">
        <v>4</v>
      </c>
      <c r="BL1267" s="320">
        <v>5</v>
      </c>
      <c r="BM1267" s="320"/>
      <c r="BN1267" s="320" t="s">
        <v>1024</v>
      </c>
      <c r="BO1267" s="381">
        <v>43497.647210648145</v>
      </c>
    </row>
    <row r="1268" spans="1:67" ht="15" x14ac:dyDescent="0.25">
      <c r="A1268" s="244" t="str">
        <f>IFERROR(LOOKUP(H1268,BLIOTECAS!$D$2:$D$30,BLIOTECAS!$C$2:$C$30),"N/C")</f>
        <v>F. Geografía e Historia</v>
      </c>
      <c r="B1268" s="243" t="str">
        <f>IFERROR(LOOKUP(H1268,BLIOTECAS!$D$2:$D$29,BLIOTECAS!$E$2:$E$29),"N/C")</f>
        <v>Humanidades</v>
      </c>
      <c r="C1268" s="243">
        <f>LOOKUP(H1268,BLIOTECAS!$D$2:$D$30,BLIOTECAS!$F$2:$F$30)</f>
        <v>1</v>
      </c>
      <c r="D1268" s="320">
        <v>1290</v>
      </c>
      <c r="E1268" s="320"/>
      <c r="F1268" s="320"/>
      <c r="G1268" s="320">
        <v>1</v>
      </c>
      <c r="H1268" s="320">
        <v>16</v>
      </c>
      <c r="I1268" s="320"/>
      <c r="J1268" s="320">
        <v>3</v>
      </c>
      <c r="K1268" s="320">
        <v>3</v>
      </c>
      <c r="L1268" s="320"/>
      <c r="M1268" s="320">
        <v>16</v>
      </c>
      <c r="N1268" s="320">
        <v>29</v>
      </c>
      <c r="O1268" s="320">
        <v>4</v>
      </c>
      <c r="P1268" s="320"/>
      <c r="Q1268" s="320"/>
      <c r="R1268" s="320"/>
      <c r="S1268" s="320">
        <v>4</v>
      </c>
      <c r="T1268" s="320">
        <v>4</v>
      </c>
      <c r="U1268" s="320">
        <v>2</v>
      </c>
      <c r="V1268" s="320">
        <v>2</v>
      </c>
      <c r="W1268" s="320"/>
      <c r="X1268" s="320"/>
      <c r="Y1268" s="320">
        <v>3</v>
      </c>
      <c r="Z1268" s="320"/>
      <c r="AA1268" s="320"/>
      <c r="AB1268" s="320"/>
      <c r="AC1268" s="320"/>
      <c r="AD1268" s="320">
        <v>4</v>
      </c>
      <c r="AE1268" s="320">
        <v>1</v>
      </c>
      <c r="AF1268" s="320">
        <v>1</v>
      </c>
      <c r="AG1268" s="320">
        <v>3</v>
      </c>
      <c r="AH1268" s="320">
        <v>3</v>
      </c>
      <c r="AI1268" s="320">
        <v>4</v>
      </c>
      <c r="AJ1268" s="320">
        <v>4</v>
      </c>
      <c r="AK1268" s="320">
        <v>1</v>
      </c>
      <c r="AL1268" s="320">
        <v>6</v>
      </c>
      <c r="AM1268" s="320">
        <v>3</v>
      </c>
      <c r="AN1268" s="320">
        <v>3</v>
      </c>
      <c r="AO1268" s="320">
        <v>3</v>
      </c>
      <c r="AP1268" s="320">
        <v>3</v>
      </c>
      <c r="AQ1268" s="320">
        <v>3</v>
      </c>
      <c r="AR1268" s="320">
        <v>3</v>
      </c>
      <c r="AS1268" s="320">
        <v>3</v>
      </c>
      <c r="AT1268" s="320" t="s">
        <v>356</v>
      </c>
      <c r="AU1268" s="320">
        <v>4</v>
      </c>
      <c r="AV1268" s="320"/>
      <c r="AW1268" s="320">
        <v>4</v>
      </c>
      <c r="AX1268" s="320">
        <v>4</v>
      </c>
      <c r="AY1268" s="320">
        <v>4</v>
      </c>
      <c r="AZ1268" s="320">
        <v>4</v>
      </c>
      <c r="BA1268" s="320">
        <v>4</v>
      </c>
      <c r="BB1268" s="320">
        <v>4</v>
      </c>
      <c r="BC1268" s="320"/>
      <c r="BD1268" s="320" t="s">
        <v>22</v>
      </c>
      <c r="BE1268" s="320" t="s">
        <v>22</v>
      </c>
      <c r="BF1268" s="320"/>
      <c r="BG1268" s="320"/>
      <c r="BH1268" s="320">
        <v>3</v>
      </c>
      <c r="BI1268" s="320">
        <v>3</v>
      </c>
      <c r="BJ1268" s="320"/>
      <c r="BK1268" s="320">
        <v>3</v>
      </c>
      <c r="BL1268" s="320">
        <v>4</v>
      </c>
      <c r="BM1268" s="320"/>
      <c r="BN1268" s="320" t="s">
        <v>1025</v>
      </c>
      <c r="BO1268" s="381">
        <v>43497.647256944445</v>
      </c>
    </row>
    <row r="1269" spans="1:67" ht="15" x14ac:dyDescent="0.25">
      <c r="A1269" s="244" t="str">
        <f>IFERROR(LOOKUP(H1269,BLIOTECAS!$D$2:$D$30,BLIOTECAS!$C$2:$C$30),"N/C")</f>
        <v>F. Geografía e Historia</v>
      </c>
      <c r="B1269" s="243" t="str">
        <f>IFERROR(LOOKUP(H1269,BLIOTECAS!$D$2:$D$29,BLIOTECAS!$E$2:$E$29),"N/C")</f>
        <v>Humanidades</v>
      </c>
      <c r="C1269" s="243">
        <f>LOOKUP(H1269,BLIOTECAS!$D$2:$D$30,BLIOTECAS!$F$2:$F$30)</f>
        <v>1</v>
      </c>
      <c r="D1269" s="320">
        <v>1291</v>
      </c>
      <c r="E1269" s="320"/>
      <c r="F1269" s="320"/>
      <c r="G1269" s="320">
        <v>1</v>
      </c>
      <c r="H1269" s="320">
        <v>16</v>
      </c>
      <c r="I1269" s="320"/>
      <c r="J1269" s="320">
        <v>3</v>
      </c>
      <c r="K1269" s="320">
        <v>3</v>
      </c>
      <c r="L1269" s="320"/>
      <c r="M1269" s="320">
        <v>16</v>
      </c>
      <c r="N1269" s="320">
        <v>29</v>
      </c>
      <c r="O1269" s="320"/>
      <c r="P1269" s="320"/>
      <c r="Q1269" s="320"/>
      <c r="R1269" s="320"/>
      <c r="S1269" s="320">
        <v>4</v>
      </c>
      <c r="T1269" s="320">
        <v>5</v>
      </c>
      <c r="U1269" s="320">
        <v>4</v>
      </c>
      <c r="V1269" s="320">
        <v>4</v>
      </c>
      <c r="W1269" s="320">
        <v>1</v>
      </c>
      <c r="X1269" s="320"/>
      <c r="Y1269" s="320"/>
      <c r="Z1269" s="320"/>
      <c r="AA1269" s="320"/>
      <c r="AB1269" s="320"/>
      <c r="AC1269" s="320"/>
      <c r="AD1269" s="320">
        <v>2</v>
      </c>
      <c r="AE1269" s="320">
        <v>3</v>
      </c>
      <c r="AF1269" s="320">
        <v>3</v>
      </c>
      <c r="AG1269" s="320">
        <v>2</v>
      </c>
      <c r="AH1269" s="320">
        <v>5</v>
      </c>
      <c r="AI1269" s="320">
        <v>4</v>
      </c>
      <c r="AJ1269" s="320">
        <v>5</v>
      </c>
      <c r="AK1269" s="320">
        <v>1</v>
      </c>
      <c r="AL1269" s="320">
        <v>4</v>
      </c>
      <c r="AM1269" s="320">
        <v>3</v>
      </c>
      <c r="AN1269" s="320">
        <v>5</v>
      </c>
      <c r="AO1269" s="320">
        <v>5</v>
      </c>
      <c r="AP1269" s="320">
        <v>4</v>
      </c>
      <c r="AQ1269" s="320">
        <v>4</v>
      </c>
      <c r="AR1269" s="320">
        <v>3</v>
      </c>
      <c r="AS1269" s="320">
        <v>3</v>
      </c>
      <c r="AT1269" s="320" t="s">
        <v>22</v>
      </c>
      <c r="AU1269" s="320">
        <v>5</v>
      </c>
      <c r="AV1269" s="320"/>
      <c r="AW1269" s="320">
        <v>4</v>
      </c>
      <c r="AX1269" s="320">
        <v>4</v>
      </c>
      <c r="AY1269" s="320">
        <v>4</v>
      </c>
      <c r="AZ1269" s="320">
        <v>4</v>
      </c>
      <c r="BA1269" s="320">
        <v>4</v>
      </c>
      <c r="BB1269" s="320">
        <v>3</v>
      </c>
      <c r="BC1269" s="320"/>
      <c r="BD1269" s="320" t="s">
        <v>22</v>
      </c>
      <c r="BE1269" s="320" t="s">
        <v>22</v>
      </c>
      <c r="BF1269" s="320">
        <v>3</v>
      </c>
      <c r="BG1269" s="320"/>
      <c r="BH1269" s="320">
        <v>4</v>
      </c>
      <c r="BI1269" s="320">
        <v>5</v>
      </c>
      <c r="BJ1269" s="320"/>
      <c r="BK1269" s="320">
        <v>4</v>
      </c>
      <c r="BL1269" s="320"/>
      <c r="BM1269" s="320"/>
      <c r="BN1269" s="320"/>
      <c r="BO1269" s="381">
        <v>43497.648125</v>
      </c>
    </row>
    <row r="1270" spans="1:67" ht="15" x14ac:dyDescent="0.25">
      <c r="A1270" s="244" t="str">
        <f>IFERROR(LOOKUP(H1270,BLIOTECAS!$D$2:$D$30,BLIOTECAS!$C$2:$C$30),"N/C")</f>
        <v>F. Filología</v>
      </c>
      <c r="B1270" s="243" t="str">
        <f>IFERROR(LOOKUP(H1270,BLIOTECAS!$D$2:$D$29,BLIOTECAS!$E$2:$E$29),"N/C")</f>
        <v>Humanidades</v>
      </c>
      <c r="C1270" s="243">
        <f>LOOKUP(H1270,BLIOTECAS!$D$2:$D$30,BLIOTECAS!$F$2:$F$30)</f>
        <v>1</v>
      </c>
      <c r="D1270" s="320">
        <v>1292</v>
      </c>
      <c r="E1270" s="320"/>
      <c r="F1270" s="320"/>
      <c r="G1270" s="320">
        <v>2</v>
      </c>
      <c r="H1270" s="320">
        <v>14</v>
      </c>
      <c r="I1270" s="320"/>
      <c r="J1270" s="320">
        <v>5</v>
      </c>
      <c r="K1270" s="320">
        <v>3</v>
      </c>
      <c r="L1270" s="320"/>
      <c r="M1270" s="320">
        <v>29</v>
      </c>
      <c r="N1270" s="320">
        <v>14</v>
      </c>
      <c r="O1270" s="320"/>
      <c r="P1270" s="320"/>
      <c r="Q1270" s="320"/>
      <c r="R1270" s="320"/>
      <c r="S1270" s="320">
        <v>4</v>
      </c>
      <c r="T1270" s="320">
        <v>4</v>
      </c>
      <c r="U1270" s="320">
        <v>4</v>
      </c>
      <c r="V1270" s="320">
        <v>2</v>
      </c>
      <c r="W1270" s="320"/>
      <c r="X1270" s="320">
        <v>2</v>
      </c>
      <c r="Y1270" s="320"/>
      <c r="Z1270" s="320"/>
      <c r="AA1270" s="320"/>
      <c r="AB1270" s="320"/>
      <c r="AC1270" s="320"/>
      <c r="AD1270" s="320">
        <v>3</v>
      </c>
      <c r="AE1270" s="320">
        <v>1</v>
      </c>
      <c r="AF1270" s="320">
        <v>3</v>
      </c>
      <c r="AG1270" s="320">
        <v>3</v>
      </c>
      <c r="AH1270" s="320">
        <v>5</v>
      </c>
      <c r="AI1270" s="320">
        <v>5</v>
      </c>
      <c r="AJ1270" s="320">
        <v>5</v>
      </c>
      <c r="AK1270" s="320">
        <v>1</v>
      </c>
      <c r="AL1270" s="320">
        <v>6</v>
      </c>
      <c r="AM1270" s="320">
        <v>4</v>
      </c>
      <c r="AN1270" s="320">
        <v>4</v>
      </c>
      <c r="AO1270" s="320">
        <v>3</v>
      </c>
      <c r="AP1270" s="320">
        <v>4</v>
      </c>
      <c r="AQ1270" s="320">
        <v>3</v>
      </c>
      <c r="AR1270" s="320">
        <v>3</v>
      </c>
      <c r="AS1270" s="320">
        <v>3</v>
      </c>
      <c r="AT1270" s="320" t="s">
        <v>22</v>
      </c>
      <c r="AU1270" s="320">
        <v>3</v>
      </c>
      <c r="AV1270" s="320"/>
      <c r="AW1270" s="320">
        <v>4</v>
      </c>
      <c r="AX1270" s="320">
        <v>4</v>
      </c>
      <c r="AY1270" s="320">
        <v>5</v>
      </c>
      <c r="AZ1270" s="320">
        <v>5</v>
      </c>
      <c r="BA1270" s="320">
        <v>5</v>
      </c>
      <c r="BB1270" s="320">
        <v>3</v>
      </c>
      <c r="BC1270" s="320"/>
      <c r="BD1270" s="320" t="s">
        <v>22</v>
      </c>
      <c r="BE1270" s="320" t="s">
        <v>22</v>
      </c>
      <c r="BF1270" s="320"/>
      <c r="BG1270" s="320"/>
      <c r="BH1270" s="320">
        <v>5</v>
      </c>
      <c r="BI1270" s="320">
        <v>3</v>
      </c>
      <c r="BJ1270" s="320"/>
      <c r="BK1270" s="320">
        <v>4</v>
      </c>
      <c r="BL1270" s="320"/>
      <c r="BM1270" s="320"/>
      <c r="BN1270" s="320"/>
      <c r="BO1270" s="381">
        <v>43497.649328703701</v>
      </c>
    </row>
    <row r="1271" spans="1:67" ht="15" x14ac:dyDescent="0.25">
      <c r="A1271" s="244" t="str">
        <f>IFERROR(LOOKUP(H1271,BLIOTECAS!$D$2:$D$30,BLIOTECAS!$C$2:$C$30),"N/C")</f>
        <v>F. Filología</v>
      </c>
      <c r="B1271" s="243" t="str">
        <f>IFERROR(LOOKUP(H1271,BLIOTECAS!$D$2:$D$29,BLIOTECAS!$E$2:$E$29),"N/C")</f>
        <v>Humanidades</v>
      </c>
      <c r="C1271" s="243">
        <f>LOOKUP(H1271,BLIOTECAS!$D$2:$D$30,BLIOTECAS!$F$2:$F$30)</f>
        <v>1</v>
      </c>
      <c r="D1271" s="320">
        <v>1293</v>
      </c>
      <c r="E1271" s="320"/>
      <c r="F1271" s="320"/>
      <c r="G1271" s="320">
        <v>2</v>
      </c>
      <c r="H1271" s="320">
        <v>14</v>
      </c>
      <c r="I1271" s="320"/>
      <c r="J1271" s="320">
        <v>5</v>
      </c>
      <c r="K1271" s="320">
        <v>3</v>
      </c>
      <c r="L1271" s="320"/>
      <c r="M1271" s="320">
        <v>29</v>
      </c>
      <c r="N1271" s="320">
        <v>14</v>
      </c>
      <c r="O1271" s="320"/>
      <c r="P1271" s="320"/>
      <c r="Q1271" s="320"/>
      <c r="R1271" s="320"/>
      <c r="S1271" s="320">
        <v>5</v>
      </c>
      <c r="T1271" s="320">
        <v>5</v>
      </c>
      <c r="U1271" s="320">
        <v>4</v>
      </c>
      <c r="V1271" s="320">
        <v>4</v>
      </c>
      <c r="W1271" s="320"/>
      <c r="X1271" s="320"/>
      <c r="Y1271" s="320">
        <v>3</v>
      </c>
      <c r="Z1271" s="320"/>
      <c r="AA1271" s="320"/>
      <c r="AB1271" s="320"/>
      <c r="AC1271" s="320"/>
      <c r="AD1271" s="320">
        <v>5</v>
      </c>
      <c r="AE1271" s="320"/>
      <c r="AF1271" s="320">
        <v>4</v>
      </c>
      <c r="AG1271" s="320">
        <v>3</v>
      </c>
      <c r="AH1271" s="320">
        <v>3</v>
      </c>
      <c r="AI1271" s="320">
        <v>4</v>
      </c>
      <c r="AJ1271" s="320">
        <v>4</v>
      </c>
      <c r="AK1271" s="320"/>
      <c r="AL1271" s="320">
        <v>6</v>
      </c>
      <c r="AM1271" s="320">
        <v>4</v>
      </c>
      <c r="AN1271" s="320">
        <v>5</v>
      </c>
      <c r="AO1271" s="320">
        <v>4</v>
      </c>
      <c r="AP1271" s="320">
        <v>5</v>
      </c>
      <c r="AQ1271" s="320">
        <v>4</v>
      </c>
      <c r="AR1271" s="320"/>
      <c r="AS1271" s="320">
        <v>5</v>
      </c>
      <c r="AT1271" s="320" t="s">
        <v>22</v>
      </c>
      <c r="AU1271" s="320">
        <v>4</v>
      </c>
      <c r="AV1271" s="320"/>
      <c r="AW1271" s="320">
        <v>5</v>
      </c>
      <c r="AX1271" s="320">
        <v>5</v>
      </c>
      <c r="AY1271" s="320">
        <v>4</v>
      </c>
      <c r="AZ1271" s="320">
        <v>4</v>
      </c>
      <c r="BA1271" s="320">
        <v>4</v>
      </c>
      <c r="BB1271" s="320">
        <v>5</v>
      </c>
      <c r="BC1271" s="320"/>
      <c r="BD1271" s="320" t="s">
        <v>22</v>
      </c>
      <c r="BE1271" s="320" t="s">
        <v>22</v>
      </c>
      <c r="BF1271" s="320"/>
      <c r="BG1271" s="320"/>
      <c r="BH1271" s="320">
        <v>5</v>
      </c>
      <c r="BI1271" s="320">
        <v>5</v>
      </c>
      <c r="BJ1271" s="320"/>
      <c r="BK1271" s="320">
        <v>5</v>
      </c>
      <c r="BL1271" s="320"/>
      <c r="BM1271" s="320"/>
      <c r="BN1271" s="320"/>
      <c r="BO1271" s="381">
        <v>43497.649421296293</v>
      </c>
    </row>
    <row r="1272" spans="1:67" ht="15" x14ac:dyDescent="0.25">
      <c r="A1272" s="244" t="str">
        <f>IFERROR(LOOKUP(H1272,BLIOTECAS!$D$2:$D$30,BLIOTECAS!$C$2:$C$30),"N/C")</f>
        <v>F. Ciencias Físicas</v>
      </c>
      <c r="B1272" s="243" t="str">
        <f>IFERROR(LOOKUP(H1272,BLIOTECAS!$D$2:$D$29,BLIOTECAS!$E$2:$E$29),"N/C")</f>
        <v>Ciencias Experimentales</v>
      </c>
      <c r="C1272" s="243">
        <f>LOOKUP(H1272,BLIOTECAS!$D$2:$D$30,BLIOTECAS!$F$2:$F$30)</f>
        <v>2</v>
      </c>
      <c r="D1272" s="320">
        <v>1294</v>
      </c>
      <c r="E1272" s="320"/>
      <c r="F1272" s="320"/>
      <c r="G1272" s="320">
        <v>1</v>
      </c>
      <c r="H1272" s="320">
        <v>6</v>
      </c>
      <c r="I1272" s="320"/>
      <c r="J1272" s="320">
        <v>5</v>
      </c>
      <c r="K1272" s="320">
        <v>4</v>
      </c>
      <c r="L1272" s="320"/>
      <c r="M1272" s="320">
        <v>6</v>
      </c>
      <c r="N1272" s="320">
        <v>29</v>
      </c>
      <c r="O1272" s="320"/>
      <c r="P1272" s="320"/>
      <c r="Q1272" s="320"/>
      <c r="R1272" s="320"/>
      <c r="S1272" s="320">
        <v>3</v>
      </c>
      <c r="T1272" s="320">
        <v>3</v>
      </c>
      <c r="U1272" s="320">
        <v>5</v>
      </c>
      <c r="V1272" s="320">
        <v>4</v>
      </c>
      <c r="W1272" s="320"/>
      <c r="X1272" s="320">
        <v>2</v>
      </c>
      <c r="Y1272" s="320">
        <v>3</v>
      </c>
      <c r="Z1272" s="320">
        <v>4</v>
      </c>
      <c r="AA1272" s="320">
        <v>2.0833333333333332E-2</v>
      </c>
      <c r="AB1272" s="320"/>
      <c r="AC1272" s="320"/>
      <c r="AD1272" s="320">
        <v>5</v>
      </c>
      <c r="AE1272" s="320">
        <v>2</v>
      </c>
      <c r="AF1272" s="320">
        <v>3</v>
      </c>
      <c r="AG1272" s="320">
        <v>5</v>
      </c>
      <c r="AH1272" s="320">
        <v>5</v>
      </c>
      <c r="AI1272" s="320">
        <v>5</v>
      </c>
      <c r="AJ1272" s="320">
        <v>5</v>
      </c>
      <c r="AK1272" s="320">
        <v>5</v>
      </c>
      <c r="AL1272" s="320"/>
      <c r="AM1272" s="320">
        <v>4</v>
      </c>
      <c r="AN1272" s="320">
        <v>4</v>
      </c>
      <c r="AO1272" s="320">
        <v>4</v>
      </c>
      <c r="AP1272" s="320">
        <v>5</v>
      </c>
      <c r="AQ1272" s="320">
        <v>4</v>
      </c>
      <c r="AR1272" s="320">
        <v>4</v>
      </c>
      <c r="AS1272" s="320">
        <v>5</v>
      </c>
      <c r="AT1272" s="320" t="s">
        <v>22</v>
      </c>
      <c r="AU1272" s="320"/>
      <c r="AV1272" s="320"/>
      <c r="AW1272" s="320">
        <v>5</v>
      </c>
      <c r="AX1272" s="320">
        <v>4</v>
      </c>
      <c r="AY1272" s="320">
        <v>5</v>
      </c>
      <c r="AZ1272" s="320">
        <v>5</v>
      </c>
      <c r="BA1272" s="320">
        <v>5</v>
      </c>
      <c r="BB1272" s="320">
        <v>4</v>
      </c>
      <c r="BC1272" s="320"/>
      <c r="BD1272" s="320" t="s">
        <v>22</v>
      </c>
      <c r="BE1272" s="320" t="s">
        <v>22</v>
      </c>
      <c r="BF1272" s="320"/>
      <c r="BG1272" s="320"/>
      <c r="BH1272" s="320">
        <v>5</v>
      </c>
      <c r="BI1272" s="320">
        <v>5</v>
      </c>
      <c r="BJ1272" s="320"/>
      <c r="BK1272" s="320">
        <v>5</v>
      </c>
      <c r="BL1272" s="320">
        <v>5</v>
      </c>
      <c r="BM1272" s="320"/>
      <c r="BN1272" s="320" t="s">
        <v>1026</v>
      </c>
      <c r="BO1272" s="381">
        <v>43497.650555555556</v>
      </c>
    </row>
    <row r="1273" spans="1:67" ht="15" x14ac:dyDescent="0.25">
      <c r="A1273" s="244" t="str">
        <f>IFERROR(LOOKUP(H1273,BLIOTECAS!$D$2:$D$30,BLIOTECAS!$C$2:$C$30),"N/C")</f>
        <v>F. Derecho</v>
      </c>
      <c r="B1273" s="243" t="str">
        <f>IFERROR(LOOKUP(H1273,BLIOTECAS!$D$2:$D$29,BLIOTECAS!$E$2:$E$29),"N/C")</f>
        <v>Ciencias Sociales</v>
      </c>
      <c r="C1273" s="243">
        <f>LOOKUP(H1273,BLIOTECAS!$D$2:$D$30,BLIOTECAS!$F$2:$F$30)</f>
        <v>3</v>
      </c>
      <c r="D1273" s="320">
        <v>1295</v>
      </c>
      <c r="E1273" s="320"/>
      <c r="F1273" s="320"/>
      <c r="G1273" s="320">
        <v>1</v>
      </c>
      <c r="H1273" s="320">
        <v>11</v>
      </c>
      <c r="I1273" s="320"/>
      <c r="J1273" s="320">
        <v>3</v>
      </c>
      <c r="K1273" s="320">
        <v>3</v>
      </c>
      <c r="L1273" s="320"/>
      <c r="M1273" s="320">
        <v>29</v>
      </c>
      <c r="N1273" s="320">
        <v>9</v>
      </c>
      <c r="O1273" s="320"/>
      <c r="P1273" s="320"/>
      <c r="Q1273" s="320"/>
      <c r="R1273" s="320"/>
      <c r="S1273" s="320">
        <v>5</v>
      </c>
      <c r="T1273" s="320">
        <v>5</v>
      </c>
      <c r="U1273" s="320">
        <v>5</v>
      </c>
      <c r="V1273" s="320">
        <v>5</v>
      </c>
      <c r="W1273" s="320">
        <v>1</v>
      </c>
      <c r="X1273" s="320"/>
      <c r="Y1273" s="320"/>
      <c r="Z1273" s="320"/>
      <c r="AA1273" s="320"/>
      <c r="AB1273" s="320"/>
      <c r="AC1273" s="320"/>
      <c r="AD1273" s="320">
        <v>5</v>
      </c>
      <c r="AE1273" s="320">
        <v>3</v>
      </c>
      <c r="AF1273" s="320">
        <v>5</v>
      </c>
      <c r="AG1273" s="320">
        <v>5</v>
      </c>
      <c r="AH1273" s="320">
        <v>5</v>
      </c>
      <c r="AI1273" s="320">
        <v>5</v>
      </c>
      <c r="AJ1273" s="320">
        <v>3</v>
      </c>
      <c r="AK1273" s="320">
        <v>2</v>
      </c>
      <c r="AL1273" s="320">
        <v>6</v>
      </c>
      <c r="AM1273" s="320">
        <v>5</v>
      </c>
      <c r="AN1273" s="320">
        <v>5</v>
      </c>
      <c r="AO1273" s="320">
        <v>5</v>
      </c>
      <c r="AP1273" s="320">
        <v>5</v>
      </c>
      <c r="AQ1273" s="320">
        <v>5</v>
      </c>
      <c r="AR1273" s="320">
        <v>5</v>
      </c>
      <c r="AS1273" s="320">
        <v>5</v>
      </c>
      <c r="AT1273" s="320" t="s">
        <v>356</v>
      </c>
      <c r="AU1273" s="320">
        <v>5</v>
      </c>
      <c r="AV1273" s="320"/>
      <c r="AW1273" s="320">
        <v>5</v>
      </c>
      <c r="AX1273" s="320">
        <v>5</v>
      </c>
      <c r="AY1273" s="320">
        <v>5</v>
      </c>
      <c r="AZ1273" s="320">
        <v>5</v>
      </c>
      <c r="BA1273" s="320">
        <v>5</v>
      </c>
      <c r="BB1273" s="320">
        <v>5</v>
      </c>
      <c r="BC1273" s="320"/>
      <c r="BD1273" s="320" t="s">
        <v>356</v>
      </c>
      <c r="BE1273" s="320" t="s">
        <v>356</v>
      </c>
      <c r="BF1273" s="320">
        <v>3</v>
      </c>
      <c r="BG1273" s="320"/>
      <c r="BH1273" s="320">
        <v>5</v>
      </c>
      <c r="BI1273" s="320">
        <v>5</v>
      </c>
      <c r="BJ1273" s="320"/>
      <c r="BK1273" s="320">
        <v>5</v>
      </c>
      <c r="BL1273" s="320">
        <v>5</v>
      </c>
      <c r="BM1273" s="320"/>
      <c r="BN1273" s="320"/>
      <c r="BO1273" s="381">
        <v>43497.651388888888</v>
      </c>
    </row>
    <row r="1274" spans="1:67" ht="15" x14ac:dyDescent="0.25">
      <c r="A1274" s="244" t="str">
        <f>IFERROR(LOOKUP(H1274,BLIOTECAS!$D$2:$D$30,BLIOTECAS!$C$2:$C$30),"N/C")</f>
        <v>F. Medicina</v>
      </c>
      <c r="B1274" s="243" t="str">
        <f>IFERROR(LOOKUP(H1274,BLIOTECAS!$D$2:$D$29,BLIOTECAS!$E$2:$E$29),"N/C")</f>
        <v>Ciencias de la Salud</v>
      </c>
      <c r="C1274" s="243">
        <f>LOOKUP(H1274,BLIOTECAS!$D$2:$D$30,BLIOTECAS!$F$2:$F$30)</f>
        <v>4</v>
      </c>
      <c r="D1274" s="320">
        <v>1296</v>
      </c>
      <c r="E1274" s="320"/>
      <c r="F1274" s="320"/>
      <c r="G1274" s="320">
        <v>2</v>
      </c>
      <c r="H1274" s="320">
        <v>18</v>
      </c>
      <c r="I1274" s="320"/>
      <c r="J1274" s="320">
        <v>5</v>
      </c>
      <c r="K1274" s="320">
        <v>3</v>
      </c>
      <c r="L1274" s="320"/>
      <c r="M1274" s="320">
        <v>18</v>
      </c>
      <c r="N1274" s="320">
        <v>21</v>
      </c>
      <c r="O1274" s="320"/>
      <c r="P1274" s="320"/>
      <c r="Q1274" s="320"/>
      <c r="R1274" s="320"/>
      <c r="S1274" s="320">
        <v>1</v>
      </c>
      <c r="T1274" s="320">
        <v>4</v>
      </c>
      <c r="U1274" s="320">
        <v>1</v>
      </c>
      <c r="V1274" s="320">
        <v>3</v>
      </c>
      <c r="W1274" s="320"/>
      <c r="X1274" s="320"/>
      <c r="Y1274" s="320">
        <v>3</v>
      </c>
      <c r="Z1274" s="320"/>
      <c r="AA1274" s="320"/>
      <c r="AB1274" s="320"/>
      <c r="AC1274" s="320"/>
      <c r="AD1274" s="320">
        <v>5</v>
      </c>
      <c r="AE1274" s="320">
        <v>1</v>
      </c>
      <c r="AF1274" s="320">
        <v>5</v>
      </c>
      <c r="AG1274" s="320">
        <v>5</v>
      </c>
      <c r="AH1274" s="320">
        <v>5</v>
      </c>
      <c r="AI1274" s="320">
        <v>5</v>
      </c>
      <c r="AJ1274" s="320">
        <v>4</v>
      </c>
      <c r="AK1274" s="320">
        <v>5</v>
      </c>
      <c r="AL1274" s="320">
        <v>6</v>
      </c>
      <c r="AM1274" s="320">
        <v>5</v>
      </c>
      <c r="AN1274" s="320">
        <v>2</v>
      </c>
      <c r="AO1274" s="320">
        <v>3</v>
      </c>
      <c r="AP1274" s="320">
        <v>1</v>
      </c>
      <c r="AQ1274" s="320">
        <v>3</v>
      </c>
      <c r="AR1274" s="320">
        <v>2</v>
      </c>
      <c r="AS1274" s="320">
        <v>4</v>
      </c>
      <c r="AT1274" s="320" t="s">
        <v>356</v>
      </c>
      <c r="AU1274" s="320">
        <v>3</v>
      </c>
      <c r="AV1274" s="320"/>
      <c r="AW1274" s="320">
        <v>1</v>
      </c>
      <c r="AX1274" s="320">
        <v>5</v>
      </c>
      <c r="AY1274" s="320">
        <v>5</v>
      </c>
      <c r="AZ1274" s="320">
        <v>5</v>
      </c>
      <c r="BA1274" s="320">
        <v>5</v>
      </c>
      <c r="BB1274" s="320">
        <v>4</v>
      </c>
      <c r="BC1274" s="320"/>
      <c r="BD1274" s="320" t="s">
        <v>22</v>
      </c>
      <c r="BE1274" s="320" t="s">
        <v>356</v>
      </c>
      <c r="BF1274" s="320">
        <v>2</v>
      </c>
      <c r="BG1274" s="320"/>
      <c r="BH1274" s="320">
        <v>1</v>
      </c>
      <c r="BI1274" s="320">
        <v>1</v>
      </c>
      <c r="BJ1274" s="320"/>
      <c r="BK1274" s="320">
        <v>2</v>
      </c>
      <c r="BL1274" s="320">
        <v>2</v>
      </c>
      <c r="BM1274" s="320"/>
      <c r="BN1274" s="320" t="s">
        <v>1027</v>
      </c>
      <c r="BO1274" s="381">
        <v>43497.651909722219</v>
      </c>
    </row>
    <row r="1275" spans="1:67" ht="15" x14ac:dyDescent="0.25">
      <c r="A1275" s="244" t="str">
        <f>IFERROR(LOOKUP(H1275,BLIOTECAS!$D$2:$D$30,BLIOTECAS!$C$2:$C$30),"N/C")</f>
        <v>F. Ciencias Físicas</v>
      </c>
      <c r="B1275" s="243" t="str">
        <f>IFERROR(LOOKUP(H1275,BLIOTECAS!$D$2:$D$29,BLIOTECAS!$E$2:$E$29),"N/C")</f>
        <v>Ciencias Experimentales</v>
      </c>
      <c r="C1275" s="243">
        <f>LOOKUP(H1275,BLIOTECAS!$D$2:$D$30,BLIOTECAS!$F$2:$F$30)</f>
        <v>2</v>
      </c>
      <c r="D1275" s="320">
        <v>1297</v>
      </c>
      <c r="E1275" s="320"/>
      <c r="F1275" s="320"/>
      <c r="G1275" s="320">
        <v>1</v>
      </c>
      <c r="H1275" s="320">
        <v>6</v>
      </c>
      <c r="I1275" s="320"/>
      <c r="J1275" s="320">
        <v>3</v>
      </c>
      <c r="K1275" s="320">
        <v>2</v>
      </c>
      <c r="L1275" s="320"/>
      <c r="M1275" s="320">
        <v>6</v>
      </c>
      <c r="N1275" s="320">
        <v>29</v>
      </c>
      <c r="O1275" s="320">
        <v>2</v>
      </c>
      <c r="P1275" s="320"/>
      <c r="Q1275" s="320"/>
      <c r="R1275" s="320"/>
      <c r="S1275" s="320">
        <v>4</v>
      </c>
      <c r="T1275" s="320">
        <v>2</v>
      </c>
      <c r="U1275" s="320">
        <v>3</v>
      </c>
      <c r="V1275" s="320">
        <v>3</v>
      </c>
      <c r="W1275" s="320"/>
      <c r="X1275" s="320">
        <v>2</v>
      </c>
      <c r="Y1275" s="320"/>
      <c r="Z1275" s="320"/>
      <c r="AA1275" s="320"/>
      <c r="AB1275" s="320"/>
      <c r="AC1275" s="320"/>
      <c r="AD1275" s="320">
        <v>2</v>
      </c>
      <c r="AE1275" s="320">
        <v>2</v>
      </c>
      <c r="AF1275" s="320">
        <v>2</v>
      </c>
      <c r="AG1275" s="320">
        <v>1</v>
      </c>
      <c r="AH1275" s="320">
        <v>4</v>
      </c>
      <c r="AI1275" s="320">
        <v>4</v>
      </c>
      <c r="AJ1275" s="320">
        <v>4</v>
      </c>
      <c r="AK1275" s="320">
        <v>1</v>
      </c>
      <c r="AL1275" s="320">
        <v>6</v>
      </c>
      <c r="AM1275" s="320">
        <v>4</v>
      </c>
      <c r="AN1275" s="320">
        <v>4</v>
      </c>
      <c r="AO1275" s="320">
        <v>4</v>
      </c>
      <c r="AP1275" s="320">
        <v>3</v>
      </c>
      <c r="AQ1275" s="320">
        <v>3</v>
      </c>
      <c r="AR1275" s="320">
        <v>2</v>
      </c>
      <c r="AS1275" s="320">
        <v>4</v>
      </c>
      <c r="AT1275" s="320" t="s">
        <v>22</v>
      </c>
      <c r="AU1275" s="320">
        <v>3</v>
      </c>
      <c r="AV1275" s="320"/>
      <c r="AW1275" s="320">
        <v>4</v>
      </c>
      <c r="AX1275" s="320">
        <v>3</v>
      </c>
      <c r="AY1275" s="320">
        <v>3</v>
      </c>
      <c r="AZ1275" s="320">
        <v>4</v>
      </c>
      <c r="BA1275" s="320">
        <v>4</v>
      </c>
      <c r="BB1275" s="320">
        <v>4</v>
      </c>
      <c r="BC1275" s="320"/>
      <c r="BD1275" s="320" t="s">
        <v>22</v>
      </c>
      <c r="BE1275" s="320" t="s">
        <v>22</v>
      </c>
      <c r="BF1275" s="320"/>
      <c r="BG1275" s="320"/>
      <c r="BH1275" s="320">
        <v>4</v>
      </c>
      <c r="BI1275" s="320">
        <v>4</v>
      </c>
      <c r="BJ1275" s="320"/>
      <c r="BK1275" s="320">
        <v>4</v>
      </c>
      <c r="BL1275" s="320">
        <v>4</v>
      </c>
      <c r="BM1275" s="320"/>
      <c r="BN1275" s="320"/>
      <c r="BO1275" s="381">
        <v>43497.652627314812</v>
      </c>
    </row>
    <row r="1276" spans="1:67" ht="15" x14ac:dyDescent="0.25">
      <c r="A1276" s="244" t="str">
        <f>IFERROR(LOOKUP(H1276,BLIOTECAS!$D$2:$D$30,BLIOTECAS!$C$2:$C$30),"N/C")</f>
        <v>F. Filosofía</v>
      </c>
      <c r="B1276" s="243" t="str">
        <f>IFERROR(LOOKUP(H1276,BLIOTECAS!$D$2:$D$29,BLIOTECAS!$E$2:$E$29),"N/C")</f>
        <v>Humanidades</v>
      </c>
      <c r="C1276" s="243">
        <f>LOOKUP(H1276,BLIOTECAS!$D$2:$D$30,BLIOTECAS!$F$2:$F$30)</f>
        <v>1</v>
      </c>
      <c r="D1276" s="320">
        <v>1298</v>
      </c>
      <c r="E1276" s="320"/>
      <c r="F1276" s="320"/>
      <c r="G1276" s="320">
        <v>1</v>
      </c>
      <c r="H1276" s="320">
        <v>15</v>
      </c>
      <c r="I1276" s="320"/>
      <c r="J1276" s="320">
        <v>4</v>
      </c>
      <c r="K1276" s="320">
        <v>5</v>
      </c>
      <c r="L1276" s="320"/>
      <c r="M1276" s="320">
        <v>15</v>
      </c>
      <c r="N1276" s="320">
        <v>29</v>
      </c>
      <c r="O1276" s="320">
        <v>16</v>
      </c>
      <c r="P1276" s="320"/>
      <c r="Q1276" s="320"/>
      <c r="R1276" s="320"/>
      <c r="S1276" s="320">
        <v>3</v>
      </c>
      <c r="T1276" s="320">
        <v>4</v>
      </c>
      <c r="U1276" s="320">
        <v>5</v>
      </c>
      <c r="V1276" s="320">
        <v>5</v>
      </c>
      <c r="W1276" s="320">
        <v>1</v>
      </c>
      <c r="X1276" s="320"/>
      <c r="Y1276" s="320">
        <v>3</v>
      </c>
      <c r="Z1276" s="320"/>
      <c r="AA1276" s="323"/>
      <c r="AB1276" s="320"/>
      <c r="AC1276" s="320"/>
      <c r="AD1276" s="320">
        <v>4</v>
      </c>
      <c r="AE1276" s="320">
        <v>3</v>
      </c>
      <c r="AF1276" s="320">
        <v>5</v>
      </c>
      <c r="AG1276" s="320">
        <v>4</v>
      </c>
      <c r="AH1276" s="320">
        <v>5</v>
      </c>
      <c r="AI1276" s="320">
        <v>4</v>
      </c>
      <c r="AJ1276" s="320">
        <v>5</v>
      </c>
      <c r="AK1276" s="320">
        <v>4</v>
      </c>
      <c r="AL1276" s="320">
        <v>3</v>
      </c>
      <c r="AM1276" s="320">
        <v>4</v>
      </c>
      <c r="AN1276" s="320">
        <v>4</v>
      </c>
      <c r="AO1276" s="320">
        <v>4</v>
      </c>
      <c r="AP1276" s="320">
        <v>3</v>
      </c>
      <c r="AQ1276" s="320">
        <v>4</v>
      </c>
      <c r="AR1276" s="320">
        <v>2</v>
      </c>
      <c r="AS1276" s="320">
        <v>2</v>
      </c>
      <c r="AT1276" s="320" t="s">
        <v>356</v>
      </c>
      <c r="AU1276" s="320">
        <v>3</v>
      </c>
      <c r="AV1276" s="320"/>
      <c r="AW1276" s="320">
        <v>4</v>
      </c>
      <c r="AX1276" s="320">
        <v>5</v>
      </c>
      <c r="AY1276" s="320">
        <v>5</v>
      </c>
      <c r="AZ1276" s="320">
        <v>5</v>
      </c>
      <c r="BA1276" s="320">
        <v>5</v>
      </c>
      <c r="BB1276" s="320">
        <v>5</v>
      </c>
      <c r="BC1276" s="320"/>
      <c r="BD1276" s="320" t="s">
        <v>356</v>
      </c>
      <c r="BE1276" s="320" t="s">
        <v>22</v>
      </c>
      <c r="BF1276" s="320"/>
      <c r="BG1276" s="320"/>
      <c r="BH1276" s="320">
        <v>4</v>
      </c>
      <c r="BI1276" s="320">
        <v>4</v>
      </c>
      <c r="BJ1276" s="320"/>
      <c r="BK1276" s="320">
        <v>4</v>
      </c>
      <c r="BL1276" s="320">
        <v>4</v>
      </c>
      <c r="BM1276" s="320"/>
      <c r="BN1276" s="320" t="s">
        <v>1028</v>
      </c>
      <c r="BO1276" s="381">
        <v>43497.652858796297</v>
      </c>
    </row>
    <row r="1277" spans="1:67" ht="15" x14ac:dyDescent="0.25">
      <c r="A1277" s="244" t="str">
        <f>IFERROR(LOOKUP(H1277,BLIOTECAS!$D$2:$D$30,BLIOTECAS!$C$2:$C$30),"N/C")</f>
        <v>F. Ciencias Matemáticas</v>
      </c>
      <c r="B1277" s="243" t="str">
        <f>IFERROR(LOOKUP(H1277,BLIOTECAS!$D$2:$D$29,BLIOTECAS!$E$2:$E$29),"N/C")</f>
        <v>Ciencias Experimentales</v>
      </c>
      <c r="C1277" s="243">
        <f>LOOKUP(H1277,BLIOTECAS!$D$2:$D$30,BLIOTECAS!$F$2:$F$30)</f>
        <v>2</v>
      </c>
      <c r="D1277" s="320">
        <v>1299</v>
      </c>
      <c r="E1277" s="320"/>
      <c r="F1277" s="320"/>
      <c r="G1277" s="320">
        <v>2</v>
      </c>
      <c r="H1277" s="320">
        <v>8</v>
      </c>
      <c r="I1277" s="320"/>
      <c r="J1277" s="320">
        <v>4</v>
      </c>
      <c r="K1277" s="320">
        <v>3</v>
      </c>
      <c r="L1277" s="320"/>
      <c r="M1277" s="320">
        <v>10</v>
      </c>
      <c r="N1277" s="320">
        <v>8</v>
      </c>
      <c r="O1277" s="320"/>
      <c r="P1277" s="320"/>
      <c r="Q1277" s="320"/>
      <c r="R1277" s="320"/>
      <c r="S1277" s="320">
        <v>5</v>
      </c>
      <c r="T1277" s="320">
        <v>5</v>
      </c>
      <c r="U1277" s="320">
        <v>5</v>
      </c>
      <c r="V1277" s="320">
        <v>5</v>
      </c>
      <c r="W1277" s="320">
        <v>1</v>
      </c>
      <c r="X1277" s="320"/>
      <c r="Y1277" s="320"/>
      <c r="Z1277" s="320"/>
      <c r="AA1277" s="320"/>
      <c r="AB1277" s="320"/>
      <c r="AC1277" s="320"/>
      <c r="AD1277" s="320">
        <v>5</v>
      </c>
      <c r="AE1277" s="320">
        <v>2</v>
      </c>
      <c r="AF1277" s="320">
        <v>2</v>
      </c>
      <c r="AG1277" s="320">
        <v>4</v>
      </c>
      <c r="AH1277" s="320">
        <v>5</v>
      </c>
      <c r="AI1277" s="320">
        <v>3</v>
      </c>
      <c r="AJ1277" s="320">
        <v>5</v>
      </c>
      <c r="AK1277" s="320">
        <v>1</v>
      </c>
      <c r="AL1277" s="320">
        <v>2</v>
      </c>
      <c r="AM1277" s="320">
        <v>5</v>
      </c>
      <c r="AN1277" s="320">
        <v>5</v>
      </c>
      <c r="AO1277" s="320">
        <v>5</v>
      </c>
      <c r="AP1277" s="320">
        <v>5</v>
      </c>
      <c r="AQ1277" s="320">
        <v>5</v>
      </c>
      <c r="AR1277" s="320">
        <v>5</v>
      </c>
      <c r="AS1277" s="320">
        <v>5</v>
      </c>
      <c r="AT1277" s="320" t="s">
        <v>356</v>
      </c>
      <c r="AU1277" s="320">
        <v>5</v>
      </c>
      <c r="AV1277" s="320"/>
      <c r="AW1277" s="320">
        <v>5</v>
      </c>
      <c r="AX1277" s="320">
        <v>5</v>
      </c>
      <c r="AY1277" s="320">
        <v>5</v>
      </c>
      <c r="AZ1277" s="320">
        <v>5</v>
      </c>
      <c r="BA1277" s="320">
        <v>5</v>
      </c>
      <c r="BB1277" s="320">
        <v>5</v>
      </c>
      <c r="BC1277" s="320"/>
      <c r="BD1277" s="320" t="s">
        <v>356</v>
      </c>
      <c r="BE1277" s="320" t="s">
        <v>22</v>
      </c>
      <c r="BF1277" s="320"/>
      <c r="BG1277" s="320"/>
      <c r="BH1277" s="320">
        <v>5</v>
      </c>
      <c r="BI1277" s="320">
        <v>5</v>
      </c>
      <c r="BJ1277" s="320"/>
      <c r="BK1277" s="320"/>
      <c r="BL1277" s="320">
        <v>4</v>
      </c>
      <c r="BM1277" s="320"/>
      <c r="BN1277" s="320"/>
      <c r="BO1277" s="381">
        <v>43497.653564814813</v>
      </c>
    </row>
    <row r="1278" spans="1:67" ht="15" x14ac:dyDescent="0.25">
      <c r="A1278" s="244" t="str">
        <f>IFERROR(LOOKUP(H1278,BLIOTECAS!$D$2:$D$30,BLIOTECAS!$C$2:$C$30),"N/C")</f>
        <v>F. Ciencias de la Información</v>
      </c>
      <c r="B1278" s="243" t="str">
        <f>IFERROR(LOOKUP(H1278,BLIOTECAS!$D$2:$D$29,BLIOTECAS!$E$2:$E$29),"N/C")</f>
        <v>Ciencias Sociales</v>
      </c>
      <c r="C1278" s="243">
        <f>LOOKUP(H1278,BLIOTECAS!$D$2:$D$30,BLIOTECAS!$F$2:$F$30)</f>
        <v>3</v>
      </c>
      <c r="D1278" s="320">
        <v>1300</v>
      </c>
      <c r="E1278" s="320"/>
      <c r="F1278" s="320"/>
      <c r="G1278" s="320">
        <v>1</v>
      </c>
      <c r="H1278" s="320">
        <v>4</v>
      </c>
      <c r="I1278" s="320"/>
      <c r="J1278" s="320">
        <v>4</v>
      </c>
      <c r="K1278" s="320">
        <v>1</v>
      </c>
      <c r="L1278" s="320"/>
      <c r="M1278" s="320">
        <v>29</v>
      </c>
      <c r="N1278" s="320">
        <v>4</v>
      </c>
      <c r="O1278" s="320">
        <v>3</v>
      </c>
      <c r="P1278" s="320"/>
      <c r="Q1278" s="320"/>
      <c r="R1278" s="320"/>
      <c r="S1278" s="320">
        <v>2</v>
      </c>
      <c r="T1278" s="320">
        <v>4</v>
      </c>
      <c r="U1278" s="320">
        <v>1</v>
      </c>
      <c r="V1278" s="320">
        <v>1</v>
      </c>
      <c r="W1278" s="320"/>
      <c r="X1278" s="320"/>
      <c r="Y1278" s="320"/>
      <c r="Z1278" s="320">
        <v>4</v>
      </c>
      <c r="AA1278" s="320">
        <v>0.29166666666666669</v>
      </c>
      <c r="AB1278" s="320"/>
      <c r="AC1278" s="320"/>
      <c r="AD1278" s="320">
        <v>2</v>
      </c>
      <c r="AE1278" s="320">
        <v>1</v>
      </c>
      <c r="AF1278" s="320">
        <v>1</v>
      </c>
      <c r="AG1278" s="320">
        <v>3</v>
      </c>
      <c r="AH1278" s="320">
        <v>4</v>
      </c>
      <c r="AI1278" s="320">
        <v>5</v>
      </c>
      <c r="AJ1278" s="320">
        <v>5</v>
      </c>
      <c r="AK1278" s="320">
        <v>3</v>
      </c>
      <c r="AL1278" s="320">
        <v>3</v>
      </c>
      <c r="AM1278" s="320">
        <v>2</v>
      </c>
      <c r="AN1278" s="320">
        <v>2</v>
      </c>
      <c r="AO1278" s="320">
        <v>2</v>
      </c>
      <c r="AP1278" s="320">
        <v>1</v>
      </c>
      <c r="AQ1278" s="320">
        <v>1</v>
      </c>
      <c r="AR1278" s="320">
        <v>1</v>
      </c>
      <c r="AS1278" s="320">
        <v>1</v>
      </c>
      <c r="AT1278" s="320" t="s">
        <v>22</v>
      </c>
      <c r="AU1278" s="320">
        <v>4</v>
      </c>
      <c r="AV1278" s="320"/>
      <c r="AW1278" s="320">
        <v>3</v>
      </c>
      <c r="AX1278" s="320">
        <v>4</v>
      </c>
      <c r="AY1278" s="320">
        <v>3</v>
      </c>
      <c r="AZ1278" s="320">
        <v>3</v>
      </c>
      <c r="BA1278" s="320">
        <v>3</v>
      </c>
      <c r="BB1278" s="320">
        <v>3</v>
      </c>
      <c r="BC1278" s="320"/>
      <c r="BD1278" s="320" t="s">
        <v>22</v>
      </c>
      <c r="BE1278" s="320" t="s">
        <v>356</v>
      </c>
      <c r="BF1278" s="320">
        <v>2</v>
      </c>
      <c r="BG1278" s="320"/>
      <c r="BH1278" s="320">
        <v>2</v>
      </c>
      <c r="BI1278" s="320">
        <v>1</v>
      </c>
      <c r="BJ1278" s="320"/>
      <c r="BK1278" s="320">
        <v>3</v>
      </c>
      <c r="BL1278" s="320">
        <v>3</v>
      </c>
      <c r="BM1278" s="320"/>
      <c r="BN1278" s="320" t="s">
        <v>1029</v>
      </c>
      <c r="BO1278" s="381">
        <v>43497.653773148151</v>
      </c>
    </row>
    <row r="1279" spans="1:67" ht="15" x14ac:dyDescent="0.25">
      <c r="A1279" s="244" t="str">
        <f>IFERROR(LOOKUP(H1279,BLIOTECAS!$D$2:$D$30,BLIOTECAS!$C$2:$C$30),"N/C")</f>
        <v>F. Ciencias Físicas</v>
      </c>
      <c r="B1279" s="243" t="str">
        <f>IFERROR(LOOKUP(H1279,BLIOTECAS!$D$2:$D$29,BLIOTECAS!$E$2:$E$29),"N/C")</f>
        <v>Ciencias Experimentales</v>
      </c>
      <c r="C1279" s="243">
        <f>LOOKUP(H1279,BLIOTECAS!$D$2:$D$30,BLIOTECAS!$F$2:$F$30)</f>
        <v>2</v>
      </c>
      <c r="D1279" s="320">
        <v>1301</v>
      </c>
      <c r="E1279" s="320"/>
      <c r="F1279" s="320"/>
      <c r="G1279" s="320">
        <v>2</v>
      </c>
      <c r="H1279" s="320">
        <v>6</v>
      </c>
      <c r="I1279" s="320"/>
      <c r="J1279" s="320">
        <v>3</v>
      </c>
      <c r="K1279" s="320">
        <v>3</v>
      </c>
      <c r="L1279" s="320"/>
      <c r="M1279" s="320">
        <v>6</v>
      </c>
      <c r="N1279" s="320">
        <v>8</v>
      </c>
      <c r="O1279" s="320">
        <v>10</v>
      </c>
      <c r="P1279" s="320"/>
      <c r="Q1279" s="320"/>
      <c r="R1279" s="320"/>
      <c r="S1279" s="320">
        <v>5</v>
      </c>
      <c r="T1279" s="320">
        <v>3</v>
      </c>
      <c r="U1279" s="320">
        <v>3</v>
      </c>
      <c r="V1279" s="320">
        <v>1</v>
      </c>
      <c r="W1279" s="320"/>
      <c r="X1279" s="320"/>
      <c r="Y1279" s="320">
        <v>3</v>
      </c>
      <c r="Z1279" s="320"/>
      <c r="AA1279" s="320"/>
      <c r="AB1279" s="320"/>
      <c r="AC1279" s="320"/>
      <c r="AD1279" s="320">
        <v>1</v>
      </c>
      <c r="AE1279" s="320">
        <v>1</v>
      </c>
      <c r="AF1279" s="320">
        <v>1</v>
      </c>
      <c r="AG1279" s="320">
        <v>1</v>
      </c>
      <c r="AH1279" s="320">
        <v>4</v>
      </c>
      <c r="AI1279" s="320"/>
      <c r="AJ1279" s="320">
        <v>5</v>
      </c>
      <c r="AK1279" s="320">
        <v>1</v>
      </c>
      <c r="AL1279" s="320">
        <v>2</v>
      </c>
      <c r="AM1279" s="320">
        <v>5</v>
      </c>
      <c r="AN1279" s="320">
        <v>3</v>
      </c>
      <c r="AO1279" s="320">
        <v>3</v>
      </c>
      <c r="AP1279" s="320">
        <v>1</v>
      </c>
      <c r="AQ1279" s="320">
        <v>2</v>
      </c>
      <c r="AR1279" s="320">
        <v>1</v>
      </c>
      <c r="AS1279" s="320">
        <v>2</v>
      </c>
      <c r="AT1279" s="320" t="s">
        <v>356</v>
      </c>
      <c r="AU1279" s="320">
        <v>3</v>
      </c>
      <c r="AV1279" s="320"/>
      <c r="AW1279" s="320">
        <v>1</v>
      </c>
      <c r="AX1279" s="320">
        <v>5</v>
      </c>
      <c r="AY1279" s="320">
        <v>5</v>
      </c>
      <c r="AZ1279" s="320">
        <v>5</v>
      </c>
      <c r="BA1279" s="320">
        <v>5</v>
      </c>
      <c r="BB1279" s="320">
        <v>5</v>
      </c>
      <c r="BC1279" s="320"/>
      <c r="BD1279" s="320" t="s">
        <v>22</v>
      </c>
      <c r="BE1279" s="320" t="s">
        <v>22</v>
      </c>
      <c r="BF1279" s="320">
        <v>3</v>
      </c>
      <c r="BG1279" s="320"/>
      <c r="BH1279" s="320">
        <v>1</v>
      </c>
      <c r="BI1279" s="320">
        <v>1</v>
      </c>
      <c r="BJ1279" s="320"/>
      <c r="BK1279" s="320">
        <v>3</v>
      </c>
      <c r="BL1279" s="320">
        <v>3</v>
      </c>
      <c r="BM1279" s="320"/>
      <c r="BN1279" s="320" t="s">
        <v>1030</v>
      </c>
      <c r="BO1279" s="381">
        <v>43497.654050925928</v>
      </c>
    </row>
    <row r="1280" spans="1:67" x14ac:dyDescent="0.2">
      <c r="A1280" s="244" t="str">
        <f>IFERROR(LOOKUP(H1280,BLIOTECAS!$D$2:$D$30,BLIOTECAS!$C$2:$C$30),"N/C")</f>
        <v>F. Farmacia</v>
      </c>
      <c r="B1280" s="243" t="str">
        <f>IFERROR(LOOKUP(H1280,BLIOTECAS!$D$2:$D$29,BLIOTECAS!$E$2:$E$29),"N/C")</f>
        <v>Ciencias de la Salud</v>
      </c>
      <c r="C1280" s="243">
        <f>LOOKUP(H1280,BLIOTECAS!$D$2:$D$30,BLIOTECAS!$F$2:$F$30)</f>
        <v>4</v>
      </c>
      <c r="D1280">
        <v>1302</v>
      </c>
      <c r="G1280">
        <v>1</v>
      </c>
      <c r="H1280">
        <v>13</v>
      </c>
      <c r="J1280">
        <v>3</v>
      </c>
      <c r="K1280">
        <v>3</v>
      </c>
      <c r="M1280">
        <v>13</v>
      </c>
      <c r="N1280">
        <v>29</v>
      </c>
      <c r="O1280">
        <v>19</v>
      </c>
      <c r="P1280" t="s">
        <v>352</v>
      </c>
      <c r="S1280">
        <v>4</v>
      </c>
      <c r="T1280">
        <v>5</v>
      </c>
      <c r="U1280">
        <v>5</v>
      </c>
      <c r="V1280">
        <v>4</v>
      </c>
      <c r="X1280">
        <v>2</v>
      </c>
      <c r="AA1280"/>
      <c r="AD1280">
        <v>5</v>
      </c>
      <c r="AE1280">
        <v>4</v>
      </c>
      <c r="AF1280">
        <v>4</v>
      </c>
      <c r="AG1280">
        <v>5</v>
      </c>
      <c r="AH1280">
        <v>5</v>
      </c>
      <c r="AI1280">
        <v>5</v>
      </c>
      <c r="AJ1280">
        <v>5</v>
      </c>
      <c r="AK1280">
        <v>3</v>
      </c>
      <c r="AL1280">
        <v>5</v>
      </c>
      <c r="AM1280">
        <v>5</v>
      </c>
      <c r="AN1280">
        <v>5</v>
      </c>
      <c r="AO1280">
        <v>5</v>
      </c>
      <c r="AP1280">
        <v>5</v>
      </c>
      <c r="AQ1280">
        <v>5</v>
      </c>
      <c r="AR1280">
        <v>4</v>
      </c>
      <c r="AS1280">
        <v>5</v>
      </c>
      <c r="AT1280" t="s">
        <v>22</v>
      </c>
      <c r="AU1280">
        <v>5</v>
      </c>
      <c r="AW1280">
        <v>5</v>
      </c>
      <c r="AX1280">
        <v>3</v>
      </c>
      <c r="AY1280">
        <v>5</v>
      </c>
      <c r="AZ1280">
        <v>5</v>
      </c>
      <c r="BA1280">
        <v>5</v>
      </c>
      <c r="BB1280">
        <v>5</v>
      </c>
      <c r="BD1280" t="s">
        <v>356</v>
      </c>
      <c r="BE1280" t="s">
        <v>22</v>
      </c>
      <c r="BH1280">
        <v>4</v>
      </c>
      <c r="BI1280">
        <v>5</v>
      </c>
      <c r="BJ1280"/>
      <c r="BK1280">
        <v>5</v>
      </c>
      <c r="BL1280">
        <v>4</v>
      </c>
      <c r="BN1280" t="s">
        <v>1031</v>
      </c>
      <c r="BO1280" s="382">
        <v>43497.655428240738</v>
      </c>
    </row>
    <row r="1281" spans="1:67" x14ac:dyDescent="0.2">
      <c r="A1281" s="244" t="str">
        <f>IFERROR(LOOKUP(H1281,BLIOTECAS!$D$2:$D$30,BLIOTECAS!$C$2:$C$30),"N/C")</f>
        <v>F. Ciencias Químicas</v>
      </c>
      <c r="B1281" s="243" t="str">
        <f>IFERROR(LOOKUP(H1281,BLIOTECAS!$D$2:$D$29,BLIOTECAS!$E$2:$E$29),"N/C")</f>
        <v>Ciencias Experimentales</v>
      </c>
      <c r="C1281" s="243">
        <f>LOOKUP(H1281,BLIOTECAS!$D$2:$D$30,BLIOTECAS!$F$2:$F$30)</f>
        <v>2</v>
      </c>
      <c r="D1281">
        <v>1303</v>
      </c>
      <c r="G1281">
        <v>1</v>
      </c>
      <c r="H1281">
        <v>10</v>
      </c>
      <c r="J1281">
        <v>4</v>
      </c>
      <c r="K1281">
        <v>3</v>
      </c>
      <c r="M1281">
        <v>10</v>
      </c>
      <c r="N1281">
        <v>6</v>
      </c>
      <c r="O1281">
        <v>2</v>
      </c>
      <c r="S1281">
        <v>4</v>
      </c>
      <c r="T1281">
        <v>5</v>
      </c>
      <c r="U1281">
        <v>5</v>
      </c>
      <c r="V1281">
        <v>4</v>
      </c>
      <c r="W1281">
        <v>1</v>
      </c>
      <c r="AA1281"/>
      <c r="AD1281">
        <v>4</v>
      </c>
      <c r="AE1281">
        <v>1</v>
      </c>
      <c r="AF1281">
        <v>1</v>
      </c>
      <c r="AG1281">
        <v>1</v>
      </c>
      <c r="AH1281">
        <v>5</v>
      </c>
      <c r="AI1281">
        <v>5</v>
      </c>
      <c r="AJ1281">
        <v>5</v>
      </c>
      <c r="AK1281">
        <v>1</v>
      </c>
      <c r="AL1281">
        <v>5</v>
      </c>
      <c r="AM1281">
        <v>3</v>
      </c>
      <c r="AN1281">
        <v>4</v>
      </c>
      <c r="AO1281">
        <v>4</v>
      </c>
      <c r="AP1281">
        <v>5</v>
      </c>
      <c r="AQ1281">
        <v>3</v>
      </c>
      <c r="AR1281">
        <v>4</v>
      </c>
      <c r="AS1281">
        <v>4</v>
      </c>
      <c r="AT1281" t="s">
        <v>22</v>
      </c>
      <c r="AU1281">
        <v>4</v>
      </c>
      <c r="AW1281">
        <v>5</v>
      </c>
      <c r="AX1281">
        <v>4</v>
      </c>
      <c r="AY1281">
        <v>5</v>
      </c>
      <c r="AZ1281">
        <v>5</v>
      </c>
      <c r="BA1281">
        <v>5</v>
      </c>
      <c r="BB1281">
        <v>5</v>
      </c>
      <c r="BD1281" t="s">
        <v>22</v>
      </c>
      <c r="BE1281" t="s">
        <v>22</v>
      </c>
      <c r="BH1281">
        <v>5</v>
      </c>
      <c r="BI1281">
        <v>5</v>
      </c>
      <c r="BJ1281"/>
      <c r="BK1281">
        <v>4</v>
      </c>
      <c r="BL1281">
        <v>4</v>
      </c>
      <c r="BN1281" t="s">
        <v>1032</v>
      </c>
      <c r="BO1281" s="382">
        <v>43497.65552083333</v>
      </c>
    </row>
    <row r="1282" spans="1:67" x14ac:dyDescent="0.2">
      <c r="A1282" s="244" t="str">
        <f>IFERROR(LOOKUP(H1282,BLIOTECAS!$D$2:$D$30,BLIOTECAS!$C$2:$C$30),"N/C")</f>
        <v>F. Ciencias Físicas</v>
      </c>
      <c r="B1282" s="243" t="str">
        <f>IFERROR(LOOKUP(H1282,BLIOTECAS!$D$2:$D$29,BLIOTECAS!$E$2:$E$29),"N/C")</f>
        <v>Ciencias Experimentales</v>
      </c>
      <c r="C1282" s="243">
        <f>LOOKUP(H1282,BLIOTECAS!$D$2:$D$30,BLIOTECAS!$F$2:$F$30)</f>
        <v>2</v>
      </c>
      <c r="D1282">
        <v>1304</v>
      </c>
      <c r="G1282">
        <v>3</v>
      </c>
      <c r="H1282">
        <v>6</v>
      </c>
      <c r="J1282">
        <v>1</v>
      </c>
      <c r="K1282">
        <v>3</v>
      </c>
      <c r="AA1282"/>
      <c r="AD1282">
        <v>1</v>
      </c>
      <c r="AE1282">
        <v>5</v>
      </c>
      <c r="AF1282">
        <v>5</v>
      </c>
      <c r="AH1282">
        <v>2</v>
      </c>
      <c r="AI1282">
        <v>5</v>
      </c>
      <c r="AJ1282">
        <v>1</v>
      </c>
      <c r="AK1282">
        <v>5</v>
      </c>
      <c r="AL1282">
        <v>3</v>
      </c>
      <c r="AM1282">
        <v>1</v>
      </c>
      <c r="AN1282">
        <v>1</v>
      </c>
      <c r="AO1282">
        <v>1</v>
      </c>
      <c r="AQ1282">
        <v>1</v>
      </c>
      <c r="AT1282" t="s">
        <v>356</v>
      </c>
      <c r="AU1282">
        <v>1</v>
      </c>
      <c r="BD1282" t="s">
        <v>356</v>
      </c>
      <c r="BE1282" t="s">
        <v>356</v>
      </c>
      <c r="BF1282">
        <v>5</v>
      </c>
      <c r="BI1282"/>
      <c r="BJ1282"/>
      <c r="BK1282">
        <v>2</v>
      </c>
      <c r="BL1282">
        <v>3</v>
      </c>
      <c r="BO1282" s="382">
        <v>43497.655752314815</v>
      </c>
    </row>
    <row r="1283" spans="1:67" x14ac:dyDescent="0.2">
      <c r="A1283" s="244" t="str">
        <f>IFERROR(LOOKUP(H1283,BLIOTECAS!$D$2:$D$30,BLIOTECAS!$C$2:$C$30),"N/C")</f>
        <v>F. Filología</v>
      </c>
      <c r="B1283" s="243" t="str">
        <f>IFERROR(LOOKUP(H1283,BLIOTECAS!$D$2:$D$29,BLIOTECAS!$E$2:$E$29),"N/C")</f>
        <v>Humanidades</v>
      </c>
      <c r="C1283" s="243">
        <f>LOOKUP(H1283,BLIOTECAS!$D$2:$D$30,BLIOTECAS!$F$2:$F$30)</f>
        <v>1</v>
      </c>
      <c r="D1283">
        <v>1305</v>
      </c>
      <c r="G1283">
        <v>1</v>
      </c>
      <c r="H1283">
        <v>14</v>
      </c>
      <c r="J1283">
        <v>4</v>
      </c>
      <c r="K1283">
        <v>1</v>
      </c>
      <c r="M1283">
        <v>29</v>
      </c>
      <c r="N1283">
        <v>14</v>
      </c>
      <c r="P1283" t="s">
        <v>1033</v>
      </c>
      <c r="S1283">
        <v>5</v>
      </c>
      <c r="T1283">
        <v>5</v>
      </c>
      <c r="U1283">
        <v>5</v>
      </c>
      <c r="V1283">
        <v>4</v>
      </c>
      <c r="W1283">
        <v>1</v>
      </c>
      <c r="AA1283"/>
      <c r="AD1283">
        <v>2</v>
      </c>
      <c r="AE1283">
        <v>3</v>
      </c>
      <c r="AF1283">
        <v>2</v>
      </c>
      <c r="AG1283">
        <v>1</v>
      </c>
      <c r="AH1283">
        <v>4</v>
      </c>
      <c r="AI1283">
        <v>5</v>
      </c>
      <c r="AJ1283">
        <v>5</v>
      </c>
      <c r="AK1283">
        <v>2</v>
      </c>
      <c r="AL1283">
        <v>5</v>
      </c>
      <c r="AN1283">
        <v>3</v>
      </c>
      <c r="AO1283">
        <v>2</v>
      </c>
      <c r="AP1283">
        <v>3</v>
      </c>
      <c r="AQ1283">
        <v>3</v>
      </c>
      <c r="AR1283">
        <v>2</v>
      </c>
      <c r="AS1283">
        <v>2</v>
      </c>
      <c r="AT1283" t="s">
        <v>22</v>
      </c>
      <c r="AU1283">
        <v>2</v>
      </c>
      <c r="AW1283">
        <v>4</v>
      </c>
      <c r="AX1283">
        <v>4</v>
      </c>
      <c r="AY1283">
        <v>4</v>
      </c>
      <c r="AZ1283">
        <v>4</v>
      </c>
      <c r="BA1283">
        <v>4</v>
      </c>
      <c r="BB1283">
        <v>3</v>
      </c>
      <c r="BD1283" t="s">
        <v>22</v>
      </c>
      <c r="BE1283" t="s">
        <v>22</v>
      </c>
      <c r="BH1283">
        <v>4</v>
      </c>
      <c r="BI1283">
        <v>5</v>
      </c>
      <c r="BJ1283"/>
      <c r="BK1283">
        <v>4</v>
      </c>
      <c r="BL1283"/>
      <c r="BO1283" s="382">
        <v>43497.656180555554</v>
      </c>
    </row>
    <row r="1284" spans="1:67" x14ac:dyDescent="0.2">
      <c r="A1284" s="244" t="str">
        <f>IFERROR(LOOKUP(H1284,BLIOTECAS!$D$2:$D$30,BLIOTECAS!$C$2:$C$30),"N/C")</f>
        <v>F. Ciencias de la Información</v>
      </c>
      <c r="B1284" s="243" t="str">
        <f>IFERROR(LOOKUP(H1284,BLIOTECAS!$D$2:$D$29,BLIOTECAS!$E$2:$E$29),"N/C")</f>
        <v>Ciencias Sociales</v>
      </c>
      <c r="C1284" s="243">
        <f>LOOKUP(H1284,BLIOTECAS!$D$2:$D$30,BLIOTECAS!$F$2:$F$30)</f>
        <v>3</v>
      </c>
      <c r="D1284">
        <v>1306</v>
      </c>
      <c r="G1284">
        <v>1</v>
      </c>
      <c r="H1284">
        <v>4</v>
      </c>
      <c r="J1284">
        <v>4</v>
      </c>
      <c r="K1284">
        <v>1</v>
      </c>
      <c r="M1284">
        <v>4</v>
      </c>
      <c r="S1284">
        <v>3</v>
      </c>
      <c r="T1284">
        <v>3</v>
      </c>
      <c r="U1284">
        <v>3</v>
      </c>
      <c r="V1284">
        <v>3</v>
      </c>
      <c r="X1284">
        <v>2</v>
      </c>
      <c r="Y1284">
        <v>3</v>
      </c>
      <c r="AA1284"/>
      <c r="AD1284">
        <v>4</v>
      </c>
      <c r="AE1284">
        <v>4</v>
      </c>
      <c r="AF1284">
        <v>4</v>
      </c>
      <c r="AG1284">
        <v>4</v>
      </c>
      <c r="AH1284">
        <v>3</v>
      </c>
      <c r="AI1284">
        <v>4</v>
      </c>
      <c r="AJ1284">
        <v>4</v>
      </c>
      <c r="AK1284">
        <v>4</v>
      </c>
      <c r="AL1284">
        <v>3</v>
      </c>
      <c r="AM1284">
        <v>3</v>
      </c>
      <c r="AN1284">
        <v>3</v>
      </c>
      <c r="AO1284">
        <v>3</v>
      </c>
      <c r="AP1284">
        <v>3</v>
      </c>
      <c r="AQ1284">
        <v>3</v>
      </c>
      <c r="AR1284">
        <v>3</v>
      </c>
      <c r="AS1284">
        <v>3</v>
      </c>
      <c r="AT1284" t="s">
        <v>22</v>
      </c>
      <c r="AU1284">
        <v>2</v>
      </c>
      <c r="AW1284">
        <v>3</v>
      </c>
      <c r="AX1284">
        <v>3</v>
      </c>
      <c r="AY1284">
        <v>3</v>
      </c>
      <c r="AZ1284">
        <v>3</v>
      </c>
      <c r="BA1284">
        <v>3</v>
      </c>
      <c r="BB1284">
        <v>3</v>
      </c>
      <c r="BD1284" t="s">
        <v>22</v>
      </c>
      <c r="BE1284" t="s">
        <v>22</v>
      </c>
      <c r="BF1284">
        <v>3</v>
      </c>
      <c r="BH1284">
        <v>3</v>
      </c>
      <c r="BI1284">
        <v>3</v>
      </c>
      <c r="BJ1284"/>
      <c r="BK1284">
        <v>3</v>
      </c>
      <c r="BL1284">
        <v>3</v>
      </c>
      <c r="BO1284" s="382">
        <v>43497.658738425926</v>
      </c>
    </row>
    <row r="1285" spans="1:67" x14ac:dyDescent="0.2">
      <c r="A1285" s="244" t="str">
        <f>IFERROR(LOOKUP(H1285,BLIOTECAS!$D$2:$D$30,BLIOTECAS!$C$2:$C$30),"N/C")</f>
        <v>F. Farmacia</v>
      </c>
      <c r="B1285" s="243" t="str">
        <f>IFERROR(LOOKUP(H1285,BLIOTECAS!$D$2:$D$29,BLIOTECAS!$E$2:$E$29),"N/C")</f>
        <v>Ciencias de la Salud</v>
      </c>
      <c r="C1285" s="243">
        <f>LOOKUP(H1285,BLIOTECAS!$D$2:$D$30,BLIOTECAS!$F$2:$F$30)</f>
        <v>4</v>
      </c>
      <c r="D1285">
        <v>1307</v>
      </c>
      <c r="G1285">
        <v>1</v>
      </c>
      <c r="H1285">
        <v>13</v>
      </c>
      <c r="J1285">
        <v>4</v>
      </c>
      <c r="K1285">
        <v>3</v>
      </c>
      <c r="M1285">
        <v>13</v>
      </c>
      <c r="N1285">
        <v>18</v>
      </c>
      <c r="O1285">
        <v>29</v>
      </c>
      <c r="P1285" t="s">
        <v>1034</v>
      </c>
      <c r="S1285">
        <v>3</v>
      </c>
      <c r="T1285">
        <v>4</v>
      </c>
      <c r="U1285">
        <v>2</v>
      </c>
      <c r="V1285">
        <v>2</v>
      </c>
      <c r="Y1285">
        <v>3</v>
      </c>
      <c r="AA1285"/>
      <c r="AD1285">
        <v>4</v>
      </c>
      <c r="AE1285">
        <v>5</v>
      </c>
      <c r="AF1285">
        <v>1</v>
      </c>
      <c r="AG1285">
        <v>5</v>
      </c>
      <c r="AH1285">
        <v>5</v>
      </c>
      <c r="AI1285">
        <v>2</v>
      </c>
      <c r="AJ1285">
        <v>5</v>
      </c>
      <c r="AK1285">
        <v>5</v>
      </c>
      <c r="AL1285">
        <v>3</v>
      </c>
      <c r="AM1285">
        <v>4</v>
      </c>
      <c r="AN1285">
        <v>4</v>
      </c>
      <c r="AO1285">
        <v>2</v>
      </c>
      <c r="AP1285">
        <v>3</v>
      </c>
      <c r="AQ1285">
        <v>3</v>
      </c>
      <c r="AR1285">
        <v>4</v>
      </c>
      <c r="AS1285">
        <v>4</v>
      </c>
      <c r="AT1285" t="s">
        <v>356</v>
      </c>
      <c r="AU1285">
        <v>3</v>
      </c>
      <c r="AW1285">
        <v>5</v>
      </c>
      <c r="AX1285">
        <v>4</v>
      </c>
      <c r="AY1285">
        <v>4</v>
      </c>
      <c r="AZ1285">
        <v>5</v>
      </c>
      <c r="BA1285">
        <v>5</v>
      </c>
      <c r="BB1285">
        <v>5</v>
      </c>
      <c r="BD1285" t="s">
        <v>22</v>
      </c>
      <c r="BE1285" t="s">
        <v>22</v>
      </c>
      <c r="BH1285">
        <v>4</v>
      </c>
      <c r="BI1285">
        <v>5</v>
      </c>
      <c r="BJ1285"/>
      <c r="BK1285">
        <v>4</v>
      </c>
      <c r="BL1285">
        <v>3</v>
      </c>
      <c r="BO1285" s="382">
        <v>43497.659282407411</v>
      </c>
    </row>
    <row r="1286" spans="1:67" x14ac:dyDescent="0.2">
      <c r="A1286" s="244" t="str">
        <f>IFERROR(LOOKUP(H1286,BLIOTECAS!$D$2:$D$30,BLIOTECAS!$C$2:$C$30),"N/C")</f>
        <v>F. Psicología</v>
      </c>
      <c r="B1286" s="243" t="str">
        <f>IFERROR(LOOKUP(H1286,BLIOTECAS!$D$2:$D$29,BLIOTECAS!$E$2:$E$29),"N/C")</f>
        <v>Ciencias de la Salud</v>
      </c>
      <c r="C1286" s="243">
        <f>LOOKUP(H1286,BLIOTECAS!$D$2:$D$30,BLIOTECAS!$F$2:$F$30)</f>
        <v>4</v>
      </c>
      <c r="D1286">
        <v>1308</v>
      </c>
      <c r="G1286">
        <v>1</v>
      </c>
      <c r="H1286">
        <v>20</v>
      </c>
      <c r="J1286">
        <v>3</v>
      </c>
      <c r="K1286">
        <v>3</v>
      </c>
      <c r="M1286">
        <v>20</v>
      </c>
      <c r="S1286">
        <v>1</v>
      </c>
      <c r="T1286">
        <v>3</v>
      </c>
      <c r="U1286">
        <v>4</v>
      </c>
      <c r="V1286">
        <v>2</v>
      </c>
      <c r="X1286">
        <v>2</v>
      </c>
      <c r="AA1286"/>
      <c r="AD1286">
        <v>1</v>
      </c>
      <c r="AE1286">
        <v>3</v>
      </c>
      <c r="AG1286">
        <v>5</v>
      </c>
      <c r="AH1286">
        <v>5</v>
      </c>
      <c r="AI1286">
        <v>4</v>
      </c>
      <c r="AJ1286">
        <v>4</v>
      </c>
      <c r="AK1286">
        <v>1</v>
      </c>
      <c r="AL1286">
        <v>4</v>
      </c>
      <c r="AM1286">
        <v>4</v>
      </c>
      <c r="AN1286">
        <v>5</v>
      </c>
      <c r="AO1286">
        <v>5</v>
      </c>
      <c r="AP1286">
        <v>5</v>
      </c>
      <c r="AQ1286">
        <v>5</v>
      </c>
      <c r="AR1286">
        <v>3</v>
      </c>
      <c r="AS1286">
        <v>5</v>
      </c>
      <c r="AT1286" t="s">
        <v>22</v>
      </c>
      <c r="AU1286">
        <v>4</v>
      </c>
      <c r="AW1286">
        <v>4</v>
      </c>
      <c r="AX1286">
        <v>4</v>
      </c>
      <c r="AY1286">
        <v>4</v>
      </c>
      <c r="AZ1286">
        <v>4</v>
      </c>
      <c r="BA1286">
        <v>4</v>
      </c>
      <c r="BB1286">
        <v>4</v>
      </c>
      <c r="BD1286" t="s">
        <v>22</v>
      </c>
      <c r="BE1286" t="s">
        <v>22</v>
      </c>
      <c r="BH1286">
        <v>5</v>
      </c>
      <c r="BI1286">
        <v>5</v>
      </c>
      <c r="BJ1286"/>
      <c r="BK1286">
        <v>4</v>
      </c>
      <c r="BL1286">
        <v>5</v>
      </c>
      <c r="BO1286" s="382">
        <v>43497.660138888888</v>
      </c>
    </row>
    <row r="1287" spans="1:67" x14ac:dyDescent="0.2">
      <c r="A1287" s="244" t="str">
        <f>IFERROR(LOOKUP(H1287,BLIOTECAS!$D$2:$D$30,BLIOTECAS!$C$2:$C$30),"N/C")</f>
        <v>F. Filología</v>
      </c>
      <c r="B1287" s="243" t="str">
        <f>IFERROR(LOOKUP(H1287,BLIOTECAS!$D$2:$D$29,BLIOTECAS!$E$2:$E$29),"N/C")</f>
        <v>Humanidades</v>
      </c>
      <c r="C1287" s="243">
        <f>LOOKUP(H1287,BLIOTECAS!$D$2:$D$30,BLIOTECAS!$F$2:$F$30)</f>
        <v>1</v>
      </c>
      <c r="D1287">
        <v>1309</v>
      </c>
      <c r="G1287">
        <v>1</v>
      </c>
      <c r="H1287">
        <v>14</v>
      </c>
      <c r="J1287">
        <v>4</v>
      </c>
      <c r="K1287">
        <v>3</v>
      </c>
      <c r="M1287">
        <v>29</v>
      </c>
      <c r="N1287">
        <v>14</v>
      </c>
      <c r="S1287">
        <v>3</v>
      </c>
      <c r="T1287">
        <v>3</v>
      </c>
      <c r="U1287">
        <v>5</v>
      </c>
      <c r="V1287">
        <v>3</v>
      </c>
      <c r="X1287">
        <v>2</v>
      </c>
      <c r="AA1287" t="s">
        <v>1035</v>
      </c>
      <c r="AD1287">
        <v>3</v>
      </c>
      <c r="AE1287">
        <v>1</v>
      </c>
      <c r="AG1287">
        <v>4</v>
      </c>
      <c r="AH1287">
        <v>4</v>
      </c>
      <c r="AI1287">
        <v>3</v>
      </c>
      <c r="AJ1287">
        <v>3</v>
      </c>
      <c r="AK1287">
        <v>1</v>
      </c>
      <c r="AL1287">
        <v>6</v>
      </c>
      <c r="AM1287">
        <v>4</v>
      </c>
      <c r="AN1287">
        <v>5</v>
      </c>
      <c r="AO1287">
        <v>3</v>
      </c>
      <c r="AP1287">
        <v>3</v>
      </c>
      <c r="AQ1287">
        <v>4</v>
      </c>
      <c r="AR1287">
        <v>3</v>
      </c>
      <c r="AS1287">
        <v>3</v>
      </c>
      <c r="AT1287" t="s">
        <v>22</v>
      </c>
      <c r="AU1287">
        <v>4</v>
      </c>
      <c r="AW1287">
        <v>4</v>
      </c>
      <c r="AX1287">
        <v>5</v>
      </c>
      <c r="AY1287">
        <v>4</v>
      </c>
      <c r="AZ1287">
        <v>5</v>
      </c>
      <c r="BA1287">
        <v>5</v>
      </c>
      <c r="BB1287">
        <v>5</v>
      </c>
      <c r="BD1287" t="s">
        <v>22</v>
      </c>
      <c r="BE1287" t="s">
        <v>22</v>
      </c>
      <c r="BH1287">
        <v>4</v>
      </c>
      <c r="BI1287">
        <v>4</v>
      </c>
      <c r="BJ1287"/>
      <c r="BK1287">
        <v>5</v>
      </c>
      <c r="BL1287">
        <v>5</v>
      </c>
      <c r="BO1287" s="382">
        <v>43497.66101851852</v>
      </c>
    </row>
    <row r="1288" spans="1:67" x14ac:dyDescent="0.2">
      <c r="A1288" s="244" t="str">
        <f>IFERROR(LOOKUP(H1288,BLIOTECAS!$D$2:$D$30,BLIOTECAS!$C$2:$C$30),"N/C")</f>
        <v>F. Educación - Centro de Formación del Profesorado</v>
      </c>
      <c r="B1288" s="243" t="str">
        <f>IFERROR(LOOKUP(H1288,BLIOTECAS!$D$2:$D$29,BLIOTECAS!$E$2:$E$29),"N/C")</f>
        <v>Humanidades</v>
      </c>
      <c r="C1288" s="243">
        <f>LOOKUP(H1288,BLIOTECAS!$D$2:$D$30,BLIOTECAS!$F$2:$F$30)</f>
        <v>1</v>
      </c>
      <c r="D1288">
        <v>1310</v>
      </c>
      <c r="G1288">
        <v>1</v>
      </c>
      <c r="H1288">
        <v>12</v>
      </c>
      <c r="J1288">
        <v>3</v>
      </c>
      <c r="K1288">
        <v>1</v>
      </c>
      <c r="M1288">
        <v>12</v>
      </c>
      <c r="N1288">
        <v>29</v>
      </c>
      <c r="S1288">
        <v>3</v>
      </c>
      <c r="T1288">
        <v>3</v>
      </c>
      <c r="U1288">
        <v>4</v>
      </c>
      <c r="V1288">
        <v>3</v>
      </c>
      <c r="W1288">
        <v>1</v>
      </c>
      <c r="X1288">
        <v>2</v>
      </c>
      <c r="Z1288">
        <v>4</v>
      </c>
      <c r="AA1288">
        <v>0</v>
      </c>
      <c r="AD1288">
        <v>3</v>
      </c>
      <c r="AE1288">
        <v>1</v>
      </c>
      <c r="AF1288">
        <v>2</v>
      </c>
      <c r="AG1288">
        <v>5</v>
      </c>
      <c r="AH1288">
        <v>5</v>
      </c>
      <c r="AI1288">
        <v>4</v>
      </c>
      <c r="AJ1288">
        <v>4</v>
      </c>
      <c r="AL1288">
        <v>2</v>
      </c>
      <c r="AM1288">
        <v>4</v>
      </c>
      <c r="AN1288">
        <v>5</v>
      </c>
      <c r="AO1288">
        <v>3</v>
      </c>
      <c r="AP1288">
        <v>2</v>
      </c>
      <c r="AQ1288">
        <v>2</v>
      </c>
      <c r="AR1288">
        <v>2</v>
      </c>
      <c r="AS1288">
        <v>3</v>
      </c>
      <c r="AT1288" t="s">
        <v>22</v>
      </c>
      <c r="AU1288">
        <v>2</v>
      </c>
      <c r="AW1288">
        <v>1</v>
      </c>
      <c r="AX1288">
        <v>3</v>
      </c>
      <c r="AY1288">
        <v>3</v>
      </c>
      <c r="AZ1288">
        <v>5</v>
      </c>
      <c r="BA1288">
        <v>5</v>
      </c>
      <c r="BB1288">
        <v>3</v>
      </c>
      <c r="BD1288" t="s">
        <v>356</v>
      </c>
      <c r="BE1288" t="s">
        <v>22</v>
      </c>
      <c r="BH1288">
        <v>2</v>
      </c>
      <c r="BI1288">
        <v>2</v>
      </c>
      <c r="BJ1288"/>
      <c r="BK1288">
        <v>3</v>
      </c>
      <c r="BL1288">
        <v>3</v>
      </c>
      <c r="BO1288" s="382">
        <v>43497.661620370367</v>
      </c>
    </row>
    <row r="1289" spans="1:67" x14ac:dyDescent="0.2">
      <c r="A1289" s="244" t="str">
        <f>IFERROR(LOOKUP(H1289,BLIOTECAS!$D$2:$D$30,BLIOTECAS!$C$2:$C$30),"N/C")</f>
        <v>F. Psicología</v>
      </c>
      <c r="B1289" s="243" t="str">
        <f>IFERROR(LOOKUP(H1289,BLIOTECAS!$D$2:$D$29,BLIOTECAS!$E$2:$E$29),"N/C")</f>
        <v>Ciencias de la Salud</v>
      </c>
      <c r="C1289" s="243">
        <f>LOOKUP(H1289,BLIOTECAS!$D$2:$D$30,BLIOTECAS!$F$2:$F$30)</f>
        <v>4</v>
      </c>
      <c r="D1289">
        <v>1311</v>
      </c>
      <c r="G1289">
        <v>1</v>
      </c>
      <c r="H1289">
        <v>20</v>
      </c>
      <c r="J1289">
        <v>4</v>
      </c>
      <c r="K1289">
        <v>1</v>
      </c>
      <c r="M1289">
        <v>20</v>
      </c>
      <c r="N1289">
        <v>25</v>
      </c>
      <c r="P1289" t="s">
        <v>1036</v>
      </c>
      <c r="S1289">
        <v>5</v>
      </c>
      <c r="T1289">
        <v>5</v>
      </c>
      <c r="U1289">
        <v>5</v>
      </c>
      <c r="V1289">
        <v>3</v>
      </c>
      <c r="Y1289">
        <v>3</v>
      </c>
      <c r="AA1289"/>
      <c r="AD1289">
        <v>1</v>
      </c>
      <c r="AE1289">
        <v>1</v>
      </c>
      <c r="AF1289">
        <v>1</v>
      </c>
      <c r="AG1289">
        <v>1</v>
      </c>
      <c r="AH1289">
        <v>5</v>
      </c>
      <c r="AI1289">
        <v>5</v>
      </c>
      <c r="AJ1289">
        <v>5</v>
      </c>
      <c r="AK1289">
        <v>1</v>
      </c>
      <c r="AL1289">
        <v>4</v>
      </c>
      <c r="AM1289">
        <v>2</v>
      </c>
      <c r="AP1289">
        <v>5</v>
      </c>
      <c r="AT1289" t="s">
        <v>22</v>
      </c>
      <c r="BD1289" t="s">
        <v>22</v>
      </c>
      <c r="BE1289" t="s">
        <v>22</v>
      </c>
      <c r="BH1289">
        <v>5</v>
      </c>
      <c r="BI1289">
        <v>5</v>
      </c>
      <c r="BJ1289"/>
      <c r="BK1289">
        <v>3</v>
      </c>
      <c r="BL1289"/>
      <c r="BN1289" t="s">
        <v>1037</v>
      </c>
      <c r="BO1289" s="382">
        <v>43497.661851851852</v>
      </c>
    </row>
    <row r="1290" spans="1:67" x14ac:dyDescent="0.2">
      <c r="A1290" s="244" t="str">
        <f>IFERROR(LOOKUP(H1290,BLIOTECAS!$D$2:$D$30,BLIOTECAS!$C$2:$C$30),"N/C")</f>
        <v>F. Informática</v>
      </c>
      <c r="B1290" s="243" t="str">
        <f>IFERROR(LOOKUP(H1290,BLIOTECAS!$D$2:$D$29,BLIOTECAS!$E$2:$E$29),"N/C")</f>
        <v>Ciencias Experimentales</v>
      </c>
      <c r="C1290" s="243">
        <f>LOOKUP(H1290,BLIOTECAS!$D$2:$D$30,BLIOTECAS!$F$2:$F$30)</f>
        <v>2</v>
      </c>
      <c r="D1290">
        <v>1312</v>
      </c>
      <c r="G1290">
        <v>1</v>
      </c>
      <c r="H1290">
        <v>17</v>
      </c>
      <c r="J1290">
        <v>4</v>
      </c>
      <c r="K1290">
        <v>3</v>
      </c>
      <c r="M1290">
        <v>17</v>
      </c>
      <c r="N1290">
        <v>29</v>
      </c>
      <c r="O1290">
        <v>16</v>
      </c>
      <c r="S1290">
        <v>4</v>
      </c>
      <c r="T1290">
        <v>3</v>
      </c>
      <c r="U1290">
        <v>4</v>
      </c>
      <c r="V1290">
        <v>5</v>
      </c>
      <c r="W1290">
        <v>1</v>
      </c>
      <c r="AA1290"/>
      <c r="AD1290">
        <v>4</v>
      </c>
      <c r="AE1290">
        <v>1</v>
      </c>
      <c r="AF1290">
        <v>1</v>
      </c>
      <c r="AG1290">
        <v>1</v>
      </c>
      <c r="AH1290">
        <v>5</v>
      </c>
      <c r="AI1290">
        <v>3</v>
      </c>
      <c r="AJ1290">
        <v>4</v>
      </c>
      <c r="AK1290">
        <v>1</v>
      </c>
      <c r="AL1290">
        <v>3</v>
      </c>
      <c r="AM1290">
        <v>3</v>
      </c>
      <c r="AN1290">
        <v>3</v>
      </c>
      <c r="AO1290">
        <v>3</v>
      </c>
      <c r="AP1290">
        <v>4</v>
      </c>
      <c r="AQ1290">
        <v>4</v>
      </c>
      <c r="AR1290">
        <v>3</v>
      </c>
      <c r="AS1290">
        <v>3</v>
      </c>
      <c r="AT1290" t="s">
        <v>22</v>
      </c>
      <c r="AU1290">
        <v>3</v>
      </c>
      <c r="AW1290">
        <v>4</v>
      </c>
      <c r="AX1290">
        <v>4</v>
      </c>
      <c r="AY1290">
        <v>3</v>
      </c>
      <c r="AZ1290">
        <v>4</v>
      </c>
      <c r="BA1290">
        <v>5</v>
      </c>
      <c r="BB1290">
        <v>4</v>
      </c>
      <c r="BD1290" t="s">
        <v>356</v>
      </c>
      <c r="BE1290" t="s">
        <v>22</v>
      </c>
      <c r="BF1290">
        <v>3</v>
      </c>
      <c r="BH1290">
        <v>4</v>
      </c>
      <c r="BI1290">
        <v>4</v>
      </c>
      <c r="BJ1290"/>
      <c r="BK1290">
        <v>4</v>
      </c>
      <c r="BL1290">
        <v>3</v>
      </c>
      <c r="BO1290" s="382">
        <v>43497.661886574075</v>
      </c>
    </row>
    <row r="1291" spans="1:67" x14ac:dyDescent="0.2">
      <c r="A1291" s="244" t="str">
        <f>IFERROR(LOOKUP(H1291,BLIOTECAS!$D$2:$D$30,BLIOTECAS!$C$2:$C$30),"N/C")</f>
        <v>F. Ciencias Económicas y Empresariales</v>
      </c>
      <c r="B1291" s="243" t="str">
        <f>IFERROR(LOOKUP(H1291,BLIOTECAS!$D$2:$D$29,BLIOTECAS!$E$2:$E$29),"N/C")</f>
        <v>Ciencias Sociales</v>
      </c>
      <c r="C1291" s="243">
        <f>LOOKUP(H1291,BLIOTECAS!$D$2:$D$30,BLIOTECAS!$F$2:$F$30)</f>
        <v>3</v>
      </c>
      <c r="D1291">
        <v>1313</v>
      </c>
      <c r="G1291">
        <v>1</v>
      </c>
      <c r="H1291">
        <v>5</v>
      </c>
      <c r="J1291">
        <v>5</v>
      </c>
      <c r="K1291">
        <v>2</v>
      </c>
      <c r="M1291">
        <v>5</v>
      </c>
      <c r="S1291">
        <v>4</v>
      </c>
      <c r="T1291">
        <v>4</v>
      </c>
      <c r="U1291">
        <v>4</v>
      </c>
      <c r="V1291">
        <v>4</v>
      </c>
      <c r="X1291">
        <v>2</v>
      </c>
      <c r="Y1291">
        <v>3</v>
      </c>
      <c r="AA1291"/>
      <c r="AD1291">
        <v>4</v>
      </c>
      <c r="AE1291">
        <v>1</v>
      </c>
      <c r="AF1291">
        <v>4</v>
      </c>
      <c r="AG1291">
        <v>1</v>
      </c>
      <c r="AH1291">
        <v>4</v>
      </c>
      <c r="AI1291">
        <v>4</v>
      </c>
      <c r="AJ1291">
        <v>5</v>
      </c>
      <c r="AK1291">
        <v>1</v>
      </c>
      <c r="AL1291">
        <v>4</v>
      </c>
      <c r="AM1291">
        <v>4</v>
      </c>
      <c r="AN1291">
        <v>4</v>
      </c>
      <c r="AO1291">
        <v>4</v>
      </c>
      <c r="AP1291">
        <v>4</v>
      </c>
      <c r="AQ1291">
        <v>4</v>
      </c>
      <c r="AR1291">
        <v>4</v>
      </c>
      <c r="AS1291">
        <v>4</v>
      </c>
      <c r="AT1291" t="s">
        <v>22</v>
      </c>
      <c r="AU1291">
        <v>5</v>
      </c>
      <c r="AW1291">
        <v>4</v>
      </c>
      <c r="AX1291">
        <v>4</v>
      </c>
      <c r="AY1291">
        <v>4</v>
      </c>
      <c r="AZ1291">
        <v>4</v>
      </c>
      <c r="BA1291">
        <v>4</v>
      </c>
      <c r="BB1291">
        <v>4</v>
      </c>
      <c r="BD1291" t="s">
        <v>22</v>
      </c>
      <c r="BE1291" t="s">
        <v>356</v>
      </c>
      <c r="BH1291">
        <v>3</v>
      </c>
      <c r="BI1291">
        <v>4</v>
      </c>
      <c r="BJ1291"/>
      <c r="BK1291"/>
      <c r="BL1291">
        <v>4</v>
      </c>
      <c r="BO1291" s="382">
        <v>43497.661990740744</v>
      </c>
    </row>
    <row r="1292" spans="1:67" x14ac:dyDescent="0.2">
      <c r="A1292" s="244" t="str">
        <f>IFERROR(LOOKUP(H1292,BLIOTECAS!$D$2:$D$30,BLIOTECAS!$C$2:$C$30),"N/C")</f>
        <v>F. Ciencias Políticas y Sociología</v>
      </c>
      <c r="B1292" s="243" t="str">
        <f>IFERROR(LOOKUP(H1292,BLIOTECAS!$D$2:$D$29,BLIOTECAS!$E$2:$E$29),"N/C")</f>
        <v>Ciencias Sociales</v>
      </c>
      <c r="C1292" s="243">
        <f>LOOKUP(H1292,BLIOTECAS!$D$2:$D$30,BLIOTECAS!$F$2:$F$30)</f>
        <v>3</v>
      </c>
      <c r="D1292">
        <v>1314</v>
      </c>
      <c r="G1292">
        <v>1</v>
      </c>
      <c r="H1292">
        <v>9</v>
      </c>
      <c r="J1292">
        <v>3</v>
      </c>
      <c r="K1292">
        <v>3</v>
      </c>
      <c r="M1292">
        <v>9</v>
      </c>
      <c r="N1292">
        <v>26</v>
      </c>
      <c r="O1292">
        <v>5</v>
      </c>
      <c r="S1292">
        <v>4</v>
      </c>
      <c r="T1292">
        <v>3</v>
      </c>
      <c r="U1292">
        <v>3</v>
      </c>
      <c r="V1292">
        <v>2</v>
      </c>
      <c r="Y1292">
        <v>3</v>
      </c>
      <c r="AA1292"/>
      <c r="AD1292">
        <v>3</v>
      </c>
      <c r="AE1292">
        <v>2</v>
      </c>
      <c r="AF1292">
        <v>3</v>
      </c>
      <c r="AG1292">
        <v>3</v>
      </c>
      <c r="AH1292">
        <v>5</v>
      </c>
      <c r="AI1292">
        <v>5</v>
      </c>
      <c r="AJ1292">
        <v>5</v>
      </c>
      <c r="AK1292">
        <v>5</v>
      </c>
      <c r="AL1292">
        <v>3</v>
      </c>
      <c r="AM1292">
        <v>3</v>
      </c>
      <c r="AN1292">
        <v>2</v>
      </c>
      <c r="AO1292">
        <v>3</v>
      </c>
      <c r="AP1292">
        <v>3</v>
      </c>
      <c r="AQ1292">
        <v>3</v>
      </c>
      <c r="AR1292">
        <v>2</v>
      </c>
      <c r="AS1292">
        <v>2</v>
      </c>
      <c r="AT1292" t="s">
        <v>22</v>
      </c>
      <c r="AU1292">
        <v>3</v>
      </c>
      <c r="AW1292">
        <v>3</v>
      </c>
      <c r="AX1292">
        <v>2</v>
      </c>
      <c r="AY1292">
        <v>2</v>
      </c>
      <c r="AZ1292">
        <v>4</v>
      </c>
      <c r="BA1292">
        <v>5</v>
      </c>
      <c r="BB1292">
        <v>5</v>
      </c>
      <c r="BD1292" t="s">
        <v>22</v>
      </c>
      <c r="BE1292" t="s">
        <v>22</v>
      </c>
      <c r="BH1292">
        <v>3</v>
      </c>
      <c r="BI1292">
        <v>3</v>
      </c>
      <c r="BJ1292"/>
      <c r="BK1292">
        <v>3</v>
      </c>
      <c r="BL1292">
        <v>3</v>
      </c>
      <c r="BO1292" s="382">
        <v>43497.662546296298</v>
      </c>
    </row>
    <row r="1293" spans="1:67" x14ac:dyDescent="0.2">
      <c r="A1293" s="244" t="str">
        <f>IFERROR(LOOKUP(H1293,BLIOTECAS!$D$2:$D$30,BLIOTECAS!$C$2:$C$30),"N/C")</f>
        <v>F. Geografía e Historia</v>
      </c>
      <c r="B1293" s="243" t="str">
        <f>IFERROR(LOOKUP(H1293,BLIOTECAS!$D$2:$D$29,BLIOTECAS!$E$2:$E$29),"N/C")</f>
        <v>Humanidades</v>
      </c>
      <c r="C1293" s="243">
        <f>LOOKUP(H1293,BLIOTECAS!$D$2:$D$30,BLIOTECAS!$F$2:$F$30)</f>
        <v>1</v>
      </c>
      <c r="D1293">
        <v>1315</v>
      </c>
      <c r="G1293">
        <v>1</v>
      </c>
      <c r="H1293">
        <v>16</v>
      </c>
      <c r="J1293">
        <v>5</v>
      </c>
      <c r="K1293">
        <v>3</v>
      </c>
      <c r="M1293">
        <v>16</v>
      </c>
      <c r="N1293">
        <v>29</v>
      </c>
      <c r="P1293" t="s">
        <v>1038</v>
      </c>
      <c r="S1293">
        <v>4</v>
      </c>
      <c r="T1293">
        <v>4</v>
      </c>
      <c r="U1293">
        <v>4</v>
      </c>
      <c r="V1293">
        <v>3</v>
      </c>
      <c r="W1293">
        <v>1</v>
      </c>
      <c r="AA1293"/>
      <c r="AD1293">
        <v>4</v>
      </c>
      <c r="AE1293">
        <v>1</v>
      </c>
      <c r="AF1293">
        <v>5</v>
      </c>
      <c r="AG1293">
        <v>5</v>
      </c>
      <c r="AH1293">
        <v>4</v>
      </c>
      <c r="AI1293">
        <v>4</v>
      </c>
      <c r="AJ1293">
        <v>4</v>
      </c>
      <c r="AK1293">
        <v>4</v>
      </c>
      <c r="AL1293">
        <v>6</v>
      </c>
      <c r="AM1293">
        <v>4</v>
      </c>
      <c r="AN1293">
        <v>4</v>
      </c>
      <c r="AO1293">
        <v>4</v>
      </c>
      <c r="AP1293">
        <v>5</v>
      </c>
      <c r="AQ1293">
        <v>4</v>
      </c>
      <c r="AR1293">
        <v>4</v>
      </c>
      <c r="AS1293">
        <v>3</v>
      </c>
      <c r="AT1293" t="s">
        <v>22</v>
      </c>
      <c r="AU1293">
        <v>4</v>
      </c>
      <c r="AW1293">
        <v>5</v>
      </c>
      <c r="AX1293">
        <v>4</v>
      </c>
      <c r="AY1293">
        <v>4</v>
      </c>
      <c r="AZ1293">
        <v>4</v>
      </c>
      <c r="BA1293">
        <v>4</v>
      </c>
      <c r="BB1293">
        <v>4</v>
      </c>
      <c r="BD1293" t="s">
        <v>22</v>
      </c>
      <c r="BE1293" t="s">
        <v>22</v>
      </c>
      <c r="BH1293">
        <v>5</v>
      </c>
      <c r="BI1293">
        <v>5</v>
      </c>
      <c r="BJ1293"/>
      <c r="BK1293">
        <v>4</v>
      </c>
      <c r="BL1293"/>
      <c r="BO1293" s="382">
        <v>43497.662847222222</v>
      </c>
    </row>
    <row r="1294" spans="1:67" x14ac:dyDescent="0.2">
      <c r="A1294" s="244" t="str">
        <f>IFERROR(LOOKUP(H1294,BLIOTECAS!$D$2:$D$30,BLIOTECAS!$C$2:$C$30),"N/C")</f>
        <v>F. Medicina</v>
      </c>
      <c r="B1294" s="243" t="str">
        <f>IFERROR(LOOKUP(H1294,BLIOTECAS!$D$2:$D$29,BLIOTECAS!$E$2:$E$29),"N/C")</f>
        <v>Ciencias de la Salud</v>
      </c>
      <c r="C1294" s="243">
        <f>LOOKUP(H1294,BLIOTECAS!$D$2:$D$30,BLIOTECAS!$F$2:$F$30)</f>
        <v>4</v>
      </c>
      <c r="D1294">
        <v>1316</v>
      </c>
      <c r="G1294">
        <v>1</v>
      </c>
      <c r="H1294">
        <v>18</v>
      </c>
      <c r="J1294">
        <v>2</v>
      </c>
      <c r="K1294">
        <v>3</v>
      </c>
      <c r="M1294">
        <v>18</v>
      </c>
      <c r="N1294">
        <v>22</v>
      </c>
      <c r="O1294">
        <v>29</v>
      </c>
      <c r="S1294">
        <v>4</v>
      </c>
      <c r="T1294">
        <v>3</v>
      </c>
      <c r="U1294">
        <v>4</v>
      </c>
      <c r="V1294">
        <v>4</v>
      </c>
      <c r="X1294">
        <v>2</v>
      </c>
      <c r="AA1294"/>
      <c r="AD1294">
        <v>5</v>
      </c>
      <c r="AE1294">
        <v>2</v>
      </c>
      <c r="AF1294">
        <v>4</v>
      </c>
      <c r="AG1294">
        <v>3</v>
      </c>
      <c r="AH1294">
        <v>3</v>
      </c>
      <c r="AI1294">
        <v>4</v>
      </c>
      <c r="AJ1294">
        <v>5</v>
      </c>
      <c r="AK1294">
        <v>2</v>
      </c>
      <c r="AL1294">
        <v>4</v>
      </c>
      <c r="AM1294">
        <v>4</v>
      </c>
      <c r="AN1294">
        <v>4</v>
      </c>
      <c r="AO1294">
        <v>4</v>
      </c>
      <c r="AP1294">
        <v>3</v>
      </c>
      <c r="AQ1294">
        <v>3</v>
      </c>
      <c r="AR1294">
        <v>3</v>
      </c>
      <c r="AS1294">
        <v>3</v>
      </c>
      <c r="AT1294" t="s">
        <v>356</v>
      </c>
      <c r="AU1294">
        <v>4</v>
      </c>
      <c r="AW1294">
        <v>3</v>
      </c>
      <c r="AX1294">
        <v>3</v>
      </c>
      <c r="AY1294">
        <v>2</v>
      </c>
      <c r="AZ1294">
        <v>4</v>
      </c>
      <c r="BA1294">
        <v>4</v>
      </c>
      <c r="BB1294">
        <v>4</v>
      </c>
      <c r="BD1294" t="s">
        <v>22</v>
      </c>
      <c r="BE1294" t="s">
        <v>22</v>
      </c>
      <c r="BH1294">
        <v>3</v>
      </c>
      <c r="BI1294">
        <v>3</v>
      </c>
      <c r="BJ1294"/>
      <c r="BK1294">
        <v>4</v>
      </c>
      <c r="BL1294">
        <v>4</v>
      </c>
      <c r="BO1294" s="382">
        <v>43497.665162037039</v>
      </c>
    </row>
    <row r="1295" spans="1:67" x14ac:dyDescent="0.2">
      <c r="A1295" s="244" t="str">
        <f>IFERROR(LOOKUP(H1295,BLIOTECAS!$D$2:$D$30,BLIOTECAS!$C$2:$C$30),"N/C")</f>
        <v>F. Medicina</v>
      </c>
      <c r="B1295" s="243" t="str">
        <f>IFERROR(LOOKUP(H1295,BLIOTECAS!$D$2:$D$29,BLIOTECAS!$E$2:$E$29),"N/C")</f>
        <v>Ciencias de la Salud</v>
      </c>
      <c r="C1295" s="243">
        <f>LOOKUP(H1295,BLIOTECAS!$D$2:$D$30,BLIOTECAS!$F$2:$F$30)</f>
        <v>4</v>
      </c>
      <c r="D1295">
        <v>1317</v>
      </c>
      <c r="G1295">
        <v>1</v>
      </c>
      <c r="H1295">
        <v>18</v>
      </c>
      <c r="J1295">
        <v>5</v>
      </c>
      <c r="K1295">
        <v>4</v>
      </c>
      <c r="M1295">
        <v>29</v>
      </c>
      <c r="N1295">
        <v>18</v>
      </c>
      <c r="O1295">
        <v>16</v>
      </c>
      <c r="P1295" t="s">
        <v>1039</v>
      </c>
      <c r="S1295">
        <v>4</v>
      </c>
      <c r="T1295">
        <v>3</v>
      </c>
      <c r="U1295">
        <v>4</v>
      </c>
      <c r="Y1295">
        <v>3</v>
      </c>
      <c r="AA1295"/>
      <c r="AD1295">
        <v>4</v>
      </c>
      <c r="AE1295">
        <v>3</v>
      </c>
      <c r="AF1295">
        <v>4</v>
      </c>
      <c r="AG1295">
        <v>2</v>
      </c>
      <c r="AH1295">
        <v>5</v>
      </c>
      <c r="AI1295">
        <v>3</v>
      </c>
      <c r="AJ1295">
        <v>5</v>
      </c>
      <c r="AK1295">
        <v>2</v>
      </c>
      <c r="AL1295">
        <v>5</v>
      </c>
      <c r="AM1295">
        <v>5</v>
      </c>
      <c r="AN1295">
        <v>5</v>
      </c>
      <c r="AO1295">
        <v>5</v>
      </c>
      <c r="AP1295">
        <v>5</v>
      </c>
      <c r="AQ1295">
        <v>5</v>
      </c>
      <c r="AR1295">
        <v>3</v>
      </c>
      <c r="AS1295">
        <v>3</v>
      </c>
      <c r="AT1295" t="s">
        <v>22</v>
      </c>
      <c r="AU1295">
        <v>5</v>
      </c>
      <c r="AW1295">
        <v>5</v>
      </c>
      <c r="AX1295">
        <v>5</v>
      </c>
      <c r="AY1295">
        <v>5</v>
      </c>
      <c r="AZ1295">
        <v>5</v>
      </c>
      <c r="BA1295">
        <v>5</v>
      </c>
      <c r="BB1295">
        <v>5</v>
      </c>
      <c r="BD1295" t="s">
        <v>22</v>
      </c>
      <c r="BE1295" t="s">
        <v>22</v>
      </c>
      <c r="BH1295">
        <v>5</v>
      </c>
      <c r="BI1295">
        <v>5</v>
      </c>
      <c r="BJ1295"/>
      <c r="BK1295">
        <v>5</v>
      </c>
      <c r="BL1295"/>
      <c r="BN1295" t="s">
        <v>1040</v>
      </c>
      <c r="BO1295" s="382">
        <v>43497.66542824074</v>
      </c>
    </row>
    <row r="1296" spans="1:67" x14ac:dyDescent="0.2">
      <c r="A1296" s="244" t="str">
        <f>IFERROR(LOOKUP(H1296,BLIOTECAS!$D$2:$D$30,BLIOTECAS!$C$2:$C$30),"N/C")</f>
        <v>F. Ciencias Económicas y Empresariales</v>
      </c>
      <c r="B1296" s="243" t="str">
        <f>IFERROR(LOOKUP(H1296,BLIOTECAS!$D$2:$D$29,BLIOTECAS!$E$2:$E$29),"N/C")</f>
        <v>Ciencias Sociales</v>
      </c>
      <c r="C1296" s="243">
        <f>LOOKUP(H1296,BLIOTECAS!$D$2:$D$30,BLIOTECAS!$F$2:$F$30)</f>
        <v>3</v>
      </c>
      <c r="D1296">
        <v>1318</v>
      </c>
      <c r="G1296">
        <v>1</v>
      </c>
      <c r="H1296">
        <v>5</v>
      </c>
      <c r="M1296">
        <v>5</v>
      </c>
      <c r="N1296">
        <v>9</v>
      </c>
      <c r="S1296">
        <v>3</v>
      </c>
      <c r="T1296">
        <v>5</v>
      </c>
      <c r="U1296">
        <v>4</v>
      </c>
      <c r="V1296">
        <v>5</v>
      </c>
      <c r="X1296">
        <v>2</v>
      </c>
      <c r="AA1296"/>
      <c r="AD1296">
        <v>5</v>
      </c>
      <c r="AE1296">
        <v>1</v>
      </c>
      <c r="AF1296">
        <v>3</v>
      </c>
      <c r="AG1296">
        <v>4</v>
      </c>
      <c r="AH1296">
        <v>5</v>
      </c>
      <c r="AI1296">
        <v>2</v>
      </c>
      <c r="AJ1296">
        <v>5</v>
      </c>
      <c r="AK1296">
        <v>1</v>
      </c>
      <c r="AL1296">
        <v>3</v>
      </c>
      <c r="AM1296">
        <v>5</v>
      </c>
      <c r="AN1296">
        <v>5</v>
      </c>
      <c r="AO1296">
        <v>5</v>
      </c>
      <c r="AP1296">
        <v>5</v>
      </c>
      <c r="AQ1296">
        <v>4</v>
      </c>
      <c r="AR1296">
        <v>5</v>
      </c>
      <c r="AS1296">
        <v>5</v>
      </c>
      <c r="AT1296" t="s">
        <v>356</v>
      </c>
      <c r="AU1296">
        <v>5</v>
      </c>
      <c r="AW1296">
        <v>5</v>
      </c>
      <c r="AX1296">
        <v>5</v>
      </c>
      <c r="AY1296">
        <v>5</v>
      </c>
      <c r="AZ1296">
        <v>5</v>
      </c>
      <c r="BA1296">
        <v>5</v>
      </c>
      <c r="BB1296">
        <v>5</v>
      </c>
      <c r="BD1296" t="s">
        <v>22</v>
      </c>
      <c r="BE1296" t="s">
        <v>22</v>
      </c>
      <c r="BF1296">
        <v>1</v>
      </c>
      <c r="BH1296">
        <v>5</v>
      </c>
      <c r="BI1296">
        <v>5</v>
      </c>
      <c r="BJ1296"/>
      <c r="BK1296">
        <v>5</v>
      </c>
      <c r="BL1296">
        <v>4</v>
      </c>
      <c r="BO1296" s="382">
        <v>43497.667002314818</v>
      </c>
    </row>
    <row r="1297" spans="1:67" x14ac:dyDescent="0.2">
      <c r="A1297" s="244" t="str">
        <f>IFERROR(LOOKUP(H1297,BLIOTECAS!$D$2:$D$30,BLIOTECAS!$C$2:$C$30),"N/C")</f>
        <v>F. Ciencias Políticas y Sociología</v>
      </c>
      <c r="B1297" s="243" t="str">
        <f>IFERROR(LOOKUP(H1297,BLIOTECAS!$D$2:$D$29,BLIOTECAS!$E$2:$E$29),"N/C")</f>
        <v>Ciencias Sociales</v>
      </c>
      <c r="C1297" s="243">
        <f>LOOKUP(H1297,BLIOTECAS!$D$2:$D$30,BLIOTECAS!$F$2:$F$30)</f>
        <v>3</v>
      </c>
      <c r="D1297">
        <v>1319</v>
      </c>
      <c r="G1297">
        <v>2</v>
      </c>
      <c r="H1297">
        <v>9</v>
      </c>
      <c r="J1297">
        <v>2</v>
      </c>
      <c r="K1297">
        <v>3</v>
      </c>
      <c r="M1297">
        <v>29</v>
      </c>
      <c r="N1297">
        <v>20</v>
      </c>
      <c r="O1297">
        <v>9</v>
      </c>
      <c r="S1297">
        <v>5</v>
      </c>
      <c r="T1297">
        <v>4</v>
      </c>
      <c r="U1297">
        <v>3</v>
      </c>
      <c r="V1297">
        <v>4</v>
      </c>
      <c r="X1297">
        <v>2</v>
      </c>
      <c r="AA1297"/>
      <c r="AD1297">
        <v>2</v>
      </c>
      <c r="AE1297">
        <v>1</v>
      </c>
      <c r="AF1297">
        <v>1</v>
      </c>
      <c r="AG1297">
        <v>1</v>
      </c>
      <c r="AH1297">
        <v>5</v>
      </c>
      <c r="AI1297">
        <v>5</v>
      </c>
      <c r="AJ1297">
        <v>5</v>
      </c>
      <c r="AK1297">
        <v>1</v>
      </c>
      <c r="AL1297">
        <v>4</v>
      </c>
      <c r="AM1297">
        <v>4</v>
      </c>
      <c r="AN1297">
        <v>3</v>
      </c>
      <c r="AO1297">
        <v>3</v>
      </c>
      <c r="AP1297">
        <v>4</v>
      </c>
      <c r="AQ1297">
        <v>3</v>
      </c>
      <c r="AS1297">
        <v>4</v>
      </c>
      <c r="AT1297" t="s">
        <v>356</v>
      </c>
      <c r="AU1297">
        <v>4</v>
      </c>
      <c r="AW1297">
        <v>5</v>
      </c>
      <c r="AX1297">
        <v>5</v>
      </c>
      <c r="AZ1297">
        <v>5</v>
      </c>
      <c r="BA1297">
        <v>5</v>
      </c>
      <c r="BD1297" t="s">
        <v>22</v>
      </c>
      <c r="BE1297" t="s">
        <v>22</v>
      </c>
      <c r="BH1297">
        <v>5</v>
      </c>
      <c r="BI1297">
        <v>5</v>
      </c>
      <c r="BJ1297"/>
      <c r="BK1297">
        <v>4</v>
      </c>
      <c r="BL1297"/>
      <c r="BO1297" s="382">
        <v>43497.667037037034</v>
      </c>
    </row>
    <row r="1298" spans="1:67" x14ac:dyDescent="0.2">
      <c r="A1298" s="244" t="str">
        <f>IFERROR(LOOKUP(H1298,BLIOTECAS!$D$2:$D$30,BLIOTECAS!$C$2:$C$30),"N/C")</f>
        <v>F. Ciencias Físicas</v>
      </c>
      <c r="B1298" s="243" t="str">
        <f>IFERROR(LOOKUP(H1298,BLIOTECAS!$D$2:$D$29,BLIOTECAS!$E$2:$E$29),"N/C")</f>
        <v>Ciencias Experimentales</v>
      </c>
      <c r="C1298" s="243">
        <f>LOOKUP(H1298,BLIOTECAS!$D$2:$D$30,BLIOTECAS!$F$2:$F$30)</f>
        <v>2</v>
      </c>
      <c r="D1298">
        <v>1320</v>
      </c>
      <c r="G1298">
        <v>1</v>
      </c>
      <c r="H1298">
        <v>6</v>
      </c>
      <c r="J1298">
        <v>3</v>
      </c>
      <c r="K1298">
        <v>3</v>
      </c>
      <c r="M1298">
        <v>6</v>
      </c>
      <c r="N1298">
        <v>10</v>
      </c>
      <c r="O1298">
        <v>29</v>
      </c>
      <c r="P1298" t="s">
        <v>1041</v>
      </c>
      <c r="S1298">
        <v>4</v>
      </c>
      <c r="T1298">
        <v>4</v>
      </c>
      <c r="U1298">
        <v>4</v>
      </c>
      <c r="V1298">
        <v>3</v>
      </c>
      <c r="W1298">
        <v>1</v>
      </c>
      <c r="AA1298"/>
      <c r="AD1298">
        <v>4</v>
      </c>
      <c r="AE1298">
        <v>1</v>
      </c>
      <c r="AF1298">
        <v>2</v>
      </c>
      <c r="AG1298">
        <v>2</v>
      </c>
      <c r="AH1298">
        <v>5</v>
      </c>
      <c r="AI1298">
        <v>4</v>
      </c>
      <c r="AJ1298">
        <v>5</v>
      </c>
      <c r="AK1298">
        <v>1</v>
      </c>
      <c r="AL1298">
        <v>3</v>
      </c>
      <c r="AM1298">
        <v>3</v>
      </c>
      <c r="AN1298">
        <v>3</v>
      </c>
      <c r="AO1298">
        <v>3</v>
      </c>
      <c r="AP1298">
        <v>2</v>
      </c>
      <c r="AQ1298">
        <v>4</v>
      </c>
      <c r="AR1298">
        <v>2</v>
      </c>
      <c r="AS1298">
        <v>3</v>
      </c>
      <c r="AT1298" t="s">
        <v>356</v>
      </c>
      <c r="AU1298">
        <v>3</v>
      </c>
      <c r="AW1298">
        <v>3</v>
      </c>
      <c r="AX1298">
        <v>4</v>
      </c>
      <c r="AY1298">
        <v>4</v>
      </c>
      <c r="AZ1298">
        <v>4</v>
      </c>
      <c r="BA1298">
        <v>4</v>
      </c>
      <c r="BB1298">
        <v>4</v>
      </c>
      <c r="BD1298" t="s">
        <v>356</v>
      </c>
      <c r="BE1298" t="s">
        <v>356</v>
      </c>
      <c r="BF1298">
        <v>4</v>
      </c>
      <c r="BH1298">
        <v>3</v>
      </c>
      <c r="BI1298">
        <v>3</v>
      </c>
      <c r="BJ1298"/>
      <c r="BK1298">
        <v>3</v>
      </c>
      <c r="BL1298">
        <v>3</v>
      </c>
      <c r="BO1298" s="382">
        <v>43497.668564814812</v>
      </c>
    </row>
    <row r="1299" spans="1:67" x14ac:dyDescent="0.2">
      <c r="A1299" s="244" t="str">
        <f>IFERROR(LOOKUP(H1299,BLIOTECAS!$D$2:$D$30,BLIOTECAS!$C$2:$C$30),"N/C")</f>
        <v>F. Ciencias Políticas y Sociología</v>
      </c>
      <c r="B1299" s="243" t="str">
        <f>IFERROR(LOOKUP(H1299,BLIOTECAS!$D$2:$D$29,BLIOTECAS!$E$2:$E$29),"N/C")</f>
        <v>Ciencias Sociales</v>
      </c>
      <c r="C1299" s="243">
        <f>LOOKUP(H1299,BLIOTECAS!$D$2:$D$30,BLIOTECAS!$F$2:$F$30)</f>
        <v>3</v>
      </c>
      <c r="D1299">
        <v>1321</v>
      </c>
      <c r="G1299">
        <v>2</v>
      </c>
      <c r="H1299">
        <v>9</v>
      </c>
      <c r="J1299">
        <v>4</v>
      </c>
      <c r="K1299">
        <v>3</v>
      </c>
      <c r="M1299">
        <v>29</v>
      </c>
      <c r="N1299">
        <v>26</v>
      </c>
      <c r="O1299">
        <v>9</v>
      </c>
      <c r="P1299" t="s">
        <v>1042</v>
      </c>
      <c r="S1299">
        <v>4</v>
      </c>
      <c r="T1299">
        <v>4</v>
      </c>
      <c r="U1299">
        <v>3</v>
      </c>
      <c r="V1299">
        <v>5</v>
      </c>
      <c r="X1299">
        <v>2</v>
      </c>
      <c r="Y1299">
        <v>3</v>
      </c>
      <c r="AA1299"/>
      <c r="AD1299">
        <v>1</v>
      </c>
      <c r="AE1299">
        <v>5</v>
      </c>
      <c r="AF1299">
        <v>5</v>
      </c>
      <c r="AG1299">
        <v>1</v>
      </c>
      <c r="AH1299">
        <v>4</v>
      </c>
      <c r="AI1299">
        <v>5</v>
      </c>
      <c r="AJ1299">
        <v>4</v>
      </c>
      <c r="AK1299">
        <v>1</v>
      </c>
      <c r="AL1299">
        <v>4</v>
      </c>
      <c r="AM1299">
        <v>5</v>
      </c>
      <c r="AN1299">
        <v>4</v>
      </c>
      <c r="AO1299">
        <v>4</v>
      </c>
      <c r="AP1299">
        <v>3</v>
      </c>
      <c r="AQ1299">
        <v>4</v>
      </c>
      <c r="AR1299">
        <v>3</v>
      </c>
      <c r="AS1299">
        <v>3</v>
      </c>
      <c r="AT1299" t="s">
        <v>22</v>
      </c>
      <c r="AU1299">
        <v>4</v>
      </c>
      <c r="AW1299">
        <v>5</v>
      </c>
      <c r="AX1299">
        <v>5</v>
      </c>
      <c r="AY1299">
        <v>5</v>
      </c>
      <c r="AZ1299">
        <v>5</v>
      </c>
      <c r="BA1299">
        <v>5</v>
      </c>
      <c r="BB1299">
        <v>4</v>
      </c>
      <c r="BD1299" t="s">
        <v>356</v>
      </c>
      <c r="BE1299" t="s">
        <v>356</v>
      </c>
      <c r="BF1299">
        <v>4</v>
      </c>
      <c r="BH1299">
        <v>4</v>
      </c>
      <c r="BI1299">
        <v>4</v>
      </c>
      <c r="BJ1299"/>
      <c r="BK1299">
        <v>4</v>
      </c>
      <c r="BL1299">
        <v>4</v>
      </c>
      <c r="BN1299" t="s">
        <v>1043</v>
      </c>
      <c r="BO1299" s="382">
        <v>43497.670092592591</v>
      </c>
    </row>
    <row r="1300" spans="1:67" x14ac:dyDescent="0.2">
      <c r="A1300" s="244" t="str">
        <f>IFERROR(LOOKUP(H1300,BLIOTECAS!$D$2:$D$30,BLIOTECAS!$C$2:$C$30),"N/C")</f>
        <v>F. Filosofía</v>
      </c>
      <c r="B1300" s="243" t="str">
        <f>IFERROR(LOOKUP(H1300,BLIOTECAS!$D$2:$D$29,BLIOTECAS!$E$2:$E$29),"N/C")</f>
        <v>Humanidades</v>
      </c>
      <c r="C1300" s="243">
        <f>LOOKUP(H1300,BLIOTECAS!$D$2:$D$30,BLIOTECAS!$F$2:$F$30)</f>
        <v>1</v>
      </c>
      <c r="D1300">
        <v>1322</v>
      </c>
      <c r="G1300">
        <v>1</v>
      </c>
      <c r="H1300">
        <v>15</v>
      </c>
      <c r="J1300">
        <v>4</v>
      </c>
      <c r="K1300">
        <v>4</v>
      </c>
      <c r="M1300">
        <v>15</v>
      </c>
      <c r="N1300">
        <v>29</v>
      </c>
      <c r="O1300">
        <v>16</v>
      </c>
      <c r="S1300">
        <v>4</v>
      </c>
      <c r="T1300">
        <v>4</v>
      </c>
      <c r="U1300">
        <v>4</v>
      </c>
      <c r="V1300">
        <v>4</v>
      </c>
      <c r="Y1300">
        <v>3</v>
      </c>
      <c r="AA1300"/>
      <c r="AD1300">
        <v>5</v>
      </c>
      <c r="AE1300">
        <v>2</v>
      </c>
      <c r="AF1300">
        <v>2</v>
      </c>
      <c r="AG1300">
        <v>3</v>
      </c>
      <c r="AH1300">
        <v>4</v>
      </c>
      <c r="AI1300">
        <v>2</v>
      </c>
      <c r="AJ1300">
        <v>4</v>
      </c>
      <c r="AK1300">
        <v>2</v>
      </c>
      <c r="AL1300">
        <v>4</v>
      </c>
      <c r="AM1300">
        <v>4</v>
      </c>
      <c r="AN1300">
        <v>5</v>
      </c>
      <c r="AO1300">
        <v>5</v>
      </c>
      <c r="AP1300">
        <v>5</v>
      </c>
      <c r="AQ1300">
        <v>5</v>
      </c>
      <c r="AR1300">
        <v>4</v>
      </c>
      <c r="AS1300">
        <v>5</v>
      </c>
      <c r="AT1300" t="s">
        <v>22</v>
      </c>
      <c r="AU1300">
        <v>5</v>
      </c>
      <c r="AW1300">
        <v>5</v>
      </c>
      <c r="AX1300">
        <v>2</v>
      </c>
      <c r="AY1300">
        <v>4</v>
      </c>
      <c r="AZ1300">
        <v>5</v>
      </c>
      <c r="BA1300">
        <v>5</v>
      </c>
      <c r="BB1300">
        <v>5</v>
      </c>
      <c r="BD1300" t="s">
        <v>22</v>
      </c>
      <c r="BE1300" t="s">
        <v>22</v>
      </c>
      <c r="BH1300">
        <v>5</v>
      </c>
      <c r="BI1300">
        <v>5</v>
      </c>
      <c r="BJ1300"/>
      <c r="BK1300">
        <v>5</v>
      </c>
      <c r="BL1300">
        <v>4</v>
      </c>
      <c r="BO1300" s="382">
        <v>43497.67150462963</v>
      </c>
    </row>
    <row r="1301" spans="1:67" x14ac:dyDescent="0.2">
      <c r="A1301" s="244" t="str">
        <f>IFERROR(LOOKUP(H1301,BLIOTECAS!$D$2:$D$30,BLIOTECAS!$C$2:$C$30),"N/C")</f>
        <v>F. Ciencias Biológicas</v>
      </c>
      <c r="B1301" s="243" t="str">
        <f>IFERROR(LOOKUP(H1301,BLIOTECAS!$D$2:$D$29,BLIOTECAS!$E$2:$E$29),"N/C")</f>
        <v>Ciencias Experimentales</v>
      </c>
      <c r="C1301" s="243">
        <f>LOOKUP(H1301,BLIOTECAS!$D$2:$D$30,BLIOTECAS!$F$2:$F$30)</f>
        <v>2</v>
      </c>
      <c r="D1301">
        <v>1323</v>
      </c>
      <c r="G1301">
        <v>1</v>
      </c>
      <c r="H1301">
        <v>2</v>
      </c>
      <c r="J1301">
        <v>4</v>
      </c>
      <c r="K1301">
        <v>4</v>
      </c>
      <c r="M1301">
        <v>2</v>
      </c>
      <c r="N1301">
        <v>29</v>
      </c>
      <c r="O1301">
        <v>6</v>
      </c>
      <c r="S1301">
        <v>3</v>
      </c>
      <c r="T1301">
        <v>4</v>
      </c>
      <c r="U1301">
        <v>4</v>
      </c>
      <c r="V1301">
        <v>1</v>
      </c>
      <c r="W1301">
        <v>1</v>
      </c>
      <c r="X1301">
        <v>2</v>
      </c>
      <c r="Y1301">
        <v>3</v>
      </c>
      <c r="AA1301"/>
      <c r="AD1301">
        <v>3</v>
      </c>
      <c r="AE1301">
        <v>1</v>
      </c>
      <c r="AF1301">
        <v>2</v>
      </c>
      <c r="AG1301">
        <v>1</v>
      </c>
      <c r="AH1301">
        <v>4</v>
      </c>
      <c r="AI1301">
        <v>4</v>
      </c>
      <c r="AJ1301">
        <v>5</v>
      </c>
      <c r="AK1301">
        <v>1</v>
      </c>
      <c r="AL1301">
        <v>1</v>
      </c>
      <c r="AM1301">
        <v>3</v>
      </c>
      <c r="AN1301">
        <v>4</v>
      </c>
      <c r="AO1301">
        <v>4</v>
      </c>
      <c r="AP1301">
        <v>4</v>
      </c>
      <c r="AQ1301">
        <v>3</v>
      </c>
      <c r="AR1301">
        <v>2</v>
      </c>
      <c r="AS1301">
        <v>4</v>
      </c>
      <c r="AT1301" t="s">
        <v>22</v>
      </c>
      <c r="AU1301">
        <v>4</v>
      </c>
      <c r="AW1301">
        <v>4</v>
      </c>
      <c r="AX1301">
        <v>4</v>
      </c>
      <c r="AY1301">
        <v>4</v>
      </c>
      <c r="AZ1301">
        <v>5</v>
      </c>
      <c r="BA1301">
        <v>5</v>
      </c>
      <c r="BB1301">
        <v>5</v>
      </c>
      <c r="BD1301" t="s">
        <v>22</v>
      </c>
      <c r="BE1301" t="s">
        <v>22</v>
      </c>
      <c r="BH1301">
        <v>3</v>
      </c>
      <c r="BI1301">
        <v>3</v>
      </c>
      <c r="BJ1301"/>
      <c r="BK1301">
        <v>4</v>
      </c>
      <c r="BL1301">
        <v>3</v>
      </c>
      <c r="BO1301" s="382">
        <v>43497.672256944446</v>
      </c>
    </row>
    <row r="1302" spans="1:67" x14ac:dyDescent="0.2">
      <c r="A1302" s="244" t="str">
        <f>IFERROR(LOOKUP(H1302,BLIOTECAS!$D$2:$D$30,BLIOTECAS!$C$2:$C$30),"N/C")</f>
        <v>F. Medicina</v>
      </c>
      <c r="B1302" s="243" t="str">
        <f>IFERROR(LOOKUP(H1302,BLIOTECAS!$D$2:$D$29,BLIOTECAS!$E$2:$E$29),"N/C")</f>
        <v>Ciencias de la Salud</v>
      </c>
      <c r="C1302" s="243">
        <f>LOOKUP(H1302,BLIOTECAS!$D$2:$D$30,BLIOTECAS!$F$2:$F$30)</f>
        <v>4</v>
      </c>
      <c r="D1302">
        <v>1324</v>
      </c>
      <c r="G1302">
        <v>1</v>
      </c>
      <c r="H1302">
        <v>18</v>
      </c>
      <c r="J1302">
        <v>3</v>
      </c>
      <c r="K1302">
        <v>3</v>
      </c>
      <c r="M1302">
        <v>18</v>
      </c>
      <c r="N1302">
        <v>29</v>
      </c>
      <c r="S1302">
        <v>4</v>
      </c>
      <c r="T1302">
        <v>5</v>
      </c>
      <c r="U1302">
        <v>5</v>
      </c>
      <c r="V1302">
        <v>3</v>
      </c>
      <c r="X1302">
        <v>2</v>
      </c>
      <c r="AA1302"/>
      <c r="AD1302">
        <v>3</v>
      </c>
      <c r="AE1302">
        <v>2</v>
      </c>
      <c r="AF1302">
        <v>2</v>
      </c>
      <c r="AG1302">
        <v>1</v>
      </c>
      <c r="AH1302">
        <v>4</v>
      </c>
      <c r="AI1302">
        <v>2</v>
      </c>
      <c r="AJ1302">
        <v>4</v>
      </c>
      <c r="AK1302">
        <v>1</v>
      </c>
      <c r="AL1302">
        <v>4</v>
      </c>
      <c r="AM1302">
        <v>4</v>
      </c>
      <c r="AN1302">
        <v>3</v>
      </c>
      <c r="AO1302">
        <v>2</v>
      </c>
      <c r="AP1302">
        <v>4</v>
      </c>
      <c r="AQ1302">
        <v>3</v>
      </c>
      <c r="AR1302">
        <v>2</v>
      </c>
      <c r="AS1302">
        <v>2</v>
      </c>
      <c r="AT1302" t="s">
        <v>22</v>
      </c>
      <c r="AU1302">
        <v>3</v>
      </c>
      <c r="AW1302">
        <v>5</v>
      </c>
      <c r="AX1302">
        <v>5</v>
      </c>
      <c r="AY1302">
        <v>5</v>
      </c>
      <c r="AZ1302">
        <v>5</v>
      </c>
      <c r="BA1302">
        <v>5</v>
      </c>
      <c r="BB1302">
        <v>5</v>
      </c>
      <c r="BD1302" t="s">
        <v>356</v>
      </c>
      <c r="BE1302" t="s">
        <v>356</v>
      </c>
      <c r="BF1302">
        <v>4</v>
      </c>
      <c r="BH1302">
        <v>4</v>
      </c>
      <c r="BI1302">
        <v>4</v>
      </c>
      <c r="BJ1302"/>
      <c r="BK1302">
        <v>4</v>
      </c>
      <c r="BL1302">
        <v>5</v>
      </c>
      <c r="BO1302" s="382">
        <v>43497.673692129632</v>
      </c>
    </row>
    <row r="1303" spans="1:67" x14ac:dyDescent="0.2">
      <c r="A1303" s="244" t="str">
        <f>IFERROR(LOOKUP(H1303,BLIOTECAS!$D$2:$D$30,BLIOTECAS!$C$2:$C$30),"N/C")</f>
        <v>F. Geografía e Historia</v>
      </c>
      <c r="B1303" s="243" t="str">
        <f>IFERROR(LOOKUP(H1303,BLIOTECAS!$D$2:$D$29,BLIOTECAS!$E$2:$E$29),"N/C")</f>
        <v>Humanidades</v>
      </c>
      <c r="C1303" s="243">
        <f>LOOKUP(H1303,BLIOTECAS!$D$2:$D$30,BLIOTECAS!$F$2:$F$30)</f>
        <v>1</v>
      </c>
      <c r="D1303">
        <v>1325</v>
      </c>
      <c r="G1303">
        <v>1</v>
      </c>
      <c r="H1303">
        <v>16</v>
      </c>
      <c r="J1303">
        <v>4</v>
      </c>
      <c r="K1303">
        <v>3</v>
      </c>
      <c r="M1303">
        <v>16</v>
      </c>
      <c r="N1303">
        <v>29</v>
      </c>
      <c r="O1303">
        <v>14</v>
      </c>
      <c r="P1303" t="s">
        <v>1044</v>
      </c>
      <c r="S1303">
        <v>4</v>
      </c>
      <c r="T1303">
        <v>5</v>
      </c>
      <c r="U1303">
        <v>4</v>
      </c>
      <c r="V1303">
        <v>3</v>
      </c>
      <c r="W1303">
        <v>1</v>
      </c>
      <c r="Z1303">
        <v>4</v>
      </c>
      <c r="AA1303" t="s">
        <v>1045</v>
      </c>
      <c r="AD1303">
        <v>4</v>
      </c>
      <c r="AE1303">
        <v>2</v>
      </c>
      <c r="AF1303">
        <v>2</v>
      </c>
      <c r="AG1303">
        <v>3</v>
      </c>
      <c r="AH1303">
        <v>4</v>
      </c>
      <c r="AI1303">
        <v>3</v>
      </c>
      <c r="AJ1303">
        <v>5</v>
      </c>
      <c r="AK1303">
        <v>5</v>
      </c>
      <c r="AL1303">
        <v>5</v>
      </c>
      <c r="AM1303">
        <v>4</v>
      </c>
      <c r="AN1303">
        <v>5</v>
      </c>
      <c r="AO1303">
        <v>5</v>
      </c>
      <c r="AP1303">
        <v>4</v>
      </c>
      <c r="AQ1303">
        <v>4</v>
      </c>
      <c r="AR1303">
        <v>3</v>
      </c>
      <c r="AS1303">
        <v>3</v>
      </c>
      <c r="AT1303" t="s">
        <v>22</v>
      </c>
      <c r="AU1303">
        <v>3</v>
      </c>
      <c r="AW1303">
        <v>4</v>
      </c>
      <c r="AX1303">
        <v>4</v>
      </c>
      <c r="AY1303">
        <v>4</v>
      </c>
      <c r="AZ1303">
        <v>5</v>
      </c>
      <c r="BA1303">
        <v>5</v>
      </c>
      <c r="BB1303">
        <v>5</v>
      </c>
      <c r="BD1303" t="s">
        <v>22</v>
      </c>
      <c r="BE1303" t="s">
        <v>22</v>
      </c>
      <c r="BH1303">
        <v>4</v>
      </c>
      <c r="BI1303">
        <v>4</v>
      </c>
      <c r="BJ1303"/>
      <c r="BK1303">
        <v>5</v>
      </c>
      <c r="BL1303">
        <v>4</v>
      </c>
      <c r="BO1303" s="382">
        <v>43497.675381944442</v>
      </c>
    </row>
    <row r="1304" spans="1:67" x14ac:dyDescent="0.2">
      <c r="A1304" s="244" t="str">
        <f>IFERROR(LOOKUP(H1304,BLIOTECAS!$D$2:$D$30,BLIOTECAS!$C$2:$C$30),"N/C")</f>
        <v>F. Filología</v>
      </c>
      <c r="B1304" s="243" t="str">
        <f>IFERROR(LOOKUP(H1304,BLIOTECAS!$D$2:$D$29,BLIOTECAS!$E$2:$E$29),"N/C")</f>
        <v>Humanidades</v>
      </c>
      <c r="C1304" s="243">
        <f>LOOKUP(H1304,BLIOTECAS!$D$2:$D$30,BLIOTECAS!$F$2:$F$30)</f>
        <v>1</v>
      </c>
      <c r="D1304">
        <v>1326</v>
      </c>
      <c r="G1304">
        <v>1</v>
      </c>
      <c r="H1304">
        <v>14</v>
      </c>
      <c r="J1304">
        <v>5</v>
      </c>
      <c r="K1304">
        <v>3</v>
      </c>
      <c r="M1304">
        <v>29</v>
      </c>
      <c r="N1304">
        <v>29</v>
      </c>
      <c r="O1304">
        <v>14</v>
      </c>
      <c r="P1304" t="s">
        <v>1046</v>
      </c>
      <c r="S1304">
        <v>4</v>
      </c>
      <c r="T1304">
        <v>5</v>
      </c>
      <c r="U1304">
        <v>5</v>
      </c>
      <c r="V1304">
        <v>4</v>
      </c>
      <c r="X1304">
        <v>2</v>
      </c>
      <c r="AA1304"/>
      <c r="AD1304">
        <v>4</v>
      </c>
      <c r="AE1304">
        <v>1</v>
      </c>
      <c r="AF1304">
        <v>1</v>
      </c>
      <c r="AG1304">
        <v>3</v>
      </c>
      <c r="AH1304">
        <v>4</v>
      </c>
      <c r="AI1304">
        <v>3</v>
      </c>
      <c r="AJ1304">
        <v>3</v>
      </c>
      <c r="AK1304">
        <v>1</v>
      </c>
      <c r="AL1304">
        <v>4</v>
      </c>
      <c r="AM1304">
        <v>5</v>
      </c>
      <c r="AN1304">
        <v>5</v>
      </c>
      <c r="AO1304">
        <v>4</v>
      </c>
      <c r="AP1304">
        <v>5</v>
      </c>
      <c r="AQ1304">
        <v>5</v>
      </c>
      <c r="AR1304">
        <v>4</v>
      </c>
      <c r="AS1304">
        <v>4</v>
      </c>
      <c r="AT1304" t="s">
        <v>22</v>
      </c>
      <c r="AU1304">
        <v>4</v>
      </c>
      <c r="AW1304">
        <v>4</v>
      </c>
      <c r="AX1304">
        <v>2</v>
      </c>
      <c r="AY1304">
        <v>5</v>
      </c>
      <c r="AZ1304">
        <v>5</v>
      </c>
      <c r="BA1304">
        <v>5</v>
      </c>
      <c r="BB1304">
        <v>5</v>
      </c>
      <c r="BD1304" t="s">
        <v>356</v>
      </c>
      <c r="BE1304" t="s">
        <v>356</v>
      </c>
      <c r="BF1304">
        <v>4</v>
      </c>
      <c r="BH1304">
        <v>5</v>
      </c>
      <c r="BI1304">
        <v>4</v>
      </c>
      <c r="BJ1304"/>
      <c r="BK1304">
        <v>5</v>
      </c>
      <c r="BL1304">
        <v>4</v>
      </c>
      <c r="BO1304" s="382">
        <v>43497.675613425927</v>
      </c>
    </row>
    <row r="1305" spans="1:67" x14ac:dyDescent="0.2">
      <c r="A1305" s="244" t="str">
        <f>IFERROR(LOOKUP(H1305,BLIOTECAS!$D$2:$D$30,BLIOTECAS!$C$2:$C$30),"N/C")</f>
        <v>F. Ciencias de la Información</v>
      </c>
      <c r="B1305" s="243" t="str">
        <f>IFERROR(LOOKUP(H1305,BLIOTECAS!$D$2:$D$29,BLIOTECAS!$E$2:$E$29),"N/C")</f>
        <v>Ciencias Sociales</v>
      </c>
      <c r="C1305" s="243">
        <f>LOOKUP(H1305,BLIOTECAS!$D$2:$D$30,BLIOTECAS!$F$2:$F$30)</f>
        <v>3</v>
      </c>
      <c r="D1305">
        <v>1327</v>
      </c>
      <c r="G1305">
        <v>1</v>
      </c>
      <c r="H1305">
        <v>4</v>
      </c>
      <c r="J1305">
        <v>5</v>
      </c>
      <c r="K1305">
        <v>1</v>
      </c>
      <c r="M1305">
        <v>4</v>
      </c>
      <c r="N1305">
        <v>29</v>
      </c>
      <c r="S1305">
        <v>5</v>
      </c>
      <c r="T1305">
        <v>4</v>
      </c>
      <c r="U1305">
        <v>4</v>
      </c>
      <c r="V1305">
        <v>3</v>
      </c>
      <c r="X1305">
        <v>2</v>
      </c>
      <c r="Y1305">
        <v>3</v>
      </c>
      <c r="Z1305">
        <v>4</v>
      </c>
      <c r="AA1305">
        <v>4.1666666666666664E-2</v>
      </c>
      <c r="AD1305">
        <v>2</v>
      </c>
      <c r="AE1305">
        <v>1</v>
      </c>
      <c r="AF1305">
        <v>1</v>
      </c>
      <c r="AG1305">
        <v>2</v>
      </c>
      <c r="AH1305">
        <v>5</v>
      </c>
      <c r="AI1305">
        <v>3</v>
      </c>
      <c r="AJ1305">
        <v>5</v>
      </c>
      <c r="AK1305">
        <v>1</v>
      </c>
      <c r="AL1305">
        <v>3</v>
      </c>
      <c r="AM1305">
        <v>4</v>
      </c>
      <c r="AN1305">
        <v>4</v>
      </c>
      <c r="AO1305">
        <v>4</v>
      </c>
      <c r="AP1305">
        <v>3</v>
      </c>
      <c r="AQ1305">
        <v>3</v>
      </c>
      <c r="AR1305">
        <v>3</v>
      </c>
      <c r="AS1305">
        <v>4</v>
      </c>
      <c r="AT1305" t="s">
        <v>22</v>
      </c>
      <c r="AU1305">
        <v>4</v>
      </c>
      <c r="AW1305">
        <v>5</v>
      </c>
      <c r="AX1305">
        <v>3</v>
      </c>
      <c r="AY1305">
        <v>4</v>
      </c>
      <c r="AZ1305">
        <v>5</v>
      </c>
      <c r="BA1305">
        <v>5</v>
      </c>
      <c r="BB1305">
        <v>5</v>
      </c>
      <c r="BD1305" t="s">
        <v>22</v>
      </c>
      <c r="BE1305" t="s">
        <v>22</v>
      </c>
      <c r="BH1305">
        <v>4</v>
      </c>
      <c r="BI1305">
        <v>4</v>
      </c>
      <c r="BJ1305"/>
      <c r="BK1305">
        <v>4</v>
      </c>
      <c r="BL1305">
        <v>3</v>
      </c>
      <c r="BN1305" t="s">
        <v>1047</v>
      </c>
      <c r="BO1305" s="382">
        <v>43497.676064814812</v>
      </c>
    </row>
    <row r="1306" spans="1:67" x14ac:dyDescent="0.2">
      <c r="A1306" s="244" t="str">
        <f>IFERROR(LOOKUP(H1306,BLIOTECAS!$D$2:$D$30,BLIOTECAS!$C$2:$C$30),"N/C")</f>
        <v>F. Ciencias de la Información</v>
      </c>
      <c r="B1306" s="243" t="str">
        <f>IFERROR(LOOKUP(H1306,BLIOTECAS!$D$2:$D$29,BLIOTECAS!$E$2:$E$29),"N/C")</f>
        <v>Ciencias Sociales</v>
      </c>
      <c r="C1306" s="243">
        <f>LOOKUP(H1306,BLIOTECAS!$D$2:$D$30,BLIOTECAS!$F$2:$F$30)</f>
        <v>3</v>
      </c>
      <c r="D1306">
        <v>1328</v>
      </c>
      <c r="G1306">
        <v>1</v>
      </c>
      <c r="H1306">
        <v>4</v>
      </c>
      <c r="J1306">
        <v>3</v>
      </c>
      <c r="K1306">
        <v>3</v>
      </c>
      <c r="M1306">
        <v>4</v>
      </c>
      <c r="N1306">
        <v>4</v>
      </c>
      <c r="O1306">
        <v>4</v>
      </c>
      <c r="S1306">
        <v>5</v>
      </c>
      <c r="T1306">
        <v>4</v>
      </c>
      <c r="U1306">
        <v>4</v>
      </c>
      <c r="V1306">
        <v>3</v>
      </c>
      <c r="Y1306">
        <v>3</v>
      </c>
      <c r="AA1306"/>
      <c r="AD1306">
        <v>4</v>
      </c>
      <c r="AE1306">
        <v>1</v>
      </c>
      <c r="AF1306">
        <v>3</v>
      </c>
      <c r="AG1306">
        <v>5</v>
      </c>
      <c r="AH1306">
        <v>5</v>
      </c>
      <c r="AI1306">
        <v>5</v>
      </c>
      <c r="AJ1306">
        <v>5</v>
      </c>
      <c r="AK1306">
        <v>4</v>
      </c>
      <c r="AL1306">
        <v>4</v>
      </c>
      <c r="AM1306">
        <v>3</v>
      </c>
      <c r="AN1306">
        <v>2</v>
      </c>
      <c r="AO1306">
        <v>3</v>
      </c>
      <c r="AP1306">
        <v>5</v>
      </c>
      <c r="AQ1306">
        <v>4</v>
      </c>
      <c r="AR1306">
        <v>2</v>
      </c>
      <c r="AS1306">
        <v>3</v>
      </c>
      <c r="AT1306" t="s">
        <v>356</v>
      </c>
      <c r="AU1306">
        <v>3</v>
      </c>
      <c r="AW1306">
        <v>5</v>
      </c>
      <c r="AX1306">
        <v>5</v>
      </c>
      <c r="AY1306">
        <v>5</v>
      </c>
      <c r="AZ1306">
        <v>5</v>
      </c>
      <c r="BA1306">
        <v>5</v>
      </c>
      <c r="BB1306">
        <v>5</v>
      </c>
      <c r="BD1306" t="s">
        <v>356</v>
      </c>
      <c r="BE1306" t="s">
        <v>356</v>
      </c>
      <c r="BF1306">
        <v>3</v>
      </c>
      <c r="BH1306">
        <v>4</v>
      </c>
      <c r="BI1306">
        <v>3</v>
      </c>
      <c r="BJ1306"/>
      <c r="BK1306">
        <v>3</v>
      </c>
      <c r="BL1306">
        <v>3</v>
      </c>
      <c r="BO1306" s="382">
        <v>43497.676469907405</v>
      </c>
    </row>
    <row r="1307" spans="1:67" x14ac:dyDescent="0.2">
      <c r="A1307" s="244" t="str">
        <f>IFERROR(LOOKUP(H1307,BLIOTECAS!$D$2:$D$30,BLIOTECAS!$C$2:$C$30),"N/C")</f>
        <v>F. Enfermería, Fisioterapia y Podología</v>
      </c>
      <c r="B1307" s="243" t="str">
        <f>IFERROR(LOOKUP(H1307,BLIOTECAS!$D$2:$D$29,BLIOTECAS!$E$2:$E$29),"N/C")</f>
        <v>Ciencias de la Salud</v>
      </c>
      <c r="C1307" s="243">
        <f>LOOKUP(H1307,BLIOTECAS!$D$2:$D$30,BLIOTECAS!$F$2:$F$30)</f>
        <v>4</v>
      </c>
      <c r="D1307">
        <v>1329</v>
      </c>
      <c r="G1307">
        <v>1</v>
      </c>
      <c r="H1307">
        <v>22</v>
      </c>
      <c r="J1307">
        <v>2</v>
      </c>
      <c r="K1307">
        <v>2</v>
      </c>
      <c r="M1307">
        <v>22</v>
      </c>
      <c r="N1307">
        <v>18</v>
      </c>
      <c r="O1307">
        <v>29</v>
      </c>
      <c r="S1307">
        <v>4</v>
      </c>
      <c r="T1307">
        <v>4</v>
      </c>
      <c r="U1307">
        <v>4</v>
      </c>
      <c r="V1307">
        <v>3</v>
      </c>
      <c r="W1307">
        <v>1</v>
      </c>
      <c r="AA1307"/>
      <c r="AD1307">
        <v>1</v>
      </c>
      <c r="AE1307">
        <v>3</v>
      </c>
      <c r="AF1307">
        <v>3</v>
      </c>
      <c r="AG1307">
        <v>1</v>
      </c>
      <c r="AH1307">
        <v>5</v>
      </c>
      <c r="AI1307">
        <v>3</v>
      </c>
      <c r="AJ1307">
        <v>5</v>
      </c>
      <c r="AK1307">
        <v>3</v>
      </c>
      <c r="AL1307">
        <v>6</v>
      </c>
      <c r="AM1307">
        <v>5</v>
      </c>
      <c r="AN1307">
        <v>4</v>
      </c>
      <c r="AO1307">
        <v>4</v>
      </c>
      <c r="AP1307">
        <v>3</v>
      </c>
      <c r="AQ1307">
        <v>4</v>
      </c>
      <c r="AR1307">
        <v>3</v>
      </c>
      <c r="AS1307">
        <v>3</v>
      </c>
      <c r="AT1307" t="s">
        <v>22</v>
      </c>
      <c r="AU1307">
        <v>4</v>
      </c>
      <c r="BD1307" t="s">
        <v>22</v>
      </c>
      <c r="BE1307" t="s">
        <v>22</v>
      </c>
      <c r="BH1307">
        <v>4</v>
      </c>
      <c r="BI1307">
        <v>3</v>
      </c>
      <c r="BJ1307"/>
      <c r="BK1307">
        <v>4</v>
      </c>
      <c r="BL1307">
        <v>4</v>
      </c>
      <c r="BN1307" t="s">
        <v>1048</v>
      </c>
      <c r="BO1307" s="382">
        <v>43497.677384259259</v>
      </c>
    </row>
    <row r="1308" spans="1:67" x14ac:dyDescent="0.2">
      <c r="A1308" s="244" t="str">
        <f>IFERROR(LOOKUP(H1308,BLIOTECAS!$D$2:$D$30,BLIOTECAS!$C$2:$C$30),"N/C")</f>
        <v>F. Geografía e Historia</v>
      </c>
      <c r="B1308" s="243" t="str">
        <f>IFERROR(LOOKUP(H1308,BLIOTECAS!$D$2:$D$29,BLIOTECAS!$E$2:$E$29),"N/C")</f>
        <v>Humanidades</v>
      </c>
      <c r="C1308" s="243">
        <f>LOOKUP(H1308,BLIOTECAS!$D$2:$D$30,BLIOTECAS!$F$2:$F$30)</f>
        <v>1</v>
      </c>
      <c r="D1308">
        <v>1330</v>
      </c>
      <c r="G1308">
        <v>1</v>
      </c>
      <c r="H1308">
        <v>16</v>
      </c>
      <c r="J1308">
        <v>5</v>
      </c>
      <c r="K1308">
        <v>5</v>
      </c>
      <c r="M1308">
        <v>16</v>
      </c>
      <c r="N1308">
        <v>15</v>
      </c>
      <c r="O1308">
        <v>9</v>
      </c>
      <c r="S1308">
        <v>5</v>
      </c>
      <c r="T1308">
        <v>5</v>
      </c>
      <c r="U1308">
        <v>5</v>
      </c>
      <c r="V1308">
        <v>5</v>
      </c>
      <c r="Y1308">
        <v>3</v>
      </c>
      <c r="AA1308"/>
      <c r="AD1308">
        <v>5</v>
      </c>
      <c r="AE1308">
        <v>5</v>
      </c>
      <c r="AF1308">
        <v>5</v>
      </c>
      <c r="AG1308">
        <v>3</v>
      </c>
      <c r="AH1308">
        <v>3</v>
      </c>
      <c r="AI1308">
        <v>4</v>
      </c>
      <c r="AJ1308">
        <v>5</v>
      </c>
      <c r="AK1308">
        <v>2</v>
      </c>
      <c r="AL1308">
        <v>3</v>
      </c>
      <c r="AM1308">
        <v>5</v>
      </c>
      <c r="AN1308">
        <v>5</v>
      </c>
      <c r="AO1308">
        <v>5</v>
      </c>
      <c r="AP1308">
        <v>5</v>
      </c>
      <c r="AQ1308">
        <v>5</v>
      </c>
      <c r="AR1308">
        <v>5</v>
      </c>
      <c r="AS1308">
        <v>5</v>
      </c>
      <c r="AT1308" t="s">
        <v>22</v>
      </c>
      <c r="AU1308">
        <v>5</v>
      </c>
      <c r="AW1308">
        <v>5</v>
      </c>
      <c r="AX1308">
        <v>5</v>
      </c>
      <c r="AY1308">
        <v>5</v>
      </c>
      <c r="AZ1308">
        <v>5</v>
      </c>
      <c r="BA1308">
        <v>5</v>
      </c>
      <c r="BB1308">
        <v>5</v>
      </c>
      <c r="BD1308" t="s">
        <v>22</v>
      </c>
      <c r="BE1308" t="s">
        <v>22</v>
      </c>
      <c r="BF1308">
        <v>3</v>
      </c>
      <c r="BH1308">
        <v>5</v>
      </c>
      <c r="BI1308">
        <v>5</v>
      </c>
      <c r="BJ1308"/>
      <c r="BK1308">
        <v>5</v>
      </c>
      <c r="BL1308">
        <v>3</v>
      </c>
      <c r="BO1308" s="382">
        <v>43497.677395833336</v>
      </c>
    </row>
    <row r="1309" spans="1:67" x14ac:dyDescent="0.2">
      <c r="A1309" s="244" t="str">
        <f>IFERROR(LOOKUP(H1309,BLIOTECAS!$D$2:$D$30,BLIOTECAS!$C$2:$C$30),"N/C")</f>
        <v>F. Bellas Artes</v>
      </c>
      <c r="B1309" s="243" t="str">
        <f>IFERROR(LOOKUP(H1309,BLIOTECAS!$D$2:$D$29,BLIOTECAS!$E$2:$E$29),"N/C")</f>
        <v>Humanidades</v>
      </c>
      <c r="C1309" s="243">
        <f>LOOKUP(H1309,BLIOTECAS!$D$2:$D$30,BLIOTECAS!$F$2:$F$30)</f>
        <v>1</v>
      </c>
      <c r="D1309">
        <v>1331</v>
      </c>
      <c r="G1309">
        <v>1</v>
      </c>
      <c r="H1309">
        <v>1</v>
      </c>
      <c r="J1309">
        <v>3</v>
      </c>
      <c r="K1309">
        <v>4</v>
      </c>
      <c r="M1309">
        <v>1</v>
      </c>
      <c r="N1309">
        <v>16</v>
      </c>
      <c r="S1309">
        <v>5</v>
      </c>
      <c r="T1309">
        <v>4</v>
      </c>
      <c r="U1309">
        <v>3</v>
      </c>
      <c r="V1309">
        <v>3</v>
      </c>
      <c r="X1309">
        <v>2</v>
      </c>
      <c r="Y1309">
        <v>3</v>
      </c>
      <c r="AA1309"/>
      <c r="AD1309">
        <v>3</v>
      </c>
      <c r="AE1309">
        <v>3</v>
      </c>
      <c r="AF1309">
        <v>3</v>
      </c>
      <c r="AG1309">
        <v>3</v>
      </c>
      <c r="AH1309">
        <v>5</v>
      </c>
      <c r="AI1309">
        <v>2</v>
      </c>
      <c r="AJ1309">
        <v>5</v>
      </c>
      <c r="AK1309">
        <v>2</v>
      </c>
      <c r="AL1309">
        <v>4</v>
      </c>
      <c r="AM1309">
        <v>4</v>
      </c>
      <c r="AN1309">
        <v>4</v>
      </c>
      <c r="AO1309">
        <v>4</v>
      </c>
      <c r="AP1309">
        <v>4</v>
      </c>
      <c r="AQ1309">
        <v>4</v>
      </c>
      <c r="AR1309">
        <v>3</v>
      </c>
      <c r="AS1309">
        <v>4</v>
      </c>
      <c r="AT1309" t="s">
        <v>22</v>
      </c>
      <c r="AU1309">
        <v>4</v>
      </c>
      <c r="AW1309">
        <v>5</v>
      </c>
      <c r="AX1309">
        <v>4</v>
      </c>
      <c r="AY1309">
        <v>4</v>
      </c>
      <c r="AZ1309">
        <v>5</v>
      </c>
      <c r="BA1309">
        <v>5</v>
      </c>
      <c r="BB1309">
        <v>5</v>
      </c>
      <c r="BD1309" t="s">
        <v>22</v>
      </c>
      <c r="BH1309">
        <v>4</v>
      </c>
      <c r="BI1309">
        <v>5</v>
      </c>
      <c r="BJ1309"/>
      <c r="BK1309">
        <v>4</v>
      </c>
      <c r="BL1309"/>
      <c r="BO1309" s="382">
        <v>43497.677442129629</v>
      </c>
    </row>
    <row r="1310" spans="1:67" x14ac:dyDescent="0.2">
      <c r="A1310" s="244" t="str">
        <f>IFERROR(LOOKUP(H1310,BLIOTECAS!$D$2:$D$30,BLIOTECAS!$C$2:$C$30),"N/C")</f>
        <v>F. Comercio y Turismo</v>
      </c>
      <c r="B1310" s="243" t="str">
        <f>IFERROR(LOOKUP(H1310,BLIOTECAS!$D$2:$D$29,BLIOTECAS!$E$2:$E$29),"N/C")</f>
        <v>Ciencias Sociales</v>
      </c>
      <c r="C1310" s="243">
        <f>LOOKUP(H1310,BLIOTECAS!$D$2:$D$30,BLIOTECAS!$F$2:$F$30)</f>
        <v>3</v>
      </c>
      <c r="D1310">
        <v>1332</v>
      </c>
      <c r="G1310">
        <v>1</v>
      </c>
      <c r="H1310">
        <v>24</v>
      </c>
      <c r="J1310">
        <v>2</v>
      </c>
      <c r="K1310">
        <v>1</v>
      </c>
      <c r="S1310">
        <v>3</v>
      </c>
      <c r="T1310">
        <v>3</v>
      </c>
      <c r="U1310">
        <v>4</v>
      </c>
      <c r="V1310">
        <v>3</v>
      </c>
      <c r="W1310">
        <v>1</v>
      </c>
      <c r="AA1310"/>
      <c r="AD1310">
        <v>4</v>
      </c>
      <c r="AE1310">
        <v>3</v>
      </c>
      <c r="AF1310">
        <v>3</v>
      </c>
      <c r="AG1310">
        <v>5</v>
      </c>
      <c r="AH1310">
        <v>5</v>
      </c>
      <c r="AI1310">
        <v>2</v>
      </c>
      <c r="AJ1310">
        <v>4</v>
      </c>
      <c r="AK1310">
        <v>2</v>
      </c>
      <c r="AL1310">
        <v>4</v>
      </c>
      <c r="AM1310">
        <v>4</v>
      </c>
      <c r="AN1310">
        <v>3</v>
      </c>
      <c r="AO1310">
        <v>4</v>
      </c>
      <c r="AP1310">
        <v>4</v>
      </c>
      <c r="AQ1310">
        <v>4</v>
      </c>
      <c r="AR1310">
        <v>3</v>
      </c>
      <c r="AS1310">
        <v>3</v>
      </c>
      <c r="AT1310" t="s">
        <v>22</v>
      </c>
      <c r="AU1310">
        <v>4</v>
      </c>
      <c r="AW1310">
        <v>3</v>
      </c>
      <c r="AX1310">
        <v>3</v>
      </c>
      <c r="AY1310">
        <v>4</v>
      </c>
      <c r="AZ1310">
        <v>3</v>
      </c>
      <c r="BA1310">
        <v>3</v>
      </c>
      <c r="BB1310">
        <v>4</v>
      </c>
      <c r="BD1310" t="s">
        <v>22</v>
      </c>
      <c r="BE1310" t="s">
        <v>22</v>
      </c>
      <c r="BH1310">
        <v>4</v>
      </c>
      <c r="BI1310">
        <v>4</v>
      </c>
      <c r="BJ1310"/>
      <c r="BK1310">
        <v>3</v>
      </c>
      <c r="BL1310">
        <v>4</v>
      </c>
      <c r="BO1310" s="382">
        <v>43497.67759259259</v>
      </c>
    </row>
    <row r="1311" spans="1:67" x14ac:dyDescent="0.2">
      <c r="A1311" s="244" t="str">
        <f>IFERROR(LOOKUP(H1311,BLIOTECAS!$D$2:$D$30,BLIOTECAS!$C$2:$C$30),"N/C")</f>
        <v>F. Derecho</v>
      </c>
      <c r="B1311" s="243" t="str">
        <f>IFERROR(LOOKUP(H1311,BLIOTECAS!$D$2:$D$29,BLIOTECAS!$E$2:$E$29),"N/C")</f>
        <v>Ciencias Sociales</v>
      </c>
      <c r="C1311" s="243">
        <f>LOOKUP(H1311,BLIOTECAS!$D$2:$D$30,BLIOTECAS!$F$2:$F$30)</f>
        <v>3</v>
      </c>
      <c r="D1311">
        <v>1333</v>
      </c>
      <c r="G1311">
        <v>1</v>
      </c>
      <c r="H1311">
        <v>11</v>
      </c>
      <c r="J1311">
        <v>5</v>
      </c>
      <c r="K1311">
        <v>4</v>
      </c>
      <c r="M1311">
        <v>29</v>
      </c>
      <c r="N1311">
        <v>29</v>
      </c>
      <c r="O1311">
        <v>29</v>
      </c>
      <c r="S1311">
        <v>3</v>
      </c>
      <c r="T1311">
        <v>3</v>
      </c>
      <c r="U1311">
        <v>5</v>
      </c>
      <c r="V1311">
        <v>5</v>
      </c>
      <c r="Y1311">
        <v>3</v>
      </c>
      <c r="AA1311"/>
      <c r="AD1311">
        <v>3</v>
      </c>
      <c r="AE1311">
        <v>2</v>
      </c>
      <c r="AF1311">
        <v>3</v>
      </c>
      <c r="AG1311">
        <v>5</v>
      </c>
      <c r="AH1311">
        <v>3</v>
      </c>
      <c r="AI1311">
        <v>1</v>
      </c>
      <c r="AJ1311">
        <v>5</v>
      </c>
      <c r="AK1311">
        <v>1</v>
      </c>
      <c r="AL1311">
        <v>5</v>
      </c>
      <c r="AM1311">
        <v>5</v>
      </c>
      <c r="AN1311">
        <v>5</v>
      </c>
      <c r="AO1311">
        <v>5</v>
      </c>
      <c r="AP1311">
        <v>5</v>
      </c>
      <c r="AQ1311">
        <v>5</v>
      </c>
      <c r="AR1311">
        <v>3</v>
      </c>
      <c r="AS1311">
        <v>5</v>
      </c>
      <c r="AT1311" t="s">
        <v>22</v>
      </c>
      <c r="AU1311">
        <v>5</v>
      </c>
      <c r="AW1311">
        <v>5</v>
      </c>
      <c r="AX1311">
        <v>5</v>
      </c>
      <c r="AY1311">
        <v>5</v>
      </c>
      <c r="AZ1311">
        <v>5</v>
      </c>
      <c r="BA1311">
        <v>5</v>
      </c>
      <c r="BB1311">
        <v>5</v>
      </c>
      <c r="BD1311" t="s">
        <v>22</v>
      </c>
      <c r="BE1311" t="s">
        <v>22</v>
      </c>
      <c r="BH1311">
        <v>3</v>
      </c>
      <c r="BI1311">
        <v>3</v>
      </c>
      <c r="BJ1311"/>
      <c r="BK1311">
        <v>4</v>
      </c>
      <c r="BL1311">
        <v>5</v>
      </c>
      <c r="BN1311" t="s">
        <v>1049</v>
      </c>
      <c r="BO1311" s="382">
        <v>43497.678020833337</v>
      </c>
    </row>
    <row r="1312" spans="1:67" x14ac:dyDescent="0.2">
      <c r="A1312" s="244" t="str">
        <f>IFERROR(LOOKUP(H1312,BLIOTECAS!$D$2:$D$30,BLIOTECAS!$C$2:$C$30),"N/C")</f>
        <v>F. Ciencias de la Información</v>
      </c>
      <c r="B1312" s="243" t="str">
        <f>IFERROR(LOOKUP(H1312,BLIOTECAS!$D$2:$D$29,BLIOTECAS!$E$2:$E$29),"N/C")</f>
        <v>Ciencias Sociales</v>
      </c>
      <c r="C1312" s="243">
        <f>LOOKUP(H1312,BLIOTECAS!$D$2:$D$30,BLIOTECAS!$F$2:$F$30)</f>
        <v>3</v>
      </c>
      <c r="D1312">
        <v>1334</v>
      </c>
      <c r="G1312">
        <v>1</v>
      </c>
      <c r="H1312">
        <v>4</v>
      </c>
      <c r="J1312">
        <v>3</v>
      </c>
      <c r="K1312">
        <v>3</v>
      </c>
      <c r="M1312">
        <v>4</v>
      </c>
      <c r="P1312" t="s">
        <v>1050</v>
      </c>
      <c r="S1312">
        <v>4</v>
      </c>
      <c r="T1312">
        <v>4</v>
      </c>
      <c r="U1312">
        <v>4</v>
      </c>
      <c r="V1312">
        <v>4</v>
      </c>
      <c r="W1312">
        <v>1</v>
      </c>
      <c r="AA1312"/>
      <c r="AD1312">
        <v>4</v>
      </c>
      <c r="AE1312">
        <v>3</v>
      </c>
      <c r="AF1312">
        <v>1</v>
      </c>
      <c r="AG1312">
        <v>5</v>
      </c>
      <c r="AH1312">
        <v>5</v>
      </c>
      <c r="AI1312">
        <v>4</v>
      </c>
      <c r="AJ1312">
        <v>5</v>
      </c>
      <c r="AK1312">
        <v>3</v>
      </c>
      <c r="AL1312">
        <v>4</v>
      </c>
      <c r="AM1312">
        <v>4</v>
      </c>
      <c r="AN1312">
        <v>4</v>
      </c>
      <c r="AO1312">
        <v>4</v>
      </c>
      <c r="AP1312">
        <v>5</v>
      </c>
      <c r="AQ1312">
        <v>5</v>
      </c>
      <c r="AR1312">
        <v>5</v>
      </c>
      <c r="AS1312">
        <v>4</v>
      </c>
      <c r="AT1312" t="s">
        <v>22</v>
      </c>
      <c r="AU1312">
        <v>4</v>
      </c>
      <c r="AW1312">
        <v>4</v>
      </c>
      <c r="AX1312">
        <v>3</v>
      </c>
      <c r="AY1312">
        <v>3</v>
      </c>
      <c r="AZ1312">
        <v>5</v>
      </c>
      <c r="BA1312">
        <v>5</v>
      </c>
      <c r="BB1312">
        <v>5</v>
      </c>
      <c r="BD1312" t="s">
        <v>22</v>
      </c>
      <c r="BE1312" t="s">
        <v>22</v>
      </c>
      <c r="BH1312">
        <v>4</v>
      </c>
      <c r="BI1312">
        <v>5</v>
      </c>
      <c r="BJ1312"/>
      <c r="BK1312">
        <v>5</v>
      </c>
      <c r="BL1312">
        <v>4</v>
      </c>
      <c r="BN1312" t="s">
        <v>1051</v>
      </c>
      <c r="BO1312" s="382">
        <v>43497.679120370369</v>
      </c>
    </row>
    <row r="1313" spans="1:67" x14ac:dyDescent="0.2">
      <c r="A1313" s="244" t="str">
        <f>IFERROR(LOOKUP(H1313,BLIOTECAS!$D$2:$D$30,BLIOTECAS!$C$2:$C$30),"N/C")</f>
        <v>F. Ciencias Políticas y Sociología</v>
      </c>
      <c r="B1313" s="243" t="str">
        <f>IFERROR(LOOKUP(H1313,BLIOTECAS!$D$2:$D$29,BLIOTECAS!$E$2:$E$29),"N/C")</f>
        <v>Ciencias Sociales</v>
      </c>
      <c r="C1313" s="243">
        <f>LOOKUP(H1313,BLIOTECAS!$D$2:$D$30,BLIOTECAS!$F$2:$F$30)</f>
        <v>3</v>
      </c>
      <c r="D1313">
        <v>1335</v>
      </c>
      <c r="G1313">
        <v>2</v>
      </c>
      <c r="H1313">
        <v>9</v>
      </c>
      <c r="J1313">
        <v>4</v>
      </c>
      <c r="K1313">
        <v>4</v>
      </c>
      <c r="M1313">
        <v>9</v>
      </c>
      <c r="N1313">
        <v>26</v>
      </c>
      <c r="O1313">
        <v>11</v>
      </c>
      <c r="S1313">
        <v>4</v>
      </c>
      <c r="T1313">
        <v>4</v>
      </c>
      <c r="U1313">
        <v>3</v>
      </c>
      <c r="V1313">
        <v>3</v>
      </c>
      <c r="X1313">
        <v>2</v>
      </c>
      <c r="AA1313"/>
      <c r="AD1313">
        <v>4</v>
      </c>
      <c r="AE1313">
        <v>1</v>
      </c>
      <c r="AF1313">
        <v>5</v>
      </c>
      <c r="AG1313">
        <v>3</v>
      </c>
      <c r="AH1313">
        <v>2</v>
      </c>
      <c r="AI1313">
        <v>5</v>
      </c>
      <c r="AJ1313">
        <v>3</v>
      </c>
      <c r="AK1313">
        <v>3</v>
      </c>
      <c r="AL1313">
        <v>4</v>
      </c>
      <c r="AM1313">
        <v>3</v>
      </c>
      <c r="AN1313">
        <v>5</v>
      </c>
      <c r="AO1313">
        <v>4</v>
      </c>
      <c r="AP1313">
        <v>4</v>
      </c>
      <c r="AQ1313">
        <v>4</v>
      </c>
      <c r="AR1313">
        <v>3</v>
      </c>
      <c r="AS1313">
        <v>3</v>
      </c>
      <c r="AT1313" t="s">
        <v>356</v>
      </c>
      <c r="AU1313">
        <v>5</v>
      </c>
      <c r="AW1313">
        <v>5</v>
      </c>
      <c r="AX1313">
        <v>5</v>
      </c>
      <c r="AY1313">
        <v>5</v>
      </c>
      <c r="AZ1313">
        <v>5</v>
      </c>
      <c r="BA1313">
        <v>5</v>
      </c>
      <c r="BB1313">
        <v>5</v>
      </c>
      <c r="BD1313" t="s">
        <v>356</v>
      </c>
      <c r="BE1313" t="s">
        <v>22</v>
      </c>
      <c r="BH1313">
        <v>5</v>
      </c>
      <c r="BI1313">
        <v>5</v>
      </c>
      <c r="BJ1313"/>
      <c r="BK1313">
        <v>4</v>
      </c>
      <c r="BL1313">
        <v>4</v>
      </c>
      <c r="BN1313" t="s">
        <v>1052</v>
      </c>
      <c r="BO1313" s="382">
        <v>43497.680393518516</v>
      </c>
    </row>
    <row r="1314" spans="1:67" x14ac:dyDescent="0.2">
      <c r="A1314" s="244" t="str">
        <f>IFERROR(LOOKUP(H1314,BLIOTECAS!$D$2:$D$30,BLIOTECAS!$C$2:$C$30),"N/C")</f>
        <v>F. Ciencias Físicas</v>
      </c>
      <c r="B1314" s="243" t="str">
        <f>IFERROR(LOOKUP(H1314,BLIOTECAS!$D$2:$D$29,BLIOTECAS!$E$2:$E$29),"N/C")</f>
        <v>Ciencias Experimentales</v>
      </c>
      <c r="C1314" s="243">
        <f>LOOKUP(H1314,BLIOTECAS!$D$2:$D$30,BLIOTECAS!$F$2:$F$30)</f>
        <v>2</v>
      </c>
      <c r="D1314">
        <v>1336</v>
      </c>
      <c r="G1314">
        <v>1</v>
      </c>
      <c r="H1314">
        <v>6</v>
      </c>
      <c r="J1314">
        <v>5</v>
      </c>
      <c r="K1314">
        <v>4</v>
      </c>
      <c r="M1314">
        <v>6</v>
      </c>
      <c r="N1314">
        <v>10</v>
      </c>
      <c r="O1314">
        <v>29</v>
      </c>
      <c r="S1314">
        <v>5</v>
      </c>
      <c r="T1314">
        <v>4</v>
      </c>
      <c r="U1314">
        <v>4</v>
      </c>
      <c r="V1314">
        <v>4</v>
      </c>
      <c r="X1314">
        <v>2</v>
      </c>
      <c r="AA1314"/>
      <c r="AD1314">
        <v>5</v>
      </c>
      <c r="AE1314">
        <v>1</v>
      </c>
      <c r="AF1314">
        <v>4</v>
      </c>
      <c r="AG1314">
        <v>4</v>
      </c>
      <c r="AH1314">
        <v>1</v>
      </c>
      <c r="AI1314">
        <v>5</v>
      </c>
      <c r="AJ1314">
        <v>2</v>
      </c>
      <c r="AK1314">
        <v>1</v>
      </c>
      <c r="AL1314">
        <v>6</v>
      </c>
      <c r="AM1314">
        <v>3</v>
      </c>
      <c r="AN1314">
        <v>5</v>
      </c>
      <c r="AO1314">
        <v>4</v>
      </c>
      <c r="AP1314">
        <v>5</v>
      </c>
      <c r="AQ1314">
        <v>4</v>
      </c>
      <c r="AR1314">
        <v>5</v>
      </c>
      <c r="AS1314">
        <v>3</v>
      </c>
      <c r="AT1314" t="s">
        <v>22</v>
      </c>
      <c r="AU1314">
        <v>3</v>
      </c>
      <c r="AW1314">
        <v>5</v>
      </c>
      <c r="AX1314">
        <v>5</v>
      </c>
      <c r="AY1314">
        <v>5</v>
      </c>
      <c r="AZ1314">
        <v>5</v>
      </c>
      <c r="BA1314">
        <v>5</v>
      </c>
      <c r="BB1314">
        <v>5</v>
      </c>
      <c r="BD1314" t="s">
        <v>356</v>
      </c>
      <c r="BE1314" t="s">
        <v>356</v>
      </c>
      <c r="BF1314">
        <v>4</v>
      </c>
      <c r="BH1314">
        <v>5</v>
      </c>
      <c r="BI1314">
        <v>5</v>
      </c>
      <c r="BJ1314"/>
      <c r="BK1314">
        <v>5</v>
      </c>
      <c r="BL1314">
        <v>4</v>
      </c>
      <c r="BO1314" s="382">
        <v>43497.681388888886</v>
      </c>
    </row>
    <row r="1315" spans="1:67" x14ac:dyDescent="0.2">
      <c r="A1315" s="244" t="str">
        <f>IFERROR(LOOKUP(H1315,BLIOTECAS!$D$2:$D$30,BLIOTECAS!$C$2:$C$30),"N/C")</f>
        <v>F. Ciencias de la Información</v>
      </c>
      <c r="B1315" s="243" t="str">
        <f>IFERROR(LOOKUP(H1315,BLIOTECAS!$D$2:$D$29,BLIOTECAS!$E$2:$E$29),"N/C")</f>
        <v>Ciencias Sociales</v>
      </c>
      <c r="C1315" s="243">
        <f>LOOKUP(H1315,BLIOTECAS!$D$2:$D$30,BLIOTECAS!$F$2:$F$30)</f>
        <v>3</v>
      </c>
      <c r="D1315">
        <v>1337</v>
      </c>
      <c r="G1315">
        <v>1</v>
      </c>
      <c r="H1315">
        <v>4</v>
      </c>
      <c r="J1315">
        <v>3</v>
      </c>
      <c r="K1315">
        <v>3</v>
      </c>
      <c r="M1315">
        <v>4</v>
      </c>
      <c r="N1315">
        <v>29</v>
      </c>
      <c r="P1315" t="s">
        <v>1053</v>
      </c>
      <c r="S1315">
        <v>5</v>
      </c>
      <c r="T1315">
        <v>4</v>
      </c>
      <c r="U1315">
        <v>5</v>
      </c>
      <c r="V1315">
        <v>4</v>
      </c>
      <c r="X1315">
        <v>2</v>
      </c>
      <c r="AA1315"/>
      <c r="AD1315">
        <v>5</v>
      </c>
      <c r="AE1315">
        <v>3</v>
      </c>
      <c r="AF1315">
        <v>3</v>
      </c>
      <c r="AG1315">
        <v>5</v>
      </c>
      <c r="AH1315">
        <v>5</v>
      </c>
      <c r="AI1315">
        <v>5</v>
      </c>
      <c r="AJ1315">
        <v>5</v>
      </c>
      <c r="AK1315">
        <v>3</v>
      </c>
      <c r="AL1315">
        <v>4</v>
      </c>
      <c r="AM1315">
        <v>4</v>
      </c>
      <c r="AN1315">
        <v>4</v>
      </c>
      <c r="AO1315">
        <v>4</v>
      </c>
      <c r="AP1315">
        <v>5</v>
      </c>
      <c r="AQ1315">
        <v>5</v>
      </c>
      <c r="AR1315">
        <v>4</v>
      </c>
      <c r="AS1315">
        <v>3</v>
      </c>
      <c r="AT1315" t="s">
        <v>22</v>
      </c>
      <c r="AU1315">
        <v>4</v>
      </c>
      <c r="AW1315">
        <v>5</v>
      </c>
      <c r="AX1315">
        <v>3</v>
      </c>
      <c r="AY1315">
        <v>5</v>
      </c>
      <c r="AZ1315">
        <v>5</v>
      </c>
      <c r="BA1315">
        <v>5</v>
      </c>
      <c r="BB1315">
        <v>5</v>
      </c>
      <c r="BD1315" t="s">
        <v>22</v>
      </c>
      <c r="BE1315" t="s">
        <v>22</v>
      </c>
      <c r="BH1315">
        <v>4</v>
      </c>
      <c r="BI1315">
        <v>4</v>
      </c>
      <c r="BJ1315"/>
      <c r="BK1315">
        <v>5</v>
      </c>
      <c r="BL1315">
        <v>4</v>
      </c>
      <c r="BN1315" t="s">
        <v>1054</v>
      </c>
      <c r="BO1315" s="382">
        <v>43497.68178240741</v>
      </c>
    </row>
    <row r="1316" spans="1:67" x14ac:dyDescent="0.2">
      <c r="A1316" s="244" t="str">
        <f>IFERROR(LOOKUP(H1316,BLIOTECAS!$D$2:$D$30,BLIOTECAS!$C$2:$C$30),"N/C")</f>
        <v>F. Ciencias Químicas</v>
      </c>
      <c r="B1316" s="243" t="str">
        <f>IFERROR(LOOKUP(H1316,BLIOTECAS!$D$2:$D$29,BLIOTECAS!$E$2:$E$29),"N/C")</f>
        <v>Ciencias Experimentales</v>
      </c>
      <c r="C1316" s="243">
        <f>LOOKUP(H1316,BLIOTECAS!$D$2:$D$30,BLIOTECAS!$F$2:$F$30)</f>
        <v>2</v>
      </c>
      <c r="D1316">
        <v>1338</v>
      </c>
      <c r="G1316">
        <v>1</v>
      </c>
      <c r="H1316">
        <v>10</v>
      </c>
      <c r="J1316">
        <v>3</v>
      </c>
      <c r="K1316">
        <v>2</v>
      </c>
      <c r="M1316">
        <v>10</v>
      </c>
      <c r="N1316">
        <v>29</v>
      </c>
      <c r="S1316">
        <v>4</v>
      </c>
      <c r="T1316">
        <v>5</v>
      </c>
      <c r="U1316">
        <v>4</v>
      </c>
      <c r="V1316">
        <v>5</v>
      </c>
      <c r="W1316">
        <v>1</v>
      </c>
      <c r="X1316">
        <v>2</v>
      </c>
      <c r="AA1316"/>
      <c r="AD1316">
        <v>4</v>
      </c>
      <c r="AE1316">
        <v>1</v>
      </c>
      <c r="AF1316">
        <v>3</v>
      </c>
      <c r="AG1316">
        <v>1</v>
      </c>
      <c r="AH1316">
        <v>5</v>
      </c>
      <c r="AI1316">
        <v>4</v>
      </c>
      <c r="AJ1316">
        <v>5</v>
      </c>
      <c r="AK1316">
        <v>1</v>
      </c>
      <c r="AL1316">
        <v>4</v>
      </c>
      <c r="AM1316">
        <v>4</v>
      </c>
      <c r="AN1316">
        <v>5</v>
      </c>
      <c r="AO1316">
        <v>4</v>
      </c>
      <c r="AP1316">
        <v>5</v>
      </c>
      <c r="AQ1316">
        <v>4</v>
      </c>
      <c r="AR1316">
        <v>5</v>
      </c>
      <c r="AS1316">
        <v>4</v>
      </c>
      <c r="AT1316" t="s">
        <v>22</v>
      </c>
      <c r="AU1316">
        <v>4</v>
      </c>
      <c r="AW1316">
        <v>5</v>
      </c>
      <c r="AX1316">
        <v>4</v>
      </c>
      <c r="AY1316">
        <v>4</v>
      </c>
      <c r="AZ1316">
        <v>4</v>
      </c>
      <c r="BA1316">
        <v>4</v>
      </c>
      <c r="BB1316">
        <v>4</v>
      </c>
      <c r="BD1316" t="s">
        <v>22</v>
      </c>
      <c r="BE1316" t="s">
        <v>22</v>
      </c>
      <c r="BF1316">
        <v>4</v>
      </c>
      <c r="BH1316">
        <v>5</v>
      </c>
      <c r="BI1316">
        <v>5</v>
      </c>
      <c r="BJ1316"/>
      <c r="BK1316">
        <v>5</v>
      </c>
      <c r="BL1316">
        <v>4</v>
      </c>
      <c r="BN1316" t="s">
        <v>1055</v>
      </c>
      <c r="BO1316" s="382">
        <v>43497.682685185187</v>
      </c>
    </row>
    <row r="1317" spans="1:67" x14ac:dyDescent="0.2">
      <c r="A1317" s="244" t="str">
        <f>IFERROR(LOOKUP(H1317,BLIOTECAS!$D$2:$D$30,BLIOTECAS!$C$2:$C$30),"N/C")</f>
        <v>F. Ciencias Matemáticas</v>
      </c>
      <c r="B1317" s="243" t="str">
        <f>IFERROR(LOOKUP(H1317,BLIOTECAS!$D$2:$D$29,BLIOTECAS!$E$2:$E$29),"N/C")</f>
        <v>Ciencias Experimentales</v>
      </c>
      <c r="C1317" s="243">
        <f>LOOKUP(H1317,BLIOTECAS!$D$2:$D$30,BLIOTECAS!$F$2:$F$30)</f>
        <v>2</v>
      </c>
      <c r="D1317">
        <v>1339</v>
      </c>
      <c r="G1317">
        <v>1</v>
      </c>
      <c r="H1317">
        <v>8</v>
      </c>
      <c r="J1317">
        <v>3</v>
      </c>
      <c r="K1317">
        <v>3</v>
      </c>
      <c r="M1317">
        <v>8</v>
      </c>
      <c r="N1317">
        <v>17</v>
      </c>
      <c r="S1317">
        <v>5</v>
      </c>
      <c r="T1317">
        <v>3</v>
      </c>
      <c r="U1317">
        <v>4</v>
      </c>
      <c r="V1317">
        <v>3</v>
      </c>
      <c r="W1317">
        <v>1</v>
      </c>
      <c r="AA1317"/>
      <c r="AD1317">
        <v>1</v>
      </c>
      <c r="AE1317">
        <v>2</v>
      </c>
      <c r="AF1317">
        <v>1</v>
      </c>
      <c r="AG1317">
        <v>4</v>
      </c>
      <c r="AH1317">
        <v>5</v>
      </c>
      <c r="AI1317">
        <v>5</v>
      </c>
      <c r="AJ1317">
        <v>5</v>
      </c>
      <c r="AK1317">
        <v>1</v>
      </c>
      <c r="AL1317">
        <v>5</v>
      </c>
      <c r="AM1317">
        <v>3</v>
      </c>
      <c r="AN1317">
        <v>5</v>
      </c>
      <c r="AO1317">
        <v>4</v>
      </c>
      <c r="AP1317">
        <v>5</v>
      </c>
      <c r="AQ1317">
        <v>5</v>
      </c>
      <c r="AR1317">
        <v>4</v>
      </c>
      <c r="AS1317">
        <v>4</v>
      </c>
      <c r="AT1317" t="s">
        <v>22</v>
      </c>
      <c r="AU1317">
        <v>4</v>
      </c>
      <c r="AW1317">
        <v>5</v>
      </c>
      <c r="AX1317">
        <v>3</v>
      </c>
      <c r="AY1317">
        <v>4</v>
      </c>
      <c r="AZ1317">
        <v>5</v>
      </c>
      <c r="BA1317">
        <v>5</v>
      </c>
      <c r="BB1317">
        <v>5</v>
      </c>
      <c r="BD1317" t="s">
        <v>356</v>
      </c>
      <c r="BE1317" t="s">
        <v>356</v>
      </c>
      <c r="BF1317">
        <v>4</v>
      </c>
      <c r="BH1317">
        <v>4</v>
      </c>
      <c r="BI1317">
        <v>5</v>
      </c>
      <c r="BJ1317"/>
      <c r="BK1317">
        <v>4</v>
      </c>
      <c r="BL1317">
        <v>4</v>
      </c>
      <c r="BO1317" s="382">
        <v>43497.682719907411</v>
      </c>
    </row>
    <row r="1318" spans="1:67" x14ac:dyDescent="0.2">
      <c r="A1318" s="244" t="str">
        <f>IFERROR(LOOKUP(H1318,BLIOTECAS!$D$2:$D$30,BLIOTECAS!$C$2:$C$30),"N/C")</f>
        <v>F. Derecho</v>
      </c>
      <c r="B1318" s="243" t="str">
        <f>IFERROR(LOOKUP(H1318,BLIOTECAS!$D$2:$D$29,BLIOTECAS!$E$2:$E$29),"N/C")</f>
        <v>Ciencias Sociales</v>
      </c>
      <c r="C1318" s="243">
        <f>LOOKUP(H1318,BLIOTECAS!$D$2:$D$30,BLIOTECAS!$F$2:$F$30)</f>
        <v>3</v>
      </c>
      <c r="D1318">
        <v>1340</v>
      </c>
      <c r="G1318">
        <v>1</v>
      </c>
      <c r="H1318">
        <v>11</v>
      </c>
      <c r="J1318">
        <v>5</v>
      </c>
      <c r="K1318">
        <v>5</v>
      </c>
      <c r="M1318">
        <v>29</v>
      </c>
      <c r="N1318">
        <v>16</v>
      </c>
      <c r="O1318">
        <v>9</v>
      </c>
      <c r="S1318">
        <v>2</v>
      </c>
      <c r="T1318">
        <v>3</v>
      </c>
      <c r="U1318">
        <v>5</v>
      </c>
      <c r="V1318">
        <v>3</v>
      </c>
      <c r="Y1318">
        <v>3</v>
      </c>
      <c r="AA1318"/>
      <c r="AD1318">
        <v>4</v>
      </c>
      <c r="AE1318">
        <v>3</v>
      </c>
      <c r="AF1318">
        <v>5</v>
      </c>
      <c r="AG1318">
        <v>4</v>
      </c>
      <c r="AH1318">
        <v>3</v>
      </c>
      <c r="AI1318">
        <v>5</v>
      </c>
      <c r="AJ1318">
        <v>5</v>
      </c>
      <c r="AK1318">
        <v>3</v>
      </c>
      <c r="AL1318">
        <v>3</v>
      </c>
      <c r="AM1318">
        <v>4</v>
      </c>
      <c r="AN1318">
        <v>4</v>
      </c>
      <c r="AO1318">
        <v>3</v>
      </c>
      <c r="AP1318">
        <v>3</v>
      </c>
      <c r="AQ1318">
        <v>1</v>
      </c>
      <c r="AR1318">
        <v>1</v>
      </c>
      <c r="AS1318">
        <v>1</v>
      </c>
      <c r="AT1318" t="s">
        <v>22</v>
      </c>
      <c r="AU1318">
        <v>1</v>
      </c>
      <c r="AW1318">
        <v>4</v>
      </c>
      <c r="AX1318">
        <v>4</v>
      </c>
      <c r="AY1318">
        <v>4</v>
      </c>
      <c r="AZ1318">
        <v>3</v>
      </c>
      <c r="BA1318">
        <v>1</v>
      </c>
      <c r="BB1318">
        <v>2</v>
      </c>
      <c r="BD1318" t="s">
        <v>356</v>
      </c>
      <c r="BE1318" t="s">
        <v>356</v>
      </c>
      <c r="BF1318">
        <v>3</v>
      </c>
      <c r="BH1318">
        <v>3</v>
      </c>
      <c r="BI1318">
        <v>1</v>
      </c>
      <c r="BJ1318"/>
      <c r="BK1318">
        <v>3</v>
      </c>
      <c r="BL1318">
        <v>2</v>
      </c>
      <c r="BN1318" t="s">
        <v>1056</v>
      </c>
      <c r="BO1318" s="382">
        <v>43497.683229166665</v>
      </c>
    </row>
    <row r="1319" spans="1:67" x14ac:dyDescent="0.2">
      <c r="A1319" s="244" t="str">
        <f>IFERROR(LOOKUP(H1319,BLIOTECAS!$D$2:$D$30,BLIOTECAS!$C$2:$C$30),"N/C")</f>
        <v>F. Medicina</v>
      </c>
      <c r="B1319" s="243" t="str">
        <f>IFERROR(LOOKUP(H1319,BLIOTECAS!$D$2:$D$29,BLIOTECAS!$E$2:$E$29),"N/C")</f>
        <v>Ciencias de la Salud</v>
      </c>
      <c r="C1319" s="243">
        <f>LOOKUP(H1319,BLIOTECAS!$D$2:$D$30,BLIOTECAS!$F$2:$F$30)</f>
        <v>4</v>
      </c>
      <c r="D1319">
        <v>1341</v>
      </c>
      <c r="G1319">
        <v>1</v>
      </c>
      <c r="H1319">
        <v>18</v>
      </c>
      <c r="J1319">
        <v>3</v>
      </c>
      <c r="K1319">
        <v>3</v>
      </c>
      <c r="M1319">
        <v>29</v>
      </c>
      <c r="N1319">
        <v>18</v>
      </c>
      <c r="S1319">
        <v>4</v>
      </c>
      <c r="T1319">
        <v>5</v>
      </c>
      <c r="U1319">
        <v>4</v>
      </c>
      <c r="V1319">
        <v>3</v>
      </c>
      <c r="X1319">
        <v>2</v>
      </c>
      <c r="AA1319"/>
      <c r="AD1319">
        <v>3</v>
      </c>
      <c r="AE1319">
        <v>3</v>
      </c>
      <c r="AF1319">
        <v>3</v>
      </c>
      <c r="AG1319">
        <v>4</v>
      </c>
      <c r="AH1319">
        <v>4</v>
      </c>
      <c r="AI1319">
        <v>4</v>
      </c>
      <c r="AJ1319">
        <v>5</v>
      </c>
      <c r="AK1319">
        <v>4</v>
      </c>
      <c r="AL1319">
        <v>5</v>
      </c>
      <c r="AM1319">
        <v>5</v>
      </c>
      <c r="AN1319">
        <v>4</v>
      </c>
      <c r="AO1319">
        <v>4</v>
      </c>
      <c r="AP1319">
        <v>5</v>
      </c>
      <c r="AQ1319">
        <v>3</v>
      </c>
      <c r="AR1319">
        <v>3</v>
      </c>
      <c r="AS1319">
        <v>3</v>
      </c>
      <c r="AT1319" t="s">
        <v>22</v>
      </c>
      <c r="AU1319">
        <v>4</v>
      </c>
      <c r="AW1319">
        <v>5</v>
      </c>
      <c r="AX1319">
        <v>5</v>
      </c>
      <c r="AY1319">
        <v>5</v>
      </c>
      <c r="AZ1319">
        <v>5</v>
      </c>
      <c r="BA1319">
        <v>5</v>
      </c>
      <c r="BB1319">
        <v>5</v>
      </c>
      <c r="BD1319" t="s">
        <v>22</v>
      </c>
      <c r="BE1319" t="s">
        <v>22</v>
      </c>
      <c r="BH1319">
        <v>5</v>
      </c>
      <c r="BI1319">
        <v>5</v>
      </c>
      <c r="BJ1319"/>
      <c r="BK1319">
        <v>5</v>
      </c>
      <c r="BL1319">
        <v>4</v>
      </c>
      <c r="BN1319" t="s">
        <v>1057</v>
      </c>
      <c r="BO1319" s="382">
        <v>43497.683263888888</v>
      </c>
    </row>
    <row r="1320" spans="1:67" x14ac:dyDescent="0.2">
      <c r="A1320" s="244" t="str">
        <f>IFERROR(LOOKUP(H1320,BLIOTECAS!$D$2:$D$30,BLIOTECAS!$C$2:$C$30),"N/C")</f>
        <v>F. Derecho</v>
      </c>
      <c r="B1320" s="243" t="str">
        <f>IFERROR(LOOKUP(H1320,BLIOTECAS!$D$2:$D$29,BLIOTECAS!$E$2:$E$29),"N/C")</f>
        <v>Ciencias Sociales</v>
      </c>
      <c r="C1320" s="243">
        <f>LOOKUP(H1320,BLIOTECAS!$D$2:$D$30,BLIOTECAS!$F$2:$F$30)</f>
        <v>3</v>
      </c>
      <c r="D1320">
        <v>1342</v>
      </c>
      <c r="G1320">
        <v>3</v>
      </c>
      <c r="H1320">
        <v>11</v>
      </c>
      <c r="J1320">
        <v>5</v>
      </c>
      <c r="K1320">
        <v>4</v>
      </c>
      <c r="M1320">
        <v>11</v>
      </c>
      <c r="N1320">
        <v>28</v>
      </c>
      <c r="O1320">
        <v>15</v>
      </c>
      <c r="S1320">
        <v>5</v>
      </c>
      <c r="T1320">
        <v>5</v>
      </c>
      <c r="U1320">
        <v>5</v>
      </c>
      <c r="V1320">
        <v>5</v>
      </c>
      <c r="X1320">
        <v>2</v>
      </c>
      <c r="AA1320"/>
      <c r="AD1320">
        <v>3</v>
      </c>
      <c r="AE1320">
        <v>4</v>
      </c>
      <c r="AF1320">
        <v>4</v>
      </c>
      <c r="AG1320">
        <v>3</v>
      </c>
      <c r="AH1320">
        <v>3</v>
      </c>
      <c r="AI1320">
        <v>4</v>
      </c>
      <c r="AJ1320">
        <v>4</v>
      </c>
      <c r="AL1320">
        <v>5</v>
      </c>
      <c r="AM1320">
        <v>5</v>
      </c>
      <c r="AN1320">
        <v>5</v>
      </c>
      <c r="AO1320">
        <v>5</v>
      </c>
      <c r="AP1320">
        <v>5</v>
      </c>
      <c r="AQ1320">
        <v>5</v>
      </c>
      <c r="AR1320">
        <v>5</v>
      </c>
      <c r="AS1320">
        <v>5</v>
      </c>
      <c r="AT1320" t="s">
        <v>356</v>
      </c>
      <c r="AU1320">
        <v>5</v>
      </c>
      <c r="AW1320">
        <v>5</v>
      </c>
      <c r="AX1320">
        <v>5</v>
      </c>
      <c r="AY1320">
        <v>5</v>
      </c>
      <c r="AZ1320">
        <v>5</v>
      </c>
      <c r="BA1320">
        <v>5</v>
      </c>
      <c r="BB1320">
        <v>5</v>
      </c>
      <c r="BD1320" t="s">
        <v>356</v>
      </c>
      <c r="BE1320" t="s">
        <v>356</v>
      </c>
      <c r="BF1320">
        <v>5</v>
      </c>
      <c r="BH1320">
        <v>5</v>
      </c>
      <c r="BI1320">
        <v>5</v>
      </c>
      <c r="BJ1320"/>
      <c r="BK1320">
        <v>5</v>
      </c>
      <c r="BL1320">
        <v>5</v>
      </c>
      <c r="BN1320" t="s">
        <v>1058</v>
      </c>
      <c r="BO1320" s="382">
        <v>43497.683912037035</v>
      </c>
    </row>
    <row r="1321" spans="1:67" x14ac:dyDescent="0.2">
      <c r="A1321" s="244" t="str">
        <f>IFERROR(LOOKUP(H1321,BLIOTECAS!$D$2:$D$30,BLIOTECAS!$C$2:$C$30),"N/C")</f>
        <v>F. Odontología</v>
      </c>
      <c r="B1321" s="243" t="str">
        <f>IFERROR(LOOKUP(H1321,BLIOTECAS!$D$2:$D$29,BLIOTECAS!$E$2:$E$29),"N/C")</f>
        <v>Ciencias de la Salud</v>
      </c>
      <c r="C1321" s="243">
        <f>LOOKUP(H1321,BLIOTECAS!$D$2:$D$30,BLIOTECAS!$F$2:$F$30)</f>
        <v>4</v>
      </c>
      <c r="D1321">
        <v>1343</v>
      </c>
      <c r="G1321">
        <v>1</v>
      </c>
      <c r="H1321">
        <v>19</v>
      </c>
      <c r="J1321">
        <v>5</v>
      </c>
      <c r="K1321">
        <v>1</v>
      </c>
      <c r="M1321">
        <v>19</v>
      </c>
      <c r="N1321">
        <v>29</v>
      </c>
      <c r="P1321" t="s">
        <v>351</v>
      </c>
      <c r="S1321">
        <v>2</v>
      </c>
      <c r="T1321">
        <v>5</v>
      </c>
      <c r="U1321">
        <v>4</v>
      </c>
      <c r="V1321">
        <v>5</v>
      </c>
      <c r="X1321">
        <v>2</v>
      </c>
      <c r="Y1321">
        <v>3</v>
      </c>
      <c r="AA1321"/>
      <c r="AD1321">
        <v>2</v>
      </c>
      <c r="AE1321">
        <v>1</v>
      </c>
      <c r="AF1321">
        <v>3</v>
      </c>
      <c r="AG1321">
        <v>1</v>
      </c>
      <c r="AH1321">
        <v>5</v>
      </c>
      <c r="AI1321">
        <v>5</v>
      </c>
      <c r="AJ1321">
        <v>5</v>
      </c>
      <c r="AK1321">
        <v>1</v>
      </c>
      <c r="AL1321">
        <v>5</v>
      </c>
      <c r="AM1321">
        <v>5</v>
      </c>
      <c r="AN1321">
        <v>5</v>
      </c>
      <c r="AO1321">
        <v>5</v>
      </c>
      <c r="AP1321">
        <v>5</v>
      </c>
      <c r="AQ1321">
        <v>5</v>
      </c>
      <c r="AR1321">
        <v>5</v>
      </c>
      <c r="AS1321">
        <v>5</v>
      </c>
      <c r="AT1321" t="s">
        <v>22</v>
      </c>
      <c r="AU1321">
        <v>5</v>
      </c>
      <c r="AW1321">
        <v>5</v>
      </c>
      <c r="AX1321">
        <v>5</v>
      </c>
      <c r="AY1321">
        <v>5</v>
      </c>
      <c r="AZ1321">
        <v>5</v>
      </c>
      <c r="BA1321">
        <v>5</v>
      </c>
      <c r="BB1321">
        <v>5</v>
      </c>
      <c r="BD1321" t="s">
        <v>22</v>
      </c>
      <c r="BE1321" t="s">
        <v>22</v>
      </c>
      <c r="BH1321">
        <v>5</v>
      </c>
      <c r="BI1321">
        <v>5</v>
      </c>
      <c r="BJ1321"/>
      <c r="BK1321">
        <v>4</v>
      </c>
      <c r="BL1321"/>
      <c r="BO1321" s="382">
        <v>43497.685266203705</v>
      </c>
    </row>
    <row r="1322" spans="1:67" x14ac:dyDescent="0.2">
      <c r="A1322" s="244" t="str">
        <f>IFERROR(LOOKUP(H1322,BLIOTECAS!$D$2:$D$30,BLIOTECAS!$C$2:$C$30),"N/C")</f>
        <v>F. Filología</v>
      </c>
      <c r="B1322" s="243" t="str">
        <f>IFERROR(LOOKUP(H1322,BLIOTECAS!$D$2:$D$29,BLIOTECAS!$E$2:$E$29),"N/C")</f>
        <v>Humanidades</v>
      </c>
      <c r="C1322" s="243">
        <f>LOOKUP(H1322,BLIOTECAS!$D$2:$D$30,BLIOTECAS!$F$2:$F$30)</f>
        <v>1</v>
      </c>
      <c r="D1322">
        <v>1344</v>
      </c>
      <c r="G1322">
        <v>1</v>
      </c>
      <c r="H1322">
        <v>14</v>
      </c>
      <c r="J1322">
        <v>3</v>
      </c>
      <c r="K1322">
        <v>3</v>
      </c>
      <c r="M1322">
        <v>29</v>
      </c>
      <c r="S1322">
        <v>4</v>
      </c>
      <c r="T1322">
        <v>4</v>
      </c>
      <c r="U1322">
        <v>4</v>
      </c>
      <c r="V1322">
        <v>4</v>
      </c>
      <c r="X1322">
        <v>2</v>
      </c>
      <c r="Y1322">
        <v>3</v>
      </c>
      <c r="AA1322"/>
      <c r="AD1322">
        <v>1</v>
      </c>
      <c r="AE1322">
        <v>1</v>
      </c>
      <c r="AF1322">
        <v>2</v>
      </c>
      <c r="AG1322">
        <v>5</v>
      </c>
      <c r="AH1322">
        <v>5</v>
      </c>
      <c r="AI1322">
        <v>5</v>
      </c>
      <c r="AJ1322">
        <v>5</v>
      </c>
      <c r="AK1322">
        <v>4</v>
      </c>
      <c r="AL1322">
        <v>4</v>
      </c>
      <c r="AM1322">
        <v>3</v>
      </c>
      <c r="AN1322">
        <v>4</v>
      </c>
      <c r="AO1322">
        <v>4</v>
      </c>
      <c r="AP1322">
        <v>4</v>
      </c>
      <c r="AQ1322">
        <v>3</v>
      </c>
      <c r="AR1322">
        <v>2</v>
      </c>
      <c r="AS1322">
        <v>2</v>
      </c>
      <c r="AT1322" t="s">
        <v>22</v>
      </c>
      <c r="AU1322">
        <v>3</v>
      </c>
      <c r="AW1322">
        <v>4</v>
      </c>
      <c r="AX1322">
        <v>4</v>
      </c>
      <c r="AY1322">
        <v>4</v>
      </c>
      <c r="AZ1322">
        <v>4</v>
      </c>
      <c r="BA1322">
        <v>4</v>
      </c>
      <c r="BB1322">
        <v>5</v>
      </c>
      <c r="BD1322" t="s">
        <v>22</v>
      </c>
      <c r="BE1322" t="s">
        <v>22</v>
      </c>
      <c r="BH1322">
        <v>4</v>
      </c>
      <c r="BI1322">
        <v>4</v>
      </c>
      <c r="BJ1322"/>
      <c r="BK1322">
        <v>3</v>
      </c>
      <c r="BL1322"/>
      <c r="BO1322" s="382">
        <v>43497.68550925926</v>
      </c>
    </row>
    <row r="1323" spans="1:67" x14ac:dyDescent="0.2">
      <c r="A1323" s="244" t="str">
        <f>IFERROR(LOOKUP(H1323,BLIOTECAS!$D$2:$D$30,BLIOTECAS!$C$2:$C$30),"N/C")</f>
        <v>F. Ciencias Químicas</v>
      </c>
      <c r="B1323" s="243" t="str">
        <f>IFERROR(LOOKUP(H1323,BLIOTECAS!$D$2:$D$29,BLIOTECAS!$E$2:$E$29),"N/C")</f>
        <v>Ciencias Experimentales</v>
      </c>
      <c r="C1323" s="243">
        <f>LOOKUP(H1323,BLIOTECAS!$D$2:$D$30,BLIOTECAS!$F$2:$F$30)</f>
        <v>2</v>
      </c>
      <c r="D1323">
        <v>1345</v>
      </c>
      <c r="G1323">
        <v>1</v>
      </c>
      <c r="H1323">
        <v>10</v>
      </c>
      <c r="J1323">
        <v>4</v>
      </c>
      <c r="K1323">
        <v>1</v>
      </c>
      <c r="S1323">
        <v>5</v>
      </c>
      <c r="T1323">
        <v>4</v>
      </c>
      <c r="U1323">
        <v>4</v>
      </c>
      <c r="V1323">
        <v>2</v>
      </c>
      <c r="W1323">
        <v>1</v>
      </c>
      <c r="AA1323"/>
      <c r="AD1323">
        <v>3</v>
      </c>
      <c r="AE1323">
        <v>1</v>
      </c>
      <c r="AF1323">
        <v>2</v>
      </c>
      <c r="AG1323">
        <v>3</v>
      </c>
      <c r="AH1323">
        <v>5</v>
      </c>
      <c r="AI1323">
        <v>5</v>
      </c>
      <c r="AJ1323">
        <v>5</v>
      </c>
      <c r="AK1323">
        <v>3</v>
      </c>
      <c r="AL1323">
        <v>3</v>
      </c>
      <c r="AM1323">
        <v>4</v>
      </c>
      <c r="AN1323">
        <v>5</v>
      </c>
      <c r="AO1323">
        <v>3</v>
      </c>
      <c r="AP1323">
        <v>4</v>
      </c>
      <c r="AQ1323">
        <v>3</v>
      </c>
      <c r="AR1323">
        <v>4</v>
      </c>
      <c r="AS1323">
        <v>5</v>
      </c>
      <c r="AT1323" t="s">
        <v>22</v>
      </c>
      <c r="AU1323">
        <v>3</v>
      </c>
      <c r="AW1323">
        <v>3</v>
      </c>
      <c r="AX1323">
        <v>2</v>
      </c>
      <c r="AY1323">
        <v>2</v>
      </c>
      <c r="AZ1323">
        <v>4</v>
      </c>
      <c r="BA1323">
        <v>3</v>
      </c>
      <c r="BB1323">
        <v>3</v>
      </c>
      <c r="BD1323" t="s">
        <v>22</v>
      </c>
      <c r="BE1323" t="s">
        <v>22</v>
      </c>
      <c r="BH1323">
        <v>4</v>
      </c>
      <c r="BI1323">
        <v>3</v>
      </c>
      <c r="BJ1323"/>
      <c r="BK1323">
        <v>3</v>
      </c>
      <c r="BL1323">
        <v>3</v>
      </c>
      <c r="BO1323" s="382">
        <v>43497.686006944445</v>
      </c>
    </row>
    <row r="1324" spans="1:67" x14ac:dyDescent="0.2">
      <c r="A1324" s="244" t="str">
        <f>IFERROR(LOOKUP(H1324,BLIOTECAS!$D$2:$D$30,BLIOTECAS!$C$2:$C$30),"N/C")</f>
        <v>F. Medicina</v>
      </c>
      <c r="B1324" s="243" t="str">
        <f>IFERROR(LOOKUP(H1324,BLIOTECAS!$D$2:$D$29,BLIOTECAS!$E$2:$E$29),"N/C")</f>
        <v>Ciencias de la Salud</v>
      </c>
      <c r="C1324" s="243">
        <f>LOOKUP(H1324,BLIOTECAS!$D$2:$D$30,BLIOTECAS!$F$2:$F$30)</f>
        <v>4</v>
      </c>
      <c r="D1324">
        <v>1346</v>
      </c>
      <c r="G1324">
        <v>1</v>
      </c>
      <c r="H1324">
        <v>18</v>
      </c>
      <c r="J1324">
        <v>4</v>
      </c>
      <c r="K1324">
        <v>4</v>
      </c>
      <c r="M1324">
        <v>18</v>
      </c>
      <c r="N1324">
        <v>22</v>
      </c>
      <c r="P1324" t="s">
        <v>352</v>
      </c>
      <c r="S1324">
        <v>4</v>
      </c>
      <c r="T1324">
        <v>4</v>
      </c>
      <c r="U1324">
        <v>4</v>
      </c>
      <c r="V1324">
        <v>3</v>
      </c>
      <c r="W1324">
        <v>1</v>
      </c>
      <c r="Y1324">
        <v>3</v>
      </c>
      <c r="AA1324"/>
      <c r="AD1324">
        <v>4</v>
      </c>
      <c r="AE1324">
        <v>4</v>
      </c>
      <c r="AF1324">
        <v>4</v>
      </c>
      <c r="AG1324">
        <v>2</v>
      </c>
      <c r="AH1324">
        <v>3</v>
      </c>
      <c r="AI1324">
        <v>1</v>
      </c>
      <c r="AJ1324">
        <v>4</v>
      </c>
      <c r="AK1324">
        <v>2</v>
      </c>
      <c r="AL1324">
        <v>5</v>
      </c>
      <c r="AM1324">
        <v>5</v>
      </c>
      <c r="AN1324">
        <v>5</v>
      </c>
      <c r="AO1324">
        <v>4</v>
      </c>
      <c r="AP1324">
        <v>5</v>
      </c>
      <c r="AQ1324">
        <v>5</v>
      </c>
      <c r="AR1324">
        <v>5</v>
      </c>
      <c r="AS1324">
        <v>5</v>
      </c>
      <c r="AT1324" t="s">
        <v>356</v>
      </c>
      <c r="AU1324">
        <v>5</v>
      </c>
      <c r="AW1324">
        <v>5</v>
      </c>
      <c r="AX1324">
        <v>5</v>
      </c>
      <c r="AY1324">
        <v>5</v>
      </c>
      <c r="AZ1324">
        <v>5</v>
      </c>
      <c r="BA1324">
        <v>5</v>
      </c>
      <c r="BB1324">
        <v>5</v>
      </c>
      <c r="BD1324" t="s">
        <v>22</v>
      </c>
      <c r="BE1324" t="s">
        <v>22</v>
      </c>
      <c r="BH1324">
        <v>5</v>
      </c>
      <c r="BI1324">
        <v>4</v>
      </c>
      <c r="BJ1324"/>
      <c r="BK1324">
        <v>5</v>
      </c>
      <c r="BL1324"/>
      <c r="BO1324" s="382">
        <v>43497.686469907407</v>
      </c>
    </row>
    <row r="1325" spans="1:67" x14ac:dyDescent="0.2">
      <c r="A1325" s="244" t="str">
        <f>IFERROR(LOOKUP(H1325,BLIOTECAS!$D$2:$D$30,BLIOTECAS!$C$2:$C$30),"N/C")</f>
        <v>F. Comercio y Turismo</v>
      </c>
      <c r="B1325" s="243" t="str">
        <f>IFERROR(LOOKUP(H1325,BLIOTECAS!$D$2:$D$29,BLIOTECAS!$E$2:$E$29),"N/C")</f>
        <v>Ciencias Sociales</v>
      </c>
      <c r="C1325" s="243">
        <f>LOOKUP(H1325,BLIOTECAS!$D$2:$D$30,BLIOTECAS!$F$2:$F$30)</f>
        <v>3</v>
      </c>
      <c r="D1325">
        <v>1347</v>
      </c>
      <c r="G1325">
        <v>1</v>
      </c>
      <c r="H1325">
        <v>24</v>
      </c>
      <c r="J1325">
        <v>3</v>
      </c>
      <c r="K1325">
        <v>3</v>
      </c>
      <c r="M1325">
        <v>24</v>
      </c>
      <c r="P1325" t="s">
        <v>1059</v>
      </c>
      <c r="S1325">
        <v>4</v>
      </c>
      <c r="T1325">
        <v>2</v>
      </c>
      <c r="U1325">
        <v>3</v>
      </c>
      <c r="V1325">
        <v>3</v>
      </c>
      <c r="X1325">
        <v>2</v>
      </c>
      <c r="Z1325">
        <v>4</v>
      </c>
      <c r="AA1325">
        <v>6</v>
      </c>
      <c r="AD1325">
        <v>2</v>
      </c>
      <c r="AE1325">
        <v>1</v>
      </c>
      <c r="AF1325">
        <v>1</v>
      </c>
      <c r="AG1325">
        <v>4</v>
      </c>
      <c r="AH1325">
        <v>3</v>
      </c>
      <c r="AI1325">
        <v>3</v>
      </c>
      <c r="AJ1325">
        <v>5</v>
      </c>
      <c r="AK1325">
        <v>2</v>
      </c>
      <c r="AL1325">
        <v>3</v>
      </c>
      <c r="AM1325">
        <v>3</v>
      </c>
      <c r="AN1325">
        <v>4</v>
      </c>
      <c r="AO1325">
        <v>4</v>
      </c>
      <c r="AP1325">
        <v>4</v>
      </c>
      <c r="AQ1325">
        <v>4</v>
      </c>
      <c r="AR1325">
        <v>4</v>
      </c>
      <c r="AS1325">
        <v>3</v>
      </c>
      <c r="AT1325" t="s">
        <v>22</v>
      </c>
      <c r="AU1325">
        <v>3</v>
      </c>
      <c r="AW1325">
        <v>3</v>
      </c>
      <c r="AX1325">
        <v>3</v>
      </c>
      <c r="AY1325">
        <v>3</v>
      </c>
      <c r="AZ1325">
        <v>4</v>
      </c>
      <c r="BA1325">
        <v>4</v>
      </c>
      <c r="BB1325">
        <v>4</v>
      </c>
      <c r="BD1325" t="s">
        <v>22</v>
      </c>
      <c r="BE1325" t="s">
        <v>22</v>
      </c>
      <c r="BH1325">
        <v>4</v>
      </c>
      <c r="BI1325">
        <v>4</v>
      </c>
      <c r="BJ1325"/>
      <c r="BK1325">
        <v>3</v>
      </c>
      <c r="BL1325">
        <v>3</v>
      </c>
      <c r="BO1325" s="382">
        <v>43497.687662037039</v>
      </c>
    </row>
    <row r="1326" spans="1:67" x14ac:dyDescent="0.2">
      <c r="A1326" s="244" t="str">
        <f>IFERROR(LOOKUP(H1326,BLIOTECAS!$D$2:$D$30,BLIOTECAS!$C$2:$C$30),"N/C")</f>
        <v>F. Ciencias Matemáticas</v>
      </c>
      <c r="B1326" s="243" t="str">
        <f>IFERROR(LOOKUP(H1326,BLIOTECAS!$D$2:$D$29,BLIOTECAS!$E$2:$E$29),"N/C")</f>
        <v>Ciencias Experimentales</v>
      </c>
      <c r="C1326" s="243">
        <f>LOOKUP(H1326,BLIOTECAS!$D$2:$D$30,BLIOTECAS!$F$2:$F$30)</f>
        <v>2</v>
      </c>
      <c r="D1326">
        <v>1348</v>
      </c>
      <c r="G1326">
        <v>1</v>
      </c>
      <c r="H1326">
        <v>8</v>
      </c>
      <c r="J1326">
        <v>3</v>
      </c>
      <c r="K1326">
        <v>2</v>
      </c>
      <c r="M1326">
        <v>29</v>
      </c>
      <c r="N1326">
        <v>8</v>
      </c>
      <c r="S1326">
        <v>4</v>
      </c>
      <c r="T1326">
        <v>5</v>
      </c>
      <c r="U1326">
        <v>4</v>
      </c>
      <c r="V1326">
        <v>3</v>
      </c>
      <c r="X1326">
        <v>2</v>
      </c>
      <c r="AA1326"/>
      <c r="AD1326">
        <v>3</v>
      </c>
      <c r="AE1326">
        <v>2</v>
      </c>
      <c r="AF1326">
        <v>2</v>
      </c>
      <c r="AG1326">
        <v>5</v>
      </c>
      <c r="AH1326">
        <v>5</v>
      </c>
      <c r="AI1326">
        <v>5</v>
      </c>
      <c r="AJ1326">
        <v>5</v>
      </c>
      <c r="AK1326">
        <v>4</v>
      </c>
      <c r="AL1326">
        <v>4</v>
      </c>
      <c r="AM1326">
        <v>3</v>
      </c>
      <c r="AN1326">
        <v>4</v>
      </c>
      <c r="AO1326">
        <v>5</v>
      </c>
      <c r="AP1326">
        <v>3</v>
      </c>
      <c r="AQ1326">
        <v>3</v>
      </c>
      <c r="AR1326">
        <v>3</v>
      </c>
      <c r="AS1326">
        <v>3</v>
      </c>
      <c r="AT1326" t="s">
        <v>356</v>
      </c>
      <c r="AU1326">
        <v>4</v>
      </c>
      <c r="AW1326">
        <v>4</v>
      </c>
      <c r="AX1326">
        <v>2</v>
      </c>
      <c r="AY1326">
        <v>3</v>
      </c>
      <c r="AZ1326">
        <v>3</v>
      </c>
      <c r="BA1326">
        <v>4</v>
      </c>
      <c r="BB1326">
        <v>4</v>
      </c>
      <c r="BD1326" t="s">
        <v>356</v>
      </c>
      <c r="BE1326" t="s">
        <v>356</v>
      </c>
      <c r="BF1326">
        <v>3</v>
      </c>
      <c r="BH1326">
        <v>3</v>
      </c>
      <c r="BI1326">
        <v>3</v>
      </c>
      <c r="BJ1326"/>
      <c r="BK1326">
        <v>4</v>
      </c>
      <c r="BL1326">
        <v>3</v>
      </c>
      <c r="BO1326" s="382">
        <v>43497.688078703701</v>
      </c>
    </row>
    <row r="1327" spans="1:67" x14ac:dyDescent="0.2">
      <c r="A1327" s="244" t="str">
        <f>IFERROR(LOOKUP(H1327,BLIOTECAS!$D$2:$D$30,BLIOTECAS!$C$2:$C$30),"N/C")</f>
        <v>F. Ciencias Físicas</v>
      </c>
      <c r="B1327" s="243" t="str">
        <f>IFERROR(LOOKUP(H1327,BLIOTECAS!$D$2:$D$29,BLIOTECAS!$E$2:$E$29),"N/C")</f>
        <v>Ciencias Experimentales</v>
      </c>
      <c r="C1327" s="243">
        <f>LOOKUP(H1327,BLIOTECAS!$D$2:$D$30,BLIOTECAS!$F$2:$F$30)</f>
        <v>2</v>
      </c>
      <c r="D1327">
        <v>1349</v>
      </c>
      <c r="G1327">
        <v>1</v>
      </c>
      <c r="H1327">
        <v>6</v>
      </c>
      <c r="J1327">
        <v>4</v>
      </c>
      <c r="K1327">
        <v>4</v>
      </c>
      <c r="M1327">
        <v>6</v>
      </c>
      <c r="N1327">
        <v>8</v>
      </c>
      <c r="O1327">
        <v>10</v>
      </c>
      <c r="P1327" t="s">
        <v>1060</v>
      </c>
      <c r="S1327">
        <v>5</v>
      </c>
      <c r="T1327">
        <v>5</v>
      </c>
      <c r="U1327">
        <v>5</v>
      </c>
      <c r="V1327">
        <v>3</v>
      </c>
      <c r="W1327">
        <v>1</v>
      </c>
      <c r="X1327">
        <v>2</v>
      </c>
      <c r="AA1327"/>
      <c r="AD1327">
        <v>4</v>
      </c>
      <c r="AE1327">
        <v>1</v>
      </c>
      <c r="AF1327">
        <v>1</v>
      </c>
      <c r="AG1327">
        <v>3</v>
      </c>
      <c r="AH1327">
        <v>4</v>
      </c>
      <c r="AI1327">
        <v>3</v>
      </c>
      <c r="AJ1327">
        <v>3</v>
      </c>
      <c r="AK1327">
        <v>2</v>
      </c>
      <c r="AL1327">
        <v>4</v>
      </c>
      <c r="AM1327">
        <v>5</v>
      </c>
      <c r="AN1327">
        <v>4</v>
      </c>
      <c r="AO1327">
        <v>3</v>
      </c>
      <c r="AP1327">
        <v>3</v>
      </c>
      <c r="AQ1327">
        <v>5</v>
      </c>
      <c r="AR1327">
        <v>1</v>
      </c>
      <c r="AS1327">
        <v>5</v>
      </c>
      <c r="AT1327" t="s">
        <v>22</v>
      </c>
      <c r="AU1327">
        <v>5</v>
      </c>
      <c r="AW1327">
        <v>5</v>
      </c>
      <c r="AX1327">
        <v>3</v>
      </c>
      <c r="AY1327">
        <v>5</v>
      </c>
      <c r="AZ1327">
        <v>5</v>
      </c>
      <c r="BA1327">
        <v>5</v>
      </c>
      <c r="BB1327">
        <v>5</v>
      </c>
      <c r="BD1327" t="s">
        <v>22</v>
      </c>
      <c r="BE1327" t="s">
        <v>22</v>
      </c>
      <c r="BH1327">
        <v>4</v>
      </c>
      <c r="BI1327">
        <v>5</v>
      </c>
      <c r="BJ1327"/>
      <c r="BK1327">
        <v>4</v>
      </c>
      <c r="BL1327">
        <v>4</v>
      </c>
      <c r="BO1327" s="382">
        <v>43497.688136574077</v>
      </c>
    </row>
    <row r="1328" spans="1:67" x14ac:dyDescent="0.2">
      <c r="A1328" s="244" t="str">
        <f>IFERROR(LOOKUP(H1328,BLIOTECAS!$D$2:$D$30,BLIOTECAS!$C$2:$C$30),"N/C")</f>
        <v>F. Trabajo Social</v>
      </c>
      <c r="B1328" s="243" t="str">
        <f>IFERROR(LOOKUP(H1328,BLIOTECAS!$D$2:$D$29,BLIOTECAS!$E$2:$E$29),"N/C")</f>
        <v>Ciencias Sociales</v>
      </c>
      <c r="C1328" s="243">
        <f>LOOKUP(H1328,BLIOTECAS!$D$2:$D$30,BLIOTECAS!$F$2:$F$30)</f>
        <v>3</v>
      </c>
      <c r="D1328">
        <v>1350</v>
      </c>
      <c r="G1328">
        <v>1</v>
      </c>
      <c r="H1328">
        <v>26</v>
      </c>
      <c r="J1328">
        <v>3</v>
      </c>
      <c r="K1328">
        <v>2</v>
      </c>
      <c r="M1328">
        <v>26</v>
      </c>
      <c r="N1328">
        <v>9</v>
      </c>
      <c r="S1328">
        <v>5</v>
      </c>
      <c r="T1328">
        <v>2</v>
      </c>
      <c r="U1328">
        <v>2</v>
      </c>
      <c r="V1328">
        <v>5</v>
      </c>
      <c r="W1328">
        <v>1</v>
      </c>
      <c r="AA1328"/>
      <c r="AD1328">
        <v>4</v>
      </c>
      <c r="AE1328">
        <v>1</v>
      </c>
      <c r="AF1328">
        <v>3</v>
      </c>
      <c r="AG1328">
        <v>5</v>
      </c>
      <c r="AH1328">
        <v>5</v>
      </c>
      <c r="AI1328">
        <v>4</v>
      </c>
      <c r="AJ1328">
        <v>5</v>
      </c>
      <c r="AK1328">
        <v>1</v>
      </c>
      <c r="AL1328">
        <v>3</v>
      </c>
      <c r="AM1328">
        <v>3</v>
      </c>
      <c r="AN1328">
        <v>3</v>
      </c>
      <c r="AO1328">
        <v>2</v>
      </c>
      <c r="AP1328">
        <v>5</v>
      </c>
      <c r="AQ1328">
        <v>4</v>
      </c>
      <c r="AR1328">
        <v>2</v>
      </c>
      <c r="AS1328">
        <v>3</v>
      </c>
      <c r="AT1328" t="s">
        <v>22</v>
      </c>
      <c r="AU1328">
        <v>3</v>
      </c>
      <c r="AW1328">
        <v>5</v>
      </c>
      <c r="AX1328">
        <v>1</v>
      </c>
      <c r="AY1328">
        <v>3</v>
      </c>
      <c r="AZ1328">
        <v>5</v>
      </c>
      <c r="BA1328">
        <v>5</v>
      </c>
      <c r="BB1328">
        <v>5</v>
      </c>
      <c r="BD1328" t="s">
        <v>22</v>
      </c>
      <c r="BE1328" t="s">
        <v>22</v>
      </c>
      <c r="BH1328">
        <v>5</v>
      </c>
      <c r="BI1328">
        <v>5</v>
      </c>
      <c r="BJ1328"/>
      <c r="BK1328">
        <v>4</v>
      </c>
      <c r="BL1328">
        <v>3</v>
      </c>
      <c r="BO1328" s="382">
        <v>43497.691053240742</v>
      </c>
    </row>
    <row r="1329" spans="1:67" x14ac:dyDescent="0.2">
      <c r="A1329" s="244" t="str">
        <f>IFERROR(LOOKUP(H1329,BLIOTECAS!$D$2:$D$30,BLIOTECAS!$C$2:$C$30),"N/C")</f>
        <v>F. Ciencias de la Información</v>
      </c>
      <c r="B1329" s="243" t="str">
        <f>IFERROR(LOOKUP(H1329,BLIOTECAS!$D$2:$D$29,BLIOTECAS!$E$2:$E$29),"N/C")</f>
        <v>Ciencias Sociales</v>
      </c>
      <c r="C1329" s="243">
        <f>LOOKUP(H1329,BLIOTECAS!$D$2:$D$30,BLIOTECAS!$F$2:$F$30)</f>
        <v>3</v>
      </c>
      <c r="D1329">
        <v>1351</v>
      </c>
      <c r="G1329">
        <v>1</v>
      </c>
      <c r="H1329">
        <v>4</v>
      </c>
      <c r="J1329">
        <v>3</v>
      </c>
      <c r="K1329">
        <v>3</v>
      </c>
      <c r="M1329">
        <v>4</v>
      </c>
      <c r="N1329">
        <v>1</v>
      </c>
      <c r="O1329">
        <v>29</v>
      </c>
      <c r="S1329">
        <v>3</v>
      </c>
      <c r="T1329">
        <v>3</v>
      </c>
      <c r="U1329">
        <v>3</v>
      </c>
      <c r="V1329">
        <v>2</v>
      </c>
      <c r="X1329">
        <v>2</v>
      </c>
      <c r="AA1329"/>
      <c r="AD1329">
        <v>2</v>
      </c>
      <c r="AE1329">
        <v>1</v>
      </c>
      <c r="AF1329">
        <v>1</v>
      </c>
      <c r="AG1329">
        <v>2</v>
      </c>
      <c r="AH1329">
        <v>4</v>
      </c>
      <c r="AI1329">
        <v>5</v>
      </c>
      <c r="AJ1329">
        <v>2</v>
      </c>
      <c r="AK1329">
        <v>3</v>
      </c>
      <c r="AL1329">
        <v>2</v>
      </c>
      <c r="AM1329">
        <v>3</v>
      </c>
      <c r="AN1329">
        <v>3</v>
      </c>
      <c r="AO1329">
        <v>3</v>
      </c>
      <c r="AP1329">
        <v>3</v>
      </c>
      <c r="AQ1329">
        <v>4</v>
      </c>
      <c r="AR1329">
        <v>2</v>
      </c>
      <c r="AS1329">
        <v>2</v>
      </c>
      <c r="AT1329" t="s">
        <v>22</v>
      </c>
      <c r="AU1329">
        <v>3</v>
      </c>
      <c r="AW1329">
        <v>2</v>
      </c>
      <c r="AX1329">
        <v>2</v>
      </c>
      <c r="AY1329">
        <v>2</v>
      </c>
      <c r="AZ1329">
        <v>3</v>
      </c>
      <c r="BA1329">
        <v>3</v>
      </c>
      <c r="BB1329">
        <v>2</v>
      </c>
      <c r="BD1329" t="s">
        <v>22</v>
      </c>
      <c r="BE1329" t="s">
        <v>22</v>
      </c>
      <c r="BF1329">
        <v>3</v>
      </c>
      <c r="BH1329">
        <v>3</v>
      </c>
      <c r="BI1329">
        <v>3</v>
      </c>
      <c r="BJ1329"/>
      <c r="BK1329">
        <v>3</v>
      </c>
      <c r="BL1329">
        <v>3</v>
      </c>
      <c r="BO1329" s="382">
        <v>43497.691967592589</v>
      </c>
    </row>
    <row r="1330" spans="1:67" x14ac:dyDescent="0.2">
      <c r="A1330" s="244" t="str">
        <f>IFERROR(LOOKUP(H1330,BLIOTECAS!$D$2:$D$30,BLIOTECAS!$C$2:$C$30),"N/C")</f>
        <v>F. Farmacia</v>
      </c>
      <c r="B1330" s="243" t="str">
        <f>IFERROR(LOOKUP(H1330,BLIOTECAS!$D$2:$D$29,BLIOTECAS!$E$2:$E$29),"N/C")</f>
        <v>Ciencias de la Salud</v>
      </c>
      <c r="C1330" s="243">
        <f>LOOKUP(H1330,BLIOTECAS!$D$2:$D$30,BLIOTECAS!$F$2:$F$30)</f>
        <v>4</v>
      </c>
      <c r="D1330">
        <v>1352</v>
      </c>
      <c r="G1330">
        <v>1</v>
      </c>
      <c r="H1330">
        <v>13</v>
      </c>
      <c r="J1330">
        <v>4</v>
      </c>
      <c r="K1330">
        <v>2</v>
      </c>
      <c r="M1330">
        <v>4</v>
      </c>
      <c r="N1330">
        <v>13</v>
      </c>
      <c r="S1330">
        <v>3</v>
      </c>
      <c r="T1330">
        <v>2</v>
      </c>
      <c r="U1330">
        <v>1</v>
      </c>
      <c r="V1330">
        <v>2</v>
      </c>
      <c r="Y1330">
        <v>3</v>
      </c>
      <c r="AA1330"/>
      <c r="AD1330">
        <v>2</v>
      </c>
      <c r="AE1330">
        <v>1</v>
      </c>
      <c r="AF1330">
        <v>1</v>
      </c>
      <c r="AG1330">
        <v>3</v>
      </c>
      <c r="AH1330">
        <v>3</v>
      </c>
      <c r="AI1330">
        <v>4</v>
      </c>
      <c r="AJ1330">
        <v>4</v>
      </c>
      <c r="AK1330">
        <v>3</v>
      </c>
      <c r="AL1330">
        <v>3</v>
      </c>
      <c r="AM1330">
        <v>4</v>
      </c>
      <c r="AN1330">
        <v>4</v>
      </c>
      <c r="AO1330">
        <v>3</v>
      </c>
      <c r="AP1330">
        <v>3</v>
      </c>
      <c r="AQ1330">
        <v>3</v>
      </c>
      <c r="AR1330">
        <v>3</v>
      </c>
      <c r="AT1330" t="s">
        <v>22</v>
      </c>
      <c r="AU1330">
        <v>3</v>
      </c>
      <c r="AW1330">
        <v>4</v>
      </c>
      <c r="AX1330">
        <v>3</v>
      </c>
      <c r="AY1330">
        <v>3</v>
      </c>
      <c r="AZ1330">
        <v>4</v>
      </c>
      <c r="BA1330">
        <v>4</v>
      </c>
      <c r="BB1330">
        <v>4</v>
      </c>
      <c r="BD1330" t="s">
        <v>22</v>
      </c>
      <c r="BE1330" t="s">
        <v>22</v>
      </c>
      <c r="BF1330">
        <v>3</v>
      </c>
      <c r="BH1330">
        <v>4</v>
      </c>
      <c r="BI1330">
        <v>4</v>
      </c>
      <c r="BJ1330"/>
      <c r="BK1330">
        <v>2</v>
      </c>
      <c r="BL1330">
        <v>3</v>
      </c>
      <c r="BN1330" t="s">
        <v>1061</v>
      </c>
      <c r="BO1330" s="382">
        <v>43497.692789351851</v>
      </c>
    </row>
    <row r="1331" spans="1:67" x14ac:dyDescent="0.2">
      <c r="A1331" s="244" t="str">
        <f>IFERROR(LOOKUP(H1331,BLIOTECAS!$D$2:$D$30,BLIOTECAS!$C$2:$C$30),"N/C")</f>
        <v>F. Medicina</v>
      </c>
      <c r="B1331" s="243" t="str">
        <f>IFERROR(LOOKUP(H1331,BLIOTECAS!$D$2:$D$29,BLIOTECAS!$E$2:$E$29),"N/C")</f>
        <v>Ciencias de la Salud</v>
      </c>
      <c r="C1331" s="243">
        <f>LOOKUP(H1331,BLIOTECAS!$D$2:$D$30,BLIOTECAS!$F$2:$F$30)</f>
        <v>4</v>
      </c>
      <c r="D1331">
        <v>1353</v>
      </c>
      <c r="G1331">
        <v>1</v>
      </c>
      <c r="H1331">
        <v>18</v>
      </c>
      <c r="J1331">
        <v>3</v>
      </c>
      <c r="K1331">
        <v>1</v>
      </c>
      <c r="M1331">
        <v>24</v>
      </c>
      <c r="N1331">
        <v>29</v>
      </c>
      <c r="O1331">
        <v>18</v>
      </c>
      <c r="S1331">
        <v>3</v>
      </c>
      <c r="T1331">
        <v>5</v>
      </c>
      <c r="U1331">
        <v>5</v>
      </c>
      <c r="V1331">
        <v>5</v>
      </c>
      <c r="Y1331">
        <v>3</v>
      </c>
      <c r="AA1331"/>
      <c r="AD1331">
        <v>4</v>
      </c>
      <c r="AE1331">
        <v>4</v>
      </c>
      <c r="AF1331">
        <v>4</v>
      </c>
      <c r="AG1331">
        <v>2</v>
      </c>
      <c r="AH1331">
        <v>5</v>
      </c>
      <c r="AI1331">
        <v>4</v>
      </c>
      <c r="AJ1331">
        <v>4</v>
      </c>
      <c r="AK1331">
        <v>3</v>
      </c>
      <c r="AL1331">
        <v>5</v>
      </c>
      <c r="AM1331">
        <v>4</v>
      </c>
      <c r="AN1331">
        <v>5</v>
      </c>
      <c r="AO1331">
        <v>4</v>
      </c>
      <c r="AP1331">
        <v>5</v>
      </c>
      <c r="AQ1331">
        <v>5</v>
      </c>
      <c r="AR1331">
        <v>4</v>
      </c>
      <c r="AS1331">
        <v>5</v>
      </c>
      <c r="AT1331" t="s">
        <v>22</v>
      </c>
      <c r="AU1331">
        <v>4</v>
      </c>
      <c r="AW1331">
        <v>5</v>
      </c>
      <c r="AX1331">
        <v>4</v>
      </c>
      <c r="AY1331">
        <v>3</v>
      </c>
      <c r="AZ1331">
        <v>5</v>
      </c>
      <c r="BA1331">
        <v>5</v>
      </c>
      <c r="BB1331">
        <v>5</v>
      </c>
      <c r="BD1331" t="s">
        <v>22</v>
      </c>
      <c r="BE1331" t="s">
        <v>22</v>
      </c>
      <c r="BH1331">
        <v>5</v>
      </c>
      <c r="BI1331">
        <v>5</v>
      </c>
      <c r="BJ1331"/>
      <c r="BK1331">
        <v>5</v>
      </c>
      <c r="BL1331">
        <v>5</v>
      </c>
      <c r="BO1331" s="382">
        <v>43497.693449074075</v>
      </c>
    </row>
    <row r="1332" spans="1:67" x14ac:dyDescent="0.2">
      <c r="A1332" s="244" t="str">
        <f>IFERROR(LOOKUP(H1332,BLIOTECAS!$D$2:$D$30,BLIOTECAS!$C$2:$C$30),"N/C")</f>
        <v>F. Geografía e Historia</v>
      </c>
      <c r="B1332" s="243" t="str">
        <f>IFERROR(LOOKUP(H1332,BLIOTECAS!$D$2:$D$29,BLIOTECAS!$E$2:$E$29),"N/C")</f>
        <v>Humanidades</v>
      </c>
      <c r="C1332" s="243">
        <f>LOOKUP(H1332,BLIOTECAS!$D$2:$D$30,BLIOTECAS!$F$2:$F$30)</f>
        <v>1</v>
      </c>
      <c r="D1332">
        <v>1354</v>
      </c>
      <c r="G1332">
        <v>1</v>
      </c>
      <c r="H1332">
        <v>16</v>
      </c>
      <c r="J1332">
        <v>3</v>
      </c>
      <c r="K1332">
        <v>3</v>
      </c>
      <c r="M1332">
        <v>29</v>
      </c>
      <c r="N1332">
        <v>16</v>
      </c>
      <c r="O1332">
        <v>7</v>
      </c>
      <c r="P1332" t="s">
        <v>1062</v>
      </c>
      <c r="S1332">
        <v>4</v>
      </c>
      <c r="T1332">
        <v>4</v>
      </c>
      <c r="U1332">
        <v>4</v>
      </c>
      <c r="V1332">
        <v>4</v>
      </c>
      <c r="X1332">
        <v>2</v>
      </c>
      <c r="Y1332">
        <v>3</v>
      </c>
      <c r="AA1332"/>
      <c r="AD1332">
        <v>4</v>
      </c>
      <c r="AE1332">
        <v>1</v>
      </c>
      <c r="AF1332">
        <v>1</v>
      </c>
      <c r="AG1332">
        <v>4</v>
      </c>
      <c r="AH1332">
        <v>4</v>
      </c>
      <c r="AI1332">
        <v>3</v>
      </c>
      <c r="AJ1332">
        <v>4</v>
      </c>
      <c r="AK1332">
        <v>1</v>
      </c>
      <c r="AL1332">
        <v>3</v>
      </c>
      <c r="AM1332">
        <v>4</v>
      </c>
      <c r="AN1332">
        <v>3</v>
      </c>
      <c r="AO1332">
        <v>3</v>
      </c>
      <c r="AP1332">
        <v>3</v>
      </c>
      <c r="AQ1332">
        <v>5</v>
      </c>
      <c r="AR1332">
        <v>2</v>
      </c>
      <c r="AS1332">
        <v>4</v>
      </c>
      <c r="AT1332" t="s">
        <v>22</v>
      </c>
      <c r="AU1332">
        <v>3</v>
      </c>
      <c r="AW1332">
        <v>3</v>
      </c>
      <c r="AX1332">
        <v>4</v>
      </c>
      <c r="AY1332">
        <v>4</v>
      </c>
      <c r="AZ1332">
        <v>3</v>
      </c>
      <c r="BA1332">
        <v>3</v>
      </c>
      <c r="BB1332">
        <v>4</v>
      </c>
      <c r="BD1332" t="s">
        <v>22</v>
      </c>
      <c r="BE1332" t="s">
        <v>22</v>
      </c>
      <c r="BH1332">
        <v>3</v>
      </c>
      <c r="BI1332">
        <v>1</v>
      </c>
      <c r="BJ1332"/>
      <c r="BK1332">
        <v>3</v>
      </c>
      <c r="BL1332"/>
      <c r="BN1332" t="s">
        <v>1063</v>
      </c>
      <c r="BO1332" s="382">
        <v>43497.695474537039</v>
      </c>
    </row>
    <row r="1333" spans="1:67" x14ac:dyDescent="0.2">
      <c r="A1333" s="244" t="str">
        <f>IFERROR(LOOKUP(H1333,BLIOTECAS!$D$2:$D$30,BLIOTECAS!$C$2:$C$30),"N/C")</f>
        <v>F. Farmacia</v>
      </c>
      <c r="B1333" s="243" t="str">
        <f>IFERROR(LOOKUP(H1333,BLIOTECAS!$D$2:$D$29,BLIOTECAS!$E$2:$E$29),"N/C")</f>
        <v>Ciencias de la Salud</v>
      </c>
      <c r="C1333" s="243">
        <f>LOOKUP(H1333,BLIOTECAS!$D$2:$D$30,BLIOTECAS!$F$2:$F$30)</f>
        <v>4</v>
      </c>
      <c r="D1333">
        <v>1355</v>
      </c>
      <c r="G1333">
        <v>1</v>
      </c>
      <c r="H1333">
        <v>13</v>
      </c>
      <c r="J1333">
        <v>1</v>
      </c>
      <c r="K1333">
        <v>1</v>
      </c>
      <c r="M1333">
        <v>22</v>
      </c>
      <c r="N1333">
        <v>4</v>
      </c>
      <c r="O1333">
        <v>29</v>
      </c>
      <c r="S1333">
        <v>3</v>
      </c>
      <c r="T1333">
        <v>1</v>
      </c>
      <c r="U1333">
        <v>1</v>
      </c>
      <c r="V1333">
        <v>2</v>
      </c>
      <c r="X1333">
        <v>2</v>
      </c>
      <c r="AA1333"/>
      <c r="AD1333">
        <v>1</v>
      </c>
      <c r="AE1333">
        <v>1</v>
      </c>
      <c r="AF1333">
        <v>1</v>
      </c>
      <c r="AG1333">
        <v>3</v>
      </c>
      <c r="AH1333">
        <v>4</v>
      </c>
      <c r="AI1333">
        <v>5</v>
      </c>
      <c r="AJ1333">
        <v>4</v>
      </c>
      <c r="AK1333">
        <v>1</v>
      </c>
      <c r="AL1333">
        <v>3</v>
      </c>
      <c r="AM1333">
        <v>2</v>
      </c>
      <c r="AN1333">
        <v>3</v>
      </c>
      <c r="AO1333">
        <v>3</v>
      </c>
      <c r="AP1333">
        <v>3</v>
      </c>
      <c r="AQ1333">
        <v>2</v>
      </c>
      <c r="AR1333">
        <v>2</v>
      </c>
      <c r="AS1333">
        <v>3</v>
      </c>
      <c r="AT1333" t="s">
        <v>22</v>
      </c>
      <c r="AU1333">
        <v>2</v>
      </c>
      <c r="AW1333">
        <v>4</v>
      </c>
      <c r="AX1333">
        <v>1</v>
      </c>
      <c r="AY1333">
        <v>2</v>
      </c>
      <c r="AZ1333">
        <v>5</v>
      </c>
      <c r="BA1333">
        <v>5</v>
      </c>
      <c r="BB1333">
        <v>2</v>
      </c>
      <c r="BD1333" t="s">
        <v>22</v>
      </c>
      <c r="BE1333" t="s">
        <v>356</v>
      </c>
      <c r="BF1333">
        <v>3</v>
      </c>
      <c r="BH1333">
        <v>5</v>
      </c>
      <c r="BI1333">
        <v>5</v>
      </c>
      <c r="BJ1333"/>
      <c r="BK1333">
        <v>1</v>
      </c>
      <c r="BL1333">
        <v>3</v>
      </c>
      <c r="BN1333" t="s">
        <v>1064</v>
      </c>
      <c r="BO1333" s="382">
        <v>43497.69599537037</v>
      </c>
    </row>
    <row r="1334" spans="1:67" x14ac:dyDescent="0.2">
      <c r="A1334" s="244" t="str">
        <f>IFERROR(LOOKUP(H1334,BLIOTECAS!$D$2:$D$30,BLIOTECAS!$C$2:$C$30),"N/C")</f>
        <v>F. Ciencias Químicas</v>
      </c>
      <c r="B1334" s="243" t="str">
        <f>IFERROR(LOOKUP(H1334,BLIOTECAS!$D$2:$D$29,BLIOTECAS!$E$2:$E$29),"N/C")</f>
        <v>Ciencias Experimentales</v>
      </c>
      <c r="C1334" s="243">
        <f>LOOKUP(H1334,BLIOTECAS!$D$2:$D$30,BLIOTECAS!$F$2:$F$30)</f>
        <v>2</v>
      </c>
      <c r="D1334">
        <v>1356</v>
      </c>
      <c r="G1334">
        <v>2</v>
      </c>
      <c r="H1334">
        <v>10</v>
      </c>
      <c r="J1334">
        <v>3</v>
      </c>
      <c r="K1334">
        <v>2</v>
      </c>
      <c r="M1334">
        <v>10</v>
      </c>
      <c r="S1334">
        <v>4</v>
      </c>
      <c r="T1334">
        <v>5</v>
      </c>
      <c r="U1334">
        <v>5</v>
      </c>
      <c r="V1334">
        <v>3</v>
      </c>
      <c r="W1334">
        <v>1</v>
      </c>
      <c r="AA1334"/>
      <c r="AD1334">
        <v>4</v>
      </c>
      <c r="AE1334">
        <v>1</v>
      </c>
      <c r="AF1334">
        <v>1</v>
      </c>
      <c r="AG1334">
        <v>4</v>
      </c>
      <c r="AH1334">
        <v>5</v>
      </c>
      <c r="AI1334">
        <v>5</v>
      </c>
      <c r="AJ1334">
        <v>5</v>
      </c>
      <c r="AK1334">
        <v>1</v>
      </c>
      <c r="AL1334">
        <v>5</v>
      </c>
      <c r="AM1334">
        <v>5</v>
      </c>
      <c r="AN1334">
        <v>5</v>
      </c>
      <c r="AO1334">
        <v>4</v>
      </c>
      <c r="AP1334">
        <v>5</v>
      </c>
      <c r="AQ1334">
        <v>5</v>
      </c>
      <c r="AR1334">
        <v>3</v>
      </c>
      <c r="AS1334">
        <v>5</v>
      </c>
      <c r="AT1334" t="s">
        <v>22</v>
      </c>
      <c r="AU1334">
        <v>4</v>
      </c>
      <c r="AW1334">
        <v>5</v>
      </c>
      <c r="AX1334">
        <v>5</v>
      </c>
      <c r="AY1334">
        <v>5</v>
      </c>
      <c r="AZ1334">
        <v>5</v>
      </c>
      <c r="BA1334">
        <v>5</v>
      </c>
      <c r="BB1334">
        <v>5</v>
      </c>
      <c r="BD1334" t="s">
        <v>22</v>
      </c>
      <c r="BE1334" t="s">
        <v>22</v>
      </c>
      <c r="BF1334">
        <v>3</v>
      </c>
      <c r="BH1334">
        <v>5</v>
      </c>
      <c r="BI1334">
        <v>5</v>
      </c>
      <c r="BJ1334"/>
      <c r="BK1334">
        <v>5</v>
      </c>
      <c r="BL1334">
        <v>4</v>
      </c>
      <c r="BO1334" s="382">
        <v>43497.697060185186</v>
      </c>
    </row>
    <row r="1335" spans="1:67" x14ac:dyDescent="0.2">
      <c r="A1335" s="244" t="str">
        <f>IFERROR(LOOKUP(H1335,BLIOTECAS!$D$2:$D$30,BLIOTECAS!$C$2:$C$30),"N/C")</f>
        <v>F. Psicología</v>
      </c>
      <c r="B1335" s="243" t="str">
        <f>IFERROR(LOOKUP(H1335,BLIOTECAS!$D$2:$D$29,BLIOTECAS!$E$2:$E$29),"N/C")</f>
        <v>Ciencias de la Salud</v>
      </c>
      <c r="C1335" s="243">
        <f>LOOKUP(H1335,BLIOTECAS!$D$2:$D$30,BLIOTECAS!$F$2:$F$30)</f>
        <v>4</v>
      </c>
      <c r="D1335">
        <v>1357</v>
      </c>
      <c r="G1335">
        <v>1</v>
      </c>
      <c r="H1335">
        <v>20</v>
      </c>
      <c r="J1335">
        <v>3</v>
      </c>
      <c r="K1335">
        <v>1</v>
      </c>
      <c r="M1335">
        <v>20</v>
      </c>
      <c r="N1335">
        <v>29</v>
      </c>
      <c r="O1335">
        <v>18</v>
      </c>
      <c r="S1335">
        <v>4</v>
      </c>
      <c r="T1335">
        <v>4</v>
      </c>
      <c r="U1335">
        <v>4</v>
      </c>
      <c r="V1335">
        <v>3</v>
      </c>
      <c r="X1335">
        <v>2</v>
      </c>
      <c r="AA1335"/>
      <c r="AD1335">
        <v>1</v>
      </c>
      <c r="AE1335">
        <v>3</v>
      </c>
      <c r="AF1335">
        <v>2</v>
      </c>
      <c r="AG1335">
        <v>2</v>
      </c>
      <c r="AH1335">
        <v>5</v>
      </c>
      <c r="AI1335">
        <v>5</v>
      </c>
      <c r="AJ1335">
        <v>5</v>
      </c>
      <c r="AK1335">
        <v>1</v>
      </c>
      <c r="AL1335">
        <v>3</v>
      </c>
      <c r="AM1335">
        <v>4</v>
      </c>
      <c r="AN1335">
        <v>4</v>
      </c>
      <c r="AO1335">
        <v>4</v>
      </c>
      <c r="AP1335">
        <v>5</v>
      </c>
      <c r="AQ1335">
        <v>3</v>
      </c>
      <c r="AR1335">
        <v>3</v>
      </c>
      <c r="AS1335">
        <v>3</v>
      </c>
      <c r="AT1335" t="s">
        <v>22</v>
      </c>
      <c r="AU1335">
        <v>4</v>
      </c>
      <c r="AW1335">
        <v>4</v>
      </c>
      <c r="AX1335">
        <v>3</v>
      </c>
      <c r="AY1335">
        <v>4</v>
      </c>
      <c r="AZ1335">
        <v>4</v>
      </c>
      <c r="BA1335">
        <v>4</v>
      </c>
      <c r="BB1335">
        <v>5</v>
      </c>
      <c r="BD1335" t="s">
        <v>356</v>
      </c>
      <c r="BE1335" t="s">
        <v>22</v>
      </c>
      <c r="BH1335">
        <v>5</v>
      </c>
      <c r="BI1335">
        <v>5</v>
      </c>
      <c r="BJ1335"/>
      <c r="BK1335">
        <v>4</v>
      </c>
      <c r="BL1335"/>
      <c r="BO1335" s="382">
        <v>43497.701539351852</v>
      </c>
    </row>
    <row r="1336" spans="1:67" x14ac:dyDescent="0.2">
      <c r="A1336" s="244" t="str">
        <f>IFERROR(LOOKUP(H1336,BLIOTECAS!$D$2:$D$30,BLIOTECAS!$C$2:$C$30),"N/C")</f>
        <v>F. Medicina</v>
      </c>
      <c r="B1336" s="243" t="str">
        <f>IFERROR(LOOKUP(H1336,BLIOTECAS!$D$2:$D$29,BLIOTECAS!$E$2:$E$29),"N/C")</f>
        <v>Ciencias de la Salud</v>
      </c>
      <c r="C1336" s="243">
        <f>LOOKUP(H1336,BLIOTECAS!$D$2:$D$30,BLIOTECAS!$F$2:$F$30)</f>
        <v>4</v>
      </c>
      <c r="D1336">
        <v>1358</v>
      </c>
      <c r="G1336">
        <v>1</v>
      </c>
      <c r="H1336">
        <v>18</v>
      </c>
      <c r="J1336">
        <v>1</v>
      </c>
      <c r="K1336">
        <v>5</v>
      </c>
      <c r="S1336">
        <v>5</v>
      </c>
      <c r="T1336">
        <v>5</v>
      </c>
      <c r="U1336">
        <v>5</v>
      </c>
      <c r="V1336">
        <v>5</v>
      </c>
      <c r="W1336">
        <v>1</v>
      </c>
      <c r="AA1336"/>
      <c r="AD1336">
        <v>1</v>
      </c>
      <c r="AE1336">
        <v>5</v>
      </c>
      <c r="AF1336">
        <v>5</v>
      </c>
      <c r="AG1336">
        <v>1</v>
      </c>
      <c r="AH1336">
        <v>4</v>
      </c>
      <c r="AI1336">
        <v>5</v>
      </c>
      <c r="AJ1336">
        <v>3</v>
      </c>
      <c r="AK1336">
        <v>1</v>
      </c>
      <c r="AL1336">
        <v>2</v>
      </c>
      <c r="AM1336">
        <v>5</v>
      </c>
      <c r="AN1336">
        <v>5</v>
      </c>
      <c r="AO1336">
        <v>5</v>
      </c>
      <c r="AP1336">
        <v>5</v>
      </c>
      <c r="AQ1336">
        <v>5</v>
      </c>
      <c r="AR1336">
        <v>3</v>
      </c>
      <c r="AS1336">
        <v>3</v>
      </c>
      <c r="AT1336" t="s">
        <v>356</v>
      </c>
      <c r="AU1336">
        <v>4</v>
      </c>
      <c r="AW1336">
        <v>5</v>
      </c>
      <c r="AX1336">
        <v>5</v>
      </c>
      <c r="AY1336">
        <v>5</v>
      </c>
      <c r="AZ1336">
        <v>5</v>
      </c>
      <c r="BA1336">
        <v>5</v>
      </c>
      <c r="BB1336">
        <v>5</v>
      </c>
      <c r="BD1336" t="s">
        <v>356</v>
      </c>
      <c r="BE1336" t="s">
        <v>356</v>
      </c>
      <c r="BF1336">
        <v>2</v>
      </c>
      <c r="BH1336">
        <v>5</v>
      </c>
      <c r="BI1336">
        <v>4</v>
      </c>
      <c r="BJ1336"/>
      <c r="BK1336">
        <v>5</v>
      </c>
      <c r="BL1336"/>
      <c r="BO1336" s="382">
        <v>43497.701828703706</v>
      </c>
    </row>
    <row r="1337" spans="1:67" x14ac:dyDescent="0.2">
      <c r="A1337" s="244" t="str">
        <f>IFERROR(LOOKUP(H1337,BLIOTECAS!$D$2:$D$30,BLIOTECAS!$C$2:$C$30),"N/C")</f>
        <v>F. Geografía e Historia</v>
      </c>
      <c r="B1337" s="243" t="str">
        <f>IFERROR(LOOKUP(H1337,BLIOTECAS!$D$2:$D$29,BLIOTECAS!$E$2:$E$29),"N/C")</f>
        <v>Humanidades</v>
      </c>
      <c r="C1337" s="243">
        <f>LOOKUP(H1337,BLIOTECAS!$D$2:$D$30,BLIOTECAS!$F$2:$F$30)</f>
        <v>1</v>
      </c>
      <c r="D1337">
        <v>1359</v>
      </c>
      <c r="G1337">
        <v>1</v>
      </c>
      <c r="H1337">
        <v>16</v>
      </c>
      <c r="J1337">
        <v>4</v>
      </c>
      <c r="K1337">
        <v>4</v>
      </c>
      <c r="M1337">
        <v>16</v>
      </c>
      <c r="N1337">
        <v>15</v>
      </c>
      <c r="O1337">
        <v>11</v>
      </c>
      <c r="S1337">
        <v>4</v>
      </c>
      <c r="T1337">
        <v>4</v>
      </c>
      <c r="U1337">
        <v>3</v>
      </c>
      <c r="V1337">
        <v>1</v>
      </c>
      <c r="X1337">
        <v>2</v>
      </c>
      <c r="AA1337"/>
      <c r="AD1337">
        <v>5</v>
      </c>
      <c r="AE1337">
        <v>2</v>
      </c>
      <c r="AF1337">
        <v>3</v>
      </c>
      <c r="AG1337">
        <v>2</v>
      </c>
      <c r="AH1337">
        <v>3</v>
      </c>
      <c r="AI1337">
        <v>3</v>
      </c>
      <c r="AJ1337">
        <v>4</v>
      </c>
      <c r="AK1337">
        <v>2</v>
      </c>
      <c r="AL1337">
        <v>2</v>
      </c>
      <c r="AM1337">
        <v>3</v>
      </c>
      <c r="AN1337">
        <v>4</v>
      </c>
      <c r="AO1337">
        <v>4</v>
      </c>
      <c r="AP1337">
        <v>3</v>
      </c>
      <c r="AQ1337">
        <v>4</v>
      </c>
      <c r="AR1337">
        <v>3</v>
      </c>
      <c r="AS1337">
        <v>4</v>
      </c>
      <c r="AT1337" t="s">
        <v>22</v>
      </c>
      <c r="AU1337">
        <v>4</v>
      </c>
      <c r="AW1337">
        <v>4</v>
      </c>
      <c r="AX1337">
        <v>4</v>
      </c>
      <c r="AY1337">
        <v>4</v>
      </c>
      <c r="AZ1337">
        <v>2</v>
      </c>
      <c r="BA1337">
        <v>2</v>
      </c>
      <c r="BB1337">
        <v>4</v>
      </c>
      <c r="BD1337" t="s">
        <v>356</v>
      </c>
      <c r="BE1337" t="s">
        <v>22</v>
      </c>
      <c r="BH1337">
        <v>3</v>
      </c>
      <c r="BI1337">
        <v>3</v>
      </c>
      <c r="BJ1337"/>
      <c r="BK1337">
        <v>3</v>
      </c>
      <c r="BL1337"/>
      <c r="BN1337" t="s">
        <v>1065</v>
      </c>
      <c r="BO1337" s="382">
        <v>43497.702604166669</v>
      </c>
    </row>
    <row r="1338" spans="1:67" x14ac:dyDescent="0.2">
      <c r="A1338" s="244" t="str">
        <f>IFERROR(LOOKUP(H1338,BLIOTECAS!$D$2:$D$30,BLIOTECAS!$C$2:$C$30),"N/C")</f>
        <v>F. Medicina</v>
      </c>
      <c r="B1338" s="243" t="str">
        <f>IFERROR(LOOKUP(H1338,BLIOTECAS!$D$2:$D$29,BLIOTECAS!$E$2:$E$29),"N/C")</f>
        <v>Ciencias de la Salud</v>
      </c>
      <c r="C1338" s="243">
        <f>LOOKUP(H1338,BLIOTECAS!$D$2:$D$30,BLIOTECAS!$F$2:$F$30)</f>
        <v>4</v>
      </c>
      <c r="D1338">
        <v>1360</v>
      </c>
      <c r="G1338">
        <v>1</v>
      </c>
      <c r="H1338">
        <v>18</v>
      </c>
      <c r="J1338">
        <v>5</v>
      </c>
      <c r="K1338">
        <v>1</v>
      </c>
      <c r="M1338">
        <v>18</v>
      </c>
      <c r="N1338">
        <v>29</v>
      </c>
      <c r="P1338" t="s">
        <v>1066</v>
      </c>
      <c r="S1338">
        <v>3</v>
      </c>
      <c r="T1338">
        <v>3</v>
      </c>
      <c r="U1338">
        <v>3</v>
      </c>
      <c r="V1338">
        <v>4</v>
      </c>
      <c r="X1338">
        <v>2</v>
      </c>
      <c r="Y1338">
        <v>3</v>
      </c>
      <c r="Z1338">
        <v>4</v>
      </c>
      <c r="AA1338" t="s">
        <v>1067</v>
      </c>
      <c r="AD1338">
        <v>1</v>
      </c>
      <c r="AE1338">
        <v>1</v>
      </c>
      <c r="AF1338">
        <v>1</v>
      </c>
      <c r="AG1338">
        <v>2</v>
      </c>
      <c r="AH1338">
        <v>4</v>
      </c>
      <c r="AI1338">
        <v>5</v>
      </c>
      <c r="AJ1338">
        <v>5</v>
      </c>
      <c r="AK1338">
        <v>1</v>
      </c>
      <c r="AL1338">
        <v>4</v>
      </c>
      <c r="AM1338">
        <v>5</v>
      </c>
      <c r="AN1338">
        <v>5</v>
      </c>
      <c r="AO1338">
        <v>4</v>
      </c>
      <c r="AP1338">
        <v>4</v>
      </c>
      <c r="AQ1338">
        <v>4</v>
      </c>
      <c r="AR1338">
        <v>3</v>
      </c>
      <c r="AS1338">
        <v>3</v>
      </c>
      <c r="AT1338" t="s">
        <v>22</v>
      </c>
      <c r="AU1338">
        <v>2</v>
      </c>
      <c r="AW1338">
        <v>4</v>
      </c>
      <c r="AX1338">
        <v>4</v>
      </c>
      <c r="AY1338">
        <v>4</v>
      </c>
      <c r="AZ1338">
        <v>4</v>
      </c>
      <c r="BA1338">
        <v>4</v>
      </c>
      <c r="BB1338">
        <v>4</v>
      </c>
      <c r="BD1338" t="s">
        <v>22</v>
      </c>
      <c r="BE1338" t="s">
        <v>22</v>
      </c>
      <c r="BH1338">
        <v>5</v>
      </c>
      <c r="BI1338">
        <v>5</v>
      </c>
      <c r="BJ1338"/>
      <c r="BK1338">
        <v>4</v>
      </c>
      <c r="BL1338">
        <v>5</v>
      </c>
      <c r="BO1338" s="382">
        <v>43497.702685185184</v>
      </c>
    </row>
    <row r="1339" spans="1:67" x14ac:dyDescent="0.2">
      <c r="A1339" s="244" t="str">
        <f>IFERROR(LOOKUP(H1339,BLIOTECAS!$D$2:$D$30,BLIOTECAS!$C$2:$C$30),"N/C")</f>
        <v>F. Veterinaria</v>
      </c>
      <c r="B1339" s="243" t="str">
        <f>IFERROR(LOOKUP(H1339,BLIOTECAS!$D$2:$D$29,BLIOTECAS!$E$2:$E$29),"N/C")</f>
        <v>Ciencias de la Salud</v>
      </c>
      <c r="C1339" s="243">
        <f>LOOKUP(H1339,BLIOTECAS!$D$2:$D$30,BLIOTECAS!$F$2:$F$30)</f>
        <v>4</v>
      </c>
      <c r="D1339">
        <v>1361</v>
      </c>
      <c r="G1339">
        <v>1</v>
      </c>
      <c r="H1339">
        <v>21</v>
      </c>
      <c r="J1339">
        <v>4</v>
      </c>
      <c r="K1339">
        <v>1</v>
      </c>
      <c r="M1339">
        <v>21</v>
      </c>
      <c r="N1339">
        <v>16</v>
      </c>
      <c r="O1339">
        <v>29</v>
      </c>
      <c r="S1339">
        <v>5</v>
      </c>
      <c r="T1339">
        <v>3</v>
      </c>
      <c r="U1339">
        <v>3</v>
      </c>
      <c r="V1339">
        <v>2</v>
      </c>
      <c r="W1339">
        <v>1</v>
      </c>
      <c r="AA1339"/>
      <c r="AD1339">
        <v>1</v>
      </c>
      <c r="AE1339">
        <v>1</v>
      </c>
      <c r="AF1339">
        <v>2</v>
      </c>
      <c r="AG1339">
        <v>1</v>
      </c>
      <c r="AH1339">
        <v>5</v>
      </c>
      <c r="AI1339">
        <v>3</v>
      </c>
      <c r="AJ1339">
        <v>5</v>
      </c>
      <c r="AK1339">
        <v>1</v>
      </c>
      <c r="AL1339">
        <v>3</v>
      </c>
      <c r="AM1339">
        <v>3</v>
      </c>
      <c r="AN1339">
        <v>3</v>
      </c>
      <c r="AO1339">
        <v>4</v>
      </c>
      <c r="AP1339">
        <v>3</v>
      </c>
      <c r="AQ1339">
        <v>3</v>
      </c>
      <c r="AR1339">
        <v>2</v>
      </c>
      <c r="AS1339">
        <v>2</v>
      </c>
      <c r="AT1339" t="s">
        <v>22</v>
      </c>
      <c r="AU1339">
        <v>3</v>
      </c>
      <c r="AW1339">
        <v>5</v>
      </c>
      <c r="AX1339">
        <v>3</v>
      </c>
      <c r="AY1339">
        <v>3</v>
      </c>
      <c r="AZ1339">
        <v>5</v>
      </c>
      <c r="BA1339">
        <v>5</v>
      </c>
      <c r="BB1339">
        <v>5</v>
      </c>
      <c r="BD1339" t="s">
        <v>22</v>
      </c>
      <c r="BE1339" t="s">
        <v>22</v>
      </c>
      <c r="BH1339">
        <v>4</v>
      </c>
      <c r="BI1339">
        <v>4</v>
      </c>
      <c r="BJ1339"/>
      <c r="BK1339">
        <v>4</v>
      </c>
      <c r="BL1339"/>
      <c r="BO1339" s="382">
        <v>43497.703530092593</v>
      </c>
    </row>
    <row r="1340" spans="1:67" x14ac:dyDescent="0.2">
      <c r="A1340" s="244" t="str">
        <f>IFERROR(LOOKUP(H1340,BLIOTECAS!$D$2:$D$30,BLIOTECAS!$C$2:$C$30),"N/C")</f>
        <v>F. Filosofía</v>
      </c>
      <c r="B1340" s="243" t="str">
        <f>IFERROR(LOOKUP(H1340,BLIOTECAS!$D$2:$D$29,BLIOTECAS!$E$2:$E$29),"N/C")</f>
        <v>Humanidades</v>
      </c>
      <c r="C1340" s="243">
        <f>LOOKUP(H1340,BLIOTECAS!$D$2:$D$30,BLIOTECAS!$F$2:$F$30)</f>
        <v>1</v>
      </c>
      <c r="D1340">
        <v>1362</v>
      </c>
      <c r="G1340">
        <v>2</v>
      </c>
      <c r="H1340">
        <v>15</v>
      </c>
      <c r="J1340">
        <v>4</v>
      </c>
      <c r="K1340">
        <v>4</v>
      </c>
      <c r="M1340">
        <v>29</v>
      </c>
      <c r="N1340">
        <v>15</v>
      </c>
      <c r="S1340">
        <v>5</v>
      </c>
      <c r="T1340">
        <v>5</v>
      </c>
      <c r="U1340">
        <v>5</v>
      </c>
      <c r="V1340">
        <v>5</v>
      </c>
      <c r="Y1340">
        <v>3</v>
      </c>
      <c r="AA1340"/>
      <c r="AD1340">
        <v>4</v>
      </c>
      <c r="AE1340">
        <v>4</v>
      </c>
      <c r="AF1340">
        <v>4</v>
      </c>
      <c r="AG1340">
        <v>4</v>
      </c>
      <c r="AH1340">
        <v>4</v>
      </c>
      <c r="AI1340">
        <v>4</v>
      </c>
      <c r="AJ1340">
        <v>4</v>
      </c>
      <c r="AK1340">
        <v>4</v>
      </c>
      <c r="AL1340">
        <v>4</v>
      </c>
      <c r="AM1340">
        <v>4</v>
      </c>
      <c r="AN1340">
        <v>4</v>
      </c>
      <c r="AO1340">
        <v>4</v>
      </c>
      <c r="AP1340">
        <v>4</v>
      </c>
      <c r="AQ1340">
        <v>4</v>
      </c>
      <c r="AR1340">
        <v>5</v>
      </c>
      <c r="AS1340">
        <v>4</v>
      </c>
      <c r="AT1340" t="s">
        <v>356</v>
      </c>
      <c r="AU1340">
        <v>5</v>
      </c>
      <c r="AW1340">
        <v>5</v>
      </c>
      <c r="AX1340">
        <v>5</v>
      </c>
      <c r="AY1340">
        <v>5</v>
      </c>
      <c r="AZ1340">
        <v>5</v>
      </c>
      <c r="BA1340">
        <v>5</v>
      </c>
      <c r="BB1340">
        <v>5</v>
      </c>
      <c r="BD1340" t="s">
        <v>22</v>
      </c>
      <c r="BE1340" t="s">
        <v>22</v>
      </c>
      <c r="BF1340">
        <v>4</v>
      </c>
      <c r="BH1340">
        <v>5</v>
      </c>
      <c r="BI1340">
        <v>5</v>
      </c>
      <c r="BJ1340"/>
      <c r="BK1340">
        <v>2</v>
      </c>
      <c r="BL1340">
        <v>3</v>
      </c>
      <c r="BO1340" s="382">
        <v>43497.705393518518</v>
      </c>
    </row>
    <row r="1341" spans="1:67" x14ac:dyDescent="0.2">
      <c r="A1341" s="244" t="str">
        <f>IFERROR(LOOKUP(H1341,BLIOTECAS!$D$2:$D$30,BLIOTECAS!$C$2:$C$30),"N/C")</f>
        <v>F. Enfermería, Fisioterapia y Podología</v>
      </c>
      <c r="B1341" s="243" t="str">
        <f>IFERROR(LOOKUP(H1341,BLIOTECAS!$D$2:$D$29,BLIOTECAS!$E$2:$E$29),"N/C")</f>
        <v>Ciencias de la Salud</v>
      </c>
      <c r="C1341" s="243">
        <f>LOOKUP(H1341,BLIOTECAS!$D$2:$D$30,BLIOTECAS!$F$2:$F$30)</f>
        <v>4</v>
      </c>
      <c r="D1341">
        <v>1363</v>
      </c>
      <c r="G1341">
        <v>1</v>
      </c>
      <c r="H1341">
        <v>22</v>
      </c>
      <c r="J1341">
        <v>5</v>
      </c>
      <c r="K1341">
        <v>4</v>
      </c>
      <c r="M1341">
        <v>29</v>
      </c>
      <c r="N1341">
        <v>18</v>
      </c>
      <c r="O1341">
        <v>22</v>
      </c>
      <c r="P1341" t="s">
        <v>1068</v>
      </c>
      <c r="S1341">
        <v>3</v>
      </c>
      <c r="T1341">
        <v>3</v>
      </c>
      <c r="U1341">
        <v>5</v>
      </c>
      <c r="V1341">
        <v>5</v>
      </c>
      <c r="X1341">
        <v>2</v>
      </c>
      <c r="Z1341">
        <v>4</v>
      </c>
      <c r="AA1341">
        <v>3</v>
      </c>
      <c r="BI1341"/>
      <c r="BJ1341"/>
      <c r="BK1341"/>
      <c r="BL1341"/>
      <c r="BO1341" s="382">
        <v>43497.708078703705</v>
      </c>
    </row>
    <row r="1342" spans="1:67" x14ac:dyDescent="0.2">
      <c r="A1342" s="244" t="str">
        <f>IFERROR(LOOKUP(H1342,BLIOTECAS!$D$2:$D$30,BLIOTECAS!$C$2:$C$30),"N/C")</f>
        <v>F. Enfermería, Fisioterapia y Podología</v>
      </c>
      <c r="B1342" s="243" t="str">
        <f>IFERROR(LOOKUP(H1342,BLIOTECAS!$D$2:$D$29,BLIOTECAS!$E$2:$E$29),"N/C")</f>
        <v>Ciencias de la Salud</v>
      </c>
      <c r="C1342" s="243">
        <f>LOOKUP(H1342,BLIOTECAS!$D$2:$D$30,BLIOTECAS!$F$2:$F$30)</f>
        <v>4</v>
      </c>
      <c r="D1342">
        <v>1364</v>
      </c>
      <c r="G1342">
        <v>1</v>
      </c>
      <c r="H1342">
        <v>22</v>
      </c>
      <c r="J1342">
        <v>5</v>
      </c>
      <c r="K1342">
        <v>4</v>
      </c>
      <c r="M1342">
        <v>29</v>
      </c>
      <c r="N1342">
        <v>18</v>
      </c>
      <c r="O1342">
        <v>22</v>
      </c>
      <c r="P1342" t="s">
        <v>1068</v>
      </c>
      <c r="S1342">
        <v>3</v>
      </c>
      <c r="T1342">
        <v>3</v>
      </c>
      <c r="U1342">
        <v>5</v>
      </c>
      <c r="V1342">
        <v>5</v>
      </c>
      <c r="X1342">
        <v>2</v>
      </c>
      <c r="Z1342">
        <v>4</v>
      </c>
      <c r="AA1342">
        <v>3</v>
      </c>
      <c r="AD1342">
        <v>5</v>
      </c>
      <c r="AE1342">
        <v>1</v>
      </c>
      <c r="AF1342">
        <v>2</v>
      </c>
      <c r="AG1342">
        <v>3</v>
      </c>
      <c r="AH1342">
        <v>5</v>
      </c>
      <c r="AI1342">
        <v>4</v>
      </c>
      <c r="AJ1342">
        <v>4</v>
      </c>
      <c r="AK1342">
        <v>2</v>
      </c>
      <c r="AL1342">
        <v>5</v>
      </c>
      <c r="AM1342">
        <v>5</v>
      </c>
      <c r="AN1342">
        <v>5</v>
      </c>
      <c r="AO1342">
        <v>2</v>
      </c>
      <c r="AP1342">
        <v>5</v>
      </c>
      <c r="AQ1342">
        <v>2</v>
      </c>
      <c r="AR1342">
        <v>4</v>
      </c>
      <c r="AS1342">
        <v>5</v>
      </c>
      <c r="AT1342" t="s">
        <v>22</v>
      </c>
      <c r="AU1342">
        <v>4</v>
      </c>
      <c r="AW1342">
        <v>5</v>
      </c>
      <c r="AX1342">
        <v>5</v>
      </c>
      <c r="AY1342">
        <v>5</v>
      </c>
      <c r="AZ1342">
        <v>5</v>
      </c>
      <c r="BA1342">
        <v>5</v>
      </c>
      <c r="BB1342">
        <v>5</v>
      </c>
      <c r="BD1342" t="s">
        <v>22</v>
      </c>
      <c r="BE1342" t="s">
        <v>22</v>
      </c>
      <c r="BH1342">
        <v>5</v>
      </c>
      <c r="BI1342">
        <v>5</v>
      </c>
      <c r="BJ1342"/>
      <c r="BK1342">
        <v>4</v>
      </c>
      <c r="BL1342"/>
      <c r="BO1342" s="382">
        <v>43497.710127314815</v>
      </c>
    </row>
    <row r="1343" spans="1:67" x14ac:dyDescent="0.2">
      <c r="A1343" s="244" t="str">
        <f>IFERROR(LOOKUP(H1343,BLIOTECAS!$D$2:$D$30,BLIOTECAS!$C$2:$C$30),"N/C")</f>
        <v>F. Farmacia</v>
      </c>
      <c r="B1343" s="243" t="str">
        <f>IFERROR(LOOKUP(H1343,BLIOTECAS!$D$2:$D$29,BLIOTECAS!$E$2:$E$29),"N/C")</f>
        <v>Ciencias de la Salud</v>
      </c>
      <c r="C1343" s="243">
        <f>LOOKUP(H1343,BLIOTECAS!$D$2:$D$30,BLIOTECAS!$F$2:$F$30)</f>
        <v>4</v>
      </c>
      <c r="D1343">
        <v>1365</v>
      </c>
      <c r="G1343">
        <v>1</v>
      </c>
      <c r="H1343">
        <v>13</v>
      </c>
      <c r="J1343">
        <v>3</v>
      </c>
      <c r="K1343">
        <v>4</v>
      </c>
      <c r="M1343">
        <v>13</v>
      </c>
      <c r="N1343">
        <v>4</v>
      </c>
      <c r="O1343">
        <v>2</v>
      </c>
      <c r="S1343">
        <v>2</v>
      </c>
      <c r="T1343">
        <v>5</v>
      </c>
      <c r="U1343">
        <v>3</v>
      </c>
      <c r="V1343">
        <v>5</v>
      </c>
      <c r="X1343">
        <v>2</v>
      </c>
      <c r="Y1343">
        <v>3</v>
      </c>
      <c r="Z1343">
        <v>4</v>
      </c>
      <c r="AA1343">
        <v>0</v>
      </c>
      <c r="AD1343">
        <v>4</v>
      </c>
      <c r="AE1343">
        <v>2</v>
      </c>
      <c r="AF1343">
        <v>4</v>
      </c>
      <c r="AG1343">
        <v>1</v>
      </c>
      <c r="AH1343">
        <v>4</v>
      </c>
      <c r="AI1343">
        <v>3</v>
      </c>
      <c r="AJ1343">
        <v>5</v>
      </c>
      <c r="AK1343">
        <v>1</v>
      </c>
      <c r="AL1343">
        <v>5</v>
      </c>
      <c r="AM1343">
        <v>5</v>
      </c>
      <c r="AN1343">
        <v>4</v>
      </c>
      <c r="AO1343">
        <v>4</v>
      </c>
      <c r="AP1343">
        <v>4</v>
      </c>
      <c r="AQ1343">
        <v>4</v>
      </c>
      <c r="AR1343">
        <v>3</v>
      </c>
      <c r="AS1343">
        <v>5</v>
      </c>
      <c r="AT1343" t="s">
        <v>22</v>
      </c>
      <c r="AU1343">
        <v>4</v>
      </c>
      <c r="AW1343">
        <v>5</v>
      </c>
      <c r="AX1343">
        <v>5</v>
      </c>
      <c r="AY1343">
        <v>4</v>
      </c>
      <c r="AZ1343">
        <v>5</v>
      </c>
      <c r="BA1343">
        <v>5</v>
      </c>
      <c r="BB1343">
        <v>5</v>
      </c>
      <c r="BD1343" t="s">
        <v>22</v>
      </c>
      <c r="BE1343" t="s">
        <v>356</v>
      </c>
      <c r="BF1343">
        <v>4</v>
      </c>
      <c r="BH1343">
        <v>4</v>
      </c>
      <c r="BI1343">
        <v>4</v>
      </c>
      <c r="BJ1343"/>
      <c r="BK1343">
        <v>5</v>
      </c>
      <c r="BL1343">
        <v>3</v>
      </c>
      <c r="BN1343" t="s">
        <v>1069</v>
      </c>
      <c r="BO1343" s="382">
        <v>43497.711018518516</v>
      </c>
    </row>
    <row r="1344" spans="1:67" x14ac:dyDescent="0.2">
      <c r="A1344" s="244" t="str">
        <f>IFERROR(LOOKUP(H1344,BLIOTECAS!$D$2:$D$30,BLIOTECAS!$C$2:$C$30),"N/C")</f>
        <v>F. Filosofía</v>
      </c>
      <c r="B1344" s="243" t="str">
        <f>IFERROR(LOOKUP(H1344,BLIOTECAS!$D$2:$D$29,BLIOTECAS!$E$2:$E$29),"N/C")</f>
        <v>Humanidades</v>
      </c>
      <c r="C1344" s="243">
        <f>LOOKUP(H1344,BLIOTECAS!$D$2:$D$30,BLIOTECAS!$F$2:$F$30)</f>
        <v>1</v>
      </c>
      <c r="D1344">
        <v>1366</v>
      </c>
      <c r="G1344">
        <v>1</v>
      </c>
      <c r="H1344">
        <v>15</v>
      </c>
      <c r="J1344">
        <v>4</v>
      </c>
      <c r="K1344">
        <v>3</v>
      </c>
      <c r="M1344">
        <v>15</v>
      </c>
      <c r="N1344">
        <v>14</v>
      </c>
      <c r="O1344">
        <v>29</v>
      </c>
      <c r="P1344" t="s">
        <v>343</v>
      </c>
      <c r="S1344">
        <v>5</v>
      </c>
      <c r="T1344">
        <v>5</v>
      </c>
      <c r="U1344">
        <v>5</v>
      </c>
      <c r="V1344">
        <v>3</v>
      </c>
      <c r="X1344">
        <v>2</v>
      </c>
      <c r="AA1344"/>
      <c r="AD1344">
        <v>5</v>
      </c>
      <c r="AE1344">
        <v>1</v>
      </c>
      <c r="AF1344">
        <v>1</v>
      </c>
      <c r="AG1344">
        <v>5</v>
      </c>
      <c r="AH1344">
        <v>3</v>
      </c>
      <c r="AI1344">
        <v>5</v>
      </c>
      <c r="AJ1344">
        <v>5</v>
      </c>
      <c r="AK1344">
        <v>5</v>
      </c>
      <c r="AL1344">
        <v>4</v>
      </c>
      <c r="AM1344">
        <v>5</v>
      </c>
      <c r="AN1344">
        <v>5</v>
      </c>
      <c r="AO1344">
        <v>3</v>
      </c>
      <c r="AP1344">
        <v>5</v>
      </c>
      <c r="AQ1344">
        <v>5</v>
      </c>
      <c r="AR1344">
        <v>3</v>
      </c>
      <c r="AS1344">
        <v>5</v>
      </c>
      <c r="AT1344" t="s">
        <v>22</v>
      </c>
      <c r="AU1344">
        <v>5</v>
      </c>
      <c r="AW1344">
        <v>5</v>
      </c>
      <c r="AX1344">
        <v>5</v>
      </c>
      <c r="AY1344">
        <v>5</v>
      </c>
      <c r="AZ1344">
        <v>5</v>
      </c>
      <c r="BA1344">
        <v>5</v>
      </c>
      <c r="BB1344">
        <v>5</v>
      </c>
      <c r="BD1344" t="s">
        <v>22</v>
      </c>
      <c r="BE1344" t="s">
        <v>22</v>
      </c>
      <c r="BH1344">
        <v>5</v>
      </c>
      <c r="BI1344">
        <v>5</v>
      </c>
      <c r="BJ1344"/>
      <c r="BK1344">
        <v>5</v>
      </c>
      <c r="BL1344">
        <v>5</v>
      </c>
      <c r="BO1344" s="382">
        <v>43497.712129629632</v>
      </c>
    </row>
    <row r="1345" spans="1:67" x14ac:dyDescent="0.2">
      <c r="A1345" s="244" t="str">
        <f>IFERROR(LOOKUP(H1345,BLIOTECAS!$D$2:$D$30,BLIOTECAS!$C$2:$C$30),"N/C")</f>
        <v>F. Ciencias Biológicas</v>
      </c>
      <c r="B1345" s="243" t="str">
        <f>IFERROR(LOOKUP(H1345,BLIOTECAS!$D$2:$D$29,BLIOTECAS!$E$2:$E$29),"N/C")</f>
        <v>Ciencias Experimentales</v>
      </c>
      <c r="C1345" s="243">
        <f>LOOKUP(H1345,BLIOTECAS!$D$2:$D$30,BLIOTECAS!$F$2:$F$30)</f>
        <v>2</v>
      </c>
      <c r="D1345">
        <v>1367</v>
      </c>
      <c r="G1345">
        <v>1</v>
      </c>
      <c r="H1345">
        <v>2</v>
      </c>
      <c r="J1345">
        <v>3</v>
      </c>
      <c r="K1345">
        <v>1</v>
      </c>
      <c r="M1345">
        <v>2</v>
      </c>
      <c r="N1345">
        <v>29</v>
      </c>
      <c r="O1345">
        <v>7</v>
      </c>
      <c r="S1345">
        <v>4</v>
      </c>
      <c r="T1345">
        <v>5</v>
      </c>
      <c r="U1345">
        <v>5</v>
      </c>
      <c r="V1345">
        <v>4</v>
      </c>
      <c r="X1345">
        <v>2</v>
      </c>
      <c r="AA1345"/>
      <c r="AD1345">
        <v>4</v>
      </c>
      <c r="BD1345" t="s">
        <v>22</v>
      </c>
      <c r="BE1345" t="s">
        <v>22</v>
      </c>
      <c r="BH1345">
        <v>4</v>
      </c>
      <c r="BI1345">
        <v>5</v>
      </c>
      <c r="BJ1345"/>
      <c r="BK1345">
        <v>4</v>
      </c>
      <c r="BL1345"/>
      <c r="BO1345" s="382">
        <v>43497.712881944448</v>
      </c>
    </row>
    <row r="1346" spans="1:67" x14ac:dyDescent="0.2">
      <c r="A1346" s="244" t="str">
        <f>IFERROR(LOOKUP(H1346,BLIOTECAS!$D$2:$D$30,BLIOTECAS!$C$2:$C$30),"N/C")</f>
        <v>F. Ciencias Biológicas</v>
      </c>
      <c r="B1346" s="243" t="str">
        <f>IFERROR(LOOKUP(H1346,BLIOTECAS!$D$2:$D$29,BLIOTECAS!$E$2:$E$29),"N/C")</f>
        <v>Ciencias Experimentales</v>
      </c>
      <c r="C1346" s="243">
        <f>LOOKUP(H1346,BLIOTECAS!$D$2:$D$30,BLIOTECAS!$F$2:$F$30)</f>
        <v>2</v>
      </c>
      <c r="D1346">
        <v>1368</v>
      </c>
      <c r="G1346">
        <v>1</v>
      </c>
      <c r="H1346">
        <v>2</v>
      </c>
      <c r="J1346">
        <v>3</v>
      </c>
      <c r="K1346">
        <v>3</v>
      </c>
      <c r="M1346">
        <v>2</v>
      </c>
      <c r="S1346">
        <v>3</v>
      </c>
      <c r="T1346">
        <v>5</v>
      </c>
      <c r="U1346">
        <v>5</v>
      </c>
      <c r="V1346">
        <v>4</v>
      </c>
      <c r="W1346">
        <v>1</v>
      </c>
      <c r="AA1346"/>
      <c r="AD1346">
        <v>4</v>
      </c>
      <c r="AE1346">
        <v>1</v>
      </c>
      <c r="AF1346">
        <v>1</v>
      </c>
      <c r="AG1346">
        <v>1</v>
      </c>
      <c r="AH1346">
        <v>5</v>
      </c>
      <c r="AI1346">
        <v>5</v>
      </c>
      <c r="AJ1346">
        <v>5</v>
      </c>
      <c r="AK1346">
        <v>4</v>
      </c>
      <c r="AL1346">
        <v>2</v>
      </c>
      <c r="AM1346">
        <v>5</v>
      </c>
      <c r="AN1346">
        <v>5</v>
      </c>
      <c r="AO1346">
        <v>4</v>
      </c>
      <c r="AP1346">
        <v>4</v>
      </c>
      <c r="AQ1346">
        <v>4</v>
      </c>
      <c r="AR1346">
        <v>4</v>
      </c>
      <c r="AS1346">
        <v>5</v>
      </c>
      <c r="AT1346" t="s">
        <v>22</v>
      </c>
      <c r="AU1346">
        <v>4</v>
      </c>
      <c r="AW1346">
        <v>5</v>
      </c>
      <c r="AX1346">
        <v>3</v>
      </c>
      <c r="AY1346">
        <v>5</v>
      </c>
      <c r="AZ1346">
        <v>5</v>
      </c>
      <c r="BA1346">
        <v>4</v>
      </c>
      <c r="BB1346">
        <v>5</v>
      </c>
      <c r="BD1346" t="s">
        <v>22</v>
      </c>
      <c r="BE1346" t="s">
        <v>22</v>
      </c>
      <c r="BH1346">
        <v>5</v>
      </c>
      <c r="BI1346">
        <v>4</v>
      </c>
      <c r="BJ1346"/>
      <c r="BK1346">
        <v>4</v>
      </c>
      <c r="BL1346">
        <v>3</v>
      </c>
      <c r="BN1346" t="s">
        <v>1070</v>
      </c>
      <c r="BO1346" s="382">
        <v>43497.713009259256</v>
      </c>
    </row>
    <row r="1347" spans="1:67" x14ac:dyDescent="0.2">
      <c r="A1347" s="244" t="str">
        <f>IFERROR(LOOKUP(H1347,BLIOTECAS!$D$2:$D$30,BLIOTECAS!$C$2:$C$30),"N/C")</f>
        <v>F. Filosofía</v>
      </c>
      <c r="B1347" s="243" t="str">
        <f>IFERROR(LOOKUP(H1347,BLIOTECAS!$D$2:$D$29,BLIOTECAS!$E$2:$E$29),"N/C")</f>
        <v>Humanidades</v>
      </c>
      <c r="C1347" s="243">
        <f>LOOKUP(H1347,BLIOTECAS!$D$2:$D$30,BLIOTECAS!$F$2:$F$30)</f>
        <v>1</v>
      </c>
      <c r="D1347">
        <v>1369</v>
      </c>
      <c r="G1347">
        <v>1</v>
      </c>
      <c r="H1347">
        <v>15</v>
      </c>
      <c r="J1347">
        <v>5</v>
      </c>
      <c r="K1347">
        <v>3</v>
      </c>
      <c r="M1347">
        <v>14</v>
      </c>
      <c r="N1347">
        <v>15</v>
      </c>
      <c r="O1347">
        <v>29</v>
      </c>
      <c r="P1347" t="s">
        <v>1071</v>
      </c>
      <c r="S1347">
        <v>2</v>
      </c>
      <c r="T1347">
        <v>4</v>
      </c>
      <c r="U1347">
        <v>4</v>
      </c>
      <c r="V1347">
        <v>3</v>
      </c>
      <c r="X1347">
        <v>2</v>
      </c>
      <c r="Y1347">
        <v>3</v>
      </c>
      <c r="AA1347" t="s">
        <v>1072</v>
      </c>
      <c r="AD1347">
        <v>2</v>
      </c>
      <c r="AE1347">
        <v>1</v>
      </c>
      <c r="AF1347">
        <v>1</v>
      </c>
      <c r="AG1347">
        <v>5</v>
      </c>
      <c r="AH1347">
        <v>5</v>
      </c>
      <c r="AI1347">
        <v>3</v>
      </c>
      <c r="AJ1347">
        <v>5</v>
      </c>
      <c r="AK1347">
        <v>1</v>
      </c>
      <c r="AL1347">
        <v>6</v>
      </c>
      <c r="AM1347">
        <v>4</v>
      </c>
      <c r="AN1347">
        <v>5</v>
      </c>
      <c r="AO1347">
        <v>4</v>
      </c>
      <c r="AP1347">
        <v>4</v>
      </c>
      <c r="AQ1347">
        <v>5</v>
      </c>
      <c r="AR1347">
        <v>3</v>
      </c>
      <c r="AS1347">
        <v>4</v>
      </c>
      <c r="AT1347" t="s">
        <v>22</v>
      </c>
      <c r="AU1347">
        <v>2</v>
      </c>
      <c r="AW1347">
        <v>5</v>
      </c>
      <c r="AX1347">
        <v>5</v>
      </c>
      <c r="AY1347">
        <v>5</v>
      </c>
      <c r="AZ1347">
        <v>5</v>
      </c>
      <c r="BA1347">
        <v>4</v>
      </c>
      <c r="BB1347">
        <v>5</v>
      </c>
      <c r="BD1347" t="s">
        <v>22</v>
      </c>
      <c r="BE1347" t="s">
        <v>22</v>
      </c>
      <c r="BH1347">
        <v>5</v>
      </c>
      <c r="BI1347">
        <v>5</v>
      </c>
      <c r="BJ1347"/>
      <c r="BK1347">
        <v>4</v>
      </c>
      <c r="BL1347">
        <v>3</v>
      </c>
      <c r="BO1347" s="382">
        <v>43497.714502314811</v>
      </c>
    </row>
    <row r="1348" spans="1:67" x14ac:dyDescent="0.2">
      <c r="A1348" s="244" t="str">
        <f>IFERROR(LOOKUP(H1348,BLIOTECAS!$D$2:$D$30,BLIOTECAS!$C$2:$C$30),"N/C")</f>
        <v>F. Geografía e Historia</v>
      </c>
      <c r="B1348" s="243" t="str">
        <f>IFERROR(LOOKUP(H1348,BLIOTECAS!$D$2:$D$29,BLIOTECAS!$E$2:$E$29),"N/C")</f>
        <v>Humanidades</v>
      </c>
      <c r="C1348" s="243">
        <f>LOOKUP(H1348,BLIOTECAS!$D$2:$D$30,BLIOTECAS!$F$2:$F$30)</f>
        <v>1</v>
      </c>
      <c r="D1348">
        <v>1370</v>
      </c>
      <c r="G1348">
        <v>2</v>
      </c>
      <c r="H1348">
        <v>16</v>
      </c>
      <c r="J1348">
        <v>4</v>
      </c>
      <c r="K1348">
        <v>5</v>
      </c>
      <c r="M1348">
        <v>16</v>
      </c>
      <c r="N1348">
        <v>11</v>
      </c>
      <c r="P1348" t="s">
        <v>1073</v>
      </c>
      <c r="S1348">
        <v>1</v>
      </c>
      <c r="T1348">
        <v>5</v>
      </c>
      <c r="U1348">
        <v>5</v>
      </c>
      <c r="V1348">
        <v>3</v>
      </c>
      <c r="AA1348"/>
      <c r="AD1348">
        <v>5</v>
      </c>
      <c r="AE1348">
        <v>5</v>
      </c>
      <c r="AF1348">
        <v>1</v>
      </c>
      <c r="AG1348">
        <v>4</v>
      </c>
      <c r="AH1348">
        <v>4</v>
      </c>
      <c r="AI1348">
        <v>5</v>
      </c>
      <c r="AK1348">
        <v>5</v>
      </c>
      <c r="AL1348">
        <v>3</v>
      </c>
      <c r="AM1348">
        <v>5</v>
      </c>
      <c r="AN1348">
        <v>3</v>
      </c>
      <c r="AO1348">
        <v>2</v>
      </c>
      <c r="AP1348">
        <v>5</v>
      </c>
      <c r="AQ1348">
        <v>3</v>
      </c>
      <c r="AR1348">
        <v>3</v>
      </c>
      <c r="AS1348">
        <v>3</v>
      </c>
      <c r="AT1348" t="s">
        <v>356</v>
      </c>
      <c r="AU1348">
        <v>4</v>
      </c>
      <c r="AW1348">
        <v>5</v>
      </c>
      <c r="AX1348">
        <v>3</v>
      </c>
      <c r="AY1348">
        <v>3</v>
      </c>
      <c r="AZ1348">
        <v>5</v>
      </c>
      <c r="BA1348">
        <v>5</v>
      </c>
      <c r="BB1348">
        <v>5</v>
      </c>
      <c r="BD1348" t="s">
        <v>22</v>
      </c>
      <c r="BE1348" t="s">
        <v>22</v>
      </c>
      <c r="BH1348">
        <v>5</v>
      </c>
      <c r="BI1348">
        <v>5</v>
      </c>
      <c r="BJ1348"/>
      <c r="BK1348">
        <v>5</v>
      </c>
      <c r="BL1348">
        <v>5</v>
      </c>
      <c r="BN1348" t="s">
        <v>1074</v>
      </c>
      <c r="BO1348" s="382">
        <v>43497.714791666665</v>
      </c>
    </row>
    <row r="1349" spans="1:67" x14ac:dyDescent="0.2">
      <c r="A1349" s="244" t="str">
        <f>IFERROR(LOOKUP(H1349,BLIOTECAS!$D$2:$D$30,BLIOTECAS!$C$2:$C$30),"N/C")</f>
        <v>F. Ciencias Químicas</v>
      </c>
      <c r="B1349" s="243" t="str">
        <f>IFERROR(LOOKUP(H1349,BLIOTECAS!$D$2:$D$29,BLIOTECAS!$E$2:$E$29),"N/C")</f>
        <v>Ciencias Experimentales</v>
      </c>
      <c r="C1349" s="243">
        <f>LOOKUP(H1349,BLIOTECAS!$D$2:$D$30,BLIOTECAS!$F$2:$F$30)</f>
        <v>2</v>
      </c>
      <c r="D1349">
        <v>1371</v>
      </c>
      <c r="G1349">
        <v>2</v>
      </c>
      <c r="H1349">
        <v>10</v>
      </c>
      <c r="J1349">
        <v>2</v>
      </c>
      <c r="K1349">
        <v>1</v>
      </c>
      <c r="M1349">
        <v>10</v>
      </c>
      <c r="N1349">
        <v>29</v>
      </c>
      <c r="S1349">
        <v>4</v>
      </c>
      <c r="T1349">
        <v>4</v>
      </c>
      <c r="U1349">
        <v>4</v>
      </c>
      <c r="V1349">
        <v>3</v>
      </c>
      <c r="X1349">
        <v>2</v>
      </c>
      <c r="Z1349">
        <v>4</v>
      </c>
      <c r="AA1349">
        <v>1</v>
      </c>
      <c r="AD1349">
        <v>2</v>
      </c>
      <c r="AE1349">
        <v>4</v>
      </c>
      <c r="AF1349">
        <v>4</v>
      </c>
      <c r="AG1349">
        <v>3</v>
      </c>
      <c r="AH1349">
        <v>4</v>
      </c>
      <c r="AI1349">
        <v>5</v>
      </c>
      <c r="AJ1349">
        <v>5</v>
      </c>
      <c r="AK1349">
        <v>1</v>
      </c>
      <c r="AL1349">
        <v>4</v>
      </c>
      <c r="AM1349">
        <v>4</v>
      </c>
      <c r="AN1349">
        <v>4</v>
      </c>
      <c r="AO1349">
        <v>4</v>
      </c>
      <c r="AP1349">
        <v>4</v>
      </c>
      <c r="AQ1349">
        <v>4</v>
      </c>
      <c r="AR1349">
        <v>4</v>
      </c>
      <c r="AS1349">
        <v>4</v>
      </c>
      <c r="AT1349" t="s">
        <v>22</v>
      </c>
      <c r="AU1349">
        <v>4</v>
      </c>
      <c r="BI1349"/>
      <c r="BJ1349"/>
      <c r="BK1349"/>
      <c r="BL1349"/>
      <c r="BO1349" s="382">
        <v>43497.715138888889</v>
      </c>
    </row>
    <row r="1350" spans="1:67" x14ac:dyDescent="0.2">
      <c r="A1350" s="244" t="str">
        <f>IFERROR(LOOKUP(H1350,BLIOTECAS!$D$2:$D$30,BLIOTECAS!$C$2:$C$30),"N/C")</f>
        <v>F. Geografía e Historia</v>
      </c>
      <c r="B1350" s="243" t="str">
        <f>IFERROR(LOOKUP(H1350,BLIOTECAS!$D$2:$D$29,BLIOTECAS!$E$2:$E$29),"N/C")</f>
        <v>Humanidades</v>
      </c>
      <c r="C1350" s="243">
        <f>LOOKUP(H1350,BLIOTECAS!$D$2:$D$30,BLIOTECAS!$F$2:$F$30)</f>
        <v>1</v>
      </c>
      <c r="D1350">
        <v>1372</v>
      </c>
      <c r="G1350">
        <v>1</v>
      </c>
      <c r="H1350">
        <v>16</v>
      </c>
      <c r="J1350">
        <v>3</v>
      </c>
      <c r="K1350">
        <v>3</v>
      </c>
      <c r="M1350">
        <v>29</v>
      </c>
      <c r="N1350">
        <v>16</v>
      </c>
      <c r="O1350">
        <v>29</v>
      </c>
      <c r="S1350">
        <v>5</v>
      </c>
      <c r="T1350">
        <v>5</v>
      </c>
      <c r="U1350">
        <v>5</v>
      </c>
      <c r="V1350">
        <v>4</v>
      </c>
      <c r="W1350">
        <v>1</v>
      </c>
      <c r="AA1350"/>
      <c r="AD1350">
        <v>3</v>
      </c>
      <c r="AE1350">
        <v>3</v>
      </c>
      <c r="AF1350">
        <v>2</v>
      </c>
      <c r="AG1350">
        <v>3</v>
      </c>
      <c r="AH1350">
        <v>3</v>
      </c>
      <c r="AI1350">
        <v>5</v>
      </c>
      <c r="AJ1350">
        <v>5</v>
      </c>
      <c r="AK1350">
        <v>1</v>
      </c>
      <c r="AL1350">
        <v>5</v>
      </c>
      <c r="AM1350">
        <v>4</v>
      </c>
      <c r="AN1350">
        <v>3</v>
      </c>
      <c r="AO1350">
        <v>4</v>
      </c>
      <c r="AP1350">
        <v>4</v>
      </c>
      <c r="AQ1350">
        <v>4</v>
      </c>
      <c r="AR1350">
        <v>3</v>
      </c>
      <c r="AS1350">
        <v>4</v>
      </c>
      <c r="AT1350" t="s">
        <v>22</v>
      </c>
      <c r="AU1350">
        <v>3</v>
      </c>
      <c r="AW1350">
        <v>3</v>
      </c>
      <c r="AX1350">
        <v>4</v>
      </c>
      <c r="AY1350">
        <v>3</v>
      </c>
      <c r="AZ1350">
        <v>4</v>
      </c>
      <c r="BA1350">
        <v>4</v>
      </c>
      <c r="BB1350">
        <v>4</v>
      </c>
      <c r="BD1350" t="s">
        <v>22</v>
      </c>
      <c r="BE1350" t="s">
        <v>22</v>
      </c>
      <c r="BF1350">
        <v>3</v>
      </c>
      <c r="BH1350">
        <v>4</v>
      </c>
      <c r="BI1350">
        <v>4</v>
      </c>
      <c r="BJ1350"/>
      <c r="BK1350">
        <v>4</v>
      </c>
      <c r="BL1350">
        <v>4</v>
      </c>
      <c r="BO1350" s="382">
        <v>43497.715520833335</v>
      </c>
    </row>
    <row r="1351" spans="1:67" x14ac:dyDescent="0.2">
      <c r="A1351" s="244" t="str">
        <f>IFERROR(LOOKUP(H1351,BLIOTECAS!$D$2:$D$30,BLIOTECAS!$C$2:$C$30),"N/C")</f>
        <v>F. Ciencias Físicas</v>
      </c>
      <c r="B1351" s="243" t="str">
        <f>IFERROR(LOOKUP(H1351,BLIOTECAS!$D$2:$D$29,BLIOTECAS!$E$2:$E$29),"N/C")</f>
        <v>Ciencias Experimentales</v>
      </c>
      <c r="C1351" s="243">
        <f>LOOKUP(H1351,BLIOTECAS!$D$2:$D$30,BLIOTECAS!$F$2:$F$30)</f>
        <v>2</v>
      </c>
      <c r="D1351">
        <v>1373</v>
      </c>
      <c r="G1351">
        <v>3</v>
      </c>
      <c r="H1351">
        <v>6</v>
      </c>
      <c r="J1351">
        <v>3</v>
      </c>
      <c r="K1351">
        <v>4</v>
      </c>
      <c r="M1351">
        <v>6</v>
      </c>
      <c r="N1351">
        <v>10</v>
      </c>
      <c r="O1351">
        <v>29</v>
      </c>
      <c r="S1351">
        <v>4</v>
      </c>
      <c r="T1351">
        <v>3</v>
      </c>
      <c r="U1351">
        <v>4</v>
      </c>
      <c r="V1351">
        <v>4</v>
      </c>
      <c r="W1351">
        <v>1</v>
      </c>
      <c r="X1351">
        <v>2</v>
      </c>
      <c r="AA1351"/>
      <c r="AD1351">
        <v>5</v>
      </c>
      <c r="AE1351">
        <v>4</v>
      </c>
      <c r="AF1351">
        <v>3</v>
      </c>
      <c r="AG1351">
        <v>2</v>
      </c>
      <c r="AH1351">
        <v>4</v>
      </c>
      <c r="AI1351">
        <v>4</v>
      </c>
      <c r="AJ1351">
        <v>5</v>
      </c>
      <c r="AK1351">
        <v>2</v>
      </c>
      <c r="AL1351">
        <v>6</v>
      </c>
      <c r="AM1351">
        <v>4</v>
      </c>
      <c r="AN1351">
        <v>5</v>
      </c>
      <c r="AO1351">
        <v>4</v>
      </c>
      <c r="AP1351">
        <v>5</v>
      </c>
      <c r="AQ1351">
        <v>4</v>
      </c>
      <c r="AR1351">
        <v>3</v>
      </c>
      <c r="AS1351">
        <v>3</v>
      </c>
      <c r="AT1351" t="s">
        <v>356</v>
      </c>
      <c r="AU1351">
        <v>3</v>
      </c>
      <c r="AW1351">
        <v>5</v>
      </c>
      <c r="AX1351">
        <v>5</v>
      </c>
      <c r="AY1351">
        <v>5</v>
      </c>
      <c r="AZ1351">
        <v>5</v>
      </c>
      <c r="BA1351">
        <v>5</v>
      </c>
      <c r="BB1351">
        <v>5</v>
      </c>
      <c r="BD1351" t="s">
        <v>356</v>
      </c>
      <c r="BE1351" t="s">
        <v>22</v>
      </c>
      <c r="BH1351">
        <v>4</v>
      </c>
      <c r="BI1351">
        <v>5</v>
      </c>
      <c r="BJ1351"/>
      <c r="BK1351">
        <v>4</v>
      </c>
      <c r="BL1351">
        <v>4</v>
      </c>
      <c r="BN1351" t="s">
        <v>1075</v>
      </c>
      <c r="BO1351" s="382">
        <v>43497.716631944444</v>
      </c>
    </row>
    <row r="1352" spans="1:67" x14ac:dyDescent="0.2">
      <c r="A1352" s="244" t="str">
        <f>IFERROR(LOOKUP(H1352,BLIOTECAS!$D$2:$D$30,BLIOTECAS!$C$2:$C$30),"N/C")</f>
        <v>F. Ciencias Matemáticas</v>
      </c>
      <c r="B1352" s="243" t="str">
        <f>IFERROR(LOOKUP(H1352,BLIOTECAS!$D$2:$D$29,BLIOTECAS!$E$2:$E$29),"N/C")</f>
        <v>Ciencias Experimentales</v>
      </c>
      <c r="C1352" s="243">
        <f>LOOKUP(H1352,BLIOTECAS!$D$2:$D$30,BLIOTECAS!$F$2:$F$30)</f>
        <v>2</v>
      </c>
      <c r="D1352">
        <v>1374</v>
      </c>
      <c r="G1352">
        <v>1</v>
      </c>
      <c r="H1352">
        <v>8</v>
      </c>
      <c r="J1352">
        <v>4</v>
      </c>
      <c r="K1352">
        <v>1</v>
      </c>
      <c r="M1352">
        <v>8</v>
      </c>
      <c r="N1352">
        <v>8</v>
      </c>
      <c r="O1352">
        <v>29</v>
      </c>
      <c r="S1352">
        <v>5</v>
      </c>
      <c r="T1352">
        <v>5</v>
      </c>
      <c r="U1352">
        <v>5</v>
      </c>
      <c r="V1352">
        <v>4</v>
      </c>
      <c r="W1352">
        <v>1</v>
      </c>
      <c r="X1352">
        <v>2</v>
      </c>
      <c r="Y1352">
        <v>3</v>
      </c>
      <c r="AA1352"/>
      <c r="AD1352">
        <v>4</v>
      </c>
      <c r="AE1352">
        <v>4</v>
      </c>
      <c r="AF1352">
        <v>1</v>
      </c>
      <c r="AG1352">
        <v>4</v>
      </c>
      <c r="AH1352">
        <v>5</v>
      </c>
      <c r="AI1352">
        <v>3</v>
      </c>
      <c r="AJ1352">
        <v>4</v>
      </c>
      <c r="AK1352">
        <v>3</v>
      </c>
      <c r="AL1352">
        <v>4</v>
      </c>
      <c r="AM1352">
        <v>4</v>
      </c>
      <c r="AN1352">
        <v>4</v>
      </c>
      <c r="AO1352">
        <v>4</v>
      </c>
      <c r="AP1352">
        <v>4</v>
      </c>
      <c r="AQ1352">
        <v>2</v>
      </c>
      <c r="AR1352">
        <v>4</v>
      </c>
      <c r="AS1352">
        <v>2</v>
      </c>
      <c r="AT1352" t="s">
        <v>22</v>
      </c>
      <c r="AU1352">
        <v>1</v>
      </c>
      <c r="AW1352">
        <v>5</v>
      </c>
      <c r="AX1352">
        <v>4</v>
      </c>
      <c r="AY1352">
        <v>5</v>
      </c>
      <c r="AZ1352">
        <v>5</v>
      </c>
      <c r="BA1352">
        <v>5</v>
      </c>
      <c r="BB1352">
        <v>5</v>
      </c>
      <c r="BD1352" t="s">
        <v>356</v>
      </c>
      <c r="BE1352" t="s">
        <v>22</v>
      </c>
      <c r="BH1352">
        <v>4</v>
      </c>
      <c r="BI1352">
        <v>4</v>
      </c>
      <c r="BJ1352"/>
      <c r="BK1352">
        <v>4</v>
      </c>
      <c r="BL1352">
        <v>3</v>
      </c>
      <c r="BO1352" s="382">
        <v>43497.71671296296</v>
      </c>
    </row>
    <row r="1353" spans="1:67" x14ac:dyDescent="0.2">
      <c r="A1353" s="244" t="str">
        <f>IFERROR(LOOKUP(H1353,BLIOTECAS!$D$2:$D$30,BLIOTECAS!$C$2:$C$30),"N/C")</f>
        <v>F. Geografía e Historia</v>
      </c>
      <c r="B1353" s="243" t="str">
        <f>IFERROR(LOOKUP(H1353,BLIOTECAS!$D$2:$D$29,BLIOTECAS!$E$2:$E$29),"N/C")</f>
        <v>Humanidades</v>
      </c>
      <c r="C1353" s="243">
        <f>LOOKUP(H1353,BLIOTECAS!$D$2:$D$30,BLIOTECAS!$F$2:$F$30)</f>
        <v>1</v>
      </c>
      <c r="D1353">
        <v>1375</v>
      </c>
      <c r="G1353">
        <v>1</v>
      </c>
      <c r="H1353">
        <v>16</v>
      </c>
      <c r="J1353">
        <v>3</v>
      </c>
      <c r="K1353">
        <v>4</v>
      </c>
      <c r="M1353">
        <v>16</v>
      </c>
      <c r="N1353">
        <v>4</v>
      </c>
      <c r="O1353">
        <v>29</v>
      </c>
      <c r="P1353" t="s">
        <v>1076</v>
      </c>
      <c r="S1353">
        <v>3</v>
      </c>
      <c r="T1353">
        <v>4</v>
      </c>
      <c r="U1353">
        <v>4</v>
      </c>
      <c r="V1353">
        <v>3</v>
      </c>
      <c r="W1353">
        <v>1</v>
      </c>
      <c r="AA1353" t="s">
        <v>1077</v>
      </c>
      <c r="AD1353">
        <v>4</v>
      </c>
      <c r="AE1353">
        <v>3</v>
      </c>
      <c r="AF1353">
        <v>3</v>
      </c>
      <c r="AG1353">
        <v>5</v>
      </c>
      <c r="AH1353">
        <v>5</v>
      </c>
      <c r="AI1353">
        <v>4</v>
      </c>
      <c r="AJ1353">
        <v>4</v>
      </c>
      <c r="AK1353">
        <v>4</v>
      </c>
      <c r="AL1353">
        <v>4</v>
      </c>
      <c r="AM1353">
        <v>4</v>
      </c>
      <c r="AN1353">
        <v>3</v>
      </c>
      <c r="AO1353">
        <v>3</v>
      </c>
      <c r="AP1353">
        <v>3</v>
      </c>
      <c r="AQ1353">
        <v>3</v>
      </c>
      <c r="AR1353">
        <v>3</v>
      </c>
      <c r="AS1353">
        <v>3</v>
      </c>
      <c r="AT1353" t="s">
        <v>22</v>
      </c>
      <c r="AU1353">
        <v>4</v>
      </c>
      <c r="AW1353">
        <v>5</v>
      </c>
      <c r="AX1353">
        <v>5</v>
      </c>
      <c r="AY1353">
        <v>3</v>
      </c>
      <c r="AZ1353">
        <v>4</v>
      </c>
      <c r="BA1353">
        <v>3</v>
      </c>
      <c r="BB1353">
        <v>3</v>
      </c>
      <c r="BD1353" t="s">
        <v>22</v>
      </c>
      <c r="BE1353" t="s">
        <v>22</v>
      </c>
      <c r="BH1353">
        <v>5</v>
      </c>
      <c r="BI1353">
        <v>5</v>
      </c>
      <c r="BJ1353"/>
      <c r="BK1353">
        <v>4</v>
      </c>
      <c r="BL1353">
        <v>4</v>
      </c>
      <c r="BN1353" t="s">
        <v>1078</v>
      </c>
      <c r="BO1353" s="382">
        <v>43497.717118055552</v>
      </c>
    </row>
    <row r="1354" spans="1:67" x14ac:dyDescent="0.2">
      <c r="A1354" s="244" t="str">
        <f>IFERROR(LOOKUP(H1354,BLIOTECAS!$D$2:$D$30,BLIOTECAS!$C$2:$C$30),"N/C")</f>
        <v>F. Informática</v>
      </c>
      <c r="B1354" s="243" t="str">
        <f>IFERROR(LOOKUP(H1354,BLIOTECAS!$D$2:$D$29,BLIOTECAS!$E$2:$E$29),"N/C")</f>
        <v>Ciencias Experimentales</v>
      </c>
      <c r="C1354" s="243">
        <f>LOOKUP(H1354,BLIOTECAS!$D$2:$D$30,BLIOTECAS!$F$2:$F$30)</f>
        <v>2</v>
      </c>
      <c r="D1354">
        <v>1376</v>
      </c>
      <c r="G1354">
        <v>2</v>
      </c>
      <c r="H1354">
        <v>17</v>
      </c>
      <c r="J1354">
        <v>4</v>
      </c>
      <c r="K1354">
        <v>1</v>
      </c>
      <c r="M1354">
        <v>17</v>
      </c>
      <c r="N1354">
        <v>29</v>
      </c>
      <c r="S1354">
        <v>2</v>
      </c>
      <c r="T1354">
        <v>3</v>
      </c>
      <c r="U1354">
        <v>4</v>
      </c>
      <c r="V1354">
        <v>4</v>
      </c>
      <c r="X1354">
        <v>2</v>
      </c>
      <c r="Y1354">
        <v>3</v>
      </c>
      <c r="Z1354">
        <v>4</v>
      </c>
      <c r="AA1354" t="s">
        <v>1067</v>
      </c>
      <c r="AD1354">
        <v>2</v>
      </c>
      <c r="AE1354">
        <v>1</v>
      </c>
      <c r="AF1354">
        <v>2</v>
      </c>
      <c r="AG1354">
        <v>1</v>
      </c>
      <c r="AH1354">
        <v>5</v>
      </c>
      <c r="AI1354">
        <v>5</v>
      </c>
      <c r="AJ1354">
        <v>4</v>
      </c>
      <c r="AK1354">
        <v>1</v>
      </c>
      <c r="AL1354">
        <v>6</v>
      </c>
      <c r="AM1354">
        <v>3</v>
      </c>
      <c r="AN1354">
        <v>3</v>
      </c>
      <c r="AO1354">
        <v>4</v>
      </c>
      <c r="AP1354">
        <v>5</v>
      </c>
      <c r="AQ1354">
        <v>3</v>
      </c>
      <c r="AR1354">
        <v>3</v>
      </c>
      <c r="AS1354">
        <v>4</v>
      </c>
      <c r="AT1354" t="s">
        <v>22</v>
      </c>
      <c r="AU1354">
        <v>4</v>
      </c>
      <c r="AW1354">
        <v>4</v>
      </c>
      <c r="AX1354">
        <v>4</v>
      </c>
      <c r="AY1354">
        <v>4</v>
      </c>
      <c r="AZ1354">
        <v>4</v>
      </c>
      <c r="BA1354">
        <v>4</v>
      </c>
      <c r="BB1354">
        <v>4</v>
      </c>
      <c r="BD1354" t="s">
        <v>22</v>
      </c>
      <c r="BE1354" t="s">
        <v>22</v>
      </c>
      <c r="BH1354">
        <v>5</v>
      </c>
      <c r="BI1354">
        <v>5</v>
      </c>
      <c r="BJ1354"/>
      <c r="BK1354">
        <v>4</v>
      </c>
      <c r="BL1354">
        <v>4</v>
      </c>
      <c r="BO1354" s="382">
        <v>43497.717245370368</v>
      </c>
    </row>
    <row r="1355" spans="1:67" x14ac:dyDescent="0.2">
      <c r="A1355" s="244" t="str">
        <f>IFERROR(LOOKUP(H1355,BLIOTECAS!$D$2:$D$30,BLIOTECAS!$C$2:$C$30),"N/C")</f>
        <v>F. Derecho</v>
      </c>
      <c r="B1355" s="243" t="str">
        <f>IFERROR(LOOKUP(H1355,BLIOTECAS!$D$2:$D$29,BLIOTECAS!$E$2:$E$29),"N/C")</f>
        <v>Ciencias Sociales</v>
      </c>
      <c r="C1355" s="243">
        <f>LOOKUP(H1355,BLIOTECAS!$D$2:$D$30,BLIOTECAS!$F$2:$F$30)</f>
        <v>3</v>
      </c>
      <c r="D1355">
        <v>1377</v>
      </c>
      <c r="G1355">
        <v>1</v>
      </c>
      <c r="H1355">
        <v>11</v>
      </c>
      <c r="J1355">
        <v>4</v>
      </c>
      <c r="K1355">
        <v>3</v>
      </c>
      <c r="M1355">
        <v>29</v>
      </c>
      <c r="S1355">
        <v>5</v>
      </c>
      <c r="T1355">
        <v>4</v>
      </c>
      <c r="U1355">
        <v>5</v>
      </c>
      <c r="V1355">
        <v>4</v>
      </c>
      <c r="W1355">
        <v>1</v>
      </c>
      <c r="Y1355">
        <v>3</v>
      </c>
      <c r="AA1355"/>
      <c r="AD1355">
        <v>3</v>
      </c>
      <c r="AE1355">
        <v>1</v>
      </c>
      <c r="AF1355">
        <v>4</v>
      </c>
      <c r="AG1355">
        <v>5</v>
      </c>
      <c r="AH1355">
        <v>5</v>
      </c>
      <c r="AI1355">
        <v>2</v>
      </c>
      <c r="AJ1355">
        <v>5</v>
      </c>
      <c r="AK1355">
        <v>2</v>
      </c>
      <c r="AL1355">
        <v>6</v>
      </c>
      <c r="AM1355">
        <v>3</v>
      </c>
      <c r="AN1355">
        <v>5</v>
      </c>
      <c r="AO1355">
        <v>1</v>
      </c>
      <c r="AP1355">
        <v>5</v>
      </c>
      <c r="AQ1355">
        <v>5</v>
      </c>
      <c r="AR1355">
        <v>2</v>
      </c>
      <c r="AS1355">
        <v>4</v>
      </c>
      <c r="AT1355" t="s">
        <v>22</v>
      </c>
      <c r="AU1355">
        <v>4</v>
      </c>
      <c r="AW1355">
        <v>5</v>
      </c>
      <c r="AX1355">
        <v>1</v>
      </c>
      <c r="AY1355">
        <v>4</v>
      </c>
      <c r="AZ1355">
        <v>5</v>
      </c>
      <c r="BA1355">
        <v>5</v>
      </c>
      <c r="BB1355">
        <v>5</v>
      </c>
      <c r="BD1355" t="s">
        <v>22</v>
      </c>
      <c r="BE1355" t="s">
        <v>22</v>
      </c>
      <c r="BH1355">
        <v>4</v>
      </c>
      <c r="BI1355">
        <v>4</v>
      </c>
      <c r="BJ1355"/>
      <c r="BK1355">
        <v>5</v>
      </c>
      <c r="BL1355"/>
      <c r="BN1355" t="s">
        <v>1079</v>
      </c>
      <c r="BO1355" s="382">
        <v>43497.719305555554</v>
      </c>
    </row>
    <row r="1356" spans="1:67" x14ac:dyDescent="0.2">
      <c r="A1356" s="244" t="str">
        <f>IFERROR(LOOKUP(H1356,BLIOTECAS!$D$2:$D$30,BLIOTECAS!$C$2:$C$30),"N/C")</f>
        <v>F. Ciencias de la Información</v>
      </c>
      <c r="B1356" s="243" t="str">
        <f>IFERROR(LOOKUP(H1356,BLIOTECAS!$D$2:$D$29,BLIOTECAS!$E$2:$E$29),"N/C")</f>
        <v>Ciencias Sociales</v>
      </c>
      <c r="C1356" s="243">
        <f>LOOKUP(H1356,BLIOTECAS!$D$2:$D$30,BLIOTECAS!$F$2:$F$30)</f>
        <v>3</v>
      </c>
      <c r="D1356">
        <v>1378</v>
      </c>
      <c r="G1356">
        <v>1</v>
      </c>
      <c r="H1356">
        <v>4</v>
      </c>
      <c r="J1356">
        <v>5</v>
      </c>
      <c r="K1356">
        <v>5</v>
      </c>
      <c r="M1356">
        <v>4</v>
      </c>
      <c r="N1356">
        <v>29</v>
      </c>
      <c r="S1356">
        <v>4</v>
      </c>
      <c r="T1356">
        <v>4</v>
      </c>
      <c r="U1356">
        <v>4</v>
      </c>
      <c r="V1356">
        <v>4</v>
      </c>
      <c r="AA1356"/>
      <c r="AD1356">
        <v>5</v>
      </c>
      <c r="AE1356">
        <v>1</v>
      </c>
      <c r="AF1356">
        <v>5</v>
      </c>
      <c r="AG1356">
        <v>1</v>
      </c>
      <c r="AH1356">
        <v>4</v>
      </c>
      <c r="AI1356">
        <v>3</v>
      </c>
      <c r="AJ1356">
        <v>5</v>
      </c>
      <c r="AK1356">
        <v>2</v>
      </c>
      <c r="AL1356">
        <v>1</v>
      </c>
      <c r="AM1356">
        <v>4</v>
      </c>
      <c r="AN1356">
        <v>2</v>
      </c>
      <c r="AO1356">
        <v>3</v>
      </c>
      <c r="AP1356">
        <v>2</v>
      </c>
      <c r="AQ1356">
        <v>3</v>
      </c>
      <c r="AR1356">
        <v>3</v>
      </c>
      <c r="AS1356">
        <v>3</v>
      </c>
      <c r="AT1356" t="s">
        <v>22</v>
      </c>
      <c r="AU1356">
        <v>3</v>
      </c>
      <c r="AW1356">
        <v>4</v>
      </c>
      <c r="AX1356">
        <v>3</v>
      </c>
      <c r="AY1356">
        <v>5</v>
      </c>
      <c r="AZ1356">
        <v>5</v>
      </c>
      <c r="BA1356">
        <v>4</v>
      </c>
      <c r="BB1356">
        <v>4</v>
      </c>
      <c r="BD1356" t="s">
        <v>22</v>
      </c>
      <c r="BE1356" t="s">
        <v>22</v>
      </c>
      <c r="BH1356">
        <v>3</v>
      </c>
      <c r="BI1356">
        <v>3</v>
      </c>
      <c r="BJ1356"/>
      <c r="BK1356">
        <v>4</v>
      </c>
      <c r="BL1356">
        <v>3</v>
      </c>
      <c r="BO1356" s="382">
        <v>43497.720601851855</v>
      </c>
    </row>
    <row r="1357" spans="1:67" x14ac:dyDescent="0.2">
      <c r="A1357" s="244" t="str">
        <f>IFERROR(LOOKUP(H1357,BLIOTECAS!$D$2:$D$30,BLIOTECAS!$C$2:$C$30),"N/C")</f>
        <v>F. Ciencias de la Información</v>
      </c>
      <c r="B1357" s="243" t="str">
        <f>IFERROR(LOOKUP(H1357,BLIOTECAS!$D$2:$D$29,BLIOTECAS!$E$2:$E$29),"N/C")</f>
        <v>Ciencias Sociales</v>
      </c>
      <c r="C1357" s="243">
        <f>LOOKUP(H1357,BLIOTECAS!$D$2:$D$30,BLIOTECAS!$F$2:$F$30)</f>
        <v>3</v>
      </c>
      <c r="D1357">
        <v>1379</v>
      </c>
      <c r="G1357">
        <v>1</v>
      </c>
      <c r="H1357">
        <v>4</v>
      </c>
      <c r="J1357">
        <v>4</v>
      </c>
      <c r="K1357">
        <v>5</v>
      </c>
      <c r="M1357">
        <v>29</v>
      </c>
      <c r="N1357">
        <v>4</v>
      </c>
      <c r="S1357">
        <v>5</v>
      </c>
      <c r="T1357">
        <v>3</v>
      </c>
      <c r="U1357">
        <v>4</v>
      </c>
      <c r="V1357">
        <v>4</v>
      </c>
      <c r="X1357">
        <v>2</v>
      </c>
      <c r="Y1357">
        <v>3</v>
      </c>
      <c r="AA1357"/>
      <c r="AD1357">
        <v>3</v>
      </c>
      <c r="AE1357">
        <v>1</v>
      </c>
      <c r="AF1357">
        <v>3</v>
      </c>
      <c r="AG1357">
        <v>4</v>
      </c>
      <c r="AH1357">
        <v>5</v>
      </c>
      <c r="AI1357">
        <v>5</v>
      </c>
      <c r="AJ1357">
        <v>4</v>
      </c>
      <c r="AK1357">
        <v>1</v>
      </c>
      <c r="AL1357">
        <v>3</v>
      </c>
      <c r="AM1357">
        <v>4</v>
      </c>
      <c r="AN1357">
        <v>4</v>
      </c>
      <c r="AO1357">
        <v>3</v>
      </c>
      <c r="AP1357">
        <v>3</v>
      </c>
      <c r="AQ1357">
        <v>5</v>
      </c>
      <c r="AR1357">
        <v>3</v>
      </c>
      <c r="AS1357">
        <v>2</v>
      </c>
      <c r="AT1357" t="s">
        <v>22</v>
      </c>
      <c r="AU1357">
        <v>3</v>
      </c>
      <c r="AW1357">
        <v>4</v>
      </c>
      <c r="AX1357">
        <v>3</v>
      </c>
      <c r="AY1357">
        <v>5</v>
      </c>
      <c r="AZ1357">
        <v>5</v>
      </c>
      <c r="BA1357">
        <v>5</v>
      </c>
      <c r="BB1357">
        <v>3</v>
      </c>
      <c r="BD1357" t="s">
        <v>22</v>
      </c>
      <c r="BE1357" t="s">
        <v>22</v>
      </c>
      <c r="BH1357">
        <v>4</v>
      </c>
      <c r="BI1357">
        <v>5</v>
      </c>
      <c r="BJ1357"/>
      <c r="BK1357">
        <v>4</v>
      </c>
      <c r="BL1357">
        <v>4</v>
      </c>
      <c r="BO1357" s="382">
        <v>43497.721226851849</v>
      </c>
    </row>
    <row r="1358" spans="1:67" x14ac:dyDescent="0.2">
      <c r="A1358" s="244" t="str">
        <f>IFERROR(LOOKUP(H1358,BLIOTECAS!$D$2:$D$30,BLIOTECAS!$C$2:$C$30),"N/C")</f>
        <v>F. Filología</v>
      </c>
      <c r="B1358" s="243" t="str">
        <f>IFERROR(LOOKUP(H1358,BLIOTECAS!$D$2:$D$29,BLIOTECAS!$E$2:$E$29),"N/C")</f>
        <v>Humanidades</v>
      </c>
      <c r="C1358" s="243">
        <f>LOOKUP(H1358,BLIOTECAS!$D$2:$D$30,BLIOTECAS!$F$2:$F$30)</f>
        <v>1</v>
      </c>
      <c r="D1358">
        <v>1380</v>
      </c>
      <c r="G1358">
        <v>1</v>
      </c>
      <c r="H1358">
        <v>14</v>
      </c>
      <c r="J1358">
        <v>5</v>
      </c>
      <c r="K1358">
        <v>3</v>
      </c>
      <c r="M1358">
        <v>14</v>
      </c>
      <c r="N1358">
        <v>29</v>
      </c>
      <c r="S1358">
        <v>2</v>
      </c>
      <c r="T1358">
        <v>4</v>
      </c>
      <c r="U1358">
        <v>4</v>
      </c>
      <c r="V1358">
        <v>3</v>
      </c>
      <c r="W1358">
        <v>1</v>
      </c>
      <c r="AA1358"/>
      <c r="AD1358">
        <v>5</v>
      </c>
      <c r="AE1358">
        <v>2</v>
      </c>
      <c r="AF1358">
        <v>2</v>
      </c>
      <c r="AG1358">
        <v>3</v>
      </c>
      <c r="AH1358">
        <v>4</v>
      </c>
      <c r="AI1358">
        <v>3</v>
      </c>
      <c r="AJ1358">
        <v>5</v>
      </c>
      <c r="AK1358">
        <v>1</v>
      </c>
      <c r="AL1358">
        <v>5</v>
      </c>
      <c r="AM1358">
        <v>4</v>
      </c>
      <c r="AN1358">
        <v>4</v>
      </c>
      <c r="AO1358">
        <v>3</v>
      </c>
      <c r="AP1358">
        <v>4</v>
      </c>
      <c r="AQ1358">
        <v>4</v>
      </c>
      <c r="AR1358">
        <v>3</v>
      </c>
      <c r="AS1358">
        <v>4</v>
      </c>
      <c r="AT1358" t="s">
        <v>356</v>
      </c>
      <c r="AU1358">
        <v>4</v>
      </c>
      <c r="AW1358">
        <v>4</v>
      </c>
      <c r="AX1358">
        <v>5</v>
      </c>
      <c r="AY1358">
        <v>4</v>
      </c>
      <c r="AZ1358">
        <v>5</v>
      </c>
      <c r="BA1358">
        <v>4</v>
      </c>
      <c r="BB1358">
        <v>5</v>
      </c>
      <c r="BD1358" t="s">
        <v>22</v>
      </c>
      <c r="BE1358" t="s">
        <v>22</v>
      </c>
      <c r="BH1358">
        <v>4</v>
      </c>
      <c r="BI1358">
        <v>4</v>
      </c>
      <c r="BJ1358"/>
      <c r="BK1358">
        <v>5</v>
      </c>
      <c r="BL1358">
        <v>4</v>
      </c>
      <c r="BN1358" t="s">
        <v>1080</v>
      </c>
      <c r="BO1358" s="382">
        <v>43497.722222222219</v>
      </c>
    </row>
    <row r="1359" spans="1:67" x14ac:dyDescent="0.2">
      <c r="A1359" s="244" t="str">
        <f>IFERROR(LOOKUP(H1359,BLIOTECAS!$D$2:$D$30,BLIOTECAS!$C$2:$C$30),"N/C")</f>
        <v>F. Ciencias Políticas y Sociología</v>
      </c>
      <c r="B1359" s="243" t="str">
        <f>IFERROR(LOOKUP(H1359,BLIOTECAS!$D$2:$D$29,BLIOTECAS!$E$2:$E$29),"N/C")</f>
        <v>Ciencias Sociales</v>
      </c>
      <c r="C1359" s="243">
        <f>LOOKUP(H1359,BLIOTECAS!$D$2:$D$30,BLIOTECAS!$F$2:$F$30)</f>
        <v>3</v>
      </c>
      <c r="D1359">
        <v>1381</v>
      </c>
      <c r="G1359">
        <v>1</v>
      </c>
      <c r="H1359">
        <v>9</v>
      </c>
      <c r="J1359">
        <v>3</v>
      </c>
      <c r="K1359">
        <v>4</v>
      </c>
      <c r="M1359">
        <v>9</v>
      </c>
      <c r="N1359">
        <v>26</v>
      </c>
      <c r="O1359">
        <v>5</v>
      </c>
      <c r="S1359">
        <v>1</v>
      </c>
      <c r="T1359">
        <v>3</v>
      </c>
      <c r="U1359">
        <v>1</v>
      </c>
      <c r="V1359">
        <v>1</v>
      </c>
      <c r="X1359">
        <v>2</v>
      </c>
      <c r="Y1359">
        <v>3</v>
      </c>
      <c r="Z1359">
        <v>4</v>
      </c>
      <c r="AA1359">
        <v>11</v>
      </c>
      <c r="AD1359">
        <v>5</v>
      </c>
      <c r="AE1359">
        <v>1</v>
      </c>
      <c r="AF1359">
        <v>1</v>
      </c>
      <c r="AG1359">
        <v>1</v>
      </c>
      <c r="AH1359">
        <v>5</v>
      </c>
      <c r="AI1359">
        <v>5</v>
      </c>
      <c r="AJ1359">
        <v>5</v>
      </c>
      <c r="AK1359">
        <v>1</v>
      </c>
      <c r="AL1359">
        <v>3</v>
      </c>
      <c r="AM1359">
        <v>2</v>
      </c>
      <c r="AN1359">
        <v>1</v>
      </c>
      <c r="AO1359">
        <v>3</v>
      </c>
      <c r="AP1359">
        <v>2</v>
      </c>
      <c r="AQ1359">
        <v>4</v>
      </c>
      <c r="AR1359">
        <v>4</v>
      </c>
      <c r="AS1359">
        <v>3</v>
      </c>
      <c r="AT1359" t="s">
        <v>22</v>
      </c>
      <c r="AU1359">
        <v>4</v>
      </c>
      <c r="AW1359">
        <v>2</v>
      </c>
      <c r="AX1359">
        <v>3</v>
      </c>
      <c r="AY1359">
        <v>4</v>
      </c>
      <c r="AZ1359">
        <v>4</v>
      </c>
      <c r="BA1359">
        <v>2</v>
      </c>
      <c r="BB1359">
        <v>5</v>
      </c>
      <c r="BD1359" t="s">
        <v>356</v>
      </c>
      <c r="BE1359" t="s">
        <v>356</v>
      </c>
      <c r="BF1359">
        <v>4</v>
      </c>
      <c r="BH1359">
        <v>4</v>
      </c>
      <c r="BI1359">
        <v>4</v>
      </c>
      <c r="BJ1359"/>
      <c r="BK1359">
        <v>1</v>
      </c>
      <c r="BL1359">
        <v>1</v>
      </c>
      <c r="BN1359" t="s">
        <v>1081</v>
      </c>
      <c r="BO1359" s="382">
        <v>43497.722453703704</v>
      </c>
    </row>
    <row r="1360" spans="1:67" x14ac:dyDescent="0.2">
      <c r="A1360" s="244" t="str">
        <f>IFERROR(LOOKUP(H1360,BLIOTECAS!$D$2:$D$30,BLIOTECAS!$C$2:$C$30),"N/C")</f>
        <v>Otro</v>
      </c>
      <c r="B1360" s="243">
        <f>IFERROR(LOOKUP(H1360,BLIOTECAS!$D$2:$D$29,BLIOTECAS!$E$2:$E$29),"N/C")</f>
        <v>0</v>
      </c>
      <c r="C1360" s="243">
        <f>LOOKUP(H1360,BLIOTECAS!$D$2:$D$30,BLIOTECAS!$F$2:$F$30)</f>
        <v>0</v>
      </c>
      <c r="D1360">
        <v>1382</v>
      </c>
      <c r="G1360">
        <v>4</v>
      </c>
      <c r="H1360">
        <v>39</v>
      </c>
      <c r="J1360">
        <v>3</v>
      </c>
      <c r="K1360">
        <v>4</v>
      </c>
      <c r="M1360">
        <v>29</v>
      </c>
      <c r="N1360">
        <v>5</v>
      </c>
      <c r="O1360">
        <v>16</v>
      </c>
      <c r="S1360">
        <v>4</v>
      </c>
      <c r="T1360">
        <v>4</v>
      </c>
      <c r="U1360">
        <v>4</v>
      </c>
      <c r="V1360">
        <v>4</v>
      </c>
      <c r="Y1360">
        <v>3</v>
      </c>
      <c r="AA1360"/>
      <c r="AD1360">
        <v>4</v>
      </c>
      <c r="AE1360">
        <v>4</v>
      </c>
      <c r="AF1360">
        <v>4</v>
      </c>
      <c r="AG1360">
        <v>4</v>
      </c>
      <c r="AH1360">
        <v>4</v>
      </c>
      <c r="AI1360">
        <v>4</v>
      </c>
      <c r="AJ1360">
        <v>4</v>
      </c>
      <c r="AK1360">
        <v>4</v>
      </c>
      <c r="AL1360">
        <v>6</v>
      </c>
      <c r="AM1360">
        <v>4</v>
      </c>
      <c r="AN1360">
        <v>4</v>
      </c>
      <c r="AO1360">
        <v>4</v>
      </c>
      <c r="AP1360">
        <v>5</v>
      </c>
      <c r="AQ1360">
        <v>5</v>
      </c>
      <c r="AR1360">
        <v>4</v>
      </c>
      <c r="AS1360">
        <v>4</v>
      </c>
      <c r="AT1360" t="s">
        <v>22</v>
      </c>
      <c r="AU1360">
        <v>3</v>
      </c>
      <c r="AW1360">
        <v>4</v>
      </c>
      <c r="AX1360">
        <v>4</v>
      </c>
      <c r="AY1360">
        <v>4</v>
      </c>
      <c r="AZ1360">
        <v>4</v>
      </c>
      <c r="BA1360">
        <v>4</v>
      </c>
      <c r="BB1360">
        <v>4</v>
      </c>
      <c r="BD1360" t="s">
        <v>22</v>
      </c>
      <c r="BE1360" t="s">
        <v>356</v>
      </c>
      <c r="BF1360">
        <v>5</v>
      </c>
      <c r="BH1360">
        <v>5</v>
      </c>
      <c r="BI1360">
        <v>5</v>
      </c>
      <c r="BJ1360"/>
      <c r="BK1360">
        <v>5</v>
      </c>
      <c r="BL1360">
        <v>4</v>
      </c>
      <c r="BN1360" t="s">
        <v>1082</v>
      </c>
      <c r="BO1360" s="382">
        <v>43497.722696759258</v>
      </c>
    </row>
    <row r="1361" spans="1:67" x14ac:dyDescent="0.2">
      <c r="A1361" s="244" t="str">
        <f>IFERROR(LOOKUP(H1361,BLIOTECAS!$D$2:$D$30,BLIOTECAS!$C$2:$C$30),"N/C")</f>
        <v>F. Ciencias Físicas</v>
      </c>
      <c r="B1361" s="243" t="str">
        <f>IFERROR(LOOKUP(H1361,BLIOTECAS!$D$2:$D$29,BLIOTECAS!$E$2:$E$29),"N/C")</f>
        <v>Ciencias Experimentales</v>
      </c>
      <c r="C1361" s="243">
        <f>LOOKUP(H1361,BLIOTECAS!$D$2:$D$30,BLIOTECAS!$F$2:$F$30)</f>
        <v>2</v>
      </c>
      <c r="D1361">
        <v>1383</v>
      </c>
      <c r="G1361">
        <v>1</v>
      </c>
      <c r="H1361">
        <v>6</v>
      </c>
      <c r="J1361">
        <v>3</v>
      </c>
      <c r="K1361">
        <v>1</v>
      </c>
      <c r="M1361">
        <v>6</v>
      </c>
      <c r="P1361" t="s">
        <v>1083</v>
      </c>
      <c r="S1361">
        <v>4</v>
      </c>
      <c r="T1361">
        <v>3</v>
      </c>
      <c r="U1361">
        <v>3</v>
      </c>
      <c r="V1361">
        <v>4</v>
      </c>
      <c r="W1361">
        <v>1</v>
      </c>
      <c r="AA1361"/>
      <c r="AD1361">
        <v>5</v>
      </c>
      <c r="AE1361">
        <v>1</v>
      </c>
      <c r="AF1361">
        <v>1</v>
      </c>
      <c r="AG1361">
        <v>4</v>
      </c>
      <c r="AH1361">
        <v>3</v>
      </c>
      <c r="AI1361">
        <v>3</v>
      </c>
      <c r="AJ1361">
        <v>2</v>
      </c>
      <c r="AK1361">
        <v>2</v>
      </c>
      <c r="AL1361">
        <v>4</v>
      </c>
      <c r="AM1361">
        <v>3</v>
      </c>
      <c r="AN1361">
        <v>4</v>
      </c>
      <c r="AO1361">
        <v>4</v>
      </c>
      <c r="AP1361">
        <v>5</v>
      </c>
      <c r="AQ1361">
        <v>4</v>
      </c>
      <c r="AR1361">
        <v>3</v>
      </c>
      <c r="AS1361">
        <v>5</v>
      </c>
      <c r="AT1361" t="s">
        <v>22</v>
      </c>
      <c r="AU1361">
        <v>4</v>
      </c>
      <c r="AW1361">
        <v>4</v>
      </c>
      <c r="AX1361">
        <v>4</v>
      </c>
      <c r="AY1361">
        <v>4</v>
      </c>
      <c r="AZ1361">
        <v>5</v>
      </c>
      <c r="BA1361">
        <v>5</v>
      </c>
      <c r="BB1361">
        <v>5</v>
      </c>
      <c r="BD1361" t="s">
        <v>356</v>
      </c>
      <c r="BE1361" t="s">
        <v>22</v>
      </c>
      <c r="BF1361">
        <v>3</v>
      </c>
      <c r="BH1361">
        <v>5</v>
      </c>
      <c r="BI1361">
        <v>5</v>
      </c>
      <c r="BJ1361"/>
      <c r="BK1361">
        <v>4</v>
      </c>
      <c r="BL1361">
        <v>4</v>
      </c>
      <c r="BN1361" t="s">
        <v>1084</v>
      </c>
      <c r="BO1361" s="382">
        <v>43497.72278935185</v>
      </c>
    </row>
    <row r="1362" spans="1:67" x14ac:dyDescent="0.2">
      <c r="A1362" s="244" t="str">
        <f>IFERROR(LOOKUP(H1362,BLIOTECAS!$D$2:$D$30,BLIOTECAS!$C$2:$C$30),"N/C")</f>
        <v>F. Filología</v>
      </c>
      <c r="B1362" s="243" t="str">
        <f>IFERROR(LOOKUP(H1362,BLIOTECAS!$D$2:$D$29,BLIOTECAS!$E$2:$E$29),"N/C")</f>
        <v>Humanidades</v>
      </c>
      <c r="C1362" s="243">
        <f>LOOKUP(H1362,BLIOTECAS!$D$2:$D$30,BLIOTECAS!$F$2:$F$30)</f>
        <v>1</v>
      </c>
      <c r="D1362">
        <v>1384</v>
      </c>
      <c r="G1362">
        <v>1</v>
      </c>
      <c r="H1362">
        <v>14</v>
      </c>
      <c r="J1362">
        <v>4</v>
      </c>
      <c r="K1362">
        <v>4</v>
      </c>
      <c r="M1362">
        <v>29</v>
      </c>
      <c r="N1362">
        <v>14</v>
      </c>
      <c r="O1362">
        <v>16</v>
      </c>
      <c r="S1362">
        <v>4</v>
      </c>
      <c r="T1362">
        <v>4</v>
      </c>
      <c r="U1362">
        <v>4</v>
      </c>
      <c r="V1362">
        <v>3</v>
      </c>
      <c r="X1362">
        <v>2</v>
      </c>
      <c r="AA1362"/>
      <c r="AD1362">
        <v>4</v>
      </c>
      <c r="AE1362">
        <v>1</v>
      </c>
      <c r="AF1362">
        <v>1</v>
      </c>
      <c r="AG1362">
        <v>5</v>
      </c>
      <c r="AH1362">
        <v>5</v>
      </c>
      <c r="AI1362">
        <v>5</v>
      </c>
      <c r="AJ1362">
        <v>5</v>
      </c>
      <c r="AL1362">
        <v>2</v>
      </c>
      <c r="AM1362">
        <v>4</v>
      </c>
      <c r="AN1362">
        <v>2</v>
      </c>
      <c r="AO1362">
        <v>2</v>
      </c>
      <c r="AP1362">
        <v>3</v>
      </c>
      <c r="AQ1362">
        <v>2</v>
      </c>
      <c r="AR1362">
        <v>3</v>
      </c>
      <c r="AS1362">
        <v>3</v>
      </c>
      <c r="AT1362" t="s">
        <v>22</v>
      </c>
      <c r="AU1362">
        <v>1</v>
      </c>
      <c r="AW1362">
        <v>3</v>
      </c>
      <c r="AX1362">
        <v>3</v>
      </c>
      <c r="AY1362">
        <v>3</v>
      </c>
      <c r="AZ1362">
        <v>4</v>
      </c>
      <c r="BA1362">
        <v>3</v>
      </c>
      <c r="BB1362">
        <v>4</v>
      </c>
      <c r="BD1362" t="s">
        <v>22</v>
      </c>
      <c r="BE1362" t="s">
        <v>22</v>
      </c>
      <c r="BH1362">
        <v>3</v>
      </c>
      <c r="BI1362">
        <v>3</v>
      </c>
      <c r="BJ1362"/>
      <c r="BK1362">
        <v>3</v>
      </c>
      <c r="BL1362">
        <v>2</v>
      </c>
      <c r="BO1362" s="382">
        <v>43497.724664351852</v>
      </c>
    </row>
    <row r="1363" spans="1:67" x14ac:dyDescent="0.2">
      <c r="A1363" s="244" t="str">
        <f>IFERROR(LOOKUP(H1363,BLIOTECAS!$D$2:$D$30,BLIOTECAS!$C$2:$C$30),"N/C")</f>
        <v>F. Educación - Centro de Formación del Profesorado</v>
      </c>
      <c r="B1363" s="243" t="str">
        <f>IFERROR(LOOKUP(H1363,BLIOTECAS!$D$2:$D$29,BLIOTECAS!$E$2:$E$29),"N/C")</f>
        <v>Humanidades</v>
      </c>
      <c r="C1363" s="243">
        <f>LOOKUP(H1363,BLIOTECAS!$D$2:$D$30,BLIOTECAS!$F$2:$F$30)</f>
        <v>1</v>
      </c>
      <c r="D1363">
        <v>1385</v>
      </c>
      <c r="G1363">
        <v>1</v>
      </c>
      <c r="H1363">
        <v>12</v>
      </c>
      <c r="J1363">
        <v>3</v>
      </c>
      <c r="K1363">
        <v>4</v>
      </c>
      <c r="M1363">
        <v>12</v>
      </c>
      <c r="P1363" t="s">
        <v>1085</v>
      </c>
      <c r="S1363">
        <v>5</v>
      </c>
      <c r="T1363">
        <v>5</v>
      </c>
      <c r="U1363">
        <v>4</v>
      </c>
      <c r="V1363">
        <v>4</v>
      </c>
      <c r="W1363">
        <v>1</v>
      </c>
      <c r="AA1363"/>
      <c r="AD1363">
        <v>4</v>
      </c>
      <c r="AE1363">
        <v>1</v>
      </c>
      <c r="AF1363">
        <v>2</v>
      </c>
      <c r="AG1363">
        <v>4</v>
      </c>
      <c r="AH1363">
        <v>4</v>
      </c>
      <c r="AI1363">
        <v>4</v>
      </c>
      <c r="AJ1363">
        <v>1</v>
      </c>
      <c r="AK1363">
        <v>1</v>
      </c>
      <c r="AL1363">
        <v>3</v>
      </c>
      <c r="AM1363">
        <v>4</v>
      </c>
      <c r="AN1363">
        <v>5</v>
      </c>
      <c r="AO1363">
        <v>4</v>
      </c>
      <c r="AP1363">
        <v>4</v>
      </c>
      <c r="AQ1363">
        <v>4</v>
      </c>
      <c r="AR1363">
        <v>1</v>
      </c>
      <c r="AS1363">
        <v>3</v>
      </c>
      <c r="AT1363" t="s">
        <v>356</v>
      </c>
      <c r="AU1363">
        <v>4</v>
      </c>
      <c r="AW1363">
        <v>5</v>
      </c>
      <c r="AX1363">
        <v>5</v>
      </c>
      <c r="AY1363">
        <v>5</v>
      </c>
      <c r="AZ1363">
        <v>5</v>
      </c>
      <c r="BA1363">
        <v>5</v>
      </c>
      <c r="BB1363">
        <v>5</v>
      </c>
      <c r="BD1363" t="s">
        <v>22</v>
      </c>
      <c r="BE1363" t="s">
        <v>356</v>
      </c>
      <c r="BF1363">
        <v>4</v>
      </c>
      <c r="BH1363">
        <v>3</v>
      </c>
      <c r="BI1363">
        <v>3</v>
      </c>
      <c r="BJ1363"/>
      <c r="BK1363">
        <v>5</v>
      </c>
      <c r="BL1363">
        <v>4</v>
      </c>
      <c r="BO1363" s="382">
        <v>43497.726354166669</v>
      </c>
    </row>
    <row r="1364" spans="1:67" x14ac:dyDescent="0.2">
      <c r="A1364" s="244" t="str">
        <f>IFERROR(LOOKUP(H1364,BLIOTECAS!$D$2:$D$30,BLIOTECAS!$C$2:$C$30),"N/C")</f>
        <v>N/C</v>
      </c>
      <c r="B1364" s="243" t="str">
        <f>IFERROR(LOOKUP(H1364,BLIOTECAS!$D$2:$D$29,BLIOTECAS!$E$2:$E$29),"N/C")</f>
        <v>N/C</v>
      </c>
      <c r="C1364" s="243" t="e">
        <f>LOOKUP(H1364,BLIOTECAS!$D$2:$D$30,BLIOTECAS!$F$2:$F$30)</f>
        <v>#N/A</v>
      </c>
      <c r="D1364">
        <v>1386</v>
      </c>
      <c r="G1364">
        <v>1</v>
      </c>
      <c r="J1364">
        <v>3</v>
      </c>
      <c r="K1364">
        <v>4</v>
      </c>
      <c r="M1364">
        <v>20</v>
      </c>
      <c r="S1364">
        <v>4</v>
      </c>
      <c r="T1364">
        <v>4</v>
      </c>
      <c r="U1364">
        <v>3</v>
      </c>
      <c r="V1364">
        <v>4</v>
      </c>
      <c r="W1364">
        <v>1</v>
      </c>
      <c r="AA1364"/>
      <c r="AD1364">
        <v>4</v>
      </c>
      <c r="AE1364">
        <v>4</v>
      </c>
      <c r="AF1364">
        <v>2</v>
      </c>
      <c r="AG1364">
        <v>1</v>
      </c>
      <c r="AH1364">
        <v>5</v>
      </c>
      <c r="AI1364">
        <v>5</v>
      </c>
      <c r="AJ1364">
        <v>5</v>
      </c>
      <c r="AK1364">
        <v>1</v>
      </c>
      <c r="AL1364">
        <v>4</v>
      </c>
      <c r="AM1364">
        <v>3</v>
      </c>
      <c r="AN1364">
        <v>4</v>
      </c>
      <c r="AO1364">
        <v>2</v>
      </c>
      <c r="AP1364">
        <v>5</v>
      </c>
      <c r="AQ1364">
        <v>4</v>
      </c>
      <c r="AR1364">
        <v>2</v>
      </c>
      <c r="AS1364">
        <v>4</v>
      </c>
      <c r="AT1364" t="s">
        <v>22</v>
      </c>
      <c r="AU1364">
        <v>4</v>
      </c>
      <c r="AW1364">
        <v>5</v>
      </c>
      <c r="AX1364">
        <v>4</v>
      </c>
      <c r="AY1364">
        <v>5</v>
      </c>
      <c r="AZ1364">
        <v>5</v>
      </c>
      <c r="BA1364">
        <v>5</v>
      </c>
      <c r="BB1364">
        <v>5</v>
      </c>
      <c r="BD1364" t="s">
        <v>356</v>
      </c>
      <c r="BE1364" t="s">
        <v>22</v>
      </c>
      <c r="BH1364">
        <v>5</v>
      </c>
      <c r="BI1364">
        <v>4</v>
      </c>
      <c r="BJ1364"/>
      <c r="BK1364">
        <v>4</v>
      </c>
      <c r="BL1364">
        <v>4</v>
      </c>
      <c r="BO1364" s="382">
        <v>43497.726597222223</v>
      </c>
    </row>
    <row r="1365" spans="1:67" x14ac:dyDescent="0.2">
      <c r="A1365" s="244" t="str">
        <f>IFERROR(LOOKUP(H1365,BLIOTECAS!$D$2:$D$30,BLIOTECAS!$C$2:$C$30),"N/C")</f>
        <v>N/C</v>
      </c>
      <c r="B1365" s="243" t="str">
        <f>IFERROR(LOOKUP(H1365,BLIOTECAS!$D$2:$D$29,BLIOTECAS!$E$2:$E$29),"N/C")</f>
        <v>N/C</v>
      </c>
      <c r="C1365" s="243" t="e">
        <f>LOOKUP(H1365,BLIOTECAS!$D$2:$D$30,BLIOTECAS!$F$2:$F$30)</f>
        <v>#N/A</v>
      </c>
      <c r="D1365">
        <v>1387</v>
      </c>
      <c r="G1365">
        <v>1</v>
      </c>
      <c r="J1365">
        <v>4</v>
      </c>
      <c r="K1365">
        <v>1</v>
      </c>
      <c r="M1365">
        <v>6</v>
      </c>
      <c r="N1365">
        <v>10</v>
      </c>
      <c r="O1365">
        <v>2</v>
      </c>
      <c r="S1365">
        <v>4</v>
      </c>
      <c r="T1365">
        <v>3</v>
      </c>
      <c r="U1365">
        <v>5</v>
      </c>
      <c r="V1365">
        <v>3</v>
      </c>
      <c r="Y1365">
        <v>3</v>
      </c>
      <c r="AA1365"/>
      <c r="AD1365">
        <v>5</v>
      </c>
      <c r="AE1365">
        <v>1</v>
      </c>
      <c r="AF1365">
        <v>1</v>
      </c>
      <c r="AG1365">
        <v>1</v>
      </c>
      <c r="AH1365">
        <v>5</v>
      </c>
      <c r="AI1365">
        <v>5</v>
      </c>
      <c r="AJ1365">
        <v>5</v>
      </c>
      <c r="AK1365">
        <v>1</v>
      </c>
      <c r="AL1365">
        <v>3</v>
      </c>
      <c r="AM1365">
        <v>4</v>
      </c>
      <c r="AN1365">
        <v>5</v>
      </c>
      <c r="AO1365">
        <v>5</v>
      </c>
      <c r="AP1365">
        <v>4</v>
      </c>
      <c r="AQ1365">
        <v>4</v>
      </c>
      <c r="AR1365">
        <v>4</v>
      </c>
      <c r="AS1365">
        <v>5</v>
      </c>
      <c r="AT1365" t="s">
        <v>22</v>
      </c>
      <c r="AU1365">
        <v>4</v>
      </c>
      <c r="AW1365">
        <v>5</v>
      </c>
      <c r="AX1365">
        <v>5</v>
      </c>
      <c r="AY1365">
        <v>3</v>
      </c>
      <c r="AZ1365">
        <v>5</v>
      </c>
      <c r="BA1365">
        <v>5</v>
      </c>
      <c r="BB1365">
        <v>5</v>
      </c>
      <c r="BD1365" t="s">
        <v>356</v>
      </c>
      <c r="BE1365" t="s">
        <v>22</v>
      </c>
      <c r="BF1365">
        <v>3</v>
      </c>
      <c r="BH1365">
        <v>4</v>
      </c>
      <c r="BI1365">
        <v>5</v>
      </c>
      <c r="BJ1365"/>
      <c r="BK1365">
        <v>4</v>
      </c>
      <c r="BL1365">
        <v>3</v>
      </c>
      <c r="BO1365" s="382">
        <v>43497.728182870371</v>
      </c>
    </row>
    <row r="1366" spans="1:67" x14ac:dyDescent="0.2">
      <c r="A1366" s="244" t="str">
        <f>IFERROR(LOOKUP(H1366,BLIOTECAS!$D$2:$D$30,BLIOTECAS!$C$2:$C$30),"N/C")</f>
        <v>F. Geografía e Historia</v>
      </c>
      <c r="B1366" s="243" t="str">
        <f>IFERROR(LOOKUP(H1366,BLIOTECAS!$D$2:$D$29,BLIOTECAS!$E$2:$E$29),"N/C")</f>
        <v>Humanidades</v>
      </c>
      <c r="C1366" s="243">
        <f>LOOKUP(H1366,BLIOTECAS!$D$2:$D$30,BLIOTECAS!$F$2:$F$30)</f>
        <v>1</v>
      </c>
      <c r="D1366">
        <v>1388</v>
      </c>
      <c r="G1366">
        <v>1</v>
      </c>
      <c r="H1366">
        <v>16</v>
      </c>
      <c r="J1366">
        <v>3</v>
      </c>
      <c r="K1366">
        <v>3</v>
      </c>
      <c r="M1366">
        <v>16</v>
      </c>
      <c r="N1366">
        <v>29</v>
      </c>
      <c r="O1366">
        <v>10</v>
      </c>
      <c r="S1366">
        <v>4</v>
      </c>
      <c r="T1366">
        <v>5</v>
      </c>
      <c r="U1366">
        <v>5</v>
      </c>
      <c r="V1366">
        <v>3</v>
      </c>
      <c r="X1366">
        <v>2</v>
      </c>
      <c r="Y1366">
        <v>3</v>
      </c>
      <c r="AA1366"/>
      <c r="AD1366">
        <v>3</v>
      </c>
      <c r="AE1366">
        <v>1</v>
      </c>
      <c r="AF1366">
        <v>1</v>
      </c>
      <c r="AG1366">
        <v>3</v>
      </c>
      <c r="AH1366">
        <v>4</v>
      </c>
      <c r="AI1366">
        <v>5</v>
      </c>
      <c r="AJ1366">
        <v>5</v>
      </c>
      <c r="AK1366">
        <v>2</v>
      </c>
      <c r="AL1366">
        <v>2</v>
      </c>
      <c r="AM1366">
        <v>3</v>
      </c>
      <c r="AN1366">
        <v>1</v>
      </c>
      <c r="AO1366">
        <v>2</v>
      </c>
      <c r="AP1366">
        <v>4</v>
      </c>
      <c r="AQ1366">
        <v>3</v>
      </c>
      <c r="AR1366">
        <v>3</v>
      </c>
      <c r="AS1366">
        <v>4</v>
      </c>
      <c r="AT1366" t="s">
        <v>22</v>
      </c>
      <c r="AU1366">
        <v>1</v>
      </c>
      <c r="AW1366">
        <v>5</v>
      </c>
      <c r="AX1366">
        <v>4</v>
      </c>
      <c r="AY1366">
        <v>4</v>
      </c>
      <c r="AZ1366">
        <v>2</v>
      </c>
      <c r="BA1366">
        <v>2</v>
      </c>
      <c r="BB1366">
        <v>2</v>
      </c>
      <c r="BD1366" t="s">
        <v>22</v>
      </c>
      <c r="BE1366" t="s">
        <v>22</v>
      </c>
      <c r="BH1366">
        <v>4</v>
      </c>
      <c r="BI1366">
        <v>5</v>
      </c>
      <c r="BJ1366"/>
      <c r="BK1366">
        <v>4</v>
      </c>
      <c r="BL1366">
        <v>3</v>
      </c>
      <c r="BN1366" t="s">
        <v>1086</v>
      </c>
      <c r="BO1366" s="382">
        <v>43497.728634259256</v>
      </c>
    </row>
    <row r="1367" spans="1:67" x14ac:dyDescent="0.2">
      <c r="A1367" s="244" t="str">
        <f>IFERROR(LOOKUP(H1367,BLIOTECAS!$D$2:$D$30,BLIOTECAS!$C$2:$C$30),"N/C")</f>
        <v>F. Medicina</v>
      </c>
      <c r="B1367" s="243" t="str">
        <f>IFERROR(LOOKUP(H1367,BLIOTECAS!$D$2:$D$29,BLIOTECAS!$E$2:$E$29),"N/C")</f>
        <v>Ciencias de la Salud</v>
      </c>
      <c r="C1367" s="243">
        <f>LOOKUP(H1367,BLIOTECAS!$D$2:$D$30,BLIOTECAS!$F$2:$F$30)</f>
        <v>4</v>
      </c>
      <c r="D1367">
        <v>1389</v>
      </c>
      <c r="G1367">
        <v>1</v>
      </c>
      <c r="H1367">
        <v>18</v>
      </c>
      <c r="J1367">
        <v>3</v>
      </c>
      <c r="K1367">
        <v>3</v>
      </c>
      <c r="M1367">
        <v>18</v>
      </c>
      <c r="S1367">
        <v>3</v>
      </c>
      <c r="T1367">
        <v>2</v>
      </c>
      <c r="U1367">
        <v>3</v>
      </c>
      <c r="V1367">
        <v>1</v>
      </c>
      <c r="W1367">
        <v>1</v>
      </c>
      <c r="X1367">
        <v>2</v>
      </c>
      <c r="Y1367">
        <v>3</v>
      </c>
      <c r="Z1367">
        <v>4</v>
      </c>
      <c r="AA1367"/>
      <c r="AD1367">
        <v>3</v>
      </c>
      <c r="AE1367">
        <v>1</v>
      </c>
      <c r="AF1367">
        <v>3</v>
      </c>
      <c r="AG1367">
        <v>4</v>
      </c>
      <c r="AH1367">
        <v>4</v>
      </c>
      <c r="AI1367">
        <v>2</v>
      </c>
      <c r="AJ1367">
        <v>5</v>
      </c>
      <c r="AK1367">
        <v>2</v>
      </c>
      <c r="AL1367">
        <v>6</v>
      </c>
      <c r="AM1367">
        <v>2</v>
      </c>
      <c r="AN1367">
        <v>2</v>
      </c>
      <c r="AO1367">
        <v>1</v>
      </c>
      <c r="AP1367">
        <v>3</v>
      </c>
      <c r="AQ1367">
        <v>1</v>
      </c>
      <c r="AR1367">
        <v>1</v>
      </c>
      <c r="AS1367">
        <v>1</v>
      </c>
      <c r="AT1367" t="s">
        <v>22</v>
      </c>
      <c r="AU1367">
        <v>1</v>
      </c>
      <c r="AW1367">
        <v>5</v>
      </c>
      <c r="AX1367">
        <v>3</v>
      </c>
      <c r="AY1367">
        <v>3</v>
      </c>
      <c r="AZ1367">
        <v>4</v>
      </c>
      <c r="BA1367">
        <v>5</v>
      </c>
      <c r="BB1367">
        <v>1</v>
      </c>
      <c r="BD1367" t="s">
        <v>22</v>
      </c>
      <c r="BE1367" t="s">
        <v>22</v>
      </c>
      <c r="BH1367">
        <v>5</v>
      </c>
      <c r="BI1367">
        <v>5</v>
      </c>
      <c r="BJ1367"/>
      <c r="BK1367">
        <v>4</v>
      </c>
      <c r="BL1367">
        <v>4</v>
      </c>
      <c r="BO1367" s="382">
        <v>43497.729641203703</v>
      </c>
    </row>
    <row r="1368" spans="1:67" x14ac:dyDescent="0.2">
      <c r="A1368" s="244" t="str">
        <f>IFERROR(LOOKUP(H1368,BLIOTECAS!$D$2:$D$30,BLIOTECAS!$C$2:$C$30),"N/C")</f>
        <v>F. Ciencias Físicas</v>
      </c>
      <c r="B1368" s="243" t="str">
        <f>IFERROR(LOOKUP(H1368,BLIOTECAS!$D$2:$D$29,BLIOTECAS!$E$2:$E$29),"N/C")</f>
        <v>Ciencias Experimentales</v>
      </c>
      <c r="C1368" s="243">
        <f>LOOKUP(H1368,BLIOTECAS!$D$2:$D$30,BLIOTECAS!$F$2:$F$30)</f>
        <v>2</v>
      </c>
      <c r="D1368">
        <v>1390</v>
      </c>
      <c r="G1368">
        <v>1</v>
      </c>
      <c r="H1368">
        <v>6</v>
      </c>
      <c r="J1368">
        <v>3</v>
      </c>
      <c r="K1368">
        <v>3</v>
      </c>
      <c r="M1368">
        <v>6</v>
      </c>
      <c r="N1368">
        <v>29</v>
      </c>
      <c r="S1368">
        <v>5</v>
      </c>
      <c r="T1368">
        <v>4</v>
      </c>
      <c r="U1368">
        <v>4</v>
      </c>
      <c r="V1368">
        <v>5</v>
      </c>
      <c r="X1368">
        <v>2</v>
      </c>
      <c r="AA1368"/>
      <c r="AD1368">
        <v>5</v>
      </c>
      <c r="AE1368">
        <v>1</v>
      </c>
      <c r="AF1368">
        <v>1</v>
      </c>
      <c r="AG1368">
        <v>4</v>
      </c>
      <c r="AH1368">
        <v>4</v>
      </c>
      <c r="AI1368">
        <v>4</v>
      </c>
      <c r="AJ1368">
        <v>5</v>
      </c>
      <c r="AK1368">
        <v>4</v>
      </c>
      <c r="AL1368">
        <v>4</v>
      </c>
      <c r="AM1368">
        <v>5</v>
      </c>
      <c r="AN1368">
        <v>5</v>
      </c>
      <c r="AO1368">
        <v>3</v>
      </c>
      <c r="AP1368">
        <v>4</v>
      </c>
      <c r="AQ1368">
        <v>5</v>
      </c>
      <c r="AR1368">
        <v>3</v>
      </c>
      <c r="AS1368">
        <v>3</v>
      </c>
      <c r="AT1368" t="s">
        <v>22</v>
      </c>
      <c r="AU1368">
        <v>4</v>
      </c>
      <c r="AW1368">
        <v>4</v>
      </c>
      <c r="AX1368">
        <v>3</v>
      </c>
      <c r="AY1368">
        <v>4</v>
      </c>
      <c r="AZ1368">
        <v>5</v>
      </c>
      <c r="BA1368">
        <v>5</v>
      </c>
      <c r="BB1368">
        <v>5</v>
      </c>
      <c r="BD1368" t="s">
        <v>22</v>
      </c>
      <c r="BE1368" t="s">
        <v>22</v>
      </c>
      <c r="BH1368">
        <v>5</v>
      </c>
      <c r="BI1368">
        <v>4</v>
      </c>
      <c r="BJ1368"/>
      <c r="BK1368">
        <v>4</v>
      </c>
      <c r="BL1368"/>
      <c r="BO1368" s="382">
        <v>43497.72997685185</v>
      </c>
    </row>
    <row r="1369" spans="1:67" x14ac:dyDescent="0.2">
      <c r="A1369" s="244" t="str">
        <f>IFERROR(LOOKUP(H1369,BLIOTECAS!$D$2:$D$30,BLIOTECAS!$C$2:$C$30),"N/C")</f>
        <v>F. Ciencias Políticas y Sociología</v>
      </c>
      <c r="B1369" s="243" t="str">
        <f>IFERROR(LOOKUP(H1369,BLIOTECAS!$D$2:$D$29,BLIOTECAS!$E$2:$E$29),"N/C")</f>
        <v>Ciencias Sociales</v>
      </c>
      <c r="C1369" s="243">
        <f>LOOKUP(H1369,BLIOTECAS!$D$2:$D$30,BLIOTECAS!$F$2:$F$30)</f>
        <v>3</v>
      </c>
      <c r="D1369">
        <v>1391</v>
      </c>
      <c r="G1369">
        <v>1</v>
      </c>
      <c r="H1369">
        <v>9</v>
      </c>
      <c r="J1369">
        <v>4</v>
      </c>
      <c r="K1369">
        <v>4</v>
      </c>
      <c r="M1369">
        <v>29</v>
      </c>
      <c r="N1369">
        <v>9</v>
      </c>
      <c r="O1369">
        <v>4</v>
      </c>
      <c r="S1369">
        <v>5</v>
      </c>
      <c r="T1369">
        <v>5</v>
      </c>
      <c r="U1369">
        <v>4</v>
      </c>
      <c r="V1369">
        <v>3</v>
      </c>
      <c r="X1369">
        <v>2</v>
      </c>
      <c r="AA1369"/>
      <c r="AD1369">
        <v>2</v>
      </c>
      <c r="AE1369">
        <v>1</v>
      </c>
      <c r="AF1369">
        <v>2</v>
      </c>
      <c r="AG1369">
        <v>4</v>
      </c>
      <c r="AH1369">
        <v>4</v>
      </c>
      <c r="AI1369">
        <v>1</v>
      </c>
      <c r="AJ1369">
        <v>2</v>
      </c>
      <c r="AK1369">
        <v>4</v>
      </c>
      <c r="AL1369">
        <v>2</v>
      </c>
      <c r="AM1369">
        <v>5</v>
      </c>
      <c r="AN1369">
        <v>5</v>
      </c>
      <c r="AO1369">
        <v>4</v>
      </c>
      <c r="AP1369">
        <v>5</v>
      </c>
      <c r="AQ1369">
        <v>5</v>
      </c>
      <c r="AR1369">
        <v>3</v>
      </c>
      <c r="AS1369">
        <v>3</v>
      </c>
      <c r="AT1369" t="s">
        <v>22</v>
      </c>
      <c r="AU1369">
        <v>4</v>
      </c>
      <c r="AW1369">
        <v>5</v>
      </c>
      <c r="AX1369">
        <v>4</v>
      </c>
      <c r="AY1369">
        <v>5</v>
      </c>
      <c r="AZ1369">
        <v>5</v>
      </c>
      <c r="BA1369">
        <v>5</v>
      </c>
      <c r="BB1369">
        <v>5</v>
      </c>
      <c r="BD1369" t="s">
        <v>22</v>
      </c>
      <c r="BE1369" t="s">
        <v>22</v>
      </c>
      <c r="BH1369">
        <v>5</v>
      </c>
      <c r="BI1369">
        <v>5</v>
      </c>
      <c r="BJ1369"/>
      <c r="BK1369">
        <v>4</v>
      </c>
      <c r="BL1369">
        <v>4</v>
      </c>
      <c r="BN1369" t="s">
        <v>1087</v>
      </c>
      <c r="BO1369" s="382">
        <v>43497.73201388889</v>
      </c>
    </row>
    <row r="1370" spans="1:67" x14ac:dyDescent="0.2">
      <c r="A1370" s="244" t="str">
        <f>IFERROR(LOOKUP(H1370,BLIOTECAS!$D$2:$D$30,BLIOTECAS!$C$2:$C$30),"N/C")</f>
        <v>F. Ciencias Económicas y Empresariales</v>
      </c>
      <c r="B1370" s="243" t="str">
        <f>IFERROR(LOOKUP(H1370,BLIOTECAS!$D$2:$D$29,BLIOTECAS!$E$2:$E$29),"N/C")</f>
        <v>Ciencias Sociales</v>
      </c>
      <c r="C1370" s="243">
        <f>LOOKUP(H1370,BLIOTECAS!$D$2:$D$30,BLIOTECAS!$F$2:$F$30)</f>
        <v>3</v>
      </c>
      <c r="D1370">
        <v>1392</v>
      </c>
      <c r="G1370">
        <v>1</v>
      </c>
      <c r="H1370">
        <v>5</v>
      </c>
      <c r="J1370">
        <v>4</v>
      </c>
      <c r="K1370">
        <v>3</v>
      </c>
      <c r="M1370">
        <v>5</v>
      </c>
      <c r="S1370">
        <v>2</v>
      </c>
      <c r="T1370">
        <v>5</v>
      </c>
      <c r="U1370">
        <v>4</v>
      </c>
      <c r="V1370">
        <v>4</v>
      </c>
      <c r="W1370">
        <v>1</v>
      </c>
      <c r="AA1370"/>
      <c r="AD1370">
        <v>5</v>
      </c>
      <c r="AE1370">
        <v>1</v>
      </c>
      <c r="AF1370">
        <v>2</v>
      </c>
      <c r="AG1370">
        <v>1</v>
      </c>
      <c r="AH1370">
        <v>4</v>
      </c>
      <c r="AI1370">
        <v>2</v>
      </c>
      <c r="AJ1370">
        <v>5</v>
      </c>
      <c r="AK1370">
        <v>1</v>
      </c>
      <c r="AL1370">
        <v>3</v>
      </c>
      <c r="AM1370">
        <v>4</v>
      </c>
      <c r="AN1370">
        <v>3</v>
      </c>
      <c r="AO1370">
        <v>3</v>
      </c>
      <c r="AP1370">
        <v>4</v>
      </c>
      <c r="AQ1370">
        <v>4</v>
      </c>
      <c r="AR1370">
        <v>4</v>
      </c>
      <c r="AS1370">
        <v>4</v>
      </c>
      <c r="AT1370" t="s">
        <v>22</v>
      </c>
      <c r="AU1370">
        <v>3</v>
      </c>
      <c r="AW1370">
        <v>4</v>
      </c>
      <c r="AX1370">
        <v>3</v>
      </c>
      <c r="AY1370">
        <v>4</v>
      </c>
      <c r="AZ1370">
        <v>5</v>
      </c>
      <c r="BA1370">
        <v>5</v>
      </c>
      <c r="BB1370">
        <v>5</v>
      </c>
      <c r="BD1370" t="s">
        <v>22</v>
      </c>
      <c r="BE1370" t="s">
        <v>22</v>
      </c>
      <c r="BH1370">
        <v>5</v>
      </c>
      <c r="BI1370">
        <v>5</v>
      </c>
      <c r="BJ1370"/>
      <c r="BK1370">
        <v>4</v>
      </c>
      <c r="BL1370">
        <v>3</v>
      </c>
      <c r="BN1370" t="s">
        <v>1088</v>
      </c>
      <c r="BO1370" s="382">
        <v>43497.734282407408</v>
      </c>
    </row>
    <row r="1371" spans="1:67" x14ac:dyDescent="0.2">
      <c r="A1371" s="244" t="str">
        <f>IFERROR(LOOKUP(H1371,BLIOTECAS!$D$2:$D$30,BLIOTECAS!$C$2:$C$30),"N/C")</f>
        <v>F. Filología</v>
      </c>
      <c r="B1371" s="243" t="str">
        <f>IFERROR(LOOKUP(H1371,BLIOTECAS!$D$2:$D$29,BLIOTECAS!$E$2:$E$29),"N/C")</f>
        <v>Humanidades</v>
      </c>
      <c r="C1371" s="243">
        <f>LOOKUP(H1371,BLIOTECAS!$D$2:$D$30,BLIOTECAS!$F$2:$F$30)</f>
        <v>1</v>
      </c>
      <c r="D1371">
        <v>1393</v>
      </c>
      <c r="G1371">
        <v>1</v>
      </c>
      <c r="H1371">
        <v>14</v>
      </c>
      <c r="J1371">
        <v>4</v>
      </c>
      <c r="K1371">
        <v>3</v>
      </c>
      <c r="M1371">
        <v>29</v>
      </c>
      <c r="N1371">
        <v>14</v>
      </c>
      <c r="O1371">
        <v>4</v>
      </c>
      <c r="S1371">
        <v>4</v>
      </c>
      <c r="T1371">
        <v>3</v>
      </c>
      <c r="U1371">
        <v>4</v>
      </c>
      <c r="V1371">
        <v>3</v>
      </c>
      <c r="Y1371">
        <v>3</v>
      </c>
      <c r="AA1371"/>
      <c r="AD1371">
        <v>3</v>
      </c>
      <c r="AE1371">
        <v>1</v>
      </c>
      <c r="AF1371">
        <v>2</v>
      </c>
      <c r="AG1371">
        <v>5</v>
      </c>
      <c r="AH1371">
        <v>5</v>
      </c>
      <c r="AI1371">
        <v>5</v>
      </c>
      <c r="AJ1371">
        <v>4</v>
      </c>
      <c r="AK1371">
        <v>3</v>
      </c>
      <c r="AL1371">
        <v>3</v>
      </c>
      <c r="AM1371">
        <v>4</v>
      </c>
      <c r="AN1371">
        <v>3</v>
      </c>
      <c r="AO1371">
        <v>3</v>
      </c>
      <c r="AP1371">
        <v>5</v>
      </c>
      <c r="AQ1371">
        <v>3</v>
      </c>
      <c r="AR1371">
        <v>4</v>
      </c>
      <c r="AS1371">
        <v>3</v>
      </c>
      <c r="AT1371" t="s">
        <v>22</v>
      </c>
      <c r="AU1371">
        <v>3</v>
      </c>
      <c r="AW1371">
        <v>3</v>
      </c>
      <c r="AX1371">
        <v>3</v>
      </c>
      <c r="AY1371">
        <v>4</v>
      </c>
      <c r="AZ1371">
        <v>2</v>
      </c>
      <c r="BA1371">
        <v>3</v>
      </c>
      <c r="BB1371">
        <v>2</v>
      </c>
      <c r="BD1371" t="s">
        <v>22</v>
      </c>
      <c r="BE1371" t="s">
        <v>22</v>
      </c>
      <c r="BH1371">
        <v>4</v>
      </c>
      <c r="BI1371">
        <v>5</v>
      </c>
      <c r="BJ1371"/>
      <c r="BK1371">
        <v>4</v>
      </c>
      <c r="BL1371"/>
      <c r="BO1371" s="382">
        <v>43497.734432870369</v>
      </c>
    </row>
    <row r="1372" spans="1:67" x14ac:dyDescent="0.2">
      <c r="A1372" s="244" t="str">
        <f>IFERROR(LOOKUP(H1372,BLIOTECAS!$D$2:$D$30,BLIOTECAS!$C$2:$C$30),"N/C")</f>
        <v>F. Ciencias Físicas</v>
      </c>
      <c r="B1372" s="243" t="str">
        <f>IFERROR(LOOKUP(H1372,BLIOTECAS!$D$2:$D$29,BLIOTECAS!$E$2:$E$29),"N/C")</f>
        <v>Ciencias Experimentales</v>
      </c>
      <c r="C1372" s="243">
        <f>LOOKUP(H1372,BLIOTECAS!$D$2:$D$30,BLIOTECAS!$F$2:$F$30)</f>
        <v>2</v>
      </c>
      <c r="D1372">
        <v>1394</v>
      </c>
      <c r="G1372">
        <v>1</v>
      </c>
      <c r="H1372">
        <v>6</v>
      </c>
      <c r="J1372">
        <v>3</v>
      </c>
      <c r="K1372">
        <v>3</v>
      </c>
      <c r="M1372">
        <v>6</v>
      </c>
      <c r="N1372">
        <v>8</v>
      </c>
      <c r="O1372">
        <v>29</v>
      </c>
      <c r="S1372">
        <v>4</v>
      </c>
      <c r="T1372">
        <v>3</v>
      </c>
      <c r="U1372">
        <v>2</v>
      </c>
      <c r="V1372">
        <v>4</v>
      </c>
      <c r="X1372">
        <v>2</v>
      </c>
      <c r="AA1372"/>
      <c r="AD1372">
        <v>3</v>
      </c>
      <c r="AE1372">
        <v>1</v>
      </c>
      <c r="AF1372">
        <v>1</v>
      </c>
      <c r="AG1372">
        <v>2</v>
      </c>
      <c r="AH1372">
        <v>5</v>
      </c>
      <c r="AI1372">
        <v>4</v>
      </c>
      <c r="AJ1372">
        <v>4</v>
      </c>
      <c r="AK1372">
        <v>3</v>
      </c>
      <c r="AL1372">
        <v>3</v>
      </c>
      <c r="AM1372">
        <v>4</v>
      </c>
      <c r="AN1372">
        <v>3</v>
      </c>
      <c r="AO1372">
        <v>3</v>
      </c>
      <c r="AP1372">
        <v>2</v>
      </c>
      <c r="AQ1372">
        <v>4</v>
      </c>
      <c r="AR1372">
        <v>3</v>
      </c>
      <c r="AS1372">
        <v>3</v>
      </c>
      <c r="AT1372" t="s">
        <v>22</v>
      </c>
      <c r="AU1372">
        <v>4</v>
      </c>
      <c r="AW1372">
        <v>3</v>
      </c>
      <c r="AX1372">
        <v>4</v>
      </c>
      <c r="AY1372">
        <v>4</v>
      </c>
      <c r="AZ1372">
        <v>4</v>
      </c>
      <c r="BA1372">
        <v>5</v>
      </c>
      <c r="BB1372">
        <v>5</v>
      </c>
      <c r="BD1372" t="s">
        <v>22</v>
      </c>
      <c r="BE1372" t="s">
        <v>22</v>
      </c>
      <c r="BH1372">
        <v>1</v>
      </c>
      <c r="BI1372">
        <v>1</v>
      </c>
      <c r="BJ1372"/>
      <c r="BK1372">
        <v>4</v>
      </c>
      <c r="BL1372">
        <v>3</v>
      </c>
      <c r="BO1372" s="382">
        <v>43497.734583333331</v>
      </c>
    </row>
    <row r="1373" spans="1:67" x14ac:dyDescent="0.2">
      <c r="A1373" s="244" t="str">
        <f>IFERROR(LOOKUP(H1373,BLIOTECAS!$D$2:$D$30,BLIOTECAS!$C$2:$C$30),"N/C")</f>
        <v>F. Ciencias Económicas y Empresariales</v>
      </c>
      <c r="B1373" s="243" t="str">
        <f>IFERROR(LOOKUP(H1373,BLIOTECAS!$D$2:$D$29,BLIOTECAS!$E$2:$E$29),"N/C")</f>
        <v>Ciencias Sociales</v>
      </c>
      <c r="C1373" s="243">
        <f>LOOKUP(H1373,BLIOTECAS!$D$2:$D$30,BLIOTECAS!$F$2:$F$30)</f>
        <v>3</v>
      </c>
      <c r="D1373">
        <v>1395</v>
      </c>
      <c r="G1373">
        <v>2</v>
      </c>
      <c r="H1373">
        <v>5</v>
      </c>
      <c r="J1373">
        <v>3</v>
      </c>
      <c r="K1373">
        <v>2</v>
      </c>
      <c r="M1373">
        <v>5</v>
      </c>
      <c r="N1373">
        <v>8</v>
      </c>
      <c r="S1373">
        <v>5</v>
      </c>
      <c r="T1373">
        <v>5</v>
      </c>
      <c r="U1373">
        <v>3</v>
      </c>
      <c r="V1373">
        <v>4</v>
      </c>
      <c r="W1373">
        <v>1</v>
      </c>
      <c r="AA1373"/>
      <c r="AD1373">
        <v>4</v>
      </c>
      <c r="AE1373">
        <v>2</v>
      </c>
      <c r="AF1373">
        <v>3</v>
      </c>
      <c r="AG1373">
        <v>2</v>
      </c>
      <c r="AH1373">
        <v>5</v>
      </c>
      <c r="AI1373">
        <v>3</v>
      </c>
      <c r="AJ1373">
        <v>4</v>
      </c>
      <c r="AK1373">
        <v>1</v>
      </c>
      <c r="AL1373">
        <v>6</v>
      </c>
      <c r="AM1373">
        <v>4</v>
      </c>
      <c r="AN1373">
        <v>5</v>
      </c>
      <c r="AO1373">
        <v>5</v>
      </c>
      <c r="AP1373">
        <v>5</v>
      </c>
      <c r="AQ1373">
        <v>5</v>
      </c>
      <c r="AR1373">
        <v>4</v>
      </c>
      <c r="AS1373">
        <v>4</v>
      </c>
      <c r="AT1373" t="s">
        <v>22</v>
      </c>
      <c r="AU1373">
        <v>4</v>
      </c>
      <c r="AW1373">
        <v>5</v>
      </c>
      <c r="AX1373">
        <v>5</v>
      </c>
      <c r="AY1373">
        <v>5</v>
      </c>
      <c r="AZ1373">
        <v>5</v>
      </c>
      <c r="BA1373">
        <v>5</v>
      </c>
      <c r="BB1373">
        <v>5</v>
      </c>
      <c r="BD1373" t="s">
        <v>22</v>
      </c>
      <c r="BE1373" t="s">
        <v>22</v>
      </c>
      <c r="BF1373">
        <v>1</v>
      </c>
      <c r="BH1373">
        <v>5</v>
      </c>
      <c r="BI1373">
        <v>5</v>
      </c>
      <c r="BJ1373"/>
      <c r="BK1373">
        <v>1</v>
      </c>
      <c r="BL1373">
        <v>3</v>
      </c>
      <c r="BN1373" t="s">
        <v>1089</v>
      </c>
      <c r="BO1373" s="382">
        <v>43497.737222222226</v>
      </c>
    </row>
    <row r="1374" spans="1:67" x14ac:dyDescent="0.2">
      <c r="A1374" s="244" t="str">
        <f>IFERROR(LOOKUP(H1374,BLIOTECAS!$D$2:$D$30,BLIOTECAS!$C$2:$C$30),"N/C")</f>
        <v>F. Psicología</v>
      </c>
      <c r="B1374" s="243" t="str">
        <f>IFERROR(LOOKUP(H1374,BLIOTECAS!$D$2:$D$29,BLIOTECAS!$E$2:$E$29),"N/C")</f>
        <v>Ciencias de la Salud</v>
      </c>
      <c r="C1374" s="243">
        <f>LOOKUP(H1374,BLIOTECAS!$D$2:$D$30,BLIOTECAS!$F$2:$F$30)</f>
        <v>4</v>
      </c>
      <c r="D1374">
        <v>1396</v>
      </c>
      <c r="G1374">
        <v>3</v>
      </c>
      <c r="H1374">
        <v>20</v>
      </c>
      <c r="J1374">
        <v>1</v>
      </c>
      <c r="K1374">
        <v>5</v>
      </c>
      <c r="S1374">
        <v>5</v>
      </c>
      <c r="T1374">
        <v>5</v>
      </c>
      <c r="U1374">
        <v>5</v>
      </c>
      <c r="V1374">
        <v>5</v>
      </c>
      <c r="W1374">
        <v>1</v>
      </c>
      <c r="AA1374"/>
      <c r="AD1374">
        <v>1</v>
      </c>
      <c r="AE1374">
        <v>5</v>
      </c>
      <c r="AF1374">
        <v>5</v>
      </c>
      <c r="AG1374">
        <v>2</v>
      </c>
      <c r="AH1374">
        <v>4</v>
      </c>
      <c r="AI1374">
        <v>2</v>
      </c>
      <c r="AJ1374">
        <v>3</v>
      </c>
      <c r="AK1374">
        <v>2</v>
      </c>
      <c r="AL1374">
        <v>5</v>
      </c>
      <c r="AM1374">
        <v>4</v>
      </c>
      <c r="AN1374">
        <v>5</v>
      </c>
      <c r="AO1374">
        <v>4</v>
      </c>
      <c r="AP1374">
        <v>5</v>
      </c>
      <c r="AQ1374">
        <v>5</v>
      </c>
      <c r="AR1374">
        <v>5</v>
      </c>
      <c r="AS1374">
        <v>4</v>
      </c>
      <c r="AT1374" t="s">
        <v>356</v>
      </c>
      <c r="AU1374">
        <v>4</v>
      </c>
      <c r="AW1374">
        <v>5</v>
      </c>
      <c r="AX1374">
        <v>5</v>
      </c>
      <c r="AY1374">
        <v>5</v>
      </c>
      <c r="AZ1374">
        <v>5</v>
      </c>
      <c r="BA1374">
        <v>5</v>
      </c>
      <c r="BB1374">
        <v>5</v>
      </c>
      <c r="BD1374" t="s">
        <v>356</v>
      </c>
      <c r="BE1374" t="s">
        <v>356</v>
      </c>
      <c r="BF1374">
        <v>5</v>
      </c>
      <c r="BH1374">
        <v>5</v>
      </c>
      <c r="BI1374">
        <v>5</v>
      </c>
      <c r="BJ1374"/>
      <c r="BK1374">
        <v>5</v>
      </c>
      <c r="BL1374">
        <v>4</v>
      </c>
      <c r="BO1374" s="382">
        <v>43497.738136574073</v>
      </c>
    </row>
    <row r="1375" spans="1:67" x14ac:dyDescent="0.2">
      <c r="A1375" s="244" t="str">
        <f>IFERROR(LOOKUP(H1375,BLIOTECAS!$D$2:$D$30,BLIOTECAS!$C$2:$C$30),"N/C")</f>
        <v>F. Enfermería, Fisioterapia y Podología</v>
      </c>
      <c r="B1375" s="243" t="str">
        <f>IFERROR(LOOKUP(H1375,BLIOTECAS!$D$2:$D$29,BLIOTECAS!$E$2:$E$29),"N/C")</f>
        <v>Ciencias de la Salud</v>
      </c>
      <c r="C1375" s="243">
        <f>LOOKUP(H1375,BLIOTECAS!$D$2:$D$30,BLIOTECAS!$F$2:$F$30)</f>
        <v>4</v>
      </c>
      <c r="D1375">
        <v>1397</v>
      </c>
      <c r="G1375">
        <v>1</v>
      </c>
      <c r="H1375">
        <v>22</v>
      </c>
      <c r="J1375">
        <v>2</v>
      </c>
      <c r="K1375">
        <v>3</v>
      </c>
      <c r="M1375">
        <v>22</v>
      </c>
      <c r="S1375">
        <v>4</v>
      </c>
      <c r="T1375">
        <v>4</v>
      </c>
      <c r="U1375">
        <v>4</v>
      </c>
      <c r="V1375">
        <v>4</v>
      </c>
      <c r="W1375">
        <v>1</v>
      </c>
      <c r="AA1375"/>
      <c r="AD1375">
        <v>4</v>
      </c>
      <c r="AE1375">
        <v>1</v>
      </c>
      <c r="AF1375">
        <v>4</v>
      </c>
      <c r="AG1375">
        <v>1</v>
      </c>
      <c r="AH1375">
        <v>4</v>
      </c>
      <c r="AI1375">
        <v>3</v>
      </c>
      <c r="AJ1375">
        <v>4</v>
      </c>
      <c r="AK1375">
        <v>1</v>
      </c>
      <c r="AL1375">
        <v>4</v>
      </c>
      <c r="AM1375">
        <v>3</v>
      </c>
      <c r="AN1375">
        <v>5</v>
      </c>
      <c r="AO1375">
        <v>4</v>
      </c>
      <c r="AP1375">
        <v>4</v>
      </c>
      <c r="AQ1375">
        <v>4</v>
      </c>
      <c r="AR1375">
        <v>4</v>
      </c>
      <c r="AS1375">
        <v>5</v>
      </c>
      <c r="AT1375" t="s">
        <v>22</v>
      </c>
      <c r="AU1375">
        <v>5</v>
      </c>
      <c r="AW1375">
        <v>5</v>
      </c>
      <c r="AX1375">
        <v>5</v>
      </c>
      <c r="AY1375">
        <v>4</v>
      </c>
      <c r="AZ1375">
        <v>5</v>
      </c>
      <c r="BA1375">
        <v>5</v>
      </c>
      <c r="BB1375">
        <v>5</v>
      </c>
      <c r="BD1375" t="s">
        <v>22</v>
      </c>
      <c r="BE1375" t="s">
        <v>22</v>
      </c>
      <c r="BH1375">
        <v>5</v>
      </c>
      <c r="BI1375">
        <v>5</v>
      </c>
      <c r="BJ1375"/>
      <c r="BK1375">
        <v>5</v>
      </c>
      <c r="BL1375">
        <v>3</v>
      </c>
      <c r="BO1375" s="382">
        <v>43497.738668981481</v>
      </c>
    </row>
    <row r="1376" spans="1:67" x14ac:dyDescent="0.2">
      <c r="A1376" s="244" t="str">
        <f>IFERROR(LOOKUP(H1376,BLIOTECAS!$D$2:$D$30,BLIOTECAS!$C$2:$C$30),"N/C")</f>
        <v>F. Filosofía</v>
      </c>
      <c r="B1376" s="243" t="str">
        <f>IFERROR(LOOKUP(H1376,BLIOTECAS!$D$2:$D$29,BLIOTECAS!$E$2:$E$29),"N/C")</f>
        <v>Humanidades</v>
      </c>
      <c r="C1376" s="243">
        <f>LOOKUP(H1376,BLIOTECAS!$D$2:$D$30,BLIOTECAS!$F$2:$F$30)</f>
        <v>1</v>
      </c>
      <c r="D1376">
        <v>1398</v>
      </c>
      <c r="G1376">
        <v>1</v>
      </c>
      <c r="H1376">
        <v>15</v>
      </c>
      <c r="J1376">
        <v>3</v>
      </c>
      <c r="K1376">
        <v>3</v>
      </c>
      <c r="M1376">
        <v>15</v>
      </c>
      <c r="P1376" t="e">
        <v>#NAME?</v>
      </c>
      <c r="S1376">
        <v>4</v>
      </c>
      <c r="T1376">
        <v>2</v>
      </c>
      <c r="U1376">
        <v>3</v>
      </c>
      <c r="V1376">
        <v>3</v>
      </c>
      <c r="W1376">
        <v>1</v>
      </c>
      <c r="AA1376"/>
      <c r="AD1376">
        <v>1</v>
      </c>
      <c r="AE1376">
        <v>1</v>
      </c>
      <c r="AF1376">
        <v>1</v>
      </c>
      <c r="AG1376">
        <v>5</v>
      </c>
      <c r="AH1376">
        <v>5</v>
      </c>
      <c r="AI1376">
        <v>5</v>
      </c>
      <c r="AJ1376">
        <v>5</v>
      </c>
      <c r="AK1376">
        <v>3</v>
      </c>
      <c r="AL1376">
        <v>6</v>
      </c>
      <c r="AM1376">
        <v>1</v>
      </c>
      <c r="AN1376">
        <v>1</v>
      </c>
      <c r="AO1376">
        <v>1</v>
      </c>
      <c r="AP1376">
        <v>5</v>
      </c>
      <c r="AQ1376">
        <v>2</v>
      </c>
      <c r="AR1376">
        <v>1</v>
      </c>
      <c r="AS1376">
        <v>2</v>
      </c>
      <c r="AT1376" t="s">
        <v>22</v>
      </c>
      <c r="AU1376">
        <v>1</v>
      </c>
      <c r="AW1376">
        <v>5</v>
      </c>
      <c r="AX1376">
        <v>1</v>
      </c>
      <c r="AY1376">
        <v>1</v>
      </c>
      <c r="AZ1376">
        <v>5</v>
      </c>
      <c r="BA1376">
        <v>1</v>
      </c>
      <c r="BB1376">
        <v>1</v>
      </c>
      <c r="BD1376" t="s">
        <v>22</v>
      </c>
      <c r="BE1376" t="s">
        <v>22</v>
      </c>
      <c r="BH1376">
        <v>5</v>
      </c>
      <c r="BI1376">
        <v>5</v>
      </c>
      <c r="BJ1376"/>
      <c r="BK1376">
        <v>2</v>
      </c>
      <c r="BL1376"/>
      <c r="BN1376" t="s">
        <v>1090</v>
      </c>
      <c r="BO1376" s="382">
        <v>43497.739884259259</v>
      </c>
    </row>
    <row r="1377" spans="1:67" x14ac:dyDescent="0.2">
      <c r="A1377" s="244" t="str">
        <f>IFERROR(LOOKUP(H1377,BLIOTECAS!$D$2:$D$30,BLIOTECAS!$C$2:$C$30),"N/C")</f>
        <v>F. Veterinaria</v>
      </c>
      <c r="B1377" s="243" t="str">
        <f>IFERROR(LOOKUP(H1377,BLIOTECAS!$D$2:$D$29,BLIOTECAS!$E$2:$E$29),"N/C")</f>
        <v>Ciencias de la Salud</v>
      </c>
      <c r="C1377" s="243">
        <f>LOOKUP(H1377,BLIOTECAS!$D$2:$D$30,BLIOTECAS!$F$2:$F$30)</f>
        <v>4</v>
      </c>
      <c r="D1377">
        <v>1399</v>
      </c>
      <c r="G1377">
        <v>1</v>
      </c>
      <c r="H1377">
        <v>21</v>
      </c>
      <c r="J1377">
        <v>4</v>
      </c>
      <c r="K1377">
        <v>3</v>
      </c>
      <c r="M1377">
        <v>21</v>
      </c>
      <c r="N1377">
        <v>29</v>
      </c>
      <c r="O1377">
        <v>16</v>
      </c>
      <c r="P1377" t="s">
        <v>1091</v>
      </c>
      <c r="S1377">
        <v>2</v>
      </c>
      <c r="T1377">
        <v>3</v>
      </c>
      <c r="U1377">
        <v>2</v>
      </c>
      <c r="V1377">
        <v>3</v>
      </c>
      <c r="X1377">
        <v>2</v>
      </c>
      <c r="Y1377">
        <v>3</v>
      </c>
      <c r="Z1377">
        <v>4</v>
      </c>
      <c r="AA1377" t="s">
        <v>1092</v>
      </c>
      <c r="AD1377">
        <v>2</v>
      </c>
      <c r="AE1377">
        <v>4</v>
      </c>
      <c r="AF1377">
        <v>4</v>
      </c>
      <c r="AG1377">
        <v>3</v>
      </c>
      <c r="AH1377">
        <v>4</v>
      </c>
      <c r="AI1377">
        <v>4</v>
      </c>
      <c r="AJ1377">
        <v>4</v>
      </c>
      <c r="AK1377">
        <v>1</v>
      </c>
      <c r="AL1377">
        <v>5</v>
      </c>
      <c r="AM1377">
        <v>4</v>
      </c>
      <c r="AN1377">
        <v>4</v>
      </c>
      <c r="AO1377">
        <v>4</v>
      </c>
      <c r="AP1377">
        <v>5</v>
      </c>
      <c r="AQ1377">
        <v>4</v>
      </c>
      <c r="AR1377">
        <v>4</v>
      </c>
      <c r="AS1377">
        <v>4</v>
      </c>
      <c r="AT1377" t="s">
        <v>22</v>
      </c>
      <c r="AU1377">
        <v>3</v>
      </c>
      <c r="AW1377">
        <v>4</v>
      </c>
      <c r="AX1377">
        <v>4</v>
      </c>
      <c r="AY1377">
        <v>4</v>
      </c>
      <c r="BA1377">
        <v>4</v>
      </c>
      <c r="BB1377">
        <v>4</v>
      </c>
      <c r="BD1377" t="s">
        <v>356</v>
      </c>
      <c r="BE1377" t="s">
        <v>356</v>
      </c>
      <c r="BF1377">
        <v>4</v>
      </c>
      <c r="BH1377">
        <v>5</v>
      </c>
      <c r="BI1377">
        <v>5</v>
      </c>
      <c r="BJ1377"/>
      <c r="BK1377">
        <v>4</v>
      </c>
      <c r="BL1377">
        <v>4</v>
      </c>
      <c r="BO1377" s="382">
        <v>43497.740648148145</v>
      </c>
    </row>
    <row r="1378" spans="1:67" x14ac:dyDescent="0.2">
      <c r="A1378" s="244" t="str">
        <f>IFERROR(LOOKUP(H1378,BLIOTECAS!$D$2:$D$30,BLIOTECAS!$C$2:$C$30),"N/C")</f>
        <v>F. Psicología</v>
      </c>
      <c r="B1378" s="243" t="str">
        <f>IFERROR(LOOKUP(H1378,BLIOTECAS!$D$2:$D$29,BLIOTECAS!$E$2:$E$29),"N/C")</f>
        <v>Ciencias de la Salud</v>
      </c>
      <c r="C1378" s="243">
        <f>LOOKUP(H1378,BLIOTECAS!$D$2:$D$30,BLIOTECAS!$F$2:$F$30)</f>
        <v>4</v>
      </c>
      <c r="D1378">
        <v>1400</v>
      </c>
      <c r="G1378">
        <v>1</v>
      </c>
      <c r="H1378">
        <v>20</v>
      </c>
      <c r="J1378">
        <v>4</v>
      </c>
      <c r="K1378">
        <v>3</v>
      </c>
      <c r="M1378">
        <v>20</v>
      </c>
      <c r="N1378">
        <v>26</v>
      </c>
      <c r="O1378">
        <v>29</v>
      </c>
      <c r="S1378">
        <v>4</v>
      </c>
      <c r="T1378">
        <v>4</v>
      </c>
      <c r="U1378">
        <v>3</v>
      </c>
      <c r="V1378">
        <v>3</v>
      </c>
      <c r="X1378">
        <v>2</v>
      </c>
      <c r="Y1378">
        <v>3</v>
      </c>
      <c r="AA1378"/>
      <c r="AD1378">
        <v>3</v>
      </c>
      <c r="AE1378">
        <v>4</v>
      </c>
      <c r="AF1378">
        <v>4</v>
      </c>
      <c r="AG1378">
        <v>4</v>
      </c>
      <c r="AH1378">
        <v>5</v>
      </c>
      <c r="AI1378">
        <v>5</v>
      </c>
      <c r="AJ1378">
        <v>5</v>
      </c>
      <c r="AK1378">
        <v>3</v>
      </c>
      <c r="AL1378">
        <v>3</v>
      </c>
      <c r="AM1378">
        <v>3</v>
      </c>
      <c r="AN1378">
        <v>1</v>
      </c>
      <c r="AO1378">
        <v>3</v>
      </c>
      <c r="AP1378">
        <v>4</v>
      </c>
      <c r="AQ1378">
        <v>2</v>
      </c>
      <c r="AR1378">
        <v>3</v>
      </c>
      <c r="AS1378">
        <v>2</v>
      </c>
      <c r="AT1378" t="s">
        <v>22</v>
      </c>
      <c r="AU1378">
        <v>3</v>
      </c>
      <c r="AW1378">
        <v>5</v>
      </c>
      <c r="AX1378">
        <v>2</v>
      </c>
      <c r="AY1378">
        <v>3</v>
      </c>
      <c r="AZ1378">
        <v>4</v>
      </c>
      <c r="BA1378">
        <v>4</v>
      </c>
      <c r="BB1378">
        <v>3</v>
      </c>
      <c r="BD1378" t="s">
        <v>356</v>
      </c>
      <c r="BE1378" t="s">
        <v>22</v>
      </c>
      <c r="BH1378">
        <v>2</v>
      </c>
      <c r="BI1378">
        <v>3</v>
      </c>
      <c r="BJ1378"/>
      <c r="BK1378">
        <v>3</v>
      </c>
      <c r="BL1378">
        <v>3</v>
      </c>
      <c r="BO1378" s="382">
        <v>43497.741365740738</v>
      </c>
    </row>
    <row r="1379" spans="1:67" x14ac:dyDescent="0.2">
      <c r="A1379" s="244" t="str">
        <f>IFERROR(LOOKUP(H1379,BLIOTECAS!$D$2:$D$30,BLIOTECAS!$C$2:$C$30),"N/C")</f>
        <v>F. Veterinaria</v>
      </c>
      <c r="B1379" s="243" t="str">
        <f>IFERROR(LOOKUP(H1379,BLIOTECAS!$D$2:$D$29,BLIOTECAS!$E$2:$E$29),"N/C")</f>
        <v>Ciencias de la Salud</v>
      </c>
      <c r="C1379" s="243">
        <f>LOOKUP(H1379,BLIOTECAS!$D$2:$D$30,BLIOTECAS!$F$2:$F$30)</f>
        <v>4</v>
      </c>
      <c r="D1379">
        <v>1401</v>
      </c>
      <c r="G1379">
        <v>1</v>
      </c>
      <c r="H1379">
        <v>21</v>
      </c>
      <c r="J1379">
        <v>3</v>
      </c>
      <c r="K1379">
        <v>1</v>
      </c>
      <c r="M1379">
        <v>21</v>
      </c>
      <c r="S1379">
        <v>4</v>
      </c>
      <c r="T1379">
        <v>2</v>
      </c>
      <c r="U1379">
        <v>3</v>
      </c>
      <c r="V1379">
        <v>3</v>
      </c>
      <c r="W1379">
        <v>1</v>
      </c>
      <c r="AA1379"/>
      <c r="AD1379">
        <v>2</v>
      </c>
      <c r="AE1379">
        <v>2</v>
      </c>
      <c r="AF1379">
        <v>2</v>
      </c>
      <c r="AG1379">
        <v>2</v>
      </c>
      <c r="AH1379">
        <v>4</v>
      </c>
      <c r="AI1379">
        <v>3</v>
      </c>
      <c r="AJ1379">
        <v>5</v>
      </c>
      <c r="AK1379">
        <v>1</v>
      </c>
      <c r="AL1379">
        <v>2</v>
      </c>
      <c r="AN1379">
        <v>4</v>
      </c>
      <c r="AO1379">
        <v>3</v>
      </c>
      <c r="AP1379">
        <v>4</v>
      </c>
      <c r="AQ1379">
        <v>3</v>
      </c>
      <c r="AR1379">
        <v>3</v>
      </c>
      <c r="AS1379">
        <v>2</v>
      </c>
      <c r="AT1379" t="s">
        <v>22</v>
      </c>
      <c r="AU1379">
        <v>3</v>
      </c>
      <c r="AW1379">
        <v>5</v>
      </c>
      <c r="AX1379">
        <v>2</v>
      </c>
      <c r="AY1379">
        <v>3</v>
      </c>
      <c r="AZ1379">
        <v>5</v>
      </c>
      <c r="BA1379">
        <v>4</v>
      </c>
      <c r="BB1379">
        <v>5</v>
      </c>
      <c r="BD1379" t="s">
        <v>356</v>
      </c>
      <c r="BE1379" t="s">
        <v>22</v>
      </c>
      <c r="BH1379">
        <v>5</v>
      </c>
      <c r="BI1379">
        <v>5</v>
      </c>
      <c r="BJ1379"/>
      <c r="BK1379">
        <v>4</v>
      </c>
      <c r="BL1379">
        <v>4</v>
      </c>
      <c r="BN1379" t="s">
        <v>1093</v>
      </c>
      <c r="BO1379" s="382">
        <v>43497.741956018515</v>
      </c>
    </row>
    <row r="1380" spans="1:67" x14ac:dyDescent="0.2">
      <c r="A1380" s="244" t="str">
        <f>IFERROR(LOOKUP(H1380,BLIOTECAS!$D$2:$D$30,BLIOTECAS!$C$2:$C$30),"N/C")</f>
        <v>F. Ciencias Políticas y Sociología</v>
      </c>
      <c r="B1380" s="243" t="str">
        <f>IFERROR(LOOKUP(H1380,BLIOTECAS!$D$2:$D$29,BLIOTECAS!$E$2:$E$29),"N/C")</f>
        <v>Ciencias Sociales</v>
      </c>
      <c r="C1380" s="243">
        <f>LOOKUP(H1380,BLIOTECAS!$D$2:$D$30,BLIOTECAS!$F$2:$F$30)</f>
        <v>3</v>
      </c>
      <c r="D1380">
        <v>1402</v>
      </c>
      <c r="G1380">
        <v>3</v>
      </c>
      <c r="H1380">
        <v>9</v>
      </c>
      <c r="J1380">
        <v>3</v>
      </c>
      <c r="K1380">
        <v>5</v>
      </c>
      <c r="M1380">
        <v>9</v>
      </c>
      <c r="P1380" t="s">
        <v>1094</v>
      </c>
      <c r="S1380">
        <v>5</v>
      </c>
      <c r="T1380">
        <v>5</v>
      </c>
      <c r="U1380">
        <v>4</v>
      </c>
      <c r="V1380">
        <v>3</v>
      </c>
      <c r="W1380">
        <v>1</v>
      </c>
      <c r="AA1380"/>
      <c r="AD1380">
        <v>5</v>
      </c>
      <c r="AE1380">
        <v>5</v>
      </c>
      <c r="AF1380">
        <v>4</v>
      </c>
      <c r="AG1380">
        <v>5</v>
      </c>
      <c r="AH1380">
        <v>1</v>
      </c>
      <c r="AI1380">
        <v>5</v>
      </c>
      <c r="AJ1380">
        <v>1</v>
      </c>
      <c r="AK1380">
        <v>5</v>
      </c>
      <c r="AL1380">
        <v>3</v>
      </c>
      <c r="AM1380">
        <v>5</v>
      </c>
      <c r="AN1380">
        <v>5</v>
      </c>
      <c r="AO1380">
        <v>5</v>
      </c>
      <c r="AP1380">
        <v>5</v>
      </c>
      <c r="AQ1380">
        <v>5</v>
      </c>
      <c r="AR1380">
        <v>5</v>
      </c>
      <c r="AT1380" t="s">
        <v>356</v>
      </c>
      <c r="AU1380">
        <v>5</v>
      </c>
      <c r="AW1380">
        <v>5</v>
      </c>
      <c r="AX1380">
        <v>5</v>
      </c>
      <c r="AZ1380">
        <v>5</v>
      </c>
      <c r="BA1380">
        <v>5</v>
      </c>
      <c r="BB1380">
        <v>5</v>
      </c>
      <c r="BD1380" t="s">
        <v>356</v>
      </c>
      <c r="BE1380" t="s">
        <v>356</v>
      </c>
      <c r="BF1380">
        <v>3</v>
      </c>
      <c r="BH1380">
        <v>5</v>
      </c>
      <c r="BI1380">
        <v>5</v>
      </c>
      <c r="BJ1380"/>
      <c r="BK1380">
        <v>5</v>
      </c>
      <c r="BL1380">
        <v>4</v>
      </c>
      <c r="BN1380" t="s">
        <v>1095</v>
      </c>
      <c r="BO1380" s="382">
        <v>43497.7422337963</v>
      </c>
    </row>
    <row r="1381" spans="1:67" x14ac:dyDescent="0.2">
      <c r="A1381" s="244" t="str">
        <f>IFERROR(LOOKUP(H1381,BLIOTECAS!$D$2:$D$30,BLIOTECAS!$C$2:$C$30),"N/C")</f>
        <v>F. Psicología</v>
      </c>
      <c r="B1381" s="243" t="str">
        <f>IFERROR(LOOKUP(H1381,BLIOTECAS!$D$2:$D$29,BLIOTECAS!$E$2:$E$29),"N/C")</f>
        <v>Ciencias de la Salud</v>
      </c>
      <c r="C1381" s="243">
        <f>LOOKUP(H1381,BLIOTECAS!$D$2:$D$30,BLIOTECAS!$F$2:$F$30)</f>
        <v>4</v>
      </c>
      <c r="D1381">
        <v>1403</v>
      </c>
      <c r="G1381">
        <v>2</v>
      </c>
      <c r="H1381">
        <v>20</v>
      </c>
      <c r="J1381">
        <v>5</v>
      </c>
      <c r="K1381">
        <v>5</v>
      </c>
      <c r="M1381">
        <v>20</v>
      </c>
      <c r="N1381">
        <v>18</v>
      </c>
      <c r="S1381">
        <v>4</v>
      </c>
      <c r="T1381">
        <v>4</v>
      </c>
      <c r="U1381">
        <v>4</v>
      </c>
      <c r="V1381">
        <v>5</v>
      </c>
      <c r="W1381">
        <v>1</v>
      </c>
      <c r="AA1381"/>
      <c r="AD1381">
        <v>5</v>
      </c>
      <c r="AE1381">
        <v>4</v>
      </c>
      <c r="AF1381">
        <v>4</v>
      </c>
      <c r="AG1381">
        <v>3</v>
      </c>
      <c r="AH1381">
        <v>5</v>
      </c>
      <c r="AI1381">
        <v>2</v>
      </c>
      <c r="AJ1381">
        <v>5</v>
      </c>
      <c r="AK1381">
        <v>1</v>
      </c>
      <c r="AL1381">
        <v>5</v>
      </c>
      <c r="AM1381">
        <v>5</v>
      </c>
      <c r="AN1381">
        <v>4</v>
      </c>
      <c r="AO1381">
        <v>4</v>
      </c>
      <c r="AP1381">
        <v>5</v>
      </c>
      <c r="AQ1381">
        <v>5</v>
      </c>
      <c r="AR1381">
        <v>4</v>
      </c>
      <c r="AS1381">
        <v>5</v>
      </c>
      <c r="AT1381" t="s">
        <v>22</v>
      </c>
      <c r="AU1381">
        <v>4</v>
      </c>
      <c r="AW1381">
        <v>5</v>
      </c>
      <c r="AX1381">
        <v>5</v>
      </c>
      <c r="AY1381">
        <v>5</v>
      </c>
      <c r="AZ1381">
        <v>5</v>
      </c>
      <c r="BA1381">
        <v>5</v>
      </c>
      <c r="BB1381">
        <v>5</v>
      </c>
      <c r="BD1381" t="s">
        <v>356</v>
      </c>
      <c r="BE1381" t="s">
        <v>22</v>
      </c>
      <c r="BH1381">
        <v>5</v>
      </c>
      <c r="BI1381">
        <v>5</v>
      </c>
      <c r="BJ1381"/>
      <c r="BK1381">
        <v>5</v>
      </c>
      <c r="BL1381">
        <v>4</v>
      </c>
      <c r="BN1381" t="s">
        <v>1096</v>
      </c>
      <c r="BO1381" s="382">
        <v>43497.742349537039</v>
      </c>
    </row>
    <row r="1382" spans="1:67" x14ac:dyDescent="0.2">
      <c r="A1382" s="244" t="str">
        <f>IFERROR(LOOKUP(H1382,BLIOTECAS!$D$2:$D$30,BLIOTECAS!$C$2:$C$30),"N/C")</f>
        <v>F. Ciencias Económicas y Empresariales</v>
      </c>
      <c r="B1382" s="243" t="str">
        <f>IFERROR(LOOKUP(H1382,BLIOTECAS!$D$2:$D$29,BLIOTECAS!$E$2:$E$29),"N/C")</f>
        <v>Ciencias Sociales</v>
      </c>
      <c r="C1382" s="243">
        <f>LOOKUP(H1382,BLIOTECAS!$D$2:$D$30,BLIOTECAS!$F$2:$F$30)</f>
        <v>3</v>
      </c>
      <c r="D1382">
        <v>1404</v>
      </c>
      <c r="G1382">
        <v>1</v>
      </c>
      <c r="H1382">
        <v>5</v>
      </c>
      <c r="J1382">
        <v>5</v>
      </c>
      <c r="K1382">
        <v>3</v>
      </c>
      <c r="M1382">
        <v>5</v>
      </c>
      <c r="S1382">
        <v>4</v>
      </c>
      <c r="T1382">
        <v>5</v>
      </c>
      <c r="U1382">
        <v>5</v>
      </c>
      <c r="V1382">
        <v>5</v>
      </c>
      <c r="X1382">
        <v>2</v>
      </c>
      <c r="AA1382"/>
      <c r="AD1382">
        <v>5</v>
      </c>
      <c r="AE1382">
        <v>1</v>
      </c>
      <c r="AF1382">
        <v>3</v>
      </c>
      <c r="AG1382">
        <v>1</v>
      </c>
      <c r="AH1382">
        <v>5</v>
      </c>
      <c r="AI1382">
        <v>5</v>
      </c>
      <c r="AJ1382">
        <v>5</v>
      </c>
      <c r="AK1382">
        <v>2</v>
      </c>
      <c r="AL1382">
        <v>5</v>
      </c>
      <c r="AM1382">
        <v>3</v>
      </c>
      <c r="AN1382">
        <v>5</v>
      </c>
      <c r="AO1382">
        <v>5</v>
      </c>
      <c r="AP1382">
        <v>5</v>
      </c>
      <c r="AQ1382">
        <v>5</v>
      </c>
      <c r="AR1382">
        <v>3</v>
      </c>
      <c r="AS1382">
        <v>5</v>
      </c>
      <c r="AT1382" t="s">
        <v>356</v>
      </c>
      <c r="AU1382">
        <v>5</v>
      </c>
      <c r="AW1382">
        <v>5</v>
      </c>
      <c r="AX1382">
        <v>5</v>
      </c>
      <c r="AY1382">
        <v>5</v>
      </c>
      <c r="AZ1382">
        <v>5</v>
      </c>
      <c r="BA1382">
        <v>5</v>
      </c>
      <c r="BB1382">
        <v>5</v>
      </c>
      <c r="BD1382" t="s">
        <v>22</v>
      </c>
      <c r="BE1382" t="s">
        <v>22</v>
      </c>
      <c r="BH1382">
        <v>5</v>
      </c>
      <c r="BI1382">
        <v>5</v>
      </c>
      <c r="BJ1382"/>
      <c r="BK1382">
        <v>5</v>
      </c>
      <c r="BL1382">
        <v>5</v>
      </c>
      <c r="BN1382" t="s">
        <v>1097</v>
      </c>
      <c r="BO1382" s="382">
        <v>43497.743078703701</v>
      </c>
    </row>
    <row r="1383" spans="1:67" x14ac:dyDescent="0.2">
      <c r="A1383" s="244" t="str">
        <f>IFERROR(LOOKUP(H1383,BLIOTECAS!$D$2:$D$30,BLIOTECAS!$C$2:$C$30),"N/C")</f>
        <v>F. Ciencias Biológicas</v>
      </c>
      <c r="B1383" s="243" t="str">
        <f>IFERROR(LOOKUP(H1383,BLIOTECAS!$D$2:$D$29,BLIOTECAS!$E$2:$E$29),"N/C")</f>
        <v>Ciencias Experimentales</v>
      </c>
      <c r="C1383" s="243">
        <f>LOOKUP(H1383,BLIOTECAS!$D$2:$D$30,BLIOTECAS!$F$2:$F$30)</f>
        <v>2</v>
      </c>
      <c r="D1383">
        <v>1405</v>
      </c>
      <c r="G1383">
        <v>1</v>
      </c>
      <c r="H1383">
        <v>2</v>
      </c>
      <c r="J1383">
        <v>4</v>
      </c>
      <c r="K1383">
        <v>1</v>
      </c>
      <c r="M1383">
        <v>2</v>
      </c>
      <c r="N1383">
        <v>7</v>
      </c>
      <c r="P1383" t="s">
        <v>1098</v>
      </c>
      <c r="S1383">
        <v>4</v>
      </c>
      <c r="T1383">
        <v>4</v>
      </c>
      <c r="U1383">
        <v>4</v>
      </c>
      <c r="V1383">
        <v>3</v>
      </c>
      <c r="Y1383">
        <v>3</v>
      </c>
      <c r="AA1383"/>
      <c r="AD1383">
        <v>5</v>
      </c>
      <c r="AE1383">
        <v>2</v>
      </c>
      <c r="AF1383">
        <v>1</v>
      </c>
      <c r="AG1383">
        <v>2</v>
      </c>
      <c r="AH1383">
        <v>5</v>
      </c>
      <c r="AI1383">
        <v>5</v>
      </c>
      <c r="AJ1383">
        <v>5</v>
      </c>
      <c r="AK1383">
        <v>1</v>
      </c>
      <c r="AL1383">
        <v>4</v>
      </c>
      <c r="AM1383">
        <v>4</v>
      </c>
      <c r="AN1383">
        <v>5</v>
      </c>
      <c r="AO1383">
        <v>4</v>
      </c>
      <c r="AP1383">
        <v>5</v>
      </c>
      <c r="AQ1383">
        <v>5</v>
      </c>
      <c r="AR1383">
        <v>5</v>
      </c>
      <c r="AS1383">
        <v>5</v>
      </c>
      <c r="AT1383" t="s">
        <v>22</v>
      </c>
      <c r="AU1383">
        <v>5</v>
      </c>
      <c r="AW1383">
        <v>4</v>
      </c>
      <c r="AX1383">
        <v>5</v>
      </c>
      <c r="AY1383">
        <v>5</v>
      </c>
      <c r="AZ1383">
        <v>5</v>
      </c>
      <c r="BA1383">
        <v>5</v>
      </c>
      <c r="BB1383">
        <v>5</v>
      </c>
      <c r="BD1383" t="s">
        <v>356</v>
      </c>
      <c r="BE1383" t="s">
        <v>356</v>
      </c>
      <c r="BF1383">
        <v>4</v>
      </c>
      <c r="BH1383">
        <v>5</v>
      </c>
      <c r="BI1383">
        <v>5</v>
      </c>
      <c r="BJ1383"/>
      <c r="BK1383">
        <v>4</v>
      </c>
      <c r="BL1383">
        <v>4</v>
      </c>
      <c r="BN1383" t="s">
        <v>1099</v>
      </c>
      <c r="BO1383" s="382">
        <v>43497.744189814817</v>
      </c>
    </row>
    <row r="1384" spans="1:67" x14ac:dyDescent="0.2">
      <c r="A1384" s="244" t="str">
        <f>IFERROR(LOOKUP(H1384,BLIOTECAS!$D$2:$D$30,BLIOTECAS!$C$2:$C$30),"N/C")</f>
        <v>N/C</v>
      </c>
      <c r="B1384" s="243" t="str">
        <f>IFERROR(LOOKUP(H1384,BLIOTECAS!$D$2:$D$29,BLIOTECAS!$E$2:$E$29),"N/C")</f>
        <v>N/C</v>
      </c>
      <c r="C1384" s="243" t="e">
        <f>LOOKUP(H1384,BLIOTECAS!$D$2:$D$30,BLIOTECAS!$F$2:$F$30)</f>
        <v>#N/A</v>
      </c>
      <c r="D1384">
        <v>1406</v>
      </c>
      <c r="G1384">
        <v>4</v>
      </c>
      <c r="J1384">
        <v>3</v>
      </c>
      <c r="K1384">
        <v>3</v>
      </c>
      <c r="M1384">
        <v>6</v>
      </c>
      <c r="N1384">
        <v>15</v>
      </c>
      <c r="S1384">
        <v>5</v>
      </c>
      <c r="T1384">
        <v>4</v>
      </c>
      <c r="U1384">
        <v>4</v>
      </c>
      <c r="V1384">
        <v>5</v>
      </c>
      <c r="W1384">
        <v>1</v>
      </c>
      <c r="AA1384"/>
      <c r="AD1384">
        <v>5</v>
      </c>
      <c r="AE1384">
        <v>1</v>
      </c>
      <c r="AF1384">
        <v>3</v>
      </c>
      <c r="AG1384">
        <v>4</v>
      </c>
      <c r="AH1384">
        <v>5</v>
      </c>
      <c r="AI1384">
        <v>4</v>
      </c>
      <c r="AJ1384">
        <v>4</v>
      </c>
      <c r="AK1384">
        <v>2</v>
      </c>
      <c r="AL1384">
        <v>5</v>
      </c>
      <c r="AM1384">
        <v>4</v>
      </c>
      <c r="AN1384">
        <v>5</v>
      </c>
      <c r="AO1384">
        <v>4</v>
      </c>
      <c r="AP1384">
        <v>4</v>
      </c>
      <c r="AQ1384">
        <v>5</v>
      </c>
      <c r="AS1384">
        <v>5</v>
      </c>
      <c r="AT1384" t="s">
        <v>356</v>
      </c>
      <c r="AU1384">
        <v>5</v>
      </c>
      <c r="AW1384">
        <v>5</v>
      </c>
      <c r="AX1384">
        <v>2</v>
      </c>
      <c r="AY1384">
        <v>2</v>
      </c>
      <c r="AZ1384">
        <v>5</v>
      </c>
      <c r="BA1384">
        <v>5</v>
      </c>
      <c r="BB1384">
        <v>5</v>
      </c>
      <c r="BD1384" t="s">
        <v>356</v>
      </c>
      <c r="BE1384" t="s">
        <v>22</v>
      </c>
      <c r="BH1384">
        <v>5</v>
      </c>
      <c r="BI1384">
        <v>5</v>
      </c>
      <c r="BJ1384"/>
      <c r="BK1384">
        <v>4</v>
      </c>
      <c r="BL1384">
        <v>3</v>
      </c>
      <c r="BN1384" t="s">
        <v>1100</v>
      </c>
      <c r="BO1384" s="382">
        <v>43497.744560185187</v>
      </c>
    </row>
    <row r="1385" spans="1:67" x14ac:dyDescent="0.2">
      <c r="A1385" s="244" t="str">
        <f>IFERROR(LOOKUP(H1385,BLIOTECAS!$D$2:$D$30,BLIOTECAS!$C$2:$C$30),"N/C")</f>
        <v>F. Filología</v>
      </c>
      <c r="B1385" s="243" t="str">
        <f>IFERROR(LOOKUP(H1385,BLIOTECAS!$D$2:$D$29,BLIOTECAS!$E$2:$E$29),"N/C")</f>
        <v>Humanidades</v>
      </c>
      <c r="C1385" s="243">
        <f>LOOKUP(H1385,BLIOTECAS!$D$2:$D$30,BLIOTECAS!$F$2:$F$30)</f>
        <v>1</v>
      </c>
      <c r="D1385">
        <v>1407</v>
      </c>
      <c r="G1385">
        <v>1</v>
      </c>
      <c r="H1385">
        <v>14</v>
      </c>
      <c r="J1385">
        <v>1</v>
      </c>
      <c r="K1385">
        <v>1</v>
      </c>
      <c r="S1385">
        <v>4</v>
      </c>
      <c r="T1385">
        <v>4</v>
      </c>
      <c r="U1385">
        <v>4</v>
      </c>
      <c r="V1385">
        <v>4</v>
      </c>
      <c r="X1385">
        <v>2</v>
      </c>
      <c r="AA1385"/>
      <c r="AD1385">
        <v>1</v>
      </c>
      <c r="AE1385">
        <v>1</v>
      </c>
      <c r="AF1385">
        <v>1</v>
      </c>
      <c r="AG1385">
        <v>5</v>
      </c>
      <c r="AH1385">
        <v>5</v>
      </c>
      <c r="AI1385">
        <v>5</v>
      </c>
      <c r="AJ1385">
        <v>4</v>
      </c>
      <c r="AL1385">
        <v>4</v>
      </c>
      <c r="AM1385">
        <v>4</v>
      </c>
      <c r="AN1385">
        <v>4</v>
      </c>
      <c r="AO1385">
        <v>4</v>
      </c>
      <c r="AQ1385">
        <v>5</v>
      </c>
      <c r="AR1385">
        <v>5</v>
      </c>
      <c r="AS1385">
        <v>5</v>
      </c>
      <c r="AT1385" t="s">
        <v>22</v>
      </c>
      <c r="AU1385">
        <v>5</v>
      </c>
      <c r="AW1385">
        <v>4</v>
      </c>
      <c r="AX1385">
        <v>4</v>
      </c>
      <c r="AY1385">
        <v>5</v>
      </c>
      <c r="AZ1385">
        <v>5</v>
      </c>
      <c r="BA1385">
        <v>4</v>
      </c>
      <c r="BB1385">
        <v>4</v>
      </c>
      <c r="BD1385" t="s">
        <v>22</v>
      </c>
      <c r="BE1385" t="s">
        <v>22</v>
      </c>
      <c r="BF1385">
        <v>4</v>
      </c>
      <c r="BH1385">
        <v>4</v>
      </c>
      <c r="BI1385">
        <v>5</v>
      </c>
      <c r="BJ1385"/>
      <c r="BK1385">
        <v>4</v>
      </c>
      <c r="BL1385">
        <v>4</v>
      </c>
      <c r="BO1385" s="382">
        <v>43497.745150462964</v>
      </c>
    </row>
    <row r="1386" spans="1:67" x14ac:dyDescent="0.2">
      <c r="A1386" s="244" t="str">
        <f>IFERROR(LOOKUP(H1386,BLIOTECAS!$D$2:$D$30,BLIOTECAS!$C$2:$C$30),"N/C")</f>
        <v>F. Filosofía</v>
      </c>
      <c r="B1386" s="243" t="str">
        <f>IFERROR(LOOKUP(H1386,BLIOTECAS!$D$2:$D$29,BLIOTECAS!$E$2:$E$29),"N/C")</f>
        <v>Humanidades</v>
      </c>
      <c r="C1386" s="243">
        <f>LOOKUP(H1386,BLIOTECAS!$D$2:$D$30,BLIOTECAS!$F$2:$F$30)</f>
        <v>1</v>
      </c>
      <c r="D1386">
        <v>1408</v>
      </c>
      <c r="G1386">
        <v>1</v>
      </c>
      <c r="H1386">
        <v>15</v>
      </c>
      <c r="J1386">
        <v>3</v>
      </c>
      <c r="K1386">
        <v>3</v>
      </c>
      <c r="M1386">
        <v>15</v>
      </c>
      <c r="N1386">
        <v>11</v>
      </c>
      <c r="S1386">
        <v>5</v>
      </c>
      <c r="T1386">
        <v>5</v>
      </c>
      <c r="U1386">
        <v>5</v>
      </c>
      <c r="V1386">
        <v>5</v>
      </c>
      <c r="X1386">
        <v>2</v>
      </c>
      <c r="AA1386"/>
      <c r="AD1386">
        <v>3</v>
      </c>
      <c r="AE1386">
        <v>3</v>
      </c>
      <c r="AF1386">
        <v>3</v>
      </c>
      <c r="AG1386">
        <v>5</v>
      </c>
      <c r="AH1386">
        <v>5</v>
      </c>
      <c r="AI1386">
        <v>3</v>
      </c>
      <c r="AJ1386">
        <v>3</v>
      </c>
      <c r="AK1386">
        <v>2</v>
      </c>
      <c r="AL1386">
        <v>5</v>
      </c>
      <c r="AM1386">
        <v>5</v>
      </c>
      <c r="AN1386">
        <v>5</v>
      </c>
      <c r="AO1386">
        <v>5</v>
      </c>
      <c r="AP1386">
        <v>5</v>
      </c>
      <c r="AQ1386">
        <v>5</v>
      </c>
      <c r="AR1386">
        <v>4</v>
      </c>
      <c r="AS1386">
        <v>4</v>
      </c>
      <c r="AT1386" t="s">
        <v>22</v>
      </c>
      <c r="AU1386">
        <v>5</v>
      </c>
      <c r="AW1386">
        <v>5</v>
      </c>
      <c r="AX1386">
        <v>5</v>
      </c>
      <c r="AY1386">
        <v>5</v>
      </c>
      <c r="AZ1386">
        <v>5</v>
      </c>
      <c r="BA1386">
        <v>5</v>
      </c>
      <c r="BB1386">
        <v>5</v>
      </c>
      <c r="BD1386" t="s">
        <v>356</v>
      </c>
      <c r="BE1386" t="s">
        <v>22</v>
      </c>
      <c r="BH1386">
        <v>5</v>
      </c>
      <c r="BI1386">
        <v>5</v>
      </c>
      <c r="BJ1386"/>
      <c r="BK1386">
        <v>5</v>
      </c>
      <c r="BL1386">
        <v>4</v>
      </c>
      <c r="BO1386" s="382">
        <v>43497.745983796296</v>
      </c>
    </row>
    <row r="1387" spans="1:67" x14ac:dyDescent="0.2">
      <c r="A1387" s="244" t="str">
        <f>IFERROR(LOOKUP(H1387,BLIOTECAS!$D$2:$D$30,BLIOTECAS!$C$2:$C$30),"N/C")</f>
        <v>F. Medicina</v>
      </c>
      <c r="B1387" s="243" t="str">
        <f>IFERROR(LOOKUP(H1387,BLIOTECAS!$D$2:$D$29,BLIOTECAS!$E$2:$E$29),"N/C")</f>
        <v>Ciencias de la Salud</v>
      </c>
      <c r="C1387" s="243">
        <f>LOOKUP(H1387,BLIOTECAS!$D$2:$D$30,BLIOTECAS!$F$2:$F$30)</f>
        <v>4</v>
      </c>
      <c r="D1387">
        <v>1409</v>
      </c>
      <c r="G1387">
        <v>1</v>
      </c>
      <c r="H1387">
        <v>18</v>
      </c>
      <c r="J1387">
        <v>4</v>
      </c>
      <c r="K1387">
        <v>3</v>
      </c>
      <c r="M1387">
        <v>18</v>
      </c>
      <c r="N1387">
        <v>29</v>
      </c>
      <c r="O1387">
        <v>19</v>
      </c>
      <c r="S1387">
        <v>3</v>
      </c>
      <c r="T1387">
        <v>3</v>
      </c>
      <c r="U1387">
        <v>2</v>
      </c>
      <c r="V1387">
        <v>1</v>
      </c>
      <c r="X1387">
        <v>2</v>
      </c>
      <c r="Y1387">
        <v>3</v>
      </c>
      <c r="AA1387"/>
      <c r="AD1387">
        <v>3</v>
      </c>
      <c r="AE1387">
        <v>1</v>
      </c>
      <c r="AF1387">
        <v>2</v>
      </c>
      <c r="AG1387">
        <v>2</v>
      </c>
      <c r="AH1387">
        <v>4</v>
      </c>
      <c r="AI1387">
        <v>2</v>
      </c>
      <c r="AJ1387">
        <v>5</v>
      </c>
      <c r="AK1387">
        <v>1</v>
      </c>
      <c r="AL1387">
        <v>3</v>
      </c>
      <c r="AM1387">
        <v>3</v>
      </c>
      <c r="AN1387">
        <v>2</v>
      </c>
      <c r="AO1387">
        <v>2</v>
      </c>
      <c r="AP1387">
        <v>3</v>
      </c>
      <c r="AQ1387">
        <v>3</v>
      </c>
      <c r="AR1387">
        <v>1</v>
      </c>
      <c r="AS1387">
        <v>2</v>
      </c>
      <c r="AT1387" t="s">
        <v>22</v>
      </c>
      <c r="AU1387">
        <v>3</v>
      </c>
      <c r="AW1387">
        <v>3</v>
      </c>
      <c r="AX1387">
        <v>2</v>
      </c>
      <c r="AY1387">
        <v>3</v>
      </c>
      <c r="AZ1387">
        <v>4</v>
      </c>
      <c r="BA1387">
        <v>2</v>
      </c>
      <c r="BB1387">
        <v>3</v>
      </c>
      <c r="BD1387" t="s">
        <v>22</v>
      </c>
      <c r="BE1387" t="s">
        <v>22</v>
      </c>
      <c r="BH1387">
        <v>3</v>
      </c>
      <c r="BI1387">
        <v>3</v>
      </c>
      <c r="BJ1387"/>
      <c r="BK1387">
        <v>3</v>
      </c>
      <c r="BL1387">
        <v>3</v>
      </c>
      <c r="BO1387" s="382">
        <v>43497.748726851853</v>
      </c>
    </row>
    <row r="1388" spans="1:67" x14ac:dyDescent="0.2">
      <c r="A1388" s="244" t="str">
        <f>IFERROR(LOOKUP(H1388,BLIOTECAS!$D$2:$D$30,BLIOTECAS!$C$2:$C$30),"N/C")</f>
        <v>N/C</v>
      </c>
      <c r="B1388" s="243" t="str">
        <f>IFERROR(LOOKUP(H1388,BLIOTECAS!$D$2:$D$29,BLIOTECAS!$E$2:$E$29),"N/C")</f>
        <v>N/C</v>
      </c>
      <c r="C1388" s="243" t="e">
        <f>LOOKUP(H1388,BLIOTECAS!$D$2:$D$30,BLIOTECAS!$F$2:$F$30)</f>
        <v>#N/A</v>
      </c>
      <c r="D1388">
        <v>1410</v>
      </c>
      <c r="G1388">
        <v>1</v>
      </c>
      <c r="J1388">
        <v>3</v>
      </c>
      <c r="K1388">
        <v>3</v>
      </c>
      <c r="M1388">
        <v>12</v>
      </c>
      <c r="N1388">
        <v>16</v>
      </c>
      <c r="S1388">
        <v>3</v>
      </c>
      <c r="T1388">
        <v>1</v>
      </c>
      <c r="U1388">
        <v>3</v>
      </c>
      <c r="V1388">
        <v>3</v>
      </c>
      <c r="X1388">
        <v>2</v>
      </c>
      <c r="Y1388">
        <v>3</v>
      </c>
      <c r="Z1388">
        <v>4</v>
      </c>
      <c r="AA1388"/>
      <c r="AD1388">
        <v>4</v>
      </c>
      <c r="AE1388">
        <v>4</v>
      </c>
      <c r="AF1388">
        <v>3</v>
      </c>
      <c r="AG1388">
        <v>5</v>
      </c>
      <c r="AH1388">
        <v>5</v>
      </c>
      <c r="AI1388">
        <v>5</v>
      </c>
      <c r="AJ1388">
        <v>5</v>
      </c>
      <c r="AK1388">
        <v>5</v>
      </c>
      <c r="AL1388">
        <v>2</v>
      </c>
      <c r="AM1388">
        <v>3</v>
      </c>
      <c r="AN1388">
        <v>5</v>
      </c>
      <c r="AO1388">
        <v>4</v>
      </c>
      <c r="AP1388">
        <v>3</v>
      </c>
      <c r="AQ1388">
        <v>4</v>
      </c>
      <c r="AR1388">
        <v>1</v>
      </c>
      <c r="AS1388">
        <v>4</v>
      </c>
      <c r="AT1388" t="s">
        <v>22</v>
      </c>
      <c r="AU1388">
        <v>3</v>
      </c>
      <c r="AW1388">
        <v>5</v>
      </c>
      <c r="AX1388">
        <v>3</v>
      </c>
      <c r="AY1388">
        <v>3</v>
      </c>
      <c r="AZ1388">
        <v>5</v>
      </c>
      <c r="BA1388">
        <v>5</v>
      </c>
      <c r="BB1388">
        <v>5</v>
      </c>
      <c r="BD1388" t="s">
        <v>22</v>
      </c>
      <c r="BE1388" t="s">
        <v>22</v>
      </c>
      <c r="BH1388">
        <v>2</v>
      </c>
      <c r="BI1388">
        <v>4</v>
      </c>
      <c r="BJ1388"/>
      <c r="BK1388">
        <v>3</v>
      </c>
      <c r="BL1388">
        <v>3</v>
      </c>
      <c r="BO1388" s="382">
        <v>43497.748877314814</v>
      </c>
    </row>
    <row r="1389" spans="1:67" x14ac:dyDescent="0.2">
      <c r="A1389" s="244" t="str">
        <f>IFERROR(LOOKUP(H1389,BLIOTECAS!$D$2:$D$30,BLIOTECAS!$C$2:$C$30),"N/C")</f>
        <v>F. Óptica y Optometría</v>
      </c>
      <c r="B1389" s="243" t="str">
        <f>IFERROR(LOOKUP(H1389,BLIOTECAS!$D$2:$D$29,BLIOTECAS!$E$2:$E$29),"N/C")</f>
        <v>Ciencias de la Salud</v>
      </c>
      <c r="C1389" s="243">
        <f>LOOKUP(H1389,BLIOTECAS!$D$2:$D$30,BLIOTECAS!$F$2:$F$30)</f>
        <v>4</v>
      </c>
      <c r="D1389">
        <v>1411</v>
      </c>
      <c r="G1389">
        <v>1</v>
      </c>
      <c r="H1389">
        <v>25</v>
      </c>
      <c r="J1389">
        <v>3</v>
      </c>
      <c r="K1389">
        <v>1</v>
      </c>
      <c r="M1389">
        <v>25</v>
      </c>
      <c r="S1389">
        <v>5</v>
      </c>
      <c r="T1389">
        <v>4</v>
      </c>
      <c r="U1389">
        <v>3</v>
      </c>
      <c r="V1389">
        <v>4</v>
      </c>
      <c r="W1389">
        <v>1</v>
      </c>
      <c r="X1389">
        <v>2</v>
      </c>
      <c r="AA1389"/>
      <c r="AD1389">
        <v>5</v>
      </c>
      <c r="AE1389">
        <v>1</v>
      </c>
      <c r="AF1389">
        <v>1</v>
      </c>
      <c r="AG1389">
        <v>3</v>
      </c>
      <c r="AH1389">
        <v>4</v>
      </c>
      <c r="AI1389">
        <v>4</v>
      </c>
      <c r="AJ1389">
        <v>4</v>
      </c>
      <c r="AK1389">
        <v>4</v>
      </c>
      <c r="AL1389">
        <v>3</v>
      </c>
      <c r="AM1389">
        <v>4</v>
      </c>
      <c r="AN1389">
        <v>3</v>
      </c>
      <c r="AO1389">
        <v>3</v>
      </c>
      <c r="AP1389">
        <v>4</v>
      </c>
      <c r="AQ1389">
        <v>4</v>
      </c>
      <c r="AR1389">
        <v>3</v>
      </c>
      <c r="AS1389">
        <v>3</v>
      </c>
      <c r="AT1389" t="s">
        <v>22</v>
      </c>
      <c r="AU1389">
        <v>3</v>
      </c>
      <c r="AW1389">
        <v>5</v>
      </c>
      <c r="AX1389">
        <v>4</v>
      </c>
      <c r="AY1389">
        <v>4</v>
      </c>
      <c r="AZ1389">
        <v>5</v>
      </c>
      <c r="BA1389">
        <v>5</v>
      </c>
      <c r="BB1389">
        <v>5</v>
      </c>
      <c r="BD1389" t="s">
        <v>22</v>
      </c>
      <c r="BE1389" t="s">
        <v>22</v>
      </c>
      <c r="BH1389">
        <v>4</v>
      </c>
      <c r="BI1389">
        <v>5</v>
      </c>
      <c r="BJ1389"/>
      <c r="BK1389">
        <v>4</v>
      </c>
      <c r="BL1389">
        <v>4</v>
      </c>
      <c r="BO1389" s="382">
        <v>43497.751331018517</v>
      </c>
    </row>
    <row r="1390" spans="1:67" x14ac:dyDescent="0.2">
      <c r="A1390" s="244" t="str">
        <f>IFERROR(LOOKUP(H1390,BLIOTECAS!$D$2:$D$30,BLIOTECAS!$C$2:$C$30),"N/C")</f>
        <v>F. Psicología</v>
      </c>
      <c r="B1390" s="243" t="str">
        <f>IFERROR(LOOKUP(H1390,BLIOTECAS!$D$2:$D$29,BLIOTECAS!$E$2:$E$29),"N/C")</f>
        <v>Ciencias de la Salud</v>
      </c>
      <c r="C1390" s="243">
        <f>LOOKUP(H1390,BLIOTECAS!$D$2:$D$30,BLIOTECAS!$F$2:$F$30)</f>
        <v>4</v>
      </c>
      <c r="D1390">
        <v>1412</v>
      </c>
      <c r="G1390">
        <v>1</v>
      </c>
      <c r="H1390">
        <v>20</v>
      </c>
      <c r="J1390">
        <v>4</v>
      </c>
      <c r="K1390">
        <v>1</v>
      </c>
      <c r="M1390">
        <v>20</v>
      </c>
      <c r="P1390" t="s">
        <v>1101</v>
      </c>
      <c r="S1390">
        <v>2</v>
      </c>
      <c r="T1390">
        <v>3</v>
      </c>
      <c r="U1390">
        <v>3</v>
      </c>
      <c r="V1390">
        <v>3</v>
      </c>
      <c r="X1390">
        <v>2</v>
      </c>
      <c r="Z1390">
        <v>4</v>
      </c>
      <c r="AA1390">
        <v>0.125</v>
      </c>
      <c r="AD1390">
        <v>1</v>
      </c>
      <c r="AE1390">
        <v>1</v>
      </c>
      <c r="AF1390">
        <v>1</v>
      </c>
      <c r="AG1390">
        <v>4</v>
      </c>
      <c r="AH1390">
        <v>5</v>
      </c>
      <c r="AI1390">
        <v>2</v>
      </c>
      <c r="AJ1390">
        <v>4</v>
      </c>
      <c r="AK1390">
        <v>1</v>
      </c>
      <c r="AL1390">
        <v>3</v>
      </c>
      <c r="AM1390">
        <v>3</v>
      </c>
      <c r="AN1390">
        <v>3</v>
      </c>
      <c r="AO1390">
        <v>3</v>
      </c>
      <c r="AP1390">
        <v>3</v>
      </c>
      <c r="AQ1390">
        <v>2</v>
      </c>
      <c r="AR1390">
        <v>2</v>
      </c>
      <c r="AS1390">
        <v>2</v>
      </c>
      <c r="AT1390" t="s">
        <v>22</v>
      </c>
      <c r="AU1390">
        <v>3</v>
      </c>
      <c r="AW1390">
        <v>2</v>
      </c>
      <c r="AX1390">
        <v>3</v>
      </c>
      <c r="BI1390">
        <v>2</v>
      </c>
      <c r="BJ1390"/>
      <c r="BK1390">
        <v>3</v>
      </c>
      <c r="BL1390"/>
      <c r="BN1390" t="s">
        <v>1102</v>
      </c>
      <c r="BO1390" s="382">
        <v>43497.751342592594</v>
      </c>
    </row>
    <row r="1391" spans="1:67" x14ac:dyDescent="0.2">
      <c r="A1391" s="244" t="str">
        <f>IFERROR(LOOKUP(H1391,BLIOTECAS!$D$2:$D$30,BLIOTECAS!$C$2:$C$30),"N/C")</f>
        <v>F. Filosofía</v>
      </c>
      <c r="B1391" s="243" t="str">
        <f>IFERROR(LOOKUP(H1391,BLIOTECAS!$D$2:$D$29,BLIOTECAS!$E$2:$E$29),"N/C")</f>
        <v>Humanidades</v>
      </c>
      <c r="C1391" s="243">
        <f>LOOKUP(H1391,BLIOTECAS!$D$2:$D$30,BLIOTECAS!$F$2:$F$30)</f>
        <v>1</v>
      </c>
      <c r="D1391">
        <v>1413</v>
      </c>
      <c r="G1391">
        <v>3</v>
      </c>
      <c r="H1391">
        <v>15</v>
      </c>
      <c r="J1391">
        <v>3</v>
      </c>
      <c r="K1391">
        <v>3</v>
      </c>
      <c r="M1391">
        <v>15</v>
      </c>
      <c r="N1391">
        <v>29</v>
      </c>
      <c r="P1391" t="s">
        <v>1103</v>
      </c>
      <c r="S1391">
        <v>4</v>
      </c>
      <c r="T1391">
        <v>2</v>
      </c>
      <c r="U1391">
        <v>2</v>
      </c>
      <c r="V1391">
        <v>3</v>
      </c>
      <c r="X1391">
        <v>2</v>
      </c>
      <c r="AA1391"/>
      <c r="AD1391">
        <v>2</v>
      </c>
      <c r="AE1391">
        <v>1</v>
      </c>
      <c r="AF1391">
        <v>2</v>
      </c>
      <c r="AG1391">
        <v>5</v>
      </c>
      <c r="AH1391">
        <v>1</v>
      </c>
      <c r="AI1391">
        <v>3</v>
      </c>
      <c r="AJ1391">
        <v>1</v>
      </c>
      <c r="AK1391">
        <v>1</v>
      </c>
      <c r="AL1391">
        <v>6</v>
      </c>
      <c r="AM1391">
        <v>3</v>
      </c>
      <c r="AN1391">
        <v>3</v>
      </c>
      <c r="AO1391">
        <v>4</v>
      </c>
      <c r="AP1391">
        <v>4</v>
      </c>
      <c r="AQ1391">
        <v>5</v>
      </c>
      <c r="AR1391">
        <v>3</v>
      </c>
      <c r="AS1391">
        <v>3</v>
      </c>
      <c r="AT1391" t="s">
        <v>356</v>
      </c>
      <c r="AU1391">
        <v>3</v>
      </c>
      <c r="AW1391">
        <v>5</v>
      </c>
      <c r="AX1391">
        <v>5</v>
      </c>
      <c r="AY1391">
        <v>5</v>
      </c>
      <c r="AZ1391">
        <v>5</v>
      </c>
      <c r="BA1391">
        <v>5</v>
      </c>
      <c r="BB1391">
        <v>5</v>
      </c>
      <c r="BD1391" t="s">
        <v>356</v>
      </c>
      <c r="BE1391" t="s">
        <v>22</v>
      </c>
      <c r="BH1391">
        <v>5</v>
      </c>
      <c r="BI1391">
        <v>5</v>
      </c>
      <c r="BJ1391"/>
      <c r="BK1391">
        <v>4</v>
      </c>
      <c r="BL1391">
        <v>4</v>
      </c>
      <c r="BN1391" t="s">
        <v>1104</v>
      </c>
      <c r="BO1391" s="382">
        <v>43497.752418981479</v>
      </c>
    </row>
    <row r="1392" spans="1:67" x14ac:dyDescent="0.2">
      <c r="A1392" s="244" t="str">
        <f>IFERROR(LOOKUP(H1392,BLIOTECAS!$D$2:$D$30,BLIOTECAS!$C$2:$C$30),"N/C")</f>
        <v>F. Filosofía</v>
      </c>
      <c r="B1392" s="243" t="str">
        <f>IFERROR(LOOKUP(H1392,BLIOTECAS!$D$2:$D$29,BLIOTECAS!$E$2:$E$29),"N/C")</f>
        <v>Humanidades</v>
      </c>
      <c r="C1392" s="243">
        <f>LOOKUP(H1392,BLIOTECAS!$D$2:$D$30,BLIOTECAS!$F$2:$F$30)</f>
        <v>1</v>
      </c>
      <c r="D1392">
        <v>1414</v>
      </c>
      <c r="G1392">
        <v>1</v>
      </c>
      <c r="H1392">
        <v>15</v>
      </c>
      <c r="J1392">
        <v>4</v>
      </c>
      <c r="K1392">
        <v>4</v>
      </c>
      <c r="M1392">
        <v>15</v>
      </c>
      <c r="N1392">
        <v>11</v>
      </c>
      <c r="O1392">
        <v>16</v>
      </c>
      <c r="S1392">
        <v>5</v>
      </c>
      <c r="T1392">
        <v>5</v>
      </c>
      <c r="U1392">
        <v>4</v>
      </c>
      <c r="V1392">
        <v>5</v>
      </c>
      <c r="W1392">
        <v>1</v>
      </c>
      <c r="AA1392"/>
      <c r="AD1392">
        <v>5</v>
      </c>
      <c r="AE1392">
        <v>3</v>
      </c>
      <c r="AF1392">
        <v>2</v>
      </c>
      <c r="AG1392">
        <v>2</v>
      </c>
      <c r="AH1392">
        <v>4</v>
      </c>
      <c r="AI1392">
        <v>3</v>
      </c>
      <c r="AJ1392">
        <v>5</v>
      </c>
      <c r="AK1392">
        <v>1</v>
      </c>
      <c r="AL1392">
        <v>5</v>
      </c>
      <c r="AM1392">
        <v>5</v>
      </c>
      <c r="AN1392">
        <v>5</v>
      </c>
      <c r="AO1392">
        <v>5</v>
      </c>
      <c r="AP1392">
        <v>5</v>
      </c>
      <c r="AQ1392">
        <v>5</v>
      </c>
      <c r="AR1392">
        <v>5</v>
      </c>
      <c r="AS1392">
        <v>5</v>
      </c>
      <c r="AT1392" t="s">
        <v>356</v>
      </c>
      <c r="AU1392">
        <v>5</v>
      </c>
      <c r="AW1392">
        <v>5</v>
      </c>
      <c r="AX1392">
        <v>5</v>
      </c>
      <c r="AY1392">
        <v>5</v>
      </c>
      <c r="AZ1392">
        <v>5</v>
      </c>
      <c r="BA1392">
        <v>5</v>
      </c>
      <c r="BB1392">
        <v>5</v>
      </c>
      <c r="BD1392" t="s">
        <v>356</v>
      </c>
      <c r="BE1392" t="s">
        <v>22</v>
      </c>
      <c r="BF1392">
        <v>3</v>
      </c>
      <c r="BH1392">
        <v>5</v>
      </c>
      <c r="BI1392">
        <v>5</v>
      </c>
      <c r="BJ1392"/>
      <c r="BK1392">
        <v>5</v>
      </c>
      <c r="BL1392">
        <v>5</v>
      </c>
      <c r="BN1392" t="s">
        <v>1105</v>
      </c>
      <c r="BO1392" s="382">
        <v>43497.752812500003</v>
      </c>
    </row>
    <row r="1393" spans="1:67" x14ac:dyDescent="0.2">
      <c r="A1393" s="244" t="str">
        <f>IFERROR(LOOKUP(H1393,BLIOTECAS!$D$2:$D$30,BLIOTECAS!$C$2:$C$30),"N/C")</f>
        <v>F. Psicología</v>
      </c>
      <c r="B1393" s="243" t="str">
        <f>IFERROR(LOOKUP(H1393,BLIOTECAS!$D$2:$D$29,BLIOTECAS!$E$2:$E$29),"N/C")</f>
        <v>Ciencias de la Salud</v>
      </c>
      <c r="C1393" s="243">
        <f>LOOKUP(H1393,BLIOTECAS!$D$2:$D$30,BLIOTECAS!$F$2:$F$30)</f>
        <v>4</v>
      </c>
      <c r="D1393">
        <v>1415</v>
      </c>
      <c r="G1393">
        <v>1</v>
      </c>
      <c r="H1393">
        <v>20</v>
      </c>
      <c r="J1393">
        <v>4</v>
      </c>
      <c r="K1393">
        <v>3</v>
      </c>
      <c r="M1393">
        <v>20</v>
      </c>
      <c r="N1393">
        <v>18</v>
      </c>
      <c r="O1393">
        <v>29</v>
      </c>
      <c r="P1393" t="s">
        <v>342</v>
      </c>
      <c r="S1393">
        <v>5</v>
      </c>
      <c r="T1393">
        <v>5</v>
      </c>
      <c r="U1393">
        <v>4</v>
      </c>
      <c r="V1393">
        <v>3</v>
      </c>
      <c r="X1393">
        <v>2</v>
      </c>
      <c r="AA1393"/>
      <c r="AD1393">
        <v>2</v>
      </c>
      <c r="AE1393">
        <v>2</v>
      </c>
      <c r="AF1393">
        <v>1</v>
      </c>
      <c r="AG1393">
        <v>1</v>
      </c>
      <c r="AH1393">
        <v>5</v>
      </c>
      <c r="AI1393">
        <v>2</v>
      </c>
      <c r="AJ1393">
        <v>5</v>
      </c>
      <c r="AK1393">
        <v>1</v>
      </c>
      <c r="AL1393">
        <v>6</v>
      </c>
      <c r="AM1393">
        <v>3</v>
      </c>
      <c r="AN1393">
        <v>4</v>
      </c>
      <c r="AO1393">
        <v>1</v>
      </c>
      <c r="AP1393">
        <v>1</v>
      </c>
      <c r="AQ1393">
        <v>3</v>
      </c>
      <c r="AR1393">
        <v>3</v>
      </c>
      <c r="AS1393">
        <v>4</v>
      </c>
      <c r="AT1393" t="s">
        <v>22</v>
      </c>
      <c r="AU1393">
        <v>3</v>
      </c>
      <c r="AW1393">
        <v>4</v>
      </c>
      <c r="AX1393">
        <v>3</v>
      </c>
      <c r="AY1393">
        <v>5</v>
      </c>
      <c r="AZ1393">
        <v>5</v>
      </c>
      <c r="BA1393">
        <v>5</v>
      </c>
      <c r="BB1393">
        <v>3</v>
      </c>
      <c r="BD1393" t="s">
        <v>22</v>
      </c>
      <c r="BE1393" t="s">
        <v>22</v>
      </c>
      <c r="BH1393">
        <v>3</v>
      </c>
      <c r="BI1393">
        <v>4</v>
      </c>
      <c r="BJ1393"/>
      <c r="BK1393">
        <v>4</v>
      </c>
      <c r="BL1393">
        <v>3</v>
      </c>
      <c r="BO1393" s="382">
        <v>43497.754340277781</v>
      </c>
    </row>
    <row r="1394" spans="1:67" x14ac:dyDescent="0.2">
      <c r="A1394" s="244" t="str">
        <f>IFERROR(LOOKUP(H1394,BLIOTECAS!$D$2:$D$30,BLIOTECAS!$C$2:$C$30),"N/C")</f>
        <v>F. Ciencias Políticas y Sociología</v>
      </c>
      <c r="B1394" s="243" t="str">
        <f>IFERROR(LOOKUP(H1394,BLIOTECAS!$D$2:$D$29,BLIOTECAS!$E$2:$E$29),"N/C")</f>
        <v>Ciencias Sociales</v>
      </c>
      <c r="C1394" s="243">
        <f>LOOKUP(H1394,BLIOTECAS!$D$2:$D$30,BLIOTECAS!$F$2:$F$30)</f>
        <v>3</v>
      </c>
      <c r="D1394">
        <v>1416</v>
      </c>
      <c r="G1394">
        <v>1</v>
      </c>
      <c r="H1394">
        <v>9</v>
      </c>
      <c r="J1394">
        <v>4</v>
      </c>
      <c r="K1394">
        <v>3</v>
      </c>
      <c r="M1394">
        <v>7</v>
      </c>
      <c r="N1394">
        <v>29</v>
      </c>
      <c r="O1394">
        <v>14</v>
      </c>
      <c r="S1394">
        <v>4</v>
      </c>
      <c r="T1394">
        <v>3</v>
      </c>
      <c r="U1394">
        <v>4</v>
      </c>
      <c r="V1394">
        <v>4</v>
      </c>
      <c r="Y1394">
        <v>3</v>
      </c>
      <c r="AA1394"/>
      <c r="AD1394">
        <v>4</v>
      </c>
      <c r="AE1394">
        <v>4</v>
      </c>
      <c r="AF1394">
        <v>4</v>
      </c>
      <c r="AG1394">
        <v>4</v>
      </c>
      <c r="AH1394">
        <v>5</v>
      </c>
      <c r="AI1394">
        <v>4</v>
      </c>
      <c r="AJ1394">
        <v>4</v>
      </c>
      <c r="AK1394">
        <v>2</v>
      </c>
      <c r="AL1394">
        <v>3</v>
      </c>
      <c r="AM1394">
        <v>3</v>
      </c>
      <c r="AN1394">
        <v>3</v>
      </c>
      <c r="AO1394">
        <v>4</v>
      </c>
      <c r="AP1394">
        <v>4</v>
      </c>
      <c r="AQ1394">
        <v>4</v>
      </c>
      <c r="AR1394">
        <v>4</v>
      </c>
      <c r="AS1394">
        <v>3</v>
      </c>
      <c r="AT1394" t="s">
        <v>22</v>
      </c>
      <c r="AU1394">
        <v>4</v>
      </c>
      <c r="AW1394">
        <v>3</v>
      </c>
      <c r="AX1394">
        <v>3</v>
      </c>
      <c r="AY1394">
        <v>5</v>
      </c>
      <c r="AZ1394">
        <v>2</v>
      </c>
      <c r="BA1394">
        <v>2</v>
      </c>
      <c r="BB1394">
        <v>2</v>
      </c>
      <c r="BD1394" t="s">
        <v>22</v>
      </c>
      <c r="BH1394">
        <v>3</v>
      </c>
      <c r="BI1394">
        <v>3</v>
      </c>
      <c r="BJ1394"/>
      <c r="BK1394">
        <v>4</v>
      </c>
      <c r="BL1394">
        <v>3</v>
      </c>
      <c r="BO1394" s="382">
        <v>43497.754537037035</v>
      </c>
    </row>
    <row r="1395" spans="1:67" x14ac:dyDescent="0.2">
      <c r="A1395" s="244" t="str">
        <f>IFERROR(LOOKUP(H1395,BLIOTECAS!$D$2:$D$30,BLIOTECAS!$C$2:$C$30),"N/C")</f>
        <v>F. Filología</v>
      </c>
      <c r="B1395" s="243" t="str">
        <f>IFERROR(LOOKUP(H1395,BLIOTECAS!$D$2:$D$29,BLIOTECAS!$E$2:$E$29),"N/C")</f>
        <v>Humanidades</v>
      </c>
      <c r="C1395" s="243">
        <f>LOOKUP(H1395,BLIOTECAS!$D$2:$D$30,BLIOTECAS!$F$2:$F$30)</f>
        <v>1</v>
      </c>
      <c r="D1395">
        <v>1417</v>
      </c>
      <c r="G1395">
        <v>1</v>
      </c>
      <c r="H1395">
        <v>14</v>
      </c>
      <c r="J1395">
        <v>4</v>
      </c>
      <c r="K1395">
        <v>5</v>
      </c>
      <c r="M1395">
        <v>29</v>
      </c>
      <c r="N1395">
        <v>14</v>
      </c>
      <c r="P1395" t="s">
        <v>1106</v>
      </c>
      <c r="S1395">
        <v>4</v>
      </c>
      <c r="T1395">
        <v>4</v>
      </c>
      <c r="U1395">
        <v>4</v>
      </c>
      <c r="V1395">
        <v>4</v>
      </c>
      <c r="W1395">
        <v>1</v>
      </c>
      <c r="AA1395"/>
      <c r="AD1395">
        <v>4</v>
      </c>
      <c r="AE1395">
        <v>2</v>
      </c>
      <c r="AF1395">
        <v>3</v>
      </c>
      <c r="AG1395">
        <v>5</v>
      </c>
      <c r="AH1395">
        <v>4</v>
      </c>
      <c r="AI1395">
        <v>3</v>
      </c>
      <c r="AJ1395">
        <v>4</v>
      </c>
      <c r="AK1395">
        <v>3</v>
      </c>
      <c r="AL1395">
        <v>6</v>
      </c>
      <c r="AM1395">
        <v>4</v>
      </c>
      <c r="AN1395">
        <v>4</v>
      </c>
      <c r="AO1395">
        <v>3</v>
      </c>
      <c r="AP1395">
        <v>3</v>
      </c>
      <c r="AQ1395">
        <v>5</v>
      </c>
      <c r="AR1395">
        <v>3</v>
      </c>
      <c r="AS1395">
        <v>4</v>
      </c>
      <c r="AT1395" t="s">
        <v>22</v>
      </c>
      <c r="AU1395">
        <v>3</v>
      </c>
      <c r="AW1395">
        <v>3</v>
      </c>
      <c r="AX1395">
        <v>4</v>
      </c>
      <c r="AY1395">
        <v>3</v>
      </c>
      <c r="AZ1395">
        <v>5</v>
      </c>
      <c r="BA1395">
        <v>5</v>
      </c>
      <c r="BB1395">
        <v>5</v>
      </c>
      <c r="BD1395" t="s">
        <v>22</v>
      </c>
      <c r="BE1395" t="s">
        <v>356</v>
      </c>
      <c r="BF1395">
        <v>4</v>
      </c>
      <c r="BH1395">
        <v>3</v>
      </c>
      <c r="BI1395">
        <v>3</v>
      </c>
      <c r="BJ1395"/>
      <c r="BK1395">
        <v>5</v>
      </c>
      <c r="BL1395">
        <v>4</v>
      </c>
      <c r="BO1395" s="382">
        <v>43497.754942129628</v>
      </c>
    </row>
    <row r="1396" spans="1:67" x14ac:dyDescent="0.2">
      <c r="A1396" s="244" t="str">
        <f>IFERROR(LOOKUP(H1396,BLIOTECAS!$D$2:$D$30,BLIOTECAS!$C$2:$C$30),"N/C")</f>
        <v>F. Veterinaria</v>
      </c>
      <c r="B1396" s="243" t="str">
        <f>IFERROR(LOOKUP(H1396,BLIOTECAS!$D$2:$D$29,BLIOTECAS!$E$2:$E$29),"N/C")</f>
        <v>Ciencias de la Salud</v>
      </c>
      <c r="C1396" s="243">
        <f>LOOKUP(H1396,BLIOTECAS!$D$2:$D$30,BLIOTECAS!$F$2:$F$30)</f>
        <v>4</v>
      </c>
      <c r="D1396">
        <v>1418</v>
      </c>
      <c r="G1396">
        <v>1</v>
      </c>
      <c r="H1396">
        <v>21</v>
      </c>
      <c r="J1396">
        <v>3</v>
      </c>
      <c r="K1396">
        <v>1</v>
      </c>
      <c r="M1396">
        <v>21</v>
      </c>
      <c r="S1396">
        <v>4</v>
      </c>
      <c r="T1396">
        <v>4</v>
      </c>
      <c r="U1396">
        <v>4</v>
      </c>
      <c r="V1396">
        <v>3</v>
      </c>
      <c r="W1396">
        <v>1</v>
      </c>
      <c r="AA1396"/>
      <c r="AD1396">
        <v>1</v>
      </c>
      <c r="AE1396">
        <v>1</v>
      </c>
      <c r="AF1396">
        <v>1</v>
      </c>
      <c r="AG1396">
        <v>3</v>
      </c>
      <c r="AH1396">
        <v>5</v>
      </c>
      <c r="AI1396">
        <v>5</v>
      </c>
      <c r="AJ1396">
        <v>5</v>
      </c>
      <c r="AL1396">
        <v>3</v>
      </c>
      <c r="AM1396">
        <v>3</v>
      </c>
      <c r="AN1396">
        <v>3</v>
      </c>
      <c r="AO1396">
        <v>3</v>
      </c>
      <c r="AP1396">
        <v>5</v>
      </c>
      <c r="AQ1396">
        <v>3</v>
      </c>
      <c r="AR1396">
        <v>3</v>
      </c>
      <c r="AS1396">
        <v>4</v>
      </c>
      <c r="AT1396" t="s">
        <v>22</v>
      </c>
      <c r="AU1396">
        <v>3</v>
      </c>
      <c r="AW1396">
        <v>5</v>
      </c>
      <c r="AX1396">
        <v>3</v>
      </c>
      <c r="AY1396">
        <v>4</v>
      </c>
      <c r="AZ1396">
        <v>5</v>
      </c>
      <c r="BA1396">
        <v>4</v>
      </c>
      <c r="BB1396">
        <v>3</v>
      </c>
      <c r="BD1396" t="s">
        <v>22</v>
      </c>
      <c r="BE1396" t="s">
        <v>22</v>
      </c>
      <c r="BH1396">
        <v>5</v>
      </c>
      <c r="BI1396">
        <v>5</v>
      </c>
      <c r="BJ1396"/>
      <c r="BK1396">
        <v>4</v>
      </c>
      <c r="BL1396">
        <v>4</v>
      </c>
      <c r="BO1396" s="382">
        <v>43497.755381944444</v>
      </c>
    </row>
    <row r="1397" spans="1:67" x14ac:dyDescent="0.2">
      <c r="A1397" s="244" t="str">
        <f>IFERROR(LOOKUP(H1397,BLIOTECAS!$D$2:$D$30,BLIOTECAS!$C$2:$C$30),"N/C")</f>
        <v>F. Enfermería, Fisioterapia y Podología</v>
      </c>
      <c r="B1397" s="243" t="str">
        <f>IFERROR(LOOKUP(H1397,BLIOTECAS!$D$2:$D$29,BLIOTECAS!$E$2:$E$29),"N/C")</f>
        <v>Ciencias de la Salud</v>
      </c>
      <c r="C1397" s="243">
        <f>LOOKUP(H1397,BLIOTECAS!$D$2:$D$30,BLIOTECAS!$F$2:$F$30)</f>
        <v>4</v>
      </c>
      <c r="D1397">
        <v>1419</v>
      </c>
      <c r="G1397">
        <v>1</v>
      </c>
      <c r="H1397">
        <v>22</v>
      </c>
      <c r="J1397">
        <v>2</v>
      </c>
      <c r="K1397">
        <v>3</v>
      </c>
      <c r="M1397">
        <v>22</v>
      </c>
      <c r="N1397">
        <v>18</v>
      </c>
      <c r="S1397">
        <v>3</v>
      </c>
      <c r="T1397">
        <v>3</v>
      </c>
      <c r="U1397">
        <v>2</v>
      </c>
      <c r="V1397">
        <v>3</v>
      </c>
      <c r="W1397">
        <v>1</v>
      </c>
      <c r="AA1397"/>
      <c r="AD1397">
        <v>3</v>
      </c>
      <c r="AE1397">
        <v>2</v>
      </c>
      <c r="AF1397">
        <v>2</v>
      </c>
      <c r="AG1397">
        <v>3</v>
      </c>
      <c r="AH1397">
        <v>4</v>
      </c>
      <c r="AI1397">
        <v>4</v>
      </c>
      <c r="AJ1397">
        <v>4</v>
      </c>
      <c r="AK1397">
        <v>2</v>
      </c>
      <c r="AL1397">
        <v>1</v>
      </c>
      <c r="AM1397">
        <v>3</v>
      </c>
      <c r="AN1397">
        <v>4</v>
      </c>
      <c r="AO1397">
        <v>2</v>
      </c>
      <c r="AP1397">
        <v>3</v>
      </c>
      <c r="AQ1397">
        <v>2</v>
      </c>
      <c r="AR1397">
        <v>2</v>
      </c>
      <c r="AS1397">
        <v>2</v>
      </c>
      <c r="AT1397" t="s">
        <v>22</v>
      </c>
      <c r="AU1397">
        <v>2</v>
      </c>
      <c r="AW1397">
        <v>3</v>
      </c>
      <c r="AX1397">
        <v>3</v>
      </c>
      <c r="AY1397">
        <v>3</v>
      </c>
      <c r="AZ1397">
        <v>3</v>
      </c>
      <c r="BA1397">
        <v>3</v>
      </c>
      <c r="BB1397">
        <v>3</v>
      </c>
      <c r="BD1397" t="s">
        <v>22</v>
      </c>
      <c r="BE1397" t="s">
        <v>22</v>
      </c>
      <c r="BF1397">
        <v>1</v>
      </c>
      <c r="BH1397">
        <v>2</v>
      </c>
      <c r="BI1397">
        <v>2</v>
      </c>
      <c r="BJ1397"/>
      <c r="BK1397">
        <v>3</v>
      </c>
      <c r="BL1397">
        <v>3</v>
      </c>
      <c r="BN1397" t="s">
        <v>1107</v>
      </c>
      <c r="BO1397" s="382">
        <v>43497.75644675926</v>
      </c>
    </row>
    <row r="1398" spans="1:67" x14ac:dyDescent="0.2">
      <c r="A1398" s="244" t="str">
        <f>IFERROR(LOOKUP(H1398,BLIOTECAS!$D$2:$D$30,BLIOTECAS!$C$2:$C$30),"N/C")</f>
        <v>F. Ciencias de la Información</v>
      </c>
      <c r="B1398" s="243" t="str">
        <f>IFERROR(LOOKUP(H1398,BLIOTECAS!$D$2:$D$29,BLIOTECAS!$E$2:$E$29),"N/C")</f>
        <v>Ciencias Sociales</v>
      </c>
      <c r="C1398" s="243">
        <f>LOOKUP(H1398,BLIOTECAS!$D$2:$D$30,BLIOTECAS!$F$2:$F$30)</f>
        <v>3</v>
      </c>
      <c r="D1398">
        <v>1420</v>
      </c>
      <c r="G1398">
        <v>1</v>
      </c>
      <c r="H1398">
        <v>4</v>
      </c>
      <c r="J1398">
        <v>3</v>
      </c>
      <c r="K1398">
        <v>1</v>
      </c>
      <c r="M1398">
        <v>4</v>
      </c>
      <c r="P1398" t="s">
        <v>1108</v>
      </c>
      <c r="S1398">
        <v>3</v>
      </c>
      <c r="T1398">
        <v>5</v>
      </c>
      <c r="U1398">
        <v>5</v>
      </c>
      <c r="V1398">
        <v>5</v>
      </c>
      <c r="Y1398">
        <v>3</v>
      </c>
      <c r="Z1398">
        <v>4</v>
      </c>
      <c r="AA1398" t="s">
        <v>1109</v>
      </c>
      <c r="AD1398">
        <v>4</v>
      </c>
      <c r="AE1398">
        <v>1</v>
      </c>
      <c r="AF1398">
        <v>1</v>
      </c>
      <c r="AG1398">
        <v>5</v>
      </c>
      <c r="AH1398">
        <v>5</v>
      </c>
      <c r="AI1398">
        <v>3</v>
      </c>
      <c r="AJ1398">
        <v>5</v>
      </c>
      <c r="AK1398">
        <v>1</v>
      </c>
      <c r="AL1398">
        <v>4</v>
      </c>
      <c r="AM1398">
        <v>3</v>
      </c>
      <c r="AN1398">
        <v>5</v>
      </c>
      <c r="AO1398">
        <v>4</v>
      </c>
      <c r="AP1398">
        <v>5</v>
      </c>
      <c r="AQ1398">
        <v>3</v>
      </c>
      <c r="AR1398">
        <v>2</v>
      </c>
      <c r="AS1398">
        <v>4</v>
      </c>
      <c r="AT1398" t="s">
        <v>22</v>
      </c>
      <c r="AU1398">
        <v>3</v>
      </c>
      <c r="AW1398">
        <v>3</v>
      </c>
      <c r="AX1398">
        <v>2</v>
      </c>
      <c r="AY1398">
        <v>3</v>
      </c>
      <c r="AZ1398">
        <v>4</v>
      </c>
      <c r="BA1398">
        <v>4</v>
      </c>
      <c r="BB1398">
        <v>3</v>
      </c>
      <c r="BD1398" t="s">
        <v>22</v>
      </c>
      <c r="BE1398" t="s">
        <v>22</v>
      </c>
      <c r="BH1398">
        <v>3</v>
      </c>
      <c r="BI1398">
        <v>4</v>
      </c>
      <c r="BJ1398"/>
      <c r="BK1398">
        <v>4</v>
      </c>
      <c r="BL1398"/>
      <c r="BN1398" t="s">
        <v>1110</v>
      </c>
      <c r="BO1398" s="382">
        <v>43497.757303240738</v>
      </c>
    </row>
    <row r="1399" spans="1:67" x14ac:dyDescent="0.2">
      <c r="A1399" s="244" t="str">
        <f>IFERROR(LOOKUP(H1399,BLIOTECAS!$D$2:$D$30,BLIOTECAS!$C$2:$C$30),"N/C")</f>
        <v>F. Medicina</v>
      </c>
      <c r="B1399" s="243" t="str">
        <f>IFERROR(LOOKUP(H1399,BLIOTECAS!$D$2:$D$29,BLIOTECAS!$E$2:$E$29),"N/C")</f>
        <v>Ciencias de la Salud</v>
      </c>
      <c r="C1399" s="243">
        <f>LOOKUP(H1399,BLIOTECAS!$D$2:$D$30,BLIOTECAS!$F$2:$F$30)</f>
        <v>4</v>
      </c>
      <c r="D1399">
        <v>1421</v>
      </c>
      <c r="G1399">
        <v>1</v>
      </c>
      <c r="H1399">
        <v>18</v>
      </c>
      <c r="J1399">
        <v>3</v>
      </c>
      <c r="K1399">
        <v>4</v>
      </c>
      <c r="M1399">
        <v>18</v>
      </c>
      <c r="N1399">
        <v>20</v>
      </c>
      <c r="P1399" t="s">
        <v>1111</v>
      </c>
      <c r="S1399">
        <v>3</v>
      </c>
      <c r="T1399">
        <v>2</v>
      </c>
      <c r="U1399">
        <v>2</v>
      </c>
      <c r="V1399">
        <v>3</v>
      </c>
      <c r="W1399">
        <v>1</v>
      </c>
      <c r="AA1399"/>
      <c r="AD1399">
        <v>2</v>
      </c>
      <c r="AE1399">
        <v>1</v>
      </c>
      <c r="AF1399">
        <v>5</v>
      </c>
      <c r="AG1399">
        <v>5</v>
      </c>
      <c r="AH1399">
        <v>5</v>
      </c>
      <c r="AI1399">
        <v>3</v>
      </c>
      <c r="AJ1399">
        <v>2</v>
      </c>
      <c r="AK1399">
        <v>1</v>
      </c>
      <c r="AL1399">
        <v>3</v>
      </c>
      <c r="AM1399">
        <v>3</v>
      </c>
      <c r="AN1399">
        <v>3</v>
      </c>
      <c r="AO1399">
        <v>2</v>
      </c>
      <c r="AP1399">
        <v>3</v>
      </c>
      <c r="AQ1399">
        <v>3</v>
      </c>
      <c r="AR1399">
        <v>3</v>
      </c>
      <c r="AS1399">
        <v>3</v>
      </c>
      <c r="AT1399" t="s">
        <v>356</v>
      </c>
      <c r="AU1399">
        <v>2</v>
      </c>
      <c r="AW1399">
        <v>3</v>
      </c>
      <c r="AX1399">
        <v>3</v>
      </c>
      <c r="AY1399">
        <v>3</v>
      </c>
      <c r="AZ1399">
        <v>3</v>
      </c>
      <c r="BA1399">
        <v>3</v>
      </c>
      <c r="BB1399">
        <v>3</v>
      </c>
      <c r="BD1399" t="s">
        <v>22</v>
      </c>
      <c r="BE1399" t="s">
        <v>22</v>
      </c>
      <c r="BH1399">
        <v>3</v>
      </c>
      <c r="BI1399">
        <v>3</v>
      </c>
      <c r="BJ1399"/>
      <c r="BK1399">
        <v>3</v>
      </c>
      <c r="BL1399">
        <v>3</v>
      </c>
      <c r="BO1399" s="382">
        <v>43497.758032407408</v>
      </c>
    </row>
    <row r="1400" spans="1:67" x14ac:dyDescent="0.2">
      <c r="A1400" s="244" t="str">
        <f>IFERROR(LOOKUP(H1400,BLIOTECAS!$D$2:$D$30,BLIOTECAS!$C$2:$C$30),"N/C")</f>
        <v>F. Ciencias de la Documentación</v>
      </c>
      <c r="B1400" s="243" t="str">
        <f>IFERROR(LOOKUP(H1400,BLIOTECAS!$D$2:$D$29,BLIOTECAS!$E$2:$E$29),"N/C")</f>
        <v>Ciencias Sociales</v>
      </c>
      <c r="C1400" s="243">
        <f>LOOKUP(H1400,BLIOTECAS!$D$2:$D$30,BLIOTECAS!$F$2:$F$30)</f>
        <v>3</v>
      </c>
      <c r="D1400">
        <v>1422</v>
      </c>
      <c r="G1400">
        <v>1</v>
      </c>
      <c r="H1400">
        <v>3</v>
      </c>
      <c r="J1400">
        <v>5</v>
      </c>
      <c r="K1400">
        <v>3</v>
      </c>
      <c r="M1400">
        <v>3</v>
      </c>
      <c r="P1400" t="s">
        <v>1112</v>
      </c>
      <c r="S1400">
        <v>5</v>
      </c>
      <c r="T1400">
        <v>5</v>
      </c>
      <c r="U1400">
        <v>5</v>
      </c>
      <c r="V1400">
        <v>5</v>
      </c>
      <c r="W1400">
        <v>1</v>
      </c>
      <c r="AA1400"/>
      <c r="AD1400">
        <v>5</v>
      </c>
      <c r="AE1400">
        <v>4</v>
      </c>
      <c r="AF1400">
        <v>3</v>
      </c>
      <c r="AG1400">
        <v>2</v>
      </c>
      <c r="AH1400">
        <v>5</v>
      </c>
      <c r="AI1400">
        <v>3</v>
      </c>
      <c r="AJ1400">
        <v>4</v>
      </c>
      <c r="AK1400">
        <v>2</v>
      </c>
      <c r="AL1400">
        <v>5</v>
      </c>
      <c r="AM1400">
        <v>5</v>
      </c>
      <c r="AN1400">
        <v>5</v>
      </c>
      <c r="AO1400">
        <v>5</v>
      </c>
      <c r="AP1400">
        <v>5</v>
      </c>
      <c r="AQ1400">
        <v>4</v>
      </c>
      <c r="AR1400">
        <v>5</v>
      </c>
      <c r="AW1400">
        <v>5</v>
      </c>
      <c r="AX1400">
        <v>3</v>
      </c>
      <c r="AY1400">
        <v>5</v>
      </c>
      <c r="AZ1400">
        <v>5</v>
      </c>
      <c r="BA1400">
        <v>5</v>
      </c>
      <c r="BB1400">
        <v>5</v>
      </c>
      <c r="BD1400" t="s">
        <v>356</v>
      </c>
      <c r="BE1400" t="s">
        <v>22</v>
      </c>
      <c r="BH1400">
        <v>5</v>
      </c>
      <c r="BI1400">
        <v>4</v>
      </c>
      <c r="BJ1400"/>
      <c r="BK1400">
        <v>5</v>
      </c>
      <c r="BL1400">
        <v>5</v>
      </c>
      <c r="BN1400" t="s">
        <v>1113</v>
      </c>
      <c r="BO1400" s="382">
        <v>43497.758935185186</v>
      </c>
    </row>
    <row r="1401" spans="1:67" x14ac:dyDescent="0.2">
      <c r="A1401" s="244" t="str">
        <f>IFERROR(LOOKUP(H1401,BLIOTECAS!$D$2:$D$30,BLIOTECAS!$C$2:$C$30),"N/C")</f>
        <v>F. Ciencias Biológicas</v>
      </c>
      <c r="B1401" s="243" t="str">
        <f>IFERROR(LOOKUP(H1401,BLIOTECAS!$D$2:$D$29,BLIOTECAS!$E$2:$E$29),"N/C")</f>
        <v>Ciencias Experimentales</v>
      </c>
      <c r="C1401" s="243">
        <f>LOOKUP(H1401,BLIOTECAS!$D$2:$D$30,BLIOTECAS!$F$2:$F$30)</f>
        <v>2</v>
      </c>
      <c r="D1401">
        <v>1423</v>
      </c>
      <c r="G1401">
        <v>1</v>
      </c>
      <c r="H1401">
        <v>2</v>
      </c>
      <c r="J1401">
        <v>2</v>
      </c>
      <c r="K1401">
        <v>1</v>
      </c>
      <c r="M1401">
        <v>29</v>
      </c>
      <c r="N1401">
        <v>2</v>
      </c>
      <c r="O1401">
        <v>7</v>
      </c>
      <c r="S1401">
        <v>4</v>
      </c>
      <c r="T1401">
        <v>4</v>
      </c>
      <c r="U1401">
        <v>3</v>
      </c>
      <c r="V1401">
        <v>3</v>
      </c>
      <c r="X1401">
        <v>2</v>
      </c>
      <c r="AA1401"/>
      <c r="AD1401">
        <v>3</v>
      </c>
      <c r="AE1401">
        <v>1</v>
      </c>
      <c r="AF1401">
        <v>1</v>
      </c>
      <c r="AG1401">
        <v>2</v>
      </c>
      <c r="AH1401">
        <v>4</v>
      </c>
      <c r="AI1401">
        <v>2</v>
      </c>
      <c r="AJ1401">
        <v>5</v>
      </c>
      <c r="AK1401">
        <v>1</v>
      </c>
      <c r="AL1401">
        <v>2</v>
      </c>
      <c r="AM1401">
        <v>3</v>
      </c>
      <c r="AN1401">
        <v>2</v>
      </c>
      <c r="AO1401">
        <v>4</v>
      </c>
      <c r="AP1401">
        <v>4</v>
      </c>
      <c r="AQ1401">
        <v>4</v>
      </c>
      <c r="AR1401">
        <v>3</v>
      </c>
      <c r="AS1401">
        <v>4</v>
      </c>
      <c r="AT1401" t="s">
        <v>356</v>
      </c>
      <c r="AU1401">
        <v>3</v>
      </c>
      <c r="AW1401">
        <v>3</v>
      </c>
      <c r="AX1401">
        <v>3</v>
      </c>
      <c r="AY1401">
        <v>3</v>
      </c>
      <c r="AZ1401">
        <v>3</v>
      </c>
      <c r="BA1401">
        <v>3</v>
      </c>
      <c r="BB1401">
        <v>3</v>
      </c>
      <c r="BD1401" t="s">
        <v>22</v>
      </c>
      <c r="BE1401" t="s">
        <v>22</v>
      </c>
      <c r="BH1401">
        <v>3</v>
      </c>
      <c r="BI1401">
        <v>3</v>
      </c>
      <c r="BJ1401"/>
      <c r="BK1401">
        <v>3</v>
      </c>
      <c r="BL1401">
        <v>3</v>
      </c>
      <c r="BO1401" s="382">
        <v>43497.760046296295</v>
      </c>
    </row>
    <row r="1402" spans="1:67" x14ac:dyDescent="0.2">
      <c r="A1402" s="244" t="str">
        <f>IFERROR(LOOKUP(H1402,BLIOTECAS!$D$2:$D$30,BLIOTECAS!$C$2:$C$30),"N/C")</f>
        <v>F. Educación - Centro de Formación del Profesorado</v>
      </c>
      <c r="B1402" s="243" t="str">
        <f>IFERROR(LOOKUP(H1402,BLIOTECAS!$D$2:$D$29,BLIOTECAS!$E$2:$E$29),"N/C")</f>
        <v>Humanidades</v>
      </c>
      <c r="C1402" s="243">
        <f>LOOKUP(H1402,BLIOTECAS!$D$2:$D$30,BLIOTECAS!$F$2:$F$30)</f>
        <v>1</v>
      </c>
      <c r="D1402">
        <v>1424</v>
      </c>
      <c r="G1402">
        <v>2</v>
      </c>
      <c r="H1402">
        <v>12</v>
      </c>
      <c r="J1402">
        <v>3</v>
      </c>
      <c r="K1402">
        <v>1</v>
      </c>
      <c r="M1402">
        <v>29</v>
      </c>
      <c r="S1402">
        <v>4</v>
      </c>
      <c r="T1402">
        <v>3</v>
      </c>
      <c r="U1402">
        <v>4</v>
      </c>
      <c r="V1402">
        <v>3</v>
      </c>
      <c r="W1402">
        <v>1</v>
      </c>
      <c r="AA1402"/>
      <c r="AD1402">
        <v>2</v>
      </c>
      <c r="AE1402">
        <v>2</v>
      </c>
      <c r="AF1402">
        <v>2</v>
      </c>
      <c r="AG1402">
        <v>4</v>
      </c>
      <c r="AH1402">
        <v>4</v>
      </c>
      <c r="AI1402">
        <v>5</v>
      </c>
      <c r="AJ1402">
        <v>4</v>
      </c>
      <c r="AK1402">
        <v>2</v>
      </c>
      <c r="AL1402">
        <v>6</v>
      </c>
      <c r="AM1402">
        <v>3</v>
      </c>
      <c r="AN1402">
        <v>3</v>
      </c>
      <c r="AO1402">
        <v>3</v>
      </c>
      <c r="AP1402">
        <v>3</v>
      </c>
      <c r="AQ1402">
        <v>3</v>
      </c>
      <c r="AR1402">
        <v>3</v>
      </c>
      <c r="AS1402">
        <v>3</v>
      </c>
      <c r="AT1402" t="s">
        <v>356</v>
      </c>
      <c r="AU1402">
        <v>1</v>
      </c>
      <c r="AW1402">
        <v>3</v>
      </c>
      <c r="AX1402">
        <v>3</v>
      </c>
      <c r="AY1402">
        <v>3</v>
      </c>
      <c r="AZ1402">
        <v>3</v>
      </c>
      <c r="BA1402">
        <v>3</v>
      </c>
      <c r="BD1402" t="s">
        <v>22</v>
      </c>
      <c r="BE1402" t="s">
        <v>356</v>
      </c>
      <c r="BF1402">
        <v>5</v>
      </c>
      <c r="BH1402">
        <v>4</v>
      </c>
      <c r="BI1402">
        <v>5</v>
      </c>
      <c r="BJ1402"/>
      <c r="BK1402">
        <v>3</v>
      </c>
      <c r="BL1402">
        <v>3</v>
      </c>
      <c r="BO1402" s="382">
        <v>43497.760520833333</v>
      </c>
    </row>
    <row r="1403" spans="1:67" x14ac:dyDescent="0.2">
      <c r="A1403" s="244" t="str">
        <f>IFERROR(LOOKUP(H1403,BLIOTECAS!$D$2:$D$30,BLIOTECAS!$C$2:$C$30),"N/C")</f>
        <v>F. Ciencias Matemáticas</v>
      </c>
      <c r="B1403" s="243" t="str">
        <f>IFERROR(LOOKUP(H1403,BLIOTECAS!$D$2:$D$29,BLIOTECAS!$E$2:$E$29),"N/C")</f>
        <v>Ciencias Experimentales</v>
      </c>
      <c r="C1403" s="243">
        <f>LOOKUP(H1403,BLIOTECAS!$D$2:$D$30,BLIOTECAS!$F$2:$F$30)</f>
        <v>2</v>
      </c>
      <c r="D1403">
        <v>1425</v>
      </c>
      <c r="G1403">
        <v>1</v>
      </c>
      <c r="H1403">
        <v>8</v>
      </c>
      <c r="J1403">
        <v>3</v>
      </c>
      <c r="K1403">
        <v>3</v>
      </c>
      <c r="M1403">
        <v>8</v>
      </c>
      <c r="N1403">
        <v>17</v>
      </c>
      <c r="S1403">
        <v>3</v>
      </c>
      <c r="T1403">
        <v>3</v>
      </c>
      <c r="U1403">
        <v>3</v>
      </c>
      <c r="V1403">
        <v>3</v>
      </c>
      <c r="W1403">
        <v>1</v>
      </c>
      <c r="AA1403"/>
      <c r="AD1403">
        <v>3</v>
      </c>
      <c r="AE1403">
        <v>1</v>
      </c>
      <c r="AF1403">
        <v>1</v>
      </c>
      <c r="AG1403">
        <v>2</v>
      </c>
      <c r="AH1403">
        <v>4</v>
      </c>
      <c r="AI1403">
        <v>4</v>
      </c>
      <c r="AJ1403">
        <v>5</v>
      </c>
      <c r="AK1403">
        <v>1</v>
      </c>
      <c r="AL1403">
        <v>3</v>
      </c>
      <c r="AM1403">
        <v>3</v>
      </c>
      <c r="AN1403">
        <v>3</v>
      </c>
      <c r="AO1403">
        <v>3</v>
      </c>
      <c r="AP1403">
        <v>4</v>
      </c>
      <c r="AQ1403">
        <v>4</v>
      </c>
      <c r="AR1403">
        <v>3</v>
      </c>
      <c r="AS1403">
        <v>4</v>
      </c>
      <c r="AT1403" t="s">
        <v>22</v>
      </c>
      <c r="AU1403">
        <v>4</v>
      </c>
      <c r="AW1403">
        <v>4</v>
      </c>
      <c r="AX1403">
        <v>4</v>
      </c>
      <c r="AY1403">
        <v>4</v>
      </c>
      <c r="AZ1403">
        <v>4</v>
      </c>
      <c r="BA1403">
        <v>4</v>
      </c>
      <c r="BB1403">
        <v>5</v>
      </c>
      <c r="BD1403" t="s">
        <v>22</v>
      </c>
      <c r="BE1403" t="s">
        <v>22</v>
      </c>
      <c r="BH1403">
        <v>4</v>
      </c>
      <c r="BI1403">
        <v>4</v>
      </c>
      <c r="BJ1403"/>
      <c r="BK1403">
        <v>4</v>
      </c>
      <c r="BL1403">
        <v>3</v>
      </c>
      <c r="BO1403" s="382">
        <v>43497.760625000003</v>
      </c>
    </row>
    <row r="1404" spans="1:67" x14ac:dyDescent="0.2">
      <c r="A1404" s="244" t="str">
        <f>IFERROR(LOOKUP(H1404,BLIOTECAS!$D$2:$D$30,BLIOTECAS!$C$2:$C$30),"N/C")</f>
        <v>F. Veterinaria</v>
      </c>
      <c r="B1404" s="243" t="str">
        <f>IFERROR(LOOKUP(H1404,BLIOTECAS!$D$2:$D$29,BLIOTECAS!$E$2:$E$29),"N/C")</f>
        <v>Ciencias de la Salud</v>
      </c>
      <c r="C1404" s="243">
        <f>LOOKUP(H1404,BLIOTECAS!$D$2:$D$30,BLIOTECAS!$F$2:$F$30)</f>
        <v>4</v>
      </c>
      <c r="D1404">
        <v>1426</v>
      </c>
      <c r="G1404">
        <v>1</v>
      </c>
      <c r="H1404">
        <v>21</v>
      </c>
      <c r="J1404">
        <v>5</v>
      </c>
      <c r="K1404">
        <v>1</v>
      </c>
      <c r="M1404">
        <v>21</v>
      </c>
      <c r="N1404">
        <v>29</v>
      </c>
      <c r="P1404" t="s">
        <v>1114</v>
      </c>
      <c r="S1404">
        <v>4</v>
      </c>
      <c r="T1404">
        <v>4</v>
      </c>
      <c r="U1404">
        <v>4</v>
      </c>
      <c r="V1404">
        <v>5</v>
      </c>
      <c r="X1404">
        <v>2</v>
      </c>
      <c r="Y1404">
        <v>3</v>
      </c>
      <c r="AA1404"/>
      <c r="AD1404">
        <v>3</v>
      </c>
      <c r="AE1404">
        <v>1</v>
      </c>
      <c r="AF1404">
        <v>3</v>
      </c>
      <c r="AG1404">
        <v>1</v>
      </c>
      <c r="AH1404">
        <v>5</v>
      </c>
      <c r="AI1404">
        <v>4</v>
      </c>
      <c r="AJ1404">
        <v>5</v>
      </c>
      <c r="AK1404">
        <v>2</v>
      </c>
      <c r="AL1404">
        <v>6</v>
      </c>
      <c r="AM1404">
        <v>5</v>
      </c>
      <c r="AN1404">
        <v>5</v>
      </c>
      <c r="AO1404">
        <v>5</v>
      </c>
      <c r="AP1404">
        <v>5</v>
      </c>
      <c r="AQ1404">
        <v>5</v>
      </c>
      <c r="AR1404">
        <v>5</v>
      </c>
      <c r="AS1404">
        <v>5</v>
      </c>
      <c r="AT1404" t="s">
        <v>22</v>
      </c>
      <c r="AU1404">
        <v>4</v>
      </c>
      <c r="AW1404">
        <v>5</v>
      </c>
      <c r="AX1404">
        <v>5</v>
      </c>
      <c r="AY1404">
        <v>4</v>
      </c>
      <c r="AZ1404">
        <v>5</v>
      </c>
      <c r="BA1404">
        <v>5</v>
      </c>
      <c r="BB1404">
        <v>5</v>
      </c>
      <c r="BD1404" t="s">
        <v>22</v>
      </c>
      <c r="BE1404" t="s">
        <v>22</v>
      </c>
      <c r="BH1404">
        <v>5</v>
      </c>
      <c r="BI1404">
        <v>5</v>
      </c>
      <c r="BJ1404"/>
      <c r="BK1404">
        <v>4</v>
      </c>
      <c r="BL1404">
        <v>3</v>
      </c>
      <c r="BO1404" s="382">
        <v>43497.76090277778</v>
      </c>
    </row>
    <row r="1405" spans="1:67" x14ac:dyDescent="0.2">
      <c r="A1405" s="244" t="str">
        <f>IFERROR(LOOKUP(H1405,BLIOTECAS!$D$2:$D$30,BLIOTECAS!$C$2:$C$30),"N/C")</f>
        <v>F. Derecho</v>
      </c>
      <c r="B1405" s="243" t="str">
        <f>IFERROR(LOOKUP(H1405,BLIOTECAS!$D$2:$D$29,BLIOTECAS!$E$2:$E$29),"N/C")</f>
        <v>Ciencias Sociales</v>
      </c>
      <c r="C1405" s="243">
        <f>LOOKUP(H1405,BLIOTECAS!$D$2:$D$30,BLIOTECAS!$F$2:$F$30)</f>
        <v>3</v>
      </c>
      <c r="D1405">
        <v>1427</v>
      </c>
      <c r="G1405">
        <v>1</v>
      </c>
      <c r="H1405">
        <v>11</v>
      </c>
      <c r="J1405">
        <v>3</v>
      </c>
      <c r="K1405">
        <v>2</v>
      </c>
      <c r="M1405">
        <v>9</v>
      </c>
      <c r="N1405">
        <v>11</v>
      </c>
      <c r="O1405">
        <v>29</v>
      </c>
      <c r="P1405" t="s">
        <v>1115</v>
      </c>
      <c r="S1405">
        <v>5</v>
      </c>
      <c r="T1405">
        <v>3</v>
      </c>
      <c r="U1405">
        <v>4</v>
      </c>
      <c r="V1405">
        <v>3</v>
      </c>
      <c r="X1405">
        <v>2</v>
      </c>
      <c r="AA1405"/>
      <c r="AD1405">
        <v>3</v>
      </c>
      <c r="AE1405">
        <v>2</v>
      </c>
      <c r="AF1405">
        <v>2</v>
      </c>
      <c r="AG1405">
        <v>5</v>
      </c>
      <c r="AH1405">
        <v>5</v>
      </c>
      <c r="AI1405">
        <v>5</v>
      </c>
      <c r="AJ1405">
        <v>5</v>
      </c>
      <c r="AK1405">
        <v>1</v>
      </c>
      <c r="AL1405">
        <v>5</v>
      </c>
      <c r="AM1405">
        <v>3</v>
      </c>
      <c r="AN1405">
        <v>2</v>
      </c>
      <c r="AO1405">
        <v>1</v>
      </c>
      <c r="AP1405">
        <v>4</v>
      </c>
      <c r="AQ1405">
        <v>4</v>
      </c>
      <c r="AR1405">
        <v>1</v>
      </c>
      <c r="AS1405">
        <v>5</v>
      </c>
      <c r="AT1405" t="s">
        <v>356</v>
      </c>
      <c r="AU1405">
        <v>2</v>
      </c>
      <c r="AW1405">
        <v>4</v>
      </c>
      <c r="AX1405">
        <v>4</v>
      </c>
      <c r="AY1405">
        <v>4</v>
      </c>
      <c r="AZ1405">
        <v>4</v>
      </c>
      <c r="BA1405">
        <v>2</v>
      </c>
      <c r="BB1405">
        <v>3</v>
      </c>
      <c r="BD1405" t="s">
        <v>356</v>
      </c>
      <c r="BE1405" t="s">
        <v>22</v>
      </c>
      <c r="BF1405">
        <v>3</v>
      </c>
      <c r="BH1405">
        <v>4</v>
      </c>
      <c r="BI1405">
        <v>3</v>
      </c>
      <c r="BJ1405"/>
      <c r="BK1405">
        <v>4</v>
      </c>
      <c r="BL1405">
        <v>3</v>
      </c>
      <c r="BO1405" s="382">
        <v>43497.761111111111</v>
      </c>
    </row>
    <row r="1406" spans="1:67" x14ac:dyDescent="0.2">
      <c r="A1406" s="244" t="str">
        <f>IFERROR(LOOKUP(H1406,BLIOTECAS!$D$2:$D$30,BLIOTECAS!$C$2:$C$30),"N/C")</f>
        <v>N/C</v>
      </c>
      <c r="B1406" s="243" t="str">
        <f>IFERROR(LOOKUP(H1406,BLIOTECAS!$D$2:$D$29,BLIOTECAS!$E$2:$E$29),"N/C")</f>
        <v>N/C</v>
      </c>
      <c r="C1406" s="243" t="e">
        <f>LOOKUP(H1406,BLIOTECAS!$D$2:$D$30,BLIOTECAS!$F$2:$F$30)</f>
        <v>#N/A</v>
      </c>
      <c r="D1406">
        <v>1428</v>
      </c>
      <c r="G1406">
        <v>1</v>
      </c>
      <c r="J1406">
        <v>5</v>
      </c>
      <c r="K1406">
        <v>3</v>
      </c>
      <c r="M1406">
        <v>6</v>
      </c>
      <c r="N1406">
        <v>8</v>
      </c>
      <c r="S1406">
        <v>4</v>
      </c>
      <c r="T1406">
        <v>4</v>
      </c>
      <c r="U1406">
        <v>4</v>
      </c>
      <c r="V1406">
        <v>4</v>
      </c>
      <c r="Y1406">
        <v>3</v>
      </c>
      <c r="AA1406"/>
      <c r="AD1406">
        <v>4</v>
      </c>
      <c r="AE1406">
        <v>2</v>
      </c>
      <c r="AF1406">
        <v>1</v>
      </c>
      <c r="AG1406">
        <v>1</v>
      </c>
      <c r="AI1406">
        <v>4</v>
      </c>
      <c r="AJ1406">
        <v>4</v>
      </c>
      <c r="AK1406">
        <v>4</v>
      </c>
      <c r="AL1406">
        <v>4</v>
      </c>
      <c r="AM1406">
        <v>4</v>
      </c>
      <c r="AN1406">
        <v>4</v>
      </c>
      <c r="AO1406">
        <v>3</v>
      </c>
      <c r="AP1406">
        <v>2</v>
      </c>
      <c r="AQ1406">
        <v>2</v>
      </c>
      <c r="AR1406">
        <v>2</v>
      </c>
      <c r="AS1406">
        <v>4</v>
      </c>
      <c r="AT1406" t="s">
        <v>22</v>
      </c>
      <c r="AU1406">
        <v>4</v>
      </c>
      <c r="AW1406">
        <v>3</v>
      </c>
      <c r="AX1406">
        <v>5</v>
      </c>
      <c r="AY1406">
        <v>5</v>
      </c>
      <c r="AZ1406">
        <v>5</v>
      </c>
      <c r="BA1406">
        <v>5</v>
      </c>
      <c r="BB1406">
        <v>4</v>
      </c>
      <c r="BD1406" t="s">
        <v>22</v>
      </c>
      <c r="BE1406" t="s">
        <v>22</v>
      </c>
      <c r="BH1406">
        <v>2</v>
      </c>
      <c r="BI1406">
        <v>2</v>
      </c>
      <c r="BJ1406"/>
      <c r="BK1406">
        <v>4</v>
      </c>
      <c r="BL1406">
        <v>4</v>
      </c>
      <c r="BO1406" s="382">
        <v>43497.763553240744</v>
      </c>
    </row>
    <row r="1407" spans="1:67" x14ac:dyDescent="0.2">
      <c r="A1407" s="244" t="str">
        <f>IFERROR(LOOKUP(H1407,BLIOTECAS!$D$2:$D$30,BLIOTECAS!$C$2:$C$30),"N/C")</f>
        <v>F. Informática</v>
      </c>
      <c r="B1407" s="243" t="str">
        <f>IFERROR(LOOKUP(H1407,BLIOTECAS!$D$2:$D$29,BLIOTECAS!$E$2:$E$29),"N/C")</f>
        <v>Ciencias Experimentales</v>
      </c>
      <c r="C1407" s="243">
        <f>LOOKUP(H1407,BLIOTECAS!$D$2:$D$30,BLIOTECAS!$F$2:$F$30)</f>
        <v>2</v>
      </c>
      <c r="D1407">
        <v>1429</v>
      </c>
      <c r="G1407">
        <v>1</v>
      </c>
      <c r="H1407">
        <v>17</v>
      </c>
      <c r="J1407">
        <v>4</v>
      </c>
      <c r="K1407">
        <v>3</v>
      </c>
      <c r="M1407">
        <v>17</v>
      </c>
      <c r="S1407">
        <v>5</v>
      </c>
      <c r="T1407">
        <v>5</v>
      </c>
      <c r="U1407">
        <v>5</v>
      </c>
      <c r="V1407">
        <v>5</v>
      </c>
      <c r="Y1407">
        <v>3</v>
      </c>
      <c r="AA1407"/>
      <c r="AD1407">
        <v>5</v>
      </c>
      <c r="AE1407">
        <v>5</v>
      </c>
      <c r="AF1407">
        <v>5</v>
      </c>
      <c r="AG1407">
        <v>5</v>
      </c>
      <c r="AH1407">
        <v>3</v>
      </c>
      <c r="AI1407">
        <v>5</v>
      </c>
      <c r="AJ1407">
        <v>5</v>
      </c>
      <c r="AK1407">
        <v>5</v>
      </c>
      <c r="AL1407">
        <v>5</v>
      </c>
      <c r="AM1407">
        <v>5</v>
      </c>
      <c r="AN1407">
        <v>5</v>
      </c>
      <c r="AO1407">
        <v>5</v>
      </c>
      <c r="AP1407">
        <v>5</v>
      </c>
      <c r="AQ1407">
        <v>5</v>
      </c>
      <c r="AR1407">
        <v>5</v>
      </c>
      <c r="AS1407">
        <v>5</v>
      </c>
      <c r="AT1407" t="s">
        <v>22</v>
      </c>
      <c r="AU1407">
        <v>4</v>
      </c>
      <c r="AW1407">
        <v>5</v>
      </c>
      <c r="AX1407">
        <v>5</v>
      </c>
      <c r="AY1407">
        <v>5</v>
      </c>
      <c r="AZ1407">
        <v>5</v>
      </c>
      <c r="BA1407">
        <v>5</v>
      </c>
      <c r="BB1407">
        <v>5</v>
      </c>
      <c r="BD1407" t="s">
        <v>22</v>
      </c>
      <c r="BE1407" t="s">
        <v>356</v>
      </c>
      <c r="BF1407">
        <v>3</v>
      </c>
      <c r="BH1407">
        <v>5</v>
      </c>
      <c r="BI1407">
        <v>5</v>
      </c>
      <c r="BJ1407"/>
      <c r="BK1407">
        <v>4</v>
      </c>
      <c r="BL1407">
        <v>5</v>
      </c>
      <c r="BO1407" s="382">
        <v>43497.763599537036</v>
      </c>
    </row>
    <row r="1408" spans="1:67" x14ac:dyDescent="0.2">
      <c r="A1408" s="244" t="str">
        <f>IFERROR(LOOKUP(H1408,BLIOTECAS!$D$2:$D$30,BLIOTECAS!$C$2:$C$30),"N/C")</f>
        <v>F. Ciencias Físicas</v>
      </c>
      <c r="B1408" s="243" t="str">
        <f>IFERROR(LOOKUP(H1408,BLIOTECAS!$D$2:$D$29,BLIOTECAS!$E$2:$E$29),"N/C")</f>
        <v>Ciencias Experimentales</v>
      </c>
      <c r="C1408" s="243">
        <f>LOOKUP(H1408,BLIOTECAS!$D$2:$D$30,BLIOTECAS!$F$2:$F$30)</f>
        <v>2</v>
      </c>
      <c r="D1408">
        <v>1430</v>
      </c>
      <c r="G1408">
        <v>3</v>
      </c>
      <c r="H1408">
        <v>6</v>
      </c>
      <c r="J1408">
        <v>3</v>
      </c>
      <c r="K1408">
        <v>3</v>
      </c>
      <c r="M1408">
        <v>6</v>
      </c>
      <c r="S1408">
        <v>3</v>
      </c>
      <c r="T1408">
        <v>2</v>
      </c>
      <c r="U1408">
        <v>2</v>
      </c>
      <c r="V1408">
        <v>3</v>
      </c>
      <c r="AA1408"/>
      <c r="AD1408">
        <v>2</v>
      </c>
      <c r="AE1408">
        <v>1</v>
      </c>
      <c r="AF1408">
        <v>1</v>
      </c>
      <c r="AG1408">
        <v>2</v>
      </c>
      <c r="AH1408">
        <v>1</v>
      </c>
      <c r="AI1408">
        <v>5</v>
      </c>
      <c r="AJ1408">
        <v>1</v>
      </c>
      <c r="AK1408">
        <v>2</v>
      </c>
      <c r="AL1408">
        <v>6</v>
      </c>
      <c r="AM1408">
        <v>2</v>
      </c>
      <c r="AN1408">
        <v>3</v>
      </c>
      <c r="AO1408">
        <v>3</v>
      </c>
      <c r="AP1408">
        <v>4</v>
      </c>
      <c r="AQ1408">
        <v>2</v>
      </c>
      <c r="AR1408">
        <v>4</v>
      </c>
      <c r="AU1408">
        <v>3</v>
      </c>
      <c r="AW1408">
        <v>5</v>
      </c>
      <c r="AX1408">
        <v>3</v>
      </c>
      <c r="AY1408">
        <v>3</v>
      </c>
      <c r="AZ1408">
        <v>3</v>
      </c>
      <c r="BA1408">
        <v>4</v>
      </c>
      <c r="BB1408">
        <v>4</v>
      </c>
      <c r="BD1408" t="s">
        <v>22</v>
      </c>
      <c r="BE1408" t="s">
        <v>22</v>
      </c>
      <c r="BH1408">
        <v>5</v>
      </c>
      <c r="BI1408">
        <v>5</v>
      </c>
      <c r="BJ1408"/>
      <c r="BK1408">
        <v>4</v>
      </c>
      <c r="BL1408">
        <v>3</v>
      </c>
      <c r="BO1408" s="382">
        <v>43497.767546296294</v>
      </c>
    </row>
    <row r="1409" spans="1:67" x14ac:dyDescent="0.2">
      <c r="A1409" s="244" t="str">
        <f>IFERROR(LOOKUP(H1409,BLIOTECAS!$D$2:$D$30,BLIOTECAS!$C$2:$C$30),"N/C")</f>
        <v>F. Geografía e Historia</v>
      </c>
      <c r="B1409" s="243" t="str">
        <f>IFERROR(LOOKUP(H1409,BLIOTECAS!$D$2:$D$29,BLIOTECAS!$E$2:$E$29),"N/C")</f>
        <v>Humanidades</v>
      </c>
      <c r="C1409" s="243">
        <f>LOOKUP(H1409,BLIOTECAS!$D$2:$D$30,BLIOTECAS!$F$2:$F$30)</f>
        <v>1</v>
      </c>
      <c r="D1409">
        <v>1431</v>
      </c>
      <c r="G1409">
        <v>1</v>
      </c>
      <c r="H1409">
        <v>16</v>
      </c>
      <c r="J1409">
        <v>5</v>
      </c>
      <c r="K1409">
        <v>5</v>
      </c>
      <c r="M1409">
        <v>16</v>
      </c>
      <c r="N1409">
        <v>14</v>
      </c>
      <c r="S1409">
        <v>5</v>
      </c>
      <c r="T1409">
        <v>5</v>
      </c>
      <c r="U1409">
        <v>4</v>
      </c>
      <c r="V1409">
        <v>5</v>
      </c>
      <c r="X1409">
        <v>2</v>
      </c>
      <c r="AA1409"/>
      <c r="AD1409">
        <v>4</v>
      </c>
      <c r="AE1409">
        <v>3</v>
      </c>
      <c r="AF1409">
        <v>2</v>
      </c>
      <c r="AG1409">
        <v>4</v>
      </c>
      <c r="AH1409">
        <v>2</v>
      </c>
      <c r="AI1409">
        <v>5</v>
      </c>
      <c r="AJ1409">
        <v>3</v>
      </c>
      <c r="AK1409">
        <v>5</v>
      </c>
      <c r="AL1409">
        <v>6</v>
      </c>
      <c r="AM1409">
        <v>4</v>
      </c>
      <c r="AN1409">
        <v>4</v>
      </c>
      <c r="AO1409">
        <v>3</v>
      </c>
      <c r="AP1409">
        <v>4</v>
      </c>
      <c r="AQ1409">
        <v>3</v>
      </c>
      <c r="AR1409">
        <v>4</v>
      </c>
      <c r="AS1409">
        <v>3</v>
      </c>
      <c r="AT1409" t="s">
        <v>356</v>
      </c>
      <c r="AU1409">
        <v>2</v>
      </c>
      <c r="AW1409">
        <v>5</v>
      </c>
      <c r="AX1409">
        <v>5</v>
      </c>
      <c r="AY1409">
        <v>3</v>
      </c>
      <c r="AZ1409">
        <v>3</v>
      </c>
      <c r="BA1409">
        <v>3</v>
      </c>
      <c r="BB1409">
        <v>4</v>
      </c>
      <c r="BD1409" t="s">
        <v>356</v>
      </c>
      <c r="BE1409" t="s">
        <v>22</v>
      </c>
      <c r="BH1409">
        <v>4</v>
      </c>
      <c r="BI1409">
        <v>4</v>
      </c>
      <c r="BJ1409"/>
      <c r="BK1409">
        <v>3</v>
      </c>
      <c r="BL1409">
        <v>2</v>
      </c>
      <c r="BO1409" s="382">
        <v>43497.767754629633</v>
      </c>
    </row>
    <row r="1410" spans="1:67" x14ac:dyDescent="0.2">
      <c r="A1410" s="244" t="str">
        <f>IFERROR(LOOKUP(H1410,BLIOTECAS!$D$2:$D$30,BLIOTECAS!$C$2:$C$30),"N/C")</f>
        <v>F. Ciencias de la Información</v>
      </c>
      <c r="B1410" s="243" t="str">
        <f>IFERROR(LOOKUP(H1410,BLIOTECAS!$D$2:$D$29,BLIOTECAS!$E$2:$E$29),"N/C")</f>
        <v>Ciencias Sociales</v>
      </c>
      <c r="C1410" s="243">
        <f>LOOKUP(H1410,BLIOTECAS!$D$2:$D$30,BLIOTECAS!$F$2:$F$30)</f>
        <v>3</v>
      </c>
      <c r="D1410">
        <v>1432</v>
      </c>
      <c r="G1410">
        <v>3</v>
      </c>
      <c r="H1410">
        <v>4</v>
      </c>
      <c r="J1410">
        <v>3</v>
      </c>
      <c r="K1410">
        <v>4</v>
      </c>
      <c r="M1410">
        <v>4</v>
      </c>
      <c r="N1410">
        <v>5</v>
      </c>
      <c r="O1410">
        <v>17</v>
      </c>
      <c r="S1410">
        <v>5</v>
      </c>
      <c r="T1410">
        <v>5</v>
      </c>
      <c r="U1410">
        <v>4</v>
      </c>
      <c r="V1410">
        <v>3</v>
      </c>
      <c r="X1410">
        <v>2</v>
      </c>
      <c r="AA1410"/>
      <c r="AD1410">
        <v>3</v>
      </c>
      <c r="AE1410">
        <v>4</v>
      </c>
      <c r="AF1410">
        <v>4</v>
      </c>
      <c r="AG1410">
        <v>3</v>
      </c>
      <c r="AH1410">
        <v>4</v>
      </c>
      <c r="AI1410">
        <v>5</v>
      </c>
      <c r="AJ1410">
        <v>4</v>
      </c>
      <c r="AK1410">
        <v>5</v>
      </c>
      <c r="AL1410">
        <v>4</v>
      </c>
      <c r="AM1410">
        <v>3</v>
      </c>
      <c r="AN1410">
        <v>4</v>
      </c>
      <c r="AO1410">
        <v>5</v>
      </c>
      <c r="AP1410">
        <v>4</v>
      </c>
      <c r="AQ1410">
        <v>4</v>
      </c>
      <c r="AR1410">
        <v>4</v>
      </c>
      <c r="AS1410">
        <v>4</v>
      </c>
      <c r="AT1410" t="s">
        <v>356</v>
      </c>
      <c r="AU1410">
        <v>4</v>
      </c>
      <c r="AW1410">
        <v>5</v>
      </c>
      <c r="AX1410">
        <v>5</v>
      </c>
      <c r="AY1410">
        <v>5</v>
      </c>
      <c r="AZ1410">
        <v>4</v>
      </c>
      <c r="BA1410">
        <v>4</v>
      </c>
      <c r="BB1410">
        <v>5</v>
      </c>
      <c r="BD1410" t="s">
        <v>22</v>
      </c>
      <c r="BE1410" t="s">
        <v>22</v>
      </c>
      <c r="BF1410">
        <v>3</v>
      </c>
      <c r="BH1410">
        <v>4</v>
      </c>
      <c r="BI1410">
        <v>4</v>
      </c>
      <c r="BJ1410"/>
      <c r="BK1410">
        <v>4</v>
      </c>
      <c r="BL1410">
        <v>4</v>
      </c>
      <c r="BO1410" s="382">
        <v>43497.770613425928</v>
      </c>
    </row>
    <row r="1411" spans="1:67" x14ac:dyDescent="0.2">
      <c r="A1411" s="244" t="str">
        <f>IFERROR(LOOKUP(H1411,BLIOTECAS!$D$2:$D$30,BLIOTECAS!$C$2:$C$30),"N/C")</f>
        <v>F. Informática</v>
      </c>
      <c r="B1411" s="243" t="str">
        <f>IFERROR(LOOKUP(H1411,BLIOTECAS!$D$2:$D$29,BLIOTECAS!$E$2:$E$29),"N/C")</f>
        <v>Ciencias Experimentales</v>
      </c>
      <c r="C1411" s="243">
        <f>LOOKUP(H1411,BLIOTECAS!$D$2:$D$30,BLIOTECAS!$F$2:$F$30)</f>
        <v>2</v>
      </c>
      <c r="D1411">
        <v>1433</v>
      </c>
      <c r="G1411">
        <v>1</v>
      </c>
      <c r="H1411">
        <v>17</v>
      </c>
      <c r="J1411">
        <v>3</v>
      </c>
      <c r="K1411">
        <v>1</v>
      </c>
      <c r="M1411">
        <v>17</v>
      </c>
      <c r="N1411">
        <v>29</v>
      </c>
      <c r="S1411">
        <v>4</v>
      </c>
      <c r="T1411">
        <v>5</v>
      </c>
      <c r="U1411">
        <v>5</v>
      </c>
      <c r="V1411">
        <v>4</v>
      </c>
      <c r="Z1411">
        <v>4</v>
      </c>
      <c r="AA1411">
        <v>2</v>
      </c>
      <c r="AD1411">
        <v>1</v>
      </c>
      <c r="AE1411">
        <v>1</v>
      </c>
      <c r="AF1411">
        <v>1</v>
      </c>
      <c r="AG1411">
        <v>2</v>
      </c>
      <c r="AH1411">
        <v>5</v>
      </c>
      <c r="AI1411">
        <v>5</v>
      </c>
      <c r="AJ1411">
        <v>5</v>
      </c>
      <c r="AK1411">
        <v>1</v>
      </c>
      <c r="AL1411">
        <v>3</v>
      </c>
      <c r="AM1411">
        <v>5</v>
      </c>
      <c r="AN1411">
        <v>5</v>
      </c>
      <c r="AO1411">
        <v>4</v>
      </c>
      <c r="AP1411">
        <v>4</v>
      </c>
      <c r="AQ1411">
        <v>5</v>
      </c>
      <c r="AR1411">
        <v>3</v>
      </c>
      <c r="AS1411">
        <v>3</v>
      </c>
      <c r="AT1411" t="s">
        <v>22</v>
      </c>
      <c r="AU1411">
        <v>4</v>
      </c>
      <c r="AW1411">
        <v>4</v>
      </c>
      <c r="AX1411">
        <v>5</v>
      </c>
      <c r="AY1411">
        <v>5</v>
      </c>
      <c r="AZ1411">
        <v>5</v>
      </c>
      <c r="BA1411">
        <v>5</v>
      </c>
      <c r="BB1411">
        <v>5</v>
      </c>
      <c r="BD1411" t="s">
        <v>22</v>
      </c>
      <c r="BE1411" t="s">
        <v>22</v>
      </c>
      <c r="BH1411">
        <v>4</v>
      </c>
      <c r="BI1411">
        <v>5</v>
      </c>
      <c r="BJ1411"/>
      <c r="BK1411">
        <v>5</v>
      </c>
      <c r="BL1411">
        <v>4</v>
      </c>
      <c r="BN1411" t="s">
        <v>1116</v>
      </c>
      <c r="BO1411" s="382">
        <v>43497.774305555555</v>
      </c>
    </row>
    <row r="1412" spans="1:67" x14ac:dyDescent="0.2">
      <c r="A1412" s="244" t="str">
        <f>IFERROR(LOOKUP(H1412,BLIOTECAS!$D$2:$D$30,BLIOTECAS!$C$2:$C$30),"N/C")</f>
        <v>F. Psicología</v>
      </c>
      <c r="B1412" s="243" t="str">
        <f>IFERROR(LOOKUP(H1412,BLIOTECAS!$D$2:$D$29,BLIOTECAS!$E$2:$E$29),"N/C")</f>
        <v>Ciencias de la Salud</v>
      </c>
      <c r="C1412" s="243">
        <f>LOOKUP(H1412,BLIOTECAS!$D$2:$D$30,BLIOTECAS!$F$2:$F$30)</f>
        <v>4</v>
      </c>
      <c r="D1412">
        <v>1434</v>
      </c>
      <c r="G1412">
        <v>1</v>
      </c>
      <c r="H1412">
        <v>20</v>
      </c>
      <c r="J1412">
        <v>3</v>
      </c>
      <c r="K1412">
        <v>3</v>
      </c>
      <c r="M1412">
        <v>20</v>
      </c>
      <c r="N1412">
        <v>29</v>
      </c>
      <c r="O1412">
        <v>7</v>
      </c>
      <c r="S1412">
        <v>2</v>
      </c>
      <c r="T1412">
        <v>4</v>
      </c>
      <c r="U1412">
        <v>4</v>
      </c>
      <c r="V1412">
        <v>3</v>
      </c>
      <c r="X1412">
        <v>2</v>
      </c>
      <c r="AA1412"/>
      <c r="AD1412">
        <v>1</v>
      </c>
      <c r="AE1412">
        <v>1</v>
      </c>
      <c r="AF1412">
        <v>1</v>
      </c>
      <c r="AG1412">
        <v>4</v>
      </c>
      <c r="AH1412">
        <v>5</v>
      </c>
      <c r="AI1412">
        <v>5</v>
      </c>
      <c r="AJ1412">
        <v>5</v>
      </c>
      <c r="AK1412">
        <v>1</v>
      </c>
      <c r="AL1412">
        <v>6</v>
      </c>
      <c r="AM1412">
        <v>3</v>
      </c>
      <c r="AN1412">
        <v>4</v>
      </c>
      <c r="AO1412">
        <v>2</v>
      </c>
      <c r="AP1412">
        <v>1</v>
      </c>
      <c r="AQ1412">
        <v>1</v>
      </c>
      <c r="AR1412">
        <v>1</v>
      </c>
      <c r="AS1412">
        <v>2</v>
      </c>
      <c r="AT1412" t="s">
        <v>22</v>
      </c>
      <c r="AU1412">
        <v>1</v>
      </c>
      <c r="AW1412">
        <v>2</v>
      </c>
      <c r="AX1412">
        <v>2</v>
      </c>
      <c r="AY1412">
        <v>5</v>
      </c>
      <c r="AZ1412">
        <v>4</v>
      </c>
      <c r="BA1412">
        <v>1</v>
      </c>
      <c r="BB1412">
        <v>1</v>
      </c>
      <c r="BD1412" t="s">
        <v>22</v>
      </c>
      <c r="BE1412" t="s">
        <v>22</v>
      </c>
      <c r="BH1412">
        <v>5</v>
      </c>
      <c r="BI1412">
        <v>4</v>
      </c>
      <c r="BJ1412"/>
      <c r="BK1412">
        <v>2</v>
      </c>
      <c r="BL1412">
        <v>2</v>
      </c>
      <c r="BO1412" s="382">
        <v>43497.77789351852</v>
      </c>
    </row>
    <row r="1413" spans="1:67" x14ac:dyDescent="0.2">
      <c r="A1413" s="244" t="str">
        <f>IFERROR(LOOKUP(H1413,BLIOTECAS!$D$2:$D$30,BLIOTECAS!$C$2:$C$30),"N/C")</f>
        <v>F. Ciencias Económicas y Empresariales</v>
      </c>
      <c r="B1413" s="243" t="str">
        <f>IFERROR(LOOKUP(H1413,BLIOTECAS!$D$2:$D$29,BLIOTECAS!$E$2:$E$29),"N/C")</f>
        <v>Ciencias Sociales</v>
      </c>
      <c r="C1413" s="243">
        <f>LOOKUP(H1413,BLIOTECAS!$D$2:$D$30,BLIOTECAS!$F$2:$F$30)</f>
        <v>3</v>
      </c>
      <c r="D1413">
        <v>1435</v>
      </c>
      <c r="G1413">
        <v>1</v>
      </c>
      <c r="H1413">
        <v>5</v>
      </c>
      <c r="J1413">
        <v>4</v>
      </c>
      <c r="K1413">
        <v>1</v>
      </c>
      <c r="M1413">
        <v>5</v>
      </c>
      <c r="S1413">
        <v>5</v>
      </c>
      <c r="T1413">
        <v>5</v>
      </c>
      <c r="U1413">
        <v>5</v>
      </c>
      <c r="V1413">
        <v>5</v>
      </c>
      <c r="Y1413">
        <v>3</v>
      </c>
      <c r="AA1413"/>
      <c r="AD1413">
        <v>4</v>
      </c>
      <c r="AE1413">
        <v>2</v>
      </c>
      <c r="AF1413">
        <v>2</v>
      </c>
      <c r="AG1413">
        <v>4</v>
      </c>
      <c r="AH1413">
        <v>4</v>
      </c>
      <c r="AI1413">
        <v>3</v>
      </c>
      <c r="AJ1413">
        <v>4</v>
      </c>
      <c r="AK1413">
        <v>2</v>
      </c>
      <c r="AL1413">
        <v>4</v>
      </c>
      <c r="AM1413">
        <v>3</v>
      </c>
      <c r="AN1413">
        <v>5</v>
      </c>
      <c r="AO1413">
        <v>3</v>
      </c>
      <c r="AP1413">
        <v>5</v>
      </c>
      <c r="AQ1413">
        <v>5</v>
      </c>
      <c r="AR1413">
        <v>4</v>
      </c>
      <c r="AS1413">
        <v>4</v>
      </c>
      <c r="AT1413" t="s">
        <v>22</v>
      </c>
      <c r="AU1413">
        <v>3</v>
      </c>
      <c r="AW1413">
        <v>5</v>
      </c>
      <c r="AX1413">
        <v>5</v>
      </c>
      <c r="AY1413">
        <v>5</v>
      </c>
      <c r="AZ1413">
        <v>5</v>
      </c>
      <c r="BA1413">
        <v>5</v>
      </c>
      <c r="BB1413">
        <v>5</v>
      </c>
      <c r="BD1413" t="s">
        <v>356</v>
      </c>
      <c r="BE1413" t="s">
        <v>22</v>
      </c>
      <c r="BH1413">
        <v>4</v>
      </c>
      <c r="BI1413">
        <v>5</v>
      </c>
      <c r="BJ1413"/>
      <c r="BK1413">
        <v>5</v>
      </c>
      <c r="BL1413">
        <v>4</v>
      </c>
      <c r="BN1413" t="s">
        <v>1117</v>
      </c>
      <c r="BO1413" s="382">
        <v>43497.77920138889</v>
      </c>
    </row>
    <row r="1414" spans="1:67" x14ac:dyDescent="0.2">
      <c r="A1414" s="244" t="str">
        <f>IFERROR(LOOKUP(H1414,BLIOTECAS!$D$2:$D$30,BLIOTECAS!$C$2:$C$30),"N/C")</f>
        <v>F. Ciencias de la Información</v>
      </c>
      <c r="B1414" s="243" t="str">
        <f>IFERROR(LOOKUP(H1414,BLIOTECAS!$D$2:$D$29,BLIOTECAS!$E$2:$E$29),"N/C")</f>
        <v>Ciencias Sociales</v>
      </c>
      <c r="C1414" s="243">
        <f>LOOKUP(H1414,BLIOTECAS!$D$2:$D$30,BLIOTECAS!$F$2:$F$30)</f>
        <v>3</v>
      </c>
      <c r="D1414">
        <v>1436</v>
      </c>
      <c r="G1414">
        <v>2</v>
      </c>
      <c r="H1414">
        <v>4</v>
      </c>
      <c r="J1414">
        <v>3</v>
      </c>
      <c r="K1414">
        <v>3</v>
      </c>
      <c r="M1414">
        <v>4</v>
      </c>
      <c r="S1414">
        <v>2</v>
      </c>
      <c r="T1414">
        <v>3</v>
      </c>
      <c r="U1414">
        <v>3</v>
      </c>
      <c r="V1414">
        <v>3</v>
      </c>
      <c r="W1414">
        <v>1</v>
      </c>
      <c r="Z1414">
        <v>4</v>
      </c>
      <c r="AA1414" t="s">
        <v>331</v>
      </c>
      <c r="AD1414">
        <v>3</v>
      </c>
      <c r="AE1414">
        <v>3</v>
      </c>
      <c r="AF1414">
        <v>3</v>
      </c>
      <c r="AG1414">
        <v>3</v>
      </c>
      <c r="AH1414">
        <v>5</v>
      </c>
      <c r="AI1414">
        <v>4</v>
      </c>
      <c r="AJ1414">
        <v>4</v>
      </c>
      <c r="AK1414">
        <v>3</v>
      </c>
      <c r="AL1414">
        <v>6</v>
      </c>
      <c r="AM1414">
        <v>3</v>
      </c>
      <c r="AN1414">
        <v>4</v>
      </c>
      <c r="AO1414">
        <v>5</v>
      </c>
      <c r="AP1414">
        <v>4</v>
      </c>
      <c r="AQ1414">
        <v>3</v>
      </c>
      <c r="AR1414">
        <v>3</v>
      </c>
      <c r="AS1414">
        <v>3</v>
      </c>
      <c r="AU1414">
        <v>3</v>
      </c>
      <c r="AW1414">
        <v>3</v>
      </c>
      <c r="AX1414">
        <v>3</v>
      </c>
      <c r="AY1414">
        <v>3</v>
      </c>
      <c r="AZ1414">
        <v>3</v>
      </c>
      <c r="BA1414">
        <v>3</v>
      </c>
      <c r="BB1414">
        <v>3</v>
      </c>
      <c r="BD1414" t="s">
        <v>22</v>
      </c>
      <c r="BE1414" t="s">
        <v>22</v>
      </c>
      <c r="BH1414">
        <v>4</v>
      </c>
      <c r="BI1414">
        <v>4</v>
      </c>
      <c r="BJ1414"/>
      <c r="BK1414">
        <v>4</v>
      </c>
      <c r="BL1414"/>
      <c r="BO1414" s="382">
        <v>43497.780219907407</v>
      </c>
    </row>
    <row r="1415" spans="1:67" x14ac:dyDescent="0.2">
      <c r="A1415" s="244" t="str">
        <f>IFERROR(LOOKUP(H1415,BLIOTECAS!$D$2:$D$30,BLIOTECAS!$C$2:$C$30),"N/C")</f>
        <v>F. Enfermería, Fisioterapia y Podología</v>
      </c>
      <c r="B1415" s="243" t="str">
        <f>IFERROR(LOOKUP(H1415,BLIOTECAS!$D$2:$D$29,BLIOTECAS!$E$2:$E$29),"N/C")</f>
        <v>Ciencias de la Salud</v>
      </c>
      <c r="C1415" s="243">
        <f>LOOKUP(H1415,BLIOTECAS!$D$2:$D$30,BLIOTECAS!$F$2:$F$30)</f>
        <v>4</v>
      </c>
      <c r="D1415">
        <v>1437</v>
      </c>
      <c r="G1415">
        <v>1</v>
      </c>
      <c r="H1415">
        <v>22</v>
      </c>
      <c r="J1415">
        <v>3</v>
      </c>
      <c r="K1415">
        <v>1</v>
      </c>
      <c r="M1415">
        <v>22</v>
      </c>
      <c r="N1415">
        <v>18</v>
      </c>
      <c r="S1415">
        <v>5</v>
      </c>
      <c r="T1415">
        <v>4</v>
      </c>
      <c r="U1415">
        <v>4</v>
      </c>
      <c r="V1415">
        <v>3</v>
      </c>
      <c r="X1415">
        <v>2</v>
      </c>
      <c r="AA1415"/>
      <c r="AD1415">
        <v>4</v>
      </c>
      <c r="AE1415">
        <v>1</v>
      </c>
      <c r="AF1415">
        <v>1</v>
      </c>
      <c r="AG1415">
        <v>1</v>
      </c>
      <c r="AH1415">
        <v>4</v>
      </c>
      <c r="AI1415">
        <v>5</v>
      </c>
      <c r="AJ1415">
        <v>5</v>
      </c>
      <c r="AK1415">
        <v>1</v>
      </c>
      <c r="AL1415">
        <v>4</v>
      </c>
      <c r="AM1415">
        <v>5</v>
      </c>
      <c r="AN1415">
        <v>4</v>
      </c>
      <c r="AO1415">
        <v>5</v>
      </c>
      <c r="AP1415">
        <v>5</v>
      </c>
      <c r="AQ1415">
        <v>5</v>
      </c>
      <c r="AR1415">
        <v>5</v>
      </c>
      <c r="AS1415">
        <v>5</v>
      </c>
      <c r="AT1415" t="s">
        <v>22</v>
      </c>
      <c r="AU1415">
        <v>3</v>
      </c>
      <c r="AW1415">
        <v>3</v>
      </c>
      <c r="AX1415">
        <v>4</v>
      </c>
      <c r="AY1415">
        <v>4</v>
      </c>
      <c r="AZ1415">
        <v>4</v>
      </c>
      <c r="BA1415">
        <v>3</v>
      </c>
      <c r="BB1415">
        <v>4</v>
      </c>
      <c r="BD1415" t="s">
        <v>356</v>
      </c>
      <c r="BE1415" t="s">
        <v>356</v>
      </c>
      <c r="BF1415">
        <v>5</v>
      </c>
      <c r="BH1415">
        <v>5</v>
      </c>
      <c r="BI1415">
        <v>5</v>
      </c>
      <c r="BJ1415"/>
      <c r="BK1415">
        <v>5</v>
      </c>
      <c r="BL1415">
        <v>5</v>
      </c>
      <c r="BO1415" s="382">
        <v>43497.784583333334</v>
      </c>
    </row>
    <row r="1416" spans="1:67" x14ac:dyDescent="0.2">
      <c r="A1416" s="244" t="str">
        <f>IFERROR(LOOKUP(H1416,BLIOTECAS!$D$2:$D$30,BLIOTECAS!$C$2:$C$30),"N/C")</f>
        <v>F. Ciencias Físicas</v>
      </c>
      <c r="B1416" s="243" t="str">
        <f>IFERROR(LOOKUP(H1416,BLIOTECAS!$D$2:$D$29,BLIOTECAS!$E$2:$E$29),"N/C")</f>
        <v>Ciencias Experimentales</v>
      </c>
      <c r="C1416" s="243">
        <f>LOOKUP(H1416,BLIOTECAS!$D$2:$D$30,BLIOTECAS!$F$2:$F$30)</f>
        <v>2</v>
      </c>
      <c r="D1416">
        <v>1438</v>
      </c>
      <c r="G1416">
        <v>1</v>
      </c>
      <c r="H1416">
        <v>6</v>
      </c>
      <c r="J1416">
        <v>3</v>
      </c>
      <c r="K1416">
        <v>2</v>
      </c>
      <c r="M1416">
        <v>6</v>
      </c>
      <c r="N1416">
        <v>29</v>
      </c>
      <c r="O1416">
        <v>8</v>
      </c>
      <c r="S1416">
        <v>5</v>
      </c>
      <c r="T1416">
        <v>4</v>
      </c>
      <c r="U1416">
        <v>4</v>
      </c>
      <c r="V1416">
        <v>3</v>
      </c>
      <c r="W1416">
        <v>1</v>
      </c>
      <c r="AA1416"/>
      <c r="AD1416">
        <v>3</v>
      </c>
      <c r="AE1416">
        <v>1</v>
      </c>
      <c r="AF1416">
        <v>2</v>
      </c>
      <c r="AG1416">
        <v>3</v>
      </c>
      <c r="AH1416">
        <v>5</v>
      </c>
      <c r="AI1416">
        <v>5</v>
      </c>
      <c r="AJ1416">
        <v>5</v>
      </c>
      <c r="AK1416">
        <v>3</v>
      </c>
      <c r="AL1416">
        <v>4</v>
      </c>
      <c r="AM1416">
        <v>4</v>
      </c>
      <c r="AN1416">
        <v>4</v>
      </c>
      <c r="AO1416">
        <v>4</v>
      </c>
      <c r="AP1416">
        <v>4</v>
      </c>
      <c r="AQ1416">
        <v>5</v>
      </c>
      <c r="AR1416">
        <v>3</v>
      </c>
      <c r="AS1416">
        <v>5</v>
      </c>
      <c r="AT1416" t="s">
        <v>22</v>
      </c>
      <c r="AU1416">
        <v>4</v>
      </c>
      <c r="AW1416">
        <v>5</v>
      </c>
      <c r="AX1416">
        <v>5</v>
      </c>
      <c r="AY1416">
        <v>5</v>
      </c>
      <c r="AZ1416">
        <v>5</v>
      </c>
      <c r="BA1416">
        <v>5</v>
      </c>
      <c r="BB1416">
        <v>5</v>
      </c>
      <c r="BD1416" t="s">
        <v>22</v>
      </c>
      <c r="BE1416" t="s">
        <v>22</v>
      </c>
      <c r="BH1416">
        <v>5</v>
      </c>
      <c r="BI1416">
        <v>4</v>
      </c>
      <c r="BJ1416"/>
      <c r="BK1416">
        <v>4</v>
      </c>
      <c r="BL1416"/>
      <c r="BO1416" s="382">
        <v>43497.785173611112</v>
      </c>
    </row>
    <row r="1417" spans="1:67" x14ac:dyDescent="0.2">
      <c r="A1417" s="244" t="str">
        <f>IFERROR(LOOKUP(H1417,BLIOTECAS!$D$2:$D$30,BLIOTECAS!$C$2:$C$30),"N/C")</f>
        <v>F. Veterinaria</v>
      </c>
      <c r="B1417" s="243" t="str">
        <f>IFERROR(LOOKUP(H1417,BLIOTECAS!$D$2:$D$29,BLIOTECAS!$E$2:$E$29),"N/C")</f>
        <v>Ciencias de la Salud</v>
      </c>
      <c r="C1417" s="243">
        <f>LOOKUP(H1417,BLIOTECAS!$D$2:$D$30,BLIOTECAS!$F$2:$F$30)</f>
        <v>4</v>
      </c>
      <c r="D1417">
        <v>1439</v>
      </c>
      <c r="G1417">
        <v>2</v>
      </c>
      <c r="H1417">
        <v>21</v>
      </c>
      <c r="J1417">
        <v>3</v>
      </c>
      <c r="K1417">
        <v>1</v>
      </c>
      <c r="M1417">
        <v>21</v>
      </c>
      <c r="N1417">
        <v>1</v>
      </c>
      <c r="O1417">
        <v>16</v>
      </c>
      <c r="S1417">
        <v>4</v>
      </c>
      <c r="T1417">
        <v>3</v>
      </c>
      <c r="U1417">
        <v>2</v>
      </c>
      <c r="V1417">
        <v>2</v>
      </c>
      <c r="X1417">
        <v>2</v>
      </c>
      <c r="AA1417"/>
      <c r="AD1417">
        <v>2</v>
      </c>
      <c r="AE1417">
        <v>3</v>
      </c>
      <c r="AF1417">
        <v>3</v>
      </c>
      <c r="AG1417">
        <v>3</v>
      </c>
      <c r="AH1417">
        <v>5</v>
      </c>
      <c r="AI1417">
        <v>5</v>
      </c>
      <c r="AJ1417">
        <v>4</v>
      </c>
      <c r="AK1417">
        <v>2</v>
      </c>
      <c r="AL1417">
        <v>2</v>
      </c>
      <c r="AM1417">
        <v>3</v>
      </c>
      <c r="AN1417">
        <v>3</v>
      </c>
      <c r="AO1417">
        <v>3</v>
      </c>
      <c r="AP1417">
        <v>3</v>
      </c>
      <c r="AQ1417">
        <v>3</v>
      </c>
      <c r="AR1417">
        <v>2</v>
      </c>
      <c r="AS1417">
        <v>2</v>
      </c>
      <c r="AT1417" t="s">
        <v>22</v>
      </c>
      <c r="AU1417">
        <v>3</v>
      </c>
      <c r="AW1417">
        <v>3</v>
      </c>
      <c r="AX1417">
        <v>3</v>
      </c>
      <c r="AY1417">
        <v>3</v>
      </c>
      <c r="AZ1417">
        <v>3</v>
      </c>
      <c r="BA1417">
        <v>3</v>
      </c>
      <c r="BB1417">
        <v>3</v>
      </c>
      <c r="BD1417" t="s">
        <v>356</v>
      </c>
      <c r="BE1417" t="s">
        <v>22</v>
      </c>
      <c r="BH1417">
        <v>3</v>
      </c>
      <c r="BI1417">
        <v>3</v>
      </c>
      <c r="BJ1417"/>
      <c r="BK1417">
        <v>3</v>
      </c>
      <c r="BL1417">
        <v>3</v>
      </c>
      <c r="BO1417" s="382">
        <v>43497.785983796297</v>
      </c>
    </row>
    <row r="1418" spans="1:67" x14ac:dyDescent="0.2">
      <c r="A1418" s="244" t="str">
        <f>IFERROR(LOOKUP(H1418,BLIOTECAS!$D$2:$D$30,BLIOTECAS!$C$2:$C$30),"N/C")</f>
        <v>F. Ciencias de la Documentación</v>
      </c>
      <c r="B1418" s="243" t="str">
        <f>IFERROR(LOOKUP(H1418,BLIOTECAS!$D$2:$D$29,BLIOTECAS!$E$2:$E$29),"N/C")</f>
        <v>Ciencias Sociales</v>
      </c>
      <c r="C1418" s="243">
        <f>LOOKUP(H1418,BLIOTECAS!$D$2:$D$30,BLIOTECAS!$F$2:$F$30)</f>
        <v>3</v>
      </c>
      <c r="D1418">
        <v>1440</v>
      </c>
      <c r="G1418">
        <v>1</v>
      </c>
      <c r="H1418">
        <v>3</v>
      </c>
      <c r="J1418">
        <v>2</v>
      </c>
      <c r="K1418">
        <v>5</v>
      </c>
      <c r="M1418">
        <v>3</v>
      </c>
      <c r="N1418">
        <v>1</v>
      </c>
      <c r="O1418">
        <v>16</v>
      </c>
      <c r="S1418">
        <v>5</v>
      </c>
      <c r="T1418">
        <v>5</v>
      </c>
      <c r="U1418">
        <v>5</v>
      </c>
      <c r="V1418">
        <v>5</v>
      </c>
      <c r="W1418">
        <v>1</v>
      </c>
      <c r="AA1418"/>
      <c r="AD1418">
        <v>5</v>
      </c>
      <c r="AE1418">
        <v>5</v>
      </c>
      <c r="AF1418">
        <v>5</v>
      </c>
      <c r="AG1418">
        <v>5</v>
      </c>
      <c r="AH1418">
        <v>5</v>
      </c>
      <c r="AI1418">
        <v>5</v>
      </c>
      <c r="AJ1418">
        <v>5</v>
      </c>
      <c r="AK1418">
        <v>5</v>
      </c>
      <c r="BI1418"/>
      <c r="BJ1418"/>
      <c r="BK1418"/>
      <c r="BL1418"/>
      <c r="BO1418" s="382">
        <v>43497.786932870367</v>
      </c>
    </row>
    <row r="1419" spans="1:67" x14ac:dyDescent="0.2">
      <c r="A1419" s="244" t="str">
        <f>IFERROR(LOOKUP(H1419,BLIOTECAS!$D$2:$D$30,BLIOTECAS!$C$2:$C$30),"N/C")</f>
        <v>F. Psicología</v>
      </c>
      <c r="B1419" s="243" t="str">
        <f>IFERROR(LOOKUP(H1419,BLIOTECAS!$D$2:$D$29,BLIOTECAS!$E$2:$E$29),"N/C")</f>
        <v>Ciencias de la Salud</v>
      </c>
      <c r="C1419" s="243">
        <f>LOOKUP(H1419,BLIOTECAS!$D$2:$D$30,BLIOTECAS!$F$2:$F$30)</f>
        <v>4</v>
      </c>
      <c r="D1419">
        <v>1441</v>
      </c>
      <c r="G1419">
        <v>1</v>
      </c>
      <c r="H1419">
        <v>20</v>
      </c>
      <c r="J1419">
        <v>4</v>
      </c>
      <c r="K1419">
        <v>3</v>
      </c>
      <c r="M1419">
        <v>20</v>
      </c>
      <c r="N1419">
        <v>26</v>
      </c>
      <c r="O1419">
        <v>14</v>
      </c>
      <c r="S1419">
        <v>4</v>
      </c>
      <c r="T1419">
        <v>4</v>
      </c>
      <c r="U1419">
        <v>4</v>
      </c>
      <c r="V1419">
        <v>4</v>
      </c>
      <c r="X1419">
        <v>2</v>
      </c>
      <c r="Y1419">
        <v>3</v>
      </c>
      <c r="Z1419">
        <v>4</v>
      </c>
      <c r="AA1419">
        <v>24</v>
      </c>
      <c r="AD1419">
        <v>4</v>
      </c>
      <c r="AE1419">
        <v>4</v>
      </c>
      <c r="AF1419">
        <v>4</v>
      </c>
      <c r="AG1419">
        <v>2</v>
      </c>
      <c r="AH1419">
        <v>5</v>
      </c>
      <c r="AI1419">
        <v>3</v>
      </c>
      <c r="AJ1419">
        <v>5</v>
      </c>
      <c r="AK1419">
        <v>1</v>
      </c>
      <c r="AL1419">
        <v>4</v>
      </c>
      <c r="AM1419">
        <v>4</v>
      </c>
      <c r="AN1419">
        <v>4</v>
      </c>
      <c r="AO1419">
        <v>4</v>
      </c>
      <c r="AP1419">
        <v>5</v>
      </c>
      <c r="AQ1419">
        <v>3</v>
      </c>
      <c r="AR1419">
        <v>4</v>
      </c>
      <c r="AS1419">
        <v>3</v>
      </c>
      <c r="AT1419" t="s">
        <v>22</v>
      </c>
      <c r="AU1419">
        <v>3</v>
      </c>
      <c r="AW1419">
        <v>4</v>
      </c>
      <c r="AX1419">
        <v>4</v>
      </c>
      <c r="AY1419">
        <v>3</v>
      </c>
      <c r="AZ1419">
        <v>5</v>
      </c>
      <c r="BA1419">
        <v>5</v>
      </c>
      <c r="BB1419">
        <v>5</v>
      </c>
      <c r="BD1419" t="s">
        <v>356</v>
      </c>
      <c r="BE1419" t="s">
        <v>356</v>
      </c>
      <c r="BF1419">
        <v>4</v>
      </c>
      <c r="BH1419">
        <v>5</v>
      </c>
      <c r="BI1419">
        <v>5</v>
      </c>
      <c r="BJ1419"/>
      <c r="BK1419">
        <v>4</v>
      </c>
      <c r="BL1419">
        <v>4</v>
      </c>
      <c r="BN1419" t="s">
        <v>1118</v>
      </c>
      <c r="BO1419" s="382">
        <v>43497.78833333333</v>
      </c>
    </row>
    <row r="1420" spans="1:67" x14ac:dyDescent="0.2">
      <c r="A1420" s="244" t="str">
        <f>IFERROR(LOOKUP(H1420,BLIOTECAS!$D$2:$D$30,BLIOTECAS!$C$2:$C$30),"N/C")</f>
        <v>F. Medicina</v>
      </c>
      <c r="B1420" s="243" t="str">
        <f>IFERROR(LOOKUP(H1420,BLIOTECAS!$D$2:$D$29,BLIOTECAS!$E$2:$E$29),"N/C")</f>
        <v>Ciencias de la Salud</v>
      </c>
      <c r="C1420" s="243">
        <f>LOOKUP(H1420,BLIOTECAS!$D$2:$D$30,BLIOTECAS!$F$2:$F$30)</f>
        <v>4</v>
      </c>
      <c r="D1420">
        <v>1442</v>
      </c>
      <c r="G1420">
        <v>1</v>
      </c>
      <c r="H1420">
        <v>18</v>
      </c>
      <c r="J1420">
        <v>3</v>
      </c>
      <c r="K1420">
        <v>3</v>
      </c>
      <c r="M1420">
        <v>18</v>
      </c>
      <c r="N1420">
        <v>22</v>
      </c>
      <c r="O1420">
        <v>29</v>
      </c>
      <c r="S1420">
        <v>5</v>
      </c>
      <c r="T1420">
        <v>4</v>
      </c>
      <c r="U1420">
        <v>4</v>
      </c>
      <c r="V1420">
        <v>4</v>
      </c>
      <c r="X1420">
        <v>2</v>
      </c>
      <c r="AA1420"/>
      <c r="AD1420">
        <v>2</v>
      </c>
      <c r="AE1420">
        <v>3</v>
      </c>
      <c r="AF1420">
        <v>3</v>
      </c>
      <c r="AG1420">
        <v>2</v>
      </c>
      <c r="AH1420">
        <v>4</v>
      </c>
      <c r="AI1420">
        <v>4</v>
      </c>
      <c r="AJ1420">
        <v>5</v>
      </c>
      <c r="AK1420">
        <v>2</v>
      </c>
      <c r="AL1420">
        <v>4</v>
      </c>
      <c r="AM1420">
        <v>4</v>
      </c>
      <c r="AN1420">
        <v>4</v>
      </c>
      <c r="AO1420">
        <v>3</v>
      </c>
      <c r="AP1420">
        <v>4</v>
      </c>
      <c r="AQ1420">
        <v>4</v>
      </c>
      <c r="AR1420">
        <v>4</v>
      </c>
      <c r="AS1420">
        <v>4</v>
      </c>
      <c r="AT1420" t="s">
        <v>356</v>
      </c>
      <c r="AU1420">
        <v>3</v>
      </c>
      <c r="AW1420">
        <v>5</v>
      </c>
      <c r="AX1420">
        <v>4</v>
      </c>
      <c r="AY1420">
        <v>3</v>
      </c>
      <c r="AZ1420">
        <v>5</v>
      </c>
      <c r="BA1420">
        <v>5</v>
      </c>
      <c r="BB1420">
        <v>5</v>
      </c>
      <c r="BD1420" t="s">
        <v>22</v>
      </c>
      <c r="BE1420" t="s">
        <v>22</v>
      </c>
      <c r="BH1420">
        <v>5</v>
      </c>
      <c r="BI1420">
        <v>5</v>
      </c>
      <c r="BJ1420"/>
      <c r="BK1420">
        <v>4</v>
      </c>
      <c r="BL1420">
        <v>5</v>
      </c>
      <c r="BO1420" s="382">
        <v>43497.788993055554</v>
      </c>
    </row>
    <row r="1421" spans="1:67" x14ac:dyDescent="0.2">
      <c r="A1421" s="244" t="str">
        <f>IFERROR(LOOKUP(H1421,BLIOTECAS!$D$2:$D$30,BLIOTECAS!$C$2:$C$30),"N/C")</f>
        <v>F. Geografía e Historia</v>
      </c>
      <c r="B1421" s="243" t="str">
        <f>IFERROR(LOOKUP(H1421,BLIOTECAS!$D$2:$D$29,BLIOTECAS!$E$2:$E$29),"N/C")</f>
        <v>Humanidades</v>
      </c>
      <c r="C1421" s="243">
        <f>LOOKUP(H1421,BLIOTECAS!$D$2:$D$30,BLIOTECAS!$F$2:$F$30)</f>
        <v>1</v>
      </c>
      <c r="D1421">
        <v>1443</v>
      </c>
      <c r="G1421">
        <v>4</v>
      </c>
      <c r="H1421">
        <v>16</v>
      </c>
      <c r="J1421">
        <v>3</v>
      </c>
      <c r="K1421">
        <v>3</v>
      </c>
      <c r="M1421">
        <v>16</v>
      </c>
      <c r="S1421">
        <v>4</v>
      </c>
      <c r="T1421">
        <v>4</v>
      </c>
      <c r="U1421">
        <v>4</v>
      </c>
      <c r="V1421">
        <v>4</v>
      </c>
      <c r="W1421">
        <v>1</v>
      </c>
      <c r="AA1421"/>
      <c r="AD1421">
        <v>3</v>
      </c>
      <c r="AE1421">
        <v>1</v>
      </c>
      <c r="AF1421">
        <v>4</v>
      </c>
      <c r="AG1421">
        <v>4</v>
      </c>
      <c r="AH1421">
        <v>3</v>
      </c>
      <c r="AI1421">
        <v>4</v>
      </c>
      <c r="AJ1421">
        <v>4</v>
      </c>
      <c r="AK1421">
        <v>4</v>
      </c>
      <c r="AL1421">
        <v>3</v>
      </c>
      <c r="AM1421">
        <v>4</v>
      </c>
      <c r="AN1421">
        <v>4</v>
      </c>
      <c r="AO1421">
        <v>4</v>
      </c>
      <c r="AP1421">
        <v>4</v>
      </c>
      <c r="AQ1421">
        <v>4</v>
      </c>
      <c r="AR1421">
        <v>4</v>
      </c>
      <c r="AS1421">
        <v>4</v>
      </c>
      <c r="AT1421" t="s">
        <v>22</v>
      </c>
      <c r="AU1421">
        <v>3</v>
      </c>
      <c r="AW1421">
        <v>4</v>
      </c>
      <c r="AX1421">
        <v>4</v>
      </c>
      <c r="AY1421">
        <v>4</v>
      </c>
      <c r="AZ1421">
        <v>4</v>
      </c>
      <c r="BA1421">
        <v>4</v>
      </c>
      <c r="BB1421">
        <v>4</v>
      </c>
      <c r="BD1421" t="s">
        <v>22</v>
      </c>
      <c r="BE1421" t="s">
        <v>22</v>
      </c>
      <c r="BF1421">
        <v>1</v>
      </c>
      <c r="BH1421">
        <v>4</v>
      </c>
      <c r="BI1421">
        <v>4</v>
      </c>
      <c r="BJ1421"/>
      <c r="BK1421">
        <v>4</v>
      </c>
      <c r="BL1421">
        <v>4</v>
      </c>
      <c r="BO1421" s="382">
        <v>43497.789907407408</v>
      </c>
    </row>
    <row r="1422" spans="1:67" x14ac:dyDescent="0.2">
      <c r="A1422" s="244" t="str">
        <f>IFERROR(LOOKUP(H1422,BLIOTECAS!$D$2:$D$30,BLIOTECAS!$C$2:$C$30),"N/C")</f>
        <v>F. Ciencias Matemáticas</v>
      </c>
      <c r="B1422" s="243" t="str">
        <f>IFERROR(LOOKUP(H1422,BLIOTECAS!$D$2:$D$29,BLIOTECAS!$E$2:$E$29),"N/C")</f>
        <v>Ciencias Experimentales</v>
      </c>
      <c r="C1422" s="243">
        <f>LOOKUP(H1422,BLIOTECAS!$D$2:$D$30,BLIOTECAS!$F$2:$F$30)</f>
        <v>2</v>
      </c>
      <c r="D1422">
        <v>1444</v>
      </c>
      <c r="G1422">
        <v>1</v>
      </c>
      <c r="H1422">
        <v>8</v>
      </c>
      <c r="J1422">
        <v>4</v>
      </c>
      <c r="K1422">
        <v>3</v>
      </c>
      <c r="M1422">
        <v>8</v>
      </c>
      <c r="N1422">
        <v>17</v>
      </c>
      <c r="O1422">
        <v>6</v>
      </c>
      <c r="S1422">
        <v>4</v>
      </c>
      <c r="T1422">
        <v>4</v>
      </c>
      <c r="U1422">
        <v>4</v>
      </c>
      <c r="V1422">
        <v>4</v>
      </c>
      <c r="W1422">
        <v>1</v>
      </c>
      <c r="Z1422">
        <v>4</v>
      </c>
      <c r="AA1422" t="s">
        <v>1119</v>
      </c>
      <c r="AD1422">
        <v>5</v>
      </c>
      <c r="AE1422">
        <v>1</v>
      </c>
      <c r="AF1422">
        <v>1</v>
      </c>
      <c r="AG1422">
        <v>4</v>
      </c>
      <c r="AH1422">
        <v>3</v>
      </c>
      <c r="AI1422">
        <v>3</v>
      </c>
      <c r="AJ1422">
        <v>1</v>
      </c>
      <c r="AL1422">
        <v>3</v>
      </c>
      <c r="AM1422">
        <v>4</v>
      </c>
      <c r="AN1422">
        <v>4</v>
      </c>
      <c r="AO1422">
        <v>4</v>
      </c>
      <c r="AP1422">
        <v>4</v>
      </c>
      <c r="AQ1422">
        <v>3</v>
      </c>
      <c r="AR1422">
        <v>3</v>
      </c>
      <c r="AS1422">
        <v>4</v>
      </c>
      <c r="AT1422" t="s">
        <v>22</v>
      </c>
      <c r="AU1422">
        <v>3</v>
      </c>
      <c r="AW1422">
        <v>4</v>
      </c>
      <c r="AX1422">
        <v>4</v>
      </c>
      <c r="AY1422">
        <v>4</v>
      </c>
      <c r="AZ1422">
        <v>4</v>
      </c>
      <c r="BA1422">
        <v>5</v>
      </c>
      <c r="BB1422">
        <v>5</v>
      </c>
      <c r="BD1422" t="s">
        <v>22</v>
      </c>
      <c r="BE1422" t="s">
        <v>22</v>
      </c>
      <c r="BH1422">
        <v>4</v>
      </c>
      <c r="BI1422">
        <v>5</v>
      </c>
      <c r="BJ1422"/>
      <c r="BK1422">
        <v>4</v>
      </c>
      <c r="BL1422">
        <v>3</v>
      </c>
      <c r="BN1422" t="s">
        <v>1120</v>
      </c>
      <c r="BO1422" s="382">
        <v>43497.791435185187</v>
      </c>
    </row>
    <row r="1423" spans="1:67" x14ac:dyDescent="0.2">
      <c r="A1423" s="244" t="str">
        <f>IFERROR(LOOKUP(H1423,BLIOTECAS!$D$2:$D$30,BLIOTECAS!$C$2:$C$30),"N/C")</f>
        <v>F. Derecho</v>
      </c>
      <c r="B1423" s="243" t="str">
        <f>IFERROR(LOOKUP(H1423,BLIOTECAS!$D$2:$D$29,BLIOTECAS!$E$2:$E$29),"N/C")</f>
        <v>Ciencias Sociales</v>
      </c>
      <c r="C1423" s="243">
        <f>LOOKUP(H1423,BLIOTECAS!$D$2:$D$30,BLIOTECAS!$F$2:$F$30)</f>
        <v>3</v>
      </c>
      <c r="D1423">
        <v>1445</v>
      </c>
      <c r="G1423">
        <v>1</v>
      </c>
      <c r="H1423">
        <v>11</v>
      </c>
      <c r="J1423">
        <v>3</v>
      </c>
      <c r="K1423">
        <v>1</v>
      </c>
      <c r="M1423">
        <v>29</v>
      </c>
      <c r="N1423">
        <v>15</v>
      </c>
      <c r="S1423">
        <v>5</v>
      </c>
      <c r="T1423">
        <v>5</v>
      </c>
      <c r="U1423">
        <v>5</v>
      </c>
      <c r="V1423">
        <v>5</v>
      </c>
      <c r="W1423">
        <v>1</v>
      </c>
      <c r="AA1423"/>
      <c r="AD1423">
        <v>2</v>
      </c>
      <c r="AE1423">
        <v>2</v>
      </c>
      <c r="AF1423">
        <v>2</v>
      </c>
      <c r="AG1423">
        <v>5</v>
      </c>
      <c r="AH1423">
        <v>5</v>
      </c>
      <c r="AI1423">
        <v>4</v>
      </c>
      <c r="AJ1423">
        <v>4</v>
      </c>
      <c r="AK1423">
        <v>1</v>
      </c>
      <c r="AL1423">
        <v>5</v>
      </c>
      <c r="AM1423">
        <v>5</v>
      </c>
      <c r="AN1423">
        <v>5</v>
      </c>
      <c r="AO1423">
        <v>5</v>
      </c>
      <c r="AP1423">
        <v>5</v>
      </c>
      <c r="AQ1423">
        <v>5</v>
      </c>
      <c r="AR1423">
        <v>5</v>
      </c>
      <c r="AS1423">
        <v>5</v>
      </c>
      <c r="AT1423" t="s">
        <v>22</v>
      </c>
      <c r="AU1423">
        <v>5</v>
      </c>
      <c r="AW1423">
        <v>5</v>
      </c>
      <c r="AX1423">
        <v>5</v>
      </c>
      <c r="AY1423">
        <v>5</v>
      </c>
      <c r="AZ1423">
        <v>5</v>
      </c>
      <c r="BA1423">
        <v>5</v>
      </c>
      <c r="BB1423">
        <v>5</v>
      </c>
      <c r="BD1423" t="s">
        <v>356</v>
      </c>
      <c r="BE1423" t="s">
        <v>356</v>
      </c>
      <c r="BF1423">
        <v>4</v>
      </c>
      <c r="BH1423">
        <v>5</v>
      </c>
      <c r="BI1423">
        <v>5</v>
      </c>
      <c r="BJ1423"/>
      <c r="BK1423">
        <v>5</v>
      </c>
      <c r="BL1423">
        <v>4</v>
      </c>
      <c r="BO1423" s="382">
        <v>43497.794745370367</v>
      </c>
    </row>
    <row r="1424" spans="1:67" x14ac:dyDescent="0.2">
      <c r="A1424" s="244" t="str">
        <f>IFERROR(LOOKUP(H1424,BLIOTECAS!$D$2:$D$30,BLIOTECAS!$C$2:$C$30),"N/C")</f>
        <v>F. Filosofía</v>
      </c>
      <c r="B1424" s="243" t="str">
        <f>IFERROR(LOOKUP(H1424,BLIOTECAS!$D$2:$D$29,BLIOTECAS!$E$2:$E$29),"N/C")</f>
        <v>Humanidades</v>
      </c>
      <c r="C1424" s="243">
        <f>LOOKUP(H1424,BLIOTECAS!$D$2:$D$30,BLIOTECAS!$F$2:$F$30)</f>
        <v>1</v>
      </c>
      <c r="D1424">
        <v>1446</v>
      </c>
      <c r="G1424">
        <v>2</v>
      </c>
      <c r="H1424">
        <v>15</v>
      </c>
      <c r="J1424">
        <v>4</v>
      </c>
      <c r="K1424">
        <v>3</v>
      </c>
      <c r="M1424">
        <v>29</v>
      </c>
      <c r="N1424">
        <v>15</v>
      </c>
      <c r="P1424" t="s">
        <v>1121</v>
      </c>
      <c r="S1424">
        <v>4</v>
      </c>
      <c r="T1424">
        <v>5</v>
      </c>
      <c r="U1424">
        <v>5</v>
      </c>
      <c r="V1424">
        <v>5</v>
      </c>
      <c r="X1424">
        <v>2</v>
      </c>
      <c r="AA1424"/>
      <c r="AD1424">
        <v>4</v>
      </c>
      <c r="AE1424">
        <v>3</v>
      </c>
      <c r="AF1424">
        <v>2</v>
      </c>
      <c r="AG1424">
        <v>2</v>
      </c>
      <c r="AH1424">
        <v>4</v>
      </c>
      <c r="AI1424">
        <v>5</v>
      </c>
      <c r="AJ1424">
        <v>4</v>
      </c>
      <c r="AK1424">
        <v>3</v>
      </c>
      <c r="AL1424">
        <v>6</v>
      </c>
      <c r="AM1424">
        <v>4</v>
      </c>
      <c r="AN1424">
        <v>4</v>
      </c>
      <c r="AO1424">
        <v>3</v>
      </c>
      <c r="AP1424">
        <v>3</v>
      </c>
      <c r="AQ1424">
        <v>3</v>
      </c>
      <c r="AR1424">
        <v>2</v>
      </c>
      <c r="AS1424">
        <v>3</v>
      </c>
      <c r="AT1424" t="s">
        <v>22</v>
      </c>
      <c r="AU1424">
        <v>4</v>
      </c>
      <c r="AW1424">
        <v>4</v>
      </c>
      <c r="AX1424">
        <v>3</v>
      </c>
      <c r="AY1424">
        <v>4</v>
      </c>
      <c r="AZ1424">
        <v>4</v>
      </c>
      <c r="BA1424">
        <v>3</v>
      </c>
      <c r="BB1424">
        <v>3</v>
      </c>
      <c r="BD1424" t="s">
        <v>22</v>
      </c>
      <c r="BE1424" t="s">
        <v>22</v>
      </c>
      <c r="BH1424">
        <v>3</v>
      </c>
      <c r="BI1424">
        <v>3</v>
      </c>
      <c r="BJ1424"/>
      <c r="BK1424">
        <v>4</v>
      </c>
      <c r="BL1424">
        <v>4</v>
      </c>
      <c r="BO1424" s="382">
        <v>43497.796423611115</v>
      </c>
    </row>
    <row r="1425" spans="1:67" x14ac:dyDescent="0.2">
      <c r="A1425" s="244" t="str">
        <f>IFERROR(LOOKUP(H1425,BLIOTECAS!$D$2:$D$30,BLIOTECAS!$C$2:$C$30),"N/C")</f>
        <v>F. Filología</v>
      </c>
      <c r="B1425" s="243" t="str">
        <f>IFERROR(LOOKUP(H1425,BLIOTECAS!$D$2:$D$29,BLIOTECAS!$E$2:$E$29),"N/C")</f>
        <v>Humanidades</v>
      </c>
      <c r="C1425" s="243">
        <f>LOOKUP(H1425,BLIOTECAS!$D$2:$D$30,BLIOTECAS!$F$2:$F$30)</f>
        <v>1</v>
      </c>
      <c r="D1425">
        <v>1447</v>
      </c>
      <c r="G1425">
        <v>2</v>
      </c>
      <c r="H1425">
        <v>14</v>
      </c>
      <c r="J1425">
        <v>5</v>
      </c>
      <c r="K1425">
        <v>5</v>
      </c>
      <c r="M1425">
        <v>29</v>
      </c>
      <c r="N1425">
        <v>14</v>
      </c>
      <c r="S1425">
        <v>5</v>
      </c>
      <c r="T1425">
        <v>4</v>
      </c>
      <c r="U1425">
        <v>4</v>
      </c>
      <c r="V1425">
        <v>4</v>
      </c>
      <c r="Y1425">
        <v>3</v>
      </c>
      <c r="AA1425"/>
      <c r="AD1425">
        <v>5</v>
      </c>
      <c r="AE1425">
        <v>2</v>
      </c>
      <c r="AF1425">
        <v>2</v>
      </c>
      <c r="AG1425">
        <v>2</v>
      </c>
      <c r="AH1425">
        <v>4</v>
      </c>
      <c r="AI1425">
        <v>5</v>
      </c>
      <c r="AJ1425">
        <v>5</v>
      </c>
      <c r="AK1425">
        <v>3</v>
      </c>
      <c r="AL1425">
        <v>6</v>
      </c>
      <c r="AM1425">
        <v>5</v>
      </c>
      <c r="AN1425">
        <v>5</v>
      </c>
      <c r="AO1425">
        <v>5</v>
      </c>
      <c r="AP1425">
        <v>5</v>
      </c>
      <c r="AQ1425">
        <v>5</v>
      </c>
      <c r="AR1425">
        <v>5</v>
      </c>
      <c r="AS1425">
        <v>5</v>
      </c>
      <c r="AT1425" t="s">
        <v>22</v>
      </c>
      <c r="AU1425">
        <v>5</v>
      </c>
      <c r="AW1425">
        <v>5</v>
      </c>
      <c r="AX1425">
        <v>5</v>
      </c>
      <c r="AY1425">
        <v>5</v>
      </c>
      <c r="AZ1425">
        <v>5</v>
      </c>
      <c r="BA1425">
        <v>5</v>
      </c>
      <c r="BB1425">
        <v>5</v>
      </c>
      <c r="BD1425" t="s">
        <v>22</v>
      </c>
      <c r="BE1425" t="s">
        <v>22</v>
      </c>
      <c r="BH1425">
        <v>5</v>
      </c>
      <c r="BI1425">
        <v>5</v>
      </c>
      <c r="BJ1425"/>
      <c r="BK1425">
        <v>5</v>
      </c>
      <c r="BL1425">
        <v>5</v>
      </c>
      <c r="BN1425" t="s">
        <v>1122</v>
      </c>
      <c r="BO1425" s="382">
        <v>43497.797581018516</v>
      </c>
    </row>
    <row r="1426" spans="1:67" x14ac:dyDescent="0.2">
      <c r="A1426" s="244" t="str">
        <f>IFERROR(LOOKUP(H1426,BLIOTECAS!$D$2:$D$30,BLIOTECAS!$C$2:$C$30),"N/C")</f>
        <v>F. Ciencias Políticas y Sociología</v>
      </c>
      <c r="B1426" s="243" t="str">
        <f>IFERROR(LOOKUP(H1426,BLIOTECAS!$D$2:$D$29,BLIOTECAS!$E$2:$E$29),"N/C")</f>
        <v>Ciencias Sociales</v>
      </c>
      <c r="C1426" s="243">
        <f>LOOKUP(H1426,BLIOTECAS!$D$2:$D$30,BLIOTECAS!$F$2:$F$30)</f>
        <v>3</v>
      </c>
      <c r="D1426">
        <v>1448</v>
      </c>
      <c r="G1426">
        <v>2</v>
      </c>
      <c r="H1426">
        <v>9</v>
      </c>
      <c r="J1426">
        <v>3</v>
      </c>
      <c r="K1426">
        <v>4</v>
      </c>
      <c r="M1426">
        <v>9</v>
      </c>
      <c r="N1426">
        <v>5</v>
      </c>
      <c r="O1426">
        <v>26</v>
      </c>
      <c r="P1426" t="s">
        <v>1123</v>
      </c>
      <c r="S1426">
        <v>5</v>
      </c>
      <c r="T1426">
        <v>5</v>
      </c>
      <c r="U1426">
        <v>4</v>
      </c>
      <c r="V1426">
        <v>3</v>
      </c>
      <c r="W1426">
        <v>1</v>
      </c>
      <c r="AA1426"/>
      <c r="AD1426">
        <v>5</v>
      </c>
      <c r="AE1426">
        <v>1</v>
      </c>
      <c r="AF1426">
        <v>2</v>
      </c>
      <c r="AG1426">
        <v>3</v>
      </c>
      <c r="AH1426">
        <v>4</v>
      </c>
      <c r="AI1426">
        <v>5</v>
      </c>
      <c r="AJ1426">
        <v>1</v>
      </c>
      <c r="AK1426">
        <v>3</v>
      </c>
      <c r="AL1426">
        <v>4</v>
      </c>
      <c r="AM1426">
        <v>5</v>
      </c>
      <c r="AN1426">
        <v>4</v>
      </c>
      <c r="AO1426">
        <v>5</v>
      </c>
      <c r="AP1426">
        <v>5</v>
      </c>
      <c r="AQ1426">
        <v>5</v>
      </c>
      <c r="AR1426">
        <v>3</v>
      </c>
      <c r="AS1426">
        <v>4</v>
      </c>
      <c r="AT1426" t="s">
        <v>22</v>
      </c>
      <c r="AU1426">
        <v>4</v>
      </c>
      <c r="AW1426">
        <v>5</v>
      </c>
      <c r="AX1426">
        <v>5</v>
      </c>
      <c r="AY1426">
        <v>5</v>
      </c>
      <c r="AZ1426">
        <v>5</v>
      </c>
      <c r="BA1426">
        <v>5</v>
      </c>
      <c r="BB1426">
        <v>5</v>
      </c>
      <c r="BD1426" t="s">
        <v>22</v>
      </c>
      <c r="BE1426" t="s">
        <v>22</v>
      </c>
      <c r="BH1426">
        <v>4</v>
      </c>
      <c r="BI1426">
        <v>5</v>
      </c>
      <c r="BJ1426"/>
      <c r="BK1426">
        <v>5</v>
      </c>
      <c r="BL1426"/>
      <c r="BN1426" t="s">
        <v>1124</v>
      </c>
      <c r="BO1426" s="382">
        <v>43497.798425925925</v>
      </c>
    </row>
    <row r="1427" spans="1:67" x14ac:dyDescent="0.2">
      <c r="A1427" s="244" t="str">
        <f>IFERROR(LOOKUP(H1427,BLIOTECAS!$D$2:$D$30,BLIOTECAS!$C$2:$C$30),"N/C")</f>
        <v>F. Derecho</v>
      </c>
      <c r="B1427" s="243" t="str">
        <f>IFERROR(LOOKUP(H1427,BLIOTECAS!$D$2:$D$29,BLIOTECAS!$E$2:$E$29),"N/C")</f>
        <v>Ciencias Sociales</v>
      </c>
      <c r="C1427" s="243">
        <f>LOOKUP(H1427,BLIOTECAS!$D$2:$D$30,BLIOTECAS!$F$2:$F$30)</f>
        <v>3</v>
      </c>
      <c r="D1427">
        <v>1449</v>
      </c>
      <c r="G1427">
        <v>1</v>
      </c>
      <c r="H1427">
        <v>11</v>
      </c>
      <c r="J1427">
        <v>4</v>
      </c>
      <c r="K1427">
        <v>3</v>
      </c>
      <c r="M1427">
        <v>29</v>
      </c>
      <c r="N1427">
        <v>5</v>
      </c>
      <c r="O1427">
        <v>16</v>
      </c>
      <c r="P1427" t="s">
        <v>1125</v>
      </c>
      <c r="S1427">
        <v>4</v>
      </c>
      <c r="T1427">
        <v>3</v>
      </c>
      <c r="U1427">
        <v>3</v>
      </c>
      <c r="V1427">
        <v>3</v>
      </c>
      <c r="Y1427">
        <v>3</v>
      </c>
      <c r="AA1427"/>
      <c r="AD1427">
        <v>4</v>
      </c>
      <c r="AE1427">
        <v>1</v>
      </c>
      <c r="AF1427">
        <v>3</v>
      </c>
      <c r="AG1427">
        <v>2</v>
      </c>
      <c r="AH1427">
        <v>4</v>
      </c>
      <c r="AI1427">
        <v>4</v>
      </c>
      <c r="AJ1427">
        <v>4</v>
      </c>
      <c r="AK1427">
        <v>4</v>
      </c>
      <c r="AL1427">
        <v>3</v>
      </c>
      <c r="AM1427">
        <v>4</v>
      </c>
      <c r="AN1427">
        <v>5</v>
      </c>
      <c r="AO1427">
        <v>5</v>
      </c>
      <c r="AP1427">
        <v>4</v>
      </c>
      <c r="AQ1427">
        <v>5</v>
      </c>
      <c r="AR1427">
        <v>5</v>
      </c>
      <c r="AS1427">
        <v>4</v>
      </c>
      <c r="AT1427" t="s">
        <v>22</v>
      </c>
      <c r="AU1427">
        <v>4</v>
      </c>
      <c r="AW1427">
        <v>4</v>
      </c>
      <c r="AX1427">
        <v>4</v>
      </c>
      <c r="AY1427">
        <v>4</v>
      </c>
      <c r="AZ1427">
        <v>5</v>
      </c>
      <c r="BA1427">
        <v>4</v>
      </c>
      <c r="BB1427">
        <v>5</v>
      </c>
      <c r="BD1427" t="s">
        <v>22</v>
      </c>
      <c r="BE1427" t="s">
        <v>22</v>
      </c>
      <c r="BF1427">
        <v>3</v>
      </c>
      <c r="BH1427">
        <v>4</v>
      </c>
      <c r="BI1427">
        <v>4</v>
      </c>
      <c r="BJ1427"/>
      <c r="BK1427">
        <v>4</v>
      </c>
      <c r="BL1427">
        <v>4</v>
      </c>
      <c r="BO1427" s="382">
        <v>43497.798715277779</v>
      </c>
    </row>
    <row r="1428" spans="1:67" x14ac:dyDescent="0.2">
      <c r="A1428" s="244" t="str">
        <f>IFERROR(LOOKUP(H1428,BLIOTECAS!$D$2:$D$30,BLIOTECAS!$C$2:$C$30),"N/C")</f>
        <v>F. Medicina</v>
      </c>
      <c r="B1428" s="243" t="str">
        <f>IFERROR(LOOKUP(H1428,BLIOTECAS!$D$2:$D$29,BLIOTECAS!$E$2:$E$29),"N/C")</f>
        <v>Ciencias de la Salud</v>
      </c>
      <c r="C1428" s="243">
        <f>LOOKUP(H1428,BLIOTECAS!$D$2:$D$30,BLIOTECAS!$F$2:$F$30)</f>
        <v>4</v>
      </c>
      <c r="D1428">
        <v>1450</v>
      </c>
      <c r="G1428">
        <v>1</v>
      </c>
      <c r="H1428">
        <v>18</v>
      </c>
      <c r="J1428">
        <v>4</v>
      </c>
      <c r="K1428">
        <v>1</v>
      </c>
      <c r="M1428">
        <v>18</v>
      </c>
      <c r="P1428" t="s">
        <v>1126</v>
      </c>
      <c r="S1428">
        <v>5</v>
      </c>
      <c r="T1428">
        <v>4</v>
      </c>
      <c r="U1428">
        <v>5</v>
      </c>
      <c r="V1428">
        <v>4</v>
      </c>
      <c r="X1428">
        <v>2</v>
      </c>
      <c r="AA1428"/>
      <c r="AD1428">
        <v>4</v>
      </c>
      <c r="AE1428">
        <v>1</v>
      </c>
      <c r="AF1428">
        <v>1</v>
      </c>
      <c r="AG1428">
        <v>4</v>
      </c>
      <c r="AH1428">
        <v>5</v>
      </c>
      <c r="AI1428">
        <v>5</v>
      </c>
      <c r="AJ1428">
        <v>5</v>
      </c>
      <c r="AK1428">
        <v>3</v>
      </c>
      <c r="AM1428">
        <v>5</v>
      </c>
      <c r="AN1428">
        <v>5</v>
      </c>
      <c r="AP1428">
        <v>5</v>
      </c>
      <c r="AQ1428">
        <v>4</v>
      </c>
      <c r="AS1428">
        <v>4</v>
      </c>
      <c r="AT1428" t="s">
        <v>22</v>
      </c>
      <c r="AU1428">
        <v>4</v>
      </c>
      <c r="AW1428">
        <v>5</v>
      </c>
      <c r="AX1428">
        <v>5</v>
      </c>
      <c r="AY1428">
        <v>5</v>
      </c>
      <c r="AZ1428">
        <v>5</v>
      </c>
      <c r="BA1428">
        <v>5</v>
      </c>
      <c r="BB1428">
        <v>5</v>
      </c>
      <c r="BD1428" t="s">
        <v>22</v>
      </c>
      <c r="BE1428" t="s">
        <v>22</v>
      </c>
      <c r="BH1428">
        <v>5</v>
      </c>
      <c r="BI1428">
        <v>5</v>
      </c>
      <c r="BJ1428"/>
      <c r="BK1428">
        <v>4</v>
      </c>
      <c r="BL1428">
        <v>4</v>
      </c>
      <c r="BN1428" t="s">
        <v>1127</v>
      </c>
      <c r="BO1428" s="382">
        <v>43497.803194444445</v>
      </c>
    </row>
    <row r="1429" spans="1:67" x14ac:dyDescent="0.2">
      <c r="A1429" s="244" t="str">
        <f>IFERROR(LOOKUP(H1429,BLIOTECAS!$D$2:$D$30,BLIOTECAS!$C$2:$C$30),"N/C")</f>
        <v>F. Ciencias Matemáticas</v>
      </c>
      <c r="B1429" s="243" t="str">
        <f>IFERROR(LOOKUP(H1429,BLIOTECAS!$D$2:$D$29,BLIOTECAS!$E$2:$E$29),"N/C")</f>
        <v>Ciencias Experimentales</v>
      </c>
      <c r="C1429" s="243">
        <f>LOOKUP(H1429,BLIOTECAS!$D$2:$D$30,BLIOTECAS!$F$2:$F$30)</f>
        <v>2</v>
      </c>
      <c r="D1429">
        <v>1451</v>
      </c>
      <c r="G1429">
        <v>1</v>
      </c>
      <c r="H1429">
        <v>8</v>
      </c>
      <c r="J1429">
        <v>5</v>
      </c>
      <c r="K1429">
        <v>3</v>
      </c>
      <c r="M1429">
        <v>29</v>
      </c>
      <c r="N1429">
        <v>15</v>
      </c>
      <c r="S1429">
        <v>4</v>
      </c>
      <c r="T1429">
        <v>5</v>
      </c>
      <c r="U1429">
        <v>5</v>
      </c>
      <c r="V1429">
        <v>2</v>
      </c>
      <c r="X1429">
        <v>2</v>
      </c>
      <c r="AA1429"/>
      <c r="AD1429">
        <v>4</v>
      </c>
      <c r="AE1429">
        <v>1</v>
      </c>
      <c r="AF1429">
        <v>3</v>
      </c>
      <c r="AG1429">
        <v>1</v>
      </c>
      <c r="AH1429">
        <v>4</v>
      </c>
      <c r="AI1429">
        <v>4</v>
      </c>
      <c r="AJ1429">
        <v>4</v>
      </c>
      <c r="AK1429">
        <v>3</v>
      </c>
      <c r="AL1429">
        <v>3</v>
      </c>
      <c r="AM1429">
        <v>3</v>
      </c>
      <c r="AN1429">
        <v>4</v>
      </c>
      <c r="AO1429">
        <v>4</v>
      </c>
      <c r="AP1429">
        <v>3</v>
      </c>
      <c r="AQ1429">
        <v>4</v>
      </c>
      <c r="AR1429">
        <v>4</v>
      </c>
      <c r="AS1429">
        <v>3</v>
      </c>
      <c r="AT1429" t="s">
        <v>22</v>
      </c>
      <c r="AU1429">
        <v>3</v>
      </c>
      <c r="AW1429">
        <v>4</v>
      </c>
      <c r="AX1429">
        <v>2</v>
      </c>
      <c r="AY1429">
        <v>3</v>
      </c>
      <c r="AZ1429">
        <v>4</v>
      </c>
      <c r="BA1429">
        <v>5</v>
      </c>
      <c r="BB1429">
        <v>2</v>
      </c>
      <c r="BD1429" t="s">
        <v>22</v>
      </c>
      <c r="BE1429" t="s">
        <v>22</v>
      </c>
      <c r="BH1429">
        <v>1</v>
      </c>
      <c r="BI1429">
        <v>4</v>
      </c>
      <c r="BJ1429"/>
      <c r="BK1429"/>
      <c r="BL1429"/>
      <c r="BO1429" s="382">
        <v>43497.805243055554</v>
      </c>
    </row>
    <row r="1430" spans="1:67" x14ac:dyDescent="0.2">
      <c r="A1430" s="244" t="str">
        <f>IFERROR(LOOKUP(H1430,BLIOTECAS!$D$2:$D$30,BLIOTECAS!$C$2:$C$30),"N/C")</f>
        <v>F. Ciencias Políticas y Sociología</v>
      </c>
      <c r="B1430" s="243" t="str">
        <f>IFERROR(LOOKUP(H1430,BLIOTECAS!$D$2:$D$29,BLIOTECAS!$E$2:$E$29),"N/C")</f>
        <v>Ciencias Sociales</v>
      </c>
      <c r="C1430" s="243">
        <f>LOOKUP(H1430,BLIOTECAS!$D$2:$D$30,BLIOTECAS!$F$2:$F$30)</f>
        <v>3</v>
      </c>
      <c r="D1430">
        <v>1452</v>
      </c>
      <c r="G1430">
        <v>2</v>
      </c>
      <c r="H1430">
        <v>9</v>
      </c>
      <c r="J1430">
        <v>4</v>
      </c>
      <c r="K1430">
        <v>4</v>
      </c>
      <c r="M1430">
        <v>9</v>
      </c>
      <c r="N1430">
        <v>5</v>
      </c>
      <c r="O1430">
        <v>16</v>
      </c>
      <c r="S1430">
        <v>4</v>
      </c>
      <c r="T1430">
        <v>4</v>
      </c>
      <c r="U1430">
        <v>2</v>
      </c>
      <c r="V1430">
        <v>2</v>
      </c>
      <c r="X1430">
        <v>2</v>
      </c>
      <c r="AA1430"/>
      <c r="AD1430">
        <v>2</v>
      </c>
      <c r="AE1430">
        <v>5</v>
      </c>
      <c r="AF1430">
        <v>5</v>
      </c>
      <c r="AG1430">
        <v>5</v>
      </c>
      <c r="AH1430">
        <v>5</v>
      </c>
      <c r="AI1430">
        <v>5</v>
      </c>
      <c r="AJ1430">
        <v>4</v>
      </c>
      <c r="AK1430">
        <v>2</v>
      </c>
      <c r="AL1430">
        <v>2</v>
      </c>
      <c r="AM1430">
        <v>3</v>
      </c>
      <c r="AN1430">
        <v>1</v>
      </c>
      <c r="AO1430">
        <v>4</v>
      </c>
      <c r="AP1430">
        <v>1</v>
      </c>
      <c r="AQ1430">
        <v>1</v>
      </c>
      <c r="AR1430">
        <v>1</v>
      </c>
      <c r="AS1430">
        <v>1</v>
      </c>
      <c r="AT1430" t="s">
        <v>356</v>
      </c>
      <c r="AU1430">
        <v>3</v>
      </c>
      <c r="AW1430">
        <v>3</v>
      </c>
      <c r="AX1430">
        <v>5</v>
      </c>
      <c r="AY1430">
        <v>5</v>
      </c>
      <c r="AZ1430">
        <v>5</v>
      </c>
      <c r="BA1430">
        <v>4</v>
      </c>
      <c r="BB1430">
        <v>5</v>
      </c>
      <c r="BD1430" t="s">
        <v>22</v>
      </c>
      <c r="BE1430" t="s">
        <v>22</v>
      </c>
      <c r="BH1430">
        <v>1</v>
      </c>
      <c r="BI1430">
        <v>1</v>
      </c>
      <c r="BJ1430"/>
      <c r="BK1430">
        <v>2</v>
      </c>
      <c r="BL1430">
        <v>3</v>
      </c>
      <c r="BN1430" t="s">
        <v>1128</v>
      </c>
      <c r="BO1430" s="382">
        <v>43497.80773148148</v>
      </c>
    </row>
    <row r="1431" spans="1:67" x14ac:dyDescent="0.2">
      <c r="A1431" s="244" t="str">
        <f>IFERROR(LOOKUP(H1431,BLIOTECAS!$D$2:$D$30,BLIOTECAS!$C$2:$C$30),"N/C")</f>
        <v>F. Filología</v>
      </c>
      <c r="B1431" s="243" t="str">
        <f>IFERROR(LOOKUP(H1431,BLIOTECAS!$D$2:$D$29,BLIOTECAS!$E$2:$E$29),"N/C")</f>
        <v>Humanidades</v>
      </c>
      <c r="C1431" s="243">
        <f>LOOKUP(H1431,BLIOTECAS!$D$2:$D$30,BLIOTECAS!$F$2:$F$30)</f>
        <v>1</v>
      </c>
      <c r="D1431">
        <v>1453</v>
      </c>
      <c r="G1431">
        <v>3</v>
      </c>
      <c r="H1431">
        <v>14</v>
      </c>
      <c r="J1431">
        <v>2</v>
      </c>
      <c r="K1431">
        <v>5</v>
      </c>
      <c r="M1431">
        <v>29</v>
      </c>
      <c r="N1431">
        <v>14</v>
      </c>
      <c r="O1431">
        <v>24</v>
      </c>
      <c r="S1431">
        <v>4</v>
      </c>
      <c r="T1431">
        <v>4</v>
      </c>
      <c r="U1431">
        <v>3</v>
      </c>
      <c r="V1431">
        <v>2</v>
      </c>
      <c r="X1431">
        <v>2</v>
      </c>
      <c r="Y1431">
        <v>3</v>
      </c>
      <c r="Z1431">
        <v>4</v>
      </c>
      <c r="AA1431" t="s">
        <v>1129</v>
      </c>
      <c r="AD1431">
        <v>4</v>
      </c>
      <c r="AE1431">
        <v>5</v>
      </c>
      <c r="AF1431">
        <v>3</v>
      </c>
      <c r="AG1431">
        <v>4</v>
      </c>
      <c r="AH1431">
        <v>1</v>
      </c>
      <c r="AI1431">
        <v>3</v>
      </c>
      <c r="AJ1431">
        <v>1</v>
      </c>
      <c r="AK1431">
        <v>3</v>
      </c>
      <c r="AL1431">
        <v>4</v>
      </c>
      <c r="AM1431">
        <v>4</v>
      </c>
      <c r="AN1431">
        <v>4</v>
      </c>
      <c r="AO1431">
        <v>3</v>
      </c>
      <c r="AP1431">
        <v>4</v>
      </c>
      <c r="AQ1431">
        <v>5</v>
      </c>
      <c r="AR1431">
        <v>5</v>
      </c>
      <c r="AS1431">
        <v>4</v>
      </c>
      <c r="AT1431" t="s">
        <v>356</v>
      </c>
      <c r="AU1431">
        <v>4</v>
      </c>
      <c r="AW1431">
        <v>5</v>
      </c>
      <c r="AX1431">
        <v>4</v>
      </c>
      <c r="AY1431">
        <v>2</v>
      </c>
      <c r="AZ1431">
        <v>4</v>
      </c>
      <c r="BA1431">
        <v>4</v>
      </c>
      <c r="BB1431">
        <v>5</v>
      </c>
      <c r="BD1431" t="s">
        <v>356</v>
      </c>
      <c r="BE1431" t="s">
        <v>22</v>
      </c>
      <c r="BH1431">
        <v>5</v>
      </c>
      <c r="BI1431">
        <v>5</v>
      </c>
      <c r="BJ1431"/>
      <c r="BK1431">
        <v>4</v>
      </c>
      <c r="BL1431">
        <v>5</v>
      </c>
      <c r="BN1431" t="s">
        <v>1130</v>
      </c>
      <c r="BO1431" s="382">
        <v>43497.809560185182</v>
      </c>
    </row>
    <row r="1432" spans="1:67" x14ac:dyDescent="0.2">
      <c r="A1432" s="244" t="str">
        <f>IFERROR(LOOKUP(H1432,BLIOTECAS!$D$2:$D$30,BLIOTECAS!$C$2:$C$30),"N/C")</f>
        <v>F. Medicina</v>
      </c>
      <c r="B1432" s="243" t="str">
        <f>IFERROR(LOOKUP(H1432,BLIOTECAS!$D$2:$D$29,BLIOTECAS!$E$2:$E$29),"N/C")</f>
        <v>Ciencias de la Salud</v>
      </c>
      <c r="C1432" s="243">
        <f>LOOKUP(H1432,BLIOTECAS!$D$2:$D$30,BLIOTECAS!$F$2:$F$30)</f>
        <v>4</v>
      </c>
      <c r="D1432">
        <v>1454</v>
      </c>
      <c r="G1432">
        <v>1</v>
      </c>
      <c r="H1432">
        <v>18</v>
      </c>
      <c r="J1432">
        <v>5</v>
      </c>
      <c r="K1432">
        <v>1</v>
      </c>
      <c r="M1432">
        <v>19</v>
      </c>
      <c r="N1432">
        <v>18</v>
      </c>
      <c r="O1432">
        <v>29</v>
      </c>
      <c r="P1432" t="s">
        <v>1131</v>
      </c>
      <c r="S1432">
        <v>2</v>
      </c>
      <c r="T1432">
        <v>2</v>
      </c>
      <c r="U1432">
        <v>3</v>
      </c>
      <c r="V1432">
        <v>3</v>
      </c>
      <c r="Y1432">
        <v>3</v>
      </c>
      <c r="AA1432"/>
      <c r="AD1432">
        <v>1</v>
      </c>
      <c r="AE1432">
        <v>2</v>
      </c>
      <c r="AF1432">
        <v>2</v>
      </c>
      <c r="AG1432">
        <v>3</v>
      </c>
      <c r="AH1432">
        <v>4</v>
      </c>
      <c r="AI1432">
        <v>2</v>
      </c>
      <c r="AJ1432">
        <v>1</v>
      </c>
      <c r="AK1432">
        <v>5</v>
      </c>
      <c r="AL1432">
        <v>6</v>
      </c>
      <c r="AM1432">
        <v>2</v>
      </c>
      <c r="AN1432">
        <v>4</v>
      </c>
      <c r="AO1432">
        <v>3</v>
      </c>
      <c r="AP1432">
        <v>4</v>
      </c>
      <c r="AQ1432">
        <v>4</v>
      </c>
      <c r="AR1432">
        <v>3</v>
      </c>
      <c r="AS1432">
        <v>3</v>
      </c>
      <c r="AT1432" t="s">
        <v>22</v>
      </c>
      <c r="AU1432">
        <v>3</v>
      </c>
      <c r="AW1432">
        <v>4</v>
      </c>
      <c r="AX1432">
        <v>2</v>
      </c>
      <c r="AY1432">
        <v>3</v>
      </c>
      <c r="AZ1432">
        <v>4</v>
      </c>
      <c r="BA1432">
        <v>3</v>
      </c>
      <c r="BB1432">
        <v>4</v>
      </c>
      <c r="BD1432" t="s">
        <v>22</v>
      </c>
      <c r="BE1432" t="s">
        <v>22</v>
      </c>
      <c r="BH1432">
        <v>4</v>
      </c>
      <c r="BI1432">
        <v>4</v>
      </c>
      <c r="BJ1432"/>
      <c r="BK1432">
        <v>3</v>
      </c>
      <c r="BL1432">
        <v>3</v>
      </c>
      <c r="BN1432" t="s">
        <v>1132</v>
      </c>
      <c r="BO1432" s="382">
        <v>43497.811412037037</v>
      </c>
    </row>
    <row r="1433" spans="1:67" x14ac:dyDescent="0.2">
      <c r="A1433" s="244" t="str">
        <f>IFERROR(LOOKUP(H1433,BLIOTECAS!$D$2:$D$30,BLIOTECAS!$C$2:$C$30),"N/C")</f>
        <v>F. Ciencias Políticas y Sociología</v>
      </c>
      <c r="B1433" s="243" t="str">
        <f>IFERROR(LOOKUP(H1433,BLIOTECAS!$D$2:$D$29,BLIOTECAS!$E$2:$E$29),"N/C")</f>
        <v>Ciencias Sociales</v>
      </c>
      <c r="C1433" s="243">
        <f>LOOKUP(H1433,BLIOTECAS!$D$2:$D$30,BLIOTECAS!$F$2:$F$30)</f>
        <v>3</v>
      </c>
      <c r="D1433">
        <v>1455</v>
      </c>
      <c r="G1433">
        <v>1</v>
      </c>
      <c r="H1433">
        <v>9</v>
      </c>
      <c r="J1433">
        <v>5</v>
      </c>
      <c r="K1433">
        <v>2</v>
      </c>
      <c r="M1433">
        <v>5</v>
      </c>
      <c r="N1433">
        <v>29</v>
      </c>
      <c r="O1433">
        <v>9</v>
      </c>
      <c r="S1433">
        <v>3</v>
      </c>
      <c r="T1433">
        <v>3</v>
      </c>
      <c r="U1433">
        <v>3</v>
      </c>
      <c r="V1433">
        <v>2</v>
      </c>
      <c r="Y1433">
        <v>3</v>
      </c>
      <c r="AA1433"/>
      <c r="AD1433">
        <v>2</v>
      </c>
      <c r="AE1433">
        <v>1</v>
      </c>
      <c r="AF1433">
        <v>1</v>
      </c>
      <c r="AG1433">
        <v>5</v>
      </c>
      <c r="AH1433">
        <v>4</v>
      </c>
      <c r="AI1433">
        <v>5</v>
      </c>
      <c r="AJ1433">
        <v>5</v>
      </c>
      <c r="AK1433">
        <v>5</v>
      </c>
      <c r="AL1433">
        <v>2</v>
      </c>
      <c r="AM1433">
        <v>2</v>
      </c>
      <c r="AN1433">
        <v>1</v>
      </c>
      <c r="AO1433">
        <v>2</v>
      </c>
      <c r="AP1433">
        <v>3</v>
      </c>
      <c r="AQ1433">
        <v>3</v>
      </c>
      <c r="AR1433">
        <v>3</v>
      </c>
      <c r="AS1433">
        <v>2</v>
      </c>
      <c r="AT1433" t="s">
        <v>22</v>
      </c>
      <c r="AU1433">
        <v>2</v>
      </c>
      <c r="AW1433">
        <v>3</v>
      </c>
      <c r="AX1433">
        <v>2</v>
      </c>
      <c r="AY1433">
        <v>3</v>
      </c>
      <c r="AZ1433">
        <v>3</v>
      </c>
      <c r="BA1433">
        <v>3</v>
      </c>
      <c r="BB1433">
        <v>3</v>
      </c>
      <c r="BD1433" t="s">
        <v>22</v>
      </c>
      <c r="BE1433" t="s">
        <v>22</v>
      </c>
      <c r="BI1433"/>
      <c r="BJ1433"/>
      <c r="BK1433">
        <v>3</v>
      </c>
      <c r="BL1433">
        <v>3</v>
      </c>
      <c r="BN1433" t="s">
        <v>1133</v>
      </c>
      <c r="BO1433" s="382">
        <v>43497.812916666669</v>
      </c>
    </row>
    <row r="1434" spans="1:67" x14ac:dyDescent="0.2">
      <c r="A1434" s="244" t="str">
        <f>IFERROR(LOOKUP(H1434,BLIOTECAS!$D$2:$D$30,BLIOTECAS!$C$2:$C$30),"N/C")</f>
        <v>F. Geografía e Historia</v>
      </c>
      <c r="B1434" s="243" t="str">
        <f>IFERROR(LOOKUP(H1434,BLIOTECAS!$D$2:$D$29,BLIOTECAS!$E$2:$E$29),"N/C")</f>
        <v>Humanidades</v>
      </c>
      <c r="C1434" s="243">
        <f>LOOKUP(H1434,BLIOTECAS!$D$2:$D$30,BLIOTECAS!$F$2:$F$30)</f>
        <v>1</v>
      </c>
      <c r="D1434">
        <v>1456</v>
      </c>
      <c r="G1434">
        <v>1</v>
      </c>
      <c r="H1434">
        <v>16</v>
      </c>
      <c r="J1434">
        <v>3</v>
      </c>
      <c r="K1434">
        <v>4</v>
      </c>
      <c r="M1434">
        <v>16</v>
      </c>
      <c r="N1434">
        <v>29</v>
      </c>
      <c r="O1434">
        <v>14</v>
      </c>
      <c r="S1434">
        <v>4</v>
      </c>
      <c r="T1434">
        <v>4</v>
      </c>
      <c r="U1434">
        <v>5</v>
      </c>
      <c r="V1434">
        <v>3</v>
      </c>
      <c r="W1434">
        <v>1</v>
      </c>
      <c r="AA1434"/>
      <c r="AD1434">
        <v>5</v>
      </c>
      <c r="AE1434">
        <v>4</v>
      </c>
      <c r="AF1434">
        <v>4</v>
      </c>
      <c r="AG1434">
        <v>3</v>
      </c>
      <c r="AH1434">
        <v>2</v>
      </c>
      <c r="AI1434">
        <v>3</v>
      </c>
      <c r="AJ1434">
        <v>4</v>
      </c>
      <c r="AK1434">
        <v>2</v>
      </c>
      <c r="AL1434">
        <v>3</v>
      </c>
      <c r="AM1434">
        <v>3</v>
      </c>
      <c r="AN1434">
        <v>4</v>
      </c>
      <c r="AO1434">
        <v>5</v>
      </c>
      <c r="AP1434">
        <v>4</v>
      </c>
      <c r="AQ1434">
        <v>4</v>
      </c>
      <c r="AR1434">
        <v>4</v>
      </c>
      <c r="AS1434">
        <v>4</v>
      </c>
      <c r="AT1434" t="s">
        <v>356</v>
      </c>
      <c r="AU1434">
        <v>4</v>
      </c>
      <c r="AW1434">
        <v>4</v>
      </c>
      <c r="AX1434">
        <v>5</v>
      </c>
      <c r="AY1434">
        <v>3</v>
      </c>
      <c r="AZ1434">
        <v>5</v>
      </c>
      <c r="BA1434">
        <v>5</v>
      </c>
      <c r="BB1434">
        <v>4</v>
      </c>
      <c r="BD1434" t="s">
        <v>22</v>
      </c>
      <c r="BE1434" t="s">
        <v>22</v>
      </c>
      <c r="BH1434">
        <v>4</v>
      </c>
      <c r="BI1434">
        <v>4</v>
      </c>
      <c r="BJ1434"/>
      <c r="BK1434">
        <v>4</v>
      </c>
      <c r="BL1434">
        <v>4</v>
      </c>
      <c r="BO1434" s="382">
        <v>43497.813171296293</v>
      </c>
    </row>
    <row r="1435" spans="1:67" x14ac:dyDescent="0.2">
      <c r="A1435" s="244" t="str">
        <f>IFERROR(LOOKUP(H1435,BLIOTECAS!$D$2:$D$30,BLIOTECAS!$C$2:$C$30),"N/C")</f>
        <v>F. Bellas Artes</v>
      </c>
      <c r="B1435" s="243" t="str">
        <f>IFERROR(LOOKUP(H1435,BLIOTECAS!$D$2:$D$29,BLIOTECAS!$E$2:$E$29),"N/C")</f>
        <v>Humanidades</v>
      </c>
      <c r="C1435" s="243">
        <f>LOOKUP(H1435,BLIOTECAS!$D$2:$D$30,BLIOTECAS!$F$2:$F$30)</f>
        <v>1</v>
      </c>
      <c r="D1435">
        <v>1457</v>
      </c>
      <c r="G1435">
        <v>1</v>
      </c>
      <c r="H1435">
        <v>1</v>
      </c>
      <c r="J1435">
        <v>3</v>
      </c>
      <c r="K1435">
        <v>1</v>
      </c>
      <c r="M1435">
        <v>1</v>
      </c>
      <c r="S1435">
        <v>4</v>
      </c>
      <c r="T1435">
        <v>3</v>
      </c>
      <c r="U1435">
        <v>3</v>
      </c>
      <c r="V1435">
        <v>2</v>
      </c>
      <c r="Z1435">
        <v>4</v>
      </c>
      <c r="AA1435">
        <v>0</v>
      </c>
      <c r="AD1435">
        <v>2</v>
      </c>
      <c r="AE1435">
        <v>1</v>
      </c>
      <c r="AF1435">
        <v>1</v>
      </c>
      <c r="AG1435">
        <v>3</v>
      </c>
      <c r="AH1435">
        <v>5</v>
      </c>
      <c r="AI1435">
        <v>5</v>
      </c>
      <c r="AJ1435">
        <v>4</v>
      </c>
      <c r="AK1435">
        <v>2</v>
      </c>
      <c r="AL1435">
        <v>3</v>
      </c>
      <c r="AM1435">
        <v>3</v>
      </c>
      <c r="AN1435">
        <v>4</v>
      </c>
      <c r="AO1435">
        <v>4</v>
      </c>
      <c r="AP1435">
        <v>3</v>
      </c>
      <c r="AQ1435">
        <v>3</v>
      </c>
      <c r="AR1435">
        <v>2</v>
      </c>
      <c r="AS1435">
        <v>2</v>
      </c>
      <c r="AT1435" t="s">
        <v>22</v>
      </c>
      <c r="AU1435">
        <v>2</v>
      </c>
      <c r="AW1435">
        <v>3</v>
      </c>
      <c r="AX1435">
        <v>3</v>
      </c>
      <c r="AY1435">
        <v>3</v>
      </c>
      <c r="AZ1435">
        <v>3</v>
      </c>
      <c r="BA1435">
        <v>3</v>
      </c>
      <c r="BB1435">
        <v>4</v>
      </c>
      <c r="BD1435" t="s">
        <v>22</v>
      </c>
      <c r="BE1435" t="s">
        <v>22</v>
      </c>
      <c r="BH1435">
        <v>3</v>
      </c>
      <c r="BI1435">
        <v>3</v>
      </c>
      <c r="BJ1435"/>
      <c r="BK1435">
        <v>3</v>
      </c>
      <c r="BL1435">
        <v>3</v>
      </c>
      <c r="BN1435" t="s">
        <v>1134</v>
      </c>
      <c r="BO1435" s="382">
        <v>43497.815081018518</v>
      </c>
    </row>
    <row r="1436" spans="1:67" x14ac:dyDescent="0.2">
      <c r="A1436" s="244" t="str">
        <f>IFERROR(LOOKUP(H1436,BLIOTECAS!$D$2:$D$30,BLIOTECAS!$C$2:$C$30),"N/C")</f>
        <v>F. Geografía e Historia</v>
      </c>
      <c r="B1436" s="243" t="str">
        <f>IFERROR(LOOKUP(H1436,BLIOTECAS!$D$2:$D$29,BLIOTECAS!$E$2:$E$29),"N/C")</f>
        <v>Humanidades</v>
      </c>
      <c r="C1436" s="243">
        <f>LOOKUP(H1436,BLIOTECAS!$D$2:$D$30,BLIOTECAS!$F$2:$F$30)</f>
        <v>1</v>
      </c>
      <c r="D1436">
        <v>1458</v>
      </c>
      <c r="G1436">
        <v>1</v>
      </c>
      <c r="H1436">
        <v>16</v>
      </c>
      <c r="J1436">
        <v>4</v>
      </c>
      <c r="K1436">
        <v>3</v>
      </c>
      <c r="M1436">
        <v>16</v>
      </c>
      <c r="N1436">
        <v>29</v>
      </c>
      <c r="O1436">
        <v>1</v>
      </c>
      <c r="P1436" t="s">
        <v>199</v>
      </c>
      <c r="S1436">
        <v>4</v>
      </c>
      <c r="T1436">
        <v>4</v>
      </c>
      <c r="U1436">
        <v>4</v>
      </c>
      <c r="V1436">
        <v>2</v>
      </c>
      <c r="X1436">
        <v>2</v>
      </c>
      <c r="Y1436">
        <v>3</v>
      </c>
      <c r="AA1436"/>
      <c r="AD1436">
        <v>4</v>
      </c>
      <c r="AE1436">
        <v>2</v>
      </c>
      <c r="AF1436">
        <v>2</v>
      </c>
      <c r="AG1436">
        <v>2</v>
      </c>
      <c r="AH1436">
        <v>3</v>
      </c>
      <c r="AI1436">
        <v>3</v>
      </c>
      <c r="AJ1436">
        <v>4</v>
      </c>
      <c r="AK1436">
        <v>3</v>
      </c>
      <c r="AL1436">
        <v>6</v>
      </c>
      <c r="AM1436">
        <v>5</v>
      </c>
      <c r="AN1436">
        <v>4</v>
      </c>
      <c r="AO1436">
        <v>2</v>
      </c>
      <c r="AP1436">
        <v>5</v>
      </c>
      <c r="AQ1436">
        <v>4</v>
      </c>
      <c r="AR1436">
        <v>2</v>
      </c>
      <c r="AS1436">
        <v>3</v>
      </c>
      <c r="AT1436" t="s">
        <v>22</v>
      </c>
      <c r="AU1436">
        <v>2</v>
      </c>
      <c r="AW1436">
        <v>5</v>
      </c>
      <c r="AX1436">
        <v>3</v>
      </c>
      <c r="AY1436">
        <v>3</v>
      </c>
      <c r="AZ1436">
        <v>4</v>
      </c>
      <c r="BA1436">
        <v>4</v>
      </c>
      <c r="BB1436">
        <v>4</v>
      </c>
      <c r="BD1436" t="s">
        <v>22</v>
      </c>
      <c r="BE1436" t="s">
        <v>22</v>
      </c>
      <c r="BH1436">
        <v>4</v>
      </c>
      <c r="BI1436">
        <v>5</v>
      </c>
      <c r="BJ1436"/>
      <c r="BK1436">
        <v>4</v>
      </c>
      <c r="BL1436">
        <v>4</v>
      </c>
      <c r="BO1436" s="382">
        <v>43497.816469907404</v>
      </c>
    </row>
    <row r="1437" spans="1:67" x14ac:dyDescent="0.2">
      <c r="A1437" s="244" t="str">
        <f>IFERROR(LOOKUP(H1437,BLIOTECAS!$D$2:$D$30,BLIOTECAS!$C$2:$C$30),"N/C")</f>
        <v>F. Ciencias Químicas</v>
      </c>
      <c r="B1437" s="243" t="str">
        <f>IFERROR(LOOKUP(H1437,BLIOTECAS!$D$2:$D$29,BLIOTECAS!$E$2:$E$29),"N/C")</f>
        <v>Ciencias Experimentales</v>
      </c>
      <c r="C1437" s="243">
        <f>LOOKUP(H1437,BLIOTECAS!$D$2:$D$30,BLIOTECAS!$F$2:$F$30)</f>
        <v>2</v>
      </c>
      <c r="D1437">
        <v>1459</v>
      </c>
      <c r="G1437">
        <v>1</v>
      </c>
      <c r="H1437">
        <v>10</v>
      </c>
      <c r="J1437">
        <v>4</v>
      </c>
      <c r="K1437">
        <v>3</v>
      </c>
      <c r="M1437">
        <v>10</v>
      </c>
      <c r="N1437">
        <v>18</v>
      </c>
      <c r="O1437">
        <v>2</v>
      </c>
      <c r="S1437">
        <v>5</v>
      </c>
      <c r="T1437">
        <v>3</v>
      </c>
      <c r="U1437">
        <v>5</v>
      </c>
      <c r="V1437">
        <v>3</v>
      </c>
      <c r="X1437">
        <v>2</v>
      </c>
      <c r="AA1437"/>
      <c r="AD1437">
        <v>4</v>
      </c>
      <c r="AE1437">
        <v>2</v>
      </c>
      <c r="AF1437">
        <v>3</v>
      </c>
      <c r="AG1437">
        <v>3</v>
      </c>
      <c r="AH1437">
        <v>5</v>
      </c>
      <c r="AI1437">
        <v>3</v>
      </c>
      <c r="AJ1437">
        <v>3</v>
      </c>
      <c r="AK1437">
        <v>2</v>
      </c>
      <c r="AL1437">
        <v>4</v>
      </c>
      <c r="AM1437">
        <v>5</v>
      </c>
      <c r="AN1437">
        <v>5</v>
      </c>
      <c r="AO1437">
        <v>5</v>
      </c>
      <c r="AP1437">
        <v>5</v>
      </c>
      <c r="AQ1437">
        <v>4</v>
      </c>
      <c r="AR1437">
        <v>2</v>
      </c>
      <c r="AS1437">
        <v>4</v>
      </c>
      <c r="AT1437" t="s">
        <v>22</v>
      </c>
      <c r="AU1437">
        <v>4</v>
      </c>
      <c r="AW1437">
        <v>4</v>
      </c>
      <c r="AX1437">
        <v>3</v>
      </c>
      <c r="AY1437">
        <v>3</v>
      </c>
      <c r="AZ1437">
        <v>4</v>
      </c>
      <c r="BA1437">
        <v>5</v>
      </c>
      <c r="BB1437">
        <v>5</v>
      </c>
      <c r="BD1437" t="s">
        <v>22</v>
      </c>
      <c r="BE1437" t="s">
        <v>22</v>
      </c>
      <c r="BH1437">
        <v>5</v>
      </c>
      <c r="BI1437">
        <v>4</v>
      </c>
      <c r="BJ1437"/>
      <c r="BK1437">
        <v>4</v>
      </c>
      <c r="BL1437">
        <v>4</v>
      </c>
      <c r="BO1437" s="382">
        <v>43497.821400462963</v>
      </c>
    </row>
    <row r="1438" spans="1:67" x14ac:dyDescent="0.2">
      <c r="A1438" s="244" t="str">
        <f>IFERROR(LOOKUP(H1438,BLIOTECAS!$D$2:$D$30,BLIOTECAS!$C$2:$C$30),"N/C")</f>
        <v>F. Ciencias Políticas y Sociología</v>
      </c>
      <c r="B1438" s="243" t="str">
        <f>IFERROR(LOOKUP(H1438,BLIOTECAS!$D$2:$D$29,BLIOTECAS!$E$2:$E$29),"N/C")</f>
        <v>Ciencias Sociales</v>
      </c>
      <c r="C1438" s="243">
        <f>LOOKUP(H1438,BLIOTECAS!$D$2:$D$30,BLIOTECAS!$F$2:$F$30)</f>
        <v>3</v>
      </c>
      <c r="D1438">
        <v>1460</v>
      </c>
      <c r="G1438">
        <v>2</v>
      </c>
      <c r="H1438">
        <v>9</v>
      </c>
      <c r="J1438">
        <v>2</v>
      </c>
      <c r="K1438">
        <v>4</v>
      </c>
      <c r="M1438">
        <v>9</v>
      </c>
      <c r="N1438">
        <v>29</v>
      </c>
      <c r="O1438">
        <v>26</v>
      </c>
      <c r="S1438">
        <v>5</v>
      </c>
      <c r="T1438">
        <v>4</v>
      </c>
      <c r="U1438">
        <v>4</v>
      </c>
      <c r="V1438">
        <v>3</v>
      </c>
      <c r="X1438">
        <v>2</v>
      </c>
      <c r="AA1438"/>
      <c r="AD1438">
        <v>3</v>
      </c>
      <c r="AE1438">
        <v>5</v>
      </c>
      <c r="AF1438">
        <v>5</v>
      </c>
      <c r="AG1438">
        <v>3</v>
      </c>
      <c r="AH1438">
        <v>5</v>
      </c>
      <c r="AI1438">
        <v>5</v>
      </c>
      <c r="AJ1438">
        <v>5</v>
      </c>
      <c r="AK1438">
        <v>4</v>
      </c>
      <c r="AL1438">
        <v>4</v>
      </c>
      <c r="AM1438">
        <v>4</v>
      </c>
      <c r="AN1438">
        <v>4</v>
      </c>
      <c r="AO1438">
        <v>4</v>
      </c>
      <c r="AP1438">
        <v>5</v>
      </c>
      <c r="AQ1438">
        <v>5</v>
      </c>
      <c r="AR1438">
        <v>4</v>
      </c>
      <c r="AS1438">
        <v>4</v>
      </c>
      <c r="AT1438" t="s">
        <v>356</v>
      </c>
      <c r="AU1438">
        <v>4</v>
      </c>
      <c r="AW1438">
        <v>4</v>
      </c>
      <c r="AX1438">
        <v>3</v>
      </c>
      <c r="AY1438">
        <v>4</v>
      </c>
      <c r="AZ1438">
        <v>4</v>
      </c>
      <c r="BA1438">
        <v>4</v>
      </c>
      <c r="BB1438">
        <v>4</v>
      </c>
      <c r="BD1438" t="s">
        <v>22</v>
      </c>
      <c r="BE1438" t="s">
        <v>22</v>
      </c>
      <c r="BI1438">
        <v>5</v>
      </c>
      <c r="BJ1438"/>
      <c r="BK1438">
        <v>5</v>
      </c>
      <c r="BL1438">
        <v>5</v>
      </c>
      <c r="BO1438" s="382">
        <v>43497.821493055555</v>
      </c>
    </row>
    <row r="1439" spans="1:67" x14ac:dyDescent="0.2">
      <c r="A1439" s="244" t="str">
        <f>IFERROR(LOOKUP(H1439,BLIOTECAS!$D$2:$D$30,BLIOTECAS!$C$2:$C$30),"N/C")</f>
        <v>F. Ciencias Políticas y Sociología</v>
      </c>
      <c r="B1439" s="243" t="str">
        <f>IFERROR(LOOKUP(H1439,BLIOTECAS!$D$2:$D$29,BLIOTECAS!$E$2:$E$29),"N/C")</f>
        <v>Ciencias Sociales</v>
      </c>
      <c r="C1439" s="243">
        <f>LOOKUP(H1439,BLIOTECAS!$D$2:$D$30,BLIOTECAS!$F$2:$F$30)</f>
        <v>3</v>
      </c>
      <c r="D1439">
        <v>1461</v>
      </c>
      <c r="G1439">
        <v>1</v>
      </c>
      <c r="H1439">
        <v>9</v>
      </c>
      <c r="J1439">
        <v>3</v>
      </c>
      <c r="K1439">
        <v>1</v>
      </c>
      <c r="M1439">
        <v>9</v>
      </c>
      <c r="S1439">
        <v>1</v>
      </c>
      <c r="T1439">
        <v>1</v>
      </c>
      <c r="U1439">
        <v>2</v>
      </c>
      <c r="V1439">
        <v>2</v>
      </c>
      <c r="AA1439"/>
      <c r="AD1439">
        <v>2</v>
      </c>
      <c r="AG1439">
        <v>4</v>
      </c>
      <c r="AH1439">
        <v>4</v>
      </c>
      <c r="AI1439">
        <v>4</v>
      </c>
      <c r="AJ1439">
        <v>4</v>
      </c>
      <c r="AK1439">
        <v>1</v>
      </c>
      <c r="AM1439">
        <v>3</v>
      </c>
      <c r="AN1439">
        <v>4</v>
      </c>
      <c r="AO1439">
        <v>4</v>
      </c>
      <c r="AP1439">
        <v>4</v>
      </c>
      <c r="AQ1439">
        <v>4</v>
      </c>
      <c r="AT1439" t="s">
        <v>22</v>
      </c>
      <c r="AU1439">
        <v>1</v>
      </c>
      <c r="AW1439">
        <v>5</v>
      </c>
      <c r="AX1439">
        <v>5</v>
      </c>
      <c r="AY1439">
        <v>5</v>
      </c>
      <c r="AZ1439">
        <v>5</v>
      </c>
      <c r="BA1439">
        <v>5</v>
      </c>
      <c r="BB1439">
        <v>5</v>
      </c>
      <c r="BD1439" t="s">
        <v>22</v>
      </c>
      <c r="BE1439" t="s">
        <v>22</v>
      </c>
      <c r="BH1439">
        <v>5</v>
      </c>
      <c r="BI1439">
        <v>5</v>
      </c>
      <c r="BJ1439"/>
      <c r="BK1439">
        <v>5</v>
      </c>
      <c r="BL1439">
        <v>4</v>
      </c>
      <c r="BO1439" s="382">
        <v>43497.821817129632</v>
      </c>
    </row>
    <row r="1440" spans="1:67" x14ac:dyDescent="0.2">
      <c r="A1440" s="244" t="str">
        <f>IFERROR(LOOKUP(H1440,BLIOTECAS!$D$2:$D$30,BLIOTECAS!$C$2:$C$30),"N/C")</f>
        <v>F. Ciencias Económicas y Empresariales</v>
      </c>
      <c r="B1440" s="243" t="str">
        <f>IFERROR(LOOKUP(H1440,BLIOTECAS!$D$2:$D$29,BLIOTECAS!$E$2:$E$29),"N/C")</f>
        <v>Ciencias Sociales</v>
      </c>
      <c r="C1440" s="243">
        <f>LOOKUP(H1440,BLIOTECAS!$D$2:$D$30,BLIOTECAS!$F$2:$F$30)</f>
        <v>3</v>
      </c>
      <c r="D1440">
        <v>1462</v>
      </c>
      <c r="G1440">
        <v>1</v>
      </c>
      <c r="H1440">
        <v>5</v>
      </c>
      <c r="J1440">
        <v>5</v>
      </c>
      <c r="K1440">
        <v>4</v>
      </c>
      <c r="M1440">
        <v>5</v>
      </c>
      <c r="N1440">
        <v>8</v>
      </c>
      <c r="S1440">
        <v>4</v>
      </c>
      <c r="T1440">
        <v>4</v>
      </c>
      <c r="U1440">
        <v>4</v>
      </c>
      <c r="V1440">
        <v>4</v>
      </c>
      <c r="X1440">
        <v>2</v>
      </c>
      <c r="Y1440">
        <v>3</v>
      </c>
      <c r="Z1440">
        <v>4</v>
      </c>
      <c r="AA1440">
        <v>0.95833333333333337</v>
      </c>
      <c r="AD1440">
        <v>4</v>
      </c>
      <c r="AE1440">
        <v>1</v>
      </c>
      <c r="AF1440">
        <v>4</v>
      </c>
      <c r="AG1440">
        <v>4</v>
      </c>
      <c r="AH1440">
        <v>5</v>
      </c>
      <c r="AI1440">
        <v>4</v>
      </c>
      <c r="AJ1440">
        <v>4</v>
      </c>
      <c r="AK1440">
        <v>2</v>
      </c>
      <c r="AL1440">
        <v>4</v>
      </c>
      <c r="AM1440">
        <v>4</v>
      </c>
      <c r="AN1440">
        <v>4</v>
      </c>
      <c r="AO1440">
        <v>4</v>
      </c>
      <c r="AP1440">
        <v>3</v>
      </c>
      <c r="AQ1440">
        <v>4</v>
      </c>
      <c r="AR1440">
        <v>3</v>
      </c>
      <c r="AS1440">
        <v>4</v>
      </c>
      <c r="AT1440" t="s">
        <v>22</v>
      </c>
      <c r="AU1440">
        <v>4</v>
      </c>
      <c r="AW1440">
        <v>4</v>
      </c>
      <c r="AX1440">
        <v>4</v>
      </c>
      <c r="AY1440">
        <v>4</v>
      </c>
      <c r="AZ1440">
        <v>4</v>
      </c>
      <c r="BA1440">
        <v>4</v>
      </c>
      <c r="BB1440">
        <v>4</v>
      </c>
      <c r="BD1440" t="s">
        <v>356</v>
      </c>
      <c r="BE1440" t="s">
        <v>22</v>
      </c>
      <c r="BH1440">
        <v>3</v>
      </c>
      <c r="BI1440">
        <v>4</v>
      </c>
      <c r="BJ1440"/>
      <c r="BK1440">
        <v>4</v>
      </c>
      <c r="BL1440">
        <v>3</v>
      </c>
      <c r="BO1440" s="382">
        <v>43497.823981481481</v>
      </c>
    </row>
    <row r="1441" spans="1:67" x14ac:dyDescent="0.2">
      <c r="A1441" s="244" t="str">
        <f>IFERROR(LOOKUP(H1441,BLIOTECAS!$D$2:$D$30,BLIOTECAS!$C$2:$C$30),"N/C")</f>
        <v>F. Odontología</v>
      </c>
      <c r="B1441" s="243" t="str">
        <f>IFERROR(LOOKUP(H1441,BLIOTECAS!$D$2:$D$29,BLIOTECAS!$E$2:$E$29),"N/C")</f>
        <v>Ciencias de la Salud</v>
      </c>
      <c r="C1441" s="243">
        <f>LOOKUP(H1441,BLIOTECAS!$D$2:$D$30,BLIOTECAS!$F$2:$F$30)</f>
        <v>4</v>
      </c>
      <c r="D1441">
        <v>1463</v>
      </c>
      <c r="G1441">
        <v>1</v>
      </c>
      <c r="H1441">
        <v>19</v>
      </c>
      <c r="J1441">
        <v>3</v>
      </c>
      <c r="K1441">
        <v>3</v>
      </c>
      <c r="M1441">
        <v>19</v>
      </c>
      <c r="N1441">
        <v>18</v>
      </c>
      <c r="S1441">
        <v>4</v>
      </c>
      <c r="T1441">
        <v>2</v>
      </c>
      <c r="U1441">
        <v>3</v>
      </c>
      <c r="V1441">
        <v>2</v>
      </c>
      <c r="AA1441"/>
      <c r="AD1441">
        <v>3</v>
      </c>
      <c r="AE1441">
        <v>2</v>
      </c>
      <c r="AF1441">
        <v>2</v>
      </c>
      <c r="AG1441">
        <v>1</v>
      </c>
      <c r="AH1441">
        <v>5</v>
      </c>
      <c r="AI1441">
        <v>5</v>
      </c>
      <c r="AJ1441">
        <v>5</v>
      </c>
      <c r="AK1441">
        <v>1</v>
      </c>
      <c r="AL1441">
        <v>4</v>
      </c>
      <c r="AM1441">
        <v>4</v>
      </c>
      <c r="AN1441">
        <v>4</v>
      </c>
      <c r="AO1441">
        <v>4</v>
      </c>
      <c r="AP1441">
        <v>5</v>
      </c>
      <c r="AQ1441">
        <v>5</v>
      </c>
      <c r="AR1441">
        <v>3</v>
      </c>
      <c r="AS1441">
        <v>3</v>
      </c>
      <c r="AT1441" t="s">
        <v>356</v>
      </c>
      <c r="AU1441">
        <v>4</v>
      </c>
      <c r="AW1441">
        <v>5</v>
      </c>
      <c r="AX1441">
        <v>5</v>
      </c>
      <c r="AY1441">
        <v>5</v>
      </c>
      <c r="AZ1441">
        <v>5</v>
      </c>
      <c r="BA1441">
        <v>5</v>
      </c>
      <c r="BB1441">
        <v>5</v>
      </c>
      <c r="BD1441" t="s">
        <v>356</v>
      </c>
      <c r="BE1441" t="s">
        <v>356</v>
      </c>
      <c r="BF1441">
        <v>4</v>
      </c>
      <c r="BH1441">
        <v>4</v>
      </c>
      <c r="BI1441">
        <v>5</v>
      </c>
      <c r="BJ1441"/>
      <c r="BK1441">
        <v>4</v>
      </c>
      <c r="BL1441">
        <v>4</v>
      </c>
      <c r="BO1441" s="382">
        <v>43497.824386574073</v>
      </c>
    </row>
    <row r="1442" spans="1:67" x14ac:dyDescent="0.2">
      <c r="A1442" s="244" t="str">
        <f>IFERROR(LOOKUP(H1442,BLIOTECAS!$D$2:$D$30,BLIOTECAS!$C$2:$C$30),"N/C")</f>
        <v>F. Filología</v>
      </c>
      <c r="B1442" s="243" t="str">
        <f>IFERROR(LOOKUP(H1442,BLIOTECAS!$D$2:$D$29,BLIOTECAS!$E$2:$E$29),"N/C")</f>
        <v>Humanidades</v>
      </c>
      <c r="C1442" s="243">
        <f>LOOKUP(H1442,BLIOTECAS!$D$2:$D$30,BLIOTECAS!$F$2:$F$30)</f>
        <v>1</v>
      </c>
      <c r="D1442">
        <v>1464</v>
      </c>
      <c r="G1442">
        <v>1</v>
      </c>
      <c r="H1442">
        <v>14</v>
      </c>
      <c r="J1442">
        <v>4</v>
      </c>
      <c r="K1442">
        <v>2</v>
      </c>
      <c r="M1442">
        <v>29</v>
      </c>
      <c r="N1442">
        <v>14</v>
      </c>
      <c r="S1442">
        <v>3</v>
      </c>
      <c r="T1442">
        <v>4</v>
      </c>
      <c r="U1442">
        <v>5</v>
      </c>
      <c r="V1442">
        <v>3</v>
      </c>
      <c r="W1442">
        <v>1</v>
      </c>
      <c r="X1442">
        <v>2</v>
      </c>
      <c r="AA1442"/>
      <c r="AD1442">
        <v>4</v>
      </c>
      <c r="AE1442">
        <v>1</v>
      </c>
      <c r="AF1442">
        <v>1</v>
      </c>
      <c r="AG1442">
        <v>5</v>
      </c>
      <c r="AH1442">
        <v>5</v>
      </c>
      <c r="AI1442">
        <v>5</v>
      </c>
      <c r="AJ1442">
        <v>5</v>
      </c>
      <c r="AK1442">
        <v>2</v>
      </c>
      <c r="AL1442">
        <v>3</v>
      </c>
      <c r="AM1442">
        <v>3</v>
      </c>
      <c r="AN1442">
        <v>2</v>
      </c>
      <c r="AO1442">
        <v>3</v>
      </c>
      <c r="AP1442">
        <v>3</v>
      </c>
      <c r="AQ1442">
        <v>4</v>
      </c>
      <c r="AR1442">
        <v>3</v>
      </c>
      <c r="AS1442">
        <v>2</v>
      </c>
      <c r="AT1442" t="s">
        <v>22</v>
      </c>
      <c r="AU1442">
        <v>3</v>
      </c>
      <c r="AW1442">
        <v>3</v>
      </c>
      <c r="AX1442">
        <v>4</v>
      </c>
      <c r="AY1442">
        <v>4</v>
      </c>
      <c r="AZ1442">
        <v>3</v>
      </c>
      <c r="BA1442">
        <v>3</v>
      </c>
      <c r="BB1442">
        <v>3</v>
      </c>
      <c r="BD1442" t="s">
        <v>22</v>
      </c>
      <c r="BE1442" t="s">
        <v>22</v>
      </c>
      <c r="BH1442">
        <v>3</v>
      </c>
      <c r="BI1442">
        <v>3</v>
      </c>
      <c r="BJ1442"/>
      <c r="BK1442">
        <v>4</v>
      </c>
      <c r="BL1442">
        <v>3</v>
      </c>
      <c r="BO1442" s="382">
        <v>43497.826782407406</v>
      </c>
    </row>
    <row r="1443" spans="1:67" x14ac:dyDescent="0.2">
      <c r="A1443" s="244" t="str">
        <f>IFERROR(LOOKUP(H1443,BLIOTECAS!$D$2:$D$30,BLIOTECAS!$C$2:$C$30),"N/C")</f>
        <v>F. Derecho</v>
      </c>
      <c r="B1443" s="243" t="str">
        <f>IFERROR(LOOKUP(H1443,BLIOTECAS!$D$2:$D$29,BLIOTECAS!$E$2:$E$29),"N/C")</f>
        <v>Ciencias Sociales</v>
      </c>
      <c r="C1443" s="243">
        <f>LOOKUP(H1443,BLIOTECAS!$D$2:$D$30,BLIOTECAS!$F$2:$F$30)</f>
        <v>3</v>
      </c>
      <c r="D1443">
        <v>1465</v>
      </c>
      <c r="G1443">
        <v>1</v>
      </c>
      <c r="H1443">
        <v>11</v>
      </c>
      <c r="J1443">
        <v>2</v>
      </c>
      <c r="K1443">
        <v>3</v>
      </c>
      <c r="M1443">
        <v>29</v>
      </c>
      <c r="N1443">
        <v>11</v>
      </c>
      <c r="S1443">
        <v>5</v>
      </c>
      <c r="T1443">
        <v>4</v>
      </c>
      <c r="U1443">
        <v>5</v>
      </c>
      <c r="V1443">
        <v>3</v>
      </c>
      <c r="X1443">
        <v>2</v>
      </c>
      <c r="AA1443"/>
      <c r="AD1443">
        <v>1</v>
      </c>
      <c r="AE1443">
        <v>1</v>
      </c>
      <c r="AF1443">
        <v>3</v>
      </c>
      <c r="AG1443">
        <v>3</v>
      </c>
      <c r="AH1443">
        <v>2</v>
      </c>
      <c r="AI1443">
        <v>4</v>
      </c>
      <c r="AJ1443">
        <v>3</v>
      </c>
      <c r="AK1443">
        <v>2</v>
      </c>
      <c r="AL1443">
        <v>3</v>
      </c>
      <c r="AM1443">
        <v>3</v>
      </c>
      <c r="AN1443">
        <v>3</v>
      </c>
      <c r="AO1443">
        <v>2</v>
      </c>
      <c r="AP1443">
        <v>4</v>
      </c>
      <c r="AQ1443">
        <v>5</v>
      </c>
      <c r="AR1443">
        <v>4</v>
      </c>
      <c r="AS1443">
        <v>3</v>
      </c>
      <c r="AT1443" t="s">
        <v>22</v>
      </c>
      <c r="AU1443">
        <v>5</v>
      </c>
      <c r="AW1443">
        <v>4</v>
      </c>
      <c r="AX1443">
        <v>3</v>
      </c>
      <c r="AY1443">
        <v>5</v>
      </c>
      <c r="AZ1443">
        <v>5</v>
      </c>
      <c r="BA1443">
        <v>5</v>
      </c>
      <c r="BB1443">
        <v>5</v>
      </c>
      <c r="BD1443" t="s">
        <v>22</v>
      </c>
      <c r="BE1443" t="s">
        <v>22</v>
      </c>
      <c r="BH1443">
        <v>4</v>
      </c>
      <c r="BI1443">
        <v>4</v>
      </c>
      <c r="BJ1443"/>
      <c r="BK1443">
        <v>4</v>
      </c>
      <c r="BL1443">
        <v>4</v>
      </c>
      <c r="BO1443" s="382">
        <v>43497.830092592594</v>
      </c>
    </row>
    <row r="1444" spans="1:67" x14ac:dyDescent="0.2">
      <c r="A1444" s="244" t="str">
        <f>IFERROR(LOOKUP(H1444,BLIOTECAS!$D$2:$D$30,BLIOTECAS!$C$2:$C$30),"N/C")</f>
        <v>N/C</v>
      </c>
      <c r="B1444" s="243" t="str">
        <f>IFERROR(LOOKUP(H1444,BLIOTECAS!$D$2:$D$29,BLIOTECAS!$E$2:$E$29),"N/C")</f>
        <v>N/C</v>
      </c>
      <c r="C1444" s="243" t="e">
        <f>LOOKUP(H1444,BLIOTECAS!$D$2:$D$30,BLIOTECAS!$F$2:$F$30)</f>
        <v>#N/A</v>
      </c>
      <c r="D1444">
        <v>1466</v>
      </c>
      <c r="G1444">
        <v>4</v>
      </c>
      <c r="J1444">
        <v>3</v>
      </c>
      <c r="K1444">
        <v>3</v>
      </c>
      <c r="M1444">
        <v>29</v>
      </c>
      <c r="N1444">
        <v>16</v>
      </c>
      <c r="P1444" t="s">
        <v>1135</v>
      </c>
      <c r="S1444">
        <v>4</v>
      </c>
      <c r="AA1444"/>
      <c r="AW1444">
        <v>4</v>
      </c>
      <c r="AX1444">
        <v>4</v>
      </c>
      <c r="AZ1444">
        <v>4</v>
      </c>
      <c r="BA1444">
        <v>4</v>
      </c>
      <c r="BB1444">
        <v>4</v>
      </c>
      <c r="BD1444" t="s">
        <v>22</v>
      </c>
      <c r="BE1444" t="s">
        <v>22</v>
      </c>
      <c r="BH1444">
        <v>3</v>
      </c>
      <c r="BI1444">
        <v>3</v>
      </c>
      <c r="BJ1444"/>
      <c r="BK1444">
        <v>4</v>
      </c>
      <c r="BL1444"/>
      <c r="BO1444" s="382">
        <v>43497.830324074072</v>
      </c>
    </row>
    <row r="1445" spans="1:67" x14ac:dyDescent="0.2">
      <c r="A1445" s="244" t="str">
        <f>IFERROR(LOOKUP(H1445,BLIOTECAS!$D$2:$D$30,BLIOTECAS!$C$2:$C$30),"N/C")</f>
        <v>F. Medicina</v>
      </c>
      <c r="B1445" s="243" t="str">
        <f>IFERROR(LOOKUP(H1445,BLIOTECAS!$D$2:$D$29,BLIOTECAS!$E$2:$E$29),"N/C")</f>
        <v>Ciencias de la Salud</v>
      </c>
      <c r="C1445" s="243">
        <f>LOOKUP(H1445,BLIOTECAS!$D$2:$D$30,BLIOTECAS!$F$2:$F$30)</f>
        <v>4</v>
      </c>
      <c r="D1445">
        <v>1467</v>
      </c>
      <c r="G1445">
        <v>1</v>
      </c>
      <c r="H1445">
        <v>18</v>
      </c>
      <c r="J1445">
        <v>4</v>
      </c>
      <c r="K1445">
        <v>4</v>
      </c>
      <c r="M1445">
        <v>29</v>
      </c>
      <c r="N1445">
        <v>15</v>
      </c>
      <c r="O1445">
        <v>10</v>
      </c>
      <c r="S1445">
        <v>4</v>
      </c>
      <c r="T1445">
        <v>3</v>
      </c>
      <c r="U1445">
        <v>3</v>
      </c>
      <c r="V1445">
        <v>3</v>
      </c>
      <c r="W1445">
        <v>1</v>
      </c>
      <c r="X1445">
        <v>2</v>
      </c>
      <c r="AA1445"/>
      <c r="AD1445">
        <v>3</v>
      </c>
      <c r="AE1445">
        <v>1</v>
      </c>
      <c r="AF1445">
        <v>1</v>
      </c>
      <c r="AG1445">
        <v>3</v>
      </c>
      <c r="AH1445">
        <v>4</v>
      </c>
      <c r="AI1445">
        <v>4</v>
      </c>
      <c r="AJ1445">
        <v>5</v>
      </c>
      <c r="AK1445">
        <v>3</v>
      </c>
      <c r="AL1445">
        <v>3</v>
      </c>
      <c r="AM1445">
        <v>4</v>
      </c>
      <c r="AN1445">
        <v>2</v>
      </c>
      <c r="AO1445">
        <v>3</v>
      </c>
      <c r="AP1445">
        <v>4</v>
      </c>
      <c r="AQ1445">
        <v>3</v>
      </c>
      <c r="AR1445">
        <v>3</v>
      </c>
      <c r="AS1445">
        <v>3</v>
      </c>
      <c r="AT1445" t="s">
        <v>22</v>
      </c>
      <c r="AU1445">
        <v>4</v>
      </c>
      <c r="AW1445">
        <v>4</v>
      </c>
      <c r="AX1445">
        <v>5</v>
      </c>
      <c r="AY1445">
        <v>5</v>
      </c>
      <c r="AZ1445">
        <v>5</v>
      </c>
      <c r="BA1445">
        <v>5</v>
      </c>
      <c r="BB1445">
        <v>5</v>
      </c>
      <c r="BD1445" t="s">
        <v>22</v>
      </c>
      <c r="BE1445" t="s">
        <v>356</v>
      </c>
      <c r="BF1445">
        <v>3</v>
      </c>
      <c r="BH1445">
        <v>4</v>
      </c>
      <c r="BI1445">
        <v>4</v>
      </c>
      <c r="BJ1445"/>
      <c r="BK1445">
        <v>3</v>
      </c>
      <c r="BL1445">
        <v>3</v>
      </c>
      <c r="BO1445" s="382">
        <v>43497.831064814818</v>
      </c>
    </row>
    <row r="1446" spans="1:67" x14ac:dyDescent="0.2">
      <c r="A1446" s="244" t="str">
        <f>IFERROR(LOOKUP(H1446,BLIOTECAS!$D$2:$D$30,BLIOTECAS!$C$2:$C$30),"N/C")</f>
        <v>F. Educación - Centro de Formación del Profesorado</v>
      </c>
      <c r="B1446" s="243" t="str">
        <f>IFERROR(LOOKUP(H1446,BLIOTECAS!$D$2:$D$29,BLIOTECAS!$E$2:$E$29),"N/C")</f>
        <v>Humanidades</v>
      </c>
      <c r="C1446" s="243">
        <f>LOOKUP(H1446,BLIOTECAS!$D$2:$D$30,BLIOTECAS!$F$2:$F$30)</f>
        <v>1</v>
      </c>
      <c r="D1446">
        <v>1468</v>
      </c>
      <c r="G1446">
        <v>1</v>
      </c>
      <c r="H1446">
        <v>12</v>
      </c>
      <c r="J1446">
        <v>2</v>
      </c>
      <c r="K1446">
        <v>1</v>
      </c>
      <c r="M1446">
        <v>12</v>
      </c>
      <c r="N1446">
        <v>29</v>
      </c>
      <c r="P1446" t="s">
        <v>1136</v>
      </c>
      <c r="S1446">
        <v>4</v>
      </c>
      <c r="T1446">
        <v>3</v>
      </c>
      <c r="U1446">
        <v>3</v>
      </c>
      <c r="V1446">
        <v>2</v>
      </c>
      <c r="X1446">
        <v>2</v>
      </c>
      <c r="Z1446">
        <v>4</v>
      </c>
      <c r="AA1446">
        <v>12</v>
      </c>
      <c r="AD1446">
        <v>1</v>
      </c>
      <c r="AE1446">
        <v>1</v>
      </c>
      <c r="AF1446">
        <v>1</v>
      </c>
      <c r="AG1446">
        <v>5</v>
      </c>
      <c r="AH1446">
        <v>5</v>
      </c>
      <c r="AI1446">
        <v>5</v>
      </c>
      <c r="AJ1446">
        <v>5</v>
      </c>
      <c r="AK1446">
        <v>1</v>
      </c>
      <c r="AL1446">
        <v>2</v>
      </c>
      <c r="AM1446">
        <v>3</v>
      </c>
      <c r="AN1446">
        <v>3</v>
      </c>
      <c r="AO1446">
        <v>3</v>
      </c>
      <c r="AP1446">
        <v>3</v>
      </c>
      <c r="AQ1446">
        <v>3</v>
      </c>
      <c r="AR1446">
        <v>3</v>
      </c>
      <c r="AS1446">
        <v>3</v>
      </c>
      <c r="AT1446" t="s">
        <v>22</v>
      </c>
      <c r="AU1446">
        <v>3</v>
      </c>
      <c r="AW1446">
        <v>4</v>
      </c>
      <c r="AX1446">
        <v>3</v>
      </c>
      <c r="AY1446">
        <v>3</v>
      </c>
      <c r="AZ1446">
        <v>3</v>
      </c>
      <c r="BA1446">
        <v>3</v>
      </c>
      <c r="BB1446">
        <v>3</v>
      </c>
      <c r="BD1446" t="s">
        <v>22</v>
      </c>
      <c r="BE1446" t="s">
        <v>22</v>
      </c>
      <c r="BH1446">
        <v>4</v>
      </c>
      <c r="BI1446">
        <v>3</v>
      </c>
      <c r="BJ1446"/>
      <c r="BK1446">
        <v>3</v>
      </c>
      <c r="BL1446">
        <v>3</v>
      </c>
      <c r="BN1446" t="s">
        <v>1137</v>
      </c>
      <c r="BO1446" s="382">
        <v>43497.831226851849</v>
      </c>
    </row>
    <row r="1447" spans="1:67" x14ac:dyDescent="0.2">
      <c r="A1447" s="244" t="str">
        <f>IFERROR(LOOKUP(H1447,BLIOTECAS!$D$2:$D$30,BLIOTECAS!$C$2:$C$30),"N/C")</f>
        <v>F. Geografía e Historia</v>
      </c>
      <c r="B1447" s="243" t="str">
        <f>IFERROR(LOOKUP(H1447,BLIOTECAS!$D$2:$D$29,BLIOTECAS!$E$2:$E$29),"N/C")</f>
        <v>Humanidades</v>
      </c>
      <c r="C1447" s="243">
        <f>LOOKUP(H1447,BLIOTECAS!$D$2:$D$30,BLIOTECAS!$F$2:$F$30)</f>
        <v>1</v>
      </c>
      <c r="D1447">
        <v>1469</v>
      </c>
      <c r="G1447">
        <v>1</v>
      </c>
      <c r="H1447">
        <v>16</v>
      </c>
      <c r="J1447">
        <v>3</v>
      </c>
      <c r="K1447">
        <v>3</v>
      </c>
      <c r="M1447">
        <v>16</v>
      </c>
      <c r="N1447">
        <v>29</v>
      </c>
      <c r="O1447">
        <v>12</v>
      </c>
      <c r="P1447" t="s">
        <v>1138</v>
      </c>
      <c r="S1447">
        <v>3</v>
      </c>
      <c r="T1447">
        <v>5</v>
      </c>
      <c r="U1447">
        <v>4</v>
      </c>
      <c r="V1447">
        <v>2</v>
      </c>
      <c r="Y1447">
        <v>3</v>
      </c>
      <c r="AA1447"/>
      <c r="AD1447">
        <v>4</v>
      </c>
      <c r="AE1447">
        <v>1</v>
      </c>
      <c r="AF1447">
        <v>1</v>
      </c>
      <c r="AG1447">
        <v>4</v>
      </c>
      <c r="AH1447">
        <v>4</v>
      </c>
      <c r="AI1447">
        <v>5</v>
      </c>
      <c r="AJ1447">
        <v>5</v>
      </c>
      <c r="AK1447">
        <v>4</v>
      </c>
      <c r="AL1447">
        <v>2</v>
      </c>
      <c r="AM1447">
        <v>2</v>
      </c>
      <c r="AN1447">
        <v>3</v>
      </c>
      <c r="AO1447">
        <v>1</v>
      </c>
      <c r="AP1447">
        <v>2</v>
      </c>
      <c r="AQ1447">
        <v>1</v>
      </c>
      <c r="AR1447">
        <v>1</v>
      </c>
      <c r="AS1447">
        <v>2</v>
      </c>
      <c r="AT1447" t="s">
        <v>22</v>
      </c>
      <c r="AU1447">
        <v>1</v>
      </c>
      <c r="AW1447">
        <v>3</v>
      </c>
      <c r="AX1447">
        <v>1</v>
      </c>
      <c r="AY1447">
        <v>5</v>
      </c>
      <c r="AZ1447">
        <v>3</v>
      </c>
      <c r="BA1447">
        <v>3</v>
      </c>
      <c r="BB1447">
        <v>2</v>
      </c>
      <c r="BD1447" t="s">
        <v>22</v>
      </c>
      <c r="BE1447" t="s">
        <v>22</v>
      </c>
      <c r="BH1447">
        <v>2</v>
      </c>
      <c r="BI1447">
        <v>2</v>
      </c>
      <c r="BJ1447"/>
      <c r="BK1447">
        <v>2</v>
      </c>
      <c r="BL1447">
        <v>2</v>
      </c>
      <c r="BN1447" t="s">
        <v>1139</v>
      </c>
      <c r="BO1447" s="382">
        <v>43497.831238425926</v>
      </c>
    </row>
    <row r="1448" spans="1:67" x14ac:dyDescent="0.2">
      <c r="A1448" s="244" t="str">
        <f>IFERROR(LOOKUP(H1448,BLIOTECAS!$D$2:$D$30,BLIOTECAS!$C$2:$C$30),"N/C")</f>
        <v>F. Psicología</v>
      </c>
      <c r="B1448" s="243" t="str">
        <f>IFERROR(LOOKUP(H1448,BLIOTECAS!$D$2:$D$29,BLIOTECAS!$E$2:$E$29),"N/C")</f>
        <v>Ciencias de la Salud</v>
      </c>
      <c r="C1448" s="243">
        <f>LOOKUP(H1448,BLIOTECAS!$D$2:$D$30,BLIOTECAS!$F$2:$F$30)</f>
        <v>4</v>
      </c>
      <c r="D1448">
        <v>1470</v>
      </c>
      <c r="G1448">
        <v>1</v>
      </c>
      <c r="H1448">
        <v>20</v>
      </c>
      <c r="J1448">
        <v>5</v>
      </c>
      <c r="K1448">
        <v>4</v>
      </c>
      <c r="M1448">
        <v>20</v>
      </c>
      <c r="N1448">
        <v>9</v>
      </c>
      <c r="S1448">
        <v>4</v>
      </c>
      <c r="T1448">
        <v>5</v>
      </c>
      <c r="U1448">
        <v>4</v>
      </c>
      <c r="V1448">
        <v>3</v>
      </c>
      <c r="Y1448">
        <v>3</v>
      </c>
      <c r="AA1448"/>
      <c r="AD1448">
        <v>5</v>
      </c>
      <c r="AE1448">
        <v>4</v>
      </c>
      <c r="AF1448">
        <v>2</v>
      </c>
      <c r="AG1448">
        <v>4</v>
      </c>
      <c r="AH1448">
        <v>5</v>
      </c>
      <c r="AI1448">
        <v>5</v>
      </c>
      <c r="AJ1448">
        <v>5</v>
      </c>
      <c r="AK1448">
        <v>4</v>
      </c>
      <c r="AL1448">
        <v>5</v>
      </c>
      <c r="AM1448">
        <v>4</v>
      </c>
      <c r="AN1448">
        <v>5</v>
      </c>
      <c r="AO1448">
        <v>3</v>
      </c>
      <c r="AP1448">
        <v>5</v>
      </c>
      <c r="AQ1448">
        <v>5</v>
      </c>
      <c r="AR1448">
        <v>5</v>
      </c>
      <c r="AS1448">
        <v>5</v>
      </c>
      <c r="AT1448" t="s">
        <v>22</v>
      </c>
      <c r="AU1448">
        <v>4</v>
      </c>
      <c r="AW1448">
        <v>5</v>
      </c>
      <c r="AX1448">
        <v>2</v>
      </c>
      <c r="AY1448">
        <v>4</v>
      </c>
      <c r="AZ1448">
        <v>5</v>
      </c>
      <c r="BA1448">
        <v>5</v>
      </c>
      <c r="BB1448">
        <v>5</v>
      </c>
      <c r="BD1448" t="s">
        <v>22</v>
      </c>
      <c r="BE1448" t="s">
        <v>22</v>
      </c>
      <c r="BH1448">
        <v>5</v>
      </c>
      <c r="BI1448">
        <v>5</v>
      </c>
      <c r="BJ1448"/>
      <c r="BK1448">
        <v>5</v>
      </c>
      <c r="BL1448"/>
      <c r="BN1448" t="s">
        <v>1140</v>
      </c>
      <c r="BO1448" s="382">
        <v>43497.831828703704</v>
      </c>
    </row>
    <row r="1449" spans="1:67" x14ac:dyDescent="0.2">
      <c r="A1449" s="244" t="str">
        <f>IFERROR(LOOKUP(H1449,BLIOTECAS!$D$2:$D$30,BLIOTECAS!$C$2:$C$30),"N/C")</f>
        <v>F. Ciencias Políticas y Sociología</v>
      </c>
      <c r="B1449" s="243" t="str">
        <f>IFERROR(LOOKUP(H1449,BLIOTECAS!$D$2:$D$29,BLIOTECAS!$E$2:$E$29),"N/C")</f>
        <v>Ciencias Sociales</v>
      </c>
      <c r="C1449" s="243">
        <f>LOOKUP(H1449,BLIOTECAS!$D$2:$D$30,BLIOTECAS!$F$2:$F$30)</f>
        <v>3</v>
      </c>
      <c r="D1449">
        <v>1471</v>
      </c>
      <c r="G1449">
        <v>1</v>
      </c>
      <c r="H1449">
        <v>9</v>
      </c>
      <c r="J1449">
        <v>5</v>
      </c>
      <c r="K1449">
        <v>5</v>
      </c>
      <c r="M1449">
        <v>9</v>
      </c>
      <c r="N1449">
        <v>15</v>
      </c>
      <c r="O1449">
        <v>26</v>
      </c>
      <c r="S1449">
        <v>3</v>
      </c>
      <c r="T1449">
        <v>3</v>
      </c>
      <c r="U1449">
        <v>3</v>
      </c>
      <c r="V1449">
        <v>3</v>
      </c>
      <c r="W1449">
        <v>1</v>
      </c>
      <c r="Z1449">
        <v>4</v>
      </c>
      <c r="AA1449">
        <v>0.29166666666666669</v>
      </c>
      <c r="AD1449">
        <v>5</v>
      </c>
      <c r="AE1449">
        <v>5</v>
      </c>
      <c r="AF1449">
        <v>5</v>
      </c>
      <c r="AG1449">
        <v>5</v>
      </c>
      <c r="AH1449">
        <v>5</v>
      </c>
      <c r="AI1449">
        <v>5</v>
      </c>
      <c r="AJ1449">
        <v>5</v>
      </c>
      <c r="AK1449">
        <v>5</v>
      </c>
      <c r="AL1449">
        <v>5</v>
      </c>
      <c r="AM1449">
        <v>3</v>
      </c>
      <c r="AN1449">
        <v>3</v>
      </c>
      <c r="AO1449">
        <v>2</v>
      </c>
      <c r="AP1449">
        <v>5</v>
      </c>
      <c r="AQ1449">
        <v>3</v>
      </c>
      <c r="AR1449">
        <v>5</v>
      </c>
      <c r="AS1449">
        <v>2</v>
      </c>
      <c r="AT1449" t="s">
        <v>22</v>
      </c>
      <c r="AU1449">
        <v>3</v>
      </c>
      <c r="AW1449">
        <v>5</v>
      </c>
      <c r="AX1449">
        <v>3</v>
      </c>
      <c r="AY1449">
        <v>3</v>
      </c>
      <c r="AZ1449">
        <v>5</v>
      </c>
      <c r="BA1449">
        <v>5</v>
      </c>
      <c r="BB1449">
        <v>5</v>
      </c>
      <c r="BD1449" t="s">
        <v>356</v>
      </c>
      <c r="BE1449" t="s">
        <v>356</v>
      </c>
      <c r="BF1449">
        <v>5</v>
      </c>
      <c r="BH1449">
        <v>5</v>
      </c>
      <c r="BI1449">
        <v>5</v>
      </c>
      <c r="BJ1449"/>
      <c r="BK1449">
        <v>5</v>
      </c>
      <c r="BL1449">
        <v>4</v>
      </c>
      <c r="BN1449" t="s">
        <v>1141</v>
      </c>
      <c r="BO1449" s="382">
        <v>43497.832592592589</v>
      </c>
    </row>
    <row r="1450" spans="1:67" x14ac:dyDescent="0.2">
      <c r="A1450" s="244" t="str">
        <f>IFERROR(LOOKUP(H1450,BLIOTECAS!$D$2:$D$30,BLIOTECAS!$C$2:$C$30),"N/C")</f>
        <v>F. Ciencias Políticas y Sociología</v>
      </c>
      <c r="B1450" s="243" t="str">
        <f>IFERROR(LOOKUP(H1450,BLIOTECAS!$D$2:$D$29,BLIOTECAS!$E$2:$E$29),"N/C")</f>
        <v>Ciencias Sociales</v>
      </c>
      <c r="C1450" s="243">
        <f>LOOKUP(H1450,BLIOTECAS!$D$2:$D$30,BLIOTECAS!$F$2:$F$30)</f>
        <v>3</v>
      </c>
      <c r="D1450">
        <v>1472</v>
      </c>
      <c r="G1450">
        <v>1</v>
      </c>
      <c r="H1450">
        <v>9</v>
      </c>
      <c r="J1450">
        <v>2</v>
      </c>
      <c r="K1450">
        <v>3</v>
      </c>
      <c r="M1450">
        <v>9</v>
      </c>
      <c r="S1450">
        <v>4</v>
      </c>
      <c r="T1450">
        <v>5</v>
      </c>
      <c r="U1450">
        <v>4</v>
      </c>
      <c r="V1450">
        <v>5</v>
      </c>
      <c r="X1450">
        <v>2</v>
      </c>
      <c r="Z1450">
        <v>4</v>
      </c>
      <c r="AA1450">
        <v>0.125</v>
      </c>
      <c r="AD1450">
        <v>4</v>
      </c>
      <c r="AE1450">
        <v>2</v>
      </c>
      <c r="AF1450">
        <v>5</v>
      </c>
      <c r="AG1450">
        <v>1</v>
      </c>
      <c r="AH1450">
        <v>5</v>
      </c>
      <c r="AI1450">
        <v>5</v>
      </c>
      <c r="AJ1450">
        <v>3</v>
      </c>
      <c r="AM1450">
        <v>4</v>
      </c>
      <c r="AN1450">
        <v>3</v>
      </c>
      <c r="AO1450">
        <v>5</v>
      </c>
      <c r="AP1450">
        <v>5</v>
      </c>
      <c r="AQ1450">
        <v>5</v>
      </c>
      <c r="AS1450">
        <v>5</v>
      </c>
      <c r="AT1450" t="s">
        <v>22</v>
      </c>
      <c r="AU1450">
        <v>5</v>
      </c>
      <c r="AW1450">
        <v>5</v>
      </c>
      <c r="AX1450">
        <v>2</v>
      </c>
      <c r="AZ1450">
        <v>4</v>
      </c>
      <c r="BA1450">
        <v>3</v>
      </c>
      <c r="BB1450">
        <v>4</v>
      </c>
      <c r="BD1450" t="s">
        <v>22</v>
      </c>
      <c r="BH1450">
        <v>4</v>
      </c>
      <c r="BI1450">
        <v>4</v>
      </c>
      <c r="BJ1450"/>
      <c r="BK1450">
        <v>4</v>
      </c>
      <c r="BL1450">
        <v>3</v>
      </c>
      <c r="BO1450" s="382">
        <v>43497.83289351852</v>
      </c>
    </row>
    <row r="1451" spans="1:67" x14ac:dyDescent="0.2">
      <c r="A1451" s="244" t="str">
        <f>IFERROR(LOOKUP(H1451,BLIOTECAS!$D$2:$D$30,BLIOTECAS!$C$2:$C$30),"N/C")</f>
        <v>F. Trabajo Social</v>
      </c>
      <c r="B1451" s="243" t="str">
        <f>IFERROR(LOOKUP(H1451,BLIOTECAS!$D$2:$D$29,BLIOTECAS!$E$2:$E$29),"N/C")</f>
        <v>Ciencias Sociales</v>
      </c>
      <c r="C1451" s="243">
        <f>LOOKUP(H1451,BLIOTECAS!$D$2:$D$30,BLIOTECAS!$F$2:$F$30)</f>
        <v>3</v>
      </c>
      <c r="D1451">
        <v>1473</v>
      </c>
      <c r="G1451">
        <v>1</v>
      </c>
      <c r="H1451">
        <v>26</v>
      </c>
      <c r="J1451">
        <v>3</v>
      </c>
      <c r="K1451">
        <v>1</v>
      </c>
      <c r="M1451">
        <v>26</v>
      </c>
      <c r="P1451" t="s">
        <v>1142</v>
      </c>
      <c r="S1451">
        <v>3</v>
      </c>
      <c r="T1451">
        <v>2</v>
      </c>
      <c r="U1451">
        <v>3</v>
      </c>
      <c r="V1451">
        <v>3</v>
      </c>
      <c r="W1451">
        <v>1</v>
      </c>
      <c r="X1451">
        <v>2</v>
      </c>
      <c r="AA1451"/>
      <c r="AD1451">
        <v>3</v>
      </c>
      <c r="AE1451">
        <v>1</v>
      </c>
      <c r="AF1451">
        <v>1</v>
      </c>
      <c r="AG1451">
        <v>1</v>
      </c>
      <c r="AH1451">
        <v>5</v>
      </c>
      <c r="AI1451">
        <v>5</v>
      </c>
      <c r="AJ1451">
        <v>4</v>
      </c>
      <c r="AK1451">
        <v>2</v>
      </c>
      <c r="AL1451">
        <v>4</v>
      </c>
      <c r="AM1451">
        <v>3</v>
      </c>
      <c r="AN1451">
        <v>3</v>
      </c>
      <c r="AO1451">
        <v>2</v>
      </c>
      <c r="AP1451">
        <v>3</v>
      </c>
      <c r="AQ1451">
        <v>2</v>
      </c>
      <c r="AR1451">
        <v>2</v>
      </c>
      <c r="AS1451">
        <v>2</v>
      </c>
      <c r="AT1451" t="s">
        <v>22</v>
      </c>
      <c r="AU1451">
        <v>3</v>
      </c>
      <c r="AW1451">
        <v>3</v>
      </c>
      <c r="AX1451">
        <v>2</v>
      </c>
      <c r="AY1451">
        <v>2</v>
      </c>
      <c r="AZ1451">
        <v>2</v>
      </c>
      <c r="BA1451">
        <v>2</v>
      </c>
      <c r="BD1451" t="s">
        <v>22</v>
      </c>
      <c r="BE1451" t="s">
        <v>22</v>
      </c>
      <c r="BH1451">
        <v>3</v>
      </c>
      <c r="BI1451">
        <v>3</v>
      </c>
      <c r="BJ1451"/>
      <c r="BK1451">
        <v>3</v>
      </c>
      <c r="BL1451"/>
      <c r="BO1451" s="382">
        <v>43497.834097222221</v>
      </c>
    </row>
    <row r="1452" spans="1:67" x14ac:dyDescent="0.2">
      <c r="A1452" s="244" t="str">
        <f>IFERROR(LOOKUP(H1452,BLIOTECAS!$D$2:$D$30,BLIOTECAS!$C$2:$C$30),"N/C")</f>
        <v>F. Ciencias Químicas</v>
      </c>
      <c r="B1452" s="243" t="str">
        <f>IFERROR(LOOKUP(H1452,BLIOTECAS!$D$2:$D$29,BLIOTECAS!$E$2:$E$29),"N/C")</f>
        <v>Ciencias Experimentales</v>
      </c>
      <c r="C1452" s="243">
        <f>LOOKUP(H1452,BLIOTECAS!$D$2:$D$30,BLIOTECAS!$F$2:$F$30)</f>
        <v>2</v>
      </c>
      <c r="D1452">
        <v>1474</v>
      </c>
      <c r="G1452">
        <v>1</v>
      </c>
      <c r="H1452">
        <v>10</v>
      </c>
      <c r="J1452">
        <v>4</v>
      </c>
      <c r="K1452">
        <v>3</v>
      </c>
      <c r="M1452">
        <v>10</v>
      </c>
      <c r="N1452">
        <v>29</v>
      </c>
      <c r="P1452" t="s">
        <v>1143</v>
      </c>
      <c r="S1452">
        <v>1</v>
      </c>
      <c r="T1452">
        <v>4</v>
      </c>
      <c r="U1452">
        <v>4</v>
      </c>
      <c r="V1452">
        <v>3</v>
      </c>
      <c r="X1452">
        <v>2</v>
      </c>
      <c r="AA1452"/>
      <c r="AD1452">
        <v>2</v>
      </c>
      <c r="AE1452">
        <v>2</v>
      </c>
      <c r="AF1452">
        <v>2</v>
      </c>
      <c r="AG1452">
        <v>2</v>
      </c>
      <c r="AH1452">
        <v>4</v>
      </c>
      <c r="AI1452">
        <v>3</v>
      </c>
      <c r="AJ1452">
        <v>5</v>
      </c>
      <c r="AK1452">
        <v>1</v>
      </c>
      <c r="AL1452">
        <v>1</v>
      </c>
      <c r="AM1452">
        <v>3</v>
      </c>
      <c r="AN1452">
        <v>4</v>
      </c>
      <c r="AO1452">
        <v>2</v>
      </c>
      <c r="AP1452">
        <v>3</v>
      </c>
      <c r="AQ1452">
        <v>2</v>
      </c>
      <c r="AR1452">
        <v>1</v>
      </c>
      <c r="AS1452">
        <v>2</v>
      </c>
      <c r="AT1452" t="s">
        <v>22</v>
      </c>
      <c r="AU1452">
        <v>3</v>
      </c>
      <c r="AW1452">
        <v>4</v>
      </c>
      <c r="AX1452">
        <v>4</v>
      </c>
      <c r="AY1452">
        <v>3</v>
      </c>
      <c r="AZ1452">
        <v>4</v>
      </c>
      <c r="BA1452">
        <v>4</v>
      </c>
      <c r="BB1452">
        <v>4</v>
      </c>
      <c r="BD1452" t="s">
        <v>22</v>
      </c>
      <c r="BE1452" t="s">
        <v>356</v>
      </c>
      <c r="BF1452">
        <v>1</v>
      </c>
      <c r="BH1452">
        <v>4</v>
      </c>
      <c r="BI1452">
        <v>3</v>
      </c>
      <c r="BJ1452"/>
      <c r="BK1452">
        <v>3</v>
      </c>
      <c r="BL1452">
        <v>3</v>
      </c>
      <c r="BN1452" t="s">
        <v>1144</v>
      </c>
      <c r="BO1452" s="382">
        <v>43497.834664351853</v>
      </c>
    </row>
    <row r="1453" spans="1:67" x14ac:dyDescent="0.2">
      <c r="A1453" s="244" t="str">
        <f>IFERROR(LOOKUP(H1453,BLIOTECAS!$D$2:$D$30,BLIOTECAS!$C$2:$C$30),"N/C")</f>
        <v>F. Educación - Centro de Formación del Profesorado</v>
      </c>
      <c r="B1453" s="243" t="str">
        <f>IFERROR(LOOKUP(H1453,BLIOTECAS!$D$2:$D$29,BLIOTECAS!$E$2:$E$29),"N/C")</f>
        <v>Humanidades</v>
      </c>
      <c r="C1453" s="243">
        <f>LOOKUP(H1453,BLIOTECAS!$D$2:$D$30,BLIOTECAS!$F$2:$F$30)</f>
        <v>1</v>
      </c>
      <c r="D1453">
        <v>1475</v>
      </c>
      <c r="G1453">
        <v>1</v>
      </c>
      <c r="H1453">
        <v>12</v>
      </c>
      <c r="J1453">
        <v>4</v>
      </c>
      <c r="K1453">
        <v>4</v>
      </c>
      <c r="M1453">
        <v>12</v>
      </c>
      <c r="P1453" t="s">
        <v>1145</v>
      </c>
      <c r="S1453">
        <v>4</v>
      </c>
      <c r="T1453">
        <v>4</v>
      </c>
      <c r="U1453">
        <v>4</v>
      </c>
      <c r="V1453">
        <v>3</v>
      </c>
      <c r="X1453">
        <v>2</v>
      </c>
      <c r="Y1453">
        <v>3</v>
      </c>
      <c r="AA1453"/>
      <c r="AD1453">
        <v>4</v>
      </c>
      <c r="AE1453">
        <v>3</v>
      </c>
      <c r="AF1453">
        <v>4</v>
      </c>
      <c r="AG1453">
        <v>4</v>
      </c>
      <c r="AH1453">
        <v>5</v>
      </c>
      <c r="AI1453">
        <v>5</v>
      </c>
      <c r="AJ1453">
        <v>5</v>
      </c>
      <c r="AK1453">
        <v>4</v>
      </c>
      <c r="AL1453">
        <v>4</v>
      </c>
      <c r="AM1453">
        <v>4</v>
      </c>
      <c r="AN1453">
        <v>4</v>
      </c>
      <c r="AO1453">
        <v>4</v>
      </c>
      <c r="AQ1453">
        <v>5</v>
      </c>
      <c r="AR1453">
        <v>4</v>
      </c>
      <c r="AS1453">
        <v>4</v>
      </c>
      <c r="AT1453" t="s">
        <v>22</v>
      </c>
      <c r="AU1453">
        <v>4</v>
      </c>
      <c r="AW1453">
        <v>4</v>
      </c>
      <c r="AX1453">
        <v>3</v>
      </c>
      <c r="AY1453">
        <v>5</v>
      </c>
      <c r="AZ1453">
        <v>5</v>
      </c>
      <c r="BA1453">
        <v>4</v>
      </c>
      <c r="BB1453">
        <v>5</v>
      </c>
      <c r="BD1453" t="s">
        <v>356</v>
      </c>
      <c r="BE1453" t="s">
        <v>356</v>
      </c>
      <c r="BF1453">
        <v>4</v>
      </c>
      <c r="BH1453">
        <v>4</v>
      </c>
      <c r="BI1453">
        <v>4</v>
      </c>
      <c r="BJ1453"/>
      <c r="BK1453">
        <v>4</v>
      </c>
      <c r="BL1453">
        <v>3</v>
      </c>
      <c r="BO1453" s="382">
        <v>43497.835914351854</v>
      </c>
    </row>
    <row r="1454" spans="1:67" x14ac:dyDescent="0.2">
      <c r="A1454" s="244" t="str">
        <f>IFERROR(LOOKUP(H1454,BLIOTECAS!$D$2:$D$30,BLIOTECAS!$C$2:$C$30),"N/C")</f>
        <v>F. Enfermería, Fisioterapia y Podología</v>
      </c>
      <c r="B1454" s="243" t="str">
        <f>IFERROR(LOOKUP(H1454,BLIOTECAS!$D$2:$D$29,BLIOTECAS!$E$2:$E$29),"N/C")</f>
        <v>Ciencias de la Salud</v>
      </c>
      <c r="C1454" s="243">
        <f>LOOKUP(H1454,BLIOTECAS!$D$2:$D$30,BLIOTECAS!$F$2:$F$30)</f>
        <v>4</v>
      </c>
      <c r="D1454">
        <v>1476</v>
      </c>
      <c r="G1454">
        <v>1</v>
      </c>
      <c r="H1454">
        <v>22</v>
      </c>
      <c r="J1454">
        <v>4</v>
      </c>
      <c r="K1454">
        <v>3</v>
      </c>
      <c r="M1454">
        <v>22</v>
      </c>
      <c r="N1454">
        <v>29</v>
      </c>
      <c r="O1454">
        <v>18</v>
      </c>
      <c r="S1454">
        <v>4</v>
      </c>
      <c r="T1454">
        <v>4</v>
      </c>
      <c r="U1454">
        <v>3</v>
      </c>
      <c r="V1454">
        <v>3</v>
      </c>
      <c r="Z1454">
        <v>4</v>
      </c>
      <c r="AA1454">
        <v>11</v>
      </c>
      <c r="AD1454">
        <v>3</v>
      </c>
      <c r="AE1454">
        <v>2</v>
      </c>
      <c r="AF1454">
        <v>4</v>
      </c>
      <c r="AG1454">
        <v>3</v>
      </c>
      <c r="AH1454">
        <v>5</v>
      </c>
      <c r="AI1454">
        <v>4</v>
      </c>
      <c r="AJ1454">
        <v>5</v>
      </c>
      <c r="AK1454">
        <v>1</v>
      </c>
      <c r="AL1454">
        <v>5</v>
      </c>
      <c r="AM1454">
        <v>4</v>
      </c>
      <c r="AN1454">
        <v>4</v>
      </c>
      <c r="AO1454">
        <v>5</v>
      </c>
      <c r="AP1454">
        <v>3</v>
      </c>
      <c r="AQ1454">
        <v>4</v>
      </c>
      <c r="AR1454">
        <v>3</v>
      </c>
      <c r="AS1454">
        <v>5</v>
      </c>
      <c r="AT1454" t="s">
        <v>22</v>
      </c>
      <c r="AU1454">
        <v>4</v>
      </c>
      <c r="AW1454">
        <v>5</v>
      </c>
      <c r="AX1454">
        <v>2</v>
      </c>
      <c r="AY1454">
        <v>3</v>
      </c>
      <c r="AZ1454">
        <v>5</v>
      </c>
      <c r="BA1454">
        <v>5</v>
      </c>
      <c r="BB1454">
        <v>5</v>
      </c>
      <c r="BD1454" t="s">
        <v>356</v>
      </c>
      <c r="BE1454" t="s">
        <v>22</v>
      </c>
      <c r="BH1454">
        <v>4</v>
      </c>
      <c r="BI1454">
        <v>4</v>
      </c>
      <c r="BJ1454"/>
      <c r="BK1454">
        <v>4</v>
      </c>
      <c r="BL1454">
        <v>4</v>
      </c>
      <c r="BN1454" t="s">
        <v>1146</v>
      </c>
      <c r="BO1454" s="382">
        <v>43497.836041666669</v>
      </c>
    </row>
    <row r="1455" spans="1:67" x14ac:dyDescent="0.2">
      <c r="A1455" s="244" t="str">
        <f>IFERROR(LOOKUP(H1455,BLIOTECAS!$D$2:$D$30,BLIOTECAS!$C$2:$C$30),"N/C")</f>
        <v>F. Veterinaria</v>
      </c>
      <c r="B1455" s="243" t="str">
        <f>IFERROR(LOOKUP(H1455,BLIOTECAS!$D$2:$D$29,BLIOTECAS!$E$2:$E$29),"N/C")</f>
        <v>Ciencias de la Salud</v>
      </c>
      <c r="C1455" s="243">
        <f>LOOKUP(H1455,BLIOTECAS!$D$2:$D$30,BLIOTECAS!$F$2:$F$30)</f>
        <v>4</v>
      </c>
      <c r="D1455">
        <v>1477</v>
      </c>
      <c r="G1455">
        <v>1</v>
      </c>
      <c r="H1455">
        <v>21</v>
      </c>
      <c r="J1455">
        <v>4</v>
      </c>
      <c r="K1455">
        <v>3</v>
      </c>
      <c r="M1455">
        <v>29</v>
      </c>
      <c r="N1455">
        <v>16</v>
      </c>
      <c r="O1455">
        <v>21</v>
      </c>
      <c r="S1455">
        <v>3</v>
      </c>
      <c r="T1455">
        <v>2</v>
      </c>
      <c r="U1455">
        <v>3</v>
      </c>
      <c r="V1455">
        <v>2</v>
      </c>
      <c r="X1455">
        <v>2</v>
      </c>
      <c r="Y1455">
        <v>3</v>
      </c>
      <c r="Z1455">
        <v>4</v>
      </c>
      <c r="AA1455">
        <v>12</v>
      </c>
      <c r="AD1455">
        <v>3</v>
      </c>
      <c r="AE1455">
        <v>4</v>
      </c>
      <c r="AF1455">
        <v>4</v>
      </c>
      <c r="AG1455">
        <v>3</v>
      </c>
      <c r="AH1455">
        <v>5</v>
      </c>
      <c r="AI1455">
        <v>5</v>
      </c>
      <c r="AJ1455">
        <v>5</v>
      </c>
      <c r="AK1455">
        <v>5</v>
      </c>
      <c r="AL1455">
        <v>2</v>
      </c>
      <c r="AM1455">
        <v>3</v>
      </c>
      <c r="AN1455">
        <v>4</v>
      </c>
      <c r="AO1455">
        <v>4</v>
      </c>
      <c r="AP1455">
        <v>4</v>
      </c>
      <c r="AQ1455">
        <v>3</v>
      </c>
      <c r="AR1455">
        <v>3</v>
      </c>
      <c r="AS1455">
        <v>2</v>
      </c>
      <c r="AT1455" t="s">
        <v>22</v>
      </c>
      <c r="AU1455">
        <v>3</v>
      </c>
      <c r="AW1455">
        <v>5</v>
      </c>
      <c r="AX1455">
        <v>2</v>
      </c>
      <c r="AY1455">
        <v>2</v>
      </c>
      <c r="AZ1455">
        <v>4</v>
      </c>
      <c r="BA1455">
        <v>5</v>
      </c>
      <c r="BB1455">
        <v>5</v>
      </c>
      <c r="BD1455" t="s">
        <v>356</v>
      </c>
      <c r="BE1455" t="s">
        <v>356</v>
      </c>
      <c r="BF1455">
        <v>4</v>
      </c>
      <c r="BH1455">
        <v>3</v>
      </c>
      <c r="BI1455">
        <v>4</v>
      </c>
      <c r="BJ1455"/>
      <c r="BK1455">
        <v>3</v>
      </c>
      <c r="BL1455">
        <v>4</v>
      </c>
      <c r="BO1455" s="382">
        <v>43497.836817129632</v>
      </c>
    </row>
    <row r="1456" spans="1:67" x14ac:dyDescent="0.2">
      <c r="A1456" s="244" t="str">
        <f>IFERROR(LOOKUP(H1456,BLIOTECAS!$D$2:$D$30,BLIOTECAS!$C$2:$C$30),"N/C")</f>
        <v>F. Ciencias Matemáticas</v>
      </c>
      <c r="B1456" s="243" t="str">
        <f>IFERROR(LOOKUP(H1456,BLIOTECAS!$D$2:$D$29,BLIOTECAS!$E$2:$E$29),"N/C")</f>
        <v>Ciencias Experimentales</v>
      </c>
      <c r="C1456" s="243">
        <f>LOOKUP(H1456,BLIOTECAS!$D$2:$D$30,BLIOTECAS!$F$2:$F$30)</f>
        <v>2</v>
      </c>
      <c r="D1456">
        <v>1478</v>
      </c>
      <c r="G1456">
        <v>1</v>
      </c>
      <c r="H1456">
        <v>8</v>
      </c>
      <c r="J1456">
        <v>4</v>
      </c>
      <c r="K1456">
        <v>3</v>
      </c>
      <c r="M1456">
        <v>8</v>
      </c>
      <c r="N1456">
        <v>6</v>
      </c>
      <c r="O1456">
        <v>10</v>
      </c>
      <c r="S1456">
        <v>4</v>
      </c>
      <c r="T1456">
        <v>4</v>
      </c>
      <c r="U1456">
        <v>5</v>
      </c>
      <c r="V1456">
        <v>4</v>
      </c>
      <c r="AA1456"/>
      <c r="AD1456">
        <v>4</v>
      </c>
      <c r="AE1456">
        <v>1</v>
      </c>
      <c r="AF1456">
        <v>1</v>
      </c>
      <c r="AG1456">
        <v>4</v>
      </c>
      <c r="AH1456">
        <v>3</v>
      </c>
      <c r="AI1456">
        <v>4</v>
      </c>
      <c r="AJ1456">
        <v>3</v>
      </c>
      <c r="AK1456">
        <v>3</v>
      </c>
      <c r="AL1456">
        <v>6</v>
      </c>
      <c r="BH1456">
        <v>5</v>
      </c>
      <c r="BI1456">
        <v>5</v>
      </c>
      <c r="BJ1456"/>
      <c r="BK1456">
        <v>4</v>
      </c>
      <c r="BL1456"/>
      <c r="BO1456" s="382">
        <v>43497.840717592589</v>
      </c>
    </row>
    <row r="1457" spans="1:67" x14ac:dyDescent="0.2">
      <c r="A1457" s="244" t="str">
        <f>IFERROR(LOOKUP(H1457,BLIOTECAS!$D$2:$D$30,BLIOTECAS!$C$2:$C$30),"N/C")</f>
        <v>F. Filología</v>
      </c>
      <c r="B1457" s="243" t="str">
        <f>IFERROR(LOOKUP(H1457,BLIOTECAS!$D$2:$D$29,BLIOTECAS!$E$2:$E$29),"N/C")</f>
        <v>Humanidades</v>
      </c>
      <c r="C1457" s="243">
        <f>LOOKUP(H1457,BLIOTECAS!$D$2:$D$30,BLIOTECAS!$F$2:$F$30)</f>
        <v>1</v>
      </c>
      <c r="D1457">
        <v>1479</v>
      </c>
      <c r="G1457">
        <v>1</v>
      </c>
      <c r="H1457">
        <v>14</v>
      </c>
      <c r="J1457">
        <v>3</v>
      </c>
      <c r="K1457">
        <v>1</v>
      </c>
      <c r="M1457">
        <v>29</v>
      </c>
      <c r="N1457">
        <v>16</v>
      </c>
      <c r="O1457">
        <v>14</v>
      </c>
      <c r="S1457">
        <v>5</v>
      </c>
      <c r="T1457">
        <v>3</v>
      </c>
      <c r="U1457">
        <v>4</v>
      </c>
      <c r="V1457">
        <v>4</v>
      </c>
      <c r="X1457">
        <v>2</v>
      </c>
      <c r="AA1457"/>
      <c r="AD1457">
        <v>2</v>
      </c>
      <c r="AE1457">
        <v>1</v>
      </c>
      <c r="AF1457">
        <v>1</v>
      </c>
      <c r="AG1457">
        <v>4</v>
      </c>
      <c r="AH1457">
        <v>2</v>
      </c>
      <c r="AI1457">
        <v>5</v>
      </c>
      <c r="AJ1457">
        <v>2</v>
      </c>
      <c r="AK1457">
        <v>1</v>
      </c>
      <c r="AL1457">
        <v>3</v>
      </c>
      <c r="AM1457">
        <v>3</v>
      </c>
      <c r="AN1457">
        <v>2</v>
      </c>
      <c r="AO1457">
        <v>3</v>
      </c>
      <c r="AP1457">
        <v>3</v>
      </c>
      <c r="AQ1457">
        <v>3</v>
      </c>
      <c r="AR1457">
        <v>2</v>
      </c>
      <c r="AS1457">
        <v>3</v>
      </c>
      <c r="AT1457" t="s">
        <v>22</v>
      </c>
      <c r="AU1457">
        <v>3</v>
      </c>
      <c r="AW1457">
        <v>3</v>
      </c>
      <c r="AX1457">
        <v>4</v>
      </c>
      <c r="AY1457">
        <v>5</v>
      </c>
      <c r="AZ1457">
        <v>3</v>
      </c>
      <c r="BA1457">
        <v>4</v>
      </c>
      <c r="BB1457">
        <v>3</v>
      </c>
      <c r="BD1457" t="s">
        <v>22</v>
      </c>
      <c r="BE1457" t="s">
        <v>22</v>
      </c>
      <c r="BF1457">
        <v>1</v>
      </c>
      <c r="BH1457">
        <v>3</v>
      </c>
      <c r="BI1457">
        <v>2</v>
      </c>
      <c r="BJ1457"/>
      <c r="BK1457">
        <v>3</v>
      </c>
      <c r="BL1457">
        <v>3</v>
      </c>
      <c r="BO1457" s="382">
        <v>43497.841134259259</v>
      </c>
    </row>
    <row r="1458" spans="1:67" x14ac:dyDescent="0.2">
      <c r="A1458" s="244" t="str">
        <f>IFERROR(LOOKUP(H1458,BLIOTECAS!$D$2:$D$30,BLIOTECAS!$C$2:$C$30),"N/C")</f>
        <v>F. Educación - Centro de Formación del Profesorado</v>
      </c>
      <c r="B1458" s="243" t="str">
        <f>IFERROR(LOOKUP(H1458,BLIOTECAS!$D$2:$D$29,BLIOTECAS!$E$2:$E$29),"N/C")</f>
        <v>Humanidades</v>
      </c>
      <c r="C1458" s="243">
        <f>LOOKUP(H1458,BLIOTECAS!$D$2:$D$30,BLIOTECAS!$F$2:$F$30)</f>
        <v>1</v>
      </c>
      <c r="D1458">
        <v>1480</v>
      </c>
      <c r="G1458">
        <v>1</v>
      </c>
      <c r="H1458">
        <v>12</v>
      </c>
      <c r="J1458">
        <v>3</v>
      </c>
      <c r="K1458">
        <v>1</v>
      </c>
      <c r="M1458">
        <v>12</v>
      </c>
      <c r="P1458" t="s">
        <v>1147</v>
      </c>
      <c r="S1458">
        <v>4</v>
      </c>
      <c r="T1458">
        <v>4</v>
      </c>
      <c r="U1458">
        <v>4</v>
      </c>
      <c r="V1458">
        <v>3</v>
      </c>
      <c r="X1458">
        <v>2</v>
      </c>
      <c r="AA1458"/>
      <c r="AD1458">
        <v>3</v>
      </c>
      <c r="AE1458">
        <v>1</v>
      </c>
      <c r="AF1458">
        <v>1</v>
      </c>
      <c r="AG1458">
        <v>3</v>
      </c>
      <c r="AH1458">
        <v>5</v>
      </c>
      <c r="AI1458">
        <v>4</v>
      </c>
      <c r="AJ1458">
        <v>5</v>
      </c>
      <c r="AK1458">
        <v>2</v>
      </c>
      <c r="AL1458">
        <v>3</v>
      </c>
      <c r="AM1458">
        <v>3</v>
      </c>
      <c r="AN1458">
        <v>4</v>
      </c>
      <c r="AO1458">
        <v>3</v>
      </c>
      <c r="AP1458">
        <v>5</v>
      </c>
      <c r="AQ1458">
        <v>5</v>
      </c>
      <c r="AR1458">
        <v>3</v>
      </c>
      <c r="AS1458">
        <v>4</v>
      </c>
      <c r="AT1458" t="s">
        <v>22</v>
      </c>
      <c r="AU1458">
        <v>4</v>
      </c>
      <c r="AW1458">
        <v>5</v>
      </c>
      <c r="AX1458">
        <v>4</v>
      </c>
      <c r="AY1458">
        <v>5</v>
      </c>
      <c r="AZ1458">
        <v>5</v>
      </c>
      <c r="BA1458">
        <v>5</v>
      </c>
      <c r="BB1458">
        <v>5</v>
      </c>
      <c r="BD1458" t="s">
        <v>22</v>
      </c>
      <c r="BE1458" t="s">
        <v>22</v>
      </c>
      <c r="BH1458">
        <v>4</v>
      </c>
      <c r="BI1458">
        <v>5</v>
      </c>
      <c r="BJ1458"/>
      <c r="BK1458">
        <v>4</v>
      </c>
      <c r="BL1458">
        <v>4</v>
      </c>
      <c r="BN1458" t="s">
        <v>1148</v>
      </c>
      <c r="BO1458" s="382">
        <v>43497.842928240738</v>
      </c>
    </row>
    <row r="1459" spans="1:67" x14ac:dyDescent="0.2">
      <c r="A1459" s="244" t="str">
        <f>IFERROR(LOOKUP(H1459,BLIOTECAS!$D$2:$D$30,BLIOTECAS!$C$2:$C$30),"N/C")</f>
        <v>F. Ciencias Físicas</v>
      </c>
      <c r="B1459" s="243" t="str">
        <f>IFERROR(LOOKUP(H1459,BLIOTECAS!$D$2:$D$29,BLIOTECAS!$E$2:$E$29),"N/C")</f>
        <v>Ciencias Experimentales</v>
      </c>
      <c r="C1459" s="243">
        <f>LOOKUP(H1459,BLIOTECAS!$D$2:$D$30,BLIOTECAS!$F$2:$F$30)</f>
        <v>2</v>
      </c>
      <c r="D1459">
        <v>1481</v>
      </c>
      <c r="G1459">
        <v>1</v>
      </c>
      <c r="H1459">
        <v>6</v>
      </c>
      <c r="J1459">
        <v>5</v>
      </c>
      <c r="K1459">
        <v>3</v>
      </c>
      <c r="M1459">
        <v>6</v>
      </c>
      <c r="N1459">
        <v>8</v>
      </c>
      <c r="O1459">
        <v>29</v>
      </c>
      <c r="S1459">
        <v>5</v>
      </c>
      <c r="T1459">
        <v>5</v>
      </c>
      <c r="U1459">
        <v>5</v>
      </c>
      <c r="V1459">
        <v>5</v>
      </c>
      <c r="Y1459">
        <v>3</v>
      </c>
      <c r="Z1459">
        <v>4</v>
      </c>
      <c r="AA1459">
        <v>0.125</v>
      </c>
      <c r="AD1459">
        <v>5</v>
      </c>
      <c r="AE1459">
        <v>2</v>
      </c>
      <c r="AF1459">
        <v>3</v>
      </c>
      <c r="AG1459">
        <v>4</v>
      </c>
      <c r="AH1459">
        <v>5</v>
      </c>
      <c r="AI1459">
        <v>4</v>
      </c>
      <c r="AJ1459">
        <v>4</v>
      </c>
      <c r="AK1459">
        <v>2</v>
      </c>
      <c r="AL1459">
        <v>6</v>
      </c>
      <c r="AM1459">
        <v>4</v>
      </c>
      <c r="AN1459">
        <v>5</v>
      </c>
      <c r="AO1459">
        <v>5</v>
      </c>
      <c r="AP1459">
        <v>5</v>
      </c>
      <c r="AQ1459">
        <v>5</v>
      </c>
      <c r="AR1459">
        <v>4</v>
      </c>
      <c r="AS1459">
        <v>5</v>
      </c>
      <c r="AT1459" t="s">
        <v>356</v>
      </c>
      <c r="AU1459">
        <v>5</v>
      </c>
      <c r="AW1459">
        <v>5</v>
      </c>
      <c r="AX1459">
        <v>5</v>
      </c>
      <c r="AY1459">
        <v>5</v>
      </c>
      <c r="AZ1459">
        <v>5</v>
      </c>
      <c r="BA1459">
        <v>5</v>
      </c>
      <c r="BB1459">
        <v>5</v>
      </c>
      <c r="BD1459" t="s">
        <v>356</v>
      </c>
      <c r="BE1459" t="s">
        <v>22</v>
      </c>
      <c r="BH1459">
        <v>5</v>
      </c>
      <c r="BI1459">
        <v>5</v>
      </c>
      <c r="BJ1459"/>
      <c r="BK1459">
        <v>5</v>
      </c>
      <c r="BL1459">
        <v>5</v>
      </c>
      <c r="BO1459" s="382">
        <v>43497.843518518515</v>
      </c>
    </row>
    <row r="1460" spans="1:67" x14ac:dyDescent="0.2">
      <c r="A1460" s="244" t="str">
        <f>IFERROR(LOOKUP(H1460,BLIOTECAS!$D$2:$D$30,BLIOTECAS!$C$2:$C$30),"N/C")</f>
        <v>F. Comercio y Turismo</v>
      </c>
      <c r="B1460" s="243" t="str">
        <f>IFERROR(LOOKUP(H1460,BLIOTECAS!$D$2:$D$29,BLIOTECAS!$E$2:$E$29),"N/C")</f>
        <v>Ciencias Sociales</v>
      </c>
      <c r="C1460" s="243">
        <f>LOOKUP(H1460,BLIOTECAS!$D$2:$D$30,BLIOTECAS!$F$2:$F$30)</f>
        <v>3</v>
      </c>
      <c r="D1460">
        <v>1482</v>
      </c>
      <c r="G1460">
        <v>1</v>
      </c>
      <c r="H1460">
        <v>24</v>
      </c>
      <c r="J1460">
        <v>3</v>
      </c>
      <c r="K1460">
        <v>3</v>
      </c>
      <c r="M1460">
        <v>24</v>
      </c>
      <c r="N1460">
        <v>29</v>
      </c>
      <c r="S1460">
        <v>5</v>
      </c>
      <c r="T1460">
        <v>5</v>
      </c>
      <c r="U1460">
        <v>5</v>
      </c>
      <c r="V1460">
        <v>3</v>
      </c>
      <c r="W1460">
        <v>1</v>
      </c>
      <c r="X1460">
        <v>2</v>
      </c>
      <c r="AA1460"/>
      <c r="AD1460">
        <v>2</v>
      </c>
      <c r="AE1460">
        <v>2</v>
      </c>
      <c r="AF1460">
        <v>3</v>
      </c>
      <c r="AG1460">
        <v>3</v>
      </c>
      <c r="AH1460">
        <v>4</v>
      </c>
      <c r="AI1460">
        <v>4</v>
      </c>
      <c r="AJ1460">
        <v>4</v>
      </c>
      <c r="AK1460">
        <v>1</v>
      </c>
      <c r="AL1460">
        <v>4</v>
      </c>
      <c r="AM1460">
        <v>3</v>
      </c>
      <c r="AN1460">
        <v>4</v>
      </c>
      <c r="AO1460">
        <v>4</v>
      </c>
      <c r="AP1460">
        <v>4</v>
      </c>
      <c r="AQ1460">
        <v>4</v>
      </c>
      <c r="AR1460">
        <v>4</v>
      </c>
      <c r="AS1460">
        <v>4</v>
      </c>
      <c r="AT1460" t="s">
        <v>22</v>
      </c>
      <c r="AU1460">
        <v>4</v>
      </c>
      <c r="AW1460">
        <v>5</v>
      </c>
      <c r="AX1460">
        <v>3</v>
      </c>
      <c r="AY1460">
        <v>3</v>
      </c>
      <c r="AZ1460">
        <v>3</v>
      </c>
      <c r="BA1460">
        <v>3</v>
      </c>
      <c r="BB1460">
        <v>3</v>
      </c>
      <c r="BD1460" t="s">
        <v>22</v>
      </c>
      <c r="BE1460" t="s">
        <v>22</v>
      </c>
      <c r="BH1460">
        <v>3</v>
      </c>
      <c r="BI1460">
        <v>4</v>
      </c>
      <c r="BJ1460"/>
      <c r="BK1460">
        <v>4</v>
      </c>
      <c r="BL1460"/>
      <c r="BO1460" s="382">
        <v>43497.845451388886</v>
      </c>
    </row>
    <row r="1461" spans="1:67" x14ac:dyDescent="0.2">
      <c r="A1461" s="244" t="str">
        <f>IFERROR(LOOKUP(H1461,BLIOTECAS!$D$2:$D$30,BLIOTECAS!$C$2:$C$30),"N/C")</f>
        <v>F. Filología</v>
      </c>
      <c r="B1461" s="243" t="str">
        <f>IFERROR(LOOKUP(H1461,BLIOTECAS!$D$2:$D$29,BLIOTECAS!$E$2:$E$29),"N/C")</f>
        <v>Humanidades</v>
      </c>
      <c r="C1461" s="243">
        <f>LOOKUP(H1461,BLIOTECAS!$D$2:$D$30,BLIOTECAS!$F$2:$F$30)</f>
        <v>1</v>
      </c>
      <c r="D1461">
        <v>1483</v>
      </c>
      <c r="G1461">
        <v>1</v>
      </c>
      <c r="H1461">
        <v>14</v>
      </c>
      <c r="J1461">
        <v>2</v>
      </c>
      <c r="K1461">
        <v>1</v>
      </c>
      <c r="M1461">
        <v>14</v>
      </c>
      <c r="N1461">
        <v>15</v>
      </c>
      <c r="O1461">
        <v>29</v>
      </c>
      <c r="P1461" t="s">
        <v>1149</v>
      </c>
      <c r="S1461">
        <v>4</v>
      </c>
      <c r="T1461">
        <v>4</v>
      </c>
      <c r="U1461">
        <v>5</v>
      </c>
      <c r="V1461">
        <v>2</v>
      </c>
      <c r="X1461">
        <v>2</v>
      </c>
      <c r="AA1461"/>
      <c r="AD1461">
        <v>3</v>
      </c>
      <c r="AE1461">
        <v>1</v>
      </c>
      <c r="AF1461">
        <v>1</v>
      </c>
      <c r="AG1461">
        <v>1</v>
      </c>
      <c r="AH1461">
        <v>1</v>
      </c>
      <c r="AI1461">
        <v>5</v>
      </c>
      <c r="AJ1461">
        <v>3</v>
      </c>
      <c r="AK1461">
        <v>4</v>
      </c>
      <c r="AL1461">
        <v>1</v>
      </c>
      <c r="AM1461">
        <v>3</v>
      </c>
      <c r="AN1461">
        <v>4</v>
      </c>
      <c r="AO1461">
        <v>2</v>
      </c>
      <c r="AP1461">
        <v>4</v>
      </c>
      <c r="AQ1461">
        <v>2</v>
      </c>
      <c r="AR1461">
        <v>1</v>
      </c>
      <c r="AS1461">
        <v>1</v>
      </c>
      <c r="AT1461" t="s">
        <v>356</v>
      </c>
      <c r="AU1461">
        <v>1</v>
      </c>
      <c r="AW1461">
        <v>2</v>
      </c>
      <c r="AX1461">
        <v>1</v>
      </c>
      <c r="AY1461">
        <v>4</v>
      </c>
      <c r="AZ1461">
        <v>4</v>
      </c>
      <c r="BA1461">
        <v>5</v>
      </c>
      <c r="BB1461">
        <v>5</v>
      </c>
      <c r="BD1461" t="s">
        <v>22</v>
      </c>
      <c r="BE1461" t="s">
        <v>22</v>
      </c>
      <c r="BH1461">
        <v>5</v>
      </c>
      <c r="BI1461">
        <v>4</v>
      </c>
      <c r="BJ1461"/>
      <c r="BK1461">
        <v>3</v>
      </c>
      <c r="BL1461">
        <v>4</v>
      </c>
      <c r="BN1461" t="s">
        <v>1150</v>
      </c>
      <c r="BO1461" s="382">
        <v>43497.846319444441</v>
      </c>
    </row>
    <row r="1462" spans="1:67" x14ac:dyDescent="0.2">
      <c r="A1462" s="244" t="str">
        <f>IFERROR(LOOKUP(H1462,BLIOTECAS!$D$2:$D$30,BLIOTECAS!$C$2:$C$30),"N/C")</f>
        <v>F. Filosofía</v>
      </c>
      <c r="B1462" s="243" t="str">
        <f>IFERROR(LOOKUP(H1462,BLIOTECAS!$D$2:$D$29,BLIOTECAS!$E$2:$E$29),"N/C")</f>
        <v>Humanidades</v>
      </c>
      <c r="C1462" s="243">
        <f>LOOKUP(H1462,BLIOTECAS!$D$2:$D$30,BLIOTECAS!$F$2:$F$30)</f>
        <v>1</v>
      </c>
      <c r="D1462">
        <v>1484</v>
      </c>
      <c r="G1462">
        <v>3</v>
      </c>
      <c r="H1462">
        <v>15</v>
      </c>
      <c r="J1462">
        <v>3</v>
      </c>
      <c r="K1462">
        <v>3</v>
      </c>
      <c r="M1462">
        <v>15</v>
      </c>
      <c r="N1462">
        <v>14</v>
      </c>
      <c r="O1462">
        <v>16</v>
      </c>
      <c r="S1462">
        <v>3</v>
      </c>
      <c r="T1462">
        <v>1</v>
      </c>
      <c r="U1462">
        <v>3</v>
      </c>
      <c r="V1462">
        <v>3</v>
      </c>
      <c r="X1462">
        <v>2</v>
      </c>
      <c r="Y1462">
        <v>3</v>
      </c>
      <c r="AA1462"/>
      <c r="AD1462">
        <v>4</v>
      </c>
      <c r="AE1462">
        <v>3</v>
      </c>
      <c r="AF1462">
        <v>1</v>
      </c>
      <c r="AG1462">
        <v>4</v>
      </c>
      <c r="AH1462">
        <v>2</v>
      </c>
      <c r="AI1462">
        <v>4</v>
      </c>
      <c r="AJ1462">
        <v>1</v>
      </c>
      <c r="AK1462">
        <v>4</v>
      </c>
      <c r="AL1462">
        <v>3</v>
      </c>
      <c r="AM1462">
        <v>1</v>
      </c>
      <c r="AN1462">
        <v>4</v>
      </c>
      <c r="AO1462">
        <v>4</v>
      </c>
      <c r="AP1462">
        <v>5</v>
      </c>
      <c r="AQ1462">
        <v>4</v>
      </c>
      <c r="AR1462">
        <v>3</v>
      </c>
      <c r="AS1462">
        <v>3</v>
      </c>
      <c r="AT1462" t="s">
        <v>356</v>
      </c>
      <c r="AU1462">
        <v>4</v>
      </c>
      <c r="AW1462">
        <v>4</v>
      </c>
      <c r="AX1462">
        <v>4</v>
      </c>
      <c r="AY1462">
        <v>5</v>
      </c>
      <c r="AZ1462">
        <v>5</v>
      </c>
      <c r="BA1462">
        <v>4</v>
      </c>
      <c r="BB1462">
        <v>4</v>
      </c>
      <c r="BD1462" t="s">
        <v>356</v>
      </c>
      <c r="BE1462" t="s">
        <v>22</v>
      </c>
      <c r="BH1462">
        <v>4</v>
      </c>
      <c r="BI1462">
        <v>4</v>
      </c>
      <c r="BJ1462"/>
      <c r="BK1462">
        <v>4</v>
      </c>
      <c r="BL1462">
        <v>4</v>
      </c>
      <c r="BN1462" t="s">
        <v>1151</v>
      </c>
      <c r="BO1462" s="382">
        <v>43497.847187500003</v>
      </c>
    </row>
    <row r="1463" spans="1:67" x14ac:dyDescent="0.2">
      <c r="A1463" s="244" t="str">
        <f>IFERROR(LOOKUP(H1463,BLIOTECAS!$D$2:$D$30,BLIOTECAS!$C$2:$C$30),"N/C")</f>
        <v>F. Psicología</v>
      </c>
      <c r="B1463" s="243" t="str">
        <f>IFERROR(LOOKUP(H1463,BLIOTECAS!$D$2:$D$29,BLIOTECAS!$E$2:$E$29),"N/C")</f>
        <v>Ciencias de la Salud</v>
      </c>
      <c r="C1463" s="243">
        <f>LOOKUP(H1463,BLIOTECAS!$D$2:$D$30,BLIOTECAS!$F$2:$F$30)</f>
        <v>4</v>
      </c>
      <c r="D1463">
        <v>1485</v>
      </c>
      <c r="G1463">
        <v>3</v>
      </c>
      <c r="H1463">
        <v>20</v>
      </c>
      <c r="J1463">
        <v>4</v>
      </c>
      <c r="K1463">
        <v>5</v>
      </c>
      <c r="M1463">
        <v>20</v>
      </c>
      <c r="N1463">
        <v>29</v>
      </c>
      <c r="O1463">
        <v>26</v>
      </c>
      <c r="S1463">
        <v>4</v>
      </c>
      <c r="T1463">
        <v>4</v>
      </c>
      <c r="U1463">
        <v>4</v>
      </c>
      <c r="V1463">
        <v>4</v>
      </c>
      <c r="Y1463">
        <v>3</v>
      </c>
      <c r="AA1463"/>
      <c r="AD1463">
        <v>3</v>
      </c>
      <c r="AE1463">
        <v>5</v>
      </c>
      <c r="AF1463">
        <v>5</v>
      </c>
      <c r="AG1463">
        <v>1</v>
      </c>
      <c r="AH1463">
        <v>1</v>
      </c>
      <c r="AI1463">
        <v>4</v>
      </c>
      <c r="AJ1463">
        <v>1</v>
      </c>
      <c r="AK1463">
        <v>2</v>
      </c>
      <c r="AL1463">
        <v>4</v>
      </c>
      <c r="AM1463">
        <v>4</v>
      </c>
      <c r="AN1463">
        <v>5</v>
      </c>
      <c r="AO1463">
        <v>4</v>
      </c>
      <c r="AP1463">
        <v>5</v>
      </c>
      <c r="AQ1463">
        <v>5</v>
      </c>
      <c r="AR1463">
        <v>5</v>
      </c>
      <c r="AS1463">
        <v>3</v>
      </c>
      <c r="AT1463" t="s">
        <v>356</v>
      </c>
      <c r="AU1463">
        <v>4</v>
      </c>
      <c r="AW1463">
        <v>5</v>
      </c>
      <c r="AX1463">
        <v>3</v>
      </c>
      <c r="AY1463">
        <v>4</v>
      </c>
      <c r="AZ1463">
        <v>5</v>
      </c>
      <c r="BA1463">
        <v>5</v>
      </c>
      <c r="BB1463">
        <v>5</v>
      </c>
      <c r="BD1463" t="s">
        <v>356</v>
      </c>
      <c r="BE1463" t="s">
        <v>356</v>
      </c>
      <c r="BF1463">
        <v>3</v>
      </c>
      <c r="BH1463">
        <v>5</v>
      </c>
      <c r="BI1463">
        <v>5</v>
      </c>
      <c r="BJ1463"/>
      <c r="BK1463">
        <v>4</v>
      </c>
      <c r="BL1463">
        <v>5</v>
      </c>
      <c r="BN1463" t="s">
        <v>1152</v>
      </c>
      <c r="BO1463" s="382">
        <v>43497.848113425927</v>
      </c>
    </row>
    <row r="1464" spans="1:67" x14ac:dyDescent="0.2">
      <c r="A1464" s="244" t="str">
        <f>IFERROR(LOOKUP(H1464,BLIOTECAS!$D$2:$D$30,BLIOTECAS!$C$2:$C$30),"N/C")</f>
        <v>F. Ciencias de la Información</v>
      </c>
      <c r="B1464" s="243" t="str">
        <f>IFERROR(LOOKUP(H1464,BLIOTECAS!$D$2:$D$29,BLIOTECAS!$E$2:$E$29),"N/C")</f>
        <v>Ciencias Sociales</v>
      </c>
      <c r="C1464" s="243">
        <f>LOOKUP(H1464,BLIOTECAS!$D$2:$D$30,BLIOTECAS!$F$2:$F$30)</f>
        <v>3</v>
      </c>
      <c r="D1464">
        <v>1486</v>
      </c>
      <c r="G1464">
        <v>3</v>
      </c>
      <c r="H1464">
        <v>4</v>
      </c>
      <c r="J1464">
        <v>3</v>
      </c>
      <c r="K1464">
        <v>5</v>
      </c>
      <c r="M1464">
        <v>4</v>
      </c>
      <c r="N1464">
        <v>17</v>
      </c>
      <c r="O1464">
        <v>20</v>
      </c>
      <c r="S1464">
        <v>3</v>
      </c>
      <c r="T1464">
        <v>3</v>
      </c>
      <c r="U1464">
        <v>3</v>
      </c>
      <c r="V1464">
        <v>3</v>
      </c>
      <c r="AA1464"/>
      <c r="AD1464">
        <v>5</v>
      </c>
      <c r="AE1464">
        <v>5</v>
      </c>
      <c r="AF1464">
        <v>5</v>
      </c>
      <c r="AG1464">
        <v>4</v>
      </c>
      <c r="AH1464">
        <v>1</v>
      </c>
      <c r="AI1464">
        <v>5</v>
      </c>
      <c r="AJ1464">
        <v>2</v>
      </c>
      <c r="AK1464">
        <v>5</v>
      </c>
      <c r="AL1464">
        <v>6</v>
      </c>
      <c r="AM1464">
        <v>3</v>
      </c>
      <c r="AN1464">
        <v>3</v>
      </c>
      <c r="AO1464">
        <v>4</v>
      </c>
      <c r="AP1464">
        <v>5</v>
      </c>
      <c r="AQ1464">
        <v>4</v>
      </c>
      <c r="AR1464">
        <v>3</v>
      </c>
      <c r="AS1464">
        <v>3</v>
      </c>
      <c r="AT1464" t="s">
        <v>356</v>
      </c>
      <c r="AU1464">
        <v>3</v>
      </c>
      <c r="AW1464">
        <v>5</v>
      </c>
      <c r="AX1464">
        <v>5</v>
      </c>
      <c r="AY1464">
        <v>5</v>
      </c>
      <c r="AZ1464">
        <v>5</v>
      </c>
      <c r="BA1464">
        <v>5</v>
      </c>
      <c r="BB1464">
        <v>5</v>
      </c>
      <c r="BD1464" t="s">
        <v>22</v>
      </c>
      <c r="BE1464" t="s">
        <v>22</v>
      </c>
      <c r="BH1464">
        <v>5</v>
      </c>
      <c r="BI1464">
        <v>5</v>
      </c>
      <c r="BJ1464"/>
      <c r="BK1464">
        <v>4</v>
      </c>
      <c r="BL1464"/>
      <c r="BN1464" t="s">
        <v>1153</v>
      </c>
      <c r="BO1464" s="382">
        <v>43497.855868055558</v>
      </c>
    </row>
    <row r="1465" spans="1:67" x14ac:dyDescent="0.2">
      <c r="A1465" s="244" t="str">
        <f>IFERROR(LOOKUP(H1465,BLIOTECAS!$D$2:$D$30,BLIOTECAS!$C$2:$C$30),"N/C")</f>
        <v>F. Educación - Centro de Formación del Profesorado</v>
      </c>
      <c r="B1465" s="243" t="str">
        <f>IFERROR(LOOKUP(H1465,BLIOTECAS!$D$2:$D$29,BLIOTECAS!$E$2:$E$29),"N/C")</f>
        <v>Humanidades</v>
      </c>
      <c r="C1465" s="243">
        <f>LOOKUP(H1465,BLIOTECAS!$D$2:$D$30,BLIOTECAS!$F$2:$F$30)</f>
        <v>1</v>
      </c>
      <c r="D1465">
        <v>1487</v>
      </c>
      <c r="G1465">
        <v>1</v>
      </c>
      <c r="H1465">
        <v>12</v>
      </c>
      <c r="J1465">
        <v>2</v>
      </c>
      <c r="K1465">
        <v>2</v>
      </c>
      <c r="M1465">
        <v>12</v>
      </c>
      <c r="S1465">
        <v>4</v>
      </c>
      <c r="T1465">
        <v>4</v>
      </c>
      <c r="U1465">
        <v>3</v>
      </c>
      <c r="V1465">
        <v>4</v>
      </c>
      <c r="AA1465"/>
      <c r="AD1465">
        <v>1</v>
      </c>
      <c r="AE1465">
        <v>1</v>
      </c>
      <c r="AF1465">
        <v>1</v>
      </c>
      <c r="AG1465">
        <v>1</v>
      </c>
      <c r="AH1465">
        <v>5</v>
      </c>
      <c r="AI1465">
        <v>5</v>
      </c>
      <c r="AJ1465">
        <v>5</v>
      </c>
      <c r="AK1465">
        <v>1</v>
      </c>
      <c r="AL1465">
        <v>6</v>
      </c>
      <c r="AM1465">
        <v>3</v>
      </c>
      <c r="AN1465">
        <v>2</v>
      </c>
      <c r="AO1465">
        <v>3</v>
      </c>
      <c r="AP1465">
        <v>4</v>
      </c>
      <c r="AQ1465">
        <v>3</v>
      </c>
      <c r="AR1465">
        <v>3</v>
      </c>
      <c r="AS1465">
        <v>3</v>
      </c>
      <c r="AT1465" t="s">
        <v>22</v>
      </c>
      <c r="AU1465">
        <v>4</v>
      </c>
      <c r="AW1465">
        <v>2</v>
      </c>
      <c r="AX1465">
        <v>4</v>
      </c>
      <c r="AY1465">
        <v>3</v>
      </c>
      <c r="AZ1465">
        <v>3</v>
      </c>
      <c r="BA1465">
        <v>4</v>
      </c>
      <c r="BB1465">
        <v>4</v>
      </c>
      <c r="BD1465" t="s">
        <v>22</v>
      </c>
      <c r="BE1465" t="s">
        <v>22</v>
      </c>
      <c r="BH1465">
        <v>3</v>
      </c>
      <c r="BI1465">
        <v>2</v>
      </c>
      <c r="BJ1465"/>
      <c r="BK1465">
        <v>3</v>
      </c>
      <c r="BL1465">
        <v>3</v>
      </c>
      <c r="BO1465" s="382">
        <v>43497.859178240738</v>
      </c>
    </row>
    <row r="1466" spans="1:67" x14ac:dyDescent="0.2">
      <c r="A1466" s="244" t="str">
        <f>IFERROR(LOOKUP(H1466,BLIOTECAS!$D$2:$D$30,BLIOTECAS!$C$2:$C$30),"N/C")</f>
        <v>F. Ciencias Económicas y Empresariales</v>
      </c>
      <c r="B1466" s="243" t="str">
        <f>IFERROR(LOOKUP(H1466,BLIOTECAS!$D$2:$D$29,BLIOTECAS!$E$2:$E$29),"N/C")</f>
        <v>Ciencias Sociales</v>
      </c>
      <c r="C1466" s="243">
        <f>LOOKUP(H1466,BLIOTECAS!$D$2:$D$30,BLIOTECAS!$F$2:$F$30)</f>
        <v>3</v>
      </c>
      <c r="D1466">
        <v>1488</v>
      </c>
      <c r="G1466">
        <v>1</v>
      </c>
      <c r="H1466">
        <v>5</v>
      </c>
      <c r="J1466">
        <v>4</v>
      </c>
      <c r="K1466">
        <v>2</v>
      </c>
      <c r="M1466">
        <v>5</v>
      </c>
      <c r="N1466">
        <v>29</v>
      </c>
      <c r="O1466">
        <v>4</v>
      </c>
      <c r="S1466">
        <v>4</v>
      </c>
      <c r="T1466">
        <v>4</v>
      </c>
      <c r="U1466">
        <v>4</v>
      </c>
      <c r="V1466">
        <v>2</v>
      </c>
      <c r="X1466">
        <v>2</v>
      </c>
      <c r="AA1466"/>
      <c r="AD1466">
        <v>2</v>
      </c>
      <c r="AE1466">
        <v>1</v>
      </c>
      <c r="AF1466">
        <v>1</v>
      </c>
      <c r="AG1466">
        <v>2</v>
      </c>
      <c r="AH1466">
        <v>5</v>
      </c>
      <c r="AI1466">
        <v>1</v>
      </c>
      <c r="AJ1466">
        <v>4</v>
      </c>
      <c r="AK1466">
        <v>1</v>
      </c>
      <c r="AL1466">
        <v>2</v>
      </c>
      <c r="AM1466">
        <v>4</v>
      </c>
      <c r="AN1466">
        <v>4</v>
      </c>
      <c r="AO1466">
        <v>4</v>
      </c>
      <c r="AP1466">
        <v>4</v>
      </c>
      <c r="AQ1466">
        <v>4</v>
      </c>
      <c r="AR1466">
        <v>2</v>
      </c>
      <c r="AS1466">
        <v>2</v>
      </c>
      <c r="AT1466" t="s">
        <v>22</v>
      </c>
      <c r="AU1466">
        <v>4</v>
      </c>
      <c r="AW1466">
        <v>4</v>
      </c>
      <c r="AX1466">
        <v>5</v>
      </c>
      <c r="AY1466">
        <v>4</v>
      </c>
      <c r="AZ1466">
        <v>5</v>
      </c>
      <c r="BA1466">
        <v>4</v>
      </c>
      <c r="BB1466">
        <v>5</v>
      </c>
      <c r="BD1466" t="s">
        <v>22</v>
      </c>
      <c r="BE1466" t="s">
        <v>22</v>
      </c>
      <c r="BF1466">
        <v>1</v>
      </c>
      <c r="BH1466">
        <v>4</v>
      </c>
      <c r="BI1466">
        <v>4</v>
      </c>
      <c r="BJ1466"/>
      <c r="BK1466">
        <v>4</v>
      </c>
      <c r="BL1466">
        <v>4</v>
      </c>
      <c r="BN1466" t="s">
        <v>1154</v>
      </c>
      <c r="BO1466" s="382">
        <v>43497.859571759262</v>
      </c>
    </row>
    <row r="1467" spans="1:67" x14ac:dyDescent="0.2">
      <c r="A1467" s="244" t="str">
        <f>IFERROR(LOOKUP(H1467,BLIOTECAS!$D$2:$D$30,BLIOTECAS!$C$2:$C$30),"N/C")</f>
        <v>F. Ciencias Químicas</v>
      </c>
      <c r="B1467" s="243" t="str">
        <f>IFERROR(LOOKUP(H1467,BLIOTECAS!$D$2:$D$29,BLIOTECAS!$E$2:$E$29),"N/C")</f>
        <v>Ciencias Experimentales</v>
      </c>
      <c r="C1467" s="243">
        <f>LOOKUP(H1467,BLIOTECAS!$D$2:$D$30,BLIOTECAS!$F$2:$F$30)</f>
        <v>2</v>
      </c>
      <c r="D1467">
        <v>1489</v>
      </c>
      <c r="G1467">
        <v>2</v>
      </c>
      <c r="H1467">
        <v>10</v>
      </c>
      <c r="J1467">
        <v>5</v>
      </c>
      <c r="K1467">
        <v>1</v>
      </c>
      <c r="M1467">
        <v>10</v>
      </c>
      <c r="N1467">
        <v>7</v>
      </c>
      <c r="O1467">
        <v>2</v>
      </c>
      <c r="S1467">
        <v>3</v>
      </c>
      <c r="T1467">
        <v>4</v>
      </c>
      <c r="U1467">
        <v>4</v>
      </c>
      <c r="X1467">
        <v>2</v>
      </c>
      <c r="Y1467">
        <v>3</v>
      </c>
      <c r="AA1467"/>
      <c r="AD1467">
        <v>1</v>
      </c>
      <c r="AE1467">
        <v>1</v>
      </c>
      <c r="AF1467">
        <v>1</v>
      </c>
      <c r="AG1467">
        <v>1</v>
      </c>
      <c r="AH1467">
        <v>5</v>
      </c>
      <c r="AI1467">
        <v>5</v>
      </c>
      <c r="AJ1467">
        <v>5</v>
      </c>
      <c r="AK1467">
        <v>1</v>
      </c>
      <c r="BI1467"/>
      <c r="BJ1467"/>
      <c r="BK1467">
        <v>4</v>
      </c>
      <c r="BL1467"/>
      <c r="BO1467" s="382">
        <v>43497.867361111108</v>
      </c>
    </row>
    <row r="1468" spans="1:67" x14ac:dyDescent="0.2">
      <c r="A1468" s="244" t="str">
        <f>IFERROR(LOOKUP(H1468,BLIOTECAS!$D$2:$D$30,BLIOTECAS!$C$2:$C$30),"N/C")</f>
        <v>F. Comercio y Turismo</v>
      </c>
      <c r="B1468" s="243" t="str">
        <f>IFERROR(LOOKUP(H1468,BLIOTECAS!$D$2:$D$29,BLIOTECAS!$E$2:$E$29),"N/C")</f>
        <v>Ciencias Sociales</v>
      </c>
      <c r="C1468" s="243">
        <f>LOOKUP(H1468,BLIOTECAS!$D$2:$D$30,BLIOTECAS!$F$2:$F$30)</f>
        <v>3</v>
      </c>
      <c r="D1468">
        <v>1490</v>
      </c>
      <c r="G1468">
        <v>1</v>
      </c>
      <c r="H1468">
        <v>24</v>
      </c>
      <c r="J1468">
        <v>4</v>
      </c>
      <c r="K1468">
        <v>2</v>
      </c>
      <c r="M1468">
        <v>24</v>
      </c>
      <c r="N1468">
        <v>29</v>
      </c>
      <c r="S1468">
        <v>4</v>
      </c>
      <c r="T1468">
        <v>4</v>
      </c>
      <c r="X1468">
        <v>2</v>
      </c>
      <c r="Y1468">
        <v>3</v>
      </c>
      <c r="AA1468"/>
      <c r="AD1468">
        <v>3</v>
      </c>
      <c r="AE1468">
        <v>4</v>
      </c>
      <c r="AF1468">
        <v>4</v>
      </c>
      <c r="AG1468">
        <v>4</v>
      </c>
      <c r="AH1468">
        <v>3</v>
      </c>
      <c r="AI1468">
        <v>4</v>
      </c>
      <c r="AJ1468">
        <v>4</v>
      </c>
      <c r="AK1468">
        <v>4</v>
      </c>
      <c r="AL1468">
        <v>4</v>
      </c>
      <c r="AM1468">
        <v>4</v>
      </c>
      <c r="AN1468">
        <v>4</v>
      </c>
      <c r="AO1468">
        <v>4</v>
      </c>
      <c r="AP1468">
        <v>4</v>
      </c>
      <c r="AQ1468">
        <v>4</v>
      </c>
      <c r="AR1468">
        <v>4</v>
      </c>
      <c r="AS1468">
        <v>4</v>
      </c>
      <c r="AT1468" t="s">
        <v>356</v>
      </c>
      <c r="AU1468">
        <v>4</v>
      </c>
      <c r="AW1468">
        <v>4</v>
      </c>
      <c r="AX1468">
        <v>4</v>
      </c>
      <c r="AY1468">
        <v>4</v>
      </c>
      <c r="AZ1468">
        <v>4</v>
      </c>
      <c r="BA1468">
        <v>4</v>
      </c>
      <c r="BB1468">
        <v>4</v>
      </c>
      <c r="BD1468" t="s">
        <v>356</v>
      </c>
      <c r="BE1468" t="s">
        <v>356</v>
      </c>
      <c r="BF1468">
        <v>4</v>
      </c>
      <c r="BH1468">
        <v>4</v>
      </c>
      <c r="BI1468">
        <v>4</v>
      </c>
      <c r="BJ1468"/>
      <c r="BK1468">
        <v>4</v>
      </c>
      <c r="BL1468">
        <v>3</v>
      </c>
      <c r="BO1468" s="382">
        <v>43497.869004629632</v>
      </c>
    </row>
    <row r="1469" spans="1:67" x14ac:dyDescent="0.2">
      <c r="A1469" s="244" t="str">
        <f>IFERROR(LOOKUP(H1469,BLIOTECAS!$D$2:$D$30,BLIOTECAS!$C$2:$C$30),"N/C")</f>
        <v>F. Ciencias de la Información</v>
      </c>
      <c r="B1469" s="243" t="str">
        <f>IFERROR(LOOKUP(H1469,BLIOTECAS!$D$2:$D$29,BLIOTECAS!$E$2:$E$29),"N/C")</f>
        <v>Ciencias Sociales</v>
      </c>
      <c r="C1469" s="243">
        <f>LOOKUP(H1469,BLIOTECAS!$D$2:$D$30,BLIOTECAS!$F$2:$F$30)</f>
        <v>3</v>
      </c>
      <c r="D1469">
        <v>1491</v>
      </c>
      <c r="G1469">
        <v>1</v>
      </c>
      <c r="H1469">
        <v>4</v>
      </c>
      <c r="J1469">
        <v>4</v>
      </c>
      <c r="K1469">
        <v>3</v>
      </c>
      <c r="M1469">
        <v>4</v>
      </c>
      <c r="N1469">
        <v>29</v>
      </c>
      <c r="S1469">
        <v>5</v>
      </c>
      <c r="T1469">
        <v>5</v>
      </c>
      <c r="U1469">
        <v>4</v>
      </c>
      <c r="V1469">
        <v>4</v>
      </c>
      <c r="W1469">
        <v>1</v>
      </c>
      <c r="AA1469"/>
      <c r="AD1469">
        <v>4</v>
      </c>
      <c r="AE1469">
        <v>2</v>
      </c>
      <c r="AF1469">
        <v>2</v>
      </c>
      <c r="AG1469">
        <v>2</v>
      </c>
      <c r="AH1469">
        <v>4</v>
      </c>
      <c r="AI1469">
        <v>4</v>
      </c>
      <c r="AJ1469">
        <v>4</v>
      </c>
      <c r="AK1469">
        <v>4</v>
      </c>
      <c r="AL1469">
        <v>5</v>
      </c>
      <c r="AM1469">
        <v>4</v>
      </c>
      <c r="AN1469">
        <v>3</v>
      </c>
      <c r="AO1469">
        <v>4</v>
      </c>
      <c r="AP1469">
        <v>4</v>
      </c>
      <c r="AQ1469">
        <v>4</v>
      </c>
      <c r="AR1469">
        <v>3</v>
      </c>
      <c r="AS1469">
        <v>4</v>
      </c>
      <c r="AT1469" t="s">
        <v>356</v>
      </c>
      <c r="AU1469">
        <v>4</v>
      </c>
      <c r="AW1469">
        <v>4</v>
      </c>
      <c r="AX1469">
        <v>2</v>
      </c>
      <c r="AY1469">
        <v>4</v>
      </c>
      <c r="AZ1469">
        <v>4</v>
      </c>
      <c r="BA1469">
        <v>3</v>
      </c>
      <c r="BB1469">
        <v>4</v>
      </c>
      <c r="BD1469" t="s">
        <v>22</v>
      </c>
      <c r="BE1469" t="s">
        <v>356</v>
      </c>
      <c r="BF1469">
        <v>3</v>
      </c>
      <c r="BH1469">
        <v>4</v>
      </c>
      <c r="BI1469">
        <v>4</v>
      </c>
      <c r="BJ1469"/>
      <c r="BK1469">
        <v>4</v>
      </c>
      <c r="BL1469">
        <v>3</v>
      </c>
      <c r="BN1469" t="s">
        <v>1155</v>
      </c>
      <c r="BO1469" s="382">
        <v>43497.875752314816</v>
      </c>
    </row>
    <row r="1470" spans="1:67" x14ac:dyDescent="0.2">
      <c r="A1470" s="244" t="str">
        <f>IFERROR(LOOKUP(H1470,BLIOTECAS!$D$2:$D$30,BLIOTECAS!$C$2:$C$30),"N/C")</f>
        <v>F. Bellas Artes</v>
      </c>
      <c r="B1470" s="243" t="str">
        <f>IFERROR(LOOKUP(H1470,BLIOTECAS!$D$2:$D$29,BLIOTECAS!$E$2:$E$29),"N/C")</f>
        <v>Humanidades</v>
      </c>
      <c r="C1470" s="243">
        <f>LOOKUP(H1470,BLIOTECAS!$D$2:$D$30,BLIOTECAS!$F$2:$F$30)</f>
        <v>1</v>
      </c>
      <c r="D1470">
        <v>1492</v>
      </c>
      <c r="G1470">
        <v>1</v>
      </c>
      <c r="H1470">
        <v>1</v>
      </c>
      <c r="J1470">
        <v>5</v>
      </c>
      <c r="K1470">
        <v>4</v>
      </c>
      <c r="M1470">
        <v>1</v>
      </c>
      <c r="N1470">
        <v>29</v>
      </c>
      <c r="P1470" t="s">
        <v>1156</v>
      </c>
      <c r="S1470">
        <v>4</v>
      </c>
      <c r="T1470">
        <v>4</v>
      </c>
      <c r="U1470">
        <v>4</v>
      </c>
      <c r="V1470">
        <v>3</v>
      </c>
      <c r="Y1470">
        <v>3</v>
      </c>
      <c r="Z1470">
        <v>4</v>
      </c>
      <c r="AA1470">
        <v>3</v>
      </c>
      <c r="AD1470">
        <v>5</v>
      </c>
      <c r="AE1470">
        <v>4</v>
      </c>
      <c r="AF1470">
        <v>4</v>
      </c>
      <c r="AG1470">
        <v>5</v>
      </c>
      <c r="AH1470">
        <v>3</v>
      </c>
      <c r="AI1470">
        <v>4</v>
      </c>
      <c r="AJ1470">
        <v>2</v>
      </c>
      <c r="AK1470">
        <v>3</v>
      </c>
      <c r="AL1470">
        <v>3</v>
      </c>
      <c r="AM1470">
        <v>5</v>
      </c>
      <c r="AN1470">
        <v>4</v>
      </c>
      <c r="AO1470">
        <v>4</v>
      </c>
      <c r="AP1470">
        <v>5</v>
      </c>
      <c r="AQ1470">
        <v>5</v>
      </c>
      <c r="AR1470">
        <v>5</v>
      </c>
      <c r="AS1470">
        <v>5</v>
      </c>
      <c r="AT1470" t="s">
        <v>356</v>
      </c>
      <c r="AU1470">
        <v>5</v>
      </c>
      <c r="AW1470">
        <v>4</v>
      </c>
      <c r="AX1470">
        <v>3</v>
      </c>
      <c r="AY1470">
        <v>3</v>
      </c>
      <c r="AZ1470">
        <v>5</v>
      </c>
      <c r="BA1470">
        <v>5</v>
      </c>
      <c r="BB1470">
        <v>5</v>
      </c>
      <c r="BD1470" t="s">
        <v>22</v>
      </c>
      <c r="BE1470" t="s">
        <v>22</v>
      </c>
      <c r="BH1470">
        <v>5</v>
      </c>
      <c r="BI1470">
        <v>5</v>
      </c>
      <c r="BJ1470"/>
      <c r="BK1470">
        <v>5</v>
      </c>
      <c r="BL1470">
        <v>3</v>
      </c>
      <c r="BN1470" t="s">
        <v>1157</v>
      </c>
      <c r="BO1470" s="382">
        <v>43497.87641203704</v>
      </c>
    </row>
    <row r="1471" spans="1:67" x14ac:dyDescent="0.2">
      <c r="A1471" s="244" t="str">
        <f>IFERROR(LOOKUP(H1471,BLIOTECAS!$D$2:$D$30,BLIOTECAS!$C$2:$C$30),"N/C")</f>
        <v>F. Psicología</v>
      </c>
      <c r="B1471" s="243" t="str">
        <f>IFERROR(LOOKUP(H1471,BLIOTECAS!$D$2:$D$29,BLIOTECAS!$E$2:$E$29),"N/C")</f>
        <v>Ciencias de la Salud</v>
      </c>
      <c r="C1471" s="243">
        <f>LOOKUP(H1471,BLIOTECAS!$D$2:$D$30,BLIOTECAS!$F$2:$F$30)</f>
        <v>4</v>
      </c>
      <c r="D1471">
        <v>1493</v>
      </c>
      <c r="G1471">
        <v>3</v>
      </c>
      <c r="H1471">
        <v>20</v>
      </c>
      <c r="J1471">
        <v>4</v>
      </c>
      <c r="K1471">
        <v>5</v>
      </c>
      <c r="M1471">
        <v>20</v>
      </c>
      <c r="S1471">
        <v>5</v>
      </c>
      <c r="T1471">
        <v>3</v>
      </c>
      <c r="U1471">
        <v>3</v>
      </c>
      <c r="V1471">
        <v>3</v>
      </c>
      <c r="W1471">
        <v>1</v>
      </c>
      <c r="AA1471"/>
      <c r="AD1471">
        <v>2</v>
      </c>
      <c r="AE1471">
        <v>3</v>
      </c>
      <c r="AF1471">
        <v>3</v>
      </c>
      <c r="AG1471">
        <v>3</v>
      </c>
      <c r="AH1471">
        <v>5</v>
      </c>
      <c r="AI1471">
        <v>5</v>
      </c>
      <c r="AJ1471">
        <v>4</v>
      </c>
      <c r="AK1471">
        <v>4</v>
      </c>
      <c r="AL1471">
        <v>3</v>
      </c>
      <c r="AM1471">
        <v>4</v>
      </c>
      <c r="AN1471">
        <v>4</v>
      </c>
      <c r="AO1471">
        <v>4</v>
      </c>
      <c r="AP1471">
        <v>4</v>
      </c>
      <c r="AQ1471">
        <v>4</v>
      </c>
      <c r="AS1471">
        <v>4</v>
      </c>
      <c r="AT1471" t="s">
        <v>22</v>
      </c>
      <c r="AU1471">
        <v>4</v>
      </c>
      <c r="AW1471">
        <v>4</v>
      </c>
      <c r="AX1471">
        <v>4</v>
      </c>
      <c r="AY1471">
        <v>5</v>
      </c>
      <c r="AZ1471">
        <v>4</v>
      </c>
      <c r="BA1471">
        <v>5</v>
      </c>
      <c r="BB1471">
        <v>5</v>
      </c>
      <c r="BE1471" t="s">
        <v>356</v>
      </c>
      <c r="BF1471">
        <v>4</v>
      </c>
      <c r="BI1471"/>
      <c r="BJ1471"/>
      <c r="BK1471">
        <v>4</v>
      </c>
      <c r="BL1471">
        <v>4</v>
      </c>
      <c r="BO1471" s="382">
        <v>43497.878888888888</v>
      </c>
    </row>
    <row r="1472" spans="1:67" x14ac:dyDescent="0.2">
      <c r="A1472" s="244" t="str">
        <f>IFERROR(LOOKUP(H1472,BLIOTECAS!$D$2:$D$30,BLIOTECAS!$C$2:$C$30),"N/C")</f>
        <v>F. Filología</v>
      </c>
      <c r="B1472" s="243" t="str">
        <f>IFERROR(LOOKUP(H1472,BLIOTECAS!$D$2:$D$29,BLIOTECAS!$E$2:$E$29),"N/C")</f>
        <v>Humanidades</v>
      </c>
      <c r="C1472" s="243">
        <f>LOOKUP(H1472,BLIOTECAS!$D$2:$D$30,BLIOTECAS!$F$2:$F$30)</f>
        <v>1</v>
      </c>
      <c r="D1472">
        <v>1494</v>
      </c>
      <c r="G1472">
        <v>1</v>
      </c>
      <c r="H1472">
        <v>14</v>
      </c>
      <c r="J1472">
        <v>3</v>
      </c>
      <c r="K1472">
        <v>3</v>
      </c>
      <c r="M1472">
        <v>29</v>
      </c>
      <c r="N1472">
        <v>14</v>
      </c>
      <c r="O1472">
        <v>16</v>
      </c>
      <c r="S1472">
        <v>5</v>
      </c>
      <c r="T1472">
        <v>5</v>
      </c>
      <c r="U1472">
        <v>3</v>
      </c>
      <c r="V1472">
        <v>3</v>
      </c>
      <c r="W1472">
        <v>1</v>
      </c>
      <c r="AA1472"/>
      <c r="AD1472">
        <v>4</v>
      </c>
      <c r="AE1472">
        <v>4</v>
      </c>
      <c r="AF1472">
        <v>4</v>
      </c>
      <c r="AG1472">
        <v>4</v>
      </c>
      <c r="AH1472">
        <v>3</v>
      </c>
      <c r="AI1472">
        <v>3</v>
      </c>
      <c r="AJ1472">
        <v>5</v>
      </c>
      <c r="AK1472">
        <v>2</v>
      </c>
      <c r="AL1472">
        <v>6</v>
      </c>
      <c r="AM1472">
        <v>3</v>
      </c>
      <c r="AN1472">
        <v>4</v>
      </c>
      <c r="AO1472">
        <v>4</v>
      </c>
      <c r="AP1472">
        <v>3</v>
      </c>
      <c r="AQ1472">
        <v>4</v>
      </c>
      <c r="AR1472">
        <v>4</v>
      </c>
      <c r="AS1472">
        <v>4</v>
      </c>
      <c r="AT1472" t="s">
        <v>22</v>
      </c>
      <c r="AU1472">
        <v>3</v>
      </c>
      <c r="AW1472">
        <v>3</v>
      </c>
      <c r="AX1472">
        <v>3</v>
      </c>
      <c r="AY1472">
        <v>4</v>
      </c>
      <c r="AZ1472">
        <v>5</v>
      </c>
      <c r="BA1472">
        <v>5</v>
      </c>
      <c r="BB1472">
        <v>5</v>
      </c>
      <c r="BD1472" t="s">
        <v>22</v>
      </c>
      <c r="BE1472" t="s">
        <v>22</v>
      </c>
      <c r="BH1472">
        <v>5</v>
      </c>
      <c r="BI1472">
        <v>5</v>
      </c>
      <c r="BJ1472"/>
      <c r="BK1472">
        <v>4</v>
      </c>
      <c r="BL1472">
        <v>4</v>
      </c>
      <c r="BN1472" t="s">
        <v>1158</v>
      </c>
      <c r="BO1472" s="382">
        <v>43497.885081018518</v>
      </c>
    </row>
    <row r="1473" spans="1:67" x14ac:dyDescent="0.2">
      <c r="A1473" s="244" t="str">
        <f>IFERROR(LOOKUP(H1473,BLIOTECAS!$D$2:$D$30,BLIOTECAS!$C$2:$C$30),"N/C")</f>
        <v>F. Educación - Centro de Formación del Profesorado</v>
      </c>
      <c r="B1473" s="243" t="str">
        <f>IFERROR(LOOKUP(H1473,BLIOTECAS!$D$2:$D$29,BLIOTECAS!$E$2:$E$29),"N/C")</f>
        <v>Humanidades</v>
      </c>
      <c r="C1473" s="243">
        <f>LOOKUP(H1473,BLIOTECAS!$D$2:$D$30,BLIOTECAS!$F$2:$F$30)</f>
        <v>1</v>
      </c>
      <c r="D1473">
        <v>1495</v>
      </c>
      <c r="G1473">
        <v>2</v>
      </c>
      <c r="H1473">
        <v>12</v>
      </c>
      <c r="J1473">
        <v>3</v>
      </c>
      <c r="K1473">
        <v>5</v>
      </c>
      <c r="M1473">
        <v>12</v>
      </c>
      <c r="N1473">
        <v>29</v>
      </c>
      <c r="S1473">
        <v>5</v>
      </c>
      <c r="T1473">
        <v>4</v>
      </c>
      <c r="U1473">
        <v>4</v>
      </c>
      <c r="V1473">
        <v>2</v>
      </c>
      <c r="X1473">
        <v>2</v>
      </c>
      <c r="Y1473">
        <v>3</v>
      </c>
      <c r="AA1473"/>
      <c r="AD1473">
        <v>3</v>
      </c>
      <c r="AE1473">
        <v>5</v>
      </c>
      <c r="AF1473">
        <v>5</v>
      </c>
      <c r="AG1473">
        <v>1</v>
      </c>
      <c r="AH1473">
        <v>1</v>
      </c>
      <c r="AI1473">
        <v>4</v>
      </c>
      <c r="AJ1473">
        <v>2</v>
      </c>
      <c r="AK1473">
        <v>3</v>
      </c>
      <c r="AL1473">
        <v>4</v>
      </c>
      <c r="AM1473">
        <v>4</v>
      </c>
      <c r="AN1473">
        <v>4</v>
      </c>
      <c r="AO1473">
        <v>5</v>
      </c>
      <c r="AP1473">
        <v>5</v>
      </c>
      <c r="AQ1473">
        <v>5</v>
      </c>
      <c r="AR1473">
        <v>4</v>
      </c>
      <c r="AS1473">
        <v>4</v>
      </c>
      <c r="AT1473" t="s">
        <v>22</v>
      </c>
      <c r="AU1473">
        <v>3</v>
      </c>
      <c r="AW1473">
        <v>5</v>
      </c>
      <c r="AX1473">
        <v>4</v>
      </c>
      <c r="AY1473">
        <v>4</v>
      </c>
      <c r="AZ1473">
        <v>5</v>
      </c>
      <c r="BA1473">
        <v>5</v>
      </c>
      <c r="BB1473">
        <v>5</v>
      </c>
      <c r="BD1473" t="s">
        <v>22</v>
      </c>
      <c r="BE1473" t="s">
        <v>22</v>
      </c>
      <c r="BH1473">
        <v>5</v>
      </c>
      <c r="BI1473">
        <v>5</v>
      </c>
      <c r="BJ1473"/>
      <c r="BK1473">
        <v>4</v>
      </c>
      <c r="BL1473">
        <v>4</v>
      </c>
      <c r="BO1473" s="382">
        <v>43497.887245370373</v>
      </c>
    </row>
    <row r="1474" spans="1:67" x14ac:dyDescent="0.2">
      <c r="A1474" s="244" t="str">
        <f>IFERROR(LOOKUP(H1474,BLIOTECAS!$D$2:$D$30,BLIOTECAS!$C$2:$C$30),"N/C")</f>
        <v>F. Geografía e Historia</v>
      </c>
      <c r="B1474" s="243" t="str">
        <f>IFERROR(LOOKUP(H1474,BLIOTECAS!$D$2:$D$29,BLIOTECAS!$E$2:$E$29),"N/C")</f>
        <v>Humanidades</v>
      </c>
      <c r="C1474" s="243">
        <f>LOOKUP(H1474,BLIOTECAS!$D$2:$D$30,BLIOTECAS!$F$2:$F$30)</f>
        <v>1</v>
      </c>
      <c r="D1474">
        <v>1496</v>
      </c>
      <c r="G1474">
        <v>1</v>
      </c>
      <c r="H1474">
        <v>16</v>
      </c>
      <c r="J1474">
        <v>4</v>
      </c>
      <c r="K1474">
        <v>3</v>
      </c>
      <c r="M1474">
        <v>16</v>
      </c>
      <c r="N1474">
        <v>14</v>
      </c>
      <c r="O1474">
        <v>15</v>
      </c>
      <c r="S1474">
        <v>4</v>
      </c>
      <c r="T1474">
        <v>5</v>
      </c>
      <c r="U1474">
        <v>4</v>
      </c>
      <c r="V1474">
        <v>3</v>
      </c>
      <c r="X1474">
        <v>2</v>
      </c>
      <c r="Y1474">
        <v>3</v>
      </c>
      <c r="AA1474"/>
      <c r="AD1474">
        <v>4</v>
      </c>
      <c r="AE1474">
        <v>3</v>
      </c>
      <c r="AF1474">
        <v>4</v>
      </c>
      <c r="AG1474">
        <v>2</v>
      </c>
      <c r="AH1474">
        <v>3</v>
      </c>
      <c r="AI1474">
        <v>3</v>
      </c>
      <c r="AJ1474">
        <v>5</v>
      </c>
      <c r="AK1474">
        <v>3</v>
      </c>
      <c r="AL1474">
        <v>4</v>
      </c>
      <c r="AM1474">
        <v>4</v>
      </c>
      <c r="AN1474">
        <v>4</v>
      </c>
      <c r="AO1474">
        <v>4</v>
      </c>
      <c r="AP1474">
        <v>5</v>
      </c>
      <c r="AQ1474">
        <v>5</v>
      </c>
      <c r="AR1474">
        <v>4</v>
      </c>
      <c r="AS1474">
        <v>5</v>
      </c>
      <c r="AT1474" t="s">
        <v>22</v>
      </c>
      <c r="AU1474">
        <v>4</v>
      </c>
      <c r="AW1474">
        <v>5</v>
      </c>
      <c r="AX1474">
        <v>3</v>
      </c>
      <c r="AY1474">
        <v>5</v>
      </c>
      <c r="AZ1474">
        <v>4</v>
      </c>
      <c r="BA1474">
        <v>5</v>
      </c>
      <c r="BB1474">
        <v>4</v>
      </c>
      <c r="BD1474" t="s">
        <v>22</v>
      </c>
      <c r="BE1474" t="s">
        <v>22</v>
      </c>
      <c r="BH1474">
        <v>4</v>
      </c>
      <c r="BI1474">
        <v>4</v>
      </c>
      <c r="BJ1474"/>
      <c r="BK1474">
        <v>5</v>
      </c>
      <c r="BL1474">
        <v>3</v>
      </c>
      <c r="BO1474" s="382">
        <v>43497.88789351852</v>
      </c>
    </row>
    <row r="1475" spans="1:67" x14ac:dyDescent="0.2">
      <c r="A1475" s="244" t="str">
        <f>IFERROR(LOOKUP(H1475,BLIOTECAS!$D$2:$D$30,BLIOTECAS!$C$2:$C$30),"N/C")</f>
        <v>N/C</v>
      </c>
      <c r="B1475" s="243" t="str">
        <f>IFERROR(LOOKUP(H1475,BLIOTECAS!$D$2:$D$29,BLIOTECAS!$E$2:$E$29),"N/C")</f>
        <v>N/C</v>
      </c>
      <c r="C1475" s="243" t="e">
        <f>LOOKUP(H1475,BLIOTECAS!$D$2:$D$30,BLIOTECAS!$F$2:$F$30)</f>
        <v>#N/A</v>
      </c>
      <c r="D1475">
        <v>1497</v>
      </c>
      <c r="G1475">
        <v>1</v>
      </c>
      <c r="J1475">
        <v>4</v>
      </c>
      <c r="K1475">
        <v>3</v>
      </c>
      <c r="M1475">
        <v>29</v>
      </c>
      <c r="N1475">
        <v>18</v>
      </c>
      <c r="S1475">
        <v>4</v>
      </c>
      <c r="T1475">
        <v>4</v>
      </c>
      <c r="U1475">
        <v>4</v>
      </c>
      <c r="V1475">
        <v>4</v>
      </c>
      <c r="X1475">
        <v>2</v>
      </c>
      <c r="Y1475">
        <v>3</v>
      </c>
      <c r="AA1475"/>
      <c r="AD1475">
        <v>3</v>
      </c>
      <c r="AE1475">
        <v>1</v>
      </c>
      <c r="AF1475">
        <v>1</v>
      </c>
      <c r="AG1475">
        <v>3</v>
      </c>
      <c r="AH1475">
        <v>2</v>
      </c>
      <c r="AI1475">
        <v>1</v>
      </c>
      <c r="AJ1475">
        <v>5</v>
      </c>
      <c r="AK1475">
        <v>1</v>
      </c>
      <c r="AL1475">
        <v>2</v>
      </c>
      <c r="AM1475">
        <v>4</v>
      </c>
      <c r="AN1475">
        <v>4</v>
      </c>
      <c r="AO1475">
        <v>2</v>
      </c>
      <c r="AP1475">
        <v>3</v>
      </c>
      <c r="AQ1475">
        <v>5</v>
      </c>
      <c r="AS1475">
        <v>4</v>
      </c>
      <c r="AT1475" t="s">
        <v>356</v>
      </c>
      <c r="AU1475">
        <v>4</v>
      </c>
      <c r="AW1475">
        <v>5</v>
      </c>
      <c r="AX1475">
        <v>3</v>
      </c>
      <c r="AY1475">
        <v>4</v>
      </c>
      <c r="AZ1475">
        <v>5</v>
      </c>
      <c r="BA1475">
        <v>5</v>
      </c>
      <c r="BB1475">
        <v>4</v>
      </c>
      <c r="BD1475" t="s">
        <v>22</v>
      </c>
      <c r="BE1475" t="s">
        <v>22</v>
      </c>
      <c r="BH1475">
        <v>3</v>
      </c>
      <c r="BI1475">
        <v>3</v>
      </c>
      <c r="BJ1475"/>
      <c r="BK1475">
        <v>4</v>
      </c>
      <c r="BL1475">
        <v>4</v>
      </c>
      <c r="BO1475" s="382">
        <v>43497.891423611109</v>
      </c>
    </row>
    <row r="1476" spans="1:67" x14ac:dyDescent="0.2">
      <c r="A1476" s="244" t="str">
        <f>IFERROR(LOOKUP(H1476,BLIOTECAS!$D$2:$D$30,BLIOTECAS!$C$2:$C$30),"N/C")</f>
        <v>F. Veterinaria</v>
      </c>
      <c r="B1476" s="243" t="str">
        <f>IFERROR(LOOKUP(H1476,BLIOTECAS!$D$2:$D$29,BLIOTECAS!$E$2:$E$29),"N/C")</f>
        <v>Ciencias de la Salud</v>
      </c>
      <c r="C1476" s="243">
        <f>LOOKUP(H1476,BLIOTECAS!$D$2:$D$30,BLIOTECAS!$F$2:$F$30)</f>
        <v>4</v>
      </c>
      <c r="D1476">
        <v>1498</v>
      </c>
      <c r="G1476">
        <v>1</v>
      </c>
      <c r="H1476">
        <v>21</v>
      </c>
      <c r="J1476">
        <v>3</v>
      </c>
      <c r="K1476">
        <v>4</v>
      </c>
      <c r="M1476">
        <v>21</v>
      </c>
      <c r="N1476">
        <v>18</v>
      </c>
      <c r="O1476">
        <v>29</v>
      </c>
      <c r="S1476">
        <v>3</v>
      </c>
      <c r="T1476">
        <v>5</v>
      </c>
      <c r="U1476">
        <v>4</v>
      </c>
      <c r="V1476">
        <v>4</v>
      </c>
      <c r="Y1476">
        <v>3</v>
      </c>
      <c r="AA1476"/>
      <c r="AD1476">
        <v>4</v>
      </c>
      <c r="AE1476">
        <v>2</v>
      </c>
      <c r="AF1476">
        <v>5</v>
      </c>
      <c r="AG1476">
        <v>2</v>
      </c>
      <c r="AH1476">
        <v>4</v>
      </c>
      <c r="AI1476">
        <v>5</v>
      </c>
      <c r="AJ1476">
        <v>5</v>
      </c>
      <c r="AK1476">
        <v>5</v>
      </c>
      <c r="AL1476">
        <v>4</v>
      </c>
      <c r="AM1476">
        <v>5</v>
      </c>
      <c r="AN1476">
        <v>5</v>
      </c>
      <c r="AO1476">
        <v>5</v>
      </c>
      <c r="AP1476">
        <v>5</v>
      </c>
      <c r="AQ1476">
        <v>5</v>
      </c>
      <c r="AR1476">
        <v>5</v>
      </c>
      <c r="AS1476">
        <v>5</v>
      </c>
      <c r="AU1476">
        <v>4</v>
      </c>
      <c r="AW1476">
        <v>5</v>
      </c>
      <c r="AX1476">
        <v>5</v>
      </c>
      <c r="AY1476">
        <v>5</v>
      </c>
      <c r="AZ1476">
        <v>5</v>
      </c>
      <c r="BA1476">
        <v>5</v>
      </c>
      <c r="BB1476">
        <v>5</v>
      </c>
      <c r="BD1476" t="s">
        <v>22</v>
      </c>
      <c r="BE1476" t="s">
        <v>22</v>
      </c>
      <c r="BH1476">
        <v>2</v>
      </c>
      <c r="BI1476">
        <v>5</v>
      </c>
      <c r="BJ1476"/>
      <c r="BK1476">
        <v>4</v>
      </c>
      <c r="BL1476">
        <v>3</v>
      </c>
      <c r="BN1476" t="s">
        <v>1159</v>
      </c>
      <c r="BO1476" s="382">
        <v>43497.893206018518</v>
      </c>
    </row>
    <row r="1477" spans="1:67" x14ac:dyDescent="0.2">
      <c r="A1477" s="244" t="str">
        <f>IFERROR(LOOKUP(H1477,BLIOTECAS!$D$2:$D$30,BLIOTECAS!$C$2:$C$30),"N/C")</f>
        <v>F. Trabajo Social</v>
      </c>
      <c r="B1477" s="243" t="str">
        <f>IFERROR(LOOKUP(H1477,BLIOTECAS!$D$2:$D$29,BLIOTECAS!$E$2:$E$29),"N/C")</f>
        <v>Ciencias Sociales</v>
      </c>
      <c r="C1477" s="243">
        <f>LOOKUP(H1477,BLIOTECAS!$D$2:$D$30,BLIOTECAS!$F$2:$F$30)</f>
        <v>3</v>
      </c>
      <c r="D1477">
        <v>1499</v>
      </c>
      <c r="G1477">
        <v>1</v>
      </c>
      <c r="H1477">
        <v>26</v>
      </c>
      <c r="J1477">
        <v>3</v>
      </c>
      <c r="K1477">
        <v>1</v>
      </c>
      <c r="M1477">
        <v>26</v>
      </c>
      <c r="N1477">
        <v>9</v>
      </c>
      <c r="O1477">
        <v>20</v>
      </c>
      <c r="S1477">
        <v>4</v>
      </c>
      <c r="T1477">
        <v>3</v>
      </c>
      <c r="U1477">
        <v>3</v>
      </c>
      <c r="V1477">
        <v>3</v>
      </c>
      <c r="W1477">
        <v>1</v>
      </c>
      <c r="AA1477"/>
      <c r="AD1477">
        <v>3</v>
      </c>
      <c r="AE1477">
        <v>2</v>
      </c>
      <c r="AF1477">
        <v>2</v>
      </c>
      <c r="AG1477">
        <v>3</v>
      </c>
      <c r="AH1477">
        <v>5</v>
      </c>
      <c r="AI1477">
        <v>5</v>
      </c>
      <c r="AJ1477">
        <v>5</v>
      </c>
      <c r="AK1477">
        <v>2</v>
      </c>
      <c r="AL1477">
        <v>4</v>
      </c>
      <c r="AM1477">
        <v>3</v>
      </c>
      <c r="AN1477">
        <v>3</v>
      </c>
      <c r="AO1477">
        <v>3</v>
      </c>
      <c r="AP1477">
        <v>3</v>
      </c>
      <c r="AQ1477">
        <v>4</v>
      </c>
      <c r="AR1477">
        <v>3</v>
      </c>
      <c r="AS1477">
        <v>3</v>
      </c>
      <c r="AT1477" t="s">
        <v>356</v>
      </c>
      <c r="AU1477">
        <v>3</v>
      </c>
      <c r="AW1477">
        <v>4</v>
      </c>
      <c r="AX1477">
        <v>4</v>
      </c>
      <c r="AY1477">
        <v>4</v>
      </c>
      <c r="AZ1477">
        <v>4</v>
      </c>
      <c r="BA1477">
        <v>4</v>
      </c>
      <c r="BB1477">
        <v>4</v>
      </c>
      <c r="BD1477" t="s">
        <v>22</v>
      </c>
      <c r="BE1477" t="s">
        <v>22</v>
      </c>
      <c r="BH1477">
        <v>4</v>
      </c>
      <c r="BI1477">
        <v>4</v>
      </c>
      <c r="BJ1477"/>
      <c r="BK1477">
        <v>4</v>
      </c>
      <c r="BL1477">
        <v>4</v>
      </c>
      <c r="BO1477" s="382">
        <v>43497.893229166664</v>
      </c>
    </row>
    <row r="1478" spans="1:67" x14ac:dyDescent="0.2">
      <c r="A1478" s="244" t="str">
        <f>IFERROR(LOOKUP(H1478,BLIOTECAS!$D$2:$D$30,BLIOTECAS!$C$2:$C$30),"N/C")</f>
        <v>F. Óptica y Optometría</v>
      </c>
      <c r="B1478" s="243" t="str">
        <f>IFERROR(LOOKUP(H1478,BLIOTECAS!$D$2:$D$29,BLIOTECAS!$E$2:$E$29),"N/C")</f>
        <v>Ciencias de la Salud</v>
      </c>
      <c r="C1478" s="243">
        <f>LOOKUP(H1478,BLIOTECAS!$D$2:$D$30,BLIOTECAS!$F$2:$F$30)</f>
        <v>4</v>
      </c>
      <c r="D1478">
        <v>1500</v>
      </c>
      <c r="G1478">
        <v>2</v>
      </c>
      <c r="H1478">
        <v>25</v>
      </c>
      <c r="J1478">
        <v>3</v>
      </c>
      <c r="K1478">
        <v>2</v>
      </c>
      <c r="M1478">
        <v>25</v>
      </c>
      <c r="S1478">
        <v>5</v>
      </c>
      <c r="T1478">
        <v>5</v>
      </c>
      <c r="U1478">
        <v>5</v>
      </c>
      <c r="V1478">
        <v>5</v>
      </c>
      <c r="X1478">
        <v>2</v>
      </c>
      <c r="AA1478"/>
      <c r="AD1478">
        <v>2</v>
      </c>
      <c r="AE1478">
        <v>1</v>
      </c>
      <c r="AF1478">
        <v>1</v>
      </c>
      <c r="AG1478">
        <v>1</v>
      </c>
      <c r="AH1478">
        <v>2</v>
      </c>
      <c r="AI1478">
        <v>5</v>
      </c>
      <c r="AJ1478">
        <v>4</v>
      </c>
      <c r="AK1478">
        <v>1</v>
      </c>
      <c r="AL1478">
        <v>3</v>
      </c>
      <c r="AM1478">
        <v>3</v>
      </c>
      <c r="AN1478">
        <v>2</v>
      </c>
      <c r="AO1478">
        <v>4</v>
      </c>
      <c r="AP1478">
        <v>5</v>
      </c>
      <c r="AQ1478">
        <v>3</v>
      </c>
      <c r="AR1478">
        <v>2</v>
      </c>
      <c r="AS1478">
        <v>3</v>
      </c>
      <c r="AT1478" t="s">
        <v>356</v>
      </c>
      <c r="AU1478">
        <v>2</v>
      </c>
      <c r="AW1478">
        <v>4</v>
      </c>
      <c r="AX1478">
        <v>4</v>
      </c>
      <c r="AY1478">
        <v>4</v>
      </c>
      <c r="AZ1478">
        <v>5</v>
      </c>
      <c r="BA1478">
        <v>5</v>
      </c>
      <c r="BB1478">
        <v>5</v>
      </c>
      <c r="BD1478" t="s">
        <v>356</v>
      </c>
      <c r="BE1478" t="s">
        <v>356</v>
      </c>
      <c r="BF1478">
        <v>4</v>
      </c>
      <c r="BH1478">
        <v>4</v>
      </c>
      <c r="BI1478">
        <v>4</v>
      </c>
      <c r="BJ1478"/>
      <c r="BK1478">
        <v>4</v>
      </c>
      <c r="BL1478">
        <v>3</v>
      </c>
      <c r="BO1478" s="382">
        <v>43497.894976851851</v>
      </c>
    </row>
    <row r="1479" spans="1:67" x14ac:dyDescent="0.2">
      <c r="A1479" s="244" t="str">
        <f>IFERROR(LOOKUP(H1479,BLIOTECAS!$D$2:$D$30,BLIOTECAS!$C$2:$C$30),"N/C")</f>
        <v>F. Ciencias Físicas</v>
      </c>
      <c r="B1479" s="243" t="str">
        <f>IFERROR(LOOKUP(H1479,BLIOTECAS!$D$2:$D$29,BLIOTECAS!$E$2:$E$29),"N/C")</f>
        <v>Ciencias Experimentales</v>
      </c>
      <c r="C1479" s="243">
        <f>LOOKUP(H1479,BLIOTECAS!$D$2:$D$30,BLIOTECAS!$F$2:$F$30)</f>
        <v>2</v>
      </c>
      <c r="D1479">
        <v>1501</v>
      </c>
      <c r="G1479">
        <v>1</v>
      </c>
      <c r="H1479">
        <v>6</v>
      </c>
      <c r="J1479">
        <v>5</v>
      </c>
      <c r="K1479">
        <v>2</v>
      </c>
      <c r="M1479">
        <v>6</v>
      </c>
      <c r="P1479" t="s">
        <v>1160</v>
      </c>
      <c r="S1479">
        <v>4</v>
      </c>
      <c r="T1479">
        <v>4</v>
      </c>
      <c r="U1479">
        <v>4</v>
      </c>
      <c r="V1479">
        <v>4</v>
      </c>
      <c r="AA1479"/>
      <c r="AD1479">
        <v>4</v>
      </c>
      <c r="AE1479">
        <v>1</v>
      </c>
      <c r="AF1479">
        <v>1</v>
      </c>
      <c r="AG1479">
        <v>3</v>
      </c>
      <c r="AH1479">
        <v>4</v>
      </c>
      <c r="AI1479">
        <v>5</v>
      </c>
      <c r="AJ1479">
        <v>3</v>
      </c>
      <c r="AK1479">
        <v>3</v>
      </c>
      <c r="AL1479">
        <v>6</v>
      </c>
      <c r="AM1479">
        <v>4</v>
      </c>
      <c r="AN1479">
        <v>3</v>
      </c>
      <c r="AO1479">
        <v>2</v>
      </c>
      <c r="AP1479">
        <v>4</v>
      </c>
      <c r="AQ1479">
        <v>2</v>
      </c>
      <c r="AR1479">
        <v>3</v>
      </c>
      <c r="AS1479">
        <v>4</v>
      </c>
      <c r="AT1479" t="s">
        <v>22</v>
      </c>
      <c r="AU1479">
        <v>1</v>
      </c>
      <c r="AW1479">
        <v>4</v>
      </c>
      <c r="AX1479">
        <v>4</v>
      </c>
      <c r="AY1479">
        <v>5</v>
      </c>
      <c r="AZ1479">
        <v>4</v>
      </c>
      <c r="BA1479">
        <v>4</v>
      </c>
      <c r="BB1479">
        <v>3</v>
      </c>
      <c r="BD1479" t="s">
        <v>356</v>
      </c>
      <c r="BE1479" t="s">
        <v>22</v>
      </c>
      <c r="BH1479">
        <v>4</v>
      </c>
      <c r="BI1479">
        <v>5</v>
      </c>
      <c r="BJ1479"/>
      <c r="BK1479">
        <v>4</v>
      </c>
      <c r="BL1479">
        <v>3</v>
      </c>
      <c r="BN1479" t="s">
        <v>1161</v>
      </c>
      <c r="BO1479" s="382">
        <v>43497.895231481481</v>
      </c>
    </row>
    <row r="1480" spans="1:67" x14ac:dyDescent="0.2">
      <c r="A1480" s="244" t="str">
        <f>IFERROR(LOOKUP(H1480,BLIOTECAS!$D$2:$D$30,BLIOTECAS!$C$2:$C$30),"N/C")</f>
        <v>F. Psicología</v>
      </c>
      <c r="B1480" s="243" t="str">
        <f>IFERROR(LOOKUP(H1480,BLIOTECAS!$D$2:$D$29,BLIOTECAS!$E$2:$E$29),"N/C")</f>
        <v>Ciencias de la Salud</v>
      </c>
      <c r="C1480" s="243">
        <f>LOOKUP(H1480,BLIOTECAS!$D$2:$D$30,BLIOTECAS!$F$2:$F$30)</f>
        <v>4</v>
      </c>
      <c r="D1480">
        <v>1502</v>
      </c>
      <c r="G1480">
        <v>1</v>
      </c>
      <c r="H1480">
        <v>20</v>
      </c>
      <c r="J1480">
        <v>3</v>
      </c>
      <c r="K1480">
        <v>5</v>
      </c>
      <c r="M1480">
        <v>20</v>
      </c>
      <c r="S1480">
        <v>4</v>
      </c>
      <c r="T1480">
        <v>4</v>
      </c>
      <c r="U1480">
        <v>3</v>
      </c>
      <c r="V1480">
        <v>5</v>
      </c>
      <c r="W1480">
        <v>1</v>
      </c>
      <c r="AA1480"/>
      <c r="AD1480">
        <v>2</v>
      </c>
      <c r="AE1480">
        <v>2</v>
      </c>
      <c r="AF1480">
        <v>4</v>
      </c>
      <c r="AG1480">
        <v>2</v>
      </c>
      <c r="AH1480">
        <v>5</v>
      </c>
      <c r="AI1480">
        <v>5</v>
      </c>
      <c r="AJ1480">
        <v>5</v>
      </c>
      <c r="AK1480">
        <v>3</v>
      </c>
      <c r="AL1480">
        <v>2</v>
      </c>
      <c r="AM1480">
        <v>4</v>
      </c>
      <c r="AN1480">
        <v>5</v>
      </c>
      <c r="AO1480">
        <v>5</v>
      </c>
      <c r="AP1480">
        <v>4</v>
      </c>
      <c r="AQ1480">
        <v>5</v>
      </c>
      <c r="AR1480">
        <v>4</v>
      </c>
      <c r="AS1480">
        <v>5</v>
      </c>
      <c r="AT1480" t="s">
        <v>22</v>
      </c>
      <c r="AU1480">
        <v>5</v>
      </c>
      <c r="AW1480">
        <v>5</v>
      </c>
      <c r="AX1480">
        <v>5</v>
      </c>
      <c r="AY1480">
        <v>5</v>
      </c>
      <c r="AZ1480">
        <v>5</v>
      </c>
      <c r="BA1480">
        <v>5</v>
      </c>
      <c r="BB1480">
        <v>5</v>
      </c>
      <c r="BD1480" t="s">
        <v>356</v>
      </c>
      <c r="BE1480" t="s">
        <v>356</v>
      </c>
      <c r="BF1480">
        <v>5</v>
      </c>
      <c r="BH1480">
        <v>5</v>
      </c>
      <c r="BI1480">
        <v>3</v>
      </c>
      <c r="BJ1480"/>
      <c r="BK1480">
        <v>3</v>
      </c>
      <c r="BL1480">
        <v>4</v>
      </c>
      <c r="BO1480" s="382">
        <v>43497.895532407405</v>
      </c>
    </row>
    <row r="1481" spans="1:67" x14ac:dyDescent="0.2">
      <c r="A1481" s="244" t="str">
        <f>IFERROR(LOOKUP(H1481,BLIOTECAS!$D$2:$D$30,BLIOTECAS!$C$2:$C$30),"N/C")</f>
        <v>F. Psicología</v>
      </c>
      <c r="B1481" s="243" t="str">
        <f>IFERROR(LOOKUP(H1481,BLIOTECAS!$D$2:$D$29,BLIOTECAS!$E$2:$E$29),"N/C")</f>
        <v>Ciencias de la Salud</v>
      </c>
      <c r="C1481" s="243">
        <f>LOOKUP(H1481,BLIOTECAS!$D$2:$D$30,BLIOTECAS!$F$2:$F$30)</f>
        <v>4</v>
      </c>
      <c r="D1481">
        <v>1503</v>
      </c>
      <c r="G1481">
        <v>1</v>
      </c>
      <c r="H1481">
        <v>20</v>
      </c>
      <c r="J1481">
        <v>3</v>
      </c>
      <c r="K1481">
        <v>3</v>
      </c>
      <c r="M1481">
        <v>20</v>
      </c>
      <c r="N1481">
        <v>29</v>
      </c>
      <c r="O1481">
        <v>9</v>
      </c>
      <c r="S1481">
        <v>3</v>
      </c>
      <c r="T1481">
        <v>5</v>
      </c>
      <c r="U1481">
        <v>3</v>
      </c>
      <c r="V1481">
        <v>4</v>
      </c>
      <c r="W1481">
        <v>1</v>
      </c>
      <c r="X1481">
        <v>2</v>
      </c>
      <c r="AA1481"/>
      <c r="AD1481">
        <v>2</v>
      </c>
      <c r="AE1481">
        <v>3</v>
      </c>
      <c r="AF1481">
        <v>3</v>
      </c>
      <c r="AG1481">
        <v>4</v>
      </c>
      <c r="AH1481">
        <v>5</v>
      </c>
      <c r="AI1481">
        <v>5</v>
      </c>
      <c r="AJ1481">
        <v>5</v>
      </c>
      <c r="AK1481">
        <v>1</v>
      </c>
      <c r="AL1481">
        <v>2</v>
      </c>
      <c r="AM1481">
        <v>3</v>
      </c>
      <c r="AN1481">
        <v>4</v>
      </c>
      <c r="AO1481">
        <v>4</v>
      </c>
      <c r="AP1481">
        <v>5</v>
      </c>
      <c r="AQ1481">
        <v>5</v>
      </c>
      <c r="AS1481">
        <v>5</v>
      </c>
      <c r="AT1481" t="s">
        <v>22</v>
      </c>
      <c r="AU1481">
        <v>5</v>
      </c>
      <c r="AW1481">
        <v>4</v>
      </c>
      <c r="AX1481">
        <v>2</v>
      </c>
      <c r="AY1481">
        <v>3</v>
      </c>
      <c r="AZ1481">
        <v>2</v>
      </c>
      <c r="BA1481">
        <v>4</v>
      </c>
      <c r="BB1481">
        <v>5</v>
      </c>
      <c r="BD1481" t="s">
        <v>356</v>
      </c>
      <c r="BE1481" t="s">
        <v>22</v>
      </c>
      <c r="BH1481">
        <v>4</v>
      </c>
      <c r="BI1481">
        <v>3</v>
      </c>
      <c r="BJ1481"/>
      <c r="BK1481">
        <v>4</v>
      </c>
      <c r="BL1481"/>
      <c r="BO1481" s="382">
        <v>43497.897164351853</v>
      </c>
    </row>
    <row r="1482" spans="1:67" x14ac:dyDescent="0.2">
      <c r="A1482" s="244" t="str">
        <f>IFERROR(LOOKUP(H1482,BLIOTECAS!$D$2:$D$30,BLIOTECAS!$C$2:$C$30),"N/C")</f>
        <v>F. Educación - Centro de Formación del Profesorado</v>
      </c>
      <c r="B1482" s="243" t="str">
        <f>IFERROR(LOOKUP(H1482,BLIOTECAS!$D$2:$D$29,BLIOTECAS!$E$2:$E$29),"N/C")</f>
        <v>Humanidades</v>
      </c>
      <c r="C1482" s="243">
        <f>LOOKUP(H1482,BLIOTECAS!$D$2:$D$30,BLIOTECAS!$F$2:$F$30)</f>
        <v>1</v>
      </c>
      <c r="D1482">
        <v>1504</v>
      </c>
      <c r="G1482">
        <v>1</v>
      </c>
      <c r="H1482">
        <v>12</v>
      </c>
      <c r="J1482">
        <v>2</v>
      </c>
      <c r="K1482">
        <v>3</v>
      </c>
      <c r="M1482">
        <v>29</v>
      </c>
      <c r="N1482">
        <v>12</v>
      </c>
      <c r="P1482" t="s">
        <v>343</v>
      </c>
      <c r="S1482">
        <v>4</v>
      </c>
      <c r="T1482">
        <v>4</v>
      </c>
      <c r="U1482">
        <v>4</v>
      </c>
      <c r="V1482">
        <v>3</v>
      </c>
      <c r="X1482">
        <v>2</v>
      </c>
      <c r="AA1482"/>
      <c r="AD1482">
        <v>3</v>
      </c>
      <c r="AE1482">
        <v>2</v>
      </c>
      <c r="AF1482">
        <v>2</v>
      </c>
      <c r="AG1482">
        <v>4</v>
      </c>
      <c r="AH1482">
        <v>5</v>
      </c>
      <c r="AI1482">
        <v>5</v>
      </c>
      <c r="AJ1482">
        <v>4</v>
      </c>
      <c r="AK1482">
        <v>2</v>
      </c>
      <c r="AL1482">
        <v>3</v>
      </c>
      <c r="AM1482">
        <v>4</v>
      </c>
      <c r="AN1482">
        <v>4</v>
      </c>
      <c r="AO1482">
        <v>3</v>
      </c>
      <c r="AP1482">
        <v>4</v>
      </c>
      <c r="AQ1482">
        <v>3</v>
      </c>
      <c r="AR1482">
        <v>3</v>
      </c>
      <c r="AS1482">
        <v>4</v>
      </c>
      <c r="AT1482" t="s">
        <v>22</v>
      </c>
      <c r="AU1482">
        <v>3</v>
      </c>
      <c r="AW1482">
        <v>4</v>
      </c>
      <c r="AX1482">
        <v>3</v>
      </c>
      <c r="AY1482">
        <v>2</v>
      </c>
      <c r="AZ1482">
        <v>4</v>
      </c>
      <c r="BA1482">
        <v>3</v>
      </c>
      <c r="BB1482">
        <v>4</v>
      </c>
      <c r="BD1482" t="s">
        <v>22</v>
      </c>
      <c r="BE1482" t="s">
        <v>22</v>
      </c>
      <c r="BH1482">
        <v>4</v>
      </c>
      <c r="BI1482">
        <v>5</v>
      </c>
      <c r="BJ1482"/>
      <c r="BK1482">
        <v>4</v>
      </c>
      <c r="BL1482">
        <v>4</v>
      </c>
      <c r="BO1482" s="382">
        <v>43497.898032407407</v>
      </c>
    </row>
    <row r="1483" spans="1:67" x14ac:dyDescent="0.2">
      <c r="A1483" s="244" t="str">
        <f>IFERROR(LOOKUP(H1483,BLIOTECAS!$D$2:$D$30,BLIOTECAS!$C$2:$C$30),"N/C")</f>
        <v>F. Ciencias Políticas y Sociología</v>
      </c>
      <c r="B1483" s="243" t="str">
        <f>IFERROR(LOOKUP(H1483,BLIOTECAS!$D$2:$D$29,BLIOTECAS!$E$2:$E$29),"N/C")</f>
        <v>Ciencias Sociales</v>
      </c>
      <c r="C1483" s="243">
        <f>LOOKUP(H1483,BLIOTECAS!$D$2:$D$30,BLIOTECAS!$F$2:$F$30)</f>
        <v>3</v>
      </c>
      <c r="D1483">
        <v>1505</v>
      </c>
      <c r="G1483">
        <v>2</v>
      </c>
      <c r="H1483">
        <v>9</v>
      </c>
      <c r="J1483">
        <v>5</v>
      </c>
      <c r="K1483">
        <v>5</v>
      </c>
      <c r="M1483">
        <v>9</v>
      </c>
      <c r="N1483">
        <v>29</v>
      </c>
      <c r="P1483" t="s">
        <v>1162</v>
      </c>
      <c r="S1483">
        <v>3</v>
      </c>
      <c r="T1483">
        <v>3</v>
      </c>
      <c r="U1483">
        <v>3</v>
      </c>
      <c r="V1483">
        <v>3</v>
      </c>
      <c r="Y1483">
        <v>3</v>
      </c>
      <c r="Z1483">
        <v>4</v>
      </c>
      <c r="AA1483" t="s">
        <v>1163</v>
      </c>
      <c r="AD1483">
        <v>4</v>
      </c>
      <c r="AE1483">
        <v>2</v>
      </c>
      <c r="AF1483">
        <v>2</v>
      </c>
      <c r="AG1483">
        <v>3</v>
      </c>
      <c r="AH1483">
        <v>5</v>
      </c>
      <c r="AI1483">
        <v>4</v>
      </c>
      <c r="AJ1483">
        <v>4</v>
      </c>
      <c r="AK1483">
        <v>4</v>
      </c>
      <c r="AM1483">
        <v>3</v>
      </c>
      <c r="AN1483">
        <v>2</v>
      </c>
      <c r="AO1483">
        <v>2</v>
      </c>
      <c r="AP1483">
        <v>2</v>
      </c>
      <c r="AQ1483">
        <v>2</v>
      </c>
      <c r="AR1483">
        <v>2</v>
      </c>
      <c r="AS1483">
        <v>2</v>
      </c>
      <c r="AT1483" t="s">
        <v>22</v>
      </c>
      <c r="AU1483">
        <v>2</v>
      </c>
      <c r="AW1483">
        <v>3</v>
      </c>
      <c r="AX1483">
        <v>3</v>
      </c>
      <c r="AY1483">
        <v>3</v>
      </c>
      <c r="AZ1483">
        <v>3</v>
      </c>
      <c r="BA1483">
        <v>3</v>
      </c>
      <c r="BB1483">
        <v>3</v>
      </c>
      <c r="BD1483" t="s">
        <v>22</v>
      </c>
      <c r="BE1483" t="s">
        <v>22</v>
      </c>
      <c r="BH1483">
        <v>2</v>
      </c>
      <c r="BI1483">
        <v>2</v>
      </c>
      <c r="BJ1483"/>
      <c r="BK1483">
        <v>2</v>
      </c>
      <c r="BL1483">
        <v>3</v>
      </c>
      <c r="BN1483" t="s">
        <v>1164</v>
      </c>
      <c r="BO1483" s="382">
        <v>43497.89947916667</v>
      </c>
    </row>
    <row r="1484" spans="1:67" x14ac:dyDescent="0.2">
      <c r="A1484" s="244" t="str">
        <f>IFERROR(LOOKUP(H1484,BLIOTECAS!$D$2:$D$30,BLIOTECAS!$C$2:$C$30),"N/C")</f>
        <v>F. Geografía e Historia</v>
      </c>
      <c r="B1484" s="243" t="str">
        <f>IFERROR(LOOKUP(H1484,BLIOTECAS!$D$2:$D$29,BLIOTECAS!$E$2:$E$29),"N/C")</f>
        <v>Humanidades</v>
      </c>
      <c r="C1484" s="243">
        <f>LOOKUP(H1484,BLIOTECAS!$D$2:$D$30,BLIOTECAS!$F$2:$F$30)</f>
        <v>1</v>
      </c>
      <c r="D1484">
        <v>1506</v>
      </c>
      <c r="G1484">
        <v>2</v>
      </c>
      <c r="H1484">
        <v>16</v>
      </c>
      <c r="J1484">
        <v>4</v>
      </c>
      <c r="K1484">
        <v>4</v>
      </c>
      <c r="M1484">
        <v>16</v>
      </c>
      <c r="N1484">
        <v>29</v>
      </c>
      <c r="O1484">
        <v>11</v>
      </c>
      <c r="S1484">
        <v>2</v>
      </c>
      <c r="T1484">
        <v>5</v>
      </c>
      <c r="U1484">
        <v>2</v>
      </c>
      <c r="V1484">
        <v>4</v>
      </c>
      <c r="Y1484">
        <v>3</v>
      </c>
      <c r="AA1484"/>
      <c r="AD1484">
        <v>5</v>
      </c>
      <c r="AE1484">
        <v>5</v>
      </c>
      <c r="AF1484">
        <v>5</v>
      </c>
      <c r="AG1484">
        <v>3</v>
      </c>
      <c r="AH1484">
        <v>5</v>
      </c>
      <c r="AI1484">
        <v>4</v>
      </c>
      <c r="AJ1484">
        <v>4</v>
      </c>
      <c r="AK1484">
        <v>2</v>
      </c>
      <c r="AL1484">
        <v>5</v>
      </c>
      <c r="AM1484">
        <v>4</v>
      </c>
      <c r="AN1484">
        <v>5</v>
      </c>
      <c r="AO1484">
        <v>4</v>
      </c>
      <c r="AP1484">
        <v>5</v>
      </c>
      <c r="AQ1484">
        <v>5</v>
      </c>
      <c r="AR1484">
        <v>5</v>
      </c>
      <c r="AS1484">
        <v>5</v>
      </c>
      <c r="AT1484" t="s">
        <v>22</v>
      </c>
      <c r="AU1484">
        <v>5</v>
      </c>
      <c r="AW1484">
        <v>5</v>
      </c>
      <c r="AX1484">
        <v>5</v>
      </c>
      <c r="AY1484">
        <v>4</v>
      </c>
      <c r="AZ1484">
        <v>5</v>
      </c>
      <c r="BA1484">
        <v>5</v>
      </c>
      <c r="BB1484">
        <v>5</v>
      </c>
      <c r="BD1484" t="s">
        <v>22</v>
      </c>
      <c r="BE1484" t="s">
        <v>22</v>
      </c>
      <c r="BF1484">
        <v>3</v>
      </c>
      <c r="BH1484">
        <v>4</v>
      </c>
      <c r="BI1484">
        <v>5</v>
      </c>
      <c r="BJ1484"/>
      <c r="BK1484">
        <v>4</v>
      </c>
      <c r="BL1484"/>
      <c r="BN1484" t="s">
        <v>1165</v>
      </c>
      <c r="BO1484" s="382">
        <v>43497.899502314816</v>
      </c>
    </row>
    <row r="1485" spans="1:67" x14ac:dyDescent="0.2">
      <c r="A1485" s="244" t="str">
        <f>IFERROR(LOOKUP(H1485,BLIOTECAS!$D$2:$D$30,BLIOTECAS!$C$2:$C$30),"N/C")</f>
        <v>F. Bellas Artes</v>
      </c>
      <c r="B1485" s="243" t="str">
        <f>IFERROR(LOOKUP(H1485,BLIOTECAS!$D$2:$D$29,BLIOTECAS!$E$2:$E$29),"N/C")</f>
        <v>Humanidades</v>
      </c>
      <c r="C1485" s="243">
        <f>LOOKUP(H1485,BLIOTECAS!$D$2:$D$30,BLIOTECAS!$F$2:$F$30)</f>
        <v>1</v>
      </c>
      <c r="D1485">
        <v>1507</v>
      </c>
      <c r="G1485">
        <v>1</v>
      </c>
      <c r="H1485">
        <v>1</v>
      </c>
      <c r="J1485">
        <v>4</v>
      </c>
      <c r="K1485">
        <v>1</v>
      </c>
      <c r="M1485">
        <v>1</v>
      </c>
      <c r="S1485">
        <v>5</v>
      </c>
      <c r="T1485">
        <v>5</v>
      </c>
      <c r="U1485">
        <v>4</v>
      </c>
      <c r="AA1485"/>
      <c r="AD1485">
        <v>3</v>
      </c>
      <c r="AG1485">
        <v>5</v>
      </c>
      <c r="AH1485">
        <v>5</v>
      </c>
      <c r="AI1485">
        <v>5</v>
      </c>
      <c r="AJ1485">
        <v>4</v>
      </c>
      <c r="AK1485">
        <v>4</v>
      </c>
      <c r="AL1485">
        <v>2</v>
      </c>
      <c r="AM1485">
        <v>3</v>
      </c>
      <c r="AN1485">
        <v>3</v>
      </c>
      <c r="AP1485">
        <v>4</v>
      </c>
      <c r="AT1485" t="s">
        <v>22</v>
      </c>
      <c r="AW1485">
        <v>5</v>
      </c>
      <c r="AX1485">
        <v>5</v>
      </c>
      <c r="AY1485">
        <v>5</v>
      </c>
      <c r="AZ1485">
        <v>5</v>
      </c>
      <c r="BA1485">
        <v>3</v>
      </c>
      <c r="BB1485">
        <v>3</v>
      </c>
      <c r="BD1485" t="s">
        <v>22</v>
      </c>
      <c r="BE1485" t="s">
        <v>22</v>
      </c>
      <c r="BH1485">
        <v>3</v>
      </c>
      <c r="BI1485">
        <v>3</v>
      </c>
      <c r="BJ1485"/>
      <c r="BK1485">
        <v>3</v>
      </c>
      <c r="BL1485"/>
      <c r="BN1485" t="s">
        <v>1166</v>
      </c>
      <c r="BO1485" s="382">
        <v>43497.901770833334</v>
      </c>
    </row>
    <row r="1486" spans="1:67" x14ac:dyDescent="0.2">
      <c r="A1486" s="244" t="str">
        <f>IFERROR(LOOKUP(H1486,BLIOTECAS!$D$2:$D$30,BLIOTECAS!$C$2:$C$30),"N/C")</f>
        <v>F. Geografía e Historia</v>
      </c>
      <c r="B1486" s="243" t="str">
        <f>IFERROR(LOOKUP(H1486,BLIOTECAS!$D$2:$D$29,BLIOTECAS!$E$2:$E$29),"N/C")</f>
        <v>Humanidades</v>
      </c>
      <c r="C1486" s="243">
        <f>LOOKUP(H1486,BLIOTECAS!$D$2:$D$30,BLIOTECAS!$F$2:$F$30)</f>
        <v>1</v>
      </c>
      <c r="D1486">
        <v>1508</v>
      </c>
      <c r="G1486">
        <v>1</v>
      </c>
      <c r="H1486">
        <v>16</v>
      </c>
      <c r="J1486">
        <v>5</v>
      </c>
      <c r="K1486">
        <v>5</v>
      </c>
      <c r="M1486">
        <v>16</v>
      </c>
      <c r="N1486">
        <v>29</v>
      </c>
      <c r="S1486">
        <v>4</v>
      </c>
      <c r="T1486">
        <v>5</v>
      </c>
      <c r="U1486">
        <v>4</v>
      </c>
      <c r="V1486">
        <v>3</v>
      </c>
      <c r="X1486">
        <v>2</v>
      </c>
      <c r="AA1486"/>
      <c r="AD1486">
        <v>4</v>
      </c>
      <c r="AE1486">
        <v>2</v>
      </c>
      <c r="AF1486">
        <v>3</v>
      </c>
      <c r="AG1486">
        <v>1</v>
      </c>
      <c r="AH1486">
        <v>2</v>
      </c>
      <c r="AI1486">
        <v>3</v>
      </c>
      <c r="AJ1486">
        <v>4</v>
      </c>
      <c r="AK1486">
        <v>3</v>
      </c>
      <c r="AL1486">
        <v>2</v>
      </c>
      <c r="AM1486">
        <v>4</v>
      </c>
      <c r="AN1486">
        <v>4</v>
      </c>
      <c r="AO1486">
        <v>4</v>
      </c>
      <c r="AP1486">
        <v>5</v>
      </c>
      <c r="AQ1486">
        <v>4</v>
      </c>
      <c r="AR1486">
        <v>3</v>
      </c>
      <c r="AS1486">
        <v>3</v>
      </c>
      <c r="AT1486" t="s">
        <v>22</v>
      </c>
      <c r="AU1486">
        <v>3</v>
      </c>
      <c r="AW1486">
        <v>5</v>
      </c>
      <c r="AX1486">
        <v>5</v>
      </c>
      <c r="AY1486">
        <v>5</v>
      </c>
      <c r="AZ1486">
        <v>5</v>
      </c>
      <c r="BA1486">
        <v>5</v>
      </c>
      <c r="BB1486">
        <v>5</v>
      </c>
      <c r="BD1486" t="s">
        <v>22</v>
      </c>
      <c r="BE1486" t="s">
        <v>22</v>
      </c>
      <c r="BH1486">
        <v>3</v>
      </c>
      <c r="BI1486">
        <v>3</v>
      </c>
      <c r="BJ1486"/>
      <c r="BK1486">
        <v>4</v>
      </c>
      <c r="BL1486"/>
      <c r="BN1486" t="s">
        <v>1167</v>
      </c>
      <c r="BO1486" s="382">
        <v>43497.903298611112</v>
      </c>
    </row>
    <row r="1487" spans="1:67" x14ac:dyDescent="0.2">
      <c r="A1487" s="244" t="str">
        <f>IFERROR(LOOKUP(H1487,BLIOTECAS!$D$2:$D$30,BLIOTECAS!$C$2:$C$30),"N/C")</f>
        <v>F. Psicología</v>
      </c>
      <c r="B1487" s="243" t="str">
        <f>IFERROR(LOOKUP(H1487,BLIOTECAS!$D$2:$D$29,BLIOTECAS!$E$2:$E$29),"N/C")</f>
        <v>Ciencias de la Salud</v>
      </c>
      <c r="C1487" s="243">
        <f>LOOKUP(H1487,BLIOTECAS!$D$2:$D$30,BLIOTECAS!$F$2:$F$30)</f>
        <v>4</v>
      </c>
      <c r="D1487">
        <v>1509</v>
      </c>
      <c r="G1487">
        <v>1</v>
      </c>
      <c r="H1487">
        <v>20</v>
      </c>
      <c r="J1487">
        <v>4</v>
      </c>
      <c r="K1487">
        <v>2</v>
      </c>
      <c r="M1487">
        <v>20</v>
      </c>
      <c r="S1487">
        <v>3</v>
      </c>
      <c r="T1487">
        <v>4</v>
      </c>
      <c r="U1487">
        <v>4</v>
      </c>
      <c r="V1487">
        <v>4</v>
      </c>
      <c r="Z1487">
        <v>4</v>
      </c>
      <c r="AA1487">
        <v>11</v>
      </c>
      <c r="AD1487">
        <v>3</v>
      </c>
      <c r="AE1487">
        <v>2</v>
      </c>
      <c r="AF1487">
        <v>3</v>
      </c>
      <c r="AG1487">
        <v>3</v>
      </c>
      <c r="AH1487">
        <v>5</v>
      </c>
      <c r="AI1487">
        <v>2</v>
      </c>
      <c r="AJ1487">
        <v>5</v>
      </c>
      <c r="AK1487">
        <v>1</v>
      </c>
      <c r="AL1487">
        <v>3</v>
      </c>
      <c r="AM1487">
        <v>4</v>
      </c>
      <c r="AN1487">
        <v>3</v>
      </c>
      <c r="AO1487">
        <v>2</v>
      </c>
      <c r="AP1487">
        <v>3</v>
      </c>
      <c r="AQ1487">
        <v>3</v>
      </c>
      <c r="AR1487">
        <v>3</v>
      </c>
      <c r="AS1487">
        <v>2</v>
      </c>
      <c r="AT1487" t="s">
        <v>22</v>
      </c>
      <c r="AU1487">
        <v>2</v>
      </c>
      <c r="AW1487">
        <v>3</v>
      </c>
      <c r="AX1487">
        <v>3</v>
      </c>
      <c r="AY1487">
        <v>3</v>
      </c>
      <c r="AZ1487">
        <v>3</v>
      </c>
      <c r="BA1487">
        <v>3</v>
      </c>
      <c r="BB1487">
        <v>3</v>
      </c>
      <c r="BD1487" t="s">
        <v>22</v>
      </c>
      <c r="BE1487" t="s">
        <v>22</v>
      </c>
      <c r="BH1487">
        <v>3</v>
      </c>
      <c r="BI1487">
        <v>4</v>
      </c>
      <c r="BJ1487"/>
      <c r="BK1487">
        <v>4</v>
      </c>
      <c r="BL1487"/>
      <c r="BO1487" s="382">
        <v>43497.904953703706</v>
      </c>
    </row>
    <row r="1488" spans="1:67" x14ac:dyDescent="0.2">
      <c r="A1488" s="244" t="str">
        <f>IFERROR(LOOKUP(H1488,BLIOTECAS!$D$2:$D$30,BLIOTECAS!$C$2:$C$30),"N/C")</f>
        <v>F. Enfermería, Fisioterapia y Podología</v>
      </c>
      <c r="B1488" s="243" t="str">
        <f>IFERROR(LOOKUP(H1488,BLIOTECAS!$D$2:$D$29,BLIOTECAS!$E$2:$E$29),"N/C")</f>
        <v>Ciencias de la Salud</v>
      </c>
      <c r="C1488" s="243">
        <f>LOOKUP(H1488,BLIOTECAS!$D$2:$D$30,BLIOTECAS!$F$2:$F$30)</f>
        <v>4</v>
      </c>
      <c r="D1488">
        <v>1510</v>
      </c>
      <c r="G1488">
        <v>1</v>
      </c>
      <c r="H1488">
        <v>22</v>
      </c>
      <c r="J1488">
        <v>3</v>
      </c>
      <c r="K1488">
        <v>1</v>
      </c>
      <c r="M1488">
        <v>22</v>
      </c>
      <c r="N1488">
        <v>18</v>
      </c>
      <c r="S1488">
        <v>5</v>
      </c>
      <c r="T1488">
        <v>4</v>
      </c>
      <c r="U1488">
        <v>4</v>
      </c>
      <c r="V1488">
        <v>5</v>
      </c>
      <c r="W1488">
        <v>1</v>
      </c>
      <c r="AA1488"/>
      <c r="AD1488">
        <v>4</v>
      </c>
      <c r="AE1488">
        <v>1</v>
      </c>
      <c r="AF1488">
        <v>1</v>
      </c>
      <c r="AG1488">
        <v>4</v>
      </c>
      <c r="AH1488">
        <v>4</v>
      </c>
      <c r="AI1488">
        <v>4</v>
      </c>
      <c r="AJ1488">
        <v>5</v>
      </c>
      <c r="AK1488">
        <v>1</v>
      </c>
      <c r="AL1488">
        <v>2</v>
      </c>
      <c r="AM1488">
        <v>4</v>
      </c>
      <c r="AN1488">
        <v>4</v>
      </c>
      <c r="AO1488">
        <v>3</v>
      </c>
      <c r="AP1488">
        <v>4</v>
      </c>
      <c r="AQ1488">
        <v>3</v>
      </c>
      <c r="AR1488">
        <v>2</v>
      </c>
      <c r="AS1488">
        <v>2</v>
      </c>
      <c r="AT1488" t="s">
        <v>22</v>
      </c>
      <c r="AU1488">
        <v>4</v>
      </c>
      <c r="AW1488">
        <v>4</v>
      </c>
      <c r="AX1488">
        <v>4</v>
      </c>
      <c r="AY1488">
        <v>4</v>
      </c>
      <c r="AZ1488">
        <v>4</v>
      </c>
      <c r="BA1488">
        <v>4</v>
      </c>
      <c r="BB1488">
        <v>4</v>
      </c>
      <c r="BD1488" t="s">
        <v>22</v>
      </c>
      <c r="BE1488" t="s">
        <v>22</v>
      </c>
      <c r="BH1488">
        <v>4</v>
      </c>
      <c r="BI1488">
        <v>4</v>
      </c>
      <c r="BJ1488"/>
      <c r="BK1488">
        <v>4</v>
      </c>
      <c r="BL1488">
        <v>4</v>
      </c>
      <c r="BO1488" s="382">
        <v>43497.908692129633</v>
      </c>
    </row>
    <row r="1489" spans="1:67" x14ac:dyDescent="0.2">
      <c r="A1489" s="244" t="str">
        <f>IFERROR(LOOKUP(H1489,BLIOTECAS!$D$2:$D$30,BLIOTECAS!$C$2:$C$30),"N/C")</f>
        <v>F. Filosofía</v>
      </c>
      <c r="B1489" s="243" t="str">
        <f>IFERROR(LOOKUP(H1489,BLIOTECAS!$D$2:$D$29,BLIOTECAS!$E$2:$E$29),"N/C")</f>
        <v>Humanidades</v>
      </c>
      <c r="C1489" s="243">
        <f>LOOKUP(H1489,BLIOTECAS!$D$2:$D$30,BLIOTECAS!$F$2:$F$30)</f>
        <v>1</v>
      </c>
      <c r="D1489">
        <v>1511</v>
      </c>
      <c r="G1489">
        <v>1</v>
      </c>
      <c r="H1489">
        <v>15</v>
      </c>
      <c r="J1489">
        <v>3</v>
      </c>
      <c r="K1489">
        <v>3</v>
      </c>
      <c r="M1489">
        <v>15</v>
      </c>
      <c r="N1489">
        <v>14</v>
      </c>
      <c r="O1489">
        <v>9</v>
      </c>
      <c r="S1489">
        <v>5</v>
      </c>
      <c r="T1489">
        <v>3</v>
      </c>
      <c r="U1489">
        <v>3</v>
      </c>
      <c r="V1489">
        <v>4</v>
      </c>
      <c r="W1489">
        <v>1</v>
      </c>
      <c r="AA1489"/>
      <c r="AD1489">
        <v>4</v>
      </c>
      <c r="AE1489">
        <v>1</v>
      </c>
      <c r="AF1489">
        <v>1</v>
      </c>
      <c r="AG1489">
        <v>1</v>
      </c>
      <c r="AH1489">
        <v>5</v>
      </c>
      <c r="AI1489">
        <v>4</v>
      </c>
      <c r="AJ1489">
        <v>5</v>
      </c>
      <c r="AK1489">
        <v>1</v>
      </c>
      <c r="AL1489">
        <v>2</v>
      </c>
      <c r="AM1489">
        <v>4</v>
      </c>
      <c r="AN1489">
        <v>2</v>
      </c>
      <c r="AO1489">
        <v>3</v>
      </c>
      <c r="AP1489">
        <v>3</v>
      </c>
      <c r="AQ1489">
        <v>4</v>
      </c>
      <c r="AR1489">
        <v>2</v>
      </c>
      <c r="AS1489">
        <v>3</v>
      </c>
      <c r="AT1489" t="s">
        <v>356</v>
      </c>
      <c r="AU1489">
        <v>3</v>
      </c>
      <c r="AW1489">
        <v>4</v>
      </c>
      <c r="AX1489">
        <v>5</v>
      </c>
      <c r="AY1489">
        <v>3</v>
      </c>
      <c r="AZ1489">
        <v>4</v>
      </c>
      <c r="BA1489">
        <v>5</v>
      </c>
      <c r="BB1489">
        <v>5</v>
      </c>
      <c r="BD1489" t="s">
        <v>22</v>
      </c>
      <c r="BE1489" t="s">
        <v>22</v>
      </c>
      <c r="BH1489">
        <v>3</v>
      </c>
      <c r="BI1489">
        <v>4</v>
      </c>
      <c r="BJ1489"/>
      <c r="BK1489">
        <v>4</v>
      </c>
      <c r="BL1489">
        <v>3</v>
      </c>
      <c r="BO1489" s="382">
        <v>43497.910995370374</v>
      </c>
    </row>
    <row r="1490" spans="1:67" x14ac:dyDescent="0.2">
      <c r="A1490" s="244" t="str">
        <f>IFERROR(LOOKUP(H1490,BLIOTECAS!$D$2:$D$30,BLIOTECAS!$C$2:$C$30),"N/C")</f>
        <v>F. Farmacia</v>
      </c>
      <c r="B1490" s="243" t="str">
        <f>IFERROR(LOOKUP(H1490,BLIOTECAS!$D$2:$D$29,BLIOTECAS!$E$2:$E$29),"N/C")</f>
        <v>Ciencias de la Salud</v>
      </c>
      <c r="C1490" s="243">
        <f>LOOKUP(H1490,BLIOTECAS!$D$2:$D$30,BLIOTECAS!$F$2:$F$30)</f>
        <v>4</v>
      </c>
      <c r="D1490">
        <v>1512</v>
      </c>
      <c r="G1490">
        <v>1</v>
      </c>
      <c r="H1490">
        <v>13</v>
      </c>
      <c r="J1490">
        <v>5</v>
      </c>
      <c r="K1490">
        <v>3</v>
      </c>
      <c r="M1490">
        <v>18</v>
      </c>
      <c r="N1490">
        <v>13</v>
      </c>
      <c r="O1490">
        <v>22</v>
      </c>
      <c r="S1490">
        <v>4</v>
      </c>
      <c r="T1490">
        <v>2</v>
      </c>
      <c r="U1490">
        <v>2</v>
      </c>
      <c r="V1490">
        <v>1</v>
      </c>
      <c r="W1490">
        <v>1</v>
      </c>
      <c r="AA1490"/>
      <c r="AD1490">
        <v>3</v>
      </c>
      <c r="AE1490">
        <v>1</v>
      </c>
      <c r="AF1490">
        <v>3</v>
      </c>
      <c r="AG1490">
        <v>2</v>
      </c>
      <c r="AH1490">
        <v>4</v>
      </c>
      <c r="AI1490">
        <v>4</v>
      </c>
      <c r="AJ1490">
        <v>4</v>
      </c>
      <c r="AK1490">
        <v>1</v>
      </c>
      <c r="AL1490">
        <v>3</v>
      </c>
      <c r="AM1490">
        <v>4</v>
      </c>
      <c r="AN1490">
        <v>4</v>
      </c>
      <c r="AO1490">
        <v>2</v>
      </c>
      <c r="AP1490">
        <v>5</v>
      </c>
      <c r="AQ1490">
        <v>4</v>
      </c>
      <c r="AR1490">
        <v>3</v>
      </c>
      <c r="AS1490">
        <v>4</v>
      </c>
      <c r="AT1490" t="s">
        <v>22</v>
      </c>
      <c r="AU1490">
        <v>3</v>
      </c>
      <c r="AW1490">
        <v>5</v>
      </c>
      <c r="AX1490">
        <v>4</v>
      </c>
      <c r="AY1490">
        <v>5</v>
      </c>
      <c r="AZ1490">
        <v>5</v>
      </c>
      <c r="BA1490">
        <v>3</v>
      </c>
      <c r="BB1490">
        <v>4</v>
      </c>
      <c r="BD1490" t="s">
        <v>22</v>
      </c>
      <c r="BE1490" t="s">
        <v>22</v>
      </c>
      <c r="BH1490">
        <v>4</v>
      </c>
      <c r="BI1490">
        <v>5</v>
      </c>
      <c r="BJ1490"/>
      <c r="BK1490">
        <v>3</v>
      </c>
      <c r="BL1490">
        <v>4</v>
      </c>
      <c r="BO1490" s="382">
        <v>43497.911041666666</v>
      </c>
    </row>
    <row r="1491" spans="1:67" x14ac:dyDescent="0.2">
      <c r="A1491" s="244" t="str">
        <f>IFERROR(LOOKUP(H1491,BLIOTECAS!$D$2:$D$30,BLIOTECAS!$C$2:$C$30),"N/C")</f>
        <v>F. Ciencias Geológicas</v>
      </c>
      <c r="B1491" s="243" t="str">
        <f>IFERROR(LOOKUP(H1491,BLIOTECAS!$D$2:$D$29,BLIOTECAS!$E$2:$E$29),"N/C")</f>
        <v>Ciencias Experimentales</v>
      </c>
      <c r="C1491" s="243">
        <f>LOOKUP(H1491,BLIOTECAS!$D$2:$D$30,BLIOTECAS!$F$2:$F$30)</f>
        <v>2</v>
      </c>
      <c r="D1491">
        <v>1513</v>
      </c>
      <c r="G1491">
        <v>1</v>
      </c>
      <c r="H1491">
        <v>7</v>
      </c>
      <c r="J1491">
        <v>4</v>
      </c>
      <c r="K1491">
        <v>3</v>
      </c>
      <c r="M1491">
        <v>7</v>
      </c>
      <c r="N1491">
        <v>2</v>
      </c>
      <c r="O1491">
        <v>10</v>
      </c>
      <c r="S1491">
        <v>4</v>
      </c>
      <c r="T1491">
        <v>4</v>
      </c>
      <c r="U1491">
        <v>4</v>
      </c>
      <c r="V1491">
        <v>4</v>
      </c>
      <c r="X1491">
        <v>2</v>
      </c>
      <c r="AA1491"/>
      <c r="AD1491">
        <v>5</v>
      </c>
      <c r="AE1491">
        <v>3</v>
      </c>
      <c r="AF1491">
        <v>3</v>
      </c>
      <c r="AG1491">
        <v>4</v>
      </c>
      <c r="AH1491">
        <v>5</v>
      </c>
      <c r="AI1491">
        <v>3</v>
      </c>
      <c r="AJ1491">
        <v>4</v>
      </c>
      <c r="AK1491">
        <v>2</v>
      </c>
      <c r="AL1491">
        <v>3</v>
      </c>
      <c r="AM1491">
        <v>4</v>
      </c>
      <c r="AN1491">
        <v>2</v>
      </c>
      <c r="AO1491">
        <v>3</v>
      </c>
      <c r="AP1491">
        <v>4</v>
      </c>
      <c r="AQ1491">
        <v>3</v>
      </c>
      <c r="AR1491">
        <v>3</v>
      </c>
      <c r="AS1491">
        <v>3</v>
      </c>
      <c r="AT1491" t="s">
        <v>22</v>
      </c>
      <c r="AU1491">
        <v>4</v>
      </c>
      <c r="AW1491">
        <v>5</v>
      </c>
      <c r="AX1491">
        <v>5</v>
      </c>
      <c r="AY1491">
        <v>4</v>
      </c>
      <c r="AZ1491">
        <v>4</v>
      </c>
      <c r="BA1491">
        <v>5</v>
      </c>
      <c r="BB1491">
        <v>5</v>
      </c>
      <c r="BD1491" t="s">
        <v>22</v>
      </c>
      <c r="BE1491" t="s">
        <v>22</v>
      </c>
      <c r="BH1491">
        <v>5</v>
      </c>
      <c r="BI1491">
        <v>5</v>
      </c>
      <c r="BJ1491"/>
      <c r="BK1491">
        <v>4</v>
      </c>
      <c r="BL1491">
        <v>4</v>
      </c>
      <c r="BN1491" t="s">
        <v>1168</v>
      </c>
      <c r="BO1491" s="382">
        <v>43497.911481481482</v>
      </c>
    </row>
    <row r="1492" spans="1:67" x14ac:dyDescent="0.2">
      <c r="A1492" s="244" t="str">
        <f>IFERROR(LOOKUP(H1492,BLIOTECAS!$D$2:$D$30,BLIOTECAS!$C$2:$C$30),"N/C")</f>
        <v>Otro</v>
      </c>
      <c r="B1492" s="243">
        <f>IFERROR(LOOKUP(H1492,BLIOTECAS!$D$2:$D$29,BLIOTECAS!$E$2:$E$29),"N/C")</f>
        <v>0</v>
      </c>
      <c r="C1492" s="243">
        <f>LOOKUP(H1492,BLIOTECAS!$D$2:$D$30,BLIOTECAS!$F$2:$F$30)</f>
        <v>0</v>
      </c>
      <c r="D1492">
        <v>1514</v>
      </c>
      <c r="G1492">
        <v>1</v>
      </c>
      <c r="H1492">
        <v>39</v>
      </c>
      <c r="J1492">
        <v>2</v>
      </c>
      <c r="K1492">
        <v>4</v>
      </c>
      <c r="M1492">
        <v>12</v>
      </c>
      <c r="N1492">
        <v>28</v>
      </c>
      <c r="P1492" t="s">
        <v>1169</v>
      </c>
      <c r="S1492">
        <v>4</v>
      </c>
      <c r="T1492">
        <v>3</v>
      </c>
      <c r="U1492">
        <v>4</v>
      </c>
      <c r="V1492">
        <v>3</v>
      </c>
      <c r="W1492">
        <v>1</v>
      </c>
      <c r="AA1492"/>
      <c r="AD1492">
        <v>2</v>
      </c>
      <c r="AE1492">
        <v>3</v>
      </c>
      <c r="AF1492">
        <v>5</v>
      </c>
      <c r="AG1492">
        <v>4</v>
      </c>
      <c r="AH1492">
        <v>5</v>
      </c>
      <c r="AI1492">
        <v>5</v>
      </c>
      <c r="AJ1492">
        <v>5</v>
      </c>
      <c r="AK1492">
        <v>4</v>
      </c>
      <c r="AL1492">
        <v>3</v>
      </c>
      <c r="AM1492">
        <v>5</v>
      </c>
      <c r="AN1492">
        <v>5</v>
      </c>
      <c r="AO1492">
        <v>4</v>
      </c>
      <c r="AP1492">
        <v>4</v>
      </c>
      <c r="AQ1492">
        <v>4</v>
      </c>
      <c r="AR1492">
        <v>5</v>
      </c>
      <c r="AS1492">
        <v>4</v>
      </c>
      <c r="AT1492" t="s">
        <v>22</v>
      </c>
      <c r="AU1492">
        <v>4</v>
      </c>
      <c r="AW1492">
        <v>4</v>
      </c>
      <c r="AX1492">
        <v>2</v>
      </c>
      <c r="AY1492">
        <v>5</v>
      </c>
      <c r="AZ1492">
        <v>5</v>
      </c>
      <c r="BA1492">
        <v>5</v>
      </c>
      <c r="BB1492">
        <v>5</v>
      </c>
      <c r="BD1492" t="s">
        <v>22</v>
      </c>
      <c r="BE1492" t="s">
        <v>22</v>
      </c>
      <c r="BH1492">
        <v>5</v>
      </c>
      <c r="BI1492">
        <v>5</v>
      </c>
      <c r="BJ1492"/>
      <c r="BK1492">
        <v>4</v>
      </c>
      <c r="BL1492">
        <v>3</v>
      </c>
      <c r="BN1492" t="s">
        <v>1170</v>
      </c>
      <c r="BO1492" s="382">
        <v>43497.915763888886</v>
      </c>
    </row>
    <row r="1493" spans="1:67" x14ac:dyDescent="0.2">
      <c r="A1493" s="244" t="str">
        <f>IFERROR(LOOKUP(H1493,BLIOTECAS!$D$2:$D$30,BLIOTECAS!$C$2:$C$30),"N/C")</f>
        <v>F. Geografía e Historia</v>
      </c>
      <c r="B1493" s="243" t="str">
        <f>IFERROR(LOOKUP(H1493,BLIOTECAS!$D$2:$D$29,BLIOTECAS!$E$2:$E$29),"N/C")</f>
        <v>Humanidades</v>
      </c>
      <c r="C1493" s="243">
        <f>LOOKUP(H1493,BLIOTECAS!$D$2:$D$30,BLIOTECAS!$F$2:$F$30)</f>
        <v>1</v>
      </c>
      <c r="D1493">
        <v>1515</v>
      </c>
      <c r="G1493">
        <v>1</v>
      </c>
      <c r="H1493">
        <v>16</v>
      </c>
      <c r="J1493">
        <v>4</v>
      </c>
      <c r="K1493">
        <v>5</v>
      </c>
      <c r="M1493">
        <v>16</v>
      </c>
      <c r="N1493">
        <v>14</v>
      </c>
      <c r="O1493">
        <v>29</v>
      </c>
      <c r="S1493">
        <v>5</v>
      </c>
      <c r="T1493">
        <v>5</v>
      </c>
      <c r="U1493">
        <v>5</v>
      </c>
      <c r="V1493">
        <v>5</v>
      </c>
      <c r="X1493">
        <v>2</v>
      </c>
      <c r="Y1493">
        <v>3</v>
      </c>
      <c r="AA1493"/>
      <c r="AD1493">
        <v>5</v>
      </c>
      <c r="AE1493">
        <v>3</v>
      </c>
      <c r="AF1493">
        <v>5</v>
      </c>
      <c r="AG1493">
        <v>5</v>
      </c>
      <c r="AH1493">
        <v>2</v>
      </c>
      <c r="AI1493">
        <v>5</v>
      </c>
      <c r="AJ1493">
        <v>4</v>
      </c>
      <c r="AK1493">
        <v>1</v>
      </c>
      <c r="AL1493">
        <v>5</v>
      </c>
      <c r="AM1493">
        <v>5</v>
      </c>
      <c r="AN1493">
        <v>5</v>
      </c>
      <c r="AO1493">
        <v>3</v>
      </c>
      <c r="AP1493">
        <v>5</v>
      </c>
      <c r="AQ1493">
        <v>5</v>
      </c>
      <c r="AR1493">
        <v>3</v>
      </c>
      <c r="AS1493">
        <v>5</v>
      </c>
      <c r="AT1493" t="s">
        <v>22</v>
      </c>
      <c r="AU1493">
        <v>5</v>
      </c>
      <c r="AW1493">
        <v>5</v>
      </c>
      <c r="AX1493">
        <v>5</v>
      </c>
      <c r="AY1493">
        <v>5</v>
      </c>
      <c r="AZ1493">
        <v>5</v>
      </c>
      <c r="BA1493">
        <v>5</v>
      </c>
      <c r="BB1493">
        <v>5</v>
      </c>
      <c r="BD1493" t="s">
        <v>22</v>
      </c>
      <c r="BE1493" t="s">
        <v>22</v>
      </c>
      <c r="BH1493">
        <v>5</v>
      </c>
      <c r="BI1493">
        <v>5</v>
      </c>
      <c r="BJ1493"/>
      <c r="BK1493">
        <v>5</v>
      </c>
      <c r="BL1493">
        <v>4</v>
      </c>
      <c r="BN1493" t="s">
        <v>1171</v>
      </c>
      <c r="BO1493" s="382">
        <v>43497.921261574076</v>
      </c>
    </row>
    <row r="1494" spans="1:67" x14ac:dyDescent="0.2">
      <c r="A1494" s="244" t="str">
        <f>IFERROR(LOOKUP(H1494,BLIOTECAS!$D$2:$D$30,BLIOTECAS!$C$2:$C$30),"N/C")</f>
        <v>F. Psicología</v>
      </c>
      <c r="B1494" s="243" t="str">
        <f>IFERROR(LOOKUP(H1494,BLIOTECAS!$D$2:$D$29,BLIOTECAS!$E$2:$E$29),"N/C")</f>
        <v>Ciencias de la Salud</v>
      </c>
      <c r="C1494" s="243">
        <f>LOOKUP(H1494,BLIOTECAS!$D$2:$D$30,BLIOTECAS!$F$2:$F$30)</f>
        <v>4</v>
      </c>
      <c r="D1494">
        <v>1516</v>
      </c>
      <c r="G1494">
        <v>1</v>
      </c>
      <c r="H1494">
        <v>20</v>
      </c>
      <c r="J1494">
        <v>4</v>
      </c>
      <c r="K1494">
        <v>3</v>
      </c>
      <c r="M1494">
        <v>20</v>
      </c>
      <c r="N1494">
        <v>29</v>
      </c>
      <c r="S1494">
        <v>5</v>
      </c>
      <c r="T1494">
        <v>4</v>
      </c>
      <c r="U1494">
        <v>4</v>
      </c>
      <c r="V1494">
        <v>4</v>
      </c>
      <c r="X1494">
        <v>2</v>
      </c>
      <c r="Z1494">
        <v>4</v>
      </c>
      <c r="AA1494" t="s">
        <v>1172</v>
      </c>
      <c r="AD1494">
        <v>3</v>
      </c>
      <c r="AE1494">
        <v>3</v>
      </c>
      <c r="AF1494">
        <v>4</v>
      </c>
      <c r="AG1494">
        <v>1</v>
      </c>
      <c r="AH1494">
        <v>4</v>
      </c>
      <c r="AI1494">
        <v>4</v>
      </c>
      <c r="AJ1494">
        <v>4</v>
      </c>
      <c r="AK1494">
        <v>1</v>
      </c>
      <c r="AL1494">
        <v>4</v>
      </c>
      <c r="AM1494">
        <v>4</v>
      </c>
      <c r="AN1494">
        <v>5</v>
      </c>
      <c r="AO1494">
        <v>4</v>
      </c>
      <c r="AP1494">
        <v>5</v>
      </c>
      <c r="AQ1494">
        <v>4</v>
      </c>
      <c r="AR1494">
        <v>4</v>
      </c>
      <c r="AS1494">
        <v>4</v>
      </c>
      <c r="AT1494" t="s">
        <v>22</v>
      </c>
      <c r="AU1494">
        <v>5</v>
      </c>
      <c r="AW1494">
        <v>5</v>
      </c>
      <c r="AX1494">
        <v>4</v>
      </c>
      <c r="AY1494">
        <v>5</v>
      </c>
      <c r="AZ1494">
        <v>5</v>
      </c>
      <c r="BA1494">
        <v>5</v>
      </c>
      <c r="BB1494">
        <v>5</v>
      </c>
      <c r="BD1494" t="s">
        <v>22</v>
      </c>
      <c r="BE1494" t="s">
        <v>22</v>
      </c>
      <c r="BH1494">
        <v>5</v>
      </c>
      <c r="BI1494">
        <v>5</v>
      </c>
      <c r="BJ1494"/>
      <c r="BK1494">
        <v>5</v>
      </c>
      <c r="BL1494">
        <v>4</v>
      </c>
      <c r="BO1494" s="382">
        <v>43497.924641203703</v>
      </c>
    </row>
    <row r="1495" spans="1:67" x14ac:dyDescent="0.2">
      <c r="A1495" s="244" t="str">
        <f>IFERROR(LOOKUP(H1495,BLIOTECAS!$D$2:$D$30,BLIOTECAS!$C$2:$C$30),"N/C")</f>
        <v>F. Medicina</v>
      </c>
      <c r="B1495" s="243" t="str">
        <f>IFERROR(LOOKUP(H1495,BLIOTECAS!$D$2:$D$29,BLIOTECAS!$E$2:$E$29),"N/C")</f>
        <v>Ciencias de la Salud</v>
      </c>
      <c r="C1495" s="243">
        <f>LOOKUP(H1495,BLIOTECAS!$D$2:$D$30,BLIOTECAS!$F$2:$F$30)</f>
        <v>4</v>
      </c>
      <c r="D1495">
        <v>1517</v>
      </c>
      <c r="G1495">
        <v>1</v>
      </c>
      <c r="H1495">
        <v>18</v>
      </c>
      <c r="J1495">
        <v>5</v>
      </c>
      <c r="K1495">
        <v>3</v>
      </c>
      <c r="P1495" t="s">
        <v>1173</v>
      </c>
      <c r="S1495">
        <v>5</v>
      </c>
      <c r="T1495">
        <v>5</v>
      </c>
      <c r="U1495">
        <v>5</v>
      </c>
      <c r="V1495">
        <v>5</v>
      </c>
      <c r="X1495">
        <v>2</v>
      </c>
      <c r="Y1495">
        <v>3</v>
      </c>
      <c r="Z1495">
        <v>4</v>
      </c>
      <c r="AA1495" t="s">
        <v>1174</v>
      </c>
      <c r="AD1495">
        <v>5</v>
      </c>
      <c r="AG1495">
        <v>3</v>
      </c>
      <c r="AH1495">
        <v>5</v>
      </c>
      <c r="AI1495">
        <v>2</v>
      </c>
      <c r="AJ1495">
        <v>4</v>
      </c>
      <c r="AK1495">
        <v>2</v>
      </c>
      <c r="AL1495">
        <v>4</v>
      </c>
      <c r="AM1495">
        <v>5</v>
      </c>
      <c r="AN1495">
        <v>5</v>
      </c>
      <c r="AO1495">
        <v>5</v>
      </c>
      <c r="AP1495">
        <v>5</v>
      </c>
      <c r="AQ1495">
        <v>5</v>
      </c>
      <c r="AR1495">
        <v>5</v>
      </c>
      <c r="AS1495">
        <v>5</v>
      </c>
      <c r="AT1495" t="s">
        <v>22</v>
      </c>
      <c r="AU1495">
        <v>4</v>
      </c>
      <c r="AW1495">
        <v>5</v>
      </c>
      <c r="AX1495">
        <v>4</v>
      </c>
      <c r="AY1495">
        <v>5</v>
      </c>
      <c r="AZ1495">
        <v>5</v>
      </c>
      <c r="BA1495">
        <v>5</v>
      </c>
      <c r="BB1495">
        <v>5</v>
      </c>
      <c r="BD1495" t="s">
        <v>22</v>
      </c>
      <c r="BE1495" t="s">
        <v>22</v>
      </c>
      <c r="BH1495">
        <v>5</v>
      </c>
      <c r="BI1495">
        <v>5</v>
      </c>
      <c r="BJ1495"/>
      <c r="BK1495">
        <v>5</v>
      </c>
      <c r="BL1495">
        <v>4</v>
      </c>
      <c r="BN1495" t="s">
        <v>1175</v>
      </c>
      <c r="BO1495" s="382">
        <v>43497.934305555558</v>
      </c>
    </row>
    <row r="1496" spans="1:67" x14ac:dyDescent="0.2">
      <c r="A1496" s="244" t="str">
        <f>IFERROR(LOOKUP(H1496,BLIOTECAS!$D$2:$D$30,BLIOTECAS!$C$2:$C$30),"N/C")</f>
        <v>F. Filosofía</v>
      </c>
      <c r="B1496" s="243" t="str">
        <f>IFERROR(LOOKUP(H1496,BLIOTECAS!$D$2:$D$29,BLIOTECAS!$E$2:$E$29),"N/C")</f>
        <v>Humanidades</v>
      </c>
      <c r="C1496" s="243">
        <f>LOOKUP(H1496,BLIOTECAS!$D$2:$D$30,BLIOTECAS!$F$2:$F$30)</f>
        <v>1</v>
      </c>
      <c r="D1496">
        <v>1518</v>
      </c>
      <c r="G1496">
        <v>1</v>
      </c>
      <c r="H1496">
        <v>15</v>
      </c>
      <c r="J1496">
        <v>5</v>
      </c>
      <c r="K1496">
        <v>5</v>
      </c>
      <c r="M1496">
        <v>15</v>
      </c>
      <c r="N1496">
        <v>29</v>
      </c>
      <c r="O1496">
        <v>14</v>
      </c>
      <c r="P1496" t="s">
        <v>1176</v>
      </c>
      <c r="S1496">
        <v>5</v>
      </c>
      <c r="T1496">
        <v>5</v>
      </c>
      <c r="U1496">
        <v>3</v>
      </c>
      <c r="V1496">
        <v>3</v>
      </c>
      <c r="AA1496"/>
      <c r="AD1496">
        <v>5</v>
      </c>
      <c r="AE1496">
        <v>2</v>
      </c>
      <c r="AF1496">
        <v>3</v>
      </c>
      <c r="AG1496">
        <v>4</v>
      </c>
      <c r="AH1496">
        <v>4</v>
      </c>
      <c r="AI1496">
        <v>4</v>
      </c>
      <c r="AJ1496">
        <v>4</v>
      </c>
      <c r="AK1496">
        <v>2</v>
      </c>
      <c r="AL1496">
        <v>4</v>
      </c>
      <c r="AM1496">
        <v>4</v>
      </c>
      <c r="AN1496">
        <v>5</v>
      </c>
      <c r="AO1496">
        <v>5</v>
      </c>
      <c r="AP1496">
        <v>3</v>
      </c>
      <c r="AQ1496">
        <v>5</v>
      </c>
      <c r="AR1496">
        <v>5</v>
      </c>
      <c r="AT1496" t="s">
        <v>356</v>
      </c>
      <c r="AU1496">
        <v>4</v>
      </c>
      <c r="AW1496">
        <v>5</v>
      </c>
      <c r="AX1496">
        <v>4</v>
      </c>
      <c r="AY1496">
        <v>4</v>
      </c>
      <c r="AZ1496">
        <v>5</v>
      </c>
      <c r="BA1496">
        <v>5</v>
      </c>
      <c r="BB1496">
        <v>5</v>
      </c>
      <c r="BD1496" t="s">
        <v>22</v>
      </c>
      <c r="BE1496" t="s">
        <v>22</v>
      </c>
      <c r="BH1496">
        <v>5</v>
      </c>
      <c r="BI1496">
        <v>5</v>
      </c>
      <c r="BJ1496"/>
      <c r="BK1496">
        <v>5</v>
      </c>
      <c r="BL1496">
        <v>3</v>
      </c>
      <c r="BO1496" s="382">
        <v>43497.934444444443</v>
      </c>
    </row>
    <row r="1497" spans="1:67" x14ac:dyDescent="0.2">
      <c r="A1497" s="244" t="str">
        <f>IFERROR(LOOKUP(H1497,BLIOTECAS!$D$2:$D$30,BLIOTECAS!$C$2:$C$30),"N/C")</f>
        <v>F. Estudios Estadísticos</v>
      </c>
      <c r="B1497" s="243" t="str">
        <f>IFERROR(LOOKUP(H1497,BLIOTECAS!$D$2:$D$29,BLIOTECAS!$E$2:$E$29),"N/C")</f>
        <v>Ciencias Experimentales</v>
      </c>
      <c r="C1497" s="243">
        <f>LOOKUP(H1497,BLIOTECAS!$D$2:$D$30,BLIOTECAS!$F$2:$F$30)</f>
        <v>2</v>
      </c>
      <c r="D1497">
        <v>1519</v>
      </c>
      <c r="G1497">
        <v>3</v>
      </c>
      <c r="H1497">
        <v>23</v>
      </c>
      <c r="K1497">
        <v>4</v>
      </c>
      <c r="AA1497"/>
      <c r="AD1497">
        <v>2</v>
      </c>
      <c r="AE1497">
        <v>5</v>
      </c>
      <c r="AF1497">
        <v>2</v>
      </c>
      <c r="AG1497">
        <v>2</v>
      </c>
      <c r="AH1497">
        <v>3</v>
      </c>
      <c r="AI1497">
        <v>3</v>
      </c>
      <c r="AJ1497">
        <v>1</v>
      </c>
      <c r="AK1497">
        <v>3</v>
      </c>
      <c r="AL1497">
        <v>4</v>
      </c>
      <c r="AM1497">
        <v>5</v>
      </c>
      <c r="AO1497">
        <v>5</v>
      </c>
      <c r="AP1497">
        <v>5</v>
      </c>
      <c r="AQ1497">
        <v>5</v>
      </c>
      <c r="AT1497" t="s">
        <v>356</v>
      </c>
      <c r="AU1497">
        <v>4</v>
      </c>
      <c r="BD1497" t="s">
        <v>22</v>
      </c>
      <c r="BE1497" t="s">
        <v>22</v>
      </c>
      <c r="BI1497"/>
      <c r="BJ1497"/>
      <c r="BK1497">
        <v>5</v>
      </c>
      <c r="BL1497">
        <v>4</v>
      </c>
      <c r="BO1497" s="382">
        <v>43497.934467592589</v>
      </c>
    </row>
    <row r="1498" spans="1:67" x14ac:dyDescent="0.2">
      <c r="A1498" s="244" t="str">
        <f>IFERROR(LOOKUP(H1498,BLIOTECAS!$D$2:$D$30,BLIOTECAS!$C$2:$C$30),"N/C")</f>
        <v>N/C</v>
      </c>
      <c r="B1498" s="243" t="str">
        <f>IFERROR(LOOKUP(H1498,BLIOTECAS!$D$2:$D$29,BLIOTECAS!$E$2:$E$29),"N/C")</f>
        <v>N/C</v>
      </c>
      <c r="C1498" s="243" t="e">
        <f>LOOKUP(H1498,BLIOTECAS!$D$2:$D$30,BLIOTECAS!$F$2:$F$30)</f>
        <v>#N/A</v>
      </c>
      <c r="D1498">
        <v>1520</v>
      </c>
      <c r="G1498">
        <v>1</v>
      </c>
      <c r="J1498">
        <v>5</v>
      </c>
      <c r="K1498">
        <v>3</v>
      </c>
      <c r="M1498">
        <v>2</v>
      </c>
      <c r="N1498">
        <v>10</v>
      </c>
      <c r="S1498">
        <v>3</v>
      </c>
      <c r="T1498">
        <v>4</v>
      </c>
      <c r="U1498">
        <v>2</v>
      </c>
      <c r="V1498">
        <v>3</v>
      </c>
      <c r="W1498">
        <v>1</v>
      </c>
      <c r="AA1498"/>
      <c r="AD1498">
        <v>3</v>
      </c>
      <c r="AE1498">
        <v>1</v>
      </c>
      <c r="AF1498">
        <v>1</v>
      </c>
      <c r="AG1498">
        <v>1</v>
      </c>
      <c r="AH1498">
        <v>5</v>
      </c>
      <c r="AI1498">
        <v>4</v>
      </c>
      <c r="AJ1498">
        <v>5</v>
      </c>
      <c r="AK1498">
        <v>1</v>
      </c>
      <c r="AL1498">
        <v>3</v>
      </c>
      <c r="AM1498">
        <v>3</v>
      </c>
      <c r="AN1498">
        <v>3</v>
      </c>
      <c r="AO1498">
        <v>3</v>
      </c>
      <c r="AP1498">
        <v>2</v>
      </c>
      <c r="AQ1498">
        <v>3</v>
      </c>
      <c r="AR1498">
        <v>2</v>
      </c>
      <c r="AS1498">
        <v>2</v>
      </c>
      <c r="AT1498" t="s">
        <v>22</v>
      </c>
      <c r="AU1498">
        <v>3</v>
      </c>
      <c r="AW1498">
        <v>3</v>
      </c>
      <c r="AX1498">
        <v>3</v>
      </c>
      <c r="AY1498">
        <v>3</v>
      </c>
      <c r="AZ1498">
        <v>3</v>
      </c>
      <c r="BA1498">
        <v>3</v>
      </c>
      <c r="BB1498">
        <v>3</v>
      </c>
      <c r="BD1498" t="s">
        <v>22</v>
      </c>
      <c r="BE1498" t="s">
        <v>22</v>
      </c>
      <c r="BH1498">
        <v>2</v>
      </c>
      <c r="BI1498">
        <v>2</v>
      </c>
      <c r="BJ1498"/>
      <c r="BK1498">
        <v>3</v>
      </c>
      <c r="BL1498">
        <v>3</v>
      </c>
      <c r="BO1498" s="382">
        <v>43497.934953703705</v>
      </c>
    </row>
    <row r="1499" spans="1:67" x14ac:dyDescent="0.2">
      <c r="A1499" s="244" t="str">
        <f>IFERROR(LOOKUP(H1499,BLIOTECAS!$D$2:$D$30,BLIOTECAS!$C$2:$C$30),"N/C")</f>
        <v>F. Filología</v>
      </c>
      <c r="B1499" s="243" t="str">
        <f>IFERROR(LOOKUP(H1499,BLIOTECAS!$D$2:$D$29,BLIOTECAS!$E$2:$E$29),"N/C")</f>
        <v>Humanidades</v>
      </c>
      <c r="C1499" s="243">
        <f>LOOKUP(H1499,BLIOTECAS!$D$2:$D$30,BLIOTECAS!$F$2:$F$30)</f>
        <v>1</v>
      </c>
      <c r="D1499">
        <v>1521</v>
      </c>
      <c r="G1499">
        <v>1</v>
      </c>
      <c r="H1499">
        <v>14</v>
      </c>
      <c r="J1499">
        <v>3</v>
      </c>
      <c r="K1499">
        <v>1</v>
      </c>
      <c r="M1499">
        <v>14</v>
      </c>
      <c r="N1499">
        <v>29</v>
      </c>
      <c r="O1499">
        <v>28</v>
      </c>
      <c r="P1499" t="s">
        <v>1177</v>
      </c>
      <c r="S1499">
        <v>4</v>
      </c>
      <c r="T1499">
        <v>3</v>
      </c>
      <c r="U1499">
        <v>4</v>
      </c>
      <c r="V1499">
        <v>3</v>
      </c>
      <c r="W1499">
        <v>1</v>
      </c>
      <c r="AA1499"/>
      <c r="AD1499">
        <v>4</v>
      </c>
      <c r="AE1499">
        <v>1</v>
      </c>
      <c r="AF1499">
        <v>1</v>
      </c>
      <c r="AG1499">
        <v>1</v>
      </c>
      <c r="AH1499">
        <v>5</v>
      </c>
      <c r="AI1499">
        <v>1</v>
      </c>
      <c r="AJ1499">
        <v>5</v>
      </c>
      <c r="AK1499">
        <v>5</v>
      </c>
      <c r="AL1499">
        <v>5</v>
      </c>
      <c r="AM1499">
        <v>3</v>
      </c>
      <c r="AN1499">
        <v>3</v>
      </c>
      <c r="AO1499">
        <v>1</v>
      </c>
      <c r="AP1499">
        <v>5</v>
      </c>
      <c r="AR1499">
        <v>3</v>
      </c>
      <c r="AS1499">
        <v>3</v>
      </c>
      <c r="AT1499" t="s">
        <v>22</v>
      </c>
      <c r="AU1499">
        <v>1</v>
      </c>
      <c r="AW1499">
        <v>1</v>
      </c>
      <c r="AX1499">
        <v>2</v>
      </c>
      <c r="AY1499">
        <v>3</v>
      </c>
      <c r="AZ1499">
        <v>5</v>
      </c>
      <c r="BA1499">
        <v>5</v>
      </c>
      <c r="BB1499">
        <v>5</v>
      </c>
      <c r="BD1499" t="s">
        <v>22</v>
      </c>
      <c r="BE1499" t="s">
        <v>22</v>
      </c>
      <c r="BF1499">
        <v>4</v>
      </c>
      <c r="BH1499">
        <v>5</v>
      </c>
      <c r="BI1499">
        <v>5</v>
      </c>
      <c r="BJ1499"/>
      <c r="BK1499">
        <v>4</v>
      </c>
      <c r="BL1499">
        <v>3</v>
      </c>
      <c r="BO1499" s="382">
        <v>43497.942233796297</v>
      </c>
    </row>
    <row r="1500" spans="1:67" x14ac:dyDescent="0.2">
      <c r="A1500" s="244" t="str">
        <f>IFERROR(LOOKUP(H1500,BLIOTECAS!$D$2:$D$30,BLIOTECAS!$C$2:$C$30),"N/C")</f>
        <v>F. Filología</v>
      </c>
      <c r="B1500" s="243" t="str">
        <f>IFERROR(LOOKUP(H1500,BLIOTECAS!$D$2:$D$29,BLIOTECAS!$E$2:$E$29),"N/C")</f>
        <v>Humanidades</v>
      </c>
      <c r="C1500" s="243">
        <f>LOOKUP(H1500,BLIOTECAS!$D$2:$D$30,BLIOTECAS!$F$2:$F$30)</f>
        <v>1</v>
      </c>
      <c r="D1500">
        <v>1522</v>
      </c>
      <c r="G1500">
        <v>1</v>
      </c>
      <c r="H1500">
        <v>14</v>
      </c>
      <c r="J1500">
        <v>4</v>
      </c>
      <c r="K1500">
        <v>4</v>
      </c>
      <c r="M1500">
        <v>29</v>
      </c>
      <c r="S1500">
        <v>5</v>
      </c>
      <c r="T1500">
        <v>4</v>
      </c>
      <c r="U1500">
        <v>4</v>
      </c>
      <c r="V1500">
        <v>3</v>
      </c>
      <c r="W1500">
        <v>1</v>
      </c>
      <c r="AA1500"/>
      <c r="AD1500">
        <v>5</v>
      </c>
      <c r="AE1500">
        <v>1</v>
      </c>
      <c r="AF1500">
        <v>1</v>
      </c>
      <c r="AG1500">
        <v>4</v>
      </c>
      <c r="AH1500">
        <v>4</v>
      </c>
      <c r="AI1500">
        <v>2</v>
      </c>
      <c r="AJ1500">
        <v>5</v>
      </c>
      <c r="AK1500">
        <v>1</v>
      </c>
      <c r="AL1500">
        <v>6</v>
      </c>
      <c r="AM1500">
        <v>4</v>
      </c>
      <c r="AN1500">
        <v>3</v>
      </c>
      <c r="AO1500">
        <v>3</v>
      </c>
      <c r="AP1500">
        <v>3</v>
      </c>
      <c r="AQ1500">
        <v>4</v>
      </c>
      <c r="AR1500">
        <v>3</v>
      </c>
      <c r="AS1500">
        <v>4</v>
      </c>
      <c r="AT1500" t="s">
        <v>22</v>
      </c>
      <c r="AU1500">
        <v>3</v>
      </c>
      <c r="AW1500">
        <v>3</v>
      </c>
      <c r="AX1500">
        <v>5</v>
      </c>
      <c r="AY1500">
        <v>3</v>
      </c>
      <c r="AZ1500">
        <v>5</v>
      </c>
      <c r="BA1500">
        <v>5</v>
      </c>
      <c r="BB1500">
        <v>5</v>
      </c>
      <c r="BD1500" t="s">
        <v>22</v>
      </c>
      <c r="BE1500" t="s">
        <v>22</v>
      </c>
      <c r="BH1500">
        <v>3</v>
      </c>
      <c r="BI1500">
        <v>3</v>
      </c>
      <c r="BJ1500"/>
      <c r="BK1500">
        <v>4</v>
      </c>
      <c r="BL1500">
        <v>4</v>
      </c>
      <c r="BN1500" t="s">
        <v>1178</v>
      </c>
      <c r="BO1500" s="382">
        <v>43497.944988425923</v>
      </c>
    </row>
    <row r="1501" spans="1:67" x14ac:dyDescent="0.2">
      <c r="A1501" s="244" t="str">
        <f>IFERROR(LOOKUP(H1501,BLIOTECAS!$D$2:$D$30,BLIOTECAS!$C$2:$C$30),"N/C")</f>
        <v>N/C</v>
      </c>
      <c r="B1501" s="243" t="str">
        <f>IFERROR(LOOKUP(H1501,BLIOTECAS!$D$2:$D$29,BLIOTECAS!$E$2:$E$29),"N/C")</f>
        <v>N/C</v>
      </c>
      <c r="C1501" s="243" t="e">
        <f>LOOKUP(H1501,BLIOTECAS!$D$2:$D$30,BLIOTECAS!$F$2:$F$30)</f>
        <v>#N/A</v>
      </c>
      <c r="D1501">
        <v>1523</v>
      </c>
      <c r="G1501">
        <v>1</v>
      </c>
      <c r="J1501">
        <v>3</v>
      </c>
      <c r="K1501">
        <v>4</v>
      </c>
      <c r="M1501">
        <v>1</v>
      </c>
      <c r="S1501">
        <v>4</v>
      </c>
      <c r="T1501">
        <v>4</v>
      </c>
      <c r="U1501">
        <v>1</v>
      </c>
      <c r="V1501">
        <v>2</v>
      </c>
      <c r="W1501">
        <v>1</v>
      </c>
      <c r="AA1501"/>
      <c r="AD1501">
        <v>5</v>
      </c>
      <c r="AE1501">
        <v>4</v>
      </c>
      <c r="AF1501">
        <v>4</v>
      </c>
      <c r="AG1501">
        <v>4</v>
      </c>
      <c r="AH1501">
        <v>4</v>
      </c>
      <c r="AI1501">
        <v>5</v>
      </c>
      <c r="AJ1501">
        <v>2</v>
      </c>
      <c r="AK1501">
        <v>2</v>
      </c>
      <c r="AL1501">
        <v>3</v>
      </c>
      <c r="AM1501">
        <v>5</v>
      </c>
      <c r="AN1501">
        <v>1</v>
      </c>
      <c r="AO1501">
        <v>3</v>
      </c>
      <c r="AP1501">
        <v>5</v>
      </c>
      <c r="AQ1501">
        <v>5</v>
      </c>
      <c r="AR1501">
        <v>4</v>
      </c>
      <c r="AS1501">
        <v>5</v>
      </c>
      <c r="AT1501" t="s">
        <v>22</v>
      </c>
      <c r="AU1501">
        <v>4</v>
      </c>
      <c r="AW1501">
        <v>5</v>
      </c>
      <c r="AX1501">
        <v>5</v>
      </c>
      <c r="AY1501">
        <v>5</v>
      </c>
      <c r="AZ1501">
        <v>5</v>
      </c>
      <c r="BA1501">
        <v>5</v>
      </c>
      <c r="BB1501">
        <v>5</v>
      </c>
      <c r="BD1501" t="s">
        <v>22</v>
      </c>
      <c r="BE1501" t="s">
        <v>22</v>
      </c>
      <c r="BH1501">
        <v>5</v>
      </c>
      <c r="BI1501">
        <v>5</v>
      </c>
      <c r="BJ1501"/>
      <c r="BK1501">
        <v>5</v>
      </c>
      <c r="BL1501"/>
      <c r="BO1501" s="382">
        <v>43497.948009259257</v>
      </c>
    </row>
    <row r="1502" spans="1:67" x14ac:dyDescent="0.2">
      <c r="A1502" s="244" t="str">
        <f>IFERROR(LOOKUP(H1502,BLIOTECAS!$D$2:$D$30,BLIOTECAS!$C$2:$C$30),"N/C")</f>
        <v>F. Ciencias Físicas</v>
      </c>
      <c r="B1502" s="243" t="str">
        <f>IFERROR(LOOKUP(H1502,BLIOTECAS!$D$2:$D$29,BLIOTECAS!$E$2:$E$29),"N/C")</f>
        <v>Ciencias Experimentales</v>
      </c>
      <c r="C1502" s="243">
        <f>LOOKUP(H1502,BLIOTECAS!$D$2:$D$30,BLIOTECAS!$F$2:$F$30)</f>
        <v>2</v>
      </c>
      <c r="D1502">
        <v>1524</v>
      </c>
      <c r="G1502">
        <v>1</v>
      </c>
      <c r="H1502">
        <v>6</v>
      </c>
      <c r="J1502">
        <v>3</v>
      </c>
      <c r="K1502">
        <v>3</v>
      </c>
      <c r="M1502">
        <v>10</v>
      </c>
      <c r="N1502">
        <v>6</v>
      </c>
      <c r="S1502">
        <v>5</v>
      </c>
      <c r="T1502">
        <v>5</v>
      </c>
      <c r="U1502">
        <v>4</v>
      </c>
      <c r="V1502">
        <v>4</v>
      </c>
      <c r="W1502">
        <v>1</v>
      </c>
      <c r="AA1502"/>
      <c r="AD1502">
        <v>3</v>
      </c>
      <c r="AE1502">
        <v>1</v>
      </c>
      <c r="AF1502">
        <v>1</v>
      </c>
      <c r="AG1502">
        <v>1</v>
      </c>
      <c r="AH1502">
        <v>5</v>
      </c>
      <c r="AI1502">
        <v>5</v>
      </c>
      <c r="AJ1502">
        <v>5</v>
      </c>
      <c r="AK1502">
        <v>1</v>
      </c>
      <c r="AL1502">
        <v>3</v>
      </c>
      <c r="AM1502">
        <v>4</v>
      </c>
      <c r="AN1502">
        <v>3</v>
      </c>
      <c r="AO1502">
        <v>4</v>
      </c>
      <c r="AP1502">
        <v>4</v>
      </c>
      <c r="AQ1502">
        <v>4</v>
      </c>
      <c r="AS1502">
        <v>2</v>
      </c>
      <c r="AT1502" t="s">
        <v>22</v>
      </c>
      <c r="AU1502">
        <v>3</v>
      </c>
      <c r="AW1502">
        <v>5</v>
      </c>
      <c r="AX1502">
        <v>3</v>
      </c>
      <c r="AY1502">
        <v>3</v>
      </c>
      <c r="AZ1502">
        <v>5</v>
      </c>
      <c r="BA1502">
        <v>5</v>
      </c>
      <c r="BB1502">
        <v>5</v>
      </c>
      <c r="BD1502" t="s">
        <v>22</v>
      </c>
      <c r="BE1502" t="s">
        <v>22</v>
      </c>
      <c r="BH1502">
        <v>5</v>
      </c>
      <c r="BI1502">
        <v>5</v>
      </c>
      <c r="BJ1502"/>
      <c r="BK1502">
        <v>5</v>
      </c>
      <c r="BL1502">
        <v>4</v>
      </c>
      <c r="BO1502" s="382">
        <v>43497.948252314818</v>
      </c>
    </row>
    <row r="1503" spans="1:67" x14ac:dyDescent="0.2">
      <c r="A1503" s="244" t="str">
        <f>IFERROR(LOOKUP(H1503,BLIOTECAS!$D$2:$D$30,BLIOTECAS!$C$2:$C$30),"N/C")</f>
        <v>F. Ciencias de la Información</v>
      </c>
      <c r="B1503" s="243" t="str">
        <f>IFERROR(LOOKUP(H1503,BLIOTECAS!$D$2:$D$29,BLIOTECAS!$E$2:$E$29),"N/C")</f>
        <v>Ciencias Sociales</v>
      </c>
      <c r="C1503" s="243">
        <f>LOOKUP(H1503,BLIOTECAS!$D$2:$D$30,BLIOTECAS!$F$2:$F$30)</f>
        <v>3</v>
      </c>
      <c r="D1503">
        <v>1525</v>
      </c>
      <c r="G1503">
        <v>1</v>
      </c>
      <c r="H1503">
        <v>4</v>
      </c>
      <c r="J1503">
        <v>4</v>
      </c>
      <c r="K1503">
        <v>4</v>
      </c>
      <c r="M1503">
        <v>4</v>
      </c>
      <c r="N1503">
        <v>29</v>
      </c>
      <c r="O1503">
        <v>5</v>
      </c>
      <c r="S1503">
        <v>4</v>
      </c>
      <c r="T1503">
        <v>4</v>
      </c>
      <c r="U1503">
        <v>4</v>
      </c>
      <c r="V1503">
        <v>4</v>
      </c>
      <c r="Y1503">
        <v>3</v>
      </c>
      <c r="AA1503"/>
      <c r="AD1503">
        <v>4</v>
      </c>
      <c r="AE1503">
        <v>4</v>
      </c>
      <c r="AF1503">
        <v>2</v>
      </c>
      <c r="AG1503">
        <v>4</v>
      </c>
      <c r="AH1503">
        <v>3</v>
      </c>
      <c r="AI1503">
        <v>4</v>
      </c>
      <c r="AJ1503">
        <v>4</v>
      </c>
      <c r="AK1503">
        <v>4</v>
      </c>
      <c r="AL1503">
        <v>5</v>
      </c>
      <c r="AM1503">
        <v>3</v>
      </c>
      <c r="AN1503">
        <v>2</v>
      </c>
      <c r="AO1503">
        <v>3</v>
      </c>
      <c r="AP1503">
        <v>2</v>
      </c>
      <c r="AQ1503">
        <v>4</v>
      </c>
      <c r="AR1503">
        <v>3</v>
      </c>
      <c r="AS1503">
        <v>3</v>
      </c>
      <c r="AT1503" t="s">
        <v>22</v>
      </c>
      <c r="AU1503">
        <v>3</v>
      </c>
      <c r="AW1503">
        <v>3</v>
      </c>
      <c r="AX1503">
        <v>1</v>
      </c>
      <c r="AY1503">
        <v>2</v>
      </c>
      <c r="AZ1503">
        <v>4</v>
      </c>
      <c r="BA1503">
        <v>4</v>
      </c>
      <c r="BB1503">
        <v>4</v>
      </c>
      <c r="BD1503" t="s">
        <v>22</v>
      </c>
      <c r="BE1503" t="s">
        <v>22</v>
      </c>
      <c r="BF1503">
        <v>1</v>
      </c>
      <c r="BH1503">
        <v>3</v>
      </c>
      <c r="BI1503">
        <v>4</v>
      </c>
      <c r="BJ1503"/>
      <c r="BK1503"/>
      <c r="BL1503">
        <v>4</v>
      </c>
      <c r="BO1503" s="382">
        <v>43497.948310185187</v>
      </c>
    </row>
    <row r="1504" spans="1:67" x14ac:dyDescent="0.2">
      <c r="A1504" s="244" t="str">
        <f>IFERROR(LOOKUP(H1504,BLIOTECAS!$D$2:$D$30,BLIOTECAS!$C$2:$C$30),"N/C")</f>
        <v>F. Geografía e Historia</v>
      </c>
      <c r="B1504" s="243" t="str">
        <f>IFERROR(LOOKUP(H1504,BLIOTECAS!$D$2:$D$29,BLIOTECAS!$E$2:$E$29),"N/C")</f>
        <v>Humanidades</v>
      </c>
      <c r="C1504" s="243">
        <f>LOOKUP(H1504,BLIOTECAS!$D$2:$D$30,BLIOTECAS!$F$2:$F$30)</f>
        <v>1</v>
      </c>
      <c r="D1504">
        <v>1526</v>
      </c>
      <c r="G1504">
        <v>1</v>
      </c>
      <c r="H1504">
        <v>16</v>
      </c>
      <c r="J1504">
        <v>3</v>
      </c>
      <c r="K1504">
        <v>4</v>
      </c>
      <c r="M1504">
        <v>16</v>
      </c>
      <c r="N1504">
        <v>29</v>
      </c>
      <c r="O1504">
        <v>14</v>
      </c>
      <c r="S1504">
        <v>3</v>
      </c>
      <c r="T1504">
        <v>4</v>
      </c>
      <c r="U1504">
        <v>5</v>
      </c>
      <c r="V1504">
        <v>3</v>
      </c>
      <c r="W1504">
        <v>1</v>
      </c>
      <c r="X1504">
        <v>2</v>
      </c>
      <c r="Z1504">
        <v>4</v>
      </c>
      <c r="AA1504" t="s">
        <v>1179</v>
      </c>
      <c r="AD1504">
        <v>3</v>
      </c>
      <c r="AE1504">
        <v>5</v>
      </c>
      <c r="AF1504">
        <v>5</v>
      </c>
      <c r="AG1504">
        <v>3</v>
      </c>
      <c r="AH1504">
        <v>4</v>
      </c>
      <c r="AI1504">
        <v>4</v>
      </c>
      <c r="AJ1504">
        <v>3</v>
      </c>
      <c r="AK1504">
        <v>3</v>
      </c>
      <c r="AL1504">
        <v>2</v>
      </c>
      <c r="AM1504">
        <v>3</v>
      </c>
      <c r="AN1504">
        <v>3</v>
      </c>
      <c r="AO1504">
        <v>4</v>
      </c>
      <c r="AP1504">
        <v>3</v>
      </c>
      <c r="AQ1504">
        <v>4</v>
      </c>
      <c r="AR1504">
        <v>4</v>
      </c>
      <c r="AS1504">
        <v>3</v>
      </c>
      <c r="AT1504" t="s">
        <v>22</v>
      </c>
      <c r="AU1504">
        <v>4</v>
      </c>
      <c r="AW1504">
        <v>4</v>
      </c>
      <c r="AX1504">
        <v>3</v>
      </c>
      <c r="AY1504">
        <v>3</v>
      </c>
      <c r="AZ1504">
        <v>3</v>
      </c>
      <c r="BA1504">
        <v>5</v>
      </c>
      <c r="BB1504">
        <v>5</v>
      </c>
      <c r="BD1504" t="s">
        <v>22</v>
      </c>
      <c r="BE1504" t="s">
        <v>22</v>
      </c>
      <c r="BH1504">
        <v>4</v>
      </c>
      <c r="BI1504">
        <v>4</v>
      </c>
      <c r="BJ1504"/>
      <c r="BK1504">
        <v>4</v>
      </c>
      <c r="BL1504">
        <v>4</v>
      </c>
      <c r="BO1504" s="382">
        <v>43497.951956018522</v>
      </c>
    </row>
    <row r="1505" spans="1:67" x14ac:dyDescent="0.2">
      <c r="A1505" s="244" t="str">
        <f>IFERROR(LOOKUP(H1505,BLIOTECAS!$D$2:$D$30,BLIOTECAS!$C$2:$C$30),"N/C")</f>
        <v>F. Psicología</v>
      </c>
      <c r="B1505" s="243" t="str">
        <f>IFERROR(LOOKUP(H1505,BLIOTECAS!$D$2:$D$29,BLIOTECAS!$E$2:$E$29),"N/C")</f>
        <v>Ciencias de la Salud</v>
      </c>
      <c r="C1505" s="243">
        <f>LOOKUP(H1505,BLIOTECAS!$D$2:$D$30,BLIOTECAS!$F$2:$F$30)</f>
        <v>4</v>
      </c>
      <c r="D1505">
        <v>1527</v>
      </c>
      <c r="G1505">
        <v>1</v>
      </c>
      <c r="H1505">
        <v>20</v>
      </c>
      <c r="J1505">
        <v>4</v>
      </c>
      <c r="K1505">
        <v>3</v>
      </c>
      <c r="M1505">
        <v>20</v>
      </c>
      <c r="N1505">
        <v>29</v>
      </c>
      <c r="O1505">
        <v>13</v>
      </c>
      <c r="S1505">
        <v>4</v>
      </c>
      <c r="T1505">
        <v>4</v>
      </c>
      <c r="U1505">
        <v>3</v>
      </c>
      <c r="V1505">
        <v>3</v>
      </c>
      <c r="Y1505">
        <v>3</v>
      </c>
      <c r="AA1505"/>
      <c r="AD1505">
        <v>5</v>
      </c>
      <c r="AE1505">
        <v>1</v>
      </c>
      <c r="AF1505">
        <v>1</v>
      </c>
      <c r="AG1505">
        <v>1</v>
      </c>
      <c r="AH1505">
        <v>5</v>
      </c>
      <c r="AI1505">
        <v>3</v>
      </c>
      <c r="AJ1505">
        <v>4</v>
      </c>
      <c r="AK1505">
        <v>1</v>
      </c>
      <c r="AL1505">
        <v>3</v>
      </c>
      <c r="AM1505">
        <v>4</v>
      </c>
      <c r="AN1505">
        <v>5</v>
      </c>
      <c r="AO1505">
        <v>3</v>
      </c>
      <c r="AP1505">
        <v>4</v>
      </c>
      <c r="AQ1505">
        <v>5</v>
      </c>
      <c r="AR1505">
        <v>2</v>
      </c>
      <c r="AS1505">
        <v>5</v>
      </c>
      <c r="AT1505" t="s">
        <v>22</v>
      </c>
      <c r="AU1505">
        <v>3</v>
      </c>
      <c r="AW1505">
        <v>4</v>
      </c>
      <c r="AX1505">
        <v>2</v>
      </c>
      <c r="AY1505">
        <v>5</v>
      </c>
      <c r="AZ1505">
        <v>5</v>
      </c>
      <c r="BA1505">
        <v>3</v>
      </c>
      <c r="BB1505">
        <v>4</v>
      </c>
      <c r="BD1505" t="s">
        <v>22</v>
      </c>
      <c r="BE1505" t="s">
        <v>22</v>
      </c>
      <c r="BH1505">
        <v>5</v>
      </c>
      <c r="BI1505">
        <v>3</v>
      </c>
      <c r="BJ1505"/>
      <c r="BK1505">
        <v>4</v>
      </c>
      <c r="BL1505">
        <v>3</v>
      </c>
      <c r="BN1505" t="s">
        <v>1180</v>
      </c>
      <c r="BO1505" s="382">
        <v>43497.953310185185</v>
      </c>
    </row>
    <row r="1506" spans="1:67" x14ac:dyDescent="0.2">
      <c r="A1506" s="244" t="str">
        <f>IFERROR(LOOKUP(H1506,BLIOTECAS!$D$2:$D$30,BLIOTECAS!$C$2:$C$30),"N/C")</f>
        <v>F. Psicología</v>
      </c>
      <c r="B1506" s="243" t="str">
        <f>IFERROR(LOOKUP(H1506,BLIOTECAS!$D$2:$D$29,BLIOTECAS!$E$2:$E$29),"N/C")</f>
        <v>Ciencias de la Salud</v>
      </c>
      <c r="C1506" s="243">
        <f>LOOKUP(H1506,BLIOTECAS!$D$2:$D$30,BLIOTECAS!$F$2:$F$30)</f>
        <v>4</v>
      </c>
      <c r="D1506">
        <v>1528</v>
      </c>
      <c r="G1506">
        <v>1</v>
      </c>
      <c r="H1506">
        <v>20</v>
      </c>
      <c r="J1506">
        <v>4</v>
      </c>
      <c r="K1506">
        <v>2</v>
      </c>
      <c r="M1506">
        <v>20</v>
      </c>
      <c r="N1506">
        <v>26</v>
      </c>
      <c r="S1506">
        <v>5</v>
      </c>
      <c r="T1506">
        <v>5</v>
      </c>
      <c r="U1506">
        <v>5</v>
      </c>
      <c r="V1506">
        <v>4</v>
      </c>
      <c r="X1506">
        <v>2</v>
      </c>
      <c r="AA1506"/>
      <c r="AD1506">
        <v>4</v>
      </c>
      <c r="AE1506">
        <v>2</v>
      </c>
      <c r="AF1506">
        <v>1</v>
      </c>
      <c r="AG1506">
        <v>2</v>
      </c>
      <c r="AH1506">
        <v>1</v>
      </c>
      <c r="AI1506">
        <v>3</v>
      </c>
      <c r="AJ1506">
        <v>3</v>
      </c>
      <c r="AK1506">
        <v>1</v>
      </c>
      <c r="AL1506">
        <v>4</v>
      </c>
      <c r="AM1506">
        <v>4</v>
      </c>
      <c r="AN1506">
        <v>5</v>
      </c>
      <c r="AO1506">
        <v>2</v>
      </c>
      <c r="AP1506">
        <v>4</v>
      </c>
      <c r="AQ1506">
        <v>3</v>
      </c>
      <c r="AR1506">
        <v>3</v>
      </c>
      <c r="AS1506">
        <v>3</v>
      </c>
      <c r="AT1506" t="s">
        <v>22</v>
      </c>
      <c r="AU1506">
        <v>2</v>
      </c>
      <c r="AW1506">
        <v>5</v>
      </c>
      <c r="AX1506">
        <v>3</v>
      </c>
      <c r="AY1506">
        <v>4</v>
      </c>
      <c r="AZ1506">
        <v>5</v>
      </c>
      <c r="BA1506">
        <v>5</v>
      </c>
      <c r="BB1506">
        <v>5</v>
      </c>
      <c r="BD1506" t="s">
        <v>22</v>
      </c>
      <c r="BE1506" t="s">
        <v>22</v>
      </c>
      <c r="BH1506">
        <v>5</v>
      </c>
      <c r="BI1506">
        <v>5</v>
      </c>
      <c r="BJ1506"/>
      <c r="BK1506">
        <v>4</v>
      </c>
      <c r="BL1506">
        <v>4</v>
      </c>
      <c r="BN1506" t="s">
        <v>1181</v>
      </c>
      <c r="BO1506" s="382">
        <v>43497.959537037037</v>
      </c>
    </row>
    <row r="1507" spans="1:67" x14ac:dyDescent="0.2">
      <c r="A1507" s="244" t="str">
        <f>IFERROR(LOOKUP(H1507,BLIOTECAS!$D$2:$D$30,BLIOTECAS!$C$2:$C$30),"N/C")</f>
        <v>F. Ciencias Biológicas</v>
      </c>
      <c r="B1507" s="243" t="str">
        <f>IFERROR(LOOKUP(H1507,BLIOTECAS!$D$2:$D$29,BLIOTECAS!$E$2:$E$29),"N/C")</f>
        <v>Ciencias Experimentales</v>
      </c>
      <c r="C1507" s="243">
        <f>LOOKUP(H1507,BLIOTECAS!$D$2:$D$30,BLIOTECAS!$F$2:$F$30)</f>
        <v>2</v>
      </c>
      <c r="D1507">
        <v>1529</v>
      </c>
      <c r="G1507">
        <v>1</v>
      </c>
      <c r="H1507">
        <v>2</v>
      </c>
      <c r="J1507">
        <v>5</v>
      </c>
      <c r="K1507">
        <v>3</v>
      </c>
      <c r="M1507">
        <v>2</v>
      </c>
      <c r="N1507">
        <v>7</v>
      </c>
      <c r="S1507">
        <v>5</v>
      </c>
      <c r="T1507">
        <v>5</v>
      </c>
      <c r="U1507">
        <v>5</v>
      </c>
      <c r="V1507">
        <v>4</v>
      </c>
      <c r="W1507">
        <v>1</v>
      </c>
      <c r="AA1507"/>
      <c r="AD1507">
        <v>5</v>
      </c>
      <c r="AE1507">
        <v>2</v>
      </c>
      <c r="AF1507">
        <v>4</v>
      </c>
      <c r="AG1507">
        <v>1</v>
      </c>
      <c r="AH1507">
        <v>5</v>
      </c>
      <c r="AI1507">
        <v>5</v>
      </c>
      <c r="AJ1507">
        <v>5</v>
      </c>
      <c r="AK1507">
        <v>2</v>
      </c>
      <c r="AL1507">
        <v>5</v>
      </c>
      <c r="AM1507">
        <v>4</v>
      </c>
      <c r="AN1507">
        <v>4</v>
      </c>
      <c r="AO1507">
        <v>5</v>
      </c>
      <c r="AP1507">
        <v>5</v>
      </c>
      <c r="AQ1507">
        <v>5</v>
      </c>
      <c r="AR1507">
        <v>5</v>
      </c>
      <c r="AS1507">
        <v>5</v>
      </c>
      <c r="AT1507" t="s">
        <v>356</v>
      </c>
      <c r="AU1507">
        <v>5</v>
      </c>
      <c r="AW1507">
        <v>5</v>
      </c>
      <c r="AX1507">
        <v>5</v>
      </c>
      <c r="AY1507">
        <v>5</v>
      </c>
      <c r="AZ1507">
        <v>5</v>
      </c>
      <c r="BA1507">
        <v>5</v>
      </c>
      <c r="BB1507">
        <v>5</v>
      </c>
      <c r="BD1507" t="s">
        <v>356</v>
      </c>
      <c r="BE1507" t="s">
        <v>356</v>
      </c>
      <c r="BF1507">
        <v>4</v>
      </c>
      <c r="BH1507">
        <v>5</v>
      </c>
      <c r="BI1507">
        <v>5</v>
      </c>
      <c r="BJ1507"/>
      <c r="BK1507">
        <v>4</v>
      </c>
      <c r="BL1507">
        <v>5</v>
      </c>
      <c r="BN1507" t="s">
        <v>1182</v>
      </c>
      <c r="BO1507" s="382">
        <v>43497.970405092594</v>
      </c>
    </row>
    <row r="1508" spans="1:67" x14ac:dyDescent="0.2">
      <c r="A1508" s="244" t="str">
        <f>IFERROR(LOOKUP(H1508,BLIOTECAS!$D$2:$D$30,BLIOTECAS!$C$2:$C$30),"N/C")</f>
        <v>F. Ciencias de la Información</v>
      </c>
      <c r="B1508" s="243" t="str">
        <f>IFERROR(LOOKUP(H1508,BLIOTECAS!$D$2:$D$29,BLIOTECAS!$E$2:$E$29),"N/C")</f>
        <v>Ciencias Sociales</v>
      </c>
      <c r="C1508" s="243">
        <f>LOOKUP(H1508,BLIOTECAS!$D$2:$D$30,BLIOTECAS!$F$2:$F$30)</f>
        <v>3</v>
      </c>
      <c r="D1508">
        <v>1530</v>
      </c>
      <c r="G1508">
        <v>1</v>
      </c>
      <c r="H1508">
        <v>4</v>
      </c>
      <c r="J1508">
        <v>3</v>
      </c>
      <c r="K1508">
        <v>3</v>
      </c>
      <c r="M1508">
        <v>4</v>
      </c>
      <c r="S1508">
        <v>5</v>
      </c>
      <c r="T1508">
        <v>5</v>
      </c>
      <c r="U1508">
        <v>3</v>
      </c>
      <c r="V1508">
        <v>2</v>
      </c>
      <c r="W1508">
        <v>1</v>
      </c>
      <c r="X1508">
        <v>2</v>
      </c>
      <c r="AA1508"/>
      <c r="AD1508">
        <v>3</v>
      </c>
      <c r="AE1508">
        <v>1</v>
      </c>
      <c r="AF1508">
        <v>1</v>
      </c>
      <c r="AG1508">
        <v>1</v>
      </c>
      <c r="AH1508">
        <v>4</v>
      </c>
      <c r="AI1508">
        <v>4</v>
      </c>
      <c r="AJ1508">
        <v>1</v>
      </c>
      <c r="AK1508">
        <v>1</v>
      </c>
      <c r="AL1508">
        <v>4</v>
      </c>
      <c r="AM1508">
        <v>3</v>
      </c>
      <c r="AN1508">
        <v>5</v>
      </c>
      <c r="AO1508">
        <v>5</v>
      </c>
      <c r="AP1508">
        <v>5</v>
      </c>
      <c r="AQ1508">
        <v>5</v>
      </c>
      <c r="AR1508">
        <v>1</v>
      </c>
      <c r="AS1508">
        <v>4</v>
      </c>
      <c r="AT1508" t="s">
        <v>22</v>
      </c>
      <c r="AU1508">
        <v>5</v>
      </c>
      <c r="AW1508">
        <v>5</v>
      </c>
      <c r="AX1508">
        <v>3</v>
      </c>
      <c r="AY1508">
        <v>5</v>
      </c>
      <c r="AZ1508">
        <v>5</v>
      </c>
      <c r="BA1508">
        <v>2</v>
      </c>
      <c r="BB1508">
        <v>3</v>
      </c>
      <c r="BD1508" t="s">
        <v>22</v>
      </c>
      <c r="BE1508" t="s">
        <v>22</v>
      </c>
      <c r="BH1508">
        <v>5</v>
      </c>
      <c r="BI1508">
        <v>5</v>
      </c>
      <c r="BJ1508"/>
      <c r="BK1508">
        <v>4</v>
      </c>
      <c r="BL1508">
        <v>3</v>
      </c>
      <c r="BN1508" t="s">
        <v>1183</v>
      </c>
      <c r="BO1508" s="382">
        <v>43497.984317129631</v>
      </c>
    </row>
    <row r="1509" spans="1:67" x14ac:dyDescent="0.2">
      <c r="A1509" s="244" t="str">
        <f>IFERROR(LOOKUP(H1509,BLIOTECAS!$D$2:$D$30,BLIOTECAS!$C$2:$C$30),"N/C")</f>
        <v>F. Bellas Artes</v>
      </c>
      <c r="B1509" s="243" t="str">
        <f>IFERROR(LOOKUP(H1509,BLIOTECAS!$D$2:$D$29,BLIOTECAS!$E$2:$E$29),"N/C")</f>
        <v>Humanidades</v>
      </c>
      <c r="C1509" s="243">
        <f>LOOKUP(H1509,BLIOTECAS!$D$2:$D$30,BLIOTECAS!$F$2:$F$30)</f>
        <v>1</v>
      </c>
      <c r="D1509">
        <v>1531</v>
      </c>
      <c r="G1509">
        <v>1</v>
      </c>
      <c r="H1509">
        <v>1</v>
      </c>
      <c r="J1509">
        <v>3</v>
      </c>
      <c r="K1509">
        <v>3</v>
      </c>
      <c r="M1509">
        <v>1</v>
      </c>
      <c r="N1509">
        <v>4</v>
      </c>
      <c r="O1509">
        <v>9</v>
      </c>
      <c r="S1509">
        <v>5</v>
      </c>
      <c r="T1509">
        <v>5</v>
      </c>
      <c r="U1509">
        <v>5</v>
      </c>
      <c r="V1509">
        <v>4</v>
      </c>
      <c r="X1509">
        <v>2</v>
      </c>
      <c r="Y1509">
        <v>3</v>
      </c>
      <c r="AA1509"/>
      <c r="AD1509">
        <v>3</v>
      </c>
      <c r="AE1509">
        <v>2</v>
      </c>
      <c r="AF1509">
        <v>2</v>
      </c>
      <c r="AG1509">
        <v>5</v>
      </c>
      <c r="AH1509">
        <v>4</v>
      </c>
      <c r="AI1509">
        <v>5</v>
      </c>
      <c r="AJ1509">
        <v>3</v>
      </c>
      <c r="AK1509">
        <v>4</v>
      </c>
      <c r="AL1509">
        <v>2</v>
      </c>
      <c r="AM1509">
        <v>4</v>
      </c>
      <c r="AN1509">
        <v>4</v>
      </c>
      <c r="AO1509">
        <v>4</v>
      </c>
      <c r="AP1509">
        <v>5</v>
      </c>
      <c r="AQ1509">
        <v>5</v>
      </c>
      <c r="AR1509">
        <v>4</v>
      </c>
      <c r="AS1509">
        <v>4</v>
      </c>
      <c r="AT1509" t="s">
        <v>22</v>
      </c>
      <c r="AU1509">
        <v>4</v>
      </c>
      <c r="AW1509">
        <v>5</v>
      </c>
      <c r="AX1509">
        <v>4</v>
      </c>
      <c r="AY1509">
        <v>5</v>
      </c>
      <c r="AZ1509">
        <v>5</v>
      </c>
      <c r="BA1509">
        <v>5</v>
      </c>
      <c r="BB1509">
        <v>5</v>
      </c>
      <c r="BD1509" t="s">
        <v>22</v>
      </c>
      <c r="BE1509" t="s">
        <v>22</v>
      </c>
      <c r="BH1509">
        <v>5</v>
      </c>
      <c r="BI1509">
        <v>5</v>
      </c>
      <c r="BJ1509"/>
      <c r="BK1509">
        <v>5</v>
      </c>
      <c r="BL1509">
        <v>5</v>
      </c>
      <c r="BO1509" s="382">
        <v>43498.002766203703</v>
      </c>
    </row>
    <row r="1510" spans="1:67" x14ac:dyDescent="0.2">
      <c r="A1510" s="244" t="str">
        <f>IFERROR(LOOKUP(H1510,BLIOTECAS!$D$2:$D$30,BLIOTECAS!$C$2:$C$30),"N/C")</f>
        <v>F. Ciencias Políticas y Sociología</v>
      </c>
      <c r="B1510" s="243" t="str">
        <f>IFERROR(LOOKUP(H1510,BLIOTECAS!$D$2:$D$29,BLIOTECAS!$E$2:$E$29),"N/C")</f>
        <v>Ciencias Sociales</v>
      </c>
      <c r="C1510" s="243">
        <f>LOOKUP(H1510,BLIOTECAS!$D$2:$D$30,BLIOTECAS!$F$2:$F$30)</f>
        <v>3</v>
      </c>
      <c r="D1510">
        <v>1532</v>
      </c>
      <c r="G1510">
        <v>1</v>
      </c>
      <c r="H1510">
        <v>9</v>
      </c>
      <c r="J1510">
        <v>4</v>
      </c>
      <c r="K1510">
        <v>3</v>
      </c>
      <c r="M1510">
        <v>9</v>
      </c>
      <c r="N1510">
        <v>9</v>
      </c>
      <c r="O1510">
        <v>9</v>
      </c>
      <c r="S1510">
        <v>4</v>
      </c>
      <c r="T1510">
        <v>2</v>
      </c>
      <c r="U1510">
        <v>1</v>
      </c>
      <c r="V1510">
        <v>1</v>
      </c>
      <c r="X1510">
        <v>2</v>
      </c>
      <c r="Y1510">
        <v>3</v>
      </c>
      <c r="AA1510"/>
      <c r="AD1510">
        <v>5</v>
      </c>
      <c r="AE1510">
        <v>3</v>
      </c>
      <c r="AF1510">
        <v>3</v>
      </c>
      <c r="AG1510">
        <v>4</v>
      </c>
      <c r="AH1510">
        <v>4</v>
      </c>
      <c r="AI1510">
        <v>5</v>
      </c>
      <c r="AJ1510">
        <v>2</v>
      </c>
      <c r="AK1510">
        <v>1</v>
      </c>
      <c r="AL1510">
        <v>6</v>
      </c>
      <c r="AM1510">
        <v>2</v>
      </c>
      <c r="AN1510">
        <v>2</v>
      </c>
      <c r="AO1510">
        <v>3</v>
      </c>
      <c r="AP1510">
        <v>1</v>
      </c>
      <c r="AQ1510">
        <v>1</v>
      </c>
      <c r="AR1510">
        <v>1</v>
      </c>
      <c r="AS1510">
        <v>3</v>
      </c>
      <c r="AT1510" t="s">
        <v>22</v>
      </c>
      <c r="AU1510">
        <v>4</v>
      </c>
      <c r="AW1510">
        <v>1</v>
      </c>
      <c r="AX1510">
        <v>2</v>
      </c>
      <c r="AY1510">
        <v>2</v>
      </c>
      <c r="AZ1510">
        <v>1</v>
      </c>
      <c r="BA1510">
        <v>3</v>
      </c>
      <c r="BB1510">
        <v>4</v>
      </c>
      <c r="BD1510" t="s">
        <v>22</v>
      </c>
      <c r="BE1510" t="s">
        <v>22</v>
      </c>
      <c r="BH1510">
        <v>1</v>
      </c>
      <c r="BI1510">
        <v>1</v>
      </c>
      <c r="BJ1510"/>
      <c r="BK1510">
        <v>3</v>
      </c>
      <c r="BL1510"/>
      <c r="BO1510" s="382">
        <v>43498.00304398148</v>
      </c>
    </row>
    <row r="1511" spans="1:67" x14ac:dyDescent="0.2">
      <c r="A1511" s="244" t="str">
        <f>IFERROR(LOOKUP(H1511,BLIOTECAS!$D$2:$D$30,BLIOTECAS!$C$2:$C$30),"N/C")</f>
        <v>F. Ciencias Biológicas</v>
      </c>
      <c r="B1511" s="243" t="str">
        <f>IFERROR(LOOKUP(H1511,BLIOTECAS!$D$2:$D$29,BLIOTECAS!$E$2:$E$29),"N/C")</f>
        <v>Ciencias Experimentales</v>
      </c>
      <c r="C1511" s="243">
        <f>LOOKUP(H1511,BLIOTECAS!$D$2:$D$30,BLIOTECAS!$F$2:$F$30)</f>
        <v>2</v>
      </c>
      <c r="D1511">
        <v>1533</v>
      </c>
      <c r="G1511">
        <v>1</v>
      </c>
      <c r="H1511">
        <v>2</v>
      </c>
      <c r="J1511">
        <v>2</v>
      </c>
      <c r="K1511">
        <v>1</v>
      </c>
      <c r="M1511">
        <v>2</v>
      </c>
      <c r="N1511">
        <v>29</v>
      </c>
      <c r="O1511">
        <v>10</v>
      </c>
      <c r="S1511">
        <v>3</v>
      </c>
      <c r="T1511">
        <v>3</v>
      </c>
      <c r="U1511">
        <v>2</v>
      </c>
      <c r="V1511">
        <v>2</v>
      </c>
      <c r="X1511">
        <v>2</v>
      </c>
      <c r="AA1511"/>
      <c r="AD1511">
        <v>3</v>
      </c>
      <c r="AE1511">
        <v>3</v>
      </c>
      <c r="AF1511">
        <v>3</v>
      </c>
      <c r="AG1511">
        <v>3</v>
      </c>
      <c r="AH1511">
        <v>3</v>
      </c>
      <c r="AI1511">
        <v>3</v>
      </c>
      <c r="AJ1511">
        <v>3</v>
      </c>
      <c r="AK1511">
        <v>3</v>
      </c>
      <c r="AL1511">
        <v>3</v>
      </c>
      <c r="AM1511">
        <v>3</v>
      </c>
      <c r="AN1511">
        <v>3</v>
      </c>
      <c r="AO1511">
        <v>3</v>
      </c>
      <c r="AP1511">
        <v>3</v>
      </c>
      <c r="AQ1511">
        <v>3</v>
      </c>
      <c r="AR1511">
        <v>3</v>
      </c>
      <c r="AS1511">
        <v>3</v>
      </c>
      <c r="AT1511" t="s">
        <v>22</v>
      </c>
      <c r="AU1511">
        <v>2</v>
      </c>
      <c r="AW1511">
        <v>3</v>
      </c>
      <c r="AX1511">
        <v>3</v>
      </c>
      <c r="AY1511">
        <v>3</v>
      </c>
      <c r="AZ1511">
        <v>3</v>
      </c>
      <c r="BA1511">
        <v>3</v>
      </c>
      <c r="BB1511">
        <v>3</v>
      </c>
      <c r="BD1511" t="s">
        <v>22</v>
      </c>
      <c r="BE1511" t="s">
        <v>22</v>
      </c>
      <c r="BH1511">
        <v>3</v>
      </c>
      <c r="BI1511">
        <v>3</v>
      </c>
      <c r="BJ1511"/>
      <c r="BK1511">
        <v>3</v>
      </c>
      <c r="BL1511">
        <v>3</v>
      </c>
      <c r="BO1511" s="382">
        <v>43498.006736111114</v>
      </c>
    </row>
    <row r="1512" spans="1:67" x14ac:dyDescent="0.2">
      <c r="A1512" s="244" t="str">
        <f>IFERROR(LOOKUP(H1512,BLIOTECAS!$D$2:$D$30,BLIOTECAS!$C$2:$C$30),"N/C")</f>
        <v>F. Filología</v>
      </c>
      <c r="B1512" s="243" t="str">
        <f>IFERROR(LOOKUP(H1512,BLIOTECAS!$D$2:$D$29,BLIOTECAS!$E$2:$E$29),"N/C")</f>
        <v>Humanidades</v>
      </c>
      <c r="C1512" s="243">
        <f>LOOKUP(H1512,BLIOTECAS!$D$2:$D$30,BLIOTECAS!$F$2:$F$30)</f>
        <v>1</v>
      </c>
      <c r="D1512">
        <v>1534</v>
      </c>
      <c r="G1512">
        <v>2</v>
      </c>
      <c r="H1512">
        <v>14</v>
      </c>
      <c r="J1512">
        <v>4</v>
      </c>
      <c r="K1512">
        <v>5</v>
      </c>
      <c r="M1512">
        <v>29</v>
      </c>
      <c r="N1512">
        <v>14</v>
      </c>
      <c r="S1512">
        <v>5</v>
      </c>
      <c r="T1512">
        <v>3</v>
      </c>
      <c r="U1512">
        <v>4</v>
      </c>
      <c r="V1512">
        <v>3</v>
      </c>
      <c r="AA1512"/>
      <c r="AD1512">
        <v>1</v>
      </c>
      <c r="AE1512">
        <v>3</v>
      </c>
      <c r="AF1512">
        <v>3</v>
      </c>
      <c r="AG1512">
        <v>2</v>
      </c>
      <c r="AH1512">
        <v>4</v>
      </c>
      <c r="AI1512">
        <v>5</v>
      </c>
      <c r="AJ1512">
        <v>4</v>
      </c>
      <c r="AK1512">
        <v>4</v>
      </c>
      <c r="AL1512">
        <v>6</v>
      </c>
      <c r="AM1512">
        <v>3</v>
      </c>
      <c r="AN1512">
        <v>2</v>
      </c>
      <c r="AO1512">
        <v>4</v>
      </c>
      <c r="AP1512">
        <v>4</v>
      </c>
      <c r="AQ1512">
        <v>5</v>
      </c>
      <c r="AR1512">
        <v>2</v>
      </c>
      <c r="AS1512">
        <v>4</v>
      </c>
      <c r="AT1512" t="s">
        <v>22</v>
      </c>
      <c r="AU1512">
        <v>4</v>
      </c>
      <c r="AW1512">
        <v>4</v>
      </c>
      <c r="AX1512">
        <v>5</v>
      </c>
      <c r="AY1512">
        <v>5</v>
      </c>
      <c r="AZ1512">
        <v>4</v>
      </c>
      <c r="BA1512">
        <v>4</v>
      </c>
      <c r="BB1512">
        <v>5</v>
      </c>
      <c r="BD1512" t="s">
        <v>22</v>
      </c>
      <c r="BE1512" t="s">
        <v>22</v>
      </c>
      <c r="BH1512">
        <v>4</v>
      </c>
      <c r="BI1512">
        <v>4</v>
      </c>
      <c r="BJ1512"/>
      <c r="BK1512">
        <v>3</v>
      </c>
      <c r="BL1512"/>
      <c r="BN1512" t="s">
        <v>1184</v>
      </c>
      <c r="BO1512" s="382">
        <v>43498.014780092592</v>
      </c>
    </row>
    <row r="1513" spans="1:67" x14ac:dyDescent="0.2">
      <c r="A1513" s="244" t="str">
        <f>IFERROR(LOOKUP(H1513,BLIOTECAS!$D$2:$D$30,BLIOTECAS!$C$2:$C$30),"N/C")</f>
        <v>F. Ciencias Políticas y Sociología</v>
      </c>
      <c r="B1513" s="243" t="str">
        <f>IFERROR(LOOKUP(H1513,BLIOTECAS!$D$2:$D$29,BLIOTECAS!$E$2:$E$29),"N/C")</f>
        <v>Ciencias Sociales</v>
      </c>
      <c r="C1513" s="243">
        <f>LOOKUP(H1513,BLIOTECAS!$D$2:$D$30,BLIOTECAS!$F$2:$F$30)</f>
        <v>3</v>
      </c>
      <c r="D1513">
        <v>1535</v>
      </c>
      <c r="G1513">
        <v>1</v>
      </c>
      <c r="H1513">
        <v>9</v>
      </c>
      <c r="J1513">
        <v>4</v>
      </c>
      <c r="K1513">
        <v>2</v>
      </c>
      <c r="M1513">
        <v>9</v>
      </c>
      <c r="N1513">
        <v>5</v>
      </c>
      <c r="S1513">
        <v>5</v>
      </c>
      <c r="T1513">
        <v>5</v>
      </c>
      <c r="U1513">
        <v>5</v>
      </c>
      <c r="V1513">
        <v>4</v>
      </c>
      <c r="X1513">
        <v>2</v>
      </c>
      <c r="AA1513"/>
      <c r="AD1513">
        <v>5</v>
      </c>
      <c r="AE1513">
        <v>2</v>
      </c>
      <c r="AF1513">
        <v>1</v>
      </c>
      <c r="AG1513">
        <v>3</v>
      </c>
      <c r="AH1513">
        <v>4</v>
      </c>
      <c r="AI1513">
        <v>4</v>
      </c>
      <c r="AJ1513">
        <v>4</v>
      </c>
      <c r="AK1513">
        <v>2</v>
      </c>
      <c r="AL1513">
        <v>5</v>
      </c>
      <c r="AM1513">
        <v>4</v>
      </c>
      <c r="AN1513">
        <v>5</v>
      </c>
      <c r="AO1513">
        <v>4</v>
      </c>
      <c r="AP1513">
        <v>5</v>
      </c>
      <c r="AQ1513">
        <v>5</v>
      </c>
      <c r="AR1513">
        <v>3</v>
      </c>
      <c r="AS1513">
        <v>4</v>
      </c>
      <c r="AT1513" t="s">
        <v>22</v>
      </c>
      <c r="AU1513">
        <v>4</v>
      </c>
      <c r="AW1513">
        <v>5</v>
      </c>
      <c r="AX1513">
        <v>5</v>
      </c>
      <c r="AY1513">
        <v>4</v>
      </c>
      <c r="AZ1513">
        <v>5</v>
      </c>
      <c r="BA1513">
        <v>5</v>
      </c>
      <c r="BB1513">
        <v>5</v>
      </c>
      <c r="BD1513" t="s">
        <v>22</v>
      </c>
      <c r="BE1513" t="s">
        <v>22</v>
      </c>
      <c r="BH1513">
        <v>5</v>
      </c>
      <c r="BI1513">
        <v>5</v>
      </c>
      <c r="BJ1513"/>
      <c r="BK1513">
        <v>5</v>
      </c>
      <c r="BL1513">
        <v>4</v>
      </c>
      <c r="BO1513" s="382">
        <v>43498.015497685185</v>
      </c>
    </row>
    <row r="1514" spans="1:67" x14ac:dyDescent="0.2">
      <c r="A1514" s="244" t="str">
        <f>IFERROR(LOOKUP(H1514,BLIOTECAS!$D$2:$D$30,BLIOTECAS!$C$2:$C$30),"N/C")</f>
        <v>F. Farmacia</v>
      </c>
      <c r="B1514" s="243" t="str">
        <f>IFERROR(LOOKUP(H1514,BLIOTECAS!$D$2:$D$29,BLIOTECAS!$E$2:$E$29),"N/C")</f>
        <v>Ciencias de la Salud</v>
      </c>
      <c r="C1514" s="243">
        <f>LOOKUP(H1514,BLIOTECAS!$D$2:$D$30,BLIOTECAS!$F$2:$F$30)</f>
        <v>4</v>
      </c>
      <c r="D1514">
        <v>1536</v>
      </c>
      <c r="G1514">
        <v>1</v>
      </c>
      <c r="H1514">
        <v>13</v>
      </c>
      <c r="J1514">
        <v>5</v>
      </c>
      <c r="K1514">
        <v>4</v>
      </c>
      <c r="M1514">
        <v>13</v>
      </c>
      <c r="N1514">
        <v>19</v>
      </c>
      <c r="O1514">
        <v>18</v>
      </c>
      <c r="S1514">
        <v>5</v>
      </c>
      <c r="T1514">
        <v>1</v>
      </c>
      <c r="U1514">
        <v>2</v>
      </c>
      <c r="V1514">
        <v>3</v>
      </c>
      <c r="W1514">
        <v>1</v>
      </c>
      <c r="AA1514"/>
      <c r="AD1514">
        <v>2</v>
      </c>
      <c r="AE1514">
        <v>3</v>
      </c>
      <c r="AF1514">
        <v>5</v>
      </c>
      <c r="AG1514">
        <v>1</v>
      </c>
      <c r="AH1514">
        <v>5</v>
      </c>
      <c r="AI1514">
        <v>5</v>
      </c>
      <c r="AJ1514">
        <v>5</v>
      </c>
      <c r="AK1514">
        <v>2</v>
      </c>
      <c r="AL1514">
        <v>4</v>
      </c>
      <c r="AM1514">
        <v>5</v>
      </c>
      <c r="AN1514">
        <v>5</v>
      </c>
      <c r="AO1514">
        <v>4</v>
      </c>
      <c r="AP1514">
        <v>5</v>
      </c>
      <c r="AQ1514">
        <v>4</v>
      </c>
      <c r="AR1514">
        <v>3</v>
      </c>
      <c r="AS1514">
        <v>4</v>
      </c>
      <c r="AT1514" t="s">
        <v>22</v>
      </c>
      <c r="AU1514">
        <v>3</v>
      </c>
      <c r="AW1514">
        <v>5</v>
      </c>
      <c r="AX1514">
        <v>5</v>
      </c>
      <c r="AY1514">
        <v>4</v>
      </c>
      <c r="AZ1514">
        <v>5</v>
      </c>
      <c r="BA1514">
        <v>5</v>
      </c>
      <c r="BB1514">
        <v>5</v>
      </c>
      <c r="BD1514" t="s">
        <v>22</v>
      </c>
      <c r="BE1514" t="s">
        <v>356</v>
      </c>
      <c r="BF1514">
        <v>4</v>
      </c>
      <c r="BH1514">
        <v>5</v>
      </c>
      <c r="BI1514">
        <v>3</v>
      </c>
      <c r="BJ1514"/>
      <c r="BK1514">
        <v>3</v>
      </c>
      <c r="BL1514">
        <v>3</v>
      </c>
      <c r="BN1514" t="s">
        <v>1185</v>
      </c>
      <c r="BO1514" s="382">
        <v>43498.018877314818</v>
      </c>
    </row>
    <row r="1515" spans="1:67" x14ac:dyDescent="0.2">
      <c r="A1515" s="244" t="str">
        <f>IFERROR(LOOKUP(H1515,BLIOTECAS!$D$2:$D$30,BLIOTECAS!$C$2:$C$30),"N/C")</f>
        <v>F. Ciencias Físicas</v>
      </c>
      <c r="B1515" s="243" t="str">
        <f>IFERROR(LOOKUP(H1515,BLIOTECAS!$D$2:$D$29,BLIOTECAS!$E$2:$E$29),"N/C")</f>
        <v>Ciencias Experimentales</v>
      </c>
      <c r="C1515" s="243">
        <f>LOOKUP(H1515,BLIOTECAS!$D$2:$D$30,BLIOTECAS!$F$2:$F$30)</f>
        <v>2</v>
      </c>
      <c r="D1515">
        <v>1537</v>
      </c>
      <c r="G1515">
        <v>1</v>
      </c>
      <c r="H1515">
        <v>6</v>
      </c>
      <c r="J1515">
        <v>5</v>
      </c>
      <c r="K1515">
        <v>3</v>
      </c>
      <c r="M1515">
        <v>6</v>
      </c>
      <c r="N1515">
        <v>8</v>
      </c>
      <c r="O1515">
        <v>10</v>
      </c>
      <c r="S1515">
        <v>4</v>
      </c>
      <c r="T1515">
        <v>4</v>
      </c>
      <c r="U1515">
        <v>4</v>
      </c>
      <c r="V1515">
        <v>4</v>
      </c>
      <c r="W1515">
        <v>1</v>
      </c>
      <c r="AA1515"/>
      <c r="AD1515">
        <v>4</v>
      </c>
      <c r="AE1515">
        <v>1</v>
      </c>
      <c r="AF1515">
        <v>1</v>
      </c>
      <c r="AG1515">
        <v>4</v>
      </c>
      <c r="AH1515">
        <v>4</v>
      </c>
      <c r="AI1515">
        <v>1</v>
      </c>
      <c r="AJ1515">
        <v>3</v>
      </c>
      <c r="AK1515">
        <v>1</v>
      </c>
      <c r="AL1515">
        <v>5</v>
      </c>
      <c r="AM1515">
        <v>2</v>
      </c>
      <c r="AN1515">
        <v>5</v>
      </c>
      <c r="AO1515">
        <v>3</v>
      </c>
      <c r="AP1515">
        <v>3</v>
      </c>
      <c r="AQ1515">
        <v>4</v>
      </c>
      <c r="AR1515">
        <v>1</v>
      </c>
      <c r="AS1515">
        <v>4</v>
      </c>
      <c r="AT1515" t="s">
        <v>356</v>
      </c>
      <c r="AU1515">
        <v>3</v>
      </c>
      <c r="AW1515">
        <v>3</v>
      </c>
      <c r="AX1515">
        <v>2</v>
      </c>
      <c r="AY1515">
        <v>2</v>
      </c>
      <c r="AZ1515">
        <v>5</v>
      </c>
      <c r="BA1515">
        <v>4</v>
      </c>
      <c r="BB1515">
        <v>5</v>
      </c>
      <c r="BD1515" t="s">
        <v>22</v>
      </c>
      <c r="BE1515" t="s">
        <v>22</v>
      </c>
      <c r="BH1515">
        <v>4</v>
      </c>
      <c r="BI1515">
        <v>1</v>
      </c>
      <c r="BJ1515"/>
      <c r="BK1515">
        <v>4</v>
      </c>
      <c r="BL1515">
        <v>3</v>
      </c>
      <c r="BN1515" t="s">
        <v>1186</v>
      </c>
      <c r="BO1515" s="382">
        <v>43498.019583333335</v>
      </c>
    </row>
    <row r="1516" spans="1:67" x14ac:dyDescent="0.2">
      <c r="A1516" s="244" t="str">
        <f>IFERROR(LOOKUP(H1516,BLIOTECAS!$D$2:$D$30,BLIOTECAS!$C$2:$C$30),"N/C")</f>
        <v>F. Educación - Centro de Formación del Profesorado</v>
      </c>
      <c r="B1516" s="243" t="str">
        <f>IFERROR(LOOKUP(H1516,BLIOTECAS!$D$2:$D$29,BLIOTECAS!$E$2:$E$29),"N/C")</f>
        <v>Humanidades</v>
      </c>
      <c r="C1516" s="243">
        <f>LOOKUP(H1516,BLIOTECAS!$D$2:$D$30,BLIOTECAS!$F$2:$F$30)</f>
        <v>1</v>
      </c>
      <c r="D1516">
        <v>1538</v>
      </c>
      <c r="G1516">
        <v>1</v>
      </c>
      <c r="H1516">
        <v>12</v>
      </c>
      <c r="J1516">
        <v>3</v>
      </c>
      <c r="K1516">
        <v>3</v>
      </c>
      <c r="M1516">
        <v>12</v>
      </c>
      <c r="N1516">
        <v>12</v>
      </c>
      <c r="O1516">
        <v>12</v>
      </c>
      <c r="S1516">
        <v>5</v>
      </c>
      <c r="T1516">
        <v>4</v>
      </c>
      <c r="U1516">
        <v>4</v>
      </c>
      <c r="V1516">
        <v>5</v>
      </c>
      <c r="W1516">
        <v>1</v>
      </c>
      <c r="AA1516"/>
      <c r="AD1516">
        <v>4</v>
      </c>
      <c r="AE1516">
        <v>3</v>
      </c>
      <c r="AF1516">
        <v>2</v>
      </c>
      <c r="AG1516">
        <v>3</v>
      </c>
      <c r="AH1516">
        <v>5</v>
      </c>
      <c r="AI1516">
        <v>5</v>
      </c>
      <c r="AJ1516">
        <v>5</v>
      </c>
      <c r="AK1516">
        <v>3</v>
      </c>
      <c r="AL1516">
        <v>2</v>
      </c>
      <c r="AM1516">
        <v>5</v>
      </c>
      <c r="AN1516">
        <v>5</v>
      </c>
      <c r="AO1516">
        <v>4</v>
      </c>
      <c r="AP1516">
        <v>4</v>
      </c>
      <c r="AQ1516">
        <v>5</v>
      </c>
      <c r="AR1516">
        <v>4</v>
      </c>
      <c r="AS1516">
        <v>4</v>
      </c>
      <c r="AT1516" t="s">
        <v>22</v>
      </c>
      <c r="AU1516">
        <v>4</v>
      </c>
      <c r="AW1516">
        <v>4</v>
      </c>
      <c r="AX1516">
        <v>3</v>
      </c>
      <c r="AY1516">
        <v>4</v>
      </c>
      <c r="AZ1516">
        <v>5</v>
      </c>
      <c r="BA1516">
        <v>5</v>
      </c>
      <c r="BB1516">
        <v>5</v>
      </c>
      <c r="BD1516" t="s">
        <v>22</v>
      </c>
      <c r="BE1516" t="s">
        <v>22</v>
      </c>
      <c r="BH1516">
        <v>4</v>
      </c>
      <c r="BI1516">
        <v>4</v>
      </c>
      <c r="BJ1516"/>
      <c r="BK1516">
        <v>4</v>
      </c>
      <c r="BL1516">
        <v>3</v>
      </c>
      <c r="BO1516" s="382">
        <v>43498.019675925927</v>
      </c>
    </row>
    <row r="1517" spans="1:67" x14ac:dyDescent="0.2">
      <c r="A1517" s="244" t="str">
        <f>IFERROR(LOOKUP(H1517,BLIOTECAS!$D$2:$D$30,BLIOTECAS!$C$2:$C$30),"N/C")</f>
        <v>F. Ciencias Químicas</v>
      </c>
      <c r="B1517" s="243" t="str">
        <f>IFERROR(LOOKUP(H1517,BLIOTECAS!$D$2:$D$29,BLIOTECAS!$E$2:$E$29),"N/C")</f>
        <v>Ciencias Experimentales</v>
      </c>
      <c r="C1517" s="243">
        <f>LOOKUP(H1517,BLIOTECAS!$D$2:$D$30,BLIOTECAS!$F$2:$F$30)</f>
        <v>2</v>
      </c>
      <c r="D1517">
        <v>1539</v>
      </c>
      <c r="G1517">
        <v>1</v>
      </c>
      <c r="H1517">
        <v>10</v>
      </c>
      <c r="J1517">
        <v>3</v>
      </c>
      <c r="K1517">
        <v>2</v>
      </c>
      <c r="M1517">
        <v>10</v>
      </c>
      <c r="N1517">
        <v>29</v>
      </c>
      <c r="O1517">
        <v>2</v>
      </c>
      <c r="S1517">
        <v>4</v>
      </c>
      <c r="T1517">
        <v>5</v>
      </c>
      <c r="U1517">
        <v>4</v>
      </c>
      <c r="V1517">
        <v>4</v>
      </c>
      <c r="Z1517">
        <v>4</v>
      </c>
      <c r="AA1517">
        <v>9</v>
      </c>
      <c r="AD1517">
        <v>4</v>
      </c>
      <c r="AE1517">
        <v>4</v>
      </c>
      <c r="AF1517">
        <v>4</v>
      </c>
      <c r="AG1517">
        <v>2</v>
      </c>
      <c r="AH1517">
        <v>5</v>
      </c>
      <c r="AI1517">
        <v>4</v>
      </c>
      <c r="AJ1517">
        <v>5</v>
      </c>
      <c r="AK1517">
        <v>1</v>
      </c>
      <c r="AL1517">
        <v>5</v>
      </c>
      <c r="AM1517">
        <v>4</v>
      </c>
      <c r="AN1517">
        <v>4</v>
      </c>
      <c r="AO1517">
        <v>4</v>
      </c>
      <c r="AP1517">
        <v>5</v>
      </c>
      <c r="AQ1517">
        <v>5</v>
      </c>
      <c r="AR1517">
        <v>5</v>
      </c>
      <c r="AS1517">
        <v>5</v>
      </c>
      <c r="AT1517" t="s">
        <v>22</v>
      </c>
      <c r="AU1517">
        <v>4</v>
      </c>
      <c r="AW1517">
        <v>5</v>
      </c>
      <c r="AX1517">
        <v>5</v>
      </c>
      <c r="AY1517">
        <v>5</v>
      </c>
      <c r="AZ1517">
        <v>5</v>
      </c>
      <c r="BA1517">
        <v>5</v>
      </c>
      <c r="BB1517">
        <v>5</v>
      </c>
      <c r="BD1517" t="s">
        <v>22</v>
      </c>
      <c r="BE1517" t="s">
        <v>22</v>
      </c>
      <c r="BF1517">
        <v>3</v>
      </c>
      <c r="BH1517">
        <v>5</v>
      </c>
      <c r="BI1517">
        <v>5</v>
      </c>
      <c r="BJ1517"/>
      <c r="BK1517">
        <v>5</v>
      </c>
      <c r="BL1517">
        <v>3</v>
      </c>
      <c r="BO1517" s="382">
        <v>43498.023275462961</v>
      </c>
    </row>
    <row r="1518" spans="1:67" x14ac:dyDescent="0.2">
      <c r="A1518" s="244" t="str">
        <f>IFERROR(LOOKUP(H1518,BLIOTECAS!$D$2:$D$30,BLIOTECAS!$C$2:$C$30),"N/C")</f>
        <v>F. Estudios Estadísticos</v>
      </c>
      <c r="B1518" s="243" t="str">
        <f>IFERROR(LOOKUP(H1518,BLIOTECAS!$D$2:$D$29,BLIOTECAS!$E$2:$E$29),"N/C")</f>
        <v>Ciencias Experimentales</v>
      </c>
      <c r="C1518" s="243">
        <f>LOOKUP(H1518,BLIOTECAS!$D$2:$D$30,BLIOTECAS!$F$2:$F$30)</f>
        <v>2</v>
      </c>
      <c r="D1518">
        <v>1540</v>
      </c>
      <c r="G1518">
        <v>1</v>
      </c>
      <c r="H1518">
        <v>23</v>
      </c>
      <c r="J1518">
        <v>3</v>
      </c>
      <c r="K1518">
        <v>3</v>
      </c>
      <c r="M1518">
        <v>23</v>
      </c>
      <c r="P1518" t="s">
        <v>1187</v>
      </c>
      <c r="S1518">
        <v>5</v>
      </c>
      <c r="T1518">
        <v>5</v>
      </c>
      <c r="U1518">
        <v>5</v>
      </c>
      <c r="V1518">
        <v>5</v>
      </c>
      <c r="W1518">
        <v>1</v>
      </c>
      <c r="AA1518"/>
      <c r="AD1518">
        <v>5</v>
      </c>
      <c r="AE1518">
        <v>1</v>
      </c>
      <c r="AF1518">
        <v>2</v>
      </c>
      <c r="AG1518">
        <v>2</v>
      </c>
      <c r="AH1518">
        <v>5</v>
      </c>
      <c r="AI1518">
        <v>5</v>
      </c>
      <c r="AJ1518">
        <v>5</v>
      </c>
      <c r="AK1518">
        <v>4</v>
      </c>
      <c r="AL1518">
        <v>5</v>
      </c>
      <c r="AM1518">
        <v>5</v>
      </c>
      <c r="AN1518">
        <v>5</v>
      </c>
      <c r="AO1518">
        <v>5</v>
      </c>
      <c r="AP1518">
        <v>5</v>
      </c>
      <c r="AQ1518">
        <v>5</v>
      </c>
      <c r="AR1518">
        <v>5</v>
      </c>
      <c r="AS1518">
        <v>5</v>
      </c>
      <c r="AT1518" t="s">
        <v>356</v>
      </c>
      <c r="AU1518">
        <v>5</v>
      </c>
      <c r="AW1518">
        <v>5</v>
      </c>
      <c r="AX1518">
        <v>5</v>
      </c>
      <c r="AY1518">
        <v>5</v>
      </c>
      <c r="AZ1518">
        <v>5</v>
      </c>
      <c r="BA1518">
        <v>5</v>
      </c>
      <c r="BB1518">
        <v>5</v>
      </c>
      <c r="BD1518" t="s">
        <v>356</v>
      </c>
      <c r="BE1518" t="s">
        <v>22</v>
      </c>
      <c r="BH1518">
        <v>5</v>
      </c>
      <c r="BI1518">
        <v>5</v>
      </c>
      <c r="BJ1518"/>
      <c r="BK1518">
        <v>5</v>
      </c>
      <c r="BL1518">
        <v>3</v>
      </c>
      <c r="BO1518" s="382">
        <v>43498.039131944446</v>
      </c>
    </row>
    <row r="1519" spans="1:67" x14ac:dyDescent="0.2">
      <c r="A1519" s="244" t="str">
        <f>IFERROR(LOOKUP(H1519,BLIOTECAS!$D$2:$D$30,BLIOTECAS!$C$2:$C$30),"N/C")</f>
        <v>F. Psicología</v>
      </c>
      <c r="B1519" s="243" t="str">
        <f>IFERROR(LOOKUP(H1519,BLIOTECAS!$D$2:$D$29,BLIOTECAS!$E$2:$E$29),"N/C")</f>
        <v>Ciencias de la Salud</v>
      </c>
      <c r="C1519" s="243">
        <f>LOOKUP(H1519,BLIOTECAS!$D$2:$D$30,BLIOTECAS!$F$2:$F$30)</f>
        <v>4</v>
      </c>
      <c r="D1519">
        <v>1541</v>
      </c>
      <c r="G1519">
        <v>1</v>
      </c>
      <c r="H1519">
        <v>20</v>
      </c>
      <c r="J1519">
        <v>3</v>
      </c>
      <c r="K1519">
        <v>3</v>
      </c>
      <c r="M1519">
        <v>20</v>
      </c>
      <c r="P1519" t="s">
        <v>1188</v>
      </c>
      <c r="S1519">
        <v>5</v>
      </c>
      <c r="T1519">
        <v>5</v>
      </c>
      <c r="U1519">
        <v>5</v>
      </c>
      <c r="V1519">
        <v>3</v>
      </c>
      <c r="W1519">
        <v>1</v>
      </c>
      <c r="AA1519"/>
      <c r="AD1519">
        <v>4</v>
      </c>
      <c r="AE1519">
        <v>5</v>
      </c>
      <c r="AF1519">
        <v>3</v>
      </c>
      <c r="AG1519">
        <v>2</v>
      </c>
      <c r="AH1519">
        <v>5</v>
      </c>
      <c r="AI1519">
        <v>5</v>
      </c>
      <c r="AJ1519">
        <v>4</v>
      </c>
      <c r="AK1519">
        <v>2</v>
      </c>
      <c r="AL1519">
        <v>6</v>
      </c>
      <c r="AM1519">
        <v>4</v>
      </c>
      <c r="AN1519">
        <v>5</v>
      </c>
      <c r="AO1519">
        <v>4</v>
      </c>
      <c r="AP1519">
        <v>5</v>
      </c>
      <c r="AQ1519">
        <v>5</v>
      </c>
      <c r="AR1519">
        <v>3</v>
      </c>
      <c r="AS1519">
        <v>4</v>
      </c>
      <c r="AT1519" t="s">
        <v>22</v>
      </c>
      <c r="AU1519">
        <v>3</v>
      </c>
      <c r="AW1519">
        <v>5</v>
      </c>
      <c r="AX1519">
        <v>3</v>
      </c>
      <c r="AY1519">
        <v>5</v>
      </c>
      <c r="AZ1519">
        <v>5</v>
      </c>
      <c r="BA1519">
        <v>5</v>
      </c>
      <c r="BB1519">
        <v>5</v>
      </c>
      <c r="BD1519" t="s">
        <v>356</v>
      </c>
      <c r="BE1519" t="s">
        <v>356</v>
      </c>
      <c r="BF1519">
        <v>4</v>
      </c>
      <c r="BH1519">
        <v>5</v>
      </c>
      <c r="BI1519">
        <v>5</v>
      </c>
      <c r="BJ1519"/>
      <c r="BK1519">
        <v>5</v>
      </c>
      <c r="BL1519">
        <v>5</v>
      </c>
      <c r="BO1519" s="382">
        <v>43498.045266203706</v>
      </c>
    </row>
    <row r="1520" spans="1:67" x14ac:dyDescent="0.2">
      <c r="A1520" s="244" t="str">
        <f>IFERROR(LOOKUP(H1520,BLIOTECAS!$D$2:$D$30,BLIOTECAS!$C$2:$C$30),"N/C")</f>
        <v>F. Óptica y Optometría</v>
      </c>
      <c r="B1520" s="243" t="str">
        <f>IFERROR(LOOKUP(H1520,BLIOTECAS!$D$2:$D$29,BLIOTECAS!$E$2:$E$29),"N/C")</f>
        <v>Ciencias de la Salud</v>
      </c>
      <c r="C1520" s="243">
        <f>LOOKUP(H1520,BLIOTECAS!$D$2:$D$30,BLIOTECAS!$F$2:$F$30)</f>
        <v>4</v>
      </c>
      <c r="D1520">
        <v>1542</v>
      </c>
      <c r="G1520">
        <v>2</v>
      </c>
      <c r="H1520">
        <v>25</v>
      </c>
      <c r="J1520">
        <v>3</v>
      </c>
      <c r="K1520">
        <v>3</v>
      </c>
      <c r="M1520">
        <v>25</v>
      </c>
      <c r="S1520">
        <v>4</v>
      </c>
      <c r="T1520">
        <v>4</v>
      </c>
      <c r="U1520">
        <v>4</v>
      </c>
      <c r="V1520">
        <v>4</v>
      </c>
      <c r="W1520">
        <v>1</v>
      </c>
      <c r="AA1520"/>
      <c r="AD1520">
        <v>4</v>
      </c>
      <c r="AE1520">
        <v>3</v>
      </c>
      <c r="AF1520">
        <v>4</v>
      </c>
      <c r="AG1520">
        <v>2</v>
      </c>
      <c r="AH1520">
        <v>4</v>
      </c>
      <c r="AI1520">
        <v>5</v>
      </c>
      <c r="AJ1520">
        <v>5</v>
      </c>
      <c r="AK1520">
        <v>4</v>
      </c>
      <c r="AL1520">
        <v>4</v>
      </c>
      <c r="AM1520">
        <v>3</v>
      </c>
      <c r="AN1520">
        <v>4</v>
      </c>
      <c r="AO1520">
        <v>4</v>
      </c>
      <c r="AP1520">
        <v>5</v>
      </c>
      <c r="AQ1520">
        <v>4</v>
      </c>
      <c r="AR1520">
        <v>4</v>
      </c>
      <c r="AS1520">
        <v>5</v>
      </c>
      <c r="AT1520" t="s">
        <v>22</v>
      </c>
      <c r="AU1520">
        <v>3</v>
      </c>
      <c r="AW1520">
        <v>5</v>
      </c>
      <c r="AX1520">
        <v>4</v>
      </c>
      <c r="AY1520">
        <v>5</v>
      </c>
      <c r="AZ1520">
        <v>5</v>
      </c>
      <c r="BA1520">
        <v>5</v>
      </c>
      <c r="BB1520">
        <v>4</v>
      </c>
      <c r="BD1520" t="s">
        <v>22</v>
      </c>
      <c r="BE1520" t="s">
        <v>22</v>
      </c>
      <c r="BH1520">
        <v>5</v>
      </c>
      <c r="BI1520">
        <v>5</v>
      </c>
      <c r="BJ1520"/>
      <c r="BK1520"/>
      <c r="BL1520">
        <v>4</v>
      </c>
      <c r="BO1520" s="382">
        <v>43498.04824074074</v>
      </c>
    </row>
    <row r="1521" spans="1:67" x14ac:dyDescent="0.2">
      <c r="A1521" s="244" t="str">
        <f>IFERROR(LOOKUP(H1521,BLIOTECAS!$D$2:$D$30,BLIOTECAS!$C$2:$C$30),"N/C")</f>
        <v>F. Filología</v>
      </c>
      <c r="B1521" s="243" t="str">
        <f>IFERROR(LOOKUP(H1521,BLIOTECAS!$D$2:$D$29,BLIOTECAS!$E$2:$E$29),"N/C")</f>
        <v>Humanidades</v>
      </c>
      <c r="C1521" s="243">
        <f>LOOKUP(H1521,BLIOTECAS!$D$2:$D$30,BLIOTECAS!$F$2:$F$30)</f>
        <v>1</v>
      </c>
      <c r="D1521">
        <v>1543</v>
      </c>
      <c r="G1521">
        <v>4</v>
      </c>
      <c r="H1521">
        <v>14</v>
      </c>
      <c r="J1521">
        <v>3</v>
      </c>
      <c r="K1521">
        <v>1</v>
      </c>
      <c r="M1521">
        <v>29</v>
      </c>
      <c r="S1521">
        <v>5</v>
      </c>
      <c r="T1521">
        <v>5</v>
      </c>
      <c r="U1521">
        <v>5</v>
      </c>
      <c r="V1521">
        <v>5</v>
      </c>
      <c r="Z1521">
        <v>4</v>
      </c>
      <c r="AA1521"/>
      <c r="AD1521">
        <v>4</v>
      </c>
      <c r="AE1521">
        <v>3</v>
      </c>
      <c r="AF1521">
        <v>3</v>
      </c>
      <c r="AG1521">
        <v>3</v>
      </c>
      <c r="AH1521">
        <v>3</v>
      </c>
      <c r="AI1521">
        <v>4</v>
      </c>
      <c r="AJ1521">
        <v>3</v>
      </c>
      <c r="AK1521">
        <v>3</v>
      </c>
      <c r="AL1521">
        <v>3</v>
      </c>
      <c r="AM1521">
        <v>3</v>
      </c>
      <c r="AN1521">
        <v>3</v>
      </c>
      <c r="AO1521">
        <v>3</v>
      </c>
      <c r="AP1521">
        <v>4</v>
      </c>
      <c r="AQ1521">
        <v>3</v>
      </c>
      <c r="AR1521">
        <v>3</v>
      </c>
      <c r="AS1521">
        <v>3</v>
      </c>
      <c r="AT1521" t="s">
        <v>22</v>
      </c>
      <c r="AU1521">
        <v>3</v>
      </c>
      <c r="AW1521">
        <v>4</v>
      </c>
      <c r="AX1521">
        <v>3</v>
      </c>
      <c r="AY1521">
        <v>3</v>
      </c>
      <c r="AZ1521">
        <v>3</v>
      </c>
      <c r="BA1521">
        <v>3</v>
      </c>
      <c r="BB1521">
        <v>3</v>
      </c>
      <c r="BD1521" t="s">
        <v>22</v>
      </c>
      <c r="BE1521" t="s">
        <v>22</v>
      </c>
      <c r="BH1521">
        <v>5</v>
      </c>
      <c r="BI1521">
        <v>5</v>
      </c>
      <c r="BJ1521"/>
      <c r="BK1521">
        <v>4</v>
      </c>
      <c r="BL1521"/>
      <c r="BO1521" s="382">
        <v>43498.048495370371</v>
      </c>
    </row>
    <row r="1522" spans="1:67" x14ac:dyDescent="0.2">
      <c r="A1522" s="244" t="str">
        <f>IFERROR(LOOKUP(H1522,BLIOTECAS!$D$2:$D$30,BLIOTECAS!$C$2:$C$30),"N/C")</f>
        <v>F. Derecho</v>
      </c>
      <c r="B1522" s="243" t="str">
        <f>IFERROR(LOOKUP(H1522,BLIOTECAS!$D$2:$D$29,BLIOTECAS!$E$2:$E$29),"N/C")</f>
        <v>Ciencias Sociales</v>
      </c>
      <c r="C1522" s="243">
        <f>LOOKUP(H1522,BLIOTECAS!$D$2:$D$30,BLIOTECAS!$F$2:$F$30)</f>
        <v>3</v>
      </c>
      <c r="D1522">
        <v>1544</v>
      </c>
      <c r="G1522">
        <v>1</v>
      </c>
      <c r="H1522">
        <v>11</v>
      </c>
      <c r="J1522">
        <v>3</v>
      </c>
      <c r="K1522">
        <v>1</v>
      </c>
      <c r="M1522">
        <v>29</v>
      </c>
      <c r="N1522">
        <v>5</v>
      </c>
      <c r="O1522">
        <v>4</v>
      </c>
      <c r="S1522">
        <v>4</v>
      </c>
      <c r="T1522">
        <v>3</v>
      </c>
      <c r="U1522">
        <v>4</v>
      </c>
      <c r="V1522">
        <v>4</v>
      </c>
      <c r="X1522">
        <v>2</v>
      </c>
      <c r="AA1522"/>
      <c r="AD1522">
        <v>1</v>
      </c>
      <c r="AE1522">
        <v>1</v>
      </c>
      <c r="AF1522">
        <v>3</v>
      </c>
      <c r="AG1522">
        <v>5</v>
      </c>
      <c r="AH1522">
        <v>3</v>
      </c>
      <c r="AI1522">
        <v>4</v>
      </c>
      <c r="AJ1522">
        <v>4</v>
      </c>
      <c r="AK1522">
        <v>3</v>
      </c>
      <c r="AL1522">
        <v>3</v>
      </c>
      <c r="AM1522">
        <v>3</v>
      </c>
      <c r="AN1522">
        <v>3</v>
      </c>
      <c r="AO1522">
        <v>3</v>
      </c>
      <c r="AP1522">
        <v>4</v>
      </c>
      <c r="AQ1522">
        <v>4</v>
      </c>
      <c r="AR1522">
        <v>3</v>
      </c>
      <c r="AS1522">
        <v>3</v>
      </c>
      <c r="AT1522" t="s">
        <v>22</v>
      </c>
      <c r="AU1522">
        <v>3</v>
      </c>
      <c r="AW1522">
        <v>4</v>
      </c>
      <c r="AX1522">
        <v>4</v>
      </c>
      <c r="AY1522">
        <v>4</v>
      </c>
      <c r="AZ1522">
        <v>4</v>
      </c>
      <c r="BA1522">
        <v>3</v>
      </c>
      <c r="BB1522">
        <v>3</v>
      </c>
      <c r="BD1522" t="s">
        <v>22</v>
      </c>
      <c r="BE1522" t="s">
        <v>22</v>
      </c>
      <c r="BH1522">
        <v>4</v>
      </c>
      <c r="BI1522">
        <v>4</v>
      </c>
      <c r="BJ1522"/>
      <c r="BK1522">
        <v>4</v>
      </c>
      <c r="BL1522">
        <v>4</v>
      </c>
      <c r="BO1522" s="382">
        <v>43498.051724537036</v>
      </c>
    </row>
    <row r="1523" spans="1:67" x14ac:dyDescent="0.2">
      <c r="A1523" s="244" t="str">
        <f>IFERROR(LOOKUP(H1523,BLIOTECAS!$D$2:$D$30,BLIOTECAS!$C$2:$C$30),"N/C")</f>
        <v>F. Filología</v>
      </c>
      <c r="B1523" s="243" t="str">
        <f>IFERROR(LOOKUP(H1523,BLIOTECAS!$D$2:$D$29,BLIOTECAS!$E$2:$E$29),"N/C")</f>
        <v>Humanidades</v>
      </c>
      <c r="C1523" s="243">
        <f>LOOKUP(H1523,BLIOTECAS!$D$2:$D$30,BLIOTECAS!$F$2:$F$30)</f>
        <v>1</v>
      </c>
      <c r="D1523">
        <v>1545</v>
      </c>
      <c r="G1523">
        <v>2</v>
      </c>
      <c r="H1523">
        <v>14</v>
      </c>
      <c r="J1523">
        <v>2</v>
      </c>
      <c r="K1523">
        <v>2</v>
      </c>
      <c r="M1523">
        <v>14</v>
      </c>
      <c r="N1523">
        <v>29</v>
      </c>
      <c r="S1523">
        <v>5</v>
      </c>
      <c r="T1523">
        <v>4</v>
      </c>
      <c r="U1523">
        <v>4</v>
      </c>
      <c r="V1523">
        <v>4</v>
      </c>
      <c r="AA1523"/>
      <c r="AD1523">
        <v>3</v>
      </c>
      <c r="AE1523">
        <v>2</v>
      </c>
      <c r="AF1523">
        <v>2</v>
      </c>
      <c r="AG1523">
        <v>2</v>
      </c>
      <c r="AH1523">
        <v>5</v>
      </c>
      <c r="AI1523">
        <v>5</v>
      </c>
      <c r="AJ1523">
        <v>4</v>
      </c>
      <c r="AK1523">
        <v>1</v>
      </c>
      <c r="AL1523">
        <v>6</v>
      </c>
      <c r="AM1523">
        <v>4</v>
      </c>
      <c r="AN1523">
        <v>3</v>
      </c>
      <c r="AO1523">
        <v>3</v>
      </c>
      <c r="AP1523">
        <v>4</v>
      </c>
      <c r="AQ1523">
        <v>5</v>
      </c>
      <c r="AR1523">
        <v>3</v>
      </c>
      <c r="AS1523">
        <v>5</v>
      </c>
      <c r="AT1523" t="s">
        <v>22</v>
      </c>
      <c r="AU1523">
        <v>3</v>
      </c>
      <c r="AW1523">
        <v>4</v>
      </c>
      <c r="AX1523">
        <v>4</v>
      </c>
      <c r="AY1523">
        <v>4</v>
      </c>
      <c r="AZ1523">
        <v>3</v>
      </c>
      <c r="BA1523">
        <v>5</v>
      </c>
      <c r="BB1523">
        <v>5</v>
      </c>
      <c r="BD1523" t="s">
        <v>22</v>
      </c>
      <c r="BE1523" t="s">
        <v>22</v>
      </c>
      <c r="BH1523">
        <v>4</v>
      </c>
      <c r="BI1523">
        <v>5</v>
      </c>
      <c r="BJ1523"/>
      <c r="BK1523">
        <v>5</v>
      </c>
      <c r="BL1523">
        <v>3</v>
      </c>
      <c r="BN1523" t="s">
        <v>1189</v>
      </c>
      <c r="BO1523" s="382">
        <v>43498.058819444443</v>
      </c>
    </row>
    <row r="1524" spans="1:67" x14ac:dyDescent="0.2">
      <c r="A1524" s="244" t="str">
        <f>IFERROR(LOOKUP(H1524,BLIOTECAS!$D$2:$D$30,BLIOTECAS!$C$2:$C$30),"N/C")</f>
        <v>F. Filosofía</v>
      </c>
      <c r="B1524" s="243" t="str">
        <f>IFERROR(LOOKUP(H1524,BLIOTECAS!$D$2:$D$29,BLIOTECAS!$E$2:$E$29),"N/C")</f>
        <v>Humanidades</v>
      </c>
      <c r="C1524" s="243">
        <f>LOOKUP(H1524,BLIOTECAS!$D$2:$D$30,BLIOTECAS!$F$2:$F$30)</f>
        <v>1</v>
      </c>
      <c r="D1524">
        <v>1546</v>
      </c>
      <c r="G1524">
        <v>1</v>
      </c>
      <c r="H1524">
        <v>15</v>
      </c>
      <c r="J1524">
        <v>4</v>
      </c>
      <c r="K1524">
        <v>1</v>
      </c>
      <c r="M1524">
        <v>15</v>
      </c>
      <c r="N1524">
        <v>14</v>
      </c>
      <c r="S1524">
        <v>5</v>
      </c>
      <c r="T1524">
        <v>5</v>
      </c>
      <c r="U1524">
        <v>5</v>
      </c>
      <c r="V1524">
        <v>4</v>
      </c>
      <c r="W1524">
        <v>1</v>
      </c>
      <c r="AA1524"/>
      <c r="AD1524">
        <v>5</v>
      </c>
      <c r="AE1524">
        <v>1</v>
      </c>
      <c r="AF1524">
        <v>1</v>
      </c>
      <c r="AG1524">
        <v>2</v>
      </c>
      <c r="AH1524">
        <v>5</v>
      </c>
      <c r="AI1524">
        <v>2</v>
      </c>
      <c r="AJ1524">
        <v>4</v>
      </c>
      <c r="AK1524">
        <v>2</v>
      </c>
      <c r="AL1524">
        <v>3</v>
      </c>
      <c r="AM1524">
        <v>5</v>
      </c>
      <c r="AN1524">
        <v>5</v>
      </c>
      <c r="AO1524">
        <v>3</v>
      </c>
      <c r="AP1524">
        <v>5</v>
      </c>
      <c r="AQ1524">
        <v>5</v>
      </c>
      <c r="AR1524">
        <v>4</v>
      </c>
      <c r="AS1524">
        <v>5</v>
      </c>
      <c r="AT1524" t="s">
        <v>22</v>
      </c>
      <c r="AU1524">
        <v>4</v>
      </c>
      <c r="AW1524">
        <v>5</v>
      </c>
      <c r="AX1524">
        <v>5</v>
      </c>
      <c r="AY1524">
        <v>5</v>
      </c>
      <c r="AZ1524">
        <v>5</v>
      </c>
      <c r="BA1524">
        <v>5</v>
      </c>
      <c r="BB1524">
        <v>4</v>
      </c>
      <c r="BD1524" t="s">
        <v>22</v>
      </c>
      <c r="BE1524" t="s">
        <v>22</v>
      </c>
      <c r="BH1524">
        <v>5</v>
      </c>
      <c r="BI1524">
        <v>5</v>
      </c>
      <c r="BJ1524"/>
      <c r="BK1524">
        <v>5</v>
      </c>
      <c r="BL1524"/>
      <c r="BO1524" s="382">
        <v>43498.065451388888</v>
      </c>
    </row>
    <row r="1525" spans="1:67" x14ac:dyDescent="0.2">
      <c r="A1525" s="244" t="str">
        <f>IFERROR(LOOKUP(H1525,BLIOTECAS!$D$2:$D$30,BLIOTECAS!$C$2:$C$30),"N/C")</f>
        <v>F. Filosofía</v>
      </c>
      <c r="B1525" s="243" t="str">
        <f>IFERROR(LOOKUP(H1525,BLIOTECAS!$D$2:$D$29,BLIOTECAS!$E$2:$E$29),"N/C")</f>
        <v>Humanidades</v>
      </c>
      <c r="C1525" s="243">
        <f>LOOKUP(H1525,BLIOTECAS!$D$2:$D$30,BLIOTECAS!$F$2:$F$30)</f>
        <v>1</v>
      </c>
      <c r="D1525">
        <v>1547</v>
      </c>
      <c r="G1525">
        <v>1</v>
      </c>
      <c r="H1525">
        <v>15</v>
      </c>
      <c r="J1525">
        <v>4</v>
      </c>
      <c r="K1525">
        <v>4</v>
      </c>
      <c r="M1525">
        <v>15</v>
      </c>
      <c r="N1525">
        <v>9</v>
      </c>
      <c r="O1525">
        <v>26</v>
      </c>
      <c r="S1525">
        <v>4</v>
      </c>
      <c r="T1525">
        <v>3</v>
      </c>
      <c r="U1525">
        <v>2</v>
      </c>
      <c r="V1525">
        <v>3</v>
      </c>
      <c r="W1525">
        <v>1</v>
      </c>
      <c r="X1525">
        <v>2</v>
      </c>
      <c r="Z1525">
        <v>4</v>
      </c>
      <c r="AA1525">
        <v>8.3333333333333329E-2</v>
      </c>
      <c r="AD1525">
        <v>4</v>
      </c>
      <c r="AE1525">
        <v>1</v>
      </c>
      <c r="AF1525">
        <v>1</v>
      </c>
      <c r="AG1525">
        <v>2</v>
      </c>
      <c r="AH1525">
        <v>4</v>
      </c>
      <c r="AI1525">
        <v>5</v>
      </c>
      <c r="AJ1525">
        <v>2</v>
      </c>
      <c r="AK1525">
        <v>1</v>
      </c>
      <c r="AL1525">
        <v>3</v>
      </c>
      <c r="AM1525">
        <v>4</v>
      </c>
      <c r="AN1525">
        <v>2</v>
      </c>
      <c r="AO1525">
        <v>1</v>
      </c>
      <c r="AP1525">
        <v>3</v>
      </c>
      <c r="AQ1525">
        <v>2</v>
      </c>
      <c r="AR1525">
        <v>4</v>
      </c>
      <c r="AS1525">
        <v>4</v>
      </c>
      <c r="AT1525" t="s">
        <v>22</v>
      </c>
      <c r="AU1525">
        <v>3</v>
      </c>
      <c r="AW1525">
        <v>5</v>
      </c>
      <c r="AX1525">
        <v>4</v>
      </c>
      <c r="AY1525">
        <v>4</v>
      </c>
      <c r="AZ1525">
        <v>4</v>
      </c>
      <c r="BA1525">
        <v>4</v>
      </c>
      <c r="BB1525">
        <v>5</v>
      </c>
      <c r="BD1525" t="s">
        <v>22</v>
      </c>
      <c r="BE1525" t="s">
        <v>22</v>
      </c>
      <c r="BH1525">
        <v>5</v>
      </c>
      <c r="BI1525">
        <v>4</v>
      </c>
      <c r="BJ1525"/>
      <c r="BK1525">
        <v>4</v>
      </c>
      <c r="BL1525">
        <v>2</v>
      </c>
      <c r="BN1525" t="s">
        <v>1190</v>
      </c>
      <c r="BO1525" s="382">
        <v>43498.068298611113</v>
      </c>
    </row>
    <row r="1526" spans="1:67" x14ac:dyDescent="0.2">
      <c r="A1526" s="244" t="str">
        <f>IFERROR(LOOKUP(H1526,BLIOTECAS!$D$2:$D$30,BLIOTECAS!$C$2:$C$30),"N/C")</f>
        <v>F. Ciencias Matemáticas</v>
      </c>
      <c r="B1526" s="243" t="str">
        <f>IFERROR(LOOKUP(H1526,BLIOTECAS!$D$2:$D$29,BLIOTECAS!$E$2:$E$29),"N/C")</f>
        <v>Ciencias Experimentales</v>
      </c>
      <c r="C1526" s="243">
        <f>LOOKUP(H1526,BLIOTECAS!$D$2:$D$30,BLIOTECAS!$F$2:$F$30)</f>
        <v>2</v>
      </c>
      <c r="D1526">
        <v>1548</v>
      </c>
      <c r="G1526">
        <v>1</v>
      </c>
      <c r="H1526">
        <v>8</v>
      </c>
      <c r="J1526">
        <v>4</v>
      </c>
      <c r="K1526">
        <v>1</v>
      </c>
      <c r="M1526">
        <v>29</v>
      </c>
      <c r="N1526">
        <v>8</v>
      </c>
      <c r="O1526">
        <v>19</v>
      </c>
      <c r="S1526">
        <v>5</v>
      </c>
      <c r="T1526">
        <v>2</v>
      </c>
      <c r="U1526">
        <v>1</v>
      </c>
      <c r="V1526">
        <v>1</v>
      </c>
      <c r="W1526">
        <v>1</v>
      </c>
      <c r="AA1526"/>
      <c r="AD1526">
        <v>1</v>
      </c>
      <c r="AE1526">
        <v>1</v>
      </c>
      <c r="AF1526">
        <v>1</v>
      </c>
      <c r="AG1526">
        <v>5</v>
      </c>
      <c r="AH1526">
        <v>5</v>
      </c>
      <c r="AI1526">
        <v>5</v>
      </c>
      <c r="AJ1526">
        <v>5</v>
      </c>
      <c r="AK1526">
        <v>1</v>
      </c>
      <c r="AL1526">
        <v>2</v>
      </c>
      <c r="AM1526">
        <v>1</v>
      </c>
      <c r="AN1526">
        <v>1</v>
      </c>
      <c r="AO1526">
        <v>1</v>
      </c>
      <c r="AP1526">
        <v>1</v>
      </c>
      <c r="AQ1526">
        <v>1</v>
      </c>
      <c r="AR1526">
        <v>1</v>
      </c>
      <c r="AS1526">
        <v>1</v>
      </c>
      <c r="AT1526" t="s">
        <v>22</v>
      </c>
      <c r="AU1526">
        <v>1</v>
      </c>
      <c r="AW1526">
        <v>1</v>
      </c>
      <c r="AX1526">
        <v>3</v>
      </c>
      <c r="AY1526">
        <v>5</v>
      </c>
      <c r="AZ1526">
        <v>5</v>
      </c>
      <c r="BA1526">
        <v>5</v>
      </c>
      <c r="BB1526">
        <v>2</v>
      </c>
      <c r="BD1526" t="s">
        <v>356</v>
      </c>
      <c r="BE1526" t="s">
        <v>22</v>
      </c>
      <c r="BH1526">
        <v>1</v>
      </c>
      <c r="BI1526">
        <v>2</v>
      </c>
      <c r="BJ1526"/>
      <c r="BK1526">
        <v>3</v>
      </c>
      <c r="BL1526"/>
      <c r="BN1526" t="s">
        <v>1191</v>
      </c>
      <c r="BO1526" s="382">
        <v>43498.074826388889</v>
      </c>
    </row>
    <row r="1527" spans="1:67" x14ac:dyDescent="0.2">
      <c r="A1527" s="244" t="str">
        <f>IFERROR(LOOKUP(H1527,BLIOTECAS!$D$2:$D$30,BLIOTECAS!$C$2:$C$30),"N/C")</f>
        <v>F. Ciencias Económicas y Empresariales</v>
      </c>
      <c r="B1527" s="243" t="str">
        <f>IFERROR(LOOKUP(H1527,BLIOTECAS!$D$2:$D$29,BLIOTECAS!$E$2:$E$29),"N/C")</f>
        <v>Ciencias Sociales</v>
      </c>
      <c r="C1527" s="243">
        <f>LOOKUP(H1527,BLIOTECAS!$D$2:$D$30,BLIOTECAS!$F$2:$F$30)</f>
        <v>3</v>
      </c>
      <c r="D1527">
        <v>1549</v>
      </c>
      <c r="G1527">
        <v>4</v>
      </c>
      <c r="H1527">
        <v>5</v>
      </c>
      <c r="J1527">
        <v>5</v>
      </c>
      <c r="K1527">
        <v>3</v>
      </c>
      <c r="M1527">
        <v>5</v>
      </c>
      <c r="S1527">
        <v>4</v>
      </c>
      <c r="T1527">
        <v>4</v>
      </c>
      <c r="U1527">
        <v>4</v>
      </c>
      <c r="V1527">
        <v>4</v>
      </c>
      <c r="Y1527">
        <v>3</v>
      </c>
      <c r="AA1527"/>
      <c r="AD1527">
        <v>4</v>
      </c>
      <c r="AE1527">
        <v>3</v>
      </c>
      <c r="AF1527">
        <v>3</v>
      </c>
      <c r="AG1527">
        <v>4</v>
      </c>
      <c r="AH1527">
        <v>3</v>
      </c>
      <c r="AI1527">
        <v>4</v>
      </c>
      <c r="AJ1527">
        <v>4</v>
      </c>
      <c r="AK1527">
        <v>2</v>
      </c>
      <c r="AL1527">
        <v>4</v>
      </c>
      <c r="AM1527">
        <v>4</v>
      </c>
      <c r="AN1527">
        <v>4</v>
      </c>
      <c r="AO1527">
        <v>4</v>
      </c>
      <c r="AP1527">
        <v>5</v>
      </c>
      <c r="AQ1527">
        <v>4</v>
      </c>
      <c r="AR1527">
        <v>4</v>
      </c>
      <c r="AS1527">
        <v>5</v>
      </c>
      <c r="AT1527" t="s">
        <v>356</v>
      </c>
      <c r="AU1527">
        <v>4</v>
      </c>
      <c r="AW1527">
        <v>5</v>
      </c>
      <c r="AX1527">
        <v>4</v>
      </c>
      <c r="AY1527">
        <v>4</v>
      </c>
      <c r="AZ1527">
        <v>4</v>
      </c>
      <c r="BA1527">
        <v>4</v>
      </c>
      <c r="BB1527">
        <v>4</v>
      </c>
      <c r="BD1527" t="s">
        <v>356</v>
      </c>
      <c r="BE1527" t="s">
        <v>22</v>
      </c>
      <c r="BH1527">
        <v>5</v>
      </c>
      <c r="BI1527">
        <v>5</v>
      </c>
      <c r="BJ1527"/>
      <c r="BK1527">
        <v>4</v>
      </c>
      <c r="BL1527">
        <v>4</v>
      </c>
      <c r="BN1527" t="s">
        <v>1192</v>
      </c>
      <c r="BO1527" s="382">
        <v>43498.101180555554</v>
      </c>
    </row>
    <row r="1528" spans="1:67" x14ac:dyDescent="0.2">
      <c r="A1528" s="244" t="str">
        <f>IFERROR(LOOKUP(H1528,BLIOTECAS!$D$2:$D$30,BLIOTECAS!$C$2:$C$30),"N/C")</f>
        <v>F. Ciencias de la Información</v>
      </c>
      <c r="B1528" s="243" t="str">
        <f>IFERROR(LOOKUP(H1528,BLIOTECAS!$D$2:$D$29,BLIOTECAS!$E$2:$E$29),"N/C")</f>
        <v>Ciencias Sociales</v>
      </c>
      <c r="C1528" s="243">
        <f>LOOKUP(H1528,BLIOTECAS!$D$2:$D$30,BLIOTECAS!$F$2:$F$30)</f>
        <v>3</v>
      </c>
      <c r="D1528">
        <v>1550</v>
      </c>
      <c r="G1528">
        <v>1</v>
      </c>
      <c r="H1528">
        <v>4</v>
      </c>
      <c r="J1528">
        <v>3</v>
      </c>
      <c r="K1528">
        <v>1</v>
      </c>
      <c r="S1528">
        <v>3</v>
      </c>
      <c r="T1528">
        <v>5</v>
      </c>
      <c r="U1528">
        <v>4</v>
      </c>
      <c r="V1528">
        <v>2</v>
      </c>
      <c r="X1528">
        <v>2</v>
      </c>
      <c r="AA1528"/>
      <c r="AD1528">
        <v>1</v>
      </c>
      <c r="AE1528">
        <v>1</v>
      </c>
      <c r="AF1528">
        <v>1</v>
      </c>
      <c r="AG1528">
        <v>5</v>
      </c>
      <c r="AH1528">
        <v>5</v>
      </c>
      <c r="AI1528">
        <v>5</v>
      </c>
      <c r="AJ1528">
        <v>5</v>
      </c>
      <c r="AK1528">
        <v>1</v>
      </c>
      <c r="AL1528">
        <v>3</v>
      </c>
      <c r="AM1528">
        <v>3</v>
      </c>
      <c r="AN1528">
        <v>3</v>
      </c>
      <c r="AO1528">
        <v>3</v>
      </c>
      <c r="AP1528">
        <v>3</v>
      </c>
      <c r="AQ1528">
        <v>3</v>
      </c>
      <c r="AR1528">
        <v>3</v>
      </c>
      <c r="AS1528">
        <v>3</v>
      </c>
      <c r="AT1528" t="s">
        <v>22</v>
      </c>
      <c r="AU1528">
        <v>3</v>
      </c>
      <c r="AW1528">
        <v>4</v>
      </c>
      <c r="AX1528">
        <v>3</v>
      </c>
      <c r="AY1528">
        <v>3</v>
      </c>
      <c r="AZ1528">
        <v>3</v>
      </c>
      <c r="BA1528">
        <v>3</v>
      </c>
      <c r="BB1528">
        <v>3</v>
      </c>
      <c r="BD1528" t="s">
        <v>22</v>
      </c>
      <c r="BE1528" t="s">
        <v>22</v>
      </c>
      <c r="BF1528">
        <v>3</v>
      </c>
      <c r="BH1528">
        <v>3</v>
      </c>
      <c r="BI1528">
        <v>3</v>
      </c>
      <c r="BJ1528"/>
      <c r="BK1528">
        <v>4</v>
      </c>
      <c r="BL1528"/>
      <c r="BO1528" s="382">
        <v>43498.11986111111</v>
      </c>
    </row>
    <row r="1529" spans="1:67" x14ac:dyDescent="0.2">
      <c r="A1529" s="244" t="str">
        <f>IFERROR(LOOKUP(H1529,BLIOTECAS!$D$2:$D$30,BLIOTECAS!$C$2:$C$30),"N/C")</f>
        <v>F. Ciencias Matemáticas</v>
      </c>
      <c r="B1529" s="243" t="str">
        <f>IFERROR(LOOKUP(H1529,BLIOTECAS!$D$2:$D$29,BLIOTECAS!$E$2:$E$29),"N/C")</f>
        <v>Ciencias Experimentales</v>
      </c>
      <c r="C1529" s="243">
        <f>LOOKUP(H1529,BLIOTECAS!$D$2:$D$30,BLIOTECAS!$F$2:$F$30)</f>
        <v>2</v>
      </c>
      <c r="D1529">
        <v>1551</v>
      </c>
      <c r="G1529">
        <v>1</v>
      </c>
      <c r="H1529">
        <v>8</v>
      </c>
      <c r="J1529">
        <v>3</v>
      </c>
      <c r="K1529">
        <v>1</v>
      </c>
      <c r="M1529">
        <v>8</v>
      </c>
      <c r="S1529">
        <v>5</v>
      </c>
      <c r="T1529">
        <v>5</v>
      </c>
      <c r="U1529">
        <v>5</v>
      </c>
      <c r="V1529">
        <v>5</v>
      </c>
      <c r="W1529">
        <v>1</v>
      </c>
      <c r="AA1529"/>
      <c r="AD1529">
        <v>4</v>
      </c>
      <c r="AE1529">
        <v>1</v>
      </c>
      <c r="AF1529">
        <v>1</v>
      </c>
      <c r="AG1529">
        <v>1</v>
      </c>
      <c r="AH1529">
        <v>3</v>
      </c>
      <c r="AI1529">
        <v>4</v>
      </c>
      <c r="AJ1529">
        <v>5</v>
      </c>
      <c r="AK1529">
        <v>1</v>
      </c>
      <c r="AL1529">
        <v>6</v>
      </c>
      <c r="AM1529">
        <v>5</v>
      </c>
      <c r="AN1529">
        <v>5</v>
      </c>
      <c r="AO1529">
        <v>3</v>
      </c>
      <c r="AP1529">
        <v>4</v>
      </c>
      <c r="AQ1529">
        <v>4</v>
      </c>
      <c r="AR1529">
        <v>2</v>
      </c>
      <c r="AS1529">
        <v>2</v>
      </c>
      <c r="AT1529" t="s">
        <v>22</v>
      </c>
      <c r="AU1529">
        <v>3</v>
      </c>
      <c r="AW1529">
        <v>4</v>
      </c>
      <c r="AX1529">
        <v>5</v>
      </c>
      <c r="AY1529">
        <v>4</v>
      </c>
      <c r="AZ1529">
        <v>5</v>
      </c>
      <c r="BA1529">
        <v>5</v>
      </c>
      <c r="BB1529">
        <v>5</v>
      </c>
      <c r="BD1529" t="s">
        <v>22</v>
      </c>
      <c r="BE1529" t="s">
        <v>22</v>
      </c>
      <c r="BH1529">
        <v>4</v>
      </c>
      <c r="BI1529">
        <v>4</v>
      </c>
      <c r="BJ1529"/>
      <c r="BK1529">
        <v>4</v>
      </c>
      <c r="BL1529">
        <v>3</v>
      </c>
      <c r="BO1529" s="382">
        <v>43498.120428240742</v>
      </c>
    </row>
    <row r="1530" spans="1:67" x14ac:dyDescent="0.2">
      <c r="A1530" s="244" t="str">
        <f>IFERROR(LOOKUP(H1530,BLIOTECAS!$D$2:$D$30,BLIOTECAS!$C$2:$C$30),"N/C")</f>
        <v>N/C</v>
      </c>
      <c r="B1530" s="243" t="str">
        <f>IFERROR(LOOKUP(H1530,BLIOTECAS!$D$2:$D$29,BLIOTECAS!$E$2:$E$29),"N/C")</f>
        <v>N/C</v>
      </c>
      <c r="C1530" s="243" t="e">
        <f>LOOKUP(H1530,BLIOTECAS!$D$2:$D$30,BLIOTECAS!$F$2:$F$30)</f>
        <v>#N/A</v>
      </c>
      <c r="D1530">
        <v>1552</v>
      </c>
      <c r="G1530">
        <v>1</v>
      </c>
      <c r="J1530">
        <v>3</v>
      </c>
      <c r="K1530">
        <v>4</v>
      </c>
      <c r="M1530">
        <v>18</v>
      </c>
      <c r="S1530">
        <v>4</v>
      </c>
      <c r="T1530">
        <v>4</v>
      </c>
      <c r="U1530">
        <v>4</v>
      </c>
      <c r="V1530">
        <v>4</v>
      </c>
      <c r="W1530">
        <v>1</v>
      </c>
      <c r="AA1530"/>
      <c r="AD1530">
        <v>5</v>
      </c>
      <c r="AE1530">
        <v>3</v>
      </c>
      <c r="AF1530">
        <v>4</v>
      </c>
      <c r="AG1530">
        <v>3</v>
      </c>
      <c r="AH1530">
        <v>5</v>
      </c>
      <c r="AI1530">
        <v>2</v>
      </c>
      <c r="AJ1530">
        <v>5</v>
      </c>
      <c r="AK1530">
        <v>1</v>
      </c>
      <c r="AL1530">
        <v>5</v>
      </c>
      <c r="AM1530">
        <v>5</v>
      </c>
      <c r="AN1530">
        <v>5</v>
      </c>
      <c r="AO1530">
        <v>5</v>
      </c>
      <c r="AP1530">
        <v>5</v>
      </c>
      <c r="AQ1530">
        <v>5</v>
      </c>
      <c r="AR1530">
        <v>3</v>
      </c>
      <c r="AS1530">
        <v>5</v>
      </c>
      <c r="AT1530" t="s">
        <v>22</v>
      </c>
      <c r="AU1530">
        <v>3</v>
      </c>
      <c r="AW1530">
        <v>5</v>
      </c>
      <c r="AX1530">
        <v>4</v>
      </c>
      <c r="AY1530">
        <v>4</v>
      </c>
      <c r="AZ1530">
        <v>5</v>
      </c>
      <c r="BA1530">
        <v>5</v>
      </c>
      <c r="BB1530">
        <v>5</v>
      </c>
      <c r="BD1530" t="s">
        <v>22</v>
      </c>
      <c r="BE1530" t="s">
        <v>22</v>
      </c>
      <c r="BH1530">
        <v>5</v>
      </c>
      <c r="BI1530">
        <v>5</v>
      </c>
      <c r="BJ1530"/>
      <c r="BK1530">
        <v>5</v>
      </c>
      <c r="BL1530">
        <v>3</v>
      </c>
      <c r="BO1530" s="382">
        <v>43498.128935185188</v>
      </c>
    </row>
    <row r="1531" spans="1:67" x14ac:dyDescent="0.2">
      <c r="A1531" s="244" t="str">
        <f>IFERROR(LOOKUP(H1531,BLIOTECAS!$D$2:$D$30,BLIOTECAS!$C$2:$C$30),"N/C")</f>
        <v>F. Derecho</v>
      </c>
      <c r="B1531" s="243" t="str">
        <f>IFERROR(LOOKUP(H1531,BLIOTECAS!$D$2:$D$29,BLIOTECAS!$E$2:$E$29),"N/C")</f>
        <v>Ciencias Sociales</v>
      </c>
      <c r="C1531" s="243">
        <f>LOOKUP(H1531,BLIOTECAS!$D$2:$D$30,BLIOTECAS!$F$2:$F$30)</f>
        <v>3</v>
      </c>
      <c r="D1531">
        <v>1553</v>
      </c>
      <c r="G1531">
        <v>1</v>
      </c>
      <c r="H1531">
        <v>11</v>
      </c>
      <c r="J1531">
        <v>3</v>
      </c>
      <c r="K1531">
        <v>3</v>
      </c>
      <c r="M1531">
        <v>29</v>
      </c>
      <c r="N1531">
        <v>29</v>
      </c>
      <c r="O1531">
        <v>29</v>
      </c>
      <c r="P1531" t="s">
        <v>1193</v>
      </c>
      <c r="S1531">
        <v>5</v>
      </c>
      <c r="T1531">
        <v>5</v>
      </c>
      <c r="U1531">
        <v>4</v>
      </c>
      <c r="V1531">
        <v>4</v>
      </c>
      <c r="W1531">
        <v>1</v>
      </c>
      <c r="Z1531">
        <v>4</v>
      </c>
      <c r="AA1531"/>
      <c r="AD1531">
        <v>4</v>
      </c>
      <c r="AE1531">
        <v>2</v>
      </c>
      <c r="AF1531">
        <v>5</v>
      </c>
      <c r="AG1531">
        <v>4</v>
      </c>
      <c r="AH1531">
        <v>5</v>
      </c>
      <c r="AI1531">
        <v>5</v>
      </c>
      <c r="AJ1531">
        <v>5</v>
      </c>
      <c r="AK1531">
        <v>3</v>
      </c>
      <c r="AL1531">
        <v>3</v>
      </c>
      <c r="AM1531">
        <v>4</v>
      </c>
      <c r="AN1531">
        <v>3</v>
      </c>
      <c r="AO1531">
        <v>2</v>
      </c>
      <c r="AP1531">
        <v>5</v>
      </c>
      <c r="AQ1531">
        <v>2</v>
      </c>
      <c r="AR1531">
        <v>3</v>
      </c>
      <c r="AS1531">
        <v>2</v>
      </c>
      <c r="AT1531" t="s">
        <v>22</v>
      </c>
      <c r="AU1531">
        <v>3</v>
      </c>
      <c r="AW1531">
        <v>5</v>
      </c>
      <c r="AX1531">
        <v>5</v>
      </c>
      <c r="AY1531">
        <v>3</v>
      </c>
      <c r="AZ1531">
        <v>5</v>
      </c>
      <c r="BA1531">
        <v>5</v>
      </c>
      <c r="BB1531">
        <v>5</v>
      </c>
      <c r="BD1531" t="s">
        <v>22</v>
      </c>
      <c r="BE1531" t="s">
        <v>356</v>
      </c>
      <c r="BF1531">
        <v>4</v>
      </c>
      <c r="BH1531">
        <v>5</v>
      </c>
      <c r="BI1531">
        <v>5</v>
      </c>
      <c r="BJ1531"/>
      <c r="BK1531">
        <v>5</v>
      </c>
      <c r="BL1531">
        <v>4</v>
      </c>
      <c r="BO1531" s="382">
        <v>43498.152789351851</v>
      </c>
    </row>
    <row r="1532" spans="1:67" x14ac:dyDescent="0.2">
      <c r="A1532" s="244" t="str">
        <f>IFERROR(LOOKUP(H1532,BLIOTECAS!$D$2:$D$30,BLIOTECAS!$C$2:$C$30),"N/C")</f>
        <v>F. Ciencias Económicas y Empresariales</v>
      </c>
      <c r="B1532" s="243" t="str">
        <f>IFERROR(LOOKUP(H1532,BLIOTECAS!$D$2:$D$29,BLIOTECAS!$E$2:$E$29),"N/C")</f>
        <v>Ciencias Sociales</v>
      </c>
      <c r="C1532" s="243">
        <f>LOOKUP(H1532,BLIOTECAS!$D$2:$D$30,BLIOTECAS!$F$2:$F$30)</f>
        <v>3</v>
      </c>
      <c r="D1532">
        <v>1554</v>
      </c>
      <c r="G1532">
        <v>3</v>
      </c>
      <c r="H1532">
        <v>5</v>
      </c>
      <c r="J1532">
        <v>5</v>
      </c>
      <c r="K1532">
        <v>5</v>
      </c>
      <c r="M1532">
        <v>5</v>
      </c>
      <c r="N1532">
        <v>20</v>
      </c>
      <c r="S1532">
        <v>5</v>
      </c>
      <c r="T1532">
        <v>5</v>
      </c>
      <c r="U1532">
        <v>5</v>
      </c>
      <c r="V1532">
        <v>5</v>
      </c>
      <c r="Y1532">
        <v>3</v>
      </c>
      <c r="Z1532">
        <v>4</v>
      </c>
      <c r="AA1532">
        <v>10</v>
      </c>
      <c r="AD1532">
        <v>3</v>
      </c>
      <c r="AE1532">
        <v>5</v>
      </c>
      <c r="AF1532">
        <v>2</v>
      </c>
      <c r="AG1532">
        <v>1</v>
      </c>
      <c r="AH1532">
        <v>3</v>
      </c>
      <c r="AI1532">
        <v>3</v>
      </c>
      <c r="AJ1532">
        <v>2</v>
      </c>
      <c r="AK1532">
        <v>1</v>
      </c>
      <c r="AL1532">
        <v>3</v>
      </c>
      <c r="AM1532">
        <v>5</v>
      </c>
      <c r="AN1532">
        <v>5</v>
      </c>
      <c r="AO1532">
        <v>5</v>
      </c>
      <c r="AP1532">
        <v>5</v>
      </c>
      <c r="AQ1532">
        <v>5</v>
      </c>
      <c r="AR1532">
        <v>3</v>
      </c>
      <c r="AS1532">
        <v>2</v>
      </c>
      <c r="AT1532" t="s">
        <v>22</v>
      </c>
      <c r="AU1532">
        <v>4</v>
      </c>
      <c r="AW1532">
        <v>5</v>
      </c>
      <c r="AX1532">
        <v>5</v>
      </c>
      <c r="AY1532">
        <v>5</v>
      </c>
      <c r="AZ1532">
        <v>5</v>
      </c>
      <c r="BA1532">
        <v>5</v>
      </c>
      <c r="BB1532">
        <v>5</v>
      </c>
      <c r="BD1532" t="s">
        <v>356</v>
      </c>
      <c r="BE1532" t="s">
        <v>22</v>
      </c>
      <c r="BH1532">
        <v>5</v>
      </c>
      <c r="BI1532">
        <v>5</v>
      </c>
      <c r="BJ1532"/>
      <c r="BK1532">
        <v>5</v>
      </c>
      <c r="BL1532">
        <v>3</v>
      </c>
      <c r="BO1532" s="382">
        <v>43498.198414351849</v>
      </c>
    </row>
    <row r="1533" spans="1:67" x14ac:dyDescent="0.2">
      <c r="A1533" s="244" t="str">
        <f>IFERROR(LOOKUP(H1533,BLIOTECAS!$D$2:$D$30,BLIOTECAS!$C$2:$C$30),"N/C")</f>
        <v>N/C</v>
      </c>
      <c r="B1533" s="243" t="str">
        <f>IFERROR(LOOKUP(H1533,BLIOTECAS!$D$2:$D$29,BLIOTECAS!$E$2:$E$29),"N/C")</f>
        <v>N/C</v>
      </c>
      <c r="C1533" s="243" t="e">
        <f>LOOKUP(H1533,BLIOTECAS!$D$2:$D$30,BLIOTECAS!$F$2:$F$30)</f>
        <v>#N/A</v>
      </c>
      <c r="D1533">
        <v>1555</v>
      </c>
      <c r="G1533">
        <v>1</v>
      </c>
      <c r="J1533">
        <v>4</v>
      </c>
      <c r="K1533">
        <v>3</v>
      </c>
      <c r="M1533">
        <v>5</v>
      </c>
      <c r="N1533">
        <v>29</v>
      </c>
      <c r="S1533">
        <v>4</v>
      </c>
      <c r="T1533">
        <v>3</v>
      </c>
      <c r="U1533">
        <v>4</v>
      </c>
      <c r="V1533">
        <v>4</v>
      </c>
      <c r="X1533">
        <v>2</v>
      </c>
      <c r="AA1533"/>
      <c r="AD1533">
        <v>1</v>
      </c>
      <c r="AE1533">
        <v>1</v>
      </c>
      <c r="AF1533">
        <v>3</v>
      </c>
      <c r="AG1533">
        <v>5</v>
      </c>
      <c r="AH1533">
        <v>4</v>
      </c>
      <c r="AI1533">
        <v>4</v>
      </c>
      <c r="AJ1533">
        <v>4</v>
      </c>
      <c r="AK1533">
        <v>3</v>
      </c>
      <c r="AL1533">
        <v>4</v>
      </c>
      <c r="AM1533">
        <v>3</v>
      </c>
      <c r="AN1533">
        <v>4</v>
      </c>
      <c r="AO1533">
        <v>3</v>
      </c>
      <c r="AP1533">
        <v>3</v>
      </c>
      <c r="AQ1533">
        <v>4</v>
      </c>
      <c r="AR1533">
        <v>3</v>
      </c>
      <c r="AS1533">
        <v>3</v>
      </c>
      <c r="AT1533" t="s">
        <v>22</v>
      </c>
      <c r="AU1533">
        <v>3</v>
      </c>
      <c r="AW1533">
        <v>3</v>
      </c>
      <c r="AX1533">
        <v>2</v>
      </c>
      <c r="AY1533">
        <v>4</v>
      </c>
      <c r="AZ1533">
        <v>4</v>
      </c>
      <c r="BA1533">
        <v>4</v>
      </c>
      <c r="BB1533">
        <v>4</v>
      </c>
      <c r="BD1533" t="s">
        <v>22</v>
      </c>
      <c r="BE1533" t="s">
        <v>22</v>
      </c>
      <c r="BH1533">
        <v>3</v>
      </c>
      <c r="BI1533">
        <v>3</v>
      </c>
      <c r="BJ1533"/>
      <c r="BK1533">
        <v>4</v>
      </c>
      <c r="BL1533">
        <v>3</v>
      </c>
      <c r="BO1533" s="382">
        <v>43498.237337962964</v>
      </c>
    </row>
    <row r="1534" spans="1:67" x14ac:dyDescent="0.2">
      <c r="A1534" s="244" t="str">
        <f>IFERROR(LOOKUP(H1534,BLIOTECAS!$D$2:$D$30,BLIOTECAS!$C$2:$C$30),"N/C")</f>
        <v>F. Psicología</v>
      </c>
      <c r="B1534" s="243" t="str">
        <f>IFERROR(LOOKUP(H1534,BLIOTECAS!$D$2:$D$29,BLIOTECAS!$E$2:$E$29),"N/C")</f>
        <v>Ciencias de la Salud</v>
      </c>
      <c r="C1534" s="243">
        <f>LOOKUP(H1534,BLIOTECAS!$D$2:$D$30,BLIOTECAS!$F$2:$F$30)</f>
        <v>4</v>
      </c>
      <c r="D1534">
        <v>1556</v>
      </c>
      <c r="G1534">
        <v>1</v>
      </c>
      <c r="H1534">
        <v>20</v>
      </c>
      <c r="J1534">
        <v>4</v>
      </c>
      <c r="K1534">
        <v>1</v>
      </c>
      <c r="M1534">
        <v>20</v>
      </c>
      <c r="N1534">
        <v>10</v>
      </c>
      <c r="O1534">
        <v>2</v>
      </c>
      <c r="P1534" t="s">
        <v>1194</v>
      </c>
      <c r="S1534">
        <v>4</v>
      </c>
      <c r="T1534">
        <v>4</v>
      </c>
      <c r="U1534">
        <v>4</v>
      </c>
      <c r="V1534">
        <v>4</v>
      </c>
      <c r="W1534">
        <v>1</v>
      </c>
      <c r="AA1534"/>
      <c r="AD1534">
        <v>4</v>
      </c>
      <c r="AE1534">
        <v>1</v>
      </c>
      <c r="AF1534">
        <v>1</v>
      </c>
      <c r="AG1534">
        <v>2</v>
      </c>
      <c r="AH1534">
        <v>5</v>
      </c>
      <c r="AI1534">
        <v>3</v>
      </c>
      <c r="AJ1534">
        <v>4</v>
      </c>
      <c r="AK1534">
        <v>1</v>
      </c>
      <c r="AL1534">
        <v>3</v>
      </c>
      <c r="AM1534">
        <v>4</v>
      </c>
      <c r="AN1534">
        <v>3</v>
      </c>
      <c r="AO1534">
        <v>3</v>
      </c>
      <c r="AP1534">
        <v>3</v>
      </c>
      <c r="AQ1534">
        <v>4</v>
      </c>
      <c r="AR1534">
        <v>3</v>
      </c>
      <c r="AS1534">
        <v>3</v>
      </c>
      <c r="AT1534" t="s">
        <v>22</v>
      </c>
      <c r="AU1534">
        <v>3</v>
      </c>
      <c r="AW1534">
        <v>3</v>
      </c>
      <c r="AX1534">
        <v>4</v>
      </c>
      <c r="AY1534">
        <v>4</v>
      </c>
      <c r="AZ1534">
        <v>4</v>
      </c>
      <c r="BA1534">
        <v>4</v>
      </c>
      <c r="BB1534">
        <v>3</v>
      </c>
      <c r="BD1534" t="s">
        <v>22</v>
      </c>
      <c r="BE1534" t="s">
        <v>22</v>
      </c>
      <c r="BH1534">
        <v>3</v>
      </c>
      <c r="BI1534">
        <v>3</v>
      </c>
      <c r="BJ1534"/>
      <c r="BK1534">
        <v>4</v>
      </c>
      <c r="BL1534">
        <v>3</v>
      </c>
      <c r="BN1534" t="s">
        <v>1195</v>
      </c>
      <c r="BO1534" s="382">
        <v>43498.341064814813</v>
      </c>
    </row>
    <row r="1535" spans="1:67" x14ac:dyDescent="0.2">
      <c r="A1535" s="244" t="str">
        <f>IFERROR(LOOKUP(H1535,BLIOTECAS!$D$2:$D$30,BLIOTECAS!$C$2:$C$30),"N/C")</f>
        <v>N/C</v>
      </c>
      <c r="B1535" s="243" t="str">
        <f>IFERROR(LOOKUP(H1535,BLIOTECAS!$D$2:$D$29,BLIOTECAS!$E$2:$E$29),"N/C")</f>
        <v>N/C</v>
      </c>
      <c r="C1535" s="243" t="e">
        <f>LOOKUP(H1535,BLIOTECAS!$D$2:$D$30,BLIOTECAS!$F$2:$F$30)</f>
        <v>#N/A</v>
      </c>
      <c r="D1535">
        <v>1557</v>
      </c>
      <c r="G1535">
        <v>1</v>
      </c>
      <c r="J1535">
        <v>4</v>
      </c>
      <c r="K1535">
        <v>3</v>
      </c>
      <c r="M1535">
        <v>5</v>
      </c>
      <c r="N1535">
        <v>29</v>
      </c>
      <c r="O1535">
        <v>24</v>
      </c>
      <c r="P1535" t="s">
        <v>1196</v>
      </c>
      <c r="S1535">
        <v>3</v>
      </c>
      <c r="T1535">
        <v>4</v>
      </c>
      <c r="U1535">
        <v>4</v>
      </c>
      <c r="V1535">
        <v>3</v>
      </c>
      <c r="X1535">
        <v>2</v>
      </c>
      <c r="Y1535">
        <v>3</v>
      </c>
      <c r="AA1535"/>
      <c r="AD1535">
        <v>5</v>
      </c>
      <c r="AE1535">
        <v>2</v>
      </c>
      <c r="AF1535">
        <v>4</v>
      </c>
      <c r="AG1535">
        <v>4</v>
      </c>
      <c r="AH1535">
        <v>5</v>
      </c>
      <c r="AI1535">
        <v>5</v>
      </c>
      <c r="AJ1535">
        <v>5</v>
      </c>
      <c r="AK1535">
        <v>3</v>
      </c>
      <c r="AL1535">
        <v>5</v>
      </c>
      <c r="AM1535">
        <v>3</v>
      </c>
      <c r="AN1535">
        <v>5</v>
      </c>
      <c r="AO1535">
        <v>5</v>
      </c>
      <c r="AP1535">
        <v>5</v>
      </c>
      <c r="AQ1535">
        <v>4</v>
      </c>
      <c r="AR1535">
        <v>3</v>
      </c>
      <c r="AS1535">
        <v>4</v>
      </c>
      <c r="AT1535" t="s">
        <v>22</v>
      </c>
      <c r="AU1535">
        <v>4</v>
      </c>
      <c r="AW1535">
        <v>5</v>
      </c>
      <c r="AX1535">
        <v>3</v>
      </c>
      <c r="AY1535">
        <v>5</v>
      </c>
      <c r="AZ1535">
        <v>5</v>
      </c>
      <c r="BA1535">
        <v>5</v>
      </c>
      <c r="BB1535">
        <v>5</v>
      </c>
      <c r="BD1535" t="s">
        <v>22</v>
      </c>
      <c r="BE1535" t="s">
        <v>22</v>
      </c>
      <c r="BH1535">
        <v>5</v>
      </c>
      <c r="BI1535">
        <v>4</v>
      </c>
      <c r="BJ1535"/>
      <c r="BK1535">
        <v>4</v>
      </c>
      <c r="BL1535">
        <v>4</v>
      </c>
      <c r="BN1535" t="s">
        <v>1197</v>
      </c>
      <c r="BO1535" s="382">
        <v>43498.359467592592</v>
      </c>
    </row>
    <row r="1536" spans="1:67" x14ac:dyDescent="0.2">
      <c r="A1536" s="244" t="str">
        <f>IFERROR(LOOKUP(H1536,BLIOTECAS!$D$2:$D$30,BLIOTECAS!$C$2:$C$30),"N/C")</f>
        <v>F. Bellas Artes</v>
      </c>
      <c r="B1536" s="243" t="str">
        <f>IFERROR(LOOKUP(H1536,BLIOTECAS!$D$2:$D$29,BLIOTECAS!$E$2:$E$29),"N/C")</f>
        <v>Humanidades</v>
      </c>
      <c r="C1536" s="243">
        <f>LOOKUP(H1536,BLIOTECAS!$D$2:$D$30,BLIOTECAS!$F$2:$F$30)</f>
        <v>1</v>
      </c>
      <c r="D1536">
        <v>1558</v>
      </c>
      <c r="G1536">
        <v>4</v>
      </c>
      <c r="H1536">
        <v>1</v>
      </c>
      <c r="J1536">
        <v>5</v>
      </c>
      <c r="K1536">
        <v>5</v>
      </c>
      <c r="M1536">
        <v>1</v>
      </c>
      <c r="N1536">
        <v>18</v>
      </c>
      <c r="O1536">
        <v>16</v>
      </c>
      <c r="P1536" t="s">
        <v>213</v>
      </c>
      <c r="S1536">
        <v>5</v>
      </c>
      <c r="T1536">
        <v>5</v>
      </c>
      <c r="U1536">
        <v>5</v>
      </c>
      <c r="V1536">
        <v>5</v>
      </c>
      <c r="Y1536">
        <v>3</v>
      </c>
      <c r="AA1536"/>
      <c r="AD1536">
        <v>5</v>
      </c>
      <c r="AE1536">
        <v>1</v>
      </c>
      <c r="AF1536">
        <v>1</v>
      </c>
      <c r="AG1536">
        <v>5</v>
      </c>
      <c r="AH1536">
        <v>5</v>
      </c>
      <c r="AI1536">
        <v>2</v>
      </c>
      <c r="AJ1536">
        <v>5</v>
      </c>
      <c r="AK1536">
        <v>4</v>
      </c>
      <c r="AL1536">
        <v>5</v>
      </c>
      <c r="AM1536">
        <v>5</v>
      </c>
      <c r="AN1536">
        <v>5</v>
      </c>
      <c r="AO1536">
        <v>5</v>
      </c>
      <c r="AP1536">
        <v>5</v>
      </c>
      <c r="AQ1536">
        <v>5</v>
      </c>
      <c r="AR1536">
        <v>5</v>
      </c>
      <c r="AS1536">
        <v>5</v>
      </c>
      <c r="AT1536" t="s">
        <v>22</v>
      </c>
      <c r="AU1536">
        <v>5</v>
      </c>
      <c r="AW1536">
        <v>5</v>
      </c>
      <c r="AX1536">
        <v>5</v>
      </c>
      <c r="AY1536">
        <v>5</v>
      </c>
      <c r="AZ1536">
        <v>5</v>
      </c>
      <c r="BA1536">
        <v>5</v>
      </c>
      <c r="BB1536">
        <v>5</v>
      </c>
      <c r="BD1536" t="s">
        <v>22</v>
      </c>
      <c r="BE1536" t="s">
        <v>22</v>
      </c>
      <c r="BH1536">
        <v>5</v>
      </c>
      <c r="BI1536">
        <v>5</v>
      </c>
      <c r="BJ1536"/>
      <c r="BK1536">
        <v>5</v>
      </c>
      <c r="BL1536">
        <v>5</v>
      </c>
      <c r="BO1536" s="382">
        <v>43498.370740740742</v>
      </c>
    </row>
    <row r="1537" spans="1:67" x14ac:dyDescent="0.2">
      <c r="A1537" s="244" t="str">
        <f>IFERROR(LOOKUP(H1537,BLIOTECAS!$D$2:$D$30,BLIOTECAS!$C$2:$C$30),"N/C")</f>
        <v>F. Enfermería, Fisioterapia y Podología</v>
      </c>
      <c r="B1537" s="243" t="str">
        <f>IFERROR(LOOKUP(H1537,BLIOTECAS!$D$2:$D$29,BLIOTECAS!$E$2:$E$29),"N/C")</f>
        <v>Ciencias de la Salud</v>
      </c>
      <c r="C1537" s="243">
        <f>LOOKUP(H1537,BLIOTECAS!$D$2:$D$30,BLIOTECAS!$F$2:$F$30)</f>
        <v>4</v>
      </c>
      <c r="D1537">
        <v>1559</v>
      </c>
      <c r="G1537">
        <v>1</v>
      </c>
      <c r="H1537">
        <v>22</v>
      </c>
      <c r="J1537">
        <v>3</v>
      </c>
      <c r="K1537">
        <v>1</v>
      </c>
      <c r="M1537">
        <v>22</v>
      </c>
      <c r="N1537">
        <v>18</v>
      </c>
      <c r="S1537">
        <v>4</v>
      </c>
      <c r="T1537">
        <v>4</v>
      </c>
      <c r="U1537">
        <v>4</v>
      </c>
      <c r="V1537">
        <v>3</v>
      </c>
      <c r="X1537">
        <v>2</v>
      </c>
      <c r="Y1537">
        <v>3</v>
      </c>
      <c r="AA1537"/>
      <c r="AD1537">
        <v>3</v>
      </c>
      <c r="AE1537">
        <v>2</v>
      </c>
      <c r="AF1537">
        <v>4</v>
      </c>
      <c r="AG1537">
        <v>4</v>
      </c>
      <c r="AH1537">
        <v>5</v>
      </c>
      <c r="AI1537">
        <v>4</v>
      </c>
      <c r="AJ1537">
        <v>5</v>
      </c>
      <c r="AK1537">
        <v>2</v>
      </c>
      <c r="AL1537">
        <v>5</v>
      </c>
      <c r="AM1537">
        <v>4</v>
      </c>
      <c r="AN1537">
        <v>5</v>
      </c>
      <c r="AO1537">
        <v>5</v>
      </c>
      <c r="AP1537">
        <v>5</v>
      </c>
      <c r="AQ1537">
        <v>5</v>
      </c>
      <c r="AR1537">
        <v>5</v>
      </c>
      <c r="AS1537">
        <v>4</v>
      </c>
      <c r="AT1537" t="s">
        <v>22</v>
      </c>
      <c r="AU1537">
        <v>4</v>
      </c>
      <c r="AW1537">
        <v>5</v>
      </c>
      <c r="AX1537">
        <v>4</v>
      </c>
      <c r="AY1537">
        <v>5</v>
      </c>
      <c r="AZ1537">
        <v>5</v>
      </c>
      <c r="BA1537">
        <v>5</v>
      </c>
      <c r="BB1537">
        <v>5</v>
      </c>
      <c r="BD1537" t="s">
        <v>356</v>
      </c>
      <c r="BE1537" t="s">
        <v>22</v>
      </c>
      <c r="BH1537">
        <v>5</v>
      </c>
      <c r="BI1537">
        <v>5</v>
      </c>
      <c r="BJ1537"/>
      <c r="BK1537">
        <v>4</v>
      </c>
      <c r="BL1537"/>
      <c r="BO1537" s="382">
        <v>43498.372430555559</v>
      </c>
    </row>
    <row r="1538" spans="1:67" x14ac:dyDescent="0.2">
      <c r="A1538" s="244" t="str">
        <f>IFERROR(LOOKUP(H1538,BLIOTECAS!$D$2:$D$30,BLIOTECAS!$C$2:$C$30),"N/C")</f>
        <v>F. Ciencias Físicas</v>
      </c>
      <c r="B1538" s="243" t="str">
        <f>IFERROR(LOOKUP(H1538,BLIOTECAS!$D$2:$D$29,BLIOTECAS!$E$2:$E$29),"N/C")</f>
        <v>Ciencias Experimentales</v>
      </c>
      <c r="C1538" s="243">
        <f>LOOKUP(H1538,BLIOTECAS!$D$2:$D$30,BLIOTECAS!$F$2:$F$30)</f>
        <v>2</v>
      </c>
      <c r="D1538">
        <v>1560</v>
      </c>
      <c r="G1538">
        <v>1</v>
      </c>
      <c r="H1538">
        <v>6</v>
      </c>
      <c r="J1538">
        <v>3</v>
      </c>
      <c r="K1538">
        <v>2</v>
      </c>
      <c r="M1538">
        <v>6</v>
      </c>
      <c r="N1538">
        <v>8</v>
      </c>
      <c r="O1538">
        <v>29</v>
      </c>
      <c r="S1538">
        <v>2</v>
      </c>
      <c r="T1538">
        <v>3</v>
      </c>
      <c r="U1538">
        <v>3</v>
      </c>
      <c r="V1538">
        <v>3</v>
      </c>
      <c r="W1538">
        <v>1</v>
      </c>
      <c r="AA1538"/>
      <c r="AD1538">
        <v>3</v>
      </c>
      <c r="AE1538">
        <v>1</v>
      </c>
      <c r="AF1538">
        <v>1</v>
      </c>
      <c r="AG1538">
        <v>1</v>
      </c>
      <c r="AH1538">
        <v>4</v>
      </c>
      <c r="AI1538">
        <v>2</v>
      </c>
      <c r="AJ1538">
        <v>4</v>
      </c>
      <c r="AK1538">
        <v>3</v>
      </c>
      <c r="AL1538">
        <v>3</v>
      </c>
      <c r="AM1538">
        <v>3</v>
      </c>
      <c r="AN1538">
        <v>3</v>
      </c>
      <c r="AQ1538">
        <v>3</v>
      </c>
      <c r="AS1538">
        <v>3</v>
      </c>
      <c r="AT1538" t="s">
        <v>22</v>
      </c>
      <c r="AU1538">
        <v>3</v>
      </c>
      <c r="AW1538">
        <v>4</v>
      </c>
      <c r="AX1538">
        <v>3</v>
      </c>
      <c r="AY1538">
        <v>4</v>
      </c>
      <c r="AZ1538">
        <v>4</v>
      </c>
      <c r="BA1538">
        <v>4</v>
      </c>
      <c r="BB1538">
        <v>4</v>
      </c>
      <c r="BD1538" t="s">
        <v>22</v>
      </c>
      <c r="BE1538" t="s">
        <v>22</v>
      </c>
      <c r="BH1538">
        <v>3</v>
      </c>
      <c r="BI1538">
        <v>3</v>
      </c>
      <c r="BJ1538"/>
      <c r="BK1538">
        <v>3</v>
      </c>
      <c r="BL1538"/>
      <c r="BO1538" s="382">
        <v>43498.372453703705</v>
      </c>
    </row>
    <row r="1539" spans="1:67" x14ac:dyDescent="0.2">
      <c r="A1539" s="244" t="str">
        <f>IFERROR(LOOKUP(H1539,BLIOTECAS!$D$2:$D$30,BLIOTECAS!$C$2:$C$30),"N/C")</f>
        <v>F. Derecho</v>
      </c>
      <c r="B1539" s="243" t="str">
        <f>IFERROR(LOOKUP(H1539,BLIOTECAS!$D$2:$D$29,BLIOTECAS!$E$2:$E$29),"N/C")</f>
        <v>Ciencias Sociales</v>
      </c>
      <c r="C1539" s="243">
        <f>LOOKUP(H1539,BLIOTECAS!$D$2:$D$30,BLIOTECAS!$F$2:$F$30)</f>
        <v>3</v>
      </c>
      <c r="D1539">
        <v>1561</v>
      </c>
      <c r="G1539">
        <v>1</v>
      </c>
      <c r="H1539">
        <v>11</v>
      </c>
      <c r="J1539">
        <v>4</v>
      </c>
      <c r="K1539">
        <v>1</v>
      </c>
      <c r="M1539">
        <v>29</v>
      </c>
      <c r="N1539">
        <v>29</v>
      </c>
      <c r="O1539">
        <v>11</v>
      </c>
      <c r="P1539" t="s">
        <v>1198</v>
      </c>
      <c r="S1539">
        <v>3</v>
      </c>
      <c r="T1539">
        <v>4</v>
      </c>
      <c r="U1539">
        <v>2</v>
      </c>
      <c r="V1539">
        <v>3</v>
      </c>
      <c r="X1539">
        <v>2</v>
      </c>
      <c r="Y1539">
        <v>3</v>
      </c>
      <c r="AA1539"/>
      <c r="AD1539">
        <v>1</v>
      </c>
      <c r="AE1539">
        <v>1</v>
      </c>
      <c r="AF1539">
        <v>1</v>
      </c>
      <c r="AG1539">
        <v>5</v>
      </c>
      <c r="AH1539">
        <v>5</v>
      </c>
      <c r="AI1539">
        <v>5</v>
      </c>
      <c r="AJ1539">
        <v>5</v>
      </c>
      <c r="AK1539">
        <v>1</v>
      </c>
      <c r="AL1539">
        <v>2</v>
      </c>
      <c r="AM1539">
        <v>4</v>
      </c>
      <c r="AN1539">
        <v>5</v>
      </c>
      <c r="AO1539">
        <v>5</v>
      </c>
      <c r="AP1539">
        <v>1</v>
      </c>
      <c r="AQ1539">
        <v>5</v>
      </c>
      <c r="AR1539">
        <v>1</v>
      </c>
      <c r="AS1539">
        <v>3</v>
      </c>
      <c r="AT1539" t="s">
        <v>22</v>
      </c>
      <c r="AU1539">
        <v>4</v>
      </c>
      <c r="AW1539">
        <v>4</v>
      </c>
      <c r="AX1539">
        <v>3</v>
      </c>
      <c r="AY1539">
        <v>3</v>
      </c>
      <c r="AZ1539">
        <v>3</v>
      </c>
      <c r="BA1539">
        <v>3</v>
      </c>
      <c r="BB1539">
        <v>5</v>
      </c>
      <c r="BD1539" t="s">
        <v>22</v>
      </c>
      <c r="BE1539" t="s">
        <v>22</v>
      </c>
      <c r="BH1539">
        <v>2</v>
      </c>
      <c r="BI1539">
        <v>1</v>
      </c>
      <c r="BJ1539"/>
      <c r="BK1539">
        <v>4</v>
      </c>
      <c r="BL1539">
        <v>3</v>
      </c>
      <c r="BO1539" s="382">
        <v>43498.375081018516</v>
      </c>
    </row>
    <row r="1540" spans="1:67" x14ac:dyDescent="0.2">
      <c r="A1540" s="244" t="str">
        <f>IFERROR(LOOKUP(H1540,BLIOTECAS!$D$2:$D$30,BLIOTECAS!$C$2:$C$30),"N/C")</f>
        <v>F. Veterinaria</v>
      </c>
      <c r="B1540" s="243" t="str">
        <f>IFERROR(LOOKUP(H1540,BLIOTECAS!$D$2:$D$29,BLIOTECAS!$E$2:$E$29),"N/C")</f>
        <v>Ciencias de la Salud</v>
      </c>
      <c r="C1540" s="243">
        <f>LOOKUP(H1540,BLIOTECAS!$D$2:$D$30,BLIOTECAS!$F$2:$F$30)</f>
        <v>4</v>
      </c>
      <c r="D1540">
        <v>1562</v>
      </c>
      <c r="G1540">
        <v>1</v>
      </c>
      <c r="H1540">
        <v>21</v>
      </c>
      <c r="J1540">
        <v>4</v>
      </c>
      <c r="K1540">
        <v>3</v>
      </c>
      <c r="M1540">
        <v>29</v>
      </c>
      <c r="N1540">
        <v>16</v>
      </c>
      <c r="O1540">
        <v>21</v>
      </c>
      <c r="S1540">
        <v>5</v>
      </c>
      <c r="T1540">
        <v>4</v>
      </c>
      <c r="U1540">
        <v>4</v>
      </c>
      <c r="V1540">
        <v>3</v>
      </c>
      <c r="Z1540">
        <v>4</v>
      </c>
      <c r="AA1540" t="s">
        <v>1199</v>
      </c>
      <c r="AD1540">
        <v>3</v>
      </c>
      <c r="AE1540">
        <v>5</v>
      </c>
      <c r="AF1540">
        <v>4</v>
      </c>
      <c r="AG1540">
        <v>2</v>
      </c>
      <c r="AH1540">
        <v>2</v>
      </c>
      <c r="AI1540">
        <v>5</v>
      </c>
      <c r="AJ1540">
        <v>4</v>
      </c>
      <c r="AK1540">
        <v>1</v>
      </c>
      <c r="AL1540">
        <v>3</v>
      </c>
      <c r="AM1540">
        <v>3</v>
      </c>
      <c r="AN1540">
        <v>2</v>
      </c>
      <c r="AO1540">
        <v>3</v>
      </c>
      <c r="AP1540">
        <v>4</v>
      </c>
      <c r="AQ1540">
        <v>2</v>
      </c>
      <c r="AR1540">
        <v>4</v>
      </c>
      <c r="AS1540">
        <v>2</v>
      </c>
      <c r="AT1540" t="s">
        <v>22</v>
      </c>
      <c r="AU1540">
        <v>3</v>
      </c>
      <c r="AW1540">
        <v>5</v>
      </c>
      <c r="AX1540">
        <v>2</v>
      </c>
      <c r="AY1540">
        <v>3</v>
      </c>
      <c r="AZ1540">
        <v>5</v>
      </c>
      <c r="BA1540">
        <v>5</v>
      </c>
      <c r="BB1540">
        <v>5</v>
      </c>
      <c r="BD1540" t="s">
        <v>22</v>
      </c>
      <c r="BE1540" t="s">
        <v>22</v>
      </c>
      <c r="BH1540">
        <v>4</v>
      </c>
      <c r="BI1540">
        <v>5</v>
      </c>
      <c r="BJ1540"/>
      <c r="BK1540">
        <v>4</v>
      </c>
      <c r="BL1540">
        <v>4</v>
      </c>
      <c r="BO1540" s="382">
        <v>43498.384085648147</v>
      </c>
    </row>
    <row r="1541" spans="1:67" x14ac:dyDescent="0.2">
      <c r="A1541" s="244" t="str">
        <f>IFERROR(LOOKUP(H1541,BLIOTECAS!$D$2:$D$30,BLIOTECAS!$C$2:$C$30),"N/C")</f>
        <v>F. Geografía e Historia</v>
      </c>
      <c r="B1541" s="243" t="str">
        <f>IFERROR(LOOKUP(H1541,BLIOTECAS!$D$2:$D$29,BLIOTECAS!$E$2:$E$29),"N/C")</f>
        <v>Humanidades</v>
      </c>
      <c r="C1541" s="243">
        <f>LOOKUP(H1541,BLIOTECAS!$D$2:$D$30,BLIOTECAS!$F$2:$F$30)</f>
        <v>1</v>
      </c>
      <c r="D1541">
        <v>1563</v>
      </c>
      <c r="G1541">
        <v>3</v>
      </c>
      <c r="H1541">
        <v>16</v>
      </c>
      <c r="J1541">
        <v>4</v>
      </c>
      <c r="K1541">
        <v>5</v>
      </c>
      <c r="M1541">
        <v>29</v>
      </c>
      <c r="N1541">
        <v>16</v>
      </c>
      <c r="O1541">
        <v>15</v>
      </c>
      <c r="S1541">
        <v>5</v>
      </c>
      <c r="T1541">
        <v>5</v>
      </c>
      <c r="U1541">
        <v>5</v>
      </c>
      <c r="V1541">
        <v>3</v>
      </c>
      <c r="Y1541">
        <v>3</v>
      </c>
      <c r="AA1541"/>
      <c r="AD1541">
        <v>3</v>
      </c>
      <c r="AE1541">
        <v>3</v>
      </c>
      <c r="AF1541">
        <v>4</v>
      </c>
      <c r="AG1541">
        <v>1</v>
      </c>
      <c r="AH1541">
        <v>3</v>
      </c>
      <c r="AI1541">
        <v>5</v>
      </c>
      <c r="AJ1541">
        <v>4</v>
      </c>
      <c r="AK1541">
        <v>3</v>
      </c>
      <c r="AL1541">
        <v>3</v>
      </c>
      <c r="AM1541">
        <v>4</v>
      </c>
      <c r="AN1541">
        <v>4</v>
      </c>
      <c r="AO1541">
        <v>4</v>
      </c>
      <c r="AP1541">
        <v>4</v>
      </c>
      <c r="AQ1541">
        <v>5</v>
      </c>
      <c r="AR1541">
        <v>3</v>
      </c>
      <c r="AS1541">
        <v>4</v>
      </c>
      <c r="AT1541" t="s">
        <v>22</v>
      </c>
      <c r="AU1541">
        <v>4</v>
      </c>
      <c r="AW1541">
        <v>4</v>
      </c>
      <c r="AX1541">
        <v>5</v>
      </c>
      <c r="AY1541">
        <v>5</v>
      </c>
      <c r="AZ1541">
        <v>5</v>
      </c>
      <c r="BA1541">
        <v>5</v>
      </c>
      <c r="BB1541">
        <v>5</v>
      </c>
      <c r="BD1541" t="s">
        <v>356</v>
      </c>
      <c r="BE1541" t="s">
        <v>22</v>
      </c>
      <c r="BH1541">
        <v>5</v>
      </c>
      <c r="BI1541">
        <v>5</v>
      </c>
      <c r="BJ1541"/>
      <c r="BK1541">
        <v>5</v>
      </c>
      <c r="BL1541">
        <v>4</v>
      </c>
      <c r="BN1541" t="s">
        <v>1200</v>
      </c>
      <c r="BO1541" s="382">
        <v>43498.390636574077</v>
      </c>
    </row>
    <row r="1542" spans="1:67" x14ac:dyDescent="0.2">
      <c r="A1542" s="244" t="str">
        <f>IFERROR(LOOKUP(H1542,BLIOTECAS!$D$2:$D$30,BLIOTECAS!$C$2:$C$30),"N/C")</f>
        <v>F. Estudios Estadísticos</v>
      </c>
      <c r="B1542" s="243" t="str">
        <f>IFERROR(LOOKUP(H1542,BLIOTECAS!$D$2:$D$29,BLIOTECAS!$E$2:$E$29),"N/C")</f>
        <v>Ciencias Experimentales</v>
      </c>
      <c r="C1542" s="243">
        <f>LOOKUP(H1542,BLIOTECAS!$D$2:$D$30,BLIOTECAS!$F$2:$F$30)</f>
        <v>2</v>
      </c>
      <c r="D1542">
        <v>1564</v>
      </c>
      <c r="G1542">
        <v>2</v>
      </c>
      <c r="H1542">
        <v>23</v>
      </c>
      <c r="J1542">
        <v>4</v>
      </c>
      <c r="K1542">
        <v>2</v>
      </c>
      <c r="M1542">
        <v>29</v>
      </c>
      <c r="N1542">
        <v>8</v>
      </c>
      <c r="O1542">
        <v>23</v>
      </c>
      <c r="P1542" t="s">
        <v>1201</v>
      </c>
      <c r="S1542">
        <v>5</v>
      </c>
      <c r="T1542">
        <v>5</v>
      </c>
      <c r="U1542">
        <v>5</v>
      </c>
      <c r="V1542">
        <v>2</v>
      </c>
      <c r="X1542">
        <v>2</v>
      </c>
      <c r="Y1542">
        <v>3</v>
      </c>
      <c r="AA1542"/>
      <c r="AD1542">
        <v>3</v>
      </c>
      <c r="AE1542">
        <v>1</v>
      </c>
      <c r="AF1542">
        <v>1</v>
      </c>
      <c r="AG1542">
        <v>2</v>
      </c>
      <c r="AH1542">
        <v>5</v>
      </c>
      <c r="AI1542">
        <v>5</v>
      </c>
      <c r="AJ1542">
        <v>5</v>
      </c>
      <c r="AK1542">
        <v>1</v>
      </c>
      <c r="AL1542">
        <v>1</v>
      </c>
      <c r="AM1542">
        <v>3</v>
      </c>
      <c r="AN1542">
        <v>5</v>
      </c>
      <c r="AO1542">
        <v>2</v>
      </c>
      <c r="AP1542">
        <v>4</v>
      </c>
      <c r="AQ1542">
        <v>4</v>
      </c>
      <c r="AR1542">
        <v>2</v>
      </c>
      <c r="AS1542">
        <v>4</v>
      </c>
      <c r="AT1542" t="s">
        <v>356</v>
      </c>
      <c r="AU1542">
        <v>5</v>
      </c>
      <c r="AW1542">
        <v>5</v>
      </c>
      <c r="AX1542">
        <v>4</v>
      </c>
      <c r="AY1542">
        <v>3</v>
      </c>
      <c r="AZ1542">
        <v>5</v>
      </c>
      <c r="BA1542">
        <v>5</v>
      </c>
      <c r="BB1542">
        <v>5</v>
      </c>
      <c r="BD1542" t="s">
        <v>22</v>
      </c>
      <c r="BE1542" t="s">
        <v>22</v>
      </c>
      <c r="BF1542">
        <v>3</v>
      </c>
      <c r="BH1542">
        <v>5</v>
      </c>
      <c r="BI1542">
        <v>5</v>
      </c>
      <c r="BJ1542"/>
      <c r="BK1542">
        <v>5</v>
      </c>
      <c r="BL1542">
        <v>5</v>
      </c>
      <c r="BO1542" s="382">
        <v>43498.396053240744</v>
      </c>
    </row>
    <row r="1543" spans="1:67" x14ac:dyDescent="0.2">
      <c r="A1543" s="244" t="str">
        <f>IFERROR(LOOKUP(H1543,BLIOTECAS!$D$2:$D$30,BLIOTECAS!$C$2:$C$30),"N/C")</f>
        <v>F. Veterinaria</v>
      </c>
      <c r="B1543" s="243" t="str">
        <f>IFERROR(LOOKUP(H1543,BLIOTECAS!$D$2:$D$29,BLIOTECAS!$E$2:$E$29),"N/C")</f>
        <v>Ciencias de la Salud</v>
      </c>
      <c r="C1543" s="243">
        <f>LOOKUP(H1543,BLIOTECAS!$D$2:$D$30,BLIOTECAS!$F$2:$F$30)</f>
        <v>4</v>
      </c>
      <c r="D1543">
        <v>1565</v>
      </c>
      <c r="G1543">
        <v>1</v>
      </c>
      <c r="H1543">
        <v>21</v>
      </c>
      <c r="J1543">
        <v>4</v>
      </c>
      <c r="K1543">
        <v>3</v>
      </c>
      <c r="M1543">
        <v>21</v>
      </c>
      <c r="N1543">
        <v>29</v>
      </c>
      <c r="P1543" t="s">
        <v>1202</v>
      </c>
      <c r="S1543">
        <v>4</v>
      </c>
      <c r="T1543">
        <v>4</v>
      </c>
      <c r="U1543">
        <v>2</v>
      </c>
      <c r="V1543">
        <v>4</v>
      </c>
      <c r="X1543">
        <v>2</v>
      </c>
      <c r="Y1543">
        <v>3</v>
      </c>
      <c r="AA1543"/>
      <c r="AD1543">
        <v>3</v>
      </c>
      <c r="AE1543">
        <v>1</v>
      </c>
      <c r="AF1543">
        <v>2</v>
      </c>
      <c r="AG1543">
        <v>3</v>
      </c>
      <c r="AH1543">
        <v>5</v>
      </c>
      <c r="AI1543">
        <v>4</v>
      </c>
      <c r="AJ1543">
        <v>5</v>
      </c>
      <c r="AK1543">
        <v>1</v>
      </c>
      <c r="AL1543">
        <v>4</v>
      </c>
      <c r="AM1543">
        <v>3</v>
      </c>
      <c r="AN1543">
        <v>5</v>
      </c>
      <c r="AO1543">
        <v>5</v>
      </c>
      <c r="AP1543">
        <v>5</v>
      </c>
      <c r="AQ1543">
        <v>5</v>
      </c>
      <c r="AR1543">
        <v>5</v>
      </c>
      <c r="AS1543">
        <v>5</v>
      </c>
      <c r="AT1543" t="s">
        <v>22</v>
      </c>
      <c r="AU1543">
        <v>4</v>
      </c>
      <c r="AW1543">
        <v>5</v>
      </c>
      <c r="AX1543">
        <v>5</v>
      </c>
      <c r="AY1543">
        <v>5</v>
      </c>
      <c r="AZ1543">
        <v>5</v>
      </c>
      <c r="BA1543">
        <v>5</v>
      </c>
      <c r="BB1543">
        <v>5</v>
      </c>
      <c r="BD1543" t="s">
        <v>22</v>
      </c>
      <c r="BE1543" t="s">
        <v>22</v>
      </c>
      <c r="BH1543">
        <v>5</v>
      </c>
      <c r="BI1543">
        <v>5</v>
      </c>
      <c r="BJ1543"/>
      <c r="BK1543">
        <v>4</v>
      </c>
      <c r="BL1543">
        <v>4</v>
      </c>
      <c r="BN1543" t="s">
        <v>1203</v>
      </c>
      <c r="BO1543" s="382">
        <v>43498.399421296293</v>
      </c>
    </row>
    <row r="1544" spans="1:67" x14ac:dyDescent="0.2">
      <c r="A1544" s="244" t="str">
        <f>IFERROR(LOOKUP(H1544,BLIOTECAS!$D$2:$D$30,BLIOTECAS!$C$2:$C$30),"N/C")</f>
        <v>F. Medicina</v>
      </c>
      <c r="B1544" s="243" t="str">
        <f>IFERROR(LOOKUP(H1544,BLIOTECAS!$D$2:$D$29,BLIOTECAS!$E$2:$E$29),"N/C")</f>
        <v>Ciencias de la Salud</v>
      </c>
      <c r="C1544" s="243">
        <f>LOOKUP(H1544,BLIOTECAS!$D$2:$D$30,BLIOTECAS!$F$2:$F$30)</f>
        <v>4</v>
      </c>
      <c r="D1544">
        <v>1566</v>
      </c>
      <c r="G1544">
        <v>1</v>
      </c>
      <c r="H1544">
        <v>18</v>
      </c>
      <c r="J1544">
        <v>3</v>
      </c>
      <c r="K1544">
        <v>3</v>
      </c>
      <c r="M1544">
        <v>18</v>
      </c>
      <c r="N1544">
        <v>21</v>
      </c>
      <c r="S1544">
        <v>3</v>
      </c>
      <c r="T1544">
        <v>3</v>
      </c>
      <c r="U1544">
        <v>3</v>
      </c>
      <c r="V1544">
        <v>3</v>
      </c>
      <c r="W1544">
        <v>1</v>
      </c>
      <c r="AA1544"/>
      <c r="AD1544">
        <v>3</v>
      </c>
      <c r="AE1544">
        <v>3</v>
      </c>
      <c r="AF1544">
        <v>3</v>
      </c>
      <c r="AG1544">
        <v>4</v>
      </c>
      <c r="AH1544">
        <v>4</v>
      </c>
      <c r="AI1544">
        <v>4</v>
      </c>
      <c r="AJ1544">
        <v>5</v>
      </c>
      <c r="AK1544">
        <v>3</v>
      </c>
      <c r="AL1544">
        <v>3</v>
      </c>
      <c r="AM1544">
        <v>3</v>
      </c>
      <c r="AN1544">
        <v>3</v>
      </c>
      <c r="AO1544">
        <v>3</v>
      </c>
      <c r="AP1544">
        <v>3</v>
      </c>
      <c r="AQ1544">
        <v>2</v>
      </c>
      <c r="AR1544">
        <v>3</v>
      </c>
      <c r="AS1544">
        <v>2</v>
      </c>
      <c r="AT1544" t="s">
        <v>22</v>
      </c>
      <c r="AU1544">
        <v>3</v>
      </c>
      <c r="AW1544">
        <v>3</v>
      </c>
      <c r="AX1544">
        <v>2</v>
      </c>
      <c r="AY1544">
        <v>3</v>
      </c>
      <c r="AZ1544">
        <v>3</v>
      </c>
      <c r="BA1544">
        <v>3</v>
      </c>
      <c r="BB1544">
        <v>3</v>
      </c>
      <c r="BD1544" t="s">
        <v>22</v>
      </c>
      <c r="BE1544" t="s">
        <v>22</v>
      </c>
      <c r="BH1544">
        <v>3</v>
      </c>
      <c r="BI1544">
        <v>3</v>
      </c>
      <c r="BJ1544"/>
      <c r="BK1544">
        <v>3</v>
      </c>
      <c r="BL1544"/>
      <c r="BO1544" s="382">
        <v>43498.401956018519</v>
      </c>
    </row>
    <row r="1545" spans="1:67" x14ac:dyDescent="0.2">
      <c r="A1545" s="244" t="str">
        <f>IFERROR(LOOKUP(H1545,BLIOTECAS!$D$2:$D$30,BLIOTECAS!$C$2:$C$30),"N/C")</f>
        <v>F. Ciencias de la Información</v>
      </c>
      <c r="B1545" s="243" t="str">
        <f>IFERROR(LOOKUP(H1545,BLIOTECAS!$D$2:$D$29,BLIOTECAS!$E$2:$E$29),"N/C")</f>
        <v>Ciencias Sociales</v>
      </c>
      <c r="C1545" s="243">
        <f>LOOKUP(H1545,BLIOTECAS!$D$2:$D$30,BLIOTECAS!$F$2:$F$30)</f>
        <v>3</v>
      </c>
      <c r="D1545">
        <v>1567</v>
      </c>
      <c r="G1545">
        <v>1</v>
      </c>
      <c r="H1545">
        <v>4</v>
      </c>
      <c r="J1545">
        <v>2</v>
      </c>
      <c r="K1545">
        <v>3</v>
      </c>
      <c r="M1545">
        <v>29</v>
      </c>
      <c r="N1545">
        <v>4</v>
      </c>
      <c r="O1545">
        <v>4</v>
      </c>
      <c r="S1545">
        <v>4</v>
      </c>
      <c r="T1545">
        <v>4</v>
      </c>
      <c r="U1545">
        <v>3</v>
      </c>
      <c r="V1545">
        <v>4</v>
      </c>
      <c r="Z1545">
        <v>4</v>
      </c>
      <c r="AA1545">
        <v>4.1666666666666664E-2</v>
      </c>
      <c r="AD1545">
        <v>3</v>
      </c>
      <c r="AE1545">
        <v>1</v>
      </c>
      <c r="AF1545">
        <v>1</v>
      </c>
      <c r="AG1545">
        <v>4</v>
      </c>
      <c r="AH1545">
        <v>4</v>
      </c>
      <c r="AI1545">
        <v>3</v>
      </c>
      <c r="AJ1545">
        <v>5</v>
      </c>
      <c r="AK1545">
        <v>1</v>
      </c>
      <c r="AL1545">
        <v>3</v>
      </c>
      <c r="AM1545">
        <v>3</v>
      </c>
      <c r="AN1545">
        <v>2</v>
      </c>
      <c r="AO1545">
        <v>4</v>
      </c>
      <c r="AP1545">
        <v>2</v>
      </c>
      <c r="AQ1545">
        <v>3</v>
      </c>
      <c r="AR1545">
        <v>1</v>
      </c>
      <c r="AT1545" t="s">
        <v>356</v>
      </c>
      <c r="AU1545">
        <v>2</v>
      </c>
      <c r="AW1545">
        <v>3</v>
      </c>
      <c r="AX1545">
        <v>2</v>
      </c>
      <c r="AY1545">
        <v>3</v>
      </c>
      <c r="AZ1545">
        <v>2</v>
      </c>
      <c r="BA1545">
        <v>2</v>
      </c>
      <c r="BB1545">
        <v>3</v>
      </c>
      <c r="BD1545" t="s">
        <v>22</v>
      </c>
      <c r="BE1545" t="s">
        <v>22</v>
      </c>
      <c r="BH1545">
        <v>3</v>
      </c>
      <c r="BI1545">
        <v>1</v>
      </c>
      <c r="BJ1545"/>
      <c r="BK1545">
        <v>3</v>
      </c>
      <c r="BL1545">
        <v>3</v>
      </c>
      <c r="BO1545" s="382">
        <v>43498.403611111113</v>
      </c>
    </row>
    <row r="1546" spans="1:67" x14ac:dyDescent="0.2">
      <c r="A1546" s="244" t="str">
        <f>IFERROR(LOOKUP(H1546,BLIOTECAS!$D$2:$D$30,BLIOTECAS!$C$2:$C$30),"N/C")</f>
        <v>F. Ciencias Químicas</v>
      </c>
      <c r="B1546" s="243" t="str">
        <f>IFERROR(LOOKUP(H1546,BLIOTECAS!$D$2:$D$29,BLIOTECAS!$E$2:$E$29),"N/C")</f>
        <v>Ciencias Experimentales</v>
      </c>
      <c r="C1546" s="243">
        <f>LOOKUP(H1546,BLIOTECAS!$D$2:$D$30,BLIOTECAS!$F$2:$F$30)</f>
        <v>2</v>
      </c>
      <c r="D1546">
        <v>1568</v>
      </c>
      <c r="G1546">
        <v>1</v>
      </c>
      <c r="H1546">
        <v>10</v>
      </c>
      <c r="J1546">
        <v>5</v>
      </c>
      <c r="K1546">
        <v>3</v>
      </c>
      <c r="M1546">
        <v>10</v>
      </c>
      <c r="N1546">
        <v>13</v>
      </c>
      <c r="S1546">
        <v>3</v>
      </c>
      <c r="T1546">
        <v>3</v>
      </c>
      <c r="U1546">
        <v>3</v>
      </c>
      <c r="V1546">
        <v>2</v>
      </c>
      <c r="W1546">
        <v>1</v>
      </c>
      <c r="AA1546"/>
      <c r="AD1546">
        <v>3</v>
      </c>
      <c r="AE1546">
        <v>4</v>
      </c>
      <c r="AF1546">
        <v>3</v>
      </c>
      <c r="AG1546">
        <v>1</v>
      </c>
      <c r="AH1546">
        <v>4</v>
      </c>
      <c r="AI1546">
        <v>4</v>
      </c>
      <c r="AJ1546">
        <v>4</v>
      </c>
      <c r="AK1546">
        <v>3</v>
      </c>
      <c r="AL1546">
        <v>4</v>
      </c>
      <c r="AM1546">
        <v>4</v>
      </c>
      <c r="AN1546">
        <v>4</v>
      </c>
      <c r="AO1546">
        <v>2</v>
      </c>
      <c r="AP1546">
        <v>3</v>
      </c>
      <c r="AQ1546">
        <v>2</v>
      </c>
      <c r="AR1546">
        <v>3</v>
      </c>
      <c r="AS1546">
        <v>3</v>
      </c>
      <c r="AT1546" t="s">
        <v>356</v>
      </c>
      <c r="AU1546">
        <v>3</v>
      </c>
      <c r="AW1546">
        <v>4</v>
      </c>
      <c r="AX1546">
        <v>4</v>
      </c>
      <c r="AY1546">
        <v>4</v>
      </c>
      <c r="AZ1546">
        <v>4</v>
      </c>
      <c r="BA1546">
        <v>4</v>
      </c>
      <c r="BB1546">
        <v>4</v>
      </c>
      <c r="BD1546" t="s">
        <v>356</v>
      </c>
      <c r="BE1546" t="s">
        <v>22</v>
      </c>
      <c r="BF1546">
        <v>3</v>
      </c>
      <c r="BH1546">
        <v>4</v>
      </c>
      <c r="BI1546">
        <v>5</v>
      </c>
      <c r="BJ1546"/>
      <c r="BK1546">
        <v>4</v>
      </c>
      <c r="BL1546">
        <v>3</v>
      </c>
      <c r="BN1546" t="s">
        <v>1204</v>
      </c>
      <c r="BO1546" s="382">
        <v>43498.40483796296</v>
      </c>
    </row>
    <row r="1547" spans="1:67" x14ac:dyDescent="0.2">
      <c r="A1547" s="244" t="str">
        <f>IFERROR(LOOKUP(H1547,BLIOTECAS!$D$2:$D$30,BLIOTECAS!$C$2:$C$30),"N/C")</f>
        <v>F. Farmacia</v>
      </c>
      <c r="B1547" s="243" t="str">
        <f>IFERROR(LOOKUP(H1547,BLIOTECAS!$D$2:$D$29,BLIOTECAS!$E$2:$E$29),"N/C")</f>
        <v>Ciencias de la Salud</v>
      </c>
      <c r="C1547" s="243">
        <f>LOOKUP(H1547,BLIOTECAS!$D$2:$D$30,BLIOTECAS!$F$2:$F$30)</f>
        <v>4</v>
      </c>
      <c r="D1547">
        <v>1569</v>
      </c>
      <c r="G1547">
        <v>1</v>
      </c>
      <c r="H1547">
        <v>13</v>
      </c>
      <c r="J1547">
        <v>4</v>
      </c>
      <c r="K1547">
        <v>1</v>
      </c>
      <c r="M1547">
        <v>18</v>
      </c>
      <c r="N1547">
        <v>19</v>
      </c>
      <c r="O1547">
        <v>13</v>
      </c>
      <c r="S1547">
        <v>5</v>
      </c>
      <c r="T1547">
        <v>4</v>
      </c>
      <c r="U1547">
        <v>4</v>
      </c>
      <c r="V1547">
        <v>3</v>
      </c>
      <c r="W1547">
        <v>1</v>
      </c>
      <c r="AA1547"/>
      <c r="AD1547">
        <v>2</v>
      </c>
      <c r="AE1547">
        <v>1</v>
      </c>
      <c r="AF1547">
        <v>4</v>
      </c>
      <c r="AG1547">
        <v>4</v>
      </c>
      <c r="AH1547">
        <v>3</v>
      </c>
      <c r="AI1547">
        <v>5</v>
      </c>
      <c r="AJ1547">
        <v>5</v>
      </c>
      <c r="AK1547">
        <v>5</v>
      </c>
      <c r="AL1547">
        <v>6</v>
      </c>
      <c r="AM1547">
        <v>4</v>
      </c>
      <c r="AN1547">
        <v>4</v>
      </c>
      <c r="AO1547">
        <v>3</v>
      </c>
      <c r="AP1547">
        <v>4</v>
      </c>
      <c r="AQ1547">
        <v>3</v>
      </c>
      <c r="AR1547">
        <v>3</v>
      </c>
      <c r="AS1547">
        <v>3</v>
      </c>
      <c r="AT1547" t="s">
        <v>22</v>
      </c>
      <c r="AU1547">
        <v>3</v>
      </c>
      <c r="AW1547">
        <v>3</v>
      </c>
      <c r="AX1547">
        <v>3</v>
      </c>
      <c r="AY1547">
        <v>3</v>
      </c>
      <c r="AZ1547">
        <v>3</v>
      </c>
      <c r="BA1547">
        <v>3</v>
      </c>
      <c r="BB1547">
        <v>3</v>
      </c>
      <c r="BD1547" t="s">
        <v>22</v>
      </c>
      <c r="BE1547" t="s">
        <v>22</v>
      </c>
      <c r="BH1547">
        <v>4</v>
      </c>
      <c r="BI1547">
        <v>4</v>
      </c>
      <c r="BJ1547"/>
      <c r="BK1547">
        <v>4</v>
      </c>
      <c r="BL1547">
        <v>4</v>
      </c>
      <c r="BN1547" t="s">
        <v>1205</v>
      </c>
      <c r="BO1547" s="382">
        <v>43498.409918981481</v>
      </c>
    </row>
    <row r="1548" spans="1:67" x14ac:dyDescent="0.2">
      <c r="A1548" s="244" t="str">
        <f>IFERROR(LOOKUP(H1548,BLIOTECAS!$D$2:$D$30,BLIOTECAS!$C$2:$C$30),"N/C")</f>
        <v>F. Geografía e Historia</v>
      </c>
      <c r="B1548" s="243" t="str">
        <f>IFERROR(LOOKUP(H1548,BLIOTECAS!$D$2:$D$29,BLIOTECAS!$E$2:$E$29),"N/C")</f>
        <v>Humanidades</v>
      </c>
      <c r="C1548" s="243">
        <f>LOOKUP(H1548,BLIOTECAS!$D$2:$D$30,BLIOTECAS!$F$2:$F$30)</f>
        <v>1</v>
      </c>
      <c r="D1548">
        <v>1570</v>
      </c>
      <c r="G1548">
        <v>1</v>
      </c>
      <c r="H1548">
        <v>16</v>
      </c>
      <c r="J1548">
        <v>4</v>
      </c>
      <c r="K1548">
        <v>5</v>
      </c>
      <c r="M1548">
        <v>16</v>
      </c>
      <c r="N1548">
        <v>1</v>
      </c>
      <c r="O1548">
        <v>29</v>
      </c>
      <c r="P1548" t="s">
        <v>1206</v>
      </c>
      <c r="S1548">
        <v>5</v>
      </c>
      <c r="T1548">
        <v>4</v>
      </c>
      <c r="U1548">
        <v>4</v>
      </c>
      <c r="V1548">
        <v>3</v>
      </c>
      <c r="W1548">
        <v>1</v>
      </c>
      <c r="AA1548"/>
      <c r="AD1548">
        <v>3</v>
      </c>
      <c r="AE1548">
        <v>4</v>
      </c>
      <c r="AF1548">
        <v>4</v>
      </c>
      <c r="AG1548">
        <v>4</v>
      </c>
      <c r="AH1548">
        <v>4</v>
      </c>
      <c r="AI1548">
        <v>2</v>
      </c>
      <c r="AJ1548">
        <v>4</v>
      </c>
      <c r="AK1548">
        <v>4</v>
      </c>
      <c r="AL1548">
        <v>6</v>
      </c>
      <c r="AM1548">
        <v>4</v>
      </c>
      <c r="AN1548">
        <v>4</v>
      </c>
      <c r="AO1548">
        <v>5</v>
      </c>
      <c r="AP1548">
        <v>5</v>
      </c>
      <c r="AQ1548">
        <v>5</v>
      </c>
      <c r="AR1548">
        <v>4</v>
      </c>
      <c r="AS1548">
        <v>5</v>
      </c>
      <c r="AT1548" t="s">
        <v>356</v>
      </c>
      <c r="AU1548">
        <v>4</v>
      </c>
      <c r="AW1548">
        <v>5</v>
      </c>
      <c r="AX1548">
        <v>5</v>
      </c>
      <c r="AY1548">
        <v>5</v>
      </c>
      <c r="AZ1548">
        <v>5</v>
      </c>
      <c r="BA1548">
        <v>5</v>
      </c>
      <c r="BB1548">
        <v>5</v>
      </c>
      <c r="BD1548" t="s">
        <v>22</v>
      </c>
      <c r="BE1548" t="s">
        <v>22</v>
      </c>
      <c r="BH1548">
        <v>5</v>
      </c>
      <c r="BI1548">
        <v>5</v>
      </c>
      <c r="BJ1548"/>
      <c r="BK1548">
        <v>4</v>
      </c>
      <c r="BL1548">
        <v>4</v>
      </c>
      <c r="BO1548" s="382">
        <v>43498.411041666666</v>
      </c>
    </row>
    <row r="1549" spans="1:67" x14ac:dyDescent="0.2">
      <c r="A1549" s="244" t="str">
        <f>IFERROR(LOOKUP(H1549,BLIOTECAS!$D$2:$D$30,BLIOTECAS!$C$2:$C$30),"N/C")</f>
        <v>F. Psicología</v>
      </c>
      <c r="B1549" s="243" t="str">
        <f>IFERROR(LOOKUP(H1549,BLIOTECAS!$D$2:$D$29,BLIOTECAS!$E$2:$E$29),"N/C")</f>
        <v>Ciencias de la Salud</v>
      </c>
      <c r="C1549" s="243">
        <f>LOOKUP(H1549,BLIOTECAS!$D$2:$D$30,BLIOTECAS!$F$2:$F$30)</f>
        <v>4</v>
      </c>
      <c r="D1549">
        <v>1571</v>
      </c>
      <c r="G1549">
        <v>1</v>
      </c>
      <c r="H1549">
        <v>20</v>
      </c>
      <c r="J1549">
        <v>3</v>
      </c>
      <c r="K1549">
        <v>3</v>
      </c>
      <c r="M1549">
        <v>20</v>
      </c>
      <c r="P1549" t="s">
        <v>1207</v>
      </c>
      <c r="S1549">
        <v>3</v>
      </c>
      <c r="T1549">
        <v>4</v>
      </c>
      <c r="U1549">
        <v>4</v>
      </c>
      <c r="V1549">
        <v>4</v>
      </c>
      <c r="W1549">
        <v>1</v>
      </c>
      <c r="AA1549"/>
      <c r="AD1549">
        <v>4</v>
      </c>
      <c r="AE1549">
        <v>4</v>
      </c>
      <c r="AF1549">
        <v>2</v>
      </c>
      <c r="AG1549">
        <v>4</v>
      </c>
      <c r="AH1549">
        <v>4</v>
      </c>
      <c r="AI1549">
        <v>1</v>
      </c>
      <c r="AJ1549">
        <v>5</v>
      </c>
      <c r="AK1549">
        <v>1</v>
      </c>
      <c r="AL1549">
        <v>4</v>
      </c>
      <c r="AM1549">
        <v>4</v>
      </c>
      <c r="AN1549">
        <v>4</v>
      </c>
      <c r="AO1549">
        <v>3</v>
      </c>
      <c r="AP1549">
        <v>4</v>
      </c>
      <c r="AQ1549">
        <v>4</v>
      </c>
      <c r="AR1549">
        <v>3</v>
      </c>
      <c r="AS1549">
        <v>4</v>
      </c>
      <c r="AT1549" t="s">
        <v>22</v>
      </c>
      <c r="AU1549">
        <v>4</v>
      </c>
      <c r="AW1549">
        <v>4</v>
      </c>
      <c r="AX1549">
        <v>2</v>
      </c>
      <c r="AY1549">
        <v>5</v>
      </c>
      <c r="AZ1549">
        <v>5</v>
      </c>
      <c r="BA1549">
        <v>4</v>
      </c>
      <c r="BB1549">
        <v>3</v>
      </c>
      <c r="BD1549" t="s">
        <v>356</v>
      </c>
      <c r="BE1549" t="s">
        <v>22</v>
      </c>
      <c r="BH1549">
        <v>3</v>
      </c>
      <c r="BI1549">
        <v>4</v>
      </c>
      <c r="BJ1549"/>
      <c r="BK1549">
        <v>4</v>
      </c>
      <c r="BL1549">
        <v>3</v>
      </c>
      <c r="BN1549" t="s">
        <v>1208</v>
      </c>
      <c r="BO1549" s="382">
        <v>43498.413854166669</v>
      </c>
    </row>
    <row r="1550" spans="1:67" x14ac:dyDescent="0.2">
      <c r="A1550" s="244" t="str">
        <f>IFERROR(LOOKUP(H1550,BLIOTECAS!$D$2:$D$30,BLIOTECAS!$C$2:$C$30),"N/C")</f>
        <v>F. Ciencias Biológicas</v>
      </c>
      <c r="B1550" s="243" t="str">
        <f>IFERROR(LOOKUP(H1550,BLIOTECAS!$D$2:$D$29,BLIOTECAS!$E$2:$E$29),"N/C")</f>
        <v>Ciencias Experimentales</v>
      </c>
      <c r="C1550" s="243">
        <f>LOOKUP(H1550,BLIOTECAS!$D$2:$D$30,BLIOTECAS!$F$2:$F$30)</f>
        <v>2</v>
      </c>
      <c r="D1550">
        <v>1572</v>
      </c>
      <c r="G1550">
        <v>1</v>
      </c>
      <c r="H1550">
        <v>2</v>
      </c>
      <c r="J1550">
        <v>2</v>
      </c>
      <c r="K1550">
        <v>3</v>
      </c>
      <c r="M1550">
        <v>2</v>
      </c>
      <c r="N1550">
        <v>7</v>
      </c>
      <c r="O1550">
        <v>29</v>
      </c>
      <c r="S1550">
        <v>4</v>
      </c>
      <c r="T1550">
        <v>3</v>
      </c>
      <c r="U1550">
        <v>3</v>
      </c>
      <c r="V1550">
        <v>2</v>
      </c>
      <c r="X1550">
        <v>2</v>
      </c>
      <c r="Z1550">
        <v>4</v>
      </c>
      <c r="AA1550">
        <v>8.3333333333333329E-2</v>
      </c>
      <c r="AD1550">
        <v>3</v>
      </c>
      <c r="AE1550">
        <v>2</v>
      </c>
      <c r="AF1550">
        <v>2</v>
      </c>
      <c r="AG1550">
        <v>2</v>
      </c>
      <c r="AH1550">
        <v>5</v>
      </c>
      <c r="AI1550">
        <v>4</v>
      </c>
      <c r="AJ1550">
        <v>3</v>
      </c>
      <c r="AK1550">
        <v>3</v>
      </c>
      <c r="AL1550">
        <v>3</v>
      </c>
      <c r="AM1550">
        <v>4</v>
      </c>
      <c r="AN1550">
        <v>4</v>
      </c>
      <c r="AO1550">
        <v>4</v>
      </c>
      <c r="AP1550">
        <v>4</v>
      </c>
      <c r="AQ1550">
        <v>4</v>
      </c>
      <c r="AR1550">
        <v>2</v>
      </c>
      <c r="AS1550">
        <v>4</v>
      </c>
      <c r="AT1550" t="s">
        <v>356</v>
      </c>
      <c r="AU1550">
        <v>3</v>
      </c>
      <c r="AW1550">
        <v>4</v>
      </c>
      <c r="AX1550">
        <v>3</v>
      </c>
      <c r="AY1550">
        <v>3</v>
      </c>
      <c r="AZ1550">
        <v>4</v>
      </c>
      <c r="BA1550">
        <v>4</v>
      </c>
      <c r="BB1550">
        <v>5</v>
      </c>
      <c r="BD1550" t="s">
        <v>356</v>
      </c>
      <c r="BE1550" t="s">
        <v>22</v>
      </c>
      <c r="BH1550">
        <v>4</v>
      </c>
      <c r="BI1550">
        <v>5</v>
      </c>
      <c r="BJ1550"/>
      <c r="BK1550">
        <v>4</v>
      </c>
      <c r="BL1550">
        <v>3</v>
      </c>
      <c r="BN1550" t="s">
        <v>1209</v>
      </c>
      <c r="BO1550" s="382">
        <v>43498.427812499998</v>
      </c>
    </row>
    <row r="1551" spans="1:67" x14ac:dyDescent="0.2">
      <c r="A1551" s="244" t="str">
        <f>IFERROR(LOOKUP(H1551,BLIOTECAS!$D$2:$D$30,BLIOTECAS!$C$2:$C$30),"N/C")</f>
        <v>F. Ciencias Matemáticas</v>
      </c>
      <c r="B1551" s="243" t="str">
        <f>IFERROR(LOOKUP(H1551,BLIOTECAS!$D$2:$D$29,BLIOTECAS!$E$2:$E$29),"N/C")</f>
        <v>Ciencias Experimentales</v>
      </c>
      <c r="C1551" s="243">
        <f>LOOKUP(H1551,BLIOTECAS!$D$2:$D$30,BLIOTECAS!$F$2:$F$30)</f>
        <v>2</v>
      </c>
      <c r="D1551">
        <v>1573</v>
      </c>
      <c r="G1551">
        <v>1</v>
      </c>
      <c r="H1551">
        <v>8</v>
      </c>
      <c r="J1551">
        <v>5</v>
      </c>
      <c r="K1551">
        <v>3</v>
      </c>
      <c r="M1551">
        <v>8</v>
      </c>
      <c r="S1551">
        <v>5</v>
      </c>
      <c r="T1551">
        <v>5</v>
      </c>
      <c r="U1551">
        <v>2</v>
      </c>
      <c r="V1551">
        <v>2</v>
      </c>
      <c r="W1551">
        <v>1</v>
      </c>
      <c r="AA1551"/>
      <c r="AD1551">
        <v>1</v>
      </c>
      <c r="AE1551">
        <v>1</v>
      </c>
      <c r="AF1551">
        <v>1</v>
      </c>
      <c r="AG1551">
        <v>5</v>
      </c>
      <c r="AH1551">
        <v>5</v>
      </c>
      <c r="AI1551">
        <v>2</v>
      </c>
      <c r="AJ1551">
        <v>5</v>
      </c>
      <c r="AK1551">
        <v>1</v>
      </c>
      <c r="AL1551">
        <v>3</v>
      </c>
      <c r="AM1551">
        <v>3</v>
      </c>
      <c r="AN1551">
        <v>3</v>
      </c>
      <c r="AO1551">
        <v>3</v>
      </c>
      <c r="AP1551">
        <v>3</v>
      </c>
      <c r="AQ1551">
        <v>3</v>
      </c>
      <c r="AR1551">
        <v>3</v>
      </c>
      <c r="AS1551">
        <v>3</v>
      </c>
      <c r="AT1551" t="s">
        <v>22</v>
      </c>
      <c r="AU1551">
        <v>1</v>
      </c>
      <c r="AW1551">
        <v>3</v>
      </c>
      <c r="AX1551">
        <v>2</v>
      </c>
      <c r="AY1551">
        <v>3</v>
      </c>
      <c r="AZ1551">
        <v>3</v>
      </c>
      <c r="BA1551">
        <v>2</v>
      </c>
      <c r="BB1551">
        <v>1</v>
      </c>
      <c r="BD1551" t="s">
        <v>22</v>
      </c>
      <c r="BH1551">
        <v>3</v>
      </c>
      <c r="BI1551">
        <v>3</v>
      </c>
      <c r="BJ1551"/>
      <c r="BK1551">
        <v>4</v>
      </c>
      <c r="BL1551">
        <v>3</v>
      </c>
      <c r="BO1551" s="382">
        <v>43498.434849537036</v>
      </c>
    </row>
    <row r="1552" spans="1:67" x14ac:dyDescent="0.2">
      <c r="A1552" s="244" t="str">
        <f>IFERROR(LOOKUP(H1552,BLIOTECAS!$D$2:$D$30,BLIOTECAS!$C$2:$C$30),"N/C")</f>
        <v>F. Derecho</v>
      </c>
      <c r="B1552" s="243" t="str">
        <f>IFERROR(LOOKUP(H1552,BLIOTECAS!$D$2:$D$29,BLIOTECAS!$E$2:$E$29),"N/C")</f>
        <v>Ciencias Sociales</v>
      </c>
      <c r="C1552" s="243">
        <f>LOOKUP(H1552,BLIOTECAS!$D$2:$D$30,BLIOTECAS!$F$2:$F$30)</f>
        <v>3</v>
      </c>
      <c r="D1552">
        <v>1574</v>
      </c>
      <c r="G1552">
        <v>1</v>
      </c>
      <c r="H1552">
        <v>11</v>
      </c>
      <c r="J1552">
        <v>3</v>
      </c>
      <c r="K1552">
        <v>2</v>
      </c>
      <c r="M1552">
        <v>29</v>
      </c>
      <c r="N1552">
        <v>29</v>
      </c>
      <c r="O1552">
        <v>29</v>
      </c>
      <c r="S1552">
        <v>5</v>
      </c>
      <c r="T1552">
        <v>5</v>
      </c>
      <c r="U1552">
        <v>5</v>
      </c>
      <c r="V1552">
        <v>3</v>
      </c>
      <c r="X1552">
        <v>2</v>
      </c>
      <c r="Y1552">
        <v>3</v>
      </c>
      <c r="AA1552"/>
      <c r="AD1552">
        <v>1</v>
      </c>
      <c r="AE1552">
        <v>1</v>
      </c>
      <c r="AF1552">
        <v>1</v>
      </c>
      <c r="AG1552">
        <v>5</v>
      </c>
      <c r="AH1552">
        <v>5</v>
      </c>
      <c r="AI1552">
        <v>5</v>
      </c>
      <c r="AJ1552">
        <v>5</v>
      </c>
      <c r="AK1552">
        <v>1</v>
      </c>
      <c r="AL1552">
        <v>4</v>
      </c>
      <c r="AM1552">
        <v>4</v>
      </c>
      <c r="AN1552">
        <v>4</v>
      </c>
      <c r="AO1552">
        <v>3</v>
      </c>
      <c r="AP1552">
        <v>4</v>
      </c>
      <c r="AQ1552">
        <v>2</v>
      </c>
      <c r="AR1552">
        <v>2</v>
      </c>
      <c r="AS1552">
        <v>3</v>
      </c>
      <c r="AT1552" t="s">
        <v>22</v>
      </c>
      <c r="AU1552">
        <v>2</v>
      </c>
      <c r="AW1552">
        <v>3</v>
      </c>
      <c r="AX1552">
        <v>2</v>
      </c>
      <c r="AY1552">
        <v>2</v>
      </c>
      <c r="AZ1552">
        <v>3</v>
      </c>
      <c r="BA1552">
        <v>4</v>
      </c>
      <c r="BB1552">
        <v>3</v>
      </c>
      <c r="BD1552" t="s">
        <v>22</v>
      </c>
      <c r="BE1552" t="s">
        <v>22</v>
      </c>
      <c r="BH1552">
        <v>3</v>
      </c>
      <c r="BI1552">
        <v>2</v>
      </c>
      <c r="BJ1552"/>
      <c r="BK1552">
        <v>4</v>
      </c>
      <c r="BL1552">
        <v>3</v>
      </c>
      <c r="BO1552" s="382">
        <v>43498.442372685182</v>
      </c>
    </row>
    <row r="1553" spans="1:67" x14ac:dyDescent="0.2">
      <c r="A1553" s="244" t="str">
        <f>IFERROR(LOOKUP(H1553,BLIOTECAS!$D$2:$D$30,BLIOTECAS!$C$2:$C$30),"N/C")</f>
        <v>F. Ciencias Físicas</v>
      </c>
      <c r="B1553" s="243" t="str">
        <f>IFERROR(LOOKUP(H1553,BLIOTECAS!$D$2:$D$29,BLIOTECAS!$E$2:$E$29),"N/C")</f>
        <v>Ciencias Experimentales</v>
      </c>
      <c r="C1553" s="243">
        <f>LOOKUP(H1553,BLIOTECAS!$D$2:$D$30,BLIOTECAS!$F$2:$F$30)</f>
        <v>2</v>
      </c>
      <c r="D1553">
        <v>1575</v>
      </c>
      <c r="G1553">
        <v>1</v>
      </c>
      <c r="H1553">
        <v>6</v>
      </c>
      <c r="J1553">
        <v>4</v>
      </c>
      <c r="K1553">
        <v>3</v>
      </c>
      <c r="M1553">
        <v>6</v>
      </c>
      <c r="N1553">
        <v>16</v>
      </c>
      <c r="O1553">
        <v>8</v>
      </c>
      <c r="P1553" t="s">
        <v>1210</v>
      </c>
      <c r="S1553">
        <v>2</v>
      </c>
      <c r="T1553">
        <v>4</v>
      </c>
      <c r="U1553">
        <v>5</v>
      </c>
      <c r="V1553">
        <v>2</v>
      </c>
      <c r="Y1553">
        <v>3</v>
      </c>
      <c r="Z1553">
        <v>4</v>
      </c>
      <c r="AA1553">
        <v>0.125</v>
      </c>
      <c r="AD1553">
        <v>5</v>
      </c>
      <c r="AE1553">
        <v>1</v>
      </c>
      <c r="AF1553">
        <v>1</v>
      </c>
      <c r="AG1553">
        <v>1</v>
      </c>
      <c r="AH1553">
        <v>5</v>
      </c>
      <c r="AI1553">
        <v>3</v>
      </c>
      <c r="AJ1553">
        <v>5</v>
      </c>
      <c r="AK1553">
        <v>1</v>
      </c>
      <c r="AL1553">
        <v>3</v>
      </c>
      <c r="AM1553">
        <v>3</v>
      </c>
      <c r="AN1553">
        <v>2</v>
      </c>
      <c r="AO1553">
        <v>3</v>
      </c>
      <c r="AP1553">
        <v>2</v>
      </c>
      <c r="AQ1553">
        <v>4</v>
      </c>
      <c r="AR1553">
        <v>3</v>
      </c>
      <c r="AS1553">
        <v>4</v>
      </c>
      <c r="AT1553" t="s">
        <v>356</v>
      </c>
      <c r="AU1553">
        <v>4</v>
      </c>
      <c r="AW1553">
        <v>1</v>
      </c>
      <c r="AX1553">
        <v>1</v>
      </c>
      <c r="AY1553">
        <v>1</v>
      </c>
      <c r="AZ1553">
        <v>3</v>
      </c>
      <c r="BA1553">
        <v>3</v>
      </c>
      <c r="BB1553">
        <v>4</v>
      </c>
      <c r="BD1553" t="s">
        <v>22</v>
      </c>
      <c r="BE1553" t="s">
        <v>22</v>
      </c>
      <c r="BH1553">
        <v>1</v>
      </c>
      <c r="BI1553">
        <v>1</v>
      </c>
      <c r="BJ1553"/>
      <c r="BK1553">
        <v>2</v>
      </c>
      <c r="BL1553">
        <v>3</v>
      </c>
      <c r="BN1553" t="s">
        <v>1211</v>
      </c>
      <c r="BO1553" s="382">
        <v>43498.443622685183</v>
      </c>
    </row>
    <row r="1554" spans="1:67" x14ac:dyDescent="0.2">
      <c r="A1554" s="244" t="str">
        <f>IFERROR(LOOKUP(H1554,BLIOTECAS!$D$2:$D$30,BLIOTECAS!$C$2:$C$30),"N/C")</f>
        <v>F. Filología</v>
      </c>
      <c r="B1554" s="243" t="str">
        <f>IFERROR(LOOKUP(H1554,BLIOTECAS!$D$2:$D$29,BLIOTECAS!$E$2:$E$29),"N/C")</f>
        <v>Humanidades</v>
      </c>
      <c r="C1554" s="243">
        <f>LOOKUP(H1554,BLIOTECAS!$D$2:$D$30,BLIOTECAS!$F$2:$F$30)</f>
        <v>1</v>
      </c>
      <c r="D1554">
        <v>1576</v>
      </c>
      <c r="G1554">
        <v>1</v>
      </c>
      <c r="H1554">
        <v>14</v>
      </c>
      <c r="J1554">
        <v>3</v>
      </c>
      <c r="K1554">
        <v>3</v>
      </c>
      <c r="M1554">
        <v>29</v>
      </c>
      <c r="N1554">
        <v>14</v>
      </c>
      <c r="O1554">
        <v>12</v>
      </c>
      <c r="P1554" t="s">
        <v>1212</v>
      </c>
      <c r="S1554">
        <v>3</v>
      </c>
      <c r="T1554">
        <v>2</v>
      </c>
      <c r="U1554">
        <v>5</v>
      </c>
      <c r="V1554">
        <v>2</v>
      </c>
      <c r="Y1554">
        <v>3</v>
      </c>
      <c r="AA1554"/>
      <c r="AD1554">
        <v>2</v>
      </c>
      <c r="AE1554">
        <v>1</v>
      </c>
      <c r="AF1554">
        <v>1</v>
      </c>
      <c r="AG1554">
        <v>5</v>
      </c>
      <c r="AH1554">
        <v>5</v>
      </c>
      <c r="AI1554">
        <v>5</v>
      </c>
      <c r="AJ1554">
        <v>5</v>
      </c>
      <c r="AK1554">
        <v>2</v>
      </c>
      <c r="AL1554">
        <v>2</v>
      </c>
      <c r="AM1554">
        <v>2</v>
      </c>
      <c r="AN1554">
        <v>5</v>
      </c>
      <c r="AO1554">
        <v>3</v>
      </c>
      <c r="AP1554">
        <v>3</v>
      </c>
      <c r="AQ1554">
        <v>5</v>
      </c>
      <c r="AR1554">
        <v>2</v>
      </c>
      <c r="AS1554">
        <v>1</v>
      </c>
      <c r="AT1554" t="s">
        <v>356</v>
      </c>
      <c r="AU1554">
        <v>4</v>
      </c>
      <c r="AW1554">
        <v>4</v>
      </c>
      <c r="AX1554">
        <v>3</v>
      </c>
      <c r="AY1554">
        <v>3</v>
      </c>
      <c r="AZ1554">
        <v>5</v>
      </c>
      <c r="BA1554">
        <v>5</v>
      </c>
      <c r="BB1554">
        <v>5</v>
      </c>
      <c r="BD1554" t="s">
        <v>356</v>
      </c>
      <c r="BE1554" t="s">
        <v>356</v>
      </c>
      <c r="BF1554">
        <v>2</v>
      </c>
      <c r="BH1554">
        <v>3</v>
      </c>
      <c r="BI1554">
        <v>2</v>
      </c>
      <c r="BJ1554"/>
      <c r="BK1554">
        <v>3</v>
      </c>
      <c r="BL1554">
        <v>3</v>
      </c>
      <c r="BO1554" s="382">
        <v>43498.449305555558</v>
      </c>
    </row>
    <row r="1555" spans="1:67" x14ac:dyDescent="0.2">
      <c r="A1555" s="244" t="str">
        <f>IFERROR(LOOKUP(H1555,BLIOTECAS!$D$2:$D$30,BLIOTECAS!$C$2:$C$30),"N/C")</f>
        <v>F. Trabajo Social</v>
      </c>
      <c r="B1555" s="243" t="str">
        <f>IFERROR(LOOKUP(H1555,BLIOTECAS!$D$2:$D$29,BLIOTECAS!$E$2:$E$29),"N/C")</f>
        <v>Ciencias Sociales</v>
      </c>
      <c r="C1555" s="243">
        <f>LOOKUP(H1555,BLIOTECAS!$D$2:$D$30,BLIOTECAS!$F$2:$F$30)</f>
        <v>3</v>
      </c>
      <c r="D1555">
        <v>1577</v>
      </c>
      <c r="G1555">
        <v>1</v>
      </c>
      <c r="H1555">
        <v>26</v>
      </c>
      <c r="J1555">
        <v>3</v>
      </c>
      <c r="K1555">
        <v>4</v>
      </c>
      <c r="M1555">
        <v>26</v>
      </c>
      <c r="N1555">
        <v>9</v>
      </c>
      <c r="S1555">
        <v>3</v>
      </c>
      <c r="T1555">
        <v>2</v>
      </c>
      <c r="U1555">
        <v>3</v>
      </c>
      <c r="V1555">
        <v>2</v>
      </c>
      <c r="W1555">
        <v>1</v>
      </c>
      <c r="X1555">
        <v>2</v>
      </c>
      <c r="Y1555">
        <v>3</v>
      </c>
      <c r="AA1555"/>
      <c r="AD1555">
        <v>3</v>
      </c>
      <c r="AE1555">
        <v>2</v>
      </c>
      <c r="AF1555">
        <v>2</v>
      </c>
      <c r="AG1555">
        <v>2</v>
      </c>
      <c r="AH1555">
        <v>4</v>
      </c>
      <c r="AI1555">
        <v>2</v>
      </c>
      <c r="AJ1555">
        <v>4</v>
      </c>
      <c r="AK1555">
        <v>3</v>
      </c>
      <c r="AL1555">
        <v>4</v>
      </c>
      <c r="AM1555">
        <v>4</v>
      </c>
      <c r="AN1555">
        <v>4</v>
      </c>
      <c r="AO1555">
        <v>1</v>
      </c>
      <c r="AP1555">
        <v>5</v>
      </c>
      <c r="AQ1555">
        <v>4</v>
      </c>
      <c r="AR1555">
        <v>3</v>
      </c>
      <c r="AS1555">
        <v>4</v>
      </c>
      <c r="AT1555" t="s">
        <v>356</v>
      </c>
      <c r="AU1555">
        <v>2</v>
      </c>
      <c r="AW1555">
        <v>5</v>
      </c>
      <c r="AX1555">
        <v>4</v>
      </c>
      <c r="AY1555">
        <v>3</v>
      </c>
      <c r="AZ1555">
        <v>5</v>
      </c>
      <c r="BA1555">
        <v>5</v>
      </c>
      <c r="BB1555">
        <v>5</v>
      </c>
      <c r="BD1555" t="s">
        <v>22</v>
      </c>
      <c r="BE1555" t="s">
        <v>22</v>
      </c>
      <c r="BH1555">
        <v>5</v>
      </c>
      <c r="BI1555">
        <v>5</v>
      </c>
      <c r="BJ1555"/>
      <c r="BK1555">
        <v>4</v>
      </c>
      <c r="BL1555"/>
      <c r="BN1555" t="s">
        <v>1213</v>
      </c>
      <c r="BO1555" s="382">
        <v>43498.455046296294</v>
      </c>
    </row>
    <row r="1556" spans="1:67" x14ac:dyDescent="0.2">
      <c r="A1556" s="244" t="str">
        <f>IFERROR(LOOKUP(H1556,BLIOTECAS!$D$2:$D$30,BLIOTECAS!$C$2:$C$30),"N/C")</f>
        <v>F. Filosofía</v>
      </c>
      <c r="B1556" s="243" t="str">
        <f>IFERROR(LOOKUP(H1556,BLIOTECAS!$D$2:$D$29,BLIOTECAS!$E$2:$E$29),"N/C")</f>
        <v>Humanidades</v>
      </c>
      <c r="C1556" s="243">
        <f>LOOKUP(H1556,BLIOTECAS!$D$2:$D$30,BLIOTECAS!$F$2:$F$30)</f>
        <v>1</v>
      </c>
      <c r="D1556">
        <v>1578</v>
      </c>
      <c r="G1556">
        <v>3</v>
      </c>
      <c r="H1556">
        <v>15</v>
      </c>
      <c r="J1556">
        <v>3</v>
      </c>
      <c r="K1556">
        <v>5</v>
      </c>
      <c r="M1556">
        <v>15</v>
      </c>
      <c r="N1556">
        <v>18</v>
      </c>
      <c r="S1556">
        <v>5</v>
      </c>
      <c r="T1556">
        <v>5</v>
      </c>
      <c r="U1556">
        <v>5</v>
      </c>
      <c r="V1556">
        <v>5</v>
      </c>
      <c r="W1556">
        <v>1</v>
      </c>
      <c r="AA1556"/>
      <c r="AD1556">
        <v>4</v>
      </c>
      <c r="AE1556">
        <v>4</v>
      </c>
      <c r="AF1556">
        <v>4</v>
      </c>
      <c r="AG1556">
        <v>5</v>
      </c>
      <c r="AH1556">
        <v>1</v>
      </c>
      <c r="AI1556">
        <v>3</v>
      </c>
      <c r="AJ1556">
        <v>1</v>
      </c>
      <c r="AK1556">
        <v>1</v>
      </c>
      <c r="AL1556">
        <v>5</v>
      </c>
      <c r="AM1556">
        <v>5</v>
      </c>
      <c r="AN1556">
        <v>3</v>
      </c>
      <c r="AO1556">
        <v>4</v>
      </c>
      <c r="AP1556">
        <v>5</v>
      </c>
      <c r="AQ1556">
        <v>4</v>
      </c>
      <c r="AR1556">
        <v>4</v>
      </c>
      <c r="AS1556">
        <v>5</v>
      </c>
      <c r="AT1556" t="s">
        <v>22</v>
      </c>
      <c r="AU1556">
        <v>5</v>
      </c>
      <c r="AW1556">
        <v>5</v>
      </c>
      <c r="AX1556">
        <v>5</v>
      </c>
      <c r="AY1556">
        <v>5</v>
      </c>
      <c r="AZ1556">
        <v>5</v>
      </c>
      <c r="BA1556">
        <v>5</v>
      </c>
      <c r="BB1556">
        <v>5</v>
      </c>
      <c r="BD1556" t="s">
        <v>356</v>
      </c>
      <c r="BE1556" t="s">
        <v>356</v>
      </c>
      <c r="BF1556">
        <v>5</v>
      </c>
      <c r="BH1556">
        <v>5</v>
      </c>
      <c r="BI1556">
        <v>5</v>
      </c>
      <c r="BJ1556"/>
      <c r="BK1556">
        <v>4</v>
      </c>
      <c r="BL1556">
        <v>4</v>
      </c>
      <c r="BO1556" s="382">
        <v>43498.455555555556</v>
      </c>
    </row>
    <row r="1557" spans="1:67" x14ac:dyDescent="0.2">
      <c r="A1557" s="244" t="str">
        <f>IFERROR(LOOKUP(H1557,BLIOTECAS!$D$2:$D$30,BLIOTECAS!$C$2:$C$30),"N/C")</f>
        <v>F. Ciencias Químicas</v>
      </c>
      <c r="B1557" s="243" t="str">
        <f>IFERROR(LOOKUP(H1557,BLIOTECAS!$D$2:$D$29,BLIOTECAS!$E$2:$E$29),"N/C")</f>
        <v>Ciencias Experimentales</v>
      </c>
      <c r="C1557" s="243">
        <f>LOOKUP(H1557,BLIOTECAS!$D$2:$D$30,BLIOTECAS!$F$2:$F$30)</f>
        <v>2</v>
      </c>
      <c r="D1557">
        <v>1579</v>
      </c>
      <c r="G1557">
        <v>1</v>
      </c>
      <c r="H1557">
        <v>10</v>
      </c>
      <c r="J1557">
        <v>3</v>
      </c>
      <c r="K1557">
        <v>3</v>
      </c>
      <c r="M1557">
        <v>10</v>
      </c>
      <c r="N1557">
        <v>2</v>
      </c>
      <c r="S1557">
        <v>4</v>
      </c>
      <c r="T1557">
        <v>5</v>
      </c>
      <c r="U1557">
        <v>4</v>
      </c>
      <c r="V1557">
        <v>5</v>
      </c>
      <c r="W1557">
        <v>1</v>
      </c>
      <c r="AA1557"/>
      <c r="AD1557">
        <v>3</v>
      </c>
      <c r="AE1557">
        <v>4</v>
      </c>
      <c r="AF1557">
        <v>3</v>
      </c>
      <c r="AG1557">
        <v>2</v>
      </c>
      <c r="AH1557">
        <v>5</v>
      </c>
      <c r="AI1557">
        <v>4</v>
      </c>
      <c r="AJ1557">
        <v>3</v>
      </c>
      <c r="AK1557">
        <v>3</v>
      </c>
      <c r="AL1557">
        <v>4</v>
      </c>
      <c r="AM1557">
        <v>4</v>
      </c>
      <c r="AN1557">
        <v>5</v>
      </c>
      <c r="AO1557">
        <v>5</v>
      </c>
      <c r="AP1557">
        <v>5</v>
      </c>
      <c r="AQ1557">
        <v>5</v>
      </c>
      <c r="AR1557">
        <v>4</v>
      </c>
      <c r="AS1557">
        <v>5</v>
      </c>
      <c r="AT1557" t="s">
        <v>22</v>
      </c>
      <c r="AU1557">
        <v>4</v>
      </c>
      <c r="AW1557">
        <v>4</v>
      </c>
      <c r="AX1557">
        <v>5</v>
      </c>
      <c r="AY1557">
        <v>5</v>
      </c>
      <c r="AZ1557">
        <v>5</v>
      </c>
      <c r="BA1557">
        <v>5</v>
      </c>
      <c r="BB1557">
        <v>5</v>
      </c>
      <c r="BD1557" t="s">
        <v>356</v>
      </c>
      <c r="BE1557" t="s">
        <v>22</v>
      </c>
      <c r="BF1557">
        <v>3</v>
      </c>
      <c r="BI1557"/>
      <c r="BJ1557"/>
      <c r="BK1557">
        <v>4</v>
      </c>
      <c r="BL1557">
        <v>4</v>
      </c>
      <c r="BO1557" s="382">
        <v>43498.463946759257</v>
      </c>
    </row>
    <row r="1558" spans="1:67" x14ac:dyDescent="0.2">
      <c r="A1558" s="244" t="str">
        <f>IFERROR(LOOKUP(H1558,BLIOTECAS!$D$2:$D$30,BLIOTECAS!$C$2:$C$30),"N/C")</f>
        <v>F. Ciencias Políticas y Sociología</v>
      </c>
      <c r="B1558" s="243" t="str">
        <f>IFERROR(LOOKUP(H1558,BLIOTECAS!$D$2:$D$29,BLIOTECAS!$E$2:$E$29),"N/C")</f>
        <v>Ciencias Sociales</v>
      </c>
      <c r="C1558" s="243">
        <f>LOOKUP(H1558,BLIOTECAS!$D$2:$D$30,BLIOTECAS!$F$2:$F$30)</f>
        <v>3</v>
      </c>
      <c r="D1558">
        <v>1580</v>
      </c>
      <c r="G1558">
        <v>1</v>
      </c>
      <c r="H1558">
        <v>9</v>
      </c>
      <c r="J1558">
        <v>3</v>
      </c>
      <c r="K1558">
        <v>2</v>
      </c>
      <c r="M1558">
        <v>9</v>
      </c>
      <c r="S1558">
        <v>3</v>
      </c>
      <c r="T1558">
        <v>3</v>
      </c>
      <c r="U1558">
        <v>3</v>
      </c>
      <c r="V1558">
        <v>4</v>
      </c>
      <c r="W1558">
        <v>1</v>
      </c>
      <c r="AA1558"/>
      <c r="AD1558">
        <v>2</v>
      </c>
      <c r="AE1558">
        <v>1</v>
      </c>
      <c r="AF1558">
        <v>1</v>
      </c>
      <c r="AG1558">
        <v>4</v>
      </c>
      <c r="AH1558">
        <v>5</v>
      </c>
      <c r="AI1558">
        <v>5</v>
      </c>
      <c r="AJ1558">
        <v>5</v>
      </c>
      <c r="AK1558">
        <v>1</v>
      </c>
      <c r="AL1558">
        <v>4</v>
      </c>
      <c r="AM1558">
        <v>3</v>
      </c>
      <c r="AN1558">
        <v>4</v>
      </c>
      <c r="AO1558">
        <v>4</v>
      </c>
      <c r="AP1558">
        <v>4</v>
      </c>
      <c r="AQ1558">
        <v>2</v>
      </c>
      <c r="AR1558">
        <v>2</v>
      </c>
      <c r="AS1558">
        <v>3</v>
      </c>
      <c r="AT1558" t="s">
        <v>22</v>
      </c>
      <c r="AU1558">
        <v>4</v>
      </c>
      <c r="AW1558">
        <v>3</v>
      </c>
      <c r="AX1558">
        <v>3</v>
      </c>
      <c r="AY1558">
        <v>3</v>
      </c>
      <c r="AZ1558">
        <v>3</v>
      </c>
      <c r="BA1558">
        <v>3</v>
      </c>
      <c r="BB1558">
        <v>2</v>
      </c>
      <c r="BD1558" t="s">
        <v>22</v>
      </c>
      <c r="BE1558" t="s">
        <v>22</v>
      </c>
      <c r="BH1558">
        <v>3</v>
      </c>
      <c r="BI1558">
        <v>2</v>
      </c>
      <c r="BJ1558"/>
      <c r="BK1558">
        <v>3</v>
      </c>
      <c r="BL1558">
        <v>4</v>
      </c>
      <c r="BO1558" s="382">
        <v>43498.465196759258</v>
      </c>
    </row>
    <row r="1559" spans="1:67" x14ac:dyDescent="0.2">
      <c r="A1559" s="244" t="str">
        <f>IFERROR(LOOKUP(H1559,BLIOTECAS!$D$2:$D$30,BLIOTECAS!$C$2:$C$30),"N/C")</f>
        <v>F. Farmacia</v>
      </c>
      <c r="B1559" s="243" t="str">
        <f>IFERROR(LOOKUP(H1559,BLIOTECAS!$D$2:$D$29,BLIOTECAS!$E$2:$E$29),"N/C")</f>
        <v>Ciencias de la Salud</v>
      </c>
      <c r="C1559" s="243">
        <f>LOOKUP(H1559,BLIOTECAS!$D$2:$D$30,BLIOTECAS!$F$2:$F$30)</f>
        <v>4</v>
      </c>
      <c r="D1559">
        <v>1581</v>
      </c>
      <c r="G1559">
        <v>1</v>
      </c>
      <c r="H1559">
        <v>13</v>
      </c>
      <c r="J1559">
        <v>2</v>
      </c>
      <c r="K1559">
        <v>2</v>
      </c>
      <c r="M1559">
        <v>13</v>
      </c>
      <c r="N1559">
        <v>19</v>
      </c>
      <c r="O1559">
        <v>18</v>
      </c>
      <c r="S1559">
        <v>4</v>
      </c>
      <c r="T1559">
        <v>3</v>
      </c>
      <c r="U1559">
        <v>2</v>
      </c>
      <c r="V1559">
        <v>2</v>
      </c>
      <c r="Z1559">
        <v>4</v>
      </c>
      <c r="AA1559">
        <v>0</v>
      </c>
      <c r="AD1559">
        <v>2</v>
      </c>
      <c r="AE1559">
        <v>1</v>
      </c>
      <c r="AF1559">
        <v>4</v>
      </c>
      <c r="AG1559">
        <v>4</v>
      </c>
      <c r="AH1559">
        <v>5</v>
      </c>
      <c r="AI1559">
        <v>5</v>
      </c>
      <c r="AJ1559">
        <v>5</v>
      </c>
      <c r="AK1559">
        <v>1</v>
      </c>
      <c r="AL1559">
        <v>2</v>
      </c>
      <c r="AM1559">
        <v>2</v>
      </c>
      <c r="AN1559">
        <v>3</v>
      </c>
      <c r="AO1559">
        <v>3</v>
      </c>
      <c r="AP1559">
        <v>3</v>
      </c>
      <c r="AQ1559">
        <v>3</v>
      </c>
      <c r="AR1559">
        <v>1</v>
      </c>
      <c r="AS1559">
        <v>1</v>
      </c>
      <c r="AT1559" t="s">
        <v>22</v>
      </c>
      <c r="AU1559">
        <v>2</v>
      </c>
      <c r="AW1559">
        <v>4</v>
      </c>
      <c r="AX1559">
        <v>2</v>
      </c>
      <c r="AY1559">
        <v>3</v>
      </c>
      <c r="AZ1559">
        <v>4</v>
      </c>
      <c r="BA1559">
        <v>4</v>
      </c>
      <c r="BB1559">
        <v>3</v>
      </c>
      <c r="BD1559" t="s">
        <v>22</v>
      </c>
      <c r="BE1559" t="s">
        <v>22</v>
      </c>
      <c r="BH1559">
        <v>3</v>
      </c>
      <c r="BI1559">
        <v>4</v>
      </c>
      <c r="BJ1559"/>
      <c r="BK1559">
        <v>2</v>
      </c>
      <c r="BL1559">
        <v>3</v>
      </c>
      <c r="BN1559" t="s">
        <v>1214</v>
      </c>
      <c r="BO1559" s="382">
        <v>43498.471250000002</v>
      </c>
    </row>
    <row r="1560" spans="1:67" x14ac:dyDescent="0.2">
      <c r="A1560" s="244" t="str">
        <f>IFERROR(LOOKUP(H1560,BLIOTECAS!$D$2:$D$30,BLIOTECAS!$C$2:$C$30),"N/C")</f>
        <v>F. Farmacia</v>
      </c>
      <c r="B1560" s="243" t="str">
        <f>IFERROR(LOOKUP(H1560,BLIOTECAS!$D$2:$D$29,BLIOTECAS!$E$2:$E$29),"N/C")</f>
        <v>Ciencias de la Salud</v>
      </c>
      <c r="C1560" s="243">
        <f>LOOKUP(H1560,BLIOTECAS!$D$2:$D$30,BLIOTECAS!$F$2:$F$30)</f>
        <v>4</v>
      </c>
      <c r="D1560">
        <v>1582</v>
      </c>
      <c r="G1560">
        <v>1</v>
      </c>
      <c r="H1560">
        <v>13</v>
      </c>
      <c r="J1560">
        <v>4</v>
      </c>
      <c r="K1560">
        <v>4</v>
      </c>
      <c r="M1560">
        <v>13</v>
      </c>
      <c r="N1560">
        <v>22</v>
      </c>
      <c r="O1560">
        <v>18</v>
      </c>
      <c r="P1560" t="s">
        <v>1215</v>
      </c>
      <c r="S1560">
        <v>4</v>
      </c>
      <c r="T1560">
        <v>2</v>
      </c>
      <c r="U1560">
        <v>3</v>
      </c>
      <c r="V1560">
        <v>3</v>
      </c>
      <c r="X1560">
        <v>2</v>
      </c>
      <c r="Y1560">
        <v>3</v>
      </c>
      <c r="AA1560"/>
      <c r="AD1560">
        <v>2</v>
      </c>
      <c r="AE1560">
        <v>2</v>
      </c>
      <c r="AF1560">
        <v>2</v>
      </c>
      <c r="AG1560">
        <v>4</v>
      </c>
      <c r="AH1560">
        <v>5</v>
      </c>
      <c r="AI1560">
        <v>3</v>
      </c>
      <c r="AJ1560">
        <v>5</v>
      </c>
      <c r="AK1560">
        <v>2</v>
      </c>
      <c r="AL1560">
        <v>4</v>
      </c>
      <c r="AM1560">
        <v>1</v>
      </c>
      <c r="AN1560">
        <v>2</v>
      </c>
      <c r="AO1560">
        <v>3</v>
      </c>
      <c r="AP1560">
        <v>3</v>
      </c>
      <c r="AQ1560">
        <v>2</v>
      </c>
      <c r="AR1560">
        <v>1</v>
      </c>
      <c r="AS1560">
        <v>3</v>
      </c>
      <c r="AT1560" t="s">
        <v>22</v>
      </c>
      <c r="AU1560">
        <v>3</v>
      </c>
      <c r="AW1560">
        <v>4</v>
      </c>
      <c r="AX1560">
        <v>3</v>
      </c>
      <c r="AY1560">
        <v>3</v>
      </c>
      <c r="AZ1560">
        <v>3</v>
      </c>
      <c r="BA1560">
        <v>4</v>
      </c>
      <c r="BB1560">
        <v>5</v>
      </c>
      <c r="BD1560" t="s">
        <v>356</v>
      </c>
      <c r="BE1560" t="s">
        <v>356</v>
      </c>
      <c r="BF1560">
        <v>4</v>
      </c>
      <c r="BH1560">
        <v>4</v>
      </c>
      <c r="BI1560">
        <v>3</v>
      </c>
      <c r="BJ1560"/>
      <c r="BK1560">
        <v>3</v>
      </c>
      <c r="BL1560"/>
      <c r="BO1560" s="382">
        <v>43498.471342592595</v>
      </c>
    </row>
    <row r="1561" spans="1:67" x14ac:dyDescent="0.2">
      <c r="A1561" s="244" t="str">
        <f>IFERROR(LOOKUP(H1561,BLIOTECAS!$D$2:$D$30,BLIOTECAS!$C$2:$C$30),"N/C")</f>
        <v>F. Ciencias Químicas</v>
      </c>
      <c r="B1561" s="243" t="str">
        <f>IFERROR(LOOKUP(H1561,BLIOTECAS!$D$2:$D$29,BLIOTECAS!$E$2:$E$29),"N/C")</f>
        <v>Ciencias Experimentales</v>
      </c>
      <c r="C1561" s="243">
        <f>LOOKUP(H1561,BLIOTECAS!$D$2:$D$30,BLIOTECAS!$F$2:$F$30)</f>
        <v>2</v>
      </c>
      <c r="D1561">
        <v>1583</v>
      </c>
      <c r="G1561">
        <v>1</v>
      </c>
      <c r="H1561">
        <v>10</v>
      </c>
      <c r="J1561">
        <v>5</v>
      </c>
      <c r="K1561">
        <v>1</v>
      </c>
      <c r="M1561">
        <v>10</v>
      </c>
      <c r="N1561">
        <v>4</v>
      </c>
      <c r="O1561">
        <v>18</v>
      </c>
      <c r="S1561">
        <v>3</v>
      </c>
      <c r="T1561">
        <v>3</v>
      </c>
      <c r="U1561">
        <v>5</v>
      </c>
      <c r="V1561">
        <v>3</v>
      </c>
      <c r="W1561">
        <v>1</v>
      </c>
      <c r="AA1561"/>
      <c r="AD1561">
        <v>4</v>
      </c>
      <c r="AE1561">
        <v>1</v>
      </c>
      <c r="AF1561">
        <v>1</v>
      </c>
      <c r="AG1561">
        <v>2</v>
      </c>
      <c r="AH1561">
        <v>5</v>
      </c>
      <c r="AI1561">
        <v>4</v>
      </c>
      <c r="AJ1561">
        <v>5</v>
      </c>
      <c r="AK1561">
        <v>4</v>
      </c>
      <c r="AL1561">
        <v>4</v>
      </c>
      <c r="AM1561">
        <v>4</v>
      </c>
      <c r="AN1561">
        <v>4</v>
      </c>
      <c r="AO1561">
        <v>4</v>
      </c>
      <c r="AP1561">
        <v>4</v>
      </c>
      <c r="AQ1561">
        <v>4</v>
      </c>
      <c r="AR1561">
        <v>3</v>
      </c>
      <c r="AS1561">
        <v>2</v>
      </c>
      <c r="AT1561" t="s">
        <v>22</v>
      </c>
      <c r="AU1561">
        <v>3</v>
      </c>
      <c r="AW1561">
        <v>5</v>
      </c>
      <c r="AX1561">
        <v>5</v>
      </c>
      <c r="AY1561">
        <v>5</v>
      </c>
      <c r="AZ1561">
        <v>5</v>
      </c>
      <c r="BA1561">
        <v>5</v>
      </c>
      <c r="BB1561">
        <v>5</v>
      </c>
      <c r="BD1561" t="s">
        <v>22</v>
      </c>
      <c r="BE1561" t="s">
        <v>22</v>
      </c>
      <c r="BH1561">
        <v>3</v>
      </c>
      <c r="BI1561">
        <v>4</v>
      </c>
      <c r="BJ1561"/>
      <c r="BK1561">
        <v>4</v>
      </c>
      <c r="BL1561">
        <v>4</v>
      </c>
      <c r="BO1561" s="382">
        <v>43498.471921296295</v>
      </c>
    </row>
    <row r="1562" spans="1:67" x14ac:dyDescent="0.2">
      <c r="A1562" s="244" t="str">
        <f>IFERROR(LOOKUP(H1562,BLIOTECAS!$D$2:$D$30,BLIOTECAS!$C$2:$C$30),"N/C")</f>
        <v>F. Educación - Centro de Formación del Profesorado</v>
      </c>
      <c r="B1562" s="243" t="str">
        <f>IFERROR(LOOKUP(H1562,BLIOTECAS!$D$2:$D$29,BLIOTECAS!$E$2:$E$29),"N/C")</f>
        <v>Humanidades</v>
      </c>
      <c r="C1562" s="243">
        <f>LOOKUP(H1562,BLIOTECAS!$D$2:$D$30,BLIOTECAS!$F$2:$F$30)</f>
        <v>1</v>
      </c>
      <c r="D1562">
        <v>1584</v>
      </c>
      <c r="G1562">
        <v>1</v>
      </c>
      <c r="H1562">
        <v>12</v>
      </c>
      <c r="J1562">
        <v>2</v>
      </c>
      <c r="K1562">
        <v>1</v>
      </c>
      <c r="M1562">
        <v>12</v>
      </c>
      <c r="N1562">
        <v>29</v>
      </c>
      <c r="S1562">
        <v>2</v>
      </c>
      <c r="T1562">
        <v>3</v>
      </c>
      <c r="U1562">
        <v>2</v>
      </c>
      <c r="V1562">
        <v>2</v>
      </c>
      <c r="W1562">
        <v>1</v>
      </c>
      <c r="X1562">
        <v>2</v>
      </c>
      <c r="AA1562"/>
      <c r="AD1562">
        <v>2</v>
      </c>
      <c r="AE1562">
        <v>2</v>
      </c>
      <c r="AF1562">
        <v>2</v>
      </c>
      <c r="AG1562">
        <v>2</v>
      </c>
      <c r="AH1562">
        <v>2</v>
      </c>
      <c r="AI1562">
        <v>2</v>
      </c>
      <c r="AJ1562">
        <v>2</v>
      </c>
      <c r="AK1562">
        <v>2</v>
      </c>
      <c r="AL1562">
        <v>6</v>
      </c>
      <c r="AM1562">
        <v>3</v>
      </c>
      <c r="AN1562">
        <v>3</v>
      </c>
      <c r="AO1562">
        <v>3</v>
      </c>
      <c r="AP1562">
        <v>2</v>
      </c>
      <c r="AQ1562">
        <v>2</v>
      </c>
      <c r="AR1562">
        <v>2</v>
      </c>
      <c r="AS1562">
        <v>2</v>
      </c>
      <c r="AT1562" t="s">
        <v>22</v>
      </c>
      <c r="AU1562">
        <v>3</v>
      </c>
      <c r="AW1562">
        <v>3</v>
      </c>
      <c r="AX1562">
        <v>3</v>
      </c>
      <c r="AY1562">
        <v>3</v>
      </c>
      <c r="AZ1562">
        <v>3</v>
      </c>
      <c r="BA1562">
        <v>3</v>
      </c>
      <c r="BB1562">
        <v>3</v>
      </c>
      <c r="BD1562" t="s">
        <v>22</v>
      </c>
      <c r="BE1562" t="s">
        <v>22</v>
      </c>
      <c r="BH1562">
        <v>2</v>
      </c>
      <c r="BI1562">
        <v>1</v>
      </c>
      <c r="BJ1562"/>
      <c r="BK1562">
        <v>3</v>
      </c>
      <c r="BL1562">
        <v>3</v>
      </c>
      <c r="BO1562" s="382">
        <v>43498.474965277775</v>
      </c>
    </row>
    <row r="1563" spans="1:67" x14ac:dyDescent="0.2">
      <c r="A1563" s="244" t="str">
        <f>IFERROR(LOOKUP(H1563,BLIOTECAS!$D$2:$D$30,BLIOTECAS!$C$2:$C$30),"N/C")</f>
        <v>F. Filosofía</v>
      </c>
      <c r="B1563" s="243" t="str">
        <f>IFERROR(LOOKUP(H1563,BLIOTECAS!$D$2:$D$29,BLIOTECAS!$E$2:$E$29),"N/C")</f>
        <v>Humanidades</v>
      </c>
      <c r="C1563" s="243">
        <f>LOOKUP(H1563,BLIOTECAS!$D$2:$D$30,BLIOTECAS!$F$2:$F$30)</f>
        <v>1</v>
      </c>
      <c r="D1563">
        <v>1585</v>
      </c>
      <c r="G1563">
        <v>1</v>
      </c>
      <c r="H1563">
        <v>15</v>
      </c>
      <c r="J1563">
        <v>4</v>
      </c>
      <c r="K1563">
        <v>3</v>
      </c>
      <c r="M1563">
        <v>16</v>
      </c>
      <c r="N1563">
        <v>14</v>
      </c>
      <c r="O1563">
        <v>29</v>
      </c>
      <c r="S1563">
        <v>4</v>
      </c>
      <c r="T1563">
        <v>3</v>
      </c>
      <c r="U1563">
        <v>4</v>
      </c>
      <c r="V1563">
        <v>4</v>
      </c>
      <c r="Y1563">
        <v>3</v>
      </c>
      <c r="AA1563"/>
      <c r="AD1563">
        <v>3</v>
      </c>
      <c r="AE1563">
        <v>1</v>
      </c>
      <c r="AF1563">
        <v>1</v>
      </c>
      <c r="AG1563">
        <v>3</v>
      </c>
      <c r="AH1563">
        <v>4</v>
      </c>
      <c r="AI1563">
        <v>2</v>
      </c>
      <c r="AJ1563">
        <v>5</v>
      </c>
      <c r="AK1563">
        <v>1</v>
      </c>
      <c r="AL1563">
        <v>6</v>
      </c>
      <c r="AM1563">
        <v>4</v>
      </c>
      <c r="AN1563">
        <v>4</v>
      </c>
      <c r="AO1563">
        <v>3</v>
      </c>
      <c r="AP1563">
        <v>3</v>
      </c>
      <c r="AQ1563">
        <v>4</v>
      </c>
      <c r="AR1563">
        <v>2</v>
      </c>
      <c r="AS1563">
        <v>2</v>
      </c>
      <c r="AT1563" t="s">
        <v>356</v>
      </c>
      <c r="AU1563">
        <v>3</v>
      </c>
      <c r="AW1563">
        <v>5</v>
      </c>
      <c r="AX1563">
        <v>4</v>
      </c>
      <c r="AY1563">
        <v>4</v>
      </c>
      <c r="AZ1563">
        <v>5</v>
      </c>
      <c r="BA1563">
        <v>5</v>
      </c>
      <c r="BB1563">
        <v>4</v>
      </c>
      <c r="BD1563" t="s">
        <v>22</v>
      </c>
      <c r="BE1563" t="s">
        <v>22</v>
      </c>
      <c r="BH1563">
        <v>5</v>
      </c>
      <c r="BI1563">
        <v>5</v>
      </c>
      <c r="BJ1563"/>
      <c r="BK1563">
        <v>4</v>
      </c>
      <c r="BL1563">
        <v>4</v>
      </c>
      <c r="BN1563" t="s">
        <v>1216</v>
      </c>
      <c r="BO1563" s="382">
        <v>43498.477361111109</v>
      </c>
    </row>
    <row r="1564" spans="1:67" x14ac:dyDescent="0.2">
      <c r="A1564" s="244" t="str">
        <f>IFERROR(LOOKUP(H1564,BLIOTECAS!$D$2:$D$30,BLIOTECAS!$C$2:$C$30),"N/C")</f>
        <v>F. Ciencias Políticas y Sociología</v>
      </c>
      <c r="B1564" s="243" t="str">
        <f>IFERROR(LOOKUP(H1564,BLIOTECAS!$D$2:$D$29,BLIOTECAS!$E$2:$E$29),"N/C")</f>
        <v>Ciencias Sociales</v>
      </c>
      <c r="C1564" s="243">
        <f>LOOKUP(H1564,BLIOTECAS!$D$2:$D$30,BLIOTECAS!$F$2:$F$30)</f>
        <v>3</v>
      </c>
      <c r="D1564">
        <v>1586</v>
      </c>
      <c r="G1564">
        <v>1</v>
      </c>
      <c r="H1564">
        <v>9</v>
      </c>
      <c r="J1564">
        <v>4</v>
      </c>
      <c r="K1564">
        <v>3</v>
      </c>
      <c r="M1564">
        <v>9</v>
      </c>
      <c r="N1564">
        <v>29</v>
      </c>
      <c r="O1564">
        <v>28</v>
      </c>
      <c r="P1564" t="s">
        <v>1217</v>
      </c>
      <c r="S1564">
        <v>3</v>
      </c>
      <c r="T1564">
        <v>5</v>
      </c>
      <c r="U1564">
        <v>5</v>
      </c>
      <c r="V1564">
        <v>4</v>
      </c>
      <c r="X1564">
        <v>2</v>
      </c>
      <c r="Y1564">
        <v>3</v>
      </c>
      <c r="Z1564">
        <v>4</v>
      </c>
      <c r="AA1564"/>
      <c r="AD1564">
        <v>5</v>
      </c>
      <c r="AE1564">
        <v>5</v>
      </c>
      <c r="AF1564">
        <v>5</v>
      </c>
      <c r="AG1564">
        <v>5</v>
      </c>
      <c r="AH1564">
        <v>5</v>
      </c>
      <c r="AI1564">
        <v>3</v>
      </c>
      <c r="AJ1564">
        <v>5</v>
      </c>
      <c r="AK1564">
        <v>3</v>
      </c>
      <c r="AL1564">
        <v>4</v>
      </c>
      <c r="AM1564">
        <v>5</v>
      </c>
      <c r="AN1564">
        <v>4</v>
      </c>
      <c r="AO1564">
        <v>5</v>
      </c>
      <c r="AP1564">
        <v>4</v>
      </c>
      <c r="AQ1564">
        <v>5</v>
      </c>
      <c r="AR1564">
        <v>5</v>
      </c>
      <c r="AS1564">
        <v>5</v>
      </c>
      <c r="AT1564" t="s">
        <v>356</v>
      </c>
      <c r="AU1564">
        <v>5</v>
      </c>
      <c r="AW1564">
        <v>4</v>
      </c>
      <c r="AX1564">
        <v>3</v>
      </c>
      <c r="AY1564">
        <v>3</v>
      </c>
      <c r="AZ1564">
        <v>4</v>
      </c>
      <c r="BA1564">
        <v>3</v>
      </c>
      <c r="BB1564">
        <v>4</v>
      </c>
      <c r="BD1564" t="s">
        <v>22</v>
      </c>
      <c r="BE1564" t="s">
        <v>22</v>
      </c>
      <c r="BH1564">
        <v>5</v>
      </c>
      <c r="BI1564">
        <v>4</v>
      </c>
      <c r="BJ1564"/>
      <c r="BK1564">
        <v>5</v>
      </c>
      <c r="BL1564">
        <v>4</v>
      </c>
      <c r="BO1564" s="382">
        <v>43498.477534722224</v>
      </c>
    </row>
    <row r="1565" spans="1:67" x14ac:dyDescent="0.2">
      <c r="A1565" s="244" t="str">
        <f>IFERROR(LOOKUP(H1565,BLIOTECAS!$D$2:$D$30,BLIOTECAS!$C$2:$C$30),"N/C")</f>
        <v>F. Ciencias Físicas</v>
      </c>
      <c r="B1565" s="243" t="str">
        <f>IFERROR(LOOKUP(H1565,BLIOTECAS!$D$2:$D$29,BLIOTECAS!$E$2:$E$29),"N/C")</f>
        <v>Ciencias Experimentales</v>
      </c>
      <c r="C1565" s="243">
        <f>LOOKUP(H1565,BLIOTECAS!$D$2:$D$30,BLIOTECAS!$F$2:$F$30)</f>
        <v>2</v>
      </c>
      <c r="D1565">
        <v>1587</v>
      </c>
      <c r="G1565">
        <v>1</v>
      </c>
      <c r="H1565">
        <v>6</v>
      </c>
      <c r="J1565">
        <v>4</v>
      </c>
      <c r="K1565">
        <v>2</v>
      </c>
      <c r="M1565">
        <v>6</v>
      </c>
      <c r="S1565">
        <v>5</v>
      </c>
      <c r="T1565">
        <v>5</v>
      </c>
      <c r="U1565">
        <v>5</v>
      </c>
      <c r="V1565">
        <v>5</v>
      </c>
      <c r="Y1565">
        <v>3</v>
      </c>
      <c r="AA1565"/>
      <c r="AD1565">
        <v>4</v>
      </c>
      <c r="AE1565">
        <v>1</v>
      </c>
      <c r="AF1565">
        <v>1</v>
      </c>
      <c r="AG1565">
        <v>1</v>
      </c>
      <c r="AH1565">
        <v>5</v>
      </c>
      <c r="AI1565">
        <v>5</v>
      </c>
      <c r="AJ1565">
        <v>5</v>
      </c>
      <c r="AK1565">
        <v>1</v>
      </c>
      <c r="AL1565">
        <v>4</v>
      </c>
      <c r="AM1565">
        <v>5</v>
      </c>
      <c r="AN1565">
        <v>5</v>
      </c>
      <c r="AO1565">
        <v>5</v>
      </c>
      <c r="AP1565">
        <v>5</v>
      </c>
      <c r="AQ1565">
        <v>4</v>
      </c>
      <c r="AR1565">
        <v>3</v>
      </c>
      <c r="AS1565">
        <v>4</v>
      </c>
      <c r="AT1565" t="s">
        <v>22</v>
      </c>
      <c r="AU1565">
        <v>3</v>
      </c>
      <c r="AW1565">
        <v>5</v>
      </c>
      <c r="AX1565">
        <v>4</v>
      </c>
      <c r="AY1565">
        <v>5</v>
      </c>
      <c r="AZ1565">
        <v>5</v>
      </c>
      <c r="BA1565">
        <v>5</v>
      </c>
      <c r="BB1565">
        <v>5</v>
      </c>
      <c r="BD1565" t="s">
        <v>356</v>
      </c>
      <c r="BE1565" t="s">
        <v>22</v>
      </c>
      <c r="BH1565">
        <v>5</v>
      </c>
      <c r="BI1565">
        <v>5</v>
      </c>
      <c r="BJ1565"/>
      <c r="BK1565">
        <v>4</v>
      </c>
      <c r="BL1565">
        <v>4</v>
      </c>
      <c r="BN1565" t="s">
        <v>1218</v>
      </c>
      <c r="BO1565" s="382">
        <v>43498.478668981479</v>
      </c>
    </row>
    <row r="1566" spans="1:67" x14ac:dyDescent="0.2">
      <c r="A1566" s="244" t="str">
        <f>IFERROR(LOOKUP(H1566,BLIOTECAS!$D$2:$D$30,BLIOTECAS!$C$2:$C$30),"N/C")</f>
        <v>F. Derecho</v>
      </c>
      <c r="B1566" s="243" t="str">
        <f>IFERROR(LOOKUP(H1566,BLIOTECAS!$D$2:$D$29,BLIOTECAS!$E$2:$E$29),"N/C")</f>
        <v>Ciencias Sociales</v>
      </c>
      <c r="C1566" s="243">
        <f>LOOKUP(H1566,BLIOTECAS!$D$2:$D$30,BLIOTECAS!$F$2:$F$30)</f>
        <v>3</v>
      </c>
      <c r="D1566">
        <v>1588</v>
      </c>
      <c r="G1566">
        <v>1</v>
      </c>
      <c r="H1566">
        <v>11</v>
      </c>
      <c r="J1566">
        <v>4</v>
      </c>
      <c r="K1566">
        <v>5</v>
      </c>
      <c r="M1566">
        <v>29</v>
      </c>
      <c r="N1566">
        <v>29</v>
      </c>
      <c r="O1566">
        <v>29</v>
      </c>
      <c r="S1566">
        <v>5</v>
      </c>
      <c r="T1566">
        <v>4</v>
      </c>
      <c r="U1566">
        <v>4</v>
      </c>
      <c r="V1566">
        <v>3</v>
      </c>
      <c r="X1566">
        <v>2</v>
      </c>
      <c r="AA1566"/>
      <c r="AD1566">
        <v>4</v>
      </c>
      <c r="AE1566">
        <v>2</v>
      </c>
      <c r="AF1566">
        <v>4</v>
      </c>
      <c r="AG1566">
        <v>1</v>
      </c>
      <c r="AH1566">
        <v>4</v>
      </c>
      <c r="AI1566">
        <v>4</v>
      </c>
      <c r="AJ1566">
        <v>5</v>
      </c>
      <c r="AK1566">
        <v>1</v>
      </c>
      <c r="AL1566">
        <v>3</v>
      </c>
      <c r="AM1566">
        <v>3</v>
      </c>
      <c r="AN1566">
        <v>5</v>
      </c>
      <c r="AO1566">
        <v>3</v>
      </c>
      <c r="AP1566">
        <v>3</v>
      </c>
      <c r="AQ1566">
        <v>4</v>
      </c>
      <c r="AR1566">
        <v>2</v>
      </c>
      <c r="AS1566">
        <v>5</v>
      </c>
      <c r="AT1566" t="s">
        <v>22</v>
      </c>
      <c r="AU1566">
        <v>4</v>
      </c>
      <c r="AW1566">
        <v>5</v>
      </c>
      <c r="AX1566">
        <v>4</v>
      </c>
      <c r="AY1566">
        <v>2</v>
      </c>
      <c r="AZ1566">
        <v>4</v>
      </c>
      <c r="BA1566">
        <v>5</v>
      </c>
      <c r="BB1566">
        <v>4</v>
      </c>
      <c r="BD1566" t="s">
        <v>22</v>
      </c>
      <c r="BE1566" t="s">
        <v>22</v>
      </c>
      <c r="BH1566">
        <v>4</v>
      </c>
      <c r="BI1566">
        <v>4</v>
      </c>
      <c r="BJ1566"/>
      <c r="BK1566">
        <v>4</v>
      </c>
      <c r="BL1566">
        <v>4</v>
      </c>
      <c r="BO1566" s="382">
        <v>43498.481435185182</v>
      </c>
    </row>
    <row r="1567" spans="1:67" x14ac:dyDescent="0.2">
      <c r="A1567" s="244" t="str">
        <f>IFERROR(LOOKUP(H1567,BLIOTECAS!$D$2:$D$30,BLIOTECAS!$C$2:$C$30),"N/C")</f>
        <v>F. Ciencias Políticas y Sociología</v>
      </c>
      <c r="B1567" s="243" t="str">
        <f>IFERROR(LOOKUP(H1567,BLIOTECAS!$D$2:$D$29,BLIOTECAS!$E$2:$E$29),"N/C")</f>
        <v>Ciencias Sociales</v>
      </c>
      <c r="C1567" s="243">
        <f>LOOKUP(H1567,BLIOTECAS!$D$2:$D$30,BLIOTECAS!$F$2:$F$30)</f>
        <v>3</v>
      </c>
      <c r="D1567">
        <v>1589</v>
      </c>
      <c r="G1567">
        <v>1</v>
      </c>
      <c r="H1567">
        <v>9</v>
      </c>
      <c r="J1567">
        <v>4</v>
      </c>
      <c r="K1567">
        <v>5</v>
      </c>
      <c r="M1567">
        <v>9</v>
      </c>
      <c r="N1567">
        <v>29</v>
      </c>
      <c r="O1567">
        <v>15</v>
      </c>
      <c r="S1567">
        <v>5</v>
      </c>
      <c r="T1567">
        <v>5</v>
      </c>
      <c r="U1567">
        <v>5</v>
      </c>
      <c r="V1567">
        <v>4</v>
      </c>
      <c r="W1567">
        <v>1</v>
      </c>
      <c r="X1567">
        <v>2</v>
      </c>
      <c r="AA1567"/>
      <c r="AD1567">
        <v>5</v>
      </c>
      <c r="AE1567">
        <v>2</v>
      </c>
      <c r="AF1567">
        <v>5</v>
      </c>
      <c r="AG1567">
        <v>1</v>
      </c>
      <c r="AH1567">
        <v>5</v>
      </c>
      <c r="AI1567">
        <v>5</v>
      </c>
      <c r="AJ1567">
        <v>5</v>
      </c>
      <c r="AK1567">
        <v>1</v>
      </c>
      <c r="AL1567">
        <v>5</v>
      </c>
      <c r="AM1567">
        <v>5</v>
      </c>
      <c r="AN1567">
        <v>5</v>
      </c>
      <c r="AO1567">
        <v>5</v>
      </c>
      <c r="AP1567">
        <v>5</v>
      </c>
      <c r="AQ1567">
        <v>5</v>
      </c>
      <c r="AR1567">
        <v>5</v>
      </c>
      <c r="AS1567">
        <v>5</v>
      </c>
      <c r="AT1567" t="s">
        <v>356</v>
      </c>
      <c r="AU1567">
        <v>5</v>
      </c>
      <c r="AW1567">
        <v>5</v>
      </c>
      <c r="AX1567">
        <v>5</v>
      </c>
      <c r="AY1567">
        <v>5</v>
      </c>
      <c r="AZ1567">
        <v>5</v>
      </c>
      <c r="BA1567">
        <v>5</v>
      </c>
      <c r="BB1567">
        <v>5</v>
      </c>
      <c r="BD1567" t="s">
        <v>22</v>
      </c>
      <c r="BE1567" t="s">
        <v>22</v>
      </c>
      <c r="BH1567">
        <v>5</v>
      </c>
      <c r="BI1567">
        <v>5</v>
      </c>
      <c r="BJ1567"/>
      <c r="BK1567">
        <v>5</v>
      </c>
      <c r="BL1567">
        <v>4</v>
      </c>
      <c r="BO1567" s="382">
        <v>43498.482106481482</v>
      </c>
    </row>
    <row r="1568" spans="1:67" x14ac:dyDescent="0.2">
      <c r="A1568" s="244" t="str">
        <f>IFERROR(LOOKUP(H1568,BLIOTECAS!$D$2:$D$30,BLIOTECAS!$C$2:$C$30),"N/C")</f>
        <v>F. Farmacia</v>
      </c>
      <c r="B1568" s="243" t="str">
        <f>IFERROR(LOOKUP(H1568,BLIOTECAS!$D$2:$D$29,BLIOTECAS!$E$2:$E$29),"N/C")</f>
        <v>Ciencias de la Salud</v>
      </c>
      <c r="C1568" s="243">
        <f>LOOKUP(H1568,BLIOTECAS!$D$2:$D$30,BLIOTECAS!$F$2:$F$30)</f>
        <v>4</v>
      </c>
      <c r="D1568">
        <v>1590</v>
      </c>
      <c r="G1568">
        <v>1</v>
      </c>
      <c r="H1568">
        <v>13</v>
      </c>
      <c r="J1568">
        <v>3</v>
      </c>
      <c r="K1568">
        <v>3</v>
      </c>
      <c r="M1568">
        <v>18</v>
      </c>
      <c r="N1568">
        <v>19</v>
      </c>
      <c r="S1568">
        <v>3</v>
      </c>
      <c r="T1568">
        <v>1</v>
      </c>
      <c r="U1568">
        <v>1</v>
      </c>
      <c r="V1568">
        <v>4</v>
      </c>
      <c r="X1568">
        <v>2</v>
      </c>
      <c r="Z1568">
        <v>4</v>
      </c>
      <c r="AA1568">
        <v>1</v>
      </c>
      <c r="AD1568">
        <v>3</v>
      </c>
      <c r="AE1568">
        <v>1</v>
      </c>
      <c r="AF1568">
        <v>3</v>
      </c>
      <c r="AG1568">
        <v>4</v>
      </c>
      <c r="AH1568">
        <v>4</v>
      </c>
      <c r="AI1568">
        <v>4</v>
      </c>
      <c r="AJ1568">
        <v>5</v>
      </c>
      <c r="AK1568">
        <v>4</v>
      </c>
      <c r="AL1568">
        <v>4</v>
      </c>
      <c r="AM1568">
        <v>4</v>
      </c>
      <c r="AN1568">
        <v>4</v>
      </c>
      <c r="AO1568">
        <v>4</v>
      </c>
      <c r="AP1568">
        <v>4</v>
      </c>
      <c r="AQ1568">
        <v>3</v>
      </c>
      <c r="AR1568">
        <v>1</v>
      </c>
      <c r="AS1568">
        <v>1</v>
      </c>
      <c r="AT1568" t="s">
        <v>22</v>
      </c>
      <c r="AU1568">
        <v>3</v>
      </c>
      <c r="AW1568">
        <v>3</v>
      </c>
      <c r="AX1568">
        <v>1</v>
      </c>
      <c r="AY1568">
        <v>1</v>
      </c>
      <c r="AZ1568">
        <v>4</v>
      </c>
      <c r="BA1568">
        <v>2</v>
      </c>
      <c r="BB1568">
        <v>1</v>
      </c>
      <c r="BD1568" t="s">
        <v>22</v>
      </c>
      <c r="BE1568" t="s">
        <v>22</v>
      </c>
      <c r="BF1568">
        <v>1</v>
      </c>
      <c r="BH1568">
        <v>4</v>
      </c>
      <c r="BI1568">
        <v>3</v>
      </c>
      <c r="BJ1568"/>
      <c r="BK1568">
        <v>3</v>
      </c>
      <c r="BL1568"/>
      <c r="BN1568" t="s">
        <v>1219</v>
      </c>
      <c r="BO1568" s="382">
        <v>43498.483599537038</v>
      </c>
    </row>
    <row r="1569" spans="1:67" x14ac:dyDescent="0.2">
      <c r="A1569" s="244" t="str">
        <f>IFERROR(LOOKUP(H1569,BLIOTECAS!$D$2:$D$30,BLIOTECAS!$C$2:$C$30),"N/C")</f>
        <v>F. Derecho</v>
      </c>
      <c r="B1569" s="243" t="str">
        <f>IFERROR(LOOKUP(H1569,BLIOTECAS!$D$2:$D$29,BLIOTECAS!$E$2:$E$29),"N/C")</f>
        <v>Ciencias Sociales</v>
      </c>
      <c r="C1569" s="243">
        <f>LOOKUP(H1569,BLIOTECAS!$D$2:$D$30,BLIOTECAS!$F$2:$F$30)</f>
        <v>3</v>
      </c>
      <c r="D1569">
        <v>1591</v>
      </c>
      <c r="G1569">
        <v>1</v>
      </c>
      <c r="H1569">
        <v>11</v>
      </c>
      <c r="J1569">
        <v>3</v>
      </c>
      <c r="K1569">
        <v>4</v>
      </c>
      <c r="M1569">
        <v>29</v>
      </c>
      <c r="S1569">
        <v>4</v>
      </c>
      <c r="T1569">
        <v>4</v>
      </c>
      <c r="U1569">
        <v>2</v>
      </c>
      <c r="V1569">
        <v>3</v>
      </c>
      <c r="X1569">
        <v>2</v>
      </c>
      <c r="AA1569"/>
      <c r="AD1569">
        <v>3</v>
      </c>
      <c r="AE1569">
        <v>5</v>
      </c>
      <c r="AF1569">
        <v>5</v>
      </c>
      <c r="AG1569">
        <v>5</v>
      </c>
      <c r="AH1569">
        <v>5</v>
      </c>
      <c r="AI1569">
        <v>4</v>
      </c>
      <c r="AJ1569">
        <v>5</v>
      </c>
      <c r="AK1569">
        <v>4</v>
      </c>
      <c r="AL1569">
        <v>5</v>
      </c>
      <c r="AM1569">
        <v>4</v>
      </c>
      <c r="AN1569">
        <v>2</v>
      </c>
      <c r="AO1569">
        <v>5</v>
      </c>
      <c r="AP1569">
        <v>5</v>
      </c>
      <c r="AQ1569">
        <v>5</v>
      </c>
      <c r="AR1569">
        <v>5</v>
      </c>
      <c r="AS1569">
        <v>5</v>
      </c>
      <c r="AT1569" t="s">
        <v>356</v>
      </c>
      <c r="AU1569">
        <v>5</v>
      </c>
      <c r="AW1569">
        <v>5</v>
      </c>
      <c r="AX1569">
        <v>4</v>
      </c>
      <c r="AY1569">
        <v>4</v>
      </c>
      <c r="AZ1569">
        <v>4</v>
      </c>
      <c r="BA1569">
        <v>4</v>
      </c>
      <c r="BB1569">
        <v>5</v>
      </c>
      <c r="BD1569" t="s">
        <v>356</v>
      </c>
      <c r="BE1569" t="s">
        <v>22</v>
      </c>
      <c r="BH1569">
        <v>5</v>
      </c>
      <c r="BI1569">
        <v>5</v>
      </c>
      <c r="BJ1569"/>
      <c r="BK1569">
        <v>5</v>
      </c>
      <c r="BL1569">
        <v>5</v>
      </c>
      <c r="BO1569" s="382">
        <v>43498.483831018515</v>
      </c>
    </row>
    <row r="1570" spans="1:67" x14ac:dyDescent="0.2">
      <c r="A1570" s="244" t="str">
        <f>IFERROR(LOOKUP(H1570,BLIOTECAS!$D$2:$D$30,BLIOTECAS!$C$2:$C$30),"N/C")</f>
        <v>N/C</v>
      </c>
      <c r="B1570" s="243" t="str">
        <f>IFERROR(LOOKUP(H1570,BLIOTECAS!$D$2:$D$29,BLIOTECAS!$E$2:$E$29),"N/C")</f>
        <v>N/C</v>
      </c>
      <c r="C1570" s="243" t="e">
        <f>LOOKUP(H1570,BLIOTECAS!$D$2:$D$30,BLIOTECAS!$F$2:$F$30)</f>
        <v>#N/A</v>
      </c>
      <c r="D1570">
        <v>1592</v>
      </c>
      <c r="G1570">
        <v>1</v>
      </c>
      <c r="J1570">
        <v>3</v>
      </c>
      <c r="K1570">
        <v>1</v>
      </c>
      <c r="M1570">
        <v>18</v>
      </c>
      <c r="S1570">
        <v>4</v>
      </c>
      <c r="T1570">
        <v>4</v>
      </c>
      <c r="U1570">
        <v>3</v>
      </c>
      <c r="V1570">
        <v>4</v>
      </c>
      <c r="AA1570"/>
      <c r="AD1570">
        <v>3</v>
      </c>
      <c r="AE1570">
        <v>1</v>
      </c>
      <c r="AF1570">
        <v>1</v>
      </c>
      <c r="AG1570">
        <v>2</v>
      </c>
      <c r="AH1570">
        <v>3</v>
      </c>
      <c r="AI1570">
        <v>2</v>
      </c>
      <c r="AJ1570">
        <v>4</v>
      </c>
      <c r="AK1570">
        <v>1</v>
      </c>
      <c r="AL1570">
        <v>6</v>
      </c>
      <c r="AM1570">
        <v>4</v>
      </c>
      <c r="AN1570">
        <v>3</v>
      </c>
      <c r="AO1570">
        <v>2</v>
      </c>
      <c r="AP1570">
        <v>4</v>
      </c>
      <c r="AQ1570">
        <v>3</v>
      </c>
      <c r="AR1570">
        <v>3</v>
      </c>
      <c r="AS1570">
        <v>4</v>
      </c>
      <c r="AT1570" t="s">
        <v>22</v>
      </c>
      <c r="AU1570">
        <v>2</v>
      </c>
      <c r="AW1570">
        <v>4</v>
      </c>
      <c r="AX1570">
        <v>4</v>
      </c>
      <c r="AY1570">
        <v>5</v>
      </c>
      <c r="AZ1570">
        <v>5</v>
      </c>
      <c r="BA1570">
        <v>5</v>
      </c>
      <c r="BB1570">
        <v>4</v>
      </c>
      <c r="BD1570" t="s">
        <v>22</v>
      </c>
      <c r="BE1570" t="s">
        <v>22</v>
      </c>
      <c r="BH1570">
        <v>4</v>
      </c>
      <c r="BI1570">
        <v>3</v>
      </c>
      <c r="BJ1570"/>
      <c r="BK1570">
        <v>4</v>
      </c>
      <c r="BL1570">
        <v>4</v>
      </c>
      <c r="BO1570" s="382">
        <v>43498.485451388886</v>
      </c>
    </row>
    <row r="1571" spans="1:67" x14ac:dyDescent="0.2">
      <c r="A1571" s="244" t="str">
        <f>IFERROR(LOOKUP(H1571,BLIOTECAS!$D$2:$D$30,BLIOTECAS!$C$2:$C$30),"N/C")</f>
        <v>F. Farmacia</v>
      </c>
      <c r="B1571" s="243" t="str">
        <f>IFERROR(LOOKUP(H1571,BLIOTECAS!$D$2:$D$29,BLIOTECAS!$E$2:$E$29),"N/C")</f>
        <v>Ciencias de la Salud</v>
      </c>
      <c r="C1571" s="243">
        <f>LOOKUP(H1571,BLIOTECAS!$D$2:$D$30,BLIOTECAS!$F$2:$F$30)</f>
        <v>4</v>
      </c>
      <c r="D1571">
        <v>1593</v>
      </c>
      <c r="G1571">
        <v>1</v>
      </c>
      <c r="H1571">
        <v>13</v>
      </c>
      <c r="J1571">
        <v>3</v>
      </c>
      <c r="K1571">
        <v>3</v>
      </c>
      <c r="M1571">
        <v>13</v>
      </c>
      <c r="S1571">
        <v>3</v>
      </c>
      <c r="T1571">
        <v>2</v>
      </c>
      <c r="U1571">
        <v>1</v>
      </c>
      <c r="V1571">
        <v>2</v>
      </c>
      <c r="Y1571">
        <v>3</v>
      </c>
      <c r="AA1571"/>
      <c r="AD1571">
        <v>2</v>
      </c>
      <c r="AE1571">
        <v>1</v>
      </c>
      <c r="AF1571">
        <v>4</v>
      </c>
      <c r="AG1571">
        <v>1</v>
      </c>
      <c r="AH1571">
        <v>5</v>
      </c>
      <c r="AI1571">
        <v>5</v>
      </c>
      <c r="AJ1571">
        <v>5</v>
      </c>
      <c r="AK1571">
        <v>3</v>
      </c>
      <c r="AL1571">
        <v>3</v>
      </c>
      <c r="AM1571">
        <v>3</v>
      </c>
      <c r="AN1571">
        <v>4</v>
      </c>
      <c r="AO1571">
        <v>4</v>
      </c>
      <c r="AP1571">
        <v>3</v>
      </c>
      <c r="AQ1571">
        <v>4</v>
      </c>
      <c r="AR1571">
        <v>2</v>
      </c>
      <c r="AS1571">
        <v>2</v>
      </c>
      <c r="AT1571" t="s">
        <v>22</v>
      </c>
      <c r="AU1571">
        <v>3</v>
      </c>
      <c r="AW1571">
        <v>5</v>
      </c>
      <c r="AX1571">
        <v>3</v>
      </c>
      <c r="AY1571">
        <v>3</v>
      </c>
      <c r="AZ1571">
        <v>4</v>
      </c>
      <c r="BA1571">
        <v>5</v>
      </c>
      <c r="BB1571">
        <v>5</v>
      </c>
      <c r="BD1571" t="s">
        <v>22</v>
      </c>
      <c r="BE1571" t="s">
        <v>22</v>
      </c>
      <c r="BH1571">
        <v>4</v>
      </c>
      <c r="BI1571">
        <v>5</v>
      </c>
      <c r="BJ1571"/>
      <c r="BK1571">
        <v>3</v>
      </c>
      <c r="BL1571">
        <v>3</v>
      </c>
      <c r="BN1571" t="s">
        <v>1220</v>
      </c>
      <c r="BO1571" s="382">
        <v>43498.485752314817</v>
      </c>
    </row>
    <row r="1572" spans="1:67" x14ac:dyDescent="0.2">
      <c r="A1572" s="244" t="str">
        <f>IFERROR(LOOKUP(H1572,BLIOTECAS!$D$2:$D$30,BLIOTECAS!$C$2:$C$30),"N/C")</f>
        <v>F. Geografía e Historia</v>
      </c>
      <c r="B1572" s="243" t="str">
        <f>IFERROR(LOOKUP(H1572,BLIOTECAS!$D$2:$D$29,BLIOTECAS!$E$2:$E$29),"N/C")</f>
        <v>Humanidades</v>
      </c>
      <c r="C1572" s="243">
        <f>LOOKUP(H1572,BLIOTECAS!$D$2:$D$30,BLIOTECAS!$F$2:$F$30)</f>
        <v>1</v>
      </c>
      <c r="D1572">
        <v>1594</v>
      </c>
      <c r="G1572">
        <v>1</v>
      </c>
      <c r="H1572">
        <v>16</v>
      </c>
      <c r="J1572">
        <v>3</v>
      </c>
      <c r="K1572">
        <v>3</v>
      </c>
      <c r="M1572">
        <v>29</v>
      </c>
      <c r="N1572">
        <v>16</v>
      </c>
      <c r="S1572">
        <v>2</v>
      </c>
      <c r="T1572">
        <v>4</v>
      </c>
      <c r="U1572">
        <v>4</v>
      </c>
      <c r="V1572">
        <v>4</v>
      </c>
      <c r="X1572">
        <v>2</v>
      </c>
      <c r="Y1572">
        <v>3</v>
      </c>
      <c r="AA1572"/>
      <c r="AD1572">
        <v>4</v>
      </c>
      <c r="AE1572">
        <v>2</v>
      </c>
      <c r="AF1572">
        <v>3</v>
      </c>
      <c r="AG1572">
        <v>2</v>
      </c>
      <c r="AH1572">
        <v>4</v>
      </c>
      <c r="AI1572">
        <v>4</v>
      </c>
      <c r="AJ1572">
        <v>5</v>
      </c>
      <c r="AK1572">
        <v>2</v>
      </c>
      <c r="AL1572">
        <v>3</v>
      </c>
      <c r="AM1572">
        <v>4</v>
      </c>
      <c r="AN1572">
        <v>5</v>
      </c>
      <c r="AO1572">
        <v>4</v>
      </c>
      <c r="AP1572">
        <v>4</v>
      </c>
      <c r="AQ1572">
        <v>5</v>
      </c>
      <c r="AR1572">
        <v>2</v>
      </c>
      <c r="AS1572">
        <v>5</v>
      </c>
      <c r="AW1572">
        <v>5</v>
      </c>
      <c r="AX1572">
        <v>4</v>
      </c>
      <c r="AY1572">
        <v>4</v>
      </c>
      <c r="AZ1572">
        <v>5</v>
      </c>
      <c r="BA1572">
        <v>4</v>
      </c>
      <c r="BB1572">
        <v>3</v>
      </c>
      <c r="BD1572" t="s">
        <v>22</v>
      </c>
      <c r="BE1572" t="s">
        <v>22</v>
      </c>
      <c r="BF1572">
        <v>3</v>
      </c>
      <c r="BH1572">
        <v>3</v>
      </c>
      <c r="BI1572">
        <v>5</v>
      </c>
      <c r="BJ1572"/>
      <c r="BK1572">
        <v>5</v>
      </c>
      <c r="BL1572">
        <v>4</v>
      </c>
      <c r="BO1572" s="382">
        <v>43498.486238425925</v>
      </c>
    </row>
    <row r="1573" spans="1:67" x14ac:dyDescent="0.2">
      <c r="A1573" s="244" t="str">
        <f>IFERROR(LOOKUP(H1573,BLIOTECAS!$D$2:$D$30,BLIOTECAS!$C$2:$C$30),"N/C")</f>
        <v>F. Filología</v>
      </c>
      <c r="B1573" s="243" t="str">
        <f>IFERROR(LOOKUP(H1573,BLIOTECAS!$D$2:$D$29,BLIOTECAS!$E$2:$E$29),"N/C")</f>
        <v>Humanidades</v>
      </c>
      <c r="C1573" s="243">
        <f>LOOKUP(H1573,BLIOTECAS!$D$2:$D$30,BLIOTECAS!$F$2:$F$30)</f>
        <v>1</v>
      </c>
      <c r="D1573">
        <v>1595</v>
      </c>
      <c r="G1573">
        <v>3</v>
      </c>
      <c r="H1573">
        <v>14</v>
      </c>
      <c r="J1573">
        <v>3</v>
      </c>
      <c r="K1573">
        <v>3</v>
      </c>
      <c r="M1573">
        <v>14</v>
      </c>
      <c r="N1573">
        <v>29</v>
      </c>
      <c r="O1573">
        <v>16</v>
      </c>
      <c r="S1573">
        <v>4</v>
      </c>
      <c r="T1573">
        <v>4</v>
      </c>
      <c r="U1573">
        <v>4</v>
      </c>
      <c r="V1573">
        <v>4</v>
      </c>
      <c r="Y1573">
        <v>3</v>
      </c>
      <c r="AA1573"/>
      <c r="AD1573">
        <v>4</v>
      </c>
      <c r="AE1573">
        <v>2</v>
      </c>
      <c r="AF1573">
        <v>3</v>
      </c>
      <c r="AG1573">
        <v>3</v>
      </c>
      <c r="AH1573">
        <v>3</v>
      </c>
      <c r="AI1573">
        <v>2</v>
      </c>
      <c r="AJ1573">
        <v>3</v>
      </c>
      <c r="AK1573">
        <v>2</v>
      </c>
      <c r="AL1573">
        <v>4</v>
      </c>
      <c r="AM1573">
        <v>3</v>
      </c>
      <c r="AN1573">
        <v>3</v>
      </c>
      <c r="AO1573">
        <v>3</v>
      </c>
      <c r="AP1573">
        <v>4</v>
      </c>
      <c r="AQ1573">
        <v>3</v>
      </c>
      <c r="AR1573">
        <v>3</v>
      </c>
      <c r="AT1573" t="s">
        <v>356</v>
      </c>
      <c r="AU1573">
        <v>3</v>
      </c>
      <c r="AW1573">
        <v>4</v>
      </c>
      <c r="AX1573">
        <v>4</v>
      </c>
      <c r="AY1573">
        <v>4</v>
      </c>
      <c r="AZ1573">
        <v>4</v>
      </c>
      <c r="BA1573">
        <v>4</v>
      </c>
      <c r="BB1573">
        <v>4</v>
      </c>
      <c r="BD1573" t="s">
        <v>356</v>
      </c>
      <c r="BE1573" t="s">
        <v>22</v>
      </c>
      <c r="BH1573">
        <v>4</v>
      </c>
      <c r="BI1573">
        <v>4</v>
      </c>
      <c r="BJ1573"/>
      <c r="BK1573">
        <v>4</v>
      </c>
      <c r="BL1573">
        <v>4</v>
      </c>
      <c r="BN1573" t="s">
        <v>1221</v>
      </c>
      <c r="BO1573" s="382">
        <v>43498.487847222219</v>
      </c>
    </row>
    <row r="1574" spans="1:67" x14ac:dyDescent="0.2">
      <c r="A1574" s="244" t="str">
        <f>IFERROR(LOOKUP(H1574,BLIOTECAS!$D$2:$D$30,BLIOTECAS!$C$2:$C$30),"N/C")</f>
        <v>F. Farmacia</v>
      </c>
      <c r="B1574" s="243" t="str">
        <f>IFERROR(LOOKUP(H1574,BLIOTECAS!$D$2:$D$29,BLIOTECAS!$E$2:$E$29),"N/C")</f>
        <v>Ciencias de la Salud</v>
      </c>
      <c r="C1574" s="243">
        <f>LOOKUP(H1574,BLIOTECAS!$D$2:$D$30,BLIOTECAS!$F$2:$F$30)</f>
        <v>4</v>
      </c>
      <c r="D1574">
        <v>1596</v>
      </c>
      <c r="G1574">
        <v>1</v>
      </c>
      <c r="H1574">
        <v>13</v>
      </c>
      <c r="J1574">
        <v>5</v>
      </c>
      <c r="K1574">
        <v>3</v>
      </c>
      <c r="M1574">
        <v>10</v>
      </c>
      <c r="N1574">
        <v>18</v>
      </c>
      <c r="O1574">
        <v>13</v>
      </c>
      <c r="P1574" t="s">
        <v>1222</v>
      </c>
      <c r="S1574">
        <v>3</v>
      </c>
      <c r="T1574">
        <v>2</v>
      </c>
      <c r="U1574">
        <v>2</v>
      </c>
      <c r="V1574">
        <v>4</v>
      </c>
      <c r="Y1574">
        <v>3</v>
      </c>
      <c r="AA1574"/>
      <c r="AD1574">
        <v>4</v>
      </c>
      <c r="AE1574">
        <v>1</v>
      </c>
      <c r="AF1574">
        <v>2</v>
      </c>
      <c r="AG1574">
        <v>4</v>
      </c>
      <c r="AH1574">
        <v>5</v>
      </c>
      <c r="AI1574">
        <v>2</v>
      </c>
      <c r="AJ1574">
        <v>5</v>
      </c>
      <c r="AK1574">
        <v>1</v>
      </c>
      <c r="AL1574">
        <v>6</v>
      </c>
      <c r="AM1574">
        <v>4</v>
      </c>
      <c r="AN1574">
        <v>2</v>
      </c>
      <c r="AO1574">
        <v>1</v>
      </c>
      <c r="AP1574">
        <v>3</v>
      </c>
      <c r="AQ1574">
        <v>5</v>
      </c>
      <c r="AR1574">
        <v>3</v>
      </c>
      <c r="AS1574">
        <v>5</v>
      </c>
      <c r="AT1574" t="s">
        <v>22</v>
      </c>
      <c r="AU1574">
        <v>3</v>
      </c>
      <c r="AW1574">
        <v>5</v>
      </c>
      <c r="AX1574">
        <v>4</v>
      </c>
      <c r="AY1574">
        <v>5</v>
      </c>
      <c r="AZ1574">
        <v>5</v>
      </c>
      <c r="BA1574">
        <v>2</v>
      </c>
      <c r="BB1574">
        <v>4</v>
      </c>
      <c r="BD1574" t="s">
        <v>22</v>
      </c>
      <c r="BE1574" t="s">
        <v>22</v>
      </c>
      <c r="BH1574">
        <v>4</v>
      </c>
      <c r="BI1574">
        <v>4</v>
      </c>
      <c r="BJ1574"/>
      <c r="BK1574">
        <v>4</v>
      </c>
      <c r="BL1574">
        <v>3</v>
      </c>
      <c r="BN1574" t="s">
        <v>1223</v>
      </c>
      <c r="BO1574" s="382">
        <v>43498.489293981482</v>
      </c>
    </row>
    <row r="1575" spans="1:67" x14ac:dyDescent="0.2">
      <c r="A1575" s="244" t="str">
        <f>IFERROR(LOOKUP(H1575,BLIOTECAS!$D$2:$D$30,BLIOTECAS!$C$2:$C$30),"N/C")</f>
        <v>F. Informática</v>
      </c>
      <c r="B1575" s="243" t="str">
        <f>IFERROR(LOOKUP(H1575,BLIOTECAS!$D$2:$D$29,BLIOTECAS!$E$2:$E$29),"N/C")</f>
        <v>Ciencias Experimentales</v>
      </c>
      <c r="C1575" s="243">
        <f>LOOKUP(H1575,BLIOTECAS!$D$2:$D$30,BLIOTECAS!$F$2:$F$30)</f>
        <v>2</v>
      </c>
      <c r="D1575">
        <v>1597</v>
      </c>
      <c r="G1575">
        <v>1</v>
      </c>
      <c r="H1575">
        <v>17</v>
      </c>
      <c r="J1575">
        <v>3</v>
      </c>
      <c r="K1575">
        <v>3</v>
      </c>
      <c r="M1575">
        <v>17</v>
      </c>
      <c r="S1575">
        <v>5</v>
      </c>
      <c r="T1575">
        <v>4</v>
      </c>
      <c r="U1575">
        <v>4</v>
      </c>
      <c r="V1575">
        <v>5</v>
      </c>
      <c r="X1575">
        <v>2</v>
      </c>
      <c r="AA1575"/>
      <c r="AD1575">
        <v>5</v>
      </c>
      <c r="AE1575">
        <v>1</v>
      </c>
      <c r="AF1575">
        <v>2</v>
      </c>
      <c r="AG1575">
        <v>1</v>
      </c>
      <c r="AH1575">
        <v>5</v>
      </c>
      <c r="AI1575">
        <v>4</v>
      </c>
      <c r="AJ1575">
        <v>4</v>
      </c>
      <c r="AK1575">
        <v>2</v>
      </c>
      <c r="AL1575">
        <v>4</v>
      </c>
      <c r="AM1575">
        <v>4</v>
      </c>
      <c r="AN1575">
        <v>3</v>
      </c>
      <c r="AO1575">
        <v>5</v>
      </c>
      <c r="AP1575">
        <v>5</v>
      </c>
      <c r="AQ1575">
        <v>4</v>
      </c>
      <c r="AR1575">
        <v>3</v>
      </c>
      <c r="AS1575">
        <v>5</v>
      </c>
      <c r="AT1575" t="s">
        <v>22</v>
      </c>
      <c r="AU1575">
        <v>4</v>
      </c>
      <c r="AW1575">
        <v>2</v>
      </c>
      <c r="AX1575">
        <v>4</v>
      </c>
      <c r="AY1575">
        <v>4</v>
      </c>
      <c r="AZ1575">
        <v>5</v>
      </c>
      <c r="BA1575">
        <v>5</v>
      </c>
      <c r="BB1575">
        <v>5</v>
      </c>
      <c r="BD1575" t="s">
        <v>22</v>
      </c>
      <c r="BE1575" t="s">
        <v>22</v>
      </c>
      <c r="BF1575">
        <v>3</v>
      </c>
      <c r="BH1575">
        <v>3</v>
      </c>
      <c r="BI1575">
        <v>4</v>
      </c>
      <c r="BJ1575"/>
      <c r="BK1575">
        <v>4</v>
      </c>
      <c r="BL1575">
        <v>3</v>
      </c>
      <c r="BO1575" s="382">
        <v>43498.489942129629</v>
      </c>
    </row>
    <row r="1576" spans="1:67" x14ac:dyDescent="0.2">
      <c r="A1576" s="244" t="str">
        <f>IFERROR(LOOKUP(H1576,BLIOTECAS!$D$2:$D$30,BLIOTECAS!$C$2:$C$30),"N/C")</f>
        <v>F. Odontología</v>
      </c>
      <c r="B1576" s="243" t="str">
        <f>IFERROR(LOOKUP(H1576,BLIOTECAS!$D$2:$D$29,BLIOTECAS!$E$2:$E$29),"N/C")</f>
        <v>Ciencias de la Salud</v>
      </c>
      <c r="C1576" s="243">
        <f>LOOKUP(H1576,BLIOTECAS!$D$2:$D$30,BLIOTECAS!$F$2:$F$30)</f>
        <v>4</v>
      </c>
      <c r="D1576">
        <v>1598</v>
      </c>
      <c r="G1576">
        <v>1</v>
      </c>
      <c r="H1576">
        <v>19</v>
      </c>
      <c r="J1576">
        <v>3</v>
      </c>
      <c r="K1576">
        <v>3</v>
      </c>
      <c r="M1576">
        <v>19</v>
      </c>
      <c r="S1576">
        <v>5</v>
      </c>
      <c r="T1576">
        <v>4</v>
      </c>
      <c r="U1576">
        <v>4</v>
      </c>
      <c r="V1576">
        <v>4</v>
      </c>
      <c r="X1576">
        <v>2</v>
      </c>
      <c r="AA1576"/>
      <c r="AD1576">
        <v>1</v>
      </c>
      <c r="AE1576">
        <v>2</v>
      </c>
      <c r="AF1576">
        <v>2</v>
      </c>
      <c r="AG1576">
        <v>4</v>
      </c>
      <c r="AH1576">
        <v>5</v>
      </c>
      <c r="AI1576">
        <v>3</v>
      </c>
      <c r="AJ1576">
        <v>3</v>
      </c>
      <c r="AK1576">
        <v>3</v>
      </c>
      <c r="AL1576">
        <v>3</v>
      </c>
      <c r="AM1576">
        <v>3</v>
      </c>
      <c r="AN1576">
        <v>4</v>
      </c>
      <c r="AO1576">
        <v>4</v>
      </c>
      <c r="AP1576">
        <v>4</v>
      </c>
      <c r="AQ1576">
        <v>4</v>
      </c>
      <c r="AR1576">
        <v>4</v>
      </c>
      <c r="AS1576">
        <v>4</v>
      </c>
      <c r="AT1576" t="s">
        <v>356</v>
      </c>
      <c r="AU1576">
        <v>3</v>
      </c>
      <c r="AW1576">
        <v>5</v>
      </c>
      <c r="AX1576">
        <v>4</v>
      </c>
      <c r="AY1576">
        <v>4</v>
      </c>
      <c r="AZ1576">
        <v>5</v>
      </c>
      <c r="BA1576">
        <v>5</v>
      </c>
      <c r="BB1576">
        <v>5</v>
      </c>
      <c r="BD1576" t="s">
        <v>22</v>
      </c>
      <c r="BF1576">
        <v>3</v>
      </c>
      <c r="BI1576">
        <v>5</v>
      </c>
      <c r="BJ1576"/>
      <c r="BK1576">
        <v>4</v>
      </c>
      <c r="BL1576">
        <v>4</v>
      </c>
      <c r="BO1576" s="382">
        <v>43498.496817129628</v>
      </c>
    </row>
    <row r="1577" spans="1:67" x14ac:dyDescent="0.2">
      <c r="A1577" s="244" t="str">
        <f>IFERROR(LOOKUP(H1577,BLIOTECAS!$D$2:$D$30,BLIOTECAS!$C$2:$C$30),"N/C")</f>
        <v>F. Filología</v>
      </c>
      <c r="B1577" s="243" t="str">
        <f>IFERROR(LOOKUP(H1577,BLIOTECAS!$D$2:$D$29,BLIOTECAS!$E$2:$E$29),"N/C")</f>
        <v>Humanidades</v>
      </c>
      <c r="C1577" s="243">
        <f>LOOKUP(H1577,BLIOTECAS!$D$2:$D$30,BLIOTECAS!$F$2:$F$30)</f>
        <v>1</v>
      </c>
      <c r="D1577">
        <v>1599</v>
      </c>
      <c r="G1577">
        <v>1</v>
      </c>
      <c r="H1577">
        <v>14</v>
      </c>
      <c r="J1577">
        <v>4</v>
      </c>
      <c r="K1577">
        <v>3</v>
      </c>
      <c r="M1577">
        <v>29</v>
      </c>
      <c r="N1577">
        <v>29</v>
      </c>
      <c r="O1577">
        <v>14</v>
      </c>
      <c r="S1577">
        <v>5</v>
      </c>
      <c r="T1577">
        <v>4</v>
      </c>
      <c r="U1577">
        <v>4</v>
      </c>
      <c r="V1577">
        <v>4</v>
      </c>
      <c r="X1577">
        <v>2</v>
      </c>
      <c r="AA1577"/>
      <c r="AD1577">
        <v>5</v>
      </c>
      <c r="AE1577">
        <v>2</v>
      </c>
      <c r="AF1577">
        <v>2</v>
      </c>
      <c r="AG1577">
        <v>2</v>
      </c>
      <c r="AH1577">
        <v>5</v>
      </c>
      <c r="AI1577">
        <v>5</v>
      </c>
      <c r="AJ1577">
        <v>5</v>
      </c>
      <c r="AK1577">
        <v>3</v>
      </c>
      <c r="AL1577">
        <v>5</v>
      </c>
      <c r="AM1577">
        <v>5</v>
      </c>
      <c r="AN1577">
        <v>5</v>
      </c>
      <c r="AO1577">
        <v>5</v>
      </c>
      <c r="AP1577">
        <v>3</v>
      </c>
      <c r="AQ1577">
        <v>3</v>
      </c>
      <c r="AR1577">
        <v>3</v>
      </c>
      <c r="AS1577">
        <v>3</v>
      </c>
      <c r="AT1577" t="s">
        <v>22</v>
      </c>
      <c r="AU1577">
        <v>2</v>
      </c>
      <c r="AW1577">
        <v>5</v>
      </c>
      <c r="AX1577">
        <v>3</v>
      </c>
      <c r="AY1577">
        <v>5</v>
      </c>
      <c r="AZ1577">
        <v>5</v>
      </c>
      <c r="BA1577">
        <v>5</v>
      </c>
      <c r="BB1577">
        <v>5</v>
      </c>
      <c r="BD1577" t="s">
        <v>22</v>
      </c>
      <c r="BE1577" t="s">
        <v>22</v>
      </c>
      <c r="BH1577">
        <v>3</v>
      </c>
      <c r="BI1577">
        <v>3</v>
      </c>
      <c r="BJ1577"/>
      <c r="BK1577">
        <v>4</v>
      </c>
      <c r="BL1577">
        <v>3</v>
      </c>
      <c r="BO1577" s="382">
        <v>43498.49894675926</v>
      </c>
    </row>
    <row r="1578" spans="1:67" x14ac:dyDescent="0.2">
      <c r="A1578" s="244" t="str">
        <f>IFERROR(LOOKUP(H1578,BLIOTECAS!$D$2:$D$30,BLIOTECAS!$C$2:$C$30),"N/C")</f>
        <v>N/C</v>
      </c>
      <c r="B1578" s="243" t="str">
        <f>IFERROR(LOOKUP(H1578,BLIOTECAS!$D$2:$D$29,BLIOTECAS!$E$2:$E$29),"N/C")</f>
        <v>N/C</v>
      </c>
      <c r="C1578" s="243" t="e">
        <f>LOOKUP(H1578,BLIOTECAS!$D$2:$D$30,BLIOTECAS!$F$2:$F$30)</f>
        <v>#N/A</v>
      </c>
      <c r="D1578">
        <v>1600</v>
      </c>
      <c r="G1578">
        <v>3</v>
      </c>
      <c r="J1578">
        <v>3</v>
      </c>
      <c r="K1578">
        <v>4</v>
      </c>
      <c r="M1578">
        <v>4</v>
      </c>
      <c r="N1578">
        <v>29</v>
      </c>
      <c r="O1578">
        <v>16</v>
      </c>
      <c r="S1578">
        <v>5</v>
      </c>
      <c r="T1578">
        <v>5</v>
      </c>
      <c r="U1578">
        <v>3</v>
      </c>
      <c r="V1578">
        <v>3</v>
      </c>
      <c r="Y1578">
        <v>3</v>
      </c>
      <c r="AA1578"/>
      <c r="AD1578">
        <v>4</v>
      </c>
      <c r="AE1578">
        <v>5</v>
      </c>
      <c r="AF1578">
        <v>3</v>
      </c>
      <c r="AG1578">
        <v>5</v>
      </c>
      <c r="AH1578">
        <v>3</v>
      </c>
      <c r="AI1578">
        <v>5</v>
      </c>
      <c r="AJ1578">
        <v>1</v>
      </c>
      <c r="AK1578">
        <v>3</v>
      </c>
      <c r="AL1578">
        <v>2</v>
      </c>
      <c r="AM1578">
        <v>4</v>
      </c>
      <c r="AN1578">
        <v>5</v>
      </c>
      <c r="AO1578">
        <v>4</v>
      </c>
      <c r="AP1578">
        <v>4</v>
      </c>
      <c r="AQ1578">
        <v>5</v>
      </c>
      <c r="AR1578">
        <v>3</v>
      </c>
      <c r="AS1578">
        <v>5</v>
      </c>
      <c r="AT1578" t="s">
        <v>356</v>
      </c>
      <c r="AU1578">
        <v>5</v>
      </c>
      <c r="AW1578">
        <v>4</v>
      </c>
      <c r="AX1578">
        <v>5</v>
      </c>
      <c r="AY1578">
        <v>5</v>
      </c>
      <c r="AZ1578">
        <v>5</v>
      </c>
      <c r="BA1578">
        <v>5</v>
      </c>
      <c r="BB1578">
        <v>4</v>
      </c>
      <c r="BD1578" t="s">
        <v>356</v>
      </c>
      <c r="BE1578" t="s">
        <v>356</v>
      </c>
      <c r="BF1578">
        <v>4</v>
      </c>
      <c r="BH1578">
        <v>5</v>
      </c>
      <c r="BI1578">
        <v>4</v>
      </c>
      <c r="BJ1578"/>
      <c r="BK1578">
        <v>5</v>
      </c>
      <c r="BL1578">
        <v>4</v>
      </c>
      <c r="BO1578" s="382">
        <v>43498.499108796299</v>
      </c>
    </row>
    <row r="1579" spans="1:67" x14ac:dyDescent="0.2">
      <c r="A1579" s="244" t="str">
        <f>IFERROR(LOOKUP(H1579,BLIOTECAS!$D$2:$D$30,BLIOTECAS!$C$2:$C$30),"N/C")</f>
        <v>F. Farmacia</v>
      </c>
      <c r="B1579" s="243" t="str">
        <f>IFERROR(LOOKUP(H1579,BLIOTECAS!$D$2:$D$29,BLIOTECAS!$E$2:$E$29),"N/C")</f>
        <v>Ciencias de la Salud</v>
      </c>
      <c r="C1579" s="243">
        <f>LOOKUP(H1579,BLIOTECAS!$D$2:$D$30,BLIOTECAS!$F$2:$F$30)</f>
        <v>4</v>
      </c>
      <c r="D1579">
        <v>1601</v>
      </c>
      <c r="G1579">
        <v>1</v>
      </c>
      <c r="H1579">
        <v>13</v>
      </c>
      <c r="J1579">
        <v>4</v>
      </c>
      <c r="K1579">
        <v>4</v>
      </c>
      <c r="M1579">
        <v>18</v>
      </c>
      <c r="N1579">
        <v>19</v>
      </c>
      <c r="O1579">
        <v>13</v>
      </c>
      <c r="S1579">
        <v>5</v>
      </c>
      <c r="T1579">
        <v>5</v>
      </c>
      <c r="U1579">
        <v>3</v>
      </c>
      <c r="V1579">
        <v>5</v>
      </c>
      <c r="W1579">
        <v>1</v>
      </c>
      <c r="AA1579"/>
      <c r="AD1579">
        <v>4</v>
      </c>
      <c r="AE1579">
        <v>3</v>
      </c>
      <c r="AF1579">
        <v>5</v>
      </c>
      <c r="AG1579">
        <v>1</v>
      </c>
      <c r="AH1579">
        <v>4</v>
      </c>
      <c r="AI1579">
        <v>4</v>
      </c>
      <c r="AJ1579">
        <v>4</v>
      </c>
      <c r="AL1579">
        <v>3</v>
      </c>
      <c r="AM1579">
        <v>4</v>
      </c>
      <c r="AN1579">
        <v>5</v>
      </c>
      <c r="AO1579">
        <v>5</v>
      </c>
      <c r="AP1579">
        <v>5</v>
      </c>
      <c r="AQ1579">
        <v>5</v>
      </c>
      <c r="AR1579">
        <v>5</v>
      </c>
      <c r="AS1579">
        <v>5</v>
      </c>
      <c r="AT1579" t="s">
        <v>22</v>
      </c>
      <c r="AU1579">
        <v>5</v>
      </c>
      <c r="AW1579">
        <v>5</v>
      </c>
      <c r="AX1579">
        <v>5</v>
      </c>
      <c r="AY1579">
        <v>5</v>
      </c>
      <c r="AZ1579">
        <v>5</v>
      </c>
      <c r="BA1579">
        <v>5</v>
      </c>
      <c r="BB1579">
        <v>5</v>
      </c>
      <c r="BD1579" t="s">
        <v>22</v>
      </c>
      <c r="BE1579" t="s">
        <v>22</v>
      </c>
      <c r="BH1579">
        <v>5</v>
      </c>
      <c r="BI1579">
        <v>5</v>
      </c>
      <c r="BJ1579"/>
      <c r="BK1579">
        <v>5</v>
      </c>
      <c r="BL1579">
        <v>4</v>
      </c>
      <c r="BO1579" s="382">
        <v>43498.499479166669</v>
      </c>
    </row>
    <row r="1580" spans="1:67" x14ac:dyDescent="0.2">
      <c r="A1580" s="244" t="str">
        <f>IFERROR(LOOKUP(H1580,BLIOTECAS!$D$2:$D$30,BLIOTECAS!$C$2:$C$30),"N/C")</f>
        <v>F. Ciencias Físicas</v>
      </c>
      <c r="B1580" s="243" t="str">
        <f>IFERROR(LOOKUP(H1580,BLIOTECAS!$D$2:$D$29,BLIOTECAS!$E$2:$E$29),"N/C")</f>
        <v>Ciencias Experimentales</v>
      </c>
      <c r="C1580" s="243">
        <f>LOOKUP(H1580,BLIOTECAS!$D$2:$D$30,BLIOTECAS!$F$2:$F$30)</f>
        <v>2</v>
      </c>
      <c r="D1580">
        <v>1602</v>
      </c>
      <c r="G1580">
        <v>1</v>
      </c>
      <c r="H1580">
        <v>6</v>
      </c>
      <c r="J1580">
        <v>4</v>
      </c>
      <c r="K1580">
        <v>3</v>
      </c>
      <c r="M1580">
        <v>8</v>
      </c>
      <c r="S1580">
        <v>5</v>
      </c>
      <c r="T1580">
        <v>5</v>
      </c>
      <c r="U1580">
        <v>5</v>
      </c>
      <c r="V1580">
        <v>3</v>
      </c>
      <c r="W1580">
        <v>1</v>
      </c>
      <c r="AA1580"/>
      <c r="AD1580">
        <v>4</v>
      </c>
      <c r="AE1580">
        <v>1</v>
      </c>
      <c r="AF1580">
        <v>1</v>
      </c>
      <c r="AG1580">
        <v>1</v>
      </c>
      <c r="AH1580">
        <v>4</v>
      </c>
      <c r="AI1580">
        <v>1</v>
      </c>
      <c r="AJ1580">
        <v>4</v>
      </c>
      <c r="AK1580">
        <v>1</v>
      </c>
      <c r="AL1580">
        <v>3</v>
      </c>
      <c r="AM1580">
        <v>4</v>
      </c>
      <c r="AN1580">
        <v>5</v>
      </c>
      <c r="AO1580">
        <v>4</v>
      </c>
      <c r="AP1580">
        <v>5</v>
      </c>
      <c r="AQ1580">
        <v>5</v>
      </c>
      <c r="AR1580">
        <v>4</v>
      </c>
      <c r="AS1580">
        <v>4</v>
      </c>
      <c r="AT1580" t="s">
        <v>22</v>
      </c>
      <c r="AU1580">
        <v>5</v>
      </c>
      <c r="AW1580">
        <v>5</v>
      </c>
      <c r="AX1580">
        <v>5</v>
      </c>
      <c r="AY1580">
        <v>5</v>
      </c>
      <c r="AZ1580">
        <v>5</v>
      </c>
      <c r="BA1580">
        <v>5</v>
      </c>
      <c r="BB1580">
        <v>5</v>
      </c>
      <c r="BD1580" t="s">
        <v>22</v>
      </c>
      <c r="BE1580" t="s">
        <v>22</v>
      </c>
      <c r="BH1580">
        <v>4</v>
      </c>
      <c r="BI1580">
        <v>4</v>
      </c>
      <c r="BJ1580"/>
      <c r="BK1580">
        <v>5</v>
      </c>
      <c r="BL1580">
        <v>3</v>
      </c>
      <c r="BO1580" s="382">
        <v>43498.500254629631</v>
      </c>
    </row>
    <row r="1581" spans="1:67" x14ac:dyDescent="0.2">
      <c r="A1581" s="244" t="str">
        <f>IFERROR(LOOKUP(H1581,BLIOTECAS!$D$2:$D$30,BLIOTECAS!$C$2:$C$30),"N/C")</f>
        <v>F. Veterinaria</v>
      </c>
      <c r="B1581" s="243" t="str">
        <f>IFERROR(LOOKUP(H1581,BLIOTECAS!$D$2:$D$29,BLIOTECAS!$E$2:$E$29),"N/C")</f>
        <v>Ciencias de la Salud</v>
      </c>
      <c r="C1581" s="243">
        <f>LOOKUP(H1581,BLIOTECAS!$D$2:$D$30,BLIOTECAS!$F$2:$F$30)</f>
        <v>4</v>
      </c>
      <c r="D1581">
        <v>1603</v>
      </c>
      <c r="G1581">
        <v>1</v>
      </c>
      <c r="H1581">
        <v>21</v>
      </c>
      <c r="J1581">
        <v>2</v>
      </c>
      <c r="K1581">
        <v>3</v>
      </c>
      <c r="M1581">
        <v>21</v>
      </c>
      <c r="S1581">
        <v>4</v>
      </c>
      <c r="T1581">
        <v>3</v>
      </c>
      <c r="U1581">
        <v>3</v>
      </c>
      <c r="V1581">
        <v>2</v>
      </c>
      <c r="W1581">
        <v>1</v>
      </c>
      <c r="AA1581"/>
      <c r="AD1581">
        <v>2</v>
      </c>
      <c r="AE1581">
        <v>2</v>
      </c>
      <c r="AF1581">
        <v>3</v>
      </c>
      <c r="AG1581">
        <v>4</v>
      </c>
      <c r="AH1581">
        <v>3</v>
      </c>
      <c r="AI1581">
        <v>3</v>
      </c>
      <c r="AJ1581">
        <v>5</v>
      </c>
      <c r="AK1581">
        <v>2</v>
      </c>
      <c r="AL1581">
        <v>3</v>
      </c>
      <c r="AM1581">
        <v>3</v>
      </c>
      <c r="AN1581">
        <v>2</v>
      </c>
      <c r="AO1581">
        <v>2</v>
      </c>
      <c r="AP1581">
        <v>4</v>
      </c>
      <c r="AQ1581">
        <v>3</v>
      </c>
      <c r="AR1581">
        <v>3</v>
      </c>
      <c r="AS1581">
        <v>3</v>
      </c>
      <c r="AT1581" t="s">
        <v>22</v>
      </c>
      <c r="AU1581">
        <v>3</v>
      </c>
      <c r="AW1581">
        <v>3</v>
      </c>
      <c r="AX1581">
        <v>3</v>
      </c>
      <c r="AY1581">
        <v>3</v>
      </c>
      <c r="AZ1581">
        <v>3</v>
      </c>
      <c r="BA1581">
        <v>3</v>
      </c>
      <c r="BB1581">
        <v>3</v>
      </c>
      <c r="BD1581" t="s">
        <v>22</v>
      </c>
      <c r="BE1581" t="s">
        <v>22</v>
      </c>
      <c r="BI1581">
        <v>5</v>
      </c>
      <c r="BJ1581"/>
      <c r="BK1581">
        <v>4</v>
      </c>
      <c r="BL1581"/>
      <c r="BO1581" s="382">
        <v>43498.501261574071</v>
      </c>
    </row>
    <row r="1582" spans="1:67" x14ac:dyDescent="0.2">
      <c r="A1582" s="244" t="str">
        <f>IFERROR(LOOKUP(H1582,BLIOTECAS!$D$2:$D$30,BLIOTECAS!$C$2:$C$30),"N/C")</f>
        <v>F. Ciencias Biológicas</v>
      </c>
      <c r="B1582" s="243" t="str">
        <f>IFERROR(LOOKUP(H1582,BLIOTECAS!$D$2:$D$29,BLIOTECAS!$E$2:$E$29),"N/C")</f>
        <v>Ciencias Experimentales</v>
      </c>
      <c r="C1582" s="243">
        <f>LOOKUP(H1582,BLIOTECAS!$D$2:$D$30,BLIOTECAS!$F$2:$F$30)</f>
        <v>2</v>
      </c>
      <c r="D1582">
        <v>1604</v>
      </c>
      <c r="G1582">
        <v>1</v>
      </c>
      <c r="H1582">
        <v>2</v>
      </c>
      <c r="J1582">
        <v>5</v>
      </c>
      <c r="K1582">
        <v>1</v>
      </c>
      <c r="M1582">
        <v>2</v>
      </c>
      <c r="N1582">
        <v>10</v>
      </c>
      <c r="S1582">
        <v>3</v>
      </c>
      <c r="T1582">
        <v>4</v>
      </c>
      <c r="U1582">
        <v>4</v>
      </c>
      <c r="V1582">
        <v>4</v>
      </c>
      <c r="X1582">
        <v>2</v>
      </c>
      <c r="Y1582">
        <v>3</v>
      </c>
      <c r="AA1582"/>
      <c r="AD1582">
        <v>5</v>
      </c>
      <c r="AE1582">
        <v>1</v>
      </c>
      <c r="AF1582">
        <v>1</v>
      </c>
      <c r="AG1582">
        <v>2</v>
      </c>
      <c r="AH1582">
        <v>2</v>
      </c>
      <c r="AI1582">
        <v>5</v>
      </c>
      <c r="AJ1582">
        <v>5</v>
      </c>
      <c r="AK1582">
        <v>4</v>
      </c>
      <c r="AL1582">
        <v>3</v>
      </c>
      <c r="AM1582">
        <v>5</v>
      </c>
      <c r="AN1582">
        <v>4</v>
      </c>
      <c r="AO1582">
        <v>2</v>
      </c>
      <c r="AP1582">
        <v>3</v>
      </c>
      <c r="AQ1582">
        <v>4</v>
      </c>
      <c r="AR1582">
        <v>3</v>
      </c>
      <c r="AS1582">
        <v>3</v>
      </c>
      <c r="AT1582" t="s">
        <v>22</v>
      </c>
      <c r="AU1582">
        <v>3</v>
      </c>
      <c r="AW1582">
        <v>4</v>
      </c>
      <c r="AX1582">
        <v>4</v>
      </c>
      <c r="AY1582">
        <v>4</v>
      </c>
      <c r="AZ1582">
        <v>4</v>
      </c>
      <c r="BA1582">
        <v>5</v>
      </c>
      <c r="BB1582">
        <v>5</v>
      </c>
      <c r="BD1582" t="s">
        <v>356</v>
      </c>
      <c r="BE1582" t="s">
        <v>22</v>
      </c>
      <c r="BH1582">
        <v>4</v>
      </c>
      <c r="BI1582">
        <v>2</v>
      </c>
      <c r="BJ1582"/>
      <c r="BK1582">
        <v>4</v>
      </c>
      <c r="BL1582"/>
      <c r="BO1582" s="382">
        <v>43498.501655092594</v>
      </c>
    </row>
    <row r="1583" spans="1:67" x14ac:dyDescent="0.2">
      <c r="A1583" s="244" t="str">
        <f>IFERROR(LOOKUP(H1583,BLIOTECAS!$D$2:$D$30,BLIOTECAS!$C$2:$C$30),"N/C")</f>
        <v>F. Bellas Artes</v>
      </c>
      <c r="B1583" s="243" t="str">
        <f>IFERROR(LOOKUP(H1583,BLIOTECAS!$D$2:$D$29,BLIOTECAS!$E$2:$E$29),"N/C")</f>
        <v>Humanidades</v>
      </c>
      <c r="C1583" s="243">
        <f>LOOKUP(H1583,BLIOTECAS!$D$2:$D$30,BLIOTECAS!$F$2:$F$30)</f>
        <v>1</v>
      </c>
      <c r="D1583">
        <v>1605</v>
      </c>
      <c r="G1583">
        <v>1</v>
      </c>
      <c r="H1583">
        <v>1</v>
      </c>
      <c r="J1583">
        <v>3</v>
      </c>
      <c r="K1583">
        <v>3</v>
      </c>
      <c r="M1583">
        <v>1</v>
      </c>
      <c r="N1583">
        <v>15</v>
      </c>
      <c r="P1583" t="s">
        <v>1224</v>
      </c>
      <c r="S1583">
        <v>4</v>
      </c>
      <c r="T1583">
        <v>3</v>
      </c>
      <c r="U1583">
        <v>4</v>
      </c>
      <c r="V1583">
        <v>4</v>
      </c>
      <c r="W1583">
        <v>1</v>
      </c>
      <c r="AA1583"/>
      <c r="AD1583">
        <v>3</v>
      </c>
      <c r="AE1583">
        <v>3</v>
      </c>
      <c r="AF1583">
        <v>3</v>
      </c>
      <c r="AG1583">
        <v>4</v>
      </c>
      <c r="AH1583">
        <v>5</v>
      </c>
      <c r="AI1583">
        <v>5</v>
      </c>
      <c r="AJ1583">
        <v>5</v>
      </c>
      <c r="AK1583">
        <v>4</v>
      </c>
      <c r="AL1583">
        <v>4</v>
      </c>
      <c r="AM1583">
        <v>4</v>
      </c>
      <c r="AN1583">
        <v>4</v>
      </c>
      <c r="AO1583">
        <v>4</v>
      </c>
      <c r="AP1583">
        <v>4</v>
      </c>
      <c r="AQ1583">
        <v>4</v>
      </c>
      <c r="AR1583">
        <v>4</v>
      </c>
      <c r="AS1583">
        <v>3</v>
      </c>
      <c r="AT1583" t="s">
        <v>356</v>
      </c>
      <c r="AU1583">
        <v>4</v>
      </c>
      <c r="AW1583">
        <v>4</v>
      </c>
      <c r="AX1583">
        <v>4</v>
      </c>
      <c r="AY1583">
        <v>4</v>
      </c>
      <c r="AZ1583">
        <v>4</v>
      </c>
      <c r="BA1583">
        <v>4</v>
      </c>
      <c r="BB1583">
        <v>4</v>
      </c>
      <c r="BD1583" t="s">
        <v>356</v>
      </c>
      <c r="BE1583" t="s">
        <v>356</v>
      </c>
      <c r="BF1583">
        <v>4</v>
      </c>
      <c r="BH1583">
        <v>5</v>
      </c>
      <c r="BI1583">
        <v>5</v>
      </c>
      <c r="BJ1583"/>
      <c r="BK1583">
        <v>4</v>
      </c>
      <c r="BL1583">
        <v>4</v>
      </c>
      <c r="BO1583" s="382">
        <v>43498.503622685188</v>
      </c>
    </row>
    <row r="1584" spans="1:67" x14ac:dyDescent="0.2">
      <c r="A1584" s="244" t="str">
        <f>IFERROR(LOOKUP(H1584,BLIOTECAS!$D$2:$D$30,BLIOTECAS!$C$2:$C$30),"N/C")</f>
        <v>F. Medicina</v>
      </c>
      <c r="B1584" s="243" t="str">
        <f>IFERROR(LOOKUP(H1584,BLIOTECAS!$D$2:$D$29,BLIOTECAS!$E$2:$E$29),"N/C")</f>
        <v>Ciencias de la Salud</v>
      </c>
      <c r="C1584" s="243">
        <f>LOOKUP(H1584,BLIOTECAS!$D$2:$D$30,BLIOTECAS!$F$2:$F$30)</f>
        <v>4</v>
      </c>
      <c r="D1584">
        <v>1606</v>
      </c>
      <c r="G1584">
        <v>3</v>
      </c>
      <c r="H1584">
        <v>18</v>
      </c>
      <c r="J1584">
        <v>3</v>
      </c>
      <c r="K1584">
        <v>4</v>
      </c>
      <c r="M1584">
        <v>18</v>
      </c>
      <c r="N1584">
        <v>22</v>
      </c>
      <c r="O1584">
        <v>14</v>
      </c>
      <c r="P1584" t="s">
        <v>1225</v>
      </c>
      <c r="S1584">
        <v>4</v>
      </c>
      <c r="T1584">
        <v>4</v>
      </c>
      <c r="U1584">
        <v>3</v>
      </c>
      <c r="V1584">
        <v>4</v>
      </c>
      <c r="W1584">
        <v>1</v>
      </c>
      <c r="AA1584"/>
      <c r="AD1584">
        <v>3</v>
      </c>
      <c r="AE1584">
        <v>3</v>
      </c>
      <c r="AF1584">
        <v>3</v>
      </c>
      <c r="AG1584">
        <v>3</v>
      </c>
      <c r="AH1584">
        <v>2</v>
      </c>
      <c r="AI1584">
        <v>4</v>
      </c>
      <c r="AJ1584">
        <v>2</v>
      </c>
      <c r="AK1584">
        <v>2</v>
      </c>
      <c r="AL1584">
        <v>4</v>
      </c>
      <c r="AM1584">
        <v>3</v>
      </c>
      <c r="AN1584">
        <v>4</v>
      </c>
      <c r="AO1584">
        <v>4</v>
      </c>
      <c r="AP1584">
        <v>4</v>
      </c>
      <c r="AQ1584">
        <v>3</v>
      </c>
      <c r="AS1584">
        <v>4</v>
      </c>
      <c r="AT1584" t="s">
        <v>356</v>
      </c>
      <c r="AU1584">
        <v>4</v>
      </c>
      <c r="AW1584">
        <v>4</v>
      </c>
      <c r="AX1584">
        <v>5</v>
      </c>
      <c r="AY1584">
        <v>5</v>
      </c>
      <c r="AZ1584">
        <v>5</v>
      </c>
      <c r="BA1584">
        <v>5</v>
      </c>
      <c r="BB1584">
        <v>5</v>
      </c>
      <c r="BD1584" t="s">
        <v>356</v>
      </c>
      <c r="BE1584" t="s">
        <v>356</v>
      </c>
      <c r="BF1584">
        <v>5</v>
      </c>
      <c r="BH1584">
        <v>4</v>
      </c>
      <c r="BI1584">
        <v>4</v>
      </c>
      <c r="BJ1584"/>
      <c r="BK1584">
        <v>4</v>
      </c>
      <c r="BL1584"/>
      <c r="BO1584" s="382">
        <v>43498.507395833331</v>
      </c>
    </row>
    <row r="1585" spans="1:67" x14ac:dyDescent="0.2">
      <c r="A1585" s="244" t="str">
        <f>IFERROR(LOOKUP(H1585,BLIOTECAS!$D$2:$D$30,BLIOTECAS!$C$2:$C$30),"N/C")</f>
        <v>F. Medicina</v>
      </c>
      <c r="B1585" s="243" t="str">
        <f>IFERROR(LOOKUP(H1585,BLIOTECAS!$D$2:$D$29,BLIOTECAS!$E$2:$E$29),"N/C")</f>
        <v>Ciencias de la Salud</v>
      </c>
      <c r="C1585" s="243">
        <f>LOOKUP(H1585,BLIOTECAS!$D$2:$D$30,BLIOTECAS!$F$2:$F$30)</f>
        <v>4</v>
      </c>
      <c r="D1585">
        <v>1607</v>
      </c>
      <c r="G1585">
        <v>1</v>
      </c>
      <c r="H1585">
        <v>18</v>
      </c>
      <c r="J1585">
        <v>4</v>
      </c>
      <c r="K1585">
        <v>2</v>
      </c>
      <c r="M1585">
        <v>18</v>
      </c>
      <c r="S1585">
        <v>4</v>
      </c>
      <c r="T1585">
        <v>3</v>
      </c>
      <c r="U1585">
        <v>4</v>
      </c>
      <c r="V1585">
        <v>4</v>
      </c>
      <c r="W1585">
        <v>1</v>
      </c>
      <c r="AA1585"/>
      <c r="AD1585">
        <v>4</v>
      </c>
      <c r="AE1585">
        <v>2</v>
      </c>
      <c r="AF1585">
        <v>1</v>
      </c>
      <c r="AG1585">
        <v>1</v>
      </c>
      <c r="AH1585">
        <v>4</v>
      </c>
      <c r="AI1585">
        <v>2</v>
      </c>
      <c r="AJ1585">
        <v>5</v>
      </c>
      <c r="AK1585">
        <v>1</v>
      </c>
      <c r="AL1585">
        <v>3</v>
      </c>
      <c r="AM1585">
        <v>4</v>
      </c>
      <c r="AN1585">
        <v>4</v>
      </c>
      <c r="AO1585">
        <v>4</v>
      </c>
      <c r="AP1585">
        <v>4</v>
      </c>
      <c r="AQ1585">
        <v>4</v>
      </c>
      <c r="AR1585">
        <v>4</v>
      </c>
      <c r="AS1585">
        <v>4</v>
      </c>
      <c r="AT1585" t="s">
        <v>22</v>
      </c>
      <c r="AU1585">
        <v>4</v>
      </c>
      <c r="AW1585">
        <v>5</v>
      </c>
      <c r="AX1585">
        <v>3</v>
      </c>
      <c r="AY1585">
        <v>4</v>
      </c>
      <c r="AZ1585">
        <v>4</v>
      </c>
      <c r="BA1585">
        <v>4</v>
      </c>
      <c r="BB1585">
        <v>4</v>
      </c>
      <c r="BD1585" t="s">
        <v>22</v>
      </c>
      <c r="BE1585" t="s">
        <v>356</v>
      </c>
      <c r="BF1585">
        <v>3</v>
      </c>
      <c r="BH1585">
        <v>4</v>
      </c>
      <c r="BI1585">
        <v>5</v>
      </c>
      <c r="BJ1585"/>
      <c r="BK1585">
        <v>4</v>
      </c>
      <c r="BL1585">
        <v>3</v>
      </c>
      <c r="BO1585" s="382">
        <v>43498.511423611111</v>
      </c>
    </row>
    <row r="1586" spans="1:67" x14ac:dyDescent="0.2">
      <c r="A1586" s="244" t="str">
        <f>IFERROR(LOOKUP(H1586,BLIOTECAS!$D$2:$D$30,BLIOTECAS!$C$2:$C$30),"N/C")</f>
        <v>F. Geografía e Historia</v>
      </c>
      <c r="B1586" s="243" t="str">
        <f>IFERROR(LOOKUP(H1586,BLIOTECAS!$D$2:$D$29,BLIOTECAS!$E$2:$E$29),"N/C")</f>
        <v>Humanidades</v>
      </c>
      <c r="C1586" s="243">
        <f>LOOKUP(H1586,BLIOTECAS!$D$2:$D$30,BLIOTECAS!$F$2:$F$30)</f>
        <v>1</v>
      </c>
      <c r="D1586">
        <v>1608</v>
      </c>
      <c r="G1586">
        <v>1</v>
      </c>
      <c r="H1586">
        <v>16</v>
      </c>
      <c r="J1586">
        <v>3</v>
      </c>
      <c r="K1586">
        <v>4</v>
      </c>
      <c r="M1586">
        <v>16</v>
      </c>
      <c r="N1586">
        <v>29</v>
      </c>
      <c r="S1586">
        <v>4</v>
      </c>
      <c r="T1586">
        <v>5</v>
      </c>
      <c r="U1586">
        <v>3</v>
      </c>
      <c r="V1586">
        <v>1</v>
      </c>
      <c r="X1586">
        <v>2</v>
      </c>
      <c r="AA1586"/>
      <c r="AD1586">
        <v>3</v>
      </c>
      <c r="AE1586">
        <v>1</v>
      </c>
      <c r="AF1586">
        <v>3</v>
      </c>
      <c r="AG1586">
        <v>4</v>
      </c>
      <c r="AH1586">
        <v>5</v>
      </c>
      <c r="AI1586">
        <v>5</v>
      </c>
      <c r="AJ1586">
        <v>5</v>
      </c>
      <c r="AK1586">
        <v>5</v>
      </c>
      <c r="AL1586">
        <v>2</v>
      </c>
      <c r="AM1586">
        <v>2</v>
      </c>
      <c r="AN1586">
        <v>2</v>
      </c>
      <c r="AO1586">
        <v>2</v>
      </c>
      <c r="AP1586">
        <v>4</v>
      </c>
      <c r="AQ1586">
        <v>3</v>
      </c>
      <c r="AR1586">
        <v>3</v>
      </c>
      <c r="AS1586">
        <v>2</v>
      </c>
      <c r="AT1586" t="s">
        <v>22</v>
      </c>
      <c r="AU1586">
        <v>4</v>
      </c>
      <c r="AW1586">
        <v>5</v>
      </c>
      <c r="AX1586">
        <v>4</v>
      </c>
      <c r="AY1586">
        <v>3</v>
      </c>
      <c r="AZ1586">
        <v>5</v>
      </c>
      <c r="BA1586">
        <v>5</v>
      </c>
      <c r="BB1586">
        <v>4</v>
      </c>
      <c r="BD1586" t="s">
        <v>22</v>
      </c>
      <c r="BE1586" t="s">
        <v>22</v>
      </c>
      <c r="BH1586">
        <v>5</v>
      </c>
      <c r="BI1586">
        <v>5</v>
      </c>
      <c r="BJ1586"/>
      <c r="BK1586">
        <v>3</v>
      </c>
      <c r="BL1586">
        <v>3</v>
      </c>
      <c r="BO1586" s="382">
        <v>43498.5153587963</v>
      </c>
    </row>
    <row r="1587" spans="1:67" x14ac:dyDescent="0.2">
      <c r="A1587" s="244" t="str">
        <f>IFERROR(LOOKUP(H1587,BLIOTECAS!$D$2:$D$30,BLIOTECAS!$C$2:$C$30),"N/C")</f>
        <v>F. Medicina</v>
      </c>
      <c r="B1587" s="243" t="str">
        <f>IFERROR(LOOKUP(H1587,BLIOTECAS!$D$2:$D$29,BLIOTECAS!$E$2:$E$29),"N/C")</f>
        <v>Ciencias de la Salud</v>
      </c>
      <c r="C1587" s="243">
        <f>LOOKUP(H1587,BLIOTECAS!$D$2:$D$30,BLIOTECAS!$F$2:$F$30)</f>
        <v>4</v>
      </c>
      <c r="D1587">
        <v>1609</v>
      </c>
      <c r="G1587">
        <v>1</v>
      </c>
      <c r="H1587">
        <v>18</v>
      </c>
      <c r="J1587">
        <v>2</v>
      </c>
      <c r="K1587">
        <v>3</v>
      </c>
      <c r="M1587">
        <v>18</v>
      </c>
      <c r="N1587">
        <v>29</v>
      </c>
      <c r="S1587">
        <v>4</v>
      </c>
      <c r="T1587">
        <v>4</v>
      </c>
      <c r="U1587">
        <v>4</v>
      </c>
      <c r="V1587">
        <v>2</v>
      </c>
      <c r="X1587">
        <v>2</v>
      </c>
      <c r="Y1587">
        <v>3</v>
      </c>
      <c r="AA1587"/>
      <c r="AD1587">
        <v>3</v>
      </c>
      <c r="AE1587">
        <v>1</v>
      </c>
      <c r="AF1587">
        <v>1</v>
      </c>
      <c r="AG1587">
        <v>3</v>
      </c>
      <c r="AH1587">
        <v>5</v>
      </c>
      <c r="AI1587">
        <v>1</v>
      </c>
      <c r="AJ1587">
        <v>5</v>
      </c>
      <c r="AK1587">
        <v>1</v>
      </c>
      <c r="AL1587">
        <v>4</v>
      </c>
      <c r="AM1587">
        <v>5</v>
      </c>
      <c r="AN1587">
        <v>5</v>
      </c>
      <c r="AO1587">
        <v>3</v>
      </c>
      <c r="AP1587">
        <v>4</v>
      </c>
      <c r="AQ1587">
        <v>3</v>
      </c>
      <c r="AR1587">
        <v>3</v>
      </c>
      <c r="AS1587">
        <v>4</v>
      </c>
      <c r="AT1587" t="s">
        <v>22</v>
      </c>
      <c r="AU1587">
        <v>2</v>
      </c>
      <c r="AW1587">
        <v>5</v>
      </c>
      <c r="AX1587">
        <v>3</v>
      </c>
      <c r="AY1587">
        <v>3</v>
      </c>
      <c r="AZ1587">
        <v>5</v>
      </c>
      <c r="BA1587">
        <v>5</v>
      </c>
      <c r="BB1587">
        <v>5</v>
      </c>
      <c r="BD1587" t="s">
        <v>22</v>
      </c>
      <c r="BE1587" t="s">
        <v>356</v>
      </c>
      <c r="BF1587">
        <v>2</v>
      </c>
      <c r="BH1587">
        <v>4</v>
      </c>
      <c r="BI1587">
        <v>5</v>
      </c>
      <c r="BJ1587"/>
      <c r="BK1587">
        <v>4</v>
      </c>
      <c r="BL1587">
        <v>4</v>
      </c>
      <c r="BO1587" s="382">
        <v>43498.515520833331</v>
      </c>
    </row>
    <row r="1588" spans="1:67" x14ac:dyDescent="0.2">
      <c r="A1588" s="244" t="str">
        <f>IFERROR(LOOKUP(H1588,BLIOTECAS!$D$2:$D$30,BLIOTECAS!$C$2:$C$30),"N/C")</f>
        <v>F. Geografía e Historia</v>
      </c>
      <c r="B1588" s="243" t="str">
        <f>IFERROR(LOOKUP(H1588,BLIOTECAS!$D$2:$D$29,BLIOTECAS!$E$2:$E$29),"N/C")</f>
        <v>Humanidades</v>
      </c>
      <c r="C1588" s="243">
        <f>LOOKUP(H1588,BLIOTECAS!$D$2:$D$30,BLIOTECAS!$F$2:$F$30)</f>
        <v>1</v>
      </c>
      <c r="D1588">
        <v>1610</v>
      </c>
      <c r="G1588">
        <v>1</v>
      </c>
      <c r="H1588">
        <v>16</v>
      </c>
      <c r="J1588">
        <v>4</v>
      </c>
      <c r="K1588">
        <v>3</v>
      </c>
      <c r="M1588">
        <v>29</v>
      </c>
      <c r="N1588">
        <v>22</v>
      </c>
      <c r="O1588">
        <v>16</v>
      </c>
      <c r="S1588">
        <v>4</v>
      </c>
      <c r="T1588">
        <v>4</v>
      </c>
      <c r="U1588">
        <v>4</v>
      </c>
      <c r="V1588">
        <v>2</v>
      </c>
      <c r="X1588">
        <v>2</v>
      </c>
      <c r="Y1588">
        <v>3</v>
      </c>
      <c r="AA1588">
        <v>4.1666666666666664E-2</v>
      </c>
      <c r="AD1588">
        <v>5</v>
      </c>
      <c r="AE1588">
        <v>1</v>
      </c>
      <c r="AF1588">
        <v>2</v>
      </c>
      <c r="AG1588">
        <v>4</v>
      </c>
      <c r="AH1588">
        <v>5</v>
      </c>
      <c r="AI1588">
        <v>5</v>
      </c>
      <c r="AJ1588">
        <v>5</v>
      </c>
      <c r="AK1588">
        <v>3</v>
      </c>
      <c r="AL1588">
        <v>2</v>
      </c>
      <c r="AM1588">
        <v>4</v>
      </c>
      <c r="AN1588">
        <v>3</v>
      </c>
      <c r="AO1588">
        <v>3</v>
      </c>
      <c r="AP1588">
        <v>3</v>
      </c>
      <c r="AQ1588">
        <v>3</v>
      </c>
      <c r="AS1588">
        <v>5</v>
      </c>
      <c r="AT1588" t="s">
        <v>22</v>
      </c>
      <c r="AU1588">
        <v>2</v>
      </c>
      <c r="AW1588">
        <v>4</v>
      </c>
      <c r="AX1588">
        <v>3</v>
      </c>
      <c r="AY1588">
        <v>5</v>
      </c>
      <c r="AZ1588">
        <v>4</v>
      </c>
      <c r="BA1588">
        <v>3</v>
      </c>
      <c r="BB1588">
        <v>3</v>
      </c>
      <c r="BD1588" t="s">
        <v>22</v>
      </c>
      <c r="BE1588" t="s">
        <v>22</v>
      </c>
      <c r="BH1588">
        <v>4</v>
      </c>
      <c r="BI1588">
        <v>4</v>
      </c>
      <c r="BJ1588"/>
      <c r="BK1588">
        <v>4</v>
      </c>
      <c r="BL1588"/>
      <c r="BO1588" s="382">
        <v>43498.517071759263</v>
      </c>
    </row>
    <row r="1589" spans="1:67" x14ac:dyDescent="0.2">
      <c r="A1589" s="244" t="str">
        <f>IFERROR(LOOKUP(H1589,BLIOTECAS!$D$2:$D$30,BLIOTECAS!$C$2:$C$30),"N/C")</f>
        <v>F. Ciencias Económicas y Empresariales</v>
      </c>
      <c r="B1589" s="243" t="str">
        <f>IFERROR(LOOKUP(H1589,BLIOTECAS!$D$2:$D$29,BLIOTECAS!$E$2:$E$29),"N/C")</f>
        <v>Ciencias Sociales</v>
      </c>
      <c r="C1589" s="243">
        <f>LOOKUP(H1589,BLIOTECAS!$D$2:$D$30,BLIOTECAS!$F$2:$F$30)</f>
        <v>3</v>
      </c>
      <c r="D1589">
        <v>1611</v>
      </c>
      <c r="G1589">
        <v>1</v>
      </c>
      <c r="H1589">
        <v>5</v>
      </c>
      <c r="J1589">
        <v>3</v>
      </c>
      <c r="K1589">
        <v>1</v>
      </c>
      <c r="M1589">
        <v>5</v>
      </c>
      <c r="S1589">
        <v>4</v>
      </c>
      <c r="T1589">
        <v>2</v>
      </c>
      <c r="U1589">
        <v>2</v>
      </c>
      <c r="V1589">
        <v>2</v>
      </c>
      <c r="W1589">
        <v>1</v>
      </c>
      <c r="AA1589"/>
      <c r="AD1589">
        <v>3</v>
      </c>
      <c r="AE1589">
        <v>2</v>
      </c>
      <c r="AF1589">
        <v>3</v>
      </c>
      <c r="AG1589">
        <v>4</v>
      </c>
      <c r="AH1589">
        <v>4</v>
      </c>
      <c r="AI1589">
        <v>3</v>
      </c>
      <c r="AJ1589">
        <v>4</v>
      </c>
      <c r="AK1589">
        <v>2</v>
      </c>
      <c r="AL1589">
        <v>2</v>
      </c>
      <c r="AM1589">
        <v>2</v>
      </c>
      <c r="AN1589">
        <v>2</v>
      </c>
      <c r="AO1589">
        <v>2</v>
      </c>
      <c r="AP1589">
        <v>3</v>
      </c>
      <c r="AQ1589">
        <v>3</v>
      </c>
      <c r="AR1589">
        <v>3</v>
      </c>
      <c r="AS1589">
        <v>2</v>
      </c>
      <c r="AT1589" t="s">
        <v>22</v>
      </c>
      <c r="AU1589">
        <v>2</v>
      </c>
      <c r="AW1589">
        <v>3</v>
      </c>
      <c r="AX1589">
        <v>3</v>
      </c>
      <c r="AY1589">
        <v>3</v>
      </c>
      <c r="AZ1589">
        <v>3</v>
      </c>
      <c r="BA1589">
        <v>4</v>
      </c>
      <c r="BB1589">
        <v>4</v>
      </c>
      <c r="BD1589" t="s">
        <v>22</v>
      </c>
      <c r="BE1589" t="s">
        <v>22</v>
      </c>
      <c r="BH1589">
        <v>3</v>
      </c>
      <c r="BI1589">
        <v>3</v>
      </c>
      <c r="BJ1589"/>
      <c r="BK1589">
        <v>3</v>
      </c>
      <c r="BL1589">
        <v>3</v>
      </c>
      <c r="BO1589" s="382">
        <v>43498.518634259257</v>
      </c>
    </row>
    <row r="1590" spans="1:67" x14ac:dyDescent="0.2">
      <c r="A1590" s="244" t="str">
        <f>IFERROR(LOOKUP(H1590,BLIOTECAS!$D$2:$D$30,BLIOTECAS!$C$2:$C$30),"N/C")</f>
        <v>F. Ciencias Biológicas</v>
      </c>
      <c r="B1590" s="243" t="str">
        <f>IFERROR(LOOKUP(H1590,BLIOTECAS!$D$2:$D$29,BLIOTECAS!$E$2:$E$29),"N/C")</f>
        <v>Ciencias Experimentales</v>
      </c>
      <c r="C1590" s="243">
        <f>LOOKUP(H1590,BLIOTECAS!$D$2:$D$30,BLIOTECAS!$F$2:$F$30)</f>
        <v>2</v>
      </c>
      <c r="D1590">
        <v>1612</v>
      </c>
      <c r="G1590">
        <v>1</v>
      </c>
      <c r="H1590">
        <v>2</v>
      </c>
      <c r="J1590">
        <v>3</v>
      </c>
      <c r="K1590">
        <v>1</v>
      </c>
      <c r="M1590">
        <v>2</v>
      </c>
      <c r="N1590">
        <v>29</v>
      </c>
      <c r="S1590">
        <v>5</v>
      </c>
      <c r="T1590">
        <v>3</v>
      </c>
      <c r="U1590">
        <v>4</v>
      </c>
      <c r="V1590">
        <v>2</v>
      </c>
      <c r="Z1590">
        <v>4</v>
      </c>
      <c r="AA1590" t="s">
        <v>344</v>
      </c>
      <c r="AD1590">
        <v>4</v>
      </c>
      <c r="AE1590">
        <v>2</v>
      </c>
      <c r="AF1590">
        <v>3</v>
      </c>
      <c r="AG1590">
        <v>1</v>
      </c>
      <c r="AH1590">
        <v>5</v>
      </c>
      <c r="AI1590">
        <v>2</v>
      </c>
      <c r="AJ1590">
        <v>5</v>
      </c>
      <c r="AK1590">
        <v>2</v>
      </c>
      <c r="AL1590">
        <v>3</v>
      </c>
      <c r="AM1590">
        <v>4</v>
      </c>
      <c r="AN1590">
        <v>3</v>
      </c>
      <c r="AO1590">
        <v>4</v>
      </c>
      <c r="AP1590">
        <v>3</v>
      </c>
      <c r="AQ1590">
        <v>4</v>
      </c>
      <c r="AR1590">
        <v>3</v>
      </c>
      <c r="AS1590">
        <v>4</v>
      </c>
      <c r="AT1590" t="s">
        <v>22</v>
      </c>
      <c r="AU1590">
        <v>3</v>
      </c>
      <c r="AW1590">
        <v>4</v>
      </c>
      <c r="AX1590">
        <v>2</v>
      </c>
      <c r="AY1590">
        <v>2</v>
      </c>
      <c r="AZ1590">
        <v>4</v>
      </c>
      <c r="BA1590">
        <v>3</v>
      </c>
      <c r="BB1590">
        <v>5</v>
      </c>
      <c r="BD1590" t="s">
        <v>22</v>
      </c>
      <c r="BE1590" t="s">
        <v>22</v>
      </c>
      <c r="BH1590">
        <v>3</v>
      </c>
      <c r="BI1590">
        <v>3</v>
      </c>
      <c r="BJ1590"/>
      <c r="BK1590">
        <v>4</v>
      </c>
      <c r="BL1590">
        <v>3</v>
      </c>
      <c r="BO1590" s="382">
        <v>43498.518784722219</v>
      </c>
    </row>
    <row r="1591" spans="1:67" x14ac:dyDescent="0.2">
      <c r="A1591" s="244" t="str">
        <f>IFERROR(LOOKUP(H1591,BLIOTECAS!$D$2:$D$30,BLIOTECAS!$C$2:$C$30),"N/C")</f>
        <v>F. Psicología</v>
      </c>
      <c r="B1591" s="243" t="str">
        <f>IFERROR(LOOKUP(H1591,BLIOTECAS!$D$2:$D$29,BLIOTECAS!$E$2:$E$29),"N/C")</f>
        <v>Ciencias de la Salud</v>
      </c>
      <c r="C1591" s="243">
        <f>LOOKUP(H1591,BLIOTECAS!$D$2:$D$30,BLIOTECAS!$F$2:$F$30)</f>
        <v>4</v>
      </c>
      <c r="D1591">
        <v>1613</v>
      </c>
      <c r="G1591">
        <v>1</v>
      </c>
      <c r="H1591">
        <v>20</v>
      </c>
      <c r="J1591">
        <v>3</v>
      </c>
      <c r="K1591">
        <v>3</v>
      </c>
      <c r="M1591">
        <v>20</v>
      </c>
      <c r="N1591">
        <v>26</v>
      </c>
      <c r="P1591" t="s">
        <v>1226</v>
      </c>
      <c r="S1591">
        <v>4</v>
      </c>
      <c r="T1591">
        <v>5</v>
      </c>
      <c r="U1591">
        <v>5</v>
      </c>
      <c r="V1591">
        <v>5</v>
      </c>
      <c r="X1591">
        <v>2</v>
      </c>
      <c r="Z1591">
        <v>4</v>
      </c>
      <c r="AA1591">
        <v>0</v>
      </c>
      <c r="AD1591">
        <v>4</v>
      </c>
      <c r="AE1591">
        <v>5</v>
      </c>
      <c r="AF1591">
        <v>5</v>
      </c>
      <c r="AG1591">
        <v>1</v>
      </c>
      <c r="AH1591">
        <v>3</v>
      </c>
      <c r="AI1591">
        <v>5</v>
      </c>
      <c r="AJ1591">
        <v>4</v>
      </c>
      <c r="AK1591">
        <v>2</v>
      </c>
      <c r="AL1591">
        <v>4</v>
      </c>
      <c r="AM1591">
        <v>4</v>
      </c>
      <c r="AN1591">
        <v>4</v>
      </c>
      <c r="AO1591">
        <v>3</v>
      </c>
      <c r="AP1591">
        <v>5</v>
      </c>
      <c r="AQ1591">
        <v>4</v>
      </c>
      <c r="AR1591">
        <v>3</v>
      </c>
      <c r="AS1591">
        <v>2</v>
      </c>
      <c r="AT1591" t="s">
        <v>22</v>
      </c>
      <c r="AU1591">
        <v>4</v>
      </c>
      <c r="AW1591">
        <v>4</v>
      </c>
      <c r="AX1591">
        <v>3</v>
      </c>
      <c r="AY1591">
        <v>5</v>
      </c>
      <c r="AZ1591">
        <v>5</v>
      </c>
      <c r="BA1591">
        <v>4</v>
      </c>
      <c r="BB1591">
        <v>5</v>
      </c>
      <c r="BH1591">
        <v>5</v>
      </c>
      <c r="BI1591">
        <v>5</v>
      </c>
      <c r="BJ1591"/>
      <c r="BK1591">
        <v>4</v>
      </c>
      <c r="BL1591"/>
      <c r="BN1591" t="s">
        <v>1227</v>
      </c>
      <c r="BO1591" s="382">
        <v>43498.522997685184</v>
      </c>
    </row>
    <row r="1592" spans="1:67" x14ac:dyDescent="0.2">
      <c r="A1592" s="244" t="str">
        <f>IFERROR(LOOKUP(H1592,BLIOTECAS!$D$2:$D$30,BLIOTECAS!$C$2:$C$30),"N/C")</f>
        <v>F. Psicología</v>
      </c>
      <c r="B1592" s="243" t="str">
        <f>IFERROR(LOOKUP(H1592,BLIOTECAS!$D$2:$D$29,BLIOTECAS!$E$2:$E$29),"N/C")</f>
        <v>Ciencias de la Salud</v>
      </c>
      <c r="C1592" s="243">
        <f>LOOKUP(H1592,BLIOTECAS!$D$2:$D$30,BLIOTECAS!$F$2:$F$30)</f>
        <v>4</v>
      </c>
      <c r="D1592">
        <v>1614</v>
      </c>
      <c r="G1592">
        <v>1</v>
      </c>
      <c r="H1592">
        <v>20</v>
      </c>
      <c r="J1592">
        <v>4</v>
      </c>
      <c r="K1592">
        <v>1</v>
      </c>
      <c r="M1592">
        <v>20</v>
      </c>
      <c r="N1592">
        <v>29</v>
      </c>
      <c r="S1592">
        <v>5</v>
      </c>
      <c r="T1592">
        <v>4</v>
      </c>
      <c r="U1592">
        <v>3</v>
      </c>
      <c r="V1592">
        <v>4</v>
      </c>
      <c r="X1592">
        <v>2</v>
      </c>
      <c r="AA1592"/>
      <c r="AD1592">
        <v>1</v>
      </c>
      <c r="AE1592">
        <v>1</v>
      </c>
      <c r="AF1592">
        <v>1</v>
      </c>
      <c r="AG1592">
        <v>1</v>
      </c>
      <c r="AH1592">
        <v>4</v>
      </c>
      <c r="AI1592">
        <v>5</v>
      </c>
      <c r="AJ1592">
        <v>5</v>
      </c>
      <c r="AK1592">
        <v>2</v>
      </c>
      <c r="AL1592">
        <v>3</v>
      </c>
      <c r="AM1592">
        <v>3</v>
      </c>
      <c r="AN1592">
        <v>3</v>
      </c>
      <c r="AO1592">
        <v>3</v>
      </c>
      <c r="AP1592">
        <v>4</v>
      </c>
      <c r="AQ1592">
        <v>3</v>
      </c>
      <c r="AR1592">
        <v>3</v>
      </c>
      <c r="AS1592">
        <v>3</v>
      </c>
      <c r="AT1592" t="s">
        <v>22</v>
      </c>
      <c r="AU1592">
        <v>4</v>
      </c>
      <c r="AW1592">
        <v>4</v>
      </c>
      <c r="AX1592">
        <v>4</v>
      </c>
      <c r="AY1592">
        <v>3</v>
      </c>
      <c r="AZ1592">
        <v>4</v>
      </c>
      <c r="BA1592">
        <v>4</v>
      </c>
      <c r="BB1592">
        <v>3</v>
      </c>
      <c r="BD1592" t="s">
        <v>22</v>
      </c>
      <c r="BE1592" t="s">
        <v>22</v>
      </c>
      <c r="BH1592">
        <v>4</v>
      </c>
      <c r="BI1592">
        <v>3</v>
      </c>
      <c r="BJ1592"/>
      <c r="BK1592">
        <v>4</v>
      </c>
      <c r="BL1592">
        <v>4</v>
      </c>
      <c r="BN1592" t="s">
        <v>1228</v>
      </c>
      <c r="BO1592" s="382">
        <v>43498.523321759261</v>
      </c>
    </row>
    <row r="1593" spans="1:67" x14ac:dyDescent="0.2">
      <c r="A1593" s="244" t="str">
        <f>IFERROR(LOOKUP(H1593,BLIOTECAS!$D$2:$D$30,BLIOTECAS!$C$2:$C$30),"N/C")</f>
        <v>F. Ciencias Políticas y Sociología</v>
      </c>
      <c r="B1593" s="243" t="str">
        <f>IFERROR(LOOKUP(H1593,BLIOTECAS!$D$2:$D$29,BLIOTECAS!$E$2:$E$29),"N/C")</f>
        <v>Ciencias Sociales</v>
      </c>
      <c r="C1593" s="243">
        <f>LOOKUP(H1593,BLIOTECAS!$D$2:$D$30,BLIOTECAS!$F$2:$F$30)</f>
        <v>3</v>
      </c>
      <c r="D1593">
        <v>1615</v>
      </c>
      <c r="G1593">
        <v>1</v>
      </c>
      <c r="H1593">
        <v>9</v>
      </c>
      <c r="J1593">
        <v>3</v>
      </c>
      <c r="K1593">
        <v>3</v>
      </c>
      <c r="M1593">
        <v>29</v>
      </c>
      <c r="N1593">
        <v>9</v>
      </c>
      <c r="P1593" t="s">
        <v>1229</v>
      </c>
      <c r="S1593">
        <v>5</v>
      </c>
      <c r="T1593">
        <v>3</v>
      </c>
      <c r="U1593">
        <v>4</v>
      </c>
      <c r="V1593">
        <v>5</v>
      </c>
      <c r="X1593">
        <v>2</v>
      </c>
      <c r="AA1593"/>
      <c r="AD1593">
        <v>1</v>
      </c>
      <c r="AE1593">
        <v>3</v>
      </c>
      <c r="AF1593">
        <v>3</v>
      </c>
      <c r="AG1593">
        <v>1</v>
      </c>
      <c r="AH1593">
        <v>3</v>
      </c>
      <c r="AI1593">
        <v>4</v>
      </c>
      <c r="AJ1593">
        <v>4</v>
      </c>
      <c r="AK1593">
        <v>3</v>
      </c>
      <c r="AL1593">
        <v>4</v>
      </c>
      <c r="AM1593">
        <v>3</v>
      </c>
      <c r="AN1593">
        <v>4</v>
      </c>
      <c r="AO1593">
        <v>5</v>
      </c>
      <c r="AP1593">
        <v>5</v>
      </c>
      <c r="AQ1593">
        <v>4</v>
      </c>
      <c r="AR1593">
        <v>3</v>
      </c>
      <c r="AS1593">
        <v>4</v>
      </c>
      <c r="AT1593" t="s">
        <v>356</v>
      </c>
      <c r="AU1593">
        <v>4</v>
      </c>
      <c r="AW1593">
        <v>5</v>
      </c>
      <c r="AX1593">
        <v>4</v>
      </c>
      <c r="AY1593">
        <v>5</v>
      </c>
      <c r="AZ1593">
        <v>5</v>
      </c>
      <c r="BA1593">
        <v>5</v>
      </c>
      <c r="BB1593">
        <v>5</v>
      </c>
      <c r="BD1593" t="s">
        <v>22</v>
      </c>
      <c r="BE1593" t="s">
        <v>22</v>
      </c>
      <c r="BH1593">
        <v>4</v>
      </c>
      <c r="BI1593">
        <v>4</v>
      </c>
      <c r="BJ1593"/>
      <c r="BK1593">
        <v>5</v>
      </c>
      <c r="BL1593"/>
      <c r="BO1593" s="382">
        <v>43498.524722222224</v>
      </c>
    </row>
    <row r="1594" spans="1:67" x14ac:dyDescent="0.2">
      <c r="A1594" s="244" t="str">
        <f>IFERROR(LOOKUP(H1594,BLIOTECAS!$D$2:$D$30,BLIOTECAS!$C$2:$C$30),"N/C")</f>
        <v>F. Derecho</v>
      </c>
      <c r="B1594" s="243" t="str">
        <f>IFERROR(LOOKUP(H1594,BLIOTECAS!$D$2:$D$29,BLIOTECAS!$E$2:$E$29),"N/C")</f>
        <v>Ciencias Sociales</v>
      </c>
      <c r="C1594" s="243">
        <f>LOOKUP(H1594,BLIOTECAS!$D$2:$D$30,BLIOTECAS!$F$2:$F$30)</f>
        <v>3</v>
      </c>
      <c r="D1594">
        <v>1616</v>
      </c>
      <c r="G1594">
        <v>1</v>
      </c>
      <c r="H1594">
        <v>11</v>
      </c>
      <c r="J1594">
        <v>3</v>
      </c>
      <c r="K1594">
        <v>4</v>
      </c>
      <c r="M1594">
        <v>29</v>
      </c>
      <c r="S1594">
        <v>4</v>
      </c>
      <c r="T1594">
        <v>4</v>
      </c>
      <c r="U1594">
        <v>4</v>
      </c>
      <c r="V1594">
        <v>4</v>
      </c>
      <c r="Z1594">
        <v>4</v>
      </c>
      <c r="AA1594" t="s">
        <v>1230</v>
      </c>
      <c r="AD1594">
        <v>4</v>
      </c>
      <c r="AE1594">
        <v>2</v>
      </c>
      <c r="AF1594">
        <v>3</v>
      </c>
      <c r="AG1594">
        <v>5</v>
      </c>
      <c r="AH1594">
        <v>1</v>
      </c>
      <c r="AI1594">
        <v>4</v>
      </c>
      <c r="AJ1594">
        <v>1</v>
      </c>
      <c r="AK1594">
        <v>1</v>
      </c>
      <c r="AL1594">
        <v>2</v>
      </c>
      <c r="AM1594">
        <v>3</v>
      </c>
      <c r="AN1594">
        <v>5</v>
      </c>
      <c r="AO1594">
        <v>5</v>
      </c>
      <c r="AP1594">
        <v>2</v>
      </c>
      <c r="AQ1594">
        <v>5</v>
      </c>
      <c r="AR1594">
        <v>5</v>
      </c>
      <c r="AS1594">
        <v>5</v>
      </c>
      <c r="AT1594" t="s">
        <v>22</v>
      </c>
      <c r="AU1594">
        <v>5</v>
      </c>
      <c r="AW1594">
        <v>5</v>
      </c>
      <c r="AX1594">
        <v>5</v>
      </c>
      <c r="AY1594">
        <v>5</v>
      </c>
      <c r="AZ1594">
        <v>5</v>
      </c>
      <c r="BA1594">
        <v>5</v>
      </c>
      <c r="BB1594">
        <v>5</v>
      </c>
      <c r="BD1594" t="s">
        <v>356</v>
      </c>
      <c r="BE1594" t="s">
        <v>356</v>
      </c>
      <c r="BF1594">
        <v>4</v>
      </c>
      <c r="BH1594">
        <v>4</v>
      </c>
      <c r="BI1594">
        <v>2</v>
      </c>
      <c r="BJ1594"/>
      <c r="BK1594">
        <v>3</v>
      </c>
      <c r="BL1594">
        <v>3</v>
      </c>
      <c r="BN1594" t="s">
        <v>1231</v>
      </c>
      <c r="BO1594" s="382">
        <v>43498.524895833332</v>
      </c>
    </row>
    <row r="1595" spans="1:67" x14ac:dyDescent="0.2">
      <c r="A1595" s="244" t="str">
        <f>IFERROR(LOOKUP(H1595,BLIOTECAS!$D$2:$D$30,BLIOTECAS!$C$2:$C$30),"N/C")</f>
        <v>F. Ciencias Biológicas</v>
      </c>
      <c r="B1595" s="243" t="str">
        <f>IFERROR(LOOKUP(H1595,BLIOTECAS!$D$2:$D$29,BLIOTECAS!$E$2:$E$29),"N/C")</f>
        <v>Ciencias Experimentales</v>
      </c>
      <c r="C1595" s="243">
        <f>LOOKUP(H1595,BLIOTECAS!$D$2:$D$30,BLIOTECAS!$F$2:$F$30)</f>
        <v>2</v>
      </c>
      <c r="D1595">
        <v>1617</v>
      </c>
      <c r="G1595">
        <v>1</v>
      </c>
      <c r="H1595">
        <v>2</v>
      </c>
      <c r="J1595">
        <v>3</v>
      </c>
      <c r="K1595">
        <v>2</v>
      </c>
      <c r="M1595">
        <v>2</v>
      </c>
      <c r="N1595">
        <v>7</v>
      </c>
      <c r="O1595">
        <v>29</v>
      </c>
      <c r="S1595">
        <v>2</v>
      </c>
      <c r="T1595">
        <v>3</v>
      </c>
      <c r="U1595">
        <v>3</v>
      </c>
      <c r="V1595">
        <v>4</v>
      </c>
      <c r="X1595">
        <v>2</v>
      </c>
      <c r="Y1595">
        <v>3</v>
      </c>
      <c r="AA1595"/>
      <c r="AD1595">
        <v>3</v>
      </c>
      <c r="AE1595">
        <v>2</v>
      </c>
      <c r="AF1595">
        <v>3</v>
      </c>
      <c r="AG1595">
        <v>1</v>
      </c>
      <c r="AH1595">
        <v>5</v>
      </c>
      <c r="AI1595">
        <v>3</v>
      </c>
      <c r="AJ1595">
        <v>5</v>
      </c>
      <c r="AK1595">
        <v>2</v>
      </c>
      <c r="AL1595">
        <v>6</v>
      </c>
      <c r="AM1595">
        <v>3</v>
      </c>
      <c r="AN1595">
        <v>3</v>
      </c>
      <c r="AO1595">
        <v>3</v>
      </c>
      <c r="AP1595">
        <v>3</v>
      </c>
      <c r="AQ1595">
        <v>3</v>
      </c>
      <c r="AR1595">
        <v>2</v>
      </c>
      <c r="AS1595">
        <v>4</v>
      </c>
      <c r="AT1595" t="s">
        <v>22</v>
      </c>
      <c r="AU1595">
        <v>3</v>
      </c>
      <c r="AW1595">
        <v>4</v>
      </c>
      <c r="AX1595">
        <v>2</v>
      </c>
      <c r="AY1595">
        <v>2</v>
      </c>
      <c r="AZ1595">
        <v>4</v>
      </c>
      <c r="BA1595">
        <v>4</v>
      </c>
      <c r="BB1595">
        <v>3</v>
      </c>
      <c r="BD1595" t="s">
        <v>22</v>
      </c>
      <c r="BE1595" t="s">
        <v>22</v>
      </c>
      <c r="BH1595">
        <v>3</v>
      </c>
      <c r="BI1595">
        <v>3</v>
      </c>
      <c r="BJ1595"/>
      <c r="BK1595">
        <v>3</v>
      </c>
      <c r="BL1595">
        <v>3</v>
      </c>
      <c r="BO1595" s="382">
        <v>43498.52920138889</v>
      </c>
    </row>
    <row r="1596" spans="1:67" x14ac:dyDescent="0.2">
      <c r="A1596" s="244" t="str">
        <f>IFERROR(LOOKUP(H1596,BLIOTECAS!$D$2:$D$30,BLIOTECAS!$C$2:$C$30),"N/C")</f>
        <v>F. Farmacia</v>
      </c>
      <c r="B1596" s="243" t="str">
        <f>IFERROR(LOOKUP(H1596,BLIOTECAS!$D$2:$D$29,BLIOTECAS!$E$2:$E$29),"N/C")</f>
        <v>Ciencias de la Salud</v>
      </c>
      <c r="C1596" s="243">
        <f>LOOKUP(H1596,BLIOTECAS!$D$2:$D$30,BLIOTECAS!$F$2:$F$30)</f>
        <v>4</v>
      </c>
      <c r="D1596">
        <v>1618</v>
      </c>
      <c r="G1596">
        <v>1</v>
      </c>
      <c r="H1596">
        <v>13</v>
      </c>
      <c r="J1596">
        <v>5</v>
      </c>
      <c r="K1596">
        <v>2</v>
      </c>
      <c r="M1596">
        <v>13</v>
      </c>
      <c r="N1596">
        <v>29</v>
      </c>
      <c r="S1596">
        <v>4</v>
      </c>
      <c r="T1596">
        <v>2</v>
      </c>
      <c r="U1596">
        <v>3</v>
      </c>
      <c r="V1596">
        <v>2</v>
      </c>
      <c r="Y1596">
        <v>3</v>
      </c>
      <c r="AA1596"/>
      <c r="AD1596">
        <v>4</v>
      </c>
      <c r="AE1596">
        <v>3</v>
      </c>
      <c r="AF1596">
        <v>4</v>
      </c>
      <c r="AG1596">
        <v>3</v>
      </c>
      <c r="AI1596">
        <v>3</v>
      </c>
      <c r="AJ1596">
        <v>5</v>
      </c>
      <c r="AK1596">
        <v>3</v>
      </c>
      <c r="AL1596">
        <v>6</v>
      </c>
      <c r="AM1596">
        <v>3</v>
      </c>
      <c r="AN1596">
        <v>4</v>
      </c>
      <c r="AO1596">
        <v>3</v>
      </c>
      <c r="AP1596">
        <v>5</v>
      </c>
      <c r="AQ1596">
        <v>3</v>
      </c>
      <c r="AR1596">
        <v>4</v>
      </c>
      <c r="AS1596">
        <v>3</v>
      </c>
      <c r="AT1596" t="s">
        <v>22</v>
      </c>
      <c r="AU1596">
        <v>4</v>
      </c>
      <c r="AW1596">
        <v>5</v>
      </c>
      <c r="AX1596">
        <v>5</v>
      </c>
      <c r="AY1596">
        <v>3</v>
      </c>
      <c r="AZ1596">
        <v>4</v>
      </c>
      <c r="BA1596">
        <v>4</v>
      </c>
      <c r="BB1596">
        <v>4</v>
      </c>
      <c r="BD1596" t="s">
        <v>22</v>
      </c>
      <c r="BE1596" t="s">
        <v>22</v>
      </c>
      <c r="BH1596">
        <v>5</v>
      </c>
      <c r="BI1596">
        <v>5</v>
      </c>
      <c r="BJ1596"/>
      <c r="BK1596">
        <v>4</v>
      </c>
      <c r="BL1596">
        <v>3</v>
      </c>
      <c r="BO1596" s="382">
        <v>43498.530543981484</v>
      </c>
    </row>
    <row r="1597" spans="1:67" x14ac:dyDescent="0.2">
      <c r="A1597" s="244" t="str">
        <f>IFERROR(LOOKUP(H1597,BLIOTECAS!$D$2:$D$30,BLIOTECAS!$C$2:$C$30),"N/C")</f>
        <v>F. Ciencias Biológicas</v>
      </c>
      <c r="B1597" s="243" t="str">
        <f>IFERROR(LOOKUP(H1597,BLIOTECAS!$D$2:$D$29,BLIOTECAS!$E$2:$E$29),"N/C")</f>
        <v>Ciencias Experimentales</v>
      </c>
      <c r="C1597" s="243">
        <f>LOOKUP(H1597,BLIOTECAS!$D$2:$D$30,BLIOTECAS!$F$2:$F$30)</f>
        <v>2</v>
      </c>
      <c r="D1597">
        <v>1619</v>
      </c>
      <c r="G1597">
        <v>1</v>
      </c>
      <c r="H1597">
        <v>2</v>
      </c>
      <c r="J1597">
        <v>3</v>
      </c>
      <c r="K1597">
        <v>1</v>
      </c>
      <c r="M1597">
        <v>2</v>
      </c>
      <c r="N1597">
        <v>29</v>
      </c>
      <c r="S1597">
        <v>4</v>
      </c>
      <c r="T1597">
        <v>4</v>
      </c>
      <c r="U1597">
        <v>5</v>
      </c>
      <c r="V1597">
        <v>3</v>
      </c>
      <c r="W1597">
        <v>1</v>
      </c>
      <c r="AA1597"/>
      <c r="AD1597">
        <v>1</v>
      </c>
      <c r="AE1597">
        <v>1</v>
      </c>
      <c r="AF1597">
        <v>1</v>
      </c>
      <c r="AG1597">
        <v>1</v>
      </c>
      <c r="AH1597">
        <v>5</v>
      </c>
      <c r="AI1597">
        <v>5</v>
      </c>
      <c r="AJ1597">
        <v>5</v>
      </c>
      <c r="AK1597">
        <v>1</v>
      </c>
      <c r="AL1597">
        <v>3</v>
      </c>
      <c r="AN1597">
        <v>4</v>
      </c>
      <c r="AO1597">
        <v>3</v>
      </c>
      <c r="AP1597">
        <v>4</v>
      </c>
      <c r="AQ1597">
        <v>4</v>
      </c>
      <c r="AR1597">
        <v>3</v>
      </c>
      <c r="AS1597">
        <v>4</v>
      </c>
      <c r="AT1597" t="s">
        <v>22</v>
      </c>
      <c r="AU1597">
        <v>5</v>
      </c>
      <c r="AW1597">
        <v>5</v>
      </c>
      <c r="AX1597">
        <v>4</v>
      </c>
      <c r="AY1597">
        <v>3</v>
      </c>
      <c r="AZ1597">
        <v>5</v>
      </c>
      <c r="BA1597">
        <v>3</v>
      </c>
      <c r="BB1597">
        <v>4</v>
      </c>
      <c r="BI1597"/>
      <c r="BJ1597"/>
      <c r="BK1597">
        <v>5</v>
      </c>
      <c r="BL1597">
        <v>4</v>
      </c>
      <c r="BO1597" s="382">
        <v>43498.531689814816</v>
      </c>
    </row>
    <row r="1598" spans="1:67" x14ac:dyDescent="0.2">
      <c r="A1598" s="244" t="str">
        <f>IFERROR(LOOKUP(H1598,BLIOTECAS!$D$2:$D$30,BLIOTECAS!$C$2:$C$30),"N/C")</f>
        <v>F. Trabajo Social</v>
      </c>
      <c r="B1598" s="243" t="str">
        <f>IFERROR(LOOKUP(H1598,BLIOTECAS!$D$2:$D$29,BLIOTECAS!$E$2:$E$29),"N/C")</f>
        <v>Ciencias Sociales</v>
      </c>
      <c r="C1598" s="243">
        <f>LOOKUP(H1598,BLIOTECAS!$D$2:$D$30,BLIOTECAS!$F$2:$F$30)</f>
        <v>3</v>
      </c>
      <c r="D1598">
        <v>1620</v>
      </c>
      <c r="G1598">
        <v>1</v>
      </c>
      <c r="H1598">
        <v>26</v>
      </c>
      <c r="J1598">
        <v>4</v>
      </c>
      <c r="K1598">
        <v>3</v>
      </c>
      <c r="M1598">
        <v>9</v>
      </c>
      <c r="N1598">
        <v>29</v>
      </c>
      <c r="O1598">
        <v>26</v>
      </c>
      <c r="S1598">
        <v>3</v>
      </c>
      <c r="T1598">
        <v>4</v>
      </c>
      <c r="U1598">
        <v>4</v>
      </c>
      <c r="V1598">
        <v>5</v>
      </c>
      <c r="W1598">
        <v>1</v>
      </c>
      <c r="X1598">
        <v>2</v>
      </c>
      <c r="AA1598"/>
      <c r="AD1598">
        <v>1</v>
      </c>
      <c r="AE1598">
        <v>4</v>
      </c>
      <c r="AF1598">
        <v>4</v>
      </c>
      <c r="AG1598">
        <v>1</v>
      </c>
      <c r="AH1598">
        <v>4</v>
      </c>
      <c r="AI1598">
        <v>4</v>
      </c>
      <c r="AJ1598">
        <v>2</v>
      </c>
      <c r="AK1598">
        <v>4</v>
      </c>
      <c r="AL1598">
        <v>1</v>
      </c>
      <c r="AM1598">
        <v>3</v>
      </c>
      <c r="AN1598">
        <v>3</v>
      </c>
      <c r="AO1598">
        <v>3</v>
      </c>
      <c r="AP1598">
        <v>4</v>
      </c>
      <c r="AQ1598">
        <v>3</v>
      </c>
      <c r="AR1598">
        <v>3</v>
      </c>
      <c r="AS1598">
        <v>3</v>
      </c>
      <c r="AT1598" t="s">
        <v>22</v>
      </c>
      <c r="AU1598">
        <v>3</v>
      </c>
      <c r="AW1598">
        <v>4</v>
      </c>
      <c r="AX1598">
        <v>4</v>
      </c>
      <c r="AY1598">
        <v>5</v>
      </c>
      <c r="AZ1598">
        <v>5</v>
      </c>
      <c r="BA1598">
        <v>5</v>
      </c>
      <c r="BB1598">
        <v>4</v>
      </c>
      <c r="BD1598" t="s">
        <v>22</v>
      </c>
      <c r="BE1598" t="s">
        <v>22</v>
      </c>
      <c r="BH1598">
        <v>4</v>
      </c>
      <c r="BI1598">
        <v>4</v>
      </c>
      <c r="BJ1598"/>
      <c r="BK1598">
        <v>4</v>
      </c>
      <c r="BL1598">
        <v>3</v>
      </c>
      <c r="BO1598" s="382">
        <v>43498.531886574077</v>
      </c>
    </row>
    <row r="1599" spans="1:67" x14ac:dyDescent="0.2">
      <c r="A1599" s="244" t="str">
        <f>IFERROR(LOOKUP(H1599,BLIOTECAS!$D$2:$D$30,BLIOTECAS!$C$2:$C$30),"N/C")</f>
        <v>F. Filología</v>
      </c>
      <c r="B1599" s="243" t="str">
        <f>IFERROR(LOOKUP(H1599,BLIOTECAS!$D$2:$D$29,BLIOTECAS!$E$2:$E$29),"N/C")</f>
        <v>Humanidades</v>
      </c>
      <c r="C1599" s="243">
        <f>LOOKUP(H1599,BLIOTECAS!$D$2:$D$30,BLIOTECAS!$F$2:$F$30)</f>
        <v>1</v>
      </c>
      <c r="D1599">
        <v>1621</v>
      </c>
      <c r="G1599">
        <v>3</v>
      </c>
      <c r="H1599">
        <v>14</v>
      </c>
      <c r="J1599">
        <v>4</v>
      </c>
      <c r="K1599">
        <v>3</v>
      </c>
      <c r="M1599">
        <v>14</v>
      </c>
      <c r="N1599">
        <v>16</v>
      </c>
      <c r="O1599">
        <v>11</v>
      </c>
      <c r="S1599">
        <v>5</v>
      </c>
      <c r="T1599">
        <v>5</v>
      </c>
      <c r="U1599">
        <v>3</v>
      </c>
      <c r="V1599">
        <v>4</v>
      </c>
      <c r="W1599">
        <v>1</v>
      </c>
      <c r="AA1599"/>
      <c r="AD1599">
        <v>4</v>
      </c>
      <c r="AE1599">
        <v>5</v>
      </c>
      <c r="AF1599">
        <v>5</v>
      </c>
      <c r="AG1599">
        <v>3</v>
      </c>
      <c r="AH1599">
        <v>4</v>
      </c>
      <c r="AI1599">
        <v>4</v>
      </c>
      <c r="AJ1599">
        <v>3</v>
      </c>
      <c r="AK1599">
        <v>3</v>
      </c>
      <c r="AL1599">
        <v>4</v>
      </c>
      <c r="AM1599">
        <v>4</v>
      </c>
      <c r="AN1599">
        <v>5</v>
      </c>
      <c r="AO1599">
        <v>5</v>
      </c>
      <c r="AP1599">
        <v>5</v>
      </c>
      <c r="AQ1599">
        <v>5</v>
      </c>
      <c r="AR1599">
        <v>5</v>
      </c>
      <c r="AS1599">
        <v>5</v>
      </c>
      <c r="AT1599" t="s">
        <v>356</v>
      </c>
      <c r="AU1599">
        <v>4</v>
      </c>
      <c r="AW1599">
        <v>5</v>
      </c>
      <c r="AX1599">
        <v>5</v>
      </c>
      <c r="AY1599">
        <v>5</v>
      </c>
      <c r="AZ1599">
        <v>5</v>
      </c>
      <c r="BA1599">
        <v>5</v>
      </c>
      <c r="BB1599">
        <v>5</v>
      </c>
      <c r="BD1599" t="s">
        <v>356</v>
      </c>
      <c r="BE1599" t="s">
        <v>356</v>
      </c>
      <c r="BF1599">
        <v>4</v>
      </c>
      <c r="BH1599">
        <v>5</v>
      </c>
      <c r="BI1599">
        <v>5</v>
      </c>
      <c r="BJ1599"/>
      <c r="BK1599">
        <v>5</v>
      </c>
      <c r="BL1599">
        <v>4</v>
      </c>
      <c r="BO1599" s="382">
        <v>43498.532731481479</v>
      </c>
    </row>
    <row r="1600" spans="1:67" x14ac:dyDescent="0.2">
      <c r="A1600" s="244" t="str">
        <f>IFERROR(LOOKUP(H1600,BLIOTECAS!$D$2:$D$30,BLIOTECAS!$C$2:$C$30),"N/C")</f>
        <v>F. Ciencias Químicas</v>
      </c>
      <c r="B1600" s="243" t="str">
        <f>IFERROR(LOOKUP(H1600,BLIOTECAS!$D$2:$D$29,BLIOTECAS!$E$2:$E$29),"N/C")</f>
        <v>Ciencias Experimentales</v>
      </c>
      <c r="C1600" s="243">
        <f>LOOKUP(H1600,BLIOTECAS!$D$2:$D$30,BLIOTECAS!$F$2:$F$30)</f>
        <v>2</v>
      </c>
      <c r="D1600">
        <v>1622</v>
      </c>
      <c r="G1600">
        <v>1</v>
      </c>
      <c r="H1600">
        <v>10</v>
      </c>
      <c r="J1600">
        <v>4</v>
      </c>
      <c r="K1600">
        <v>4</v>
      </c>
      <c r="M1600">
        <v>10</v>
      </c>
      <c r="N1600">
        <v>2</v>
      </c>
      <c r="P1600" t="s">
        <v>1232</v>
      </c>
      <c r="S1600">
        <v>4</v>
      </c>
      <c r="T1600">
        <v>2</v>
      </c>
      <c r="U1600">
        <v>5</v>
      </c>
      <c r="V1600">
        <v>3</v>
      </c>
      <c r="W1600">
        <v>1</v>
      </c>
      <c r="AA1600"/>
      <c r="AD1600">
        <v>5</v>
      </c>
      <c r="AE1600">
        <v>1</v>
      </c>
      <c r="AF1600">
        <v>1</v>
      </c>
      <c r="AG1600">
        <v>3</v>
      </c>
      <c r="AH1600">
        <v>5</v>
      </c>
      <c r="AI1600">
        <v>5</v>
      </c>
      <c r="AJ1600">
        <v>5</v>
      </c>
      <c r="AK1600">
        <v>1</v>
      </c>
      <c r="AL1600">
        <v>2</v>
      </c>
      <c r="AM1600">
        <v>2</v>
      </c>
      <c r="AN1600">
        <v>4</v>
      </c>
      <c r="AO1600">
        <v>2</v>
      </c>
      <c r="AP1600">
        <v>5</v>
      </c>
      <c r="AQ1600">
        <v>5</v>
      </c>
      <c r="AR1600">
        <v>1</v>
      </c>
      <c r="AS1600">
        <v>2</v>
      </c>
      <c r="AT1600" t="s">
        <v>22</v>
      </c>
      <c r="AU1600">
        <v>3</v>
      </c>
      <c r="AW1600">
        <v>4</v>
      </c>
      <c r="AX1600">
        <v>1</v>
      </c>
      <c r="AY1600">
        <v>3</v>
      </c>
      <c r="AZ1600">
        <v>5</v>
      </c>
      <c r="BA1600">
        <v>4</v>
      </c>
      <c r="BB1600">
        <v>2</v>
      </c>
      <c r="BD1600" t="s">
        <v>22</v>
      </c>
      <c r="BE1600" t="s">
        <v>22</v>
      </c>
      <c r="BH1600">
        <v>5</v>
      </c>
      <c r="BI1600">
        <v>5</v>
      </c>
      <c r="BJ1600"/>
      <c r="BK1600">
        <v>4</v>
      </c>
      <c r="BL1600">
        <v>3</v>
      </c>
      <c r="BN1600" t="s">
        <v>1233</v>
      </c>
      <c r="BO1600" s="382">
        <v>43498.53402777778</v>
      </c>
    </row>
    <row r="1601" spans="1:67" x14ac:dyDescent="0.2">
      <c r="A1601" s="244" t="str">
        <f>IFERROR(LOOKUP(H1601,BLIOTECAS!$D$2:$D$30,BLIOTECAS!$C$2:$C$30),"N/C")</f>
        <v>F. Medicina</v>
      </c>
      <c r="B1601" s="243" t="str">
        <f>IFERROR(LOOKUP(H1601,BLIOTECAS!$D$2:$D$29,BLIOTECAS!$E$2:$E$29),"N/C")</f>
        <v>Ciencias de la Salud</v>
      </c>
      <c r="C1601" s="243">
        <f>LOOKUP(H1601,BLIOTECAS!$D$2:$D$30,BLIOTECAS!$F$2:$F$30)</f>
        <v>4</v>
      </c>
      <c r="D1601">
        <v>1623</v>
      </c>
      <c r="G1601">
        <v>1</v>
      </c>
      <c r="H1601">
        <v>18</v>
      </c>
      <c r="J1601">
        <v>4</v>
      </c>
      <c r="K1601">
        <v>4</v>
      </c>
      <c r="M1601">
        <v>18</v>
      </c>
      <c r="N1601">
        <v>29</v>
      </c>
      <c r="S1601">
        <v>4</v>
      </c>
      <c r="T1601">
        <v>2</v>
      </c>
      <c r="U1601">
        <v>3</v>
      </c>
      <c r="V1601">
        <v>2</v>
      </c>
      <c r="W1601">
        <v>1</v>
      </c>
      <c r="AA1601"/>
      <c r="AD1601">
        <v>3</v>
      </c>
      <c r="AE1601">
        <v>2</v>
      </c>
      <c r="AF1601">
        <v>5</v>
      </c>
      <c r="AG1601">
        <v>3</v>
      </c>
      <c r="AH1601">
        <v>5</v>
      </c>
      <c r="AI1601">
        <v>5</v>
      </c>
      <c r="AJ1601">
        <v>5</v>
      </c>
      <c r="AK1601">
        <v>1</v>
      </c>
      <c r="AL1601">
        <v>4</v>
      </c>
      <c r="AM1601">
        <v>4</v>
      </c>
      <c r="AN1601">
        <v>5</v>
      </c>
      <c r="AO1601">
        <v>5</v>
      </c>
      <c r="AP1601">
        <v>3</v>
      </c>
      <c r="AQ1601">
        <v>5</v>
      </c>
      <c r="AR1601">
        <v>3</v>
      </c>
      <c r="AS1601">
        <v>5</v>
      </c>
      <c r="AT1601" t="s">
        <v>22</v>
      </c>
      <c r="AU1601">
        <v>4</v>
      </c>
      <c r="AW1601">
        <v>4</v>
      </c>
      <c r="AX1601">
        <v>2</v>
      </c>
      <c r="AY1601">
        <v>3</v>
      </c>
      <c r="AZ1601">
        <v>5</v>
      </c>
      <c r="BA1601">
        <v>5</v>
      </c>
      <c r="BB1601">
        <v>4</v>
      </c>
      <c r="BD1601" t="s">
        <v>356</v>
      </c>
      <c r="BE1601" t="s">
        <v>356</v>
      </c>
      <c r="BF1601">
        <v>4</v>
      </c>
      <c r="BI1601">
        <v>3</v>
      </c>
      <c r="BJ1601"/>
      <c r="BK1601">
        <v>4</v>
      </c>
      <c r="BL1601">
        <v>3</v>
      </c>
      <c r="BO1601" s="382">
        <v>43498.535011574073</v>
      </c>
    </row>
    <row r="1602" spans="1:67" x14ac:dyDescent="0.2">
      <c r="A1602" s="244" t="str">
        <f>IFERROR(LOOKUP(H1602,BLIOTECAS!$D$2:$D$30,BLIOTECAS!$C$2:$C$30),"N/C")</f>
        <v>F. Enfermería, Fisioterapia y Podología</v>
      </c>
      <c r="B1602" s="243" t="str">
        <f>IFERROR(LOOKUP(H1602,BLIOTECAS!$D$2:$D$29,BLIOTECAS!$E$2:$E$29),"N/C")</f>
        <v>Ciencias de la Salud</v>
      </c>
      <c r="C1602" s="243">
        <f>LOOKUP(H1602,BLIOTECAS!$D$2:$D$30,BLIOTECAS!$F$2:$F$30)</f>
        <v>4</v>
      </c>
      <c r="D1602">
        <v>1624</v>
      </c>
      <c r="G1602">
        <v>1</v>
      </c>
      <c r="H1602">
        <v>22</v>
      </c>
      <c r="J1602">
        <v>3</v>
      </c>
      <c r="K1602">
        <v>4</v>
      </c>
      <c r="M1602">
        <v>22</v>
      </c>
      <c r="N1602">
        <v>18</v>
      </c>
      <c r="O1602">
        <v>29</v>
      </c>
      <c r="S1602">
        <v>4</v>
      </c>
      <c r="T1602">
        <v>5</v>
      </c>
      <c r="U1602">
        <v>5</v>
      </c>
      <c r="V1602">
        <v>5</v>
      </c>
      <c r="W1602">
        <v>1</v>
      </c>
      <c r="Y1602">
        <v>3</v>
      </c>
      <c r="AA1602"/>
      <c r="AD1602">
        <v>4</v>
      </c>
      <c r="AE1602">
        <v>5</v>
      </c>
      <c r="AF1602">
        <v>3</v>
      </c>
      <c r="AG1602">
        <v>1</v>
      </c>
      <c r="AH1602">
        <v>3</v>
      </c>
      <c r="AI1602">
        <v>1</v>
      </c>
      <c r="AJ1602">
        <v>2</v>
      </c>
      <c r="AK1602">
        <v>1</v>
      </c>
      <c r="AL1602">
        <v>4</v>
      </c>
      <c r="AM1602">
        <v>4</v>
      </c>
      <c r="AN1602">
        <v>4</v>
      </c>
      <c r="AO1602">
        <v>5</v>
      </c>
      <c r="AP1602">
        <v>5</v>
      </c>
      <c r="AQ1602">
        <v>5</v>
      </c>
      <c r="AR1602">
        <v>3</v>
      </c>
      <c r="AS1602">
        <v>5</v>
      </c>
      <c r="AT1602" t="s">
        <v>22</v>
      </c>
      <c r="AU1602">
        <v>3</v>
      </c>
      <c r="AW1602">
        <v>5</v>
      </c>
      <c r="AX1602">
        <v>3</v>
      </c>
      <c r="AY1602">
        <v>5</v>
      </c>
      <c r="AZ1602">
        <v>5</v>
      </c>
      <c r="BA1602">
        <v>5</v>
      </c>
      <c r="BB1602">
        <v>5</v>
      </c>
      <c r="BD1602" t="s">
        <v>356</v>
      </c>
      <c r="BE1602" t="s">
        <v>22</v>
      </c>
      <c r="BH1602">
        <v>5</v>
      </c>
      <c r="BI1602">
        <v>5</v>
      </c>
      <c r="BJ1602"/>
      <c r="BK1602">
        <v>5</v>
      </c>
      <c r="BL1602"/>
      <c r="BO1602" s="382">
        <v>43498.538356481484</v>
      </c>
    </row>
    <row r="1603" spans="1:67" x14ac:dyDescent="0.2">
      <c r="A1603" s="244" t="str">
        <f>IFERROR(LOOKUP(H1603,BLIOTECAS!$D$2:$D$30,BLIOTECAS!$C$2:$C$30),"N/C")</f>
        <v>F. Ciencias de la Información</v>
      </c>
      <c r="B1603" s="243" t="str">
        <f>IFERROR(LOOKUP(H1603,BLIOTECAS!$D$2:$D$29,BLIOTECAS!$E$2:$E$29),"N/C")</f>
        <v>Ciencias Sociales</v>
      </c>
      <c r="C1603" s="243">
        <f>LOOKUP(H1603,BLIOTECAS!$D$2:$D$30,BLIOTECAS!$F$2:$F$30)</f>
        <v>3</v>
      </c>
      <c r="D1603">
        <v>1625</v>
      </c>
      <c r="G1603">
        <v>1</v>
      </c>
      <c r="H1603">
        <v>4</v>
      </c>
      <c r="J1603">
        <v>3</v>
      </c>
      <c r="K1603">
        <v>3</v>
      </c>
      <c r="M1603">
        <v>4</v>
      </c>
      <c r="N1603">
        <v>29</v>
      </c>
      <c r="O1603">
        <v>4</v>
      </c>
      <c r="P1603" t="s">
        <v>1234</v>
      </c>
      <c r="S1603">
        <v>5</v>
      </c>
      <c r="T1603">
        <v>5</v>
      </c>
      <c r="U1603">
        <v>5</v>
      </c>
      <c r="V1603">
        <v>3</v>
      </c>
      <c r="Z1603">
        <v>4</v>
      </c>
      <c r="AA1603">
        <v>3</v>
      </c>
      <c r="AD1603">
        <v>2</v>
      </c>
      <c r="AE1603">
        <v>1</v>
      </c>
      <c r="AF1603">
        <v>1</v>
      </c>
      <c r="AG1603">
        <v>3</v>
      </c>
      <c r="AH1603">
        <v>5</v>
      </c>
      <c r="AI1603">
        <v>5</v>
      </c>
      <c r="AJ1603">
        <v>5</v>
      </c>
      <c r="AK1603">
        <v>1</v>
      </c>
      <c r="AL1603">
        <v>5</v>
      </c>
      <c r="AM1603">
        <v>4</v>
      </c>
      <c r="AN1603">
        <v>4</v>
      </c>
      <c r="AO1603">
        <v>3</v>
      </c>
      <c r="AP1603">
        <v>5</v>
      </c>
      <c r="AQ1603">
        <v>4</v>
      </c>
      <c r="AR1603">
        <v>3</v>
      </c>
      <c r="AS1603">
        <v>3</v>
      </c>
      <c r="AT1603" t="s">
        <v>22</v>
      </c>
      <c r="AU1603">
        <v>4</v>
      </c>
      <c r="AW1603">
        <v>5</v>
      </c>
      <c r="AX1603">
        <v>5</v>
      </c>
      <c r="AY1603">
        <v>4</v>
      </c>
      <c r="AZ1603">
        <v>5</v>
      </c>
      <c r="BA1603">
        <v>5</v>
      </c>
      <c r="BB1603">
        <v>5</v>
      </c>
      <c r="BD1603" t="s">
        <v>22</v>
      </c>
      <c r="BE1603" t="s">
        <v>22</v>
      </c>
      <c r="BH1603">
        <v>5</v>
      </c>
      <c r="BI1603">
        <v>5</v>
      </c>
      <c r="BJ1603"/>
      <c r="BK1603">
        <v>4</v>
      </c>
      <c r="BL1603">
        <v>4</v>
      </c>
      <c r="BO1603" s="382">
        <v>43498.539131944446</v>
      </c>
    </row>
    <row r="1604" spans="1:67" x14ac:dyDescent="0.2">
      <c r="A1604" s="244" t="str">
        <f>IFERROR(LOOKUP(H1604,BLIOTECAS!$D$2:$D$30,BLIOTECAS!$C$2:$C$30),"N/C")</f>
        <v>F. Óptica y Optometría</v>
      </c>
      <c r="B1604" s="243" t="str">
        <f>IFERROR(LOOKUP(H1604,BLIOTECAS!$D$2:$D$29,BLIOTECAS!$E$2:$E$29),"N/C")</f>
        <v>Ciencias de la Salud</v>
      </c>
      <c r="C1604" s="243">
        <f>LOOKUP(H1604,BLIOTECAS!$D$2:$D$30,BLIOTECAS!$F$2:$F$30)</f>
        <v>4</v>
      </c>
      <c r="D1604">
        <v>1626</v>
      </c>
      <c r="G1604">
        <v>2</v>
      </c>
      <c r="H1604">
        <v>25</v>
      </c>
      <c r="J1604">
        <v>4</v>
      </c>
      <c r="K1604">
        <v>5</v>
      </c>
      <c r="M1604">
        <v>25</v>
      </c>
      <c r="S1604">
        <v>5</v>
      </c>
      <c r="T1604">
        <v>5</v>
      </c>
      <c r="U1604">
        <v>5</v>
      </c>
      <c r="V1604">
        <v>4</v>
      </c>
      <c r="X1604">
        <v>2</v>
      </c>
      <c r="AA1604"/>
      <c r="AD1604">
        <v>5</v>
      </c>
      <c r="AE1604">
        <v>5</v>
      </c>
      <c r="AF1604">
        <v>5</v>
      </c>
      <c r="AG1604">
        <v>3</v>
      </c>
      <c r="AH1604">
        <v>5</v>
      </c>
      <c r="AI1604">
        <v>3</v>
      </c>
      <c r="AJ1604">
        <v>5</v>
      </c>
      <c r="AK1604">
        <v>1</v>
      </c>
      <c r="AL1604">
        <v>5</v>
      </c>
      <c r="AM1604">
        <v>5</v>
      </c>
      <c r="AN1604">
        <v>5</v>
      </c>
      <c r="AO1604">
        <v>5</v>
      </c>
      <c r="AP1604">
        <v>5</v>
      </c>
      <c r="AQ1604">
        <v>5</v>
      </c>
      <c r="AR1604">
        <v>4</v>
      </c>
      <c r="AS1604">
        <v>5</v>
      </c>
      <c r="AT1604" t="s">
        <v>356</v>
      </c>
      <c r="AU1604">
        <v>5</v>
      </c>
      <c r="AW1604">
        <v>5</v>
      </c>
      <c r="AX1604">
        <v>5</v>
      </c>
      <c r="AY1604">
        <v>5</v>
      </c>
      <c r="AZ1604">
        <v>5</v>
      </c>
      <c r="BA1604">
        <v>5</v>
      </c>
      <c r="BB1604">
        <v>5</v>
      </c>
      <c r="BD1604" t="s">
        <v>356</v>
      </c>
      <c r="BE1604" t="s">
        <v>22</v>
      </c>
      <c r="BH1604">
        <v>5</v>
      </c>
      <c r="BI1604">
        <v>5</v>
      </c>
      <c r="BJ1604"/>
      <c r="BK1604">
        <v>5</v>
      </c>
      <c r="BL1604">
        <v>3</v>
      </c>
      <c r="BN1604" t="s">
        <v>1235</v>
      </c>
      <c r="BO1604" s="382">
        <v>43498.540324074071</v>
      </c>
    </row>
    <row r="1605" spans="1:67" x14ac:dyDescent="0.2">
      <c r="A1605" s="244" t="str">
        <f>IFERROR(LOOKUP(H1605,BLIOTECAS!$D$2:$D$30,BLIOTECAS!$C$2:$C$30),"N/C")</f>
        <v>F. Enfermería, Fisioterapia y Podología</v>
      </c>
      <c r="B1605" s="243" t="str">
        <f>IFERROR(LOOKUP(H1605,BLIOTECAS!$D$2:$D$29,BLIOTECAS!$E$2:$E$29),"N/C")</f>
        <v>Ciencias de la Salud</v>
      </c>
      <c r="C1605" s="243">
        <f>LOOKUP(H1605,BLIOTECAS!$D$2:$D$30,BLIOTECAS!$F$2:$F$30)</f>
        <v>4</v>
      </c>
      <c r="D1605">
        <v>1627</v>
      </c>
      <c r="G1605">
        <v>1</v>
      </c>
      <c r="H1605">
        <v>22</v>
      </c>
      <c r="J1605">
        <v>5</v>
      </c>
      <c r="K1605">
        <v>4</v>
      </c>
      <c r="M1605">
        <v>18</v>
      </c>
      <c r="N1605">
        <v>19</v>
      </c>
      <c r="O1605">
        <v>29</v>
      </c>
      <c r="S1605">
        <v>2</v>
      </c>
      <c r="T1605">
        <v>1</v>
      </c>
      <c r="U1605">
        <v>2</v>
      </c>
      <c r="V1605">
        <v>3</v>
      </c>
      <c r="X1605">
        <v>2</v>
      </c>
      <c r="Z1605">
        <v>4</v>
      </c>
      <c r="AA1605" t="s">
        <v>198</v>
      </c>
      <c r="AD1605">
        <v>4</v>
      </c>
      <c r="AE1605">
        <v>4</v>
      </c>
      <c r="AF1605">
        <v>1</v>
      </c>
      <c r="AG1605">
        <v>2</v>
      </c>
      <c r="AH1605">
        <v>5</v>
      </c>
      <c r="AI1605">
        <v>2</v>
      </c>
      <c r="AJ1605">
        <v>5</v>
      </c>
      <c r="AK1605">
        <v>2</v>
      </c>
      <c r="AL1605">
        <v>4</v>
      </c>
      <c r="AM1605">
        <v>4</v>
      </c>
      <c r="AN1605">
        <v>5</v>
      </c>
      <c r="AO1605">
        <v>2</v>
      </c>
      <c r="AP1605">
        <v>4</v>
      </c>
      <c r="AQ1605">
        <v>2</v>
      </c>
      <c r="AR1605">
        <v>3</v>
      </c>
      <c r="AS1605">
        <v>2</v>
      </c>
      <c r="AT1605" t="s">
        <v>22</v>
      </c>
      <c r="AU1605">
        <v>3</v>
      </c>
      <c r="AW1605">
        <v>5</v>
      </c>
      <c r="AX1605">
        <v>5</v>
      </c>
      <c r="AY1605">
        <v>4</v>
      </c>
      <c r="AZ1605">
        <v>5</v>
      </c>
      <c r="BA1605">
        <v>5</v>
      </c>
      <c r="BB1605">
        <v>5</v>
      </c>
      <c r="BD1605" t="s">
        <v>22</v>
      </c>
      <c r="BE1605" t="s">
        <v>22</v>
      </c>
      <c r="BH1605">
        <v>5</v>
      </c>
      <c r="BI1605">
        <v>5</v>
      </c>
      <c r="BJ1605"/>
      <c r="BK1605">
        <v>5</v>
      </c>
      <c r="BL1605">
        <v>4</v>
      </c>
      <c r="BN1605" t="s">
        <v>1236</v>
      </c>
      <c r="BO1605" s="382">
        <v>43498.544178240743</v>
      </c>
    </row>
    <row r="1606" spans="1:67" x14ac:dyDescent="0.2">
      <c r="A1606" s="244" t="str">
        <f>IFERROR(LOOKUP(H1606,BLIOTECAS!$D$2:$D$30,BLIOTECAS!$C$2:$C$30),"N/C")</f>
        <v>F. Enfermería, Fisioterapia y Podología</v>
      </c>
      <c r="B1606" s="243" t="str">
        <f>IFERROR(LOOKUP(H1606,BLIOTECAS!$D$2:$D$29,BLIOTECAS!$E$2:$E$29),"N/C")</f>
        <v>Ciencias de la Salud</v>
      </c>
      <c r="C1606" s="243">
        <f>LOOKUP(H1606,BLIOTECAS!$D$2:$D$30,BLIOTECAS!$F$2:$F$30)</f>
        <v>4</v>
      </c>
      <c r="D1606">
        <v>1628</v>
      </c>
      <c r="G1606">
        <v>1</v>
      </c>
      <c r="H1606">
        <v>22</v>
      </c>
      <c r="J1606">
        <v>3</v>
      </c>
      <c r="K1606">
        <v>1</v>
      </c>
      <c r="M1606">
        <v>18</v>
      </c>
      <c r="N1606">
        <v>22</v>
      </c>
      <c r="S1606">
        <v>4</v>
      </c>
      <c r="T1606">
        <v>4</v>
      </c>
      <c r="U1606">
        <v>4</v>
      </c>
      <c r="V1606">
        <v>4</v>
      </c>
      <c r="X1606">
        <v>2</v>
      </c>
      <c r="Y1606">
        <v>3</v>
      </c>
      <c r="AA1606"/>
      <c r="AD1606">
        <v>5</v>
      </c>
      <c r="AE1606">
        <v>1</v>
      </c>
      <c r="AF1606">
        <v>1</v>
      </c>
      <c r="AG1606">
        <v>1</v>
      </c>
      <c r="AH1606">
        <v>4</v>
      </c>
      <c r="AI1606">
        <v>3</v>
      </c>
      <c r="AJ1606">
        <v>4</v>
      </c>
      <c r="AK1606">
        <v>1</v>
      </c>
      <c r="AL1606">
        <v>3</v>
      </c>
      <c r="AM1606">
        <v>4</v>
      </c>
      <c r="AN1606">
        <v>5</v>
      </c>
      <c r="AO1606">
        <v>4</v>
      </c>
      <c r="AP1606">
        <v>4</v>
      </c>
      <c r="AQ1606">
        <v>4</v>
      </c>
      <c r="AR1606">
        <v>4</v>
      </c>
      <c r="AS1606">
        <v>3</v>
      </c>
      <c r="AT1606" t="s">
        <v>22</v>
      </c>
      <c r="AU1606">
        <v>4</v>
      </c>
      <c r="AW1606">
        <v>4</v>
      </c>
      <c r="AX1606">
        <v>5</v>
      </c>
      <c r="AY1606">
        <v>5</v>
      </c>
      <c r="AZ1606">
        <v>5</v>
      </c>
      <c r="BA1606">
        <v>5</v>
      </c>
      <c r="BB1606">
        <v>4</v>
      </c>
      <c r="BD1606" t="s">
        <v>22</v>
      </c>
      <c r="BE1606" t="s">
        <v>22</v>
      </c>
      <c r="BH1606">
        <v>4</v>
      </c>
      <c r="BI1606">
        <v>4</v>
      </c>
      <c r="BJ1606"/>
      <c r="BK1606">
        <v>5</v>
      </c>
      <c r="BL1606"/>
      <c r="BO1606" s="382">
        <v>43498.545960648145</v>
      </c>
    </row>
    <row r="1607" spans="1:67" x14ac:dyDescent="0.2">
      <c r="A1607" s="244" t="str">
        <f>IFERROR(LOOKUP(H1607,BLIOTECAS!$D$2:$D$30,BLIOTECAS!$C$2:$C$30),"N/C")</f>
        <v>F. Ciencias Químicas</v>
      </c>
      <c r="B1607" s="243" t="str">
        <f>IFERROR(LOOKUP(H1607,BLIOTECAS!$D$2:$D$29,BLIOTECAS!$E$2:$E$29),"N/C")</f>
        <v>Ciencias Experimentales</v>
      </c>
      <c r="C1607" s="243">
        <f>LOOKUP(H1607,BLIOTECAS!$D$2:$D$30,BLIOTECAS!$F$2:$F$30)</f>
        <v>2</v>
      </c>
      <c r="D1607">
        <v>1629</v>
      </c>
      <c r="G1607">
        <v>1</v>
      </c>
      <c r="H1607">
        <v>10</v>
      </c>
      <c r="J1607">
        <v>5</v>
      </c>
      <c r="K1607">
        <v>4</v>
      </c>
      <c r="M1607">
        <v>10</v>
      </c>
      <c r="N1607">
        <v>29</v>
      </c>
      <c r="O1607">
        <v>7</v>
      </c>
      <c r="P1607" t="s">
        <v>312</v>
      </c>
      <c r="S1607">
        <v>4</v>
      </c>
      <c r="T1607">
        <v>5</v>
      </c>
      <c r="U1607">
        <v>5</v>
      </c>
      <c r="V1607">
        <v>4</v>
      </c>
      <c r="W1607">
        <v>1</v>
      </c>
      <c r="AA1607"/>
      <c r="AD1607">
        <v>4</v>
      </c>
      <c r="AE1607">
        <v>2</v>
      </c>
      <c r="AF1607">
        <v>5</v>
      </c>
      <c r="AG1607">
        <v>1</v>
      </c>
      <c r="AH1607">
        <v>3</v>
      </c>
      <c r="AI1607">
        <v>2</v>
      </c>
      <c r="AJ1607">
        <v>4</v>
      </c>
      <c r="AK1607">
        <v>1</v>
      </c>
      <c r="AL1607">
        <v>5</v>
      </c>
      <c r="AM1607">
        <v>5</v>
      </c>
      <c r="AN1607">
        <v>5</v>
      </c>
      <c r="AO1607">
        <v>5</v>
      </c>
      <c r="AP1607">
        <v>5</v>
      </c>
      <c r="AQ1607">
        <v>5</v>
      </c>
      <c r="AR1607">
        <v>5</v>
      </c>
      <c r="AS1607">
        <v>5</v>
      </c>
      <c r="AT1607" t="s">
        <v>22</v>
      </c>
      <c r="AU1607">
        <v>5</v>
      </c>
      <c r="AW1607">
        <v>5</v>
      </c>
      <c r="AX1607">
        <v>4</v>
      </c>
      <c r="AY1607">
        <v>5</v>
      </c>
      <c r="AZ1607">
        <v>5</v>
      </c>
      <c r="BA1607">
        <v>1</v>
      </c>
      <c r="BB1607">
        <v>5</v>
      </c>
      <c r="BD1607" t="s">
        <v>22</v>
      </c>
      <c r="BE1607" t="s">
        <v>22</v>
      </c>
      <c r="BH1607">
        <v>5</v>
      </c>
      <c r="BI1607">
        <v>5</v>
      </c>
      <c r="BJ1607"/>
      <c r="BK1607">
        <v>5</v>
      </c>
      <c r="BL1607"/>
      <c r="BO1607" s="382">
        <v>43498.546226851853</v>
      </c>
    </row>
    <row r="1608" spans="1:67" x14ac:dyDescent="0.2">
      <c r="A1608" s="244" t="str">
        <f>IFERROR(LOOKUP(H1608,BLIOTECAS!$D$2:$D$30,BLIOTECAS!$C$2:$C$30),"N/C")</f>
        <v>F. Ciencias Físicas</v>
      </c>
      <c r="B1608" s="243" t="str">
        <f>IFERROR(LOOKUP(H1608,BLIOTECAS!$D$2:$D$29,BLIOTECAS!$E$2:$E$29),"N/C")</f>
        <v>Ciencias Experimentales</v>
      </c>
      <c r="C1608" s="243">
        <f>LOOKUP(H1608,BLIOTECAS!$D$2:$D$30,BLIOTECAS!$F$2:$F$30)</f>
        <v>2</v>
      </c>
      <c r="D1608">
        <v>1630</v>
      </c>
      <c r="G1608">
        <v>1</v>
      </c>
      <c r="H1608">
        <v>6</v>
      </c>
      <c r="J1608">
        <v>3</v>
      </c>
      <c r="K1608">
        <v>1</v>
      </c>
      <c r="M1608">
        <v>6</v>
      </c>
      <c r="N1608">
        <v>8</v>
      </c>
      <c r="O1608">
        <v>10</v>
      </c>
      <c r="S1608">
        <v>5</v>
      </c>
      <c r="T1608">
        <v>3</v>
      </c>
      <c r="U1608">
        <v>3</v>
      </c>
      <c r="V1608">
        <v>4</v>
      </c>
      <c r="W1608">
        <v>1</v>
      </c>
      <c r="AA1608"/>
      <c r="AD1608">
        <v>2</v>
      </c>
      <c r="AE1608">
        <v>1</v>
      </c>
      <c r="AF1608">
        <v>1</v>
      </c>
      <c r="AG1608">
        <v>5</v>
      </c>
      <c r="AH1608">
        <v>5</v>
      </c>
      <c r="AI1608">
        <v>5</v>
      </c>
      <c r="AJ1608">
        <v>5</v>
      </c>
      <c r="AK1608">
        <v>1</v>
      </c>
      <c r="AL1608">
        <v>2</v>
      </c>
      <c r="AM1608">
        <v>4</v>
      </c>
      <c r="AN1608">
        <v>5</v>
      </c>
      <c r="AO1608">
        <v>4</v>
      </c>
      <c r="AP1608">
        <v>4</v>
      </c>
      <c r="AQ1608">
        <v>4</v>
      </c>
      <c r="AR1608">
        <v>4</v>
      </c>
      <c r="AS1608">
        <v>4</v>
      </c>
      <c r="AT1608" t="s">
        <v>22</v>
      </c>
      <c r="AU1608">
        <v>4</v>
      </c>
      <c r="AW1608">
        <v>4</v>
      </c>
      <c r="AX1608">
        <v>3</v>
      </c>
      <c r="AY1608">
        <v>4</v>
      </c>
      <c r="AZ1608">
        <v>4</v>
      </c>
      <c r="BA1608">
        <v>4</v>
      </c>
      <c r="BB1608">
        <v>4</v>
      </c>
      <c r="BD1608" t="s">
        <v>356</v>
      </c>
      <c r="BE1608" t="s">
        <v>22</v>
      </c>
      <c r="BH1608">
        <v>4</v>
      </c>
      <c r="BI1608">
        <v>4</v>
      </c>
      <c r="BJ1608"/>
      <c r="BK1608">
        <v>4</v>
      </c>
      <c r="BL1608">
        <v>4</v>
      </c>
      <c r="BO1608" s="382">
        <v>43498.548518518517</v>
      </c>
    </row>
    <row r="1609" spans="1:67" x14ac:dyDescent="0.2">
      <c r="A1609" s="244" t="str">
        <f>IFERROR(LOOKUP(H1609,BLIOTECAS!$D$2:$D$30,BLIOTECAS!$C$2:$C$30),"N/C")</f>
        <v>F. Informática</v>
      </c>
      <c r="B1609" s="243" t="str">
        <f>IFERROR(LOOKUP(H1609,BLIOTECAS!$D$2:$D$29,BLIOTECAS!$E$2:$E$29),"N/C")</f>
        <v>Ciencias Experimentales</v>
      </c>
      <c r="C1609" s="243">
        <f>LOOKUP(H1609,BLIOTECAS!$D$2:$D$30,BLIOTECAS!$F$2:$F$30)</f>
        <v>2</v>
      </c>
      <c r="D1609">
        <v>1631</v>
      </c>
      <c r="G1609">
        <v>1</v>
      </c>
      <c r="H1609">
        <v>17</v>
      </c>
      <c r="J1609">
        <v>5</v>
      </c>
      <c r="K1609">
        <v>3</v>
      </c>
      <c r="M1609">
        <v>17</v>
      </c>
      <c r="N1609">
        <v>29</v>
      </c>
      <c r="S1609">
        <v>3</v>
      </c>
      <c r="T1609">
        <v>5</v>
      </c>
      <c r="U1609">
        <v>5</v>
      </c>
      <c r="V1609">
        <v>5</v>
      </c>
      <c r="X1609">
        <v>2</v>
      </c>
      <c r="Z1609">
        <v>4</v>
      </c>
      <c r="AA1609">
        <v>2</v>
      </c>
      <c r="AD1609">
        <v>2</v>
      </c>
      <c r="AE1609">
        <v>1</v>
      </c>
      <c r="AF1609">
        <v>1</v>
      </c>
      <c r="AG1609">
        <v>1</v>
      </c>
      <c r="AH1609">
        <v>5</v>
      </c>
      <c r="AI1609">
        <v>3</v>
      </c>
      <c r="AJ1609">
        <v>5</v>
      </c>
      <c r="AK1609">
        <v>1</v>
      </c>
      <c r="AL1609">
        <v>4</v>
      </c>
      <c r="AM1609">
        <v>3</v>
      </c>
      <c r="AN1609">
        <v>4</v>
      </c>
      <c r="AO1609">
        <v>4</v>
      </c>
      <c r="AP1609">
        <v>5</v>
      </c>
      <c r="AQ1609">
        <v>4</v>
      </c>
      <c r="AR1609">
        <v>3</v>
      </c>
      <c r="AS1609">
        <v>4</v>
      </c>
      <c r="AT1609" t="s">
        <v>22</v>
      </c>
      <c r="AU1609">
        <v>4</v>
      </c>
      <c r="AW1609">
        <v>5</v>
      </c>
      <c r="AX1609">
        <v>4</v>
      </c>
      <c r="AY1609">
        <v>4</v>
      </c>
      <c r="AZ1609">
        <v>5</v>
      </c>
      <c r="BA1609">
        <v>5</v>
      </c>
      <c r="BB1609">
        <v>5</v>
      </c>
      <c r="BD1609" t="s">
        <v>356</v>
      </c>
      <c r="BE1609" t="s">
        <v>356</v>
      </c>
      <c r="BF1609">
        <v>4</v>
      </c>
      <c r="BH1609">
        <v>4</v>
      </c>
      <c r="BI1609">
        <v>4</v>
      </c>
      <c r="BJ1609"/>
      <c r="BK1609">
        <v>4</v>
      </c>
      <c r="BL1609">
        <v>3</v>
      </c>
      <c r="BO1609" s="382">
        <v>43498.55332175926</v>
      </c>
    </row>
    <row r="1610" spans="1:67" x14ac:dyDescent="0.2">
      <c r="A1610" s="244" t="str">
        <f>IFERROR(LOOKUP(H1610,BLIOTECAS!$D$2:$D$30,BLIOTECAS!$C$2:$C$30),"N/C")</f>
        <v>F. Medicina</v>
      </c>
      <c r="B1610" s="243" t="str">
        <f>IFERROR(LOOKUP(H1610,BLIOTECAS!$D$2:$D$29,BLIOTECAS!$E$2:$E$29),"N/C")</f>
        <v>Ciencias de la Salud</v>
      </c>
      <c r="C1610" s="243">
        <f>LOOKUP(H1610,BLIOTECAS!$D$2:$D$30,BLIOTECAS!$F$2:$F$30)</f>
        <v>4</v>
      </c>
      <c r="D1610">
        <v>1632</v>
      </c>
      <c r="G1610">
        <v>1</v>
      </c>
      <c r="H1610">
        <v>18</v>
      </c>
      <c r="J1610">
        <v>5</v>
      </c>
      <c r="K1610">
        <v>3</v>
      </c>
      <c r="M1610">
        <v>18</v>
      </c>
      <c r="N1610">
        <v>29</v>
      </c>
      <c r="O1610">
        <v>20</v>
      </c>
      <c r="S1610">
        <v>2</v>
      </c>
      <c r="T1610">
        <v>5</v>
      </c>
      <c r="U1610">
        <v>4</v>
      </c>
      <c r="V1610">
        <v>4</v>
      </c>
      <c r="X1610">
        <v>2</v>
      </c>
      <c r="Y1610">
        <v>3</v>
      </c>
      <c r="Z1610">
        <v>4</v>
      </c>
      <c r="AA1610">
        <v>0.95833333333333337</v>
      </c>
      <c r="AD1610">
        <v>4</v>
      </c>
      <c r="AE1610">
        <v>1</v>
      </c>
      <c r="AF1610">
        <v>4</v>
      </c>
      <c r="AG1610">
        <v>4</v>
      </c>
      <c r="AH1610">
        <v>2</v>
      </c>
      <c r="AI1610">
        <v>3</v>
      </c>
      <c r="AJ1610">
        <v>4</v>
      </c>
      <c r="AK1610">
        <v>1</v>
      </c>
      <c r="AL1610">
        <v>4</v>
      </c>
      <c r="AM1610">
        <v>5</v>
      </c>
      <c r="AN1610">
        <v>4</v>
      </c>
      <c r="AO1610">
        <v>3</v>
      </c>
      <c r="AP1610">
        <v>3</v>
      </c>
      <c r="AQ1610">
        <v>5</v>
      </c>
      <c r="AR1610">
        <v>3</v>
      </c>
      <c r="AS1610">
        <v>3</v>
      </c>
      <c r="AT1610" t="s">
        <v>22</v>
      </c>
      <c r="AU1610">
        <v>4</v>
      </c>
      <c r="AW1610">
        <v>5</v>
      </c>
      <c r="AX1610">
        <v>4</v>
      </c>
      <c r="AY1610">
        <v>4</v>
      </c>
      <c r="AZ1610">
        <v>5</v>
      </c>
      <c r="BA1610">
        <v>5</v>
      </c>
      <c r="BB1610">
        <v>3</v>
      </c>
      <c r="BD1610" t="s">
        <v>22</v>
      </c>
      <c r="BE1610" t="s">
        <v>22</v>
      </c>
      <c r="BH1610">
        <v>3</v>
      </c>
      <c r="BI1610">
        <v>4</v>
      </c>
      <c r="BJ1610"/>
      <c r="BK1610">
        <v>4</v>
      </c>
      <c r="BL1610"/>
      <c r="BN1610" t="s">
        <v>1237</v>
      </c>
      <c r="BO1610" s="382">
        <v>43498.554502314815</v>
      </c>
    </row>
    <row r="1611" spans="1:67" x14ac:dyDescent="0.2">
      <c r="A1611" s="244" t="str">
        <f>IFERROR(LOOKUP(H1611,BLIOTECAS!$D$2:$D$30,BLIOTECAS!$C$2:$C$30),"N/C")</f>
        <v>F. Filosofía</v>
      </c>
      <c r="B1611" s="243" t="str">
        <f>IFERROR(LOOKUP(H1611,BLIOTECAS!$D$2:$D$29,BLIOTECAS!$E$2:$E$29),"N/C")</f>
        <v>Humanidades</v>
      </c>
      <c r="C1611" s="243">
        <f>LOOKUP(H1611,BLIOTECAS!$D$2:$D$30,BLIOTECAS!$F$2:$F$30)</f>
        <v>1</v>
      </c>
      <c r="D1611">
        <v>1633</v>
      </c>
      <c r="G1611">
        <v>1</v>
      </c>
      <c r="H1611">
        <v>15</v>
      </c>
      <c r="J1611">
        <v>4</v>
      </c>
      <c r="K1611">
        <v>4</v>
      </c>
      <c r="M1611">
        <v>15</v>
      </c>
      <c r="N1611">
        <v>14</v>
      </c>
      <c r="O1611">
        <v>29</v>
      </c>
      <c r="S1611">
        <v>4</v>
      </c>
      <c r="T1611">
        <v>4</v>
      </c>
      <c r="U1611">
        <v>4</v>
      </c>
      <c r="V1611">
        <v>4</v>
      </c>
      <c r="X1611">
        <v>2</v>
      </c>
      <c r="Y1611">
        <v>3</v>
      </c>
      <c r="AA1611"/>
      <c r="AD1611">
        <v>5</v>
      </c>
      <c r="AE1611">
        <v>2</v>
      </c>
      <c r="AF1611">
        <v>1</v>
      </c>
      <c r="AG1611">
        <v>5</v>
      </c>
      <c r="AH1611">
        <v>4</v>
      </c>
      <c r="AI1611">
        <v>3</v>
      </c>
      <c r="AJ1611">
        <v>2</v>
      </c>
      <c r="AK1611">
        <v>2</v>
      </c>
      <c r="AL1611">
        <v>3</v>
      </c>
      <c r="AM1611">
        <v>5</v>
      </c>
      <c r="AN1611">
        <v>5</v>
      </c>
      <c r="AO1611">
        <v>3</v>
      </c>
      <c r="AP1611">
        <v>4</v>
      </c>
      <c r="AQ1611">
        <v>4</v>
      </c>
      <c r="AR1611">
        <v>3</v>
      </c>
      <c r="AS1611">
        <v>4</v>
      </c>
      <c r="AT1611" t="s">
        <v>356</v>
      </c>
      <c r="AU1611">
        <v>4</v>
      </c>
      <c r="AW1611">
        <v>5</v>
      </c>
      <c r="AX1611">
        <v>5</v>
      </c>
      <c r="AY1611">
        <v>4</v>
      </c>
      <c r="AZ1611">
        <v>5</v>
      </c>
      <c r="BA1611">
        <v>5</v>
      </c>
      <c r="BB1611">
        <v>5</v>
      </c>
      <c r="BD1611" t="s">
        <v>22</v>
      </c>
      <c r="BE1611" t="s">
        <v>22</v>
      </c>
      <c r="BH1611">
        <v>5</v>
      </c>
      <c r="BI1611">
        <v>5</v>
      </c>
      <c r="BJ1611"/>
      <c r="BK1611">
        <v>5</v>
      </c>
      <c r="BL1611"/>
      <c r="BO1611" s="382">
        <v>43498.554803240739</v>
      </c>
    </row>
    <row r="1612" spans="1:67" x14ac:dyDescent="0.2">
      <c r="A1612" s="244" t="str">
        <f>IFERROR(LOOKUP(H1612,BLIOTECAS!$D$2:$D$30,BLIOTECAS!$C$2:$C$30),"N/C")</f>
        <v>N/C</v>
      </c>
      <c r="B1612" s="243" t="str">
        <f>IFERROR(LOOKUP(H1612,BLIOTECAS!$D$2:$D$29,BLIOTECAS!$E$2:$E$29),"N/C")</f>
        <v>N/C</v>
      </c>
      <c r="C1612" s="243" t="e">
        <f>LOOKUP(H1612,BLIOTECAS!$D$2:$D$30,BLIOTECAS!$F$2:$F$30)</f>
        <v>#N/A</v>
      </c>
      <c r="D1612">
        <v>1634</v>
      </c>
      <c r="G1612">
        <v>1</v>
      </c>
      <c r="J1612">
        <v>4</v>
      </c>
      <c r="K1612">
        <v>1</v>
      </c>
      <c r="M1612">
        <v>2</v>
      </c>
      <c r="P1612" t="s">
        <v>343</v>
      </c>
      <c r="S1612">
        <v>4</v>
      </c>
      <c r="T1612">
        <v>5</v>
      </c>
      <c r="U1612">
        <v>4</v>
      </c>
      <c r="V1612">
        <v>4</v>
      </c>
      <c r="W1612">
        <v>1</v>
      </c>
      <c r="AA1612"/>
      <c r="AD1612">
        <v>3</v>
      </c>
      <c r="AE1612">
        <v>3</v>
      </c>
      <c r="AF1612">
        <v>2</v>
      </c>
      <c r="AG1612">
        <v>1</v>
      </c>
      <c r="AH1612">
        <v>5</v>
      </c>
      <c r="AI1612">
        <v>3</v>
      </c>
      <c r="AJ1612">
        <v>5</v>
      </c>
      <c r="AK1612">
        <v>2</v>
      </c>
      <c r="AL1612">
        <v>3</v>
      </c>
      <c r="AM1612">
        <v>3</v>
      </c>
      <c r="AN1612">
        <v>3</v>
      </c>
      <c r="AO1612">
        <v>4</v>
      </c>
      <c r="AP1612">
        <v>4</v>
      </c>
      <c r="AQ1612">
        <v>4</v>
      </c>
      <c r="AR1612">
        <v>3</v>
      </c>
      <c r="AS1612">
        <v>4</v>
      </c>
      <c r="AT1612" t="s">
        <v>22</v>
      </c>
      <c r="AU1612">
        <v>4</v>
      </c>
      <c r="AW1612">
        <v>4</v>
      </c>
      <c r="AX1612">
        <v>3</v>
      </c>
      <c r="AY1612">
        <v>4</v>
      </c>
      <c r="AZ1612">
        <v>5</v>
      </c>
      <c r="BA1612">
        <v>3</v>
      </c>
      <c r="BB1612">
        <v>5</v>
      </c>
      <c r="BD1612" t="s">
        <v>22</v>
      </c>
      <c r="BE1612" t="s">
        <v>22</v>
      </c>
      <c r="BF1612">
        <v>3</v>
      </c>
      <c r="BH1612">
        <v>3</v>
      </c>
      <c r="BI1612">
        <v>3</v>
      </c>
      <c r="BJ1612"/>
      <c r="BK1612">
        <v>4</v>
      </c>
      <c r="BL1612">
        <v>3</v>
      </c>
      <c r="BO1612" s="382">
        <v>43498.558831018519</v>
      </c>
    </row>
    <row r="1613" spans="1:67" x14ac:dyDescent="0.2">
      <c r="A1613" s="244" t="str">
        <f>IFERROR(LOOKUP(H1613,BLIOTECAS!$D$2:$D$30,BLIOTECAS!$C$2:$C$30),"N/C")</f>
        <v>F. Veterinaria</v>
      </c>
      <c r="B1613" s="243" t="str">
        <f>IFERROR(LOOKUP(H1613,BLIOTECAS!$D$2:$D$29,BLIOTECAS!$E$2:$E$29),"N/C")</f>
        <v>Ciencias de la Salud</v>
      </c>
      <c r="C1613" s="243">
        <f>LOOKUP(H1613,BLIOTECAS!$D$2:$D$30,BLIOTECAS!$F$2:$F$30)</f>
        <v>4</v>
      </c>
      <c r="D1613">
        <v>1635</v>
      </c>
      <c r="G1613">
        <v>1</v>
      </c>
      <c r="H1613">
        <v>21</v>
      </c>
      <c r="J1613">
        <v>4</v>
      </c>
      <c r="M1613">
        <v>21</v>
      </c>
      <c r="N1613">
        <v>29</v>
      </c>
      <c r="P1613" t="s">
        <v>1238</v>
      </c>
      <c r="S1613">
        <v>5</v>
      </c>
      <c r="T1613">
        <v>2</v>
      </c>
      <c r="U1613">
        <v>4</v>
      </c>
      <c r="X1613">
        <v>2</v>
      </c>
      <c r="Y1613">
        <v>3</v>
      </c>
      <c r="Z1613">
        <v>4</v>
      </c>
      <c r="AA1613">
        <v>0.95833333333333337</v>
      </c>
      <c r="AD1613">
        <v>1</v>
      </c>
      <c r="AE1613">
        <v>1</v>
      </c>
      <c r="AF1613">
        <v>1</v>
      </c>
      <c r="AG1613">
        <v>1</v>
      </c>
      <c r="AH1613">
        <v>5</v>
      </c>
      <c r="AI1613">
        <v>5</v>
      </c>
      <c r="AJ1613">
        <v>5</v>
      </c>
      <c r="AK1613">
        <v>1</v>
      </c>
      <c r="AL1613">
        <v>6</v>
      </c>
      <c r="AN1613">
        <v>3</v>
      </c>
      <c r="AO1613">
        <v>4</v>
      </c>
      <c r="AP1613">
        <v>4</v>
      </c>
      <c r="AQ1613">
        <v>4</v>
      </c>
      <c r="AR1613">
        <v>2</v>
      </c>
      <c r="AS1613">
        <v>4</v>
      </c>
      <c r="AT1613" t="s">
        <v>22</v>
      </c>
      <c r="AU1613">
        <v>3</v>
      </c>
      <c r="AW1613">
        <v>3</v>
      </c>
      <c r="AX1613">
        <v>2</v>
      </c>
      <c r="AY1613">
        <v>3</v>
      </c>
      <c r="AZ1613">
        <v>3</v>
      </c>
      <c r="BA1613">
        <v>3</v>
      </c>
      <c r="BB1613">
        <v>3</v>
      </c>
      <c r="BD1613" t="s">
        <v>22</v>
      </c>
      <c r="BE1613" t="s">
        <v>22</v>
      </c>
      <c r="BH1613">
        <v>4</v>
      </c>
      <c r="BI1613">
        <v>4</v>
      </c>
      <c r="BJ1613"/>
      <c r="BK1613">
        <v>4</v>
      </c>
      <c r="BL1613"/>
      <c r="BN1613" t="s">
        <v>1239</v>
      </c>
      <c r="BO1613" s="382">
        <v>43498.559004629627</v>
      </c>
    </row>
    <row r="1614" spans="1:67" x14ac:dyDescent="0.2">
      <c r="A1614" s="244" t="str">
        <f>IFERROR(LOOKUP(H1614,BLIOTECAS!$D$2:$D$30,BLIOTECAS!$C$2:$C$30),"N/C")</f>
        <v>F. Ciencias Físicas</v>
      </c>
      <c r="B1614" s="243" t="str">
        <f>IFERROR(LOOKUP(H1614,BLIOTECAS!$D$2:$D$29,BLIOTECAS!$E$2:$E$29),"N/C")</f>
        <v>Ciencias Experimentales</v>
      </c>
      <c r="C1614" s="243">
        <f>LOOKUP(H1614,BLIOTECAS!$D$2:$D$30,BLIOTECAS!$F$2:$F$30)</f>
        <v>2</v>
      </c>
      <c r="D1614">
        <v>1636</v>
      </c>
      <c r="G1614">
        <v>1</v>
      </c>
      <c r="H1614">
        <v>6</v>
      </c>
      <c r="J1614">
        <v>4</v>
      </c>
      <c r="K1614">
        <v>3</v>
      </c>
      <c r="M1614">
        <v>6</v>
      </c>
      <c r="N1614">
        <v>8</v>
      </c>
      <c r="O1614">
        <v>10</v>
      </c>
      <c r="S1614">
        <v>4</v>
      </c>
      <c r="T1614">
        <v>4</v>
      </c>
      <c r="U1614">
        <v>5</v>
      </c>
      <c r="V1614">
        <v>4</v>
      </c>
      <c r="AA1614"/>
      <c r="AD1614">
        <v>5</v>
      </c>
      <c r="AE1614">
        <v>2</v>
      </c>
      <c r="AF1614">
        <v>3</v>
      </c>
      <c r="AG1614">
        <v>1</v>
      </c>
      <c r="AH1614">
        <v>5</v>
      </c>
      <c r="AI1614">
        <v>5</v>
      </c>
      <c r="AJ1614">
        <v>5</v>
      </c>
      <c r="AK1614">
        <v>2</v>
      </c>
      <c r="AL1614">
        <v>4</v>
      </c>
      <c r="AM1614">
        <v>5</v>
      </c>
      <c r="AN1614">
        <v>5</v>
      </c>
      <c r="AO1614">
        <v>5</v>
      </c>
      <c r="AP1614">
        <v>5</v>
      </c>
      <c r="AQ1614">
        <v>5</v>
      </c>
      <c r="AR1614">
        <v>5</v>
      </c>
      <c r="AS1614">
        <v>5</v>
      </c>
      <c r="AT1614" t="s">
        <v>22</v>
      </c>
      <c r="AU1614">
        <v>5</v>
      </c>
      <c r="AW1614">
        <v>4</v>
      </c>
      <c r="AX1614">
        <v>4</v>
      </c>
      <c r="AY1614">
        <v>5</v>
      </c>
      <c r="AZ1614">
        <v>5</v>
      </c>
      <c r="BA1614">
        <v>5</v>
      </c>
      <c r="BB1614">
        <v>5</v>
      </c>
      <c r="BD1614" t="s">
        <v>22</v>
      </c>
      <c r="BE1614" t="s">
        <v>22</v>
      </c>
      <c r="BH1614">
        <v>4</v>
      </c>
      <c r="BI1614">
        <v>4</v>
      </c>
      <c r="BJ1614"/>
      <c r="BK1614">
        <v>4</v>
      </c>
      <c r="BL1614"/>
      <c r="BN1614" t="s">
        <v>1240</v>
      </c>
      <c r="BO1614" s="382">
        <v>43498.563159722224</v>
      </c>
    </row>
    <row r="1615" spans="1:67" x14ac:dyDescent="0.2">
      <c r="A1615" s="244" t="str">
        <f>IFERROR(LOOKUP(H1615,BLIOTECAS!$D$2:$D$30,BLIOTECAS!$C$2:$C$30),"N/C")</f>
        <v>F. Ciencias Físicas</v>
      </c>
      <c r="B1615" s="243" t="str">
        <f>IFERROR(LOOKUP(H1615,BLIOTECAS!$D$2:$D$29,BLIOTECAS!$E$2:$E$29),"N/C")</f>
        <v>Ciencias Experimentales</v>
      </c>
      <c r="C1615" s="243">
        <f>LOOKUP(H1615,BLIOTECAS!$D$2:$D$30,BLIOTECAS!$F$2:$F$30)</f>
        <v>2</v>
      </c>
      <c r="D1615">
        <v>1637</v>
      </c>
      <c r="G1615">
        <v>1</v>
      </c>
      <c r="H1615">
        <v>6</v>
      </c>
      <c r="J1615">
        <v>3</v>
      </c>
      <c r="K1615">
        <v>3</v>
      </c>
      <c r="M1615">
        <v>6</v>
      </c>
      <c r="N1615">
        <v>8</v>
      </c>
      <c r="O1615">
        <v>10</v>
      </c>
      <c r="S1615">
        <v>3</v>
      </c>
      <c r="T1615">
        <v>4</v>
      </c>
      <c r="U1615">
        <v>4</v>
      </c>
      <c r="V1615">
        <v>4</v>
      </c>
      <c r="W1615">
        <v>1</v>
      </c>
      <c r="AA1615"/>
      <c r="AD1615">
        <v>3</v>
      </c>
      <c r="AE1615">
        <v>1</v>
      </c>
      <c r="AF1615">
        <v>2</v>
      </c>
      <c r="AG1615">
        <v>3</v>
      </c>
      <c r="AH1615">
        <v>4</v>
      </c>
      <c r="AI1615">
        <v>5</v>
      </c>
      <c r="AJ1615">
        <v>5</v>
      </c>
      <c r="AK1615">
        <v>3</v>
      </c>
      <c r="AL1615">
        <v>3</v>
      </c>
      <c r="AM1615">
        <v>3</v>
      </c>
      <c r="AN1615">
        <v>3</v>
      </c>
      <c r="AO1615">
        <v>3</v>
      </c>
      <c r="AP1615">
        <v>3</v>
      </c>
      <c r="AQ1615">
        <v>3</v>
      </c>
      <c r="AR1615">
        <v>3</v>
      </c>
      <c r="AS1615">
        <v>4</v>
      </c>
      <c r="AT1615" t="s">
        <v>22</v>
      </c>
      <c r="AU1615">
        <v>3</v>
      </c>
      <c r="AW1615">
        <v>5</v>
      </c>
      <c r="AX1615">
        <v>4</v>
      </c>
      <c r="AY1615">
        <v>5</v>
      </c>
      <c r="AZ1615">
        <v>5</v>
      </c>
      <c r="BA1615">
        <v>5</v>
      </c>
      <c r="BB1615">
        <v>5</v>
      </c>
      <c r="BD1615" t="s">
        <v>22</v>
      </c>
      <c r="BE1615" t="s">
        <v>22</v>
      </c>
      <c r="BH1615">
        <v>4</v>
      </c>
      <c r="BI1615">
        <v>3</v>
      </c>
      <c r="BJ1615"/>
      <c r="BK1615">
        <v>3</v>
      </c>
      <c r="BL1615">
        <v>4</v>
      </c>
      <c r="BO1615" s="382">
        <v>43498.563993055555</v>
      </c>
    </row>
    <row r="1616" spans="1:67" x14ac:dyDescent="0.2">
      <c r="A1616" s="244" t="str">
        <f>IFERROR(LOOKUP(H1616,BLIOTECAS!$D$2:$D$30,BLIOTECAS!$C$2:$C$30),"N/C")</f>
        <v>F. Psicología</v>
      </c>
      <c r="B1616" s="243" t="str">
        <f>IFERROR(LOOKUP(H1616,BLIOTECAS!$D$2:$D$29,BLIOTECAS!$E$2:$E$29),"N/C")</f>
        <v>Ciencias de la Salud</v>
      </c>
      <c r="C1616" s="243">
        <f>LOOKUP(H1616,BLIOTECAS!$D$2:$D$30,BLIOTECAS!$F$2:$F$30)</f>
        <v>4</v>
      </c>
      <c r="D1616">
        <v>1638</v>
      </c>
      <c r="G1616">
        <v>1</v>
      </c>
      <c r="H1616">
        <v>20</v>
      </c>
      <c r="J1616">
        <v>5</v>
      </c>
      <c r="K1616">
        <v>3</v>
      </c>
      <c r="M1616">
        <v>20</v>
      </c>
      <c r="P1616" t="s">
        <v>1241</v>
      </c>
      <c r="S1616">
        <v>5</v>
      </c>
      <c r="T1616">
        <v>5</v>
      </c>
      <c r="U1616">
        <v>4</v>
      </c>
      <c r="V1616">
        <v>5</v>
      </c>
      <c r="X1616">
        <v>2</v>
      </c>
      <c r="Y1616">
        <v>3</v>
      </c>
      <c r="AA1616"/>
      <c r="AD1616">
        <v>1</v>
      </c>
      <c r="AE1616">
        <v>1</v>
      </c>
      <c r="AF1616">
        <v>3</v>
      </c>
      <c r="AG1616">
        <v>1</v>
      </c>
      <c r="AH1616">
        <v>5</v>
      </c>
      <c r="AI1616">
        <v>5</v>
      </c>
      <c r="AJ1616">
        <v>5</v>
      </c>
      <c r="AK1616">
        <v>1</v>
      </c>
      <c r="AL1616">
        <v>6</v>
      </c>
      <c r="AM1616">
        <v>4</v>
      </c>
      <c r="AN1616">
        <v>5</v>
      </c>
      <c r="AO1616">
        <v>2</v>
      </c>
      <c r="AP1616">
        <v>5</v>
      </c>
      <c r="AQ1616">
        <v>2</v>
      </c>
      <c r="AR1616">
        <v>5</v>
      </c>
      <c r="AS1616">
        <v>4</v>
      </c>
      <c r="AT1616" t="s">
        <v>22</v>
      </c>
      <c r="AU1616">
        <v>2</v>
      </c>
      <c r="AW1616">
        <v>5</v>
      </c>
      <c r="AX1616">
        <v>5</v>
      </c>
      <c r="AY1616">
        <v>5</v>
      </c>
      <c r="AZ1616">
        <v>5</v>
      </c>
      <c r="BA1616">
        <v>5</v>
      </c>
      <c r="BB1616">
        <v>5</v>
      </c>
      <c r="BD1616" t="s">
        <v>356</v>
      </c>
      <c r="BE1616" t="s">
        <v>22</v>
      </c>
      <c r="BH1616">
        <v>5</v>
      </c>
      <c r="BI1616">
        <v>5</v>
      </c>
      <c r="BJ1616"/>
      <c r="BK1616">
        <v>4</v>
      </c>
      <c r="BL1616">
        <v>5</v>
      </c>
      <c r="BN1616" t="s">
        <v>1242</v>
      </c>
      <c r="BO1616" s="382">
        <v>43498.564791666664</v>
      </c>
    </row>
    <row r="1617" spans="1:67" x14ac:dyDescent="0.2">
      <c r="A1617" s="244" t="str">
        <f>IFERROR(LOOKUP(H1617,BLIOTECAS!$D$2:$D$30,BLIOTECAS!$C$2:$C$30),"N/C")</f>
        <v>F. Filología</v>
      </c>
      <c r="B1617" s="243" t="str">
        <f>IFERROR(LOOKUP(H1617,BLIOTECAS!$D$2:$D$29,BLIOTECAS!$E$2:$E$29),"N/C")</f>
        <v>Humanidades</v>
      </c>
      <c r="C1617" s="243">
        <f>LOOKUP(H1617,BLIOTECAS!$D$2:$D$30,BLIOTECAS!$F$2:$F$30)</f>
        <v>1</v>
      </c>
      <c r="D1617">
        <v>1639</v>
      </c>
      <c r="G1617">
        <v>1</v>
      </c>
      <c r="H1617">
        <v>14</v>
      </c>
      <c r="J1617">
        <v>3</v>
      </c>
      <c r="K1617">
        <v>3</v>
      </c>
      <c r="M1617">
        <v>29</v>
      </c>
      <c r="N1617">
        <v>14</v>
      </c>
      <c r="O1617">
        <v>16</v>
      </c>
      <c r="S1617">
        <v>4</v>
      </c>
      <c r="T1617">
        <v>5</v>
      </c>
      <c r="U1617">
        <v>5</v>
      </c>
      <c r="V1617">
        <v>5</v>
      </c>
      <c r="W1617">
        <v>1</v>
      </c>
      <c r="AA1617"/>
      <c r="AD1617">
        <v>3</v>
      </c>
      <c r="AE1617">
        <v>1</v>
      </c>
      <c r="AF1617">
        <v>1</v>
      </c>
      <c r="AG1617">
        <v>4</v>
      </c>
      <c r="AH1617">
        <v>5</v>
      </c>
      <c r="AI1617">
        <v>5</v>
      </c>
      <c r="AJ1617">
        <v>5</v>
      </c>
      <c r="AK1617">
        <v>3</v>
      </c>
      <c r="AL1617">
        <v>4</v>
      </c>
      <c r="AM1617">
        <v>4</v>
      </c>
      <c r="AN1617">
        <v>4</v>
      </c>
      <c r="AO1617">
        <v>4</v>
      </c>
      <c r="AP1617">
        <v>4</v>
      </c>
      <c r="AQ1617">
        <v>4</v>
      </c>
      <c r="AR1617">
        <v>5</v>
      </c>
      <c r="AS1617">
        <v>5</v>
      </c>
      <c r="AT1617" t="s">
        <v>22</v>
      </c>
      <c r="AU1617">
        <v>3</v>
      </c>
      <c r="AW1617">
        <v>5</v>
      </c>
      <c r="AX1617">
        <v>2</v>
      </c>
      <c r="AY1617">
        <v>3</v>
      </c>
      <c r="AZ1617">
        <v>5</v>
      </c>
      <c r="BA1617">
        <v>5</v>
      </c>
      <c r="BB1617">
        <v>5</v>
      </c>
      <c r="BD1617" t="s">
        <v>22</v>
      </c>
      <c r="BE1617" t="s">
        <v>22</v>
      </c>
      <c r="BH1617">
        <v>5</v>
      </c>
      <c r="BI1617">
        <v>5</v>
      </c>
      <c r="BJ1617"/>
      <c r="BK1617">
        <v>5</v>
      </c>
      <c r="BL1617">
        <v>5</v>
      </c>
      <c r="BO1617" s="382">
        <v>43498.568645833337</v>
      </c>
    </row>
    <row r="1618" spans="1:67" x14ac:dyDescent="0.2">
      <c r="A1618" s="244" t="str">
        <f>IFERROR(LOOKUP(H1618,BLIOTECAS!$D$2:$D$30,BLIOTECAS!$C$2:$C$30),"N/C")</f>
        <v>F. Ciencias Biológicas</v>
      </c>
      <c r="B1618" s="243" t="str">
        <f>IFERROR(LOOKUP(H1618,BLIOTECAS!$D$2:$D$29,BLIOTECAS!$E$2:$E$29),"N/C")</f>
        <v>Ciencias Experimentales</v>
      </c>
      <c r="C1618" s="243">
        <f>LOOKUP(H1618,BLIOTECAS!$D$2:$D$30,BLIOTECAS!$F$2:$F$30)</f>
        <v>2</v>
      </c>
      <c r="D1618">
        <v>1641</v>
      </c>
      <c r="G1618">
        <v>1</v>
      </c>
      <c r="H1618">
        <v>2</v>
      </c>
      <c r="J1618">
        <v>4</v>
      </c>
      <c r="K1618">
        <v>3</v>
      </c>
      <c r="M1618">
        <v>2</v>
      </c>
      <c r="N1618">
        <v>29</v>
      </c>
      <c r="S1618">
        <v>3</v>
      </c>
      <c r="T1618">
        <v>5</v>
      </c>
      <c r="U1618">
        <v>4</v>
      </c>
      <c r="V1618">
        <v>5</v>
      </c>
      <c r="W1618">
        <v>1</v>
      </c>
      <c r="Y1618">
        <v>3</v>
      </c>
      <c r="AA1618"/>
      <c r="AD1618">
        <v>4</v>
      </c>
      <c r="AE1618">
        <v>2</v>
      </c>
      <c r="AF1618">
        <v>3</v>
      </c>
      <c r="AG1618">
        <v>1</v>
      </c>
      <c r="AH1618">
        <v>4</v>
      </c>
      <c r="AI1618">
        <v>5</v>
      </c>
      <c r="AJ1618">
        <v>4</v>
      </c>
      <c r="AK1618">
        <v>1</v>
      </c>
      <c r="AL1618">
        <v>3</v>
      </c>
      <c r="AM1618">
        <v>4</v>
      </c>
      <c r="AN1618">
        <v>5</v>
      </c>
      <c r="AO1618">
        <v>3</v>
      </c>
      <c r="AP1618">
        <v>3</v>
      </c>
      <c r="AQ1618">
        <v>5</v>
      </c>
      <c r="AR1618">
        <v>3</v>
      </c>
      <c r="AS1618">
        <v>5</v>
      </c>
      <c r="AT1618" t="s">
        <v>22</v>
      </c>
      <c r="AU1618">
        <v>3</v>
      </c>
      <c r="AW1618">
        <v>5</v>
      </c>
      <c r="AX1618">
        <v>5</v>
      </c>
      <c r="AY1618">
        <v>5</v>
      </c>
      <c r="AZ1618">
        <v>5</v>
      </c>
      <c r="BA1618">
        <v>5</v>
      </c>
      <c r="BB1618">
        <v>5</v>
      </c>
      <c r="BD1618" t="s">
        <v>356</v>
      </c>
      <c r="BE1618" t="s">
        <v>22</v>
      </c>
      <c r="BH1618">
        <v>4</v>
      </c>
      <c r="BI1618">
        <v>5</v>
      </c>
      <c r="BJ1618"/>
      <c r="BK1618">
        <v>4</v>
      </c>
      <c r="BL1618">
        <v>3</v>
      </c>
      <c r="BO1618" s="382">
        <v>43498.570856481485</v>
      </c>
    </row>
    <row r="1619" spans="1:67" x14ac:dyDescent="0.2">
      <c r="A1619" s="244" t="str">
        <f>IFERROR(LOOKUP(H1619,BLIOTECAS!$D$2:$D$30,BLIOTECAS!$C$2:$C$30),"N/C")</f>
        <v>F. Farmacia</v>
      </c>
      <c r="B1619" s="243" t="str">
        <f>IFERROR(LOOKUP(H1619,BLIOTECAS!$D$2:$D$29,BLIOTECAS!$E$2:$E$29),"N/C")</f>
        <v>Ciencias de la Salud</v>
      </c>
      <c r="C1619" s="243">
        <f>LOOKUP(H1619,BLIOTECAS!$D$2:$D$30,BLIOTECAS!$F$2:$F$30)</f>
        <v>4</v>
      </c>
      <c r="D1619">
        <v>1642</v>
      </c>
      <c r="G1619">
        <v>1</v>
      </c>
      <c r="H1619">
        <v>13</v>
      </c>
      <c r="J1619">
        <v>3</v>
      </c>
      <c r="K1619">
        <v>1</v>
      </c>
      <c r="M1619">
        <v>13</v>
      </c>
      <c r="N1619">
        <v>18</v>
      </c>
      <c r="O1619">
        <v>19</v>
      </c>
      <c r="S1619">
        <v>3</v>
      </c>
      <c r="T1619">
        <v>2</v>
      </c>
      <c r="U1619">
        <v>2</v>
      </c>
      <c r="V1619">
        <v>2</v>
      </c>
      <c r="X1619">
        <v>2</v>
      </c>
      <c r="AA1619"/>
      <c r="AD1619">
        <v>2</v>
      </c>
      <c r="AE1619">
        <v>1</v>
      </c>
      <c r="AF1619">
        <v>1</v>
      </c>
      <c r="AG1619">
        <v>3</v>
      </c>
      <c r="AH1619">
        <v>4</v>
      </c>
      <c r="AI1619">
        <v>5</v>
      </c>
      <c r="AJ1619">
        <v>5</v>
      </c>
      <c r="AK1619">
        <v>1</v>
      </c>
      <c r="AL1619">
        <v>3</v>
      </c>
      <c r="AM1619">
        <v>3</v>
      </c>
      <c r="AN1619">
        <v>4</v>
      </c>
      <c r="AO1619">
        <v>2</v>
      </c>
      <c r="AP1619">
        <v>4</v>
      </c>
      <c r="AQ1619">
        <v>2</v>
      </c>
      <c r="AR1619">
        <v>3</v>
      </c>
      <c r="AS1619">
        <v>2</v>
      </c>
      <c r="AT1619" t="s">
        <v>22</v>
      </c>
      <c r="AU1619">
        <v>3</v>
      </c>
      <c r="AW1619">
        <v>4</v>
      </c>
      <c r="AX1619">
        <v>3</v>
      </c>
      <c r="AY1619">
        <v>3</v>
      </c>
      <c r="AZ1619">
        <v>4</v>
      </c>
      <c r="BA1619">
        <v>4</v>
      </c>
      <c r="BB1619">
        <v>3</v>
      </c>
      <c r="BD1619" t="s">
        <v>22</v>
      </c>
      <c r="BE1619" t="s">
        <v>356</v>
      </c>
      <c r="BF1619">
        <v>4</v>
      </c>
      <c r="BH1619">
        <v>3</v>
      </c>
      <c r="BI1619">
        <v>5</v>
      </c>
      <c r="BJ1619"/>
      <c r="BK1619">
        <v>3</v>
      </c>
      <c r="BL1619">
        <v>4</v>
      </c>
      <c r="BO1619" s="382">
        <v>43498.577233796299</v>
      </c>
    </row>
    <row r="1620" spans="1:67" x14ac:dyDescent="0.2">
      <c r="A1620" s="244" t="str">
        <f>IFERROR(LOOKUP(H1620,BLIOTECAS!$D$2:$D$30,BLIOTECAS!$C$2:$C$30),"N/C")</f>
        <v>F. Ciencias de la Documentación</v>
      </c>
      <c r="B1620" s="243" t="str">
        <f>IFERROR(LOOKUP(H1620,BLIOTECAS!$D$2:$D$29,BLIOTECAS!$E$2:$E$29),"N/C")</f>
        <v>Ciencias Sociales</v>
      </c>
      <c r="C1620" s="243">
        <f>LOOKUP(H1620,BLIOTECAS!$D$2:$D$30,BLIOTECAS!$F$2:$F$30)</f>
        <v>3</v>
      </c>
      <c r="D1620">
        <v>1643</v>
      </c>
      <c r="G1620">
        <v>1</v>
      </c>
      <c r="H1620">
        <v>3</v>
      </c>
      <c r="J1620">
        <v>3</v>
      </c>
      <c r="K1620">
        <v>1</v>
      </c>
      <c r="M1620">
        <v>3</v>
      </c>
      <c r="N1620">
        <v>4</v>
      </c>
      <c r="O1620">
        <v>29</v>
      </c>
      <c r="S1620">
        <v>4</v>
      </c>
      <c r="T1620">
        <v>4</v>
      </c>
      <c r="U1620">
        <v>4</v>
      </c>
      <c r="V1620">
        <v>4</v>
      </c>
      <c r="W1620">
        <v>1</v>
      </c>
      <c r="AA1620"/>
      <c r="AD1620">
        <v>5</v>
      </c>
      <c r="AE1620">
        <v>3</v>
      </c>
      <c r="AF1620">
        <v>3</v>
      </c>
      <c r="AG1620">
        <v>4</v>
      </c>
      <c r="AH1620">
        <v>5</v>
      </c>
      <c r="AI1620">
        <v>4</v>
      </c>
      <c r="AJ1620">
        <v>5</v>
      </c>
      <c r="AK1620">
        <v>1</v>
      </c>
      <c r="AL1620">
        <v>4</v>
      </c>
      <c r="AM1620">
        <v>5</v>
      </c>
      <c r="AN1620">
        <v>5</v>
      </c>
      <c r="AO1620">
        <v>3</v>
      </c>
      <c r="AP1620">
        <v>5</v>
      </c>
      <c r="AQ1620">
        <v>5</v>
      </c>
      <c r="AR1620">
        <v>3</v>
      </c>
      <c r="AS1620">
        <v>4</v>
      </c>
      <c r="AT1620" t="s">
        <v>356</v>
      </c>
      <c r="AU1620">
        <v>4</v>
      </c>
      <c r="AW1620">
        <v>5</v>
      </c>
      <c r="AX1620">
        <v>5</v>
      </c>
      <c r="AY1620">
        <v>5</v>
      </c>
      <c r="AZ1620">
        <v>5</v>
      </c>
      <c r="BA1620">
        <v>5</v>
      </c>
      <c r="BB1620">
        <v>5</v>
      </c>
      <c r="BD1620" t="s">
        <v>22</v>
      </c>
      <c r="BE1620" t="s">
        <v>22</v>
      </c>
      <c r="BH1620">
        <v>5</v>
      </c>
      <c r="BI1620">
        <v>5</v>
      </c>
      <c r="BJ1620"/>
      <c r="BK1620">
        <v>4</v>
      </c>
      <c r="BL1620">
        <v>3</v>
      </c>
      <c r="BO1620" s="382">
        <v>43498.578136574077</v>
      </c>
    </row>
    <row r="1621" spans="1:67" x14ac:dyDescent="0.2">
      <c r="A1621" s="244" t="str">
        <f>IFERROR(LOOKUP(H1621,BLIOTECAS!$D$2:$D$30,BLIOTECAS!$C$2:$C$30),"N/C")</f>
        <v>F. Filología</v>
      </c>
      <c r="B1621" s="243" t="str">
        <f>IFERROR(LOOKUP(H1621,BLIOTECAS!$D$2:$D$29,BLIOTECAS!$E$2:$E$29),"N/C")</f>
        <v>Humanidades</v>
      </c>
      <c r="C1621" s="243">
        <f>LOOKUP(H1621,BLIOTECAS!$D$2:$D$30,BLIOTECAS!$F$2:$F$30)</f>
        <v>1</v>
      </c>
      <c r="D1621">
        <v>1644</v>
      </c>
      <c r="G1621">
        <v>3</v>
      </c>
      <c r="H1621">
        <v>14</v>
      </c>
      <c r="J1621">
        <v>5</v>
      </c>
      <c r="K1621">
        <v>5</v>
      </c>
      <c r="M1621">
        <v>29</v>
      </c>
      <c r="N1621">
        <v>15</v>
      </c>
      <c r="O1621">
        <v>16</v>
      </c>
      <c r="S1621">
        <v>4</v>
      </c>
      <c r="T1621">
        <v>4</v>
      </c>
      <c r="U1621">
        <v>1</v>
      </c>
      <c r="V1621">
        <v>2</v>
      </c>
      <c r="Y1621">
        <v>3</v>
      </c>
      <c r="AA1621"/>
      <c r="AD1621">
        <v>3</v>
      </c>
      <c r="AE1621">
        <v>4</v>
      </c>
      <c r="AF1621">
        <v>4</v>
      </c>
      <c r="AG1621">
        <v>2</v>
      </c>
      <c r="AH1621">
        <v>3</v>
      </c>
      <c r="AI1621">
        <v>4</v>
      </c>
      <c r="AJ1621">
        <v>3</v>
      </c>
      <c r="AK1621">
        <v>5</v>
      </c>
      <c r="AL1621">
        <v>5</v>
      </c>
      <c r="AM1621">
        <v>2</v>
      </c>
      <c r="AN1621">
        <v>5</v>
      </c>
      <c r="AO1621">
        <v>3</v>
      </c>
      <c r="AP1621">
        <v>3</v>
      </c>
      <c r="AQ1621">
        <v>4</v>
      </c>
      <c r="AR1621">
        <v>2</v>
      </c>
      <c r="AS1621">
        <v>4</v>
      </c>
      <c r="AT1621" t="s">
        <v>356</v>
      </c>
      <c r="AU1621">
        <v>4</v>
      </c>
      <c r="AW1621">
        <v>3</v>
      </c>
      <c r="AX1621">
        <v>2</v>
      </c>
      <c r="AY1621">
        <v>1</v>
      </c>
      <c r="AZ1621">
        <v>5</v>
      </c>
      <c r="BA1621">
        <v>5</v>
      </c>
      <c r="BB1621">
        <v>5</v>
      </c>
      <c r="BD1621" t="s">
        <v>356</v>
      </c>
      <c r="BE1621" t="s">
        <v>356</v>
      </c>
      <c r="BF1621">
        <v>4</v>
      </c>
      <c r="BH1621">
        <v>3</v>
      </c>
      <c r="BI1621">
        <v>4</v>
      </c>
      <c r="BJ1621"/>
      <c r="BK1621">
        <v>3</v>
      </c>
      <c r="BL1621">
        <v>3</v>
      </c>
      <c r="BO1621" s="382">
        <v>43498.580312500002</v>
      </c>
    </row>
    <row r="1622" spans="1:67" x14ac:dyDescent="0.2">
      <c r="A1622" s="244" t="str">
        <f>IFERROR(LOOKUP(H1622,BLIOTECAS!$D$2:$D$30,BLIOTECAS!$C$2:$C$30),"N/C")</f>
        <v>F. Óptica y Optometría</v>
      </c>
      <c r="B1622" s="243" t="str">
        <f>IFERROR(LOOKUP(H1622,BLIOTECAS!$D$2:$D$29,BLIOTECAS!$E$2:$E$29),"N/C")</f>
        <v>Ciencias de la Salud</v>
      </c>
      <c r="C1622" s="243">
        <f>LOOKUP(H1622,BLIOTECAS!$D$2:$D$30,BLIOTECAS!$F$2:$F$30)</f>
        <v>4</v>
      </c>
      <c r="D1622">
        <v>1645</v>
      </c>
      <c r="G1622">
        <v>1</v>
      </c>
      <c r="H1622">
        <v>25</v>
      </c>
      <c r="J1622">
        <v>4</v>
      </c>
      <c r="K1622">
        <v>2</v>
      </c>
      <c r="M1622">
        <v>25</v>
      </c>
      <c r="N1622">
        <v>29</v>
      </c>
      <c r="P1622" t="s">
        <v>1243</v>
      </c>
      <c r="S1622">
        <v>3</v>
      </c>
      <c r="T1622">
        <v>3</v>
      </c>
      <c r="U1622">
        <v>4</v>
      </c>
      <c r="V1622">
        <v>3</v>
      </c>
      <c r="X1622">
        <v>2</v>
      </c>
      <c r="Y1622">
        <v>3</v>
      </c>
      <c r="AA1622"/>
      <c r="AD1622">
        <v>3</v>
      </c>
      <c r="AE1622">
        <v>2</v>
      </c>
      <c r="AF1622">
        <v>3</v>
      </c>
      <c r="AG1622">
        <v>2</v>
      </c>
      <c r="AH1622">
        <v>3</v>
      </c>
      <c r="AI1622">
        <v>4</v>
      </c>
      <c r="AJ1622">
        <v>4</v>
      </c>
      <c r="AK1622">
        <v>1</v>
      </c>
      <c r="AL1622">
        <v>4</v>
      </c>
      <c r="AM1622">
        <v>3</v>
      </c>
      <c r="AN1622">
        <v>4</v>
      </c>
      <c r="AO1622">
        <v>3</v>
      </c>
      <c r="AP1622">
        <v>4</v>
      </c>
      <c r="AQ1622">
        <v>3</v>
      </c>
      <c r="AR1622">
        <v>3</v>
      </c>
      <c r="AS1622">
        <v>3</v>
      </c>
      <c r="AT1622" t="s">
        <v>22</v>
      </c>
      <c r="AU1622">
        <v>4</v>
      </c>
      <c r="AW1622">
        <v>3</v>
      </c>
      <c r="AX1622">
        <v>2</v>
      </c>
      <c r="AY1622">
        <v>2</v>
      </c>
      <c r="AZ1622">
        <v>4</v>
      </c>
      <c r="BA1622">
        <v>4</v>
      </c>
      <c r="BB1622">
        <v>4</v>
      </c>
      <c r="BD1622" t="s">
        <v>22</v>
      </c>
      <c r="BE1622" t="s">
        <v>22</v>
      </c>
      <c r="BF1622">
        <v>1</v>
      </c>
      <c r="BH1622">
        <v>5</v>
      </c>
      <c r="BI1622">
        <v>5</v>
      </c>
      <c r="BJ1622"/>
      <c r="BK1622">
        <v>4</v>
      </c>
      <c r="BL1622">
        <v>4</v>
      </c>
      <c r="BO1622" s="382">
        <v>43498.58289351852</v>
      </c>
    </row>
    <row r="1623" spans="1:67" x14ac:dyDescent="0.2">
      <c r="A1623" s="244" t="str">
        <f>IFERROR(LOOKUP(H1623,BLIOTECAS!$D$2:$D$30,BLIOTECAS!$C$2:$C$30),"N/C")</f>
        <v>F. Filología</v>
      </c>
      <c r="B1623" s="243" t="str">
        <f>IFERROR(LOOKUP(H1623,BLIOTECAS!$D$2:$D$29,BLIOTECAS!$E$2:$E$29),"N/C")</f>
        <v>Humanidades</v>
      </c>
      <c r="C1623" s="243">
        <f>LOOKUP(H1623,BLIOTECAS!$D$2:$D$30,BLIOTECAS!$F$2:$F$30)</f>
        <v>1</v>
      </c>
      <c r="D1623">
        <v>1646</v>
      </c>
      <c r="G1623">
        <v>1</v>
      </c>
      <c r="H1623">
        <v>14</v>
      </c>
      <c r="J1623">
        <v>4</v>
      </c>
      <c r="K1623">
        <v>3</v>
      </c>
      <c r="M1623">
        <v>14</v>
      </c>
      <c r="N1623">
        <v>29</v>
      </c>
      <c r="S1623">
        <v>5</v>
      </c>
      <c r="T1623">
        <v>5</v>
      </c>
      <c r="U1623">
        <v>4</v>
      </c>
      <c r="V1623">
        <v>4</v>
      </c>
      <c r="Y1623">
        <v>3</v>
      </c>
      <c r="AA1623"/>
      <c r="AD1623">
        <v>5</v>
      </c>
      <c r="AE1623">
        <v>1</v>
      </c>
      <c r="AF1623">
        <v>1</v>
      </c>
      <c r="AG1623">
        <v>4</v>
      </c>
      <c r="AH1623">
        <v>5</v>
      </c>
      <c r="AI1623">
        <v>3</v>
      </c>
      <c r="AJ1623">
        <v>5</v>
      </c>
      <c r="AK1623">
        <v>2</v>
      </c>
      <c r="AL1623">
        <v>3</v>
      </c>
      <c r="AM1623">
        <v>4</v>
      </c>
      <c r="AN1623">
        <v>4</v>
      </c>
      <c r="AO1623">
        <v>5</v>
      </c>
      <c r="AP1623">
        <v>5</v>
      </c>
      <c r="AQ1623">
        <v>5</v>
      </c>
      <c r="AS1623">
        <v>4</v>
      </c>
      <c r="AT1623" t="s">
        <v>22</v>
      </c>
      <c r="AU1623">
        <v>4</v>
      </c>
      <c r="AW1623">
        <v>5</v>
      </c>
      <c r="AX1623">
        <v>4</v>
      </c>
      <c r="AY1623">
        <v>5</v>
      </c>
      <c r="AZ1623">
        <v>5</v>
      </c>
      <c r="BA1623">
        <v>5</v>
      </c>
      <c r="BB1623">
        <v>5</v>
      </c>
      <c r="BD1623" t="s">
        <v>22</v>
      </c>
      <c r="BE1623" t="s">
        <v>22</v>
      </c>
      <c r="BH1623">
        <v>4</v>
      </c>
      <c r="BI1623">
        <v>5</v>
      </c>
      <c r="BJ1623"/>
      <c r="BK1623">
        <v>4</v>
      </c>
      <c r="BL1623">
        <v>3</v>
      </c>
      <c r="BO1623" s="382">
        <v>43498.584363425929</v>
      </c>
    </row>
    <row r="1624" spans="1:67" x14ac:dyDescent="0.2">
      <c r="A1624" s="244" t="str">
        <f>IFERROR(LOOKUP(H1624,BLIOTECAS!$D$2:$D$30,BLIOTECAS!$C$2:$C$30),"N/C")</f>
        <v>F. Derecho</v>
      </c>
      <c r="B1624" s="243" t="str">
        <f>IFERROR(LOOKUP(H1624,BLIOTECAS!$D$2:$D$29,BLIOTECAS!$E$2:$E$29),"N/C")</f>
        <v>Ciencias Sociales</v>
      </c>
      <c r="C1624" s="243">
        <f>LOOKUP(H1624,BLIOTECAS!$D$2:$D$30,BLIOTECAS!$F$2:$F$30)</f>
        <v>3</v>
      </c>
      <c r="D1624">
        <v>1647</v>
      </c>
      <c r="G1624">
        <v>1</v>
      </c>
      <c r="H1624">
        <v>11</v>
      </c>
      <c r="J1624">
        <v>4</v>
      </c>
      <c r="K1624">
        <v>2</v>
      </c>
      <c r="M1624">
        <v>29</v>
      </c>
      <c r="S1624">
        <v>3</v>
      </c>
      <c r="T1624">
        <v>2</v>
      </c>
      <c r="U1624">
        <v>2</v>
      </c>
      <c r="V1624">
        <v>2</v>
      </c>
      <c r="Y1624">
        <v>3</v>
      </c>
      <c r="Z1624">
        <v>4</v>
      </c>
      <c r="AA1624">
        <v>4</v>
      </c>
      <c r="AD1624">
        <v>1</v>
      </c>
      <c r="AE1624">
        <v>2</v>
      </c>
      <c r="AF1624">
        <v>3</v>
      </c>
      <c r="AG1624">
        <v>4</v>
      </c>
      <c r="AH1624">
        <v>4</v>
      </c>
      <c r="AI1624">
        <v>4</v>
      </c>
      <c r="AJ1624">
        <v>4</v>
      </c>
      <c r="AK1624">
        <v>4</v>
      </c>
      <c r="AL1624">
        <v>2</v>
      </c>
      <c r="AM1624">
        <v>2</v>
      </c>
      <c r="AN1624">
        <v>3</v>
      </c>
      <c r="AO1624">
        <v>3</v>
      </c>
      <c r="AP1624">
        <v>5</v>
      </c>
      <c r="AQ1624">
        <v>4</v>
      </c>
      <c r="AR1624">
        <v>4</v>
      </c>
      <c r="AS1624">
        <v>4</v>
      </c>
      <c r="AT1624" t="s">
        <v>356</v>
      </c>
      <c r="AU1624">
        <v>3</v>
      </c>
      <c r="AW1624">
        <v>5</v>
      </c>
      <c r="AX1624">
        <v>3</v>
      </c>
      <c r="AY1624">
        <v>2</v>
      </c>
      <c r="AZ1624">
        <v>4</v>
      </c>
      <c r="BA1624">
        <v>4</v>
      </c>
      <c r="BB1624">
        <v>4</v>
      </c>
      <c r="BD1624" t="s">
        <v>22</v>
      </c>
      <c r="BE1624" t="s">
        <v>22</v>
      </c>
      <c r="BH1624">
        <v>5</v>
      </c>
      <c r="BI1624">
        <v>5</v>
      </c>
      <c r="BJ1624"/>
      <c r="BK1624">
        <v>3</v>
      </c>
      <c r="BL1624">
        <v>3</v>
      </c>
      <c r="BO1624" s="382">
        <v>43498.585416666669</v>
      </c>
    </row>
    <row r="1625" spans="1:67" x14ac:dyDescent="0.2">
      <c r="A1625" s="244" t="str">
        <f>IFERROR(LOOKUP(H1625,BLIOTECAS!$D$2:$D$30,BLIOTECAS!$C$2:$C$30),"N/C")</f>
        <v>F. Educación - Centro de Formación del Profesorado</v>
      </c>
      <c r="B1625" s="243" t="str">
        <f>IFERROR(LOOKUP(H1625,BLIOTECAS!$D$2:$D$29,BLIOTECAS!$E$2:$E$29),"N/C")</f>
        <v>Humanidades</v>
      </c>
      <c r="C1625" s="243">
        <f>LOOKUP(H1625,BLIOTECAS!$D$2:$D$30,BLIOTECAS!$F$2:$F$30)</f>
        <v>1</v>
      </c>
      <c r="D1625">
        <v>1648</v>
      </c>
      <c r="G1625">
        <v>1</v>
      </c>
      <c r="H1625">
        <v>12</v>
      </c>
      <c r="J1625">
        <v>3</v>
      </c>
      <c r="K1625">
        <v>3</v>
      </c>
      <c r="M1625">
        <v>12</v>
      </c>
      <c r="S1625">
        <v>4</v>
      </c>
      <c r="T1625">
        <v>4</v>
      </c>
      <c r="U1625">
        <v>4</v>
      </c>
      <c r="V1625">
        <v>4</v>
      </c>
      <c r="W1625">
        <v>1</v>
      </c>
      <c r="AA1625"/>
      <c r="AD1625">
        <v>3</v>
      </c>
      <c r="AE1625">
        <v>3</v>
      </c>
      <c r="AF1625">
        <v>3</v>
      </c>
      <c r="AG1625">
        <v>3</v>
      </c>
      <c r="AH1625">
        <v>4</v>
      </c>
      <c r="AI1625">
        <v>4</v>
      </c>
      <c r="AJ1625">
        <v>5</v>
      </c>
      <c r="AK1625">
        <v>2</v>
      </c>
      <c r="AL1625">
        <v>5</v>
      </c>
      <c r="AM1625">
        <v>3</v>
      </c>
      <c r="AN1625">
        <v>3</v>
      </c>
      <c r="AO1625">
        <v>4</v>
      </c>
      <c r="AP1625">
        <v>5</v>
      </c>
      <c r="AQ1625">
        <v>4</v>
      </c>
      <c r="AR1625">
        <v>3</v>
      </c>
      <c r="AS1625">
        <v>3</v>
      </c>
      <c r="AT1625" t="s">
        <v>22</v>
      </c>
      <c r="AU1625">
        <v>3</v>
      </c>
      <c r="AW1625">
        <v>5</v>
      </c>
      <c r="AX1625">
        <v>5</v>
      </c>
      <c r="AY1625">
        <v>5</v>
      </c>
      <c r="AZ1625">
        <v>5</v>
      </c>
      <c r="BA1625">
        <v>5</v>
      </c>
      <c r="BB1625">
        <v>4</v>
      </c>
      <c r="BD1625" t="s">
        <v>22</v>
      </c>
      <c r="BE1625" t="s">
        <v>22</v>
      </c>
      <c r="BH1625">
        <v>5</v>
      </c>
      <c r="BI1625">
        <v>5</v>
      </c>
      <c r="BJ1625"/>
      <c r="BK1625">
        <v>4</v>
      </c>
      <c r="BL1625">
        <v>3</v>
      </c>
      <c r="BO1625" s="382">
        <v>43498.590636574074</v>
      </c>
    </row>
    <row r="1626" spans="1:67" x14ac:dyDescent="0.2">
      <c r="A1626" s="244" t="str">
        <f>IFERROR(LOOKUP(H1626,BLIOTECAS!$D$2:$D$30,BLIOTECAS!$C$2:$C$30),"N/C")</f>
        <v>F. Ciencias de la Información</v>
      </c>
      <c r="B1626" s="243" t="str">
        <f>IFERROR(LOOKUP(H1626,BLIOTECAS!$D$2:$D$29,BLIOTECAS!$E$2:$E$29),"N/C")</f>
        <v>Ciencias Sociales</v>
      </c>
      <c r="C1626" s="243">
        <f>LOOKUP(H1626,BLIOTECAS!$D$2:$D$30,BLIOTECAS!$F$2:$F$30)</f>
        <v>3</v>
      </c>
      <c r="D1626">
        <v>1649</v>
      </c>
      <c r="G1626">
        <v>2</v>
      </c>
      <c r="H1626">
        <v>4</v>
      </c>
      <c r="J1626">
        <v>2</v>
      </c>
      <c r="K1626">
        <v>2</v>
      </c>
      <c r="M1626">
        <v>4</v>
      </c>
      <c r="S1626">
        <v>5</v>
      </c>
      <c r="T1626">
        <v>5</v>
      </c>
      <c r="U1626">
        <v>5</v>
      </c>
      <c r="V1626">
        <v>5</v>
      </c>
      <c r="W1626">
        <v>1</v>
      </c>
      <c r="AA1626"/>
      <c r="AD1626">
        <v>3</v>
      </c>
      <c r="AE1626">
        <v>2</v>
      </c>
      <c r="AF1626">
        <v>2</v>
      </c>
      <c r="AG1626">
        <v>4</v>
      </c>
      <c r="AH1626">
        <v>3</v>
      </c>
      <c r="AI1626">
        <v>5</v>
      </c>
      <c r="AJ1626">
        <v>2</v>
      </c>
      <c r="AK1626">
        <v>3</v>
      </c>
      <c r="AL1626">
        <v>5</v>
      </c>
      <c r="AM1626">
        <v>4</v>
      </c>
      <c r="AN1626">
        <v>4</v>
      </c>
      <c r="AO1626">
        <v>4</v>
      </c>
      <c r="AP1626">
        <v>4</v>
      </c>
      <c r="AQ1626">
        <v>4</v>
      </c>
      <c r="AR1626">
        <v>4</v>
      </c>
      <c r="AS1626">
        <v>4</v>
      </c>
      <c r="AT1626" t="s">
        <v>22</v>
      </c>
      <c r="AU1626">
        <v>4</v>
      </c>
      <c r="AW1626">
        <v>4</v>
      </c>
      <c r="AX1626">
        <v>4</v>
      </c>
      <c r="AY1626">
        <v>4</v>
      </c>
      <c r="AZ1626">
        <v>4</v>
      </c>
      <c r="BA1626">
        <v>4</v>
      </c>
      <c r="BB1626">
        <v>4</v>
      </c>
      <c r="BD1626" t="s">
        <v>22</v>
      </c>
      <c r="BE1626" t="s">
        <v>356</v>
      </c>
      <c r="BF1626">
        <v>3</v>
      </c>
      <c r="BH1626">
        <v>5</v>
      </c>
      <c r="BI1626">
        <v>5</v>
      </c>
      <c r="BJ1626"/>
      <c r="BK1626">
        <v>4</v>
      </c>
      <c r="BL1626">
        <v>5</v>
      </c>
      <c r="BO1626" s="382">
        <v>43498.592511574076</v>
      </c>
    </row>
    <row r="1627" spans="1:67" x14ac:dyDescent="0.2">
      <c r="A1627" s="244" t="str">
        <f>IFERROR(LOOKUP(H1627,BLIOTECAS!$D$2:$D$30,BLIOTECAS!$C$2:$C$30),"N/C")</f>
        <v>F. Geografía e Historia</v>
      </c>
      <c r="B1627" s="243" t="str">
        <f>IFERROR(LOOKUP(H1627,BLIOTECAS!$D$2:$D$29,BLIOTECAS!$E$2:$E$29),"N/C")</f>
        <v>Humanidades</v>
      </c>
      <c r="C1627" s="243">
        <f>LOOKUP(H1627,BLIOTECAS!$D$2:$D$30,BLIOTECAS!$F$2:$F$30)</f>
        <v>1</v>
      </c>
      <c r="D1627">
        <v>1650</v>
      </c>
      <c r="G1627">
        <v>1</v>
      </c>
      <c r="H1627">
        <v>16</v>
      </c>
      <c r="J1627">
        <v>3</v>
      </c>
      <c r="K1627">
        <v>3</v>
      </c>
      <c r="M1627">
        <v>16</v>
      </c>
      <c r="N1627">
        <v>29</v>
      </c>
      <c r="P1627" t="s">
        <v>727</v>
      </c>
      <c r="S1627">
        <v>4</v>
      </c>
      <c r="T1627">
        <v>4</v>
      </c>
      <c r="U1627">
        <v>4</v>
      </c>
      <c r="V1627">
        <v>2</v>
      </c>
      <c r="X1627">
        <v>2</v>
      </c>
      <c r="AA1627"/>
      <c r="AD1627">
        <v>5</v>
      </c>
      <c r="AE1627">
        <v>4</v>
      </c>
      <c r="AF1627">
        <v>1</v>
      </c>
      <c r="AG1627">
        <v>2</v>
      </c>
      <c r="AH1627">
        <v>5</v>
      </c>
      <c r="AI1627">
        <v>5</v>
      </c>
      <c r="AJ1627">
        <v>5</v>
      </c>
      <c r="AK1627">
        <v>3</v>
      </c>
      <c r="AL1627">
        <v>3</v>
      </c>
      <c r="AM1627">
        <v>4</v>
      </c>
      <c r="AN1627">
        <v>4</v>
      </c>
      <c r="AO1627">
        <v>4</v>
      </c>
      <c r="AP1627">
        <v>5</v>
      </c>
      <c r="AQ1627">
        <v>4</v>
      </c>
      <c r="AR1627">
        <v>3</v>
      </c>
      <c r="AS1627">
        <v>5</v>
      </c>
      <c r="AT1627" t="s">
        <v>22</v>
      </c>
      <c r="AU1627">
        <v>4</v>
      </c>
      <c r="AW1627">
        <v>5</v>
      </c>
      <c r="AX1627">
        <v>2</v>
      </c>
      <c r="AY1627">
        <v>5</v>
      </c>
      <c r="AZ1627">
        <v>5</v>
      </c>
      <c r="BA1627">
        <v>5</v>
      </c>
      <c r="BB1627">
        <v>5</v>
      </c>
      <c r="BD1627" t="s">
        <v>22</v>
      </c>
      <c r="BE1627" t="s">
        <v>22</v>
      </c>
      <c r="BH1627">
        <v>4</v>
      </c>
      <c r="BI1627">
        <v>5</v>
      </c>
      <c r="BJ1627"/>
      <c r="BK1627">
        <v>4</v>
      </c>
      <c r="BL1627">
        <v>4</v>
      </c>
      <c r="BN1627" t="s">
        <v>1244</v>
      </c>
      <c r="BO1627" s="382">
        <v>43498.598657407405</v>
      </c>
    </row>
    <row r="1628" spans="1:67" x14ac:dyDescent="0.2">
      <c r="A1628" s="244" t="str">
        <f>IFERROR(LOOKUP(H1628,BLIOTECAS!$D$2:$D$30,BLIOTECAS!$C$2:$C$30),"N/C")</f>
        <v>F. Ciencias Biológicas</v>
      </c>
      <c r="B1628" s="243" t="str">
        <f>IFERROR(LOOKUP(H1628,BLIOTECAS!$D$2:$D$29,BLIOTECAS!$E$2:$E$29),"N/C")</f>
        <v>Ciencias Experimentales</v>
      </c>
      <c r="C1628" s="243">
        <f>LOOKUP(H1628,BLIOTECAS!$D$2:$D$30,BLIOTECAS!$F$2:$F$30)</f>
        <v>2</v>
      </c>
      <c r="D1628">
        <v>1651</v>
      </c>
      <c r="G1628">
        <v>1</v>
      </c>
      <c r="H1628">
        <v>2</v>
      </c>
      <c r="J1628">
        <v>4</v>
      </c>
      <c r="K1628">
        <v>3</v>
      </c>
      <c r="M1628">
        <v>2</v>
      </c>
      <c r="N1628">
        <v>7</v>
      </c>
      <c r="O1628">
        <v>29</v>
      </c>
      <c r="S1628">
        <v>3</v>
      </c>
      <c r="T1628">
        <v>3</v>
      </c>
      <c r="U1628">
        <v>2</v>
      </c>
      <c r="V1628">
        <v>3</v>
      </c>
      <c r="X1628">
        <v>2</v>
      </c>
      <c r="AA1628"/>
      <c r="AD1628">
        <v>4</v>
      </c>
      <c r="AE1628">
        <v>2</v>
      </c>
      <c r="AF1628">
        <v>3</v>
      </c>
      <c r="AG1628">
        <v>4</v>
      </c>
      <c r="AH1628">
        <v>4</v>
      </c>
      <c r="AI1628">
        <v>4</v>
      </c>
      <c r="AJ1628">
        <v>4</v>
      </c>
      <c r="AK1628">
        <v>2</v>
      </c>
      <c r="AL1628">
        <v>6</v>
      </c>
      <c r="AM1628">
        <v>3</v>
      </c>
      <c r="AN1628">
        <v>4</v>
      </c>
      <c r="AO1628">
        <v>2</v>
      </c>
      <c r="AP1628">
        <v>4</v>
      </c>
      <c r="AQ1628">
        <v>4</v>
      </c>
      <c r="AR1628">
        <v>3</v>
      </c>
      <c r="AS1628">
        <v>3</v>
      </c>
      <c r="AT1628" t="s">
        <v>22</v>
      </c>
      <c r="AU1628">
        <v>3</v>
      </c>
      <c r="AW1628">
        <v>5</v>
      </c>
      <c r="AX1628">
        <v>4</v>
      </c>
      <c r="AY1628">
        <v>2</v>
      </c>
      <c r="AZ1628">
        <v>5</v>
      </c>
      <c r="BA1628">
        <v>4</v>
      </c>
      <c r="BB1628">
        <v>4</v>
      </c>
      <c r="BD1628" t="s">
        <v>22</v>
      </c>
      <c r="BE1628" t="s">
        <v>22</v>
      </c>
      <c r="BH1628">
        <v>4</v>
      </c>
      <c r="BI1628">
        <v>4</v>
      </c>
      <c r="BJ1628"/>
      <c r="BK1628">
        <v>4</v>
      </c>
      <c r="BL1628">
        <v>3</v>
      </c>
      <c r="BO1628" s="382">
        <v>43498.599374999998</v>
      </c>
    </row>
    <row r="1629" spans="1:67" x14ac:dyDescent="0.2">
      <c r="A1629" s="244" t="str">
        <f>IFERROR(LOOKUP(H1629,BLIOTECAS!$D$2:$D$30,BLIOTECAS!$C$2:$C$30),"N/C")</f>
        <v>F. Filosofía</v>
      </c>
      <c r="B1629" s="243" t="str">
        <f>IFERROR(LOOKUP(H1629,BLIOTECAS!$D$2:$D$29,BLIOTECAS!$E$2:$E$29),"N/C")</f>
        <v>Humanidades</v>
      </c>
      <c r="C1629" s="243">
        <f>LOOKUP(H1629,BLIOTECAS!$D$2:$D$30,BLIOTECAS!$F$2:$F$30)</f>
        <v>1</v>
      </c>
      <c r="D1629">
        <v>1652</v>
      </c>
      <c r="G1629">
        <v>1</v>
      </c>
      <c r="H1629">
        <v>15</v>
      </c>
      <c r="J1629">
        <v>5</v>
      </c>
      <c r="K1629">
        <v>5</v>
      </c>
      <c r="M1629">
        <v>15</v>
      </c>
      <c r="N1629">
        <v>9</v>
      </c>
      <c r="O1629">
        <v>29</v>
      </c>
      <c r="S1629">
        <v>5</v>
      </c>
      <c r="T1629">
        <v>4</v>
      </c>
      <c r="U1629">
        <v>4</v>
      </c>
      <c r="V1629">
        <v>3</v>
      </c>
      <c r="Y1629">
        <v>3</v>
      </c>
      <c r="AA1629"/>
      <c r="AD1629">
        <v>5</v>
      </c>
      <c r="AE1629">
        <v>3</v>
      </c>
      <c r="AF1629">
        <v>3</v>
      </c>
      <c r="AG1629">
        <v>2</v>
      </c>
      <c r="AH1629">
        <v>4</v>
      </c>
      <c r="AI1629">
        <v>3</v>
      </c>
      <c r="AJ1629">
        <v>4</v>
      </c>
      <c r="AK1629">
        <v>1</v>
      </c>
      <c r="AL1629">
        <v>4</v>
      </c>
      <c r="AM1629">
        <v>5</v>
      </c>
      <c r="AN1629">
        <v>5</v>
      </c>
      <c r="AO1629">
        <v>4</v>
      </c>
      <c r="AP1629">
        <v>5</v>
      </c>
      <c r="AQ1629">
        <v>5</v>
      </c>
      <c r="AR1629">
        <v>5</v>
      </c>
      <c r="AS1629">
        <v>5</v>
      </c>
      <c r="AT1629" t="s">
        <v>22</v>
      </c>
      <c r="AU1629">
        <v>4</v>
      </c>
      <c r="AW1629">
        <v>5</v>
      </c>
      <c r="AX1629">
        <v>5</v>
      </c>
      <c r="AY1629">
        <v>5</v>
      </c>
      <c r="AZ1629">
        <v>5</v>
      </c>
      <c r="BA1629">
        <v>5</v>
      </c>
      <c r="BB1629">
        <v>5</v>
      </c>
      <c r="BD1629" t="s">
        <v>356</v>
      </c>
      <c r="BE1629" t="s">
        <v>356</v>
      </c>
      <c r="BF1629">
        <v>4</v>
      </c>
      <c r="BH1629">
        <v>5</v>
      </c>
      <c r="BI1629">
        <v>5</v>
      </c>
      <c r="BJ1629"/>
      <c r="BK1629">
        <v>5</v>
      </c>
      <c r="BL1629">
        <v>4</v>
      </c>
      <c r="BO1629" s="382">
        <v>43498.603715277779</v>
      </c>
    </row>
    <row r="1630" spans="1:67" x14ac:dyDescent="0.2">
      <c r="A1630" s="244" t="str">
        <f>IFERROR(LOOKUP(H1630,BLIOTECAS!$D$2:$D$30,BLIOTECAS!$C$2:$C$30),"N/C")</f>
        <v>F. Informática</v>
      </c>
      <c r="B1630" s="243" t="str">
        <f>IFERROR(LOOKUP(H1630,BLIOTECAS!$D$2:$D$29,BLIOTECAS!$E$2:$E$29),"N/C")</f>
        <v>Ciencias Experimentales</v>
      </c>
      <c r="C1630" s="243">
        <f>LOOKUP(H1630,BLIOTECAS!$D$2:$D$30,BLIOTECAS!$F$2:$F$30)</f>
        <v>2</v>
      </c>
      <c r="D1630">
        <v>1653</v>
      </c>
      <c r="G1630">
        <v>1</v>
      </c>
      <c r="H1630">
        <v>17</v>
      </c>
      <c r="J1630">
        <v>3</v>
      </c>
      <c r="K1630">
        <v>4</v>
      </c>
      <c r="M1630">
        <v>17</v>
      </c>
      <c r="N1630">
        <v>1</v>
      </c>
      <c r="O1630">
        <v>12</v>
      </c>
      <c r="S1630">
        <v>5</v>
      </c>
      <c r="T1630">
        <v>5</v>
      </c>
      <c r="U1630">
        <v>4</v>
      </c>
      <c r="V1630">
        <v>4</v>
      </c>
      <c r="Y1630">
        <v>3</v>
      </c>
      <c r="AA1630"/>
      <c r="AD1630">
        <v>5</v>
      </c>
      <c r="AE1630">
        <v>1</v>
      </c>
      <c r="AF1630">
        <v>4</v>
      </c>
      <c r="AG1630">
        <v>3</v>
      </c>
      <c r="AH1630">
        <v>5</v>
      </c>
      <c r="AI1630">
        <v>5</v>
      </c>
      <c r="AJ1630">
        <v>2</v>
      </c>
      <c r="AK1630">
        <v>1</v>
      </c>
      <c r="AL1630">
        <v>3</v>
      </c>
      <c r="AM1630">
        <v>4</v>
      </c>
      <c r="AN1630">
        <v>4</v>
      </c>
      <c r="AO1630">
        <v>4</v>
      </c>
      <c r="AP1630">
        <v>5</v>
      </c>
      <c r="AQ1630">
        <v>4</v>
      </c>
      <c r="AR1630">
        <v>3</v>
      </c>
      <c r="AS1630">
        <v>4</v>
      </c>
      <c r="AT1630" t="s">
        <v>22</v>
      </c>
      <c r="AU1630">
        <v>4</v>
      </c>
      <c r="AW1630">
        <v>3</v>
      </c>
      <c r="AX1630">
        <v>3</v>
      </c>
      <c r="AY1630">
        <v>4</v>
      </c>
      <c r="AZ1630">
        <v>5</v>
      </c>
      <c r="BA1630">
        <v>5</v>
      </c>
      <c r="BB1630">
        <v>5</v>
      </c>
      <c r="BD1630" t="s">
        <v>356</v>
      </c>
      <c r="BE1630" t="s">
        <v>356</v>
      </c>
      <c r="BF1630">
        <v>3</v>
      </c>
      <c r="BH1630">
        <v>3</v>
      </c>
      <c r="BI1630">
        <v>4</v>
      </c>
      <c r="BJ1630"/>
      <c r="BK1630">
        <v>4</v>
      </c>
      <c r="BL1630"/>
      <c r="BO1630" s="382">
        <v>43498.604525462964</v>
      </c>
    </row>
    <row r="1631" spans="1:67" x14ac:dyDescent="0.2">
      <c r="A1631" s="244" t="str">
        <f>IFERROR(LOOKUP(H1631,BLIOTECAS!$D$2:$D$30,BLIOTECAS!$C$2:$C$30),"N/C")</f>
        <v>F. Filología</v>
      </c>
      <c r="B1631" s="243" t="str">
        <f>IFERROR(LOOKUP(H1631,BLIOTECAS!$D$2:$D$29,BLIOTECAS!$E$2:$E$29),"N/C")</f>
        <v>Humanidades</v>
      </c>
      <c r="C1631" s="243">
        <f>LOOKUP(H1631,BLIOTECAS!$D$2:$D$30,BLIOTECAS!$F$2:$F$30)</f>
        <v>1</v>
      </c>
      <c r="D1631">
        <v>1654</v>
      </c>
      <c r="G1631">
        <v>3</v>
      </c>
      <c r="H1631">
        <v>14</v>
      </c>
      <c r="J1631">
        <v>5</v>
      </c>
      <c r="K1631">
        <v>5</v>
      </c>
      <c r="M1631">
        <v>29</v>
      </c>
      <c r="N1631">
        <v>14</v>
      </c>
      <c r="S1631">
        <v>5</v>
      </c>
      <c r="T1631">
        <v>5</v>
      </c>
      <c r="U1631">
        <v>5</v>
      </c>
      <c r="V1631">
        <v>5</v>
      </c>
      <c r="X1631">
        <v>2</v>
      </c>
      <c r="Y1631">
        <v>3</v>
      </c>
      <c r="AA1631"/>
      <c r="AD1631">
        <v>5</v>
      </c>
      <c r="AE1631">
        <v>3</v>
      </c>
      <c r="AF1631">
        <v>3</v>
      </c>
      <c r="AG1631">
        <v>1</v>
      </c>
      <c r="AH1631">
        <v>1</v>
      </c>
      <c r="AI1631">
        <v>4</v>
      </c>
      <c r="AJ1631">
        <v>3</v>
      </c>
      <c r="AK1631">
        <v>4</v>
      </c>
      <c r="AL1631">
        <v>5</v>
      </c>
      <c r="AM1631">
        <v>4</v>
      </c>
      <c r="AN1631">
        <v>2</v>
      </c>
      <c r="AO1631">
        <v>5</v>
      </c>
      <c r="AP1631">
        <v>5</v>
      </c>
      <c r="AQ1631">
        <v>5</v>
      </c>
      <c r="AR1631">
        <v>5</v>
      </c>
      <c r="AS1631">
        <v>5</v>
      </c>
      <c r="AT1631" t="s">
        <v>356</v>
      </c>
      <c r="AU1631">
        <v>5</v>
      </c>
      <c r="AW1631">
        <v>2</v>
      </c>
      <c r="AX1631">
        <v>4</v>
      </c>
      <c r="AY1631">
        <v>5</v>
      </c>
      <c r="AZ1631">
        <v>5</v>
      </c>
      <c r="BA1631">
        <v>5</v>
      </c>
      <c r="BB1631">
        <v>5</v>
      </c>
      <c r="BD1631" t="s">
        <v>22</v>
      </c>
      <c r="BE1631" t="s">
        <v>22</v>
      </c>
      <c r="BF1631">
        <v>4</v>
      </c>
      <c r="BH1631">
        <v>5</v>
      </c>
      <c r="BI1631">
        <v>5</v>
      </c>
      <c r="BJ1631"/>
      <c r="BK1631">
        <v>4</v>
      </c>
      <c r="BL1631">
        <v>4</v>
      </c>
      <c r="BN1631" t="s">
        <v>1245</v>
      </c>
      <c r="BO1631" s="382">
        <v>43498.608622685184</v>
      </c>
    </row>
    <row r="1632" spans="1:67" x14ac:dyDescent="0.2">
      <c r="A1632" s="244" t="str">
        <f>IFERROR(LOOKUP(H1632,BLIOTECAS!$D$2:$D$30,BLIOTECAS!$C$2:$C$30),"N/C")</f>
        <v>F. Óptica y Optometría</v>
      </c>
      <c r="B1632" s="243" t="str">
        <f>IFERROR(LOOKUP(H1632,BLIOTECAS!$D$2:$D$29,BLIOTECAS!$E$2:$E$29),"N/C")</f>
        <v>Ciencias de la Salud</v>
      </c>
      <c r="C1632" s="243">
        <f>LOOKUP(H1632,BLIOTECAS!$D$2:$D$30,BLIOTECAS!$F$2:$F$30)</f>
        <v>4</v>
      </c>
      <c r="D1632">
        <v>1655</v>
      </c>
      <c r="G1632">
        <v>1</v>
      </c>
      <c r="H1632">
        <v>25</v>
      </c>
      <c r="J1632">
        <v>3</v>
      </c>
      <c r="K1632">
        <v>3</v>
      </c>
      <c r="M1632">
        <v>25</v>
      </c>
      <c r="S1632">
        <v>4</v>
      </c>
      <c r="T1632">
        <v>4</v>
      </c>
      <c r="U1632">
        <v>5</v>
      </c>
      <c r="V1632">
        <v>4</v>
      </c>
      <c r="W1632">
        <v>1</v>
      </c>
      <c r="AA1632"/>
      <c r="AD1632">
        <v>3</v>
      </c>
      <c r="AE1632">
        <v>1</v>
      </c>
      <c r="AF1632">
        <v>1</v>
      </c>
      <c r="AG1632">
        <v>5</v>
      </c>
      <c r="AI1632">
        <v>5</v>
      </c>
      <c r="AJ1632">
        <v>5</v>
      </c>
      <c r="AK1632">
        <v>3</v>
      </c>
      <c r="AL1632">
        <v>4</v>
      </c>
      <c r="AM1632">
        <v>4</v>
      </c>
      <c r="AN1632">
        <v>4</v>
      </c>
      <c r="AO1632">
        <v>3</v>
      </c>
      <c r="AP1632">
        <v>5</v>
      </c>
      <c r="AQ1632">
        <v>5</v>
      </c>
      <c r="AR1632">
        <v>3</v>
      </c>
      <c r="AS1632">
        <v>4</v>
      </c>
      <c r="AT1632" t="s">
        <v>22</v>
      </c>
      <c r="AU1632">
        <v>3</v>
      </c>
      <c r="AW1632">
        <v>5</v>
      </c>
      <c r="AX1632">
        <v>4</v>
      </c>
      <c r="AY1632">
        <v>4</v>
      </c>
      <c r="AZ1632">
        <v>5</v>
      </c>
      <c r="BA1632">
        <v>5</v>
      </c>
      <c r="BB1632">
        <v>4</v>
      </c>
      <c r="BD1632" t="s">
        <v>22</v>
      </c>
      <c r="BE1632" t="s">
        <v>22</v>
      </c>
      <c r="BH1632">
        <v>4</v>
      </c>
      <c r="BI1632">
        <v>5</v>
      </c>
      <c r="BJ1632"/>
      <c r="BK1632">
        <v>4</v>
      </c>
      <c r="BL1632">
        <v>3</v>
      </c>
      <c r="BO1632" s="382">
        <v>43498.6171875</v>
      </c>
    </row>
    <row r="1633" spans="1:67" x14ac:dyDescent="0.2">
      <c r="A1633" s="244" t="str">
        <f>IFERROR(LOOKUP(H1633,BLIOTECAS!$D$2:$D$30,BLIOTECAS!$C$2:$C$30),"N/C")</f>
        <v>F. Psicología</v>
      </c>
      <c r="B1633" s="243" t="str">
        <f>IFERROR(LOOKUP(H1633,BLIOTECAS!$D$2:$D$29,BLIOTECAS!$E$2:$E$29),"N/C")</f>
        <v>Ciencias de la Salud</v>
      </c>
      <c r="C1633" s="243">
        <f>LOOKUP(H1633,BLIOTECAS!$D$2:$D$30,BLIOTECAS!$F$2:$F$30)</f>
        <v>4</v>
      </c>
      <c r="D1633">
        <v>1656</v>
      </c>
      <c r="G1633">
        <v>2</v>
      </c>
      <c r="H1633">
        <v>20</v>
      </c>
      <c r="J1633">
        <v>2</v>
      </c>
      <c r="K1633">
        <v>3</v>
      </c>
      <c r="M1633">
        <v>20</v>
      </c>
      <c r="N1633">
        <v>29</v>
      </c>
      <c r="S1633">
        <v>3</v>
      </c>
      <c r="T1633">
        <v>3</v>
      </c>
      <c r="U1633">
        <v>2</v>
      </c>
      <c r="V1633">
        <v>2</v>
      </c>
      <c r="W1633">
        <v>1</v>
      </c>
      <c r="AA1633"/>
      <c r="AD1633">
        <v>2</v>
      </c>
      <c r="AE1633">
        <v>2</v>
      </c>
      <c r="AF1633">
        <v>2</v>
      </c>
      <c r="AG1633">
        <v>3</v>
      </c>
      <c r="AH1633">
        <v>5</v>
      </c>
      <c r="AI1633">
        <v>3</v>
      </c>
      <c r="AJ1633">
        <v>5</v>
      </c>
      <c r="AK1633">
        <v>2</v>
      </c>
      <c r="AL1633">
        <v>3</v>
      </c>
      <c r="AM1633">
        <v>3</v>
      </c>
      <c r="AN1633">
        <v>3</v>
      </c>
      <c r="AO1633">
        <v>3</v>
      </c>
      <c r="AP1633">
        <v>3</v>
      </c>
      <c r="AQ1633">
        <v>3</v>
      </c>
      <c r="AR1633">
        <v>3</v>
      </c>
      <c r="AS1633">
        <v>3</v>
      </c>
      <c r="AT1633" t="s">
        <v>22</v>
      </c>
      <c r="AU1633">
        <v>3</v>
      </c>
      <c r="AW1633">
        <v>3</v>
      </c>
      <c r="AX1633">
        <v>3</v>
      </c>
      <c r="AY1633">
        <v>3</v>
      </c>
      <c r="AZ1633">
        <v>3</v>
      </c>
      <c r="BA1633">
        <v>3</v>
      </c>
      <c r="BB1633">
        <v>3</v>
      </c>
      <c r="BD1633" t="s">
        <v>22</v>
      </c>
      <c r="BE1633" t="s">
        <v>22</v>
      </c>
      <c r="BH1633">
        <v>3</v>
      </c>
      <c r="BI1633">
        <v>3</v>
      </c>
      <c r="BJ1633"/>
      <c r="BK1633">
        <v>3</v>
      </c>
      <c r="BL1633">
        <v>3</v>
      </c>
      <c r="BO1633" s="382">
        <v>43498.622245370374</v>
      </c>
    </row>
    <row r="1634" spans="1:67" x14ac:dyDescent="0.2">
      <c r="A1634" s="244" t="str">
        <f>IFERROR(LOOKUP(H1634,BLIOTECAS!$D$2:$D$30,BLIOTECAS!$C$2:$C$30),"N/C")</f>
        <v>F. Derecho</v>
      </c>
      <c r="B1634" s="243" t="str">
        <f>IFERROR(LOOKUP(H1634,BLIOTECAS!$D$2:$D$29,BLIOTECAS!$E$2:$E$29),"N/C")</f>
        <v>Ciencias Sociales</v>
      </c>
      <c r="C1634" s="243">
        <f>LOOKUP(H1634,BLIOTECAS!$D$2:$D$30,BLIOTECAS!$F$2:$F$30)</f>
        <v>3</v>
      </c>
      <c r="D1634">
        <v>1657</v>
      </c>
      <c r="G1634">
        <v>1</v>
      </c>
      <c r="H1634">
        <v>11</v>
      </c>
      <c r="J1634">
        <v>2</v>
      </c>
      <c r="K1634">
        <v>3</v>
      </c>
      <c r="M1634">
        <v>29</v>
      </c>
      <c r="S1634">
        <v>5</v>
      </c>
      <c r="T1634">
        <v>5</v>
      </c>
      <c r="U1634">
        <v>5</v>
      </c>
      <c r="V1634">
        <v>4</v>
      </c>
      <c r="X1634">
        <v>2</v>
      </c>
      <c r="AA1634"/>
      <c r="AD1634">
        <v>1</v>
      </c>
      <c r="AE1634">
        <v>1</v>
      </c>
      <c r="AF1634">
        <v>5</v>
      </c>
      <c r="AG1634">
        <v>5</v>
      </c>
      <c r="AH1634">
        <v>5</v>
      </c>
      <c r="AI1634">
        <v>3</v>
      </c>
      <c r="AJ1634">
        <v>5</v>
      </c>
      <c r="AK1634">
        <v>2</v>
      </c>
      <c r="AL1634">
        <v>6</v>
      </c>
      <c r="AM1634">
        <v>4</v>
      </c>
      <c r="AN1634">
        <v>5</v>
      </c>
      <c r="AO1634">
        <v>5</v>
      </c>
      <c r="AP1634">
        <v>5</v>
      </c>
      <c r="AQ1634">
        <v>5</v>
      </c>
      <c r="AR1634">
        <v>2</v>
      </c>
      <c r="AS1634">
        <v>4</v>
      </c>
      <c r="AT1634" t="s">
        <v>22</v>
      </c>
      <c r="AU1634">
        <v>5</v>
      </c>
      <c r="AW1634">
        <v>5</v>
      </c>
      <c r="AX1634">
        <v>3</v>
      </c>
      <c r="AY1634">
        <v>5</v>
      </c>
      <c r="AZ1634">
        <v>5</v>
      </c>
      <c r="BA1634">
        <v>5</v>
      </c>
      <c r="BB1634">
        <v>5</v>
      </c>
      <c r="BD1634" t="s">
        <v>22</v>
      </c>
      <c r="BE1634" t="s">
        <v>22</v>
      </c>
      <c r="BH1634">
        <v>4</v>
      </c>
      <c r="BI1634">
        <v>4</v>
      </c>
      <c r="BJ1634"/>
      <c r="BK1634">
        <v>4</v>
      </c>
      <c r="BL1634">
        <v>5</v>
      </c>
      <c r="BO1634" s="382">
        <v>43498.62462962963</v>
      </c>
    </row>
    <row r="1635" spans="1:67" x14ac:dyDescent="0.2">
      <c r="A1635" s="244" t="str">
        <f>IFERROR(LOOKUP(H1635,BLIOTECAS!$D$2:$D$30,BLIOTECAS!$C$2:$C$30),"N/C")</f>
        <v>F. Derecho</v>
      </c>
      <c r="B1635" s="243" t="str">
        <f>IFERROR(LOOKUP(H1635,BLIOTECAS!$D$2:$D$29,BLIOTECAS!$E$2:$E$29),"N/C")</f>
        <v>Ciencias Sociales</v>
      </c>
      <c r="C1635" s="243">
        <f>LOOKUP(H1635,BLIOTECAS!$D$2:$D$30,BLIOTECAS!$F$2:$F$30)</f>
        <v>3</v>
      </c>
      <c r="D1635">
        <v>1658</v>
      </c>
      <c r="G1635">
        <v>1</v>
      </c>
      <c r="H1635">
        <v>11</v>
      </c>
      <c r="J1635">
        <v>4</v>
      </c>
      <c r="K1635">
        <v>2</v>
      </c>
      <c r="M1635">
        <v>11</v>
      </c>
      <c r="N1635">
        <v>9</v>
      </c>
      <c r="O1635">
        <v>20</v>
      </c>
      <c r="S1635">
        <v>5</v>
      </c>
      <c r="T1635">
        <v>4</v>
      </c>
      <c r="U1635">
        <v>4</v>
      </c>
      <c r="V1635">
        <v>3</v>
      </c>
      <c r="X1635">
        <v>2</v>
      </c>
      <c r="AA1635"/>
      <c r="AD1635">
        <v>5</v>
      </c>
      <c r="AE1635">
        <v>1</v>
      </c>
      <c r="AF1635">
        <v>3</v>
      </c>
      <c r="AG1635">
        <v>3</v>
      </c>
      <c r="AH1635">
        <v>5</v>
      </c>
      <c r="AI1635">
        <v>1</v>
      </c>
      <c r="AJ1635">
        <v>4</v>
      </c>
      <c r="AK1635">
        <v>1</v>
      </c>
      <c r="AL1635">
        <v>3</v>
      </c>
      <c r="AM1635">
        <v>4</v>
      </c>
      <c r="AN1635">
        <v>3</v>
      </c>
      <c r="AO1635">
        <v>3</v>
      </c>
      <c r="AP1635">
        <v>5</v>
      </c>
      <c r="AQ1635">
        <v>5</v>
      </c>
      <c r="AR1635">
        <v>3</v>
      </c>
      <c r="AS1635">
        <v>4</v>
      </c>
      <c r="AT1635" t="s">
        <v>22</v>
      </c>
      <c r="AU1635">
        <v>3</v>
      </c>
      <c r="AW1635">
        <v>5</v>
      </c>
      <c r="AX1635">
        <v>5</v>
      </c>
      <c r="AY1635">
        <v>4</v>
      </c>
      <c r="AZ1635">
        <v>5</v>
      </c>
      <c r="BA1635">
        <v>5</v>
      </c>
      <c r="BB1635">
        <v>5</v>
      </c>
      <c r="BD1635" t="s">
        <v>356</v>
      </c>
      <c r="BE1635" t="s">
        <v>356</v>
      </c>
      <c r="BF1635">
        <v>3</v>
      </c>
      <c r="BH1635">
        <v>4</v>
      </c>
      <c r="BI1635">
        <v>4</v>
      </c>
      <c r="BJ1635"/>
      <c r="BK1635">
        <v>4</v>
      </c>
      <c r="BL1635">
        <v>4</v>
      </c>
      <c r="BO1635" s="382">
        <v>43498.625601851854</v>
      </c>
    </row>
    <row r="1636" spans="1:67" x14ac:dyDescent="0.2">
      <c r="A1636" s="244" t="str">
        <f>IFERROR(LOOKUP(H1636,BLIOTECAS!$D$2:$D$30,BLIOTECAS!$C$2:$C$30),"N/C")</f>
        <v>F. Comercio y Turismo</v>
      </c>
      <c r="B1636" s="243" t="str">
        <f>IFERROR(LOOKUP(H1636,BLIOTECAS!$D$2:$D$29,BLIOTECAS!$E$2:$E$29),"N/C")</f>
        <v>Ciencias Sociales</v>
      </c>
      <c r="C1636" s="243">
        <f>LOOKUP(H1636,BLIOTECAS!$D$2:$D$30,BLIOTECAS!$F$2:$F$30)</f>
        <v>3</v>
      </c>
      <c r="D1636">
        <v>1659</v>
      </c>
      <c r="G1636">
        <v>1</v>
      </c>
      <c r="H1636">
        <v>24</v>
      </c>
      <c r="J1636">
        <v>4</v>
      </c>
      <c r="K1636">
        <v>1</v>
      </c>
      <c r="M1636">
        <v>24</v>
      </c>
      <c r="S1636">
        <v>5</v>
      </c>
      <c r="T1636">
        <v>4</v>
      </c>
      <c r="U1636">
        <v>4</v>
      </c>
      <c r="V1636">
        <v>3</v>
      </c>
      <c r="W1636">
        <v>1</v>
      </c>
      <c r="AA1636"/>
      <c r="AD1636">
        <v>3</v>
      </c>
      <c r="AE1636">
        <v>1</v>
      </c>
      <c r="AF1636">
        <v>4</v>
      </c>
      <c r="AG1636">
        <v>5</v>
      </c>
      <c r="AH1636">
        <v>5</v>
      </c>
      <c r="AI1636">
        <v>4</v>
      </c>
      <c r="AJ1636">
        <v>5</v>
      </c>
      <c r="AK1636">
        <v>1</v>
      </c>
      <c r="AL1636">
        <v>3</v>
      </c>
      <c r="AM1636">
        <v>3</v>
      </c>
      <c r="AN1636">
        <v>4</v>
      </c>
      <c r="AO1636">
        <v>4</v>
      </c>
      <c r="AP1636">
        <v>4</v>
      </c>
      <c r="AQ1636">
        <v>4</v>
      </c>
      <c r="AR1636">
        <v>4</v>
      </c>
      <c r="AS1636">
        <v>4</v>
      </c>
      <c r="AT1636" t="s">
        <v>22</v>
      </c>
      <c r="AU1636">
        <v>4</v>
      </c>
      <c r="AW1636">
        <v>4</v>
      </c>
      <c r="BD1636" t="s">
        <v>22</v>
      </c>
      <c r="BE1636" t="s">
        <v>22</v>
      </c>
      <c r="BH1636">
        <v>4</v>
      </c>
      <c r="BI1636">
        <v>3</v>
      </c>
      <c r="BJ1636"/>
      <c r="BK1636">
        <v>3</v>
      </c>
      <c r="BL1636">
        <v>3</v>
      </c>
      <c r="BN1636" t="s">
        <v>1246</v>
      </c>
      <c r="BO1636" s="382">
        <v>43498.628854166665</v>
      </c>
    </row>
    <row r="1637" spans="1:67" x14ac:dyDescent="0.2">
      <c r="A1637" s="244" t="str">
        <f>IFERROR(LOOKUP(H1637,BLIOTECAS!$D$2:$D$30,BLIOTECAS!$C$2:$C$30),"N/C")</f>
        <v>F. Ciencias Físicas</v>
      </c>
      <c r="B1637" s="243" t="str">
        <f>IFERROR(LOOKUP(H1637,BLIOTECAS!$D$2:$D$29,BLIOTECAS!$E$2:$E$29),"N/C")</f>
        <v>Ciencias Experimentales</v>
      </c>
      <c r="C1637" s="243">
        <f>LOOKUP(H1637,BLIOTECAS!$D$2:$D$30,BLIOTECAS!$F$2:$F$30)</f>
        <v>2</v>
      </c>
      <c r="D1637">
        <v>1660</v>
      </c>
      <c r="G1637">
        <v>1</v>
      </c>
      <c r="H1637">
        <v>6</v>
      </c>
      <c r="J1637">
        <v>4</v>
      </c>
      <c r="K1637">
        <v>1</v>
      </c>
      <c r="M1637">
        <v>6</v>
      </c>
      <c r="N1637">
        <v>29</v>
      </c>
      <c r="S1637">
        <v>3</v>
      </c>
      <c r="T1637">
        <v>5</v>
      </c>
      <c r="U1637">
        <v>5</v>
      </c>
      <c r="V1637">
        <v>5</v>
      </c>
      <c r="X1637">
        <v>2</v>
      </c>
      <c r="Y1637">
        <v>3</v>
      </c>
      <c r="AA1637"/>
      <c r="AD1637">
        <v>3</v>
      </c>
      <c r="AE1637">
        <v>1</v>
      </c>
      <c r="AF1637">
        <v>1</v>
      </c>
      <c r="AG1637">
        <v>4</v>
      </c>
      <c r="AH1637">
        <v>5</v>
      </c>
      <c r="AI1637">
        <v>5</v>
      </c>
      <c r="AJ1637">
        <v>5</v>
      </c>
      <c r="AK1637">
        <v>1</v>
      </c>
      <c r="AL1637">
        <v>3</v>
      </c>
      <c r="AM1637">
        <v>4</v>
      </c>
      <c r="AN1637">
        <v>4</v>
      </c>
      <c r="AO1637">
        <v>5</v>
      </c>
      <c r="AP1637">
        <v>5</v>
      </c>
      <c r="AQ1637">
        <v>5</v>
      </c>
      <c r="AR1637">
        <v>5</v>
      </c>
      <c r="AS1637">
        <v>5</v>
      </c>
      <c r="AT1637" t="s">
        <v>22</v>
      </c>
      <c r="AU1637">
        <v>4</v>
      </c>
      <c r="AW1637">
        <v>5</v>
      </c>
      <c r="AX1637">
        <v>4</v>
      </c>
      <c r="AY1637">
        <v>4</v>
      </c>
      <c r="AZ1637">
        <v>5</v>
      </c>
      <c r="BA1637">
        <v>5</v>
      </c>
      <c r="BB1637">
        <v>5</v>
      </c>
      <c r="BD1637" t="s">
        <v>22</v>
      </c>
      <c r="BE1637" t="s">
        <v>22</v>
      </c>
      <c r="BH1637">
        <v>5</v>
      </c>
      <c r="BI1637">
        <v>5</v>
      </c>
      <c r="BJ1637"/>
      <c r="BK1637">
        <v>4</v>
      </c>
      <c r="BL1637">
        <v>3</v>
      </c>
      <c r="BO1637" s="382">
        <v>43498.639363425929</v>
      </c>
    </row>
    <row r="1638" spans="1:67" x14ac:dyDescent="0.2">
      <c r="A1638" s="244" t="str">
        <f>IFERROR(LOOKUP(H1638,BLIOTECAS!$D$2:$D$30,BLIOTECAS!$C$2:$C$30),"N/C")</f>
        <v>F. Ciencias Políticas y Sociología</v>
      </c>
      <c r="B1638" s="243" t="str">
        <f>IFERROR(LOOKUP(H1638,BLIOTECAS!$D$2:$D$29,BLIOTECAS!$E$2:$E$29),"N/C")</f>
        <v>Ciencias Sociales</v>
      </c>
      <c r="C1638" s="243">
        <f>LOOKUP(H1638,BLIOTECAS!$D$2:$D$30,BLIOTECAS!$F$2:$F$30)</f>
        <v>3</v>
      </c>
      <c r="D1638">
        <v>1661</v>
      </c>
      <c r="G1638">
        <v>1</v>
      </c>
      <c r="H1638">
        <v>9</v>
      </c>
      <c r="J1638">
        <v>4</v>
      </c>
      <c r="K1638">
        <v>5</v>
      </c>
      <c r="M1638">
        <v>9</v>
      </c>
      <c r="N1638">
        <v>29</v>
      </c>
      <c r="O1638">
        <v>5</v>
      </c>
      <c r="S1638">
        <v>4</v>
      </c>
      <c r="T1638">
        <v>4</v>
      </c>
      <c r="U1638">
        <v>4</v>
      </c>
      <c r="V1638">
        <v>5</v>
      </c>
      <c r="W1638">
        <v>1</v>
      </c>
      <c r="X1638">
        <v>2</v>
      </c>
      <c r="Y1638">
        <v>3</v>
      </c>
      <c r="AA1638"/>
      <c r="AD1638">
        <v>2</v>
      </c>
      <c r="AE1638">
        <v>2</v>
      </c>
      <c r="AF1638">
        <v>2</v>
      </c>
      <c r="AG1638">
        <v>3</v>
      </c>
      <c r="AH1638">
        <v>4</v>
      </c>
      <c r="AI1638">
        <v>2</v>
      </c>
      <c r="AJ1638">
        <v>4</v>
      </c>
      <c r="AK1638">
        <v>2</v>
      </c>
      <c r="AL1638">
        <v>4</v>
      </c>
      <c r="AM1638">
        <v>4</v>
      </c>
      <c r="AN1638">
        <v>3</v>
      </c>
      <c r="AO1638">
        <v>4</v>
      </c>
      <c r="AP1638">
        <v>4</v>
      </c>
      <c r="AQ1638">
        <v>4</v>
      </c>
      <c r="AR1638">
        <v>4</v>
      </c>
      <c r="AS1638">
        <v>4</v>
      </c>
      <c r="AT1638" t="s">
        <v>356</v>
      </c>
      <c r="AU1638">
        <v>4</v>
      </c>
      <c r="AW1638">
        <v>4</v>
      </c>
      <c r="AX1638">
        <v>4</v>
      </c>
      <c r="AY1638">
        <v>4</v>
      </c>
      <c r="AZ1638">
        <v>4</v>
      </c>
      <c r="BA1638">
        <v>5</v>
      </c>
      <c r="BB1638">
        <v>5</v>
      </c>
      <c r="BD1638" t="s">
        <v>356</v>
      </c>
      <c r="BE1638" t="s">
        <v>22</v>
      </c>
      <c r="BH1638">
        <v>4</v>
      </c>
      <c r="BI1638">
        <v>4</v>
      </c>
      <c r="BJ1638"/>
      <c r="BK1638">
        <v>4</v>
      </c>
      <c r="BL1638">
        <v>4</v>
      </c>
      <c r="BO1638" s="382">
        <v>43498.640706018516</v>
      </c>
    </row>
    <row r="1639" spans="1:67" x14ac:dyDescent="0.2">
      <c r="A1639" s="244" t="str">
        <f>IFERROR(LOOKUP(H1639,BLIOTECAS!$D$2:$D$30,BLIOTECAS!$C$2:$C$30),"N/C")</f>
        <v>F. Filología</v>
      </c>
      <c r="B1639" s="243" t="str">
        <f>IFERROR(LOOKUP(H1639,BLIOTECAS!$D$2:$D$29,BLIOTECAS!$E$2:$E$29),"N/C")</f>
        <v>Humanidades</v>
      </c>
      <c r="C1639" s="243">
        <f>LOOKUP(H1639,BLIOTECAS!$D$2:$D$30,BLIOTECAS!$F$2:$F$30)</f>
        <v>1</v>
      </c>
      <c r="D1639">
        <v>1662</v>
      </c>
      <c r="G1639">
        <v>1</v>
      </c>
      <c r="H1639">
        <v>14</v>
      </c>
      <c r="J1639">
        <v>3</v>
      </c>
      <c r="K1639">
        <v>3</v>
      </c>
      <c r="M1639">
        <v>14</v>
      </c>
      <c r="N1639">
        <v>29</v>
      </c>
      <c r="S1639">
        <v>4</v>
      </c>
      <c r="T1639">
        <v>4</v>
      </c>
      <c r="U1639">
        <v>4</v>
      </c>
      <c r="V1639">
        <v>4</v>
      </c>
      <c r="W1639">
        <v>1</v>
      </c>
      <c r="AA1639"/>
      <c r="AD1639">
        <v>3</v>
      </c>
      <c r="AE1639">
        <v>1</v>
      </c>
      <c r="AF1639">
        <v>2</v>
      </c>
      <c r="AG1639">
        <v>4</v>
      </c>
      <c r="AH1639">
        <v>5</v>
      </c>
      <c r="AI1639">
        <v>4</v>
      </c>
      <c r="AJ1639">
        <v>4</v>
      </c>
      <c r="AK1639">
        <v>2</v>
      </c>
      <c r="AL1639">
        <v>4</v>
      </c>
      <c r="AM1639">
        <v>3</v>
      </c>
      <c r="AN1639">
        <v>3</v>
      </c>
      <c r="AO1639">
        <v>4</v>
      </c>
      <c r="AP1639">
        <v>4</v>
      </c>
      <c r="AQ1639">
        <v>4</v>
      </c>
      <c r="AR1639">
        <v>3</v>
      </c>
      <c r="AS1639">
        <v>4</v>
      </c>
      <c r="AT1639" t="s">
        <v>22</v>
      </c>
      <c r="AU1639">
        <v>4</v>
      </c>
      <c r="AW1639">
        <v>4</v>
      </c>
      <c r="AX1639">
        <v>4</v>
      </c>
      <c r="AY1639">
        <v>4</v>
      </c>
      <c r="AZ1639">
        <v>4</v>
      </c>
      <c r="BA1639">
        <v>4</v>
      </c>
      <c r="BB1639">
        <v>4</v>
      </c>
      <c r="BD1639" t="s">
        <v>22</v>
      </c>
      <c r="BE1639" t="s">
        <v>22</v>
      </c>
      <c r="BH1639">
        <v>4</v>
      </c>
      <c r="BI1639">
        <v>4</v>
      </c>
      <c r="BJ1639"/>
      <c r="BK1639">
        <v>4</v>
      </c>
      <c r="BL1639">
        <v>4</v>
      </c>
      <c r="BO1639" s="382">
        <v>43498.643437500003</v>
      </c>
    </row>
    <row r="1640" spans="1:67" x14ac:dyDescent="0.2">
      <c r="A1640" s="244" t="str">
        <f>IFERROR(LOOKUP(H1640,BLIOTECAS!$D$2:$D$30,BLIOTECAS!$C$2:$C$30),"N/C")</f>
        <v>F. Bellas Artes</v>
      </c>
      <c r="B1640" s="243" t="str">
        <f>IFERROR(LOOKUP(H1640,BLIOTECAS!$D$2:$D$29,BLIOTECAS!$E$2:$E$29),"N/C")</f>
        <v>Humanidades</v>
      </c>
      <c r="C1640" s="243">
        <f>LOOKUP(H1640,BLIOTECAS!$D$2:$D$30,BLIOTECAS!$F$2:$F$30)</f>
        <v>1</v>
      </c>
      <c r="D1640">
        <v>1663</v>
      </c>
      <c r="G1640">
        <v>1</v>
      </c>
      <c r="H1640">
        <v>1</v>
      </c>
      <c r="J1640">
        <v>4</v>
      </c>
      <c r="K1640">
        <v>5</v>
      </c>
      <c r="M1640">
        <v>1</v>
      </c>
      <c r="S1640">
        <v>5</v>
      </c>
      <c r="T1640">
        <v>4</v>
      </c>
      <c r="U1640">
        <v>5</v>
      </c>
      <c r="V1640">
        <v>4</v>
      </c>
      <c r="W1640">
        <v>1</v>
      </c>
      <c r="AA1640"/>
      <c r="AD1640">
        <v>4</v>
      </c>
      <c r="AE1640">
        <v>3</v>
      </c>
      <c r="AF1640">
        <v>3</v>
      </c>
      <c r="AG1640">
        <v>5</v>
      </c>
      <c r="AH1640">
        <v>5</v>
      </c>
      <c r="AI1640">
        <v>5</v>
      </c>
      <c r="AJ1640">
        <v>5</v>
      </c>
      <c r="AK1640">
        <v>3</v>
      </c>
      <c r="AL1640">
        <v>5</v>
      </c>
      <c r="AM1640">
        <v>5</v>
      </c>
      <c r="AN1640">
        <v>4</v>
      </c>
      <c r="AO1640">
        <v>5</v>
      </c>
      <c r="AP1640">
        <v>5</v>
      </c>
      <c r="AQ1640">
        <v>5</v>
      </c>
      <c r="AR1640">
        <v>5</v>
      </c>
      <c r="AS1640">
        <v>5</v>
      </c>
      <c r="AT1640" t="s">
        <v>356</v>
      </c>
      <c r="AU1640">
        <v>5</v>
      </c>
      <c r="AW1640">
        <v>5</v>
      </c>
      <c r="AX1640">
        <v>4</v>
      </c>
      <c r="AY1640">
        <v>5</v>
      </c>
      <c r="AZ1640">
        <v>5</v>
      </c>
      <c r="BA1640">
        <v>5</v>
      </c>
      <c r="BB1640">
        <v>5</v>
      </c>
      <c r="BD1640" t="s">
        <v>22</v>
      </c>
      <c r="BE1640" t="s">
        <v>22</v>
      </c>
      <c r="BH1640">
        <v>5</v>
      </c>
      <c r="BI1640">
        <v>5</v>
      </c>
      <c r="BJ1640"/>
      <c r="BK1640">
        <v>5</v>
      </c>
      <c r="BL1640"/>
      <c r="BO1640" s="382">
        <v>43498.648240740738</v>
      </c>
    </row>
    <row r="1641" spans="1:67" x14ac:dyDescent="0.2">
      <c r="A1641" s="244" t="str">
        <f>IFERROR(LOOKUP(H1641,BLIOTECAS!$D$2:$D$30,BLIOTECAS!$C$2:$C$30),"N/C")</f>
        <v>F. Filología</v>
      </c>
      <c r="B1641" s="243" t="str">
        <f>IFERROR(LOOKUP(H1641,BLIOTECAS!$D$2:$D$29,BLIOTECAS!$E$2:$E$29),"N/C")</f>
        <v>Humanidades</v>
      </c>
      <c r="C1641" s="243">
        <f>LOOKUP(H1641,BLIOTECAS!$D$2:$D$30,BLIOTECAS!$F$2:$F$30)</f>
        <v>1</v>
      </c>
      <c r="D1641">
        <v>1664</v>
      </c>
      <c r="G1641">
        <v>1</v>
      </c>
      <c r="H1641">
        <v>14</v>
      </c>
      <c r="J1641">
        <v>5</v>
      </c>
      <c r="K1641">
        <v>3</v>
      </c>
      <c r="M1641">
        <v>14</v>
      </c>
      <c r="N1641">
        <v>29</v>
      </c>
      <c r="S1641">
        <v>3</v>
      </c>
      <c r="T1641">
        <v>4</v>
      </c>
      <c r="U1641">
        <v>4</v>
      </c>
      <c r="V1641">
        <v>3</v>
      </c>
      <c r="Y1641">
        <v>3</v>
      </c>
      <c r="AA1641"/>
      <c r="AD1641">
        <v>2</v>
      </c>
      <c r="AE1641">
        <v>1</v>
      </c>
      <c r="AF1641">
        <v>1</v>
      </c>
      <c r="AG1641">
        <v>5</v>
      </c>
      <c r="AH1641">
        <v>4</v>
      </c>
      <c r="AI1641">
        <v>5</v>
      </c>
      <c r="AJ1641">
        <v>4</v>
      </c>
      <c r="AK1641">
        <v>3</v>
      </c>
      <c r="AL1641">
        <v>4</v>
      </c>
      <c r="AM1641">
        <v>3</v>
      </c>
      <c r="AN1641">
        <v>4</v>
      </c>
      <c r="AO1641">
        <v>3</v>
      </c>
      <c r="AQ1641">
        <v>2</v>
      </c>
      <c r="AR1641">
        <v>3</v>
      </c>
      <c r="AS1641">
        <v>3</v>
      </c>
      <c r="AT1641" t="s">
        <v>22</v>
      </c>
      <c r="AU1641">
        <v>3</v>
      </c>
      <c r="AW1641">
        <v>3</v>
      </c>
      <c r="AX1641">
        <v>3</v>
      </c>
      <c r="AY1641">
        <v>4</v>
      </c>
      <c r="AZ1641">
        <v>2</v>
      </c>
      <c r="BA1641">
        <v>3</v>
      </c>
      <c r="BB1641">
        <v>4</v>
      </c>
      <c r="BD1641" t="s">
        <v>22</v>
      </c>
      <c r="BE1641" t="s">
        <v>22</v>
      </c>
      <c r="BH1641">
        <v>3</v>
      </c>
      <c r="BI1641">
        <v>3</v>
      </c>
      <c r="BJ1641"/>
      <c r="BK1641">
        <v>3</v>
      </c>
      <c r="BL1641"/>
      <c r="BN1641" t="s">
        <v>1247</v>
      </c>
      <c r="BO1641" s="382">
        <v>43498.648449074077</v>
      </c>
    </row>
    <row r="1642" spans="1:67" x14ac:dyDescent="0.2">
      <c r="A1642" s="244" t="str">
        <f>IFERROR(LOOKUP(H1642,BLIOTECAS!$D$2:$D$30,BLIOTECAS!$C$2:$C$30),"N/C")</f>
        <v>N/C</v>
      </c>
      <c r="B1642" s="243" t="str">
        <f>IFERROR(LOOKUP(H1642,BLIOTECAS!$D$2:$D$29,BLIOTECAS!$E$2:$E$29),"N/C")</f>
        <v>N/C</v>
      </c>
      <c r="C1642" s="243" t="e">
        <f>LOOKUP(H1642,BLIOTECAS!$D$2:$D$30,BLIOTECAS!$F$2:$F$30)</f>
        <v>#N/A</v>
      </c>
      <c r="D1642">
        <v>1665</v>
      </c>
      <c r="G1642">
        <v>3</v>
      </c>
      <c r="J1642">
        <v>3</v>
      </c>
      <c r="K1642">
        <v>5</v>
      </c>
      <c r="M1642">
        <v>11</v>
      </c>
      <c r="N1642">
        <v>9</v>
      </c>
      <c r="O1642">
        <v>5</v>
      </c>
      <c r="S1642">
        <v>5</v>
      </c>
      <c r="T1642">
        <v>5</v>
      </c>
      <c r="U1642">
        <v>5</v>
      </c>
      <c r="V1642">
        <v>5</v>
      </c>
      <c r="W1642">
        <v>1</v>
      </c>
      <c r="AA1642"/>
      <c r="AD1642">
        <v>4</v>
      </c>
      <c r="AE1642">
        <v>4</v>
      </c>
      <c r="AF1642">
        <v>4</v>
      </c>
      <c r="AG1642">
        <v>3</v>
      </c>
      <c r="AH1642">
        <v>1</v>
      </c>
      <c r="AI1642">
        <v>4</v>
      </c>
      <c r="AJ1642">
        <v>1</v>
      </c>
      <c r="AL1642">
        <v>4</v>
      </c>
      <c r="AM1642">
        <v>4</v>
      </c>
      <c r="AN1642">
        <v>4</v>
      </c>
      <c r="AO1642">
        <v>4</v>
      </c>
      <c r="AP1642">
        <v>3</v>
      </c>
      <c r="AQ1642">
        <v>5</v>
      </c>
      <c r="AR1642">
        <v>3</v>
      </c>
      <c r="AS1642">
        <v>1</v>
      </c>
      <c r="AT1642" t="s">
        <v>356</v>
      </c>
      <c r="AU1642">
        <v>4</v>
      </c>
      <c r="AW1642">
        <v>5</v>
      </c>
      <c r="AX1642">
        <v>5</v>
      </c>
      <c r="AY1642">
        <v>5</v>
      </c>
      <c r="AZ1642">
        <v>5</v>
      </c>
      <c r="BA1642">
        <v>5</v>
      </c>
      <c r="BB1642">
        <v>5</v>
      </c>
      <c r="BD1642" t="s">
        <v>22</v>
      </c>
      <c r="BE1642" t="s">
        <v>356</v>
      </c>
      <c r="BF1642">
        <v>4</v>
      </c>
      <c r="BH1642">
        <v>5</v>
      </c>
      <c r="BI1642">
        <v>5</v>
      </c>
      <c r="BJ1642"/>
      <c r="BK1642">
        <v>5</v>
      </c>
      <c r="BL1642">
        <v>4</v>
      </c>
      <c r="BO1642" s="382">
        <v>43498.651192129626</v>
      </c>
    </row>
    <row r="1643" spans="1:67" x14ac:dyDescent="0.2">
      <c r="A1643" s="244" t="str">
        <f>IFERROR(LOOKUP(H1643,BLIOTECAS!$D$2:$D$30,BLIOTECAS!$C$2:$C$30),"N/C")</f>
        <v>F. Estudios Estadísticos</v>
      </c>
      <c r="B1643" s="243" t="str">
        <f>IFERROR(LOOKUP(H1643,BLIOTECAS!$D$2:$D$29,BLIOTECAS!$E$2:$E$29),"N/C")</f>
        <v>Ciencias Experimentales</v>
      </c>
      <c r="C1643" s="243">
        <f>LOOKUP(H1643,BLIOTECAS!$D$2:$D$30,BLIOTECAS!$F$2:$F$30)</f>
        <v>2</v>
      </c>
      <c r="D1643">
        <v>1666</v>
      </c>
      <c r="G1643">
        <v>1</v>
      </c>
      <c r="H1643">
        <v>23</v>
      </c>
      <c r="J1643">
        <v>2</v>
      </c>
      <c r="K1643">
        <v>2</v>
      </c>
      <c r="M1643">
        <v>23</v>
      </c>
      <c r="N1643">
        <v>22</v>
      </c>
      <c r="O1643">
        <v>18</v>
      </c>
      <c r="P1643" t="s">
        <v>1248</v>
      </c>
      <c r="S1643">
        <v>4</v>
      </c>
      <c r="T1643">
        <v>4</v>
      </c>
      <c r="U1643">
        <v>4</v>
      </c>
      <c r="V1643">
        <v>4</v>
      </c>
      <c r="W1643">
        <v>1</v>
      </c>
      <c r="Y1643">
        <v>3</v>
      </c>
      <c r="AA1643"/>
      <c r="AD1643">
        <v>3</v>
      </c>
      <c r="AE1643">
        <v>4</v>
      </c>
      <c r="AF1643">
        <v>4</v>
      </c>
      <c r="AG1643">
        <v>3</v>
      </c>
      <c r="AH1643">
        <v>4</v>
      </c>
      <c r="AI1643">
        <v>4</v>
      </c>
      <c r="AJ1643">
        <v>4</v>
      </c>
      <c r="AK1643">
        <v>5</v>
      </c>
      <c r="AL1643">
        <v>5</v>
      </c>
      <c r="AM1643">
        <v>5</v>
      </c>
      <c r="AN1643">
        <v>4</v>
      </c>
      <c r="AO1643">
        <v>4</v>
      </c>
      <c r="AP1643">
        <v>5</v>
      </c>
      <c r="AQ1643">
        <v>4</v>
      </c>
      <c r="AR1643">
        <v>4</v>
      </c>
      <c r="AS1643">
        <v>5</v>
      </c>
      <c r="AT1643" t="s">
        <v>22</v>
      </c>
      <c r="AU1643">
        <v>4</v>
      </c>
      <c r="AW1643">
        <v>4</v>
      </c>
      <c r="AX1643">
        <v>4</v>
      </c>
      <c r="AY1643">
        <v>4</v>
      </c>
      <c r="AZ1643">
        <v>4</v>
      </c>
      <c r="BA1643">
        <v>4</v>
      </c>
      <c r="BB1643">
        <v>4</v>
      </c>
      <c r="BD1643" t="s">
        <v>22</v>
      </c>
      <c r="BE1643" t="s">
        <v>22</v>
      </c>
      <c r="BF1643">
        <v>3</v>
      </c>
      <c r="BH1643">
        <v>4</v>
      </c>
      <c r="BI1643">
        <v>4</v>
      </c>
      <c r="BJ1643"/>
      <c r="BK1643">
        <v>3</v>
      </c>
      <c r="BL1643">
        <v>4</v>
      </c>
      <c r="BN1643" t="s">
        <v>1249</v>
      </c>
      <c r="BO1643" s="382">
        <v>43498.669120370374</v>
      </c>
    </row>
    <row r="1644" spans="1:67" x14ac:dyDescent="0.2">
      <c r="A1644" s="244" t="str">
        <f>IFERROR(LOOKUP(H1644,BLIOTECAS!$D$2:$D$30,BLIOTECAS!$C$2:$C$30),"N/C")</f>
        <v>F. Educación - Centro de Formación del Profesorado</v>
      </c>
      <c r="B1644" s="243" t="str">
        <f>IFERROR(LOOKUP(H1644,BLIOTECAS!$D$2:$D$29,BLIOTECAS!$E$2:$E$29),"N/C")</f>
        <v>Humanidades</v>
      </c>
      <c r="C1644" s="243">
        <f>LOOKUP(H1644,BLIOTECAS!$D$2:$D$30,BLIOTECAS!$F$2:$F$30)</f>
        <v>1</v>
      </c>
      <c r="D1644">
        <v>1667</v>
      </c>
      <c r="G1644">
        <v>1</v>
      </c>
      <c r="H1644">
        <v>12</v>
      </c>
      <c r="J1644">
        <v>4</v>
      </c>
      <c r="K1644">
        <v>3</v>
      </c>
      <c r="M1644">
        <v>12</v>
      </c>
      <c r="N1644">
        <v>16</v>
      </c>
      <c r="S1644">
        <v>3</v>
      </c>
      <c r="T1644">
        <v>1</v>
      </c>
      <c r="U1644">
        <v>4</v>
      </c>
      <c r="V1644">
        <v>5</v>
      </c>
      <c r="W1644">
        <v>1</v>
      </c>
      <c r="AA1644"/>
      <c r="AD1644">
        <v>4</v>
      </c>
      <c r="AE1644">
        <v>4</v>
      </c>
      <c r="AF1644">
        <v>4</v>
      </c>
      <c r="AG1644">
        <v>2</v>
      </c>
      <c r="AH1644">
        <v>5</v>
      </c>
      <c r="AI1644">
        <v>5</v>
      </c>
      <c r="AJ1644">
        <v>4</v>
      </c>
      <c r="AK1644">
        <v>5</v>
      </c>
      <c r="AL1644">
        <v>2</v>
      </c>
      <c r="AM1644">
        <v>4</v>
      </c>
      <c r="AN1644">
        <v>5</v>
      </c>
      <c r="AO1644">
        <v>5</v>
      </c>
      <c r="AP1644">
        <v>3</v>
      </c>
      <c r="AQ1644">
        <v>5</v>
      </c>
      <c r="AR1644">
        <v>3</v>
      </c>
      <c r="AS1644">
        <v>5</v>
      </c>
      <c r="AT1644" t="s">
        <v>22</v>
      </c>
      <c r="AU1644">
        <v>4</v>
      </c>
      <c r="AW1644">
        <v>2</v>
      </c>
      <c r="AX1644">
        <v>5</v>
      </c>
      <c r="AY1644">
        <v>4</v>
      </c>
      <c r="AZ1644">
        <v>5</v>
      </c>
      <c r="BA1644">
        <v>5</v>
      </c>
      <c r="BB1644">
        <v>5</v>
      </c>
      <c r="BD1644" t="s">
        <v>356</v>
      </c>
      <c r="BE1644" t="s">
        <v>22</v>
      </c>
      <c r="BH1644">
        <v>3</v>
      </c>
      <c r="BI1644">
        <v>1</v>
      </c>
      <c r="BJ1644"/>
      <c r="BK1644">
        <v>4</v>
      </c>
      <c r="BL1644">
        <v>4</v>
      </c>
      <c r="BN1644" t="s">
        <v>1250</v>
      </c>
      <c r="BO1644" s="382">
        <v>43498.67082175926</v>
      </c>
    </row>
    <row r="1645" spans="1:67" x14ac:dyDescent="0.2">
      <c r="A1645" s="244" t="str">
        <f>IFERROR(LOOKUP(H1645,BLIOTECAS!$D$2:$D$30,BLIOTECAS!$C$2:$C$30),"N/C")</f>
        <v>F. Filología</v>
      </c>
      <c r="B1645" s="243" t="str">
        <f>IFERROR(LOOKUP(H1645,BLIOTECAS!$D$2:$D$29,BLIOTECAS!$E$2:$E$29),"N/C")</f>
        <v>Humanidades</v>
      </c>
      <c r="C1645" s="243">
        <f>LOOKUP(H1645,BLIOTECAS!$D$2:$D$30,BLIOTECAS!$F$2:$F$30)</f>
        <v>1</v>
      </c>
      <c r="D1645">
        <v>1668</v>
      </c>
      <c r="G1645">
        <v>2</v>
      </c>
      <c r="H1645">
        <v>14</v>
      </c>
      <c r="J1645">
        <v>5</v>
      </c>
      <c r="K1645">
        <v>5</v>
      </c>
      <c r="M1645">
        <v>29</v>
      </c>
      <c r="N1645">
        <v>14</v>
      </c>
      <c r="O1645">
        <v>16</v>
      </c>
      <c r="P1645" t="s">
        <v>1251</v>
      </c>
      <c r="S1645">
        <v>5</v>
      </c>
      <c r="T1645">
        <v>5</v>
      </c>
      <c r="U1645">
        <v>5</v>
      </c>
      <c r="V1645">
        <v>5</v>
      </c>
      <c r="Y1645">
        <v>3</v>
      </c>
      <c r="AA1645"/>
      <c r="AD1645">
        <v>4</v>
      </c>
      <c r="AE1645">
        <v>4</v>
      </c>
      <c r="AF1645">
        <v>4</v>
      </c>
      <c r="AG1645">
        <v>3</v>
      </c>
      <c r="AH1645">
        <v>5</v>
      </c>
      <c r="AI1645">
        <v>5</v>
      </c>
      <c r="AJ1645">
        <v>3</v>
      </c>
      <c r="AK1645">
        <v>4</v>
      </c>
      <c r="AL1645">
        <v>5</v>
      </c>
      <c r="AM1645">
        <v>4</v>
      </c>
      <c r="AN1645">
        <v>4</v>
      </c>
      <c r="AO1645">
        <v>4</v>
      </c>
      <c r="AP1645">
        <v>5</v>
      </c>
      <c r="AQ1645">
        <v>5</v>
      </c>
      <c r="AR1645">
        <v>4</v>
      </c>
      <c r="AS1645">
        <v>4</v>
      </c>
      <c r="AT1645" t="s">
        <v>22</v>
      </c>
      <c r="AU1645">
        <v>5</v>
      </c>
      <c r="AW1645">
        <v>5</v>
      </c>
      <c r="AX1645">
        <v>5</v>
      </c>
      <c r="AY1645">
        <v>5</v>
      </c>
      <c r="AZ1645">
        <v>5</v>
      </c>
      <c r="BA1645">
        <v>5</v>
      </c>
      <c r="BB1645">
        <v>5</v>
      </c>
      <c r="BD1645" t="s">
        <v>22</v>
      </c>
      <c r="BE1645" t="s">
        <v>22</v>
      </c>
      <c r="BH1645">
        <v>5</v>
      </c>
      <c r="BI1645">
        <v>5</v>
      </c>
      <c r="BJ1645"/>
      <c r="BK1645">
        <v>5</v>
      </c>
      <c r="BL1645">
        <v>5</v>
      </c>
      <c r="BN1645" t="s">
        <v>1252</v>
      </c>
      <c r="BO1645" s="382">
        <v>43498.672210648147</v>
      </c>
    </row>
    <row r="1646" spans="1:67" x14ac:dyDescent="0.2">
      <c r="A1646" s="244" t="str">
        <f>IFERROR(LOOKUP(H1646,BLIOTECAS!$D$2:$D$30,BLIOTECAS!$C$2:$C$30),"N/C")</f>
        <v>F. Derecho</v>
      </c>
      <c r="B1646" s="243" t="str">
        <f>IFERROR(LOOKUP(H1646,BLIOTECAS!$D$2:$D$29,BLIOTECAS!$E$2:$E$29),"N/C")</f>
        <v>Ciencias Sociales</v>
      </c>
      <c r="C1646" s="243">
        <f>LOOKUP(H1646,BLIOTECAS!$D$2:$D$30,BLIOTECAS!$F$2:$F$30)</f>
        <v>3</v>
      </c>
      <c r="D1646">
        <v>1669</v>
      </c>
      <c r="G1646">
        <v>1</v>
      </c>
      <c r="H1646">
        <v>11</v>
      </c>
      <c r="J1646">
        <v>5</v>
      </c>
      <c r="K1646">
        <v>4</v>
      </c>
      <c r="M1646">
        <v>29</v>
      </c>
      <c r="N1646">
        <v>5</v>
      </c>
      <c r="O1646">
        <v>14</v>
      </c>
      <c r="S1646">
        <v>4</v>
      </c>
      <c r="T1646">
        <v>4</v>
      </c>
      <c r="U1646">
        <v>4</v>
      </c>
      <c r="V1646">
        <v>4</v>
      </c>
      <c r="Y1646">
        <v>3</v>
      </c>
      <c r="AA1646"/>
      <c r="AD1646">
        <v>4</v>
      </c>
      <c r="AE1646">
        <v>3</v>
      </c>
      <c r="AF1646">
        <v>3</v>
      </c>
      <c r="AG1646">
        <v>3</v>
      </c>
      <c r="AH1646">
        <v>4</v>
      </c>
      <c r="AI1646">
        <v>2</v>
      </c>
      <c r="AJ1646">
        <v>2</v>
      </c>
      <c r="AK1646">
        <v>1</v>
      </c>
      <c r="AL1646">
        <v>3</v>
      </c>
      <c r="AM1646">
        <v>4</v>
      </c>
      <c r="AN1646">
        <v>4</v>
      </c>
      <c r="AO1646">
        <v>4</v>
      </c>
      <c r="AP1646">
        <v>4</v>
      </c>
      <c r="AQ1646">
        <v>4</v>
      </c>
      <c r="AR1646">
        <v>3</v>
      </c>
      <c r="AS1646">
        <v>4</v>
      </c>
      <c r="AT1646" t="s">
        <v>22</v>
      </c>
      <c r="AU1646">
        <v>4</v>
      </c>
      <c r="AW1646">
        <v>5</v>
      </c>
      <c r="AX1646">
        <v>4</v>
      </c>
      <c r="AY1646">
        <v>4</v>
      </c>
      <c r="AZ1646">
        <v>4</v>
      </c>
      <c r="BA1646">
        <v>4</v>
      </c>
      <c r="BB1646">
        <v>5</v>
      </c>
      <c r="BD1646" t="s">
        <v>22</v>
      </c>
      <c r="BE1646" t="s">
        <v>22</v>
      </c>
      <c r="BH1646">
        <v>4</v>
      </c>
      <c r="BI1646">
        <v>4</v>
      </c>
      <c r="BJ1646"/>
      <c r="BK1646">
        <v>4</v>
      </c>
      <c r="BL1646">
        <v>4</v>
      </c>
      <c r="BO1646" s="382">
        <v>43498.672488425924</v>
      </c>
    </row>
    <row r="1647" spans="1:67" x14ac:dyDescent="0.2">
      <c r="A1647" s="244" t="str">
        <f>IFERROR(LOOKUP(H1647,BLIOTECAS!$D$2:$D$30,BLIOTECAS!$C$2:$C$30),"N/C")</f>
        <v>F. Enfermería, Fisioterapia y Podología</v>
      </c>
      <c r="B1647" s="243" t="str">
        <f>IFERROR(LOOKUP(H1647,BLIOTECAS!$D$2:$D$29,BLIOTECAS!$E$2:$E$29),"N/C")</f>
        <v>Ciencias de la Salud</v>
      </c>
      <c r="C1647" s="243">
        <f>LOOKUP(H1647,BLIOTECAS!$D$2:$D$30,BLIOTECAS!$F$2:$F$30)</f>
        <v>4</v>
      </c>
      <c r="D1647">
        <v>1670</v>
      </c>
      <c r="G1647">
        <v>1</v>
      </c>
      <c r="H1647">
        <v>22</v>
      </c>
      <c r="J1647">
        <v>2</v>
      </c>
      <c r="K1647">
        <v>1</v>
      </c>
      <c r="M1647">
        <v>22</v>
      </c>
      <c r="N1647">
        <v>18</v>
      </c>
      <c r="P1647" t="s">
        <v>1253</v>
      </c>
      <c r="S1647">
        <v>4</v>
      </c>
      <c r="T1647">
        <v>3</v>
      </c>
      <c r="U1647">
        <v>3</v>
      </c>
      <c r="W1647">
        <v>1</v>
      </c>
      <c r="X1647">
        <v>2</v>
      </c>
      <c r="AA1647"/>
      <c r="BD1647" t="s">
        <v>22</v>
      </c>
      <c r="BE1647" t="s">
        <v>22</v>
      </c>
      <c r="BI1647"/>
      <c r="BJ1647"/>
      <c r="BK1647">
        <v>3</v>
      </c>
      <c r="BL1647"/>
      <c r="BO1647" s="382">
        <v>43498.681134259263</v>
      </c>
    </row>
    <row r="1648" spans="1:67" x14ac:dyDescent="0.2">
      <c r="A1648" s="244" t="str">
        <f>IFERROR(LOOKUP(H1648,BLIOTECAS!$D$2:$D$30,BLIOTECAS!$C$2:$C$30),"N/C")</f>
        <v>F. Psicología</v>
      </c>
      <c r="B1648" s="243" t="str">
        <f>IFERROR(LOOKUP(H1648,BLIOTECAS!$D$2:$D$29,BLIOTECAS!$E$2:$E$29),"N/C")</f>
        <v>Ciencias de la Salud</v>
      </c>
      <c r="C1648" s="243">
        <f>LOOKUP(H1648,BLIOTECAS!$D$2:$D$30,BLIOTECAS!$F$2:$F$30)</f>
        <v>4</v>
      </c>
      <c r="D1648">
        <v>1671</v>
      </c>
      <c r="G1648">
        <v>1</v>
      </c>
      <c r="H1648">
        <v>20</v>
      </c>
      <c r="J1648">
        <v>3</v>
      </c>
      <c r="K1648">
        <v>2</v>
      </c>
      <c r="M1648">
        <v>20</v>
      </c>
      <c r="S1648">
        <v>3</v>
      </c>
      <c r="T1648">
        <v>3</v>
      </c>
      <c r="U1648">
        <v>5</v>
      </c>
      <c r="V1648">
        <v>2</v>
      </c>
      <c r="W1648">
        <v>1</v>
      </c>
      <c r="AA1648"/>
      <c r="AD1648">
        <v>2</v>
      </c>
      <c r="AE1648">
        <v>1</v>
      </c>
      <c r="AF1648">
        <v>1</v>
      </c>
      <c r="AG1648">
        <v>4</v>
      </c>
      <c r="AH1648">
        <v>5</v>
      </c>
      <c r="AI1648">
        <v>3</v>
      </c>
      <c r="AJ1648">
        <v>4</v>
      </c>
      <c r="AK1648">
        <v>1</v>
      </c>
      <c r="AL1648">
        <v>5</v>
      </c>
      <c r="AM1648">
        <v>3</v>
      </c>
      <c r="AN1648">
        <v>2</v>
      </c>
      <c r="AO1648">
        <v>3</v>
      </c>
      <c r="AP1648">
        <v>2</v>
      </c>
      <c r="AQ1648">
        <v>3</v>
      </c>
      <c r="AR1648">
        <v>3</v>
      </c>
      <c r="AT1648" t="s">
        <v>22</v>
      </c>
      <c r="AU1648">
        <v>4</v>
      </c>
      <c r="AW1648">
        <v>3</v>
      </c>
      <c r="AX1648">
        <v>4</v>
      </c>
      <c r="AY1648">
        <v>3</v>
      </c>
      <c r="AZ1648">
        <v>5</v>
      </c>
      <c r="BA1648">
        <v>5</v>
      </c>
      <c r="BB1648">
        <v>5</v>
      </c>
      <c r="BD1648" t="s">
        <v>22</v>
      </c>
      <c r="BE1648" t="s">
        <v>22</v>
      </c>
      <c r="BH1648">
        <v>5</v>
      </c>
      <c r="BI1648">
        <v>3</v>
      </c>
      <c r="BJ1648"/>
      <c r="BK1648">
        <v>4</v>
      </c>
      <c r="BL1648"/>
      <c r="BO1648" s="382">
        <v>43498.681203703702</v>
      </c>
    </row>
    <row r="1649" spans="1:67" x14ac:dyDescent="0.2">
      <c r="A1649" s="244" t="str">
        <f>IFERROR(LOOKUP(H1649,BLIOTECAS!$D$2:$D$30,BLIOTECAS!$C$2:$C$30),"N/C")</f>
        <v>F. Derecho</v>
      </c>
      <c r="B1649" s="243" t="str">
        <f>IFERROR(LOOKUP(H1649,BLIOTECAS!$D$2:$D$29,BLIOTECAS!$E$2:$E$29),"N/C")</f>
        <v>Ciencias Sociales</v>
      </c>
      <c r="C1649" s="243">
        <f>LOOKUP(H1649,BLIOTECAS!$D$2:$D$30,BLIOTECAS!$F$2:$F$30)</f>
        <v>3</v>
      </c>
      <c r="D1649">
        <v>1672</v>
      </c>
      <c r="G1649">
        <v>1</v>
      </c>
      <c r="H1649">
        <v>11</v>
      </c>
      <c r="J1649">
        <v>3</v>
      </c>
      <c r="K1649">
        <v>2</v>
      </c>
      <c r="M1649">
        <v>29</v>
      </c>
      <c r="N1649">
        <v>29</v>
      </c>
      <c r="O1649">
        <v>29</v>
      </c>
      <c r="S1649">
        <v>4</v>
      </c>
      <c r="T1649">
        <v>4</v>
      </c>
      <c r="U1649">
        <v>3</v>
      </c>
      <c r="V1649">
        <v>4</v>
      </c>
      <c r="X1649">
        <v>2</v>
      </c>
      <c r="AA1649"/>
      <c r="AD1649">
        <v>3</v>
      </c>
      <c r="AE1649">
        <v>2</v>
      </c>
      <c r="AF1649">
        <v>2</v>
      </c>
      <c r="AG1649">
        <v>5</v>
      </c>
      <c r="AH1649">
        <v>4</v>
      </c>
      <c r="AI1649">
        <v>5</v>
      </c>
      <c r="AJ1649">
        <v>5</v>
      </c>
      <c r="AK1649">
        <v>5</v>
      </c>
      <c r="AL1649">
        <v>6</v>
      </c>
      <c r="AM1649">
        <v>4</v>
      </c>
      <c r="AN1649">
        <v>4</v>
      </c>
      <c r="AO1649">
        <v>4</v>
      </c>
      <c r="AP1649">
        <v>4</v>
      </c>
      <c r="AQ1649">
        <v>4</v>
      </c>
      <c r="AR1649">
        <v>3</v>
      </c>
      <c r="AS1649">
        <v>3</v>
      </c>
      <c r="AT1649" t="s">
        <v>22</v>
      </c>
      <c r="AU1649">
        <v>3</v>
      </c>
      <c r="AW1649">
        <v>5</v>
      </c>
      <c r="AX1649">
        <v>5</v>
      </c>
      <c r="AY1649">
        <v>4</v>
      </c>
      <c r="AZ1649">
        <v>5</v>
      </c>
      <c r="BA1649">
        <v>4</v>
      </c>
      <c r="BB1649">
        <v>4</v>
      </c>
      <c r="BD1649" t="s">
        <v>22</v>
      </c>
      <c r="BE1649" t="s">
        <v>22</v>
      </c>
      <c r="BH1649">
        <v>4</v>
      </c>
      <c r="BI1649">
        <v>5</v>
      </c>
      <c r="BJ1649"/>
      <c r="BK1649">
        <v>4</v>
      </c>
      <c r="BL1649">
        <v>4</v>
      </c>
      <c r="BO1649" s="382">
        <v>43498.68240740741</v>
      </c>
    </row>
    <row r="1650" spans="1:67" x14ac:dyDescent="0.2">
      <c r="A1650" s="244" t="str">
        <f>IFERROR(LOOKUP(H1650,BLIOTECAS!$D$2:$D$30,BLIOTECAS!$C$2:$C$30),"N/C")</f>
        <v>F. Derecho</v>
      </c>
      <c r="B1650" s="243" t="str">
        <f>IFERROR(LOOKUP(H1650,BLIOTECAS!$D$2:$D$29,BLIOTECAS!$E$2:$E$29),"N/C")</f>
        <v>Ciencias Sociales</v>
      </c>
      <c r="C1650" s="243">
        <f>LOOKUP(H1650,BLIOTECAS!$D$2:$D$30,BLIOTECAS!$F$2:$F$30)</f>
        <v>3</v>
      </c>
      <c r="D1650">
        <v>1673</v>
      </c>
      <c r="G1650">
        <v>1</v>
      </c>
      <c r="H1650">
        <v>11</v>
      </c>
      <c r="J1650">
        <v>5</v>
      </c>
      <c r="K1650">
        <v>4</v>
      </c>
      <c r="M1650">
        <v>29</v>
      </c>
      <c r="N1650">
        <v>16</v>
      </c>
      <c r="O1650">
        <v>18</v>
      </c>
      <c r="S1650">
        <v>4</v>
      </c>
      <c r="T1650">
        <v>3</v>
      </c>
      <c r="U1650">
        <v>3</v>
      </c>
      <c r="V1650">
        <v>1</v>
      </c>
      <c r="AA1650"/>
      <c r="AD1650">
        <v>5</v>
      </c>
      <c r="AE1650">
        <v>1</v>
      </c>
      <c r="AF1650">
        <v>1</v>
      </c>
      <c r="AG1650">
        <v>2</v>
      </c>
      <c r="AH1650">
        <v>4</v>
      </c>
      <c r="AI1650">
        <v>5</v>
      </c>
      <c r="AJ1650">
        <v>5</v>
      </c>
      <c r="AK1650">
        <v>1</v>
      </c>
      <c r="AL1650">
        <v>1</v>
      </c>
      <c r="AM1650">
        <v>2</v>
      </c>
      <c r="AN1650">
        <v>2</v>
      </c>
      <c r="AO1650">
        <v>2</v>
      </c>
      <c r="AP1650">
        <v>4</v>
      </c>
      <c r="AQ1650">
        <v>3</v>
      </c>
      <c r="AR1650">
        <v>2</v>
      </c>
      <c r="AS1650">
        <v>3</v>
      </c>
      <c r="AT1650" t="s">
        <v>22</v>
      </c>
      <c r="AU1650">
        <v>2</v>
      </c>
      <c r="AW1650">
        <v>2</v>
      </c>
      <c r="AX1650">
        <v>4</v>
      </c>
      <c r="AY1650">
        <v>5</v>
      </c>
      <c r="AZ1650">
        <v>5</v>
      </c>
      <c r="BA1650">
        <v>5</v>
      </c>
      <c r="BB1650">
        <v>5</v>
      </c>
      <c r="BD1650" t="s">
        <v>22</v>
      </c>
      <c r="BE1650" t="s">
        <v>22</v>
      </c>
      <c r="BH1650">
        <v>4</v>
      </c>
      <c r="BI1650">
        <v>3</v>
      </c>
      <c r="BJ1650"/>
      <c r="BK1650">
        <v>3</v>
      </c>
      <c r="BL1650"/>
      <c r="BN1650" t="s">
        <v>1254</v>
      </c>
      <c r="BO1650" s="382">
        <v>43498.693414351852</v>
      </c>
    </row>
    <row r="1651" spans="1:67" x14ac:dyDescent="0.2">
      <c r="A1651" s="244" t="str">
        <f>IFERROR(LOOKUP(H1651,BLIOTECAS!$D$2:$D$30,BLIOTECAS!$C$2:$C$30),"N/C")</f>
        <v>F. Farmacia</v>
      </c>
      <c r="B1651" s="243" t="str">
        <f>IFERROR(LOOKUP(H1651,BLIOTECAS!$D$2:$D$29,BLIOTECAS!$E$2:$E$29),"N/C")</f>
        <v>Ciencias de la Salud</v>
      </c>
      <c r="C1651" s="243">
        <f>LOOKUP(H1651,BLIOTECAS!$D$2:$D$30,BLIOTECAS!$F$2:$F$30)</f>
        <v>4</v>
      </c>
      <c r="D1651">
        <v>1674</v>
      </c>
      <c r="G1651">
        <v>1</v>
      </c>
      <c r="H1651">
        <v>13</v>
      </c>
      <c r="J1651">
        <v>5</v>
      </c>
      <c r="K1651">
        <v>4</v>
      </c>
      <c r="M1651">
        <v>13</v>
      </c>
      <c r="N1651">
        <v>29</v>
      </c>
      <c r="O1651">
        <v>19</v>
      </c>
      <c r="S1651">
        <v>5</v>
      </c>
      <c r="T1651">
        <v>4</v>
      </c>
      <c r="U1651">
        <v>3</v>
      </c>
      <c r="V1651">
        <v>2</v>
      </c>
      <c r="Y1651">
        <v>3</v>
      </c>
      <c r="AA1651"/>
      <c r="AD1651">
        <v>5</v>
      </c>
      <c r="AE1651">
        <v>1</v>
      </c>
      <c r="AF1651">
        <v>4</v>
      </c>
      <c r="AG1651">
        <v>4</v>
      </c>
      <c r="AH1651">
        <v>5</v>
      </c>
      <c r="AI1651">
        <v>4</v>
      </c>
      <c r="AJ1651">
        <v>4</v>
      </c>
      <c r="AK1651">
        <v>1</v>
      </c>
      <c r="AL1651">
        <v>1</v>
      </c>
      <c r="AM1651">
        <v>3</v>
      </c>
      <c r="AN1651">
        <v>2</v>
      </c>
      <c r="AO1651">
        <v>1</v>
      </c>
      <c r="AP1651">
        <v>3</v>
      </c>
      <c r="AQ1651">
        <v>1</v>
      </c>
      <c r="AR1651">
        <v>2</v>
      </c>
      <c r="AS1651">
        <v>5</v>
      </c>
      <c r="AT1651" t="s">
        <v>22</v>
      </c>
      <c r="AU1651">
        <v>2</v>
      </c>
      <c r="AW1651">
        <v>5</v>
      </c>
      <c r="AX1651">
        <v>5</v>
      </c>
      <c r="AY1651">
        <v>5</v>
      </c>
      <c r="AZ1651">
        <v>5</v>
      </c>
      <c r="BA1651">
        <v>5</v>
      </c>
      <c r="BB1651">
        <v>2</v>
      </c>
      <c r="BD1651" t="s">
        <v>22</v>
      </c>
      <c r="BE1651" t="s">
        <v>22</v>
      </c>
      <c r="BH1651">
        <v>5</v>
      </c>
      <c r="BI1651">
        <v>5</v>
      </c>
      <c r="BJ1651"/>
      <c r="BK1651">
        <v>4</v>
      </c>
      <c r="BL1651">
        <v>3</v>
      </c>
      <c r="BN1651" t="s">
        <v>1255</v>
      </c>
      <c r="BO1651" s="382">
        <v>43498.697175925925</v>
      </c>
    </row>
    <row r="1652" spans="1:67" x14ac:dyDescent="0.2">
      <c r="A1652" s="244" t="str">
        <f>IFERROR(LOOKUP(H1652,BLIOTECAS!$D$2:$D$30,BLIOTECAS!$C$2:$C$30),"N/C")</f>
        <v>F. Filología</v>
      </c>
      <c r="B1652" s="243" t="str">
        <f>IFERROR(LOOKUP(H1652,BLIOTECAS!$D$2:$D$29,BLIOTECAS!$E$2:$E$29),"N/C")</f>
        <v>Humanidades</v>
      </c>
      <c r="C1652" s="243">
        <f>LOOKUP(H1652,BLIOTECAS!$D$2:$D$30,BLIOTECAS!$F$2:$F$30)</f>
        <v>1</v>
      </c>
      <c r="D1652">
        <v>1675</v>
      </c>
      <c r="G1652">
        <v>1</v>
      </c>
      <c r="H1652">
        <v>14</v>
      </c>
      <c r="J1652">
        <v>2</v>
      </c>
      <c r="K1652">
        <v>2</v>
      </c>
      <c r="M1652">
        <v>29</v>
      </c>
      <c r="S1652">
        <v>3</v>
      </c>
      <c r="T1652">
        <v>3</v>
      </c>
      <c r="U1652">
        <v>2</v>
      </c>
      <c r="V1652">
        <v>2</v>
      </c>
      <c r="X1652">
        <v>2</v>
      </c>
      <c r="AA1652"/>
      <c r="AD1652">
        <v>4</v>
      </c>
      <c r="AE1652">
        <v>3</v>
      </c>
      <c r="AF1652">
        <v>3</v>
      </c>
      <c r="AG1652">
        <v>2</v>
      </c>
      <c r="AH1652">
        <v>4</v>
      </c>
      <c r="AI1652">
        <v>2</v>
      </c>
      <c r="AJ1652">
        <v>1</v>
      </c>
      <c r="AK1652">
        <v>5</v>
      </c>
      <c r="AL1652">
        <v>2</v>
      </c>
      <c r="AM1652">
        <v>2</v>
      </c>
      <c r="AN1652">
        <v>4</v>
      </c>
      <c r="AO1652">
        <v>2</v>
      </c>
      <c r="AP1652">
        <v>1</v>
      </c>
      <c r="AQ1652">
        <v>1</v>
      </c>
      <c r="AR1652">
        <v>1</v>
      </c>
      <c r="AS1652">
        <v>1</v>
      </c>
      <c r="AT1652" t="s">
        <v>356</v>
      </c>
      <c r="AU1652">
        <v>1</v>
      </c>
      <c r="AW1652">
        <v>4</v>
      </c>
      <c r="AX1652">
        <v>1</v>
      </c>
      <c r="AY1652">
        <v>2</v>
      </c>
      <c r="AZ1652">
        <v>3</v>
      </c>
      <c r="BA1652">
        <v>4</v>
      </c>
      <c r="BB1652">
        <v>1</v>
      </c>
      <c r="BD1652" t="s">
        <v>22</v>
      </c>
      <c r="BE1652" t="s">
        <v>22</v>
      </c>
      <c r="BH1652">
        <v>3</v>
      </c>
      <c r="BI1652">
        <v>5</v>
      </c>
      <c r="BJ1652"/>
      <c r="BK1652">
        <v>2</v>
      </c>
      <c r="BL1652"/>
      <c r="BO1652" s="382">
        <v>43498.701168981483</v>
      </c>
    </row>
    <row r="1653" spans="1:67" x14ac:dyDescent="0.2">
      <c r="A1653" s="244" t="str">
        <f>IFERROR(LOOKUP(H1653,BLIOTECAS!$D$2:$D$30,BLIOTECAS!$C$2:$C$30),"N/C")</f>
        <v>F. Ciencias Geológicas</v>
      </c>
      <c r="B1653" s="243" t="str">
        <f>IFERROR(LOOKUP(H1653,BLIOTECAS!$D$2:$D$29,BLIOTECAS!$E$2:$E$29),"N/C")</f>
        <v>Ciencias Experimentales</v>
      </c>
      <c r="C1653" s="243">
        <f>LOOKUP(H1653,BLIOTECAS!$D$2:$D$30,BLIOTECAS!$F$2:$F$30)</f>
        <v>2</v>
      </c>
      <c r="D1653">
        <v>1676</v>
      </c>
      <c r="G1653">
        <v>1</v>
      </c>
      <c r="H1653">
        <v>7</v>
      </c>
      <c r="J1653">
        <v>4</v>
      </c>
      <c r="K1653">
        <v>1</v>
      </c>
      <c r="M1653">
        <v>7</v>
      </c>
      <c r="N1653">
        <v>29</v>
      </c>
      <c r="S1653">
        <v>3</v>
      </c>
      <c r="T1653">
        <v>5</v>
      </c>
      <c r="U1653">
        <v>4</v>
      </c>
      <c r="V1653">
        <v>5</v>
      </c>
      <c r="X1653">
        <v>2</v>
      </c>
      <c r="AA1653"/>
      <c r="AD1653">
        <v>4</v>
      </c>
      <c r="AE1653">
        <v>1</v>
      </c>
      <c r="AF1653">
        <v>2</v>
      </c>
      <c r="AG1653">
        <v>1</v>
      </c>
      <c r="AH1653">
        <v>5</v>
      </c>
      <c r="AI1653">
        <v>4</v>
      </c>
      <c r="AJ1653">
        <v>5</v>
      </c>
      <c r="AK1653">
        <v>3</v>
      </c>
      <c r="AL1653">
        <v>3</v>
      </c>
      <c r="AM1653">
        <v>3</v>
      </c>
      <c r="AN1653">
        <v>4</v>
      </c>
      <c r="AO1653">
        <v>3</v>
      </c>
      <c r="AP1653">
        <v>3</v>
      </c>
      <c r="AQ1653">
        <v>4</v>
      </c>
      <c r="AR1653">
        <v>3</v>
      </c>
      <c r="AS1653">
        <v>3</v>
      </c>
      <c r="AT1653" t="s">
        <v>356</v>
      </c>
      <c r="AU1653">
        <v>3</v>
      </c>
      <c r="AW1653">
        <v>4</v>
      </c>
      <c r="AX1653">
        <v>4</v>
      </c>
      <c r="AY1653">
        <v>4</v>
      </c>
      <c r="AZ1653">
        <v>4</v>
      </c>
      <c r="BA1653">
        <v>4</v>
      </c>
      <c r="BB1653">
        <v>4</v>
      </c>
      <c r="BD1653" t="s">
        <v>22</v>
      </c>
      <c r="BE1653" t="s">
        <v>22</v>
      </c>
      <c r="BH1653">
        <v>2</v>
      </c>
      <c r="BI1653">
        <v>3</v>
      </c>
      <c r="BJ1653"/>
      <c r="BK1653">
        <v>2</v>
      </c>
      <c r="BL1653">
        <v>3</v>
      </c>
      <c r="BN1653" t="s">
        <v>1256</v>
      </c>
      <c r="BO1653" s="382">
        <v>43498.705879629626</v>
      </c>
    </row>
    <row r="1654" spans="1:67" x14ac:dyDescent="0.2">
      <c r="A1654" s="244" t="str">
        <f>IFERROR(LOOKUP(H1654,BLIOTECAS!$D$2:$D$30,BLIOTECAS!$C$2:$C$30),"N/C")</f>
        <v>F. Estudios Estadísticos</v>
      </c>
      <c r="B1654" s="243" t="str">
        <f>IFERROR(LOOKUP(H1654,BLIOTECAS!$D$2:$D$29,BLIOTECAS!$E$2:$E$29),"N/C")</f>
        <v>Ciencias Experimentales</v>
      </c>
      <c r="C1654" s="243">
        <f>LOOKUP(H1654,BLIOTECAS!$D$2:$D$30,BLIOTECAS!$F$2:$F$30)</f>
        <v>2</v>
      </c>
      <c r="D1654">
        <v>1677</v>
      </c>
      <c r="G1654">
        <v>1</v>
      </c>
      <c r="H1654">
        <v>23</v>
      </c>
      <c r="J1654">
        <v>4</v>
      </c>
      <c r="K1654">
        <v>1</v>
      </c>
      <c r="M1654">
        <v>23</v>
      </c>
      <c r="N1654">
        <v>21</v>
      </c>
      <c r="S1654">
        <v>4</v>
      </c>
      <c r="T1654">
        <v>3</v>
      </c>
      <c r="U1654">
        <v>3</v>
      </c>
      <c r="V1654">
        <v>3</v>
      </c>
      <c r="X1654">
        <v>2</v>
      </c>
      <c r="Y1654">
        <v>3</v>
      </c>
      <c r="AA1654"/>
      <c r="AD1654">
        <v>4</v>
      </c>
      <c r="AE1654">
        <v>1</v>
      </c>
      <c r="AF1654">
        <v>1</v>
      </c>
      <c r="AG1654">
        <v>2</v>
      </c>
      <c r="AH1654">
        <v>4</v>
      </c>
      <c r="AI1654">
        <v>4</v>
      </c>
      <c r="AJ1654">
        <v>4</v>
      </c>
      <c r="AK1654">
        <v>1</v>
      </c>
      <c r="AL1654">
        <v>4</v>
      </c>
      <c r="AM1654">
        <v>4</v>
      </c>
      <c r="AN1654">
        <v>4</v>
      </c>
      <c r="AO1654">
        <v>3</v>
      </c>
      <c r="AP1654">
        <v>5</v>
      </c>
      <c r="AQ1654">
        <v>4</v>
      </c>
      <c r="AR1654">
        <v>3</v>
      </c>
      <c r="AS1654">
        <v>3</v>
      </c>
      <c r="AW1654">
        <v>5</v>
      </c>
      <c r="AX1654">
        <v>4</v>
      </c>
      <c r="AY1654">
        <v>5</v>
      </c>
      <c r="AZ1654">
        <v>5</v>
      </c>
      <c r="BA1654">
        <v>5</v>
      </c>
      <c r="BD1654" t="s">
        <v>22</v>
      </c>
      <c r="BE1654" t="s">
        <v>22</v>
      </c>
      <c r="BH1654">
        <v>5</v>
      </c>
      <c r="BI1654">
        <v>5</v>
      </c>
      <c r="BJ1654"/>
      <c r="BK1654">
        <v>4</v>
      </c>
      <c r="BL1654">
        <v>3</v>
      </c>
      <c r="BO1654" s="382">
        <v>43498.706689814811</v>
      </c>
    </row>
    <row r="1655" spans="1:67" x14ac:dyDescent="0.2">
      <c r="A1655" s="244" t="str">
        <f>IFERROR(LOOKUP(H1655,BLIOTECAS!$D$2:$D$30,BLIOTECAS!$C$2:$C$30),"N/C")</f>
        <v>F. Ciencias Políticas y Sociología</v>
      </c>
      <c r="B1655" s="243" t="str">
        <f>IFERROR(LOOKUP(H1655,BLIOTECAS!$D$2:$D$29,BLIOTECAS!$E$2:$E$29),"N/C")</f>
        <v>Ciencias Sociales</v>
      </c>
      <c r="C1655" s="243">
        <f>LOOKUP(H1655,BLIOTECAS!$D$2:$D$30,BLIOTECAS!$F$2:$F$30)</f>
        <v>3</v>
      </c>
      <c r="D1655">
        <v>1678</v>
      </c>
      <c r="G1655">
        <v>1</v>
      </c>
      <c r="H1655">
        <v>9</v>
      </c>
      <c r="J1655">
        <v>5</v>
      </c>
      <c r="K1655">
        <v>4</v>
      </c>
      <c r="M1655">
        <v>9</v>
      </c>
      <c r="N1655">
        <v>29</v>
      </c>
      <c r="S1655">
        <v>2</v>
      </c>
      <c r="T1655">
        <v>5</v>
      </c>
      <c r="U1655">
        <v>4</v>
      </c>
      <c r="V1655">
        <v>3</v>
      </c>
      <c r="X1655">
        <v>2</v>
      </c>
      <c r="Y1655">
        <v>3</v>
      </c>
      <c r="Z1655">
        <v>4</v>
      </c>
      <c r="AA1655" t="s">
        <v>774</v>
      </c>
      <c r="AD1655">
        <v>5</v>
      </c>
      <c r="AE1655">
        <v>4</v>
      </c>
      <c r="AF1655">
        <v>1</v>
      </c>
      <c r="AG1655">
        <v>4</v>
      </c>
      <c r="AH1655">
        <v>3</v>
      </c>
      <c r="AI1655">
        <v>4</v>
      </c>
      <c r="AJ1655">
        <v>2</v>
      </c>
      <c r="AK1655">
        <v>3</v>
      </c>
      <c r="AL1655">
        <v>3</v>
      </c>
      <c r="AM1655">
        <v>4</v>
      </c>
      <c r="AN1655">
        <v>4</v>
      </c>
      <c r="AO1655">
        <v>4</v>
      </c>
      <c r="AP1655">
        <v>4</v>
      </c>
      <c r="AQ1655">
        <v>4</v>
      </c>
      <c r="AR1655">
        <v>4</v>
      </c>
      <c r="AS1655">
        <v>4</v>
      </c>
      <c r="AT1655" t="s">
        <v>356</v>
      </c>
      <c r="AU1655">
        <v>4</v>
      </c>
      <c r="AW1655">
        <v>5</v>
      </c>
      <c r="AX1655">
        <v>4</v>
      </c>
      <c r="AY1655">
        <v>5</v>
      </c>
      <c r="AZ1655">
        <v>5</v>
      </c>
      <c r="BA1655">
        <v>5</v>
      </c>
      <c r="BB1655">
        <v>5</v>
      </c>
      <c r="BD1655" t="s">
        <v>22</v>
      </c>
      <c r="BE1655" t="s">
        <v>22</v>
      </c>
      <c r="BH1655">
        <v>4</v>
      </c>
      <c r="BI1655">
        <v>4</v>
      </c>
      <c r="BJ1655"/>
      <c r="BK1655">
        <v>4</v>
      </c>
      <c r="BL1655">
        <v>4</v>
      </c>
      <c r="BO1655" s="382">
        <v>43498.715138888889</v>
      </c>
    </row>
    <row r="1656" spans="1:67" x14ac:dyDescent="0.2">
      <c r="A1656" s="244" t="str">
        <f>IFERROR(LOOKUP(H1656,BLIOTECAS!$D$2:$D$30,BLIOTECAS!$C$2:$C$30),"N/C")</f>
        <v>F. Ciencias de la Información</v>
      </c>
      <c r="B1656" s="243" t="str">
        <f>IFERROR(LOOKUP(H1656,BLIOTECAS!$D$2:$D$29,BLIOTECAS!$E$2:$E$29),"N/C")</f>
        <v>Ciencias Sociales</v>
      </c>
      <c r="C1656" s="243">
        <f>LOOKUP(H1656,BLIOTECAS!$D$2:$D$30,BLIOTECAS!$F$2:$F$30)</f>
        <v>3</v>
      </c>
      <c r="D1656">
        <v>1679</v>
      </c>
      <c r="G1656">
        <v>1</v>
      </c>
      <c r="H1656">
        <v>4</v>
      </c>
      <c r="J1656">
        <v>2</v>
      </c>
      <c r="K1656">
        <v>1</v>
      </c>
      <c r="M1656">
        <v>29</v>
      </c>
      <c r="N1656">
        <v>4</v>
      </c>
      <c r="P1656" t="s">
        <v>317</v>
      </c>
      <c r="S1656">
        <v>3</v>
      </c>
      <c r="T1656">
        <v>3</v>
      </c>
      <c r="U1656">
        <v>3</v>
      </c>
      <c r="V1656">
        <v>3</v>
      </c>
      <c r="X1656">
        <v>2</v>
      </c>
      <c r="Y1656">
        <v>3</v>
      </c>
      <c r="AA1656"/>
      <c r="AD1656">
        <v>4</v>
      </c>
      <c r="AE1656">
        <v>1</v>
      </c>
      <c r="AF1656">
        <v>1</v>
      </c>
      <c r="AG1656">
        <v>4</v>
      </c>
      <c r="AH1656">
        <v>4</v>
      </c>
      <c r="AI1656">
        <v>5</v>
      </c>
      <c r="AJ1656">
        <v>4</v>
      </c>
      <c r="AK1656">
        <v>4</v>
      </c>
      <c r="AL1656">
        <v>3</v>
      </c>
      <c r="AM1656">
        <v>4</v>
      </c>
      <c r="AN1656">
        <v>4</v>
      </c>
      <c r="AO1656">
        <v>3</v>
      </c>
      <c r="AP1656">
        <v>3</v>
      </c>
      <c r="AQ1656">
        <v>3</v>
      </c>
      <c r="AR1656">
        <v>3</v>
      </c>
      <c r="AS1656">
        <v>3</v>
      </c>
      <c r="AT1656" t="s">
        <v>22</v>
      </c>
      <c r="AU1656">
        <v>3</v>
      </c>
      <c r="AW1656">
        <v>3</v>
      </c>
      <c r="AX1656">
        <v>2</v>
      </c>
      <c r="AY1656">
        <v>2</v>
      </c>
      <c r="AZ1656">
        <v>3</v>
      </c>
      <c r="BA1656">
        <v>3</v>
      </c>
      <c r="BB1656">
        <v>4</v>
      </c>
      <c r="BD1656" t="s">
        <v>22</v>
      </c>
      <c r="BE1656" t="s">
        <v>22</v>
      </c>
      <c r="BH1656">
        <v>3</v>
      </c>
      <c r="BI1656">
        <v>4</v>
      </c>
      <c r="BJ1656"/>
      <c r="BK1656">
        <v>4</v>
      </c>
      <c r="BL1656">
        <v>3</v>
      </c>
      <c r="BO1656" s="382">
        <v>43498.71539351852</v>
      </c>
    </row>
    <row r="1657" spans="1:67" x14ac:dyDescent="0.2">
      <c r="A1657" s="244" t="str">
        <f>IFERROR(LOOKUP(H1657,BLIOTECAS!$D$2:$D$30,BLIOTECAS!$C$2:$C$30),"N/C")</f>
        <v>F. Medicina</v>
      </c>
      <c r="B1657" s="243" t="str">
        <f>IFERROR(LOOKUP(H1657,BLIOTECAS!$D$2:$D$29,BLIOTECAS!$E$2:$E$29),"N/C")</f>
        <v>Ciencias de la Salud</v>
      </c>
      <c r="C1657" s="243">
        <f>LOOKUP(H1657,BLIOTECAS!$D$2:$D$30,BLIOTECAS!$F$2:$F$30)</f>
        <v>4</v>
      </c>
      <c r="D1657">
        <v>1680</v>
      </c>
      <c r="G1657">
        <v>1</v>
      </c>
      <c r="H1657">
        <v>18</v>
      </c>
      <c r="J1657">
        <v>5</v>
      </c>
      <c r="K1657">
        <v>3</v>
      </c>
      <c r="M1657">
        <v>18</v>
      </c>
      <c r="N1657">
        <v>29</v>
      </c>
      <c r="S1657">
        <v>4</v>
      </c>
      <c r="T1657">
        <v>4</v>
      </c>
      <c r="U1657">
        <v>5</v>
      </c>
      <c r="V1657">
        <v>3</v>
      </c>
      <c r="X1657">
        <v>2</v>
      </c>
      <c r="Y1657">
        <v>3</v>
      </c>
      <c r="Z1657">
        <v>4</v>
      </c>
      <c r="AA1657">
        <v>3</v>
      </c>
      <c r="AD1657">
        <v>4</v>
      </c>
      <c r="AE1657">
        <v>4</v>
      </c>
      <c r="AF1657">
        <v>4</v>
      </c>
      <c r="AG1657">
        <v>4</v>
      </c>
      <c r="AH1657">
        <v>4</v>
      </c>
      <c r="AI1657">
        <v>5</v>
      </c>
      <c r="AJ1657">
        <v>5</v>
      </c>
      <c r="AK1657">
        <v>1</v>
      </c>
      <c r="AL1657">
        <v>3</v>
      </c>
      <c r="AM1657">
        <v>5</v>
      </c>
      <c r="AN1657">
        <v>5</v>
      </c>
      <c r="AO1657">
        <v>5</v>
      </c>
      <c r="AP1657">
        <v>5</v>
      </c>
      <c r="AQ1657">
        <v>5</v>
      </c>
      <c r="AR1657">
        <v>5</v>
      </c>
      <c r="AS1657">
        <v>5</v>
      </c>
      <c r="AT1657" t="s">
        <v>356</v>
      </c>
      <c r="AU1657">
        <v>5</v>
      </c>
      <c r="AW1657">
        <v>5</v>
      </c>
      <c r="AX1657">
        <v>5</v>
      </c>
      <c r="AY1657">
        <v>3</v>
      </c>
      <c r="AZ1657">
        <v>5</v>
      </c>
      <c r="BA1657">
        <v>5</v>
      </c>
      <c r="BB1657">
        <v>5</v>
      </c>
      <c r="BD1657" t="s">
        <v>22</v>
      </c>
      <c r="BE1657" t="s">
        <v>22</v>
      </c>
      <c r="BH1657">
        <v>5</v>
      </c>
      <c r="BI1657">
        <v>5</v>
      </c>
      <c r="BJ1657"/>
      <c r="BK1657">
        <v>5</v>
      </c>
      <c r="BL1657">
        <v>3</v>
      </c>
      <c r="BO1657" s="382">
        <v>43498.718865740739</v>
      </c>
    </row>
    <row r="1658" spans="1:67" x14ac:dyDescent="0.2">
      <c r="A1658" s="244" t="str">
        <f>IFERROR(LOOKUP(H1658,BLIOTECAS!$D$2:$D$30,BLIOTECAS!$C$2:$C$30),"N/C")</f>
        <v>F. Filosofía</v>
      </c>
      <c r="B1658" s="243" t="str">
        <f>IFERROR(LOOKUP(H1658,BLIOTECAS!$D$2:$D$29,BLIOTECAS!$E$2:$E$29),"N/C")</f>
        <v>Humanidades</v>
      </c>
      <c r="C1658" s="243">
        <f>LOOKUP(H1658,BLIOTECAS!$D$2:$D$30,BLIOTECAS!$F$2:$F$30)</f>
        <v>1</v>
      </c>
      <c r="D1658">
        <v>1681</v>
      </c>
      <c r="G1658">
        <v>3</v>
      </c>
      <c r="H1658">
        <v>15</v>
      </c>
      <c r="J1658">
        <v>4</v>
      </c>
      <c r="K1658">
        <v>4</v>
      </c>
      <c r="M1658">
        <v>15</v>
      </c>
      <c r="N1658">
        <v>14</v>
      </c>
      <c r="O1658">
        <v>15</v>
      </c>
      <c r="P1658" t="s">
        <v>191</v>
      </c>
      <c r="S1658">
        <v>3</v>
      </c>
      <c r="T1658">
        <v>4</v>
      </c>
      <c r="U1658">
        <v>4</v>
      </c>
      <c r="V1658">
        <v>4</v>
      </c>
      <c r="Y1658">
        <v>3</v>
      </c>
      <c r="AA1658"/>
      <c r="AD1658">
        <v>4</v>
      </c>
      <c r="AE1658">
        <v>3</v>
      </c>
      <c r="AF1658">
        <v>1</v>
      </c>
      <c r="AG1658">
        <v>5</v>
      </c>
      <c r="AH1658">
        <v>2</v>
      </c>
      <c r="AI1658">
        <v>5</v>
      </c>
      <c r="AJ1658">
        <v>1</v>
      </c>
      <c r="AK1658">
        <v>4</v>
      </c>
      <c r="AL1658">
        <v>1</v>
      </c>
      <c r="AM1658">
        <v>3</v>
      </c>
      <c r="AN1658">
        <v>4</v>
      </c>
      <c r="AO1658">
        <v>3</v>
      </c>
      <c r="AP1658">
        <v>3</v>
      </c>
      <c r="AQ1658">
        <v>3</v>
      </c>
      <c r="AR1658">
        <v>2</v>
      </c>
      <c r="AS1658">
        <v>4</v>
      </c>
      <c r="AT1658" t="s">
        <v>22</v>
      </c>
      <c r="AU1658">
        <v>2</v>
      </c>
      <c r="AW1658">
        <v>5</v>
      </c>
      <c r="AX1658">
        <v>4</v>
      </c>
      <c r="AY1658">
        <v>4</v>
      </c>
      <c r="AZ1658">
        <v>5</v>
      </c>
      <c r="BA1658">
        <v>5</v>
      </c>
      <c r="BB1658">
        <v>5</v>
      </c>
      <c r="BD1658" t="s">
        <v>22</v>
      </c>
      <c r="BE1658" t="s">
        <v>22</v>
      </c>
      <c r="BH1658">
        <v>5</v>
      </c>
      <c r="BI1658">
        <v>5</v>
      </c>
      <c r="BJ1658"/>
      <c r="BK1658">
        <v>4</v>
      </c>
      <c r="BL1658">
        <v>3</v>
      </c>
      <c r="BO1658" s="382">
        <v>43498.719687500001</v>
      </c>
    </row>
    <row r="1659" spans="1:67" x14ac:dyDescent="0.2">
      <c r="A1659" s="244" t="str">
        <f>IFERROR(LOOKUP(H1659,BLIOTECAS!$D$2:$D$30,BLIOTECAS!$C$2:$C$30),"N/C")</f>
        <v>F. Ciencias Matemáticas</v>
      </c>
      <c r="B1659" s="243" t="str">
        <f>IFERROR(LOOKUP(H1659,BLIOTECAS!$D$2:$D$29,BLIOTECAS!$E$2:$E$29),"N/C")</f>
        <v>Ciencias Experimentales</v>
      </c>
      <c r="C1659" s="243">
        <f>LOOKUP(H1659,BLIOTECAS!$D$2:$D$30,BLIOTECAS!$F$2:$F$30)</f>
        <v>2</v>
      </c>
      <c r="D1659">
        <v>1682</v>
      </c>
      <c r="G1659">
        <v>1</v>
      </c>
      <c r="H1659">
        <v>8</v>
      </c>
      <c r="J1659">
        <v>5</v>
      </c>
      <c r="K1659">
        <v>3</v>
      </c>
      <c r="M1659">
        <v>8</v>
      </c>
      <c r="S1659">
        <v>5</v>
      </c>
      <c r="T1659">
        <v>2</v>
      </c>
      <c r="U1659">
        <v>4</v>
      </c>
      <c r="V1659">
        <v>5</v>
      </c>
      <c r="W1659">
        <v>1</v>
      </c>
      <c r="AA1659"/>
      <c r="AD1659">
        <v>4</v>
      </c>
      <c r="AG1659">
        <v>4</v>
      </c>
      <c r="AH1659">
        <v>4</v>
      </c>
      <c r="AI1659">
        <v>5</v>
      </c>
      <c r="AJ1659">
        <v>5</v>
      </c>
      <c r="AL1659">
        <v>5</v>
      </c>
      <c r="AM1659">
        <v>3</v>
      </c>
      <c r="AN1659">
        <v>4</v>
      </c>
      <c r="AP1659">
        <v>5</v>
      </c>
      <c r="AQ1659">
        <v>2</v>
      </c>
      <c r="AS1659">
        <v>2</v>
      </c>
      <c r="AT1659" t="s">
        <v>22</v>
      </c>
      <c r="AU1659">
        <v>3</v>
      </c>
      <c r="AW1659">
        <v>5</v>
      </c>
      <c r="AX1659">
        <v>5</v>
      </c>
      <c r="AY1659">
        <v>4</v>
      </c>
      <c r="AZ1659">
        <v>5</v>
      </c>
      <c r="BA1659">
        <v>5</v>
      </c>
      <c r="BB1659">
        <v>5</v>
      </c>
      <c r="BD1659" t="s">
        <v>22</v>
      </c>
      <c r="BH1659">
        <v>5</v>
      </c>
      <c r="BI1659">
        <v>5</v>
      </c>
      <c r="BJ1659"/>
      <c r="BK1659">
        <v>4</v>
      </c>
      <c r="BL1659">
        <v>4</v>
      </c>
      <c r="BN1659" t="s">
        <v>1257</v>
      </c>
      <c r="BO1659" s="382">
        <v>43498.72934027778</v>
      </c>
    </row>
    <row r="1660" spans="1:67" x14ac:dyDescent="0.2">
      <c r="A1660" s="244" t="str">
        <f>IFERROR(LOOKUP(H1660,BLIOTECAS!$D$2:$D$30,BLIOTECAS!$C$2:$C$30),"N/C")</f>
        <v>F. Veterinaria</v>
      </c>
      <c r="B1660" s="243" t="str">
        <f>IFERROR(LOOKUP(H1660,BLIOTECAS!$D$2:$D$29,BLIOTECAS!$E$2:$E$29),"N/C")</f>
        <v>Ciencias de la Salud</v>
      </c>
      <c r="C1660" s="243">
        <f>LOOKUP(H1660,BLIOTECAS!$D$2:$D$30,BLIOTECAS!$F$2:$F$30)</f>
        <v>4</v>
      </c>
      <c r="D1660">
        <v>1683</v>
      </c>
      <c r="G1660">
        <v>1</v>
      </c>
      <c r="H1660">
        <v>21</v>
      </c>
      <c r="J1660">
        <v>3</v>
      </c>
      <c r="K1660">
        <v>1</v>
      </c>
      <c r="M1660">
        <v>21</v>
      </c>
      <c r="S1660">
        <v>5</v>
      </c>
      <c r="T1660">
        <v>5</v>
      </c>
      <c r="U1660">
        <v>4</v>
      </c>
      <c r="V1660">
        <v>3</v>
      </c>
      <c r="W1660">
        <v>1</v>
      </c>
      <c r="AA1660"/>
      <c r="AD1660">
        <v>1</v>
      </c>
      <c r="AE1660">
        <v>2</v>
      </c>
      <c r="AF1660">
        <v>3</v>
      </c>
      <c r="AG1660">
        <v>1</v>
      </c>
      <c r="AH1660">
        <v>5</v>
      </c>
      <c r="AI1660">
        <v>2</v>
      </c>
      <c r="AJ1660">
        <v>5</v>
      </c>
      <c r="AK1660">
        <v>1</v>
      </c>
      <c r="AL1660">
        <v>4</v>
      </c>
      <c r="AM1660">
        <v>4</v>
      </c>
      <c r="AN1660">
        <v>4</v>
      </c>
      <c r="AO1660">
        <v>3</v>
      </c>
      <c r="AP1660">
        <v>5</v>
      </c>
      <c r="AQ1660">
        <v>4</v>
      </c>
      <c r="AR1660">
        <v>3</v>
      </c>
      <c r="AS1660">
        <v>2</v>
      </c>
      <c r="AT1660" t="s">
        <v>22</v>
      </c>
      <c r="AU1660">
        <v>3</v>
      </c>
      <c r="AW1660">
        <v>3</v>
      </c>
      <c r="AX1660">
        <v>3</v>
      </c>
      <c r="AY1660">
        <v>3</v>
      </c>
      <c r="AZ1660">
        <v>3</v>
      </c>
      <c r="BA1660">
        <v>3</v>
      </c>
      <c r="BB1660">
        <v>3</v>
      </c>
      <c r="BD1660" t="s">
        <v>22</v>
      </c>
      <c r="BE1660" t="s">
        <v>22</v>
      </c>
      <c r="BI1660"/>
      <c r="BJ1660"/>
      <c r="BK1660"/>
      <c r="BL1660"/>
      <c r="BO1660" s="382">
        <v>43498.732546296298</v>
      </c>
    </row>
    <row r="1661" spans="1:67" x14ac:dyDescent="0.2">
      <c r="A1661" s="244" t="str">
        <f>IFERROR(LOOKUP(H1661,BLIOTECAS!$D$2:$D$30,BLIOTECAS!$C$2:$C$30),"N/C")</f>
        <v>F. Geografía e Historia</v>
      </c>
      <c r="B1661" s="243" t="str">
        <f>IFERROR(LOOKUP(H1661,BLIOTECAS!$D$2:$D$29,BLIOTECAS!$E$2:$E$29),"N/C")</f>
        <v>Humanidades</v>
      </c>
      <c r="C1661" s="243">
        <f>LOOKUP(H1661,BLIOTECAS!$D$2:$D$30,BLIOTECAS!$F$2:$F$30)</f>
        <v>1</v>
      </c>
      <c r="D1661">
        <v>1684</v>
      </c>
      <c r="G1661">
        <v>3</v>
      </c>
      <c r="H1661">
        <v>16</v>
      </c>
      <c r="J1661">
        <v>3</v>
      </c>
      <c r="K1661">
        <v>5</v>
      </c>
      <c r="M1661">
        <v>16</v>
      </c>
      <c r="N1661">
        <v>29</v>
      </c>
      <c r="P1661" t="s">
        <v>1258</v>
      </c>
      <c r="S1661">
        <v>4</v>
      </c>
      <c r="T1661">
        <v>4</v>
      </c>
      <c r="U1661">
        <v>3</v>
      </c>
      <c r="V1661">
        <v>2</v>
      </c>
      <c r="X1661">
        <v>2</v>
      </c>
      <c r="Y1661">
        <v>3</v>
      </c>
      <c r="AA1661"/>
      <c r="AD1661">
        <v>5</v>
      </c>
      <c r="AE1661">
        <v>4</v>
      </c>
      <c r="AF1661">
        <v>2</v>
      </c>
      <c r="AG1661">
        <v>4</v>
      </c>
      <c r="AH1661">
        <v>1</v>
      </c>
      <c r="AI1661">
        <v>5</v>
      </c>
      <c r="AJ1661">
        <v>1</v>
      </c>
      <c r="AK1661">
        <v>5</v>
      </c>
      <c r="AL1661">
        <v>3</v>
      </c>
      <c r="AM1661">
        <v>4</v>
      </c>
      <c r="AN1661">
        <v>4</v>
      </c>
      <c r="AO1661">
        <v>5</v>
      </c>
      <c r="AP1661">
        <v>4</v>
      </c>
      <c r="AQ1661">
        <v>4</v>
      </c>
      <c r="AR1661">
        <v>4</v>
      </c>
      <c r="AS1661">
        <v>2</v>
      </c>
      <c r="AT1661" t="s">
        <v>356</v>
      </c>
      <c r="AU1661">
        <v>4</v>
      </c>
      <c r="AW1661">
        <v>3</v>
      </c>
      <c r="AX1661">
        <v>4</v>
      </c>
      <c r="AY1661">
        <v>4</v>
      </c>
      <c r="AZ1661">
        <v>4</v>
      </c>
      <c r="BA1661">
        <v>3</v>
      </c>
      <c r="BB1661">
        <v>5</v>
      </c>
      <c r="BD1661" t="s">
        <v>356</v>
      </c>
      <c r="BE1661" t="s">
        <v>22</v>
      </c>
      <c r="BH1661">
        <v>4</v>
      </c>
      <c r="BI1661">
        <v>4</v>
      </c>
      <c r="BJ1661"/>
      <c r="BK1661">
        <v>4</v>
      </c>
      <c r="BL1661">
        <v>2</v>
      </c>
      <c r="BO1661" s="382">
        <v>43498.734039351853</v>
      </c>
    </row>
    <row r="1662" spans="1:67" x14ac:dyDescent="0.2">
      <c r="A1662" s="244" t="str">
        <f>IFERROR(LOOKUP(H1662,BLIOTECAS!$D$2:$D$30,BLIOTECAS!$C$2:$C$30),"N/C")</f>
        <v>F. Geografía e Historia</v>
      </c>
      <c r="B1662" s="243" t="str">
        <f>IFERROR(LOOKUP(H1662,BLIOTECAS!$D$2:$D$29,BLIOTECAS!$E$2:$E$29),"N/C")</f>
        <v>Humanidades</v>
      </c>
      <c r="C1662" s="243">
        <f>LOOKUP(H1662,BLIOTECAS!$D$2:$D$30,BLIOTECAS!$F$2:$F$30)</f>
        <v>1</v>
      </c>
      <c r="D1662">
        <v>1685</v>
      </c>
      <c r="G1662">
        <v>2</v>
      </c>
      <c r="H1662">
        <v>16</v>
      </c>
      <c r="J1662">
        <v>3</v>
      </c>
      <c r="K1662">
        <v>4</v>
      </c>
      <c r="M1662">
        <v>29</v>
      </c>
      <c r="N1662">
        <v>16</v>
      </c>
      <c r="O1662">
        <v>14</v>
      </c>
      <c r="P1662" t="s">
        <v>1259</v>
      </c>
      <c r="S1662">
        <v>5</v>
      </c>
      <c r="T1662">
        <v>4</v>
      </c>
      <c r="U1662">
        <v>3</v>
      </c>
      <c r="V1662">
        <v>2</v>
      </c>
      <c r="X1662">
        <v>2</v>
      </c>
      <c r="Y1662">
        <v>3</v>
      </c>
      <c r="AA1662"/>
      <c r="AD1662">
        <v>4</v>
      </c>
      <c r="AE1662">
        <v>3</v>
      </c>
      <c r="AF1662">
        <v>3</v>
      </c>
      <c r="AG1662">
        <v>4</v>
      </c>
      <c r="AH1662">
        <v>5</v>
      </c>
      <c r="AI1662">
        <v>5</v>
      </c>
      <c r="AJ1662">
        <v>5</v>
      </c>
      <c r="AK1662">
        <v>3</v>
      </c>
      <c r="AL1662">
        <v>6</v>
      </c>
      <c r="AM1662">
        <v>5</v>
      </c>
      <c r="AN1662">
        <v>5</v>
      </c>
      <c r="AO1662">
        <v>4</v>
      </c>
      <c r="AP1662">
        <v>3</v>
      </c>
      <c r="AQ1662">
        <v>5</v>
      </c>
      <c r="AR1662">
        <v>3</v>
      </c>
      <c r="AS1662">
        <v>5</v>
      </c>
      <c r="AU1662">
        <v>4</v>
      </c>
      <c r="AW1662">
        <v>4</v>
      </c>
      <c r="AX1662">
        <v>4</v>
      </c>
      <c r="AY1662">
        <v>4</v>
      </c>
      <c r="AZ1662">
        <v>5</v>
      </c>
      <c r="BA1662">
        <v>5</v>
      </c>
      <c r="BB1662">
        <v>5</v>
      </c>
      <c r="BD1662" t="s">
        <v>22</v>
      </c>
      <c r="BE1662" t="s">
        <v>22</v>
      </c>
      <c r="BH1662">
        <v>5</v>
      </c>
      <c r="BI1662">
        <v>5</v>
      </c>
      <c r="BJ1662"/>
      <c r="BK1662">
        <v>4</v>
      </c>
      <c r="BL1662">
        <v>5</v>
      </c>
      <c r="BO1662" s="382">
        <v>43498.734490740739</v>
      </c>
    </row>
    <row r="1663" spans="1:67" x14ac:dyDescent="0.2">
      <c r="A1663" s="244" t="str">
        <f>IFERROR(LOOKUP(H1663,BLIOTECAS!$D$2:$D$30,BLIOTECAS!$C$2:$C$30),"N/C")</f>
        <v>F. Veterinaria</v>
      </c>
      <c r="B1663" s="243" t="str">
        <f>IFERROR(LOOKUP(H1663,BLIOTECAS!$D$2:$D$29,BLIOTECAS!$E$2:$E$29),"N/C")</f>
        <v>Ciencias de la Salud</v>
      </c>
      <c r="C1663" s="243">
        <f>LOOKUP(H1663,BLIOTECAS!$D$2:$D$30,BLIOTECAS!$F$2:$F$30)</f>
        <v>4</v>
      </c>
      <c r="D1663">
        <v>1686</v>
      </c>
      <c r="G1663">
        <v>1</v>
      </c>
      <c r="H1663">
        <v>21</v>
      </c>
      <c r="J1663">
        <v>4</v>
      </c>
      <c r="K1663">
        <v>3</v>
      </c>
      <c r="M1663">
        <v>21</v>
      </c>
      <c r="N1663">
        <v>16</v>
      </c>
      <c r="O1663">
        <v>29</v>
      </c>
      <c r="S1663">
        <v>3</v>
      </c>
      <c r="T1663">
        <v>3</v>
      </c>
      <c r="U1663">
        <v>3</v>
      </c>
      <c r="V1663">
        <v>3</v>
      </c>
      <c r="X1663">
        <v>2</v>
      </c>
      <c r="AA1663"/>
      <c r="AD1663">
        <v>3</v>
      </c>
      <c r="AE1663">
        <v>5</v>
      </c>
      <c r="AF1663">
        <v>2</v>
      </c>
      <c r="AG1663">
        <v>3</v>
      </c>
      <c r="AH1663">
        <v>4</v>
      </c>
      <c r="AI1663">
        <v>4</v>
      </c>
      <c r="AJ1663">
        <v>5</v>
      </c>
      <c r="AK1663">
        <v>2</v>
      </c>
      <c r="AL1663">
        <v>2</v>
      </c>
      <c r="AM1663">
        <v>3</v>
      </c>
      <c r="AN1663">
        <v>3</v>
      </c>
      <c r="AO1663">
        <v>2</v>
      </c>
      <c r="AP1663">
        <v>1</v>
      </c>
      <c r="AQ1663">
        <v>2</v>
      </c>
      <c r="AR1663">
        <v>3</v>
      </c>
      <c r="AS1663">
        <v>3</v>
      </c>
      <c r="AT1663" t="s">
        <v>22</v>
      </c>
      <c r="AU1663">
        <v>2</v>
      </c>
      <c r="AW1663">
        <v>4</v>
      </c>
      <c r="AX1663">
        <v>3</v>
      </c>
      <c r="AY1663">
        <v>3</v>
      </c>
      <c r="AZ1663">
        <v>3</v>
      </c>
      <c r="BA1663">
        <v>3</v>
      </c>
      <c r="BB1663">
        <v>3</v>
      </c>
      <c r="BD1663" t="s">
        <v>22</v>
      </c>
      <c r="BE1663" t="s">
        <v>356</v>
      </c>
      <c r="BF1663">
        <v>5</v>
      </c>
      <c r="BH1663">
        <v>5</v>
      </c>
      <c r="BI1663">
        <v>5</v>
      </c>
      <c r="BJ1663"/>
      <c r="BK1663">
        <v>3</v>
      </c>
      <c r="BL1663">
        <v>4</v>
      </c>
      <c r="BN1663" t="s">
        <v>1260</v>
      </c>
      <c r="BO1663" s="382">
        <v>43498.740277777775</v>
      </c>
    </row>
    <row r="1664" spans="1:67" x14ac:dyDescent="0.2">
      <c r="A1664" s="244" t="str">
        <f>IFERROR(LOOKUP(H1664,BLIOTECAS!$D$2:$D$30,BLIOTECAS!$C$2:$C$30),"N/C")</f>
        <v>F. Ciencias Biológicas</v>
      </c>
      <c r="B1664" s="243" t="str">
        <f>IFERROR(LOOKUP(H1664,BLIOTECAS!$D$2:$D$29,BLIOTECAS!$E$2:$E$29),"N/C")</f>
        <v>Ciencias Experimentales</v>
      </c>
      <c r="C1664" s="243">
        <f>LOOKUP(H1664,BLIOTECAS!$D$2:$D$30,BLIOTECAS!$F$2:$F$30)</f>
        <v>2</v>
      </c>
      <c r="D1664">
        <v>1687</v>
      </c>
      <c r="G1664">
        <v>1</v>
      </c>
      <c r="H1664">
        <v>2</v>
      </c>
      <c r="J1664">
        <v>3</v>
      </c>
      <c r="K1664">
        <v>3</v>
      </c>
      <c r="M1664">
        <v>2</v>
      </c>
      <c r="N1664">
        <v>14</v>
      </c>
      <c r="O1664">
        <v>16</v>
      </c>
      <c r="S1664">
        <v>3</v>
      </c>
      <c r="T1664">
        <v>4</v>
      </c>
      <c r="U1664">
        <v>4</v>
      </c>
      <c r="V1664">
        <v>4</v>
      </c>
      <c r="W1664">
        <v>1</v>
      </c>
      <c r="AA1664"/>
      <c r="AD1664">
        <v>3</v>
      </c>
      <c r="AE1664">
        <v>1</v>
      </c>
      <c r="AF1664">
        <v>1</v>
      </c>
      <c r="AG1664">
        <v>1</v>
      </c>
      <c r="AH1664">
        <v>5</v>
      </c>
      <c r="AI1664">
        <v>4</v>
      </c>
      <c r="AJ1664">
        <v>4</v>
      </c>
      <c r="AK1664">
        <v>1</v>
      </c>
      <c r="AL1664">
        <v>6</v>
      </c>
      <c r="AM1664">
        <v>4</v>
      </c>
      <c r="AN1664">
        <v>4</v>
      </c>
      <c r="AO1664">
        <v>3</v>
      </c>
      <c r="AP1664">
        <v>4</v>
      </c>
      <c r="AQ1664">
        <v>5</v>
      </c>
      <c r="AR1664">
        <v>3</v>
      </c>
      <c r="AS1664">
        <v>5</v>
      </c>
      <c r="AT1664" t="s">
        <v>22</v>
      </c>
      <c r="AU1664">
        <v>4</v>
      </c>
      <c r="AW1664">
        <v>5</v>
      </c>
      <c r="AX1664">
        <v>5</v>
      </c>
      <c r="AY1664">
        <v>5</v>
      </c>
      <c r="AZ1664">
        <v>5</v>
      </c>
      <c r="BA1664">
        <v>5</v>
      </c>
      <c r="BB1664">
        <v>5</v>
      </c>
      <c r="BD1664" t="s">
        <v>22</v>
      </c>
      <c r="BE1664" t="s">
        <v>22</v>
      </c>
      <c r="BH1664">
        <v>4</v>
      </c>
      <c r="BI1664">
        <v>4</v>
      </c>
      <c r="BJ1664"/>
      <c r="BK1664">
        <v>4</v>
      </c>
      <c r="BL1664">
        <v>4</v>
      </c>
      <c r="BO1664" s="382">
        <v>43498.7421412037</v>
      </c>
    </row>
    <row r="1665" spans="1:67" x14ac:dyDescent="0.2">
      <c r="A1665" s="244" t="str">
        <f>IFERROR(LOOKUP(H1665,BLIOTECAS!$D$2:$D$30,BLIOTECAS!$C$2:$C$30),"N/C")</f>
        <v>F. Geografía e Historia</v>
      </c>
      <c r="B1665" s="243" t="str">
        <f>IFERROR(LOOKUP(H1665,BLIOTECAS!$D$2:$D$29,BLIOTECAS!$E$2:$E$29),"N/C")</f>
        <v>Humanidades</v>
      </c>
      <c r="C1665" s="243">
        <f>LOOKUP(H1665,BLIOTECAS!$D$2:$D$30,BLIOTECAS!$F$2:$F$30)</f>
        <v>1</v>
      </c>
      <c r="D1665">
        <v>1688</v>
      </c>
      <c r="G1665">
        <v>2</v>
      </c>
      <c r="H1665">
        <v>16</v>
      </c>
      <c r="J1665">
        <v>5</v>
      </c>
      <c r="K1665">
        <v>4</v>
      </c>
      <c r="M1665">
        <v>16</v>
      </c>
      <c r="N1665">
        <v>1</v>
      </c>
      <c r="P1665" t="s">
        <v>1261</v>
      </c>
      <c r="S1665">
        <v>5</v>
      </c>
      <c r="T1665">
        <v>5</v>
      </c>
      <c r="U1665">
        <v>4</v>
      </c>
      <c r="V1665">
        <v>3</v>
      </c>
      <c r="Y1665">
        <v>3</v>
      </c>
      <c r="AA1665"/>
      <c r="AD1665">
        <v>4</v>
      </c>
      <c r="AE1665">
        <v>3</v>
      </c>
      <c r="AF1665">
        <v>2</v>
      </c>
      <c r="AG1665">
        <v>2</v>
      </c>
      <c r="AH1665">
        <v>1</v>
      </c>
      <c r="AI1665">
        <v>4</v>
      </c>
      <c r="AJ1665">
        <v>3</v>
      </c>
      <c r="AK1665">
        <v>4</v>
      </c>
      <c r="AL1665">
        <v>4</v>
      </c>
      <c r="AM1665">
        <v>5</v>
      </c>
      <c r="AN1665">
        <v>5</v>
      </c>
      <c r="AO1665">
        <v>5</v>
      </c>
      <c r="AP1665">
        <v>5</v>
      </c>
      <c r="AQ1665">
        <v>4</v>
      </c>
      <c r="AR1665">
        <v>4</v>
      </c>
      <c r="AS1665">
        <v>5</v>
      </c>
      <c r="AT1665" t="s">
        <v>356</v>
      </c>
      <c r="AU1665">
        <v>4</v>
      </c>
      <c r="AW1665">
        <v>5</v>
      </c>
      <c r="AX1665">
        <v>5</v>
      </c>
      <c r="AY1665">
        <v>5</v>
      </c>
      <c r="AZ1665">
        <v>5</v>
      </c>
      <c r="BA1665">
        <v>5</v>
      </c>
      <c r="BB1665">
        <v>2</v>
      </c>
      <c r="BE1665" t="s">
        <v>22</v>
      </c>
      <c r="BH1665">
        <v>4</v>
      </c>
      <c r="BI1665">
        <v>3</v>
      </c>
      <c r="BJ1665"/>
      <c r="BK1665">
        <v>5</v>
      </c>
      <c r="BL1665">
        <v>5</v>
      </c>
      <c r="BO1665" s="382">
        <v>43498.745671296296</v>
      </c>
    </row>
    <row r="1666" spans="1:67" x14ac:dyDescent="0.2">
      <c r="A1666" s="244" t="str">
        <f>IFERROR(LOOKUP(H1666,BLIOTECAS!$D$2:$D$30,BLIOTECAS!$C$2:$C$30),"N/C")</f>
        <v>F. Ciencias Químicas</v>
      </c>
      <c r="B1666" s="243" t="str">
        <f>IFERROR(LOOKUP(H1666,BLIOTECAS!$D$2:$D$29,BLIOTECAS!$E$2:$E$29),"N/C")</f>
        <v>Ciencias Experimentales</v>
      </c>
      <c r="C1666" s="243">
        <f>LOOKUP(H1666,BLIOTECAS!$D$2:$D$30,BLIOTECAS!$F$2:$F$30)</f>
        <v>2</v>
      </c>
      <c r="D1666">
        <v>1689</v>
      </c>
      <c r="G1666">
        <v>1</v>
      </c>
      <c r="H1666">
        <v>10</v>
      </c>
      <c r="J1666">
        <v>4</v>
      </c>
      <c r="K1666">
        <v>3</v>
      </c>
      <c r="M1666">
        <v>10</v>
      </c>
      <c r="N1666">
        <v>29</v>
      </c>
      <c r="O1666">
        <v>18</v>
      </c>
      <c r="S1666">
        <v>4</v>
      </c>
      <c r="T1666">
        <v>5</v>
      </c>
      <c r="U1666">
        <v>5</v>
      </c>
      <c r="V1666">
        <v>5</v>
      </c>
      <c r="X1666">
        <v>2</v>
      </c>
      <c r="Y1666">
        <v>3</v>
      </c>
      <c r="Z1666">
        <v>4</v>
      </c>
      <c r="AA1666" t="s">
        <v>1262</v>
      </c>
      <c r="AD1666">
        <v>4</v>
      </c>
      <c r="AE1666">
        <v>1</v>
      </c>
      <c r="AF1666">
        <v>2</v>
      </c>
      <c r="AG1666">
        <v>2</v>
      </c>
      <c r="AH1666">
        <v>5</v>
      </c>
      <c r="AI1666">
        <v>2</v>
      </c>
      <c r="AJ1666">
        <v>5</v>
      </c>
      <c r="AK1666">
        <v>1</v>
      </c>
      <c r="AL1666">
        <v>5</v>
      </c>
      <c r="AM1666">
        <v>5</v>
      </c>
      <c r="AN1666">
        <v>4</v>
      </c>
      <c r="AO1666">
        <v>5</v>
      </c>
      <c r="AP1666">
        <v>5</v>
      </c>
      <c r="AQ1666">
        <v>4</v>
      </c>
      <c r="AR1666">
        <v>4</v>
      </c>
      <c r="AS1666">
        <v>5</v>
      </c>
      <c r="AT1666" t="s">
        <v>22</v>
      </c>
      <c r="AU1666">
        <v>4</v>
      </c>
      <c r="AW1666">
        <v>5</v>
      </c>
      <c r="AX1666">
        <v>4</v>
      </c>
      <c r="AY1666">
        <v>5</v>
      </c>
      <c r="AZ1666">
        <v>5</v>
      </c>
      <c r="BA1666">
        <v>5</v>
      </c>
      <c r="BB1666">
        <v>5</v>
      </c>
      <c r="BD1666" t="s">
        <v>22</v>
      </c>
      <c r="BE1666" t="s">
        <v>22</v>
      </c>
      <c r="BH1666">
        <v>5</v>
      </c>
      <c r="BI1666">
        <v>4</v>
      </c>
      <c r="BJ1666"/>
      <c r="BK1666">
        <v>5</v>
      </c>
      <c r="BL1666">
        <v>3</v>
      </c>
      <c r="BO1666" s="382">
        <v>43498.748622685183</v>
      </c>
    </row>
    <row r="1667" spans="1:67" x14ac:dyDescent="0.2">
      <c r="A1667" s="244" t="str">
        <f>IFERROR(LOOKUP(H1667,BLIOTECAS!$D$2:$D$30,BLIOTECAS!$C$2:$C$30),"N/C")</f>
        <v>F. Filología</v>
      </c>
      <c r="B1667" s="243" t="str">
        <f>IFERROR(LOOKUP(H1667,BLIOTECAS!$D$2:$D$29,BLIOTECAS!$E$2:$E$29),"N/C")</f>
        <v>Humanidades</v>
      </c>
      <c r="C1667" s="243">
        <f>LOOKUP(H1667,BLIOTECAS!$D$2:$D$30,BLIOTECAS!$F$2:$F$30)</f>
        <v>1</v>
      </c>
      <c r="D1667">
        <v>1690</v>
      </c>
      <c r="G1667">
        <v>1</v>
      </c>
      <c r="H1667">
        <v>14</v>
      </c>
      <c r="J1667">
        <v>4</v>
      </c>
      <c r="K1667">
        <v>3</v>
      </c>
      <c r="M1667">
        <v>14</v>
      </c>
      <c r="N1667">
        <v>14</v>
      </c>
      <c r="O1667">
        <v>29</v>
      </c>
      <c r="P1667" t="s">
        <v>1263</v>
      </c>
      <c r="S1667">
        <v>2</v>
      </c>
      <c r="T1667">
        <v>5</v>
      </c>
      <c r="U1667">
        <v>4</v>
      </c>
      <c r="V1667">
        <v>4</v>
      </c>
      <c r="X1667">
        <v>2</v>
      </c>
      <c r="Y1667">
        <v>3</v>
      </c>
      <c r="AA1667">
        <v>0.89583333333333337</v>
      </c>
      <c r="AD1667">
        <v>5</v>
      </c>
      <c r="AE1667">
        <v>2</v>
      </c>
      <c r="AF1667">
        <v>1</v>
      </c>
      <c r="AG1667">
        <v>2</v>
      </c>
      <c r="AH1667">
        <v>5</v>
      </c>
      <c r="AI1667">
        <v>3</v>
      </c>
      <c r="AJ1667">
        <v>5</v>
      </c>
      <c r="AK1667">
        <v>4</v>
      </c>
      <c r="AL1667">
        <v>3</v>
      </c>
      <c r="AM1667">
        <v>4</v>
      </c>
      <c r="AN1667">
        <v>4</v>
      </c>
      <c r="AO1667">
        <v>4</v>
      </c>
      <c r="AP1667">
        <v>5</v>
      </c>
      <c r="AQ1667">
        <v>4</v>
      </c>
      <c r="AS1667">
        <v>4</v>
      </c>
      <c r="AT1667" t="s">
        <v>22</v>
      </c>
      <c r="AU1667">
        <v>4</v>
      </c>
      <c r="AW1667">
        <v>5</v>
      </c>
      <c r="AX1667">
        <v>5</v>
      </c>
      <c r="AY1667">
        <v>5</v>
      </c>
      <c r="AZ1667">
        <v>5</v>
      </c>
      <c r="BA1667">
        <v>4</v>
      </c>
      <c r="BB1667">
        <v>4</v>
      </c>
      <c r="BD1667" t="s">
        <v>356</v>
      </c>
      <c r="BE1667" t="s">
        <v>22</v>
      </c>
      <c r="BH1667">
        <v>3</v>
      </c>
      <c r="BI1667">
        <v>4</v>
      </c>
      <c r="BJ1667"/>
      <c r="BK1667">
        <v>4</v>
      </c>
      <c r="BL1667">
        <v>2</v>
      </c>
      <c r="BN1667" t="s">
        <v>1264</v>
      </c>
      <c r="BO1667" s="382">
        <v>43498.754687499997</v>
      </c>
    </row>
    <row r="1668" spans="1:67" x14ac:dyDescent="0.2">
      <c r="A1668" s="244" t="str">
        <f>IFERROR(LOOKUP(H1668,BLIOTECAS!$D$2:$D$30,BLIOTECAS!$C$2:$C$30),"N/C")</f>
        <v>F. Geografía e Historia</v>
      </c>
      <c r="B1668" s="243" t="str">
        <f>IFERROR(LOOKUP(H1668,BLIOTECAS!$D$2:$D$29,BLIOTECAS!$E$2:$E$29),"N/C")</f>
        <v>Humanidades</v>
      </c>
      <c r="C1668" s="243">
        <f>LOOKUP(H1668,BLIOTECAS!$D$2:$D$30,BLIOTECAS!$F$2:$F$30)</f>
        <v>1</v>
      </c>
      <c r="D1668">
        <v>1691</v>
      </c>
      <c r="G1668">
        <v>4</v>
      </c>
      <c r="H1668">
        <v>16</v>
      </c>
      <c r="J1668">
        <v>3</v>
      </c>
      <c r="K1668">
        <v>3</v>
      </c>
      <c r="M1668">
        <v>20</v>
      </c>
      <c r="N1668">
        <v>16</v>
      </c>
      <c r="S1668">
        <v>4</v>
      </c>
      <c r="T1668">
        <v>4</v>
      </c>
      <c r="U1668">
        <v>3</v>
      </c>
      <c r="V1668">
        <v>3</v>
      </c>
      <c r="W1668">
        <v>1</v>
      </c>
      <c r="AA1668"/>
      <c r="AD1668">
        <v>4</v>
      </c>
      <c r="AG1668">
        <v>5</v>
      </c>
      <c r="AH1668">
        <v>4</v>
      </c>
      <c r="AI1668">
        <v>4</v>
      </c>
      <c r="AJ1668">
        <v>2</v>
      </c>
      <c r="AL1668">
        <v>2</v>
      </c>
      <c r="AM1668">
        <v>3</v>
      </c>
      <c r="AN1668">
        <v>3</v>
      </c>
      <c r="AO1668">
        <v>3</v>
      </c>
      <c r="AP1668">
        <v>3</v>
      </c>
      <c r="AQ1668">
        <v>3</v>
      </c>
      <c r="AR1668">
        <v>3</v>
      </c>
      <c r="AS1668">
        <v>4</v>
      </c>
      <c r="AT1668" t="s">
        <v>22</v>
      </c>
      <c r="AU1668">
        <v>2</v>
      </c>
      <c r="AW1668">
        <v>4</v>
      </c>
      <c r="AX1668">
        <v>1</v>
      </c>
      <c r="AY1668">
        <v>2</v>
      </c>
      <c r="AZ1668">
        <v>3</v>
      </c>
      <c r="BA1668">
        <v>2</v>
      </c>
      <c r="BB1668">
        <v>3</v>
      </c>
      <c r="BD1668" t="s">
        <v>356</v>
      </c>
      <c r="BE1668" t="s">
        <v>22</v>
      </c>
      <c r="BH1668">
        <v>2</v>
      </c>
      <c r="BI1668">
        <v>4</v>
      </c>
      <c r="BJ1668"/>
      <c r="BK1668">
        <v>2</v>
      </c>
      <c r="BL1668"/>
      <c r="BO1668" s="382">
        <v>43498.756643518522</v>
      </c>
    </row>
    <row r="1669" spans="1:67" x14ac:dyDescent="0.2">
      <c r="A1669" s="244" t="str">
        <f>IFERROR(LOOKUP(H1669,BLIOTECAS!$D$2:$D$30,BLIOTECAS!$C$2:$C$30),"N/C")</f>
        <v>F. Derecho</v>
      </c>
      <c r="B1669" s="243" t="str">
        <f>IFERROR(LOOKUP(H1669,BLIOTECAS!$D$2:$D$29,BLIOTECAS!$E$2:$E$29),"N/C")</f>
        <v>Ciencias Sociales</v>
      </c>
      <c r="C1669" s="243">
        <f>LOOKUP(H1669,BLIOTECAS!$D$2:$D$30,BLIOTECAS!$F$2:$F$30)</f>
        <v>3</v>
      </c>
      <c r="D1669">
        <v>1692</v>
      </c>
      <c r="G1669">
        <v>1</v>
      </c>
      <c r="H1669">
        <v>11</v>
      </c>
      <c r="J1669">
        <v>3</v>
      </c>
      <c r="K1669">
        <v>3</v>
      </c>
      <c r="M1669">
        <v>29</v>
      </c>
      <c r="S1669">
        <v>5</v>
      </c>
      <c r="T1669">
        <v>5</v>
      </c>
      <c r="U1669">
        <v>5</v>
      </c>
      <c r="V1669">
        <v>5</v>
      </c>
      <c r="X1669">
        <v>2</v>
      </c>
      <c r="AA1669"/>
      <c r="AD1669">
        <v>4</v>
      </c>
      <c r="AE1669">
        <v>3</v>
      </c>
      <c r="AF1669">
        <v>3</v>
      </c>
      <c r="AG1669">
        <v>5</v>
      </c>
      <c r="AH1669">
        <v>5</v>
      </c>
      <c r="AI1669">
        <v>5</v>
      </c>
      <c r="AJ1669">
        <v>5</v>
      </c>
      <c r="AK1669">
        <v>2</v>
      </c>
      <c r="AL1669">
        <v>3</v>
      </c>
      <c r="AM1669">
        <v>5</v>
      </c>
      <c r="AN1669">
        <v>5</v>
      </c>
      <c r="AO1669">
        <v>5</v>
      </c>
      <c r="AP1669">
        <v>5</v>
      </c>
      <c r="AQ1669">
        <v>5</v>
      </c>
      <c r="AR1669">
        <v>5</v>
      </c>
      <c r="AS1669">
        <v>5</v>
      </c>
      <c r="AU1669">
        <v>5</v>
      </c>
      <c r="AW1669">
        <v>5</v>
      </c>
      <c r="AX1669">
        <v>5</v>
      </c>
      <c r="AY1669">
        <v>5</v>
      </c>
      <c r="AZ1669">
        <v>5</v>
      </c>
      <c r="BA1669">
        <v>5</v>
      </c>
      <c r="BB1669">
        <v>5</v>
      </c>
      <c r="BD1669" t="s">
        <v>22</v>
      </c>
      <c r="BE1669" t="s">
        <v>22</v>
      </c>
      <c r="BH1669">
        <v>5</v>
      </c>
      <c r="BI1669">
        <v>3</v>
      </c>
      <c r="BJ1669"/>
      <c r="BK1669">
        <v>4</v>
      </c>
      <c r="BL1669">
        <v>4</v>
      </c>
      <c r="BO1669" s="382">
        <v>43498.75917824074</v>
      </c>
    </row>
    <row r="1670" spans="1:67" x14ac:dyDescent="0.2">
      <c r="A1670" s="244" t="str">
        <f>IFERROR(LOOKUP(H1670,BLIOTECAS!$D$2:$D$30,BLIOTECAS!$C$2:$C$30),"N/C")</f>
        <v>F. Derecho</v>
      </c>
      <c r="B1670" s="243" t="str">
        <f>IFERROR(LOOKUP(H1670,BLIOTECAS!$D$2:$D$29,BLIOTECAS!$E$2:$E$29),"N/C")</f>
        <v>Ciencias Sociales</v>
      </c>
      <c r="C1670" s="243">
        <f>LOOKUP(H1670,BLIOTECAS!$D$2:$D$30,BLIOTECAS!$F$2:$F$30)</f>
        <v>3</v>
      </c>
      <c r="D1670">
        <v>1693</v>
      </c>
      <c r="G1670">
        <v>1</v>
      </c>
      <c r="H1670">
        <v>11</v>
      </c>
      <c r="J1670">
        <v>4</v>
      </c>
      <c r="K1670">
        <v>4</v>
      </c>
      <c r="M1670">
        <v>29</v>
      </c>
      <c r="N1670">
        <v>16</v>
      </c>
      <c r="S1670">
        <v>4</v>
      </c>
      <c r="T1670">
        <v>3</v>
      </c>
      <c r="U1670">
        <v>3</v>
      </c>
      <c r="V1670">
        <v>2</v>
      </c>
      <c r="W1670">
        <v>1</v>
      </c>
      <c r="X1670">
        <v>2</v>
      </c>
      <c r="AA1670"/>
      <c r="AD1670">
        <v>4</v>
      </c>
      <c r="AE1670">
        <v>1</v>
      </c>
      <c r="AF1670">
        <v>4</v>
      </c>
      <c r="AG1670">
        <v>3</v>
      </c>
      <c r="AH1670">
        <v>3</v>
      </c>
      <c r="AI1670">
        <v>5</v>
      </c>
      <c r="AJ1670">
        <v>5</v>
      </c>
      <c r="AK1670">
        <v>2</v>
      </c>
      <c r="AL1670">
        <v>3</v>
      </c>
      <c r="AM1670">
        <v>3</v>
      </c>
      <c r="AN1670">
        <v>2</v>
      </c>
      <c r="AO1670">
        <v>1</v>
      </c>
      <c r="AP1670">
        <v>3</v>
      </c>
      <c r="AQ1670">
        <v>2</v>
      </c>
      <c r="AR1670">
        <v>3</v>
      </c>
      <c r="AS1670">
        <v>4</v>
      </c>
      <c r="AT1670" t="s">
        <v>22</v>
      </c>
      <c r="AU1670">
        <v>3</v>
      </c>
      <c r="AW1670">
        <v>3</v>
      </c>
      <c r="AX1670">
        <v>2</v>
      </c>
      <c r="AY1670">
        <v>3</v>
      </c>
      <c r="AZ1670">
        <v>4</v>
      </c>
      <c r="BA1670">
        <v>4</v>
      </c>
      <c r="BB1670">
        <v>4</v>
      </c>
      <c r="BD1670" t="s">
        <v>356</v>
      </c>
      <c r="BE1670" t="s">
        <v>356</v>
      </c>
      <c r="BF1670">
        <v>3</v>
      </c>
      <c r="BH1670">
        <v>3</v>
      </c>
      <c r="BI1670">
        <v>3</v>
      </c>
      <c r="BJ1670"/>
      <c r="BK1670">
        <v>3</v>
      </c>
      <c r="BL1670">
        <v>4</v>
      </c>
      <c r="BO1670" s="382">
        <v>43498.759629629632</v>
      </c>
    </row>
    <row r="1671" spans="1:67" x14ac:dyDescent="0.2">
      <c r="A1671" s="244" t="str">
        <f>IFERROR(LOOKUP(H1671,BLIOTECAS!$D$2:$D$30,BLIOTECAS!$C$2:$C$30),"N/C")</f>
        <v>F. Ciencias Matemáticas</v>
      </c>
      <c r="B1671" s="243" t="str">
        <f>IFERROR(LOOKUP(H1671,BLIOTECAS!$D$2:$D$29,BLIOTECAS!$E$2:$E$29),"N/C")</f>
        <v>Ciencias Experimentales</v>
      </c>
      <c r="C1671" s="243">
        <f>LOOKUP(H1671,BLIOTECAS!$D$2:$D$30,BLIOTECAS!$F$2:$F$30)</f>
        <v>2</v>
      </c>
      <c r="D1671">
        <v>1694</v>
      </c>
      <c r="G1671">
        <v>2</v>
      </c>
      <c r="H1671">
        <v>8</v>
      </c>
      <c r="J1671">
        <v>5</v>
      </c>
      <c r="K1671">
        <v>4</v>
      </c>
      <c r="M1671">
        <v>8</v>
      </c>
      <c r="N1671">
        <v>29</v>
      </c>
      <c r="S1671">
        <v>5</v>
      </c>
      <c r="T1671">
        <v>5</v>
      </c>
      <c r="U1671">
        <v>3</v>
      </c>
      <c r="V1671">
        <v>5</v>
      </c>
      <c r="AA1671"/>
      <c r="AD1671">
        <v>5</v>
      </c>
      <c r="AE1671">
        <v>3</v>
      </c>
      <c r="AF1671">
        <v>5</v>
      </c>
      <c r="AG1671">
        <v>2</v>
      </c>
      <c r="AH1671">
        <v>4</v>
      </c>
      <c r="AI1671">
        <v>3</v>
      </c>
      <c r="AJ1671">
        <v>1</v>
      </c>
      <c r="AK1671">
        <v>3</v>
      </c>
      <c r="AL1671">
        <v>4</v>
      </c>
      <c r="AM1671">
        <v>5</v>
      </c>
      <c r="AN1671">
        <v>5</v>
      </c>
      <c r="AO1671">
        <v>5</v>
      </c>
      <c r="AP1671">
        <v>5</v>
      </c>
      <c r="AQ1671">
        <v>5</v>
      </c>
      <c r="AR1671">
        <v>5</v>
      </c>
      <c r="AS1671">
        <v>5</v>
      </c>
      <c r="AT1671" t="s">
        <v>356</v>
      </c>
      <c r="AU1671">
        <v>5</v>
      </c>
      <c r="AW1671">
        <v>5</v>
      </c>
      <c r="AX1671">
        <v>5</v>
      </c>
      <c r="AY1671">
        <v>5</v>
      </c>
      <c r="AZ1671">
        <v>5</v>
      </c>
      <c r="BA1671">
        <v>3</v>
      </c>
      <c r="BB1671">
        <v>5</v>
      </c>
      <c r="BD1671" t="s">
        <v>356</v>
      </c>
      <c r="BE1671" t="s">
        <v>22</v>
      </c>
      <c r="BH1671">
        <v>5</v>
      </c>
      <c r="BI1671">
        <v>5</v>
      </c>
      <c r="BJ1671"/>
      <c r="BK1671">
        <v>5</v>
      </c>
      <c r="BL1671">
        <v>4</v>
      </c>
      <c r="BO1671" s="382">
        <v>43498.762708333335</v>
      </c>
    </row>
    <row r="1672" spans="1:67" x14ac:dyDescent="0.2">
      <c r="A1672" s="244" t="str">
        <f>IFERROR(LOOKUP(H1672,BLIOTECAS!$D$2:$D$30,BLIOTECAS!$C$2:$C$30),"N/C")</f>
        <v>F. Geografía e Historia</v>
      </c>
      <c r="B1672" s="243" t="str">
        <f>IFERROR(LOOKUP(H1672,BLIOTECAS!$D$2:$D$29,BLIOTECAS!$E$2:$E$29),"N/C")</f>
        <v>Humanidades</v>
      </c>
      <c r="C1672" s="243">
        <f>LOOKUP(H1672,BLIOTECAS!$D$2:$D$30,BLIOTECAS!$F$2:$F$30)</f>
        <v>1</v>
      </c>
      <c r="D1672">
        <v>1695</v>
      </c>
      <c r="G1672">
        <v>4</v>
      </c>
      <c r="H1672">
        <v>16</v>
      </c>
      <c r="J1672">
        <v>3</v>
      </c>
      <c r="K1672">
        <v>3</v>
      </c>
      <c r="M1672">
        <v>16</v>
      </c>
      <c r="T1672">
        <v>4</v>
      </c>
      <c r="V1672">
        <v>4</v>
      </c>
      <c r="W1672">
        <v>1</v>
      </c>
      <c r="AA1672"/>
      <c r="AD1672">
        <v>4</v>
      </c>
      <c r="AE1672">
        <v>4</v>
      </c>
      <c r="AF1672">
        <v>1</v>
      </c>
      <c r="AG1672">
        <v>4</v>
      </c>
      <c r="AH1672">
        <v>4</v>
      </c>
      <c r="AI1672">
        <v>5</v>
      </c>
      <c r="AJ1672">
        <v>3</v>
      </c>
      <c r="AK1672">
        <v>4</v>
      </c>
      <c r="AL1672">
        <v>5</v>
      </c>
      <c r="AN1672">
        <v>3</v>
      </c>
      <c r="AO1672">
        <v>3</v>
      </c>
      <c r="AP1672">
        <v>3</v>
      </c>
      <c r="AQ1672">
        <v>5</v>
      </c>
      <c r="AR1672">
        <v>5</v>
      </c>
      <c r="AS1672">
        <v>4</v>
      </c>
      <c r="AT1672" t="s">
        <v>22</v>
      </c>
      <c r="AU1672">
        <v>3</v>
      </c>
      <c r="AW1672">
        <v>5</v>
      </c>
      <c r="AX1672">
        <v>4</v>
      </c>
      <c r="AY1672">
        <v>4</v>
      </c>
      <c r="AZ1672">
        <v>4</v>
      </c>
      <c r="BA1672">
        <v>4</v>
      </c>
      <c r="BB1672">
        <v>4</v>
      </c>
      <c r="BD1672" t="s">
        <v>22</v>
      </c>
      <c r="BE1672" t="s">
        <v>22</v>
      </c>
      <c r="BH1672">
        <v>3</v>
      </c>
      <c r="BI1672">
        <v>4</v>
      </c>
      <c r="BJ1672"/>
      <c r="BK1672">
        <v>3</v>
      </c>
      <c r="BL1672">
        <v>4</v>
      </c>
      <c r="BO1672" s="382">
        <v>43498.765462962961</v>
      </c>
    </row>
    <row r="1673" spans="1:67" x14ac:dyDescent="0.2">
      <c r="A1673" s="244" t="str">
        <f>IFERROR(LOOKUP(H1673,BLIOTECAS!$D$2:$D$30,BLIOTECAS!$C$2:$C$30),"N/C")</f>
        <v>F. Óptica y Optometría</v>
      </c>
      <c r="B1673" s="243" t="str">
        <f>IFERROR(LOOKUP(H1673,BLIOTECAS!$D$2:$D$29,BLIOTECAS!$E$2:$E$29),"N/C")</f>
        <v>Ciencias de la Salud</v>
      </c>
      <c r="C1673" s="243">
        <f>LOOKUP(H1673,BLIOTECAS!$D$2:$D$30,BLIOTECAS!$F$2:$F$30)</f>
        <v>4</v>
      </c>
      <c r="D1673">
        <v>1696</v>
      </c>
      <c r="G1673">
        <v>4</v>
      </c>
      <c r="H1673">
        <v>25</v>
      </c>
      <c r="J1673">
        <v>1</v>
      </c>
      <c r="K1673">
        <v>3</v>
      </c>
      <c r="AA1673"/>
      <c r="AD1673">
        <v>1</v>
      </c>
      <c r="AE1673">
        <v>1</v>
      </c>
      <c r="AF1673">
        <v>1</v>
      </c>
      <c r="AG1673">
        <v>2</v>
      </c>
      <c r="AH1673">
        <v>3</v>
      </c>
      <c r="AI1673">
        <v>4</v>
      </c>
      <c r="AJ1673">
        <v>4</v>
      </c>
      <c r="AK1673">
        <v>1</v>
      </c>
      <c r="AL1673">
        <v>4</v>
      </c>
      <c r="AM1673">
        <v>3</v>
      </c>
      <c r="AN1673">
        <v>4</v>
      </c>
      <c r="AO1673">
        <v>4</v>
      </c>
      <c r="AP1673">
        <v>4</v>
      </c>
      <c r="AQ1673">
        <v>3</v>
      </c>
      <c r="AR1673">
        <v>1</v>
      </c>
      <c r="AS1673">
        <v>4</v>
      </c>
      <c r="AT1673" t="s">
        <v>22</v>
      </c>
      <c r="AU1673">
        <v>3</v>
      </c>
      <c r="BD1673" t="s">
        <v>22</v>
      </c>
      <c r="BE1673" t="s">
        <v>356</v>
      </c>
      <c r="BF1673">
        <v>5</v>
      </c>
      <c r="BH1673">
        <v>4</v>
      </c>
      <c r="BI1673">
        <v>4</v>
      </c>
      <c r="BJ1673"/>
      <c r="BK1673">
        <v>4</v>
      </c>
      <c r="BL1673"/>
      <c r="BO1673" s="382">
        <v>43498.77076388889</v>
      </c>
    </row>
    <row r="1674" spans="1:67" x14ac:dyDescent="0.2">
      <c r="A1674" s="244" t="str">
        <f>IFERROR(LOOKUP(H1674,BLIOTECAS!$D$2:$D$30,BLIOTECAS!$C$2:$C$30),"N/C")</f>
        <v>F. Óptica y Optometría</v>
      </c>
      <c r="B1674" s="243" t="str">
        <f>IFERROR(LOOKUP(H1674,BLIOTECAS!$D$2:$D$29,BLIOTECAS!$E$2:$E$29),"N/C")</f>
        <v>Ciencias de la Salud</v>
      </c>
      <c r="C1674" s="243">
        <f>LOOKUP(H1674,BLIOTECAS!$D$2:$D$30,BLIOTECAS!$F$2:$F$30)</f>
        <v>4</v>
      </c>
      <c r="D1674">
        <v>1697</v>
      </c>
      <c r="G1674">
        <v>1</v>
      </c>
      <c r="H1674">
        <v>25</v>
      </c>
      <c r="J1674">
        <v>4</v>
      </c>
      <c r="K1674">
        <v>2</v>
      </c>
      <c r="M1674">
        <v>29</v>
      </c>
      <c r="N1674">
        <v>25</v>
      </c>
      <c r="S1674">
        <v>3</v>
      </c>
      <c r="T1674">
        <v>3</v>
      </c>
      <c r="U1674">
        <v>4</v>
      </c>
      <c r="V1674">
        <v>5</v>
      </c>
      <c r="X1674">
        <v>2</v>
      </c>
      <c r="Y1674">
        <v>3</v>
      </c>
      <c r="AA1674"/>
      <c r="AD1674">
        <v>5</v>
      </c>
      <c r="AE1674">
        <v>1</v>
      </c>
      <c r="AF1674">
        <v>2</v>
      </c>
      <c r="AG1674">
        <v>4</v>
      </c>
      <c r="AH1674">
        <v>5</v>
      </c>
      <c r="AI1674">
        <v>4</v>
      </c>
      <c r="AJ1674">
        <v>5</v>
      </c>
      <c r="AK1674">
        <v>1</v>
      </c>
      <c r="AL1674">
        <v>4</v>
      </c>
      <c r="AM1674">
        <v>3</v>
      </c>
      <c r="AN1674">
        <v>5</v>
      </c>
      <c r="AO1674">
        <v>4</v>
      </c>
      <c r="AP1674">
        <v>4</v>
      </c>
      <c r="AQ1674">
        <v>2</v>
      </c>
      <c r="AR1674">
        <v>2</v>
      </c>
      <c r="AS1674">
        <v>2</v>
      </c>
      <c r="AT1674" t="s">
        <v>22</v>
      </c>
      <c r="AU1674">
        <v>4</v>
      </c>
      <c r="AW1674">
        <v>3</v>
      </c>
      <c r="AX1674">
        <v>4</v>
      </c>
      <c r="AY1674">
        <v>3</v>
      </c>
      <c r="AZ1674">
        <v>3</v>
      </c>
      <c r="BA1674">
        <v>4</v>
      </c>
      <c r="BB1674">
        <v>4</v>
      </c>
      <c r="BD1674" t="s">
        <v>22</v>
      </c>
      <c r="BE1674" t="s">
        <v>22</v>
      </c>
      <c r="BH1674">
        <v>4</v>
      </c>
      <c r="BI1674">
        <v>5</v>
      </c>
      <c r="BJ1674"/>
      <c r="BK1674">
        <v>4</v>
      </c>
      <c r="BL1674">
        <v>4</v>
      </c>
      <c r="BN1674" t="s">
        <v>1265</v>
      </c>
      <c r="BO1674" s="382">
        <v>43498.771365740744</v>
      </c>
    </row>
    <row r="1675" spans="1:67" x14ac:dyDescent="0.2">
      <c r="A1675" s="244" t="str">
        <f>IFERROR(LOOKUP(H1675,BLIOTECAS!$D$2:$D$30,BLIOTECAS!$C$2:$C$30),"N/C")</f>
        <v>F. Educación - Centro de Formación del Profesorado</v>
      </c>
      <c r="B1675" s="243" t="str">
        <f>IFERROR(LOOKUP(H1675,BLIOTECAS!$D$2:$D$29,BLIOTECAS!$E$2:$E$29),"N/C")</f>
        <v>Humanidades</v>
      </c>
      <c r="C1675" s="243">
        <f>LOOKUP(H1675,BLIOTECAS!$D$2:$D$30,BLIOTECAS!$F$2:$F$30)</f>
        <v>1</v>
      </c>
      <c r="D1675">
        <v>1698</v>
      </c>
      <c r="G1675">
        <v>1</v>
      </c>
      <c r="H1675">
        <v>12</v>
      </c>
      <c r="J1675">
        <v>3</v>
      </c>
      <c r="K1675">
        <v>3</v>
      </c>
      <c r="M1675">
        <v>12</v>
      </c>
      <c r="N1675">
        <v>8</v>
      </c>
      <c r="O1675">
        <v>14</v>
      </c>
      <c r="S1675">
        <v>4</v>
      </c>
      <c r="T1675">
        <v>5</v>
      </c>
      <c r="U1675">
        <v>2</v>
      </c>
      <c r="V1675">
        <v>3</v>
      </c>
      <c r="X1675">
        <v>2</v>
      </c>
      <c r="Y1675">
        <v>3</v>
      </c>
      <c r="Z1675">
        <v>4</v>
      </c>
      <c r="AA1675">
        <v>6</v>
      </c>
      <c r="AD1675">
        <v>4</v>
      </c>
      <c r="AE1675">
        <v>2</v>
      </c>
      <c r="AF1675">
        <v>3</v>
      </c>
      <c r="AG1675">
        <v>4</v>
      </c>
      <c r="AH1675">
        <v>5</v>
      </c>
      <c r="AI1675">
        <v>4</v>
      </c>
      <c r="AJ1675">
        <v>4</v>
      </c>
      <c r="AK1675">
        <v>2</v>
      </c>
      <c r="AL1675">
        <v>6</v>
      </c>
      <c r="AM1675">
        <v>4</v>
      </c>
      <c r="AN1675">
        <v>5</v>
      </c>
      <c r="AO1675">
        <v>3</v>
      </c>
      <c r="AP1675">
        <v>4</v>
      </c>
      <c r="AQ1675">
        <v>5</v>
      </c>
      <c r="AR1675">
        <v>2</v>
      </c>
      <c r="AS1675">
        <v>5</v>
      </c>
      <c r="AT1675" t="s">
        <v>22</v>
      </c>
      <c r="AU1675">
        <v>4</v>
      </c>
      <c r="AW1675">
        <v>2</v>
      </c>
      <c r="AX1675">
        <v>2</v>
      </c>
      <c r="AY1675">
        <v>5</v>
      </c>
      <c r="AZ1675">
        <v>5</v>
      </c>
      <c r="BA1675">
        <v>5</v>
      </c>
      <c r="BB1675">
        <v>5</v>
      </c>
      <c r="BD1675" t="s">
        <v>22</v>
      </c>
      <c r="BE1675" t="s">
        <v>22</v>
      </c>
      <c r="BH1675">
        <v>3</v>
      </c>
      <c r="BI1675">
        <v>5</v>
      </c>
      <c r="BJ1675"/>
      <c r="BK1675">
        <v>4</v>
      </c>
      <c r="BL1675">
        <v>3</v>
      </c>
      <c r="BN1675" t="s">
        <v>1266</v>
      </c>
      <c r="BO1675" s="382">
        <v>43498.773148148146</v>
      </c>
    </row>
    <row r="1676" spans="1:67" x14ac:dyDescent="0.2">
      <c r="A1676" s="244" t="str">
        <f>IFERROR(LOOKUP(H1676,BLIOTECAS!$D$2:$D$30,BLIOTECAS!$C$2:$C$30),"N/C")</f>
        <v>F. Ciencias de la Información</v>
      </c>
      <c r="B1676" s="243" t="str">
        <f>IFERROR(LOOKUP(H1676,BLIOTECAS!$D$2:$D$29,BLIOTECAS!$E$2:$E$29),"N/C")</f>
        <v>Ciencias Sociales</v>
      </c>
      <c r="C1676" s="243">
        <f>LOOKUP(H1676,BLIOTECAS!$D$2:$D$30,BLIOTECAS!$F$2:$F$30)</f>
        <v>3</v>
      </c>
      <c r="D1676">
        <v>1699</v>
      </c>
      <c r="G1676">
        <v>3</v>
      </c>
      <c r="H1676">
        <v>4</v>
      </c>
      <c r="J1676">
        <v>4</v>
      </c>
      <c r="K1676">
        <v>3</v>
      </c>
      <c r="M1676">
        <v>4</v>
      </c>
      <c r="P1676" t="s">
        <v>1267</v>
      </c>
      <c r="S1676">
        <v>4</v>
      </c>
      <c r="T1676">
        <v>5</v>
      </c>
      <c r="U1676">
        <v>4</v>
      </c>
      <c r="V1676">
        <v>3</v>
      </c>
      <c r="Y1676">
        <v>3</v>
      </c>
      <c r="AA1676"/>
      <c r="AD1676">
        <v>5</v>
      </c>
      <c r="AE1676">
        <v>3</v>
      </c>
      <c r="AF1676">
        <v>2</v>
      </c>
      <c r="AG1676">
        <v>5</v>
      </c>
      <c r="AH1676">
        <v>1</v>
      </c>
      <c r="AI1676">
        <v>5</v>
      </c>
      <c r="AJ1676">
        <v>1</v>
      </c>
      <c r="AK1676">
        <v>3</v>
      </c>
      <c r="AL1676">
        <v>6</v>
      </c>
      <c r="AM1676">
        <v>4</v>
      </c>
      <c r="AN1676">
        <v>3</v>
      </c>
      <c r="AO1676">
        <v>4</v>
      </c>
      <c r="AP1676">
        <v>5</v>
      </c>
      <c r="AQ1676">
        <v>4</v>
      </c>
      <c r="AR1676">
        <v>4</v>
      </c>
      <c r="AS1676">
        <v>4</v>
      </c>
      <c r="AT1676" t="s">
        <v>22</v>
      </c>
      <c r="AU1676">
        <v>3</v>
      </c>
      <c r="AW1676">
        <v>5</v>
      </c>
      <c r="AX1676">
        <v>5</v>
      </c>
      <c r="AY1676">
        <v>5</v>
      </c>
      <c r="AZ1676">
        <v>5</v>
      </c>
      <c r="BA1676">
        <v>5</v>
      </c>
      <c r="BB1676">
        <v>5</v>
      </c>
      <c r="BD1676" t="s">
        <v>22</v>
      </c>
      <c r="BE1676" t="s">
        <v>22</v>
      </c>
      <c r="BH1676">
        <v>5</v>
      </c>
      <c r="BI1676">
        <v>4</v>
      </c>
      <c r="BJ1676"/>
      <c r="BK1676">
        <v>4</v>
      </c>
      <c r="BL1676">
        <v>3</v>
      </c>
      <c r="BO1676" s="382">
        <v>43498.787627314814</v>
      </c>
    </row>
    <row r="1677" spans="1:67" x14ac:dyDescent="0.2">
      <c r="A1677" s="244" t="str">
        <f>IFERROR(LOOKUP(H1677,BLIOTECAS!$D$2:$D$30,BLIOTECAS!$C$2:$C$30),"N/C")</f>
        <v>F. Filología</v>
      </c>
      <c r="B1677" s="243" t="str">
        <f>IFERROR(LOOKUP(H1677,BLIOTECAS!$D$2:$D$29,BLIOTECAS!$E$2:$E$29),"N/C")</f>
        <v>Humanidades</v>
      </c>
      <c r="C1677" s="243">
        <f>LOOKUP(H1677,BLIOTECAS!$D$2:$D$30,BLIOTECAS!$F$2:$F$30)</f>
        <v>1</v>
      </c>
      <c r="D1677">
        <v>1700</v>
      </c>
      <c r="G1677">
        <v>2</v>
      </c>
      <c r="H1677">
        <v>14</v>
      </c>
      <c r="J1677">
        <v>4</v>
      </c>
      <c r="K1677">
        <v>2</v>
      </c>
      <c r="M1677">
        <v>14</v>
      </c>
      <c r="N1677">
        <v>15</v>
      </c>
      <c r="O1677">
        <v>16</v>
      </c>
      <c r="S1677">
        <v>4</v>
      </c>
      <c r="T1677">
        <v>4</v>
      </c>
      <c r="U1677">
        <v>4</v>
      </c>
      <c r="V1677">
        <v>4</v>
      </c>
      <c r="Y1677">
        <v>3</v>
      </c>
      <c r="AA1677"/>
      <c r="AD1677">
        <v>5</v>
      </c>
      <c r="AE1677">
        <v>3</v>
      </c>
      <c r="AF1677">
        <v>2</v>
      </c>
      <c r="AG1677">
        <v>3</v>
      </c>
      <c r="AH1677">
        <v>3</v>
      </c>
      <c r="AI1677">
        <v>4</v>
      </c>
      <c r="AJ1677">
        <v>3</v>
      </c>
      <c r="AK1677">
        <v>3</v>
      </c>
      <c r="AL1677">
        <v>6</v>
      </c>
      <c r="AM1677">
        <v>5</v>
      </c>
      <c r="AN1677">
        <v>3</v>
      </c>
      <c r="AO1677">
        <v>4</v>
      </c>
      <c r="AP1677">
        <v>5</v>
      </c>
      <c r="AQ1677">
        <v>4</v>
      </c>
      <c r="AR1677">
        <v>3</v>
      </c>
      <c r="AS1677">
        <v>4</v>
      </c>
      <c r="AT1677" t="s">
        <v>22</v>
      </c>
      <c r="AU1677">
        <v>3</v>
      </c>
      <c r="AW1677">
        <v>5</v>
      </c>
      <c r="AX1677">
        <v>4</v>
      </c>
      <c r="AY1677">
        <v>4</v>
      </c>
      <c r="AZ1677">
        <v>4</v>
      </c>
      <c r="BA1677">
        <v>4</v>
      </c>
      <c r="BB1677">
        <v>4</v>
      </c>
      <c r="BD1677" t="s">
        <v>22</v>
      </c>
      <c r="BE1677" t="s">
        <v>22</v>
      </c>
      <c r="BH1677">
        <v>5</v>
      </c>
      <c r="BI1677">
        <v>5</v>
      </c>
      <c r="BJ1677"/>
      <c r="BK1677">
        <v>4</v>
      </c>
      <c r="BL1677">
        <v>3</v>
      </c>
      <c r="BO1677" s="382">
        <v>43498.794224537036</v>
      </c>
    </row>
    <row r="1678" spans="1:67" x14ac:dyDescent="0.2">
      <c r="A1678" s="244" t="str">
        <f>IFERROR(LOOKUP(H1678,BLIOTECAS!$D$2:$D$30,BLIOTECAS!$C$2:$C$30),"N/C")</f>
        <v>F. Geografía e Historia</v>
      </c>
      <c r="B1678" s="243" t="str">
        <f>IFERROR(LOOKUP(H1678,BLIOTECAS!$D$2:$D$29,BLIOTECAS!$E$2:$E$29),"N/C")</f>
        <v>Humanidades</v>
      </c>
      <c r="C1678" s="243">
        <f>LOOKUP(H1678,BLIOTECAS!$D$2:$D$30,BLIOTECAS!$F$2:$F$30)</f>
        <v>1</v>
      </c>
      <c r="D1678">
        <v>1702</v>
      </c>
      <c r="G1678">
        <v>1</v>
      </c>
      <c r="H1678">
        <v>16</v>
      </c>
      <c r="J1678">
        <v>5</v>
      </c>
      <c r="K1678">
        <v>5</v>
      </c>
      <c r="M1678">
        <v>16</v>
      </c>
      <c r="N1678">
        <v>29</v>
      </c>
      <c r="O1678">
        <v>4</v>
      </c>
      <c r="P1678" t="s">
        <v>1268</v>
      </c>
      <c r="S1678">
        <v>4</v>
      </c>
      <c r="T1678">
        <v>4</v>
      </c>
      <c r="U1678">
        <v>2</v>
      </c>
      <c r="V1678">
        <v>1</v>
      </c>
      <c r="X1678">
        <v>2</v>
      </c>
      <c r="AA1678"/>
      <c r="AD1678">
        <v>4</v>
      </c>
      <c r="AE1678">
        <v>5</v>
      </c>
      <c r="AF1678">
        <v>4</v>
      </c>
      <c r="AG1678">
        <v>2</v>
      </c>
      <c r="AH1678">
        <v>5</v>
      </c>
      <c r="AI1678">
        <v>5</v>
      </c>
      <c r="AJ1678">
        <v>5</v>
      </c>
      <c r="AK1678">
        <v>4</v>
      </c>
      <c r="AL1678">
        <v>3</v>
      </c>
      <c r="AM1678">
        <v>5</v>
      </c>
      <c r="AN1678">
        <v>5</v>
      </c>
      <c r="AO1678">
        <v>5</v>
      </c>
      <c r="AP1678">
        <v>4</v>
      </c>
      <c r="AQ1678">
        <v>4</v>
      </c>
      <c r="AR1678">
        <v>3</v>
      </c>
      <c r="AS1678">
        <v>5</v>
      </c>
      <c r="AT1678" t="s">
        <v>356</v>
      </c>
      <c r="AU1678">
        <v>3</v>
      </c>
      <c r="AW1678">
        <v>5</v>
      </c>
      <c r="AX1678">
        <v>5</v>
      </c>
      <c r="AY1678">
        <v>5</v>
      </c>
      <c r="AZ1678">
        <v>5</v>
      </c>
      <c r="BA1678">
        <v>5</v>
      </c>
      <c r="BB1678">
        <v>5</v>
      </c>
      <c r="BD1678" t="s">
        <v>22</v>
      </c>
      <c r="BE1678" t="s">
        <v>22</v>
      </c>
      <c r="BH1678">
        <v>5</v>
      </c>
      <c r="BI1678">
        <v>5</v>
      </c>
      <c r="BJ1678"/>
      <c r="BK1678">
        <v>5</v>
      </c>
      <c r="BL1678">
        <v>3</v>
      </c>
      <c r="BO1678" s="382">
        <v>43498.797430555554</v>
      </c>
    </row>
    <row r="1679" spans="1:67" x14ac:dyDescent="0.2">
      <c r="A1679" s="244" t="str">
        <f>IFERROR(LOOKUP(H1679,BLIOTECAS!$D$2:$D$30,BLIOTECAS!$C$2:$C$30),"N/C")</f>
        <v>F. Geografía e Historia</v>
      </c>
      <c r="B1679" s="243" t="str">
        <f>IFERROR(LOOKUP(H1679,BLIOTECAS!$D$2:$D$29,BLIOTECAS!$E$2:$E$29),"N/C")</f>
        <v>Humanidades</v>
      </c>
      <c r="C1679" s="243">
        <f>LOOKUP(H1679,BLIOTECAS!$D$2:$D$30,BLIOTECAS!$F$2:$F$30)</f>
        <v>1</v>
      </c>
      <c r="D1679">
        <v>1703</v>
      </c>
      <c r="G1679">
        <v>4</v>
      </c>
      <c r="H1679">
        <v>16</v>
      </c>
      <c r="J1679">
        <v>4</v>
      </c>
      <c r="K1679">
        <v>4</v>
      </c>
      <c r="M1679">
        <v>16</v>
      </c>
      <c r="N1679">
        <v>29</v>
      </c>
      <c r="O1679">
        <v>15</v>
      </c>
      <c r="S1679">
        <v>4</v>
      </c>
      <c r="T1679">
        <v>4</v>
      </c>
      <c r="V1679">
        <v>3</v>
      </c>
      <c r="AA1679"/>
      <c r="AD1679">
        <v>5</v>
      </c>
      <c r="AE1679">
        <v>4</v>
      </c>
      <c r="AF1679">
        <v>4</v>
      </c>
      <c r="AG1679">
        <v>3</v>
      </c>
      <c r="AH1679">
        <v>4</v>
      </c>
      <c r="AI1679">
        <v>4</v>
      </c>
      <c r="AJ1679">
        <v>5</v>
      </c>
      <c r="AK1679">
        <v>4</v>
      </c>
      <c r="AL1679">
        <v>3</v>
      </c>
      <c r="AM1679">
        <v>4</v>
      </c>
      <c r="AN1679">
        <v>4</v>
      </c>
      <c r="AO1679">
        <v>3</v>
      </c>
      <c r="AP1679">
        <v>5</v>
      </c>
      <c r="AQ1679">
        <v>5</v>
      </c>
      <c r="AR1679">
        <v>3</v>
      </c>
      <c r="AS1679">
        <v>4</v>
      </c>
      <c r="AT1679" t="s">
        <v>356</v>
      </c>
      <c r="AU1679">
        <v>4</v>
      </c>
      <c r="AW1679">
        <v>5</v>
      </c>
      <c r="AX1679">
        <v>4</v>
      </c>
      <c r="AY1679">
        <v>4</v>
      </c>
      <c r="AZ1679">
        <v>5</v>
      </c>
      <c r="BA1679">
        <v>5</v>
      </c>
      <c r="BB1679">
        <v>5</v>
      </c>
      <c r="BD1679" t="s">
        <v>356</v>
      </c>
      <c r="BE1679" t="s">
        <v>356</v>
      </c>
      <c r="BF1679">
        <v>3</v>
      </c>
      <c r="BH1679">
        <v>5</v>
      </c>
      <c r="BI1679">
        <v>5</v>
      </c>
      <c r="BJ1679"/>
      <c r="BK1679">
        <v>4</v>
      </c>
      <c r="BL1679">
        <v>4</v>
      </c>
      <c r="BO1679" s="382">
        <v>43498.800150462965</v>
      </c>
    </row>
    <row r="1680" spans="1:67" x14ac:dyDescent="0.2">
      <c r="A1680" s="244" t="str">
        <f>IFERROR(LOOKUP(H1680,BLIOTECAS!$D$2:$D$30,BLIOTECAS!$C$2:$C$30),"N/C")</f>
        <v>F. Ciencias Físicas</v>
      </c>
      <c r="B1680" s="243" t="str">
        <f>IFERROR(LOOKUP(H1680,BLIOTECAS!$D$2:$D$29,BLIOTECAS!$E$2:$E$29),"N/C")</f>
        <v>Ciencias Experimentales</v>
      </c>
      <c r="C1680" s="243">
        <f>LOOKUP(H1680,BLIOTECAS!$D$2:$D$30,BLIOTECAS!$F$2:$F$30)</f>
        <v>2</v>
      </c>
      <c r="D1680">
        <v>1704</v>
      </c>
      <c r="G1680">
        <v>1</v>
      </c>
      <c r="H1680">
        <v>6</v>
      </c>
      <c r="J1680">
        <v>5</v>
      </c>
      <c r="K1680">
        <v>4</v>
      </c>
      <c r="M1680">
        <v>6</v>
      </c>
      <c r="N1680">
        <v>29</v>
      </c>
      <c r="O1680">
        <v>18</v>
      </c>
      <c r="S1680">
        <v>4</v>
      </c>
      <c r="T1680">
        <v>5</v>
      </c>
      <c r="U1680">
        <v>5</v>
      </c>
      <c r="V1680">
        <v>4</v>
      </c>
      <c r="W1680">
        <v>1</v>
      </c>
      <c r="X1680">
        <v>2</v>
      </c>
      <c r="Y1680">
        <v>3</v>
      </c>
      <c r="AA1680"/>
      <c r="AD1680">
        <v>3</v>
      </c>
      <c r="AE1680">
        <v>3</v>
      </c>
      <c r="AF1680">
        <v>3</v>
      </c>
      <c r="AG1680">
        <v>5</v>
      </c>
      <c r="AH1680">
        <v>5</v>
      </c>
      <c r="AI1680">
        <v>5</v>
      </c>
      <c r="AJ1680">
        <v>5</v>
      </c>
      <c r="AK1680">
        <v>5</v>
      </c>
      <c r="AL1680">
        <v>5</v>
      </c>
      <c r="AM1680">
        <v>5</v>
      </c>
      <c r="AN1680">
        <v>4</v>
      </c>
      <c r="AO1680">
        <v>3</v>
      </c>
      <c r="AP1680">
        <v>3</v>
      </c>
      <c r="AQ1680">
        <v>3</v>
      </c>
      <c r="AR1680">
        <v>3</v>
      </c>
      <c r="AS1680">
        <v>5</v>
      </c>
      <c r="AT1680" t="s">
        <v>356</v>
      </c>
      <c r="AU1680">
        <v>5</v>
      </c>
      <c r="AW1680">
        <v>5</v>
      </c>
      <c r="AX1680">
        <v>5</v>
      </c>
      <c r="AY1680">
        <v>5</v>
      </c>
      <c r="AZ1680">
        <v>5</v>
      </c>
      <c r="BA1680">
        <v>5</v>
      </c>
      <c r="BB1680">
        <v>5</v>
      </c>
      <c r="BD1680" t="s">
        <v>356</v>
      </c>
      <c r="BE1680" t="s">
        <v>356</v>
      </c>
      <c r="BF1680">
        <v>3</v>
      </c>
      <c r="BH1680">
        <v>5</v>
      </c>
      <c r="BI1680">
        <v>3</v>
      </c>
      <c r="BJ1680"/>
      <c r="BK1680">
        <v>4</v>
      </c>
      <c r="BL1680">
        <v>4</v>
      </c>
      <c r="BO1680" s="382">
        <v>43498.802777777775</v>
      </c>
    </row>
    <row r="1681" spans="1:67" x14ac:dyDescent="0.2">
      <c r="A1681" s="244" t="str">
        <f>IFERROR(LOOKUP(H1681,BLIOTECAS!$D$2:$D$30,BLIOTECAS!$C$2:$C$30),"N/C")</f>
        <v>F. Veterinaria</v>
      </c>
      <c r="B1681" s="243" t="str">
        <f>IFERROR(LOOKUP(H1681,BLIOTECAS!$D$2:$D$29,BLIOTECAS!$E$2:$E$29),"N/C")</f>
        <v>Ciencias de la Salud</v>
      </c>
      <c r="C1681" s="243">
        <f>LOOKUP(H1681,BLIOTECAS!$D$2:$D$30,BLIOTECAS!$F$2:$F$30)</f>
        <v>4</v>
      </c>
      <c r="D1681">
        <v>1705</v>
      </c>
      <c r="G1681">
        <v>1</v>
      </c>
      <c r="H1681">
        <v>21</v>
      </c>
      <c r="J1681">
        <v>4</v>
      </c>
      <c r="K1681">
        <v>3</v>
      </c>
      <c r="M1681">
        <v>21</v>
      </c>
      <c r="N1681">
        <v>29</v>
      </c>
      <c r="P1681" t="s">
        <v>1269</v>
      </c>
      <c r="S1681">
        <v>4</v>
      </c>
      <c r="T1681">
        <v>4</v>
      </c>
      <c r="U1681">
        <v>3</v>
      </c>
      <c r="V1681">
        <v>4</v>
      </c>
      <c r="Y1681">
        <v>3</v>
      </c>
      <c r="AA1681"/>
      <c r="AD1681">
        <v>3</v>
      </c>
      <c r="AE1681">
        <v>1</v>
      </c>
      <c r="AF1681">
        <v>2</v>
      </c>
      <c r="AG1681">
        <v>4</v>
      </c>
      <c r="AH1681">
        <v>5</v>
      </c>
      <c r="AI1681">
        <v>3</v>
      </c>
      <c r="AJ1681">
        <v>4</v>
      </c>
      <c r="AK1681">
        <v>1</v>
      </c>
      <c r="AL1681">
        <v>3</v>
      </c>
      <c r="AM1681">
        <v>4</v>
      </c>
      <c r="AN1681">
        <v>4</v>
      </c>
      <c r="AO1681">
        <v>4</v>
      </c>
      <c r="AP1681">
        <v>4</v>
      </c>
      <c r="AQ1681">
        <v>4</v>
      </c>
      <c r="AR1681">
        <v>4</v>
      </c>
      <c r="AS1681">
        <v>4</v>
      </c>
      <c r="AT1681" t="s">
        <v>22</v>
      </c>
      <c r="AU1681">
        <v>4</v>
      </c>
      <c r="AW1681">
        <v>3</v>
      </c>
      <c r="AX1681">
        <v>4</v>
      </c>
      <c r="AY1681">
        <v>4</v>
      </c>
      <c r="AZ1681">
        <v>4</v>
      </c>
      <c r="BA1681">
        <v>4</v>
      </c>
      <c r="BB1681">
        <v>4</v>
      </c>
      <c r="BD1681" t="s">
        <v>22</v>
      </c>
      <c r="BE1681" t="s">
        <v>22</v>
      </c>
      <c r="BH1681">
        <v>3</v>
      </c>
      <c r="BI1681">
        <v>4</v>
      </c>
      <c r="BJ1681"/>
      <c r="BK1681">
        <v>4</v>
      </c>
      <c r="BL1681">
        <v>3</v>
      </c>
      <c r="BO1681" s="382">
        <v>43498.807754629626</v>
      </c>
    </row>
    <row r="1682" spans="1:67" x14ac:dyDescent="0.2">
      <c r="A1682" s="244" t="str">
        <f>IFERROR(LOOKUP(H1682,BLIOTECAS!$D$2:$D$30,BLIOTECAS!$C$2:$C$30),"N/C")</f>
        <v>F. Veterinaria</v>
      </c>
      <c r="B1682" s="243" t="str">
        <f>IFERROR(LOOKUP(H1682,BLIOTECAS!$D$2:$D$29,BLIOTECAS!$E$2:$E$29),"N/C")</f>
        <v>Ciencias de la Salud</v>
      </c>
      <c r="C1682" s="243">
        <f>LOOKUP(H1682,BLIOTECAS!$D$2:$D$30,BLIOTECAS!$F$2:$F$30)</f>
        <v>4</v>
      </c>
      <c r="D1682">
        <v>1706</v>
      </c>
      <c r="G1682">
        <v>1</v>
      </c>
      <c r="H1682">
        <v>21</v>
      </c>
      <c r="J1682">
        <v>4</v>
      </c>
      <c r="K1682">
        <v>1</v>
      </c>
      <c r="M1682">
        <v>21</v>
      </c>
      <c r="S1682">
        <v>2</v>
      </c>
      <c r="U1682">
        <v>4</v>
      </c>
      <c r="V1682">
        <v>3</v>
      </c>
      <c r="Y1682">
        <v>3</v>
      </c>
      <c r="AA1682"/>
      <c r="BI1682"/>
      <c r="BJ1682"/>
      <c r="BK1682">
        <v>4</v>
      </c>
      <c r="BL1682"/>
      <c r="BO1682" s="382">
        <v>43498.812430555554</v>
      </c>
    </row>
    <row r="1683" spans="1:67" x14ac:dyDescent="0.2">
      <c r="A1683" s="244" t="str">
        <f>IFERROR(LOOKUP(H1683,BLIOTECAS!$D$2:$D$30,BLIOTECAS!$C$2:$C$30),"N/C")</f>
        <v>F. Óptica y Optometría</v>
      </c>
      <c r="B1683" s="243" t="str">
        <f>IFERROR(LOOKUP(H1683,BLIOTECAS!$D$2:$D$29,BLIOTECAS!$E$2:$E$29),"N/C")</f>
        <v>Ciencias de la Salud</v>
      </c>
      <c r="C1683" s="243">
        <f>LOOKUP(H1683,BLIOTECAS!$D$2:$D$30,BLIOTECAS!$F$2:$F$30)</f>
        <v>4</v>
      </c>
      <c r="D1683">
        <v>1707</v>
      </c>
      <c r="G1683">
        <v>1</v>
      </c>
      <c r="H1683">
        <v>25</v>
      </c>
      <c r="J1683">
        <v>4</v>
      </c>
      <c r="K1683">
        <v>4</v>
      </c>
      <c r="M1683">
        <v>25</v>
      </c>
      <c r="N1683">
        <v>25</v>
      </c>
      <c r="O1683">
        <v>25</v>
      </c>
      <c r="S1683">
        <v>4</v>
      </c>
      <c r="T1683">
        <v>4</v>
      </c>
      <c r="U1683">
        <v>4</v>
      </c>
      <c r="V1683">
        <v>4</v>
      </c>
      <c r="X1683">
        <v>2</v>
      </c>
      <c r="Y1683">
        <v>3</v>
      </c>
      <c r="Z1683">
        <v>4</v>
      </c>
      <c r="AA1683">
        <v>0.95833333333333337</v>
      </c>
      <c r="AD1683">
        <v>4</v>
      </c>
      <c r="AE1683">
        <v>3</v>
      </c>
      <c r="AF1683">
        <v>3</v>
      </c>
      <c r="AG1683">
        <v>1</v>
      </c>
      <c r="AH1683">
        <v>4</v>
      </c>
      <c r="AI1683">
        <v>3</v>
      </c>
      <c r="AJ1683">
        <v>4</v>
      </c>
      <c r="AK1683">
        <v>3</v>
      </c>
      <c r="AL1683">
        <v>4</v>
      </c>
      <c r="AM1683">
        <v>4</v>
      </c>
      <c r="AN1683">
        <v>4</v>
      </c>
      <c r="AO1683">
        <v>4</v>
      </c>
      <c r="AP1683">
        <v>5</v>
      </c>
      <c r="AQ1683">
        <v>4</v>
      </c>
      <c r="AR1683">
        <v>4</v>
      </c>
      <c r="AS1683">
        <v>4</v>
      </c>
      <c r="AT1683" t="s">
        <v>356</v>
      </c>
      <c r="AU1683">
        <v>4</v>
      </c>
      <c r="AW1683">
        <v>5</v>
      </c>
      <c r="AX1683">
        <v>4</v>
      </c>
      <c r="AY1683">
        <v>5</v>
      </c>
      <c r="AZ1683">
        <v>5</v>
      </c>
      <c r="BA1683">
        <v>2</v>
      </c>
      <c r="BB1683">
        <v>4</v>
      </c>
      <c r="BD1683" t="s">
        <v>356</v>
      </c>
      <c r="BE1683" t="s">
        <v>356</v>
      </c>
      <c r="BF1683">
        <v>4</v>
      </c>
      <c r="BH1683">
        <v>5</v>
      </c>
      <c r="BI1683">
        <v>5</v>
      </c>
      <c r="BJ1683"/>
      <c r="BK1683">
        <v>4</v>
      </c>
      <c r="BL1683">
        <v>3</v>
      </c>
      <c r="BO1683" s="382">
        <v>43498.817453703705</v>
      </c>
    </row>
    <row r="1684" spans="1:67" x14ac:dyDescent="0.2">
      <c r="A1684" s="244" t="str">
        <f>IFERROR(LOOKUP(H1684,BLIOTECAS!$D$2:$D$30,BLIOTECAS!$C$2:$C$30),"N/C")</f>
        <v>F. Filosofía</v>
      </c>
      <c r="B1684" s="243" t="str">
        <f>IFERROR(LOOKUP(H1684,BLIOTECAS!$D$2:$D$29,BLIOTECAS!$E$2:$E$29),"N/C")</f>
        <v>Humanidades</v>
      </c>
      <c r="C1684" s="243">
        <f>LOOKUP(H1684,BLIOTECAS!$D$2:$D$30,BLIOTECAS!$F$2:$F$30)</f>
        <v>1</v>
      </c>
      <c r="D1684">
        <v>1708</v>
      </c>
      <c r="G1684">
        <v>3</v>
      </c>
      <c r="H1684">
        <v>15</v>
      </c>
      <c r="J1684">
        <v>4</v>
      </c>
      <c r="K1684">
        <v>5</v>
      </c>
      <c r="M1684">
        <v>15</v>
      </c>
      <c r="N1684">
        <v>16</v>
      </c>
      <c r="O1684">
        <v>29</v>
      </c>
      <c r="S1684">
        <v>4</v>
      </c>
      <c r="T1684">
        <v>3</v>
      </c>
      <c r="U1684">
        <v>2</v>
      </c>
      <c r="V1684">
        <v>3</v>
      </c>
      <c r="X1684">
        <v>2</v>
      </c>
      <c r="AA1684"/>
      <c r="AD1684">
        <v>5</v>
      </c>
      <c r="AE1684">
        <v>2</v>
      </c>
      <c r="AF1684">
        <v>2</v>
      </c>
      <c r="AG1684">
        <v>4</v>
      </c>
      <c r="AH1684">
        <v>3</v>
      </c>
      <c r="AI1684">
        <v>4</v>
      </c>
      <c r="AJ1684">
        <v>4</v>
      </c>
      <c r="AK1684">
        <v>3</v>
      </c>
      <c r="AL1684">
        <v>6</v>
      </c>
      <c r="AM1684">
        <v>3</v>
      </c>
      <c r="AN1684">
        <v>3</v>
      </c>
      <c r="AO1684">
        <v>3</v>
      </c>
      <c r="AP1684">
        <v>5</v>
      </c>
      <c r="AQ1684">
        <v>5</v>
      </c>
      <c r="AR1684">
        <v>3</v>
      </c>
      <c r="AS1684">
        <v>4</v>
      </c>
      <c r="AT1684" t="s">
        <v>356</v>
      </c>
      <c r="AU1684">
        <v>2</v>
      </c>
      <c r="AW1684">
        <v>5</v>
      </c>
      <c r="AX1684">
        <v>5</v>
      </c>
      <c r="AY1684">
        <v>5</v>
      </c>
      <c r="AZ1684">
        <v>5</v>
      </c>
      <c r="BA1684">
        <v>5</v>
      </c>
      <c r="BB1684">
        <v>5</v>
      </c>
      <c r="BD1684" t="s">
        <v>22</v>
      </c>
      <c r="BE1684" t="s">
        <v>22</v>
      </c>
      <c r="BH1684">
        <v>5</v>
      </c>
      <c r="BI1684">
        <v>5</v>
      </c>
      <c r="BJ1684"/>
      <c r="BK1684">
        <v>4</v>
      </c>
      <c r="BL1684">
        <v>4</v>
      </c>
      <c r="BO1684" s="382">
        <v>43498.828888888886</v>
      </c>
    </row>
    <row r="1685" spans="1:67" x14ac:dyDescent="0.2">
      <c r="A1685" s="244" t="str">
        <f>IFERROR(LOOKUP(H1685,BLIOTECAS!$D$2:$D$30,BLIOTECAS!$C$2:$C$30),"N/C")</f>
        <v>F. Educación - Centro de Formación del Profesorado</v>
      </c>
      <c r="B1685" s="243" t="str">
        <f>IFERROR(LOOKUP(H1685,BLIOTECAS!$D$2:$D$29,BLIOTECAS!$E$2:$E$29),"N/C")</f>
        <v>Humanidades</v>
      </c>
      <c r="C1685" s="243">
        <f>LOOKUP(H1685,BLIOTECAS!$D$2:$D$30,BLIOTECAS!$F$2:$F$30)</f>
        <v>1</v>
      </c>
      <c r="D1685">
        <v>1709</v>
      </c>
      <c r="G1685">
        <v>1</v>
      </c>
      <c r="H1685">
        <v>12</v>
      </c>
      <c r="J1685">
        <v>2</v>
      </c>
      <c r="K1685">
        <v>3</v>
      </c>
      <c r="M1685">
        <v>12</v>
      </c>
      <c r="N1685">
        <v>29</v>
      </c>
      <c r="S1685">
        <v>2</v>
      </c>
      <c r="T1685">
        <v>3</v>
      </c>
      <c r="U1685">
        <v>3</v>
      </c>
      <c r="V1685">
        <v>4</v>
      </c>
      <c r="W1685">
        <v>1</v>
      </c>
      <c r="AA1685"/>
      <c r="AD1685">
        <v>2</v>
      </c>
      <c r="AE1685">
        <v>2</v>
      </c>
      <c r="AF1685">
        <v>2</v>
      </c>
      <c r="AG1685">
        <v>4</v>
      </c>
      <c r="AH1685">
        <v>4</v>
      </c>
      <c r="AI1685">
        <v>5</v>
      </c>
      <c r="AJ1685">
        <v>5</v>
      </c>
      <c r="AK1685">
        <v>3</v>
      </c>
      <c r="AL1685">
        <v>2</v>
      </c>
      <c r="AM1685">
        <v>3</v>
      </c>
      <c r="AN1685">
        <v>3</v>
      </c>
      <c r="AO1685">
        <v>3</v>
      </c>
      <c r="AP1685">
        <v>2</v>
      </c>
      <c r="AQ1685">
        <v>3</v>
      </c>
      <c r="AR1685">
        <v>3</v>
      </c>
      <c r="AS1685">
        <v>3</v>
      </c>
      <c r="AT1685" t="s">
        <v>22</v>
      </c>
      <c r="AU1685">
        <v>3</v>
      </c>
      <c r="AW1685">
        <v>3</v>
      </c>
      <c r="AX1685">
        <v>3</v>
      </c>
      <c r="AY1685">
        <v>3</v>
      </c>
      <c r="AZ1685">
        <v>3</v>
      </c>
      <c r="BA1685">
        <v>3</v>
      </c>
      <c r="BB1685">
        <v>3</v>
      </c>
      <c r="BD1685" t="s">
        <v>22</v>
      </c>
      <c r="BE1685" t="s">
        <v>22</v>
      </c>
      <c r="BF1685">
        <v>3</v>
      </c>
      <c r="BH1685">
        <v>3</v>
      </c>
      <c r="BI1685">
        <v>2</v>
      </c>
      <c r="BJ1685"/>
      <c r="BK1685">
        <v>2</v>
      </c>
      <c r="BL1685">
        <v>3</v>
      </c>
      <c r="BO1685" s="382">
        <v>43498.833287037036</v>
      </c>
    </row>
    <row r="1686" spans="1:67" x14ac:dyDescent="0.2">
      <c r="A1686" s="244" t="str">
        <f>IFERROR(LOOKUP(H1686,BLIOTECAS!$D$2:$D$30,BLIOTECAS!$C$2:$C$30),"N/C")</f>
        <v>F. Geografía e Historia</v>
      </c>
      <c r="B1686" s="243" t="str">
        <f>IFERROR(LOOKUP(H1686,BLIOTECAS!$D$2:$D$29,BLIOTECAS!$E$2:$E$29),"N/C")</f>
        <v>Humanidades</v>
      </c>
      <c r="C1686" s="243">
        <f>LOOKUP(H1686,BLIOTECAS!$D$2:$D$30,BLIOTECAS!$F$2:$F$30)</f>
        <v>1</v>
      </c>
      <c r="D1686">
        <v>1710</v>
      </c>
      <c r="G1686">
        <v>1</v>
      </c>
      <c r="H1686">
        <v>16</v>
      </c>
      <c r="J1686">
        <v>4</v>
      </c>
      <c r="K1686">
        <v>4</v>
      </c>
      <c r="M1686">
        <v>16</v>
      </c>
      <c r="N1686">
        <v>29</v>
      </c>
      <c r="P1686" t="s">
        <v>1270</v>
      </c>
      <c r="S1686">
        <v>4</v>
      </c>
      <c r="T1686">
        <v>4</v>
      </c>
      <c r="U1686">
        <v>3</v>
      </c>
      <c r="V1686">
        <v>3</v>
      </c>
      <c r="W1686">
        <v>1</v>
      </c>
      <c r="AA1686"/>
      <c r="AD1686">
        <v>4</v>
      </c>
      <c r="AE1686">
        <v>3</v>
      </c>
      <c r="AF1686">
        <v>4</v>
      </c>
      <c r="AG1686">
        <v>3</v>
      </c>
      <c r="AH1686">
        <v>4</v>
      </c>
      <c r="AI1686">
        <v>4</v>
      </c>
      <c r="AJ1686">
        <v>1</v>
      </c>
      <c r="AK1686">
        <v>3</v>
      </c>
      <c r="AL1686">
        <v>3</v>
      </c>
      <c r="AM1686">
        <v>4</v>
      </c>
      <c r="AN1686">
        <v>4</v>
      </c>
      <c r="AO1686">
        <v>3</v>
      </c>
      <c r="AP1686">
        <v>3</v>
      </c>
      <c r="AQ1686">
        <v>4</v>
      </c>
      <c r="AR1686">
        <v>2</v>
      </c>
      <c r="AS1686">
        <v>4</v>
      </c>
      <c r="AT1686" t="s">
        <v>22</v>
      </c>
      <c r="AU1686">
        <v>4</v>
      </c>
      <c r="AW1686">
        <v>3</v>
      </c>
      <c r="AX1686">
        <v>3</v>
      </c>
      <c r="AY1686">
        <v>3</v>
      </c>
      <c r="AZ1686">
        <v>4</v>
      </c>
      <c r="BA1686">
        <v>4</v>
      </c>
      <c r="BB1686">
        <v>4</v>
      </c>
      <c r="BD1686" t="s">
        <v>356</v>
      </c>
      <c r="BE1686" t="s">
        <v>22</v>
      </c>
      <c r="BH1686">
        <v>3</v>
      </c>
      <c r="BI1686">
        <v>3</v>
      </c>
      <c r="BJ1686"/>
      <c r="BK1686">
        <v>4</v>
      </c>
      <c r="BL1686">
        <v>3</v>
      </c>
      <c r="BO1686" s="382">
        <v>43498.8356712963</v>
      </c>
    </row>
    <row r="1687" spans="1:67" x14ac:dyDescent="0.2">
      <c r="A1687" s="244" t="str">
        <f>IFERROR(LOOKUP(H1687,BLIOTECAS!$D$2:$D$30,BLIOTECAS!$C$2:$C$30),"N/C")</f>
        <v>F. Medicina</v>
      </c>
      <c r="B1687" s="243" t="str">
        <f>IFERROR(LOOKUP(H1687,BLIOTECAS!$D$2:$D$29,BLIOTECAS!$E$2:$E$29),"N/C")</f>
        <v>Ciencias de la Salud</v>
      </c>
      <c r="C1687" s="243">
        <f>LOOKUP(H1687,BLIOTECAS!$D$2:$D$30,BLIOTECAS!$F$2:$F$30)</f>
        <v>4</v>
      </c>
      <c r="D1687">
        <v>1711</v>
      </c>
      <c r="G1687">
        <v>1</v>
      </c>
      <c r="H1687">
        <v>18</v>
      </c>
      <c r="J1687">
        <v>3</v>
      </c>
      <c r="K1687">
        <v>3</v>
      </c>
      <c r="M1687">
        <v>18</v>
      </c>
      <c r="S1687">
        <v>3</v>
      </c>
      <c r="T1687">
        <v>4</v>
      </c>
      <c r="U1687">
        <v>4</v>
      </c>
      <c r="V1687">
        <v>3</v>
      </c>
      <c r="AA1687"/>
      <c r="AD1687">
        <v>4</v>
      </c>
      <c r="AE1687">
        <v>3</v>
      </c>
      <c r="AF1687">
        <v>4</v>
      </c>
      <c r="AG1687">
        <v>3</v>
      </c>
      <c r="AH1687">
        <v>5</v>
      </c>
      <c r="AI1687">
        <v>3</v>
      </c>
      <c r="AJ1687">
        <v>2</v>
      </c>
      <c r="AK1687">
        <v>1</v>
      </c>
      <c r="AL1687">
        <v>4</v>
      </c>
      <c r="AM1687">
        <v>3</v>
      </c>
      <c r="AN1687">
        <v>5</v>
      </c>
      <c r="AO1687">
        <v>2</v>
      </c>
      <c r="AP1687">
        <v>4</v>
      </c>
      <c r="AQ1687">
        <v>4</v>
      </c>
      <c r="AR1687">
        <v>4</v>
      </c>
      <c r="AS1687">
        <v>4</v>
      </c>
      <c r="AT1687" t="s">
        <v>356</v>
      </c>
      <c r="AU1687">
        <v>4</v>
      </c>
      <c r="AW1687">
        <v>4</v>
      </c>
      <c r="AX1687">
        <v>4</v>
      </c>
      <c r="AY1687">
        <v>4</v>
      </c>
      <c r="AZ1687">
        <v>5</v>
      </c>
      <c r="BA1687">
        <v>5</v>
      </c>
      <c r="BB1687">
        <v>5</v>
      </c>
      <c r="BD1687" t="s">
        <v>356</v>
      </c>
      <c r="BE1687" t="s">
        <v>356</v>
      </c>
      <c r="BF1687">
        <v>4</v>
      </c>
      <c r="BH1687">
        <v>4</v>
      </c>
      <c r="BI1687">
        <v>4</v>
      </c>
      <c r="BJ1687"/>
      <c r="BK1687">
        <v>4</v>
      </c>
      <c r="BL1687">
        <v>4</v>
      </c>
      <c r="BO1687" s="382">
        <v>43498.836469907408</v>
      </c>
    </row>
    <row r="1688" spans="1:67" x14ac:dyDescent="0.2">
      <c r="A1688" s="244" t="str">
        <f>IFERROR(LOOKUP(H1688,BLIOTECAS!$D$2:$D$30,BLIOTECAS!$C$2:$C$30),"N/C")</f>
        <v>F. Ciencias de la Información</v>
      </c>
      <c r="B1688" s="243" t="str">
        <f>IFERROR(LOOKUP(H1688,BLIOTECAS!$D$2:$D$29,BLIOTECAS!$E$2:$E$29),"N/C")</f>
        <v>Ciencias Sociales</v>
      </c>
      <c r="C1688" s="243">
        <f>LOOKUP(H1688,BLIOTECAS!$D$2:$D$30,BLIOTECAS!$F$2:$F$30)</f>
        <v>3</v>
      </c>
      <c r="D1688">
        <v>1712</v>
      </c>
      <c r="G1688">
        <v>2</v>
      </c>
      <c r="H1688">
        <v>4</v>
      </c>
      <c r="J1688">
        <v>5</v>
      </c>
      <c r="K1688">
        <v>5</v>
      </c>
      <c r="M1688">
        <v>29</v>
      </c>
      <c r="N1688">
        <v>4</v>
      </c>
      <c r="O1688">
        <v>14</v>
      </c>
      <c r="P1688" t="s">
        <v>348</v>
      </c>
      <c r="S1688">
        <v>5</v>
      </c>
      <c r="T1688">
        <v>5</v>
      </c>
      <c r="U1688">
        <v>4</v>
      </c>
      <c r="V1688">
        <v>4</v>
      </c>
      <c r="W1688">
        <v>1</v>
      </c>
      <c r="AA1688"/>
      <c r="AD1688">
        <v>3</v>
      </c>
      <c r="AE1688">
        <v>1</v>
      </c>
      <c r="AF1688">
        <v>2</v>
      </c>
      <c r="AG1688">
        <v>1</v>
      </c>
      <c r="AH1688">
        <v>2</v>
      </c>
      <c r="AI1688">
        <v>3</v>
      </c>
      <c r="AJ1688">
        <v>1</v>
      </c>
      <c r="AK1688">
        <v>5</v>
      </c>
      <c r="AL1688">
        <v>1</v>
      </c>
      <c r="AM1688">
        <v>1</v>
      </c>
      <c r="AN1688">
        <v>4</v>
      </c>
      <c r="AO1688">
        <v>2</v>
      </c>
      <c r="AP1688">
        <v>4</v>
      </c>
      <c r="AQ1688">
        <v>5</v>
      </c>
      <c r="AR1688">
        <v>1</v>
      </c>
      <c r="AS1688">
        <v>2</v>
      </c>
      <c r="AT1688" t="s">
        <v>356</v>
      </c>
      <c r="AU1688">
        <v>4</v>
      </c>
      <c r="AW1688">
        <v>4</v>
      </c>
      <c r="AX1688">
        <v>5</v>
      </c>
      <c r="AY1688">
        <v>5</v>
      </c>
      <c r="AZ1688">
        <v>5</v>
      </c>
      <c r="BA1688">
        <v>3</v>
      </c>
      <c r="BB1688">
        <v>5</v>
      </c>
      <c r="BD1688" t="s">
        <v>22</v>
      </c>
      <c r="BE1688" t="s">
        <v>22</v>
      </c>
      <c r="BH1688">
        <v>3</v>
      </c>
      <c r="BI1688">
        <v>3</v>
      </c>
      <c r="BJ1688"/>
      <c r="BK1688">
        <v>2</v>
      </c>
      <c r="BL1688">
        <v>3</v>
      </c>
      <c r="BN1688" t="s">
        <v>1271</v>
      </c>
      <c r="BO1688" s="382">
        <v>43498.837534722225</v>
      </c>
    </row>
    <row r="1689" spans="1:67" x14ac:dyDescent="0.2">
      <c r="A1689" s="244" t="str">
        <f>IFERROR(LOOKUP(H1689,BLIOTECAS!$D$2:$D$30,BLIOTECAS!$C$2:$C$30),"N/C")</f>
        <v>F. Informática</v>
      </c>
      <c r="B1689" s="243" t="str">
        <f>IFERROR(LOOKUP(H1689,BLIOTECAS!$D$2:$D$29,BLIOTECAS!$E$2:$E$29),"N/C")</f>
        <v>Ciencias Experimentales</v>
      </c>
      <c r="C1689" s="243">
        <f>LOOKUP(H1689,BLIOTECAS!$D$2:$D$30,BLIOTECAS!$F$2:$F$30)</f>
        <v>2</v>
      </c>
      <c r="D1689">
        <v>1713</v>
      </c>
      <c r="G1689">
        <v>1</v>
      </c>
      <c r="H1689">
        <v>17</v>
      </c>
      <c r="J1689">
        <v>3</v>
      </c>
      <c r="K1689">
        <v>3</v>
      </c>
      <c r="M1689">
        <v>17</v>
      </c>
      <c r="N1689">
        <v>17</v>
      </c>
      <c r="O1689">
        <v>17</v>
      </c>
      <c r="P1689" t="s">
        <v>1272</v>
      </c>
      <c r="S1689">
        <v>4</v>
      </c>
      <c r="T1689">
        <v>3</v>
      </c>
      <c r="U1689">
        <v>3</v>
      </c>
      <c r="V1689">
        <v>4</v>
      </c>
      <c r="X1689">
        <v>2</v>
      </c>
      <c r="Y1689">
        <v>3</v>
      </c>
      <c r="Z1689">
        <v>4</v>
      </c>
      <c r="AA1689" t="s">
        <v>1273</v>
      </c>
      <c r="AD1689">
        <v>3</v>
      </c>
      <c r="AE1689">
        <v>1</v>
      </c>
      <c r="AF1689">
        <v>1</v>
      </c>
      <c r="AG1689">
        <v>3</v>
      </c>
      <c r="AH1689">
        <v>5</v>
      </c>
      <c r="AI1689">
        <v>4</v>
      </c>
      <c r="AJ1689">
        <v>5</v>
      </c>
      <c r="AK1689">
        <v>3</v>
      </c>
      <c r="AL1689">
        <v>4</v>
      </c>
      <c r="AM1689">
        <v>4</v>
      </c>
      <c r="AN1689">
        <v>5</v>
      </c>
      <c r="AO1689">
        <v>4</v>
      </c>
      <c r="AP1689">
        <v>5</v>
      </c>
      <c r="AQ1689">
        <v>4</v>
      </c>
      <c r="AR1689">
        <v>5</v>
      </c>
      <c r="AS1689">
        <v>5</v>
      </c>
      <c r="AT1689" t="s">
        <v>22</v>
      </c>
      <c r="AU1689">
        <v>4</v>
      </c>
      <c r="AW1689">
        <v>5</v>
      </c>
      <c r="AX1689">
        <v>3</v>
      </c>
      <c r="AY1689">
        <v>5</v>
      </c>
      <c r="AZ1689">
        <v>5</v>
      </c>
      <c r="BA1689">
        <v>3</v>
      </c>
      <c r="BB1689">
        <v>5</v>
      </c>
      <c r="BD1689" t="s">
        <v>22</v>
      </c>
      <c r="BE1689" t="s">
        <v>22</v>
      </c>
      <c r="BH1689">
        <v>5</v>
      </c>
      <c r="BI1689">
        <v>5</v>
      </c>
      <c r="BJ1689"/>
      <c r="BK1689">
        <v>5</v>
      </c>
      <c r="BL1689">
        <v>4</v>
      </c>
      <c r="BN1689" t="s">
        <v>1274</v>
      </c>
      <c r="BO1689" s="382">
        <v>43498.840902777774</v>
      </c>
    </row>
    <row r="1690" spans="1:67" x14ac:dyDescent="0.2">
      <c r="A1690" s="244" t="str">
        <f>IFERROR(LOOKUP(H1690,BLIOTECAS!$D$2:$D$30,BLIOTECAS!$C$2:$C$30),"N/C")</f>
        <v>F. Enfermería, Fisioterapia y Podología</v>
      </c>
      <c r="B1690" s="243" t="str">
        <f>IFERROR(LOOKUP(H1690,BLIOTECAS!$D$2:$D$29,BLIOTECAS!$E$2:$E$29),"N/C")</f>
        <v>Ciencias de la Salud</v>
      </c>
      <c r="C1690" s="243">
        <f>LOOKUP(H1690,BLIOTECAS!$D$2:$D$30,BLIOTECAS!$F$2:$F$30)</f>
        <v>4</v>
      </c>
      <c r="D1690">
        <v>1714</v>
      </c>
      <c r="G1690">
        <v>3</v>
      </c>
      <c r="H1690">
        <v>22</v>
      </c>
      <c r="J1690">
        <v>4</v>
      </c>
      <c r="K1690">
        <v>4</v>
      </c>
      <c r="M1690">
        <v>22</v>
      </c>
      <c r="N1690">
        <v>18</v>
      </c>
      <c r="O1690">
        <v>23</v>
      </c>
      <c r="S1690">
        <v>3</v>
      </c>
      <c r="T1690">
        <v>3</v>
      </c>
      <c r="U1690">
        <v>3</v>
      </c>
      <c r="V1690">
        <v>3</v>
      </c>
      <c r="Y1690">
        <v>3</v>
      </c>
      <c r="AA1690"/>
      <c r="AD1690">
        <v>3</v>
      </c>
      <c r="AE1690">
        <v>5</v>
      </c>
      <c r="AF1690">
        <v>5</v>
      </c>
      <c r="AG1690">
        <v>2</v>
      </c>
      <c r="AH1690">
        <v>3</v>
      </c>
      <c r="AI1690">
        <v>5</v>
      </c>
      <c r="AJ1690">
        <v>1</v>
      </c>
      <c r="AK1690">
        <v>2</v>
      </c>
      <c r="AL1690">
        <v>6</v>
      </c>
      <c r="AM1690">
        <v>3</v>
      </c>
      <c r="AN1690">
        <v>3</v>
      </c>
      <c r="AO1690">
        <v>5</v>
      </c>
      <c r="AP1690">
        <v>3</v>
      </c>
      <c r="AQ1690">
        <v>4</v>
      </c>
      <c r="AR1690">
        <v>4</v>
      </c>
      <c r="AS1690">
        <v>3</v>
      </c>
      <c r="AT1690" t="s">
        <v>356</v>
      </c>
      <c r="AU1690">
        <v>4</v>
      </c>
      <c r="AW1690">
        <v>5</v>
      </c>
      <c r="AX1690">
        <v>5</v>
      </c>
      <c r="AY1690">
        <v>5</v>
      </c>
      <c r="AZ1690">
        <v>5</v>
      </c>
      <c r="BA1690">
        <v>5</v>
      </c>
      <c r="BB1690">
        <v>5</v>
      </c>
      <c r="BD1690" t="s">
        <v>356</v>
      </c>
      <c r="BE1690" t="s">
        <v>22</v>
      </c>
      <c r="BH1690">
        <v>4</v>
      </c>
      <c r="BI1690">
        <v>4</v>
      </c>
      <c r="BJ1690"/>
      <c r="BK1690">
        <v>4</v>
      </c>
      <c r="BL1690">
        <v>4</v>
      </c>
      <c r="BO1690" s="382">
        <v>43498.843078703707</v>
      </c>
    </row>
    <row r="1691" spans="1:67" x14ac:dyDescent="0.2">
      <c r="A1691" s="244" t="str">
        <f>IFERROR(LOOKUP(H1691,BLIOTECAS!$D$2:$D$30,BLIOTECAS!$C$2:$C$30),"N/C")</f>
        <v>F. Ciencias Políticas y Sociología</v>
      </c>
      <c r="B1691" s="243" t="str">
        <f>IFERROR(LOOKUP(H1691,BLIOTECAS!$D$2:$D$29,BLIOTECAS!$E$2:$E$29),"N/C")</f>
        <v>Ciencias Sociales</v>
      </c>
      <c r="C1691" s="243">
        <f>LOOKUP(H1691,BLIOTECAS!$D$2:$D$30,BLIOTECAS!$F$2:$F$30)</f>
        <v>3</v>
      </c>
      <c r="D1691">
        <v>1715</v>
      </c>
      <c r="G1691">
        <v>1</v>
      </c>
      <c r="H1691">
        <v>9</v>
      </c>
      <c r="J1691">
        <v>3</v>
      </c>
      <c r="K1691">
        <v>3</v>
      </c>
      <c r="M1691">
        <v>9</v>
      </c>
      <c r="N1691">
        <v>26</v>
      </c>
      <c r="O1691">
        <v>12</v>
      </c>
      <c r="P1691" t="s">
        <v>1275</v>
      </c>
      <c r="S1691">
        <v>1</v>
      </c>
      <c r="T1691">
        <v>2</v>
      </c>
      <c r="U1691">
        <v>3</v>
      </c>
      <c r="V1691">
        <v>3</v>
      </c>
      <c r="W1691">
        <v>1</v>
      </c>
      <c r="AA1691"/>
      <c r="AD1691">
        <v>4</v>
      </c>
      <c r="AE1691">
        <v>2</v>
      </c>
      <c r="AF1691">
        <v>2</v>
      </c>
      <c r="AG1691">
        <v>5</v>
      </c>
      <c r="AH1691">
        <v>5</v>
      </c>
      <c r="AI1691">
        <v>3</v>
      </c>
      <c r="AJ1691">
        <v>4</v>
      </c>
      <c r="AK1691">
        <v>2</v>
      </c>
      <c r="AL1691">
        <v>3</v>
      </c>
      <c r="AM1691">
        <v>3</v>
      </c>
      <c r="AN1691">
        <v>2</v>
      </c>
      <c r="AO1691">
        <v>1</v>
      </c>
      <c r="AP1691">
        <v>3</v>
      </c>
      <c r="AQ1691">
        <v>1</v>
      </c>
      <c r="AR1691">
        <v>3</v>
      </c>
      <c r="AS1691">
        <v>1</v>
      </c>
      <c r="AT1691" t="s">
        <v>356</v>
      </c>
      <c r="AU1691">
        <v>1</v>
      </c>
      <c r="AW1691">
        <v>5</v>
      </c>
      <c r="AX1691">
        <v>3</v>
      </c>
      <c r="AY1691">
        <v>3</v>
      </c>
      <c r="AZ1691">
        <v>5</v>
      </c>
      <c r="BA1691">
        <v>4</v>
      </c>
      <c r="BB1691">
        <v>3</v>
      </c>
      <c r="BD1691" t="s">
        <v>22</v>
      </c>
      <c r="BE1691" t="s">
        <v>22</v>
      </c>
      <c r="BH1691">
        <v>5</v>
      </c>
      <c r="BI1691">
        <v>5</v>
      </c>
      <c r="BJ1691"/>
      <c r="BK1691">
        <v>3</v>
      </c>
      <c r="BL1691">
        <v>1</v>
      </c>
      <c r="BN1691" t="s">
        <v>1276</v>
      </c>
      <c r="BO1691" s="382">
        <v>43498.851006944446</v>
      </c>
    </row>
    <row r="1692" spans="1:67" x14ac:dyDescent="0.2">
      <c r="A1692" s="244" t="str">
        <f>IFERROR(LOOKUP(H1692,BLIOTECAS!$D$2:$D$30,BLIOTECAS!$C$2:$C$30),"N/C")</f>
        <v>F. Filología</v>
      </c>
      <c r="B1692" s="243" t="str">
        <f>IFERROR(LOOKUP(H1692,BLIOTECAS!$D$2:$D$29,BLIOTECAS!$E$2:$E$29),"N/C")</f>
        <v>Humanidades</v>
      </c>
      <c r="C1692" s="243">
        <f>LOOKUP(H1692,BLIOTECAS!$D$2:$D$30,BLIOTECAS!$F$2:$F$30)</f>
        <v>1</v>
      </c>
      <c r="D1692">
        <v>1716</v>
      </c>
      <c r="G1692">
        <v>2</v>
      </c>
      <c r="H1692">
        <v>14</v>
      </c>
      <c r="J1692">
        <v>3</v>
      </c>
      <c r="K1692">
        <v>3</v>
      </c>
      <c r="M1692">
        <v>29</v>
      </c>
      <c r="N1692">
        <v>14</v>
      </c>
      <c r="S1692">
        <v>4</v>
      </c>
      <c r="T1692">
        <v>4</v>
      </c>
      <c r="U1692">
        <v>5</v>
      </c>
      <c r="V1692">
        <v>4</v>
      </c>
      <c r="AA1692"/>
      <c r="AD1692">
        <v>5</v>
      </c>
      <c r="AE1692">
        <v>3</v>
      </c>
      <c r="AF1692">
        <v>3</v>
      </c>
      <c r="AG1692">
        <v>4</v>
      </c>
      <c r="AH1692">
        <v>5</v>
      </c>
      <c r="AI1692">
        <v>5</v>
      </c>
      <c r="AJ1692">
        <v>5</v>
      </c>
      <c r="AK1692">
        <v>2</v>
      </c>
      <c r="AL1692">
        <v>3</v>
      </c>
      <c r="AM1692">
        <v>5</v>
      </c>
      <c r="AN1692">
        <v>3</v>
      </c>
      <c r="AO1692">
        <v>3</v>
      </c>
      <c r="AP1692">
        <v>4</v>
      </c>
      <c r="AQ1692">
        <v>5</v>
      </c>
      <c r="AR1692">
        <v>3</v>
      </c>
      <c r="AS1692">
        <v>4</v>
      </c>
      <c r="AT1692" t="s">
        <v>22</v>
      </c>
      <c r="AU1692">
        <v>5</v>
      </c>
      <c r="AW1692">
        <v>4</v>
      </c>
      <c r="AX1692">
        <v>5</v>
      </c>
      <c r="AY1692">
        <v>5</v>
      </c>
      <c r="AZ1692">
        <v>5</v>
      </c>
      <c r="BA1692">
        <v>5</v>
      </c>
      <c r="BB1692">
        <v>5</v>
      </c>
      <c r="BD1692" t="s">
        <v>22</v>
      </c>
      <c r="BE1692" t="s">
        <v>22</v>
      </c>
      <c r="BH1692">
        <v>4</v>
      </c>
      <c r="BI1692">
        <v>4</v>
      </c>
      <c r="BJ1692"/>
      <c r="BK1692">
        <v>5</v>
      </c>
      <c r="BL1692">
        <v>4</v>
      </c>
      <c r="BN1692" t="s">
        <v>1277</v>
      </c>
      <c r="BO1692" s="382">
        <v>43498.855451388888</v>
      </c>
    </row>
    <row r="1693" spans="1:67" x14ac:dyDescent="0.2">
      <c r="A1693" s="244" t="str">
        <f>IFERROR(LOOKUP(H1693,BLIOTECAS!$D$2:$D$30,BLIOTECAS!$C$2:$C$30),"N/C")</f>
        <v>F. Ciencias de la Información</v>
      </c>
      <c r="B1693" s="243" t="str">
        <f>IFERROR(LOOKUP(H1693,BLIOTECAS!$D$2:$D$29,BLIOTECAS!$E$2:$E$29),"N/C")</f>
        <v>Ciencias Sociales</v>
      </c>
      <c r="C1693" s="243">
        <f>LOOKUP(H1693,BLIOTECAS!$D$2:$D$30,BLIOTECAS!$F$2:$F$30)</f>
        <v>3</v>
      </c>
      <c r="D1693">
        <v>1717</v>
      </c>
      <c r="G1693">
        <v>1</v>
      </c>
      <c r="H1693">
        <v>4</v>
      </c>
      <c r="J1693">
        <v>4</v>
      </c>
      <c r="K1693">
        <v>4</v>
      </c>
      <c r="M1693">
        <v>4</v>
      </c>
      <c r="N1693">
        <v>29</v>
      </c>
      <c r="O1693">
        <v>16</v>
      </c>
      <c r="P1693" t="s">
        <v>1278</v>
      </c>
      <c r="S1693">
        <v>5</v>
      </c>
      <c r="T1693">
        <v>5</v>
      </c>
      <c r="U1693">
        <v>5</v>
      </c>
      <c r="V1693">
        <v>3</v>
      </c>
      <c r="AA1693"/>
      <c r="AD1693">
        <v>4</v>
      </c>
      <c r="AE1693">
        <v>4</v>
      </c>
      <c r="AF1693">
        <v>5</v>
      </c>
      <c r="AG1693">
        <v>3</v>
      </c>
      <c r="AH1693">
        <v>4</v>
      </c>
      <c r="AI1693">
        <v>4</v>
      </c>
      <c r="AJ1693">
        <v>4</v>
      </c>
      <c r="AK1693">
        <v>2</v>
      </c>
      <c r="AL1693">
        <v>4</v>
      </c>
      <c r="AM1693">
        <v>4</v>
      </c>
      <c r="AN1693">
        <v>4</v>
      </c>
      <c r="AO1693">
        <v>5</v>
      </c>
      <c r="AP1693">
        <v>4</v>
      </c>
      <c r="AQ1693">
        <v>5</v>
      </c>
      <c r="AR1693">
        <v>3</v>
      </c>
      <c r="AS1693">
        <v>5</v>
      </c>
      <c r="AT1693" t="s">
        <v>356</v>
      </c>
      <c r="AU1693">
        <v>4</v>
      </c>
      <c r="AW1693">
        <v>3</v>
      </c>
      <c r="AX1693">
        <v>4</v>
      </c>
      <c r="AY1693">
        <v>4</v>
      </c>
      <c r="AZ1693">
        <v>5</v>
      </c>
      <c r="BA1693">
        <v>5</v>
      </c>
      <c r="BB1693">
        <v>5</v>
      </c>
      <c r="BD1693" t="s">
        <v>22</v>
      </c>
      <c r="BE1693" t="s">
        <v>22</v>
      </c>
      <c r="BH1693">
        <v>4</v>
      </c>
      <c r="BI1693">
        <v>3</v>
      </c>
      <c r="BJ1693"/>
      <c r="BK1693">
        <v>4</v>
      </c>
      <c r="BL1693">
        <v>4</v>
      </c>
      <c r="BN1693" t="s">
        <v>1279</v>
      </c>
      <c r="BO1693" s="382">
        <v>43498.86346064815</v>
      </c>
    </row>
    <row r="1694" spans="1:67" x14ac:dyDescent="0.2">
      <c r="A1694" s="244" t="str">
        <f>IFERROR(LOOKUP(H1694,BLIOTECAS!$D$2:$D$30,BLIOTECAS!$C$2:$C$30),"N/C")</f>
        <v>F. Geografía e Historia</v>
      </c>
      <c r="B1694" s="243" t="str">
        <f>IFERROR(LOOKUP(H1694,BLIOTECAS!$D$2:$D$29,BLIOTECAS!$E$2:$E$29),"N/C")</f>
        <v>Humanidades</v>
      </c>
      <c r="C1694" s="243">
        <f>LOOKUP(H1694,BLIOTECAS!$D$2:$D$30,BLIOTECAS!$F$2:$F$30)</f>
        <v>1</v>
      </c>
      <c r="D1694">
        <v>1718</v>
      </c>
      <c r="G1694">
        <v>1</v>
      </c>
      <c r="H1694">
        <v>16</v>
      </c>
      <c r="J1694">
        <v>4</v>
      </c>
      <c r="K1694">
        <v>5</v>
      </c>
      <c r="M1694">
        <v>16</v>
      </c>
      <c r="N1694">
        <v>29</v>
      </c>
      <c r="O1694">
        <v>4</v>
      </c>
      <c r="S1694">
        <v>4</v>
      </c>
      <c r="T1694">
        <v>5</v>
      </c>
      <c r="U1694">
        <v>5</v>
      </c>
      <c r="V1694">
        <v>3</v>
      </c>
      <c r="Y1694">
        <v>3</v>
      </c>
      <c r="AA1694"/>
      <c r="AD1694">
        <v>4</v>
      </c>
      <c r="AE1694">
        <v>3</v>
      </c>
      <c r="AF1694">
        <v>5</v>
      </c>
      <c r="AG1694">
        <v>3</v>
      </c>
      <c r="AH1694">
        <v>4</v>
      </c>
      <c r="AI1694">
        <v>4</v>
      </c>
      <c r="AJ1694">
        <v>3</v>
      </c>
      <c r="AK1694">
        <v>4</v>
      </c>
      <c r="AL1694">
        <v>3</v>
      </c>
      <c r="AM1694">
        <v>5</v>
      </c>
      <c r="AN1694">
        <v>5</v>
      </c>
      <c r="AO1694">
        <v>5</v>
      </c>
      <c r="AP1694">
        <v>5</v>
      </c>
      <c r="AQ1694">
        <v>5</v>
      </c>
      <c r="AR1694">
        <v>4</v>
      </c>
      <c r="AS1694">
        <v>5</v>
      </c>
      <c r="AT1694" t="s">
        <v>356</v>
      </c>
      <c r="AU1694">
        <v>5</v>
      </c>
      <c r="AW1694">
        <v>4</v>
      </c>
      <c r="AX1694">
        <v>3</v>
      </c>
      <c r="AY1694">
        <v>4</v>
      </c>
      <c r="AZ1694">
        <v>5</v>
      </c>
      <c r="BA1694">
        <v>5</v>
      </c>
      <c r="BB1694">
        <v>5</v>
      </c>
      <c r="BD1694" t="s">
        <v>22</v>
      </c>
      <c r="BE1694" t="s">
        <v>22</v>
      </c>
      <c r="BH1694">
        <v>4</v>
      </c>
      <c r="BI1694">
        <v>5</v>
      </c>
      <c r="BJ1694"/>
      <c r="BK1694">
        <v>5</v>
      </c>
      <c r="BL1694">
        <v>4</v>
      </c>
      <c r="BO1694" s="382">
        <v>43498.867800925924</v>
      </c>
    </row>
    <row r="1695" spans="1:67" x14ac:dyDescent="0.2">
      <c r="A1695" s="244" t="str">
        <f>IFERROR(LOOKUP(H1695,BLIOTECAS!$D$2:$D$30,BLIOTECAS!$C$2:$C$30),"N/C")</f>
        <v>F. Geografía e Historia</v>
      </c>
      <c r="B1695" s="243" t="str">
        <f>IFERROR(LOOKUP(H1695,BLIOTECAS!$D$2:$D$29,BLIOTECAS!$E$2:$E$29),"N/C")</f>
        <v>Humanidades</v>
      </c>
      <c r="C1695" s="243">
        <f>LOOKUP(H1695,BLIOTECAS!$D$2:$D$30,BLIOTECAS!$F$2:$F$30)</f>
        <v>1</v>
      </c>
      <c r="D1695">
        <v>1719</v>
      </c>
      <c r="G1695">
        <v>2</v>
      </c>
      <c r="H1695">
        <v>16</v>
      </c>
      <c r="J1695">
        <v>5</v>
      </c>
      <c r="K1695">
        <v>5</v>
      </c>
      <c r="M1695">
        <v>16</v>
      </c>
      <c r="N1695">
        <v>3</v>
      </c>
      <c r="O1695">
        <v>14</v>
      </c>
      <c r="S1695">
        <v>4</v>
      </c>
      <c r="T1695">
        <v>4</v>
      </c>
      <c r="U1695">
        <v>4</v>
      </c>
      <c r="V1695">
        <v>2</v>
      </c>
      <c r="W1695">
        <v>1</v>
      </c>
      <c r="AA1695"/>
      <c r="AD1695">
        <v>5</v>
      </c>
      <c r="AE1695">
        <v>4</v>
      </c>
      <c r="AF1695">
        <v>2</v>
      </c>
      <c r="AG1695">
        <v>2</v>
      </c>
      <c r="AH1695">
        <v>3</v>
      </c>
      <c r="AI1695">
        <v>4</v>
      </c>
      <c r="AJ1695">
        <v>5</v>
      </c>
      <c r="AK1695">
        <v>3</v>
      </c>
      <c r="AL1695">
        <v>3</v>
      </c>
      <c r="AM1695">
        <v>3</v>
      </c>
      <c r="AN1695">
        <v>3</v>
      </c>
      <c r="AO1695">
        <v>1</v>
      </c>
      <c r="AP1695">
        <v>3</v>
      </c>
      <c r="AQ1695">
        <v>1</v>
      </c>
      <c r="AR1695">
        <v>1</v>
      </c>
      <c r="AS1695">
        <v>1</v>
      </c>
      <c r="AT1695" t="s">
        <v>356</v>
      </c>
      <c r="AU1695">
        <v>3</v>
      </c>
      <c r="AW1695">
        <v>4</v>
      </c>
      <c r="AX1695">
        <v>4</v>
      </c>
      <c r="AY1695">
        <v>4</v>
      </c>
      <c r="AZ1695">
        <v>4</v>
      </c>
      <c r="BA1695">
        <v>2</v>
      </c>
      <c r="BB1695">
        <v>3</v>
      </c>
      <c r="BD1695" t="s">
        <v>356</v>
      </c>
      <c r="BE1695" t="s">
        <v>22</v>
      </c>
      <c r="BH1695">
        <v>3</v>
      </c>
      <c r="BI1695">
        <v>3</v>
      </c>
      <c r="BJ1695"/>
      <c r="BK1695">
        <v>4</v>
      </c>
      <c r="BL1695">
        <v>2</v>
      </c>
      <c r="BN1695" t="s">
        <v>1280</v>
      </c>
      <c r="BO1695" s="382">
        <v>43498.869537037041</v>
      </c>
    </row>
    <row r="1696" spans="1:67" x14ac:dyDescent="0.2">
      <c r="A1696" s="244" t="str">
        <f>IFERROR(LOOKUP(H1696,BLIOTECAS!$D$2:$D$30,BLIOTECAS!$C$2:$C$30),"N/C")</f>
        <v>F. Enfermería, Fisioterapia y Podología</v>
      </c>
      <c r="B1696" s="243" t="str">
        <f>IFERROR(LOOKUP(H1696,BLIOTECAS!$D$2:$D$29,BLIOTECAS!$E$2:$E$29),"N/C")</f>
        <v>Ciencias de la Salud</v>
      </c>
      <c r="C1696" s="243">
        <f>LOOKUP(H1696,BLIOTECAS!$D$2:$D$30,BLIOTECAS!$F$2:$F$30)</f>
        <v>4</v>
      </c>
      <c r="D1696">
        <v>1720</v>
      </c>
      <c r="G1696">
        <v>2</v>
      </c>
      <c r="H1696">
        <v>22</v>
      </c>
      <c r="J1696">
        <v>3</v>
      </c>
      <c r="K1696">
        <v>4</v>
      </c>
      <c r="M1696">
        <v>22</v>
      </c>
      <c r="N1696">
        <v>22</v>
      </c>
      <c r="O1696">
        <v>22</v>
      </c>
      <c r="S1696">
        <v>4</v>
      </c>
      <c r="T1696">
        <v>3</v>
      </c>
      <c r="U1696">
        <v>3</v>
      </c>
      <c r="V1696">
        <v>3</v>
      </c>
      <c r="W1696">
        <v>1</v>
      </c>
      <c r="X1696">
        <v>2</v>
      </c>
      <c r="Y1696">
        <v>3</v>
      </c>
      <c r="AA1696"/>
      <c r="AD1696">
        <v>2</v>
      </c>
      <c r="AE1696">
        <v>5</v>
      </c>
      <c r="AF1696">
        <v>5</v>
      </c>
      <c r="AG1696">
        <v>1</v>
      </c>
      <c r="AH1696">
        <v>5</v>
      </c>
      <c r="AI1696">
        <v>4</v>
      </c>
      <c r="AJ1696">
        <v>4</v>
      </c>
      <c r="AK1696">
        <v>2</v>
      </c>
      <c r="AL1696">
        <v>6</v>
      </c>
      <c r="AM1696">
        <v>4</v>
      </c>
      <c r="AN1696">
        <v>3</v>
      </c>
      <c r="AO1696">
        <v>5</v>
      </c>
      <c r="AP1696">
        <v>3</v>
      </c>
      <c r="AQ1696">
        <v>3</v>
      </c>
      <c r="AR1696">
        <v>3</v>
      </c>
      <c r="AS1696">
        <v>5</v>
      </c>
      <c r="AT1696" t="s">
        <v>356</v>
      </c>
      <c r="AU1696">
        <v>4</v>
      </c>
      <c r="AW1696">
        <v>3</v>
      </c>
      <c r="AX1696">
        <v>3</v>
      </c>
      <c r="AY1696">
        <v>3</v>
      </c>
      <c r="AZ1696">
        <v>3</v>
      </c>
      <c r="BA1696">
        <v>3</v>
      </c>
      <c r="BB1696">
        <v>3</v>
      </c>
      <c r="BD1696" t="s">
        <v>22</v>
      </c>
      <c r="BE1696" t="s">
        <v>22</v>
      </c>
      <c r="BH1696">
        <v>3</v>
      </c>
      <c r="BI1696">
        <v>3</v>
      </c>
      <c r="BJ1696"/>
      <c r="BK1696">
        <v>4</v>
      </c>
      <c r="BL1696"/>
      <c r="BN1696" t="s">
        <v>1281</v>
      </c>
      <c r="BO1696" s="382">
        <v>43498.871782407405</v>
      </c>
    </row>
    <row r="1697" spans="1:67" x14ac:dyDescent="0.2">
      <c r="A1697" s="244" t="str">
        <f>IFERROR(LOOKUP(H1697,BLIOTECAS!$D$2:$D$30,BLIOTECAS!$C$2:$C$30),"N/C")</f>
        <v>F. Filología</v>
      </c>
      <c r="B1697" s="243" t="str">
        <f>IFERROR(LOOKUP(H1697,BLIOTECAS!$D$2:$D$29,BLIOTECAS!$E$2:$E$29),"N/C")</f>
        <v>Humanidades</v>
      </c>
      <c r="C1697" s="243">
        <f>LOOKUP(H1697,BLIOTECAS!$D$2:$D$30,BLIOTECAS!$F$2:$F$30)</f>
        <v>1</v>
      </c>
      <c r="D1697">
        <v>1721</v>
      </c>
      <c r="G1697">
        <v>1</v>
      </c>
      <c r="H1697">
        <v>14</v>
      </c>
      <c r="J1697">
        <v>4</v>
      </c>
      <c r="K1697">
        <v>4</v>
      </c>
      <c r="M1697">
        <v>14</v>
      </c>
      <c r="N1697">
        <v>29</v>
      </c>
      <c r="S1697">
        <v>5</v>
      </c>
      <c r="T1697">
        <v>5</v>
      </c>
      <c r="U1697">
        <v>3</v>
      </c>
      <c r="V1697">
        <v>2</v>
      </c>
      <c r="W1697">
        <v>1</v>
      </c>
      <c r="Y1697">
        <v>3</v>
      </c>
      <c r="AA1697"/>
      <c r="AD1697">
        <v>2</v>
      </c>
      <c r="AE1697">
        <v>5</v>
      </c>
      <c r="AF1697">
        <v>5</v>
      </c>
      <c r="AG1697">
        <v>5</v>
      </c>
      <c r="AH1697">
        <v>2</v>
      </c>
      <c r="AI1697">
        <v>5</v>
      </c>
      <c r="AJ1697">
        <v>5</v>
      </c>
      <c r="AK1697">
        <v>4</v>
      </c>
      <c r="AL1697">
        <v>6</v>
      </c>
      <c r="AM1697">
        <v>4</v>
      </c>
      <c r="AN1697">
        <v>3</v>
      </c>
      <c r="AO1697">
        <v>3</v>
      </c>
      <c r="AP1697">
        <v>5</v>
      </c>
      <c r="AQ1697">
        <v>3</v>
      </c>
      <c r="AR1697">
        <v>4</v>
      </c>
      <c r="AS1697">
        <v>4</v>
      </c>
      <c r="AT1697" t="s">
        <v>22</v>
      </c>
      <c r="AU1697">
        <v>3</v>
      </c>
      <c r="AW1697">
        <v>5</v>
      </c>
      <c r="AX1697">
        <v>4</v>
      </c>
      <c r="AY1697">
        <v>5</v>
      </c>
      <c r="AZ1697">
        <v>5</v>
      </c>
      <c r="BA1697">
        <v>5</v>
      </c>
      <c r="BB1697">
        <v>5</v>
      </c>
      <c r="BD1697" t="s">
        <v>22</v>
      </c>
      <c r="BE1697" t="s">
        <v>22</v>
      </c>
      <c r="BF1697">
        <v>3</v>
      </c>
      <c r="BH1697">
        <v>5</v>
      </c>
      <c r="BI1697">
        <v>5</v>
      </c>
      <c r="BJ1697"/>
      <c r="BK1697">
        <v>4</v>
      </c>
      <c r="BL1697">
        <v>3</v>
      </c>
      <c r="BN1697" t="s">
        <v>1282</v>
      </c>
      <c r="BO1697" s="382">
        <v>43498.871851851851</v>
      </c>
    </row>
    <row r="1698" spans="1:67" x14ac:dyDescent="0.2">
      <c r="A1698" s="244" t="str">
        <f>IFERROR(LOOKUP(H1698,BLIOTECAS!$D$2:$D$30,BLIOTECAS!$C$2:$C$30),"N/C")</f>
        <v>F. Geografía e Historia</v>
      </c>
      <c r="B1698" s="243" t="str">
        <f>IFERROR(LOOKUP(H1698,BLIOTECAS!$D$2:$D$29,BLIOTECAS!$E$2:$E$29),"N/C")</f>
        <v>Humanidades</v>
      </c>
      <c r="C1698" s="243">
        <f>LOOKUP(H1698,BLIOTECAS!$D$2:$D$30,BLIOTECAS!$F$2:$F$30)</f>
        <v>1</v>
      </c>
      <c r="D1698">
        <v>1722</v>
      </c>
      <c r="G1698">
        <v>2</v>
      </c>
      <c r="H1698">
        <v>16</v>
      </c>
      <c r="J1698">
        <v>4</v>
      </c>
      <c r="K1698">
        <v>4</v>
      </c>
      <c r="M1698">
        <v>16</v>
      </c>
      <c r="N1698">
        <v>11</v>
      </c>
      <c r="O1698">
        <v>14</v>
      </c>
      <c r="S1698">
        <v>4</v>
      </c>
      <c r="T1698">
        <v>3</v>
      </c>
      <c r="U1698">
        <v>3</v>
      </c>
      <c r="V1698">
        <v>1</v>
      </c>
      <c r="Y1698">
        <v>3</v>
      </c>
      <c r="AA1698"/>
      <c r="AD1698">
        <v>4</v>
      </c>
      <c r="AE1698">
        <v>2</v>
      </c>
      <c r="AF1698">
        <v>2</v>
      </c>
      <c r="AG1698">
        <v>3</v>
      </c>
      <c r="AH1698">
        <v>3</v>
      </c>
      <c r="AI1698">
        <v>5</v>
      </c>
      <c r="AJ1698">
        <v>4</v>
      </c>
      <c r="AK1698">
        <v>1</v>
      </c>
      <c r="AL1698">
        <v>2</v>
      </c>
      <c r="AM1698">
        <v>1</v>
      </c>
      <c r="AN1698">
        <v>1</v>
      </c>
      <c r="AO1698">
        <v>1</v>
      </c>
      <c r="AP1698">
        <v>3</v>
      </c>
      <c r="AQ1698">
        <v>2</v>
      </c>
      <c r="AR1698">
        <v>1</v>
      </c>
      <c r="AS1698">
        <v>1</v>
      </c>
      <c r="AT1698" t="s">
        <v>356</v>
      </c>
      <c r="AU1698">
        <v>2</v>
      </c>
      <c r="AW1698">
        <v>4</v>
      </c>
      <c r="AX1698">
        <v>4</v>
      </c>
      <c r="AY1698">
        <v>3</v>
      </c>
      <c r="AZ1698">
        <v>1</v>
      </c>
      <c r="BA1698">
        <v>1</v>
      </c>
      <c r="BB1698">
        <v>3</v>
      </c>
      <c r="BD1698" t="s">
        <v>22</v>
      </c>
      <c r="BE1698" t="s">
        <v>22</v>
      </c>
      <c r="BH1698">
        <v>4</v>
      </c>
      <c r="BI1698">
        <v>3</v>
      </c>
      <c r="BJ1698"/>
      <c r="BK1698">
        <v>2</v>
      </c>
      <c r="BL1698">
        <v>2</v>
      </c>
      <c r="BO1698" s="382">
        <v>43498.871886574074</v>
      </c>
    </row>
    <row r="1699" spans="1:67" x14ac:dyDescent="0.2">
      <c r="A1699" s="244" t="str">
        <f>IFERROR(LOOKUP(H1699,BLIOTECAS!$D$2:$D$30,BLIOTECAS!$C$2:$C$30),"N/C")</f>
        <v>F. Ciencias Físicas</v>
      </c>
      <c r="B1699" s="243" t="str">
        <f>IFERROR(LOOKUP(H1699,BLIOTECAS!$D$2:$D$29,BLIOTECAS!$E$2:$E$29),"N/C")</f>
        <v>Ciencias Experimentales</v>
      </c>
      <c r="C1699" s="243">
        <f>LOOKUP(H1699,BLIOTECAS!$D$2:$D$30,BLIOTECAS!$F$2:$F$30)</f>
        <v>2</v>
      </c>
      <c r="D1699">
        <v>1723</v>
      </c>
      <c r="G1699">
        <v>1</v>
      </c>
      <c r="H1699">
        <v>6</v>
      </c>
      <c r="J1699">
        <v>3</v>
      </c>
      <c r="K1699">
        <v>3</v>
      </c>
      <c r="M1699">
        <v>8</v>
      </c>
      <c r="N1699">
        <v>6</v>
      </c>
      <c r="O1699">
        <v>10</v>
      </c>
      <c r="S1699">
        <v>4</v>
      </c>
      <c r="T1699">
        <v>3</v>
      </c>
      <c r="U1699">
        <v>4</v>
      </c>
      <c r="V1699">
        <v>2</v>
      </c>
      <c r="W1699">
        <v>1</v>
      </c>
      <c r="AA1699"/>
      <c r="AD1699">
        <v>3</v>
      </c>
      <c r="AE1699">
        <v>1</v>
      </c>
      <c r="AF1699">
        <v>1</v>
      </c>
      <c r="AG1699">
        <v>3</v>
      </c>
      <c r="AH1699">
        <v>5</v>
      </c>
      <c r="AI1699">
        <v>4</v>
      </c>
      <c r="AJ1699">
        <v>5</v>
      </c>
      <c r="AK1699">
        <v>1</v>
      </c>
      <c r="AL1699">
        <v>3</v>
      </c>
      <c r="AM1699">
        <v>4</v>
      </c>
      <c r="AN1699">
        <v>4</v>
      </c>
      <c r="AO1699">
        <v>3</v>
      </c>
      <c r="AP1699">
        <v>4</v>
      </c>
      <c r="AQ1699">
        <v>3</v>
      </c>
      <c r="AR1699">
        <v>3</v>
      </c>
      <c r="AS1699">
        <v>4</v>
      </c>
      <c r="AT1699" t="s">
        <v>22</v>
      </c>
      <c r="AU1699">
        <v>3</v>
      </c>
      <c r="AW1699">
        <v>4</v>
      </c>
      <c r="AX1699">
        <v>2</v>
      </c>
      <c r="AY1699">
        <v>5</v>
      </c>
      <c r="AZ1699">
        <v>5</v>
      </c>
      <c r="BA1699">
        <v>4</v>
      </c>
      <c r="BB1699">
        <v>5</v>
      </c>
      <c r="BD1699" t="s">
        <v>356</v>
      </c>
      <c r="BE1699" t="s">
        <v>22</v>
      </c>
      <c r="BH1699">
        <v>4</v>
      </c>
      <c r="BI1699">
        <v>4</v>
      </c>
      <c r="BJ1699"/>
      <c r="BK1699">
        <v>4</v>
      </c>
      <c r="BL1699">
        <v>4</v>
      </c>
      <c r="BN1699" t="s">
        <v>1283</v>
      </c>
      <c r="BO1699" s="382">
        <v>43498.87667824074</v>
      </c>
    </row>
    <row r="1700" spans="1:67" x14ac:dyDescent="0.2">
      <c r="A1700" s="244" t="str">
        <f>IFERROR(LOOKUP(H1700,BLIOTECAS!$D$2:$D$30,BLIOTECAS!$C$2:$C$30),"N/C")</f>
        <v>F. Educación - Centro de Formación del Profesorado</v>
      </c>
      <c r="B1700" s="243" t="str">
        <f>IFERROR(LOOKUP(H1700,BLIOTECAS!$D$2:$D$29,BLIOTECAS!$E$2:$E$29),"N/C")</f>
        <v>Humanidades</v>
      </c>
      <c r="C1700" s="243">
        <f>LOOKUP(H1700,BLIOTECAS!$D$2:$D$30,BLIOTECAS!$F$2:$F$30)</f>
        <v>1</v>
      </c>
      <c r="D1700">
        <v>1724</v>
      </c>
      <c r="G1700">
        <v>3</v>
      </c>
      <c r="H1700">
        <v>12</v>
      </c>
      <c r="J1700">
        <v>4</v>
      </c>
      <c r="K1700">
        <v>5</v>
      </c>
      <c r="M1700">
        <v>12</v>
      </c>
      <c r="N1700">
        <v>14</v>
      </c>
      <c r="S1700">
        <v>4</v>
      </c>
      <c r="T1700">
        <v>5</v>
      </c>
      <c r="U1700">
        <v>5</v>
      </c>
      <c r="V1700">
        <v>5</v>
      </c>
      <c r="X1700">
        <v>2</v>
      </c>
      <c r="Y1700">
        <v>3</v>
      </c>
      <c r="AA1700"/>
      <c r="AD1700">
        <v>4</v>
      </c>
      <c r="AE1700">
        <v>5</v>
      </c>
      <c r="AF1700">
        <v>5</v>
      </c>
      <c r="AG1700">
        <v>2</v>
      </c>
      <c r="AH1700">
        <v>4</v>
      </c>
      <c r="AI1700">
        <v>1</v>
      </c>
      <c r="AJ1700">
        <v>2</v>
      </c>
      <c r="AK1700">
        <v>2</v>
      </c>
      <c r="AL1700">
        <v>4</v>
      </c>
      <c r="AM1700">
        <v>5</v>
      </c>
      <c r="AN1700">
        <v>5</v>
      </c>
      <c r="AO1700">
        <v>5</v>
      </c>
      <c r="AP1700">
        <v>5</v>
      </c>
      <c r="AQ1700">
        <v>5</v>
      </c>
      <c r="AR1700">
        <v>5</v>
      </c>
      <c r="AS1700">
        <v>5</v>
      </c>
      <c r="AT1700" t="s">
        <v>356</v>
      </c>
      <c r="AU1700">
        <v>5</v>
      </c>
      <c r="AW1700">
        <v>5</v>
      </c>
      <c r="AX1700">
        <v>4</v>
      </c>
      <c r="AY1700">
        <v>3</v>
      </c>
      <c r="AZ1700">
        <v>5</v>
      </c>
      <c r="BA1700">
        <v>5</v>
      </c>
      <c r="BB1700">
        <v>3</v>
      </c>
      <c r="BD1700" t="s">
        <v>356</v>
      </c>
      <c r="BE1700" t="s">
        <v>356</v>
      </c>
      <c r="BF1700">
        <v>4</v>
      </c>
      <c r="BH1700">
        <v>2</v>
      </c>
      <c r="BI1700">
        <v>4</v>
      </c>
      <c r="BJ1700"/>
      <c r="BK1700">
        <v>4</v>
      </c>
      <c r="BL1700">
        <v>4</v>
      </c>
      <c r="BO1700" s="382">
        <v>43498.885000000002</v>
      </c>
    </row>
    <row r="1701" spans="1:67" x14ac:dyDescent="0.2">
      <c r="A1701" s="244" t="str">
        <f>IFERROR(LOOKUP(H1701,BLIOTECAS!$D$2:$D$30,BLIOTECAS!$C$2:$C$30),"N/C")</f>
        <v>F. Farmacia</v>
      </c>
      <c r="B1701" s="243" t="str">
        <f>IFERROR(LOOKUP(H1701,BLIOTECAS!$D$2:$D$29,BLIOTECAS!$E$2:$E$29),"N/C")</f>
        <v>Ciencias de la Salud</v>
      </c>
      <c r="C1701" s="243">
        <f>LOOKUP(H1701,BLIOTECAS!$D$2:$D$30,BLIOTECAS!$F$2:$F$30)</f>
        <v>4</v>
      </c>
      <c r="D1701">
        <v>1725</v>
      </c>
      <c r="G1701">
        <v>1</v>
      </c>
      <c r="H1701">
        <v>13</v>
      </c>
      <c r="J1701">
        <v>5</v>
      </c>
      <c r="K1701">
        <v>3</v>
      </c>
      <c r="M1701">
        <v>13</v>
      </c>
      <c r="N1701">
        <v>29</v>
      </c>
      <c r="O1701">
        <v>19</v>
      </c>
      <c r="P1701" t="s">
        <v>1284</v>
      </c>
      <c r="S1701">
        <v>3</v>
      </c>
      <c r="T1701">
        <v>1</v>
      </c>
      <c r="U1701">
        <v>1</v>
      </c>
      <c r="V1701">
        <v>3</v>
      </c>
      <c r="Y1701">
        <v>3</v>
      </c>
      <c r="AA1701"/>
      <c r="AD1701">
        <v>4</v>
      </c>
      <c r="AE1701">
        <v>2</v>
      </c>
      <c r="AF1701">
        <v>4</v>
      </c>
      <c r="AG1701">
        <v>1</v>
      </c>
      <c r="AH1701">
        <v>5</v>
      </c>
      <c r="AI1701">
        <v>4</v>
      </c>
      <c r="AJ1701">
        <v>5</v>
      </c>
      <c r="AK1701">
        <v>3</v>
      </c>
      <c r="AL1701">
        <v>3</v>
      </c>
      <c r="AM1701">
        <v>4</v>
      </c>
      <c r="AN1701">
        <v>4</v>
      </c>
      <c r="AO1701">
        <v>4</v>
      </c>
      <c r="AP1701">
        <v>4</v>
      </c>
      <c r="AQ1701">
        <v>4</v>
      </c>
      <c r="AR1701">
        <v>3</v>
      </c>
      <c r="AS1701">
        <v>4</v>
      </c>
      <c r="AT1701" t="s">
        <v>22</v>
      </c>
      <c r="AU1701">
        <v>3</v>
      </c>
      <c r="AW1701">
        <v>5</v>
      </c>
      <c r="AX1701">
        <v>4</v>
      </c>
      <c r="AY1701">
        <v>4</v>
      </c>
      <c r="AZ1701">
        <v>4</v>
      </c>
      <c r="BA1701">
        <v>5</v>
      </c>
      <c r="BB1701">
        <v>5</v>
      </c>
      <c r="BD1701" t="s">
        <v>22</v>
      </c>
      <c r="BE1701" t="s">
        <v>22</v>
      </c>
      <c r="BH1701">
        <v>4</v>
      </c>
      <c r="BI1701">
        <v>4</v>
      </c>
      <c r="BJ1701"/>
      <c r="BK1701">
        <v>3</v>
      </c>
      <c r="BL1701">
        <v>3</v>
      </c>
      <c r="BN1701" t="s">
        <v>1285</v>
      </c>
      <c r="BO1701" s="382">
        <v>43498.885104166664</v>
      </c>
    </row>
    <row r="1702" spans="1:67" x14ac:dyDescent="0.2">
      <c r="A1702" s="244" t="str">
        <f>IFERROR(LOOKUP(H1702,BLIOTECAS!$D$2:$D$30,BLIOTECAS!$C$2:$C$30),"N/C")</f>
        <v>F. Ciencias Políticas y Sociología</v>
      </c>
      <c r="B1702" s="243" t="str">
        <f>IFERROR(LOOKUP(H1702,BLIOTECAS!$D$2:$D$29,BLIOTECAS!$E$2:$E$29),"N/C")</f>
        <v>Ciencias Sociales</v>
      </c>
      <c r="C1702" s="243">
        <f>LOOKUP(H1702,BLIOTECAS!$D$2:$D$30,BLIOTECAS!$F$2:$F$30)</f>
        <v>3</v>
      </c>
      <c r="D1702">
        <v>1726</v>
      </c>
      <c r="G1702">
        <v>1</v>
      </c>
      <c r="H1702">
        <v>9</v>
      </c>
      <c r="J1702">
        <v>3</v>
      </c>
      <c r="K1702">
        <v>3</v>
      </c>
      <c r="M1702">
        <v>9</v>
      </c>
      <c r="N1702">
        <v>26</v>
      </c>
      <c r="O1702">
        <v>29</v>
      </c>
      <c r="S1702">
        <v>4</v>
      </c>
      <c r="T1702">
        <v>5</v>
      </c>
      <c r="U1702">
        <v>5</v>
      </c>
      <c r="V1702">
        <v>5</v>
      </c>
      <c r="W1702">
        <v>1</v>
      </c>
      <c r="AA1702"/>
      <c r="AD1702">
        <v>5</v>
      </c>
      <c r="AE1702">
        <v>1</v>
      </c>
      <c r="AF1702">
        <v>2</v>
      </c>
      <c r="AG1702">
        <v>3</v>
      </c>
      <c r="AH1702">
        <v>5</v>
      </c>
      <c r="AI1702">
        <v>3</v>
      </c>
      <c r="AJ1702">
        <v>4</v>
      </c>
      <c r="AK1702">
        <v>3</v>
      </c>
      <c r="AL1702">
        <v>6</v>
      </c>
      <c r="AM1702">
        <v>5</v>
      </c>
      <c r="AN1702">
        <v>5</v>
      </c>
      <c r="AO1702">
        <v>5</v>
      </c>
      <c r="AP1702">
        <v>5</v>
      </c>
      <c r="AQ1702">
        <v>5</v>
      </c>
      <c r="AR1702">
        <v>4</v>
      </c>
      <c r="AS1702">
        <v>5</v>
      </c>
      <c r="AT1702" t="s">
        <v>356</v>
      </c>
      <c r="AU1702">
        <v>5</v>
      </c>
      <c r="AW1702">
        <v>5</v>
      </c>
      <c r="AX1702">
        <v>5</v>
      </c>
      <c r="AY1702">
        <v>5</v>
      </c>
      <c r="AZ1702">
        <v>5</v>
      </c>
      <c r="BA1702">
        <v>5</v>
      </c>
      <c r="BB1702">
        <v>5</v>
      </c>
      <c r="BD1702" t="s">
        <v>356</v>
      </c>
      <c r="BE1702" t="s">
        <v>22</v>
      </c>
      <c r="BH1702">
        <v>5</v>
      </c>
      <c r="BI1702">
        <v>5</v>
      </c>
      <c r="BJ1702"/>
      <c r="BK1702">
        <v>5</v>
      </c>
      <c r="BL1702"/>
      <c r="BO1702" s="382">
        <v>43498.892372685186</v>
      </c>
    </row>
    <row r="1703" spans="1:67" x14ac:dyDescent="0.2">
      <c r="A1703" s="244" t="str">
        <f>IFERROR(LOOKUP(H1703,BLIOTECAS!$D$2:$D$30,BLIOTECAS!$C$2:$C$30),"N/C")</f>
        <v>F. Filología</v>
      </c>
      <c r="B1703" s="243" t="str">
        <f>IFERROR(LOOKUP(H1703,BLIOTECAS!$D$2:$D$29,BLIOTECAS!$E$2:$E$29),"N/C")</f>
        <v>Humanidades</v>
      </c>
      <c r="C1703" s="243">
        <f>LOOKUP(H1703,BLIOTECAS!$D$2:$D$30,BLIOTECAS!$F$2:$F$30)</f>
        <v>1</v>
      </c>
      <c r="D1703">
        <v>1727</v>
      </c>
      <c r="G1703">
        <v>1</v>
      </c>
      <c r="H1703">
        <v>14</v>
      </c>
      <c r="J1703">
        <v>3</v>
      </c>
      <c r="K1703">
        <v>3</v>
      </c>
      <c r="M1703">
        <v>14</v>
      </c>
      <c r="N1703">
        <v>29</v>
      </c>
      <c r="O1703">
        <v>15</v>
      </c>
      <c r="P1703" t="s">
        <v>1286</v>
      </c>
      <c r="S1703">
        <v>4</v>
      </c>
      <c r="T1703">
        <v>4</v>
      </c>
      <c r="U1703">
        <v>4</v>
      </c>
      <c r="V1703">
        <v>4</v>
      </c>
      <c r="W1703">
        <v>1</v>
      </c>
      <c r="AA1703"/>
      <c r="AD1703">
        <v>4</v>
      </c>
      <c r="AE1703">
        <v>2</v>
      </c>
      <c r="AF1703">
        <v>3</v>
      </c>
      <c r="AG1703">
        <v>4</v>
      </c>
      <c r="AH1703">
        <v>3</v>
      </c>
      <c r="AI1703">
        <v>4</v>
      </c>
      <c r="AJ1703">
        <v>4</v>
      </c>
      <c r="AK1703">
        <v>3</v>
      </c>
      <c r="AL1703">
        <v>4</v>
      </c>
      <c r="AM1703">
        <v>4</v>
      </c>
      <c r="AN1703">
        <v>4</v>
      </c>
      <c r="AO1703">
        <v>3</v>
      </c>
      <c r="AP1703">
        <v>3</v>
      </c>
      <c r="AQ1703">
        <v>4</v>
      </c>
      <c r="AR1703">
        <v>3</v>
      </c>
      <c r="AS1703">
        <v>2</v>
      </c>
      <c r="AT1703" t="s">
        <v>22</v>
      </c>
      <c r="AU1703">
        <v>3</v>
      </c>
      <c r="AW1703">
        <v>4</v>
      </c>
      <c r="AX1703">
        <v>4</v>
      </c>
      <c r="AY1703">
        <v>4</v>
      </c>
      <c r="AZ1703">
        <v>4</v>
      </c>
      <c r="BA1703">
        <v>3</v>
      </c>
      <c r="BB1703">
        <v>5</v>
      </c>
      <c r="BD1703" t="s">
        <v>356</v>
      </c>
      <c r="BE1703" t="s">
        <v>22</v>
      </c>
      <c r="BH1703">
        <v>4</v>
      </c>
      <c r="BI1703">
        <v>5</v>
      </c>
      <c r="BJ1703"/>
      <c r="BK1703">
        <v>4</v>
      </c>
      <c r="BL1703">
        <v>4</v>
      </c>
      <c r="BO1703" s="382">
        <v>43498.894467592596</v>
      </c>
    </row>
    <row r="1704" spans="1:67" x14ac:dyDescent="0.2">
      <c r="A1704" s="244" t="str">
        <f>IFERROR(LOOKUP(H1704,BLIOTECAS!$D$2:$D$30,BLIOTECAS!$C$2:$C$30),"N/C")</f>
        <v>F. Geografía e Historia</v>
      </c>
      <c r="B1704" s="243" t="str">
        <f>IFERROR(LOOKUP(H1704,BLIOTECAS!$D$2:$D$29,BLIOTECAS!$E$2:$E$29),"N/C")</f>
        <v>Humanidades</v>
      </c>
      <c r="C1704" s="243">
        <f>LOOKUP(H1704,BLIOTECAS!$D$2:$D$30,BLIOTECAS!$F$2:$F$30)</f>
        <v>1</v>
      </c>
      <c r="D1704">
        <v>1728</v>
      </c>
      <c r="G1704">
        <v>1</v>
      </c>
      <c r="H1704">
        <v>16</v>
      </c>
      <c r="J1704">
        <v>4</v>
      </c>
      <c r="K1704">
        <v>4</v>
      </c>
      <c r="M1704">
        <v>16</v>
      </c>
      <c r="N1704">
        <v>29</v>
      </c>
      <c r="O1704">
        <v>15</v>
      </c>
      <c r="S1704">
        <v>3</v>
      </c>
      <c r="T1704">
        <v>3</v>
      </c>
      <c r="U1704">
        <v>2</v>
      </c>
      <c r="V1704">
        <v>2</v>
      </c>
      <c r="Y1704">
        <v>3</v>
      </c>
      <c r="AA1704"/>
      <c r="AD1704">
        <v>4</v>
      </c>
      <c r="AE1704">
        <v>4</v>
      </c>
      <c r="AF1704">
        <v>4</v>
      </c>
      <c r="AG1704">
        <v>5</v>
      </c>
      <c r="AH1704">
        <v>4</v>
      </c>
      <c r="AI1704">
        <v>4</v>
      </c>
      <c r="AJ1704">
        <v>4</v>
      </c>
      <c r="AK1704">
        <v>3</v>
      </c>
      <c r="AL1704">
        <v>3</v>
      </c>
      <c r="AM1704">
        <v>3</v>
      </c>
      <c r="AN1704">
        <v>4</v>
      </c>
      <c r="AO1704">
        <v>3</v>
      </c>
      <c r="AP1704">
        <v>2</v>
      </c>
      <c r="AQ1704">
        <v>3</v>
      </c>
      <c r="AR1704">
        <v>1</v>
      </c>
      <c r="AS1704">
        <v>3</v>
      </c>
      <c r="AU1704">
        <v>3</v>
      </c>
      <c r="AW1704">
        <v>3</v>
      </c>
      <c r="AX1704">
        <v>3</v>
      </c>
      <c r="AY1704">
        <v>4</v>
      </c>
      <c r="AZ1704">
        <v>4</v>
      </c>
      <c r="BA1704">
        <v>4</v>
      </c>
      <c r="BD1704" t="s">
        <v>356</v>
      </c>
      <c r="BE1704" t="s">
        <v>356</v>
      </c>
      <c r="BF1704">
        <v>3</v>
      </c>
      <c r="BH1704">
        <v>2</v>
      </c>
      <c r="BI1704">
        <v>1</v>
      </c>
      <c r="BJ1704"/>
      <c r="BK1704">
        <v>3</v>
      </c>
      <c r="BL1704">
        <v>3</v>
      </c>
      <c r="BO1704" s="382">
        <v>43498.908865740741</v>
      </c>
    </row>
    <row r="1705" spans="1:67" x14ac:dyDescent="0.2">
      <c r="A1705" s="244" t="str">
        <f>IFERROR(LOOKUP(H1705,BLIOTECAS!$D$2:$D$30,BLIOTECAS!$C$2:$C$30),"N/C")</f>
        <v>F. Filología</v>
      </c>
      <c r="B1705" s="243" t="str">
        <f>IFERROR(LOOKUP(H1705,BLIOTECAS!$D$2:$D$29,BLIOTECAS!$E$2:$E$29),"N/C")</f>
        <v>Humanidades</v>
      </c>
      <c r="C1705" s="243">
        <f>LOOKUP(H1705,BLIOTECAS!$D$2:$D$30,BLIOTECAS!$F$2:$F$30)</f>
        <v>1</v>
      </c>
      <c r="D1705">
        <v>1729</v>
      </c>
      <c r="G1705">
        <v>1</v>
      </c>
      <c r="H1705">
        <v>14</v>
      </c>
      <c r="J1705">
        <v>2</v>
      </c>
      <c r="K1705">
        <v>1</v>
      </c>
      <c r="M1705">
        <v>29</v>
      </c>
      <c r="S1705">
        <v>2</v>
      </c>
      <c r="T1705">
        <v>4</v>
      </c>
      <c r="U1705">
        <v>4</v>
      </c>
      <c r="V1705">
        <v>3</v>
      </c>
      <c r="W1705">
        <v>1</v>
      </c>
      <c r="X1705">
        <v>2</v>
      </c>
      <c r="Y1705">
        <v>3</v>
      </c>
      <c r="AA1705"/>
      <c r="AD1705">
        <v>2</v>
      </c>
      <c r="AE1705">
        <v>1</v>
      </c>
      <c r="AF1705">
        <v>1</v>
      </c>
      <c r="AG1705">
        <v>5</v>
      </c>
      <c r="AH1705">
        <v>5</v>
      </c>
      <c r="AI1705">
        <v>5</v>
      </c>
      <c r="AJ1705">
        <v>5</v>
      </c>
      <c r="AK1705">
        <v>4</v>
      </c>
      <c r="AL1705">
        <v>6</v>
      </c>
      <c r="AM1705">
        <v>3</v>
      </c>
      <c r="AN1705">
        <v>2</v>
      </c>
      <c r="AO1705">
        <v>2</v>
      </c>
      <c r="AP1705">
        <v>4</v>
      </c>
      <c r="AQ1705">
        <v>2</v>
      </c>
      <c r="AR1705">
        <v>2</v>
      </c>
      <c r="AS1705">
        <v>2</v>
      </c>
      <c r="AT1705" t="s">
        <v>22</v>
      </c>
      <c r="AU1705">
        <v>1</v>
      </c>
      <c r="AW1705">
        <v>4</v>
      </c>
      <c r="AX1705">
        <v>4</v>
      </c>
      <c r="AY1705">
        <v>3</v>
      </c>
      <c r="AZ1705">
        <v>2</v>
      </c>
      <c r="BA1705">
        <v>2</v>
      </c>
      <c r="BB1705">
        <v>4</v>
      </c>
      <c r="BD1705" t="s">
        <v>22</v>
      </c>
      <c r="BE1705" t="s">
        <v>22</v>
      </c>
      <c r="BH1705">
        <v>3</v>
      </c>
      <c r="BI1705">
        <v>5</v>
      </c>
      <c r="BJ1705"/>
      <c r="BK1705">
        <v>3</v>
      </c>
      <c r="BL1705"/>
      <c r="BO1705" s="382">
        <v>43498.935358796298</v>
      </c>
    </row>
    <row r="1706" spans="1:67" x14ac:dyDescent="0.2">
      <c r="A1706" s="244" t="str">
        <f>IFERROR(LOOKUP(H1706,BLIOTECAS!$D$2:$D$30,BLIOTECAS!$C$2:$C$30),"N/C")</f>
        <v>F. Ciencias de la Información</v>
      </c>
      <c r="B1706" s="243" t="str">
        <f>IFERROR(LOOKUP(H1706,BLIOTECAS!$D$2:$D$29,BLIOTECAS!$E$2:$E$29),"N/C")</f>
        <v>Ciencias Sociales</v>
      </c>
      <c r="C1706" s="243">
        <f>LOOKUP(H1706,BLIOTECAS!$D$2:$D$30,BLIOTECAS!$F$2:$F$30)</f>
        <v>3</v>
      </c>
      <c r="D1706">
        <v>1730</v>
      </c>
      <c r="G1706">
        <v>1</v>
      </c>
      <c r="H1706">
        <v>4</v>
      </c>
      <c r="J1706">
        <v>3</v>
      </c>
      <c r="K1706">
        <v>3</v>
      </c>
      <c r="M1706">
        <v>4</v>
      </c>
      <c r="N1706">
        <v>29</v>
      </c>
      <c r="O1706">
        <v>1</v>
      </c>
      <c r="S1706">
        <v>5</v>
      </c>
      <c r="T1706">
        <v>5</v>
      </c>
      <c r="U1706">
        <v>5</v>
      </c>
      <c r="V1706">
        <v>4</v>
      </c>
      <c r="W1706">
        <v>1</v>
      </c>
      <c r="AA1706"/>
      <c r="AD1706">
        <v>2</v>
      </c>
      <c r="AE1706">
        <v>1</v>
      </c>
      <c r="AF1706">
        <v>1</v>
      </c>
      <c r="AG1706">
        <v>4</v>
      </c>
      <c r="AH1706">
        <v>5</v>
      </c>
      <c r="AI1706">
        <v>4</v>
      </c>
      <c r="AJ1706">
        <v>5</v>
      </c>
      <c r="AK1706">
        <v>1</v>
      </c>
      <c r="AL1706">
        <v>3</v>
      </c>
      <c r="AM1706">
        <v>4</v>
      </c>
      <c r="AN1706">
        <v>2</v>
      </c>
      <c r="AO1706">
        <v>2</v>
      </c>
      <c r="AP1706">
        <v>4</v>
      </c>
      <c r="AQ1706">
        <v>2</v>
      </c>
      <c r="AR1706">
        <v>2</v>
      </c>
      <c r="AS1706">
        <v>4</v>
      </c>
      <c r="AT1706" t="s">
        <v>22</v>
      </c>
      <c r="AU1706">
        <v>2</v>
      </c>
      <c r="AW1706">
        <v>4</v>
      </c>
      <c r="AX1706">
        <v>2</v>
      </c>
      <c r="AY1706">
        <v>5</v>
      </c>
      <c r="AZ1706">
        <v>5</v>
      </c>
      <c r="BA1706">
        <v>5</v>
      </c>
      <c r="BB1706">
        <v>5</v>
      </c>
      <c r="BD1706" t="s">
        <v>356</v>
      </c>
      <c r="BE1706" t="s">
        <v>22</v>
      </c>
      <c r="BH1706">
        <v>4</v>
      </c>
      <c r="BI1706">
        <v>4</v>
      </c>
      <c r="BJ1706"/>
      <c r="BK1706">
        <v>3</v>
      </c>
      <c r="BL1706">
        <v>2</v>
      </c>
      <c r="BO1706" s="382">
        <v>43498.959837962961</v>
      </c>
    </row>
    <row r="1707" spans="1:67" x14ac:dyDescent="0.2">
      <c r="A1707" s="244" t="str">
        <f>IFERROR(LOOKUP(H1707,BLIOTECAS!$D$2:$D$30,BLIOTECAS!$C$2:$C$30),"N/C")</f>
        <v>F. Geografía e Historia</v>
      </c>
      <c r="B1707" s="243" t="str">
        <f>IFERROR(LOOKUP(H1707,BLIOTECAS!$D$2:$D$29,BLIOTECAS!$E$2:$E$29),"N/C")</f>
        <v>Humanidades</v>
      </c>
      <c r="C1707" s="243">
        <f>LOOKUP(H1707,BLIOTECAS!$D$2:$D$30,BLIOTECAS!$F$2:$F$30)</f>
        <v>1</v>
      </c>
      <c r="D1707">
        <v>1731</v>
      </c>
      <c r="G1707">
        <v>1</v>
      </c>
      <c r="H1707">
        <v>16</v>
      </c>
      <c r="J1707">
        <v>5</v>
      </c>
      <c r="K1707">
        <v>5</v>
      </c>
      <c r="M1707">
        <v>16</v>
      </c>
      <c r="N1707">
        <v>29</v>
      </c>
      <c r="O1707">
        <v>11</v>
      </c>
      <c r="S1707">
        <v>5</v>
      </c>
      <c r="T1707">
        <v>5</v>
      </c>
      <c r="U1707">
        <v>5</v>
      </c>
      <c r="V1707">
        <v>2</v>
      </c>
      <c r="Y1707">
        <v>3</v>
      </c>
      <c r="AA1707"/>
      <c r="AD1707">
        <v>5</v>
      </c>
      <c r="AE1707">
        <v>5</v>
      </c>
      <c r="AF1707">
        <v>3</v>
      </c>
      <c r="AG1707">
        <v>1</v>
      </c>
      <c r="AH1707">
        <v>3</v>
      </c>
      <c r="AI1707">
        <v>4</v>
      </c>
      <c r="AJ1707">
        <v>4</v>
      </c>
      <c r="AK1707">
        <v>4</v>
      </c>
      <c r="AL1707">
        <v>6</v>
      </c>
      <c r="AM1707">
        <v>5</v>
      </c>
      <c r="AN1707">
        <v>5</v>
      </c>
      <c r="AO1707">
        <v>4</v>
      </c>
      <c r="AP1707">
        <v>5</v>
      </c>
      <c r="AQ1707">
        <v>5</v>
      </c>
      <c r="AR1707">
        <v>1</v>
      </c>
      <c r="AS1707">
        <v>3</v>
      </c>
      <c r="AT1707" t="s">
        <v>356</v>
      </c>
      <c r="AU1707">
        <v>5</v>
      </c>
      <c r="AW1707">
        <v>5</v>
      </c>
      <c r="AX1707">
        <v>3</v>
      </c>
      <c r="AY1707">
        <v>5</v>
      </c>
      <c r="AZ1707">
        <v>5</v>
      </c>
      <c r="BA1707">
        <v>5</v>
      </c>
      <c r="BB1707">
        <v>5</v>
      </c>
      <c r="BE1707" t="s">
        <v>22</v>
      </c>
      <c r="BH1707">
        <v>5</v>
      </c>
      <c r="BI1707">
        <v>5</v>
      </c>
      <c r="BJ1707"/>
      <c r="BK1707">
        <v>5</v>
      </c>
      <c r="BL1707">
        <v>4</v>
      </c>
      <c r="BN1707" t="s">
        <v>1287</v>
      </c>
      <c r="BO1707" s="382">
        <v>43498.974004629628</v>
      </c>
    </row>
    <row r="1708" spans="1:67" x14ac:dyDescent="0.2">
      <c r="A1708" s="244" t="str">
        <f>IFERROR(LOOKUP(H1708,BLIOTECAS!$D$2:$D$30,BLIOTECAS!$C$2:$C$30),"N/C")</f>
        <v>F. Estudios Estadísticos</v>
      </c>
      <c r="B1708" s="243" t="str">
        <f>IFERROR(LOOKUP(H1708,BLIOTECAS!$D$2:$D$29,BLIOTECAS!$E$2:$E$29),"N/C")</f>
        <v>Ciencias Experimentales</v>
      </c>
      <c r="C1708" s="243">
        <f>LOOKUP(H1708,BLIOTECAS!$D$2:$D$30,BLIOTECAS!$F$2:$F$30)</f>
        <v>2</v>
      </c>
      <c r="D1708">
        <v>1732</v>
      </c>
      <c r="G1708">
        <v>1</v>
      </c>
      <c r="H1708">
        <v>23</v>
      </c>
      <c r="J1708">
        <v>2</v>
      </c>
      <c r="K1708">
        <v>2</v>
      </c>
      <c r="M1708">
        <v>29</v>
      </c>
      <c r="N1708">
        <v>23</v>
      </c>
      <c r="S1708">
        <v>4</v>
      </c>
      <c r="T1708">
        <v>5</v>
      </c>
      <c r="U1708">
        <v>4</v>
      </c>
      <c r="V1708">
        <v>3</v>
      </c>
      <c r="X1708">
        <v>2</v>
      </c>
      <c r="Y1708">
        <v>3</v>
      </c>
      <c r="AA1708"/>
      <c r="BI1708"/>
      <c r="BJ1708"/>
      <c r="BK1708"/>
      <c r="BL1708"/>
      <c r="BO1708" s="382">
        <v>43498.981574074074</v>
      </c>
    </row>
    <row r="1709" spans="1:67" x14ac:dyDescent="0.2">
      <c r="A1709" s="244" t="str">
        <f>IFERROR(LOOKUP(H1709,BLIOTECAS!$D$2:$D$30,BLIOTECAS!$C$2:$C$30),"N/C")</f>
        <v>F. Filología</v>
      </c>
      <c r="B1709" s="243" t="str">
        <f>IFERROR(LOOKUP(H1709,BLIOTECAS!$D$2:$D$29,BLIOTECAS!$E$2:$E$29),"N/C")</f>
        <v>Humanidades</v>
      </c>
      <c r="C1709" s="243">
        <f>LOOKUP(H1709,BLIOTECAS!$D$2:$D$30,BLIOTECAS!$F$2:$F$30)</f>
        <v>1</v>
      </c>
      <c r="D1709">
        <v>1734</v>
      </c>
      <c r="G1709">
        <v>1</v>
      </c>
      <c r="H1709">
        <v>14</v>
      </c>
      <c r="J1709">
        <v>4</v>
      </c>
      <c r="K1709">
        <v>4</v>
      </c>
      <c r="M1709">
        <v>29</v>
      </c>
      <c r="N1709">
        <v>14</v>
      </c>
      <c r="O1709">
        <v>15</v>
      </c>
      <c r="S1709">
        <v>5</v>
      </c>
      <c r="T1709">
        <v>5</v>
      </c>
      <c r="U1709">
        <v>5</v>
      </c>
      <c r="V1709">
        <v>5</v>
      </c>
      <c r="Z1709">
        <v>4</v>
      </c>
      <c r="AA1709"/>
      <c r="AD1709">
        <v>5</v>
      </c>
      <c r="AE1709">
        <v>1</v>
      </c>
      <c r="AF1709">
        <v>1</v>
      </c>
      <c r="AG1709">
        <v>5</v>
      </c>
      <c r="AH1709">
        <v>5</v>
      </c>
      <c r="AI1709">
        <v>5</v>
      </c>
      <c r="AJ1709">
        <v>5</v>
      </c>
      <c r="AK1709">
        <v>1</v>
      </c>
      <c r="AL1709">
        <v>6</v>
      </c>
      <c r="AM1709">
        <v>5</v>
      </c>
      <c r="AN1709">
        <v>4</v>
      </c>
      <c r="AO1709">
        <v>5</v>
      </c>
      <c r="AP1709">
        <v>5</v>
      </c>
      <c r="AQ1709">
        <v>5</v>
      </c>
      <c r="AR1709">
        <v>4</v>
      </c>
      <c r="AS1709">
        <v>5</v>
      </c>
      <c r="AT1709" t="s">
        <v>22</v>
      </c>
      <c r="AU1709">
        <v>5</v>
      </c>
      <c r="AW1709">
        <v>5</v>
      </c>
      <c r="AX1709">
        <v>5</v>
      </c>
      <c r="AY1709">
        <v>5</v>
      </c>
      <c r="AZ1709">
        <v>5</v>
      </c>
      <c r="BA1709">
        <v>5</v>
      </c>
      <c r="BB1709">
        <v>5</v>
      </c>
      <c r="BD1709" t="s">
        <v>22</v>
      </c>
      <c r="BE1709" t="s">
        <v>22</v>
      </c>
      <c r="BH1709">
        <v>5</v>
      </c>
      <c r="BI1709">
        <v>5</v>
      </c>
      <c r="BJ1709"/>
      <c r="BK1709">
        <v>5</v>
      </c>
      <c r="BL1709"/>
      <c r="BO1709" s="382">
        <v>43498.998252314814</v>
      </c>
    </row>
    <row r="1710" spans="1:67" x14ac:dyDescent="0.2">
      <c r="A1710" s="244" t="str">
        <f>IFERROR(LOOKUP(H1710,BLIOTECAS!$D$2:$D$30,BLIOTECAS!$C$2:$C$30),"N/C")</f>
        <v>F. Psicología</v>
      </c>
      <c r="B1710" s="243" t="str">
        <f>IFERROR(LOOKUP(H1710,BLIOTECAS!$D$2:$D$29,BLIOTECAS!$E$2:$E$29),"N/C")</f>
        <v>Ciencias de la Salud</v>
      </c>
      <c r="C1710" s="243">
        <f>LOOKUP(H1710,BLIOTECAS!$D$2:$D$30,BLIOTECAS!$F$2:$F$30)</f>
        <v>4</v>
      </c>
      <c r="D1710">
        <v>1735</v>
      </c>
      <c r="G1710">
        <v>1</v>
      </c>
      <c r="H1710">
        <v>20</v>
      </c>
      <c r="J1710">
        <v>4</v>
      </c>
      <c r="K1710">
        <v>4</v>
      </c>
      <c r="M1710">
        <v>20</v>
      </c>
      <c r="N1710">
        <v>29</v>
      </c>
      <c r="S1710">
        <v>3</v>
      </c>
      <c r="T1710">
        <v>4</v>
      </c>
      <c r="U1710">
        <v>4</v>
      </c>
      <c r="V1710">
        <v>3</v>
      </c>
      <c r="X1710">
        <v>2</v>
      </c>
      <c r="Y1710">
        <v>3</v>
      </c>
      <c r="Z1710">
        <v>4</v>
      </c>
      <c r="AA1710"/>
      <c r="AD1710">
        <v>4</v>
      </c>
      <c r="AE1710">
        <v>1</v>
      </c>
      <c r="AF1710">
        <v>2</v>
      </c>
      <c r="AG1710">
        <v>3</v>
      </c>
      <c r="AH1710">
        <v>4</v>
      </c>
      <c r="AI1710">
        <v>2</v>
      </c>
      <c r="AJ1710">
        <v>5</v>
      </c>
      <c r="AK1710">
        <v>2</v>
      </c>
      <c r="AL1710">
        <v>4</v>
      </c>
      <c r="AM1710">
        <v>3</v>
      </c>
      <c r="AN1710">
        <v>3</v>
      </c>
      <c r="AO1710">
        <v>4</v>
      </c>
      <c r="AP1710">
        <v>3</v>
      </c>
      <c r="AQ1710">
        <v>4</v>
      </c>
      <c r="AR1710">
        <v>3</v>
      </c>
      <c r="AS1710">
        <v>4</v>
      </c>
      <c r="BD1710" t="s">
        <v>22</v>
      </c>
      <c r="BE1710" t="s">
        <v>356</v>
      </c>
      <c r="BF1710">
        <v>3</v>
      </c>
      <c r="BH1710">
        <v>4</v>
      </c>
      <c r="BI1710">
        <v>4</v>
      </c>
      <c r="BJ1710"/>
      <c r="BK1710">
        <v>3</v>
      </c>
      <c r="BL1710">
        <v>4</v>
      </c>
      <c r="BO1710" s="382">
        <v>43498.998796296299</v>
      </c>
    </row>
    <row r="1711" spans="1:67" x14ac:dyDescent="0.2">
      <c r="A1711" s="244" t="str">
        <f>IFERROR(LOOKUP(H1711,BLIOTECAS!$D$2:$D$30,BLIOTECAS!$C$2:$C$30),"N/C")</f>
        <v>F. Filología</v>
      </c>
      <c r="B1711" s="243" t="str">
        <f>IFERROR(LOOKUP(H1711,BLIOTECAS!$D$2:$D$29,BLIOTECAS!$E$2:$E$29),"N/C")</f>
        <v>Humanidades</v>
      </c>
      <c r="C1711" s="243">
        <f>LOOKUP(H1711,BLIOTECAS!$D$2:$D$30,BLIOTECAS!$F$2:$F$30)</f>
        <v>1</v>
      </c>
      <c r="D1711">
        <v>1736</v>
      </c>
      <c r="G1711">
        <v>4</v>
      </c>
      <c r="H1711">
        <v>14</v>
      </c>
      <c r="J1711">
        <v>5</v>
      </c>
      <c r="K1711">
        <v>3</v>
      </c>
      <c r="M1711">
        <v>14</v>
      </c>
      <c r="N1711">
        <v>29</v>
      </c>
      <c r="S1711">
        <v>3</v>
      </c>
      <c r="T1711">
        <v>3</v>
      </c>
      <c r="U1711">
        <v>3</v>
      </c>
      <c r="V1711">
        <v>4</v>
      </c>
      <c r="Y1711">
        <v>3</v>
      </c>
      <c r="AA1711"/>
      <c r="AD1711">
        <v>5</v>
      </c>
      <c r="AE1711">
        <v>3</v>
      </c>
      <c r="AF1711">
        <v>3</v>
      </c>
      <c r="AG1711">
        <v>4</v>
      </c>
      <c r="AH1711">
        <v>4</v>
      </c>
      <c r="AI1711">
        <v>2</v>
      </c>
      <c r="AJ1711">
        <v>4</v>
      </c>
      <c r="AK1711">
        <v>2</v>
      </c>
      <c r="AL1711">
        <v>4</v>
      </c>
      <c r="AM1711">
        <v>5</v>
      </c>
      <c r="AN1711">
        <v>5</v>
      </c>
      <c r="AO1711">
        <v>4</v>
      </c>
      <c r="AP1711">
        <v>4</v>
      </c>
      <c r="AQ1711">
        <v>5</v>
      </c>
      <c r="AR1711">
        <v>5</v>
      </c>
      <c r="AS1711">
        <v>5</v>
      </c>
      <c r="AT1711" t="s">
        <v>22</v>
      </c>
      <c r="AU1711">
        <v>4</v>
      </c>
      <c r="AW1711">
        <v>4</v>
      </c>
      <c r="AX1711">
        <v>2</v>
      </c>
      <c r="AY1711">
        <v>4</v>
      </c>
      <c r="AZ1711">
        <v>5</v>
      </c>
      <c r="BA1711">
        <v>5</v>
      </c>
      <c r="BB1711">
        <v>5</v>
      </c>
      <c r="BD1711" t="s">
        <v>22</v>
      </c>
      <c r="BE1711" t="s">
        <v>22</v>
      </c>
      <c r="BF1711">
        <v>3</v>
      </c>
      <c r="BH1711">
        <v>4</v>
      </c>
      <c r="BI1711">
        <v>3</v>
      </c>
      <c r="BJ1711"/>
      <c r="BK1711">
        <v>4</v>
      </c>
      <c r="BL1711">
        <v>3</v>
      </c>
      <c r="BO1711" s="382">
        <v>43499.004606481481</v>
      </c>
    </row>
    <row r="1712" spans="1:67" x14ac:dyDescent="0.2">
      <c r="A1712" s="244" t="str">
        <f>IFERROR(LOOKUP(H1712,BLIOTECAS!$D$2:$D$30,BLIOTECAS!$C$2:$C$30),"N/C")</f>
        <v>F. Geografía e Historia</v>
      </c>
      <c r="B1712" s="243" t="str">
        <f>IFERROR(LOOKUP(H1712,BLIOTECAS!$D$2:$D$29,BLIOTECAS!$E$2:$E$29),"N/C")</f>
        <v>Humanidades</v>
      </c>
      <c r="C1712" s="243">
        <f>LOOKUP(H1712,BLIOTECAS!$D$2:$D$30,BLIOTECAS!$F$2:$F$30)</f>
        <v>1</v>
      </c>
      <c r="D1712">
        <v>1737</v>
      </c>
      <c r="G1712">
        <v>1</v>
      </c>
      <c r="H1712">
        <v>16</v>
      </c>
      <c r="J1712">
        <v>5</v>
      </c>
      <c r="K1712">
        <v>4</v>
      </c>
      <c r="M1712">
        <v>16</v>
      </c>
      <c r="N1712">
        <v>29</v>
      </c>
      <c r="O1712">
        <v>15</v>
      </c>
      <c r="S1712">
        <v>4</v>
      </c>
      <c r="T1712">
        <v>4</v>
      </c>
      <c r="U1712">
        <v>1</v>
      </c>
      <c r="V1712">
        <v>2</v>
      </c>
      <c r="Y1712">
        <v>3</v>
      </c>
      <c r="AA1712"/>
      <c r="AD1712">
        <v>5</v>
      </c>
      <c r="AE1712">
        <v>4</v>
      </c>
      <c r="AF1712">
        <v>5</v>
      </c>
      <c r="AG1712">
        <v>2</v>
      </c>
      <c r="AH1712">
        <v>3</v>
      </c>
      <c r="AI1712">
        <v>5</v>
      </c>
      <c r="AJ1712">
        <v>5</v>
      </c>
      <c r="AK1712">
        <v>1</v>
      </c>
      <c r="AL1712">
        <v>3</v>
      </c>
      <c r="AM1712">
        <v>5</v>
      </c>
      <c r="AN1712">
        <v>4</v>
      </c>
      <c r="AO1712">
        <v>5</v>
      </c>
      <c r="AP1712">
        <v>3</v>
      </c>
      <c r="AQ1712">
        <v>5</v>
      </c>
      <c r="AR1712">
        <v>3</v>
      </c>
      <c r="AS1712">
        <v>5</v>
      </c>
      <c r="AT1712" t="s">
        <v>356</v>
      </c>
      <c r="AU1712">
        <v>4</v>
      </c>
      <c r="AW1712">
        <v>4</v>
      </c>
      <c r="AX1712">
        <v>5</v>
      </c>
      <c r="AY1712">
        <v>4</v>
      </c>
      <c r="AZ1712">
        <v>5</v>
      </c>
      <c r="BA1712">
        <v>2</v>
      </c>
      <c r="BB1712">
        <v>5</v>
      </c>
      <c r="BD1712" t="s">
        <v>22</v>
      </c>
      <c r="BE1712" t="s">
        <v>22</v>
      </c>
      <c r="BH1712">
        <v>4</v>
      </c>
      <c r="BI1712">
        <v>4</v>
      </c>
      <c r="BJ1712"/>
      <c r="BK1712">
        <v>4</v>
      </c>
      <c r="BL1712">
        <v>4</v>
      </c>
      <c r="BN1712" t="s">
        <v>1288</v>
      </c>
      <c r="BO1712" s="382">
        <v>43499.005636574075</v>
      </c>
    </row>
    <row r="1713" spans="1:67" x14ac:dyDescent="0.2">
      <c r="A1713" s="244" t="str">
        <f>IFERROR(LOOKUP(H1713,BLIOTECAS!$D$2:$D$30,BLIOTECAS!$C$2:$C$30),"N/C")</f>
        <v>F. Educación - Centro de Formación del Profesorado</v>
      </c>
      <c r="B1713" s="243" t="str">
        <f>IFERROR(LOOKUP(H1713,BLIOTECAS!$D$2:$D$29,BLIOTECAS!$E$2:$E$29),"N/C")</f>
        <v>Humanidades</v>
      </c>
      <c r="C1713" s="243">
        <f>LOOKUP(H1713,BLIOTECAS!$D$2:$D$30,BLIOTECAS!$F$2:$F$30)</f>
        <v>1</v>
      </c>
      <c r="D1713">
        <v>1738</v>
      </c>
      <c r="G1713">
        <v>1</v>
      </c>
      <c r="H1713">
        <v>12</v>
      </c>
      <c r="J1713">
        <v>4</v>
      </c>
      <c r="K1713">
        <v>1</v>
      </c>
      <c r="M1713">
        <v>12</v>
      </c>
      <c r="N1713">
        <v>14</v>
      </c>
      <c r="O1713">
        <v>12</v>
      </c>
      <c r="P1713" t="s">
        <v>1289</v>
      </c>
      <c r="S1713">
        <v>4</v>
      </c>
      <c r="T1713">
        <v>3</v>
      </c>
      <c r="U1713">
        <v>2</v>
      </c>
      <c r="V1713">
        <v>2</v>
      </c>
      <c r="X1713">
        <v>2</v>
      </c>
      <c r="Y1713">
        <v>3</v>
      </c>
      <c r="AA1713"/>
      <c r="AD1713">
        <v>4</v>
      </c>
      <c r="AE1713">
        <v>5</v>
      </c>
      <c r="AF1713">
        <v>4</v>
      </c>
      <c r="AG1713">
        <v>3</v>
      </c>
      <c r="AH1713">
        <v>5</v>
      </c>
      <c r="AI1713">
        <v>3</v>
      </c>
      <c r="AJ1713">
        <v>5</v>
      </c>
      <c r="AK1713">
        <v>3</v>
      </c>
      <c r="AL1713">
        <v>6</v>
      </c>
      <c r="AM1713">
        <v>3</v>
      </c>
      <c r="AN1713">
        <v>4</v>
      </c>
      <c r="AO1713">
        <v>4</v>
      </c>
      <c r="AP1713">
        <v>4</v>
      </c>
      <c r="AQ1713">
        <v>4</v>
      </c>
      <c r="AR1713">
        <v>5</v>
      </c>
      <c r="AS1713">
        <v>4</v>
      </c>
      <c r="AT1713" t="s">
        <v>22</v>
      </c>
      <c r="AU1713">
        <v>5</v>
      </c>
      <c r="AW1713">
        <v>4</v>
      </c>
      <c r="AX1713">
        <v>5</v>
      </c>
      <c r="AY1713">
        <v>3</v>
      </c>
      <c r="AZ1713">
        <v>5</v>
      </c>
      <c r="BA1713">
        <v>5</v>
      </c>
      <c r="BB1713">
        <v>5</v>
      </c>
      <c r="BD1713" t="s">
        <v>22</v>
      </c>
      <c r="BE1713" t="s">
        <v>22</v>
      </c>
      <c r="BF1713">
        <v>3</v>
      </c>
      <c r="BH1713">
        <v>4</v>
      </c>
      <c r="BI1713">
        <v>4</v>
      </c>
      <c r="BJ1713"/>
      <c r="BK1713">
        <v>4</v>
      </c>
      <c r="BL1713">
        <v>5</v>
      </c>
      <c r="BN1713" t="s">
        <v>1290</v>
      </c>
      <c r="BO1713" s="382">
        <v>43499.015231481484</v>
      </c>
    </row>
    <row r="1714" spans="1:67" x14ac:dyDescent="0.2">
      <c r="A1714" s="244" t="str">
        <f>IFERROR(LOOKUP(H1714,BLIOTECAS!$D$2:$D$30,BLIOTECAS!$C$2:$C$30),"N/C")</f>
        <v>F. Geografía e Historia</v>
      </c>
      <c r="B1714" s="243" t="str">
        <f>IFERROR(LOOKUP(H1714,BLIOTECAS!$D$2:$D$29,BLIOTECAS!$E$2:$E$29),"N/C")</f>
        <v>Humanidades</v>
      </c>
      <c r="C1714" s="243">
        <f>LOOKUP(H1714,BLIOTECAS!$D$2:$D$30,BLIOTECAS!$F$2:$F$30)</f>
        <v>1</v>
      </c>
      <c r="D1714">
        <v>1739</v>
      </c>
      <c r="G1714">
        <v>1</v>
      </c>
      <c r="H1714">
        <v>16</v>
      </c>
      <c r="J1714">
        <v>4</v>
      </c>
      <c r="K1714">
        <v>3</v>
      </c>
      <c r="M1714">
        <v>16</v>
      </c>
      <c r="N1714">
        <v>29</v>
      </c>
      <c r="O1714">
        <v>1</v>
      </c>
      <c r="S1714">
        <v>4</v>
      </c>
      <c r="T1714">
        <v>4</v>
      </c>
      <c r="U1714">
        <v>4</v>
      </c>
      <c r="V1714">
        <v>4</v>
      </c>
      <c r="X1714">
        <v>2</v>
      </c>
      <c r="Y1714">
        <v>3</v>
      </c>
      <c r="AA1714"/>
      <c r="AD1714">
        <v>5</v>
      </c>
      <c r="AE1714">
        <v>4</v>
      </c>
      <c r="AF1714">
        <v>3</v>
      </c>
      <c r="AG1714">
        <v>3</v>
      </c>
      <c r="AH1714">
        <v>5</v>
      </c>
      <c r="AI1714">
        <v>2</v>
      </c>
      <c r="AJ1714">
        <v>3</v>
      </c>
      <c r="AK1714">
        <v>3</v>
      </c>
      <c r="AL1714">
        <v>5</v>
      </c>
      <c r="AM1714">
        <v>5</v>
      </c>
      <c r="AN1714">
        <v>5</v>
      </c>
      <c r="AO1714">
        <v>4</v>
      </c>
      <c r="AQ1714">
        <v>5</v>
      </c>
      <c r="AR1714">
        <v>4</v>
      </c>
      <c r="AS1714">
        <v>4</v>
      </c>
      <c r="AT1714" t="s">
        <v>22</v>
      </c>
      <c r="AU1714">
        <v>4</v>
      </c>
      <c r="AW1714">
        <v>4</v>
      </c>
      <c r="AX1714">
        <v>4</v>
      </c>
      <c r="AY1714">
        <v>5</v>
      </c>
      <c r="AZ1714">
        <v>5</v>
      </c>
      <c r="BA1714">
        <v>4</v>
      </c>
      <c r="BB1714">
        <v>5</v>
      </c>
      <c r="BD1714" t="s">
        <v>22</v>
      </c>
      <c r="BE1714" t="s">
        <v>22</v>
      </c>
      <c r="BF1714">
        <v>5</v>
      </c>
      <c r="BH1714">
        <v>4</v>
      </c>
      <c r="BI1714">
        <v>4</v>
      </c>
      <c r="BJ1714"/>
      <c r="BK1714">
        <v>4</v>
      </c>
      <c r="BL1714">
        <v>5</v>
      </c>
      <c r="BO1714" s="382">
        <v>43499.019421296296</v>
      </c>
    </row>
    <row r="1715" spans="1:67" x14ac:dyDescent="0.2">
      <c r="A1715" s="244" t="str">
        <f>IFERROR(LOOKUP(H1715,BLIOTECAS!$D$2:$D$30,BLIOTECAS!$C$2:$C$30),"N/C")</f>
        <v>F. Educación - Centro de Formación del Profesorado</v>
      </c>
      <c r="B1715" s="243" t="str">
        <f>IFERROR(LOOKUP(H1715,BLIOTECAS!$D$2:$D$29,BLIOTECAS!$E$2:$E$29),"N/C")</f>
        <v>Humanidades</v>
      </c>
      <c r="C1715" s="243">
        <f>LOOKUP(H1715,BLIOTECAS!$D$2:$D$30,BLIOTECAS!$F$2:$F$30)</f>
        <v>1</v>
      </c>
      <c r="D1715">
        <v>1741</v>
      </c>
      <c r="G1715">
        <v>1</v>
      </c>
      <c r="H1715">
        <v>12</v>
      </c>
      <c r="J1715">
        <v>3</v>
      </c>
      <c r="K1715">
        <v>1</v>
      </c>
      <c r="M1715">
        <v>12</v>
      </c>
      <c r="S1715">
        <v>3</v>
      </c>
      <c r="T1715">
        <v>2</v>
      </c>
      <c r="U1715">
        <v>3</v>
      </c>
      <c r="V1715">
        <v>3</v>
      </c>
      <c r="W1715">
        <v>1</v>
      </c>
      <c r="AA1715"/>
      <c r="AE1715">
        <v>1</v>
      </c>
      <c r="AF1715">
        <v>2</v>
      </c>
      <c r="AG1715">
        <v>1</v>
      </c>
      <c r="AH1715">
        <v>5</v>
      </c>
      <c r="AI1715">
        <v>4</v>
      </c>
      <c r="AJ1715">
        <v>5</v>
      </c>
      <c r="AK1715">
        <v>3</v>
      </c>
      <c r="AL1715">
        <v>6</v>
      </c>
      <c r="AM1715">
        <v>3</v>
      </c>
      <c r="AN1715">
        <v>2</v>
      </c>
      <c r="AO1715">
        <v>2</v>
      </c>
      <c r="AP1715">
        <v>2</v>
      </c>
      <c r="AQ1715">
        <v>2</v>
      </c>
      <c r="AR1715">
        <v>2</v>
      </c>
      <c r="AS1715">
        <v>2</v>
      </c>
      <c r="AT1715" t="s">
        <v>22</v>
      </c>
      <c r="AU1715">
        <v>2</v>
      </c>
      <c r="AW1715">
        <v>2</v>
      </c>
      <c r="AX1715">
        <v>2</v>
      </c>
      <c r="AY1715">
        <v>2</v>
      </c>
      <c r="AZ1715">
        <v>2</v>
      </c>
      <c r="BA1715">
        <v>2</v>
      </c>
      <c r="BB1715">
        <v>2</v>
      </c>
      <c r="BD1715" t="s">
        <v>22</v>
      </c>
      <c r="BE1715" t="s">
        <v>22</v>
      </c>
      <c r="BH1715">
        <v>2</v>
      </c>
      <c r="BI1715">
        <v>1</v>
      </c>
      <c r="BJ1715"/>
      <c r="BK1715">
        <v>2</v>
      </c>
      <c r="BL1715">
        <v>3</v>
      </c>
      <c r="BO1715" s="382">
        <v>43499.033310185187</v>
      </c>
    </row>
    <row r="1716" spans="1:67" x14ac:dyDescent="0.2">
      <c r="A1716" s="244" t="str">
        <f>IFERROR(LOOKUP(H1716,BLIOTECAS!$D$2:$D$30,BLIOTECAS!$C$2:$C$30),"N/C")</f>
        <v>F. Medicina</v>
      </c>
      <c r="B1716" s="243" t="str">
        <f>IFERROR(LOOKUP(H1716,BLIOTECAS!$D$2:$D$29,BLIOTECAS!$E$2:$E$29),"N/C")</f>
        <v>Ciencias de la Salud</v>
      </c>
      <c r="C1716" s="243">
        <f>LOOKUP(H1716,BLIOTECAS!$D$2:$D$30,BLIOTECAS!$F$2:$F$30)</f>
        <v>4</v>
      </c>
      <c r="D1716">
        <v>1742</v>
      </c>
      <c r="G1716">
        <v>1</v>
      </c>
      <c r="H1716">
        <v>18</v>
      </c>
      <c r="J1716">
        <v>3</v>
      </c>
      <c r="K1716">
        <v>2</v>
      </c>
      <c r="M1716">
        <v>18</v>
      </c>
      <c r="N1716">
        <v>22</v>
      </c>
      <c r="S1716">
        <v>4</v>
      </c>
      <c r="T1716">
        <v>5</v>
      </c>
      <c r="U1716">
        <v>5</v>
      </c>
      <c r="V1716">
        <v>5</v>
      </c>
      <c r="W1716">
        <v>1</v>
      </c>
      <c r="AA1716"/>
      <c r="AD1716">
        <v>1</v>
      </c>
      <c r="AE1716">
        <v>1</v>
      </c>
      <c r="AF1716">
        <v>2</v>
      </c>
      <c r="AG1716">
        <v>1</v>
      </c>
      <c r="AH1716">
        <v>3</v>
      </c>
      <c r="AI1716">
        <v>1</v>
      </c>
      <c r="AJ1716">
        <v>5</v>
      </c>
      <c r="AK1716">
        <v>4</v>
      </c>
      <c r="AL1716">
        <v>5</v>
      </c>
      <c r="AM1716">
        <v>3</v>
      </c>
      <c r="AN1716">
        <v>5</v>
      </c>
      <c r="AO1716">
        <v>4</v>
      </c>
      <c r="AP1716">
        <v>5</v>
      </c>
      <c r="AQ1716">
        <v>5</v>
      </c>
      <c r="AR1716">
        <v>5</v>
      </c>
      <c r="AS1716">
        <v>5</v>
      </c>
      <c r="AT1716" t="s">
        <v>22</v>
      </c>
      <c r="AU1716">
        <v>4</v>
      </c>
      <c r="AW1716">
        <v>5</v>
      </c>
      <c r="AX1716">
        <v>5</v>
      </c>
      <c r="AY1716">
        <v>5</v>
      </c>
      <c r="AZ1716">
        <v>5</v>
      </c>
      <c r="BA1716">
        <v>5</v>
      </c>
      <c r="BB1716">
        <v>5</v>
      </c>
      <c r="BD1716" t="s">
        <v>356</v>
      </c>
      <c r="BE1716" t="s">
        <v>22</v>
      </c>
      <c r="BH1716">
        <v>5</v>
      </c>
      <c r="BI1716">
        <v>5</v>
      </c>
      <c r="BJ1716"/>
      <c r="BK1716">
        <v>4</v>
      </c>
      <c r="BL1716"/>
      <c r="BN1716" t="s">
        <v>1291</v>
      </c>
      <c r="BO1716" s="382">
        <v>43499.037141203706</v>
      </c>
    </row>
    <row r="1717" spans="1:67" x14ac:dyDescent="0.2">
      <c r="A1717" s="244" t="str">
        <f>IFERROR(LOOKUP(H1717,BLIOTECAS!$D$2:$D$30,BLIOTECAS!$C$2:$C$30),"N/C")</f>
        <v>F. Veterinaria</v>
      </c>
      <c r="B1717" s="243" t="str">
        <f>IFERROR(LOOKUP(H1717,BLIOTECAS!$D$2:$D$29,BLIOTECAS!$E$2:$E$29),"N/C")</f>
        <v>Ciencias de la Salud</v>
      </c>
      <c r="C1717" s="243">
        <f>LOOKUP(H1717,BLIOTECAS!$D$2:$D$30,BLIOTECAS!$F$2:$F$30)</f>
        <v>4</v>
      </c>
      <c r="D1717">
        <v>1743</v>
      </c>
      <c r="G1717">
        <v>1</v>
      </c>
      <c r="H1717">
        <v>21</v>
      </c>
      <c r="J1717">
        <v>5</v>
      </c>
      <c r="K1717">
        <v>2</v>
      </c>
      <c r="M1717">
        <v>21</v>
      </c>
      <c r="N1717">
        <v>2</v>
      </c>
      <c r="S1717">
        <v>4</v>
      </c>
      <c r="T1717">
        <v>4</v>
      </c>
      <c r="U1717">
        <v>2</v>
      </c>
      <c r="V1717">
        <v>3</v>
      </c>
      <c r="X1717">
        <v>2</v>
      </c>
      <c r="AA1717"/>
      <c r="AD1717">
        <v>3</v>
      </c>
      <c r="AE1717">
        <v>4</v>
      </c>
      <c r="AF1717">
        <v>3</v>
      </c>
      <c r="AG1717">
        <v>3</v>
      </c>
      <c r="AH1717">
        <v>2</v>
      </c>
      <c r="AI1717">
        <v>4</v>
      </c>
      <c r="AJ1717">
        <v>4</v>
      </c>
      <c r="AK1717">
        <v>4</v>
      </c>
      <c r="AL1717">
        <v>4</v>
      </c>
      <c r="AM1717">
        <v>3</v>
      </c>
      <c r="AN1717">
        <v>3</v>
      </c>
      <c r="AO1717">
        <v>3</v>
      </c>
      <c r="AP1717">
        <v>3</v>
      </c>
      <c r="AQ1717">
        <v>3</v>
      </c>
      <c r="AR1717">
        <v>3</v>
      </c>
      <c r="AS1717">
        <v>3</v>
      </c>
      <c r="AT1717" t="s">
        <v>22</v>
      </c>
      <c r="AU1717">
        <v>3</v>
      </c>
      <c r="AW1717">
        <v>4</v>
      </c>
      <c r="AX1717">
        <v>3</v>
      </c>
      <c r="AY1717">
        <v>4</v>
      </c>
      <c r="AZ1717">
        <v>3</v>
      </c>
      <c r="BA1717">
        <v>4</v>
      </c>
      <c r="BB1717">
        <v>4</v>
      </c>
      <c r="BD1717" t="s">
        <v>356</v>
      </c>
      <c r="BE1717" t="s">
        <v>22</v>
      </c>
      <c r="BF1717">
        <v>3</v>
      </c>
      <c r="BH1717">
        <v>3</v>
      </c>
      <c r="BI1717">
        <v>3</v>
      </c>
      <c r="BJ1717"/>
      <c r="BK1717">
        <v>3</v>
      </c>
      <c r="BL1717">
        <v>3</v>
      </c>
      <c r="BO1717" s="382">
        <v>43499.038912037038</v>
      </c>
    </row>
    <row r="1718" spans="1:67" x14ac:dyDescent="0.2">
      <c r="A1718" s="244" t="str">
        <f>IFERROR(LOOKUP(H1718,BLIOTECAS!$D$2:$D$30,BLIOTECAS!$C$2:$C$30),"N/C")</f>
        <v>F. Ciencias Químicas</v>
      </c>
      <c r="B1718" s="243" t="str">
        <f>IFERROR(LOOKUP(H1718,BLIOTECAS!$D$2:$D$29,BLIOTECAS!$E$2:$E$29),"N/C")</f>
        <v>Ciencias Experimentales</v>
      </c>
      <c r="C1718" s="243">
        <f>LOOKUP(H1718,BLIOTECAS!$D$2:$D$30,BLIOTECAS!$F$2:$F$30)</f>
        <v>2</v>
      </c>
      <c r="D1718">
        <v>1744</v>
      </c>
      <c r="G1718">
        <v>1</v>
      </c>
      <c r="H1718">
        <v>10</v>
      </c>
      <c r="J1718">
        <v>2</v>
      </c>
      <c r="K1718">
        <v>4</v>
      </c>
      <c r="M1718">
        <v>10</v>
      </c>
      <c r="N1718">
        <v>29</v>
      </c>
      <c r="O1718">
        <v>2</v>
      </c>
      <c r="P1718" t="s">
        <v>1292</v>
      </c>
      <c r="S1718">
        <v>3</v>
      </c>
      <c r="T1718">
        <v>4</v>
      </c>
      <c r="U1718">
        <v>5</v>
      </c>
      <c r="V1718">
        <v>3</v>
      </c>
      <c r="W1718">
        <v>1</v>
      </c>
      <c r="Y1718">
        <v>3</v>
      </c>
      <c r="AA1718"/>
      <c r="AD1718">
        <v>2</v>
      </c>
      <c r="AE1718">
        <v>4</v>
      </c>
      <c r="AF1718">
        <v>1</v>
      </c>
      <c r="AG1718">
        <v>1</v>
      </c>
      <c r="AH1718">
        <v>5</v>
      </c>
      <c r="AI1718">
        <v>3</v>
      </c>
      <c r="AJ1718">
        <v>5</v>
      </c>
      <c r="AK1718">
        <v>1</v>
      </c>
      <c r="AL1718">
        <v>5</v>
      </c>
      <c r="AM1718">
        <v>5</v>
      </c>
      <c r="AN1718">
        <v>4</v>
      </c>
      <c r="AO1718">
        <v>3</v>
      </c>
      <c r="AP1718">
        <v>5</v>
      </c>
      <c r="AQ1718">
        <v>2</v>
      </c>
      <c r="AR1718">
        <v>5</v>
      </c>
      <c r="AS1718">
        <v>2</v>
      </c>
      <c r="AT1718" t="s">
        <v>22</v>
      </c>
      <c r="AU1718">
        <v>2</v>
      </c>
      <c r="AW1718">
        <v>4</v>
      </c>
      <c r="AX1718">
        <v>2</v>
      </c>
      <c r="AY1718">
        <v>4</v>
      </c>
      <c r="AZ1718">
        <v>5</v>
      </c>
      <c r="BA1718">
        <v>4</v>
      </c>
      <c r="BB1718">
        <v>4</v>
      </c>
      <c r="BD1718" t="s">
        <v>22</v>
      </c>
      <c r="BE1718" t="s">
        <v>22</v>
      </c>
      <c r="BH1718">
        <v>5</v>
      </c>
      <c r="BI1718">
        <v>5</v>
      </c>
      <c r="BJ1718"/>
      <c r="BK1718">
        <v>4</v>
      </c>
      <c r="BL1718">
        <v>4</v>
      </c>
      <c r="BN1718" t="s">
        <v>1293</v>
      </c>
      <c r="BO1718" s="382">
        <v>43499.039004629631</v>
      </c>
    </row>
    <row r="1719" spans="1:67" x14ac:dyDescent="0.2">
      <c r="A1719" s="244" t="str">
        <f>IFERROR(LOOKUP(H1719,BLIOTECAS!$D$2:$D$30,BLIOTECAS!$C$2:$C$30),"N/C")</f>
        <v>F. Educación - Centro de Formación del Profesorado</v>
      </c>
      <c r="B1719" s="243" t="str">
        <f>IFERROR(LOOKUP(H1719,BLIOTECAS!$D$2:$D$29,BLIOTECAS!$E$2:$E$29),"N/C")</f>
        <v>Humanidades</v>
      </c>
      <c r="C1719" s="243">
        <f>LOOKUP(H1719,BLIOTECAS!$D$2:$D$30,BLIOTECAS!$F$2:$F$30)</f>
        <v>1</v>
      </c>
      <c r="D1719">
        <v>1745</v>
      </c>
      <c r="G1719">
        <v>1</v>
      </c>
      <c r="H1719">
        <v>12</v>
      </c>
      <c r="J1719">
        <v>3</v>
      </c>
      <c r="K1719">
        <v>4</v>
      </c>
      <c r="M1719">
        <v>12</v>
      </c>
      <c r="S1719">
        <v>5</v>
      </c>
      <c r="T1719">
        <v>1</v>
      </c>
      <c r="U1719">
        <v>3</v>
      </c>
      <c r="V1719">
        <v>2</v>
      </c>
      <c r="X1719">
        <v>2</v>
      </c>
      <c r="AA1719"/>
      <c r="AD1719">
        <v>4</v>
      </c>
      <c r="AE1719">
        <v>3</v>
      </c>
      <c r="AF1719">
        <v>5</v>
      </c>
      <c r="AG1719">
        <v>2</v>
      </c>
      <c r="AH1719">
        <v>5</v>
      </c>
      <c r="AI1719">
        <v>3</v>
      </c>
      <c r="AJ1719">
        <v>5</v>
      </c>
      <c r="AK1719">
        <v>5</v>
      </c>
      <c r="AL1719">
        <v>5</v>
      </c>
      <c r="AM1719">
        <v>5</v>
      </c>
      <c r="AN1719">
        <v>5</v>
      </c>
      <c r="AO1719">
        <v>5</v>
      </c>
      <c r="AP1719">
        <v>5</v>
      </c>
      <c r="AQ1719">
        <v>5</v>
      </c>
      <c r="AR1719">
        <v>5</v>
      </c>
      <c r="AS1719">
        <v>5</v>
      </c>
      <c r="AT1719" t="s">
        <v>356</v>
      </c>
      <c r="AU1719">
        <v>5</v>
      </c>
      <c r="AW1719">
        <v>5</v>
      </c>
      <c r="AX1719">
        <v>5</v>
      </c>
      <c r="AY1719">
        <v>5</v>
      </c>
      <c r="AZ1719">
        <v>5</v>
      </c>
      <c r="BA1719">
        <v>5</v>
      </c>
      <c r="BB1719">
        <v>5</v>
      </c>
      <c r="BD1719" t="s">
        <v>22</v>
      </c>
      <c r="BE1719" t="s">
        <v>22</v>
      </c>
      <c r="BH1719">
        <v>5</v>
      </c>
      <c r="BI1719">
        <v>5</v>
      </c>
      <c r="BJ1719"/>
      <c r="BK1719">
        <v>4</v>
      </c>
      <c r="BL1719">
        <v>3</v>
      </c>
      <c r="BN1719" t="s">
        <v>1294</v>
      </c>
      <c r="BO1719" s="382">
        <v>43499.04278935185</v>
      </c>
    </row>
    <row r="1720" spans="1:67" x14ac:dyDescent="0.2">
      <c r="A1720" s="244" t="str">
        <f>IFERROR(LOOKUP(H1720,BLIOTECAS!$D$2:$D$30,BLIOTECAS!$C$2:$C$30),"N/C")</f>
        <v>F. Derecho</v>
      </c>
      <c r="B1720" s="243" t="str">
        <f>IFERROR(LOOKUP(H1720,BLIOTECAS!$D$2:$D$29,BLIOTECAS!$E$2:$E$29),"N/C")</f>
        <v>Ciencias Sociales</v>
      </c>
      <c r="C1720" s="243">
        <f>LOOKUP(H1720,BLIOTECAS!$D$2:$D$30,BLIOTECAS!$F$2:$F$30)</f>
        <v>3</v>
      </c>
      <c r="D1720">
        <v>1746</v>
      </c>
      <c r="G1720">
        <v>2</v>
      </c>
      <c r="H1720">
        <v>11</v>
      </c>
      <c r="J1720">
        <v>3</v>
      </c>
      <c r="K1720">
        <v>4</v>
      </c>
      <c r="M1720">
        <v>29</v>
      </c>
      <c r="N1720">
        <v>11</v>
      </c>
      <c r="O1720">
        <v>4</v>
      </c>
      <c r="S1720">
        <v>5</v>
      </c>
      <c r="T1720">
        <v>5</v>
      </c>
      <c r="U1720">
        <v>4</v>
      </c>
      <c r="V1720">
        <v>4</v>
      </c>
      <c r="W1720">
        <v>1</v>
      </c>
      <c r="AA1720"/>
      <c r="AD1720">
        <v>4</v>
      </c>
      <c r="AE1720">
        <v>3</v>
      </c>
      <c r="AF1720">
        <v>4</v>
      </c>
      <c r="AG1720">
        <v>1</v>
      </c>
      <c r="AH1720">
        <v>5</v>
      </c>
      <c r="AI1720">
        <v>4</v>
      </c>
      <c r="AJ1720">
        <v>4</v>
      </c>
      <c r="AK1720">
        <v>3</v>
      </c>
      <c r="AL1720">
        <v>3</v>
      </c>
      <c r="AM1720">
        <v>3</v>
      </c>
      <c r="AN1720">
        <v>3</v>
      </c>
      <c r="AO1720">
        <v>3</v>
      </c>
      <c r="AP1720">
        <v>4</v>
      </c>
      <c r="AQ1720">
        <v>3</v>
      </c>
      <c r="AR1720">
        <v>4</v>
      </c>
      <c r="AS1720">
        <v>4</v>
      </c>
      <c r="AT1720" t="s">
        <v>22</v>
      </c>
      <c r="AU1720">
        <v>3</v>
      </c>
      <c r="AW1720">
        <v>4</v>
      </c>
      <c r="AX1720">
        <v>5</v>
      </c>
      <c r="AY1720">
        <v>4</v>
      </c>
      <c r="AZ1720">
        <v>5</v>
      </c>
      <c r="BA1720">
        <v>4</v>
      </c>
      <c r="BB1720">
        <v>5</v>
      </c>
      <c r="BD1720" t="s">
        <v>356</v>
      </c>
      <c r="BE1720" t="s">
        <v>356</v>
      </c>
      <c r="BF1720">
        <v>3</v>
      </c>
      <c r="BH1720">
        <v>4</v>
      </c>
      <c r="BI1720">
        <v>5</v>
      </c>
      <c r="BJ1720"/>
      <c r="BK1720">
        <v>4</v>
      </c>
      <c r="BL1720">
        <v>3</v>
      </c>
      <c r="BO1720" s="382">
        <v>43499.071967592594</v>
      </c>
    </row>
    <row r="1721" spans="1:67" x14ac:dyDescent="0.2">
      <c r="A1721" s="244" t="str">
        <f>IFERROR(LOOKUP(H1721,BLIOTECAS!$D$2:$D$30,BLIOTECAS!$C$2:$C$30),"N/C")</f>
        <v>F. Psicología</v>
      </c>
      <c r="B1721" s="243" t="str">
        <f>IFERROR(LOOKUP(H1721,BLIOTECAS!$D$2:$D$29,BLIOTECAS!$E$2:$E$29),"N/C")</f>
        <v>Ciencias de la Salud</v>
      </c>
      <c r="C1721" s="243">
        <f>LOOKUP(H1721,BLIOTECAS!$D$2:$D$30,BLIOTECAS!$F$2:$F$30)</f>
        <v>4</v>
      </c>
      <c r="D1721">
        <v>1747</v>
      </c>
      <c r="G1721">
        <v>1</v>
      </c>
      <c r="H1721">
        <v>20</v>
      </c>
      <c r="J1721">
        <v>4</v>
      </c>
      <c r="K1721">
        <v>3</v>
      </c>
      <c r="M1721">
        <v>20</v>
      </c>
      <c r="N1721">
        <v>29</v>
      </c>
      <c r="O1721">
        <v>18</v>
      </c>
      <c r="P1721" t="s">
        <v>1295</v>
      </c>
      <c r="S1721">
        <v>2</v>
      </c>
      <c r="T1721">
        <v>4</v>
      </c>
      <c r="U1721">
        <v>4</v>
      </c>
      <c r="V1721">
        <v>4</v>
      </c>
      <c r="X1721">
        <v>2</v>
      </c>
      <c r="AA1721"/>
      <c r="AD1721">
        <v>3</v>
      </c>
      <c r="AE1721">
        <v>4</v>
      </c>
      <c r="AF1721">
        <v>1</v>
      </c>
      <c r="AG1721">
        <v>3</v>
      </c>
      <c r="AH1721">
        <v>5</v>
      </c>
      <c r="AI1721">
        <v>5</v>
      </c>
      <c r="AJ1721">
        <v>5</v>
      </c>
      <c r="AK1721">
        <v>2</v>
      </c>
      <c r="AL1721">
        <v>3</v>
      </c>
      <c r="AM1721">
        <v>4</v>
      </c>
      <c r="AN1721">
        <v>4</v>
      </c>
      <c r="AO1721">
        <v>4</v>
      </c>
      <c r="AP1721">
        <v>4</v>
      </c>
      <c r="AQ1721">
        <v>4</v>
      </c>
      <c r="AR1721">
        <v>2</v>
      </c>
      <c r="AS1721">
        <v>4</v>
      </c>
      <c r="AT1721" t="s">
        <v>22</v>
      </c>
      <c r="AU1721">
        <v>3</v>
      </c>
      <c r="AW1721">
        <v>4</v>
      </c>
      <c r="AX1721">
        <v>4</v>
      </c>
      <c r="AY1721">
        <v>4</v>
      </c>
      <c r="AZ1721">
        <v>5</v>
      </c>
      <c r="BA1721">
        <v>5</v>
      </c>
      <c r="BB1721">
        <v>4</v>
      </c>
      <c r="BD1721" t="s">
        <v>22</v>
      </c>
      <c r="BE1721" t="s">
        <v>22</v>
      </c>
      <c r="BF1721">
        <v>1</v>
      </c>
      <c r="BH1721">
        <v>4</v>
      </c>
      <c r="BI1721">
        <v>2</v>
      </c>
      <c r="BJ1721"/>
      <c r="BK1721">
        <v>4</v>
      </c>
      <c r="BL1721">
        <v>3</v>
      </c>
      <c r="BN1721" t="s">
        <v>1296</v>
      </c>
      <c r="BO1721" s="382">
        <v>43499.094108796293</v>
      </c>
    </row>
    <row r="1722" spans="1:67" x14ac:dyDescent="0.2">
      <c r="A1722" s="244" t="str">
        <f>IFERROR(LOOKUP(H1722,BLIOTECAS!$D$2:$D$30,BLIOTECAS!$C$2:$C$30),"N/C")</f>
        <v>F. Ciencias Físicas</v>
      </c>
      <c r="B1722" s="243" t="str">
        <f>IFERROR(LOOKUP(H1722,BLIOTECAS!$D$2:$D$29,BLIOTECAS!$E$2:$E$29),"N/C")</f>
        <v>Ciencias Experimentales</v>
      </c>
      <c r="C1722" s="243">
        <f>LOOKUP(H1722,BLIOTECAS!$D$2:$D$30,BLIOTECAS!$F$2:$F$30)</f>
        <v>2</v>
      </c>
      <c r="D1722">
        <v>1748</v>
      </c>
      <c r="G1722">
        <v>1</v>
      </c>
      <c r="H1722">
        <v>6</v>
      </c>
      <c r="J1722">
        <v>3</v>
      </c>
      <c r="K1722">
        <v>2</v>
      </c>
      <c r="M1722">
        <v>6</v>
      </c>
      <c r="S1722">
        <v>4</v>
      </c>
      <c r="T1722">
        <v>4</v>
      </c>
      <c r="U1722">
        <v>4</v>
      </c>
      <c r="V1722">
        <v>3</v>
      </c>
      <c r="W1722">
        <v>1</v>
      </c>
      <c r="AA1722"/>
      <c r="AD1722">
        <v>3</v>
      </c>
      <c r="AE1722">
        <v>1</v>
      </c>
      <c r="AF1722">
        <v>1</v>
      </c>
      <c r="AG1722">
        <v>5</v>
      </c>
      <c r="AH1722">
        <v>3</v>
      </c>
      <c r="AI1722">
        <v>2</v>
      </c>
      <c r="AJ1722">
        <v>3</v>
      </c>
      <c r="AK1722">
        <v>1</v>
      </c>
      <c r="AL1722">
        <v>3</v>
      </c>
      <c r="AM1722">
        <v>4</v>
      </c>
      <c r="AN1722">
        <v>4</v>
      </c>
      <c r="AO1722">
        <v>3</v>
      </c>
      <c r="AP1722">
        <v>4</v>
      </c>
      <c r="AQ1722">
        <v>4</v>
      </c>
      <c r="AR1722">
        <v>4</v>
      </c>
      <c r="AS1722">
        <v>4</v>
      </c>
      <c r="AT1722" t="s">
        <v>22</v>
      </c>
      <c r="AU1722">
        <v>1</v>
      </c>
      <c r="AW1722">
        <v>4</v>
      </c>
      <c r="AX1722">
        <v>4</v>
      </c>
      <c r="AY1722">
        <v>4</v>
      </c>
      <c r="AZ1722">
        <v>4</v>
      </c>
      <c r="BA1722">
        <v>3</v>
      </c>
      <c r="BB1722">
        <v>4</v>
      </c>
      <c r="BD1722" t="s">
        <v>356</v>
      </c>
      <c r="BE1722" t="s">
        <v>22</v>
      </c>
      <c r="BH1722">
        <v>4</v>
      </c>
      <c r="BI1722">
        <v>3</v>
      </c>
      <c r="BJ1722"/>
      <c r="BK1722">
        <v>4</v>
      </c>
      <c r="BL1722">
        <v>3</v>
      </c>
      <c r="BN1722" t="s">
        <v>1297</v>
      </c>
      <c r="BO1722" s="382">
        <v>43499.228055555555</v>
      </c>
    </row>
    <row r="1723" spans="1:67" x14ac:dyDescent="0.2">
      <c r="A1723" s="244" t="str">
        <f>IFERROR(LOOKUP(H1723,BLIOTECAS!$D$2:$D$30,BLIOTECAS!$C$2:$C$30),"N/C")</f>
        <v>F. Estudios Estadísticos</v>
      </c>
      <c r="B1723" s="243" t="str">
        <f>IFERROR(LOOKUP(H1723,BLIOTECAS!$D$2:$D$29,BLIOTECAS!$E$2:$E$29),"N/C")</f>
        <v>Ciencias Experimentales</v>
      </c>
      <c r="C1723" s="243">
        <f>LOOKUP(H1723,BLIOTECAS!$D$2:$D$30,BLIOTECAS!$F$2:$F$30)</f>
        <v>2</v>
      </c>
      <c r="D1723">
        <v>1749</v>
      </c>
      <c r="G1723">
        <v>1</v>
      </c>
      <c r="H1723">
        <v>23</v>
      </c>
      <c r="J1723">
        <v>5</v>
      </c>
      <c r="K1723">
        <v>5</v>
      </c>
      <c r="M1723">
        <v>23</v>
      </c>
      <c r="N1723">
        <v>8</v>
      </c>
      <c r="O1723">
        <v>29</v>
      </c>
      <c r="S1723">
        <v>3</v>
      </c>
      <c r="T1723">
        <v>2</v>
      </c>
      <c r="U1723">
        <v>3</v>
      </c>
      <c r="V1723">
        <v>2</v>
      </c>
      <c r="X1723">
        <v>2</v>
      </c>
      <c r="Y1723">
        <v>3</v>
      </c>
      <c r="Z1723">
        <v>4</v>
      </c>
      <c r="AA1723">
        <v>8.3333333333333329E-2</v>
      </c>
      <c r="AD1723">
        <v>4</v>
      </c>
      <c r="AE1723">
        <v>4</v>
      </c>
      <c r="AF1723">
        <v>4</v>
      </c>
      <c r="AG1723">
        <v>5</v>
      </c>
      <c r="AH1723">
        <v>5</v>
      </c>
      <c r="AI1723">
        <v>4</v>
      </c>
      <c r="AJ1723">
        <v>5</v>
      </c>
      <c r="AK1723">
        <v>3</v>
      </c>
      <c r="AL1723">
        <v>3</v>
      </c>
      <c r="AM1723">
        <v>3</v>
      </c>
      <c r="AN1723">
        <v>3</v>
      </c>
      <c r="AO1723">
        <v>3</v>
      </c>
      <c r="AP1723">
        <v>3</v>
      </c>
      <c r="AQ1723">
        <v>3</v>
      </c>
      <c r="AR1723">
        <v>1</v>
      </c>
      <c r="AS1723">
        <v>3</v>
      </c>
      <c r="AT1723" t="s">
        <v>356</v>
      </c>
      <c r="AU1723">
        <v>3</v>
      </c>
      <c r="AW1723">
        <v>3</v>
      </c>
      <c r="AX1723">
        <v>2</v>
      </c>
      <c r="AY1723">
        <v>2</v>
      </c>
      <c r="AZ1723">
        <v>3</v>
      </c>
      <c r="BA1723">
        <v>3</v>
      </c>
      <c r="BB1723">
        <v>3</v>
      </c>
      <c r="BD1723" t="s">
        <v>22</v>
      </c>
      <c r="BE1723" t="s">
        <v>22</v>
      </c>
      <c r="BH1723">
        <v>3</v>
      </c>
      <c r="BI1723">
        <v>3</v>
      </c>
      <c r="BJ1723"/>
      <c r="BK1723">
        <v>3</v>
      </c>
      <c r="BL1723">
        <v>3</v>
      </c>
      <c r="BN1723" t="s">
        <v>1298</v>
      </c>
      <c r="BO1723" s="382">
        <v>43499.39502314815</v>
      </c>
    </row>
    <row r="1724" spans="1:67" x14ac:dyDescent="0.2">
      <c r="A1724" s="244" t="str">
        <f>IFERROR(LOOKUP(H1724,BLIOTECAS!$D$2:$D$30,BLIOTECAS!$C$2:$C$30),"N/C")</f>
        <v>F. Filología</v>
      </c>
      <c r="B1724" s="243" t="str">
        <f>IFERROR(LOOKUP(H1724,BLIOTECAS!$D$2:$D$29,BLIOTECAS!$E$2:$E$29),"N/C")</f>
        <v>Humanidades</v>
      </c>
      <c r="C1724" s="243">
        <f>LOOKUP(H1724,BLIOTECAS!$D$2:$D$30,BLIOTECAS!$F$2:$F$30)</f>
        <v>1</v>
      </c>
      <c r="D1724">
        <v>1750</v>
      </c>
      <c r="G1724">
        <v>1</v>
      </c>
      <c r="H1724">
        <v>14</v>
      </c>
      <c r="J1724">
        <v>3</v>
      </c>
      <c r="K1724">
        <v>3</v>
      </c>
      <c r="M1724">
        <v>29</v>
      </c>
      <c r="N1724">
        <v>15</v>
      </c>
      <c r="O1724">
        <v>19</v>
      </c>
      <c r="S1724">
        <v>5</v>
      </c>
      <c r="T1724">
        <v>4</v>
      </c>
      <c r="U1724">
        <v>5</v>
      </c>
      <c r="V1724">
        <v>2</v>
      </c>
      <c r="X1724">
        <v>2</v>
      </c>
      <c r="Y1724">
        <v>3</v>
      </c>
      <c r="AA1724"/>
      <c r="AD1724">
        <v>3</v>
      </c>
      <c r="AE1724">
        <v>1</v>
      </c>
      <c r="AF1724">
        <v>1</v>
      </c>
      <c r="AG1724">
        <v>2</v>
      </c>
      <c r="AH1724">
        <v>4</v>
      </c>
      <c r="AI1724">
        <v>5</v>
      </c>
      <c r="AJ1724">
        <v>1</v>
      </c>
      <c r="AK1724">
        <v>1</v>
      </c>
      <c r="AL1724">
        <v>2</v>
      </c>
      <c r="AM1724">
        <v>3</v>
      </c>
      <c r="AN1724">
        <v>4</v>
      </c>
      <c r="AO1724">
        <v>1</v>
      </c>
      <c r="AP1724">
        <v>5</v>
      </c>
      <c r="AQ1724">
        <v>1</v>
      </c>
      <c r="AR1724">
        <v>4</v>
      </c>
      <c r="AS1724">
        <v>1</v>
      </c>
      <c r="AT1724" t="s">
        <v>22</v>
      </c>
      <c r="AU1724">
        <v>1</v>
      </c>
      <c r="AW1724">
        <v>5</v>
      </c>
      <c r="AX1724">
        <v>5</v>
      </c>
      <c r="AY1724">
        <v>5</v>
      </c>
      <c r="AZ1724">
        <v>3</v>
      </c>
      <c r="BA1724">
        <v>5</v>
      </c>
      <c r="BB1724">
        <v>3</v>
      </c>
      <c r="BD1724" t="s">
        <v>22</v>
      </c>
      <c r="BE1724" t="s">
        <v>22</v>
      </c>
      <c r="BF1724">
        <v>1</v>
      </c>
      <c r="BH1724">
        <v>5</v>
      </c>
      <c r="BI1724">
        <v>5</v>
      </c>
      <c r="BJ1724"/>
      <c r="BK1724">
        <v>1</v>
      </c>
      <c r="BL1724">
        <v>2</v>
      </c>
      <c r="BN1724" t="s">
        <v>1299</v>
      </c>
      <c r="BO1724" s="382">
        <v>43499.420405092591</v>
      </c>
    </row>
    <row r="1725" spans="1:67" x14ac:dyDescent="0.2">
      <c r="A1725" s="244" t="str">
        <f>IFERROR(LOOKUP(H1725,BLIOTECAS!$D$2:$D$30,BLIOTECAS!$C$2:$C$30),"N/C")</f>
        <v>F. Medicina</v>
      </c>
      <c r="B1725" s="243" t="str">
        <f>IFERROR(LOOKUP(H1725,BLIOTECAS!$D$2:$D$29,BLIOTECAS!$E$2:$E$29),"N/C")</f>
        <v>Ciencias de la Salud</v>
      </c>
      <c r="C1725" s="243">
        <f>LOOKUP(H1725,BLIOTECAS!$D$2:$D$30,BLIOTECAS!$F$2:$F$30)</f>
        <v>4</v>
      </c>
      <c r="D1725">
        <v>1751</v>
      </c>
      <c r="G1725">
        <v>1</v>
      </c>
      <c r="H1725">
        <v>18</v>
      </c>
      <c r="J1725">
        <v>4</v>
      </c>
      <c r="K1725">
        <v>1</v>
      </c>
      <c r="M1725">
        <v>18</v>
      </c>
      <c r="N1725">
        <v>29</v>
      </c>
      <c r="O1725">
        <v>19</v>
      </c>
      <c r="P1725" t="s">
        <v>1300</v>
      </c>
      <c r="S1725">
        <v>4</v>
      </c>
      <c r="T1725">
        <v>4</v>
      </c>
      <c r="U1725">
        <v>4</v>
      </c>
      <c r="V1725">
        <v>4</v>
      </c>
      <c r="X1725">
        <v>2</v>
      </c>
      <c r="Y1725">
        <v>3</v>
      </c>
      <c r="AA1725"/>
      <c r="AD1725">
        <v>4</v>
      </c>
      <c r="AE1725">
        <v>1</v>
      </c>
      <c r="AF1725">
        <v>2</v>
      </c>
      <c r="AG1725">
        <v>4</v>
      </c>
      <c r="AH1725">
        <v>5</v>
      </c>
      <c r="AI1725">
        <v>4</v>
      </c>
      <c r="AJ1725">
        <v>5</v>
      </c>
      <c r="AK1725">
        <v>3</v>
      </c>
      <c r="AL1725">
        <v>6</v>
      </c>
      <c r="AM1725">
        <v>5</v>
      </c>
      <c r="AN1725">
        <v>4</v>
      </c>
      <c r="AO1725">
        <v>4</v>
      </c>
      <c r="AP1725">
        <v>4</v>
      </c>
      <c r="AQ1725">
        <v>4</v>
      </c>
      <c r="AR1725">
        <v>4</v>
      </c>
      <c r="AS1725">
        <v>4</v>
      </c>
      <c r="AT1725" t="s">
        <v>22</v>
      </c>
      <c r="AU1725">
        <v>3</v>
      </c>
      <c r="AW1725">
        <v>5</v>
      </c>
      <c r="AX1725">
        <v>3</v>
      </c>
      <c r="AY1725">
        <v>3</v>
      </c>
      <c r="AZ1725">
        <v>5</v>
      </c>
      <c r="BA1725">
        <v>4</v>
      </c>
      <c r="BB1725">
        <v>4</v>
      </c>
      <c r="BD1725" t="s">
        <v>22</v>
      </c>
      <c r="BE1725" t="s">
        <v>22</v>
      </c>
      <c r="BH1725">
        <v>4</v>
      </c>
      <c r="BI1725">
        <v>5</v>
      </c>
      <c r="BJ1725"/>
      <c r="BK1725">
        <v>4</v>
      </c>
      <c r="BL1725">
        <v>4</v>
      </c>
      <c r="BO1725" s="382">
        <v>43499.445428240739</v>
      </c>
    </row>
    <row r="1726" spans="1:67" x14ac:dyDescent="0.2">
      <c r="A1726" s="244" t="str">
        <f>IFERROR(LOOKUP(H1726,BLIOTECAS!$D$2:$D$30,BLIOTECAS!$C$2:$C$30),"N/C")</f>
        <v>F. Ciencias Matemáticas</v>
      </c>
      <c r="B1726" s="243" t="str">
        <f>IFERROR(LOOKUP(H1726,BLIOTECAS!$D$2:$D$29,BLIOTECAS!$E$2:$E$29),"N/C")</f>
        <v>Ciencias Experimentales</v>
      </c>
      <c r="C1726" s="243">
        <f>LOOKUP(H1726,BLIOTECAS!$D$2:$D$30,BLIOTECAS!$F$2:$F$30)</f>
        <v>2</v>
      </c>
      <c r="D1726">
        <v>1752</v>
      </c>
      <c r="G1726">
        <v>1</v>
      </c>
      <c r="H1726">
        <v>8</v>
      </c>
      <c r="J1726">
        <v>5</v>
      </c>
      <c r="K1726">
        <v>4</v>
      </c>
      <c r="M1726">
        <v>29</v>
      </c>
      <c r="N1726">
        <v>6</v>
      </c>
      <c r="S1726">
        <v>3</v>
      </c>
      <c r="T1726">
        <v>3</v>
      </c>
      <c r="U1726">
        <v>3</v>
      </c>
      <c r="V1726">
        <v>2</v>
      </c>
      <c r="X1726">
        <v>2</v>
      </c>
      <c r="Y1726">
        <v>3</v>
      </c>
      <c r="AA1726"/>
      <c r="AD1726">
        <v>4</v>
      </c>
      <c r="AE1726">
        <v>1</v>
      </c>
      <c r="AF1726">
        <v>1</v>
      </c>
      <c r="AG1726">
        <v>1</v>
      </c>
      <c r="AH1726">
        <v>3</v>
      </c>
      <c r="AI1726">
        <v>1</v>
      </c>
      <c r="AJ1726">
        <v>3</v>
      </c>
      <c r="AK1726">
        <v>1</v>
      </c>
      <c r="AL1726">
        <v>6</v>
      </c>
      <c r="AM1726">
        <v>4</v>
      </c>
      <c r="AN1726">
        <v>5</v>
      </c>
      <c r="AO1726">
        <v>3</v>
      </c>
      <c r="AP1726">
        <v>3</v>
      </c>
      <c r="AQ1726">
        <v>4</v>
      </c>
      <c r="AR1726">
        <v>3</v>
      </c>
      <c r="AS1726">
        <v>3</v>
      </c>
      <c r="AT1726" t="s">
        <v>356</v>
      </c>
      <c r="AU1726">
        <v>3</v>
      </c>
      <c r="AW1726">
        <v>3</v>
      </c>
      <c r="AX1726">
        <v>3</v>
      </c>
      <c r="AY1726">
        <v>3</v>
      </c>
      <c r="AZ1726">
        <v>3</v>
      </c>
      <c r="BA1726">
        <v>3</v>
      </c>
      <c r="BB1726">
        <v>3</v>
      </c>
      <c r="BD1726" t="s">
        <v>356</v>
      </c>
      <c r="BE1726" t="s">
        <v>22</v>
      </c>
      <c r="BH1726">
        <v>1</v>
      </c>
      <c r="BI1726">
        <v>3</v>
      </c>
      <c r="BJ1726"/>
      <c r="BK1726">
        <v>3</v>
      </c>
      <c r="BL1726">
        <v>3</v>
      </c>
      <c r="BO1726" s="382">
        <v>43499.460844907408</v>
      </c>
    </row>
    <row r="1727" spans="1:67" x14ac:dyDescent="0.2">
      <c r="A1727" s="244" t="str">
        <f>IFERROR(LOOKUP(H1727,BLIOTECAS!$D$2:$D$30,BLIOTECAS!$C$2:$C$30),"N/C")</f>
        <v>F. Ciencias Biológicas</v>
      </c>
      <c r="B1727" s="243" t="str">
        <f>IFERROR(LOOKUP(H1727,BLIOTECAS!$D$2:$D$29,BLIOTECAS!$E$2:$E$29),"N/C")</f>
        <v>Ciencias Experimentales</v>
      </c>
      <c r="C1727" s="243">
        <f>LOOKUP(H1727,BLIOTECAS!$D$2:$D$30,BLIOTECAS!$F$2:$F$30)</f>
        <v>2</v>
      </c>
      <c r="D1727">
        <v>1753</v>
      </c>
      <c r="G1727">
        <v>1</v>
      </c>
      <c r="H1727">
        <v>2</v>
      </c>
      <c r="J1727">
        <v>5</v>
      </c>
      <c r="K1727">
        <v>4</v>
      </c>
      <c r="M1727">
        <v>2</v>
      </c>
      <c r="S1727">
        <v>5</v>
      </c>
      <c r="T1727">
        <v>5</v>
      </c>
      <c r="U1727">
        <v>3</v>
      </c>
      <c r="V1727">
        <v>4</v>
      </c>
      <c r="AA1727"/>
      <c r="AD1727">
        <v>1</v>
      </c>
      <c r="AE1727">
        <v>5</v>
      </c>
      <c r="AF1727">
        <v>1</v>
      </c>
      <c r="AG1727">
        <v>3</v>
      </c>
      <c r="AH1727">
        <v>5</v>
      </c>
      <c r="AI1727">
        <v>5</v>
      </c>
      <c r="AJ1727">
        <v>2</v>
      </c>
      <c r="AK1727">
        <v>4</v>
      </c>
      <c r="AL1727">
        <v>6</v>
      </c>
      <c r="AM1727">
        <v>5</v>
      </c>
      <c r="AN1727">
        <v>5</v>
      </c>
      <c r="AO1727">
        <v>5</v>
      </c>
      <c r="AP1727">
        <v>5</v>
      </c>
      <c r="AQ1727">
        <v>5</v>
      </c>
      <c r="AR1727">
        <v>3</v>
      </c>
      <c r="AS1727">
        <v>5</v>
      </c>
      <c r="AT1727" t="s">
        <v>356</v>
      </c>
      <c r="AU1727">
        <v>4</v>
      </c>
      <c r="AW1727">
        <v>5</v>
      </c>
      <c r="AX1727">
        <v>4</v>
      </c>
      <c r="AY1727">
        <v>5</v>
      </c>
      <c r="AZ1727">
        <v>5</v>
      </c>
      <c r="BA1727">
        <v>5</v>
      </c>
      <c r="BB1727">
        <v>5</v>
      </c>
      <c r="BD1727" t="s">
        <v>356</v>
      </c>
      <c r="BE1727" t="s">
        <v>22</v>
      </c>
      <c r="BH1727">
        <v>5</v>
      </c>
      <c r="BI1727">
        <v>5</v>
      </c>
      <c r="BJ1727"/>
      <c r="BK1727">
        <v>5</v>
      </c>
      <c r="BL1727"/>
      <c r="BN1727" t="s">
        <v>1301</v>
      </c>
      <c r="BO1727" s="382">
        <v>43499.470011574071</v>
      </c>
    </row>
    <row r="1728" spans="1:67" x14ac:dyDescent="0.2">
      <c r="A1728" s="244" t="str">
        <f>IFERROR(LOOKUP(H1728,BLIOTECAS!$D$2:$D$30,BLIOTECAS!$C$2:$C$30),"N/C")</f>
        <v>F. Trabajo Social</v>
      </c>
      <c r="B1728" s="243" t="str">
        <f>IFERROR(LOOKUP(H1728,BLIOTECAS!$D$2:$D$29,BLIOTECAS!$E$2:$E$29),"N/C")</f>
        <v>Ciencias Sociales</v>
      </c>
      <c r="C1728" s="243">
        <f>LOOKUP(H1728,BLIOTECAS!$D$2:$D$30,BLIOTECAS!$F$2:$F$30)</f>
        <v>3</v>
      </c>
      <c r="D1728">
        <v>1754</v>
      </c>
      <c r="G1728">
        <v>1</v>
      </c>
      <c r="H1728">
        <v>26</v>
      </c>
      <c r="J1728">
        <v>4</v>
      </c>
      <c r="K1728">
        <v>3</v>
      </c>
      <c r="M1728">
        <v>26</v>
      </c>
      <c r="N1728">
        <v>9</v>
      </c>
      <c r="O1728">
        <v>29</v>
      </c>
      <c r="S1728">
        <v>3</v>
      </c>
      <c r="T1728">
        <v>3</v>
      </c>
      <c r="U1728">
        <v>2</v>
      </c>
      <c r="V1728">
        <v>3</v>
      </c>
      <c r="W1728">
        <v>1</v>
      </c>
      <c r="X1728">
        <v>2</v>
      </c>
      <c r="Y1728">
        <v>3</v>
      </c>
      <c r="AA1728"/>
      <c r="AD1728">
        <v>3</v>
      </c>
      <c r="AE1728">
        <v>2</v>
      </c>
      <c r="AF1728">
        <v>3</v>
      </c>
      <c r="AG1728">
        <v>5</v>
      </c>
      <c r="AH1728">
        <v>4</v>
      </c>
      <c r="AI1728">
        <v>4</v>
      </c>
      <c r="AJ1728">
        <v>3</v>
      </c>
      <c r="AK1728">
        <v>4</v>
      </c>
      <c r="AL1728">
        <v>5</v>
      </c>
      <c r="AM1728">
        <v>4</v>
      </c>
      <c r="AN1728">
        <v>4</v>
      </c>
      <c r="AO1728">
        <v>5</v>
      </c>
      <c r="AP1728">
        <v>5</v>
      </c>
      <c r="AQ1728">
        <v>4</v>
      </c>
      <c r="AR1728">
        <v>5</v>
      </c>
      <c r="AS1728">
        <v>4</v>
      </c>
      <c r="AT1728" t="s">
        <v>22</v>
      </c>
      <c r="AU1728">
        <v>4</v>
      </c>
      <c r="AW1728">
        <v>4</v>
      </c>
      <c r="AX1728">
        <v>4</v>
      </c>
      <c r="AY1728">
        <v>4</v>
      </c>
      <c r="AZ1728">
        <v>4</v>
      </c>
      <c r="BA1728">
        <v>5</v>
      </c>
      <c r="BB1728">
        <v>5</v>
      </c>
      <c r="BE1728" t="s">
        <v>22</v>
      </c>
      <c r="BH1728">
        <v>5</v>
      </c>
      <c r="BI1728">
        <v>5</v>
      </c>
      <c r="BJ1728"/>
      <c r="BK1728">
        <v>4</v>
      </c>
      <c r="BL1728">
        <v>4</v>
      </c>
      <c r="BN1728" t="s">
        <v>1302</v>
      </c>
      <c r="BO1728" s="382">
        <v>43499.472303240742</v>
      </c>
    </row>
    <row r="1729" spans="1:67" x14ac:dyDescent="0.2">
      <c r="A1729" s="244" t="str">
        <f>IFERROR(LOOKUP(H1729,BLIOTECAS!$D$2:$D$30,BLIOTECAS!$C$2:$C$30),"N/C")</f>
        <v>F. Educación - Centro de Formación del Profesorado</v>
      </c>
      <c r="B1729" s="243" t="str">
        <f>IFERROR(LOOKUP(H1729,BLIOTECAS!$D$2:$D$29,BLIOTECAS!$E$2:$E$29),"N/C")</f>
        <v>Humanidades</v>
      </c>
      <c r="C1729" s="243">
        <f>LOOKUP(H1729,BLIOTECAS!$D$2:$D$30,BLIOTECAS!$F$2:$F$30)</f>
        <v>1</v>
      </c>
      <c r="D1729">
        <v>1755</v>
      </c>
      <c r="G1729">
        <v>1</v>
      </c>
      <c r="H1729">
        <v>12</v>
      </c>
      <c r="J1729">
        <v>4</v>
      </c>
      <c r="K1729">
        <v>4</v>
      </c>
      <c r="M1729">
        <v>12</v>
      </c>
      <c r="N1729">
        <v>29</v>
      </c>
      <c r="S1729">
        <v>4</v>
      </c>
      <c r="T1729">
        <v>3</v>
      </c>
      <c r="U1729">
        <v>2</v>
      </c>
      <c r="V1729">
        <v>2</v>
      </c>
      <c r="W1729">
        <v>1</v>
      </c>
      <c r="AA1729"/>
      <c r="AD1729">
        <v>3</v>
      </c>
      <c r="AE1729">
        <v>1</v>
      </c>
      <c r="AF1729">
        <v>1</v>
      </c>
      <c r="AG1729">
        <v>2</v>
      </c>
      <c r="AH1729">
        <v>5</v>
      </c>
      <c r="AI1729">
        <v>5</v>
      </c>
      <c r="AJ1729">
        <v>5</v>
      </c>
      <c r="AK1729">
        <v>1</v>
      </c>
      <c r="AL1729">
        <v>6</v>
      </c>
      <c r="AM1729">
        <v>3</v>
      </c>
      <c r="AN1729">
        <v>3</v>
      </c>
      <c r="AO1729">
        <v>4</v>
      </c>
      <c r="AP1729">
        <v>4</v>
      </c>
      <c r="AQ1729">
        <v>4</v>
      </c>
      <c r="AR1729">
        <v>3</v>
      </c>
      <c r="AS1729">
        <v>3</v>
      </c>
      <c r="AT1729" t="s">
        <v>22</v>
      </c>
      <c r="AU1729">
        <v>2</v>
      </c>
      <c r="AW1729">
        <v>4</v>
      </c>
      <c r="AX1729">
        <v>2</v>
      </c>
      <c r="AY1729">
        <v>3</v>
      </c>
      <c r="AZ1729">
        <v>4</v>
      </c>
      <c r="BA1729">
        <v>4</v>
      </c>
      <c r="BB1729">
        <v>4</v>
      </c>
      <c r="BD1729" t="s">
        <v>22</v>
      </c>
      <c r="BE1729" t="s">
        <v>22</v>
      </c>
      <c r="BH1729">
        <v>3</v>
      </c>
      <c r="BI1729">
        <v>4</v>
      </c>
      <c r="BJ1729"/>
      <c r="BK1729">
        <v>3</v>
      </c>
      <c r="BL1729"/>
      <c r="BO1729" s="382">
        <v>43499.475590277776</v>
      </c>
    </row>
    <row r="1730" spans="1:67" x14ac:dyDescent="0.2">
      <c r="A1730" s="244" t="str">
        <f>IFERROR(LOOKUP(H1730,BLIOTECAS!$D$2:$D$30,BLIOTECAS!$C$2:$C$30),"N/C")</f>
        <v>F. Odontología</v>
      </c>
      <c r="B1730" s="243" t="str">
        <f>IFERROR(LOOKUP(H1730,BLIOTECAS!$D$2:$D$29,BLIOTECAS!$E$2:$E$29),"N/C")</f>
        <v>Ciencias de la Salud</v>
      </c>
      <c r="C1730" s="243">
        <f>LOOKUP(H1730,BLIOTECAS!$D$2:$D$30,BLIOTECAS!$F$2:$F$30)</f>
        <v>4</v>
      </c>
      <c r="D1730">
        <v>1756</v>
      </c>
      <c r="G1730">
        <v>1</v>
      </c>
      <c r="H1730">
        <v>19</v>
      </c>
      <c r="J1730">
        <v>2</v>
      </c>
      <c r="K1730">
        <v>2</v>
      </c>
      <c r="M1730">
        <v>19</v>
      </c>
      <c r="N1730">
        <v>29</v>
      </c>
      <c r="O1730">
        <v>18</v>
      </c>
      <c r="S1730">
        <v>3</v>
      </c>
      <c r="T1730">
        <v>5</v>
      </c>
      <c r="U1730">
        <v>4</v>
      </c>
      <c r="V1730">
        <v>2</v>
      </c>
      <c r="X1730">
        <v>2</v>
      </c>
      <c r="Y1730">
        <v>3</v>
      </c>
      <c r="AA1730"/>
      <c r="AD1730">
        <v>3</v>
      </c>
      <c r="AE1730">
        <v>1</v>
      </c>
      <c r="AF1730">
        <v>3</v>
      </c>
      <c r="AG1730">
        <v>2</v>
      </c>
      <c r="AH1730">
        <v>2</v>
      </c>
      <c r="AI1730">
        <v>3</v>
      </c>
      <c r="AJ1730">
        <v>5</v>
      </c>
      <c r="AK1730">
        <v>2</v>
      </c>
      <c r="AL1730">
        <v>3</v>
      </c>
      <c r="AM1730">
        <v>4</v>
      </c>
      <c r="AN1730">
        <v>3</v>
      </c>
      <c r="AO1730">
        <v>3</v>
      </c>
      <c r="AP1730">
        <v>3</v>
      </c>
      <c r="AQ1730">
        <v>3</v>
      </c>
      <c r="AR1730">
        <v>3</v>
      </c>
      <c r="AS1730">
        <v>3</v>
      </c>
      <c r="AT1730" t="s">
        <v>22</v>
      </c>
      <c r="AU1730">
        <v>3</v>
      </c>
      <c r="AW1730">
        <v>4</v>
      </c>
      <c r="AX1730">
        <v>4</v>
      </c>
      <c r="AY1730">
        <v>4</v>
      </c>
      <c r="AZ1730">
        <v>5</v>
      </c>
      <c r="BA1730">
        <v>2</v>
      </c>
      <c r="BB1730">
        <v>3</v>
      </c>
      <c r="BD1730" t="s">
        <v>22</v>
      </c>
      <c r="BE1730" t="s">
        <v>356</v>
      </c>
      <c r="BF1730">
        <v>3</v>
      </c>
      <c r="BH1730">
        <v>3</v>
      </c>
      <c r="BI1730">
        <v>3</v>
      </c>
      <c r="BJ1730"/>
      <c r="BK1730">
        <v>4</v>
      </c>
      <c r="BL1730">
        <v>3</v>
      </c>
      <c r="BO1730" s="382">
        <v>43499.477094907408</v>
      </c>
    </row>
    <row r="1731" spans="1:67" x14ac:dyDescent="0.2">
      <c r="A1731" s="244" t="str">
        <f>IFERROR(LOOKUP(H1731,BLIOTECAS!$D$2:$D$30,BLIOTECAS!$C$2:$C$30),"N/C")</f>
        <v>F. Ciencias de la Información</v>
      </c>
      <c r="B1731" s="243" t="str">
        <f>IFERROR(LOOKUP(H1731,BLIOTECAS!$D$2:$D$29,BLIOTECAS!$E$2:$E$29),"N/C")</f>
        <v>Ciencias Sociales</v>
      </c>
      <c r="C1731" s="243">
        <f>LOOKUP(H1731,BLIOTECAS!$D$2:$D$30,BLIOTECAS!$F$2:$F$30)</f>
        <v>3</v>
      </c>
      <c r="D1731">
        <v>1757</v>
      </c>
      <c r="G1731">
        <v>3</v>
      </c>
      <c r="H1731">
        <v>4</v>
      </c>
      <c r="J1731">
        <v>3</v>
      </c>
      <c r="K1731">
        <v>5</v>
      </c>
      <c r="M1731">
        <v>4</v>
      </c>
      <c r="N1731">
        <v>16</v>
      </c>
      <c r="O1731">
        <v>1</v>
      </c>
      <c r="P1731" t="s">
        <v>1303</v>
      </c>
      <c r="S1731">
        <v>4</v>
      </c>
      <c r="T1731">
        <v>3</v>
      </c>
      <c r="U1731">
        <v>4</v>
      </c>
      <c r="V1731">
        <v>3</v>
      </c>
      <c r="Y1731">
        <v>3</v>
      </c>
      <c r="AA1731"/>
      <c r="AD1731">
        <v>3</v>
      </c>
      <c r="AE1731">
        <v>4</v>
      </c>
      <c r="AF1731">
        <v>1</v>
      </c>
      <c r="AG1731">
        <v>5</v>
      </c>
      <c r="AH1731">
        <v>1</v>
      </c>
      <c r="AI1731">
        <v>5</v>
      </c>
      <c r="AJ1731">
        <v>1</v>
      </c>
      <c r="AK1731">
        <v>3</v>
      </c>
      <c r="AL1731">
        <v>6</v>
      </c>
      <c r="AM1731">
        <v>3</v>
      </c>
      <c r="AN1731">
        <v>4</v>
      </c>
      <c r="AO1731">
        <v>2</v>
      </c>
      <c r="AP1731">
        <v>5</v>
      </c>
      <c r="AQ1731">
        <v>2</v>
      </c>
      <c r="AR1731">
        <v>1</v>
      </c>
      <c r="AS1731">
        <v>1</v>
      </c>
      <c r="AT1731" t="s">
        <v>356</v>
      </c>
      <c r="AU1731">
        <v>2</v>
      </c>
      <c r="AW1731">
        <v>4</v>
      </c>
      <c r="AX1731">
        <v>5</v>
      </c>
      <c r="AY1731">
        <v>4</v>
      </c>
      <c r="AZ1731">
        <v>5</v>
      </c>
      <c r="BA1731">
        <v>5</v>
      </c>
      <c r="BB1731">
        <v>5</v>
      </c>
      <c r="BD1731" t="s">
        <v>356</v>
      </c>
      <c r="BE1731" t="s">
        <v>356</v>
      </c>
      <c r="BF1731">
        <v>5</v>
      </c>
      <c r="BH1731">
        <v>5</v>
      </c>
      <c r="BI1731">
        <v>5</v>
      </c>
      <c r="BJ1731"/>
      <c r="BK1731">
        <v>5</v>
      </c>
      <c r="BL1731">
        <v>4</v>
      </c>
      <c r="BN1731" t="s">
        <v>1304</v>
      </c>
      <c r="BO1731" s="382">
        <v>43499.47928240741</v>
      </c>
    </row>
    <row r="1732" spans="1:67" x14ac:dyDescent="0.2">
      <c r="A1732" s="244" t="str">
        <f>IFERROR(LOOKUP(H1732,BLIOTECAS!$D$2:$D$30,BLIOTECAS!$C$2:$C$30),"N/C")</f>
        <v>F. Ciencias Biológicas</v>
      </c>
      <c r="B1732" s="243" t="str">
        <f>IFERROR(LOOKUP(H1732,BLIOTECAS!$D$2:$D$29,BLIOTECAS!$E$2:$E$29),"N/C")</f>
        <v>Ciencias Experimentales</v>
      </c>
      <c r="C1732" s="243">
        <f>LOOKUP(H1732,BLIOTECAS!$D$2:$D$30,BLIOTECAS!$F$2:$F$30)</f>
        <v>2</v>
      </c>
      <c r="D1732">
        <v>1758</v>
      </c>
      <c r="G1732">
        <v>1</v>
      </c>
      <c r="H1732">
        <v>2</v>
      </c>
      <c r="J1732">
        <v>4</v>
      </c>
      <c r="K1732">
        <v>3</v>
      </c>
      <c r="M1732">
        <v>2</v>
      </c>
      <c r="N1732">
        <v>7</v>
      </c>
      <c r="O1732">
        <v>10</v>
      </c>
      <c r="S1732">
        <v>3</v>
      </c>
      <c r="T1732">
        <v>4</v>
      </c>
      <c r="U1732">
        <v>3</v>
      </c>
      <c r="V1732">
        <v>4</v>
      </c>
      <c r="X1732">
        <v>2</v>
      </c>
      <c r="AA1732"/>
      <c r="AD1732">
        <v>3</v>
      </c>
      <c r="AE1732">
        <v>2</v>
      </c>
      <c r="AF1732">
        <v>3</v>
      </c>
      <c r="AG1732">
        <v>2</v>
      </c>
      <c r="AH1732">
        <v>4</v>
      </c>
      <c r="AI1732">
        <v>3</v>
      </c>
      <c r="AJ1732">
        <v>4</v>
      </c>
      <c r="AK1732">
        <v>2</v>
      </c>
      <c r="AL1732">
        <v>2</v>
      </c>
      <c r="AM1732">
        <v>3</v>
      </c>
      <c r="AN1732">
        <v>2</v>
      </c>
      <c r="AO1732">
        <v>3</v>
      </c>
      <c r="AP1732">
        <v>3</v>
      </c>
      <c r="AQ1732">
        <v>2</v>
      </c>
      <c r="AR1732">
        <v>2</v>
      </c>
      <c r="AS1732">
        <v>2</v>
      </c>
      <c r="AT1732" t="s">
        <v>356</v>
      </c>
      <c r="AU1732">
        <v>3</v>
      </c>
      <c r="AW1732">
        <v>3</v>
      </c>
      <c r="AX1732">
        <v>4</v>
      </c>
      <c r="AY1732">
        <v>4</v>
      </c>
      <c r="AZ1732">
        <v>4</v>
      </c>
      <c r="BA1732">
        <v>4</v>
      </c>
      <c r="BB1732">
        <v>4</v>
      </c>
      <c r="BD1732" t="s">
        <v>356</v>
      </c>
      <c r="BE1732" t="s">
        <v>356</v>
      </c>
      <c r="BF1732">
        <v>3</v>
      </c>
      <c r="BH1732">
        <v>3</v>
      </c>
      <c r="BI1732">
        <v>2</v>
      </c>
      <c r="BJ1732"/>
      <c r="BK1732">
        <v>3</v>
      </c>
      <c r="BL1732">
        <v>3</v>
      </c>
      <c r="BN1732" t="s">
        <v>1305</v>
      </c>
      <c r="BO1732" s="382">
        <v>43499.482997685183</v>
      </c>
    </row>
    <row r="1733" spans="1:67" x14ac:dyDescent="0.2">
      <c r="A1733" s="244" t="str">
        <f>IFERROR(LOOKUP(H1733,BLIOTECAS!$D$2:$D$30,BLIOTECAS!$C$2:$C$30),"N/C")</f>
        <v>F. Psicología</v>
      </c>
      <c r="B1733" s="243" t="str">
        <f>IFERROR(LOOKUP(H1733,BLIOTECAS!$D$2:$D$29,BLIOTECAS!$E$2:$E$29),"N/C")</f>
        <v>Ciencias de la Salud</v>
      </c>
      <c r="C1733" s="243">
        <f>LOOKUP(H1733,BLIOTECAS!$D$2:$D$30,BLIOTECAS!$F$2:$F$30)</f>
        <v>4</v>
      </c>
      <c r="D1733">
        <v>1759</v>
      </c>
      <c r="G1733">
        <v>2</v>
      </c>
      <c r="H1733">
        <v>20</v>
      </c>
      <c r="J1733">
        <v>4</v>
      </c>
      <c r="K1733">
        <v>4</v>
      </c>
      <c r="M1733">
        <v>20</v>
      </c>
      <c r="N1733">
        <v>29</v>
      </c>
      <c r="P1733" t="s">
        <v>386</v>
      </c>
      <c r="S1733">
        <v>4</v>
      </c>
      <c r="T1733">
        <v>4</v>
      </c>
      <c r="U1733">
        <v>5</v>
      </c>
      <c r="V1733">
        <v>5</v>
      </c>
      <c r="X1733">
        <v>2</v>
      </c>
      <c r="Y1733">
        <v>3</v>
      </c>
      <c r="AA1733"/>
      <c r="AD1733">
        <v>4</v>
      </c>
      <c r="AE1733">
        <v>3</v>
      </c>
      <c r="AF1733">
        <v>2</v>
      </c>
      <c r="AG1733">
        <v>5</v>
      </c>
      <c r="AH1733">
        <v>5</v>
      </c>
      <c r="AI1733">
        <v>4</v>
      </c>
      <c r="AJ1733">
        <v>5</v>
      </c>
      <c r="AK1733">
        <v>3</v>
      </c>
      <c r="AL1733">
        <v>4</v>
      </c>
      <c r="AM1733">
        <v>5</v>
      </c>
      <c r="AN1733">
        <v>4</v>
      </c>
      <c r="AO1733">
        <v>4</v>
      </c>
      <c r="AP1733">
        <v>4</v>
      </c>
      <c r="AQ1733">
        <v>5</v>
      </c>
      <c r="AR1733">
        <v>4</v>
      </c>
      <c r="AS1733">
        <v>5</v>
      </c>
      <c r="AT1733" t="s">
        <v>22</v>
      </c>
      <c r="AU1733">
        <v>5</v>
      </c>
      <c r="AW1733">
        <v>4</v>
      </c>
      <c r="AX1733">
        <v>4</v>
      </c>
      <c r="AY1733">
        <v>5</v>
      </c>
      <c r="AZ1733">
        <v>5</v>
      </c>
      <c r="BA1733">
        <v>5</v>
      </c>
      <c r="BB1733">
        <v>5</v>
      </c>
      <c r="BD1733" t="s">
        <v>356</v>
      </c>
      <c r="BE1733" t="s">
        <v>22</v>
      </c>
      <c r="BH1733">
        <v>4</v>
      </c>
      <c r="BI1733">
        <v>4</v>
      </c>
      <c r="BJ1733"/>
      <c r="BK1733">
        <v>5</v>
      </c>
      <c r="BL1733">
        <v>4</v>
      </c>
      <c r="BN1733" t="s">
        <v>1306</v>
      </c>
      <c r="BO1733" s="382">
        <v>43499.485694444447</v>
      </c>
    </row>
    <row r="1734" spans="1:67" x14ac:dyDescent="0.2">
      <c r="A1734" s="244" t="str">
        <f>IFERROR(LOOKUP(H1734,BLIOTECAS!$D$2:$D$30,BLIOTECAS!$C$2:$C$30),"N/C")</f>
        <v>F. Óptica y Optometría</v>
      </c>
      <c r="B1734" s="243" t="str">
        <f>IFERROR(LOOKUP(H1734,BLIOTECAS!$D$2:$D$29,BLIOTECAS!$E$2:$E$29),"N/C")</f>
        <v>Ciencias de la Salud</v>
      </c>
      <c r="C1734" s="243">
        <f>LOOKUP(H1734,BLIOTECAS!$D$2:$D$30,BLIOTECAS!$F$2:$F$30)</f>
        <v>4</v>
      </c>
      <c r="D1734">
        <v>1760</v>
      </c>
      <c r="G1734">
        <v>1</v>
      </c>
      <c r="H1734">
        <v>25</v>
      </c>
      <c r="J1734">
        <v>3</v>
      </c>
      <c r="K1734">
        <v>1</v>
      </c>
      <c r="M1734">
        <v>25</v>
      </c>
      <c r="S1734">
        <v>2</v>
      </c>
      <c r="T1734">
        <v>4</v>
      </c>
      <c r="U1734">
        <v>4</v>
      </c>
      <c r="V1734">
        <v>4</v>
      </c>
      <c r="W1734">
        <v>1</v>
      </c>
      <c r="AA1734"/>
      <c r="AD1734">
        <v>2</v>
      </c>
      <c r="AE1734">
        <v>1</v>
      </c>
      <c r="AF1734">
        <v>1</v>
      </c>
      <c r="AG1734">
        <v>3</v>
      </c>
      <c r="AH1734">
        <v>5</v>
      </c>
      <c r="AI1734">
        <v>3</v>
      </c>
      <c r="AJ1734">
        <v>5</v>
      </c>
      <c r="AK1734">
        <v>1</v>
      </c>
      <c r="AL1734">
        <v>3</v>
      </c>
      <c r="AM1734">
        <v>4</v>
      </c>
      <c r="AN1734">
        <v>4</v>
      </c>
      <c r="AO1734">
        <v>4</v>
      </c>
      <c r="AP1734">
        <v>5</v>
      </c>
      <c r="AQ1734">
        <v>5</v>
      </c>
      <c r="AR1734">
        <v>4</v>
      </c>
      <c r="AS1734">
        <v>5</v>
      </c>
      <c r="AT1734" t="s">
        <v>22</v>
      </c>
      <c r="AU1734">
        <v>4</v>
      </c>
      <c r="AW1734">
        <v>5</v>
      </c>
      <c r="AX1734">
        <v>5</v>
      </c>
      <c r="AY1734">
        <v>5</v>
      </c>
      <c r="AZ1734">
        <v>5</v>
      </c>
      <c r="BA1734">
        <v>5</v>
      </c>
      <c r="BB1734">
        <v>5</v>
      </c>
      <c r="BD1734" t="s">
        <v>356</v>
      </c>
      <c r="BE1734" t="s">
        <v>356</v>
      </c>
      <c r="BF1734">
        <v>4</v>
      </c>
      <c r="BH1734">
        <v>4</v>
      </c>
      <c r="BI1734">
        <v>4</v>
      </c>
      <c r="BJ1734"/>
      <c r="BK1734">
        <v>4</v>
      </c>
      <c r="BL1734">
        <v>4</v>
      </c>
      <c r="BO1734" s="382">
        <v>43499.499837962961</v>
      </c>
    </row>
    <row r="1735" spans="1:67" x14ac:dyDescent="0.2">
      <c r="A1735" s="244" t="str">
        <f>IFERROR(LOOKUP(H1735,BLIOTECAS!$D$2:$D$30,BLIOTECAS!$C$2:$C$30),"N/C")</f>
        <v>F. Geografía e Historia</v>
      </c>
      <c r="B1735" s="243" t="str">
        <f>IFERROR(LOOKUP(H1735,BLIOTECAS!$D$2:$D$29,BLIOTECAS!$E$2:$E$29),"N/C")</f>
        <v>Humanidades</v>
      </c>
      <c r="C1735" s="243">
        <f>LOOKUP(H1735,BLIOTECAS!$D$2:$D$30,BLIOTECAS!$F$2:$F$30)</f>
        <v>1</v>
      </c>
      <c r="D1735">
        <v>1761</v>
      </c>
      <c r="G1735">
        <v>1</v>
      </c>
      <c r="H1735">
        <v>16</v>
      </c>
      <c r="J1735">
        <v>3</v>
      </c>
      <c r="K1735">
        <v>4</v>
      </c>
      <c r="M1735">
        <v>16</v>
      </c>
      <c r="N1735">
        <v>9</v>
      </c>
      <c r="O1735">
        <v>5</v>
      </c>
      <c r="P1735" t="s">
        <v>1307</v>
      </c>
      <c r="S1735">
        <v>4</v>
      </c>
      <c r="T1735">
        <v>5</v>
      </c>
      <c r="U1735">
        <v>5</v>
      </c>
      <c r="V1735">
        <v>4</v>
      </c>
      <c r="X1735">
        <v>2</v>
      </c>
      <c r="AA1735"/>
      <c r="AD1735">
        <v>4</v>
      </c>
      <c r="AE1735">
        <v>2</v>
      </c>
      <c r="AF1735">
        <v>4</v>
      </c>
      <c r="AG1735">
        <v>2</v>
      </c>
      <c r="AH1735">
        <v>3</v>
      </c>
      <c r="AI1735">
        <v>4</v>
      </c>
      <c r="AJ1735">
        <v>5</v>
      </c>
      <c r="AK1735">
        <v>4</v>
      </c>
      <c r="AL1735">
        <v>3</v>
      </c>
      <c r="AM1735">
        <v>4</v>
      </c>
      <c r="AN1735">
        <v>4</v>
      </c>
      <c r="AO1735">
        <v>3</v>
      </c>
      <c r="AP1735">
        <v>5</v>
      </c>
      <c r="AQ1735">
        <v>5</v>
      </c>
      <c r="AR1735">
        <v>4</v>
      </c>
      <c r="AS1735">
        <v>4</v>
      </c>
      <c r="AT1735" t="s">
        <v>22</v>
      </c>
      <c r="AU1735">
        <v>4</v>
      </c>
      <c r="AW1735">
        <v>5</v>
      </c>
      <c r="AX1735">
        <v>4</v>
      </c>
      <c r="AY1735">
        <v>5</v>
      </c>
      <c r="AZ1735">
        <v>4</v>
      </c>
      <c r="BA1735">
        <v>5</v>
      </c>
      <c r="BB1735">
        <v>4</v>
      </c>
      <c r="BD1735" t="s">
        <v>22</v>
      </c>
      <c r="BE1735" t="s">
        <v>22</v>
      </c>
      <c r="BH1735">
        <v>5</v>
      </c>
      <c r="BI1735">
        <v>5</v>
      </c>
      <c r="BJ1735"/>
      <c r="BK1735">
        <v>5</v>
      </c>
      <c r="BL1735"/>
      <c r="BN1735" t="s">
        <v>1308</v>
      </c>
      <c r="BO1735" s="382">
        <v>43499.505011574074</v>
      </c>
    </row>
    <row r="1736" spans="1:67" x14ac:dyDescent="0.2">
      <c r="A1736" s="244" t="str">
        <f>IFERROR(LOOKUP(H1736,BLIOTECAS!$D$2:$D$30,BLIOTECAS!$C$2:$C$30),"N/C")</f>
        <v>F. Óptica y Optometría</v>
      </c>
      <c r="B1736" s="243" t="str">
        <f>IFERROR(LOOKUP(H1736,BLIOTECAS!$D$2:$D$29,BLIOTECAS!$E$2:$E$29),"N/C")</f>
        <v>Ciencias de la Salud</v>
      </c>
      <c r="C1736" s="243">
        <f>LOOKUP(H1736,BLIOTECAS!$D$2:$D$30,BLIOTECAS!$F$2:$F$30)</f>
        <v>4</v>
      </c>
      <c r="D1736">
        <v>1762</v>
      </c>
      <c r="G1736">
        <v>1</v>
      </c>
      <c r="H1736">
        <v>25</v>
      </c>
      <c r="J1736">
        <v>3</v>
      </c>
      <c r="K1736">
        <v>3</v>
      </c>
      <c r="M1736">
        <v>25</v>
      </c>
      <c r="S1736">
        <v>4</v>
      </c>
      <c r="T1736">
        <v>4</v>
      </c>
      <c r="U1736">
        <v>4</v>
      </c>
      <c r="V1736">
        <v>4</v>
      </c>
      <c r="X1736">
        <v>2</v>
      </c>
      <c r="AA1736"/>
      <c r="AD1736">
        <v>1</v>
      </c>
      <c r="AE1736">
        <v>1</v>
      </c>
      <c r="AF1736">
        <v>1</v>
      </c>
      <c r="AG1736">
        <v>1</v>
      </c>
      <c r="AH1736">
        <v>1</v>
      </c>
      <c r="AI1736">
        <v>5</v>
      </c>
      <c r="AJ1736">
        <v>5</v>
      </c>
      <c r="AK1736">
        <v>1</v>
      </c>
      <c r="AL1736">
        <v>3</v>
      </c>
      <c r="AM1736">
        <v>4</v>
      </c>
      <c r="AN1736">
        <v>4</v>
      </c>
      <c r="AO1736">
        <v>4</v>
      </c>
      <c r="AP1736">
        <v>4</v>
      </c>
      <c r="AQ1736">
        <v>4</v>
      </c>
      <c r="AR1736">
        <v>4</v>
      </c>
      <c r="AS1736">
        <v>4</v>
      </c>
      <c r="AT1736" t="s">
        <v>22</v>
      </c>
      <c r="AU1736">
        <v>3</v>
      </c>
      <c r="AW1736">
        <v>4</v>
      </c>
      <c r="AX1736">
        <v>4</v>
      </c>
      <c r="AY1736">
        <v>4</v>
      </c>
      <c r="AZ1736">
        <v>5</v>
      </c>
      <c r="BA1736">
        <v>4</v>
      </c>
      <c r="BB1736">
        <v>4</v>
      </c>
      <c r="BD1736" t="s">
        <v>22</v>
      </c>
      <c r="BE1736" t="s">
        <v>22</v>
      </c>
      <c r="BH1736">
        <v>4</v>
      </c>
      <c r="BI1736">
        <v>5</v>
      </c>
      <c r="BJ1736"/>
      <c r="BK1736">
        <v>5</v>
      </c>
      <c r="BL1736">
        <v>3</v>
      </c>
      <c r="BO1736" s="382">
        <v>43499.505694444444</v>
      </c>
    </row>
    <row r="1737" spans="1:67" x14ac:dyDescent="0.2">
      <c r="A1737" s="244" t="str">
        <f>IFERROR(LOOKUP(H1737,BLIOTECAS!$D$2:$D$30,BLIOTECAS!$C$2:$C$30),"N/C")</f>
        <v>F. Filosofía</v>
      </c>
      <c r="B1737" s="243" t="str">
        <f>IFERROR(LOOKUP(H1737,BLIOTECAS!$D$2:$D$29,BLIOTECAS!$E$2:$E$29),"N/C")</f>
        <v>Humanidades</v>
      </c>
      <c r="C1737" s="243">
        <f>LOOKUP(H1737,BLIOTECAS!$D$2:$D$30,BLIOTECAS!$F$2:$F$30)</f>
        <v>1</v>
      </c>
      <c r="D1737">
        <v>1763</v>
      </c>
      <c r="G1737">
        <v>2</v>
      </c>
      <c r="H1737">
        <v>15</v>
      </c>
      <c r="J1737">
        <v>4</v>
      </c>
      <c r="K1737">
        <v>4</v>
      </c>
      <c r="M1737">
        <v>15</v>
      </c>
      <c r="N1737">
        <v>12</v>
      </c>
      <c r="O1737">
        <v>29</v>
      </c>
      <c r="P1737" t="s">
        <v>1309</v>
      </c>
      <c r="S1737">
        <v>4</v>
      </c>
      <c r="T1737">
        <v>3</v>
      </c>
      <c r="U1737">
        <v>3</v>
      </c>
      <c r="V1737">
        <v>3</v>
      </c>
      <c r="X1737">
        <v>2</v>
      </c>
      <c r="Y1737">
        <v>3</v>
      </c>
      <c r="AA1737" t="s">
        <v>1310</v>
      </c>
      <c r="AD1737">
        <v>4</v>
      </c>
      <c r="AE1737">
        <v>3</v>
      </c>
      <c r="AF1737">
        <v>3</v>
      </c>
      <c r="AG1737">
        <v>3</v>
      </c>
      <c r="AH1737">
        <v>4</v>
      </c>
      <c r="AI1737">
        <v>4</v>
      </c>
      <c r="AJ1737">
        <v>1</v>
      </c>
      <c r="AK1737">
        <v>4</v>
      </c>
      <c r="AL1737">
        <v>4</v>
      </c>
      <c r="AM1737">
        <v>3</v>
      </c>
      <c r="AN1737">
        <v>4</v>
      </c>
      <c r="AO1737">
        <v>4</v>
      </c>
      <c r="AP1737">
        <v>4</v>
      </c>
      <c r="AQ1737">
        <v>4</v>
      </c>
      <c r="AR1737">
        <v>3</v>
      </c>
      <c r="AS1737">
        <v>3</v>
      </c>
      <c r="AT1737" t="s">
        <v>22</v>
      </c>
      <c r="AU1737">
        <v>4</v>
      </c>
      <c r="AW1737">
        <v>4</v>
      </c>
      <c r="AX1737">
        <v>4</v>
      </c>
      <c r="AY1737">
        <v>5</v>
      </c>
      <c r="AZ1737">
        <v>5</v>
      </c>
      <c r="BA1737">
        <v>5</v>
      </c>
      <c r="BB1737">
        <v>4</v>
      </c>
      <c r="BD1737" t="s">
        <v>22</v>
      </c>
      <c r="BE1737" t="s">
        <v>356</v>
      </c>
      <c r="BF1737">
        <v>4</v>
      </c>
      <c r="BH1737">
        <v>4</v>
      </c>
      <c r="BI1737">
        <v>4</v>
      </c>
      <c r="BJ1737"/>
      <c r="BK1737">
        <v>4</v>
      </c>
      <c r="BL1737">
        <v>4</v>
      </c>
      <c r="BN1737" t="s">
        <v>1311</v>
      </c>
      <c r="BO1737" s="382">
        <v>43499.509502314817</v>
      </c>
    </row>
    <row r="1738" spans="1:67" x14ac:dyDescent="0.2">
      <c r="A1738" s="244" t="str">
        <f>IFERROR(LOOKUP(H1738,BLIOTECAS!$D$2:$D$30,BLIOTECAS!$C$2:$C$30),"N/C")</f>
        <v>F. Filología</v>
      </c>
      <c r="B1738" s="243" t="str">
        <f>IFERROR(LOOKUP(H1738,BLIOTECAS!$D$2:$D$29,BLIOTECAS!$E$2:$E$29),"N/C")</f>
        <v>Humanidades</v>
      </c>
      <c r="C1738" s="243">
        <f>LOOKUP(H1738,BLIOTECAS!$D$2:$D$30,BLIOTECAS!$F$2:$F$30)</f>
        <v>1</v>
      </c>
      <c r="D1738">
        <v>1764</v>
      </c>
      <c r="G1738">
        <v>3</v>
      </c>
      <c r="H1738">
        <v>14</v>
      </c>
      <c r="J1738">
        <v>4</v>
      </c>
      <c r="K1738">
        <v>1</v>
      </c>
      <c r="M1738">
        <v>29</v>
      </c>
      <c r="N1738">
        <v>14</v>
      </c>
      <c r="S1738">
        <v>3</v>
      </c>
      <c r="T1738">
        <v>3</v>
      </c>
      <c r="U1738">
        <v>3</v>
      </c>
      <c r="V1738">
        <v>3</v>
      </c>
      <c r="W1738">
        <v>1</v>
      </c>
      <c r="AA1738"/>
      <c r="AD1738">
        <v>5</v>
      </c>
      <c r="AE1738">
        <v>3</v>
      </c>
      <c r="AF1738">
        <v>2</v>
      </c>
      <c r="AG1738">
        <v>5</v>
      </c>
      <c r="AH1738">
        <v>1</v>
      </c>
      <c r="AI1738">
        <v>3</v>
      </c>
      <c r="AJ1738">
        <v>1</v>
      </c>
      <c r="AK1738">
        <v>3</v>
      </c>
      <c r="AN1738">
        <v>3</v>
      </c>
      <c r="AO1738">
        <v>3</v>
      </c>
      <c r="AP1738">
        <v>3</v>
      </c>
      <c r="AR1738">
        <v>2</v>
      </c>
      <c r="AS1738">
        <v>1</v>
      </c>
      <c r="AT1738" t="s">
        <v>22</v>
      </c>
      <c r="AU1738">
        <v>2</v>
      </c>
      <c r="AW1738">
        <v>3</v>
      </c>
      <c r="AX1738">
        <v>4</v>
      </c>
      <c r="AY1738">
        <v>4</v>
      </c>
      <c r="AZ1738">
        <v>3</v>
      </c>
      <c r="BA1738">
        <v>4</v>
      </c>
      <c r="BB1738">
        <v>2</v>
      </c>
      <c r="BD1738" t="s">
        <v>22</v>
      </c>
      <c r="BE1738" t="s">
        <v>22</v>
      </c>
      <c r="BH1738">
        <v>3</v>
      </c>
      <c r="BI1738">
        <v>3</v>
      </c>
      <c r="BJ1738"/>
      <c r="BK1738"/>
      <c r="BL1738"/>
      <c r="BO1738" s="382">
        <v>43499.510324074072</v>
      </c>
    </row>
    <row r="1739" spans="1:67" x14ac:dyDescent="0.2">
      <c r="A1739" s="244" t="str">
        <f>IFERROR(LOOKUP(H1739,BLIOTECAS!$D$2:$D$30,BLIOTECAS!$C$2:$C$30),"N/C")</f>
        <v>F. Medicina</v>
      </c>
      <c r="B1739" s="243" t="str">
        <f>IFERROR(LOOKUP(H1739,BLIOTECAS!$D$2:$D$29,BLIOTECAS!$E$2:$E$29),"N/C")</f>
        <v>Ciencias de la Salud</v>
      </c>
      <c r="C1739" s="243">
        <f>LOOKUP(H1739,BLIOTECAS!$D$2:$D$30,BLIOTECAS!$F$2:$F$30)</f>
        <v>4</v>
      </c>
      <c r="D1739">
        <v>1765</v>
      </c>
      <c r="G1739">
        <v>3</v>
      </c>
      <c r="H1739">
        <v>18</v>
      </c>
      <c r="J1739">
        <v>1</v>
      </c>
      <c r="K1739">
        <v>4</v>
      </c>
      <c r="AA1739"/>
      <c r="AD1739">
        <v>1</v>
      </c>
      <c r="AE1739">
        <v>4</v>
      </c>
      <c r="AF1739">
        <v>1</v>
      </c>
      <c r="AG1739">
        <v>1</v>
      </c>
      <c r="AH1739">
        <v>2</v>
      </c>
      <c r="AI1739">
        <v>2</v>
      </c>
      <c r="AJ1739">
        <v>2</v>
      </c>
      <c r="AK1739">
        <v>4</v>
      </c>
      <c r="AL1739">
        <v>6</v>
      </c>
      <c r="AM1739">
        <v>4</v>
      </c>
      <c r="AN1739">
        <v>4</v>
      </c>
      <c r="AO1739">
        <v>4</v>
      </c>
      <c r="AQ1739">
        <v>2</v>
      </c>
      <c r="AT1739" t="s">
        <v>22</v>
      </c>
      <c r="AU1739">
        <v>1</v>
      </c>
      <c r="BD1739" t="s">
        <v>22</v>
      </c>
      <c r="BE1739" t="s">
        <v>22</v>
      </c>
      <c r="BI1739"/>
      <c r="BJ1739"/>
      <c r="BK1739">
        <v>4</v>
      </c>
      <c r="BL1739"/>
      <c r="BN1739" t="s">
        <v>1312</v>
      </c>
      <c r="BO1739" s="382">
        <v>43499.515949074077</v>
      </c>
    </row>
    <row r="1740" spans="1:67" x14ac:dyDescent="0.2">
      <c r="A1740" s="244" t="str">
        <f>IFERROR(LOOKUP(H1740,BLIOTECAS!$D$2:$D$30,BLIOTECAS!$C$2:$C$30),"N/C")</f>
        <v>F. Veterinaria</v>
      </c>
      <c r="B1740" s="243" t="str">
        <f>IFERROR(LOOKUP(H1740,BLIOTECAS!$D$2:$D$29,BLIOTECAS!$E$2:$E$29),"N/C")</f>
        <v>Ciencias de la Salud</v>
      </c>
      <c r="C1740" s="243">
        <f>LOOKUP(H1740,BLIOTECAS!$D$2:$D$30,BLIOTECAS!$F$2:$F$30)</f>
        <v>4</v>
      </c>
      <c r="D1740">
        <v>1766</v>
      </c>
      <c r="G1740">
        <v>1</v>
      </c>
      <c r="H1740">
        <v>21</v>
      </c>
      <c r="J1740">
        <v>2</v>
      </c>
      <c r="K1740">
        <v>1</v>
      </c>
      <c r="M1740">
        <v>29</v>
      </c>
      <c r="N1740">
        <v>16</v>
      </c>
      <c r="O1740">
        <v>21</v>
      </c>
      <c r="P1740" t="s">
        <v>1313</v>
      </c>
      <c r="S1740">
        <v>2</v>
      </c>
      <c r="T1740">
        <v>2</v>
      </c>
      <c r="U1740">
        <v>4</v>
      </c>
      <c r="V1740">
        <v>4</v>
      </c>
      <c r="X1740">
        <v>2</v>
      </c>
      <c r="Z1740">
        <v>4</v>
      </c>
      <c r="AA1740">
        <v>4.1666666666666664E-2</v>
      </c>
      <c r="AD1740">
        <v>1</v>
      </c>
      <c r="AE1740">
        <v>1</v>
      </c>
      <c r="AF1740">
        <v>1</v>
      </c>
      <c r="AG1740">
        <v>1</v>
      </c>
      <c r="AH1740">
        <v>2</v>
      </c>
      <c r="AI1740">
        <v>1</v>
      </c>
      <c r="AJ1740">
        <v>5</v>
      </c>
      <c r="AK1740">
        <v>1</v>
      </c>
      <c r="AL1740">
        <v>6</v>
      </c>
      <c r="AM1740">
        <v>4</v>
      </c>
      <c r="AN1740">
        <v>4</v>
      </c>
      <c r="AO1740">
        <v>3</v>
      </c>
      <c r="AP1740">
        <v>3</v>
      </c>
      <c r="AQ1740">
        <v>3</v>
      </c>
      <c r="AR1740">
        <v>3</v>
      </c>
      <c r="AS1740">
        <v>2</v>
      </c>
      <c r="AT1740" t="s">
        <v>22</v>
      </c>
      <c r="AU1740">
        <v>2</v>
      </c>
      <c r="AW1740">
        <v>4</v>
      </c>
      <c r="AX1740">
        <v>3</v>
      </c>
      <c r="AY1740">
        <v>3</v>
      </c>
      <c r="AZ1740">
        <v>3</v>
      </c>
      <c r="BA1740">
        <v>3</v>
      </c>
      <c r="BB1740">
        <v>4</v>
      </c>
      <c r="BD1740" t="s">
        <v>22</v>
      </c>
      <c r="BE1740" t="s">
        <v>22</v>
      </c>
      <c r="BH1740">
        <v>3</v>
      </c>
      <c r="BI1740">
        <v>3</v>
      </c>
      <c r="BJ1740"/>
      <c r="BK1740">
        <v>2</v>
      </c>
      <c r="BL1740">
        <v>3</v>
      </c>
      <c r="BO1740" s="382">
        <v>43499.515960648147</v>
      </c>
    </row>
    <row r="1741" spans="1:67" x14ac:dyDescent="0.2">
      <c r="A1741" s="244" t="str">
        <f>IFERROR(LOOKUP(H1741,BLIOTECAS!$D$2:$D$30,BLIOTECAS!$C$2:$C$30),"N/C")</f>
        <v>F. Ciencias Políticas y Sociología</v>
      </c>
      <c r="B1741" s="243" t="str">
        <f>IFERROR(LOOKUP(H1741,BLIOTECAS!$D$2:$D$29,BLIOTECAS!$E$2:$E$29),"N/C")</f>
        <v>Ciencias Sociales</v>
      </c>
      <c r="C1741" s="243">
        <f>LOOKUP(H1741,BLIOTECAS!$D$2:$D$30,BLIOTECAS!$F$2:$F$30)</f>
        <v>3</v>
      </c>
      <c r="D1741">
        <v>1767</v>
      </c>
      <c r="G1741">
        <v>1</v>
      </c>
      <c r="H1741">
        <v>9</v>
      </c>
      <c r="J1741">
        <v>4</v>
      </c>
      <c r="K1741">
        <v>3</v>
      </c>
      <c r="M1741">
        <v>9</v>
      </c>
      <c r="N1741">
        <v>16</v>
      </c>
      <c r="O1741">
        <v>5</v>
      </c>
      <c r="S1741">
        <v>3</v>
      </c>
      <c r="T1741">
        <v>3</v>
      </c>
      <c r="U1741">
        <v>3</v>
      </c>
      <c r="V1741">
        <v>3</v>
      </c>
      <c r="X1741">
        <v>2</v>
      </c>
      <c r="Y1741">
        <v>3</v>
      </c>
      <c r="Z1741">
        <v>4</v>
      </c>
      <c r="AA1741">
        <v>1</v>
      </c>
      <c r="AD1741">
        <v>3</v>
      </c>
      <c r="AE1741">
        <v>4</v>
      </c>
      <c r="AF1741">
        <v>5</v>
      </c>
      <c r="AG1741">
        <v>2</v>
      </c>
      <c r="AH1741">
        <v>5</v>
      </c>
      <c r="AI1741">
        <v>4</v>
      </c>
      <c r="AJ1741">
        <v>5</v>
      </c>
      <c r="AK1741">
        <v>5</v>
      </c>
      <c r="AL1741">
        <v>4</v>
      </c>
      <c r="AM1741">
        <v>3</v>
      </c>
      <c r="AN1741">
        <v>2</v>
      </c>
      <c r="AO1741">
        <v>4</v>
      </c>
      <c r="AP1741">
        <v>3</v>
      </c>
      <c r="AQ1741">
        <v>3</v>
      </c>
      <c r="AR1741">
        <v>2</v>
      </c>
      <c r="AS1741">
        <v>4</v>
      </c>
      <c r="AT1741" t="s">
        <v>22</v>
      </c>
      <c r="AU1741">
        <v>4</v>
      </c>
      <c r="AW1741">
        <v>4</v>
      </c>
      <c r="AX1741">
        <v>3</v>
      </c>
      <c r="AY1741">
        <v>2</v>
      </c>
      <c r="AZ1741">
        <v>4</v>
      </c>
      <c r="BA1741">
        <v>4</v>
      </c>
      <c r="BB1741">
        <v>4</v>
      </c>
      <c r="BD1741" t="s">
        <v>356</v>
      </c>
      <c r="BE1741" t="s">
        <v>356</v>
      </c>
      <c r="BF1741">
        <v>4</v>
      </c>
      <c r="BH1741">
        <v>4</v>
      </c>
      <c r="BI1741">
        <v>4</v>
      </c>
      <c r="BJ1741"/>
      <c r="BK1741">
        <v>3</v>
      </c>
      <c r="BL1741">
        <v>4</v>
      </c>
      <c r="BO1741" s="382">
        <v>43499.517395833333</v>
      </c>
    </row>
    <row r="1742" spans="1:67" x14ac:dyDescent="0.2">
      <c r="A1742" s="244" t="str">
        <f>IFERROR(LOOKUP(H1742,BLIOTECAS!$D$2:$D$30,BLIOTECAS!$C$2:$C$30),"N/C")</f>
        <v>F. Ciencias Económicas y Empresariales</v>
      </c>
      <c r="B1742" s="243" t="str">
        <f>IFERROR(LOOKUP(H1742,BLIOTECAS!$D$2:$D$29,BLIOTECAS!$E$2:$E$29),"N/C")</f>
        <v>Ciencias Sociales</v>
      </c>
      <c r="C1742" s="243">
        <f>LOOKUP(H1742,BLIOTECAS!$D$2:$D$30,BLIOTECAS!$F$2:$F$30)</f>
        <v>3</v>
      </c>
      <c r="D1742">
        <v>1768</v>
      </c>
      <c r="G1742">
        <v>1</v>
      </c>
      <c r="H1742">
        <v>5</v>
      </c>
      <c r="J1742">
        <v>4</v>
      </c>
      <c r="K1742">
        <v>3</v>
      </c>
      <c r="M1742">
        <v>5</v>
      </c>
      <c r="N1742">
        <v>29</v>
      </c>
      <c r="O1742">
        <v>24</v>
      </c>
      <c r="S1742">
        <v>4</v>
      </c>
      <c r="T1742">
        <v>4</v>
      </c>
      <c r="U1742">
        <v>3</v>
      </c>
      <c r="V1742">
        <v>3</v>
      </c>
      <c r="X1742">
        <v>2</v>
      </c>
      <c r="Y1742">
        <v>3</v>
      </c>
      <c r="Z1742">
        <v>4</v>
      </c>
      <c r="AA1742">
        <v>0.125</v>
      </c>
      <c r="AD1742">
        <v>4</v>
      </c>
      <c r="AE1742">
        <v>3</v>
      </c>
      <c r="AF1742">
        <v>3</v>
      </c>
      <c r="AG1742">
        <v>3</v>
      </c>
      <c r="AH1742">
        <v>4</v>
      </c>
      <c r="AI1742">
        <v>4</v>
      </c>
      <c r="AJ1742">
        <v>4</v>
      </c>
      <c r="AK1742">
        <v>4</v>
      </c>
      <c r="AL1742">
        <v>2</v>
      </c>
      <c r="AM1742">
        <v>3</v>
      </c>
      <c r="AN1742">
        <v>4</v>
      </c>
      <c r="AO1742">
        <v>4</v>
      </c>
      <c r="AP1742">
        <v>4</v>
      </c>
      <c r="AQ1742">
        <v>4</v>
      </c>
      <c r="AR1742">
        <v>2</v>
      </c>
      <c r="AS1742">
        <v>3</v>
      </c>
      <c r="AT1742" t="s">
        <v>22</v>
      </c>
      <c r="AU1742">
        <v>4</v>
      </c>
      <c r="AW1742">
        <v>5</v>
      </c>
      <c r="AX1742">
        <v>2</v>
      </c>
      <c r="AY1742">
        <v>2</v>
      </c>
      <c r="AZ1742">
        <v>5</v>
      </c>
      <c r="BA1742">
        <v>4</v>
      </c>
      <c r="BB1742">
        <v>3</v>
      </c>
      <c r="BD1742" t="s">
        <v>22</v>
      </c>
      <c r="BE1742" t="s">
        <v>22</v>
      </c>
      <c r="BH1742">
        <v>4</v>
      </c>
      <c r="BI1742">
        <v>4</v>
      </c>
      <c r="BJ1742"/>
      <c r="BK1742">
        <v>4</v>
      </c>
      <c r="BL1742">
        <v>3</v>
      </c>
      <c r="BO1742" s="382">
        <v>43499.525567129633</v>
      </c>
    </row>
    <row r="1743" spans="1:67" x14ac:dyDescent="0.2">
      <c r="A1743" s="244" t="str">
        <f>IFERROR(LOOKUP(H1743,BLIOTECAS!$D$2:$D$30,BLIOTECAS!$C$2:$C$30),"N/C")</f>
        <v>F. Ciencias Químicas</v>
      </c>
      <c r="B1743" s="243" t="str">
        <f>IFERROR(LOOKUP(H1743,BLIOTECAS!$D$2:$D$29,BLIOTECAS!$E$2:$E$29),"N/C")</f>
        <v>Ciencias Experimentales</v>
      </c>
      <c r="C1743" s="243">
        <f>LOOKUP(H1743,BLIOTECAS!$D$2:$D$30,BLIOTECAS!$F$2:$F$30)</f>
        <v>2</v>
      </c>
      <c r="D1743">
        <v>1769</v>
      </c>
      <c r="G1743">
        <v>1</v>
      </c>
      <c r="H1743">
        <v>10</v>
      </c>
      <c r="J1743">
        <v>3</v>
      </c>
      <c r="K1743">
        <v>3</v>
      </c>
      <c r="M1743">
        <v>10</v>
      </c>
      <c r="N1743">
        <v>2</v>
      </c>
      <c r="O1743">
        <v>7</v>
      </c>
      <c r="S1743">
        <v>3</v>
      </c>
      <c r="T1743">
        <v>4</v>
      </c>
      <c r="U1743">
        <v>5</v>
      </c>
      <c r="V1743">
        <v>3</v>
      </c>
      <c r="W1743">
        <v>1</v>
      </c>
      <c r="AA1743"/>
      <c r="AD1743">
        <v>5</v>
      </c>
      <c r="AE1743">
        <v>1</v>
      </c>
      <c r="AF1743">
        <v>5</v>
      </c>
      <c r="AG1743">
        <v>1</v>
      </c>
      <c r="AH1743">
        <v>3</v>
      </c>
      <c r="AI1743">
        <v>4</v>
      </c>
      <c r="AJ1743">
        <v>5</v>
      </c>
      <c r="AK1743">
        <v>1</v>
      </c>
      <c r="AL1743">
        <v>3</v>
      </c>
      <c r="AM1743">
        <v>4</v>
      </c>
      <c r="AN1743">
        <v>3</v>
      </c>
      <c r="AO1743">
        <v>3</v>
      </c>
      <c r="AP1743">
        <v>3</v>
      </c>
      <c r="AQ1743">
        <v>1</v>
      </c>
      <c r="AS1743">
        <v>4</v>
      </c>
      <c r="AT1743" t="s">
        <v>22</v>
      </c>
      <c r="AU1743">
        <v>2</v>
      </c>
      <c r="AW1743">
        <v>4</v>
      </c>
      <c r="AX1743">
        <v>4</v>
      </c>
      <c r="AZ1743">
        <v>4</v>
      </c>
      <c r="BA1743">
        <v>4</v>
      </c>
      <c r="BB1743">
        <v>3</v>
      </c>
      <c r="BD1743" t="s">
        <v>22</v>
      </c>
      <c r="BE1743" t="s">
        <v>356</v>
      </c>
      <c r="BF1743">
        <v>4</v>
      </c>
      <c r="BH1743">
        <v>5</v>
      </c>
      <c r="BI1743">
        <v>4</v>
      </c>
      <c r="BJ1743"/>
      <c r="BK1743">
        <v>4</v>
      </c>
      <c r="BL1743">
        <v>3</v>
      </c>
      <c r="BN1743" t="s">
        <v>1314</v>
      </c>
      <c r="BO1743" s="382">
        <v>43499.531493055554</v>
      </c>
    </row>
    <row r="1744" spans="1:67" x14ac:dyDescent="0.2">
      <c r="A1744" s="244" t="str">
        <f>IFERROR(LOOKUP(H1744,BLIOTECAS!$D$2:$D$30,BLIOTECAS!$C$2:$C$30),"N/C")</f>
        <v>F. Ciencias de la Información</v>
      </c>
      <c r="B1744" s="243" t="str">
        <f>IFERROR(LOOKUP(H1744,BLIOTECAS!$D$2:$D$29,BLIOTECAS!$E$2:$E$29),"N/C")</f>
        <v>Ciencias Sociales</v>
      </c>
      <c r="C1744" s="243">
        <f>LOOKUP(H1744,BLIOTECAS!$D$2:$D$30,BLIOTECAS!$F$2:$F$30)</f>
        <v>3</v>
      </c>
      <c r="D1744">
        <v>1770</v>
      </c>
      <c r="G1744">
        <v>1</v>
      </c>
      <c r="H1744">
        <v>4</v>
      </c>
      <c r="J1744">
        <v>3</v>
      </c>
      <c r="K1744">
        <v>4</v>
      </c>
      <c r="M1744">
        <v>4</v>
      </c>
      <c r="S1744">
        <v>4</v>
      </c>
      <c r="T1744">
        <v>3</v>
      </c>
      <c r="U1744">
        <v>3</v>
      </c>
      <c r="V1744">
        <v>2</v>
      </c>
      <c r="X1744">
        <v>2</v>
      </c>
      <c r="AA1744"/>
      <c r="AD1744">
        <v>3</v>
      </c>
      <c r="AE1744">
        <v>3</v>
      </c>
      <c r="AF1744">
        <v>4</v>
      </c>
      <c r="AG1744">
        <v>4</v>
      </c>
      <c r="AH1744">
        <v>4</v>
      </c>
      <c r="AI1744">
        <v>5</v>
      </c>
      <c r="AJ1744">
        <v>4</v>
      </c>
      <c r="AK1744">
        <v>3</v>
      </c>
      <c r="AL1744">
        <v>3</v>
      </c>
      <c r="AM1744">
        <v>3</v>
      </c>
      <c r="AN1744">
        <v>2</v>
      </c>
      <c r="AO1744">
        <v>1</v>
      </c>
      <c r="AP1744">
        <v>4</v>
      </c>
      <c r="AQ1744">
        <v>2</v>
      </c>
      <c r="AR1744">
        <v>2</v>
      </c>
      <c r="AS1744">
        <v>2</v>
      </c>
      <c r="AT1744" t="s">
        <v>356</v>
      </c>
      <c r="AU1744">
        <v>2</v>
      </c>
      <c r="AW1744">
        <v>4</v>
      </c>
      <c r="AX1744">
        <v>4</v>
      </c>
      <c r="AY1744">
        <v>3</v>
      </c>
      <c r="AZ1744">
        <v>4</v>
      </c>
      <c r="BA1744">
        <v>5</v>
      </c>
      <c r="BB1744">
        <v>3</v>
      </c>
      <c r="BD1744" t="s">
        <v>22</v>
      </c>
      <c r="BE1744" t="s">
        <v>22</v>
      </c>
      <c r="BH1744">
        <v>4</v>
      </c>
      <c r="BI1744">
        <v>4</v>
      </c>
      <c r="BJ1744"/>
      <c r="BK1744">
        <v>4</v>
      </c>
      <c r="BL1744">
        <v>2</v>
      </c>
      <c r="BO1744" s="382">
        <v>43499.532129629632</v>
      </c>
    </row>
    <row r="1745" spans="1:67" x14ac:dyDescent="0.2">
      <c r="A1745" s="244" t="str">
        <f>IFERROR(LOOKUP(H1745,BLIOTECAS!$D$2:$D$30,BLIOTECAS!$C$2:$C$30),"N/C")</f>
        <v>F. Ciencias de la Información</v>
      </c>
      <c r="B1745" s="243" t="str">
        <f>IFERROR(LOOKUP(H1745,BLIOTECAS!$D$2:$D$29,BLIOTECAS!$E$2:$E$29),"N/C")</f>
        <v>Ciencias Sociales</v>
      </c>
      <c r="C1745" s="243">
        <f>LOOKUP(H1745,BLIOTECAS!$D$2:$D$30,BLIOTECAS!$F$2:$F$30)</f>
        <v>3</v>
      </c>
      <c r="D1745">
        <v>1771</v>
      </c>
      <c r="G1745">
        <v>1</v>
      </c>
      <c r="H1745">
        <v>4</v>
      </c>
      <c r="J1745">
        <v>3</v>
      </c>
      <c r="K1745">
        <v>3</v>
      </c>
      <c r="M1745">
        <v>4</v>
      </c>
      <c r="N1745">
        <v>29</v>
      </c>
      <c r="S1745">
        <v>4</v>
      </c>
      <c r="T1745">
        <v>4</v>
      </c>
      <c r="U1745">
        <v>3</v>
      </c>
      <c r="V1745">
        <v>3</v>
      </c>
      <c r="X1745">
        <v>2</v>
      </c>
      <c r="AA1745"/>
      <c r="AD1745">
        <v>5</v>
      </c>
      <c r="AE1745">
        <v>3</v>
      </c>
      <c r="AF1745">
        <v>4</v>
      </c>
      <c r="AG1745">
        <v>3</v>
      </c>
      <c r="AH1745">
        <v>4</v>
      </c>
      <c r="AI1745">
        <v>2</v>
      </c>
      <c r="AJ1745">
        <v>4</v>
      </c>
      <c r="AK1745">
        <v>2</v>
      </c>
      <c r="AL1745">
        <v>4</v>
      </c>
      <c r="AM1745">
        <v>3</v>
      </c>
      <c r="AN1745">
        <v>4</v>
      </c>
      <c r="AO1745">
        <v>4</v>
      </c>
      <c r="AP1745">
        <v>5</v>
      </c>
      <c r="AQ1745">
        <v>5</v>
      </c>
      <c r="AR1745">
        <v>4</v>
      </c>
      <c r="AS1745">
        <v>5</v>
      </c>
      <c r="AT1745" t="s">
        <v>22</v>
      </c>
      <c r="AU1745">
        <v>5</v>
      </c>
      <c r="AW1745">
        <v>5</v>
      </c>
      <c r="AX1745">
        <v>4</v>
      </c>
      <c r="AY1745">
        <v>4</v>
      </c>
      <c r="AZ1745">
        <v>5</v>
      </c>
      <c r="BA1745">
        <v>5</v>
      </c>
      <c r="BB1745">
        <v>5</v>
      </c>
      <c r="BD1745" t="s">
        <v>22</v>
      </c>
      <c r="BE1745" t="s">
        <v>22</v>
      </c>
      <c r="BH1745">
        <v>5</v>
      </c>
      <c r="BI1745">
        <v>5</v>
      </c>
      <c r="BJ1745"/>
      <c r="BK1745">
        <v>4</v>
      </c>
      <c r="BL1745">
        <v>4</v>
      </c>
      <c r="BO1745" s="382">
        <v>43499.533865740741</v>
      </c>
    </row>
    <row r="1746" spans="1:67" x14ac:dyDescent="0.2">
      <c r="A1746" s="244" t="str">
        <f>IFERROR(LOOKUP(H1746,BLIOTECAS!$D$2:$D$30,BLIOTECAS!$C$2:$C$30),"N/C")</f>
        <v>F. Ciencias Biológicas</v>
      </c>
      <c r="B1746" s="243" t="str">
        <f>IFERROR(LOOKUP(H1746,BLIOTECAS!$D$2:$D$29,BLIOTECAS!$E$2:$E$29),"N/C")</f>
        <v>Ciencias Experimentales</v>
      </c>
      <c r="C1746" s="243">
        <f>LOOKUP(H1746,BLIOTECAS!$D$2:$D$30,BLIOTECAS!$F$2:$F$30)</f>
        <v>2</v>
      </c>
      <c r="D1746">
        <v>1772</v>
      </c>
      <c r="G1746">
        <v>1</v>
      </c>
      <c r="H1746">
        <v>2</v>
      </c>
      <c r="J1746">
        <v>2</v>
      </c>
      <c r="K1746">
        <v>2</v>
      </c>
      <c r="M1746">
        <v>2</v>
      </c>
      <c r="N1746">
        <v>29</v>
      </c>
      <c r="O1746">
        <v>13</v>
      </c>
      <c r="S1746">
        <v>4</v>
      </c>
      <c r="T1746">
        <v>4</v>
      </c>
      <c r="U1746">
        <v>4</v>
      </c>
      <c r="V1746">
        <v>4</v>
      </c>
      <c r="X1746">
        <v>2</v>
      </c>
      <c r="Y1746">
        <v>3</v>
      </c>
      <c r="Z1746">
        <v>4</v>
      </c>
      <c r="AA1746">
        <v>1</v>
      </c>
      <c r="AD1746">
        <v>4</v>
      </c>
      <c r="AE1746">
        <v>1</v>
      </c>
      <c r="AF1746">
        <v>3</v>
      </c>
      <c r="AG1746">
        <v>2</v>
      </c>
      <c r="AH1746">
        <v>4</v>
      </c>
      <c r="AI1746">
        <v>3</v>
      </c>
      <c r="AJ1746">
        <v>5</v>
      </c>
      <c r="AK1746">
        <v>5</v>
      </c>
      <c r="AL1746">
        <v>3</v>
      </c>
      <c r="AM1746">
        <v>3</v>
      </c>
      <c r="AN1746">
        <v>3</v>
      </c>
      <c r="AO1746">
        <v>3</v>
      </c>
      <c r="AP1746">
        <v>1</v>
      </c>
      <c r="AQ1746">
        <v>3</v>
      </c>
      <c r="AR1746">
        <v>1</v>
      </c>
      <c r="AS1746">
        <v>3</v>
      </c>
      <c r="AT1746" t="s">
        <v>22</v>
      </c>
      <c r="AU1746">
        <v>2</v>
      </c>
      <c r="AW1746">
        <v>2</v>
      </c>
      <c r="AX1746">
        <v>2</v>
      </c>
      <c r="AY1746">
        <v>2</v>
      </c>
      <c r="AZ1746">
        <v>2</v>
      </c>
      <c r="BA1746">
        <v>1</v>
      </c>
      <c r="BB1746">
        <v>3</v>
      </c>
      <c r="BD1746" t="s">
        <v>22</v>
      </c>
      <c r="BE1746" t="s">
        <v>22</v>
      </c>
      <c r="BH1746">
        <v>1</v>
      </c>
      <c r="BI1746">
        <v>3</v>
      </c>
      <c r="BJ1746"/>
      <c r="BK1746">
        <v>4</v>
      </c>
      <c r="BL1746">
        <v>2</v>
      </c>
      <c r="BO1746" s="382">
        <v>43499.53460648148</v>
      </c>
    </row>
    <row r="1747" spans="1:67" x14ac:dyDescent="0.2">
      <c r="A1747" s="244" t="str">
        <f>IFERROR(LOOKUP(H1747,BLIOTECAS!$D$2:$D$30,BLIOTECAS!$C$2:$C$30),"N/C")</f>
        <v>F. Veterinaria</v>
      </c>
      <c r="B1747" s="243" t="str">
        <f>IFERROR(LOOKUP(H1747,BLIOTECAS!$D$2:$D$29,BLIOTECAS!$E$2:$E$29),"N/C")</f>
        <v>Ciencias de la Salud</v>
      </c>
      <c r="C1747" s="243">
        <f>LOOKUP(H1747,BLIOTECAS!$D$2:$D$30,BLIOTECAS!$F$2:$F$30)</f>
        <v>4</v>
      </c>
      <c r="D1747">
        <v>1773</v>
      </c>
      <c r="G1747">
        <v>1</v>
      </c>
      <c r="H1747">
        <v>21</v>
      </c>
      <c r="J1747">
        <v>4</v>
      </c>
      <c r="K1747">
        <v>3</v>
      </c>
      <c r="M1747">
        <v>21</v>
      </c>
      <c r="N1747">
        <v>29</v>
      </c>
      <c r="O1747">
        <v>20</v>
      </c>
      <c r="S1747">
        <v>4</v>
      </c>
      <c r="T1747">
        <v>5</v>
      </c>
      <c r="U1747">
        <v>4</v>
      </c>
      <c r="V1747">
        <v>3</v>
      </c>
      <c r="X1747">
        <v>2</v>
      </c>
      <c r="Y1747">
        <v>3</v>
      </c>
      <c r="Z1747">
        <v>4</v>
      </c>
      <c r="AA1747">
        <v>4</v>
      </c>
      <c r="AD1747">
        <v>5</v>
      </c>
      <c r="AE1747">
        <v>2</v>
      </c>
      <c r="AF1747">
        <v>1</v>
      </c>
      <c r="AG1747">
        <v>1</v>
      </c>
      <c r="AH1747">
        <v>5</v>
      </c>
      <c r="AI1747">
        <v>4</v>
      </c>
      <c r="AJ1747">
        <v>5</v>
      </c>
      <c r="AK1747">
        <v>1</v>
      </c>
      <c r="AL1747">
        <v>3</v>
      </c>
      <c r="AM1747">
        <v>4</v>
      </c>
      <c r="AN1747">
        <v>5</v>
      </c>
      <c r="AO1747">
        <v>3</v>
      </c>
      <c r="AP1747">
        <v>5</v>
      </c>
      <c r="AQ1747">
        <v>4</v>
      </c>
      <c r="AR1747">
        <v>2</v>
      </c>
      <c r="AS1747">
        <v>3</v>
      </c>
      <c r="AT1747" t="s">
        <v>22</v>
      </c>
      <c r="AU1747">
        <v>3</v>
      </c>
      <c r="AW1747">
        <v>5</v>
      </c>
      <c r="AX1747">
        <v>5</v>
      </c>
      <c r="AY1747">
        <v>5</v>
      </c>
      <c r="AZ1747">
        <v>5</v>
      </c>
      <c r="BA1747">
        <v>5</v>
      </c>
      <c r="BB1747">
        <v>5</v>
      </c>
      <c r="BE1747" t="s">
        <v>356</v>
      </c>
      <c r="BF1747">
        <v>4</v>
      </c>
      <c r="BH1747">
        <v>5</v>
      </c>
      <c r="BI1747">
        <v>5</v>
      </c>
      <c r="BJ1747"/>
      <c r="BK1747">
        <v>5</v>
      </c>
      <c r="BL1747">
        <v>4</v>
      </c>
      <c r="BO1747" s="382">
        <v>43499.54115740741</v>
      </c>
    </row>
    <row r="1748" spans="1:67" x14ac:dyDescent="0.2">
      <c r="A1748" s="244" t="str">
        <f>IFERROR(LOOKUP(H1748,BLIOTECAS!$D$2:$D$30,BLIOTECAS!$C$2:$C$30),"N/C")</f>
        <v>F. Odontología</v>
      </c>
      <c r="B1748" s="243" t="str">
        <f>IFERROR(LOOKUP(H1748,BLIOTECAS!$D$2:$D$29,BLIOTECAS!$E$2:$E$29),"N/C")</f>
        <v>Ciencias de la Salud</v>
      </c>
      <c r="C1748" s="243">
        <f>LOOKUP(H1748,BLIOTECAS!$D$2:$D$30,BLIOTECAS!$F$2:$F$30)</f>
        <v>4</v>
      </c>
      <c r="D1748">
        <v>1774</v>
      </c>
      <c r="G1748">
        <v>1</v>
      </c>
      <c r="H1748">
        <v>19</v>
      </c>
      <c r="J1748">
        <v>3</v>
      </c>
      <c r="K1748">
        <v>4</v>
      </c>
      <c r="M1748">
        <v>29</v>
      </c>
      <c r="N1748">
        <v>19</v>
      </c>
      <c r="O1748">
        <v>18</v>
      </c>
      <c r="S1748">
        <v>3</v>
      </c>
      <c r="T1748">
        <v>4</v>
      </c>
      <c r="U1748">
        <v>3</v>
      </c>
      <c r="V1748">
        <v>2</v>
      </c>
      <c r="Y1748">
        <v>3</v>
      </c>
      <c r="AA1748"/>
      <c r="AD1748">
        <v>4</v>
      </c>
      <c r="AE1748">
        <v>4</v>
      </c>
      <c r="AF1748">
        <v>4</v>
      </c>
      <c r="AG1748">
        <v>1</v>
      </c>
      <c r="AH1748">
        <v>1</v>
      </c>
      <c r="AI1748">
        <v>1</v>
      </c>
      <c r="AJ1748">
        <v>5</v>
      </c>
      <c r="AK1748">
        <v>1</v>
      </c>
      <c r="AL1748">
        <v>4</v>
      </c>
      <c r="AM1748">
        <v>3</v>
      </c>
      <c r="AN1748">
        <v>4</v>
      </c>
      <c r="AO1748">
        <v>4</v>
      </c>
      <c r="AP1748">
        <v>4</v>
      </c>
      <c r="AQ1748">
        <v>4</v>
      </c>
      <c r="AR1748">
        <v>2</v>
      </c>
      <c r="AS1748">
        <v>3</v>
      </c>
      <c r="AT1748" t="s">
        <v>22</v>
      </c>
      <c r="AU1748">
        <v>3</v>
      </c>
      <c r="AW1748">
        <v>5</v>
      </c>
      <c r="AX1748">
        <v>3</v>
      </c>
      <c r="AY1748">
        <v>3</v>
      </c>
      <c r="AZ1748">
        <v>4</v>
      </c>
      <c r="BA1748">
        <v>4</v>
      </c>
      <c r="BB1748">
        <v>3</v>
      </c>
      <c r="BD1748" t="s">
        <v>22</v>
      </c>
      <c r="BE1748" t="s">
        <v>22</v>
      </c>
      <c r="BH1748">
        <v>4</v>
      </c>
      <c r="BI1748">
        <v>5</v>
      </c>
      <c r="BJ1748"/>
      <c r="BK1748">
        <v>4</v>
      </c>
      <c r="BL1748">
        <v>3</v>
      </c>
      <c r="BN1748" t="s">
        <v>1315</v>
      </c>
      <c r="BO1748" s="382">
        <v>43499.546122685184</v>
      </c>
    </row>
    <row r="1749" spans="1:67" x14ac:dyDescent="0.2">
      <c r="A1749" s="244" t="str">
        <f>IFERROR(LOOKUP(H1749,BLIOTECAS!$D$2:$D$30,BLIOTECAS!$C$2:$C$30),"N/C")</f>
        <v>F. Educación - Centro de Formación del Profesorado</v>
      </c>
      <c r="B1749" s="243" t="str">
        <f>IFERROR(LOOKUP(H1749,BLIOTECAS!$D$2:$D$29,BLIOTECAS!$E$2:$E$29),"N/C")</f>
        <v>Humanidades</v>
      </c>
      <c r="C1749" s="243">
        <f>LOOKUP(H1749,BLIOTECAS!$D$2:$D$30,BLIOTECAS!$F$2:$F$30)</f>
        <v>1</v>
      </c>
      <c r="D1749">
        <v>1775</v>
      </c>
      <c r="G1749">
        <v>1</v>
      </c>
      <c r="H1749">
        <v>12</v>
      </c>
      <c r="J1749">
        <v>3</v>
      </c>
      <c r="K1749">
        <v>4</v>
      </c>
      <c r="M1749">
        <v>12</v>
      </c>
      <c r="N1749">
        <v>29</v>
      </c>
      <c r="S1749">
        <v>4</v>
      </c>
      <c r="T1749">
        <v>3</v>
      </c>
      <c r="U1749">
        <v>4</v>
      </c>
      <c r="V1749">
        <v>2</v>
      </c>
      <c r="W1749">
        <v>1</v>
      </c>
      <c r="AA1749"/>
      <c r="AD1749">
        <v>3</v>
      </c>
      <c r="AE1749">
        <v>4</v>
      </c>
      <c r="AF1749">
        <v>5</v>
      </c>
      <c r="AG1749">
        <v>1</v>
      </c>
      <c r="AH1749">
        <v>5</v>
      </c>
      <c r="AI1749">
        <v>3</v>
      </c>
      <c r="AJ1749">
        <v>4</v>
      </c>
      <c r="AK1749">
        <v>1</v>
      </c>
      <c r="AL1749">
        <v>6</v>
      </c>
      <c r="AM1749">
        <v>5</v>
      </c>
      <c r="AN1749">
        <v>5</v>
      </c>
      <c r="AO1749">
        <v>5</v>
      </c>
      <c r="AP1749">
        <v>5</v>
      </c>
      <c r="AQ1749">
        <v>5</v>
      </c>
      <c r="AR1749">
        <v>3</v>
      </c>
      <c r="AS1749">
        <v>1</v>
      </c>
      <c r="AT1749" t="s">
        <v>22</v>
      </c>
      <c r="AU1749">
        <v>3</v>
      </c>
      <c r="AW1749">
        <v>5</v>
      </c>
      <c r="AX1749">
        <v>5</v>
      </c>
      <c r="AY1749">
        <v>5</v>
      </c>
      <c r="AZ1749">
        <v>5</v>
      </c>
      <c r="BA1749">
        <v>5</v>
      </c>
      <c r="BB1749">
        <v>5</v>
      </c>
      <c r="BD1749" t="s">
        <v>22</v>
      </c>
      <c r="BE1749" t="s">
        <v>22</v>
      </c>
      <c r="BH1749">
        <v>4</v>
      </c>
      <c r="BI1749">
        <v>4</v>
      </c>
      <c r="BJ1749"/>
      <c r="BK1749">
        <v>4</v>
      </c>
      <c r="BL1749">
        <v>3</v>
      </c>
      <c r="BN1749" t="s">
        <v>1316</v>
      </c>
      <c r="BO1749" s="382">
        <v>43499.546307870369</v>
      </c>
    </row>
    <row r="1750" spans="1:67" x14ac:dyDescent="0.2">
      <c r="A1750" s="244" t="str">
        <f>IFERROR(LOOKUP(H1750,BLIOTECAS!$D$2:$D$30,BLIOTECAS!$C$2:$C$30),"N/C")</f>
        <v>F. Ciencias Físicas</v>
      </c>
      <c r="B1750" s="243" t="str">
        <f>IFERROR(LOOKUP(H1750,BLIOTECAS!$D$2:$D$29,BLIOTECAS!$E$2:$E$29),"N/C")</f>
        <v>Ciencias Experimentales</v>
      </c>
      <c r="C1750" s="243">
        <f>LOOKUP(H1750,BLIOTECAS!$D$2:$D$30,BLIOTECAS!$F$2:$F$30)</f>
        <v>2</v>
      </c>
      <c r="D1750">
        <v>1776</v>
      </c>
      <c r="G1750">
        <v>1</v>
      </c>
      <c r="H1750">
        <v>6</v>
      </c>
      <c r="J1750">
        <v>4</v>
      </c>
      <c r="K1750">
        <v>3</v>
      </c>
      <c r="M1750">
        <v>6</v>
      </c>
      <c r="N1750">
        <v>8</v>
      </c>
      <c r="O1750">
        <v>29</v>
      </c>
      <c r="S1750">
        <v>4</v>
      </c>
      <c r="T1750">
        <v>4</v>
      </c>
      <c r="U1750">
        <v>4</v>
      </c>
      <c r="V1750">
        <v>3</v>
      </c>
      <c r="Y1750">
        <v>3</v>
      </c>
      <c r="Z1750">
        <v>4</v>
      </c>
      <c r="AA1750">
        <v>4.1666666666666664E-2</v>
      </c>
      <c r="AD1750">
        <v>5</v>
      </c>
      <c r="AE1750">
        <v>1</v>
      </c>
      <c r="AF1750">
        <v>1</v>
      </c>
      <c r="AG1750">
        <v>5</v>
      </c>
      <c r="AH1750">
        <v>5</v>
      </c>
      <c r="AI1750">
        <v>5</v>
      </c>
      <c r="AJ1750">
        <v>5</v>
      </c>
      <c r="AK1750">
        <v>1</v>
      </c>
      <c r="AL1750">
        <v>4</v>
      </c>
      <c r="AM1750">
        <v>3</v>
      </c>
      <c r="AN1750">
        <v>5</v>
      </c>
      <c r="AO1750">
        <v>4</v>
      </c>
      <c r="AP1750">
        <v>5</v>
      </c>
      <c r="AQ1750">
        <v>5</v>
      </c>
      <c r="AR1750">
        <v>4</v>
      </c>
      <c r="AS1750">
        <v>5</v>
      </c>
      <c r="AT1750" t="s">
        <v>22</v>
      </c>
      <c r="AU1750">
        <v>3</v>
      </c>
      <c r="AW1750">
        <v>5</v>
      </c>
      <c r="AX1750">
        <v>4</v>
      </c>
      <c r="AY1750">
        <v>5</v>
      </c>
      <c r="AZ1750">
        <v>5</v>
      </c>
      <c r="BA1750">
        <v>5</v>
      </c>
      <c r="BB1750">
        <v>5</v>
      </c>
      <c r="BD1750" t="s">
        <v>356</v>
      </c>
      <c r="BE1750" t="s">
        <v>22</v>
      </c>
      <c r="BH1750">
        <v>4</v>
      </c>
      <c r="BI1750">
        <v>5</v>
      </c>
      <c r="BJ1750"/>
      <c r="BK1750">
        <v>5</v>
      </c>
      <c r="BL1750">
        <v>4</v>
      </c>
      <c r="BO1750" s="382">
        <v>43499.547858796293</v>
      </c>
    </row>
    <row r="1751" spans="1:67" x14ac:dyDescent="0.2">
      <c r="A1751" s="244" t="str">
        <f>IFERROR(LOOKUP(H1751,BLIOTECAS!$D$2:$D$30,BLIOTECAS!$C$2:$C$30),"N/C")</f>
        <v>F. Ciencias Geológicas</v>
      </c>
      <c r="B1751" s="243" t="str">
        <f>IFERROR(LOOKUP(H1751,BLIOTECAS!$D$2:$D$29,BLIOTECAS!$E$2:$E$29),"N/C")</f>
        <v>Ciencias Experimentales</v>
      </c>
      <c r="C1751" s="243">
        <f>LOOKUP(H1751,BLIOTECAS!$D$2:$D$30,BLIOTECAS!$F$2:$F$30)</f>
        <v>2</v>
      </c>
      <c r="D1751">
        <v>1777</v>
      </c>
      <c r="G1751">
        <v>1</v>
      </c>
      <c r="H1751">
        <v>7</v>
      </c>
      <c r="J1751">
        <v>3</v>
      </c>
      <c r="K1751">
        <v>1</v>
      </c>
      <c r="M1751">
        <v>7</v>
      </c>
      <c r="N1751">
        <v>29</v>
      </c>
      <c r="O1751">
        <v>17</v>
      </c>
      <c r="S1751">
        <v>5</v>
      </c>
      <c r="T1751">
        <v>4</v>
      </c>
      <c r="U1751">
        <v>3</v>
      </c>
      <c r="V1751">
        <v>4</v>
      </c>
      <c r="X1751">
        <v>2</v>
      </c>
      <c r="AA1751"/>
      <c r="AD1751">
        <v>4</v>
      </c>
      <c r="AE1751">
        <v>2</v>
      </c>
      <c r="AF1751">
        <v>3</v>
      </c>
      <c r="AG1751">
        <v>3</v>
      </c>
      <c r="AH1751">
        <v>4</v>
      </c>
      <c r="AI1751">
        <v>4</v>
      </c>
      <c r="AJ1751">
        <v>4</v>
      </c>
      <c r="AK1751">
        <v>3</v>
      </c>
      <c r="AL1751">
        <v>5</v>
      </c>
      <c r="AM1751">
        <v>4</v>
      </c>
      <c r="AN1751">
        <v>5</v>
      </c>
      <c r="AO1751">
        <v>3</v>
      </c>
      <c r="AP1751">
        <v>4</v>
      </c>
      <c r="AQ1751">
        <v>3</v>
      </c>
      <c r="AR1751">
        <v>3</v>
      </c>
      <c r="AS1751">
        <v>4</v>
      </c>
      <c r="AT1751" t="s">
        <v>22</v>
      </c>
      <c r="AU1751">
        <v>3</v>
      </c>
      <c r="AW1751">
        <v>4</v>
      </c>
      <c r="AY1751">
        <v>3</v>
      </c>
      <c r="AZ1751">
        <v>4</v>
      </c>
      <c r="BA1751">
        <v>4</v>
      </c>
      <c r="BB1751">
        <v>3</v>
      </c>
      <c r="BD1751" t="s">
        <v>22</v>
      </c>
      <c r="BE1751" t="s">
        <v>22</v>
      </c>
      <c r="BH1751">
        <v>3</v>
      </c>
      <c r="BI1751">
        <v>4</v>
      </c>
      <c r="BJ1751"/>
      <c r="BK1751">
        <v>4</v>
      </c>
      <c r="BL1751">
        <v>3</v>
      </c>
      <c r="BO1751" s="382">
        <v>43499.551874999997</v>
      </c>
    </row>
    <row r="1752" spans="1:67" x14ac:dyDescent="0.2">
      <c r="A1752" s="244" t="str">
        <f>IFERROR(LOOKUP(H1752,BLIOTECAS!$D$2:$D$30,BLIOTECAS!$C$2:$C$30),"N/C")</f>
        <v>F. Bellas Artes</v>
      </c>
      <c r="B1752" s="243" t="str">
        <f>IFERROR(LOOKUP(H1752,BLIOTECAS!$D$2:$D$29,BLIOTECAS!$E$2:$E$29),"N/C")</f>
        <v>Humanidades</v>
      </c>
      <c r="C1752" s="243">
        <f>LOOKUP(H1752,BLIOTECAS!$D$2:$D$30,BLIOTECAS!$F$2:$F$30)</f>
        <v>1</v>
      </c>
      <c r="D1752">
        <v>1778</v>
      </c>
      <c r="G1752">
        <v>1</v>
      </c>
      <c r="H1752">
        <v>1</v>
      </c>
      <c r="J1752">
        <v>4</v>
      </c>
      <c r="K1752">
        <v>4</v>
      </c>
      <c r="M1752">
        <v>1</v>
      </c>
      <c r="N1752">
        <v>29</v>
      </c>
      <c r="O1752">
        <v>16</v>
      </c>
      <c r="P1752" t="s">
        <v>1317</v>
      </c>
      <c r="S1752">
        <v>5</v>
      </c>
      <c r="T1752">
        <v>5</v>
      </c>
      <c r="U1752">
        <v>4</v>
      </c>
      <c r="V1752">
        <v>3</v>
      </c>
      <c r="X1752">
        <v>2</v>
      </c>
      <c r="AA1752"/>
      <c r="AD1752">
        <v>3</v>
      </c>
      <c r="AE1752">
        <v>3</v>
      </c>
      <c r="AF1752">
        <v>4</v>
      </c>
      <c r="AG1752">
        <v>3</v>
      </c>
      <c r="AH1752">
        <v>4</v>
      </c>
      <c r="AI1752">
        <v>5</v>
      </c>
      <c r="AJ1752">
        <v>4</v>
      </c>
      <c r="AK1752">
        <v>3</v>
      </c>
      <c r="AL1752">
        <v>3</v>
      </c>
      <c r="AM1752">
        <v>4</v>
      </c>
      <c r="AN1752">
        <v>4</v>
      </c>
      <c r="AO1752">
        <v>3</v>
      </c>
      <c r="AP1752">
        <v>4</v>
      </c>
      <c r="AQ1752">
        <v>4</v>
      </c>
      <c r="AR1752">
        <v>3</v>
      </c>
      <c r="AS1752">
        <v>4</v>
      </c>
      <c r="AT1752" t="s">
        <v>22</v>
      </c>
      <c r="AU1752">
        <v>3</v>
      </c>
      <c r="AW1752">
        <v>3</v>
      </c>
      <c r="AX1752">
        <v>4</v>
      </c>
      <c r="AY1752">
        <v>4</v>
      </c>
      <c r="AZ1752">
        <v>4</v>
      </c>
      <c r="BA1752">
        <v>4</v>
      </c>
      <c r="BB1752">
        <v>4</v>
      </c>
      <c r="BD1752" t="s">
        <v>22</v>
      </c>
      <c r="BE1752" t="s">
        <v>22</v>
      </c>
      <c r="BH1752">
        <v>4</v>
      </c>
      <c r="BI1752">
        <v>3</v>
      </c>
      <c r="BJ1752"/>
      <c r="BK1752">
        <v>4</v>
      </c>
      <c r="BL1752">
        <v>4</v>
      </c>
      <c r="BN1752" t="s">
        <v>1318</v>
      </c>
      <c r="BO1752" s="382">
        <v>43499.568055555559</v>
      </c>
    </row>
    <row r="1753" spans="1:67" x14ac:dyDescent="0.2">
      <c r="A1753" s="244" t="str">
        <f>IFERROR(LOOKUP(H1753,BLIOTECAS!$D$2:$D$30,BLIOTECAS!$C$2:$C$30),"N/C")</f>
        <v>F. Filología</v>
      </c>
      <c r="B1753" s="243" t="str">
        <f>IFERROR(LOOKUP(H1753,BLIOTECAS!$D$2:$D$29,BLIOTECAS!$E$2:$E$29),"N/C")</f>
        <v>Humanidades</v>
      </c>
      <c r="C1753" s="243">
        <f>LOOKUP(H1753,BLIOTECAS!$D$2:$D$30,BLIOTECAS!$F$2:$F$30)</f>
        <v>1</v>
      </c>
      <c r="D1753">
        <v>1779</v>
      </c>
      <c r="G1753">
        <v>1</v>
      </c>
      <c r="H1753">
        <v>14</v>
      </c>
      <c r="J1753">
        <v>5</v>
      </c>
      <c r="K1753">
        <v>5</v>
      </c>
      <c r="M1753">
        <v>29</v>
      </c>
      <c r="N1753">
        <v>15</v>
      </c>
      <c r="O1753">
        <v>16</v>
      </c>
      <c r="P1753" t="s">
        <v>1319</v>
      </c>
      <c r="S1753">
        <v>5</v>
      </c>
      <c r="T1753">
        <v>5</v>
      </c>
      <c r="U1753">
        <v>5</v>
      </c>
      <c r="V1753">
        <v>3</v>
      </c>
      <c r="Y1753">
        <v>3</v>
      </c>
      <c r="AA1753"/>
      <c r="AD1753">
        <v>5</v>
      </c>
      <c r="AE1753">
        <v>1</v>
      </c>
      <c r="AF1753">
        <v>5</v>
      </c>
      <c r="AG1753">
        <v>5</v>
      </c>
      <c r="AH1753">
        <v>5</v>
      </c>
      <c r="AI1753">
        <v>5</v>
      </c>
      <c r="AJ1753">
        <v>5</v>
      </c>
      <c r="AK1753">
        <v>5</v>
      </c>
      <c r="AL1753">
        <v>3</v>
      </c>
      <c r="AM1753">
        <v>3</v>
      </c>
      <c r="AN1753">
        <v>5</v>
      </c>
      <c r="AO1753">
        <v>5</v>
      </c>
      <c r="AP1753">
        <v>5</v>
      </c>
      <c r="AR1753">
        <v>1</v>
      </c>
      <c r="AS1753">
        <v>5</v>
      </c>
      <c r="AT1753" t="s">
        <v>22</v>
      </c>
      <c r="AU1753">
        <v>5</v>
      </c>
      <c r="AW1753">
        <v>5</v>
      </c>
      <c r="AX1753">
        <v>5</v>
      </c>
      <c r="AY1753">
        <v>5</v>
      </c>
      <c r="AZ1753">
        <v>5</v>
      </c>
      <c r="BA1753">
        <v>5</v>
      </c>
      <c r="BB1753">
        <v>5</v>
      </c>
      <c r="BD1753" t="s">
        <v>22</v>
      </c>
      <c r="BE1753" t="s">
        <v>22</v>
      </c>
      <c r="BH1753">
        <v>5</v>
      </c>
      <c r="BI1753">
        <v>5</v>
      </c>
      <c r="BJ1753"/>
      <c r="BK1753">
        <v>5</v>
      </c>
      <c r="BL1753">
        <v>4</v>
      </c>
      <c r="BO1753" s="382">
        <v>43499.57644675926</v>
      </c>
    </row>
    <row r="1754" spans="1:67" x14ac:dyDescent="0.2">
      <c r="A1754" s="244" t="str">
        <f>IFERROR(LOOKUP(H1754,BLIOTECAS!$D$2:$D$30,BLIOTECAS!$C$2:$C$30),"N/C")</f>
        <v>F. Ciencias Biológicas</v>
      </c>
      <c r="B1754" s="243" t="str">
        <f>IFERROR(LOOKUP(H1754,BLIOTECAS!$D$2:$D$29,BLIOTECAS!$E$2:$E$29),"N/C")</f>
        <v>Ciencias Experimentales</v>
      </c>
      <c r="C1754" s="243">
        <f>LOOKUP(H1754,BLIOTECAS!$D$2:$D$30,BLIOTECAS!$F$2:$F$30)</f>
        <v>2</v>
      </c>
      <c r="D1754">
        <v>1780</v>
      </c>
      <c r="G1754">
        <v>1</v>
      </c>
      <c r="H1754">
        <v>2</v>
      </c>
      <c r="J1754">
        <v>4</v>
      </c>
      <c r="K1754">
        <v>1</v>
      </c>
      <c r="M1754">
        <v>2</v>
      </c>
      <c r="N1754">
        <v>29</v>
      </c>
      <c r="S1754">
        <v>4</v>
      </c>
      <c r="T1754">
        <v>5</v>
      </c>
      <c r="U1754">
        <v>5</v>
      </c>
      <c r="V1754">
        <v>5</v>
      </c>
      <c r="W1754">
        <v>1</v>
      </c>
      <c r="AA1754"/>
      <c r="AD1754">
        <v>4</v>
      </c>
      <c r="AE1754">
        <v>1</v>
      </c>
      <c r="AF1754">
        <v>1</v>
      </c>
      <c r="AG1754">
        <v>1</v>
      </c>
      <c r="AH1754">
        <v>4</v>
      </c>
      <c r="AI1754">
        <v>4</v>
      </c>
      <c r="AJ1754">
        <v>5</v>
      </c>
      <c r="AK1754">
        <v>1</v>
      </c>
      <c r="AL1754">
        <v>6</v>
      </c>
      <c r="AM1754">
        <v>4</v>
      </c>
      <c r="AN1754">
        <v>5</v>
      </c>
      <c r="AO1754">
        <v>3</v>
      </c>
      <c r="AP1754">
        <v>4</v>
      </c>
      <c r="AQ1754">
        <v>4</v>
      </c>
      <c r="AR1754">
        <v>3</v>
      </c>
      <c r="AS1754">
        <v>4</v>
      </c>
      <c r="AT1754" t="s">
        <v>22</v>
      </c>
      <c r="AU1754">
        <v>3</v>
      </c>
      <c r="AW1754">
        <v>4</v>
      </c>
      <c r="AX1754">
        <v>4</v>
      </c>
      <c r="AY1754">
        <v>4</v>
      </c>
      <c r="AZ1754">
        <v>5</v>
      </c>
      <c r="BA1754">
        <v>5</v>
      </c>
      <c r="BB1754">
        <v>4</v>
      </c>
      <c r="BD1754" t="s">
        <v>22</v>
      </c>
      <c r="BE1754" t="s">
        <v>22</v>
      </c>
      <c r="BH1754">
        <v>4</v>
      </c>
      <c r="BI1754">
        <v>4</v>
      </c>
      <c r="BJ1754"/>
      <c r="BK1754">
        <v>4</v>
      </c>
      <c r="BL1754">
        <v>4</v>
      </c>
      <c r="BO1754" s="382">
        <v>43499.578472222223</v>
      </c>
    </row>
    <row r="1755" spans="1:67" x14ac:dyDescent="0.2">
      <c r="A1755" s="244" t="str">
        <f>IFERROR(LOOKUP(H1755,BLIOTECAS!$D$2:$D$30,BLIOTECAS!$C$2:$C$30),"N/C")</f>
        <v>F. Ciencias Políticas y Sociología</v>
      </c>
      <c r="B1755" s="243" t="str">
        <f>IFERROR(LOOKUP(H1755,BLIOTECAS!$D$2:$D$29,BLIOTECAS!$E$2:$E$29),"N/C")</f>
        <v>Ciencias Sociales</v>
      </c>
      <c r="C1755" s="243">
        <f>LOOKUP(H1755,BLIOTECAS!$D$2:$D$30,BLIOTECAS!$F$2:$F$30)</f>
        <v>3</v>
      </c>
      <c r="D1755">
        <v>1781</v>
      </c>
      <c r="G1755">
        <v>1</v>
      </c>
      <c r="H1755">
        <v>9</v>
      </c>
      <c r="J1755">
        <v>4</v>
      </c>
      <c r="K1755">
        <v>4</v>
      </c>
      <c r="M1755">
        <v>9</v>
      </c>
      <c r="N1755">
        <v>26</v>
      </c>
      <c r="O1755">
        <v>29</v>
      </c>
      <c r="S1755">
        <v>3</v>
      </c>
      <c r="T1755">
        <v>3</v>
      </c>
      <c r="U1755">
        <v>1</v>
      </c>
      <c r="V1755">
        <v>1</v>
      </c>
      <c r="Y1755">
        <v>3</v>
      </c>
      <c r="Z1755">
        <v>4</v>
      </c>
      <c r="AA1755">
        <v>0.25</v>
      </c>
      <c r="AD1755">
        <v>3</v>
      </c>
      <c r="AE1755">
        <v>1</v>
      </c>
      <c r="AF1755">
        <v>2</v>
      </c>
      <c r="AG1755">
        <v>5</v>
      </c>
      <c r="AH1755">
        <v>5</v>
      </c>
      <c r="AI1755">
        <v>5</v>
      </c>
      <c r="AJ1755">
        <v>5</v>
      </c>
      <c r="AK1755">
        <v>2</v>
      </c>
      <c r="AL1755">
        <v>3</v>
      </c>
      <c r="AM1755">
        <v>2</v>
      </c>
      <c r="AN1755">
        <v>2</v>
      </c>
      <c r="AO1755">
        <v>1</v>
      </c>
      <c r="AP1755">
        <v>3</v>
      </c>
      <c r="AQ1755">
        <v>4</v>
      </c>
      <c r="AR1755">
        <v>1</v>
      </c>
      <c r="AS1755">
        <v>4</v>
      </c>
      <c r="AT1755" t="s">
        <v>22</v>
      </c>
      <c r="AU1755">
        <v>3</v>
      </c>
      <c r="AW1755">
        <v>4</v>
      </c>
      <c r="AX1755">
        <v>4</v>
      </c>
      <c r="AY1755">
        <v>4</v>
      </c>
      <c r="AZ1755">
        <v>5</v>
      </c>
      <c r="BA1755">
        <v>5</v>
      </c>
      <c r="BB1755">
        <v>5</v>
      </c>
      <c r="BD1755" t="s">
        <v>22</v>
      </c>
      <c r="BE1755" t="s">
        <v>22</v>
      </c>
      <c r="BH1755">
        <v>4</v>
      </c>
      <c r="BI1755">
        <v>5</v>
      </c>
      <c r="BJ1755"/>
      <c r="BK1755">
        <v>3</v>
      </c>
      <c r="BL1755">
        <v>4</v>
      </c>
      <c r="BO1755" s="382">
        <v>43499.588993055557</v>
      </c>
    </row>
    <row r="1756" spans="1:67" x14ac:dyDescent="0.2">
      <c r="A1756" s="244" t="str">
        <f>IFERROR(LOOKUP(H1756,BLIOTECAS!$D$2:$D$30,BLIOTECAS!$C$2:$C$30),"N/C")</f>
        <v>F. Educación - Centro de Formación del Profesorado</v>
      </c>
      <c r="B1756" s="243" t="str">
        <f>IFERROR(LOOKUP(H1756,BLIOTECAS!$D$2:$D$29,BLIOTECAS!$E$2:$E$29),"N/C")</f>
        <v>Humanidades</v>
      </c>
      <c r="C1756" s="243">
        <f>LOOKUP(H1756,BLIOTECAS!$D$2:$D$30,BLIOTECAS!$F$2:$F$30)</f>
        <v>1</v>
      </c>
      <c r="D1756">
        <v>1782</v>
      </c>
      <c r="G1756">
        <v>1</v>
      </c>
      <c r="H1756">
        <v>12</v>
      </c>
      <c r="J1756">
        <v>2</v>
      </c>
      <c r="K1756">
        <v>3</v>
      </c>
      <c r="M1756">
        <v>29</v>
      </c>
      <c r="N1756">
        <v>12</v>
      </c>
      <c r="S1756">
        <v>4</v>
      </c>
      <c r="T1756">
        <v>4</v>
      </c>
      <c r="U1756">
        <v>3</v>
      </c>
      <c r="V1756">
        <v>3</v>
      </c>
      <c r="W1756">
        <v>1</v>
      </c>
      <c r="X1756">
        <v>2</v>
      </c>
      <c r="AA1756"/>
      <c r="AD1756">
        <v>3</v>
      </c>
      <c r="AE1756">
        <v>2</v>
      </c>
      <c r="AF1756">
        <v>1</v>
      </c>
      <c r="AG1756">
        <v>3</v>
      </c>
      <c r="AH1756">
        <v>4</v>
      </c>
      <c r="AI1756">
        <v>4</v>
      </c>
      <c r="AJ1756">
        <v>5</v>
      </c>
      <c r="AK1756">
        <v>2</v>
      </c>
      <c r="AL1756">
        <v>6</v>
      </c>
      <c r="AM1756">
        <v>3</v>
      </c>
      <c r="AN1756">
        <v>2</v>
      </c>
      <c r="AO1756">
        <v>3</v>
      </c>
      <c r="AP1756">
        <v>3</v>
      </c>
      <c r="AQ1756">
        <v>4</v>
      </c>
      <c r="AR1756">
        <v>3</v>
      </c>
      <c r="AS1756">
        <v>2</v>
      </c>
      <c r="AT1756" t="s">
        <v>22</v>
      </c>
      <c r="AU1756">
        <v>4</v>
      </c>
      <c r="AW1756">
        <v>5</v>
      </c>
      <c r="AX1756">
        <v>4</v>
      </c>
      <c r="AY1756">
        <v>4</v>
      </c>
      <c r="AZ1756">
        <v>4</v>
      </c>
      <c r="BA1756">
        <v>5</v>
      </c>
      <c r="BB1756">
        <v>5</v>
      </c>
      <c r="BD1756" t="s">
        <v>22</v>
      </c>
      <c r="BE1756" t="s">
        <v>22</v>
      </c>
      <c r="BF1756">
        <v>3</v>
      </c>
      <c r="BH1756">
        <v>3</v>
      </c>
      <c r="BI1756">
        <v>4</v>
      </c>
      <c r="BJ1756"/>
      <c r="BK1756">
        <v>4</v>
      </c>
      <c r="BL1756">
        <v>4</v>
      </c>
      <c r="BO1756" s="382">
        <v>43499.594039351854</v>
      </c>
    </row>
    <row r="1757" spans="1:67" x14ac:dyDescent="0.2">
      <c r="A1757" s="244" t="str">
        <f>IFERROR(LOOKUP(H1757,BLIOTECAS!$D$2:$D$30,BLIOTECAS!$C$2:$C$30),"N/C")</f>
        <v>F. Ciencias Geológicas</v>
      </c>
      <c r="B1757" s="243" t="str">
        <f>IFERROR(LOOKUP(H1757,BLIOTECAS!$D$2:$D$29,BLIOTECAS!$E$2:$E$29),"N/C")</f>
        <v>Ciencias Experimentales</v>
      </c>
      <c r="C1757" s="243">
        <f>LOOKUP(H1757,BLIOTECAS!$D$2:$D$30,BLIOTECAS!$F$2:$F$30)</f>
        <v>2</v>
      </c>
      <c r="D1757">
        <v>1783</v>
      </c>
      <c r="G1757">
        <v>1</v>
      </c>
      <c r="H1757">
        <v>7</v>
      </c>
      <c r="J1757">
        <v>5</v>
      </c>
      <c r="K1757">
        <v>2</v>
      </c>
      <c r="M1757">
        <v>29</v>
      </c>
      <c r="N1757">
        <v>2</v>
      </c>
      <c r="O1757">
        <v>7</v>
      </c>
      <c r="S1757">
        <v>4</v>
      </c>
      <c r="T1757">
        <v>2</v>
      </c>
      <c r="U1757">
        <v>2</v>
      </c>
      <c r="V1757">
        <v>1</v>
      </c>
      <c r="X1757">
        <v>2</v>
      </c>
      <c r="Z1757">
        <v>4</v>
      </c>
      <c r="AA1757">
        <v>21</v>
      </c>
      <c r="AD1757">
        <v>3</v>
      </c>
      <c r="AE1757">
        <v>1</v>
      </c>
      <c r="AF1757">
        <v>3</v>
      </c>
      <c r="AG1757">
        <v>1</v>
      </c>
      <c r="AH1757">
        <v>5</v>
      </c>
      <c r="AI1757">
        <v>5</v>
      </c>
      <c r="AJ1757">
        <v>5</v>
      </c>
      <c r="AK1757">
        <v>3</v>
      </c>
      <c r="AL1757">
        <v>2</v>
      </c>
      <c r="AM1757">
        <v>4</v>
      </c>
      <c r="AN1757">
        <v>3</v>
      </c>
      <c r="AO1757">
        <v>1</v>
      </c>
      <c r="AP1757">
        <v>3</v>
      </c>
      <c r="AQ1757">
        <v>3</v>
      </c>
      <c r="AR1757">
        <v>1</v>
      </c>
      <c r="AS1757">
        <v>3</v>
      </c>
      <c r="AT1757" t="s">
        <v>22</v>
      </c>
      <c r="AU1757">
        <v>3</v>
      </c>
      <c r="AW1757">
        <v>3</v>
      </c>
      <c r="AX1757">
        <v>3</v>
      </c>
      <c r="AY1757">
        <v>4</v>
      </c>
      <c r="AZ1757">
        <v>5</v>
      </c>
      <c r="BA1757">
        <v>5</v>
      </c>
      <c r="BB1757">
        <v>5</v>
      </c>
      <c r="BD1757" t="s">
        <v>356</v>
      </c>
      <c r="BE1757" t="s">
        <v>356</v>
      </c>
      <c r="BF1757">
        <v>3</v>
      </c>
      <c r="BH1757">
        <v>2</v>
      </c>
      <c r="BI1757">
        <v>4</v>
      </c>
      <c r="BJ1757"/>
      <c r="BK1757">
        <v>2</v>
      </c>
      <c r="BL1757">
        <v>1</v>
      </c>
      <c r="BN1757" t="s">
        <v>1320</v>
      </c>
      <c r="BO1757" s="382">
        <v>43499.594571759262</v>
      </c>
    </row>
    <row r="1758" spans="1:67" x14ac:dyDescent="0.2">
      <c r="A1758" s="244" t="str">
        <f>IFERROR(LOOKUP(H1758,BLIOTECAS!$D$2:$D$30,BLIOTECAS!$C$2:$C$30),"N/C")</f>
        <v>F. Trabajo Social</v>
      </c>
      <c r="B1758" s="243" t="str">
        <f>IFERROR(LOOKUP(H1758,BLIOTECAS!$D$2:$D$29,BLIOTECAS!$E$2:$E$29),"N/C")</f>
        <v>Ciencias Sociales</v>
      </c>
      <c r="C1758" s="243">
        <f>LOOKUP(H1758,BLIOTECAS!$D$2:$D$30,BLIOTECAS!$F$2:$F$30)</f>
        <v>3</v>
      </c>
      <c r="D1758">
        <v>1784</v>
      </c>
      <c r="G1758">
        <v>1</v>
      </c>
      <c r="H1758">
        <v>26</v>
      </c>
      <c r="J1758">
        <v>5</v>
      </c>
      <c r="K1758">
        <v>4</v>
      </c>
      <c r="M1758">
        <v>26</v>
      </c>
      <c r="N1758">
        <v>29</v>
      </c>
      <c r="O1758">
        <v>9</v>
      </c>
      <c r="S1758">
        <v>1</v>
      </c>
      <c r="T1758">
        <v>4</v>
      </c>
      <c r="U1758">
        <v>4</v>
      </c>
      <c r="V1758">
        <v>4</v>
      </c>
      <c r="W1758">
        <v>1</v>
      </c>
      <c r="X1758">
        <v>2</v>
      </c>
      <c r="AA1758"/>
      <c r="AD1758">
        <v>4</v>
      </c>
      <c r="AE1758">
        <v>3</v>
      </c>
      <c r="AF1758">
        <v>4</v>
      </c>
      <c r="AG1758">
        <v>4</v>
      </c>
      <c r="AH1758">
        <v>5</v>
      </c>
      <c r="AI1758">
        <v>5</v>
      </c>
      <c r="AJ1758">
        <v>4</v>
      </c>
      <c r="AK1758">
        <v>4</v>
      </c>
      <c r="AL1758">
        <v>3</v>
      </c>
      <c r="AM1758">
        <v>4</v>
      </c>
      <c r="AN1758">
        <v>4</v>
      </c>
      <c r="AO1758">
        <v>3</v>
      </c>
      <c r="AP1758">
        <v>4</v>
      </c>
      <c r="AQ1758">
        <v>4</v>
      </c>
      <c r="AR1758">
        <v>2</v>
      </c>
      <c r="AS1758">
        <v>3</v>
      </c>
      <c r="AT1758" t="s">
        <v>22</v>
      </c>
      <c r="AU1758">
        <v>4</v>
      </c>
      <c r="AW1758">
        <v>4</v>
      </c>
      <c r="AX1758">
        <v>4</v>
      </c>
      <c r="AY1758">
        <v>3</v>
      </c>
      <c r="AZ1758">
        <v>4</v>
      </c>
      <c r="BA1758">
        <v>4</v>
      </c>
      <c r="BB1758">
        <v>4</v>
      </c>
      <c r="BD1758" t="s">
        <v>22</v>
      </c>
      <c r="BE1758" t="s">
        <v>22</v>
      </c>
      <c r="BH1758">
        <v>4</v>
      </c>
      <c r="BI1758">
        <v>2</v>
      </c>
      <c r="BJ1758"/>
      <c r="BK1758">
        <v>4</v>
      </c>
      <c r="BL1758">
        <v>2</v>
      </c>
      <c r="BN1758" t="s">
        <v>1321</v>
      </c>
      <c r="BO1758" s="382">
        <v>43499.597326388888</v>
      </c>
    </row>
    <row r="1759" spans="1:67" x14ac:dyDescent="0.2">
      <c r="A1759" s="244" t="str">
        <f>IFERROR(LOOKUP(H1759,BLIOTECAS!$D$2:$D$30,BLIOTECAS!$C$2:$C$30),"N/C")</f>
        <v>F. Filología</v>
      </c>
      <c r="B1759" s="243" t="str">
        <f>IFERROR(LOOKUP(H1759,BLIOTECAS!$D$2:$D$29,BLIOTECAS!$E$2:$E$29),"N/C")</f>
        <v>Humanidades</v>
      </c>
      <c r="C1759" s="243">
        <f>LOOKUP(H1759,BLIOTECAS!$D$2:$D$30,BLIOTECAS!$F$2:$F$30)</f>
        <v>1</v>
      </c>
      <c r="D1759">
        <v>1785</v>
      </c>
      <c r="G1759">
        <v>3</v>
      </c>
      <c r="H1759">
        <v>14</v>
      </c>
      <c r="J1759">
        <v>5</v>
      </c>
      <c r="K1759">
        <v>5</v>
      </c>
      <c r="M1759">
        <v>29</v>
      </c>
      <c r="N1759">
        <v>14</v>
      </c>
      <c r="O1759">
        <v>15</v>
      </c>
      <c r="P1759" t="s">
        <v>1322</v>
      </c>
      <c r="S1759">
        <v>5</v>
      </c>
      <c r="T1759">
        <v>5</v>
      </c>
      <c r="U1759">
        <v>5</v>
      </c>
      <c r="V1759">
        <v>3</v>
      </c>
      <c r="Y1759">
        <v>3</v>
      </c>
      <c r="AA1759"/>
      <c r="AD1759">
        <v>5</v>
      </c>
      <c r="AE1759">
        <v>5</v>
      </c>
      <c r="AF1759">
        <v>5</v>
      </c>
      <c r="AG1759">
        <v>2</v>
      </c>
      <c r="AH1759">
        <v>1</v>
      </c>
      <c r="AI1759">
        <v>5</v>
      </c>
      <c r="AJ1759">
        <v>2</v>
      </c>
      <c r="AK1759">
        <v>5</v>
      </c>
      <c r="AL1759">
        <v>3</v>
      </c>
      <c r="AM1759">
        <v>3</v>
      </c>
      <c r="AN1759">
        <v>4</v>
      </c>
      <c r="AO1759">
        <v>4</v>
      </c>
      <c r="AP1759">
        <v>3</v>
      </c>
      <c r="AQ1759">
        <v>2</v>
      </c>
      <c r="AR1759">
        <v>2</v>
      </c>
      <c r="AS1759">
        <v>3</v>
      </c>
      <c r="AT1759" t="s">
        <v>356</v>
      </c>
      <c r="AU1759">
        <v>3</v>
      </c>
      <c r="AW1759">
        <v>3</v>
      </c>
      <c r="AX1759">
        <v>5</v>
      </c>
      <c r="AY1759">
        <v>5</v>
      </c>
      <c r="AZ1759">
        <v>5</v>
      </c>
      <c r="BA1759">
        <v>5</v>
      </c>
      <c r="BB1759">
        <v>4</v>
      </c>
      <c r="BD1759" t="s">
        <v>356</v>
      </c>
      <c r="BE1759" t="s">
        <v>22</v>
      </c>
      <c r="BH1759">
        <v>3</v>
      </c>
      <c r="BI1759">
        <v>3</v>
      </c>
      <c r="BJ1759"/>
      <c r="BK1759">
        <v>4</v>
      </c>
      <c r="BL1759">
        <v>3</v>
      </c>
      <c r="BN1759" t="s">
        <v>1323</v>
      </c>
      <c r="BO1759" s="382">
        <v>43499.605462962965</v>
      </c>
    </row>
    <row r="1760" spans="1:67" x14ac:dyDescent="0.2">
      <c r="A1760" s="244" t="str">
        <f>IFERROR(LOOKUP(H1760,BLIOTECAS!$D$2:$D$30,BLIOTECAS!$C$2:$C$30),"N/C")</f>
        <v>F. Ciencias de la Información</v>
      </c>
      <c r="B1760" s="243" t="str">
        <f>IFERROR(LOOKUP(H1760,BLIOTECAS!$D$2:$D$29,BLIOTECAS!$E$2:$E$29),"N/C")</f>
        <v>Ciencias Sociales</v>
      </c>
      <c r="C1760" s="243">
        <f>LOOKUP(H1760,BLIOTECAS!$D$2:$D$30,BLIOTECAS!$F$2:$F$30)</f>
        <v>3</v>
      </c>
      <c r="D1760">
        <v>1786</v>
      </c>
      <c r="G1760">
        <v>1</v>
      </c>
      <c r="H1760">
        <v>4</v>
      </c>
      <c r="J1760">
        <v>4</v>
      </c>
      <c r="K1760">
        <v>1</v>
      </c>
      <c r="M1760">
        <v>4</v>
      </c>
      <c r="N1760">
        <v>29</v>
      </c>
      <c r="S1760">
        <v>2</v>
      </c>
      <c r="T1760">
        <v>3</v>
      </c>
      <c r="U1760">
        <v>3</v>
      </c>
      <c r="V1760">
        <v>3</v>
      </c>
      <c r="W1760">
        <v>1</v>
      </c>
      <c r="Z1760">
        <v>4</v>
      </c>
      <c r="AA1760"/>
      <c r="AD1760">
        <v>4</v>
      </c>
      <c r="AE1760">
        <v>2</v>
      </c>
      <c r="AF1760">
        <v>1</v>
      </c>
      <c r="AG1760">
        <v>3</v>
      </c>
      <c r="AH1760">
        <v>5</v>
      </c>
      <c r="AI1760">
        <v>4</v>
      </c>
      <c r="AJ1760">
        <v>5</v>
      </c>
      <c r="AK1760">
        <v>1</v>
      </c>
      <c r="AL1760">
        <v>4</v>
      </c>
      <c r="AM1760">
        <v>3</v>
      </c>
      <c r="AN1760">
        <v>4</v>
      </c>
      <c r="AO1760">
        <v>3</v>
      </c>
      <c r="AP1760">
        <v>3</v>
      </c>
      <c r="AQ1760">
        <v>3</v>
      </c>
      <c r="AR1760">
        <v>3</v>
      </c>
      <c r="AS1760">
        <v>4</v>
      </c>
      <c r="AT1760" t="s">
        <v>22</v>
      </c>
      <c r="AU1760">
        <v>3</v>
      </c>
      <c r="AW1760">
        <v>3</v>
      </c>
      <c r="AX1760">
        <v>2</v>
      </c>
      <c r="AY1760">
        <v>3</v>
      </c>
      <c r="AZ1760">
        <v>5</v>
      </c>
      <c r="BA1760">
        <v>5</v>
      </c>
      <c r="BB1760">
        <v>5</v>
      </c>
      <c r="BD1760" t="s">
        <v>22</v>
      </c>
      <c r="BE1760" t="s">
        <v>22</v>
      </c>
      <c r="BH1760">
        <v>3</v>
      </c>
      <c r="BI1760">
        <v>3</v>
      </c>
      <c r="BJ1760"/>
      <c r="BK1760">
        <v>4</v>
      </c>
      <c r="BL1760"/>
      <c r="BO1760" s="382">
        <v>43499.605798611112</v>
      </c>
    </row>
    <row r="1761" spans="1:67" x14ac:dyDescent="0.2">
      <c r="A1761" s="244" t="str">
        <f>IFERROR(LOOKUP(H1761,BLIOTECAS!$D$2:$D$30,BLIOTECAS!$C$2:$C$30),"N/C")</f>
        <v>F. Filología</v>
      </c>
      <c r="B1761" s="243" t="str">
        <f>IFERROR(LOOKUP(H1761,BLIOTECAS!$D$2:$D$29,BLIOTECAS!$E$2:$E$29),"N/C")</f>
        <v>Humanidades</v>
      </c>
      <c r="C1761" s="243">
        <f>LOOKUP(H1761,BLIOTECAS!$D$2:$D$30,BLIOTECAS!$F$2:$F$30)</f>
        <v>1</v>
      </c>
      <c r="D1761">
        <v>1787</v>
      </c>
      <c r="G1761">
        <v>1</v>
      </c>
      <c r="H1761">
        <v>14</v>
      </c>
      <c r="J1761">
        <v>3</v>
      </c>
      <c r="K1761">
        <v>3</v>
      </c>
      <c r="M1761">
        <v>14</v>
      </c>
      <c r="N1761">
        <v>29</v>
      </c>
      <c r="O1761">
        <v>16</v>
      </c>
      <c r="S1761">
        <v>4</v>
      </c>
      <c r="T1761">
        <v>4</v>
      </c>
      <c r="U1761">
        <v>3</v>
      </c>
      <c r="V1761">
        <v>4</v>
      </c>
      <c r="AA1761"/>
      <c r="AD1761">
        <v>3</v>
      </c>
      <c r="AE1761">
        <v>2</v>
      </c>
      <c r="AF1761">
        <v>3</v>
      </c>
      <c r="AG1761">
        <v>4</v>
      </c>
      <c r="AH1761">
        <v>5</v>
      </c>
      <c r="AI1761">
        <v>5</v>
      </c>
      <c r="AJ1761">
        <v>5</v>
      </c>
      <c r="AK1761">
        <v>1</v>
      </c>
      <c r="AL1761">
        <v>2</v>
      </c>
      <c r="AM1761">
        <v>3</v>
      </c>
      <c r="AN1761">
        <v>4</v>
      </c>
      <c r="AO1761">
        <v>4</v>
      </c>
      <c r="AP1761">
        <v>4</v>
      </c>
      <c r="AQ1761">
        <v>5</v>
      </c>
      <c r="AR1761">
        <v>3</v>
      </c>
      <c r="AS1761">
        <v>4</v>
      </c>
      <c r="AT1761" t="s">
        <v>22</v>
      </c>
      <c r="AU1761">
        <v>4</v>
      </c>
      <c r="AW1761">
        <v>4</v>
      </c>
      <c r="AX1761">
        <v>3</v>
      </c>
      <c r="AY1761">
        <v>3</v>
      </c>
      <c r="AZ1761">
        <v>3</v>
      </c>
      <c r="BA1761">
        <v>5</v>
      </c>
      <c r="BB1761">
        <v>5</v>
      </c>
      <c r="BD1761" t="s">
        <v>356</v>
      </c>
      <c r="BE1761" t="s">
        <v>356</v>
      </c>
      <c r="BF1761">
        <v>4</v>
      </c>
      <c r="BH1761">
        <v>4</v>
      </c>
      <c r="BI1761">
        <v>2</v>
      </c>
      <c r="BJ1761"/>
      <c r="BK1761">
        <v>4</v>
      </c>
      <c r="BL1761">
        <v>4</v>
      </c>
      <c r="BN1761" t="s">
        <v>1324</v>
      </c>
      <c r="BO1761" s="382">
        <v>43499.610115740739</v>
      </c>
    </row>
    <row r="1762" spans="1:67" x14ac:dyDescent="0.2">
      <c r="A1762" s="244" t="str">
        <f>IFERROR(LOOKUP(H1762,BLIOTECAS!$D$2:$D$30,BLIOTECAS!$C$2:$C$30),"N/C")</f>
        <v>F. Ciencias de la Información</v>
      </c>
      <c r="B1762" s="243" t="str">
        <f>IFERROR(LOOKUP(H1762,BLIOTECAS!$D$2:$D$29,BLIOTECAS!$E$2:$E$29),"N/C")</f>
        <v>Ciencias Sociales</v>
      </c>
      <c r="C1762" s="243">
        <f>LOOKUP(H1762,BLIOTECAS!$D$2:$D$30,BLIOTECAS!$F$2:$F$30)</f>
        <v>3</v>
      </c>
      <c r="D1762">
        <v>1788</v>
      </c>
      <c r="G1762">
        <v>1</v>
      </c>
      <c r="H1762">
        <v>4</v>
      </c>
      <c r="J1762">
        <v>4</v>
      </c>
      <c r="K1762">
        <v>1</v>
      </c>
      <c r="M1762">
        <v>4</v>
      </c>
      <c r="N1762">
        <v>29</v>
      </c>
      <c r="P1762" t="s">
        <v>1325</v>
      </c>
      <c r="S1762">
        <v>4</v>
      </c>
      <c r="T1762">
        <v>4</v>
      </c>
      <c r="U1762">
        <v>3</v>
      </c>
      <c r="V1762">
        <v>4</v>
      </c>
      <c r="X1762">
        <v>2</v>
      </c>
      <c r="Y1762">
        <v>3</v>
      </c>
      <c r="Z1762">
        <v>4</v>
      </c>
      <c r="AA1762" t="s">
        <v>198</v>
      </c>
      <c r="AD1762">
        <v>4</v>
      </c>
      <c r="AE1762">
        <v>1</v>
      </c>
      <c r="AF1762">
        <v>1</v>
      </c>
      <c r="AG1762">
        <v>4</v>
      </c>
      <c r="AH1762">
        <v>4</v>
      </c>
      <c r="AI1762">
        <v>4</v>
      </c>
      <c r="AJ1762">
        <v>5</v>
      </c>
      <c r="AK1762">
        <v>1</v>
      </c>
      <c r="AL1762">
        <v>2</v>
      </c>
      <c r="AM1762">
        <v>4</v>
      </c>
      <c r="AN1762">
        <v>3</v>
      </c>
      <c r="AO1762">
        <v>3</v>
      </c>
      <c r="AP1762">
        <v>5</v>
      </c>
      <c r="AQ1762">
        <v>3</v>
      </c>
      <c r="AR1762">
        <v>1</v>
      </c>
      <c r="AS1762">
        <v>3</v>
      </c>
      <c r="AT1762" t="s">
        <v>22</v>
      </c>
      <c r="AU1762">
        <v>4</v>
      </c>
      <c r="AW1762">
        <v>5</v>
      </c>
      <c r="AX1762">
        <v>2</v>
      </c>
      <c r="AY1762">
        <v>4</v>
      </c>
      <c r="AZ1762">
        <v>5</v>
      </c>
      <c r="BA1762">
        <v>5</v>
      </c>
      <c r="BB1762">
        <v>5</v>
      </c>
      <c r="BD1762" t="s">
        <v>22</v>
      </c>
      <c r="BE1762" t="s">
        <v>22</v>
      </c>
      <c r="BH1762">
        <v>5</v>
      </c>
      <c r="BI1762">
        <v>5</v>
      </c>
      <c r="BJ1762"/>
      <c r="BK1762">
        <v>4</v>
      </c>
      <c r="BL1762">
        <v>4</v>
      </c>
      <c r="BO1762" s="382">
        <v>43499.6171412037</v>
      </c>
    </row>
    <row r="1763" spans="1:67" x14ac:dyDescent="0.2">
      <c r="A1763" s="244" t="str">
        <f>IFERROR(LOOKUP(H1763,BLIOTECAS!$D$2:$D$30,BLIOTECAS!$C$2:$C$30),"N/C")</f>
        <v>F. Enfermería, Fisioterapia y Podología</v>
      </c>
      <c r="B1763" s="243" t="str">
        <f>IFERROR(LOOKUP(H1763,BLIOTECAS!$D$2:$D$29,BLIOTECAS!$E$2:$E$29),"N/C")</f>
        <v>Ciencias de la Salud</v>
      </c>
      <c r="C1763" s="243">
        <f>LOOKUP(H1763,BLIOTECAS!$D$2:$D$30,BLIOTECAS!$F$2:$F$30)</f>
        <v>4</v>
      </c>
      <c r="D1763">
        <v>1789</v>
      </c>
      <c r="G1763">
        <v>1</v>
      </c>
      <c r="H1763">
        <v>22</v>
      </c>
      <c r="J1763">
        <v>3</v>
      </c>
      <c r="K1763">
        <v>3</v>
      </c>
      <c r="M1763">
        <v>22</v>
      </c>
      <c r="S1763">
        <v>3</v>
      </c>
      <c r="T1763">
        <v>3</v>
      </c>
      <c r="U1763">
        <v>3</v>
      </c>
      <c r="V1763">
        <v>3</v>
      </c>
      <c r="X1763">
        <v>2</v>
      </c>
      <c r="Y1763">
        <v>3</v>
      </c>
      <c r="Z1763">
        <v>4</v>
      </c>
      <c r="AA1763"/>
      <c r="AD1763">
        <v>3</v>
      </c>
      <c r="AE1763">
        <v>1</v>
      </c>
      <c r="AF1763">
        <v>1</v>
      </c>
      <c r="AG1763">
        <v>5</v>
      </c>
      <c r="AH1763">
        <v>5</v>
      </c>
      <c r="AI1763">
        <v>2</v>
      </c>
      <c r="AJ1763">
        <v>5</v>
      </c>
      <c r="AK1763">
        <v>1</v>
      </c>
      <c r="AL1763">
        <v>3</v>
      </c>
      <c r="AM1763">
        <v>3</v>
      </c>
      <c r="AN1763">
        <v>4</v>
      </c>
      <c r="AO1763">
        <v>4</v>
      </c>
      <c r="AP1763">
        <v>4</v>
      </c>
      <c r="AQ1763">
        <v>1</v>
      </c>
      <c r="AR1763">
        <v>2</v>
      </c>
      <c r="AS1763">
        <v>4</v>
      </c>
      <c r="AT1763" t="s">
        <v>22</v>
      </c>
      <c r="AU1763">
        <v>1</v>
      </c>
      <c r="AW1763">
        <v>1</v>
      </c>
      <c r="AX1763">
        <v>4</v>
      </c>
      <c r="AY1763">
        <v>5</v>
      </c>
      <c r="AZ1763">
        <v>5</v>
      </c>
      <c r="BA1763">
        <v>2</v>
      </c>
      <c r="BB1763">
        <v>2</v>
      </c>
      <c r="BD1763" t="s">
        <v>356</v>
      </c>
      <c r="BE1763" t="s">
        <v>356</v>
      </c>
      <c r="BF1763">
        <v>3</v>
      </c>
      <c r="BH1763">
        <v>2</v>
      </c>
      <c r="BI1763">
        <v>1</v>
      </c>
      <c r="BJ1763"/>
      <c r="BK1763">
        <v>3</v>
      </c>
      <c r="BL1763">
        <v>2</v>
      </c>
      <c r="BN1763" t="s">
        <v>1326</v>
      </c>
      <c r="BO1763" s="382">
        <v>43499.622650462959</v>
      </c>
    </row>
    <row r="1764" spans="1:67" x14ac:dyDescent="0.2">
      <c r="A1764" s="244" t="str">
        <f>IFERROR(LOOKUP(H1764,BLIOTECAS!$D$2:$D$30,BLIOTECAS!$C$2:$C$30),"N/C")</f>
        <v>F. Bellas Artes</v>
      </c>
      <c r="B1764" s="243" t="str">
        <f>IFERROR(LOOKUP(H1764,BLIOTECAS!$D$2:$D$29,BLIOTECAS!$E$2:$E$29),"N/C")</f>
        <v>Humanidades</v>
      </c>
      <c r="C1764" s="243">
        <f>LOOKUP(H1764,BLIOTECAS!$D$2:$D$30,BLIOTECAS!$F$2:$F$30)</f>
        <v>1</v>
      </c>
      <c r="D1764">
        <v>1790</v>
      </c>
      <c r="G1764">
        <v>1</v>
      </c>
      <c r="H1764">
        <v>1</v>
      </c>
      <c r="J1764">
        <v>3</v>
      </c>
      <c r="K1764">
        <v>3</v>
      </c>
      <c r="M1764">
        <v>1</v>
      </c>
      <c r="P1764" t="s">
        <v>352</v>
      </c>
      <c r="S1764">
        <v>4</v>
      </c>
      <c r="T1764">
        <v>5</v>
      </c>
      <c r="U1764">
        <v>4</v>
      </c>
      <c r="V1764">
        <v>4</v>
      </c>
      <c r="X1764">
        <v>2</v>
      </c>
      <c r="Y1764">
        <v>3</v>
      </c>
      <c r="AA1764"/>
      <c r="AD1764">
        <v>4</v>
      </c>
      <c r="AE1764">
        <v>2</v>
      </c>
      <c r="AF1764">
        <v>1</v>
      </c>
      <c r="AG1764">
        <v>2</v>
      </c>
      <c r="AH1764">
        <v>3</v>
      </c>
      <c r="AI1764">
        <v>3</v>
      </c>
      <c r="AJ1764">
        <v>2</v>
      </c>
      <c r="AK1764">
        <v>3</v>
      </c>
      <c r="AL1764">
        <v>5</v>
      </c>
      <c r="AM1764">
        <v>4</v>
      </c>
      <c r="AN1764">
        <v>4</v>
      </c>
      <c r="AO1764">
        <v>4</v>
      </c>
      <c r="AP1764">
        <v>4</v>
      </c>
      <c r="AQ1764">
        <v>5</v>
      </c>
      <c r="AR1764">
        <v>4</v>
      </c>
      <c r="AS1764">
        <v>4</v>
      </c>
      <c r="AT1764" t="s">
        <v>22</v>
      </c>
      <c r="AU1764">
        <v>4</v>
      </c>
      <c r="AW1764">
        <v>4</v>
      </c>
      <c r="AX1764">
        <v>3</v>
      </c>
      <c r="AY1764">
        <v>4</v>
      </c>
      <c r="AZ1764">
        <v>4</v>
      </c>
      <c r="BA1764">
        <v>5</v>
      </c>
      <c r="BB1764">
        <v>5</v>
      </c>
      <c r="BD1764" t="s">
        <v>22</v>
      </c>
      <c r="BE1764" t="s">
        <v>22</v>
      </c>
      <c r="BH1764">
        <v>4</v>
      </c>
      <c r="BI1764">
        <v>4</v>
      </c>
      <c r="BJ1764"/>
      <c r="BK1764">
        <v>4</v>
      </c>
      <c r="BL1764">
        <v>3</v>
      </c>
      <c r="BN1764" t="s">
        <v>1327</v>
      </c>
      <c r="BO1764" s="382">
        <v>43499.623495370368</v>
      </c>
    </row>
    <row r="1765" spans="1:67" x14ac:dyDescent="0.2">
      <c r="A1765" s="244" t="str">
        <f>IFERROR(LOOKUP(H1765,BLIOTECAS!$D$2:$D$30,BLIOTECAS!$C$2:$C$30),"N/C")</f>
        <v>N/C</v>
      </c>
      <c r="B1765" s="243" t="str">
        <f>IFERROR(LOOKUP(H1765,BLIOTECAS!$D$2:$D$29,BLIOTECAS!$E$2:$E$29),"N/C")</f>
        <v>N/C</v>
      </c>
      <c r="C1765" s="243" t="e">
        <f>LOOKUP(H1765,BLIOTECAS!$D$2:$D$30,BLIOTECAS!$F$2:$F$30)</f>
        <v>#N/A</v>
      </c>
      <c r="D1765">
        <v>1791</v>
      </c>
      <c r="G1765">
        <v>1</v>
      </c>
      <c r="J1765">
        <v>3</v>
      </c>
      <c r="K1765">
        <v>1</v>
      </c>
      <c r="M1765">
        <v>16</v>
      </c>
      <c r="N1765">
        <v>29</v>
      </c>
      <c r="S1765">
        <v>5</v>
      </c>
      <c r="T1765">
        <v>5</v>
      </c>
      <c r="U1765">
        <v>5</v>
      </c>
      <c r="V1765">
        <v>3</v>
      </c>
      <c r="W1765">
        <v>1</v>
      </c>
      <c r="AA1765"/>
      <c r="AD1765">
        <v>5</v>
      </c>
      <c r="AE1765">
        <v>1</v>
      </c>
      <c r="AF1765">
        <v>3</v>
      </c>
      <c r="AG1765">
        <v>4</v>
      </c>
      <c r="AH1765">
        <v>5</v>
      </c>
      <c r="AI1765">
        <v>4</v>
      </c>
      <c r="AJ1765">
        <v>5</v>
      </c>
      <c r="AK1765">
        <v>1</v>
      </c>
      <c r="AL1765">
        <v>5</v>
      </c>
      <c r="AM1765">
        <v>4</v>
      </c>
      <c r="AN1765">
        <v>5</v>
      </c>
      <c r="AO1765">
        <v>5</v>
      </c>
      <c r="AP1765">
        <v>4</v>
      </c>
      <c r="AQ1765">
        <v>4</v>
      </c>
      <c r="AR1765">
        <v>5</v>
      </c>
      <c r="AS1765">
        <v>5</v>
      </c>
      <c r="AT1765" t="s">
        <v>22</v>
      </c>
      <c r="AU1765">
        <v>4</v>
      </c>
      <c r="AW1765">
        <v>5</v>
      </c>
      <c r="AX1765">
        <v>5</v>
      </c>
      <c r="AY1765">
        <v>5</v>
      </c>
      <c r="AZ1765">
        <v>5</v>
      </c>
      <c r="BA1765">
        <v>5</v>
      </c>
      <c r="BB1765">
        <v>5</v>
      </c>
      <c r="BD1765" t="s">
        <v>356</v>
      </c>
      <c r="BE1765" t="s">
        <v>356</v>
      </c>
      <c r="BF1765">
        <v>4</v>
      </c>
      <c r="BH1765">
        <v>4</v>
      </c>
      <c r="BI1765">
        <v>4</v>
      </c>
      <c r="BJ1765"/>
      <c r="BK1765">
        <v>4</v>
      </c>
      <c r="BL1765">
        <v>4</v>
      </c>
      <c r="BO1765" s="382">
        <v>43499.63077546296</v>
      </c>
    </row>
    <row r="1766" spans="1:67" x14ac:dyDescent="0.2">
      <c r="A1766" s="244" t="str">
        <f>IFERROR(LOOKUP(H1766,BLIOTECAS!$D$2:$D$30,BLIOTECAS!$C$2:$C$30),"N/C")</f>
        <v>F. Comercio y Turismo</v>
      </c>
      <c r="B1766" s="243" t="str">
        <f>IFERROR(LOOKUP(H1766,BLIOTECAS!$D$2:$D$29,BLIOTECAS!$E$2:$E$29),"N/C")</f>
        <v>Ciencias Sociales</v>
      </c>
      <c r="C1766" s="243">
        <f>LOOKUP(H1766,BLIOTECAS!$D$2:$D$30,BLIOTECAS!$F$2:$F$30)</f>
        <v>3</v>
      </c>
      <c r="D1766">
        <v>1792</v>
      </c>
      <c r="G1766">
        <v>1</v>
      </c>
      <c r="H1766">
        <v>24</v>
      </c>
      <c r="J1766">
        <v>2</v>
      </c>
      <c r="K1766">
        <v>1</v>
      </c>
      <c r="M1766">
        <v>24</v>
      </c>
      <c r="S1766">
        <v>5</v>
      </c>
      <c r="T1766">
        <v>3</v>
      </c>
      <c r="U1766">
        <v>4</v>
      </c>
      <c r="V1766">
        <v>4</v>
      </c>
      <c r="X1766">
        <v>2</v>
      </c>
      <c r="AA1766"/>
      <c r="AD1766">
        <v>2</v>
      </c>
      <c r="AE1766">
        <v>2</v>
      </c>
      <c r="AF1766">
        <v>4</v>
      </c>
      <c r="AG1766">
        <v>5</v>
      </c>
      <c r="AH1766">
        <v>5</v>
      </c>
      <c r="AI1766">
        <v>5</v>
      </c>
      <c r="AJ1766">
        <v>5</v>
      </c>
      <c r="AK1766">
        <v>2</v>
      </c>
      <c r="AL1766">
        <v>4</v>
      </c>
      <c r="AM1766">
        <v>3</v>
      </c>
      <c r="AN1766">
        <v>3</v>
      </c>
      <c r="AO1766">
        <v>4</v>
      </c>
      <c r="AP1766">
        <v>4</v>
      </c>
      <c r="AQ1766">
        <v>4</v>
      </c>
      <c r="AR1766">
        <v>4</v>
      </c>
      <c r="AS1766">
        <v>4</v>
      </c>
      <c r="AT1766" t="s">
        <v>22</v>
      </c>
      <c r="AU1766">
        <v>4</v>
      </c>
      <c r="AW1766">
        <v>4</v>
      </c>
      <c r="AX1766">
        <v>3</v>
      </c>
      <c r="AY1766">
        <v>3</v>
      </c>
      <c r="AZ1766">
        <v>5</v>
      </c>
      <c r="BA1766">
        <v>4</v>
      </c>
      <c r="BB1766">
        <v>4</v>
      </c>
      <c r="BD1766" t="s">
        <v>22</v>
      </c>
      <c r="BE1766" t="s">
        <v>22</v>
      </c>
      <c r="BH1766">
        <v>3</v>
      </c>
      <c r="BI1766">
        <v>4</v>
      </c>
      <c r="BJ1766"/>
      <c r="BK1766">
        <v>4</v>
      </c>
      <c r="BL1766">
        <v>3</v>
      </c>
      <c r="BN1766" t="s">
        <v>1328</v>
      </c>
      <c r="BO1766" s="382">
        <v>43499.635289351849</v>
      </c>
    </row>
    <row r="1767" spans="1:67" x14ac:dyDescent="0.2">
      <c r="A1767" s="244" t="str">
        <f>IFERROR(LOOKUP(H1767,BLIOTECAS!$D$2:$D$30,BLIOTECAS!$C$2:$C$30),"N/C")</f>
        <v>F. Filología</v>
      </c>
      <c r="B1767" s="243" t="str">
        <f>IFERROR(LOOKUP(H1767,BLIOTECAS!$D$2:$D$29,BLIOTECAS!$E$2:$E$29),"N/C")</f>
        <v>Humanidades</v>
      </c>
      <c r="C1767" s="243">
        <f>LOOKUP(H1767,BLIOTECAS!$D$2:$D$30,BLIOTECAS!$F$2:$F$30)</f>
        <v>1</v>
      </c>
      <c r="D1767">
        <v>1793</v>
      </c>
      <c r="G1767">
        <v>1</v>
      </c>
      <c r="H1767">
        <v>14</v>
      </c>
      <c r="J1767">
        <v>4</v>
      </c>
      <c r="K1767">
        <v>1</v>
      </c>
      <c r="M1767">
        <v>29</v>
      </c>
      <c r="N1767">
        <v>14</v>
      </c>
      <c r="O1767">
        <v>15</v>
      </c>
      <c r="S1767">
        <v>3</v>
      </c>
      <c r="T1767">
        <v>4</v>
      </c>
      <c r="U1767">
        <v>5</v>
      </c>
      <c r="V1767">
        <v>1</v>
      </c>
      <c r="W1767">
        <v>1</v>
      </c>
      <c r="AA1767"/>
      <c r="AD1767">
        <v>1</v>
      </c>
      <c r="AE1767">
        <v>1</v>
      </c>
      <c r="AF1767">
        <v>1</v>
      </c>
      <c r="AG1767">
        <v>5</v>
      </c>
      <c r="AH1767">
        <v>5</v>
      </c>
      <c r="AI1767">
        <v>5</v>
      </c>
      <c r="AJ1767">
        <v>5</v>
      </c>
      <c r="AK1767">
        <v>5</v>
      </c>
      <c r="AL1767">
        <v>2</v>
      </c>
      <c r="AM1767">
        <v>1</v>
      </c>
      <c r="AN1767">
        <v>1</v>
      </c>
      <c r="AO1767">
        <v>2</v>
      </c>
      <c r="AP1767">
        <v>3</v>
      </c>
      <c r="AQ1767">
        <v>2</v>
      </c>
      <c r="AR1767">
        <v>1</v>
      </c>
      <c r="AS1767">
        <v>3</v>
      </c>
      <c r="AT1767" t="s">
        <v>22</v>
      </c>
      <c r="AU1767">
        <v>1</v>
      </c>
      <c r="AW1767">
        <v>3</v>
      </c>
      <c r="AX1767">
        <v>2</v>
      </c>
      <c r="AY1767">
        <v>3</v>
      </c>
      <c r="AZ1767">
        <v>3</v>
      </c>
      <c r="BA1767">
        <v>4</v>
      </c>
      <c r="BB1767">
        <v>4</v>
      </c>
      <c r="BD1767" t="s">
        <v>22</v>
      </c>
      <c r="BE1767" t="s">
        <v>22</v>
      </c>
      <c r="BH1767">
        <v>3</v>
      </c>
      <c r="BI1767">
        <v>3</v>
      </c>
      <c r="BJ1767"/>
      <c r="BK1767">
        <v>3</v>
      </c>
      <c r="BL1767">
        <v>4</v>
      </c>
      <c r="BO1767" s="382">
        <v>43499.648229166669</v>
      </c>
    </row>
    <row r="1768" spans="1:67" x14ac:dyDescent="0.2">
      <c r="A1768" s="244" t="str">
        <f>IFERROR(LOOKUP(H1768,BLIOTECAS!$D$2:$D$30,BLIOTECAS!$C$2:$C$30),"N/C")</f>
        <v>F. Ciencias Químicas</v>
      </c>
      <c r="B1768" s="243" t="str">
        <f>IFERROR(LOOKUP(H1768,BLIOTECAS!$D$2:$D$29,BLIOTECAS!$E$2:$E$29),"N/C")</f>
        <v>Ciencias Experimentales</v>
      </c>
      <c r="C1768" s="243">
        <f>LOOKUP(H1768,BLIOTECAS!$D$2:$D$30,BLIOTECAS!$F$2:$F$30)</f>
        <v>2</v>
      </c>
      <c r="D1768">
        <v>1794</v>
      </c>
      <c r="G1768">
        <v>2</v>
      </c>
      <c r="H1768">
        <v>10</v>
      </c>
      <c r="J1768">
        <v>4</v>
      </c>
      <c r="K1768">
        <v>3</v>
      </c>
      <c r="M1768">
        <v>18</v>
      </c>
      <c r="N1768">
        <v>10</v>
      </c>
      <c r="S1768">
        <v>4</v>
      </c>
      <c r="T1768">
        <v>5</v>
      </c>
      <c r="U1768">
        <v>4</v>
      </c>
      <c r="V1768">
        <v>2</v>
      </c>
      <c r="Z1768">
        <v>4</v>
      </c>
      <c r="AA1768">
        <v>23</v>
      </c>
      <c r="AD1768">
        <v>4</v>
      </c>
      <c r="AE1768">
        <v>5</v>
      </c>
      <c r="AF1768">
        <v>1</v>
      </c>
      <c r="AG1768">
        <v>2</v>
      </c>
      <c r="AH1768">
        <v>4</v>
      </c>
      <c r="AI1768">
        <v>3</v>
      </c>
      <c r="AJ1768">
        <v>5</v>
      </c>
      <c r="AK1768">
        <v>1</v>
      </c>
      <c r="AL1768">
        <v>2</v>
      </c>
      <c r="AM1768">
        <v>4</v>
      </c>
      <c r="AN1768">
        <v>3</v>
      </c>
      <c r="AO1768">
        <v>2</v>
      </c>
      <c r="AP1768">
        <v>4</v>
      </c>
      <c r="AQ1768">
        <v>3</v>
      </c>
      <c r="AR1768">
        <v>2</v>
      </c>
      <c r="AS1768">
        <v>3</v>
      </c>
      <c r="AT1768" t="s">
        <v>22</v>
      </c>
      <c r="AU1768">
        <v>2</v>
      </c>
      <c r="AW1768">
        <v>5</v>
      </c>
      <c r="AX1768">
        <v>5</v>
      </c>
      <c r="AY1768">
        <v>5</v>
      </c>
      <c r="AZ1768">
        <v>5</v>
      </c>
      <c r="BA1768">
        <v>5</v>
      </c>
      <c r="BB1768">
        <v>3</v>
      </c>
      <c r="BD1768" t="s">
        <v>22</v>
      </c>
      <c r="BE1768" t="s">
        <v>22</v>
      </c>
      <c r="BH1768">
        <v>5</v>
      </c>
      <c r="BI1768">
        <v>4</v>
      </c>
      <c r="BJ1768"/>
      <c r="BK1768">
        <v>3</v>
      </c>
      <c r="BL1768"/>
      <c r="BO1768" s="382">
        <v>43499.653854166667</v>
      </c>
    </row>
    <row r="1769" spans="1:67" x14ac:dyDescent="0.2">
      <c r="A1769" s="244" t="str">
        <f>IFERROR(LOOKUP(H1769,BLIOTECAS!$D$2:$D$30,BLIOTECAS!$C$2:$C$30),"N/C")</f>
        <v>F. Ciencias Geológicas</v>
      </c>
      <c r="B1769" s="243" t="str">
        <f>IFERROR(LOOKUP(H1769,BLIOTECAS!$D$2:$D$29,BLIOTECAS!$E$2:$E$29),"N/C")</f>
        <v>Ciencias Experimentales</v>
      </c>
      <c r="C1769" s="243">
        <f>LOOKUP(H1769,BLIOTECAS!$D$2:$D$30,BLIOTECAS!$F$2:$F$30)</f>
        <v>2</v>
      </c>
      <c r="D1769">
        <v>1795</v>
      </c>
      <c r="G1769">
        <v>1</v>
      </c>
      <c r="H1769">
        <v>7</v>
      </c>
      <c r="J1769">
        <v>4</v>
      </c>
      <c r="K1769">
        <v>3</v>
      </c>
      <c r="M1769">
        <v>7</v>
      </c>
      <c r="S1769">
        <v>5</v>
      </c>
      <c r="T1769">
        <v>5</v>
      </c>
      <c r="U1769">
        <v>5</v>
      </c>
      <c r="V1769">
        <v>5</v>
      </c>
      <c r="AA1769"/>
      <c r="AE1769">
        <v>4</v>
      </c>
      <c r="AF1769">
        <v>3</v>
      </c>
      <c r="AG1769">
        <v>4</v>
      </c>
      <c r="AH1769">
        <v>5</v>
      </c>
      <c r="AI1769">
        <v>3</v>
      </c>
      <c r="AJ1769">
        <v>4</v>
      </c>
      <c r="AK1769">
        <v>1</v>
      </c>
      <c r="AL1769">
        <v>4</v>
      </c>
      <c r="AM1769">
        <v>3</v>
      </c>
      <c r="AN1769">
        <v>4</v>
      </c>
      <c r="AO1769">
        <v>4</v>
      </c>
      <c r="AP1769">
        <v>5</v>
      </c>
      <c r="AQ1769">
        <v>4</v>
      </c>
      <c r="AS1769">
        <v>4</v>
      </c>
      <c r="AT1769" t="s">
        <v>356</v>
      </c>
      <c r="AU1769">
        <v>4</v>
      </c>
      <c r="AW1769">
        <v>5</v>
      </c>
      <c r="AX1769">
        <v>4</v>
      </c>
      <c r="AY1769">
        <v>3</v>
      </c>
      <c r="AZ1769">
        <v>4</v>
      </c>
      <c r="BD1769" t="s">
        <v>356</v>
      </c>
      <c r="BE1769" t="s">
        <v>356</v>
      </c>
      <c r="BF1769">
        <v>4</v>
      </c>
      <c r="BH1769">
        <v>5</v>
      </c>
      <c r="BI1769">
        <v>5</v>
      </c>
      <c r="BJ1769"/>
      <c r="BK1769">
        <v>5</v>
      </c>
      <c r="BL1769">
        <v>3</v>
      </c>
      <c r="BO1769" s="382">
        <v>43499.657418981478</v>
      </c>
    </row>
    <row r="1770" spans="1:67" x14ac:dyDescent="0.2">
      <c r="A1770" s="244" t="str">
        <f>IFERROR(LOOKUP(H1770,BLIOTECAS!$D$2:$D$30,BLIOTECAS!$C$2:$C$30),"N/C")</f>
        <v>F. Medicina</v>
      </c>
      <c r="B1770" s="243" t="str">
        <f>IFERROR(LOOKUP(H1770,BLIOTECAS!$D$2:$D$29,BLIOTECAS!$E$2:$E$29),"N/C")</f>
        <v>Ciencias de la Salud</v>
      </c>
      <c r="C1770" s="243">
        <f>LOOKUP(H1770,BLIOTECAS!$D$2:$D$30,BLIOTECAS!$F$2:$F$30)</f>
        <v>4</v>
      </c>
      <c r="D1770">
        <v>1796</v>
      </c>
      <c r="G1770">
        <v>1</v>
      </c>
      <c r="H1770">
        <v>18</v>
      </c>
      <c r="J1770">
        <v>5</v>
      </c>
      <c r="K1770">
        <v>3</v>
      </c>
      <c r="M1770">
        <v>18</v>
      </c>
      <c r="N1770">
        <v>29</v>
      </c>
      <c r="S1770">
        <v>1</v>
      </c>
      <c r="T1770">
        <v>5</v>
      </c>
      <c r="U1770">
        <v>5</v>
      </c>
      <c r="V1770">
        <v>4</v>
      </c>
      <c r="X1770">
        <v>2</v>
      </c>
      <c r="Y1770">
        <v>3</v>
      </c>
      <c r="Z1770">
        <v>4</v>
      </c>
      <c r="AA1770">
        <v>43558</v>
      </c>
      <c r="AD1770">
        <v>5</v>
      </c>
      <c r="AE1770">
        <v>1</v>
      </c>
      <c r="AF1770">
        <v>1</v>
      </c>
      <c r="AG1770">
        <v>1</v>
      </c>
      <c r="AH1770">
        <v>3</v>
      </c>
      <c r="AI1770">
        <v>2</v>
      </c>
      <c r="AJ1770">
        <v>5</v>
      </c>
      <c r="AK1770">
        <v>1</v>
      </c>
      <c r="AL1770">
        <v>5</v>
      </c>
      <c r="AM1770">
        <v>5</v>
      </c>
      <c r="AN1770">
        <v>5</v>
      </c>
      <c r="AO1770">
        <v>5</v>
      </c>
      <c r="AP1770">
        <v>5</v>
      </c>
      <c r="AQ1770">
        <v>5</v>
      </c>
      <c r="AR1770">
        <v>5</v>
      </c>
      <c r="AS1770">
        <v>5</v>
      </c>
      <c r="AT1770" t="s">
        <v>22</v>
      </c>
      <c r="AU1770">
        <v>5</v>
      </c>
      <c r="AW1770">
        <v>5</v>
      </c>
      <c r="AX1770">
        <v>5</v>
      </c>
      <c r="AY1770">
        <v>5</v>
      </c>
      <c r="AZ1770">
        <v>5</v>
      </c>
      <c r="BA1770">
        <v>5</v>
      </c>
      <c r="BB1770">
        <v>5</v>
      </c>
      <c r="BD1770" t="s">
        <v>356</v>
      </c>
      <c r="BE1770" t="s">
        <v>356</v>
      </c>
      <c r="BH1770">
        <v>5</v>
      </c>
      <c r="BI1770">
        <v>5</v>
      </c>
      <c r="BJ1770"/>
      <c r="BK1770">
        <v>4</v>
      </c>
      <c r="BL1770">
        <v>4</v>
      </c>
      <c r="BN1770" t="s">
        <v>1329</v>
      </c>
      <c r="BO1770" s="382">
        <v>43499.662754629629</v>
      </c>
    </row>
    <row r="1771" spans="1:67" x14ac:dyDescent="0.2">
      <c r="A1771" s="244" t="str">
        <f>IFERROR(LOOKUP(H1771,BLIOTECAS!$D$2:$D$30,BLIOTECAS!$C$2:$C$30),"N/C")</f>
        <v>F. Psicología</v>
      </c>
      <c r="B1771" s="243" t="str">
        <f>IFERROR(LOOKUP(H1771,BLIOTECAS!$D$2:$D$29,BLIOTECAS!$E$2:$E$29),"N/C")</f>
        <v>Ciencias de la Salud</v>
      </c>
      <c r="C1771" s="243">
        <f>LOOKUP(H1771,BLIOTECAS!$D$2:$D$30,BLIOTECAS!$F$2:$F$30)</f>
        <v>4</v>
      </c>
      <c r="D1771">
        <v>1797</v>
      </c>
      <c r="G1771">
        <v>1</v>
      </c>
      <c r="H1771">
        <v>20</v>
      </c>
      <c r="J1771">
        <v>4</v>
      </c>
      <c r="K1771">
        <v>3</v>
      </c>
      <c r="M1771">
        <v>20</v>
      </c>
      <c r="N1771">
        <v>29</v>
      </c>
      <c r="P1771" t="s">
        <v>1330</v>
      </c>
      <c r="S1771">
        <v>5</v>
      </c>
      <c r="T1771">
        <v>5</v>
      </c>
      <c r="U1771">
        <v>4</v>
      </c>
      <c r="V1771">
        <v>4</v>
      </c>
      <c r="X1771">
        <v>2</v>
      </c>
      <c r="Z1771">
        <v>4</v>
      </c>
      <c r="AA1771">
        <v>0.125</v>
      </c>
      <c r="AD1771">
        <v>4</v>
      </c>
      <c r="AE1771">
        <v>1</v>
      </c>
      <c r="AF1771">
        <v>3</v>
      </c>
      <c r="AG1771">
        <v>4</v>
      </c>
      <c r="AH1771">
        <v>5</v>
      </c>
      <c r="AI1771">
        <v>5</v>
      </c>
      <c r="AJ1771">
        <v>5</v>
      </c>
      <c r="AK1771">
        <v>3</v>
      </c>
      <c r="AL1771">
        <v>6</v>
      </c>
      <c r="AM1771">
        <v>5</v>
      </c>
      <c r="AN1771">
        <v>4</v>
      </c>
      <c r="AO1771">
        <v>3</v>
      </c>
      <c r="AP1771">
        <v>5</v>
      </c>
      <c r="AQ1771">
        <v>5</v>
      </c>
      <c r="AR1771">
        <v>5</v>
      </c>
      <c r="AS1771">
        <v>4</v>
      </c>
      <c r="AT1771" t="s">
        <v>22</v>
      </c>
      <c r="AU1771">
        <v>4</v>
      </c>
      <c r="AW1771">
        <v>5</v>
      </c>
      <c r="AX1771">
        <v>4</v>
      </c>
      <c r="AY1771">
        <v>4</v>
      </c>
      <c r="AZ1771">
        <v>4</v>
      </c>
      <c r="BA1771">
        <v>5</v>
      </c>
      <c r="BB1771">
        <v>5</v>
      </c>
      <c r="BD1771" t="s">
        <v>356</v>
      </c>
      <c r="BE1771" t="s">
        <v>22</v>
      </c>
      <c r="BF1771">
        <v>3</v>
      </c>
      <c r="BH1771">
        <v>5</v>
      </c>
      <c r="BI1771">
        <v>5</v>
      </c>
      <c r="BJ1771"/>
      <c r="BK1771">
        <v>5</v>
      </c>
      <c r="BL1771">
        <v>4</v>
      </c>
      <c r="BN1771" t="s">
        <v>1331</v>
      </c>
      <c r="BO1771" s="382">
        <v>43499.667314814818</v>
      </c>
    </row>
    <row r="1772" spans="1:67" x14ac:dyDescent="0.2">
      <c r="A1772" s="244" t="str">
        <f>IFERROR(LOOKUP(H1772,BLIOTECAS!$D$2:$D$30,BLIOTECAS!$C$2:$C$30),"N/C")</f>
        <v>F. Ciencias Biológicas</v>
      </c>
      <c r="B1772" s="243" t="str">
        <f>IFERROR(LOOKUP(H1772,BLIOTECAS!$D$2:$D$29,BLIOTECAS!$E$2:$E$29),"N/C")</f>
        <v>Ciencias Experimentales</v>
      </c>
      <c r="C1772" s="243">
        <f>LOOKUP(H1772,BLIOTECAS!$D$2:$D$30,BLIOTECAS!$F$2:$F$30)</f>
        <v>2</v>
      </c>
      <c r="D1772">
        <v>1798</v>
      </c>
      <c r="G1772">
        <v>1</v>
      </c>
      <c r="H1772">
        <v>2</v>
      </c>
      <c r="J1772">
        <v>5</v>
      </c>
      <c r="K1772">
        <v>3</v>
      </c>
      <c r="M1772">
        <v>2</v>
      </c>
      <c r="N1772">
        <v>16</v>
      </c>
      <c r="S1772">
        <v>4</v>
      </c>
      <c r="T1772">
        <v>2</v>
      </c>
      <c r="U1772">
        <v>4</v>
      </c>
      <c r="V1772">
        <v>1</v>
      </c>
      <c r="X1772">
        <v>2</v>
      </c>
      <c r="Y1772">
        <v>3</v>
      </c>
      <c r="AA1772"/>
      <c r="AD1772">
        <v>5</v>
      </c>
      <c r="AE1772">
        <v>2</v>
      </c>
      <c r="AF1772">
        <v>1</v>
      </c>
      <c r="AG1772">
        <v>3</v>
      </c>
      <c r="AH1772">
        <v>5</v>
      </c>
      <c r="AI1772">
        <v>2</v>
      </c>
      <c r="AJ1772">
        <v>1</v>
      </c>
      <c r="AK1772">
        <v>4</v>
      </c>
      <c r="AL1772">
        <v>5</v>
      </c>
      <c r="AM1772">
        <v>2</v>
      </c>
      <c r="AN1772">
        <v>2</v>
      </c>
      <c r="AO1772">
        <v>1</v>
      </c>
      <c r="AP1772">
        <v>5</v>
      </c>
      <c r="AQ1772">
        <v>4</v>
      </c>
      <c r="AR1772">
        <v>4</v>
      </c>
      <c r="AS1772">
        <v>1</v>
      </c>
      <c r="AT1772" t="s">
        <v>22</v>
      </c>
      <c r="AU1772">
        <v>2</v>
      </c>
      <c r="AW1772">
        <v>5</v>
      </c>
      <c r="AX1772">
        <v>4</v>
      </c>
      <c r="AY1772">
        <v>4</v>
      </c>
      <c r="AZ1772">
        <v>4</v>
      </c>
      <c r="BA1772">
        <v>4</v>
      </c>
      <c r="BB1772">
        <v>4</v>
      </c>
      <c r="BD1772" t="s">
        <v>356</v>
      </c>
      <c r="BE1772" t="s">
        <v>22</v>
      </c>
      <c r="BH1772">
        <v>4</v>
      </c>
      <c r="BI1772">
        <v>4</v>
      </c>
      <c r="BJ1772"/>
      <c r="BK1772">
        <v>3</v>
      </c>
      <c r="BL1772">
        <v>3</v>
      </c>
      <c r="BN1772" t="s">
        <v>1332</v>
      </c>
      <c r="BO1772" s="382">
        <v>43499.672407407408</v>
      </c>
    </row>
    <row r="1773" spans="1:67" x14ac:dyDescent="0.2">
      <c r="A1773" s="244" t="str">
        <f>IFERROR(LOOKUP(H1773,BLIOTECAS!$D$2:$D$30,BLIOTECAS!$C$2:$C$30),"N/C")</f>
        <v>F. Ciencias Químicas</v>
      </c>
      <c r="B1773" s="243" t="str">
        <f>IFERROR(LOOKUP(H1773,BLIOTECAS!$D$2:$D$29,BLIOTECAS!$E$2:$E$29),"N/C")</f>
        <v>Ciencias Experimentales</v>
      </c>
      <c r="C1773" s="243">
        <f>LOOKUP(H1773,BLIOTECAS!$D$2:$D$30,BLIOTECAS!$F$2:$F$30)</f>
        <v>2</v>
      </c>
      <c r="D1773">
        <v>1799</v>
      </c>
      <c r="G1773">
        <v>2</v>
      </c>
      <c r="H1773">
        <v>10</v>
      </c>
      <c r="J1773">
        <v>5</v>
      </c>
      <c r="K1773">
        <v>3</v>
      </c>
      <c r="M1773">
        <v>29</v>
      </c>
      <c r="N1773">
        <v>10</v>
      </c>
      <c r="S1773">
        <v>4</v>
      </c>
      <c r="T1773">
        <v>3</v>
      </c>
      <c r="U1773">
        <v>4</v>
      </c>
      <c r="V1773">
        <v>3</v>
      </c>
      <c r="X1773">
        <v>2</v>
      </c>
      <c r="Z1773">
        <v>4</v>
      </c>
      <c r="AA1773">
        <v>0.20833333333333334</v>
      </c>
      <c r="AD1773">
        <v>3</v>
      </c>
      <c r="AE1773">
        <v>3</v>
      </c>
      <c r="AF1773">
        <v>2</v>
      </c>
      <c r="AG1773">
        <v>1</v>
      </c>
      <c r="AH1773">
        <v>4</v>
      </c>
      <c r="AI1773">
        <v>4</v>
      </c>
      <c r="AJ1773">
        <v>3</v>
      </c>
      <c r="AK1773">
        <v>2</v>
      </c>
      <c r="AL1773">
        <v>1</v>
      </c>
      <c r="AM1773">
        <v>3</v>
      </c>
      <c r="AN1773">
        <v>3</v>
      </c>
      <c r="AO1773">
        <v>3</v>
      </c>
      <c r="AP1773">
        <v>3</v>
      </c>
      <c r="AQ1773">
        <v>3</v>
      </c>
      <c r="AR1773">
        <v>3</v>
      </c>
      <c r="AS1773">
        <v>3</v>
      </c>
      <c r="AT1773" t="s">
        <v>356</v>
      </c>
      <c r="AU1773">
        <v>3</v>
      </c>
      <c r="AW1773">
        <v>3</v>
      </c>
      <c r="AX1773">
        <v>3</v>
      </c>
      <c r="AY1773">
        <v>3</v>
      </c>
      <c r="AZ1773">
        <v>3</v>
      </c>
      <c r="BA1773">
        <v>3</v>
      </c>
      <c r="BB1773">
        <v>3</v>
      </c>
      <c r="BD1773" t="s">
        <v>22</v>
      </c>
      <c r="BE1773" t="s">
        <v>22</v>
      </c>
      <c r="BH1773">
        <v>4</v>
      </c>
      <c r="BI1773">
        <v>4</v>
      </c>
      <c r="BJ1773"/>
      <c r="BK1773">
        <v>3</v>
      </c>
      <c r="BL1773">
        <v>3</v>
      </c>
      <c r="BN1773" t="s">
        <v>1333</v>
      </c>
      <c r="BO1773" s="382">
        <v>43499.677083333336</v>
      </c>
    </row>
    <row r="1774" spans="1:67" x14ac:dyDescent="0.2">
      <c r="A1774" s="244" t="str">
        <f>IFERROR(LOOKUP(H1774,BLIOTECAS!$D$2:$D$30,BLIOTECAS!$C$2:$C$30),"N/C")</f>
        <v>F. Filología</v>
      </c>
      <c r="B1774" s="243" t="str">
        <f>IFERROR(LOOKUP(H1774,BLIOTECAS!$D$2:$D$29,BLIOTECAS!$E$2:$E$29),"N/C")</f>
        <v>Humanidades</v>
      </c>
      <c r="C1774" s="243">
        <f>LOOKUP(H1774,BLIOTECAS!$D$2:$D$30,BLIOTECAS!$F$2:$F$30)</f>
        <v>1</v>
      </c>
      <c r="D1774">
        <v>1800</v>
      </c>
      <c r="G1774">
        <v>1</v>
      </c>
      <c r="H1774">
        <v>14</v>
      </c>
      <c r="J1774">
        <v>3</v>
      </c>
      <c r="K1774">
        <v>3</v>
      </c>
      <c r="M1774">
        <v>29</v>
      </c>
      <c r="N1774">
        <v>14</v>
      </c>
      <c r="P1774" t="s">
        <v>1334</v>
      </c>
      <c r="S1774">
        <v>4</v>
      </c>
      <c r="T1774">
        <v>4</v>
      </c>
      <c r="U1774">
        <v>3</v>
      </c>
      <c r="V1774">
        <v>4</v>
      </c>
      <c r="W1774">
        <v>1</v>
      </c>
      <c r="Y1774">
        <v>3</v>
      </c>
      <c r="AA1774"/>
      <c r="AD1774">
        <v>4</v>
      </c>
      <c r="AE1774">
        <v>1</v>
      </c>
      <c r="AF1774">
        <v>3</v>
      </c>
      <c r="AG1774">
        <v>2</v>
      </c>
      <c r="AH1774">
        <v>3</v>
      </c>
      <c r="AI1774">
        <v>5</v>
      </c>
      <c r="AJ1774">
        <v>5</v>
      </c>
      <c r="AK1774">
        <v>4</v>
      </c>
      <c r="AL1774">
        <v>6</v>
      </c>
      <c r="AM1774">
        <v>3</v>
      </c>
      <c r="AN1774">
        <v>2</v>
      </c>
      <c r="AO1774">
        <v>2</v>
      </c>
      <c r="AP1774">
        <v>2</v>
      </c>
      <c r="AQ1774">
        <v>4</v>
      </c>
      <c r="AR1774">
        <v>3</v>
      </c>
      <c r="AS1774">
        <v>4</v>
      </c>
      <c r="AT1774" t="s">
        <v>356</v>
      </c>
      <c r="AU1774">
        <v>2</v>
      </c>
      <c r="AW1774">
        <v>4</v>
      </c>
      <c r="AX1774">
        <v>1</v>
      </c>
      <c r="AY1774">
        <v>4</v>
      </c>
      <c r="AZ1774">
        <v>5</v>
      </c>
      <c r="BA1774">
        <v>5</v>
      </c>
      <c r="BB1774">
        <v>3</v>
      </c>
      <c r="BD1774" t="s">
        <v>356</v>
      </c>
      <c r="BE1774" t="s">
        <v>356</v>
      </c>
      <c r="BF1774">
        <v>5</v>
      </c>
      <c r="BH1774">
        <v>4</v>
      </c>
      <c r="BI1774">
        <v>3</v>
      </c>
      <c r="BJ1774"/>
      <c r="BK1774">
        <v>4</v>
      </c>
      <c r="BL1774">
        <v>3</v>
      </c>
      <c r="BN1774" t="s">
        <v>1335</v>
      </c>
      <c r="BO1774" s="382">
        <v>43499.678263888891</v>
      </c>
    </row>
    <row r="1775" spans="1:67" x14ac:dyDescent="0.2">
      <c r="A1775" s="244" t="str">
        <f>IFERROR(LOOKUP(H1775,BLIOTECAS!$D$2:$D$30,BLIOTECAS!$C$2:$C$30),"N/C")</f>
        <v>F. Filología</v>
      </c>
      <c r="B1775" s="243" t="str">
        <f>IFERROR(LOOKUP(H1775,BLIOTECAS!$D$2:$D$29,BLIOTECAS!$E$2:$E$29),"N/C")</f>
        <v>Humanidades</v>
      </c>
      <c r="C1775" s="243">
        <f>LOOKUP(H1775,BLIOTECAS!$D$2:$D$30,BLIOTECAS!$F$2:$F$30)</f>
        <v>1</v>
      </c>
      <c r="D1775">
        <v>1801</v>
      </c>
      <c r="G1775">
        <v>3</v>
      </c>
      <c r="H1775">
        <v>14</v>
      </c>
      <c r="J1775">
        <v>1</v>
      </c>
      <c r="K1775">
        <v>1</v>
      </c>
      <c r="AA1775"/>
      <c r="BD1775" t="s">
        <v>22</v>
      </c>
      <c r="BE1775" t="s">
        <v>22</v>
      </c>
      <c r="BI1775"/>
      <c r="BJ1775"/>
      <c r="BK1775"/>
      <c r="BL1775"/>
      <c r="BN1775" t="s">
        <v>1336</v>
      </c>
      <c r="BO1775" s="382">
        <v>43499.679456018515</v>
      </c>
    </row>
    <row r="1776" spans="1:67" x14ac:dyDescent="0.2">
      <c r="A1776" s="244" t="str">
        <f>IFERROR(LOOKUP(H1776,BLIOTECAS!$D$2:$D$30,BLIOTECAS!$C$2:$C$30),"N/C")</f>
        <v>F. Filología</v>
      </c>
      <c r="B1776" s="243" t="str">
        <f>IFERROR(LOOKUP(H1776,BLIOTECAS!$D$2:$D$29,BLIOTECAS!$E$2:$E$29),"N/C")</f>
        <v>Humanidades</v>
      </c>
      <c r="C1776" s="243">
        <f>LOOKUP(H1776,BLIOTECAS!$D$2:$D$30,BLIOTECAS!$F$2:$F$30)</f>
        <v>1</v>
      </c>
      <c r="D1776">
        <v>1802</v>
      </c>
      <c r="G1776">
        <v>1</v>
      </c>
      <c r="H1776">
        <v>14</v>
      </c>
      <c r="J1776">
        <v>4</v>
      </c>
      <c r="K1776">
        <v>2</v>
      </c>
      <c r="M1776">
        <v>29</v>
      </c>
      <c r="S1776">
        <v>4</v>
      </c>
      <c r="T1776">
        <v>4</v>
      </c>
      <c r="U1776">
        <v>4</v>
      </c>
      <c r="V1776">
        <v>4</v>
      </c>
      <c r="W1776">
        <v>1</v>
      </c>
      <c r="X1776">
        <v>2</v>
      </c>
      <c r="Z1776">
        <v>4</v>
      </c>
      <c r="AA1776">
        <v>43810</v>
      </c>
      <c r="AD1776">
        <v>3</v>
      </c>
      <c r="AE1776">
        <v>2</v>
      </c>
      <c r="AF1776">
        <v>3</v>
      </c>
      <c r="AG1776">
        <v>5</v>
      </c>
      <c r="AH1776">
        <v>4</v>
      </c>
      <c r="AI1776">
        <v>4</v>
      </c>
      <c r="AJ1776">
        <v>5</v>
      </c>
      <c r="AK1776">
        <v>2</v>
      </c>
      <c r="AL1776">
        <v>4</v>
      </c>
      <c r="AM1776">
        <v>4</v>
      </c>
      <c r="AN1776">
        <v>3</v>
      </c>
      <c r="AO1776">
        <v>4</v>
      </c>
      <c r="AP1776">
        <v>4</v>
      </c>
      <c r="AQ1776">
        <v>4</v>
      </c>
      <c r="AR1776">
        <v>3</v>
      </c>
      <c r="AS1776">
        <v>4</v>
      </c>
      <c r="AT1776" t="s">
        <v>22</v>
      </c>
      <c r="AU1776">
        <v>2</v>
      </c>
      <c r="AW1776">
        <v>4</v>
      </c>
      <c r="AX1776">
        <v>3</v>
      </c>
      <c r="AY1776">
        <v>3</v>
      </c>
      <c r="AZ1776">
        <v>4</v>
      </c>
      <c r="BA1776">
        <v>3</v>
      </c>
      <c r="BB1776">
        <v>4</v>
      </c>
      <c r="BD1776" t="s">
        <v>22</v>
      </c>
      <c r="BE1776" t="s">
        <v>22</v>
      </c>
      <c r="BH1776">
        <v>3</v>
      </c>
      <c r="BI1776">
        <v>4</v>
      </c>
      <c r="BJ1776"/>
      <c r="BK1776">
        <v>4</v>
      </c>
      <c r="BL1776">
        <v>4</v>
      </c>
      <c r="BO1776" s="382">
        <v>43499.684537037036</v>
      </c>
    </row>
    <row r="1777" spans="1:67" x14ac:dyDescent="0.2">
      <c r="A1777" s="244" t="str">
        <f>IFERROR(LOOKUP(H1777,BLIOTECAS!$D$2:$D$30,BLIOTECAS!$C$2:$C$30),"N/C")</f>
        <v>F. Ciencias Químicas</v>
      </c>
      <c r="B1777" s="243" t="str">
        <f>IFERROR(LOOKUP(H1777,BLIOTECAS!$D$2:$D$29,BLIOTECAS!$E$2:$E$29),"N/C")</f>
        <v>Ciencias Experimentales</v>
      </c>
      <c r="C1777" s="243">
        <f>LOOKUP(H1777,BLIOTECAS!$D$2:$D$30,BLIOTECAS!$F$2:$F$30)</f>
        <v>2</v>
      </c>
      <c r="D1777">
        <v>1804</v>
      </c>
      <c r="G1777">
        <v>1</v>
      </c>
      <c r="H1777">
        <v>10</v>
      </c>
      <c r="J1777">
        <v>4</v>
      </c>
      <c r="K1777">
        <v>3</v>
      </c>
      <c r="M1777">
        <v>18</v>
      </c>
      <c r="N1777">
        <v>29</v>
      </c>
      <c r="O1777">
        <v>10</v>
      </c>
      <c r="P1777" t="s">
        <v>1337</v>
      </c>
      <c r="S1777">
        <v>3</v>
      </c>
      <c r="T1777">
        <v>3</v>
      </c>
      <c r="U1777">
        <v>2</v>
      </c>
      <c r="V1777">
        <v>4</v>
      </c>
      <c r="Y1777">
        <v>3</v>
      </c>
      <c r="AA1777"/>
      <c r="AD1777">
        <v>5</v>
      </c>
      <c r="AE1777">
        <v>1</v>
      </c>
      <c r="AF1777">
        <v>2</v>
      </c>
      <c r="AG1777">
        <v>2</v>
      </c>
      <c r="AH1777">
        <v>5</v>
      </c>
      <c r="AI1777">
        <v>4</v>
      </c>
      <c r="AJ1777">
        <v>5</v>
      </c>
      <c r="AK1777">
        <v>4</v>
      </c>
      <c r="AL1777">
        <v>4</v>
      </c>
      <c r="AM1777">
        <v>4</v>
      </c>
      <c r="AN1777">
        <v>4</v>
      </c>
      <c r="AO1777">
        <v>5</v>
      </c>
      <c r="AP1777">
        <v>5</v>
      </c>
      <c r="AQ1777">
        <v>5</v>
      </c>
      <c r="AR1777">
        <v>3</v>
      </c>
      <c r="AS1777">
        <v>5</v>
      </c>
      <c r="AT1777" t="s">
        <v>356</v>
      </c>
      <c r="AU1777">
        <v>5</v>
      </c>
      <c r="AW1777">
        <v>4</v>
      </c>
      <c r="AX1777">
        <v>5</v>
      </c>
      <c r="AY1777">
        <v>5</v>
      </c>
      <c r="AZ1777">
        <v>5</v>
      </c>
      <c r="BA1777">
        <v>5</v>
      </c>
      <c r="BB1777">
        <v>5</v>
      </c>
      <c r="BD1777" t="s">
        <v>22</v>
      </c>
      <c r="BE1777" t="s">
        <v>22</v>
      </c>
      <c r="BH1777">
        <v>5</v>
      </c>
      <c r="BI1777">
        <v>5</v>
      </c>
      <c r="BJ1777"/>
      <c r="BK1777">
        <v>5</v>
      </c>
      <c r="BL1777"/>
      <c r="BO1777" s="382">
        <v>43499.68645833333</v>
      </c>
    </row>
    <row r="1778" spans="1:67" x14ac:dyDescent="0.2">
      <c r="A1778" s="244" t="str">
        <f>IFERROR(LOOKUP(H1778,BLIOTECAS!$D$2:$D$30,BLIOTECAS!$C$2:$C$30),"N/C")</f>
        <v>F. Geografía e Historia</v>
      </c>
      <c r="B1778" s="243" t="str">
        <f>IFERROR(LOOKUP(H1778,BLIOTECAS!$D$2:$D$29,BLIOTECAS!$E$2:$E$29),"N/C")</f>
        <v>Humanidades</v>
      </c>
      <c r="C1778" s="243">
        <f>LOOKUP(H1778,BLIOTECAS!$D$2:$D$30,BLIOTECAS!$F$2:$F$30)</f>
        <v>1</v>
      </c>
      <c r="D1778">
        <v>1805</v>
      </c>
      <c r="G1778">
        <v>1</v>
      </c>
      <c r="H1778">
        <v>16</v>
      </c>
      <c r="J1778">
        <v>3</v>
      </c>
      <c r="K1778">
        <v>4</v>
      </c>
      <c r="M1778">
        <v>16</v>
      </c>
      <c r="N1778">
        <v>29</v>
      </c>
      <c r="O1778">
        <v>14</v>
      </c>
      <c r="S1778">
        <v>5</v>
      </c>
      <c r="T1778">
        <v>4</v>
      </c>
      <c r="U1778">
        <v>3</v>
      </c>
      <c r="V1778">
        <v>3</v>
      </c>
      <c r="W1778">
        <v>1</v>
      </c>
      <c r="AA1778"/>
      <c r="AD1778">
        <v>5</v>
      </c>
      <c r="AE1778">
        <v>3</v>
      </c>
      <c r="AF1778">
        <v>4</v>
      </c>
      <c r="AG1778">
        <v>1</v>
      </c>
      <c r="AH1778">
        <v>3</v>
      </c>
      <c r="AI1778">
        <v>4</v>
      </c>
      <c r="AJ1778">
        <v>4</v>
      </c>
      <c r="AK1778">
        <v>4</v>
      </c>
      <c r="AL1778">
        <v>4</v>
      </c>
      <c r="AM1778">
        <v>3</v>
      </c>
      <c r="AN1778">
        <v>3</v>
      </c>
      <c r="AO1778">
        <v>3</v>
      </c>
      <c r="AP1778">
        <v>3</v>
      </c>
      <c r="AQ1778">
        <v>3</v>
      </c>
      <c r="AR1778">
        <v>3</v>
      </c>
      <c r="AS1778">
        <v>4</v>
      </c>
      <c r="AT1778" t="s">
        <v>22</v>
      </c>
      <c r="AW1778">
        <v>5</v>
      </c>
      <c r="AX1778">
        <v>5</v>
      </c>
      <c r="AY1778">
        <v>4</v>
      </c>
      <c r="AZ1778">
        <v>4</v>
      </c>
      <c r="BA1778">
        <v>5</v>
      </c>
      <c r="BB1778">
        <v>5</v>
      </c>
      <c r="BD1778" t="s">
        <v>22</v>
      </c>
      <c r="BE1778" t="s">
        <v>22</v>
      </c>
      <c r="BH1778">
        <v>4</v>
      </c>
      <c r="BI1778">
        <v>3</v>
      </c>
      <c r="BJ1778"/>
      <c r="BK1778">
        <v>4</v>
      </c>
      <c r="BL1778">
        <v>2</v>
      </c>
      <c r="BO1778" s="382">
        <v>43499.687662037039</v>
      </c>
    </row>
    <row r="1779" spans="1:67" x14ac:dyDescent="0.2">
      <c r="A1779" s="244" t="str">
        <f>IFERROR(LOOKUP(H1779,BLIOTECAS!$D$2:$D$30,BLIOTECAS!$C$2:$C$30),"N/C")</f>
        <v>F. Filología</v>
      </c>
      <c r="B1779" s="243" t="str">
        <f>IFERROR(LOOKUP(H1779,BLIOTECAS!$D$2:$D$29,BLIOTECAS!$E$2:$E$29),"N/C")</f>
        <v>Humanidades</v>
      </c>
      <c r="C1779" s="243">
        <f>LOOKUP(H1779,BLIOTECAS!$D$2:$D$30,BLIOTECAS!$F$2:$F$30)</f>
        <v>1</v>
      </c>
      <c r="D1779">
        <v>1806</v>
      </c>
      <c r="G1779">
        <v>2</v>
      </c>
      <c r="H1779">
        <v>14</v>
      </c>
      <c r="J1779">
        <v>4</v>
      </c>
      <c r="K1779">
        <v>5</v>
      </c>
      <c r="M1779">
        <v>29</v>
      </c>
      <c r="N1779">
        <v>14</v>
      </c>
      <c r="O1779">
        <v>16</v>
      </c>
      <c r="S1779">
        <v>5</v>
      </c>
      <c r="T1779">
        <v>4</v>
      </c>
      <c r="U1779">
        <v>4</v>
      </c>
      <c r="V1779">
        <v>4</v>
      </c>
      <c r="W1779">
        <v>1</v>
      </c>
      <c r="Y1779">
        <v>3</v>
      </c>
      <c r="AA1779"/>
      <c r="AD1779">
        <v>3</v>
      </c>
      <c r="AE1779">
        <v>2</v>
      </c>
      <c r="AF1779">
        <v>2</v>
      </c>
      <c r="AG1779">
        <v>4</v>
      </c>
      <c r="AH1779">
        <v>4</v>
      </c>
      <c r="AI1779">
        <v>4</v>
      </c>
      <c r="AJ1779">
        <v>4</v>
      </c>
      <c r="AK1779">
        <v>2</v>
      </c>
      <c r="AL1779">
        <v>6</v>
      </c>
      <c r="AM1779">
        <v>4</v>
      </c>
      <c r="AN1779">
        <v>5</v>
      </c>
      <c r="AO1779">
        <v>4</v>
      </c>
      <c r="AP1779">
        <v>5</v>
      </c>
      <c r="AQ1779">
        <v>5</v>
      </c>
      <c r="AR1779">
        <v>4</v>
      </c>
      <c r="AS1779">
        <v>5</v>
      </c>
      <c r="AT1779" t="s">
        <v>356</v>
      </c>
      <c r="AU1779">
        <v>4</v>
      </c>
      <c r="AW1779">
        <v>5</v>
      </c>
      <c r="AX1779">
        <v>5</v>
      </c>
      <c r="AY1779">
        <v>3</v>
      </c>
      <c r="AZ1779">
        <v>5</v>
      </c>
      <c r="BA1779">
        <v>5</v>
      </c>
      <c r="BB1779">
        <v>5</v>
      </c>
      <c r="BD1779" t="s">
        <v>356</v>
      </c>
      <c r="BE1779" t="s">
        <v>22</v>
      </c>
      <c r="BF1779">
        <v>3</v>
      </c>
      <c r="BH1779">
        <v>5</v>
      </c>
      <c r="BI1779">
        <v>5</v>
      </c>
      <c r="BJ1779"/>
      <c r="BK1779">
        <v>5</v>
      </c>
      <c r="BL1779">
        <v>3</v>
      </c>
      <c r="BN1779" t="s">
        <v>1338</v>
      </c>
      <c r="BO1779" s="382">
        <v>43499.690034722225</v>
      </c>
    </row>
    <row r="1780" spans="1:67" x14ac:dyDescent="0.2">
      <c r="A1780" s="244" t="str">
        <f>IFERROR(LOOKUP(H1780,BLIOTECAS!$D$2:$D$30,BLIOTECAS!$C$2:$C$30),"N/C")</f>
        <v>F. Filología</v>
      </c>
      <c r="B1780" s="243" t="str">
        <f>IFERROR(LOOKUP(H1780,BLIOTECAS!$D$2:$D$29,BLIOTECAS!$E$2:$E$29),"N/C")</f>
        <v>Humanidades</v>
      </c>
      <c r="C1780" s="243">
        <f>LOOKUP(H1780,BLIOTECAS!$D$2:$D$30,BLIOTECAS!$F$2:$F$30)</f>
        <v>1</v>
      </c>
      <c r="D1780">
        <v>1807</v>
      </c>
      <c r="G1780">
        <v>1</v>
      </c>
      <c r="H1780">
        <v>14</v>
      </c>
      <c r="J1780">
        <v>4</v>
      </c>
      <c r="K1780">
        <v>4</v>
      </c>
      <c r="M1780">
        <v>14</v>
      </c>
      <c r="N1780">
        <v>29</v>
      </c>
      <c r="O1780">
        <v>15</v>
      </c>
      <c r="P1780" t="s">
        <v>1339</v>
      </c>
      <c r="S1780">
        <v>4</v>
      </c>
      <c r="T1780">
        <v>4</v>
      </c>
      <c r="U1780">
        <v>4</v>
      </c>
      <c r="V1780">
        <v>3</v>
      </c>
      <c r="X1780">
        <v>2</v>
      </c>
      <c r="AA1780"/>
      <c r="AD1780">
        <v>3</v>
      </c>
      <c r="AE1780">
        <v>4</v>
      </c>
      <c r="AF1780">
        <v>4</v>
      </c>
      <c r="AG1780">
        <v>2</v>
      </c>
      <c r="AH1780">
        <v>4</v>
      </c>
      <c r="AI1780">
        <v>5</v>
      </c>
      <c r="AJ1780">
        <v>5</v>
      </c>
      <c r="AK1780">
        <v>3</v>
      </c>
      <c r="AL1780">
        <v>2</v>
      </c>
      <c r="AM1780">
        <v>5</v>
      </c>
      <c r="AN1780">
        <v>3</v>
      </c>
      <c r="AO1780">
        <v>3</v>
      </c>
      <c r="AP1780">
        <v>2</v>
      </c>
      <c r="AQ1780">
        <v>3</v>
      </c>
      <c r="AR1780">
        <v>2</v>
      </c>
      <c r="AS1780">
        <v>2</v>
      </c>
      <c r="AT1780" t="s">
        <v>356</v>
      </c>
      <c r="AU1780">
        <v>2</v>
      </c>
      <c r="AW1780">
        <v>3</v>
      </c>
      <c r="AX1780">
        <v>4</v>
      </c>
      <c r="AY1780">
        <v>5</v>
      </c>
      <c r="AZ1780">
        <v>5</v>
      </c>
      <c r="BA1780">
        <v>3</v>
      </c>
      <c r="BB1780">
        <v>4</v>
      </c>
      <c r="BD1780" t="s">
        <v>356</v>
      </c>
      <c r="BE1780" t="s">
        <v>22</v>
      </c>
      <c r="BH1780">
        <v>3</v>
      </c>
      <c r="BI1780">
        <v>2</v>
      </c>
      <c r="BJ1780"/>
      <c r="BK1780">
        <v>4</v>
      </c>
      <c r="BL1780">
        <v>3</v>
      </c>
      <c r="BO1780" s="382">
        <v>43499.695937500001</v>
      </c>
    </row>
    <row r="1781" spans="1:67" x14ac:dyDescent="0.2">
      <c r="A1781" s="244" t="str">
        <f>IFERROR(LOOKUP(H1781,BLIOTECAS!$D$2:$D$30,BLIOTECAS!$C$2:$C$30),"N/C")</f>
        <v>F. Psicología</v>
      </c>
      <c r="B1781" s="243" t="str">
        <f>IFERROR(LOOKUP(H1781,BLIOTECAS!$D$2:$D$29,BLIOTECAS!$E$2:$E$29),"N/C")</f>
        <v>Ciencias de la Salud</v>
      </c>
      <c r="C1781" s="243">
        <f>LOOKUP(H1781,BLIOTECAS!$D$2:$D$30,BLIOTECAS!$F$2:$F$30)</f>
        <v>4</v>
      </c>
      <c r="D1781">
        <v>1808</v>
      </c>
      <c r="G1781">
        <v>1</v>
      </c>
      <c r="H1781">
        <v>20</v>
      </c>
      <c r="J1781">
        <v>4</v>
      </c>
      <c r="K1781">
        <v>3</v>
      </c>
      <c r="M1781">
        <v>20</v>
      </c>
      <c r="N1781">
        <v>29</v>
      </c>
      <c r="O1781">
        <v>16</v>
      </c>
      <c r="S1781">
        <v>1</v>
      </c>
      <c r="T1781">
        <v>2</v>
      </c>
      <c r="U1781">
        <v>5</v>
      </c>
      <c r="V1781">
        <v>4</v>
      </c>
      <c r="X1781">
        <v>2</v>
      </c>
      <c r="Y1781">
        <v>3</v>
      </c>
      <c r="Z1781">
        <v>4</v>
      </c>
      <c r="AA1781">
        <v>12</v>
      </c>
      <c r="AD1781">
        <v>4</v>
      </c>
      <c r="AE1781">
        <v>2</v>
      </c>
      <c r="AF1781">
        <v>1</v>
      </c>
      <c r="AG1781">
        <v>2</v>
      </c>
      <c r="AH1781">
        <v>3</v>
      </c>
      <c r="AI1781">
        <v>4</v>
      </c>
      <c r="AJ1781">
        <v>4</v>
      </c>
      <c r="AK1781">
        <v>1</v>
      </c>
      <c r="AL1781">
        <v>4</v>
      </c>
      <c r="AM1781">
        <v>3</v>
      </c>
      <c r="AN1781">
        <v>5</v>
      </c>
      <c r="AO1781">
        <v>4</v>
      </c>
      <c r="AP1781">
        <v>5</v>
      </c>
      <c r="AQ1781">
        <v>5</v>
      </c>
      <c r="AR1781">
        <v>3</v>
      </c>
      <c r="AS1781">
        <v>4</v>
      </c>
      <c r="AT1781" t="s">
        <v>22</v>
      </c>
      <c r="AU1781">
        <v>4</v>
      </c>
      <c r="AW1781">
        <v>5</v>
      </c>
      <c r="AX1781">
        <v>5</v>
      </c>
      <c r="AY1781">
        <v>5</v>
      </c>
      <c r="AZ1781">
        <v>5</v>
      </c>
      <c r="BA1781">
        <v>5</v>
      </c>
      <c r="BB1781">
        <v>5</v>
      </c>
      <c r="BD1781" t="s">
        <v>356</v>
      </c>
      <c r="BE1781" t="s">
        <v>356</v>
      </c>
      <c r="BF1781">
        <v>4</v>
      </c>
      <c r="BH1781">
        <v>5</v>
      </c>
      <c r="BI1781">
        <v>5</v>
      </c>
      <c r="BJ1781"/>
      <c r="BK1781">
        <v>5</v>
      </c>
      <c r="BL1781">
        <v>4</v>
      </c>
      <c r="BN1781" t="s">
        <v>1340</v>
      </c>
      <c r="BO1781" s="382">
        <v>43499.698298611111</v>
      </c>
    </row>
    <row r="1782" spans="1:67" x14ac:dyDescent="0.2">
      <c r="A1782" s="244" t="str">
        <f>IFERROR(LOOKUP(H1782,BLIOTECAS!$D$2:$D$30,BLIOTECAS!$C$2:$C$30),"N/C")</f>
        <v>F. Filosofía</v>
      </c>
      <c r="B1782" s="243" t="str">
        <f>IFERROR(LOOKUP(H1782,BLIOTECAS!$D$2:$D$29,BLIOTECAS!$E$2:$E$29),"N/C")</f>
        <v>Humanidades</v>
      </c>
      <c r="C1782" s="243">
        <f>LOOKUP(H1782,BLIOTECAS!$D$2:$D$30,BLIOTECAS!$F$2:$F$30)</f>
        <v>1</v>
      </c>
      <c r="D1782">
        <v>1809</v>
      </c>
      <c r="G1782">
        <v>1</v>
      </c>
      <c r="H1782">
        <v>15</v>
      </c>
      <c r="J1782">
        <v>5</v>
      </c>
      <c r="K1782">
        <v>4</v>
      </c>
      <c r="M1782">
        <v>15</v>
      </c>
      <c r="N1782">
        <v>14</v>
      </c>
      <c r="S1782">
        <v>3</v>
      </c>
      <c r="T1782">
        <v>3</v>
      </c>
      <c r="U1782">
        <v>4</v>
      </c>
      <c r="V1782">
        <v>3</v>
      </c>
      <c r="AA1782"/>
      <c r="AD1782">
        <v>5</v>
      </c>
      <c r="AE1782">
        <v>1</v>
      </c>
      <c r="AF1782">
        <v>3</v>
      </c>
      <c r="AG1782">
        <v>2</v>
      </c>
      <c r="AH1782">
        <v>4</v>
      </c>
      <c r="AI1782">
        <v>4</v>
      </c>
      <c r="AJ1782">
        <v>2</v>
      </c>
      <c r="AK1782">
        <v>3</v>
      </c>
      <c r="AL1782">
        <v>2</v>
      </c>
      <c r="AN1782">
        <v>5</v>
      </c>
      <c r="AO1782">
        <v>1</v>
      </c>
      <c r="AP1782">
        <v>3</v>
      </c>
      <c r="AQ1782">
        <v>1</v>
      </c>
      <c r="AR1782">
        <v>3</v>
      </c>
      <c r="AS1782">
        <v>1</v>
      </c>
      <c r="AT1782" t="s">
        <v>22</v>
      </c>
      <c r="AU1782">
        <v>2</v>
      </c>
      <c r="AW1782">
        <v>5</v>
      </c>
      <c r="AX1782">
        <v>5</v>
      </c>
      <c r="AY1782">
        <v>5</v>
      </c>
      <c r="AZ1782">
        <v>5</v>
      </c>
      <c r="BA1782">
        <v>5</v>
      </c>
      <c r="BB1782">
        <v>5</v>
      </c>
      <c r="BD1782" t="s">
        <v>22</v>
      </c>
      <c r="BE1782" t="s">
        <v>22</v>
      </c>
      <c r="BH1782">
        <v>5</v>
      </c>
      <c r="BI1782">
        <v>5</v>
      </c>
      <c r="BJ1782"/>
      <c r="BK1782">
        <v>4</v>
      </c>
      <c r="BL1782">
        <v>3</v>
      </c>
      <c r="BN1782" t="s">
        <v>1341</v>
      </c>
      <c r="BO1782" s="382">
        <v>43499.70008101852</v>
      </c>
    </row>
    <row r="1783" spans="1:67" x14ac:dyDescent="0.2">
      <c r="A1783" s="244" t="str">
        <f>IFERROR(LOOKUP(H1783,BLIOTECAS!$D$2:$D$30,BLIOTECAS!$C$2:$C$30),"N/C")</f>
        <v>F. Bellas Artes</v>
      </c>
      <c r="B1783" s="243" t="str">
        <f>IFERROR(LOOKUP(H1783,BLIOTECAS!$D$2:$D$29,BLIOTECAS!$E$2:$E$29),"N/C")</f>
        <v>Humanidades</v>
      </c>
      <c r="C1783" s="243">
        <f>LOOKUP(H1783,BLIOTECAS!$D$2:$D$30,BLIOTECAS!$F$2:$F$30)</f>
        <v>1</v>
      </c>
      <c r="D1783">
        <v>1810</v>
      </c>
      <c r="G1783">
        <v>1</v>
      </c>
      <c r="H1783">
        <v>1</v>
      </c>
      <c r="J1783">
        <v>4</v>
      </c>
      <c r="K1783">
        <v>3</v>
      </c>
      <c r="M1783">
        <v>1</v>
      </c>
      <c r="N1783">
        <v>3</v>
      </c>
      <c r="S1783">
        <v>4</v>
      </c>
      <c r="T1783">
        <v>4</v>
      </c>
      <c r="U1783">
        <v>3</v>
      </c>
      <c r="V1783">
        <v>2</v>
      </c>
      <c r="W1783">
        <v>1</v>
      </c>
      <c r="AA1783"/>
      <c r="AD1783">
        <v>5</v>
      </c>
      <c r="AE1783">
        <v>1</v>
      </c>
      <c r="AF1783">
        <v>1</v>
      </c>
      <c r="AG1783">
        <v>3</v>
      </c>
      <c r="AH1783">
        <v>5</v>
      </c>
      <c r="AI1783">
        <v>3</v>
      </c>
      <c r="AJ1783">
        <v>5</v>
      </c>
      <c r="AK1783">
        <v>1</v>
      </c>
      <c r="AL1783">
        <v>4</v>
      </c>
      <c r="AM1783">
        <v>4</v>
      </c>
      <c r="AN1783">
        <v>3</v>
      </c>
      <c r="AO1783">
        <v>3</v>
      </c>
      <c r="AP1783">
        <v>4</v>
      </c>
      <c r="AQ1783">
        <v>3</v>
      </c>
      <c r="AR1783">
        <v>3</v>
      </c>
      <c r="AS1783">
        <v>2</v>
      </c>
      <c r="AT1783" t="s">
        <v>22</v>
      </c>
      <c r="AU1783">
        <v>3</v>
      </c>
      <c r="AW1783">
        <v>5</v>
      </c>
      <c r="AX1783">
        <v>3</v>
      </c>
      <c r="AY1783">
        <v>3</v>
      </c>
      <c r="AZ1783">
        <v>5</v>
      </c>
      <c r="BA1783">
        <v>5</v>
      </c>
      <c r="BB1783">
        <v>5</v>
      </c>
      <c r="BD1783" t="s">
        <v>22</v>
      </c>
      <c r="BE1783" t="s">
        <v>22</v>
      </c>
      <c r="BH1783">
        <v>4</v>
      </c>
      <c r="BI1783">
        <v>3</v>
      </c>
      <c r="BJ1783"/>
      <c r="BK1783">
        <v>4</v>
      </c>
      <c r="BL1783">
        <v>3</v>
      </c>
      <c r="BO1783" s="382">
        <v>43499.703020833331</v>
      </c>
    </row>
    <row r="1784" spans="1:67" x14ac:dyDescent="0.2">
      <c r="A1784" s="244" t="str">
        <f>IFERROR(LOOKUP(H1784,BLIOTECAS!$D$2:$D$30,BLIOTECAS!$C$2:$C$30),"N/C")</f>
        <v>F. Derecho</v>
      </c>
      <c r="B1784" s="243" t="str">
        <f>IFERROR(LOOKUP(H1784,BLIOTECAS!$D$2:$D$29,BLIOTECAS!$E$2:$E$29),"N/C")</f>
        <v>Ciencias Sociales</v>
      </c>
      <c r="C1784" s="243">
        <f>LOOKUP(H1784,BLIOTECAS!$D$2:$D$30,BLIOTECAS!$F$2:$F$30)</f>
        <v>3</v>
      </c>
      <c r="D1784">
        <v>1811</v>
      </c>
      <c r="G1784">
        <v>1</v>
      </c>
      <c r="H1784">
        <v>11</v>
      </c>
      <c r="J1784">
        <v>3</v>
      </c>
      <c r="K1784">
        <v>2</v>
      </c>
      <c r="S1784">
        <v>3</v>
      </c>
      <c r="T1784">
        <v>3</v>
      </c>
      <c r="U1784">
        <v>3</v>
      </c>
      <c r="V1784">
        <v>3</v>
      </c>
      <c r="X1784">
        <v>2</v>
      </c>
      <c r="Y1784">
        <v>3</v>
      </c>
      <c r="AA1784"/>
      <c r="AD1784">
        <v>3</v>
      </c>
      <c r="AE1784">
        <v>3</v>
      </c>
      <c r="AF1784">
        <v>3</v>
      </c>
      <c r="AG1784">
        <v>3</v>
      </c>
      <c r="AH1784">
        <v>3</v>
      </c>
      <c r="AI1784">
        <v>3</v>
      </c>
      <c r="AJ1784">
        <v>3</v>
      </c>
      <c r="AK1784">
        <v>3</v>
      </c>
      <c r="AL1784">
        <v>4</v>
      </c>
      <c r="AM1784">
        <v>3</v>
      </c>
      <c r="AN1784">
        <v>3</v>
      </c>
      <c r="AO1784">
        <v>3</v>
      </c>
      <c r="AP1784">
        <v>3</v>
      </c>
      <c r="AQ1784">
        <v>3</v>
      </c>
      <c r="AR1784">
        <v>3</v>
      </c>
      <c r="AS1784">
        <v>3</v>
      </c>
      <c r="BI1784"/>
      <c r="BJ1784"/>
      <c r="BK1784"/>
      <c r="BL1784"/>
      <c r="BO1784" s="382">
        <v>43499.704351851855</v>
      </c>
    </row>
    <row r="1785" spans="1:67" x14ac:dyDescent="0.2">
      <c r="A1785" s="244" t="str">
        <f>IFERROR(LOOKUP(H1785,BLIOTECAS!$D$2:$D$30,BLIOTECAS!$C$2:$C$30),"N/C")</f>
        <v>F. Geografía e Historia</v>
      </c>
      <c r="B1785" s="243" t="str">
        <f>IFERROR(LOOKUP(H1785,BLIOTECAS!$D$2:$D$29,BLIOTECAS!$E$2:$E$29),"N/C")</f>
        <v>Humanidades</v>
      </c>
      <c r="C1785" s="243">
        <f>LOOKUP(H1785,BLIOTECAS!$D$2:$D$30,BLIOTECAS!$F$2:$F$30)</f>
        <v>1</v>
      </c>
      <c r="D1785">
        <v>1812</v>
      </c>
      <c r="G1785">
        <v>1</v>
      </c>
      <c r="H1785">
        <v>16</v>
      </c>
      <c r="J1785">
        <v>3</v>
      </c>
      <c r="K1785">
        <v>4</v>
      </c>
      <c r="M1785">
        <v>16</v>
      </c>
      <c r="N1785">
        <v>29</v>
      </c>
      <c r="S1785">
        <v>4</v>
      </c>
      <c r="T1785">
        <v>5</v>
      </c>
      <c r="U1785">
        <v>3</v>
      </c>
      <c r="V1785">
        <v>2</v>
      </c>
      <c r="X1785">
        <v>2</v>
      </c>
      <c r="AA1785"/>
      <c r="AD1785">
        <v>3</v>
      </c>
      <c r="AE1785">
        <v>2</v>
      </c>
      <c r="AF1785">
        <v>4</v>
      </c>
      <c r="AG1785">
        <v>5</v>
      </c>
      <c r="AH1785">
        <v>4</v>
      </c>
      <c r="AI1785">
        <v>4</v>
      </c>
      <c r="AJ1785">
        <v>5</v>
      </c>
      <c r="AK1785">
        <v>4</v>
      </c>
      <c r="AL1785">
        <v>2</v>
      </c>
      <c r="AM1785">
        <v>5</v>
      </c>
      <c r="AN1785">
        <v>3</v>
      </c>
      <c r="AO1785">
        <v>2</v>
      </c>
      <c r="AP1785">
        <v>4</v>
      </c>
      <c r="AQ1785">
        <v>4</v>
      </c>
      <c r="AR1785">
        <v>3</v>
      </c>
      <c r="AS1785">
        <v>2</v>
      </c>
      <c r="AT1785" t="s">
        <v>22</v>
      </c>
      <c r="AU1785">
        <v>2</v>
      </c>
      <c r="AW1785">
        <v>5</v>
      </c>
      <c r="AX1785">
        <v>4</v>
      </c>
      <c r="AY1785">
        <v>5</v>
      </c>
      <c r="AZ1785">
        <v>5</v>
      </c>
      <c r="BA1785">
        <v>5</v>
      </c>
      <c r="BB1785">
        <v>4</v>
      </c>
      <c r="BD1785" t="s">
        <v>22</v>
      </c>
      <c r="BE1785" t="s">
        <v>22</v>
      </c>
      <c r="BH1785">
        <v>5</v>
      </c>
      <c r="BI1785">
        <v>5</v>
      </c>
      <c r="BJ1785"/>
      <c r="BK1785">
        <v>4</v>
      </c>
      <c r="BL1785">
        <v>2</v>
      </c>
      <c r="BO1785" s="382">
        <v>43499.705972222226</v>
      </c>
    </row>
    <row r="1786" spans="1:67" x14ac:dyDescent="0.2">
      <c r="A1786" s="244" t="str">
        <f>IFERROR(LOOKUP(H1786,BLIOTECAS!$D$2:$D$30,BLIOTECAS!$C$2:$C$30),"N/C")</f>
        <v>F. Ciencias Matemáticas</v>
      </c>
      <c r="B1786" s="243" t="str">
        <f>IFERROR(LOOKUP(H1786,BLIOTECAS!$D$2:$D$29,BLIOTECAS!$E$2:$E$29),"N/C")</f>
        <v>Ciencias Experimentales</v>
      </c>
      <c r="C1786" s="243">
        <f>LOOKUP(H1786,BLIOTECAS!$D$2:$D$30,BLIOTECAS!$F$2:$F$30)</f>
        <v>2</v>
      </c>
      <c r="D1786">
        <v>1813</v>
      </c>
      <c r="G1786">
        <v>1</v>
      </c>
      <c r="H1786">
        <v>8</v>
      </c>
      <c r="J1786">
        <v>3</v>
      </c>
      <c r="K1786">
        <v>4</v>
      </c>
      <c r="M1786">
        <v>8</v>
      </c>
      <c r="N1786">
        <v>17</v>
      </c>
      <c r="S1786">
        <v>4</v>
      </c>
      <c r="T1786">
        <v>3</v>
      </c>
      <c r="U1786">
        <v>5</v>
      </c>
      <c r="V1786">
        <v>3</v>
      </c>
      <c r="W1786">
        <v>1</v>
      </c>
      <c r="AA1786"/>
      <c r="AD1786">
        <v>2</v>
      </c>
      <c r="AE1786">
        <v>1</v>
      </c>
      <c r="AF1786">
        <v>1</v>
      </c>
      <c r="AG1786">
        <v>3</v>
      </c>
      <c r="AH1786">
        <v>5</v>
      </c>
      <c r="AI1786">
        <v>3</v>
      </c>
      <c r="AJ1786">
        <v>5</v>
      </c>
      <c r="AK1786">
        <v>1</v>
      </c>
      <c r="AL1786">
        <v>4</v>
      </c>
      <c r="AM1786">
        <v>4</v>
      </c>
      <c r="AN1786">
        <v>3</v>
      </c>
      <c r="AO1786">
        <v>3</v>
      </c>
      <c r="AP1786">
        <v>3</v>
      </c>
      <c r="AQ1786">
        <v>3</v>
      </c>
      <c r="AR1786">
        <v>1</v>
      </c>
      <c r="AS1786">
        <v>4</v>
      </c>
      <c r="AT1786" t="s">
        <v>22</v>
      </c>
      <c r="AU1786">
        <v>3</v>
      </c>
      <c r="AW1786">
        <v>4</v>
      </c>
      <c r="AX1786">
        <v>1</v>
      </c>
      <c r="AY1786">
        <v>2</v>
      </c>
      <c r="AZ1786">
        <v>4</v>
      </c>
      <c r="BA1786">
        <v>4</v>
      </c>
      <c r="BB1786">
        <v>5</v>
      </c>
      <c r="BD1786" t="s">
        <v>22</v>
      </c>
      <c r="BE1786" t="s">
        <v>22</v>
      </c>
      <c r="BH1786">
        <v>2</v>
      </c>
      <c r="BI1786">
        <v>1</v>
      </c>
      <c r="BJ1786"/>
      <c r="BK1786">
        <v>3</v>
      </c>
      <c r="BL1786">
        <v>5</v>
      </c>
      <c r="BO1786" s="382">
        <v>43499.710069444445</v>
      </c>
    </row>
    <row r="1787" spans="1:67" x14ac:dyDescent="0.2">
      <c r="A1787" s="244" t="str">
        <f>IFERROR(LOOKUP(H1787,BLIOTECAS!$D$2:$D$30,BLIOTECAS!$C$2:$C$30),"N/C")</f>
        <v>F. Ciencias Matemáticas</v>
      </c>
      <c r="B1787" s="243" t="str">
        <f>IFERROR(LOOKUP(H1787,BLIOTECAS!$D$2:$D$29,BLIOTECAS!$E$2:$E$29),"N/C")</f>
        <v>Ciencias Experimentales</v>
      </c>
      <c r="C1787" s="243">
        <f>LOOKUP(H1787,BLIOTECAS!$D$2:$D$30,BLIOTECAS!$F$2:$F$30)</f>
        <v>2</v>
      </c>
      <c r="D1787">
        <v>1814</v>
      </c>
      <c r="G1787">
        <v>1</v>
      </c>
      <c r="H1787">
        <v>8</v>
      </c>
      <c r="J1787">
        <v>5</v>
      </c>
      <c r="K1787">
        <v>1</v>
      </c>
      <c r="M1787">
        <v>8</v>
      </c>
      <c r="S1787">
        <v>5</v>
      </c>
      <c r="T1787">
        <v>5</v>
      </c>
      <c r="U1787">
        <v>4</v>
      </c>
      <c r="V1787">
        <v>3</v>
      </c>
      <c r="X1787">
        <v>2</v>
      </c>
      <c r="Y1787">
        <v>3</v>
      </c>
      <c r="Z1787">
        <v>4</v>
      </c>
      <c r="AA1787">
        <v>0.95833333333333337</v>
      </c>
      <c r="AD1787">
        <v>2</v>
      </c>
      <c r="AE1787">
        <v>1</v>
      </c>
      <c r="AF1787">
        <v>1</v>
      </c>
      <c r="AG1787">
        <v>2</v>
      </c>
      <c r="AH1787">
        <v>4</v>
      </c>
      <c r="AI1787">
        <v>3</v>
      </c>
      <c r="AJ1787">
        <v>5</v>
      </c>
      <c r="AK1787">
        <v>1</v>
      </c>
      <c r="AL1787">
        <v>4</v>
      </c>
      <c r="AM1787">
        <v>3</v>
      </c>
      <c r="AN1787">
        <v>3</v>
      </c>
      <c r="AO1787">
        <v>3</v>
      </c>
      <c r="AP1787">
        <v>3</v>
      </c>
      <c r="AQ1787">
        <v>3</v>
      </c>
      <c r="AR1787">
        <v>3</v>
      </c>
      <c r="AS1787">
        <v>3</v>
      </c>
      <c r="AT1787" t="s">
        <v>22</v>
      </c>
      <c r="AU1787">
        <v>4</v>
      </c>
      <c r="AW1787">
        <v>4</v>
      </c>
      <c r="AX1787">
        <v>2</v>
      </c>
      <c r="AY1787">
        <v>3</v>
      </c>
      <c r="AZ1787">
        <v>4</v>
      </c>
      <c r="BA1787">
        <v>5</v>
      </c>
      <c r="BB1787">
        <v>5</v>
      </c>
      <c r="BD1787" t="s">
        <v>22</v>
      </c>
      <c r="BE1787" t="s">
        <v>356</v>
      </c>
      <c r="BF1787">
        <v>4</v>
      </c>
      <c r="BH1787">
        <v>3</v>
      </c>
      <c r="BI1787">
        <v>3</v>
      </c>
      <c r="BJ1787"/>
      <c r="BK1787">
        <v>4</v>
      </c>
      <c r="BL1787"/>
      <c r="BO1787" s="382">
        <v>43499.710578703707</v>
      </c>
    </row>
    <row r="1788" spans="1:67" x14ac:dyDescent="0.2">
      <c r="A1788" s="244" t="str">
        <f>IFERROR(LOOKUP(H1788,BLIOTECAS!$D$2:$D$30,BLIOTECAS!$C$2:$C$30),"N/C")</f>
        <v>F. Psicología</v>
      </c>
      <c r="B1788" s="243" t="str">
        <f>IFERROR(LOOKUP(H1788,BLIOTECAS!$D$2:$D$29,BLIOTECAS!$E$2:$E$29),"N/C")</f>
        <v>Ciencias de la Salud</v>
      </c>
      <c r="C1788" s="243">
        <f>LOOKUP(H1788,BLIOTECAS!$D$2:$D$30,BLIOTECAS!$F$2:$F$30)</f>
        <v>4</v>
      </c>
      <c r="D1788">
        <v>1815</v>
      </c>
      <c r="G1788">
        <v>1</v>
      </c>
      <c r="H1788">
        <v>20</v>
      </c>
      <c r="J1788">
        <v>3</v>
      </c>
      <c r="K1788">
        <v>1</v>
      </c>
      <c r="M1788">
        <v>20</v>
      </c>
      <c r="S1788">
        <v>5</v>
      </c>
      <c r="T1788">
        <v>3</v>
      </c>
      <c r="U1788">
        <v>4</v>
      </c>
      <c r="V1788">
        <v>2</v>
      </c>
      <c r="X1788">
        <v>2</v>
      </c>
      <c r="Z1788">
        <v>4</v>
      </c>
      <c r="AA1788"/>
      <c r="AD1788">
        <v>3</v>
      </c>
      <c r="AE1788">
        <v>2</v>
      </c>
      <c r="AF1788">
        <v>2</v>
      </c>
      <c r="AG1788">
        <v>5</v>
      </c>
      <c r="AH1788">
        <v>5</v>
      </c>
      <c r="AI1788">
        <v>3</v>
      </c>
      <c r="AJ1788">
        <v>4</v>
      </c>
      <c r="AK1788">
        <v>5</v>
      </c>
      <c r="AL1788">
        <v>3</v>
      </c>
      <c r="AM1788">
        <v>4</v>
      </c>
      <c r="AN1788">
        <v>3</v>
      </c>
      <c r="AO1788">
        <v>2</v>
      </c>
      <c r="AP1788">
        <v>4</v>
      </c>
      <c r="AQ1788">
        <v>4</v>
      </c>
      <c r="AS1788">
        <v>4</v>
      </c>
      <c r="AT1788" t="s">
        <v>22</v>
      </c>
      <c r="AU1788">
        <v>4</v>
      </c>
      <c r="BD1788" t="s">
        <v>356</v>
      </c>
      <c r="BI1788"/>
      <c r="BJ1788"/>
      <c r="BK1788">
        <v>4</v>
      </c>
      <c r="BL1788"/>
      <c r="BO1788" s="382">
        <v>43499.7106712963</v>
      </c>
    </row>
    <row r="1789" spans="1:67" x14ac:dyDescent="0.2">
      <c r="A1789" s="244" t="str">
        <f>IFERROR(LOOKUP(H1789,BLIOTECAS!$D$2:$D$30,BLIOTECAS!$C$2:$C$30),"N/C")</f>
        <v>F. Enfermería, Fisioterapia y Podología</v>
      </c>
      <c r="B1789" s="243" t="str">
        <f>IFERROR(LOOKUP(H1789,BLIOTECAS!$D$2:$D$29,BLIOTECAS!$E$2:$E$29),"N/C")</f>
        <v>Ciencias de la Salud</v>
      </c>
      <c r="C1789" s="243">
        <f>LOOKUP(H1789,BLIOTECAS!$D$2:$D$30,BLIOTECAS!$F$2:$F$30)</f>
        <v>4</v>
      </c>
      <c r="D1789">
        <v>1816</v>
      </c>
      <c r="G1789">
        <v>1</v>
      </c>
      <c r="H1789">
        <v>22</v>
      </c>
      <c r="J1789">
        <v>3</v>
      </c>
      <c r="K1789">
        <v>3</v>
      </c>
      <c r="M1789">
        <v>22</v>
      </c>
      <c r="N1789">
        <v>29</v>
      </c>
      <c r="S1789">
        <v>3</v>
      </c>
      <c r="T1789">
        <v>3</v>
      </c>
      <c r="U1789">
        <v>4</v>
      </c>
      <c r="V1789">
        <v>4</v>
      </c>
      <c r="X1789">
        <v>2</v>
      </c>
      <c r="Y1789">
        <v>3</v>
      </c>
      <c r="AA1789"/>
      <c r="AD1789">
        <v>4</v>
      </c>
      <c r="AE1789">
        <v>4</v>
      </c>
      <c r="AF1789">
        <v>4</v>
      </c>
      <c r="AG1789">
        <v>3</v>
      </c>
      <c r="AH1789">
        <v>5</v>
      </c>
      <c r="AI1789">
        <v>4</v>
      </c>
      <c r="AJ1789">
        <v>5</v>
      </c>
      <c r="AK1789">
        <v>2</v>
      </c>
      <c r="AL1789">
        <v>4</v>
      </c>
      <c r="AM1789">
        <v>4</v>
      </c>
      <c r="AN1789">
        <v>2</v>
      </c>
      <c r="AO1789">
        <v>2</v>
      </c>
      <c r="AP1789">
        <v>3</v>
      </c>
      <c r="AQ1789">
        <v>3</v>
      </c>
      <c r="AR1789">
        <v>3</v>
      </c>
      <c r="AS1789">
        <v>3</v>
      </c>
      <c r="AT1789" t="s">
        <v>22</v>
      </c>
      <c r="AU1789">
        <v>2</v>
      </c>
      <c r="AW1789">
        <v>4</v>
      </c>
      <c r="AX1789">
        <v>3</v>
      </c>
      <c r="AY1789">
        <v>5</v>
      </c>
      <c r="AZ1789">
        <v>5</v>
      </c>
      <c r="BA1789">
        <v>5</v>
      </c>
      <c r="BB1789">
        <v>5</v>
      </c>
      <c r="BD1789" t="s">
        <v>22</v>
      </c>
      <c r="BE1789" t="s">
        <v>22</v>
      </c>
      <c r="BH1789">
        <v>3</v>
      </c>
      <c r="BI1789">
        <v>4</v>
      </c>
      <c r="BJ1789"/>
      <c r="BK1789">
        <v>4</v>
      </c>
      <c r="BL1789">
        <v>4</v>
      </c>
      <c r="BO1789" s="382">
        <v>43499.711712962962</v>
      </c>
    </row>
    <row r="1790" spans="1:67" x14ac:dyDescent="0.2">
      <c r="A1790" s="244" t="str">
        <f>IFERROR(LOOKUP(H1790,BLIOTECAS!$D$2:$D$30,BLIOTECAS!$C$2:$C$30),"N/C")</f>
        <v>F. Geografía e Historia</v>
      </c>
      <c r="B1790" s="243" t="str">
        <f>IFERROR(LOOKUP(H1790,BLIOTECAS!$D$2:$D$29,BLIOTECAS!$E$2:$E$29),"N/C")</f>
        <v>Humanidades</v>
      </c>
      <c r="C1790" s="243">
        <f>LOOKUP(H1790,BLIOTECAS!$D$2:$D$30,BLIOTECAS!$F$2:$F$30)</f>
        <v>1</v>
      </c>
      <c r="D1790">
        <v>1817</v>
      </c>
      <c r="G1790">
        <v>1</v>
      </c>
      <c r="H1790">
        <v>16</v>
      </c>
      <c r="J1790">
        <v>4</v>
      </c>
      <c r="K1790">
        <v>5</v>
      </c>
      <c r="M1790">
        <v>16</v>
      </c>
      <c r="N1790">
        <v>29</v>
      </c>
      <c r="O1790">
        <v>11</v>
      </c>
      <c r="S1790">
        <v>3</v>
      </c>
      <c r="T1790">
        <v>5</v>
      </c>
      <c r="U1790">
        <v>4</v>
      </c>
      <c r="V1790">
        <v>3</v>
      </c>
      <c r="W1790">
        <v>1</v>
      </c>
      <c r="Y1790">
        <v>3</v>
      </c>
      <c r="AA1790"/>
      <c r="AD1790">
        <v>4</v>
      </c>
      <c r="AE1790">
        <v>3</v>
      </c>
      <c r="AF1790">
        <v>2</v>
      </c>
      <c r="AG1790">
        <v>3</v>
      </c>
      <c r="AH1790">
        <v>4</v>
      </c>
      <c r="AI1790">
        <v>3</v>
      </c>
      <c r="AJ1790">
        <v>4</v>
      </c>
      <c r="AK1790">
        <v>1</v>
      </c>
      <c r="AL1790">
        <v>6</v>
      </c>
      <c r="AM1790">
        <v>3</v>
      </c>
      <c r="AN1790">
        <v>4</v>
      </c>
      <c r="AO1790">
        <v>3</v>
      </c>
      <c r="AP1790">
        <v>4</v>
      </c>
      <c r="AQ1790">
        <v>2</v>
      </c>
      <c r="AS1790">
        <v>2</v>
      </c>
      <c r="AT1790" t="s">
        <v>22</v>
      </c>
      <c r="AU1790">
        <v>2</v>
      </c>
      <c r="AW1790">
        <v>5</v>
      </c>
      <c r="AX1790">
        <v>3</v>
      </c>
      <c r="AY1790">
        <v>3</v>
      </c>
      <c r="AZ1790">
        <v>5</v>
      </c>
      <c r="BA1790">
        <v>5</v>
      </c>
      <c r="BB1790">
        <v>5</v>
      </c>
      <c r="BD1790" t="s">
        <v>22</v>
      </c>
      <c r="BE1790" t="s">
        <v>22</v>
      </c>
      <c r="BH1790">
        <v>3</v>
      </c>
      <c r="BI1790">
        <v>4</v>
      </c>
      <c r="BJ1790"/>
      <c r="BK1790">
        <v>4</v>
      </c>
      <c r="BL1790"/>
      <c r="BN1790" t="s">
        <v>1342</v>
      </c>
      <c r="BO1790" s="382">
        <v>43499.723900462966</v>
      </c>
    </row>
    <row r="1791" spans="1:67" x14ac:dyDescent="0.2">
      <c r="A1791" s="244" t="str">
        <f>IFERROR(LOOKUP(H1791,BLIOTECAS!$D$2:$D$30,BLIOTECAS!$C$2:$C$30),"N/C")</f>
        <v>F. Filología</v>
      </c>
      <c r="B1791" s="243" t="str">
        <f>IFERROR(LOOKUP(H1791,BLIOTECAS!$D$2:$D$29,BLIOTECAS!$E$2:$E$29),"N/C")</f>
        <v>Humanidades</v>
      </c>
      <c r="C1791" s="243">
        <f>LOOKUP(H1791,BLIOTECAS!$D$2:$D$30,BLIOTECAS!$F$2:$F$30)</f>
        <v>1</v>
      </c>
      <c r="D1791">
        <v>1818</v>
      </c>
      <c r="G1791">
        <v>1</v>
      </c>
      <c r="H1791">
        <v>14</v>
      </c>
      <c r="J1791">
        <v>4</v>
      </c>
      <c r="K1791">
        <v>3</v>
      </c>
      <c r="M1791">
        <v>29</v>
      </c>
      <c r="N1791">
        <v>14</v>
      </c>
      <c r="O1791">
        <v>16</v>
      </c>
      <c r="P1791" t="s">
        <v>1343</v>
      </c>
      <c r="S1791">
        <v>5</v>
      </c>
      <c r="T1791">
        <v>5</v>
      </c>
      <c r="U1791">
        <v>5</v>
      </c>
      <c r="V1791">
        <v>3</v>
      </c>
      <c r="X1791">
        <v>2</v>
      </c>
      <c r="AA1791"/>
      <c r="AD1791">
        <v>5</v>
      </c>
      <c r="AE1791">
        <v>3</v>
      </c>
      <c r="AF1791">
        <v>3</v>
      </c>
      <c r="AG1791">
        <v>2</v>
      </c>
      <c r="AH1791">
        <v>1</v>
      </c>
      <c r="AI1791">
        <v>1</v>
      </c>
      <c r="AJ1791">
        <v>1</v>
      </c>
      <c r="AL1791">
        <v>2</v>
      </c>
      <c r="AM1791">
        <v>4</v>
      </c>
      <c r="AN1791">
        <v>2</v>
      </c>
      <c r="AO1791">
        <v>2</v>
      </c>
      <c r="AP1791">
        <v>1</v>
      </c>
      <c r="AQ1791">
        <v>3</v>
      </c>
      <c r="AR1791">
        <v>1</v>
      </c>
      <c r="AS1791">
        <v>1</v>
      </c>
      <c r="AT1791" t="s">
        <v>22</v>
      </c>
      <c r="AU1791">
        <v>3</v>
      </c>
      <c r="AW1791">
        <v>2</v>
      </c>
      <c r="AX1791">
        <v>2</v>
      </c>
      <c r="AY1791">
        <v>2</v>
      </c>
      <c r="AZ1791">
        <v>3</v>
      </c>
      <c r="BA1791">
        <v>5</v>
      </c>
      <c r="BB1791">
        <v>3</v>
      </c>
      <c r="BD1791" t="s">
        <v>22</v>
      </c>
      <c r="BE1791" t="s">
        <v>22</v>
      </c>
      <c r="BH1791">
        <v>3</v>
      </c>
      <c r="BI1791">
        <v>1</v>
      </c>
      <c r="BJ1791"/>
      <c r="BK1791">
        <v>4</v>
      </c>
      <c r="BL1791">
        <v>2</v>
      </c>
      <c r="BO1791" s="382">
        <v>43499.728981481479</v>
      </c>
    </row>
    <row r="1792" spans="1:67" x14ac:dyDescent="0.2">
      <c r="A1792" s="244" t="str">
        <f>IFERROR(LOOKUP(H1792,BLIOTECAS!$D$2:$D$30,BLIOTECAS!$C$2:$C$30),"N/C")</f>
        <v>F. Ciencias Biológicas</v>
      </c>
      <c r="B1792" s="243" t="str">
        <f>IFERROR(LOOKUP(H1792,BLIOTECAS!$D$2:$D$29,BLIOTECAS!$E$2:$E$29),"N/C")</f>
        <v>Ciencias Experimentales</v>
      </c>
      <c r="C1792" s="243">
        <f>LOOKUP(H1792,BLIOTECAS!$D$2:$D$30,BLIOTECAS!$F$2:$F$30)</f>
        <v>2</v>
      </c>
      <c r="D1792">
        <v>1819</v>
      </c>
      <c r="G1792">
        <v>1</v>
      </c>
      <c r="H1792">
        <v>2</v>
      </c>
      <c r="J1792">
        <v>3</v>
      </c>
      <c r="K1792">
        <v>3</v>
      </c>
      <c r="M1792">
        <v>2</v>
      </c>
      <c r="S1792">
        <v>4</v>
      </c>
      <c r="T1792">
        <v>4</v>
      </c>
      <c r="U1792">
        <v>4</v>
      </c>
      <c r="V1792">
        <v>2</v>
      </c>
      <c r="W1792">
        <v>1</v>
      </c>
      <c r="X1792">
        <v>2</v>
      </c>
      <c r="Z1792">
        <v>4</v>
      </c>
      <c r="AA1792">
        <v>1</v>
      </c>
      <c r="AD1792">
        <v>4</v>
      </c>
      <c r="AE1792">
        <v>2</v>
      </c>
      <c r="AF1792">
        <v>2</v>
      </c>
      <c r="AG1792">
        <v>1</v>
      </c>
      <c r="AH1792">
        <v>4</v>
      </c>
      <c r="AI1792">
        <v>4</v>
      </c>
      <c r="AJ1792">
        <v>3</v>
      </c>
      <c r="AK1792">
        <v>2</v>
      </c>
      <c r="AL1792">
        <v>2</v>
      </c>
      <c r="AM1792">
        <v>4</v>
      </c>
      <c r="AN1792">
        <v>3</v>
      </c>
      <c r="AO1792">
        <v>4</v>
      </c>
      <c r="AP1792">
        <v>4</v>
      </c>
      <c r="AQ1792">
        <v>4</v>
      </c>
      <c r="AR1792">
        <v>4</v>
      </c>
      <c r="AS1792">
        <v>4</v>
      </c>
      <c r="AT1792" t="s">
        <v>22</v>
      </c>
      <c r="AU1792">
        <v>3</v>
      </c>
      <c r="AW1792">
        <v>4</v>
      </c>
      <c r="AX1792">
        <v>3</v>
      </c>
      <c r="AY1792">
        <v>3</v>
      </c>
      <c r="AZ1792">
        <v>4</v>
      </c>
      <c r="BA1792">
        <v>4</v>
      </c>
      <c r="BB1792">
        <v>4</v>
      </c>
      <c r="BD1792" t="s">
        <v>356</v>
      </c>
      <c r="BE1792" t="s">
        <v>22</v>
      </c>
      <c r="BH1792">
        <v>4</v>
      </c>
      <c r="BI1792">
        <v>3</v>
      </c>
      <c r="BJ1792"/>
      <c r="BK1792">
        <v>4</v>
      </c>
      <c r="BL1792">
        <v>4</v>
      </c>
      <c r="BO1792" s="382">
        <v>43499.734756944446</v>
      </c>
    </row>
    <row r="1793" spans="1:67" x14ac:dyDescent="0.2">
      <c r="A1793" s="244" t="str">
        <f>IFERROR(LOOKUP(H1793,BLIOTECAS!$D$2:$D$30,BLIOTECAS!$C$2:$C$30),"N/C")</f>
        <v>F. Veterinaria</v>
      </c>
      <c r="B1793" s="243" t="str">
        <f>IFERROR(LOOKUP(H1793,BLIOTECAS!$D$2:$D$29,BLIOTECAS!$E$2:$E$29),"N/C")</f>
        <v>Ciencias de la Salud</v>
      </c>
      <c r="C1793" s="243">
        <f>LOOKUP(H1793,BLIOTECAS!$D$2:$D$30,BLIOTECAS!$F$2:$F$30)</f>
        <v>4</v>
      </c>
      <c r="D1793">
        <v>1820</v>
      </c>
      <c r="G1793">
        <v>1</v>
      </c>
      <c r="H1793">
        <v>21</v>
      </c>
      <c r="J1793">
        <v>4</v>
      </c>
      <c r="K1793">
        <v>3</v>
      </c>
      <c r="M1793">
        <v>21</v>
      </c>
      <c r="N1793">
        <v>28</v>
      </c>
      <c r="O1793">
        <v>29</v>
      </c>
      <c r="S1793">
        <v>4</v>
      </c>
      <c r="T1793">
        <v>4</v>
      </c>
      <c r="U1793">
        <v>4</v>
      </c>
      <c r="V1793">
        <v>4</v>
      </c>
      <c r="W1793">
        <v>1</v>
      </c>
      <c r="AA1793"/>
      <c r="AD1793">
        <v>2</v>
      </c>
      <c r="AE1793">
        <v>2</v>
      </c>
      <c r="AF1793">
        <v>2</v>
      </c>
      <c r="AG1793">
        <v>1</v>
      </c>
      <c r="AH1793">
        <v>4</v>
      </c>
      <c r="AI1793">
        <v>5</v>
      </c>
      <c r="AJ1793">
        <v>5</v>
      </c>
      <c r="AK1793">
        <v>5</v>
      </c>
      <c r="AL1793">
        <v>3</v>
      </c>
      <c r="AM1793">
        <v>4</v>
      </c>
      <c r="AN1793">
        <v>4</v>
      </c>
      <c r="AO1793">
        <v>5</v>
      </c>
      <c r="AP1793">
        <v>4</v>
      </c>
      <c r="AQ1793">
        <v>5</v>
      </c>
      <c r="AR1793">
        <v>4</v>
      </c>
      <c r="AS1793">
        <v>5</v>
      </c>
      <c r="AT1793" t="s">
        <v>22</v>
      </c>
      <c r="AU1793">
        <v>4</v>
      </c>
      <c r="AW1793">
        <v>5</v>
      </c>
      <c r="AX1793">
        <v>5</v>
      </c>
      <c r="AY1793">
        <v>5</v>
      </c>
      <c r="AZ1793">
        <v>5</v>
      </c>
      <c r="BA1793">
        <v>5</v>
      </c>
      <c r="BB1793">
        <v>5</v>
      </c>
      <c r="BD1793" t="s">
        <v>22</v>
      </c>
      <c r="BE1793" t="s">
        <v>22</v>
      </c>
      <c r="BH1793">
        <v>5</v>
      </c>
      <c r="BI1793">
        <v>5</v>
      </c>
      <c r="BJ1793"/>
      <c r="BK1793">
        <v>4</v>
      </c>
      <c r="BL1793">
        <v>4</v>
      </c>
      <c r="BO1793" s="382">
        <v>43499.746064814812</v>
      </c>
    </row>
    <row r="1794" spans="1:67" x14ac:dyDescent="0.2">
      <c r="A1794" s="244" t="str">
        <f>IFERROR(LOOKUP(H1794,BLIOTECAS!$D$2:$D$30,BLIOTECAS!$C$2:$C$30),"N/C")</f>
        <v>F. Medicina</v>
      </c>
      <c r="B1794" s="243" t="str">
        <f>IFERROR(LOOKUP(H1794,BLIOTECAS!$D$2:$D$29,BLIOTECAS!$E$2:$E$29),"N/C")</f>
        <v>Ciencias de la Salud</v>
      </c>
      <c r="C1794" s="243">
        <f>LOOKUP(H1794,BLIOTECAS!$D$2:$D$30,BLIOTECAS!$F$2:$F$30)</f>
        <v>4</v>
      </c>
      <c r="D1794">
        <v>1821</v>
      </c>
      <c r="G1794">
        <v>1</v>
      </c>
      <c r="H1794">
        <v>18</v>
      </c>
      <c r="J1794">
        <v>4</v>
      </c>
      <c r="K1794">
        <v>3</v>
      </c>
      <c r="M1794">
        <v>18</v>
      </c>
      <c r="N1794">
        <v>13</v>
      </c>
      <c r="O1794">
        <v>21</v>
      </c>
      <c r="S1794">
        <v>5</v>
      </c>
      <c r="T1794">
        <v>4</v>
      </c>
      <c r="U1794">
        <v>4</v>
      </c>
      <c r="V1794">
        <v>4</v>
      </c>
      <c r="W1794">
        <v>1</v>
      </c>
      <c r="AA1794"/>
      <c r="AD1794">
        <v>4</v>
      </c>
      <c r="AE1794">
        <v>2</v>
      </c>
      <c r="AF1794">
        <v>2</v>
      </c>
      <c r="AG1794">
        <v>3</v>
      </c>
      <c r="AH1794">
        <v>4</v>
      </c>
      <c r="AI1794">
        <v>4</v>
      </c>
      <c r="AJ1794">
        <v>5</v>
      </c>
      <c r="AK1794">
        <v>3</v>
      </c>
      <c r="AL1794">
        <v>3</v>
      </c>
      <c r="AM1794">
        <v>3</v>
      </c>
      <c r="AN1794">
        <v>4</v>
      </c>
      <c r="AO1794">
        <v>4</v>
      </c>
      <c r="AP1794">
        <v>4</v>
      </c>
      <c r="AQ1794">
        <v>4</v>
      </c>
      <c r="AR1794">
        <v>4</v>
      </c>
      <c r="AS1794">
        <v>4</v>
      </c>
      <c r="AT1794" t="s">
        <v>22</v>
      </c>
      <c r="AU1794">
        <v>4</v>
      </c>
      <c r="AW1794">
        <v>3</v>
      </c>
      <c r="AX1794">
        <v>4</v>
      </c>
      <c r="AY1794">
        <v>4</v>
      </c>
      <c r="AZ1794">
        <v>5</v>
      </c>
      <c r="BA1794">
        <v>5</v>
      </c>
      <c r="BB1794">
        <v>5</v>
      </c>
      <c r="BD1794" t="s">
        <v>356</v>
      </c>
      <c r="BE1794" t="s">
        <v>22</v>
      </c>
      <c r="BH1794">
        <v>4</v>
      </c>
      <c r="BI1794">
        <v>4</v>
      </c>
      <c r="BJ1794"/>
      <c r="BK1794">
        <v>4</v>
      </c>
      <c r="BL1794">
        <v>4</v>
      </c>
      <c r="BN1794" t="s">
        <v>1344</v>
      </c>
      <c r="BO1794" s="382">
        <v>43499.746759259258</v>
      </c>
    </row>
    <row r="1795" spans="1:67" x14ac:dyDescent="0.2">
      <c r="A1795" s="244" t="str">
        <f>IFERROR(LOOKUP(H1795,BLIOTECAS!$D$2:$D$30,BLIOTECAS!$C$2:$C$30),"N/C")</f>
        <v>F. Medicina</v>
      </c>
      <c r="B1795" s="243" t="str">
        <f>IFERROR(LOOKUP(H1795,BLIOTECAS!$D$2:$D$29,BLIOTECAS!$E$2:$E$29),"N/C")</f>
        <v>Ciencias de la Salud</v>
      </c>
      <c r="C1795" s="243">
        <f>LOOKUP(H1795,BLIOTECAS!$D$2:$D$30,BLIOTECAS!$F$2:$F$30)</f>
        <v>4</v>
      </c>
      <c r="D1795">
        <v>1822</v>
      </c>
      <c r="G1795">
        <v>1</v>
      </c>
      <c r="H1795">
        <v>18</v>
      </c>
      <c r="J1795">
        <v>2</v>
      </c>
      <c r="K1795">
        <v>2</v>
      </c>
      <c r="M1795">
        <v>18</v>
      </c>
      <c r="S1795">
        <v>2</v>
      </c>
      <c r="T1795">
        <v>3</v>
      </c>
      <c r="U1795">
        <v>4</v>
      </c>
      <c r="V1795">
        <v>5</v>
      </c>
      <c r="W1795">
        <v>1</v>
      </c>
      <c r="AA1795"/>
      <c r="AD1795">
        <v>1</v>
      </c>
      <c r="AE1795">
        <v>1</v>
      </c>
      <c r="AF1795">
        <v>2</v>
      </c>
      <c r="AG1795">
        <v>1</v>
      </c>
      <c r="AH1795">
        <v>3</v>
      </c>
      <c r="AI1795">
        <v>5</v>
      </c>
      <c r="AJ1795">
        <v>5</v>
      </c>
      <c r="AK1795">
        <v>1</v>
      </c>
      <c r="AL1795">
        <v>3</v>
      </c>
      <c r="AM1795">
        <v>4</v>
      </c>
      <c r="AN1795">
        <v>4</v>
      </c>
      <c r="AO1795">
        <v>3</v>
      </c>
      <c r="AP1795">
        <v>5</v>
      </c>
      <c r="AQ1795">
        <v>5</v>
      </c>
      <c r="AR1795">
        <v>4</v>
      </c>
      <c r="AS1795">
        <v>4</v>
      </c>
      <c r="AT1795" t="s">
        <v>22</v>
      </c>
      <c r="AU1795">
        <v>5</v>
      </c>
      <c r="AW1795">
        <v>5</v>
      </c>
      <c r="AX1795">
        <v>4</v>
      </c>
      <c r="AY1795">
        <v>5</v>
      </c>
      <c r="AZ1795">
        <v>5</v>
      </c>
      <c r="BA1795">
        <v>5</v>
      </c>
      <c r="BB1795">
        <v>5</v>
      </c>
      <c r="BD1795" t="s">
        <v>22</v>
      </c>
      <c r="BE1795" t="s">
        <v>22</v>
      </c>
      <c r="BH1795">
        <v>5</v>
      </c>
      <c r="BI1795">
        <v>5</v>
      </c>
      <c r="BJ1795"/>
      <c r="BK1795">
        <v>4</v>
      </c>
      <c r="BL1795"/>
      <c r="BO1795" s="382">
        <v>43499.747731481482</v>
      </c>
    </row>
    <row r="1796" spans="1:67" x14ac:dyDescent="0.2">
      <c r="A1796" s="244" t="str">
        <f>IFERROR(LOOKUP(H1796,BLIOTECAS!$D$2:$D$30,BLIOTECAS!$C$2:$C$30),"N/C")</f>
        <v>F. Bellas Artes</v>
      </c>
      <c r="B1796" s="243" t="str">
        <f>IFERROR(LOOKUP(H1796,BLIOTECAS!$D$2:$D$29,BLIOTECAS!$E$2:$E$29),"N/C")</f>
        <v>Humanidades</v>
      </c>
      <c r="C1796" s="243">
        <f>LOOKUP(H1796,BLIOTECAS!$D$2:$D$30,BLIOTECAS!$F$2:$F$30)</f>
        <v>1</v>
      </c>
      <c r="D1796">
        <v>1823</v>
      </c>
      <c r="G1796">
        <v>1</v>
      </c>
      <c r="H1796">
        <v>1</v>
      </c>
      <c r="J1796">
        <v>5</v>
      </c>
      <c r="K1796">
        <v>3</v>
      </c>
      <c r="M1796">
        <v>1</v>
      </c>
      <c r="N1796">
        <v>1</v>
      </c>
      <c r="O1796">
        <v>1</v>
      </c>
      <c r="P1796" t="s">
        <v>1345</v>
      </c>
      <c r="S1796">
        <v>5</v>
      </c>
      <c r="T1796">
        <v>5</v>
      </c>
      <c r="U1796">
        <v>5</v>
      </c>
      <c r="V1796">
        <v>5</v>
      </c>
      <c r="W1796">
        <v>1</v>
      </c>
      <c r="AA1796"/>
      <c r="AD1796">
        <v>5</v>
      </c>
      <c r="AE1796">
        <v>1</v>
      </c>
      <c r="AF1796">
        <v>1</v>
      </c>
      <c r="AG1796">
        <v>3</v>
      </c>
      <c r="AH1796">
        <v>5</v>
      </c>
      <c r="AI1796">
        <v>3</v>
      </c>
      <c r="AJ1796">
        <v>5</v>
      </c>
      <c r="AK1796">
        <v>3</v>
      </c>
      <c r="AL1796">
        <v>5</v>
      </c>
      <c r="AM1796">
        <v>5</v>
      </c>
      <c r="AN1796">
        <v>5</v>
      </c>
      <c r="AO1796">
        <v>5</v>
      </c>
      <c r="AP1796">
        <v>5</v>
      </c>
      <c r="AQ1796">
        <v>5</v>
      </c>
      <c r="AR1796">
        <v>5</v>
      </c>
      <c r="AS1796">
        <v>5</v>
      </c>
      <c r="AT1796" t="s">
        <v>22</v>
      </c>
      <c r="AU1796">
        <v>5</v>
      </c>
      <c r="AW1796">
        <v>5</v>
      </c>
      <c r="AX1796">
        <v>2</v>
      </c>
      <c r="AY1796">
        <v>5</v>
      </c>
      <c r="AZ1796">
        <v>5</v>
      </c>
      <c r="BA1796">
        <v>5</v>
      </c>
      <c r="BB1796">
        <v>5</v>
      </c>
      <c r="BD1796" t="s">
        <v>22</v>
      </c>
      <c r="BE1796" t="s">
        <v>22</v>
      </c>
      <c r="BH1796">
        <v>5</v>
      </c>
      <c r="BI1796">
        <v>5</v>
      </c>
      <c r="BJ1796"/>
      <c r="BK1796">
        <v>5</v>
      </c>
      <c r="BL1796">
        <v>5</v>
      </c>
      <c r="BO1796" s="382">
        <v>43499.749432870369</v>
      </c>
    </row>
    <row r="1797" spans="1:67" x14ac:dyDescent="0.2">
      <c r="A1797" s="244" t="str">
        <f>IFERROR(LOOKUP(H1797,BLIOTECAS!$D$2:$D$30,BLIOTECAS!$C$2:$C$30),"N/C")</f>
        <v>F. Ciencias Químicas</v>
      </c>
      <c r="B1797" s="243" t="str">
        <f>IFERROR(LOOKUP(H1797,BLIOTECAS!$D$2:$D$29,BLIOTECAS!$E$2:$E$29),"N/C")</f>
        <v>Ciencias Experimentales</v>
      </c>
      <c r="C1797" s="243">
        <f>LOOKUP(H1797,BLIOTECAS!$D$2:$D$30,BLIOTECAS!$F$2:$F$30)</f>
        <v>2</v>
      </c>
      <c r="D1797">
        <v>1824</v>
      </c>
      <c r="G1797">
        <v>1</v>
      </c>
      <c r="H1797">
        <v>10</v>
      </c>
      <c r="J1797">
        <v>3</v>
      </c>
      <c r="K1797">
        <v>1</v>
      </c>
      <c r="M1797">
        <v>10</v>
      </c>
      <c r="N1797">
        <v>29</v>
      </c>
      <c r="S1797">
        <v>2</v>
      </c>
      <c r="T1797">
        <v>3</v>
      </c>
      <c r="U1797">
        <v>3</v>
      </c>
      <c r="V1797">
        <v>3</v>
      </c>
      <c r="X1797">
        <v>2</v>
      </c>
      <c r="Z1797">
        <v>4</v>
      </c>
      <c r="AA1797">
        <v>4</v>
      </c>
      <c r="AD1797">
        <v>2</v>
      </c>
      <c r="AE1797">
        <v>1</v>
      </c>
      <c r="AF1797">
        <v>1</v>
      </c>
      <c r="AG1797">
        <v>1</v>
      </c>
      <c r="AH1797">
        <v>3</v>
      </c>
      <c r="AI1797">
        <v>4</v>
      </c>
      <c r="AJ1797">
        <v>4</v>
      </c>
      <c r="AK1797">
        <v>3</v>
      </c>
      <c r="AL1797">
        <v>2</v>
      </c>
      <c r="AM1797">
        <v>3</v>
      </c>
      <c r="AN1797">
        <v>3</v>
      </c>
      <c r="AO1797">
        <v>3</v>
      </c>
      <c r="AP1797">
        <v>3</v>
      </c>
      <c r="AQ1797">
        <v>2</v>
      </c>
      <c r="AR1797">
        <v>2</v>
      </c>
      <c r="AS1797">
        <v>3</v>
      </c>
      <c r="AT1797" t="s">
        <v>22</v>
      </c>
      <c r="AU1797">
        <v>2</v>
      </c>
      <c r="AW1797">
        <v>4</v>
      </c>
      <c r="AX1797">
        <v>4</v>
      </c>
      <c r="AY1797">
        <v>3</v>
      </c>
      <c r="AZ1797">
        <v>4</v>
      </c>
      <c r="BA1797">
        <v>3</v>
      </c>
      <c r="BB1797">
        <v>2</v>
      </c>
      <c r="BD1797" t="s">
        <v>22</v>
      </c>
      <c r="BE1797" t="s">
        <v>22</v>
      </c>
      <c r="BH1797">
        <v>3</v>
      </c>
      <c r="BI1797">
        <v>4</v>
      </c>
      <c r="BJ1797"/>
      <c r="BK1797">
        <v>3</v>
      </c>
      <c r="BL1797">
        <v>3</v>
      </c>
      <c r="BO1797" s="382">
        <v>43499.758912037039</v>
      </c>
    </row>
    <row r="1798" spans="1:67" x14ac:dyDescent="0.2">
      <c r="A1798" s="244" t="str">
        <f>IFERROR(LOOKUP(H1798,BLIOTECAS!$D$2:$D$30,BLIOTECAS!$C$2:$C$30),"N/C")</f>
        <v>F. Odontología</v>
      </c>
      <c r="B1798" s="243" t="str">
        <f>IFERROR(LOOKUP(H1798,BLIOTECAS!$D$2:$D$29,BLIOTECAS!$E$2:$E$29),"N/C")</f>
        <v>Ciencias de la Salud</v>
      </c>
      <c r="C1798" s="243">
        <f>LOOKUP(H1798,BLIOTECAS!$D$2:$D$30,BLIOTECAS!$F$2:$F$30)</f>
        <v>4</v>
      </c>
      <c r="D1798">
        <v>1825</v>
      </c>
      <c r="G1798">
        <v>1</v>
      </c>
      <c r="H1798">
        <v>19</v>
      </c>
      <c r="J1798">
        <v>5</v>
      </c>
      <c r="K1798">
        <v>1</v>
      </c>
      <c r="M1798">
        <v>19</v>
      </c>
      <c r="N1798">
        <v>22</v>
      </c>
      <c r="O1798">
        <v>29</v>
      </c>
      <c r="S1798">
        <v>1</v>
      </c>
      <c r="T1798">
        <v>3</v>
      </c>
      <c r="U1798">
        <v>4</v>
      </c>
      <c r="V1798">
        <v>4</v>
      </c>
      <c r="Y1798">
        <v>3</v>
      </c>
      <c r="AA1798"/>
      <c r="AD1798">
        <v>2</v>
      </c>
      <c r="AE1798">
        <v>1</v>
      </c>
      <c r="AF1798">
        <v>1</v>
      </c>
      <c r="AG1798">
        <v>2</v>
      </c>
      <c r="AH1798">
        <v>2</v>
      </c>
      <c r="AI1798">
        <v>4</v>
      </c>
      <c r="AJ1798">
        <v>4</v>
      </c>
      <c r="AK1798">
        <v>3</v>
      </c>
      <c r="AL1798">
        <v>2</v>
      </c>
      <c r="AM1798">
        <v>3</v>
      </c>
      <c r="AN1798">
        <v>4</v>
      </c>
      <c r="AO1798">
        <v>2</v>
      </c>
      <c r="AP1798">
        <v>5</v>
      </c>
      <c r="AQ1798">
        <v>3</v>
      </c>
      <c r="AR1798">
        <v>4</v>
      </c>
      <c r="AS1798">
        <v>3</v>
      </c>
      <c r="AT1798" t="s">
        <v>22</v>
      </c>
      <c r="AU1798">
        <v>3</v>
      </c>
      <c r="AW1798">
        <v>5</v>
      </c>
      <c r="AX1798">
        <v>2</v>
      </c>
      <c r="AY1798">
        <v>2</v>
      </c>
      <c r="AZ1798">
        <v>3</v>
      </c>
      <c r="BA1798">
        <v>3</v>
      </c>
      <c r="BB1798">
        <v>2</v>
      </c>
      <c r="BD1798" t="s">
        <v>356</v>
      </c>
      <c r="BE1798" t="s">
        <v>356</v>
      </c>
      <c r="BF1798">
        <v>4</v>
      </c>
      <c r="BH1798">
        <v>5</v>
      </c>
      <c r="BI1798">
        <v>5</v>
      </c>
      <c r="BJ1798"/>
      <c r="BK1798">
        <v>3</v>
      </c>
      <c r="BL1798">
        <v>3</v>
      </c>
      <c r="BN1798" t="s">
        <v>1346</v>
      </c>
      <c r="BO1798" s="382">
        <v>43499.771064814813</v>
      </c>
    </row>
    <row r="1799" spans="1:67" x14ac:dyDescent="0.2">
      <c r="A1799" s="244" t="str">
        <f>IFERROR(LOOKUP(H1799,BLIOTECAS!$D$2:$D$30,BLIOTECAS!$C$2:$C$30),"N/C")</f>
        <v>F. Derecho</v>
      </c>
      <c r="B1799" s="243" t="str">
        <f>IFERROR(LOOKUP(H1799,BLIOTECAS!$D$2:$D$29,BLIOTECAS!$E$2:$E$29),"N/C")</f>
        <v>Ciencias Sociales</v>
      </c>
      <c r="C1799" s="243">
        <f>LOOKUP(H1799,BLIOTECAS!$D$2:$D$30,BLIOTECAS!$F$2:$F$30)</f>
        <v>3</v>
      </c>
      <c r="D1799">
        <v>1826</v>
      </c>
      <c r="G1799">
        <v>3</v>
      </c>
      <c r="H1799">
        <v>11</v>
      </c>
      <c r="J1799">
        <v>3</v>
      </c>
      <c r="K1799">
        <v>3</v>
      </c>
      <c r="M1799">
        <v>29</v>
      </c>
      <c r="N1799">
        <v>11</v>
      </c>
      <c r="P1799" t="s">
        <v>1347</v>
      </c>
      <c r="S1799">
        <v>5</v>
      </c>
      <c r="T1799">
        <v>5</v>
      </c>
      <c r="U1799">
        <v>5</v>
      </c>
      <c r="V1799">
        <v>3</v>
      </c>
      <c r="Y1799">
        <v>3</v>
      </c>
      <c r="AA1799"/>
      <c r="AD1799">
        <v>4</v>
      </c>
      <c r="AE1799">
        <v>4</v>
      </c>
      <c r="AF1799">
        <v>3</v>
      </c>
      <c r="AG1799">
        <v>2</v>
      </c>
      <c r="AH1799">
        <v>2</v>
      </c>
      <c r="AI1799">
        <v>2</v>
      </c>
      <c r="AJ1799">
        <v>1</v>
      </c>
      <c r="AK1799">
        <v>3</v>
      </c>
      <c r="AL1799">
        <v>5</v>
      </c>
      <c r="AM1799">
        <v>1</v>
      </c>
      <c r="AN1799">
        <v>2</v>
      </c>
      <c r="AO1799">
        <v>1</v>
      </c>
      <c r="AP1799">
        <v>3</v>
      </c>
      <c r="AQ1799">
        <v>1</v>
      </c>
      <c r="AR1799">
        <v>2</v>
      </c>
      <c r="AS1799">
        <v>2</v>
      </c>
      <c r="AT1799" t="s">
        <v>356</v>
      </c>
      <c r="AU1799">
        <v>2</v>
      </c>
      <c r="AW1799">
        <v>5</v>
      </c>
      <c r="AX1799">
        <v>4</v>
      </c>
      <c r="AY1799">
        <v>3</v>
      </c>
      <c r="AZ1799">
        <v>5</v>
      </c>
      <c r="BA1799">
        <v>5</v>
      </c>
      <c r="BB1799">
        <v>5</v>
      </c>
      <c r="BD1799" t="s">
        <v>22</v>
      </c>
      <c r="BE1799" t="s">
        <v>356</v>
      </c>
      <c r="BF1799">
        <v>4</v>
      </c>
      <c r="BH1799">
        <v>5</v>
      </c>
      <c r="BI1799">
        <v>5</v>
      </c>
      <c r="BJ1799"/>
      <c r="BK1799">
        <v>5</v>
      </c>
      <c r="BL1799">
        <v>4</v>
      </c>
      <c r="BO1799" s="382">
        <v>43499.786990740744</v>
      </c>
    </row>
    <row r="1800" spans="1:67" x14ac:dyDescent="0.2">
      <c r="A1800" s="244" t="str">
        <f>IFERROR(LOOKUP(H1800,BLIOTECAS!$D$2:$D$30,BLIOTECAS!$C$2:$C$30),"N/C")</f>
        <v>F. Geografía e Historia</v>
      </c>
      <c r="B1800" s="243" t="str">
        <f>IFERROR(LOOKUP(H1800,BLIOTECAS!$D$2:$D$29,BLIOTECAS!$E$2:$E$29),"N/C")</f>
        <v>Humanidades</v>
      </c>
      <c r="C1800" s="243">
        <f>LOOKUP(H1800,BLIOTECAS!$D$2:$D$30,BLIOTECAS!$F$2:$F$30)</f>
        <v>1</v>
      </c>
      <c r="D1800">
        <v>1827</v>
      </c>
      <c r="G1800">
        <v>1</v>
      </c>
      <c r="H1800">
        <v>16</v>
      </c>
      <c r="J1800">
        <v>3</v>
      </c>
      <c r="K1800">
        <v>3</v>
      </c>
      <c r="M1800">
        <v>16</v>
      </c>
      <c r="N1800">
        <v>14</v>
      </c>
      <c r="O1800">
        <v>29</v>
      </c>
      <c r="P1800" t="s">
        <v>1348</v>
      </c>
      <c r="S1800">
        <v>5</v>
      </c>
      <c r="T1800">
        <v>5</v>
      </c>
      <c r="U1800">
        <v>4</v>
      </c>
      <c r="V1800">
        <v>2</v>
      </c>
      <c r="AA1800"/>
      <c r="AD1800">
        <v>4</v>
      </c>
      <c r="AE1800">
        <v>3</v>
      </c>
      <c r="AF1800">
        <v>3</v>
      </c>
      <c r="AG1800">
        <v>3</v>
      </c>
      <c r="AH1800">
        <v>5</v>
      </c>
      <c r="AI1800">
        <v>4</v>
      </c>
      <c r="AJ1800">
        <v>5</v>
      </c>
      <c r="AK1800">
        <v>4</v>
      </c>
      <c r="AL1800">
        <v>3</v>
      </c>
      <c r="AM1800">
        <v>4</v>
      </c>
      <c r="AN1800">
        <v>4</v>
      </c>
      <c r="AO1800">
        <v>3</v>
      </c>
      <c r="AP1800">
        <v>4</v>
      </c>
      <c r="AQ1800">
        <v>3</v>
      </c>
      <c r="AR1800">
        <v>2</v>
      </c>
      <c r="AS1800">
        <v>3</v>
      </c>
      <c r="AT1800" t="s">
        <v>356</v>
      </c>
      <c r="AU1800">
        <v>3</v>
      </c>
      <c r="AW1800">
        <v>4</v>
      </c>
      <c r="AX1800">
        <v>4</v>
      </c>
      <c r="AY1800">
        <v>5</v>
      </c>
      <c r="AZ1800">
        <v>5</v>
      </c>
      <c r="BA1800">
        <v>5</v>
      </c>
      <c r="BB1800">
        <v>5</v>
      </c>
      <c r="BD1800" t="s">
        <v>22</v>
      </c>
      <c r="BE1800" t="s">
        <v>22</v>
      </c>
      <c r="BH1800">
        <v>4</v>
      </c>
      <c r="BI1800">
        <v>4</v>
      </c>
      <c r="BJ1800"/>
      <c r="BK1800">
        <v>4</v>
      </c>
      <c r="BL1800">
        <v>3</v>
      </c>
      <c r="BO1800" s="382">
        <v>43499.798634259256</v>
      </c>
    </row>
    <row r="1801" spans="1:67" x14ac:dyDescent="0.2">
      <c r="A1801" s="244" t="str">
        <f>IFERROR(LOOKUP(H1801,BLIOTECAS!$D$2:$D$30,BLIOTECAS!$C$2:$C$30),"N/C")</f>
        <v>F. Ciencias Químicas</v>
      </c>
      <c r="B1801" s="243" t="str">
        <f>IFERROR(LOOKUP(H1801,BLIOTECAS!$D$2:$D$29,BLIOTECAS!$E$2:$E$29),"N/C")</f>
        <v>Ciencias Experimentales</v>
      </c>
      <c r="C1801" s="243">
        <f>LOOKUP(H1801,BLIOTECAS!$D$2:$D$30,BLIOTECAS!$F$2:$F$30)</f>
        <v>2</v>
      </c>
      <c r="D1801">
        <v>1828</v>
      </c>
      <c r="G1801">
        <v>1</v>
      </c>
      <c r="H1801">
        <v>10</v>
      </c>
      <c r="J1801">
        <v>4</v>
      </c>
      <c r="K1801">
        <v>1</v>
      </c>
      <c r="M1801">
        <v>10</v>
      </c>
      <c r="N1801">
        <v>29</v>
      </c>
      <c r="P1801" t="s">
        <v>1349</v>
      </c>
      <c r="S1801">
        <v>3</v>
      </c>
      <c r="T1801">
        <v>3</v>
      </c>
      <c r="U1801">
        <v>3</v>
      </c>
      <c r="V1801">
        <v>3</v>
      </c>
      <c r="X1801">
        <v>2</v>
      </c>
      <c r="Y1801">
        <v>3</v>
      </c>
      <c r="AA1801"/>
      <c r="AD1801">
        <v>1</v>
      </c>
      <c r="AE1801">
        <v>1</v>
      </c>
      <c r="AF1801">
        <v>1</v>
      </c>
      <c r="AG1801">
        <v>1</v>
      </c>
      <c r="AH1801">
        <v>4</v>
      </c>
      <c r="AI1801">
        <v>4</v>
      </c>
      <c r="AJ1801">
        <v>5</v>
      </c>
      <c r="AK1801">
        <v>1</v>
      </c>
      <c r="AL1801">
        <v>6</v>
      </c>
      <c r="AM1801">
        <v>3</v>
      </c>
      <c r="AN1801">
        <v>3</v>
      </c>
      <c r="AO1801">
        <v>3</v>
      </c>
      <c r="AP1801">
        <v>3</v>
      </c>
      <c r="AQ1801">
        <v>3</v>
      </c>
      <c r="AR1801">
        <v>3</v>
      </c>
      <c r="AS1801">
        <v>3</v>
      </c>
      <c r="AT1801" t="s">
        <v>22</v>
      </c>
      <c r="AU1801">
        <v>3</v>
      </c>
      <c r="AW1801">
        <v>3</v>
      </c>
      <c r="AX1801">
        <v>3</v>
      </c>
      <c r="AY1801">
        <v>3</v>
      </c>
      <c r="AZ1801">
        <v>3</v>
      </c>
      <c r="BA1801">
        <v>3</v>
      </c>
      <c r="BB1801">
        <v>3</v>
      </c>
      <c r="BD1801" t="s">
        <v>22</v>
      </c>
      <c r="BE1801" t="s">
        <v>22</v>
      </c>
      <c r="BH1801">
        <v>5</v>
      </c>
      <c r="BI1801">
        <v>5</v>
      </c>
      <c r="BJ1801"/>
      <c r="BK1801">
        <v>4</v>
      </c>
      <c r="BL1801">
        <v>4</v>
      </c>
      <c r="BN1801" t="s">
        <v>1350</v>
      </c>
      <c r="BO1801" s="382">
        <v>43499.802384259259</v>
      </c>
    </row>
    <row r="1802" spans="1:67" x14ac:dyDescent="0.2">
      <c r="A1802" s="244" t="str">
        <f>IFERROR(LOOKUP(H1802,BLIOTECAS!$D$2:$D$30,BLIOTECAS!$C$2:$C$30),"N/C")</f>
        <v>F. Educación - Centro de Formación del Profesorado</v>
      </c>
      <c r="B1802" s="243" t="str">
        <f>IFERROR(LOOKUP(H1802,BLIOTECAS!$D$2:$D$29,BLIOTECAS!$E$2:$E$29),"N/C")</f>
        <v>Humanidades</v>
      </c>
      <c r="C1802" s="243">
        <f>LOOKUP(H1802,BLIOTECAS!$D$2:$D$30,BLIOTECAS!$F$2:$F$30)</f>
        <v>1</v>
      </c>
      <c r="D1802">
        <v>1829</v>
      </c>
      <c r="G1802">
        <v>2</v>
      </c>
      <c r="H1802">
        <v>12</v>
      </c>
      <c r="J1802">
        <v>2</v>
      </c>
      <c r="K1802">
        <v>3</v>
      </c>
      <c r="M1802">
        <v>9</v>
      </c>
      <c r="N1802">
        <v>12</v>
      </c>
      <c r="P1802" t="s">
        <v>1351</v>
      </c>
      <c r="S1802">
        <v>4</v>
      </c>
      <c r="T1802">
        <v>4</v>
      </c>
      <c r="U1802">
        <v>4</v>
      </c>
      <c r="V1802">
        <v>3</v>
      </c>
      <c r="X1802">
        <v>2</v>
      </c>
      <c r="AA1802"/>
      <c r="AD1802">
        <v>4</v>
      </c>
      <c r="AE1802">
        <v>3</v>
      </c>
      <c r="AF1802">
        <v>3</v>
      </c>
      <c r="AG1802">
        <v>5</v>
      </c>
      <c r="AH1802">
        <v>4</v>
      </c>
      <c r="AI1802">
        <v>5</v>
      </c>
      <c r="AJ1802">
        <v>3</v>
      </c>
      <c r="AK1802">
        <v>4</v>
      </c>
      <c r="AL1802">
        <v>3</v>
      </c>
      <c r="AM1802">
        <v>4</v>
      </c>
      <c r="AN1802">
        <v>4</v>
      </c>
      <c r="AO1802">
        <v>3</v>
      </c>
      <c r="AP1802">
        <v>5</v>
      </c>
      <c r="AQ1802">
        <v>3</v>
      </c>
      <c r="AR1802">
        <v>3</v>
      </c>
      <c r="AS1802">
        <v>3</v>
      </c>
      <c r="AT1802" t="s">
        <v>356</v>
      </c>
      <c r="AU1802">
        <v>4</v>
      </c>
      <c r="AW1802">
        <v>4</v>
      </c>
      <c r="AX1802">
        <v>3</v>
      </c>
      <c r="AY1802">
        <v>3</v>
      </c>
      <c r="AZ1802">
        <v>3</v>
      </c>
      <c r="BA1802">
        <v>3</v>
      </c>
      <c r="BB1802">
        <v>3</v>
      </c>
      <c r="BD1802" t="s">
        <v>22</v>
      </c>
      <c r="BE1802" t="s">
        <v>22</v>
      </c>
      <c r="BI1802"/>
      <c r="BJ1802"/>
      <c r="BK1802">
        <v>3</v>
      </c>
      <c r="BL1802">
        <v>3</v>
      </c>
      <c r="BO1802" s="382">
        <v>43499.806921296295</v>
      </c>
    </row>
    <row r="1803" spans="1:67" x14ac:dyDescent="0.2">
      <c r="A1803" s="244" t="str">
        <f>IFERROR(LOOKUP(H1803,BLIOTECAS!$D$2:$D$30,BLIOTECAS!$C$2:$C$30),"N/C")</f>
        <v>F. Trabajo Social</v>
      </c>
      <c r="B1803" s="243" t="str">
        <f>IFERROR(LOOKUP(H1803,BLIOTECAS!$D$2:$D$29,BLIOTECAS!$E$2:$E$29),"N/C")</f>
        <v>Ciencias Sociales</v>
      </c>
      <c r="C1803" s="243">
        <f>LOOKUP(H1803,BLIOTECAS!$D$2:$D$30,BLIOTECAS!$F$2:$F$30)</f>
        <v>3</v>
      </c>
      <c r="D1803">
        <v>1830</v>
      </c>
      <c r="G1803">
        <v>3</v>
      </c>
      <c r="H1803">
        <v>26</v>
      </c>
      <c r="J1803">
        <v>3</v>
      </c>
      <c r="K1803">
        <v>4</v>
      </c>
      <c r="M1803">
        <v>26</v>
      </c>
      <c r="N1803">
        <v>9</v>
      </c>
      <c r="O1803">
        <v>20</v>
      </c>
      <c r="S1803">
        <v>4</v>
      </c>
      <c r="T1803">
        <v>4</v>
      </c>
      <c r="U1803">
        <v>4</v>
      </c>
      <c r="V1803">
        <v>3</v>
      </c>
      <c r="Y1803">
        <v>3</v>
      </c>
      <c r="AA1803"/>
      <c r="AD1803">
        <v>4</v>
      </c>
      <c r="AE1803">
        <v>4</v>
      </c>
      <c r="AF1803">
        <v>4</v>
      </c>
      <c r="AG1803">
        <v>3</v>
      </c>
      <c r="AH1803">
        <v>2</v>
      </c>
      <c r="AI1803">
        <v>4</v>
      </c>
      <c r="AJ1803">
        <v>1</v>
      </c>
      <c r="AK1803">
        <v>2</v>
      </c>
      <c r="AL1803">
        <v>3</v>
      </c>
      <c r="AM1803">
        <v>3</v>
      </c>
      <c r="AN1803">
        <v>4</v>
      </c>
      <c r="AO1803">
        <v>3</v>
      </c>
      <c r="AP1803">
        <v>5</v>
      </c>
      <c r="AQ1803">
        <v>5</v>
      </c>
      <c r="AR1803">
        <v>5</v>
      </c>
      <c r="AS1803">
        <v>3</v>
      </c>
      <c r="AT1803" t="s">
        <v>356</v>
      </c>
      <c r="AU1803">
        <v>4</v>
      </c>
      <c r="AW1803">
        <v>5</v>
      </c>
      <c r="AX1803">
        <v>5</v>
      </c>
      <c r="AY1803">
        <v>5</v>
      </c>
      <c r="AZ1803">
        <v>5</v>
      </c>
      <c r="BA1803">
        <v>5</v>
      </c>
      <c r="BB1803">
        <v>5</v>
      </c>
      <c r="BD1803" t="s">
        <v>356</v>
      </c>
      <c r="BE1803" t="s">
        <v>356</v>
      </c>
      <c r="BF1803">
        <v>4</v>
      </c>
      <c r="BH1803">
        <v>5</v>
      </c>
      <c r="BI1803">
        <v>5</v>
      </c>
      <c r="BJ1803"/>
      <c r="BK1803">
        <v>5</v>
      </c>
      <c r="BL1803">
        <v>4</v>
      </c>
      <c r="BO1803" s="382">
        <v>43499.809710648151</v>
      </c>
    </row>
    <row r="1804" spans="1:67" x14ac:dyDescent="0.2">
      <c r="A1804" s="244" t="str">
        <f>IFERROR(LOOKUP(H1804,BLIOTECAS!$D$2:$D$30,BLIOTECAS!$C$2:$C$30),"N/C")</f>
        <v>F. Filología</v>
      </c>
      <c r="B1804" s="243" t="str">
        <f>IFERROR(LOOKUP(H1804,BLIOTECAS!$D$2:$D$29,BLIOTECAS!$E$2:$E$29),"N/C")</f>
        <v>Humanidades</v>
      </c>
      <c r="C1804" s="243">
        <f>LOOKUP(H1804,BLIOTECAS!$D$2:$D$30,BLIOTECAS!$F$2:$F$30)</f>
        <v>1</v>
      </c>
      <c r="D1804">
        <v>1831</v>
      </c>
      <c r="G1804">
        <v>1</v>
      </c>
      <c r="H1804">
        <v>14</v>
      </c>
      <c r="J1804">
        <v>4</v>
      </c>
      <c r="K1804">
        <v>4</v>
      </c>
      <c r="M1804">
        <v>29</v>
      </c>
      <c r="N1804">
        <v>15</v>
      </c>
      <c r="O1804">
        <v>14</v>
      </c>
      <c r="P1804" t="s">
        <v>1352</v>
      </c>
      <c r="S1804">
        <v>5</v>
      </c>
      <c r="T1804">
        <v>4</v>
      </c>
      <c r="U1804">
        <v>5</v>
      </c>
      <c r="V1804">
        <v>3</v>
      </c>
      <c r="X1804">
        <v>2</v>
      </c>
      <c r="AA1804"/>
      <c r="AD1804">
        <v>5</v>
      </c>
      <c r="AE1804">
        <v>1</v>
      </c>
      <c r="AF1804">
        <v>1</v>
      </c>
      <c r="AG1804">
        <v>4</v>
      </c>
      <c r="AH1804">
        <v>5</v>
      </c>
      <c r="AI1804">
        <v>4</v>
      </c>
      <c r="AJ1804">
        <v>5</v>
      </c>
      <c r="AK1804">
        <v>1</v>
      </c>
      <c r="AL1804">
        <v>2</v>
      </c>
      <c r="AM1804">
        <v>5</v>
      </c>
      <c r="AN1804">
        <v>2</v>
      </c>
      <c r="AO1804">
        <v>5</v>
      </c>
      <c r="AP1804">
        <v>5</v>
      </c>
      <c r="AQ1804">
        <v>2</v>
      </c>
      <c r="AR1804">
        <v>1</v>
      </c>
      <c r="AS1804">
        <v>2</v>
      </c>
      <c r="AT1804" t="s">
        <v>22</v>
      </c>
      <c r="AU1804">
        <v>5</v>
      </c>
      <c r="AW1804">
        <v>5</v>
      </c>
      <c r="AX1804">
        <v>4</v>
      </c>
      <c r="AY1804">
        <v>5</v>
      </c>
      <c r="AZ1804">
        <v>5</v>
      </c>
      <c r="BA1804">
        <v>5</v>
      </c>
      <c r="BB1804">
        <v>5</v>
      </c>
      <c r="BD1804" t="s">
        <v>22</v>
      </c>
      <c r="BE1804" t="s">
        <v>22</v>
      </c>
      <c r="BH1804">
        <v>5</v>
      </c>
      <c r="BI1804">
        <v>5</v>
      </c>
      <c r="BJ1804"/>
      <c r="BK1804">
        <v>5</v>
      </c>
      <c r="BL1804">
        <v>3</v>
      </c>
      <c r="BN1804" t="s">
        <v>1353</v>
      </c>
      <c r="BO1804" s="382">
        <v>43499.817395833335</v>
      </c>
    </row>
    <row r="1805" spans="1:67" x14ac:dyDescent="0.2">
      <c r="A1805" s="244" t="str">
        <f>IFERROR(LOOKUP(H1805,BLIOTECAS!$D$2:$D$30,BLIOTECAS!$C$2:$C$30),"N/C")</f>
        <v>F. Filología</v>
      </c>
      <c r="B1805" s="243" t="str">
        <f>IFERROR(LOOKUP(H1805,BLIOTECAS!$D$2:$D$29,BLIOTECAS!$E$2:$E$29),"N/C")</f>
        <v>Humanidades</v>
      </c>
      <c r="C1805" s="243">
        <f>LOOKUP(H1805,BLIOTECAS!$D$2:$D$30,BLIOTECAS!$F$2:$F$30)</f>
        <v>1</v>
      </c>
      <c r="D1805">
        <v>1832</v>
      </c>
      <c r="G1805">
        <v>1</v>
      </c>
      <c r="H1805">
        <v>14</v>
      </c>
      <c r="J1805">
        <v>5</v>
      </c>
      <c r="K1805">
        <v>3</v>
      </c>
      <c r="M1805">
        <v>29</v>
      </c>
      <c r="S1805">
        <v>1</v>
      </c>
      <c r="T1805">
        <v>2</v>
      </c>
      <c r="U1805">
        <v>4</v>
      </c>
      <c r="V1805">
        <v>1</v>
      </c>
      <c r="X1805">
        <v>2</v>
      </c>
      <c r="Y1805">
        <v>3</v>
      </c>
      <c r="AA1805"/>
      <c r="AD1805">
        <v>2</v>
      </c>
      <c r="AE1805">
        <v>1</v>
      </c>
      <c r="AF1805">
        <v>1</v>
      </c>
      <c r="AG1805">
        <v>5</v>
      </c>
      <c r="AH1805">
        <v>3</v>
      </c>
      <c r="AI1805">
        <v>1</v>
      </c>
      <c r="AJ1805">
        <v>3</v>
      </c>
      <c r="AK1805">
        <v>1</v>
      </c>
      <c r="AL1805">
        <v>3</v>
      </c>
      <c r="AM1805">
        <v>3</v>
      </c>
      <c r="AN1805">
        <v>3</v>
      </c>
      <c r="AO1805">
        <v>5</v>
      </c>
      <c r="AP1805">
        <v>1</v>
      </c>
      <c r="AQ1805">
        <v>3</v>
      </c>
      <c r="AR1805">
        <v>1</v>
      </c>
      <c r="AS1805">
        <v>5</v>
      </c>
      <c r="AT1805" t="s">
        <v>22</v>
      </c>
      <c r="AU1805">
        <v>5</v>
      </c>
      <c r="AW1805">
        <v>3</v>
      </c>
      <c r="AX1805">
        <v>1</v>
      </c>
      <c r="AY1805">
        <v>2</v>
      </c>
      <c r="AZ1805">
        <v>5</v>
      </c>
      <c r="BA1805">
        <v>5</v>
      </c>
      <c r="BB1805">
        <v>5</v>
      </c>
      <c r="BD1805" t="s">
        <v>22</v>
      </c>
      <c r="BE1805" t="s">
        <v>22</v>
      </c>
      <c r="BH1805">
        <v>1</v>
      </c>
      <c r="BI1805">
        <v>1</v>
      </c>
      <c r="BJ1805"/>
      <c r="BK1805">
        <v>2</v>
      </c>
      <c r="BL1805">
        <v>1</v>
      </c>
      <c r="BO1805" s="382">
        <v>43499.819155092591</v>
      </c>
    </row>
    <row r="1806" spans="1:67" x14ac:dyDescent="0.2">
      <c r="A1806" s="244" t="str">
        <f>IFERROR(LOOKUP(H1806,BLIOTECAS!$D$2:$D$30,BLIOTECAS!$C$2:$C$30),"N/C")</f>
        <v>F. Bellas Artes</v>
      </c>
      <c r="B1806" s="243" t="str">
        <f>IFERROR(LOOKUP(H1806,BLIOTECAS!$D$2:$D$29,BLIOTECAS!$E$2:$E$29),"N/C")</f>
        <v>Humanidades</v>
      </c>
      <c r="C1806" s="243">
        <f>LOOKUP(H1806,BLIOTECAS!$D$2:$D$30,BLIOTECAS!$F$2:$F$30)</f>
        <v>1</v>
      </c>
      <c r="D1806">
        <v>1833</v>
      </c>
      <c r="G1806">
        <v>1</v>
      </c>
      <c r="H1806">
        <v>1</v>
      </c>
      <c r="J1806">
        <v>3</v>
      </c>
      <c r="K1806">
        <v>3</v>
      </c>
      <c r="M1806">
        <v>1</v>
      </c>
      <c r="P1806" t="s">
        <v>1354</v>
      </c>
      <c r="S1806">
        <v>5</v>
      </c>
      <c r="T1806">
        <v>5</v>
      </c>
      <c r="U1806">
        <v>3</v>
      </c>
      <c r="V1806">
        <v>5</v>
      </c>
      <c r="AA1806"/>
      <c r="AD1806">
        <v>3</v>
      </c>
      <c r="AG1806">
        <v>3</v>
      </c>
      <c r="AH1806">
        <v>4</v>
      </c>
      <c r="AI1806">
        <v>5</v>
      </c>
      <c r="AJ1806">
        <v>2</v>
      </c>
      <c r="AK1806">
        <v>3</v>
      </c>
      <c r="AL1806">
        <v>5</v>
      </c>
      <c r="AM1806">
        <v>5</v>
      </c>
      <c r="AN1806">
        <v>5</v>
      </c>
      <c r="AO1806">
        <v>4</v>
      </c>
      <c r="AP1806">
        <v>5</v>
      </c>
      <c r="AQ1806">
        <v>5</v>
      </c>
      <c r="AR1806">
        <v>5</v>
      </c>
      <c r="AS1806">
        <v>5</v>
      </c>
      <c r="AT1806" t="s">
        <v>356</v>
      </c>
      <c r="AU1806">
        <v>4</v>
      </c>
      <c r="AW1806">
        <v>5</v>
      </c>
      <c r="AX1806">
        <v>4</v>
      </c>
      <c r="AY1806">
        <v>5</v>
      </c>
      <c r="AZ1806">
        <v>5</v>
      </c>
      <c r="BA1806">
        <v>5</v>
      </c>
      <c r="BB1806">
        <v>5</v>
      </c>
      <c r="BD1806" t="s">
        <v>22</v>
      </c>
      <c r="BE1806" t="s">
        <v>22</v>
      </c>
      <c r="BH1806">
        <v>5</v>
      </c>
      <c r="BI1806">
        <v>5</v>
      </c>
      <c r="BJ1806"/>
      <c r="BK1806">
        <v>5</v>
      </c>
      <c r="BL1806">
        <v>4</v>
      </c>
      <c r="BO1806" s="382">
        <v>43499.833599537036</v>
      </c>
    </row>
    <row r="1807" spans="1:67" x14ac:dyDescent="0.2">
      <c r="A1807" s="244" t="str">
        <f>IFERROR(LOOKUP(H1807,BLIOTECAS!$D$2:$D$30,BLIOTECAS!$C$2:$C$30),"N/C")</f>
        <v>F. Enfermería, Fisioterapia y Podología</v>
      </c>
      <c r="B1807" s="243" t="str">
        <f>IFERROR(LOOKUP(H1807,BLIOTECAS!$D$2:$D$29,BLIOTECAS!$E$2:$E$29),"N/C")</f>
        <v>Ciencias de la Salud</v>
      </c>
      <c r="C1807" s="243">
        <f>LOOKUP(H1807,BLIOTECAS!$D$2:$D$30,BLIOTECAS!$F$2:$F$30)</f>
        <v>4</v>
      </c>
      <c r="D1807">
        <v>1834</v>
      </c>
      <c r="G1807">
        <v>1</v>
      </c>
      <c r="H1807">
        <v>22</v>
      </c>
      <c r="J1807">
        <v>3</v>
      </c>
      <c r="K1807">
        <v>1</v>
      </c>
      <c r="M1807">
        <v>22</v>
      </c>
      <c r="P1807" t="s">
        <v>1355</v>
      </c>
      <c r="S1807">
        <v>4</v>
      </c>
      <c r="T1807">
        <v>4</v>
      </c>
      <c r="U1807">
        <v>4</v>
      </c>
      <c r="V1807">
        <v>4</v>
      </c>
      <c r="Z1807">
        <v>4</v>
      </c>
      <c r="AA1807">
        <v>4</v>
      </c>
      <c r="AD1807">
        <v>5</v>
      </c>
      <c r="AE1807">
        <v>2</v>
      </c>
      <c r="AF1807">
        <v>2</v>
      </c>
      <c r="AG1807">
        <v>4</v>
      </c>
      <c r="AH1807">
        <v>3</v>
      </c>
      <c r="AI1807">
        <v>3</v>
      </c>
      <c r="AJ1807">
        <v>4</v>
      </c>
      <c r="AK1807">
        <v>2</v>
      </c>
      <c r="AL1807">
        <v>2</v>
      </c>
      <c r="AM1807">
        <v>3</v>
      </c>
      <c r="AN1807">
        <v>2</v>
      </c>
      <c r="AO1807">
        <v>2</v>
      </c>
      <c r="AP1807">
        <v>3</v>
      </c>
      <c r="AQ1807">
        <v>4</v>
      </c>
      <c r="AR1807">
        <v>2</v>
      </c>
      <c r="AS1807">
        <v>2</v>
      </c>
      <c r="AT1807" t="s">
        <v>22</v>
      </c>
      <c r="AU1807">
        <v>3</v>
      </c>
      <c r="AW1807">
        <v>4</v>
      </c>
      <c r="AX1807">
        <v>4</v>
      </c>
      <c r="AY1807">
        <v>4</v>
      </c>
      <c r="AZ1807">
        <v>4</v>
      </c>
      <c r="BA1807">
        <v>5</v>
      </c>
      <c r="BB1807">
        <v>5</v>
      </c>
      <c r="BD1807" t="s">
        <v>22</v>
      </c>
      <c r="BE1807" t="s">
        <v>22</v>
      </c>
      <c r="BH1807">
        <v>4</v>
      </c>
      <c r="BI1807">
        <v>4</v>
      </c>
      <c r="BJ1807"/>
      <c r="BK1807">
        <v>4</v>
      </c>
      <c r="BL1807">
        <v>4</v>
      </c>
      <c r="BO1807" s="382">
        <v>43499.845983796295</v>
      </c>
    </row>
    <row r="1808" spans="1:67" x14ac:dyDescent="0.2">
      <c r="A1808" s="244" t="str">
        <f>IFERROR(LOOKUP(H1808,BLIOTECAS!$D$2:$D$30,BLIOTECAS!$C$2:$C$30),"N/C")</f>
        <v>F. Medicina</v>
      </c>
      <c r="B1808" s="243" t="str">
        <f>IFERROR(LOOKUP(H1808,BLIOTECAS!$D$2:$D$29,BLIOTECAS!$E$2:$E$29),"N/C")</f>
        <v>Ciencias de la Salud</v>
      </c>
      <c r="C1808" s="243">
        <f>LOOKUP(H1808,BLIOTECAS!$D$2:$D$30,BLIOTECAS!$F$2:$F$30)</f>
        <v>4</v>
      </c>
      <c r="D1808">
        <v>1835</v>
      </c>
      <c r="G1808">
        <v>3</v>
      </c>
      <c r="H1808">
        <v>18</v>
      </c>
      <c r="J1808">
        <v>3</v>
      </c>
      <c r="K1808">
        <v>1</v>
      </c>
      <c r="M1808">
        <v>18</v>
      </c>
      <c r="S1808">
        <v>4</v>
      </c>
      <c r="T1808">
        <v>4</v>
      </c>
      <c r="U1808">
        <v>4</v>
      </c>
      <c r="V1808">
        <v>4</v>
      </c>
      <c r="W1808">
        <v>1</v>
      </c>
      <c r="AA1808"/>
      <c r="AD1808">
        <v>2</v>
      </c>
      <c r="AE1808">
        <v>5</v>
      </c>
      <c r="AF1808">
        <v>5</v>
      </c>
      <c r="AI1808">
        <v>5</v>
      </c>
      <c r="AM1808">
        <v>4</v>
      </c>
      <c r="AN1808">
        <v>4</v>
      </c>
      <c r="AO1808">
        <v>4</v>
      </c>
      <c r="AP1808">
        <v>4</v>
      </c>
      <c r="AQ1808">
        <v>4</v>
      </c>
      <c r="AR1808">
        <v>4</v>
      </c>
      <c r="AS1808">
        <v>4</v>
      </c>
      <c r="AT1808" t="s">
        <v>22</v>
      </c>
      <c r="AU1808">
        <v>4</v>
      </c>
      <c r="BD1808" t="s">
        <v>356</v>
      </c>
      <c r="BE1808" t="s">
        <v>22</v>
      </c>
      <c r="BH1808">
        <v>4</v>
      </c>
      <c r="BI1808">
        <v>5</v>
      </c>
      <c r="BJ1808"/>
      <c r="BK1808">
        <v>4</v>
      </c>
      <c r="BL1808">
        <v>4</v>
      </c>
      <c r="BO1808" s="382">
        <v>43499.84710648148</v>
      </c>
    </row>
    <row r="1809" spans="1:67" x14ac:dyDescent="0.2">
      <c r="A1809" s="244" t="str">
        <f>IFERROR(LOOKUP(H1809,BLIOTECAS!$D$2:$D$30,BLIOTECAS!$C$2:$C$30),"N/C")</f>
        <v>F. Ciencias Físicas</v>
      </c>
      <c r="B1809" s="243" t="str">
        <f>IFERROR(LOOKUP(H1809,BLIOTECAS!$D$2:$D$29,BLIOTECAS!$E$2:$E$29),"N/C")</f>
        <v>Ciencias Experimentales</v>
      </c>
      <c r="C1809" s="243">
        <f>LOOKUP(H1809,BLIOTECAS!$D$2:$D$30,BLIOTECAS!$F$2:$F$30)</f>
        <v>2</v>
      </c>
      <c r="D1809">
        <v>1836</v>
      </c>
      <c r="G1809">
        <v>2</v>
      </c>
      <c r="H1809">
        <v>6</v>
      </c>
      <c r="J1809">
        <v>5</v>
      </c>
      <c r="K1809">
        <v>3</v>
      </c>
      <c r="M1809">
        <v>6</v>
      </c>
      <c r="N1809">
        <v>29</v>
      </c>
      <c r="S1809">
        <v>4</v>
      </c>
      <c r="T1809">
        <v>3</v>
      </c>
      <c r="U1809">
        <v>4</v>
      </c>
      <c r="V1809">
        <v>3</v>
      </c>
      <c r="W1809">
        <v>1</v>
      </c>
      <c r="Y1809">
        <v>3</v>
      </c>
      <c r="Z1809">
        <v>4</v>
      </c>
      <c r="AA1809">
        <v>0.25</v>
      </c>
      <c r="AD1809">
        <v>4</v>
      </c>
      <c r="AE1809">
        <v>2</v>
      </c>
      <c r="AF1809">
        <v>1</v>
      </c>
      <c r="AG1809">
        <v>2</v>
      </c>
      <c r="AH1809">
        <v>4</v>
      </c>
      <c r="AI1809">
        <v>5</v>
      </c>
      <c r="AJ1809">
        <v>3</v>
      </c>
      <c r="AK1809">
        <v>1</v>
      </c>
      <c r="AL1809">
        <v>2</v>
      </c>
      <c r="AM1809">
        <v>3</v>
      </c>
      <c r="AN1809">
        <v>3</v>
      </c>
      <c r="AO1809">
        <v>3</v>
      </c>
      <c r="AP1809">
        <v>3</v>
      </c>
      <c r="AQ1809">
        <v>3</v>
      </c>
      <c r="AR1809">
        <v>3</v>
      </c>
      <c r="AS1809">
        <v>3</v>
      </c>
      <c r="AT1809" t="s">
        <v>22</v>
      </c>
      <c r="AU1809">
        <v>3</v>
      </c>
      <c r="AW1809">
        <v>5</v>
      </c>
      <c r="AX1809">
        <v>3</v>
      </c>
      <c r="AY1809">
        <v>3</v>
      </c>
      <c r="AZ1809">
        <v>3</v>
      </c>
      <c r="BA1809">
        <v>3</v>
      </c>
      <c r="BB1809">
        <v>3</v>
      </c>
      <c r="BD1809" t="s">
        <v>356</v>
      </c>
      <c r="BE1809" t="s">
        <v>22</v>
      </c>
      <c r="BH1809">
        <v>5</v>
      </c>
      <c r="BI1809">
        <v>5</v>
      </c>
      <c r="BJ1809"/>
      <c r="BK1809">
        <v>5</v>
      </c>
      <c r="BL1809">
        <v>4</v>
      </c>
      <c r="BO1809" s="382">
        <v>43499.851909722223</v>
      </c>
    </row>
    <row r="1810" spans="1:67" x14ac:dyDescent="0.2">
      <c r="A1810" s="244" t="str">
        <f>IFERROR(LOOKUP(H1810,BLIOTECAS!$D$2:$D$30,BLIOTECAS!$C$2:$C$30),"N/C")</f>
        <v>F. Geografía e Historia</v>
      </c>
      <c r="B1810" s="243" t="str">
        <f>IFERROR(LOOKUP(H1810,BLIOTECAS!$D$2:$D$29,BLIOTECAS!$E$2:$E$29),"N/C")</f>
        <v>Humanidades</v>
      </c>
      <c r="C1810" s="243">
        <f>LOOKUP(H1810,BLIOTECAS!$D$2:$D$30,BLIOTECAS!$F$2:$F$30)</f>
        <v>1</v>
      </c>
      <c r="D1810">
        <v>1837</v>
      </c>
      <c r="G1810">
        <v>1</v>
      </c>
      <c r="H1810">
        <v>16</v>
      </c>
      <c r="J1810">
        <v>5</v>
      </c>
      <c r="K1810">
        <v>5</v>
      </c>
      <c r="M1810">
        <v>16</v>
      </c>
      <c r="N1810">
        <v>4</v>
      </c>
      <c r="O1810">
        <v>29</v>
      </c>
      <c r="S1810">
        <v>4</v>
      </c>
      <c r="T1810">
        <v>5</v>
      </c>
      <c r="U1810">
        <v>4</v>
      </c>
      <c r="V1810">
        <v>3</v>
      </c>
      <c r="X1810">
        <v>2</v>
      </c>
      <c r="Y1810">
        <v>3</v>
      </c>
      <c r="AA1810"/>
      <c r="AD1810">
        <v>5</v>
      </c>
      <c r="AE1810">
        <v>2</v>
      </c>
      <c r="AF1810">
        <v>2</v>
      </c>
      <c r="AG1810">
        <v>4</v>
      </c>
      <c r="AH1810">
        <v>4</v>
      </c>
      <c r="AI1810">
        <v>3</v>
      </c>
      <c r="AJ1810">
        <v>4</v>
      </c>
      <c r="AK1810">
        <v>1</v>
      </c>
      <c r="AL1810">
        <v>3</v>
      </c>
      <c r="AM1810">
        <v>5</v>
      </c>
      <c r="AN1810">
        <v>5</v>
      </c>
      <c r="AO1810">
        <v>4</v>
      </c>
      <c r="AP1810">
        <v>4</v>
      </c>
      <c r="AQ1810">
        <v>5</v>
      </c>
      <c r="AR1810">
        <v>2</v>
      </c>
      <c r="AS1810">
        <v>4</v>
      </c>
      <c r="AT1810" t="s">
        <v>22</v>
      </c>
      <c r="AU1810">
        <v>4</v>
      </c>
      <c r="AW1810">
        <v>5</v>
      </c>
      <c r="AX1810">
        <v>4</v>
      </c>
      <c r="AY1810">
        <v>4</v>
      </c>
      <c r="AZ1810">
        <v>5</v>
      </c>
      <c r="BA1810">
        <v>5</v>
      </c>
      <c r="BB1810">
        <v>5</v>
      </c>
      <c r="BD1810" t="s">
        <v>22</v>
      </c>
      <c r="BE1810" t="s">
        <v>22</v>
      </c>
      <c r="BH1810">
        <v>4</v>
      </c>
      <c r="BI1810">
        <v>5</v>
      </c>
      <c r="BJ1810"/>
      <c r="BK1810"/>
      <c r="BL1810">
        <v>4</v>
      </c>
      <c r="BN1810" t="s">
        <v>1356</v>
      </c>
      <c r="BO1810" s="382">
        <v>43499.853888888887</v>
      </c>
    </row>
    <row r="1811" spans="1:67" x14ac:dyDescent="0.2">
      <c r="A1811" s="244" t="str">
        <f>IFERROR(LOOKUP(H1811,BLIOTECAS!$D$2:$D$30,BLIOTECAS!$C$2:$C$30),"N/C")</f>
        <v>F. Geografía e Historia</v>
      </c>
      <c r="B1811" s="243" t="str">
        <f>IFERROR(LOOKUP(H1811,BLIOTECAS!$D$2:$D$29,BLIOTECAS!$E$2:$E$29),"N/C")</f>
        <v>Humanidades</v>
      </c>
      <c r="C1811" s="243">
        <f>LOOKUP(H1811,BLIOTECAS!$D$2:$D$30,BLIOTECAS!$F$2:$F$30)</f>
        <v>1</v>
      </c>
      <c r="D1811">
        <v>1838</v>
      </c>
      <c r="G1811">
        <v>3</v>
      </c>
      <c r="H1811">
        <v>16</v>
      </c>
      <c r="J1811">
        <v>2</v>
      </c>
      <c r="K1811">
        <v>2</v>
      </c>
      <c r="M1811">
        <v>16</v>
      </c>
      <c r="S1811">
        <v>4</v>
      </c>
      <c r="T1811">
        <v>4</v>
      </c>
      <c r="U1811">
        <v>4</v>
      </c>
      <c r="V1811">
        <v>4</v>
      </c>
      <c r="W1811">
        <v>1</v>
      </c>
      <c r="AA1811"/>
      <c r="AD1811">
        <v>3</v>
      </c>
      <c r="AE1811">
        <v>2</v>
      </c>
      <c r="AF1811">
        <v>2</v>
      </c>
      <c r="AG1811">
        <v>4</v>
      </c>
      <c r="AH1811">
        <v>2</v>
      </c>
      <c r="AI1811">
        <v>4</v>
      </c>
      <c r="AJ1811">
        <v>3</v>
      </c>
      <c r="AK1811">
        <v>2</v>
      </c>
      <c r="AL1811">
        <v>6</v>
      </c>
      <c r="AM1811">
        <v>4</v>
      </c>
      <c r="AN1811">
        <v>4</v>
      </c>
      <c r="AO1811">
        <v>2</v>
      </c>
      <c r="AP1811">
        <v>3</v>
      </c>
      <c r="AQ1811">
        <v>3</v>
      </c>
      <c r="AR1811">
        <v>2</v>
      </c>
      <c r="AT1811" t="s">
        <v>22</v>
      </c>
      <c r="AU1811">
        <v>3</v>
      </c>
      <c r="AW1811">
        <v>3</v>
      </c>
      <c r="AX1811">
        <v>2</v>
      </c>
      <c r="AY1811">
        <v>2</v>
      </c>
      <c r="AZ1811">
        <v>4</v>
      </c>
      <c r="BA1811">
        <v>4</v>
      </c>
      <c r="BB1811">
        <v>4</v>
      </c>
      <c r="BD1811" t="s">
        <v>22</v>
      </c>
      <c r="BE1811" t="s">
        <v>22</v>
      </c>
      <c r="BH1811">
        <v>3</v>
      </c>
      <c r="BI1811">
        <v>3</v>
      </c>
      <c r="BJ1811"/>
      <c r="BK1811">
        <v>3</v>
      </c>
      <c r="BL1811">
        <v>3</v>
      </c>
      <c r="BN1811" t="s">
        <v>1357</v>
      </c>
      <c r="BO1811" s="382">
        <v>43499.857465277775</v>
      </c>
    </row>
    <row r="1812" spans="1:67" x14ac:dyDescent="0.2">
      <c r="A1812" s="244" t="str">
        <f>IFERROR(LOOKUP(H1812,BLIOTECAS!$D$2:$D$30,BLIOTECAS!$C$2:$C$30),"N/C")</f>
        <v>F. Psicología</v>
      </c>
      <c r="B1812" s="243" t="str">
        <f>IFERROR(LOOKUP(H1812,BLIOTECAS!$D$2:$D$29,BLIOTECAS!$E$2:$E$29),"N/C")</f>
        <v>Ciencias de la Salud</v>
      </c>
      <c r="C1812" s="243">
        <f>LOOKUP(H1812,BLIOTECAS!$D$2:$D$30,BLIOTECAS!$F$2:$F$30)</f>
        <v>4</v>
      </c>
      <c r="D1812">
        <v>1839</v>
      </c>
      <c r="G1812">
        <v>1</v>
      </c>
      <c r="H1812">
        <v>20</v>
      </c>
      <c r="J1812">
        <v>2</v>
      </c>
      <c r="K1812">
        <v>1</v>
      </c>
      <c r="M1812">
        <v>20</v>
      </c>
      <c r="S1812">
        <v>2</v>
      </c>
      <c r="T1812">
        <v>5</v>
      </c>
      <c r="U1812">
        <v>4</v>
      </c>
      <c r="V1812">
        <v>3</v>
      </c>
      <c r="X1812">
        <v>2</v>
      </c>
      <c r="Z1812">
        <v>4</v>
      </c>
      <c r="AA1812">
        <v>24</v>
      </c>
      <c r="AD1812">
        <v>1</v>
      </c>
      <c r="AE1812">
        <v>1</v>
      </c>
      <c r="AF1812">
        <v>1</v>
      </c>
      <c r="AG1812">
        <v>5</v>
      </c>
      <c r="AH1812">
        <v>5</v>
      </c>
      <c r="AI1812">
        <v>5</v>
      </c>
      <c r="AJ1812">
        <v>5</v>
      </c>
      <c r="AK1812">
        <v>4</v>
      </c>
      <c r="AL1812">
        <v>3</v>
      </c>
      <c r="AM1812">
        <v>3</v>
      </c>
      <c r="AN1812">
        <v>3</v>
      </c>
      <c r="AO1812">
        <v>3</v>
      </c>
      <c r="AP1812">
        <v>3</v>
      </c>
      <c r="AQ1812">
        <v>3</v>
      </c>
      <c r="AR1812">
        <v>3</v>
      </c>
      <c r="AS1812">
        <v>3</v>
      </c>
      <c r="AT1812" t="s">
        <v>356</v>
      </c>
      <c r="AU1812">
        <v>3</v>
      </c>
      <c r="AW1812">
        <v>3</v>
      </c>
      <c r="AX1812">
        <v>4</v>
      </c>
      <c r="AY1812">
        <v>3</v>
      </c>
      <c r="AZ1812">
        <v>5</v>
      </c>
      <c r="BA1812">
        <v>5</v>
      </c>
      <c r="BB1812">
        <v>3</v>
      </c>
      <c r="BD1812" t="s">
        <v>22</v>
      </c>
      <c r="BE1812" t="s">
        <v>22</v>
      </c>
      <c r="BH1812">
        <v>1</v>
      </c>
      <c r="BI1812">
        <v>4</v>
      </c>
      <c r="BJ1812"/>
      <c r="BK1812"/>
      <c r="BL1812"/>
      <c r="BN1812" t="s">
        <v>1358</v>
      </c>
      <c r="BO1812" s="382">
        <v>43499.869699074072</v>
      </c>
    </row>
    <row r="1813" spans="1:67" x14ac:dyDescent="0.2">
      <c r="A1813" s="244" t="str">
        <f>IFERROR(LOOKUP(H1813,BLIOTECAS!$D$2:$D$30,BLIOTECAS!$C$2:$C$30),"N/C")</f>
        <v>F. Ciencias de la Información</v>
      </c>
      <c r="B1813" s="243" t="str">
        <f>IFERROR(LOOKUP(H1813,BLIOTECAS!$D$2:$D$29,BLIOTECAS!$E$2:$E$29),"N/C")</f>
        <v>Ciencias Sociales</v>
      </c>
      <c r="C1813" s="243">
        <f>LOOKUP(H1813,BLIOTECAS!$D$2:$D$30,BLIOTECAS!$F$2:$F$30)</f>
        <v>3</v>
      </c>
      <c r="D1813">
        <v>1840</v>
      </c>
      <c r="G1813">
        <v>1</v>
      </c>
      <c r="H1813">
        <v>4</v>
      </c>
      <c r="J1813">
        <v>2</v>
      </c>
      <c r="K1813">
        <v>1</v>
      </c>
      <c r="M1813">
        <v>4</v>
      </c>
      <c r="S1813">
        <v>4</v>
      </c>
      <c r="T1813">
        <v>2</v>
      </c>
      <c r="U1813">
        <v>3</v>
      </c>
      <c r="V1813">
        <v>3</v>
      </c>
      <c r="X1813">
        <v>2</v>
      </c>
      <c r="AA1813"/>
      <c r="AD1813">
        <v>3</v>
      </c>
      <c r="AE1813">
        <v>1</v>
      </c>
      <c r="AF1813">
        <v>2</v>
      </c>
      <c r="AG1813">
        <v>3</v>
      </c>
      <c r="AH1813">
        <v>4</v>
      </c>
      <c r="AI1813">
        <v>4</v>
      </c>
      <c r="AJ1813">
        <v>5</v>
      </c>
      <c r="AK1813">
        <v>1</v>
      </c>
      <c r="AL1813">
        <v>4</v>
      </c>
      <c r="AM1813">
        <v>4</v>
      </c>
      <c r="AN1813">
        <v>4</v>
      </c>
      <c r="AO1813">
        <v>3</v>
      </c>
      <c r="AP1813">
        <v>3</v>
      </c>
      <c r="AQ1813">
        <v>4</v>
      </c>
      <c r="AR1813">
        <v>3</v>
      </c>
      <c r="AS1813">
        <v>3</v>
      </c>
      <c r="AT1813" t="s">
        <v>22</v>
      </c>
      <c r="AU1813">
        <v>3</v>
      </c>
      <c r="AW1813">
        <v>3</v>
      </c>
      <c r="AX1813">
        <v>3</v>
      </c>
      <c r="AY1813">
        <v>3</v>
      </c>
      <c r="AZ1813">
        <v>3</v>
      </c>
      <c r="BA1813">
        <v>3</v>
      </c>
      <c r="BB1813">
        <v>3</v>
      </c>
      <c r="BD1813" t="s">
        <v>22</v>
      </c>
      <c r="BE1813" t="s">
        <v>22</v>
      </c>
      <c r="BH1813">
        <v>3</v>
      </c>
      <c r="BI1813">
        <v>3</v>
      </c>
      <c r="BJ1813"/>
      <c r="BK1813">
        <v>4</v>
      </c>
      <c r="BL1813"/>
      <c r="BO1813" s="382">
        <v>43499.870671296296</v>
      </c>
    </row>
    <row r="1814" spans="1:67" x14ac:dyDescent="0.2">
      <c r="A1814" s="244" t="str">
        <f>IFERROR(LOOKUP(H1814,BLIOTECAS!$D$2:$D$30,BLIOTECAS!$C$2:$C$30),"N/C")</f>
        <v>F. Ciencias Químicas</v>
      </c>
      <c r="B1814" s="243" t="str">
        <f>IFERROR(LOOKUP(H1814,BLIOTECAS!$D$2:$D$29,BLIOTECAS!$E$2:$E$29),"N/C")</f>
        <v>Ciencias Experimentales</v>
      </c>
      <c r="C1814" s="243">
        <f>LOOKUP(H1814,BLIOTECAS!$D$2:$D$30,BLIOTECAS!$F$2:$F$30)</f>
        <v>2</v>
      </c>
      <c r="D1814">
        <v>1841</v>
      </c>
      <c r="G1814">
        <v>1</v>
      </c>
      <c r="H1814">
        <v>10</v>
      </c>
      <c r="J1814">
        <v>3</v>
      </c>
      <c r="K1814">
        <v>2</v>
      </c>
      <c r="M1814">
        <v>10</v>
      </c>
      <c r="N1814">
        <v>29</v>
      </c>
      <c r="O1814">
        <v>8</v>
      </c>
      <c r="S1814">
        <v>4</v>
      </c>
      <c r="T1814">
        <v>4</v>
      </c>
      <c r="U1814">
        <v>5</v>
      </c>
      <c r="V1814">
        <v>2</v>
      </c>
      <c r="Z1814">
        <v>4</v>
      </c>
      <c r="AA1814">
        <v>12</v>
      </c>
      <c r="AD1814">
        <v>3</v>
      </c>
      <c r="AE1814">
        <v>1</v>
      </c>
      <c r="AF1814">
        <v>1</v>
      </c>
      <c r="AG1814">
        <v>1</v>
      </c>
      <c r="AH1814">
        <v>4</v>
      </c>
      <c r="AI1814">
        <v>5</v>
      </c>
      <c r="AJ1814">
        <v>5</v>
      </c>
      <c r="AK1814">
        <v>5</v>
      </c>
      <c r="AL1814">
        <v>4</v>
      </c>
      <c r="AM1814">
        <v>5</v>
      </c>
      <c r="AN1814">
        <v>3</v>
      </c>
      <c r="AO1814">
        <v>5</v>
      </c>
      <c r="AP1814">
        <v>5</v>
      </c>
      <c r="AQ1814">
        <v>3</v>
      </c>
      <c r="AR1814">
        <v>5</v>
      </c>
      <c r="AS1814">
        <v>3</v>
      </c>
      <c r="AT1814" t="s">
        <v>22</v>
      </c>
      <c r="AU1814">
        <v>3</v>
      </c>
      <c r="AW1814">
        <v>5</v>
      </c>
      <c r="AX1814">
        <v>3</v>
      </c>
      <c r="AY1814">
        <v>5</v>
      </c>
      <c r="AZ1814">
        <v>5</v>
      </c>
      <c r="BA1814">
        <v>2</v>
      </c>
      <c r="BB1814">
        <v>1</v>
      </c>
      <c r="BD1814" t="s">
        <v>356</v>
      </c>
      <c r="BE1814" t="s">
        <v>22</v>
      </c>
      <c r="BH1814">
        <v>4</v>
      </c>
      <c r="BI1814">
        <v>5</v>
      </c>
      <c r="BJ1814"/>
      <c r="BK1814">
        <v>4</v>
      </c>
      <c r="BL1814">
        <v>2</v>
      </c>
      <c r="BO1814" s="382">
        <v>43499.871874999997</v>
      </c>
    </row>
    <row r="1815" spans="1:67" x14ac:dyDescent="0.2">
      <c r="A1815" s="244" t="str">
        <f>IFERROR(LOOKUP(H1815,BLIOTECAS!$D$2:$D$30,BLIOTECAS!$C$2:$C$30),"N/C")</f>
        <v>F. Odontología</v>
      </c>
      <c r="B1815" s="243" t="str">
        <f>IFERROR(LOOKUP(H1815,BLIOTECAS!$D$2:$D$29,BLIOTECAS!$E$2:$E$29),"N/C")</f>
        <v>Ciencias de la Salud</v>
      </c>
      <c r="C1815" s="243">
        <f>LOOKUP(H1815,BLIOTECAS!$D$2:$D$30,BLIOTECAS!$F$2:$F$30)</f>
        <v>4</v>
      </c>
      <c r="D1815">
        <v>1842</v>
      </c>
      <c r="G1815">
        <v>1</v>
      </c>
      <c r="H1815">
        <v>19</v>
      </c>
      <c r="J1815">
        <v>4</v>
      </c>
      <c r="K1815">
        <v>3</v>
      </c>
      <c r="M1815">
        <v>19</v>
      </c>
      <c r="N1815">
        <v>19</v>
      </c>
      <c r="O1815">
        <v>19</v>
      </c>
      <c r="S1815">
        <v>5</v>
      </c>
      <c r="T1815">
        <v>4</v>
      </c>
      <c r="U1815">
        <v>5</v>
      </c>
      <c r="V1815">
        <v>4</v>
      </c>
      <c r="AA1815"/>
      <c r="AD1815">
        <v>2</v>
      </c>
      <c r="AE1815">
        <v>2</v>
      </c>
      <c r="AF1815">
        <v>5</v>
      </c>
      <c r="AG1815">
        <v>5</v>
      </c>
      <c r="AH1815">
        <v>4</v>
      </c>
      <c r="AI1815">
        <v>3</v>
      </c>
      <c r="AJ1815">
        <v>5</v>
      </c>
      <c r="AK1815">
        <v>1</v>
      </c>
      <c r="AL1815">
        <v>5</v>
      </c>
      <c r="AM1815">
        <v>5</v>
      </c>
      <c r="AN1815">
        <v>5</v>
      </c>
      <c r="AO1815">
        <v>3</v>
      </c>
      <c r="AP1815">
        <v>5</v>
      </c>
      <c r="AQ1815">
        <v>4</v>
      </c>
      <c r="AR1815">
        <v>4</v>
      </c>
      <c r="AS1815">
        <v>4</v>
      </c>
      <c r="AT1815" t="s">
        <v>22</v>
      </c>
      <c r="AU1815">
        <v>4</v>
      </c>
      <c r="AW1815">
        <v>4</v>
      </c>
      <c r="AX1815">
        <v>4</v>
      </c>
      <c r="AY1815">
        <v>4</v>
      </c>
      <c r="AZ1815">
        <v>5</v>
      </c>
      <c r="BA1815">
        <v>5</v>
      </c>
      <c r="BB1815">
        <v>5</v>
      </c>
      <c r="BD1815" t="s">
        <v>22</v>
      </c>
      <c r="BE1815" t="s">
        <v>22</v>
      </c>
      <c r="BH1815">
        <v>5</v>
      </c>
      <c r="BI1815">
        <v>5</v>
      </c>
      <c r="BJ1815"/>
      <c r="BK1815">
        <v>5</v>
      </c>
      <c r="BL1815">
        <v>4</v>
      </c>
      <c r="BO1815" s="382">
        <v>43499.872754629629</v>
      </c>
    </row>
    <row r="1816" spans="1:67" x14ac:dyDescent="0.2">
      <c r="A1816" s="244" t="str">
        <f>IFERROR(LOOKUP(H1816,BLIOTECAS!$D$2:$D$30,BLIOTECAS!$C$2:$C$30),"N/C")</f>
        <v>F. Ciencias Físicas</v>
      </c>
      <c r="B1816" s="243" t="str">
        <f>IFERROR(LOOKUP(H1816,BLIOTECAS!$D$2:$D$29,BLIOTECAS!$E$2:$E$29),"N/C")</f>
        <v>Ciencias Experimentales</v>
      </c>
      <c r="C1816" s="243">
        <f>LOOKUP(H1816,BLIOTECAS!$D$2:$D$30,BLIOTECAS!$F$2:$F$30)</f>
        <v>2</v>
      </c>
      <c r="D1816">
        <v>1843</v>
      </c>
      <c r="G1816">
        <v>1</v>
      </c>
      <c r="H1816">
        <v>6</v>
      </c>
      <c r="J1816">
        <v>4</v>
      </c>
      <c r="K1816">
        <v>1</v>
      </c>
      <c r="M1816">
        <v>6</v>
      </c>
      <c r="S1816">
        <v>3</v>
      </c>
      <c r="T1816">
        <v>4</v>
      </c>
      <c r="U1816">
        <v>3</v>
      </c>
      <c r="V1816">
        <v>5</v>
      </c>
      <c r="W1816">
        <v>1</v>
      </c>
      <c r="AA1816"/>
      <c r="AD1816">
        <v>3</v>
      </c>
      <c r="AE1816">
        <v>1</v>
      </c>
      <c r="AF1816">
        <v>1</v>
      </c>
      <c r="AG1816">
        <v>1</v>
      </c>
      <c r="AH1816">
        <v>5</v>
      </c>
      <c r="AI1816">
        <v>4</v>
      </c>
      <c r="AJ1816">
        <v>5</v>
      </c>
      <c r="AK1816">
        <v>3</v>
      </c>
      <c r="AL1816">
        <v>4</v>
      </c>
      <c r="AM1816">
        <v>3</v>
      </c>
      <c r="AN1816">
        <v>4</v>
      </c>
      <c r="AO1816">
        <v>4</v>
      </c>
      <c r="AP1816">
        <v>4</v>
      </c>
      <c r="AQ1816">
        <v>5</v>
      </c>
      <c r="AR1816">
        <v>3</v>
      </c>
      <c r="AS1816">
        <v>4</v>
      </c>
      <c r="AT1816" t="s">
        <v>22</v>
      </c>
      <c r="AU1816">
        <v>3</v>
      </c>
      <c r="AW1816">
        <v>3</v>
      </c>
      <c r="AX1816">
        <v>4</v>
      </c>
      <c r="AY1816">
        <v>4</v>
      </c>
      <c r="AZ1816">
        <v>4</v>
      </c>
      <c r="BA1816">
        <v>5</v>
      </c>
      <c r="BB1816">
        <v>5</v>
      </c>
      <c r="BD1816" t="s">
        <v>22</v>
      </c>
      <c r="BE1816" t="s">
        <v>22</v>
      </c>
      <c r="BH1816">
        <v>3</v>
      </c>
      <c r="BI1816">
        <v>3</v>
      </c>
      <c r="BJ1816"/>
      <c r="BK1816">
        <v>4</v>
      </c>
      <c r="BL1816">
        <v>4</v>
      </c>
      <c r="BO1816" s="382">
        <v>43499.872789351852</v>
      </c>
    </row>
    <row r="1817" spans="1:67" x14ac:dyDescent="0.2">
      <c r="A1817" s="244" t="str">
        <f>IFERROR(LOOKUP(H1817,BLIOTECAS!$D$2:$D$30,BLIOTECAS!$C$2:$C$30),"N/C")</f>
        <v>F. Bellas Artes</v>
      </c>
      <c r="B1817" s="243" t="str">
        <f>IFERROR(LOOKUP(H1817,BLIOTECAS!$D$2:$D$29,BLIOTECAS!$E$2:$E$29),"N/C")</f>
        <v>Humanidades</v>
      </c>
      <c r="C1817" s="243">
        <f>LOOKUP(H1817,BLIOTECAS!$D$2:$D$30,BLIOTECAS!$F$2:$F$30)</f>
        <v>1</v>
      </c>
      <c r="D1817">
        <v>1844</v>
      </c>
      <c r="G1817">
        <v>1</v>
      </c>
      <c r="H1817">
        <v>1</v>
      </c>
      <c r="J1817">
        <v>3</v>
      </c>
      <c r="K1817">
        <v>3</v>
      </c>
      <c r="M1817">
        <v>1</v>
      </c>
      <c r="N1817">
        <v>16</v>
      </c>
      <c r="O1817">
        <v>9</v>
      </c>
      <c r="S1817">
        <v>4</v>
      </c>
      <c r="T1817">
        <v>4</v>
      </c>
      <c r="U1817">
        <v>4</v>
      </c>
      <c r="V1817">
        <v>4</v>
      </c>
      <c r="Y1817">
        <v>3</v>
      </c>
      <c r="AA1817"/>
      <c r="AD1817">
        <v>5</v>
      </c>
      <c r="AE1817">
        <v>3</v>
      </c>
      <c r="AF1817">
        <v>4</v>
      </c>
      <c r="AG1817">
        <v>4</v>
      </c>
      <c r="AH1817">
        <v>5</v>
      </c>
      <c r="AI1817">
        <v>5</v>
      </c>
      <c r="AJ1817">
        <v>3</v>
      </c>
      <c r="AK1817">
        <v>4</v>
      </c>
      <c r="AL1817">
        <v>5</v>
      </c>
      <c r="AM1817">
        <v>4</v>
      </c>
      <c r="AN1817">
        <v>5</v>
      </c>
      <c r="AO1817">
        <v>5</v>
      </c>
      <c r="AP1817">
        <v>5</v>
      </c>
      <c r="AQ1817">
        <v>5</v>
      </c>
      <c r="AR1817">
        <v>5</v>
      </c>
      <c r="AS1817">
        <v>5</v>
      </c>
      <c r="AT1817" t="s">
        <v>356</v>
      </c>
      <c r="AU1817">
        <v>4</v>
      </c>
      <c r="AW1817">
        <v>5</v>
      </c>
      <c r="AX1817">
        <v>5</v>
      </c>
      <c r="AY1817">
        <v>4</v>
      </c>
      <c r="AZ1817">
        <v>5</v>
      </c>
      <c r="BA1817">
        <v>5</v>
      </c>
      <c r="BB1817">
        <v>5</v>
      </c>
      <c r="BE1817" t="s">
        <v>22</v>
      </c>
      <c r="BH1817">
        <v>5</v>
      </c>
      <c r="BI1817">
        <v>5</v>
      </c>
      <c r="BJ1817"/>
      <c r="BK1817">
        <v>4</v>
      </c>
      <c r="BL1817">
        <v>4</v>
      </c>
      <c r="BO1817" s="382">
        <v>43499.873182870368</v>
      </c>
    </row>
    <row r="1818" spans="1:67" x14ac:dyDescent="0.2">
      <c r="A1818" s="244" t="str">
        <f>IFERROR(LOOKUP(H1818,BLIOTECAS!$D$2:$D$30,BLIOTECAS!$C$2:$C$30),"N/C")</f>
        <v>F. Ciencias Físicas</v>
      </c>
      <c r="B1818" s="243" t="str">
        <f>IFERROR(LOOKUP(H1818,BLIOTECAS!$D$2:$D$29,BLIOTECAS!$E$2:$E$29),"N/C")</f>
        <v>Ciencias Experimentales</v>
      </c>
      <c r="C1818" s="243">
        <f>LOOKUP(H1818,BLIOTECAS!$D$2:$D$30,BLIOTECAS!$F$2:$F$30)</f>
        <v>2</v>
      </c>
      <c r="D1818">
        <v>1845</v>
      </c>
      <c r="G1818">
        <v>1</v>
      </c>
      <c r="H1818">
        <v>6</v>
      </c>
      <c r="J1818">
        <v>3</v>
      </c>
      <c r="K1818">
        <v>1</v>
      </c>
      <c r="M1818">
        <v>7</v>
      </c>
      <c r="N1818">
        <v>6</v>
      </c>
      <c r="O1818">
        <v>8</v>
      </c>
      <c r="S1818">
        <v>3</v>
      </c>
      <c r="T1818">
        <v>3</v>
      </c>
      <c r="U1818">
        <v>5</v>
      </c>
      <c r="V1818">
        <v>3</v>
      </c>
      <c r="Y1818">
        <v>3</v>
      </c>
      <c r="AA1818"/>
      <c r="AD1818">
        <v>1</v>
      </c>
      <c r="AE1818">
        <v>1</v>
      </c>
      <c r="AF1818">
        <v>1</v>
      </c>
      <c r="AG1818">
        <v>5</v>
      </c>
      <c r="AH1818">
        <v>3</v>
      </c>
      <c r="AI1818">
        <v>4</v>
      </c>
      <c r="AJ1818">
        <v>4</v>
      </c>
      <c r="AK1818">
        <v>3</v>
      </c>
      <c r="AL1818">
        <v>4</v>
      </c>
      <c r="AM1818">
        <v>3</v>
      </c>
      <c r="AN1818">
        <v>4</v>
      </c>
      <c r="AO1818">
        <v>1</v>
      </c>
      <c r="AP1818">
        <v>3</v>
      </c>
      <c r="AQ1818">
        <v>1</v>
      </c>
      <c r="AR1818">
        <v>3</v>
      </c>
      <c r="AS1818">
        <v>3</v>
      </c>
      <c r="AT1818" t="s">
        <v>22</v>
      </c>
      <c r="AU1818">
        <v>3</v>
      </c>
      <c r="AW1818">
        <v>3</v>
      </c>
      <c r="AX1818">
        <v>3</v>
      </c>
      <c r="AY1818">
        <v>3</v>
      </c>
      <c r="AZ1818">
        <v>3</v>
      </c>
      <c r="BA1818">
        <v>3</v>
      </c>
      <c r="BB1818">
        <v>3</v>
      </c>
      <c r="BD1818" t="s">
        <v>22</v>
      </c>
      <c r="BE1818" t="s">
        <v>22</v>
      </c>
      <c r="BH1818">
        <v>3</v>
      </c>
      <c r="BI1818">
        <v>3</v>
      </c>
      <c r="BJ1818"/>
      <c r="BK1818">
        <v>3</v>
      </c>
      <c r="BL1818">
        <v>3</v>
      </c>
      <c r="BO1818" s="382">
        <v>43499.873854166668</v>
      </c>
    </row>
    <row r="1819" spans="1:67" x14ac:dyDescent="0.2">
      <c r="A1819" s="244" t="str">
        <f>IFERROR(LOOKUP(H1819,BLIOTECAS!$D$2:$D$30,BLIOTECAS!$C$2:$C$30),"N/C")</f>
        <v>F. Geografía e Historia</v>
      </c>
      <c r="B1819" s="243" t="str">
        <f>IFERROR(LOOKUP(H1819,BLIOTECAS!$D$2:$D$29,BLIOTECAS!$E$2:$E$29),"N/C")</f>
        <v>Humanidades</v>
      </c>
      <c r="C1819" s="243">
        <f>LOOKUP(H1819,BLIOTECAS!$D$2:$D$30,BLIOTECAS!$F$2:$F$30)</f>
        <v>1</v>
      </c>
      <c r="D1819">
        <v>1846</v>
      </c>
      <c r="G1819">
        <v>4</v>
      </c>
      <c r="H1819">
        <v>16</v>
      </c>
      <c r="J1819">
        <v>3</v>
      </c>
      <c r="K1819">
        <v>2</v>
      </c>
      <c r="M1819">
        <v>28</v>
      </c>
      <c r="S1819">
        <v>4</v>
      </c>
      <c r="T1819">
        <v>4</v>
      </c>
      <c r="U1819">
        <v>4</v>
      </c>
      <c r="V1819">
        <v>4</v>
      </c>
      <c r="Y1819">
        <v>3</v>
      </c>
      <c r="AA1819"/>
      <c r="AD1819">
        <v>3</v>
      </c>
      <c r="AE1819">
        <v>4</v>
      </c>
      <c r="AF1819">
        <v>3</v>
      </c>
      <c r="AG1819">
        <v>4</v>
      </c>
      <c r="AH1819">
        <v>4</v>
      </c>
      <c r="AI1819">
        <v>4</v>
      </c>
      <c r="AJ1819">
        <v>5</v>
      </c>
      <c r="AK1819">
        <v>4</v>
      </c>
      <c r="AL1819">
        <v>6</v>
      </c>
      <c r="AM1819">
        <v>3</v>
      </c>
      <c r="AN1819">
        <v>4</v>
      </c>
      <c r="AO1819">
        <v>4</v>
      </c>
      <c r="AP1819">
        <v>4</v>
      </c>
      <c r="AQ1819">
        <v>4</v>
      </c>
      <c r="AR1819">
        <v>4</v>
      </c>
      <c r="AS1819">
        <v>3</v>
      </c>
      <c r="AT1819" t="s">
        <v>22</v>
      </c>
      <c r="AU1819">
        <v>3</v>
      </c>
      <c r="AW1819">
        <v>3</v>
      </c>
      <c r="AX1819">
        <v>3</v>
      </c>
      <c r="AY1819">
        <v>4</v>
      </c>
      <c r="AZ1819">
        <v>4</v>
      </c>
      <c r="BA1819">
        <v>4</v>
      </c>
      <c r="BB1819">
        <v>3</v>
      </c>
      <c r="BD1819" t="s">
        <v>22</v>
      </c>
      <c r="BE1819" t="s">
        <v>22</v>
      </c>
      <c r="BF1819">
        <v>1</v>
      </c>
      <c r="BH1819">
        <v>5</v>
      </c>
      <c r="BI1819">
        <v>5</v>
      </c>
      <c r="BJ1819"/>
      <c r="BK1819">
        <v>4</v>
      </c>
      <c r="BL1819">
        <v>4</v>
      </c>
      <c r="BO1819" s="382">
        <v>43499.889432870368</v>
      </c>
    </row>
    <row r="1820" spans="1:67" x14ac:dyDescent="0.2">
      <c r="A1820" s="244" t="str">
        <f>IFERROR(LOOKUP(H1820,BLIOTECAS!$D$2:$D$30,BLIOTECAS!$C$2:$C$30),"N/C")</f>
        <v>F. Enfermería, Fisioterapia y Podología</v>
      </c>
      <c r="B1820" s="243" t="str">
        <f>IFERROR(LOOKUP(H1820,BLIOTECAS!$D$2:$D$29,BLIOTECAS!$E$2:$E$29),"N/C")</f>
        <v>Ciencias de la Salud</v>
      </c>
      <c r="C1820" s="243">
        <f>LOOKUP(H1820,BLIOTECAS!$D$2:$D$30,BLIOTECAS!$F$2:$F$30)</f>
        <v>4</v>
      </c>
      <c r="D1820">
        <v>1847</v>
      </c>
      <c r="G1820">
        <v>1</v>
      </c>
      <c r="H1820">
        <v>22</v>
      </c>
      <c r="J1820">
        <v>4</v>
      </c>
      <c r="K1820">
        <v>3</v>
      </c>
      <c r="M1820">
        <v>22</v>
      </c>
      <c r="N1820">
        <v>18</v>
      </c>
      <c r="O1820">
        <v>29</v>
      </c>
      <c r="S1820">
        <v>4</v>
      </c>
      <c r="T1820">
        <v>3</v>
      </c>
      <c r="U1820">
        <v>4</v>
      </c>
      <c r="V1820">
        <v>3</v>
      </c>
      <c r="X1820">
        <v>2</v>
      </c>
      <c r="Z1820">
        <v>4</v>
      </c>
      <c r="AA1820">
        <v>4.1666666666666664E-2</v>
      </c>
      <c r="AD1820">
        <v>4</v>
      </c>
      <c r="AE1820">
        <v>4</v>
      </c>
      <c r="AF1820">
        <v>3</v>
      </c>
      <c r="AG1820">
        <v>4</v>
      </c>
      <c r="AH1820">
        <v>3</v>
      </c>
      <c r="AI1820">
        <v>5</v>
      </c>
      <c r="AJ1820">
        <v>5</v>
      </c>
      <c r="AK1820">
        <v>3</v>
      </c>
      <c r="AL1820">
        <v>3</v>
      </c>
      <c r="AM1820">
        <v>3</v>
      </c>
      <c r="AN1820">
        <v>4</v>
      </c>
      <c r="AO1820">
        <v>3</v>
      </c>
      <c r="AP1820">
        <v>4</v>
      </c>
      <c r="AQ1820">
        <v>4</v>
      </c>
      <c r="AR1820">
        <v>4</v>
      </c>
      <c r="AS1820">
        <v>3</v>
      </c>
      <c r="AT1820" t="s">
        <v>356</v>
      </c>
      <c r="AU1820">
        <v>3</v>
      </c>
      <c r="AW1820">
        <v>4</v>
      </c>
      <c r="AX1820">
        <v>3</v>
      </c>
      <c r="AY1820">
        <v>3</v>
      </c>
      <c r="AZ1820">
        <v>4</v>
      </c>
      <c r="BA1820">
        <v>4</v>
      </c>
      <c r="BB1820">
        <v>5</v>
      </c>
      <c r="BD1820" t="s">
        <v>356</v>
      </c>
      <c r="BE1820" t="s">
        <v>22</v>
      </c>
      <c r="BH1820">
        <v>4</v>
      </c>
      <c r="BI1820">
        <v>5</v>
      </c>
      <c r="BJ1820"/>
      <c r="BK1820">
        <v>4</v>
      </c>
      <c r="BL1820">
        <v>4</v>
      </c>
      <c r="BN1820" t="s">
        <v>1359</v>
      </c>
      <c r="BO1820" s="382">
        <v>43499.902349537035</v>
      </c>
    </row>
    <row r="1821" spans="1:67" x14ac:dyDescent="0.2">
      <c r="A1821" s="244" t="str">
        <f>IFERROR(LOOKUP(H1821,BLIOTECAS!$D$2:$D$30,BLIOTECAS!$C$2:$C$30),"N/C")</f>
        <v>F. Farmacia</v>
      </c>
      <c r="B1821" s="243" t="str">
        <f>IFERROR(LOOKUP(H1821,BLIOTECAS!$D$2:$D$29,BLIOTECAS!$E$2:$E$29),"N/C")</f>
        <v>Ciencias de la Salud</v>
      </c>
      <c r="C1821" s="243">
        <f>LOOKUP(H1821,BLIOTECAS!$D$2:$D$30,BLIOTECAS!$F$2:$F$30)</f>
        <v>4</v>
      </c>
      <c r="D1821">
        <v>1848</v>
      </c>
      <c r="G1821">
        <v>1</v>
      </c>
      <c r="H1821">
        <v>13</v>
      </c>
      <c r="J1821">
        <v>3</v>
      </c>
      <c r="K1821">
        <v>3</v>
      </c>
      <c r="M1821">
        <v>13</v>
      </c>
      <c r="N1821">
        <v>29</v>
      </c>
      <c r="O1821">
        <v>4</v>
      </c>
      <c r="S1821">
        <v>4</v>
      </c>
      <c r="T1821">
        <v>3</v>
      </c>
      <c r="U1821">
        <v>4</v>
      </c>
      <c r="V1821">
        <v>4</v>
      </c>
      <c r="X1821">
        <v>2</v>
      </c>
      <c r="Z1821">
        <v>4</v>
      </c>
      <c r="AA1821" t="s">
        <v>1360</v>
      </c>
      <c r="AD1821">
        <v>4</v>
      </c>
      <c r="AE1821">
        <v>2</v>
      </c>
      <c r="AF1821">
        <v>4</v>
      </c>
      <c r="AG1821">
        <v>3</v>
      </c>
      <c r="AH1821">
        <v>5</v>
      </c>
      <c r="AI1821">
        <v>5</v>
      </c>
      <c r="AJ1821">
        <v>5</v>
      </c>
      <c r="AK1821">
        <v>1</v>
      </c>
      <c r="AL1821">
        <v>3</v>
      </c>
      <c r="AM1821">
        <v>4</v>
      </c>
      <c r="AN1821">
        <v>4</v>
      </c>
      <c r="AO1821">
        <v>3</v>
      </c>
      <c r="AP1821">
        <v>3</v>
      </c>
      <c r="AQ1821">
        <v>3</v>
      </c>
      <c r="AR1821">
        <v>3</v>
      </c>
      <c r="AS1821">
        <v>3</v>
      </c>
      <c r="AT1821" t="s">
        <v>356</v>
      </c>
      <c r="AU1821">
        <v>3</v>
      </c>
      <c r="AW1821">
        <v>4</v>
      </c>
      <c r="AX1821">
        <v>3</v>
      </c>
      <c r="AY1821">
        <v>3</v>
      </c>
      <c r="AZ1821">
        <v>4</v>
      </c>
      <c r="BA1821">
        <v>4</v>
      </c>
      <c r="BB1821">
        <v>4</v>
      </c>
      <c r="BD1821" t="s">
        <v>356</v>
      </c>
      <c r="BE1821" t="s">
        <v>356</v>
      </c>
      <c r="BF1821">
        <v>3</v>
      </c>
      <c r="BH1821">
        <v>3</v>
      </c>
      <c r="BI1821">
        <v>4</v>
      </c>
      <c r="BJ1821"/>
      <c r="BK1821">
        <v>4</v>
      </c>
      <c r="BL1821">
        <v>4</v>
      </c>
      <c r="BO1821" s="382">
        <v>43499.909710648149</v>
      </c>
    </row>
    <row r="1822" spans="1:67" x14ac:dyDescent="0.2">
      <c r="A1822" s="244" t="str">
        <f>IFERROR(LOOKUP(H1822,BLIOTECAS!$D$2:$D$30,BLIOTECAS!$C$2:$C$30),"N/C")</f>
        <v>F. Veterinaria</v>
      </c>
      <c r="B1822" s="243" t="str">
        <f>IFERROR(LOOKUP(H1822,BLIOTECAS!$D$2:$D$29,BLIOTECAS!$E$2:$E$29),"N/C")</f>
        <v>Ciencias de la Salud</v>
      </c>
      <c r="C1822" s="243">
        <f>LOOKUP(H1822,BLIOTECAS!$D$2:$D$30,BLIOTECAS!$F$2:$F$30)</f>
        <v>4</v>
      </c>
      <c r="D1822">
        <v>1849</v>
      </c>
      <c r="G1822">
        <v>1</v>
      </c>
      <c r="H1822">
        <v>21</v>
      </c>
      <c r="J1822">
        <v>5</v>
      </c>
      <c r="K1822">
        <v>3</v>
      </c>
      <c r="M1822">
        <v>29</v>
      </c>
      <c r="N1822">
        <v>29</v>
      </c>
      <c r="O1822">
        <v>21</v>
      </c>
      <c r="S1822">
        <v>3</v>
      </c>
      <c r="T1822">
        <v>4</v>
      </c>
      <c r="U1822">
        <v>4</v>
      </c>
      <c r="V1822">
        <v>4</v>
      </c>
      <c r="W1822">
        <v>1</v>
      </c>
      <c r="AA1822"/>
      <c r="AD1822">
        <v>3</v>
      </c>
      <c r="AE1822">
        <v>3</v>
      </c>
      <c r="AF1822">
        <v>3</v>
      </c>
      <c r="AG1822">
        <v>5</v>
      </c>
      <c r="AH1822">
        <v>5</v>
      </c>
      <c r="AI1822">
        <v>5</v>
      </c>
      <c r="AJ1822">
        <v>5</v>
      </c>
      <c r="AK1822">
        <v>2</v>
      </c>
      <c r="AL1822">
        <v>5</v>
      </c>
      <c r="AM1822">
        <v>4</v>
      </c>
      <c r="AN1822">
        <v>4</v>
      </c>
      <c r="AO1822">
        <v>4</v>
      </c>
      <c r="AP1822">
        <v>4</v>
      </c>
      <c r="AQ1822">
        <v>4</v>
      </c>
      <c r="AR1822">
        <v>4</v>
      </c>
      <c r="AS1822">
        <v>4</v>
      </c>
      <c r="AT1822" t="s">
        <v>22</v>
      </c>
      <c r="AU1822">
        <v>4</v>
      </c>
      <c r="AW1822">
        <v>3</v>
      </c>
      <c r="AX1822">
        <v>3</v>
      </c>
      <c r="AY1822">
        <v>4</v>
      </c>
      <c r="AZ1822">
        <v>5</v>
      </c>
      <c r="BA1822">
        <v>5</v>
      </c>
      <c r="BB1822">
        <v>5</v>
      </c>
      <c r="BD1822" t="s">
        <v>22</v>
      </c>
      <c r="BE1822" t="s">
        <v>22</v>
      </c>
      <c r="BF1822">
        <v>4</v>
      </c>
      <c r="BH1822">
        <v>5</v>
      </c>
      <c r="BI1822">
        <v>3</v>
      </c>
      <c r="BJ1822"/>
      <c r="BK1822">
        <v>4</v>
      </c>
      <c r="BL1822">
        <v>3</v>
      </c>
      <c r="BN1822" t="s">
        <v>1361</v>
      </c>
      <c r="BO1822" s="382">
        <v>43499.910671296297</v>
      </c>
    </row>
    <row r="1823" spans="1:67" x14ac:dyDescent="0.2">
      <c r="A1823" s="244" t="str">
        <f>IFERROR(LOOKUP(H1823,BLIOTECAS!$D$2:$D$30,BLIOTECAS!$C$2:$C$30),"N/C")</f>
        <v>F. Trabajo Social</v>
      </c>
      <c r="B1823" s="243" t="str">
        <f>IFERROR(LOOKUP(H1823,BLIOTECAS!$D$2:$D$29,BLIOTECAS!$E$2:$E$29),"N/C")</f>
        <v>Ciencias Sociales</v>
      </c>
      <c r="C1823" s="243">
        <f>LOOKUP(H1823,BLIOTECAS!$D$2:$D$30,BLIOTECAS!$F$2:$F$30)</f>
        <v>3</v>
      </c>
      <c r="D1823">
        <v>1850</v>
      </c>
      <c r="G1823">
        <v>1</v>
      </c>
      <c r="H1823">
        <v>26</v>
      </c>
      <c r="J1823">
        <v>3</v>
      </c>
      <c r="K1823">
        <v>1</v>
      </c>
      <c r="M1823">
        <v>26</v>
      </c>
      <c r="N1823">
        <v>20</v>
      </c>
      <c r="O1823">
        <v>29</v>
      </c>
      <c r="S1823">
        <v>4</v>
      </c>
      <c r="T1823">
        <v>4</v>
      </c>
      <c r="U1823">
        <v>3</v>
      </c>
      <c r="V1823">
        <v>3</v>
      </c>
      <c r="X1823">
        <v>2</v>
      </c>
      <c r="AA1823"/>
      <c r="AD1823">
        <v>1</v>
      </c>
      <c r="AE1823">
        <v>1</v>
      </c>
      <c r="AF1823">
        <v>3</v>
      </c>
      <c r="AG1823">
        <v>3</v>
      </c>
      <c r="AH1823">
        <v>5</v>
      </c>
      <c r="AI1823">
        <v>4</v>
      </c>
      <c r="AJ1823">
        <v>5</v>
      </c>
      <c r="AK1823">
        <v>1</v>
      </c>
      <c r="AL1823">
        <v>4</v>
      </c>
      <c r="AM1823">
        <v>3</v>
      </c>
      <c r="AN1823">
        <v>3</v>
      </c>
      <c r="AO1823">
        <v>4</v>
      </c>
      <c r="AP1823">
        <v>3</v>
      </c>
      <c r="AQ1823">
        <v>3</v>
      </c>
      <c r="AR1823">
        <v>3</v>
      </c>
      <c r="AS1823">
        <v>3</v>
      </c>
      <c r="AT1823" t="s">
        <v>22</v>
      </c>
      <c r="AU1823">
        <v>4</v>
      </c>
      <c r="AW1823">
        <v>3</v>
      </c>
      <c r="AX1823">
        <v>3</v>
      </c>
      <c r="AY1823">
        <v>3</v>
      </c>
      <c r="AZ1823">
        <v>3</v>
      </c>
      <c r="BA1823">
        <v>3</v>
      </c>
      <c r="BB1823">
        <v>3</v>
      </c>
      <c r="BD1823" t="s">
        <v>22</v>
      </c>
      <c r="BE1823" t="s">
        <v>22</v>
      </c>
      <c r="BH1823">
        <v>5</v>
      </c>
      <c r="BI1823">
        <v>5</v>
      </c>
      <c r="BJ1823"/>
      <c r="BK1823">
        <v>4</v>
      </c>
      <c r="BL1823">
        <v>4</v>
      </c>
      <c r="BO1823" s="382">
        <v>43499.915266203701</v>
      </c>
    </row>
    <row r="1824" spans="1:67" x14ac:dyDescent="0.2">
      <c r="A1824" s="244" t="str">
        <f>IFERROR(LOOKUP(H1824,BLIOTECAS!$D$2:$D$30,BLIOTECAS!$C$2:$C$30),"N/C")</f>
        <v>F. Óptica y Optometría</v>
      </c>
      <c r="B1824" s="243" t="str">
        <f>IFERROR(LOOKUP(H1824,BLIOTECAS!$D$2:$D$29,BLIOTECAS!$E$2:$E$29),"N/C")</f>
        <v>Ciencias de la Salud</v>
      </c>
      <c r="C1824" s="243">
        <f>LOOKUP(H1824,BLIOTECAS!$D$2:$D$30,BLIOTECAS!$F$2:$F$30)</f>
        <v>4</v>
      </c>
      <c r="D1824">
        <v>1851</v>
      </c>
      <c r="G1824">
        <v>1</v>
      </c>
      <c r="H1824">
        <v>25</v>
      </c>
      <c r="J1824">
        <v>5</v>
      </c>
      <c r="K1824">
        <v>3</v>
      </c>
      <c r="M1824">
        <v>25</v>
      </c>
      <c r="S1824">
        <v>5</v>
      </c>
      <c r="T1824">
        <v>3</v>
      </c>
      <c r="U1824">
        <v>5</v>
      </c>
      <c r="V1824">
        <v>5</v>
      </c>
      <c r="W1824">
        <v>1</v>
      </c>
      <c r="X1824">
        <v>2</v>
      </c>
      <c r="Y1824">
        <v>3</v>
      </c>
      <c r="AA1824"/>
      <c r="AD1824">
        <v>5</v>
      </c>
      <c r="AE1824">
        <v>5</v>
      </c>
      <c r="AF1824">
        <v>5</v>
      </c>
      <c r="AG1824">
        <v>5</v>
      </c>
      <c r="AH1824">
        <v>5</v>
      </c>
      <c r="AI1824">
        <v>5</v>
      </c>
      <c r="AJ1824">
        <v>5</v>
      </c>
      <c r="AK1824">
        <v>5</v>
      </c>
      <c r="AL1824">
        <v>5</v>
      </c>
      <c r="AM1824">
        <v>5</v>
      </c>
      <c r="AN1824">
        <v>5</v>
      </c>
      <c r="AO1824">
        <v>5</v>
      </c>
      <c r="AP1824">
        <v>5</v>
      </c>
      <c r="AQ1824">
        <v>5</v>
      </c>
      <c r="AR1824">
        <v>5</v>
      </c>
      <c r="AS1824">
        <v>5</v>
      </c>
      <c r="AT1824" t="s">
        <v>22</v>
      </c>
      <c r="AW1824">
        <v>5</v>
      </c>
      <c r="AX1824">
        <v>5</v>
      </c>
      <c r="AY1824">
        <v>5</v>
      </c>
      <c r="AZ1824">
        <v>5</v>
      </c>
      <c r="BA1824">
        <v>5</v>
      </c>
      <c r="BB1824">
        <v>5</v>
      </c>
      <c r="BD1824" t="s">
        <v>22</v>
      </c>
      <c r="BE1824" t="s">
        <v>22</v>
      </c>
      <c r="BH1824">
        <v>5</v>
      </c>
      <c r="BI1824">
        <v>5</v>
      </c>
      <c r="BJ1824"/>
      <c r="BK1824">
        <v>5</v>
      </c>
      <c r="BL1824">
        <v>5</v>
      </c>
      <c r="BN1824" t="s">
        <v>1362</v>
      </c>
      <c r="BO1824" s="382">
        <v>43499.920127314814</v>
      </c>
    </row>
    <row r="1825" spans="1:67" x14ac:dyDescent="0.2">
      <c r="A1825" s="244" t="str">
        <f>IFERROR(LOOKUP(H1825,BLIOTECAS!$D$2:$D$30,BLIOTECAS!$C$2:$C$30),"N/C")</f>
        <v>F. Bellas Artes</v>
      </c>
      <c r="B1825" s="243" t="str">
        <f>IFERROR(LOOKUP(H1825,BLIOTECAS!$D$2:$D$29,BLIOTECAS!$E$2:$E$29),"N/C")</f>
        <v>Humanidades</v>
      </c>
      <c r="C1825" s="243">
        <f>LOOKUP(H1825,BLIOTECAS!$D$2:$D$30,BLIOTECAS!$F$2:$F$30)</f>
        <v>1</v>
      </c>
      <c r="D1825">
        <v>1852</v>
      </c>
      <c r="G1825">
        <v>1</v>
      </c>
      <c r="H1825">
        <v>1</v>
      </c>
      <c r="J1825">
        <v>3</v>
      </c>
      <c r="K1825">
        <v>3</v>
      </c>
      <c r="M1825">
        <v>1</v>
      </c>
      <c r="N1825">
        <v>29</v>
      </c>
      <c r="P1825" t="s">
        <v>1363</v>
      </c>
      <c r="S1825">
        <v>5</v>
      </c>
      <c r="T1825">
        <v>5</v>
      </c>
      <c r="U1825">
        <v>5</v>
      </c>
      <c r="V1825">
        <v>4</v>
      </c>
      <c r="W1825">
        <v>1</v>
      </c>
      <c r="Y1825">
        <v>3</v>
      </c>
      <c r="AA1825"/>
      <c r="AD1825">
        <v>4</v>
      </c>
      <c r="AE1825">
        <v>4</v>
      </c>
      <c r="AF1825">
        <v>1</v>
      </c>
      <c r="AG1825">
        <v>5</v>
      </c>
      <c r="AH1825">
        <v>4</v>
      </c>
      <c r="AI1825">
        <v>5</v>
      </c>
      <c r="AJ1825">
        <v>4</v>
      </c>
      <c r="AL1825">
        <v>5</v>
      </c>
      <c r="AM1825">
        <v>5</v>
      </c>
      <c r="AN1825">
        <v>3</v>
      </c>
      <c r="AO1825">
        <v>3</v>
      </c>
      <c r="AP1825">
        <v>5</v>
      </c>
      <c r="AQ1825">
        <v>4</v>
      </c>
      <c r="AR1825">
        <v>3</v>
      </c>
      <c r="AS1825">
        <v>4</v>
      </c>
      <c r="AT1825" t="s">
        <v>22</v>
      </c>
      <c r="AU1825">
        <v>4</v>
      </c>
      <c r="AW1825">
        <v>5</v>
      </c>
      <c r="AX1825">
        <v>2</v>
      </c>
      <c r="AY1825">
        <v>3</v>
      </c>
      <c r="AZ1825">
        <v>5</v>
      </c>
      <c r="BA1825">
        <v>5</v>
      </c>
      <c r="BB1825">
        <v>5</v>
      </c>
      <c r="BD1825" t="s">
        <v>22</v>
      </c>
      <c r="BE1825" t="s">
        <v>22</v>
      </c>
      <c r="BH1825">
        <v>5</v>
      </c>
      <c r="BI1825">
        <v>5</v>
      </c>
      <c r="BJ1825"/>
      <c r="BK1825">
        <v>5</v>
      </c>
      <c r="BL1825">
        <v>4</v>
      </c>
      <c r="BO1825" s="382">
        <v>43499.927986111114</v>
      </c>
    </row>
    <row r="1826" spans="1:67" x14ac:dyDescent="0.2">
      <c r="A1826" s="244" t="str">
        <f>IFERROR(LOOKUP(H1826,BLIOTECAS!$D$2:$D$30,BLIOTECAS!$C$2:$C$30),"N/C")</f>
        <v>F. Filología</v>
      </c>
      <c r="B1826" s="243" t="str">
        <f>IFERROR(LOOKUP(H1826,BLIOTECAS!$D$2:$D$29,BLIOTECAS!$E$2:$E$29),"N/C")</f>
        <v>Humanidades</v>
      </c>
      <c r="C1826" s="243">
        <f>LOOKUP(H1826,BLIOTECAS!$D$2:$D$30,BLIOTECAS!$F$2:$F$30)</f>
        <v>1</v>
      </c>
      <c r="D1826">
        <v>1853</v>
      </c>
      <c r="G1826">
        <v>1</v>
      </c>
      <c r="H1826">
        <v>14</v>
      </c>
      <c r="J1826">
        <v>3</v>
      </c>
      <c r="K1826">
        <v>1</v>
      </c>
      <c r="M1826">
        <v>14</v>
      </c>
      <c r="N1826">
        <v>29</v>
      </c>
      <c r="P1826" t="s">
        <v>1364</v>
      </c>
      <c r="S1826">
        <v>5</v>
      </c>
      <c r="T1826">
        <v>5</v>
      </c>
      <c r="U1826">
        <v>4</v>
      </c>
      <c r="V1826">
        <v>3</v>
      </c>
      <c r="Y1826">
        <v>3</v>
      </c>
      <c r="AA1826"/>
      <c r="AD1826">
        <v>3</v>
      </c>
      <c r="AE1826">
        <v>1</v>
      </c>
      <c r="AF1826">
        <v>1</v>
      </c>
      <c r="AG1826">
        <v>5</v>
      </c>
      <c r="AH1826">
        <v>5</v>
      </c>
      <c r="AI1826">
        <v>5</v>
      </c>
      <c r="AJ1826">
        <v>5</v>
      </c>
      <c r="AK1826">
        <v>2</v>
      </c>
      <c r="AL1826">
        <v>6</v>
      </c>
      <c r="AM1826">
        <v>5</v>
      </c>
      <c r="AN1826">
        <v>4</v>
      </c>
      <c r="AO1826">
        <v>3</v>
      </c>
      <c r="AP1826">
        <v>3</v>
      </c>
      <c r="AQ1826">
        <v>3</v>
      </c>
      <c r="AR1826">
        <v>3</v>
      </c>
      <c r="AS1826">
        <v>3</v>
      </c>
      <c r="AT1826" t="s">
        <v>22</v>
      </c>
      <c r="AU1826">
        <v>3</v>
      </c>
      <c r="AW1826">
        <v>3</v>
      </c>
      <c r="AX1826">
        <v>3</v>
      </c>
      <c r="AY1826">
        <v>3</v>
      </c>
      <c r="AZ1826">
        <v>3</v>
      </c>
      <c r="BA1826">
        <v>3</v>
      </c>
      <c r="BB1826">
        <v>3</v>
      </c>
      <c r="BD1826" t="s">
        <v>22</v>
      </c>
      <c r="BE1826" t="s">
        <v>22</v>
      </c>
      <c r="BH1826">
        <v>4</v>
      </c>
      <c r="BI1826">
        <v>4</v>
      </c>
      <c r="BJ1826"/>
      <c r="BK1826">
        <v>5</v>
      </c>
      <c r="BL1826">
        <v>4</v>
      </c>
      <c r="BO1826" s="382">
        <v>43499.928298611114</v>
      </c>
    </row>
    <row r="1827" spans="1:67" x14ac:dyDescent="0.2">
      <c r="A1827" s="244" t="str">
        <f>IFERROR(LOOKUP(H1827,BLIOTECAS!$D$2:$D$30,BLIOTECAS!$C$2:$C$30),"N/C")</f>
        <v>F. Psicología</v>
      </c>
      <c r="B1827" s="243" t="str">
        <f>IFERROR(LOOKUP(H1827,BLIOTECAS!$D$2:$D$29,BLIOTECAS!$E$2:$E$29),"N/C")</f>
        <v>Ciencias de la Salud</v>
      </c>
      <c r="C1827" s="243">
        <f>LOOKUP(H1827,BLIOTECAS!$D$2:$D$30,BLIOTECAS!$F$2:$F$30)</f>
        <v>4</v>
      </c>
      <c r="D1827">
        <v>1854</v>
      </c>
      <c r="G1827">
        <v>1</v>
      </c>
      <c r="H1827">
        <v>20</v>
      </c>
      <c r="J1827">
        <v>5</v>
      </c>
      <c r="K1827">
        <v>3</v>
      </c>
      <c r="M1827">
        <v>20</v>
      </c>
      <c r="N1827">
        <v>29</v>
      </c>
      <c r="S1827">
        <v>2</v>
      </c>
      <c r="T1827">
        <v>2</v>
      </c>
      <c r="U1827">
        <v>2</v>
      </c>
      <c r="V1827">
        <v>3</v>
      </c>
      <c r="X1827">
        <v>2</v>
      </c>
      <c r="Y1827">
        <v>3</v>
      </c>
      <c r="Z1827">
        <v>4</v>
      </c>
      <c r="AA1827">
        <v>1</v>
      </c>
      <c r="AD1827">
        <v>3</v>
      </c>
      <c r="AE1827">
        <v>1</v>
      </c>
      <c r="AF1827">
        <v>1</v>
      </c>
      <c r="AG1827">
        <v>2</v>
      </c>
      <c r="AH1827">
        <v>5</v>
      </c>
      <c r="AI1827">
        <v>2</v>
      </c>
      <c r="AJ1827">
        <v>5</v>
      </c>
      <c r="AK1827">
        <v>1</v>
      </c>
      <c r="AL1827">
        <v>4</v>
      </c>
      <c r="AM1827">
        <v>5</v>
      </c>
      <c r="AN1827">
        <v>5</v>
      </c>
      <c r="AO1827">
        <v>2</v>
      </c>
      <c r="AP1827">
        <v>3</v>
      </c>
      <c r="AQ1827">
        <v>2</v>
      </c>
      <c r="AR1827">
        <v>3</v>
      </c>
      <c r="AS1827">
        <v>4</v>
      </c>
      <c r="AT1827" t="s">
        <v>22</v>
      </c>
      <c r="AU1827">
        <v>3</v>
      </c>
      <c r="AW1827">
        <v>3</v>
      </c>
      <c r="AX1827">
        <v>4</v>
      </c>
      <c r="AY1827">
        <v>3</v>
      </c>
      <c r="AZ1827">
        <v>5</v>
      </c>
      <c r="BA1827">
        <v>5</v>
      </c>
      <c r="BB1827">
        <v>4</v>
      </c>
      <c r="BD1827" t="s">
        <v>356</v>
      </c>
      <c r="BE1827" t="s">
        <v>22</v>
      </c>
      <c r="BH1827">
        <v>3</v>
      </c>
      <c r="BI1827">
        <v>2</v>
      </c>
      <c r="BJ1827"/>
      <c r="BK1827">
        <v>3</v>
      </c>
      <c r="BL1827">
        <v>3</v>
      </c>
      <c r="BN1827" t="s">
        <v>1365</v>
      </c>
      <c r="BO1827" s="382">
        <v>43499.930810185186</v>
      </c>
    </row>
    <row r="1828" spans="1:67" x14ac:dyDescent="0.2">
      <c r="A1828" s="244" t="str">
        <f>IFERROR(LOOKUP(H1828,BLIOTECAS!$D$2:$D$30,BLIOTECAS!$C$2:$C$30),"N/C")</f>
        <v>F. Ciencias Matemáticas</v>
      </c>
      <c r="B1828" s="243" t="str">
        <f>IFERROR(LOOKUP(H1828,BLIOTECAS!$D$2:$D$29,BLIOTECAS!$E$2:$E$29),"N/C")</f>
        <v>Ciencias Experimentales</v>
      </c>
      <c r="C1828" s="243">
        <f>LOOKUP(H1828,BLIOTECAS!$D$2:$D$30,BLIOTECAS!$F$2:$F$30)</f>
        <v>2</v>
      </c>
      <c r="D1828">
        <v>1855</v>
      </c>
      <c r="G1828">
        <v>1</v>
      </c>
      <c r="H1828">
        <v>8</v>
      </c>
      <c r="J1828">
        <v>4</v>
      </c>
      <c r="K1828">
        <v>3</v>
      </c>
      <c r="M1828">
        <v>8</v>
      </c>
      <c r="S1828">
        <v>5</v>
      </c>
      <c r="T1828">
        <v>5</v>
      </c>
      <c r="U1828">
        <v>5</v>
      </c>
      <c r="V1828">
        <v>4</v>
      </c>
      <c r="W1828">
        <v>1</v>
      </c>
      <c r="AA1828"/>
      <c r="AD1828">
        <v>5</v>
      </c>
      <c r="AE1828">
        <v>1</v>
      </c>
      <c r="AF1828">
        <v>1</v>
      </c>
      <c r="AG1828">
        <v>3</v>
      </c>
      <c r="AH1828">
        <v>5</v>
      </c>
      <c r="AI1828">
        <v>5</v>
      </c>
      <c r="AJ1828">
        <v>3</v>
      </c>
      <c r="AK1828">
        <v>1</v>
      </c>
      <c r="AL1828">
        <v>3</v>
      </c>
      <c r="AM1828">
        <v>5</v>
      </c>
      <c r="AN1828">
        <v>4</v>
      </c>
      <c r="AO1828">
        <v>3</v>
      </c>
      <c r="AP1828">
        <v>5</v>
      </c>
      <c r="AQ1828">
        <v>2</v>
      </c>
      <c r="AR1828">
        <v>3</v>
      </c>
      <c r="AS1828">
        <v>4</v>
      </c>
      <c r="AT1828" t="s">
        <v>22</v>
      </c>
      <c r="AU1828">
        <v>3</v>
      </c>
      <c r="AW1828">
        <v>5</v>
      </c>
      <c r="AX1828">
        <v>5</v>
      </c>
      <c r="AY1828">
        <v>5</v>
      </c>
      <c r="AZ1828">
        <v>5</v>
      </c>
      <c r="BA1828">
        <v>5</v>
      </c>
      <c r="BB1828">
        <v>5</v>
      </c>
      <c r="BD1828" t="s">
        <v>22</v>
      </c>
      <c r="BE1828" t="s">
        <v>22</v>
      </c>
      <c r="BH1828">
        <v>5</v>
      </c>
      <c r="BI1828">
        <v>5</v>
      </c>
      <c r="BJ1828"/>
      <c r="BK1828">
        <v>5</v>
      </c>
      <c r="BL1828">
        <v>4</v>
      </c>
      <c r="BO1828" s="382">
        <v>43499.935428240744</v>
      </c>
    </row>
    <row r="1829" spans="1:67" x14ac:dyDescent="0.2">
      <c r="A1829" s="244" t="str">
        <f>IFERROR(LOOKUP(H1829,BLIOTECAS!$D$2:$D$30,BLIOTECAS!$C$2:$C$30),"N/C")</f>
        <v>F. Óptica y Optometría</v>
      </c>
      <c r="B1829" s="243" t="str">
        <f>IFERROR(LOOKUP(H1829,BLIOTECAS!$D$2:$D$29,BLIOTECAS!$E$2:$E$29),"N/C")</f>
        <v>Ciencias de la Salud</v>
      </c>
      <c r="C1829" s="243">
        <f>LOOKUP(H1829,BLIOTECAS!$D$2:$D$30,BLIOTECAS!$F$2:$F$30)</f>
        <v>4</v>
      </c>
      <c r="D1829">
        <v>1856</v>
      </c>
      <c r="G1829">
        <v>1</v>
      </c>
      <c r="H1829">
        <v>25</v>
      </c>
      <c r="J1829">
        <v>5</v>
      </c>
      <c r="K1829">
        <v>4</v>
      </c>
      <c r="M1829">
        <v>25</v>
      </c>
      <c r="S1829">
        <v>5</v>
      </c>
      <c r="T1829">
        <v>5</v>
      </c>
      <c r="U1829">
        <v>5</v>
      </c>
      <c r="V1829">
        <v>5</v>
      </c>
      <c r="Y1829">
        <v>3</v>
      </c>
      <c r="AA1829"/>
      <c r="AD1829">
        <v>4</v>
      </c>
      <c r="AE1829">
        <v>4</v>
      </c>
      <c r="AF1829">
        <v>5</v>
      </c>
      <c r="AG1829">
        <v>4</v>
      </c>
      <c r="AH1829">
        <v>5</v>
      </c>
      <c r="AI1829">
        <v>4</v>
      </c>
      <c r="AJ1829">
        <v>5</v>
      </c>
      <c r="AK1829">
        <v>3</v>
      </c>
      <c r="AL1829">
        <v>5</v>
      </c>
      <c r="AM1829">
        <v>5</v>
      </c>
      <c r="AN1829">
        <v>4</v>
      </c>
      <c r="AO1829">
        <v>4</v>
      </c>
      <c r="AP1829">
        <v>5</v>
      </c>
      <c r="AQ1829">
        <v>5</v>
      </c>
      <c r="AR1829">
        <v>4</v>
      </c>
      <c r="AS1829">
        <v>5</v>
      </c>
      <c r="AT1829" t="s">
        <v>22</v>
      </c>
      <c r="AU1829">
        <v>5</v>
      </c>
      <c r="AW1829">
        <v>5</v>
      </c>
      <c r="AX1829">
        <v>5</v>
      </c>
      <c r="AY1829">
        <v>5</v>
      </c>
      <c r="AZ1829">
        <v>5</v>
      </c>
      <c r="BA1829">
        <v>5</v>
      </c>
      <c r="BB1829">
        <v>5</v>
      </c>
      <c r="BD1829" t="s">
        <v>22</v>
      </c>
      <c r="BE1829" t="s">
        <v>22</v>
      </c>
      <c r="BH1829">
        <v>5</v>
      </c>
      <c r="BI1829">
        <v>5</v>
      </c>
      <c r="BJ1829"/>
      <c r="BK1829">
        <v>5</v>
      </c>
      <c r="BL1829">
        <v>5</v>
      </c>
      <c r="BO1829" s="382">
        <v>43499.936365740738</v>
      </c>
    </row>
    <row r="1830" spans="1:67" x14ac:dyDescent="0.2">
      <c r="A1830" s="244" t="str">
        <f>IFERROR(LOOKUP(H1830,BLIOTECAS!$D$2:$D$30,BLIOTECAS!$C$2:$C$30),"N/C")</f>
        <v>F. Informática</v>
      </c>
      <c r="B1830" s="243" t="str">
        <f>IFERROR(LOOKUP(H1830,BLIOTECAS!$D$2:$D$29,BLIOTECAS!$E$2:$E$29),"N/C")</f>
        <v>Ciencias Experimentales</v>
      </c>
      <c r="C1830" s="243">
        <f>LOOKUP(H1830,BLIOTECAS!$D$2:$D$30,BLIOTECAS!$F$2:$F$30)</f>
        <v>2</v>
      </c>
      <c r="D1830">
        <v>1857</v>
      </c>
      <c r="G1830">
        <v>1</v>
      </c>
      <c r="H1830">
        <v>17</v>
      </c>
      <c r="J1830">
        <v>3</v>
      </c>
      <c r="K1830">
        <v>3</v>
      </c>
      <c r="M1830">
        <v>17</v>
      </c>
      <c r="S1830">
        <v>5</v>
      </c>
      <c r="T1830">
        <v>4</v>
      </c>
      <c r="U1830">
        <v>5</v>
      </c>
      <c r="V1830">
        <v>5</v>
      </c>
      <c r="X1830">
        <v>2</v>
      </c>
      <c r="AA1830"/>
      <c r="AD1830">
        <v>3</v>
      </c>
      <c r="AE1830">
        <v>3</v>
      </c>
      <c r="AF1830">
        <v>3</v>
      </c>
      <c r="AG1830">
        <v>3</v>
      </c>
      <c r="AH1830">
        <v>5</v>
      </c>
      <c r="AI1830">
        <v>4</v>
      </c>
      <c r="AJ1830">
        <v>5</v>
      </c>
      <c r="AK1830">
        <v>4</v>
      </c>
      <c r="AL1830">
        <v>6</v>
      </c>
      <c r="AM1830">
        <v>5</v>
      </c>
      <c r="AN1830">
        <v>5</v>
      </c>
      <c r="AO1830">
        <v>5</v>
      </c>
      <c r="AP1830">
        <v>5</v>
      </c>
      <c r="AQ1830">
        <v>5</v>
      </c>
      <c r="AR1830">
        <v>5</v>
      </c>
      <c r="AS1830">
        <v>5</v>
      </c>
      <c r="AT1830" t="s">
        <v>356</v>
      </c>
      <c r="AU1830">
        <v>4</v>
      </c>
      <c r="AW1830">
        <v>5</v>
      </c>
      <c r="AX1830">
        <v>5</v>
      </c>
      <c r="AY1830">
        <v>5</v>
      </c>
      <c r="AZ1830">
        <v>5</v>
      </c>
      <c r="BA1830">
        <v>5</v>
      </c>
      <c r="BB1830">
        <v>5</v>
      </c>
      <c r="BD1830" t="s">
        <v>356</v>
      </c>
      <c r="BE1830" t="s">
        <v>22</v>
      </c>
      <c r="BH1830">
        <v>5</v>
      </c>
      <c r="BI1830">
        <v>5</v>
      </c>
      <c r="BJ1830"/>
      <c r="BK1830">
        <v>5</v>
      </c>
      <c r="BL1830"/>
      <c r="BN1830" t="s">
        <v>1366</v>
      </c>
      <c r="BO1830" s="382">
        <v>43499.936863425923</v>
      </c>
    </row>
    <row r="1831" spans="1:67" x14ac:dyDescent="0.2">
      <c r="A1831" s="244" t="str">
        <f>IFERROR(LOOKUP(H1831,BLIOTECAS!$D$2:$D$30,BLIOTECAS!$C$2:$C$30),"N/C")</f>
        <v>F. Medicina</v>
      </c>
      <c r="B1831" s="243" t="str">
        <f>IFERROR(LOOKUP(H1831,BLIOTECAS!$D$2:$D$29,BLIOTECAS!$E$2:$E$29),"N/C")</f>
        <v>Ciencias de la Salud</v>
      </c>
      <c r="C1831" s="243">
        <f>LOOKUP(H1831,BLIOTECAS!$D$2:$D$30,BLIOTECAS!$F$2:$F$30)</f>
        <v>4</v>
      </c>
      <c r="D1831">
        <v>1858</v>
      </c>
      <c r="G1831">
        <v>1</v>
      </c>
      <c r="H1831">
        <v>18</v>
      </c>
      <c r="J1831">
        <v>3</v>
      </c>
      <c r="K1831">
        <v>3</v>
      </c>
      <c r="M1831">
        <v>18</v>
      </c>
      <c r="N1831">
        <v>29</v>
      </c>
      <c r="S1831">
        <v>4</v>
      </c>
      <c r="T1831">
        <v>5</v>
      </c>
      <c r="U1831">
        <v>5</v>
      </c>
      <c r="V1831">
        <v>3</v>
      </c>
      <c r="W1831">
        <v>1</v>
      </c>
      <c r="AA1831"/>
      <c r="AD1831">
        <v>4</v>
      </c>
      <c r="AE1831">
        <v>3</v>
      </c>
      <c r="AF1831">
        <v>3</v>
      </c>
      <c r="AG1831">
        <v>4</v>
      </c>
      <c r="AH1831">
        <v>4</v>
      </c>
      <c r="AI1831">
        <v>4</v>
      </c>
      <c r="AJ1831">
        <v>5</v>
      </c>
      <c r="AK1831">
        <v>1</v>
      </c>
      <c r="AL1831">
        <v>3</v>
      </c>
      <c r="AM1831">
        <v>4</v>
      </c>
      <c r="AN1831">
        <v>4</v>
      </c>
      <c r="AO1831">
        <v>4</v>
      </c>
      <c r="AP1831">
        <v>4</v>
      </c>
      <c r="AQ1831">
        <v>5</v>
      </c>
      <c r="AR1831">
        <v>4</v>
      </c>
      <c r="AS1831">
        <v>4</v>
      </c>
      <c r="AT1831" t="s">
        <v>22</v>
      </c>
      <c r="AU1831">
        <v>4</v>
      </c>
      <c r="AW1831">
        <v>4</v>
      </c>
      <c r="AX1831">
        <v>5</v>
      </c>
      <c r="AY1831">
        <v>4</v>
      </c>
      <c r="AZ1831">
        <v>5</v>
      </c>
      <c r="BA1831">
        <v>5</v>
      </c>
      <c r="BB1831">
        <v>5</v>
      </c>
      <c r="BD1831" t="s">
        <v>22</v>
      </c>
      <c r="BE1831" t="s">
        <v>22</v>
      </c>
      <c r="BH1831">
        <v>4</v>
      </c>
      <c r="BI1831">
        <v>3</v>
      </c>
      <c r="BJ1831"/>
      <c r="BK1831">
        <v>5</v>
      </c>
      <c r="BL1831"/>
      <c r="BN1831" t="s">
        <v>1367</v>
      </c>
      <c r="BO1831" s="382">
        <v>43499.939456018517</v>
      </c>
    </row>
    <row r="1832" spans="1:67" x14ac:dyDescent="0.2">
      <c r="A1832" s="244" t="str">
        <f>IFERROR(LOOKUP(H1832,BLIOTECAS!$D$2:$D$30,BLIOTECAS!$C$2:$C$30),"N/C")</f>
        <v>F. Trabajo Social</v>
      </c>
      <c r="B1832" s="243" t="str">
        <f>IFERROR(LOOKUP(H1832,BLIOTECAS!$D$2:$D$29,BLIOTECAS!$E$2:$E$29),"N/C")</f>
        <v>Ciencias Sociales</v>
      </c>
      <c r="C1832" s="243">
        <f>LOOKUP(H1832,BLIOTECAS!$D$2:$D$30,BLIOTECAS!$F$2:$F$30)</f>
        <v>3</v>
      </c>
      <c r="D1832">
        <v>1859</v>
      </c>
      <c r="G1832">
        <v>1</v>
      </c>
      <c r="H1832">
        <v>26</v>
      </c>
      <c r="J1832">
        <v>2</v>
      </c>
      <c r="K1832">
        <v>4</v>
      </c>
      <c r="M1832">
        <v>9</v>
      </c>
      <c r="N1832">
        <v>26</v>
      </c>
      <c r="P1832" t="s">
        <v>1368</v>
      </c>
      <c r="S1832">
        <v>2</v>
      </c>
      <c r="T1832">
        <v>3</v>
      </c>
      <c r="U1832">
        <v>2</v>
      </c>
      <c r="V1832">
        <v>4</v>
      </c>
      <c r="X1832">
        <v>2</v>
      </c>
      <c r="AA1832"/>
      <c r="AD1832">
        <v>4</v>
      </c>
      <c r="AE1832">
        <v>1</v>
      </c>
      <c r="AF1832">
        <v>5</v>
      </c>
      <c r="AG1832">
        <v>1</v>
      </c>
      <c r="AH1832">
        <v>5</v>
      </c>
      <c r="AI1832">
        <v>5</v>
      </c>
      <c r="AJ1832">
        <v>5</v>
      </c>
      <c r="AK1832">
        <v>2</v>
      </c>
      <c r="AL1832">
        <v>3</v>
      </c>
      <c r="AM1832">
        <v>2</v>
      </c>
      <c r="AN1832">
        <v>3</v>
      </c>
      <c r="AO1832">
        <v>4</v>
      </c>
      <c r="AQ1832">
        <v>2</v>
      </c>
      <c r="AR1832">
        <v>3</v>
      </c>
      <c r="AS1832">
        <v>3</v>
      </c>
      <c r="AT1832" t="s">
        <v>22</v>
      </c>
      <c r="AU1832">
        <v>3</v>
      </c>
      <c r="AW1832">
        <v>5</v>
      </c>
      <c r="AX1832">
        <v>4</v>
      </c>
      <c r="AY1832">
        <v>4</v>
      </c>
      <c r="AZ1832">
        <v>5</v>
      </c>
      <c r="BA1832">
        <v>5</v>
      </c>
      <c r="BB1832">
        <v>5</v>
      </c>
      <c r="BD1832" t="s">
        <v>22</v>
      </c>
      <c r="BE1832" t="s">
        <v>22</v>
      </c>
      <c r="BH1832">
        <v>5</v>
      </c>
      <c r="BI1832">
        <v>5</v>
      </c>
      <c r="BJ1832"/>
      <c r="BK1832">
        <v>4</v>
      </c>
      <c r="BL1832">
        <v>3</v>
      </c>
      <c r="BO1832" s="382">
        <v>43499.946134259262</v>
      </c>
    </row>
    <row r="1833" spans="1:67" x14ac:dyDescent="0.2">
      <c r="A1833" s="244" t="str">
        <f>IFERROR(LOOKUP(H1833,BLIOTECAS!$D$2:$D$30,BLIOTECAS!$C$2:$C$30),"N/C")</f>
        <v>F. Bellas Artes</v>
      </c>
      <c r="B1833" s="243" t="str">
        <f>IFERROR(LOOKUP(H1833,BLIOTECAS!$D$2:$D$29,BLIOTECAS!$E$2:$E$29),"N/C")</f>
        <v>Humanidades</v>
      </c>
      <c r="C1833" s="243">
        <f>LOOKUP(H1833,BLIOTECAS!$D$2:$D$30,BLIOTECAS!$F$2:$F$30)</f>
        <v>1</v>
      </c>
      <c r="D1833">
        <v>1860</v>
      </c>
      <c r="G1833">
        <v>1</v>
      </c>
      <c r="H1833">
        <v>1</v>
      </c>
      <c r="J1833">
        <v>3</v>
      </c>
      <c r="K1833">
        <v>3</v>
      </c>
      <c r="S1833">
        <v>5</v>
      </c>
      <c r="T1833">
        <v>3</v>
      </c>
      <c r="U1833">
        <v>3</v>
      </c>
      <c r="V1833">
        <v>2</v>
      </c>
      <c r="X1833">
        <v>2</v>
      </c>
      <c r="AA1833"/>
      <c r="AD1833">
        <v>4</v>
      </c>
      <c r="AE1833">
        <v>4</v>
      </c>
      <c r="AF1833">
        <v>4</v>
      </c>
      <c r="AG1833">
        <v>2</v>
      </c>
      <c r="AH1833">
        <v>3</v>
      </c>
      <c r="AI1833">
        <v>5</v>
      </c>
      <c r="AJ1833">
        <v>3</v>
      </c>
      <c r="AK1833">
        <v>3</v>
      </c>
      <c r="AL1833">
        <v>3</v>
      </c>
      <c r="AM1833">
        <v>3</v>
      </c>
      <c r="AN1833">
        <v>2</v>
      </c>
      <c r="AO1833">
        <v>4</v>
      </c>
      <c r="AP1833">
        <v>3</v>
      </c>
      <c r="AQ1833">
        <v>4</v>
      </c>
      <c r="AR1833">
        <v>3</v>
      </c>
      <c r="AS1833">
        <v>3</v>
      </c>
      <c r="AT1833" t="s">
        <v>356</v>
      </c>
      <c r="AU1833">
        <v>3</v>
      </c>
      <c r="AW1833">
        <v>5</v>
      </c>
      <c r="AX1833">
        <v>3</v>
      </c>
      <c r="AY1833">
        <v>5</v>
      </c>
      <c r="AZ1833">
        <v>4</v>
      </c>
      <c r="BA1833">
        <v>2</v>
      </c>
      <c r="BB1833">
        <v>3</v>
      </c>
      <c r="BD1833" t="s">
        <v>22</v>
      </c>
      <c r="BE1833" t="s">
        <v>22</v>
      </c>
      <c r="BH1833">
        <v>5</v>
      </c>
      <c r="BI1833">
        <v>5</v>
      </c>
      <c r="BJ1833"/>
      <c r="BK1833">
        <v>4</v>
      </c>
      <c r="BL1833">
        <v>3</v>
      </c>
      <c r="BO1833" s="382">
        <v>43499.951099537036</v>
      </c>
    </row>
    <row r="1834" spans="1:67" x14ac:dyDescent="0.2">
      <c r="A1834" s="244" t="str">
        <f>IFERROR(LOOKUP(H1834,BLIOTECAS!$D$2:$D$30,BLIOTECAS!$C$2:$C$30),"N/C")</f>
        <v>F. Ciencias Físicas</v>
      </c>
      <c r="B1834" s="243" t="str">
        <f>IFERROR(LOOKUP(H1834,BLIOTECAS!$D$2:$D$29,BLIOTECAS!$E$2:$E$29),"N/C")</f>
        <v>Ciencias Experimentales</v>
      </c>
      <c r="C1834" s="243">
        <f>LOOKUP(H1834,BLIOTECAS!$D$2:$D$30,BLIOTECAS!$F$2:$F$30)</f>
        <v>2</v>
      </c>
      <c r="D1834">
        <v>1861</v>
      </c>
      <c r="G1834">
        <v>1</v>
      </c>
      <c r="H1834">
        <v>6</v>
      </c>
      <c r="J1834">
        <v>3</v>
      </c>
      <c r="K1834">
        <v>1</v>
      </c>
      <c r="M1834">
        <v>6</v>
      </c>
      <c r="S1834">
        <v>5</v>
      </c>
      <c r="T1834">
        <v>3</v>
      </c>
      <c r="U1834">
        <v>4</v>
      </c>
      <c r="V1834">
        <v>5</v>
      </c>
      <c r="Y1834">
        <v>3</v>
      </c>
      <c r="AA1834"/>
      <c r="AD1834">
        <v>3</v>
      </c>
      <c r="AE1834">
        <v>1</v>
      </c>
      <c r="AF1834">
        <v>1</v>
      </c>
      <c r="AG1834">
        <v>1</v>
      </c>
      <c r="AH1834">
        <v>4</v>
      </c>
      <c r="AI1834">
        <v>3</v>
      </c>
      <c r="AJ1834">
        <v>4</v>
      </c>
      <c r="AK1834">
        <v>1</v>
      </c>
      <c r="AL1834">
        <v>5</v>
      </c>
      <c r="AM1834">
        <v>4</v>
      </c>
      <c r="AN1834">
        <v>4</v>
      </c>
      <c r="AO1834">
        <v>4</v>
      </c>
      <c r="AP1834">
        <v>5</v>
      </c>
      <c r="AQ1834">
        <v>4</v>
      </c>
      <c r="AR1834">
        <v>4</v>
      </c>
      <c r="AS1834">
        <v>4</v>
      </c>
      <c r="AT1834" t="s">
        <v>22</v>
      </c>
      <c r="AU1834">
        <v>4</v>
      </c>
      <c r="AW1834">
        <v>5</v>
      </c>
      <c r="AX1834">
        <v>5</v>
      </c>
      <c r="AY1834">
        <v>5</v>
      </c>
      <c r="AZ1834">
        <v>5</v>
      </c>
      <c r="BA1834">
        <v>5</v>
      </c>
      <c r="BB1834">
        <v>4</v>
      </c>
      <c r="BD1834" t="s">
        <v>22</v>
      </c>
      <c r="BE1834" t="s">
        <v>22</v>
      </c>
      <c r="BH1834">
        <v>5</v>
      </c>
      <c r="BI1834">
        <v>5</v>
      </c>
      <c r="BJ1834"/>
      <c r="BK1834">
        <v>4</v>
      </c>
      <c r="BL1834">
        <v>4</v>
      </c>
      <c r="BN1834" t="s">
        <v>1369</v>
      </c>
      <c r="BO1834" s="382">
        <v>43499.956180555557</v>
      </c>
    </row>
    <row r="1835" spans="1:67" x14ac:dyDescent="0.2">
      <c r="A1835" s="244" t="str">
        <f>IFERROR(LOOKUP(H1835,BLIOTECAS!$D$2:$D$30,BLIOTECAS!$C$2:$C$30),"N/C")</f>
        <v>F. Psicología</v>
      </c>
      <c r="B1835" s="243" t="str">
        <f>IFERROR(LOOKUP(H1835,BLIOTECAS!$D$2:$D$29,BLIOTECAS!$E$2:$E$29),"N/C")</f>
        <v>Ciencias de la Salud</v>
      </c>
      <c r="C1835" s="243">
        <f>LOOKUP(H1835,BLIOTECAS!$D$2:$D$30,BLIOTECAS!$F$2:$F$30)</f>
        <v>4</v>
      </c>
      <c r="D1835">
        <v>1862</v>
      </c>
      <c r="G1835">
        <v>1</v>
      </c>
      <c r="H1835">
        <v>20</v>
      </c>
      <c r="J1835">
        <v>2</v>
      </c>
      <c r="K1835">
        <v>1</v>
      </c>
      <c r="M1835">
        <v>29</v>
      </c>
      <c r="N1835">
        <v>12</v>
      </c>
      <c r="O1835">
        <v>20</v>
      </c>
      <c r="P1835" t="s">
        <v>1370</v>
      </c>
      <c r="S1835">
        <v>4</v>
      </c>
      <c r="T1835">
        <v>3</v>
      </c>
      <c r="U1835">
        <v>4</v>
      </c>
      <c r="V1835">
        <v>2</v>
      </c>
      <c r="X1835">
        <v>2</v>
      </c>
      <c r="Z1835">
        <v>4</v>
      </c>
      <c r="AA1835"/>
      <c r="AD1835">
        <v>2</v>
      </c>
      <c r="AE1835">
        <v>1</v>
      </c>
      <c r="AF1835">
        <v>1</v>
      </c>
      <c r="AG1835">
        <v>1</v>
      </c>
      <c r="AH1835">
        <v>5</v>
      </c>
      <c r="AI1835">
        <v>2</v>
      </c>
      <c r="AJ1835">
        <v>5</v>
      </c>
      <c r="AK1835">
        <v>1</v>
      </c>
      <c r="AL1835">
        <v>2</v>
      </c>
      <c r="AM1835">
        <v>3</v>
      </c>
      <c r="AN1835">
        <v>3</v>
      </c>
      <c r="AO1835">
        <v>3</v>
      </c>
      <c r="AP1835">
        <v>3</v>
      </c>
      <c r="AQ1835">
        <v>2</v>
      </c>
      <c r="AR1835">
        <v>3</v>
      </c>
      <c r="AS1835">
        <v>3</v>
      </c>
      <c r="AT1835" t="s">
        <v>22</v>
      </c>
      <c r="AU1835">
        <v>1</v>
      </c>
      <c r="AW1835">
        <v>4</v>
      </c>
      <c r="AX1835">
        <v>1</v>
      </c>
      <c r="AY1835">
        <v>2</v>
      </c>
      <c r="AZ1835">
        <v>4</v>
      </c>
      <c r="BA1835">
        <v>3</v>
      </c>
      <c r="BB1835">
        <v>3</v>
      </c>
      <c r="BD1835" t="s">
        <v>22</v>
      </c>
      <c r="BE1835" t="s">
        <v>22</v>
      </c>
      <c r="BH1835">
        <v>3</v>
      </c>
      <c r="BI1835">
        <v>3</v>
      </c>
      <c r="BJ1835"/>
      <c r="BK1835">
        <v>3</v>
      </c>
      <c r="BL1835">
        <v>3</v>
      </c>
      <c r="BO1835" s="382">
        <v>43499.981817129628</v>
      </c>
    </row>
    <row r="1836" spans="1:67" x14ac:dyDescent="0.2">
      <c r="A1836" s="244" t="str">
        <f>IFERROR(LOOKUP(H1836,BLIOTECAS!$D$2:$D$30,BLIOTECAS!$C$2:$C$30),"N/C")</f>
        <v>F. Filología</v>
      </c>
      <c r="B1836" s="243" t="str">
        <f>IFERROR(LOOKUP(H1836,BLIOTECAS!$D$2:$D$29,BLIOTECAS!$E$2:$E$29),"N/C")</f>
        <v>Humanidades</v>
      </c>
      <c r="C1836" s="243">
        <f>LOOKUP(H1836,BLIOTECAS!$D$2:$D$30,BLIOTECAS!$F$2:$F$30)</f>
        <v>1</v>
      </c>
      <c r="D1836">
        <v>1863</v>
      </c>
      <c r="G1836">
        <v>1</v>
      </c>
      <c r="H1836">
        <v>14</v>
      </c>
      <c r="J1836">
        <v>3</v>
      </c>
      <c r="K1836">
        <v>4</v>
      </c>
      <c r="M1836">
        <v>29</v>
      </c>
      <c r="N1836">
        <v>14</v>
      </c>
      <c r="O1836">
        <v>15</v>
      </c>
      <c r="S1836">
        <v>5</v>
      </c>
      <c r="T1836">
        <v>5</v>
      </c>
      <c r="U1836">
        <v>5</v>
      </c>
      <c r="V1836">
        <v>5</v>
      </c>
      <c r="W1836">
        <v>1</v>
      </c>
      <c r="AA1836"/>
      <c r="AD1836">
        <v>4</v>
      </c>
      <c r="AE1836">
        <v>3</v>
      </c>
      <c r="AF1836">
        <v>4</v>
      </c>
      <c r="AG1836">
        <v>4</v>
      </c>
      <c r="AH1836">
        <v>5</v>
      </c>
      <c r="AI1836">
        <v>5</v>
      </c>
      <c r="AJ1836">
        <v>5</v>
      </c>
      <c r="AK1836">
        <v>4</v>
      </c>
      <c r="AL1836">
        <v>5</v>
      </c>
      <c r="AM1836">
        <v>5</v>
      </c>
      <c r="AN1836">
        <v>5</v>
      </c>
      <c r="AO1836">
        <v>5</v>
      </c>
      <c r="AP1836">
        <v>5</v>
      </c>
      <c r="AQ1836">
        <v>5</v>
      </c>
      <c r="AR1836">
        <v>5</v>
      </c>
      <c r="AS1836">
        <v>5</v>
      </c>
      <c r="AT1836" t="s">
        <v>22</v>
      </c>
      <c r="AU1836">
        <v>5</v>
      </c>
      <c r="AW1836">
        <v>5</v>
      </c>
      <c r="AX1836">
        <v>5</v>
      </c>
      <c r="AY1836">
        <v>5</v>
      </c>
      <c r="AZ1836">
        <v>5</v>
      </c>
      <c r="BA1836">
        <v>5</v>
      </c>
      <c r="BB1836">
        <v>5</v>
      </c>
      <c r="BD1836" t="s">
        <v>356</v>
      </c>
      <c r="BE1836" t="s">
        <v>22</v>
      </c>
      <c r="BH1836">
        <v>5</v>
      </c>
      <c r="BI1836">
        <v>5</v>
      </c>
      <c r="BJ1836"/>
      <c r="BK1836">
        <v>5</v>
      </c>
      <c r="BL1836">
        <v>5</v>
      </c>
      <c r="BN1836" t="s">
        <v>1371</v>
      </c>
      <c r="BO1836" s="382">
        <v>43499.985000000001</v>
      </c>
    </row>
    <row r="1837" spans="1:67" x14ac:dyDescent="0.2">
      <c r="A1837" s="244" t="str">
        <f>IFERROR(LOOKUP(H1837,BLIOTECAS!$D$2:$D$30,BLIOTECAS!$C$2:$C$30),"N/C")</f>
        <v>F. Veterinaria</v>
      </c>
      <c r="B1837" s="243" t="str">
        <f>IFERROR(LOOKUP(H1837,BLIOTECAS!$D$2:$D$29,BLIOTECAS!$E$2:$E$29),"N/C")</f>
        <v>Ciencias de la Salud</v>
      </c>
      <c r="C1837" s="243">
        <f>LOOKUP(H1837,BLIOTECAS!$D$2:$D$30,BLIOTECAS!$F$2:$F$30)</f>
        <v>4</v>
      </c>
      <c r="D1837">
        <v>1864</v>
      </c>
      <c r="G1837">
        <v>1</v>
      </c>
      <c r="H1837">
        <v>21</v>
      </c>
      <c r="J1837">
        <v>3</v>
      </c>
      <c r="K1837">
        <v>1</v>
      </c>
      <c r="M1837">
        <v>29</v>
      </c>
      <c r="N1837">
        <v>21</v>
      </c>
      <c r="O1837">
        <v>2</v>
      </c>
      <c r="P1837" t="s">
        <v>1372</v>
      </c>
      <c r="S1837">
        <v>4</v>
      </c>
      <c r="T1837">
        <v>4</v>
      </c>
      <c r="U1837">
        <v>4</v>
      </c>
      <c r="V1837">
        <v>4</v>
      </c>
      <c r="Y1837">
        <v>3</v>
      </c>
      <c r="AA1837"/>
      <c r="AD1837">
        <v>1</v>
      </c>
      <c r="AE1837">
        <v>1</v>
      </c>
      <c r="AF1837">
        <v>1</v>
      </c>
      <c r="AG1837">
        <v>1</v>
      </c>
      <c r="AH1837">
        <v>5</v>
      </c>
      <c r="AI1837">
        <v>1</v>
      </c>
      <c r="AJ1837">
        <v>2</v>
      </c>
      <c r="AK1837">
        <v>1</v>
      </c>
      <c r="AL1837">
        <v>4</v>
      </c>
      <c r="AM1837">
        <v>5</v>
      </c>
      <c r="AN1837">
        <v>4</v>
      </c>
      <c r="AO1837">
        <v>4</v>
      </c>
      <c r="AP1837">
        <v>4</v>
      </c>
      <c r="AQ1837">
        <v>4</v>
      </c>
      <c r="AR1837">
        <v>4</v>
      </c>
      <c r="AS1837">
        <v>4</v>
      </c>
      <c r="AT1837" t="s">
        <v>22</v>
      </c>
      <c r="AU1837">
        <v>4</v>
      </c>
      <c r="AW1837">
        <v>4</v>
      </c>
      <c r="AX1837">
        <v>4</v>
      </c>
      <c r="AY1837">
        <v>4</v>
      </c>
      <c r="AZ1837">
        <v>5</v>
      </c>
      <c r="BA1837">
        <v>4</v>
      </c>
      <c r="BB1837">
        <v>4</v>
      </c>
      <c r="BD1837" t="s">
        <v>356</v>
      </c>
      <c r="BE1837" t="s">
        <v>22</v>
      </c>
      <c r="BH1837">
        <v>4</v>
      </c>
      <c r="BI1837">
        <v>4</v>
      </c>
      <c r="BJ1837"/>
      <c r="BK1837">
        <v>4</v>
      </c>
      <c r="BL1837">
        <v>4</v>
      </c>
      <c r="BN1837" t="s">
        <v>1373</v>
      </c>
      <c r="BO1837" s="382">
        <v>43499.992025462961</v>
      </c>
    </row>
    <row r="1838" spans="1:67" x14ac:dyDescent="0.2">
      <c r="A1838" s="244" t="str">
        <f>IFERROR(LOOKUP(H1838,BLIOTECAS!$D$2:$D$30,BLIOTECAS!$C$2:$C$30),"N/C")</f>
        <v>F. Veterinaria</v>
      </c>
      <c r="B1838" s="243" t="str">
        <f>IFERROR(LOOKUP(H1838,BLIOTECAS!$D$2:$D$29,BLIOTECAS!$E$2:$E$29),"N/C")</f>
        <v>Ciencias de la Salud</v>
      </c>
      <c r="C1838" s="243">
        <f>LOOKUP(H1838,BLIOTECAS!$D$2:$D$30,BLIOTECAS!$F$2:$F$30)</f>
        <v>4</v>
      </c>
      <c r="D1838">
        <v>1865</v>
      </c>
      <c r="G1838">
        <v>1</v>
      </c>
      <c r="H1838">
        <v>21</v>
      </c>
      <c r="J1838">
        <v>3</v>
      </c>
      <c r="K1838">
        <v>3</v>
      </c>
      <c r="M1838">
        <v>21</v>
      </c>
      <c r="P1838" t="s">
        <v>1374</v>
      </c>
      <c r="S1838">
        <v>5</v>
      </c>
      <c r="T1838">
        <v>4</v>
      </c>
      <c r="U1838">
        <v>4</v>
      </c>
      <c r="V1838">
        <v>3</v>
      </c>
      <c r="X1838">
        <v>2</v>
      </c>
      <c r="AA1838"/>
      <c r="AD1838">
        <v>3</v>
      </c>
      <c r="AE1838">
        <v>3</v>
      </c>
      <c r="AF1838">
        <v>3</v>
      </c>
      <c r="AG1838">
        <v>2</v>
      </c>
      <c r="AH1838">
        <v>4</v>
      </c>
      <c r="AI1838">
        <v>4</v>
      </c>
      <c r="AJ1838">
        <v>5</v>
      </c>
      <c r="AK1838">
        <v>2</v>
      </c>
      <c r="AL1838">
        <v>3</v>
      </c>
      <c r="AM1838">
        <v>4</v>
      </c>
      <c r="AN1838">
        <v>5</v>
      </c>
      <c r="AO1838">
        <v>5</v>
      </c>
      <c r="AP1838">
        <v>5</v>
      </c>
      <c r="AQ1838">
        <v>5</v>
      </c>
      <c r="AR1838">
        <v>5</v>
      </c>
      <c r="AS1838">
        <v>5</v>
      </c>
      <c r="AT1838" t="s">
        <v>356</v>
      </c>
      <c r="AU1838">
        <v>5</v>
      </c>
      <c r="AW1838">
        <v>5</v>
      </c>
      <c r="AX1838">
        <v>4</v>
      </c>
      <c r="AY1838">
        <v>4</v>
      </c>
      <c r="AZ1838">
        <v>5</v>
      </c>
      <c r="BA1838">
        <v>5</v>
      </c>
      <c r="BB1838">
        <v>5</v>
      </c>
      <c r="BD1838" t="s">
        <v>356</v>
      </c>
      <c r="BE1838" t="s">
        <v>356</v>
      </c>
      <c r="BF1838">
        <v>5</v>
      </c>
      <c r="BH1838">
        <v>5</v>
      </c>
      <c r="BI1838">
        <v>5</v>
      </c>
      <c r="BJ1838"/>
      <c r="BK1838">
        <v>5</v>
      </c>
      <c r="BL1838">
        <v>4</v>
      </c>
      <c r="BO1838" s="382">
        <v>43499.997164351851</v>
      </c>
    </row>
    <row r="1839" spans="1:67" x14ac:dyDescent="0.2">
      <c r="A1839" s="244" t="str">
        <f>IFERROR(LOOKUP(H1839,BLIOTECAS!$D$2:$D$30,BLIOTECAS!$C$2:$C$30),"N/C")</f>
        <v>F. Medicina</v>
      </c>
      <c r="B1839" s="243" t="str">
        <f>IFERROR(LOOKUP(H1839,BLIOTECAS!$D$2:$D$29,BLIOTECAS!$E$2:$E$29),"N/C")</f>
        <v>Ciencias de la Salud</v>
      </c>
      <c r="C1839" s="243">
        <f>LOOKUP(H1839,BLIOTECAS!$D$2:$D$30,BLIOTECAS!$F$2:$F$30)</f>
        <v>4</v>
      </c>
      <c r="D1839">
        <v>1866</v>
      </c>
      <c r="G1839">
        <v>1</v>
      </c>
      <c r="H1839">
        <v>18</v>
      </c>
      <c r="J1839">
        <v>5</v>
      </c>
      <c r="K1839">
        <v>5</v>
      </c>
      <c r="M1839">
        <v>18</v>
      </c>
      <c r="N1839">
        <v>29</v>
      </c>
      <c r="P1839" t="s">
        <v>1375</v>
      </c>
      <c r="S1839">
        <v>3</v>
      </c>
      <c r="T1839">
        <v>5</v>
      </c>
      <c r="U1839">
        <v>5</v>
      </c>
      <c r="V1839">
        <v>4</v>
      </c>
      <c r="X1839">
        <v>2</v>
      </c>
      <c r="Y1839">
        <v>3</v>
      </c>
      <c r="Z1839">
        <v>4</v>
      </c>
      <c r="AA1839" t="s">
        <v>1376</v>
      </c>
      <c r="AD1839">
        <v>4</v>
      </c>
      <c r="AE1839">
        <v>4</v>
      </c>
      <c r="AF1839">
        <v>4</v>
      </c>
      <c r="AG1839">
        <v>1</v>
      </c>
      <c r="AH1839">
        <v>5</v>
      </c>
      <c r="AI1839">
        <v>2</v>
      </c>
      <c r="AJ1839">
        <v>2</v>
      </c>
      <c r="AK1839">
        <v>1</v>
      </c>
      <c r="AL1839">
        <v>4</v>
      </c>
      <c r="AM1839">
        <v>3</v>
      </c>
      <c r="AN1839">
        <v>5</v>
      </c>
      <c r="AO1839">
        <v>5</v>
      </c>
      <c r="AP1839">
        <v>5</v>
      </c>
      <c r="AQ1839">
        <v>5</v>
      </c>
      <c r="AR1839">
        <v>5</v>
      </c>
      <c r="AS1839">
        <v>5</v>
      </c>
      <c r="AT1839" t="s">
        <v>356</v>
      </c>
      <c r="AU1839">
        <v>4</v>
      </c>
      <c r="AW1839">
        <v>5</v>
      </c>
      <c r="AX1839">
        <v>5</v>
      </c>
      <c r="AY1839">
        <v>5</v>
      </c>
      <c r="AZ1839">
        <v>5</v>
      </c>
      <c r="BA1839">
        <v>5</v>
      </c>
      <c r="BB1839">
        <v>5</v>
      </c>
      <c r="BD1839" t="s">
        <v>22</v>
      </c>
      <c r="BE1839" t="s">
        <v>22</v>
      </c>
      <c r="BH1839">
        <v>5</v>
      </c>
      <c r="BI1839">
        <v>4</v>
      </c>
      <c r="BJ1839"/>
      <c r="BK1839">
        <v>5</v>
      </c>
      <c r="BL1839">
        <v>5</v>
      </c>
      <c r="BN1839" t="s">
        <v>1377</v>
      </c>
      <c r="BO1839" s="382">
        <v>43500.003912037035</v>
      </c>
    </row>
    <row r="1840" spans="1:67" x14ac:dyDescent="0.2">
      <c r="A1840" s="244" t="str">
        <f>IFERROR(LOOKUP(H1840,BLIOTECAS!$D$2:$D$30,BLIOTECAS!$C$2:$C$30),"N/C")</f>
        <v>F. Farmacia</v>
      </c>
      <c r="B1840" s="243" t="str">
        <f>IFERROR(LOOKUP(H1840,BLIOTECAS!$D$2:$D$29,BLIOTECAS!$E$2:$E$29),"N/C")</f>
        <v>Ciencias de la Salud</v>
      </c>
      <c r="C1840" s="243">
        <f>LOOKUP(H1840,BLIOTECAS!$D$2:$D$30,BLIOTECAS!$F$2:$F$30)</f>
        <v>4</v>
      </c>
      <c r="D1840">
        <v>1867</v>
      </c>
      <c r="G1840">
        <v>1</v>
      </c>
      <c r="H1840">
        <v>13</v>
      </c>
      <c r="J1840">
        <v>3</v>
      </c>
      <c r="K1840">
        <v>1</v>
      </c>
      <c r="M1840">
        <v>2</v>
      </c>
      <c r="N1840">
        <v>29</v>
      </c>
      <c r="O1840">
        <v>13</v>
      </c>
      <c r="S1840">
        <v>4</v>
      </c>
      <c r="T1840">
        <v>2</v>
      </c>
      <c r="U1840">
        <v>3</v>
      </c>
      <c r="V1840">
        <v>3</v>
      </c>
      <c r="X1840">
        <v>2</v>
      </c>
      <c r="AA1840"/>
      <c r="AD1840">
        <v>1</v>
      </c>
      <c r="AE1840">
        <v>1</v>
      </c>
      <c r="AF1840">
        <v>1</v>
      </c>
      <c r="AG1840">
        <v>1</v>
      </c>
      <c r="AH1840">
        <v>5</v>
      </c>
      <c r="AI1840">
        <v>1</v>
      </c>
      <c r="AJ1840">
        <v>5</v>
      </c>
      <c r="AK1840">
        <v>1</v>
      </c>
      <c r="AL1840">
        <v>4</v>
      </c>
      <c r="AN1840">
        <v>4</v>
      </c>
      <c r="AO1840">
        <v>3</v>
      </c>
      <c r="AP1840">
        <v>4</v>
      </c>
      <c r="AQ1840">
        <v>3</v>
      </c>
      <c r="AR1840">
        <v>3</v>
      </c>
      <c r="AT1840" t="s">
        <v>22</v>
      </c>
      <c r="AU1840">
        <v>3</v>
      </c>
      <c r="AW1840">
        <v>3</v>
      </c>
      <c r="AX1840">
        <v>3</v>
      </c>
      <c r="AY1840">
        <v>3</v>
      </c>
      <c r="AZ1840">
        <v>3</v>
      </c>
      <c r="BA1840">
        <v>3</v>
      </c>
      <c r="BB1840">
        <v>3</v>
      </c>
      <c r="BD1840" t="s">
        <v>22</v>
      </c>
      <c r="BE1840" t="s">
        <v>22</v>
      </c>
      <c r="BI1840">
        <v>3</v>
      </c>
      <c r="BJ1840"/>
      <c r="BK1840">
        <v>3</v>
      </c>
      <c r="BL1840">
        <v>3</v>
      </c>
      <c r="BN1840" t="s">
        <v>1378</v>
      </c>
      <c r="BO1840" s="382">
        <v>43500.008518518516</v>
      </c>
    </row>
    <row r="1841" spans="1:67" x14ac:dyDescent="0.2">
      <c r="A1841" s="244" t="str">
        <f>IFERROR(LOOKUP(H1841,BLIOTECAS!$D$2:$D$30,BLIOTECAS!$C$2:$C$30),"N/C")</f>
        <v>F. Ciencias Matemáticas</v>
      </c>
      <c r="B1841" s="243" t="str">
        <f>IFERROR(LOOKUP(H1841,BLIOTECAS!$D$2:$D$29,BLIOTECAS!$E$2:$E$29),"N/C")</f>
        <v>Ciencias Experimentales</v>
      </c>
      <c r="C1841" s="243">
        <f>LOOKUP(H1841,BLIOTECAS!$D$2:$D$30,BLIOTECAS!$F$2:$F$30)</f>
        <v>2</v>
      </c>
      <c r="D1841">
        <v>1868</v>
      </c>
      <c r="G1841">
        <v>1</v>
      </c>
      <c r="H1841">
        <v>8</v>
      </c>
      <c r="J1841">
        <v>2</v>
      </c>
      <c r="K1841">
        <v>1</v>
      </c>
      <c r="M1841">
        <v>29</v>
      </c>
      <c r="N1841">
        <v>8</v>
      </c>
      <c r="S1841">
        <v>3</v>
      </c>
      <c r="T1841">
        <v>5</v>
      </c>
      <c r="U1841">
        <v>5</v>
      </c>
      <c r="V1841">
        <v>4</v>
      </c>
      <c r="X1841">
        <v>2</v>
      </c>
      <c r="AA1841"/>
      <c r="AD1841">
        <v>1</v>
      </c>
      <c r="AE1841">
        <v>1</v>
      </c>
      <c r="AF1841">
        <v>1</v>
      </c>
      <c r="AG1841">
        <v>4</v>
      </c>
      <c r="AH1841">
        <v>2</v>
      </c>
      <c r="AI1841">
        <v>3</v>
      </c>
      <c r="AJ1841">
        <v>5</v>
      </c>
      <c r="AK1841">
        <v>1</v>
      </c>
      <c r="AL1841">
        <v>6</v>
      </c>
      <c r="AM1841">
        <v>2</v>
      </c>
      <c r="AN1841">
        <v>3</v>
      </c>
      <c r="AO1841">
        <v>2</v>
      </c>
      <c r="AP1841">
        <v>2</v>
      </c>
      <c r="AQ1841">
        <v>5</v>
      </c>
      <c r="AR1841">
        <v>3</v>
      </c>
      <c r="AS1841">
        <v>1</v>
      </c>
      <c r="AT1841" t="s">
        <v>22</v>
      </c>
      <c r="AU1841">
        <v>3</v>
      </c>
      <c r="AW1841">
        <v>5</v>
      </c>
      <c r="AX1841">
        <v>1</v>
      </c>
      <c r="AY1841">
        <v>3</v>
      </c>
      <c r="AZ1841">
        <v>4</v>
      </c>
      <c r="BA1841">
        <v>1</v>
      </c>
      <c r="BB1841">
        <v>3</v>
      </c>
      <c r="BD1841" t="s">
        <v>22</v>
      </c>
      <c r="BE1841" t="s">
        <v>22</v>
      </c>
      <c r="BH1841">
        <v>3</v>
      </c>
      <c r="BI1841">
        <v>3</v>
      </c>
      <c r="BJ1841"/>
      <c r="BK1841">
        <v>4</v>
      </c>
      <c r="BL1841"/>
      <c r="BO1841" s="382">
        <v>43500.013182870367</v>
      </c>
    </row>
    <row r="1842" spans="1:67" x14ac:dyDescent="0.2">
      <c r="A1842" s="244" t="str">
        <f>IFERROR(LOOKUP(H1842,BLIOTECAS!$D$2:$D$30,BLIOTECAS!$C$2:$C$30),"N/C")</f>
        <v>F. Psicología</v>
      </c>
      <c r="B1842" s="243" t="str">
        <f>IFERROR(LOOKUP(H1842,BLIOTECAS!$D$2:$D$29,BLIOTECAS!$E$2:$E$29),"N/C")</f>
        <v>Ciencias de la Salud</v>
      </c>
      <c r="C1842" s="243">
        <f>LOOKUP(H1842,BLIOTECAS!$D$2:$D$30,BLIOTECAS!$F$2:$F$30)</f>
        <v>4</v>
      </c>
      <c r="D1842">
        <v>1869</v>
      </c>
      <c r="G1842">
        <v>1</v>
      </c>
      <c r="H1842">
        <v>20</v>
      </c>
      <c r="J1842">
        <v>3</v>
      </c>
      <c r="K1842">
        <v>1</v>
      </c>
      <c r="M1842">
        <v>20</v>
      </c>
      <c r="S1842">
        <v>4</v>
      </c>
      <c r="T1842">
        <v>5</v>
      </c>
      <c r="U1842">
        <v>5</v>
      </c>
      <c r="V1842">
        <v>3</v>
      </c>
      <c r="W1842">
        <v>1</v>
      </c>
      <c r="AA1842"/>
      <c r="AD1842">
        <v>4</v>
      </c>
      <c r="AE1842">
        <v>1</v>
      </c>
      <c r="AF1842">
        <v>1</v>
      </c>
      <c r="AG1842">
        <v>4</v>
      </c>
      <c r="AH1842">
        <v>4</v>
      </c>
      <c r="AI1842">
        <v>3</v>
      </c>
      <c r="AJ1842">
        <v>4</v>
      </c>
      <c r="AK1842">
        <v>5</v>
      </c>
      <c r="AL1842">
        <v>2</v>
      </c>
      <c r="AM1842">
        <v>4</v>
      </c>
      <c r="AN1842">
        <v>3</v>
      </c>
      <c r="AO1842">
        <v>4</v>
      </c>
      <c r="AP1842">
        <v>5</v>
      </c>
      <c r="AQ1842">
        <v>5</v>
      </c>
      <c r="AR1842">
        <v>4</v>
      </c>
      <c r="AS1842">
        <v>3</v>
      </c>
      <c r="AT1842" t="s">
        <v>22</v>
      </c>
      <c r="AU1842">
        <v>4</v>
      </c>
      <c r="AW1842">
        <v>3</v>
      </c>
      <c r="AX1842">
        <v>3</v>
      </c>
      <c r="AY1842">
        <v>4</v>
      </c>
      <c r="AZ1842">
        <v>4</v>
      </c>
      <c r="BA1842">
        <v>4</v>
      </c>
      <c r="BB1842">
        <v>4</v>
      </c>
      <c r="BD1842" t="s">
        <v>22</v>
      </c>
      <c r="BE1842" t="s">
        <v>22</v>
      </c>
      <c r="BH1842">
        <v>4</v>
      </c>
      <c r="BI1842">
        <v>5</v>
      </c>
      <c r="BJ1842"/>
      <c r="BK1842">
        <v>4</v>
      </c>
      <c r="BL1842">
        <v>4</v>
      </c>
      <c r="BO1842" s="382">
        <v>43500.023842592593</v>
      </c>
    </row>
    <row r="1843" spans="1:67" x14ac:dyDescent="0.2">
      <c r="A1843" s="244" t="str">
        <f>IFERROR(LOOKUP(H1843,BLIOTECAS!$D$2:$D$30,BLIOTECAS!$C$2:$C$30),"N/C")</f>
        <v>F. Ciencias de la Información</v>
      </c>
      <c r="B1843" s="243" t="str">
        <f>IFERROR(LOOKUP(H1843,BLIOTECAS!$D$2:$D$29,BLIOTECAS!$E$2:$E$29),"N/C")</f>
        <v>Ciencias Sociales</v>
      </c>
      <c r="C1843" s="243">
        <f>LOOKUP(H1843,BLIOTECAS!$D$2:$D$30,BLIOTECAS!$F$2:$F$30)</f>
        <v>3</v>
      </c>
      <c r="D1843">
        <v>1870</v>
      </c>
      <c r="G1843">
        <v>1</v>
      </c>
      <c r="H1843">
        <v>4</v>
      </c>
      <c r="J1843">
        <v>2</v>
      </c>
      <c r="K1843">
        <v>1</v>
      </c>
      <c r="S1843">
        <v>5</v>
      </c>
      <c r="T1843">
        <v>5</v>
      </c>
      <c r="U1843">
        <v>2</v>
      </c>
      <c r="V1843">
        <v>3</v>
      </c>
      <c r="W1843">
        <v>1</v>
      </c>
      <c r="AA1843"/>
      <c r="AD1843">
        <v>3</v>
      </c>
      <c r="AE1843">
        <v>1</v>
      </c>
      <c r="AF1843">
        <v>1</v>
      </c>
      <c r="AG1843">
        <v>4</v>
      </c>
      <c r="AH1843">
        <v>4</v>
      </c>
      <c r="AI1843">
        <v>5</v>
      </c>
      <c r="AJ1843">
        <v>2</v>
      </c>
      <c r="AK1843">
        <v>1</v>
      </c>
      <c r="AL1843">
        <v>4</v>
      </c>
      <c r="AM1843">
        <v>4</v>
      </c>
      <c r="AN1843">
        <v>3</v>
      </c>
      <c r="AO1843">
        <v>3</v>
      </c>
      <c r="AP1843">
        <v>5</v>
      </c>
      <c r="AQ1843">
        <v>4</v>
      </c>
      <c r="AR1843">
        <v>2</v>
      </c>
      <c r="AS1843">
        <v>4</v>
      </c>
      <c r="AT1843" t="s">
        <v>22</v>
      </c>
      <c r="AU1843">
        <v>3</v>
      </c>
      <c r="AW1843">
        <v>4</v>
      </c>
      <c r="AX1843">
        <v>4</v>
      </c>
      <c r="AY1843">
        <v>3</v>
      </c>
      <c r="AZ1843">
        <v>5</v>
      </c>
      <c r="BA1843">
        <v>4</v>
      </c>
      <c r="BB1843">
        <v>3</v>
      </c>
      <c r="BD1843" t="s">
        <v>22</v>
      </c>
      <c r="BE1843" t="s">
        <v>22</v>
      </c>
      <c r="BH1843">
        <v>4</v>
      </c>
      <c r="BI1843">
        <v>5</v>
      </c>
      <c r="BJ1843"/>
      <c r="BK1843">
        <v>4</v>
      </c>
      <c r="BL1843">
        <v>4</v>
      </c>
      <c r="BO1843" s="382">
        <v>43500.032916666663</v>
      </c>
    </row>
    <row r="1844" spans="1:67" x14ac:dyDescent="0.2">
      <c r="A1844" s="244" t="str">
        <f>IFERROR(LOOKUP(H1844,BLIOTECAS!$D$2:$D$30,BLIOTECAS!$C$2:$C$30),"N/C")</f>
        <v>F. Derecho</v>
      </c>
      <c r="B1844" s="243" t="str">
        <f>IFERROR(LOOKUP(H1844,BLIOTECAS!$D$2:$D$29,BLIOTECAS!$E$2:$E$29),"N/C")</f>
        <v>Ciencias Sociales</v>
      </c>
      <c r="C1844" s="243">
        <f>LOOKUP(H1844,BLIOTECAS!$D$2:$D$30,BLIOTECAS!$F$2:$F$30)</f>
        <v>3</v>
      </c>
      <c r="D1844">
        <v>1871</v>
      </c>
      <c r="G1844">
        <v>1</v>
      </c>
      <c r="H1844">
        <v>11</v>
      </c>
      <c r="J1844">
        <v>3</v>
      </c>
      <c r="K1844">
        <v>3</v>
      </c>
      <c r="M1844">
        <v>29</v>
      </c>
      <c r="N1844">
        <v>11</v>
      </c>
      <c r="S1844">
        <v>4</v>
      </c>
      <c r="T1844">
        <v>3</v>
      </c>
      <c r="U1844">
        <v>4</v>
      </c>
      <c r="V1844">
        <v>4</v>
      </c>
      <c r="X1844">
        <v>2</v>
      </c>
      <c r="Y1844">
        <v>3</v>
      </c>
      <c r="AA1844"/>
      <c r="AD1844">
        <v>4</v>
      </c>
      <c r="AE1844">
        <v>2</v>
      </c>
      <c r="AF1844">
        <v>1</v>
      </c>
      <c r="AG1844">
        <v>4</v>
      </c>
      <c r="AH1844">
        <v>5</v>
      </c>
      <c r="AI1844">
        <v>3</v>
      </c>
      <c r="AJ1844">
        <v>1</v>
      </c>
      <c r="AK1844">
        <v>2</v>
      </c>
      <c r="AL1844">
        <v>3</v>
      </c>
      <c r="AM1844">
        <v>2</v>
      </c>
      <c r="AN1844">
        <v>2</v>
      </c>
      <c r="AO1844">
        <v>1</v>
      </c>
      <c r="AP1844">
        <v>2</v>
      </c>
      <c r="AQ1844">
        <v>2</v>
      </c>
      <c r="AR1844">
        <v>1</v>
      </c>
      <c r="AS1844">
        <v>2</v>
      </c>
      <c r="AT1844" t="s">
        <v>22</v>
      </c>
      <c r="AU1844">
        <v>2</v>
      </c>
      <c r="AW1844">
        <v>3</v>
      </c>
      <c r="AX1844">
        <v>4</v>
      </c>
      <c r="AY1844">
        <v>3</v>
      </c>
      <c r="AZ1844">
        <v>3</v>
      </c>
      <c r="BA1844">
        <v>3</v>
      </c>
      <c r="BB1844">
        <v>3</v>
      </c>
      <c r="BD1844" t="s">
        <v>22</v>
      </c>
      <c r="BE1844" t="s">
        <v>22</v>
      </c>
      <c r="BF1844">
        <v>3</v>
      </c>
      <c r="BH1844">
        <v>4</v>
      </c>
      <c r="BI1844">
        <v>5</v>
      </c>
      <c r="BJ1844"/>
      <c r="BK1844">
        <v>3</v>
      </c>
      <c r="BL1844">
        <v>3</v>
      </c>
      <c r="BN1844" t="s">
        <v>1379</v>
      </c>
      <c r="BO1844" s="382">
        <v>43500.056875000002</v>
      </c>
    </row>
    <row r="1845" spans="1:67" x14ac:dyDescent="0.2">
      <c r="A1845" s="244" t="str">
        <f>IFERROR(LOOKUP(H1845,BLIOTECAS!$D$2:$D$30,BLIOTECAS!$C$2:$C$30),"N/C")</f>
        <v>F. Ciencias Biológicas</v>
      </c>
      <c r="B1845" s="243" t="str">
        <f>IFERROR(LOOKUP(H1845,BLIOTECAS!$D$2:$D$29,BLIOTECAS!$E$2:$E$29),"N/C")</f>
        <v>Ciencias Experimentales</v>
      </c>
      <c r="C1845" s="243">
        <f>LOOKUP(H1845,BLIOTECAS!$D$2:$D$30,BLIOTECAS!$F$2:$F$30)</f>
        <v>2</v>
      </c>
      <c r="D1845">
        <v>1872</v>
      </c>
      <c r="G1845">
        <v>1</v>
      </c>
      <c r="H1845">
        <v>2</v>
      </c>
      <c r="J1845">
        <v>4</v>
      </c>
      <c r="K1845">
        <v>2</v>
      </c>
      <c r="M1845">
        <v>2</v>
      </c>
      <c r="N1845">
        <v>18</v>
      </c>
      <c r="O1845">
        <v>10</v>
      </c>
      <c r="S1845">
        <v>3</v>
      </c>
      <c r="T1845">
        <v>4</v>
      </c>
      <c r="U1845">
        <v>3</v>
      </c>
      <c r="V1845">
        <v>2</v>
      </c>
      <c r="W1845">
        <v>1</v>
      </c>
      <c r="AA1845"/>
      <c r="AD1845">
        <v>4</v>
      </c>
      <c r="AE1845">
        <v>1</v>
      </c>
      <c r="AF1845">
        <v>3</v>
      </c>
      <c r="AG1845">
        <v>3</v>
      </c>
      <c r="AH1845">
        <v>4</v>
      </c>
      <c r="AI1845">
        <v>5</v>
      </c>
      <c r="AJ1845">
        <v>5</v>
      </c>
      <c r="AK1845">
        <v>3</v>
      </c>
      <c r="AL1845">
        <v>3</v>
      </c>
      <c r="AM1845">
        <v>3</v>
      </c>
      <c r="AN1845">
        <v>3</v>
      </c>
      <c r="AO1845">
        <v>2</v>
      </c>
      <c r="AP1845">
        <v>4</v>
      </c>
      <c r="AQ1845">
        <v>3</v>
      </c>
      <c r="AR1845">
        <v>4</v>
      </c>
      <c r="AS1845">
        <v>3</v>
      </c>
      <c r="AT1845" t="s">
        <v>356</v>
      </c>
      <c r="AU1845">
        <v>3</v>
      </c>
      <c r="AW1845">
        <v>4</v>
      </c>
      <c r="AX1845">
        <v>3</v>
      </c>
      <c r="AY1845">
        <v>2</v>
      </c>
      <c r="AZ1845">
        <v>3</v>
      </c>
      <c r="BA1845">
        <v>4</v>
      </c>
      <c r="BB1845">
        <v>4</v>
      </c>
      <c r="BD1845" t="s">
        <v>22</v>
      </c>
      <c r="BE1845" t="s">
        <v>22</v>
      </c>
      <c r="BH1845">
        <v>4</v>
      </c>
      <c r="BI1845">
        <v>4</v>
      </c>
      <c r="BJ1845"/>
      <c r="BK1845">
        <v>4</v>
      </c>
      <c r="BL1845">
        <v>4</v>
      </c>
      <c r="BO1845" s="382">
        <v>43500.057233796295</v>
      </c>
    </row>
    <row r="1846" spans="1:67" x14ac:dyDescent="0.2">
      <c r="A1846" s="244" t="str">
        <f>IFERROR(LOOKUP(H1846,BLIOTECAS!$D$2:$D$30,BLIOTECAS!$C$2:$C$30),"N/C")</f>
        <v>F. Ciencias Físicas</v>
      </c>
      <c r="B1846" s="243" t="str">
        <f>IFERROR(LOOKUP(H1846,BLIOTECAS!$D$2:$D$29,BLIOTECAS!$E$2:$E$29),"N/C")</f>
        <v>Ciencias Experimentales</v>
      </c>
      <c r="C1846" s="243">
        <f>LOOKUP(H1846,BLIOTECAS!$D$2:$D$30,BLIOTECAS!$F$2:$F$30)</f>
        <v>2</v>
      </c>
      <c r="D1846">
        <v>1873</v>
      </c>
      <c r="G1846">
        <v>1</v>
      </c>
      <c r="H1846">
        <v>6</v>
      </c>
      <c r="J1846">
        <v>3</v>
      </c>
      <c r="K1846">
        <v>1</v>
      </c>
      <c r="M1846">
        <v>6</v>
      </c>
      <c r="N1846">
        <v>29</v>
      </c>
      <c r="O1846">
        <v>10</v>
      </c>
      <c r="S1846">
        <v>5</v>
      </c>
      <c r="T1846">
        <v>5</v>
      </c>
      <c r="U1846">
        <v>5</v>
      </c>
      <c r="V1846">
        <v>5</v>
      </c>
      <c r="W1846">
        <v>1</v>
      </c>
      <c r="AA1846"/>
      <c r="AD1846">
        <v>2</v>
      </c>
      <c r="AE1846">
        <v>2</v>
      </c>
      <c r="AF1846">
        <v>2</v>
      </c>
      <c r="AG1846">
        <v>3</v>
      </c>
      <c r="AH1846">
        <v>4</v>
      </c>
      <c r="AI1846">
        <v>4</v>
      </c>
      <c r="AJ1846">
        <v>4</v>
      </c>
      <c r="AK1846">
        <v>2</v>
      </c>
      <c r="AL1846">
        <v>4</v>
      </c>
      <c r="AM1846">
        <v>5</v>
      </c>
      <c r="AN1846">
        <v>5</v>
      </c>
      <c r="AO1846">
        <v>5</v>
      </c>
      <c r="AP1846">
        <v>5</v>
      </c>
      <c r="AQ1846">
        <v>5</v>
      </c>
      <c r="AR1846">
        <v>5</v>
      </c>
      <c r="AS1846">
        <v>5</v>
      </c>
      <c r="AT1846" t="s">
        <v>22</v>
      </c>
      <c r="AU1846">
        <v>5</v>
      </c>
      <c r="AW1846">
        <v>5</v>
      </c>
      <c r="AX1846">
        <v>5</v>
      </c>
      <c r="AY1846">
        <v>5</v>
      </c>
      <c r="AZ1846">
        <v>5</v>
      </c>
      <c r="BA1846">
        <v>5</v>
      </c>
      <c r="BB1846">
        <v>5</v>
      </c>
      <c r="BD1846" t="s">
        <v>22</v>
      </c>
      <c r="BE1846" t="s">
        <v>22</v>
      </c>
      <c r="BH1846">
        <v>5</v>
      </c>
      <c r="BI1846">
        <v>5</v>
      </c>
      <c r="BJ1846"/>
      <c r="BK1846">
        <v>5</v>
      </c>
      <c r="BL1846">
        <v>4</v>
      </c>
      <c r="BO1846" s="382">
        <v>43500.142523148148</v>
      </c>
    </row>
    <row r="1847" spans="1:67" x14ac:dyDescent="0.2">
      <c r="A1847" s="244" t="str">
        <f>IFERROR(LOOKUP(H1847,BLIOTECAS!$D$2:$D$30,BLIOTECAS!$C$2:$C$30),"N/C")</f>
        <v>F. Psicología</v>
      </c>
      <c r="B1847" s="243" t="str">
        <f>IFERROR(LOOKUP(H1847,BLIOTECAS!$D$2:$D$29,BLIOTECAS!$E$2:$E$29),"N/C")</f>
        <v>Ciencias de la Salud</v>
      </c>
      <c r="C1847" s="243">
        <f>LOOKUP(H1847,BLIOTECAS!$D$2:$D$30,BLIOTECAS!$F$2:$F$30)</f>
        <v>4</v>
      </c>
      <c r="D1847">
        <v>1874</v>
      </c>
      <c r="G1847">
        <v>1</v>
      </c>
      <c r="H1847">
        <v>20</v>
      </c>
      <c r="J1847">
        <v>3</v>
      </c>
      <c r="K1847">
        <v>1</v>
      </c>
      <c r="M1847">
        <v>20</v>
      </c>
      <c r="N1847">
        <v>9</v>
      </c>
      <c r="O1847">
        <v>26</v>
      </c>
      <c r="S1847">
        <v>5</v>
      </c>
      <c r="T1847">
        <v>4</v>
      </c>
      <c r="U1847">
        <v>5</v>
      </c>
      <c r="V1847">
        <v>4</v>
      </c>
      <c r="W1847">
        <v>1</v>
      </c>
      <c r="AA1847"/>
      <c r="AD1847">
        <v>3</v>
      </c>
      <c r="AE1847">
        <v>3</v>
      </c>
      <c r="AF1847">
        <v>3</v>
      </c>
      <c r="AG1847">
        <v>4</v>
      </c>
      <c r="AH1847">
        <v>3</v>
      </c>
      <c r="AI1847">
        <v>4</v>
      </c>
      <c r="AJ1847">
        <v>5</v>
      </c>
      <c r="AK1847">
        <v>3</v>
      </c>
      <c r="AL1847">
        <v>5</v>
      </c>
      <c r="AM1847">
        <v>4</v>
      </c>
      <c r="AN1847">
        <v>5</v>
      </c>
      <c r="AO1847">
        <v>3</v>
      </c>
      <c r="AP1847">
        <v>5</v>
      </c>
      <c r="AQ1847">
        <v>4</v>
      </c>
      <c r="AR1847">
        <v>4</v>
      </c>
      <c r="AS1847">
        <v>4</v>
      </c>
      <c r="AT1847" t="s">
        <v>22</v>
      </c>
      <c r="AU1847">
        <v>4</v>
      </c>
      <c r="AW1847">
        <v>5</v>
      </c>
      <c r="AX1847">
        <v>5</v>
      </c>
      <c r="AY1847">
        <v>5</v>
      </c>
      <c r="AZ1847">
        <v>4</v>
      </c>
      <c r="BA1847">
        <v>4</v>
      </c>
      <c r="BB1847">
        <v>3</v>
      </c>
      <c r="BD1847" t="s">
        <v>22</v>
      </c>
      <c r="BE1847" t="s">
        <v>22</v>
      </c>
      <c r="BF1847">
        <v>1</v>
      </c>
      <c r="BH1847">
        <v>4</v>
      </c>
      <c r="BI1847">
        <v>5</v>
      </c>
      <c r="BJ1847"/>
      <c r="BK1847">
        <v>5</v>
      </c>
      <c r="BL1847">
        <v>3</v>
      </c>
      <c r="BO1847" s="382">
        <v>43500.150393518517</v>
      </c>
    </row>
    <row r="1848" spans="1:67" x14ac:dyDescent="0.2">
      <c r="A1848" s="244" t="str">
        <f>IFERROR(LOOKUP(H1848,BLIOTECAS!$D$2:$D$30,BLIOTECAS!$C$2:$C$30),"N/C")</f>
        <v>F. Ciencias Matemáticas</v>
      </c>
      <c r="B1848" s="243" t="str">
        <f>IFERROR(LOOKUP(H1848,BLIOTECAS!$D$2:$D$29,BLIOTECAS!$E$2:$E$29),"N/C")</f>
        <v>Ciencias Experimentales</v>
      </c>
      <c r="C1848" s="243">
        <f>LOOKUP(H1848,BLIOTECAS!$D$2:$D$30,BLIOTECAS!$F$2:$F$30)</f>
        <v>2</v>
      </c>
      <c r="D1848">
        <v>1875</v>
      </c>
      <c r="G1848">
        <v>1</v>
      </c>
      <c r="H1848">
        <v>8</v>
      </c>
      <c r="J1848">
        <v>5</v>
      </c>
      <c r="K1848">
        <v>3</v>
      </c>
      <c r="M1848">
        <v>8</v>
      </c>
      <c r="N1848">
        <v>29</v>
      </c>
      <c r="P1848" t="s">
        <v>1380</v>
      </c>
      <c r="S1848">
        <v>1</v>
      </c>
      <c r="T1848">
        <v>1</v>
      </c>
      <c r="U1848">
        <v>3</v>
      </c>
      <c r="V1848">
        <v>3</v>
      </c>
      <c r="X1848">
        <v>2</v>
      </c>
      <c r="Y1848">
        <v>3</v>
      </c>
      <c r="Z1848">
        <v>4</v>
      </c>
      <c r="AA1848">
        <v>4.1666666666666664E-2</v>
      </c>
      <c r="AD1848">
        <v>2</v>
      </c>
      <c r="AE1848">
        <v>1</v>
      </c>
      <c r="AF1848">
        <v>1</v>
      </c>
      <c r="AG1848">
        <v>2</v>
      </c>
      <c r="AH1848">
        <v>4</v>
      </c>
      <c r="AI1848">
        <v>3</v>
      </c>
      <c r="AJ1848">
        <v>5</v>
      </c>
      <c r="AK1848">
        <v>1</v>
      </c>
      <c r="AL1848">
        <v>6</v>
      </c>
      <c r="AM1848">
        <v>3</v>
      </c>
      <c r="AN1848">
        <v>3</v>
      </c>
      <c r="AO1848">
        <v>3</v>
      </c>
      <c r="AP1848">
        <v>3</v>
      </c>
      <c r="AQ1848">
        <v>3</v>
      </c>
      <c r="AR1848">
        <v>3</v>
      </c>
      <c r="AS1848">
        <v>3</v>
      </c>
      <c r="AT1848" t="s">
        <v>22</v>
      </c>
      <c r="AU1848">
        <v>3</v>
      </c>
      <c r="AW1848">
        <v>3</v>
      </c>
      <c r="AX1848">
        <v>2</v>
      </c>
      <c r="AY1848">
        <v>3</v>
      </c>
      <c r="AZ1848">
        <v>3</v>
      </c>
      <c r="BA1848">
        <v>4</v>
      </c>
      <c r="BB1848">
        <v>3</v>
      </c>
      <c r="BD1848" t="s">
        <v>356</v>
      </c>
      <c r="BE1848" t="s">
        <v>22</v>
      </c>
      <c r="BH1848">
        <v>3</v>
      </c>
      <c r="BI1848">
        <v>3</v>
      </c>
      <c r="BJ1848"/>
      <c r="BK1848">
        <v>2</v>
      </c>
      <c r="BL1848">
        <v>3</v>
      </c>
      <c r="BO1848" s="382">
        <v>43500.316863425927</v>
      </c>
    </row>
    <row r="1849" spans="1:67" x14ac:dyDescent="0.2">
      <c r="A1849" s="244" t="str">
        <f>IFERROR(LOOKUP(H1849,BLIOTECAS!$D$2:$D$30,BLIOTECAS!$C$2:$C$30),"N/C")</f>
        <v>F. Geografía e Historia</v>
      </c>
      <c r="B1849" s="243" t="str">
        <f>IFERROR(LOOKUP(H1849,BLIOTECAS!$D$2:$D$29,BLIOTECAS!$E$2:$E$29),"N/C")</f>
        <v>Humanidades</v>
      </c>
      <c r="C1849" s="243">
        <f>LOOKUP(H1849,BLIOTECAS!$D$2:$D$30,BLIOTECAS!$F$2:$F$30)</f>
        <v>1</v>
      </c>
      <c r="D1849">
        <v>1876</v>
      </c>
      <c r="G1849">
        <v>1</v>
      </c>
      <c r="H1849">
        <v>16</v>
      </c>
      <c r="J1849">
        <v>3</v>
      </c>
      <c r="K1849">
        <v>3</v>
      </c>
      <c r="M1849">
        <v>29</v>
      </c>
      <c r="N1849">
        <v>16</v>
      </c>
      <c r="S1849">
        <v>5</v>
      </c>
      <c r="T1849">
        <v>5</v>
      </c>
      <c r="U1849">
        <v>5</v>
      </c>
      <c r="V1849">
        <v>5</v>
      </c>
      <c r="W1849">
        <v>1</v>
      </c>
      <c r="AA1849"/>
      <c r="AD1849">
        <v>3</v>
      </c>
      <c r="AE1849">
        <v>3</v>
      </c>
      <c r="AF1849">
        <v>3</v>
      </c>
      <c r="AG1849">
        <v>5</v>
      </c>
      <c r="AH1849">
        <v>5</v>
      </c>
      <c r="AI1849">
        <v>4</v>
      </c>
      <c r="AJ1849">
        <v>4</v>
      </c>
      <c r="AK1849">
        <v>3</v>
      </c>
      <c r="AL1849">
        <v>4</v>
      </c>
      <c r="AM1849">
        <v>3</v>
      </c>
      <c r="AN1849">
        <v>3</v>
      </c>
      <c r="AP1849">
        <v>4</v>
      </c>
      <c r="AQ1849">
        <v>3</v>
      </c>
      <c r="AR1849">
        <v>3</v>
      </c>
      <c r="AS1849">
        <v>4</v>
      </c>
      <c r="AT1849" t="s">
        <v>22</v>
      </c>
      <c r="AU1849">
        <v>3</v>
      </c>
      <c r="AW1849">
        <v>5</v>
      </c>
      <c r="AX1849">
        <v>5</v>
      </c>
      <c r="AY1849">
        <v>4</v>
      </c>
      <c r="AZ1849">
        <v>5</v>
      </c>
      <c r="BA1849">
        <v>5</v>
      </c>
      <c r="BB1849">
        <v>4</v>
      </c>
      <c r="BE1849" t="s">
        <v>22</v>
      </c>
      <c r="BH1849">
        <v>4</v>
      </c>
      <c r="BI1849">
        <v>5</v>
      </c>
      <c r="BJ1849"/>
      <c r="BK1849">
        <v>4</v>
      </c>
      <c r="BL1849">
        <v>4</v>
      </c>
      <c r="BO1849" s="382">
        <v>43500.353136574071</v>
      </c>
    </row>
    <row r="1850" spans="1:67" x14ac:dyDescent="0.2">
      <c r="A1850" s="244" t="str">
        <f>IFERROR(LOOKUP(H1850,BLIOTECAS!$D$2:$D$30,BLIOTECAS!$C$2:$C$30),"N/C")</f>
        <v>F. Óptica y Optometría</v>
      </c>
      <c r="B1850" s="243" t="str">
        <f>IFERROR(LOOKUP(H1850,BLIOTECAS!$D$2:$D$29,BLIOTECAS!$E$2:$E$29),"N/C")</f>
        <v>Ciencias de la Salud</v>
      </c>
      <c r="C1850" s="243">
        <f>LOOKUP(H1850,BLIOTECAS!$D$2:$D$30,BLIOTECAS!$F$2:$F$30)</f>
        <v>4</v>
      </c>
      <c r="D1850">
        <v>1877</v>
      </c>
      <c r="G1850">
        <v>1</v>
      </c>
      <c r="H1850">
        <v>25</v>
      </c>
      <c r="J1850">
        <v>4</v>
      </c>
      <c r="K1850">
        <v>3</v>
      </c>
      <c r="M1850">
        <v>25</v>
      </c>
      <c r="S1850">
        <v>3</v>
      </c>
      <c r="T1850">
        <v>3</v>
      </c>
      <c r="U1850">
        <v>3</v>
      </c>
      <c r="V1850">
        <v>3</v>
      </c>
      <c r="Z1850">
        <v>4</v>
      </c>
      <c r="AA1850" t="s">
        <v>1381</v>
      </c>
      <c r="AD1850">
        <v>2</v>
      </c>
      <c r="AE1850">
        <v>2</v>
      </c>
      <c r="AF1850">
        <v>2</v>
      </c>
      <c r="AG1850">
        <v>4</v>
      </c>
      <c r="AH1850">
        <v>4</v>
      </c>
      <c r="AI1850">
        <v>4</v>
      </c>
      <c r="AJ1850">
        <v>4</v>
      </c>
      <c r="AK1850">
        <v>3</v>
      </c>
      <c r="AL1850">
        <v>4</v>
      </c>
      <c r="AM1850">
        <v>3</v>
      </c>
      <c r="AN1850">
        <v>3</v>
      </c>
      <c r="AO1850">
        <v>3</v>
      </c>
      <c r="AP1850">
        <v>3</v>
      </c>
      <c r="AQ1850">
        <v>3</v>
      </c>
      <c r="AR1850">
        <v>3</v>
      </c>
      <c r="AS1850">
        <v>3</v>
      </c>
      <c r="AT1850" t="s">
        <v>22</v>
      </c>
      <c r="AU1850">
        <v>3</v>
      </c>
      <c r="BD1850" t="s">
        <v>22</v>
      </c>
      <c r="BE1850" t="s">
        <v>22</v>
      </c>
      <c r="BF1850">
        <v>3</v>
      </c>
      <c r="BH1850">
        <v>3</v>
      </c>
      <c r="BI1850">
        <v>3</v>
      </c>
      <c r="BJ1850"/>
      <c r="BK1850">
        <v>3</v>
      </c>
      <c r="BL1850">
        <v>3</v>
      </c>
      <c r="BO1850" s="382">
        <v>43500.37122685185</v>
      </c>
    </row>
    <row r="1851" spans="1:67" x14ac:dyDescent="0.2">
      <c r="A1851" s="244" t="str">
        <f>IFERROR(LOOKUP(H1851,BLIOTECAS!$D$2:$D$30,BLIOTECAS!$C$2:$C$30),"N/C")</f>
        <v>F. Ciencias de la Información</v>
      </c>
      <c r="B1851" s="243" t="str">
        <f>IFERROR(LOOKUP(H1851,BLIOTECAS!$D$2:$D$29,BLIOTECAS!$E$2:$E$29),"N/C")</f>
        <v>Ciencias Sociales</v>
      </c>
      <c r="C1851" s="243">
        <f>LOOKUP(H1851,BLIOTECAS!$D$2:$D$30,BLIOTECAS!$F$2:$F$30)</f>
        <v>3</v>
      </c>
      <c r="D1851">
        <v>1878</v>
      </c>
      <c r="G1851">
        <v>3</v>
      </c>
      <c r="H1851">
        <v>4</v>
      </c>
      <c r="J1851">
        <v>5</v>
      </c>
      <c r="K1851">
        <v>5</v>
      </c>
      <c r="M1851">
        <v>4</v>
      </c>
      <c r="N1851">
        <v>29</v>
      </c>
      <c r="P1851" t="s">
        <v>1317</v>
      </c>
      <c r="S1851">
        <v>4</v>
      </c>
      <c r="T1851">
        <v>4</v>
      </c>
      <c r="U1851">
        <v>4</v>
      </c>
      <c r="V1851">
        <v>4</v>
      </c>
      <c r="Y1851">
        <v>3</v>
      </c>
      <c r="AA1851"/>
      <c r="AD1851">
        <v>4</v>
      </c>
      <c r="AE1851">
        <v>2</v>
      </c>
      <c r="AF1851">
        <v>4</v>
      </c>
      <c r="AG1851">
        <v>2</v>
      </c>
      <c r="AI1851">
        <v>3</v>
      </c>
      <c r="AK1851">
        <v>3</v>
      </c>
      <c r="AL1851">
        <v>3</v>
      </c>
      <c r="AM1851">
        <v>4</v>
      </c>
      <c r="AN1851">
        <v>4</v>
      </c>
      <c r="AO1851">
        <v>4</v>
      </c>
      <c r="AP1851">
        <v>5</v>
      </c>
      <c r="AQ1851">
        <v>5</v>
      </c>
      <c r="AR1851">
        <v>4</v>
      </c>
      <c r="AS1851">
        <v>4</v>
      </c>
      <c r="AT1851" t="s">
        <v>356</v>
      </c>
      <c r="AU1851">
        <v>4</v>
      </c>
      <c r="AW1851">
        <v>5</v>
      </c>
      <c r="AX1851">
        <v>5</v>
      </c>
      <c r="AY1851">
        <v>5</v>
      </c>
      <c r="AZ1851">
        <v>5</v>
      </c>
      <c r="BA1851">
        <v>5</v>
      </c>
      <c r="BB1851">
        <v>5</v>
      </c>
      <c r="BD1851" t="s">
        <v>22</v>
      </c>
      <c r="BE1851" t="s">
        <v>22</v>
      </c>
      <c r="BH1851">
        <v>4</v>
      </c>
      <c r="BI1851"/>
      <c r="BJ1851"/>
      <c r="BK1851">
        <v>4</v>
      </c>
      <c r="BL1851"/>
      <c r="BO1851" s="382">
        <v>43500.378333333334</v>
      </c>
    </row>
    <row r="1852" spans="1:67" x14ac:dyDescent="0.2">
      <c r="A1852" s="244" t="str">
        <f>IFERROR(LOOKUP(H1852,BLIOTECAS!$D$2:$D$30,BLIOTECAS!$C$2:$C$30),"N/C")</f>
        <v>F. Veterinaria</v>
      </c>
      <c r="B1852" s="243" t="str">
        <f>IFERROR(LOOKUP(H1852,BLIOTECAS!$D$2:$D$29,BLIOTECAS!$E$2:$E$29),"N/C")</f>
        <v>Ciencias de la Salud</v>
      </c>
      <c r="C1852" s="243">
        <f>LOOKUP(H1852,BLIOTECAS!$D$2:$D$30,BLIOTECAS!$F$2:$F$30)</f>
        <v>4</v>
      </c>
      <c r="D1852">
        <v>1879</v>
      </c>
      <c r="G1852">
        <v>3</v>
      </c>
      <c r="H1852">
        <v>21</v>
      </c>
      <c r="J1852">
        <v>1</v>
      </c>
      <c r="K1852">
        <v>5</v>
      </c>
      <c r="M1852">
        <v>21</v>
      </c>
      <c r="N1852">
        <v>2</v>
      </c>
      <c r="S1852">
        <v>3</v>
      </c>
      <c r="T1852">
        <v>3</v>
      </c>
      <c r="U1852">
        <v>3</v>
      </c>
      <c r="V1852">
        <v>3</v>
      </c>
      <c r="AA1852"/>
      <c r="AD1852">
        <v>2</v>
      </c>
      <c r="AE1852">
        <v>5</v>
      </c>
      <c r="AF1852">
        <v>5</v>
      </c>
      <c r="AG1852">
        <v>4</v>
      </c>
      <c r="AH1852">
        <v>2</v>
      </c>
      <c r="AI1852">
        <v>4</v>
      </c>
      <c r="AJ1852">
        <v>3</v>
      </c>
      <c r="AK1852">
        <v>3</v>
      </c>
      <c r="AL1852">
        <v>3</v>
      </c>
      <c r="AM1852">
        <v>3</v>
      </c>
      <c r="AN1852">
        <v>3</v>
      </c>
      <c r="AO1852">
        <v>4</v>
      </c>
      <c r="AP1852">
        <v>5</v>
      </c>
      <c r="AQ1852">
        <v>5</v>
      </c>
      <c r="AR1852">
        <v>5</v>
      </c>
      <c r="AS1852">
        <v>5</v>
      </c>
      <c r="AT1852" t="s">
        <v>356</v>
      </c>
      <c r="AU1852">
        <v>5</v>
      </c>
      <c r="AW1852">
        <v>3</v>
      </c>
      <c r="AX1852">
        <v>3</v>
      </c>
      <c r="AY1852">
        <v>3</v>
      </c>
      <c r="AZ1852">
        <v>3</v>
      </c>
      <c r="BA1852">
        <v>3</v>
      </c>
      <c r="BB1852">
        <v>3</v>
      </c>
      <c r="BD1852" t="s">
        <v>356</v>
      </c>
      <c r="BE1852" t="s">
        <v>356</v>
      </c>
      <c r="BF1852">
        <v>5</v>
      </c>
      <c r="BH1852">
        <v>4</v>
      </c>
      <c r="BI1852">
        <v>5</v>
      </c>
      <c r="BJ1852"/>
      <c r="BK1852">
        <v>5</v>
      </c>
      <c r="BL1852">
        <v>5</v>
      </c>
      <c r="BO1852" s="382">
        <v>43500.381863425922</v>
      </c>
    </row>
    <row r="1853" spans="1:67" x14ac:dyDescent="0.2">
      <c r="A1853" s="244" t="str">
        <f>IFERROR(LOOKUP(H1853,BLIOTECAS!$D$2:$D$30,BLIOTECAS!$C$2:$C$30),"N/C")</f>
        <v>F. Derecho</v>
      </c>
      <c r="B1853" s="243" t="str">
        <f>IFERROR(LOOKUP(H1853,BLIOTECAS!$D$2:$D$29,BLIOTECAS!$E$2:$E$29),"N/C")</f>
        <v>Ciencias Sociales</v>
      </c>
      <c r="C1853" s="243">
        <f>LOOKUP(H1853,BLIOTECAS!$D$2:$D$30,BLIOTECAS!$F$2:$F$30)</f>
        <v>3</v>
      </c>
      <c r="D1853">
        <v>1880</v>
      </c>
      <c r="G1853">
        <v>1</v>
      </c>
      <c r="H1853">
        <v>11</v>
      </c>
      <c r="J1853">
        <v>4</v>
      </c>
      <c r="K1853">
        <v>1</v>
      </c>
      <c r="N1853">
        <v>11</v>
      </c>
      <c r="S1853">
        <v>5</v>
      </c>
      <c r="T1853">
        <v>4</v>
      </c>
      <c r="U1853">
        <v>5</v>
      </c>
      <c r="V1853">
        <v>4</v>
      </c>
      <c r="W1853">
        <v>1</v>
      </c>
      <c r="AA1853"/>
      <c r="AD1853">
        <v>5</v>
      </c>
      <c r="AE1853">
        <v>2</v>
      </c>
      <c r="AF1853">
        <v>3</v>
      </c>
      <c r="AG1853">
        <v>3</v>
      </c>
      <c r="AH1853">
        <v>3</v>
      </c>
      <c r="AI1853">
        <v>1</v>
      </c>
      <c r="AJ1853">
        <v>4</v>
      </c>
      <c r="AK1853">
        <v>1</v>
      </c>
      <c r="AL1853">
        <v>5</v>
      </c>
      <c r="AM1853">
        <v>5</v>
      </c>
      <c r="AN1853">
        <v>5</v>
      </c>
      <c r="AO1853">
        <v>2</v>
      </c>
      <c r="AP1853">
        <v>4</v>
      </c>
      <c r="AQ1853">
        <v>4</v>
      </c>
      <c r="AR1853">
        <v>3</v>
      </c>
      <c r="AS1853">
        <v>5</v>
      </c>
      <c r="AT1853" t="s">
        <v>356</v>
      </c>
      <c r="AU1853">
        <v>4</v>
      </c>
      <c r="AW1853">
        <v>5</v>
      </c>
      <c r="AX1853">
        <v>3</v>
      </c>
      <c r="AY1853">
        <v>5</v>
      </c>
      <c r="AZ1853">
        <v>5</v>
      </c>
      <c r="BA1853">
        <v>5</v>
      </c>
      <c r="BB1853">
        <v>3</v>
      </c>
      <c r="BD1853" t="s">
        <v>22</v>
      </c>
      <c r="BE1853" t="s">
        <v>22</v>
      </c>
      <c r="BH1853">
        <v>5</v>
      </c>
      <c r="BI1853">
        <v>5</v>
      </c>
      <c r="BJ1853"/>
      <c r="BK1853">
        <v>5</v>
      </c>
      <c r="BL1853">
        <v>3</v>
      </c>
      <c r="BN1853" t="s">
        <v>1385</v>
      </c>
      <c r="BO1853" s="382">
        <v>43500.382974537039</v>
      </c>
    </row>
    <row r="1854" spans="1:67" x14ac:dyDescent="0.2">
      <c r="A1854" s="244" t="str">
        <f>IFERROR(LOOKUP(H1854,BLIOTECAS!$D$2:$D$30,BLIOTECAS!$C$2:$C$30),"N/C")</f>
        <v>F. Ciencias Políticas y Sociología</v>
      </c>
      <c r="B1854" s="243" t="str">
        <f>IFERROR(LOOKUP(H1854,BLIOTECAS!$D$2:$D$29,BLIOTECAS!$E$2:$E$29),"N/C")</f>
        <v>Ciencias Sociales</v>
      </c>
      <c r="C1854" s="243">
        <f>LOOKUP(H1854,BLIOTECAS!$D$2:$D$30,BLIOTECAS!$F$2:$F$30)</f>
        <v>3</v>
      </c>
      <c r="D1854">
        <v>1881</v>
      </c>
      <c r="G1854">
        <v>1</v>
      </c>
      <c r="H1854">
        <v>9</v>
      </c>
      <c r="J1854">
        <v>5</v>
      </c>
      <c r="K1854">
        <v>4</v>
      </c>
      <c r="M1854">
        <v>9</v>
      </c>
      <c r="P1854" t="s">
        <v>1386</v>
      </c>
      <c r="S1854">
        <v>4</v>
      </c>
      <c r="T1854">
        <v>3</v>
      </c>
      <c r="U1854">
        <v>3</v>
      </c>
      <c r="V1854">
        <v>4</v>
      </c>
      <c r="W1854">
        <v>1</v>
      </c>
      <c r="AA1854"/>
      <c r="AD1854">
        <v>4</v>
      </c>
      <c r="AE1854">
        <v>3</v>
      </c>
      <c r="AF1854">
        <v>3</v>
      </c>
      <c r="AG1854">
        <v>2</v>
      </c>
      <c r="AH1854">
        <v>5</v>
      </c>
      <c r="AI1854">
        <v>4</v>
      </c>
      <c r="AJ1854">
        <v>5</v>
      </c>
      <c r="AK1854">
        <v>4</v>
      </c>
      <c r="AL1854">
        <v>2</v>
      </c>
      <c r="AM1854">
        <v>4</v>
      </c>
      <c r="AN1854">
        <v>3</v>
      </c>
      <c r="AO1854">
        <v>4</v>
      </c>
      <c r="AP1854">
        <v>4</v>
      </c>
      <c r="AQ1854">
        <v>4</v>
      </c>
      <c r="AR1854">
        <v>2</v>
      </c>
      <c r="AS1854">
        <v>4</v>
      </c>
      <c r="AT1854" t="s">
        <v>22</v>
      </c>
      <c r="AU1854">
        <v>3</v>
      </c>
      <c r="AW1854">
        <v>4</v>
      </c>
      <c r="AX1854">
        <v>2</v>
      </c>
      <c r="AY1854">
        <v>3</v>
      </c>
      <c r="AZ1854">
        <v>5</v>
      </c>
      <c r="BA1854">
        <v>5</v>
      </c>
      <c r="BB1854">
        <v>5</v>
      </c>
      <c r="BD1854" t="s">
        <v>356</v>
      </c>
      <c r="BE1854" t="s">
        <v>356</v>
      </c>
      <c r="BF1854">
        <v>3</v>
      </c>
      <c r="BH1854">
        <v>4</v>
      </c>
      <c r="BI1854">
        <v>4</v>
      </c>
      <c r="BJ1854"/>
      <c r="BK1854">
        <v>4</v>
      </c>
      <c r="BL1854">
        <v>3</v>
      </c>
      <c r="BO1854" s="382">
        <v>43500.39570601852</v>
      </c>
    </row>
    <row r="1855" spans="1:67" x14ac:dyDescent="0.2">
      <c r="A1855" s="244" t="str">
        <f>IFERROR(LOOKUP(H1855,BLIOTECAS!$D$2:$D$30,BLIOTECAS!$C$2:$C$30),"N/C")</f>
        <v>F. Ciencias Económicas y Empresariales</v>
      </c>
      <c r="B1855" s="243" t="str">
        <f>IFERROR(LOOKUP(H1855,BLIOTECAS!$D$2:$D$29,BLIOTECAS!$E$2:$E$29),"N/C")</f>
        <v>Ciencias Sociales</v>
      </c>
      <c r="C1855" s="243">
        <f>LOOKUP(H1855,BLIOTECAS!$D$2:$D$30,BLIOTECAS!$F$2:$F$30)</f>
        <v>3</v>
      </c>
      <c r="D1855">
        <v>1882</v>
      </c>
      <c r="G1855">
        <v>1</v>
      </c>
      <c r="H1855">
        <v>5</v>
      </c>
      <c r="J1855">
        <v>4</v>
      </c>
      <c r="K1855">
        <v>4</v>
      </c>
      <c r="M1855">
        <v>5</v>
      </c>
      <c r="N1855">
        <v>29</v>
      </c>
      <c r="O1855">
        <v>24</v>
      </c>
      <c r="S1855">
        <v>5</v>
      </c>
      <c r="T1855">
        <v>5</v>
      </c>
      <c r="U1855">
        <v>5</v>
      </c>
      <c r="V1855">
        <v>5</v>
      </c>
      <c r="Y1855">
        <v>3</v>
      </c>
      <c r="AA1855"/>
      <c r="AD1855">
        <v>5</v>
      </c>
      <c r="AE1855">
        <v>1</v>
      </c>
      <c r="AF1855">
        <v>2</v>
      </c>
      <c r="AG1855">
        <v>1</v>
      </c>
      <c r="AH1855">
        <v>5</v>
      </c>
      <c r="AI1855">
        <v>4</v>
      </c>
      <c r="AJ1855">
        <v>5</v>
      </c>
      <c r="AK1855">
        <v>1</v>
      </c>
      <c r="AL1855">
        <v>6</v>
      </c>
      <c r="AM1855">
        <v>5</v>
      </c>
      <c r="AN1855">
        <v>5</v>
      </c>
      <c r="AO1855">
        <v>5</v>
      </c>
      <c r="AP1855">
        <v>4</v>
      </c>
      <c r="AQ1855">
        <v>5</v>
      </c>
      <c r="AR1855">
        <v>3</v>
      </c>
      <c r="AS1855">
        <v>4</v>
      </c>
      <c r="AT1855" t="s">
        <v>22</v>
      </c>
      <c r="AU1855">
        <v>4</v>
      </c>
      <c r="AW1855">
        <v>5</v>
      </c>
      <c r="AX1855">
        <v>2</v>
      </c>
      <c r="AY1855">
        <v>5</v>
      </c>
      <c r="AZ1855">
        <v>5</v>
      </c>
      <c r="BA1855">
        <v>4</v>
      </c>
      <c r="BB1855">
        <v>5</v>
      </c>
      <c r="BD1855" t="s">
        <v>22</v>
      </c>
      <c r="BE1855" t="s">
        <v>22</v>
      </c>
      <c r="BH1855">
        <v>4</v>
      </c>
      <c r="BI1855">
        <v>3</v>
      </c>
      <c r="BJ1855"/>
      <c r="BK1855">
        <v>5</v>
      </c>
      <c r="BL1855">
        <v>4</v>
      </c>
      <c r="BN1855" t="s">
        <v>1387</v>
      </c>
      <c r="BO1855" s="382">
        <v>43500.397106481483</v>
      </c>
    </row>
    <row r="1856" spans="1:67" x14ac:dyDescent="0.2">
      <c r="A1856" s="244" t="str">
        <f>IFERROR(LOOKUP(H1856,BLIOTECAS!$D$2:$D$30,BLIOTECAS!$C$2:$C$30),"N/C")</f>
        <v>F. Ciencias Matemáticas</v>
      </c>
      <c r="B1856" s="243" t="str">
        <f>IFERROR(LOOKUP(H1856,BLIOTECAS!$D$2:$D$29,BLIOTECAS!$E$2:$E$29),"N/C")</f>
        <v>Ciencias Experimentales</v>
      </c>
      <c r="C1856" s="243">
        <f>LOOKUP(H1856,BLIOTECAS!$D$2:$D$30,BLIOTECAS!$F$2:$F$30)</f>
        <v>2</v>
      </c>
      <c r="D1856">
        <v>1883</v>
      </c>
      <c r="G1856">
        <v>1</v>
      </c>
      <c r="H1856">
        <v>8</v>
      </c>
      <c r="J1856">
        <v>5</v>
      </c>
      <c r="K1856">
        <v>3</v>
      </c>
      <c r="M1856">
        <v>29</v>
      </c>
      <c r="N1856">
        <v>8</v>
      </c>
      <c r="O1856">
        <v>8</v>
      </c>
      <c r="P1856" t="s">
        <v>1388</v>
      </c>
      <c r="S1856">
        <v>4</v>
      </c>
      <c r="T1856">
        <v>3</v>
      </c>
      <c r="U1856">
        <v>5</v>
      </c>
      <c r="V1856">
        <v>3</v>
      </c>
      <c r="X1856">
        <v>2</v>
      </c>
      <c r="Z1856">
        <v>4</v>
      </c>
      <c r="AA1856">
        <v>8.3333333333333329E-2</v>
      </c>
      <c r="BI1856"/>
      <c r="BJ1856"/>
      <c r="BK1856"/>
      <c r="BL1856"/>
      <c r="BO1856" s="382">
        <v>43500.398113425923</v>
      </c>
    </row>
    <row r="1857" spans="1:67" x14ac:dyDescent="0.2">
      <c r="A1857" s="244" t="str">
        <f>IFERROR(LOOKUP(H1857,BLIOTECAS!$D$2:$D$30,BLIOTECAS!$C$2:$C$30),"N/C")</f>
        <v>F. Óptica y Optometría</v>
      </c>
      <c r="B1857" s="243" t="str">
        <f>IFERROR(LOOKUP(H1857,BLIOTECAS!$D$2:$D$29,BLIOTECAS!$E$2:$E$29),"N/C")</f>
        <v>Ciencias de la Salud</v>
      </c>
      <c r="C1857" s="243">
        <f>LOOKUP(H1857,BLIOTECAS!$D$2:$D$30,BLIOTECAS!$F$2:$F$30)</f>
        <v>4</v>
      </c>
      <c r="D1857">
        <v>1885</v>
      </c>
      <c r="G1857">
        <v>1</v>
      </c>
      <c r="H1857">
        <v>25</v>
      </c>
      <c r="J1857">
        <v>4</v>
      </c>
      <c r="K1857">
        <v>2</v>
      </c>
      <c r="M1857">
        <v>25</v>
      </c>
      <c r="S1857">
        <v>3</v>
      </c>
      <c r="T1857">
        <v>4</v>
      </c>
      <c r="U1857">
        <v>3</v>
      </c>
      <c r="V1857">
        <v>3</v>
      </c>
      <c r="W1857">
        <v>1</v>
      </c>
      <c r="AA1857"/>
      <c r="AD1857">
        <v>2</v>
      </c>
      <c r="AE1857">
        <v>2</v>
      </c>
      <c r="AF1857">
        <v>2</v>
      </c>
      <c r="AG1857">
        <v>3</v>
      </c>
      <c r="AH1857">
        <v>3</v>
      </c>
      <c r="AI1857">
        <v>3</v>
      </c>
      <c r="AJ1857">
        <v>5</v>
      </c>
      <c r="AK1857">
        <v>3</v>
      </c>
      <c r="AL1857">
        <v>6</v>
      </c>
      <c r="AM1857">
        <v>4</v>
      </c>
      <c r="AN1857">
        <v>3</v>
      </c>
      <c r="AO1857">
        <v>3</v>
      </c>
      <c r="AP1857">
        <v>3</v>
      </c>
      <c r="AQ1857">
        <v>3</v>
      </c>
      <c r="AR1857">
        <v>2</v>
      </c>
      <c r="AS1857">
        <v>3</v>
      </c>
      <c r="AT1857" t="s">
        <v>22</v>
      </c>
      <c r="AU1857">
        <v>3</v>
      </c>
      <c r="AW1857">
        <v>5</v>
      </c>
      <c r="AX1857">
        <v>3</v>
      </c>
      <c r="AY1857">
        <v>3</v>
      </c>
      <c r="AZ1857">
        <v>4</v>
      </c>
      <c r="BA1857">
        <v>5</v>
      </c>
      <c r="BB1857">
        <v>4</v>
      </c>
      <c r="BD1857" t="s">
        <v>22</v>
      </c>
      <c r="BE1857" t="s">
        <v>22</v>
      </c>
      <c r="BH1857">
        <v>4</v>
      </c>
      <c r="BI1857">
        <v>4</v>
      </c>
      <c r="BJ1857"/>
      <c r="BK1857">
        <v>4</v>
      </c>
      <c r="BL1857">
        <v>3</v>
      </c>
      <c r="BO1857" s="382">
        <v>43500.400324074071</v>
      </c>
    </row>
    <row r="1858" spans="1:67" x14ac:dyDescent="0.2">
      <c r="A1858" s="244" t="str">
        <f>IFERROR(LOOKUP(H1858,BLIOTECAS!$D$2:$D$30,BLIOTECAS!$C$2:$C$30),"N/C")</f>
        <v>F. Óptica y Optometría</v>
      </c>
      <c r="B1858" s="243" t="str">
        <f>IFERROR(LOOKUP(H1858,BLIOTECAS!$D$2:$D$29,BLIOTECAS!$E$2:$E$29),"N/C")</f>
        <v>Ciencias de la Salud</v>
      </c>
      <c r="C1858" s="243">
        <f>LOOKUP(H1858,BLIOTECAS!$D$2:$D$30,BLIOTECAS!$F$2:$F$30)</f>
        <v>4</v>
      </c>
      <c r="D1858">
        <v>1886</v>
      </c>
      <c r="G1858">
        <v>2</v>
      </c>
      <c r="H1858">
        <v>25</v>
      </c>
      <c r="J1858">
        <v>4</v>
      </c>
      <c r="K1858">
        <v>3</v>
      </c>
      <c r="M1858">
        <v>25</v>
      </c>
      <c r="AA1858"/>
      <c r="BI1858"/>
      <c r="BJ1858"/>
      <c r="BK1858"/>
      <c r="BL1858"/>
      <c r="BO1858" s="382">
        <v>43500.41369212963</v>
      </c>
    </row>
    <row r="1859" spans="1:67" x14ac:dyDescent="0.2">
      <c r="A1859" s="244" t="str">
        <f>IFERROR(LOOKUP(H1859,BLIOTECAS!$D$2:$D$30,BLIOTECAS!$C$2:$C$30),"N/C")</f>
        <v>F. Óptica y Optometría</v>
      </c>
      <c r="B1859" s="243" t="str">
        <f>IFERROR(LOOKUP(H1859,BLIOTECAS!$D$2:$D$29,BLIOTECAS!$E$2:$E$29),"N/C")</f>
        <v>Ciencias de la Salud</v>
      </c>
      <c r="C1859" s="243">
        <f>LOOKUP(H1859,BLIOTECAS!$D$2:$D$30,BLIOTECAS!$F$2:$F$30)</f>
        <v>4</v>
      </c>
      <c r="D1859">
        <v>1887</v>
      </c>
      <c r="G1859">
        <v>2</v>
      </c>
      <c r="H1859">
        <v>25</v>
      </c>
      <c r="J1859">
        <v>4</v>
      </c>
      <c r="K1859">
        <v>3</v>
      </c>
      <c r="M1859">
        <v>25</v>
      </c>
      <c r="S1859">
        <v>4</v>
      </c>
      <c r="T1859">
        <v>3</v>
      </c>
      <c r="U1859">
        <v>3</v>
      </c>
      <c r="V1859">
        <v>5</v>
      </c>
      <c r="Y1859">
        <v>3</v>
      </c>
      <c r="AA1859"/>
      <c r="AD1859">
        <v>3</v>
      </c>
      <c r="AE1859">
        <v>2</v>
      </c>
      <c r="AF1859">
        <v>4</v>
      </c>
      <c r="AG1859">
        <v>2</v>
      </c>
      <c r="AH1859">
        <v>5</v>
      </c>
      <c r="AI1859">
        <v>4</v>
      </c>
      <c r="AJ1859">
        <v>4</v>
      </c>
      <c r="AK1859">
        <v>3</v>
      </c>
      <c r="AL1859">
        <v>5</v>
      </c>
      <c r="AM1859">
        <v>4</v>
      </c>
      <c r="AN1859">
        <v>4</v>
      </c>
      <c r="AO1859">
        <v>3</v>
      </c>
      <c r="AP1859">
        <v>4</v>
      </c>
      <c r="AQ1859">
        <v>4</v>
      </c>
      <c r="AR1859">
        <v>4</v>
      </c>
      <c r="AS1859">
        <v>4</v>
      </c>
      <c r="AT1859" t="s">
        <v>22</v>
      </c>
      <c r="AU1859">
        <v>4</v>
      </c>
      <c r="AW1859">
        <v>4</v>
      </c>
      <c r="AX1859">
        <v>4</v>
      </c>
      <c r="AY1859">
        <v>4</v>
      </c>
      <c r="AZ1859">
        <v>4</v>
      </c>
      <c r="BA1859">
        <v>4</v>
      </c>
      <c r="BB1859">
        <v>4</v>
      </c>
      <c r="BD1859" t="s">
        <v>22</v>
      </c>
      <c r="BE1859" t="s">
        <v>356</v>
      </c>
      <c r="BF1859">
        <v>3</v>
      </c>
      <c r="BH1859">
        <v>4</v>
      </c>
      <c r="BI1859">
        <v>4</v>
      </c>
      <c r="BJ1859"/>
      <c r="BK1859">
        <v>4</v>
      </c>
      <c r="BL1859">
        <v>3</v>
      </c>
      <c r="BO1859" s="382">
        <v>43500.415625000001</v>
      </c>
    </row>
    <row r="1860" spans="1:67" x14ac:dyDescent="0.2">
      <c r="A1860" s="244" t="str">
        <f>IFERROR(LOOKUP(H1860,BLIOTECAS!$D$2:$D$30,BLIOTECAS!$C$2:$C$30),"N/C")</f>
        <v>F. Geografía e Historia</v>
      </c>
      <c r="B1860" s="243" t="str">
        <f>IFERROR(LOOKUP(H1860,BLIOTECAS!$D$2:$D$29,BLIOTECAS!$E$2:$E$29),"N/C")</f>
        <v>Humanidades</v>
      </c>
      <c r="C1860" s="243">
        <f>LOOKUP(H1860,BLIOTECAS!$D$2:$D$30,BLIOTECAS!$F$2:$F$30)</f>
        <v>1</v>
      </c>
      <c r="D1860">
        <v>1888</v>
      </c>
      <c r="G1860">
        <v>1</v>
      </c>
      <c r="H1860">
        <v>16</v>
      </c>
      <c r="J1860">
        <v>3</v>
      </c>
      <c r="K1860">
        <v>3</v>
      </c>
      <c r="M1860">
        <v>16</v>
      </c>
      <c r="N1860">
        <v>29</v>
      </c>
      <c r="S1860">
        <v>4</v>
      </c>
      <c r="T1860">
        <v>5</v>
      </c>
      <c r="U1860">
        <v>3</v>
      </c>
      <c r="V1860">
        <v>3</v>
      </c>
      <c r="AA1860"/>
      <c r="AD1860">
        <v>5</v>
      </c>
      <c r="AE1860">
        <v>1</v>
      </c>
      <c r="AF1860">
        <v>1</v>
      </c>
      <c r="AG1860">
        <v>4</v>
      </c>
      <c r="AH1860">
        <v>5</v>
      </c>
      <c r="AI1860">
        <v>5</v>
      </c>
      <c r="AJ1860">
        <v>5</v>
      </c>
      <c r="AK1860">
        <v>2</v>
      </c>
      <c r="AL1860">
        <v>3</v>
      </c>
      <c r="AM1860">
        <v>5</v>
      </c>
      <c r="AN1860">
        <v>4</v>
      </c>
      <c r="AO1860">
        <v>4</v>
      </c>
      <c r="AP1860">
        <v>5</v>
      </c>
      <c r="AQ1860">
        <v>3</v>
      </c>
      <c r="AS1860">
        <v>4</v>
      </c>
      <c r="AT1860" t="s">
        <v>22</v>
      </c>
      <c r="AU1860">
        <v>3</v>
      </c>
      <c r="AW1860">
        <v>5</v>
      </c>
      <c r="AX1860">
        <v>3</v>
      </c>
      <c r="AY1860">
        <v>5</v>
      </c>
      <c r="AZ1860">
        <v>5</v>
      </c>
      <c r="BA1860">
        <v>5</v>
      </c>
      <c r="BB1860">
        <v>5</v>
      </c>
      <c r="BD1860" t="s">
        <v>22</v>
      </c>
      <c r="BE1860" t="s">
        <v>22</v>
      </c>
      <c r="BH1860">
        <v>5</v>
      </c>
      <c r="BI1860">
        <v>5</v>
      </c>
      <c r="BJ1860"/>
      <c r="BK1860">
        <v>4</v>
      </c>
      <c r="BL1860">
        <v>4</v>
      </c>
      <c r="BO1860" s="382">
        <v>43500.418888888889</v>
      </c>
    </row>
    <row r="1861" spans="1:67" x14ac:dyDescent="0.2">
      <c r="A1861" s="244" t="str">
        <f>IFERROR(LOOKUP(H1861,BLIOTECAS!$D$2:$D$30,BLIOTECAS!$C$2:$C$30),"N/C")</f>
        <v>F. Farmacia</v>
      </c>
      <c r="B1861" s="243" t="str">
        <f>IFERROR(LOOKUP(H1861,BLIOTECAS!$D$2:$D$29,BLIOTECAS!$E$2:$E$29),"N/C")</f>
        <v>Ciencias de la Salud</v>
      </c>
      <c r="C1861" s="243">
        <f>LOOKUP(H1861,BLIOTECAS!$D$2:$D$30,BLIOTECAS!$F$2:$F$30)</f>
        <v>4</v>
      </c>
      <c r="D1861">
        <v>1889</v>
      </c>
      <c r="G1861">
        <v>1</v>
      </c>
      <c r="H1861">
        <v>13</v>
      </c>
      <c r="J1861">
        <v>1</v>
      </c>
      <c r="K1861">
        <v>4</v>
      </c>
      <c r="M1861">
        <v>13</v>
      </c>
      <c r="N1861">
        <v>18</v>
      </c>
      <c r="O1861">
        <v>10</v>
      </c>
      <c r="S1861">
        <v>3</v>
      </c>
      <c r="T1861">
        <v>3</v>
      </c>
      <c r="U1861">
        <v>3</v>
      </c>
      <c r="V1861">
        <v>3</v>
      </c>
      <c r="X1861">
        <v>2</v>
      </c>
      <c r="AA1861"/>
      <c r="AD1861">
        <v>3</v>
      </c>
      <c r="AE1861">
        <v>1</v>
      </c>
      <c r="AF1861">
        <v>4</v>
      </c>
      <c r="AG1861">
        <v>1</v>
      </c>
      <c r="AH1861">
        <v>5</v>
      </c>
      <c r="AI1861">
        <v>2</v>
      </c>
      <c r="AJ1861">
        <v>2</v>
      </c>
      <c r="AK1861">
        <v>4</v>
      </c>
      <c r="AL1861">
        <v>4</v>
      </c>
      <c r="AM1861">
        <v>3</v>
      </c>
      <c r="AN1861">
        <v>3</v>
      </c>
      <c r="AO1861">
        <v>3</v>
      </c>
      <c r="AP1861">
        <v>3</v>
      </c>
      <c r="AQ1861">
        <v>3</v>
      </c>
      <c r="AR1861">
        <v>2</v>
      </c>
      <c r="AS1861">
        <v>4</v>
      </c>
      <c r="AT1861" t="s">
        <v>22</v>
      </c>
      <c r="AU1861">
        <v>3</v>
      </c>
      <c r="AW1861">
        <v>3</v>
      </c>
      <c r="AX1861">
        <v>3</v>
      </c>
      <c r="AY1861">
        <v>3</v>
      </c>
      <c r="AZ1861">
        <v>4</v>
      </c>
      <c r="BA1861">
        <v>3</v>
      </c>
      <c r="BB1861">
        <v>3</v>
      </c>
      <c r="BD1861" t="s">
        <v>22</v>
      </c>
      <c r="BE1861" t="s">
        <v>356</v>
      </c>
      <c r="BF1861">
        <v>4</v>
      </c>
      <c r="BH1861">
        <v>3</v>
      </c>
      <c r="BI1861">
        <v>4</v>
      </c>
      <c r="BJ1861"/>
      <c r="BK1861">
        <v>4</v>
      </c>
      <c r="BL1861"/>
      <c r="BO1861" s="382">
        <v>43500.427986111114</v>
      </c>
    </row>
    <row r="1862" spans="1:67" x14ac:dyDescent="0.2">
      <c r="A1862" s="244" t="str">
        <f>IFERROR(LOOKUP(H1862,BLIOTECAS!$D$2:$D$30,BLIOTECAS!$C$2:$C$30),"N/C")</f>
        <v>F. Ciencias Químicas</v>
      </c>
      <c r="B1862" s="243" t="str">
        <f>IFERROR(LOOKUP(H1862,BLIOTECAS!$D$2:$D$29,BLIOTECAS!$E$2:$E$29),"N/C")</f>
        <v>Ciencias Experimentales</v>
      </c>
      <c r="C1862" s="243">
        <f>LOOKUP(H1862,BLIOTECAS!$D$2:$D$30,BLIOTECAS!$F$2:$F$30)</f>
        <v>2</v>
      </c>
      <c r="D1862">
        <v>1890</v>
      </c>
      <c r="G1862">
        <v>1</v>
      </c>
      <c r="H1862">
        <v>10</v>
      </c>
      <c r="J1862">
        <v>4</v>
      </c>
      <c r="K1862">
        <v>1</v>
      </c>
      <c r="M1862">
        <v>10</v>
      </c>
      <c r="N1862">
        <v>29</v>
      </c>
      <c r="O1862">
        <v>6</v>
      </c>
      <c r="S1862">
        <v>2</v>
      </c>
      <c r="T1862">
        <v>4</v>
      </c>
      <c r="U1862">
        <v>4</v>
      </c>
      <c r="V1862">
        <v>3</v>
      </c>
      <c r="W1862">
        <v>1</v>
      </c>
      <c r="X1862">
        <v>2</v>
      </c>
      <c r="Y1862">
        <v>3</v>
      </c>
      <c r="Z1862">
        <v>4</v>
      </c>
      <c r="AA1862">
        <v>12</v>
      </c>
      <c r="AD1862">
        <v>1</v>
      </c>
      <c r="AE1862">
        <v>1</v>
      </c>
      <c r="AF1862">
        <v>1</v>
      </c>
      <c r="AG1862">
        <v>1</v>
      </c>
      <c r="AH1862">
        <v>5</v>
      </c>
      <c r="AI1862">
        <v>5</v>
      </c>
      <c r="AJ1862">
        <v>5</v>
      </c>
      <c r="AK1862">
        <v>1</v>
      </c>
      <c r="AL1862">
        <v>4</v>
      </c>
      <c r="AM1862">
        <v>3</v>
      </c>
      <c r="AN1862">
        <v>2</v>
      </c>
      <c r="AO1862">
        <v>3</v>
      </c>
      <c r="AP1862">
        <v>2</v>
      </c>
      <c r="AQ1862">
        <v>3</v>
      </c>
      <c r="AR1862">
        <v>1</v>
      </c>
      <c r="AS1862">
        <v>4</v>
      </c>
      <c r="AT1862" t="s">
        <v>22</v>
      </c>
      <c r="AU1862">
        <v>3</v>
      </c>
      <c r="AW1862">
        <v>5</v>
      </c>
      <c r="AX1862">
        <v>2</v>
      </c>
      <c r="AY1862">
        <v>1</v>
      </c>
      <c r="AZ1862">
        <v>5</v>
      </c>
      <c r="BA1862">
        <v>3</v>
      </c>
      <c r="BB1862">
        <v>3</v>
      </c>
      <c r="BD1862" t="s">
        <v>22</v>
      </c>
      <c r="BE1862" t="s">
        <v>22</v>
      </c>
      <c r="BF1862">
        <v>3</v>
      </c>
      <c r="BH1862">
        <v>4</v>
      </c>
      <c r="BI1862">
        <v>4</v>
      </c>
      <c r="BJ1862"/>
      <c r="BK1862">
        <v>4</v>
      </c>
      <c r="BL1862">
        <v>3</v>
      </c>
      <c r="BN1862" t="s">
        <v>1389</v>
      </c>
      <c r="BO1862" s="382">
        <v>43500.437974537039</v>
      </c>
    </row>
    <row r="1863" spans="1:67" x14ac:dyDescent="0.2">
      <c r="A1863" s="244" t="str">
        <f>IFERROR(LOOKUP(H1863,BLIOTECAS!$D$2:$D$30,BLIOTECAS!$C$2:$C$30),"N/C")</f>
        <v>F. Ciencias Económicas y Empresariales</v>
      </c>
      <c r="B1863" s="243" t="str">
        <f>IFERROR(LOOKUP(H1863,BLIOTECAS!$D$2:$D$29,BLIOTECAS!$E$2:$E$29),"N/C")</f>
        <v>Ciencias Sociales</v>
      </c>
      <c r="C1863" s="243">
        <f>LOOKUP(H1863,BLIOTECAS!$D$2:$D$30,BLIOTECAS!$F$2:$F$30)</f>
        <v>3</v>
      </c>
      <c r="D1863">
        <v>1891</v>
      </c>
      <c r="G1863">
        <v>1</v>
      </c>
      <c r="H1863">
        <v>5</v>
      </c>
      <c r="J1863">
        <v>5</v>
      </c>
      <c r="K1863">
        <v>5</v>
      </c>
      <c r="M1863">
        <v>5</v>
      </c>
      <c r="N1863">
        <v>29</v>
      </c>
      <c r="P1863" t="s">
        <v>1390</v>
      </c>
      <c r="S1863">
        <v>4</v>
      </c>
      <c r="T1863">
        <v>5</v>
      </c>
      <c r="U1863">
        <v>4</v>
      </c>
      <c r="V1863">
        <v>4</v>
      </c>
      <c r="W1863">
        <v>1</v>
      </c>
      <c r="AA1863"/>
      <c r="AD1863">
        <v>5</v>
      </c>
      <c r="AE1863">
        <v>5</v>
      </c>
      <c r="AF1863">
        <v>5</v>
      </c>
      <c r="AG1863">
        <v>4</v>
      </c>
      <c r="AH1863">
        <v>5</v>
      </c>
      <c r="AI1863">
        <v>5</v>
      </c>
      <c r="AJ1863">
        <v>4</v>
      </c>
      <c r="AK1863">
        <v>1</v>
      </c>
      <c r="AL1863">
        <v>5</v>
      </c>
      <c r="AM1863">
        <v>5</v>
      </c>
      <c r="AN1863">
        <v>4</v>
      </c>
      <c r="AO1863">
        <v>4</v>
      </c>
      <c r="AP1863">
        <v>3</v>
      </c>
      <c r="AQ1863">
        <v>4</v>
      </c>
      <c r="AR1863">
        <v>5</v>
      </c>
      <c r="AS1863">
        <v>5</v>
      </c>
      <c r="AT1863" t="s">
        <v>356</v>
      </c>
      <c r="AU1863">
        <v>5</v>
      </c>
      <c r="AW1863">
        <v>5</v>
      </c>
      <c r="AX1863">
        <v>5</v>
      </c>
      <c r="AY1863">
        <v>5</v>
      </c>
      <c r="AZ1863">
        <v>4</v>
      </c>
      <c r="BA1863">
        <v>5</v>
      </c>
      <c r="BB1863">
        <v>5</v>
      </c>
      <c r="BD1863" t="s">
        <v>356</v>
      </c>
      <c r="BE1863" t="s">
        <v>22</v>
      </c>
      <c r="BH1863">
        <v>4</v>
      </c>
      <c r="BI1863">
        <v>4</v>
      </c>
      <c r="BJ1863"/>
      <c r="BK1863">
        <v>5</v>
      </c>
      <c r="BL1863">
        <v>5</v>
      </c>
      <c r="BN1863" t="s">
        <v>1391</v>
      </c>
      <c r="BO1863" s="382">
        <v>43500.448923611111</v>
      </c>
    </row>
    <row r="1864" spans="1:67" x14ac:dyDescent="0.2">
      <c r="A1864" s="244" t="str">
        <f>IFERROR(LOOKUP(H1864,BLIOTECAS!$D$2:$D$30,BLIOTECAS!$C$2:$C$30),"N/C")</f>
        <v>F. Ciencias de la Documentación</v>
      </c>
      <c r="B1864" s="243" t="str">
        <f>IFERROR(LOOKUP(H1864,BLIOTECAS!$D$2:$D$29,BLIOTECAS!$E$2:$E$29),"N/C")</f>
        <v>Ciencias Sociales</v>
      </c>
      <c r="C1864" s="243">
        <f>LOOKUP(H1864,BLIOTECAS!$D$2:$D$30,BLIOTECAS!$F$2:$F$30)</f>
        <v>3</v>
      </c>
      <c r="D1864">
        <v>1892</v>
      </c>
      <c r="G1864">
        <v>3</v>
      </c>
      <c r="H1864">
        <v>3</v>
      </c>
      <c r="J1864">
        <v>3</v>
      </c>
      <c r="K1864">
        <v>5</v>
      </c>
      <c r="M1864">
        <v>3</v>
      </c>
      <c r="N1864">
        <v>4</v>
      </c>
      <c r="O1864">
        <v>1</v>
      </c>
      <c r="S1864">
        <v>4</v>
      </c>
      <c r="T1864">
        <v>4</v>
      </c>
      <c r="U1864">
        <v>4</v>
      </c>
      <c r="V1864">
        <v>4</v>
      </c>
      <c r="Y1864">
        <v>3</v>
      </c>
      <c r="AA1864"/>
      <c r="AD1864">
        <v>3</v>
      </c>
      <c r="AE1864">
        <v>4</v>
      </c>
      <c r="AF1864">
        <v>4</v>
      </c>
      <c r="AG1864">
        <v>3</v>
      </c>
      <c r="AH1864">
        <v>5</v>
      </c>
      <c r="AI1864">
        <v>2</v>
      </c>
      <c r="AJ1864">
        <v>3</v>
      </c>
      <c r="AK1864">
        <v>2</v>
      </c>
      <c r="AL1864">
        <v>4</v>
      </c>
      <c r="AM1864">
        <v>4</v>
      </c>
      <c r="AN1864">
        <v>4</v>
      </c>
      <c r="AO1864">
        <v>4</v>
      </c>
      <c r="AP1864">
        <v>4</v>
      </c>
      <c r="AQ1864">
        <v>4</v>
      </c>
      <c r="AR1864">
        <v>4</v>
      </c>
      <c r="AS1864">
        <v>4</v>
      </c>
      <c r="AU1864">
        <v>4</v>
      </c>
      <c r="AW1864">
        <v>4</v>
      </c>
      <c r="AX1864">
        <v>3</v>
      </c>
      <c r="AY1864">
        <v>4</v>
      </c>
      <c r="AZ1864">
        <v>4</v>
      </c>
      <c r="BA1864">
        <v>4</v>
      </c>
      <c r="BB1864">
        <v>4</v>
      </c>
      <c r="BD1864" t="s">
        <v>22</v>
      </c>
      <c r="BE1864" t="s">
        <v>356</v>
      </c>
      <c r="BF1864">
        <v>4</v>
      </c>
      <c r="BH1864">
        <v>4</v>
      </c>
      <c r="BI1864">
        <v>5</v>
      </c>
      <c r="BJ1864"/>
      <c r="BK1864">
        <v>4</v>
      </c>
      <c r="BL1864">
        <v>4</v>
      </c>
      <c r="BO1864" s="382">
        <v>43500.450659722221</v>
      </c>
    </row>
    <row r="1865" spans="1:67" x14ac:dyDescent="0.2">
      <c r="A1865" s="244" t="str">
        <f>IFERROR(LOOKUP(H1865,BLIOTECAS!$D$2:$D$30,BLIOTECAS!$C$2:$C$30),"N/C")</f>
        <v>N/C</v>
      </c>
      <c r="B1865" s="243" t="str">
        <f>IFERROR(LOOKUP(H1865,BLIOTECAS!$D$2:$D$29,BLIOTECAS!$E$2:$E$29),"N/C")</f>
        <v>N/C</v>
      </c>
      <c r="C1865" s="243" t="e">
        <f>LOOKUP(H1865,BLIOTECAS!$D$2:$D$30,BLIOTECAS!$F$2:$F$30)</f>
        <v>#N/A</v>
      </c>
      <c r="D1865">
        <v>1893</v>
      </c>
      <c r="J1865">
        <v>4</v>
      </c>
      <c r="K1865">
        <v>4</v>
      </c>
      <c r="M1865">
        <v>16</v>
      </c>
      <c r="N1865">
        <v>29</v>
      </c>
      <c r="O1865">
        <v>4</v>
      </c>
      <c r="S1865">
        <v>5</v>
      </c>
      <c r="T1865">
        <v>5</v>
      </c>
      <c r="U1865">
        <v>5</v>
      </c>
      <c r="V1865">
        <v>3</v>
      </c>
      <c r="X1865">
        <v>2</v>
      </c>
      <c r="AA1865"/>
      <c r="AD1865">
        <v>5</v>
      </c>
      <c r="AE1865">
        <v>2</v>
      </c>
      <c r="AF1865">
        <v>3</v>
      </c>
      <c r="AG1865">
        <v>3</v>
      </c>
      <c r="AH1865">
        <v>3</v>
      </c>
      <c r="AI1865">
        <v>2</v>
      </c>
      <c r="AJ1865">
        <v>4</v>
      </c>
      <c r="AK1865">
        <v>3</v>
      </c>
      <c r="AL1865">
        <v>3</v>
      </c>
      <c r="AM1865">
        <v>5</v>
      </c>
      <c r="AN1865">
        <v>5</v>
      </c>
      <c r="AO1865">
        <v>5</v>
      </c>
      <c r="AP1865">
        <v>4</v>
      </c>
      <c r="AQ1865">
        <v>5</v>
      </c>
      <c r="AR1865">
        <v>3</v>
      </c>
      <c r="AS1865">
        <v>4</v>
      </c>
      <c r="AT1865" t="s">
        <v>22</v>
      </c>
      <c r="AU1865">
        <v>5</v>
      </c>
      <c r="AW1865">
        <v>5</v>
      </c>
      <c r="AX1865">
        <v>4</v>
      </c>
      <c r="AY1865">
        <v>4</v>
      </c>
      <c r="AZ1865">
        <v>5</v>
      </c>
      <c r="BA1865">
        <v>5</v>
      </c>
      <c r="BB1865">
        <v>5</v>
      </c>
      <c r="BD1865" t="s">
        <v>356</v>
      </c>
      <c r="BE1865" t="s">
        <v>356</v>
      </c>
      <c r="BF1865">
        <v>4</v>
      </c>
      <c r="BH1865">
        <v>5</v>
      </c>
      <c r="BI1865">
        <v>5</v>
      </c>
      <c r="BJ1865"/>
      <c r="BK1865">
        <v>5</v>
      </c>
      <c r="BL1865">
        <v>4</v>
      </c>
      <c r="BO1865" s="382">
        <v>43500.453402777777</v>
      </c>
    </row>
    <row r="1866" spans="1:67" x14ac:dyDescent="0.2">
      <c r="A1866" s="244" t="str">
        <f>IFERROR(LOOKUP(H1866,BLIOTECAS!$D$2:$D$30,BLIOTECAS!$C$2:$C$30),"N/C")</f>
        <v>F. Psicología</v>
      </c>
      <c r="B1866" s="243" t="str">
        <f>IFERROR(LOOKUP(H1866,BLIOTECAS!$D$2:$D$29,BLIOTECAS!$E$2:$E$29),"N/C")</f>
        <v>Ciencias de la Salud</v>
      </c>
      <c r="C1866" s="243">
        <f>LOOKUP(H1866,BLIOTECAS!$D$2:$D$30,BLIOTECAS!$F$2:$F$30)</f>
        <v>4</v>
      </c>
      <c r="D1866">
        <v>1895</v>
      </c>
      <c r="G1866">
        <v>2</v>
      </c>
      <c r="H1866">
        <v>20</v>
      </c>
      <c r="J1866">
        <v>4</v>
      </c>
      <c r="K1866">
        <v>4</v>
      </c>
      <c r="M1866">
        <v>20</v>
      </c>
      <c r="S1866">
        <v>5</v>
      </c>
      <c r="T1866">
        <v>4</v>
      </c>
      <c r="U1866">
        <v>3</v>
      </c>
      <c r="V1866">
        <v>3</v>
      </c>
      <c r="W1866">
        <v>1</v>
      </c>
      <c r="AA1866"/>
      <c r="AD1866">
        <v>4</v>
      </c>
      <c r="AE1866">
        <v>3</v>
      </c>
      <c r="AF1866">
        <v>3</v>
      </c>
      <c r="AG1866">
        <v>2</v>
      </c>
      <c r="AH1866">
        <v>5</v>
      </c>
      <c r="AI1866">
        <v>5</v>
      </c>
      <c r="AJ1866">
        <v>5</v>
      </c>
      <c r="AK1866">
        <v>3</v>
      </c>
      <c r="AL1866">
        <v>5</v>
      </c>
      <c r="AM1866">
        <v>4</v>
      </c>
      <c r="AN1866">
        <v>3</v>
      </c>
      <c r="AO1866">
        <v>4</v>
      </c>
      <c r="AP1866">
        <v>3</v>
      </c>
      <c r="AQ1866">
        <v>4</v>
      </c>
      <c r="AR1866">
        <v>4</v>
      </c>
      <c r="AS1866">
        <v>4</v>
      </c>
      <c r="AT1866" t="s">
        <v>22</v>
      </c>
      <c r="AU1866">
        <v>4</v>
      </c>
      <c r="AW1866">
        <v>5</v>
      </c>
      <c r="AX1866">
        <v>5</v>
      </c>
      <c r="AY1866">
        <v>4</v>
      </c>
      <c r="AZ1866">
        <v>5</v>
      </c>
      <c r="BA1866">
        <v>5</v>
      </c>
      <c r="BB1866">
        <v>5</v>
      </c>
      <c r="BD1866" t="s">
        <v>356</v>
      </c>
      <c r="BE1866" t="s">
        <v>22</v>
      </c>
      <c r="BH1866">
        <v>5</v>
      </c>
      <c r="BI1866">
        <v>5</v>
      </c>
      <c r="BJ1866"/>
      <c r="BK1866">
        <v>5</v>
      </c>
      <c r="BL1866">
        <v>5</v>
      </c>
      <c r="BO1866" s="382">
        <v>43500.469872685186</v>
      </c>
    </row>
    <row r="1867" spans="1:67" x14ac:dyDescent="0.2">
      <c r="A1867" s="244" t="str">
        <f>IFERROR(LOOKUP(H1867,BLIOTECAS!$D$2:$D$30,BLIOTECAS!$C$2:$C$30),"N/C")</f>
        <v>F. Ciencias Físicas</v>
      </c>
      <c r="B1867" s="243" t="str">
        <f>IFERROR(LOOKUP(H1867,BLIOTECAS!$D$2:$D$29,BLIOTECAS!$E$2:$E$29),"N/C")</f>
        <v>Ciencias Experimentales</v>
      </c>
      <c r="C1867" s="243">
        <f>LOOKUP(H1867,BLIOTECAS!$D$2:$D$30,BLIOTECAS!$F$2:$F$30)</f>
        <v>2</v>
      </c>
      <c r="D1867">
        <v>1896</v>
      </c>
      <c r="G1867">
        <v>1</v>
      </c>
      <c r="H1867">
        <v>6</v>
      </c>
      <c r="J1867">
        <v>5</v>
      </c>
      <c r="K1867">
        <v>1</v>
      </c>
      <c r="M1867">
        <v>6</v>
      </c>
      <c r="N1867">
        <v>8</v>
      </c>
      <c r="S1867">
        <v>4</v>
      </c>
      <c r="T1867">
        <v>3</v>
      </c>
      <c r="U1867">
        <v>4</v>
      </c>
      <c r="V1867">
        <v>4</v>
      </c>
      <c r="W1867">
        <v>1</v>
      </c>
      <c r="X1867">
        <v>2</v>
      </c>
      <c r="AA1867"/>
      <c r="AD1867">
        <v>3</v>
      </c>
      <c r="AE1867">
        <v>1</v>
      </c>
      <c r="AF1867">
        <v>1</v>
      </c>
      <c r="AG1867">
        <v>3</v>
      </c>
      <c r="AH1867">
        <v>4</v>
      </c>
      <c r="AI1867">
        <v>1</v>
      </c>
      <c r="AJ1867">
        <v>4</v>
      </c>
      <c r="AK1867">
        <v>1</v>
      </c>
      <c r="AL1867">
        <v>5</v>
      </c>
      <c r="AM1867">
        <v>3</v>
      </c>
      <c r="AN1867">
        <v>4</v>
      </c>
      <c r="AO1867">
        <v>3</v>
      </c>
      <c r="AP1867">
        <v>3</v>
      </c>
      <c r="AQ1867">
        <v>3</v>
      </c>
      <c r="AR1867">
        <v>3</v>
      </c>
      <c r="AS1867">
        <v>3</v>
      </c>
      <c r="AT1867" t="s">
        <v>22</v>
      </c>
      <c r="AU1867">
        <v>3</v>
      </c>
      <c r="AW1867">
        <v>4</v>
      </c>
      <c r="AX1867">
        <v>3</v>
      </c>
      <c r="AY1867">
        <v>3</v>
      </c>
      <c r="AZ1867">
        <v>4</v>
      </c>
      <c r="BA1867">
        <v>3</v>
      </c>
      <c r="BB1867">
        <v>3</v>
      </c>
      <c r="BD1867" t="s">
        <v>356</v>
      </c>
      <c r="BE1867" t="s">
        <v>356</v>
      </c>
      <c r="BF1867">
        <v>4</v>
      </c>
      <c r="BH1867">
        <v>4</v>
      </c>
      <c r="BI1867">
        <v>3</v>
      </c>
      <c r="BJ1867"/>
      <c r="BK1867">
        <v>3</v>
      </c>
      <c r="BL1867">
        <v>3</v>
      </c>
      <c r="BN1867" t="s">
        <v>1392</v>
      </c>
      <c r="BO1867" s="382">
        <v>43500.478645833333</v>
      </c>
    </row>
    <row r="1868" spans="1:67" x14ac:dyDescent="0.2">
      <c r="A1868" s="244" t="str">
        <f>IFERROR(LOOKUP(H1868,BLIOTECAS!$D$2:$D$30,BLIOTECAS!$C$2:$C$30),"N/C")</f>
        <v>F. Psicología</v>
      </c>
      <c r="B1868" s="243" t="str">
        <f>IFERROR(LOOKUP(H1868,BLIOTECAS!$D$2:$D$29,BLIOTECAS!$E$2:$E$29),"N/C")</f>
        <v>Ciencias de la Salud</v>
      </c>
      <c r="C1868" s="243">
        <f>LOOKUP(H1868,BLIOTECAS!$D$2:$D$30,BLIOTECAS!$F$2:$F$30)</f>
        <v>4</v>
      </c>
      <c r="D1868">
        <v>1897</v>
      </c>
      <c r="G1868">
        <v>2</v>
      </c>
      <c r="H1868">
        <v>20</v>
      </c>
      <c r="J1868">
        <v>4</v>
      </c>
      <c r="K1868">
        <v>4</v>
      </c>
      <c r="M1868">
        <v>20</v>
      </c>
      <c r="N1868">
        <v>29</v>
      </c>
      <c r="O1868">
        <v>15</v>
      </c>
      <c r="S1868">
        <v>4</v>
      </c>
      <c r="T1868">
        <v>5</v>
      </c>
      <c r="U1868">
        <v>5</v>
      </c>
      <c r="V1868">
        <v>4</v>
      </c>
      <c r="X1868">
        <v>2</v>
      </c>
      <c r="Y1868">
        <v>3</v>
      </c>
      <c r="Z1868">
        <v>4</v>
      </c>
      <c r="AA1868">
        <v>8.3333333333333329E-2</v>
      </c>
      <c r="AD1868">
        <v>4</v>
      </c>
      <c r="AE1868">
        <v>1</v>
      </c>
      <c r="AF1868">
        <v>2</v>
      </c>
      <c r="AG1868">
        <v>2</v>
      </c>
      <c r="AH1868">
        <v>5</v>
      </c>
      <c r="AI1868">
        <v>3</v>
      </c>
      <c r="AJ1868">
        <v>4</v>
      </c>
      <c r="AK1868">
        <v>1</v>
      </c>
      <c r="AL1868">
        <v>4</v>
      </c>
      <c r="AM1868">
        <v>5</v>
      </c>
      <c r="AN1868">
        <v>5</v>
      </c>
      <c r="AO1868">
        <v>3</v>
      </c>
      <c r="AP1868">
        <v>5</v>
      </c>
      <c r="AQ1868">
        <v>5</v>
      </c>
      <c r="AR1868">
        <v>3</v>
      </c>
      <c r="AS1868">
        <v>5</v>
      </c>
      <c r="AT1868" t="s">
        <v>22</v>
      </c>
      <c r="AU1868">
        <v>4</v>
      </c>
      <c r="AW1868">
        <v>5</v>
      </c>
      <c r="AX1868">
        <v>5</v>
      </c>
      <c r="AY1868">
        <v>4</v>
      </c>
      <c r="AZ1868">
        <v>5</v>
      </c>
      <c r="BA1868">
        <v>5</v>
      </c>
      <c r="BB1868">
        <v>5</v>
      </c>
      <c r="BD1868" t="s">
        <v>22</v>
      </c>
      <c r="BE1868" t="s">
        <v>22</v>
      </c>
      <c r="BH1868">
        <v>5</v>
      </c>
      <c r="BI1868">
        <v>5</v>
      </c>
      <c r="BJ1868"/>
      <c r="BK1868">
        <v>5</v>
      </c>
      <c r="BL1868">
        <v>4</v>
      </c>
      <c r="BN1868" t="s">
        <v>1393</v>
      </c>
      <c r="BO1868" s="382">
        <v>43500.491493055553</v>
      </c>
    </row>
    <row r="1869" spans="1:67" x14ac:dyDescent="0.2">
      <c r="A1869" s="244" t="str">
        <f>IFERROR(LOOKUP(H1869,BLIOTECAS!$D$2:$D$30,BLIOTECAS!$C$2:$C$30),"N/C")</f>
        <v>F. Comercio y Turismo</v>
      </c>
      <c r="B1869" s="243" t="str">
        <f>IFERROR(LOOKUP(H1869,BLIOTECAS!$D$2:$D$29,BLIOTECAS!$E$2:$E$29),"N/C")</f>
        <v>Ciencias Sociales</v>
      </c>
      <c r="C1869" s="243">
        <f>LOOKUP(H1869,BLIOTECAS!$D$2:$D$30,BLIOTECAS!$F$2:$F$30)</f>
        <v>3</v>
      </c>
      <c r="D1869">
        <v>1898</v>
      </c>
      <c r="G1869">
        <v>2</v>
      </c>
      <c r="H1869">
        <v>24</v>
      </c>
      <c r="J1869">
        <v>5</v>
      </c>
      <c r="K1869">
        <v>1</v>
      </c>
      <c r="M1869">
        <v>17</v>
      </c>
      <c r="N1869">
        <v>24</v>
      </c>
      <c r="O1869">
        <v>29</v>
      </c>
      <c r="S1869">
        <v>5</v>
      </c>
      <c r="T1869">
        <v>2</v>
      </c>
      <c r="U1869">
        <v>3</v>
      </c>
      <c r="V1869">
        <v>4</v>
      </c>
      <c r="Y1869">
        <v>3</v>
      </c>
      <c r="AA1869"/>
      <c r="AD1869">
        <v>1</v>
      </c>
      <c r="AE1869">
        <v>2</v>
      </c>
      <c r="AF1869">
        <v>1</v>
      </c>
      <c r="AG1869">
        <v>1</v>
      </c>
      <c r="AH1869">
        <v>5</v>
      </c>
      <c r="AI1869">
        <v>5</v>
      </c>
      <c r="AJ1869">
        <v>2</v>
      </c>
      <c r="AK1869">
        <v>1</v>
      </c>
      <c r="AL1869">
        <v>2</v>
      </c>
      <c r="AM1869">
        <v>3</v>
      </c>
      <c r="AN1869">
        <v>4</v>
      </c>
      <c r="AO1869">
        <v>1</v>
      </c>
      <c r="AP1869">
        <v>3</v>
      </c>
      <c r="AQ1869">
        <v>3</v>
      </c>
      <c r="AR1869">
        <v>2</v>
      </c>
      <c r="AS1869">
        <v>3</v>
      </c>
      <c r="AT1869" t="s">
        <v>22</v>
      </c>
      <c r="AU1869">
        <v>2</v>
      </c>
      <c r="AW1869">
        <v>3</v>
      </c>
      <c r="AX1869">
        <v>2</v>
      </c>
      <c r="AY1869">
        <v>3</v>
      </c>
      <c r="AZ1869">
        <v>3</v>
      </c>
      <c r="BA1869">
        <v>3</v>
      </c>
      <c r="BB1869">
        <v>3</v>
      </c>
      <c r="BD1869" t="s">
        <v>22</v>
      </c>
      <c r="BE1869" t="s">
        <v>22</v>
      </c>
      <c r="BH1869">
        <v>4</v>
      </c>
      <c r="BI1869">
        <v>4</v>
      </c>
      <c r="BJ1869"/>
      <c r="BK1869">
        <v>5</v>
      </c>
      <c r="BL1869">
        <v>4</v>
      </c>
      <c r="BO1869" s="382">
        <v>43500.498668981483</v>
      </c>
    </row>
    <row r="1870" spans="1:67" x14ac:dyDescent="0.2">
      <c r="A1870" s="244" t="str">
        <f>IFERROR(LOOKUP(H1870,BLIOTECAS!$D$2:$D$30,BLIOTECAS!$C$2:$C$30),"N/C")</f>
        <v>F. Trabajo Social</v>
      </c>
      <c r="B1870" s="243" t="str">
        <f>IFERROR(LOOKUP(H1870,BLIOTECAS!$D$2:$D$29,BLIOTECAS!$E$2:$E$29),"N/C")</f>
        <v>Ciencias Sociales</v>
      </c>
      <c r="C1870" s="243">
        <f>LOOKUP(H1870,BLIOTECAS!$D$2:$D$30,BLIOTECAS!$F$2:$F$30)</f>
        <v>3</v>
      </c>
      <c r="D1870">
        <v>1899</v>
      </c>
      <c r="G1870">
        <v>1</v>
      </c>
      <c r="H1870">
        <v>26</v>
      </c>
      <c r="J1870">
        <v>4</v>
      </c>
      <c r="K1870">
        <v>3</v>
      </c>
      <c r="M1870">
        <v>26</v>
      </c>
      <c r="N1870">
        <v>9</v>
      </c>
      <c r="S1870">
        <v>5</v>
      </c>
      <c r="T1870">
        <v>5</v>
      </c>
      <c r="U1870">
        <v>5</v>
      </c>
      <c r="V1870">
        <v>5</v>
      </c>
      <c r="AA1870"/>
      <c r="AD1870">
        <v>5</v>
      </c>
      <c r="AE1870">
        <v>4</v>
      </c>
      <c r="AF1870">
        <v>3</v>
      </c>
      <c r="AG1870">
        <v>1</v>
      </c>
      <c r="AH1870">
        <v>5</v>
      </c>
      <c r="AI1870">
        <v>4</v>
      </c>
      <c r="AJ1870">
        <v>5</v>
      </c>
      <c r="AK1870">
        <v>1</v>
      </c>
      <c r="AL1870">
        <v>6</v>
      </c>
      <c r="AM1870">
        <v>5</v>
      </c>
      <c r="AN1870">
        <v>5</v>
      </c>
      <c r="AO1870">
        <v>5</v>
      </c>
      <c r="AP1870">
        <v>5</v>
      </c>
      <c r="AQ1870">
        <v>5</v>
      </c>
      <c r="AR1870">
        <v>3</v>
      </c>
      <c r="AS1870">
        <v>5</v>
      </c>
      <c r="AT1870" t="s">
        <v>22</v>
      </c>
      <c r="AU1870">
        <v>3</v>
      </c>
      <c r="AW1870">
        <v>5</v>
      </c>
      <c r="AX1870">
        <v>5</v>
      </c>
      <c r="AY1870">
        <v>5</v>
      </c>
      <c r="AZ1870">
        <v>5</v>
      </c>
      <c r="BA1870">
        <v>5</v>
      </c>
      <c r="BB1870">
        <v>5</v>
      </c>
      <c r="BD1870" t="s">
        <v>356</v>
      </c>
      <c r="BE1870" t="s">
        <v>22</v>
      </c>
      <c r="BH1870">
        <v>5</v>
      </c>
      <c r="BI1870">
        <v>5</v>
      </c>
      <c r="BJ1870"/>
      <c r="BK1870">
        <v>5</v>
      </c>
      <c r="BL1870">
        <v>4</v>
      </c>
      <c r="BN1870" t="s">
        <v>1394</v>
      </c>
      <c r="BO1870" s="382">
        <v>43500.499942129631</v>
      </c>
    </row>
    <row r="1871" spans="1:67" x14ac:dyDescent="0.2">
      <c r="A1871" s="244" t="str">
        <f>IFERROR(LOOKUP(H1871,BLIOTECAS!$D$2:$D$30,BLIOTECAS!$C$2:$C$30),"N/C")</f>
        <v>F. Psicología</v>
      </c>
      <c r="B1871" s="243" t="str">
        <f>IFERROR(LOOKUP(H1871,BLIOTECAS!$D$2:$D$29,BLIOTECAS!$E$2:$E$29),"N/C")</f>
        <v>Ciencias de la Salud</v>
      </c>
      <c r="C1871" s="243">
        <f>LOOKUP(H1871,BLIOTECAS!$D$2:$D$30,BLIOTECAS!$F$2:$F$30)</f>
        <v>4</v>
      </c>
      <c r="D1871">
        <v>1900</v>
      </c>
      <c r="G1871">
        <v>1</v>
      </c>
      <c r="H1871">
        <v>20</v>
      </c>
      <c r="J1871">
        <v>4</v>
      </c>
      <c r="K1871">
        <v>4</v>
      </c>
      <c r="M1871">
        <v>20</v>
      </c>
      <c r="N1871">
        <v>29</v>
      </c>
      <c r="P1871" t="s">
        <v>1395</v>
      </c>
      <c r="S1871">
        <v>4</v>
      </c>
      <c r="T1871">
        <v>4</v>
      </c>
      <c r="U1871">
        <v>2</v>
      </c>
      <c r="V1871">
        <v>1</v>
      </c>
      <c r="X1871">
        <v>2</v>
      </c>
      <c r="Y1871">
        <v>3</v>
      </c>
      <c r="AA1871"/>
      <c r="AD1871">
        <v>2</v>
      </c>
      <c r="AE1871">
        <v>2</v>
      </c>
      <c r="AF1871">
        <v>2</v>
      </c>
      <c r="AG1871">
        <v>5</v>
      </c>
      <c r="AH1871">
        <v>4</v>
      </c>
      <c r="AI1871">
        <v>3</v>
      </c>
      <c r="AJ1871">
        <v>3</v>
      </c>
      <c r="AK1871">
        <v>2</v>
      </c>
      <c r="AL1871">
        <v>2</v>
      </c>
      <c r="AM1871">
        <v>3</v>
      </c>
      <c r="AN1871">
        <v>4</v>
      </c>
      <c r="AO1871">
        <v>1</v>
      </c>
      <c r="AP1871">
        <v>2</v>
      </c>
      <c r="AQ1871">
        <v>4</v>
      </c>
      <c r="AR1871">
        <v>2</v>
      </c>
      <c r="AS1871">
        <v>3</v>
      </c>
      <c r="AT1871" t="s">
        <v>22</v>
      </c>
      <c r="AU1871">
        <v>3</v>
      </c>
      <c r="AW1871">
        <v>4</v>
      </c>
      <c r="AX1871">
        <v>4</v>
      </c>
      <c r="AY1871">
        <v>3</v>
      </c>
      <c r="AZ1871">
        <v>5</v>
      </c>
      <c r="BA1871">
        <v>5</v>
      </c>
      <c r="BB1871">
        <v>4</v>
      </c>
      <c r="BD1871" t="s">
        <v>356</v>
      </c>
      <c r="BE1871" t="s">
        <v>22</v>
      </c>
      <c r="BH1871">
        <v>2</v>
      </c>
      <c r="BI1871">
        <v>2</v>
      </c>
      <c r="BJ1871"/>
      <c r="BK1871">
        <v>2</v>
      </c>
      <c r="BL1871">
        <v>3</v>
      </c>
      <c r="BO1871" s="382">
        <v>43500.50240740741</v>
      </c>
    </row>
    <row r="1872" spans="1:67" x14ac:dyDescent="0.2">
      <c r="A1872" s="244" t="str">
        <f>IFERROR(LOOKUP(H1872,BLIOTECAS!$D$2:$D$30,BLIOTECAS!$C$2:$C$30),"N/C")</f>
        <v>F. Medicina</v>
      </c>
      <c r="B1872" s="243" t="str">
        <f>IFERROR(LOOKUP(H1872,BLIOTECAS!$D$2:$D$29,BLIOTECAS!$E$2:$E$29),"N/C")</f>
        <v>Ciencias de la Salud</v>
      </c>
      <c r="C1872" s="243">
        <f>LOOKUP(H1872,BLIOTECAS!$D$2:$D$30,BLIOTECAS!$F$2:$F$30)</f>
        <v>4</v>
      </c>
      <c r="D1872">
        <v>1901</v>
      </c>
      <c r="G1872">
        <v>1</v>
      </c>
      <c r="H1872">
        <v>18</v>
      </c>
      <c r="J1872">
        <v>4</v>
      </c>
      <c r="K1872">
        <v>4</v>
      </c>
      <c r="M1872">
        <v>18</v>
      </c>
      <c r="N1872">
        <v>22</v>
      </c>
      <c r="O1872">
        <v>16</v>
      </c>
      <c r="P1872" t="s">
        <v>1396</v>
      </c>
      <c r="S1872">
        <v>3</v>
      </c>
      <c r="T1872">
        <v>3</v>
      </c>
      <c r="U1872">
        <v>5</v>
      </c>
      <c r="V1872">
        <v>3</v>
      </c>
      <c r="W1872">
        <v>1</v>
      </c>
      <c r="X1872">
        <v>2</v>
      </c>
      <c r="Y1872">
        <v>3</v>
      </c>
      <c r="AA1872"/>
      <c r="AD1872">
        <v>5</v>
      </c>
      <c r="AE1872">
        <v>1</v>
      </c>
      <c r="AF1872">
        <v>2</v>
      </c>
      <c r="AG1872">
        <v>1</v>
      </c>
      <c r="AH1872">
        <v>5</v>
      </c>
      <c r="AI1872">
        <v>3</v>
      </c>
      <c r="AJ1872">
        <v>5</v>
      </c>
      <c r="AK1872">
        <v>1</v>
      </c>
      <c r="AL1872">
        <v>1</v>
      </c>
      <c r="AM1872">
        <v>5</v>
      </c>
      <c r="AN1872">
        <v>4</v>
      </c>
      <c r="AO1872">
        <v>5</v>
      </c>
      <c r="AP1872">
        <v>5</v>
      </c>
      <c r="AQ1872">
        <v>4</v>
      </c>
      <c r="AR1872">
        <v>5</v>
      </c>
      <c r="AS1872">
        <v>5</v>
      </c>
      <c r="AT1872" t="s">
        <v>22</v>
      </c>
      <c r="AU1872">
        <v>4</v>
      </c>
      <c r="AW1872">
        <v>5</v>
      </c>
      <c r="AX1872">
        <v>2</v>
      </c>
      <c r="AY1872">
        <v>5</v>
      </c>
      <c r="AZ1872">
        <v>5</v>
      </c>
      <c r="BA1872">
        <v>5</v>
      </c>
      <c r="BB1872">
        <v>5</v>
      </c>
      <c r="BD1872" t="s">
        <v>356</v>
      </c>
      <c r="BE1872" t="s">
        <v>22</v>
      </c>
      <c r="BH1872">
        <v>4</v>
      </c>
      <c r="BI1872">
        <v>5</v>
      </c>
      <c r="BJ1872"/>
      <c r="BK1872">
        <v>4</v>
      </c>
      <c r="BL1872"/>
      <c r="BO1872" s="382">
        <v>43500.502847222226</v>
      </c>
    </row>
    <row r="1873" spans="1:67" x14ac:dyDescent="0.2">
      <c r="A1873" s="244" t="str">
        <f>IFERROR(LOOKUP(H1873,BLIOTECAS!$D$2:$D$30,BLIOTECAS!$C$2:$C$30),"N/C")</f>
        <v>F. Educación - Centro de Formación del Profesorado</v>
      </c>
      <c r="B1873" s="243" t="str">
        <f>IFERROR(LOOKUP(H1873,BLIOTECAS!$D$2:$D$29,BLIOTECAS!$E$2:$E$29),"N/C")</f>
        <v>Humanidades</v>
      </c>
      <c r="C1873" s="243">
        <f>LOOKUP(H1873,BLIOTECAS!$D$2:$D$30,BLIOTECAS!$F$2:$F$30)</f>
        <v>1</v>
      </c>
      <c r="D1873">
        <v>1902</v>
      </c>
      <c r="G1873">
        <v>1</v>
      </c>
      <c r="H1873">
        <v>12</v>
      </c>
      <c r="J1873">
        <v>3</v>
      </c>
      <c r="K1873">
        <v>3</v>
      </c>
      <c r="M1873">
        <v>12</v>
      </c>
      <c r="N1873">
        <v>13</v>
      </c>
      <c r="O1873">
        <v>11</v>
      </c>
      <c r="S1873">
        <v>2</v>
      </c>
      <c r="T1873">
        <v>3</v>
      </c>
      <c r="U1873">
        <v>4</v>
      </c>
      <c r="V1873">
        <v>3</v>
      </c>
      <c r="X1873">
        <v>2</v>
      </c>
      <c r="AA1873"/>
      <c r="AD1873">
        <v>3</v>
      </c>
      <c r="AE1873">
        <v>1</v>
      </c>
      <c r="AF1873">
        <v>1</v>
      </c>
      <c r="AG1873">
        <v>4</v>
      </c>
      <c r="AH1873">
        <v>5</v>
      </c>
      <c r="AI1873">
        <v>3</v>
      </c>
      <c r="AJ1873">
        <v>4</v>
      </c>
      <c r="AK1873">
        <v>1</v>
      </c>
      <c r="AL1873">
        <v>3</v>
      </c>
      <c r="AM1873">
        <v>3</v>
      </c>
      <c r="AN1873">
        <v>3</v>
      </c>
      <c r="AO1873">
        <v>3</v>
      </c>
      <c r="AP1873">
        <v>4</v>
      </c>
      <c r="AQ1873">
        <v>4</v>
      </c>
      <c r="AR1873">
        <v>1</v>
      </c>
      <c r="AS1873">
        <v>3</v>
      </c>
      <c r="AT1873" t="s">
        <v>22</v>
      </c>
      <c r="AU1873">
        <v>2</v>
      </c>
      <c r="AW1873">
        <v>3</v>
      </c>
      <c r="AX1873">
        <v>1</v>
      </c>
      <c r="AY1873">
        <v>3</v>
      </c>
      <c r="AZ1873">
        <v>3</v>
      </c>
      <c r="BA1873">
        <v>3</v>
      </c>
      <c r="BB1873">
        <v>3</v>
      </c>
      <c r="BD1873" t="s">
        <v>22</v>
      </c>
      <c r="BE1873" t="s">
        <v>22</v>
      </c>
      <c r="BH1873">
        <v>2</v>
      </c>
      <c r="BI1873">
        <v>3</v>
      </c>
      <c r="BJ1873"/>
      <c r="BK1873">
        <v>4</v>
      </c>
      <c r="BL1873">
        <v>3</v>
      </c>
      <c r="BN1873" t="s">
        <v>1397</v>
      </c>
      <c r="BO1873" s="382">
        <v>43500.502847222226</v>
      </c>
    </row>
    <row r="1874" spans="1:67" x14ac:dyDescent="0.2">
      <c r="A1874" s="244" t="str">
        <f>IFERROR(LOOKUP(H1874,BLIOTECAS!$D$2:$D$30,BLIOTECAS!$C$2:$C$30),"N/C")</f>
        <v>F. Comercio y Turismo</v>
      </c>
      <c r="B1874" s="243" t="str">
        <f>IFERROR(LOOKUP(H1874,BLIOTECAS!$D$2:$D$29,BLIOTECAS!$E$2:$E$29),"N/C")</f>
        <v>Ciencias Sociales</v>
      </c>
      <c r="C1874" s="243">
        <f>LOOKUP(H1874,BLIOTECAS!$D$2:$D$30,BLIOTECAS!$F$2:$F$30)</f>
        <v>3</v>
      </c>
      <c r="D1874">
        <v>1903</v>
      </c>
      <c r="G1874">
        <v>1</v>
      </c>
      <c r="H1874">
        <v>24</v>
      </c>
      <c r="J1874">
        <v>2</v>
      </c>
      <c r="K1874">
        <v>3</v>
      </c>
      <c r="M1874">
        <v>24</v>
      </c>
      <c r="P1874" t="s">
        <v>742</v>
      </c>
      <c r="S1874">
        <v>2</v>
      </c>
      <c r="T1874">
        <v>4</v>
      </c>
      <c r="U1874">
        <v>4</v>
      </c>
      <c r="V1874">
        <v>5</v>
      </c>
      <c r="X1874">
        <v>2</v>
      </c>
      <c r="Z1874">
        <v>4</v>
      </c>
      <c r="AA1874">
        <v>0.91666666666666663</v>
      </c>
      <c r="AD1874">
        <v>4</v>
      </c>
      <c r="AE1874">
        <v>1</v>
      </c>
      <c r="AF1874">
        <v>1</v>
      </c>
      <c r="AG1874">
        <v>4</v>
      </c>
      <c r="AH1874">
        <v>5</v>
      </c>
      <c r="AI1874">
        <v>2</v>
      </c>
      <c r="AJ1874">
        <v>5</v>
      </c>
      <c r="AK1874">
        <v>2</v>
      </c>
      <c r="AL1874">
        <v>6</v>
      </c>
      <c r="AM1874">
        <v>3</v>
      </c>
      <c r="AN1874">
        <v>5</v>
      </c>
      <c r="AO1874">
        <v>3</v>
      </c>
      <c r="AP1874">
        <v>4</v>
      </c>
      <c r="AQ1874">
        <v>5</v>
      </c>
      <c r="AT1874" t="s">
        <v>22</v>
      </c>
      <c r="AU1874">
        <v>4</v>
      </c>
      <c r="AW1874">
        <v>5</v>
      </c>
      <c r="AX1874">
        <v>4</v>
      </c>
      <c r="AY1874">
        <v>2</v>
      </c>
      <c r="AZ1874">
        <v>5</v>
      </c>
      <c r="BA1874">
        <v>5</v>
      </c>
      <c r="BB1874">
        <v>5</v>
      </c>
      <c r="BD1874" t="s">
        <v>22</v>
      </c>
      <c r="BE1874" t="s">
        <v>22</v>
      </c>
      <c r="BH1874">
        <v>5</v>
      </c>
      <c r="BI1874">
        <v>5</v>
      </c>
      <c r="BJ1874"/>
      <c r="BK1874">
        <v>4</v>
      </c>
      <c r="BL1874"/>
      <c r="BN1874" t="s">
        <v>1398</v>
      </c>
      <c r="BO1874" s="382">
        <v>43500.503657407404</v>
      </c>
    </row>
    <row r="1875" spans="1:67" x14ac:dyDescent="0.2">
      <c r="A1875" s="244" t="str">
        <f>IFERROR(LOOKUP(H1875,BLIOTECAS!$D$2:$D$30,BLIOTECAS!$C$2:$C$30),"N/C")</f>
        <v>F. Ciencias Químicas</v>
      </c>
      <c r="B1875" s="243" t="str">
        <f>IFERROR(LOOKUP(H1875,BLIOTECAS!$D$2:$D$29,BLIOTECAS!$E$2:$E$29),"N/C")</f>
        <v>Ciencias Experimentales</v>
      </c>
      <c r="C1875" s="243">
        <f>LOOKUP(H1875,BLIOTECAS!$D$2:$D$30,BLIOTECAS!$F$2:$F$30)</f>
        <v>2</v>
      </c>
      <c r="D1875">
        <v>1904</v>
      </c>
      <c r="G1875">
        <v>1</v>
      </c>
      <c r="H1875">
        <v>10</v>
      </c>
      <c r="J1875">
        <v>5</v>
      </c>
      <c r="K1875">
        <v>4</v>
      </c>
      <c r="M1875">
        <v>10</v>
      </c>
      <c r="N1875">
        <v>2</v>
      </c>
      <c r="S1875">
        <v>4</v>
      </c>
      <c r="T1875">
        <v>3</v>
      </c>
      <c r="U1875">
        <v>3</v>
      </c>
      <c r="V1875">
        <v>2</v>
      </c>
      <c r="X1875">
        <v>2</v>
      </c>
      <c r="AA1875"/>
      <c r="AD1875">
        <v>4</v>
      </c>
      <c r="AE1875">
        <v>2</v>
      </c>
      <c r="AF1875">
        <v>4</v>
      </c>
      <c r="AG1875">
        <v>1</v>
      </c>
      <c r="AH1875">
        <v>4</v>
      </c>
      <c r="AI1875">
        <v>4</v>
      </c>
      <c r="AJ1875">
        <v>4</v>
      </c>
      <c r="AK1875">
        <v>4</v>
      </c>
      <c r="AL1875">
        <v>3</v>
      </c>
      <c r="AM1875">
        <v>4</v>
      </c>
      <c r="AN1875">
        <v>4</v>
      </c>
      <c r="AO1875">
        <v>4</v>
      </c>
      <c r="AP1875">
        <v>4</v>
      </c>
      <c r="AQ1875">
        <v>4</v>
      </c>
      <c r="AR1875">
        <v>4</v>
      </c>
      <c r="AS1875">
        <v>4</v>
      </c>
      <c r="AT1875" t="s">
        <v>22</v>
      </c>
      <c r="AU1875">
        <v>4</v>
      </c>
      <c r="AW1875">
        <v>4</v>
      </c>
      <c r="AX1875">
        <v>3</v>
      </c>
      <c r="AY1875">
        <v>3</v>
      </c>
      <c r="AZ1875">
        <v>4</v>
      </c>
      <c r="BA1875">
        <v>4</v>
      </c>
      <c r="BB1875">
        <v>4</v>
      </c>
      <c r="BD1875" t="s">
        <v>356</v>
      </c>
      <c r="BE1875" t="s">
        <v>22</v>
      </c>
      <c r="BH1875">
        <v>4</v>
      </c>
      <c r="BI1875">
        <v>4</v>
      </c>
      <c r="BJ1875"/>
      <c r="BK1875">
        <v>4</v>
      </c>
      <c r="BL1875">
        <v>3</v>
      </c>
      <c r="BO1875" s="382">
        <v>43500.505844907406</v>
      </c>
    </row>
    <row r="1876" spans="1:67" x14ac:dyDescent="0.2">
      <c r="A1876" s="244" t="str">
        <f>IFERROR(LOOKUP(H1876,BLIOTECAS!$D$2:$D$30,BLIOTECAS!$C$2:$C$30),"N/C")</f>
        <v>F. Bellas Artes</v>
      </c>
      <c r="B1876" s="243" t="str">
        <f>IFERROR(LOOKUP(H1876,BLIOTECAS!$D$2:$D$29,BLIOTECAS!$E$2:$E$29),"N/C")</f>
        <v>Humanidades</v>
      </c>
      <c r="C1876" s="243">
        <f>LOOKUP(H1876,BLIOTECAS!$D$2:$D$30,BLIOTECAS!$F$2:$F$30)</f>
        <v>1</v>
      </c>
      <c r="D1876">
        <v>1905</v>
      </c>
      <c r="G1876">
        <v>3</v>
      </c>
      <c r="H1876">
        <v>1</v>
      </c>
      <c r="J1876">
        <v>4</v>
      </c>
      <c r="K1876">
        <v>4</v>
      </c>
      <c r="M1876">
        <v>1</v>
      </c>
      <c r="N1876">
        <v>16</v>
      </c>
      <c r="O1876">
        <v>29</v>
      </c>
      <c r="S1876">
        <v>5</v>
      </c>
      <c r="T1876">
        <v>5</v>
      </c>
      <c r="U1876">
        <v>5</v>
      </c>
      <c r="V1876">
        <v>3</v>
      </c>
      <c r="W1876">
        <v>1</v>
      </c>
      <c r="AA1876"/>
      <c r="AD1876">
        <v>5</v>
      </c>
      <c r="AE1876">
        <v>4</v>
      </c>
      <c r="AF1876">
        <v>4</v>
      </c>
      <c r="AG1876">
        <v>3</v>
      </c>
      <c r="AH1876">
        <v>3</v>
      </c>
      <c r="AI1876">
        <v>5</v>
      </c>
      <c r="AJ1876">
        <v>3</v>
      </c>
      <c r="AK1876">
        <v>4</v>
      </c>
      <c r="AL1876">
        <v>5</v>
      </c>
      <c r="AM1876">
        <v>5</v>
      </c>
      <c r="AN1876">
        <v>5</v>
      </c>
      <c r="AO1876">
        <v>5</v>
      </c>
      <c r="AP1876">
        <v>5</v>
      </c>
      <c r="AQ1876">
        <v>5</v>
      </c>
      <c r="AR1876">
        <v>5</v>
      </c>
      <c r="AS1876">
        <v>5</v>
      </c>
      <c r="AT1876" t="s">
        <v>356</v>
      </c>
      <c r="AU1876">
        <v>5</v>
      </c>
      <c r="AW1876">
        <v>5</v>
      </c>
      <c r="AX1876">
        <v>5</v>
      </c>
      <c r="AY1876">
        <v>5</v>
      </c>
      <c r="AZ1876">
        <v>5</v>
      </c>
      <c r="BA1876">
        <v>5</v>
      </c>
      <c r="BB1876">
        <v>4</v>
      </c>
      <c r="BD1876" t="s">
        <v>356</v>
      </c>
      <c r="BE1876" t="s">
        <v>356</v>
      </c>
      <c r="BF1876">
        <v>4</v>
      </c>
      <c r="BH1876">
        <v>5</v>
      </c>
      <c r="BI1876">
        <v>5</v>
      </c>
      <c r="BJ1876"/>
      <c r="BK1876">
        <v>5</v>
      </c>
      <c r="BL1876">
        <v>4</v>
      </c>
      <c r="BO1876" s="382">
        <v>43500.512442129628</v>
      </c>
    </row>
    <row r="1877" spans="1:67" x14ac:dyDescent="0.2">
      <c r="A1877" s="244" t="str">
        <f>IFERROR(LOOKUP(H1877,BLIOTECAS!$D$2:$D$30,BLIOTECAS!$C$2:$C$30),"N/C")</f>
        <v>F. Ciencias Económicas y Empresariales</v>
      </c>
      <c r="B1877" s="243" t="str">
        <f>IFERROR(LOOKUP(H1877,BLIOTECAS!$D$2:$D$29,BLIOTECAS!$E$2:$E$29),"N/C")</f>
        <v>Ciencias Sociales</v>
      </c>
      <c r="C1877" s="243">
        <f>LOOKUP(H1877,BLIOTECAS!$D$2:$D$30,BLIOTECAS!$F$2:$F$30)</f>
        <v>3</v>
      </c>
      <c r="D1877">
        <v>1906</v>
      </c>
      <c r="G1877">
        <v>1</v>
      </c>
      <c r="H1877">
        <v>5</v>
      </c>
      <c r="J1877">
        <v>5</v>
      </c>
      <c r="K1877">
        <v>4</v>
      </c>
      <c r="M1877">
        <v>5</v>
      </c>
      <c r="N1877">
        <v>29</v>
      </c>
      <c r="S1877">
        <v>1</v>
      </c>
      <c r="T1877">
        <v>3</v>
      </c>
      <c r="U1877">
        <v>2</v>
      </c>
      <c r="V1877">
        <v>3</v>
      </c>
      <c r="X1877">
        <v>2</v>
      </c>
      <c r="AA1877"/>
      <c r="AD1877">
        <v>4</v>
      </c>
      <c r="AE1877">
        <v>2</v>
      </c>
      <c r="AF1877">
        <v>3</v>
      </c>
      <c r="AG1877">
        <v>5</v>
      </c>
      <c r="AH1877">
        <v>4</v>
      </c>
      <c r="AI1877">
        <v>4</v>
      </c>
      <c r="AJ1877">
        <v>5</v>
      </c>
      <c r="AK1877">
        <v>2</v>
      </c>
      <c r="AL1877">
        <v>3</v>
      </c>
      <c r="AN1877">
        <v>3</v>
      </c>
      <c r="AO1877">
        <v>3</v>
      </c>
      <c r="AP1877">
        <v>3</v>
      </c>
      <c r="AQ1877">
        <v>3</v>
      </c>
      <c r="AR1877">
        <v>1</v>
      </c>
      <c r="AS1877">
        <v>3</v>
      </c>
      <c r="AT1877" t="s">
        <v>22</v>
      </c>
      <c r="AU1877">
        <v>4</v>
      </c>
      <c r="AW1877">
        <v>4</v>
      </c>
      <c r="AX1877">
        <v>3</v>
      </c>
      <c r="AY1877">
        <v>3</v>
      </c>
      <c r="AZ1877">
        <v>4</v>
      </c>
      <c r="BA1877">
        <v>2</v>
      </c>
      <c r="BB1877">
        <v>4</v>
      </c>
      <c r="BD1877" t="s">
        <v>22</v>
      </c>
      <c r="BE1877" t="s">
        <v>22</v>
      </c>
      <c r="BH1877">
        <v>4</v>
      </c>
      <c r="BI1877">
        <v>4</v>
      </c>
      <c r="BJ1877"/>
      <c r="BK1877">
        <v>2</v>
      </c>
      <c r="BL1877">
        <v>3</v>
      </c>
      <c r="BN1877" t="s">
        <v>1399</v>
      </c>
      <c r="BO1877" s="382">
        <v>43500.512662037036</v>
      </c>
    </row>
    <row r="1878" spans="1:67" x14ac:dyDescent="0.2">
      <c r="A1878" s="244" t="str">
        <f>IFERROR(LOOKUP(H1878,BLIOTECAS!$D$2:$D$30,BLIOTECAS!$C$2:$C$30),"N/C")</f>
        <v>F. Geografía e Historia</v>
      </c>
      <c r="B1878" s="243" t="str">
        <f>IFERROR(LOOKUP(H1878,BLIOTECAS!$D$2:$D$29,BLIOTECAS!$E$2:$E$29),"N/C")</f>
        <v>Humanidades</v>
      </c>
      <c r="C1878" s="243">
        <f>LOOKUP(H1878,BLIOTECAS!$D$2:$D$30,BLIOTECAS!$F$2:$F$30)</f>
        <v>1</v>
      </c>
      <c r="D1878">
        <v>1907</v>
      </c>
      <c r="G1878">
        <v>1</v>
      </c>
      <c r="H1878">
        <v>16</v>
      </c>
      <c r="J1878">
        <v>4</v>
      </c>
      <c r="K1878">
        <v>3</v>
      </c>
      <c r="M1878">
        <v>16</v>
      </c>
      <c r="N1878">
        <v>29</v>
      </c>
      <c r="O1878">
        <v>9</v>
      </c>
      <c r="S1878">
        <v>4</v>
      </c>
      <c r="T1878">
        <v>4</v>
      </c>
      <c r="U1878">
        <v>4</v>
      </c>
      <c r="V1878">
        <v>2</v>
      </c>
      <c r="X1878">
        <v>2</v>
      </c>
      <c r="Y1878">
        <v>3</v>
      </c>
      <c r="Z1878">
        <v>4</v>
      </c>
      <c r="AA1878">
        <v>0</v>
      </c>
      <c r="AD1878">
        <v>4</v>
      </c>
      <c r="AE1878">
        <v>1</v>
      </c>
      <c r="AF1878">
        <v>1</v>
      </c>
      <c r="AG1878">
        <v>2</v>
      </c>
      <c r="AH1878">
        <v>4</v>
      </c>
      <c r="AI1878">
        <v>2</v>
      </c>
      <c r="AJ1878">
        <v>4</v>
      </c>
      <c r="AK1878">
        <v>1</v>
      </c>
      <c r="AL1878">
        <v>4</v>
      </c>
      <c r="AM1878">
        <v>3</v>
      </c>
      <c r="AN1878">
        <v>4</v>
      </c>
      <c r="AO1878">
        <v>1</v>
      </c>
      <c r="AP1878">
        <v>5</v>
      </c>
      <c r="AQ1878">
        <v>4</v>
      </c>
      <c r="AR1878">
        <v>1</v>
      </c>
      <c r="AS1878">
        <v>3</v>
      </c>
      <c r="AT1878" t="s">
        <v>22</v>
      </c>
      <c r="AU1878">
        <v>4</v>
      </c>
      <c r="AW1878">
        <v>5</v>
      </c>
      <c r="AX1878">
        <v>4</v>
      </c>
      <c r="AY1878">
        <v>4</v>
      </c>
      <c r="AZ1878">
        <v>5</v>
      </c>
      <c r="BA1878">
        <v>5</v>
      </c>
      <c r="BB1878">
        <v>5</v>
      </c>
      <c r="BD1878" t="s">
        <v>356</v>
      </c>
      <c r="BE1878" t="s">
        <v>22</v>
      </c>
      <c r="BH1878">
        <v>5</v>
      </c>
      <c r="BI1878">
        <v>5</v>
      </c>
      <c r="BJ1878"/>
      <c r="BK1878">
        <v>4</v>
      </c>
      <c r="BL1878">
        <v>3</v>
      </c>
      <c r="BN1878" t="s">
        <v>1400</v>
      </c>
      <c r="BO1878" s="382">
        <v>43500.517939814818</v>
      </c>
    </row>
    <row r="1879" spans="1:67" x14ac:dyDescent="0.2">
      <c r="A1879" s="244" t="str">
        <f>IFERROR(LOOKUP(H1879,BLIOTECAS!$D$2:$D$30,BLIOTECAS!$C$2:$C$30),"N/C")</f>
        <v>F. Educación - Centro de Formación del Profesorado</v>
      </c>
      <c r="B1879" s="243" t="str">
        <f>IFERROR(LOOKUP(H1879,BLIOTECAS!$D$2:$D$29,BLIOTECAS!$E$2:$E$29),"N/C")</f>
        <v>Humanidades</v>
      </c>
      <c r="C1879" s="243">
        <f>LOOKUP(H1879,BLIOTECAS!$D$2:$D$30,BLIOTECAS!$F$2:$F$30)</f>
        <v>1</v>
      </c>
      <c r="D1879">
        <v>1908</v>
      </c>
      <c r="G1879">
        <v>2</v>
      </c>
      <c r="H1879">
        <v>12</v>
      </c>
      <c r="J1879">
        <v>3</v>
      </c>
      <c r="K1879">
        <v>5</v>
      </c>
      <c r="M1879">
        <v>12</v>
      </c>
      <c r="N1879">
        <v>20</v>
      </c>
      <c r="S1879">
        <v>3</v>
      </c>
      <c r="T1879">
        <v>3</v>
      </c>
      <c r="U1879">
        <v>3</v>
      </c>
      <c r="V1879">
        <v>4</v>
      </c>
      <c r="X1879">
        <v>2</v>
      </c>
      <c r="Z1879">
        <v>4</v>
      </c>
      <c r="AA1879">
        <v>3</v>
      </c>
      <c r="AD1879">
        <v>4</v>
      </c>
      <c r="AE1879">
        <v>4</v>
      </c>
      <c r="AF1879">
        <v>4</v>
      </c>
      <c r="AG1879">
        <v>3</v>
      </c>
      <c r="AH1879">
        <v>2</v>
      </c>
      <c r="AI1879">
        <v>3</v>
      </c>
      <c r="AJ1879">
        <v>2</v>
      </c>
      <c r="AK1879">
        <v>3</v>
      </c>
      <c r="AL1879">
        <v>4</v>
      </c>
      <c r="AM1879">
        <v>3</v>
      </c>
      <c r="AN1879">
        <v>2</v>
      </c>
      <c r="AO1879">
        <v>2</v>
      </c>
      <c r="AP1879">
        <v>2</v>
      </c>
      <c r="AQ1879">
        <v>2</v>
      </c>
      <c r="AR1879">
        <v>1</v>
      </c>
      <c r="AS1879">
        <v>2</v>
      </c>
      <c r="AT1879" t="s">
        <v>22</v>
      </c>
      <c r="AU1879">
        <v>2</v>
      </c>
      <c r="AW1879">
        <v>1</v>
      </c>
      <c r="AX1879">
        <v>3</v>
      </c>
      <c r="AY1879">
        <v>3</v>
      </c>
      <c r="AZ1879">
        <v>2</v>
      </c>
      <c r="BA1879">
        <v>2</v>
      </c>
      <c r="BB1879">
        <v>2</v>
      </c>
      <c r="BD1879" t="s">
        <v>356</v>
      </c>
      <c r="BE1879" t="s">
        <v>22</v>
      </c>
      <c r="BH1879">
        <v>1</v>
      </c>
      <c r="BI1879">
        <v>1</v>
      </c>
      <c r="BJ1879"/>
      <c r="BK1879">
        <v>3</v>
      </c>
      <c r="BL1879">
        <v>3</v>
      </c>
      <c r="BN1879" t="s">
        <v>1401</v>
      </c>
      <c r="BO1879" s="382">
        <v>43500.520219907405</v>
      </c>
    </row>
    <row r="1880" spans="1:67" x14ac:dyDescent="0.2">
      <c r="A1880" s="244" t="str">
        <f>IFERROR(LOOKUP(H1880,BLIOTECAS!$D$2:$D$30,BLIOTECAS!$C$2:$C$30),"N/C")</f>
        <v>F. Ciencias Físicas</v>
      </c>
      <c r="B1880" s="243" t="str">
        <f>IFERROR(LOOKUP(H1880,BLIOTECAS!$D$2:$D$29,BLIOTECAS!$E$2:$E$29),"N/C")</f>
        <v>Ciencias Experimentales</v>
      </c>
      <c r="C1880" s="243">
        <f>LOOKUP(H1880,BLIOTECAS!$D$2:$D$30,BLIOTECAS!$F$2:$F$30)</f>
        <v>2</v>
      </c>
      <c r="D1880">
        <v>1909</v>
      </c>
      <c r="G1880">
        <v>1</v>
      </c>
      <c r="H1880">
        <v>6</v>
      </c>
      <c r="J1880">
        <v>4</v>
      </c>
      <c r="K1880">
        <v>3</v>
      </c>
      <c r="M1880">
        <v>6</v>
      </c>
      <c r="N1880">
        <v>8</v>
      </c>
      <c r="O1880">
        <v>10</v>
      </c>
      <c r="S1880">
        <v>4</v>
      </c>
      <c r="T1880">
        <v>3</v>
      </c>
      <c r="U1880">
        <v>5</v>
      </c>
      <c r="V1880">
        <v>5</v>
      </c>
      <c r="Y1880">
        <v>3</v>
      </c>
      <c r="Z1880">
        <v>4</v>
      </c>
      <c r="AA1880">
        <v>1</v>
      </c>
      <c r="AD1880">
        <v>5</v>
      </c>
      <c r="AE1880">
        <v>3</v>
      </c>
      <c r="AF1880">
        <v>2</v>
      </c>
      <c r="AG1880">
        <v>5</v>
      </c>
      <c r="AH1880">
        <v>3</v>
      </c>
      <c r="AI1880">
        <v>3</v>
      </c>
      <c r="AJ1880">
        <v>5</v>
      </c>
      <c r="AK1880">
        <v>4</v>
      </c>
      <c r="AL1880">
        <v>4</v>
      </c>
      <c r="AM1880">
        <v>4</v>
      </c>
      <c r="AN1880">
        <v>4</v>
      </c>
      <c r="AO1880">
        <v>2</v>
      </c>
      <c r="AP1880">
        <v>3</v>
      </c>
      <c r="AQ1880">
        <v>4</v>
      </c>
      <c r="AR1880">
        <v>3</v>
      </c>
      <c r="AS1880">
        <v>2</v>
      </c>
      <c r="AT1880" t="s">
        <v>22</v>
      </c>
      <c r="AU1880">
        <v>2</v>
      </c>
      <c r="AW1880">
        <v>4</v>
      </c>
      <c r="AX1880">
        <v>2</v>
      </c>
      <c r="AY1880">
        <v>2</v>
      </c>
      <c r="AZ1880">
        <v>5</v>
      </c>
      <c r="BB1880">
        <v>4</v>
      </c>
      <c r="BD1880" t="s">
        <v>22</v>
      </c>
      <c r="BE1880" t="s">
        <v>22</v>
      </c>
      <c r="BH1880">
        <v>3</v>
      </c>
      <c r="BI1880">
        <v>5</v>
      </c>
      <c r="BJ1880"/>
      <c r="BK1880">
        <v>4</v>
      </c>
      <c r="BL1880">
        <v>4</v>
      </c>
      <c r="BO1880" s="382">
        <v>43500.523182870369</v>
      </c>
    </row>
    <row r="1881" spans="1:67" x14ac:dyDescent="0.2">
      <c r="A1881" s="244" t="str">
        <f>IFERROR(LOOKUP(H1881,BLIOTECAS!$D$2:$D$30,BLIOTECAS!$C$2:$C$30),"N/C")</f>
        <v>F. Ciencias Físicas</v>
      </c>
      <c r="B1881" s="243" t="str">
        <f>IFERROR(LOOKUP(H1881,BLIOTECAS!$D$2:$D$29,BLIOTECAS!$E$2:$E$29),"N/C")</f>
        <v>Ciencias Experimentales</v>
      </c>
      <c r="C1881" s="243">
        <f>LOOKUP(H1881,BLIOTECAS!$D$2:$D$30,BLIOTECAS!$F$2:$F$30)</f>
        <v>2</v>
      </c>
      <c r="D1881">
        <v>1910</v>
      </c>
      <c r="G1881">
        <v>1</v>
      </c>
      <c r="H1881">
        <v>6</v>
      </c>
      <c r="J1881">
        <v>3</v>
      </c>
      <c r="K1881">
        <v>3</v>
      </c>
      <c r="M1881">
        <v>6</v>
      </c>
      <c r="N1881">
        <v>10</v>
      </c>
      <c r="O1881">
        <v>17</v>
      </c>
      <c r="S1881">
        <v>5</v>
      </c>
      <c r="T1881">
        <v>4</v>
      </c>
      <c r="U1881">
        <v>4</v>
      </c>
      <c r="V1881">
        <v>4</v>
      </c>
      <c r="X1881">
        <v>2</v>
      </c>
      <c r="Y1881">
        <v>3</v>
      </c>
      <c r="AA1881"/>
      <c r="AD1881">
        <v>3</v>
      </c>
      <c r="AE1881">
        <v>1</v>
      </c>
      <c r="AF1881">
        <v>2</v>
      </c>
      <c r="AG1881">
        <v>1</v>
      </c>
      <c r="AH1881">
        <v>5</v>
      </c>
      <c r="AI1881">
        <v>4</v>
      </c>
      <c r="AJ1881">
        <v>5</v>
      </c>
      <c r="AK1881">
        <v>2</v>
      </c>
      <c r="AL1881">
        <v>4</v>
      </c>
      <c r="AM1881">
        <v>4</v>
      </c>
      <c r="AN1881">
        <v>5</v>
      </c>
      <c r="AO1881">
        <v>5</v>
      </c>
      <c r="AP1881">
        <v>4</v>
      </c>
      <c r="AQ1881">
        <v>5</v>
      </c>
      <c r="AR1881">
        <v>5</v>
      </c>
      <c r="AS1881">
        <v>5</v>
      </c>
      <c r="AT1881" t="s">
        <v>356</v>
      </c>
      <c r="AU1881">
        <v>5</v>
      </c>
      <c r="AW1881">
        <v>5</v>
      </c>
      <c r="AX1881">
        <v>5</v>
      </c>
      <c r="AY1881">
        <v>5</v>
      </c>
      <c r="AZ1881">
        <v>5</v>
      </c>
      <c r="BA1881">
        <v>5</v>
      </c>
      <c r="BB1881">
        <v>5</v>
      </c>
      <c r="BD1881" t="s">
        <v>356</v>
      </c>
      <c r="BE1881" t="s">
        <v>356</v>
      </c>
      <c r="BF1881">
        <v>4</v>
      </c>
      <c r="BH1881">
        <v>4</v>
      </c>
      <c r="BI1881">
        <v>5</v>
      </c>
      <c r="BJ1881"/>
      <c r="BK1881">
        <v>4</v>
      </c>
      <c r="BL1881">
        <v>4</v>
      </c>
      <c r="BO1881" s="382">
        <v>43500.52615740741</v>
      </c>
    </row>
    <row r="1882" spans="1:67" x14ac:dyDescent="0.2">
      <c r="A1882" s="244" t="str">
        <f>IFERROR(LOOKUP(H1882,BLIOTECAS!$D$2:$D$30,BLIOTECAS!$C$2:$C$30),"N/C")</f>
        <v>F. Ciencias Físicas</v>
      </c>
      <c r="B1882" s="243" t="str">
        <f>IFERROR(LOOKUP(H1882,BLIOTECAS!$D$2:$D$29,BLIOTECAS!$E$2:$E$29),"N/C")</f>
        <v>Ciencias Experimentales</v>
      </c>
      <c r="C1882" s="243">
        <f>LOOKUP(H1882,BLIOTECAS!$D$2:$D$30,BLIOTECAS!$F$2:$F$30)</f>
        <v>2</v>
      </c>
      <c r="D1882">
        <v>1911</v>
      </c>
      <c r="G1882">
        <v>1</v>
      </c>
      <c r="H1882">
        <v>6</v>
      </c>
      <c r="J1882">
        <v>3</v>
      </c>
      <c r="K1882">
        <v>3</v>
      </c>
      <c r="M1882">
        <v>6</v>
      </c>
      <c r="S1882">
        <v>4</v>
      </c>
      <c r="T1882">
        <v>5</v>
      </c>
      <c r="U1882">
        <v>5</v>
      </c>
      <c r="V1882">
        <v>3</v>
      </c>
      <c r="W1882">
        <v>1</v>
      </c>
      <c r="AA1882"/>
      <c r="AD1882">
        <v>4</v>
      </c>
      <c r="AE1882">
        <v>1</v>
      </c>
      <c r="AF1882">
        <v>1</v>
      </c>
      <c r="AG1882">
        <v>1</v>
      </c>
      <c r="AH1882">
        <v>5</v>
      </c>
      <c r="AI1882">
        <v>3</v>
      </c>
      <c r="AJ1882">
        <v>4</v>
      </c>
      <c r="AK1882">
        <v>2</v>
      </c>
      <c r="AL1882">
        <v>5</v>
      </c>
      <c r="AM1882">
        <v>5</v>
      </c>
      <c r="AN1882">
        <v>5</v>
      </c>
      <c r="AO1882">
        <v>4</v>
      </c>
      <c r="AP1882">
        <v>4</v>
      </c>
      <c r="AQ1882">
        <v>5</v>
      </c>
      <c r="AR1882">
        <v>3</v>
      </c>
      <c r="AS1882">
        <v>5</v>
      </c>
      <c r="AT1882" t="s">
        <v>356</v>
      </c>
      <c r="AU1882">
        <v>5</v>
      </c>
      <c r="AW1882">
        <v>5</v>
      </c>
      <c r="AX1882">
        <v>4</v>
      </c>
      <c r="AY1882">
        <v>5</v>
      </c>
      <c r="AZ1882">
        <v>5</v>
      </c>
      <c r="BA1882">
        <v>5</v>
      </c>
      <c r="BB1882">
        <v>5</v>
      </c>
      <c r="BD1882" t="s">
        <v>22</v>
      </c>
      <c r="BE1882" t="s">
        <v>22</v>
      </c>
      <c r="BI1882"/>
      <c r="BJ1882"/>
      <c r="BK1882">
        <v>5</v>
      </c>
      <c r="BL1882"/>
      <c r="BO1882" s="382">
        <v>43500.53460648148</v>
      </c>
    </row>
    <row r="1883" spans="1:67" x14ac:dyDescent="0.2">
      <c r="A1883" s="244" t="str">
        <f>IFERROR(LOOKUP(H1883,BLIOTECAS!$D$2:$D$30,BLIOTECAS!$C$2:$C$30),"N/C")</f>
        <v>F. Psicología</v>
      </c>
      <c r="B1883" s="243" t="str">
        <f>IFERROR(LOOKUP(H1883,BLIOTECAS!$D$2:$D$29,BLIOTECAS!$E$2:$E$29),"N/C")</f>
        <v>Ciencias de la Salud</v>
      </c>
      <c r="C1883" s="243">
        <f>LOOKUP(H1883,BLIOTECAS!$D$2:$D$30,BLIOTECAS!$F$2:$F$30)</f>
        <v>4</v>
      </c>
      <c r="D1883">
        <v>1912</v>
      </c>
      <c r="G1883">
        <v>3</v>
      </c>
      <c r="H1883">
        <v>20</v>
      </c>
      <c r="J1883">
        <v>3</v>
      </c>
      <c r="K1883">
        <v>4</v>
      </c>
      <c r="M1883">
        <v>20</v>
      </c>
      <c r="P1883" t="s">
        <v>1402</v>
      </c>
      <c r="S1883">
        <v>4</v>
      </c>
      <c r="T1883">
        <v>5</v>
      </c>
      <c r="U1883">
        <v>3</v>
      </c>
      <c r="V1883">
        <v>2</v>
      </c>
      <c r="Y1883">
        <v>3</v>
      </c>
      <c r="AA1883"/>
      <c r="AD1883">
        <v>1</v>
      </c>
      <c r="AE1883">
        <v>5</v>
      </c>
      <c r="AF1883">
        <v>3</v>
      </c>
      <c r="AG1883">
        <v>1</v>
      </c>
      <c r="AH1883">
        <v>1</v>
      </c>
      <c r="AI1883">
        <v>5</v>
      </c>
      <c r="AJ1883">
        <v>1</v>
      </c>
      <c r="AK1883">
        <v>2</v>
      </c>
      <c r="AL1883">
        <v>5</v>
      </c>
      <c r="AM1883">
        <v>4</v>
      </c>
      <c r="AN1883">
        <v>5</v>
      </c>
      <c r="AO1883">
        <v>5</v>
      </c>
      <c r="AP1883">
        <v>4</v>
      </c>
      <c r="AQ1883">
        <v>5</v>
      </c>
      <c r="AR1883">
        <v>4</v>
      </c>
      <c r="AS1883">
        <v>5</v>
      </c>
      <c r="AT1883" t="s">
        <v>356</v>
      </c>
      <c r="AU1883">
        <v>5</v>
      </c>
      <c r="AW1883">
        <v>4</v>
      </c>
      <c r="AX1883">
        <v>4</v>
      </c>
      <c r="AY1883">
        <v>5</v>
      </c>
      <c r="AZ1883">
        <v>5</v>
      </c>
      <c r="BA1883">
        <v>4</v>
      </c>
      <c r="BB1883">
        <v>4</v>
      </c>
      <c r="BD1883" t="s">
        <v>356</v>
      </c>
      <c r="BE1883" t="s">
        <v>356</v>
      </c>
      <c r="BF1883">
        <v>5</v>
      </c>
      <c r="BH1883">
        <v>4</v>
      </c>
      <c r="BI1883">
        <v>3</v>
      </c>
      <c r="BJ1883"/>
      <c r="BK1883">
        <v>4</v>
      </c>
      <c r="BL1883"/>
      <c r="BO1883" s="382">
        <v>43500.536006944443</v>
      </c>
    </row>
    <row r="1884" spans="1:67" x14ac:dyDescent="0.2">
      <c r="A1884" s="244" t="str">
        <f>IFERROR(LOOKUP(H1884,BLIOTECAS!$D$2:$D$30,BLIOTECAS!$C$2:$C$30),"N/C")</f>
        <v>F. Educación - Centro de Formación del Profesorado</v>
      </c>
      <c r="B1884" s="243" t="str">
        <f>IFERROR(LOOKUP(H1884,BLIOTECAS!$D$2:$D$29,BLIOTECAS!$E$2:$E$29),"N/C")</f>
        <v>Humanidades</v>
      </c>
      <c r="C1884" s="243">
        <f>LOOKUP(H1884,BLIOTECAS!$D$2:$D$30,BLIOTECAS!$F$2:$F$30)</f>
        <v>1</v>
      </c>
      <c r="D1884">
        <v>1913</v>
      </c>
      <c r="G1884">
        <v>1</v>
      </c>
      <c r="H1884">
        <v>12</v>
      </c>
      <c r="J1884">
        <v>4</v>
      </c>
      <c r="K1884">
        <v>5</v>
      </c>
      <c r="M1884">
        <v>12</v>
      </c>
      <c r="P1884" t="s">
        <v>1403</v>
      </c>
      <c r="S1884">
        <v>5</v>
      </c>
      <c r="T1884">
        <v>4</v>
      </c>
      <c r="U1884">
        <v>5</v>
      </c>
      <c r="V1884">
        <v>3</v>
      </c>
      <c r="W1884">
        <v>1</v>
      </c>
      <c r="AA1884"/>
      <c r="AD1884">
        <v>4</v>
      </c>
      <c r="AE1884">
        <v>4</v>
      </c>
      <c r="AF1884">
        <v>2</v>
      </c>
      <c r="AG1884">
        <v>2</v>
      </c>
      <c r="AH1884">
        <v>4</v>
      </c>
      <c r="AI1884">
        <v>4</v>
      </c>
      <c r="AJ1884">
        <v>4</v>
      </c>
      <c r="AK1884">
        <v>1</v>
      </c>
      <c r="AL1884">
        <v>1</v>
      </c>
      <c r="AM1884">
        <v>5</v>
      </c>
      <c r="AN1884">
        <v>5</v>
      </c>
      <c r="AO1884">
        <v>4</v>
      </c>
      <c r="AP1884">
        <v>5</v>
      </c>
      <c r="AQ1884">
        <v>4</v>
      </c>
      <c r="AR1884">
        <v>3</v>
      </c>
      <c r="AS1884">
        <v>5</v>
      </c>
      <c r="AT1884" t="s">
        <v>22</v>
      </c>
      <c r="AU1884">
        <v>4</v>
      </c>
      <c r="AW1884">
        <v>5</v>
      </c>
      <c r="AX1884">
        <v>5</v>
      </c>
      <c r="AY1884">
        <v>5</v>
      </c>
      <c r="AZ1884">
        <v>5</v>
      </c>
      <c r="BA1884">
        <v>5</v>
      </c>
      <c r="BB1884">
        <v>5</v>
      </c>
      <c r="BD1884" t="s">
        <v>22</v>
      </c>
      <c r="BE1884" t="s">
        <v>22</v>
      </c>
      <c r="BH1884">
        <v>5</v>
      </c>
      <c r="BI1884">
        <v>5</v>
      </c>
      <c r="BJ1884"/>
      <c r="BK1884">
        <v>5</v>
      </c>
      <c r="BL1884"/>
      <c r="BN1884" t="s">
        <v>1404</v>
      </c>
      <c r="BO1884" s="382">
        <v>43500.536666666667</v>
      </c>
    </row>
    <row r="1885" spans="1:67" x14ac:dyDescent="0.2">
      <c r="A1885" s="244" t="str">
        <f>IFERROR(LOOKUP(H1885,BLIOTECAS!$D$2:$D$30,BLIOTECAS!$C$2:$C$30),"N/C")</f>
        <v>F. Ciencias Físicas</v>
      </c>
      <c r="B1885" s="243" t="str">
        <f>IFERROR(LOOKUP(H1885,BLIOTECAS!$D$2:$D$29,BLIOTECAS!$E$2:$E$29),"N/C")</f>
        <v>Ciencias Experimentales</v>
      </c>
      <c r="C1885" s="243">
        <f>LOOKUP(H1885,BLIOTECAS!$D$2:$D$30,BLIOTECAS!$F$2:$F$30)</f>
        <v>2</v>
      </c>
      <c r="D1885">
        <v>1914</v>
      </c>
      <c r="G1885">
        <v>1</v>
      </c>
      <c r="H1885">
        <v>6</v>
      </c>
      <c r="J1885">
        <v>2</v>
      </c>
      <c r="K1885">
        <v>2</v>
      </c>
      <c r="M1885">
        <v>6</v>
      </c>
      <c r="N1885">
        <v>10</v>
      </c>
      <c r="O1885">
        <v>8</v>
      </c>
      <c r="S1885">
        <v>4</v>
      </c>
      <c r="T1885">
        <v>4</v>
      </c>
      <c r="U1885">
        <v>4</v>
      </c>
      <c r="V1885">
        <v>4</v>
      </c>
      <c r="Z1885">
        <v>4</v>
      </c>
      <c r="AA1885">
        <v>2</v>
      </c>
      <c r="BI1885"/>
      <c r="BJ1885"/>
      <c r="BK1885"/>
      <c r="BL1885"/>
      <c r="BO1885" s="382">
        <v>43500.537766203706</v>
      </c>
    </row>
    <row r="1886" spans="1:67" x14ac:dyDescent="0.2">
      <c r="A1886" s="244" t="str">
        <f>IFERROR(LOOKUP(H1886,BLIOTECAS!$D$2:$D$30,BLIOTECAS!$C$2:$C$30),"N/C")</f>
        <v>F. Educación - Centro de Formación del Profesorado</v>
      </c>
      <c r="B1886" s="243" t="str">
        <f>IFERROR(LOOKUP(H1886,BLIOTECAS!$D$2:$D$29,BLIOTECAS!$E$2:$E$29),"N/C")</f>
        <v>Humanidades</v>
      </c>
      <c r="C1886" s="243">
        <f>LOOKUP(H1886,BLIOTECAS!$D$2:$D$30,BLIOTECAS!$F$2:$F$30)</f>
        <v>1</v>
      </c>
      <c r="D1886">
        <v>1915</v>
      </c>
      <c r="G1886">
        <v>3</v>
      </c>
      <c r="H1886">
        <v>12</v>
      </c>
      <c r="J1886">
        <v>3</v>
      </c>
      <c r="K1886">
        <v>4</v>
      </c>
      <c r="M1886">
        <v>12</v>
      </c>
      <c r="N1886">
        <v>15</v>
      </c>
      <c r="S1886">
        <v>5</v>
      </c>
      <c r="T1886">
        <v>4</v>
      </c>
      <c r="U1886">
        <v>4</v>
      </c>
      <c r="V1886">
        <v>3</v>
      </c>
      <c r="W1886">
        <v>1</v>
      </c>
      <c r="AA1886"/>
      <c r="AD1886">
        <v>3</v>
      </c>
      <c r="AE1886">
        <v>5</v>
      </c>
      <c r="AF1886">
        <v>5</v>
      </c>
      <c r="AG1886">
        <v>5</v>
      </c>
      <c r="AH1886">
        <v>2</v>
      </c>
      <c r="AI1886">
        <v>5</v>
      </c>
      <c r="AJ1886">
        <v>3</v>
      </c>
      <c r="AK1886">
        <v>3</v>
      </c>
      <c r="AL1886">
        <v>5</v>
      </c>
      <c r="AM1886">
        <v>4</v>
      </c>
      <c r="AN1886">
        <v>3</v>
      </c>
      <c r="AO1886">
        <v>3</v>
      </c>
      <c r="AP1886">
        <v>5</v>
      </c>
      <c r="AQ1886">
        <v>4</v>
      </c>
      <c r="AR1886">
        <v>5</v>
      </c>
      <c r="AS1886">
        <v>5</v>
      </c>
      <c r="AT1886" t="s">
        <v>356</v>
      </c>
      <c r="AU1886">
        <v>4</v>
      </c>
      <c r="AW1886">
        <v>5</v>
      </c>
      <c r="AX1886">
        <v>4</v>
      </c>
      <c r="AY1886">
        <v>4</v>
      </c>
      <c r="AZ1886">
        <v>5</v>
      </c>
      <c r="BA1886">
        <v>5</v>
      </c>
      <c r="BB1886">
        <v>5</v>
      </c>
      <c r="BD1886" t="s">
        <v>356</v>
      </c>
      <c r="BE1886" t="s">
        <v>356</v>
      </c>
      <c r="BF1886">
        <v>5</v>
      </c>
      <c r="BH1886">
        <v>5</v>
      </c>
      <c r="BI1886">
        <v>5</v>
      </c>
      <c r="BJ1886"/>
      <c r="BK1886">
        <v>4</v>
      </c>
      <c r="BL1886">
        <v>3</v>
      </c>
      <c r="BO1886" s="382">
        <v>43500.538171296299</v>
      </c>
    </row>
    <row r="1887" spans="1:67" x14ac:dyDescent="0.2">
      <c r="A1887" s="244" t="str">
        <f>IFERROR(LOOKUP(H1887,BLIOTECAS!$D$2:$D$30,BLIOTECAS!$C$2:$C$30),"N/C")</f>
        <v>F. Enfermería, Fisioterapia y Podología</v>
      </c>
      <c r="B1887" s="243" t="str">
        <f>IFERROR(LOOKUP(H1887,BLIOTECAS!$D$2:$D$29,BLIOTECAS!$E$2:$E$29),"N/C")</f>
        <v>Ciencias de la Salud</v>
      </c>
      <c r="C1887" s="243">
        <f>LOOKUP(H1887,BLIOTECAS!$D$2:$D$30,BLIOTECAS!$F$2:$F$30)</f>
        <v>4</v>
      </c>
      <c r="D1887">
        <v>1916</v>
      </c>
      <c r="G1887">
        <v>1</v>
      </c>
      <c r="H1887">
        <v>22</v>
      </c>
      <c r="J1887">
        <v>2</v>
      </c>
      <c r="K1887">
        <v>3</v>
      </c>
      <c r="M1887">
        <v>19</v>
      </c>
      <c r="N1887">
        <v>29</v>
      </c>
      <c r="O1887">
        <v>22</v>
      </c>
      <c r="S1887">
        <v>4</v>
      </c>
      <c r="T1887">
        <v>4</v>
      </c>
      <c r="U1887">
        <v>3</v>
      </c>
      <c r="V1887">
        <v>4</v>
      </c>
      <c r="X1887">
        <v>2</v>
      </c>
      <c r="AA1887"/>
      <c r="AD1887">
        <v>1</v>
      </c>
      <c r="AE1887">
        <v>1</v>
      </c>
      <c r="AF1887">
        <v>1</v>
      </c>
      <c r="AG1887">
        <v>3</v>
      </c>
      <c r="AH1887">
        <v>4</v>
      </c>
      <c r="AI1887">
        <v>4</v>
      </c>
      <c r="AJ1887">
        <v>5</v>
      </c>
      <c r="AK1887">
        <v>4</v>
      </c>
      <c r="AL1887">
        <v>2</v>
      </c>
      <c r="AM1887">
        <v>3</v>
      </c>
      <c r="AN1887">
        <v>3</v>
      </c>
      <c r="AO1887">
        <v>3</v>
      </c>
      <c r="AP1887">
        <v>3</v>
      </c>
      <c r="AQ1887">
        <v>2</v>
      </c>
      <c r="AR1887">
        <v>2</v>
      </c>
      <c r="AS1887">
        <v>2</v>
      </c>
      <c r="AT1887" t="s">
        <v>22</v>
      </c>
      <c r="AU1887">
        <v>3</v>
      </c>
      <c r="AW1887">
        <v>3</v>
      </c>
      <c r="AX1887">
        <v>4</v>
      </c>
      <c r="AY1887">
        <v>3</v>
      </c>
      <c r="AZ1887">
        <v>3</v>
      </c>
      <c r="BA1887">
        <v>3</v>
      </c>
      <c r="BB1887">
        <v>3</v>
      </c>
      <c r="BD1887" t="s">
        <v>22</v>
      </c>
      <c r="BE1887" t="s">
        <v>22</v>
      </c>
      <c r="BH1887">
        <v>4</v>
      </c>
      <c r="BI1887">
        <v>4</v>
      </c>
      <c r="BJ1887"/>
      <c r="BK1887">
        <v>3</v>
      </c>
      <c r="BL1887">
        <v>3</v>
      </c>
      <c r="BO1887" s="382">
        <v>43500.54078703704</v>
      </c>
    </row>
    <row r="1888" spans="1:67" x14ac:dyDescent="0.2">
      <c r="A1888" s="244" t="str">
        <f>IFERROR(LOOKUP(H1888,BLIOTECAS!$D$2:$D$30,BLIOTECAS!$C$2:$C$30),"N/C")</f>
        <v>F. Ciencias Físicas</v>
      </c>
      <c r="B1888" s="243" t="str">
        <f>IFERROR(LOOKUP(H1888,BLIOTECAS!$D$2:$D$29,BLIOTECAS!$E$2:$E$29),"N/C")</f>
        <v>Ciencias Experimentales</v>
      </c>
      <c r="C1888" s="243">
        <f>LOOKUP(H1888,BLIOTECAS!$D$2:$D$30,BLIOTECAS!$F$2:$F$30)</f>
        <v>2</v>
      </c>
      <c r="D1888">
        <v>1917</v>
      </c>
      <c r="G1888">
        <v>1</v>
      </c>
      <c r="H1888">
        <v>6</v>
      </c>
      <c r="J1888">
        <v>3</v>
      </c>
      <c r="K1888">
        <v>3</v>
      </c>
      <c r="M1888">
        <v>6</v>
      </c>
      <c r="N1888">
        <v>29</v>
      </c>
      <c r="P1888" t="s">
        <v>1405</v>
      </c>
      <c r="S1888">
        <v>4</v>
      </c>
      <c r="T1888">
        <v>3</v>
      </c>
      <c r="U1888">
        <v>3</v>
      </c>
      <c r="V1888">
        <v>4</v>
      </c>
      <c r="W1888">
        <v>1</v>
      </c>
      <c r="AA1888"/>
      <c r="AD1888">
        <v>5</v>
      </c>
      <c r="AE1888">
        <v>1</v>
      </c>
      <c r="AF1888">
        <v>4</v>
      </c>
      <c r="AG1888">
        <v>2</v>
      </c>
      <c r="AH1888">
        <v>5</v>
      </c>
      <c r="AI1888">
        <v>5</v>
      </c>
      <c r="AJ1888">
        <v>5</v>
      </c>
      <c r="AK1888">
        <v>4</v>
      </c>
      <c r="AL1888">
        <v>3</v>
      </c>
      <c r="AM1888">
        <v>4</v>
      </c>
      <c r="AN1888">
        <v>4</v>
      </c>
      <c r="AO1888">
        <v>5</v>
      </c>
      <c r="AP1888">
        <v>5</v>
      </c>
      <c r="AQ1888">
        <v>2</v>
      </c>
      <c r="AR1888">
        <v>5</v>
      </c>
      <c r="AS1888">
        <v>2</v>
      </c>
      <c r="AT1888" t="s">
        <v>356</v>
      </c>
      <c r="AU1888">
        <v>3</v>
      </c>
      <c r="AW1888">
        <v>5</v>
      </c>
      <c r="AX1888">
        <v>5</v>
      </c>
      <c r="AY1888">
        <v>5</v>
      </c>
      <c r="AZ1888">
        <v>5</v>
      </c>
      <c r="BA1888">
        <v>5</v>
      </c>
      <c r="BB1888">
        <v>5</v>
      </c>
      <c r="BD1888" t="s">
        <v>356</v>
      </c>
      <c r="BE1888" t="s">
        <v>22</v>
      </c>
      <c r="BH1888">
        <v>4</v>
      </c>
      <c r="BI1888">
        <v>5</v>
      </c>
      <c r="BJ1888"/>
      <c r="BK1888"/>
      <c r="BL1888"/>
      <c r="BN1888" t="s">
        <v>1406</v>
      </c>
      <c r="BO1888" s="382">
        <v>43500.541087962964</v>
      </c>
    </row>
    <row r="1889" spans="1:67" x14ac:dyDescent="0.2">
      <c r="A1889" s="244" t="str">
        <f>IFERROR(LOOKUP(H1889,BLIOTECAS!$D$2:$D$30,BLIOTECAS!$C$2:$C$30),"N/C")</f>
        <v>F. Ciencias Económicas y Empresariales</v>
      </c>
      <c r="B1889" s="243" t="str">
        <f>IFERROR(LOOKUP(H1889,BLIOTECAS!$D$2:$D$29,BLIOTECAS!$E$2:$E$29),"N/C")</f>
        <v>Ciencias Sociales</v>
      </c>
      <c r="C1889" s="243">
        <f>LOOKUP(H1889,BLIOTECAS!$D$2:$D$30,BLIOTECAS!$F$2:$F$30)</f>
        <v>3</v>
      </c>
      <c r="D1889">
        <v>1918</v>
      </c>
      <c r="G1889">
        <v>1</v>
      </c>
      <c r="H1889">
        <v>5</v>
      </c>
      <c r="J1889">
        <v>3</v>
      </c>
      <c r="K1889">
        <v>1</v>
      </c>
      <c r="M1889">
        <v>29</v>
      </c>
      <c r="N1889">
        <v>5</v>
      </c>
      <c r="O1889">
        <v>10</v>
      </c>
      <c r="S1889">
        <v>4</v>
      </c>
      <c r="T1889">
        <v>3</v>
      </c>
      <c r="U1889">
        <v>3</v>
      </c>
      <c r="V1889">
        <v>4</v>
      </c>
      <c r="W1889">
        <v>1</v>
      </c>
      <c r="AA1889"/>
      <c r="AD1889">
        <v>1</v>
      </c>
      <c r="AE1889">
        <v>1</v>
      </c>
      <c r="AF1889">
        <v>1</v>
      </c>
      <c r="AG1889">
        <v>4</v>
      </c>
      <c r="AH1889">
        <v>4</v>
      </c>
      <c r="AI1889">
        <v>1</v>
      </c>
      <c r="AJ1889">
        <v>4</v>
      </c>
      <c r="AK1889">
        <v>1</v>
      </c>
      <c r="AL1889">
        <v>3</v>
      </c>
      <c r="AM1889">
        <v>3</v>
      </c>
      <c r="AN1889">
        <v>1</v>
      </c>
      <c r="AO1889">
        <v>1</v>
      </c>
      <c r="AP1889">
        <v>1</v>
      </c>
      <c r="AQ1889">
        <v>1</v>
      </c>
      <c r="AR1889">
        <v>1</v>
      </c>
      <c r="AS1889">
        <v>1</v>
      </c>
      <c r="AT1889" t="s">
        <v>356</v>
      </c>
      <c r="AU1889">
        <v>1</v>
      </c>
      <c r="AW1889">
        <v>3</v>
      </c>
      <c r="AX1889">
        <v>3</v>
      </c>
      <c r="AY1889">
        <v>3</v>
      </c>
      <c r="AZ1889">
        <v>3</v>
      </c>
      <c r="BA1889">
        <v>3</v>
      </c>
      <c r="BB1889">
        <v>3</v>
      </c>
      <c r="BD1889" t="s">
        <v>22</v>
      </c>
      <c r="BE1889" t="s">
        <v>22</v>
      </c>
      <c r="BH1889">
        <v>3</v>
      </c>
      <c r="BI1889">
        <v>3</v>
      </c>
      <c r="BJ1889"/>
      <c r="BK1889">
        <v>4</v>
      </c>
      <c r="BL1889">
        <v>3</v>
      </c>
      <c r="BO1889" s="382">
        <v>43500.554791666669</v>
      </c>
    </row>
    <row r="1890" spans="1:67" x14ac:dyDescent="0.2">
      <c r="A1890" s="244" t="str">
        <f>IFERROR(LOOKUP(H1890,BLIOTECAS!$D$2:$D$30,BLIOTECAS!$C$2:$C$30),"N/C")</f>
        <v>F. Bellas Artes</v>
      </c>
      <c r="B1890" s="243" t="str">
        <f>IFERROR(LOOKUP(H1890,BLIOTECAS!$D$2:$D$29,BLIOTECAS!$E$2:$E$29),"N/C")</f>
        <v>Humanidades</v>
      </c>
      <c r="C1890" s="243">
        <f>LOOKUP(H1890,BLIOTECAS!$D$2:$D$30,BLIOTECAS!$F$2:$F$30)</f>
        <v>1</v>
      </c>
      <c r="D1890">
        <v>1919</v>
      </c>
      <c r="G1890">
        <v>2</v>
      </c>
      <c r="H1890">
        <v>1</v>
      </c>
      <c r="J1890">
        <v>5</v>
      </c>
      <c r="K1890">
        <v>4</v>
      </c>
      <c r="M1890">
        <v>1</v>
      </c>
      <c r="N1890">
        <v>1</v>
      </c>
      <c r="O1890">
        <v>1</v>
      </c>
      <c r="P1890" t="s">
        <v>1196</v>
      </c>
      <c r="S1890">
        <v>5</v>
      </c>
      <c r="T1890">
        <v>5</v>
      </c>
      <c r="U1890">
        <v>5</v>
      </c>
      <c r="V1890">
        <v>3</v>
      </c>
      <c r="X1890">
        <v>2</v>
      </c>
      <c r="AA1890"/>
      <c r="AD1890">
        <v>4</v>
      </c>
      <c r="AE1890">
        <v>4</v>
      </c>
      <c r="AF1890">
        <v>3</v>
      </c>
      <c r="AG1890">
        <v>1</v>
      </c>
      <c r="AH1890">
        <v>5</v>
      </c>
      <c r="AI1890">
        <v>4</v>
      </c>
      <c r="AJ1890">
        <v>5</v>
      </c>
      <c r="AK1890">
        <v>3</v>
      </c>
      <c r="AL1890">
        <v>5</v>
      </c>
      <c r="AM1890">
        <v>4</v>
      </c>
      <c r="AN1890">
        <v>5</v>
      </c>
      <c r="AO1890">
        <v>5</v>
      </c>
      <c r="AP1890">
        <v>5</v>
      </c>
      <c r="AQ1890">
        <v>4</v>
      </c>
      <c r="AR1890">
        <v>4</v>
      </c>
      <c r="AS1890">
        <v>4</v>
      </c>
      <c r="AT1890" t="s">
        <v>22</v>
      </c>
      <c r="AU1890">
        <v>5</v>
      </c>
      <c r="AW1890">
        <v>5</v>
      </c>
      <c r="AX1890">
        <v>5</v>
      </c>
      <c r="AY1890">
        <v>5</v>
      </c>
      <c r="AZ1890">
        <v>5</v>
      </c>
      <c r="BA1890">
        <v>5</v>
      </c>
      <c r="BB1890">
        <v>5</v>
      </c>
      <c r="BD1890" t="s">
        <v>22</v>
      </c>
      <c r="BE1890" t="s">
        <v>356</v>
      </c>
      <c r="BF1890">
        <v>4</v>
      </c>
      <c r="BH1890">
        <v>5</v>
      </c>
      <c r="BI1890">
        <v>5</v>
      </c>
      <c r="BJ1890"/>
      <c r="BK1890">
        <v>5</v>
      </c>
      <c r="BL1890">
        <v>4</v>
      </c>
      <c r="BO1890" s="382">
        <v>43500.559293981481</v>
      </c>
    </row>
    <row r="1891" spans="1:67" x14ac:dyDescent="0.2">
      <c r="A1891" s="244" t="str">
        <f>IFERROR(LOOKUP(H1891,BLIOTECAS!$D$2:$D$30,BLIOTECAS!$C$2:$C$30),"N/C")</f>
        <v>F. Comercio y Turismo</v>
      </c>
      <c r="B1891" s="243" t="str">
        <f>IFERROR(LOOKUP(H1891,BLIOTECAS!$D$2:$D$29,BLIOTECAS!$E$2:$E$29),"N/C")</f>
        <v>Ciencias Sociales</v>
      </c>
      <c r="C1891" s="243">
        <f>LOOKUP(H1891,BLIOTECAS!$D$2:$D$30,BLIOTECAS!$F$2:$F$30)</f>
        <v>3</v>
      </c>
      <c r="D1891">
        <v>1920</v>
      </c>
      <c r="G1891">
        <v>1</v>
      </c>
      <c r="H1891">
        <v>24</v>
      </c>
      <c r="J1891">
        <v>3</v>
      </c>
      <c r="K1891">
        <v>3</v>
      </c>
      <c r="M1891">
        <v>29</v>
      </c>
      <c r="N1891">
        <v>24</v>
      </c>
      <c r="O1891">
        <v>16</v>
      </c>
      <c r="P1891" t="s">
        <v>1407</v>
      </c>
      <c r="S1891">
        <v>5</v>
      </c>
      <c r="T1891">
        <v>2</v>
      </c>
      <c r="U1891">
        <v>3</v>
      </c>
      <c r="V1891">
        <v>1</v>
      </c>
      <c r="X1891">
        <v>2</v>
      </c>
      <c r="AA1891"/>
      <c r="AD1891">
        <v>3</v>
      </c>
      <c r="AE1891">
        <v>1</v>
      </c>
      <c r="AF1891">
        <v>3</v>
      </c>
      <c r="AG1891">
        <v>5</v>
      </c>
      <c r="AH1891">
        <v>3</v>
      </c>
      <c r="AI1891">
        <v>4</v>
      </c>
      <c r="AJ1891">
        <v>3</v>
      </c>
      <c r="AK1891">
        <v>4</v>
      </c>
      <c r="AL1891">
        <v>6</v>
      </c>
      <c r="AM1891">
        <v>2</v>
      </c>
      <c r="AN1891">
        <v>4</v>
      </c>
      <c r="AO1891">
        <v>1</v>
      </c>
      <c r="AP1891">
        <v>2</v>
      </c>
      <c r="AQ1891">
        <v>2</v>
      </c>
      <c r="AR1891">
        <v>5</v>
      </c>
      <c r="AS1891">
        <v>3</v>
      </c>
      <c r="AT1891" t="s">
        <v>22</v>
      </c>
      <c r="AU1891">
        <v>2</v>
      </c>
      <c r="AW1891">
        <v>5</v>
      </c>
      <c r="AX1891">
        <v>3</v>
      </c>
      <c r="AY1891">
        <v>5</v>
      </c>
      <c r="AZ1891">
        <v>5</v>
      </c>
      <c r="BA1891">
        <v>5</v>
      </c>
      <c r="BB1891">
        <v>5</v>
      </c>
      <c r="BD1891" t="s">
        <v>356</v>
      </c>
      <c r="BE1891" t="s">
        <v>22</v>
      </c>
      <c r="BH1891">
        <v>3</v>
      </c>
      <c r="BI1891">
        <v>3</v>
      </c>
      <c r="BJ1891"/>
      <c r="BK1891">
        <v>2</v>
      </c>
      <c r="BL1891">
        <v>3</v>
      </c>
      <c r="BN1891" t="s">
        <v>1408</v>
      </c>
      <c r="BO1891" s="382">
        <v>43500.563321759262</v>
      </c>
    </row>
    <row r="1892" spans="1:67" x14ac:dyDescent="0.2">
      <c r="A1892" s="244" t="str">
        <f>IFERROR(LOOKUP(H1892,BLIOTECAS!$D$2:$D$30,BLIOTECAS!$C$2:$C$30),"N/C")</f>
        <v>F. Educación - Centro de Formación del Profesorado</v>
      </c>
      <c r="B1892" s="243" t="str">
        <f>IFERROR(LOOKUP(H1892,BLIOTECAS!$D$2:$D$29,BLIOTECAS!$E$2:$E$29),"N/C")</f>
        <v>Humanidades</v>
      </c>
      <c r="C1892" s="243">
        <f>LOOKUP(H1892,BLIOTECAS!$D$2:$D$30,BLIOTECAS!$F$2:$F$30)</f>
        <v>1</v>
      </c>
      <c r="D1892">
        <v>1921</v>
      </c>
      <c r="G1892">
        <v>1</v>
      </c>
      <c r="H1892">
        <v>12</v>
      </c>
      <c r="J1892">
        <v>4</v>
      </c>
      <c r="K1892">
        <v>3</v>
      </c>
      <c r="M1892">
        <v>12</v>
      </c>
      <c r="N1892">
        <v>29</v>
      </c>
      <c r="S1892">
        <v>4</v>
      </c>
      <c r="T1892">
        <v>4</v>
      </c>
      <c r="U1892">
        <v>4</v>
      </c>
      <c r="V1892">
        <v>4</v>
      </c>
      <c r="X1892">
        <v>2</v>
      </c>
      <c r="Y1892">
        <v>3</v>
      </c>
      <c r="AA1892"/>
      <c r="AD1892">
        <v>4</v>
      </c>
      <c r="AE1892">
        <v>2</v>
      </c>
      <c r="AF1892">
        <v>5</v>
      </c>
      <c r="AG1892">
        <v>2</v>
      </c>
      <c r="AH1892">
        <v>5</v>
      </c>
      <c r="AI1892">
        <v>3</v>
      </c>
      <c r="AJ1892">
        <v>5</v>
      </c>
      <c r="AK1892">
        <v>1</v>
      </c>
      <c r="AL1892">
        <v>4</v>
      </c>
      <c r="AM1892">
        <v>4</v>
      </c>
      <c r="AN1892">
        <v>4</v>
      </c>
      <c r="AO1892">
        <v>5</v>
      </c>
      <c r="AP1892">
        <v>4</v>
      </c>
      <c r="AQ1892">
        <v>5</v>
      </c>
      <c r="AR1892">
        <v>3</v>
      </c>
      <c r="AS1892">
        <v>5</v>
      </c>
      <c r="AT1892" t="s">
        <v>22</v>
      </c>
      <c r="AU1892">
        <v>4</v>
      </c>
      <c r="AW1892">
        <v>4</v>
      </c>
      <c r="AX1892">
        <v>4</v>
      </c>
      <c r="AY1892">
        <v>4</v>
      </c>
      <c r="AZ1892">
        <v>5</v>
      </c>
      <c r="BA1892">
        <v>5</v>
      </c>
      <c r="BB1892">
        <v>4</v>
      </c>
      <c r="BD1892" t="s">
        <v>22</v>
      </c>
      <c r="BE1892" t="s">
        <v>356</v>
      </c>
      <c r="BF1892">
        <v>3</v>
      </c>
      <c r="BH1892">
        <v>4</v>
      </c>
      <c r="BI1892">
        <v>3</v>
      </c>
      <c r="BJ1892"/>
      <c r="BK1892">
        <v>4</v>
      </c>
      <c r="BL1892">
        <v>4</v>
      </c>
      <c r="BO1892" s="382">
        <v>43500.56391203704</v>
      </c>
    </row>
    <row r="1893" spans="1:67" x14ac:dyDescent="0.2">
      <c r="A1893" s="244" t="str">
        <f>IFERROR(LOOKUP(H1893,BLIOTECAS!$D$2:$D$30,BLIOTECAS!$C$2:$C$30),"N/C")</f>
        <v>F. Filosofía</v>
      </c>
      <c r="B1893" s="243" t="str">
        <f>IFERROR(LOOKUP(H1893,BLIOTECAS!$D$2:$D$29,BLIOTECAS!$E$2:$E$29),"N/C")</f>
        <v>Humanidades</v>
      </c>
      <c r="C1893" s="243">
        <f>LOOKUP(H1893,BLIOTECAS!$D$2:$D$30,BLIOTECAS!$F$2:$F$30)</f>
        <v>1</v>
      </c>
      <c r="D1893">
        <v>1922</v>
      </c>
      <c r="G1893">
        <v>2</v>
      </c>
      <c r="H1893">
        <v>15</v>
      </c>
      <c r="J1893">
        <v>5</v>
      </c>
      <c r="K1893">
        <v>5</v>
      </c>
      <c r="M1893">
        <v>15</v>
      </c>
      <c r="N1893">
        <v>14</v>
      </c>
      <c r="O1893">
        <v>16</v>
      </c>
      <c r="S1893">
        <v>5</v>
      </c>
      <c r="T1893">
        <v>5</v>
      </c>
      <c r="U1893">
        <v>5</v>
      </c>
      <c r="V1893">
        <v>5</v>
      </c>
      <c r="Y1893">
        <v>3</v>
      </c>
      <c r="AA1893"/>
      <c r="AD1893">
        <v>5</v>
      </c>
      <c r="AE1893">
        <v>4</v>
      </c>
      <c r="AF1893">
        <v>4</v>
      </c>
      <c r="AG1893">
        <v>5</v>
      </c>
      <c r="AH1893">
        <v>3</v>
      </c>
      <c r="AI1893">
        <v>5</v>
      </c>
      <c r="AJ1893">
        <v>3</v>
      </c>
      <c r="AK1893">
        <v>3</v>
      </c>
      <c r="AL1893">
        <v>5</v>
      </c>
      <c r="AM1893">
        <v>5</v>
      </c>
      <c r="AN1893">
        <v>5</v>
      </c>
      <c r="AQ1893">
        <v>5</v>
      </c>
      <c r="AR1893">
        <v>5</v>
      </c>
      <c r="AS1893">
        <v>5</v>
      </c>
      <c r="AT1893" t="s">
        <v>356</v>
      </c>
      <c r="AU1893">
        <v>5</v>
      </c>
      <c r="AW1893">
        <v>5</v>
      </c>
      <c r="AX1893">
        <v>5</v>
      </c>
      <c r="AY1893">
        <v>5</v>
      </c>
      <c r="AZ1893">
        <v>5</v>
      </c>
      <c r="BA1893">
        <v>5</v>
      </c>
      <c r="BB1893">
        <v>5</v>
      </c>
      <c r="BD1893" t="s">
        <v>356</v>
      </c>
      <c r="BE1893" t="s">
        <v>356</v>
      </c>
      <c r="BF1893">
        <v>4</v>
      </c>
      <c r="BH1893">
        <v>5</v>
      </c>
      <c r="BI1893">
        <v>5</v>
      </c>
      <c r="BJ1893"/>
      <c r="BK1893">
        <v>5</v>
      </c>
      <c r="BL1893">
        <v>5</v>
      </c>
      <c r="BO1893" s="382">
        <v>43500.564675925925</v>
      </c>
    </row>
    <row r="1894" spans="1:67" x14ac:dyDescent="0.2">
      <c r="A1894" s="244" t="str">
        <f>IFERROR(LOOKUP(H1894,BLIOTECAS!$D$2:$D$30,BLIOTECAS!$C$2:$C$30),"N/C")</f>
        <v>F. Psicología</v>
      </c>
      <c r="B1894" s="243" t="str">
        <f>IFERROR(LOOKUP(H1894,BLIOTECAS!$D$2:$D$29,BLIOTECAS!$E$2:$E$29),"N/C")</f>
        <v>Ciencias de la Salud</v>
      </c>
      <c r="C1894" s="243">
        <f>LOOKUP(H1894,BLIOTECAS!$D$2:$D$30,BLIOTECAS!$F$2:$F$30)</f>
        <v>4</v>
      </c>
      <c r="D1894">
        <v>1923</v>
      </c>
      <c r="G1894">
        <v>2</v>
      </c>
      <c r="H1894">
        <v>20</v>
      </c>
      <c r="J1894">
        <v>4</v>
      </c>
      <c r="K1894">
        <v>3</v>
      </c>
      <c r="M1894">
        <v>20</v>
      </c>
      <c r="S1894">
        <v>5</v>
      </c>
      <c r="T1894">
        <v>5</v>
      </c>
      <c r="U1894">
        <v>4</v>
      </c>
      <c r="V1894">
        <v>4</v>
      </c>
      <c r="W1894">
        <v>1</v>
      </c>
      <c r="AA1894"/>
      <c r="AD1894">
        <v>5</v>
      </c>
      <c r="AE1894">
        <v>1</v>
      </c>
      <c r="AF1894">
        <v>3</v>
      </c>
      <c r="AG1894">
        <v>5</v>
      </c>
      <c r="AH1894">
        <v>2</v>
      </c>
      <c r="AI1894">
        <v>4</v>
      </c>
      <c r="AJ1894">
        <v>5</v>
      </c>
      <c r="AK1894">
        <v>3</v>
      </c>
      <c r="AL1894">
        <v>3</v>
      </c>
      <c r="AM1894">
        <v>4</v>
      </c>
      <c r="AN1894">
        <v>4</v>
      </c>
      <c r="AO1894">
        <v>4</v>
      </c>
      <c r="AP1894">
        <v>5</v>
      </c>
      <c r="AQ1894">
        <v>5</v>
      </c>
      <c r="AR1894">
        <v>5</v>
      </c>
      <c r="AS1894">
        <v>5</v>
      </c>
      <c r="AT1894" t="s">
        <v>22</v>
      </c>
      <c r="AU1894">
        <v>4</v>
      </c>
      <c r="AW1894">
        <v>5</v>
      </c>
      <c r="AX1894">
        <v>4</v>
      </c>
      <c r="AY1894">
        <v>4</v>
      </c>
      <c r="AZ1894">
        <v>4</v>
      </c>
      <c r="BA1894">
        <v>5</v>
      </c>
      <c r="BB1894">
        <v>5</v>
      </c>
      <c r="BD1894" t="s">
        <v>22</v>
      </c>
      <c r="BE1894" t="s">
        <v>22</v>
      </c>
      <c r="BH1894">
        <v>5</v>
      </c>
      <c r="BI1894">
        <v>5</v>
      </c>
      <c r="BJ1894"/>
      <c r="BK1894">
        <v>5</v>
      </c>
      <c r="BL1894">
        <v>5</v>
      </c>
      <c r="BO1894" s="382">
        <v>43500.565625000003</v>
      </c>
    </row>
    <row r="1895" spans="1:67" x14ac:dyDescent="0.2">
      <c r="A1895" s="244" t="str">
        <f>IFERROR(LOOKUP(H1895,BLIOTECAS!$D$2:$D$30,BLIOTECAS!$C$2:$C$30),"N/C")</f>
        <v>F. Educación - Centro de Formación del Profesorado</v>
      </c>
      <c r="B1895" s="243" t="str">
        <f>IFERROR(LOOKUP(H1895,BLIOTECAS!$D$2:$D$29,BLIOTECAS!$E$2:$E$29),"N/C")</f>
        <v>Humanidades</v>
      </c>
      <c r="C1895" s="243">
        <f>LOOKUP(H1895,BLIOTECAS!$D$2:$D$30,BLIOTECAS!$F$2:$F$30)</f>
        <v>1</v>
      </c>
      <c r="D1895">
        <v>1924</v>
      </c>
      <c r="G1895">
        <v>1</v>
      </c>
      <c r="H1895">
        <v>12</v>
      </c>
      <c r="J1895">
        <v>1</v>
      </c>
      <c r="K1895">
        <v>2</v>
      </c>
      <c r="M1895">
        <v>12</v>
      </c>
      <c r="S1895">
        <v>5</v>
      </c>
      <c r="T1895">
        <v>5</v>
      </c>
      <c r="U1895">
        <v>5</v>
      </c>
      <c r="V1895">
        <v>5</v>
      </c>
      <c r="Z1895">
        <v>4</v>
      </c>
      <c r="AA1895" t="s">
        <v>1409</v>
      </c>
      <c r="AD1895">
        <v>2</v>
      </c>
      <c r="AE1895">
        <v>1</v>
      </c>
      <c r="AF1895">
        <v>1</v>
      </c>
      <c r="AG1895">
        <v>5</v>
      </c>
      <c r="AH1895">
        <v>5</v>
      </c>
      <c r="AI1895">
        <v>3</v>
      </c>
      <c r="AJ1895">
        <v>5</v>
      </c>
      <c r="AK1895">
        <v>1</v>
      </c>
      <c r="AL1895">
        <v>3</v>
      </c>
      <c r="AM1895">
        <v>5</v>
      </c>
      <c r="AN1895">
        <v>3</v>
      </c>
      <c r="AO1895">
        <v>3</v>
      </c>
      <c r="AP1895">
        <v>3</v>
      </c>
      <c r="AQ1895">
        <v>3</v>
      </c>
      <c r="AR1895">
        <v>3</v>
      </c>
      <c r="AS1895">
        <v>3</v>
      </c>
      <c r="AT1895" t="s">
        <v>22</v>
      </c>
      <c r="AU1895">
        <v>4</v>
      </c>
      <c r="AW1895">
        <v>3</v>
      </c>
      <c r="AX1895">
        <v>3</v>
      </c>
      <c r="AY1895">
        <v>3</v>
      </c>
      <c r="AZ1895">
        <v>3</v>
      </c>
      <c r="BA1895">
        <v>3</v>
      </c>
      <c r="BB1895">
        <v>3</v>
      </c>
      <c r="BD1895" t="s">
        <v>356</v>
      </c>
      <c r="BE1895" t="s">
        <v>22</v>
      </c>
      <c r="BH1895">
        <v>3</v>
      </c>
      <c r="BI1895">
        <v>3</v>
      </c>
      <c r="BJ1895"/>
      <c r="BK1895">
        <v>4</v>
      </c>
      <c r="BL1895">
        <v>3</v>
      </c>
      <c r="BO1895" s="382">
        <v>43500.566435185188</v>
      </c>
    </row>
    <row r="1896" spans="1:67" x14ac:dyDescent="0.2">
      <c r="A1896" s="244" t="str">
        <f>IFERROR(LOOKUP(H1896,BLIOTECAS!$D$2:$D$30,BLIOTECAS!$C$2:$C$30),"N/C")</f>
        <v>F. Medicina</v>
      </c>
      <c r="B1896" s="243" t="str">
        <f>IFERROR(LOOKUP(H1896,BLIOTECAS!$D$2:$D$29,BLIOTECAS!$E$2:$E$29),"N/C")</f>
        <v>Ciencias de la Salud</v>
      </c>
      <c r="C1896" s="243">
        <f>LOOKUP(H1896,BLIOTECAS!$D$2:$D$30,BLIOTECAS!$F$2:$F$30)</f>
        <v>4</v>
      </c>
      <c r="D1896">
        <v>1925</v>
      </c>
      <c r="G1896">
        <v>1</v>
      </c>
      <c r="H1896">
        <v>18</v>
      </c>
      <c r="J1896">
        <v>2</v>
      </c>
      <c r="K1896">
        <v>3</v>
      </c>
      <c r="M1896">
        <v>18</v>
      </c>
      <c r="N1896">
        <v>19</v>
      </c>
      <c r="S1896">
        <v>5</v>
      </c>
      <c r="T1896">
        <v>4</v>
      </c>
      <c r="U1896">
        <v>3</v>
      </c>
      <c r="V1896">
        <v>4</v>
      </c>
      <c r="W1896">
        <v>1</v>
      </c>
      <c r="X1896">
        <v>2</v>
      </c>
      <c r="AA1896"/>
      <c r="AD1896">
        <v>2</v>
      </c>
      <c r="AE1896">
        <v>4</v>
      </c>
      <c r="AF1896">
        <v>5</v>
      </c>
      <c r="AG1896">
        <v>3</v>
      </c>
      <c r="AH1896">
        <v>5</v>
      </c>
      <c r="AI1896">
        <v>5</v>
      </c>
      <c r="AJ1896">
        <v>5</v>
      </c>
      <c r="AK1896">
        <v>2</v>
      </c>
      <c r="AL1896">
        <v>6</v>
      </c>
      <c r="AM1896">
        <v>4</v>
      </c>
      <c r="AN1896">
        <v>3</v>
      </c>
      <c r="AO1896">
        <v>2</v>
      </c>
      <c r="AP1896">
        <v>4</v>
      </c>
      <c r="AQ1896">
        <v>3</v>
      </c>
      <c r="AR1896">
        <v>3</v>
      </c>
      <c r="AS1896">
        <v>2</v>
      </c>
      <c r="AT1896" t="s">
        <v>22</v>
      </c>
      <c r="AU1896">
        <v>3</v>
      </c>
      <c r="AW1896">
        <v>4</v>
      </c>
      <c r="AX1896">
        <v>4</v>
      </c>
      <c r="AY1896">
        <v>4</v>
      </c>
      <c r="AZ1896">
        <v>4</v>
      </c>
      <c r="BA1896">
        <v>4</v>
      </c>
      <c r="BB1896">
        <v>4</v>
      </c>
      <c r="BD1896" t="s">
        <v>22</v>
      </c>
      <c r="BE1896" t="s">
        <v>22</v>
      </c>
      <c r="BH1896">
        <v>3</v>
      </c>
      <c r="BI1896">
        <v>4</v>
      </c>
      <c r="BJ1896"/>
      <c r="BK1896">
        <v>4</v>
      </c>
      <c r="BL1896">
        <v>4</v>
      </c>
      <c r="BO1896" s="382">
        <v>43500.569143518522</v>
      </c>
    </row>
    <row r="1897" spans="1:67" x14ac:dyDescent="0.2">
      <c r="A1897" s="244" t="str">
        <f>IFERROR(LOOKUP(H1897,BLIOTECAS!$D$2:$D$30,BLIOTECAS!$C$2:$C$30),"N/C")</f>
        <v>F. Ciencias Químicas</v>
      </c>
      <c r="B1897" s="243" t="str">
        <f>IFERROR(LOOKUP(H1897,BLIOTECAS!$D$2:$D$29,BLIOTECAS!$E$2:$E$29),"N/C")</f>
        <v>Ciencias Experimentales</v>
      </c>
      <c r="C1897" s="243">
        <f>LOOKUP(H1897,BLIOTECAS!$D$2:$D$30,BLIOTECAS!$F$2:$F$30)</f>
        <v>2</v>
      </c>
      <c r="D1897">
        <v>1926</v>
      </c>
      <c r="G1897">
        <v>1</v>
      </c>
      <c r="H1897">
        <v>10</v>
      </c>
      <c r="J1897">
        <v>4</v>
      </c>
      <c r="K1897">
        <v>1</v>
      </c>
      <c r="M1897">
        <v>10</v>
      </c>
      <c r="N1897">
        <v>2</v>
      </c>
      <c r="S1897">
        <v>5</v>
      </c>
      <c r="T1897">
        <v>5</v>
      </c>
      <c r="U1897">
        <v>5</v>
      </c>
      <c r="V1897">
        <v>5</v>
      </c>
      <c r="Z1897">
        <v>4</v>
      </c>
      <c r="AA1897">
        <v>0.95833333333333337</v>
      </c>
      <c r="AD1897">
        <v>3</v>
      </c>
      <c r="AE1897">
        <v>1</v>
      </c>
      <c r="AF1897">
        <v>1</v>
      </c>
      <c r="AG1897">
        <v>4</v>
      </c>
      <c r="AH1897">
        <v>5</v>
      </c>
      <c r="AI1897">
        <v>2</v>
      </c>
      <c r="AJ1897">
        <v>5</v>
      </c>
      <c r="AK1897">
        <v>1</v>
      </c>
      <c r="AL1897">
        <v>3</v>
      </c>
      <c r="AM1897">
        <v>4</v>
      </c>
      <c r="AN1897">
        <v>5</v>
      </c>
      <c r="AO1897">
        <v>5</v>
      </c>
      <c r="AP1897">
        <v>5</v>
      </c>
      <c r="AQ1897">
        <v>5</v>
      </c>
      <c r="AR1897">
        <v>5</v>
      </c>
      <c r="AS1897">
        <v>5</v>
      </c>
      <c r="AT1897" t="s">
        <v>22</v>
      </c>
      <c r="AU1897">
        <v>4</v>
      </c>
      <c r="AW1897">
        <v>5</v>
      </c>
      <c r="AX1897">
        <v>3</v>
      </c>
      <c r="AY1897">
        <v>3</v>
      </c>
      <c r="AZ1897">
        <v>5</v>
      </c>
      <c r="BA1897">
        <v>5</v>
      </c>
      <c r="BB1897">
        <v>5</v>
      </c>
      <c r="BD1897" t="s">
        <v>356</v>
      </c>
      <c r="BE1897" t="s">
        <v>22</v>
      </c>
      <c r="BH1897">
        <v>5</v>
      </c>
      <c r="BI1897">
        <v>5</v>
      </c>
      <c r="BJ1897"/>
      <c r="BK1897">
        <v>5</v>
      </c>
      <c r="BL1897">
        <v>3</v>
      </c>
      <c r="BO1897" s="382">
        <v>43500.569953703707</v>
      </c>
    </row>
    <row r="1898" spans="1:67" x14ac:dyDescent="0.2">
      <c r="A1898" s="244" t="str">
        <f>IFERROR(LOOKUP(H1898,BLIOTECAS!$D$2:$D$30,BLIOTECAS!$C$2:$C$30),"N/C")</f>
        <v>F. Bellas Artes</v>
      </c>
      <c r="B1898" s="243" t="str">
        <f>IFERROR(LOOKUP(H1898,BLIOTECAS!$D$2:$D$29,BLIOTECAS!$E$2:$E$29),"N/C")</f>
        <v>Humanidades</v>
      </c>
      <c r="C1898" s="243">
        <f>LOOKUP(H1898,BLIOTECAS!$D$2:$D$30,BLIOTECAS!$F$2:$F$30)</f>
        <v>1</v>
      </c>
      <c r="D1898">
        <v>1927</v>
      </c>
      <c r="G1898">
        <v>1</v>
      </c>
      <c r="H1898">
        <v>1</v>
      </c>
      <c r="J1898">
        <v>2</v>
      </c>
      <c r="K1898">
        <v>1</v>
      </c>
      <c r="M1898">
        <v>1</v>
      </c>
      <c r="N1898">
        <v>29</v>
      </c>
      <c r="O1898">
        <v>28</v>
      </c>
      <c r="P1898" t="s">
        <v>1410</v>
      </c>
      <c r="S1898">
        <v>1</v>
      </c>
      <c r="T1898">
        <v>1</v>
      </c>
      <c r="U1898">
        <v>2</v>
      </c>
      <c r="V1898">
        <v>2</v>
      </c>
      <c r="X1898">
        <v>2</v>
      </c>
      <c r="AA1898"/>
      <c r="AD1898">
        <v>2</v>
      </c>
      <c r="AE1898">
        <v>3</v>
      </c>
      <c r="AF1898">
        <v>1</v>
      </c>
      <c r="AG1898">
        <v>5</v>
      </c>
      <c r="AH1898">
        <v>4</v>
      </c>
      <c r="AI1898">
        <v>5</v>
      </c>
      <c r="AJ1898">
        <v>1</v>
      </c>
      <c r="AK1898">
        <v>3</v>
      </c>
      <c r="AL1898">
        <v>2</v>
      </c>
      <c r="AM1898">
        <v>3</v>
      </c>
      <c r="AN1898">
        <v>4</v>
      </c>
      <c r="AO1898">
        <v>2</v>
      </c>
      <c r="AP1898">
        <v>5</v>
      </c>
      <c r="AQ1898">
        <v>3</v>
      </c>
      <c r="AR1898">
        <v>2</v>
      </c>
      <c r="AS1898">
        <v>2</v>
      </c>
      <c r="AT1898" t="s">
        <v>22</v>
      </c>
      <c r="AU1898">
        <v>3</v>
      </c>
      <c r="AW1898">
        <v>1</v>
      </c>
      <c r="AX1898">
        <v>3</v>
      </c>
      <c r="AY1898">
        <v>3</v>
      </c>
      <c r="AZ1898">
        <v>3</v>
      </c>
      <c r="BA1898">
        <v>4</v>
      </c>
      <c r="BB1898">
        <v>5</v>
      </c>
      <c r="BD1898" t="s">
        <v>22</v>
      </c>
      <c r="BE1898" t="s">
        <v>22</v>
      </c>
      <c r="BH1898">
        <v>5</v>
      </c>
      <c r="BI1898">
        <v>5</v>
      </c>
      <c r="BJ1898"/>
      <c r="BK1898">
        <v>4</v>
      </c>
      <c r="BL1898">
        <v>3</v>
      </c>
      <c r="BO1898" s="382">
        <v>43500.572743055556</v>
      </c>
    </row>
    <row r="1899" spans="1:67" x14ac:dyDescent="0.2">
      <c r="A1899" s="244" t="str">
        <f>IFERROR(LOOKUP(H1899,BLIOTECAS!$D$2:$D$30,BLIOTECAS!$C$2:$C$30),"N/C")</f>
        <v>F. Ciencias Químicas</v>
      </c>
      <c r="B1899" s="243" t="str">
        <f>IFERROR(LOOKUP(H1899,BLIOTECAS!$D$2:$D$29,BLIOTECAS!$E$2:$E$29),"N/C")</f>
        <v>Ciencias Experimentales</v>
      </c>
      <c r="C1899" s="243">
        <f>LOOKUP(H1899,BLIOTECAS!$D$2:$D$30,BLIOTECAS!$F$2:$F$30)</f>
        <v>2</v>
      </c>
      <c r="D1899">
        <v>1928</v>
      </c>
      <c r="G1899">
        <v>1</v>
      </c>
      <c r="H1899">
        <v>10</v>
      </c>
      <c r="J1899">
        <v>4</v>
      </c>
      <c r="K1899">
        <v>1</v>
      </c>
      <c r="M1899">
        <v>10</v>
      </c>
      <c r="S1899">
        <v>5</v>
      </c>
      <c r="T1899">
        <v>5</v>
      </c>
      <c r="U1899">
        <v>5</v>
      </c>
      <c r="V1899">
        <v>3</v>
      </c>
      <c r="W1899">
        <v>1</v>
      </c>
      <c r="AA1899"/>
      <c r="AD1899">
        <v>2</v>
      </c>
      <c r="AE1899">
        <v>1</v>
      </c>
      <c r="AF1899">
        <v>2</v>
      </c>
      <c r="AG1899">
        <v>2</v>
      </c>
      <c r="AH1899">
        <v>5</v>
      </c>
      <c r="AI1899">
        <v>4</v>
      </c>
      <c r="AJ1899">
        <v>5</v>
      </c>
      <c r="AK1899">
        <v>2</v>
      </c>
      <c r="AL1899">
        <v>4</v>
      </c>
      <c r="AM1899">
        <v>3</v>
      </c>
      <c r="AN1899">
        <v>4</v>
      </c>
      <c r="AO1899">
        <v>4</v>
      </c>
      <c r="AP1899">
        <v>5</v>
      </c>
      <c r="AQ1899">
        <v>4</v>
      </c>
      <c r="AR1899">
        <v>4</v>
      </c>
      <c r="AS1899">
        <v>4</v>
      </c>
      <c r="AT1899" t="s">
        <v>22</v>
      </c>
      <c r="AU1899">
        <v>3</v>
      </c>
      <c r="AW1899">
        <v>4</v>
      </c>
      <c r="AX1899">
        <v>3</v>
      </c>
      <c r="AY1899">
        <v>3</v>
      </c>
      <c r="AZ1899">
        <v>4</v>
      </c>
      <c r="BA1899">
        <v>4</v>
      </c>
      <c r="BB1899">
        <v>3</v>
      </c>
      <c r="BD1899" t="s">
        <v>356</v>
      </c>
      <c r="BE1899" t="s">
        <v>22</v>
      </c>
      <c r="BF1899">
        <v>4</v>
      </c>
      <c r="BH1899">
        <v>4</v>
      </c>
      <c r="BI1899">
        <v>5</v>
      </c>
      <c r="BJ1899"/>
      <c r="BK1899">
        <v>5</v>
      </c>
      <c r="BL1899"/>
      <c r="BN1899" t="s">
        <v>1411</v>
      </c>
      <c r="BO1899" s="382">
        <v>43500.576006944444</v>
      </c>
    </row>
    <row r="1900" spans="1:67" x14ac:dyDescent="0.2">
      <c r="A1900" s="244" t="str">
        <f>IFERROR(LOOKUP(H1900,BLIOTECAS!$D$2:$D$30,BLIOTECAS!$C$2:$C$30),"N/C")</f>
        <v>F. Geografía e Historia</v>
      </c>
      <c r="B1900" s="243" t="str">
        <f>IFERROR(LOOKUP(H1900,BLIOTECAS!$D$2:$D$29,BLIOTECAS!$E$2:$E$29),"N/C")</f>
        <v>Humanidades</v>
      </c>
      <c r="C1900" s="243">
        <f>LOOKUP(H1900,BLIOTECAS!$D$2:$D$30,BLIOTECAS!$F$2:$F$30)</f>
        <v>1</v>
      </c>
      <c r="D1900">
        <v>1930</v>
      </c>
      <c r="G1900">
        <v>3</v>
      </c>
      <c r="H1900">
        <v>16</v>
      </c>
      <c r="J1900">
        <v>3</v>
      </c>
      <c r="K1900">
        <v>3</v>
      </c>
      <c r="M1900">
        <v>16</v>
      </c>
      <c r="N1900">
        <v>14</v>
      </c>
      <c r="O1900">
        <v>28</v>
      </c>
      <c r="P1900" t="s">
        <v>1412</v>
      </c>
      <c r="S1900">
        <v>4</v>
      </c>
      <c r="T1900">
        <v>4</v>
      </c>
      <c r="U1900">
        <v>4</v>
      </c>
      <c r="V1900">
        <v>3</v>
      </c>
      <c r="Y1900">
        <v>3</v>
      </c>
      <c r="AA1900"/>
      <c r="AD1900">
        <v>3</v>
      </c>
      <c r="AE1900">
        <v>3</v>
      </c>
      <c r="AF1900">
        <v>3</v>
      </c>
      <c r="AG1900">
        <v>5</v>
      </c>
      <c r="AH1900">
        <v>2</v>
      </c>
      <c r="AI1900">
        <v>4</v>
      </c>
      <c r="AJ1900">
        <v>1</v>
      </c>
      <c r="AK1900">
        <v>3</v>
      </c>
      <c r="AL1900">
        <v>2</v>
      </c>
      <c r="AM1900">
        <v>4</v>
      </c>
      <c r="AN1900">
        <v>3</v>
      </c>
      <c r="AO1900">
        <v>3</v>
      </c>
      <c r="AP1900">
        <v>3</v>
      </c>
      <c r="AQ1900">
        <v>3</v>
      </c>
      <c r="AR1900">
        <v>3</v>
      </c>
      <c r="AS1900">
        <v>3</v>
      </c>
      <c r="AT1900" t="s">
        <v>356</v>
      </c>
      <c r="AU1900">
        <v>2</v>
      </c>
      <c r="AW1900">
        <v>4</v>
      </c>
      <c r="AX1900">
        <v>2</v>
      </c>
      <c r="AY1900">
        <v>4</v>
      </c>
      <c r="AZ1900">
        <v>4</v>
      </c>
      <c r="BA1900">
        <v>2</v>
      </c>
      <c r="BB1900">
        <v>4</v>
      </c>
      <c r="BD1900" t="s">
        <v>22</v>
      </c>
      <c r="BE1900" t="s">
        <v>22</v>
      </c>
      <c r="BH1900">
        <v>4</v>
      </c>
      <c r="BI1900">
        <v>4</v>
      </c>
      <c r="BJ1900"/>
      <c r="BK1900">
        <v>3</v>
      </c>
      <c r="BL1900">
        <v>3</v>
      </c>
      <c r="BO1900" s="382">
        <v>43500.576226851852</v>
      </c>
    </row>
    <row r="1901" spans="1:67" x14ac:dyDescent="0.2">
      <c r="A1901" s="244" t="str">
        <f>IFERROR(LOOKUP(H1901,BLIOTECAS!$D$2:$D$30,BLIOTECAS!$C$2:$C$30),"N/C")</f>
        <v>F. Bellas Artes</v>
      </c>
      <c r="B1901" s="243" t="str">
        <f>IFERROR(LOOKUP(H1901,BLIOTECAS!$D$2:$D$29,BLIOTECAS!$E$2:$E$29),"N/C")</f>
        <v>Humanidades</v>
      </c>
      <c r="C1901" s="243">
        <f>LOOKUP(H1901,BLIOTECAS!$D$2:$D$30,BLIOTECAS!$F$2:$F$30)</f>
        <v>1</v>
      </c>
      <c r="D1901">
        <v>1931</v>
      </c>
      <c r="G1901">
        <v>1</v>
      </c>
      <c r="H1901">
        <v>1</v>
      </c>
      <c r="J1901">
        <v>3</v>
      </c>
      <c r="K1901">
        <v>1</v>
      </c>
      <c r="S1901">
        <v>5</v>
      </c>
      <c r="T1901">
        <v>4</v>
      </c>
      <c r="U1901">
        <v>5</v>
      </c>
      <c r="V1901">
        <v>4</v>
      </c>
      <c r="W1901">
        <v>1</v>
      </c>
      <c r="AA1901"/>
      <c r="AD1901">
        <v>3</v>
      </c>
      <c r="AE1901">
        <v>2</v>
      </c>
      <c r="AF1901">
        <v>2</v>
      </c>
      <c r="AG1901">
        <v>4</v>
      </c>
      <c r="AH1901">
        <v>4</v>
      </c>
      <c r="AI1901">
        <v>3</v>
      </c>
      <c r="AJ1901">
        <v>3</v>
      </c>
      <c r="AK1901">
        <v>2</v>
      </c>
      <c r="AL1901">
        <v>5</v>
      </c>
      <c r="AM1901">
        <v>3</v>
      </c>
      <c r="AN1901">
        <v>4</v>
      </c>
      <c r="AO1901">
        <v>4</v>
      </c>
      <c r="AP1901">
        <v>4</v>
      </c>
      <c r="AQ1901">
        <v>3</v>
      </c>
      <c r="AR1901">
        <v>3</v>
      </c>
      <c r="AS1901">
        <v>4</v>
      </c>
      <c r="AT1901" t="s">
        <v>22</v>
      </c>
      <c r="AU1901">
        <v>2</v>
      </c>
      <c r="AW1901">
        <v>5</v>
      </c>
      <c r="AX1901">
        <v>4</v>
      </c>
      <c r="AY1901">
        <v>5</v>
      </c>
      <c r="AZ1901">
        <v>4</v>
      </c>
      <c r="BA1901">
        <v>5</v>
      </c>
      <c r="BB1901">
        <v>4</v>
      </c>
      <c r="BD1901" t="s">
        <v>22</v>
      </c>
      <c r="BE1901" t="s">
        <v>22</v>
      </c>
      <c r="BH1901">
        <v>5</v>
      </c>
      <c r="BI1901">
        <v>5</v>
      </c>
      <c r="BJ1901"/>
      <c r="BK1901">
        <v>4</v>
      </c>
      <c r="BL1901">
        <v>3</v>
      </c>
      <c r="BO1901" s="382">
        <v>43500.582743055558</v>
      </c>
    </row>
    <row r="1902" spans="1:67" x14ac:dyDescent="0.2">
      <c r="A1902" s="244" t="str">
        <f>IFERROR(LOOKUP(H1902,BLIOTECAS!$D$2:$D$30,BLIOTECAS!$C$2:$C$30),"N/C")</f>
        <v>F. Ciencias de la Información</v>
      </c>
      <c r="B1902" s="243" t="str">
        <f>IFERROR(LOOKUP(H1902,BLIOTECAS!$D$2:$D$29,BLIOTECAS!$E$2:$E$29),"N/C")</f>
        <v>Ciencias Sociales</v>
      </c>
      <c r="C1902" s="243">
        <f>LOOKUP(H1902,BLIOTECAS!$D$2:$D$30,BLIOTECAS!$F$2:$F$30)</f>
        <v>3</v>
      </c>
      <c r="D1902">
        <v>1932</v>
      </c>
      <c r="G1902">
        <v>2</v>
      </c>
      <c r="H1902">
        <v>4</v>
      </c>
      <c r="J1902">
        <v>3</v>
      </c>
      <c r="K1902">
        <v>4</v>
      </c>
      <c r="M1902">
        <v>4</v>
      </c>
      <c r="S1902">
        <v>4</v>
      </c>
      <c r="T1902">
        <v>4</v>
      </c>
      <c r="U1902">
        <v>3</v>
      </c>
      <c r="V1902">
        <v>3</v>
      </c>
      <c r="W1902">
        <v>1</v>
      </c>
      <c r="AA1902"/>
      <c r="AD1902">
        <v>3</v>
      </c>
      <c r="AE1902">
        <v>4</v>
      </c>
      <c r="AF1902">
        <v>2</v>
      </c>
      <c r="AG1902">
        <v>3</v>
      </c>
      <c r="AH1902">
        <v>4</v>
      </c>
      <c r="AI1902">
        <v>4</v>
      </c>
      <c r="AJ1902">
        <v>1</v>
      </c>
      <c r="AK1902">
        <v>4</v>
      </c>
      <c r="AL1902">
        <v>3</v>
      </c>
      <c r="AM1902">
        <v>4</v>
      </c>
      <c r="AN1902">
        <v>4</v>
      </c>
      <c r="AO1902">
        <v>3</v>
      </c>
      <c r="AP1902">
        <v>3</v>
      </c>
      <c r="AQ1902">
        <v>3</v>
      </c>
      <c r="AR1902">
        <v>3</v>
      </c>
      <c r="AS1902">
        <v>4</v>
      </c>
      <c r="AT1902" t="s">
        <v>356</v>
      </c>
      <c r="AU1902">
        <v>4</v>
      </c>
      <c r="AW1902">
        <v>4</v>
      </c>
      <c r="AX1902">
        <v>3</v>
      </c>
      <c r="AY1902">
        <v>2</v>
      </c>
      <c r="AZ1902">
        <v>4</v>
      </c>
      <c r="BA1902">
        <v>5</v>
      </c>
      <c r="BB1902">
        <v>5</v>
      </c>
      <c r="BD1902" t="s">
        <v>356</v>
      </c>
      <c r="BE1902" t="s">
        <v>22</v>
      </c>
      <c r="BH1902">
        <v>4</v>
      </c>
      <c r="BI1902">
        <v>4</v>
      </c>
      <c r="BJ1902"/>
      <c r="BK1902">
        <v>4</v>
      </c>
      <c r="BL1902">
        <v>4</v>
      </c>
      <c r="BO1902" s="382">
        <v>43500.583321759259</v>
      </c>
    </row>
    <row r="1903" spans="1:67" x14ac:dyDescent="0.2">
      <c r="A1903" s="244" t="str">
        <f>IFERROR(LOOKUP(H1903,BLIOTECAS!$D$2:$D$30,BLIOTECAS!$C$2:$C$30),"N/C")</f>
        <v>F. Filología</v>
      </c>
      <c r="B1903" s="243" t="str">
        <f>IFERROR(LOOKUP(H1903,BLIOTECAS!$D$2:$D$29,BLIOTECAS!$E$2:$E$29),"N/C")</f>
        <v>Humanidades</v>
      </c>
      <c r="C1903" s="243">
        <f>LOOKUP(H1903,BLIOTECAS!$D$2:$D$30,BLIOTECAS!$F$2:$F$30)</f>
        <v>1</v>
      </c>
      <c r="D1903">
        <v>1933</v>
      </c>
      <c r="G1903">
        <v>3</v>
      </c>
      <c r="H1903">
        <v>14</v>
      </c>
      <c r="J1903">
        <v>3</v>
      </c>
      <c r="K1903">
        <v>4</v>
      </c>
      <c r="M1903">
        <v>28</v>
      </c>
      <c r="N1903">
        <v>29</v>
      </c>
      <c r="O1903">
        <v>14</v>
      </c>
      <c r="P1903" t="s">
        <v>1413</v>
      </c>
      <c r="S1903">
        <v>4</v>
      </c>
      <c r="T1903">
        <v>5</v>
      </c>
      <c r="U1903">
        <v>5</v>
      </c>
      <c r="V1903">
        <v>5</v>
      </c>
      <c r="W1903">
        <v>1</v>
      </c>
      <c r="AA1903"/>
      <c r="AD1903">
        <v>4</v>
      </c>
      <c r="AE1903">
        <v>4</v>
      </c>
      <c r="AF1903">
        <v>2</v>
      </c>
      <c r="AG1903">
        <v>5</v>
      </c>
      <c r="AH1903">
        <v>4</v>
      </c>
      <c r="AI1903">
        <v>3</v>
      </c>
      <c r="AJ1903">
        <v>3</v>
      </c>
      <c r="AK1903">
        <v>4</v>
      </c>
      <c r="AL1903">
        <v>3</v>
      </c>
      <c r="AM1903">
        <v>4</v>
      </c>
      <c r="AN1903">
        <v>4</v>
      </c>
      <c r="AO1903">
        <v>3</v>
      </c>
      <c r="AP1903">
        <v>5</v>
      </c>
      <c r="AQ1903">
        <v>4</v>
      </c>
      <c r="AR1903">
        <v>4</v>
      </c>
      <c r="AS1903">
        <v>3</v>
      </c>
      <c r="AT1903" t="s">
        <v>356</v>
      </c>
      <c r="AU1903">
        <v>3</v>
      </c>
      <c r="AW1903">
        <v>4</v>
      </c>
      <c r="AX1903">
        <v>3</v>
      </c>
      <c r="AY1903">
        <v>4</v>
      </c>
      <c r="AZ1903">
        <v>4</v>
      </c>
      <c r="BA1903">
        <v>4</v>
      </c>
      <c r="BB1903">
        <v>4</v>
      </c>
      <c r="BD1903" t="s">
        <v>22</v>
      </c>
      <c r="BE1903" t="s">
        <v>22</v>
      </c>
      <c r="BH1903">
        <v>4</v>
      </c>
      <c r="BI1903">
        <v>4</v>
      </c>
      <c r="BJ1903"/>
      <c r="BK1903">
        <v>4</v>
      </c>
      <c r="BL1903">
        <v>4</v>
      </c>
      <c r="BN1903" t="s">
        <v>1414</v>
      </c>
      <c r="BO1903" s="382">
        <v>43500.587534722225</v>
      </c>
    </row>
    <row r="1904" spans="1:67" x14ac:dyDescent="0.2">
      <c r="A1904" s="244" t="str">
        <f>IFERROR(LOOKUP(H1904,BLIOTECAS!$D$2:$D$30,BLIOTECAS!$C$2:$C$30),"N/C")</f>
        <v>F. Óptica y Optometría</v>
      </c>
      <c r="B1904" s="243" t="str">
        <f>IFERROR(LOOKUP(H1904,BLIOTECAS!$D$2:$D$29,BLIOTECAS!$E$2:$E$29),"N/C")</f>
        <v>Ciencias de la Salud</v>
      </c>
      <c r="C1904" s="243">
        <f>LOOKUP(H1904,BLIOTECAS!$D$2:$D$30,BLIOTECAS!$F$2:$F$30)</f>
        <v>4</v>
      </c>
      <c r="D1904">
        <v>1934</v>
      </c>
      <c r="G1904">
        <v>1</v>
      </c>
      <c r="H1904">
        <v>25</v>
      </c>
      <c r="J1904">
        <v>4</v>
      </c>
      <c r="K1904">
        <v>3</v>
      </c>
      <c r="M1904">
        <v>29</v>
      </c>
      <c r="N1904">
        <v>16</v>
      </c>
      <c r="O1904">
        <v>25</v>
      </c>
      <c r="P1904" t="s">
        <v>1415</v>
      </c>
      <c r="S1904">
        <v>4</v>
      </c>
      <c r="T1904">
        <v>2</v>
      </c>
      <c r="U1904">
        <v>4</v>
      </c>
      <c r="V1904">
        <v>3</v>
      </c>
      <c r="X1904">
        <v>2</v>
      </c>
      <c r="AA1904"/>
      <c r="AD1904">
        <v>4</v>
      </c>
      <c r="AE1904">
        <v>1</v>
      </c>
      <c r="AF1904">
        <v>3</v>
      </c>
      <c r="AG1904">
        <v>4</v>
      </c>
      <c r="AH1904">
        <v>5</v>
      </c>
      <c r="AI1904">
        <v>4</v>
      </c>
      <c r="AJ1904">
        <v>4</v>
      </c>
      <c r="AK1904">
        <v>3</v>
      </c>
      <c r="AL1904">
        <v>4</v>
      </c>
      <c r="AM1904">
        <v>4</v>
      </c>
      <c r="AN1904">
        <v>4</v>
      </c>
      <c r="AO1904">
        <v>2</v>
      </c>
      <c r="AP1904">
        <v>5</v>
      </c>
      <c r="AQ1904">
        <v>3</v>
      </c>
      <c r="AR1904">
        <v>4</v>
      </c>
      <c r="AS1904">
        <v>3</v>
      </c>
      <c r="AT1904" t="s">
        <v>22</v>
      </c>
      <c r="AU1904">
        <v>3</v>
      </c>
      <c r="AW1904">
        <v>5</v>
      </c>
      <c r="AX1904">
        <v>4</v>
      </c>
      <c r="AY1904">
        <v>4</v>
      </c>
      <c r="AZ1904">
        <v>5</v>
      </c>
      <c r="BA1904">
        <v>5</v>
      </c>
      <c r="BB1904">
        <v>4</v>
      </c>
      <c r="BD1904" t="s">
        <v>22</v>
      </c>
      <c r="BE1904" t="s">
        <v>22</v>
      </c>
      <c r="BH1904">
        <v>5</v>
      </c>
      <c r="BI1904">
        <v>5</v>
      </c>
      <c r="BJ1904"/>
      <c r="BK1904">
        <v>4</v>
      </c>
      <c r="BL1904">
        <v>4</v>
      </c>
      <c r="BO1904" s="382">
        <v>43500.592881944445</v>
      </c>
    </row>
    <row r="1905" spans="1:67" x14ac:dyDescent="0.2">
      <c r="A1905" s="244" t="str">
        <f>IFERROR(LOOKUP(H1905,BLIOTECAS!$D$2:$D$30,BLIOTECAS!$C$2:$C$30),"N/C")</f>
        <v>F. Trabajo Social</v>
      </c>
      <c r="B1905" s="243" t="str">
        <f>IFERROR(LOOKUP(H1905,BLIOTECAS!$D$2:$D$29,BLIOTECAS!$E$2:$E$29),"N/C")</f>
        <v>Ciencias Sociales</v>
      </c>
      <c r="C1905" s="243">
        <f>LOOKUP(H1905,BLIOTECAS!$D$2:$D$30,BLIOTECAS!$F$2:$F$30)</f>
        <v>3</v>
      </c>
      <c r="D1905">
        <v>1935</v>
      </c>
      <c r="G1905">
        <v>1</v>
      </c>
      <c r="H1905">
        <v>26</v>
      </c>
      <c r="J1905">
        <v>3</v>
      </c>
      <c r="K1905">
        <v>2</v>
      </c>
      <c r="M1905">
        <v>26</v>
      </c>
      <c r="N1905">
        <v>9</v>
      </c>
      <c r="S1905">
        <v>5</v>
      </c>
      <c r="T1905">
        <v>5</v>
      </c>
      <c r="U1905">
        <v>5</v>
      </c>
      <c r="V1905">
        <v>5</v>
      </c>
      <c r="X1905">
        <v>2</v>
      </c>
      <c r="AA1905"/>
      <c r="AD1905">
        <v>3</v>
      </c>
      <c r="AE1905">
        <v>1</v>
      </c>
      <c r="AF1905">
        <v>1</v>
      </c>
      <c r="AG1905">
        <v>5</v>
      </c>
      <c r="AH1905">
        <v>5</v>
      </c>
      <c r="AI1905">
        <v>5</v>
      </c>
      <c r="AJ1905">
        <v>5</v>
      </c>
      <c r="AK1905">
        <v>1</v>
      </c>
      <c r="AL1905">
        <v>1</v>
      </c>
      <c r="AM1905">
        <v>3</v>
      </c>
      <c r="AN1905">
        <v>5</v>
      </c>
      <c r="AO1905">
        <v>5</v>
      </c>
      <c r="AP1905">
        <v>5</v>
      </c>
      <c r="AQ1905">
        <v>5</v>
      </c>
      <c r="AR1905">
        <v>5</v>
      </c>
      <c r="AS1905">
        <v>1</v>
      </c>
      <c r="AT1905" t="s">
        <v>356</v>
      </c>
      <c r="AU1905">
        <v>1</v>
      </c>
      <c r="AW1905">
        <v>5</v>
      </c>
      <c r="AX1905">
        <v>5</v>
      </c>
      <c r="AY1905">
        <v>5</v>
      </c>
      <c r="AZ1905">
        <v>5</v>
      </c>
      <c r="BA1905">
        <v>5</v>
      </c>
      <c r="BB1905">
        <v>5</v>
      </c>
      <c r="BD1905" t="s">
        <v>22</v>
      </c>
      <c r="BE1905" t="s">
        <v>22</v>
      </c>
      <c r="BH1905">
        <v>5</v>
      </c>
      <c r="BI1905">
        <v>5</v>
      </c>
      <c r="BJ1905"/>
      <c r="BK1905">
        <v>4</v>
      </c>
      <c r="BL1905">
        <v>5</v>
      </c>
      <c r="BO1905" s="382">
        <v>43500.593587962961</v>
      </c>
    </row>
    <row r="1906" spans="1:67" x14ac:dyDescent="0.2">
      <c r="A1906" s="244" t="str">
        <f>IFERROR(LOOKUP(H1906,BLIOTECAS!$D$2:$D$30,BLIOTECAS!$C$2:$C$30),"N/C")</f>
        <v>F. Informática</v>
      </c>
      <c r="B1906" s="243" t="str">
        <f>IFERROR(LOOKUP(H1906,BLIOTECAS!$D$2:$D$29,BLIOTECAS!$E$2:$E$29),"N/C")</f>
        <v>Ciencias Experimentales</v>
      </c>
      <c r="C1906" s="243">
        <f>LOOKUP(H1906,BLIOTECAS!$D$2:$D$30,BLIOTECAS!$F$2:$F$30)</f>
        <v>2</v>
      </c>
      <c r="D1906">
        <v>1936</v>
      </c>
      <c r="G1906">
        <v>1</v>
      </c>
      <c r="H1906">
        <v>17</v>
      </c>
      <c r="J1906">
        <v>3</v>
      </c>
      <c r="K1906">
        <v>1</v>
      </c>
      <c r="M1906">
        <v>17</v>
      </c>
      <c r="N1906">
        <v>17</v>
      </c>
      <c r="O1906">
        <v>17</v>
      </c>
      <c r="S1906">
        <v>5</v>
      </c>
      <c r="T1906">
        <v>4</v>
      </c>
      <c r="U1906">
        <v>4</v>
      </c>
      <c r="V1906">
        <v>4</v>
      </c>
      <c r="X1906">
        <v>2</v>
      </c>
      <c r="Z1906">
        <v>4</v>
      </c>
      <c r="AA1906" t="s">
        <v>337</v>
      </c>
      <c r="AD1906">
        <v>4</v>
      </c>
      <c r="AE1906">
        <v>1</v>
      </c>
      <c r="AF1906">
        <v>2</v>
      </c>
      <c r="AG1906">
        <v>4</v>
      </c>
      <c r="AH1906">
        <v>4</v>
      </c>
      <c r="AI1906">
        <v>5</v>
      </c>
      <c r="AJ1906">
        <v>4</v>
      </c>
      <c r="AK1906">
        <v>1</v>
      </c>
      <c r="AL1906">
        <v>4</v>
      </c>
      <c r="AM1906">
        <v>4</v>
      </c>
      <c r="AN1906">
        <v>5</v>
      </c>
      <c r="AO1906">
        <v>4</v>
      </c>
      <c r="AP1906">
        <v>5</v>
      </c>
      <c r="AQ1906">
        <v>4</v>
      </c>
      <c r="AR1906">
        <v>5</v>
      </c>
      <c r="AS1906">
        <v>5</v>
      </c>
      <c r="AT1906" t="s">
        <v>22</v>
      </c>
      <c r="AU1906">
        <v>3</v>
      </c>
      <c r="AW1906">
        <v>4</v>
      </c>
      <c r="AX1906">
        <v>4</v>
      </c>
      <c r="AY1906">
        <v>5</v>
      </c>
      <c r="AZ1906">
        <v>5</v>
      </c>
      <c r="BA1906">
        <v>5</v>
      </c>
      <c r="BB1906">
        <v>5</v>
      </c>
      <c r="BD1906" t="s">
        <v>22</v>
      </c>
      <c r="BE1906" t="s">
        <v>22</v>
      </c>
      <c r="BH1906">
        <v>5</v>
      </c>
      <c r="BI1906">
        <v>5</v>
      </c>
      <c r="BJ1906"/>
      <c r="BK1906">
        <v>5</v>
      </c>
      <c r="BL1906">
        <v>4</v>
      </c>
      <c r="BN1906" t="s">
        <v>1416</v>
      </c>
      <c r="BO1906" s="382">
        <v>43500.596875000003</v>
      </c>
    </row>
    <row r="1907" spans="1:67" x14ac:dyDescent="0.2">
      <c r="A1907" s="244" t="str">
        <f>IFERROR(LOOKUP(H1907,BLIOTECAS!$D$2:$D$30,BLIOTECAS!$C$2:$C$30),"N/C")</f>
        <v>F. Ciencias de la Información</v>
      </c>
      <c r="B1907" s="243" t="str">
        <f>IFERROR(LOOKUP(H1907,BLIOTECAS!$D$2:$D$29,BLIOTECAS!$E$2:$E$29),"N/C")</f>
        <v>Ciencias Sociales</v>
      </c>
      <c r="C1907" s="243">
        <f>LOOKUP(H1907,BLIOTECAS!$D$2:$D$30,BLIOTECAS!$F$2:$F$30)</f>
        <v>3</v>
      </c>
      <c r="D1907">
        <v>1937</v>
      </c>
      <c r="G1907">
        <v>1</v>
      </c>
      <c r="H1907">
        <v>4</v>
      </c>
      <c r="J1907">
        <v>3</v>
      </c>
      <c r="K1907">
        <v>4</v>
      </c>
      <c r="M1907">
        <v>4</v>
      </c>
      <c r="N1907">
        <v>29</v>
      </c>
      <c r="S1907">
        <v>5</v>
      </c>
      <c r="T1907">
        <v>5</v>
      </c>
      <c r="U1907">
        <v>5</v>
      </c>
      <c r="X1907">
        <v>2</v>
      </c>
      <c r="Z1907">
        <v>4</v>
      </c>
      <c r="AA1907">
        <v>8.3333333333333329E-2</v>
      </c>
      <c r="AD1907">
        <v>3</v>
      </c>
      <c r="AE1907">
        <v>2</v>
      </c>
      <c r="AF1907">
        <v>2</v>
      </c>
      <c r="AG1907">
        <v>4</v>
      </c>
      <c r="AH1907">
        <v>4</v>
      </c>
      <c r="AI1907">
        <v>4</v>
      </c>
      <c r="AJ1907">
        <v>4</v>
      </c>
      <c r="AK1907">
        <v>3</v>
      </c>
      <c r="AL1907">
        <v>3</v>
      </c>
      <c r="AM1907">
        <v>4</v>
      </c>
      <c r="AN1907">
        <v>4</v>
      </c>
      <c r="AO1907">
        <v>4</v>
      </c>
      <c r="AP1907">
        <v>4</v>
      </c>
      <c r="AQ1907">
        <v>5</v>
      </c>
      <c r="AR1907">
        <v>5</v>
      </c>
      <c r="AT1907" t="s">
        <v>22</v>
      </c>
      <c r="AU1907">
        <v>5</v>
      </c>
      <c r="AW1907">
        <v>5</v>
      </c>
      <c r="AX1907">
        <v>5</v>
      </c>
      <c r="AY1907">
        <v>5</v>
      </c>
      <c r="AZ1907">
        <v>5</v>
      </c>
      <c r="BA1907">
        <v>5</v>
      </c>
      <c r="BB1907">
        <v>5</v>
      </c>
      <c r="BD1907" t="s">
        <v>22</v>
      </c>
      <c r="BE1907" t="s">
        <v>22</v>
      </c>
      <c r="BH1907">
        <v>4</v>
      </c>
      <c r="BI1907">
        <v>4</v>
      </c>
      <c r="BJ1907"/>
      <c r="BK1907"/>
      <c r="BL1907">
        <v>4</v>
      </c>
      <c r="BO1907" s="382">
        <v>43500.59915509259</v>
      </c>
    </row>
    <row r="1908" spans="1:67" x14ac:dyDescent="0.2">
      <c r="A1908" s="244" t="str">
        <f>IFERROR(LOOKUP(H1908,BLIOTECAS!$D$2:$D$30,BLIOTECAS!$C$2:$C$30),"N/C")</f>
        <v>F. Ciencias Matemáticas</v>
      </c>
      <c r="B1908" s="243" t="str">
        <f>IFERROR(LOOKUP(H1908,BLIOTECAS!$D$2:$D$29,BLIOTECAS!$E$2:$E$29),"N/C")</f>
        <v>Ciencias Experimentales</v>
      </c>
      <c r="C1908" s="243">
        <f>LOOKUP(H1908,BLIOTECAS!$D$2:$D$30,BLIOTECAS!$F$2:$F$30)</f>
        <v>2</v>
      </c>
      <c r="D1908">
        <v>1938</v>
      </c>
      <c r="G1908">
        <v>1</v>
      </c>
      <c r="H1908">
        <v>8</v>
      </c>
      <c r="J1908">
        <v>4</v>
      </c>
      <c r="K1908">
        <v>4</v>
      </c>
      <c r="M1908">
        <v>8</v>
      </c>
      <c r="N1908">
        <v>29</v>
      </c>
      <c r="S1908">
        <v>3</v>
      </c>
      <c r="T1908">
        <v>3</v>
      </c>
      <c r="U1908">
        <v>3</v>
      </c>
      <c r="V1908">
        <v>3</v>
      </c>
      <c r="X1908">
        <v>2</v>
      </c>
      <c r="Z1908">
        <v>4</v>
      </c>
      <c r="AA1908" t="s">
        <v>1417</v>
      </c>
      <c r="AD1908">
        <v>5</v>
      </c>
      <c r="AE1908">
        <v>3</v>
      </c>
      <c r="AF1908">
        <v>4</v>
      </c>
      <c r="AG1908">
        <v>2</v>
      </c>
      <c r="AH1908">
        <v>5</v>
      </c>
      <c r="AI1908">
        <v>3</v>
      </c>
      <c r="AJ1908">
        <v>3</v>
      </c>
      <c r="AK1908">
        <v>2</v>
      </c>
      <c r="AL1908">
        <v>6</v>
      </c>
      <c r="AM1908">
        <v>4</v>
      </c>
      <c r="AN1908">
        <v>4</v>
      </c>
      <c r="AO1908">
        <v>2</v>
      </c>
      <c r="AP1908">
        <v>5</v>
      </c>
      <c r="AQ1908">
        <v>3</v>
      </c>
      <c r="AR1908">
        <v>2</v>
      </c>
      <c r="AS1908">
        <v>3</v>
      </c>
      <c r="AT1908" t="s">
        <v>22</v>
      </c>
      <c r="AU1908">
        <v>2</v>
      </c>
      <c r="AW1908">
        <v>5</v>
      </c>
      <c r="AX1908">
        <v>1</v>
      </c>
      <c r="AY1908">
        <v>4</v>
      </c>
      <c r="AZ1908">
        <v>5</v>
      </c>
      <c r="BA1908">
        <v>1</v>
      </c>
      <c r="BB1908">
        <v>5</v>
      </c>
      <c r="BD1908" t="s">
        <v>22</v>
      </c>
      <c r="BE1908" t="s">
        <v>356</v>
      </c>
      <c r="BF1908">
        <v>5</v>
      </c>
      <c r="BH1908">
        <v>5</v>
      </c>
      <c r="BI1908">
        <v>5</v>
      </c>
      <c r="BJ1908"/>
      <c r="BK1908">
        <v>4</v>
      </c>
      <c r="BL1908">
        <v>3</v>
      </c>
      <c r="BN1908" t="s">
        <v>1418</v>
      </c>
      <c r="BO1908" s="382">
        <v>43500.608483796299</v>
      </c>
    </row>
    <row r="1909" spans="1:67" x14ac:dyDescent="0.2">
      <c r="A1909" s="244" t="str">
        <f>IFERROR(LOOKUP(H1909,BLIOTECAS!$D$2:$D$30,BLIOTECAS!$C$2:$C$30),"N/C")</f>
        <v>F. Veterinaria</v>
      </c>
      <c r="B1909" s="243" t="str">
        <f>IFERROR(LOOKUP(H1909,BLIOTECAS!$D$2:$D$29,BLIOTECAS!$E$2:$E$29),"N/C")</f>
        <v>Ciencias de la Salud</v>
      </c>
      <c r="C1909" s="243">
        <f>LOOKUP(H1909,BLIOTECAS!$D$2:$D$30,BLIOTECAS!$F$2:$F$30)</f>
        <v>4</v>
      </c>
      <c r="D1909">
        <v>1939</v>
      </c>
      <c r="G1909">
        <v>1</v>
      </c>
      <c r="H1909">
        <v>21</v>
      </c>
      <c r="J1909">
        <v>2</v>
      </c>
      <c r="K1909">
        <v>1</v>
      </c>
      <c r="M1909">
        <v>29</v>
      </c>
      <c r="N1909">
        <v>21</v>
      </c>
      <c r="O1909">
        <v>25</v>
      </c>
      <c r="S1909">
        <v>4</v>
      </c>
      <c r="T1909">
        <v>3</v>
      </c>
      <c r="U1909">
        <v>3</v>
      </c>
      <c r="V1909">
        <v>2</v>
      </c>
      <c r="X1909">
        <v>2</v>
      </c>
      <c r="AA1909"/>
      <c r="AD1909">
        <v>2</v>
      </c>
      <c r="AE1909">
        <v>1</v>
      </c>
      <c r="AF1909">
        <v>3</v>
      </c>
      <c r="AG1909">
        <v>4</v>
      </c>
      <c r="AH1909">
        <v>4</v>
      </c>
      <c r="AI1909">
        <v>4</v>
      </c>
      <c r="AJ1909">
        <v>5</v>
      </c>
      <c r="AK1909">
        <v>1</v>
      </c>
      <c r="AL1909">
        <v>3</v>
      </c>
      <c r="AM1909">
        <v>3</v>
      </c>
      <c r="AN1909">
        <v>3</v>
      </c>
      <c r="AO1909">
        <v>2</v>
      </c>
      <c r="AP1909">
        <v>3</v>
      </c>
      <c r="AQ1909">
        <v>3</v>
      </c>
      <c r="AR1909">
        <v>2</v>
      </c>
      <c r="AS1909">
        <v>2</v>
      </c>
      <c r="AT1909" t="s">
        <v>356</v>
      </c>
      <c r="AU1909">
        <v>2</v>
      </c>
      <c r="AW1909">
        <v>5</v>
      </c>
      <c r="AX1909">
        <v>3</v>
      </c>
      <c r="AZ1909">
        <v>4</v>
      </c>
      <c r="BA1909">
        <v>4</v>
      </c>
      <c r="BB1909">
        <v>3</v>
      </c>
      <c r="BD1909" t="s">
        <v>356</v>
      </c>
      <c r="BE1909" t="s">
        <v>22</v>
      </c>
      <c r="BH1909">
        <v>3</v>
      </c>
      <c r="BI1909">
        <v>3</v>
      </c>
      <c r="BJ1909"/>
      <c r="BK1909">
        <v>3</v>
      </c>
      <c r="BL1909">
        <v>3</v>
      </c>
      <c r="BO1909" s="382">
        <v>43500.61278935185</v>
      </c>
    </row>
    <row r="1910" spans="1:67" x14ac:dyDescent="0.2">
      <c r="A1910" s="244" t="str">
        <f>IFERROR(LOOKUP(H1910,BLIOTECAS!$D$2:$D$30,BLIOTECAS!$C$2:$C$30),"N/C")</f>
        <v>F. Filología</v>
      </c>
      <c r="B1910" s="243" t="str">
        <f>IFERROR(LOOKUP(H1910,BLIOTECAS!$D$2:$D$29,BLIOTECAS!$E$2:$E$29),"N/C")</f>
        <v>Humanidades</v>
      </c>
      <c r="C1910" s="243">
        <f>LOOKUP(H1910,BLIOTECAS!$D$2:$D$30,BLIOTECAS!$F$2:$F$30)</f>
        <v>1</v>
      </c>
      <c r="D1910">
        <v>1940</v>
      </c>
      <c r="G1910">
        <v>1</v>
      </c>
      <c r="H1910">
        <v>14</v>
      </c>
      <c r="J1910">
        <v>5</v>
      </c>
      <c r="K1910">
        <v>5</v>
      </c>
      <c r="M1910">
        <v>14</v>
      </c>
      <c r="N1910">
        <v>15</v>
      </c>
      <c r="O1910">
        <v>16</v>
      </c>
      <c r="S1910">
        <v>4</v>
      </c>
      <c r="T1910">
        <v>4</v>
      </c>
      <c r="U1910">
        <v>4</v>
      </c>
      <c r="X1910">
        <v>2</v>
      </c>
      <c r="AA1910"/>
      <c r="AD1910">
        <v>5</v>
      </c>
      <c r="AE1910">
        <v>1</v>
      </c>
      <c r="AF1910">
        <v>1</v>
      </c>
      <c r="AG1910">
        <v>3</v>
      </c>
      <c r="AH1910">
        <v>3</v>
      </c>
      <c r="AI1910">
        <v>3</v>
      </c>
      <c r="AJ1910">
        <v>3</v>
      </c>
      <c r="AK1910">
        <v>2</v>
      </c>
      <c r="AL1910">
        <v>4</v>
      </c>
      <c r="AM1910">
        <v>4</v>
      </c>
      <c r="AN1910">
        <v>4</v>
      </c>
      <c r="AP1910">
        <v>4</v>
      </c>
      <c r="AQ1910">
        <v>3</v>
      </c>
      <c r="AS1910">
        <v>3</v>
      </c>
      <c r="AT1910" t="s">
        <v>22</v>
      </c>
      <c r="AU1910">
        <v>3</v>
      </c>
      <c r="AW1910">
        <v>4</v>
      </c>
      <c r="AX1910">
        <v>4</v>
      </c>
      <c r="AY1910">
        <v>4</v>
      </c>
      <c r="AZ1910">
        <v>4</v>
      </c>
      <c r="BA1910">
        <v>3</v>
      </c>
      <c r="BB1910">
        <v>5</v>
      </c>
      <c r="BD1910" t="s">
        <v>356</v>
      </c>
      <c r="BE1910" t="s">
        <v>22</v>
      </c>
      <c r="BH1910">
        <v>4</v>
      </c>
      <c r="BI1910">
        <v>4</v>
      </c>
      <c r="BJ1910"/>
      <c r="BK1910">
        <v>4</v>
      </c>
      <c r="BL1910">
        <v>4</v>
      </c>
      <c r="BN1910" t="s">
        <v>1419</v>
      </c>
      <c r="BO1910" s="382">
        <v>43500.618344907409</v>
      </c>
    </row>
    <row r="1911" spans="1:67" x14ac:dyDescent="0.2">
      <c r="A1911" s="244" t="str">
        <f>IFERROR(LOOKUP(H1911,BLIOTECAS!$D$2:$D$30,BLIOTECAS!$C$2:$C$30),"N/C")</f>
        <v>F. Ciencias de la Información</v>
      </c>
      <c r="B1911" s="243" t="str">
        <f>IFERROR(LOOKUP(H1911,BLIOTECAS!$D$2:$D$29,BLIOTECAS!$E$2:$E$29),"N/C")</f>
        <v>Ciencias Sociales</v>
      </c>
      <c r="C1911" s="243">
        <f>LOOKUP(H1911,BLIOTECAS!$D$2:$D$30,BLIOTECAS!$F$2:$F$30)</f>
        <v>3</v>
      </c>
      <c r="D1911">
        <v>1941</v>
      </c>
      <c r="G1911">
        <v>1</v>
      </c>
      <c r="H1911">
        <v>4</v>
      </c>
      <c r="J1911">
        <v>3</v>
      </c>
      <c r="K1911">
        <v>3</v>
      </c>
      <c r="M1911">
        <v>4</v>
      </c>
      <c r="N1911">
        <v>29</v>
      </c>
      <c r="S1911">
        <v>4</v>
      </c>
      <c r="T1911">
        <v>3</v>
      </c>
      <c r="U1911">
        <v>4</v>
      </c>
      <c r="V1911">
        <v>3</v>
      </c>
      <c r="W1911">
        <v>1</v>
      </c>
      <c r="AA1911"/>
      <c r="AD1911">
        <v>3</v>
      </c>
      <c r="AE1911">
        <v>1</v>
      </c>
      <c r="AF1911">
        <v>1</v>
      </c>
      <c r="AG1911">
        <v>4</v>
      </c>
      <c r="AH1911">
        <v>4</v>
      </c>
      <c r="AI1911">
        <v>4</v>
      </c>
      <c r="AJ1911">
        <v>3</v>
      </c>
      <c r="AK1911">
        <v>2</v>
      </c>
      <c r="AL1911">
        <v>4</v>
      </c>
      <c r="AM1911">
        <v>3</v>
      </c>
      <c r="AN1911">
        <v>4</v>
      </c>
      <c r="AO1911">
        <v>4</v>
      </c>
      <c r="AP1911">
        <v>4</v>
      </c>
      <c r="AQ1911">
        <v>5</v>
      </c>
      <c r="AR1911">
        <v>3</v>
      </c>
      <c r="AS1911">
        <v>4</v>
      </c>
      <c r="AT1911" t="s">
        <v>22</v>
      </c>
      <c r="AU1911">
        <v>4</v>
      </c>
      <c r="AW1911">
        <v>5</v>
      </c>
      <c r="AX1911">
        <v>4</v>
      </c>
      <c r="AY1911">
        <v>4</v>
      </c>
      <c r="AZ1911">
        <v>4</v>
      </c>
      <c r="BA1911">
        <v>5</v>
      </c>
      <c r="BB1911">
        <v>5</v>
      </c>
      <c r="BD1911" t="s">
        <v>22</v>
      </c>
      <c r="BE1911" t="s">
        <v>22</v>
      </c>
      <c r="BH1911">
        <v>4</v>
      </c>
      <c r="BI1911">
        <v>5</v>
      </c>
      <c r="BJ1911"/>
      <c r="BK1911">
        <v>4</v>
      </c>
      <c r="BL1911">
        <v>4</v>
      </c>
      <c r="BO1911" s="382">
        <v>43500.64025462963</v>
      </c>
    </row>
    <row r="1912" spans="1:67" x14ac:dyDescent="0.2">
      <c r="A1912" s="244" t="str">
        <f>IFERROR(LOOKUP(H1912,BLIOTECAS!$D$2:$D$30,BLIOTECAS!$C$2:$C$30),"N/C")</f>
        <v>F. Enfermería, Fisioterapia y Podología</v>
      </c>
      <c r="B1912" s="243" t="str">
        <f>IFERROR(LOOKUP(H1912,BLIOTECAS!$D$2:$D$29,BLIOTECAS!$E$2:$E$29),"N/C")</f>
        <v>Ciencias de la Salud</v>
      </c>
      <c r="C1912" s="243">
        <f>LOOKUP(H1912,BLIOTECAS!$D$2:$D$30,BLIOTECAS!$F$2:$F$30)</f>
        <v>4</v>
      </c>
      <c r="D1912">
        <v>1942</v>
      </c>
      <c r="G1912">
        <v>1</v>
      </c>
      <c r="H1912">
        <v>22</v>
      </c>
      <c r="J1912">
        <v>4</v>
      </c>
      <c r="K1912">
        <v>5</v>
      </c>
      <c r="M1912">
        <v>22</v>
      </c>
      <c r="N1912">
        <v>18</v>
      </c>
      <c r="S1912">
        <v>4</v>
      </c>
      <c r="T1912">
        <v>5</v>
      </c>
      <c r="U1912">
        <v>5</v>
      </c>
      <c r="V1912">
        <v>5</v>
      </c>
      <c r="W1912">
        <v>1</v>
      </c>
      <c r="AA1912"/>
      <c r="AD1912">
        <v>1</v>
      </c>
      <c r="AE1912">
        <v>5</v>
      </c>
      <c r="AF1912">
        <v>5</v>
      </c>
      <c r="AG1912">
        <v>1</v>
      </c>
      <c r="AH1912">
        <v>1</v>
      </c>
      <c r="AI1912">
        <v>5</v>
      </c>
      <c r="AJ1912">
        <v>5</v>
      </c>
      <c r="AK1912">
        <v>5</v>
      </c>
      <c r="AL1912">
        <v>6</v>
      </c>
      <c r="AM1912">
        <v>4</v>
      </c>
      <c r="AN1912">
        <v>5</v>
      </c>
      <c r="AO1912">
        <v>5</v>
      </c>
      <c r="AP1912">
        <v>5</v>
      </c>
      <c r="AQ1912">
        <v>4</v>
      </c>
      <c r="AR1912">
        <v>4</v>
      </c>
      <c r="AS1912">
        <v>5</v>
      </c>
      <c r="AT1912" t="s">
        <v>356</v>
      </c>
      <c r="AU1912">
        <v>5</v>
      </c>
      <c r="AW1912">
        <v>5</v>
      </c>
      <c r="AX1912">
        <v>5</v>
      </c>
      <c r="AY1912">
        <v>5</v>
      </c>
      <c r="AZ1912">
        <v>5</v>
      </c>
      <c r="BA1912">
        <v>5</v>
      </c>
      <c r="BB1912">
        <v>5</v>
      </c>
      <c r="BD1912" t="s">
        <v>356</v>
      </c>
      <c r="BE1912" t="s">
        <v>22</v>
      </c>
      <c r="BH1912">
        <v>5</v>
      </c>
      <c r="BI1912">
        <v>5</v>
      </c>
      <c r="BJ1912"/>
      <c r="BK1912">
        <v>5</v>
      </c>
      <c r="BL1912">
        <v>5</v>
      </c>
      <c r="BN1912" t="s">
        <v>1420</v>
      </c>
      <c r="BO1912" s="382">
        <v>43500.646493055552</v>
      </c>
    </row>
    <row r="1913" spans="1:67" x14ac:dyDescent="0.2">
      <c r="A1913" s="244" t="str">
        <f>IFERROR(LOOKUP(H1913,BLIOTECAS!$D$2:$D$30,BLIOTECAS!$C$2:$C$30),"N/C")</f>
        <v>F. Medicina</v>
      </c>
      <c r="B1913" s="243" t="str">
        <f>IFERROR(LOOKUP(H1913,BLIOTECAS!$D$2:$D$29,BLIOTECAS!$E$2:$E$29),"N/C")</f>
        <v>Ciencias de la Salud</v>
      </c>
      <c r="C1913" s="243">
        <f>LOOKUP(H1913,BLIOTECAS!$D$2:$D$30,BLIOTECAS!$F$2:$F$30)</f>
        <v>4</v>
      </c>
      <c r="D1913">
        <v>1943</v>
      </c>
      <c r="G1913">
        <v>1</v>
      </c>
      <c r="H1913">
        <v>18</v>
      </c>
      <c r="J1913">
        <v>4</v>
      </c>
      <c r="K1913">
        <v>5</v>
      </c>
      <c r="M1913">
        <v>18</v>
      </c>
      <c r="N1913">
        <v>13</v>
      </c>
      <c r="O1913">
        <v>29</v>
      </c>
      <c r="S1913">
        <v>3</v>
      </c>
      <c r="T1913">
        <v>4</v>
      </c>
      <c r="U1913">
        <v>5</v>
      </c>
      <c r="V1913">
        <v>4</v>
      </c>
      <c r="X1913">
        <v>2</v>
      </c>
      <c r="Y1913">
        <v>3</v>
      </c>
      <c r="AA1913"/>
      <c r="AD1913">
        <v>4</v>
      </c>
      <c r="AE1913">
        <v>2</v>
      </c>
      <c r="AF1913">
        <v>5</v>
      </c>
      <c r="AG1913">
        <v>1</v>
      </c>
      <c r="AH1913">
        <v>3</v>
      </c>
      <c r="AI1913">
        <v>5</v>
      </c>
      <c r="AJ1913">
        <v>4</v>
      </c>
      <c r="AK1913">
        <v>3</v>
      </c>
      <c r="AL1913">
        <v>4</v>
      </c>
      <c r="AM1913">
        <v>5</v>
      </c>
      <c r="AN1913">
        <v>5</v>
      </c>
      <c r="AO1913">
        <v>3</v>
      </c>
      <c r="AP1913">
        <v>5</v>
      </c>
      <c r="AQ1913">
        <v>3</v>
      </c>
      <c r="AR1913">
        <v>3</v>
      </c>
      <c r="AS1913">
        <v>1</v>
      </c>
      <c r="AT1913" t="s">
        <v>22</v>
      </c>
      <c r="AU1913">
        <v>4</v>
      </c>
      <c r="AW1913">
        <v>5</v>
      </c>
      <c r="AX1913">
        <v>5</v>
      </c>
      <c r="AY1913">
        <v>5</v>
      </c>
      <c r="AZ1913">
        <v>5</v>
      </c>
      <c r="BA1913">
        <v>5</v>
      </c>
      <c r="BB1913">
        <v>5</v>
      </c>
      <c r="BD1913" t="s">
        <v>22</v>
      </c>
      <c r="BE1913" t="s">
        <v>22</v>
      </c>
      <c r="BH1913">
        <v>5</v>
      </c>
      <c r="BI1913">
        <v>5</v>
      </c>
      <c r="BJ1913"/>
      <c r="BK1913">
        <v>5</v>
      </c>
      <c r="BL1913">
        <v>4</v>
      </c>
      <c r="BO1913" s="382">
        <v>43500.650289351855</v>
      </c>
    </row>
    <row r="1914" spans="1:67" x14ac:dyDescent="0.2">
      <c r="A1914" s="244" t="str">
        <f>IFERROR(LOOKUP(H1914,BLIOTECAS!$D$2:$D$30,BLIOTECAS!$C$2:$C$30),"N/C")</f>
        <v>F. Ciencias Matemáticas</v>
      </c>
      <c r="B1914" s="243" t="str">
        <f>IFERROR(LOOKUP(H1914,BLIOTECAS!$D$2:$D$29,BLIOTECAS!$E$2:$E$29),"N/C")</f>
        <v>Ciencias Experimentales</v>
      </c>
      <c r="C1914" s="243">
        <f>LOOKUP(H1914,BLIOTECAS!$D$2:$D$30,BLIOTECAS!$F$2:$F$30)</f>
        <v>2</v>
      </c>
      <c r="D1914">
        <v>1944</v>
      </c>
      <c r="G1914">
        <v>1</v>
      </c>
      <c r="H1914">
        <v>8</v>
      </c>
      <c r="J1914">
        <v>3</v>
      </c>
      <c r="K1914">
        <v>3</v>
      </c>
      <c r="M1914">
        <v>8</v>
      </c>
      <c r="N1914">
        <v>17</v>
      </c>
      <c r="S1914">
        <v>5</v>
      </c>
      <c r="T1914">
        <v>5</v>
      </c>
      <c r="U1914">
        <v>5</v>
      </c>
      <c r="V1914">
        <v>4</v>
      </c>
      <c r="W1914">
        <v>1</v>
      </c>
      <c r="AA1914"/>
      <c r="AD1914">
        <v>3</v>
      </c>
      <c r="AE1914">
        <v>1</v>
      </c>
      <c r="AF1914">
        <v>1</v>
      </c>
      <c r="AG1914">
        <v>3</v>
      </c>
      <c r="AH1914">
        <v>5</v>
      </c>
      <c r="AI1914">
        <v>3</v>
      </c>
      <c r="AJ1914">
        <v>4</v>
      </c>
      <c r="AK1914">
        <v>1</v>
      </c>
      <c r="AL1914">
        <v>2</v>
      </c>
      <c r="AM1914">
        <v>2</v>
      </c>
      <c r="AN1914">
        <v>5</v>
      </c>
      <c r="AO1914">
        <v>5</v>
      </c>
      <c r="AP1914">
        <v>5</v>
      </c>
      <c r="AQ1914">
        <v>5</v>
      </c>
      <c r="AR1914">
        <v>4</v>
      </c>
      <c r="AS1914">
        <v>5</v>
      </c>
      <c r="AT1914" t="s">
        <v>22</v>
      </c>
      <c r="AU1914">
        <v>5</v>
      </c>
      <c r="AW1914">
        <v>5</v>
      </c>
      <c r="AX1914">
        <v>5</v>
      </c>
      <c r="AY1914">
        <v>5</v>
      </c>
      <c r="AZ1914">
        <v>5</v>
      </c>
      <c r="BA1914">
        <v>5</v>
      </c>
      <c r="BB1914">
        <v>5</v>
      </c>
      <c r="BD1914" t="s">
        <v>22</v>
      </c>
      <c r="BE1914" t="s">
        <v>22</v>
      </c>
      <c r="BH1914">
        <v>5</v>
      </c>
      <c r="BI1914">
        <v>5</v>
      </c>
      <c r="BJ1914"/>
      <c r="BK1914">
        <v>5</v>
      </c>
      <c r="BL1914">
        <v>4</v>
      </c>
      <c r="BO1914" s="382">
        <v>43500.661620370367</v>
      </c>
    </row>
    <row r="1915" spans="1:67" x14ac:dyDescent="0.2">
      <c r="A1915" s="244" t="str">
        <f>IFERROR(LOOKUP(H1915,BLIOTECAS!$D$2:$D$30,BLIOTECAS!$C$2:$C$30),"N/C")</f>
        <v>F. Filosofía</v>
      </c>
      <c r="B1915" s="243" t="str">
        <f>IFERROR(LOOKUP(H1915,BLIOTECAS!$D$2:$D$29,BLIOTECAS!$E$2:$E$29),"N/C")</f>
        <v>Humanidades</v>
      </c>
      <c r="C1915" s="243">
        <f>LOOKUP(H1915,BLIOTECAS!$D$2:$D$30,BLIOTECAS!$F$2:$F$30)</f>
        <v>1</v>
      </c>
      <c r="D1915">
        <v>1945</v>
      </c>
      <c r="G1915">
        <v>1</v>
      </c>
      <c r="H1915">
        <v>15</v>
      </c>
      <c r="J1915">
        <v>3</v>
      </c>
      <c r="K1915">
        <v>3</v>
      </c>
      <c r="M1915">
        <v>15</v>
      </c>
      <c r="N1915">
        <v>29</v>
      </c>
      <c r="O1915">
        <v>14</v>
      </c>
      <c r="S1915">
        <v>4</v>
      </c>
      <c r="T1915">
        <v>5</v>
      </c>
      <c r="U1915">
        <v>4</v>
      </c>
      <c r="V1915">
        <v>4</v>
      </c>
      <c r="W1915">
        <v>1</v>
      </c>
      <c r="AA1915"/>
      <c r="AD1915">
        <v>4</v>
      </c>
      <c r="AE1915">
        <v>2</v>
      </c>
      <c r="AF1915">
        <v>2</v>
      </c>
      <c r="AG1915">
        <v>5</v>
      </c>
      <c r="AH1915">
        <v>5</v>
      </c>
      <c r="AI1915">
        <v>5</v>
      </c>
      <c r="AJ1915">
        <v>4</v>
      </c>
      <c r="AK1915">
        <v>1</v>
      </c>
      <c r="AL1915">
        <v>3</v>
      </c>
      <c r="AM1915">
        <v>4</v>
      </c>
      <c r="AN1915">
        <v>5</v>
      </c>
      <c r="AO1915">
        <v>4</v>
      </c>
      <c r="AP1915">
        <v>5</v>
      </c>
      <c r="AQ1915">
        <v>5</v>
      </c>
      <c r="AR1915">
        <v>3</v>
      </c>
      <c r="AS1915">
        <v>3</v>
      </c>
      <c r="AT1915" t="s">
        <v>356</v>
      </c>
      <c r="AU1915">
        <v>4</v>
      </c>
      <c r="AW1915">
        <v>5</v>
      </c>
      <c r="AX1915">
        <v>5</v>
      </c>
      <c r="AY1915">
        <v>5</v>
      </c>
      <c r="AZ1915">
        <v>5</v>
      </c>
      <c r="BA1915">
        <v>5</v>
      </c>
      <c r="BB1915">
        <v>5</v>
      </c>
      <c r="BD1915" t="s">
        <v>356</v>
      </c>
      <c r="BE1915" t="s">
        <v>356</v>
      </c>
      <c r="BF1915">
        <v>4</v>
      </c>
      <c r="BH1915">
        <v>5</v>
      </c>
      <c r="BI1915">
        <v>5</v>
      </c>
      <c r="BJ1915"/>
      <c r="BK1915">
        <v>4</v>
      </c>
      <c r="BL1915">
        <v>4</v>
      </c>
      <c r="BO1915" s="382">
        <v>43500.667303240742</v>
      </c>
    </row>
    <row r="1916" spans="1:67" x14ac:dyDescent="0.2">
      <c r="A1916" s="244" t="str">
        <f>IFERROR(LOOKUP(H1916,BLIOTECAS!$D$2:$D$30,BLIOTECAS!$C$2:$C$30),"N/C")</f>
        <v>F. Filología</v>
      </c>
      <c r="B1916" s="243" t="str">
        <f>IFERROR(LOOKUP(H1916,BLIOTECAS!$D$2:$D$29,BLIOTECAS!$E$2:$E$29),"N/C")</f>
        <v>Humanidades</v>
      </c>
      <c r="C1916" s="243">
        <f>LOOKUP(H1916,BLIOTECAS!$D$2:$D$30,BLIOTECAS!$F$2:$F$30)</f>
        <v>1</v>
      </c>
      <c r="D1916">
        <v>1946</v>
      </c>
      <c r="G1916">
        <v>1</v>
      </c>
      <c r="H1916">
        <v>14</v>
      </c>
      <c r="J1916">
        <v>4</v>
      </c>
      <c r="K1916">
        <v>4</v>
      </c>
      <c r="M1916">
        <v>29</v>
      </c>
      <c r="N1916">
        <v>14</v>
      </c>
      <c r="O1916">
        <v>16</v>
      </c>
      <c r="S1916">
        <v>4</v>
      </c>
      <c r="T1916">
        <v>4</v>
      </c>
      <c r="U1916">
        <v>3</v>
      </c>
      <c r="V1916">
        <v>4</v>
      </c>
      <c r="Y1916">
        <v>3</v>
      </c>
      <c r="AA1916"/>
      <c r="AD1916">
        <v>1</v>
      </c>
      <c r="AE1916">
        <v>1</v>
      </c>
      <c r="AF1916">
        <v>2</v>
      </c>
      <c r="AG1916">
        <v>3</v>
      </c>
      <c r="AH1916">
        <v>2</v>
      </c>
      <c r="AI1916">
        <v>3</v>
      </c>
      <c r="AJ1916">
        <v>5</v>
      </c>
      <c r="AK1916">
        <v>3</v>
      </c>
      <c r="AL1916">
        <v>2</v>
      </c>
      <c r="AM1916">
        <v>3</v>
      </c>
      <c r="AN1916">
        <v>1</v>
      </c>
      <c r="AO1916">
        <v>1</v>
      </c>
      <c r="AP1916">
        <v>1</v>
      </c>
      <c r="AQ1916">
        <v>1</v>
      </c>
      <c r="AR1916">
        <v>1</v>
      </c>
      <c r="AT1916" t="s">
        <v>22</v>
      </c>
      <c r="AU1916">
        <v>1</v>
      </c>
      <c r="AW1916">
        <v>2</v>
      </c>
      <c r="AX1916">
        <v>2</v>
      </c>
      <c r="AY1916">
        <v>1</v>
      </c>
      <c r="AZ1916">
        <v>3</v>
      </c>
      <c r="BA1916">
        <v>3</v>
      </c>
      <c r="BB1916">
        <v>1</v>
      </c>
      <c r="BD1916" t="s">
        <v>22</v>
      </c>
      <c r="BE1916" t="s">
        <v>22</v>
      </c>
      <c r="BF1916">
        <v>1</v>
      </c>
      <c r="BH1916">
        <v>4</v>
      </c>
      <c r="BI1916">
        <v>4</v>
      </c>
      <c r="BJ1916"/>
      <c r="BK1916">
        <v>3</v>
      </c>
      <c r="BL1916">
        <v>2</v>
      </c>
      <c r="BO1916" s="382">
        <v>43500.674988425926</v>
      </c>
    </row>
    <row r="1917" spans="1:67" x14ac:dyDescent="0.2">
      <c r="A1917" s="244" t="str">
        <f>IFERROR(LOOKUP(H1917,BLIOTECAS!$D$2:$D$30,BLIOTECAS!$C$2:$C$30),"N/C")</f>
        <v>F. Derecho</v>
      </c>
      <c r="B1917" s="243" t="str">
        <f>IFERROR(LOOKUP(H1917,BLIOTECAS!$D$2:$D$29,BLIOTECAS!$E$2:$E$29),"N/C")</f>
        <v>Ciencias Sociales</v>
      </c>
      <c r="C1917" s="243">
        <f>LOOKUP(H1917,BLIOTECAS!$D$2:$D$30,BLIOTECAS!$F$2:$F$30)</f>
        <v>3</v>
      </c>
      <c r="D1917">
        <v>1947</v>
      </c>
      <c r="G1917">
        <v>1</v>
      </c>
      <c r="H1917">
        <v>11</v>
      </c>
      <c r="J1917">
        <v>4</v>
      </c>
      <c r="K1917">
        <v>2</v>
      </c>
      <c r="M1917">
        <v>29</v>
      </c>
      <c r="S1917">
        <v>3</v>
      </c>
      <c r="T1917">
        <v>3</v>
      </c>
      <c r="U1917">
        <v>4</v>
      </c>
      <c r="V1917">
        <v>3</v>
      </c>
      <c r="X1917">
        <v>2</v>
      </c>
      <c r="Y1917">
        <v>3</v>
      </c>
      <c r="Z1917">
        <v>4</v>
      </c>
      <c r="AA1917">
        <v>4.1666666666666664E-2</v>
      </c>
      <c r="AD1917">
        <v>2</v>
      </c>
      <c r="AE1917">
        <v>1</v>
      </c>
      <c r="AF1917">
        <v>1</v>
      </c>
      <c r="AG1917">
        <v>3</v>
      </c>
      <c r="AH1917">
        <v>2</v>
      </c>
      <c r="AI1917">
        <v>1</v>
      </c>
      <c r="AJ1917">
        <v>5</v>
      </c>
      <c r="AK1917">
        <v>1</v>
      </c>
      <c r="AL1917">
        <v>2</v>
      </c>
      <c r="AM1917">
        <v>2</v>
      </c>
      <c r="AN1917">
        <v>2</v>
      </c>
      <c r="AO1917">
        <v>2</v>
      </c>
      <c r="AP1917">
        <v>3</v>
      </c>
      <c r="AQ1917">
        <v>2</v>
      </c>
      <c r="AR1917">
        <v>2</v>
      </c>
      <c r="AS1917">
        <v>1</v>
      </c>
      <c r="AT1917" t="s">
        <v>22</v>
      </c>
      <c r="AU1917">
        <v>3</v>
      </c>
      <c r="AW1917">
        <v>4</v>
      </c>
      <c r="AX1917">
        <v>1</v>
      </c>
      <c r="AY1917">
        <v>3</v>
      </c>
      <c r="AZ1917">
        <v>4</v>
      </c>
      <c r="BA1917">
        <v>3</v>
      </c>
      <c r="BB1917">
        <v>3</v>
      </c>
      <c r="BD1917" t="s">
        <v>22</v>
      </c>
      <c r="BE1917" t="s">
        <v>22</v>
      </c>
      <c r="BH1917">
        <v>4</v>
      </c>
      <c r="BI1917">
        <v>4</v>
      </c>
      <c r="BJ1917"/>
      <c r="BK1917">
        <v>4</v>
      </c>
      <c r="BL1917">
        <v>3</v>
      </c>
      <c r="BN1917" t="s">
        <v>1421</v>
      </c>
      <c r="BO1917" s="382">
        <v>43500.675324074073</v>
      </c>
    </row>
    <row r="1918" spans="1:67" x14ac:dyDescent="0.2">
      <c r="A1918" s="244" t="str">
        <f>IFERROR(LOOKUP(H1918,BLIOTECAS!$D$2:$D$30,BLIOTECAS!$C$2:$C$30),"N/C")</f>
        <v>F. Derecho</v>
      </c>
      <c r="B1918" s="243" t="str">
        <f>IFERROR(LOOKUP(H1918,BLIOTECAS!$D$2:$D$29,BLIOTECAS!$E$2:$E$29),"N/C")</f>
        <v>Ciencias Sociales</v>
      </c>
      <c r="C1918" s="243">
        <f>LOOKUP(H1918,BLIOTECAS!$D$2:$D$30,BLIOTECAS!$F$2:$F$30)</f>
        <v>3</v>
      </c>
      <c r="D1918">
        <v>1948</v>
      </c>
      <c r="G1918">
        <v>1</v>
      </c>
      <c r="H1918">
        <v>11</v>
      </c>
      <c r="J1918">
        <v>3</v>
      </c>
      <c r="K1918">
        <v>3</v>
      </c>
      <c r="M1918">
        <v>29</v>
      </c>
      <c r="S1918">
        <v>5</v>
      </c>
      <c r="T1918">
        <v>4</v>
      </c>
      <c r="U1918">
        <v>3</v>
      </c>
      <c r="V1918">
        <v>4</v>
      </c>
      <c r="X1918">
        <v>2</v>
      </c>
      <c r="Y1918">
        <v>3</v>
      </c>
      <c r="AA1918"/>
      <c r="AD1918">
        <v>3</v>
      </c>
      <c r="AE1918">
        <v>1</v>
      </c>
      <c r="AF1918">
        <v>1</v>
      </c>
      <c r="AG1918">
        <v>5</v>
      </c>
      <c r="AH1918">
        <v>5</v>
      </c>
      <c r="AI1918">
        <v>5</v>
      </c>
      <c r="AJ1918">
        <v>5</v>
      </c>
      <c r="AK1918">
        <v>5</v>
      </c>
      <c r="AL1918">
        <v>5</v>
      </c>
      <c r="AM1918">
        <v>3</v>
      </c>
      <c r="AN1918">
        <v>4</v>
      </c>
      <c r="AO1918">
        <v>3</v>
      </c>
      <c r="AP1918">
        <v>4</v>
      </c>
      <c r="AQ1918">
        <v>5</v>
      </c>
      <c r="AR1918">
        <v>4</v>
      </c>
      <c r="AS1918">
        <v>3</v>
      </c>
      <c r="AT1918" t="s">
        <v>22</v>
      </c>
      <c r="AU1918">
        <v>3</v>
      </c>
      <c r="AW1918">
        <v>5</v>
      </c>
      <c r="AX1918">
        <v>2</v>
      </c>
      <c r="AY1918">
        <v>3</v>
      </c>
      <c r="AZ1918">
        <v>5</v>
      </c>
      <c r="BA1918">
        <v>5</v>
      </c>
      <c r="BB1918">
        <v>5</v>
      </c>
      <c r="BD1918" t="s">
        <v>22</v>
      </c>
      <c r="BE1918" t="s">
        <v>22</v>
      </c>
      <c r="BH1918">
        <v>4</v>
      </c>
      <c r="BI1918">
        <v>4</v>
      </c>
      <c r="BJ1918"/>
      <c r="BK1918">
        <v>3</v>
      </c>
      <c r="BL1918">
        <v>4</v>
      </c>
      <c r="BO1918" s="382">
        <v>43500.681550925925</v>
      </c>
    </row>
    <row r="1919" spans="1:67" x14ac:dyDescent="0.2">
      <c r="A1919" s="244" t="str">
        <f>IFERROR(LOOKUP(H1919,BLIOTECAS!$D$2:$D$30,BLIOTECAS!$C$2:$C$30),"N/C")</f>
        <v>F. Veterinaria</v>
      </c>
      <c r="B1919" s="243" t="str">
        <f>IFERROR(LOOKUP(H1919,BLIOTECAS!$D$2:$D$29,BLIOTECAS!$E$2:$E$29),"N/C")</f>
        <v>Ciencias de la Salud</v>
      </c>
      <c r="C1919" s="243">
        <f>LOOKUP(H1919,BLIOTECAS!$D$2:$D$30,BLIOTECAS!$F$2:$F$30)</f>
        <v>4</v>
      </c>
      <c r="D1919">
        <v>1949</v>
      </c>
      <c r="G1919">
        <v>3</v>
      </c>
      <c r="H1919">
        <v>21</v>
      </c>
      <c r="J1919">
        <v>2</v>
      </c>
      <c r="K1919">
        <v>3</v>
      </c>
      <c r="M1919">
        <v>29</v>
      </c>
      <c r="N1919">
        <v>21</v>
      </c>
      <c r="O1919">
        <v>4</v>
      </c>
      <c r="S1919">
        <v>4</v>
      </c>
      <c r="T1919">
        <v>4</v>
      </c>
      <c r="U1919">
        <v>4</v>
      </c>
      <c r="V1919">
        <v>4</v>
      </c>
      <c r="X1919">
        <v>2</v>
      </c>
      <c r="AA1919"/>
      <c r="AD1919">
        <v>2</v>
      </c>
      <c r="AE1919">
        <v>5</v>
      </c>
      <c r="AF1919">
        <v>1</v>
      </c>
      <c r="AG1919">
        <v>1</v>
      </c>
      <c r="AH1919">
        <v>1</v>
      </c>
      <c r="AI1919">
        <v>3</v>
      </c>
      <c r="AJ1919">
        <v>1</v>
      </c>
      <c r="AK1919">
        <v>2</v>
      </c>
      <c r="AL1919">
        <v>2</v>
      </c>
      <c r="AM1919">
        <v>2</v>
      </c>
      <c r="AN1919">
        <v>4</v>
      </c>
      <c r="AO1919">
        <v>4</v>
      </c>
      <c r="AP1919">
        <v>4</v>
      </c>
      <c r="AQ1919">
        <v>5</v>
      </c>
      <c r="AR1919">
        <v>3</v>
      </c>
      <c r="AS1919">
        <v>3</v>
      </c>
      <c r="AT1919" t="s">
        <v>22</v>
      </c>
      <c r="AU1919">
        <v>4</v>
      </c>
      <c r="AW1919">
        <v>5</v>
      </c>
      <c r="AX1919">
        <v>5</v>
      </c>
      <c r="AY1919">
        <v>5</v>
      </c>
      <c r="AZ1919">
        <v>5</v>
      </c>
      <c r="BA1919">
        <v>5</v>
      </c>
      <c r="BB1919">
        <v>5</v>
      </c>
      <c r="BD1919" t="s">
        <v>356</v>
      </c>
      <c r="BE1919" t="s">
        <v>356</v>
      </c>
      <c r="BF1919">
        <v>4</v>
      </c>
      <c r="BH1919">
        <v>5</v>
      </c>
      <c r="BI1919">
        <v>5</v>
      </c>
      <c r="BJ1919"/>
      <c r="BK1919">
        <v>4</v>
      </c>
      <c r="BL1919">
        <v>4</v>
      </c>
      <c r="BO1919" s="382">
        <v>43500.685914351852</v>
      </c>
    </row>
    <row r="1920" spans="1:67" x14ac:dyDescent="0.2">
      <c r="A1920" s="244" t="str">
        <f>IFERROR(LOOKUP(H1920,BLIOTECAS!$D$2:$D$30,BLIOTECAS!$C$2:$C$30),"N/C")</f>
        <v>F. Veterinaria</v>
      </c>
      <c r="B1920" s="243" t="str">
        <f>IFERROR(LOOKUP(H1920,BLIOTECAS!$D$2:$D$29,BLIOTECAS!$E$2:$E$29),"N/C")</f>
        <v>Ciencias de la Salud</v>
      </c>
      <c r="C1920" s="243">
        <f>LOOKUP(H1920,BLIOTECAS!$D$2:$D$30,BLIOTECAS!$F$2:$F$30)</f>
        <v>4</v>
      </c>
      <c r="D1920">
        <v>1950</v>
      </c>
      <c r="G1920">
        <v>1</v>
      </c>
      <c r="H1920">
        <v>21</v>
      </c>
      <c r="J1920">
        <v>3</v>
      </c>
      <c r="K1920">
        <v>2</v>
      </c>
      <c r="M1920">
        <v>21</v>
      </c>
      <c r="N1920">
        <v>29</v>
      </c>
      <c r="O1920">
        <v>13</v>
      </c>
      <c r="S1920">
        <v>4</v>
      </c>
      <c r="T1920">
        <v>4</v>
      </c>
      <c r="U1920">
        <v>4</v>
      </c>
      <c r="V1920">
        <v>3</v>
      </c>
      <c r="W1920">
        <v>1</v>
      </c>
      <c r="AA1920"/>
      <c r="AD1920">
        <v>5</v>
      </c>
      <c r="AE1920">
        <v>1</v>
      </c>
      <c r="AF1920">
        <v>4</v>
      </c>
      <c r="AG1920">
        <v>2</v>
      </c>
      <c r="AH1920">
        <v>5</v>
      </c>
      <c r="AI1920">
        <v>2</v>
      </c>
      <c r="AJ1920">
        <v>2</v>
      </c>
      <c r="AK1920">
        <v>1</v>
      </c>
      <c r="AL1920">
        <v>6</v>
      </c>
      <c r="AM1920">
        <v>4</v>
      </c>
      <c r="AN1920">
        <v>5</v>
      </c>
      <c r="AO1920">
        <v>4</v>
      </c>
      <c r="AP1920">
        <v>4</v>
      </c>
      <c r="AQ1920">
        <v>4</v>
      </c>
      <c r="AR1920">
        <v>4</v>
      </c>
      <c r="AS1920">
        <v>5</v>
      </c>
      <c r="AT1920" t="s">
        <v>22</v>
      </c>
      <c r="AU1920">
        <v>4</v>
      </c>
      <c r="AW1920">
        <v>5</v>
      </c>
      <c r="AX1920">
        <v>4</v>
      </c>
      <c r="AY1920">
        <v>4</v>
      </c>
      <c r="AZ1920">
        <v>5</v>
      </c>
      <c r="BA1920">
        <v>5</v>
      </c>
      <c r="BB1920">
        <v>5</v>
      </c>
      <c r="BD1920" t="s">
        <v>356</v>
      </c>
      <c r="BE1920" t="s">
        <v>22</v>
      </c>
      <c r="BH1920">
        <v>5</v>
      </c>
      <c r="BI1920">
        <v>5</v>
      </c>
      <c r="BJ1920"/>
      <c r="BK1920">
        <v>5</v>
      </c>
      <c r="BL1920">
        <v>3</v>
      </c>
      <c r="BO1920" s="382">
        <v>43500.689895833333</v>
      </c>
    </row>
    <row r="1921" spans="1:67" x14ac:dyDescent="0.2">
      <c r="A1921" s="244" t="str">
        <f>IFERROR(LOOKUP(H1921,BLIOTECAS!$D$2:$D$30,BLIOTECAS!$C$2:$C$30),"N/C")</f>
        <v>F. Filología</v>
      </c>
      <c r="B1921" s="243" t="str">
        <f>IFERROR(LOOKUP(H1921,BLIOTECAS!$D$2:$D$29,BLIOTECAS!$E$2:$E$29),"N/C")</f>
        <v>Humanidades</v>
      </c>
      <c r="C1921" s="243">
        <f>LOOKUP(H1921,BLIOTECAS!$D$2:$D$30,BLIOTECAS!$F$2:$F$30)</f>
        <v>1</v>
      </c>
      <c r="D1921">
        <v>1951</v>
      </c>
      <c r="G1921">
        <v>1</v>
      </c>
      <c r="H1921">
        <v>14</v>
      </c>
      <c r="J1921">
        <v>3</v>
      </c>
      <c r="K1921">
        <v>4</v>
      </c>
      <c r="M1921">
        <v>14</v>
      </c>
      <c r="N1921">
        <v>29</v>
      </c>
      <c r="S1921">
        <v>4</v>
      </c>
      <c r="T1921">
        <v>4</v>
      </c>
      <c r="U1921">
        <v>3</v>
      </c>
      <c r="V1921">
        <v>2</v>
      </c>
      <c r="W1921">
        <v>1</v>
      </c>
      <c r="AA1921"/>
      <c r="AD1921">
        <v>4</v>
      </c>
      <c r="AE1921">
        <v>1</v>
      </c>
      <c r="AF1921">
        <v>1</v>
      </c>
      <c r="AG1921">
        <v>4</v>
      </c>
      <c r="AH1921">
        <v>5</v>
      </c>
      <c r="AI1921">
        <v>5</v>
      </c>
      <c r="AJ1921">
        <v>5</v>
      </c>
      <c r="AK1921">
        <v>1</v>
      </c>
      <c r="AL1921">
        <v>6</v>
      </c>
      <c r="AM1921">
        <v>4</v>
      </c>
      <c r="AN1921">
        <v>4</v>
      </c>
      <c r="AO1921">
        <v>1</v>
      </c>
      <c r="AP1921">
        <v>3</v>
      </c>
      <c r="AQ1921">
        <v>1</v>
      </c>
      <c r="AR1921">
        <v>2</v>
      </c>
      <c r="AS1921">
        <v>1</v>
      </c>
      <c r="AT1921" t="s">
        <v>356</v>
      </c>
      <c r="AU1921">
        <v>3</v>
      </c>
      <c r="AW1921">
        <v>3</v>
      </c>
      <c r="AX1921">
        <v>4</v>
      </c>
      <c r="AY1921">
        <v>4</v>
      </c>
      <c r="AZ1921">
        <v>4</v>
      </c>
      <c r="BA1921">
        <v>4</v>
      </c>
      <c r="BB1921">
        <v>3</v>
      </c>
      <c r="BD1921" t="s">
        <v>22</v>
      </c>
      <c r="BE1921" t="s">
        <v>22</v>
      </c>
      <c r="BH1921">
        <v>3</v>
      </c>
      <c r="BI1921">
        <v>3</v>
      </c>
      <c r="BJ1921"/>
      <c r="BK1921">
        <v>3</v>
      </c>
      <c r="BL1921">
        <v>3</v>
      </c>
      <c r="BO1921" s="382">
        <v>43500.692685185182</v>
      </c>
    </row>
    <row r="1922" spans="1:67" x14ac:dyDescent="0.2">
      <c r="A1922" s="244" t="str">
        <f>IFERROR(LOOKUP(H1922,BLIOTECAS!$D$2:$D$30,BLIOTECAS!$C$2:$C$30),"N/C")</f>
        <v>F. Ciencias Matemáticas</v>
      </c>
      <c r="B1922" s="243" t="str">
        <f>IFERROR(LOOKUP(H1922,BLIOTECAS!$D$2:$D$29,BLIOTECAS!$E$2:$E$29),"N/C")</f>
        <v>Ciencias Experimentales</v>
      </c>
      <c r="C1922" s="243">
        <f>LOOKUP(H1922,BLIOTECAS!$D$2:$D$30,BLIOTECAS!$F$2:$F$30)</f>
        <v>2</v>
      </c>
      <c r="D1922">
        <v>1952</v>
      </c>
      <c r="G1922">
        <v>1</v>
      </c>
      <c r="H1922">
        <v>8</v>
      </c>
      <c r="J1922">
        <v>4</v>
      </c>
      <c r="K1922">
        <v>1</v>
      </c>
      <c r="M1922">
        <v>8</v>
      </c>
      <c r="N1922">
        <v>29</v>
      </c>
      <c r="S1922">
        <v>3</v>
      </c>
      <c r="T1922">
        <v>5</v>
      </c>
      <c r="U1922">
        <v>3</v>
      </c>
      <c r="V1922">
        <v>1</v>
      </c>
      <c r="X1922">
        <v>2</v>
      </c>
      <c r="AA1922"/>
      <c r="AD1922">
        <v>2</v>
      </c>
      <c r="AE1922">
        <v>1</v>
      </c>
      <c r="AF1922">
        <v>1</v>
      </c>
      <c r="AG1922">
        <v>2</v>
      </c>
      <c r="AH1922">
        <v>5</v>
      </c>
      <c r="AI1922">
        <v>5</v>
      </c>
      <c r="AJ1922">
        <v>5</v>
      </c>
      <c r="AK1922">
        <v>3</v>
      </c>
      <c r="AL1922">
        <v>6</v>
      </c>
      <c r="AM1922">
        <v>2</v>
      </c>
      <c r="AN1922">
        <v>2</v>
      </c>
      <c r="AO1922">
        <v>1</v>
      </c>
      <c r="AP1922">
        <v>3</v>
      </c>
      <c r="AQ1922">
        <v>5</v>
      </c>
      <c r="AR1922">
        <v>4</v>
      </c>
      <c r="AS1922">
        <v>4</v>
      </c>
      <c r="AT1922" t="s">
        <v>22</v>
      </c>
      <c r="AU1922">
        <v>3</v>
      </c>
      <c r="AW1922">
        <v>5</v>
      </c>
      <c r="AX1922">
        <v>3</v>
      </c>
      <c r="AY1922">
        <v>2</v>
      </c>
      <c r="AZ1922">
        <v>5</v>
      </c>
      <c r="BA1922">
        <v>5</v>
      </c>
      <c r="BB1922">
        <v>5</v>
      </c>
      <c r="BD1922" t="s">
        <v>22</v>
      </c>
      <c r="BE1922" t="s">
        <v>22</v>
      </c>
      <c r="BH1922">
        <v>3</v>
      </c>
      <c r="BI1922">
        <v>3</v>
      </c>
      <c r="BJ1922"/>
      <c r="BK1922">
        <v>4</v>
      </c>
      <c r="BL1922">
        <v>4</v>
      </c>
      <c r="BO1922" s="382">
        <v>43500.697164351855</v>
      </c>
    </row>
    <row r="1923" spans="1:67" x14ac:dyDescent="0.2">
      <c r="A1923" s="244" t="str">
        <f>IFERROR(LOOKUP(H1923,BLIOTECAS!$D$2:$D$30,BLIOTECAS!$C$2:$C$30),"N/C")</f>
        <v>F. Psicología</v>
      </c>
      <c r="B1923" s="243" t="str">
        <f>IFERROR(LOOKUP(H1923,BLIOTECAS!$D$2:$D$29,BLIOTECAS!$E$2:$E$29),"N/C")</f>
        <v>Ciencias de la Salud</v>
      </c>
      <c r="C1923" s="243">
        <f>LOOKUP(H1923,BLIOTECAS!$D$2:$D$30,BLIOTECAS!$F$2:$F$30)</f>
        <v>4</v>
      </c>
      <c r="D1923">
        <v>1953</v>
      </c>
      <c r="G1923">
        <v>2</v>
      </c>
      <c r="H1923">
        <v>20</v>
      </c>
      <c r="J1923">
        <v>2</v>
      </c>
      <c r="K1923">
        <v>3</v>
      </c>
      <c r="M1923">
        <v>20</v>
      </c>
      <c r="S1923">
        <v>5</v>
      </c>
      <c r="T1923">
        <v>5</v>
      </c>
      <c r="U1923">
        <v>5</v>
      </c>
      <c r="V1923">
        <v>5</v>
      </c>
      <c r="Y1923">
        <v>3</v>
      </c>
      <c r="AA1923"/>
      <c r="AD1923">
        <v>3</v>
      </c>
      <c r="AE1923">
        <v>4</v>
      </c>
      <c r="AF1923">
        <v>4</v>
      </c>
      <c r="AG1923">
        <v>4</v>
      </c>
      <c r="AH1923">
        <v>5</v>
      </c>
      <c r="AI1923">
        <v>4</v>
      </c>
      <c r="AJ1923">
        <v>5</v>
      </c>
      <c r="AK1923">
        <v>4</v>
      </c>
      <c r="AL1923">
        <v>5</v>
      </c>
      <c r="AM1923">
        <v>4</v>
      </c>
      <c r="AN1923">
        <v>4</v>
      </c>
      <c r="AO1923">
        <v>4</v>
      </c>
      <c r="AP1923">
        <v>4</v>
      </c>
      <c r="AQ1923">
        <v>4</v>
      </c>
      <c r="AR1923">
        <v>4</v>
      </c>
      <c r="AS1923">
        <v>4</v>
      </c>
      <c r="AT1923" t="s">
        <v>22</v>
      </c>
      <c r="AU1923">
        <v>4</v>
      </c>
      <c r="AW1923">
        <v>5</v>
      </c>
      <c r="AX1923">
        <v>5</v>
      </c>
      <c r="AY1923">
        <v>5</v>
      </c>
      <c r="AZ1923">
        <v>5</v>
      </c>
      <c r="BA1923">
        <v>5</v>
      </c>
      <c r="BB1923">
        <v>5</v>
      </c>
      <c r="BD1923" t="s">
        <v>22</v>
      </c>
      <c r="BE1923" t="s">
        <v>22</v>
      </c>
      <c r="BH1923">
        <v>5</v>
      </c>
      <c r="BI1923">
        <v>5</v>
      </c>
      <c r="BJ1923"/>
      <c r="BK1923">
        <v>5</v>
      </c>
      <c r="BL1923"/>
      <c r="BN1923" t="s">
        <v>1422</v>
      </c>
      <c r="BO1923" s="382">
        <v>43500.701493055552</v>
      </c>
    </row>
    <row r="1924" spans="1:67" x14ac:dyDescent="0.2">
      <c r="A1924" s="244" t="str">
        <f>IFERROR(LOOKUP(H1924,BLIOTECAS!$D$2:$D$30,BLIOTECAS!$C$2:$C$30),"N/C")</f>
        <v>F. Geografía e Historia</v>
      </c>
      <c r="B1924" s="243" t="str">
        <f>IFERROR(LOOKUP(H1924,BLIOTECAS!$D$2:$D$29,BLIOTECAS!$E$2:$E$29),"N/C")</f>
        <v>Humanidades</v>
      </c>
      <c r="C1924" s="243">
        <f>LOOKUP(H1924,BLIOTECAS!$D$2:$D$30,BLIOTECAS!$F$2:$F$30)</f>
        <v>1</v>
      </c>
      <c r="D1924">
        <v>1954</v>
      </c>
      <c r="G1924">
        <v>1</v>
      </c>
      <c r="H1924">
        <v>16</v>
      </c>
      <c r="J1924">
        <v>4</v>
      </c>
      <c r="K1924">
        <v>4</v>
      </c>
      <c r="M1924">
        <v>16</v>
      </c>
      <c r="N1924">
        <v>29</v>
      </c>
      <c r="O1924">
        <v>14</v>
      </c>
      <c r="S1924">
        <v>5</v>
      </c>
      <c r="T1924">
        <v>5</v>
      </c>
      <c r="U1924">
        <v>5</v>
      </c>
      <c r="V1924">
        <v>2</v>
      </c>
      <c r="W1924">
        <v>1</v>
      </c>
      <c r="AA1924"/>
      <c r="AD1924">
        <v>4</v>
      </c>
      <c r="AE1924">
        <v>4</v>
      </c>
      <c r="AF1924">
        <v>3</v>
      </c>
      <c r="AG1924">
        <v>3</v>
      </c>
      <c r="AH1924">
        <v>5</v>
      </c>
      <c r="AI1924">
        <v>2</v>
      </c>
      <c r="AJ1924">
        <v>3</v>
      </c>
      <c r="AK1924">
        <v>3</v>
      </c>
      <c r="AL1924">
        <v>3</v>
      </c>
      <c r="AM1924">
        <v>4</v>
      </c>
      <c r="AN1924">
        <v>5</v>
      </c>
      <c r="AO1924">
        <v>5</v>
      </c>
      <c r="AP1924">
        <v>4</v>
      </c>
      <c r="AQ1924">
        <v>5</v>
      </c>
      <c r="AR1924">
        <v>3</v>
      </c>
      <c r="AS1924">
        <v>3</v>
      </c>
      <c r="AT1924" t="s">
        <v>22</v>
      </c>
      <c r="AU1924">
        <v>4</v>
      </c>
      <c r="AW1924">
        <v>5</v>
      </c>
      <c r="AX1924">
        <v>5</v>
      </c>
      <c r="AY1924">
        <v>5</v>
      </c>
      <c r="AZ1924">
        <v>5</v>
      </c>
      <c r="BA1924">
        <v>5</v>
      </c>
      <c r="BB1924">
        <v>5</v>
      </c>
      <c r="BD1924" t="s">
        <v>22</v>
      </c>
      <c r="BE1924" t="s">
        <v>22</v>
      </c>
      <c r="BH1924">
        <v>5</v>
      </c>
      <c r="BI1924">
        <v>5</v>
      </c>
      <c r="BJ1924"/>
      <c r="BK1924">
        <v>5</v>
      </c>
      <c r="BL1924">
        <v>3</v>
      </c>
      <c r="BN1924" t="s">
        <v>1423</v>
      </c>
      <c r="BO1924" s="382">
        <v>43500.704814814817</v>
      </c>
    </row>
    <row r="1925" spans="1:67" x14ac:dyDescent="0.2">
      <c r="A1925" s="244" t="str">
        <f>IFERROR(LOOKUP(H1925,BLIOTECAS!$D$2:$D$30,BLIOTECAS!$C$2:$C$30),"N/C")</f>
        <v>F. Geografía e Historia</v>
      </c>
      <c r="B1925" s="243" t="str">
        <f>IFERROR(LOOKUP(H1925,BLIOTECAS!$D$2:$D$29,BLIOTECAS!$E$2:$E$29),"N/C")</f>
        <v>Humanidades</v>
      </c>
      <c r="C1925" s="243">
        <f>LOOKUP(H1925,BLIOTECAS!$D$2:$D$30,BLIOTECAS!$F$2:$F$30)</f>
        <v>1</v>
      </c>
      <c r="D1925">
        <v>1955</v>
      </c>
      <c r="G1925">
        <v>2</v>
      </c>
      <c r="H1925">
        <v>16</v>
      </c>
      <c r="J1925">
        <v>5</v>
      </c>
      <c r="K1925">
        <v>5</v>
      </c>
      <c r="M1925">
        <v>16</v>
      </c>
      <c r="N1925">
        <v>29</v>
      </c>
      <c r="O1925">
        <v>14</v>
      </c>
      <c r="S1925">
        <v>5</v>
      </c>
      <c r="T1925">
        <v>5</v>
      </c>
      <c r="U1925">
        <v>3</v>
      </c>
      <c r="V1925">
        <v>2</v>
      </c>
      <c r="Y1925">
        <v>3</v>
      </c>
      <c r="Z1925">
        <v>4</v>
      </c>
      <c r="AA1925">
        <v>0.95833333333333337</v>
      </c>
      <c r="AD1925">
        <v>5</v>
      </c>
      <c r="AE1925">
        <v>4</v>
      </c>
      <c r="AF1925">
        <v>4</v>
      </c>
      <c r="AG1925">
        <v>4</v>
      </c>
      <c r="AH1925">
        <v>2</v>
      </c>
      <c r="AI1925">
        <v>3</v>
      </c>
      <c r="AJ1925">
        <v>3</v>
      </c>
      <c r="AK1925">
        <v>4</v>
      </c>
      <c r="AL1925">
        <v>1</v>
      </c>
      <c r="AM1925">
        <v>4</v>
      </c>
      <c r="AN1925">
        <v>4</v>
      </c>
      <c r="AO1925">
        <v>4</v>
      </c>
      <c r="AP1925">
        <v>3</v>
      </c>
      <c r="AQ1925">
        <v>2</v>
      </c>
      <c r="AR1925">
        <v>2</v>
      </c>
      <c r="AS1925">
        <v>4</v>
      </c>
      <c r="AT1925" t="s">
        <v>22</v>
      </c>
      <c r="AU1925">
        <v>3</v>
      </c>
      <c r="AW1925">
        <v>4</v>
      </c>
      <c r="AX1925">
        <v>3</v>
      </c>
      <c r="AY1925">
        <v>4</v>
      </c>
      <c r="AZ1925">
        <v>4</v>
      </c>
      <c r="BA1925">
        <v>2</v>
      </c>
      <c r="BB1925">
        <v>2</v>
      </c>
      <c r="BD1925" t="s">
        <v>22</v>
      </c>
      <c r="BE1925" t="s">
        <v>22</v>
      </c>
      <c r="BF1925">
        <v>1</v>
      </c>
      <c r="BH1925">
        <v>4</v>
      </c>
      <c r="BI1925">
        <v>4</v>
      </c>
      <c r="BJ1925"/>
      <c r="BK1925">
        <v>4</v>
      </c>
      <c r="BL1925">
        <v>4</v>
      </c>
      <c r="BO1925" s="382">
        <v>43500.732430555552</v>
      </c>
    </row>
    <row r="1926" spans="1:67" x14ac:dyDescent="0.2">
      <c r="A1926" s="244" t="str">
        <f>IFERROR(LOOKUP(H1926,BLIOTECAS!$D$2:$D$30,BLIOTECAS!$C$2:$C$30),"N/C")</f>
        <v>F. Ciencias Químicas</v>
      </c>
      <c r="B1926" s="243" t="str">
        <f>IFERROR(LOOKUP(H1926,BLIOTECAS!$D$2:$D$29,BLIOTECAS!$E$2:$E$29),"N/C")</f>
        <v>Ciencias Experimentales</v>
      </c>
      <c r="C1926" s="243">
        <f>LOOKUP(H1926,BLIOTECAS!$D$2:$D$30,BLIOTECAS!$F$2:$F$30)</f>
        <v>2</v>
      </c>
      <c r="D1926">
        <v>1956</v>
      </c>
      <c r="G1926">
        <v>1</v>
      </c>
      <c r="H1926">
        <v>10</v>
      </c>
      <c r="J1926">
        <v>3</v>
      </c>
      <c r="K1926">
        <v>3</v>
      </c>
      <c r="M1926">
        <v>10</v>
      </c>
      <c r="N1926">
        <v>29</v>
      </c>
      <c r="S1926">
        <v>5</v>
      </c>
      <c r="T1926">
        <v>5</v>
      </c>
      <c r="U1926">
        <v>5</v>
      </c>
      <c r="V1926">
        <v>5</v>
      </c>
      <c r="W1926">
        <v>1</v>
      </c>
      <c r="AA1926"/>
      <c r="AD1926">
        <v>4</v>
      </c>
      <c r="AE1926">
        <v>4</v>
      </c>
      <c r="AF1926">
        <v>4</v>
      </c>
      <c r="AG1926">
        <v>3</v>
      </c>
      <c r="AH1926">
        <v>4</v>
      </c>
      <c r="AI1926">
        <v>2</v>
      </c>
      <c r="AJ1926">
        <v>4</v>
      </c>
      <c r="AK1926">
        <v>2</v>
      </c>
      <c r="AL1926">
        <v>5</v>
      </c>
      <c r="AM1926">
        <v>5</v>
      </c>
      <c r="AN1926">
        <v>5</v>
      </c>
      <c r="AO1926">
        <v>5</v>
      </c>
      <c r="AP1926">
        <v>5</v>
      </c>
      <c r="AQ1926">
        <v>5</v>
      </c>
      <c r="AR1926">
        <v>5</v>
      </c>
      <c r="AS1926">
        <v>5</v>
      </c>
      <c r="AT1926" t="s">
        <v>22</v>
      </c>
      <c r="AU1926">
        <v>5</v>
      </c>
      <c r="AW1926">
        <v>5</v>
      </c>
      <c r="AX1926">
        <v>5</v>
      </c>
      <c r="AY1926">
        <v>5</v>
      </c>
      <c r="AZ1926">
        <v>5</v>
      </c>
      <c r="BA1926">
        <v>5</v>
      </c>
      <c r="BB1926">
        <v>5</v>
      </c>
      <c r="BD1926" t="s">
        <v>22</v>
      </c>
      <c r="BE1926" t="s">
        <v>22</v>
      </c>
      <c r="BH1926">
        <v>5</v>
      </c>
      <c r="BI1926">
        <v>5</v>
      </c>
      <c r="BJ1926"/>
      <c r="BK1926">
        <v>5</v>
      </c>
      <c r="BL1926">
        <v>4</v>
      </c>
      <c r="BO1926" s="382">
        <v>43500.735474537039</v>
      </c>
    </row>
    <row r="1927" spans="1:67" x14ac:dyDescent="0.2">
      <c r="A1927" s="244" t="str">
        <f>IFERROR(LOOKUP(H1927,BLIOTECAS!$D$2:$D$30,BLIOTECAS!$C$2:$C$30),"N/C")</f>
        <v>F. Psicología</v>
      </c>
      <c r="B1927" s="243" t="str">
        <f>IFERROR(LOOKUP(H1927,BLIOTECAS!$D$2:$D$29,BLIOTECAS!$E$2:$E$29),"N/C")</f>
        <v>Ciencias de la Salud</v>
      </c>
      <c r="C1927" s="243">
        <f>LOOKUP(H1927,BLIOTECAS!$D$2:$D$30,BLIOTECAS!$F$2:$F$30)</f>
        <v>4</v>
      </c>
      <c r="D1927">
        <v>1957</v>
      </c>
      <c r="G1927">
        <v>1</v>
      </c>
      <c r="H1927">
        <v>20</v>
      </c>
      <c r="J1927">
        <v>4</v>
      </c>
      <c r="K1927">
        <v>3</v>
      </c>
      <c r="M1927">
        <v>20</v>
      </c>
      <c r="S1927">
        <v>4</v>
      </c>
      <c r="T1927">
        <v>4</v>
      </c>
      <c r="U1927">
        <v>4</v>
      </c>
      <c r="V1927">
        <v>4</v>
      </c>
      <c r="W1927">
        <v>1</v>
      </c>
      <c r="AA1927"/>
      <c r="AD1927">
        <v>4</v>
      </c>
      <c r="AE1927">
        <v>2</v>
      </c>
      <c r="AF1927">
        <v>2</v>
      </c>
      <c r="AG1927">
        <v>2</v>
      </c>
      <c r="AH1927">
        <v>5</v>
      </c>
      <c r="AI1927">
        <v>4</v>
      </c>
      <c r="AJ1927">
        <v>5</v>
      </c>
      <c r="AK1927">
        <v>2</v>
      </c>
      <c r="AL1927">
        <v>4</v>
      </c>
      <c r="AM1927">
        <v>3</v>
      </c>
      <c r="AN1927">
        <v>4</v>
      </c>
      <c r="AO1927">
        <v>4</v>
      </c>
      <c r="AP1927">
        <v>3</v>
      </c>
      <c r="AQ1927">
        <v>5</v>
      </c>
      <c r="AR1927">
        <v>3</v>
      </c>
      <c r="AS1927">
        <v>4</v>
      </c>
      <c r="AT1927" t="s">
        <v>22</v>
      </c>
      <c r="AU1927">
        <v>3</v>
      </c>
      <c r="AW1927">
        <v>5</v>
      </c>
      <c r="AX1927">
        <v>4</v>
      </c>
      <c r="AY1927">
        <v>5</v>
      </c>
      <c r="AZ1927">
        <v>5</v>
      </c>
      <c r="BA1927">
        <v>4</v>
      </c>
      <c r="BB1927">
        <v>5</v>
      </c>
      <c r="BD1927" t="s">
        <v>22</v>
      </c>
      <c r="BE1927" t="s">
        <v>22</v>
      </c>
      <c r="BH1927">
        <v>4</v>
      </c>
      <c r="BI1927">
        <v>5</v>
      </c>
      <c r="BJ1927"/>
      <c r="BK1927">
        <v>4</v>
      </c>
      <c r="BL1927"/>
      <c r="BN1927" t="s">
        <v>1424</v>
      </c>
      <c r="BO1927" s="382">
        <v>43500.745393518519</v>
      </c>
    </row>
    <row r="1928" spans="1:67" x14ac:dyDescent="0.2">
      <c r="A1928" s="244" t="str">
        <f>IFERROR(LOOKUP(H1928,BLIOTECAS!$D$2:$D$30,BLIOTECAS!$C$2:$C$30),"N/C")</f>
        <v>N/C</v>
      </c>
      <c r="B1928" s="243" t="str">
        <f>IFERROR(LOOKUP(H1928,BLIOTECAS!$D$2:$D$29,BLIOTECAS!$E$2:$E$29),"N/C")</f>
        <v>N/C</v>
      </c>
      <c r="C1928" s="243" t="e">
        <f>LOOKUP(H1928,BLIOTECAS!$D$2:$D$30,BLIOTECAS!$F$2:$F$30)</f>
        <v>#N/A</v>
      </c>
      <c r="D1928">
        <v>1958</v>
      </c>
      <c r="G1928">
        <v>4</v>
      </c>
      <c r="J1928">
        <v>3</v>
      </c>
      <c r="K1928">
        <v>3</v>
      </c>
      <c r="M1928">
        <v>15</v>
      </c>
      <c r="N1928">
        <v>29</v>
      </c>
      <c r="O1928">
        <v>16</v>
      </c>
      <c r="S1928">
        <v>5</v>
      </c>
      <c r="T1928">
        <v>5</v>
      </c>
      <c r="U1928">
        <v>5</v>
      </c>
      <c r="V1928">
        <v>5</v>
      </c>
      <c r="W1928">
        <v>1</v>
      </c>
      <c r="AA1928"/>
      <c r="AD1928">
        <v>5</v>
      </c>
      <c r="AE1928">
        <v>1</v>
      </c>
      <c r="AF1928">
        <v>1</v>
      </c>
      <c r="AG1928">
        <v>2</v>
      </c>
      <c r="AH1928">
        <v>5</v>
      </c>
      <c r="AI1928">
        <v>5</v>
      </c>
      <c r="AJ1928">
        <v>5</v>
      </c>
      <c r="AK1928">
        <v>5</v>
      </c>
      <c r="AL1928">
        <v>5</v>
      </c>
      <c r="AM1928">
        <v>5</v>
      </c>
      <c r="AN1928">
        <v>5</v>
      </c>
      <c r="AO1928">
        <v>5</v>
      </c>
      <c r="AP1928">
        <v>5</v>
      </c>
      <c r="AQ1928">
        <v>5</v>
      </c>
      <c r="AR1928">
        <v>5</v>
      </c>
      <c r="AS1928">
        <v>5</v>
      </c>
      <c r="AT1928" t="s">
        <v>22</v>
      </c>
      <c r="AU1928">
        <v>5</v>
      </c>
      <c r="AW1928">
        <v>5</v>
      </c>
      <c r="AX1928">
        <v>5</v>
      </c>
      <c r="AY1928">
        <v>5</v>
      </c>
      <c r="AZ1928">
        <v>5</v>
      </c>
      <c r="BA1928">
        <v>5</v>
      </c>
      <c r="BB1928">
        <v>5</v>
      </c>
      <c r="BD1928" t="s">
        <v>356</v>
      </c>
      <c r="BE1928" t="s">
        <v>22</v>
      </c>
      <c r="BH1928">
        <v>5</v>
      </c>
      <c r="BI1928">
        <v>5</v>
      </c>
      <c r="BJ1928"/>
      <c r="BK1928">
        <v>5</v>
      </c>
      <c r="BL1928">
        <v>4</v>
      </c>
      <c r="BN1928" t="s">
        <v>1425</v>
      </c>
      <c r="BO1928" s="382">
        <v>43500.756354166668</v>
      </c>
    </row>
    <row r="1929" spans="1:67" x14ac:dyDescent="0.2">
      <c r="A1929" s="244" t="str">
        <f>IFERROR(LOOKUP(H1929,BLIOTECAS!$D$2:$D$30,BLIOTECAS!$C$2:$C$30),"N/C")</f>
        <v>F. Derecho</v>
      </c>
      <c r="B1929" s="243" t="str">
        <f>IFERROR(LOOKUP(H1929,BLIOTECAS!$D$2:$D$29,BLIOTECAS!$E$2:$E$29),"N/C")</f>
        <v>Ciencias Sociales</v>
      </c>
      <c r="C1929" s="243">
        <f>LOOKUP(H1929,BLIOTECAS!$D$2:$D$30,BLIOTECAS!$F$2:$F$30)</f>
        <v>3</v>
      </c>
      <c r="D1929">
        <v>1959</v>
      </c>
      <c r="G1929">
        <v>3</v>
      </c>
      <c r="H1929">
        <v>11</v>
      </c>
      <c r="J1929">
        <v>3</v>
      </c>
      <c r="K1929">
        <v>3</v>
      </c>
      <c r="M1929">
        <v>11</v>
      </c>
      <c r="S1929">
        <v>5</v>
      </c>
      <c r="T1929">
        <v>5</v>
      </c>
      <c r="U1929">
        <v>4</v>
      </c>
      <c r="V1929">
        <v>4</v>
      </c>
      <c r="AA1929"/>
      <c r="AD1929">
        <v>3</v>
      </c>
      <c r="AE1929">
        <v>4</v>
      </c>
      <c r="AF1929">
        <v>2</v>
      </c>
      <c r="AG1929">
        <v>1</v>
      </c>
      <c r="AH1929">
        <v>1</v>
      </c>
      <c r="AI1929">
        <v>5</v>
      </c>
      <c r="AJ1929">
        <v>1</v>
      </c>
      <c r="AK1929">
        <v>1</v>
      </c>
      <c r="AL1929">
        <v>5</v>
      </c>
      <c r="AM1929">
        <v>3</v>
      </c>
      <c r="AN1929">
        <v>3</v>
      </c>
      <c r="AO1929">
        <v>3</v>
      </c>
      <c r="AP1929">
        <v>5</v>
      </c>
      <c r="AQ1929">
        <v>4</v>
      </c>
      <c r="AR1929">
        <v>4</v>
      </c>
      <c r="AS1929">
        <v>1</v>
      </c>
      <c r="AT1929" t="s">
        <v>356</v>
      </c>
      <c r="AU1929">
        <v>4</v>
      </c>
      <c r="AW1929">
        <v>5</v>
      </c>
      <c r="AX1929">
        <v>5</v>
      </c>
      <c r="AY1929">
        <v>5</v>
      </c>
      <c r="AZ1929">
        <v>5</v>
      </c>
      <c r="BA1929">
        <v>5</v>
      </c>
      <c r="BB1929">
        <v>5</v>
      </c>
      <c r="BD1929" t="s">
        <v>356</v>
      </c>
      <c r="BE1929" t="s">
        <v>356</v>
      </c>
      <c r="BF1929">
        <v>4</v>
      </c>
      <c r="BH1929">
        <v>5</v>
      </c>
      <c r="BI1929">
        <v>5</v>
      </c>
      <c r="BJ1929"/>
      <c r="BK1929">
        <v>4</v>
      </c>
      <c r="BL1929"/>
      <c r="BN1929" t="s">
        <v>1426</v>
      </c>
      <c r="BO1929" s="382">
        <v>43500.757152777776</v>
      </c>
    </row>
    <row r="1930" spans="1:67" x14ac:dyDescent="0.2">
      <c r="A1930" s="244" t="str">
        <f>IFERROR(LOOKUP(H1930,BLIOTECAS!$D$2:$D$30,BLIOTECAS!$C$2:$C$30),"N/C")</f>
        <v>F. Geografía e Historia</v>
      </c>
      <c r="B1930" s="243" t="str">
        <f>IFERROR(LOOKUP(H1930,BLIOTECAS!$D$2:$D$29,BLIOTECAS!$E$2:$E$29),"N/C")</f>
        <v>Humanidades</v>
      </c>
      <c r="C1930" s="243">
        <f>LOOKUP(H1930,BLIOTECAS!$D$2:$D$30,BLIOTECAS!$F$2:$F$30)</f>
        <v>1</v>
      </c>
      <c r="D1930">
        <v>1960</v>
      </c>
      <c r="G1930">
        <v>1</v>
      </c>
      <c r="H1930">
        <v>16</v>
      </c>
      <c r="J1930">
        <v>3</v>
      </c>
      <c r="K1930">
        <v>3</v>
      </c>
      <c r="M1930">
        <v>16</v>
      </c>
      <c r="S1930">
        <v>4</v>
      </c>
      <c r="T1930">
        <v>5</v>
      </c>
      <c r="U1930">
        <v>5</v>
      </c>
      <c r="V1930">
        <v>4</v>
      </c>
      <c r="W1930">
        <v>1</v>
      </c>
      <c r="AA1930"/>
      <c r="AD1930">
        <v>4</v>
      </c>
      <c r="AE1930">
        <v>4</v>
      </c>
      <c r="AF1930">
        <v>4</v>
      </c>
      <c r="AG1930">
        <v>5</v>
      </c>
      <c r="AH1930">
        <v>3</v>
      </c>
      <c r="AI1930">
        <v>4</v>
      </c>
      <c r="AJ1930">
        <v>4</v>
      </c>
      <c r="AK1930">
        <v>4</v>
      </c>
      <c r="AL1930">
        <v>4</v>
      </c>
      <c r="AM1930">
        <v>4</v>
      </c>
      <c r="AN1930">
        <v>3</v>
      </c>
      <c r="AO1930">
        <v>3</v>
      </c>
      <c r="AP1930">
        <v>5</v>
      </c>
      <c r="AQ1930">
        <v>4</v>
      </c>
      <c r="AR1930">
        <v>4</v>
      </c>
      <c r="AS1930">
        <v>4</v>
      </c>
      <c r="AT1930" t="s">
        <v>22</v>
      </c>
      <c r="AU1930">
        <v>3</v>
      </c>
      <c r="AW1930">
        <v>4</v>
      </c>
      <c r="AX1930">
        <v>4</v>
      </c>
      <c r="AY1930">
        <v>4</v>
      </c>
      <c r="AZ1930">
        <v>5</v>
      </c>
      <c r="BA1930">
        <v>5</v>
      </c>
      <c r="BB1930">
        <v>5</v>
      </c>
      <c r="BD1930" t="s">
        <v>22</v>
      </c>
      <c r="BE1930" t="s">
        <v>22</v>
      </c>
      <c r="BH1930">
        <v>5</v>
      </c>
      <c r="BI1930">
        <v>5</v>
      </c>
      <c r="BJ1930"/>
      <c r="BK1930">
        <v>4</v>
      </c>
      <c r="BL1930">
        <v>4</v>
      </c>
      <c r="BO1930" s="382">
        <v>43500.760115740741</v>
      </c>
    </row>
    <row r="1931" spans="1:67" x14ac:dyDescent="0.2">
      <c r="A1931" s="244" t="str">
        <f>IFERROR(LOOKUP(H1931,BLIOTECAS!$D$2:$D$30,BLIOTECAS!$C$2:$C$30),"N/C")</f>
        <v>F. Ciencias Físicas</v>
      </c>
      <c r="B1931" s="243" t="str">
        <f>IFERROR(LOOKUP(H1931,BLIOTECAS!$D$2:$D$29,BLIOTECAS!$E$2:$E$29),"N/C")</f>
        <v>Ciencias Experimentales</v>
      </c>
      <c r="C1931" s="243">
        <f>LOOKUP(H1931,BLIOTECAS!$D$2:$D$30,BLIOTECAS!$F$2:$F$30)</f>
        <v>2</v>
      </c>
      <c r="D1931">
        <v>1961</v>
      </c>
      <c r="G1931">
        <v>1</v>
      </c>
      <c r="H1931">
        <v>6</v>
      </c>
      <c r="J1931">
        <v>4</v>
      </c>
      <c r="K1931">
        <v>4</v>
      </c>
      <c r="M1931">
        <v>29</v>
      </c>
      <c r="N1931">
        <v>8</v>
      </c>
      <c r="P1931" t="s">
        <v>1427</v>
      </c>
      <c r="S1931">
        <v>3</v>
      </c>
      <c r="T1931">
        <v>4</v>
      </c>
      <c r="U1931">
        <v>4</v>
      </c>
      <c r="V1931">
        <v>4</v>
      </c>
      <c r="X1931">
        <v>2</v>
      </c>
      <c r="Y1931">
        <v>3</v>
      </c>
      <c r="AA1931">
        <v>3</v>
      </c>
      <c r="AD1931">
        <v>2</v>
      </c>
      <c r="AE1931">
        <v>2</v>
      </c>
      <c r="AF1931">
        <v>2</v>
      </c>
      <c r="AG1931">
        <v>3</v>
      </c>
      <c r="AH1931">
        <v>4</v>
      </c>
      <c r="AI1931">
        <v>3</v>
      </c>
      <c r="AJ1931">
        <v>4</v>
      </c>
      <c r="AK1931">
        <v>2</v>
      </c>
      <c r="AL1931">
        <v>3</v>
      </c>
      <c r="AM1931">
        <v>3</v>
      </c>
      <c r="AN1931">
        <v>4</v>
      </c>
      <c r="AO1931">
        <v>4</v>
      </c>
      <c r="AP1931">
        <v>5</v>
      </c>
      <c r="AQ1931">
        <v>4</v>
      </c>
      <c r="AR1931">
        <v>3</v>
      </c>
      <c r="AS1931">
        <v>4</v>
      </c>
      <c r="AT1931" t="s">
        <v>356</v>
      </c>
      <c r="AU1931">
        <v>4</v>
      </c>
      <c r="AW1931">
        <v>4</v>
      </c>
      <c r="AX1931">
        <v>5</v>
      </c>
      <c r="AY1931">
        <v>5</v>
      </c>
      <c r="AZ1931">
        <v>5</v>
      </c>
      <c r="BA1931">
        <v>5</v>
      </c>
      <c r="BB1931">
        <v>5</v>
      </c>
      <c r="BD1931" t="s">
        <v>356</v>
      </c>
      <c r="BE1931" t="s">
        <v>356</v>
      </c>
      <c r="BF1931">
        <v>4</v>
      </c>
      <c r="BH1931">
        <v>5</v>
      </c>
      <c r="BI1931">
        <v>5</v>
      </c>
      <c r="BJ1931"/>
      <c r="BK1931">
        <v>4</v>
      </c>
      <c r="BL1931">
        <v>5</v>
      </c>
      <c r="BO1931" s="382">
        <v>43500.762453703705</v>
      </c>
    </row>
    <row r="1932" spans="1:67" x14ac:dyDescent="0.2">
      <c r="A1932" s="244" t="str">
        <f>IFERROR(LOOKUP(H1932,BLIOTECAS!$D$2:$D$30,BLIOTECAS!$C$2:$C$30),"N/C")</f>
        <v>N/C</v>
      </c>
      <c r="B1932" s="243" t="str">
        <f>IFERROR(LOOKUP(H1932,BLIOTECAS!$D$2:$D$29,BLIOTECAS!$E$2:$E$29),"N/C")</f>
        <v>N/C</v>
      </c>
      <c r="C1932" s="243" t="e">
        <f>LOOKUP(H1932,BLIOTECAS!$D$2:$D$30,BLIOTECAS!$F$2:$F$30)</f>
        <v>#N/A</v>
      </c>
      <c r="D1932">
        <v>1962</v>
      </c>
      <c r="G1932">
        <v>1</v>
      </c>
      <c r="J1932">
        <v>5</v>
      </c>
      <c r="K1932">
        <v>1</v>
      </c>
      <c r="M1932">
        <v>2</v>
      </c>
      <c r="N1932">
        <v>29</v>
      </c>
      <c r="O1932">
        <v>13</v>
      </c>
      <c r="P1932" t="s">
        <v>1428</v>
      </c>
      <c r="S1932">
        <v>2</v>
      </c>
      <c r="T1932">
        <v>3</v>
      </c>
      <c r="U1932">
        <v>3</v>
      </c>
      <c r="V1932">
        <v>1</v>
      </c>
      <c r="Y1932">
        <v>3</v>
      </c>
      <c r="AA1932"/>
      <c r="AD1932">
        <v>2</v>
      </c>
      <c r="AE1932">
        <v>1</v>
      </c>
      <c r="AF1932">
        <v>1</v>
      </c>
      <c r="AG1932">
        <v>1</v>
      </c>
      <c r="AH1932">
        <v>5</v>
      </c>
      <c r="AI1932">
        <v>5</v>
      </c>
      <c r="AJ1932">
        <v>5</v>
      </c>
      <c r="AK1932">
        <v>1</v>
      </c>
      <c r="AL1932">
        <v>2</v>
      </c>
      <c r="AM1932">
        <v>5</v>
      </c>
      <c r="AN1932">
        <v>4</v>
      </c>
      <c r="AO1932">
        <v>1</v>
      </c>
      <c r="AP1932">
        <v>5</v>
      </c>
      <c r="AQ1932">
        <v>1</v>
      </c>
      <c r="AR1932">
        <v>3</v>
      </c>
      <c r="AS1932">
        <v>3</v>
      </c>
      <c r="AT1932" t="s">
        <v>22</v>
      </c>
      <c r="AU1932">
        <v>1</v>
      </c>
      <c r="AW1932">
        <v>5</v>
      </c>
      <c r="AX1932">
        <v>3</v>
      </c>
      <c r="AY1932">
        <v>3</v>
      </c>
      <c r="AZ1932">
        <v>5</v>
      </c>
      <c r="BA1932">
        <v>4</v>
      </c>
      <c r="BB1932">
        <v>5</v>
      </c>
      <c r="BD1932" t="s">
        <v>22</v>
      </c>
      <c r="BE1932" t="s">
        <v>356</v>
      </c>
      <c r="BF1932">
        <v>2</v>
      </c>
      <c r="BH1932">
        <v>3</v>
      </c>
      <c r="BI1932">
        <v>5</v>
      </c>
      <c r="BJ1932"/>
      <c r="BK1932">
        <v>3</v>
      </c>
      <c r="BL1932">
        <v>2</v>
      </c>
      <c r="BO1932" s="382">
        <v>43500.777118055557</v>
      </c>
    </row>
    <row r="1933" spans="1:67" x14ac:dyDescent="0.2">
      <c r="A1933" s="244" t="str">
        <f>IFERROR(LOOKUP(H1933,BLIOTECAS!$D$2:$D$30,BLIOTECAS!$C$2:$C$30),"N/C")</f>
        <v>F. Ciencias Biológicas</v>
      </c>
      <c r="B1933" s="243" t="str">
        <f>IFERROR(LOOKUP(H1933,BLIOTECAS!$D$2:$D$29,BLIOTECAS!$E$2:$E$29),"N/C")</f>
        <v>Ciencias Experimentales</v>
      </c>
      <c r="C1933" s="243">
        <f>LOOKUP(H1933,BLIOTECAS!$D$2:$D$30,BLIOTECAS!$F$2:$F$30)</f>
        <v>2</v>
      </c>
      <c r="D1933">
        <v>1963</v>
      </c>
      <c r="G1933">
        <v>1</v>
      </c>
      <c r="H1933">
        <v>2</v>
      </c>
      <c r="J1933">
        <v>3</v>
      </c>
      <c r="K1933">
        <v>3</v>
      </c>
      <c r="M1933">
        <v>2</v>
      </c>
      <c r="N1933">
        <v>18</v>
      </c>
      <c r="O1933">
        <v>22</v>
      </c>
      <c r="S1933">
        <v>2</v>
      </c>
      <c r="T1933">
        <v>5</v>
      </c>
      <c r="U1933">
        <v>5</v>
      </c>
      <c r="V1933">
        <v>5</v>
      </c>
      <c r="X1933">
        <v>2</v>
      </c>
      <c r="Z1933">
        <v>4</v>
      </c>
      <c r="AA1933" t="s">
        <v>344</v>
      </c>
      <c r="AD1933">
        <v>3</v>
      </c>
      <c r="AE1933">
        <v>2</v>
      </c>
      <c r="AF1933">
        <v>1</v>
      </c>
      <c r="AG1933">
        <v>1</v>
      </c>
      <c r="AH1933">
        <v>5</v>
      </c>
      <c r="AI1933">
        <v>4</v>
      </c>
      <c r="AJ1933">
        <v>5</v>
      </c>
      <c r="AK1933">
        <v>1</v>
      </c>
      <c r="AL1933">
        <v>3</v>
      </c>
      <c r="AM1933">
        <v>4</v>
      </c>
      <c r="AN1933">
        <v>3</v>
      </c>
      <c r="AO1933">
        <v>3</v>
      </c>
      <c r="AP1933">
        <v>4</v>
      </c>
      <c r="AQ1933">
        <v>4</v>
      </c>
      <c r="AR1933">
        <v>3</v>
      </c>
      <c r="AS1933">
        <v>4</v>
      </c>
      <c r="AT1933" t="s">
        <v>22</v>
      </c>
      <c r="AU1933">
        <v>5</v>
      </c>
      <c r="AW1933">
        <v>5</v>
      </c>
      <c r="AX1933">
        <v>3</v>
      </c>
      <c r="AY1933">
        <v>4</v>
      </c>
      <c r="AZ1933">
        <v>5</v>
      </c>
      <c r="BA1933">
        <v>5</v>
      </c>
      <c r="BB1933">
        <v>5</v>
      </c>
      <c r="BD1933" t="s">
        <v>22</v>
      </c>
      <c r="BE1933" t="s">
        <v>22</v>
      </c>
      <c r="BH1933">
        <v>3</v>
      </c>
      <c r="BI1933">
        <v>2</v>
      </c>
      <c r="BJ1933"/>
      <c r="BK1933">
        <v>3</v>
      </c>
      <c r="BL1933">
        <v>3</v>
      </c>
      <c r="BN1933" t="s">
        <v>1429</v>
      </c>
      <c r="BO1933" s="382">
        <v>43500.777187500003</v>
      </c>
    </row>
    <row r="1934" spans="1:67" x14ac:dyDescent="0.2">
      <c r="A1934" s="244" t="str">
        <f>IFERROR(LOOKUP(H1934,BLIOTECAS!$D$2:$D$30,BLIOTECAS!$C$2:$C$30),"N/C")</f>
        <v>F. Psicología</v>
      </c>
      <c r="B1934" s="243" t="str">
        <f>IFERROR(LOOKUP(H1934,BLIOTECAS!$D$2:$D$29,BLIOTECAS!$E$2:$E$29),"N/C")</f>
        <v>Ciencias de la Salud</v>
      </c>
      <c r="C1934" s="243">
        <f>LOOKUP(H1934,BLIOTECAS!$D$2:$D$30,BLIOTECAS!$F$2:$F$30)</f>
        <v>4</v>
      </c>
      <c r="D1934">
        <v>1964</v>
      </c>
      <c r="G1934">
        <v>2</v>
      </c>
      <c r="H1934">
        <v>20</v>
      </c>
      <c r="J1934">
        <v>4</v>
      </c>
      <c r="K1934">
        <v>3</v>
      </c>
      <c r="M1934">
        <v>20</v>
      </c>
      <c r="N1934">
        <v>9</v>
      </c>
      <c r="S1934">
        <v>4</v>
      </c>
      <c r="T1934">
        <v>5</v>
      </c>
      <c r="U1934">
        <v>4</v>
      </c>
      <c r="V1934">
        <v>2</v>
      </c>
      <c r="W1934">
        <v>1</v>
      </c>
      <c r="AA1934"/>
      <c r="AD1934">
        <v>4</v>
      </c>
      <c r="AE1934">
        <v>5</v>
      </c>
      <c r="AF1934">
        <v>3</v>
      </c>
      <c r="AG1934">
        <v>2</v>
      </c>
      <c r="AH1934">
        <v>4</v>
      </c>
      <c r="AI1934">
        <v>2</v>
      </c>
      <c r="AJ1934">
        <v>3</v>
      </c>
      <c r="AK1934">
        <v>2</v>
      </c>
      <c r="AL1934">
        <v>3</v>
      </c>
      <c r="AM1934">
        <v>4</v>
      </c>
      <c r="AN1934">
        <v>5</v>
      </c>
      <c r="AO1934">
        <v>4</v>
      </c>
      <c r="AP1934">
        <v>4</v>
      </c>
      <c r="AQ1934">
        <v>5</v>
      </c>
      <c r="AR1934">
        <v>3</v>
      </c>
      <c r="AS1934">
        <v>4</v>
      </c>
      <c r="AT1934" t="s">
        <v>22</v>
      </c>
      <c r="AU1934">
        <v>3</v>
      </c>
      <c r="AW1934">
        <v>4</v>
      </c>
      <c r="AX1934">
        <v>3</v>
      </c>
      <c r="AY1934">
        <v>4</v>
      </c>
      <c r="AZ1934">
        <v>4</v>
      </c>
      <c r="BA1934">
        <v>5</v>
      </c>
      <c r="BB1934">
        <v>3</v>
      </c>
      <c r="BD1934" t="s">
        <v>356</v>
      </c>
      <c r="BE1934" t="s">
        <v>22</v>
      </c>
      <c r="BH1934">
        <v>4</v>
      </c>
      <c r="BI1934">
        <v>4</v>
      </c>
      <c r="BJ1934"/>
      <c r="BK1934">
        <v>4</v>
      </c>
      <c r="BL1934">
        <v>3</v>
      </c>
      <c r="BN1934" t="s">
        <v>1430</v>
      </c>
      <c r="BO1934" s="382">
        <v>43500.797361111108</v>
      </c>
    </row>
    <row r="1935" spans="1:67" x14ac:dyDescent="0.2">
      <c r="A1935" s="244" t="str">
        <f>IFERROR(LOOKUP(H1935,BLIOTECAS!$D$2:$D$30,BLIOTECAS!$C$2:$C$30),"N/C")</f>
        <v>F. Ciencias Económicas y Empresariales</v>
      </c>
      <c r="B1935" s="243" t="str">
        <f>IFERROR(LOOKUP(H1935,BLIOTECAS!$D$2:$D$29,BLIOTECAS!$E$2:$E$29),"N/C")</f>
        <v>Ciencias Sociales</v>
      </c>
      <c r="C1935" s="243">
        <f>LOOKUP(H1935,BLIOTECAS!$D$2:$D$30,BLIOTECAS!$F$2:$F$30)</f>
        <v>3</v>
      </c>
      <c r="D1935">
        <v>1965</v>
      </c>
      <c r="G1935">
        <v>1</v>
      </c>
      <c r="H1935">
        <v>5</v>
      </c>
      <c r="J1935">
        <v>4</v>
      </c>
      <c r="K1935">
        <v>3</v>
      </c>
      <c r="M1935">
        <v>5</v>
      </c>
      <c r="N1935">
        <v>29</v>
      </c>
      <c r="P1935" t="s">
        <v>1431</v>
      </c>
      <c r="S1935">
        <v>4</v>
      </c>
      <c r="T1935">
        <v>4</v>
      </c>
      <c r="U1935">
        <v>4</v>
      </c>
      <c r="V1935">
        <v>4</v>
      </c>
      <c r="X1935">
        <v>2</v>
      </c>
      <c r="Y1935">
        <v>3</v>
      </c>
      <c r="AA1935"/>
      <c r="AD1935">
        <v>4</v>
      </c>
      <c r="AE1935">
        <v>1</v>
      </c>
      <c r="AF1935">
        <v>3</v>
      </c>
      <c r="AG1935">
        <v>2</v>
      </c>
      <c r="AH1935">
        <v>4</v>
      </c>
      <c r="AI1935">
        <v>5</v>
      </c>
      <c r="AJ1935">
        <v>5</v>
      </c>
      <c r="AK1935">
        <v>2</v>
      </c>
      <c r="AL1935">
        <v>6</v>
      </c>
      <c r="AM1935">
        <v>4</v>
      </c>
      <c r="AN1935">
        <v>3</v>
      </c>
      <c r="AO1935">
        <v>3</v>
      </c>
      <c r="AP1935">
        <v>4</v>
      </c>
      <c r="AQ1935">
        <v>4</v>
      </c>
      <c r="AR1935">
        <v>3</v>
      </c>
      <c r="AS1935">
        <v>4</v>
      </c>
      <c r="AT1935" t="s">
        <v>22</v>
      </c>
      <c r="AU1935">
        <v>3</v>
      </c>
      <c r="AW1935">
        <v>4</v>
      </c>
      <c r="AX1935">
        <v>5</v>
      </c>
      <c r="AY1935">
        <v>5</v>
      </c>
      <c r="AZ1935">
        <v>5</v>
      </c>
      <c r="BA1935">
        <v>5</v>
      </c>
      <c r="BB1935">
        <v>5</v>
      </c>
      <c r="BD1935" t="s">
        <v>22</v>
      </c>
      <c r="BE1935" t="s">
        <v>22</v>
      </c>
      <c r="BH1935">
        <v>4</v>
      </c>
      <c r="BI1935">
        <v>4</v>
      </c>
      <c r="BJ1935"/>
      <c r="BK1935">
        <v>4</v>
      </c>
      <c r="BL1935"/>
      <c r="BO1935" s="382">
        <v>43500.798020833332</v>
      </c>
    </row>
    <row r="1936" spans="1:67" x14ac:dyDescent="0.2">
      <c r="A1936" s="244" t="str">
        <f>IFERROR(LOOKUP(H1936,BLIOTECAS!$D$2:$D$30,BLIOTECAS!$C$2:$C$30),"N/C")</f>
        <v>F. Ciencias Físicas</v>
      </c>
      <c r="B1936" s="243" t="str">
        <f>IFERROR(LOOKUP(H1936,BLIOTECAS!$D$2:$D$29,BLIOTECAS!$E$2:$E$29),"N/C")</f>
        <v>Ciencias Experimentales</v>
      </c>
      <c r="C1936" s="243">
        <f>LOOKUP(H1936,BLIOTECAS!$D$2:$D$30,BLIOTECAS!$F$2:$F$30)</f>
        <v>2</v>
      </c>
      <c r="D1936">
        <v>1967</v>
      </c>
      <c r="G1936">
        <v>1</v>
      </c>
      <c r="H1936">
        <v>6</v>
      </c>
      <c r="J1936">
        <v>4</v>
      </c>
      <c r="K1936">
        <v>2</v>
      </c>
      <c r="M1936">
        <v>6</v>
      </c>
      <c r="N1936">
        <v>29</v>
      </c>
      <c r="O1936">
        <v>10</v>
      </c>
      <c r="P1936" t="s">
        <v>1432</v>
      </c>
      <c r="S1936">
        <v>4</v>
      </c>
      <c r="T1936">
        <v>3</v>
      </c>
      <c r="U1936">
        <v>3</v>
      </c>
      <c r="V1936">
        <v>4</v>
      </c>
      <c r="X1936">
        <v>2</v>
      </c>
      <c r="AA1936"/>
      <c r="AD1936">
        <v>3</v>
      </c>
      <c r="AE1936">
        <v>1</v>
      </c>
      <c r="AF1936">
        <v>1</v>
      </c>
      <c r="AG1936">
        <v>2</v>
      </c>
      <c r="AH1936">
        <v>4</v>
      </c>
      <c r="AI1936">
        <v>4</v>
      </c>
      <c r="AJ1936">
        <v>3</v>
      </c>
      <c r="AK1936">
        <v>1</v>
      </c>
      <c r="AL1936">
        <v>4</v>
      </c>
      <c r="AM1936">
        <v>3</v>
      </c>
      <c r="AN1936">
        <v>4</v>
      </c>
      <c r="AO1936">
        <v>4</v>
      </c>
      <c r="AP1936">
        <v>3</v>
      </c>
      <c r="AQ1936">
        <v>4</v>
      </c>
      <c r="AR1936">
        <v>4</v>
      </c>
      <c r="AS1936">
        <v>3</v>
      </c>
      <c r="AT1936" t="s">
        <v>22</v>
      </c>
      <c r="AU1936">
        <v>3</v>
      </c>
      <c r="AW1936">
        <v>5</v>
      </c>
      <c r="AX1936">
        <v>4</v>
      </c>
      <c r="AY1936">
        <v>5</v>
      </c>
      <c r="AZ1936">
        <v>5</v>
      </c>
      <c r="BA1936">
        <v>3</v>
      </c>
      <c r="BB1936">
        <v>4</v>
      </c>
      <c r="BD1936" t="s">
        <v>356</v>
      </c>
      <c r="BE1936" t="s">
        <v>356</v>
      </c>
      <c r="BF1936">
        <v>3</v>
      </c>
      <c r="BH1936">
        <v>5</v>
      </c>
      <c r="BI1936">
        <v>3</v>
      </c>
      <c r="BJ1936"/>
      <c r="BK1936">
        <v>4</v>
      </c>
      <c r="BL1936">
        <v>3</v>
      </c>
      <c r="BO1936" s="382">
        <v>43500.799247685187</v>
      </c>
    </row>
    <row r="1937" spans="1:67" x14ac:dyDescent="0.2">
      <c r="A1937" s="244" t="str">
        <f>IFERROR(LOOKUP(H1937,BLIOTECAS!$D$2:$D$30,BLIOTECAS!$C$2:$C$30),"N/C")</f>
        <v>F. Medicina</v>
      </c>
      <c r="B1937" s="243" t="str">
        <f>IFERROR(LOOKUP(H1937,BLIOTECAS!$D$2:$D$29,BLIOTECAS!$E$2:$E$29),"N/C")</f>
        <v>Ciencias de la Salud</v>
      </c>
      <c r="C1937" s="243">
        <f>LOOKUP(H1937,BLIOTECAS!$D$2:$D$30,BLIOTECAS!$F$2:$F$30)</f>
        <v>4</v>
      </c>
      <c r="D1937">
        <v>1968</v>
      </c>
      <c r="G1937">
        <v>1</v>
      </c>
      <c r="H1937">
        <v>18</v>
      </c>
      <c r="J1937">
        <v>3</v>
      </c>
      <c r="K1937">
        <v>3</v>
      </c>
      <c r="M1937">
        <v>18</v>
      </c>
      <c r="S1937">
        <v>4</v>
      </c>
      <c r="T1937">
        <v>4</v>
      </c>
      <c r="U1937">
        <v>5</v>
      </c>
      <c r="V1937">
        <v>4</v>
      </c>
      <c r="W1937">
        <v>1</v>
      </c>
      <c r="AA1937"/>
      <c r="AD1937">
        <v>5</v>
      </c>
      <c r="AE1937">
        <v>1</v>
      </c>
      <c r="AF1937">
        <v>4</v>
      </c>
      <c r="AG1937">
        <v>2</v>
      </c>
      <c r="AH1937">
        <v>3</v>
      </c>
      <c r="AI1937">
        <v>4</v>
      </c>
      <c r="AJ1937">
        <v>5</v>
      </c>
      <c r="AK1937">
        <v>1</v>
      </c>
      <c r="AL1937">
        <v>5</v>
      </c>
      <c r="AM1937">
        <v>4</v>
      </c>
      <c r="AN1937">
        <v>4</v>
      </c>
      <c r="AO1937">
        <v>4</v>
      </c>
      <c r="AP1937">
        <v>4</v>
      </c>
      <c r="AQ1937">
        <v>4</v>
      </c>
      <c r="AR1937">
        <v>3</v>
      </c>
      <c r="AS1937">
        <v>4</v>
      </c>
      <c r="AT1937" t="s">
        <v>22</v>
      </c>
      <c r="AU1937">
        <v>4</v>
      </c>
      <c r="AW1937">
        <v>5</v>
      </c>
      <c r="AX1937">
        <v>4</v>
      </c>
      <c r="AY1937">
        <v>4</v>
      </c>
      <c r="AZ1937">
        <v>5</v>
      </c>
      <c r="BA1937">
        <v>5</v>
      </c>
      <c r="BB1937">
        <v>5</v>
      </c>
      <c r="BD1937" t="s">
        <v>22</v>
      </c>
      <c r="BE1937" t="s">
        <v>356</v>
      </c>
      <c r="BF1937">
        <v>4</v>
      </c>
      <c r="BH1937">
        <v>4</v>
      </c>
      <c r="BI1937">
        <v>5</v>
      </c>
      <c r="BJ1937"/>
      <c r="BK1937">
        <v>4</v>
      </c>
      <c r="BL1937">
        <v>4</v>
      </c>
      <c r="BO1937" s="382">
        <v>43500.800428240742</v>
      </c>
    </row>
    <row r="1938" spans="1:67" x14ac:dyDescent="0.2">
      <c r="A1938" s="244" t="str">
        <f>IFERROR(LOOKUP(H1938,BLIOTECAS!$D$2:$D$30,BLIOTECAS!$C$2:$C$30),"N/C")</f>
        <v>F. Derecho</v>
      </c>
      <c r="B1938" s="243" t="str">
        <f>IFERROR(LOOKUP(H1938,BLIOTECAS!$D$2:$D$29,BLIOTECAS!$E$2:$E$29),"N/C")</f>
        <v>Ciencias Sociales</v>
      </c>
      <c r="C1938" s="243">
        <f>LOOKUP(H1938,BLIOTECAS!$D$2:$D$30,BLIOTECAS!$F$2:$F$30)</f>
        <v>3</v>
      </c>
      <c r="D1938">
        <v>1969</v>
      </c>
      <c r="G1938">
        <v>3</v>
      </c>
      <c r="H1938">
        <v>11</v>
      </c>
      <c r="J1938">
        <v>5</v>
      </c>
      <c r="K1938">
        <v>5</v>
      </c>
      <c r="M1938">
        <v>11</v>
      </c>
      <c r="N1938">
        <v>29</v>
      </c>
      <c r="S1938">
        <v>4</v>
      </c>
      <c r="T1938">
        <v>3</v>
      </c>
      <c r="U1938">
        <v>4</v>
      </c>
      <c r="V1938">
        <v>3</v>
      </c>
      <c r="Y1938">
        <v>3</v>
      </c>
      <c r="AA1938"/>
      <c r="AD1938">
        <v>4</v>
      </c>
      <c r="AE1938">
        <v>4</v>
      </c>
      <c r="AF1938">
        <v>3</v>
      </c>
      <c r="AG1938">
        <v>4</v>
      </c>
      <c r="AH1938">
        <v>3</v>
      </c>
      <c r="AI1938">
        <v>4</v>
      </c>
      <c r="AJ1938">
        <v>3</v>
      </c>
      <c r="AK1938">
        <v>4</v>
      </c>
      <c r="AL1938">
        <v>5</v>
      </c>
      <c r="AM1938">
        <v>4</v>
      </c>
      <c r="AN1938">
        <v>4</v>
      </c>
      <c r="AO1938">
        <v>4</v>
      </c>
      <c r="AP1938">
        <v>2</v>
      </c>
      <c r="AQ1938">
        <v>3</v>
      </c>
      <c r="AR1938">
        <v>4</v>
      </c>
      <c r="AS1938">
        <v>3</v>
      </c>
      <c r="AT1938" t="s">
        <v>22</v>
      </c>
      <c r="AU1938">
        <v>3</v>
      </c>
      <c r="AW1938">
        <v>3</v>
      </c>
      <c r="AX1938">
        <v>4</v>
      </c>
      <c r="AY1938">
        <v>3</v>
      </c>
      <c r="AZ1938">
        <v>4</v>
      </c>
      <c r="BA1938">
        <v>4</v>
      </c>
      <c r="BB1938">
        <v>3</v>
      </c>
      <c r="BD1938" t="s">
        <v>22</v>
      </c>
      <c r="BE1938" t="s">
        <v>356</v>
      </c>
      <c r="BF1938">
        <v>3</v>
      </c>
      <c r="BH1938">
        <v>4</v>
      </c>
      <c r="BI1938">
        <v>4</v>
      </c>
      <c r="BJ1938"/>
      <c r="BK1938">
        <v>4</v>
      </c>
      <c r="BL1938">
        <v>3</v>
      </c>
      <c r="BO1938" s="382">
        <v>43500.818148148152</v>
      </c>
    </row>
    <row r="1939" spans="1:67" x14ac:dyDescent="0.2">
      <c r="A1939" s="244" t="str">
        <f>IFERROR(LOOKUP(H1939,BLIOTECAS!$D$2:$D$30,BLIOTECAS!$C$2:$C$30),"N/C")</f>
        <v>F. Geografía e Historia</v>
      </c>
      <c r="B1939" s="243" t="str">
        <f>IFERROR(LOOKUP(H1939,BLIOTECAS!$D$2:$D$29,BLIOTECAS!$E$2:$E$29),"N/C")</f>
        <v>Humanidades</v>
      </c>
      <c r="C1939" s="243">
        <f>LOOKUP(H1939,BLIOTECAS!$D$2:$D$30,BLIOTECAS!$F$2:$F$30)</f>
        <v>1</v>
      </c>
      <c r="D1939">
        <v>1970</v>
      </c>
      <c r="G1939">
        <v>2</v>
      </c>
      <c r="H1939">
        <v>16</v>
      </c>
      <c r="J1939">
        <v>4</v>
      </c>
      <c r="K1939">
        <v>3</v>
      </c>
      <c r="M1939">
        <v>16</v>
      </c>
      <c r="N1939">
        <v>29</v>
      </c>
      <c r="O1939">
        <v>1</v>
      </c>
      <c r="P1939" t="s">
        <v>1433</v>
      </c>
      <c r="S1939">
        <v>4</v>
      </c>
      <c r="T1939">
        <v>3</v>
      </c>
      <c r="U1939">
        <v>4</v>
      </c>
      <c r="V1939">
        <v>3</v>
      </c>
      <c r="X1939">
        <v>2</v>
      </c>
      <c r="Y1939">
        <v>3</v>
      </c>
      <c r="AA1939"/>
      <c r="AD1939">
        <v>5</v>
      </c>
      <c r="AE1939">
        <v>2</v>
      </c>
      <c r="AG1939">
        <v>2</v>
      </c>
      <c r="AH1939">
        <v>2</v>
      </c>
      <c r="AI1939">
        <v>4</v>
      </c>
      <c r="AJ1939">
        <v>4</v>
      </c>
      <c r="AK1939">
        <v>4</v>
      </c>
      <c r="AL1939">
        <v>2</v>
      </c>
      <c r="AM1939">
        <v>3</v>
      </c>
      <c r="AN1939">
        <v>4</v>
      </c>
      <c r="AO1939">
        <v>2</v>
      </c>
      <c r="AP1939">
        <v>5</v>
      </c>
      <c r="AQ1939">
        <v>4</v>
      </c>
      <c r="AR1939">
        <v>4</v>
      </c>
      <c r="AS1939">
        <v>4</v>
      </c>
      <c r="AT1939" t="s">
        <v>22</v>
      </c>
      <c r="AU1939">
        <v>3</v>
      </c>
      <c r="AW1939">
        <v>5</v>
      </c>
      <c r="AX1939">
        <v>2</v>
      </c>
      <c r="AY1939">
        <v>2</v>
      </c>
      <c r="AZ1939">
        <v>4</v>
      </c>
      <c r="BA1939">
        <v>5</v>
      </c>
      <c r="BB1939">
        <v>5</v>
      </c>
      <c r="BD1939" t="s">
        <v>22</v>
      </c>
      <c r="BE1939" t="s">
        <v>22</v>
      </c>
      <c r="BH1939">
        <v>4</v>
      </c>
      <c r="BI1939">
        <v>4</v>
      </c>
      <c r="BJ1939"/>
      <c r="BK1939">
        <v>4</v>
      </c>
      <c r="BL1939">
        <v>4</v>
      </c>
      <c r="BN1939" t="s">
        <v>1434</v>
      </c>
      <c r="BO1939" s="382">
        <v>43500.822372685187</v>
      </c>
    </row>
    <row r="1940" spans="1:67" x14ac:dyDescent="0.2">
      <c r="A1940" s="244" t="str">
        <f>IFERROR(LOOKUP(H1940,BLIOTECAS!$D$2:$D$30,BLIOTECAS!$C$2:$C$30),"N/C")</f>
        <v>F. Medicina</v>
      </c>
      <c r="B1940" s="243" t="str">
        <f>IFERROR(LOOKUP(H1940,BLIOTECAS!$D$2:$D$29,BLIOTECAS!$E$2:$E$29),"N/C")</f>
        <v>Ciencias de la Salud</v>
      </c>
      <c r="C1940" s="243">
        <f>LOOKUP(H1940,BLIOTECAS!$D$2:$D$30,BLIOTECAS!$F$2:$F$30)</f>
        <v>4</v>
      </c>
      <c r="D1940">
        <v>1971</v>
      </c>
      <c r="G1940">
        <v>1</v>
      </c>
      <c r="H1940">
        <v>18</v>
      </c>
      <c r="J1940">
        <v>3</v>
      </c>
      <c r="K1940">
        <v>3</v>
      </c>
      <c r="M1940">
        <v>29</v>
      </c>
      <c r="N1940">
        <v>18</v>
      </c>
      <c r="O1940">
        <v>22</v>
      </c>
      <c r="S1940">
        <v>4</v>
      </c>
      <c r="T1940">
        <v>4</v>
      </c>
      <c r="U1940">
        <v>5</v>
      </c>
      <c r="V1940">
        <v>3</v>
      </c>
      <c r="X1940">
        <v>2</v>
      </c>
      <c r="Z1940">
        <v>4</v>
      </c>
      <c r="AA1940"/>
      <c r="AD1940">
        <v>4</v>
      </c>
      <c r="AE1940">
        <v>2</v>
      </c>
      <c r="AF1940">
        <v>3</v>
      </c>
      <c r="AG1940">
        <v>2</v>
      </c>
      <c r="AH1940">
        <v>5</v>
      </c>
      <c r="AI1940">
        <v>3</v>
      </c>
      <c r="AJ1940">
        <v>5</v>
      </c>
      <c r="AK1940">
        <v>2</v>
      </c>
      <c r="AL1940">
        <v>3</v>
      </c>
      <c r="AM1940">
        <v>4</v>
      </c>
      <c r="AN1940">
        <v>3</v>
      </c>
      <c r="AO1940">
        <v>3</v>
      </c>
      <c r="AP1940">
        <v>4</v>
      </c>
      <c r="AQ1940">
        <v>4</v>
      </c>
      <c r="AR1940">
        <v>3</v>
      </c>
      <c r="AS1940">
        <v>3</v>
      </c>
      <c r="AT1940" t="s">
        <v>22</v>
      </c>
      <c r="AU1940">
        <v>4</v>
      </c>
      <c r="AW1940">
        <v>5</v>
      </c>
      <c r="AX1940">
        <v>4</v>
      </c>
      <c r="AY1940">
        <v>5</v>
      </c>
      <c r="AZ1940">
        <v>5</v>
      </c>
      <c r="BA1940">
        <v>5</v>
      </c>
      <c r="BB1940">
        <v>5</v>
      </c>
      <c r="BD1940" t="s">
        <v>22</v>
      </c>
      <c r="BE1940" t="s">
        <v>22</v>
      </c>
      <c r="BH1940">
        <v>4</v>
      </c>
      <c r="BI1940">
        <v>4</v>
      </c>
      <c r="BJ1940"/>
      <c r="BK1940">
        <v>4</v>
      </c>
      <c r="BL1940"/>
      <c r="BO1940" s="382">
        <v>43500.829456018517</v>
      </c>
    </row>
    <row r="1941" spans="1:67" x14ac:dyDescent="0.2">
      <c r="A1941" s="244" t="str">
        <f>IFERROR(LOOKUP(H1941,BLIOTECAS!$D$2:$D$30,BLIOTECAS!$C$2:$C$30),"N/C")</f>
        <v>F. Medicina</v>
      </c>
      <c r="B1941" s="243" t="str">
        <f>IFERROR(LOOKUP(H1941,BLIOTECAS!$D$2:$D$29,BLIOTECAS!$E$2:$E$29),"N/C")</f>
        <v>Ciencias de la Salud</v>
      </c>
      <c r="C1941" s="243">
        <f>LOOKUP(H1941,BLIOTECAS!$D$2:$D$30,BLIOTECAS!$F$2:$F$30)</f>
        <v>4</v>
      </c>
      <c r="D1941">
        <v>1972</v>
      </c>
      <c r="G1941">
        <v>1</v>
      </c>
      <c r="H1941">
        <v>18</v>
      </c>
      <c r="J1941">
        <v>3</v>
      </c>
      <c r="K1941">
        <v>3</v>
      </c>
      <c r="M1941">
        <v>22</v>
      </c>
      <c r="N1941">
        <v>18</v>
      </c>
      <c r="O1941">
        <v>13</v>
      </c>
      <c r="S1941">
        <v>3</v>
      </c>
      <c r="T1941">
        <v>2</v>
      </c>
      <c r="U1941">
        <v>3</v>
      </c>
      <c r="V1941">
        <v>2</v>
      </c>
      <c r="X1941">
        <v>2</v>
      </c>
      <c r="Y1941">
        <v>3</v>
      </c>
      <c r="AA1941"/>
      <c r="AD1941">
        <v>4</v>
      </c>
      <c r="AE1941">
        <v>2</v>
      </c>
      <c r="AF1941">
        <v>3</v>
      </c>
      <c r="AG1941">
        <v>5</v>
      </c>
      <c r="AH1941">
        <v>5</v>
      </c>
      <c r="AI1941">
        <v>4</v>
      </c>
      <c r="AJ1941">
        <v>5</v>
      </c>
      <c r="AK1941">
        <v>4</v>
      </c>
      <c r="AL1941">
        <v>2</v>
      </c>
      <c r="AM1941">
        <v>3</v>
      </c>
      <c r="AN1941">
        <v>4</v>
      </c>
      <c r="AO1941">
        <v>4</v>
      </c>
      <c r="AP1941">
        <v>3</v>
      </c>
      <c r="AQ1941">
        <v>4</v>
      </c>
      <c r="AR1941">
        <v>1</v>
      </c>
      <c r="AS1941">
        <v>4</v>
      </c>
      <c r="AT1941" t="s">
        <v>356</v>
      </c>
      <c r="AU1941">
        <v>4</v>
      </c>
      <c r="AW1941">
        <v>5</v>
      </c>
      <c r="AX1941">
        <v>1</v>
      </c>
      <c r="AY1941">
        <v>1</v>
      </c>
      <c r="AZ1941">
        <v>5</v>
      </c>
      <c r="BA1941">
        <v>2</v>
      </c>
      <c r="BB1941">
        <v>5</v>
      </c>
      <c r="BD1941" t="s">
        <v>22</v>
      </c>
      <c r="BE1941" t="s">
        <v>22</v>
      </c>
      <c r="BH1941">
        <v>3</v>
      </c>
      <c r="BI1941">
        <v>3</v>
      </c>
      <c r="BJ1941"/>
      <c r="BK1941">
        <v>2</v>
      </c>
      <c r="BL1941">
        <v>3</v>
      </c>
      <c r="BO1941" s="382">
        <v>43500.840555555558</v>
      </c>
    </row>
    <row r="1942" spans="1:67" x14ac:dyDescent="0.2">
      <c r="A1942" s="244" t="str">
        <f>IFERROR(LOOKUP(H1942,BLIOTECAS!$D$2:$D$30,BLIOTECAS!$C$2:$C$30),"N/C")</f>
        <v>F. Medicina</v>
      </c>
      <c r="B1942" s="243" t="str">
        <f>IFERROR(LOOKUP(H1942,BLIOTECAS!$D$2:$D$29,BLIOTECAS!$E$2:$E$29),"N/C")</f>
        <v>Ciencias de la Salud</v>
      </c>
      <c r="C1942" s="243">
        <f>LOOKUP(H1942,BLIOTECAS!$D$2:$D$30,BLIOTECAS!$F$2:$F$30)</f>
        <v>4</v>
      </c>
      <c r="D1942">
        <v>1973</v>
      </c>
      <c r="G1942">
        <v>1</v>
      </c>
      <c r="H1942">
        <v>18</v>
      </c>
      <c r="J1942">
        <v>4</v>
      </c>
      <c r="K1942">
        <v>1</v>
      </c>
      <c r="M1942">
        <v>29</v>
      </c>
      <c r="N1942">
        <v>18</v>
      </c>
      <c r="S1942">
        <v>4</v>
      </c>
      <c r="T1942">
        <v>5</v>
      </c>
      <c r="U1942">
        <v>5</v>
      </c>
      <c r="V1942">
        <v>4</v>
      </c>
      <c r="X1942">
        <v>2</v>
      </c>
      <c r="AA1942">
        <v>8.3333333333333329E-2</v>
      </c>
      <c r="AD1942">
        <v>4</v>
      </c>
      <c r="AE1942">
        <v>3</v>
      </c>
      <c r="AF1942">
        <v>3</v>
      </c>
      <c r="AG1942">
        <v>5</v>
      </c>
      <c r="AH1942">
        <v>5</v>
      </c>
      <c r="AI1942">
        <v>5</v>
      </c>
      <c r="AJ1942">
        <v>5</v>
      </c>
      <c r="AK1942">
        <v>1</v>
      </c>
      <c r="AL1942">
        <v>4</v>
      </c>
      <c r="AM1942">
        <v>4</v>
      </c>
      <c r="AN1942">
        <v>4</v>
      </c>
      <c r="AO1942">
        <v>4</v>
      </c>
      <c r="AP1942">
        <v>4</v>
      </c>
      <c r="AQ1942">
        <v>4</v>
      </c>
      <c r="AR1942">
        <v>4</v>
      </c>
      <c r="AT1942" t="s">
        <v>22</v>
      </c>
      <c r="AU1942">
        <v>4</v>
      </c>
      <c r="AW1942">
        <v>4</v>
      </c>
      <c r="AX1942">
        <v>4</v>
      </c>
      <c r="AY1942">
        <v>4</v>
      </c>
      <c r="AZ1942">
        <v>4</v>
      </c>
      <c r="BA1942">
        <v>4</v>
      </c>
      <c r="BB1942">
        <v>4</v>
      </c>
      <c r="BD1942" t="s">
        <v>22</v>
      </c>
      <c r="BE1942" t="s">
        <v>356</v>
      </c>
      <c r="BF1942">
        <v>4</v>
      </c>
      <c r="BH1942">
        <v>4</v>
      </c>
      <c r="BI1942">
        <v>4</v>
      </c>
      <c r="BJ1942"/>
      <c r="BK1942">
        <v>4</v>
      </c>
      <c r="BL1942">
        <v>4</v>
      </c>
      <c r="BO1942" s="382">
        <v>43500.840844907405</v>
      </c>
    </row>
    <row r="1943" spans="1:67" x14ac:dyDescent="0.2">
      <c r="A1943" s="244" t="str">
        <f>IFERROR(LOOKUP(H1943,BLIOTECAS!$D$2:$D$30,BLIOTECAS!$C$2:$C$30),"N/C")</f>
        <v>F. Enfermería, Fisioterapia y Podología</v>
      </c>
      <c r="B1943" s="243" t="str">
        <f>IFERROR(LOOKUP(H1943,BLIOTECAS!$D$2:$D$29,BLIOTECAS!$E$2:$E$29),"N/C")</f>
        <v>Ciencias de la Salud</v>
      </c>
      <c r="C1943" s="243">
        <f>LOOKUP(H1943,BLIOTECAS!$D$2:$D$30,BLIOTECAS!$F$2:$F$30)</f>
        <v>4</v>
      </c>
      <c r="D1943">
        <v>1974</v>
      </c>
      <c r="G1943">
        <v>1</v>
      </c>
      <c r="H1943">
        <v>22</v>
      </c>
      <c r="J1943">
        <v>4</v>
      </c>
      <c r="K1943">
        <v>1</v>
      </c>
      <c r="M1943">
        <v>22</v>
      </c>
      <c r="S1943">
        <v>5</v>
      </c>
      <c r="T1943">
        <v>1</v>
      </c>
      <c r="U1943">
        <v>1</v>
      </c>
      <c r="V1943">
        <v>5</v>
      </c>
      <c r="AA1943"/>
      <c r="AD1943">
        <v>5</v>
      </c>
      <c r="AE1943">
        <v>1</v>
      </c>
      <c r="AF1943">
        <v>1</v>
      </c>
      <c r="AG1943">
        <v>1</v>
      </c>
      <c r="AH1943">
        <v>5</v>
      </c>
      <c r="AI1943">
        <v>5</v>
      </c>
      <c r="AJ1943">
        <v>5</v>
      </c>
      <c r="AK1943">
        <v>1</v>
      </c>
      <c r="AL1943">
        <v>6</v>
      </c>
      <c r="AM1943">
        <v>1</v>
      </c>
      <c r="AN1943">
        <v>1</v>
      </c>
      <c r="AO1943">
        <v>1</v>
      </c>
      <c r="AP1943">
        <v>1</v>
      </c>
      <c r="AQ1943">
        <v>1</v>
      </c>
      <c r="AR1943">
        <v>1</v>
      </c>
      <c r="AS1943">
        <v>1</v>
      </c>
      <c r="AT1943" t="s">
        <v>22</v>
      </c>
      <c r="AU1943">
        <v>1</v>
      </c>
      <c r="AW1943">
        <v>3</v>
      </c>
      <c r="AX1943">
        <v>3</v>
      </c>
      <c r="AY1943">
        <v>3</v>
      </c>
      <c r="AZ1943">
        <v>3</v>
      </c>
      <c r="BA1943">
        <v>3</v>
      </c>
      <c r="BB1943">
        <v>3</v>
      </c>
      <c r="BD1943" t="s">
        <v>22</v>
      </c>
      <c r="BE1943" t="s">
        <v>22</v>
      </c>
      <c r="BH1943">
        <v>1</v>
      </c>
      <c r="BI1943">
        <v>5</v>
      </c>
      <c r="BJ1943"/>
      <c r="BK1943">
        <v>3</v>
      </c>
      <c r="BL1943">
        <v>3</v>
      </c>
      <c r="BN1943" t="s">
        <v>1435</v>
      </c>
      <c r="BO1943" s="382">
        <v>43500.845578703702</v>
      </c>
    </row>
    <row r="1944" spans="1:67" x14ac:dyDescent="0.2">
      <c r="A1944" s="244" t="str">
        <f>IFERROR(LOOKUP(H1944,BLIOTECAS!$D$2:$D$30,BLIOTECAS!$C$2:$C$30),"N/C")</f>
        <v>F. Ciencias de la Información</v>
      </c>
      <c r="B1944" s="243" t="str">
        <f>IFERROR(LOOKUP(H1944,BLIOTECAS!$D$2:$D$29,BLIOTECAS!$E$2:$E$29),"N/C")</f>
        <v>Ciencias Sociales</v>
      </c>
      <c r="C1944" s="243">
        <f>LOOKUP(H1944,BLIOTECAS!$D$2:$D$30,BLIOTECAS!$F$2:$F$30)</f>
        <v>3</v>
      </c>
      <c r="D1944">
        <v>1975</v>
      </c>
      <c r="G1944">
        <v>1</v>
      </c>
      <c r="H1944">
        <v>4</v>
      </c>
      <c r="J1944">
        <v>3</v>
      </c>
      <c r="K1944">
        <v>1</v>
      </c>
      <c r="M1944">
        <v>4</v>
      </c>
      <c r="N1944">
        <v>29</v>
      </c>
      <c r="S1944">
        <v>3</v>
      </c>
      <c r="T1944">
        <v>4</v>
      </c>
      <c r="U1944">
        <v>5</v>
      </c>
      <c r="V1944">
        <v>4</v>
      </c>
      <c r="W1944">
        <v>1</v>
      </c>
      <c r="AA1944"/>
      <c r="AD1944">
        <v>3</v>
      </c>
      <c r="AE1944">
        <v>1</v>
      </c>
      <c r="AF1944">
        <v>1</v>
      </c>
      <c r="AG1944">
        <v>3</v>
      </c>
      <c r="AH1944">
        <v>4</v>
      </c>
      <c r="AI1944">
        <v>5</v>
      </c>
      <c r="AJ1944">
        <v>4</v>
      </c>
      <c r="AK1944">
        <v>2</v>
      </c>
      <c r="AL1944">
        <v>4</v>
      </c>
      <c r="AM1944">
        <v>4</v>
      </c>
      <c r="AN1944">
        <v>4</v>
      </c>
      <c r="AO1944">
        <v>3</v>
      </c>
      <c r="AP1944">
        <v>3</v>
      </c>
      <c r="AQ1944">
        <v>3</v>
      </c>
      <c r="AR1944">
        <v>4</v>
      </c>
      <c r="AS1944">
        <v>4</v>
      </c>
      <c r="AT1944" t="s">
        <v>22</v>
      </c>
      <c r="AU1944">
        <v>4</v>
      </c>
      <c r="AW1944">
        <v>3</v>
      </c>
      <c r="AX1944">
        <v>2</v>
      </c>
      <c r="AY1944">
        <v>3</v>
      </c>
      <c r="AZ1944">
        <v>5</v>
      </c>
      <c r="BA1944">
        <v>5</v>
      </c>
      <c r="BB1944">
        <v>5</v>
      </c>
      <c r="BD1944" t="s">
        <v>22</v>
      </c>
      <c r="BE1944" t="s">
        <v>22</v>
      </c>
      <c r="BH1944">
        <v>4</v>
      </c>
      <c r="BI1944">
        <v>4</v>
      </c>
      <c r="BJ1944"/>
      <c r="BK1944">
        <v>4</v>
      </c>
      <c r="BL1944">
        <v>3</v>
      </c>
      <c r="BO1944" s="382">
        <v>43500.848483796297</v>
      </c>
    </row>
    <row r="1945" spans="1:67" x14ac:dyDescent="0.2">
      <c r="A1945" s="244" t="str">
        <f>IFERROR(LOOKUP(H1945,BLIOTECAS!$D$2:$D$30,BLIOTECAS!$C$2:$C$30),"N/C")</f>
        <v>F. Trabajo Social</v>
      </c>
      <c r="B1945" s="243" t="str">
        <f>IFERROR(LOOKUP(H1945,BLIOTECAS!$D$2:$D$29,BLIOTECAS!$E$2:$E$29),"N/C")</f>
        <v>Ciencias Sociales</v>
      </c>
      <c r="C1945" s="243">
        <f>LOOKUP(H1945,BLIOTECAS!$D$2:$D$30,BLIOTECAS!$F$2:$F$30)</f>
        <v>3</v>
      </c>
      <c r="D1945">
        <v>1976</v>
      </c>
      <c r="G1945">
        <v>1</v>
      </c>
      <c r="H1945">
        <v>26</v>
      </c>
      <c r="J1945">
        <v>4</v>
      </c>
      <c r="K1945">
        <v>3</v>
      </c>
      <c r="M1945">
        <v>26</v>
      </c>
      <c r="N1945">
        <v>9</v>
      </c>
      <c r="O1945">
        <v>5</v>
      </c>
      <c r="S1945">
        <v>5</v>
      </c>
      <c r="T1945">
        <v>3</v>
      </c>
      <c r="U1945">
        <v>4</v>
      </c>
      <c r="V1945">
        <v>3</v>
      </c>
      <c r="X1945">
        <v>2</v>
      </c>
      <c r="AA1945"/>
      <c r="AD1945">
        <v>2</v>
      </c>
      <c r="AE1945">
        <v>3</v>
      </c>
      <c r="AF1945">
        <v>4</v>
      </c>
      <c r="AG1945">
        <v>3</v>
      </c>
      <c r="AH1945">
        <v>5</v>
      </c>
      <c r="AI1945">
        <v>4</v>
      </c>
      <c r="AJ1945">
        <v>5</v>
      </c>
      <c r="AK1945">
        <v>2</v>
      </c>
      <c r="AL1945">
        <v>4</v>
      </c>
      <c r="AM1945">
        <v>3</v>
      </c>
      <c r="AN1945">
        <v>3</v>
      </c>
      <c r="AO1945">
        <v>2</v>
      </c>
      <c r="AP1945">
        <v>3</v>
      </c>
      <c r="AQ1945">
        <v>3</v>
      </c>
      <c r="AR1945">
        <v>3</v>
      </c>
      <c r="AS1945">
        <v>2</v>
      </c>
      <c r="AT1945" t="s">
        <v>22</v>
      </c>
      <c r="AU1945">
        <v>4</v>
      </c>
      <c r="AW1945">
        <v>3</v>
      </c>
      <c r="AX1945">
        <v>3</v>
      </c>
      <c r="AY1945">
        <v>3</v>
      </c>
      <c r="AZ1945">
        <v>3</v>
      </c>
      <c r="BA1945">
        <v>3</v>
      </c>
      <c r="BB1945">
        <v>3</v>
      </c>
      <c r="BD1945" t="s">
        <v>22</v>
      </c>
      <c r="BE1945" t="s">
        <v>22</v>
      </c>
      <c r="BH1945">
        <v>3</v>
      </c>
      <c r="BI1945">
        <v>2</v>
      </c>
      <c r="BJ1945"/>
      <c r="BK1945">
        <v>4</v>
      </c>
      <c r="BL1945">
        <v>4</v>
      </c>
      <c r="BO1945" s="382">
        <v>43500.856504629628</v>
      </c>
    </row>
    <row r="1946" spans="1:67" x14ac:dyDescent="0.2">
      <c r="A1946" s="244" t="str">
        <f>IFERROR(LOOKUP(H1946,BLIOTECAS!$D$2:$D$30,BLIOTECAS!$C$2:$C$30),"N/C")</f>
        <v>F. Farmacia</v>
      </c>
      <c r="B1946" s="243" t="str">
        <f>IFERROR(LOOKUP(H1946,BLIOTECAS!$D$2:$D$29,BLIOTECAS!$E$2:$E$29),"N/C")</f>
        <v>Ciencias de la Salud</v>
      </c>
      <c r="C1946" s="243">
        <f>LOOKUP(H1946,BLIOTECAS!$D$2:$D$30,BLIOTECAS!$F$2:$F$30)</f>
        <v>4</v>
      </c>
      <c r="D1946">
        <v>1977</v>
      </c>
      <c r="G1946">
        <v>1</v>
      </c>
      <c r="H1946">
        <v>13</v>
      </c>
      <c r="J1946">
        <v>2</v>
      </c>
      <c r="K1946">
        <v>1</v>
      </c>
      <c r="M1946">
        <v>13</v>
      </c>
      <c r="N1946">
        <v>18</v>
      </c>
      <c r="O1946">
        <v>22</v>
      </c>
      <c r="S1946">
        <v>1</v>
      </c>
      <c r="T1946">
        <v>3</v>
      </c>
      <c r="U1946">
        <v>2</v>
      </c>
      <c r="V1946">
        <v>1</v>
      </c>
      <c r="Y1946">
        <v>3</v>
      </c>
      <c r="AA1946"/>
      <c r="AD1946">
        <v>1</v>
      </c>
      <c r="AE1946">
        <v>1</v>
      </c>
      <c r="AF1946">
        <v>1</v>
      </c>
      <c r="AG1946">
        <v>1</v>
      </c>
      <c r="AH1946">
        <v>5</v>
      </c>
      <c r="AI1946">
        <v>5</v>
      </c>
      <c r="AJ1946">
        <v>3</v>
      </c>
      <c r="AK1946">
        <v>1</v>
      </c>
      <c r="AL1946">
        <v>6</v>
      </c>
      <c r="AM1946">
        <v>3</v>
      </c>
      <c r="AN1946">
        <v>1</v>
      </c>
      <c r="AO1946">
        <v>2</v>
      </c>
      <c r="AP1946">
        <v>3</v>
      </c>
      <c r="AQ1946">
        <v>2</v>
      </c>
      <c r="AS1946">
        <v>2</v>
      </c>
      <c r="AT1946" t="s">
        <v>22</v>
      </c>
      <c r="AU1946">
        <v>1</v>
      </c>
      <c r="AW1946">
        <v>5</v>
      </c>
      <c r="AX1946">
        <v>4</v>
      </c>
      <c r="AY1946">
        <v>3</v>
      </c>
      <c r="AZ1946">
        <v>5</v>
      </c>
      <c r="BA1946">
        <v>4</v>
      </c>
      <c r="BB1946">
        <v>5</v>
      </c>
      <c r="BD1946" t="s">
        <v>22</v>
      </c>
      <c r="BE1946" t="s">
        <v>22</v>
      </c>
      <c r="BF1946">
        <v>3</v>
      </c>
      <c r="BH1946">
        <v>3</v>
      </c>
      <c r="BI1946">
        <v>4</v>
      </c>
      <c r="BJ1946"/>
      <c r="BK1946">
        <v>1</v>
      </c>
      <c r="BL1946">
        <v>2</v>
      </c>
      <c r="BN1946" t="s">
        <v>1436</v>
      </c>
      <c r="BO1946" s="382">
        <v>43500.864340277774</v>
      </c>
    </row>
    <row r="1947" spans="1:67" x14ac:dyDescent="0.2">
      <c r="A1947" s="244" t="str">
        <f>IFERROR(LOOKUP(H1947,BLIOTECAS!$D$2:$D$30,BLIOTECAS!$C$2:$C$30),"N/C")</f>
        <v>F. Psicología</v>
      </c>
      <c r="B1947" s="243" t="str">
        <f>IFERROR(LOOKUP(H1947,BLIOTECAS!$D$2:$D$29,BLIOTECAS!$E$2:$E$29),"N/C")</f>
        <v>Ciencias de la Salud</v>
      </c>
      <c r="C1947" s="243">
        <f>LOOKUP(H1947,BLIOTECAS!$D$2:$D$30,BLIOTECAS!$F$2:$F$30)</f>
        <v>4</v>
      </c>
      <c r="D1947">
        <v>1978</v>
      </c>
      <c r="G1947">
        <v>1</v>
      </c>
      <c r="H1947">
        <v>20</v>
      </c>
      <c r="J1947">
        <v>3</v>
      </c>
      <c r="K1947">
        <v>3</v>
      </c>
      <c r="M1947">
        <v>20</v>
      </c>
      <c r="N1947">
        <v>11</v>
      </c>
      <c r="S1947">
        <v>4</v>
      </c>
      <c r="T1947">
        <v>5</v>
      </c>
      <c r="U1947">
        <v>4</v>
      </c>
      <c r="V1947">
        <v>5</v>
      </c>
      <c r="Z1947">
        <v>4</v>
      </c>
      <c r="AA1947" t="s">
        <v>970</v>
      </c>
      <c r="AD1947">
        <v>5</v>
      </c>
      <c r="AE1947">
        <v>2</v>
      </c>
      <c r="AF1947">
        <v>2</v>
      </c>
      <c r="AG1947">
        <v>5</v>
      </c>
      <c r="AH1947">
        <v>4</v>
      </c>
      <c r="AI1947">
        <v>5</v>
      </c>
      <c r="AJ1947">
        <v>5</v>
      </c>
      <c r="AK1947">
        <v>2</v>
      </c>
      <c r="AL1947">
        <v>3</v>
      </c>
      <c r="AM1947">
        <v>4</v>
      </c>
      <c r="AN1947">
        <v>5</v>
      </c>
      <c r="AO1947">
        <v>5</v>
      </c>
      <c r="AP1947">
        <v>4</v>
      </c>
      <c r="AQ1947">
        <v>3</v>
      </c>
      <c r="AR1947">
        <v>2</v>
      </c>
      <c r="AS1947">
        <v>2</v>
      </c>
      <c r="AT1947" t="s">
        <v>22</v>
      </c>
      <c r="AU1947">
        <v>3</v>
      </c>
      <c r="AW1947">
        <v>5</v>
      </c>
      <c r="AX1947">
        <v>4</v>
      </c>
      <c r="AY1947">
        <v>5</v>
      </c>
      <c r="AZ1947">
        <v>5</v>
      </c>
      <c r="BA1947">
        <v>5</v>
      </c>
      <c r="BB1947">
        <v>5</v>
      </c>
      <c r="BD1947" t="s">
        <v>356</v>
      </c>
      <c r="BE1947" t="s">
        <v>22</v>
      </c>
      <c r="BH1947">
        <v>5</v>
      </c>
      <c r="BI1947">
        <v>5</v>
      </c>
      <c r="BJ1947"/>
      <c r="BK1947">
        <v>5</v>
      </c>
      <c r="BL1947">
        <v>4</v>
      </c>
      <c r="BO1947" s="382">
        <v>43500.865624999999</v>
      </c>
    </row>
    <row r="1948" spans="1:67" x14ac:dyDescent="0.2">
      <c r="A1948" s="244" t="str">
        <f>IFERROR(LOOKUP(H1948,BLIOTECAS!$D$2:$D$30,BLIOTECAS!$C$2:$C$30),"N/C")</f>
        <v>F. Ciencias Políticas y Sociología</v>
      </c>
      <c r="B1948" s="243" t="str">
        <f>IFERROR(LOOKUP(H1948,BLIOTECAS!$D$2:$D$29,BLIOTECAS!$E$2:$E$29),"N/C")</f>
        <v>Ciencias Sociales</v>
      </c>
      <c r="C1948" s="243">
        <f>LOOKUP(H1948,BLIOTECAS!$D$2:$D$30,BLIOTECAS!$F$2:$F$30)</f>
        <v>3</v>
      </c>
      <c r="D1948">
        <v>1979</v>
      </c>
      <c r="G1948">
        <v>1</v>
      </c>
      <c r="H1948">
        <v>9</v>
      </c>
      <c r="J1948">
        <v>4</v>
      </c>
      <c r="K1948">
        <v>1</v>
      </c>
      <c r="M1948">
        <v>9</v>
      </c>
      <c r="N1948">
        <v>29</v>
      </c>
      <c r="P1948" t="s">
        <v>1437</v>
      </c>
      <c r="S1948">
        <v>2</v>
      </c>
      <c r="T1948">
        <v>4</v>
      </c>
      <c r="U1948">
        <v>3</v>
      </c>
      <c r="X1948">
        <v>2</v>
      </c>
      <c r="Y1948">
        <v>3</v>
      </c>
      <c r="AA1948"/>
      <c r="AD1948">
        <v>2</v>
      </c>
      <c r="AE1948">
        <v>1</v>
      </c>
      <c r="AF1948">
        <v>3</v>
      </c>
      <c r="AG1948">
        <v>4</v>
      </c>
      <c r="AH1948">
        <v>5</v>
      </c>
      <c r="AI1948">
        <v>3</v>
      </c>
      <c r="AJ1948">
        <v>5</v>
      </c>
      <c r="AK1948">
        <v>2</v>
      </c>
      <c r="AL1948">
        <v>4</v>
      </c>
      <c r="AO1948">
        <v>3</v>
      </c>
      <c r="AS1948">
        <v>3</v>
      </c>
      <c r="AT1948" t="s">
        <v>22</v>
      </c>
      <c r="BD1948" t="s">
        <v>22</v>
      </c>
      <c r="BE1948" t="s">
        <v>22</v>
      </c>
      <c r="BI1948"/>
      <c r="BJ1948"/>
      <c r="BK1948"/>
      <c r="BL1948"/>
      <c r="BO1948" s="382">
        <v>43500.887511574074</v>
      </c>
    </row>
    <row r="1949" spans="1:67" x14ac:dyDescent="0.2">
      <c r="A1949" s="244" t="str">
        <f>IFERROR(LOOKUP(H1949,BLIOTECAS!$D$2:$D$30,BLIOTECAS!$C$2:$C$30),"N/C")</f>
        <v>F. Ciencias Biológicas</v>
      </c>
      <c r="B1949" s="243" t="str">
        <f>IFERROR(LOOKUP(H1949,BLIOTECAS!$D$2:$D$29,BLIOTECAS!$E$2:$E$29),"N/C")</f>
        <v>Ciencias Experimentales</v>
      </c>
      <c r="C1949" s="243">
        <f>LOOKUP(H1949,BLIOTECAS!$D$2:$D$30,BLIOTECAS!$F$2:$F$30)</f>
        <v>2</v>
      </c>
      <c r="D1949">
        <v>1980</v>
      </c>
      <c r="G1949">
        <v>1</v>
      </c>
      <c r="H1949">
        <v>2</v>
      </c>
      <c r="J1949">
        <v>5</v>
      </c>
      <c r="K1949">
        <v>3</v>
      </c>
      <c r="M1949">
        <v>2</v>
      </c>
      <c r="N1949">
        <v>7</v>
      </c>
      <c r="O1949">
        <v>10</v>
      </c>
      <c r="P1949" t="s">
        <v>1438</v>
      </c>
      <c r="S1949">
        <v>4</v>
      </c>
      <c r="T1949">
        <v>3</v>
      </c>
      <c r="U1949">
        <v>4</v>
      </c>
      <c r="V1949">
        <v>3</v>
      </c>
      <c r="W1949">
        <v>1</v>
      </c>
      <c r="AA1949"/>
      <c r="AD1949">
        <v>5</v>
      </c>
      <c r="AE1949">
        <v>1</v>
      </c>
      <c r="AF1949">
        <v>1</v>
      </c>
      <c r="AG1949">
        <v>1</v>
      </c>
      <c r="AH1949">
        <v>5</v>
      </c>
      <c r="AI1949">
        <v>3</v>
      </c>
      <c r="AJ1949">
        <v>5</v>
      </c>
      <c r="AK1949">
        <v>4</v>
      </c>
      <c r="AL1949">
        <v>3</v>
      </c>
      <c r="AM1949">
        <v>3</v>
      </c>
      <c r="AN1949">
        <v>4</v>
      </c>
      <c r="AO1949">
        <v>2</v>
      </c>
      <c r="AP1949">
        <v>4</v>
      </c>
      <c r="AQ1949">
        <v>5</v>
      </c>
      <c r="AR1949">
        <v>2</v>
      </c>
      <c r="AS1949">
        <v>4</v>
      </c>
      <c r="AT1949" t="s">
        <v>22</v>
      </c>
      <c r="AU1949">
        <v>4</v>
      </c>
      <c r="AW1949">
        <v>4</v>
      </c>
      <c r="AX1949">
        <v>2</v>
      </c>
      <c r="AY1949">
        <v>2</v>
      </c>
      <c r="AZ1949">
        <v>5</v>
      </c>
      <c r="BA1949">
        <v>5</v>
      </c>
      <c r="BB1949">
        <v>5</v>
      </c>
      <c r="BD1949" t="s">
        <v>22</v>
      </c>
      <c r="BE1949" t="s">
        <v>22</v>
      </c>
      <c r="BH1949">
        <v>3</v>
      </c>
      <c r="BI1949">
        <v>3</v>
      </c>
      <c r="BJ1949"/>
      <c r="BK1949">
        <v>3</v>
      </c>
      <c r="BL1949">
        <v>3</v>
      </c>
      <c r="BN1949" t="s">
        <v>1439</v>
      </c>
      <c r="BO1949" s="382">
        <v>43500.889166666668</v>
      </c>
    </row>
    <row r="1950" spans="1:67" x14ac:dyDescent="0.2">
      <c r="A1950" s="244" t="str">
        <f>IFERROR(LOOKUP(H1950,BLIOTECAS!$D$2:$D$30,BLIOTECAS!$C$2:$C$30),"N/C")</f>
        <v>F. Geografía e Historia</v>
      </c>
      <c r="B1950" s="243" t="str">
        <f>IFERROR(LOOKUP(H1950,BLIOTECAS!$D$2:$D$29,BLIOTECAS!$E$2:$E$29),"N/C")</f>
        <v>Humanidades</v>
      </c>
      <c r="C1950" s="243">
        <f>LOOKUP(H1950,BLIOTECAS!$D$2:$D$30,BLIOTECAS!$F$2:$F$30)</f>
        <v>1</v>
      </c>
      <c r="D1950">
        <v>1981</v>
      </c>
      <c r="G1950">
        <v>1</v>
      </c>
      <c r="H1950">
        <v>16</v>
      </c>
      <c r="J1950">
        <v>3</v>
      </c>
      <c r="K1950">
        <v>3</v>
      </c>
      <c r="M1950">
        <v>16</v>
      </c>
      <c r="N1950">
        <v>29</v>
      </c>
      <c r="O1950">
        <v>4</v>
      </c>
      <c r="S1950">
        <v>5</v>
      </c>
      <c r="T1950">
        <v>5</v>
      </c>
      <c r="U1950">
        <v>4</v>
      </c>
      <c r="V1950">
        <v>3</v>
      </c>
      <c r="W1950">
        <v>1</v>
      </c>
      <c r="AA1950"/>
      <c r="AD1950">
        <v>5</v>
      </c>
      <c r="AE1950">
        <v>4</v>
      </c>
      <c r="AF1950">
        <v>3</v>
      </c>
      <c r="AG1950">
        <v>2</v>
      </c>
      <c r="AH1950">
        <v>3</v>
      </c>
      <c r="AI1950">
        <v>4</v>
      </c>
      <c r="AJ1950">
        <v>5</v>
      </c>
      <c r="AK1950">
        <v>3</v>
      </c>
      <c r="AL1950">
        <v>4</v>
      </c>
      <c r="AM1950">
        <v>5</v>
      </c>
      <c r="AN1950">
        <v>5</v>
      </c>
      <c r="AO1950">
        <v>4</v>
      </c>
      <c r="AP1950">
        <v>5</v>
      </c>
      <c r="AQ1950">
        <v>4</v>
      </c>
      <c r="AR1950">
        <v>4</v>
      </c>
      <c r="AS1950">
        <v>4</v>
      </c>
      <c r="AT1950" t="s">
        <v>22</v>
      </c>
      <c r="AU1950">
        <v>4</v>
      </c>
      <c r="AW1950">
        <v>5</v>
      </c>
      <c r="AX1950">
        <v>5</v>
      </c>
      <c r="AY1950">
        <v>5</v>
      </c>
      <c r="AZ1950">
        <v>5</v>
      </c>
      <c r="BA1950">
        <v>5</v>
      </c>
      <c r="BB1950">
        <v>4</v>
      </c>
      <c r="BD1950" t="s">
        <v>356</v>
      </c>
      <c r="BE1950" t="s">
        <v>356</v>
      </c>
      <c r="BF1950">
        <v>4</v>
      </c>
      <c r="BH1950">
        <v>5</v>
      </c>
      <c r="BI1950">
        <v>5</v>
      </c>
      <c r="BJ1950"/>
      <c r="BK1950">
        <v>5</v>
      </c>
      <c r="BL1950">
        <v>4</v>
      </c>
      <c r="BO1950" s="382">
        <v>43500.889560185184</v>
      </c>
    </row>
    <row r="1951" spans="1:67" x14ac:dyDescent="0.2">
      <c r="A1951" s="244" t="str">
        <f>IFERROR(LOOKUP(H1951,BLIOTECAS!$D$2:$D$30,BLIOTECAS!$C$2:$C$30),"N/C")</f>
        <v>F. Enfermería, Fisioterapia y Podología</v>
      </c>
      <c r="B1951" s="243" t="str">
        <f>IFERROR(LOOKUP(H1951,BLIOTECAS!$D$2:$D$29,BLIOTECAS!$E$2:$E$29),"N/C")</f>
        <v>Ciencias de la Salud</v>
      </c>
      <c r="C1951" s="243">
        <f>LOOKUP(H1951,BLIOTECAS!$D$2:$D$30,BLIOTECAS!$F$2:$F$30)</f>
        <v>4</v>
      </c>
      <c r="D1951">
        <v>1982</v>
      </c>
      <c r="G1951">
        <v>1</v>
      </c>
      <c r="H1951">
        <v>22</v>
      </c>
      <c r="J1951">
        <v>5</v>
      </c>
      <c r="K1951">
        <v>3</v>
      </c>
      <c r="M1951">
        <v>22</v>
      </c>
      <c r="N1951">
        <v>29</v>
      </c>
      <c r="P1951" t="s">
        <v>343</v>
      </c>
      <c r="S1951">
        <v>5</v>
      </c>
      <c r="T1951">
        <v>5</v>
      </c>
      <c r="U1951">
        <v>5</v>
      </c>
      <c r="V1951">
        <v>4</v>
      </c>
      <c r="W1951">
        <v>1</v>
      </c>
      <c r="X1951">
        <v>2</v>
      </c>
      <c r="AA1951"/>
      <c r="AD1951">
        <v>4</v>
      </c>
      <c r="AE1951">
        <v>1</v>
      </c>
      <c r="AF1951">
        <v>3</v>
      </c>
      <c r="AG1951">
        <v>1</v>
      </c>
      <c r="AH1951">
        <v>5</v>
      </c>
      <c r="AI1951">
        <v>5</v>
      </c>
      <c r="AJ1951">
        <v>5</v>
      </c>
      <c r="AK1951">
        <v>2</v>
      </c>
      <c r="AL1951">
        <v>6</v>
      </c>
      <c r="AM1951">
        <v>5</v>
      </c>
      <c r="AN1951">
        <v>4</v>
      </c>
      <c r="AO1951">
        <v>3</v>
      </c>
      <c r="AP1951">
        <v>5</v>
      </c>
      <c r="AQ1951">
        <v>4</v>
      </c>
      <c r="AR1951">
        <v>5</v>
      </c>
      <c r="AS1951">
        <v>5</v>
      </c>
      <c r="AT1951" t="s">
        <v>22</v>
      </c>
      <c r="AU1951">
        <v>3</v>
      </c>
      <c r="AW1951">
        <v>5</v>
      </c>
      <c r="AX1951">
        <v>5</v>
      </c>
      <c r="AY1951">
        <v>5</v>
      </c>
      <c r="AZ1951">
        <v>5</v>
      </c>
      <c r="BA1951">
        <v>5</v>
      </c>
      <c r="BB1951">
        <v>5</v>
      </c>
      <c r="BD1951" t="s">
        <v>22</v>
      </c>
      <c r="BE1951" t="s">
        <v>22</v>
      </c>
      <c r="BH1951">
        <v>5</v>
      </c>
      <c r="BI1951">
        <v>5</v>
      </c>
      <c r="BJ1951"/>
      <c r="BK1951">
        <v>5</v>
      </c>
      <c r="BL1951">
        <v>4</v>
      </c>
      <c r="BO1951" s="382">
        <v>43500.904490740744</v>
      </c>
    </row>
    <row r="1952" spans="1:67" x14ac:dyDescent="0.2">
      <c r="A1952" s="244" t="str">
        <f>IFERROR(LOOKUP(H1952,BLIOTECAS!$D$2:$D$30,BLIOTECAS!$C$2:$C$30),"N/C")</f>
        <v>F. Ciencias de la Información</v>
      </c>
      <c r="B1952" s="243" t="str">
        <f>IFERROR(LOOKUP(H1952,BLIOTECAS!$D$2:$D$29,BLIOTECAS!$E$2:$E$29),"N/C")</f>
        <v>Ciencias Sociales</v>
      </c>
      <c r="C1952" s="243">
        <f>LOOKUP(H1952,BLIOTECAS!$D$2:$D$30,BLIOTECAS!$F$2:$F$30)</f>
        <v>3</v>
      </c>
      <c r="D1952">
        <v>1983</v>
      </c>
      <c r="G1952">
        <v>1</v>
      </c>
      <c r="H1952">
        <v>4</v>
      </c>
      <c r="J1952">
        <v>4</v>
      </c>
      <c r="K1952">
        <v>3</v>
      </c>
      <c r="M1952">
        <v>4</v>
      </c>
      <c r="S1952">
        <v>4</v>
      </c>
      <c r="T1952">
        <v>3</v>
      </c>
      <c r="U1952">
        <v>4</v>
      </c>
      <c r="V1952">
        <v>2</v>
      </c>
      <c r="W1952">
        <v>1</v>
      </c>
      <c r="AA1952"/>
      <c r="AD1952">
        <v>2</v>
      </c>
      <c r="AE1952">
        <v>1</v>
      </c>
      <c r="AF1952">
        <v>1</v>
      </c>
      <c r="AG1952">
        <v>1</v>
      </c>
      <c r="AH1952">
        <v>4</v>
      </c>
      <c r="AI1952">
        <v>4</v>
      </c>
      <c r="AJ1952">
        <v>5</v>
      </c>
      <c r="AK1952">
        <v>1</v>
      </c>
      <c r="AL1952">
        <v>2</v>
      </c>
      <c r="AM1952">
        <v>3</v>
      </c>
      <c r="AN1952">
        <v>4</v>
      </c>
      <c r="AO1952">
        <v>4</v>
      </c>
      <c r="AP1952">
        <v>3</v>
      </c>
      <c r="AQ1952">
        <v>4</v>
      </c>
      <c r="AR1952">
        <v>3</v>
      </c>
      <c r="AS1952">
        <v>4</v>
      </c>
      <c r="AT1952" t="s">
        <v>22</v>
      </c>
      <c r="AU1952">
        <v>3</v>
      </c>
      <c r="AW1952">
        <v>5</v>
      </c>
      <c r="AX1952">
        <v>3</v>
      </c>
      <c r="AY1952">
        <v>3</v>
      </c>
      <c r="AZ1952">
        <v>5</v>
      </c>
      <c r="BA1952">
        <v>5</v>
      </c>
      <c r="BB1952">
        <v>3</v>
      </c>
      <c r="BD1952" t="s">
        <v>22</v>
      </c>
      <c r="BE1952" t="s">
        <v>356</v>
      </c>
      <c r="BF1952">
        <v>3</v>
      </c>
      <c r="BH1952">
        <v>4</v>
      </c>
      <c r="BI1952">
        <v>3</v>
      </c>
      <c r="BJ1952"/>
      <c r="BK1952">
        <v>4</v>
      </c>
      <c r="BL1952">
        <v>3</v>
      </c>
      <c r="BO1952" s="382">
        <v>43500.908865740741</v>
      </c>
    </row>
    <row r="1953" spans="1:67" x14ac:dyDescent="0.2">
      <c r="A1953" s="244" t="str">
        <f>IFERROR(LOOKUP(H1953,BLIOTECAS!$D$2:$D$30,BLIOTECAS!$C$2:$C$30),"N/C")</f>
        <v>F. Educación - Centro de Formación del Profesorado</v>
      </c>
      <c r="B1953" s="243" t="str">
        <f>IFERROR(LOOKUP(H1953,BLIOTECAS!$D$2:$D$29,BLIOTECAS!$E$2:$E$29),"N/C")</f>
        <v>Humanidades</v>
      </c>
      <c r="C1953" s="243">
        <f>LOOKUP(H1953,BLIOTECAS!$D$2:$D$30,BLIOTECAS!$F$2:$F$30)</f>
        <v>1</v>
      </c>
      <c r="D1953">
        <v>1984</v>
      </c>
      <c r="G1953">
        <v>1</v>
      </c>
      <c r="H1953">
        <v>12</v>
      </c>
      <c r="J1953">
        <v>1</v>
      </c>
      <c r="K1953">
        <v>1</v>
      </c>
      <c r="S1953">
        <v>3</v>
      </c>
      <c r="T1953">
        <v>3</v>
      </c>
      <c r="U1953">
        <v>5</v>
      </c>
      <c r="V1953">
        <v>3</v>
      </c>
      <c r="W1953">
        <v>1</v>
      </c>
      <c r="AA1953"/>
      <c r="AD1953">
        <v>1</v>
      </c>
      <c r="AE1953">
        <v>1</v>
      </c>
      <c r="AF1953">
        <v>1</v>
      </c>
      <c r="AG1953">
        <v>1</v>
      </c>
      <c r="AH1953">
        <v>4</v>
      </c>
      <c r="AI1953">
        <v>5</v>
      </c>
      <c r="AJ1953">
        <v>3</v>
      </c>
      <c r="AK1953">
        <v>1</v>
      </c>
      <c r="AL1953">
        <v>3</v>
      </c>
      <c r="AM1953">
        <v>3</v>
      </c>
      <c r="AN1953">
        <v>3</v>
      </c>
      <c r="AO1953">
        <v>3</v>
      </c>
      <c r="AP1953">
        <v>3</v>
      </c>
      <c r="AQ1953">
        <v>3</v>
      </c>
      <c r="AR1953">
        <v>3</v>
      </c>
      <c r="AS1953">
        <v>3</v>
      </c>
      <c r="AT1953" t="s">
        <v>22</v>
      </c>
      <c r="AU1953">
        <v>3</v>
      </c>
      <c r="AW1953">
        <v>3</v>
      </c>
      <c r="AX1953">
        <v>2</v>
      </c>
      <c r="AY1953">
        <v>3</v>
      </c>
      <c r="AZ1953">
        <v>3</v>
      </c>
      <c r="BA1953">
        <v>3</v>
      </c>
      <c r="BB1953">
        <v>3</v>
      </c>
      <c r="BD1953" t="s">
        <v>22</v>
      </c>
      <c r="BE1953" t="s">
        <v>22</v>
      </c>
      <c r="BF1953">
        <v>1</v>
      </c>
      <c r="BH1953">
        <v>3</v>
      </c>
      <c r="BI1953">
        <v>3</v>
      </c>
      <c r="BJ1953"/>
      <c r="BK1953">
        <v>3</v>
      </c>
      <c r="BL1953">
        <v>3</v>
      </c>
      <c r="BO1953" s="382">
        <v>43500.919074074074</v>
      </c>
    </row>
    <row r="1954" spans="1:67" x14ac:dyDescent="0.2">
      <c r="A1954" s="244" t="str">
        <f>IFERROR(LOOKUP(H1954,BLIOTECAS!$D$2:$D$30,BLIOTECAS!$C$2:$C$30),"N/C")</f>
        <v>F. Ciencias Matemáticas</v>
      </c>
      <c r="B1954" s="243" t="str">
        <f>IFERROR(LOOKUP(H1954,BLIOTECAS!$D$2:$D$29,BLIOTECAS!$E$2:$E$29),"N/C")</f>
        <v>Ciencias Experimentales</v>
      </c>
      <c r="C1954" s="243">
        <f>LOOKUP(H1954,BLIOTECAS!$D$2:$D$30,BLIOTECAS!$F$2:$F$30)</f>
        <v>2</v>
      </c>
      <c r="D1954">
        <v>1985</v>
      </c>
      <c r="G1954">
        <v>1</v>
      </c>
      <c r="H1954">
        <v>8</v>
      </c>
      <c r="J1954">
        <v>5</v>
      </c>
      <c r="K1954">
        <v>3</v>
      </c>
      <c r="M1954">
        <v>8</v>
      </c>
      <c r="N1954">
        <v>13</v>
      </c>
      <c r="S1954">
        <v>4</v>
      </c>
      <c r="T1954">
        <v>4</v>
      </c>
      <c r="U1954">
        <v>4</v>
      </c>
      <c r="V1954">
        <v>4</v>
      </c>
      <c r="Y1954">
        <v>3</v>
      </c>
      <c r="AA1954"/>
      <c r="AD1954">
        <v>3</v>
      </c>
      <c r="AE1954">
        <v>1</v>
      </c>
      <c r="AF1954">
        <v>3</v>
      </c>
      <c r="AG1954">
        <v>4</v>
      </c>
      <c r="AH1954">
        <v>5</v>
      </c>
      <c r="AI1954">
        <v>4</v>
      </c>
      <c r="AJ1954">
        <v>4</v>
      </c>
      <c r="AK1954">
        <v>1</v>
      </c>
      <c r="AL1954">
        <v>2</v>
      </c>
      <c r="AM1954">
        <v>4</v>
      </c>
      <c r="AN1954">
        <v>4</v>
      </c>
      <c r="AO1954">
        <v>4</v>
      </c>
      <c r="AP1954">
        <v>4</v>
      </c>
      <c r="AQ1954">
        <v>4</v>
      </c>
      <c r="AR1954">
        <v>4</v>
      </c>
      <c r="AS1954">
        <v>4</v>
      </c>
      <c r="AT1954" t="s">
        <v>22</v>
      </c>
      <c r="AU1954">
        <v>4</v>
      </c>
      <c r="AW1954">
        <v>4</v>
      </c>
      <c r="AX1954">
        <v>4</v>
      </c>
      <c r="AY1954">
        <v>4</v>
      </c>
      <c r="AZ1954">
        <v>4</v>
      </c>
      <c r="BA1954">
        <v>4</v>
      </c>
      <c r="BB1954">
        <v>5</v>
      </c>
      <c r="BD1954" t="s">
        <v>22</v>
      </c>
      <c r="BE1954" t="s">
        <v>22</v>
      </c>
      <c r="BH1954">
        <v>4</v>
      </c>
      <c r="BI1954">
        <v>4</v>
      </c>
      <c r="BJ1954"/>
      <c r="BK1954">
        <v>4</v>
      </c>
      <c r="BL1954">
        <v>3</v>
      </c>
      <c r="BO1954" s="382">
        <v>43500.919374999998</v>
      </c>
    </row>
    <row r="1955" spans="1:67" x14ac:dyDescent="0.2">
      <c r="A1955" s="244" t="str">
        <f>IFERROR(LOOKUP(H1955,BLIOTECAS!$D$2:$D$30,BLIOTECAS!$C$2:$C$30),"N/C")</f>
        <v>F. Educación - Centro de Formación del Profesorado</v>
      </c>
      <c r="B1955" s="243" t="str">
        <f>IFERROR(LOOKUP(H1955,BLIOTECAS!$D$2:$D$29,BLIOTECAS!$E$2:$E$29),"N/C")</f>
        <v>Humanidades</v>
      </c>
      <c r="C1955" s="243">
        <f>LOOKUP(H1955,BLIOTECAS!$D$2:$D$30,BLIOTECAS!$F$2:$F$30)</f>
        <v>1</v>
      </c>
      <c r="D1955">
        <v>1986</v>
      </c>
      <c r="G1955">
        <v>1</v>
      </c>
      <c r="H1955">
        <v>12</v>
      </c>
      <c r="J1955">
        <v>3</v>
      </c>
      <c r="K1955">
        <v>4</v>
      </c>
      <c r="M1955">
        <v>12</v>
      </c>
      <c r="N1955">
        <v>4</v>
      </c>
      <c r="O1955">
        <v>29</v>
      </c>
      <c r="S1955">
        <v>4</v>
      </c>
      <c r="T1955">
        <v>4</v>
      </c>
      <c r="U1955">
        <v>4</v>
      </c>
      <c r="V1955">
        <v>2</v>
      </c>
      <c r="X1955">
        <v>2</v>
      </c>
      <c r="AA1955"/>
      <c r="AD1955">
        <v>4</v>
      </c>
      <c r="AE1955">
        <v>4</v>
      </c>
      <c r="AF1955">
        <v>4</v>
      </c>
      <c r="AG1955">
        <v>1</v>
      </c>
      <c r="AH1955">
        <v>5</v>
      </c>
      <c r="AI1955">
        <v>4</v>
      </c>
      <c r="AJ1955">
        <v>5</v>
      </c>
      <c r="AK1955">
        <v>3</v>
      </c>
      <c r="AL1955">
        <v>3</v>
      </c>
      <c r="AM1955">
        <v>4</v>
      </c>
      <c r="AN1955">
        <v>3</v>
      </c>
      <c r="AO1955">
        <v>4</v>
      </c>
      <c r="AP1955">
        <v>5</v>
      </c>
      <c r="AQ1955">
        <v>4</v>
      </c>
      <c r="AR1955">
        <v>4</v>
      </c>
      <c r="AS1955">
        <v>4</v>
      </c>
      <c r="AT1955" t="s">
        <v>356</v>
      </c>
      <c r="AU1955">
        <v>4</v>
      </c>
      <c r="AW1955">
        <v>4</v>
      </c>
      <c r="AX1955">
        <v>5</v>
      </c>
      <c r="AY1955">
        <v>5</v>
      </c>
      <c r="AZ1955">
        <v>5</v>
      </c>
      <c r="BA1955">
        <v>5</v>
      </c>
      <c r="BB1955">
        <v>5</v>
      </c>
      <c r="BD1955" t="s">
        <v>356</v>
      </c>
      <c r="BE1955" t="s">
        <v>356</v>
      </c>
      <c r="BF1955">
        <v>3</v>
      </c>
      <c r="BH1955">
        <v>4</v>
      </c>
      <c r="BI1955">
        <v>5</v>
      </c>
      <c r="BJ1955"/>
      <c r="BK1955">
        <v>4</v>
      </c>
      <c r="BL1955">
        <v>4</v>
      </c>
      <c r="BO1955" s="382">
        <v>43500.944710648146</v>
      </c>
    </row>
    <row r="1956" spans="1:67" x14ac:dyDescent="0.2">
      <c r="A1956" s="244" t="str">
        <f>IFERROR(LOOKUP(H1956,BLIOTECAS!$D$2:$D$30,BLIOTECAS!$C$2:$C$30),"N/C")</f>
        <v>F. Ciencias Políticas y Sociología</v>
      </c>
      <c r="B1956" s="243" t="str">
        <f>IFERROR(LOOKUP(H1956,BLIOTECAS!$D$2:$D$29,BLIOTECAS!$E$2:$E$29),"N/C")</f>
        <v>Ciencias Sociales</v>
      </c>
      <c r="C1956" s="243">
        <f>LOOKUP(H1956,BLIOTECAS!$D$2:$D$30,BLIOTECAS!$F$2:$F$30)</f>
        <v>3</v>
      </c>
      <c r="D1956">
        <v>1987</v>
      </c>
      <c r="G1956">
        <v>2</v>
      </c>
      <c r="H1956">
        <v>9</v>
      </c>
      <c r="J1956">
        <v>4</v>
      </c>
      <c r="K1956">
        <v>3</v>
      </c>
      <c r="M1956">
        <v>9</v>
      </c>
      <c r="N1956">
        <v>26</v>
      </c>
      <c r="O1956">
        <v>29</v>
      </c>
      <c r="S1956">
        <v>4</v>
      </c>
      <c r="T1956">
        <v>4</v>
      </c>
      <c r="U1956">
        <v>4</v>
      </c>
      <c r="V1956">
        <v>3</v>
      </c>
      <c r="X1956">
        <v>2</v>
      </c>
      <c r="Z1956">
        <v>4</v>
      </c>
      <c r="AA1956" t="s">
        <v>1440</v>
      </c>
      <c r="AD1956">
        <v>5</v>
      </c>
      <c r="AE1956">
        <v>3</v>
      </c>
      <c r="AF1956">
        <v>2</v>
      </c>
      <c r="AG1956">
        <v>4</v>
      </c>
      <c r="AH1956">
        <v>4</v>
      </c>
      <c r="AI1956">
        <v>3</v>
      </c>
      <c r="AJ1956">
        <v>4</v>
      </c>
      <c r="AK1956">
        <v>2</v>
      </c>
      <c r="AL1956">
        <v>3</v>
      </c>
      <c r="AM1956">
        <v>3</v>
      </c>
      <c r="AN1956">
        <v>3</v>
      </c>
      <c r="AO1956">
        <v>3</v>
      </c>
      <c r="AP1956">
        <v>3</v>
      </c>
      <c r="AQ1956">
        <v>4</v>
      </c>
      <c r="AR1956">
        <v>3</v>
      </c>
      <c r="AS1956">
        <v>3</v>
      </c>
      <c r="AT1956" t="s">
        <v>356</v>
      </c>
      <c r="AU1956">
        <v>3</v>
      </c>
      <c r="AW1956">
        <v>5</v>
      </c>
      <c r="AX1956">
        <v>5</v>
      </c>
      <c r="AY1956">
        <v>5</v>
      </c>
      <c r="AZ1956">
        <v>5</v>
      </c>
      <c r="BA1956">
        <v>5</v>
      </c>
      <c r="BB1956">
        <v>5</v>
      </c>
      <c r="BD1956" t="s">
        <v>356</v>
      </c>
      <c r="BE1956" t="s">
        <v>22</v>
      </c>
      <c r="BH1956">
        <v>4</v>
      </c>
      <c r="BI1956">
        <v>4</v>
      </c>
      <c r="BJ1956"/>
      <c r="BK1956">
        <v>4</v>
      </c>
      <c r="BL1956">
        <v>4</v>
      </c>
      <c r="BN1956" t="s">
        <v>1441</v>
      </c>
      <c r="BO1956" s="382">
        <v>43500.961944444447</v>
      </c>
    </row>
    <row r="1957" spans="1:67" x14ac:dyDescent="0.2">
      <c r="A1957" s="244" t="str">
        <f>IFERROR(LOOKUP(H1957,BLIOTECAS!$D$2:$D$30,BLIOTECAS!$C$2:$C$30),"N/C")</f>
        <v>F. Farmacia</v>
      </c>
      <c r="B1957" s="243" t="str">
        <f>IFERROR(LOOKUP(H1957,BLIOTECAS!$D$2:$D$29,BLIOTECAS!$E$2:$E$29),"N/C")</f>
        <v>Ciencias de la Salud</v>
      </c>
      <c r="C1957" s="243">
        <f>LOOKUP(H1957,BLIOTECAS!$D$2:$D$30,BLIOTECAS!$F$2:$F$30)</f>
        <v>4</v>
      </c>
      <c r="D1957">
        <v>1988</v>
      </c>
      <c r="G1957">
        <v>1</v>
      </c>
      <c r="H1957">
        <v>13</v>
      </c>
      <c r="J1957">
        <v>5</v>
      </c>
      <c r="K1957">
        <v>3</v>
      </c>
      <c r="M1957">
        <v>18</v>
      </c>
      <c r="N1957">
        <v>4</v>
      </c>
      <c r="O1957">
        <v>13</v>
      </c>
      <c r="S1957">
        <v>5</v>
      </c>
      <c r="T1957">
        <v>5</v>
      </c>
      <c r="U1957">
        <v>4</v>
      </c>
      <c r="V1957">
        <v>3</v>
      </c>
      <c r="Y1957">
        <v>3</v>
      </c>
      <c r="Z1957">
        <v>4</v>
      </c>
      <c r="AA1957" t="s">
        <v>337</v>
      </c>
      <c r="AD1957">
        <v>5</v>
      </c>
      <c r="AE1957">
        <v>2</v>
      </c>
      <c r="AF1957">
        <v>3</v>
      </c>
      <c r="AG1957">
        <v>1</v>
      </c>
      <c r="AH1957">
        <v>5</v>
      </c>
      <c r="AI1957">
        <v>5</v>
      </c>
      <c r="AJ1957">
        <v>3</v>
      </c>
      <c r="AK1957">
        <v>2</v>
      </c>
      <c r="AL1957">
        <v>3</v>
      </c>
      <c r="AM1957">
        <v>4</v>
      </c>
      <c r="AN1957">
        <v>4</v>
      </c>
      <c r="AO1957">
        <v>3</v>
      </c>
      <c r="AP1957">
        <v>4</v>
      </c>
      <c r="AQ1957">
        <v>3</v>
      </c>
      <c r="AR1957">
        <v>3</v>
      </c>
      <c r="AS1957">
        <v>2</v>
      </c>
      <c r="AT1957" t="s">
        <v>22</v>
      </c>
      <c r="AU1957">
        <v>3</v>
      </c>
      <c r="AW1957">
        <v>5</v>
      </c>
      <c r="AX1957">
        <v>5</v>
      </c>
      <c r="AY1957">
        <v>5</v>
      </c>
      <c r="AZ1957">
        <v>5</v>
      </c>
      <c r="BA1957">
        <v>5</v>
      </c>
      <c r="BB1957">
        <v>5</v>
      </c>
      <c r="BD1957" t="s">
        <v>356</v>
      </c>
      <c r="BE1957" t="s">
        <v>356</v>
      </c>
      <c r="BF1957">
        <v>4</v>
      </c>
      <c r="BH1957">
        <v>4</v>
      </c>
      <c r="BI1957">
        <v>5</v>
      </c>
      <c r="BJ1957"/>
      <c r="BK1957">
        <v>3</v>
      </c>
      <c r="BL1957">
        <v>4</v>
      </c>
      <c r="BN1957" t="s">
        <v>1442</v>
      </c>
      <c r="BO1957" s="382">
        <v>43500.976944444446</v>
      </c>
    </row>
    <row r="1958" spans="1:67" x14ac:dyDescent="0.2">
      <c r="A1958" s="244" t="str">
        <f>IFERROR(LOOKUP(H1958,BLIOTECAS!$D$2:$D$30,BLIOTECAS!$C$2:$C$30),"N/C")</f>
        <v>F. Ciencias Políticas y Sociología</v>
      </c>
      <c r="B1958" s="243" t="str">
        <f>IFERROR(LOOKUP(H1958,BLIOTECAS!$D$2:$D$29,BLIOTECAS!$E$2:$E$29),"N/C")</f>
        <v>Ciencias Sociales</v>
      </c>
      <c r="C1958" s="243">
        <f>LOOKUP(H1958,BLIOTECAS!$D$2:$D$30,BLIOTECAS!$F$2:$F$30)</f>
        <v>3</v>
      </c>
      <c r="D1958">
        <v>1989</v>
      </c>
      <c r="G1958">
        <v>1</v>
      </c>
      <c r="H1958">
        <v>9</v>
      </c>
      <c r="J1958">
        <v>4</v>
      </c>
      <c r="K1958">
        <v>3</v>
      </c>
      <c r="M1958">
        <v>9</v>
      </c>
      <c r="N1958">
        <v>26</v>
      </c>
      <c r="O1958">
        <v>29</v>
      </c>
      <c r="S1958">
        <v>3</v>
      </c>
      <c r="T1958">
        <v>3</v>
      </c>
      <c r="U1958">
        <v>2</v>
      </c>
      <c r="V1958">
        <v>3</v>
      </c>
      <c r="X1958">
        <v>2</v>
      </c>
      <c r="AA1958"/>
      <c r="AD1958">
        <v>3</v>
      </c>
      <c r="AE1958">
        <v>4</v>
      </c>
      <c r="AF1958">
        <v>4</v>
      </c>
      <c r="AG1958">
        <v>3</v>
      </c>
      <c r="AH1958">
        <v>4</v>
      </c>
      <c r="AI1958">
        <v>3</v>
      </c>
      <c r="AJ1958">
        <v>5</v>
      </c>
      <c r="AK1958">
        <v>2</v>
      </c>
      <c r="AL1958">
        <v>3</v>
      </c>
      <c r="AM1958">
        <v>4</v>
      </c>
      <c r="AN1958">
        <v>3</v>
      </c>
      <c r="AO1958">
        <v>3</v>
      </c>
      <c r="AP1958">
        <v>3</v>
      </c>
      <c r="AQ1958">
        <v>4</v>
      </c>
      <c r="AR1958">
        <v>3</v>
      </c>
      <c r="AS1958">
        <v>3</v>
      </c>
      <c r="AT1958" t="s">
        <v>22</v>
      </c>
      <c r="AU1958">
        <v>3</v>
      </c>
      <c r="AW1958">
        <v>4</v>
      </c>
      <c r="AX1958">
        <v>2</v>
      </c>
      <c r="AY1958">
        <v>3</v>
      </c>
      <c r="AZ1958">
        <v>3</v>
      </c>
      <c r="BA1958">
        <v>3</v>
      </c>
      <c r="BB1958">
        <v>3</v>
      </c>
      <c r="BD1958" t="s">
        <v>22</v>
      </c>
      <c r="BE1958" t="s">
        <v>22</v>
      </c>
      <c r="BH1958">
        <v>3</v>
      </c>
      <c r="BI1958">
        <v>4</v>
      </c>
      <c r="BJ1958"/>
      <c r="BK1958">
        <v>4</v>
      </c>
      <c r="BL1958">
        <v>3</v>
      </c>
      <c r="BO1958" s="382">
        <v>43500.986655092594</v>
      </c>
    </row>
    <row r="1959" spans="1:67" x14ac:dyDescent="0.2">
      <c r="A1959" s="244" t="str">
        <f>IFERROR(LOOKUP(H1959,BLIOTECAS!$D$2:$D$30,BLIOTECAS!$C$2:$C$30),"N/C")</f>
        <v>F. Educación - Centro de Formación del Profesorado</v>
      </c>
      <c r="B1959" s="243" t="str">
        <f>IFERROR(LOOKUP(H1959,BLIOTECAS!$D$2:$D$29,BLIOTECAS!$E$2:$E$29),"N/C")</f>
        <v>Humanidades</v>
      </c>
      <c r="C1959" s="243">
        <f>LOOKUP(H1959,BLIOTECAS!$D$2:$D$30,BLIOTECAS!$F$2:$F$30)</f>
        <v>1</v>
      </c>
      <c r="D1959">
        <v>1990</v>
      </c>
      <c r="G1959">
        <v>1</v>
      </c>
      <c r="H1959">
        <v>12</v>
      </c>
      <c r="J1959">
        <v>3</v>
      </c>
      <c r="K1959">
        <v>3</v>
      </c>
      <c r="S1959">
        <v>3</v>
      </c>
      <c r="T1959">
        <v>3</v>
      </c>
      <c r="U1959">
        <v>3</v>
      </c>
      <c r="V1959">
        <v>2</v>
      </c>
      <c r="W1959">
        <v>1</v>
      </c>
      <c r="AA1959"/>
      <c r="AD1959">
        <v>2</v>
      </c>
      <c r="AE1959">
        <v>1</v>
      </c>
      <c r="AF1959">
        <v>1</v>
      </c>
      <c r="AG1959">
        <v>3</v>
      </c>
      <c r="AH1959">
        <v>5</v>
      </c>
      <c r="AI1959">
        <v>4</v>
      </c>
      <c r="AJ1959">
        <v>5</v>
      </c>
      <c r="AK1959">
        <v>3</v>
      </c>
      <c r="BD1959" t="s">
        <v>22</v>
      </c>
      <c r="BE1959" t="s">
        <v>22</v>
      </c>
      <c r="BH1959">
        <v>4</v>
      </c>
      <c r="BI1959">
        <v>4</v>
      </c>
      <c r="BJ1959"/>
      <c r="BK1959">
        <v>4</v>
      </c>
      <c r="BL1959">
        <v>3</v>
      </c>
      <c r="BO1959" s="382">
        <v>43500.997650462959</v>
      </c>
    </row>
    <row r="1960" spans="1:67" x14ac:dyDescent="0.2">
      <c r="A1960" s="244" t="str">
        <f>IFERROR(LOOKUP(H1960,BLIOTECAS!$D$2:$D$30,BLIOTECAS!$C$2:$C$30),"N/C")</f>
        <v>N/C</v>
      </c>
      <c r="B1960" s="243" t="str">
        <f>IFERROR(LOOKUP(H1960,BLIOTECAS!$D$2:$D$29,BLIOTECAS!$E$2:$E$29),"N/C")</f>
        <v>N/C</v>
      </c>
      <c r="C1960" s="243" t="e">
        <f>LOOKUP(H1960,BLIOTECAS!$D$2:$D$30,BLIOTECAS!$F$2:$F$30)</f>
        <v>#N/A</v>
      </c>
      <c r="D1960">
        <v>1991</v>
      </c>
      <c r="G1960">
        <v>1</v>
      </c>
      <c r="J1960">
        <v>4</v>
      </c>
      <c r="K1960">
        <v>3</v>
      </c>
      <c r="M1960">
        <v>6</v>
      </c>
      <c r="N1960">
        <v>29</v>
      </c>
      <c r="P1960" t="s">
        <v>1443</v>
      </c>
      <c r="S1960">
        <v>4</v>
      </c>
      <c r="T1960">
        <v>5</v>
      </c>
      <c r="U1960">
        <v>4</v>
      </c>
      <c r="V1960">
        <v>3</v>
      </c>
      <c r="W1960">
        <v>1</v>
      </c>
      <c r="AA1960"/>
      <c r="AD1960">
        <v>4</v>
      </c>
      <c r="AE1960">
        <v>1</v>
      </c>
      <c r="AF1960">
        <v>1</v>
      </c>
      <c r="AG1960">
        <v>1</v>
      </c>
      <c r="AH1960">
        <v>5</v>
      </c>
      <c r="AI1960">
        <v>5</v>
      </c>
      <c r="AJ1960">
        <v>5</v>
      </c>
      <c r="AK1960">
        <v>3</v>
      </c>
      <c r="AL1960">
        <v>2</v>
      </c>
      <c r="AM1960">
        <v>3</v>
      </c>
      <c r="AN1960">
        <v>4</v>
      </c>
      <c r="AO1960">
        <v>2</v>
      </c>
      <c r="AP1960">
        <v>2</v>
      </c>
      <c r="AQ1960">
        <v>4</v>
      </c>
      <c r="AR1960">
        <v>3</v>
      </c>
      <c r="AS1960">
        <v>4</v>
      </c>
      <c r="AT1960" t="s">
        <v>22</v>
      </c>
      <c r="AU1960">
        <v>4</v>
      </c>
      <c r="AW1960">
        <v>4</v>
      </c>
      <c r="AX1960">
        <v>2</v>
      </c>
      <c r="AY1960">
        <v>4</v>
      </c>
      <c r="AZ1960">
        <v>5</v>
      </c>
      <c r="BA1960">
        <v>5</v>
      </c>
      <c r="BB1960">
        <v>5</v>
      </c>
      <c r="BD1960" t="s">
        <v>356</v>
      </c>
      <c r="BE1960" t="s">
        <v>22</v>
      </c>
      <c r="BH1960">
        <v>4</v>
      </c>
      <c r="BI1960">
        <v>2</v>
      </c>
      <c r="BJ1960"/>
      <c r="BK1960">
        <v>4</v>
      </c>
      <c r="BL1960"/>
      <c r="BO1960" s="382">
        <v>43500.998055555552</v>
      </c>
    </row>
    <row r="1961" spans="1:67" x14ac:dyDescent="0.2">
      <c r="A1961" s="244" t="str">
        <f>IFERROR(LOOKUP(H1961,BLIOTECAS!$D$2:$D$30,BLIOTECAS!$C$2:$C$30),"N/C")</f>
        <v>F. Ciencias Matemáticas</v>
      </c>
      <c r="B1961" s="243" t="str">
        <f>IFERROR(LOOKUP(H1961,BLIOTECAS!$D$2:$D$29,BLIOTECAS!$E$2:$E$29),"N/C")</f>
        <v>Ciencias Experimentales</v>
      </c>
      <c r="C1961" s="243">
        <f>LOOKUP(H1961,BLIOTECAS!$D$2:$D$30,BLIOTECAS!$F$2:$F$30)</f>
        <v>2</v>
      </c>
      <c r="D1961">
        <v>1992</v>
      </c>
      <c r="G1961">
        <v>1</v>
      </c>
      <c r="H1961">
        <v>8</v>
      </c>
      <c r="J1961">
        <v>3</v>
      </c>
      <c r="K1961">
        <v>3</v>
      </c>
      <c r="M1961">
        <v>8</v>
      </c>
      <c r="N1961">
        <v>6</v>
      </c>
      <c r="O1961">
        <v>29</v>
      </c>
      <c r="S1961">
        <v>4</v>
      </c>
      <c r="T1961">
        <v>4</v>
      </c>
      <c r="U1961">
        <v>5</v>
      </c>
      <c r="V1961">
        <v>4</v>
      </c>
      <c r="X1961">
        <v>2</v>
      </c>
      <c r="AA1961"/>
      <c r="AD1961">
        <v>3</v>
      </c>
      <c r="AE1961">
        <v>1</v>
      </c>
      <c r="AF1961">
        <v>1</v>
      </c>
      <c r="AG1961">
        <v>2</v>
      </c>
      <c r="AH1961">
        <v>4</v>
      </c>
      <c r="AI1961">
        <v>2</v>
      </c>
      <c r="AJ1961">
        <v>4</v>
      </c>
      <c r="AK1961">
        <v>2</v>
      </c>
      <c r="AL1961">
        <v>3</v>
      </c>
      <c r="AN1961">
        <v>5</v>
      </c>
      <c r="AO1961">
        <v>4</v>
      </c>
      <c r="AP1961">
        <v>4</v>
      </c>
      <c r="AQ1961">
        <v>4</v>
      </c>
      <c r="AR1961">
        <v>4</v>
      </c>
      <c r="AS1961">
        <v>4</v>
      </c>
      <c r="AT1961" t="s">
        <v>22</v>
      </c>
      <c r="AU1961">
        <v>4</v>
      </c>
      <c r="AW1961">
        <v>5</v>
      </c>
      <c r="AX1961">
        <v>4</v>
      </c>
      <c r="AY1961">
        <v>4</v>
      </c>
      <c r="AZ1961">
        <v>5</v>
      </c>
      <c r="BA1961">
        <v>5</v>
      </c>
      <c r="BB1961">
        <v>4</v>
      </c>
      <c r="BD1961" t="s">
        <v>356</v>
      </c>
      <c r="BE1961" t="s">
        <v>356</v>
      </c>
      <c r="BF1961">
        <v>4</v>
      </c>
      <c r="BH1961">
        <v>4</v>
      </c>
      <c r="BI1961">
        <v>5</v>
      </c>
      <c r="BJ1961"/>
      <c r="BK1961">
        <v>5</v>
      </c>
      <c r="BL1961">
        <v>3</v>
      </c>
      <c r="BO1961" s="382">
        <v>43501.007685185185</v>
      </c>
    </row>
    <row r="1962" spans="1:67" x14ac:dyDescent="0.2">
      <c r="A1962" s="244" t="str">
        <f>IFERROR(LOOKUP(H1962,BLIOTECAS!$D$2:$D$30,BLIOTECAS!$C$2:$C$30),"N/C")</f>
        <v>F. Odontología</v>
      </c>
      <c r="B1962" s="243" t="str">
        <f>IFERROR(LOOKUP(H1962,BLIOTECAS!$D$2:$D$29,BLIOTECAS!$E$2:$E$29),"N/C")</f>
        <v>Ciencias de la Salud</v>
      </c>
      <c r="C1962" s="243">
        <f>LOOKUP(H1962,BLIOTECAS!$D$2:$D$30,BLIOTECAS!$F$2:$F$30)</f>
        <v>4</v>
      </c>
      <c r="D1962">
        <v>1993</v>
      </c>
      <c r="G1962">
        <v>1</v>
      </c>
      <c r="H1962">
        <v>19</v>
      </c>
      <c r="J1962">
        <v>4</v>
      </c>
      <c r="K1962">
        <v>3</v>
      </c>
      <c r="M1962">
        <v>19</v>
      </c>
      <c r="N1962">
        <v>29</v>
      </c>
      <c r="S1962">
        <v>3</v>
      </c>
      <c r="T1962">
        <v>4</v>
      </c>
      <c r="U1962">
        <v>5</v>
      </c>
      <c r="V1962">
        <v>4</v>
      </c>
      <c r="Y1962">
        <v>3</v>
      </c>
      <c r="AA1962"/>
      <c r="AD1962">
        <v>5</v>
      </c>
      <c r="AE1962">
        <v>2</v>
      </c>
      <c r="AF1962">
        <v>3</v>
      </c>
      <c r="AG1962">
        <v>3</v>
      </c>
      <c r="AH1962">
        <v>4</v>
      </c>
      <c r="AI1962">
        <v>2</v>
      </c>
      <c r="AJ1962">
        <v>4</v>
      </c>
      <c r="AK1962">
        <v>1</v>
      </c>
      <c r="AL1962">
        <v>4</v>
      </c>
      <c r="AM1962">
        <v>5</v>
      </c>
      <c r="AN1962">
        <v>5</v>
      </c>
      <c r="AO1962">
        <v>5</v>
      </c>
      <c r="AP1962">
        <v>5</v>
      </c>
      <c r="AQ1962">
        <v>5</v>
      </c>
      <c r="AR1962">
        <v>5</v>
      </c>
      <c r="AS1962">
        <v>4</v>
      </c>
      <c r="AT1962" t="s">
        <v>22</v>
      </c>
      <c r="AU1962">
        <v>5</v>
      </c>
      <c r="AW1962">
        <v>5</v>
      </c>
      <c r="AX1962">
        <v>5</v>
      </c>
      <c r="AY1962">
        <v>5</v>
      </c>
      <c r="AZ1962">
        <v>5</v>
      </c>
      <c r="BA1962">
        <v>5</v>
      </c>
      <c r="BB1962">
        <v>5</v>
      </c>
      <c r="BD1962" t="s">
        <v>22</v>
      </c>
      <c r="BE1962" t="s">
        <v>22</v>
      </c>
      <c r="BF1962">
        <v>4</v>
      </c>
      <c r="BH1962">
        <v>5</v>
      </c>
      <c r="BI1962">
        <v>5</v>
      </c>
      <c r="BJ1962"/>
      <c r="BK1962">
        <v>5</v>
      </c>
      <c r="BL1962">
        <v>4</v>
      </c>
      <c r="BN1962" t="s">
        <v>1444</v>
      </c>
      <c r="BO1962" s="382">
        <v>43501.009409722225</v>
      </c>
    </row>
    <row r="1963" spans="1:67" x14ac:dyDescent="0.2">
      <c r="A1963" s="244" t="str">
        <f>IFERROR(LOOKUP(H1963,BLIOTECAS!$D$2:$D$30,BLIOTECAS!$C$2:$C$30),"N/C")</f>
        <v>F. Ciencias Geológicas</v>
      </c>
      <c r="B1963" s="243" t="str">
        <f>IFERROR(LOOKUP(H1963,BLIOTECAS!$D$2:$D$29,BLIOTECAS!$E$2:$E$29),"N/C")</f>
        <v>Ciencias Experimentales</v>
      </c>
      <c r="C1963" s="243">
        <f>LOOKUP(H1963,BLIOTECAS!$D$2:$D$30,BLIOTECAS!$F$2:$F$30)</f>
        <v>2</v>
      </c>
      <c r="D1963">
        <v>1994</v>
      </c>
      <c r="G1963">
        <v>1</v>
      </c>
      <c r="H1963">
        <v>7</v>
      </c>
      <c r="J1963">
        <v>4</v>
      </c>
      <c r="K1963">
        <v>3</v>
      </c>
      <c r="M1963">
        <v>7</v>
      </c>
      <c r="N1963">
        <v>2</v>
      </c>
      <c r="O1963">
        <v>29</v>
      </c>
      <c r="P1963" t="s">
        <v>1445</v>
      </c>
      <c r="S1963">
        <v>4</v>
      </c>
      <c r="T1963">
        <v>5</v>
      </c>
      <c r="U1963">
        <v>3</v>
      </c>
      <c r="V1963">
        <v>3</v>
      </c>
      <c r="X1963">
        <v>2</v>
      </c>
      <c r="AA1963"/>
      <c r="AD1963">
        <v>3</v>
      </c>
      <c r="AE1963">
        <v>5</v>
      </c>
      <c r="AF1963">
        <v>5</v>
      </c>
      <c r="AG1963">
        <v>1</v>
      </c>
      <c r="AH1963">
        <v>4</v>
      </c>
      <c r="AI1963">
        <v>4</v>
      </c>
      <c r="AJ1963">
        <v>2</v>
      </c>
      <c r="AK1963">
        <v>3</v>
      </c>
      <c r="AL1963">
        <v>4</v>
      </c>
      <c r="AM1963">
        <v>4</v>
      </c>
      <c r="AN1963">
        <v>4</v>
      </c>
      <c r="AO1963">
        <v>4</v>
      </c>
      <c r="AP1963">
        <v>5</v>
      </c>
      <c r="AQ1963">
        <v>5</v>
      </c>
      <c r="AR1963">
        <v>4</v>
      </c>
      <c r="AS1963">
        <v>4</v>
      </c>
      <c r="AT1963" t="s">
        <v>22</v>
      </c>
      <c r="AU1963">
        <v>4</v>
      </c>
      <c r="AW1963">
        <v>5</v>
      </c>
      <c r="AX1963">
        <v>5</v>
      </c>
      <c r="AY1963">
        <v>5</v>
      </c>
      <c r="AZ1963">
        <v>5</v>
      </c>
      <c r="BA1963">
        <v>5</v>
      </c>
      <c r="BB1963">
        <v>4</v>
      </c>
      <c r="BD1963" t="s">
        <v>356</v>
      </c>
      <c r="BE1963" t="s">
        <v>22</v>
      </c>
      <c r="BH1963">
        <v>5</v>
      </c>
      <c r="BI1963">
        <v>5</v>
      </c>
      <c r="BJ1963"/>
      <c r="BK1963">
        <v>5</v>
      </c>
      <c r="BL1963">
        <v>4</v>
      </c>
      <c r="BO1963" s="382">
        <v>43501.014351851853</v>
      </c>
    </row>
    <row r="1964" spans="1:67" x14ac:dyDescent="0.2">
      <c r="A1964" s="244" t="str">
        <f>IFERROR(LOOKUP(H1964,BLIOTECAS!$D$2:$D$30,BLIOTECAS!$C$2:$C$30),"N/C")</f>
        <v>F. Filología</v>
      </c>
      <c r="B1964" s="243" t="str">
        <f>IFERROR(LOOKUP(H1964,BLIOTECAS!$D$2:$D$29,BLIOTECAS!$E$2:$E$29),"N/C")</f>
        <v>Humanidades</v>
      </c>
      <c r="C1964" s="243">
        <f>LOOKUP(H1964,BLIOTECAS!$D$2:$D$30,BLIOTECAS!$F$2:$F$30)</f>
        <v>1</v>
      </c>
      <c r="D1964">
        <v>1995</v>
      </c>
      <c r="G1964">
        <v>1</v>
      </c>
      <c r="H1964">
        <v>14</v>
      </c>
      <c r="J1964">
        <v>3</v>
      </c>
      <c r="K1964">
        <v>3</v>
      </c>
      <c r="M1964">
        <v>29</v>
      </c>
      <c r="N1964">
        <v>14</v>
      </c>
      <c r="P1964" t="s">
        <v>1446</v>
      </c>
      <c r="S1964">
        <v>3</v>
      </c>
      <c r="T1964">
        <v>5</v>
      </c>
      <c r="U1964">
        <v>5</v>
      </c>
      <c r="V1964">
        <v>4</v>
      </c>
      <c r="Y1964">
        <v>3</v>
      </c>
      <c r="Z1964">
        <v>4</v>
      </c>
      <c r="AA1964">
        <v>3</v>
      </c>
      <c r="AD1964">
        <v>2</v>
      </c>
      <c r="AE1964">
        <v>1</v>
      </c>
      <c r="AF1964">
        <v>1</v>
      </c>
      <c r="AG1964">
        <v>5</v>
      </c>
      <c r="AH1964">
        <v>5</v>
      </c>
      <c r="AI1964">
        <v>5</v>
      </c>
      <c r="AJ1964">
        <v>5</v>
      </c>
      <c r="AK1964">
        <v>2</v>
      </c>
      <c r="AL1964">
        <v>1</v>
      </c>
      <c r="AM1964">
        <v>2</v>
      </c>
      <c r="AN1964">
        <v>4</v>
      </c>
      <c r="AO1964">
        <v>1</v>
      </c>
      <c r="AP1964">
        <v>3</v>
      </c>
      <c r="AQ1964">
        <v>1</v>
      </c>
      <c r="AR1964">
        <v>1</v>
      </c>
      <c r="AS1964">
        <v>3</v>
      </c>
      <c r="AT1964" t="s">
        <v>22</v>
      </c>
      <c r="AU1964">
        <v>1</v>
      </c>
      <c r="AW1964">
        <v>5</v>
      </c>
      <c r="AX1964">
        <v>3</v>
      </c>
      <c r="AY1964">
        <v>3</v>
      </c>
      <c r="AZ1964">
        <v>5</v>
      </c>
      <c r="BA1964">
        <v>5</v>
      </c>
      <c r="BB1964">
        <v>4</v>
      </c>
      <c r="BD1964" t="s">
        <v>22</v>
      </c>
      <c r="BE1964" t="s">
        <v>356</v>
      </c>
      <c r="BF1964">
        <v>1</v>
      </c>
      <c r="BH1964">
        <v>4</v>
      </c>
      <c r="BI1964">
        <v>4</v>
      </c>
      <c r="BJ1964"/>
      <c r="BK1964">
        <v>2</v>
      </c>
      <c r="BL1964">
        <v>3</v>
      </c>
      <c r="BO1964" s="382">
        <v>43501.034953703704</v>
      </c>
    </row>
    <row r="1965" spans="1:67" x14ac:dyDescent="0.2">
      <c r="A1965" s="244" t="str">
        <f>IFERROR(LOOKUP(H1965,BLIOTECAS!$D$2:$D$30,BLIOTECAS!$C$2:$C$30),"N/C")</f>
        <v>F. Odontología</v>
      </c>
      <c r="B1965" s="243" t="str">
        <f>IFERROR(LOOKUP(H1965,BLIOTECAS!$D$2:$D$29,BLIOTECAS!$E$2:$E$29),"N/C")</f>
        <v>Ciencias de la Salud</v>
      </c>
      <c r="C1965" s="243">
        <f>LOOKUP(H1965,BLIOTECAS!$D$2:$D$30,BLIOTECAS!$F$2:$F$30)</f>
        <v>4</v>
      </c>
      <c r="D1965">
        <v>1996</v>
      </c>
      <c r="G1965">
        <v>1</v>
      </c>
      <c r="H1965">
        <v>19</v>
      </c>
      <c r="J1965">
        <v>5</v>
      </c>
      <c r="K1965">
        <v>3</v>
      </c>
      <c r="M1965">
        <v>19</v>
      </c>
      <c r="N1965">
        <v>18</v>
      </c>
      <c r="P1965" t="s">
        <v>1447</v>
      </c>
      <c r="S1965">
        <v>1</v>
      </c>
      <c r="T1965">
        <v>4</v>
      </c>
      <c r="U1965">
        <v>4</v>
      </c>
      <c r="V1965">
        <v>2</v>
      </c>
      <c r="X1965">
        <v>2</v>
      </c>
      <c r="Y1965">
        <v>3</v>
      </c>
      <c r="Z1965">
        <v>4</v>
      </c>
      <c r="AA1965">
        <v>5</v>
      </c>
      <c r="AD1965">
        <v>2</v>
      </c>
      <c r="AE1965">
        <v>2</v>
      </c>
      <c r="AF1965">
        <v>2</v>
      </c>
      <c r="AG1965">
        <v>2</v>
      </c>
      <c r="AH1965">
        <v>5</v>
      </c>
      <c r="AI1965">
        <v>4</v>
      </c>
      <c r="AJ1965">
        <v>4</v>
      </c>
      <c r="AK1965">
        <v>2</v>
      </c>
      <c r="AL1965">
        <v>3</v>
      </c>
      <c r="AM1965">
        <v>5</v>
      </c>
      <c r="AO1965">
        <v>5</v>
      </c>
      <c r="AP1965">
        <v>5</v>
      </c>
      <c r="AQ1965">
        <v>5</v>
      </c>
      <c r="AR1965">
        <v>5</v>
      </c>
      <c r="AT1965" t="s">
        <v>22</v>
      </c>
      <c r="AU1965">
        <v>5</v>
      </c>
      <c r="AW1965">
        <v>5</v>
      </c>
      <c r="AX1965">
        <v>3</v>
      </c>
      <c r="AY1965">
        <v>5</v>
      </c>
      <c r="AZ1965">
        <v>5</v>
      </c>
      <c r="BA1965">
        <v>5</v>
      </c>
      <c r="BD1965" t="s">
        <v>356</v>
      </c>
      <c r="BE1965" t="s">
        <v>22</v>
      </c>
      <c r="BH1965">
        <v>5</v>
      </c>
      <c r="BI1965">
        <v>5</v>
      </c>
      <c r="BJ1965"/>
      <c r="BK1965">
        <v>4</v>
      </c>
      <c r="BL1965"/>
      <c r="BO1965" s="382">
        <v>43501.0391087963</v>
      </c>
    </row>
    <row r="1966" spans="1:67" x14ac:dyDescent="0.2">
      <c r="A1966" s="244" t="str">
        <f>IFERROR(LOOKUP(H1966,BLIOTECAS!$D$2:$D$30,BLIOTECAS!$C$2:$C$30),"N/C")</f>
        <v>F. Geografía e Historia</v>
      </c>
      <c r="B1966" s="243" t="str">
        <f>IFERROR(LOOKUP(H1966,BLIOTECAS!$D$2:$D$29,BLIOTECAS!$E$2:$E$29),"N/C")</f>
        <v>Humanidades</v>
      </c>
      <c r="C1966" s="243">
        <f>LOOKUP(H1966,BLIOTECAS!$D$2:$D$30,BLIOTECAS!$F$2:$F$30)</f>
        <v>1</v>
      </c>
      <c r="D1966">
        <v>1997</v>
      </c>
      <c r="G1966">
        <v>1</v>
      </c>
      <c r="H1966">
        <v>16</v>
      </c>
      <c r="J1966">
        <v>4</v>
      </c>
      <c r="K1966">
        <v>3</v>
      </c>
      <c r="M1966">
        <v>29</v>
      </c>
      <c r="N1966">
        <v>16</v>
      </c>
      <c r="P1966" t="s">
        <v>1448</v>
      </c>
      <c r="S1966">
        <v>4</v>
      </c>
      <c r="T1966">
        <v>3</v>
      </c>
      <c r="U1966">
        <v>3</v>
      </c>
      <c r="V1966">
        <v>2</v>
      </c>
      <c r="Y1966">
        <v>3</v>
      </c>
      <c r="AA1966"/>
      <c r="AD1966">
        <v>2</v>
      </c>
      <c r="AE1966">
        <v>1</v>
      </c>
      <c r="AF1966">
        <v>1</v>
      </c>
      <c r="AG1966">
        <v>3</v>
      </c>
      <c r="AH1966">
        <v>3</v>
      </c>
      <c r="AI1966">
        <v>3</v>
      </c>
      <c r="AJ1966">
        <v>2</v>
      </c>
      <c r="AK1966">
        <v>2</v>
      </c>
      <c r="AL1966">
        <v>2</v>
      </c>
      <c r="AM1966">
        <v>2</v>
      </c>
      <c r="AN1966">
        <v>4</v>
      </c>
      <c r="AO1966">
        <v>3</v>
      </c>
      <c r="AP1966">
        <v>2</v>
      </c>
      <c r="AQ1966">
        <v>3</v>
      </c>
      <c r="AR1966">
        <v>2</v>
      </c>
      <c r="AS1966">
        <v>2</v>
      </c>
      <c r="AT1966" t="s">
        <v>356</v>
      </c>
      <c r="AU1966">
        <v>3</v>
      </c>
      <c r="AW1966">
        <v>3</v>
      </c>
      <c r="AX1966">
        <v>3</v>
      </c>
      <c r="AY1966">
        <v>3</v>
      </c>
      <c r="AZ1966">
        <v>3</v>
      </c>
      <c r="BA1966">
        <v>3</v>
      </c>
      <c r="BB1966">
        <v>4</v>
      </c>
      <c r="BD1966" t="s">
        <v>356</v>
      </c>
      <c r="BE1966" t="s">
        <v>22</v>
      </c>
      <c r="BH1966">
        <v>3</v>
      </c>
      <c r="BI1966">
        <v>1</v>
      </c>
      <c r="BJ1966"/>
      <c r="BK1966">
        <v>3</v>
      </c>
      <c r="BL1966">
        <v>3</v>
      </c>
      <c r="BN1966" t="s">
        <v>1449</v>
      </c>
      <c r="BO1966" s="382">
        <v>43501.042916666665</v>
      </c>
    </row>
    <row r="1967" spans="1:67" x14ac:dyDescent="0.2">
      <c r="A1967" s="244" t="str">
        <f>IFERROR(LOOKUP(H1967,BLIOTECAS!$D$2:$D$30,BLIOTECAS!$C$2:$C$30),"N/C")</f>
        <v>F. Bellas Artes</v>
      </c>
      <c r="B1967" s="243" t="str">
        <f>IFERROR(LOOKUP(H1967,BLIOTECAS!$D$2:$D$29,BLIOTECAS!$E$2:$E$29),"N/C")</f>
        <v>Humanidades</v>
      </c>
      <c r="C1967" s="243">
        <f>LOOKUP(H1967,BLIOTECAS!$D$2:$D$30,BLIOTECAS!$F$2:$F$30)</f>
        <v>1</v>
      </c>
      <c r="D1967">
        <v>1998</v>
      </c>
      <c r="G1967">
        <v>1</v>
      </c>
      <c r="H1967">
        <v>1</v>
      </c>
      <c r="J1967">
        <v>3</v>
      </c>
      <c r="K1967">
        <v>1</v>
      </c>
      <c r="M1967">
        <v>1</v>
      </c>
      <c r="S1967">
        <v>4</v>
      </c>
      <c r="T1967">
        <v>3</v>
      </c>
      <c r="U1967">
        <v>3</v>
      </c>
      <c r="V1967">
        <v>3</v>
      </c>
      <c r="W1967">
        <v>1</v>
      </c>
      <c r="AA1967"/>
      <c r="AD1967">
        <v>4</v>
      </c>
      <c r="AH1967">
        <v>3</v>
      </c>
      <c r="AI1967">
        <v>4</v>
      </c>
      <c r="AL1967">
        <v>3</v>
      </c>
      <c r="AM1967">
        <v>4</v>
      </c>
      <c r="AN1967">
        <v>3</v>
      </c>
      <c r="AO1967">
        <v>3</v>
      </c>
      <c r="AP1967">
        <v>5</v>
      </c>
      <c r="AQ1967">
        <v>4</v>
      </c>
      <c r="AR1967">
        <v>4</v>
      </c>
      <c r="AS1967">
        <v>4</v>
      </c>
      <c r="AT1967" t="s">
        <v>356</v>
      </c>
      <c r="AU1967">
        <v>3</v>
      </c>
      <c r="AW1967">
        <v>5</v>
      </c>
      <c r="AX1967">
        <v>5</v>
      </c>
      <c r="AY1967">
        <v>5</v>
      </c>
      <c r="AZ1967">
        <v>5</v>
      </c>
      <c r="BA1967">
        <v>5</v>
      </c>
      <c r="BB1967">
        <v>5</v>
      </c>
      <c r="BD1967" t="s">
        <v>22</v>
      </c>
      <c r="BE1967" t="s">
        <v>22</v>
      </c>
      <c r="BH1967">
        <v>5</v>
      </c>
      <c r="BI1967">
        <v>5</v>
      </c>
      <c r="BJ1967"/>
      <c r="BK1967">
        <v>4</v>
      </c>
      <c r="BL1967">
        <v>4</v>
      </c>
      <c r="BO1967" s="382">
        <v>43501.329837962963</v>
      </c>
    </row>
    <row r="1968" spans="1:67" x14ac:dyDescent="0.2">
      <c r="A1968" s="244" t="str">
        <f>IFERROR(LOOKUP(H1968,BLIOTECAS!$D$2:$D$30,BLIOTECAS!$C$2:$C$30),"N/C")</f>
        <v>F. Óptica y Optometría</v>
      </c>
      <c r="B1968" s="243" t="str">
        <f>IFERROR(LOOKUP(H1968,BLIOTECAS!$D$2:$D$29,BLIOTECAS!$E$2:$E$29),"N/C")</f>
        <v>Ciencias de la Salud</v>
      </c>
      <c r="C1968" s="243">
        <f>LOOKUP(H1968,BLIOTECAS!$D$2:$D$30,BLIOTECAS!$F$2:$F$30)</f>
        <v>4</v>
      </c>
      <c r="D1968">
        <v>1999</v>
      </c>
      <c r="G1968">
        <v>4</v>
      </c>
      <c r="H1968">
        <v>25</v>
      </c>
      <c r="J1968">
        <v>3</v>
      </c>
      <c r="K1968">
        <v>1</v>
      </c>
      <c r="M1968">
        <v>25</v>
      </c>
      <c r="S1968">
        <v>5</v>
      </c>
      <c r="T1968">
        <v>5</v>
      </c>
      <c r="U1968">
        <v>5</v>
      </c>
      <c r="V1968">
        <v>5</v>
      </c>
      <c r="W1968">
        <v>1</v>
      </c>
      <c r="AA1968"/>
      <c r="AD1968">
        <v>4</v>
      </c>
      <c r="AE1968">
        <v>2</v>
      </c>
      <c r="AF1968">
        <v>2</v>
      </c>
      <c r="AG1968">
        <v>4</v>
      </c>
      <c r="AH1968">
        <v>5</v>
      </c>
      <c r="AI1968">
        <v>5</v>
      </c>
      <c r="AJ1968">
        <v>5</v>
      </c>
      <c r="AK1968">
        <v>3</v>
      </c>
      <c r="AL1968">
        <v>4</v>
      </c>
      <c r="AM1968">
        <v>4</v>
      </c>
      <c r="AN1968">
        <v>4</v>
      </c>
      <c r="AO1968">
        <v>5</v>
      </c>
      <c r="AP1968">
        <v>5</v>
      </c>
      <c r="AQ1968">
        <v>5</v>
      </c>
      <c r="AR1968">
        <v>5</v>
      </c>
      <c r="AS1968">
        <v>5</v>
      </c>
      <c r="AT1968" t="s">
        <v>22</v>
      </c>
      <c r="AU1968">
        <v>4</v>
      </c>
      <c r="AW1968">
        <v>5</v>
      </c>
      <c r="AX1968">
        <v>4</v>
      </c>
      <c r="AY1968">
        <v>4</v>
      </c>
      <c r="AZ1968">
        <v>3</v>
      </c>
      <c r="BA1968">
        <v>4</v>
      </c>
      <c r="BB1968">
        <v>4</v>
      </c>
      <c r="BD1968" t="s">
        <v>22</v>
      </c>
      <c r="BE1968" t="s">
        <v>22</v>
      </c>
      <c r="BH1968">
        <v>5</v>
      </c>
      <c r="BI1968">
        <v>5</v>
      </c>
      <c r="BJ1968"/>
      <c r="BK1968">
        <v>4</v>
      </c>
      <c r="BL1968">
        <v>5</v>
      </c>
      <c r="BO1968" s="382">
        <v>43501.335509259261</v>
      </c>
    </row>
    <row r="1969" spans="1:67" x14ac:dyDescent="0.2">
      <c r="A1969" s="244" t="str">
        <f>IFERROR(LOOKUP(H1969,BLIOTECAS!$D$2:$D$30,BLIOTECAS!$C$2:$C$30),"N/C")</f>
        <v>F. Psicología</v>
      </c>
      <c r="B1969" s="243" t="str">
        <f>IFERROR(LOOKUP(H1969,BLIOTECAS!$D$2:$D$29,BLIOTECAS!$E$2:$E$29),"N/C")</f>
        <v>Ciencias de la Salud</v>
      </c>
      <c r="C1969" s="243">
        <f>LOOKUP(H1969,BLIOTECAS!$D$2:$D$30,BLIOTECAS!$F$2:$F$30)</f>
        <v>4</v>
      </c>
      <c r="D1969">
        <v>2000</v>
      </c>
      <c r="G1969">
        <v>3</v>
      </c>
      <c r="H1969">
        <v>20</v>
      </c>
      <c r="J1969">
        <v>3</v>
      </c>
      <c r="K1969">
        <v>5</v>
      </c>
      <c r="M1969">
        <v>20</v>
      </c>
      <c r="S1969">
        <v>5</v>
      </c>
      <c r="T1969">
        <v>5</v>
      </c>
      <c r="U1969">
        <v>5</v>
      </c>
      <c r="V1969">
        <v>2</v>
      </c>
      <c r="AA1969"/>
      <c r="AD1969">
        <v>2</v>
      </c>
      <c r="AE1969">
        <v>5</v>
      </c>
      <c r="AF1969">
        <v>1</v>
      </c>
      <c r="AG1969">
        <v>2</v>
      </c>
      <c r="AH1969">
        <v>1</v>
      </c>
      <c r="AI1969">
        <v>4</v>
      </c>
      <c r="AJ1969">
        <v>1</v>
      </c>
      <c r="AK1969">
        <v>1</v>
      </c>
      <c r="AL1969">
        <v>3</v>
      </c>
      <c r="AM1969">
        <v>4</v>
      </c>
      <c r="AN1969">
        <v>5</v>
      </c>
      <c r="AO1969">
        <v>5</v>
      </c>
      <c r="AP1969">
        <v>5</v>
      </c>
      <c r="AQ1969">
        <v>4</v>
      </c>
      <c r="AR1969">
        <v>3</v>
      </c>
      <c r="AS1969">
        <v>3</v>
      </c>
      <c r="AT1969" t="s">
        <v>356</v>
      </c>
      <c r="AU1969">
        <v>5</v>
      </c>
      <c r="AW1969">
        <v>5</v>
      </c>
      <c r="AX1969">
        <v>5</v>
      </c>
      <c r="AY1969">
        <v>5</v>
      </c>
      <c r="AZ1969">
        <v>5</v>
      </c>
      <c r="BA1969">
        <v>5</v>
      </c>
      <c r="BB1969">
        <v>5</v>
      </c>
      <c r="BD1969" t="s">
        <v>356</v>
      </c>
      <c r="BE1969" t="s">
        <v>356</v>
      </c>
      <c r="BF1969">
        <v>5</v>
      </c>
      <c r="BH1969">
        <v>4</v>
      </c>
      <c r="BI1969">
        <v>4</v>
      </c>
      <c r="BJ1969"/>
      <c r="BK1969">
        <v>5</v>
      </c>
      <c r="BL1969">
        <v>3</v>
      </c>
      <c r="BO1969" s="382">
        <v>43501.36273148148</v>
      </c>
    </row>
    <row r="1970" spans="1:67" x14ac:dyDescent="0.2">
      <c r="A1970" s="244" t="str">
        <f>IFERROR(LOOKUP(H1970,BLIOTECAS!$D$2:$D$30,BLIOTECAS!$C$2:$C$30),"N/C")</f>
        <v>F. Derecho</v>
      </c>
      <c r="B1970" s="243" t="str">
        <f>IFERROR(LOOKUP(H1970,BLIOTECAS!$D$2:$D$29,BLIOTECAS!$E$2:$E$29),"N/C")</f>
        <v>Ciencias Sociales</v>
      </c>
      <c r="C1970" s="243">
        <f>LOOKUP(H1970,BLIOTECAS!$D$2:$D$30,BLIOTECAS!$F$2:$F$30)</f>
        <v>3</v>
      </c>
      <c r="D1970">
        <v>2001</v>
      </c>
      <c r="G1970">
        <v>1</v>
      </c>
      <c r="H1970">
        <v>11</v>
      </c>
      <c r="J1970">
        <v>3</v>
      </c>
      <c r="K1970">
        <v>3</v>
      </c>
      <c r="M1970">
        <v>29</v>
      </c>
      <c r="N1970">
        <v>5</v>
      </c>
      <c r="P1970" t="s">
        <v>1450</v>
      </c>
      <c r="S1970">
        <v>3</v>
      </c>
      <c r="T1970">
        <v>4</v>
      </c>
      <c r="U1970">
        <v>5</v>
      </c>
      <c r="V1970">
        <v>4</v>
      </c>
      <c r="X1970">
        <v>2</v>
      </c>
      <c r="Y1970">
        <v>3</v>
      </c>
      <c r="Z1970">
        <v>4</v>
      </c>
      <c r="AA1970">
        <v>4.1666666666666664E-2</v>
      </c>
      <c r="AD1970">
        <v>4</v>
      </c>
      <c r="AE1970">
        <v>1</v>
      </c>
      <c r="AF1970">
        <v>4</v>
      </c>
      <c r="AG1970">
        <v>1</v>
      </c>
      <c r="AH1970">
        <v>3</v>
      </c>
      <c r="AI1970">
        <v>1</v>
      </c>
      <c r="AJ1970">
        <v>5</v>
      </c>
      <c r="AK1970">
        <v>1</v>
      </c>
      <c r="AL1970">
        <v>4</v>
      </c>
      <c r="AM1970">
        <v>3</v>
      </c>
      <c r="AN1970">
        <v>4</v>
      </c>
      <c r="AO1970">
        <v>3</v>
      </c>
      <c r="AP1970">
        <v>4</v>
      </c>
      <c r="AQ1970">
        <v>4</v>
      </c>
      <c r="AR1970">
        <v>3</v>
      </c>
      <c r="AS1970">
        <v>4</v>
      </c>
      <c r="AT1970" t="s">
        <v>356</v>
      </c>
      <c r="AU1970">
        <v>2</v>
      </c>
      <c r="AW1970">
        <v>5</v>
      </c>
      <c r="AX1970">
        <v>4</v>
      </c>
      <c r="AY1970">
        <v>5</v>
      </c>
      <c r="AZ1970">
        <v>5</v>
      </c>
      <c r="BA1970">
        <v>5</v>
      </c>
      <c r="BB1970">
        <v>5</v>
      </c>
      <c r="BD1970" t="s">
        <v>356</v>
      </c>
      <c r="BE1970" t="s">
        <v>356</v>
      </c>
      <c r="BF1970">
        <v>2</v>
      </c>
      <c r="BH1970">
        <v>4</v>
      </c>
      <c r="BI1970">
        <v>4</v>
      </c>
      <c r="BJ1970"/>
      <c r="BK1970">
        <v>4</v>
      </c>
      <c r="BL1970">
        <v>3</v>
      </c>
      <c r="BN1970" t="s">
        <v>1451</v>
      </c>
      <c r="BO1970" s="382">
        <v>43501.395219907405</v>
      </c>
    </row>
    <row r="1971" spans="1:67" x14ac:dyDescent="0.2">
      <c r="A1971" s="244" t="str">
        <f>IFERROR(LOOKUP(H1971,BLIOTECAS!$D$2:$D$30,BLIOTECAS!$C$2:$C$30),"N/C")</f>
        <v>F. Veterinaria</v>
      </c>
      <c r="B1971" s="243" t="str">
        <f>IFERROR(LOOKUP(H1971,BLIOTECAS!$D$2:$D$29,BLIOTECAS!$E$2:$E$29),"N/C")</f>
        <v>Ciencias de la Salud</v>
      </c>
      <c r="C1971" s="243">
        <f>LOOKUP(H1971,BLIOTECAS!$D$2:$D$30,BLIOTECAS!$F$2:$F$30)</f>
        <v>4</v>
      </c>
      <c r="D1971">
        <v>2002</v>
      </c>
      <c r="G1971">
        <v>1</v>
      </c>
      <c r="H1971">
        <v>21</v>
      </c>
      <c r="J1971">
        <v>5</v>
      </c>
      <c r="K1971">
        <v>3</v>
      </c>
      <c r="M1971">
        <v>16</v>
      </c>
      <c r="N1971">
        <v>29</v>
      </c>
      <c r="O1971">
        <v>21</v>
      </c>
      <c r="S1971">
        <v>3</v>
      </c>
      <c r="T1971">
        <v>1</v>
      </c>
      <c r="U1971">
        <v>1</v>
      </c>
      <c r="V1971">
        <v>3</v>
      </c>
      <c r="X1971">
        <v>2</v>
      </c>
      <c r="Y1971">
        <v>3</v>
      </c>
      <c r="Z1971">
        <v>4</v>
      </c>
      <c r="AA1971">
        <v>23</v>
      </c>
      <c r="AD1971">
        <v>4</v>
      </c>
      <c r="AE1971">
        <v>4</v>
      </c>
      <c r="AF1971">
        <v>3</v>
      </c>
      <c r="AG1971">
        <v>5</v>
      </c>
      <c r="AH1971">
        <v>5</v>
      </c>
      <c r="AI1971">
        <v>5</v>
      </c>
      <c r="AJ1971">
        <v>5</v>
      </c>
      <c r="AK1971">
        <v>2</v>
      </c>
      <c r="AL1971">
        <v>4</v>
      </c>
      <c r="AM1971">
        <v>4</v>
      </c>
      <c r="AN1971">
        <v>4</v>
      </c>
      <c r="AO1971">
        <v>4</v>
      </c>
      <c r="AP1971">
        <v>4</v>
      </c>
      <c r="AQ1971">
        <v>4</v>
      </c>
      <c r="AR1971">
        <v>2</v>
      </c>
      <c r="AS1971">
        <v>4</v>
      </c>
      <c r="AT1971" t="s">
        <v>356</v>
      </c>
      <c r="AU1971">
        <v>2</v>
      </c>
      <c r="AW1971">
        <v>3</v>
      </c>
      <c r="AX1971">
        <v>3</v>
      </c>
      <c r="AY1971">
        <v>3</v>
      </c>
      <c r="AZ1971">
        <v>4</v>
      </c>
      <c r="BA1971">
        <v>4</v>
      </c>
      <c r="BB1971">
        <v>4</v>
      </c>
      <c r="BD1971" t="s">
        <v>356</v>
      </c>
      <c r="BE1971" t="s">
        <v>356</v>
      </c>
      <c r="BF1971">
        <v>3</v>
      </c>
      <c r="BH1971">
        <v>4</v>
      </c>
      <c r="BI1971">
        <v>4</v>
      </c>
      <c r="BJ1971"/>
      <c r="BK1971">
        <v>3</v>
      </c>
      <c r="BL1971">
        <v>3</v>
      </c>
      <c r="BN1971" t="s">
        <v>1452</v>
      </c>
      <c r="BO1971" s="382">
        <v>43501.408391203702</v>
      </c>
    </row>
    <row r="1972" spans="1:67" x14ac:dyDescent="0.2">
      <c r="A1972" s="244" t="str">
        <f>IFERROR(LOOKUP(H1972,BLIOTECAS!$D$2:$D$30,BLIOTECAS!$C$2:$C$30),"N/C")</f>
        <v>F. Ciencias de la Documentación</v>
      </c>
      <c r="B1972" s="243" t="str">
        <f>IFERROR(LOOKUP(H1972,BLIOTECAS!$D$2:$D$29,BLIOTECAS!$E$2:$E$29),"N/C")</f>
        <v>Ciencias Sociales</v>
      </c>
      <c r="C1972" s="243">
        <f>LOOKUP(H1972,BLIOTECAS!$D$2:$D$30,BLIOTECAS!$F$2:$F$30)</f>
        <v>3</v>
      </c>
      <c r="D1972">
        <v>2003</v>
      </c>
      <c r="G1972">
        <v>3</v>
      </c>
      <c r="H1972">
        <v>3</v>
      </c>
      <c r="J1972">
        <v>3</v>
      </c>
      <c r="K1972">
        <v>5</v>
      </c>
      <c r="M1972">
        <v>3</v>
      </c>
      <c r="N1972">
        <v>4</v>
      </c>
      <c r="O1972">
        <v>16</v>
      </c>
      <c r="P1972" t="s">
        <v>334</v>
      </c>
      <c r="S1972">
        <v>4</v>
      </c>
      <c r="T1972">
        <v>4</v>
      </c>
      <c r="U1972">
        <v>4</v>
      </c>
      <c r="V1972">
        <v>4</v>
      </c>
      <c r="Y1972">
        <v>3</v>
      </c>
      <c r="AA1972"/>
      <c r="AD1972">
        <v>4</v>
      </c>
      <c r="AE1972">
        <v>5</v>
      </c>
      <c r="AF1972">
        <v>5</v>
      </c>
      <c r="AG1972">
        <v>4</v>
      </c>
      <c r="AH1972">
        <v>4</v>
      </c>
      <c r="AI1972">
        <v>4</v>
      </c>
      <c r="AK1972">
        <v>4</v>
      </c>
      <c r="AL1972">
        <v>5</v>
      </c>
      <c r="AM1972">
        <v>4</v>
      </c>
      <c r="AN1972">
        <v>5</v>
      </c>
      <c r="AO1972">
        <v>5</v>
      </c>
      <c r="AP1972">
        <v>5</v>
      </c>
      <c r="AQ1972">
        <v>5</v>
      </c>
      <c r="AR1972">
        <v>5</v>
      </c>
      <c r="AS1972">
        <v>5</v>
      </c>
      <c r="AT1972" t="s">
        <v>356</v>
      </c>
      <c r="AU1972">
        <v>5</v>
      </c>
      <c r="AW1972">
        <v>5</v>
      </c>
      <c r="AX1972">
        <v>5</v>
      </c>
      <c r="AY1972">
        <v>5</v>
      </c>
      <c r="AZ1972">
        <v>5</v>
      </c>
      <c r="BA1972">
        <v>5</v>
      </c>
      <c r="BB1972">
        <v>5</v>
      </c>
      <c r="BD1972" t="s">
        <v>356</v>
      </c>
      <c r="BE1972" t="s">
        <v>356</v>
      </c>
      <c r="BF1972">
        <v>4</v>
      </c>
      <c r="BH1972">
        <v>4</v>
      </c>
      <c r="BI1972">
        <v>5</v>
      </c>
      <c r="BJ1972"/>
      <c r="BK1972">
        <v>4</v>
      </c>
      <c r="BL1972">
        <v>4</v>
      </c>
      <c r="BO1972" s="382">
        <v>43501.444606481484</v>
      </c>
    </row>
    <row r="1973" spans="1:67" x14ac:dyDescent="0.2">
      <c r="A1973" s="244" t="str">
        <f>IFERROR(LOOKUP(H1973,BLIOTECAS!$D$2:$D$30,BLIOTECAS!$C$2:$C$30),"N/C")</f>
        <v>F. Ciencias Políticas y Sociología</v>
      </c>
      <c r="B1973" s="243" t="str">
        <f>IFERROR(LOOKUP(H1973,BLIOTECAS!$D$2:$D$29,BLIOTECAS!$E$2:$E$29),"N/C")</f>
        <v>Ciencias Sociales</v>
      </c>
      <c r="C1973" s="243">
        <f>LOOKUP(H1973,BLIOTECAS!$D$2:$D$30,BLIOTECAS!$F$2:$F$30)</f>
        <v>3</v>
      </c>
      <c r="D1973">
        <v>2004</v>
      </c>
      <c r="G1973">
        <v>1</v>
      </c>
      <c r="H1973">
        <v>9</v>
      </c>
      <c r="J1973">
        <v>4</v>
      </c>
      <c r="K1973">
        <v>1</v>
      </c>
      <c r="M1973">
        <v>9</v>
      </c>
      <c r="N1973">
        <v>26</v>
      </c>
      <c r="S1973">
        <v>5</v>
      </c>
      <c r="T1973">
        <v>5</v>
      </c>
      <c r="U1973">
        <v>5</v>
      </c>
      <c r="V1973">
        <v>4</v>
      </c>
      <c r="Y1973">
        <v>3</v>
      </c>
      <c r="AA1973"/>
      <c r="AD1973">
        <v>1</v>
      </c>
      <c r="AE1973">
        <v>1</v>
      </c>
      <c r="AF1973">
        <v>1</v>
      </c>
      <c r="AG1973">
        <v>3</v>
      </c>
      <c r="AH1973">
        <v>5</v>
      </c>
      <c r="AI1973">
        <v>5</v>
      </c>
      <c r="AJ1973">
        <v>5</v>
      </c>
      <c r="AK1973">
        <v>1</v>
      </c>
      <c r="AL1973">
        <v>6</v>
      </c>
      <c r="AM1973">
        <v>5</v>
      </c>
      <c r="AN1973">
        <v>5</v>
      </c>
      <c r="AO1973">
        <v>5</v>
      </c>
      <c r="AP1973">
        <v>5</v>
      </c>
      <c r="AQ1973">
        <v>5</v>
      </c>
      <c r="AR1973">
        <v>4</v>
      </c>
      <c r="AS1973">
        <v>5</v>
      </c>
      <c r="AT1973" t="s">
        <v>22</v>
      </c>
      <c r="AU1973">
        <v>5</v>
      </c>
      <c r="BD1973" t="s">
        <v>22</v>
      </c>
      <c r="BE1973" t="s">
        <v>22</v>
      </c>
      <c r="BH1973">
        <v>5</v>
      </c>
      <c r="BI1973">
        <v>5</v>
      </c>
      <c r="BJ1973"/>
      <c r="BK1973">
        <v>4</v>
      </c>
      <c r="BL1973">
        <v>4</v>
      </c>
      <c r="BO1973" s="382">
        <v>43501.45039351852</v>
      </c>
    </row>
    <row r="1974" spans="1:67" x14ac:dyDescent="0.2">
      <c r="A1974" s="244" t="str">
        <f>IFERROR(LOOKUP(H1974,BLIOTECAS!$D$2:$D$30,BLIOTECAS!$C$2:$C$30),"N/C")</f>
        <v>F. Geografía e Historia</v>
      </c>
      <c r="B1974" s="243" t="str">
        <f>IFERROR(LOOKUP(H1974,BLIOTECAS!$D$2:$D$29,BLIOTECAS!$E$2:$E$29),"N/C")</f>
        <v>Humanidades</v>
      </c>
      <c r="C1974" s="243">
        <f>LOOKUP(H1974,BLIOTECAS!$D$2:$D$30,BLIOTECAS!$F$2:$F$30)</f>
        <v>1</v>
      </c>
      <c r="D1974">
        <v>2005</v>
      </c>
      <c r="G1974">
        <v>2</v>
      </c>
      <c r="H1974">
        <v>16</v>
      </c>
      <c r="J1974">
        <v>3</v>
      </c>
      <c r="K1974">
        <v>5</v>
      </c>
      <c r="M1974">
        <v>16</v>
      </c>
      <c r="N1974">
        <v>1</v>
      </c>
      <c r="O1974">
        <v>29</v>
      </c>
      <c r="P1974" t="s">
        <v>1453</v>
      </c>
      <c r="S1974">
        <v>5</v>
      </c>
      <c r="T1974">
        <v>5</v>
      </c>
      <c r="U1974">
        <v>5</v>
      </c>
      <c r="V1974">
        <v>5</v>
      </c>
      <c r="W1974">
        <v>1</v>
      </c>
      <c r="AA1974"/>
      <c r="AD1974">
        <v>4</v>
      </c>
      <c r="AE1974">
        <v>4</v>
      </c>
      <c r="AF1974">
        <v>4</v>
      </c>
      <c r="AG1974">
        <v>5</v>
      </c>
      <c r="AH1974">
        <v>4</v>
      </c>
      <c r="AI1974">
        <v>5</v>
      </c>
      <c r="AJ1974">
        <v>2</v>
      </c>
      <c r="AK1974">
        <v>4</v>
      </c>
      <c r="AL1974">
        <v>5</v>
      </c>
      <c r="AM1974">
        <v>5</v>
      </c>
      <c r="AN1974">
        <v>5</v>
      </c>
      <c r="AO1974">
        <v>5</v>
      </c>
      <c r="AP1974">
        <v>5</v>
      </c>
      <c r="AQ1974">
        <v>5</v>
      </c>
      <c r="AR1974">
        <v>5</v>
      </c>
      <c r="AS1974">
        <v>5</v>
      </c>
      <c r="AT1974" t="s">
        <v>356</v>
      </c>
      <c r="AU1974">
        <v>4</v>
      </c>
      <c r="AW1974">
        <v>5</v>
      </c>
      <c r="AX1974">
        <v>5</v>
      </c>
      <c r="AY1974">
        <v>5</v>
      </c>
      <c r="AZ1974">
        <v>5</v>
      </c>
      <c r="BA1974">
        <v>5</v>
      </c>
      <c r="BB1974">
        <v>5</v>
      </c>
      <c r="BD1974" t="s">
        <v>356</v>
      </c>
      <c r="BE1974" t="s">
        <v>22</v>
      </c>
      <c r="BF1974">
        <v>4</v>
      </c>
      <c r="BH1974">
        <v>5</v>
      </c>
      <c r="BI1974">
        <v>5</v>
      </c>
      <c r="BJ1974"/>
      <c r="BK1974">
        <v>5</v>
      </c>
      <c r="BL1974">
        <v>5</v>
      </c>
      <c r="BO1974" s="382">
        <v>43501.458819444444</v>
      </c>
    </row>
    <row r="1975" spans="1:67" x14ac:dyDescent="0.2">
      <c r="A1975" s="244" t="str">
        <f>IFERROR(LOOKUP(H1975,BLIOTECAS!$D$2:$D$30,BLIOTECAS!$C$2:$C$30),"N/C")</f>
        <v>F. Filología</v>
      </c>
      <c r="B1975" s="243" t="str">
        <f>IFERROR(LOOKUP(H1975,BLIOTECAS!$D$2:$D$29,BLIOTECAS!$E$2:$E$29),"N/C")</f>
        <v>Humanidades</v>
      </c>
      <c r="C1975" s="243">
        <f>LOOKUP(H1975,BLIOTECAS!$D$2:$D$30,BLIOTECAS!$F$2:$F$30)</f>
        <v>1</v>
      </c>
      <c r="D1975">
        <v>2006</v>
      </c>
      <c r="G1975">
        <v>2</v>
      </c>
      <c r="H1975">
        <v>14</v>
      </c>
      <c r="J1975">
        <v>5</v>
      </c>
      <c r="K1975">
        <v>5</v>
      </c>
      <c r="M1975">
        <v>29</v>
      </c>
      <c r="N1975">
        <v>14</v>
      </c>
      <c r="O1975">
        <v>4</v>
      </c>
      <c r="S1975">
        <v>5</v>
      </c>
      <c r="T1975">
        <v>3</v>
      </c>
      <c r="U1975">
        <v>3</v>
      </c>
      <c r="V1975">
        <v>4</v>
      </c>
      <c r="W1975">
        <v>1</v>
      </c>
      <c r="AA1975"/>
      <c r="AD1975">
        <v>5</v>
      </c>
      <c r="AE1975">
        <v>4</v>
      </c>
      <c r="AF1975">
        <v>4</v>
      </c>
      <c r="AG1975">
        <v>5</v>
      </c>
      <c r="AH1975">
        <v>4</v>
      </c>
      <c r="AI1975">
        <v>2</v>
      </c>
      <c r="AJ1975">
        <v>3</v>
      </c>
      <c r="AK1975">
        <v>3</v>
      </c>
      <c r="AL1975">
        <v>4</v>
      </c>
      <c r="AM1975">
        <v>4</v>
      </c>
      <c r="AN1975">
        <v>4</v>
      </c>
      <c r="AO1975">
        <v>4</v>
      </c>
      <c r="AP1975">
        <v>3</v>
      </c>
      <c r="AQ1975">
        <v>4</v>
      </c>
      <c r="AR1975">
        <v>5</v>
      </c>
      <c r="AS1975">
        <v>3</v>
      </c>
      <c r="AT1975" t="s">
        <v>22</v>
      </c>
      <c r="AU1975">
        <v>4</v>
      </c>
      <c r="AW1975">
        <v>2</v>
      </c>
      <c r="AX1975">
        <v>5</v>
      </c>
      <c r="AY1975">
        <v>5</v>
      </c>
      <c r="AZ1975">
        <v>5</v>
      </c>
      <c r="BA1975">
        <v>5</v>
      </c>
      <c r="BB1975">
        <v>5</v>
      </c>
      <c r="BD1975" t="s">
        <v>356</v>
      </c>
      <c r="BE1975" t="s">
        <v>356</v>
      </c>
      <c r="BF1975">
        <v>5</v>
      </c>
      <c r="BH1975">
        <v>2</v>
      </c>
      <c r="BI1975">
        <v>3</v>
      </c>
      <c r="BJ1975"/>
      <c r="BK1975">
        <v>4</v>
      </c>
      <c r="BL1975">
        <v>5</v>
      </c>
      <c r="BN1975" t="s">
        <v>1454</v>
      </c>
      <c r="BO1975" s="382">
        <v>43501.475682870368</v>
      </c>
    </row>
    <row r="1976" spans="1:67" x14ac:dyDescent="0.2">
      <c r="A1976" s="244" t="str">
        <f>IFERROR(LOOKUP(H1976,BLIOTECAS!$D$2:$D$30,BLIOTECAS!$C$2:$C$30),"N/C")</f>
        <v>F. Filología</v>
      </c>
      <c r="B1976" s="243" t="str">
        <f>IFERROR(LOOKUP(H1976,BLIOTECAS!$D$2:$D$29,BLIOTECAS!$E$2:$E$29),"N/C")</f>
        <v>Humanidades</v>
      </c>
      <c r="C1976" s="243">
        <f>LOOKUP(H1976,BLIOTECAS!$D$2:$D$30,BLIOTECAS!$F$2:$F$30)</f>
        <v>1</v>
      </c>
      <c r="D1976">
        <v>2007</v>
      </c>
      <c r="G1976">
        <v>3</v>
      </c>
      <c r="H1976">
        <v>14</v>
      </c>
      <c r="J1976">
        <v>1</v>
      </c>
      <c r="K1976">
        <v>3</v>
      </c>
      <c r="AA1976"/>
      <c r="AD1976">
        <v>1</v>
      </c>
      <c r="AE1976">
        <v>4</v>
      </c>
      <c r="AF1976">
        <v>4</v>
      </c>
      <c r="AG1976">
        <v>4</v>
      </c>
      <c r="AH1976">
        <v>1</v>
      </c>
      <c r="AI1976">
        <v>4</v>
      </c>
      <c r="AJ1976">
        <v>1</v>
      </c>
      <c r="AK1976">
        <v>3</v>
      </c>
      <c r="AL1976">
        <v>6</v>
      </c>
      <c r="AM1976">
        <v>3</v>
      </c>
      <c r="AN1976">
        <v>4</v>
      </c>
      <c r="AO1976">
        <v>4</v>
      </c>
      <c r="AP1976">
        <v>3</v>
      </c>
      <c r="AQ1976">
        <v>3</v>
      </c>
      <c r="AR1976">
        <v>2</v>
      </c>
      <c r="AS1976">
        <v>3</v>
      </c>
      <c r="AT1976" t="s">
        <v>22</v>
      </c>
      <c r="AU1976">
        <v>3</v>
      </c>
      <c r="BD1976" t="s">
        <v>22</v>
      </c>
      <c r="BE1976" t="s">
        <v>22</v>
      </c>
      <c r="BI1976"/>
      <c r="BJ1976"/>
      <c r="BK1976">
        <v>3</v>
      </c>
      <c r="BL1976">
        <v>4</v>
      </c>
      <c r="BO1976" s="382">
        <v>43501.478680555556</v>
      </c>
    </row>
    <row r="1977" spans="1:67" x14ac:dyDescent="0.2">
      <c r="A1977" s="244" t="str">
        <f>IFERROR(LOOKUP(H1977,BLIOTECAS!$D$2:$D$30,BLIOTECAS!$C$2:$C$30),"N/C")</f>
        <v>F. Bellas Artes</v>
      </c>
      <c r="B1977" s="243" t="str">
        <f>IFERROR(LOOKUP(H1977,BLIOTECAS!$D$2:$D$29,BLIOTECAS!$E$2:$E$29),"N/C")</f>
        <v>Humanidades</v>
      </c>
      <c r="C1977" s="243">
        <f>LOOKUP(H1977,BLIOTECAS!$D$2:$D$30,BLIOTECAS!$F$2:$F$30)</f>
        <v>1</v>
      </c>
      <c r="D1977">
        <v>2008</v>
      </c>
      <c r="G1977">
        <v>3</v>
      </c>
      <c r="H1977">
        <v>1</v>
      </c>
      <c r="J1977">
        <v>4</v>
      </c>
      <c r="K1977">
        <v>4</v>
      </c>
      <c r="M1977">
        <v>1</v>
      </c>
      <c r="N1977">
        <v>16</v>
      </c>
      <c r="O1977">
        <v>10</v>
      </c>
      <c r="S1977">
        <v>5</v>
      </c>
      <c r="T1977">
        <v>5</v>
      </c>
      <c r="U1977">
        <v>4</v>
      </c>
      <c r="V1977">
        <v>3</v>
      </c>
      <c r="W1977">
        <v>1</v>
      </c>
      <c r="AA1977"/>
      <c r="AD1977">
        <v>3</v>
      </c>
      <c r="AE1977">
        <v>5</v>
      </c>
      <c r="AF1977">
        <v>5</v>
      </c>
      <c r="AG1977">
        <v>3</v>
      </c>
      <c r="AH1977">
        <v>2</v>
      </c>
      <c r="AI1977">
        <v>4</v>
      </c>
      <c r="AJ1977">
        <v>2</v>
      </c>
      <c r="AK1977">
        <v>2</v>
      </c>
      <c r="AL1977">
        <v>3</v>
      </c>
      <c r="AM1977">
        <v>4</v>
      </c>
      <c r="AN1977">
        <v>5</v>
      </c>
      <c r="AO1977">
        <v>4</v>
      </c>
      <c r="AP1977">
        <v>4</v>
      </c>
      <c r="AQ1977">
        <v>4</v>
      </c>
      <c r="AR1977">
        <v>5</v>
      </c>
      <c r="AS1977">
        <v>4</v>
      </c>
      <c r="AT1977" t="s">
        <v>356</v>
      </c>
      <c r="AU1977">
        <v>4</v>
      </c>
      <c r="AW1977">
        <v>4</v>
      </c>
      <c r="AX1977">
        <v>5</v>
      </c>
      <c r="AY1977">
        <v>5</v>
      </c>
      <c r="AZ1977">
        <v>5</v>
      </c>
      <c r="BA1977">
        <v>5</v>
      </c>
      <c r="BB1977">
        <v>5</v>
      </c>
      <c r="BD1977" t="s">
        <v>22</v>
      </c>
      <c r="BE1977" t="s">
        <v>356</v>
      </c>
      <c r="BF1977">
        <v>3</v>
      </c>
      <c r="BH1977">
        <v>5</v>
      </c>
      <c r="BI1977">
        <v>5</v>
      </c>
      <c r="BJ1977"/>
      <c r="BK1977">
        <v>5</v>
      </c>
      <c r="BL1977">
        <v>4</v>
      </c>
      <c r="BO1977" s="382">
        <v>43501.484305555554</v>
      </c>
    </row>
    <row r="1978" spans="1:67" x14ac:dyDescent="0.2">
      <c r="A1978" s="244" t="str">
        <f>IFERROR(LOOKUP(H1978,BLIOTECAS!$D$2:$D$30,BLIOTECAS!$C$2:$C$30),"N/C")</f>
        <v>F. Ciencias Económicas y Empresariales</v>
      </c>
      <c r="B1978" s="243" t="str">
        <f>IFERROR(LOOKUP(H1978,BLIOTECAS!$D$2:$D$29,BLIOTECAS!$E$2:$E$29),"N/C")</f>
        <v>Ciencias Sociales</v>
      </c>
      <c r="C1978" s="243">
        <f>LOOKUP(H1978,BLIOTECAS!$D$2:$D$30,BLIOTECAS!$F$2:$F$30)</f>
        <v>3</v>
      </c>
      <c r="D1978">
        <v>2009</v>
      </c>
      <c r="G1978">
        <v>2</v>
      </c>
      <c r="H1978">
        <v>5</v>
      </c>
      <c r="J1978">
        <v>2</v>
      </c>
      <c r="K1978">
        <v>1</v>
      </c>
      <c r="M1978">
        <v>5</v>
      </c>
      <c r="S1978">
        <v>5</v>
      </c>
      <c r="T1978">
        <v>4</v>
      </c>
      <c r="U1978">
        <v>4</v>
      </c>
      <c r="V1978">
        <v>4</v>
      </c>
      <c r="AA1978">
        <v>24</v>
      </c>
      <c r="AD1978">
        <v>2</v>
      </c>
      <c r="AE1978">
        <v>2</v>
      </c>
      <c r="AF1978">
        <v>2</v>
      </c>
      <c r="AG1978">
        <v>1</v>
      </c>
      <c r="AH1978">
        <v>5</v>
      </c>
      <c r="AI1978">
        <v>5</v>
      </c>
      <c r="AJ1978">
        <v>4</v>
      </c>
      <c r="AK1978">
        <v>1</v>
      </c>
      <c r="AL1978">
        <v>3</v>
      </c>
      <c r="AM1978">
        <v>4</v>
      </c>
      <c r="AN1978">
        <v>4</v>
      </c>
      <c r="AO1978">
        <v>4</v>
      </c>
      <c r="AP1978">
        <v>5</v>
      </c>
      <c r="AQ1978">
        <v>5</v>
      </c>
      <c r="AR1978">
        <v>3</v>
      </c>
      <c r="AS1978">
        <v>4</v>
      </c>
      <c r="AT1978" t="s">
        <v>22</v>
      </c>
      <c r="AU1978">
        <v>3</v>
      </c>
      <c r="AW1978">
        <v>3</v>
      </c>
      <c r="AX1978">
        <v>5</v>
      </c>
      <c r="AY1978">
        <v>4</v>
      </c>
      <c r="AZ1978">
        <v>5</v>
      </c>
      <c r="BA1978">
        <v>5</v>
      </c>
      <c r="BB1978">
        <v>5</v>
      </c>
      <c r="BD1978" t="s">
        <v>22</v>
      </c>
      <c r="BE1978" t="s">
        <v>22</v>
      </c>
      <c r="BH1978">
        <v>4</v>
      </c>
      <c r="BI1978">
        <v>4</v>
      </c>
      <c r="BJ1978"/>
      <c r="BK1978">
        <v>5</v>
      </c>
      <c r="BL1978">
        <v>4</v>
      </c>
      <c r="BO1978" s="382">
        <v>43501.487650462965</v>
      </c>
    </row>
    <row r="1979" spans="1:67" x14ac:dyDescent="0.2">
      <c r="A1979" s="244" t="str">
        <f>IFERROR(LOOKUP(H1979,BLIOTECAS!$D$2:$D$30,BLIOTECAS!$C$2:$C$30),"N/C")</f>
        <v>F. Ciencias Biológicas</v>
      </c>
      <c r="B1979" s="243" t="str">
        <f>IFERROR(LOOKUP(H1979,BLIOTECAS!$D$2:$D$29,BLIOTECAS!$E$2:$E$29),"N/C")</f>
        <v>Ciencias Experimentales</v>
      </c>
      <c r="C1979" s="243">
        <f>LOOKUP(H1979,BLIOTECAS!$D$2:$D$30,BLIOTECAS!$F$2:$F$30)</f>
        <v>2</v>
      </c>
      <c r="D1979">
        <v>2010</v>
      </c>
      <c r="G1979">
        <v>2</v>
      </c>
      <c r="H1979">
        <v>2</v>
      </c>
      <c r="J1979">
        <v>3</v>
      </c>
      <c r="K1979">
        <v>1</v>
      </c>
      <c r="M1979">
        <v>2</v>
      </c>
      <c r="N1979">
        <v>7</v>
      </c>
      <c r="S1979">
        <v>3</v>
      </c>
      <c r="T1979">
        <v>2</v>
      </c>
      <c r="U1979">
        <v>2</v>
      </c>
      <c r="V1979">
        <v>2</v>
      </c>
      <c r="W1979">
        <v>1</v>
      </c>
      <c r="AA1979"/>
      <c r="AD1979">
        <v>1</v>
      </c>
      <c r="AE1979">
        <v>1</v>
      </c>
      <c r="AF1979">
        <v>1</v>
      </c>
      <c r="AG1979">
        <v>1</v>
      </c>
      <c r="AH1979">
        <v>4</v>
      </c>
      <c r="AI1979">
        <v>4</v>
      </c>
      <c r="AJ1979">
        <v>4</v>
      </c>
      <c r="AK1979">
        <v>1</v>
      </c>
      <c r="AL1979">
        <v>6</v>
      </c>
      <c r="AM1979">
        <v>3</v>
      </c>
      <c r="AN1979">
        <v>3</v>
      </c>
      <c r="AO1979">
        <v>3</v>
      </c>
      <c r="AP1979">
        <v>3</v>
      </c>
      <c r="AQ1979">
        <v>3</v>
      </c>
      <c r="AR1979">
        <v>3</v>
      </c>
      <c r="AS1979">
        <v>3</v>
      </c>
      <c r="AT1979" t="s">
        <v>22</v>
      </c>
      <c r="AU1979">
        <v>3</v>
      </c>
      <c r="AW1979">
        <v>3</v>
      </c>
      <c r="AX1979">
        <v>3</v>
      </c>
      <c r="AY1979">
        <v>3</v>
      </c>
      <c r="AZ1979">
        <v>3</v>
      </c>
      <c r="BA1979">
        <v>3</v>
      </c>
      <c r="BB1979">
        <v>3</v>
      </c>
      <c r="BD1979" t="s">
        <v>22</v>
      </c>
      <c r="BE1979" t="s">
        <v>22</v>
      </c>
      <c r="BF1979">
        <v>3</v>
      </c>
      <c r="BH1979">
        <v>3</v>
      </c>
      <c r="BI1979">
        <v>2</v>
      </c>
      <c r="BJ1979"/>
      <c r="BK1979">
        <v>3</v>
      </c>
      <c r="BL1979">
        <v>3</v>
      </c>
      <c r="BO1979" s="382">
        <v>43501.494849537034</v>
      </c>
    </row>
    <row r="1980" spans="1:67" x14ac:dyDescent="0.2">
      <c r="A1980" s="244" t="str">
        <f>IFERROR(LOOKUP(H1980,BLIOTECAS!$D$2:$D$30,BLIOTECAS!$C$2:$C$30),"N/C")</f>
        <v>F. Ciencias Económicas y Empresariales</v>
      </c>
      <c r="B1980" s="243" t="str">
        <f>IFERROR(LOOKUP(H1980,BLIOTECAS!$D$2:$D$29,BLIOTECAS!$E$2:$E$29),"N/C")</f>
        <v>Ciencias Sociales</v>
      </c>
      <c r="C1980" s="243">
        <f>LOOKUP(H1980,BLIOTECAS!$D$2:$D$30,BLIOTECAS!$F$2:$F$30)</f>
        <v>3</v>
      </c>
      <c r="D1980">
        <v>2011</v>
      </c>
      <c r="G1980">
        <v>3</v>
      </c>
      <c r="H1980">
        <v>5</v>
      </c>
      <c r="J1980">
        <v>3</v>
      </c>
      <c r="K1980">
        <v>5</v>
      </c>
      <c r="M1980">
        <v>5</v>
      </c>
      <c r="S1980">
        <v>5</v>
      </c>
      <c r="T1980">
        <v>5</v>
      </c>
      <c r="U1980">
        <v>5</v>
      </c>
      <c r="V1980">
        <v>4</v>
      </c>
      <c r="W1980">
        <v>1</v>
      </c>
      <c r="AA1980"/>
      <c r="AD1980">
        <v>4</v>
      </c>
      <c r="AE1980">
        <v>5</v>
      </c>
      <c r="AF1980">
        <v>5</v>
      </c>
      <c r="AG1980">
        <v>3</v>
      </c>
      <c r="AH1980">
        <v>1</v>
      </c>
      <c r="AI1980">
        <v>2</v>
      </c>
      <c r="AJ1980">
        <v>1</v>
      </c>
      <c r="AK1980">
        <v>3</v>
      </c>
      <c r="AL1980">
        <v>4</v>
      </c>
      <c r="AM1980">
        <v>5</v>
      </c>
      <c r="AN1980">
        <v>5</v>
      </c>
      <c r="AO1980">
        <v>5</v>
      </c>
      <c r="AP1980">
        <v>5</v>
      </c>
      <c r="AQ1980">
        <v>5</v>
      </c>
      <c r="AR1980">
        <v>4</v>
      </c>
      <c r="AS1980">
        <v>2</v>
      </c>
      <c r="AT1980" t="s">
        <v>22</v>
      </c>
      <c r="AU1980">
        <v>4</v>
      </c>
      <c r="AW1980">
        <v>5</v>
      </c>
      <c r="AX1980">
        <v>5</v>
      </c>
      <c r="AY1980">
        <v>4</v>
      </c>
      <c r="AZ1980">
        <v>5</v>
      </c>
      <c r="BA1980">
        <v>5</v>
      </c>
      <c r="BB1980">
        <v>4</v>
      </c>
      <c r="BD1980" t="s">
        <v>22</v>
      </c>
      <c r="BE1980" t="s">
        <v>22</v>
      </c>
      <c r="BH1980">
        <v>5</v>
      </c>
      <c r="BI1980">
        <v>5</v>
      </c>
      <c r="BJ1980"/>
      <c r="BK1980">
        <v>5</v>
      </c>
      <c r="BL1980">
        <v>5</v>
      </c>
      <c r="BO1980" s="382">
        <v>43501.497685185182</v>
      </c>
    </row>
    <row r="1981" spans="1:67" x14ac:dyDescent="0.2">
      <c r="A1981" s="244" t="str">
        <f>IFERROR(LOOKUP(H1981,BLIOTECAS!$D$2:$D$30,BLIOTECAS!$C$2:$C$30),"N/C")</f>
        <v>F. Medicina</v>
      </c>
      <c r="B1981" s="243" t="str">
        <f>IFERROR(LOOKUP(H1981,BLIOTECAS!$D$2:$D$29,BLIOTECAS!$E$2:$E$29),"N/C")</f>
        <v>Ciencias de la Salud</v>
      </c>
      <c r="C1981" s="243">
        <f>LOOKUP(H1981,BLIOTECAS!$D$2:$D$30,BLIOTECAS!$F$2:$F$30)</f>
        <v>4</v>
      </c>
      <c r="D1981">
        <v>2012</v>
      </c>
      <c r="G1981">
        <v>2</v>
      </c>
      <c r="H1981">
        <v>18</v>
      </c>
      <c r="J1981">
        <v>5</v>
      </c>
      <c r="K1981">
        <v>5</v>
      </c>
      <c r="M1981">
        <v>20</v>
      </c>
      <c r="N1981">
        <v>29</v>
      </c>
      <c r="O1981">
        <v>18</v>
      </c>
      <c r="S1981">
        <v>4</v>
      </c>
      <c r="T1981">
        <v>5</v>
      </c>
      <c r="U1981">
        <v>5</v>
      </c>
      <c r="V1981">
        <v>5</v>
      </c>
      <c r="X1981">
        <v>2</v>
      </c>
      <c r="AA1981"/>
      <c r="AD1981">
        <v>4</v>
      </c>
      <c r="AE1981">
        <v>3</v>
      </c>
      <c r="AF1981">
        <v>3</v>
      </c>
      <c r="AG1981">
        <v>5</v>
      </c>
      <c r="AH1981">
        <v>4</v>
      </c>
      <c r="AI1981">
        <v>4</v>
      </c>
      <c r="AJ1981">
        <v>5</v>
      </c>
      <c r="AK1981">
        <v>4</v>
      </c>
      <c r="AL1981">
        <v>5</v>
      </c>
      <c r="AM1981">
        <v>5</v>
      </c>
      <c r="AN1981">
        <v>3</v>
      </c>
      <c r="AO1981">
        <v>5</v>
      </c>
      <c r="AP1981">
        <v>5</v>
      </c>
      <c r="AQ1981">
        <v>5</v>
      </c>
      <c r="AR1981">
        <v>5</v>
      </c>
      <c r="AS1981">
        <v>5</v>
      </c>
      <c r="AT1981" t="s">
        <v>22</v>
      </c>
      <c r="AU1981">
        <v>5</v>
      </c>
      <c r="AW1981">
        <v>5</v>
      </c>
      <c r="AX1981">
        <v>5</v>
      </c>
      <c r="AY1981">
        <v>5</v>
      </c>
      <c r="AZ1981">
        <v>5</v>
      </c>
      <c r="BA1981">
        <v>5</v>
      </c>
      <c r="BB1981">
        <v>5</v>
      </c>
      <c r="BD1981" t="s">
        <v>22</v>
      </c>
      <c r="BE1981" t="s">
        <v>22</v>
      </c>
      <c r="BH1981">
        <v>5</v>
      </c>
      <c r="BI1981">
        <v>5</v>
      </c>
      <c r="BJ1981"/>
      <c r="BK1981">
        <v>4</v>
      </c>
      <c r="BL1981">
        <v>5</v>
      </c>
      <c r="BO1981" s="382">
        <v>43501.522997685184</v>
      </c>
    </row>
    <row r="1982" spans="1:67" x14ac:dyDescent="0.2">
      <c r="A1982" s="244" t="str">
        <f>IFERROR(LOOKUP(H1982,BLIOTECAS!$D$2:$D$30,BLIOTECAS!$C$2:$C$30),"N/C")</f>
        <v>F. Ciencias de la Información</v>
      </c>
      <c r="B1982" s="243" t="str">
        <f>IFERROR(LOOKUP(H1982,BLIOTECAS!$D$2:$D$29,BLIOTECAS!$E$2:$E$29),"N/C")</f>
        <v>Ciencias Sociales</v>
      </c>
      <c r="C1982" s="243">
        <f>LOOKUP(H1982,BLIOTECAS!$D$2:$D$30,BLIOTECAS!$F$2:$F$30)</f>
        <v>3</v>
      </c>
      <c r="D1982">
        <v>2013</v>
      </c>
      <c r="G1982">
        <v>3</v>
      </c>
      <c r="H1982">
        <v>4</v>
      </c>
      <c r="J1982">
        <v>3</v>
      </c>
      <c r="K1982">
        <v>3</v>
      </c>
      <c r="M1982">
        <v>4</v>
      </c>
      <c r="N1982">
        <v>28</v>
      </c>
      <c r="S1982">
        <v>4</v>
      </c>
      <c r="T1982">
        <v>4</v>
      </c>
      <c r="U1982">
        <v>4</v>
      </c>
      <c r="V1982">
        <v>4</v>
      </c>
      <c r="Y1982">
        <v>3</v>
      </c>
      <c r="AA1982"/>
      <c r="AD1982">
        <v>4</v>
      </c>
      <c r="AE1982">
        <v>4</v>
      </c>
      <c r="AF1982">
        <v>4</v>
      </c>
      <c r="AG1982">
        <v>4</v>
      </c>
      <c r="AH1982">
        <v>4</v>
      </c>
      <c r="AI1982">
        <v>5</v>
      </c>
      <c r="AJ1982">
        <v>4</v>
      </c>
      <c r="AK1982">
        <v>4</v>
      </c>
      <c r="AL1982">
        <v>5</v>
      </c>
      <c r="AM1982">
        <v>4</v>
      </c>
      <c r="AN1982">
        <v>4</v>
      </c>
      <c r="AO1982">
        <v>4</v>
      </c>
      <c r="AP1982">
        <v>5</v>
      </c>
      <c r="AQ1982">
        <v>4</v>
      </c>
      <c r="AR1982">
        <v>4</v>
      </c>
      <c r="AS1982">
        <v>4</v>
      </c>
      <c r="AT1982" t="s">
        <v>356</v>
      </c>
      <c r="AU1982">
        <v>4</v>
      </c>
      <c r="AW1982">
        <v>4</v>
      </c>
      <c r="AX1982">
        <v>5</v>
      </c>
      <c r="AY1982">
        <v>4</v>
      </c>
      <c r="AZ1982">
        <v>4</v>
      </c>
      <c r="BA1982">
        <v>4</v>
      </c>
      <c r="BB1982">
        <v>5</v>
      </c>
      <c r="BD1982" t="s">
        <v>356</v>
      </c>
      <c r="BE1982" t="s">
        <v>356</v>
      </c>
      <c r="BF1982">
        <v>4</v>
      </c>
      <c r="BH1982">
        <v>4</v>
      </c>
      <c r="BI1982">
        <v>4</v>
      </c>
      <c r="BJ1982"/>
      <c r="BK1982">
        <v>4</v>
      </c>
      <c r="BL1982">
        <v>4</v>
      </c>
      <c r="BO1982" s="382">
        <v>43501.533194444448</v>
      </c>
    </row>
    <row r="1983" spans="1:67" x14ac:dyDescent="0.2">
      <c r="A1983" s="244" t="str">
        <f>IFERROR(LOOKUP(H1983,BLIOTECAS!$D$2:$D$30,BLIOTECAS!$C$2:$C$30),"N/C")</f>
        <v>F. Ciencias de la Información</v>
      </c>
      <c r="B1983" s="243" t="str">
        <f>IFERROR(LOOKUP(H1983,BLIOTECAS!$D$2:$D$29,BLIOTECAS!$E$2:$E$29),"N/C")</f>
        <v>Ciencias Sociales</v>
      </c>
      <c r="C1983" s="243">
        <f>LOOKUP(H1983,BLIOTECAS!$D$2:$D$30,BLIOTECAS!$F$2:$F$30)</f>
        <v>3</v>
      </c>
      <c r="D1983">
        <v>2014</v>
      </c>
      <c r="G1983">
        <v>1</v>
      </c>
      <c r="H1983">
        <v>4</v>
      </c>
      <c r="J1983">
        <v>3</v>
      </c>
      <c r="K1983">
        <v>3</v>
      </c>
      <c r="M1983">
        <v>4</v>
      </c>
      <c r="N1983">
        <v>29</v>
      </c>
      <c r="O1983">
        <v>11</v>
      </c>
      <c r="S1983">
        <v>3</v>
      </c>
      <c r="T1983">
        <v>4</v>
      </c>
      <c r="U1983">
        <v>3</v>
      </c>
      <c r="V1983">
        <v>5</v>
      </c>
      <c r="W1983">
        <v>1</v>
      </c>
      <c r="AA1983"/>
      <c r="AD1983">
        <v>3</v>
      </c>
      <c r="AE1983">
        <v>1</v>
      </c>
      <c r="AF1983">
        <v>2</v>
      </c>
      <c r="AG1983">
        <v>3</v>
      </c>
      <c r="AH1983">
        <v>5</v>
      </c>
      <c r="AI1983">
        <v>5</v>
      </c>
      <c r="AJ1983">
        <v>4</v>
      </c>
      <c r="AK1983">
        <v>2</v>
      </c>
      <c r="AL1983">
        <v>5</v>
      </c>
      <c r="AM1983">
        <v>3</v>
      </c>
      <c r="AN1983">
        <v>4</v>
      </c>
      <c r="AO1983">
        <v>3</v>
      </c>
      <c r="AP1983">
        <v>5</v>
      </c>
      <c r="AQ1983">
        <v>5</v>
      </c>
      <c r="AR1983">
        <v>5</v>
      </c>
      <c r="AS1983">
        <v>5</v>
      </c>
      <c r="AT1983" t="s">
        <v>22</v>
      </c>
      <c r="AU1983">
        <v>4</v>
      </c>
      <c r="AW1983">
        <v>5</v>
      </c>
      <c r="AX1983">
        <v>5</v>
      </c>
      <c r="AY1983">
        <v>4</v>
      </c>
      <c r="AZ1983">
        <v>5</v>
      </c>
      <c r="BA1983">
        <v>5</v>
      </c>
      <c r="BB1983">
        <v>5</v>
      </c>
      <c r="BD1983" t="s">
        <v>22</v>
      </c>
      <c r="BE1983" t="s">
        <v>22</v>
      </c>
      <c r="BF1983">
        <v>3</v>
      </c>
      <c r="BH1983">
        <v>4</v>
      </c>
      <c r="BI1983">
        <v>4</v>
      </c>
      <c r="BJ1983"/>
      <c r="BK1983">
        <v>4</v>
      </c>
      <c r="BL1983">
        <v>4</v>
      </c>
      <c r="BO1983" s="382">
        <v>43501.535428240742</v>
      </c>
    </row>
    <row r="1984" spans="1:67" x14ac:dyDescent="0.2">
      <c r="A1984" s="244" t="str">
        <f>IFERROR(LOOKUP(H1984,BLIOTECAS!$D$2:$D$30,BLIOTECAS!$C$2:$C$30),"N/C")</f>
        <v>F. Veterinaria</v>
      </c>
      <c r="B1984" s="243" t="str">
        <f>IFERROR(LOOKUP(H1984,BLIOTECAS!$D$2:$D$29,BLIOTECAS!$E$2:$E$29),"N/C")</f>
        <v>Ciencias de la Salud</v>
      </c>
      <c r="C1984" s="243">
        <f>LOOKUP(H1984,BLIOTECAS!$D$2:$D$30,BLIOTECAS!$F$2:$F$30)</f>
        <v>4</v>
      </c>
      <c r="D1984">
        <v>2015</v>
      </c>
      <c r="G1984">
        <v>3</v>
      </c>
      <c r="H1984">
        <v>21</v>
      </c>
      <c r="J1984">
        <v>3</v>
      </c>
      <c r="K1984">
        <v>5</v>
      </c>
      <c r="M1984">
        <v>21</v>
      </c>
      <c r="N1984">
        <v>16</v>
      </c>
      <c r="S1984">
        <v>5</v>
      </c>
      <c r="T1984">
        <v>4</v>
      </c>
      <c r="U1984">
        <v>4</v>
      </c>
      <c r="V1984">
        <v>4</v>
      </c>
      <c r="W1984">
        <v>1</v>
      </c>
      <c r="AA1984"/>
      <c r="AD1984">
        <v>3</v>
      </c>
      <c r="AE1984">
        <v>5</v>
      </c>
      <c r="AF1984">
        <v>5</v>
      </c>
      <c r="AG1984">
        <v>3</v>
      </c>
      <c r="AH1984">
        <v>1</v>
      </c>
      <c r="AI1984">
        <v>3</v>
      </c>
      <c r="AJ1984">
        <v>1</v>
      </c>
      <c r="AK1984">
        <v>1</v>
      </c>
      <c r="AL1984">
        <v>5</v>
      </c>
      <c r="AM1984">
        <v>4</v>
      </c>
      <c r="AN1984">
        <v>5</v>
      </c>
      <c r="AO1984">
        <v>4</v>
      </c>
      <c r="AP1984">
        <v>5</v>
      </c>
      <c r="AQ1984">
        <v>4</v>
      </c>
      <c r="AR1984">
        <v>3</v>
      </c>
      <c r="AT1984" t="s">
        <v>356</v>
      </c>
      <c r="AU1984">
        <v>3</v>
      </c>
      <c r="AW1984">
        <v>4</v>
      </c>
      <c r="AX1984">
        <v>4</v>
      </c>
      <c r="AY1984">
        <v>4</v>
      </c>
      <c r="AZ1984">
        <v>4</v>
      </c>
      <c r="BA1984">
        <v>5</v>
      </c>
      <c r="BD1984" t="s">
        <v>356</v>
      </c>
      <c r="BE1984" t="s">
        <v>356</v>
      </c>
      <c r="BF1984">
        <v>5</v>
      </c>
      <c r="BH1984">
        <v>5</v>
      </c>
      <c r="BI1984">
        <v>5</v>
      </c>
      <c r="BJ1984"/>
      <c r="BK1984">
        <v>5</v>
      </c>
      <c r="BL1984">
        <v>4</v>
      </c>
      <c r="BN1984" t="s">
        <v>1455</v>
      </c>
      <c r="BO1984" s="382">
        <v>43501.554710648146</v>
      </c>
    </row>
    <row r="1985" spans="1:67" x14ac:dyDescent="0.2">
      <c r="A1985" s="244" t="str">
        <f>IFERROR(LOOKUP(H1985,BLIOTECAS!$D$2:$D$30,BLIOTECAS!$C$2:$C$30),"N/C")</f>
        <v>F. Trabajo Social</v>
      </c>
      <c r="B1985" s="243" t="str">
        <f>IFERROR(LOOKUP(H1985,BLIOTECAS!$D$2:$D$29,BLIOTECAS!$E$2:$E$29),"N/C")</f>
        <v>Ciencias Sociales</v>
      </c>
      <c r="C1985" s="243">
        <f>LOOKUP(H1985,BLIOTECAS!$D$2:$D$30,BLIOTECAS!$F$2:$F$30)</f>
        <v>3</v>
      </c>
      <c r="D1985">
        <v>2016</v>
      </c>
      <c r="G1985">
        <v>2</v>
      </c>
      <c r="H1985">
        <v>26</v>
      </c>
      <c r="J1985">
        <v>3</v>
      </c>
      <c r="K1985">
        <v>2</v>
      </c>
      <c r="M1985">
        <v>26</v>
      </c>
      <c r="S1985">
        <v>4</v>
      </c>
      <c r="T1985">
        <v>5</v>
      </c>
      <c r="U1985">
        <v>4</v>
      </c>
      <c r="V1985">
        <v>5</v>
      </c>
      <c r="W1985">
        <v>1</v>
      </c>
      <c r="AA1985"/>
      <c r="AD1985">
        <v>4</v>
      </c>
      <c r="AE1985">
        <v>4</v>
      </c>
      <c r="AF1985">
        <v>4</v>
      </c>
      <c r="AG1985">
        <v>1</v>
      </c>
      <c r="AH1985">
        <v>5</v>
      </c>
      <c r="AI1985">
        <v>4</v>
      </c>
      <c r="AJ1985">
        <v>5</v>
      </c>
      <c r="AK1985">
        <v>3</v>
      </c>
      <c r="AL1985">
        <v>4</v>
      </c>
      <c r="AM1985">
        <v>3</v>
      </c>
      <c r="AN1985">
        <v>5</v>
      </c>
      <c r="AO1985">
        <v>5</v>
      </c>
      <c r="AP1985">
        <v>5</v>
      </c>
      <c r="AQ1985">
        <v>4</v>
      </c>
      <c r="AR1985">
        <v>3</v>
      </c>
      <c r="AS1985">
        <v>4</v>
      </c>
      <c r="AT1985" t="s">
        <v>356</v>
      </c>
      <c r="AU1985">
        <v>4</v>
      </c>
      <c r="AW1985">
        <v>4</v>
      </c>
      <c r="AX1985">
        <v>5</v>
      </c>
      <c r="AY1985">
        <v>5</v>
      </c>
      <c r="AZ1985">
        <v>5</v>
      </c>
      <c r="BA1985">
        <v>5</v>
      </c>
      <c r="BB1985">
        <v>5</v>
      </c>
      <c r="BD1985" t="s">
        <v>22</v>
      </c>
      <c r="BE1985" t="s">
        <v>22</v>
      </c>
      <c r="BH1985">
        <v>5</v>
      </c>
      <c r="BI1985">
        <v>5</v>
      </c>
      <c r="BJ1985"/>
      <c r="BK1985">
        <v>5</v>
      </c>
      <c r="BL1985"/>
      <c r="BN1985" t="s">
        <v>1456</v>
      </c>
      <c r="BO1985" s="382">
        <v>43501.559537037036</v>
      </c>
    </row>
    <row r="1986" spans="1:67" x14ac:dyDescent="0.2">
      <c r="A1986" s="244" t="str">
        <f>IFERROR(LOOKUP(H1986,BLIOTECAS!$D$2:$D$30,BLIOTECAS!$C$2:$C$30),"N/C")</f>
        <v>F. Psicología</v>
      </c>
      <c r="B1986" s="243" t="str">
        <f>IFERROR(LOOKUP(H1986,BLIOTECAS!$D$2:$D$29,BLIOTECAS!$E$2:$E$29),"N/C")</f>
        <v>Ciencias de la Salud</v>
      </c>
      <c r="C1986" s="243">
        <f>LOOKUP(H1986,BLIOTECAS!$D$2:$D$30,BLIOTECAS!$F$2:$F$30)</f>
        <v>4</v>
      </c>
      <c r="D1986">
        <v>2017</v>
      </c>
      <c r="G1986">
        <v>2</v>
      </c>
      <c r="H1986">
        <v>20</v>
      </c>
      <c r="J1986">
        <v>5</v>
      </c>
      <c r="K1986">
        <v>4</v>
      </c>
      <c r="M1986">
        <v>20</v>
      </c>
      <c r="N1986">
        <v>26</v>
      </c>
      <c r="O1986">
        <v>9</v>
      </c>
      <c r="S1986">
        <v>4</v>
      </c>
      <c r="T1986">
        <v>4</v>
      </c>
      <c r="U1986">
        <v>3</v>
      </c>
      <c r="V1986">
        <v>3</v>
      </c>
      <c r="Z1986">
        <v>4</v>
      </c>
      <c r="AA1986"/>
      <c r="AD1986">
        <v>3</v>
      </c>
      <c r="AE1986">
        <v>4</v>
      </c>
      <c r="AF1986">
        <v>4</v>
      </c>
      <c r="AG1986">
        <v>2</v>
      </c>
      <c r="AH1986">
        <v>4</v>
      </c>
      <c r="AI1986">
        <v>5</v>
      </c>
      <c r="AJ1986">
        <v>4</v>
      </c>
      <c r="AK1986">
        <v>1</v>
      </c>
      <c r="AL1986">
        <v>3</v>
      </c>
      <c r="AM1986">
        <v>3</v>
      </c>
      <c r="AN1986">
        <v>4</v>
      </c>
      <c r="AO1986">
        <v>4</v>
      </c>
      <c r="AP1986">
        <v>4</v>
      </c>
      <c r="AQ1986">
        <v>4</v>
      </c>
      <c r="AR1986">
        <v>4</v>
      </c>
      <c r="AS1986">
        <v>4</v>
      </c>
      <c r="AT1986" t="s">
        <v>22</v>
      </c>
      <c r="AU1986">
        <v>3</v>
      </c>
      <c r="AW1986">
        <v>5</v>
      </c>
      <c r="AX1986">
        <v>4</v>
      </c>
      <c r="AY1986">
        <v>3</v>
      </c>
      <c r="AZ1986">
        <v>4</v>
      </c>
      <c r="BA1986">
        <v>5</v>
      </c>
      <c r="BB1986">
        <v>5</v>
      </c>
      <c r="BD1986" t="s">
        <v>356</v>
      </c>
      <c r="BE1986" t="s">
        <v>356</v>
      </c>
      <c r="BF1986">
        <v>4</v>
      </c>
      <c r="BH1986">
        <v>4</v>
      </c>
      <c r="BI1986">
        <v>4</v>
      </c>
      <c r="BJ1986"/>
      <c r="BK1986">
        <v>4</v>
      </c>
      <c r="BL1986">
        <v>4</v>
      </c>
      <c r="BO1986" s="382">
        <v>43501.574317129627</v>
      </c>
    </row>
    <row r="1987" spans="1:67" x14ac:dyDescent="0.2">
      <c r="A1987" s="244" t="str">
        <f>IFERROR(LOOKUP(H1987,BLIOTECAS!$D$2:$D$30,BLIOTECAS!$C$2:$C$30),"N/C")</f>
        <v>F. Óptica y Optometría</v>
      </c>
      <c r="B1987" s="243" t="str">
        <f>IFERROR(LOOKUP(H1987,BLIOTECAS!$D$2:$D$29,BLIOTECAS!$E$2:$E$29),"N/C")</f>
        <v>Ciencias de la Salud</v>
      </c>
      <c r="C1987" s="243">
        <f>LOOKUP(H1987,BLIOTECAS!$D$2:$D$30,BLIOTECAS!$F$2:$F$30)</f>
        <v>4</v>
      </c>
      <c r="D1987">
        <v>2018</v>
      </c>
      <c r="G1987">
        <v>3</v>
      </c>
      <c r="H1987">
        <v>25</v>
      </c>
      <c r="J1987">
        <v>3</v>
      </c>
      <c r="K1987">
        <v>4</v>
      </c>
      <c r="M1987">
        <v>25</v>
      </c>
      <c r="S1987">
        <v>5</v>
      </c>
      <c r="T1987">
        <v>5</v>
      </c>
      <c r="U1987">
        <v>5</v>
      </c>
      <c r="V1987">
        <v>4</v>
      </c>
      <c r="Y1987">
        <v>3</v>
      </c>
      <c r="AA1987"/>
      <c r="AD1987">
        <v>2</v>
      </c>
      <c r="AE1987">
        <v>5</v>
      </c>
      <c r="AF1987">
        <v>2</v>
      </c>
      <c r="AG1987">
        <v>1</v>
      </c>
      <c r="AH1987">
        <v>2</v>
      </c>
      <c r="AI1987">
        <v>5</v>
      </c>
      <c r="AJ1987">
        <v>2</v>
      </c>
      <c r="AK1987">
        <v>1</v>
      </c>
      <c r="AL1987">
        <v>6</v>
      </c>
      <c r="AM1987">
        <v>5</v>
      </c>
      <c r="AN1987">
        <v>4</v>
      </c>
      <c r="AO1987">
        <v>4</v>
      </c>
      <c r="AP1987">
        <v>5</v>
      </c>
      <c r="AQ1987">
        <v>5</v>
      </c>
      <c r="AR1987">
        <v>5</v>
      </c>
      <c r="AS1987">
        <v>5</v>
      </c>
      <c r="AT1987" t="s">
        <v>356</v>
      </c>
      <c r="AU1987">
        <v>4</v>
      </c>
      <c r="AW1987">
        <v>5</v>
      </c>
      <c r="AX1987">
        <v>5</v>
      </c>
      <c r="AY1987">
        <v>5</v>
      </c>
      <c r="AZ1987">
        <v>5</v>
      </c>
      <c r="BA1987">
        <v>5</v>
      </c>
      <c r="BB1987">
        <v>5</v>
      </c>
      <c r="BD1987" t="s">
        <v>356</v>
      </c>
      <c r="BE1987" t="s">
        <v>356</v>
      </c>
      <c r="BF1987">
        <v>5</v>
      </c>
      <c r="BH1987">
        <v>5</v>
      </c>
      <c r="BI1987">
        <v>5</v>
      </c>
      <c r="BJ1987"/>
      <c r="BK1987">
        <v>5</v>
      </c>
      <c r="BL1987">
        <v>3</v>
      </c>
      <c r="BO1987" s="382">
        <v>43501.588182870371</v>
      </c>
    </row>
    <row r="1988" spans="1:67" x14ac:dyDescent="0.2">
      <c r="A1988" s="244" t="str">
        <f>IFERROR(LOOKUP(H1988,BLIOTECAS!$D$2:$D$30,BLIOTECAS!$C$2:$C$30),"N/C")</f>
        <v>F. Geografía e Historia</v>
      </c>
      <c r="B1988" s="243" t="str">
        <f>IFERROR(LOOKUP(H1988,BLIOTECAS!$D$2:$D$29,BLIOTECAS!$E$2:$E$29),"N/C")</f>
        <v>Humanidades</v>
      </c>
      <c r="C1988" s="243">
        <f>LOOKUP(H1988,BLIOTECAS!$D$2:$D$30,BLIOTECAS!$F$2:$F$30)</f>
        <v>1</v>
      </c>
      <c r="D1988">
        <v>2019</v>
      </c>
      <c r="G1988">
        <v>3</v>
      </c>
      <c r="H1988">
        <v>16</v>
      </c>
      <c r="J1988">
        <v>3</v>
      </c>
      <c r="K1988">
        <v>4</v>
      </c>
      <c r="M1988">
        <v>16</v>
      </c>
      <c r="N1988">
        <v>9</v>
      </c>
      <c r="O1988">
        <v>29</v>
      </c>
      <c r="S1988">
        <v>1</v>
      </c>
      <c r="T1988">
        <v>1</v>
      </c>
      <c r="U1988">
        <v>1</v>
      </c>
      <c r="V1988">
        <v>2</v>
      </c>
      <c r="Y1988">
        <v>3</v>
      </c>
      <c r="AA1988"/>
      <c r="AD1988">
        <v>4</v>
      </c>
      <c r="AE1988">
        <v>2</v>
      </c>
      <c r="AF1988">
        <v>2</v>
      </c>
      <c r="AG1988">
        <v>3</v>
      </c>
      <c r="AH1988">
        <v>2</v>
      </c>
      <c r="AI1988">
        <v>5</v>
      </c>
      <c r="AJ1988">
        <v>1</v>
      </c>
      <c r="AK1988">
        <v>1</v>
      </c>
      <c r="AL1988">
        <v>4</v>
      </c>
      <c r="AM1988">
        <v>4</v>
      </c>
      <c r="AN1988">
        <v>3</v>
      </c>
      <c r="AO1988">
        <v>4</v>
      </c>
      <c r="AP1988">
        <v>5</v>
      </c>
      <c r="AQ1988">
        <v>5</v>
      </c>
      <c r="AR1988">
        <v>3</v>
      </c>
      <c r="AS1988">
        <v>3</v>
      </c>
      <c r="AT1988" t="s">
        <v>22</v>
      </c>
      <c r="AU1988">
        <v>4</v>
      </c>
      <c r="AW1988">
        <v>5</v>
      </c>
      <c r="AX1988">
        <v>5</v>
      </c>
      <c r="AY1988">
        <v>5</v>
      </c>
      <c r="AZ1988">
        <v>5</v>
      </c>
      <c r="BA1988">
        <v>5</v>
      </c>
      <c r="BB1988">
        <v>5</v>
      </c>
      <c r="BD1988" t="s">
        <v>22</v>
      </c>
      <c r="BE1988" t="s">
        <v>22</v>
      </c>
      <c r="BH1988">
        <v>5</v>
      </c>
      <c r="BI1988">
        <v>5</v>
      </c>
      <c r="BJ1988"/>
      <c r="BK1988">
        <v>5</v>
      </c>
      <c r="BL1988">
        <v>3</v>
      </c>
      <c r="BO1988" s="382">
        <v>43501.609791666669</v>
      </c>
    </row>
    <row r="1989" spans="1:67" x14ac:dyDescent="0.2">
      <c r="A1989" s="244" t="str">
        <f>IFERROR(LOOKUP(H1989,BLIOTECAS!$D$2:$D$30,BLIOTECAS!$C$2:$C$30),"N/C")</f>
        <v>F. Educación - Centro de Formación del Profesorado</v>
      </c>
      <c r="B1989" s="243" t="str">
        <f>IFERROR(LOOKUP(H1989,BLIOTECAS!$D$2:$D$29,BLIOTECAS!$E$2:$E$29),"N/C")</f>
        <v>Humanidades</v>
      </c>
      <c r="C1989" s="243">
        <f>LOOKUP(H1989,BLIOTECAS!$D$2:$D$30,BLIOTECAS!$F$2:$F$30)</f>
        <v>1</v>
      </c>
      <c r="D1989">
        <v>2020</v>
      </c>
      <c r="G1989">
        <v>1</v>
      </c>
      <c r="H1989">
        <v>12</v>
      </c>
      <c r="J1989">
        <v>3</v>
      </c>
      <c r="K1989">
        <v>3</v>
      </c>
      <c r="M1989">
        <v>12</v>
      </c>
      <c r="P1989" t="s">
        <v>1457</v>
      </c>
      <c r="S1989">
        <v>4</v>
      </c>
      <c r="T1989">
        <v>4</v>
      </c>
      <c r="U1989">
        <v>1</v>
      </c>
      <c r="V1989">
        <v>3</v>
      </c>
      <c r="Y1989">
        <v>3</v>
      </c>
      <c r="AA1989"/>
      <c r="AD1989">
        <v>4</v>
      </c>
      <c r="AE1989">
        <v>4</v>
      </c>
      <c r="AF1989">
        <v>4</v>
      </c>
      <c r="AG1989">
        <v>4</v>
      </c>
      <c r="AH1989">
        <v>1</v>
      </c>
      <c r="AI1989">
        <v>3</v>
      </c>
      <c r="AJ1989">
        <v>3</v>
      </c>
      <c r="AK1989">
        <v>3</v>
      </c>
      <c r="AL1989">
        <v>2</v>
      </c>
      <c r="AM1989">
        <v>4</v>
      </c>
      <c r="AN1989">
        <v>3</v>
      </c>
      <c r="AO1989">
        <v>4</v>
      </c>
      <c r="AP1989">
        <v>4</v>
      </c>
      <c r="AQ1989">
        <v>4</v>
      </c>
      <c r="AR1989">
        <v>1</v>
      </c>
      <c r="AS1989">
        <v>3</v>
      </c>
      <c r="AT1989" t="s">
        <v>356</v>
      </c>
      <c r="AU1989">
        <v>3</v>
      </c>
      <c r="AW1989">
        <v>3</v>
      </c>
      <c r="AX1989">
        <v>1</v>
      </c>
      <c r="AY1989">
        <v>4</v>
      </c>
      <c r="AZ1989">
        <v>4</v>
      </c>
      <c r="BA1989">
        <v>4</v>
      </c>
      <c r="BB1989">
        <v>4</v>
      </c>
      <c r="BD1989" t="s">
        <v>22</v>
      </c>
      <c r="BE1989" t="s">
        <v>22</v>
      </c>
      <c r="BH1989">
        <v>3</v>
      </c>
      <c r="BI1989">
        <v>1</v>
      </c>
      <c r="BJ1989"/>
      <c r="BK1989">
        <v>3</v>
      </c>
      <c r="BL1989">
        <v>4</v>
      </c>
      <c r="BO1989" s="382">
        <v>43501.613252314812</v>
      </c>
    </row>
    <row r="1990" spans="1:67" x14ac:dyDescent="0.2">
      <c r="A1990" s="244" t="str">
        <f>IFERROR(LOOKUP(H1990,BLIOTECAS!$D$2:$D$30,BLIOTECAS!$C$2:$C$30),"N/C")</f>
        <v>F. Ciencias Físicas</v>
      </c>
      <c r="B1990" s="243" t="str">
        <f>IFERROR(LOOKUP(H1990,BLIOTECAS!$D$2:$D$29,BLIOTECAS!$E$2:$E$29),"N/C")</f>
        <v>Ciencias Experimentales</v>
      </c>
      <c r="C1990" s="243">
        <f>LOOKUP(H1990,BLIOTECAS!$D$2:$D$30,BLIOTECAS!$F$2:$F$30)</f>
        <v>2</v>
      </c>
      <c r="D1990">
        <v>2021</v>
      </c>
      <c r="G1990">
        <v>1</v>
      </c>
      <c r="H1990">
        <v>6</v>
      </c>
      <c r="J1990">
        <v>3</v>
      </c>
      <c r="K1990">
        <v>3</v>
      </c>
      <c r="M1990">
        <v>29</v>
      </c>
      <c r="N1990">
        <v>6</v>
      </c>
      <c r="O1990">
        <v>8</v>
      </c>
      <c r="P1990" t="s">
        <v>1458</v>
      </c>
      <c r="S1990">
        <v>4</v>
      </c>
      <c r="T1990">
        <v>1</v>
      </c>
      <c r="U1990">
        <v>4</v>
      </c>
      <c r="V1990">
        <v>4</v>
      </c>
      <c r="W1990">
        <v>1</v>
      </c>
      <c r="X1990">
        <v>2</v>
      </c>
      <c r="Y1990">
        <v>3</v>
      </c>
      <c r="AA1990"/>
      <c r="AD1990">
        <v>4</v>
      </c>
      <c r="AE1990">
        <v>1</v>
      </c>
      <c r="AF1990">
        <v>4</v>
      </c>
      <c r="AG1990">
        <v>1</v>
      </c>
      <c r="AH1990">
        <v>4</v>
      </c>
      <c r="AI1990">
        <v>3</v>
      </c>
      <c r="AJ1990">
        <v>5</v>
      </c>
      <c r="AK1990">
        <v>1</v>
      </c>
      <c r="AL1990">
        <v>4</v>
      </c>
      <c r="AM1990">
        <v>3</v>
      </c>
      <c r="AN1990">
        <v>3</v>
      </c>
      <c r="AO1990">
        <v>3</v>
      </c>
      <c r="AP1990">
        <v>4</v>
      </c>
      <c r="AQ1990">
        <v>4</v>
      </c>
      <c r="AR1990">
        <v>3</v>
      </c>
      <c r="AS1990">
        <v>4</v>
      </c>
      <c r="AT1990" t="s">
        <v>22</v>
      </c>
      <c r="AU1990">
        <v>4</v>
      </c>
      <c r="AW1990">
        <v>5</v>
      </c>
      <c r="AX1990">
        <v>5</v>
      </c>
      <c r="AY1990">
        <v>4</v>
      </c>
      <c r="AZ1990">
        <v>5</v>
      </c>
      <c r="BA1990">
        <v>5</v>
      </c>
      <c r="BB1990">
        <v>5</v>
      </c>
      <c r="BD1990" t="s">
        <v>22</v>
      </c>
      <c r="BE1990" t="s">
        <v>22</v>
      </c>
      <c r="BH1990">
        <v>4</v>
      </c>
      <c r="BI1990">
        <v>3</v>
      </c>
      <c r="BJ1990"/>
      <c r="BK1990">
        <v>4</v>
      </c>
      <c r="BL1990">
        <v>4</v>
      </c>
      <c r="BN1990" t="s">
        <v>1459</v>
      </c>
      <c r="BO1990" s="382">
        <v>43501.633310185185</v>
      </c>
    </row>
    <row r="1991" spans="1:67" x14ac:dyDescent="0.2">
      <c r="A1991" s="244" t="str">
        <f>IFERROR(LOOKUP(H1991,BLIOTECAS!$D$2:$D$30,BLIOTECAS!$C$2:$C$30),"N/C")</f>
        <v>F. Filología</v>
      </c>
      <c r="B1991" s="243" t="str">
        <f>IFERROR(LOOKUP(H1991,BLIOTECAS!$D$2:$D$29,BLIOTECAS!$E$2:$E$29),"N/C")</f>
        <v>Humanidades</v>
      </c>
      <c r="C1991" s="243">
        <f>LOOKUP(H1991,BLIOTECAS!$D$2:$D$30,BLIOTECAS!$F$2:$F$30)</f>
        <v>1</v>
      </c>
      <c r="D1991">
        <v>2022</v>
      </c>
      <c r="G1991">
        <v>1</v>
      </c>
      <c r="H1991">
        <v>14</v>
      </c>
      <c r="J1991">
        <v>3</v>
      </c>
      <c r="K1991">
        <v>3</v>
      </c>
      <c r="M1991">
        <v>29</v>
      </c>
      <c r="N1991">
        <v>16</v>
      </c>
      <c r="O1991">
        <v>14</v>
      </c>
      <c r="S1991">
        <v>4</v>
      </c>
      <c r="T1991">
        <v>3</v>
      </c>
      <c r="U1991">
        <v>4</v>
      </c>
      <c r="V1991">
        <v>3</v>
      </c>
      <c r="W1991">
        <v>1</v>
      </c>
      <c r="X1991">
        <v>2</v>
      </c>
      <c r="AA1991"/>
      <c r="AD1991">
        <v>4</v>
      </c>
      <c r="AE1991">
        <v>2</v>
      </c>
      <c r="AF1991">
        <v>3</v>
      </c>
      <c r="AG1991">
        <v>2</v>
      </c>
      <c r="AH1991">
        <v>5</v>
      </c>
      <c r="AI1991">
        <v>4</v>
      </c>
      <c r="AJ1991">
        <v>5</v>
      </c>
      <c r="AK1991">
        <v>2</v>
      </c>
      <c r="AL1991">
        <v>6</v>
      </c>
      <c r="AM1991">
        <v>4</v>
      </c>
      <c r="AN1991">
        <v>3</v>
      </c>
      <c r="AO1991">
        <v>3</v>
      </c>
      <c r="AP1991">
        <v>4</v>
      </c>
      <c r="AQ1991">
        <v>3</v>
      </c>
      <c r="AR1991">
        <v>3</v>
      </c>
      <c r="AS1991">
        <v>3</v>
      </c>
      <c r="AT1991" t="s">
        <v>22</v>
      </c>
      <c r="AU1991">
        <v>4</v>
      </c>
      <c r="AW1991">
        <v>3</v>
      </c>
      <c r="AX1991">
        <v>2</v>
      </c>
      <c r="AY1991">
        <v>3</v>
      </c>
      <c r="AZ1991">
        <v>4</v>
      </c>
      <c r="BA1991">
        <v>4</v>
      </c>
      <c r="BB1991">
        <v>4</v>
      </c>
      <c r="BD1991" t="s">
        <v>22</v>
      </c>
      <c r="BE1991" t="s">
        <v>22</v>
      </c>
      <c r="BH1991">
        <v>4</v>
      </c>
      <c r="BI1991">
        <v>4</v>
      </c>
      <c r="BJ1991"/>
      <c r="BK1991">
        <v>4</v>
      </c>
      <c r="BL1991">
        <v>4</v>
      </c>
      <c r="BO1991" s="382">
        <v>43501.636805555558</v>
      </c>
    </row>
    <row r="1992" spans="1:67" x14ac:dyDescent="0.2">
      <c r="A1992" s="244" t="str">
        <f>IFERROR(LOOKUP(H1992,BLIOTECAS!$D$2:$D$30,BLIOTECAS!$C$2:$C$30),"N/C")</f>
        <v>F. Comercio y Turismo</v>
      </c>
      <c r="B1992" s="243" t="str">
        <f>IFERROR(LOOKUP(H1992,BLIOTECAS!$D$2:$D$29,BLIOTECAS!$E$2:$E$29),"N/C")</f>
        <v>Ciencias Sociales</v>
      </c>
      <c r="C1992" s="243">
        <f>LOOKUP(H1992,BLIOTECAS!$D$2:$D$30,BLIOTECAS!$F$2:$F$30)</f>
        <v>3</v>
      </c>
      <c r="D1992">
        <v>2023</v>
      </c>
      <c r="G1992">
        <v>2</v>
      </c>
      <c r="H1992">
        <v>24</v>
      </c>
      <c r="J1992">
        <v>3</v>
      </c>
      <c r="K1992">
        <v>3</v>
      </c>
      <c r="M1992">
        <v>24</v>
      </c>
      <c r="N1992">
        <v>5</v>
      </c>
      <c r="S1992">
        <v>3</v>
      </c>
      <c r="T1992">
        <v>2</v>
      </c>
      <c r="U1992">
        <v>1</v>
      </c>
      <c r="V1992">
        <v>1</v>
      </c>
      <c r="W1992">
        <v>1</v>
      </c>
      <c r="AA1992"/>
      <c r="AD1992">
        <v>1</v>
      </c>
      <c r="AE1992">
        <v>1</v>
      </c>
      <c r="AF1992">
        <v>1</v>
      </c>
      <c r="AG1992">
        <v>3</v>
      </c>
      <c r="AH1992">
        <v>5</v>
      </c>
      <c r="AI1992">
        <v>5</v>
      </c>
      <c r="AJ1992">
        <v>5</v>
      </c>
      <c r="AK1992">
        <v>5</v>
      </c>
      <c r="AL1992">
        <v>3</v>
      </c>
      <c r="AM1992">
        <v>2</v>
      </c>
      <c r="AN1992">
        <v>1</v>
      </c>
      <c r="AO1992">
        <v>1</v>
      </c>
      <c r="AP1992">
        <v>2</v>
      </c>
      <c r="AQ1992">
        <v>1</v>
      </c>
      <c r="AR1992">
        <v>3</v>
      </c>
      <c r="AS1992">
        <v>2</v>
      </c>
      <c r="AT1992" t="s">
        <v>356</v>
      </c>
      <c r="AU1992">
        <v>2</v>
      </c>
      <c r="AW1992">
        <v>2</v>
      </c>
      <c r="AX1992">
        <v>3</v>
      </c>
      <c r="AY1992">
        <v>3</v>
      </c>
      <c r="AZ1992">
        <v>1</v>
      </c>
      <c r="BA1992">
        <v>1</v>
      </c>
      <c r="BB1992">
        <v>1</v>
      </c>
      <c r="BD1992" t="s">
        <v>22</v>
      </c>
      <c r="BE1992" t="s">
        <v>22</v>
      </c>
      <c r="BH1992">
        <v>2</v>
      </c>
      <c r="BI1992">
        <v>4</v>
      </c>
      <c r="BJ1992"/>
      <c r="BK1992">
        <v>3</v>
      </c>
      <c r="BL1992">
        <v>2</v>
      </c>
      <c r="BN1992" t="s">
        <v>1460</v>
      </c>
      <c r="BO1992" s="382">
        <v>43501.641712962963</v>
      </c>
    </row>
    <row r="1993" spans="1:67" x14ac:dyDescent="0.2">
      <c r="A1993" s="244" t="str">
        <f>IFERROR(LOOKUP(H1993,BLIOTECAS!$D$2:$D$30,BLIOTECAS!$C$2:$C$30),"N/C")</f>
        <v>F. Psicología</v>
      </c>
      <c r="B1993" s="243" t="str">
        <f>IFERROR(LOOKUP(H1993,BLIOTECAS!$D$2:$D$29,BLIOTECAS!$E$2:$E$29),"N/C")</f>
        <v>Ciencias de la Salud</v>
      </c>
      <c r="C1993" s="243">
        <f>LOOKUP(H1993,BLIOTECAS!$D$2:$D$30,BLIOTECAS!$F$2:$F$30)</f>
        <v>4</v>
      </c>
      <c r="D1993">
        <v>2024</v>
      </c>
      <c r="G1993">
        <v>1</v>
      </c>
      <c r="H1993">
        <v>20</v>
      </c>
      <c r="J1993">
        <v>3</v>
      </c>
      <c r="K1993">
        <v>3</v>
      </c>
      <c r="M1993">
        <v>20</v>
      </c>
      <c r="N1993">
        <v>29</v>
      </c>
      <c r="P1993" t="s">
        <v>1461</v>
      </c>
      <c r="S1993">
        <v>4</v>
      </c>
      <c r="T1993">
        <v>4</v>
      </c>
      <c r="U1993">
        <v>3</v>
      </c>
      <c r="V1993">
        <v>2</v>
      </c>
      <c r="W1993">
        <v>1</v>
      </c>
      <c r="X1993">
        <v>2</v>
      </c>
      <c r="AA1993"/>
      <c r="AD1993">
        <v>4</v>
      </c>
      <c r="AE1993">
        <v>1</v>
      </c>
      <c r="AF1993">
        <v>1</v>
      </c>
      <c r="AG1993">
        <v>5</v>
      </c>
      <c r="AH1993">
        <v>4</v>
      </c>
      <c r="AI1993">
        <v>4</v>
      </c>
      <c r="AJ1993">
        <v>4</v>
      </c>
      <c r="AK1993">
        <v>1</v>
      </c>
      <c r="AL1993">
        <v>4</v>
      </c>
      <c r="AM1993">
        <v>3</v>
      </c>
      <c r="AN1993">
        <v>5</v>
      </c>
      <c r="AO1993">
        <v>3</v>
      </c>
      <c r="AP1993">
        <v>5</v>
      </c>
      <c r="AQ1993">
        <v>4</v>
      </c>
      <c r="AR1993">
        <v>2</v>
      </c>
      <c r="AS1993">
        <v>5</v>
      </c>
      <c r="AT1993" t="s">
        <v>22</v>
      </c>
      <c r="AU1993">
        <v>4</v>
      </c>
      <c r="AW1993">
        <v>5</v>
      </c>
      <c r="AX1993">
        <v>3</v>
      </c>
      <c r="AY1993">
        <v>4</v>
      </c>
      <c r="AZ1993">
        <v>5</v>
      </c>
      <c r="BA1993">
        <v>5</v>
      </c>
      <c r="BB1993">
        <v>4</v>
      </c>
      <c r="BD1993" t="s">
        <v>356</v>
      </c>
      <c r="BE1993" t="s">
        <v>356</v>
      </c>
      <c r="BF1993">
        <v>4</v>
      </c>
      <c r="BH1993">
        <v>5</v>
      </c>
      <c r="BI1993">
        <v>5</v>
      </c>
      <c r="BJ1993"/>
      <c r="BK1993">
        <v>5</v>
      </c>
      <c r="BL1993">
        <v>5</v>
      </c>
      <c r="BO1993" s="382">
        <v>43501.645543981482</v>
      </c>
    </row>
    <row r="1994" spans="1:67" x14ac:dyDescent="0.2">
      <c r="A1994" s="244" t="str">
        <f>IFERROR(LOOKUP(H1994,BLIOTECAS!$D$2:$D$30,BLIOTECAS!$C$2:$C$30),"N/C")</f>
        <v>F. Filología</v>
      </c>
      <c r="B1994" s="243" t="str">
        <f>IFERROR(LOOKUP(H1994,BLIOTECAS!$D$2:$D$29,BLIOTECAS!$E$2:$E$29),"N/C")</f>
        <v>Humanidades</v>
      </c>
      <c r="C1994" s="243">
        <f>LOOKUP(H1994,BLIOTECAS!$D$2:$D$30,BLIOTECAS!$F$2:$F$30)</f>
        <v>1</v>
      </c>
      <c r="D1994">
        <v>2025</v>
      </c>
      <c r="G1994">
        <v>3</v>
      </c>
      <c r="H1994">
        <v>14</v>
      </c>
      <c r="J1994">
        <v>5</v>
      </c>
      <c r="K1994">
        <v>5</v>
      </c>
      <c r="M1994">
        <v>14</v>
      </c>
      <c r="N1994">
        <v>29</v>
      </c>
      <c r="O1994">
        <v>16</v>
      </c>
      <c r="P1994" t="s">
        <v>1462</v>
      </c>
      <c r="S1994">
        <v>1</v>
      </c>
      <c r="T1994">
        <v>4</v>
      </c>
      <c r="U1994">
        <v>3</v>
      </c>
      <c r="V1994">
        <v>3</v>
      </c>
      <c r="Y1994">
        <v>3</v>
      </c>
      <c r="AA1994"/>
      <c r="AD1994">
        <v>5</v>
      </c>
      <c r="AE1994">
        <v>5</v>
      </c>
      <c r="AF1994">
        <v>5</v>
      </c>
      <c r="AG1994">
        <v>5</v>
      </c>
      <c r="AH1994">
        <v>1</v>
      </c>
      <c r="AI1994">
        <v>1</v>
      </c>
      <c r="AJ1994">
        <v>1</v>
      </c>
      <c r="AK1994">
        <v>5</v>
      </c>
      <c r="AL1994">
        <v>6</v>
      </c>
      <c r="AM1994">
        <v>3</v>
      </c>
      <c r="AN1994">
        <v>4</v>
      </c>
      <c r="AO1994">
        <v>4</v>
      </c>
      <c r="AP1994">
        <v>4</v>
      </c>
      <c r="AQ1994">
        <v>1</v>
      </c>
      <c r="AR1994">
        <v>4</v>
      </c>
      <c r="AS1994">
        <v>1</v>
      </c>
      <c r="AT1994" t="s">
        <v>356</v>
      </c>
      <c r="AU1994">
        <v>2</v>
      </c>
      <c r="AW1994">
        <v>4</v>
      </c>
      <c r="AX1994">
        <v>4</v>
      </c>
      <c r="AY1994">
        <v>2</v>
      </c>
      <c r="AZ1994">
        <v>4</v>
      </c>
      <c r="BA1994">
        <v>4</v>
      </c>
      <c r="BB1994">
        <v>3</v>
      </c>
      <c r="BD1994" t="s">
        <v>356</v>
      </c>
      <c r="BE1994" t="s">
        <v>22</v>
      </c>
      <c r="BH1994">
        <v>4</v>
      </c>
      <c r="BI1994">
        <v>4</v>
      </c>
      <c r="BJ1994"/>
      <c r="BK1994">
        <v>2</v>
      </c>
      <c r="BL1994">
        <v>2</v>
      </c>
      <c r="BN1994" t="s">
        <v>1463</v>
      </c>
      <c r="BO1994" s="382">
        <v>43501.670474537037</v>
      </c>
    </row>
    <row r="1995" spans="1:67" x14ac:dyDescent="0.2">
      <c r="A1995" s="244" t="str">
        <f>IFERROR(LOOKUP(H1995,BLIOTECAS!$D$2:$D$30,BLIOTECAS!$C$2:$C$30),"N/C")</f>
        <v>F. Comercio y Turismo</v>
      </c>
      <c r="B1995" s="243" t="str">
        <f>IFERROR(LOOKUP(H1995,BLIOTECAS!$D$2:$D$29,BLIOTECAS!$E$2:$E$29),"N/C")</f>
        <v>Ciencias Sociales</v>
      </c>
      <c r="C1995" s="243">
        <f>LOOKUP(H1995,BLIOTECAS!$D$2:$D$30,BLIOTECAS!$F$2:$F$30)</f>
        <v>3</v>
      </c>
      <c r="D1995">
        <v>2027</v>
      </c>
      <c r="G1995">
        <v>1</v>
      </c>
      <c r="H1995">
        <v>24</v>
      </c>
      <c r="J1995">
        <v>3</v>
      </c>
      <c r="K1995">
        <v>1</v>
      </c>
      <c r="P1995" t="s">
        <v>1464</v>
      </c>
      <c r="S1995">
        <v>3</v>
      </c>
      <c r="T1995">
        <v>3</v>
      </c>
      <c r="U1995">
        <v>3</v>
      </c>
      <c r="V1995">
        <v>3</v>
      </c>
      <c r="W1995">
        <v>1</v>
      </c>
      <c r="AA1995"/>
      <c r="AD1995">
        <v>3</v>
      </c>
      <c r="AE1995">
        <v>1</v>
      </c>
      <c r="AF1995">
        <v>2</v>
      </c>
      <c r="AG1995">
        <v>5</v>
      </c>
      <c r="AH1995">
        <v>5</v>
      </c>
      <c r="AI1995">
        <v>5</v>
      </c>
      <c r="AJ1995">
        <v>5</v>
      </c>
      <c r="AK1995">
        <v>4</v>
      </c>
      <c r="AL1995">
        <v>5</v>
      </c>
      <c r="AM1995">
        <v>4</v>
      </c>
      <c r="AN1995">
        <v>4</v>
      </c>
      <c r="AO1995">
        <v>4</v>
      </c>
      <c r="AP1995">
        <v>4</v>
      </c>
      <c r="AQ1995">
        <v>4</v>
      </c>
      <c r="AR1995">
        <v>4</v>
      </c>
      <c r="AW1995">
        <v>4</v>
      </c>
      <c r="AX1995">
        <v>4</v>
      </c>
      <c r="AY1995">
        <v>4</v>
      </c>
      <c r="AZ1995">
        <v>4</v>
      </c>
      <c r="BA1995">
        <v>4</v>
      </c>
      <c r="BB1995">
        <v>4</v>
      </c>
      <c r="BD1995" t="s">
        <v>22</v>
      </c>
      <c r="BE1995" t="s">
        <v>356</v>
      </c>
      <c r="BF1995">
        <v>3</v>
      </c>
      <c r="BH1995">
        <v>3</v>
      </c>
      <c r="BI1995">
        <v>3</v>
      </c>
      <c r="BJ1995"/>
      <c r="BK1995">
        <v>3</v>
      </c>
      <c r="BL1995">
        <v>3</v>
      </c>
      <c r="BO1995" s="382">
        <v>43501.698541666665</v>
      </c>
    </row>
    <row r="1996" spans="1:67" x14ac:dyDescent="0.2">
      <c r="A1996" s="244" t="str">
        <f>IFERROR(LOOKUP(H1996,BLIOTECAS!$D$2:$D$30,BLIOTECAS!$C$2:$C$30),"N/C")</f>
        <v>F. Ciencias de la Documentación</v>
      </c>
      <c r="B1996" s="243" t="str">
        <f>IFERROR(LOOKUP(H1996,BLIOTECAS!$D$2:$D$29,BLIOTECAS!$E$2:$E$29),"N/C")</f>
        <v>Ciencias Sociales</v>
      </c>
      <c r="C1996" s="243">
        <f>LOOKUP(H1996,BLIOTECAS!$D$2:$D$30,BLIOTECAS!$F$2:$F$30)</f>
        <v>3</v>
      </c>
      <c r="D1996">
        <v>2028</v>
      </c>
      <c r="G1996">
        <v>3</v>
      </c>
      <c r="H1996">
        <v>3</v>
      </c>
      <c r="J1996">
        <v>3</v>
      </c>
      <c r="K1996">
        <v>4</v>
      </c>
      <c r="M1996">
        <v>16</v>
      </c>
      <c r="N1996">
        <v>3</v>
      </c>
      <c r="O1996">
        <v>1</v>
      </c>
      <c r="S1996">
        <v>1</v>
      </c>
      <c r="T1996">
        <v>1</v>
      </c>
      <c r="U1996">
        <v>1</v>
      </c>
      <c r="V1996">
        <v>2</v>
      </c>
      <c r="W1996">
        <v>1</v>
      </c>
      <c r="AA1996"/>
      <c r="AD1996">
        <v>5</v>
      </c>
      <c r="AE1996">
        <v>3</v>
      </c>
      <c r="AF1996">
        <v>3</v>
      </c>
      <c r="AG1996">
        <v>1</v>
      </c>
      <c r="AH1996">
        <v>1</v>
      </c>
      <c r="AI1996">
        <v>2</v>
      </c>
      <c r="AJ1996">
        <v>1</v>
      </c>
      <c r="AK1996">
        <v>3</v>
      </c>
      <c r="AL1996">
        <v>3</v>
      </c>
      <c r="AM1996">
        <v>2</v>
      </c>
      <c r="AN1996">
        <v>1</v>
      </c>
      <c r="AO1996">
        <v>1</v>
      </c>
      <c r="AP1996">
        <v>2</v>
      </c>
      <c r="AQ1996">
        <v>1</v>
      </c>
      <c r="AR1996">
        <v>3</v>
      </c>
      <c r="AS1996">
        <v>1</v>
      </c>
      <c r="AT1996" t="s">
        <v>356</v>
      </c>
      <c r="AU1996">
        <v>1</v>
      </c>
      <c r="AW1996">
        <v>1</v>
      </c>
      <c r="AX1996">
        <v>1</v>
      </c>
      <c r="AY1996">
        <v>1</v>
      </c>
      <c r="AZ1996">
        <v>2</v>
      </c>
      <c r="BA1996">
        <v>1</v>
      </c>
      <c r="BB1996">
        <v>1</v>
      </c>
      <c r="BD1996" t="s">
        <v>22</v>
      </c>
      <c r="BE1996" t="s">
        <v>22</v>
      </c>
      <c r="BH1996">
        <v>1</v>
      </c>
      <c r="BI1996">
        <v>1</v>
      </c>
      <c r="BJ1996"/>
      <c r="BK1996">
        <v>1</v>
      </c>
      <c r="BL1996">
        <v>3</v>
      </c>
      <c r="BN1996" t="s">
        <v>1465</v>
      </c>
      <c r="BO1996" s="382">
        <v>43501.722916666666</v>
      </c>
    </row>
    <row r="1997" spans="1:67" x14ac:dyDescent="0.2">
      <c r="A1997" s="244" t="str">
        <f>IFERROR(LOOKUP(H1997,BLIOTECAS!$D$2:$D$30,BLIOTECAS!$C$2:$C$30),"N/C")</f>
        <v>F. Farmacia</v>
      </c>
      <c r="B1997" s="243" t="str">
        <f>IFERROR(LOOKUP(H1997,BLIOTECAS!$D$2:$D$29,BLIOTECAS!$E$2:$E$29),"N/C")</f>
        <v>Ciencias de la Salud</v>
      </c>
      <c r="C1997" s="243">
        <f>LOOKUP(H1997,BLIOTECAS!$D$2:$D$30,BLIOTECAS!$F$2:$F$30)</f>
        <v>4</v>
      </c>
      <c r="D1997">
        <v>2029</v>
      </c>
      <c r="G1997">
        <v>2</v>
      </c>
      <c r="H1997">
        <v>13</v>
      </c>
      <c r="J1997">
        <v>4</v>
      </c>
      <c r="K1997">
        <v>5</v>
      </c>
      <c r="M1997">
        <v>13</v>
      </c>
      <c r="N1997">
        <v>19</v>
      </c>
      <c r="O1997">
        <v>18</v>
      </c>
      <c r="P1997" t="s">
        <v>1466</v>
      </c>
      <c r="S1997">
        <v>5</v>
      </c>
      <c r="T1997">
        <v>5</v>
      </c>
      <c r="U1997">
        <v>4</v>
      </c>
      <c r="V1997">
        <v>4</v>
      </c>
      <c r="W1997">
        <v>1</v>
      </c>
      <c r="AA1997"/>
      <c r="AD1997">
        <v>4</v>
      </c>
      <c r="AE1997">
        <v>4</v>
      </c>
      <c r="AF1997">
        <v>4</v>
      </c>
      <c r="AG1997">
        <v>3</v>
      </c>
      <c r="AH1997">
        <v>4</v>
      </c>
      <c r="AI1997">
        <v>1</v>
      </c>
      <c r="AJ1997">
        <v>3</v>
      </c>
      <c r="AK1997">
        <v>4</v>
      </c>
      <c r="AL1997">
        <v>5</v>
      </c>
      <c r="AM1997">
        <v>4</v>
      </c>
      <c r="AN1997">
        <v>4</v>
      </c>
      <c r="AO1997">
        <v>4</v>
      </c>
      <c r="AP1997">
        <v>4</v>
      </c>
      <c r="AQ1997">
        <v>4</v>
      </c>
      <c r="AR1997">
        <v>5</v>
      </c>
      <c r="AS1997">
        <v>4</v>
      </c>
      <c r="AT1997" t="s">
        <v>22</v>
      </c>
      <c r="AU1997">
        <v>4</v>
      </c>
      <c r="AW1997">
        <v>5</v>
      </c>
      <c r="AX1997">
        <v>5</v>
      </c>
      <c r="AY1997">
        <v>5</v>
      </c>
      <c r="AZ1997">
        <v>5</v>
      </c>
      <c r="BA1997">
        <v>5</v>
      </c>
      <c r="BB1997">
        <v>5</v>
      </c>
      <c r="BD1997" t="s">
        <v>356</v>
      </c>
      <c r="BE1997" t="s">
        <v>356</v>
      </c>
      <c r="BF1997">
        <v>5</v>
      </c>
      <c r="BH1997">
        <v>5</v>
      </c>
      <c r="BI1997">
        <v>5</v>
      </c>
      <c r="BJ1997"/>
      <c r="BK1997">
        <v>4</v>
      </c>
      <c r="BL1997">
        <v>4</v>
      </c>
      <c r="BO1997" s="382">
        <v>43501.725335648145</v>
      </c>
    </row>
    <row r="1998" spans="1:67" x14ac:dyDescent="0.2">
      <c r="A1998" s="244" t="str">
        <f>IFERROR(LOOKUP(H1998,BLIOTECAS!$D$2:$D$30,BLIOTECAS!$C$2:$C$30),"N/C")</f>
        <v>F. Trabajo Social</v>
      </c>
      <c r="B1998" s="243" t="str">
        <f>IFERROR(LOOKUP(H1998,BLIOTECAS!$D$2:$D$29,BLIOTECAS!$E$2:$E$29),"N/C")</f>
        <v>Ciencias Sociales</v>
      </c>
      <c r="C1998" s="243">
        <f>LOOKUP(H1998,BLIOTECAS!$D$2:$D$30,BLIOTECAS!$F$2:$F$30)</f>
        <v>3</v>
      </c>
      <c r="D1998">
        <v>2030</v>
      </c>
      <c r="G1998">
        <v>1</v>
      </c>
      <c r="H1998">
        <v>26</v>
      </c>
      <c r="J1998">
        <v>4</v>
      </c>
      <c r="K1998">
        <v>3</v>
      </c>
      <c r="M1998">
        <v>26</v>
      </c>
      <c r="N1998">
        <v>29</v>
      </c>
      <c r="O1998">
        <v>5</v>
      </c>
      <c r="S1998">
        <v>5</v>
      </c>
      <c r="T1998">
        <v>1</v>
      </c>
      <c r="U1998">
        <v>2</v>
      </c>
      <c r="V1998">
        <v>3</v>
      </c>
      <c r="Y1998">
        <v>3</v>
      </c>
      <c r="Z1998">
        <v>4</v>
      </c>
      <c r="AA1998"/>
      <c r="AD1998">
        <v>1</v>
      </c>
      <c r="AE1998">
        <v>1</v>
      </c>
      <c r="AF1998">
        <v>3</v>
      </c>
      <c r="AG1998">
        <v>2</v>
      </c>
      <c r="AH1998">
        <v>3</v>
      </c>
      <c r="AI1998">
        <v>3</v>
      </c>
      <c r="AJ1998">
        <v>1</v>
      </c>
      <c r="AK1998">
        <v>3</v>
      </c>
      <c r="AL1998">
        <v>2</v>
      </c>
      <c r="AM1998">
        <v>1</v>
      </c>
      <c r="AN1998">
        <v>2</v>
      </c>
      <c r="AO1998">
        <v>2</v>
      </c>
      <c r="AP1998">
        <v>5</v>
      </c>
      <c r="AQ1998">
        <v>3</v>
      </c>
      <c r="AR1998">
        <v>1</v>
      </c>
      <c r="AS1998">
        <v>3</v>
      </c>
      <c r="AT1998" t="s">
        <v>22</v>
      </c>
      <c r="AU1998">
        <v>3</v>
      </c>
      <c r="AW1998">
        <v>5</v>
      </c>
      <c r="AX1998">
        <v>1</v>
      </c>
      <c r="AY1998">
        <v>2</v>
      </c>
      <c r="AZ1998">
        <v>5</v>
      </c>
      <c r="BA1998">
        <v>4</v>
      </c>
      <c r="BB1998">
        <v>3</v>
      </c>
      <c r="BD1998" t="s">
        <v>356</v>
      </c>
      <c r="BE1998" t="s">
        <v>22</v>
      </c>
      <c r="BF1998">
        <v>1</v>
      </c>
      <c r="BH1998">
        <v>5</v>
      </c>
      <c r="BI1998">
        <v>5</v>
      </c>
      <c r="BJ1998"/>
      <c r="BK1998">
        <v>3</v>
      </c>
      <c r="BL1998">
        <v>3</v>
      </c>
      <c r="BO1998" s="382">
        <v>43501.731805555559</v>
      </c>
    </row>
    <row r="1999" spans="1:67" x14ac:dyDescent="0.2">
      <c r="A1999" s="244" t="str">
        <f>IFERROR(LOOKUP(H1999,BLIOTECAS!$D$2:$D$30,BLIOTECAS!$C$2:$C$30),"N/C")</f>
        <v>F. Ciencias Químicas</v>
      </c>
      <c r="B1999" s="243" t="str">
        <f>IFERROR(LOOKUP(H1999,BLIOTECAS!$D$2:$D$29,BLIOTECAS!$E$2:$E$29),"N/C")</f>
        <v>Ciencias Experimentales</v>
      </c>
      <c r="C1999" s="243">
        <f>LOOKUP(H1999,BLIOTECAS!$D$2:$D$30,BLIOTECAS!$F$2:$F$30)</f>
        <v>2</v>
      </c>
      <c r="D1999">
        <v>2031</v>
      </c>
      <c r="G1999">
        <v>1</v>
      </c>
      <c r="H1999">
        <v>10</v>
      </c>
      <c r="J1999">
        <v>5</v>
      </c>
      <c r="K1999">
        <v>4</v>
      </c>
      <c r="M1999">
        <v>10</v>
      </c>
      <c r="N1999">
        <v>29</v>
      </c>
      <c r="O1999">
        <v>7</v>
      </c>
      <c r="S1999">
        <v>3</v>
      </c>
      <c r="T1999">
        <v>3</v>
      </c>
      <c r="U1999">
        <v>2</v>
      </c>
      <c r="V1999">
        <v>2</v>
      </c>
      <c r="X1999">
        <v>2</v>
      </c>
      <c r="AA1999"/>
      <c r="AD1999">
        <v>2</v>
      </c>
      <c r="AE1999">
        <v>2</v>
      </c>
      <c r="AF1999">
        <v>2</v>
      </c>
      <c r="AG1999">
        <v>3</v>
      </c>
      <c r="AH1999">
        <v>4</v>
      </c>
      <c r="AI1999">
        <v>5</v>
      </c>
      <c r="AJ1999">
        <v>5</v>
      </c>
      <c r="AK1999">
        <v>1</v>
      </c>
      <c r="AL1999">
        <v>4</v>
      </c>
      <c r="AM1999">
        <v>2</v>
      </c>
      <c r="AN1999">
        <v>3</v>
      </c>
      <c r="AO1999">
        <v>3</v>
      </c>
      <c r="AP1999">
        <v>3</v>
      </c>
      <c r="AQ1999">
        <v>3</v>
      </c>
      <c r="AR1999">
        <v>3</v>
      </c>
      <c r="AS1999">
        <v>3</v>
      </c>
      <c r="AT1999" t="s">
        <v>22</v>
      </c>
      <c r="AU1999">
        <v>3</v>
      </c>
      <c r="AW1999">
        <v>3</v>
      </c>
      <c r="AX1999">
        <v>3</v>
      </c>
      <c r="AY1999">
        <v>3</v>
      </c>
      <c r="AZ1999">
        <v>3</v>
      </c>
      <c r="BA1999">
        <v>3</v>
      </c>
      <c r="BB1999">
        <v>3</v>
      </c>
      <c r="BD1999" t="s">
        <v>22</v>
      </c>
      <c r="BE1999" t="s">
        <v>22</v>
      </c>
      <c r="BH1999">
        <v>2</v>
      </c>
      <c r="BI1999">
        <v>2</v>
      </c>
      <c r="BJ1999"/>
      <c r="BK1999">
        <v>3</v>
      </c>
      <c r="BL1999">
        <v>3</v>
      </c>
      <c r="BO1999" s="382">
        <v>43501.740428240744</v>
      </c>
    </row>
    <row r="2000" spans="1:67" x14ac:dyDescent="0.2">
      <c r="A2000" s="244" t="str">
        <f>IFERROR(LOOKUP(H2000,BLIOTECAS!$D$2:$D$30,BLIOTECAS!$C$2:$C$30),"N/C")</f>
        <v>F. Derecho</v>
      </c>
      <c r="B2000" s="243" t="str">
        <f>IFERROR(LOOKUP(H2000,BLIOTECAS!$D$2:$D$29,BLIOTECAS!$E$2:$E$29),"N/C")</f>
        <v>Ciencias Sociales</v>
      </c>
      <c r="C2000" s="243">
        <f>LOOKUP(H2000,BLIOTECAS!$D$2:$D$30,BLIOTECAS!$F$2:$F$30)</f>
        <v>3</v>
      </c>
      <c r="D2000">
        <v>2032</v>
      </c>
      <c r="G2000">
        <v>1</v>
      </c>
      <c r="H2000">
        <v>11</v>
      </c>
      <c r="J2000">
        <v>3</v>
      </c>
      <c r="K2000">
        <v>1</v>
      </c>
      <c r="M2000">
        <v>29</v>
      </c>
      <c r="P2000" t="s">
        <v>1467</v>
      </c>
      <c r="S2000">
        <v>4</v>
      </c>
      <c r="T2000">
        <v>4</v>
      </c>
      <c r="U2000">
        <v>3</v>
      </c>
      <c r="V2000">
        <v>3</v>
      </c>
      <c r="X2000">
        <v>2</v>
      </c>
      <c r="AA2000"/>
      <c r="AD2000">
        <v>2</v>
      </c>
      <c r="AE2000">
        <v>1</v>
      </c>
      <c r="AF2000">
        <v>1</v>
      </c>
      <c r="AG2000">
        <v>5</v>
      </c>
      <c r="AH2000">
        <v>5</v>
      </c>
      <c r="AI2000">
        <v>5</v>
      </c>
      <c r="AJ2000">
        <v>5</v>
      </c>
      <c r="AK2000">
        <v>1</v>
      </c>
      <c r="AL2000">
        <v>3</v>
      </c>
      <c r="AM2000">
        <v>4</v>
      </c>
      <c r="AN2000">
        <v>4</v>
      </c>
      <c r="AO2000">
        <v>4</v>
      </c>
      <c r="AP2000">
        <v>3</v>
      </c>
      <c r="AQ2000">
        <v>3</v>
      </c>
      <c r="AR2000">
        <v>3</v>
      </c>
      <c r="AS2000">
        <v>3</v>
      </c>
      <c r="AT2000" t="s">
        <v>22</v>
      </c>
      <c r="AU2000">
        <v>3</v>
      </c>
      <c r="AW2000">
        <v>1</v>
      </c>
      <c r="AX2000">
        <v>1</v>
      </c>
      <c r="AY2000">
        <v>1</v>
      </c>
      <c r="AZ2000">
        <v>1</v>
      </c>
      <c r="BA2000">
        <v>1</v>
      </c>
      <c r="BB2000">
        <v>1</v>
      </c>
      <c r="BD2000" t="s">
        <v>22</v>
      </c>
      <c r="BE2000" t="s">
        <v>22</v>
      </c>
      <c r="BH2000">
        <v>4</v>
      </c>
      <c r="BI2000">
        <v>4</v>
      </c>
      <c r="BJ2000"/>
      <c r="BK2000">
        <v>4</v>
      </c>
      <c r="BL2000"/>
      <c r="BO2000" s="382">
        <v>43501.746006944442</v>
      </c>
    </row>
    <row r="2001" spans="1:67" x14ac:dyDescent="0.2">
      <c r="A2001" s="244" t="str">
        <f>IFERROR(LOOKUP(H2001,BLIOTECAS!$D$2:$D$30,BLIOTECAS!$C$2:$C$30),"N/C")</f>
        <v>F. Estudios Estadísticos</v>
      </c>
      <c r="B2001" s="243" t="str">
        <f>IFERROR(LOOKUP(H2001,BLIOTECAS!$D$2:$D$29,BLIOTECAS!$E$2:$E$29),"N/C")</f>
        <v>Ciencias Experimentales</v>
      </c>
      <c r="C2001" s="243">
        <f>LOOKUP(H2001,BLIOTECAS!$D$2:$D$30,BLIOTECAS!$F$2:$F$30)</f>
        <v>2</v>
      </c>
      <c r="D2001">
        <v>2033</v>
      </c>
      <c r="G2001">
        <v>1</v>
      </c>
      <c r="H2001">
        <v>23</v>
      </c>
      <c r="J2001">
        <v>3</v>
      </c>
      <c r="K2001">
        <v>3</v>
      </c>
      <c r="M2001">
        <v>23</v>
      </c>
      <c r="S2001">
        <v>3</v>
      </c>
      <c r="T2001">
        <v>3</v>
      </c>
      <c r="U2001">
        <v>4</v>
      </c>
      <c r="V2001">
        <v>3</v>
      </c>
      <c r="W2001">
        <v>1</v>
      </c>
      <c r="AA2001"/>
      <c r="AD2001">
        <v>4</v>
      </c>
      <c r="AE2001">
        <v>1</v>
      </c>
      <c r="AF2001">
        <v>1</v>
      </c>
      <c r="AG2001">
        <v>5</v>
      </c>
      <c r="AH2001">
        <v>5</v>
      </c>
      <c r="AI2001">
        <v>4</v>
      </c>
      <c r="AJ2001">
        <v>5</v>
      </c>
      <c r="AK2001">
        <v>1</v>
      </c>
      <c r="AL2001">
        <v>4</v>
      </c>
      <c r="AM2001">
        <v>4</v>
      </c>
      <c r="AN2001">
        <v>3</v>
      </c>
      <c r="AO2001">
        <v>3</v>
      </c>
      <c r="AP2001">
        <v>3</v>
      </c>
      <c r="AQ2001">
        <v>5</v>
      </c>
      <c r="AR2001">
        <v>3</v>
      </c>
      <c r="AS2001">
        <v>3</v>
      </c>
      <c r="AT2001" t="s">
        <v>22</v>
      </c>
      <c r="AU2001">
        <v>3</v>
      </c>
      <c r="AW2001">
        <v>4</v>
      </c>
      <c r="AX2001">
        <v>3</v>
      </c>
      <c r="AY2001">
        <v>4</v>
      </c>
      <c r="AZ2001">
        <v>4</v>
      </c>
      <c r="BA2001">
        <v>4</v>
      </c>
      <c r="BB2001">
        <v>4</v>
      </c>
      <c r="BD2001" t="s">
        <v>22</v>
      </c>
      <c r="BE2001" t="s">
        <v>22</v>
      </c>
      <c r="BF2001">
        <v>3</v>
      </c>
      <c r="BH2001">
        <v>3</v>
      </c>
      <c r="BI2001">
        <v>3</v>
      </c>
      <c r="BJ2001"/>
      <c r="BK2001">
        <v>3</v>
      </c>
      <c r="BL2001"/>
      <c r="BO2001" s="382">
        <v>43501.763148148151</v>
      </c>
    </row>
    <row r="2002" spans="1:67" x14ac:dyDescent="0.2">
      <c r="A2002" s="244" t="str">
        <f>IFERROR(LOOKUP(H2002,BLIOTECAS!$D$2:$D$30,BLIOTECAS!$C$2:$C$30),"N/C")</f>
        <v>F. Ciencias de la Información</v>
      </c>
      <c r="B2002" s="243" t="str">
        <f>IFERROR(LOOKUP(H2002,BLIOTECAS!$D$2:$D$29,BLIOTECAS!$E$2:$E$29),"N/C")</f>
        <v>Ciencias Sociales</v>
      </c>
      <c r="C2002" s="243">
        <f>LOOKUP(H2002,BLIOTECAS!$D$2:$D$30,BLIOTECAS!$F$2:$F$30)</f>
        <v>3</v>
      </c>
      <c r="D2002">
        <v>2034</v>
      </c>
      <c r="G2002">
        <v>3</v>
      </c>
      <c r="H2002">
        <v>4</v>
      </c>
      <c r="J2002">
        <v>3</v>
      </c>
      <c r="K2002">
        <v>4</v>
      </c>
      <c r="M2002">
        <v>4</v>
      </c>
      <c r="N2002">
        <v>15</v>
      </c>
      <c r="O2002">
        <v>15</v>
      </c>
      <c r="P2002" t="s">
        <v>1468</v>
      </c>
      <c r="S2002">
        <v>4</v>
      </c>
      <c r="T2002">
        <v>4</v>
      </c>
      <c r="U2002">
        <v>4</v>
      </c>
      <c r="V2002">
        <v>3</v>
      </c>
      <c r="W2002">
        <v>1</v>
      </c>
      <c r="AA2002"/>
      <c r="AD2002">
        <v>4</v>
      </c>
      <c r="AE2002">
        <v>4</v>
      </c>
      <c r="AF2002">
        <v>4</v>
      </c>
      <c r="AG2002">
        <v>1</v>
      </c>
      <c r="AH2002">
        <v>1</v>
      </c>
      <c r="AI2002">
        <v>5</v>
      </c>
      <c r="AJ2002">
        <v>1</v>
      </c>
      <c r="AK2002">
        <v>3</v>
      </c>
      <c r="AL2002">
        <v>1</v>
      </c>
      <c r="AM2002">
        <v>3</v>
      </c>
      <c r="AN2002">
        <v>2</v>
      </c>
      <c r="AO2002">
        <v>3</v>
      </c>
      <c r="AP2002">
        <v>3</v>
      </c>
      <c r="AQ2002">
        <v>2</v>
      </c>
      <c r="AR2002">
        <v>3</v>
      </c>
      <c r="AS2002">
        <v>3</v>
      </c>
      <c r="AT2002" t="s">
        <v>356</v>
      </c>
      <c r="AU2002">
        <v>2</v>
      </c>
      <c r="AW2002">
        <v>4</v>
      </c>
      <c r="AX2002">
        <v>4</v>
      </c>
      <c r="AY2002">
        <v>4</v>
      </c>
      <c r="AZ2002">
        <v>4</v>
      </c>
      <c r="BA2002">
        <v>4</v>
      </c>
      <c r="BB2002">
        <v>4</v>
      </c>
      <c r="BD2002" t="s">
        <v>356</v>
      </c>
      <c r="BE2002" t="s">
        <v>356</v>
      </c>
      <c r="BF2002">
        <v>2</v>
      </c>
      <c r="BH2002">
        <v>4</v>
      </c>
      <c r="BI2002">
        <v>2</v>
      </c>
      <c r="BJ2002"/>
      <c r="BK2002">
        <v>2</v>
      </c>
      <c r="BL2002">
        <v>3</v>
      </c>
      <c r="BN2002" t="s">
        <v>1469</v>
      </c>
      <c r="BO2002" s="382">
        <v>43501.809039351851</v>
      </c>
    </row>
    <row r="2003" spans="1:67" x14ac:dyDescent="0.2">
      <c r="A2003" s="244" t="str">
        <f>IFERROR(LOOKUP(H2003,BLIOTECAS!$D$2:$D$30,BLIOTECAS!$C$2:$C$30),"N/C")</f>
        <v>F. Ciencias Físicas</v>
      </c>
      <c r="B2003" s="243" t="str">
        <f>IFERROR(LOOKUP(H2003,BLIOTECAS!$D$2:$D$29,BLIOTECAS!$E$2:$E$29),"N/C")</f>
        <v>Ciencias Experimentales</v>
      </c>
      <c r="C2003" s="243">
        <f>LOOKUP(H2003,BLIOTECAS!$D$2:$D$30,BLIOTECAS!$F$2:$F$30)</f>
        <v>2</v>
      </c>
      <c r="D2003">
        <v>2035</v>
      </c>
      <c r="G2003">
        <v>4</v>
      </c>
      <c r="H2003">
        <v>6</v>
      </c>
      <c r="J2003">
        <v>3</v>
      </c>
      <c r="K2003">
        <v>3</v>
      </c>
      <c r="M2003">
        <v>2</v>
      </c>
      <c r="N2003">
        <v>16</v>
      </c>
      <c r="O2003">
        <v>4</v>
      </c>
      <c r="P2003" t="s">
        <v>1470</v>
      </c>
      <c r="S2003">
        <v>3</v>
      </c>
      <c r="T2003">
        <v>4</v>
      </c>
      <c r="U2003">
        <v>4</v>
      </c>
      <c r="V2003">
        <v>4</v>
      </c>
      <c r="W2003">
        <v>1</v>
      </c>
      <c r="AA2003"/>
      <c r="AD2003">
        <v>4</v>
      </c>
      <c r="AE2003">
        <v>4</v>
      </c>
      <c r="AF2003">
        <v>4</v>
      </c>
      <c r="AG2003">
        <v>5</v>
      </c>
      <c r="AH2003">
        <v>4</v>
      </c>
      <c r="AI2003">
        <v>5</v>
      </c>
      <c r="AJ2003">
        <v>2</v>
      </c>
      <c r="AK2003">
        <v>4</v>
      </c>
      <c r="AL2003">
        <v>4</v>
      </c>
      <c r="AM2003">
        <v>3</v>
      </c>
      <c r="AN2003">
        <v>3</v>
      </c>
      <c r="AO2003">
        <v>3</v>
      </c>
      <c r="AP2003">
        <v>4</v>
      </c>
      <c r="AQ2003">
        <v>4</v>
      </c>
      <c r="AR2003">
        <v>3</v>
      </c>
      <c r="AS2003">
        <v>3</v>
      </c>
      <c r="AT2003" t="s">
        <v>22</v>
      </c>
      <c r="AU2003">
        <v>3</v>
      </c>
      <c r="AW2003">
        <v>4</v>
      </c>
      <c r="AX2003">
        <v>3</v>
      </c>
      <c r="AY2003">
        <v>3</v>
      </c>
      <c r="AZ2003">
        <v>3</v>
      </c>
      <c r="BA2003">
        <v>3</v>
      </c>
      <c r="BD2003" t="s">
        <v>356</v>
      </c>
      <c r="BE2003" t="s">
        <v>356</v>
      </c>
      <c r="BF2003">
        <v>4</v>
      </c>
      <c r="BH2003">
        <v>4</v>
      </c>
      <c r="BI2003">
        <v>4</v>
      </c>
      <c r="BJ2003"/>
      <c r="BK2003">
        <v>4</v>
      </c>
      <c r="BL2003">
        <v>4</v>
      </c>
      <c r="BO2003" s="382">
        <v>43501.810358796298</v>
      </c>
    </row>
    <row r="2004" spans="1:67" x14ac:dyDescent="0.2">
      <c r="A2004" s="244" t="str">
        <f>IFERROR(LOOKUP(H2004,BLIOTECAS!$D$2:$D$30,BLIOTECAS!$C$2:$C$30),"N/C")</f>
        <v>F. Geografía e Historia</v>
      </c>
      <c r="B2004" s="243" t="str">
        <f>IFERROR(LOOKUP(H2004,BLIOTECAS!$D$2:$D$29,BLIOTECAS!$E$2:$E$29),"N/C")</f>
        <v>Humanidades</v>
      </c>
      <c r="C2004" s="243">
        <f>LOOKUP(H2004,BLIOTECAS!$D$2:$D$30,BLIOTECAS!$F$2:$F$30)</f>
        <v>1</v>
      </c>
      <c r="D2004">
        <v>2036</v>
      </c>
      <c r="G2004">
        <v>1</v>
      </c>
      <c r="H2004">
        <v>16</v>
      </c>
      <c r="J2004">
        <v>4</v>
      </c>
      <c r="K2004">
        <v>4</v>
      </c>
      <c r="M2004">
        <v>16</v>
      </c>
      <c r="N2004">
        <v>29</v>
      </c>
      <c r="S2004">
        <v>1</v>
      </c>
      <c r="T2004">
        <v>1</v>
      </c>
      <c r="U2004">
        <v>1</v>
      </c>
      <c r="V2004">
        <v>2</v>
      </c>
      <c r="W2004">
        <v>1</v>
      </c>
      <c r="Z2004">
        <v>4</v>
      </c>
      <c r="AA2004">
        <v>0.125</v>
      </c>
      <c r="AD2004">
        <v>4</v>
      </c>
      <c r="AE2004">
        <v>2</v>
      </c>
      <c r="AF2004">
        <v>2</v>
      </c>
      <c r="AG2004">
        <v>3</v>
      </c>
      <c r="AH2004">
        <v>5</v>
      </c>
      <c r="AI2004">
        <v>4</v>
      </c>
      <c r="AJ2004">
        <v>5</v>
      </c>
      <c r="AK2004">
        <v>3</v>
      </c>
      <c r="AL2004">
        <v>3</v>
      </c>
      <c r="AM2004">
        <v>2</v>
      </c>
      <c r="AN2004">
        <v>1</v>
      </c>
      <c r="AO2004">
        <v>2</v>
      </c>
      <c r="AP2004">
        <v>1</v>
      </c>
      <c r="AQ2004">
        <v>1</v>
      </c>
      <c r="AR2004">
        <v>1</v>
      </c>
      <c r="AS2004">
        <v>1</v>
      </c>
      <c r="AT2004" t="s">
        <v>22</v>
      </c>
      <c r="AU2004">
        <v>2</v>
      </c>
      <c r="AW2004">
        <v>1</v>
      </c>
      <c r="AX2004">
        <v>1</v>
      </c>
      <c r="AY2004">
        <v>1</v>
      </c>
      <c r="AZ2004">
        <v>1</v>
      </c>
      <c r="BA2004">
        <v>1</v>
      </c>
      <c r="BB2004">
        <v>1</v>
      </c>
      <c r="BD2004" t="s">
        <v>356</v>
      </c>
      <c r="BE2004" t="s">
        <v>22</v>
      </c>
      <c r="BH2004">
        <v>1</v>
      </c>
      <c r="BI2004">
        <v>1</v>
      </c>
      <c r="BJ2004"/>
      <c r="BK2004">
        <v>1</v>
      </c>
      <c r="BL2004"/>
      <c r="BN2004" t="s">
        <v>1471</v>
      </c>
      <c r="BO2004" s="382">
        <v>43501.850659722222</v>
      </c>
    </row>
    <row r="2005" spans="1:67" x14ac:dyDescent="0.2">
      <c r="A2005" s="244" t="str">
        <f>IFERROR(LOOKUP(H2005,BLIOTECAS!$D$2:$D$30,BLIOTECAS!$C$2:$C$30),"N/C")</f>
        <v>F. Geografía e Historia</v>
      </c>
      <c r="B2005" s="243" t="str">
        <f>IFERROR(LOOKUP(H2005,BLIOTECAS!$D$2:$D$29,BLIOTECAS!$E$2:$E$29),"N/C")</f>
        <v>Humanidades</v>
      </c>
      <c r="C2005" s="243">
        <f>LOOKUP(H2005,BLIOTECAS!$D$2:$D$30,BLIOTECAS!$F$2:$F$30)</f>
        <v>1</v>
      </c>
      <c r="D2005">
        <v>2037</v>
      </c>
      <c r="G2005">
        <v>4</v>
      </c>
      <c r="H2005">
        <v>16</v>
      </c>
      <c r="J2005">
        <v>3</v>
      </c>
      <c r="K2005">
        <v>3</v>
      </c>
      <c r="M2005">
        <v>25</v>
      </c>
      <c r="N2005">
        <v>29</v>
      </c>
      <c r="O2005">
        <v>16</v>
      </c>
      <c r="P2005" t="s">
        <v>1472</v>
      </c>
      <c r="S2005">
        <v>5</v>
      </c>
      <c r="T2005">
        <v>4</v>
      </c>
      <c r="U2005">
        <v>4</v>
      </c>
      <c r="V2005">
        <v>4</v>
      </c>
      <c r="AA2005"/>
      <c r="AD2005">
        <v>3</v>
      </c>
      <c r="AE2005">
        <v>1</v>
      </c>
      <c r="AF2005">
        <v>1</v>
      </c>
      <c r="AG2005">
        <v>3</v>
      </c>
      <c r="AH2005">
        <v>5</v>
      </c>
      <c r="AI2005">
        <v>4</v>
      </c>
      <c r="AJ2005">
        <v>2</v>
      </c>
      <c r="AK2005">
        <v>3</v>
      </c>
      <c r="AL2005">
        <v>4</v>
      </c>
      <c r="AM2005">
        <v>4</v>
      </c>
      <c r="AN2005">
        <v>3</v>
      </c>
      <c r="AO2005">
        <v>3</v>
      </c>
      <c r="AP2005">
        <v>4</v>
      </c>
      <c r="AQ2005">
        <v>3</v>
      </c>
      <c r="AR2005">
        <v>3</v>
      </c>
      <c r="AS2005">
        <v>3</v>
      </c>
      <c r="AT2005" t="s">
        <v>22</v>
      </c>
      <c r="AU2005">
        <v>2</v>
      </c>
      <c r="AW2005">
        <v>5</v>
      </c>
      <c r="AY2005">
        <v>5</v>
      </c>
      <c r="AZ2005">
        <v>4</v>
      </c>
      <c r="BA2005">
        <v>4</v>
      </c>
      <c r="BB2005">
        <v>4</v>
      </c>
      <c r="BD2005" t="s">
        <v>22</v>
      </c>
      <c r="BE2005" t="s">
        <v>356</v>
      </c>
      <c r="BF2005">
        <v>4</v>
      </c>
      <c r="BH2005">
        <v>4</v>
      </c>
      <c r="BI2005">
        <v>5</v>
      </c>
      <c r="BJ2005"/>
      <c r="BK2005">
        <v>4</v>
      </c>
      <c r="BL2005">
        <v>3</v>
      </c>
      <c r="BN2005" t="s">
        <v>1473</v>
      </c>
      <c r="BO2005" s="382">
        <v>43501.852800925924</v>
      </c>
    </row>
    <row r="2006" spans="1:67" x14ac:dyDescent="0.2">
      <c r="A2006" s="244" t="str">
        <f>IFERROR(LOOKUP(H2006,BLIOTECAS!$D$2:$D$30,BLIOTECAS!$C$2:$C$30),"N/C")</f>
        <v>F. Ciencias Económicas y Empresariales</v>
      </c>
      <c r="B2006" s="243" t="str">
        <f>IFERROR(LOOKUP(H2006,BLIOTECAS!$D$2:$D$29,BLIOTECAS!$E$2:$E$29),"N/C")</f>
        <v>Ciencias Sociales</v>
      </c>
      <c r="C2006" s="243">
        <f>LOOKUP(H2006,BLIOTECAS!$D$2:$D$30,BLIOTECAS!$F$2:$F$30)</f>
        <v>3</v>
      </c>
      <c r="D2006">
        <v>2038</v>
      </c>
      <c r="G2006">
        <v>1</v>
      </c>
      <c r="H2006">
        <v>5</v>
      </c>
      <c r="J2006">
        <v>3</v>
      </c>
      <c r="K2006">
        <v>3</v>
      </c>
      <c r="M2006">
        <v>5</v>
      </c>
      <c r="S2006">
        <v>5</v>
      </c>
      <c r="T2006">
        <v>5</v>
      </c>
      <c r="U2006">
        <v>4</v>
      </c>
      <c r="V2006">
        <v>4</v>
      </c>
      <c r="W2006">
        <v>1</v>
      </c>
      <c r="AA2006"/>
      <c r="AD2006">
        <v>1</v>
      </c>
      <c r="AE2006">
        <v>1</v>
      </c>
      <c r="AF2006">
        <v>1</v>
      </c>
      <c r="AG2006">
        <v>2</v>
      </c>
      <c r="AH2006">
        <v>5</v>
      </c>
      <c r="AI2006">
        <v>4</v>
      </c>
      <c r="AJ2006">
        <v>3</v>
      </c>
      <c r="AK2006">
        <v>1</v>
      </c>
      <c r="AL2006">
        <v>3</v>
      </c>
      <c r="AM2006">
        <v>4</v>
      </c>
      <c r="AN2006">
        <v>4</v>
      </c>
      <c r="AO2006">
        <v>4</v>
      </c>
      <c r="AP2006">
        <v>5</v>
      </c>
      <c r="AQ2006">
        <v>4</v>
      </c>
      <c r="AR2006">
        <v>3</v>
      </c>
      <c r="AS2006">
        <v>3</v>
      </c>
      <c r="AT2006" t="s">
        <v>22</v>
      </c>
      <c r="AU2006">
        <v>3</v>
      </c>
      <c r="AW2006">
        <v>4</v>
      </c>
      <c r="AX2006">
        <v>4</v>
      </c>
      <c r="AZ2006">
        <v>5</v>
      </c>
      <c r="BA2006">
        <v>5</v>
      </c>
      <c r="BB2006">
        <v>5</v>
      </c>
      <c r="BD2006" t="s">
        <v>356</v>
      </c>
      <c r="BE2006" t="s">
        <v>356</v>
      </c>
      <c r="BF2006">
        <v>5</v>
      </c>
      <c r="BH2006">
        <v>5</v>
      </c>
      <c r="BI2006">
        <v>5</v>
      </c>
      <c r="BJ2006"/>
      <c r="BK2006">
        <v>5</v>
      </c>
      <c r="BL2006">
        <v>4</v>
      </c>
      <c r="BO2006" s="382">
        <v>43501.857222222221</v>
      </c>
    </row>
    <row r="2007" spans="1:67" x14ac:dyDescent="0.2">
      <c r="A2007" s="244" t="str">
        <f>IFERROR(LOOKUP(H2007,BLIOTECAS!$D$2:$D$30,BLIOTECAS!$C$2:$C$30),"N/C")</f>
        <v>F. Ciencias Químicas</v>
      </c>
      <c r="B2007" s="243" t="str">
        <f>IFERROR(LOOKUP(H2007,BLIOTECAS!$D$2:$D$29,BLIOTECAS!$E$2:$E$29),"N/C")</f>
        <v>Ciencias Experimentales</v>
      </c>
      <c r="C2007" s="243">
        <f>LOOKUP(H2007,BLIOTECAS!$D$2:$D$30,BLIOTECAS!$F$2:$F$30)</f>
        <v>2</v>
      </c>
      <c r="D2007">
        <v>2039</v>
      </c>
      <c r="G2007">
        <v>1</v>
      </c>
      <c r="H2007">
        <v>10</v>
      </c>
      <c r="J2007">
        <v>2</v>
      </c>
      <c r="K2007">
        <v>1</v>
      </c>
      <c r="M2007">
        <v>10</v>
      </c>
      <c r="S2007">
        <v>3</v>
      </c>
      <c r="T2007">
        <v>3</v>
      </c>
      <c r="U2007">
        <v>3</v>
      </c>
      <c r="V2007">
        <v>3</v>
      </c>
      <c r="X2007">
        <v>2</v>
      </c>
      <c r="AA2007"/>
      <c r="AD2007">
        <v>4</v>
      </c>
      <c r="AE2007">
        <v>1</v>
      </c>
      <c r="AF2007">
        <v>1</v>
      </c>
      <c r="AG2007">
        <v>2</v>
      </c>
      <c r="AH2007">
        <v>3</v>
      </c>
      <c r="AI2007">
        <v>3</v>
      </c>
      <c r="AJ2007">
        <v>3</v>
      </c>
      <c r="AK2007">
        <v>3</v>
      </c>
      <c r="AL2007">
        <v>3</v>
      </c>
      <c r="AM2007">
        <v>3</v>
      </c>
      <c r="AN2007">
        <v>3</v>
      </c>
      <c r="AO2007">
        <v>3</v>
      </c>
      <c r="AP2007">
        <v>3</v>
      </c>
      <c r="AQ2007">
        <v>3</v>
      </c>
      <c r="AR2007">
        <v>3</v>
      </c>
      <c r="AS2007">
        <v>3</v>
      </c>
      <c r="AT2007" t="s">
        <v>22</v>
      </c>
      <c r="AU2007">
        <v>3</v>
      </c>
      <c r="AW2007">
        <v>3</v>
      </c>
      <c r="AX2007">
        <v>3</v>
      </c>
      <c r="AY2007">
        <v>3</v>
      </c>
      <c r="AZ2007">
        <v>3</v>
      </c>
      <c r="BA2007">
        <v>3</v>
      </c>
      <c r="BB2007">
        <v>3</v>
      </c>
      <c r="BD2007" t="s">
        <v>22</v>
      </c>
      <c r="BE2007" t="s">
        <v>22</v>
      </c>
      <c r="BH2007">
        <v>3</v>
      </c>
      <c r="BI2007">
        <v>3</v>
      </c>
      <c r="BJ2007"/>
      <c r="BK2007">
        <v>3</v>
      </c>
      <c r="BL2007">
        <v>3</v>
      </c>
      <c r="BO2007" s="382">
        <v>43501.86105324074</v>
      </c>
    </row>
    <row r="2008" spans="1:67" x14ac:dyDescent="0.2">
      <c r="A2008" s="244" t="str">
        <f>IFERROR(LOOKUP(H2008,BLIOTECAS!$D$2:$D$30,BLIOTECAS!$C$2:$C$30),"N/C")</f>
        <v>F. Filosofía</v>
      </c>
      <c r="B2008" s="243" t="str">
        <f>IFERROR(LOOKUP(H2008,BLIOTECAS!$D$2:$D$29,BLIOTECAS!$E$2:$E$29),"N/C")</f>
        <v>Humanidades</v>
      </c>
      <c r="C2008" s="243">
        <f>LOOKUP(H2008,BLIOTECAS!$D$2:$D$30,BLIOTECAS!$F$2:$F$30)</f>
        <v>1</v>
      </c>
      <c r="D2008">
        <v>2040</v>
      </c>
      <c r="G2008">
        <v>1</v>
      </c>
      <c r="H2008">
        <v>15</v>
      </c>
      <c r="J2008">
        <v>4</v>
      </c>
      <c r="K2008">
        <v>5</v>
      </c>
      <c r="M2008">
        <v>15</v>
      </c>
      <c r="N2008">
        <v>16</v>
      </c>
      <c r="O2008">
        <v>4</v>
      </c>
      <c r="S2008">
        <v>4</v>
      </c>
      <c r="T2008">
        <v>4</v>
      </c>
      <c r="U2008">
        <v>5</v>
      </c>
      <c r="V2008">
        <v>4</v>
      </c>
      <c r="W2008">
        <v>1</v>
      </c>
      <c r="AA2008"/>
      <c r="AD2008">
        <v>5</v>
      </c>
      <c r="AE2008">
        <v>1</v>
      </c>
      <c r="AF2008">
        <v>1</v>
      </c>
      <c r="AG2008">
        <v>2</v>
      </c>
      <c r="AH2008">
        <v>3</v>
      </c>
      <c r="AI2008">
        <v>2</v>
      </c>
      <c r="AJ2008">
        <v>5</v>
      </c>
      <c r="AK2008">
        <v>1</v>
      </c>
      <c r="AL2008">
        <v>3</v>
      </c>
      <c r="AM2008">
        <v>5</v>
      </c>
      <c r="AN2008">
        <v>5</v>
      </c>
      <c r="AO2008">
        <v>3</v>
      </c>
      <c r="AP2008">
        <v>5</v>
      </c>
      <c r="AQ2008">
        <v>5</v>
      </c>
      <c r="AR2008">
        <v>3</v>
      </c>
      <c r="AS2008">
        <v>4</v>
      </c>
      <c r="AT2008" t="s">
        <v>356</v>
      </c>
      <c r="AU2008">
        <v>5</v>
      </c>
      <c r="AW2008">
        <v>5</v>
      </c>
      <c r="AX2008">
        <v>5</v>
      </c>
      <c r="AY2008">
        <v>5</v>
      </c>
      <c r="AZ2008">
        <v>5</v>
      </c>
      <c r="BA2008">
        <v>5</v>
      </c>
      <c r="BB2008">
        <v>5</v>
      </c>
      <c r="BD2008" t="s">
        <v>22</v>
      </c>
      <c r="BE2008" t="s">
        <v>22</v>
      </c>
      <c r="BH2008">
        <v>5</v>
      </c>
      <c r="BI2008">
        <v>5</v>
      </c>
      <c r="BJ2008"/>
      <c r="BK2008">
        <v>5</v>
      </c>
      <c r="BL2008">
        <v>3</v>
      </c>
      <c r="BO2008" s="382">
        <v>43501.861863425926</v>
      </c>
    </row>
    <row r="2009" spans="1:67" x14ac:dyDescent="0.2">
      <c r="A2009" s="244" t="str">
        <f>IFERROR(LOOKUP(H2009,BLIOTECAS!$D$2:$D$30,BLIOTECAS!$C$2:$C$30),"N/C")</f>
        <v>F. Ciencias Físicas</v>
      </c>
      <c r="B2009" s="243" t="str">
        <f>IFERROR(LOOKUP(H2009,BLIOTECAS!$D$2:$D$29,BLIOTECAS!$E$2:$E$29),"N/C")</f>
        <v>Ciencias Experimentales</v>
      </c>
      <c r="C2009" s="243">
        <f>LOOKUP(H2009,BLIOTECAS!$D$2:$D$30,BLIOTECAS!$F$2:$F$30)</f>
        <v>2</v>
      </c>
      <c r="D2009">
        <v>2041</v>
      </c>
      <c r="G2009">
        <v>1</v>
      </c>
      <c r="H2009">
        <v>6</v>
      </c>
      <c r="J2009">
        <v>4</v>
      </c>
      <c r="K2009">
        <v>1</v>
      </c>
      <c r="M2009">
        <v>6</v>
      </c>
      <c r="N2009">
        <v>8</v>
      </c>
      <c r="S2009">
        <v>5</v>
      </c>
      <c r="T2009">
        <v>5</v>
      </c>
      <c r="U2009">
        <v>5</v>
      </c>
      <c r="V2009">
        <v>5</v>
      </c>
      <c r="W2009">
        <v>1</v>
      </c>
      <c r="X2009">
        <v>2</v>
      </c>
      <c r="AA2009"/>
      <c r="AD2009">
        <v>2</v>
      </c>
      <c r="AE2009">
        <v>1</v>
      </c>
      <c r="AF2009">
        <v>1</v>
      </c>
      <c r="AG2009">
        <v>4</v>
      </c>
      <c r="AH2009">
        <v>5</v>
      </c>
      <c r="AI2009">
        <v>5</v>
      </c>
      <c r="AJ2009">
        <v>5</v>
      </c>
      <c r="AK2009">
        <v>2</v>
      </c>
      <c r="AL2009">
        <v>3</v>
      </c>
      <c r="AM2009">
        <v>3</v>
      </c>
      <c r="AN2009">
        <v>2</v>
      </c>
      <c r="AO2009">
        <v>4</v>
      </c>
      <c r="AP2009">
        <v>4</v>
      </c>
      <c r="AQ2009">
        <v>1</v>
      </c>
      <c r="AR2009">
        <v>2</v>
      </c>
      <c r="AS2009">
        <v>1</v>
      </c>
      <c r="AT2009" t="s">
        <v>22</v>
      </c>
      <c r="AU2009">
        <v>1</v>
      </c>
      <c r="BD2009" t="s">
        <v>22</v>
      </c>
      <c r="BE2009" t="s">
        <v>22</v>
      </c>
      <c r="BH2009">
        <v>5</v>
      </c>
      <c r="BI2009">
        <v>4</v>
      </c>
      <c r="BJ2009"/>
      <c r="BK2009">
        <v>4</v>
      </c>
      <c r="BL2009"/>
      <c r="BN2009" t="s">
        <v>1474</v>
      </c>
      <c r="BO2009" s="382">
        <v>43501.874513888892</v>
      </c>
    </row>
    <row r="2010" spans="1:67" x14ac:dyDescent="0.2">
      <c r="A2010" s="244" t="str">
        <f>IFERROR(LOOKUP(H2010,BLIOTECAS!$D$2:$D$30,BLIOTECAS!$C$2:$C$30),"N/C")</f>
        <v>F. Ciencias Matemáticas</v>
      </c>
      <c r="B2010" s="243" t="str">
        <f>IFERROR(LOOKUP(H2010,BLIOTECAS!$D$2:$D$29,BLIOTECAS!$E$2:$E$29),"N/C")</f>
        <v>Ciencias Experimentales</v>
      </c>
      <c r="C2010" s="243">
        <f>LOOKUP(H2010,BLIOTECAS!$D$2:$D$30,BLIOTECAS!$F$2:$F$30)</f>
        <v>2</v>
      </c>
      <c r="D2010">
        <v>2042</v>
      </c>
      <c r="G2010">
        <v>1</v>
      </c>
      <c r="H2010">
        <v>8</v>
      </c>
      <c r="J2010">
        <v>4</v>
      </c>
      <c r="K2010">
        <v>3</v>
      </c>
      <c r="M2010">
        <v>10</v>
      </c>
      <c r="N2010">
        <v>29</v>
      </c>
      <c r="O2010">
        <v>8</v>
      </c>
      <c r="S2010">
        <v>4</v>
      </c>
      <c r="T2010">
        <v>4</v>
      </c>
      <c r="U2010">
        <v>4</v>
      </c>
      <c r="V2010">
        <v>3</v>
      </c>
      <c r="X2010">
        <v>2</v>
      </c>
      <c r="Y2010">
        <v>3</v>
      </c>
      <c r="AA2010"/>
      <c r="AD2010">
        <v>4</v>
      </c>
      <c r="AE2010">
        <v>4</v>
      </c>
      <c r="AF2010">
        <v>4</v>
      </c>
      <c r="AG2010">
        <v>4</v>
      </c>
      <c r="AH2010">
        <v>2</v>
      </c>
      <c r="AI2010">
        <v>2</v>
      </c>
      <c r="AJ2010">
        <v>2</v>
      </c>
      <c r="AK2010">
        <v>3</v>
      </c>
      <c r="AL2010">
        <v>4</v>
      </c>
      <c r="AM2010">
        <v>4</v>
      </c>
      <c r="AN2010">
        <v>5</v>
      </c>
      <c r="AO2010">
        <v>3</v>
      </c>
      <c r="AP2010">
        <v>4</v>
      </c>
      <c r="AQ2010">
        <v>4</v>
      </c>
      <c r="AR2010">
        <v>2</v>
      </c>
      <c r="AS2010">
        <v>4</v>
      </c>
      <c r="AT2010" t="s">
        <v>356</v>
      </c>
      <c r="AU2010">
        <v>3</v>
      </c>
      <c r="AW2010">
        <v>5</v>
      </c>
      <c r="AX2010">
        <v>3</v>
      </c>
      <c r="AY2010">
        <v>3</v>
      </c>
      <c r="AZ2010">
        <v>5</v>
      </c>
      <c r="BA2010">
        <v>4</v>
      </c>
      <c r="BB2010">
        <v>4</v>
      </c>
      <c r="BD2010" t="s">
        <v>356</v>
      </c>
      <c r="BE2010" t="s">
        <v>22</v>
      </c>
      <c r="BH2010">
        <v>4</v>
      </c>
      <c r="BI2010">
        <v>4</v>
      </c>
      <c r="BJ2010"/>
      <c r="BK2010">
        <v>4</v>
      </c>
      <c r="BL2010">
        <v>4</v>
      </c>
      <c r="BN2010" t="s">
        <v>1475</v>
      </c>
      <c r="BO2010" s="382">
        <v>43501.879189814812</v>
      </c>
    </row>
    <row r="2011" spans="1:67" x14ac:dyDescent="0.2">
      <c r="A2011" s="244" t="str">
        <f>IFERROR(LOOKUP(H2011,BLIOTECAS!$D$2:$D$30,BLIOTECAS!$C$2:$C$30),"N/C")</f>
        <v>F. Ciencias de la Información</v>
      </c>
      <c r="B2011" s="243" t="str">
        <f>IFERROR(LOOKUP(H2011,BLIOTECAS!$D$2:$D$29,BLIOTECAS!$E$2:$E$29),"N/C")</f>
        <v>Ciencias Sociales</v>
      </c>
      <c r="C2011" s="243">
        <f>LOOKUP(H2011,BLIOTECAS!$D$2:$D$30,BLIOTECAS!$F$2:$F$30)</f>
        <v>3</v>
      </c>
      <c r="D2011">
        <v>2043</v>
      </c>
      <c r="G2011">
        <v>1</v>
      </c>
      <c r="H2011">
        <v>4</v>
      </c>
      <c r="J2011">
        <v>3</v>
      </c>
      <c r="K2011">
        <v>1</v>
      </c>
      <c r="M2011">
        <v>4</v>
      </c>
      <c r="N2011">
        <v>29</v>
      </c>
      <c r="P2011" t="s">
        <v>1476</v>
      </c>
      <c r="S2011">
        <v>3</v>
      </c>
      <c r="T2011">
        <v>4</v>
      </c>
      <c r="U2011">
        <v>4</v>
      </c>
      <c r="V2011">
        <v>4</v>
      </c>
      <c r="W2011">
        <v>1</v>
      </c>
      <c r="AA2011"/>
      <c r="AD2011">
        <v>2</v>
      </c>
      <c r="AE2011">
        <v>3</v>
      </c>
      <c r="AF2011">
        <v>1</v>
      </c>
      <c r="AG2011">
        <v>4</v>
      </c>
      <c r="AH2011">
        <v>5</v>
      </c>
      <c r="AI2011">
        <v>5</v>
      </c>
      <c r="AJ2011">
        <v>5</v>
      </c>
      <c r="AK2011">
        <v>2</v>
      </c>
      <c r="AL2011">
        <v>3</v>
      </c>
      <c r="AM2011">
        <v>3</v>
      </c>
      <c r="AN2011">
        <v>4</v>
      </c>
      <c r="AO2011">
        <v>4</v>
      </c>
      <c r="AP2011">
        <v>5</v>
      </c>
      <c r="AQ2011">
        <v>4</v>
      </c>
      <c r="AR2011">
        <v>3</v>
      </c>
      <c r="AS2011">
        <v>3</v>
      </c>
      <c r="AT2011" t="s">
        <v>22</v>
      </c>
      <c r="AU2011">
        <v>4</v>
      </c>
      <c r="AW2011">
        <v>5</v>
      </c>
      <c r="AX2011">
        <v>5</v>
      </c>
      <c r="AY2011">
        <v>4</v>
      </c>
      <c r="AZ2011">
        <v>5</v>
      </c>
      <c r="BA2011">
        <v>5</v>
      </c>
      <c r="BB2011">
        <v>5</v>
      </c>
      <c r="BD2011" t="s">
        <v>22</v>
      </c>
      <c r="BE2011" t="s">
        <v>22</v>
      </c>
      <c r="BH2011">
        <v>4</v>
      </c>
      <c r="BI2011">
        <v>5</v>
      </c>
      <c r="BJ2011"/>
      <c r="BK2011">
        <v>4</v>
      </c>
      <c r="BL2011">
        <v>3</v>
      </c>
      <c r="BN2011" t="s">
        <v>1342</v>
      </c>
      <c r="BO2011" s="382">
        <v>43501.906018518515</v>
      </c>
    </row>
    <row r="2012" spans="1:67" x14ac:dyDescent="0.2">
      <c r="A2012" s="244" t="str">
        <f>IFERROR(LOOKUP(H2012,BLIOTECAS!$D$2:$D$30,BLIOTECAS!$C$2:$C$30),"N/C")</f>
        <v>F. Filosofía</v>
      </c>
      <c r="B2012" s="243" t="str">
        <f>IFERROR(LOOKUP(H2012,BLIOTECAS!$D$2:$D$29,BLIOTECAS!$E$2:$E$29),"N/C")</f>
        <v>Humanidades</v>
      </c>
      <c r="C2012" s="243">
        <f>LOOKUP(H2012,BLIOTECAS!$D$2:$D$30,BLIOTECAS!$F$2:$F$30)</f>
        <v>1</v>
      </c>
      <c r="D2012">
        <v>2044</v>
      </c>
      <c r="G2012">
        <v>1</v>
      </c>
      <c r="H2012">
        <v>15</v>
      </c>
      <c r="J2012">
        <v>4</v>
      </c>
      <c r="K2012">
        <v>1</v>
      </c>
      <c r="M2012">
        <v>14</v>
      </c>
      <c r="N2012">
        <v>15</v>
      </c>
      <c r="O2012">
        <v>29</v>
      </c>
      <c r="P2012" t="s">
        <v>1477</v>
      </c>
      <c r="S2012">
        <v>4</v>
      </c>
      <c r="T2012">
        <v>4</v>
      </c>
      <c r="U2012">
        <v>3</v>
      </c>
      <c r="V2012">
        <v>3</v>
      </c>
      <c r="W2012">
        <v>1</v>
      </c>
      <c r="AA2012"/>
      <c r="AD2012">
        <v>2</v>
      </c>
      <c r="AE2012">
        <v>1</v>
      </c>
      <c r="AF2012">
        <v>2</v>
      </c>
      <c r="AG2012">
        <v>5</v>
      </c>
      <c r="AH2012">
        <v>4</v>
      </c>
      <c r="AI2012">
        <v>5</v>
      </c>
      <c r="AJ2012">
        <v>3</v>
      </c>
      <c r="AK2012">
        <v>3</v>
      </c>
      <c r="AL2012">
        <v>2</v>
      </c>
      <c r="AM2012">
        <v>3</v>
      </c>
      <c r="AN2012">
        <v>2</v>
      </c>
      <c r="AO2012">
        <v>2</v>
      </c>
      <c r="AP2012">
        <v>2</v>
      </c>
      <c r="AQ2012">
        <v>3</v>
      </c>
      <c r="AR2012">
        <v>2</v>
      </c>
      <c r="AS2012">
        <v>3</v>
      </c>
      <c r="AT2012" t="s">
        <v>22</v>
      </c>
      <c r="AU2012">
        <v>3</v>
      </c>
      <c r="AW2012">
        <v>3</v>
      </c>
      <c r="AX2012">
        <v>4</v>
      </c>
      <c r="AY2012">
        <v>4</v>
      </c>
      <c r="AZ2012">
        <v>3</v>
      </c>
      <c r="BA2012">
        <v>2</v>
      </c>
      <c r="BB2012">
        <v>3</v>
      </c>
      <c r="BD2012" t="s">
        <v>22</v>
      </c>
      <c r="BE2012" t="s">
        <v>356</v>
      </c>
      <c r="BF2012">
        <v>2</v>
      </c>
      <c r="BH2012">
        <v>2</v>
      </c>
      <c r="BI2012">
        <v>3</v>
      </c>
      <c r="BJ2012"/>
      <c r="BK2012">
        <v>3</v>
      </c>
      <c r="BL2012">
        <v>3</v>
      </c>
      <c r="BO2012" s="382">
        <v>43501.937696759262</v>
      </c>
    </row>
    <row r="2013" spans="1:67" x14ac:dyDescent="0.2">
      <c r="A2013" s="244" t="str">
        <f>IFERROR(LOOKUP(H2013,BLIOTECAS!$D$2:$D$30,BLIOTECAS!$C$2:$C$30),"N/C")</f>
        <v>F. Óptica y Optometría</v>
      </c>
      <c r="B2013" s="243" t="str">
        <f>IFERROR(LOOKUP(H2013,BLIOTECAS!$D$2:$D$29,BLIOTECAS!$E$2:$E$29),"N/C")</f>
        <v>Ciencias de la Salud</v>
      </c>
      <c r="C2013" s="243">
        <f>LOOKUP(H2013,BLIOTECAS!$D$2:$D$30,BLIOTECAS!$F$2:$F$30)</f>
        <v>4</v>
      </c>
      <c r="D2013">
        <v>2045</v>
      </c>
      <c r="G2013">
        <v>1</v>
      </c>
      <c r="H2013">
        <v>25</v>
      </c>
      <c r="J2013">
        <v>4</v>
      </c>
      <c r="K2013">
        <v>2</v>
      </c>
      <c r="M2013">
        <v>25</v>
      </c>
      <c r="N2013">
        <v>29</v>
      </c>
      <c r="O2013">
        <v>13</v>
      </c>
      <c r="S2013">
        <v>4</v>
      </c>
      <c r="T2013">
        <v>3</v>
      </c>
      <c r="U2013">
        <v>3</v>
      </c>
      <c r="V2013">
        <v>3</v>
      </c>
      <c r="X2013">
        <v>2</v>
      </c>
      <c r="AA2013"/>
      <c r="AD2013">
        <v>5</v>
      </c>
      <c r="AE2013">
        <v>2</v>
      </c>
      <c r="AF2013">
        <v>4</v>
      </c>
      <c r="AG2013">
        <v>4</v>
      </c>
      <c r="AH2013">
        <v>5</v>
      </c>
      <c r="AI2013">
        <v>3</v>
      </c>
      <c r="AJ2013">
        <v>5</v>
      </c>
      <c r="AK2013">
        <v>1</v>
      </c>
      <c r="AL2013">
        <v>4</v>
      </c>
      <c r="AM2013">
        <v>4</v>
      </c>
      <c r="AN2013">
        <v>4</v>
      </c>
      <c r="AO2013">
        <v>4</v>
      </c>
      <c r="AP2013">
        <v>4</v>
      </c>
      <c r="AQ2013">
        <v>4</v>
      </c>
      <c r="AR2013">
        <v>3</v>
      </c>
      <c r="AS2013">
        <v>3</v>
      </c>
      <c r="AT2013" t="s">
        <v>356</v>
      </c>
      <c r="AU2013">
        <v>3</v>
      </c>
      <c r="AW2013">
        <v>5</v>
      </c>
      <c r="AX2013">
        <v>4</v>
      </c>
      <c r="AY2013">
        <v>4</v>
      </c>
      <c r="AZ2013">
        <v>4</v>
      </c>
      <c r="BA2013">
        <v>4</v>
      </c>
      <c r="BB2013">
        <v>5</v>
      </c>
      <c r="BD2013" t="s">
        <v>22</v>
      </c>
      <c r="BE2013" t="s">
        <v>22</v>
      </c>
      <c r="BH2013">
        <v>5</v>
      </c>
      <c r="BI2013">
        <v>5</v>
      </c>
      <c r="BJ2013"/>
      <c r="BK2013">
        <v>4</v>
      </c>
      <c r="BL2013">
        <v>3</v>
      </c>
      <c r="BO2013" s="382">
        <v>43501.944004629629</v>
      </c>
    </row>
    <row r="2014" spans="1:67" x14ac:dyDescent="0.2">
      <c r="A2014" s="244" t="str">
        <f>IFERROR(LOOKUP(H2014,BLIOTECAS!$D$2:$D$30,BLIOTECAS!$C$2:$C$30),"N/C")</f>
        <v>F. Ciencias de la Información</v>
      </c>
      <c r="B2014" s="243" t="str">
        <f>IFERROR(LOOKUP(H2014,BLIOTECAS!$D$2:$D$29,BLIOTECAS!$E$2:$E$29),"N/C")</f>
        <v>Ciencias Sociales</v>
      </c>
      <c r="C2014" s="243">
        <f>LOOKUP(H2014,BLIOTECAS!$D$2:$D$30,BLIOTECAS!$F$2:$F$30)</f>
        <v>3</v>
      </c>
      <c r="D2014">
        <v>2046</v>
      </c>
      <c r="G2014">
        <v>3</v>
      </c>
      <c r="H2014">
        <v>4</v>
      </c>
      <c r="J2014">
        <v>3</v>
      </c>
      <c r="K2014">
        <v>3</v>
      </c>
      <c r="M2014">
        <v>4</v>
      </c>
      <c r="S2014">
        <v>4</v>
      </c>
      <c r="T2014">
        <v>4</v>
      </c>
      <c r="U2014">
        <v>4</v>
      </c>
      <c r="V2014">
        <v>2</v>
      </c>
      <c r="Y2014">
        <v>3</v>
      </c>
      <c r="AA2014"/>
      <c r="AD2014">
        <v>5</v>
      </c>
      <c r="AE2014">
        <v>1</v>
      </c>
      <c r="AF2014">
        <v>2</v>
      </c>
      <c r="AG2014">
        <v>4</v>
      </c>
      <c r="AH2014">
        <v>1</v>
      </c>
      <c r="AI2014">
        <v>3</v>
      </c>
      <c r="AJ2014">
        <v>1</v>
      </c>
      <c r="AK2014">
        <v>1</v>
      </c>
      <c r="AL2014">
        <v>5</v>
      </c>
      <c r="AM2014">
        <v>4</v>
      </c>
      <c r="AN2014">
        <v>3</v>
      </c>
      <c r="AO2014">
        <v>3</v>
      </c>
      <c r="AP2014">
        <v>5</v>
      </c>
      <c r="AQ2014">
        <v>4</v>
      </c>
      <c r="AR2014">
        <v>4</v>
      </c>
      <c r="AS2014">
        <v>3</v>
      </c>
      <c r="AT2014" t="s">
        <v>356</v>
      </c>
      <c r="AU2014">
        <v>4</v>
      </c>
      <c r="AW2014">
        <v>5</v>
      </c>
      <c r="AX2014">
        <v>5</v>
      </c>
      <c r="AY2014">
        <v>5</v>
      </c>
      <c r="AZ2014">
        <v>5</v>
      </c>
      <c r="BA2014">
        <v>5</v>
      </c>
      <c r="BB2014">
        <v>4</v>
      </c>
      <c r="BD2014" t="s">
        <v>22</v>
      </c>
      <c r="BE2014" t="s">
        <v>22</v>
      </c>
      <c r="BH2014">
        <v>5</v>
      </c>
      <c r="BI2014">
        <v>5</v>
      </c>
      <c r="BJ2014"/>
      <c r="BK2014">
        <v>4</v>
      </c>
      <c r="BL2014">
        <v>5</v>
      </c>
      <c r="BO2014" s="382">
        <v>43501.957326388889</v>
      </c>
    </row>
    <row r="2015" spans="1:67" x14ac:dyDescent="0.2">
      <c r="A2015" s="244" t="str">
        <f>IFERROR(LOOKUP(H2015,BLIOTECAS!$D$2:$D$30,BLIOTECAS!$C$2:$C$30),"N/C")</f>
        <v>F. Ciencias Económicas y Empresariales</v>
      </c>
      <c r="B2015" s="243" t="str">
        <f>IFERROR(LOOKUP(H2015,BLIOTECAS!$D$2:$D$29,BLIOTECAS!$E$2:$E$29),"N/C")</f>
        <v>Ciencias Sociales</v>
      </c>
      <c r="C2015" s="243">
        <f>LOOKUP(H2015,BLIOTECAS!$D$2:$D$30,BLIOTECAS!$F$2:$F$30)</f>
        <v>3</v>
      </c>
      <c r="D2015">
        <v>2047</v>
      </c>
      <c r="G2015">
        <v>1</v>
      </c>
      <c r="H2015">
        <v>5</v>
      </c>
      <c r="J2015">
        <v>3</v>
      </c>
      <c r="K2015">
        <v>1</v>
      </c>
      <c r="M2015">
        <v>5</v>
      </c>
      <c r="S2015">
        <v>4</v>
      </c>
      <c r="T2015">
        <v>5</v>
      </c>
      <c r="U2015">
        <v>4</v>
      </c>
      <c r="V2015">
        <v>3</v>
      </c>
      <c r="W2015">
        <v>1</v>
      </c>
      <c r="AA2015"/>
      <c r="AD2015">
        <v>2</v>
      </c>
      <c r="AE2015">
        <v>1</v>
      </c>
      <c r="AF2015">
        <v>1</v>
      </c>
      <c r="AG2015">
        <v>5</v>
      </c>
      <c r="AH2015">
        <v>5</v>
      </c>
      <c r="AI2015">
        <v>5</v>
      </c>
      <c r="AJ2015">
        <v>5</v>
      </c>
      <c r="AK2015">
        <v>2</v>
      </c>
      <c r="AL2015">
        <v>4</v>
      </c>
      <c r="AM2015">
        <v>3</v>
      </c>
      <c r="AN2015">
        <v>2</v>
      </c>
      <c r="AO2015">
        <v>3</v>
      </c>
      <c r="AP2015">
        <v>4</v>
      </c>
      <c r="AQ2015">
        <v>5</v>
      </c>
      <c r="AR2015">
        <v>5</v>
      </c>
      <c r="AS2015">
        <v>5</v>
      </c>
      <c r="AT2015" t="s">
        <v>22</v>
      </c>
      <c r="AU2015">
        <v>5</v>
      </c>
      <c r="AW2015">
        <v>5</v>
      </c>
      <c r="AX2015">
        <v>3</v>
      </c>
      <c r="AY2015">
        <v>3</v>
      </c>
      <c r="AZ2015">
        <v>3</v>
      </c>
      <c r="BA2015">
        <v>4</v>
      </c>
      <c r="BB2015">
        <v>5</v>
      </c>
      <c r="BD2015" t="s">
        <v>22</v>
      </c>
      <c r="BF2015">
        <v>5</v>
      </c>
      <c r="BH2015">
        <v>3</v>
      </c>
      <c r="BI2015">
        <v>3</v>
      </c>
      <c r="BJ2015"/>
      <c r="BK2015">
        <v>4</v>
      </c>
      <c r="BL2015">
        <v>4</v>
      </c>
      <c r="BO2015" s="382">
        <v>43502.029861111114</v>
      </c>
    </row>
    <row r="2016" spans="1:67" x14ac:dyDescent="0.2">
      <c r="A2016" s="244" t="str">
        <f>IFERROR(LOOKUP(H2016,BLIOTECAS!$D$2:$D$30,BLIOTECAS!$C$2:$C$30),"N/C")</f>
        <v>F. Medicina</v>
      </c>
      <c r="B2016" s="243" t="str">
        <f>IFERROR(LOOKUP(H2016,BLIOTECAS!$D$2:$D$29,BLIOTECAS!$E$2:$E$29),"N/C")</f>
        <v>Ciencias de la Salud</v>
      </c>
      <c r="C2016" s="243">
        <f>LOOKUP(H2016,BLIOTECAS!$D$2:$D$30,BLIOTECAS!$F$2:$F$30)</f>
        <v>4</v>
      </c>
      <c r="D2016">
        <v>2048</v>
      </c>
      <c r="G2016">
        <v>1</v>
      </c>
      <c r="H2016">
        <v>18</v>
      </c>
      <c r="J2016">
        <v>4</v>
      </c>
      <c r="K2016">
        <v>3</v>
      </c>
      <c r="M2016">
        <v>19</v>
      </c>
      <c r="N2016">
        <v>29</v>
      </c>
      <c r="O2016">
        <v>18</v>
      </c>
      <c r="S2016">
        <v>4</v>
      </c>
      <c r="T2016">
        <v>3</v>
      </c>
      <c r="U2016">
        <v>4</v>
      </c>
      <c r="V2016">
        <v>4</v>
      </c>
      <c r="X2016">
        <v>2</v>
      </c>
      <c r="Y2016">
        <v>3</v>
      </c>
      <c r="AA2016">
        <v>12</v>
      </c>
      <c r="AD2016">
        <v>4</v>
      </c>
      <c r="AE2016">
        <v>2</v>
      </c>
      <c r="AF2016">
        <v>4</v>
      </c>
      <c r="AG2016">
        <v>1</v>
      </c>
      <c r="AH2016">
        <v>5</v>
      </c>
      <c r="AI2016">
        <v>3</v>
      </c>
      <c r="AJ2016">
        <v>5</v>
      </c>
      <c r="AK2016">
        <v>2</v>
      </c>
      <c r="AL2016">
        <v>4</v>
      </c>
      <c r="AM2016">
        <v>5</v>
      </c>
      <c r="AN2016">
        <v>4</v>
      </c>
      <c r="AO2016">
        <v>4</v>
      </c>
      <c r="AP2016">
        <v>3</v>
      </c>
      <c r="AQ2016">
        <v>4</v>
      </c>
      <c r="AR2016">
        <v>3</v>
      </c>
      <c r="AS2016">
        <v>4</v>
      </c>
      <c r="AT2016" t="s">
        <v>22</v>
      </c>
      <c r="AU2016">
        <v>4</v>
      </c>
      <c r="AW2016">
        <v>5</v>
      </c>
      <c r="AX2016">
        <v>5</v>
      </c>
      <c r="AY2016">
        <v>4</v>
      </c>
      <c r="AZ2016">
        <v>5</v>
      </c>
      <c r="BA2016">
        <v>5</v>
      </c>
      <c r="BB2016">
        <v>5</v>
      </c>
      <c r="BD2016" t="s">
        <v>356</v>
      </c>
      <c r="BE2016" t="s">
        <v>356</v>
      </c>
      <c r="BF2016">
        <v>4</v>
      </c>
      <c r="BH2016">
        <v>4</v>
      </c>
      <c r="BI2016">
        <v>3</v>
      </c>
      <c r="BJ2016"/>
      <c r="BK2016">
        <v>4</v>
      </c>
      <c r="BL2016">
        <v>3</v>
      </c>
      <c r="BO2016" s="382">
        <v>43502.041064814817</v>
      </c>
    </row>
    <row r="2017" spans="1:67" x14ac:dyDescent="0.2">
      <c r="A2017" s="244" t="str">
        <f>IFERROR(LOOKUP(H2017,BLIOTECAS!$D$2:$D$30,BLIOTECAS!$C$2:$C$30),"N/C")</f>
        <v>F. Geografía e Historia</v>
      </c>
      <c r="B2017" s="243" t="str">
        <f>IFERROR(LOOKUP(H2017,BLIOTECAS!$D$2:$D$29,BLIOTECAS!$E$2:$E$29),"N/C")</f>
        <v>Humanidades</v>
      </c>
      <c r="C2017" s="243">
        <f>LOOKUP(H2017,BLIOTECAS!$D$2:$D$30,BLIOTECAS!$F$2:$F$30)</f>
        <v>1</v>
      </c>
      <c r="D2017">
        <v>2049</v>
      </c>
      <c r="G2017">
        <v>1</v>
      </c>
      <c r="H2017">
        <v>16</v>
      </c>
      <c r="J2017">
        <v>5</v>
      </c>
      <c r="K2017">
        <v>3</v>
      </c>
      <c r="M2017">
        <v>29</v>
      </c>
      <c r="N2017">
        <v>16</v>
      </c>
      <c r="S2017">
        <v>1</v>
      </c>
      <c r="T2017">
        <v>3</v>
      </c>
      <c r="U2017">
        <v>3</v>
      </c>
      <c r="V2017">
        <v>3</v>
      </c>
      <c r="X2017">
        <v>2</v>
      </c>
      <c r="Y2017">
        <v>3</v>
      </c>
      <c r="Z2017">
        <v>4</v>
      </c>
      <c r="AA2017">
        <v>7</v>
      </c>
      <c r="AD2017">
        <v>4</v>
      </c>
      <c r="AE2017">
        <v>2</v>
      </c>
      <c r="AF2017">
        <v>2</v>
      </c>
      <c r="AG2017">
        <v>3</v>
      </c>
      <c r="AH2017">
        <v>4</v>
      </c>
      <c r="AI2017">
        <v>4</v>
      </c>
      <c r="AJ2017">
        <v>5</v>
      </c>
      <c r="AK2017">
        <v>1</v>
      </c>
      <c r="AL2017">
        <v>6</v>
      </c>
      <c r="AM2017">
        <v>3</v>
      </c>
      <c r="AN2017">
        <v>3</v>
      </c>
      <c r="AO2017">
        <v>3</v>
      </c>
      <c r="AP2017">
        <v>5</v>
      </c>
      <c r="AQ2017">
        <v>3</v>
      </c>
      <c r="AR2017">
        <v>2</v>
      </c>
      <c r="AS2017">
        <v>2</v>
      </c>
      <c r="AT2017" t="s">
        <v>22</v>
      </c>
      <c r="AU2017">
        <v>3</v>
      </c>
      <c r="AW2017">
        <v>3</v>
      </c>
      <c r="AX2017">
        <v>1</v>
      </c>
      <c r="AY2017">
        <v>4</v>
      </c>
      <c r="AZ2017">
        <v>4</v>
      </c>
      <c r="BA2017">
        <v>3</v>
      </c>
      <c r="BB2017">
        <v>4</v>
      </c>
      <c r="BD2017" t="s">
        <v>22</v>
      </c>
      <c r="BE2017" t="s">
        <v>22</v>
      </c>
      <c r="BH2017">
        <v>4</v>
      </c>
      <c r="BI2017">
        <v>5</v>
      </c>
      <c r="BJ2017"/>
      <c r="BK2017">
        <v>4</v>
      </c>
      <c r="BL2017">
        <v>3</v>
      </c>
      <c r="BO2017" s="382">
        <v>43502.134108796294</v>
      </c>
    </row>
    <row r="2018" spans="1:67" x14ac:dyDescent="0.2">
      <c r="A2018" s="244" t="str">
        <f>IFERROR(LOOKUP(H2018,BLIOTECAS!$D$2:$D$30,BLIOTECAS!$C$2:$C$30),"N/C")</f>
        <v>F. Filología</v>
      </c>
      <c r="B2018" s="243" t="str">
        <f>IFERROR(LOOKUP(H2018,BLIOTECAS!$D$2:$D$29,BLIOTECAS!$E$2:$E$29),"N/C")</f>
        <v>Humanidades</v>
      </c>
      <c r="C2018" s="243">
        <f>LOOKUP(H2018,BLIOTECAS!$D$2:$D$30,BLIOTECAS!$F$2:$F$30)</f>
        <v>1</v>
      </c>
      <c r="D2018">
        <v>2050</v>
      </c>
      <c r="G2018">
        <v>3</v>
      </c>
      <c r="H2018">
        <v>14</v>
      </c>
      <c r="J2018">
        <v>5</v>
      </c>
      <c r="K2018">
        <v>5</v>
      </c>
      <c r="M2018">
        <v>29</v>
      </c>
      <c r="N2018">
        <v>16</v>
      </c>
      <c r="O2018">
        <v>15</v>
      </c>
      <c r="P2018" t="s">
        <v>1478</v>
      </c>
      <c r="S2018">
        <v>5</v>
      </c>
      <c r="T2018">
        <v>5</v>
      </c>
      <c r="U2018">
        <v>5</v>
      </c>
      <c r="V2018">
        <v>5</v>
      </c>
      <c r="Y2018">
        <v>3</v>
      </c>
      <c r="AA2018"/>
      <c r="AD2018">
        <v>5</v>
      </c>
      <c r="AE2018">
        <v>4</v>
      </c>
      <c r="AF2018">
        <v>4</v>
      </c>
      <c r="AG2018">
        <v>2</v>
      </c>
      <c r="AH2018">
        <v>1</v>
      </c>
      <c r="AI2018">
        <v>3</v>
      </c>
      <c r="AJ2018">
        <v>1</v>
      </c>
      <c r="AK2018">
        <v>4</v>
      </c>
      <c r="AL2018">
        <v>5</v>
      </c>
      <c r="AM2018">
        <v>4</v>
      </c>
      <c r="AN2018">
        <v>5</v>
      </c>
      <c r="AO2018">
        <v>5</v>
      </c>
      <c r="AP2018">
        <v>5</v>
      </c>
      <c r="AQ2018">
        <v>5</v>
      </c>
      <c r="AR2018">
        <v>4</v>
      </c>
      <c r="AS2018">
        <v>5</v>
      </c>
      <c r="AT2018" t="s">
        <v>356</v>
      </c>
      <c r="AU2018">
        <v>4</v>
      </c>
      <c r="AW2018">
        <v>5</v>
      </c>
      <c r="AX2018">
        <v>5</v>
      </c>
      <c r="AY2018">
        <v>5</v>
      </c>
      <c r="AZ2018">
        <v>5</v>
      </c>
      <c r="BA2018">
        <v>5</v>
      </c>
      <c r="BB2018">
        <v>5</v>
      </c>
      <c r="BD2018" t="s">
        <v>356</v>
      </c>
      <c r="BE2018" t="s">
        <v>356</v>
      </c>
      <c r="BF2018">
        <v>5</v>
      </c>
      <c r="BH2018">
        <v>5</v>
      </c>
      <c r="BI2018">
        <v>5</v>
      </c>
      <c r="BJ2018"/>
      <c r="BK2018">
        <v>5</v>
      </c>
      <c r="BL2018">
        <v>4</v>
      </c>
      <c r="BO2018" s="382">
        <v>43502.33625</v>
      </c>
    </row>
    <row r="2019" spans="1:67" x14ac:dyDescent="0.2">
      <c r="A2019" s="244" t="str">
        <f>IFERROR(LOOKUP(H2019,BLIOTECAS!$D$2:$D$30,BLIOTECAS!$C$2:$C$30),"N/C")</f>
        <v>F. Geografía e Historia</v>
      </c>
      <c r="B2019" s="243" t="str">
        <f>IFERROR(LOOKUP(H2019,BLIOTECAS!$D$2:$D$29,BLIOTECAS!$E$2:$E$29),"N/C")</f>
        <v>Humanidades</v>
      </c>
      <c r="C2019" s="243">
        <f>LOOKUP(H2019,BLIOTECAS!$D$2:$D$30,BLIOTECAS!$F$2:$F$30)</f>
        <v>1</v>
      </c>
      <c r="D2019">
        <v>2051</v>
      </c>
      <c r="G2019">
        <v>1</v>
      </c>
      <c r="H2019">
        <v>16</v>
      </c>
      <c r="J2019">
        <v>5</v>
      </c>
      <c r="K2019">
        <v>3</v>
      </c>
      <c r="M2019">
        <v>16</v>
      </c>
      <c r="N2019">
        <v>29</v>
      </c>
      <c r="O2019">
        <v>1</v>
      </c>
      <c r="S2019">
        <v>3</v>
      </c>
      <c r="T2019">
        <v>3</v>
      </c>
      <c r="U2019">
        <v>3</v>
      </c>
      <c r="V2019">
        <v>2</v>
      </c>
      <c r="AA2019"/>
      <c r="AD2019">
        <v>3</v>
      </c>
      <c r="AE2019">
        <v>2</v>
      </c>
      <c r="AF2019">
        <v>2</v>
      </c>
      <c r="AG2019">
        <v>4</v>
      </c>
      <c r="AH2019">
        <v>2</v>
      </c>
      <c r="AI2019">
        <v>4</v>
      </c>
      <c r="AJ2019">
        <v>3</v>
      </c>
      <c r="AK2019">
        <v>2</v>
      </c>
      <c r="AL2019">
        <v>2</v>
      </c>
      <c r="AM2019">
        <v>2</v>
      </c>
      <c r="AN2019">
        <v>1</v>
      </c>
      <c r="AO2019">
        <v>1</v>
      </c>
      <c r="AP2019">
        <v>3</v>
      </c>
      <c r="AQ2019">
        <v>2</v>
      </c>
      <c r="AR2019">
        <v>1</v>
      </c>
      <c r="AS2019">
        <v>1</v>
      </c>
      <c r="AT2019" t="s">
        <v>22</v>
      </c>
      <c r="AU2019">
        <v>2</v>
      </c>
      <c r="AW2019">
        <v>4</v>
      </c>
      <c r="AX2019">
        <v>3</v>
      </c>
      <c r="AY2019">
        <v>3</v>
      </c>
      <c r="AZ2019">
        <v>2</v>
      </c>
      <c r="BA2019">
        <v>2</v>
      </c>
      <c r="BB2019">
        <v>3</v>
      </c>
      <c r="BD2019" t="s">
        <v>22</v>
      </c>
      <c r="BE2019" t="s">
        <v>22</v>
      </c>
      <c r="BH2019">
        <v>4</v>
      </c>
      <c r="BI2019">
        <v>4</v>
      </c>
      <c r="BJ2019"/>
      <c r="BK2019">
        <v>2</v>
      </c>
      <c r="BL2019"/>
      <c r="BN2019" t="s">
        <v>1479</v>
      </c>
      <c r="BO2019" s="382">
        <v>43502.361400462964</v>
      </c>
    </row>
    <row r="2020" spans="1:67" x14ac:dyDescent="0.2">
      <c r="A2020" s="244" t="str">
        <f>IFERROR(LOOKUP(H2020,BLIOTECAS!$D$2:$D$30,BLIOTECAS!$C$2:$C$30),"N/C")</f>
        <v>F. Geografía e Historia</v>
      </c>
      <c r="B2020" s="243" t="str">
        <f>IFERROR(LOOKUP(H2020,BLIOTECAS!$D$2:$D$29,BLIOTECAS!$E$2:$E$29),"N/C")</f>
        <v>Humanidades</v>
      </c>
      <c r="C2020" s="243">
        <f>LOOKUP(H2020,BLIOTECAS!$D$2:$D$30,BLIOTECAS!$F$2:$F$30)</f>
        <v>1</v>
      </c>
      <c r="D2020">
        <v>2052</v>
      </c>
      <c r="G2020">
        <v>1</v>
      </c>
      <c r="H2020">
        <v>16</v>
      </c>
      <c r="J2020">
        <v>4</v>
      </c>
      <c r="K2020">
        <v>4</v>
      </c>
      <c r="M2020">
        <v>16</v>
      </c>
      <c r="N2020">
        <v>29</v>
      </c>
      <c r="S2020">
        <v>2</v>
      </c>
      <c r="T2020">
        <v>4</v>
      </c>
      <c r="U2020">
        <v>3</v>
      </c>
      <c r="V2020">
        <v>4</v>
      </c>
      <c r="W2020">
        <v>1</v>
      </c>
      <c r="AA2020"/>
      <c r="AD2020">
        <v>4</v>
      </c>
      <c r="AE2020">
        <v>2</v>
      </c>
      <c r="AF2020">
        <v>2</v>
      </c>
      <c r="AG2020">
        <v>3</v>
      </c>
      <c r="AH2020">
        <v>5</v>
      </c>
      <c r="AI2020">
        <v>5</v>
      </c>
      <c r="AJ2020">
        <v>4</v>
      </c>
      <c r="AK2020">
        <v>2</v>
      </c>
      <c r="AL2020">
        <v>2</v>
      </c>
      <c r="AM2020">
        <v>4</v>
      </c>
      <c r="AN2020">
        <v>4</v>
      </c>
      <c r="AO2020">
        <v>4</v>
      </c>
      <c r="AP2020">
        <v>4</v>
      </c>
      <c r="AQ2020">
        <v>5</v>
      </c>
      <c r="AR2020">
        <v>3</v>
      </c>
      <c r="AS2020">
        <v>4</v>
      </c>
      <c r="AT2020" t="s">
        <v>356</v>
      </c>
      <c r="AU2020">
        <v>4</v>
      </c>
      <c r="AW2020">
        <v>5</v>
      </c>
      <c r="AX2020">
        <v>5</v>
      </c>
      <c r="AY2020">
        <v>4</v>
      </c>
      <c r="AZ2020">
        <v>4</v>
      </c>
      <c r="BA2020">
        <v>5</v>
      </c>
      <c r="BB2020">
        <v>5</v>
      </c>
      <c r="BD2020" t="s">
        <v>22</v>
      </c>
      <c r="BE2020" t="s">
        <v>22</v>
      </c>
      <c r="BH2020">
        <v>4</v>
      </c>
      <c r="BI2020">
        <v>4</v>
      </c>
      <c r="BJ2020"/>
      <c r="BK2020">
        <v>4</v>
      </c>
      <c r="BL2020">
        <v>3</v>
      </c>
      <c r="BN2020" t="s">
        <v>1480</v>
      </c>
      <c r="BO2020" s="382">
        <v>43502.378287037034</v>
      </c>
    </row>
    <row r="2021" spans="1:67" x14ac:dyDescent="0.2">
      <c r="A2021" s="244" t="str">
        <f>IFERROR(LOOKUP(H2021,BLIOTECAS!$D$2:$D$30,BLIOTECAS!$C$2:$C$30),"N/C")</f>
        <v>N/C</v>
      </c>
      <c r="B2021" s="243" t="str">
        <f>IFERROR(LOOKUP(H2021,BLIOTECAS!$D$2:$D$29,BLIOTECAS!$E$2:$E$29),"N/C")</f>
        <v>N/C</v>
      </c>
      <c r="C2021" s="243" t="e">
        <f>LOOKUP(H2021,BLIOTECAS!$D$2:$D$30,BLIOTECAS!$F$2:$F$30)</f>
        <v>#N/A</v>
      </c>
      <c r="D2021">
        <v>2053</v>
      </c>
      <c r="G2021">
        <v>1</v>
      </c>
      <c r="J2021">
        <v>3</v>
      </c>
      <c r="K2021">
        <v>3</v>
      </c>
      <c r="M2021">
        <v>7</v>
      </c>
      <c r="N2021">
        <v>2</v>
      </c>
      <c r="O2021">
        <v>29</v>
      </c>
      <c r="S2021">
        <v>3</v>
      </c>
      <c r="T2021">
        <v>4</v>
      </c>
      <c r="U2021">
        <v>3</v>
      </c>
      <c r="V2021">
        <v>2</v>
      </c>
      <c r="W2021">
        <v>1</v>
      </c>
      <c r="AA2021"/>
      <c r="AD2021">
        <v>3</v>
      </c>
      <c r="AE2021">
        <v>1</v>
      </c>
      <c r="AF2021">
        <v>1</v>
      </c>
      <c r="AG2021">
        <v>2</v>
      </c>
      <c r="AH2021">
        <v>5</v>
      </c>
      <c r="AI2021">
        <v>5</v>
      </c>
      <c r="AJ2021">
        <v>5</v>
      </c>
      <c r="AK2021">
        <v>1</v>
      </c>
      <c r="AL2021">
        <v>2</v>
      </c>
      <c r="AM2021">
        <v>4</v>
      </c>
      <c r="AN2021">
        <v>5</v>
      </c>
      <c r="AO2021">
        <v>3</v>
      </c>
      <c r="AP2021">
        <v>4</v>
      </c>
      <c r="AQ2021">
        <v>3</v>
      </c>
      <c r="AR2021">
        <v>5</v>
      </c>
      <c r="AS2021">
        <v>4</v>
      </c>
      <c r="AT2021" t="s">
        <v>22</v>
      </c>
      <c r="AU2021">
        <v>3</v>
      </c>
      <c r="AW2021">
        <v>4</v>
      </c>
      <c r="AX2021">
        <v>4</v>
      </c>
      <c r="AY2021">
        <v>4</v>
      </c>
      <c r="AZ2021">
        <v>3</v>
      </c>
      <c r="BA2021">
        <v>5</v>
      </c>
      <c r="BB2021">
        <v>5</v>
      </c>
      <c r="BD2021" t="s">
        <v>22</v>
      </c>
      <c r="BE2021" t="s">
        <v>22</v>
      </c>
      <c r="BH2021">
        <v>4</v>
      </c>
      <c r="BI2021">
        <v>4</v>
      </c>
      <c r="BJ2021"/>
      <c r="BK2021">
        <v>4</v>
      </c>
      <c r="BL2021"/>
      <c r="BO2021" s="382">
        <v>43502.383726851855</v>
      </c>
    </row>
    <row r="2022" spans="1:67" x14ac:dyDescent="0.2">
      <c r="A2022" s="244" t="str">
        <f>IFERROR(LOOKUP(H2022,BLIOTECAS!$D$2:$D$30,BLIOTECAS!$C$2:$C$30),"N/C")</f>
        <v>N/C</v>
      </c>
      <c r="B2022" s="243" t="str">
        <f>IFERROR(LOOKUP(H2022,BLIOTECAS!$D$2:$D$29,BLIOTECAS!$E$2:$E$29),"N/C")</f>
        <v>N/C</v>
      </c>
      <c r="C2022" s="243" t="e">
        <f>LOOKUP(H2022,BLIOTECAS!$D$2:$D$30,BLIOTECAS!$F$2:$F$30)</f>
        <v>#N/A</v>
      </c>
      <c r="AA2022"/>
      <c r="BI2022"/>
      <c r="BJ2022"/>
      <c r="BK2022"/>
      <c r="BL2022"/>
    </row>
    <row r="2023" spans="1:67" x14ac:dyDescent="0.2">
      <c r="A2023" s="244" t="str">
        <f>IFERROR(LOOKUP(H2023,BLIOTECAS!$D$2:$D$30,BLIOTECAS!$C$2:$C$30),"N/C")</f>
        <v>N/C</v>
      </c>
      <c r="B2023" s="243" t="str">
        <f>IFERROR(LOOKUP(H2023,BLIOTECAS!$D$2:$D$29,BLIOTECAS!$E$2:$E$29),"N/C")</f>
        <v>N/C</v>
      </c>
      <c r="C2023" s="243" t="e">
        <f>LOOKUP(H2023,BLIOTECAS!$D$2:$D$30,BLIOTECAS!$F$2:$F$30)</f>
        <v>#N/A</v>
      </c>
      <c r="AA2023"/>
      <c r="BI2023"/>
      <c r="BJ2023"/>
      <c r="BK2023"/>
      <c r="BL2023"/>
    </row>
    <row r="2024" spans="1:67" x14ac:dyDescent="0.2">
      <c r="A2024" s="244" t="str">
        <f>IFERROR(LOOKUP(H2024,BLIOTECAS!$D$2:$D$30,BLIOTECAS!$C$2:$C$30),"N/C")</f>
        <v>N/C</v>
      </c>
      <c r="B2024" s="243" t="str">
        <f>IFERROR(LOOKUP(H2024,BLIOTECAS!$D$2:$D$29,BLIOTECAS!$E$2:$E$29),"N/C")</f>
        <v>N/C</v>
      </c>
      <c r="C2024" s="243" t="e">
        <f>LOOKUP(H2024,BLIOTECAS!$D$2:$D$30,BLIOTECAS!$F$2:$F$30)</f>
        <v>#N/A</v>
      </c>
      <c r="AA2024"/>
      <c r="BI2024"/>
      <c r="BJ2024"/>
      <c r="BK2024"/>
      <c r="BL2024"/>
    </row>
    <row r="2025" spans="1:67" x14ac:dyDescent="0.2">
      <c r="A2025" s="244" t="str">
        <f>IFERROR(LOOKUP(H2025,BLIOTECAS!$D$2:$D$30,BLIOTECAS!$C$2:$C$30),"N/C")</f>
        <v>N/C</v>
      </c>
      <c r="B2025" s="243" t="str">
        <f>IFERROR(LOOKUP(H2025,BLIOTECAS!$D$2:$D$29,BLIOTECAS!$E$2:$E$29),"N/C")</f>
        <v>N/C</v>
      </c>
      <c r="C2025" s="243" t="e">
        <f>LOOKUP(H2025,BLIOTECAS!$D$2:$D$30,BLIOTECAS!$F$2:$F$30)</f>
        <v>#N/A</v>
      </c>
      <c r="AA2025"/>
      <c r="BI2025"/>
      <c r="BJ2025"/>
      <c r="BK2025"/>
      <c r="BL2025"/>
    </row>
    <row r="2026" spans="1:67" x14ac:dyDescent="0.2">
      <c r="A2026" s="244" t="str">
        <f>IFERROR(LOOKUP(H2026,BLIOTECAS!$D$2:$D$30,BLIOTECAS!$C$2:$C$30),"N/C")</f>
        <v>N/C</v>
      </c>
      <c r="B2026" s="243" t="str">
        <f>IFERROR(LOOKUP(H2026,BLIOTECAS!$D$2:$D$29,BLIOTECAS!$E$2:$E$29),"N/C")</f>
        <v>N/C</v>
      </c>
      <c r="C2026" s="243" t="e">
        <f>LOOKUP(H2026,BLIOTECAS!$D$2:$D$30,BLIOTECAS!$F$2:$F$30)</f>
        <v>#N/A</v>
      </c>
      <c r="AA2026"/>
      <c r="BI2026"/>
      <c r="BJ2026"/>
      <c r="BK2026"/>
      <c r="BL2026"/>
    </row>
    <row r="2027" spans="1:67" x14ac:dyDescent="0.2">
      <c r="A2027" s="244" t="str">
        <f>IFERROR(LOOKUP(H2027,BLIOTECAS!$D$2:$D$30,BLIOTECAS!$C$2:$C$30),"N/C")</f>
        <v>N/C</v>
      </c>
      <c r="B2027" s="243" t="str">
        <f>IFERROR(LOOKUP(H2027,BLIOTECAS!$D$2:$D$29,BLIOTECAS!$E$2:$E$29),"N/C")</f>
        <v>N/C</v>
      </c>
      <c r="C2027" s="243" t="e">
        <f>LOOKUP(H2027,BLIOTECAS!$D$2:$D$30,BLIOTECAS!$F$2:$F$30)</f>
        <v>#N/A</v>
      </c>
      <c r="AA2027"/>
      <c r="BI2027"/>
      <c r="BJ2027"/>
      <c r="BK2027"/>
      <c r="BL2027"/>
    </row>
    <row r="2028" spans="1:67" x14ac:dyDescent="0.2">
      <c r="A2028" s="244" t="str">
        <f>IFERROR(LOOKUP(H2028,BLIOTECAS!$D$2:$D$30,BLIOTECAS!$C$2:$C$30),"N/C")</f>
        <v>N/C</v>
      </c>
      <c r="B2028" s="243" t="str">
        <f>IFERROR(LOOKUP(H2028,BLIOTECAS!$D$2:$D$29,BLIOTECAS!$E$2:$E$29),"N/C")</f>
        <v>N/C</v>
      </c>
      <c r="C2028" s="243" t="e">
        <f>LOOKUP(H2028,BLIOTECAS!$D$2:$D$30,BLIOTECAS!$F$2:$F$30)</f>
        <v>#N/A</v>
      </c>
      <c r="AA2028"/>
      <c r="BI2028"/>
      <c r="BJ2028"/>
      <c r="BK2028"/>
      <c r="BL2028"/>
    </row>
    <row r="2029" spans="1:67" x14ac:dyDescent="0.2">
      <c r="A2029" s="244" t="str">
        <f>IFERROR(LOOKUP(H2029,BLIOTECAS!$D$2:$D$30,BLIOTECAS!$C$2:$C$30),"N/C")</f>
        <v>N/C</v>
      </c>
      <c r="B2029" s="243" t="str">
        <f>IFERROR(LOOKUP(H2029,BLIOTECAS!$D$2:$D$29,BLIOTECAS!$E$2:$E$29),"N/C")</f>
        <v>N/C</v>
      </c>
      <c r="C2029" s="243" t="e">
        <f>LOOKUP(H2029,BLIOTECAS!$D$2:$D$30,BLIOTECAS!$F$2:$F$30)</f>
        <v>#N/A</v>
      </c>
      <c r="AA2029"/>
      <c r="BI2029"/>
      <c r="BJ2029"/>
      <c r="BK2029"/>
      <c r="BL2029"/>
    </row>
    <row r="2030" spans="1:67" x14ac:dyDescent="0.2">
      <c r="A2030" s="244" t="str">
        <f>IFERROR(LOOKUP(H2030,BLIOTECAS!$D$2:$D$30,BLIOTECAS!$C$2:$C$30),"N/C")</f>
        <v>N/C</v>
      </c>
      <c r="B2030" s="243" t="str">
        <f>IFERROR(LOOKUP(H2030,BLIOTECAS!$D$2:$D$29,BLIOTECAS!$E$2:$E$29),"N/C")</f>
        <v>N/C</v>
      </c>
      <c r="C2030" s="243" t="e">
        <f>LOOKUP(H2030,BLIOTECAS!$D$2:$D$30,BLIOTECAS!$F$2:$F$30)</f>
        <v>#N/A</v>
      </c>
      <c r="AA2030"/>
      <c r="BI2030"/>
      <c r="BJ2030"/>
      <c r="BK2030"/>
      <c r="BL2030"/>
    </row>
    <row r="2031" spans="1:67" x14ac:dyDescent="0.2">
      <c r="A2031" s="244" t="str">
        <f>IFERROR(LOOKUP(H2031,BLIOTECAS!$D$2:$D$30,BLIOTECAS!$C$2:$C$30),"N/C")</f>
        <v>N/C</v>
      </c>
      <c r="B2031" s="243" t="str">
        <f>IFERROR(LOOKUP(H2031,BLIOTECAS!$D$2:$D$29,BLIOTECAS!$E$2:$E$29),"N/C")</f>
        <v>N/C</v>
      </c>
      <c r="C2031" s="243" t="e">
        <f>LOOKUP(H2031,BLIOTECAS!$D$2:$D$30,BLIOTECAS!$F$2:$F$30)</f>
        <v>#N/A</v>
      </c>
      <c r="AA2031"/>
      <c r="BI2031"/>
      <c r="BJ2031"/>
      <c r="BK2031"/>
      <c r="BL2031"/>
    </row>
    <row r="2032" spans="1:67" x14ac:dyDescent="0.2">
      <c r="A2032" s="244" t="str">
        <f>IFERROR(LOOKUP(H2032,BLIOTECAS!$D$2:$D$30,BLIOTECAS!$C$2:$C$30),"N/C")</f>
        <v>N/C</v>
      </c>
      <c r="B2032" s="243" t="str">
        <f>IFERROR(LOOKUP(H2032,BLIOTECAS!$D$2:$D$29,BLIOTECAS!$E$2:$E$29),"N/C")</f>
        <v>N/C</v>
      </c>
      <c r="C2032" s="243" t="e">
        <f>LOOKUP(H2032,BLIOTECAS!$D$2:$D$30,BLIOTECAS!$F$2:$F$30)</f>
        <v>#N/A</v>
      </c>
      <c r="AA2032"/>
      <c r="BI2032"/>
      <c r="BJ2032"/>
      <c r="BK2032"/>
      <c r="BL2032"/>
    </row>
    <row r="2033" spans="1:64" x14ac:dyDescent="0.2">
      <c r="A2033" s="244" t="str">
        <f>IFERROR(LOOKUP(H2033,BLIOTECAS!$D$2:$D$30,BLIOTECAS!$C$2:$C$30),"N/C")</f>
        <v>N/C</v>
      </c>
      <c r="B2033" s="243" t="str">
        <f>IFERROR(LOOKUP(H2033,BLIOTECAS!$D$2:$D$29,BLIOTECAS!$E$2:$E$29),"N/C")</f>
        <v>N/C</v>
      </c>
      <c r="C2033" s="243" t="e">
        <f>LOOKUP(H2033,BLIOTECAS!$D$2:$D$30,BLIOTECAS!$F$2:$F$30)</f>
        <v>#N/A</v>
      </c>
      <c r="AA2033"/>
      <c r="BI2033"/>
      <c r="BJ2033"/>
      <c r="BK2033"/>
      <c r="BL2033"/>
    </row>
    <row r="2034" spans="1:64" x14ac:dyDescent="0.2">
      <c r="A2034" s="244" t="str">
        <f>IFERROR(LOOKUP(H2034,BLIOTECAS!$D$2:$D$30,BLIOTECAS!$C$2:$C$30),"N/C")</f>
        <v>N/C</v>
      </c>
      <c r="B2034" s="243" t="str">
        <f>IFERROR(LOOKUP(H2034,BLIOTECAS!$D$2:$D$29,BLIOTECAS!$E$2:$E$29),"N/C")</f>
        <v>N/C</v>
      </c>
      <c r="C2034" s="243" t="e">
        <f>LOOKUP(H2034,BLIOTECAS!$D$2:$D$30,BLIOTECAS!$F$2:$F$30)</f>
        <v>#N/A</v>
      </c>
      <c r="AA2034"/>
      <c r="BI2034"/>
      <c r="BJ2034"/>
      <c r="BK2034"/>
      <c r="BL2034"/>
    </row>
    <row r="2035" spans="1:64" x14ac:dyDescent="0.2">
      <c r="A2035" s="244" t="str">
        <f>IFERROR(LOOKUP(H2035,BLIOTECAS!$D$2:$D$30,BLIOTECAS!$C$2:$C$30),"N/C")</f>
        <v>N/C</v>
      </c>
      <c r="B2035" s="243" t="str">
        <f>IFERROR(LOOKUP(H2035,BLIOTECAS!$D$2:$D$29,BLIOTECAS!$E$2:$E$29),"N/C")</f>
        <v>N/C</v>
      </c>
      <c r="C2035" s="243" t="e">
        <f>LOOKUP(H2035,BLIOTECAS!$D$2:$D$30,BLIOTECAS!$F$2:$F$30)</f>
        <v>#N/A</v>
      </c>
      <c r="AA2035"/>
      <c r="BI2035"/>
      <c r="BJ2035"/>
      <c r="BK2035"/>
      <c r="BL2035"/>
    </row>
    <row r="2036" spans="1:64" x14ac:dyDescent="0.2">
      <c r="A2036" s="244" t="str">
        <f>IFERROR(LOOKUP(H2036,BLIOTECAS!$D$2:$D$30,BLIOTECAS!$C$2:$C$30),"N/C")</f>
        <v>N/C</v>
      </c>
      <c r="B2036" s="243" t="str">
        <f>IFERROR(LOOKUP(H2036,BLIOTECAS!$D$2:$D$29,BLIOTECAS!$E$2:$E$29),"N/C")</f>
        <v>N/C</v>
      </c>
      <c r="C2036" s="243" t="e">
        <f>LOOKUP(H2036,BLIOTECAS!$D$2:$D$30,BLIOTECAS!$F$2:$F$30)</f>
        <v>#N/A</v>
      </c>
      <c r="AA2036"/>
      <c r="BI2036"/>
      <c r="BJ2036"/>
      <c r="BK2036"/>
      <c r="BL2036"/>
    </row>
    <row r="2037" spans="1:64" x14ac:dyDescent="0.2">
      <c r="A2037" s="244" t="str">
        <f>IFERROR(LOOKUP(H2037,BLIOTECAS!$D$2:$D$30,BLIOTECAS!$C$2:$C$30),"N/C")</f>
        <v>N/C</v>
      </c>
      <c r="B2037" s="243" t="str">
        <f>IFERROR(LOOKUP(H2037,BLIOTECAS!$D$2:$D$29,BLIOTECAS!$E$2:$E$29),"N/C")</f>
        <v>N/C</v>
      </c>
      <c r="C2037" s="243" t="e">
        <f>LOOKUP(H2037,BLIOTECAS!$D$2:$D$30,BLIOTECAS!$F$2:$F$30)</f>
        <v>#N/A</v>
      </c>
      <c r="AA2037"/>
      <c r="BI2037"/>
      <c r="BJ2037"/>
      <c r="BK2037"/>
      <c r="BL2037"/>
    </row>
    <row r="2038" spans="1:64" x14ac:dyDescent="0.2">
      <c r="A2038" s="244" t="str">
        <f>IFERROR(LOOKUP(H2038,BLIOTECAS!$D$2:$D$30,BLIOTECAS!$C$2:$C$30),"N/C")</f>
        <v>N/C</v>
      </c>
      <c r="B2038" s="243" t="str">
        <f>IFERROR(LOOKUP(H2038,BLIOTECAS!$D$2:$D$29,BLIOTECAS!$E$2:$E$29),"N/C")</f>
        <v>N/C</v>
      </c>
      <c r="C2038" s="243" t="e">
        <f>LOOKUP(H2038,BLIOTECAS!$D$2:$D$30,BLIOTECAS!$F$2:$F$30)</f>
        <v>#N/A</v>
      </c>
      <c r="AA2038"/>
      <c r="BI2038"/>
      <c r="BJ2038"/>
      <c r="BK2038"/>
      <c r="BL2038"/>
    </row>
    <row r="2039" spans="1:64" x14ac:dyDescent="0.2">
      <c r="A2039" s="244" t="str">
        <f>IFERROR(LOOKUP(H2039,BLIOTECAS!$D$2:$D$30,BLIOTECAS!$C$2:$C$30),"N/C")</f>
        <v>N/C</v>
      </c>
      <c r="B2039" s="243" t="str">
        <f>IFERROR(LOOKUP(H2039,BLIOTECAS!$D$2:$D$29,BLIOTECAS!$E$2:$E$29),"N/C")</f>
        <v>N/C</v>
      </c>
      <c r="C2039" s="243" t="e">
        <f>LOOKUP(H2039,BLIOTECAS!$D$2:$D$30,BLIOTECAS!$F$2:$F$30)</f>
        <v>#N/A</v>
      </c>
      <c r="AA2039"/>
      <c r="BI2039"/>
      <c r="BJ2039"/>
      <c r="BK2039"/>
      <c r="BL2039"/>
    </row>
    <row r="2040" spans="1:64" x14ac:dyDescent="0.2">
      <c r="A2040" s="244" t="str">
        <f>IFERROR(LOOKUP(H2040,BLIOTECAS!$D$2:$D$30,BLIOTECAS!$C$2:$C$30),"N/C")</f>
        <v>N/C</v>
      </c>
      <c r="B2040" s="243" t="str">
        <f>IFERROR(LOOKUP(H2040,BLIOTECAS!$D$2:$D$29,BLIOTECAS!$E$2:$E$29),"N/C")</f>
        <v>N/C</v>
      </c>
      <c r="C2040" s="243" t="e">
        <f>LOOKUP(H2040,BLIOTECAS!$D$2:$D$30,BLIOTECAS!$F$2:$F$30)</f>
        <v>#N/A</v>
      </c>
      <c r="AA2040"/>
      <c r="BI2040"/>
      <c r="BJ2040"/>
      <c r="BK2040"/>
      <c r="BL2040"/>
    </row>
    <row r="2041" spans="1:64" x14ac:dyDescent="0.2">
      <c r="A2041" s="244" t="str">
        <f>IFERROR(LOOKUP(H2041,BLIOTECAS!$D$2:$D$30,BLIOTECAS!$C$2:$C$30),"N/C")</f>
        <v>N/C</v>
      </c>
      <c r="B2041" s="243" t="str">
        <f>IFERROR(LOOKUP(H2041,BLIOTECAS!$D$2:$D$29,BLIOTECAS!$E$2:$E$29),"N/C")</f>
        <v>N/C</v>
      </c>
      <c r="C2041" s="243" t="e">
        <f>LOOKUP(H2041,BLIOTECAS!$D$2:$D$30,BLIOTECAS!$F$2:$F$30)</f>
        <v>#N/A</v>
      </c>
      <c r="AA2041"/>
      <c r="BI2041"/>
      <c r="BJ2041"/>
      <c r="BK2041"/>
      <c r="BL2041"/>
    </row>
    <row r="2042" spans="1:64" x14ac:dyDescent="0.2">
      <c r="A2042" s="244" t="str">
        <f>IFERROR(LOOKUP(H2042,BLIOTECAS!$D$2:$D$30,BLIOTECAS!$C$2:$C$30),"N/C")</f>
        <v>N/C</v>
      </c>
      <c r="B2042" s="243" t="str">
        <f>IFERROR(LOOKUP(H2042,BLIOTECAS!$D$2:$D$29,BLIOTECAS!$E$2:$E$29),"N/C")</f>
        <v>N/C</v>
      </c>
      <c r="C2042" s="243" t="e">
        <f>LOOKUP(H2042,BLIOTECAS!$D$2:$D$30,BLIOTECAS!$F$2:$F$30)</f>
        <v>#N/A</v>
      </c>
      <c r="AA2042"/>
      <c r="BI2042"/>
      <c r="BJ2042"/>
      <c r="BK2042"/>
      <c r="BL2042"/>
    </row>
    <row r="2043" spans="1:64" x14ac:dyDescent="0.2">
      <c r="A2043" s="244" t="str">
        <f>IFERROR(LOOKUP(H2043,BLIOTECAS!$D$2:$D$30,BLIOTECAS!$C$2:$C$30),"N/C")</f>
        <v>N/C</v>
      </c>
      <c r="B2043" s="243" t="str">
        <f>IFERROR(LOOKUP(H2043,BLIOTECAS!$D$2:$D$29,BLIOTECAS!$E$2:$E$29),"N/C")</f>
        <v>N/C</v>
      </c>
      <c r="C2043" s="243" t="e">
        <f>LOOKUP(H2043,BLIOTECAS!$D$2:$D$30,BLIOTECAS!$F$2:$F$30)</f>
        <v>#N/A</v>
      </c>
      <c r="AA2043"/>
      <c r="BI2043"/>
      <c r="BJ2043"/>
      <c r="BK2043"/>
      <c r="BL2043"/>
    </row>
    <row r="2044" spans="1:64" x14ac:dyDescent="0.2">
      <c r="A2044" s="244" t="str">
        <f>IFERROR(LOOKUP(H2044,BLIOTECAS!$D$2:$D$30,BLIOTECAS!$C$2:$C$30),"N/C")</f>
        <v>N/C</v>
      </c>
      <c r="B2044" s="243" t="str">
        <f>IFERROR(LOOKUP(H2044,BLIOTECAS!$D$2:$D$29,BLIOTECAS!$E$2:$E$29),"N/C")</f>
        <v>N/C</v>
      </c>
      <c r="C2044" s="243" t="e">
        <f>LOOKUP(H2044,BLIOTECAS!$D$2:$D$30,BLIOTECAS!$F$2:$F$30)</f>
        <v>#N/A</v>
      </c>
      <c r="AA2044"/>
      <c r="BI2044"/>
      <c r="BJ2044"/>
      <c r="BK2044"/>
      <c r="BL2044"/>
    </row>
    <row r="2045" spans="1:64" x14ac:dyDescent="0.2">
      <c r="A2045" s="244" t="str">
        <f>IFERROR(LOOKUP(H2045,BLIOTECAS!$D$2:$D$30,BLIOTECAS!$C$2:$C$30),"N/C")</f>
        <v>N/C</v>
      </c>
      <c r="B2045" s="243" t="str">
        <f>IFERROR(LOOKUP(H2045,BLIOTECAS!$D$2:$D$29,BLIOTECAS!$E$2:$E$29),"N/C")</f>
        <v>N/C</v>
      </c>
      <c r="C2045" s="243" t="e">
        <f>LOOKUP(H2045,BLIOTECAS!$D$2:$D$30,BLIOTECAS!$F$2:$F$30)</f>
        <v>#N/A</v>
      </c>
      <c r="AA2045"/>
      <c r="BI2045"/>
      <c r="BJ2045"/>
      <c r="BK2045"/>
      <c r="BL2045"/>
    </row>
    <row r="2046" spans="1:64" x14ac:dyDescent="0.2">
      <c r="A2046" s="244" t="str">
        <f>IFERROR(LOOKUP(H2046,BLIOTECAS!$D$2:$D$30,BLIOTECAS!$C$2:$C$30),"N/C")</f>
        <v>N/C</v>
      </c>
      <c r="B2046" s="243" t="str">
        <f>IFERROR(LOOKUP(H2046,BLIOTECAS!$D$2:$D$29,BLIOTECAS!$E$2:$E$29),"N/C")</f>
        <v>N/C</v>
      </c>
      <c r="C2046" s="243" t="e">
        <f>LOOKUP(H2046,BLIOTECAS!$D$2:$D$30,BLIOTECAS!$F$2:$F$30)</f>
        <v>#N/A</v>
      </c>
      <c r="AA2046"/>
      <c r="BI2046"/>
      <c r="BJ2046"/>
      <c r="BK2046"/>
      <c r="BL2046"/>
    </row>
    <row r="2047" spans="1:64" x14ac:dyDescent="0.2">
      <c r="A2047" s="244" t="str">
        <f>IFERROR(LOOKUP(H2047,BLIOTECAS!$D$2:$D$30,BLIOTECAS!$C$2:$C$30),"N/C")</f>
        <v>N/C</v>
      </c>
      <c r="B2047" s="243" t="str">
        <f>IFERROR(LOOKUP(H2047,BLIOTECAS!$D$2:$D$29,BLIOTECAS!$E$2:$E$29),"N/C")</f>
        <v>N/C</v>
      </c>
      <c r="C2047" s="243" t="e">
        <f>LOOKUP(H2047,BLIOTECAS!$D$2:$D$30,BLIOTECAS!$F$2:$F$30)</f>
        <v>#N/A</v>
      </c>
      <c r="AA2047"/>
      <c r="BI2047"/>
      <c r="BJ2047"/>
      <c r="BK2047"/>
      <c r="BL2047"/>
    </row>
    <row r="2048" spans="1:64" x14ac:dyDescent="0.2">
      <c r="A2048" s="244" t="str">
        <f>IFERROR(LOOKUP(H2048,BLIOTECAS!$D$2:$D$30,BLIOTECAS!$C$2:$C$30),"N/C")</f>
        <v>N/C</v>
      </c>
      <c r="B2048" s="243" t="str">
        <f>IFERROR(LOOKUP(H2048,BLIOTECAS!$D$2:$D$29,BLIOTECAS!$E$2:$E$29),"N/C")</f>
        <v>N/C</v>
      </c>
      <c r="C2048" s="243" t="e">
        <f>LOOKUP(H2048,BLIOTECAS!$D$2:$D$30,BLIOTECAS!$F$2:$F$30)</f>
        <v>#N/A</v>
      </c>
      <c r="AA2048"/>
      <c r="BI2048"/>
      <c r="BJ2048"/>
      <c r="BK2048"/>
      <c r="BL2048"/>
    </row>
    <row r="2049" spans="1:64" x14ac:dyDescent="0.2">
      <c r="A2049" s="244" t="str">
        <f>IFERROR(LOOKUP(H2049,BLIOTECAS!$D$2:$D$30,BLIOTECAS!$C$2:$C$30),"N/C")</f>
        <v>N/C</v>
      </c>
      <c r="B2049" s="243" t="str">
        <f>IFERROR(LOOKUP(H2049,BLIOTECAS!$D$2:$D$29,BLIOTECAS!$E$2:$E$29),"N/C")</f>
        <v>N/C</v>
      </c>
      <c r="C2049" s="243" t="e">
        <f>LOOKUP(H2049,BLIOTECAS!$D$2:$D$30,BLIOTECAS!$F$2:$F$30)</f>
        <v>#N/A</v>
      </c>
      <c r="AA2049"/>
      <c r="BI2049"/>
      <c r="BJ2049"/>
      <c r="BK2049"/>
      <c r="BL2049"/>
    </row>
    <row r="2050" spans="1:64" x14ac:dyDescent="0.2">
      <c r="A2050" s="244" t="str">
        <f>IFERROR(LOOKUP(H2050,BLIOTECAS!$D$2:$D$30,BLIOTECAS!$C$2:$C$30),"N/C")</f>
        <v>N/C</v>
      </c>
      <c r="B2050" s="243" t="str">
        <f>IFERROR(LOOKUP(H2050,BLIOTECAS!$D$2:$D$29,BLIOTECAS!$E$2:$E$29),"N/C")</f>
        <v>N/C</v>
      </c>
      <c r="C2050" s="243" t="e">
        <f>LOOKUP(H2050,BLIOTECAS!$D$2:$D$30,BLIOTECAS!$F$2:$F$30)</f>
        <v>#N/A</v>
      </c>
      <c r="AA2050"/>
      <c r="BI2050"/>
      <c r="BJ2050"/>
      <c r="BK2050"/>
      <c r="BL2050"/>
    </row>
    <row r="2051" spans="1:64" x14ac:dyDescent="0.2">
      <c r="A2051" s="244" t="str">
        <f>IFERROR(LOOKUP(H2051,BLIOTECAS!$D$2:$D$30,BLIOTECAS!$C$2:$C$30),"N/C")</f>
        <v>N/C</v>
      </c>
      <c r="B2051" s="243" t="str">
        <f>IFERROR(LOOKUP(H2051,BLIOTECAS!$D$2:$D$29,BLIOTECAS!$E$2:$E$29),"N/C")</f>
        <v>N/C</v>
      </c>
      <c r="C2051" s="243" t="e">
        <f>LOOKUP(H2051,BLIOTECAS!$D$2:$D$30,BLIOTECAS!$F$2:$F$30)</f>
        <v>#N/A</v>
      </c>
      <c r="AA2051"/>
      <c r="BI2051"/>
      <c r="BJ2051"/>
      <c r="BK2051"/>
      <c r="BL2051"/>
    </row>
    <row r="2052" spans="1:64" x14ac:dyDescent="0.2">
      <c r="A2052" s="244" t="str">
        <f>IFERROR(LOOKUP(H2052,BLIOTECAS!$D$2:$D$30,BLIOTECAS!$C$2:$C$30),"N/C")</f>
        <v>N/C</v>
      </c>
      <c r="B2052" s="243" t="str">
        <f>IFERROR(LOOKUP(H2052,BLIOTECAS!$D$2:$D$29,BLIOTECAS!$E$2:$E$29),"N/C")</f>
        <v>N/C</v>
      </c>
      <c r="C2052" s="243" t="e">
        <f>LOOKUP(H2052,BLIOTECAS!$D$2:$D$30,BLIOTECAS!$F$2:$F$30)</f>
        <v>#N/A</v>
      </c>
      <c r="AA2052"/>
      <c r="BI2052"/>
      <c r="BJ2052"/>
      <c r="BK2052"/>
      <c r="BL2052"/>
    </row>
    <row r="2053" spans="1:64" x14ac:dyDescent="0.2">
      <c r="A2053" s="244" t="str">
        <f>IFERROR(LOOKUP(H2053,BLIOTECAS!$D$2:$D$30,BLIOTECAS!$C$2:$C$30),"N/C")</f>
        <v>N/C</v>
      </c>
      <c r="B2053" s="243" t="str">
        <f>IFERROR(LOOKUP(H2053,BLIOTECAS!$D$2:$D$29,BLIOTECAS!$E$2:$E$29),"N/C")</f>
        <v>N/C</v>
      </c>
      <c r="C2053" s="243" t="e">
        <f>LOOKUP(H2053,BLIOTECAS!$D$2:$D$30,BLIOTECAS!$F$2:$F$30)</f>
        <v>#N/A</v>
      </c>
      <c r="AA2053"/>
      <c r="BI2053"/>
      <c r="BJ2053"/>
      <c r="BK2053"/>
      <c r="BL2053"/>
    </row>
    <row r="2054" spans="1:64" x14ac:dyDescent="0.2">
      <c r="A2054" s="244" t="str">
        <f>IFERROR(LOOKUP(H2054,BLIOTECAS!$D$2:$D$30,BLIOTECAS!$C$2:$C$30),"N/C")</f>
        <v>N/C</v>
      </c>
      <c r="B2054" s="243" t="str">
        <f>IFERROR(LOOKUP(H2054,BLIOTECAS!$D$2:$D$29,BLIOTECAS!$E$2:$E$29),"N/C")</f>
        <v>N/C</v>
      </c>
      <c r="C2054" s="243" t="e">
        <f>LOOKUP(H2054,BLIOTECAS!$D$2:$D$30,BLIOTECAS!$F$2:$F$30)</f>
        <v>#N/A</v>
      </c>
      <c r="AA2054"/>
      <c r="BI2054"/>
      <c r="BJ2054"/>
      <c r="BK2054"/>
      <c r="BL2054"/>
    </row>
    <row r="2055" spans="1:64" x14ac:dyDescent="0.2">
      <c r="A2055" s="244" t="str">
        <f>IFERROR(LOOKUP(H2055,BLIOTECAS!$D$2:$D$30,BLIOTECAS!$C$2:$C$30),"N/C")</f>
        <v>N/C</v>
      </c>
      <c r="B2055" s="243" t="str">
        <f>IFERROR(LOOKUP(H2055,BLIOTECAS!$D$2:$D$29,BLIOTECAS!$E$2:$E$29),"N/C")</f>
        <v>N/C</v>
      </c>
      <c r="C2055" s="243" t="e">
        <f>LOOKUP(H2055,BLIOTECAS!$D$2:$D$30,BLIOTECAS!$F$2:$F$30)</f>
        <v>#N/A</v>
      </c>
      <c r="AA2055"/>
      <c r="BI2055"/>
      <c r="BJ2055"/>
      <c r="BK2055"/>
      <c r="BL2055"/>
    </row>
    <row r="2056" spans="1:64" x14ac:dyDescent="0.2">
      <c r="A2056" s="244" t="str">
        <f>IFERROR(LOOKUP(H2056,BLIOTECAS!$D$2:$D$30,BLIOTECAS!$C$2:$C$30),"N/C")</f>
        <v>N/C</v>
      </c>
      <c r="B2056" s="243" t="str">
        <f>IFERROR(LOOKUP(H2056,BLIOTECAS!$D$2:$D$29,BLIOTECAS!$E$2:$E$29),"N/C")</f>
        <v>N/C</v>
      </c>
      <c r="C2056" s="243" t="e">
        <f>LOOKUP(H2056,BLIOTECAS!$D$2:$D$30,BLIOTECAS!$F$2:$F$30)</f>
        <v>#N/A</v>
      </c>
      <c r="AA2056"/>
      <c r="BI2056"/>
      <c r="BJ2056"/>
      <c r="BK2056"/>
      <c r="BL2056"/>
    </row>
    <row r="2057" spans="1:64" x14ac:dyDescent="0.2">
      <c r="A2057" s="244" t="str">
        <f>IFERROR(LOOKUP(H2057,BLIOTECAS!$D$2:$D$30,BLIOTECAS!$C$2:$C$30),"N/C")</f>
        <v>N/C</v>
      </c>
      <c r="B2057" s="243" t="str">
        <f>IFERROR(LOOKUP(H2057,BLIOTECAS!$D$2:$D$29,BLIOTECAS!$E$2:$E$29),"N/C")</f>
        <v>N/C</v>
      </c>
      <c r="C2057" s="243" t="e">
        <f>LOOKUP(H2057,BLIOTECAS!$D$2:$D$30,BLIOTECAS!$F$2:$F$30)</f>
        <v>#N/A</v>
      </c>
      <c r="AA2057"/>
      <c r="BI2057"/>
      <c r="BJ2057"/>
      <c r="BK2057"/>
      <c r="BL2057"/>
    </row>
    <row r="2058" spans="1:64" x14ac:dyDescent="0.2">
      <c r="A2058" s="244" t="str">
        <f>IFERROR(LOOKUP(H2058,BLIOTECAS!$D$2:$D$30,BLIOTECAS!$C$2:$C$30),"N/C")</f>
        <v>N/C</v>
      </c>
      <c r="B2058" s="243" t="str">
        <f>IFERROR(LOOKUP(H2058,BLIOTECAS!$D$2:$D$29,BLIOTECAS!$E$2:$E$29),"N/C")</f>
        <v>N/C</v>
      </c>
      <c r="C2058" s="243" t="e">
        <f>LOOKUP(H2058,BLIOTECAS!$D$2:$D$30,BLIOTECAS!$F$2:$F$30)</f>
        <v>#N/A</v>
      </c>
      <c r="AA2058"/>
      <c r="BI2058"/>
      <c r="BJ2058"/>
      <c r="BK2058"/>
      <c r="BL2058"/>
    </row>
    <row r="2059" spans="1:64" x14ac:dyDescent="0.2">
      <c r="A2059" s="244" t="str">
        <f>IFERROR(LOOKUP(H2059,BLIOTECAS!$D$2:$D$30,BLIOTECAS!$C$2:$C$30),"N/C")</f>
        <v>N/C</v>
      </c>
      <c r="B2059" s="243" t="str">
        <f>IFERROR(LOOKUP(H2059,BLIOTECAS!$D$2:$D$29,BLIOTECAS!$E$2:$E$29),"N/C")</f>
        <v>N/C</v>
      </c>
      <c r="C2059" s="243" t="e">
        <f>LOOKUP(H2059,BLIOTECAS!$D$2:$D$30,BLIOTECAS!$F$2:$F$30)</f>
        <v>#N/A</v>
      </c>
      <c r="AA2059"/>
      <c r="BI2059"/>
      <c r="BJ2059"/>
      <c r="BK2059"/>
      <c r="BL2059"/>
    </row>
    <row r="2060" spans="1:64" x14ac:dyDescent="0.2">
      <c r="A2060" s="244" t="str">
        <f>IFERROR(LOOKUP(H2060,BLIOTECAS!$D$2:$D$30,BLIOTECAS!$C$2:$C$30),"N/C")</f>
        <v>N/C</v>
      </c>
      <c r="B2060" s="243" t="str">
        <f>IFERROR(LOOKUP(H2060,BLIOTECAS!$D$2:$D$29,BLIOTECAS!$E$2:$E$29),"N/C")</f>
        <v>N/C</v>
      </c>
      <c r="C2060" s="243" t="e">
        <f>LOOKUP(H2060,BLIOTECAS!$D$2:$D$30,BLIOTECAS!$F$2:$F$30)</f>
        <v>#N/A</v>
      </c>
      <c r="AA2060"/>
      <c r="BI2060"/>
      <c r="BJ2060"/>
      <c r="BK2060"/>
      <c r="BL2060"/>
    </row>
    <row r="2061" spans="1:64" x14ac:dyDescent="0.2">
      <c r="A2061" s="244" t="str">
        <f>IFERROR(LOOKUP(H2061,BLIOTECAS!$D$2:$D$30,BLIOTECAS!$C$2:$C$30),"N/C")</f>
        <v>N/C</v>
      </c>
      <c r="B2061" s="243" t="str">
        <f>IFERROR(LOOKUP(H2061,BLIOTECAS!$D$2:$D$29,BLIOTECAS!$E$2:$E$29),"N/C")</f>
        <v>N/C</v>
      </c>
      <c r="C2061" s="243" t="e">
        <f>LOOKUP(H2061,BLIOTECAS!$D$2:$D$30,BLIOTECAS!$F$2:$F$30)</f>
        <v>#N/A</v>
      </c>
      <c r="AA2061"/>
      <c r="BI2061"/>
      <c r="BJ2061"/>
      <c r="BK2061"/>
      <c r="BL2061"/>
    </row>
    <row r="2062" spans="1:64" x14ac:dyDescent="0.2">
      <c r="A2062" s="244" t="str">
        <f>IFERROR(LOOKUP(H2062,BLIOTECAS!$D$2:$D$30,BLIOTECAS!$C$2:$C$30),"N/C")</f>
        <v>N/C</v>
      </c>
      <c r="B2062" s="243" t="str">
        <f>IFERROR(LOOKUP(H2062,BLIOTECAS!$D$2:$D$29,BLIOTECAS!$E$2:$E$29),"N/C")</f>
        <v>N/C</v>
      </c>
      <c r="C2062" s="243" t="e">
        <f>LOOKUP(H2062,BLIOTECAS!$D$2:$D$30,BLIOTECAS!$F$2:$F$30)</f>
        <v>#N/A</v>
      </c>
      <c r="AA2062"/>
      <c r="BI2062"/>
      <c r="BJ2062"/>
      <c r="BK2062"/>
      <c r="BL2062"/>
    </row>
    <row r="2063" spans="1:64" x14ac:dyDescent="0.2">
      <c r="A2063" s="244" t="str">
        <f>IFERROR(LOOKUP(H2063,BLIOTECAS!$D$2:$D$30,BLIOTECAS!$C$2:$C$30),"N/C")</f>
        <v>N/C</v>
      </c>
      <c r="B2063" s="243" t="str">
        <f>IFERROR(LOOKUP(H2063,BLIOTECAS!$D$2:$D$29,BLIOTECAS!$E$2:$E$29),"N/C")</f>
        <v>N/C</v>
      </c>
      <c r="C2063" s="243" t="e">
        <f>LOOKUP(H2063,BLIOTECAS!$D$2:$D$30,BLIOTECAS!$F$2:$F$30)</f>
        <v>#N/A</v>
      </c>
      <c r="AA2063"/>
      <c r="BI2063"/>
      <c r="BJ2063"/>
      <c r="BK2063"/>
      <c r="BL2063"/>
    </row>
    <row r="2064" spans="1:64" x14ac:dyDescent="0.2">
      <c r="A2064" s="244" t="str">
        <f>IFERROR(LOOKUP(H2064,BLIOTECAS!$D$2:$D$30,BLIOTECAS!$C$2:$C$30),"N/C")</f>
        <v>N/C</v>
      </c>
      <c r="B2064" s="243" t="str">
        <f>IFERROR(LOOKUP(H2064,BLIOTECAS!$D$2:$D$29,BLIOTECAS!$E$2:$E$29),"N/C")</f>
        <v>N/C</v>
      </c>
      <c r="C2064" s="243" t="e">
        <f>LOOKUP(H2064,BLIOTECAS!$D$2:$D$30,BLIOTECAS!$F$2:$F$30)</f>
        <v>#N/A</v>
      </c>
      <c r="AA2064"/>
      <c r="BI2064"/>
      <c r="BJ2064"/>
      <c r="BK2064"/>
      <c r="BL2064"/>
    </row>
    <row r="2065" spans="1:64" x14ac:dyDescent="0.2">
      <c r="A2065" s="244" t="str">
        <f>IFERROR(LOOKUP(H2065,BLIOTECAS!$D$2:$D$30,BLIOTECAS!$C$2:$C$30),"N/C")</f>
        <v>N/C</v>
      </c>
      <c r="B2065" s="243" t="str">
        <f>IFERROR(LOOKUP(H2065,BLIOTECAS!$D$2:$D$29,BLIOTECAS!$E$2:$E$29),"N/C")</f>
        <v>N/C</v>
      </c>
      <c r="C2065" s="243" t="e">
        <f>LOOKUP(H2065,BLIOTECAS!$D$2:$D$30,BLIOTECAS!$F$2:$F$30)</f>
        <v>#N/A</v>
      </c>
      <c r="AA2065"/>
      <c r="BI2065"/>
      <c r="BJ2065"/>
      <c r="BK2065"/>
      <c r="BL2065"/>
    </row>
    <row r="2066" spans="1:64" x14ac:dyDescent="0.2">
      <c r="A2066" s="244" t="str">
        <f>IFERROR(LOOKUP(H2066,BLIOTECAS!$D$2:$D$30,BLIOTECAS!$C$2:$C$30),"N/C")</f>
        <v>N/C</v>
      </c>
      <c r="B2066" s="243" t="str">
        <f>IFERROR(LOOKUP(H2066,BLIOTECAS!$D$2:$D$29,BLIOTECAS!$E$2:$E$29),"N/C")</f>
        <v>N/C</v>
      </c>
      <c r="C2066" s="243" t="e">
        <f>LOOKUP(H2066,BLIOTECAS!$D$2:$D$30,BLIOTECAS!$F$2:$F$30)</f>
        <v>#N/A</v>
      </c>
      <c r="AA2066"/>
      <c r="BI2066"/>
      <c r="BJ2066"/>
      <c r="BK2066"/>
      <c r="BL2066"/>
    </row>
    <row r="2067" spans="1:64" x14ac:dyDescent="0.2">
      <c r="A2067" s="244" t="str">
        <f>IFERROR(LOOKUP(H2067,BLIOTECAS!$D$2:$D$30,BLIOTECAS!$C$2:$C$30),"N/C")</f>
        <v>N/C</v>
      </c>
      <c r="B2067" s="243" t="str">
        <f>IFERROR(LOOKUP(H2067,BLIOTECAS!$D$2:$D$29,BLIOTECAS!$E$2:$E$29),"N/C")</f>
        <v>N/C</v>
      </c>
      <c r="C2067" s="243" t="e">
        <f>LOOKUP(H2067,BLIOTECAS!$D$2:$D$30,BLIOTECAS!$F$2:$F$30)</f>
        <v>#N/A</v>
      </c>
      <c r="AA2067"/>
      <c r="BI2067"/>
      <c r="BJ2067"/>
      <c r="BK2067"/>
      <c r="BL2067"/>
    </row>
    <row r="2068" spans="1:64" x14ac:dyDescent="0.2">
      <c r="A2068" s="244" t="str">
        <f>IFERROR(LOOKUP(H2068,BLIOTECAS!$D$2:$D$30,BLIOTECAS!$C$2:$C$30),"N/C")</f>
        <v>N/C</v>
      </c>
      <c r="B2068" s="243" t="str">
        <f>IFERROR(LOOKUP(H2068,BLIOTECAS!$D$2:$D$29,BLIOTECAS!$E$2:$E$29),"N/C")</f>
        <v>N/C</v>
      </c>
      <c r="C2068" s="243" t="e">
        <f>LOOKUP(H2068,BLIOTECAS!$D$2:$D$30,BLIOTECAS!$F$2:$F$30)</f>
        <v>#N/A</v>
      </c>
      <c r="AA2068"/>
      <c r="BI2068"/>
      <c r="BJ2068"/>
      <c r="BK2068"/>
      <c r="BL2068"/>
    </row>
    <row r="2069" spans="1:64" x14ac:dyDescent="0.2">
      <c r="A2069" s="244" t="str">
        <f>IFERROR(LOOKUP(H2069,BLIOTECAS!$D$2:$D$30,BLIOTECAS!$C$2:$C$30),"N/C")</f>
        <v>N/C</v>
      </c>
      <c r="B2069" s="243" t="str">
        <f>IFERROR(LOOKUP(H2069,BLIOTECAS!$D$2:$D$29,BLIOTECAS!$E$2:$E$29),"N/C")</f>
        <v>N/C</v>
      </c>
      <c r="C2069" s="243" t="e">
        <f>LOOKUP(H2069,BLIOTECAS!$D$2:$D$30,BLIOTECAS!$F$2:$F$30)</f>
        <v>#N/A</v>
      </c>
      <c r="AA2069"/>
      <c r="BI2069"/>
      <c r="BJ2069"/>
      <c r="BK2069"/>
      <c r="BL2069"/>
    </row>
    <row r="2070" spans="1:64" x14ac:dyDescent="0.2">
      <c r="A2070" s="244" t="str">
        <f>IFERROR(LOOKUP(H2070,BLIOTECAS!$D$2:$D$30,BLIOTECAS!$C$2:$C$30),"N/C")</f>
        <v>N/C</v>
      </c>
      <c r="B2070" s="243" t="str">
        <f>IFERROR(LOOKUP(H2070,BLIOTECAS!$D$2:$D$29,BLIOTECAS!$E$2:$E$29),"N/C")</f>
        <v>N/C</v>
      </c>
      <c r="C2070" s="243" t="e">
        <f>LOOKUP(H2070,BLIOTECAS!$D$2:$D$30,BLIOTECAS!$F$2:$F$30)</f>
        <v>#N/A</v>
      </c>
      <c r="AA2070"/>
      <c r="BI2070"/>
      <c r="BJ2070"/>
      <c r="BK2070"/>
      <c r="BL2070"/>
    </row>
    <row r="2071" spans="1:64" x14ac:dyDescent="0.2">
      <c r="A2071" s="244" t="str">
        <f>IFERROR(LOOKUP(H2071,BLIOTECAS!$D$2:$D$30,BLIOTECAS!$C$2:$C$30),"N/C")</f>
        <v>N/C</v>
      </c>
      <c r="B2071" s="243" t="str">
        <f>IFERROR(LOOKUP(H2071,BLIOTECAS!$D$2:$D$29,BLIOTECAS!$E$2:$E$29),"N/C")</f>
        <v>N/C</v>
      </c>
      <c r="C2071" s="243" t="e">
        <f>LOOKUP(H2071,BLIOTECAS!$D$2:$D$30,BLIOTECAS!$F$2:$F$30)</f>
        <v>#N/A</v>
      </c>
      <c r="AA2071"/>
      <c r="BI2071"/>
      <c r="BJ2071"/>
      <c r="BK2071"/>
      <c r="BL2071"/>
    </row>
    <row r="2072" spans="1:64" x14ac:dyDescent="0.2">
      <c r="A2072" s="244" t="str">
        <f>IFERROR(LOOKUP(H2072,BLIOTECAS!$D$2:$D$30,BLIOTECAS!$C$2:$C$30),"N/C")</f>
        <v>N/C</v>
      </c>
      <c r="B2072" s="243" t="str">
        <f>IFERROR(LOOKUP(H2072,BLIOTECAS!$D$2:$D$29,BLIOTECAS!$E$2:$E$29),"N/C")</f>
        <v>N/C</v>
      </c>
      <c r="C2072" s="243" t="e">
        <f>LOOKUP(H2072,BLIOTECAS!$D$2:$D$30,BLIOTECAS!$F$2:$F$30)</f>
        <v>#N/A</v>
      </c>
      <c r="AA2072"/>
      <c r="BI2072"/>
      <c r="BJ2072"/>
      <c r="BK2072"/>
      <c r="BL2072"/>
    </row>
    <row r="2073" spans="1:64" x14ac:dyDescent="0.2">
      <c r="A2073" s="244" t="str">
        <f>IFERROR(LOOKUP(H2073,BLIOTECAS!$D$2:$D$30,BLIOTECAS!$C$2:$C$30),"N/C")</f>
        <v>N/C</v>
      </c>
      <c r="B2073" s="243" t="str">
        <f>IFERROR(LOOKUP(H2073,BLIOTECAS!$D$2:$D$29,BLIOTECAS!$E$2:$E$29),"N/C")</f>
        <v>N/C</v>
      </c>
      <c r="C2073" s="243" t="e">
        <f>LOOKUP(H2073,BLIOTECAS!$D$2:$D$30,BLIOTECAS!$F$2:$F$30)</f>
        <v>#N/A</v>
      </c>
      <c r="AA2073"/>
      <c r="BI2073"/>
      <c r="BJ2073"/>
      <c r="BK2073"/>
      <c r="BL2073"/>
    </row>
    <row r="2074" spans="1:64" x14ac:dyDescent="0.2">
      <c r="A2074" s="244" t="str">
        <f>IFERROR(LOOKUP(H2074,BLIOTECAS!$D$2:$D$30,BLIOTECAS!$C$2:$C$30),"N/C")</f>
        <v>N/C</v>
      </c>
      <c r="B2074" s="243" t="str">
        <f>IFERROR(LOOKUP(H2074,BLIOTECAS!$D$2:$D$29,BLIOTECAS!$E$2:$E$29),"N/C")</f>
        <v>N/C</v>
      </c>
      <c r="C2074" s="243" t="e">
        <f>LOOKUP(H2074,BLIOTECAS!$D$2:$D$30,BLIOTECAS!$F$2:$F$30)</f>
        <v>#N/A</v>
      </c>
      <c r="AA2074"/>
      <c r="BI2074"/>
      <c r="BJ2074"/>
      <c r="BK2074"/>
      <c r="BL2074"/>
    </row>
    <row r="2075" spans="1:64" x14ac:dyDescent="0.2">
      <c r="A2075" s="244" t="str">
        <f>IFERROR(LOOKUP(H2075,BLIOTECAS!$D$2:$D$30,BLIOTECAS!$C$2:$C$30),"N/C")</f>
        <v>N/C</v>
      </c>
      <c r="B2075" s="243" t="str">
        <f>IFERROR(LOOKUP(H2075,BLIOTECAS!$D$2:$D$29,BLIOTECAS!$E$2:$E$29),"N/C")</f>
        <v>N/C</v>
      </c>
      <c r="C2075" s="243" t="e">
        <f>LOOKUP(H2075,BLIOTECAS!$D$2:$D$30,BLIOTECAS!$F$2:$F$30)</f>
        <v>#N/A</v>
      </c>
      <c r="AA2075"/>
      <c r="BI2075"/>
      <c r="BJ2075"/>
      <c r="BK2075"/>
      <c r="BL2075"/>
    </row>
    <row r="2076" spans="1:64" x14ac:dyDescent="0.2">
      <c r="A2076" s="244" t="str">
        <f>IFERROR(LOOKUP(H2076,BLIOTECAS!$D$2:$D$30,BLIOTECAS!$C$2:$C$30),"N/C")</f>
        <v>N/C</v>
      </c>
      <c r="B2076" s="243" t="str">
        <f>IFERROR(LOOKUP(H2076,BLIOTECAS!$D$2:$D$29,BLIOTECAS!$E$2:$E$29),"N/C")</f>
        <v>N/C</v>
      </c>
      <c r="C2076" s="243" t="e">
        <f>LOOKUP(H2076,BLIOTECAS!$D$2:$D$30,BLIOTECAS!$F$2:$F$30)</f>
        <v>#N/A</v>
      </c>
      <c r="AA2076"/>
      <c r="BI2076"/>
      <c r="BJ2076"/>
      <c r="BK2076"/>
      <c r="BL2076"/>
    </row>
    <row r="2077" spans="1:64" x14ac:dyDescent="0.2">
      <c r="A2077" s="244" t="str">
        <f>IFERROR(LOOKUP(H2077,BLIOTECAS!$D$2:$D$30,BLIOTECAS!$C$2:$C$30),"N/C")</f>
        <v>N/C</v>
      </c>
      <c r="B2077" s="243" t="str">
        <f>IFERROR(LOOKUP(H2077,BLIOTECAS!$D$2:$D$29,BLIOTECAS!$E$2:$E$29),"N/C")</f>
        <v>N/C</v>
      </c>
      <c r="C2077" s="243" t="e">
        <f>LOOKUP(H2077,BLIOTECAS!$D$2:$D$30,BLIOTECAS!$F$2:$F$30)</f>
        <v>#N/A</v>
      </c>
      <c r="AA2077"/>
      <c r="BI2077"/>
      <c r="BJ2077"/>
      <c r="BK2077"/>
      <c r="BL2077"/>
    </row>
    <row r="2078" spans="1:64" x14ac:dyDescent="0.2">
      <c r="A2078" s="244" t="str">
        <f>IFERROR(LOOKUP(H2078,BLIOTECAS!$D$2:$D$30,BLIOTECAS!$C$2:$C$30),"N/C")</f>
        <v>N/C</v>
      </c>
      <c r="B2078" s="243" t="str">
        <f>IFERROR(LOOKUP(H2078,BLIOTECAS!$D$2:$D$29,BLIOTECAS!$E$2:$E$29),"N/C")</f>
        <v>N/C</v>
      </c>
      <c r="C2078" s="243" t="e">
        <f>LOOKUP(H2078,BLIOTECAS!$D$2:$D$30,BLIOTECAS!$F$2:$F$30)</f>
        <v>#N/A</v>
      </c>
      <c r="AA2078"/>
      <c r="BI2078"/>
      <c r="BJ2078"/>
      <c r="BK2078"/>
      <c r="BL2078"/>
    </row>
    <row r="2079" spans="1:64" x14ac:dyDescent="0.2">
      <c r="A2079" s="244" t="str">
        <f>IFERROR(LOOKUP(H2079,BLIOTECAS!$D$2:$D$30,BLIOTECAS!$C$2:$C$30),"N/C")</f>
        <v>N/C</v>
      </c>
      <c r="B2079" s="243" t="str">
        <f>IFERROR(LOOKUP(H2079,BLIOTECAS!$D$2:$D$29,BLIOTECAS!$E$2:$E$29),"N/C")</f>
        <v>N/C</v>
      </c>
      <c r="C2079" s="243" t="e">
        <f>LOOKUP(H2079,BLIOTECAS!$D$2:$D$30,BLIOTECAS!$F$2:$F$30)</f>
        <v>#N/A</v>
      </c>
      <c r="AA2079"/>
      <c r="BI2079"/>
      <c r="BJ2079"/>
      <c r="BK2079"/>
      <c r="BL2079"/>
    </row>
    <row r="2080" spans="1:64" x14ac:dyDescent="0.2">
      <c r="A2080" s="244" t="str">
        <f>IFERROR(LOOKUP(H2080,BLIOTECAS!$D$2:$D$30,BLIOTECAS!$C$2:$C$30),"N/C")</f>
        <v>N/C</v>
      </c>
      <c r="B2080" s="243" t="str">
        <f>IFERROR(LOOKUP(H2080,BLIOTECAS!$D$2:$D$29,BLIOTECAS!$E$2:$E$29),"N/C")</f>
        <v>N/C</v>
      </c>
      <c r="C2080" s="243" t="e">
        <f>LOOKUP(H2080,BLIOTECAS!$D$2:$D$30,BLIOTECAS!$F$2:$F$30)</f>
        <v>#N/A</v>
      </c>
      <c r="AA2080"/>
      <c r="BI2080"/>
      <c r="BJ2080"/>
      <c r="BK2080"/>
      <c r="BL2080"/>
    </row>
    <row r="2081" spans="1:64" x14ac:dyDescent="0.2">
      <c r="A2081" s="244" t="str">
        <f>IFERROR(LOOKUP(H2081,BLIOTECAS!$D$2:$D$30,BLIOTECAS!$C$2:$C$30),"N/C")</f>
        <v>N/C</v>
      </c>
      <c r="B2081" s="243" t="str">
        <f>IFERROR(LOOKUP(H2081,BLIOTECAS!$D$2:$D$29,BLIOTECAS!$E$2:$E$29),"N/C")</f>
        <v>N/C</v>
      </c>
      <c r="C2081" s="243" t="e">
        <f>LOOKUP(H2081,BLIOTECAS!$D$2:$D$30,BLIOTECAS!$F$2:$F$30)</f>
        <v>#N/A</v>
      </c>
      <c r="AA2081"/>
      <c r="BI2081"/>
      <c r="BJ2081"/>
      <c r="BK2081"/>
      <c r="BL2081"/>
    </row>
    <row r="2082" spans="1:64" x14ac:dyDescent="0.2">
      <c r="A2082" s="244" t="str">
        <f>IFERROR(LOOKUP(H2082,BLIOTECAS!$D$2:$D$30,BLIOTECAS!$C$2:$C$30),"N/C")</f>
        <v>N/C</v>
      </c>
      <c r="B2082" s="243" t="str">
        <f>IFERROR(LOOKUP(H2082,BLIOTECAS!$D$2:$D$29,BLIOTECAS!$E$2:$E$29),"N/C")</f>
        <v>N/C</v>
      </c>
      <c r="C2082" s="243" t="e">
        <f>LOOKUP(H2082,BLIOTECAS!$D$2:$D$30,BLIOTECAS!$F$2:$F$30)</f>
        <v>#N/A</v>
      </c>
      <c r="AA2082"/>
      <c r="BI2082"/>
      <c r="BJ2082"/>
      <c r="BK2082"/>
      <c r="BL2082"/>
    </row>
    <row r="2083" spans="1:64" x14ac:dyDescent="0.2">
      <c r="A2083" s="244" t="str">
        <f>IFERROR(LOOKUP(H2083,BLIOTECAS!$D$2:$D$30,BLIOTECAS!$C$2:$C$30),"N/C")</f>
        <v>N/C</v>
      </c>
      <c r="B2083" s="243" t="str">
        <f>IFERROR(LOOKUP(H2083,BLIOTECAS!$D$2:$D$29,BLIOTECAS!$E$2:$E$29),"N/C")</f>
        <v>N/C</v>
      </c>
      <c r="C2083" s="243" t="e">
        <f>LOOKUP(H2083,BLIOTECAS!$D$2:$D$30,BLIOTECAS!$F$2:$F$30)</f>
        <v>#N/A</v>
      </c>
      <c r="AA2083"/>
      <c r="BI2083"/>
      <c r="BJ2083"/>
      <c r="BK2083"/>
      <c r="BL2083"/>
    </row>
    <row r="2084" spans="1:64" x14ac:dyDescent="0.2">
      <c r="A2084" s="244" t="str">
        <f>IFERROR(LOOKUP(H2084,BLIOTECAS!$D$2:$D$30,BLIOTECAS!$C$2:$C$30),"N/C")</f>
        <v>N/C</v>
      </c>
      <c r="B2084" s="243" t="str">
        <f>IFERROR(LOOKUP(H2084,BLIOTECAS!$D$2:$D$29,BLIOTECAS!$E$2:$E$29),"N/C")</f>
        <v>N/C</v>
      </c>
      <c r="C2084" s="243" t="e">
        <f>LOOKUP(H2084,BLIOTECAS!$D$2:$D$30,BLIOTECAS!$F$2:$F$30)</f>
        <v>#N/A</v>
      </c>
      <c r="AA2084"/>
      <c r="BI2084"/>
      <c r="BJ2084"/>
      <c r="BK2084"/>
      <c r="BL2084"/>
    </row>
    <row r="2085" spans="1:64" x14ac:dyDescent="0.2">
      <c r="A2085" s="244" t="str">
        <f>IFERROR(LOOKUP(H2085,BLIOTECAS!$D$2:$D$30,BLIOTECAS!$C$2:$C$30),"N/C")</f>
        <v>N/C</v>
      </c>
      <c r="B2085" s="243" t="str">
        <f>IFERROR(LOOKUP(H2085,BLIOTECAS!$D$2:$D$29,BLIOTECAS!$E$2:$E$29),"N/C")</f>
        <v>N/C</v>
      </c>
      <c r="C2085" s="243" t="e">
        <f>LOOKUP(H2085,BLIOTECAS!$D$2:$D$30,BLIOTECAS!$F$2:$F$30)</f>
        <v>#N/A</v>
      </c>
      <c r="AA2085"/>
      <c r="BI2085"/>
      <c r="BJ2085"/>
      <c r="BK2085"/>
      <c r="BL2085"/>
    </row>
    <row r="2086" spans="1:64" x14ac:dyDescent="0.2">
      <c r="A2086" s="244" t="str">
        <f>IFERROR(LOOKUP(H2086,BLIOTECAS!$D$2:$D$30,BLIOTECAS!$C$2:$C$30),"N/C")</f>
        <v>N/C</v>
      </c>
      <c r="B2086" s="243" t="str">
        <f>IFERROR(LOOKUP(H2086,BLIOTECAS!$D$2:$D$29,BLIOTECAS!$E$2:$E$29),"N/C")</f>
        <v>N/C</v>
      </c>
      <c r="C2086" s="243" t="e">
        <f>LOOKUP(H2086,BLIOTECAS!$D$2:$D$30,BLIOTECAS!$F$2:$F$30)</f>
        <v>#N/A</v>
      </c>
      <c r="AA2086"/>
      <c r="BI2086"/>
      <c r="BJ2086"/>
      <c r="BK2086"/>
      <c r="BL2086"/>
    </row>
    <row r="2087" spans="1:64" x14ac:dyDescent="0.2">
      <c r="A2087" s="244" t="str">
        <f>IFERROR(LOOKUP(H2087,BLIOTECAS!$D$2:$D$30,BLIOTECAS!$C$2:$C$30),"N/C")</f>
        <v>N/C</v>
      </c>
      <c r="B2087" s="243" t="str">
        <f>IFERROR(LOOKUP(H2087,BLIOTECAS!$D$2:$D$29,BLIOTECAS!$E$2:$E$29),"N/C")</f>
        <v>N/C</v>
      </c>
      <c r="C2087" s="243" t="e">
        <f>LOOKUP(H2087,BLIOTECAS!$D$2:$D$30,BLIOTECAS!$F$2:$F$30)</f>
        <v>#N/A</v>
      </c>
      <c r="AA2087"/>
      <c r="BI2087"/>
      <c r="BJ2087"/>
      <c r="BK2087"/>
      <c r="BL2087"/>
    </row>
    <row r="2088" spans="1:64" x14ac:dyDescent="0.2">
      <c r="A2088" s="244" t="str">
        <f>IFERROR(LOOKUP(H2088,BLIOTECAS!$D$2:$D$30,BLIOTECAS!$C$2:$C$30),"N/C")</f>
        <v>N/C</v>
      </c>
      <c r="B2088" s="243" t="str">
        <f>IFERROR(LOOKUP(H2088,BLIOTECAS!$D$2:$D$29,BLIOTECAS!$E$2:$E$29),"N/C")</f>
        <v>N/C</v>
      </c>
      <c r="C2088" s="243" t="e">
        <f>LOOKUP(H2088,BLIOTECAS!$D$2:$D$30,BLIOTECAS!$F$2:$F$30)</f>
        <v>#N/A</v>
      </c>
      <c r="AA2088"/>
      <c r="BI2088"/>
      <c r="BJ2088"/>
      <c r="BK2088"/>
      <c r="BL2088"/>
    </row>
    <row r="2089" spans="1:64" x14ac:dyDescent="0.2">
      <c r="A2089" s="244" t="str">
        <f>IFERROR(LOOKUP(H2089,BLIOTECAS!$D$2:$D$30,BLIOTECAS!$C$2:$C$30),"N/C")</f>
        <v>N/C</v>
      </c>
      <c r="B2089" s="243" t="str">
        <f>IFERROR(LOOKUP(H2089,BLIOTECAS!$D$2:$D$29,BLIOTECAS!$E$2:$E$29),"N/C")</f>
        <v>N/C</v>
      </c>
      <c r="C2089" s="243" t="e">
        <f>LOOKUP(H2089,BLIOTECAS!$D$2:$D$30,BLIOTECAS!$F$2:$F$30)</f>
        <v>#N/A</v>
      </c>
      <c r="AA2089"/>
      <c r="BI2089"/>
      <c r="BJ2089"/>
      <c r="BK2089"/>
      <c r="BL2089"/>
    </row>
    <row r="2090" spans="1:64" x14ac:dyDescent="0.2">
      <c r="A2090" s="244" t="str">
        <f>IFERROR(LOOKUP(H2090,BLIOTECAS!$D$2:$D$30,BLIOTECAS!$C$2:$C$30),"N/C")</f>
        <v>N/C</v>
      </c>
      <c r="B2090" s="243" t="str">
        <f>IFERROR(LOOKUP(H2090,BLIOTECAS!$D$2:$D$29,BLIOTECAS!$E$2:$E$29),"N/C")</f>
        <v>N/C</v>
      </c>
      <c r="C2090" s="243" t="e">
        <f>LOOKUP(H2090,BLIOTECAS!$D$2:$D$30,BLIOTECAS!$F$2:$F$30)</f>
        <v>#N/A</v>
      </c>
      <c r="AA2090"/>
      <c r="BI2090"/>
      <c r="BJ2090"/>
      <c r="BK2090"/>
      <c r="BL2090"/>
    </row>
    <row r="2091" spans="1:64" x14ac:dyDescent="0.2">
      <c r="A2091" s="244" t="str">
        <f>IFERROR(LOOKUP(H2091,BLIOTECAS!$D$2:$D$30,BLIOTECAS!$C$2:$C$30),"N/C")</f>
        <v>N/C</v>
      </c>
      <c r="B2091" s="243" t="str">
        <f>IFERROR(LOOKUP(H2091,BLIOTECAS!$D$2:$D$29,BLIOTECAS!$E$2:$E$29),"N/C")</f>
        <v>N/C</v>
      </c>
      <c r="C2091" s="243" t="e">
        <f>LOOKUP(H2091,BLIOTECAS!$D$2:$D$30,BLIOTECAS!$F$2:$F$30)</f>
        <v>#N/A</v>
      </c>
      <c r="AA2091"/>
      <c r="BI2091"/>
      <c r="BJ2091"/>
      <c r="BK2091"/>
      <c r="BL2091"/>
    </row>
    <row r="2092" spans="1:64" x14ac:dyDescent="0.2">
      <c r="A2092" s="244" t="str">
        <f>IFERROR(LOOKUP(H2092,BLIOTECAS!$D$2:$D$30,BLIOTECAS!$C$2:$C$30),"N/C")</f>
        <v>N/C</v>
      </c>
      <c r="B2092" s="243" t="str">
        <f>IFERROR(LOOKUP(H2092,BLIOTECAS!$D$2:$D$29,BLIOTECAS!$E$2:$E$29),"N/C")</f>
        <v>N/C</v>
      </c>
      <c r="C2092" s="243" t="e">
        <f>LOOKUP(H2092,BLIOTECAS!$D$2:$D$30,BLIOTECAS!$F$2:$F$30)</f>
        <v>#N/A</v>
      </c>
      <c r="AA2092"/>
      <c r="BI2092"/>
      <c r="BJ2092"/>
      <c r="BK2092"/>
      <c r="BL2092"/>
    </row>
    <row r="2093" spans="1:64" x14ac:dyDescent="0.2">
      <c r="A2093" s="244" t="str">
        <f>IFERROR(LOOKUP(H2093,BLIOTECAS!$D$2:$D$30,BLIOTECAS!$C$2:$C$30),"N/C")</f>
        <v>N/C</v>
      </c>
      <c r="B2093" s="243" t="str">
        <f>IFERROR(LOOKUP(H2093,BLIOTECAS!$D$2:$D$29,BLIOTECAS!$E$2:$E$29),"N/C")</f>
        <v>N/C</v>
      </c>
      <c r="C2093" s="243" t="e">
        <f>LOOKUP(H2093,BLIOTECAS!$D$2:$D$30,BLIOTECAS!$F$2:$F$30)</f>
        <v>#N/A</v>
      </c>
      <c r="AA2093"/>
      <c r="BI2093"/>
      <c r="BJ2093"/>
      <c r="BK2093"/>
      <c r="BL2093"/>
    </row>
    <row r="2094" spans="1:64" x14ac:dyDescent="0.2">
      <c r="A2094" s="244" t="str">
        <f>IFERROR(LOOKUP(H2094,BLIOTECAS!$D$2:$D$30,BLIOTECAS!$C$2:$C$30),"N/C")</f>
        <v>N/C</v>
      </c>
      <c r="B2094" s="243" t="str">
        <f>IFERROR(LOOKUP(H2094,BLIOTECAS!$D$2:$D$29,BLIOTECAS!$E$2:$E$29),"N/C")</f>
        <v>N/C</v>
      </c>
      <c r="C2094" s="243" t="e">
        <f>LOOKUP(H2094,BLIOTECAS!$D$2:$D$30,BLIOTECAS!$F$2:$F$30)</f>
        <v>#N/A</v>
      </c>
      <c r="AA2094"/>
      <c r="BI2094"/>
      <c r="BJ2094"/>
      <c r="BK2094"/>
      <c r="BL2094"/>
    </row>
    <row r="2095" spans="1:64" x14ac:dyDescent="0.2">
      <c r="A2095" s="244" t="str">
        <f>IFERROR(LOOKUP(H2095,BLIOTECAS!$D$2:$D$30,BLIOTECAS!$C$2:$C$30),"N/C")</f>
        <v>N/C</v>
      </c>
      <c r="B2095" s="243" t="str">
        <f>IFERROR(LOOKUP(H2095,BLIOTECAS!$D$2:$D$29,BLIOTECAS!$E$2:$E$29),"N/C")</f>
        <v>N/C</v>
      </c>
      <c r="C2095" s="243" t="e">
        <f>LOOKUP(H2095,BLIOTECAS!$D$2:$D$30,BLIOTECAS!$F$2:$F$30)</f>
        <v>#N/A</v>
      </c>
      <c r="AA2095"/>
      <c r="BI2095"/>
      <c r="BJ2095"/>
      <c r="BK2095"/>
      <c r="BL2095"/>
    </row>
    <row r="2096" spans="1:64" x14ac:dyDescent="0.2">
      <c r="A2096" s="244" t="str">
        <f>IFERROR(LOOKUP(H2096,BLIOTECAS!$D$2:$D$30,BLIOTECAS!$C$2:$C$30),"N/C")</f>
        <v>N/C</v>
      </c>
      <c r="B2096" s="243" t="str">
        <f>IFERROR(LOOKUP(H2096,BLIOTECAS!$D$2:$D$29,BLIOTECAS!$E$2:$E$29),"N/C")</f>
        <v>N/C</v>
      </c>
      <c r="C2096" s="243" t="e">
        <f>LOOKUP(H2096,BLIOTECAS!$D$2:$D$30,BLIOTECAS!$F$2:$F$30)</f>
        <v>#N/A</v>
      </c>
      <c r="AA2096"/>
      <c r="BI2096"/>
      <c r="BJ2096"/>
      <c r="BK2096"/>
      <c r="BL2096"/>
    </row>
    <row r="2097" spans="1:64" x14ac:dyDescent="0.2">
      <c r="A2097" s="244" t="str">
        <f>IFERROR(LOOKUP(H2097,BLIOTECAS!$D$2:$D$30,BLIOTECAS!$C$2:$C$30),"N/C")</f>
        <v>N/C</v>
      </c>
      <c r="B2097" s="243" t="str">
        <f>IFERROR(LOOKUP(H2097,BLIOTECAS!$D$2:$D$29,BLIOTECAS!$E$2:$E$29),"N/C")</f>
        <v>N/C</v>
      </c>
      <c r="C2097" s="243" t="e">
        <f>LOOKUP(H2097,BLIOTECAS!$D$2:$D$30,BLIOTECAS!$F$2:$F$30)</f>
        <v>#N/A</v>
      </c>
      <c r="AA2097"/>
      <c r="BI2097"/>
      <c r="BJ2097"/>
      <c r="BK2097"/>
      <c r="BL2097"/>
    </row>
    <row r="2098" spans="1:64" x14ac:dyDescent="0.2">
      <c r="A2098" s="244" t="str">
        <f>IFERROR(LOOKUP(H2098,BLIOTECAS!$D$2:$D$30,BLIOTECAS!$C$2:$C$30),"N/C")</f>
        <v>N/C</v>
      </c>
      <c r="B2098" s="243" t="str">
        <f>IFERROR(LOOKUP(H2098,BLIOTECAS!$D$2:$D$29,BLIOTECAS!$E$2:$E$29),"N/C")</f>
        <v>N/C</v>
      </c>
      <c r="C2098" s="243" t="e">
        <f>LOOKUP(H2098,BLIOTECAS!$D$2:$D$30,BLIOTECAS!$F$2:$F$30)</f>
        <v>#N/A</v>
      </c>
      <c r="AA2098"/>
      <c r="BI2098"/>
      <c r="BJ2098"/>
      <c r="BK2098"/>
      <c r="BL2098"/>
    </row>
    <row r="2099" spans="1:64" x14ac:dyDescent="0.2">
      <c r="A2099" s="244" t="str">
        <f>IFERROR(LOOKUP(H2099,BLIOTECAS!$D$2:$D$30,BLIOTECAS!$C$2:$C$30),"N/C")</f>
        <v>N/C</v>
      </c>
      <c r="B2099" s="243" t="str">
        <f>IFERROR(LOOKUP(H2099,BLIOTECAS!$D$2:$D$29,BLIOTECAS!$E$2:$E$29),"N/C")</f>
        <v>N/C</v>
      </c>
      <c r="C2099" s="243" t="e">
        <f>LOOKUP(H2099,BLIOTECAS!$D$2:$D$30,BLIOTECAS!$F$2:$F$30)</f>
        <v>#N/A</v>
      </c>
      <c r="AA2099"/>
      <c r="BI2099"/>
      <c r="BJ2099"/>
      <c r="BK2099"/>
      <c r="BL2099"/>
    </row>
    <row r="2100" spans="1:64" x14ac:dyDescent="0.2">
      <c r="A2100" s="244" t="str">
        <f>IFERROR(LOOKUP(H2100,BLIOTECAS!$D$2:$D$30,BLIOTECAS!$C$2:$C$30),"N/C")</f>
        <v>N/C</v>
      </c>
      <c r="B2100" s="243" t="str">
        <f>IFERROR(LOOKUP(H2100,BLIOTECAS!$D$2:$D$29,BLIOTECAS!$E$2:$E$29),"N/C")</f>
        <v>N/C</v>
      </c>
      <c r="C2100" s="243" t="e">
        <f>LOOKUP(H2100,BLIOTECAS!$D$2:$D$30,BLIOTECAS!$F$2:$F$30)</f>
        <v>#N/A</v>
      </c>
      <c r="AA2100"/>
      <c r="BI2100"/>
      <c r="BJ2100"/>
      <c r="BK2100"/>
      <c r="BL2100"/>
    </row>
    <row r="2101" spans="1:64" x14ac:dyDescent="0.2">
      <c r="A2101" s="244" t="str">
        <f>IFERROR(LOOKUP(H2101,BLIOTECAS!$D$2:$D$30,BLIOTECAS!$C$2:$C$30),"N/C")</f>
        <v>N/C</v>
      </c>
      <c r="B2101" s="243" t="str">
        <f>IFERROR(LOOKUP(H2101,BLIOTECAS!$D$2:$D$29,BLIOTECAS!$E$2:$E$29),"N/C")</f>
        <v>N/C</v>
      </c>
      <c r="C2101" s="243" t="e">
        <f>LOOKUP(H2101,BLIOTECAS!$D$2:$D$30,BLIOTECAS!$F$2:$F$30)</f>
        <v>#N/A</v>
      </c>
      <c r="AA2101"/>
      <c r="BI2101"/>
      <c r="BJ2101"/>
      <c r="BK2101"/>
      <c r="BL2101"/>
    </row>
    <row r="2102" spans="1:64" x14ac:dyDescent="0.2">
      <c r="A2102" s="244" t="str">
        <f>IFERROR(LOOKUP(H2102,BLIOTECAS!$D$2:$D$30,BLIOTECAS!$C$2:$C$30),"N/C")</f>
        <v>N/C</v>
      </c>
      <c r="B2102" s="243" t="str">
        <f>IFERROR(LOOKUP(H2102,BLIOTECAS!$D$2:$D$29,BLIOTECAS!$E$2:$E$29),"N/C")</f>
        <v>N/C</v>
      </c>
      <c r="C2102" s="243" t="e">
        <f>LOOKUP(H2102,BLIOTECAS!$D$2:$D$30,BLIOTECAS!$F$2:$F$30)</f>
        <v>#N/A</v>
      </c>
      <c r="AA2102"/>
      <c r="BI2102"/>
      <c r="BJ2102"/>
      <c r="BK2102"/>
      <c r="BL2102"/>
    </row>
    <row r="2103" spans="1:64" x14ac:dyDescent="0.2">
      <c r="A2103" s="244" t="str">
        <f>IFERROR(LOOKUP(H2103,BLIOTECAS!$D$2:$D$30,BLIOTECAS!$C$2:$C$30),"N/C")</f>
        <v>N/C</v>
      </c>
      <c r="B2103" s="243" t="str">
        <f>IFERROR(LOOKUP(H2103,BLIOTECAS!$D$2:$D$29,BLIOTECAS!$E$2:$E$29),"N/C")</f>
        <v>N/C</v>
      </c>
      <c r="C2103" s="243" t="e">
        <f>LOOKUP(H2103,BLIOTECAS!$D$2:$D$30,BLIOTECAS!$F$2:$F$30)</f>
        <v>#N/A</v>
      </c>
      <c r="AA2103"/>
      <c r="BI2103"/>
      <c r="BJ2103"/>
      <c r="BK2103"/>
      <c r="BL2103"/>
    </row>
    <row r="2104" spans="1:64" x14ac:dyDescent="0.2">
      <c r="A2104" s="244" t="str">
        <f>IFERROR(LOOKUP(H2104,BLIOTECAS!$D$2:$D$30,BLIOTECAS!$C$2:$C$30),"N/C")</f>
        <v>N/C</v>
      </c>
      <c r="B2104" s="243" t="str">
        <f>IFERROR(LOOKUP(H2104,BLIOTECAS!$D$2:$D$29,BLIOTECAS!$E$2:$E$29),"N/C")</f>
        <v>N/C</v>
      </c>
      <c r="C2104" s="243" t="e">
        <f>LOOKUP(H2104,BLIOTECAS!$D$2:$D$30,BLIOTECAS!$F$2:$F$30)</f>
        <v>#N/A</v>
      </c>
      <c r="AA2104"/>
      <c r="BI2104"/>
      <c r="BJ2104"/>
      <c r="BK2104"/>
      <c r="BL2104"/>
    </row>
    <row r="2105" spans="1:64" x14ac:dyDescent="0.2">
      <c r="A2105" s="244" t="str">
        <f>IFERROR(LOOKUP(H2105,BLIOTECAS!$D$2:$D$30,BLIOTECAS!$C$2:$C$30),"N/C")</f>
        <v>N/C</v>
      </c>
      <c r="B2105" s="243" t="str">
        <f>IFERROR(LOOKUP(H2105,BLIOTECAS!$D$2:$D$29,BLIOTECAS!$E$2:$E$29),"N/C")</f>
        <v>N/C</v>
      </c>
      <c r="C2105" s="243" t="e">
        <f>LOOKUP(H2105,BLIOTECAS!$D$2:$D$30,BLIOTECAS!$F$2:$F$30)</f>
        <v>#N/A</v>
      </c>
      <c r="AA2105"/>
      <c r="BI2105"/>
      <c r="BJ2105"/>
      <c r="BK2105"/>
      <c r="BL2105"/>
    </row>
    <row r="2106" spans="1:64" x14ac:dyDescent="0.2">
      <c r="A2106" s="244" t="str">
        <f>IFERROR(LOOKUP(H2106,BLIOTECAS!$D$2:$D$30,BLIOTECAS!$C$2:$C$30),"N/C")</f>
        <v>N/C</v>
      </c>
      <c r="B2106" s="243" t="str">
        <f>IFERROR(LOOKUP(H2106,BLIOTECAS!$D$2:$D$29,BLIOTECAS!$E$2:$E$29),"N/C")</f>
        <v>N/C</v>
      </c>
      <c r="C2106" s="243" t="e">
        <f>LOOKUP(H2106,BLIOTECAS!$D$2:$D$30,BLIOTECAS!$F$2:$F$30)</f>
        <v>#N/A</v>
      </c>
      <c r="AA2106"/>
      <c r="BI2106"/>
      <c r="BJ2106"/>
      <c r="BK2106"/>
      <c r="BL2106"/>
    </row>
    <row r="2107" spans="1:64" x14ac:dyDescent="0.2">
      <c r="A2107" s="244" t="str">
        <f>IFERROR(LOOKUP(H2107,BLIOTECAS!$D$2:$D$30,BLIOTECAS!$C$2:$C$30),"N/C")</f>
        <v>N/C</v>
      </c>
      <c r="B2107" s="243" t="str">
        <f>IFERROR(LOOKUP(H2107,BLIOTECAS!$D$2:$D$29,BLIOTECAS!$E$2:$E$29),"N/C")</f>
        <v>N/C</v>
      </c>
      <c r="C2107" s="243" t="e">
        <f>LOOKUP(H2107,BLIOTECAS!$D$2:$D$30,BLIOTECAS!$F$2:$F$30)</f>
        <v>#N/A</v>
      </c>
      <c r="AA2107"/>
      <c r="BI2107"/>
      <c r="BJ2107"/>
      <c r="BK2107"/>
      <c r="BL2107"/>
    </row>
    <row r="2108" spans="1:64" x14ac:dyDescent="0.2">
      <c r="A2108" s="244" t="str">
        <f>IFERROR(LOOKUP(H2108,BLIOTECAS!$D$2:$D$30,BLIOTECAS!$C$2:$C$30),"N/C")</f>
        <v>N/C</v>
      </c>
      <c r="B2108" s="243" t="str">
        <f>IFERROR(LOOKUP(H2108,BLIOTECAS!$D$2:$D$29,BLIOTECAS!$E$2:$E$29),"N/C")</f>
        <v>N/C</v>
      </c>
      <c r="C2108" s="243" t="e">
        <f>LOOKUP(H2108,BLIOTECAS!$D$2:$D$30,BLIOTECAS!$F$2:$F$30)</f>
        <v>#N/A</v>
      </c>
      <c r="AA2108"/>
      <c r="BI2108"/>
      <c r="BJ2108"/>
      <c r="BK2108"/>
      <c r="BL2108"/>
    </row>
    <row r="2109" spans="1:64" x14ac:dyDescent="0.2">
      <c r="A2109" s="244" t="str">
        <f>IFERROR(LOOKUP(H2109,BLIOTECAS!$D$2:$D$30,BLIOTECAS!$C$2:$C$30),"N/C")</f>
        <v>N/C</v>
      </c>
      <c r="B2109" s="243" t="str">
        <f>IFERROR(LOOKUP(H2109,BLIOTECAS!$D$2:$D$29,BLIOTECAS!$E$2:$E$29),"N/C")</f>
        <v>N/C</v>
      </c>
      <c r="C2109" s="243" t="e">
        <f>LOOKUP(H2109,BLIOTECAS!$D$2:$D$30,BLIOTECAS!$F$2:$F$30)</f>
        <v>#N/A</v>
      </c>
      <c r="AA2109"/>
      <c r="BI2109"/>
      <c r="BJ2109"/>
      <c r="BK2109"/>
      <c r="BL2109"/>
    </row>
    <row r="2110" spans="1:64" x14ac:dyDescent="0.2">
      <c r="A2110" s="244" t="str">
        <f>IFERROR(LOOKUP(H2110,BLIOTECAS!$D$2:$D$30,BLIOTECAS!$C$2:$C$30),"N/C")</f>
        <v>N/C</v>
      </c>
      <c r="B2110" s="243" t="str">
        <f>IFERROR(LOOKUP(H2110,BLIOTECAS!$D$2:$D$29,BLIOTECAS!$E$2:$E$29),"N/C")</f>
        <v>N/C</v>
      </c>
      <c r="C2110" s="243" t="e">
        <f>LOOKUP(H2110,BLIOTECAS!$D$2:$D$30,BLIOTECAS!$F$2:$F$30)</f>
        <v>#N/A</v>
      </c>
      <c r="AA2110"/>
      <c r="BI2110"/>
      <c r="BJ2110"/>
      <c r="BK2110"/>
      <c r="BL2110"/>
    </row>
    <row r="2111" spans="1:64" x14ac:dyDescent="0.2">
      <c r="A2111" s="244" t="str">
        <f>IFERROR(LOOKUP(H2111,BLIOTECAS!$D$2:$D$30,BLIOTECAS!$C$2:$C$30),"N/C")</f>
        <v>N/C</v>
      </c>
      <c r="B2111" s="243" t="str">
        <f>IFERROR(LOOKUP(H2111,BLIOTECAS!$D$2:$D$29,BLIOTECAS!$E$2:$E$29),"N/C")</f>
        <v>N/C</v>
      </c>
      <c r="C2111" s="243" t="e">
        <f>LOOKUP(H2111,BLIOTECAS!$D$2:$D$30,BLIOTECAS!$F$2:$F$30)</f>
        <v>#N/A</v>
      </c>
      <c r="AA2111"/>
      <c r="BI2111"/>
      <c r="BJ2111"/>
      <c r="BK2111"/>
      <c r="BL2111"/>
    </row>
    <row r="2112" spans="1:64" x14ac:dyDescent="0.2">
      <c r="A2112" s="244" t="str">
        <f>IFERROR(LOOKUP(H2112,BLIOTECAS!$D$2:$D$30,BLIOTECAS!$C$2:$C$30),"N/C")</f>
        <v>N/C</v>
      </c>
      <c r="B2112" s="243" t="str">
        <f>IFERROR(LOOKUP(H2112,BLIOTECAS!$D$2:$D$29,BLIOTECAS!$E$2:$E$29),"N/C")</f>
        <v>N/C</v>
      </c>
      <c r="C2112" s="243" t="e">
        <f>LOOKUP(H2112,BLIOTECAS!$D$2:$D$30,BLIOTECAS!$F$2:$F$30)</f>
        <v>#N/A</v>
      </c>
      <c r="AA2112"/>
      <c r="BI2112"/>
      <c r="BJ2112"/>
      <c r="BK2112"/>
      <c r="BL2112"/>
    </row>
    <row r="2113" spans="1:64" x14ac:dyDescent="0.2">
      <c r="A2113" s="244" t="str">
        <f>IFERROR(LOOKUP(H2113,BLIOTECAS!$D$2:$D$30,BLIOTECAS!$C$2:$C$30),"N/C")</f>
        <v>N/C</v>
      </c>
      <c r="B2113" s="243" t="str">
        <f>IFERROR(LOOKUP(H2113,BLIOTECAS!$D$2:$D$29,BLIOTECAS!$E$2:$E$29),"N/C")</f>
        <v>N/C</v>
      </c>
      <c r="C2113" s="243" t="e">
        <f>LOOKUP(H2113,BLIOTECAS!$D$2:$D$30,BLIOTECAS!$F$2:$F$30)</f>
        <v>#N/A</v>
      </c>
      <c r="AA2113"/>
      <c r="BI2113"/>
      <c r="BJ2113"/>
      <c r="BK2113"/>
      <c r="BL2113"/>
    </row>
    <row r="2114" spans="1:64" x14ac:dyDescent="0.2">
      <c r="A2114" s="244" t="str">
        <f>IFERROR(LOOKUP(H2114,BLIOTECAS!$D$2:$D$30,BLIOTECAS!$C$2:$C$30),"N/C")</f>
        <v>N/C</v>
      </c>
      <c r="B2114" s="243" t="str">
        <f>IFERROR(LOOKUP(H2114,BLIOTECAS!$D$2:$D$29,BLIOTECAS!$E$2:$E$29),"N/C")</f>
        <v>N/C</v>
      </c>
      <c r="C2114" s="243" t="e">
        <f>LOOKUP(H2114,BLIOTECAS!$D$2:$D$30,BLIOTECAS!$F$2:$F$30)</f>
        <v>#N/A</v>
      </c>
      <c r="AA2114"/>
      <c r="BI2114"/>
      <c r="BJ2114"/>
      <c r="BK2114"/>
      <c r="BL2114"/>
    </row>
    <row r="2115" spans="1:64" x14ac:dyDescent="0.2">
      <c r="A2115" s="244" t="str">
        <f>IFERROR(LOOKUP(H2115,BLIOTECAS!$D$2:$D$30,BLIOTECAS!$C$2:$C$30),"N/C")</f>
        <v>N/C</v>
      </c>
      <c r="B2115" s="243" t="str">
        <f>IFERROR(LOOKUP(H2115,BLIOTECAS!$D$2:$D$29,BLIOTECAS!$E$2:$E$29),"N/C")</f>
        <v>N/C</v>
      </c>
      <c r="C2115" s="243" t="e">
        <f>LOOKUP(H2115,BLIOTECAS!$D$2:$D$30,BLIOTECAS!$F$2:$F$30)</f>
        <v>#N/A</v>
      </c>
      <c r="AA2115"/>
      <c r="BI2115"/>
      <c r="BJ2115"/>
      <c r="BK2115"/>
      <c r="BL2115"/>
    </row>
    <row r="2116" spans="1:64" x14ac:dyDescent="0.2">
      <c r="A2116" s="244" t="str">
        <f>IFERROR(LOOKUP(H2116,BLIOTECAS!$D$2:$D$30,BLIOTECAS!$C$2:$C$30),"N/C")</f>
        <v>N/C</v>
      </c>
      <c r="B2116" s="243" t="str">
        <f>IFERROR(LOOKUP(H2116,BLIOTECAS!$D$2:$D$29,BLIOTECAS!$E$2:$E$29),"N/C")</f>
        <v>N/C</v>
      </c>
      <c r="C2116" s="243" t="e">
        <f>LOOKUP(H2116,BLIOTECAS!$D$2:$D$30,BLIOTECAS!$F$2:$F$30)</f>
        <v>#N/A</v>
      </c>
      <c r="AA2116"/>
      <c r="BI2116"/>
      <c r="BJ2116"/>
      <c r="BK2116"/>
      <c r="BL2116"/>
    </row>
    <row r="2117" spans="1:64" x14ac:dyDescent="0.2">
      <c r="A2117" s="244" t="str">
        <f>IFERROR(LOOKUP(H2117,BLIOTECAS!$D$2:$D$30,BLIOTECAS!$C$2:$C$30),"N/C")</f>
        <v>N/C</v>
      </c>
      <c r="B2117" s="243" t="str">
        <f>IFERROR(LOOKUP(H2117,BLIOTECAS!$D$2:$D$29,BLIOTECAS!$E$2:$E$29),"N/C")</f>
        <v>N/C</v>
      </c>
      <c r="C2117" s="243" t="e">
        <f>LOOKUP(H2117,BLIOTECAS!$D$2:$D$30,BLIOTECAS!$F$2:$F$30)</f>
        <v>#N/A</v>
      </c>
      <c r="AA2117"/>
      <c r="BI2117"/>
      <c r="BJ2117"/>
      <c r="BK2117"/>
      <c r="BL2117"/>
    </row>
    <row r="2118" spans="1:64" x14ac:dyDescent="0.2">
      <c r="A2118" s="244" t="str">
        <f>IFERROR(LOOKUP(H2118,BLIOTECAS!$D$2:$D$30,BLIOTECAS!$C$2:$C$30),"N/C")</f>
        <v>N/C</v>
      </c>
      <c r="B2118" s="243" t="str">
        <f>IFERROR(LOOKUP(H2118,BLIOTECAS!$D$2:$D$29,BLIOTECAS!$E$2:$E$29),"N/C")</f>
        <v>N/C</v>
      </c>
      <c r="C2118" s="243" t="e">
        <f>LOOKUP(H2118,BLIOTECAS!$D$2:$D$30,BLIOTECAS!$F$2:$F$30)</f>
        <v>#N/A</v>
      </c>
      <c r="AA2118"/>
      <c r="BI2118"/>
      <c r="BJ2118"/>
      <c r="BK2118"/>
      <c r="BL2118"/>
    </row>
    <row r="2119" spans="1:64" x14ac:dyDescent="0.2">
      <c r="A2119" s="244" t="str">
        <f>IFERROR(LOOKUP(H2119,BLIOTECAS!$D$2:$D$30,BLIOTECAS!$C$2:$C$30),"N/C")</f>
        <v>N/C</v>
      </c>
      <c r="B2119" s="243" t="str">
        <f>IFERROR(LOOKUP(H2119,BLIOTECAS!$D$2:$D$29,BLIOTECAS!$E$2:$E$29),"N/C")</f>
        <v>N/C</v>
      </c>
      <c r="C2119" s="243" t="e">
        <f>LOOKUP(H2119,BLIOTECAS!$D$2:$D$30,BLIOTECAS!$F$2:$F$30)</f>
        <v>#N/A</v>
      </c>
      <c r="AA2119"/>
      <c r="BI2119"/>
      <c r="BJ2119"/>
      <c r="BK2119"/>
      <c r="BL2119"/>
    </row>
    <row r="2120" spans="1:64" x14ac:dyDescent="0.2">
      <c r="A2120" s="244" t="str">
        <f>IFERROR(LOOKUP(H2120,BLIOTECAS!$D$2:$D$30,BLIOTECAS!$C$2:$C$30),"N/C")</f>
        <v>N/C</v>
      </c>
      <c r="B2120" s="243" t="str">
        <f>IFERROR(LOOKUP(H2120,BLIOTECAS!$D$2:$D$29,BLIOTECAS!$E$2:$E$29),"N/C")</f>
        <v>N/C</v>
      </c>
      <c r="C2120" s="243" t="e">
        <f>LOOKUP(H2120,BLIOTECAS!$D$2:$D$30,BLIOTECAS!$F$2:$F$30)</f>
        <v>#N/A</v>
      </c>
      <c r="AA2120"/>
      <c r="BI2120"/>
      <c r="BJ2120"/>
      <c r="BK2120"/>
      <c r="BL2120"/>
    </row>
    <row r="2121" spans="1:64" x14ac:dyDescent="0.2">
      <c r="A2121" s="244" t="str">
        <f>IFERROR(LOOKUP(H2121,BLIOTECAS!$D$2:$D$30,BLIOTECAS!$C$2:$C$30),"N/C")</f>
        <v>N/C</v>
      </c>
      <c r="B2121" s="243" t="str">
        <f>IFERROR(LOOKUP(H2121,BLIOTECAS!$D$2:$D$29,BLIOTECAS!$E$2:$E$29),"N/C")</f>
        <v>N/C</v>
      </c>
      <c r="C2121" s="243" t="e">
        <f>LOOKUP(H2121,BLIOTECAS!$D$2:$D$30,BLIOTECAS!$F$2:$F$30)</f>
        <v>#N/A</v>
      </c>
      <c r="AA2121"/>
      <c r="BI2121"/>
      <c r="BJ2121"/>
      <c r="BK2121"/>
      <c r="BL2121"/>
    </row>
    <row r="2122" spans="1:64" x14ac:dyDescent="0.2">
      <c r="A2122" s="244" t="str">
        <f>IFERROR(LOOKUP(H2122,BLIOTECAS!$D$2:$D$30,BLIOTECAS!$C$2:$C$30),"N/C")</f>
        <v>N/C</v>
      </c>
      <c r="B2122" s="243" t="str">
        <f>IFERROR(LOOKUP(H2122,BLIOTECAS!$D$2:$D$29,BLIOTECAS!$E$2:$E$29),"N/C")</f>
        <v>N/C</v>
      </c>
      <c r="C2122" s="243" t="e">
        <f>LOOKUP(H2122,BLIOTECAS!$D$2:$D$30,BLIOTECAS!$F$2:$F$30)</f>
        <v>#N/A</v>
      </c>
      <c r="AA2122"/>
      <c r="BI2122"/>
      <c r="BJ2122"/>
      <c r="BK2122"/>
      <c r="BL2122"/>
    </row>
    <row r="2123" spans="1:64" x14ac:dyDescent="0.2">
      <c r="A2123" s="244" t="str">
        <f>IFERROR(LOOKUP(H2123,BLIOTECAS!$D$2:$D$30,BLIOTECAS!$C$2:$C$30),"N/C")</f>
        <v>N/C</v>
      </c>
      <c r="B2123" s="243" t="str">
        <f>IFERROR(LOOKUP(H2123,BLIOTECAS!$D$2:$D$29,BLIOTECAS!$E$2:$E$29),"N/C")</f>
        <v>N/C</v>
      </c>
      <c r="C2123" s="243" t="e">
        <f>LOOKUP(H2123,BLIOTECAS!$D$2:$D$30,BLIOTECAS!$F$2:$F$30)</f>
        <v>#N/A</v>
      </c>
      <c r="AA2123"/>
      <c r="BI2123"/>
      <c r="BJ2123"/>
      <c r="BK2123"/>
      <c r="BL2123"/>
    </row>
    <row r="2124" spans="1:64" x14ac:dyDescent="0.2">
      <c r="A2124" s="244" t="str">
        <f>IFERROR(LOOKUP(H2124,BLIOTECAS!$D$2:$D$30,BLIOTECAS!$C$2:$C$30),"N/C")</f>
        <v>N/C</v>
      </c>
      <c r="B2124" s="243" t="str">
        <f>IFERROR(LOOKUP(H2124,BLIOTECAS!$D$2:$D$29,BLIOTECAS!$E$2:$E$29),"N/C")</f>
        <v>N/C</v>
      </c>
      <c r="C2124" s="243" t="e">
        <f>LOOKUP(H2124,BLIOTECAS!$D$2:$D$30,BLIOTECAS!$F$2:$F$30)</f>
        <v>#N/A</v>
      </c>
      <c r="AA2124"/>
      <c r="BI2124"/>
      <c r="BJ2124"/>
      <c r="BK2124"/>
      <c r="BL2124"/>
    </row>
    <row r="2125" spans="1:64" x14ac:dyDescent="0.2">
      <c r="A2125" s="244" t="str">
        <f>IFERROR(LOOKUP(H2125,BLIOTECAS!$D$2:$D$30,BLIOTECAS!$C$2:$C$30),"N/C")</f>
        <v>N/C</v>
      </c>
      <c r="B2125" s="243" t="str">
        <f>IFERROR(LOOKUP(H2125,BLIOTECAS!$D$2:$D$29,BLIOTECAS!$E$2:$E$29),"N/C")</f>
        <v>N/C</v>
      </c>
      <c r="C2125" s="243" t="e">
        <f>LOOKUP(H2125,BLIOTECAS!$D$2:$D$30,BLIOTECAS!$F$2:$F$30)</f>
        <v>#N/A</v>
      </c>
      <c r="AA2125"/>
      <c r="BI2125"/>
      <c r="BJ2125"/>
      <c r="BK2125"/>
      <c r="BL2125"/>
    </row>
    <row r="2126" spans="1:64" x14ac:dyDescent="0.2">
      <c r="A2126" s="244" t="str">
        <f>IFERROR(LOOKUP(H2126,BLIOTECAS!$D$2:$D$30,BLIOTECAS!$C$2:$C$30),"N/C")</f>
        <v>N/C</v>
      </c>
      <c r="B2126" s="243" t="str">
        <f>IFERROR(LOOKUP(H2126,BLIOTECAS!$D$2:$D$29,BLIOTECAS!$E$2:$E$29),"N/C")</f>
        <v>N/C</v>
      </c>
      <c r="C2126" s="243" t="e">
        <f>LOOKUP(H2126,BLIOTECAS!$D$2:$D$30,BLIOTECAS!$F$2:$F$30)</f>
        <v>#N/A</v>
      </c>
      <c r="AA2126"/>
      <c r="BI2126"/>
      <c r="BJ2126"/>
      <c r="BK2126"/>
      <c r="BL2126"/>
    </row>
    <row r="2127" spans="1:64" x14ac:dyDescent="0.2">
      <c r="A2127" s="244" t="str">
        <f>IFERROR(LOOKUP(H2127,BLIOTECAS!$D$2:$D$30,BLIOTECAS!$C$2:$C$30),"N/C")</f>
        <v>N/C</v>
      </c>
      <c r="B2127" s="243" t="str">
        <f>IFERROR(LOOKUP(H2127,BLIOTECAS!$D$2:$D$29,BLIOTECAS!$E$2:$E$29),"N/C")</f>
        <v>N/C</v>
      </c>
      <c r="C2127" s="243" t="e">
        <f>LOOKUP(H2127,BLIOTECAS!$D$2:$D$30,BLIOTECAS!$F$2:$F$30)</f>
        <v>#N/A</v>
      </c>
      <c r="AA2127"/>
      <c r="BI2127"/>
      <c r="BJ2127"/>
      <c r="BK2127"/>
      <c r="BL2127"/>
    </row>
    <row r="2128" spans="1:64" x14ac:dyDescent="0.2">
      <c r="A2128" s="244" t="str">
        <f>IFERROR(LOOKUP(H2128,BLIOTECAS!$D$2:$D$30,BLIOTECAS!$C$2:$C$30),"N/C")</f>
        <v>N/C</v>
      </c>
      <c r="B2128" s="243" t="str">
        <f>IFERROR(LOOKUP(H2128,BLIOTECAS!$D$2:$D$29,BLIOTECAS!$E$2:$E$29),"N/C")</f>
        <v>N/C</v>
      </c>
      <c r="C2128" s="243" t="e">
        <f>LOOKUP(H2128,BLIOTECAS!$D$2:$D$30,BLIOTECAS!$F$2:$F$30)</f>
        <v>#N/A</v>
      </c>
      <c r="AA2128"/>
      <c r="BI2128"/>
      <c r="BJ2128"/>
      <c r="BK2128"/>
      <c r="BL2128"/>
    </row>
    <row r="2129" spans="1:64" x14ac:dyDescent="0.2">
      <c r="A2129" s="244" t="str">
        <f>IFERROR(LOOKUP(H2129,BLIOTECAS!$D$2:$D$30,BLIOTECAS!$C$2:$C$30),"N/C")</f>
        <v>N/C</v>
      </c>
      <c r="B2129" s="243" t="str">
        <f>IFERROR(LOOKUP(H2129,BLIOTECAS!$D$2:$D$29,BLIOTECAS!$E$2:$E$29),"N/C")</f>
        <v>N/C</v>
      </c>
      <c r="C2129" s="243" t="e">
        <f>LOOKUP(H2129,BLIOTECAS!$D$2:$D$30,BLIOTECAS!$F$2:$F$30)</f>
        <v>#N/A</v>
      </c>
      <c r="AA2129"/>
      <c r="BI2129"/>
      <c r="BJ2129"/>
      <c r="BK2129"/>
      <c r="BL2129"/>
    </row>
    <row r="2130" spans="1:64" x14ac:dyDescent="0.2">
      <c r="A2130" s="244" t="str">
        <f>IFERROR(LOOKUP(H2130,BLIOTECAS!$D$2:$D$30,BLIOTECAS!$C$2:$C$30),"N/C")</f>
        <v>N/C</v>
      </c>
      <c r="B2130" s="243" t="str">
        <f>IFERROR(LOOKUP(H2130,BLIOTECAS!$D$2:$D$29,BLIOTECAS!$E$2:$E$29),"N/C")</f>
        <v>N/C</v>
      </c>
      <c r="C2130" s="243" t="e">
        <f>LOOKUP(H2130,BLIOTECAS!$D$2:$D$30,BLIOTECAS!$F$2:$F$30)</f>
        <v>#N/A</v>
      </c>
      <c r="AA2130"/>
      <c r="BI2130"/>
      <c r="BJ2130"/>
      <c r="BK2130"/>
      <c r="BL2130"/>
    </row>
    <row r="2131" spans="1:64" x14ac:dyDescent="0.2">
      <c r="A2131" s="244" t="str">
        <f>IFERROR(LOOKUP(H2131,BLIOTECAS!$D$2:$D$30,BLIOTECAS!$C$2:$C$30),"N/C")</f>
        <v>N/C</v>
      </c>
      <c r="B2131" s="243" t="str">
        <f>IFERROR(LOOKUP(H2131,BLIOTECAS!$D$2:$D$29,BLIOTECAS!$E$2:$E$29),"N/C")</f>
        <v>N/C</v>
      </c>
      <c r="C2131" s="243" t="e">
        <f>LOOKUP(H2131,BLIOTECAS!$D$2:$D$30,BLIOTECAS!$F$2:$F$30)</f>
        <v>#N/A</v>
      </c>
      <c r="AA2131"/>
      <c r="BI2131"/>
      <c r="BJ2131"/>
      <c r="BK2131"/>
      <c r="BL2131"/>
    </row>
    <row r="2132" spans="1:64" x14ac:dyDescent="0.2">
      <c r="A2132" s="244" t="str">
        <f>IFERROR(LOOKUP(H2132,BLIOTECAS!$D$2:$D$30,BLIOTECAS!$C$2:$C$30),"N/C")</f>
        <v>N/C</v>
      </c>
      <c r="B2132" s="243" t="str">
        <f>IFERROR(LOOKUP(H2132,BLIOTECAS!$D$2:$D$29,BLIOTECAS!$E$2:$E$29),"N/C")</f>
        <v>N/C</v>
      </c>
      <c r="C2132" s="243" t="e">
        <f>LOOKUP(H2132,BLIOTECAS!$D$2:$D$30,BLIOTECAS!$F$2:$F$30)</f>
        <v>#N/A</v>
      </c>
      <c r="AA2132"/>
      <c r="BI2132"/>
      <c r="BJ2132"/>
      <c r="BK2132"/>
      <c r="BL2132"/>
    </row>
    <row r="2133" spans="1:64" x14ac:dyDescent="0.2">
      <c r="A2133" s="244" t="str">
        <f>IFERROR(LOOKUP(H2133,BLIOTECAS!$D$2:$D$30,BLIOTECAS!$C$2:$C$30),"N/C")</f>
        <v>N/C</v>
      </c>
      <c r="B2133" s="243" t="str">
        <f>IFERROR(LOOKUP(H2133,BLIOTECAS!$D$2:$D$29,BLIOTECAS!$E$2:$E$29),"N/C")</f>
        <v>N/C</v>
      </c>
      <c r="C2133" s="243" t="e">
        <f>LOOKUP(H2133,BLIOTECAS!$D$2:$D$30,BLIOTECAS!$F$2:$F$30)</f>
        <v>#N/A</v>
      </c>
      <c r="AA2133"/>
      <c r="BI2133"/>
      <c r="BJ2133"/>
      <c r="BK2133"/>
      <c r="BL2133"/>
    </row>
    <row r="2134" spans="1:64" x14ac:dyDescent="0.2">
      <c r="A2134" s="244" t="str">
        <f>IFERROR(LOOKUP(H2134,BLIOTECAS!$D$2:$D$30,BLIOTECAS!$C$2:$C$30),"N/C")</f>
        <v>N/C</v>
      </c>
      <c r="B2134" s="243" t="str">
        <f>IFERROR(LOOKUP(H2134,BLIOTECAS!$D$2:$D$29,BLIOTECAS!$E$2:$E$29),"N/C")</f>
        <v>N/C</v>
      </c>
      <c r="C2134" s="243" t="e">
        <f>LOOKUP(H2134,BLIOTECAS!$D$2:$D$30,BLIOTECAS!$F$2:$F$30)</f>
        <v>#N/A</v>
      </c>
      <c r="AA2134"/>
      <c r="BI2134"/>
      <c r="BJ2134"/>
      <c r="BK2134"/>
      <c r="BL2134"/>
    </row>
    <row r="2135" spans="1:64" x14ac:dyDescent="0.2">
      <c r="A2135" s="244" t="str">
        <f>IFERROR(LOOKUP(H2135,BLIOTECAS!$D$2:$D$30,BLIOTECAS!$C$2:$C$30),"N/C")</f>
        <v>N/C</v>
      </c>
      <c r="B2135" s="243" t="str">
        <f>IFERROR(LOOKUP(H2135,BLIOTECAS!$D$2:$D$29,BLIOTECAS!$E$2:$E$29),"N/C")</f>
        <v>N/C</v>
      </c>
      <c r="C2135" s="243" t="e">
        <f>LOOKUP(H2135,BLIOTECAS!$D$2:$D$30,BLIOTECAS!$F$2:$F$30)</f>
        <v>#N/A</v>
      </c>
      <c r="AA2135"/>
      <c r="BI2135"/>
      <c r="BJ2135"/>
      <c r="BK2135"/>
      <c r="BL2135"/>
    </row>
    <row r="2136" spans="1:64" x14ac:dyDescent="0.2">
      <c r="A2136" s="244" t="str">
        <f>IFERROR(LOOKUP(H2136,BLIOTECAS!$D$2:$D$30,BLIOTECAS!$C$2:$C$30),"N/C")</f>
        <v>N/C</v>
      </c>
      <c r="B2136" s="243" t="str">
        <f>IFERROR(LOOKUP(H2136,BLIOTECAS!$D$2:$D$29,BLIOTECAS!$E$2:$E$29),"N/C")</f>
        <v>N/C</v>
      </c>
      <c r="C2136" s="243" t="e">
        <f>LOOKUP(H2136,BLIOTECAS!$D$2:$D$30,BLIOTECAS!$F$2:$F$30)</f>
        <v>#N/A</v>
      </c>
      <c r="AA2136"/>
      <c r="BI2136"/>
      <c r="BJ2136"/>
      <c r="BK2136"/>
      <c r="BL2136"/>
    </row>
    <row r="2137" spans="1:64" x14ac:dyDescent="0.2">
      <c r="A2137" s="244" t="str">
        <f>IFERROR(LOOKUP(H2137,BLIOTECAS!$D$2:$D$30,BLIOTECAS!$C$2:$C$30),"N/C")</f>
        <v>N/C</v>
      </c>
      <c r="B2137" s="243" t="str">
        <f>IFERROR(LOOKUP(H2137,BLIOTECAS!$D$2:$D$29,BLIOTECAS!$E$2:$E$29),"N/C")</f>
        <v>N/C</v>
      </c>
      <c r="C2137" s="243" t="e">
        <f>LOOKUP(H2137,BLIOTECAS!$D$2:$D$30,BLIOTECAS!$F$2:$F$30)</f>
        <v>#N/A</v>
      </c>
      <c r="AA2137"/>
      <c r="BI2137"/>
      <c r="BJ2137"/>
      <c r="BK2137"/>
      <c r="BL2137"/>
    </row>
    <row r="2138" spans="1:64" x14ac:dyDescent="0.2">
      <c r="A2138" s="244" t="str">
        <f>IFERROR(LOOKUP(H2138,BLIOTECAS!$D$2:$D$30,BLIOTECAS!$C$2:$C$30),"N/C")</f>
        <v>N/C</v>
      </c>
      <c r="B2138" s="243" t="str">
        <f>IFERROR(LOOKUP(H2138,BLIOTECAS!$D$2:$D$29,BLIOTECAS!$E$2:$E$29),"N/C")</f>
        <v>N/C</v>
      </c>
      <c r="C2138" s="243" t="e">
        <f>LOOKUP(H2138,BLIOTECAS!$D$2:$D$30,BLIOTECAS!$F$2:$F$30)</f>
        <v>#N/A</v>
      </c>
      <c r="AA2138"/>
      <c r="BI2138"/>
      <c r="BJ2138"/>
      <c r="BK2138"/>
      <c r="BL2138"/>
    </row>
    <row r="2139" spans="1:64" x14ac:dyDescent="0.2">
      <c r="A2139" s="244" t="str">
        <f>IFERROR(LOOKUP(H2139,BLIOTECAS!$D$2:$D$30,BLIOTECAS!$C$2:$C$30),"N/C")</f>
        <v>N/C</v>
      </c>
      <c r="B2139" s="243" t="str">
        <f>IFERROR(LOOKUP(H2139,BLIOTECAS!$D$2:$D$29,BLIOTECAS!$E$2:$E$29),"N/C")</f>
        <v>N/C</v>
      </c>
      <c r="C2139" s="243" t="e">
        <f>LOOKUP(H2139,BLIOTECAS!$D$2:$D$30,BLIOTECAS!$F$2:$F$30)</f>
        <v>#N/A</v>
      </c>
      <c r="AA2139"/>
      <c r="BI2139"/>
      <c r="BJ2139"/>
      <c r="BK2139"/>
      <c r="BL2139"/>
    </row>
    <row r="2140" spans="1:64" x14ac:dyDescent="0.2">
      <c r="A2140" s="244" t="str">
        <f>IFERROR(LOOKUP(H2140,BLIOTECAS!$D$2:$D$30,BLIOTECAS!$C$2:$C$30),"N/C")</f>
        <v>N/C</v>
      </c>
      <c r="B2140" s="243" t="str">
        <f>IFERROR(LOOKUP(H2140,BLIOTECAS!$D$2:$D$29,BLIOTECAS!$E$2:$E$29),"N/C")</f>
        <v>N/C</v>
      </c>
      <c r="C2140" s="243" t="e">
        <f>LOOKUP(H2140,BLIOTECAS!$D$2:$D$30,BLIOTECAS!$F$2:$F$30)</f>
        <v>#N/A</v>
      </c>
      <c r="AA2140"/>
      <c r="BI2140"/>
      <c r="BJ2140"/>
      <c r="BK2140"/>
      <c r="BL2140"/>
    </row>
    <row r="2141" spans="1:64" x14ac:dyDescent="0.2">
      <c r="A2141" s="244" t="str">
        <f>IFERROR(LOOKUP(H2141,BLIOTECAS!$D$2:$D$30,BLIOTECAS!$C$2:$C$30),"N/C")</f>
        <v>N/C</v>
      </c>
      <c r="B2141" s="243" t="str">
        <f>IFERROR(LOOKUP(H2141,BLIOTECAS!$D$2:$D$29,BLIOTECAS!$E$2:$E$29),"N/C")</f>
        <v>N/C</v>
      </c>
      <c r="C2141" s="243" t="e">
        <f>LOOKUP(H2141,BLIOTECAS!$D$2:$D$30,BLIOTECAS!$F$2:$F$30)</f>
        <v>#N/A</v>
      </c>
      <c r="AA2141"/>
      <c r="BI2141"/>
      <c r="BJ2141"/>
      <c r="BK2141"/>
      <c r="BL2141"/>
    </row>
    <row r="2142" spans="1:64" x14ac:dyDescent="0.2">
      <c r="A2142" s="244" t="str">
        <f>IFERROR(LOOKUP(H2142,BLIOTECAS!$D$2:$D$30,BLIOTECAS!$C$2:$C$30),"N/C")</f>
        <v>N/C</v>
      </c>
      <c r="B2142" s="243" t="str">
        <f>IFERROR(LOOKUP(H2142,BLIOTECAS!$D$2:$D$29,BLIOTECAS!$E$2:$E$29),"N/C")</f>
        <v>N/C</v>
      </c>
      <c r="C2142" s="243" t="e">
        <f>LOOKUP(H2142,BLIOTECAS!$D$2:$D$30,BLIOTECAS!$F$2:$F$30)</f>
        <v>#N/A</v>
      </c>
      <c r="AA2142"/>
      <c r="BI2142"/>
      <c r="BJ2142"/>
      <c r="BK2142"/>
      <c r="BL2142"/>
    </row>
    <row r="2143" spans="1:64" x14ac:dyDescent="0.2">
      <c r="A2143" s="244" t="str">
        <f>IFERROR(LOOKUP(H2143,BLIOTECAS!$D$2:$D$30,BLIOTECAS!$C$2:$C$30),"N/C")</f>
        <v>N/C</v>
      </c>
      <c r="B2143" s="243" t="str">
        <f>IFERROR(LOOKUP(H2143,BLIOTECAS!$D$2:$D$29,BLIOTECAS!$E$2:$E$29),"N/C")</f>
        <v>N/C</v>
      </c>
      <c r="C2143" s="243" t="e">
        <f>LOOKUP(H2143,BLIOTECAS!$D$2:$D$30,BLIOTECAS!$F$2:$F$30)</f>
        <v>#N/A</v>
      </c>
      <c r="AA2143"/>
      <c r="BI2143"/>
      <c r="BJ2143"/>
      <c r="BK2143"/>
      <c r="BL2143"/>
    </row>
    <row r="2144" spans="1:64" x14ac:dyDescent="0.2">
      <c r="A2144" s="244" t="str">
        <f>IFERROR(LOOKUP(H2144,BLIOTECAS!$D$2:$D$30,BLIOTECAS!$C$2:$C$30),"N/C")</f>
        <v>N/C</v>
      </c>
      <c r="B2144" s="243" t="str">
        <f>IFERROR(LOOKUP(H2144,BLIOTECAS!$D$2:$D$29,BLIOTECAS!$E$2:$E$29),"N/C")</f>
        <v>N/C</v>
      </c>
      <c r="C2144" s="243" t="e">
        <f>LOOKUP(H2144,BLIOTECAS!$D$2:$D$30,BLIOTECAS!$F$2:$F$30)</f>
        <v>#N/A</v>
      </c>
      <c r="AA2144"/>
      <c r="BI2144"/>
      <c r="BJ2144"/>
      <c r="BK2144"/>
      <c r="BL2144"/>
    </row>
    <row r="2145" spans="1:64" x14ac:dyDescent="0.2">
      <c r="A2145" s="244" t="str">
        <f>IFERROR(LOOKUP(H2145,BLIOTECAS!$D$2:$D$30,BLIOTECAS!$C$2:$C$30),"N/C")</f>
        <v>N/C</v>
      </c>
      <c r="B2145" s="243" t="str">
        <f>IFERROR(LOOKUP(H2145,BLIOTECAS!$D$2:$D$29,BLIOTECAS!$E$2:$E$29),"N/C")</f>
        <v>N/C</v>
      </c>
      <c r="C2145" s="243" t="e">
        <f>LOOKUP(H2145,BLIOTECAS!$D$2:$D$30,BLIOTECAS!$F$2:$F$30)</f>
        <v>#N/A</v>
      </c>
      <c r="AA2145"/>
      <c r="BI2145"/>
      <c r="BJ2145"/>
      <c r="BK2145"/>
      <c r="BL2145"/>
    </row>
    <row r="2146" spans="1:64" x14ac:dyDescent="0.2">
      <c r="A2146" s="244" t="str">
        <f>IFERROR(LOOKUP(H2146,BLIOTECAS!$D$2:$D$30,BLIOTECAS!$C$2:$C$30),"N/C")</f>
        <v>N/C</v>
      </c>
      <c r="B2146" s="243" t="str">
        <f>IFERROR(LOOKUP(H2146,BLIOTECAS!$D$2:$D$29,BLIOTECAS!$E$2:$E$29),"N/C")</f>
        <v>N/C</v>
      </c>
      <c r="C2146" s="243" t="e">
        <f>LOOKUP(H2146,BLIOTECAS!$D$2:$D$30,BLIOTECAS!$F$2:$F$30)</f>
        <v>#N/A</v>
      </c>
      <c r="AA2146"/>
      <c r="BI2146"/>
      <c r="BJ2146"/>
      <c r="BK2146"/>
      <c r="BL2146"/>
    </row>
    <row r="2147" spans="1:64" x14ac:dyDescent="0.2">
      <c r="A2147" s="244" t="str">
        <f>IFERROR(LOOKUP(H2147,BLIOTECAS!$D$2:$D$30,BLIOTECAS!$C$2:$C$30),"N/C")</f>
        <v>N/C</v>
      </c>
      <c r="B2147" s="243" t="str">
        <f>IFERROR(LOOKUP(H2147,BLIOTECAS!$D$2:$D$29,BLIOTECAS!$E$2:$E$29),"N/C")</f>
        <v>N/C</v>
      </c>
      <c r="C2147" s="243" t="e">
        <f>LOOKUP(H2147,BLIOTECAS!$D$2:$D$30,BLIOTECAS!$F$2:$F$30)</f>
        <v>#N/A</v>
      </c>
      <c r="AA2147"/>
      <c r="BI2147"/>
      <c r="BJ2147"/>
      <c r="BK2147"/>
      <c r="BL2147"/>
    </row>
    <row r="2148" spans="1:64" x14ac:dyDescent="0.2">
      <c r="A2148" s="244" t="str">
        <f>IFERROR(LOOKUP(H2148,BLIOTECAS!$D$2:$D$30,BLIOTECAS!$C$2:$C$30),"N/C")</f>
        <v>N/C</v>
      </c>
      <c r="B2148" s="243" t="str">
        <f>IFERROR(LOOKUP(H2148,BLIOTECAS!$D$2:$D$29,BLIOTECAS!$E$2:$E$29),"N/C")</f>
        <v>N/C</v>
      </c>
      <c r="C2148" s="243" t="e">
        <f>LOOKUP(H2148,BLIOTECAS!$D$2:$D$30,BLIOTECAS!$F$2:$F$30)</f>
        <v>#N/A</v>
      </c>
      <c r="AA2148"/>
      <c r="BI2148"/>
      <c r="BJ2148"/>
      <c r="BK2148"/>
      <c r="BL2148"/>
    </row>
    <row r="2149" spans="1:64" x14ac:dyDescent="0.2">
      <c r="A2149" s="244" t="str">
        <f>IFERROR(LOOKUP(H2149,BLIOTECAS!$D$2:$D$30,BLIOTECAS!$C$2:$C$30),"N/C")</f>
        <v>N/C</v>
      </c>
      <c r="B2149" s="243" t="str">
        <f>IFERROR(LOOKUP(H2149,BLIOTECAS!$D$2:$D$29,BLIOTECAS!$E$2:$E$29),"N/C")</f>
        <v>N/C</v>
      </c>
      <c r="C2149" s="243" t="e">
        <f>LOOKUP(H2149,BLIOTECAS!$D$2:$D$30,BLIOTECAS!$F$2:$F$30)</f>
        <v>#N/A</v>
      </c>
      <c r="AA2149"/>
      <c r="BI2149"/>
      <c r="BJ2149"/>
      <c r="BK2149"/>
      <c r="BL2149"/>
    </row>
    <row r="2150" spans="1:64" x14ac:dyDescent="0.2">
      <c r="A2150" s="244" t="str">
        <f>IFERROR(LOOKUP(H2150,BLIOTECAS!$D$2:$D$30,BLIOTECAS!$C$2:$C$30),"N/C")</f>
        <v>N/C</v>
      </c>
      <c r="B2150" s="243" t="str">
        <f>IFERROR(LOOKUP(H2150,BLIOTECAS!$D$2:$D$29,BLIOTECAS!$E$2:$E$29),"N/C")</f>
        <v>N/C</v>
      </c>
      <c r="C2150" s="243" t="e">
        <f>LOOKUP(H2150,BLIOTECAS!$D$2:$D$30,BLIOTECAS!$F$2:$F$30)</f>
        <v>#N/A</v>
      </c>
      <c r="AA2150"/>
      <c r="BI2150"/>
      <c r="BJ2150"/>
      <c r="BK2150"/>
      <c r="BL2150"/>
    </row>
    <row r="2151" spans="1:64" x14ac:dyDescent="0.2">
      <c r="A2151" s="244" t="str">
        <f>IFERROR(LOOKUP(H2151,BLIOTECAS!$D$2:$D$30,BLIOTECAS!$C$2:$C$30),"N/C")</f>
        <v>N/C</v>
      </c>
      <c r="B2151" s="243" t="str">
        <f>IFERROR(LOOKUP(H2151,BLIOTECAS!$D$2:$D$29,BLIOTECAS!$E$2:$E$29),"N/C")</f>
        <v>N/C</v>
      </c>
      <c r="C2151" s="243" t="e">
        <f>LOOKUP(H2151,BLIOTECAS!$D$2:$D$30,BLIOTECAS!$F$2:$F$30)</f>
        <v>#N/A</v>
      </c>
      <c r="AA2151"/>
      <c r="BI2151"/>
      <c r="BJ2151"/>
      <c r="BK2151"/>
      <c r="BL2151"/>
    </row>
    <row r="2152" spans="1:64" x14ac:dyDescent="0.2">
      <c r="A2152" s="244" t="str">
        <f>IFERROR(LOOKUP(H2152,BLIOTECAS!$D$2:$D$30,BLIOTECAS!$C$2:$C$30),"N/C")</f>
        <v>N/C</v>
      </c>
      <c r="B2152" s="243" t="str">
        <f>IFERROR(LOOKUP(H2152,BLIOTECAS!$D$2:$D$29,BLIOTECAS!$E$2:$E$29),"N/C")</f>
        <v>N/C</v>
      </c>
      <c r="C2152" s="243" t="e">
        <f>LOOKUP(H2152,BLIOTECAS!$D$2:$D$30,BLIOTECAS!$F$2:$F$30)</f>
        <v>#N/A</v>
      </c>
      <c r="AA2152"/>
      <c r="BI2152"/>
      <c r="BJ2152"/>
      <c r="BK2152"/>
      <c r="BL2152"/>
    </row>
    <row r="2153" spans="1:64" x14ac:dyDescent="0.2">
      <c r="A2153" s="244" t="str">
        <f>IFERROR(LOOKUP(H2153,BLIOTECAS!$D$2:$D$30,BLIOTECAS!$C$2:$C$30),"N/C")</f>
        <v>N/C</v>
      </c>
      <c r="B2153" s="243" t="str">
        <f>IFERROR(LOOKUP(H2153,BLIOTECAS!$D$2:$D$29,BLIOTECAS!$E$2:$E$29),"N/C")</f>
        <v>N/C</v>
      </c>
      <c r="C2153" s="243" t="e">
        <f>LOOKUP(H2153,BLIOTECAS!$D$2:$D$30,BLIOTECAS!$F$2:$F$30)</f>
        <v>#N/A</v>
      </c>
      <c r="AA2153"/>
      <c r="BI2153"/>
      <c r="BJ2153"/>
      <c r="BK2153"/>
      <c r="BL2153"/>
    </row>
    <row r="2154" spans="1:64" x14ac:dyDescent="0.2">
      <c r="A2154" s="244" t="str">
        <f>IFERROR(LOOKUP(H2154,BLIOTECAS!$D$2:$D$30,BLIOTECAS!$C$2:$C$30),"N/C")</f>
        <v>N/C</v>
      </c>
      <c r="B2154" s="243" t="str">
        <f>IFERROR(LOOKUP(H2154,BLIOTECAS!$D$2:$D$29,BLIOTECAS!$E$2:$E$29),"N/C")</f>
        <v>N/C</v>
      </c>
      <c r="C2154" s="243" t="e">
        <f>LOOKUP(H2154,BLIOTECAS!$D$2:$D$30,BLIOTECAS!$F$2:$F$30)</f>
        <v>#N/A</v>
      </c>
      <c r="AA2154"/>
      <c r="BI2154"/>
      <c r="BJ2154"/>
      <c r="BK2154"/>
      <c r="BL2154"/>
    </row>
    <row r="2155" spans="1:64" x14ac:dyDescent="0.2">
      <c r="A2155" s="244" t="str">
        <f>IFERROR(LOOKUP(H2155,BLIOTECAS!$D$2:$D$30,BLIOTECAS!$C$2:$C$30),"N/C")</f>
        <v>N/C</v>
      </c>
      <c r="B2155" s="243" t="str">
        <f>IFERROR(LOOKUP(H2155,BLIOTECAS!$D$2:$D$29,BLIOTECAS!$E$2:$E$29),"N/C")</f>
        <v>N/C</v>
      </c>
      <c r="C2155" s="243" t="e">
        <f>LOOKUP(H2155,BLIOTECAS!$D$2:$D$30,BLIOTECAS!$F$2:$F$30)</f>
        <v>#N/A</v>
      </c>
      <c r="AA2155"/>
      <c r="BI2155"/>
      <c r="BJ2155"/>
      <c r="BK2155"/>
      <c r="BL2155"/>
    </row>
    <row r="2156" spans="1:64" x14ac:dyDescent="0.2">
      <c r="A2156" s="244" t="str">
        <f>IFERROR(LOOKUP(H2156,BLIOTECAS!$D$2:$D$30,BLIOTECAS!$C$2:$C$30),"N/C")</f>
        <v>N/C</v>
      </c>
      <c r="B2156" s="243" t="str">
        <f>IFERROR(LOOKUP(H2156,BLIOTECAS!$D$2:$D$29,BLIOTECAS!$E$2:$E$29),"N/C")</f>
        <v>N/C</v>
      </c>
      <c r="C2156" s="243" t="e">
        <f>LOOKUP(H2156,BLIOTECAS!$D$2:$D$30,BLIOTECAS!$F$2:$F$30)</f>
        <v>#N/A</v>
      </c>
      <c r="AA2156"/>
      <c r="BI2156"/>
      <c r="BJ2156"/>
      <c r="BK2156"/>
      <c r="BL2156"/>
    </row>
    <row r="2157" spans="1:64" x14ac:dyDescent="0.2">
      <c r="A2157" s="244" t="str">
        <f>IFERROR(LOOKUP(H2157,BLIOTECAS!$D$2:$D$30,BLIOTECAS!$C$2:$C$30),"N/C")</f>
        <v>N/C</v>
      </c>
      <c r="B2157" s="243" t="str">
        <f>IFERROR(LOOKUP(H2157,BLIOTECAS!$D$2:$D$29,BLIOTECAS!$E$2:$E$29),"N/C")</f>
        <v>N/C</v>
      </c>
      <c r="C2157" s="243" t="e">
        <f>LOOKUP(H2157,BLIOTECAS!$D$2:$D$30,BLIOTECAS!$F$2:$F$30)</f>
        <v>#N/A</v>
      </c>
      <c r="AA2157"/>
      <c r="BI2157"/>
      <c r="BJ2157"/>
      <c r="BK2157"/>
      <c r="BL2157"/>
    </row>
    <row r="2158" spans="1:64" x14ac:dyDescent="0.2">
      <c r="A2158" s="244" t="str">
        <f>IFERROR(LOOKUP(H2158,BLIOTECAS!$D$2:$D$30,BLIOTECAS!$C$2:$C$30),"N/C")</f>
        <v>N/C</v>
      </c>
      <c r="B2158" s="243" t="str">
        <f>IFERROR(LOOKUP(H2158,BLIOTECAS!$D$2:$D$29,BLIOTECAS!$E$2:$E$29),"N/C")</f>
        <v>N/C</v>
      </c>
      <c r="C2158" s="243" t="e">
        <f>LOOKUP(H2158,BLIOTECAS!$D$2:$D$30,BLIOTECAS!$F$2:$F$30)</f>
        <v>#N/A</v>
      </c>
      <c r="AA2158"/>
      <c r="BI2158"/>
      <c r="BJ2158"/>
      <c r="BK2158"/>
      <c r="BL2158"/>
    </row>
    <row r="2159" spans="1:64" x14ac:dyDescent="0.2">
      <c r="A2159" s="244" t="str">
        <f>IFERROR(LOOKUP(H2159,BLIOTECAS!$D$2:$D$30,BLIOTECAS!$C$2:$C$30),"N/C")</f>
        <v>N/C</v>
      </c>
      <c r="B2159" s="243" t="str">
        <f>IFERROR(LOOKUP(H2159,BLIOTECAS!$D$2:$D$29,BLIOTECAS!$E$2:$E$29),"N/C")</f>
        <v>N/C</v>
      </c>
      <c r="C2159" s="243" t="e">
        <f>LOOKUP(H2159,BLIOTECAS!$D$2:$D$30,BLIOTECAS!$F$2:$F$30)</f>
        <v>#N/A</v>
      </c>
      <c r="AA2159"/>
      <c r="BI2159"/>
      <c r="BJ2159"/>
      <c r="BK2159"/>
      <c r="BL2159"/>
    </row>
    <row r="2160" spans="1:64" x14ac:dyDescent="0.2">
      <c r="A2160" s="244" t="str">
        <f>IFERROR(LOOKUP(H2160,BLIOTECAS!$D$2:$D$30,BLIOTECAS!$C$2:$C$30),"N/C")</f>
        <v>N/C</v>
      </c>
      <c r="B2160" s="243" t="str">
        <f>IFERROR(LOOKUP(H2160,BLIOTECAS!$D$2:$D$29,BLIOTECAS!$E$2:$E$29),"N/C")</f>
        <v>N/C</v>
      </c>
      <c r="C2160" s="243" t="e">
        <f>LOOKUP(H2160,BLIOTECAS!$D$2:$D$30,BLIOTECAS!$F$2:$F$30)</f>
        <v>#N/A</v>
      </c>
      <c r="AA2160"/>
      <c r="BI2160"/>
      <c r="BJ2160"/>
      <c r="BK2160"/>
      <c r="BL2160"/>
    </row>
    <row r="2161" spans="1:64" x14ac:dyDescent="0.2">
      <c r="A2161" s="244" t="str">
        <f>IFERROR(LOOKUP(H2161,BLIOTECAS!$D$2:$D$30,BLIOTECAS!$C$2:$C$30),"N/C")</f>
        <v>N/C</v>
      </c>
      <c r="B2161" s="243" t="str">
        <f>IFERROR(LOOKUP(H2161,BLIOTECAS!$D$2:$D$29,BLIOTECAS!$E$2:$E$29),"N/C")</f>
        <v>N/C</v>
      </c>
      <c r="C2161" s="243" t="e">
        <f>LOOKUP(H2161,BLIOTECAS!$D$2:$D$30,BLIOTECAS!$F$2:$F$30)</f>
        <v>#N/A</v>
      </c>
      <c r="AA2161"/>
      <c r="BI2161"/>
      <c r="BJ2161"/>
      <c r="BK2161"/>
      <c r="BL2161"/>
    </row>
    <row r="2162" spans="1:64" x14ac:dyDescent="0.2">
      <c r="A2162" s="244" t="str">
        <f>IFERROR(LOOKUP(H2162,BLIOTECAS!$D$2:$D$30,BLIOTECAS!$C$2:$C$30),"N/C")</f>
        <v>N/C</v>
      </c>
      <c r="B2162" s="243" t="str">
        <f>IFERROR(LOOKUP(H2162,BLIOTECAS!$D$2:$D$29,BLIOTECAS!$E$2:$E$29),"N/C")</f>
        <v>N/C</v>
      </c>
      <c r="C2162" s="243" t="e">
        <f>LOOKUP(H2162,BLIOTECAS!$D$2:$D$30,BLIOTECAS!$F$2:$F$30)</f>
        <v>#N/A</v>
      </c>
      <c r="AA2162"/>
      <c r="BI2162"/>
      <c r="BJ2162"/>
      <c r="BK2162"/>
      <c r="BL2162"/>
    </row>
    <row r="2163" spans="1:64" x14ac:dyDescent="0.2">
      <c r="A2163" s="244" t="str">
        <f>IFERROR(LOOKUP(H2163,BLIOTECAS!$D$2:$D$30,BLIOTECAS!$C$2:$C$30),"N/C")</f>
        <v>N/C</v>
      </c>
      <c r="B2163" s="243" t="str">
        <f>IFERROR(LOOKUP(H2163,BLIOTECAS!$D$2:$D$29,BLIOTECAS!$E$2:$E$29),"N/C")</f>
        <v>N/C</v>
      </c>
      <c r="C2163" s="243" t="e">
        <f>LOOKUP(H2163,BLIOTECAS!$D$2:$D$30,BLIOTECAS!$F$2:$F$30)</f>
        <v>#N/A</v>
      </c>
      <c r="AA2163"/>
      <c r="BI2163"/>
      <c r="BJ2163"/>
      <c r="BK2163"/>
      <c r="BL2163"/>
    </row>
    <row r="2164" spans="1:64" x14ac:dyDescent="0.2">
      <c r="A2164" s="244" t="str">
        <f>IFERROR(LOOKUP(H2164,BLIOTECAS!$D$2:$D$30,BLIOTECAS!$C$2:$C$30),"N/C")</f>
        <v>N/C</v>
      </c>
      <c r="B2164" s="243" t="str">
        <f>IFERROR(LOOKUP(H2164,BLIOTECAS!$D$2:$D$29,BLIOTECAS!$E$2:$E$29),"N/C")</f>
        <v>N/C</v>
      </c>
      <c r="C2164" s="243" t="e">
        <f>LOOKUP(H2164,BLIOTECAS!$D$2:$D$30,BLIOTECAS!$F$2:$F$30)</f>
        <v>#N/A</v>
      </c>
      <c r="AA2164"/>
      <c r="BI2164"/>
      <c r="BJ2164"/>
      <c r="BK2164"/>
      <c r="BL2164"/>
    </row>
    <row r="2165" spans="1:64" x14ac:dyDescent="0.2">
      <c r="A2165" s="244" t="str">
        <f>IFERROR(LOOKUP(H2165,BLIOTECAS!$D$2:$D$30,BLIOTECAS!$C$2:$C$30),"N/C")</f>
        <v>N/C</v>
      </c>
      <c r="B2165" s="243" t="str">
        <f>IFERROR(LOOKUP(H2165,BLIOTECAS!$D$2:$D$29,BLIOTECAS!$E$2:$E$29),"N/C")</f>
        <v>N/C</v>
      </c>
      <c r="C2165" s="243" t="e">
        <f>LOOKUP(H2165,BLIOTECAS!$D$2:$D$30,BLIOTECAS!$F$2:$F$30)</f>
        <v>#N/A</v>
      </c>
      <c r="AA2165"/>
      <c r="BI2165"/>
      <c r="BJ2165"/>
      <c r="BK2165"/>
      <c r="BL2165"/>
    </row>
    <row r="2166" spans="1:64" x14ac:dyDescent="0.2">
      <c r="A2166" s="244" t="str">
        <f>IFERROR(LOOKUP(H2166,BLIOTECAS!$D$2:$D$30,BLIOTECAS!$C$2:$C$30),"N/C")</f>
        <v>N/C</v>
      </c>
      <c r="B2166" s="243" t="str">
        <f>IFERROR(LOOKUP(H2166,BLIOTECAS!$D$2:$D$29,BLIOTECAS!$E$2:$E$29),"N/C")</f>
        <v>N/C</v>
      </c>
      <c r="C2166" s="243" t="e">
        <f>LOOKUP(H2166,BLIOTECAS!$D$2:$D$30,BLIOTECAS!$F$2:$F$30)</f>
        <v>#N/A</v>
      </c>
      <c r="AA2166"/>
      <c r="BI2166"/>
      <c r="BJ2166"/>
      <c r="BK2166"/>
      <c r="BL2166"/>
    </row>
    <row r="2167" spans="1:64" x14ac:dyDescent="0.2">
      <c r="A2167" s="244" t="str">
        <f>IFERROR(LOOKUP(H2167,BLIOTECAS!$D$2:$D$30,BLIOTECAS!$C$2:$C$30),"N/C")</f>
        <v>N/C</v>
      </c>
      <c r="B2167" s="243" t="str">
        <f>IFERROR(LOOKUP(H2167,BLIOTECAS!$D$2:$D$29,BLIOTECAS!$E$2:$E$29),"N/C")</f>
        <v>N/C</v>
      </c>
      <c r="C2167" s="243" t="e">
        <f>LOOKUP(H2167,BLIOTECAS!$D$2:$D$30,BLIOTECAS!$F$2:$F$30)</f>
        <v>#N/A</v>
      </c>
      <c r="AA2167"/>
      <c r="BI2167"/>
      <c r="BJ2167"/>
      <c r="BK2167"/>
      <c r="BL2167"/>
    </row>
    <row r="2168" spans="1:64" x14ac:dyDescent="0.2">
      <c r="A2168" s="244" t="str">
        <f>IFERROR(LOOKUP(H2168,BLIOTECAS!$D$2:$D$30,BLIOTECAS!$C$2:$C$30),"N/C")</f>
        <v>N/C</v>
      </c>
      <c r="B2168" s="243" t="str">
        <f>IFERROR(LOOKUP(H2168,BLIOTECAS!$D$2:$D$29,BLIOTECAS!$E$2:$E$29),"N/C")</f>
        <v>N/C</v>
      </c>
      <c r="C2168" s="243" t="e">
        <f>LOOKUP(H2168,BLIOTECAS!$D$2:$D$30,BLIOTECAS!$F$2:$F$30)</f>
        <v>#N/A</v>
      </c>
      <c r="AA2168"/>
      <c r="BI2168"/>
      <c r="BJ2168"/>
      <c r="BK2168"/>
      <c r="BL2168"/>
    </row>
    <row r="2169" spans="1:64" x14ac:dyDescent="0.2">
      <c r="A2169" s="244" t="str">
        <f>IFERROR(LOOKUP(H2169,BLIOTECAS!$D$2:$D$30,BLIOTECAS!$C$2:$C$30),"N/C")</f>
        <v>N/C</v>
      </c>
      <c r="B2169" s="243" t="str">
        <f>IFERROR(LOOKUP(H2169,BLIOTECAS!$D$2:$D$29,BLIOTECAS!$E$2:$E$29),"N/C")</f>
        <v>N/C</v>
      </c>
      <c r="C2169" s="243" t="e">
        <f>LOOKUP(H2169,BLIOTECAS!$D$2:$D$30,BLIOTECAS!$F$2:$F$30)</f>
        <v>#N/A</v>
      </c>
      <c r="AA2169"/>
      <c r="BI2169"/>
      <c r="BJ2169"/>
      <c r="BK2169"/>
      <c r="BL2169"/>
    </row>
    <row r="2170" spans="1:64" x14ac:dyDescent="0.2">
      <c r="A2170" s="244" t="str">
        <f>IFERROR(LOOKUP(H2170,BLIOTECAS!$D$2:$D$30,BLIOTECAS!$C$2:$C$30),"N/C")</f>
        <v>N/C</v>
      </c>
      <c r="B2170" s="243" t="str">
        <f>IFERROR(LOOKUP(H2170,BLIOTECAS!$D$2:$D$29,BLIOTECAS!$E$2:$E$29),"N/C")</f>
        <v>N/C</v>
      </c>
      <c r="C2170" s="243" t="e">
        <f>LOOKUP(H2170,BLIOTECAS!$D$2:$D$30,BLIOTECAS!$F$2:$F$30)</f>
        <v>#N/A</v>
      </c>
      <c r="AA2170"/>
      <c r="BI2170"/>
      <c r="BJ2170"/>
      <c r="BK2170"/>
      <c r="BL2170"/>
    </row>
    <row r="2171" spans="1:64" x14ac:dyDescent="0.2">
      <c r="A2171" s="244" t="str">
        <f>IFERROR(LOOKUP(H2171,BLIOTECAS!$D$2:$D$30,BLIOTECAS!$C$2:$C$30),"N/C")</f>
        <v>N/C</v>
      </c>
      <c r="B2171" s="243" t="str">
        <f>IFERROR(LOOKUP(H2171,BLIOTECAS!$D$2:$D$29,BLIOTECAS!$E$2:$E$29),"N/C")</f>
        <v>N/C</v>
      </c>
      <c r="C2171" s="243" t="e">
        <f>LOOKUP(H2171,BLIOTECAS!$D$2:$D$30,BLIOTECAS!$F$2:$F$30)</f>
        <v>#N/A</v>
      </c>
      <c r="AA2171"/>
      <c r="BI2171"/>
      <c r="BJ2171"/>
      <c r="BK2171"/>
      <c r="BL2171"/>
    </row>
    <row r="2172" spans="1:64" x14ac:dyDescent="0.2">
      <c r="A2172" s="244" t="str">
        <f>IFERROR(LOOKUP(H2172,BLIOTECAS!$D$2:$D$30,BLIOTECAS!$C$2:$C$30),"N/C")</f>
        <v>N/C</v>
      </c>
      <c r="B2172" s="243" t="str">
        <f>IFERROR(LOOKUP(H2172,BLIOTECAS!$D$2:$D$29,BLIOTECAS!$E$2:$E$29),"N/C")</f>
        <v>N/C</v>
      </c>
      <c r="C2172" s="243" t="e">
        <f>LOOKUP(H2172,BLIOTECAS!$D$2:$D$30,BLIOTECAS!$F$2:$F$30)</f>
        <v>#N/A</v>
      </c>
      <c r="AA2172"/>
      <c r="BI2172"/>
      <c r="BJ2172"/>
      <c r="BK2172"/>
      <c r="BL2172"/>
    </row>
    <row r="2173" spans="1:64" x14ac:dyDescent="0.2">
      <c r="A2173" s="244" t="str">
        <f>IFERROR(LOOKUP(H2173,BLIOTECAS!$D$2:$D$30,BLIOTECAS!$C$2:$C$30),"N/C")</f>
        <v>N/C</v>
      </c>
      <c r="B2173" s="243" t="str">
        <f>IFERROR(LOOKUP(H2173,BLIOTECAS!$D$2:$D$29,BLIOTECAS!$E$2:$E$29),"N/C")</f>
        <v>N/C</v>
      </c>
      <c r="C2173" s="243" t="e">
        <f>LOOKUP(H2173,BLIOTECAS!$D$2:$D$30,BLIOTECAS!$F$2:$F$30)</f>
        <v>#N/A</v>
      </c>
      <c r="AA2173"/>
      <c r="BI2173"/>
      <c r="BJ2173"/>
      <c r="BK2173"/>
      <c r="BL2173"/>
    </row>
    <row r="2174" spans="1:64" x14ac:dyDescent="0.2">
      <c r="A2174" s="244" t="str">
        <f>IFERROR(LOOKUP(H2174,BLIOTECAS!$D$2:$D$30,BLIOTECAS!$C$2:$C$30),"N/C")</f>
        <v>N/C</v>
      </c>
      <c r="B2174" s="243" t="str">
        <f>IFERROR(LOOKUP(H2174,BLIOTECAS!$D$2:$D$29,BLIOTECAS!$E$2:$E$29),"N/C")</f>
        <v>N/C</v>
      </c>
      <c r="C2174" s="243" t="e">
        <f>LOOKUP(H2174,BLIOTECAS!$D$2:$D$30,BLIOTECAS!$F$2:$F$30)</f>
        <v>#N/A</v>
      </c>
      <c r="AA2174"/>
      <c r="BI2174"/>
      <c r="BJ2174"/>
      <c r="BK2174"/>
      <c r="BL2174"/>
    </row>
    <row r="2175" spans="1:64" x14ac:dyDescent="0.2">
      <c r="A2175" s="244" t="str">
        <f>IFERROR(LOOKUP(H2175,BLIOTECAS!$D$2:$D$30,BLIOTECAS!$C$2:$C$30),"N/C")</f>
        <v>N/C</v>
      </c>
      <c r="B2175" s="243" t="str">
        <f>IFERROR(LOOKUP(H2175,BLIOTECAS!$D$2:$D$29,BLIOTECAS!$E$2:$E$29),"N/C")</f>
        <v>N/C</v>
      </c>
      <c r="C2175" s="243" t="e">
        <f>LOOKUP(H2175,BLIOTECAS!$D$2:$D$30,BLIOTECAS!$F$2:$F$30)</f>
        <v>#N/A</v>
      </c>
      <c r="AA2175"/>
      <c r="BI2175"/>
      <c r="BJ2175"/>
      <c r="BK2175"/>
      <c r="BL2175"/>
    </row>
    <row r="2176" spans="1:64" x14ac:dyDescent="0.2">
      <c r="A2176" s="244" t="str">
        <f>IFERROR(LOOKUP(H2176,BLIOTECAS!$D$2:$D$30,BLIOTECAS!$C$2:$C$30),"N/C")</f>
        <v>N/C</v>
      </c>
      <c r="B2176" s="243" t="str">
        <f>IFERROR(LOOKUP(H2176,BLIOTECAS!$D$2:$D$29,BLIOTECAS!$E$2:$E$29),"N/C")</f>
        <v>N/C</v>
      </c>
      <c r="C2176" s="243" t="e">
        <f>LOOKUP(H2176,BLIOTECAS!$D$2:$D$30,BLIOTECAS!$F$2:$F$30)</f>
        <v>#N/A</v>
      </c>
      <c r="AA2176"/>
      <c r="BI2176"/>
      <c r="BJ2176"/>
      <c r="BK2176"/>
      <c r="BL2176"/>
    </row>
    <row r="2177" spans="1:64" x14ac:dyDescent="0.2">
      <c r="A2177" s="244" t="str">
        <f>IFERROR(LOOKUP(H2177,BLIOTECAS!$D$2:$D$30,BLIOTECAS!$C$2:$C$30),"N/C")</f>
        <v>N/C</v>
      </c>
      <c r="B2177" s="243" t="str">
        <f>IFERROR(LOOKUP(H2177,BLIOTECAS!$D$2:$D$29,BLIOTECAS!$E$2:$E$29),"N/C")</f>
        <v>N/C</v>
      </c>
      <c r="C2177" s="243" t="e">
        <f>LOOKUP(H2177,BLIOTECAS!$D$2:$D$30,BLIOTECAS!$F$2:$F$30)</f>
        <v>#N/A</v>
      </c>
      <c r="AA2177"/>
      <c r="BI2177"/>
      <c r="BJ2177"/>
      <c r="BK2177"/>
      <c r="BL2177"/>
    </row>
    <row r="2178" spans="1:64" x14ac:dyDescent="0.2">
      <c r="A2178" s="244" t="str">
        <f>IFERROR(LOOKUP(H2178,BLIOTECAS!$D$2:$D$30,BLIOTECAS!$C$2:$C$30),"N/C")</f>
        <v>N/C</v>
      </c>
      <c r="B2178" s="243" t="str">
        <f>IFERROR(LOOKUP(H2178,BLIOTECAS!$D$2:$D$29,BLIOTECAS!$E$2:$E$29),"N/C")</f>
        <v>N/C</v>
      </c>
      <c r="C2178" s="243" t="e">
        <f>LOOKUP(H2178,BLIOTECAS!$D$2:$D$30,BLIOTECAS!$F$2:$F$30)</f>
        <v>#N/A</v>
      </c>
      <c r="AA2178"/>
      <c r="BI2178"/>
      <c r="BJ2178"/>
      <c r="BK2178"/>
      <c r="BL2178"/>
    </row>
    <row r="2179" spans="1:64" x14ac:dyDescent="0.2">
      <c r="A2179" s="244" t="str">
        <f>IFERROR(LOOKUP(H2179,BLIOTECAS!$D$2:$D$30,BLIOTECAS!$C$2:$C$30),"N/C")</f>
        <v>N/C</v>
      </c>
      <c r="B2179" s="243" t="str">
        <f>IFERROR(LOOKUP(H2179,BLIOTECAS!$D$2:$D$29,BLIOTECAS!$E$2:$E$29),"N/C")</f>
        <v>N/C</v>
      </c>
      <c r="C2179" s="243" t="e">
        <f>LOOKUP(H2179,BLIOTECAS!$D$2:$D$30,BLIOTECAS!$F$2:$F$30)</f>
        <v>#N/A</v>
      </c>
      <c r="AA2179"/>
      <c r="BI2179"/>
      <c r="BJ2179"/>
      <c r="BK2179"/>
      <c r="BL2179"/>
    </row>
    <row r="2180" spans="1:64" x14ac:dyDescent="0.2">
      <c r="A2180" s="244" t="str">
        <f>IFERROR(LOOKUP(H2180,BLIOTECAS!$D$2:$D$30,BLIOTECAS!$C$2:$C$30),"N/C")</f>
        <v>N/C</v>
      </c>
      <c r="B2180" s="243" t="str">
        <f>IFERROR(LOOKUP(H2180,BLIOTECAS!$D$2:$D$29,BLIOTECAS!$E$2:$E$29),"N/C")</f>
        <v>N/C</v>
      </c>
      <c r="C2180" s="243" t="e">
        <f>LOOKUP(H2180,BLIOTECAS!$D$2:$D$30,BLIOTECAS!$F$2:$F$30)</f>
        <v>#N/A</v>
      </c>
      <c r="AA2180"/>
      <c r="BI2180"/>
      <c r="BJ2180"/>
      <c r="BK2180"/>
      <c r="BL2180"/>
    </row>
    <row r="2181" spans="1:64" x14ac:dyDescent="0.2">
      <c r="A2181" s="244" t="str">
        <f>IFERROR(LOOKUP(H2181,BLIOTECAS!$D$2:$D$30,BLIOTECAS!$C$2:$C$30),"N/C")</f>
        <v>N/C</v>
      </c>
      <c r="B2181" s="243" t="str">
        <f>IFERROR(LOOKUP(H2181,BLIOTECAS!$D$2:$D$29,BLIOTECAS!$E$2:$E$29),"N/C")</f>
        <v>N/C</v>
      </c>
      <c r="C2181" s="243" t="e">
        <f>LOOKUP(H2181,BLIOTECAS!$D$2:$D$30,BLIOTECAS!$F$2:$F$30)</f>
        <v>#N/A</v>
      </c>
      <c r="AA2181"/>
      <c r="BI2181"/>
      <c r="BJ2181"/>
      <c r="BK2181"/>
      <c r="BL2181"/>
    </row>
    <row r="2182" spans="1:64" x14ac:dyDescent="0.2">
      <c r="A2182" s="244" t="str">
        <f>IFERROR(LOOKUP(H2182,BLIOTECAS!$D$2:$D$30,BLIOTECAS!$C$2:$C$30),"N/C")</f>
        <v>N/C</v>
      </c>
      <c r="B2182" s="243" t="str">
        <f>IFERROR(LOOKUP(H2182,BLIOTECAS!$D$2:$D$29,BLIOTECAS!$E$2:$E$29),"N/C")</f>
        <v>N/C</v>
      </c>
      <c r="C2182" s="243" t="e">
        <f>LOOKUP(H2182,BLIOTECAS!$D$2:$D$30,BLIOTECAS!$F$2:$F$30)</f>
        <v>#N/A</v>
      </c>
      <c r="AA2182"/>
      <c r="BI2182"/>
      <c r="BJ2182"/>
      <c r="BK2182"/>
      <c r="BL2182"/>
    </row>
    <row r="2183" spans="1:64" x14ac:dyDescent="0.2">
      <c r="A2183" s="244" t="str">
        <f>IFERROR(LOOKUP(H2183,BLIOTECAS!$D$2:$D$30,BLIOTECAS!$C$2:$C$30),"N/C")</f>
        <v>N/C</v>
      </c>
      <c r="B2183" s="243" t="str">
        <f>IFERROR(LOOKUP(H2183,BLIOTECAS!$D$2:$D$29,BLIOTECAS!$E$2:$E$29),"N/C")</f>
        <v>N/C</v>
      </c>
      <c r="C2183" s="243" t="e">
        <f>LOOKUP(H2183,BLIOTECAS!$D$2:$D$30,BLIOTECAS!$F$2:$F$30)</f>
        <v>#N/A</v>
      </c>
      <c r="AA2183"/>
      <c r="BI2183"/>
      <c r="BJ2183"/>
      <c r="BK2183"/>
      <c r="BL2183"/>
    </row>
    <row r="2184" spans="1:64" x14ac:dyDescent="0.2">
      <c r="A2184" s="244" t="str">
        <f>IFERROR(LOOKUP(H2184,BLIOTECAS!$D$2:$D$30,BLIOTECAS!$C$2:$C$30),"N/C")</f>
        <v>N/C</v>
      </c>
      <c r="B2184" s="243" t="str">
        <f>IFERROR(LOOKUP(H2184,BLIOTECAS!$D$2:$D$29,BLIOTECAS!$E$2:$E$29),"N/C")</f>
        <v>N/C</v>
      </c>
      <c r="C2184" s="243" t="e">
        <f>LOOKUP(H2184,BLIOTECAS!$D$2:$D$30,BLIOTECAS!$F$2:$F$30)</f>
        <v>#N/A</v>
      </c>
      <c r="AA2184"/>
      <c r="BI2184"/>
      <c r="BJ2184"/>
      <c r="BK2184"/>
      <c r="BL2184"/>
    </row>
    <row r="2185" spans="1:64" x14ac:dyDescent="0.2">
      <c r="A2185" s="244" t="str">
        <f>IFERROR(LOOKUP(H2185,BLIOTECAS!$D$2:$D$30,BLIOTECAS!$C$2:$C$30),"N/C")</f>
        <v>N/C</v>
      </c>
      <c r="B2185" s="243" t="str">
        <f>IFERROR(LOOKUP(H2185,BLIOTECAS!$D$2:$D$29,BLIOTECAS!$E$2:$E$29),"N/C")</f>
        <v>N/C</v>
      </c>
      <c r="C2185" s="243" t="e">
        <f>LOOKUP(H2185,BLIOTECAS!$D$2:$D$30,BLIOTECAS!$F$2:$F$30)</f>
        <v>#N/A</v>
      </c>
      <c r="AA2185"/>
      <c r="BI2185"/>
      <c r="BJ2185"/>
      <c r="BK2185"/>
      <c r="BL2185"/>
    </row>
    <row r="2186" spans="1:64" x14ac:dyDescent="0.2">
      <c r="A2186" s="244" t="str">
        <f>IFERROR(LOOKUP(H2186,BLIOTECAS!$D$2:$D$30,BLIOTECAS!$C$2:$C$30),"N/C")</f>
        <v>N/C</v>
      </c>
      <c r="B2186" s="243" t="str">
        <f>IFERROR(LOOKUP(H2186,BLIOTECAS!$D$2:$D$29,BLIOTECAS!$E$2:$E$29),"N/C")</f>
        <v>N/C</v>
      </c>
      <c r="C2186" s="243" t="e">
        <f>LOOKUP(H2186,BLIOTECAS!$D$2:$D$30,BLIOTECAS!$F$2:$F$30)</f>
        <v>#N/A</v>
      </c>
      <c r="AA2186"/>
      <c r="BI2186"/>
      <c r="BJ2186"/>
      <c r="BK2186"/>
      <c r="BL2186"/>
    </row>
    <row r="2187" spans="1:64" x14ac:dyDescent="0.2">
      <c r="A2187" s="244" t="str">
        <f>IFERROR(LOOKUP(H2187,BLIOTECAS!$D$2:$D$30,BLIOTECAS!$C$2:$C$30),"N/C")</f>
        <v>N/C</v>
      </c>
      <c r="B2187" s="243" t="str">
        <f>IFERROR(LOOKUP(H2187,BLIOTECAS!$D$2:$D$29,BLIOTECAS!$E$2:$E$29),"N/C")</f>
        <v>N/C</v>
      </c>
      <c r="C2187" s="243" t="e">
        <f>LOOKUP(H2187,BLIOTECAS!$D$2:$D$30,BLIOTECAS!$F$2:$F$30)</f>
        <v>#N/A</v>
      </c>
      <c r="AA2187"/>
      <c r="BI2187"/>
      <c r="BJ2187"/>
      <c r="BK2187"/>
      <c r="BL2187"/>
    </row>
    <row r="2188" spans="1:64" x14ac:dyDescent="0.2">
      <c r="A2188" s="244" t="str">
        <f>IFERROR(LOOKUP(H2188,BLIOTECAS!$D$2:$D$30,BLIOTECAS!$C$2:$C$30),"N/C")</f>
        <v>N/C</v>
      </c>
      <c r="B2188" s="243" t="str">
        <f>IFERROR(LOOKUP(H2188,BLIOTECAS!$D$2:$D$29,BLIOTECAS!$E$2:$E$29),"N/C")</f>
        <v>N/C</v>
      </c>
      <c r="C2188" s="243" t="e">
        <f>LOOKUP(H2188,BLIOTECAS!$D$2:$D$30,BLIOTECAS!$F$2:$F$30)</f>
        <v>#N/A</v>
      </c>
      <c r="AA2188"/>
      <c r="BI2188"/>
      <c r="BJ2188"/>
      <c r="BK2188"/>
      <c r="BL2188"/>
    </row>
    <row r="2189" spans="1:64" x14ac:dyDescent="0.2">
      <c r="A2189" s="244" t="str">
        <f>IFERROR(LOOKUP(H2189,BLIOTECAS!$D$2:$D$30,BLIOTECAS!$C$2:$C$30),"N/C")</f>
        <v>N/C</v>
      </c>
      <c r="B2189" s="243" t="str">
        <f>IFERROR(LOOKUP(H2189,BLIOTECAS!$D$2:$D$29,BLIOTECAS!$E$2:$E$29),"N/C")</f>
        <v>N/C</v>
      </c>
      <c r="C2189" s="243" t="e">
        <f>LOOKUP(H2189,BLIOTECAS!$D$2:$D$30,BLIOTECAS!$F$2:$F$30)</f>
        <v>#N/A</v>
      </c>
      <c r="AA2189"/>
      <c r="BI2189"/>
      <c r="BJ2189"/>
      <c r="BK2189"/>
      <c r="BL2189"/>
    </row>
    <row r="2190" spans="1:64" x14ac:dyDescent="0.2">
      <c r="A2190" s="244" t="str">
        <f>IFERROR(LOOKUP(H2190,BLIOTECAS!$D$2:$D$30,BLIOTECAS!$C$2:$C$30),"N/C")</f>
        <v>N/C</v>
      </c>
      <c r="B2190" s="243" t="str">
        <f>IFERROR(LOOKUP(H2190,BLIOTECAS!$D$2:$D$29,BLIOTECAS!$E$2:$E$29),"N/C")</f>
        <v>N/C</v>
      </c>
      <c r="C2190" s="243" t="e">
        <f>LOOKUP(H2190,BLIOTECAS!$D$2:$D$30,BLIOTECAS!$F$2:$F$30)</f>
        <v>#N/A</v>
      </c>
      <c r="AA2190"/>
      <c r="BI2190"/>
      <c r="BJ2190"/>
      <c r="BK2190"/>
      <c r="BL2190"/>
    </row>
    <row r="2191" spans="1:64" x14ac:dyDescent="0.2">
      <c r="A2191" s="244" t="str">
        <f>IFERROR(LOOKUP(H2191,BLIOTECAS!$D$2:$D$30,BLIOTECAS!$C$2:$C$30),"N/C")</f>
        <v>N/C</v>
      </c>
      <c r="B2191" s="243" t="str">
        <f>IFERROR(LOOKUP(H2191,BLIOTECAS!$D$2:$D$29,BLIOTECAS!$E$2:$E$29),"N/C")</f>
        <v>N/C</v>
      </c>
      <c r="C2191" s="243" t="e">
        <f>LOOKUP(H2191,BLIOTECAS!$D$2:$D$30,BLIOTECAS!$F$2:$F$30)</f>
        <v>#N/A</v>
      </c>
      <c r="AA2191"/>
      <c r="BI2191"/>
      <c r="BJ2191"/>
      <c r="BK2191"/>
      <c r="BL2191"/>
    </row>
    <row r="2192" spans="1:64" x14ac:dyDescent="0.2">
      <c r="A2192" s="244" t="str">
        <f>IFERROR(LOOKUP(H2192,BLIOTECAS!$D$2:$D$30,BLIOTECAS!$C$2:$C$30),"N/C")</f>
        <v>N/C</v>
      </c>
      <c r="B2192" s="243" t="str">
        <f>IFERROR(LOOKUP(H2192,BLIOTECAS!$D$2:$D$29,BLIOTECAS!$E$2:$E$29),"N/C")</f>
        <v>N/C</v>
      </c>
      <c r="C2192" s="243" t="e">
        <f>LOOKUP(H2192,BLIOTECAS!$D$2:$D$30,BLIOTECAS!$F$2:$F$30)</f>
        <v>#N/A</v>
      </c>
      <c r="AA2192"/>
      <c r="BI2192"/>
      <c r="BJ2192"/>
      <c r="BK2192"/>
      <c r="BL2192"/>
    </row>
    <row r="2193" spans="1:64" x14ac:dyDescent="0.2">
      <c r="A2193" s="244" t="str">
        <f>IFERROR(LOOKUP(H2193,BLIOTECAS!$D$2:$D$30,BLIOTECAS!$C$2:$C$30),"N/C")</f>
        <v>N/C</v>
      </c>
      <c r="B2193" s="243" t="str">
        <f>IFERROR(LOOKUP(H2193,BLIOTECAS!$D$2:$D$29,BLIOTECAS!$E$2:$E$29),"N/C")</f>
        <v>N/C</v>
      </c>
      <c r="C2193" s="243" t="e">
        <f>LOOKUP(H2193,BLIOTECAS!$D$2:$D$30,BLIOTECAS!$F$2:$F$30)</f>
        <v>#N/A</v>
      </c>
      <c r="AA2193"/>
      <c r="BI2193"/>
      <c r="BJ2193"/>
      <c r="BK2193"/>
      <c r="BL2193"/>
    </row>
    <row r="2194" spans="1:64" x14ac:dyDescent="0.2">
      <c r="A2194" s="244" t="str">
        <f>IFERROR(LOOKUP(H2194,BLIOTECAS!$D$2:$D$30,BLIOTECAS!$C$2:$C$30),"N/C")</f>
        <v>N/C</v>
      </c>
      <c r="B2194" s="243" t="str">
        <f>IFERROR(LOOKUP(H2194,BLIOTECAS!$D$2:$D$29,BLIOTECAS!$E$2:$E$29),"N/C")</f>
        <v>N/C</v>
      </c>
      <c r="C2194" s="243" t="e">
        <f>LOOKUP(H2194,BLIOTECAS!$D$2:$D$30,BLIOTECAS!$F$2:$F$30)</f>
        <v>#N/A</v>
      </c>
      <c r="AA2194"/>
      <c r="BI2194"/>
      <c r="BJ2194"/>
      <c r="BK2194"/>
      <c r="BL2194"/>
    </row>
    <row r="2195" spans="1:64" x14ac:dyDescent="0.2">
      <c r="A2195" s="244" t="str">
        <f>IFERROR(LOOKUP(H2195,BLIOTECAS!$D$2:$D$30,BLIOTECAS!$C$2:$C$30),"N/C")</f>
        <v>N/C</v>
      </c>
      <c r="B2195" s="243" t="str">
        <f>IFERROR(LOOKUP(H2195,BLIOTECAS!$D$2:$D$29,BLIOTECAS!$E$2:$E$29),"N/C")</f>
        <v>N/C</v>
      </c>
      <c r="C2195" s="243" t="e">
        <f>LOOKUP(H2195,BLIOTECAS!$D$2:$D$30,BLIOTECAS!$F$2:$F$30)</f>
        <v>#N/A</v>
      </c>
      <c r="AA2195"/>
      <c r="BI2195"/>
      <c r="BJ2195"/>
      <c r="BK2195"/>
      <c r="BL2195"/>
    </row>
    <row r="2196" spans="1:64" x14ac:dyDescent="0.2">
      <c r="A2196" s="244" t="str">
        <f>IFERROR(LOOKUP(H2196,BLIOTECAS!$D$2:$D$30,BLIOTECAS!$C$2:$C$30),"N/C")</f>
        <v>N/C</v>
      </c>
      <c r="B2196" s="243" t="str">
        <f>IFERROR(LOOKUP(H2196,BLIOTECAS!$D$2:$D$29,BLIOTECAS!$E$2:$E$29),"N/C")</f>
        <v>N/C</v>
      </c>
      <c r="C2196" s="243" t="e">
        <f>LOOKUP(H2196,BLIOTECAS!$D$2:$D$30,BLIOTECAS!$F$2:$F$30)</f>
        <v>#N/A</v>
      </c>
      <c r="AA2196"/>
      <c r="BI2196"/>
      <c r="BJ2196"/>
      <c r="BK2196"/>
      <c r="BL2196"/>
    </row>
    <row r="2197" spans="1:64" x14ac:dyDescent="0.2">
      <c r="A2197" s="244" t="str">
        <f>IFERROR(LOOKUP(H2197,BLIOTECAS!$D$2:$D$30,BLIOTECAS!$C$2:$C$30),"N/C")</f>
        <v>N/C</v>
      </c>
      <c r="B2197" s="243" t="str">
        <f>IFERROR(LOOKUP(H2197,BLIOTECAS!$D$2:$D$29,BLIOTECAS!$E$2:$E$29),"N/C")</f>
        <v>N/C</v>
      </c>
      <c r="C2197" s="243" t="e">
        <f>LOOKUP(H2197,BLIOTECAS!$D$2:$D$30,BLIOTECAS!$F$2:$F$30)</f>
        <v>#N/A</v>
      </c>
      <c r="AA2197"/>
      <c r="BI2197"/>
      <c r="BJ2197"/>
      <c r="BK2197"/>
      <c r="BL2197"/>
    </row>
    <row r="2198" spans="1:64" x14ac:dyDescent="0.2">
      <c r="A2198" s="244" t="str">
        <f>IFERROR(LOOKUP(H2198,BLIOTECAS!$D$2:$D$30,BLIOTECAS!$C$2:$C$30),"N/C")</f>
        <v>N/C</v>
      </c>
      <c r="B2198" s="243" t="str">
        <f>IFERROR(LOOKUP(H2198,BLIOTECAS!$D$2:$D$29,BLIOTECAS!$E$2:$E$29),"N/C")</f>
        <v>N/C</v>
      </c>
      <c r="C2198" s="243" t="e">
        <f>LOOKUP(H2198,BLIOTECAS!$D$2:$D$30,BLIOTECAS!$F$2:$F$30)</f>
        <v>#N/A</v>
      </c>
      <c r="AA2198"/>
      <c r="BI2198"/>
      <c r="BJ2198"/>
      <c r="BK2198"/>
      <c r="BL2198"/>
    </row>
    <row r="2199" spans="1:64" x14ac:dyDescent="0.2">
      <c r="A2199" s="244" t="str">
        <f>IFERROR(LOOKUP(H2199,BLIOTECAS!$D$2:$D$30,BLIOTECAS!$C$2:$C$30),"N/C")</f>
        <v>N/C</v>
      </c>
      <c r="B2199" s="243" t="str">
        <f>IFERROR(LOOKUP(H2199,BLIOTECAS!$D$2:$D$29,BLIOTECAS!$E$2:$E$29),"N/C")</f>
        <v>N/C</v>
      </c>
      <c r="C2199" s="243" t="e">
        <f>LOOKUP(H2199,BLIOTECAS!$D$2:$D$30,BLIOTECAS!$F$2:$F$30)</f>
        <v>#N/A</v>
      </c>
      <c r="AA2199"/>
      <c r="BI2199"/>
      <c r="BJ2199"/>
      <c r="BK2199"/>
      <c r="BL2199"/>
    </row>
    <row r="2200" spans="1:64" x14ac:dyDescent="0.2">
      <c r="A2200" s="244" t="str">
        <f>IFERROR(LOOKUP(H2200,BLIOTECAS!$D$2:$D$30,BLIOTECAS!$C$2:$C$30),"N/C")</f>
        <v>N/C</v>
      </c>
      <c r="B2200" s="243" t="str">
        <f>IFERROR(LOOKUP(H2200,BLIOTECAS!$D$2:$D$29,BLIOTECAS!$E$2:$E$29),"N/C")</f>
        <v>N/C</v>
      </c>
      <c r="C2200" s="243" t="e">
        <f>LOOKUP(H2200,BLIOTECAS!$D$2:$D$30,BLIOTECAS!$F$2:$F$30)</f>
        <v>#N/A</v>
      </c>
      <c r="AA2200"/>
      <c r="BI2200"/>
      <c r="BJ2200"/>
      <c r="BK2200"/>
      <c r="BL2200"/>
    </row>
    <row r="2201" spans="1:64" x14ac:dyDescent="0.2">
      <c r="A2201" s="244" t="str">
        <f>IFERROR(LOOKUP(H2201,BLIOTECAS!$D$2:$D$30,BLIOTECAS!$C$2:$C$30),"N/C")</f>
        <v>N/C</v>
      </c>
      <c r="B2201" s="243" t="str">
        <f>IFERROR(LOOKUP(H2201,BLIOTECAS!$D$2:$D$29,BLIOTECAS!$E$2:$E$29),"N/C")</f>
        <v>N/C</v>
      </c>
      <c r="C2201" s="243" t="e">
        <f>LOOKUP(H2201,BLIOTECAS!$D$2:$D$30,BLIOTECAS!$F$2:$F$30)</f>
        <v>#N/A</v>
      </c>
      <c r="AA2201"/>
      <c r="BI2201"/>
      <c r="BJ2201"/>
      <c r="BK2201"/>
      <c r="BL2201"/>
    </row>
    <row r="2202" spans="1:64" x14ac:dyDescent="0.2">
      <c r="A2202" s="244" t="str">
        <f>IFERROR(LOOKUP(H2202,BLIOTECAS!$D$2:$D$30,BLIOTECAS!$C$2:$C$30),"N/C")</f>
        <v>N/C</v>
      </c>
      <c r="B2202" s="243" t="str">
        <f>IFERROR(LOOKUP(H2202,BLIOTECAS!$D$2:$D$29,BLIOTECAS!$E$2:$E$29),"N/C")</f>
        <v>N/C</v>
      </c>
      <c r="C2202" s="243" t="e">
        <f>LOOKUP(H2202,BLIOTECAS!$D$2:$D$30,BLIOTECAS!$F$2:$F$30)</f>
        <v>#N/A</v>
      </c>
      <c r="AA2202"/>
      <c r="BI2202"/>
      <c r="BJ2202"/>
      <c r="BK2202"/>
      <c r="BL2202"/>
    </row>
    <row r="2203" spans="1:64" x14ac:dyDescent="0.2">
      <c r="A2203" s="244" t="str">
        <f>IFERROR(LOOKUP(H2203,BLIOTECAS!$D$2:$D$30,BLIOTECAS!$C$2:$C$30),"N/C")</f>
        <v>N/C</v>
      </c>
      <c r="B2203" s="243" t="str">
        <f>IFERROR(LOOKUP(H2203,BLIOTECAS!$D$2:$D$29,BLIOTECAS!$E$2:$E$29),"N/C")</f>
        <v>N/C</v>
      </c>
      <c r="C2203" s="243" t="e">
        <f>LOOKUP(H2203,BLIOTECAS!$D$2:$D$30,BLIOTECAS!$F$2:$F$30)</f>
        <v>#N/A</v>
      </c>
      <c r="AA2203"/>
      <c r="BI2203"/>
      <c r="BJ2203"/>
      <c r="BK2203"/>
      <c r="BL2203"/>
    </row>
    <row r="2204" spans="1:64" x14ac:dyDescent="0.2">
      <c r="A2204" s="244" t="str">
        <f>IFERROR(LOOKUP(H2204,BLIOTECAS!$D$2:$D$30,BLIOTECAS!$C$2:$C$30),"N/C")</f>
        <v>N/C</v>
      </c>
      <c r="B2204" s="243" t="str">
        <f>IFERROR(LOOKUP(H2204,BLIOTECAS!$D$2:$D$29,BLIOTECAS!$E$2:$E$29),"N/C")</f>
        <v>N/C</v>
      </c>
      <c r="C2204" s="243" t="e">
        <f>LOOKUP(H2204,BLIOTECAS!$D$2:$D$30,BLIOTECAS!$F$2:$F$30)</f>
        <v>#N/A</v>
      </c>
      <c r="AA2204"/>
      <c r="BI2204"/>
      <c r="BJ2204"/>
      <c r="BK2204"/>
      <c r="BL2204"/>
    </row>
    <row r="2205" spans="1:64" x14ac:dyDescent="0.2">
      <c r="A2205" s="244" t="str">
        <f>IFERROR(LOOKUP(H2205,BLIOTECAS!$D$2:$D$30,BLIOTECAS!$C$2:$C$30),"N/C")</f>
        <v>N/C</v>
      </c>
      <c r="B2205" s="243" t="str">
        <f>IFERROR(LOOKUP(H2205,BLIOTECAS!$D$2:$D$29,BLIOTECAS!$E$2:$E$29),"N/C")</f>
        <v>N/C</v>
      </c>
      <c r="C2205" s="243" t="e">
        <f>LOOKUP(H2205,BLIOTECAS!$D$2:$D$30,BLIOTECAS!$F$2:$F$30)</f>
        <v>#N/A</v>
      </c>
      <c r="AA2205"/>
      <c r="BI2205"/>
      <c r="BJ2205"/>
      <c r="BK2205"/>
      <c r="BL2205"/>
    </row>
    <row r="2206" spans="1:64" x14ac:dyDescent="0.2">
      <c r="A2206" s="244" t="str">
        <f>IFERROR(LOOKUP(H2206,BLIOTECAS!$D$2:$D$30,BLIOTECAS!$C$2:$C$30),"N/C")</f>
        <v>N/C</v>
      </c>
      <c r="B2206" s="243" t="str">
        <f>IFERROR(LOOKUP(H2206,BLIOTECAS!$D$2:$D$29,BLIOTECAS!$E$2:$E$29),"N/C")</f>
        <v>N/C</v>
      </c>
      <c r="C2206" s="243" t="e">
        <f>LOOKUP(H2206,BLIOTECAS!$D$2:$D$30,BLIOTECAS!$F$2:$F$30)</f>
        <v>#N/A</v>
      </c>
      <c r="AA2206"/>
      <c r="BI2206"/>
      <c r="BJ2206"/>
      <c r="BK2206"/>
      <c r="BL2206"/>
    </row>
    <row r="2207" spans="1:64" x14ac:dyDescent="0.2">
      <c r="A2207" s="244" t="str">
        <f>IFERROR(LOOKUP(H2207,BLIOTECAS!$D$2:$D$30,BLIOTECAS!$C$2:$C$30),"N/C")</f>
        <v>N/C</v>
      </c>
      <c r="B2207" s="243" t="str">
        <f>IFERROR(LOOKUP(H2207,BLIOTECAS!$D$2:$D$29,BLIOTECAS!$E$2:$E$29),"N/C")</f>
        <v>N/C</v>
      </c>
      <c r="C2207" s="243" t="e">
        <f>LOOKUP(H2207,BLIOTECAS!$D$2:$D$30,BLIOTECAS!$F$2:$F$30)</f>
        <v>#N/A</v>
      </c>
      <c r="AA2207"/>
      <c r="BI2207"/>
      <c r="BJ2207"/>
      <c r="BK2207"/>
      <c r="BL2207"/>
    </row>
    <row r="2208" spans="1:64" x14ac:dyDescent="0.2">
      <c r="A2208" s="244" t="str">
        <f>IFERROR(LOOKUP(H2208,BLIOTECAS!$D$2:$D$30,BLIOTECAS!$C$2:$C$30),"N/C")</f>
        <v>N/C</v>
      </c>
      <c r="B2208" s="243" t="str">
        <f>IFERROR(LOOKUP(H2208,BLIOTECAS!$D$2:$D$29,BLIOTECAS!$E$2:$E$29),"N/C")</f>
        <v>N/C</v>
      </c>
      <c r="C2208" s="243" t="e">
        <f>LOOKUP(H2208,BLIOTECAS!$D$2:$D$30,BLIOTECAS!$F$2:$F$30)</f>
        <v>#N/A</v>
      </c>
      <c r="AA2208"/>
      <c r="BI2208"/>
      <c r="BJ2208"/>
      <c r="BK2208"/>
      <c r="BL2208"/>
    </row>
    <row r="2209" spans="1:64" x14ac:dyDescent="0.2">
      <c r="A2209" s="244" t="str">
        <f>IFERROR(LOOKUP(H2209,BLIOTECAS!$D$2:$D$30,BLIOTECAS!$C$2:$C$30),"N/C")</f>
        <v>N/C</v>
      </c>
      <c r="B2209" s="243" t="str">
        <f>IFERROR(LOOKUP(H2209,BLIOTECAS!$D$2:$D$29,BLIOTECAS!$E$2:$E$29),"N/C")</f>
        <v>N/C</v>
      </c>
      <c r="C2209" s="243" t="e">
        <f>LOOKUP(H2209,BLIOTECAS!$D$2:$D$30,BLIOTECAS!$F$2:$F$30)</f>
        <v>#N/A</v>
      </c>
      <c r="AA2209"/>
      <c r="BI2209"/>
      <c r="BJ2209"/>
      <c r="BK2209"/>
      <c r="BL2209"/>
    </row>
    <row r="2210" spans="1:64" x14ac:dyDescent="0.2">
      <c r="A2210" s="244" t="str">
        <f>IFERROR(LOOKUP(H2210,BLIOTECAS!$D$2:$D$30,BLIOTECAS!$C$2:$C$30),"N/C")</f>
        <v>N/C</v>
      </c>
      <c r="B2210" s="243" t="str">
        <f>IFERROR(LOOKUP(H2210,BLIOTECAS!$D$2:$D$29,BLIOTECAS!$E$2:$E$29),"N/C")</f>
        <v>N/C</v>
      </c>
      <c r="C2210" s="243" t="e">
        <f>LOOKUP(H2210,BLIOTECAS!$D$2:$D$30,BLIOTECAS!$F$2:$F$30)</f>
        <v>#N/A</v>
      </c>
      <c r="AA2210"/>
      <c r="BI2210"/>
      <c r="BJ2210"/>
      <c r="BK2210"/>
      <c r="BL2210"/>
    </row>
    <row r="2211" spans="1:64" x14ac:dyDescent="0.2">
      <c r="A2211" s="244" t="str">
        <f>IFERROR(LOOKUP(H2211,BLIOTECAS!$D$2:$D$30,BLIOTECAS!$C$2:$C$30),"N/C")</f>
        <v>N/C</v>
      </c>
      <c r="B2211" s="243" t="str">
        <f>IFERROR(LOOKUP(H2211,BLIOTECAS!$D$2:$D$29,BLIOTECAS!$E$2:$E$29),"N/C")</f>
        <v>N/C</v>
      </c>
      <c r="C2211" s="243" t="e">
        <f>LOOKUP(H2211,BLIOTECAS!$D$2:$D$30,BLIOTECAS!$F$2:$F$30)</f>
        <v>#N/A</v>
      </c>
      <c r="AA2211"/>
      <c r="BI2211"/>
      <c r="BJ2211"/>
      <c r="BK2211"/>
      <c r="BL2211"/>
    </row>
    <row r="2212" spans="1:64" x14ac:dyDescent="0.2">
      <c r="A2212" s="244" t="str">
        <f>IFERROR(LOOKUP(H2212,BLIOTECAS!$D$2:$D$30,BLIOTECAS!$C$2:$C$30),"N/C")</f>
        <v>N/C</v>
      </c>
      <c r="B2212" s="243" t="str">
        <f>IFERROR(LOOKUP(H2212,BLIOTECAS!$D$2:$D$29,BLIOTECAS!$E$2:$E$29),"N/C")</f>
        <v>N/C</v>
      </c>
      <c r="C2212" s="243" t="e">
        <f>LOOKUP(H2212,BLIOTECAS!$D$2:$D$30,BLIOTECAS!$F$2:$F$30)</f>
        <v>#N/A</v>
      </c>
      <c r="AA2212"/>
      <c r="BI2212"/>
      <c r="BJ2212"/>
      <c r="BK2212"/>
      <c r="BL2212"/>
    </row>
    <row r="2213" spans="1:64" x14ac:dyDescent="0.2">
      <c r="A2213" s="244" t="str">
        <f>IFERROR(LOOKUP(H2213,BLIOTECAS!$D$2:$D$30,BLIOTECAS!$C$2:$C$30),"N/C")</f>
        <v>N/C</v>
      </c>
      <c r="B2213" s="243" t="str">
        <f>IFERROR(LOOKUP(H2213,BLIOTECAS!$D$2:$D$29,BLIOTECAS!$E$2:$E$29),"N/C")</f>
        <v>N/C</v>
      </c>
      <c r="C2213" s="243" t="e">
        <f>LOOKUP(H2213,BLIOTECAS!$D$2:$D$30,BLIOTECAS!$F$2:$F$30)</f>
        <v>#N/A</v>
      </c>
      <c r="AA2213"/>
      <c r="BI2213"/>
      <c r="BJ2213"/>
      <c r="BK2213"/>
      <c r="BL2213"/>
    </row>
    <row r="2214" spans="1:64" x14ac:dyDescent="0.2">
      <c r="A2214" s="244" t="str">
        <f>IFERROR(LOOKUP(H2214,BLIOTECAS!$D$2:$D$30,BLIOTECAS!$C$2:$C$30),"N/C")</f>
        <v>N/C</v>
      </c>
      <c r="B2214" s="243" t="str">
        <f>IFERROR(LOOKUP(H2214,BLIOTECAS!$D$2:$D$29,BLIOTECAS!$E$2:$E$29),"N/C")</f>
        <v>N/C</v>
      </c>
      <c r="C2214" s="243" t="e">
        <f>LOOKUP(H2214,BLIOTECAS!$D$2:$D$30,BLIOTECAS!$F$2:$F$30)</f>
        <v>#N/A</v>
      </c>
      <c r="AA2214"/>
      <c r="BI2214"/>
      <c r="BJ2214"/>
      <c r="BK2214"/>
      <c r="BL2214"/>
    </row>
    <row r="2215" spans="1:64" x14ac:dyDescent="0.2">
      <c r="A2215" s="244" t="str">
        <f>IFERROR(LOOKUP(H2215,BLIOTECAS!$D$2:$D$30,BLIOTECAS!$C$2:$C$30),"N/C")</f>
        <v>N/C</v>
      </c>
      <c r="B2215" s="243" t="str">
        <f>IFERROR(LOOKUP(H2215,BLIOTECAS!$D$2:$D$29,BLIOTECAS!$E$2:$E$29),"N/C")</f>
        <v>N/C</v>
      </c>
      <c r="C2215" s="243" t="e">
        <f>LOOKUP(H2215,BLIOTECAS!$D$2:$D$30,BLIOTECAS!$F$2:$F$30)</f>
        <v>#N/A</v>
      </c>
      <c r="AA2215"/>
      <c r="BI2215"/>
      <c r="BJ2215"/>
      <c r="BK2215"/>
      <c r="BL2215"/>
    </row>
    <row r="2216" spans="1:64" x14ac:dyDescent="0.2">
      <c r="A2216" s="244" t="str">
        <f>IFERROR(LOOKUP(H2216,BLIOTECAS!$D$2:$D$30,BLIOTECAS!$C$2:$C$30),"N/C")</f>
        <v>N/C</v>
      </c>
      <c r="B2216" s="243" t="str">
        <f>IFERROR(LOOKUP(H2216,BLIOTECAS!$D$2:$D$29,BLIOTECAS!$E$2:$E$29),"N/C")</f>
        <v>N/C</v>
      </c>
      <c r="C2216" s="243" t="e">
        <f>LOOKUP(H2216,BLIOTECAS!$D$2:$D$30,BLIOTECAS!$F$2:$F$30)</f>
        <v>#N/A</v>
      </c>
      <c r="AA2216"/>
      <c r="BI2216"/>
      <c r="BJ2216"/>
      <c r="BK2216"/>
      <c r="BL2216"/>
    </row>
    <row r="2217" spans="1:64" x14ac:dyDescent="0.2">
      <c r="A2217" s="244" t="str">
        <f>IFERROR(LOOKUP(H2217,BLIOTECAS!$D$2:$D$30,BLIOTECAS!$C$2:$C$30),"N/C")</f>
        <v>N/C</v>
      </c>
      <c r="B2217" s="243" t="str">
        <f>IFERROR(LOOKUP(H2217,BLIOTECAS!$D$2:$D$29,BLIOTECAS!$E$2:$E$29),"N/C")</f>
        <v>N/C</v>
      </c>
      <c r="C2217" s="243" t="e">
        <f>LOOKUP(H2217,BLIOTECAS!$D$2:$D$30,BLIOTECAS!$F$2:$F$30)</f>
        <v>#N/A</v>
      </c>
      <c r="AA2217"/>
      <c r="BI2217"/>
      <c r="BJ2217"/>
      <c r="BK2217"/>
      <c r="BL2217"/>
    </row>
    <row r="2218" spans="1:64" x14ac:dyDescent="0.2">
      <c r="A2218" s="244" t="str">
        <f>IFERROR(LOOKUP(H2218,BLIOTECAS!$D$2:$D$30,BLIOTECAS!$C$2:$C$30),"N/C")</f>
        <v>N/C</v>
      </c>
      <c r="B2218" s="243" t="str">
        <f>IFERROR(LOOKUP(H2218,BLIOTECAS!$D$2:$D$29,BLIOTECAS!$E$2:$E$29),"N/C")</f>
        <v>N/C</v>
      </c>
      <c r="C2218" s="243" t="e">
        <f>LOOKUP(H2218,BLIOTECAS!$D$2:$D$30,BLIOTECAS!$F$2:$F$30)</f>
        <v>#N/A</v>
      </c>
      <c r="AA2218"/>
      <c r="BI2218"/>
      <c r="BJ2218"/>
      <c r="BK2218"/>
      <c r="BL2218"/>
    </row>
    <row r="2219" spans="1:64" x14ac:dyDescent="0.2">
      <c r="A2219" s="244" t="str">
        <f>IFERROR(LOOKUP(H2219,BLIOTECAS!$D$2:$D$30,BLIOTECAS!$C$2:$C$30),"N/C")</f>
        <v>N/C</v>
      </c>
      <c r="B2219" s="243" t="str">
        <f>IFERROR(LOOKUP(H2219,BLIOTECAS!$D$2:$D$29,BLIOTECAS!$E$2:$E$29),"N/C")</f>
        <v>N/C</v>
      </c>
      <c r="C2219" s="243" t="e">
        <f>LOOKUP(H2219,BLIOTECAS!$D$2:$D$30,BLIOTECAS!$F$2:$F$30)</f>
        <v>#N/A</v>
      </c>
      <c r="AA2219"/>
      <c r="BI2219"/>
      <c r="BJ2219"/>
      <c r="BK2219"/>
      <c r="BL2219"/>
    </row>
    <row r="2220" spans="1:64" x14ac:dyDescent="0.2">
      <c r="A2220" s="244" t="str">
        <f>IFERROR(LOOKUP(H2220,BLIOTECAS!$D$2:$D$30,BLIOTECAS!$C$2:$C$30),"N/C")</f>
        <v>N/C</v>
      </c>
      <c r="B2220" s="243" t="str">
        <f>IFERROR(LOOKUP(H2220,BLIOTECAS!$D$2:$D$29,BLIOTECAS!$E$2:$E$29),"N/C")</f>
        <v>N/C</v>
      </c>
      <c r="C2220" s="243" t="e">
        <f>LOOKUP(H2220,BLIOTECAS!$D$2:$D$30,BLIOTECAS!$F$2:$F$30)</f>
        <v>#N/A</v>
      </c>
      <c r="AA2220"/>
      <c r="BI2220"/>
      <c r="BJ2220"/>
      <c r="BK2220"/>
      <c r="BL2220"/>
    </row>
    <row r="2221" spans="1:64" x14ac:dyDescent="0.2">
      <c r="A2221" s="244" t="str">
        <f>IFERROR(LOOKUP(H2221,BLIOTECAS!$D$2:$D$30,BLIOTECAS!$C$2:$C$30),"N/C")</f>
        <v>N/C</v>
      </c>
      <c r="B2221" s="243" t="str">
        <f>IFERROR(LOOKUP(H2221,BLIOTECAS!$D$2:$D$29,BLIOTECAS!$E$2:$E$29),"N/C")</f>
        <v>N/C</v>
      </c>
      <c r="C2221" s="243" t="e">
        <f>LOOKUP(H2221,BLIOTECAS!$D$2:$D$30,BLIOTECAS!$F$2:$F$30)</f>
        <v>#N/A</v>
      </c>
      <c r="AA2221"/>
      <c r="BI2221"/>
      <c r="BJ2221"/>
      <c r="BK2221"/>
      <c r="BL2221"/>
    </row>
    <row r="2222" spans="1:64" x14ac:dyDescent="0.2">
      <c r="A2222" s="244" t="str">
        <f>IFERROR(LOOKUP(H2222,BLIOTECAS!$D$2:$D$30,BLIOTECAS!$C$2:$C$30),"N/C")</f>
        <v>N/C</v>
      </c>
      <c r="B2222" s="243" t="str">
        <f>IFERROR(LOOKUP(H2222,BLIOTECAS!$D$2:$D$29,BLIOTECAS!$E$2:$E$29),"N/C")</f>
        <v>N/C</v>
      </c>
      <c r="C2222" s="243" t="e">
        <f>LOOKUP(H2222,BLIOTECAS!$D$2:$D$30,BLIOTECAS!$F$2:$F$30)</f>
        <v>#N/A</v>
      </c>
      <c r="AA2222"/>
      <c r="BI2222"/>
      <c r="BJ2222"/>
      <c r="BK2222"/>
      <c r="BL2222"/>
    </row>
    <row r="2223" spans="1:64" x14ac:dyDescent="0.2">
      <c r="A2223" s="244" t="str">
        <f>IFERROR(LOOKUP(H2223,BLIOTECAS!$D$2:$D$30,BLIOTECAS!$C$2:$C$30),"N/C")</f>
        <v>N/C</v>
      </c>
      <c r="B2223" s="243" t="str">
        <f>IFERROR(LOOKUP(H2223,BLIOTECAS!$D$2:$D$29,BLIOTECAS!$E$2:$E$29),"N/C")</f>
        <v>N/C</v>
      </c>
      <c r="C2223" s="243" t="e">
        <f>LOOKUP(H2223,BLIOTECAS!$D$2:$D$30,BLIOTECAS!$F$2:$F$30)</f>
        <v>#N/A</v>
      </c>
      <c r="AA2223"/>
      <c r="BI2223"/>
      <c r="BJ2223"/>
      <c r="BK2223"/>
      <c r="BL2223"/>
    </row>
    <row r="2224" spans="1:64" x14ac:dyDescent="0.2">
      <c r="A2224" s="244" t="str">
        <f>IFERROR(LOOKUP(H2224,BLIOTECAS!$D$2:$D$30,BLIOTECAS!$C$2:$C$30),"N/C")</f>
        <v>N/C</v>
      </c>
      <c r="B2224" s="243" t="str">
        <f>IFERROR(LOOKUP(H2224,BLIOTECAS!$D$2:$D$29,BLIOTECAS!$E$2:$E$29),"N/C")</f>
        <v>N/C</v>
      </c>
      <c r="C2224" s="243" t="e">
        <f>LOOKUP(H2224,BLIOTECAS!$D$2:$D$30,BLIOTECAS!$F$2:$F$30)</f>
        <v>#N/A</v>
      </c>
      <c r="AA2224"/>
      <c r="BI2224"/>
      <c r="BJ2224"/>
      <c r="BK2224"/>
      <c r="BL2224"/>
    </row>
    <row r="2225" spans="1:64" x14ac:dyDescent="0.2">
      <c r="A2225" s="244" t="str">
        <f>IFERROR(LOOKUP(H2225,BLIOTECAS!$D$2:$D$30,BLIOTECAS!$C$2:$C$30),"N/C")</f>
        <v>N/C</v>
      </c>
      <c r="B2225" s="243" t="str">
        <f>IFERROR(LOOKUP(H2225,BLIOTECAS!$D$2:$D$29,BLIOTECAS!$E$2:$E$29),"N/C")</f>
        <v>N/C</v>
      </c>
      <c r="C2225" s="243" t="e">
        <f>LOOKUP(H2225,BLIOTECAS!$D$2:$D$30,BLIOTECAS!$F$2:$F$30)</f>
        <v>#N/A</v>
      </c>
      <c r="AA2225"/>
      <c r="BI2225"/>
      <c r="BJ2225"/>
      <c r="BK2225"/>
      <c r="BL2225"/>
    </row>
    <row r="2226" spans="1:64" x14ac:dyDescent="0.2">
      <c r="A2226" s="244" t="str">
        <f>IFERROR(LOOKUP(H2226,BLIOTECAS!$D$2:$D$30,BLIOTECAS!$C$2:$C$30),"N/C")</f>
        <v>N/C</v>
      </c>
      <c r="B2226" s="243" t="str">
        <f>IFERROR(LOOKUP(H2226,BLIOTECAS!$D$2:$D$29,BLIOTECAS!$E$2:$E$29),"N/C")</f>
        <v>N/C</v>
      </c>
      <c r="C2226" s="243" t="e">
        <f>LOOKUP(H2226,BLIOTECAS!$D$2:$D$30,BLIOTECAS!$F$2:$F$30)</f>
        <v>#N/A</v>
      </c>
      <c r="AA2226"/>
      <c r="BI2226"/>
      <c r="BJ2226"/>
      <c r="BK2226"/>
      <c r="BL2226"/>
    </row>
    <row r="2227" spans="1:64" x14ac:dyDescent="0.2">
      <c r="A2227" s="244" t="str">
        <f>IFERROR(LOOKUP(H2227,BLIOTECAS!$D$2:$D$30,BLIOTECAS!$C$2:$C$30),"N/C")</f>
        <v>N/C</v>
      </c>
      <c r="B2227" s="243" t="str">
        <f>IFERROR(LOOKUP(H2227,BLIOTECAS!$D$2:$D$29,BLIOTECAS!$E$2:$E$29),"N/C")</f>
        <v>N/C</v>
      </c>
      <c r="C2227" s="243" t="e">
        <f>LOOKUP(H2227,BLIOTECAS!$D$2:$D$30,BLIOTECAS!$F$2:$F$30)</f>
        <v>#N/A</v>
      </c>
      <c r="AA2227"/>
      <c r="BI2227"/>
      <c r="BJ2227"/>
      <c r="BK2227"/>
      <c r="BL2227"/>
    </row>
    <row r="2228" spans="1:64" x14ac:dyDescent="0.2">
      <c r="A2228" s="244" t="str">
        <f>IFERROR(LOOKUP(H2228,BLIOTECAS!$D$2:$D$30,BLIOTECAS!$C$2:$C$30),"N/C")</f>
        <v>N/C</v>
      </c>
      <c r="B2228" s="243" t="str">
        <f>IFERROR(LOOKUP(H2228,BLIOTECAS!$D$2:$D$29,BLIOTECAS!$E$2:$E$29),"N/C")</f>
        <v>N/C</v>
      </c>
      <c r="C2228" s="243" t="e">
        <f>LOOKUP(H2228,BLIOTECAS!$D$2:$D$30,BLIOTECAS!$F$2:$F$30)</f>
        <v>#N/A</v>
      </c>
      <c r="AA2228"/>
      <c r="BI2228"/>
      <c r="BJ2228"/>
      <c r="BK2228"/>
      <c r="BL2228"/>
    </row>
    <row r="2229" spans="1:64" x14ac:dyDescent="0.2">
      <c r="A2229" s="244" t="str">
        <f>IFERROR(LOOKUP(H2229,BLIOTECAS!$D$2:$D$30,BLIOTECAS!$C$2:$C$30),"N/C")</f>
        <v>N/C</v>
      </c>
      <c r="B2229" s="243" t="str">
        <f>IFERROR(LOOKUP(H2229,BLIOTECAS!$D$2:$D$29,BLIOTECAS!$E$2:$E$29),"N/C")</f>
        <v>N/C</v>
      </c>
      <c r="C2229" s="243" t="e">
        <f>LOOKUP(H2229,BLIOTECAS!$D$2:$D$30,BLIOTECAS!$F$2:$F$30)</f>
        <v>#N/A</v>
      </c>
      <c r="AA2229"/>
      <c r="BI2229"/>
      <c r="BJ2229"/>
      <c r="BK2229"/>
      <c r="BL2229"/>
    </row>
    <row r="2230" spans="1:64" x14ac:dyDescent="0.2">
      <c r="A2230" s="244" t="str">
        <f>IFERROR(LOOKUP(H2230,BLIOTECAS!$D$2:$D$30,BLIOTECAS!$C$2:$C$30),"N/C")</f>
        <v>N/C</v>
      </c>
      <c r="B2230" s="243" t="str">
        <f>IFERROR(LOOKUP(H2230,BLIOTECAS!$D$2:$D$29,BLIOTECAS!$E$2:$E$29),"N/C")</f>
        <v>N/C</v>
      </c>
      <c r="C2230" s="243" t="e">
        <f>LOOKUP(H2230,BLIOTECAS!$D$2:$D$30,BLIOTECAS!$F$2:$F$30)</f>
        <v>#N/A</v>
      </c>
      <c r="AA2230"/>
      <c r="BI2230"/>
      <c r="BJ2230"/>
      <c r="BK2230"/>
      <c r="BL2230"/>
    </row>
    <row r="2231" spans="1:64" x14ac:dyDescent="0.2">
      <c r="A2231" s="244" t="str">
        <f>IFERROR(LOOKUP(H2231,BLIOTECAS!$D$2:$D$30,BLIOTECAS!$C$2:$C$30),"N/C")</f>
        <v>N/C</v>
      </c>
      <c r="B2231" s="243" t="str">
        <f>IFERROR(LOOKUP(H2231,BLIOTECAS!$D$2:$D$29,BLIOTECAS!$E$2:$E$29),"N/C")</f>
        <v>N/C</v>
      </c>
      <c r="C2231" s="243" t="e">
        <f>LOOKUP(H2231,BLIOTECAS!$D$2:$D$30,BLIOTECAS!$F$2:$F$30)</f>
        <v>#N/A</v>
      </c>
      <c r="AA2231"/>
      <c r="BI2231"/>
      <c r="BJ2231"/>
      <c r="BK2231"/>
      <c r="BL2231"/>
    </row>
    <row r="2232" spans="1:64" x14ac:dyDescent="0.2">
      <c r="A2232" s="244" t="str">
        <f>IFERROR(LOOKUP(H2232,BLIOTECAS!$D$2:$D$30,BLIOTECAS!$C$2:$C$30),"N/C")</f>
        <v>N/C</v>
      </c>
      <c r="B2232" s="243" t="str">
        <f>IFERROR(LOOKUP(H2232,BLIOTECAS!$D$2:$D$29,BLIOTECAS!$E$2:$E$29),"N/C")</f>
        <v>N/C</v>
      </c>
      <c r="C2232" s="243" t="e">
        <f>LOOKUP(H2232,BLIOTECAS!$D$2:$D$30,BLIOTECAS!$F$2:$F$30)</f>
        <v>#N/A</v>
      </c>
      <c r="AA2232"/>
      <c r="BI2232"/>
      <c r="BJ2232"/>
      <c r="BK2232"/>
      <c r="BL2232"/>
    </row>
    <row r="2233" spans="1:64" x14ac:dyDescent="0.2">
      <c r="A2233" s="244" t="str">
        <f>IFERROR(LOOKUP(H2233,BLIOTECAS!$D$2:$D$30,BLIOTECAS!$C$2:$C$30),"N/C")</f>
        <v>N/C</v>
      </c>
      <c r="B2233" s="243" t="str">
        <f>IFERROR(LOOKUP(H2233,BLIOTECAS!$D$2:$D$29,BLIOTECAS!$E$2:$E$29),"N/C")</f>
        <v>N/C</v>
      </c>
      <c r="C2233" s="243" t="e">
        <f>LOOKUP(H2233,BLIOTECAS!$D$2:$D$30,BLIOTECAS!$F$2:$F$30)</f>
        <v>#N/A</v>
      </c>
      <c r="AA2233"/>
      <c r="BI2233"/>
      <c r="BJ2233"/>
      <c r="BK2233"/>
      <c r="BL2233"/>
    </row>
    <row r="2234" spans="1:64" x14ac:dyDescent="0.2">
      <c r="A2234" s="244" t="str">
        <f>IFERROR(LOOKUP(H2234,BLIOTECAS!$D$2:$D$30,BLIOTECAS!$C$2:$C$30),"N/C")</f>
        <v>N/C</v>
      </c>
      <c r="B2234" s="243" t="str">
        <f>IFERROR(LOOKUP(H2234,BLIOTECAS!$D$2:$D$29,BLIOTECAS!$E$2:$E$29),"N/C")</f>
        <v>N/C</v>
      </c>
      <c r="C2234" s="243" t="e">
        <f>LOOKUP(H2234,BLIOTECAS!$D$2:$D$30,BLIOTECAS!$F$2:$F$30)</f>
        <v>#N/A</v>
      </c>
      <c r="AA2234"/>
      <c r="BI2234"/>
      <c r="BJ2234"/>
      <c r="BK2234"/>
      <c r="BL2234"/>
    </row>
    <row r="2235" spans="1:64" x14ac:dyDescent="0.2">
      <c r="A2235" s="244" t="str">
        <f>IFERROR(LOOKUP(H2235,BLIOTECAS!$D$2:$D$30,BLIOTECAS!$C$2:$C$30),"N/C")</f>
        <v>N/C</v>
      </c>
      <c r="B2235" s="243" t="str">
        <f>IFERROR(LOOKUP(H2235,BLIOTECAS!$D$2:$D$29,BLIOTECAS!$E$2:$E$29),"N/C")</f>
        <v>N/C</v>
      </c>
      <c r="C2235" s="243" t="e">
        <f>LOOKUP(H2235,BLIOTECAS!$D$2:$D$30,BLIOTECAS!$F$2:$F$30)</f>
        <v>#N/A</v>
      </c>
      <c r="AA2235"/>
      <c r="BI2235"/>
      <c r="BJ2235"/>
      <c r="BK2235"/>
      <c r="BL2235"/>
    </row>
    <row r="2236" spans="1:64" x14ac:dyDescent="0.2">
      <c r="A2236" s="244" t="str">
        <f>IFERROR(LOOKUP(H2236,BLIOTECAS!$D$2:$D$30,BLIOTECAS!$C$2:$C$30),"N/C")</f>
        <v>N/C</v>
      </c>
      <c r="B2236" s="243" t="str">
        <f>IFERROR(LOOKUP(H2236,BLIOTECAS!$D$2:$D$29,BLIOTECAS!$E$2:$E$29),"N/C")</f>
        <v>N/C</v>
      </c>
      <c r="C2236" s="243" t="e">
        <f>LOOKUP(H2236,BLIOTECAS!$D$2:$D$30,BLIOTECAS!$F$2:$F$30)</f>
        <v>#N/A</v>
      </c>
      <c r="AA2236"/>
      <c r="BI2236"/>
      <c r="BJ2236"/>
      <c r="BK2236"/>
      <c r="BL2236"/>
    </row>
    <row r="2237" spans="1:64" x14ac:dyDescent="0.2">
      <c r="A2237" s="244" t="str">
        <f>IFERROR(LOOKUP(H2237,BLIOTECAS!$D$2:$D$30,BLIOTECAS!$C$2:$C$30),"N/C")</f>
        <v>N/C</v>
      </c>
      <c r="B2237" s="243" t="str">
        <f>IFERROR(LOOKUP(H2237,BLIOTECAS!$D$2:$D$29,BLIOTECAS!$E$2:$E$29),"N/C")</f>
        <v>N/C</v>
      </c>
      <c r="C2237" s="243" t="e">
        <f>LOOKUP(H2237,BLIOTECAS!$D$2:$D$30,BLIOTECAS!$F$2:$F$30)</f>
        <v>#N/A</v>
      </c>
      <c r="AA2237"/>
      <c r="BI2237"/>
      <c r="BJ2237"/>
      <c r="BK2237"/>
      <c r="BL2237"/>
    </row>
    <row r="2238" spans="1:64" x14ac:dyDescent="0.2">
      <c r="A2238" s="244" t="str">
        <f>IFERROR(LOOKUP(H2238,BLIOTECAS!$D$2:$D$30,BLIOTECAS!$C$2:$C$30),"N/C")</f>
        <v>N/C</v>
      </c>
      <c r="B2238" s="243" t="str">
        <f>IFERROR(LOOKUP(H2238,BLIOTECAS!$D$2:$D$29,BLIOTECAS!$E$2:$E$29),"N/C")</f>
        <v>N/C</v>
      </c>
      <c r="C2238" s="243" t="e">
        <f>LOOKUP(H2238,BLIOTECAS!$D$2:$D$30,BLIOTECAS!$F$2:$F$30)</f>
        <v>#N/A</v>
      </c>
      <c r="AA2238"/>
      <c r="BI2238"/>
      <c r="BJ2238"/>
      <c r="BK2238"/>
      <c r="BL2238"/>
    </row>
    <row r="2239" spans="1:64" x14ac:dyDescent="0.2">
      <c r="A2239" s="244" t="str">
        <f>IFERROR(LOOKUP(H2239,BLIOTECAS!$D$2:$D$30,BLIOTECAS!$C$2:$C$30),"N/C")</f>
        <v>N/C</v>
      </c>
      <c r="B2239" s="243" t="str">
        <f>IFERROR(LOOKUP(H2239,BLIOTECAS!$D$2:$D$29,BLIOTECAS!$E$2:$E$29),"N/C")</f>
        <v>N/C</v>
      </c>
      <c r="C2239" s="243" t="e">
        <f>LOOKUP(H2239,BLIOTECAS!$D$2:$D$30,BLIOTECAS!$F$2:$F$30)</f>
        <v>#N/A</v>
      </c>
      <c r="AA2239"/>
      <c r="BI2239"/>
      <c r="BJ2239"/>
      <c r="BK2239"/>
      <c r="BL2239"/>
    </row>
    <row r="2240" spans="1:64" x14ac:dyDescent="0.2">
      <c r="A2240" s="244" t="str">
        <f>IFERROR(LOOKUP(H2240,BLIOTECAS!$D$2:$D$30,BLIOTECAS!$C$2:$C$30),"N/C")</f>
        <v>N/C</v>
      </c>
      <c r="B2240" s="243" t="str">
        <f>IFERROR(LOOKUP(H2240,BLIOTECAS!$D$2:$D$29,BLIOTECAS!$E$2:$E$29),"N/C")</f>
        <v>N/C</v>
      </c>
      <c r="C2240" s="243" t="e">
        <f>LOOKUP(H2240,BLIOTECAS!$D$2:$D$30,BLIOTECAS!$F$2:$F$30)</f>
        <v>#N/A</v>
      </c>
      <c r="AA2240"/>
      <c r="BI2240"/>
      <c r="BJ2240"/>
      <c r="BK2240"/>
      <c r="BL2240"/>
    </row>
    <row r="2241" spans="1:64" x14ac:dyDescent="0.2">
      <c r="A2241" s="244" t="str">
        <f>IFERROR(LOOKUP(H2241,BLIOTECAS!$D$2:$D$30,BLIOTECAS!$C$2:$C$30),"N/C")</f>
        <v>N/C</v>
      </c>
      <c r="B2241" s="243" t="str">
        <f>IFERROR(LOOKUP(H2241,BLIOTECAS!$D$2:$D$29,BLIOTECAS!$E$2:$E$29),"N/C")</f>
        <v>N/C</v>
      </c>
      <c r="C2241" s="243" t="e">
        <f>LOOKUP(H2241,BLIOTECAS!$D$2:$D$30,BLIOTECAS!$F$2:$F$30)</f>
        <v>#N/A</v>
      </c>
      <c r="AA2241"/>
      <c r="BI2241"/>
      <c r="BJ2241"/>
      <c r="BK2241"/>
      <c r="BL2241"/>
    </row>
    <row r="2242" spans="1:64" x14ac:dyDescent="0.2">
      <c r="A2242" s="244" t="str">
        <f>IFERROR(LOOKUP(H2242,BLIOTECAS!$D$2:$D$30,BLIOTECAS!$C$2:$C$30),"N/C")</f>
        <v>N/C</v>
      </c>
      <c r="B2242" s="243" t="str">
        <f>IFERROR(LOOKUP(H2242,BLIOTECAS!$D$2:$D$29,BLIOTECAS!$E$2:$E$29),"N/C")</f>
        <v>N/C</v>
      </c>
      <c r="C2242" s="243" t="e">
        <f>LOOKUP(H2242,BLIOTECAS!$D$2:$D$30,BLIOTECAS!$F$2:$F$30)</f>
        <v>#N/A</v>
      </c>
      <c r="AA2242"/>
      <c r="BI2242"/>
      <c r="BJ2242"/>
      <c r="BK2242"/>
      <c r="BL2242"/>
    </row>
    <row r="2243" spans="1:64" x14ac:dyDescent="0.2">
      <c r="A2243" s="244" t="str">
        <f>IFERROR(LOOKUP(H2243,BLIOTECAS!$D$2:$D$30,BLIOTECAS!$C$2:$C$30),"N/C")</f>
        <v>N/C</v>
      </c>
      <c r="B2243" s="243" t="str">
        <f>IFERROR(LOOKUP(H2243,BLIOTECAS!$D$2:$D$29,BLIOTECAS!$E$2:$E$29),"N/C")</f>
        <v>N/C</v>
      </c>
      <c r="C2243" s="243" t="e">
        <f>LOOKUP(H2243,BLIOTECAS!$D$2:$D$30,BLIOTECAS!$F$2:$F$30)</f>
        <v>#N/A</v>
      </c>
      <c r="AA2243"/>
      <c r="BI2243"/>
      <c r="BJ2243"/>
      <c r="BK2243"/>
      <c r="BL2243"/>
    </row>
    <row r="2244" spans="1:64" x14ac:dyDescent="0.2">
      <c r="A2244" s="244" t="str">
        <f>IFERROR(LOOKUP(H2244,BLIOTECAS!$D$2:$D$30,BLIOTECAS!$C$2:$C$30),"N/C")</f>
        <v>N/C</v>
      </c>
      <c r="B2244" s="243" t="str">
        <f>IFERROR(LOOKUP(H2244,BLIOTECAS!$D$2:$D$29,BLIOTECAS!$E$2:$E$29),"N/C")</f>
        <v>N/C</v>
      </c>
      <c r="C2244" s="243" t="e">
        <f>LOOKUP(H2244,BLIOTECAS!$D$2:$D$30,BLIOTECAS!$F$2:$F$30)</f>
        <v>#N/A</v>
      </c>
      <c r="AA2244"/>
      <c r="BI2244"/>
      <c r="BJ2244"/>
      <c r="BK2244"/>
      <c r="BL2244"/>
    </row>
    <row r="2245" spans="1:64" x14ac:dyDescent="0.2">
      <c r="A2245" s="244" t="str">
        <f>IFERROR(LOOKUP(H2245,BLIOTECAS!$D$2:$D$30,BLIOTECAS!$C$2:$C$30),"N/C")</f>
        <v>N/C</v>
      </c>
      <c r="B2245" s="243" t="str">
        <f>IFERROR(LOOKUP(H2245,BLIOTECAS!$D$2:$D$29,BLIOTECAS!$E$2:$E$29),"N/C")</f>
        <v>N/C</v>
      </c>
      <c r="C2245" s="243" t="e">
        <f>LOOKUP(H2245,BLIOTECAS!$D$2:$D$30,BLIOTECAS!$F$2:$F$30)</f>
        <v>#N/A</v>
      </c>
      <c r="AA2245"/>
      <c r="BI2245"/>
      <c r="BJ2245"/>
      <c r="BK2245"/>
      <c r="BL2245"/>
    </row>
    <row r="2246" spans="1:64" x14ac:dyDescent="0.2">
      <c r="A2246" s="244" t="str">
        <f>IFERROR(LOOKUP(H2246,BLIOTECAS!$D$2:$D$30,BLIOTECAS!$C$2:$C$30),"N/C")</f>
        <v>N/C</v>
      </c>
      <c r="B2246" s="243" t="str">
        <f>IFERROR(LOOKUP(H2246,BLIOTECAS!$D$2:$D$29,BLIOTECAS!$E$2:$E$29),"N/C")</f>
        <v>N/C</v>
      </c>
      <c r="C2246" s="243" t="e">
        <f>LOOKUP(H2246,BLIOTECAS!$D$2:$D$30,BLIOTECAS!$F$2:$F$30)</f>
        <v>#N/A</v>
      </c>
      <c r="AA2246"/>
      <c r="BI2246"/>
      <c r="BJ2246"/>
      <c r="BK2246"/>
      <c r="BL2246"/>
    </row>
    <row r="2247" spans="1:64" x14ac:dyDescent="0.2">
      <c r="A2247" s="244" t="str">
        <f>IFERROR(LOOKUP(H2247,BLIOTECAS!$D$2:$D$30,BLIOTECAS!$C$2:$C$30),"N/C")</f>
        <v>N/C</v>
      </c>
      <c r="B2247" s="243" t="str">
        <f>IFERROR(LOOKUP(H2247,BLIOTECAS!$D$2:$D$29,BLIOTECAS!$E$2:$E$29),"N/C")</f>
        <v>N/C</v>
      </c>
      <c r="C2247" s="243" t="e">
        <f>LOOKUP(H2247,BLIOTECAS!$D$2:$D$30,BLIOTECAS!$F$2:$F$30)</f>
        <v>#N/A</v>
      </c>
      <c r="AA2247"/>
      <c r="BI2247"/>
      <c r="BJ2247"/>
      <c r="BK2247"/>
      <c r="BL2247"/>
    </row>
    <row r="2248" spans="1:64" x14ac:dyDescent="0.2">
      <c r="A2248" s="244" t="str">
        <f>IFERROR(LOOKUP(H2248,BLIOTECAS!$D$2:$D$30,BLIOTECAS!$C$2:$C$30),"N/C")</f>
        <v>N/C</v>
      </c>
      <c r="B2248" s="243" t="str">
        <f>IFERROR(LOOKUP(H2248,BLIOTECAS!$D$2:$D$29,BLIOTECAS!$E$2:$E$29),"N/C")</f>
        <v>N/C</v>
      </c>
      <c r="C2248" s="243" t="e">
        <f>LOOKUP(H2248,BLIOTECAS!$D$2:$D$30,BLIOTECAS!$F$2:$F$30)</f>
        <v>#N/A</v>
      </c>
      <c r="AA2248"/>
      <c r="BI2248"/>
      <c r="BJ2248"/>
      <c r="BK2248"/>
      <c r="BL2248"/>
    </row>
    <row r="2249" spans="1:64" x14ac:dyDescent="0.2">
      <c r="A2249" s="244" t="str">
        <f>IFERROR(LOOKUP(H2249,BLIOTECAS!$D$2:$D$30,BLIOTECAS!$C$2:$C$30),"N/C")</f>
        <v>N/C</v>
      </c>
      <c r="B2249" s="243" t="str">
        <f>IFERROR(LOOKUP(H2249,BLIOTECAS!$D$2:$D$29,BLIOTECAS!$E$2:$E$29),"N/C")</f>
        <v>N/C</v>
      </c>
      <c r="C2249" s="243" t="e">
        <f>LOOKUP(H2249,BLIOTECAS!$D$2:$D$30,BLIOTECAS!$F$2:$F$30)</f>
        <v>#N/A</v>
      </c>
      <c r="AA2249"/>
      <c r="BI2249"/>
      <c r="BJ2249"/>
      <c r="BK2249"/>
      <c r="BL2249"/>
    </row>
    <row r="2250" spans="1:64" x14ac:dyDescent="0.2">
      <c r="A2250" s="244" t="str">
        <f>IFERROR(LOOKUP(H2250,BLIOTECAS!$D$2:$D$30,BLIOTECAS!$C$2:$C$30),"N/C")</f>
        <v>N/C</v>
      </c>
      <c r="B2250" s="243" t="str">
        <f>IFERROR(LOOKUP(H2250,BLIOTECAS!$D$2:$D$29,BLIOTECAS!$E$2:$E$29),"N/C")</f>
        <v>N/C</v>
      </c>
      <c r="C2250" s="243" t="e">
        <f>LOOKUP(H2250,BLIOTECAS!$D$2:$D$30,BLIOTECAS!$F$2:$F$30)</f>
        <v>#N/A</v>
      </c>
      <c r="AA2250"/>
      <c r="BI2250"/>
      <c r="BJ2250"/>
      <c r="BK2250"/>
      <c r="BL2250"/>
    </row>
    <row r="2251" spans="1:64" x14ac:dyDescent="0.2">
      <c r="A2251" s="244" t="str">
        <f>IFERROR(LOOKUP(H2251,BLIOTECAS!$D$2:$D$30,BLIOTECAS!$C$2:$C$30),"N/C")</f>
        <v>N/C</v>
      </c>
      <c r="B2251" s="243" t="str">
        <f>IFERROR(LOOKUP(H2251,BLIOTECAS!$D$2:$D$29,BLIOTECAS!$E$2:$E$29),"N/C")</f>
        <v>N/C</v>
      </c>
      <c r="C2251" s="243" t="e">
        <f>LOOKUP(H2251,BLIOTECAS!$D$2:$D$30,BLIOTECAS!$F$2:$F$30)</f>
        <v>#N/A</v>
      </c>
      <c r="AA2251"/>
      <c r="BI2251"/>
      <c r="BJ2251"/>
      <c r="BK2251"/>
      <c r="BL2251"/>
    </row>
    <row r="2252" spans="1:64" x14ac:dyDescent="0.2">
      <c r="A2252" s="244" t="str">
        <f>IFERROR(LOOKUP(H2252,BLIOTECAS!$D$2:$D$30,BLIOTECAS!$C$2:$C$30),"N/C")</f>
        <v>N/C</v>
      </c>
      <c r="B2252" s="243" t="str">
        <f>IFERROR(LOOKUP(H2252,BLIOTECAS!$D$2:$D$29,BLIOTECAS!$E$2:$E$29),"N/C")</f>
        <v>N/C</v>
      </c>
      <c r="C2252" s="243" t="e">
        <f>LOOKUP(H2252,BLIOTECAS!$D$2:$D$30,BLIOTECAS!$F$2:$F$30)</f>
        <v>#N/A</v>
      </c>
      <c r="AA2252"/>
      <c r="BI2252"/>
      <c r="BJ2252"/>
      <c r="BK2252"/>
      <c r="BL2252"/>
    </row>
    <row r="2253" spans="1:64" x14ac:dyDescent="0.2">
      <c r="A2253" s="244" t="str">
        <f>IFERROR(LOOKUP(H2253,BLIOTECAS!$D$2:$D$30,BLIOTECAS!$C$2:$C$30),"N/C")</f>
        <v>N/C</v>
      </c>
      <c r="B2253" s="243" t="str">
        <f>IFERROR(LOOKUP(H2253,BLIOTECAS!$D$2:$D$29,BLIOTECAS!$E$2:$E$29),"N/C")</f>
        <v>N/C</v>
      </c>
      <c r="C2253" s="243" t="e">
        <f>LOOKUP(H2253,BLIOTECAS!$D$2:$D$30,BLIOTECAS!$F$2:$F$30)</f>
        <v>#N/A</v>
      </c>
      <c r="AA2253"/>
      <c r="BI2253"/>
      <c r="BJ2253"/>
      <c r="BK2253"/>
      <c r="BL2253"/>
    </row>
    <row r="2254" spans="1:64" x14ac:dyDescent="0.2">
      <c r="A2254" s="244" t="str">
        <f>IFERROR(LOOKUP(H2254,BLIOTECAS!$D$2:$D$30,BLIOTECAS!$C$2:$C$30),"N/C")</f>
        <v>N/C</v>
      </c>
      <c r="B2254" s="243" t="str">
        <f>IFERROR(LOOKUP(H2254,BLIOTECAS!$D$2:$D$29,BLIOTECAS!$E$2:$E$29),"N/C")</f>
        <v>N/C</v>
      </c>
      <c r="C2254" s="243" t="e">
        <f>LOOKUP(H2254,BLIOTECAS!$D$2:$D$30,BLIOTECAS!$F$2:$F$30)</f>
        <v>#N/A</v>
      </c>
      <c r="AA2254"/>
      <c r="BI2254"/>
      <c r="BJ2254"/>
      <c r="BK2254"/>
      <c r="BL2254"/>
    </row>
    <row r="2255" spans="1:64" x14ac:dyDescent="0.2">
      <c r="A2255" s="244" t="str">
        <f>IFERROR(LOOKUP(H2255,BLIOTECAS!$D$2:$D$30,BLIOTECAS!$C$2:$C$30),"N/C")</f>
        <v>N/C</v>
      </c>
      <c r="B2255" s="243" t="str">
        <f>IFERROR(LOOKUP(H2255,BLIOTECAS!$D$2:$D$29,BLIOTECAS!$E$2:$E$29),"N/C")</f>
        <v>N/C</v>
      </c>
      <c r="C2255" s="243" t="e">
        <f>LOOKUP(H2255,BLIOTECAS!$D$2:$D$30,BLIOTECAS!$F$2:$F$30)</f>
        <v>#N/A</v>
      </c>
      <c r="AA2255"/>
      <c r="BI2255"/>
      <c r="BJ2255"/>
      <c r="BK2255"/>
      <c r="BL2255"/>
    </row>
    <row r="2256" spans="1:64" x14ac:dyDescent="0.2">
      <c r="A2256" s="244" t="str">
        <f>IFERROR(LOOKUP(H2256,BLIOTECAS!$D$2:$D$30,BLIOTECAS!$C$2:$C$30),"N/C")</f>
        <v>N/C</v>
      </c>
      <c r="B2256" s="243" t="str">
        <f>IFERROR(LOOKUP(H2256,BLIOTECAS!$D$2:$D$29,BLIOTECAS!$E$2:$E$29),"N/C")</f>
        <v>N/C</v>
      </c>
      <c r="C2256" s="243" t="e">
        <f>LOOKUP(H2256,BLIOTECAS!$D$2:$D$30,BLIOTECAS!$F$2:$F$30)</f>
        <v>#N/A</v>
      </c>
      <c r="AA2256"/>
      <c r="BI2256"/>
      <c r="BJ2256"/>
      <c r="BK2256"/>
      <c r="BL2256"/>
    </row>
    <row r="2257" spans="1:64" x14ac:dyDescent="0.2">
      <c r="A2257" s="244" t="str">
        <f>IFERROR(LOOKUP(H2257,BLIOTECAS!$D$2:$D$30,BLIOTECAS!$C$2:$C$30),"N/C")</f>
        <v>N/C</v>
      </c>
      <c r="B2257" s="243" t="str">
        <f>IFERROR(LOOKUP(H2257,BLIOTECAS!$D$2:$D$29,BLIOTECAS!$E$2:$E$29),"N/C")</f>
        <v>N/C</v>
      </c>
      <c r="C2257" s="243" t="e">
        <f>LOOKUP(H2257,BLIOTECAS!$D$2:$D$30,BLIOTECAS!$F$2:$F$30)</f>
        <v>#N/A</v>
      </c>
      <c r="AA2257"/>
      <c r="BI2257"/>
      <c r="BJ2257"/>
      <c r="BK2257"/>
      <c r="BL2257"/>
    </row>
    <row r="2258" spans="1:64" x14ac:dyDescent="0.2">
      <c r="A2258" s="244" t="str">
        <f>IFERROR(LOOKUP(H2258,BLIOTECAS!$D$2:$D$30,BLIOTECAS!$C$2:$C$30),"N/C")</f>
        <v>N/C</v>
      </c>
      <c r="B2258" s="243" t="str">
        <f>IFERROR(LOOKUP(H2258,BLIOTECAS!$D$2:$D$29,BLIOTECAS!$E$2:$E$29),"N/C")</f>
        <v>N/C</v>
      </c>
      <c r="C2258" s="243" t="e">
        <f>LOOKUP(H2258,BLIOTECAS!$D$2:$D$30,BLIOTECAS!$F$2:$F$30)</f>
        <v>#N/A</v>
      </c>
      <c r="AA2258"/>
      <c r="BI2258"/>
      <c r="BJ2258"/>
      <c r="BK2258"/>
      <c r="BL2258"/>
    </row>
    <row r="2259" spans="1:64" x14ac:dyDescent="0.2">
      <c r="A2259" s="244" t="str">
        <f>IFERROR(LOOKUP(H2259,BLIOTECAS!$D$2:$D$30,BLIOTECAS!$C$2:$C$30),"N/C")</f>
        <v>N/C</v>
      </c>
      <c r="B2259" s="243" t="str">
        <f>IFERROR(LOOKUP(H2259,BLIOTECAS!$D$2:$D$29,BLIOTECAS!$E$2:$E$29),"N/C")</f>
        <v>N/C</v>
      </c>
      <c r="C2259" s="243" t="e">
        <f>LOOKUP(H2259,BLIOTECAS!$D$2:$D$30,BLIOTECAS!$F$2:$F$30)</f>
        <v>#N/A</v>
      </c>
      <c r="AA2259"/>
      <c r="BI2259"/>
      <c r="BJ2259"/>
      <c r="BK2259"/>
      <c r="BL2259"/>
    </row>
    <row r="2260" spans="1:64" x14ac:dyDescent="0.2">
      <c r="A2260" s="244" t="str">
        <f>IFERROR(LOOKUP(H2260,BLIOTECAS!$D$2:$D$30,BLIOTECAS!$C$2:$C$30),"N/C")</f>
        <v>N/C</v>
      </c>
      <c r="B2260" s="243" t="str">
        <f>IFERROR(LOOKUP(H2260,BLIOTECAS!$D$2:$D$29,BLIOTECAS!$E$2:$E$29),"N/C")</f>
        <v>N/C</v>
      </c>
      <c r="C2260" s="243" t="e">
        <f>LOOKUP(H2260,BLIOTECAS!$D$2:$D$30,BLIOTECAS!$F$2:$F$30)</f>
        <v>#N/A</v>
      </c>
      <c r="AA2260"/>
      <c r="BI2260"/>
      <c r="BJ2260"/>
      <c r="BK2260"/>
      <c r="BL2260"/>
    </row>
    <row r="2261" spans="1:64" x14ac:dyDescent="0.2">
      <c r="A2261" s="244" t="str">
        <f>IFERROR(LOOKUP(H2261,BLIOTECAS!$D$2:$D$30,BLIOTECAS!$C$2:$C$30),"N/C")</f>
        <v>N/C</v>
      </c>
      <c r="B2261" s="243" t="str">
        <f>IFERROR(LOOKUP(H2261,BLIOTECAS!$D$2:$D$29,BLIOTECAS!$E$2:$E$29),"N/C")</f>
        <v>N/C</v>
      </c>
      <c r="C2261" s="243" t="e">
        <f>LOOKUP(H2261,BLIOTECAS!$D$2:$D$30,BLIOTECAS!$F$2:$F$30)</f>
        <v>#N/A</v>
      </c>
      <c r="AA2261"/>
      <c r="BI2261"/>
      <c r="BJ2261"/>
      <c r="BK2261"/>
      <c r="BL2261"/>
    </row>
    <row r="2262" spans="1:64" x14ac:dyDescent="0.2">
      <c r="A2262" s="244" t="str">
        <f>IFERROR(LOOKUP(H2262,BLIOTECAS!$D$2:$D$30,BLIOTECAS!$C$2:$C$30),"N/C")</f>
        <v>N/C</v>
      </c>
      <c r="B2262" s="243" t="str">
        <f>IFERROR(LOOKUP(H2262,BLIOTECAS!$D$2:$D$29,BLIOTECAS!$E$2:$E$29),"N/C")</f>
        <v>N/C</v>
      </c>
      <c r="C2262" s="243" t="e">
        <f>LOOKUP(H2262,BLIOTECAS!$D$2:$D$30,BLIOTECAS!$F$2:$F$30)</f>
        <v>#N/A</v>
      </c>
      <c r="AA2262"/>
      <c r="BI2262"/>
      <c r="BJ2262"/>
      <c r="BK2262"/>
      <c r="BL2262"/>
    </row>
    <row r="2263" spans="1:64" x14ac:dyDescent="0.2">
      <c r="A2263" s="244" t="str">
        <f>IFERROR(LOOKUP(H2263,BLIOTECAS!$D$2:$D$30,BLIOTECAS!$C$2:$C$30),"N/C")</f>
        <v>N/C</v>
      </c>
      <c r="B2263" s="243" t="str">
        <f>IFERROR(LOOKUP(H2263,BLIOTECAS!$D$2:$D$29,BLIOTECAS!$E$2:$E$29),"N/C")</f>
        <v>N/C</v>
      </c>
      <c r="C2263" s="243" t="e">
        <f>LOOKUP(H2263,BLIOTECAS!$D$2:$D$30,BLIOTECAS!$F$2:$F$30)</f>
        <v>#N/A</v>
      </c>
      <c r="AA2263"/>
      <c r="BI2263"/>
      <c r="BJ2263"/>
      <c r="BK2263"/>
      <c r="BL2263"/>
    </row>
    <row r="2264" spans="1:64" x14ac:dyDescent="0.2">
      <c r="A2264" s="244" t="str">
        <f>IFERROR(LOOKUP(H2264,BLIOTECAS!$D$2:$D$30,BLIOTECAS!$C$2:$C$30),"N/C")</f>
        <v>N/C</v>
      </c>
      <c r="B2264" s="243" t="str">
        <f>IFERROR(LOOKUP(H2264,BLIOTECAS!$D$2:$D$29,BLIOTECAS!$E$2:$E$29),"N/C")</f>
        <v>N/C</v>
      </c>
      <c r="C2264" s="243" t="e">
        <f>LOOKUP(H2264,BLIOTECAS!$D$2:$D$30,BLIOTECAS!$F$2:$F$30)</f>
        <v>#N/A</v>
      </c>
      <c r="AA2264"/>
      <c r="BI2264"/>
      <c r="BJ2264"/>
      <c r="BK2264"/>
      <c r="BL2264"/>
    </row>
    <row r="2265" spans="1:64" x14ac:dyDescent="0.2">
      <c r="A2265" s="244" t="str">
        <f>IFERROR(LOOKUP(H2265,BLIOTECAS!$D$2:$D$30,BLIOTECAS!$C$2:$C$30),"N/C")</f>
        <v>N/C</v>
      </c>
      <c r="B2265" s="243" t="str">
        <f>IFERROR(LOOKUP(H2265,BLIOTECAS!$D$2:$D$29,BLIOTECAS!$E$2:$E$29),"N/C")</f>
        <v>N/C</v>
      </c>
      <c r="C2265" s="243" t="e">
        <f>LOOKUP(H2265,BLIOTECAS!$D$2:$D$30,BLIOTECAS!$F$2:$F$30)</f>
        <v>#N/A</v>
      </c>
      <c r="AA2265"/>
      <c r="BI2265"/>
      <c r="BJ2265"/>
      <c r="BK2265"/>
      <c r="BL2265"/>
    </row>
    <row r="2266" spans="1:64" x14ac:dyDescent="0.2">
      <c r="A2266" s="244" t="str">
        <f>IFERROR(LOOKUP(H2266,BLIOTECAS!$D$2:$D$30,BLIOTECAS!$C$2:$C$30),"N/C")</f>
        <v>N/C</v>
      </c>
      <c r="B2266" s="243" t="str">
        <f>IFERROR(LOOKUP(H2266,BLIOTECAS!$D$2:$D$29,BLIOTECAS!$E$2:$E$29),"N/C")</f>
        <v>N/C</v>
      </c>
      <c r="C2266" s="243" t="e">
        <f>LOOKUP(H2266,BLIOTECAS!$D$2:$D$30,BLIOTECAS!$F$2:$F$30)</f>
        <v>#N/A</v>
      </c>
      <c r="AA2266"/>
      <c r="BI2266"/>
      <c r="BJ2266"/>
      <c r="BK2266"/>
      <c r="BL2266"/>
    </row>
    <row r="2267" spans="1:64" x14ac:dyDescent="0.2">
      <c r="A2267" s="244" t="str">
        <f>IFERROR(LOOKUP(H2267,BLIOTECAS!$D$2:$D$30,BLIOTECAS!$C$2:$C$30),"N/C")</f>
        <v>N/C</v>
      </c>
      <c r="B2267" s="243" t="str">
        <f>IFERROR(LOOKUP(H2267,BLIOTECAS!$D$2:$D$29,BLIOTECAS!$E$2:$E$29),"N/C")</f>
        <v>N/C</v>
      </c>
      <c r="C2267" s="243" t="e">
        <f>LOOKUP(H2267,BLIOTECAS!$D$2:$D$30,BLIOTECAS!$F$2:$F$30)</f>
        <v>#N/A</v>
      </c>
      <c r="AA2267"/>
      <c r="BI2267"/>
      <c r="BJ2267"/>
      <c r="BK2267"/>
      <c r="BL2267"/>
    </row>
    <row r="2268" spans="1:64" x14ac:dyDescent="0.2">
      <c r="A2268" s="244" t="str">
        <f>IFERROR(LOOKUP(H2268,BLIOTECAS!$D$2:$D$30,BLIOTECAS!$C$2:$C$30),"N/C")</f>
        <v>N/C</v>
      </c>
      <c r="B2268" s="243" t="str">
        <f>IFERROR(LOOKUP(H2268,BLIOTECAS!$D$2:$D$29,BLIOTECAS!$E$2:$E$29),"N/C")</f>
        <v>N/C</v>
      </c>
      <c r="C2268" s="243" t="e">
        <f>LOOKUP(H2268,BLIOTECAS!$D$2:$D$30,BLIOTECAS!$F$2:$F$30)</f>
        <v>#N/A</v>
      </c>
      <c r="AA2268"/>
      <c r="BI2268"/>
      <c r="BJ2268"/>
      <c r="BK2268"/>
      <c r="BL2268"/>
    </row>
    <row r="2269" spans="1:64" x14ac:dyDescent="0.2">
      <c r="A2269" s="244" t="str">
        <f>IFERROR(LOOKUP(H2269,BLIOTECAS!$D$2:$D$30,BLIOTECAS!$C$2:$C$30),"N/C")</f>
        <v>N/C</v>
      </c>
      <c r="B2269" s="243" t="str">
        <f>IFERROR(LOOKUP(H2269,BLIOTECAS!$D$2:$D$29,BLIOTECAS!$E$2:$E$29),"N/C")</f>
        <v>N/C</v>
      </c>
      <c r="C2269" s="243" t="e">
        <f>LOOKUP(H2269,BLIOTECAS!$D$2:$D$30,BLIOTECAS!$F$2:$F$30)</f>
        <v>#N/A</v>
      </c>
      <c r="AA2269"/>
      <c r="BI2269"/>
      <c r="BJ2269"/>
      <c r="BK2269"/>
      <c r="BL2269"/>
    </row>
    <row r="2270" spans="1:64" x14ac:dyDescent="0.2">
      <c r="A2270" s="244" t="str">
        <f>IFERROR(LOOKUP(H2270,BLIOTECAS!$D$2:$D$30,BLIOTECAS!$C$2:$C$30),"N/C")</f>
        <v>N/C</v>
      </c>
      <c r="B2270" s="243" t="str">
        <f>IFERROR(LOOKUP(H2270,BLIOTECAS!$D$2:$D$29,BLIOTECAS!$E$2:$E$29),"N/C")</f>
        <v>N/C</v>
      </c>
      <c r="C2270" s="243" t="e">
        <f>LOOKUP(H2270,BLIOTECAS!$D$2:$D$30,BLIOTECAS!$F$2:$F$30)</f>
        <v>#N/A</v>
      </c>
      <c r="AA2270"/>
      <c r="BI2270"/>
      <c r="BJ2270"/>
      <c r="BK2270"/>
      <c r="BL2270"/>
    </row>
    <row r="2271" spans="1:64" x14ac:dyDescent="0.2">
      <c r="A2271" s="244" t="str">
        <f>IFERROR(LOOKUP(H2271,BLIOTECAS!$D$2:$D$30,BLIOTECAS!$C$2:$C$30),"N/C")</f>
        <v>N/C</v>
      </c>
      <c r="B2271" s="243" t="str">
        <f>IFERROR(LOOKUP(H2271,BLIOTECAS!$D$2:$D$29,BLIOTECAS!$E$2:$E$29),"N/C")</f>
        <v>N/C</v>
      </c>
      <c r="C2271" s="243" t="e">
        <f>LOOKUP(H2271,BLIOTECAS!$D$2:$D$30,BLIOTECAS!$F$2:$F$30)</f>
        <v>#N/A</v>
      </c>
      <c r="AA2271"/>
      <c r="BI2271"/>
      <c r="BJ2271"/>
      <c r="BK2271"/>
      <c r="BL2271"/>
    </row>
    <row r="2272" spans="1:64" x14ac:dyDescent="0.2">
      <c r="A2272" s="244" t="str">
        <f>IFERROR(LOOKUP(H2272,BLIOTECAS!$D$2:$D$30,BLIOTECAS!$C$2:$C$30),"N/C")</f>
        <v>N/C</v>
      </c>
      <c r="B2272" s="243" t="str">
        <f>IFERROR(LOOKUP(H2272,BLIOTECAS!$D$2:$D$29,BLIOTECAS!$E$2:$E$29),"N/C")</f>
        <v>N/C</v>
      </c>
      <c r="C2272" s="243" t="e">
        <f>LOOKUP(H2272,BLIOTECAS!$D$2:$D$30,BLIOTECAS!$F$2:$F$30)</f>
        <v>#N/A</v>
      </c>
      <c r="AA2272"/>
      <c r="BI2272"/>
      <c r="BJ2272"/>
      <c r="BK2272"/>
      <c r="BL2272"/>
    </row>
    <row r="2273" spans="1:64" x14ac:dyDescent="0.2">
      <c r="A2273" s="244" t="str">
        <f>IFERROR(LOOKUP(H2273,BLIOTECAS!$D$2:$D$30,BLIOTECAS!$C$2:$C$30),"N/C")</f>
        <v>N/C</v>
      </c>
      <c r="B2273" s="243" t="str">
        <f>IFERROR(LOOKUP(H2273,BLIOTECAS!$D$2:$D$29,BLIOTECAS!$E$2:$E$29),"N/C")</f>
        <v>N/C</v>
      </c>
      <c r="C2273" s="243" t="e">
        <f>LOOKUP(H2273,BLIOTECAS!$D$2:$D$30,BLIOTECAS!$F$2:$F$30)</f>
        <v>#N/A</v>
      </c>
      <c r="AA2273"/>
      <c r="BI2273"/>
      <c r="BJ2273"/>
      <c r="BK2273"/>
      <c r="BL2273"/>
    </row>
    <row r="2274" spans="1:64" x14ac:dyDescent="0.2">
      <c r="A2274" s="244" t="str">
        <f>IFERROR(LOOKUP(H2274,BLIOTECAS!$D$2:$D$30,BLIOTECAS!$C$2:$C$30),"N/C")</f>
        <v>N/C</v>
      </c>
      <c r="B2274" s="243" t="str">
        <f>IFERROR(LOOKUP(H2274,BLIOTECAS!$D$2:$D$29,BLIOTECAS!$E$2:$E$29),"N/C")</f>
        <v>N/C</v>
      </c>
      <c r="C2274" s="243" t="e">
        <f>LOOKUP(H2274,BLIOTECAS!$D$2:$D$30,BLIOTECAS!$F$2:$F$30)</f>
        <v>#N/A</v>
      </c>
      <c r="AA2274"/>
      <c r="BI2274"/>
      <c r="BJ2274"/>
      <c r="BK2274"/>
      <c r="BL2274"/>
    </row>
    <row r="2275" spans="1:64" x14ac:dyDescent="0.2">
      <c r="A2275" s="244" t="str">
        <f>IFERROR(LOOKUP(H2275,BLIOTECAS!$D$2:$D$30,BLIOTECAS!$C$2:$C$30),"N/C")</f>
        <v>N/C</v>
      </c>
      <c r="B2275" s="243" t="str">
        <f>IFERROR(LOOKUP(H2275,BLIOTECAS!$D$2:$D$29,BLIOTECAS!$E$2:$E$29),"N/C")</f>
        <v>N/C</v>
      </c>
      <c r="C2275" s="243" t="e">
        <f>LOOKUP(H2275,BLIOTECAS!$D$2:$D$30,BLIOTECAS!$F$2:$F$30)</f>
        <v>#N/A</v>
      </c>
      <c r="AA2275"/>
      <c r="BI2275"/>
      <c r="BJ2275"/>
      <c r="BK2275"/>
      <c r="BL2275"/>
    </row>
    <row r="2276" spans="1:64" x14ac:dyDescent="0.2">
      <c r="A2276" s="244" t="str">
        <f>IFERROR(LOOKUP(H2276,BLIOTECAS!$D$2:$D$30,BLIOTECAS!$C$2:$C$30),"N/C")</f>
        <v>N/C</v>
      </c>
      <c r="B2276" s="243" t="str">
        <f>IFERROR(LOOKUP(H2276,BLIOTECAS!$D$2:$D$29,BLIOTECAS!$E$2:$E$29),"N/C")</f>
        <v>N/C</v>
      </c>
      <c r="C2276" s="243" t="e">
        <f>LOOKUP(H2276,BLIOTECAS!$D$2:$D$30,BLIOTECAS!$F$2:$F$30)</f>
        <v>#N/A</v>
      </c>
      <c r="AA2276"/>
      <c r="BI2276"/>
      <c r="BJ2276"/>
      <c r="BK2276"/>
      <c r="BL2276"/>
    </row>
    <row r="2277" spans="1:64" x14ac:dyDescent="0.2">
      <c r="A2277" s="244" t="str">
        <f>IFERROR(LOOKUP(H2277,BLIOTECAS!$D$2:$D$30,BLIOTECAS!$C$2:$C$30),"N/C")</f>
        <v>N/C</v>
      </c>
      <c r="B2277" s="243" t="str">
        <f>IFERROR(LOOKUP(H2277,BLIOTECAS!$D$2:$D$29,BLIOTECAS!$E$2:$E$29),"N/C")</f>
        <v>N/C</v>
      </c>
      <c r="C2277" s="243" t="e">
        <f>LOOKUP(H2277,BLIOTECAS!$D$2:$D$30,BLIOTECAS!$F$2:$F$30)</f>
        <v>#N/A</v>
      </c>
      <c r="AA2277"/>
      <c r="BI2277"/>
      <c r="BJ2277"/>
      <c r="BK2277"/>
      <c r="BL2277"/>
    </row>
    <row r="2278" spans="1:64" x14ac:dyDescent="0.2">
      <c r="A2278" s="244" t="str">
        <f>IFERROR(LOOKUP(H2278,BLIOTECAS!$D$2:$D$30,BLIOTECAS!$C$2:$C$30),"N/C")</f>
        <v>N/C</v>
      </c>
      <c r="B2278" s="243" t="str">
        <f>IFERROR(LOOKUP(H2278,BLIOTECAS!$D$2:$D$29,BLIOTECAS!$E$2:$E$29),"N/C")</f>
        <v>N/C</v>
      </c>
      <c r="C2278" s="243" t="e">
        <f>LOOKUP(H2278,BLIOTECAS!$D$2:$D$30,BLIOTECAS!$F$2:$F$30)</f>
        <v>#N/A</v>
      </c>
      <c r="AA2278"/>
      <c r="BI2278"/>
      <c r="BJ2278"/>
      <c r="BK2278"/>
      <c r="BL2278"/>
    </row>
    <row r="2279" spans="1:64" x14ac:dyDescent="0.2">
      <c r="A2279" s="244" t="str">
        <f>IFERROR(LOOKUP(H2279,BLIOTECAS!$D$2:$D$30,BLIOTECAS!$C$2:$C$30),"N/C")</f>
        <v>N/C</v>
      </c>
      <c r="B2279" s="243" t="str">
        <f>IFERROR(LOOKUP(H2279,BLIOTECAS!$D$2:$D$29,BLIOTECAS!$E$2:$E$29),"N/C")</f>
        <v>N/C</v>
      </c>
      <c r="C2279" s="243" t="e">
        <f>LOOKUP(H2279,BLIOTECAS!$D$2:$D$30,BLIOTECAS!$F$2:$F$30)</f>
        <v>#N/A</v>
      </c>
      <c r="AA2279"/>
      <c r="BI2279"/>
      <c r="BJ2279"/>
      <c r="BK2279"/>
      <c r="BL2279"/>
    </row>
    <row r="2280" spans="1:64" x14ac:dyDescent="0.2">
      <c r="A2280" s="244" t="str">
        <f>IFERROR(LOOKUP(H2280,BLIOTECAS!$D$2:$D$30,BLIOTECAS!$C$2:$C$30),"N/C")</f>
        <v>N/C</v>
      </c>
      <c r="B2280" s="243" t="str">
        <f>IFERROR(LOOKUP(H2280,BLIOTECAS!$D$2:$D$29,BLIOTECAS!$E$2:$E$29),"N/C")</f>
        <v>N/C</v>
      </c>
      <c r="C2280" s="243" t="e">
        <f>LOOKUP(H2280,BLIOTECAS!$D$2:$D$30,BLIOTECAS!$F$2:$F$30)</f>
        <v>#N/A</v>
      </c>
      <c r="AA2280"/>
      <c r="BI2280"/>
      <c r="BJ2280"/>
      <c r="BK2280"/>
      <c r="BL2280"/>
    </row>
    <row r="2281" spans="1:64" x14ac:dyDescent="0.2">
      <c r="A2281" s="244" t="str">
        <f>IFERROR(LOOKUP(H2281,BLIOTECAS!$D$2:$D$30,BLIOTECAS!$C$2:$C$30),"N/C")</f>
        <v>N/C</v>
      </c>
      <c r="B2281" s="243" t="str">
        <f>IFERROR(LOOKUP(H2281,BLIOTECAS!$D$2:$D$29,BLIOTECAS!$E$2:$E$29),"N/C")</f>
        <v>N/C</v>
      </c>
      <c r="C2281" s="243" t="e">
        <f>LOOKUP(H2281,BLIOTECAS!$D$2:$D$30,BLIOTECAS!$F$2:$F$30)</f>
        <v>#N/A</v>
      </c>
      <c r="AA2281"/>
      <c r="BI2281"/>
      <c r="BJ2281"/>
      <c r="BK2281"/>
      <c r="BL2281"/>
    </row>
    <row r="2282" spans="1:64" x14ac:dyDescent="0.2">
      <c r="A2282" s="244" t="str">
        <f>IFERROR(LOOKUP(H2282,BLIOTECAS!$D$2:$D$30,BLIOTECAS!$C$2:$C$30),"N/C")</f>
        <v>N/C</v>
      </c>
      <c r="B2282" s="243" t="str">
        <f>IFERROR(LOOKUP(H2282,BLIOTECAS!$D$2:$D$29,BLIOTECAS!$E$2:$E$29),"N/C")</f>
        <v>N/C</v>
      </c>
      <c r="C2282" s="243" t="e">
        <f>LOOKUP(H2282,BLIOTECAS!$D$2:$D$30,BLIOTECAS!$F$2:$F$30)</f>
        <v>#N/A</v>
      </c>
      <c r="AA2282"/>
      <c r="BI2282"/>
      <c r="BJ2282"/>
      <c r="BK2282"/>
      <c r="BL2282"/>
    </row>
    <row r="2283" spans="1:64" x14ac:dyDescent="0.2">
      <c r="A2283" s="244" t="str">
        <f>IFERROR(LOOKUP(H2283,BLIOTECAS!$D$2:$D$30,BLIOTECAS!$C$2:$C$30),"N/C")</f>
        <v>N/C</v>
      </c>
      <c r="B2283" s="243" t="str">
        <f>IFERROR(LOOKUP(H2283,BLIOTECAS!$D$2:$D$29,BLIOTECAS!$E$2:$E$29),"N/C")</f>
        <v>N/C</v>
      </c>
      <c r="C2283" s="243" t="e">
        <f>LOOKUP(H2283,BLIOTECAS!$D$2:$D$30,BLIOTECAS!$F$2:$F$30)</f>
        <v>#N/A</v>
      </c>
      <c r="AA2283"/>
      <c r="BI2283"/>
      <c r="BJ2283"/>
      <c r="BK2283"/>
      <c r="BL2283"/>
    </row>
    <row r="2284" spans="1:64" x14ac:dyDescent="0.2">
      <c r="A2284" s="244" t="str">
        <f>IFERROR(LOOKUP(H2284,BLIOTECAS!$D$2:$D$30,BLIOTECAS!$C$2:$C$30),"N/C")</f>
        <v>N/C</v>
      </c>
      <c r="B2284" s="243" t="str">
        <f>IFERROR(LOOKUP(H2284,BLIOTECAS!$D$2:$D$29,BLIOTECAS!$E$2:$E$29),"N/C")</f>
        <v>N/C</v>
      </c>
      <c r="C2284" s="243" t="e">
        <f>LOOKUP(H2284,BLIOTECAS!$D$2:$D$30,BLIOTECAS!$F$2:$F$30)</f>
        <v>#N/A</v>
      </c>
      <c r="AA2284"/>
      <c r="BI2284"/>
      <c r="BJ2284"/>
      <c r="BK2284"/>
      <c r="BL2284"/>
    </row>
    <row r="2285" spans="1:64" x14ac:dyDescent="0.2">
      <c r="A2285" s="244" t="str">
        <f>IFERROR(LOOKUP(H2285,BLIOTECAS!$D$2:$D$30,BLIOTECAS!$C$2:$C$30),"N/C")</f>
        <v>N/C</v>
      </c>
      <c r="B2285" s="243" t="str">
        <f>IFERROR(LOOKUP(H2285,BLIOTECAS!$D$2:$D$29,BLIOTECAS!$E$2:$E$29),"N/C")</f>
        <v>N/C</v>
      </c>
      <c r="C2285" s="243" t="e">
        <f>LOOKUP(H2285,BLIOTECAS!$D$2:$D$30,BLIOTECAS!$F$2:$F$30)</f>
        <v>#N/A</v>
      </c>
      <c r="AA2285"/>
      <c r="BI2285"/>
      <c r="BJ2285"/>
      <c r="BK2285"/>
      <c r="BL2285"/>
    </row>
    <row r="2286" spans="1:64" x14ac:dyDescent="0.2">
      <c r="A2286" s="244" t="str">
        <f>IFERROR(LOOKUP(H2286,BLIOTECAS!$D$2:$D$30,BLIOTECAS!$C$2:$C$30),"N/C")</f>
        <v>N/C</v>
      </c>
      <c r="B2286" s="243" t="str">
        <f>IFERROR(LOOKUP(H2286,BLIOTECAS!$D$2:$D$29,BLIOTECAS!$E$2:$E$29),"N/C")</f>
        <v>N/C</v>
      </c>
      <c r="C2286" s="243" t="e">
        <f>LOOKUP(H2286,BLIOTECAS!$D$2:$D$30,BLIOTECAS!$F$2:$F$30)</f>
        <v>#N/A</v>
      </c>
      <c r="AA2286"/>
      <c r="BI2286"/>
      <c r="BJ2286"/>
      <c r="BK2286"/>
      <c r="BL2286"/>
    </row>
    <row r="2287" spans="1:64" x14ac:dyDescent="0.2">
      <c r="A2287" s="244" t="str">
        <f>IFERROR(LOOKUP(H2287,BLIOTECAS!$D$2:$D$30,BLIOTECAS!$C$2:$C$30),"N/C")</f>
        <v>N/C</v>
      </c>
      <c r="B2287" s="243" t="str">
        <f>IFERROR(LOOKUP(H2287,BLIOTECAS!$D$2:$D$29,BLIOTECAS!$E$2:$E$29),"N/C")</f>
        <v>N/C</v>
      </c>
      <c r="C2287" s="243" t="e">
        <f>LOOKUP(H2287,BLIOTECAS!$D$2:$D$30,BLIOTECAS!$F$2:$F$30)</f>
        <v>#N/A</v>
      </c>
      <c r="AA2287"/>
      <c r="BI2287"/>
      <c r="BJ2287"/>
      <c r="BK2287"/>
      <c r="BL2287"/>
    </row>
    <row r="2288" spans="1:64" x14ac:dyDescent="0.2">
      <c r="A2288" s="244" t="str">
        <f>IFERROR(LOOKUP(H2288,BLIOTECAS!$D$2:$D$30,BLIOTECAS!$C$2:$C$30),"N/C")</f>
        <v>N/C</v>
      </c>
      <c r="B2288" s="243" t="str">
        <f>IFERROR(LOOKUP(H2288,BLIOTECAS!$D$2:$D$29,BLIOTECAS!$E$2:$E$29),"N/C")</f>
        <v>N/C</v>
      </c>
      <c r="C2288" s="243" t="e">
        <f>LOOKUP(H2288,BLIOTECAS!$D$2:$D$30,BLIOTECAS!$F$2:$F$30)</f>
        <v>#N/A</v>
      </c>
      <c r="AA2288"/>
      <c r="BI2288"/>
      <c r="BJ2288"/>
      <c r="BK2288"/>
      <c r="BL2288"/>
    </row>
    <row r="2289" spans="1:64" x14ac:dyDescent="0.2">
      <c r="A2289" s="244" t="str">
        <f>IFERROR(LOOKUP(H2289,BLIOTECAS!$D$2:$D$30,BLIOTECAS!$C$2:$C$30),"N/C")</f>
        <v>N/C</v>
      </c>
      <c r="B2289" s="243" t="str">
        <f>IFERROR(LOOKUP(H2289,BLIOTECAS!$D$2:$D$29,BLIOTECAS!$E$2:$E$29),"N/C")</f>
        <v>N/C</v>
      </c>
      <c r="C2289" s="243" t="e">
        <f>LOOKUP(H2289,BLIOTECAS!$D$2:$D$30,BLIOTECAS!$F$2:$F$30)</f>
        <v>#N/A</v>
      </c>
      <c r="AA2289"/>
      <c r="BI2289"/>
      <c r="BJ2289"/>
      <c r="BK2289"/>
      <c r="BL2289"/>
    </row>
    <row r="2290" spans="1:64" x14ac:dyDescent="0.2">
      <c r="A2290" s="244" t="str">
        <f>IFERROR(LOOKUP(H2290,BLIOTECAS!$D$2:$D$30,BLIOTECAS!$C$2:$C$30),"N/C")</f>
        <v>N/C</v>
      </c>
      <c r="B2290" s="243" t="str">
        <f>IFERROR(LOOKUP(H2290,BLIOTECAS!$D$2:$D$29,BLIOTECAS!$E$2:$E$29),"N/C")</f>
        <v>N/C</v>
      </c>
      <c r="C2290" s="243" t="e">
        <f>LOOKUP(H2290,BLIOTECAS!$D$2:$D$30,BLIOTECAS!$F$2:$F$30)</f>
        <v>#N/A</v>
      </c>
      <c r="AA2290"/>
      <c r="BI2290"/>
      <c r="BJ2290"/>
      <c r="BK2290"/>
      <c r="BL2290"/>
    </row>
    <row r="2291" spans="1:64" x14ac:dyDescent="0.2">
      <c r="A2291" s="244" t="str">
        <f>IFERROR(LOOKUP(H2291,BLIOTECAS!$D$2:$D$30,BLIOTECAS!$C$2:$C$30),"N/C")</f>
        <v>N/C</v>
      </c>
      <c r="B2291" s="243" t="str">
        <f>IFERROR(LOOKUP(H2291,BLIOTECAS!$D$2:$D$29,BLIOTECAS!$E$2:$E$29),"N/C")</f>
        <v>N/C</v>
      </c>
      <c r="C2291" s="243" t="e">
        <f>LOOKUP(H2291,BLIOTECAS!$D$2:$D$30,BLIOTECAS!$F$2:$F$30)</f>
        <v>#N/A</v>
      </c>
      <c r="AA2291"/>
      <c r="BI2291"/>
      <c r="BJ2291"/>
      <c r="BK2291"/>
      <c r="BL2291"/>
    </row>
    <row r="2292" spans="1:64" x14ac:dyDescent="0.2">
      <c r="A2292" s="244" t="str">
        <f>IFERROR(LOOKUP(H2292,BLIOTECAS!$D$2:$D$30,BLIOTECAS!$C$2:$C$30),"N/C")</f>
        <v>N/C</v>
      </c>
      <c r="B2292" s="243" t="str">
        <f>IFERROR(LOOKUP(H2292,BLIOTECAS!$D$2:$D$29,BLIOTECAS!$E$2:$E$29),"N/C")</f>
        <v>N/C</v>
      </c>
      <c r="C2292" s="243" t="e">
        <f>LOOKUP(H2292,BLIOTECAS!$D$2:$D$30,BLIOTECAS!$F$2:$F$30)</f>
        <v>#N/A</v>
      </c>
      <c r="AA2292"/>
      <c r="BI2292"/>
      <c r="BJ2292"/>
      <c r="BK2292"/>
      <c r="BL2292"/>
    </row>
    <row r="2293" spans="1:64" x14ac:dyDescent="0.2">
      <c r="A2293" s="244" t="str">
        <f>IFERROR(LOOKUP(H2293,BLIOTECAS!$D$2:$D$30,BLIOTECAS!$C$2:$C$30),"N/C")</f>
        <v>N/C</v>
      </c>
      <c r="B2293" s="243" t="str">
        <f>IFERROR(LOOKUP(H2293,BLIOTECAS!$D$2:$D$29,BLIOTECAS!$E$2:$E$29),"N/C")</f>
        <v>N/C</v>
      </c>
      <c r="C2293" s="243" t="e">
        <f>LOOKUP(H2293,BLIOTECAS!$D$2:$D$30,BLIOTECAS!$F$2:$F$30)</f>
        <v>#N/A</v>
      </c>
      <c r="AA2293"/>
      <c r="BI2293"/>
      <c r="BJ2293"/>
      <c r="BK2293"/>
      <c r="BL2293"/>
    </row>
    <row r="2294" spans="1:64" x14ac:dyDescent="0.2">
      <c r="A2294" s="244" t="str">
        <f>IFERROR(LOOKUP(H2294,BLIOTECAS!$D$2:$D$30,BLIOTECAS!$C$2:$C$30),"N/C")</f>
        <v>N/C</v>
      </c>
      <c r="B2294" s="243" t="str">
        <f>IFERROR(LOOKUP(H2294,BLIOTECAS!$D$2:$D$29,BLIOTECAS!$E$2:$E$29),"N/C")</f>
        <v>N/C</v>
      </c>
      <c r="C2294" s="243" t="e">
        <f>LOOKUP(H2294,BLIOTECAS!$D$2:$D$30,BLIOTECAS!$F$2:$F$30)</f>
        <v>#N/A</v>
      </c>
      <c r="AA2294"/>
      <c r="BI2294"/>
      <c r="BJ2294"/>
      <c r="BK2294"/>
      <c r="BL2294"/>
    </row>
    <row r="2295" spans="1:64" x14ac:dyDescent="0.2">
      <c r="A2295" s="244" t="str">
        <f>IFERROR(LOOKUP(H2295,BLIOTECAS!$D$2:$D$30,BLIOTECAS!$C$2:$C$30),"N/C")</f>
        <v>N/C</v>
      </c>
      <c r="B2295" s="243" t="str">
        <f>IFERROR(LOOKUP(H2295,BLIOTECAS!$D$2:$D$29,BLIOTECAS!$E$2:$E$29),"N/C")</f>
        <v>N/C</v>
      </c>
      <c r="C2295" s="243" t="e">
        <f>LOOKUP(H2295,BLIOTECAS!$D$2:$D$30,BLIOTECAS!$F$2:$F$30)</f>
        <v>#N/A</v>
      </c>
      <c r="AA2295"/>
      <c r="BI2295"/>
      <c r="BJ2295"/>
      <c r="BK2295"/>
      <c r="BL2295"/>
    </row>
    <row r="2296" spans="1:64" x14ac:dyDescent="0.2">
      <c r="A2296" s="244" t="str">
        <f>IFERROR(LOOKUP(H2296,BLIOTECAS!$D$2:$D$30,BLIOTECAS!$C$2:$C$30),"N/C")</f>
        <v>N/C</v>
      </c>
      <c r="B2296" s="243" t="str">
        <f>IFERROR(LOOKUP(H2296,BLIOTECAS!$D$2:$D$29,BLIOTECAS!$E$2:$E$29),"N/C")</f>
        <v>N/C</v>
      </c>
      <c r="C2296" s="243" t="e">
        <f>LOOKUP(H2296,BLIOTECAS!$D$2:$D$30,BLIOTECAS!$F$2:$F$30)</f>
        <v>#N/A</v>
      </c>
      <c r="AA2296"/>
      <c r="BI2296"/>
      <c r="BJ2296"/>
      <c r="BK2296"/>
      <c r="BL2296"/>
    </row>
    <row r="2297" spans="1:64" x14ac:dyDescent="0.2">
      <c r="A2297" s="244" t="str">
        <f>IFERROR(LOOKUP(H2297,BLIOTECAS!$D$2:$D$30,BLIOTECAS!$C$2:$C$30),"N/C")</f>
        <v>N/C</v>
      </c>
      <c r="B2297" s="243" t="str">
        <f>IFERROR(LOOKUP(H2297,BLIOTECAS!$D$2:$D$29,BLIOTECAS!$E$2:$E$29),"N/C")</f>
        <v>N/C</v>
      </c>
      <c r="C2297" s="243" t="e">
        <f>LOOKUP(H2297,BLIOTECAS!$D$2:$D$30,BLIOTECAS!$F$2:$F$30)</f>
        <v>#N/A</v>
      </c>
      <c r="AA2297"/>
      <c r="BI2297"/>
      <c r="BJ2297"/>
      <c r="BK2297"/>
      <c r="BL2297"/>
    </row>
    <row r="2298" spans="1:64" x14ac:dyDescent="0.2">
      <c r="A2298" s="244" t="str">
        <f>IFERROR(LOOKUP(H2298,BLIOTECAS!$D$2:$D$30,BLIOTECAS!$C$2:$C$30),"N/C")</f>
        <v>N/C</v>
      </c>
      <c r="B2298" s="243" t="str">
        <f>IFERROR(LOOKUP(H2298,BLIOTECAS!$D$2:$D$29,BLIOTECAS!$E$2:$E$29),"N/C")</f>
        <v>N/C</v>
      </c>
      <c r="C2298" s="243" t="e">
        <f>LOOKUP(H2298,BLIOTECAS!$D$2:$D$30,BLIOTECAS!$F$2:$F$30)</f>
        <v>#N/A</v>
      </c>
      <c r="AA2298"/>
      <c r="BI2298"/>
      <c r="BJ2298"/>
      <c r="BK2298"/>
      <c r="BL2298"/>
    </row>
    <row r="2299" spans="1:64" x14ac:dyDescent="0.2">
      <c r="A2299" s="244" t="str">
        <f>IFERROR(LOOKUP(H2299,BLIOTECAS!$D$2:$D$30,BLIOTECAS!$C$2:$C$30),"N/C")</f>
        <v>N/C</v>
      </c>
      <c r="B2299" s="243" t="str">
        <f>IFERROR(LOOKUP(H2299,BLIOTECAS!$D$2:$D$29,BLIOTECAS!$E$2:$E$29),"N/C")</f>
        <v>N/C</v>
      </c>
      <c r="C2299" s="243" t="e">
        <f>LOOKUP(H2299,BLIOTECAS!$D$2:$D$30,BLIOTECAS!$F$2:$F$30)</f>
        <v>#N/A</v>
      </c>
      <c r="AA2299"/>
      <c r="BI2299"/>
      <c r="BJ2299"/>
      <c r="BK2299"/>
      <c r="BL2299"/>
    </row>
    <row r="2300" spans="1:64" x14ac:dyDescent="0.2">
      <c r="A2300" s="244" t="str">
        <f>IFERROR(LOOKUP(H2300,BLIOTECAS!$D$2:$D$30,BLIOTECAS!$C$2:$C$30),"N/C")</f>
        <v>N/C</v>
      </c>
      <c r="B2300" s="243" t="str">
        <f>IFERROR(LOOKUP(H2300,BLIOTECAS!$D$2:$D$29,BLIOTECAS!$E$2:$E$29),"N/C")</f>
        <v>N/C</v>
      </c>
      <c r="C2300" s="243" t="e">
        <f>LOOKUP(H2300,BLIOTECAS!$D$2:$D$30,BLIOTECAS!$F$2:$F$30)</f>
        <v>#N/A</v>
      </c>
      <c r="AA2300"/>
      <c r="BI2300"/>
      <c r="BJ2300"/>
      <c r="BK2300"/>
      <c r="BL2300"/>
    </row>
    <row r="2301" spans="1:64" x14ac:dyDescent="0.2">
      <c r="A2301" s="244" t="str">
        <f>IFERROR(LOOKUP(H2301,BLIOTECAS!$D$2:$D$30,BLIOTECAS!$C$2:$C$30),"N/C")</f>
        <v>N/C</v>
      </c>
      <c r="B2301" s="243" t="str">
        <f>IFERROR(LOOKUP(H2301,BLIOTECAS!$D$2:$D$29,BLIOTECAS!$E$2:$E$29),"N/C")</f>
        <v>N/C</v>
      </c>
      <c r="C2301" s="243" t="e">
        <f>LOOKUP(H2301,BLIOTECAS!$D$2:$D$30,BLIOTECAS!$F$2:$F$30)</f>
        <v>#N/A</v>
      </c>
      <c r="AA2301"/>
      <c r="BI2301"/>
      <c r="BJ2301"/>
      <c r="BK2301"/>
      <c r="BL2301"/>
    </row>
    <row r="2302" spans="1:64" x14ac:dyDescent="0.2">
      <c r="A2302" s="244" t="str">
        <f>IFERROR(LOOKUP(H2302,BLIOTECAS!$D$2:$D$30,BLIOTECAS!$C$2:$C$30),"N/C")</f>
        <v>N/C</v>
      </c>
      <c r="B2302" s="243" t="str">
        <f>IFERROR(LOOKUP(H2302,BLIOTECAS!$D$2:$D$29,BLIOTECAS!$E$2:$E$29),"N/C")</f>
        <v>N/C</v>
      </c>
      <c r="C2302" s="243" t="e">
        <f>LOOKUP(H2302,BLIOTECAS!$D$2:$D$30,BLIOTECAS!$F$2:$F$30)</f>
        <v>#N/A</v>
      </c>
      <c r="AA2302"/>
      <c r="BI2302"/>
      <c r="BJ2302"/>
      <c r="BK2302"/>
      <c r="BL2302"/>
    </row>
    <row r="2303" spans="1:64" x14ac:dyDescent="0.2">
      <c r="A2303" s="244" t="str">
        <f>IFERROR(LOOKUP(H2303,BLIOTECAS!$D$2:$D$30,BLIOTECAS!$C$2:$C$30),"N/C")</f>
        <v>N/C</v>
      </c>
      <c r="B2303" s="243" t="str">
        <f>IFERROR(LOOKUP(H2303,BLIOTECAS!$D$2:$D$29,BLIOTECAS!$E$2:$E$29),"N/C")</f>
        <v>N/C</v>
      </c>
      <c r="C2303" s="243" t="e">
        <f>LOOKUP(H2303,BLIOTECAS!$D$2:$D$30,BLIOTECAS!$F$2:$F$30)</f>
        <v>#N/A</v>
      </c>
      <c r="AA2303"/>
      <c r="BI2303"/>
      <c r="BJ2303"/>
      <c r="BK2303"/>
      <c r="BL2303"/>
    </row>
    <row r="2304" spans="1:64" x14ac:dyDescent="0.2">
      <c r="A2304" s="244" t="str">
        <f>IFERROR(LOOKUP(H2304,BLIOTECAS!$D$2:$D$30,BLIOTECAS!$C$2:$C$30),"N/C")</f>
        <v>N/C</v>
      </c>
      <c r="B2304" s="243" t="str">
        <f>IFERROR(LOOKUP(H2304,BLIOTECAS!$D$2:$D$29,BLIOTECAS!$E$2:$E$29),"N/C")</f>
        <v>N/C</v>
      </c>
      <c r="C2304" s="243" t="e">
        <f>LOOKUP(H2304,BLIOTECAS!$D$2:$D$30,BLIOTECAS!$F$2:$F$30)</f>
        <v>#N/A</v>
      </c>
      <c r="AA2304"/>
      <c r="BI2304"/>
      <c r="BJ2304"/>
      <c r="BK2304"/>
      <c r="BL2304"/>
    </row>
    <row r="2305" spans="1:64" x14ac:dyDescent="0.2">
      <c r="A2305" s="244" t="str">
        <f>IFERROR(LOOKUP(H2305,BLIOTECAS!$D$2:$D$30,BLIOTECAS!$C$2:$C$30),"N/C")</f>
        <v>N/C</v>
      </c>
      <c r="B2305" s="243" t="str">
        <f>IFERROR(LOOKUP(H2305,BLIOTECAS!$D$2:$D$29,BLIOTECAS!$E$2:$E$29),"N/C")</f>
        <v>N/C</v>
      </c>
      <c r="C2305" s="243" t="e">
        <f>LOOKUP(H2305,BLIOTECAS!$D$2:$D$30,BLIOTECAS!$F$2:$F$30)</f>
        <v>#N/A</v>
      </c>
      <c r="AA2305"/>
      <c r="BI2305"/>
      <c r="BJ2305"/>
      <c r="BK2305"/>
      <c r="BL2305"/>
    </row>
    <row r="2306" spans="1:64" x14ac:dyDescent="0.2">
      <c r="A2306" s="244" t="str">
        <f>IFERROR(LOOKUP(H2306,BLIOTECAS!$D$2:$D$30,BLIOTECAS!$C$2:$C$30),"N/C")</f>
        <v>N/C</v>
      </c>
      <c r="B2306" s="243" t="str">
        <f>IFERROR(LOOKUP(H2306,BLIOTECAS!$D$2:$D$29,BLIOTECAS!$E$2:$E$29),"N/C")</f>
        <v>N/C</v>
      </c>
      <c r="C2306" s="243" t="e">
        <f>LOOKUP(H2306,BLIOTECAS!$D$2:$D$30,BLIOTECAS!$F$2:$F$30)</f>
        <v>#N/A</v>
      </c>
      <c r="AA2306"/>
      <c r="BI2306"/>
      <c r="BJ2306"/>
      <c r="BK2306"/>
      <c r="BL2306"/>
    </row>
    <row r="2307" spans="1:64" x14ac:dyDescent="0.2">
      <c r="A2307" s="244" t="str">
        <f>IFERROR(LOOKUP(H2307,BLIOTECAS!$D$2:$D$30,BLIOTECAS!$C$2:$C$30),"N/C")</f>
        <v>N/C</v>
      </c>
      <c r="B2307" s="243" t="str">
        <f>IFERROR(LOOKUP(H2307,BLIOTECAS!$D$2:$D$29,BLIOTECAS!$E$2:$E$29),"N/C")</f>
        <v>N/C</v>
      </c>
      <c r="C2307" s="243" t="e">
        <f>LOOKUP(H2307,BLIOTECAS!$D$2:$D$30,BLIOTECAS!$F$2:$F$30)</f>
        <v>#N/A</v>
      </c>
      <c r="AA2307"/>
      <c r="BI2307"/>
      <c r="BJ2307"/>
      <c r="BK2307"/>
      <c r="BL2307"/>
    </row>
    <row r="2308" spans="1:64" x14ac:dyDescent="0.2">
      <c r="A2308" s="244" t="str">
        <f>IFERROR(LOOKUP(H2308,BLIOTECAS!$D$2:$D$30,BLIOTECAS!$C$2:$C$30),"N/C")</f>
        <v>N/C</v>
      </c>
      <c r="B2308" s="243" t="str">
        <f>IFERROR(LOOKUP(H2308,BLIOTECAS!$D$2:$D$29,BLIOTECAS!$E$2:$E$29),"N/C")</f>
        <v>N/C</v>
      </c>
      <c r="C2308" s="243" t="e">
        <f>LOOKUP(H2308,BLIOTECAS!$D$2:$D$30,BLIOTECAS!$F$2:$F$30)</f>
        <v>#N/A</v>
      </c>
      <c r="AA2308"/>
      <c r="BI2308"/>
      <c r="BJ2308"/>
      <c r="BK2308"/>
      <c r="BL2308"/>
    </row>
    <row r="2309" spans="1:64" x14ac:dyDescent="0.2">
      <c r="A2309" s="244" t="str">
        <f>IFERROR(LOOKUP(H2309,BLIOTECAS!$D$2:$D$30,BLIOTECAS!$C$2:$C$30),"N/C")</f>
        <v>N/C</v>
      </c>
      <c r="B2309" s="243" t="str">
        <f>IFERROR(LOOKUP(H2309,BLIOTECAS!$D$2:$D$29,BLIOTECAS!$E$2:$E$29),"N/C")</f>
        <v>N/C</v>
      </c>
      <c r="C2309" s="243" t="e">
        <f>LOOKUP(H2309,BLIOTECAS!$D$2:$D$30,BLIOTECAS!$F$2:$F$30)</f>
        <v>#N/A</v>
      </c>
      <c r="AA2309"/>
      <c r="BI2309"/>
      <c r="BJ2309"/>
      <c r="BK2309"/>
      <c r="BL2309"/>
    </row>
    <row r="2310" spans="1:64" x14ac:dyDescent="0.2">
      <c r="A2310" s="244" t="str">
        <f>IFERROR(LOOKUP(H2310,BLIOTECAS!$D$2:$D$30,BLIOTECAS!$C$2:$C$30),"N/C")</f>
        <v>N/C</v>
      </c>
      <c r="B2310" s="243" t="str">
        <f>IFERROR(LOOKUP(H2310,BLIOTECAS!$D$2:$D$29,BLIOTECAS!$E$2:$E$29),"N/C")</f>
        <v>N/C</v>
      </c>
      <c r="C2310" s="243" t="e">
        <f>LOOKUP(H2310,BLIOTECAS!$D$2:$D$30,BLIOTECAS!$F$2:$F$30)</f>
        <v>#N/A</v>
      </c>
      <c r="AA2310"/>
      <c r="BI2310"/>
      <c r="BJ2310"/>
      <c r="BK2310"/>
      <c r="BL2310"/>
    </row>
    <row r="2311" spans="1:64" x14ac:dyDescent="0.2">
      <c r="A2311" s="244" t="str">
        <f>IFERROR(LOOKUP(H2311,BLIOTECAS!$D$2:$D$30,BLIOTECAS!$C$2:$C$30),"N/C")</f>
        <v>N/C</v>
      </c>
      <c r="B2311" s="243" t="str">
        <f>IFERROR(LOOKUP(H2311,BLIOTECAS!$D$2:$D$29,BLIOTECAS!$E$2:$E$29),"N/C")</f>
        <v>N/C</v>
      </c>
      <c r="C2311" s="243" t="e">
        <f>LOOKUP(H2311,BLIOTECAS!$D$2:$D$30,BLIOTECAS!$F$2:$F$30)</f>
        <v>#N/A</v>
      </c>
      <c r="AA2311"/>
      <c r="BI2311"/>
      <c r="BJ2311"/>
      <c r="BK2311"/>
      <c r="BL2311"/>
    </row>
    <row r="2312" spans="1:64" x14ac:dyDescent="0.2">
      <c r="A2312" s="244" t="str">
        <f>IFERROR(LOOKUP(H2312,BLIOTECAS!$D$2:$D$30,BLIOTECAS!$C$2:$C$30),"N/C")</f>
        <v>N/C</v>
      </c>
      <c r="B2312" s="243" t="str">
        <f>IFERROR(LOOKUP(H2312,BLIOTECAS!$D$2:$D$29,BLIOTECAS!$E$2:$E$29),"N/C")</f>
        <v>N/C</v>
      </c>
      <c r="C2312" s="243" t="e">
        <f>LOOKUP(H2312,BLIOTECAS!$D$2:$D$30,BLIOTECAS!$F$2:$F$30)</f>
        <v>#N/A</v>
      </c>
      <c r="AA2312"/>
      <c r="BI2312"/>
      <c r="BJ2312"/>
      <c r="BK2312"/>
      <c r="BL2312"/>
    </row>
    <row r="2313" spans="1:64" x14ac:dyDescent="0.2">
      <c r="A2313" s="244" t="str">
        <f>IFERROR(LOOKUP(H2313,BLIOTECAS!$D$2:$D$30,BLIOTECAS!$C$2:$C$30),"N/C")</f>
        <v>N/C</v>
      </c>
      <c r="B2313" s="243" t="str">
        <f>IFERROR(LOOKUP(H2313,BLIOTECAS!$D$2:$D$29,BLIOTECAS!$E$2:$E$29),"N/C")</f>
        <v>N/C</v>
      </c>
      <c r="C2313" s="243" t="e">
        <f>LOOKUP(H2313,BLIOTECAS!$D$2:$D$30,BLIOTECAS!$F$2:$F$30)</f>
        <v>#N/A</v>
      </c>
      <c r="AA2313"/>
      <c r="BI2313"/>
      <c r="BJ2313"/>
      <c r="BK2313"/>
      <c r="BL2313"/>
    </row>
    <row r="2314" spans="1:64" x14ac:dyDescent="0.2">
      <c r="A2314" s="244" t="str">
        <f>IFERROR(LOOKUP(H2314,BLIOTECAS!$D$2:$D$30,BLIOTECAS!$C$2:$C$30),"N/C")</f>
        <v>N/C</v>
      </c>
      <c r="B2314" s="243" t="str">
        <f>IFERROR(LOOKUP(H2314,BLIOTECAS!$D$2:$D$29,BLIOTECAS!$E$2:$E$29),"N/C")</f>
        <v>N/C</v>
      </c>
      <c r="C2314" s="243" t="e">
        <f>LOOKUP(H2314,BLIOTECAS!$D$2:$D$30,BLIOTECAS!$F$2:$F$30)</f>
        <v>#N/A</v>
      </c>
      <c r="AA2314"/>
      <c r="BI2314"/>
      <c r="BJ2314"/>
      <c r="BK2314"/>
      <c r="BL2314"/>
    </row>
    <row r="2315" spans="1:64" x14ac:dyDescent="0.2">
      <c r="A2315" s="244" t="str">
        <f>IFERROR(LOOKUP(H2315,BLIOTECAS!$D$2:$D$30,BLIOTECAS!$C$2:$C$30),"N/C")</f>
        <v>N/C</v>
      </c>
      <c r="B2315" s="243" t="str">
        <f>IFERROR(LOOKUP(H2315,BLIOTECAS!$D$2:$D$29,BLIOTECAS!$E$2:$E$29),"N/C")</f>
        <v>N/C</v>
      </c>
      <c r="C2315" s="243" t="e">
        <f>LOOKUP(H2315,BLIOTECAS!$D$2:$D$30,BLIOTECAS!$F$2:$F$30)</f>
        <v>#N/A</v>
      </c>
      <c r="AA2315"/>
      <c r="BI2315"/>
      <c r="BJ2315"/>
      <c r="BK2315"/>
      <c r="BL2315"/>
    </row>
    <row r="2316" spans="1:64" x14ac:dyDescent="0.2">
      <c r="A2316" s="244" t="str">
        <f>IFERROR(LOOKUP(H2316,BLIOTECAS!$D$2:$D$30,BLIOTECAS!$C$2:$C$30),"N/C")</f>
        <v>N/C</v>
      </c>
      <c r="B2316" s="243" t="str">
        <f>IFERROR(LOOKUP(H2316,BLIOTECAS!$D$2:$D$29,BLIOTECAS!$E$2:$E$29),"N/C")</f>
        <v>N/C</v>
      </c>
      <c r="C2316" s="243" t="e">
        <f>LOOKUP(H2316,BLIOTECAS!$D$2:$D$30,BLIOTECAS!$F$2:$F$30)</f>
        <v>#N/A</v>
      </c>
      <c r="AA2316"/>
      <c r="BI2316"/>
      <c r="BJ2316"/>
      <c r="BK2316"/>
      <c r="BL2316"/>
    </row>
    <row r="2317" spans="1:64" x14ac:dyDescent="0.2">
      <c r="A2317" s="244" t="str">
        <f>IFERROR(LOOKUP(H2317,BLIOTECAS!$D$2:$D$30,BLIOTECAS!$C$2:$C$30),"N/C")</f>
        <v>N/C</v>
      </c>
      <c r="B2317" s="243" t="str">
        <f>IFERROR(LOOKUP(H2317,BLIOTECAS!$D$2:$D$29,BLIOTECAS!$E$2:$E$29),"N/C")</f>
        <v>N/C</v>
      </c>
      <c r="C2317" s="243" t="e">
        <f>LOOKUP(H2317,BLIOTECAS!$D$2:$D$30,BLIOTECAS!$F$2:$F$30)</f>
        <v>#N/A</v>
      </c>
      <c r="AA2317"/>
      <c r="BI2317"/>
      <c r="BJ2317"/>
      <c r="BK2317"/>
      <c r="BL2317"/>
    </row>
    <row r="2318" spans="1:64" x14ac:dyDescent="0.2">
      <c r="A2318" s="244" t="str">
        <f>IFERROR(LOOKUP(H2318,BLIOTECAS!$D$2:$D$30,BLIOTECAS!$C$2:$C$30),"N/C")</f>
        <v>N/C</v>
      </c>
      <c r="B2318" s="243" t="str">
        <f>IFERROR(LOOKUP(H2318,BLIOTECAS!$D$2:$D$29,BLIOTECAS!$E$2:$E$29),"N/C")</f>
        <v>N/C</v>
      </c>
      <c r="C2318" s="243" t="e">
        <f>LOOKUP(H2318,BLIOTECAS!$D$2:$D$30,BLIOTECAS!$F$2:$F$30)</f>
        <v>#N/A</v>
      </c>
      <c r="AA2318"/>
      <c r="BI2318"/>
      <c r="BJ2318"/>
      <c r="BK2318"/>
      <c r="BL2318"/>
    </row>
    <row r="2319" spans="1:64" x14ac:dyDescent="0.2">
      <c r="A2319" s="244" t="str">
        <f>IFERROR(LOOKUP(H2319,BLIOTECAS!$D$2:$D$30,BLIOTECAS!$C$2:$C$30),"N/C")</f>
        <v>N/C</v>
      </c>
      <c r="B2319" s="243" t="str">
        <f>IFERROR(LOOKUP(H2319,BLIOTECAS!$D$2:$D$29,BLIOTECAS!$E$2:$E$29),"N/C")</f>
        <v>N/C</v>
      </c>
      <c r="C2319" s="243" t="e">
        <f>LOOKUP(H2319,BLIOTECAS!$D$2:$D$30,BLIOTECAS!$F$2:$F$30)</f>
        <v>#N/A</v>
      </c>
      <c r="AA2319"/>
      <c r="BI2319"/>
      <c r="BJ2319"/>
      <c r="BK2319"/>
      <c r="BL2319"/>
    </row>
    <row r="2320" spans="1:64" x14ac:dyDescent="0.2">
      <c r="A2320" s="244" t="str">
        <f>IFERROR(LOOKUP(H2320,BLIOTECAS!$D$2:$D$30,BLIOTECAS!$C$2:$C$30),"N/C")</f>
        <v>N/C</v>
      </c>
      <c r="B2320" s="243" t="str">
        <f>IFERROR(LOOKUP(H2320,BLIOTECAS!$D$2:$D$29,BLIOTECAS!$E$2:$E$29),"N/C")</f>
        <v>N/C</v>
      </c>
      <c r="C2320" s="243" t="e">
        <f>LOOKUP(H2320,BLIOTECAS!$D$2:$D$30,BLIOTECAS!$F$2:$F$30)</f>
        <v>#N/A</v>
      </c>
      <c r="AA2320"/>
      <c r="BI2320"/>
      <c r="BJ2320"/>
      <c r="BK2320"/>
      <c r="BL2320"/>
    </row>
    <row r="2321" spans="1:64" x14ac:dyDescent="0.2">
      <c r="A2321" s="244" t="str">
        <f>IFERROR(LOOKUP(H2321,BLIOTECAS!$D$2:$D$30,BLIOTECAS!$C$2:$C$30),"N/C")</f>
        <v>N/C</v>
      </c>
      <c r="B2321" s="243" t="str">
        <f>IFERROR(LOOKUP(H2321,BLIOTECAS!$D$2:$D$29,BLIOTECAS!$E$2:$E$29),"N/C")</f>
        <v>N/C</v>
      </c>
      <c r="C2321" s="243" t="e">
        <f>LOOKUP(H2321,BLIOTECAS!$D$2:$D$30,BLIOTECAS!$F$2:$F$30)</f>
        <v>#N/A</v>
      </c>
      <c r="AA2321"/>
      <c r="BI2321"/>
      <c r="BJ2321"/>
      <c r="BK2321"/>
      <c r="BL2321"/>
    </row>
    <row r="2322" spans="1:64" x14ac:dyDescent="0.2">
      <c r="A2322" s="244" t="str">
        <f>IFERROR(LOOKUP(H2322,BLIOTECAS!$D$2:$D$30,BLIOTECAS!$C$2:$C$30),"N/C")</f>
        <v>N/C</v>
      </c>
      <c r="B2322" s="243" t="str">
        <f>IFERROR(LOOKUP(H2322,BLIOTECAS!$D$2:$D$29,BLIOTECAS!$E$2:$E$29),"N/C")</f>
        <v>N/C</v>
      </c>
      <c r="C2322" s="243" t="e">
        <f>LOOKUP(H2322,BLIOTECAS!$D$2:$D$30,BLIOTECAS!$F$2:$F$30)</f>
        <v>#N/A</v>
      </c>
      <c r="AA2322"/>
      <c r="BI2322"/>
      <c r="BJ2322"/>
      <c r="BK2322"/>
      <c r="BL2322"/>
    </row>
    <row r="2323" spans="1:64" x14ac:dyDescent="0.2">
      <c r="A2323" s="244" t="str">
        <f>IFERROR(LOOKUP(H2323,BLIOTECAS!$D$2:$D$30,BLIOTECAS!$C$2:$C$30),"N/C")</f>
        <v>N/C</v>
      </c>
      <c r="B2323" s="243" t="str">
        <f>IFERROR(LOOKUP(H2323,BLIOTECAS!$D$2:$D$29,BLIOTECAS!$E$2:$E$29),"N/C")</f>
        <v>N/C</v>
      </c>
      <c r="C2323" s="243" t="e">
        <f>LOOKUP(H2323,BLIOTECAS!$D$2:$D$30,BLIOTECAS!$F$2:$F$30)</f>
        <v>#N/A</v>
      </c>
      <c r="AA2323"/>
      <c r="BI2323"/>
      <c r="BJ2323"/>
      <c r="BK2323"/>
      <c r="BL2323"/>
    </row>
    <row r="2324" spans="1:64" x14ac:dyDescent="0.2">
      <c r="A2324" s="244" t="str">
        <f>IFERROR(LOOKUP(H2324,BLIOTECAS!$D$2:$D$30,BLIOTECAS!$C$2:$C$30),"N/C")</f>
        <v>N/C</v>
      </c>
      <c r="B2324" s="243" t="str">
        <f>IFERROR(LOOKUP(H2324,BLIOTECAS!$D$2:$D$29,BLIOTECAS!$E$2:$E$29),"N/C")</f>
        <v>N/C</v>
      </c>
      <c r="C2324" s="243" t="e">
        <f>LOOKUP(H2324,BLIOTECAS!$D$2:$D$30,BLIOTECAS!$F$2:$F$30)</f>
        <v>#N/A</v>
      </c>
      <c r="AA2324"/>
      <c r="BI2324"/>
      <c r="BJ2324"/>
      <c r="BK2324"/>
      <c r="BL2324"/>
    </row>
    <row r="2325" spans="1:64" x14ac:dyDescent="0.2">
      <c r="A2325" s="244" t="str">
        <f>IFERROR(LOOKUP(H2325,BLIOTECAS!$D$2:$D$30,BLIOTECAS!$C$2:$C$30),"N/C")</f>
        <v>N/C</v>
      </c>
      <c r="B2325" s="243" t="str">
        <f>IFERROR(LOOKUP(H2325,BLIOTECAS!$D$2:$D$29,BLIOTECAS!$E$2:$E$29),"N/C")</f>
        <v>N/C</v>
      </c>
      <c r="C2325" s="243" t="e">
        <f>LOOKUP(H2325,BLIOTECAS!$D$2:$D$30,BLIOTECAS!$F$2:$F$30)</f>
        <v>#N/A</v>
      </c>
      <c r="AA2325"/>
      <c r="BI2325"/>
      <c r="BJ2325"/>
      <c r="BK2325"/>
      <c r="BL2325"/>
    </row>
    <row r="2326" spans="1:64" x14ac:dyDescent="0.2">
      <c r="A2326" s="244" t="str">
        <f>IFERROR(LOOKUP(H2326,BLIOTECAS!$D$2:$D$30,BLIOTECAS!$C$2:$C$30),"N/C")</f>
        <v>N/C</v>
      </c>
      <c r="B2326" s="243" t="str">
        <f>IFERROR(LOOKUP(H2326,BLIOTECAS!$D$2:$D$29,BLIOTECAS!$E$2:$E$29),"N/C")</f>
        <v>N/C</v>
      </c>
      <c r="C2326" s="243" t="e">
        <f>LOOKUP(H2326,BLIOTECAS!$D$2:$D$30,BLIOTECAS!$F$2:$F$30)</f>
        <v>#N/A</v>
      </c>
      <c r="AA2326"/>
      <c r="BI2326"/>
      <c r="BJ2326"/>
      <c r="BK2326"/>
      <c r="BL2326"/>
    </row>
    <row r="2327" spans="1:64" x14ac:dyDescent="0.2">
      <c r="A2327" s="244" t="str">
        <f>IFERROR(LOOKUP(H2327,BLIOTECAS!$D$2:$D$30,BLIOTECAS!$C$2:$C$30),"N/C")</f>
        <v>N/C</v>
      </c>
      <c r="B2327" s="243" t="str">
        <f>IFERROR(LOOKUP(H2327,BLIOTECAS!$D$2:$D$29,BLIOTECAS!$E$2:$E$29),"N/C")</f>
        <v>N/C</v>
      </c>
      <c r="C2327" s="243" t="e">
        <f>LOOKUP(H2327,BLIOTECAS!$D$2:$D$30,BLIOTECAS!$F$2:$F$30)</f>
        <v>#N/A</v>
      </c>
      <c r="AA2327"/>
      <c r="BI2327"/>
      <c r="BJ2327"/>
      <c r="BK2327"/>
      <c r="BL2327"/>
    </row>
    <row r="2328" spans="1:64" x14ac:dyDescent="0.2">
      <c r="A2328" s="244" t="str">
        <f>IFERROR(LOOKUP(H2328,BLIOTECAS!$D$2:$D$30,BLIOTECAS!$C$2:$C$30),"N/C")</f>
        <v>N/C</v>
      </c>
      <c r="B2328" s="243" t="str">
        <f>IFERROR(LOOKUP(H2328,BLIOTECAS!$D$2:$D$29,BLIOTECAS!$E$2:$E$29),"N/C")</f>
        <v>N/C</v>
      </c>
      <c r="C2328" s="243" t="e">
        <f>LOOKUP(H2328,BLIOTECAS!$D$2:$D$30,BLIOTECAS!$F$2:$F$30)</f>
        <v>#N/A</v>
      </c>
      <c r="AA2328"/>
      <c r="BI2328"/>
      <c r="BJ2328"/>
      <c r="BK2328"/>
      <c r="BL2328"/>
    </row>
    <row r="2329" spans="1:64" x14ac:dyDescent="0.2">
      <c r="A2329" s="244" t="str">
        <f>IFERROR(LOOKUP(H2329,BLIOTECAS!$D$2:$D$30,BLIOTECAS!$C$2:$C$30),"N/C")</f>
        <v>N/C</v>
      </c>
      <c r="B2329" s="243" t="str">
        <f>IFERROR(LOOKUP(H2329,BLIOTECAS!$D$2:$D$29,BLIOTECAS!$E$2:$E$29),"N/C")</f>
        <v>N/C</v>
      </c>
      <c r="C2329" s="243" t="e">
        <f>LOOKUP(H2329,BLIOTECAS!$D$2:$D$30,BLIOTECAS!$F$2:$F$30)</f>
        <v>#N/A</v>
      </c>
      <c r="AA2329"/>
      <c r="BI2329"/>
      <c r="BJ2329"/>
      <c r="BK2329"/>
      <c r="BL2329"/>
    </row>
    <row r="2330" spans="1:64" x14ac:dyDescent="0.2">
      <c r="A2330" s="244" t="str">
        <f>IFERROR(LOOKUP(H2330,BLIOTECAS!$D$2:$D$30,BLIOTECAS!$C$2:$C$30),"N/C")</f>
        <v>N/C</v>
      </c>
      <c r="B2330" s="243" t="str">
        <f>IFERROR(LOOKUP(H2330,BLIOTECAS!$D$2:$D$29,BLIOTECAS!$E$2:$E$29),"N/C")</f>
        <v>N/C</v>
      </c>
      <c r="C2330" s="243" t="e">
        <f>LOOKUP(H2330,BLIOTECAS!$D$2:$D$30,BLIOTECAS!$F$2:$F$30)</f>
        <v>#N/A</v>
      </c>
      <c r="AA2330"/>
      <c r="BI2330"/>
      <c r="BJ2330"/>
      <c r="BK2330"/>
      <c r="BL2330"/>
    </row>
    <row r="2331" spans="1:64" x14ac:dyDescent="0.2">
      <c r="A2331" s="244" t="str">
        <f>IFERROR(LOOKUP(H2331,BLIOTECAS!$D$2:$D$30,BLIOTECAS!$C$2:$C$30),"N/C")</f>
        <v>N/C</v>
      </c>
      <c r="B2331" s="243" t="str">
        <f>IFERROR(LOOKUP(H2331,BLIOTECAS!$D$2:$D$29,BLIOTECAS!$E$2:$E$29),"N/C")</f>
        <v>N/C</v>
      </c>
      <c r="C2331" s="243" t="e">
        <f>LOOKUP(H2331,BLIOTECAS!$D$2:$D$30,BLIOTECAS!$F$2:$F$30)</f>
        <v>#N/A</v>
      </c>
      <c r="AA2331"/>
      <c r="BI2331"/>
      <c r="BJ2331"/>
      <c r="BK2331"/>
      <c r="BL2331"/>
    </row>
    <row r="2332" spans="1:64" x14ac:dyDescent="0.2">
      <c r="A2332" s="244" t="str">
        <f>IFERROR(LOOKUP(H2332,BLIOTECAS!$D$2:$D$30,BLIOTECAS!$C$2:$C$30),"N/C")</f>
        <v>N/C</v>
      </c>
      <c r="B2332" s="243" t="str">
        <f>IFERROR(LOOKUP(H2332,BLIOTECAS!$D$2:$D$29,BLIOTECAS!$E$2:$E$29),"N/C")</f>
        <v>N/C</v>
      </c>
      <c r="C2332" s="243" t="e">
        <f>LOOKUP(H2332,BLIOTECAS!$D$2:$D$30,BLIOTECAS!$F$2:$F$30)</f>
        <v>#N/A</v>
      </c>
      <c r="AA2332"/>
      <c r="BI2332"/>
      <c r="BJ2332"/>
      <c r="BK2332"/>
      <c r="BL2332"/>
    </row>
    <row r="2333" spans="1:64" x14ac:dyDescent="0.2">
      <c r="A2333" s="244" t="str">
        <f>IFERROR(LOOKUP(H2333,BLIOTECAS!$D$2:$D$30,BLIOTECAS!$C$2:$C$30),"N/C")</f>
        <v>N/C</v>
      </c>
      <c r="B2333" s="243" t="str">
        <f>IFERROR(LOOKUP(H2333,BLIOTECAS!$D$2:$D$29,BLIOTECAS!$E$2:$E$29),"N/C")</f>
        <v>N/C</v>
      </c>
      <c r="C2333" s="243" t="e">
        <f>LOOKUP(H2333,BLIOTECAS!$D$2:$D$30,BLIOTECAS!$F$2:$F$30)</f>
        <v>#N/A</v>
      </c>
      <c r="AA2333"/>
      <c r="BI2333"/>
      <c r="BJ2333"/>
      <c r="BK2333"/>
      <c r="BL2333"/>
    </row>
    <row r="2334" spans="1:64" x14ac:dyDescent="0.2">
      <c r="A2334" s="244" t="str">
        <f>IFERROR(LOOKUP(H2334,BLIOTECAS!$D$2:$D$30,BLIOTECAS!$C$2:$C$30),"N/C")</f>
        <v>N/C</v>
      </c>
      <c r="B2334" s="243" t="str">
        <f>IFERROR(LOOKUP(H2334,BLIOTECAS!$D$2:$D$29,BLIOTECAS!$E$2:$E$29),"N/C")</f>
        <v>N/C</v>
      </c>
      <c r="C2334" s="243" t="e">
        <f>LOOKUP(H2334,BLIOTECAS!$D$2:$D$30,BLIOTECAS!$F$2:$F$30)</f>
        <v>#N/A</v>
      </c>
      <c r="AA2334"/>
      <c r="BI2334"/>
      <c r="BJ2334"/>
      <c r="BK2334"/>
      <c r="BL2334"/>
    </row>
    <row r="2335" spans="1:64" x14ac:dyDescent="0.2">
      <c r="A2335" s="244" t="str">
        <f>IFERROR(LOOKUP(H2335,BLIOTECAS!$D$2:$D$30,BLIOTECAS!$C$2:$C$30),"N/C")</f>
        <v>N/C</v>
      </c>
      <c r="B2335" s="243" t="str">
        <f>IFERROR(LOOKUP(H2335,BLIOTECAS!$D$2:$D$29,BLIOTECAS!$E$2:$E$29),"N/C")</f>
        <v>N/C</v>
      </c>
      <c r="C2335" s="243" t="e">
        <f>LOOKUP(H2335,BLIOTECAS!$D$2:$D$30,BLIOTECAS!$F$2:$F$30)</f>
        <v>#N/A</v>
      </c>
      <c r="AA2335"/>
      <c r="BI2335"/>
      <c r="BJ2335"/>
      <c r="BK2335"/>
      <c r="BL2335"/>
    </row>
    <row r="2336" spans="1:64" x14ac:dyDescent="0.2">
      <c r="A2336" s="244" t="str">
        <f>IFERROR(LOOKUP(H2336,BLIOTECAS!$D$2:$D$30,BLIOTECAS!$C$2:$C$30),"N/C")</f>
        <v>N/C</v>
      </c>
      <c r="B2336" s="243" t="str">
        <f>IFERROR(LOOKUP(H2336,BLIOTECAS!$D$2:$D$29,BLIOTECAS!$E$2:$E$29),"N/C")</f>
        <v>N/C</v>
      </c>
      <c r="C2336" s="243" t="e">
        <f>LOOKUP(H2336,BLIOTECAS!$D$2:$D$30,BLIOTECAS!$F$2:$F$30)</f>
        <v>#N/A</v>
      </c>
      <c r="AA2336"/>
      <c r="BI2336"/>
      <c r="BJ2336"/>
      <c r="BK2336"/>
      <c r="BL2336"/>
    </row>
    <row r="2337" spans="1:64" x14ac:dyDescent="0.2">
      <c r="A2337" s="244" t="str">
        <f>IFERROR(LOOKUP(H2337,BLIOTECAS!$D$2:$D$30,BLIOTECAS!$C$2:$C$30),"N/C")</f>
        <v>N/C</v>
      </c>
      <c r="B2337" s="243" t="str">
        <f>IFERROR(LOOKUP(H2337,BLIOTECAS!$D$2:$D$29,BLIOTECAS!$E$2:$E$29),"N/C")</f>
        <v>N/C</v>
      </c>
      <c r="C2337" s="243" t="e">
        <f>LOOKUP(H2337,BLIOTECAS!$D$2:$D$30,BLIOTECAS!$F$2:$F$30)</f>
        <v>#N/A</v>
      </c>
      <c r="AA2337"/>
      <c r="BI2337"/>
      <c r="BJ2337"/>
      <c r="BK2337"/>
      <c r="BL2337"/>
    </row>
    <row r="2338" spans="1:64" x14ac:dyDescent="0.2">
      <c r="A2338" s="244" t="str">
        <f>IFERROR(LOOKUP(H2338,BLIOTECAS!$D$2:$D$30,BLIOTECAS!$C$2:$C$30),"N/C")</f>
        <v>N/C</v>
      </c>
      <c r="B2338" s="243" t="str">
        <f>IFERROR(LOOKUP(H2338,BLIOTECAS!$D$2:$D$29,BLIOTECAS!$E$2:$E$29),"N/C")</f>
        <v>N/C</v>
      </c>
      <c r="C2338" s="243" t="e">
        <f>LOOKUP(H2338,BLIOTECAS!$D$2:$D$30,BLIOTECAS!$F$2:$F$30)</f>
        <v>#N/A</v>
      </c>
      <c r="AA2338"/>
      <c r="BI2338"/>
      <c r="BJ2338"/>
      <c r="BK2338"/>
      <c r="BL2338"/>
    </row>
    <row r="2339" spans="1:64" x14ac:dyDescent="0.2">
      <c r="A2339" s="244" t="str">
        <f>IFERROR(LOOKUP(H2339,BLIOTECAS!$D$2:$D$30,BLIOTECAS!$C$2:$C$30),"N/C")</f>
        <v>N/C</v>
      </c>
      <c r="B2339" s="243" t="str">
        <f>IFERROR(LOOKUP(H2339,BLIOTECAS!$D$2:$D$29,BLIOTECAS!$E$2:$E$29),"N/C")</f>
        <v>N/C</v>
      </c>
      <c r="C2339" s="243" t="e">
        <f>LOOKUP(H2339,BLIOTECAS!$D$2:$D$30,BLIOTECAS!$F$2:$F$30)</f>
        <v>#N/A</v>
      </c>
      <c r="AA2339"/>
      <c r="BI2339"/>
      <c r="BJ2339"/>
      <c r="BK2339"/>
      <c r="BL2339"/>
    </row>
    <row r="2340" spans="1:64" x14ac:dyDescent="0.2">
      <c r="A2340" s="244" t="str">
        <f>IFERROR(LOOKUP(H2340,BLIOTECAS!$D$2:$D$30,BLIOTECAS!$C$2:$C$30),"N/C")</f>
        <v>N/C</v>
      </c>
      <c r="B2340" s="243" t="str">
        <f>IFERROR(LOOKUP(H2340,BLIOTECAS!$D$2:$D$29,BLIOTECAS!$E$2:$E$29),"N/C")</f>
        <v>N/C</v>
      </c>
      <c r="C2340" s="243" t="e">
        <f>LOOKUP(H2340,BLIOTECAS!$D$2:$D$30,BLIOTECAS!$F$2:$F$30)</f>
        <v>#N/A</v>
      </c>
      <c r="AA2340"/>
      <c r="BI2340"/>
      <c r="BJ2340"/>
      <c r="BK2340"/>
      <c r="BL2340"/>
    </row>
    <row r="2341" spans="1:64" x14ac:dyDescent="0.2">
      <c r="A2341" s="244" t="str">
        <f>IFERROR(LOOKUP(H2341,BLIOTECAS!$D$2:$D$30,BLIOTECAS!$C$2:$C$30),"N/C")</f>
        <v>N/C</v>
      </c>
      <c r="B2341" s="243" t="str">
        <f>IFERROR(LOOKUP(H2341,BLIOTECAS!$D$2:$D$29,BLIOTECAS!$E$2:$E$29),"N/C")</f>
        <v>N/C</v>
      </c>
      <c r="C2341" s="243" t="e">
        <f>LOOKUP(H2341,BLIOTECAS!$D$2:$D$30,BLIOTECAS!$F$2:$F$30)</f>
        <v>#N/A</v>
      </c>
      <c r="AA2341"/>
      <c r="BI2341"/>
      <c r="BJ2341"/>
      <c r="BK2341"/>
      <c r="BL2341"/>
    </row>
    <row r="2342" spans="1:64" x14ac:dyDescent="0.2">
      <c r="A2342" s="244" t="str">
        <f>IFERROR(LOOKUP(H2342,BLIOTECAS!$D$2:$D$30,BLIOTECAS!$C$2:$C$30),"N/C")</f>
        <v>N/C</v>
      </c>
      <c r="B2342" s="243" t="str">
        <f>IFERROR(LOOKUP(H2342,BLIOTECAS!$D$2:$D$29,BLIOTECAS!$E$2:$E$29),"N/C")</f>
        <v>N/C</v>
      </c>
      <c r="C2342" s="243" t="e">
        <f>LOOKUP(H2342,BLIOTECAS!$D$2:$D$30,BLIOTECAS!$F$2:$F$30)</f>
        <v>#N/A</v>
      </c>
      <c r="AA2342"/>
      <c r="BI2342"/>
      <c r="BJ2342"/>
      <c r="BK2342"/>
      <c r="BL2342"/>
    </row>
    <row r="2343" spans="1:64" x14ac:dyDescent="0.2">
      <c r="A2343" s="244" t="str">
        <f>IFERROR(LOOKUP(H2343,BLIOTECAS!$D$2:$D$30,BLIOTECAS!$C$2:$C$30),"N/C")</f>
        <v>N/C</v>
      </c>
      <c r="B2343" s="243" t="str">
        <f>IFERROR(LOOKUP(H2343,BLIOTECAS!$D$2:$D$29,BLIOTECAS!$E$2:$E$29),"N/C")</f>
        <v>N/C</v>
      </c>
      <c r="C2343" s="243" t="e">
        <f>LOOKUP(H2343,BLIOTECAS!$D$2:$D$30,BLIOTECAS!$F$2:$F$30)</f>
        <v>#N/A</v>
      </c>
      <c r="AA2343"/>
      <c r="BI2343"/>
      <c r="BJ2343"/>
      <c r="BK2343"/>
      <c r="BL2343"/>
    </row>
    <row r="2344" spans="1:64" x14ac:dyDescent="0.2">
      <c r="A2344" s="244" t="str">
        <f>IFERROR(LOOKUP(H2344,BLIOTECAS!$D$2:$D$30,BLIOTECAS!$C$2:$C$30),"N/C")</f>
        <v>N/C</v>
      </c>
      <c r="B2344" s="243" t="str">
        <f>IFERROR(LOOKUP(H2344,BLIOTECAS!$D$2:$D$29,BLIOTECAS!$E$2:$E$29),"N/C")</f>
        <v>N/C</v>
      </c>
      <c r="C2344" s="243" t="e">
        <f>LOOKUP(H2344,BLIOTECAS!$D$2:$D$30,BLIOTECAS!$F$2:$F$30)</f>
        <v>#N/A</v>
      </c>
      <c r="AA2344"/>
      <c r="BI2344"/>
      <c r="BJ2344"/>
      <c r="BK2344"/>
      <c r="BL2344"/>
    </row>
    <row r="2345" spans="1:64" x14ac:dyDescent="0.2">
      <c r="A2345" s="244" t="str">
        <f>IFERROR(LOOKUP(H2345,BLIOTECAS!$D$2:$D$30,BLIOTECAS!$C$2:$C$30),"N/C")</f>
        <v>N/C</v>
      </c>
      <c r="B2345" s="243" t="str">
        <f>IFERROR(LOOKUP(H2345,BLIOTECAS!$D$2:$D$29,BLIOTECAS!$E$2:$E$29),"N/C")</f>
        <v>N/C</v>
      </c>
      <c r="C2345" s="243" t="e">
        <f>LOOKUP(H2345,BLIOTECAS!$D$2:$D$30,BLIOTECAS!$F$2:$F$30)</f>
        <v>#N/A</v>
      </c>
      <c r="AA2345"/>
      <c r="BI2345"/>
      <c r="BJ2345"/>
      <c r="BK2345"/>
      <c r="BL2345"/>
    </row>
    <row r="2346" spans="1:64" x14ac:dyDescent="0.2">
      <c r="A2346" s="244" t="str">
        <f>IFERROR(LOOKUP(H2346,BLIOTECAS!$D$2:$D$30,BLIOTECAS!$C$2:$C$30),"N/C")</f>
        <v>N/C</v>
      </c>
      <c r="B2346" s="243" t="str">
        <f>IFERROR(LOOKUP(H2346,BLIOTECAS!$D$2:$D$29,BLIOTECAS!$E$2:$E$29),"N/C")</f>
        <v>N/C</v>
      </c>
      <c r="C2346" s="243" t="e">
        <f>LOOKUP(H2346,BLIOTECAS!$D$2:$D$30,BLIOTECAS!$F$2:$F$30)</f>
        <v>#N/A</v>
      </c>
      <c r="AA2346"/>
      <c r="BI2346"/>
      <c r="BJ2346"/>
      <c r="BK2346"/>
      <c r="BL2346"/>
    </row>
    <row r="2347" spans="1:64" x14ac:dyDescent="0.2">
      <c r="A2347" s="244" t="str">
        <f>IFERROR(LOOKUP(H2347,BLIOTECAS!$D$2:$D$30,BLIOTECAS!$C$2:$C$30),"N/C")</f>
        <v>N/C</v>
      </c>
      <c r="B2347" s="243" t="str">
        <f>IFERROR(LOOKUP(H2347,BLIOTECAS!$D$2:$D$29,BLIOTECAS!$E$2:$E$29),"N/C")</f>
        <v>N/C</v>
      </c>
      <c r="C2347" s="243" t="e">
        <f>LOOKUP(H2347,BLIOTECAS!$D$2:$D$30,BLIOTECAS!$F$2:$F$30)</f>
        <v>#N/A</v>
      </c>
      <c r="AA2347"/>
      <c r="BI2347"/>
      <c r="BJ2347"/>
      <c r="BK2347"/>
      <c r="BL2347"/>
    </row>
    <row r="2348" spans="1:64" x14ac:dyDescent="0.2">
      <c r="A2348" s="244" t="str">
        <f>IFERROR(LOOKUP(H2348,BLIOTECAS!$D$2:$D$30,BLIOTECAS!$C$2:$C$30),"N/C")</f>
        <v>N/C</v>
      </c>
      <c r="B2348" s="243" t="str">
        <f>IFERROR(LOOKUP(H2348,BLIOTECAS!$D$2:$D$29,BLIOTECAS!$E$2:$E$29),"N/C")</f>
        <v>N/C</v>
      </c>
      <c r="C2348" s="243" t="e">
        <f>LOOKUP(H2348,BLIOTECAS!$D$2:$D$30,BLIOTECAS!$F$2:$F$30)</f>
        <v>#N/A</v>
      </c>
      <c r="AA2348"/>
      <c r="BI2348"/>
      <c r="BJ2348"/>
      <c r="BK2348"/>
      <c r="BL2348"/>
    </row>
    <row r="2349" spans="1:64" x14ac:dyDescent="0.2">
      <c r="A2349" s="244" t="str">
        <f>IFERROR(LOOKUP(H2349,BLIOTECAS!$D$2:$D$30,BLIOTECAS!$C$2:$C$30),"N/C")</f>
        <v>N/C</v>
      </c>
      <c r="B2349" s="243" t="str">
        <f>IFERROR(LOOKUP(H2349,BLIOTECAS!$D$2:$D$29,BLIOTECAS!$E$2:$E$29),"N/C")</f>
        <v>N/C</v>
      </c>
      <c r="C2349" s="243" t="e">
        <f>LOOKUP(H2349,BLIOTECAS!$D$2:$D$30,BLIOTECAS!$F$2:$F$30)</f>
        <v>#N/A</v>
      </c>
      <c r="AA2349"/>
      <c r="BI2349"/>
      <c r="BJ2349"/>
      <c r="BK2349"/>
      <c r="BL2349"/>
    </row>
    <row r="2350" spans="1:64" x14ac:dyDescent="0.2">
      <c r="A2350" s="244" t="str">
        <f>IFERROR(LOOKUP(H2350,BLIOTECAS!$D$2:$D$30,BLIOTECAS!$C$2:$C$30),"N/C")</f>
        <v>N/C</v>
      </c>
      <c r="B2350" s="243" t="str">
        <f>IFERROR(LOOKUP(H2350,BLIOTECAS!$D$2:$D$29,BLIOTECAS!$E$2:$E$29),"N/C")</f>
        <v>N/C</v>
      </c>
      <c r="C2350" s="243" t="e">
        <f>LOOKUP(H2350,BLIOTECAS!$D$2:$D$30,BLIOTECAS!$F$2:$F$30)</f>
        <v>#N/A</v>
      </c>
      <c r="AA2350"/>
      <c r="BI2350"/>
      <c r="BJ2350"/>
      <c r="BK2350"/>
      <c r="BL2350"/>
    </row>
    <row r="2351" spans="1:64" x14ac:dyDescent="0.2">
      <c r="A2351" s="244" t="str">
        <f>IFERROR(LOOKUP(H2351,BLIOTECAS!$D$2:$D$30,BLIOTECAS!$C$2:$C$30),"N/C")</f>
        <v>N/C</v>
      </c>
      <c r="B2351" s="243" t="str">
        <f>IFERROR(LOOKUP(H2351,BLIOTECAS!$D$2:$D$29,BLIOTECAS!$E$2:$E$29),"N/C")</f>
        <v>N/C</v>
      </c>
      <c r="C2351" s="243" t="e">
        <f>LOOKUP(H2351,BLIOTECAS!$D$2:$D$30,BLIOTECAS!$F$2:$F$30)</f>
        <v>#N/A</v>
      </c>
      <c r="AA2351"/>
      <c r="BI2351"/>
      <c r="BJ2351"/>
      <c r="BK2351"/>
      <c r="BL2351"/>
    </row>
    <row r="2352" spans="1:64" x14ac:dyDescent="0.2">
      <c r="A2352" s="244" t="str">
        <f>IFERROR(LOOKUP(H2352,BLIOTECAS!$D$2:$D$30,BLIOTECAS!$C$2:$C$30),"N/C")</f>
        <v>N/C</v>
      </c>
      <c r="B2352" s="243" t="str">
        <f>IFERROR(LOOKUP(H2352,BLIOTECAS!$D$2:$D$29,BLIOTECAS!$E$2:$E$29),"N/C")</f>
        <v>N/C</v>
      </c>
      <c r="C2352" s="243" t="e">
        <f>LOOKUP(H2352,BLIOTECAS!$D$2:$D$30,BLIOTECAS!$F$2:$F$30)</f>
        <v>#N/A</v>
      </c>
      <c r="AA2352"/>
      <c r="BI2352"/>
      <c r="BJ2352"/>
      <c r="BK2352"/>
      <c r="BL2352"/>
    </row>
    <row r="2353" spans="1:64" x14ac:dyDescent="0.2">
      <c r="A2353" s="244" t="str">
        <f>IFERROR(LOOKUP(H2353,BLIOTECAS!$D$2:$D$30,BLIOTECAS!$C$2:$C$30),"N/C")</f>
        <v>N/C</v>
      </c>
      <c r="B2353" s="243" t="str">
        <f>IFERROR(LOOKUP(H2353,BLIOTECAS!$D$2:$D$29,BLIOTECAS!$E$2:$E$29),"N/C")</f>
        <v>N/C</v>
      </c>
      <c r="C2353" s="243" t="e">
        <f>LOOKUP(H2353,BLIOTECAS!$D$2:$D$30,BLIOTECAS!$F$2:$F$30)</f>
        <v>#N/A</v>
      </c>
      <c r="AA2353"/>
      <c r="BI2353"/>
      <c r="BJ2353"/>
      <c r="BK2353"/>
      <c r="BL2353"/>
    </row>
    <row r="2354" spans="1:64" x14ac:dyDescent="0.2">
      <c r="A2354" s="244" t="str">
        <f>IFERROR(LOOKUP(H2354,BLIOTECAS!$D$2:$D$30,BLIOTECAS!$C$2:$C$30),"N/C")</f>
        <v>N/C</v>
      </c>
      <c r="B2354" s="243" t="str">
        <f>IFERROR(LOOKUP(H2354,BLIOTECAS!$D$2:$D$29,BLIOTECAS!$E$2:$E$29),"N/C")</f>
        <v>N/C</v>
      </c>
      <c r="C2354" s="243" t="e">
        <f>LOOKUP(H2354,BLIOTECAS!$D$2:$D$30,BLIOTECAS!$F$2:$F$30)</f>
        <v>#N/A</v>
      </c>
      <c r="AA2354"/>
      <c r="BI2354"/>
      <c r="BJ2354"/>
      <c r="BK2354"/>
      <c r="BL2354"/>
    </row>
    <row r="2355" spans="1:64" x14ac:dyDescent="0.2">
      <c r="A2355" s="244" t="str">
        <f>IFERROR(LOOKUP(H2355,BLIOTECAS!$D$2:$D$30,BLIOTECAS!$C$2:$C$30),"N/C")</f>
        <v>N/C</v>
      </c>
      <c r="B2355" s="243" t="str">
        <f>IFERROR(LOOKUP(H2355,BLIOTECAS!$D$2:$D$29,BLIOTECAS!$E$2:$E$29),"N/C")</f>
        <v>N/C</v>
      </c>
      <c r="C2355" s="243" t="e">
        <f>LOOKUP(H2355,BLIOTECAS!$D$2:$D$30,BLIOTECAS!$F$2:$F$30)</f>
        <v>#N/A</v>
      </c>
      <c r="AA2355"/>
      <c r="BI2355"/>
      <c r="BJ2355"/>
      <c r="BK2355"/>
      <c r="BL2355"/>
    </row>
    <row r="2356" spans="1:64" x14ac:dyDescent="0.2">
      <c r="A2356" s="244" t="str">
        <f>IFERROR(LOOKUP(H2356,BLIOTECAS!$D$2:$D$30,BLIOTECAS!$C$2:$C$30),"N/C")</f>
        <v>N/C</v>
      </c>
      <c r="B2356" s="243" t="str">
        <f>IFERROR(LOOKUP(H2356,BLIOTECAS!$D$2:$D$29,BLIOTECAS!$E$2:$E$29),"N/C")</f>
        <v>N/C</v>
      </c>
      <c r="C2356" s="243" t="e">
        <f>LOOKUP(H2356,BLIOTECAS!$D$2:$D$30,BLIOTECAS!$F$2:$F$30)</f>
        <v>#N/A</v>
      </c>
      <c r="AA2356"/>
      <c r="BI2356"/>
      <c r="BJ2356"/>
      <c r="BK2356"/>
      <c r="BL2356"/>
    </row>
    <row r="2357" spans="1:64" x14ac:dyDescent="0.2">
      <c r="A2357" s="244" t="str">
        <f>IFERROR(LOOKUP(H2357,BLIOTECAS!$D$2:$D$30,BLIOTECAS!$C$2:$C$30),"N/C")</f>
        <v>N/C</v>
      </c>
      <c r="B2357" s="243" t="str">
        <f>IFERROR(LOOKUP(H2357,BLIOTECAS!$D$2:$D$29,BLIOTECAS!$E$2:$E$29),"N/C")</f>
        <v>N/C</v>
      </c>
      <c r="C2357" s="243" t="e">
        <f>LOOKUP(H2357,BLIOTECAS!$D$2:$D$30,BLIOTECAS!$F$2:$F$30)</f>
        <v>#N/A</v>
      </c>
      <c r="AA2357"/>
      <c r="BI2357"/>
      <c r="BJ2357"/>
      <c r="BK2357"/>
      <c r="BL2357"/>
    </row>
    <row r="2358" spans="1:64" x14ac:dyDescent="0.2">
      <c r="A2358" s="244" t="str">
        <f>IFERROR(LOOKUP(H2358,BLIOTECAS!$D$2:$D$30,BLIOTECAS!$C$2:$C$30),"N/C")</f>
        <v>N/C</v>
      </c>
      <c r="B2358" s="243" t="str">
        <f>IFERROR(LOOKUP(H2358,BLIOTECAS!$D$2:$D$29,BLIOTECAS!$E$2:$E$29),"N/C")</f>
        <v>N/C</v>
      </c>
      <c r="C2358" s="243" t="e">
        <f>LOOKUP(H2358,BLIOTECAS!$D$2:$D$30,BLIOTECAS!$F$2:$F$30)</f>
        <v>#N/A</v>
      </c>
      <c r="AA2358"/>
      <c r="BI2358"/>
      <c r="BJ2358"/>
      <c r="BK2358"/>
      <c r="BL2358"/>
    </row>
    <row r="2359" spans="1:64" x14ac:dyDescent="0.2">
      <c r="A2359" s="244" t="str">
        <f>IFERROR(LOOKUP(H2359,BLIOTECAS!$D$2:$D$30,BLIOTECAS!$C$2:$C$30),"N/C")</f>
        <v>N/C</v>
      </c>
      <c r="B2359" s="243" t="str">
        <f>IFERROR(LOOKUP(H2359,BLIOTECAS!$D$2:$D$29,BLIOTECAS!$E$2:$E$29),"N/C")</f>
        <v>N/C</v>
      </c>
      <c r="C2359" s="243" t="e">
        <f>LOOKUP(H2359,BLIOTECAS!$D$2:$D$30,BLIOTECAS!$F$2:$F$30)</f>
        <v>#N/A</v>
      </c>
      <c r="AA2359"/>
      <c r="BI2359"/>
      <c r="BJ2359"/>
      <c r="BK2359"/>
      <c r="BL2359"/>
    </row>
    <row r="2360" spans="1:64" x14ac:dyDescent="0.2">
      <c r="A2360" s="244" t="str">
        <f>IFERROR(LOOKUP(H2360,BLIOTECAS!$D$2:$D$30,BLIOTECAS!$C$2:$C$30),"N/C")</f>
        <v>N/C</v>
      </c>
      <c r="B2360" s="243" t="str">
        <f>IFERROR(LOOKUP(H2360,BLIOTECAS!$D$2:$D$29,BLIOTECAS!$E$2:$E$29),"N/C")</f>
        <v>N/C</v>
      </c>
      <c r="C2360" s="243" t="e">
        <f>LOOKUP(H2360,BLIOTECAS!$D$2:$D$30,BLIOTECAS!$F$2:$F$30)</f>
        <v>#N/A</v>
      </c>
      <c r="AA2360"/>
      <c r="BI2360"/>
      <c r="BJ2360"/>
      <c r="BK2360"/>
      <c r="BL2360"/>
    </row>
    <row r="2361" spans="1:64" x14ac:dyDescent="0.2">
      <c r="A2361" s="244" t="str">
        <f>IFERROR(LOOKUP(H2361,BLIOTECAS!$D$2:$D$30,BLIOTECAS!$C$2:$C$30),"N/C")</f>
        <v>N/C</v>
      </c>
      <c r="B2361" s="243" t="str">
        <f>IFERROR(LOOKUP(H2361,BLIOTECAS!$D$2:$D$29,BLIOTECAS!$E$2:$E$29),"N/C")</f>
        <v>N/C</v>
      </c>
      <c r="C2361" s="243" t="e">
        <f>LOOKUP(H2361,BLIOTECAS!$D$2:$D$30,BLIOTECAS!$F$2:$F$30)</f>
        <v>#N/A</v>
      </c>
      <c r="AA2361"/>
      <c r="BI2361"/>
      <c r="BJ2361"/>
      <c r="BK2361"/>
      <c r="BL2361"/>
    </row>
    <row r="2362" spans="1:64" x14ac:dyDescent="0.2">
      <c r="A2362" s="244" t="str">
        <f>IFERROR(LOOKUP(H2362,BLIOTECAS!$D$2:$D$30,BLIOTECAS!$C$2:$C$30),"N/C")</f>
        <v>N/C</v>
      </c>
      <c r="B2362" s="243" t="str">
        <f>IFERROR(LOOKUP(H2362,BLIOTECAS!$D$2:$D$29,BLIOTECAS!$E$2:$E$29),"N/C")</f>
        <v>N/C</v>
      </c>
      <c r="C2362" s="243" t="e">
        <f>LOOKUP(H2362,BLIOTECAS!$D$2:$D$30,BLIOTECAS!$F$2:$F$30)</f>
        <v>#N/A</v>
      </c>
      <c r="AA2362"/>
      <c r="BI2362"/>
      <c r="BJ2362"/>
      <c r="BK2362"/>
      <c r="BL2362"/>
    </row>
    <row r="2363" spans="1:64" x14ac:dyDescent="0.2">
      <c r="A2363" s="244" t="str">
        <f>IFERROR(LOOKUP(H2363,BLIOTECAS!$D$2:$D$30,BLIOTECAS!$C$2:$C$30),"N/C")</f>
        <v>N/C</v>
      </c>
      <c r="B2363" s="243" t="str">
        <f>IFERROR(LOOKUP(H2363,BLIOTECAS!$D$2:$D$29,BLIOTECAS!$E$2:$E$29),"N/C")</f>
        <v>N/C</v>
      </c>
      <c r="C2363" s="243" t="e">
        <f>LOOKUP(H2363,BLIOTECAS!$D$2:$D$30,BLIOTECAS!$F$2:$F$30)</f>
        <v>#N/A</v>
      </c>
      <c r="AA2363"/>
      <c r="BI2363"/>
      <c r="BJ2363"/>
      <c r="BK2363"/>
      <c r="BL2363"/>
    </row>
    <row r="2364" spans="1:64" x14ac:dyDescent="0.2">
      <c r="A2364" s="244" t="str">
        <f>IFERROR(LOOKUP(H2364,BLIOTECAS!$D$2:$D$30,BLIOTECAS!$C$2:$C$30),"N/C")</f>
        <v>N/C</v>
      </c>
      <c r="B2364" s="243" t="str">
        <f>IFERROR(LOOKUP(H2364,BLIOTECAS!$D$2:$D$29,BLIOTECAS!$E$2:$E$29),"N/C")</f>
        <v>N/C</v>
      </c>
      <c r="C2364" s="243" t="e">
        <f>LOOKUP(H2364,BLIOTECAS!$D$2:$D$30,BLIOTECAS!$F$2:$F$30)</f>
        <v>#N/A</v>
      </c>
      <c r="AA2364"/>
      <c r="BI2364"/>
      <c r="BJ2364"/>
      <c r="BK2364"/>
      <c r="BL2364"/>
    </row>
    <row r="2365" spans="1:64" x14ac:dyDescent="0.2">
      <c r="A2365" s="244" t="str">
        <f>IFERROR(LOOKUP(H2365,BLIOTECAS!$D$2:$D$30,BLIOTECAS!$C$2:$C$30),"N/C")</f>
        <v>N/C</v>
      </c>
      <c r="B2365" s="243" t="str">
        <f>IFERROR(LOOKUP(H2365,BLIOTECAS!$D$2:$D$29,BLIOTECAS!$E$2:$E$29),"N/C")</f>
        <v>N/C</v>
      </c>
      <c r="C2365" s="243" t="e">
        <f>LOOKUP(H2365,BLIOTECAS!$D$2:$D$30,BLIOTECAS!$F$2:$F$30)</f>
        <v>#N/A</v>
      </c>
      <c r="AA2365"/>
      <c r="BI2365"/>
      <c r="BJ2365"/>
      <c r="BK2365"/>
      <c r="BL2365"/>
    </row>
    <row r="2366" spans="1:64" x14ac:dyDescent="0.2">
      <c r="A2366" s="244" t="str">
        <f>IFERROR(LOOKUP(H2366,BLIOTECAS!$D$2:$D$30,BLIOTECAS!$C$2:$C$30),"N/C")</f>
        <v>N/C</v>
      </c>
      <c r="B2366" s="243" t="str">
        <f>IFERROR(LOOKUP(H2366,BLIOTECAS!$D$2:$D$29,BLIOTECAS!$E$2:$E$29),"N/C")</f>
        <v>N/C</v>
      </c>
      <c r="C2366" s="243" t="e">
        <f>LOOKUP(H2366,BLIOTECAS!$D$2:$D$30,BLIOTECAS!$F$2:$F$30)</f>
        <v>#N/A</v>
      </c>
      <c r="AA2366"/>
      <c r="BI2366"/>
      <c r="BJ2366"/>
      <c r="BK2366"/>
      <c r="BL2366"/>
    </row>
    <row r="2367" spans="1:64" x14ac:dyDescent="0.2">
      <c r="A2367" s="244" t="str">
        <f>IFERROR(LOOKUP(H2367,BLIOTECAS!$D$2:$D$30,BLIOTECAS!$C$2:$C$30),"N/C")</f>
        <v>N/C</v>
      </c>
      <c r="B2367" s="243" t="str">
        <f>IFERROR(LOOKUP(H2367,BLIOTECAS!$D$2:$D$29,BLIOTECAS!$E$2:$E$29),"N/C")</f>
        <v>N/C</v>
      </c>
      <c r="C2367" s="243" t="e">
        <f>LOOKUP(H2367,BLIOTECAS!$D$2:$D$30,BLIOTECAS!$F$2:$F$30)</f>
        <v>#N/A</v>
      </c>
      <c r="AA2367"/>
      <c r="BI2367"/>
      <c r="BJ2367"/>
      <c r="BK2367"/>
      <c r="BL2367"/>
    </row>
    <row r="2368" spans="1:64" x14ac:dyDescent="0.2">
      <c r="A2368" s="244" t="str">
        <f>IFERROR(LOOKUP(H2368,BLIOTECAS!$D$2:$D$30,BLIOTECAS!$C$2:$C$30),"N/C")</f>
        <v>N/C</v>
      </c>
      <c r="B2368" s="243" t="str">
        <f>IFERROR(LOOKUP(H2368,BLIOTECAS!$D$2:$D$29,BLIOTECAS!$E$2:$E$29),"N/C")</f>
        <v>N/C</v>
      </c>
      <c r="C2368" s="243" t="e">
        <f>LOOKUP(H2368,BLIOTECAS!$D$2:$D$30,BLIOTECAS!$F$2:$F$30)</f>
        <v>#N/A</v>
      </c>
      <c r="AA2368"/>
      <c r="BI2368"/>
      <c r="BJ2368"/>
      <c r="BK2368"/>
      <c r="BL2368"/>
    </row>
    <row r="2369" spans="1:64" x14ac:dyDescent="0.2">
      <c r="A2369" s="244" t="str">
        <f>IFERROR(LOOKUP(H2369,BLIOTECAS!$D$2:$D$30,BLIOTECAS!$C$2:$C$30),"N/C")</f>
        <v>N/C</v>
      </c>
      <c r="B2369" s="243" t="str">
        <f>IFERROR(LOOKUP(H2369,BLIOTECAS!$D$2:$D$29,BLIOTECAS!$E$2:$E$29),"N/C")</f>
        <v>N/C</v>
      </c>
      <c r="C2369" s="243" t="e">
        <f>LOOKUP(H2369,BLIOTECAS!$D$2:$D$30,BLIOTECAS!$F$2:$F$30)</f>
        <v>#N/A</v>
      </c>
      <c r="AA2369"/>
      <c r="BI2369"/>
      <c r="BJ2369"/>
      <c r="BK2369"/>
      <c r="BL2369"/>
    </row>
    <row r="2370" spans="1:64" x14ac:dyDescent="0.2">
      <c r="A2370" s="244" t="str">
        <f>IFERROR(LOOKUP(H2370,BLIOTECAS!$D$2:$D$30,BLIOTECAS!$C$2:$C$30),"N/C")</f>
        <v>N/C</v>
      </c>
      <c r="B2370" s="243" t="str">
        <f>IFERROR(LOOKUP(H2370,BLIOTECAS!$D$2:$D$29,BLIOTECAS!$E$2:$E$29),"N/C")</f>
        <v>N/C</v>
      </c>
      <c r="C2370" s="243" t="e">
        <f>LOOKUP(H2370,BLIOTECAS!$D$2:$D$30,BLIOTECAS!$F$2:$F$30)</f>
        <v>#N/A</v>
      </c>
      <c r="AA2370"/>
      <c r="BI2370"/>
      <c r="BJ2370"/>
      <c r="BK2370"/>
      <c r="BL2370"/>
    </row>
    <row r="2371" spans="1:64" x14ac:dyDescent="0.2">
      <c r="A2371" s="244" t="str">
        <f>IFERROR(LOOKUP(H2371,BLIOTECAS!$D$2:$D$30,BLIOTECAS!$C$2:$C$30),"N/C")</f>
        <v>N/C</v>
      </c>
      <c r="B2371" s="243" t="str">
        <f>IFERROR(LOOKUP(H2371,BLIOTECAS!$D$2:$D$29,BLIOTECAS!$E$2:$E$29),"N/C")</f>
        <v>N/C</v>
      </c>
      <c r="C2371" s="243" t="e">
        <f>LOOKUP(H2371,BLIOTECAS!$D$2:$D$30,BLIOTECAS!$F$2:$F$30)</f>
        <v>#N/A</v>
      </c>
      <c r="AA2371"/>
      <c r="BI2371"/>
      <c r="BJ2371"/>
      <c r="BK2371"/>
      <c r="BL2371"/>
    </row>
    <row r="2372" spans="1:64" x14ac:dyDescent="0.2">
      <c r="A2372" s="244" t="str">
        <f>IFERROR(LOOKUP(H2372,BLIOTECAS!$D$2:$D$30,BLIOTECAS!$C$2:$C$30),"N/C")</f>
        <v>N/C</v>
      </c>
      <c r="B2372" s="243" t="str">
        <f>IFERROR(LOOKUP(H2372,BLIOTECAS!$D$2:$D$29,BLIOTECAS!$E$2:$E$29),"N/C")</f>
        <v>N/C</v>
      </c>
      <c r="C2372" s="243" t="e">
        <f>LOOKUP(H2372,BLIOTECAS!$D$2:$D$30,BLIOTECAS!$F$2:$F$30)</f>
        <v>#N/A</v>
      </c>
      <c r="AA2372"/>
      <c r="BI2372"/>
      <c r="BJ2372"/>
      <c r="BK2372"/>
      <c r="BL2372"/>
    </row>
    <row r="2373" spans="1:64" x14ac:dyDescent="0.2">
      <c r="A2373" s="244" t="str">
        <f>IFERROR(LOOKUP(H2373,BLIOTECAS!$D$2:$D$30,BLIOTECAS!$C$2:$C$30),"N/C")</f>
        <v>N/C</v>
      </c>
      <c r="B2373" s="243" t="str">
        <f>IFERROR(LOOKUP(H2373,BLIOTECAS!$D$2:$D$29,BLIOTECAS!$E$2:$E$29),"N/C")</f>
        <v>N/C</v>
      </c>
      <c r="C2373" s="243" t="e">
        <f>LOOKUP(H2373,BLIOTECAS!$D$2:$D$30,BLIOTECAS!$F$2:$F$30)</f>
        <v>#N/A</v>
      </c>
      <c r="AA2373"/>
      <c r="BI2373"/>
      <c r="BJ2373"/>
      <c r="BK2373"/>
      <c r="BL2373"/>
    </row>
    <row r="2374" spans="1:64" x14ac:dyDescent="0.2">
      <c r="A2374" s="244" t="str">
        <f>IFERROR(LOOKUP(H2374,BLIOTECAS!$D$2:$D$30,BLIOTECAS!$C$2:$C$30),"N/C")</f>
        <v>N/C</v>
      </c>
      <c r="B2374" s="243" t="str">
        <f>IFERROR(LOOKUP(H2374,BLIOTECAS!$D$2:$D$29,BLIOTECAS!$E$2:$E$29),"N/C")</f>
        <v>N/C</v>
      </c>
      <c r="C2374" s="243" t="e">
        <f>LOOKUP(H2374,BLIOTECAS!$D$2:$D$30,BLIOTECAS!$F$2:$F$30)</f>
        <v>#N/A</v>
      </c>
      <c r="AA2374"/>
      <c r="BI2374"/>
      <c r="BJ2374"/>
      <c r="BK2374"/>
      <c r="BL2374"/>
    </row>
    <row r="2375" spans="1:64" x14ac:dyDescent="0.2">
      <c r="A2375" s="244" t="str">
        <f>IFERROR(LOOKUP(H2375,BLIOTECAS!$D$2:$D$30,BLIOTECAS!$C$2:$C$30),"N/C")</f>
        <v>N/C</v>
      </c>
      <c r="B2375" s="243" t="str">
        <f>IFERROR(LOOKUP(H2375,BLIOTECAS!$D$2:$D$29,BLIOTECAS!$E$2:$E$29),"N/C")</f>
        <v>N/C</v>
      </c>
      <c r="C2375" s="243" t="e">
        <f>LOOKUP(H2375,BLIOTECAS!$D$2:$D$30,BLIOTECAS!$F$2:$F$30)</f>
        <v>#N/A</v>
      </c>
      <c r="AA2375"/>
      <c r="BI2375"/>
      <c r="BJ2375"/>
      <c r="BK2375"/>
      <c r="BL2375"/>
    </row>
    <row r="2376" spans="1:64" x14ac:dyDescent="0.2">
      <c r="A2376" s="244" t="str">
        <f>IFERROR(LOOKUP(H2376,BLIOTECAS!$D$2:$D$30,BLIOTECAS!$C$2:$C$30),"N/C")</f>
        <v>N/C</v>
      </c>
      <c r="B2376" s="243" t="str">
        <f>IFERROR(LOOKUP(H2376,BLIOTECAS!$D$2:$D$29,BLIOTECAS!$E$2:$E$29),"N/C")</f>
        <v>N/C</v>
      </c>
      <c r="C2376" s="243" t="e">
        <f>LOOKUP(H2376,BLIOTECAS!$D$2:$D$30,BLIOTECAS!$F$2:$F$30)</f>
        <v>#N/A</v>
      </c>
      <c r="AA2376"/>
      <c r="BI2376"/>
      <c r="BJ2376"/>
      <c r="BK2376"/>
      <c r="BL2376"/>
    </row>
    <row r="2377" spans="1:64" x14ac:dyDescent="0.2">
      <c r="A2377" s="244" t="str">
        <f>IFERROR(LOOKUP(H2377,BLIOTECAS!$D$2:$D$30,BLIOTECAS!$C$2:$C$30),"N/C")</f>
        <v>N/C</v>
      </c>
      <c r="B2377" s="243" t="str">
        <f>IFERROR(LOOKUP(H2377,BLIOTECAS!$D$2:$D$29,BLIOTECAS!$E$2:$E$29),"N/C")</f>
        <v>N/C</v>
      </c>
      <c r="C2377" s="243" t="e">
        <f>LOOKUP(H2377,BLIOTECAS!$D$2:$D$30,BLIOTECAS!$F$2:$F$30)</f>
        <v>#N/A</v>
      </c>
      <c r="AA2377"/>
      <c r="BI2377"/>
      <c r="BJ2377"/>
      <c r="BK2377"/>
      <c r="BL2377"/>
    </row>
    <row r="2378" spans="1:64" x14ac:dyDescent="0.2">
      <c r="A2378" s="244" t="str">
        <f>IFERROR(LOOKUP(H2378,BLIOTECAS!$D$2:$D$30,BLIOTECAS!$C$2:$C$30),"N/C")</f>
        <v>N/C</v>
      </c>
      <c r="B2378" s="243" t="str">
        <f>IFERROR(LOOKUP(H2378,BLIOTECAS!$D$2:$D$29,BLIOTECAS!$E$2:$E$29),"N/C")</f>
        <v>N/C</v>
      </c>
      <c r="C2378" s="243" t="e">
        <f>LOOKUP(H2378,BLIOTECAS!$D$2:$D$30,BLIOTECAS!$F$2:$F$30)</f>
        <v>#N/A</v>
      </c>
      <c r="AA2378"/>
      <c r="BI2378"/>
      <c r="BJ2378"/>
      <c r="BK2378"/>
      <c r="BL2378"/>
    </row>
    <row r="2379" spans="1:64" x14ac:dyDescent="0.2">
      <c r="A2379" s="244" t="str">
        <f>IFERROR(LOOKUP(H2379,BLIOTECAS!$D$2:$D$30,BLIOTECAS!$C$2:$C$30),"N/C")</f>
        <v>N/C</v>
      </c>
      <c r="B2379" s="243" t="str">
        <f>IFERROR(LOOKUP(H2379,BLIOTECAS!$D$2:$D$29,BLIOTECAS!$E$2:$E$29),"N/C")</f>
        <v>N/C</v>
      </c>
      <c r="C2379" s="243" t="e">
        <f>LOOKUP(H2379,BLIOTECAS!$D$2:$D$30,BLIOTECAS!$F$2:$F$30)</f>
        <v>#N/A</v>
      </c>
      <c r="AA2379"/>
      <c r="BI2379"/>
      <c r="BJ2379"/>
      <c r="BK2379"/>
      <c r="BL2379"/>
    </row>
    <row r="2380" spans="1:64" x14ac:dyDescent="0.2">
      <c r="A2380" s="244" t="str">
        <f>IFERROR(LOOKUP(H2380,BLIOTECAS!$D$2:$D$30,BLIOTECAS!$C$2:$C$30),"N/C")</f>
        <v>N/C</v>
      </c>
      <c r="B2380" s="243" t="str">
        <f>IFERROR(LOOKUP(H2380,BLIOTECAS!$D$2:$D$29,BLIOTECAS!$E$2:$E$29),"N/C")</f>
        <v>N/C</v>
      </c>
      <c r="C2380" s="243" t="e">
        <f>LOOKUP(H2380,BLIOTECAS!$D$2:$D$30,BLIOTECAS!$F$2:$F$30)</f>
        <v>#N/A</v>
      </c>
      <c r="AA2380"/>
      <c r="BI2380"/>
      <c r="BJ2380"/>
      <c r="BK2380"/>
      <c r="BL2380"/>
    </row>
    <row r="2381" spans="1:64" x14ac:dyDescent="0.2">
      <c r="A2381" s="244" t="str">
        <f>IFERROR(LOOKUP(H2381,BLIOTECAS!$D$2:$D$30,BLIOTECAS!$C$2:$C$30),"N/C")</f>
        <v>N/C</v>
      </c>
      <c r="B2381" s="243" t="str">
        <f>IFERROR(LOOKUP(H2381,BLIOTECAS!$D$2:$D$29,BLIOTECAS!$E$2:$E$29),"N/C")</f>
        <v>N/C</v>
      </c>
      <c r="C2381" s="243" t="e">
        <f>LOOKUP(H2381,BLIOTECAS!$D$2:$D$30,BLIOTECAS!$F$2:$F$30)</f>
        <v>#N/A</v>
      </c>
      <c r="AA2381"/>
      <c r="BI2381"/>
      <c r="BJ2381"/>
      <c r="BK2381"/>
      <c r="BL2381"/>
    </row>
    <row r="2382" spans="1:64" x14ac:dyDescent="0.2">
      <c r="A2382" s="244" t="str">
        <f>IFERROR(LOOKUP(H2382,BLIOTECAS!$D$2:$D$30,BLIOTECAS!$C$2:$C$30),"N/C")</f>
        <v>N/C</v>
      </c>
      <c r="B2382" s="243" t="str">
        <f>IFERROR(LOOKUP(H2382,BLIOTECAS!$D$2:$D$29,BLIOTECAS!$E$2:$E$29),"N/C")</f>
        <v>N/C</v>
      </c>
      <c r="C2382" s="243" t="e">
        <f>LOOKUP(H2382,BLIOTECAS!$D$2:$D$30,BLIOTECAS!$F$2:$F$30)</f>
        <v>#N/A</v>
      </c>
      <c r="AA2382"/>
      <c r="BI2382"/>
      <c r="BJ2382"/>
      <c r="BK2382"/>
      <c r="BL2382"/>
    </row>
    <row r="2383" spans="1:64" x14ac:dyDescent="0.2">
      <c r="A2383" s="244" t="str">
        <f>IFERROR(LOOKUP(H2383,BLIOTECAS!$D$2:$D$30,BLIOTECAS!$C$2:$C$30),"N/C")</f>
        <v>N/C</v>
      </c>
      <c r="B2383" s="243" t="str">
        <f>IFERROR(LOOKUP(H2383,BLIOTECAS!$D$2:$D$29,BLIOTECAS!$E$2:$E$29),"N/C")</f>
        <v>N/C</v>
      </c>
      <c r="C2383" s="243" t="e">
        <f>LOOKUP(H2383,BLIOTECAS!$D$2:$D$30,BLIOTECAS!$F$2:$F$30)</f>
        <v>#N/A</v>
      </c>
      <c r="AA2383"/>
      <c r="BI2383"/>
      <c r="BJ2383"/>
      <c r="BK2383"/>
      <c r="BL2383"/>
    </row>
    <row r="2384" spans="1:64" x14ac:dyDescent="0.2">
      <c r="A2384" s="244" t="str">
        <f>IFERROR(LOOKUP(H2384,BLIOTECAS!$D$2:$D$30,BLIOTECAS!$C$2:$C$30),"N/C")</f>
        <v>N/C</v>
      </c>
      <c r="B2384" s="243" t="str">
        <f>IFERROR(LOOKUP(H2384,BLIOTECAS!$D$2:$D$29,BLIOTECAS!$E$2:$E$29),"N/C")</f>
        <v>N/C</v>
      </c>
      <c r="C2384" s="243" t="e">
        <f>LOOKUP(H2384,BLIOTECAS!$D$2:$D$30,BLIOTECAS!$F$2:$F$30)</f>
        <v>#N/A</v>
      </c>
      <c r="AA2384"/>
      <c r="BI2384"/>
      <c r="BJ2384"/>
      <c r="BK2384"/>
      <c r="BL2384"/>
    </row>
    <row r="2385" spans="1:64" x14ac:dyDescent="0.2">
      <c r="A2385" s="244" t="str">
        <f>IFERROR(LOOKUP(H2385,BLIOTECAS!$D$2:$D$30,BLIOTECAS!$C$2:$C$30),"N/C")</f>
        <v>N/C</v>
      </c>
      <c r="B2385" s="243" t="str">
        <f>IFERROR(LOOKUP(H2385,BLIOTECAS!$D$2:$D$29,BLIOTECAS!$E$2:$E$29),"N/C")</f>
        <v>N/C</v>
      </c>
      <c r="C2385" s="243" t="e">
        <f>LOOKUP(H2385,BLIOTECAS!$D$2:$D$30,BLIOTECAS!$F$2:$F$30)</f>
        <v>#N/A</v>
      </c>
      <c r="AA2385"/>
      <c r="BI2385"/>
      <c r="BJ2385"/>
      <c r="BK2385"/>
      <c r="BL2385"/>
    </row>
    <row r="2386" spans="1:64" x14ac:dyDescent="0.2">
      <c r="A2386" s="244" t="str">
        <f>IFERROR(LOOKUP(H2386,BLIOTECAS!$D$2:$D$30,BLIOTECAS!$C$2:$C$30),"N/C")</f>
        <v>N/C</v>
      </c>
      <c r="B2386" s="243" t="str">
        <f>IFERROR(LOOKUP(H2386,BLIOTECAS!$D$2:$D$29,BLIOTECAS!$E$2:$E$29),"N/C")</f>
        <v>N/C</v>
      </c>
      <c r="C2386" s="243" t="e">
        <f>LOOKUP(H2386,BLIOTECAS!$D$2:$D$30,BLIOTECAS!$F$2:$F$30)</f>
        <v>#N/A</v>
      </c>
      <c r="AA2386"/>
      <c r="BI2386"/>
      <c r="BJ2386"/>
      <c r="BK2386"/>
      <c r="BL2386"/>
    </row>
    <row r="2387" spans="1:64" x14ac:dyDescent="0.2">
      <c r="A2387" s="244" t="str">
        <f>IFERROR(LOOKUP(H2387,BLIOTECAS!$D$2:$D$30,BLIOTECAS!$C$2:$C$30),"N/C")</f>
        <v>N/C</v>
      </c>
      <c r="B2387" s="243" t="str">
        <f>IFERROR(LOOKUP(H2387,BLIOTECAS!$D$2:$D$29,BLIOTECAS!$E$2:$E$29),"N/C")</f>
        <v>N/C</v>
      </c>
      <c r="C2387" s="243" t="e">
        <f>LOOKUP(H2387,BLIOTECAS!$D$2:$D$30,BLIOTECAS!$F$2:$F$30)</f>
        <v>#N/A</v>
      </c>
      <c r="AA2387"/>
      <c r="BI2387"/>
      <c r="BJ2387"/>
      <c r="BK2387"/>
      <c r="BL2387"/>
    </row>
    <row r="2388" spans="1:64" x14ac:dyDescent="0.2">
      <c r="A2388" s="244" t="str">
        <f>IFERROR(LOOKUP(H2388,BLIOTECAS!$D$2:$D$30,BLIOTECAS!$C$2:$C$30),"N/C")</f>
        <v>N/C</v>
      </c>
      <c r="B2388" s="243" t="str">
        <f>IFERROR(LOOKUP(H2388,BLIOTECAS!$D$2:$D$29,BLIOTECAS!$E$2:$E$29),"N/C")</f>
        <v>N/C</v>
      </c>
      <c r="C2388" s="243" t="e">
        <f>LOOKUP(H2388,BLIOTECAS!$D$2:$D$30,BLIOTECAS!$F$2:$F$30)</f>
        <v>#N/A</v>
      </c>
      <c r="AA2388"/>
      <c r="BI2388"/>
      <c r="BJ2388"/>
      <c r="BK2388"/>
      <c r="BL2388"/>
    </row>
    <row r="2389" spans="1:64" x14ac:dyDescent="0.2">
      <c r="A2389" s="244" t="str">
        <f>IFERROR(LOOKUP(H2389,BLIOTECAS!$D$2:$D$30,BLIOTECAS!$C$2:$C$30),"N/C")</f>
        <v>N/C</v>
      </c>
      <c r="B2389" s="243" t="str">
        <f>IFERROR(LOOKUP(H2389,BLIOTECAS!$D$2:$D$29,BLIOTECAS!$E$2:$E$29),"N/C")</f>
        <v>N/C</v>
      </c>
      <c r="C2389" s="243" t="e">
        <f>LOOKUP(H2389,BLIOTECAS!$D$2:$D$30,BLIOTECAS!$F$2:$F$30)</f>
        <v>#N/A</v>
      </c>
      <c r="AA2389"/>
      <c r="BI2389"/>
      <c r="BJ2389"/>
      <c r="BK2389"/>
      <c r="BL2389"/>
    </row>
    <row r="2390" spans="1:64" x14ac:dyDescent="0.2">
      <c r="A2390" s="244" t="str">
        <f>IFERROR(LOOKUP(H2390,BLIOTECAS!$D$2:$D$30,BLIOTECAS!$C$2:$C$30),"N/C")</f>
        <v>N/C</v>
      </c>
      <c r="B2390" s="243" t="str">
        <f>IFERROR(LOOKUP(H2390,BLIOTECAS!$D$2:$D$29,BLIOTECAS!$E$2:$E$29),"N/C")</f>
        <v>N/C</v>
      </c>
      <c r="C2390" s="243" t="e">
        <f>LOOKUP(H2390,BLIOTECAS!$D$2:$D$30,BLIOTECAS!$F$2:$F$30)</f>
        <v>#N/A</v>
      </c>
      <c r="AA2390"/>
      <c r="BI2390"/>
      <c r="BJ2390"/>
      <c r="BK2390"/>
      <c r="BL2390"/>
    </row>
    <row r="2391" spans="1:64" x14ac:dyDescent="0.2">
      <c r="A2391" s="244" t="str">
        <f>IFERROR(LOOKUP(H2391,BLIOTECAS!$D$2:$D$30,BLIOTECAS!$C$2:$C$30),"N/C")</f>
        <v>N/C</v>
      </c>
      <c r="B2391" s="243" t="str">
        <f>IFERROR(LOOKUP(H2391,BLIOTECAS!$D$2:$D$29,BLIOTECAS!$E$2:$E$29),"N/C")</f>
        <v>N/C</v>
      </c>
      <c r="C2391" s="243" t="e">
        <f>LOOKUP(H2391,BLIOTECAS!$D$2:$D$30,BLIOTECAS!$F$2:$F$30)</f>
        <v>#N/A</v>
      </c>
      <c r="AA2391"/>
      <c r="BI2391"/>
      <c r="BJ2391"/>
      <c r="BK2391"/>
      <c r="BL2391"/>
    </row>
    <row r="2392" spans="1:64" x14ac:dyDescent="0.2">
      <c r="A2392" s="244" t="str">
        <f>IFERROR(LOOKUP(H2392,BLIOTECAS!$D$2:$D$30,BLIOTECAS!$C$2:$C$30),"N/C")</f>
        <v>N/C</v>
      </c>
      <c r="B2392" s="243" t="str">
        <f>IFERROR(LOOKUP(H2392,BLIOTECAS!$D$2:$D$29,BLIOTECAS!$E$2:$E$29),"N/C")</f>
        <v>N/C</v>
      </c>
      <c r="C2392" s="243" t="e">
        <f>LOOKUP(H2392,BLIOTECAS!$D$2:$D$30,BLIOTECAS!$F$2:$F$30)</f>
        <v>#N/A</v>
      </c>
      <c r="AA2392"/>
      <c r="BI2392"/>
      <c r="BJ2392"/>
      <c r="BK2392"/>
      <c r="BL2392"/>
    </row>
    <row r="2393" spans="1:64" x14ac:dyDescent="0.2">
      <c r="A2393" s="244" t="str">
        <f>IFERROR(LOOKUP(H2393,BLIOTECAS!$D$2:$D$30,BLIOTECAS!$C$2:$C$30),"N/C")</f>
        <v>N/C</v>
      </c>
      <c r="B2393" s="243" t="str">
        <f>IFERROR(LOOKUP(H2393,BLIOTECAS!$D$2:$D$29,BLIOTECAS!$E$2:$E$29),"N/C")</f>
        <v>N/C</v>
      </c>
      <c r="C2393" s="243" t="e">
        <f>LOOKUP(H2393,BLIOTECAS!$D$2:$D$30,BLIOTECAS!$F$2:$F$30)</f>
        <v>#N/A</v>
      </c>
      <c r="AA2393"/>
      <c r="BI2393"/>
      <c r="BJ2393"/>
      <c r="BK2393"/>
      <c r="BL2393"/>
    </row>
    <row r="2394" spans="1:64" x14ac:dyDescent="0.2">
      <c r="A2394" s="244" t="str">
        <f>IFERROR(LOOKUP(H2394,BLIOTECAS!$D$2:$D$30,BLIOTECAS!$C$2:$C$30),"N/C")</f>
        <v>N/C</v>
      </c>
      <c r="B2394" s="243" t="str">
        <f>IFERROR(LOOKUP(H2394,BLIOTECAS!$D$2:$D$29,BLIOTECAS!$E$2:$E$29),"N/C")</f>
        <v>N/C</v>
      </c>
      <c r="C2394" s="243" t="e">
        <f>LOOKUP(H2394,BLIOTECAS!$D$2:$D$30,BLIOTECAS!$F$2:$F$30)</f>
        <v>#N/A</v>
      </c>
      <c r="AA2394"/>
      <c r="BI2394"/>
      <c r="BJ2394"/>
      <c r="BK2394"/>
      <c r="BL2394"/>
    </row>
    <row r="2395" spans="1:64" x14ac:dyDescent="0.2">
      <c r="A2395" s="244" t="str">
        <f>IFERROR(LOOKUP(H2395,BLIOTECAS!$D$2:$D$30,BLIOTECAS!$C$2:$C$30),"N/C")</f>
        <v>N/C</v>
      </c>
      <c r="B2395" s="243" t="str">
        <f>IFERROR(LOOKUP(H2395,BLIOTECAS!$D$2:$D$29,BLIOTECAS!$E$2:$E$29),"N/C")</f>
        <v>N/C</v>
      </c>
      <c r="C2395" s="243" t="e">
        <f>LOOKUP(H2395,BLIOTECAS!$D$2:$D$30,BLIOTECAS!$F$2:$F$30)</f>
        <v>#N/A</v>
      </c>
      <c r="AA2395"/>
      <c r="BI2395"/>
      <c r="BJ2395"/>
      <c r="BK2395"/>
      <c r="BL2395"/>
    </row>
    <row r="2396" spans="1:64" x14ac:dyDescent="0.2">
      <c r="A2396" s="244" t="str">
        <f>IFERROR(LOOKUP(H2396,BLIOTECAS!$D$2:$D$30,BLIOTECAS!$C$2:$C$30),"N/C")</f>
        <v>N/C</v>
      </c>
      <c r="B2396" s="243" t="str">
        <f>IFERROR(LOOKUP(H2396,BLIOTECAS!$D$2:$D$29,BLIOTECAS!$E$2:$E$29),"N/C")</f>
        <v>N/C</v>
      </c>
      <c r="C2396" s="243" t="e">
        <f>LOOKUP(H2396,BLIOTECAS!$D$2:$D$30,BLIOTECAS!$F$2:$F$30)</f>
        <v>#N/A</v>
      </c>
      <c r="AA2396"/>
      <c r="BI2396"/>
      <c r="BJ2396"/>
      <c r="BK2396"/>
      <c r="BL2396"/>
    </row>
    <row r="2397" spans="1:64" x14ac:dyDescent="0.2">
      <c r="A2397" s="244" t="str">
        <f>IFERROR(LOOKUP(H2397,BLIOTECAS!$D$2:$D$30,BLIOTECAS!$C$2:$C$30),"N/C")</f>
        <v>N/C</v>
      </c>
      <c r="B2397" s="243" t="str">
        <f>IFERROR(LOOKUP(H2397,BLIOTECAS!$D$2:$D$29,BLIOTECAS!$E$2:$E$29),"N/C")</f>
        <v>N/C</v>
      </c>
      <c r="C2397" s="243" t="e">
        <f>LOOKUP(H2397,BLIOTECAS!$D$2:$D$30,BLIOTECAS!$F$2:$F$30)</f>
        <v>#N/A</v>
      </c>
      <c r="AA2397"/>
      <c r="BI2397"/>
      <c r="BJ2397"/>
      <c r="BK2397"/>
      <c r="BL2397"/>
    </row>
    <row r="2398" spans="1:64" x14ac:dyDescent="0.2">
      <c r="A2398" s="244" t="str">
        <f>IFERROR(LOOKUP(H2398,BLIOTECAS!$D$2:$D$30,BLIOTECAS!$C$2:$C$30),"N/C")</f>
        <v>N/C</v>
      </c>
      <c r="B2398" s="243" t="str">
        <f>IFERROR(LOOKUP(H2398,BLIOTECAS!$D$2:$D$29,BLIOTECAS!$E$2:$E$29),"N/C")</f>
        <v>N/C</v>
      </c>
      <c r="C2398" s="243" t="e">
        <f>LOOKUP(H2398,BLIOTECAS!$D$2:$D$30,BLIOTECAS!$F$2:$F$30)</f>
        <v>#N/A</v>
      </c>
      <c r="AA2398"/>
      <c r="BI2398"/>
      <c r="BJ2398"/>
      <c r="BK2398"/>
      <c r="BL2398"/>
    </row>
    <row r="2399" spans="1:64" x14ac:dyDescent="0.2">
      <c r="A2399" s="244" t="str">
        <f>IFERROR(LOOKUP(H2399,BLIOTECAS!$D$2:$D$30,BLIOTECAS!$C$2:$C$30),"N/C")</f>
        <v>N/C</v>
      </c>
      <c r="B2399" s="243" t="str">
        <f>IFERROR(LOOKUP(H2399,BLIOTECAS!$D$2:$D$29,BLIOTECAS!$E$2:$E$29),"N/C")</f>
        <v>N/C</v>
      </c>
      <c r="C2399" s="243" t="e">
        <f>LOOKUP(H2399,BLIOTECAS!$D$2:$D$30,BLIOTECAS!$F$2:$F$30)</f>
        <v>#N/A</v>
      </c>
      <c r="AA2399"/>
      <c r="BI2399"/>
      <c r="BJ2399"/>
      <c r="BK2399"/>
      <c r="BL2399"/>
    </row>
    <row r="2400" spans="1:64" x14ac:dyDescent="0.2">
      <c r="A2400" s="244" t="str">
        <f>IFERROR(LOOKUP(H2400,BLIOTECAS!$D$2:$D$30,BLIOTECAS!$C$2:$C$30),"N/C")</f>
        <v>N/C</v>
      </c>
      <c r="B2400" s="243" t="str">
        <f>IFERROR(LOOKUP(H2400,BLIOTECAS!$D$2:$D$29,BLIOTECAS!$E$2:$E$29),"N/C")</f>
        <v>N/C</v>
      </c>
      <c r="C2400" s="243" t="e">
        <f>LOOKUP(H2400,BLIOTECAS!$D$2:$D$30,BLIOTECAS!$F$2:$F$30)</f>
        <v>#N/A</v>
      </c>
      <c r="AA2400"/>
      <c r="BI2400"/>
      <c r="BJ2400"/>
      <c r="BK2400"/>
      <c r="BL2400"/>
    </row>
    <row r="2401" spans="1:64" x14ac:dyDescent="0.2">
      <c r="A2401" s="244" t="str">
        <f>IFERROR(LOOKUP(H2401,BLIOTECAS!$D$2:$D$30,BLIOTECAS!$C$2:$C$30),"N/C")</f>
        <v>N/C</v>
      </c>
      <c r="B2401" s="243" t="str">
        <f>IFERROR(LOOKUP(H2401,BLIOTECAS!$D$2:$D$29,BLIOTECAS!$E$2:$E$29),"N/C")</f>
        <v>N/C</v>
      </c>
      <c r="C2401" s="243" t="e">
        <f>LOOKUP(H2401,BLIOTECAS!$D$2:$D$30,BLIOTECAS!$F$2:$F$30)</f>
        <v>#N/A</v>
      </c>
      <c r="AA2401"/>
      <c r="BI2401"/>
      <c r="BJ2401"/>
      <c r="BK2401"/>
      <c r="BL2401"/>
    </row>
    <row r="2402" spans="1:64" x14ac:dyDescent="0.2">
      <c r="A2402" s="244" t="str">
        <f>IFERROR(LOOKUP(H2402,BLIOTECAS!$D$2:$D$30,BLIOTECAS!$C$2:$C$30),"N/C")</f>
        <v>N/C</v>
      </c>
      <c r="B2402" s="243" t="str">
        <f>IFERROR(LOOKUP(H2402,BLIOTECAS!$D$2:$D$29,BLIOTECAS!$E$2:$E$29),"N/C")</f>
        <v>N/C</v>
      </c>
      <c r="C2402" s="243" t="e">
        <f>LOOKUP(H2402,BLIOTECAS!$D$2:$D$30,BLIOTECAS!$F$2:$F$30)</f>
        <v>#N/A</v>
      </c>
      <c r="AA2402"/>
      <c r="BI2402"/>
      <c r="BJ2402"/>
      <c r="BK2402"/>
      <c r="BL2402"/>
    </row>
    <row r="2403" spans="1:64" x14ac:dyDescent="0.2">
      <c r="A2403" s="244" t="str">
        <f>IFERROR(LOOKUP(H2403,BLIOTECAS!$D$2:$D$30,BLIOTECAS!$C$2:$C$30),"N/C")</f>
        <v>N/C</v>
      </c>
      <c r="B2403" s="243" t="str">
        <f>IFERROR(LOOKUP(H2403,BLIOTECAS!$D$2:$D$29,BLIOTECAS!$E$2:$E$29),"N/C")</f>
        <v>N/C</v>
      </c>
      <c r="C2403" s="243" t="e">
        <f>LOOKUP(H2403,BLIOTECAS!$D$2:$D$30,BLIOTECAS!$F$2:$F$30)</f>
        <v>#N/A</v>
      </c>
      <c r="AA2403"/>
      <c r="BI2403"/>
      <c r="BJ2403"/>
      <c r="BK2403"/>
      <c r="BL2403"/>
    </row>
    <row r="2404" spans="1:64" x14ac:dyDescent="0.2">
      <c r="A2404" s="244" t="str">
        <f>IFERROR(LOOKUP(H2404,BLIOTECAS!$D$2:$D$30,BLIOTECAS!$C$2:$C$30),"N/C")</f>
        <v>N/C</v>
      </c>
      <c r="B2404" s="243" t="str">
        <f>IFERROR(LOOKUP(H2404,BLIOTECAS!$D$2:$D$29,BLIOTECAS!$E$2:$E$29),"N/C")</f>
        <v>N/C</v>
      </c>
      <c r="C2404" s="243" t="e">
        <f>LOOKUP(H2404,BLIOTECAS!$D$2:$D$30,BLIOTECAS!$F$2:$F$30)</f>
        <v>#N/A</v>
      </c>
      <c r="AA2404"/>
      <c r="BI2404"/>
      <c r="BJ2404"/>
      <c r="BK2404"/>
      <c r="BL2404"/>
    </row>
    <row r="2405" spans="1:64" x14ac:dyDescent="0.2">
      <c r="A2405" s="244" t="str">
        <f>IFERROR(LOOKUP(H2405,BLIOTECAS!$D$2:$D$30,BLIOTECAS!$C$2:$C$30),"N/C")</f>
        <v>N/C</v>
      </c>
      <c r="B2405" s="243" t="str">
        <f>IFERROR(LOOKUP(H2405,BLIOTECAS!$D$2:$D$29,BLIOTECAS!$E$2:$E$29),"N/C")</f>
        <v>N/C</v>
      </c>
      <c r="C2405" s="243" t="e">
        <f>LOOKUP(H2405,BLIOTECAS!$D$2:$D$30,BLIOTECAS!$F$2:$F$30)</f>
        <v>#N/A</v>
      </c>
      <c r="AA2405"/>
      <c r="BI2405"/>
      <c r="BJ2405"/>
      <c r="BK2405"/>
      <c r="BL2405"/>
    </row>
    <row r="2406" spans="1:64" x14ac:dyDescent="0.2">
      <c r="A2406" s="244" t="str">
        <f>IFERROR(LOOKUP(H2406,BLIOTECAS!$D$2:$D$30,BLIOTECAS!$C$2:$C$30),"N/C")</f>
        <v>N/C</v>
      </c>
      <c r="B2406" s="243" t="str">
        <f>IFERROR(LOOKUP(H2406,BLIOTECAS!$D$2:$D$29,BLIOTECAS!$E$2:$E$29),"N/C")</f>
        <v>N/C</v>
      </c>
      <c r="C2406" s="243" t="e">
        <f>LOOKUP(H2406,BLIOTECAS!$D$2:$D$30,BLIOTECAS!$F$2:$F$30)</f>
        <v>#N/A</v>
      </c>
      <c r="AA2406"/>
      <c r="BI2406"/>
      <c r="BJ2406"/>
      <c r="BK2406"/>
      <c r="BL2406"/>
    </row>
    <row r="2407" spans="1:64" x14ac:dyDescent="0.2">
      <c r="A2407" s="244" t="str">
        <f>IFERROR(LOOKUP(H2407,BLIOTECAS!$D$2:$D$30,BLIOTECAS!$C$2:$C$30),"N/C")</f>
        <v>N/C</v>
      </c>
      <c r="B2407" s="243" t="str">
        <f>IFERROR(LOOKUP(H2407,BLIOTECAS!$D$2:$D$29,BLIOTECAS!$E$2:$E$29),"N/C")</f>
        <v>N/C</v>
      </c>
      <c r="C2407" s="243" t="e">
        <f>LOOKUP(H2407,BLIOTECAS!$D$2:$D$30,BLIOTECAS!$F$2:$F$30)</f>
        <v>#N/A</v>
      </c>
      <c r="AA2407"/>
      <c r="BI2407"/>
      <c r="BJ2407"/>
      <c r="BK2407"/>
      <c r="BL2407"/>
    </row>
    <row r="2408" spans="1:64" x14ac:dyDescent="0.2">
      <c r="A2408" s="244" t="str">
        <f>IFERROR(LOOKUP(H2408,BLIOTECAS!$D$2:$D$30,BLIOTECAS!$C$2:$C$30),"N/C")</f>
        <v>N/C</v>
      </c>
      <c r="B2408" s="243" t="str">
        <f>IFERROR(LOOKUP(H2408,BLIOTECAS!$D$2:$D$29,BLIOTECAS!$E$2:$E$29),"N/C")</f>
        <v>N/C</v>
      </c>
      <c r="C2408" s="243" t="e">
        <f>LOOKUP(H2408,BLIOTECAS!$D$2:$D$30,BLIOTECAS!$F$2:$F$30)</f>
        <v>#N/A</v>
      </c>
      <c r="AA2408"/>
      <c r="BI2408"/>
      <c r="BJ2408"/>
      <c r="BK2408"/>
      <c r="BL2408"/>
    </row>
    <row r="2409" spans="1:64" x14ac:dyDescent="0.2">
      <c r="A2409" s="244" t="str">
        <f>IFERROR(LOOKUP(H2409,BLIOTECAS!$D$2:$D$30,BLIOTECAS!$C$2:$C$30),"N/C")</f>
        <v>N/C</v>
      </c>
      <c r="B2409" s="243" t="str">
        <f>IFERROR(LOOKUP(H2409,BLIOTECAS!$D$2:$D$29,BLIOTECAS!$E$2:$E$29),"N/C")</f>
        <v>N/C</v>
      </c>
      <c r="C2409" s="243" t="e">
        <f>LOOKUP(H2409,BLIOTECAS!$D$2:$D$30,BLIOTECAS!$F$2:$F$30)</f>
        <v>#N/A</v>
      </c>
      <c r="AA2409"/>
      <c r="BI2409"/>
      <c r="BJ2409"/>
      <c r="BK2409"/>
      <c r="BL2409"/>
    </row>
    <row r="2410" spans="1:64" x14ac:dyDescent="0.2">
      <c r="A2410" s="244" t="str">
        <f>IFERROR(LOOKUP(H2410,BLIOTECAS!$D$2:$D$30,BLIOTECAS!$C$2:$C$30),"N/C")</f>
        <v>N/C</v>
      </c>
      <c r="B2410" s="243" t="str">
        <f>IFERROR(LOOKUP(H2410,BLIOTECAS!$D$2:$D$29,BLIOTECAS!$E$2:$E$29),"N/C")</f>
        <v>N/C</v>
      </c>
      <c r="C2410" s="243" t="e">
        <f>LOOKUP(H2410,BLIOTECAS!$D$2:$D$30,BLIOTECAS!$F$2:$F$30)</f>
        <v>#N/A</v>
      </c>
      <c r="AA2410"/>
      <c r="BI2410"/>
      <c r="BJ2410"/>
      <c r="BK2410"/>
      <c r="BL2410"/>
    </row>
    <row r="2411" spans="1:64" x14ac:dyDescent="0.2">
      <c r="A2411" s="244" t="str">
        <f>IFERROR(LOOKUP(H2411,BLIOTECAS!$D$2:$D$30,BLIOTECAS!$C$2:$C$30),"N/C")</f>
        <v>N/C</v>
      </c>
      <c r="B2411" s="243" t="str">
        <f>IFERROR(LOOKUP(H2411,BLIOTECAS!$D$2:$D$29,BLIOTECAS!$E$2:$E$29),"N/C")</f>
        <v>N/C</v>
      </c>
      <c r="C2411" s="243" t="e">
        <f>LOOKUP(H2411,BLIOTECAS!$D$2:$D$30,BLIOTECAS!$F$2:$F$30)</f>
        <v>#N/A</v>
      </c>
      <c r="AA2411"/>
      <c r="BI2411"/>
      <c r="BJ2411"/>
      <c r="BK2411"/>
      <c r="BL2411"/>
    </row>
    <row r="2412" spans="1:64" x14ac:dyDescent="0.2">
      <c r="A2412" s="244" t="str">
        <f>IFERROR(LOOKUP(H2412,BLIOTECAS!$D$2:$D$30,BLIOTECAS!$C$2:$C$30),"N/C")</f>
        <v>N/C</v>
      </c>
      <c r="B2412" s="243" t="str">
        <f>IFERROR(LOOKUP(H2412,BLIOTECAS!$D$2:$D$29,BLIOTECAS!$E$2:$E$29),"N/C")</f>
        <v>N/C</v>
      </c>
      <c r="C2412" s="243" t="e">
        <f>LOOKUP(H2412,BLIOTECAS!$D$2:$D$30,BLIOTECAS!$F$2:$F$30)</f>
        <v>#N/A</v>
      </c>
      <c r="AA2412"/>
      <c r="BI2412"/>
      <c r="BJ2412"/>
      <c r="BK2412"/>
      <c r="BL2412"/>
    </row>
    <row r="2413" spans="1:64" x14ac:dyDescent="0.2">
      <c r="A2413" s="244" t="str">
        <f>IFERROR(LOOKUP(H2413,BLIOTECAS!$D$2:$D$30,BLIOTECAS!$C$2:$C$30),"N/C")</f>
        <v>N/C</v>
      </c>
      <c r="B2413" s="243" t="str">
        <f>IFERROR(LOOKUP(H2413,BLIOTECAS!$D$2:$D$29,BLIOTECAS!$E$2:$E$29),"N/C")</f>
        <v>N/C</v>
      </c>
      <c r="C2413" s="243" t="e">
        <f>LOOKUP(H2413,BLIOTECAS!$D$2:$D$30,BLIOTECAS!$F$2:$F$30)</f>
        <v>#N/A</v>
      </c>
      <c r="AA2413"/>
      <c r="BI2413"/>
      <c r="BJ2413"/>
      <c r="BK2413"/>
      <c r="BL2413"/>
    </row>
    <row r="2414" spans="1:64" x14ac:dyDescent="0.2">
      <c r="A2414" s="244" t="str">
        <f>IFERROR(LOOKUP(H2414,BLIOTECAS!$D$2:$D$30,BLIOTECAS!$C$2:$C$30),"N/C")</f>
        <v>N/C</v>
      </c>
      <c r="B2414" s="243" t="str">
        <f>IFERROR(LOOKUP(H2414,BLIOTECAS!$D$2:$D$29,BLIOTECAS!$E$2:$E$29),"N/C")</f>
        <v>N/C</v>
      </c>
      <c r="C2414" s="243" t="e">
        <f>LOOKUP(H2414,BLIOTECAS!$D$2:$D$30,BLIOTECAS!$F$2:$F$30)</f>
        <v>#N/A</v>
      </c>
      <c r="AA2414"/>
      <c r="BI2414"/>
      <c r="BJ2414"/>
      <c r="BK2414"/>
      <c r="BL2414"/>
    </row>
    <row r="2415" spans="1:64" x14ac:dyDescent="0.2">
      <c r="A2415" s="244" t="str">
        <f>IFERROR(LOOKUP(H2415,BLIOTECAS!$D$2:$D$30,BLIOTECAS!$C$2:$C$30),"N/C")</f>
        <v>N/C</v>
      </c>
      <c r="B2415" s="243" t="str">
        <f>IFERROR(LOOKUP(H2415,BLIOTECAS!$D$2:$D$29,BLIOTECAS!$E$2:$E$29),"N/C")</f>
        <v>N/C</v>
      </c>
      <c r="C2415" s="243" t="e">
        <f>LOOKUP(H2415,BLIOTECAS!$D$2:$D$30,BLIOTECAS!$F$2:$F$30)</f>
        <v>#N/A</v>
      </c>
      <c r="AA2415"/>
      <c r="BI2415"/>
      <c r="BJ2415"/>
      <c r="BK2415"/>
      <c r="BL2415"/>
    </row>
    <row r="2416" spans="1:64" x14ac:dyDescent="0.2">
      <c r="A2416" s="244" t="str">
        <f>IFERROR(LOOKUP(H2416,BLIOTECAS!$D$2:$D$30,BLIOTECAS!$C$2:$C$30),"N/C")</f>
        <v>N/C</v>
      </c>
      <c r="B2416" s="243" t="str">
        <f>IFERROR(LOOKUP(H2416,BLIOTECAS!$D$2:$D$29,BLIOTECAS!$E$2:$E$29),"N/C")</f>
        <v>N/C</v>
      </c>
      <c r="C2416" s="243" t="e">
        <f>LOOKUP(H2416,BLIOTECAS!$D$2:$D$30,BLIOTECAS!$F$2:$F$30)</f>
        <v>#N/A</v>
      </c>
      <c r="AA2416"/>
      <c r="BI2416"/>
      <c r="BJ2416"/>
      <c r="BK2416"/>
      <c r="BL2416"/>
    </row>
    <row r="2417" spans="1:64" x14ac:dyDescent="0.2">
      <c r="A2417" s="244" t="str">
        <f>IFERROR(LOOKUP(H2417,BLIOTECAS!$D$2:$D$30,BLIOTECAS!$C$2:$C$30),"N/C")</f>
        <v>N/C</v>
      </c>
      <c r="B2417" s="243" t="str">
        <f>IFERROR(LOOKUP(H2417,BLIOTECAS!$D$2:$D$29,BLIOTECAS!$E$2:$E$29),"N/C")</f>
        <v>N/C</v>
      </c>
      <c r="C2417" s="243" t="e">
        <f>LOOKUP(H2417,BLIOTECAS!$D$2:$D$30,BLIOTECAS!$F$2:$F$30)</f>
        <v>#N/A</v>
      </c>
      <c r="AA2417"/>
      <c r="BI2417"/>
      <c r="BJ2417"/>
      <c r="BK2417"/>
      <c r="BL2417"/>
    </row>
    <row r="2418" spans="1:64" x14ac:dyDescent="0.2">
      <c r="A2418" s="244" t="str">
        <f>IFERROR(LOOKUP(H2418,BLIOTECAS!$D$2:$D$30,BLIOTECAS!$C$2:$C$30),"N/C")</f>
        <v>N/C</v>
      </c>
      <c r="B2418" s="243" t="str">
        <f>IFERROR(LOOKUP(H2418,BLIOTECAS!$D$2:$D$29,BLIOTECAS!$E$2:$E$29),"N/C")</f>
        <v>N/C</v>
      </c>
      <c r="C2418" s="243" t="e">
        <f>LOOKUP(H2418,BLIOTECAS!$D$2:$D$30,BLIOTECAS!$F$2:$F$30)</f>
        <v>#N/A</v>
      </c>
      <c r="AA2418"/>
      <c r="BI2418"/>
      <c r="BJ2418"/>
      <c r="BK2418"/>
      <c r="BL2418"/>
    </row>
    <row r="2419" spans="1:64" x14ac:dyDescent="0.2">
      <c r="A2419" s="244" t="str">
        <f>IFERROR(LOOKUP(H2419,BLIOTECAS!$D$2:$D$30,BLIOTECAS!$C$2:$C$30),"N/C")</f>
        <v>N/C</v>
      </c>
      <c r="B2419" s="243" t="str">
        <f>IFERROR(LOOKUP(H2419,BLIOTECAS!$D$2:$D$29,BLIOTECAS!$E$2:$E$29),"N/C")</f>
        <v>N/C</v>
      </c>
      <c r="C2419" s="243" t="e">
        <f>LOOKUP(H2419,BLIOTECAS!$D$2:$D$30,BLIOTECAS!$F$2:$F$30)</f>
        <v>#N/A</v>
      </c>
      <c r="AA2419"/>
      <c r="BI2419"/>
      <c r="BJ2419"/>
      <c r="BK2419"/>
      <c r="BL2419"/>
    </row>
    <row r="2420" spans="1:64" x14ac:dyDescent="0.2">
      <c r="A2420" s="244" t="str">
        <f>IFERROR(LOOKUP(H2420,BLIOTECAS!$D$2:$D$30,BLIOTECAS!$C$2:$C$30),"N/C")</f>
        <v>N/C</v>
      </c>
      <c r="B2420" s="243" t="str">
        <f>IFERROR(LOOKUP(H2420,BLIOTECAS!$D$2:$D$29,BLIOTECAS!$E$2:$E$29),"N/C")</f>
        <v>N/C</v>
      </c>
      <c r="C2420" s="243" t="e">
        <f>LOOKUP(H2420,BLIOTECAS!$D$2:$D$30,BLIOTECAS!$F$2:$F$30)</f>
        <v>#N/A</v>
      </c>
      <c r="AA2420"/>
      <c r="BI2420"/>
      <c r="BJ2420"/>
      <c r="BK2420"/>
      <c r="BL2420"/>
    </row>
    <row r="2421" spans="1:64" x14ac:dyDescent="0.2">
      <c r="A2421" s="244" t="str">
        <f>IFERROR(LOOKUP(H2421,BLIOTECAS!$D$2:$D$30,BLIOTECAS!$C$2:$C$30),"N/C")</f>
        <v>N/C</v>
      </c>
      <c r="B2421" s="243" t="str">
        <f>IFERROR(LOOKUP(H2421,BLIOTECAS!$D$2:$D$29,BLIOTECAS!$E$2:$E$29),"N/C")</f>
        <v>N/C</v>
      </c>
      <c r="C2421" s="243" t="e">
        <f>LOOKUP(H2421,BLIOTECAS!$D$2:$D$30,BLIOTECAS!$F$2:$F$30)</f>
        <v>#N/A</v>
      </c>
      <c r="AA2421"/>
      <c r="BI2421"/>
      <c r="BJ2421"/>
      <c r="BK2421"/>
      <c r="BL2421"/>
    </row>
    <row r="2422" spans="1:64" x14ac:dyDescent="0.2">
      <c r="A2422" s="244" t="str">
        <f>IFERROR(LOOKUP(H2422,BLIOTECAS!$D$2:$D$30,BLIOTECAS!$C$2:$C$30),"N/C")</f>
        <v>N/C</v>
      </c>
      <c r="B2422" s="243" t="str">
        <f>IFERROR(LOOKUP(H2422,BLIOTECAS!$D$2:$D$29,BLIOTECAS!$E$2:$E$29),"N/C")</f>
        <v>N/C</v>
      </c>
      <c r="C2422" s="243" t="e">
        <f>LOOKUP(H2422,BLIOTECAS!$D$2:$D$30,BLIOTECAS!$F$2:$F$30)</f>
        <v>#N/A</v>
      </c>
      <c r="AA2422"/>
      <c r="BI2422"/>
      <c r="BJ2422"/>
      <c r="BK2422"/>
      <c r="BL2422"/>
    </row>
    <row r="2423" spans="1:64" x14ac:dyDescent="0.2">
      <c r="A2423" s="244" t="str">
        <f>IFERROR(LOOKUP(H2423,BLIOTECAS!$D$2:$D$30,BLIOTECAS!$C$2:$C$30),"N/C")</f>
        <v>N/C</v>
      </c>
      <c r="B2423" s="243" t="str">
        <f>IFERROR(LOOKUP(H2423,BLIOTECAS!$D$2:$D$29,BLIOTECAS!$E$2:$E$29),"N/C")</f>
        <v>N/C</v>
      </c>
      <c r="C2423" s="243" t="e">
        <f>LOOKUP(H2423,BLIOTECAS!$D$2:$D$30,BLIOTECAS!$F$2:$F$30)</f>
        <v>#N/A</v>
      </c>
      <c r="AA2423"/>
      <c r="BI2423"/>
      <c r="BJ2423"/>
      <c r="BK2423"/>
      <c r="BL2423"/>
    </row>
    <row r="2424" spans="1:64" x14ac:dyDescent="0.2">
      <c r="A2424" s="244" t="str">
        <f>IFERROR(LOOKUP(H2424,BLIOTECAS!$D$2:$D$30,BLIOTECAS!$C$2:$C$30),"N/C")</f>
        <v>N/C</v>
      </c>
      <c r="B2424" s="243" t="str">
        <f>IFERROR(LOOKUP(H2424,BLIOTECAS!$D$2:$D$29,BLIOTECAS!$E$2:$E$29),"N/C")</f>
        <v>N/C</v>
      </c>
      <c r="C2424" s="243" t="e">
        <f>LOOKUP(H2424,BLIOTECAS!$D$2:$D$30,BLIOTECAS!$F$2:$F$30)</f>
        <v>#N/A</v>
      </c>
      <c r="AA2424"/>
      <c r="BI2424"/>
      <c r="BJ2424"/>
      <c r="BK2424"/>
      <c r="BL2424"/>
    </row>
    <row r="2425" spans="1:64" x14ac:dyDescent="0.2">
      <c r="A2425" s="244" t="str">
        <f>IFERROR(LOOKUP(H2425,BLIOTECAS!$D$2:$D$30,BLIOTECAS!$C$2:$C$30),"N/C")</f>
        <v>N/C</v>
      </c>
      <c r="B2425" s="243" t="str">
        <f>IFERROR(LOOKUP(H2425,BLIOTECAS!$D$2:$D$29,BLIOTECAS!$E$2:$E$29),"N/C")</f>
        <v>N/C</v>
      </c>
      <c r="C2425" s="243" t="e">
        <f>LOOKUP(H2425,BLIOTECAS!$D$2:$D$30,BLIOTECAS!$F$2:$F$30)</f>
        <v>#N/A</v>
      </c>
      <c r="AA2425"/>
      <c r="BI2425"/>
      <c r="BJ2425"/>
      <c r="BK2425"/>
      <c r="BL2425"/>
    </row>
    <row r="2426" spans="1:64" x14ac:dyDescent="0.2">
      <c r="A2426" s="244" t="str">
        <f>IFERROR(LOOKUP(H2426,BLIOTECAS!$D$2:$D$30,BLIOTECAS!$C$2:$C$30),"N/C")</f>
        <v>N/C</v>
      </c>
      <c r="B2426" s="243" t="str">
        <f>IFERROR(LOOKUP(H2426,BLIOTECAS!$D$2:$D$29,BLIOTECAS!$E$2:$E$29),"N/C")</f>
        <v>N/C</v>
      </c>
      <c r="C2426" s="243" t="e">
        <f>LOOKUP(H2426,BLIOTECAS!$D$2:$D$30,BLIOTECAS!$F$2:$F$30)</f>
        <v>#N/A</v>
      </c>
      <c r="AA2426"/>
      <c r="BI2426"/>
      <c r="BJ2426"/>
      <c r="BK2426"/>
      <c r="BL2426"/>
    </row>
    <row r="2427" spans="1:64" x14ac:dyDescent="0.2">
      <c r="A2427" s="244" t="str">
        <f>IFERROR(LOOKUP(H2427,BLIOTECAS!$D$2:$D$30,BLIOTECAS!$C$2:$C$30),"N/C")</f>
        <v>N/C</v>
      </c>
      <c r="B2427" s="243" t="str">
        <f>IFERROR(LOOKUP(H2427,BLIOTECAS!$D$2:$D$29,BLIOTECAS!$E$2:$E$29),"N/C")</f>
        <v>N/C</v>
      </c>
      <c r="C2427" s="243" t="e">
        <f>LOOKUP(H2427,BLIOTECAS!$D$2:$D$30,BLIOTECAS!$F$2:$F$30)</f>
        <v>#N/A</v>
      </c>
      <c r="AA2427"/>
      <c r="BI2427"/>
      <c r="BJ2427"/>
      <c r="BK2427"/>
      <c r="BL2427"/>
    </row>
    <row r="2428" spans="1:64" x14ac:dyDescent="0.2">
      <c r="A2428" s="244" t="str">
        <f>IFERROR(LOOKUP(H2428,BLIOTECAS!$D$2:$D$30,BLIOTECAS!$C$2:$C$30),"N/C")</f>
        <v>N/C</v>
      </c>
      <c r="B2428" s="243" t="str">
        <f>IFERROR(LOOKUP(H2428,BLIOTECAS!$D$2:$D$29,BLIOTECAS!$E$2:$E$29),"N/C")</f>
        <v>N/C</v>
      </c>
      <c r="C2428" s="243" t="e">
        <f>LOOKUP(H2428,BLIOTECAS!$D$2:$D$30,BLIOTECAS!$F$2:$F$30)</f>
        <v>#N/A</v>
      </c>
      <c r="AA2428"/>
      <c r="BI2428"/>
      <c r="BJ2428"/>
      <c r="BK2428"/>
      <c r="BL2428"/>
    </row>
    <row r="2429" spans="1:64" x14ac:dyDescent="0.2">
      <c r="A2429" s="244" t="str">
        <f>IFERROR(LOOKUP(H2429,BLIOTECAS!$D$2:$D$30,BLIOTECAS!$C$2:$C$30),"N/C")</f>
        <v>N/C</v>
      </c>
      <c r="B2429" s="243" t="str">
        <f>IFERROR(LOOKUP(H2429,BLIOTECAS!$D$2:$D$29,BLIOTECAS!$E$2:$E$29),"N/C")</f>
        <v>N/C</v>
      </c>
      <c r="C2429" s="243" t="e">
        <f>LOOKUP(H2429,BLIOTECAS!$D$2:$D$30,BLIOTECAS!$F$2:$F$30)</f>
        <v>#N/A</v>
      </c>
      <c r="AA2429"/>
      <c r="BI2429"/>
      <c r="BJ2429"/>
      <c r="BK2429"/>
      <c r="BL2429"/>
    </row>
    <row r="2430" spans="1:64" x14ac:dyDescent="0.2">
      <c r="A2430" s="244" t="str">
        <f>IFERROR(LOOKUP(H2430,BLIOTECAS!$D$2:$D$30,BLIOTECAS!$C$2:$C$30),"N/C")</f>
        <v>N/C</v>
      </c>
      <c r="B2430" s="243" t="str">
        <f>IFERROR(LOOKUP(H2430,BLIOTECAS!$D$2:$D$29,BLIOTECAS!$E$2:$E$29),"N/C")</f>
        <v>N/C</v>
      </c>
      <c r="C2430" s="243" t="e">
        <f>LOOKUP(H2430,BLIOTECAS!$D$2:$D$30,BLIOTECAS!$F$2:$F$30)</f>
        <v>#N/A</v>
      </c>
      <c r="AA2430"/>
      <c r="BI2430"/>
      <c r="BJ2430"/>
      <c r="BK2430"/>
      <c r="BL2430"/>
    </row>
    <row r="2431" spans="1:64" x14ac:dyDescent="0.2">
      <c r="A2431" s="244" t="str">
        <f>IFERROR(LOOKUP(H2431,BLIOTECAS!$D$2:$D$30,BLIOTECAS!$C$2:$C$30),"N/C")</f>
        <v>N/C</v>
      </c>
      <c r="B2431" s="243" t="str">
        <f>IFERROR(LOOKUP(H2431,BLIOTECAS!$D$2:$D$29,BLIOTECAS!$E$2:$E$29),"N/C")</f>
        <v>N/C</v>
      </c>
      <c r="C2431" s="243" t="e">
        <f>LOOKUP(H2431,BLIOTECAS!$D$2:$D$30,BLIOTECAS!$F$2:$F$30)</f>
        <v>#N/A</v>
      </c>
      <c r="AA2431"/>
      <c r="BI2431"/>
      <c r="BJ2431"/>
      <c r="BK2431"/>
      <c r="BL2431"/>
    </row>
    <row r="2432" spans="1:64" x14ac:dyDescent="0.2">
      <c r="A2432" s="244" t="str">
        <f>IFERROR(LOOKUP(H2432,BLIOTECAS!$D$2:$D$30,BLIOTECAS!$C$2:$C$30),"N/C")</f>
        <v>N/C</v>
      </c>
      <c r="B2432" s="243" t="str">
        <f>IFERROR(LOOKUP(H2432,BLIOTECAS!$D$2:$D$29,BLIOTECAS!$E$2:$E$29),"N/C")</f>
        <v>N/C</v>
      </c>
      <c r="C2432" s="243" t="e">
        <f>LOOKUP(H2432,BLIOTECAS!$D$2:$D$30,BLIOTECAS!$F$2:$F$30)</f>
        <v>#N/A</v>
      </c>
      <c r="AA2432"/>
      <c r="BI2432"/>
      <c r="BJ2432"/>
      <c r="BK2432"/>
      <c r="BL2432"/>
    </row>
    <row r="2433" spans="1:64" x14ac:dyDescent="0.2">
      <c r="A2433" s="244" t="str">
        <f>IFERROR(LOOKUP(H2433,BLIOTECAS!$D$2:$D$30,BLIOTECAS!$C$2:$C$30),"N/C")</f>
        <v>N/C</v>
      </c>
      <c r="B2433" s="243" t="str">
        <f>IFERROR(LOOKUP(H2433,BLIOTECAS!$D$2:$D$29,BLIOTECAS!$E$2:$E$29),"N/C")</f>
        <v>N/C</v>
      </c>
      <c r="C2433" s="243" t="e">
        <f>LOOKUP(H2433,BLIOTECAS!$D$2:$D$30,BLIOTECAS!$F$2:$F$30)</f>
        <v>#N/A</v>
      </c>
      <c r="AA2433"/>
      <c r="BI2433"/>
      <c r="BJ2433"/>
      <c r="BK2433"/>
      <c r="BL2433"/>
    </row>
    <row r="2434" spans="1:64" x14ac:dyDescent="0.2">
      <c r="A2434" s="244" t="str">
        <f>IFERROR(LOOKUP(H2434,BLIOTECAS!$D$2:$D$30,BLIOTECAS!$C$2:$C$30),"N/C")</f>
        <v>N/C</v>
      </c>
      <c r="B2434" s="243" t="str">
        <f>IFERROR(LOOKUP(H2434,BLIOTECAS!$D$2:$D$29,BLIOTECAS!$E$2:$E$29),"N/C")</f>
        <v>N/C</v>
      </c>
      <c r="C2434" s="243" t="e">
        <f>LOOKUP(H2434,BLIOTECAS!$D$2:$D$30,BLIOTECAS!$F$2:$F$30)</f>
        <v>#N/A</v>
      </c>
      <c r="AA2434"/>
      <c r="BI2434"/>
      <c r="BJ2434"/>
      <c r="BK2434"/>
      <c r="BL2434"/>
    </row>
    <row r="2435" spans="1:64" x14ac:dyDescent="0.2">
      <c r="A2435" s="244" t="str">
        <f>IFERROR(LOOKUP(H2435,BLIOTECAS!$D$2:$D$30,BLIOTECAS!$C$2:$C$30),"N/C")</f>
        <v>N/C</v>
      </c>
      <c r="B2435" s="243" t="str">
        <f>IFERROR(LOOKUP(H2435,BLIOTECAS!$D$2:$D$29,BLIOTECAS!$E$2:$E$29),"N/C")</f>
        <v>N/C</v>
      </c>
      <c r="C2435" s="243" t="e">
        <f>LOOKUP(H2435,BLIOTECAS!$D$2:$D$30,BLIOTECAS!$F$2:$F$30)</f>
        <v>#N/A</v>
      </c>
      <c r="AA2435"/>
      <c r="BI2435"/>
      <c r="BJ2435"/>
      <c r="BK2435"/>
      <c r="BL2435"/>
    </row>
    <row r="2436" spans="1:64" x14ac:dyDescent="0.2">
      <c r="A2436" s="244" t="str">
        <f>IFERROR(LOOKUP(H2436,BLIOTECAS!$D$2:$D$30,BLIOTECAS!$C$2:$C$30),"N/C")</f>
        <v>N/C</v>
      </c>
      <c r="B2436" s="243" t="str">
        <f>IFERROR(LOOKUP(H2436,BLIOTECAS!$D$2:$D$29,BLIOTECAS!$E$2:$E$29),"N/C")</f>
        <v>N/C</v>
      </c>
      <c r="C2436" s="243" t="e">
        <f>LOOKUP(H2436,BLIOTECAS!$D$2:$D$30,BLIOTECAS!$F$2:$F$30)</f>
        <v>#N/A</v>
      </c>
      <c r="AA2436"/>
      <c r="BI2436"/>
      <c r="BJ2436"/>
      <c r="BK2436"/>
      <c r="BL2436"/>
    </row>
    <row r="2437" spans="1:64" x14ac:dyDescent="0.2">
      <c r="A2437" s="244" t="str">
        <f>IFERROR(LOOKUP(H2437,BLIOTECAS!$D$2:$D$30,BLIOTECAS!$C$2:$C$30),"N/C")</f>
        <v>N/C</v>
      </c>
      <c r="B2437" s="243" t="str">
        <f>IFERROR(LOOKUP(H2437,BLIOTECAS!$D$2:$D$29,BLIOTECAS!$E$2:$E$29),"N/C")</f>
        <v>N/C</v>
      </c>
      <c r="C2437" s="243" t="e">
        <f>LOOKUP(H2437,BLIOTECAS!$D$2:$D$30,BLIOTECAS!$F$2:$F$30)</f>
        <v>#N/A</v>
      </c>
      <c r="AA2437"/>
      <c r="BI2437"/>
      <c r="BJ2437"/>
      <c r="BK2437"/>
      <c r="BL2437"/>
    </row>
    <row r="2438" spans="1:64" x14ac:dyDescent="0.2">
      <c r="A2438" s="244" t="str">
        <f>IFERROR(LOOKUP(H2438,BLIOTECAS!$D$2:$D$30,BLIOTECAS!$C$2:$C$30),"N/C")</f>
        <v>N/C</v>
      </c>
      <c r="B2438" s="243" t="str">
        <f>IFERROR(LOOKUP(H2438,BLIOTECAS!$D$2:$D$29,BLIOTECAS!$E$2:$E$29),"N/C")</f>
        <v>N/C</v>
      </c>
      <c r="C2438" s="243" t="e">
        <f>LOOKUP(H2438,BLIOTECAS!$D$2:$D$30,BLIOTECAS!$F$2:$F$30)</f>
        <v>#N/A</v>
      </c>
      <c r="AA2438"/>
      <c r="BI2438"/>
      <c r="BJ2438"/>
      <c r="BK2438"/>
      <c r="BL2438"/>
    </row>
    <row r="2439" spans="1:64" x14ac:dyDescent="0.2">
      <c r="A2439" s="244" t="str">
        <f>IFERROR(LOOKUP(H2439,BLIOTECAS!$D$2:$D$30,BLIOTECAS!$C$2:$C$30),"N/C")</f>
        <v>N/C</v>
      </c>
      <c r="B2439" s="243" t="str">
        <f>IFERROR(LOOKUP(H2439,BLIOTECAS!$D$2:$D$29,BLIOTECAS!$E$2:$E$29),"N/C")</f>
        <v>N/C</v>
      </c>
      <c r="C2439" s="243" t="e">
        <f>LOOKUP(H2439,BLIOTECAS!$D$2:$D$30,BLIOTECAS!$F$2:$F$30)</f>
        <v>#N/A</v>
      </c>
      <c r="AA2439"/>
      <c r="BI2439"/>
      <c r="BJ2439"/>
      <c r="BK2439"/>
      <c r="BL2439"/>
    </row>
    <row r="2440" spans="1:64" x14ac:dyDescent="0.2">
      <c r="A2440" s="244" t="str">
        <f>IFERROR(LOOKUP(H2440,BLIOTECAS!$D$2:$D$30,BLIOTECAS!$C$2:$C$30),"N/C")</f>
        <v>N/C</v>
      </c>
      <c r="B2440" s="243" t="str">
        <f>IFERROR(LOOKUP(H2440,BLIOTECAS!$D$2:$D$29,BLIOTECAS!$E$2:$E$29),"N/C")</f>
        <v>N/C</v>
      </c>
      <c r="C2440" s="243" t="e">
        <f>LOOKUP(H2440,BLIOTECAS!$D$2:$D$30,BLIOTECAS!$F$2:$F$30)</f>
        <v>#N/A</v>
      </c>
      <c r="AA2440"/>
      <c r="BI2440"/>
      <c r="BJ2440"/>
      <c r="BK2440"/>
      <c r="BL2440"/>
    </row>
    <row r="2441" spans="1:64" x14ac:dyDescent="0.2">
      <c r="A2441" s="244" t="str">
        <f>IFERROR(LOOKUP(H2441,BLIOTECAS!$D$2:$D$30,BLIOTECAS!$C$2:$C$30),"N/C")</f>
        <v>N/C</v>
      </c>
      <c r="B2441" s="243" t="str">
        <f>IFERROR(LOOKUP(H2441,BLIOTECAS!$D$2:$D$29,BLIOTECAS!$E$2:$E$29),"N/C")</f>
        <v>N/C</v>
      </c>
      <c r="C2441" s="243" t="e">
        <f>LOOKUP(H2441,BLIOTECAS!$D$2:$D$30,BLIOTECAS!$F$2:$F$30)</f>
        <v>#N/A</v>
      </c>
      <c r="AA2441"/>
      <c r="BI2441"/>
      <c r="BJ2441"/>
      <c r="BK2441"/>
      <c r="BL2441"/>
    </row>
    <row r="2442" spans="1:64" x14ac:dyDescent="0.2">
      <c r="A2442" s="244" t="str">
        <f>IFERROR(LOOKUP(H2442,BLIOTECAS!$D$2:$D$30,BLIOTECAS!$C$2:$C$30),"N/C")</f>
        <v>N/C</v>
      </c>
      <c r="B2442" s="243" t="str">
        <f>IFERROR(LOOKUP(H2442,BLIOTECAS!$D$2:$D$29,BLIOTECAS!$E$2:$E$29),"N/C")</f>
        <v>N/C</v>
      </c>
      <c r="C2442" s="243" t="e">
        <f>LOOKUP(H2442,BLIOTECAS!$D$2:$D$30,BLIOTECAS!$F$2:$F$30)</f>
        <v>#N/A</v>
      </c>
      <c r="AA2442"/>
      <c r="BI2442"/>
      <c r="BJ2442"/>
      <c r="BK2442"/>
      <c r="BL2442"/>
    </row>
    <row r="2443" spans="1:64" x14ac:dyDescent="0.2">
      <c r="A2443" s="244" t="str">
        <f>IFERROR(LOOKUP(H2443,BLIOTECAS!$D$2:$D$30,BLIOTECAS!$C$2:$C$30),"N/C")</f>
        <v>N/C</v>
      </c>
      <c r="B2443" s="243" t="str">
        <f>IFERROR(LOOKUP(H2443,BLIOTECAS!$D$2:$D$29,BLIOTECAS!$E$2:$E$29),"N/C")</f>
        <v>N/C</v>
      </c>
      <c r="C2443" s="243" t="e">
        <f>LOOKUP(H2443,BLIOTECAS!$D$2:$D$30,BLIOTECAS!$F$2:$F$30)</f>
        <v>#N/A</v>
      </c>
      <c r="AA2443"/>
      <c r="BI2443"/>
      <c r="BJ2443"/>
      <c r="BK2443"/>
      <c r="BL2443"/>
    </row>
    <row r="2444" spans="1:64" x14ac:dyDescent="0.2">
      <c r="A2444" s="244" t="str">
        <f>IFERROR(LOOKUP(H2444,BLIOTECAS!$D$2:$D$30,BLIOTECAS!$C$2:$C$30),"N/C")</f>
        <v>N/C</v>
      </c>
      <c r="B2444" s="243" t="str">
        <f>IFERROR(LOOKUP(H2444,BLIOTECAS!$D$2:$D$29,BLIOTECAS!$E$2:$E$29),"N/C")</f>
        <v>N/C</v>
      </c>
      <c r="C2444" s="243" t="e">
        <f>LOOKUP(H2444,BLIOTECAS!$D$2:$D$30,BLIOTECAS!$F$2:$F$30)</f>
        <v>#N/A</v>
      </c>
      <c r="AA2444"/>
      <c r="BI2444"/>
      <c r="BJ2444"/>
      <c r="BK2444"/>
      <c r="BL2444"/>
    </row>
    <row r="2445" spans="1:64" x14ac:dyDescent="0.2">
      <c r="A2445" s="244" t="str">
        <f>IFERROR(LOOKUP(H2445,BLIOTECAS!$D$2:$D$30,BLIOTECAS!$C$2:$C$30),"N/C")</f>
        <v>N/C</v>
      </c>
      <c r="B2445" s="243" t="str">
        <f>IFERROR(LOOKUP(H2445,BLIOTECAS!$D$2:$D$29,BLIOTECAS!$E$2:$E$29),"N/C")</f>
        <v>N/C</v>
      </c>
      <c r="C2445" s="243" t="e">
        <f>LOOKUP(H2445,BLIOTECAS!$D$2:$D$30,BLIOTECAS!$F$2:$F$30)</f>
        <v>#N/A</v>
      </c>
      <c r="AA2445"/>
      <c r="BI2445"/>
      <c r="BJ2445"/>
      <c r="BK2445"/>
      <c r="BL2445"/>
    </row>
    <row r="2446" spans="1:64" x14ac:dyDescent="0.2">
      <c r="A2446" s="244" t="str">
        <f>IFERROR(LOOKUP(H2446,BLIOTECAS!$D$2:$D$30,BLIOTECAS!$C$2:$C$30),"N/C")</f>
        <v>N/C</v>
      </c>
      <c r="B2446" s="243" t="str">
        <f>IFERROR(LOOKUP(H2446,BLIOTECAS!$D$2:$D$29,BLIOTECAS!$E$2:$E$29),"N/C")</f>
        <v>N/C</v>
      </c>
      <c r="C2446" s="243" t="e">
        <f>LOOKUP(H2446,BLIOTECAS!$D$2:$D$30,BLIOTECAS!$F$2:$F$30)</f>
        <v>#N/A</v>
      </c>
      <c r="AA2446"/>
      <c r="BI2446"/>
      <c r="BJ2446"/>
      <c r="BK2446"/>
      <c r="BL2446"/>
    </row>
    <row r="2447" spans="1:64" x14ac:dyDescent="0.2">
      <c r="A2447" s="244" t="str">
        <f>IFERROR(LOOKUP(H2447,BLIOTECAS!$D$2:$D$30,BLIOTECAS!$C$2:$C$30),"N/C")</f>
        <v>N/C</v>
      </c>
      <c r="B2447" s="243" t="str">
        <f>IFERROR(LOOKUP(H2447,BLIOTECAS!$D$2:$D$29,BLIOTECAS!$E$2:$E$29),"N/C")</f>
        <v>N/C</v>
      </c>
      <c r="C2447" s="243" t="e">
        <f>LOOKUP(H2447,BLIOTECAS!$D$2:$D$30,BLIOTECAS!$F$2:$F$30)</f>
        <v>#N/A</v>
      </c>
      <c r="AA2447"/>
      <c r="BI2447"/>
      <c r="BJ2447"/>
      <c r="BK2447"/>
      <c r="BL2447"/>
    </row>
    <row r="2448" spans="1:64" x14ac:dyDescent="0.2">
      <c r="A2448" s="244" t="str">
        <f>IFERROR(LOOKUP(H2448,BLIOTECAS!$D$2:$D$30,BLIOTECAS!$C$2:$C$30),"N/C")</f>
        <v>N/C</v>
      </c>
      <c r="B2448" s="243" t="str">
        <f>IFERROR(LOOKUP(H2448,BLIOTECAS!$D$2:$D$29,BLIOTECAS!$E$2:$E$29),"N/C")</f>
        <v>N/C</v>
      </c>
      <c r="C2448" s="243" t="e">
        <f>LOOKUP(H2448,BLIOTECAS!$D$2:$D$30,BLIOTECAS!$F$2:$F$30)</f>
        <v>#N/A</v>
      </c>
      <c r="AA2448"/>
      <c r="BI2448"/>
      <c r="BJ2448"/>
      <c r="BK2448"/>
      <c r="BL2448"/>
    </row>
    <row r="2449" spans="1:64" x14ac:dyDescent="0.2">
      <c r="A2449" s="244" t="str">
        <f>IFERROR(LOOKUP(H2449,BLIOTECAS!$D$2:$D$30,BLIOTECAS!$C$2:$C$30),"N/C")</f>
        <v>N/C</v>
      </c>
      <c r="B2449" s="243" t="str">
        <f>IFERROR(LOOKUP(H2449,BLIOTECAS!$D$2:$D$29,BLIOTECAS!$E$2:$E$29),"N/C")</f>
        <v>N/C</v>
      </c>
      <c r="C2449" s="243" t="e">
        <f>LOOKUP(H2449,BLIOTECAS!$D$2:$D$30,BLIOTECAS!$F$2:$F$30)</f>
        <v>#N/A</v>
      </c>
      <c r="AA2449"/>
      <c r="BI2449"/>
      <c r="BJ2449"/>
      <c r="BK2449"/>
      <c r="BL2449"/>
    </row>
    <row r="2450" spans="1:64" x14ac:dyDescent="0.2">
      <c r="A2450" s="244" t="str">
        <f>IFERROR(LOOKUP(H2450,BLIOTECAS!$D$2:$D$30,BLIOTECAS!$C$2:$C$30),"N/C")</f>
        <v>N/C</v>
      </c>
      <c r="B2450" s="243" t="str">
        <f>IFERROR(LOOKUP(H2450,BLIOTECAS!$D$2:$D$29,BLIOTECAS!$E$2:$E$29),"N/C")</f>
        <v>N/C</v>
      </c>
      <c r="C2450" s="243" t="e">
        <f>LOOKUP(H2450,BLIOTECAS!$D$2:$D$30,BLIOTECAS!$F$2:$F$30)</f>
        <v>#N/A</v>
      </c>
      <c r="AA2450"/>
      <c r="BI2450"/>
      <c r="BJ2450"/>
      <c r="BK2450"/>
      <c r="BL2450"/>
    </row>
    <row r="2451" spans="1:64" x14ac:dyDescent="0.2">
      <c r="A2451" s="244" t="str">
        <f>IFERROR(LOOKUP(H2451,BLIOTECAS!$D$2:$D$30,BLIOTECAS!$C$2:$C$30),"N/C")</f>
        <v>N/C</v>
      </c>
      <c r="B2451" s="243" t="str">
        <f>IFERROR(LOOKUP(H2451,BLIOTECAS!$D$2:$D$29,BLIOTECAS!$E$2:$E$29),"N/C")</f>
        <v>N/C</v>
      </c>
      <c r="C2451" s="243" t="e">
        <f>LOOKUP(H2451,BLIOTECAS!$D$2:$D$30,BLIOTECAS!$F$2:$F$30)</f>
        <v>#N/A</v>
      </c>
      <c r="AA2451"/>
      <c r="BI2451"/>
      <c r="BJ2451"/>
      <c r="BK2451"/>
      <c r="BL2451"/>
    </row>
    <row r="2452" spans="1:64" x14ac:dyDescent="0.2">
      <c r="A2452" s="244" t="str">
        <f>IFERROR(LOOKUP(H2452,BLIOTECAS!$D$2:$D$30,BLIOTECAS!$C$2:$C$30),"N/C")</f>
        <v>N/C</v>
      </c>
      <c r="B2452" s="243" t="str">
        <f>IFERROR(LOOKUP(H2452,BLIOTECAS!$D$2:$D$29,BLIOTECAS!$E$2:$E$29),"N/C")</f>
        <v>N/C</v>
      </c>
      <c r="C2452" s="243" t="e">
        <f>LOOKUP(H2452,BLIOTECAS!$D$2:$D$30,BLIOTECAS!$F$2:$F$30)</f>
        <v>#N/A</v>
      </c>
      <c r="AA2452"/>
      <c r="BI2452"/>
      <c r="BJ2452"/>
      <c r="BK2452"/>
      <c r="BL2452"/>
    </row>
    <row r="2453" spans="1:64" x14ac:dyDescent="0.2">
      <c r="A2453" s="244" t="str">
        <f>IFERROR(LOOKUP(H2453,BLIOTECAS!$D$2:$D$30,BLIOTECAS!$C$2:$C$30),"N/C")</f>
        <v>N/C</v>
      </c>
      <c r="B2453" s="243" t="str">
        <f>IFERROR(LOOKUP(H2453,BLIOTECAS!$D$2:$D$29,BLIOTECAS!$E$2:$E$29),"N/C")</f>
        <v>N/C</v>
      </c>
      <c r="C2453" s="243" t="e">
        <f>LOOKUP(H2453,BLIOTECAS!$D$2:$D$30,BLIOTECAS!$F$2:$F$30)</f>
        <v>#N/A</v>
      </c>
      <c r="AA2453"/>
      <c r="BI2453"/>
      <c r="BJ2453"/>
      <c r="BK2453"/>
      <c r="BL2453"/>
    </row>
    <row r="2454" spans="1:64" x14ac:dyDescent="0.2">
      <c r="A2454" s="244" t="str">
        <f>IFERROR(LOOKUP(H2454,BLIOTECAS!$D$2:$D$30,BLIOTECAS!$C$2:$C$30),"N/C")</f>
        <v>N/C</v>
      </c>
      <c r="B2454" s="243" t="str">
        <f>IFERROR(LOOKUP(H2454,BLIOTECAS!$D$2:$D$29,BLIOTECAS!$E$2:$E$29),"N/C")</f>
        <v>N/C</v>
      </c>
      <c r="C2454" s="243" t="e">
        <f>LOOKUP(H2454,BLIOTECAS!$D$2:$D$30,BLIOTECAS!$F$2:$F$30)</f>
        <v>#N/A</v>
      </c>
      <c r="AA2454"/>
      <c r="BI2454"/>
      <c r="BJ2454"/>
      <c r="BK2454"/>
      <c r="BL2454"/>
    </row>
    <row r="2455" spans="1:64" x14ac:dyDescent="0.2">
      <c r="A2455" s="244" t="str">
        <f>IFERROR(LOOKUP(H2455,BLIOTECAS!$D$2:$D$30,BLIOTECAS!$C$2:$C$30),"N/C")</f>
        <v>N/C</v>
      </c>
      <c r="B2455" s="243" t="str">
        <f>IFERROR(LOOKUP(H2455,BLIOTECAS!$D$2:$D$29,BLIOTECAS!$E$2:$E$29),"N/C")</f>
        <v>N/C</v>
      </c>
      <c r="C2455" s="243" t="e">
        <f>LOOKUP(H2455,BLIOTECAS!$D$2:$D$30,BLIOTECAS!$F$2:$F$30)</f>
        <v>#N/A</v>
      </c>
      <c r="AA2455"/>
      <c r="BI2455"/>
      <c r="BJ2455"/>
      <c r="BK2455"/>
      <c r="BL2455"/>
    </row>
    <row r="2456" spans="1:64" x14ac:dyDescent="0.2">
      <c r="A2456" s="244" t="str">
        <f>IFERROR(LOOKUP(H2456,BLIOTECAS!$D$2:$D$30,BLIOTECAS!$C$2:$C$30),"N/C")</f>
        <v>N/C</v>
      </c>
      <c r="B2456" s="243" t="str">
        <f>IFERROR(LOOKUP(H2456,BLIOTECAS!$D$2:$D$29,BLIOTECAS!$E$2:$E$29),"N/C")</f>
        <v>N/C</v>
      </c>
      <c r="C2456" s="243" t="e">
        <f>LOOKUP(H2456,BLIOTECAS!$D$2:$D$30,BLIOTECAS!$F$2:$F$30)</f>
        <v>#N/A</v>
      </c>
      <c r="AA2456"/>
      <c r="BI2456"/>
      <c r="BJ2456"/>
      <c r="BK2456"/>
      <c r="BL2456"/>
    </row>
    <row r="2457" spans="1:64" x14ac:dyDescent="0.2">
      <c r="A2457" s="244" t="str">
        <f>IFERROR(LOOKUP(H2457,BLIOTECAS!$D$2:$D$30,BLIOTECAS!$C$2:$C$30),"N/C")</f>
        <v>N/C</v>
      </c>
      <c r="B2457" s="243" t="str">
        <f>IFERROR(LOOKUP(H2457,BLIOTECAS!$D$2:$D$29,BLIOTECAS!$E$2:$E$29),"N/C")</f>
        <v>N/C</v>
      </c>
      <c r="C2457" s="243" t="e">
        <f>LOOKUP(H2457,BLIOTECAS!$D$2:$D$30,BLIOTECAS!$F$2:$F$30)</f>
        <v>#N/A</v>
      </c>
      <c r="AA2457"/>
      <c r="BI2457"/>
      <c r="BJ2457"/>
      <c r="BK2457"/>
      <c r="BL2457"/>
    </row>
    <row r="2458" spans="1:64" x14ac:dyDescent="0.2">
      <c r="A2458" s="244" t="str">
        <f>IFERROR(LOOKUP(H2458,BLIOTECAS!$D$2:$D$30,BLIOTECAS!$C$2:$C$30),"N/C")</f>
        <v>N/C</v>
      </c>
      <c r="B2458" s="243" t="str">
        <f>IFERROR(LOOKUP(H2458,BLIOTECAS!$D$2:$D$29,BLIOTECAS!$E$2:$E$29),"N/C")</f>
        <v>N/C</v>
      </c>
      <c r="C2458" s="243" t="e">
        <f>LOOKUP(H2458,BLIOTECAS!$D$2:$D$30,BLIOTECAS!$F$2:$F$30)</f>
        <v>#N/A</v>
      </c>
      <c r="AA2458"/>
      <c r="BI2458"/>
      <c r="BJ2458"/>
      <c r="BK2458"/>
      <c r="BL2458"/>
    </row>
    <row r="2459" spans="1:64" x14ac:dyDescent="0.2">
      <c r="A2459" s="244" t="str">
        <f>IFERROR(LOOKUP(H2459,BLIOTECAS!$D$2:$D$30,BLIOTECAS!$C$2:$C$30),"N/C")</f>
        <v>N/C</v>
      </c>
      <c r="B2459" s="243" t="str">
        <f>IFERROR(LOOKUP(H2459,BLIOTECAS!$D$2:$D$29,BLIOTECAS!$E$2:$E$29),"N/C")</f>
        <v>N/C</v>
      </c>
      <c r="C2459" s="243" t="e">
        <f>LOOKUP(H2459,BLIOTECAS!$D$2:$D$30,BLIOTECAS!$F$2:$F$30)</f>
        <v>#N/A</v>
      </c>
      <c r="AA2459"/>
      <c r="BI2459"/>
      <c r="BJ2459"/>
      <c r="BK2459"/>
      <c r="BL2459"/>
    </row>
    <row r="2460" spans="1:64" x14ac:dyDescent="0.2">
      <c r="A2460" s="244" t="str">
        <f>IFERROR(LOOKUP(H2460,BLIOTECAS!$D$2:$D$30,BLIOTECAS!$C$2:$C$30),"N/C")</f>
        <v>N/C</v>
      </c>
      <c r="B2460" s="243" t="str">
        <f>IFERROR(LOOKUP(H2460,BLIOTECAS!$D$2:$D$29,BLIOTECAS!$E$2:$E$29),"N/C")</f>
        <v>N/C</v>
      </c>
      <c r="C2460" s="243" t="e">
        <f>LOOKUP(H2460,BLIOTECAS!$D$2:$D$30,BLIOTECAS!$F$2:$F$30)</f>
        <v>#N/A</v>
      </c>
      <c r="AA2460"/>
      <c r="BI2460"/>
      <c r="BJ2460"/>
      <c r="BK2460"/>
      <c r="BL2460"/>
    </row>
    <row r="2461" spans="1:64" x14ac:dyDescent="0.2">
      <c r="A2461" s="244" t="str">
        <f>IFERROR(LOOKUP(H2461,BLIOTECAS!$D$2:$D$30,BLIOTECAS!$C$2:$C$30),"N/C")</f>
        <v>N/C</v>
      </c>
      <c r="B2461" s="243" t="str">
        <f>IFERROR(LOOKUP(H2461,BLIOTECAS!$D$2:$D$29,BLIOTECAS!$E$2:$E$29),"N/C")</f>
        <v>N/C</v>
      </c>
      <c r="C2461" s="243" t="e">
        <f>LOOKUP(H2461,BLIOTECAS!$D$2:$D$30,BLIOTECAS!$F$2:$F$30)</f>
        <v>#N/A</v>
      </c>
      <c r="AA2461"/>
      <c r="BI2461"/>
      <c r="BJ2461"/>
      <c r="BK2461"/>
      <c r="BL2461"/>
    </row>
    <row r="2462" spans="1:64" x14ac:dyDescent="0.2">
      <c r="A2462" s="244" t="str">
        <f>IFERROR(LOOKUP(H2462,BLIOTECAS!$D$2:$D$30,BLIOTECAS!$C$2:$C$30),"N/C")</f>
        <v>N/C</v>
      </c>
      <c r="B2462" s="243" t="str">
        <f>IFERROR(LOOKUP(H2462,BLIOTECAS!$D$2:$D$29,BLIOTECAS!$E$2:$E$29),"N/C")</f>
        <v>N/C</v>
      </c>
      <c r="C2462" s="243" t="e">
        <f>LOOKUP(H2462,BLIOTECAS!$D$2:$D$30,BLIOTECAS!$F$2:$F$30)</f>
        <v>#N/A</v>
      </c>
      <c r="AA2462"/>
      <c r="BI2462"/>
      <c r="BJ2462"/>
      <c r="BK2462"/>
      <c r="BL2462"/>
    </row>
    <row r="2463" spans="1:64" x14ac:dyDescent="0.2">
      <c r="A2463" s="244" t="str">
        <f>IFERROR(LOOKUP(H2463,BLIOTECAS!$D$2:$D$30,BLIOTECAS!$C$2:$C$30),"N/C")</f>
        <v>N/C</v>
      </c>
      <c r="B2463" s="243" t="str">
        <f>IFERROR(LOOKUP(H2463,BLIOTECAS!$D$2:$D$29,BLIOTECAS!$E$2:$E$29),"N/C")</f>
        <v>N/C</v>
      </c>
      <c r="C2463" s="243" t="e">
        <f>LOOKUP(H2463,BLIOTECAS!$D$2:$D$30,BLIOTECAS!$F$2:$F$30)</f>
        <v>#N/A</v>
      </c>
      <c r="AA2463"/>
      <c r="BI2463"/>
      <c r="BJ2463"/>
      <c r="BK2463"/>
      <c r="BL2463"/>
    </row>
    <row r="2464" spans="1:64" x14ac:dyDescent="0.2">
      <c r="A2464" s="244" t="str">
        <f>IFERROR(LOOKUP(H2464,BLIOTECAS!$D$2:$D$30,BLIOTECAS!$C$2:$C$30),"N/C")</f>
        <v>N/C</v>
      </c>
      <c r="B2464" s="243" t="str">
        <f>IFERROR(LOOKUP(H2464,BLIOTECAS!$D$2:$D$29,BLIOTECAS!$E$2:$E$29),"N/C")</f>
        <v>N/C</v>
      </c>
      <c r="C2464" s="243" t="e">
        <f>LOOKUP(H2464,BLIOTECAS!$D$2:$D$30,BLIOTECAS!$F$2:$F$30)</f>
        <v>#N/A</v>
      </c>
      <c r="AA2464"/>
      <c r="BI2464"/>
      <c r="BJ2464"/>
      <c r="BK2464"/>
      <c r="BL2464"/>
    </row>
    <row r="2465" spans="1:64" x14ac:dyDescent="0.2">
      <c r="A2465" s="244" t="str">
        <f>IFERROR(LOOKUP(H2465,BLIOTECAS!$D$2:$D$30,BLIOTECAS!$C$2:$C$30),"N/C")</f>
        <v>N/C</v>
      </c>
      <c r="B2465" s="243" t="str">
        <f>IFERROR(LOOKUP(H2465,BLIOTECAS!$D$2:$D$29,BLIOTECAS!$E$2:$E$29),"N/C")</f>
        <v>N/C</v>
      </c>
      <c r="C2465" s="243" t="e">
        <f>LOOKUP(H2465,BLIOTECAS!$D$2:$D$30,BLIOTECAS!$F$2:$F$30)</f>
        <v>#N/A</v>
      </c>
      <c r="AA2465"/>
      <c r="BI2465"/>
      <c r="BJ2465"/>
      <c r="BK2465"/>
      <c r="BL2465"/>
    </row>
    <row r="2466" spans="1:64" x14ac:dyDescent="0.2">
      <c r="A2466" s="244" t="str">
        <f>IFERROR(LOOKUP(H2466,BLIOTECAS!$D$2:$D$30,BLIOTECAS!$C$2:$C$30),"N/C")</f>
        <v>N/C</v>
      </c>
      <c r="B2466" s="243" t="str">
        <f>IFERROR(LOOKUP(H2466,BLIOTECAS!$D$2:$D$29,BLIOTECAS!$E$2:$E$29),"N/C")</f>
        <v>N/C</v>
      </c>
      <c r="C2466" s="243" t="e">
        <f>LOOKUP(H2466,BLIOTECAS!$D$2:$D$30,BLIOTECAS!$F$2:$F$30)</f>
        <v>#N/A</v>
      </c>
      <c r="AA2466"/>
      <c r="BI2466"/>
      <c r="BJ2466"/>
      <c r="BK2466"/>
      <c r="BL2466"/>
    </row>
    <row r="2467" spans="1:64" x14ac:dyDescent="0.2">
      <c r="A2467" s="244" t="str">
        <f>IFERROR(LOOKUP(H2467,BLIOTECAS!$D$2:$D$30,BLIOTECAS!$C$2:$C$30),"N/C")</f>
        <v>N/C</v>
      </c>
      <c r="B2467" s="243" t="str">
        <f>IFERROR(LOOKUP(H2467,BLIOTECAS!$D$2:$D$29,BLIOTECAS!$E$2:$E$29),"N/C")</f>
        <v>N/C</v>
      </c>
      <c r="C2467" s="243" t="e">
        <f>LOOKUP(H2467,BLIOTECAS!$D$2:$D$30,BLIOTECAS!$F$2:$F$30)</f>
        <v>#N/A</v>
      </c>
      <c r="AA2467"/>
      <c r="BI2467"/>
      <c r="BJ2467"/>
      <c r="BK2467"/>
      <c r="BL2467"/>
    </row>
    <row r="2468" spans="1:64" x14ac:dyDescent="0.2">
      <c r="A2468" s="244" t="str">
        <f>IFERROR(LOOKUP(H2468,BLIOTECAS!$D$2:$D$30,BLIOTECAS!$C$2:$C$30),"N/C")</f>
        <v>N/C</v>
      </c>
      <c r="B2468" s="243" t="str">
        <f>IFERROR(LOOKUP(H2468,BLIOTECAS!$D$2:$D$29,BLIOTECAS!$E$2:$E$29),"N/C")</f>
        <v>N/C</v>
      </c>
      <c r="C2468" s="243" t="e">
        <f>LOOKUP(H2468,BLIOTECAS!$D$2:$D$30,BLIOTECAS!$F$2:$F$30)</f>
        <v>#N/A</v>
      </c>
      <c r="AA2468"/>
      <c r="BI2468"/>
      <c r="BJ2468"/>
      <c r="BK2468"/>
      <c r="BL2468"/>
    </row>
    <row r="2469" spans="1:64" x14ac:dyDescent="0.2">
      <c r="A2469" s="244" t="str">
        <f>IFERROR(LOOKUP(H2469,BLIOTECAS!$D$2:$D$30,BLIOTECAS!$C$2:$C$30),"N/C")</f>
        <v>N/C</v>
      </c>
      <c r="B2469" s="243" t="str">
        <f>IFERROR(LOOKUP(H2469,BLIOTECAS!$D$2:$D$29,BLIOTECAS!$E$2:$E$29),"N/C")</f>
        <v>N/C</v>
      </c>
      <c r="C2469" s="243" t="e">
        <f>LOOKUP(H2469,BLIOTECAS!$D$2:$D$30,BLIOTECAS!$F$2:$F$30)</f>
        <v>#N/A</v>
      </c>
      <c r="AA2469"/>
      <c r="BI2469"/>
      <c r="BJ2469"/>
      <c r="BK2469"/>
      <c r="BL2469"/>
    </row>
    <row r="2470" spans="1:64" x14ac:dyDescent="0.2">
      <c r="A2470" s="244" t="str">
        <f>IFERROR(LOOKUP(H2470,BLIOTECAS!$D$2:$D$30,BLIOTECAS!$C$2:$C$30),"N/C")</f>
        <v>N/C</v>
      </c>
      <c r="B2470" s="243" t="str">
        <f>IFERROR(LOOKUP(H2470,BLIOTECAS!$D$2:$D$29,BLIOTECAS!$E$2:$E$29),"N/C")</f>
        <v>N/C</v>
      </c>
      <c r="C2470" s="243" t="e">
        <f>LOOKUP(H2470,BLIOTECAS!$D$2:$D$30,BLIOTECAS!$F$2:$F$30)</f>
        <v>#N/A</v>
      </c>
      <c r="AA2470"/>
      <c r="BI2470"/>
      <c r="BJ2470"/>
      <c r="BK2470"/>
      <c r="BL2470"/>
    </row>
    <row r="2471" spans="1:64" x14ac:dyDescent="0.2">
      <c r="A2471" s="244" t="str">
        <f>IFERROR(LOOKUP(H2471,BLIOTECAS!$D$2:$D$30,BLIOTECAS!$C$2:$C$30),"N/C")</f>
        <v>N/C</v>
      </c>
      <c r="B2471" s="243" t="str">
        <f>IFERROR(LOOKUP(H2471,BLIOTECAS!$D$2:$D$29,BLIOTECAS!$E$2:$E$29),"N/C")</f>
        <v>N/C</v>
      </c>
      <c r="C2471" s="243" t="e">
        <f>LOOKUP(H2471,BLIOTECAS!$D$2:$D$30,BLIOTECAS!$F$2:$F$30)</f>
        <v>#N/A</v>
      </c>
      <c r="AA2471"/>
      <c r="BI2471"/>
      <c r="BJ2471"/>
      <c r="BK2471"/>
      <c r="BL2471"/>
    </row>
    <row r="2472" spans="1:64" x14ac:dyDescent="0.2">
      <c r="A2472" s="244" t="str">
        <f>IFERROR(LOOKUP(H2472,BLIOTECAS!$D$2:$D$30,BLIOTECAS!$C$2:$C$30),"N/C")</f>
        <v>N/C</v>
      </c>
      <c r="B2472" s="243" t="str">
        <f>IFERROR(LOOKUP(H2472,BLIOTECAS!$D$2:$D$29,BLIOTECAS!$E$2:$E$29),"N/C")</f>
        <v>N/C</v>
      </c>
      <c r="C2472" s="243" t="e">
        <f>LOOKUP(H2472,BLIOTECAS!$D$2:$D$30,BLIOTECAS!$F$2:$F$30)</f>
        <v>#N/A</v>
      </c>
      <c r="AA2472"/>
      <c r="BI2472"/>
      <c r="BJ2472"/>
      <c r="BK2472"/>
      <c r="BL2472"/>
    </row>
    <row r="2473" spans="1:64" x14ac:dyDescent="0.2">
      <c r="A2473" s="244" t="str">
        <f>IFERROR(LOOKUP(H2473,BLIOTECAS!$D$2:$D$30,BLIOTECAS!$C$2:$C$30),"N/C")</f>
        <v>N/C</v>
      </c>
      <c r="B2473" s="243" t="str">
        <f>IFERROR(LOOKUP(H2473,BLIOTECAS!$D$2:$D$29,BLIOTECAS!$E$2:$E$29),"N/C")</f>
        <v>N/C</v>
      </c>
      <c r="C2473" s="243" t="e">
        <f>LOOKUP(H2473,BLIOTECAS!$D$2:$D$30,BLIOTECAS!$F$2:$F$30)</f>
        <v>#N/A</v>
      </c>
      <c r="AA2473"/>
      <c r="BI2473"/>
      <c r="BJ2473"/>
      <c r="BK2473"/>
      <c r="BL2473"/>
    </row>
    <row r="2474" spans="1:64" x14ac:dyDescent="0.2">
      <c r="A2474" s="244" t="str">
        <f>IFERROR(LOOKUP(H2474,BLIOTECAS!$D$2:$D$30,BLIOTECAS!$C$2:$C$30),"N/C")</f>
        <v>N/C</v>
      </c>
      <c r="B2474" s="243" t="str">
        <f>IFERROR(LOOKUP(H2474,BLIOTECAS!$D$2:$D$29,BLIOTECAS!$E$2:$E$29),"N/C")</f>
        <v>N/C</v>
      </c>
      <c r="C2474" s="243" t="e">
        <f>LOOKUP(H2474,BLIOTECAS!$D$2:$D$30,BLIOTECAS!$F$2:$F$30)</f>
        <v>#N/A</v>
      </c>
      <c r="AA2474"/>
      <c r="BI2474"/>
      <c r="BJ2474"/>
      <c r="BK2474"/>
      <c r="BL2474"/>
    </row>
    <row r="2475" spans="1:64" x14ac:dyDescent="0.2">
      <c r="A2475" s="244" t="str">
        <f>IFERROR(LOOKUP(H2475,BLIOTECAS!$D$2:$D$30,BLIOTECAS!$C$2:$C$30),"N/C")</f>
        <v>N/C</v>
      </c>
      <c r="B2475" s="243" t="str">
        <f>IFERROR(LOOKUP(H2475,BLIOTECAS!$D$2:$D$29,BLIOTECAS!$E$2:$E$29),"N/C")</f>
        <v>N/C</v>
      </c>
      <c r="C2475" s="243" t="e">
        <f>LOOKUP(H2475,BLIOTECAS!$D$2:$D$30,BLIOTECAS!$F$2:$F$30)</f>
        <v>#N/A</v>
      </c>
      <c r="AA2475"/>
      <c r="BI2475"/>
      <c r="BJ2475"/>
      <c r="BK2475"/>
      <c r="BL2475"/>
    </row>
    <row r="2476" spans="1:64" x14ac:dyDescent="0.2">
      <c r="A2476" s="244" t="str">
        <f>IFERROR(LOOKUP(H2476,BLIOTECAS!$D$2:$D$30,BLIOTECAS!$C$2:$C$30),"N/C")</f>
        <v>N/C</v>
      </c>
      <c r="B2476" s="243" t="str">
        <f>IFERROR(LOOKUP(H2476,BLIOTECAS!$D$2:$D$29,BLIOTECAS!$E$2:$E$29),"N/C")</f>
        <v>N/C</v>
      </c>
      <c r="C2476" s="243" t="e">
        <f>LOOKUP(H2476,BLIOTECAS!$D$2:$D$30,BLIOTECAS!$F$2:$F$30)</f>
        <v>#N/A</v>
      </c>
      <c r="AA2476"/>
      <c r="BI2476"/>
      <c r="BJ2476"/>
      <c r="BK2476"/>
      <c r="BL2476"/>
    </row>
    <row r="2477" spans="1:64" x14ac:dyDescent="0.2">
      <c r="A2477" s="244" t="str">
        <f>IFERROR(LOOKUP(H2477,BLIOTECAS!$D$2:$D$30,BLIOTECAS!$C$2:$C$30),"N/C")</f>
        <v>N/C</v>
      </c>
      <c r="B2477" s="243" t="str">
        <f>IFERROR(LOOKUP(H2477,BLIOTECAS!$D$2:$D$29,BLIOTECAS!$E$2:$E$29),"N/C")</f>
        <v>N/C</v>
      </c>
      <c r="C2477" s="243" t="e">
        <f>LOOKUP(H2477,BLIOTECAS!$D$2:$D$30,BLIOTECAS!$F$2:$F$30)</f>
        <v>#N/A</v>
      </c>
      <c r="AA2477"/>
      <c r="BI2477"/>
      <c r="BJ2477"/>
      <c r="BK2477"/>
      <c r="BL2477"/>
    </row>
    <row r="2478" spans="1:64" x14ac:dyDescent="0.2">
      <c r="A2478" s="244" t="str">
        <f>IFERROR(LOOKUP(H2478,BLIOTECAS!$D$2:$D$30,BLIOTECAS!$C$2:$C$30),"N/C")</f>
        <v>N/C</v>
      </c>
      <c r="B2478" s="243" t="str">
        <f>IFERROR(LOOKUP(H2478,BLIOTECAS!$D$2:$D$29,BLIOTECAS!$E$2:$E$29),"N/C")</f>
        <v>N/C</v>
      </c>
      <c r="C2478" s="243" t="e">
        <f>LOOKUP(H2478,BLIOTECAS!$D$2:$D$30,BLIOTECAS!$F$2:$F$30)</f>
        <v>#N/A</v>
      </c>
      <c r="AA2478"/>
      <c r="BI2478"/>
      <c r="BJ2478"/>
      <c r="BK2478"/>
      <c r="BL2478"/>
    </row>
    <row r="2479" spans="1:64" x14ac:dyDescent="0.2">
      <c r="A2479" s="244" t="str">
        <f>IFERROR(LOOKUP(H2479,BLIOTECAS!$D$2:$D$30,BLIOTECAS!$C$2:$C$30),"N/C")</f>
        <v>N/C</v>
      </c>
      <c r="B2479" s="243" t="str">
        <f>IFERROR(LOOKUP(H2479,BLIOTECAS!$D$2:$D$29,BLIOTECAS!$E$2:$E$29),"N/C")</f>
        <v>N/C</v>
      </c>
      <c r="C2479" s="243" t="e">
        <f>LOOKUP(H2479,BLIOTECAS!$D$2:$D$30,BLIOTECAS!$F$2:$F$30)</f>
        <v>#N/A</v>
      </c>
      <c r="AA2479"/>
      <c r="BI2479"/>
      <c r="BJ2479"/>
      <c r="BK2479"/>
      <c r="BL2479"/>
    </row>
    <row r="2480" spans="1:64" x14ac:dyDescent="0.2">
      <c r="A2480" s="244" t="str">
        <f>IFERROR(LOOKUP(H2480,BLIOTECAS!$D$2:$D$30,BLIOTECAS!$C$2:$C$30),"N/C")</f>
        <v>N/C</v>
      </c>
      <c r="B2480" s="243" t="str">
        <f>IFERROR(LOOKUP(H2480,BLIOTECAS!$D$2:$D$29,BLIOTECAS!$E$2:$E$29),"N/C")</f>
        <v>N/C</v>
      </c>
      <c r="C2480" s="243" t="e">
        <f>LOOKUP(H2480,BLIOTECAS!$D$2:$D$30,BLIOTECAS!$F$2:$F$30)</f>
        <v>#N/A</v>
      </c>
      <c r="AA2480"/>
      <c r="BI2480"/>
      <c r="BJ2480"/>
      <c r="BK2480"/>
      <c r="BL2480"/>
    </row>
    <row r="2481" spans="1:64" x14ac:dyDescent="0.2">
      <c r="A2481" s="244" t="str">
        <f>IFERROR(LOOKUP(H2481,BLIOTECAS!$D$2:$D$30,BLIOTECAS!$C$2:$C$30),"N/C")</f>
        <v>N/C</v>
      </c>
      <c r="B2481" s="243" t="str">
        <f>IFERROR(LOOKUP(H2481,BLIOTECAS!$D$2:$D$29,BLIOTECAS!$E$2:$E$29),"N/C")</f>
        <v>N/C</v>
      </c>
      <c r="C2481" s="243" t="e">
        <f>LOOKUP(H2481,BLIOTECAS!$D$2:$D$30,BLIOTECAS!$F$2:$F$30)</f>
        <v>#N/A</v>
      </c>
      <c r="AA2481"/>
      <c r="BI2481"/>
      <c r="BJ2481"/>
      <c r="BK2481"/>
      <c r="BL2481"/>
    </row>
    <row r="2482" spans="1:64" x14ac:dyDescent="0.2">
      <c r="A2482" s="244" t="str">
        <f>IFERROR(LOOKUP(H2482,BLIOTECAS!$D$2:$D$30,BLIOTECAS!$C$2:$C$30),"N/C")</f>
        <v>N/C</v>
      </c>
      <c r="B2482" s="243" t="str">
        <f>IFERROR(LOOKUP(H2482,BLIOTECAS!$D$2:$D$29,BLIOTECAS!$E$2:$E$29),"N/C")</f>
        <v>N/C</v>
      </c>
      <c r="C2482" s="243" t="e">
        <f>LOOKUP(H2482,BLIOTECAS!$D$2:$D$30,BLIOTECAS!$F$2:$F$30)</f>
        <v>#N/A</v>
      </c>
      <c r="AA2482"/>
      <c r="BI2482"/>
      <c r="BJ2482"/>
      <c r="BK2482"/>
      <c r="BL2482"/>
    </row>
    <row r="2483" spans="1:64" x14ac:dyDescent="0.2">
      <c r="A2483" s="244" t="str">
        <f>IFERROR(LOOKUP(H2483,BLIOTECAS!$D$2:$D$30,BLIOTECAS!$C$2:$C$30),"N/C")</f>
        <v>N/C</v>
      </c>
      <c r="B2483" s="243" t="str">
        <f>IFERROR(LOOKUP(H2483,BLIOTECAS!$D$2:$D$29,BLIOTECAS!$E$2:$E$29),"N/C")</f>
        <v>N/C</v>
      </c>
      <c r="C2483" s="243" t="e">
        <f>LOOKUP(H2483,BLIOTECAS!$D$2:$D$30,BLIOTECAS!$F$2:$F$30)</f>
        <v>#N/A</v>
      </c>
      <c r="AA2483"/>
      <c r="BI2483"/>
      <c r="BJ2483"/>
      <c r="BK2483"/>
      <c r="BL2483"/>
    </row>
    <row r="2484" spans="1:64" x14ac:dyDescent="0.2">
      <c r="A2484" s="244" t="str">
        <f>IFERROR(LOOKUP(H2484,BLIOTECAS!$D$2:$D$30,BLIOTECAS!$C$2:$C$30),"N/C")</f>
        <v>N/C</v>
      </c>
      <c r="B2484" s="243" t="str">
        <f>IFERROR(LOOKUP(H2484,BLIOTECAS!$D$2:$D$29,BLIOTECAS!$E$2:$E$29),"N/C")</f>
        <v>N/C</v>
      </c>
      <c r="C2484" s="243" t="e">
        <f>LOOKUP(H2484,BLIOTECAS!$D$2:$D$30,BLIOTECAS!$F$2:$F$30)</f>
        <v>#N/A</v>
      </c>
      <c r="AA2484"/>
      <c r="BI2484"/>
      <c r="BJ2484"/>
      <c r="BK2484"/>
      <c r="BL2484"/>
    </row>
    <row r="2485" spans="1:64" x14ac:dyDescent="0.2">
      <c r="A2485" s="244" t="str">
        <f>IFERROR(LOOKUP(H2485,BLIOTECAS!$D$2:$D$30,BLIOTECAS!$C$2:$C$30),"N/C")</f>
        <v>N/C</v>
      </c>
      <c r="B2485" s="243" t="str">
        <f>IFERROR(LOOKUP(H2485,BLIOTECAS!$D$2:$D$29,BLIOTECAS!$E$2:$E$29),"N/C")</f>
        <v>N/C</v>
      </c>
      <c r="C2485" s="243" t="e">
        <f>LOOKUP(H2485,BLIOTECAS!$D$2:$D$30,BLIOTECAS!$F$2:$F$30)</f>
        <v>#N/A</v>
      </c>
      <c r="AA2485"/>
      <c r="BI2485"/>
      <c r="BJ2485"/>
      <c r="BK2485"/>
      <c r="BL2485"/>
    </row>
    <row r="2486" spans="1:64" x14ac:dyDescent="0.2">
      <c r="A2486" s="244" t="str">
        <f>IFERROR(LOOKUP(H2486,BLIOTECAS!$D$2:$D$30,BLIOTECAS!$C$2:$C$30),"N/C")</f>
        <v>N/C</v>
      </c>
      <c r="B2486" s="243" t="str">
        <f>IFERROR(LOOKUP(H2486,BLIOTECAS!$D$2:$D$29,BLIOTECAS!$E$2:$E$29),"N/C")</f>
        <v>N/C</v>
      </c>
      <c r="C2486" s="243" t="e">
        <f>LOOKUP(H2486,BLIOTECAS!$D$2:$D$30,BLIOTECAS!$F$2:$F$30)</f>
        <v>#N/A</v>
      </c>
      <c r="AA2486"/>
      <c r="BI2486"/>
      <c r="BJ2486"/>
      <c r="BK2486"/>
      <c r="BL2486"/>
    </row>
    <row r="2487" spans="1:64" x14ac:dyDescent="0.2">
      <c r="A2487" s="244" t="str">
        <f>IFERROR(LOOKUP(H2487,BLIOTECAS!$D$2:$D$30,BLIOTECAS!$C$2:$C$30),"N/C")</f>
        <v>N/C</v>
      </c>
      <c r="B2487" s="243" t="str">
        <f>IFERROR(LOOKUP(H2487,BLIOTECAS!$D$2:$D$29,BLIOTECAS!$E$2:$E$29),"N/C")</f>
        <v>N/C</v>
      </c>
      <c r="C2487" s="243" t="e">
        <f>LOOKUP(H2487,BLIOTECAS!$D$2:$D$30,BLIOTECAS!$F$2:$F$30)</f>
        <v>#N/A</v>
      </c>
      <c r="AA2487"/>
      <c r="BI2487"/>
      <c r="BJ2487"/>
      <c r="BK2487"/>
      <c r="BL2487"/>
    </row>
    <row r="2488" spans="1:64" x14ac:dyDescent="0.2">
      <c r="A2488" s="244" t="str">
        <f>IFERROR(LOOKUP(H2488,BLIOTECAS!$D$2:$D$30,BLIOTECAS!$C$2:$C$30),"N/C")</f>
        <v>N/C</v>
      </c>
      <c r="B2488" s="243" t="str">
        <f>IFERROR(LOOKUP(H2488,BLIOTECAS!$D$2:$D$29,BLIOTECAS!$E$2:$E$29),"N/C")</f>
        <v>N/C</v>
      </c>
      <c r="C2488" s="243" t="e">
        <f>LOOKUP(H2488,BLIOTECAS!$D$2:$D$30,BLIOTECAS!$F$2:$F$30)</f>
        <v>#N/A</v>
      </c>
      <c r="AA2488"/>
      <c r="BI2488"/>
      <c r="BJ2488"/>
      <c r="BK2488"/>
      <c r="BL2488"/>
    </row>
    <row r="2489" spans="1:64" x14ac:dyDescent="0.2">
      <c r="A2489" s="244" t="str">
        <f>IFERROR(LOOKUP(H2489,BLIOTECAS!$D$2:$D$30,BLIOTECAS!$C$2:$C$30),"N/C")</f>
        <v>N/C</v>
      </c>
      <c r="B2489" s="243" t="str">
        <f>IFERROR(LOOKUP(H2489,BLIOTECAS!$D$2:$D$29,BLIOTECAS!$E$2:$E$29),"N/C")</f>
        <v>N/C</v>
      </c>
      <c r="C2489" s="243" t="e">
        <f>LOOKUP(H2489,BLIOTECAS!$D$2:$D$30,BLIOTECAS!$F$2:$F$30)</f>
        <v>#N/A</v>
      </c>
      <c r="AA2489"/>
      <c r="BI2489"/>
      <c r="BJ2489"/>
      <c r="BK2489"/>
      <c r="BL2489"/>
    </row>
    <row r="2490" spans="1:64" x14ac:dyDescent="0.2">
      <c r="A2490" s="244" t="str">
        <f>IFERROR(LOOKUP(H2490,BLIOTECAS!$D$2:$D$30,BLIOTECAS!$C$2:$C$30),"N/C")</f>
        <v>N/C</v>
      </c>
      <c r="B2490" s="243" t="str">
        <f>IFERROR(LOOKUP(H2490,BLIOTECAS!$D$2:$D$29,BLIOTECAS!$E$2:$E$29),"N/C")</f>
        <v>N/C</v>
      </c>
      <c r="C2490" s="243" t="e">
        <f>LOOKUP(H2490,BLIOTECAS!$D$2:$D$30,BLIOTECAS!$F$2:$F$30)</f>
        <v>#N/A</v>
      </c>
      <c r="AA2490"/>
      <c r="BI2490"/>
      <c r="BJ2490"/>
      <c r="BK2490"/>
      <c r="BL2490"/>
    </row>
    <row r="2491" spans="1:64" x14ac:dyDescent="0.2">
      <c r="A2491" s="244" t="str">
        <f>IFERROR(LOOKUP(H2491,BLIOTECAS!$D$2:$D$30,BLIOTECAS!$C$2:$C$30),"N/C")</f>
        <v>N/C</v>
      </c>
      <c r="B2491" s="243" t="str">
        <f>IFERROR(LOOKUP(H2491,BLIOTECAS!$D$2:$D$29,BLIOTECAS!$E$2:$E$29),"N/C")</f>
        <v>N/C</v>
      </c>
      <c r="C2491" s="243" t="e">
        <f>LOOKUP(H2491,BLIOTECAS!$D$2:$D$30,BLIOTECAS!$F$2:$F$30)</f>
        <v>#N/A</v>
      </c>
      <c r="AA2491"/>
      <c r="BI2491"/>
      <c r="BJ2491"/>
      <c r="BK2491"/>
      <c r="BL2491"/>
    </row>
    <row r="2492" spans="1:64" x14ac:dyDescent="0.2">
      <c r="A2492" s="244" t="str">
        <f>IFERROR(LOOKUP(H2492,BLIOTECAS!$D$2:$D$30,BLIOTECAS!$C$2:$C$30),"N/C")</f>
        <v>N/C</v>
      </c>
      <c r="B2492" s="243" t="str">
        <f>IFERROR(LOOKUP(H2492,BLIOTECAS!$D$2:$D$29,BLIOTECAS!$E$2:$E$29),"N/C")</f>
        <v>N/C</v>
      </c>
      <c r="C2492" s="243" t="e">
        <f>LOOKUP(H2492,BLIOTECAS!$D$2:$D$30,BLIOTECAS!$F$2:$F$30)</f>
        <v>#N/A</v>
      </c>
      <c r="AA2492"/>
      <c r="BI2492"/>
      <c r="BJ2492"/>
      <c r="BK2492"/>
      <c r="BL2492"/>
    </row>
    <row r="2493" spans="1:64" x14ac:dyDescent="0.2">
      <c r="A2493" s="244" t="str">
        <f>IFERROR(LOOKUP(H2493,BLIOTECAS!$D$2:$D$30,BLIOTECAS!$C$2:$C$30),"N/C")</f>
        <v>N/C</v>
      </c>
      <c r="B2493" s="243" t="str">
        <f>IFERROR(LOOKUP(H2493,BLIOTECAS!$D$2:$D$29,BLIOTECAS!$E$2:$E$29),"N/C")</f>
        <v>N/C</v>
      </c>
      <c r="C2493" s="243" t="e">
        <f>LOOKUP(H2493,BLIOTECAS!$D$2:$D$30,BLIOTECAS!$F$2:$F$30)</f>
        <v>#N/A</v>
      </c>
      <c r="AA2493"/>
      <c r="BI2493"/>
      <c r="BJ2493"/>
      <c r="BK2493"/>
      <c r="BL2493"/>
    </row>
    <row r="2494" spans="1:64" x14ac:dyDescent="0.2">
      <c r="A2494" s="244" t="str">
        <f>IFERROR(LOOKUP(H2494,BLIOTECAS!$D$2:$D$30,BLIOTECAS!$C$2:$C$30),"N/C")</f>
        <v>N/C</v>
      </c>
      <c r="B2494" s="243" t="str">
        <f>IFERROR(LOOKUP(H2494,BLIOTECAS!$D$2:$D$29,BLIOTECAS!$E$2:$E$29),"N/C")</f>
        <v>N/C</v>
      </c>
      <c r="C2494" s="243" t="e">
        <f>LOOKUP(H2494,BLIOTECAS!$D$2:$D$30,BLIOTECAS!$F$2:$F$30)</f>
        <v>#N/A</v>
      </c>
      <c r="AA2494"/>
      <c r="BI2494"/>
      <c r="BJ2494"/>
      <c r="BK2494"/>
      <c r="BL2494"/>
    </row>
    <row r="2495" spans="1:64" x14ac:dyDescent="0.2">
      <c r="A2495" s="244" t="str">
        <f>IFERROR(LOOKUP(H2495,BLIOTECAS!$D$2:$D$30,BLIOTECAS!$C$2:$C$30),"N/C")</f>
        <v>N/C</v>
      </c>
      <c r="B2495" s="243" t="str">
        <f>IFERROR(LOOKUP(H2495,BLIOTECAS!$D$2:$D$29,BLIOTECAS!$E$2:$E$29),"N/C")</f>
        <v>N/C</v>
      </c>
      <c r="C2495" s="243" t="e">
        <f>LOOKUP(H2495,BLIOTECAS!$D$2:$D$30,BLIOTECAS!$F$2:$F$30)</f>
        <v>#N/A</v>
      </c>
      <c r="AA2495"/>
      <c r="BI2495"/>
      <c r="BJ2495"/>
      <c r="BK2495"/>
      <c r="BL2495"/>
    </row>
    <row r="2496" spans="1:64" x14ac:dyDescent="0.2">
      <c r="A2496" s="244" t="str">
        <f>IFERROR(LOOKUP(H2496,BLIOTECAS!$D$2:$D$30,BLIOTECAS!$C$2:$C$30),"N/C")</f>
        <v>N/C</v>
      </c>
      <c r="B2496" s="243" t="str">
        <f>IFERROR(LOOKUP(H2496,BLIOTECAS!$D$2:$D$29,BLIOTECAS!$E$2:$E$29),"N/C")</f>
        <v>N/C</v>
      </c>
      <c r="C2496" s="243" t="e">
        <f>LOOKUP(H2496,BLIOTECAS!$D$2:$D$30,BLIOTECAS!$F$2:$F$30)</f>
        <v>#N/A</v>
      </c>
      <c r="AA2496"/>
      <c r="BI2496"/>
      <c r="BJ2496"/>
      <c r="BK2496"/>
      <c r="BL2496"/>
    </row>
    <row r="2497" spans="1:64" x14ac:dyDescent="0.2">
      <c r="A2497" s="244" t="str">
        <f>IFERROR(LOOKUP(H2497,BLIOTECAS!$D$2:$D$30,BLIOTECAS!$C$2:$C$30),"N/C")</f>
        <v>N/C</v>
      </c>
      <c r="B2497" s="243" t="str">
        <f>IFERROR(LOOKUP(H2497,BLIOTECAS!$D$2:$D$29,BLIOTECAS!$E$2:$E$29),"N/C")</f>
        <v>N/C</v>
      </c>
      <c r="C2497" s="243" t="e">
        <f>LOOKUP(H2497,BLIOTECAS!$D$2:$D$30,BLIOTECAS!$F$2:$F$30)</f>
        <v>#N/A</v>
      </c>
      <c r="AA2497"/>
      <c r="BI2497"/>
      <c r="BJ2497"/>
      <c r="BK2497"/>
      <c r="BL2497"/>
    </row>
    <row r="2498" spans="1:64" x14ac:dyDescent="0.2">
      <c r="A2498" s="244" t="str">
        <f>IFERROR(LOOKUP(H2498,BLIOTECAS!$D$2:$D$30,BLIOTECAS!$C$2:$C$30),"N/C")</f>
        <v>N/C</v>
      </c>
      <c r="B2498" s="243" t="str">
        <f>IFERROR(LOOKUP(H2498,BLIOTECAS!$D$2:$D$29,BLIOTECAS!$E$2:$E$29),"N/C")</f>
        <v>N/C</v>
      </c>
      <c r="C2498" s="243" t="e">
        <f>LOOKUP(H2498,BLIOTECAS!$D$2:$D$30,BLIOTECAS!$F$2:$F$30)</f>
        <v>#N/A</v>
      </c>
      <c r="AA2498"/>
      <c r="BI2498"/>
      <c r="BJ2498"/>
      <c r="BK2498"/>
      <c r="BL2498"/>
    </row>
    <row r="2499" spans="1:64" x14ac:dyDescent="0.2">
      <c r="A2499" s="244" t="str">
        <f>IFERROR(LOOKUP(H2499,BLIOTECAS!$D$2:$D$30,BLIOTECAS!$C$2:$C$30),"N/C")</f>
        <v>N/C</v>
      </c>
      <c r="B2499" s="243" t="str">
        <f>IFERROR(LOOKUP(H2499,BLIOTECAS!$D$2:$D$29,BLIOTECAS!$E$2:$E$29),"N/C")</f>
        <v>N/C</v>
      </c>
      <c r="C2499" s="243" t="e">
        <f>LOOKUP(H2499,BLIOTECAS!$D$2:$D$30,BLIOTECAS!$F$2:$F$30)</f>
        <v>#N/A</v>
      </c>
      <c r="AA2499"/>
      <c r="BI2499"/>
      <c r="BJ2499"/>
      <c r="BK2499"/>
      <c r="BL2499"/>
    </row>
    <row r="2500" spans="1:64" x14ac:dyDescent="0.2">
      <c r="A2500" s="244" t="str">
        <f>IFERROR(LOOKUP(H2500,BLIOTECAS!$D$2:$D$30,BLIOTECAS!$C$2:$C$30),"N/C")</f>
        <v>N/C</v>
      </c>
      <c r="B2500" s="243" t="str">
        <f>IFERROR(LOOKUP(H2500,BLIOTECAS!$D$2:$D$29,BLIOTECAS!$E$2:$E$29),"N/C")</f>
        <v>N/C</v>
      </c>
      <c r="C2500" s="243" t="e">
        <f>LOOKUP(H2500,BLIOTECAS!$D$2:$D$30,BLIOTECAS!$F$2:$F$30)</f>
        <v>#N/A</v>
      </c>
      <c r="AA2500"/>
      <c r="BI2500"/>
      <c r="BJ2500"/>
      <c r="BK2500"/>
      <c r="BL2500"/>
    </row>
    <row r="2501" spans="1:64" x14ac:dyDescent="0.2">
      <c r="A2501" s="244" t="str">
        <f>IFERROR(LOOKUP(H2501,BLIOTECAS!$D$2:$D$30,BLIOTECAS!$C$2:$C$30),"N/C")</f>
        <v>N/C</v>
      </c>
      <c r="B2501" s="243" t="str">
        <f>IFERROR(LOOKUP(H2501,BLIOTECAS!$D$2:$D$29,BLIOTECAS!$E$2:$E$29),"N/C")</f>
        <v>N/C</v>
      </c>
      <c r="C2501" s="243" t="e">
        <f>LOOKUP(H2501,BLIOTECAS!$D$2:$D$30,BLIOTECAS!$F$2:$F$30)</f>
        <v>#N/A</v>
      </c>
      <c r="AA2501"/>
      <c r="BI2501"/>
      <c r="BJ2501"/>
      <c r="BK2501"/>
      <c r="BL2501"/>
    </row>
    <row r="2502" spans="1:64" x14ac:dyDescent="0.2">
      <c r="A2502" s="244" t="str">
        <f>IFERROR(LOOKUP(H2502,BLIOTECAS!$D$2:$D$30,BLIOTECAS!$C$2:$C$30),"N/C")</f>
        <v>N/C</v>
      </c>
      <c r="B2502" s="243" t="str">
        <f>IFERROR(LOOKUP(H2502,BLIOTECAS!$D$2:$D$29,BLIOTECAS!$E$2:$E$29),"N/C")</f>
        <v>N/C</v>
      </c>
      <c r="C2502" s="243" t="e">
        <f>LOOKUP(H2502,BLIOTECAS!$D$2:$D$30,BLIOTECAS!$F$2:$F$30)</f>
        <v>#N/A</v>
      </c>
      <c r="AA2502"/>
      <c r="BI2502"/>
      <c r="BJ2502"/>
      <c r="BK2502"/>
      <c r="BL2502"/>
    </row>
    <row r="2503" spans="1:64" x14ac:dyDescent="0.2">
      <c r="A2503" s="244" t="str">
        <f>IFERROR(LOOKUP(H2503,BLIOTECAS!$D$2:$D$30,BLIOTECAS!$C$2:$C$30),"N/C")</f>
        <v>N/C</v>
      </c>
      <c r="B2503" s="243" t="str">
        <f>IFERROR(LOOKUP(H2503,BLIOTECAS!$D$2:$D$29,BLIOTECAS!$E$2:$E$29),"N/C")</f>
        <v>N/C</v>
      </c>
      <c r="C2503" s="243" t="e">
        <f>LOOKUP(H2503,BLIOTECAS!$D$2:$D$30,BLIOTECAS!$F$2:$F$30)</f>
        <v>#N/A</v>
      </c>
      <c r="AA2503"/>
      <c r="BI2503"/>
      <c r="BJ2503"/>
      <c r="BK2503"/>
      <c r="BL2503"/>
    </row>
    <row r="2504" spans="1:64" x14ac:dyDescent="0.2">
      <c r="A2504" s="244" t="str">
        <f>IFERROR(LOOKUP(H2504,BLIOTECAS!$D$2:$D$30,BLIOTECAS!$C$2:$C$30),"N/C")</f>
        <v>N/C</v>
      </c>
      <c r="B2504" s="243" t="str">
        <f>IFERROR(LOOKUP(H2504,BLIOTECAS!$D$2:$D$29,BLIOTECAS!$E$2:$E$29),"N/C")</f>
        <v>N/C</v>
      </c>
      <c r="C2504" s="243" t="e">
        <f>LOOKUP(H2504,BLIOTECAS!$D$2:$D$30,BLIOTECAS!$F$2:$F$30)</f>
        <v>#N/A</v>
      </c>
      <c r="AA2504"/>
      <c r="BI2504"/>
      <c r="BJ2504"/>
      <c r="BK2504"/>
      <c r="BL2504"/>
    </row>
    <row r="2505" spans="1:64" x14ac:dyDescent="0.2">
      <c r="A2505" s="244" t="str">
        <f>IFERROR(LOOKUP(H2505,BLIOTECAS!$D$2:$D$30,BLIOTECAS!$C$2:$C$30),"N/C")</f>
        <v>N/C</v>
      </c>
      <c r="B2505" s="243" t="str">
        <f>IFERROR(LOOKUP(H2505,BLIOTECAS!$D$2:$D$29,BLIOTECAS!$E$2:$E$29),"N/C")</f>
        <v>N/C</v>
      </c>
      <c r="C2505" s="243" t="e">
        <f>LOOKUP(H2505,BLIOTECAS!$D$2:$D$30,BLIOTECAS!$F$2:$F$30)</f>
        <v>#N/A</v>
      </c>
      <c r="AA2505"/>
      <c r="BI2505"/>
      <c r="BJ2505"/>
      <c r="BK2505"/>
      <c r="BL2505"/>
    </row>
    <row r="2506" spans="1:64" x14ac:dyDescent="0.2">
      <c r="A2506" s="244" t="str">
        <f>IFERROR(LOOKUP(H2506,BLIOTECAS!$D$2:$D$30,BLIOTECAS!$C$2:$C$30),"N/C")</f>
        <v>N/C</v>
      </c>
      <c r="B2506" s="243" t="str">
        <f>IFERROR(LOOKUP(H2506,BLIOTECAS!$D$2:$D$29,BLIOTECAS!$E$2:$E$29),"N/C")</f>
        <v>N/C</v>
      </c>
      <c r="C2506" s="243" t="e">
        <f>LOOKUP(H2506,BLIOTECAS!$D$2:$D$30,BLIOTECAS!$F$2:$F$30)</f>
        <v>#N/A</v>
      </c>
      <c r="AA2506"/>
      <c r="BI2506"/>
      <c r="BJ2506"/>
      <c r="BK2506"/>
      <c r="BL2506"/>
    </row>
    <row r="2507" spans="1:64" x14ac:dyDescent="0.2">
      <c r="A2507" s="244" t="str">
        <f>IFERROR(LOOKUP(H2507,BLIOTECAS!$D$2:$D$30,BLIOTECAS!$C$2:$C$30),"N/C")</f>
        <v>N/C</v>
      </c>
      <c r="B2507" s="243" t="str">
        <f>IFERROR(LOOKUP(H2507,BLIOTECAS!$D$2:$D$29,BLIOTECAS!$E$2:$E$29),"N/C")</f>
        <v>N/C</v>
      </c>
      <c r="C2507" s="243" t="e">
        <f>LOOKUP(H2507,BLIOTECAS!$D$2:$D$30,BLIOTECAS!$F$2:$F$30)</f>
        <v>#N/A</v>
      </c>
      <c r="AA2507"/>
      <c r="BI2507"/>
      <c r="BJ2507"/>
      <c r="BK2507"/>
      <c r="BL2507"/>
    </row>
    <row r="2508" spans="1:64" x14ac:dyDescent="0.2">
      <c r="A2508" s="244" t="str">
        <f>IFERROR(LOOKUP(H2508,BLIOTECAS!$D$2:$D$30,BLIOTECAS!$C$2:$C$30),"N/C")</f>
        <v>N/C</v>
      </c>
      <c r="B2508" s="243" t="str">
        <f>IFERROR(LOOKUP(H2508,BLIOTECAS!$D$2:$D$29,BLIOTECAS!$E$2:$E$29),"N/C")</f>
        <v>N/C</v>
      </c>
      <c r="C2508" s="243" t="e">
        <f>LOOKUP(H2508,BLIOTECAS!$D$2:$D$30,BLIOTECAS!$F$2:$F$30)</f>
        <v>#N/A</v>
      </c>
      <c r="AA2508"/>
      <c r="BI2508"/>
      <c r="BJ2508"/>
      <c r="BK2508"/>
      <c r="BL2508"/>
    </row>
    <row r="2509" spans="1:64" x14ac:dyDescent="0.2">
      <c r="A2509" s="244" t="str">
        <f>IFERROR(LOOKUP(H2509,BLIOTECAS!$D$2:$D$30,BLIOTECAS!$C$2:$C$30),"N/C")</f>
        <v>N/C</v>
      </c>
      <c r="B2509" s="243" t="str">
        <f>IFERROR(LOOKUP(H2509,BLIOTECAS!$D$2:$D$29,BLIOTECAS!$E$2:$E$29),"N/C")</f>
        <v>N/C</v>
      </c>
      <c r="C2509" s="243" t="e">
        <f>LOOKUP(H2509,BLIOTECAS!$D$2:$D$30,BLIOTECAS!$F$2:$F$30)</f>
        <v>#N/A</v>
      </c>
      <c r="AA2509"/>
      <c r="BI2509"/>
      <c r="BJ2509"/>
      <c r="BK2509"/>
      <c r="BL2509"/>
    </row>
    <row r="2510" spans="1:64" x14ac:dyDescent="0.2">
      <c r="A2510" s="244" t="str">
        <f>IFERROR(LOOKUP(H2510,BLIOTECAS!$D$2:$D$30,BLIOTECAS!$C$2:$C$30),"N/C")</f>
        <v>N/C</v>
      </c>
      <c r="B2510" s="243" t="str">
        <f>IFERROR(LOOKUP(H2510,BLIOTECAS!$D$2:$D$29,BLIOTECAS!$E$2:$E$29),"N/C")</f>
        <v>N/C</v>
      </c>
      <c r="C2510" s="243" t="e">
        <f>LOOKUP(H2510,BLIOTECAS!$D$2:$D$30,BLIOTECAS!$F$2:$F$30)</f>
        <v>#N/A</v>
      </c>
      <c r="AA2510"/>
      <c r="BI2510"/>
      <c r="BJ2510"/>
      <c r="BK2510"/>
      <c r="BL2510"/>
    </row>
    <row r="2511" spans="1:64" x14ac:dyDescent="0.2">
      <c r="A2511" s="244" t="str">
        <f>IFERROR(LOOKUP(H2511,BLIOTECAS!$D$2:$D$30,BLIOTECAS!$C$2:$C$30),"N/C")</f>
        <v>N/C</v>
      </c>
      <c r="B2511" s="243" t="str">
        <f>IFERROR(LOOKUP(H2511,BLIOTECAS!$D$2:$D$29,BLIOTECAS!$E$2:$E$29),"N/C")</f>
        <v>N/C</v>
      </c>
      <c r="C2511" s="243" t="e">
        <f>LOOKUP(H2511,BLIOTECAS!$D$2:$D$30,BLIOTECAS!$F$2:$F$30)</f>
        <v>#N/A</v>
      </c>
      <c r="AA2511"/>
      <c r="BI2511"/>
      <c r="BJ2511"/>
      <c r="BK2511"/>
      <c r="BL2511"/>
    </row>
    <row r="2512" spans="1:64" x14ac:dyDescent="0.2">
      <c r="A2512" s="244" t="str">
        <f>IFERROR(LOOKUP(H2512,BLIOTECAS!$D$2:$D$30,BLIOTECAS!$C$2:$C$30),"N/C")</f>
        <v>N/C</v>
      </c>
      <c r="B2512" s="243" t="str">
        <f>IFERROR(LOOKUP(H2512,BLIOTECAS!$D$2:$D$29,BLIOTECAS!$E$2:$E$29),"N/C")</f>
        <v>N/C</v>
      </c>
      <c r="C2512" s="243" t="e">
        <f>LOOKUP(H2512,BLIOTECAS!$D$2:$D$30,BLIOTECAS!$F$2:$F$30)</f>
        <v>#N/A</v>
      </c>
      <c r="AA2512"/>
      <c r="BI2512"/>
      <c r="BJ2512"/>
      <c r="BK2512"/>
      <c r="BL2512"/>
    </row>
    <row r="2513" spans="1:64" x14ac:dyDescent="0.2">
      <c r="A2513" s="244" t="str">
        <f>IFERROR(LOOKUP(H2513,BLIOTECAS!$D$2:$D$30,BLIOTECAS!$C$2:$C$30),"N/C")</f>
        <v>N/C</v>
      </c>
      <c r="B2513" s="243" t="str">
        <f>IFERROR(LOOKUP(H2513,BLIOTECAS!$D$2:$D$29,BLIOTECAS!$E$2:$E$29),"N/C")</f>
        <v>N/C</v>
      </c>
      <c r="C2513" s="243" t="e">
        <f>LOOKUP(H2513,BLIOTECAS!$D$2:$D$30,BLIOTECAS!$F$2:$F$30)</f>
        <v>#N/A</v>
      </c>
      <c r="AA2513"/>
      <c r="BI2513"/>
      <c r="BJ2513"/>
      <c r="BK2513"/>
      <c r="BL2513"/>
    </row>
    <row r="2514" spans="1:64" x14ac:dyDescent="0.2">
      <c r="A2514" s="244" t="str">
        <f>IFERROR(LOOKUP(H2514,BLIOTECAS!$D$2:$D$30,BLIOTECAS!$C$2:$C$30),"N/C")</f>
        <v>N/C</v>
      </c>
      <c r="B2514" s="243" t="str">
        <f>IFERROR(LOOKUP(H2514,BLIOTECAS!$D$2:$D$29,BLIOTECAS!$E$2:$E$29),"N/C")</f>
        <v>N/C</v>
      </c>
      <c r="C2514" s="243" t="e">
        <f>LOOKUP(H2514,BLIOTECAS!$D$2:$D$30,BLIOTECAS!$F$2:$F$30)</f>
        <v>#N/A</v>
      </c>
      <c r="AA2514"/>
      <c r="BI2514"/>
      <c r="BJ2514"/>
      <c r="BK2514"/>
      <c r="BL2514"/>
    </row>
    <row r="2515" spans="1:64" x14ac:dyDescent="0.2">
      <c r="A2515" s="244" t="str">
        <f>IFERROR(LOOKUP(H2515,BLIOTECAS!$D$2:$D$30,BLIOTECAS!$C$2:$C$30),"N/C")</f>
        <v>N/C</v>
      </c>
      <c r="B2515" s="243" t="str">
        <f>IFERROR(LOOKUP(H2515,BLIOTECAS!$D$2:$D$29,BLIOTECAS!$E$2:$E$29),"N/C")</f>
        <v>N/C</v>
      </c>
      <c r="C2515" s="243" t="e">
        <f>LOOKUP(H2515,BLIOTECAS!$D$2:$D$30,BLIOTECAS!$F$2:$F$30)</f>
        <v>#N/A</v>
      </c>
      <c r="AA2515"/>
      <c r="BI2515"/>
      <c r="BJ2515"/>
      <c r="BK2515"/>
      <c r="BL2515"/>
    </row>
    <row r="2516" spans="1:64" x14ac:dyDescent="0.2">
      <c r="A2516" s="244" t="str">
        <f>IFERROR(LOOKUP(H2516,BLIOTECAS!$D$2:$D$30,BLIOTECAS!$C$2:$C$30),"N/C")</f>
        <v>N/C</v>
      </c>
      <c r="B2516" s="243" t="str">
        <f>IFERROR(LOOKUP(H2516,BLIOTECAS!$D$2:$D$29,BLIOTECAS!$E$2:$E$29),"N/C")</f>
        <v>N/C</v>
      </c>
      <c r="C2516" s="243" t="e">
        <f>LOOKUP(H2516,BLIOTECAS!$D$2:$D$30,BLIOTECAS!$F$2:$F$30)</f>
        <v>#N/A</v>
      </c>
      <c r="AA2516"/>
      <c r="BI2516"/>
      <c r="BJ2516"/>
      <c r="BK2516"/>
      <c r="BL2516"/>
    </row>
    <row r="2517" spans="1:64" x14ac:dyDescent="0.2">
      <c r="A2517" s="244" t="str">
        <f>IFERROR(LOOKUP(H2517,BLIOTECAS!$D$2:$D$30,BLIOTECAS!$C$2:$C$30),"N/C")</f>
        <v>N/C</v>
      </c>
      <c r="B2517" s="243" t="str">
        <f>IFERROR(LOOKUP(H2517,BLIOTECAS!$D$2:$D$29,BLIOTECAS!$E$2:$E$29),"N/C")</f>
        <v>N/C</v>
      </c>
      <c r="C2517" s="243" t="e">
        <f>LOOKUP(H2517,BLIOTECAS!$D$2:$D$30,BLIOTECAS!$F$2:$F$30)</f>
        <v>#N/A</v>
      </c>
      <c r="AA2517"/>
      <c r="BI2517"/>
      <c r="BJ2517"/>
      <c r="BK2517"/>
      <c r="BL2517"/>
    </row>
    <row r="2518" spans="1:64" x14ac:dyDescent="0.2">
      <c r="A2518" s="244" t="str">
        <f>IFERROR(LOOKUP(H2518,BLIOTECAS!$D$2:$D$30,BLIOTECAS!$C$2:$C$30),"N/C")</f>
        <v>N/C</v>
      </c>
      <c r="B2518" s="243" t="str">
        <f>IFERROR(LOOKUP(H2518,BLIOTECAS!$D$2:$D$29,BLIOTECAS!$E$2:$E$29),"N/C")</f>
        <v>N/C</v>
      </c>
      <c r="C2518" s="243" t="e">
        <f>LOOKUP(H2518,BLIOTECAS!$D$2:$D$30,BLIOTECAS!$F$2:$F$30)</f>
        <v>#N/A</v>
      </c>
      <c r="AA2518"/>
      <c r="BI2518"/>
      <c r="BJ2518"/>
      <c r="BK2518"/>
      <c r="BL2518"/>
    </row>
    <row r="2519" spans="1:64" x14ac:dyDescent="0.2">
      <c r="A2519" s="244" t="str">
        <f>IFERROR(LOOKUP(H2519,BLIOTECAS!$D$2:$D$30,BLIOTECAS!$C$2:$C$30),"N/C")</f>
        <v>N/C</v>
      </c>
      <c r="B2519" s="243" t="str">
        <f>IFERROR(LOOKUP(H2519,BLIOTECAS!$D$2:$D$29,BLIOTECAS!$E$2:$E$29),"N/C")</f>
        <v>N/C</v>
      </c>
      <c r="C2519" s="243" t="e">
        <f>LOOKUP(H2519,BLIOTECAS!$D$2:$D$30,BLIOTECAS!$F$2:$F$30)</f>
        <v>#N/A</v>
      </c>
      <c r="AA2519"/>
      <c r="BI2519"/>
      <c r="BJ2519"/>
      <c r="BK2519"/>
      <c r="BL2519"/>
    </row>
    <row r="2520" spans="1:64" x14ac:dyDescent="0.2">
      <c r="A2520" s="244" t="str">
        <f>IFERROR(LOOKUP(H2520,BLIOTECAS!$D$2:$D$30,BLIOTECAS!$C$2:$C$30),"N/C")</f>
        <v>N/C</v>
      </c>
      <c r="B2520" s="243" t="str">
        <f>IFERROR(LOOKUP(H2520,BLIOTECAS!$D$2:$D$29,BLIOTECAS!$E$2:$E$29),"N/C")</f>
        <v>N/C</v>
      </c>
      <c r="C2520" s="243" t="e">
        <f>LOOKUP(H2520,BLIOTECAS!$D$2:$D$30,BLIOTECAS!$F$2:$F$30)</f>
        <v>#N/A</v>
      </c>
      <c r="AA2520"/>
      <c r="BI2520"/>
      <c r="BJ2520"/>
      <c r="BK2520"/>
      <c r="BL2520"/>
    </row>
    <row r="2521" spans="1:64" x14ac:dyDescent="0.2">
      <c r="A2521" s="244" t="str">
        <f>IFERROR(LOOKUP(H2521,BLIOTECAS!$D$2:$D$30,BLIOTECAS!$C$2:$C$30),"N/C")</f>
        <v>N/C</v>
      </c>
      <c r="B2521" s="243" t="str">
        <f>IFERROR(LOOKUP(H2521,BLIOTECAS!$D$2:$D$29,BLIOTECAS!$E$2:$E$29),"N/C")</f>
        <v>N/C</v>
      </c>
      <c r="C2521" s="243" t="e">
        <f>LOOKUP(H2521,BLIOTECAS!$D$2:$D$30,BLIOTECAS!$F$2:$F$30)</f>
        <v>#N/A</v>
      </c>
      <c r="AA2521"/>
      <c r="BI2521"/>
      <c r="BJ2521"/>
      <c r="BK2521"/>
      <c r="BL2521"/>
    </row>
    <row r="2522" spans="1:64" x14ac:dyDescent="0.2">
      <c r="A2522" s="244" t="str">
        <f>IFERROR(LOOKUP(H2522,BLIOTECAS!$D$2:$D$30,BLIOTECAS!$C$2:$C$30),"N/C")</f>
        <v>N/C</v>
      </c>
      <c r="B2522" s="243" t="str">
        <f>IFERROR(LOOKUP(H2522,BLIOTECAS!$D$2:$D$29,BLIOTECAS!$E$2:$E$29),"N/C")</f>
        <v>N/C</v>
      </c>
      <c r="C2522" s="243" t="e">
        <f>LOOKUP(H2522,BLIOTECAS!$D$2:$D$30,BLIOTECAS!$F$2:$F$30)</f>
        <v>#N/A</v>
      </c>
      <c r="AA2522"/>
      <c r="BI2522"/>
      <c r="BJ2522"/>
      <c r="BK2522"/>
      <c r="BL2522"/>
    </row>
    <row r="2523" spans="1:64" x14ac:dyDescent="0.2">
      <c r="A2523" s="244" t="str">
        <f>IFERROR(LOOKUP(H2523,BLIOTECAS!$D$2:$D$30,BLIOTECAS!$C$2:$C$30),"N/C")</f>
        <v>N/C</v>
      </c>
      <c r="B2523" s="243" t="str">
        <f>IFERROR(LOOKUP(H2523,BLIOTECAS!$D$2:$D$29,BLIOTECAS!$E$2:$E$29),"N/C")</f>
        <v>N/C</v>
      </c>
      <c r="C2523" s="243" t="e">
        <f>LOOKUP(H2523,BLIOTECAS!$D$2:$D$30,BLIOTECAS!$F$2:$F$30)</f>
        <v>#N/A</v>
      </c>
      <c r="AA2523"/>
      <c r="BI2523"/>
      <c r="BJ2523"/>
      <c r="BK2523"/>
      <c r="BL2523"/>
    </row>
    <row r="2524" spans="1:64" x14ac:dyDescent="0.2">
      <c r="A2524" s="244" t="str">
        <f>IFERROR(LOOKUP(H2524,BLIOTECAS!$D$2:$D$30,BLIOTECAS!$C$2:$C$30),"N/C")</f>
        <v>N/C</v>
      </c>
      <c r="B2524" s="243" t="str">
        <f>IFERROR(LOOKUP(H2524,BLIOTECAS!$D$2:$D$29,BLIOTECAS!$E$2:$E$29),"N/C")</f>
        <v>N/C</v>
      </c>
      <c r="C2524" s="243" t="e">
        <f>LOOKUP(H2524,BLIOTECAS!$D$2:$D$30,BLIOTECAS!$F$2:$F$30)</f>
        <v>#N/A</v>
      </c>
      <c r="AA2524"/>
      <c r="BI2524"/>
      <c r="BJ2524"/>
      <c r="BK2524"/>
      <c r="BL2524"/>
    </row>
    <row r="2525" spans="1:64" x14ac:dyDescent="0.2">
      <c r="A2525" s="244" t="str">
        <f>IFERROR(LOOKUP(H2525,BLIOTECAS!$D$2:$D$30,BLIOTECAS!$C$2:$C$30),"N/C")</f>
        <v>N/C</v>
      </c>
      <c r="B2525" s="243" t="str">
        <f>IFERROR(LOOKUP(H2525,BLIOTECAS!$D$2:$D$29,BLIOTECAS!$E$2:$E$29),"N/C")</f>
        <v>N/C</v>
      </c>
      <c r="C2525" s="243" t="e">
        <f>LOOKUP(H2525,BLIOTECAS!$D$2:$D$30,BLIOTECAS!$F$2:$F$30)</f>
        <v>#N/A</v>
      </c>
      <c r="AA2525"/>
      <c r="BI2525"/>
      <c r="BJ2525"/>
      <c r="BK2525"/>
      <c r="BL2525"/>
    </row>
    <row r="2526" spans="1:64" x14ac:dyDescent="0.2">
      <c r="A2526" s="244" t="str">
        <f>IFERROR(LOOKUP(H2526,BLIOTECAS!$D$2:$D$30,BLIOTECAS!$C$2:$C$30),"N/C")</f>
        <v>N/C</v>
      </c>
      <c r="B2526" s="243" t="str">
        <f>IFERROR(LOOKUP(H2526,BLIOTECAS!$D$2:$D$29,BLIOTECAS!$E$2:$E$29),"N/C")</f>
        <v>N/C</v>
      </c>
      <c r="C2526" s="243" t="e">
        <f>LOOKUP(H2526,BLIOTECAS!$D$2:$D$30,BLIOTECAS!$F$2:$F$30)</f>
        <v>#N/A</v>
      </c>
      <c r="AA2526"/>
      <c r="BI2526"/>
      <c r="BJ2526"/>
      <c r="BK2526"/>
      <c r="BL2526"/>
    </row>
    <row r="2527" spans="1:64" x14ac:dyDescent="0.2">
      <c r="A2527" s="244" t="str">
        <f>IFERROR(LOOKUP(H2527,BLIOTECAS!$D$2:$D$30,BLIOTECAS!$C$2:$C$30),"N/C")</f>
        <v>N/C</v>
      </c>
      <c r="B2527" s="243" t="str">
        <f>IFERROR(LOOKUP(H2527,BLIOTECAS!$D$2:$D$29,BLIOTECAS!$E$2:$E$29),"N/C")</f>
        <v>N/C</v>
      </c>
      <c r="C2527" s="243" t="e">
        <f>LOOKUP(H2527,BLIOTECAS!$D$2:$D$30,BLIOTECAS!$F$2:$F$30)</f>
        <v>#N/A</v>
      </c>
      <c r="AA2527"/>
      <c r="BI2527"/>
      <c r="BJ2527"/>
      <c r="BK2527"/>
      <c r="BL2527"/>
    </row>
    <row r="2528" spans="1:64" x14ac:dyDescent="0.2">
      <c r="A2528" s="244" t="str">
        <f>IFERROR(LOOKUP(H2528,BLIOTECAS!$D$2:$D$30,BLIOTECAS!$C$2:$C$30),"N/C")</f>
        <v>N/C</v>
      </c>
      <c r="B2528" s="243" t="str">
        <f>IFERROR(LOOKUP(H2528,BLIOTECAS!$D$2:$D$29,BLIOTECAS!$E$2:$E$29),"N/C")</f>
        <v>N/C</v>
      </c>
      <c r="C2528" s="243" t="e">
        <f>LOOKUP(H2528,BLIOTECAS!$D$2:$D$30,BLIOTECAS!$F$2:$F$30)</f>
        <v>#N/A</v>
      </c>
      <c r="AA2528"/>
      <c r="BI2528"/>
      <c r="BJ2528"/>
      <c r="BK2528"/>
      <c r="BL2528"/>
    </row>
    <row r="2529" spans="1:64" x14ac:dyDescent="0.2">
      <c r="A2529" s="244" t="str">
        <f>IFERROR(LOOKUP(H2529,BLIOTECAS!$D$2:$D$30,BLIOTECAS!$C$2:$C$30),"N/C")</f>
        <v>N/C</v>
      </c>
      <c r="B2529" s="243" t="str">
        <f>IFERROR(LOOKUP(H2529,BLIOTECAS!$D$2:$D$29,BLIOTECAS!$E$2:$E$29),"N/C")</f>
        <v>N/C</v>
      </c>
      <c r="C2529" s="243" t="e">
        <f>LOOKUP(H2529,BLIOTECAS!$D$2:$D$30,BLIOTECAS!$F$2:$F$30)</f>
        <v>#N/A</v>
      </c>
      <c r="AA2529"/>
      <c r="BI2529"/>
      <c r="BJ2529"/>
      <c r="BK2529"/>
      <c r="BL2529"/>
    </row>
    <row r="2530" spans="1:64" x14ac:dyDescent="0.2">
      <c r="A2530" s="244" t="str">
        <f>IFERROR(LOOKUP(H2530,BLIOTECAS!$D$2:$D$30,BLIOTECAS!$C$2:$C$30),"N/C")</f>
        <v>N/C</v>
      </c>
      <c r="B2530" s="243" t="str">
        <f>IFERROR(LOOKUP(H2530,BLIOTECAS!$D$2:$D$29,BLIOTECAS!$E$2:$E$29),"N/C")</f>
        <v>N/C</v>
      </c>
      <c r="C2530" s="243" t="e">
        <f>LOOKUP(H2530,BLIOTECAS!$D$2:$D$30,BLIOTECAS!$F$2:$F$30)</f>
        <v>#N/A</v>
      </c>
      <c r="AA2530"/>
      <c r="BI2530"/>
      <c r="BJ2530"/>
      <c r="BK2530"/>
      <c r="BL2530"/>
    </row>
    <row r="2531" spans="1:64" x14ac:dyDescent="0.2">
      <c r="A2531" s="244" t="str">
        <f>IFERROR(LOOKUP(H2531,BLIOTECAS!$D$2:$D$30,BLIOTECAS!$C$2:$C$30),"N/C")</f>
        <v>N/C</v>
      </c>
      <c r="B2531" s="243" t="str">
        <f>IFERROR(LOOKUP(H2531,BLIOTECAS!$D$2:$D$29,BLIOTECAS!$E$2:$E$29),"N/C")</f>
        <v>N/C</v>
      </c>
      <c r="C2531" s="243" t="e">
        <f>LOOKUP(H2531,BLIOTECAS!$D$2:$D$30,BLIOTECAS!$F$2:$F$30)</f>
        <v>#N/A</v>
      </c>
      <c r="AA2531"/>
      <c r="BI2531"/>
      <c r="BJ2531"/>
      <c r="BK2531"/>
      <c r="BL2531"/>
    </row>
    <row r="2532" spans="1:64" x14ac:dyDescent="0.2">
      <c r="A2532" s="244" t="str">
        <f>IFERROR(LOOKUP(H2532,BLIOTECAS!$D$2:$D$30,BLIOTECAS!$C$2:$C$30),"N/C")</f>
        <v>N/C</v>
      </c>
      <c r="B2532" s="243" t="str">
        <f>IFERROR(LOOKUP(H2532,BLIOTECAS!$D$2:$D$29,BLIOTECAS!$E$2:$E$29),"N/C")</f>
        <v>N/C</v>
      </c>
      <c r="C2532" s="243" t="e">
        <f>LOOKUP(H2532,BLIOTECAS!$D$2:$D$30,BLIOTECAS!$F$2:$F$30)</f>
        <v>#N/A</v>
      </c>
      <c r="AA2532"/>
      <c r="BI2532"/>
      <c r="BJ2532"/>
      <c r="BK2532"/>
      <c r="BL2532"/>
    </row>
    <row r="2533" spans="1:64" x14ac:dyDescent="0.2">
      <c r="A2533" s="244" t="str">
        <f>IFERROR(LOOKUP(H2533,BLIOTECAS!$D$2:$D$30,BLIOTECAS!$C$2:$C$30),"N/C")</f>
        <v>N/C</v>
      </c>
      <c r="B2533" s="243" t="str">
        <f>IFERROR(LOOKUP(H2533,BLIOTECAS!$D$2:$D$29,BLIOTECAS!$E$2:$E$29),"N/C")</f>
        <v>N/C</v>
      </c>
      <c r="C2533" s="243" t="e">
        <f>LOOKUP(H2533,BLIOTECAS!$D$2:$D$30,BLIOTECAS!$F$2:$F$30)</f>
        <v>#N/A</v>
      </c>
      <c r="AA2533"/>
      <c r="BI2533"/>
      <c r="BJ2533"/>
      <c r="BK2533"/>
      <c r="BL2533"/>
    </row>
    <row r="2534" spans="1:64" x14ac:dyDescent="0.2">
      <c r="A2534" s="244" t="str">
        <f>IFERROR(LOOKUP(H2534,BLIOTECAS!$D$2:$D$30,BLIOTECAS!$C$2:$C$30),"N/C")</f>
        <v>N/C</v>
      </c>
      <c r="B2534" s="243" t="str">
        <f>IFERROR(LOOKUP(H2534,BLIOTECAS!$D$2:$D$29,BLIOTECAS!$E$2:$E$29),"N/C")</f>
        <v>N/C</v>
      </c>
      <c r="C2534" s="243" t="e">
        <f>LOOKUP(H2534,BLIOTECAS!$D$2:$D$30,BLIOTECAS!$F$2:$F$30)</f>
        <v>#N/A</v>
      </c>
      <c r="AA2534"/>
      <c r="BI2534"/>
      <c r="BJ2534"/>
      <c r="BK2534"/>
      <c r="BL2534"/>
    </row>
    <row r="2535" spans="1:64" x14ac:dyDescent="0.2">
      <c r="A2535" s="244" t="str">
        <f>IFERROR(LOOKUP(H2535,BLIOTECAS!$D$2:$D$30,BLIOTECAS!$C$2:$C$30),"N/C")</f>
        <v>N/C</v>
      </c>
      <c r="B2535" s="243" t="str">
        <f>IFERROR(LOOKUP(H2535,BLIOTECAS!$D$2:$D$29,BLIOTECAS!$E$2:$E$29),"N/C")</f>
        <v>N/C</v>
      </c>
      <c r="C2535" s="243" t="e">
        <f>LOOKUP(H2535,BLIOTECAS!$D$2:$D$30,BLIOTECAS!$F$2:$F$30)</f>
        <v>#N/A</v>
      </c>
      <c r="AA2535"/>
      <c r="BI2535"/>
      <c r="BJ2535"/>
      <c r="BK2535"/>
      <c r="BL2535"/>
    </row>
    <row r="2536" spans="1:64" x14ac:dyDescent="0.2">
      <c r="A2536" s="244" t="str">
        <f>IFERROR(LOOKUP(H2536,BLIOTECAS!$D$2:$D$30,BLIOTECAS!$C$2:$C$30),"N/C")</f>
        <v>N/C</v>
      </c>
      <c r="B2536" s="243" t="str">
        <f>IFERROR(LOOKUP(H2536,BLIOTECAS!$D$2:$D$29,BLIOTECAS!$E$2:$E$29),"N/C")</f>
        <v>N/C</v>
      </c>
      <c r="C2536" s="243" t="e">
        <f>LOOKUP(H2536,BLIOTECAS!$D$2:$D$30,BLIOTECAS!$F$2:$F$30)</f>
        <v>#N/A</v>
      </c>
      <c r="AA2536"/>
      <c r="BI2536"/>
      <c r="BJ2536"/>
      <c r="BK2536"/>
      <c r="BL2536"/>
    </row>
    <row r="2537" spans="1:64" x14ac:dyDescent="0.2">
      <c r="A2537" s="244" t="str">
        <f>IFERROR(LOOKUP(H2537,BLIOTECAS!$D$2:$D$30,BLIOTECAS!$C$2:$C$30),"N/C")</f>
        <v>N/C</v>
      </c>
      <c r="B2537" s="243" t="str">
        <f>IFERROR(LOOKUP(H2537,BLIOTECAS!$D$2:$D$29,BLIOTECAS!$E$2:$E$29),"N/C")</f>
        <v>N/C</v>
      </c>
      <c r="C2537" s="243" t="e">
        <f>LOOKUP(H2537,BLIOTECAS!$D$2:$D$30,BLIOTECAS!$F$2:$F$30)</f>
        <v>#N/A</v>
      </c>
      <c r="AA2537"/>
      <c r="BI2537"/>
      <c r="BJ2537"/>
      <c r="BK2537"/>
      <c r="BL2537"/>
    </row>
    <row r="2538" spans="1:64" x14ac:dyDescent="0.2">
      <c r="A2538" s="244" t="str">
        <f>IFERROR(LOOKUP(H2538,BLIOTECAS!$D$2:$D$30,BLIOTECAS!$C$2:$C$30),"N/C")</f>
        <v>N/C</v>
      </c>
      <c r="B2538" s="243" t="str">
        <f>IFERROR(LOOKUP(H2538,BLIOTECAS!$D$2:$D$29,BLIOTECAS!$E$2:$E$29),"N/C")</f>
        <v>N/C</v>
      </c>
      <c r="C2538" s="243" t="e">
        <f>LOOKUP(H2538,BLIOTECAS!$D$2:$D$30,BLIOTECAS!$F$2:$F$30)</f>
        <v>#N/A</v>
      </c>
      <c r="AA2538"/>
      <c r="BI2538"/>
      <c r="BJ2538"/>
      <c r="BK2538"/>
      <c r="BL2538"/>
    </row>
    <row r="2539" spans="1:64" x14ac:dyDescent="0.2">
      <c r="A2539" s="244" t="str">
        <f>IFERROR(LOOKUP(H2539,BLIOTECAS!$D$2:$D$30,BLIOTECAS!$C$2:$C$30),"N/C")</f>
        <v>N/C</v>
      </c>
      <c r="B2539" s="243" t="str">
        <f>IFERROR(LOOKUP(H2539,BLIOTECAS!$D$2:$D$29,BLIOTECAS!$E$2:$E$29),"N/C")</f>
        <v>N/C</v>
      </c>
      <c r="C2539" s="243" t="e">
        <f>LOOKUP(H2539,BLIOTECAS!$D$2:$D$30,BLIOTECAS!$F$2:$F$30)</f>
        <v>#N/A</v>
      </c>
      <c r="AA2539"/>
      <c r="BI2539"/>
      <c r="BJ2539"/>
      <c r="BK2539"/>
      <c r="BL2539"/>
    </row>
    <row r="2540" spans="1:64" x14ac:dyDescent="0.2">
      <c r="A2540" s="244" t="str">
        <f>IFERROR(LOOKUP(H2540,BLIOTECAS!$D$2:$D$30,BLIOTECAS!$C$2:$C$30),"N/C")</f>
        <v>N/C</v>
      </c>
      <c r="B2540" s="243" t="str">
        <f>IFERROR(LOOKUP(H2540,BLIOTECAS!$D$2:$D$29,BLIOTECAS!$E$2:$E$29),"N/C")</f>
        <v>N/C</v>
      </c>
      <c r="C2540" s="243" t="e">
        <f>LOOKUP(H2540,BLIOTECAS!$D$2:$D$30,BLIOTECAS!$F$2:$F$30)</f>
        <v>#N/A</v>
      </c>
      <c r="AA2540"/>
      <c r="BI2540"/>
      <c r="BJ2540"/>
      <c r="BK2540"/>
      <c r="BL2540"/>
    </row>
    <row r="2541" spans="1:64" x14ac:dyDescent="0.2">
      <c r="A2541" s="244" t="str">
        <f>IFERROR(LOOKUP(H2541,BLIOTECAS!$D$2:$D$30,BLIOTECAS!$C$2:$C$30),"N/C")</f>
        <v>N/C</v>
      </c>
      <c r="B2541" s="243" t="str">
        <f>IFERROR(LOOKUP(H2541,BLIOTECAS!$D$2:$D$29,BLIOTECAS!$E$2:$E$29),"N/C")</f>
        <v>N/C</v>
      </c>
      <c r="C2541" s="243" t="e">
        <f>LOOKUP(H2541,BLIOTECAS!$D$2:$D$30,BLIOTECAS!$F$2:$F$30)</f>
        <v>#N/A</v>
      </c>
      <c r="AA2541"/>
      <c r="BI2541"/>
      <c r="BJ2541"/>
      <c r="BK2541"/>
      <c r="BL2541"/>
    </row>
    <row r="2542" spans="1:64" x14ac:dyDescent="0.2">
      <c r="A2542" s="244" t="str">
        <f>IFERROR(LOOKUP(H2542,BLIOTECAS!$D$2:$D$30,BLIOTECAS!$C$2:$C$30),"N/C")</f>
        <v>N/C</v>
      </c>
      <c r="B2542" s="243" t="str">
        <f>IFERROR(LOOKUP(H2542,BLIOTECAS!$D$2:$D$29,BLIOTECAS!$E$2:$E$29),"N/C")</f>
        <v>N/C</v>
      </c>
      <c r="C2542" s="243" t="e">
        <f>LOOKUP(H2542,BLIOTECAS!$D$2:$D$30,BLIOTECAS!$F$2:$F$30)</f>
        <v>#N/A</v>
      </c>
      <c r="AA2542"/>
      <c r="BI2542"/>
      <c r="BJ2542"/>
      <c r="BK2542"/>
      <c r="BL2542"/>
    </row>
    <row r="2543" spans="1:64" x14ac:dyDescent="0.2">
      <c r="A2543" s="244" t="str">
        <f>IFERROR(LOOKUP(H2543,BLIOTECAS!$D$2:$D$30,BLIOTECAS!$C$2:$C$30),"N/C")</f>
        <v>N/C</v>
      </c>
      <c r="B2543" s="243" t="str">
        <f>IFERROR(LOOKUP(H2543,BLIOTECAS!$D$2:$D$29,BLIOTECAS!$E$2:$E$29),"N/C")</f>
        <v>N/C</v>
      </c>
      <c r="C2543" s="243" t="e">
        <f>LOOKUP(H2543,BLIOTECAS!$D$2:$D$30,BLIOTECAS!$F$2:$F$30)</f>
        <v>#N/A</v>
      </c>
      <c r="AA2543"/>
      <c r="BI2543"/>
      <c r="BJ2543"/>
      <c r="BK2543"/>
      <c r="BL2543"/>
    </row>
    <row r="2544" spans="1:64" x14ac:dyDescent="0.2">
      <c r="A2544" s="244" t="str">
        <f>IFERROR(LOOKUP(H2544,BLIOTECAS!$D$2:$D$30,BLIOTECAS!$C$2:$C$30),"N/C")</f>
        <v>N/C</v>
      </c>
      <c r="B2544" s="243" t="str">
        <f>IFERROR(LOOKUP(H2544,BLIOTECAS!$D$2:$D$29,BLIOTECAS!$E$2:$E$29),"N/C")</f>
        <v>N/C</v>
      </c>
      <c r="C2544" s="243" t="e">
        <f>LOOKUP(H2544,BLIOTECAS!$D$2:$D$30,BLIOTECAS!$F$2:$F$30)</f>
        <v>#N/A</v>
      </c>
      <c r="AA2544"/>
      <c r="BI2544"/>
      <c r="BJ2544"/>
      <c r="BK2544"/>
      <c r="BL2544"/>
    </row>
    <row r="2545" spans="1:64" x14ac:dyDescent="0.2">
      <c r="A2545" s="244" t="str">
        <f>IFERROR(LOOKUP(H2545,BLIOTECAS!$D$2:$D$30,BLIOTECAS!$C$2:$C$30),"N/C")</f>
        <v>N/C</v>
      </c>
      <c r="B2545" s="243" t="str">
        <f>IFERROR(LOOKUP(H2545,BLIOTECAS!$D$2:$D$29,BLIOTECAS!$E$2:$E$29),"N/C")</f>
        <v>N/C</v>
      </c>
      <c r="C2545" s="243" t="e">
        <f>LOOKUP(H2545,BLIOTECAS!$D$2:$D$30,BLIOTECAS!$F$2:$F$30)</f>
        <v>#N/A</v>
      </c>
      <c r="AA2545"/>
      <c r="BI2545"/>
      <c r="BJ2545"/>
      <c r="BK2545"/>
      <c r="BL2545"/>
    </row>
    <row r="2546" spans="1:64" x14ac:dyDescent="0.2">
      <c r="A2546" s="244" t="str">
        <f>IFERROR(LOOKUP(H2546,BLIOTECAS!$D$2:$D$30,BLIOTECAS!$C$2:$C$30),"N/C")</f>
        <v>N/C</v>
      </c>
      <c r="B2546" s="243" t="str">
        <f>IFERROR(LOOKUP(H2546,BLIOTECAS!$D$2:$D$29,BLIOTECAS!$E$2:$E$29),"N/C")</f>
        <v>N/C</v>
      </c>
      <c r="C2546" s="243" t="e">
        <f>LOOKUP(H2546,BLIOTECAS!$D$2:$D$30,BLIOTECAS!$F$2:$F$30)</f>
        <v>#N/A</v>
      </c>
      <c r="AA2546"/>
      <c r="BI2546"/>
      <c r="BJ2546"/>
      <c r="BK2546"/>
      <c r="BL2546"/>
    </row>
    <row r="2547" spans="1:64" x14ac:dyDescent="0.2">
      <c r="A2547" s="244" t="str">
        <f>IFERROR(LOOKUP(H2547,BLIOTECAS!$D$2:$D$30,BLIOTECAS!$C$2:$C$30),"N/C")</f>
        <v>N/C</v>
      </c>
      <c r="B2547" s="243" t="str">
        <f>IFERROR(LOOKUP(H2547,BLIOTECAS!$D$2:$D$29,BLIOTECAS!$E$2:$E$29),"N/C")</f>
        <v>N/C</v>
      </c>
      <c r="C2547" s="243" t="e">
        <f>LOOKUP(H2547,BLIOTECAS!$D$2:$D$30,BLIOTECAS!$F$2:$F$30)</f>
        <v>#N/A</v>
      </c>
      <c r="AA2547"/>
      <c r="BI2547"/>
      <c r="BJ2547"/>
      <c r="BK2547"/>
      <c r="BL2547"/>
    </row>
    <row r="2548" spans="1:64" x14ac:dyDescent="0.2">
      <c r="A2548" s="244" t="str">
        <f>IFERROR(LOOKUP(H2548,BLIOTECAS!$D$2:$D$30,BLIOTECAS!$C$2:$C$30),"N/C")</f>
        <v>N/C</v>
      </c>
      <c r="B2548" s="243" t="str">
        <f>IFERROR(LOOKUP(H2548,BLIOTECAS!$D$2:$D$29,BLIOTECAS!$E$2:$E$29),"N/C")</f>
        <v>N/C</v>
      </c>
      <c r="C2548" s="243" t="e">
        <f>LOOKUP(H2548,BLIOTECAS!$D$2:$D$30,BLIOTECAS!$F$2:$F$30)</f>
        <v>#N/A</v>
      </c>
      <c r="AA2548"/>
      <c r="BI2548"/>
      <c r="BJ2548"/>
      <c r="BK2548"/>
      <c r="BL2548"/>
    </row>
    <row r="2549" spans="1:64" x14ac:dyDescent="0.2">
      <c r="A2549" s="244" t="str">
        <f>IFERROR(LOOKUP(H2549,BLIOTECAS!$D$2:$D$30,BLIOTECAS!$C$2:$C$30),"N/C")</f>
        <v>N/C</v>
      </c>
      <c r="B2549" s="243" t="str">
        <f>IFERROR(LOOKUP(H2549,BLIOTECAS!$D$2:$D$29,BLIOTECAS!$E$2:$E$29),"N/C")</f>
        <v>N/C</v>
      </c>
      <c r="C2549" s="243" t="e">
        <f>LOOKUP(H2549,BLIOTECAS!$D$2:$D$30,BLIOTECAS!$F$2:$F$30)</f>
        <v>#N/A</v>
      </c>
      <c r="AA2549"/>
      <c r="BI2549"/>
      <c r="BJ2549"/>
      <c r="BK2549"/>
      <c r="BL2549"/>
    </row>
    <row r="2550" spans="1:64" x14ac:dyDescent="0.2">
      <c r="A2550" s="244" t="str">
        <f>IFERROR(LOOKUP(H2550,BLIOTECAS!$D$2:$D$30,BLIOTECAS!$C$2:$C$30),"N/C")</f>
        <v>N/C</v>
      </c>
      <c r="B2550" s="243" t="str">
        <f>IFERROR(LOOKUP(H2550,BLIOTECAS!$D$2:$D$29,BLIOTECAS!$E$2:$E$29),"N/C")</f>
        <v>N/C</v>
      </c>
      <c r="C2550" s="243" t="e">
        <f>LOOKUP(H2550,BLIOTECAS!$D$2:$D$30,BLIOTECAS!$F$2:$F$30)</f>
        <v>#N/A</v>
      </c>
      <c r="AA2550"/>
      <c r="BI2550"/>
      <c r="BJ2550"/>
      <c r="BK2550"/>
      <c r="BL2550"/>
    </row>
    <row r="2551" spans="1:64" x14ac:dyDescent="0.2">
      <c r="A2551" s="244" t="str">
        <f>IFERROR(LOOKUP(H2551,BLIOTECAS!$D$2:$D$30,BLIOTECAS!$C$2:$C$30),"N/C")</f>
        <v>N/C</v>
      </c>
      <c r="B2551" s="243" t="str">
        <f>IFERROR(LOOKUP(H2551,BLIOTECAS!$D$2:$D$29,BLIOTECAS!$E$2:$E$29),"N/C")</f>
        <v>N/C</v>
      </c>
      <c r="C2551" s="243" t="e">
        <f>LOOKUP(H2551,BLIOTECAS!$D$2:$D$30,BLIOTECAS!$F$2:$F$30)</f>
        <v>#N/A</v>
      </c>
      <c r="AA2551"/>
      <c r="BI2551"/>
      <c r="BJ2551"/>
      <c r="BK2551"/>
      <c r="BL2551"/>
    </row>
    <row r="2552" spans="1:64" x14ac:dyDescent="0.2">
      <c r="A2552" s="244" t="str">
        <f>IFERROR(LOOKUP(H2552,BLIOTECAS!$D$2:$D$30,BLIOTECAS!$C$2:$C$30),"N/C")</f>
        <v>N/C</v>
      </c>
      <c r="B2552" s="243" t="str">
        <f>IFERROR(LOOKUP(H2552,BLIOTECAS!$D$2:$D$29,BLIOTECAS!$E$2:$E$29),"N/C")</f>
        <v>N/C</v>
      </c>
      <c r="C2552" s="243" t="e">
        <f>LOOKUP(H2552,BLIOTECAS!$D$2:$D$30,BLIOTECAS!$F$2:$F$30)</f>
        <v>#N/A</v>
      </c>
      <c r="AA2552"/>
      <c r="BI2552"/>
      <c r="BJ2552"/>
      <c r="BK2552"/>
      <c r="BL2552"/>
    </row>
    <row r="2553" spans="1:64" x14ac:dyDescent="0.2">
      <c r="A2553" s="244" t="str">
        <f>IFERROR(LOOKUP(H2553,BLIOTECAS!$D$2:$D$30,BLIOTECAS!$C$2:$C$30),"N/C")</f>
        <v>N/C</v>
      </c>
      <c r="B2553" s="243" t="str">
        <f>IFERROR(LOOKUP(H2553,BLIOTECAS!$D$2:$D$29,BLIOTECAS!$E$2:$E$29),"N/C")</f>
        <v>N/C</v>
      </c>
      <c r="C2553" s="243" t="e">
        <f>LOOKUP(H2553,BLIOTECAS!$D$2:$D$30,BLIOTECAS!$F$2:$F$30)</f>
        <v>#N/A</v>
      </c>
      <c r="AA2553"/>
      <c r="BI2553"/>
      <c r="BJ2553"/>
      <c r="BK2553"/>
      <c r="BL2553"/>
    </row>
    <row r="2554" spans="1:64" x14ac:dyDescent="0.2">
      <c r="A2554" s="244" t="str">
        <f>IFERROR(LOOKUP(H2554,BLIOTECAS!$D$2:$D$30,BLIOTECAS!$C$2:$C$30),"N/C")</f>
        <v>N/C</v>
      </c>
      <c r="B2554" s="243" t="str">
        <f>IFERROR(LOOKUP(H2554,BLIOTECAS!$D$2:$D$29,BLIOTECAS!$E$2:$E$29),"N/C")</f>
        <v>N/C</v>
      </c>
      <c r="C2554" s="243" t="e">
        <f>LOOKUP(H2554,BLIOTECAS!$D$2:$D$30,BLIOTECAS!$F$2:$F$30)</f>
        <v>#N/A</v>
      </c>
      <c r="AA2554"/>
      <c r="BI2554"/>
      <c r="BJ2554"/>
      <c r="BK2554"/>
      <c r="BL2554"/>
    </row>
    <row r="2555" spans="1:64" x14ac:dyDescent="0.2">
      <c r="A2555" s="244" t="str">
        <f>IFERROR(LOOKUP(H2555,BLIOTECAS!$D$2:$D$30,BLIOTECAS!$C$2:$C$30),"N/C")</f>
        <v>N/C</v>
      </c>
      <c r="B2555" s="243" t="str">
        <f>IFERROR(LOOKUP(H2555,BLIOTECAS!$D$2:$D$29,BLIOTECAS!$E$2:$E$29),"N/C")</f>
        <v>N/C</v>
      </c>
      <c r="C2555" s="243" t="e">
        <f>LOOKUP(H2555,BLIOTECAS!$D$2:$D$30,BLIOTECAS!$F$2:$F$30)</f>
        <v>#N/A</v>
      </c>
      <c r="AA2555"/>
      <c r="BI2555"/>
      <c r="BJ2555"/>
      <c r="BK2555"/>
      <c r="BL2555"/>
    </row>
    <row r="2556" spans="1:64" x14ac:dyDescent="0.2">
      <c r="A2556" s="244" t="str">
        <f>IFERROR(LOOKUP(H2556,BLIOTECAS!$D$2:$D$30,BLIOTECAS!$C$2:$C$30),"N/C")</f>
        <v>N/C</v>
      </c>
      <c r="B2556" s="243" t="str">
        <f>IFERROR(LOOKUP(H2556,BLIOTECAS!$D$2:$D$29,BLIOTECAS!$E$2:$E$29),"N/C")</f>
        <v>N/C</v>
      </c>
      <c r="C2556" s="243" t="e">
        <f>LOOKUP(H2556,BLIOTECAS!$D$2:$D$30,BLIOTECAS!$F$2:$F$30)</f>
        <v>#N/A</v>
      </c>
      <c r="AA2556"/>
      <c r="BI2556"/>
      <c r="BJ2556"/>
      <c r="BK2556"/>
      <c r="BL2556"/>
    </row>
    <row r="2557" spans="1:64" x14ac:dyDescent="0.2">
      <c r="A2557" s="244" t="str">
        <f>IFERROR(LOOKUP(H2557,BLIOTECAS!$D$2:$D$30,BLIOTECAS!$C$2:$C$30),"N/C")</f>
        <v>N/C</v>
      </c>
      <c r="B2557" s="243" t="str">
        <f>IFERROR(LOOKUP(H2557,BLIOTECAS!$D$2:$D$29,BLIOTECAS!$E$2:$E$29),"N/C")</f>
        <v>N/C</v>
      </c>
      <c r="C2557" s="243" t="e">
        <f>LOOKUP(H2557,BLIOTECAS!$D$2:$D$30,BLIOTECAS!$F$2:$F$30)</f>
        <v>#N/A</v>
      </c>
      <c r="AA2557"/>
      <c r="BI2557"/>
      <c r="BJ2557"/>
      <c r="BK2557"/>
      <c r="BL2557"/>
    </row>
    <row r="2558" spans="1:64" x14ac:dyDescent="0.2">
      <c r="A2558" s="244" t="str">
        <f>IFERROR(LOOKUP(H2558,BLIOTECAS!$D$2:$D$30,BLIOTECAS!$C$2:$C$30),"N/C")</f>
        <v>N/C</v>
      </c>
      <c r="B2558" s="243" t="str">
        <f>IFERROR(LOOKUP(H2558,BLIOTECAS!$D$2:$D$29,BLIOTECAS!$E$2:$E$29),"N/C")</f>
        <v>N/C</v>
      </c>
      <c r="C2558" s="243" t="e">
        <f>LOOKUP(H2558,BLIOTECAS!$D$2:$D$30,BLIOTECAS!$F$2:$F$30)</f>
        <v>#N/A</v>
      </c>
      <c r="AA2558"/>
      <c r="BI2558"/>
      <c r="BJ2558"/>
      <c r="BK2558"/>
      <c r="BL2558"/>
    </row>
    <row r="2559" spans="1:64" x14ac:dyDescent="0.2">
      <c r="A2559" s="244" t="str">
        <f>IFERROR(LOOKUP(H2559,BLIOTECAS!$D$2:$D$30,BLIOTECAS!$C$2:$C$30),"N/C")</f>
        <v>N/C</v>
      </c>
      <c r="B2559" s="243" t="str">
        <f>IFERROR(LOOKUP(H2559,BLIOTECAS!$D$2:$D$29,BLIOTECAS!$E$2:$E$29),"N/C")</f>
        <v>N/C</v>
      </c>
      <c r="C2559" s="243" t="e">
        <f>LOOKUP(H2559,BLIOTECAS!$D$2:$D$30,BLIOTECAS!$F$2:$F$30)</f>
        <v>#N/A</v>
      </c>
      <c r="AA2559"/>
      <c r="BI2559"/>
      <c r="BJ2559"/>
      <c r="BK2559"/>
      <c r="BL2559"/>
    </row>
    <row r="2560" spans="1:64" x14ac:dyDescent="0.2">
      <c r="A2560" s="244" t="str">
        <f>IFERROR(LOOKUP(H2560,BLIOTECAS!$D$2:$D$30,BLIOTECAS!$C$2:$C$30),"N/C")</f>
        <v>N/C</v>
      </c>
      <c r="B2560" s="243" t="str">
        <f>IFERROR(LOOKUP(H2560,BLIOTECAS!$D$2:$D$29,BLIOTECAS!$E$2:$E$29),"N/C")</f>
        <v>N/C</v>
      </c>
      <c r="C2560" s="243" t="e">
        <f>LOOKUP(H2560,BLIOTECAS!$D$2:$D$30,BLIOTECAS!$F$2:$F$30)</f>
        <v>#N/A</v>
      </c>
      <c r="AA2560"/>
      <c r="BI2560"/>
      <c r="BJ2560"/>
      <c r="BK2560"/>
      <c r="BL2560"/>
    </row>
    <row r="2561" spans="1:64" x14ac:dyDescent="0.2">
      <c r="A2561" s="244" t="str">
        <f>IFERROR(LOOKUP(H2561,BLIOTECAS!$D$2:$D$30,BLIOTECAS!$C$2:$C$30),"N/C")</f>
        <v>N/C</v>
      </c>
      <c r="B2561" s="243" t="str">
        <f>IFERROR(LOOKUP(H2561,BLIOTECAS!$D$2:$D$29,BLIOTECAS!$E$2:$E$29),"N/C")</f>
        <v>N/C</v>
      </c>
      <c r="C2561" s="243" t="e">
        <f>LOOKUP(H2561,BLIOTECAS!$D$2:$D$30,BLIOTECAS!$F$2:$F$30)</f>
        <v>#N/A</v>
      </c>
      <c r="AA2561"/>
      <c r="BI2561"/>
      <c r="BJ2561"/>
      <c r="BK2561"/>
      <c r="BL2561"/>
    </row>
    <row r="2562" spans="1:64" x14ac:dyDescent="0.2">
      <c r="A2562" s="244" t="str">
        <f>IFERROR(LOOKUP(H2562,BLIOTECAS!$D$2:$D$30,BLIOTECAS!$C$2:$C$30),"N/C")</f>
        <v>N/C</v>
      </c>
      <c r="B2562" s="243" t="str">
        <f>IFERROR(LOOKUP(H2562,BLIOTECAS!$D$2:$D$29,BLIOTECAS!$E$2:$E$29),"N/C")</f>
        <v>N/C</v>
      </c>
      <c r="C2562" s="243" t="e">
        <f>LOOKUP(H2562,BLIOTECAS!$D$2:$D$30,BLIOTECAS!$F$2:$F$30)</f>
        <v>#N/A</v>
      </c>
      <c r="AA2562"/>
      <c r="BI2562"/>
      <c r="BJ2562"/>
      <c r="BK2562"/>
      <c r="BL2562"/>
    </row>
    <row r="2563" spans="1:64" x14ac:dyDescent="0.2">
      <c r="A2563" s="244" t="str">
        <f>IFERROR(LOOKUP(H2563,BLIOTECAS!$D$2:$D$30,BLIOTECAS!$C$2:$C$30),"N/C")</f>
        <v>N/C</v>
      </c>
      <c r="B2563" s="243" t="str">
        <f>IFERROR(LOOKUP(H2563,BLIOTECAS!$D$2:$D$29,BLIOTECAS!$E$2:$E$29),"N/C")</f>
        <v>N/C</v>
      </c>
      <c r="C2563" s="243" t="e">
        <f>LOOKUP(H2563,BLIOTECAS!$D$2:$D$30,BLIOTECAS!$F$2:$F$30)</f>
        <v>#N/A</v>
      </c>
      <c r="AA2563"/>
      <c r="BI2563"/>
      <c r="BJ2563"/>
      <c r="BK2563"/>
      <c r="BL2563"/>
    </row>
    <row r="2564" spans="1:64" x14ac:dyDescent="0.2">
      <c r="A2564" s="244" t="str">
        <f>IFERROR(LOOKUP(H2564,BLIOTECAS!$D$2:$D$30,BLIOTECAS!$C$2:$C$30),"N/C")</f>
        <v>N/C</v>
      </c>
      <c r="B2564" s="243" t="str">
        <f>IFERROR(LOOKUP(H2564,BLIOTECAS!$D$2:$D$29,BLIOTECAS!$E$2:$E$29),"N/C")</f>
        <v>N/C</v>
      </c>
      <c r="C2564" s="243" t="e">
        <f>LOOKUP(H2564,BLIOTECAS!$D$2:$D$30,BLIOTECAS!$F$2:$F$30)</f>
        <v>#N/A</v>
      </c>
      <c r="AA2564"/>
      <c r="BI2564"/>
      <c r="BJ2564"/>
      <c r="BK2564"/>
      <c r="BL2564"/>
    </row>
    <row r="2565" spans="1:64" x14ac:dyDescent="0.2">
      <c r="A2565" s="244" t="str">
        <f>IFERROR(LOOKUP(H2565,BLIOTECAS!$D$2:$D$30,BLIOTECAS!$C$2:$C$30),"N/C")</f>
        <v>N/C</v>
      </c>
      <c r="B2565" s="243" t="str">
        <f>IFERROR(LOOKUP(H2565,BLIOTECAS!$D$2:$D$29,BLIOTECAS!$E$2:$E$29),"N/C")</f>
        <v>N/C</v>
      </c>
      <c r="C2565" s="243" t="e">
        <f>LOOKUP(H2565,BLIOTECAS!$D$2:$D$30,BLIOTECAS!$F$2:$F$30)</f>
        <v>#N/A</v>
      </c>
      <c r="AA2565"/>
      <c r="BI2565"/>
      <c r="BJ2565"/>
      <c r="BK2565"/>
      <c r="BL2565"/>
    </row>
    <row r="2566" spans="1:64" x14ac:dyDescent="0.2">
      <c r="A2566" s="244" t="str">
        <f>IFERROR(LOOKUP(H2566,BLIOTECAS!$D$2:$D$30,BLIOTECAS!$C$2:$C$30),"N/C")</f>
        <v>N/C</v>
      </c>
      <c r="B2566" s="243" t="str">
        <f>IFERROR(LOOKUP(H2566,BLIOTECAS!$D$2:$D$29,BLIOTECAS!$E$2:$E$29),"N/C")</f>
        <v>N/C</v>
      </c>
      <c r="C2566" s="243" t="e">
        <f>LOOKUP(H2566,BLIOTECAS!$D$2:$D$30,BLIOTECAS!$F$2:$F$30)</f>
        <v>#N/A</v>
      </c>
      <c r="AA2566"/>
      <c r="BI2566"/>
      <c r="BJ2566"/>
      <c r="BK2566"/>
      <c r="BL2566"/>
    </row>
    <row r="2567" spans="1:64" x14ac:dyDescent="0.2">
      <c r="A2567" s="244" t="str">
        <f>IFERROR(LOOKUP(H2567,BLIOTECAS!$D$2:$D$30,BLIOTECAS!$C$2:$C$30),"N/C")</f>
        <v>N/C</v>
      </c>
      <c r="B2567" s="243" t="str">
        <f>IFERROR(LOOKUP(H2567,BLIOTECAS!$D$2:$D$29,BLIOTECAS!$E$2:$E$29),"N/C")</f>
        <v>N/C</v>
      </c>
      <c r="C2567" s="243" t="e">
        <f>LOOKUP(H2567,BLIOTECAS!$D$2:$D$30,BLIOTECAS!$F$2:$F$30)</f>
        <v>#N/A</v>
      </c>
      <c r="AA2567"/>
      <c r="BI2567"/>
      <c r="BJ2567"/>
      <c r="BK2567"/>
      <c r="BL2567"/>
    </row>
    <row r="2568" spans="1:64" x14ac:dyDescent="0.2">
      <c r="A2568" s="244" t="str">
        <f>IFERROR(LOOKUP(H2568,BLIOTECAS!$D$2:$D$30,BLIOTECAS!$C$2:$C$30),"N/C")</f>
        <v>N/C</v>
      </c>
      <c r="B2568" s="243" t="str">
        <f>IFERROR(LOOKUP(H2568,BLIOTECAS!$D$2:$D$29,BLIOTECAS!$E$2:$E$29),"N/C")</f>
        <v>N/C</v>
      </c>
      <c r="C2568" s="243" t="e">
        <f>LOOKUP(H2568,BLIOTECAS!$D$2:$D$30,BLIOTECAS!$F$2:$F$30)</f>
        <v>#N/A</v>
      </c>
      <c r="AA2568"/>
      <c r="BI2568"/>
      <c r="BJ2568"/>
      <c r="BK2568"/>
      <c r="BL2568"/>
    </row>
    <row r="2569" spans="1:64" x14ac:dyDescent="0.2">
      <c r="A2569" s="244" t="str">
        <f>IFERROR(LOOKUP(H2569,BLIOTECAS!$D$2:$D$30,BLIOTECAS!$C$2:$C$30),"N/C")</f>
        <v>N/C</v>
      </c>
      <c r="B2569" s="243" t="str">
        <f>IFERROR(LOOKUP(H2569,BLIOTECAS!$D$2:$D$29,BLIOTECAS!$E$2:$E$29),"N/C")</f>
        <v>N/C</v>
      </c>
      <c r="C2569" s="243" t="e">
        <f>LOOKUP(H2569,BLIOTECAS!$D$2:$D$30,BLIOTECAS!$F$2:$F$30)</f>
        <v>#N/A</v>
      </c>
      <c r="AA2569"/>
      <c r="BI2569"/>
      <c r="BJ2569"/>
      <c r="BK2569"/>
      <c r="BL2569"/>
    </row>
    <row r="2570" spans="1:64" x14ac:dyDescent="0.2">
      <c r="A2570" s="244" t="str">
        <f>IFERROR(LOOKUP(H2570,BLIOTECAS!$D$2:$D$30,BLIOTECAS!$C$2:$C$30),"N/C")</f>
        <v>N/C</v>
      </c>
      <c r="B2570" s="243" t="str">
        <f>IFERROR(LOOKUP(H2570,BLIOTECAS!$D$2:$D$29,BLIOTECAS!$E$2:$E$29),"N/C")</f>
        <v>N/C</v>
      </c>
      <c r="C2570" s="243" t="e">
        <f>LOOKUP(H2570,BLIOTECAS!$D$2:$D$30,BLIOTECAS!$F$2:$F$30)</f>
        <v>#N/A</v>
      </c>
      <c r="AA2570"/>
      <c r="BI2570"/>
      <c r="BJ2570"/>
      <c r="BK2570"/>
      <c r="BL2570"/>
    </row>
    <row r="2571" spans="1:64" x14ac:dyDescent="0.2">
      <c r="A2571" s="244" t="str">
        <f>IFERROR(LOOKUP(H2571,BLIOTECAS!$D$2:$D$30,BLIOTECAS!$C$2:$C$30),"N/C")</f>
        <v>N/C</v>
      </c>
      <c r="B2571" s="243" t="str">
        <f>IFERROR(LOOKUP(H2571,BLIOTECAS!$D$2:$D$29,BLIOTECAS!$E$2:$E$29),"N/C")</f>
        <v>N/C</v>
      </c>
      <c r="C2571" s="243" t="e">
        <f>LOOKUP(H2571,BLIOTECAS!$D$2:$D$30,BLIOTECAS!$F$2:$F$30)</f>
        <v>#N/A</v>
      </c>
      <c r="AA2571"/>
      <c r="BI2571"/>
      <c r="BJ2571"/>
      <c r="BK2571"/>
      <c r="BL2571"/>
    </row>
    <row r="2572" spans="1:64" x14ac:dyDescent="0.2">
      <c r="A2572" s="244" t="str">
        <f>IFERROR(LOOKUP(H2572,BLIOTECAS!$D$2:$D$30,BLIOTECAS!$C$2:$C$30),"N/C")</f>
        <v>N/C</v>
      </c>
      <c r="B2572" s="243" t="str">
        <f>IFERROR(LOOKUP(H2572,BLIOTECAS!$D$2:$D$29,BLIOTECAS!$E$2:$E$29),"N/C")</f>
        <v>N/C</v>
      </c>
      <c r="C2572" s="243" t="e">
        <f>LOOKUP(H2572,BLIOTECAS!$D$2:$D$30,BLIOTECAS!$F$2:$F$30)</f>
        <v>#N/A</v>
      </c>
      <c r="AA2572"/>
      <c r="BI2572"/>
      <c r="BJ2572"/>
      <c r="BK2572"/>
      <c r="BL2572"/>
    </row>
    <row r="2573" spans="1:64" x14ac:dyDescent="0.2">
      <c r="A2573" s="244" t="str">
        <f>IFERROR(LOOKUP(H2573,BLIOTECAS!$D$2:$D$30,BLIOTECAS!$C$2:$C$30),"N/C")</f>
        <v>N/C</v>
      </c>
      <c r="B2573" s="243" t="str">
        <f>IFERROR(LOOKUP(H2573,BLIOTECAS!$D$2:$D$29,BLIOTECAS!$E$2:$E$29),"N/C")</f>
        <v>N/C</v>
      </c>
      <c r="C2573" s="243" t="e">
        <f>LOOKUP(H2573,BLIOTECAS!$D$2:$D$30,BLIOTECAS!$F$2:$F$30)</f>
        <v>#N/A</v>
      </c>
      <c r="AA2573"/>
      <c r="BI2573"/>
      <c r="BJ2573"/>
      <c r="BK2573"/>
      <c r="BL2573"/>
    </row>
    <row r="2574" spans="1:64" x14ac:dyDescent="0.2">
      <c r="A2574" s="244" t="str">
        <f>IFERROR(LOOKUP(H2574,BLIOTECAS!$D$2:$D$30,BLIOTECAS!$C$2:$C$30),"N/C")</f>
        <v>N/C</v>
      </c>
      <c r="B2574" s="243" t="str">
        <f>IFERROR(LOOKUP(H2574,BLIOTECAS!$D$2:$D$29,BLIOTECAS!$E$2:$E$29),"N/C")</f>
        <v>N/C</v>
      </c>
      <c r="C2574" s="243" t="e">
        <f>LOOKUP(H2574,BLIOTECAS!$D$2:$D$30,BLIOTECAS!$F$2:$F$30)</f>
        <v>#N/A</v>
      </c>
      <c r="AA2574"/>
      <c r="BI2574"/>
      <c r="BJ2574"/>
      <c r="BK2574"/>
      <c r="BL2574"/>
    </row>
    <row r="2575" spans="1:64" x14ac:dyDescent="0.2">
      <c r="A2575" s="244" t="str">
        <f>IFERROR(LOOKUP(H2575,BLIOTECAS!$D$2:$D$30,BLIOTECAS!$C$2:$C$30),"N/C")</f>
        <v>N/C</v>
      </c>
      <c r="B2575" s="243" t="str">
        <f>IFERROR(LOOKUP(H2575,BLIOTECAS!$D$2:$D$29,BLIOTECAS!$E$2:$E$29),"N/C")</f>
        <v>N/C</v>
      </c>
      <c r="C2575" s="243" t="e">
        <f>LOOKUP(H2575,BLIOTECAS!$D$2:$D$30,BLIOTECAS!$F$2:$F$30)</f>
        <v>#N/A</v>
      </c>
      <c r="AA2575"/>
      <c r="BI2575"/>
      <c r="BJ2575"/>
      <c r="BK2575"/>
      <c r="BL2575"/>
    </row>
    <row r="2576" spans="1:64" x14ac:dyDescent="0.2">
      <c r="A2576" s="244" t="str">
        <f>IFERROR(LOOKUP(H2576,BLIOTECAS!$D$2:$D$30,BLIOTECAS!$C$2:$C$30),"N/C")</f>
        <v>N/C</v>
      </c>
      <c r="B2576" s="243" t="str">
        <f>IFERROR(LOOKUP(H2576,BLIOTECAS!$D$2:$D$29,BLIOTECAS!$E$2:$E$29),"N/C")</f>
        <v>N/C</v>
      </c>
      <c r="C2576" s="243" t="e">
        <f>LOOKUP(H2576,BLIOTECAS!$D$2:$D$30,BLIOTECAS!$F$2:$F$30)</f>
        <v>#N/A</v>
      </c>
      <c r="AA2576"/>
      <c r="BI2576"/>
      <c r="BJ2576"/>
      <c r="BK2576"/>
      <c r="BL2576"/>
    </row>
    <row r="2577" spans="1:64" x14ac:dyDescent="0.2">
      <c r="A2577" s="244" t="str">
        <f>IFERROR(LOOKUP(H2577,BLIOTECAS!$D$2:$D$30,BLIOTECAS!$C$2:$C$30),"N/C")</f>
        <v>N/C</v>
      </c>
      <c r="B2577" s="243" t="str">
        <f>IFERROR(LOOKUP(H2577,BLIOTECAS!$D$2:$D$29,BLIOTECAS!$E$2:$E$29),"N/C")</f>
        <v>N/C</v>
      </c>
      <c r="C2577" s="243" t="e">
        <f>LOOKUP(H2577,BLIOTECAS!$D$2:$D$30,BLIOTECAS!$F$2:$F$30)</f>
        <v>#N/A</v>
      </c>
      <c r="AA2577"/>
      <c r="BI2577"/>
      <c r="BJ2577"/>
      <c r="BK2577"/>
      <c r="BL2577"/>
    </row>
    <row r="2578" spans="1:64" x14ac:dyDescent="0.2">
      <c r="A2578" s="244" t="str">
        <f>IFERROR(LOOKUP(H2578,BLIOTECAS!$D$2:$D$30,BLIOTECAS!$C$2:$C$30),"N/C")</f>
        <v>N/C</v>
      </c>
      <c r="B2578" s="243" t="str">
        <f>IFERROR(LOOKUP(H2578,BLIOTECAS!$D$2:$D$29,BLIOTECAS!$E$2:$E$29),"N/C")</f>
        <v>N/C</v>
      </c>
      <c r="C2578" s="243" t="e">
        <f>LOOKUP(H2578,BLIOTECAS!$D$2:$D$30,BLIOTECAS!$F$2:$F$30)</f>
        <v>#N/A</v>
      </c>
      <c r="AA2578"/>
      <c r="BI2578"/>
      <c r="BJ2578"/>
      <c r="BK2578"/>
      <c r="BL2578"/>
    </row>
    <row r="2579" spans="1:64" x14ac:dyDescent="0.2">
      <c r="A2579" s="244" t="str">
        <f>IFERROR(LOOKUP(H2579,BLIOTECAS!$D$2:$D$30,BLIOTECAS!$C$2:$C$30),"N/C")</f>
        <v>N/C</v>
      </c>
      <c r="B2579" s="243" t="str">
        <f>IFERROR(LOOKUP(H2579,BLIOTECAS!$D$2:$D$29,BLIOTECAS!$E$2:$E$29),"N/C")</f>
        <v>N/C</v>
      </c>
      <c r="C2579" s="243" t="e">
        <f>LOOKUP(H2579,BLIOTECAS!$D$2:$D$30,BLIOTECAS!$F$2:$F$30)</f>
        <v>#N/A</v>
      </c>
      <c r="AA2579"/>
      <c r="BI2579"/>
      <c r="BJ2579"/>
      <c r="BK2579"/>
      <c r="BL2579"/>
    </row>
    <row r="2580" spans="1:64" x14ac:dyDescent="0.2">
      <c r="A2580" s="244" t="str">
        <f>IFERROR(LOOKUP(H2580,BLIOTECAS!$D$2:$D$30,BLIOTECAS!$C$2:$C$30),"N/C")</f>
        <v>N/C</v>
      </c>
      <c r="B2580" s="243" t="str">
        <f>IFERROR(LOOKUP(H2580,BLIOTECAS!$D$2:$D$29,BLIOTECAS!$E$2:$E$29),"N/C")</f>
        <v>N/C</v>
      </c>
      <c r="C2580" s="243" t="e">
        <f>LOOKUP(H2580,BLIOTECAS!$D$2:$D$30,BLIOTECAS!$F$2:$F$30)</f>
        <v>#N/A</v>
      </c>
      <c r="AA2580"/>
      <c r="BI2580"/>
      <c r="BJ2580"/>
      <c r="BK2580"/>
      <c r="BL2580"/>
    </row>
    <row r="2581" spans="1:64" x14ac:dyDescent="0.2">
      <c r="A2581" s="244" t="str">
        <f>IFERROR(LOOKUP(H2581,BLIOTECAS!$D$2:$D$30,BLIOTECAS!$C$2:$C$30),"N/C")</f>
        <v>N/C</v>
      </c>
      <c r="B2581" s="243" t="str">
        <f>IFERROR(LOOKUP(H2581,BLIOTECAS!$D$2:$D$29,BLIOTECAS!$E$2:$E$29),"N/C")</f>
        <v>N/C</v>
      </c>
      <c r="C2581" s="243" t="e">
        <f>LOOKUP(H2581,BLIOTECAS!$D$2:$D$30,BLIOTECAS!$F$2:$F$30)</f>
        <v>#N/A</v>
      </c>
      <c r="AA2581"/>
      <c r="BI2581"/>
      <c r="BJ2581"/>
      <c r="BK2581"/>
      <c r="BL2581"/>
    </row>
    <row r="2582" spans="1:64" x14ac:dyDescent="0.2">
      <c r="A2582" s="244" t="str">
        <f>IFERROR(LOOKUP(H2582,BLIOTECAS!$D$2:$D$30,BLIOTECAS!$C$2:$C$30),"N/C")</f>
        <v>N/C</v>
      </c>
      <c r="B2582" s="243" t="str">
        <f>IFERROR(LOOKUP(H2582,BLIOTECAS!$D$2:$D$29,BLIOTECAS!$E$2:$E$29),"N/C")</f>
        <v>N/C</v>
      </c>
      <c r="C2582" s="243" t="e">
        <f>LOOKUP(H2582,BLIOTECAS!$D$2:$D$30,BLIOTECAS!$F$2:$F$30)</f>
        <v>#N/A</v>
      </c>
      <c r="AA2582"/>
      <c r="BI2582"/>
      <c r="BJ2582"/>
      <c r="BK2582"/>
      <c r="BL2582"/>
    </row>
    <row r="2583" spans="1:64" x14ac:dyDescent="0.2">
      <c r="A2583"/>
      <c r="B2583"/>
      <c r="C2583"/>
      <c r="AA2583"/>
      <c r="BI2583"/>
      <c r="BJ2583"/>
      <c r="BK2583"/>
      <c r="BL2583"/>
    </row>
    <row r="2584" spans="1:64" x14ac:dyDescent="0.2">
      <c r="A2584"/>
      <c r="B2584"/>
      <c r="C2584"/>
      <c r="AA2584"/>
      <c r="BI2584"/>
      <c r="BJ2584"/>
      <c r="BK2584"/>
      <c r="BL2584"/>
    </row>
    <row r="2585" spans="1:64" x14ac:dyDescent="0.2">
      <c r="A2585"/>
      <c r="B2585"/>
      <c r="C2585"/>
      <c r="AA2585"/>
      <c r="BI2585"/>
      <c r="BJ2585"/>
      <c r="BK2585"/>
      <c r="BL2585"/>
    </row>
    <row r="2586" spans="1:64" x14ac:dyDescent="0.2">
      <c r="A2586"/>
      <c r="B2586"/>
      <c r="C2586"/>
      <c r="AA2586"/>
      <c r="BI2586"/>
      <c r="BJ2586"/>
      <c r="BK2586"/>
      <c r="BL2586"/>
    </row>
    <row r="2587" spans="1:64" x14ac:dyDescent="0.2">
      <c r="A2587"/>
      <c r="B2587"/>
      <c r="C2587"/>
      <c r="AA2587"/>
      <c r="BI2587"/>
      <c r="BJ2587"/>
      <c r="BK2587"/>
      <c r="BL2587"/>
    </row>
    <row r="2588" spans="1:64" x14ac:dyDescent="0.2">
      <c r="A2588"/>
      <c r="B2588"/>
      <c r="C2588"/>
      <c r="AA2588"/>
      <c r="BI2588"/>
      <c r="BJ2588"/>
      <c r="BK2588"/>
      <c r="BL2588"/>
    </row>
    <row r="2589" spans="1:64" x14ac:dyDescent="0.2">
      <c r="A2589"/>
      <c r="B2589"/>
      <c r="C2589"/>
      <c r="AA2589"/>
      <c r="BI2589"/>
      <c r="BJ2589"/>
      <c r="BK2589"/>
      <c r="BL2589"/>
    </row>
    <row r="2590" spans="1:64" x14ac:dyDescent="0.2">
      <c r="A2590"/>
      <c r="B2590"/>
      <c r="C2590"/>
      <c r="AA2590"/>
      <c r="BI2590"/>
      <c r="BJ2590"/>
      <c r="BK2590"/>
      <c r="BL2590"/>
    </row>
    <row r="2591" spans="1:64" x14ac:dyDescent="0.2">
      <c r="A2591"/>
      <c r="B2591"/>
      <c r="C2591"/>
      <c r="AA2591"/>
      <c r="BI2591"/>
      <c r="BJ2591"/>
      <c r="BK2591"/>
      <c r="BL2591"/>
    </row>
    <row r="2592" spans="1:64" x14ac:dyDescent="0.2">
      <c r="A2592"/>
      <c r="B2592"/>
      <c r="C2592"/>
      <c r="AA2592"/>
      <c r="BI2592"/>
      <c r="BJ2592"/>
      <c r="BK2592"/>
      <c r="BL2592"/>
    </row>
    <row r="2593" spans="1:64" x14ac:dyDescent="0.2">
      <c r="A2593"/>
      <c r="B2593"/>
      <c r="C2593"/>
      <c r="AA2593"/>
      <c r="BI2593"/>
      <c r="BJ2593"/>
      <c r="BK2593"/>
      <c r="BL2593"/>
    </row>
    <row r="2594" spans="1:64" x14ac:dyDescent="0.2">
      <c r="A2594"/>
      <c r="B2594"/>
      <c r="C2594"/>
      <c r="AA2594"/>
      <c r="BI2594"/>
      <c r="BJ2594"/>
      <c r="BK2594"/>
      <c r="BL2594"/>
    </row>
    <row r="2595" spans="1:64" x14ac:dyDescent="0.2">
      <c r="A2595"/>
      <c r="B2595"/>
      <c r="C2595"/>
      <c r="AA2595"/>
      <c r="BI2595"/>
      <c r="BJ2595"/>
      <c r="BK2595"/>
      <c r="BL2595"/>
    </row>
    <row r="2596" spans="1:64" x14ac:dyDescent="0.2">
      <c r="A2596"/>
      <c r="B2596"/>
      <c r="C2596"/>
      <c r="AA2596"/>
      <c r="BI2596"/>
      <c r="BJ2596"/>
      <c r="BK2596"/>
      <c r="BL2596"/>
    </row>
    <row r="2597" spans="1:64" x14ac:dyDescent="0.2">
      <c r="A2597"/>
      <c r="B2597"/>
      <c r="C2597"/>
      <c r="AA2597"/>
      <c r="BI2597"/>
      <c r="BJ2597"/>
      <c r="BK2597"/>
      <c r="BL2597"/>
    </row>
    <row r="2598" spans="1:64" x14ac:dyDescent="0.2">
      <c r="A2598"/>
      <c r="B2598"/>
      <c r="C2598"/>
      <c r="AA2598"/>
      <c r="BI2598"/>
      <c r="BJ2598"/>
      <c r="BK2598"/>
      <c r="BL2598"/>
    </row>
    <row r="2599" spans="1:64" x14ac:dyDescent="0.2">
      <c r="A2599"/>
      <c r="B2599"/>
      <c r="C2599"/>
      <c r="AA2599"/>
      <c r="BI2599"/>
      <c r="BJ2599"/>
      <c r="BK2599"/>
      <c r="BL2599"/>
    </row>
    <row r="2600" spans="1:64" x14ac:dyDescent="0.2">
      <c r="A2600"/>
      <c r="B2600"/>
      <c r="C2600"/>
      <c r="AA2600"/>
      <c r="BI2600"/>
      <c r="BJ2600"/>
      <c r="BK2600"/>
      <c r="BL2600"/>
    </row>
    <row r="2601" spans="1:64" x14ac:dyDescent="0.2">
      <c r="A2601"/>
      <c r="B2601"/>
      <c r="C2601"/>
      <c r="AA2601"/>
      <c r="BI2601"/>
      <c r="BJ2601"/>
      <c r="BK2601"/>
      <c r="BL2601"/>
    </row>
    <row r="2602" spans="1:64" x14ac:dyDescent="0.2">
      <c r="A2602"/>
      <c r="B2602"/>
      <c r="C2602"/>
      <c r="AA2602"/>
      <c r="BI2602"/>
      <c r="BJ2602"/>
      <c r="BK2602"/>
      <c r="BL2602"/>
    </row>
    <row r="2603" spans="1:64" x14ac:dyDescent="0.2">
      <c r="A2603"/>
      <c r="B2603"/>
      <c r="C2603"/>
      <c r="AA2603"/>
      <c r="BI2603"/>
      <c r="BJ2603"/>
      <c r="BK2603"/>
      <c r="BL2603"/>
    </row>
    <row r="2604" spans="1:64" x14ac:dyDescent="0.2">
      <c r="A2604"/>
      <c r="B2604"/>
      <c r="C2604"/>
      <c r="AA2604"/>
      <c r="BI2604"/>
      <c r="BJ2604"/>
      <c r="BK2604"/>
      <c r="BL2604"/>
    </row>
    <row r="2605" spans="1:64" x14ac:dyDescent="0.2">
      <c r="A2605"/>
      <c r="B2605"/>
      <c r="C2605"/>
      <c r="AA2605"/>
      <c r="BI2605"/>
      <c r="BJ2605"/>
      <c r="BK2605"/>
      <c r="BL2605"/>
    </row>
    <row r="2606" spans="1:64" x14ac:dyDescent="0.2">
      <c r="A2606"/>
      <c r="B2606"/>
      <c r="C2606"/>
      <c r="AA2606"/>
      <c r="BI2606"/>
      <c r="BJ2606"/>
      <c r="BK2606"/>
      <c r="BL2606"/>
    </row>
    <row r="2607" spans="1:64" x14ac:dyDescent="0.2">
      <c r="A2607"/>
      <c r="B2607"/>
      <c r="C2607"/>
      <c r="AA2607"/>
      <c r="BI2607"/>
      <c r="BJ2607"/>
      <c r="BK2607"/>
      <c r="BL2607"/>
    </row>
    <row r="2608" spans="1:64" x14ac:dyDescent="0.2">
      <c r="A2608"/>
      <c r="B2608"/>
      <c r="C2608"/>
      <c r="AA2608"/>
      <c r="BI2608"/>
      <c r="BJ2608"/>
      <c r="BK2608"/>
      <c r="BL2608"/>
    </row>
    <row r="2609" spans="1:64" x14ac:dyDescent="0.2">
      <c r="A2609"/>
      <c r="B2609"/>
      <c r="C2609"/>
      <c r="AA2609"/>
      <c r="BI2609"/>
      <c r="BJ2609"/>
      <c r="BK2609"/>
      <c r="BL2609"/>
    </row>
    <row r="2610" spans="1:64" x14ac:dyDescent="0.2">
      <c r="A2610"/>
      <c r="B2610"/>
      <c r="C2610"/>
      <c r="AA2610"/>
      <c r="BI2610"/>
      <c r="BJ2610"/>
      <c r="BK2610"/>
      <c r="BL2610"/>
    </row>
    <row r="2611" spans="1:64" x14ac:dyDescent="0.2">
      <c r="A2611"/>
      <c r="B2611"/>
      <c r="C2611"/>
      <c r="AA2611"/>
      <c r="BI2611"/>
      <c r="BJ2611"/>
      <c r="BK2611"/>
      <c r="BL2611"/>
    </row>
    <row r="2612" spans="1:64" x14ac:dyDescent="0.2">
      <c r="A2612"/>
      <c r="B2612"/>
      <c r="C2612"/>
      <c r="AA2612"/>
      <c r="BI2612"/>
      <c r="BJ2612"/>
      <c r="BK2612"/>
      <c r="BL2612"/>
    </row>
    <row r="2613" spans="1:64" x14ac:dyDescent="0.2">
      <c r="A2613"/>
      <c r="B2613"/>
      <c r="C2613"/>
      <c r="AA2613"/>
      <c r="BI2613"/>
      <c r="BJ2613"/>
      <c r="BK2613"/>
      <c r="BL2613"/>
    </row>
    <row r="2614" spans="1:64" x14ac:dyDescent="0.2">
      <c r="A2614"/>
      <c r="B2614"/>
      <c r="C2614"/>
      <c r="AA2614"/>
      <c r="BI2614"/>
      <c r="BJ2614"/>
      <c r="BK2614"/>
      <c r="BL2614"/>
    </row>
    <row r="2615" spans="1:64" x14ac:dyDescent="0.2">
      <c r="A2615"/>
      <c r="B2615"/>
      <c r="C2615"/>
      <c r="AA2615"/>
      <c r="BI2615"/>
      <c r="BJ2615"/>
      <c r="BK2615"/>
      <c r="BL2615"/>
    </row>
    <row r="2616" spans="1:64" x14ac:dyDescent="0.2">
      <c r="A2616"/>
      <c r="B2616"/>
      <c r="C2616"/>
      <c r="AA2616"/>
      <c r="BI2616"/>
      <c r="BJ2616"/>
      <c r="BK2616"/>
      <c r="BL2616"/>
    </row>
    <row r="2617" spans="1:64" x14ac:dyDescent="0.2">
      <c r="A2617"/>
      <c r="B2617"/>
      <c r="C2617"/>
      <c r="AA2617"/>
      <c r="BI2617"/>
      <c r="BJ2617"/>
      <c r="BK2617"/>
      <c r="BL2617"/>
    </row>
    <row r="2618" spans="1:64" x14ac:dyDescent="0.2">
      <c r="A2618"/>
      <c r="B2618"/>
      <c r="C2618"/>
      <c r="AA2618"/>
      <c r="BI2618"/>
      <c r="BJ2618"/>
      <c r="BK2618"/>
      <c r="BL2618"/>
    </row>
    <row r="2619" spans="1:64" x14ac:dyDescent="0.2">
      <c r="A2619"/>
      <c r="B2619"/>
      <c r="C2619"/>
      <c r="AA2619"/>
      <c r="BI2619"/>
      <c r="BJ2619"/>
      <c r="BK2619"/>
      <c r="BL2619"/>
    </row>
    <row r="2620" spans="1:64" x14ac:dyDescent="0.2">
      <c r="A2620"/>
      <c r="B2620"/>
      <c r="C2620"/>
      <c r="AA2620"/>
      <c r="BI2620"/>
      <c r="BJ2620"/>
      <c r="BK2620"/>
      <c r="BL2620"/>
    </row>
    <row r="2621" spans="1:64" x14ac:dyDescent="0.2">
      <c r="A2621"/>
      <c r="B2621"/>
      <c r="C2621"/>
      <c r="AA2621"/>
      <c r="BI2621"/>
      <c r="BJ2621"/>
      <c r="BK2621"/>
      <c r="BL2621"/>
    </row>
    <row r="2622" spans="1:64" x14ac:dyDescent="0.2">
      <c r="A2622"/>
      <c r="B2622"/>
      <c r="C2622"/>
      <c r="AA2622"/>
      <c r="BI2622"/>
      <c r="BJ2622"/>
      <c r="BK2622"/>
      <c r="BL2622"/>
    </row>
    <row r="2623" spans="1:64" x14ac:dyDescent="0.2">
      <c r="A2623"/>
      <c r="B2623"/>
      <c r="C2623"/>
      <c r="AA2623"/>
      <c r="BI2623"/>
      <c r="BJ2623"/>
      <c r="BK2623"/>
      <c r="BL2623"/>
    </row>
    <row r="2624" spans="1:64" x14ac:dyDescent="0.2">
      <c r="A2624"/>
      <c r="B2624"/>
      <c r="C2624"/>
      <c r="AA2624"/>
      <c r="BI2624"/>
      <c r="BJ2624"/>
      <c r="BK2624"/>
      <c r="BL2624"/>
    </row>
    <row r="2625" spans="1:64" x14ac:dyDescent="0.2">
      <c r="A2625"/>
      <c r="B2625"/>
      <c r="C2625"/>
      <c r="AA2625"/>
      <c r="BI2625"/>
      <c r="BJ2625"/>
      <c r="BK2625"/>
      <c r="BL2625"/>
    </row>
    <row r="2626" spans="1:64" x14ac:dyDescent="0.2">
      <c r="A2626"/>
      <c r="B2626"/>
      <c r="C2626"/>
      <c r="AA2626"/>
      <c r="BI2626"/>
      <c r="BJ2626"/>
      <c r="BK2626"/>
      <c r="BL2626"/>
    </row>
    <row r="2627" spans="1:64" x14ac:dyDescent="0.2">
      <c r="A2627"/>
      <c r="B2627"/>
      <c r="C2627"/>
      <c r="AA2627"/>
      <c r="BI2627"/>
      <c r="BJ2627"/>
      <c r="BK2627"/>
      <c r="BL2627"/>
    </row>
    <row r="2628" spans="1:64" x14ac:dyDescent="0.2">
      <c r="A2628"/>
      <c r="B2628"/>
      <c r="C2628"/>
      <c r="AA2628"/>
      <c r="BI2628"/>
      <c r="BJ2628"/>
      <c r="BK2628"/>
      <c r="BL2628"/>
    </row>
    <row r="2629" spans="1:64" x14ac:dyDescent="0.2">
      <c r="A2629"/>
      <c r="B2629"/>
      <c r="C2629"/>
      <c r="AA2629"/>
      <c r="BI2629"/>
      <c r="BJ2629"/>
      <c r="BK2629"/>
      <c r="BL2629"/>
    </row>
    <row r="2630" spans="1:64" x14ac:dyDescent="0.2">
      <c r="A2630"/>
      <c r="B2630"/>
      <c r="C2630"/>
      <c r="AA2630"/>
      <c r="BI2630"/>
      <c r="BJ2630"/>
      <c r="BK2630"/>
      <c r="BL2630"/>
    </row>
    <row r="2631" spans="1:64" x14ac:dyDescent="0.2">
      <c r="A2631"/>
      <c r="B2631"/>
      <c r="C2631"/>
      <c r="AA2631"/>
      <c r="BI2631"/>
      <c r="BJ2631"/>
      <c r="BK2631"/>
      <c r="BL2631"/>
    </row>
    <row r="2632" spans="1:64" x14ac:dyDescent="0.2">
      <c r="A2632"/>
      <c r="B2632"/>
      <c r="C2632"/>
      <c r="AA2632"/>
      <c r="BI2632"/>
      <c r="BJ2632"/>
      <c r="BK2632"/>
      <c r="BL2632"/>
    </row>
    <row r="2633" spans="1:64" x14ac:dyDescent="0.2">
      <c r="A2633"/>
      <c r="B2633"/>
      <c r="C2633"/>
      <c r="AA2633"/>
      <c r="BI2633"/>
      <c r="BJ2633"/>
      <c r="BK2633"/>
      <c r="BL2633"/>
    </row>
    <row r="2634" spans="1:64" x14ac:dyDescent="0.2">
      <c r="A2634"/>
      <c r="B2634"/>
      <c r="C2634"/>
      <c r="AA2634"/>
      <c r="BI2634"/>
      <c r="BJ2634"/>
      <c r="BK2634"/>
      <c r="BL2634"/>
    </row>
    <row r="2635" spans="1:64" x14ac:dyDescent="0.2">
      <c r="A2635"/>
      <c r="B2635"/>
      <c r="C2635"/>
      <c r="AA2635"/>
      <c r="BI2635"/>
      <c r="BJ2635"/>
      <c r="BK2635"/>
      <c r="BL2635"/>
    </row>
    <row r="2636" spans="1:64" x14ac:dyDescent="0.2">
      <c r="A2636"/>
      <c r="B2636"/>
      <c r="C2636"/>
      <c r="AA2636"/>
      <c r="BI2636"/>
      <c r="BJ2636"/>
      <c r="BK2636"/>
      <c r="BL2636"/>
    </row>
    <row r="2637" spans="1:64" x14ac:dyDescent="0.2">
      <c r="A2637"/>
      <c r="B2637"/>
      <c r="C2637"/>
      <c r="AA2637"/>
      <c r="BI2637"/>
      <c r="BJ2637"/>
      <c r="BK2637"/>
      <c r="BL2637"/>
    </row>
    <row r="2638" spans="1:64" x14ac:dyDescent="0.2">
      <c r="A2638"/>
      <c r="B2638"/>
      <c r="C2638"/>
      <c r="AA2638"/>
      <c r="BI2638"/>
      <c r="BJ2638"/>
      <c r="BK2638"/>
      <c r="BL2638"/>
    </row>
    <row r="2639" spans="1:64" x14ac:dyDescent="0.2">
      <c r="A2639"/>
      <c r="B2639"/>
      <c r="C2639"/>
      <c r="AA2639"/>
      <c r="BI2639"/>
      <c r="BJ2639"/>
      <c r="BK2639"/>
      <c r="BL2639"/>
    </row>
    <row r="2640" spans="1:64" x14ac:dyDescent="0.2">
      <c r="A2640"/>
      <c r="B2640"/>
      <c r="C2640"/>
      <c r="AA2640"/>
      <c r="BI2640"/>
      <c r="BJ2640"/>
      <c r="BK2640"/>
      <c r="BL2640"/>
    </row>
    <row r="2641" spans="1:64" x14ac:dyDescent="0.2">
      <c r="A2641"/>
      <c r="B2641"/>
      <c r="C2641"/>
      <c r="AA2641"/>
      <c r="BI2641"/>
      <c r="BJ2641"/>
      <c r="BK2641"/>
      <c r="BL2641"/>
    </row>
    <row r="2642" spans="1:64" x14ac:dyDescent="0.2">
      <c r="A2642"/>
      <c r="B2642"/>
      <c r="C2642"/>
      <c r="AA2642"/>
      <c r="BI2642"/>
      <c r="BJ2642"/>
      <c r="BK2642"/>
      <c r="BL2642"/>
    </row>
    <row r="2643" spans="1:64" x14ac:dyDescent="0.2">
      <c r="A2643"/>
      <c r="B2643"/>
      <c r="C2643"/>
      <c r="AA2643"/>
      <c r="BI2643"/>
      <c r="BJ2643"/>
      <c r="BK2643"/>
      <c r="BL2643"/>
    </row>
    <row r="2644" spans="1:64" x14ac:dyDescent="0.2">
      <c r="A2644"/>
      <c r="B2644"/>
      <c r="C2644"/>
      <c r="AA2644"/>
      <c r="BI2644"/>
      <c r="BJ2644"/>
      <c r="BK2644"/>
      <c r="BL2644"/>
    </row>
    <row r="2645" spans="1:64" x14ac:dyDescent="0.2">
      <c r="A2645"/>
      <c r="B2645"/>
      <c r="C2645"/>
      <c r="AA2645"/>
      <c r="BI2645"/>
      <c r="BJ2645"/>
      <c r="BK2645"/>
      <c r="BL2645"/>
    </row>
    <row r="2646" spans="1:64" x14ac:dyDescent="0.2">
      <c r="A2646"/>
      <c r="B2646"/>
      <c r="C2646"/>
      <c r="AA2646"/>
      <c r="BI2646"/>
      <c r="BJ2646"/>
      <c r="BK2646"/>
      <c r="BL2646"/>
    </row>
    <row r="2647" spans="1:64" x14ac:dyDescent="0.2">
      <c r="A2647"/>
      <c r="B2647"/>
      <c r="C2647"/>
      <c r="AA2647"/>
      <c r="BI2647"/>
      <c r="BJ2647"/>
      <c r="BK2647"/>
      <c r="BL2647"/>
    </row>
    <row r="2648" spans="1:64" x14ac:dyDescent="0.2">
      <c r="A2648"/>
      <c r="B2648"/>
      <c r="C2648"/>
      <c r="AA2648"/>
      <c r="BI2648"/>
      <c r="BJ2648"/>
      <c r="BK2648"/>
      <c r="BL2648"/>
    </row>
    <row r="2649" spans="1:64" x14ac:dyDescent="0.2">
      <c r="A2649"/>
      <c r="B2649"/>
      <c r="C2649"/>
      <c r="AA2649"/>
      <c r="BI2649"/>
      <c r="BJ2649"/>
      <c r="BK2649"/>
      <c r="BL2649"/>
    </row>
    <row r="2650" spans="1:64" x14ac:dyDescent="0.2">
      <c r="A2650"/>
      <c r="B2650"/>
      <c r="C2650"/>
      <c r="AA2650"/>
      <c r="BI2650"/>
      <c r="BJ2650"/>
      <c r="BK2650"/>
      <c r="BL2650"/>
    </row>
    <row r="2651" spans="1:64" x14ac:dyDescent="0.2">
      <c r="A2651"/>
      <c r="B2651"/>
      <c r="C2651"/>
      <c r="AA2651"/>
      <c r="BI2651"/>
      <c r="BJ2651"/>
      <c r="BK2651"/>
      <c r="BL2651"/>
    </row>
    <row r="2652" spans="1:64" x14ac:dyDescent="0.2">
      <c r="A2652"/>
      <c r="B2652"/>
      <c r="C2652"/>
      <c r="AA2652"/>
      <c r="BI2652"/>
      <c r="BJ2652"/>
      <c r="BK2652"/>
      <c r="BL2652"/>
    </row>
    <row r="2653" spans="1:64" x14ac:dyDescent="0.2">
      <c r="A2653"/>
      <c r="B2653"/>
      <c r="C2653"/>
      <c r="AA2653"/>
      <c r="BI2653"/>
      <c r="BJ2653"/>
      <c r="BK2653"/>
      <c r="BL2653"/>
    </row>
    <row r="2654" spans="1:64" x14ac:dyDescent="0.2">
      <c r="A2654"/>
      <c r="B2654"/>
      <c r="C2654"/>
      <c r="AA2654"/>
      <c r="BI2654"/>
      <c r="BJ2654"/>
      <c r="BK2654"/>
      <c r="BL2654"/>
    </row>
    <row r="2655" spans="1:64" x14ac:dyDescent="0.2">
      <c r="A2655"/>
      <c r="B2655"/>
      <c r="C2655"/>
      <c r="AA2655"/>
      <c r="BI2655"/>
      <c r="BJ2655"/>
      <c r="BK2655"/>
      <c r="BL2655"/>
    </row>
    <row r="2656" spans="1:64" x14ac:dyDescent="0.2">
      <c r="A2656"/>
      <c r="B2656"/>
      <c r="C2656"/>
      <c r="AA2656"/>
      <c r="BI2656"/>
      <c r="BJ2656"/>
      <c r="BK2656"/>
      <c r="BL2656"/>
    </row>
    <row r="2657" spans="1:64" x14ac:dyDescent="0.2">
      <c r="A2657"/>
      <c r="B2657"/>
      <c r="C2657"/>
      <c r="AA2657"/>
      <c r="BI2657"/>
      <c r="BJ2657"/>
      <c r="BK2657"/>
      <c r="BL2657"/>
    </row>
    <row r="2658" spans="1:64" x14ac:dyDescent="0.2">
      <c r="A2658"/>
      <c r="B2658"/>
      <c r="C2658"/>
      <c r="AA2658"/>
      <c r="BI2658"/>
      <c r="BJ2658"/>
      <c r="BK2658"/>
      <c r="BL2658"/>
    </row>
    <row r="2659" spans="1:64" x14ac:dyDescent="0.2">
      <c r="A2659"/>
      <c r="B2659"/>
      <c r="C2659"/>
      <c r="AA2659"/>
      <c r="BI2659"/>
      <c r="BJ2659"/>
      <c r="BK2659"/>
      <c r="BL2659"/>
    </row>
    <row r="2660" spans="1:64" x14ac:dyDescent="0.2">
      <c r="A2660"/>
      <c r="B2660"/>
      <c r="C2660"/>
      <c r="AA2660"/>
      <c r="BI2660"/>
      <c r="BJ2660"/>
      <c r="BK2660"/>
      <c r="BL2660"/>
    </row>
    <row r="2661" spans="1:64" x14ac:dyDescent="0.2">
      <c r="A2661"/>
      <c r="B2661"/>
      <c r="C2661"/>
      <c r="AA2661"/>
      <c r="BI2661"/>
      <c r="BJ2661"/>
      <c r="BK2661"/>
      <c r="BL2661"/>
    </row>
    <row r="2662" spans="1:64" x14ac:dyDescent="0.2">
      <c r="A2662"/>
      <c r="B2662"/>
      <c r="C2662"/>
      <c r="AA2662"/>
      <c r="BI2662"/>
      <c r="BJ2662"/>
      <c r="BK2662"/>
      <c r="BL2662"/>
    </row>
    <row r="2663" spans="1:64" x14ac:dyDescent="0.2">
      <c r="A2663"/>
      <c r="B2663"/>
      <c r="C2663"/>
      <c r="AA2663"/>
      <c r="BI2663"/>
      <c r="BJ2663"/>
      <c r="BK2663"/>
      <c r="BL2663"/>
    </row>
    <row r="2664" spans="1:64" x14ac:dyDescent="0.2">
      <c r="A2664"/>
      <c r="B2664"/>
      <c r="C2664"/>
      <c r="AA2664"/>
      <c r="BI2664"/>
      <c r="BJ2664"/>
      <c r="BK2664"/>
      <c r="BL2664"/>
    </row>
    <row r="2665" spans="1:64" x14ac:dyDescent="0.2">
      <c r="A2665"/>
      <c r="B2665"/>
      <c r="C2665"/>
      <c r="AA2665"/>
      <c r="BI2665"/>
      <c r="BJ2665"/>
      <c r="BK2665"/>
      <c r="BL2665"/>
    </row>
    <row r="2666" spans="1:64" x14ac:dyDescent="0.2">
      <c r="A2666"/>
      <c r="B2666"/>
      <c r="C2666"/>
      <c r="AA2666"/>
      <c r="BI2666"/>
      <c r="BJ2666"/>
      <c r="BK2666"/>
      <c r="BL2666"/>
    </row>
    <row r="2667" spans="1:64" x14ac:dyDescent="0.2">
      <c r="A2667"/>
      <c r="B2667"/>
      <c r="C2667"/>
      <c r="AA2667"/>
      <c r="BI2667"/>
      <c r="BJ2667"/>
      <c r="BK2667"/>
      <c r="BL2667"/>
    </row>
    <row r="2668" spans="1:64" x14ac:dyDescent="0.2">
      <c r="A2668"/>
      <c r="B2668"/>
      <c r="C2668"/>
      <c r="AA2668"/>
      <c r="BI2668"/>
      <c r="BJ2668"/>
      <c r="BK2668"/>
      <c r="BL2668"/>
    </row>
    <row r="2669" spans="1:64" x14ac:dyDescent="0.2">
      <c r="A2669"/>
      <c r="B2669"/>
      <c r="C2669"/>
      <c r="AA2669"/>
      <c r="BI2669"/>
      <c r="BJ2669"/>
      <c r="BK2669"/>
      <c r="BL2669"/>
    </row>
    <row r="2670" spans="1:64" x14ac:dyDescent="0.2">
      <c r="A2670"/>
      <c r="B2670"/>
      <c r="C2670"/>
      <c r="AA2670"/>
      <c r="BI2670"/>
      <c r="BJ2670"/>
      <c r="BK2670"/>
      <c r="BL2670"/>
    </row>
    <row r="2671" spans="1:64" x14ac:dyDescent="0.2">
      <c r="A2671"/>
      <c r="B2671"/>
      <c r="C2671"/>
      <c r="AA2671"/>
      <c r="BI2671"/>
      <c r="BJ2671"/>
      <c r="BK2671"/>
      <c r="BL2671"/>
    </row>
    <row r="2672" spans="1:64" x14ac:dyDescent="0.2">
      <c r="A2672"/>
      <c r="B2672"/>
      <c r="C2672"/>
      <c r="AA2672"/>
      <c r="BI2672"/>
      <c r="BJ2672"/>
      <c r="BK2672"/>
      <c r="BL2672"/>
    </row>
    <row r="2673" spans="1:64" x14ac:dyDescent="0.2">
      <c r="A2673"/>
      <c r="B2673"/>
      <c r="C2673"/>
      <c r="AA2673"/>
      <c r="BI2673"/>
      <c r="BJ2673"/>
      <c r="BK2673"/>
      <c r="BL2673"/>
    </row>
    <row r="2674" spans="1:64" x14ac:dyDescent="0.2">
      <c r="A2674"/>
      <c r="B2674"/>
      <c r="C2674"/>
      <c r="AA2674"/>
      <c r="BI2674"/>
      <c r="BJ2674"/>
      <c r="BK2674"/>
      <c r="BL2674"/>
    </row>
    <row r="2675" spans="1:64" x14ac:dyDescent="0.2">
      <c r="A2675"/>
      <c r="B2675"/>
      <c r="C2675"/>
      <c r="AA2675"/>
      <c r="BI2675"/>
      <c r="BJ2675"/>
      <c r="BK2675"/>
      <c r="BL2675"/>
    </row>
    <row r="2676" spans="1:64" x14ac:dyDescent="0.2">
      <c r="A2676"/>
      <c r="B2676"/>
      <c r="C2676"/>
      <c r="AA2676"/>
      <c r="BI2676"/>
      <c r="BJ2676"/>
      <c r="BK2676"/>
      <c r="BL2676"/>
    </row>
    <row r="2677" spans="1:64" x14ac:dyDescent="0.2">
      <c r="A2677"/>
      <c r="B2677"/>
      <c r="C2677"/>
      <c r="AA2677"/>
      <c r="BI2677"/>
      <c r="BJ2677"/>
      <c r="BK2677"/>
      <c r="BL2677"/>
    </row>
    <row r="2678" spans="1:64" x14ac:dyDescent="0.2">
      <c r="A2678"/>
      <c r="B2678"/>
      <c r="C2678"/>
      <c r="AA2678"/>
      <c r="BI2678"/>
      <c r="BJ2678"/>
      <c r="BK2678"/>
      <c r="BL2678"/>
    </row>
    <row r="2679" spans="1:64" x14ac:dyDescent="0.2">
      <c r="A2679"/>
      <c r="B2679"/>
      <c r="C2679"/>
      <c r="AA2679"/>
      <c r="BI2679"/>
      <c r="BJ2679"/>
      <c r="BK2679"/>
      <c r="BL2679"/>
    </row>
    <row r="2680" spans="1:64" x14ac:dyDescent="0.2">
      <c r="A2680"/>
      <c r="B2680"/>
      <c r="C2680"/>
      <c r="AA2680"/>
      <c r="BI2680"/>
      <c r="BJ2680"/>
      <c r="BK2680"/>
      <c r="BL2680"/>
    </row>
    <row r="2681" spans="1:64" x14ac:dyDescent="0.2">
      <c r="A2681"/>
      <c r="B2681"/>
      <c r="C2681"/>
      <c r="AA2681"/>
      <c r="BI2681"/>
      <c r="BJ2681"/>
      <c r="BK2681"/>
      <c r="BL2681"/>
    </row>
    <row r="2682" spans="1:64" x14ac:dyDescent="0.2">
      <c r="A2682"/>
      <c r="B2682"/>
      <c r="C2682"/>
      <c r="AA2682"/>
      <c r="BI2682"/>
      <c r="BJ2682"/>
      <c r="BK2682"/>
      <c r="BL2682"/>
    </row>
    <row r="2683" spans="1:64" x14ac:dyDescent="0.2">
      <c r="A2683"/>
      <c r="B2683"/>
      <c r="C2683"/>
      <c r="AA2683"/>
      <c r="BI2683"/>
      <c r="BJ2683"/>
      <c r="BK2683"/>
      <c r="BL2683"/>
    </row>
    <row r="2684" spans="1:64" x14ac:dyDescent="0.2">
      <c r="A2684"/>
      <c r="B2684"/>
      <c r="C2684"/>
      <c r="AA2684"/>
      <c r="BI2684"/>
      <c r="BJ2684"/>
      <c r="BK2684"/>
      <c r="BL2684"/>
    </row>
    <row r="2685" spans="1:64" x14ac:dyDescent="0.2">
      <c r="A2685"/>
      <c r="B2685"/>
      <c r="C2685"/>
      <c r="AA2685"/>
      <c r="BI2685"/>
      <c r="BJ2685"/>
      <c r="BK2685"/>
      <c r="BL2685"/>
    </row>
    <row r="2686" spans="1:64" x14ac:dyDescent="0.2">
      <c r="A2686"/>
      <c r="B2686"/>
      <c r="C2686"/>
      <c r="AA2686"/>
      <c r="BI2686"/>
      <c r="BJ2686"/>
      <c r="BK2686"/>
      <c r="BL2686"/>
    </row>
    <row r="2687" spans="1:64" x14ac:dyDescent="0.2">
      <c r="A2687"/>
      <c r="B2687"/>
      <c r="C2687"/>
      <c r="AA2687"/>
      <c r="BI2687"/>
      <c r="BJ2687"/>
      <c r="BK2687"/>
      <c r="BL2687"/>
    </row>
    <row r="2688" spans="1:64" x14ac:dyDescent="0.2">
      <c r="A2688"/>
      <c r="B2688"/>
      <c r="C2688"/>
      <c r="AA2688"/>
      <c r="BI2688"/>
      <c r="BJ2688"/>
      <c r="BK2688"/>
      <c r="BL2688"/>
    </row>
    <row r="2689" spans="1:64" x14ac:dyDescent="0.2">
      <c r="A2689"/>
      <c r="B2689"/>
      <c r="C2689"/>
      <c r="AA2689"/>
      <c r="BI2689"/>
      <c r="BJ2689"/>
      <c r="BK2689"/>
      <c r="BL2689"/>
    </row>
    <row r="2690" spans="1:64" x14ac:dyDescent="0.2">
      <c r="A2690"/>
      <c r="B2690"/>
      <c r="C2690"/>
      <c r="AA2690"/>
      <c r="BI2690"/>
      <c r="BJ2690"/>
      <c r="BK2690"/>
      <c r="BL2690"/>
    </row>
    <row r="2691" spans="1:64" x14ac:dyDescent="0.2">
      <c r="A2691"/>
      <c r="B2691"/>
      <c r="C2691"/>
      <c r="AA2691"/>
      <c r="BI2691"/>
      <c r="BJ2691"/>
      <c r="BK2691"/>
      <c r="BL2691"/>
    </row>
    <row r="2692" spans="1:64" x14ac:dyDescent="0.2">
      <c r="A2692"/>
      <c r="B2692"/>
      <c r="C2692"/>
      <c r="AA2692"/>
      <c r="BI2692"/>
      <c r="BJ2692"/>
      <c r="BK2692"/>
      <c r="BL2692"/>
    </row>
    <row r="2693" spans="1:64" x14ac:dyDescent="0.2">
      <c r="A2693"/>
      <c r="B2693"/>
      <c r="C2693"/>
      <c r="AA2693"/>
      <c r="BI2693"/>
      <c r="BJ2693"/>
      <c r="BK2693"/>
      <c r="BL2693"/>
    </row>
    <row r="2694" spans="1:64" x14ac:dyDescent="0.2">
      <c r="A2694"/>
      <c r="B2694"/>
      <c r="C2694"/>
      <c r="AA2694"/>
      <c r="BI2694"/>
      <c r="BJ2694"/>
      <c r="BK2694"/>
      <c r="BL2694"/>
    </row>
    <row r="2695" spans="1:64" x14ac:dyDescent="0.2">
      <c r="A2695"/>
      <c r="B2695"/>
      <c r="C2695"/>
      <c r="AA2695"/>
      <c r="BI2695"/>
      <c r="BJ2695"/>
      <c r="BK2695"/>
      <c r="BL2695"/>
    </row>
    <row r="2696" spans="1:64" x14ac:dyDescent="0.2">
      <c r="A2696"/>
      <c r="B2696"/>
      <c r="C2696"/>
      <c r="AA2696"/>
      <c r="BI2696"/>
      <c r="BJ2696"/>
      <c r="BK2696"/>
      <c r="BL2696"/>
    </row>
    <row r="2697" spans="1:64" x14ac:dyDescent="0.2">
      <c r="A2697"/>
      <c r="B2697"/>
      <c r="C2697"/>
      <c r="AA2697"/>
      <c r="BI2697"/>
      <c r="BJ2697"/>
      <c r="BK2697"/>
      <c r="BL2697"/>
    </row>
    <row r="2698" spans="1:64" x14ac:dyDescent="0.2">
      <c r="A2698"/>
      <c r="B2698"/>
      <c r="C2698"/>
      <c r="AA2698"/>
      <c r="BI2698"/>
      <c r="BJ2698"/>
      <c r="BK2698"/>
      <c r="BL2698"/>
    </row>
    <row r="2699" spans="1:64" x14ac:dyDescent="0.2">
      <c r="A2699"/>
      <c r="B2699"/>
      <c r="C2699"/>
      <c r="AA2699"/>
      <c r="BI2699"/>
      <c r="BJ2699"/>
      <c r="BK2699"/>
      <c r="BL2699"/>
    </row>
    <row r="2700" spans="1:64" x14ac:dyDescent="0.2">
      <c r="A2700"/>
      <c r="B2700"/>
      <c r="C2700"/>
      <c r="AA2700"/>
      <c r="BI2700"/>
      <c r="BJ2700"/>
      <c r="BK2700"/>
      <c r="BL2700"/>
    </row>
    <row r="2701" spans="1:64" x14ac:dyDescent="0.2">
      <c r="A2701"/>
      <c r="B2701"/>
      <c r="C2701"/>
      <c r="AA2701"/>
      <c r="BI2701"/>
      <c r="BJ2701"/>
      <c r="BK2701"/>
      <c r="BL2701"/>
    </row>
    <row r="2702" spans="1:64" x14ac:dyDescent="0.2">
      <c r="A2702"/>
      <c r="B2702"/>
      <c r="C2702"/>
      <c r="AA2702"/>
      <c r="BI2702"/>
      <c r="BJ2702"/>
      <c r="BK2702"/>
      <c r="BL2702"/>
    </row>
    <row r="2703" spans="1:64" x14ac:dyDescent="0.2">
      <c r="A2703"/>
      <c r="B2703"/>
      <c r="C2703"/>
      <c r="AA2703"/>
      <c r="BI2703"/>
      <c r="BJ2703"/>
      <c r="BK2703"/>
      <c r="BL2703"/>
    </row>
    <row r="2704" spans="1:64" x14ac:dyDescent="0.2">
      <c r="A2704"/>
      <c r="B2704"/>
      <c r="C2704"/>
      <c r="AA2704"/>
      <c r="BI2704"/>
      <c r="BJ2704"/>
      <c r="BK2704"/>
      <c r="BL2704"/>
    </row>
    <row r="2705" spans="1:64" x14ac:dyDescent="0.2">
      <c r="A2705"/>
      <c r="B2705"/>
      <c r="C2705"/>
      <c r="AA2705"/>
      <c r="BI2705"/>
      <c r="BJ2705"/>
      <c r="BK2705"/>
      <c r="BL2705"/>
    </row>
    <row r="2706" spans="1:64" x14ac:dyDescent="0.2">
      <c r="A2706"/>
      <c r="B2706"/>
      <c r="C2706"/>
      <c r="AA2706"/>
      <c r="BI2706"/>
      <c r="BJ2706"/>
      <c r="BK2706"/>
      <c r="BL2706"/>
    </row>
    <row r="2707" spans="1:64" x14ac:dyDescent="0.2">
      <c r="A2707"/>
      <c r="B2707"/>
      <c r="C2707"/>
      <c r="AA2707"/>
      <c r="BI2707"/>
      <c r="BJ2707"/>
      <c r="BK2707"/>
      <c r="BL2707"/>
    </row>
    <row r="2708" spans="1:64" x14ac:dyDescent="0.2">
      <c r="A2708"/>
      <c r="B2708"/>
      <c r="C2708"/>
      <c r="AA2708"/>
      <c r="BI2708"/>
      <c r="BJ2708"/>
      <c r="BK2708"/>
      <c r="BL2708"/>
    </row>
    <row r="2709" spans="1:64" x14ac:dyDescent="0.2">
      <c r="A2709"/>
      <c r="B2709"/>
      <c r="C2709"/>
      <c r="AA2709"/>
      <c r="BI2709"/>
      <c r="BJ2709"/>
      <c r="BK2709"/>
      <c r="BL2709"/>
    </row>
    <row r="2710" spans="1:64" x14ac:dyDescent="0.2">
      <c r="A2710"/>
      <c r="B2710"/>
      <c r="C2710"/>
      <c r="AA2710"/>
      <c r="BI2710"/>
      <c r="BJ2710"/>
      <c r="BK2710"/>
      <c r="BL2710"/>
    </row>
    <row r="2711" spans="1:64" x14ac:dyDescent="0.2">
      <c r="A2711"/>
      <c r="B2711"/>
      <c r="C2711"/>
      <c r="AA2711"/>
      <c r="BI2711"/>
      <c r="BJ2711"/>
      <c r="BK2711"/>
      <c r="BL2711"/>
    </row>
    <row r="2712" spans="1:64" x14ac:dyDescent="0.2">
      <c r="A2712"/>
      <c r="B2712"/>
      <c r="C2712"/>
      <c r="AA2712"/>
      <c r="BI2712"/>
      <c r="BJ2712"/>
      <c r="BK2712"/>
      <c r="BL2712"/>
    </row>
    <row r="2713" spans="1:64" x14ac:dyDescent="0.2">
      <c r="A2713"/>
      <c r="B2713"/>
      <c r="C2713"/>
      <c r="AA2713"/>
      <c r="BI2713"/>
      <c r="BJ2713"/>
      <c r="BK2713"/>
      <c r="BL2713"/>
    </row>
    <row r="2714" spans="1:64" x14ac:dyDescent="0.2">
      <c r="A2714"/>
      <c r="B2714"/>
      <c r="C2714"/>
      <c r="AA2714"/>
      <c r="BI2714"/>
      <c r="BJ2714"/>
      <c r="BK2714"/>
      <c r="BL2714"/>
    </row>
    <row r="2715" spans="1:64" x14ac:dyDescent="0.2">
      <c r="A2715"/>
      <c r="B2715"/>
      <c r="C2715"/>
      <c r="AA2715"/>
      <c r="BI2715"/>
      <c r="BJ2715"/>
      <c r="BK2715"/>
      <c r="BL2715"/>
    </row>
    <row r="2716" spans="1:64" x14ac:dyDescent="0.2">
      <c r="A2716"/>
      <c r="B2716"/>
      <c r="C2716"/>
      <c r="AA2716"/>
      <c r="BI2716"/>
      <c r="BJ2716"/>
      <c r="BK2716"/>
      <c r="BL2716"/>
    </row>
    <row r="2717" spans="1:64" x14ac:dyDescent="0.2">
      <c r="A2717"/>
      <c r="B2717"/>
      <c r="C2717"/>
      <c r="AA2717"/>
      <c r="BI2717"/>
      <c r="BJ2717"/>
      <c r="BK2717"/>
      <c r="BL2717"/>
    </row>
    <row r="2718" spans="1:64" x14ac:dyDescent="0.2">
      <c r="A2718"/>
      <c r="B2718"/>
      <c r="C2718"/>
      <c r="AA2718"/>
      <c r="BI2718"/>
      <c r="BJ2718"/>
      <c r="BK2718"/>
      <c r="BL2718"/>
    </row>
    <row r="2719" spans="1:64" x14ac:dyDescent="0.2">
      <c r="A2719"/>
      <c r="B2719"/>
      <c r="C2719"/>
      <c r="AA2719"/>
      <c r="BI2719"/>
      <c r="BJ2719"/>
      <c r="BK2719"/>
      <c r="BL2719"/>
    </row>
    <row r="2720" spans="1:64" x14ac:dyDescent="0.2">
      <c r="A2720"/>
      <c r="B2720"/>
      <c r="C2720"/>
      <c r="AA2720"/>
      <c r="BI2720"/>
      <c r="BJ2720"/>
      <c r="BK2720"/>
      <c r="BL2720"/>
    </row>
    <row r="2721" spans="1:64" x14ac:dyDescent="0.2">
      <c r="A2721"/>
      <c r="B2721"/>
      <c r="C2721"/>
      <c r="AA2721"/>
      <c r="BI2721"/>
      <c r="BJ2721"/>
      <c r="BK2721"/>
      <c r="BL2721"/>
    </row>
    <row r="2722" spans="1:64" x14ac:dyDescent="0.2">
      <c r="A2722"/>
      <c r="B2722"/>
      <c r="C2722"/>
      <c r="AA2722"/>
      <c r="BI2722"/>
      <c r="BJ2722"/>
      <c r="BK2722"/>
      <c r="BL2722"/>
    </row>
    <row r="2723" spans="1:64" x14ac:dyDescent="0.2">
      <c r="A2723"/>
      <c r="B2723"/>
      <c r="C2723"/>
      <c r="AA2723"/>
      <c r="BI2723"/>
      <c r="BJ2723"/>
      <c r="BK2723"/>
      <c r="BL2723"/>
    </row>
    <row r="2724" spans="1:64" x14ac:dyDescent="0.2">
      <c r="A2724"/>
      <c r="B2724"/>
      <c r="C2724"/>
      <c r="AA2724"/>
      <c r="BI2724"/>
      <c r="BJ2724"/>
      <c r="BK2724"/>
      <c r="BL2724"/>
    </row>
    <row r="2725" spans="1:64" x14ac:dyDescent="0.2">
      <c r="A2725"/>
      <c r="B2725"/>
      <c r="C2725"/>
      <c r="AA2725"/>
      <c r="BI2725"/>
      <c r="BJ2725"/>
      <c r="BK2725"/>
      <c r="BL2725"/>
    </row>
    <row r="2726" spans="1:64" x14ac:dyDescent="0.2">
      <c r="A2726"/>
      <c r="B2726"/>
      <c r="C2726"/>
      <c r="AA2726"/>
      <c r="BI2726"/>
      <c r="BJ2726"/>
      <c r="BK2726"/>
      <c r="BL2726"/>
    </row>
    <row r="2727" spans="1:64" x14ac:dyDescent="0.2">
      <c r="A2727"/>
      <c r="B2727"/>
      <c r="C2727"/>
      <c r="AA2727"/>
      <c r="BI2727"/>
      <c r="BJ2727"/>
      <c r="BK2727"/>
      <c r="BL2727"/>
    </row>
    <row r="2728" spans="1:64" x14ac:dyDescent="0.2">
      <c r="A2728"/>
      <c r="B2728"/>
      <c r="C2728"/>
      <c r="AA2728"/>
      <c r="BI2728"/>
      <c r="BJ2728"/>
      <c r="BK2728"/>
      <c r="BL2728"/>
    </row>
    <row r="2729" spans="1:64" x14ac:dyDescent="0.2">
      <c r="A2729"/>
      <c r="B2729"/>
      <c r="C2729"/>
      <c r="AA2729"/>
      <c r="BI2729"/>
      <c r="BJ2729"/>
      <c r="BK2729"/>
      <c r="BL2729"/>
    </row>
    <row r="2730" spans="1:64" x14ac:dyDescent="0.2">
      <c r="A2730"/>
      <c r="B2730"/>
      <c r="C2730"/>
      <c r="AA2730"/>
      <c r="BI2730"/>
      <c r="BJ2730"/>
      <c r="BK2730"/>
      <c r="BL2730"/>
    </row>
    <row r="2731" spans="1:64" x14ac:dyDescent="0.2">
      <c r="A2731"/>
      <c r="B2731"/>
      <c r="C2731"/>
      <c r="AA2731"/>
      <c r="BI2731"/>
      <c r="BJ2731"/>
      <c r="BK2731"/>
      <c r="BL2731"/>
    </row>
    <row r="2732" spans="1:64" x14ac:dyDescent="0.2">
      <c r="A2732"/>
      <c r="B2732"/>
      <c r="C2732"/>
      <c r="AA2732"/>
      <c r="BI2732"/>
      <c r="BJ2732"/>
      <c r="BK2732"/>
      <c r="BL2732"/>
    </row>
    <row r="2733" spans="1:64" x14ac:dyDescent="0.2">
      <c r="A2733"/>
      <c r="B2733"/>
      <c r="C2733"/>
      <c r="AA2733"/>
      <c r="BI2733"/>
      <c r="BJ2733"/>
      <c r="BK2733"/>
      <c r="BL2733"/>
    </row>
    <row r="2734" spans="1:64" x14ac:dyDescent="0.2">
      <c r="A2734"/>
      <c r="B2734"/>
      <c r="C2734"/>
      <c r="AA2734"/>
      <c r="BI2734"/>
      <c r="BJ2734"/>
      <c r="BK2734"/>
      <c r="BL2734"/>
    </row>
    <row r="2735" spans="1:64" x14ac:dyDescent="0.2">
      <c r="A2735"/>
      <c r="B2735"/>
      <c r="C2735"/>
      <c r="AA2735"/>
      <c r="BI2735"/>
      <c r="BJ2735"/>
      <c r="BK2735"/>
      <c r="BL2735"/>
    </row>
    <row r="2736" spans="1:64" x14ac:dyDescent="0.2">
      <c r="A2736"/>
      <c r="B2736"/>
      <c r="C2736"/>
      <c r="AA2736"/>
      <c r="BI2736"/>
      <c r="BJ2736"/>
      <c r="BK2736"/>
      <c r="BL2736"/>
    </row>
    <row r="2737" spans="1:64" x14ac:dyDescent="0.2">
      <c r="A2737"/>
      <c r="B2737"/>
      <c r="C2737"/>
      <c r="AA2737"/>
      <c r="BI2737"/>
      <c r="BJ2737"/>
      <c r="BK2737"/>
      <c r="BL2737"/>
    </row>
    <row r="2738" spans="1:64" x14ac:dyDescent="0.2">
      <c r="A2738"/>
      <c r="B2738"/>
      <c r="C2738"/>
      <c r="AA2738"/>
      <c r="BI2738"/>
      <c r="BJ2738"/>
      <c r="BK2738"/>
      <c r="BL2738"/>
    </row>
    <row r="2739" spans="1:64" x14ac:dyDescent="0.2">
      <c r="A2739"/>
      <c r="B2739"/>
      <c r="C2739"/>
      <c r="AA2739"/>
      <c r="BI2739"/>
      <c r="BJ2739"/>
      <c r="BK2739"/>
      <c r="BL2739"/>
    </row>
    <row r="2740" spans="1:64" x14ac:dyDescent="0.2">
      <c r="A2740"/>
      <c r="B2740"/>
      <c r="C2740"/>
      <c r="AA2740"/>
      <c r="BI2740"/>
      <c r="BJ2740"/>
      <c r="BK2740"/>
      <c r="BL2740"/>
    </row>
    <row r="2741" spans="1:64" x14ac:dyDescent="0.2">
      <c r="A2741"/>
      <c r="B2741"/>
      <c r="C2741"/>
      <c r="AA2741"/>
      <c r="BI2741"/>
      <c r="BJ2741"/>
      <c r="BK2741"/>
      <c r="BL2741"/>
    </row>
    <row r="2742" spans="1:64" x14ac:dyDescent="0.2">
      <c r="A2742"/>
      <c r="B2742"/>
      <c r="C2742"/>
      <c r="AA2742"/>
      <c r="BI2742"/>
      <c r="BJ2742"/>
      <c r="BK2742"/>
      <c r="BL2742"/>
    </row>
    <row r="2743" spans="1:64" x14ac:dyDescent="0.2">
      <c r="A2743"/>
      <c r="B2743"/>
      <c r="C2743"/>
      <c r="AA2743"/>
      <c r="BI2743"/>
      <c r="BJ2743"/>
      <c r="BK2743"/>
      <c r="BL2743"/>
    </row>
    <row r="2744" spans="1:64" x14ac:dyDescent="0.2">
      <c r="A2744"/>
      <c r="B2744"/>
      <c r="C2744"/>
      <c r="AA2744"/>
      <c r="BI2744"/>
      <c r="BJ2744"/>
      <c r="BK2744"/>
      <c r="BL2744"/>
    </row>
    <row r="2745" spans="1:64" x14ac:dyDescent="0.2">
      <c r="A2745"/>
      <c r="B2745"/>
      <c r="C2745"/>
      <c r="AA2745"/>
      <c r="BI2745"/>
      <c r="BJ2745"/>
      <c r="BK2745"/>
      <c r="BL2745"/>
    </row>
    <row r="2746" spans="1:64" x14ac:dyDescent="0.2">
      <c r="A2746"/>
      <c r="B2746"/>
      <c r="C2746"/>
      <c r="AA2746"/>
      <c r="BI2746"/>
      <c r="BJ2746"/>
      <c r="BK2746"/>
      <c r="BL2746"/>
    </row>
    <row r="2747" spans="1:64" x14ac:dyDescent="0.2">
      <c r="A2747"/>
      <c r="B2747"/>
      <c r="C2747"/>
      <c r="AA2747"/>
      <c r="BI2747"/>
      <c r="BJ2747"/>
      <c r="BK2747"/>
      <c r="BL2747"/>
    </row>
    <row r="2748" spans="1:64" x14ac:dyDescent="0.2">
      <c r="A2748"/>
      <c r="B2748"/>
      <c r="C2748"/>
      <c r="AA2748"/>
      <c r="BI2748"/>
      <c r="BJ2748"/>
      <c r="BK2748"/>
      <c r="BL2748"/>
    </row>
    <row r="2749" spans="1:64" x14ac:dyDescent="0.2">
      <c r="A2749"/>
      <c r="B2749"/>
      <c r="C2749"/>
      <c r="AA2749"/>
      <c r="BI2749"/>
      <c r="BJ2749"/>
      <c r="BK2749"/>
      <c r="BL2749"/>
    </row>
    <row r="2750" spans="1:64" x14ac:dyDescent="0.2">
      <c r="A2750"/>
      <c r="B2750"/>
      <c r="C2750"/>
      <c r="AA2750"/>
      <c r="BI2750"/>
      <c r="BJ2750"/>
      <c r="BK2750"/>
      <c r="BL2750"/>
    </row>
    <row r="2751" spans="1:64" x14ac:dyDescent="0.2">
      <c r="A2751"/>
      <c r="B2751"/>
      <c r="C2751"/>
      <c r="AA2751"/>
      <c r="BI2751"/>
      <c r="BJ2751"/>
      <c r="BK2751"/>
      <c r="BL2751"/>
    </row>
    <row r="2752" spans="1:64" x14ac:dyDescent="0.2">
      <c r="A2752"/>
      <c r="B2752"/>
      <c r="C2752"/>
      <c r="AA2752"/>
      <c r="BI2752"/>
      <c r="BJ2752"/>
      <c r="BK2752"/>
      <c r="BL2752"/>
    </row>
    <row r="2753" spans="1:64" x14ac:dyDescent="0.2">
      <c r="A2753"/>
      <c r="B2753"/>
      <c r="C2753"/>
      <c r="AA2753"/>
      <c r="BI2753"/>
      <c r="BJ2753"/>
      <c r="BK2753"/>
      <c r="BL2753"/>
    </row>
    <row r="2754" spans="1:64" x14ac:dyDescent="0.2">
      <c r="A2754"/>
      <c r="B2754"/>
      <c r="C2754"/>
      <c r="AA2754"/>
      <c r="BI2754"/>
      <c r="BJ2754"/>
      <c r="BK2754"/>
      <c r="BL2754"/>
    </row>
    <row r="2755" spans="1:64" x14ac:dyDescent="0.2">
      <c r="A2755"/>
      <c r="B2755"/>
      <c r="C2755"/>
      <c r="AA2755"/>
      <c r="BI2755"/>
      <c r="BJ2755"/>
      <c r="BK2755"/>
      <c r="BL2755"/>
    </row>
    <row r="2756" spans="1:64" x14ac:dyDescent="0.2">
      <c r="A2756"/>
      <c r="B2756"/>
      <c r="C2756"/>
      <c r="AA2756"/>
      <c r="BI2756"/>
      <c r="BJ2756"/>
      <c r="BK2756"/>
      <c r="BL2756"/>
    </row>
    <row r="2757" spans="1:64" x14ac:dyDescent="0.2">
      <c r="A2757"/>
      <c r="B2757"/>
      <c r="C2757"/>
      <c r="AA2757"/>
      <c r="BI2757"/>
      <c r="BJ2757"/>
      <c r="BK2757"/>
      <c r="BL2757"/>
    </row>
    <row r="2758" spans="1:64" x14ac:dyDescent="0.2">
      <c r="A2758"/>
      <c r="B2758"/>
      <c r="C2758"/>
      <c r="AA2758"/>
      <c r="BI2758"/>
      <c r="BJ2758"/>
      <c r="BK2758"/>
      <c r="BL2758"/>
    </row>
    <row r="2759" spans="1:64" x14ac:dyDescent="0.2">
      <c r="A2759"/>
      <c r="B2759"/>
      <c r="C2759"/>
      <c r="AA2759"/>
      <c r="BI2759"/>
      <c r="BJ2759"/>
      <c r="BK2759"/>
      <c r="BL2759"/>
    </row>
    <row r="2760" spans="1:64" x14ac:dyDescent="0.2">
      <c r="A2760"/>
      <c r="B2760"/>
      <c r="C2760"/>
      <c r="AA2760"/>
      <c r="BI2760"/>
      <c r="BJ2760"/>
      <c r="BK2760"/>
      <c r="BL2760"/>
    </row>
    <row r="2761" spans="1:64" x14ac:dyDescent="0.2">
      <c r="A2761"/>
      <c r="B2761"/>
      <c r="C2761"/>
      <c r="AA2761"/>
      <c r="BI2761"/>
      <c r="BJ2761"/>
      <c r="BK2761"/>
      <c r="BL2761"/>
    </row>
    <row r="2762" spans="1:64" x14ac:dyDescent="0.2">
      <c r="A2762"/>
      <c r="B2762"/>
      <c r="C2762"/>
      <c r="AA2762"/>
      <c r="BI2762"/>
      <c r="BJ2762"/>
      <c r="BK2762"/>
      <c r="BL2762"/>
    </row>
    <row r="2763" spans="1:64" x14ac:dyDescent="0.2">
      <c r="A2763"/>
      <c r="B2763"/>
      <c r="C2763"/>
      <c r="AA2763"/>
      <c r="BI2763"/>
      <c r="BJ2763"/>
      <c r="BK2763"/>
      <c r="BL2763"/>
    </row>
    <row r="2764" spans="1:64" x14ac:dyDescent="0.2">
      <c r="A2764"/>
      <c r="B2764"/>
      <c r="C2764"/>
      <c r="AA2764"/>
      <c r="BI2764"/>
      <c r="BJ2764"/>
      <c r="BK2764"/>
      <c r="BL2764"/>
    </row>
    <row r="2765" spans="1:64" x14ac:dyDescent="0.2">
      <c r="A2765"/>
      <c r="B2765"/>
      <c r="C2765"/>
      <c r="AA2765"/>
      <c r="BI2765"/>
      <c r="BJ2765"/>
      <c r="BK2765"/>
      <c r="BL2765"/>
    </row>
    <row r="2766" spans="1:64" x14ac:dyDescent="0.2">
      <c r="A2766"/>
      <c r="B2766"/>
      <c r="C2766"/>
      <c r="AA2766"/>
      <c r="BI2766"/>
      <c r="BJ2766"/>
      <c r="BK2766"/>
      <c r="BL2766"/>
    </row>
    <row r="2767" spans="1:64" x14ac:dyDescent="0.2">
      <c r="A2767"/>
      <c r="B2767"/>
      <c r="C2767"/>
      <c r="AA2767"/>
      <c r="BI2767"/>
      <c r="BJ2767"/>
      <c r="BK2767"/>
      <c r="BL2767"/>
    </row>
    <row r="2768" spans="1:64" x14ac:dyDescent="0.2">
      <c r="A2768"/>
      <c r="B2768"/>
      <c r="C2768"/>
      <c r="AA2768"/>
      <c r="BI2768"/>
      <c r="BJ2768"/>
      <c r="BK2768"/>
      <c r="BL2768"/>
    </row>
    <row r="2769" spans="1:64" x14ac:dyDescent="0.2">
      <c r="A2769"/>
      <c r="B2769"/>
      <c r="C2769"/>
      <c r="AA2769"/>
      <c r="BI2769"/>
      <c r="BJ2769"/>
      <c r="BK2769"/>
      <c r="BL2769"/>
    </row>
    <row r="2770" spans="1:64" x14ac:dyDescent="0.2">
      <c r="A2770"/>
      <c r="B2770"/>
      <c r="C2770"/>
      <c r="AA2770"/>
      <c r="BI2770"/>
      <c r="BJ2770"/>
      <c r="BK2770"/>
      <c r="BL2770"/>
    </row>
    <row r="2771" spans="1:64" x14ac:dyDescent="0.2">
      <c r="A2771"/>
      <c r="B2771"/>
      <c r="C2771"/>
      <c r="AA2771"/>
      <c r="BI2771"/>
      <c r="BJ2771"/>
      <c r="BK2771"/>
      <c r="BL2771"/>
    </row>
    <row r="2772" spans="1:64" x14ac:dyDescent="0.2">
      <c r="A2772"/>
      <c r="B2772"/>
      <c r="C2772"/>
      <c r="AA2772"/>
      <c r="BI2772"/>
      <c r="BJ2772"/>
      <c r="BK2772"/>
      <c r="BL2772"/>
    </row>
    <row r="2773" spans="1:64" x14ac:dyDescent="0.2">
      <c r="A2773"/>
      <c r="B2773"/>
      <c r="C2773"/>
      <c r="AA2773"/>
      <c r="BI2773"/>
      <c r="BJ2773"/>
      <c r="BK2773"/>
      <c r="BL2773"/>
    </row>
    <row r="2774" spans="1:64" x14ac:dyDescent="0.2">
      <c r="A2774"/>
      <c r="B2774"/>
      <c r="C2774"/>
      <c r="AA2774"/>
      <c r="BI2774"/>
      <c r="BJ2774"/>
      <c r="BK2774"/>
      <c r="BL2774"/>
    </row>
    <row r="2775" spans="1:64" x14ac:dyDescent="0.2">
      <c r="A2775"/>
      <c r="B2775"/>
      <c r="C2775"/>
      <c r="AA2775"/>
      <c r="BI2775"/>
      <c r="BJ2775"/>
      <c r="BK2775"/>
      <c r="BL2775"/>
    </row>
    <row r="2776" spans="1:64" x14ac:dyDescent="0.2">
      <c r="A2776"/>
      <c r="B2776"/>
      <c r="C2776"/>
      <c r="AA2776"/>
      <c r="BI2776"/>
      <c r="BJ2776"/>
      <c r="BK2776"/>
      <c r="BL2776"/>
    </row>
    <row r="2777" spans="1:64" x14ac:dyDescent="0.2">
      <c r="A2777"/>
      <c r="B2777"/>
      <c r="C2777"/>
      <c r="AA2777"/>
      <c r="BI2777"/>
      <c r="BJ2777"/>
      <c r="BK2777"/>
      <c r="BL2777"/>
    </row>
    <row r="2778" spans="1:64" x14ac:dyDescent="0.2">
      <c r="A2778"/>
      <c r="B2778"/>
      <c r="C2778"/>
      <c r="AA2778"/>
      <c r="BI2778"/>
      <c r="BJ2778"/>
      <c r="BK2778"/>
      <c r="BL2778"/>
    </row>
    <row r="2779" spans="1:64" x14ac:dyDescent="0.2">
      <c r="A2779"/>
      <c r="B2779"/>
      <c r="C2779"/>
      <c r="AA2779"/>
      <c r="BI2779"/>
      <c r="BJ2779"/>
      <c r="BK2779"/>
      <c r="BL2779"/>
    </row>
    <row r="2780" spans="1:64" x14ac:dyDescent="0.2">
      <c r="A2780"/>
      <c r="B2780"/>
      <c r="C2780"/>
      <c r="AA2780"/>
      <c r="BI2780"/>
      <c r="BJ2780"/>
      <c r="BK2780"/>
      <c r="BL2780"/>
    </row>
    <row r="2781" spans="1:64" x14ac:dyDescent="0.2">
      <c r="A2781"/>
      <c r="B2781"/>
      <c r="C2781"/>
      <c r="AA2781"/>
      <c r="BI2781"/>
      <c r="BJ2781"/>
      <c r="BK2781"/>
      <c r="BL2781"/>
    </row>
    <row r="2782" spans="1:64" x14ac:dyDescent="0.2">
      <c r="A2782"/>
      <c r="B2782"/>
      <c r="C2782"/>
      <c r="AA2782"/>
      <c r="BI2782"/>
      <c r="BJ2782"/>
      <c r="BK2782"/>
      <c r="BL2782"/>
    </row>
    <row r="2783" spans="1:64" x14ac:dyDescent="0.2">
      <c r="A2783"/>
      <c r="B2783"/>
      <c r="C2783"/>
      <c r="AA2783"/>
      <c r="BI2783"/>
      <c r="BJ2783"/>
      <c r="BK2783"/>
      <c r="BL2783"/>
    </row>
    <row r="2784" spans="1:64" x14ac:dyDescent="0.2">
      <c r="A2784"/>
      <c r="B2784"/>
      <c r="C2784"/>
      <c r="AA2784"/>
      <c r="BI2784"/>
      <c r="BJ2784"/>
      <c r="BK2784"/>
      <c r="BL2784"/>
    </row>
    <row r="2785" spans="1:64" x14ac:dyDescent="0.2">
      <c r="A2785"/>
      <c r="B2785"/>
      <c r="C2785"/>
      <c r="AA2785"/>
      <c r="BI2785"/>
      <c r="BJ2785"/>
      <c r="BK2785"/>
      <c r="BL2785"/>
    </row>
    <row r="2786" spans="1:64" x14ac:dyDescent="0.2">
      <c r="A2786"/>
      <c r="B2786"/>
      <c r="C2786"/>
      <c r="AA2786"/>
      <c r="BI2786"/>
      <c r="BJ2786"/>
      <c r="BK2786"/>
      <c r="BL2786"/>
    </row>
    <row r="2787" spans="1:64" x14ac:dyDescent="0.2">
      <c r="A2787"/>
      <c r="B2787"/>
      <c r="C2787"/>
      <c r="AA2787"/>
      <c r="BI2787"/>
      <c r="BJ2787"/>
      <c r="BK2787"/>
      <c r="BL2787"/>
    </row>
    <row r="2788" spans="1:64" x14ac:dyDescent="0.2">
      <c r="A2788"/>
      <c r="B2788"/>
      <c r="C2788"/>
      <c r="AA2788"/>
      <c r="BI2788"/>
      <c r="BJ2788"/>
      <c r="BK2788"/>
      <c r="BL2788"/>
    </row>
    <row r="2789" spans="1:64" x14ac:dyDescent="0.2">
      <c r="A2789"/>
      <c r="B2789"/>
      <c r="C2789"/>
      <c r="AA2789"/>
      <c r="BI2789"/>
      <c r="BJ2789"/>
      <c r="BK2789"/>
      <c r="BL2789"/>
    </row>
    <row r="2790" spans="1:64" x14ac:dyDescent="0.2">
      <c r="A2790"/>
      <c r="B2790"/>
      <c r="C2790"/>
      <c r="AA2790"/>
      <c r="BI2790"/>
      <c r="BJ2790"/>
      <c r="BK2790"/>
      <c r="BL2790"/>
    </row>
    <row r="2791" spans="1:64" x14ac:dyDescent="0.2">
      <c r="A2791"/>
      <c r="B2791"/>
      <c r="C2791"/>
      <c r="AA2791"/>
      <c r="BI2791"/>
      <c r="BJ2791"/>
      <c r="BK2791"/>
      <c r="BL2791"/>
    </row>
    <row r="2792" spans="1:64" x14ac:dyDescent="0.2">
      <c r="A2792"/>
      <c r="B2792"/>
      <c r="C2792"/>
      <c r="AA2792"/>
      <c r="BI2792"/>
      <c r="BJ2792"/>
      <c r="BK2792"/>
      <c r="BL2792"/>
    </row>
    <row r="2793" spans="1:64" x14ac:dyDescent="0.2">
      <c r="A2793"/>
      <c r="B2793"/>
      <c r="C2793"/>
      <c r="AA2793"/>
      <c r="BI2793"/>
      <c r="BJ2793"/>
      <c r="BK2793"/>
      <c r="BL2793"/>
    </row>
    <row r="2794" spans="1:64" x14ac:dyDescent="0.2">
      <c r="A2794"/>
      <c r="B2794"/>
      <c r="C2794"/>
      <c r="AA2794"/>
      <c r="BI2794"/>
      <c r="BJ2794"/>
      <c r="BK2794"/>
      <c r="BL2794"/>
    </row>
    <row r="2795" spans="1:64" x14ac:dyDescent="0.2">
      <c r="A2795"/>
      <c r="B2795"/>
      <c r="C2795"/>
      <c r="AA2795"/>
      <c r="BI2795"/>
      <c r="BJ2795"/>
      <c r="BK2795"/>
      <c r="BL2795"/>
    </row>
    <row r="2796" spans="1:64" x14ac:dyDescent="0.2">
      <c r="A2796"/>
      <c r="B2796"/>
      <c r="C2796"/>
      <c r="AA2796"/>
      <c r="BI2796"/>
      <c r="BJ2796"/>
      <c r="BK2796"/>
      <c r="BL2796"/>
    </row>
    <row r="2797" spans="1:64" x14ac:dyDescent="0.2">
      <c r="A2797"/>
      <c r="B2797"/>
      <c r="C2797"/>
      <c r="AA2797"/>
      <c r="BI2797"/>
      <c r="BJ2797"/>
      <c r="BK2797"/>
      <c r="BL2797"/>
    </row>
    <row r="2798" spans="1:64" x14ac:dyDescent="0.2">
      <c r="A2798"/>
      <c r="B2798"/>
      <c r="C2798"/>
      <c r="AA2798"/>
      <c r="BI2798"/>
      <c r="BJ2798"/>
      <c r="BK2798"/>
      <c r="BL2798"/>
    </row>
    <row r="2799" spans="1:64" x14ac:dyDescent="0.2">
      <c r="A2799"/>
      <c r="B2799"/>
      <c r="C2799"/>
      <c r="AA2799"/>
      <c r="BI2799"/>
      <c r="BJ2799"/>
      <c r="BK2799"/>
      <c r="BL2799"/>
    </row>
    <row r="2800" spans="1:64" x14ac:dyDescent="0.2">
      <c r="A2800"/>
      <c r="B2800"/>
      <c r="C2800"/>
      <c r="AA2800"/>
      <c r="BI2800"/>
      <c r="BJ2800"/>
      <c r="BK2800"/>
      <c r="BL2800"/>
    </row>
    <row r="2801" spans="1:64" x14ac:dyDescent="0.2">
      <c r="A2801"/>
      <c r="B2801"/>
      <c r="C2801"/>
      <c r="AA2801"/>
      <c r="BI2801"/>
      <c r="BJ2801"/>
      <c r="BK2801"/>
      <c r="BL2801"/>
    </row>
    <row r="2802" spans="1:64" x14ac:dyDescent="0.2">
      <c r="A2802"/>
      <c r="B2802"/>
      <c r="C2802"/>
      <c r="AA2802"/>
      <c r="BI2802"/>
      <c r="BJ2802"/>
      <c r="BK2802"/>
      <c r="BL2802"/>
    </row>
    <row r="2803" spans="1:64" x14ac:dyDescent="0.2">
      <c r="A2803"/>
      <c r="B2803"/>
      <c r="C2803"/>
      <c r="AA2803"/>
      <c r="BI2803"/>
      <c r="BJ2803"/>
      <c r="BK2803"/>
      <c r="BL2803"/>
    </row>
    <row r="2804" spans="1:64" x14ac:dyDescent="0.2">
      <c r="A2804"/>
      <c r="B2804"/>
      <c r="C2804"/>
      <c r="AA2804"/>
      <c r="BI2804"/>
      <c r="BJ2804"/>
      <c r="BK2804"/>
      <c r="BL2804"/>
    </row>
    <row r="2805" spans="1:64" x14ac:dyDescent="0.2">
      <c r="A2805"/>
      <c r="B2805"/>
      <c r="C2805"/>
      <c r="AA2805"/>
      <c r="BI2805"/>
      <c r="BJ2805"/>
      <c r="BK2805"/>
      <c r="BL2805"/>
    </row>
    <row r="2806" spans="1:64" x14ac:dyDescent="0.2">
      <c r="A2806"/>
      <c r="B2806"/>
      <c r="C2806"/>
      <c r="AA2806"/>
      <c r="BI2806"/>
      <c r="BJ2806"/>
      <c r="BK2806"/>
      <c r="BL2806"/>
    </row>
    <row r="2807" spans="1:64" x14ac:dyDescent="0.2">
      <c r="A2807"/>
      <c r="B2807"/>
      <c r="C2807"/>
      <c r="AA2807"/>
      <c r="BI2807"/>
      <c r="BJ2807"/>
      <c r="BK2807"/>
      <c r="BL2807"/>
    </row>
    <row r="2808" spans="1:64" x14ac:dyDescent="0.2">
      <c r="A2808"/>
      <c r="B2808"/>
      <c r="C2808"/>
      <c r="AA2808"/>
      <c r="BI2808"/>
      <c r="BJ2808"/>
      <c r="BK2808"/>
      <c r="BL2808"/>
    </row>
    <row r="2809" spans="1:64" x14ac:dyDescent="0.2">
      <c r="A2809"/>
      <c r="B2809"/>
      <c r="C2809"/>
      <c r="AA2809"/>
      <c r="BI2809"/>
      <c r="BJ2809"/>
      <c r="BK2809"/>
      <c r="BL2809"/>
    </row>
    <row r="2810" spans="1:64" x14ac:dyDescent="0.2">
      <c r="A2810"/>
      <c r="B2810"/>
      <c r="C2810"/>
      <c r="AA2810"/>
      <c r="BI2810"/>
      <c r="BJ2810"/>
      <c r="BK2810"/>
      <c r="BL2810"/>
    </row>
    <row r="2811" spans="1:64" x14ac:dyDescent="0.2">
      <c r="A2811"/>
      <c r="B2811"/>
      <c r="C2811"/>
      <c r="AA2811"/>
      <c r="BI2811"/>
      <c r="BJ2811"/>
      <c r="BK2811"/>
      <c r="BL2811"/>
    </row>
    <row r="2812" spans="1:64" x14ac:dyDescent="0.2">
      <c r="A2812"/>
      <c r="B2812"/>
      <c r="C2812"/>
      <c r="AA2812"/>
      <c r="BI2812"/>
      <c r="BJ2812"/>
      <c r="BK2812"/>
      <c r="BL2812"/>
    </row>
    <row r="2813" spans="1:64" x14ac:dyDescent="0.2">
      <c r="A2813"/>
      <c r="B2813"/>
      <c r="C2813"/>
      <c r="AA2813"/>
      <c r="BI2813"/>
      <c r="BJ2813"/>
      <c r="BK2813"/>
      <c r="BL2813"/>
    </row>
    <row r="2814" spans="1:64" x14ac:dyDescent="0.2">
      <c r="A2814"/>
      <c r="B2814"/>
      <c r="C2814"/>
      <c r="AA2814"/>
      <c r="BI2814"/>
      <c r="BJ2814"/>
      <c r="BK2814"/>
      <c r="BL2814"/>
    </row>
    <row r="2815" spans="1:64" x14ac:dyDescent="0.2">
      <c r="A2815"/>
      <c r="B2815"/>
      <c r="C2815"/>
      <c r="AA2815"/>
      <c r="BI2815"/>
      <c r="BJ2815"/>
      <c r="BK2815"/>
      <c r="BL2815"/>
    </row>
    <row r="2816" spans="1:64" x14ac:dyDescent="0.2">
      <c r="A2816"/>
      <c r="B2816"/>
      <c r="C2816"/>
      <c r="AA2816"/>
      <c r="BI2816"/>
      <c r="BJ2816"/>
      <c r="BK2816"/>
      <c r="BL2816"/>
    </row>
    <row r="2817" spans="1:64" x14ac:dyDescent="0.2">
      <c r="A2817"/>
      <c r="B2817"/>
      <c r="C2817"/>
      <c r="AA2817"/>
      <c r="BI2817"/>
      <c r="BJ2817"/>
      <c r="BK2817"/>
      <c r="BL2817"/>
    </row>
    <row r="2818" spans="1:64" x14ac:dyDescent="0.2">
      <c r="A2818"/>
      <c r="B2818"/>
      <c r="C2818"/>
      <c r="AA2818"/>
      <c r="BI2818"/>
      <c r="BJ2818"/>
      <c r="BK2818"/>
      <c r="BL2818"/>
    </row>
    <row r="2819" spans="1:64" x14ac:dyDescent="0.2">
      <c r="A2819"/>
      <c r="B2819"/>
      <c r="C2819"/>
      <c r="AA2819"/>
      <c r="BI2819"/>
      <c r="BJ2819"/>
      <c r="BK2819"/>
      <c r="BL2819"/>
    </row>
    <row r="2820" spans="1:64" x14ac:dyDescent="0.2">
      <c r="A2820"/>
      <c r="B2820"/>
      <c r="C2820"/>
      <c r="AA2820"/>
      <c r="BI2820"/>
      <c r="BJ2820"/>
      <c r="BK2820"/>
      <c r="BL2820"/>
    </row>
    <row r="2821" spans="1:64" x14ac:dyDescent="0.2">
      <c r="A2821"/>
      <c r="B2821"/>
      <c r="C2821"/>
      <c r="AA2821"/>
      <c r="BI2821"/>
      <c r="BJ2821"/>
      <c r="BK2821"/>
      <c r="BL2821"/>
    </row>
    <row r="2822" spans="1:64" x14ac:dyDescent="0.2">
      <c r="A2822"/>
      <c r="B2822"/>
      <c r="C2822"/>
      <c r="AA2822"/>
      <c r="BI2822"/>
      <c r="BJ2822"/>
      <c r="BK2822"/>
      <c r="BL2822"/>
    </row>
    <row r="2823" spans="1:64" x14ac:dyDescent="0.2">
      <c r="A2823"/>
      <c r="B2823"/>
      <c r="C2823"/>
      <c r="AA2823"/>
      <c r="BI2823"/>
      <c r="BJ2823"/>
      <c r="BK2823"/>
      <c r="BL2823"/>
    </row>
    <row r="2824" spans="1:64" x14ac:dyDescent="0.2">
      <c r="A2824"/>
      <c r="B2824"/>
      <c r="C2824"/>
      <c r="AA2824"/>
      <c r="BI2824"/>
      <c r="BJ2824"/>
      <c r="BK2824"/>
      <c r="BL2824"/>
    </row>
    <row r="2825" spans="1:64" x14ac:dyDescent="0.2">
      <c r="A2825"/>
      <c r="B2825"/>
      <c r="C2825"/>
      <c r="AA2825"/>
      <c r="BI2825"/>
      <c r="BJ2825"/>
      <c r="BK2825"/>
      <c r="BL2825"/>
    </row>
    <row r="2826" spans="1:64" x14ac:dyDescent="0.2">
      <c r="A2826"/>
      <c r="B2826"/>
      <c r="C2826"/>
      <c r="AA2826"/>
      <c r="BI2826"/>
      <c r="BJ2826"/>
      <c r="BK2826"/>
      <c r="BL2826"/>
    </row>
    <row r="2827" spans="1:64" x14ac:dyDescent="0.2">
      <c r="A2827"/>
      <c r="B2827"/>
      <c r="C2827"/>
      <c r="AA2827"/>
      <c r="BI2827"/>
      <c r="BJ2827"/>
      <c r="BK2827"/>
      <c r="BL2827"/>
    </row>
    <row r="2828" spans="1:64" x14ac:dyDescent="0.2">
      <c r="A2828"/>
      <c r="B2828"/>
      <c r="C2828"/>
      <c r="AA2828"/>
      <c r="BI2828"/>
      <c r="BJ2828"/>
      <c r="BK2828"/>
      <c r="BL2828"/>
    </row>
    <row r="2829" spans="1:64" x14ac:dyDescent="0.2">
      <c r="A2829"/>
      <c r="B2829"/>
      <c r="C2829"/>
      <c r="AA2829"/>
      <c r="BI2829"/>
      <c r="BJ2829"/>
      <c r="BK2829"/>
      <c r="BL2829"/>
    </row>
    <row r="2830" spans="1:64" x14ac:dyDescent="0.2">
      <c r="A2830"/>
      <c r="B2830"/>
      <c r="C2830"/>
      <c r="AA2830"/>
      <c r="BI2830"/>
      <c r="BJ2830"/>
      <c r="BK2830"/>
      <c r="BL2830"/>
    </row>
    <row r="2831" spans="1:64" x14ac:dyDescent="0.2">
      <c r="A2831"/>
      <c r="B2831"/>
      <c r="C2831"/>
      <c r="AA2831"/>
      <c r="BI2831"/>
      <c r="BJ2831"/>
      <c r="BK2831"/>
      <c r="BL2831"/>
    </row>
    <row r="2832" spans="1:64" x14ac:dyDescent="0.2">
      <c r="A2832"/>
      <c r="B2832"/>
      <c r="C2832"/>
      <c r="AA2832"/>
      <c r="BI2832"/>
      <c r="BJ2832"/>
      <c r="BK2832"/>
      <c r="BL2832"/>
    </row>
    <row r="2833" spans="1:64" x14ac:dyDescent="0.2">
      <c r="A2833"/>
      <c r="B2833"/>
      <c r="C2833"/>
      <c r="AA2833"/>
      <c r="BI2833"/>
      <c r="BJ2833"/>
      <c r="BK2833"/>
      <c r="BL2833"/>
    </row>
    <row r="2834" spans="1:64" x14ac:dyDescent="0.2">
      <c r="A2834"/>
      <c r="B2834"/>
      <c r="C2834"/>
      <c r="AA2834"/>
      <c r="BI2834"/>
      <c r="BJ2834"/>
      <c r="BK2834"/>
      <c r="BL2834"/>
    </row>
    <row r="2835" spans="1:64" x14ac:dyDescent="0.2">
      <c r="A2835"/>
      <c r="B2835"/>
      <c r="C2835"/>
      <c r="AA2835"/>
      <c r="BI2835"/>
      <c r="BJ2835"/>
      <c r="BK2835"/>
      <c r="BL2835"/>
    </row>
    <row r="2836" spans="1:64" x14ac:dyDescent="0.2">
      <c r="A2836"/>
      <c r="B2836"/>
      <c r="C2836"/>
      <c r="AA2836"/>
      <c r="BI2836"/>
      <c r="BJ2836"/>
      <c r="BK2836"/>
      <c r="BL2836"/>
    </row>
    <row r="2837" spans="1:64" x14ac:dyDescent="0.2">
      <c r="A2837"/>
      <c r="B2837"/>
      <c r="C2837"/>
      <c r="AA2837"/>
      <c r="BI2837"/>
      <c r="BJ2837"/>
      <c r="BK2837"/>
      <c r="BL2837"/>
    </row>
    <row r="2838" spans="1:64" x14ac:dyDescent="0.2">
      <c r="A2838"/>
      <c r="B2838"/>
      <c r="C2838"/>
      <c r="AA2838"/>
      <c r="BI2838"/>
      <c r="BJ2838"/>
      <c r="BK2838"/>
      <c r="BL2838"/>
    </row>
    <row r="2839" spans="1:64" x14ac:dyDescent="0.2">
      <c r="A2839"/>
      <c r="B2839"/>
      <c r="C2839"/>
      <c r="AA2839"/>
      <c r="BI2839"/>
      <c r="BJ2839"/>
      <c r="BK2839"/>
      <c r="BL2839"/>
    </row>
    <row r="2840" spans="1:64" x14ac:dyDescent="0.2">
      <c r="A2840"/>
      <c r="B2840"/>
      <c r="C2840"/>
      <c r="AA2840"/>
      <c r="BI2840"/>
      <c r="BJ2840"/>
      <c r="BK2840"/>
      <c r="BL2840"/>
    </row>
    <row r="2841" spans="1:64" x14ac:dyDescent="0.2">
      <c r="A2841"/>
      <c r="B2841"/>
      <c r="C2841"/>
      <c r="AA2841"/>
      <c r="BI2841"/>
      <c r="BJ2841"/>
      <c r="BK2841"/>
      <c r="BL2841"/>
    </row>
    <row r="2842" spans="1:64" x14ac:dyDescent="0.2">
      <c r="A2842"/>
      <c r="B2842"/>
      <c r="C2842"/>
      <c r="AA2842"/>
      <c r="BI2842"/>
      <c r="BJ2842"/>
      <c r="BK2842"/>
      <c r="BL2842"/>
    </row>
    <row r="2843" spans="1:64" x14ac:dyDescent="0.2">
      <c r="A2843"/>
      <c r="B2843"/>
      <c r="C2843"/>
      <c r="AA2843"/>
      <c r="BI2843"/>
      <c r="BJ2843"/>
      <c r="BK2843"/>
      <c r="BL2843"/>
    </row>
    <row r="2844" spans="1:64" x14ac:dyDescent="0.2">
      <c r="A2844"/>
      <c r="B2844"/>
      <c r="C2844"/>
      <c r="AA2844"/>
      <c r="BI2844"/>
      <c r="BJ2844"/>
      <c r="BK2844"/>
      <c r="BL2844"/>
    </row>
    <row r="2845" spans="1:64" x14ac:dyDescent="0.2">
      <c r="A2845"/>
      <c r="B2845"/>
      <c r="C2845"/>
      <c r="AA2845"/>
      <c r="BI2845"/>
      <c r="BJ2845"/>
      <c r="BK2845"/>
      <c r="BL2845"/>
    </row>
    <row r="2846" spans="1:64" x14ac:dyDescent="0.2">
      <c r="A2846"/>
      <c r="B2846"/>
      <c r="C2846"/>
      <c r="AA2846"/>
      <c r="BI2846"/>
      <c r="BJ2846"/>
      <c r="BK2846"/>
      <c r="BL2846"/>
    </row>
    <row r="2847" spans="1:64" x14ac:dyDescent="0.2">
      <c r="A2847"/>
      <c r="B2847"/>
      <c r="C2847"/>
      <c r="AA2847"/>
      <c r="BI2847"/>
      <c r="BJ2847"/>
      <c r="BK2847"/>
      <c r="BL2847"/>
    </row>
    <row r="2848" spans="1:64" x14ac:dyDescent="0.2">
      <c r="A2848"/>
      <c r="B2848"/>
      <c r="C2848"/>
      <c r="AA2848"/>
      <c r="BI2848"/>
      <c r="BJ2848"/>
      <c r="BK2848"/>
      <c r="BL2848"/>
    </row>
    <row r="2849" spans="1:64" x14ac:dyDescent="0.2">
      <c r="A2849"/>
      <c r="B2849"/>
      <c r="C2849"/>
      <c r="AA2849"/>
      <c r="BI2849"/>
      <c r="BJ2849"/>
      <c r="BK2849"/>
      <c r="BL2849"/>
    </row>
    <row r="2850" spans="1:64" x14ac:dyDescent="0.2">
      <c r="A2850"/>
      <c r="B2850"/>
      <c r="C2850"/>
      <c r="AA2850"/>
      <c r="BI2850"/>
      <c r="BJ2850"/>
      <c r="BK2850"/>
      <c r="BL2850"/>
    </row>
    <row r="2851" spans="1:64" x14ac:dyDescent="0.2">
      <c r="A2851"/>
      <c r="B2851"/>
      <c r="C2851"/>
      <c r="AA2851"/>
      <c r="BI2851"/>
      <c r="BJ2851"/>
      <c r="BK2851"/>
      <c r="BL2851"/>
    </row>
    <row r="2852" spans="1:64" x14ac:dyDescent="0.2">
      <c r="A2852"/>
      <c r="B2852"/>
      <c r="C2852"/>
      <c r="AA2852"/>
      <c r="BI2852"/>
      <c r="BJ2852"/>
      <c r="BK2852"/>
      <c r="BL2852"/>
    </row>
    <row r="2853" spans="1:64" x14ac:dyDescent="0.2">
      <c r="A2853"/>
      <c r="B2853"/>
      <c r="C2853"/>
      <c r="AA2853"/>
      <c r="BI2853"/>
      <c r="BJ2853"/>
      <c r="BK2853"/>
      <c r="BL2853"/>
    </row>
    <row r="2854" spans="1:64" x14ac:dyDescent="0.2">
      <c r="A2854"/>
      <c r="B2854"/>
      <c r="C2854"/>
      <c r="AA2854"/>
      <c r="BI2854"/>
      <c r="BJ2854"/>
      <c r="BK2854"/>
      <c r="BL2854"/>
    </row>
    <row r="2855" spans="1:64" x14ac:dyDescent="0.2">
      <c r="A2855"/>
      <c r="B2855"/>
      <c r="C2855"/>
      <c r="AA2855"/>
      <c r="BI2855"/>
      <c r="BJ2855"/>
      <c r="BK2855"/>
      <c r="BL2855"/>
    </row>
    <row r="2856" spans="1:64" x14ac:dyDescent="0.2">
      <c r="A2856"/>
      <c r="B2856"/>
      <c r="C2856"/>
      <c r="AA2856"/>
      <c r="BI2856"/>
      <c r="BJ2856"/>
      <c r="BK2856"/>
      <c r="BL2856"/>
    </row>
    <row r="2857" spans="1:64" x14ac:dyDescent="0.2">
      <c r="A2857"/>
      <c r="B2857"/>
      <c r="C2857"/>
      <c r="AA2857"/>
      <c r="BI2857"/>
      <c r="BJ2857"/>
      <c r="BK2857"/>
      <c r="BL2857"/>
    </row>
    <row r="2858" spans="1:64" x14ac:dyDescent="0.2">
      <c r="A2858"/>
      <c r="B2858"/>
      <c r="C2858"/>
      <c r="AA2858"/>
      <c r="BI2858"/>
      <c r="BJ2858"/>
      <c r="BK2858"/>
      <c r="BL2858"/>
    </row>
    <row r="2859" spans="1:64" x14ac:dyDescent="0.2">
      <c r="A2859"/>
      <c r="B2859"/>
      <c r="C2859"/>
      <c r="AA2859"/>
      <c r="BI2859"/>
      <c r="BJ2859"/>
      <c r="BK2859"/>
      <c r="BL2859"/>
    </row>
    <row r="2860" spans="1:64" x14ac:dyDescent="0.2">
      <c r="A2860"/>
      <c r="B2860"/>
      <c r="C2860"/>
      <c r="AA2860"/>
      <c r="BI2860"/>
      <c r="BJ2860"/>
      <c r="BK2860"/>
      <c r="BL2860"/>
    </row>
    <row r="2861" spans="1:64" x14ac:dyDescent="0.2">
      <c r="A2861"/>
      <c r="B2861"/>
      <c r="C2861"/>
      <c r="AA2861"/>
      <c r="BI2861"/>
      <c r="BJ2861"/>
      <c r="BK2861"/>
      <c r="BL2861"/>
    </row>
    <row r="2862" spans="1:64" x14ac:dyDescent="0.2">
      <c r="A2862"/>
      <c r="B2862"/>
      <c r="C2862"/>
      <c r="AA2862"/>
      <c r="BI2862"/>
      <c r="BJ2862"/>
      <c r="BK2862"/>
      <c r="BL2862"/>
    </row>
    <row r="2863" spans="1:64" x14ac:dyDescent="0.2">
      <c r="A2863"/>
      <c r="B2863"/>
      <c r="C2863"/>
      <c r="AA2863"/>
      <c r="BI2863"/>
      <c r="BJ2863"/>
      <c r="BK2863"/>
      <c r="BL2863"/>
    </row>
    <row r="2864" spans="1:64" x14ac:dyDescent="0.2">
      <c r="A2864"/>
      <c r="B2864"/>
      <c r="C2864"/>
      <c r="AA2864"/>
      <c r="BI2864"/>
      <c r="BJ2864"/>
      <c r="BK2864"/>
      <c r="BL2864"/>
    </row>
    <row r="2865" spans="1:64" x14ac:dyDescent="0.2">
      <c r="A2865"/>
      <c r="B2865"/>
      <c r="C2865"/>
      <c r="AA2865"/>
      <c r="BI2865"/>
      <c r="BJ2865"/>
      <c r="BK2865"/>
      <c r="BL2865"/>
    </row>
    <row r="2866" spans="1:64" x14ac:dyDescent="0.2">
      <c r="A2866"/>
      <c r="B2866"/>
      <c r="C2866"/>
      <c r="AA2866"/>
      <c r="BI2866"/>
      <c r="BJ2866"/>
      <c r="BK2866"/>
      <c r="BL2866"/>
    </row>
    <row r="2867" spans="1:64" x14ac:dyDescent="0.2">
      <c r="A2867"/>
      <c r="B2867"/>
      <c r="C2867"/>
      <c r="AA2867"/>
      <c r="BI2867"/>
      <c r="BJ2867"/>
      <c r="BK2867"/>
      <c r="BL2867"/>
    </row>
    <row r="2868" spans="1:64" x14ac:dyDescent="0.2">
      <c r="A2868"/>
      <c r="B2868"/>
      <c r="C2868"/>
      <c r="AA2868"/>
      <c r="BI2868"/>
      <c r="BJ2868"/>
      <c r="BK2868"/>
      <c r="BL2868"/>
    </row>
    <row r="2869" spans="1:64" x14ac:dyDescent="0.2">
      <c r="A2869"/>
      <c r="B2869"/>
      <c r="C2869"/>
      <c r="AA2869"/>
      <c r="BI2869"/>
      <c r="BJ2869"/>
      <c r="BK2869"/>
      <c r="BL2869"/>
    </row>
    <row r="2870" spans="1:64" x14ac:dyDescent="0.2">
      <c r="A2870"/>
      <c r="B2870"/>
      <c r="C2870"/>
      <c r="AA2870"/>
      <c r="BI2870"/>
      <c r="BJ2870"/>
      <c r="BK2870"/>
      <c r="BL2870"/>
    </row>
    <row r="2871" spans="1:64" x14ac:dyDescent="0.2">
      <c r="A2871"/>
      <c r="B2871"/>
      <c r="C2871"/>
      <c r="AA2871"/>
      <c r="BI2871"/>
      <c r="BJ2871"/>
      <c r="BK2871"/>
      <c r="BL2871"/>
    </row>
    <row r="2872" spans="1:64" x14ac:dyDescent="0.2">
      <c r="A2872"/>
      <c r="B2872"/>
      <c r="C2872"/>
      <c r="AA2872"/>
      <c r="BI2872"/>
      <c r="BJ2872"/>
      <c r="BK2872"/>
      <c r="BL2872"/>
    </row>
    <row r="2873" spans="1:64" x14ac:dyDescent="0.2">
      <c r="A2873"/>
      <c r="B2873"/>
      <c r="C2873"/>
      <c r="AA2873"/>
      <c r="BI2873"/>
      <c r="BJ2873"/>
      <c r="BK2873"/>
      <c r="BL2873"/>
    </row>
    <row r="2874" spans="1:64" x14ac:dyDescent="0.2">
      <c r="A2874"/>
      <c r="B2874"/>
      <c r="C2874"/>
      <c r="AA2874"/>
      <c r="BI2874"/>
      <c r="BJ2874"/>
      <c r="BK2874"/>
      <c r="BL2874"/>
    </row>
    <row r="2875" spans="1:64" x14ac:dyDescent="0.2">
      <c r="A2875"/>
      <c r="B2875"/>
      <c r="C2875"/>
      <c r="AA2875"/>
      <c r="BI2875"/>
      <c r="BJ2875"/>
      <c r="BK2875"/>
      <c r="BL2875"/>
    </row>
    <row r="2876" spans="1:64" x14ac:dyDescent="0.2">
      <c r="A2876"/>
      <c r="B2876"/>
      <c r="C2876"/>
      <c r="AA2876"/>
      <c r="BI2876"/>
      <c r="BJ2876"/>
      <c r="BK2876"/>
      <c r="BL2876"/>
    </row>
    <row r="2877" spans="1:64" x14ac:dyDescent="0.2">
      <c r="A2877"/>
      <c r="B2877"/>
      <c r="C2877"/>
      <c r="AA2877"/>
      <c r="BI2877"/>
      <c r="BJ2877"/>
      <c r="BK2877"/>
      <c r="BL2877"/>
    </row>
    <row r="2878" spans="1:64" x14ac:dyDescent="0.2">
      <c r="A2878"/>
      <c r="B2878"/>
      <c r="C2878"/>
      <c r="AA2878"/>
      <c r="BI2878"/>
      <c r="BJ2878"/>
      <c r="BK2878"/>
      <c r="BL2878"/>
    </row>
    <row r="2879" spans="1:64" x14ac:dyDescent="0.2">
      <c r="A2879"/>
      <c r="B2879"/>
      <c r="C2879"/>
      <c r="AA2879"/>
      <c r="BI2879"/>
      <c r="BJ2879"/>
      <c r="BK2879"/>
      <c r="BL2879"/>
    </row>
    <row r="2880" spans="1:64" x14ac:dyDescent="0.2">
      <c r="A2880"/>
      <c r="B2880"/>
      <c r="C2880"/>
      <c r="AA2880"/>
      <c r="BI2880"/>
      <c r="BJ2880"/>
      <c r="BK2880"/>
      <c r="BL2880"/>
    </row>
    <row r="2881" spans="1:64" x14ac:dyDescent="0.2">
      <c r="A2881"/>
      <c r="B2881"/>
      <c r="C2881"/>
      <c r="AA2881"/>
      <c r="BI2881"/>
      <c r="BJ2881"/>
      <c r="BK2881"/>
      <c r="BL2881"/>
    </row>
    <row r="2882" spans="1:64" x14ac:dyDescent="0.2">
      <c r="A2882"/>
      <c r="B2882"/>
      <c r="C2882"/>
      <c r="AA2882"/>
      <c r="BI2882"/>
      <c r="BJ2882"/>
      <c r="BK2882"/>
      <c r="BL2882"/>
    </row>
    <row r="2883" spans="1:64" x14ac:dyDescent="0.2">
      <c r="A2883"/>
      <c r="B2883"/>
      <c r="C2883"/>
      <c r="AA2883"/>
      <c r="BI2883"/>
      <c r="BJ2883"/>
      <c r="BK2883"/>
      <c r="BL2883"/>
    </row>
    <row r="2884" spans="1:64" x14ac:dyDescent="0.2">
      <c r="A2884"/>
      <c r="B2884"/>
      <c r="C2884"/>
      <c r="AA2884"/>
      <c r="BI2884"/>
      <c r="BJ2884"/>
      <c r="BK2884"/>
      <c r="BL2884"/>
    </row>
    <row r="2885" spans="1:64" x14ac:dyDescent="0.2">
      <c r="A2885"/>
      <c r="B2885"/>
      <c r="C2885"/>
      <c r="AA2885"/>
      <c r="BI2885"/>
      <c r="BJ2885"/>
      <c r="BK2885"/>
      <c r="BL2885"/>
    </row>
    <row r="2886" spans="1:64" x14ac:dyDescent="0.2">
      <c r="A2886"/>
      <c r="B2886"/>
      <c r="C2886"/>
      <c r="AA2886"/>
      <c r="BI2886"/>
      <c r="BJ2886"/>
      <c r="BK2886"/>
      <c r="BL2886"/>
    </row>
    <row r="2887" spans="1:64" x14ac:dyDescent="0.2">
      <c r="A2887"/>
      <c r="B2887"/>
      <c r="C2887"/>
      <c r="AA2887"/>
      <c r="BI2887"/>
      <c r="BJ2887"/>
      <c r="BK2887"/>
      <c r="BL2887"/>
    </row>
    <row r="2888" spans="1:64" x14ac:dyDescent="0.2">
      <c r="A2888"/>
      <c r="B2888"/>
      <c r="C2888"/>
      <c r="AA2888"/>
      <c r="BI2888"/>
      <c r="BJ2888"/>
      <c r="BK2888"/>
      <c r="BL2888"/>
    </row>
    <row r="2889" spans="1:64" x14ac:dyDescent="0.2">
      <c r="A2889"/>
      <c r="B2889"/>
      <c r="C2889"/>
      <c r="AA2889"/>
      <c r="BI2889"/>
      <c r="BJ2889"/>
      <c r="BK2889"/>
      <c r="BL2889"/>
    </row>
    <row r="2890" spans="1:64" x14ac:dyDescent="0.2">
      <c r="A2890"/>
      <c r="B2890"/>
      <c r="C2890"/>
      <c r="AA2890"/>
      <c r="BI2890"/>
      <c r="BJ2890"/>
      <c r="BK2890"/>
      <c r="BL2890"/>
    </row>
    <row r="2891" spans="1:64" x14ac:dyDescent="0.2">
      <c r="A2891"/>
      <c r="B2891"/>
      <c r="C2891"/>
      <c r="AA2891"/>
      <c r="BI2891"/>
      <c r="BJ2891"/>
      <c r="BK2891"/>
      <c r="BL2891"/>
    </row>
    <row r="2892" spans="1:64" x14ac:dyDescent="0.2">
      <c r="A2892"/>
      <c r="B2892"/>
      <c r="C2892"/>
      <c r="AA2892"/>
      <c r="BI2892"/>
      <c r="BJ2892"/>
      <c r="BK2892"/>
      <c r="BL2892"/>
    </row>
    <row r="2893" spans="1:64" x14ac:dyDescent="0.2">
      <c r="A2893"/>
      <c r="B2893"/>
      <c r="C2893"/>
      <c r="AA2893"/>
      <c r="BI2893"/>
      <c r="BJ2893"/>
      <c r="BK2893"/>
      <c r="BL2893"/>
    </row>
    <row r="2894" spans="1:64" x14ac:dyDescent="0.2">
      <c r="A2894"/>
      <c r="B2894"/>
      <c r="C2894"/>
      <c r="AA2894"/>
      <c r="BI2894"/>
      <c r="BJ2894"/>
      <c r="BK2894"/>
      <c r="BL2894"/>
    </row>
    <row r="2895" spans="1:64" x14ac:dyDescent="0.2">
      <c r="A2895"/>
      <c r="B2895"/>
      <c r="C2895"/>
      <c r="AA2895"/>
      <c r="BI2895"/>
      <c r="BJ2895"/>
      <c r="BK2895"/>
      <c r="BL2895"/>
    </row>
    <row r="2896" spans="1:64" x14ac:dyDescent="0.2">
      <c r="A2896"/>
      <c r="B2896"/>
      <c r="C2896"/>
      <c r="AA2896"/>
      <c r="BI2896"/>
      <c r="BJ2896"/>
      <c r="BK2896"/>
      <c r="BL2896"/>
    </row>
    <row r="2897" spans="1:64" x14ac:dyDescent="0.2">
      <c r="A2897"/>
      <c r="B2897"/>
      <c r="C2897"/>
      <c r="AA2897"/>
      <c r="BI2897"/>
      <c r="BJ2897"/>
      <c r="BK2897"/>
      <c r="BL2897"/>
    </row>
    <row r="2898" spans="1:64" x14ac:dyDescent="0.2">
      <c r="A2898"/>
      <c r="B2898"/>
      <c r="C2898"/>
      <c r="AA2898"/>
      <c r="BI2898"/>
      <c r="BJ2898"/>
      <c r="BK2898"/>
      <c r="BL2898"/>
    </row>
    <row r="2899" spans="1:64" x14ac:dyDescent="0.2">
      <c r="A2899"/>
      <c r="B2899"/>
      <c r="C2899"/>
      <c r="AA2899"/>
      <c r="BI2899"/>
      <c r="BJ2899"/>
      <c r="BK2899"/>
      <c r="BL2899"/>
    </row>
    <row r="2900" spans="1:64" x14ac:dyDescent="0.2">
      <c r="A2900"/>
      <c r="B2900"/>
      <c r="C2900"/>
      <c r="AA2900"/>
      <c r="BI2900"/>
      <c r="BJ2900"/>
      <c r="BK2900"/>
      <c r="BL2900"/>
    </row>
    <row r="2901" spans="1:64" x14ac:dyDescent="0.2">
      <c r="A2901"/>
      <c r="B2901"/>
      <c r="C2901"/>
      <c r="AA2901"/>
      <c r="BI2901"/>
      <c r="BJ2901"/>
      <c r="BK2901"/>
      <c r="BL2901"/>
    </row>
    <row r="2902" spans="1:64" x14ac:dyDescent="0.2">
      <c r="A2902"/>
      <c r="B2902"/>
      <c r="C2902"/>
      <c r="AA2902"/>
      <c r="BI2902"/>
      <c r="BJ2902"/>
      <c r="BK2902"/>
      <c r="BL2902"/>
    </row>
    <row r="2903" spans="1:64" x14ac:dyDescent="0.2">
      <c r="A2903"/>
      <c r="B2903"/>
      <c r="C2903"/>
      <c r="AA2903"/>
      <c r="BI2903"/>
      <c r="BJ2903"/>
      <c r="BK2903"/>
      <c r="BL2903"/>
    </row>
    <row r="2904" spans="1:64" x14ac:dyDescent="0.2">
      <c r="A2904"/>
      <c r="B2904"/>
      <c r="C2904"/>
      <c r="AA2904"/>
      <c r="BI2904"/>
      <c r="BJ2904"/>
      <c r="BK2904"/>
      <c r="BL2904"/>
    </row>
    <row r="2905" spans="1:64" x14ac:dyDescent="0.2">
      <c r="A2905"/>
      <c r="B2905"/>
      <c r="C2905"/>
      <c r="AA2905"/>
      <c r="BI2905"/>
      <c r="BJ2905"/>
      <c r="BK2905"/>
      <c r="BL2905"/>
    </row>
    <row r="2906" spans="1:64" x14ac:dyDescent="0.2">
      <c r="A2906"/>
      <c r="B2906"/>
      <c r="C2906"/>
      <c r="AA2906"/>
      <c r="BI2906"/>
      <c r="BJ2906"/>
      <c r="BK2906"/>
      <c r="BL2906"/>
    </row>
    <row r="2907" spans="1:64" x14ac:dyDescent="0.2">
      <c r="A2907"/>
      <c r="B2907"/>
      <c r="C2907"/>
      <c r="AA2907"/>
      <c r="BI2907"/>
      <c r="BJ2907"/>
      <c r="BK2907"/>
      <c r="BL2907"/>
    </row>
    <row r="2908" spans="1:64" x14ac:dyDescent="0.2">
      <c r="A2908"/>
      <c r="B2908"/>
      <c r="C2908"/>
      <c r="AA2908"/>
      <c r="BI2908"/>
      <c r="BJ2908"/>
      <c r="BK2908"/>
      <c r="BL2908"/>
    </row>
    <row r="2909" spans="1:64" x14ac:dyDescent="0.2">
      <c r="A2909"/>
      <c r="B2909"/>
      <c r="C2909"/>
      <c r="AA2909"/>
      <c r="BI2909"/>
      <c r="BJ2909"/>
      <c r="BK2909"/>
      <c r="BL2909"/>
    </row>
    <row r="2910" spans="1:64" x14ac:dyDescent="0.2">
      <c r="A2910"/>
      <c r="B2910"/>
      <c r="C2910"/>
      <c r="AA2910"/>
      <c r="BI2910"/>
      <c r="BJ2910"/>
      <c r="BK2910"/>
      <c r="BL2910"/>
    </row>
    <row r="2911" spans="1:64" x14ac:dyDescent="0.2">
      <c r="A2911"/>
      <c r="B2911"/>
      <c r="C2911"/>
      <c r="AA2911"/>
      <c r="BI2911"/>
      <c r="BJ2911"/>
      <c r="BK2911"/>
      <c r="BL2911"/>
    </row>
    <row r="2912" spans="1:64" x14ac:dyDescent="0.2">
      <c r="A2912"/>
      <c r="B2912"/>
      <c r="C2912"/>
      <c r="AA2912"/>
      <c r="BI2912"/>
      <c r="BJ2912"/>
      <c r="BK2912"/>
      <c r="BL2912"/>
    </row>
    <row r="2913" spans="1:64" x14ac:dyDescent="0.2">
      <c r="A2913"/>
      <c r="B2913"/>
      <c r="C2913"/>
      <c r="AA2913"/>
      <c r="BI2913"/>
      <c r="BJ2913"/>
      <c r="BK2913"/>
      <c r="BL2913"/>
    </row>
    <row r="2914" spans="1:64" x14ac:dyDescent="0.2">
      <c r="A2914"/>
      <c r="B2914"/>
      <c r="C2914"/>
      <c r="AA2914"/>
      <c r="BI2914"/>
      <c r="BJ2914"/>
      <c r="BK2914"/>
      <c r="BL2914"/>
    </row>
    <row r="2915" spans="1:64" x14ac:dyDescent="0.2">
      <c r="A2915"/>
      <c r="B2915"/>
      <c r="C2915"/>
      <c r="AA2915"/>
      <c r="BI2915"/>
      <c r="BJ2915"/>
      <c r="BK2915"/>
      <c r="BL2915"/>
    </row>
    <row r="2916" spans="1:64" x14ac:dyDescent="0.2">
      <c r="A2916"/>
      <c r="B2916"/>
      <c r="C2916"/>
      <c r="AA2916"/>
      <c r="BI2916"/>
      <c r="BJ2916"/>
      <c r="BK2916"/>
      <c r="BL2916"/>
    </row>
    <row r="2917" spans="1:64" x14ac:dyDescent="0.2">
      <c r="A2917"/>
      <c r="B2917"/>
      <c r="C2917"/>
      <c r="AA2917"/>
      <c r="BI2917"/>
      <c r="BJ2917"/>
      <c r="BK2917"/>
      <c r="BL2917"/>
    </row>
    <row r="2918" spans="1:64" x14ac:dyDescent="0.2">
      <c r="A2918"/>
      <c r="B2918"/>
      <c r="C2918"/>
      <c r="AA2918"/>
      <c r="BI2918"/>
      <c r="BJ2918"/>
      <c r="BK2918"/>
      <c r="BL2918"/>
    </row>
    <row r="2919" spans="1:64" x14ac:dyDescent="0.2">
      <c r="A2919"/>
      <c r="B2919"/>
      <c r="C2919"/>
      <c r="AA2919"/>
      <c r="BI2919"/>
      <c r="BJ2919"/>
      <c r="BK2919"/>
      <c r="BL2919"/>
    </row>
    <row r="2920" spans="1:64" x14ac:dyDescent="0.2">
      <c r="A2920"/>
      <c r="B2920"/>
      <c r="C2920"/>
      <c r="AA2920"/>
      <c r="BI2920"/>
      <c r="BJ2920"/>
      <c r="BK2920"/>
      <c r="BL2920"/>
    </row>
    <row r="2921" spans="1:64" x14ac:dyDescent="0.2">
      <c r="A2921"/>
      <c r="B2921"/>
      <c r="C2921"/>
      <c r="AA2921"/>
      <c r="BI2921"/>
      <c r="BJ2921"/>
      <c r="BK2921"/>
      <c r="BL2921"/>
    </row>
    <row r="2922" spans="1:64" x14ac:dyDescent="0.2">
      <c r="A2922"/>
      <c r="B2922"/>
      <c r="C2922"/>
      <c r="AA2922"/>
      <c r="BI2922"/>
      <c r="BJ2922"/>
      <c r="BK2922"/>
      <c r="BL2922"/>
    </row>
    <row r="2923" spans="1:64" x14ac:dyDescent="0.2">
      <c r="A2923"/>
      <c r="B2923"/>
      <c r="C2923"/>
      <c r="AA2923"/>
      <c r="BI2923"/>
      <c r="BJ2923"/>
      <c r="BK2923"/>
      <c r="BL2923"/>
    </row>
    <row r="2924" spans="1:64" x14ac:dyDescent="0.2">
      <c r="A2924"/>
      <c r="B2924"/>
      <c r="C2924"/>
      <c r="AA2924"/>
      <c r="BI2924"/>
      <c r="BJ2924"/>
      <c r="BK2924"/>
      <c r="BL2924"/>
    </row>
    <row r="2925" spans="1:64" x14ac:dyDescent="0.2">
      <c r="A2925"/>
      <c r="B2925"/>
      <c r="C2925"/>
      <c r="AA2925"/>
      <c r="BI2925"/>
      <c r="BJ2925"/>
      <c r="BK2925"/>
      <c r="BL2925"/>
    </row>
    <row r="2926" spans="1:64" x14ac:dyDescent="0.2">
      <c r="A2926"/>
      <c r="B2926"/>
      <c r="C2926"/>
      <c r="AA2926"/>
      <c r="BI2926"/>
      <c r="BJ2926"/>
      <c r="BK2926"/>
      <c r="BL2926"/>
    </row>
    <row r="2927" spans="1:64" x14ac:dyDescent="0.2">
      <c r="A2927"/>
      <c r="B2927"/>
      <c r="C2927"/>
      <c r="AA2927"/>
      <c r="BI2927"/>
      <c r="BJ2927"/>
      <c r="BK2927"/>
      <c r="BL2927"/>
    </row>
    <row r="2928" spans="1:64" x14ac:dyDescent="0.2">
      <c r="A2928"/>
      <c r="B2928"/>
      <c r="C2928"/>
      <c r="AA2928"/>
      <c r="BI2928"/>
      <c r="BJ2928"/>
      <c r="BK2928"/>
      <c r="BL2928"/>
    </row>
    <row r="2929" spans="1:64" x14ac:dyDescent="0.2">
      <c r="A2929"/>
      <c r="B2929"/>
      <c r="C2929"/>
      <c r="AA2929"/>
      <c r="BI2929"/>
      <c r="BJ2929"/>
      <c r="BK2929"/>
      <c r="BL2929"/>
    </row>
    <row r="2930" spans="1:64" x14ac:dyDescent="0.2">
      <c r="A2930"/>
      <c r="B2930"/>
      <c r="C2930"/>
      <c r="AA2930"/>
      <c r="BI2930"/>
      <c r="BJ2930"/>
      <c r="BK2930"/>
      <c r="BL2930"/>
    </row>
    <row r="2931" spans="1:64" x14ac:dyDescent="0.2">
      <c r="A2931"/>
      <c r="B2931"/>
      <c r="C2931"/>
      <c r="AA2931"/>
      <c r="BI2931"/>
      <c r="BJ2931"/>
      <c r="BK2931"/>
      <c r="BL2931"/>
    </row>
    <row r="2932" spans="1:64" x14ac:dyDescent="0.2">
      <c r="A2932"/>
      <c r="B2932"/>
      <c r="C2932"/>
      <c r="AA2932"/>
      <c r="BI2932"/>
      <c r="BJ2932"/>
      <c r="BK2932"/>
      <c r="BL2932"/>
    </row>
    <row r="2933" spans="1:64" x14ac:dyDescent="0.2">
      <c r="A2933"/>
      <c r="B2933"/>
      <c r="C2933"/>
      <c r="AA2933"/>
      <c r="BI2933"/>
      <c r="BJ2933"/>
      <c r="BK2933"/>
      <c r="BL2933"/>
    </row>
    <row r="2934" spans="1:64" x14ac:dyDescent="0.2">
      <c r="A2934"/>
      <c r="B2934"/>
      <c r="C2934"/>
      <c r="AA2934"/>
      <c r="BI2934"/>
      <c r="BJ2934"/>
      <c r="BK2934"/>
      <c r="BL2934"/>
    </row>
    <row r="2935" spans="1:64" x14ac:dyDescent="0.2">
      <c r="A2935"/>
      <c r="B2935"/>
      <c r="C2935"/>
      <c r="AA2935"/>
      <c r="BI2935"/>
      <c r="BJ2935"/>
      <c r="BK2935"/>
      <c r="BL2935"/>
    </row>
    <row r="2936" spans="1:64" x14ac:dyDescent="0.2">
      <c r="A2936"/>
      <c r="B2936"/>
      <c r="C2936"/>
      <c r="AA2936"/>
      <c r="BI2936"/>
      <c r="BJ2936"/>
      <c r="BK2936"/>
      <c r="BL2936"/>
    </row>
    <row r="2937" spans="1:64" x14ac:dyDescent="0.2">
      <c r="A2937"/>
      <c r="B2937"/>
      <c r="C2937"/>
      <c r="AA2937"/>
      <c r="BI2937"/>
      <c r="BJ2937"/>
      <c r="BK2937"/>
      <c r="BL2937"/>
    </row>
    <row r="2938" spans="1:64" x14ac:dyDescent="0.2">
      <c r="A2938"/>
      <c r="B2938"/>
      <c r="C2938"/>
      <c r="AA2938"/>
      <c r="BI2938"/>
      <c r="BJ2938"/>
      <c r="BK2938"/>
      <c r="BL2938"/>
    </row>
    <row r="2939" spans="1:64" x14ac:dyDescent="0.2">
      <c r="A2939"/>
      <c r="B2939"/>
      <c r="C2939"/>
      <c r="AA2939"/>
      <c r="BI2939"/>
      <c r="BJ2939"/>
      <c r="BK2939"/>
      <c r="BL2939"/>
    </row>
    <row r="2940" spans="1:64" x14ac:dyDescent="0.2">
      <c r="A2940"/>
      <c r="B2940"/>
      <c r="C2940"/>
      <c r="AA2940"/>
      <c r="BI2940"/>
      <c r="BJ2940"/>
      <c r="BK2940"/>
      <c r="BL2940"/>
    </row>
    <row r="2941" spans="1:64" x14ac:dyDescent="0.2">
      <c r="A2941"/>
      <c r="B2941"/>
      <c r="C2941"/>
      <c r="AA2941"/>
      <c r="BI2941"/>
      <c r="BJ2941"/>
      <c r="BK2941"/>
      <c r="BL2941"/>
    </row>
    <row r="2942" spans="1:64" x14ac:dyDescent="0.2">
      <c r="A2942"/>
      <c r="B2942"/>
      <c r="C2942"/>
      <c r="AA2942"/>
      <c r="BI2942"/>
      <c r="BJ2942"/>
      <c r="BK2942"/>
      <c r="BL2942"/>
    </row>
    <row r="2943" spans="1:64" x14ac:dyDescent="0.2">
      <c r="A2943"/>
      <c r="B2943"/>
      <c r="C2943"/>
      <c r="AA2943"/>
      <c r="BI2943"/>
      <c r="BJ2943"/>
      <c r="BK2943"/>
      <c r="BL2943"/>
    </row>
    <row r="2944" spans="1:64" x14ac:dyDescent="0.2">
      <c r="A2944"/>
      <c r="B2944"/>
      <c r="C2944"/>
      <c r="AA2944"/>
      <c r="BI2944"/>
      <c r="BJ2944"/>
      <c r="BK2944"/>
      <c r="BL2944"/>
    </row>
    <row r="2945" spans="1:64" x14ac:dyDescent="0.2">
      <c r="A2945"/>
      <c r="B2945"/>
      <c r="C2945"/>
      <c r="AA2945"/>
      <c r="BI2945"/>
      <c r="BJ2945"/>
      <c r="BK2945"/>
      <c r="BL2945"/>
    </row>
    <row r="2946" spans="1:64" x14ac:dyDescent="0.2">
      <c r="A2946"/>
      <c r="B2946"/>
      <c r="C2946"/>
      <c r="AA2946"/>
      <c r="BI2946"/>
      <c r="BJ2946"/>
      <c r="BK2946"/>
      <c r="BL2946"/>
    </row>
    <row r="2947" spans="1:64" x14ac:dyDescent="0.2">
      <c r="A2947"/>
      <c r="B2947"/>
      <c r="C2947"/>
      <c r="AA2947"/>
      <c r="BI2947"/>
      <c r="BJ2947"/>
      <c r="BK2947"/>
      <c r="BL2947"/>
    </row>
    <row r="2948" spans="1:64" x14ac:dyDescent="0.2">
      <c r="A2948"/>
      <c r="B2948"/>
      <c r="C2948"/>
      <c r="AA2948"/>
      <c r="BI2948"/>
      <c r="BJ2948"/>
      <c r="BK2948"/>
      <c r="BL2948"/>
    </row>
    <row r="2949" spans="1:64" x14ac:dyDescent="0.2">
      <c r="A2949"/>
      <c r="B2949"/>
      <c r="C2949"/>
      <c r="AA2949"/>
      <c r="BI2949"/>
      <c r="BJ2949"/>
      <c r="BK2949"/>
      <c r="BL2949"/>
    </row>
    <row r="2950" spans="1:64" x14ac:dyDescent="0.2">
      <c r="A2950"/>
      <c r="B2950"/>
      <c r="C2950"/>
      <c r="AA2950"/>
      <c r="BI2950"/>
      <c r="BJ2950"/>
      <c r="BK2950"/>
      <c r="BL2950"/>
    </row>
    <row r="2951" spans="1:64" x14ac:dyDescent="0.2">
      <c r="A2951"/>
      <c r="B2951"/>
      <c r="C2951"/>
      <c r="AA2951"/>
      <c r="BI2951"/>
      <c r="BJ2951"/>
      <c r="BK2951"/>
      <c r="BL2951"/>
    </row>
    <row r="2952" spans="1:64" x14ac:dyDescent="0.2">
      <c r="A2952"/>
      <c r="B2952"/>
      <c r="C2952"/>
      <c r="AA2952"/>
      <c r="BI2952"/>
      <c r="BJ2952"/>
      <c r="BK2952"/>
      <c r="BL2952"/>
    </row>
    <row r="2953" spans="1:64" x14ac:dyDescent="0.2">
      <c r="A2953"/>
      <c r="B2953"/>
      <c r="C2953"/>
      <c r="AA2953"/>
      <c r="BI2953"/>
      <c r="BJ2953"/>
      <c r="BK2953"/>
      <c r="BL2953"/>
    </row>
    <row r="2954" spans="1:64" x14ac:dyDescent="0.2">
      <c r="A2954"/>
      <c r="B2954"/>
      <c r="C2954"/>
      <c r="AA2954"/>
      <c r="BI2954"/>
      <c r="BJ2954"/>
      <c r="BK2954"/>
      <c r="BL2954"/>
    </row>
    <row r="2955" spans="1:64" x14ac:dyDescent="0.2">
      <c r="A2955"/>
      <c r="B2955"/>
      <c r="C2955"/>
      <c r="AA2955"/>
      <c r="BI2955"/>
      <c r="BJ2955"/>
      <c r="BK2955"/>
      <c r="BL2955"/>
    </row>
    <row r="2956" spans="1:64" x14ac:dyDescent="0.2">
      <c r="A2956"/>
      <c r="B2956"/>
      <c r="C2956"/>
      <c r="AA2956"/>
      <c r="BI2956"/>
      <c r="BJ2956"/>
      <c r="BK2956"/>
      <c r="BL2956"/>
    </row>
    <row r="2957" spans="1:64" x14ac:dyDescent="0.2">
      <c r="A2957"/>
      <c r="B2957"/>
      <c r="C2957"/>
      <c r="AA2957"/>
      <c r="BI2957"/>
      <c r="BJ2957"/>
      <c r="BK2957"/>
      <c r="BL2957"/>
    </row>
    <row r="2958" spans="1:64" x14ac:dyDescent="0.2">
      <c r="A2958"/>
      <c r="B2958"/>
      <c r="C2958"/>
      <c r="AA2958"/>
      <c r="BI2958"/>
      <c r="BJ2958"/>
      <c r="BK2958"/>
      <c r="BL2958"/>
    </row>
    <row r="2959" spans="1:64" x14ac:dyDescent="0.2">
      <c r="A2959"/>
      <c r="B2959"/>
      <c r="C2959"/>
      <c r="AA2959"/>
      <c r="BI2959"/>
      <c r="BJ2959"/>
      <c r="BK2959"/>
      <c r="BL2959"/>
    </row>
    <row r="2960" spans="1:64" x14ac:dyDescent="0.2">
      <c r="A2960"/>
      <c r="B2960"/>
      <c r="C2960"/>
      <c r="AA2960"/>
      <c r="BI2960"/>
      <c r="BJ2960"/>
      <c r="BK2960"/>
      <c r="BL2960"/>
    </row>
    <row r="2961" spans="1:64" x14ac:dyDescent="0.2">
      <c r="A2961"/>
      <c r="B2961"/>
      <c r="C2961"/>
      <c r="AA2961"/>
      <c r="BI2961"/>
      <c r="BJ2961"/>
      <c r="BK2961"/>
      <c r="BL2961"/>
    </row>
    <row r="2962" spans="1:64" x14ac:dyDescent="0.2">
      <c r="A2962"/>
      <c r="B2962"/>
      <c r="C2962"/>
      <c r="AA2962"/>
      <c r="BI2962"/>
      <c r="BJ2962"/>
      <c r="BK2962"/>
      <c r="BL2962"/>
    </row>
    <row r="2963" spans="1:64" x14ac:dyDescent="0.2">
      <c r="A2963"/>
      <c r="B2963"/>
      <c r="C2963"/>
      <c r="AA2963"/>
      <c r="BI2963"/>
      <c r="BJ2963"/>
      <c r="BK2963"/>
      <c r="BL2963"/>
    </row>
    <row r="2964" spans="1:64" x14ac:dyDescent="0.2">
      <c r="A2964"/>
      <c r="B2964"/>
      <c r="C2964"/>
      <c r="AA2964"/>
      <c r="BI2964"/>
      <c r="BJ2964"/>
      <c r="BK2964"/>
      <c r="BL2964"/>
    </row>
    <row r="2965" spans="1:64" x14ac:dyDescent="0.2">
      <c r="A2965"/>
      <c r="B2965"/>
      <c r="C2965"/>
      <c r="AA2965"/>
      <c r="BI2965"/>
      <c r="BJ2965"/>
      <c r="BK2965"/>
      <c r="BL2965"/>
    </row>
    <row r="2966" spans="1:64" x14ac:dyDescent="0.2">
      <c r="A2966"/>
      <c r="B2966"/>
      <c r="C2966"/>
      <c r="AA2966"/>
      <c r="BI2966"/>
      <c r="BJ2966"/>
      <c r="BK2966"/>
      <c r="BL2966"/>
    </row>
    <row r="2967" spans="1:64" x14ac:dyDescent="0.2">
      <c r="A2967"/>
      <c r="B2967"/>
      <c r="C2967"/>
      <c r="AA2967"/>
      <c r="BI2967"/>
      <c r="BJ2967"/>
      <c r="BK2967"/>
      <c r="BL2967"/>
    </row>
    <row r="2968" spans="1:64" x14ac:dyDescent="0.2">
      <c r="A2968"/>
      <c r="B2968"/>
      <c r="C2968"/>
      <c r="AA2968"/>
      <c r="BI2968"/>
      <c r="BJ2968"/>
      <c r="BK2968"/>
      <c r="BL2968"/>
    </row>
    <row r="2969" spans="1:64" x14ac:dyDescent="0.2">
      <c r="A2969"/>
      <c r="B2969"/>
      <c r="C2969"/>
      <c r="AA2969"/>
      <c r="BI2969"/>
      <c r="BJ2969"/>
      <c r="BK2969"/>
      <c r="BL2969"/>
    </row>
    <row r="2970" spans="1:64" x14ac:dyDescent="0.2">
      <c r="A2970"/>
      <c r="B2970"/>
      <c r="C2970"/>
      <c r="AA2970"/>
      <c r="BI2970"/>
      <c r="BJ2970"/>
      <c r="BK2970"/>
      <c r="BL2970"/>
    </row>
    <row r="2971" spans="1:64" x14ac:dyDescent="0.2">
      <c r="A2971"/>
      <c r="B2971"/>
      <c r="C2971"/>
      <c r="AA2971"/>
      <c r="BI2971"/>
      <c r="BJ2971"/>
      <c r="BK2971"/>
      <c r="BL2971"/>
    </row>
    <row r="2972" spans="1:64" x14ac:dyDescent="0.2">
      <c r="A2972"/>
      <c r="B2972"/>
      <c r="C2972"/>
      <c r="AA2972"/>
      <c r="BI2972"/>
      <c r="BJ2972"/>
      <c r="BK2972"/>
      <c r="BL2972"/>
    </row>
    <row r="2973" spans="1:64" x14ac:dyDescent="0.2">
      <c r="A2973"/>
      <c r="B2973"/>
      <c r="C2973"/>
      <c r="AA2973"/>
      <c r="BI2973"/>
      <c r="BJ2973"/>
      <c r="BK2973"/>
      <c r="BL2973"/>
    </row>
    <row r="2974" spans="1:64" x14ac:dyDescent="0.2">
      <c r="A2974"/>
      <c r="B2974"/>
      <c r="C2974"/>
      <c r="AA2974"/>
      <c r="BI2974"/>
      <c r="BJ2974"/>
      <c r="BK2974"/>
      <c r="BL2974"/>
    </row>
    <row r="2975" spans="1:64" x14ac:dyDescent="0.2">
      <c r="A2975"/>
      <c r="B2975"/>
      <c r="C2975"/>
      <c r="AA2975"/>
      <c r="BI2975"/>
      <c r="BJ2975"/>
      <c r="BK2975"/>
      <c r="BL2975"/>
    </row>
    <row r="2976" spans="1:64" x14ac:dyDescent="0.2">
      <c r="A2976"/>
      <c r="B2976"/>
      <c r="C2976"/>
      <c r="AA2976"/>
      <c r="BI2976"/>
      <c r="BJ2976"/>
      <c r="BK2976"/>
      <c r="BL2976"/>
    </row>
    <row r="2977" spans="1:64" x14ac:dyDescent="0.2">
      <c r="A2977"/>
      <c r="B2977"/>
      <c r="C2977"/>
      <c r="AA2977"/>
      <c r="BI2977"/>
      <c r="BJ2977"/>
      <c r="BK2977"/>
      <c r="BL2977"/>
    </row>
    <row r="2978" spans="1:64" x14ac:dyDescent="0.2">
      <c r="A2978"/>
      <c r="B2978"/>
      <c r="C2978"/>
      <c r="AA2978"/>
      <c r="BI2978"/>
      <c r="BJ2978"/>
      <c r="BK2978"/>
      <c r="BL2978"/>
    </row>
    <row r="2979" spans="1:64" x14ac:dyDescent="0.2">
      <c r="A2979"/>
      <c r="B2979"/>
      <c r="C2979"/>
      <c r="AA2979"/>
      <c r="BI2979"/>
      <c r="BJ2979"/>
      <c r="BK2979"/>
      <c r="BL2979"/>
    </row>
    <row r="2980" spans="1:64" x14ac:dyDescent="0.2">
      <c r="A2980"/>
      <c r="B2980"/>
      <c r="C2980"/>
      <c r="AA2980"/>
      <c r="BI2980"/>
      <c r="BJ2980"/>
      <c r="BK2980"/>
      <c r="BL2980"/>
    </row>
    <row r="2981" spans="1:64" x14ac:dyDescent="0.2">
      <c r="A2981"/>
      <c r="B2981"/>
      <c r="C2981"/>
      <c r="AA2981"/>
      <c r="BI2981"/>
      <c r="BJ2981"/>
      <c r="BK2981"/>
      <c r="BL2981"/>
    </row>
    <row r="2982" spans="1:64" x14ac:dyDescent="0.2">
      <c r="A2982"/>
      <c r="B2982"/>
      <c r="C2982"/>
      <c r="AA2982"/>
      <c r="BI2982"/>
      <c r="BJ2982"/>
      <c r="BK2982"/>
      <c r="BL2982"/>
    </row>
    <row r="2983" spans="1:64" x14ac:dyDescent="0.2">
      <c r="A2983"/>
      <c r="B2983"/>
      <c r="C2983"/>
      <c r="AA2983"/>
      <c r="BI2983"/>
      <c r="BJ2983"/>
      <c r="BK2983"/>
      <c r="BL2983"/>
    </row>
    <row r="2984" spans="1:64" x14ac:dyDescent="0.2">
      <c r="A2984"/>
      <c r="B2984"/>
      <c r="C2984"/>
      <c r="AA2984"/>
      <c r="BI2984"/>
      <c r="BJ2984"/>
      <c r="BK2984"/>
      <c r="BL2984"/>
    </row>
    <row r="2985" spans="1:64" x14ac:dyDescent="0.2">
      <c r="A2985"/>
      <c r="B2985"/>
      <c r="C2985"/>
      <c r="AA2985"/>
      <c r="BI2985"/>
      <c r="BJ2985"/>
      <c r="BK2985"/>
      <c r="BL2985"/>
    </row>
    <row r="2986" spans="1:64" x14ac:dyDescent="0.2">
      <c r="A2986"/>
      <c r="B2986"/>
      <c r="C2986"/>
      <c r="AA2986"/>
      <c r="BI2986"/>
      <c r="BJ2986"/>
      <c r="BK2986"/>
      <c r="BL2986"/>
    </row>
    <row r="2987" spans="1:64" x14ac:dyDescent="0.2">
      <c r="A2987"/>
      <c r="B2987"/>
      <c r="C2987"/>
      <c r="AA2987"/>
      <c r="BI2987"/>
      <c r="BJ2987"/>
      <c r="BK2987"/>
      <c r="BL2987"/>
    </row>
    <row r="2988" spans="1:64" x14ac:dyDescent="0.2">
      <c r="A2988"/>
      <c r="B2988"/>
      <c r="C2988"/>
      <c r="AA2988"/>
      <c r="BI2988"/>
      <c r="BJ2988"/>
      <c r="BK2988"/>
      <c r="BL2988"/>
    </row>
    <row r="2989" spans="1:64" x14ac:dyDescent="0.2">
      <c r="A2989"/>
      <c r="B2989"/>
      <c r="C2989"/>
      <c r="AA2989"/>
      <c r="BI2989"/>
      <c r="BJ2989"/>
      <c r="BK2989"/>
      <c r="BL2989"/>
    </row>
    <row r="2990" spans="1:64" x14ac:dyDescent="0.2">
      <c r="A2990"/>
      <c r="B2990"/>
      <c r="C2990"/>
      <c r="AA2990"/>
      <c r="BI2990"/>
      <c r="BJ2990"/>
      <c r="BK2990"/>
      <c r="BL2990"/>
    </row>
    <row r="2991" spans="1:64" x14ac:dyDescent="0.2">
      <c r="A2991"/>
      <c r="B2991"/>
      <c r="C2991"/>
      <c r="AA2991"/>
      <c r="BI2991"/>
      <c r="BJ2991"/>
      <c r="BK2991"/>
      <c r="BL2991"/>
    </row>
    <row r="2992" spans="1:64" x14ac:dyDescent="0.2">
      <c r="A2992"/>
      <c r="B2992"/>
      <c r="C2992"/>
      <c r="AA2992"/>
      <c r="BI2992"/>
      <c r="BJ2992"/>
      <c r="BK2992"/>
      <c r="BL2992"/>
    </row>
    <row r="2993" spans="1:64" x14ac:dyDescent="0.2">
      <c r="A2993"/>
      <c r="B2993"/>
      <c r="C2993"/>
      <c r="AA2993"/>
      <c r="BI2993"/>
      <c r="BJ2993"/>
      <c r="BK2993"/>
      <c r="BL2993"/>
    </row>
    <row r="2994" spans="1:64" x14ac:dyDescent="0.2">
      <c r="A2994"/>
      <c r="B2994"/>
      <c r="C2994"/>
      <c r="AA2994"/>
      <c r="BI2994"/>
      <c r="BJ2994"/>
      <c r="BK2994"/>
      <c r="BL2994"/>
    </row>
    <row r="2995" spans="1:64" x14ac:dyDescent="0.2">
      <c r="A2995"/>
      <c r="B2995"/>
      <c r="C2995"/>
      <c r="AA2995"/>
      <c r="BI2995"/>
      <c r="BJ2995"/>
      <c r="BK2995"/>
      <c r="BL2995"/>
    </row>
    <row r="2996" spans="1:64" x14ac:dyDescent="0.2">
      <c r="A2996"/>
      <c r="B2996"/>
      <c r="C2996"/>
      <c r="AA2996"/>
      <c r="BI2996"/>
      <c r="BJ2996"/>
      <c r="BK2996"/>
      <c r="BL2996"/>
    </row>
    <row r="2997" spans="1:64" x14ac:dyDescent="0.2">
      <c r="A2997"/>
      <c r="B2997"/>
      <c r="C2997"/>
      <c r="AA2997"/>
      <c r="BI2997"/>
      <c r="BJ2997"/>
      <c r="BK2997"/>
      <c r="BL2997"/>
    </row>
    <row r="2998" spans="1:64" x14ac:dyDescent="0.2">
      <c r="A2998"/>
      <c r="B2998"/>
      <c r="C2998"/>
      <c r="AA2998"/>
      <c r="BI2998"/>
      <c r="BJ2998"/>
      <c r="BK2998"/>
      <c r="BL2998"/>
    </row>
    <row r="2999" spans="1:64" x14ac:dyDescent="0.2">
      <c r="A2999"/>
      <c r="B2999"/>
      <c r="C2999"/>
      <c r="AA2999"/>
      <c r="BI2999"/>
      <c r="BJ2999"/>
      <c r="BK2999"/>
      <c r="BL2999"/>
    </row>
    <row r="3000" spans="1:64" x14ac:dyDescent="0.2">
      <c r="A3000"/>
      <c r="B3000"/>
      <c r="C3000"/>
      <c r="AA3000"/>
      <c r="BI3000"/>
      <c r="BJ3000"/>
      <c r="BK3000"/>
      <c r="BL3000"/>
    </row>
    <row r="3001" spans="1:64" x14ac:dyDescent="0.2">
      <c r="A3001"/>
      <c r="B3001"/>
      <c r="C3001"/>
      <c r="AA3001"/>
      <c r="BI3001"/>
      <c r="BJ3001"/>
      <c r="BK3001"/>
      <c r="BL3001"/>
    </row>
    <row r="3002" spans="1:64" x14ac:dyDescent="0.2">
      <c r="A3002"/>
      <c r="B3002"/>
      <c r="C3002"/>
      <c r="AA3002"/>
      <c r="BI3002"/>
      <c r="BJ3002"/>
      <c r="BK3002"/>
      <c r="BL3002"/>
    </row>
    <row r="3003" spans="1:64" x14ac:dyDescent="0.2">
      <c r="A3003"/>
      <c r="B3003"/>
      <c r="C3003"/>
      <c r="AA3003"/>
      <c r="BI3003"/>
      <c r="BJ3003"/>
      <c r="BK3003"/>
      <c r="BL3003"/>
    </row>
    <row r="3004" spans="1:64" x14ac:dyDescent="0.2">
      <c r="A3004"/>
      <c r="B3004"/>
      <c r="C3004"/>
      <c r="AA3004"/>
      <c r="BI3004"/>
      <c r="BJ3004"/>
      <c r="BK3004"/>
      <c r="BL3004"/>
    </row>
    <row r="3005" spans="1:64" x14ac:dyDescent="0.2">
      <c r="A3005"/>
      <c r="B3005"/>
      <c r="C3005"/>
      <c r="AA3005"/>
      <c r="BI3005"/>
      <c r="BJ3005"/>
      <c r="BK3005"/>
      <c r="BL3005"/>
    </row>
    <row r="3006" spans="1:64" x14ac:dyDescent="0.2">
      <c r="A3006"/>
      <c r="B3006"/>
      <c r="C3006"/>
      <c r="AA3006"/>
      <c r="BI3006"/>
      <c r="BJ3006"/>
      <c r="BK3006"/>
      <c r="BL3006"/>
    </row>
    <row r="3007" spans="1:64" x14ac:dyDescent="0.2">
      <c r="A3007"/>
      <c r="B3007"/>
      <c r="C3007"/>
      <c r="AA3007"/>
      <c r="BI3007"/>
      <c r="BJ3007"/>
      <c r="BK3007"/>
      <c r="BL3007"/>
    </row>
    <row r="3008" spans="1:64" x14ac:dyDescent="0.2">
      <c r="A3008"/>
      <c r="B3008"/>
      <c r="C3008"/>
      <c r="AA3008"/>
      <c r="BI3008"/>
      <c r="BJ3008"/>
      <c r="BK3008"/>
      <c r="BL3008"/>
    </row>
    <row r="3009" spans="1:64" x14ac:dyDescent="0.2">
      <c r="A3009"/>
      <c r="B3009"/>
      <c r="C3009"/>
      <c r="AA3009"/>
      <c r="BI3009"/>
      <c r="BJ3009"/>
      <c r="BK3009"/>
      <c r="BL3009"/>
    </row>
    <row r="3010" spans="1:64" x14ac:dyDescent="0.2">
      <c r="A3010"/>
      <c r="B3010"/>
      <c r="C3010"/>
      <c r="AA3010"/>
      <c r="BI3010"/>
      <c r="BJ3010"/>
      <c r="BK3010"/>
      <c r="BL3010"/>
    </row>
    <row r="3011" spans="1:64" x14ac:dyDescent="0.2">
      <c r="A3011"/>
      <c r="B3011"/>
      <c r="C3011"/>
      <c r="AA3011"/>
      <c r="BI3011"/>
      <c r="BJ3011"/>
      <c r="BK3011"/>
      <c r="BL3011"/>
    </row>
    <row r="3012" spans="1:64" x14ac:dyDescent="0.2">
      <c r="A3012"/>
      <c r="B3012"/>
      <c r="C3012"/>
      <c r="AA3012"/>
      <c r="BI3012"/>
      <c r="BJ3012"/>
      <c r="BK3012"/>
      <c r="BL3012"/>
    </row>
    <row r="3013" spans="1:64" x14ac:dyDescent="0.2">
      <c r="A3013"/>
      <c r="B3013"/>
      <c r="C3013"/>
      <c r="AA3013"/>
      <c r="BI3013"/>
      <c r="BJ3013"/>
      <c r="BK3013"/>
      <c r="BL3013"/>
    </row>
    <row r="3014" spans="1:64" x14ac:dyDescent="0.2">
      <c r="A3014"/>
      <c r="B3014"/>
      <c r="C3014"/>
      <c r="AA3014"/>
      <c r="BI3014"/>
      <c r="BJ3014"/>
      <c r="BK3014"/>
      <c r="BL3014"/>
    </row>
    <row r="3015" spans="1:64" x14ac:dyDescent="0.2">
      <c r="A3015"/>
      <c r="B3015"/>
      <c r="C3015"/>
      <c r="AA3015"/>
      <c r="BI3015"/>
      <c r="BJ3015"/>
      <c r="BK3015"/>
      <c r="BL3015"/>
    </row>
    <row r="3016" spans="1:64" x14ac:dyDescent="0.2">
      <c r="A3016"/>
      <c r="B3016"/>
      <c r="C3016"/>
      <c r="AA3016"/>
      <c r="BI3016"/>
      <c r="BJ3016"/>
      <c r="BK3016"/>
      <c r="BL3016"/>
    </row>
    <row r="3017" spans="1:64" x14ac:dyDescent="0.2">
      <c r="A3017"/>
      <c r="B3017"/>
      <c r="C3017"/>
      <c r="AA3017"/>
      <c r="BI3017"/>
      <c r="BJ3017"/>
      <c r="BK3017"/>
      <c r="BL3017"/>
    </row>
    <row r="3018" spans="1:64" x14ac:dyDescent="0.2">
      <c r="A3018"/>
      <c r="B3018"/>
      <c r="C3018"/>
      <c r="AA3018"/>
      <c r="BI3018"/>
      <c r="BJ3018"/>
      <c r="BK3018"/>
      <c r="BL3018"/>
    </row>
    <row r="3019" spans="1:64" x14ac:dyDescent="0.2">
      <c r="A3019"/>
      <c r="B3019"/>
      <c r="C3019"/>
      <c r="AA3019"/>
      <c r="BI3019"/>
      <c r="BJ3019"/>
      <c r="BK3019"/>
      <c r="BL3019"/>
    </row>
    <row r="3020" spans="1:64" x14ac:dyDescent="0.2">
      <c r="A3020"/>
      <c r="B3020"/>
      <c r="C3020"/>
      <c r="AA3020"/>
      <c r="BI3020"/>
      <c r="BJ3020"/>
      <c r="BK3020"/>
      <c r="BL3020"/>
    </row>
    <row r="3021" spans="1:64" x14ac:dyDescent="0.2">
      <c r="A3021"/>
      <c r="B3021"/>
      <c r="C3021"/>
      <c r="AA3021"/>
      <c r="BI3021"/>
      <c r="BJ3021"/>
      <c r="BK3021"/>
      <c r="BL3021"/>
    </row>
    <row r="3022" spans="1:64" x14ac:dyDescent="0.2">
      <c r="A3022"/>
      <c r="B3022"/>
      <c r="C3022"/>
      <c r="AA3022"/>
      <c r="BI3022"/>
      <c r="BJ3022"/>
      <c r="BK3022"/>
      <c r="BL3022"/>
    </row>
    <row r="3023" spans="1:64" x14ac:dyDescent="0.2">
      <c r="A3023"/>
      <c r="B3023"/>
      <c r="C3023"/>
      <c r="AA3023"/>
      <c r="BI3023"/>
      <c r="BJ3023"/>
      <c r="BK3023"/>
      <c r="BL3023"/>
    </row>
    <row r="3024" spans="1:64" x14ac:dyDescent="0.2">
      <c r="A3024"/>
      <c r="B3024"/>
      <c r="C3024"/>
      <c r="AA3024"/>
      <c r="BI3024"/>
      <c r="BJ3024"/>
      <c r="BK3024"/>
      <c r="BL3024"/>
    </row>
    <row r="3025" spans="1:64" x14ac:dyDescent="0.2">
      <c r="A3025"/>
      <c r="B3025"/>
      <c r="C3025"/>
      <c r="AA3025"/>
      <c r="BI3025"/>
      <c r="BJ3025"/>
      <c r="BK3025"/>
      <c r="BL3025"/>
    </row>
    <row r="3026" spans="1:64" x14ac:dyDescent="0.2">
      <c r="A3026"/>
      <c r="B3026"/>
      <c r="C3026"/>
      <c r="AA3026"/>
      <c r="BI3026"/>
      <c r="BJ3026"/>
      <c r="BK3026"/>
      <c r="BL3026"/>
    </row>
    <row r="3027" spans="1:64" x14ac:dyDescent="0.2">
      <c r="A3027"/>
      <c r="B3027"/>
      <c r="C3027"/>
      <c r="AA3027"/>
      <c r="BI3027"/>
      <c r="BJ3027"/>
      <c r="BK3027"/>
      <c r="BL3027"/>
    </row>
    <row r="3028" spans="1:64" x14ac:dyDescent="0.2">
      <c r="A3028"/>
      <c r="B3028"/>
      <c r="C3028"/>
      <c r="AA3028"/>
      <c r="BI3028"/>
      <c r="BJ3028"/>
      <c r="BK3028"/>
      <c r="BL3028"/>
    </row>
    <row r="3029" spans="1:64" x14ac:dyDescent="0.2">
      <c r="A3029"/>
      <c r="B3029"/>
      <c r="C3029"/>
      <c r="AA3029"/>
      <c r="BI3029"/>
      <c r="BJ3029"/>
      <c r="BK3029"/>
      <c r="BL3029"/>
    </row>
    <row r="3030" spans="1:64" x14ac:dyDescent="0.2">
      <c r="A3030"/>
      <c r="B3030"/>
      <c r="C3030"/>
      <c r="AA3030"/>
      <c r="BI3030"/>
      <c r="BJ3030"/>
      <c r="BK3030"/>
      <c r="BL3030"/>
    </row>
    <row r="3031" spans="1:64" x14ac:dyDescent="0.2">
      <c r="A3031"/>
      <c r="B3031"/>
      <c r="C3031"/>
      <c r="AA3031"/>
      <c r="BI3031"/>
      <c r="BJ3031"/>
      <c r="BK3031"/>
      <c r="BL3031"/>
    </row>
    <row r="3032" spans="1:64" x14ac:dyDescent="0.2">
      <c r="A3032"/>
      <c r="B3032"/>
      <c r="C3032"/>
      <c r="AA3032"/>
      <c r="BI3032"/>
      <c r="BJ3032"/>
      <c r="BK3032"/>
      <c r="BL3032"/>
    </row>
    <row r="3033" spans="1:64" x14ac:dyDescent="0.2">
      <c r="A3033"/>
      <c r="B3033"/>
      <c r="C3033"/>
      <c r="AA3033"/>
      <c r="BI3033"/>
      <c r="BJ3033"/>
      <c r="BK3033"/>
      <c r="BL3033"/>
    </row>
    <row r="3034" spans="1:64" x14ac:dyDescent="0.2">
      <c r="A3034"/>
      <c r="B3034"/>
      <c r="C3034"/>
      <c r="AA3034"/>
      <c r="BI3034"/>
      <c r="BJ3034"/>
      <c r="BK3034"/>
      <c r="BL3034"/>
    </row>
    <row r="3035" spans="1:64" x14ac:dyDescent="0.2">
      <c r="A3035"/>
      <c r="B3035"/>
      <c r="C3035"/>
      <c r="AA3035"/>
      <c r="BI3035"/>
      <c r="BJ3035"/>
      <c r="BK3035"/>
      <c r="BL3035"/>
    </row>
    <row r="3036" spans="1:64" x14ac:dyDescent="0.2">
      <c r="A3036"/>
      <c r="B3036"/>
      <c r="C3036"/>
      <c r="AA3036"/>
      <c r="BI3036"/>
      <c r="BJ3036"/>
      <c r="BK3036"/>
      <c r="BL3036"/>
    </row>
    <row r="3037" spans="1:64" x14ac:dyDescent="0.2">
      <c r="A3037"/>
      <c r="B3037"/>
      <c r="C3037"/>
      <c r="AA3037"/>
      <c r="BI3037"/>
      <c r="BJ3037"/>
      <c r="BK3037"/>
      <c r="BL3037"/>
    </row>
    <row r="3038" spans="1:64" x14ac:dyDescent="0.2">
      <c r="A3038"/>
      <c r="B3038"/>
      <c r="C3038"/>
      <c r="AA3038"/>
      <c r="BI3038"/>
      <c r="BJ3038"/>
      <c r="BK3038"/>
      <c r="BL3038"/>
    </row>
    <row r="3039" spans="1:64" x14ac:dyDescent="0.2">
      <c r="A3039"/>
      <c r="B3039"/>
      <c r="C3039"/>
      <c r="AA3039"/>
      <c r="BI3039"/>
      <c r="BJ3039"/>
      <c r="BK3039"/>
      <c r="BL3039"/>
    </row>
    <row r="3040" spans="1:64" x14ac:dyDescent="0.2">
      <c r="A3040"/>
      <c r="B3040"/>
      <c r="C3040"/>
      <c r="AA3040"/>
      <c r="BI3040"/>
      <c r="BJ3040"/>
      <c r="BK3040"/>
      <c r="BL3040"/>
    </row>
    <row r="3041" spans="1:64" x14ac:dyDescent="0.2">
      <c r="A3041"/>
      <c r="B3041"/>
      <c r="C3041"/>
      <c r="AA3041"/>
      <c r="BI3041"/>
      <c r="BJ3041"/>
      <c r="BK3041"/>
      <c r="BL3041"/>
    </row>
    <row r="3042" spans="1:64" x14ac:dyDescent="0.2">
      <c r="A3042"/>
      <c r="B3042"/>
      <c r="C3042"/>
      <c r="AA3042"/>
      <c r="BI3042"/>
      <c r="BJ3042"/>
      <c r="BK3042"/>
      <c r="BL3042"/>
    </row>
    <row r="3043" spans="1:64" x14ac:dyDescent="0.2">
      <c r="A3043"/>
      <c r="B3043"/>
      <c r="C3043"/>
      <c r="AA3043"/>
      <c r="BI3043"/>
      <c r="BJ3043"/>
      <c r="BK3043"/>
      <c r="BL3043"/>
    </row>
    <row r="3044" spans="1:64" x14ac:dyDescent="0.2">
      <c r="A3044"/>
      <c r="B3044"/>
      <c r="C3044"/>
      <c r="AA3044"/>
      <c r="BI3044"/>
      <c r="BJ3044"/>
      <c r="BK3044"/>
      <c r="BL3044"/>
    </row>
    <row r="3045" spans="1:64" x14ac:dyDescent="0.2">
      <c r="A3045"/>
      <c r="B3045"/>
      <c r="C3045"/>
      <c r="AA3045"/>
      <c r="BI3045"/>
      <c r="BJ3045"/>
      <c r="BK3045"/>
      <c r="BL3045"/>
    </row>
    <row r="3046" spans="1:64" x14ac:dyDescent="0.2">
      <c r="A3046"/>
      <c r="B3046"/>
      <c r="C3046"/>
      <c r="AA3046"/>
      <c r="BI3046"/>
      <c r="BJ3046"/>
      <c r="BK3046"/>
      <c r="BL3046"/>
    </row>
    <row r="3047" spans="1:64" x14ac:dyDescent="0.2">
      <c r="A3047"/>
      <c r="B3047"/>
      <c r="C3047"/>
      <c r="AA3047"/>
      <c r="BI3047"/>
      <c r="BJ3047"/>
      <c r="BK3047"/>
      <c r="BL3047"/>
    </row>
    <row r="3048" spans="1:64" x14ac:dyDescent="0.2">
      <c r="A3048"/>
      <c r="B3048"/>
      <c r="C3048"/>
      <c r="AA3048"/>
      <c r="BI3048"/>
      <c r="BJ3048"/>
      <c r="BK3048"/>
      <c r="BL3048"/>
    </row>
    <row r="3049" spans="1:64" x14ac:dyDescent="0.2">
      <c r="A3049"/>
      <c r="B3049"/>
      <c r="C3049"/>
      <c r="AA3049"/>
      <c r="BI3049"/>
      <c r="BJ3049"/>
      <c r="BK3049"/>
      <c r="BL3049"/>
    </row>
    <row r="3050" spans="1:64" x14ac:dyDescent="0.2">
      <c r="A3050"/>
      <c r="B3050"/>
      <c r="C3050"/>
      <c r="AA3050"/>
      <c r="BI3050"/>
      <c r="BJ3050"/>
      <c r="BK3050"/>
      <c r="BL3050"/>
    </row>
    <row r="3051" spans="1:64" x14ac:dyDescent="0.2">
      <c r="A3051"/>
      <c r="B3051"/>
      <c r="C3051"/>
      <c r="AA3051"/>
      <c r="BI3051"/>
      <c r="BJ3051"/>
      <c r="BK3051"/>
      <c r="BL3051"/>
    </row>
    <row r="3052" spans="1:64" x14ac:dyDescent="0.2">
      <c r="A3052"/>
      <c r="B3052"/>
      <c r="C3052"/>
      <c r="AA3052"/>
      <c r="BI3052"/>
      <c r="BJ3052"/>
      <c r="BK3052"/>
      <c r="BL3052"/>
    </row>
    <row r="3053" spans="1:64" x14ac:dyDescent="0.2">
      <c r="A3053"/>
      <c r="B3053"/>
      <c r="C3053"/>
      <c r="AA3053"/>
      <c r="BI3053"/>
      <c r="BJ3053"/>
      <c r="BK3053"/>
      <c r="BL3053"/>
    </row>
    <row r="3054" spans="1:64" x14ac:dyDescent="0.2">
      <c r="A3054"/>
      <c r="B3054"/>
      <c r="C3054"/>
      <c r="AA3054"/>
      <c r="BI3054"/>
      <c r="BJ3054"/>
      <c r="BK3054"/>
      <c r="BL3054"/>
    </row>
    <row r="3055" spans="1:64" x14ac:dyDescent="0.2">
      <c r="A3055"/>
      <c r="B3055"/>
      <c r="C3055"/>
      <c r="AA3055"/>
      <c r="BI3055"/>
      <c r="BJ3055"/>
      <c r="BK3055"/>
      <c r="BL3055"/>
    </row>
    <row r="3056" spans="1:64" x14ac:dyDescent="0.2">
      <c r="A3056"/>
      <c r="B3056"/>
      <c r="C3056"/>
      <c r="AA3056"/>
      <c r="BI3056"/>
      <c r="BJ3056"/>
      <c r="BK3056"/>
      <c r="BL3056"/>
    </row>
    <row r="3057" spans="1:64" x14ac:dyDescent="0.2">
      <c r="A3057"/>
      <c r="B3057"/>
      <c r="C3057"/>
      <c r="AA3057"/>
      <c r="BI3057"/>
      <c r="BJ3057"/>
      <c r="BK3057"/>
      <c r="BL3057"/>
    </row>
    <row r="3058" spans="1:64" x14ac:dyDescent="0.2">
      <c r="A3058"/>
      <c r="B3058"/>
      <c r="C3058"/>
      <c r="AA3058"/>
      <c r="BI3058"/>
      <c r="BJ3058"/>
      <c r="BK3058"/>
      <c r="BL3058"/>
    </row>
    <row r="3059" spans="1:64" x14ac:dyDescent="0.2">
      <c r="A3059"/>
      <c r="B3059"/>
      <c r="C3059"/>
      <c r="AA3059"/>
      <c r="BI3059"/>
      <c r="BJ3059"/>
      <c r="BK3059"/>
      <c r="BL3059"/>
    </row>
    <row r="3060" spans="1:64" x14ac:dyDescent="0.2">
      <c r="A3060"/>
      <c r="B3060"/>
      <c r="C3060"/>
      <c r="AA3060"/>
      <c r="BI3060"/>
      <c r="BJ3060"/>
      <c r="BK3060"/>
      <c r="BL3060"/>
    </row>
    <row r="3061" spans="1:64" x14ac:dyDescent="0.2">
      <c r="A3061"/>
      <c r="B3061"/>
      <c r="C3061"/>
      <c r="AA3061"/>
      <c r="BI3061"/>
      <c r="BJ3061"/>
      <c r="BK3061"/>
      <c r="BL3061"/>
    </row>
    <row r="3062" spans="1:64" x14ac:dyDescent="0.2">
      <c r="A3062"/>
      <c r="B3062"/>
      <c r="C3062"/>
      <c r="AA3062"/>
      <c r="BI3062"/>
      <c r="BJ3062"/>
      <c r="BK3062"/>
      <c r="BL3062"/>
    </row>
    <row r="3063" spans="1:64" x14ac:dyDescent="0.2">
      <c r="A3063"/>
      <c r="B3063"/>
      <c r="C3063"/>
      <c r="AA3063"/>
      <c r="BI3063"/>
      <c r="BJ3063"/>
      <c r="BK3063"/>
      <c r="BL3063"/>
    </row>
    <row r="3064" spans="1:64" x14ac:dyDescent="0.2">
      <c r="A3064"/>
      <c r="B3064"/>
      <c r="C3064"/>
      <c r="AA3064"/>
      <c r="BI3064"/>
      <c r="BJ3064"/>
      <c r="BK3064"/>
      <c r="BL3064"/>
    </row>
    <row r="3065" spans="1:64" x14ac:dyDescent="0.2">
      <c r="A3065"/>
      <c r="B3065"/>
      <c r="C3065"/>
      <c r="AA3065"/>
      <c r="BI3065"/>
      <c r="BJ3065"/>
      <c r="BK3065"/>
      <c r="BL3065"/>
    </row>
    <row r="3066" spans="1:64" x14ac:dyDescent="0.2">
      <c r="A3066"/>
      <c r="B3066"/>
      <c r="C3066"/>
      <c r="AA3066"/>
      <c r="BI3066"/>
      <c r="BJ3066"/>
      <c r="BK3066"/>
      <c r="BL3066"/>
    </row>
    <row r="3067" spans="1:64" x14ac:dyDescent="0.2">
      <c r="A3067"/>
      <c r="B3067"/>
      <c r="C3067"/>
      <c r="AA3067"/>
      <c r="BI3067"/>
      <c r="BJ3067"/>
      <c r="BK3067"/>
      <c r="BL3067"/>
    </row>
    <row r="3068" spans="1:64" x14ac:dyDescent="0.2">
      <c r="A3068"/>
      <c r="B3068"/>
      <c r="C3068"/>
      <c r="AA3068"/>
      <c r="BI3068"/>
      <c r="BJ3068"/>
      <c r="BK3068"/>
      <c r="BL3068"/>
    </row>
    <row r="3069" spans="1:64" x14ac:dyDescent="0.2">
      <c r="A3069"/>
      <c r="B3069"/>
      <c r="C3069"/>
      <c r="AA3069"/>
      <c r="BI3069"/>
      <c r="BJ3069"/>
      <c r="BK3069"/>
      <c r="BL3069"/>
    </row>
    <row r="3070" spans="1:64" x14ac:dyDescent="0.2">
      <c r="A3070"/>
      <c r="B3070"/>
      <c r="C3070"/>
      <c r="AA3070"/>
      <c r="BI3070"/>
      <c r="BJ3070"/>
      <c r="BK3070"/>
      <c r="BL3070"/>
    </row>
    <row r="3071" spans="1:64" x14ac:dyDescent="0.2">
      <c r="A3071"/>
      <c r="B3071"/>
      <c r="C3071"/>
      <c r="AA3071"/>
      <c r="BI3071"/>
      <c r="BJ3071"/>
      <c r="BK3071"/>
      <c r="BL3071"/>
    </row>
    <row r="3072" spans="1:64" x14ac:dyDescent="0.2">
      <c r="A3072"/>
      <c r="B3072"/>
      <c r="C3072"/>
      <c r="AA3072"/>
      <c r="BI3072"/>
      <c r="BJ3072"/>
      <c r="BK3072"/>
      <c r="BL3072"/>
    </row>
    <row r="3073" spans="1:64" x14ac:dyDescent="0.2">
      <c r="A3073"/>
      <c r="B3073"/>
      <c r="C3073"/>
      <c r="AA3073"/>
      <c r="BI3073"/>
      <c r="BJ3073"/>
      <c r="BK3073"/>
      <c r="BL3073"/>
    </row>
    <row r="3074" spans="1:64" x14ac:dyDescent="0.2">
      <c r="A3074"/>
      <c r="B3074"/>
      <c r="C3074"/>
      <c r="AA3074"/>
      <c r="BI3074"/>
      <c r="BJ3074"/>
      <c r="BK3074"/>
      <c r="BL3074"/>
    </row>
    <row r="3075" spans="1:64" x14ac:dyDescent="0.2">
      <c r="A3075"/>
      <c r="B3075"/>
      <c r="C3075"/>
      <c r="AA3075"/>
      <c r="BI3075"/>
      <c r="BJ3075"/>
      <c r="BK3075"/>
      <c r="BL3075"/>
    </row>
    <row r="3076" spans="1:64" x14ac:dyDescent="0.2">
      <c r="A3076"/>
      <c r="B3076"/>
      <c r="C3076"/>
      <c r="AA3076"/>
      <c r="BI3076"/>
      <c r="BJ3076"/>
      <c r="BK3076"/>
      <c r="BL3076"/>
    </row>
    <row r="3077" spans="1:64" x14ac:dyDescent="0.2">
      <c r="A3077"/>
      <c r="B3077"/>
      <c r="C3077"/>
      <c r="AA3077"/>
      <c r="BI3077"/>
      <c r="BJ3077"/>
      <c r="BK3077"/>
      <c r="BL3077"/>
    </row>
    <row r="3078" spans="1:64" x14ac:dyDescent="0.2">
      <c r="A3078"/>
      <c r="B3078"/>
      <c r="C3078"/>
      <c r="AA3078"/>
      <c r="BI3078"/>
      <c r="BJ3078"/>
      <c r="BK3078"/>
      <c r="BL3078"/>
    </row>
    <row r="3079" spans="1:64" x14ac:dyDescent="0.2">
      <c r="A3079"/>
      <c r="B3079"/>
      <c r="C3079"/>
      <c r="AA3079"/>
      <c r="BI3079"/>
      <c r="BJ3079"/>
      <c r="BK3079"/>
      <c r="BL3079"/>
    </row>
    <row r="3080" spans="1:64" x14ac:dyDescent="0.2">
      <c r="A3080"/>
      <c r="B3080"/>
      <c r="C3080"/>
      <c r="AA3080"/>
      <c r="BI3080"/>
      <c r="BJ3080"/>
      <c r="BK3080"/>
      <c r="BL3080"/>
    </row>
    <row r="3081" spans="1:64" x14ac:dyDescent="0.2">
      <c r="A3081"/>
      <c r="B3081"/>
      <c r="C3081"/>
      <c r="AA3081"/>
      <c r="BI3081"/>
      <c r="BJ3081"/>
      <c r="BK3081"/>
      <c r="BL3081"/>
    </row>
    <row r="3082" spans="1:64" x14ac:dyDescent="0.2">
      <c r="A3082"/>
      <c r="B3082"/>
      <c r="C3082"/>
      <c r="AA3082"/>
      <c r="BI3082"/>
      <c r="BJ3082"/>
      <c r="BK3082"/>
      <c r="BL3082"/>
    </row>
    <row r="3083" spans="1:64" x14ac:dyDescent="0.2">
      <c r="A3083"/>
      <c r="B3083"/>
      <c r="C3083"/>
      <c r="AA3083"/>
      <c r="BI3083"/>
      <c r="BJ3083"/>
      <c r="BK3083"/>
      <c r="BL3083"/>
    </row>
    <row r="3084" spans="1:64" x14ac:dyDescent="0.2">
      <c r="A3084"/>
      <c r="B3084"/>
      <c r="C3084"/>
      <c r="AA3084"/>
      <c r="BI3084"/>
      <c r="BJ3084"/>
      <c r="BK3084"/>
      <c r="BL3084"/>
    </row>
    <row r="3085" spans="1:64" x14ac:dyDescent="0.2">
      <c r="A3085"/>
      <c r="B3085"/>
      <c r="C3085"/>
      <c r="AA3085"/>
      <c r="BI3085"/>
      <c r="BJ3085"/>
      <c r="BK3085"/>
      <c r="BL3085"/>
    </row>
    <row r="3086" spans="1:64" x14ac:dyDescent="0.2">
      <c r="A3086"/>
      <c r="B3086"/>
      <c r="C3086"/>
      <c r="AA3086"/>
      <c r="BI3086"/>
      <c r="BJ3086"/>
      <c r="BK3086"/>
      <c r="BL3086"/>
    </row>
    <row r="3087" spans="1:64" x14ac:dyDescent="0.2">
      <c r="A3087"/>
      <c r="B3087"/>
      <c r="C3087"/>
      <c r="AA3087"/>
      <c r="BI3087"/>
      <c r="BJ3087"/>
      <c r="BK3087"/>
      <c r="BL3087"/>
    </row>
    <row r="3088" spans="1:64" x14ac:dyDescent="0.2">
      <c r="A3088"/>
      <c r="B3088"/>
      <c r="C3088"/>
      <c r="AA3088"/>
      <c r="BI3088"/>
      <c r="BJ3088"/>
      <c r="BK3088"/>
      <c r="BL3088"/>
    </row>
    <row r="3089" spans="1:64" x14ac:dyDescent="0.2">
      <c r="A3089"/>
      <c r="B3089"/>
      <c r="C3089"/>
      <c r="AA3089"/>
      <c r="BI3089"/>
      <c r="BJ3089"/>
      <c r="BK3089"/>
      <c r="BL3089"/>
    </row>
    <row r="3090" spans="1:64" x14ac:dyDescent="0.2">
      <c r="A3090"/>
      <c r="B3090"/>
      <c r="C3090"/>
      <c r="AA3090"/>
      <c r="BI3090"/>
      <c r="BJ3090"/>
      <c r="BK3090"/>
      <c r="BL3090"/>
    </row>
    <row r="3091" spans="1:64" x14ac:dyDescent="0.2">
      <c r="A3091"/>
      <c r="B3091"/>
      <c r="C3091"/>
      <c r="AA3091"/>
      <c r="BI3091"/>
      <c r="BJ3091"/>
      <c r="BK3091"/>
      <c r="BL3091"/>
    </row>
    <row r="3092" spans="1:64" x14ac:dyDescent="0.2">
      <c r="A3092"/>
      <c r="B3092"/>
      <c r="C3092"/>
      <c r="AA3092"/>
      <c r="BI3092"/>
      <c r="BJ3092"/>
      <c r="BK3092"/>
      <c r="BL3092"/>
    </row>
    <row r="3093" spans="1:64" x14ac:dyDescent="0.2">
      <c r="A3093"/>
      <c r="B3093"/>
      <c r="C3093"/>
      <c r="AA3093"/>
      <c r="BI3093"/>
      <c r="BJ3093"/>
      <c r="BK3093"/>
      <c r="BL3093"/>
    </row>
    <row r="3094" spans="1:64" x14ac:dyDescent="0.2">
      <c r="A3094"/>
      <c r="B3094"/>
      <c r="C3094"/>
      <c r="AA3094"/>
      <c r="BI3094"/>
      <c r="BJ3094"/>
      <c r="BK3094"/>
      <c r="BL3094"/>
    </row>
    <row r="3095" spans="1:64" x14ac:dyDescent="0.2">
      <c r="A3095"/>
      <c r="B3095"/>
      <c r="C3095"/>
      <c r="AA3095"/>
      <c r="BI3095"/>
      <c r="BJ3095"/>
      <c r="BK3095"/>
      <c r="BL3095"/>
    </row>
    <row r="3096" spans="1:64" x14ac:dyDescent="0.2">
      <c r="A3096"/>
      <c r="B3096"/>
      <c r="C3096"/>
      <c r="AA3096"/>
      <c r="BI3096"/>
      <c r="BJ3096"/>
      <c r="BK3096"/>
      <c r="BL3096"/>
    </row>
    <row r="3097" spans="1:64" x14ac:dyDescent="0.2">
      <c r="A3097"/>
      <c r="B3097"/>
      <c r="C3097"/>
      <c r="AA3097"/>
      <c r="BI3097"/>
      <c r="BJ3097"/>
      <c r="BK3097"/>
      <c r="BL3097"/>
    </row>
    <row r="3098" spans="1:64" x14ac:dyDescent="0.2">
      <c r="A3098"/>
      <c r="B3098"/>
      <c r="C3098"/>
      <c r="AA3098"/>
      <c r="BI3098"/>
      <c r="BJ3098"/>
      <c r="BK3098"/>
      <c r="BL3098"/>
    </row>
    <row r="3099" spans="1:64" x14ac:dyDescent="0.2">
      <c r="A3099"/>
      <c r="B3099"/>
      <c r="C3099"/>
      <c r="AA3099"/>
      <c r="BI3099"/>
      <c r="BJ3099"/>
      <c r="BK3099"/>
      <c r="BL3099"/>
    </row>
    <row r="3100" spans="1:64" x14ac:dyDescent="0.2">
      <c r="A3100"/>
      <c r="B3100"/>
      <c r="C3100"/>
      <c r="AA3100"/>
      <c r="BI3100"/>
      <c r="BJ3100"/>
      <c r="BK3100"/>
      <c r="BL3100"/>
    </row>
    <row r="3101" spans="1:64" x14ac:dyDescent="0.2">
      <c r="A3101"/>
      <c r="B3101"/>
      <c r="C3101"/>
      <c r="AA3101"/>
      <c r="BI3101"/>
      <c r="BJ3101"/>
      <c r="BK3101"/>
      <c r="BL3101"/>
    </row>
    <row r="3102" spans="1:64" x14ac:dyDescent="0.2">
      <c r="A3102"/>
      <c r="B3102"/>
      <c r="C3102"/>
      <c r="AA3102"/>
      <c r="BI3102"/>
      <c r="BJ3102"/>
      <c r="BK3102"/>
      <c r="BL3102"/>
    </row>
    <row r="3103" spans="1:64" x14ac:dyDescent="0.2">
      <c r="A3103"/>
      <c r="B3103"/>
      <c r="C3103"/>
      <c r="AA3103"/>
      <c r="BI3103"/>
      <c r="BJ3103"/>
      <c r="BK3103"/>
      <c r="BL3103"/>
    </row>
    <row r="3104" spans="1:64" x14ac:dyDescent="0.2">
      <c r="A3104"/>
      <c r="B3104"/>
      <c r="C3104"/>
      <c r="AA3104"/>
      <c r="BI3104"/>
      <c r="BJ3104"/>
      <c r="BK3104"/>
      <c r="BL3104"/>
    </row>
    <row r="3105" spans="1:64" x14ac:dyDescent="0.2">
      <c r="A3105"/>
      <c r="B3105"/>
      <c r="C3105"/>
      <c r="AA3105"/>
      <c r="BI3105"/>
      <c r="BJ3105"/>
      <c r="BK3105"/>
      <c r="BL3105"/>
    </row>
    <row r="3106" spans="1:64" x14ac:dyDescent="0.2">
      <c r="A3106"/>
      <c r="B3106"/>
      <c r="C3106"/>
      <c r="AA3106"/>
      <c r="BI3106"/>
      <c r="BJ3106"/>
      <c r="BK3106"/>
      <c r="BL3106"/>
    </row>
    <row r="3107" spans="1:64" x14ac:dyDescent="0.2">
      <c r="A3107"/>
      <c r="B3107"/>
      <c r="C3107"/>
      <c r="AA3107"/>
      <c r="BI3107"/>
      <c r="BJ3107"/>
      <c r="BK3107"/>
      <c r="BL3107"/>
    </row>
    <row r="3108" spans="1:64" x14ac:dyDescent="0.2">
      <c r="A3108"/>
      <c r="B3108"/>
      <c r="C3108"/>
      <c r="AA3108"/>
      <c r="BI3108"/>
      <c r="BJ3108"/>
      <c r="BK3108"/>
      <c r="BL3108"/>
    </row>
    <row r="3109" spans="1:64" x14ac:dyDescent="0.2">
      <c r="A3109"/>
      <c r="B3109"/>
      <c r="C3109"/>
      <c r="AA3109"/>
      <c r="BI3109"/>
      <c r="BJ3109"/>
      <c r="BK3109"/>
      <c r="BL3109"/>
    </row>
    <row r="3110" spans="1:64" x14ac:dyDescent="0.2">
      <c r="A3110"/>
      <c r="B3110"/>
      <c r="C3110"/>
      <c r="AA3110"/>
      <c r="BI3110"/>
      <c r="BJ3110"/>
      <c r="BK3110"/>
      <c r="BL3110"/>
    </row>
    <row r="3111" spans="1:64" x14ac:dyDescent="0.2">
      <c r="A3111"/>
      <c r="B3111"/>
      <c r="C3111"/>
      <c r="AA3111"/>
      <c r="BI3111"/>
      <c r="BJ3111"/>
      <c r="BK3111"/>
      <c r="BL3111"/>
    </row>
    <row r="3112" spans="1:64" x14ac:dyDescent="0.2">
      <c r="A3112"/>
      <c r="B3112"/>
      <c r="C3112"/>
      <c r="AA3112"/>
      <c r="BI3112"/>
      <c r="BJ3112"/>
      <c r="BK3112"/>
      <c r="BL3112"/>
    </row>
    <row r="3113" spans="1:64" x14ac:dyDescent="0.2">
      <c r="A3113"/>
      <c r="B3113"/>
      <c r="C3113"/>
      <c r="AA3113"/>
      <c r="BI3113"/>
      <c r="BJ3113"/>
      <c r="BK3113"/>
      <c r="BL3113"/>
    </row>
    <row r="3114" spans="1:64" x14ac:dyDescent="0.2">
      <c r="A3114"/>
      <c r="B3114"/>
      <c r="C3114"/>
      <c r="AA3114"/>
      <c r="BI3114"/>
      <c r="BJ3114"/>
      <c r="BK3114"/>
      <c r="BL3114"/>
    </row>
    <row r="3115" spans="1:64" x14ac:dyDescent="0.2">
      <c r="A3115"/>
      <c r="B3115"/>
      <c r="C3115"/>
      <c r="AA3115"/>
      <c r="BI3115"/>
      <c r="BJ3115"/>
      <c r="BK3115"/>
      <c r="BL3115"/>
    </row>
    <row r="3116" spans="1:64" x14ac:dyDescent="0.2">
      <c r="A3116"/>
      <c r="B3116"/>
      <c r="C3116"/>
      <c r="AA3116"/>
      <c r="BI3116"/>
      <c r="BJ3116"/>
      <c r="BK3116"/>
      <c r="BL3116"/>
    </row>
    <row r="3117" spans="1:64" x14ac:dyDescent="0.2">
      <c r="A3117"/>
      <c r="B3117"/>
      <c r="C3117"/>
      <c r="AA3117"/>
      <c r="BI3117"/>
      <c r="BJ3117"/>
      <c r="BK3117"/>
      <c r="BL3117"/>
    </row>
    <row r="3118" spans="1:64" x14ac:dyDescent="0.2">
      <c r="A3118"/>
      <c r="B3118"/>
      <c r="C3118"/>
      <c r="AA3118"/>
      <c r="BI3118"/>
      <c r="BJ3118"/>
      <c r="BK3118"/>
      <c r="BL3118"/>
    </row>
    <row r="3119" spans="1:64" x14ac:dyDescent="0.2">
      <c r="A3119"/>
      <c r="B3119"/>
      <c r="C3119"/>
      <c r="AA3119"/>
      <c r="BI3119"/>
      <c r="BJ3119"/>
      <c r="BK3119"/>
      <c r="BL3119"/>
    </row>
    <row r="3120" spans="1:64" x14ac:dyDescent="0.2">
      <c r="A3120"/>
      <c r="B3120"/>
      <c r="C3120"/>
      <c r="AA3120"/>
      <c r="BI3120"/>
      <c r="BJ3120"/>
      <c r="BK3120"/>
      <c r="BL3120"/>
    </row>
    <row r="3121" spans="1:64" x14ac:dyDescent="0.2">
      <c r="A3121"/>
      <c r="B3121"/>
      <c r="C3121"/>
      <c r="AA3121"/>
      <c r="BI3121"/>
      <c r="BJ3121"/>
      <c r="BK3121"/>
      <c r="BL3121"/>
    </row>
    <row r="3122" spans="1:64" x14ac:dyDescent="0.2">
      <c r="A3122"/>
      <c r="B3122"/>
      <c r="C3122"/>
      <c r="AA3122"/>
      <c r="BI3122"/>
      <c r="BJ3122"/>
      <c r="BK3122"/>
      <c r="BL3122"/>
    </row>
    <row r="3123" spans="1:64" x14ac:dyDescent="0.2">
      <c r="A3123"/>
      <c r="B3123"/>
      <c r="C3123"/>
      <c r="AA3123"/>
      <c r="BI3123"/>
      <c r="BJ3123"/>
      <c r="BK3123"/>
      <c r="BL3123"/>
    </row>
    <row r="3124" spans="1:64" x14ac:dyDescent="0.2">
      <c r="A3124"/>
      <c r="B3124"/>
      <c r="C3124"/>
      <c r="AA3124"/>
      <c r="BI3124"/>
      <c r="BJ3124"/>
      <c r="BK3124"/>
      <c r="BL3124"/>
    </row>
    <row r="3125" spans="1:64" x14ac:dyDescent="0.2">
      <c r="A3125"/>
      <c r="B3125"/>
      <c r="C3125"/>
      <c r="AA3125"/>
      <c r="BI3125"/>
      <c r="BJ3125"/>
      <c r="BK3125"/>
      <c r="BL3125"/>
    </row>
    <row r="3126" spans="1:64" x14ac:dyDescent="0.2">
      <c r="A3126"/>
      <c r="B3126"/>
      <c r="C3126"/>
      <c r="AA3126"/>
      <c r="BI3126"/>
      <c r="BJ3126"/>
      <c r="BK3126"/>
      <c r="BL3126"/>
    </row>
    <row r="3127" spans="1:64" x14ac:dyDescent="0.2">
      <c r="A3127"/>
      <c r="B3127"/>
      <c r="C3127"/>
      <c r="AA3127"/>
      <c r="BI3127"/>
      <c r="BJ3127"/>
      <c r="BK3127"/>
      <c r="BL3127"/>
    </row>
    <row r="3128" spans="1:64" x14ac:dyDescent="0.2">
      <c r="A3128"/>
      <c r="B3128"/>
      <c r="C3128"/>
      <c r="AA3128"/>
      <c r="BI3128"/>
      <c r="BJ3128"/>
      <c r="BK3128"/>
      <c r="BL3128"/>
    </row>
    <row r="3129" spans="1:64" x14ac:dyDescent="0.2">
      <c r="A3129"/>
      <c r="B3129"/>
      <c r="C3129"/>
      <c r="AA3129"/>
      <c r="BI3129"/>
      <c r="BJ3129"/>
      <c r="BK3129"/>
      <c r="BL3129"/>
    </row>
    <row r="3130" spans="1:64" x14ac:dyDescent="0.2">
      <c r="A3130"/>
      <c r="B3130"/>
      <c r="C3130"/>
      <c r="AA3130"/>
      <c r="BI3130"/>
      <c r="BJ3130"/>
      <c r="BK3130"/>
      <c r="BL3130"/>
    </row>
    <row r="3131" spans="1:64" x14ac:dyDescent="0.2">
      <c r="A3131"/>
      <c r="B3131"/>
      <c r="C3131"/>
      <c r="AA3131"/>
      <c r="BI3131"/>
      <c r="BJ3131"/>
      <c r="BK3131"/>
      <c r="BL3131"/>
    </row>
    <row r="3132" spans="1:64" x14ac:dyDescent="0.2">
      <c r="A3132"/>
      <c r="B3132"/>
      <c r="C3132"/>
      <c r="AA3132"/>
      <c r="BI3132"/>
      <c r="BJ3132"/>
      <c r="BK3132"/>
      <c r="BL3132"/>
    </row>
    <row r="3133" spans="1:64" x14ac:dyDescent="0.2">
      <c r="A3133"/>
      <c r="B3133"/>
      <c r="C3133"/>
      <c r="AA3133"/>
      <c r="BI3133"/>
      <c r="BJ3133"/>
      <c r="BK3133"/>
      <c r="BL3133"/>
    </row>
    <row r="3134" spans="1:64" x14ac:dyDescent="0.2">
      <c r="A3134"/>
      <c r="B3134"/>
      <c r="C3134"/>
      <c r="AA3134"/>
      <c r="BI3134"/>
      <c r="BJ3134"/>
      <c r="BK3134"/>
      <c r="BL3134"/>
    </row>
    <row r="3135" spans="1:64" x14ac:dyDescent="0.2">
      <c r="A3135"/>
      <c r="B3135"/>
      <c r="C3135"/>
      <c r="AA3135"/>
      <c r="BI3135"/>
      <c r="BJ3135"/>
      <c r="BK3135"/>
      <c r="BL3135"/>
    </row>
    <row r="3136" spans="1:64" x14ac:dyDescent="0.2">
      <c r="A3136"/>
      <c r="B3136"/>
      <c r="C3136"/>
      <c r="AA3136"/>
      <c r="BI3136"/>
      <c r="BJ3136"/>
      <c r="BK3136"/>
      <c r="BL3136"/>
    </row>
    <row r="3137" spans="1:64" x14ac:dyDescent="0.2">
      <c r="A3137"/>
      <c r="B3137"/>
      <c r="C3137"/>
      <c r="AA3137"/>
      <c r="BI3137"/>
      <c r="BJ3137"/>
      <c r="BK3137"/>
      <c r="BL3137"/>
    </row>
    <row r="3138" spans="1:64" x14ac:dyDescent="0.2">
      <c r="A3138"/>
      <c r="B3138"/>
      <c r="C3138"/>
      <c r="AA3138"/>
      <c r="BI3138"/>
      <c r="BJ3138"/>
      <c r="BK3138"/>
      <c r="BL3138"/>
    </row>
    <row r="3139" spans="1:64" x14ac:dyDescent="0.2">
      <c r="A3139"/>
      <c r="B3139"/>
      <c r="C3139"/>
      <c r="AA3139"/>
      <c r="BI3139"/>
      <c r="BJ3139"/>
      <c r="BK3139"/>
      <c r="BL3139"/>
    </row>
    <row r="3140" spans="1:64" x14ac:dyDescent="0.2">
      <c r="A3140"/>
      <c r="B3140"/>
      <c r="C3140"/>
      <c r="AA3140"/>
      <c r="BI3140"/>
      <c r="BJ3140"/>
      <c r="BK3140"/>
      <c r="BL3140"/>
    </row>
    <row r="3141" spans="1:64" x14ac:dyDescent="0.2">
      <c r="A3141"/>
      <c r="B3141"/>
      <c r="C3141"/>
      <c r="AA3141"/>
      <c r="BI3141"/>
      <c r="BJ3141"/>
      <c r="BK3141"/>
      <c r="BL3141"/>
    </row>
    <row r="3142" spans="1:64" x14ac:dyDescent="0.2">
      <c r="A3142"/>
      <c r="B3142"/>
      <c r="C3142"/>
      <c r="AA3142"/>
      <c r="BI3142"/>
      <c r="BJ3142"/>
      <c r="BK3142"/>
      <c r="BL3142"/>
    </row>
    <row r="3143" spans="1:64" x14ac:dyDescent="0.2">
      <c r="A3143"/>
      <c r="B3143"/>
      <c r="C3143"/>
      <c r="AA3143"/>
      <c r="BI3143"/>
      <c r="BJ3143"/>
      <c r="BK3143"/>
      <c r="BL3143"/>
    </row>
    <row r="3144" spans="1:64" x14ac:dyDescent="0.2">
      <c r="A3144"/>
      <c r="B3144"/>
      <c r="C3144"/>
      <c r="AA3144"/>
      <c r="BI3144"/>
      <c r="BJ3144"/>
      <c r="BK3144"/>
      <c r="BL3144"/>
    </row>
    <row r="3145" spans="1:64" x14ac:dyDescent="0.2">
      <c r="A3145"/>
      <c r="B3145"/>
      <c r="C3145"/>
      <c r="AA3145"/>
      <c r="BI3145"/>
      <c r="BJ3145"/>
      <c r="BK3145"/>
      <c r="BL3145"/>
    </row>
    <row r="3146" spans="1:64" x14ac:dyDescent="0.2">
      <c r="A3146"/>
      <c r="B3146"/>
      <c r="C3146"/>
      <c r="AA3146"/>
      <c r="BI3146"/>
      <c r="BJ3146"/>
      <c r="BK3146"/>
      <c r="BL3146"/>
    </row>
    <row r="3147" spans="1:64" x14ac:dyDescent="0.2">
      <c r="A3147"/>
      <c r="B3147"/>
      <c r="C3147"/>
      <c r="AA3147"/>
      <c r="BI3147"/>
      <c r="BJ3147"/>
      <c r="BK3147"/>
      <c r="BL3147"/>
    </row>
    <row r="3148" spans="1:64" x14ac:dyDescent="0.2">
      <c r="A3148"/>
      <c r="B3148"/>
      <c r="C3148"/>
      <c r="AA3148"/>
      <c r="BI3148"/>
      <c r="BJ3148"/>
      <c r="BK3148"/>
      <c r="BL3148"/>
    </row>
    <row r="3149" spans="1:64" x14ac:dyDescent="0.2">
      <c r="A3149"/>
      <c r="B3149"/>
      <c r="C3149"/>
      <c r="AA3149"/>
      <c r="BI3149"/>
      <c r="BJ3149"/>
      <c r="BK3149"/>
      <c r="BL3149"/>
    </row>
    <row r="3150" spans="1:64" x14ac:dyDescent="0.2">
      <c r="A3150"/>
      <c r="B3150"/>
      <c r="C3150"/>
      <c r="AA3150"/>
      <c r="BI3150"/>
      <c r="BJ3150"/>
      <c r="BK3150"/>
      <c r="BL3150"/>
    </row>
    <row r="3151" spans="1:64" x14ac:dyDescent="0.2">
      <c r="A3151"/>
      <c r="B3151"/>
      <c r="C3151"/>
      <c r="AA3151"/>
      <c r="BI3151"/>
      <c r="BJ3151"/>
      <c r="BK3151"/>
      <c r="BL3151"/>
    </row>
    <row r="3152" spans="1:64" x14ac:dyDescent="0.2">
      <c r="A3152"/>
      <c r="B3152"/>
      <c r="C3152"/>
      <c r="AA3152"/>
      <c r="BI3152"/>
      <c r="BJ3152"/>
      <c r="BK3152"/>
      <c r="BL3152"/>
    </row>
    <row r="3153" spans="1:64" x14ac:dyDescent="0.2">
      <c r="A3153"/>
      <c r="B3153"/>
      <c r="C3153"/>
      <c r="AA3153"/>
      <c r="BI3153"/>
      <c r="BJ3153"/>
      <c r="BK3153"/>
      <c r="BL3153"/>
    </row>
    <row r="3154" spans="1:64" x14ac:dyDescent="0.2">
      <c r="A3154"/>
      <c r="B3154"/>
      <c r="C3154"/>
      <c r="AA3154"/>
      <c r="BI3154"/>
      <c r="BJ3154"/>
      <c r="BK3154"/>
      <c r="BL3154"/>
    </row>
    <row r="3155" spans="1:64" x14ac:dyDescent="0.2">
      <c r="A3155"/>
      <c r="B3155"/>
      <c r="C3155"/>
      <c r="AA3155"/>
      <c r="BI3155"/>
      <c r="BJ3155"/>
      <c r="BK3155"/>
      <c r="BL3155"/>
    </row>
    <row r="3156" spans="1:64" x14ac:dyDescent="0.2">
      <c r="A3156"/>
      <c r="B3156"/>
      <c r="C3156"/>
      <c r="AA3156"/>
      <c r="BI3156"/>
      <c r="BJ3156"/>
      <c r="BK3156"/>
      <c r="BL3156"/>
    </row>
    <row r="3157" spans="1:64" x14ac:dyDescent="0.2">
      <c r="A3157"/>
      <c r="B3157"/>
      <c r="C3157"/>
      <c r="AA3157"/>
      <c r="BI3157"/>
      <c r="BJ3157"/>
      <c r="BK3157"/>
      <c r="BL3157"/>
    </row>
    <row r="3158" spans="1:64" x14ac:dyDescent="0.2">
      <c r="A3158"/>
      <c r="B3158"/>
      <c r="C3158"/>
      <c r="AA3158"/>
      <c r="BI3158"/>
      <c r="BJ3158"/>
      <c r="BK3158"/>
      <c r="BL3158"/>
    </row>
    <row r="3159" spans="1:64" x14ac:dyDescent="0.2">
      <c r="A3159"/>
      <c r="B3159"/>
      <c r="C3159"/>
      <c r="AA3159"/>
      <c r="BI3159"/>
      <c r="BJ3159"/>
      <c r="BK3159"/>
      <c r="BL3159"/>
    </row>
    <row r="3160" spans="1:64" x14ac:dyDescent="0.2">
      <c r="A3160"/>
      <c r="B3160"/>
      <c r="C3160"/>
      <c r="AA3160"/>
      <c r="BI3160"/>
      <c r="BJ3160"/>
      <c r="BK3160"/>
      <c r="BL3160"/>
    </row>
    <row r="3161" spans="1:64" x14ac:dyDescent="0.2">
      <c r="A3161"/>
      <c r="B3161"/>
      <c r="C3161"/>
      <c r="AA3161"/>
      <c r="BI3161"/>
      <c r="BJ3161"/>
      <c r="BK3161"/>
      <c r="BL3161"/>
    </row>
    <row r="3162" spans="1:64" x14ac:dyDescent="0.2">
      <c r="A3162"/>
      <c r="B3162"/>
      <c r="C3162"/>
      <c r="AA3162"/>
      <c r="BI3162"/>
      <c r="BJ3162"/>
      <c r="BK3162"/>
      <c r="BL3162"/>
    </row>
    <row r="3163" spans="1:64" x14ac:dyDescent="0.2">
      <c r="A3163"/>
      <c r="B3163"/>
      <c r="C3163"/>
      <c r="AA3163"/>
      <c r="BI3163"/>
      <c r="BJ3163"/>
      <c r="BK3163"/>
      <c r="BL3163"/>
    </row>
    <row r="3164" spans="1:64" x14ac:dyDescent="0.2">
      <c r="A3164"/>
      <c r="B3164"/>
      <c r="C3164"/>
      <c r="AA3164"/>
      <c r="BI3164"/>
      <c r="BJ3164"/>
      <c r="BK3164"/>
      <c r="BL3164"/>
    </row>
    <row r="3165" spans="1:64" x14ac:dyDescent="0.2">
      <c r="A3165"/>
      <c r="B3165"/>
      <c r="C3165"/>
      <c r="AA3165"/>
      <c r="BI3165"/>
      <c r="BJ3165"/>
      <c r="BK3165"/>
      <c r="BL3165"/>
    </row>
    <row r="3166" spans="1:64" x14ac:dyDescent="0.2">
      <c r="A3166"/>
      <c r="B3166"/>
      <c r="C3166"/>
      <c r="AA3166"/>
      <c r="BI3166"/>
      <c r="BJ3166"/>
      <c r="BK3166"/>
      <c r="BL3166"/>
    </row>
    <row r="3167" spans="1:64" x14ac:dyDescent="0.2">
      <c r="A3167"/>
      <c r="B3167"/>
      <c r="C3167"/>
      <c r="AA3167"/>
      <c r="BI3167"/>
      <c r="BJ3167"/>
      <c r="BK3167"/>
      <c r="BL3167"/>
    </row>
    <row r="3168" spans="1:64" x14ac:dyDescent="0.2">
      <c r="A3168"/>
      <c r="B3168"/>
      <c r="C3168"/>
      <c r="AA3168"/>
      <c r="BI3168"/>
      <c r="BJ3168"/>
      <c r="BK3168"/>
      <c r="BL3168"/>
    </row>
    <row r="3169" spans="1:64" x14ac:dyDescent="0.2">
      <c r="A3169"/>
      <c r="B3169"/>
      <c r="C3169"/>
      <c r="AA3169"/>
      <c r="BI3169"/>
      <c r="BJ3169"/>
      <c r="BK3169"/>
      <c r="BL3169"/>
    </row>
    <row r="3170" spans="1:64" x14ac:dyDescent="0.2">
      <c r="A3170"/>
      <c r="B3170"/>
      <c r="C3170"/>
      <c r="AA3170"/>
      <c r="BI3170"/>
      <c r="BJ3170"/>
      <c r="BK3170"/>
      <c r="BL3170"/>
    </row>
    <row r="3171" spans="1:64" x14ac:dyDescent="0.2">
      <c r="A3171"/>
      <c r="B3171"/>
      <c r="C3171"/>
      <c r="AA3171"/>
      <c r="BI3171"/>
      <c r="BJ3171"/>
      <c r="BK3171"/>
      <c r="BL3171"/>
    </row>
    <row r="3172" spans="1:64" x14ac:dyDescent="0.2">
      <c r="A3172"/>
      <c r="B3172"/>
      <c r="C3172"/>
      <c r="AA3172"/>
      <c r="BI3172"/>
      <c r="BJ3172"/>
      <c r="BK3172"/>
      <c r="BL3172"/>
    </row>
    <row r="3173" spans="1:64" x14ac:dyDescent="0.2">
      <c r="A3173"/>
      <c r="B3173"/>
      <c r="C3173"/>
      <c r="AA3173"/>
      <c r="BI3173"/>
      <c r="BJ3173"/>
      <c r="BK3173"/>
      <c r="BL3173"/>
    </row>
    <row r="3174" spans="1:64" x14ac:dyDescent="0.2">
      <c r="A3174"/>
      <c r="B3174"/>
      <c r="C3174"/>
      <c r="AA3174"/>
      <c r="BI3174"/>
      <c r="BJ3174"/>
      <c r="BK3174"/>
      <c r="BL3174"/>
    </row>
    <row r="3175" spans="1:64" x14ac:dyDescent="0.2">
      <c r="A3175"/>
      <c r="B3175"/>
      <c r="C3175"/>
      <c r="AA3175"/>
      <c r="BI3175"/>
      <c r="BJ3175"/>
      <c r="BK3175"/>
      <c r="BL3175"/>
    </row>
    <row r="3176" spans="1:64" x14ac:dyDescent="0.2">
      <c r="A3176"/>
      <c r="B3176"/>
      <c r="C3176"/>
      <c r="AA3176"/>
      <c r="BI3176"/>
      <c r="BJ3176"/>
      <c r="BK3176"/>
      <c r="BL3176"/>
    </row>
    <row r="3177" spans="1:64" x14ac:dyDescent="0.2">
      <c r="A3177"/>
      <c r="B3177"/>
      <c r="C3177"/>
      <c r="AA3177"/>
      <c r="BI3177"/>
      <c r="BJ3177"/>
      <c r="BK3177"/>
      <c r="BL3177"/>
    </row>
    <row r="3178" spans="1:64" x14ac:dyDescent="0.2">
      <c r="A3178"/>
      <c r="B3178"/>
      <c r="C3178"/>
      <c r="AA3178"/>
      <c r="BI3178"/>
      <c r="BJ3178"/>
      <c r="BK3178"/>
      <c r="BL3178"/>
    </row>
    <row r="3179" spans="1:64" x14ac:dyDescent="0.2">
      <c r="A3179"/>
      <c r="B3179"/>
      <c r="C3179"/>
      <c r="AA3179"/>
      <c r="BI3179"/>
      <c r="BJ3179"/>
      <c r="BK3179"/>
      <c r="BL3179"/>
    </row>
    <row r="3180" spans="1:64" x14ac:dyDescent="0.2">
      <c r="A3180"/>
      <c r="B3180"/>
      <c r="C3180"/>
      <c r="AA3180"/>
      <c r="BI3180"/>
      <c r="BJ3180"/>
      <c r="BK3180"/>
      <c r="BL3180"/>
    </row>
    <row r="3181" spans="1:64" x14ac:dyDescent="0.2">
      <c r="A3181"/>
      <c r="B3181"/>
      <c r="C3181"/>
      <c r="AA3181"/>
      <c r="BI3181"/>
      <c r="BJ3181"/>
      <c r="BK3181"/>
      <c r="BL3181"/>
    </row>
    <row r="3182" spans="1:64" x14ac:dyDescent="0.2">
      <c r="A3182"/>
      <c r="B3182"/>
      <c r="C3182"/>
      <c r="AA3182"/>
      <c r="BI3182"/>
      <c r="BJ3182"/>
      <c r="BK3182"/>
      <c r="BL3182"/>
    </row>
    <row r="3183" spans="1:64" x14ac:dyDescent="0.2">
      <c r="A3183"/>
      <c r="B3183"/>
      <c r="C3183"/>
      <c r="AA3183"/>
      <c r="BI3183"/>
      <c r="BJ3183"/>
      <c r="BK3183"/>
      <c r="BL3183"/>
    </row>
    <row r="3184" spans="1:64" x14ac:dyDescent="0.2">
      <c r="A3184"/>
      <c r="B3184"/>
      <c r="C3184"/>
      <c r="AA3184"/>
      <c r="BI3184"/>
      <c r="BJ3184"/>
      <c r="BK3184"/>
      <c r="BL3184"/>
    </row>
    <row r="3185" spans="1:64" x14ac:dyDescent="0.2">
      <c r="A3185"/>
      <c r="B3185"/>
      <c r="C3185"/>
      <c r="AA3185"/>
      <c r="BI3185"/>
      <c r="BJ3185"/>
      <c r="BK3185"/>
      <c r="BL3185"/>
    </row>
    <row r="3186" spans="1:64" x14ac:dyDescent="0.2">
      <c r="A3186"/>
      <c r="B3186"/>
      <c r="C3186"/>
      <c r="AA3186"/>
      <c r="BI3186"/>
      <c r="BJ3186"/>
      <c r="BK3186"/>
      <c r="BL3186"/>
    </row>
    <row r="3187" spans="1:64" x14ac:dyDescent="0.2">
      <c r="A3187"/>
      <c r="B3187"/>
      <c r="C3187"/>
      <c r="AA3187"/>
      <c r="BI3187"/>
      <c r="BJ3187"/>
      <c r="BK3187"/>
      <c r="BL3187"/>
    </row>
    <row r="3188" spans="1:64" x14ac:dyDescent="0.2">
      <c r="A3188"/>
      <c r="B3188"/>
      <c r="C3188"/>
      <c r="AA3188"/>
      <c r="BI3188"/>
      <c r="BJ3188"/>
      <c r="BK3188"/>
      <c r="BL3188"/>
    </row>
    <row r="3189" spans="1:64" x14ac:dyDescent="0.2">
      <c r="A3189"/>
      <c r="B3189"/>
      <c r="C3189"/>
      <c r="AA3189"/>
      <c r="BI3189"/>
      <c r="BJ3189"/>
      <c r="BK3189"/>
      <c r="BL3189"/>
    </row>
    <row r="3190" spans="1:64" x14ac:dyDescent="0.2">
      <c r="A3190"/>
      <c r="B3190"/>
      <c r="C3190"/>
      <c r="AA3190"/>
      <c r="BI3190"/>
      <c r="BJ3190"/>
      <c r="BK3190"/>
      <c r="BL3190"/>
    </row>
    <row r="3191" spans="1:64" x14ac:dyDescent="0.2">
      <c r="A3191"/>
      <c r="B3191"/>
      <c r="C3191"/>
      <c r="AA3191"/>
      <c r="BI3191"/>
      <c r="BJ3191"/>
      <c r="BK3191"/>
      <c r="BL3191"/>
    </row>
    <row r="3192" spans="1:64" x14ac:dyDescent="0.2">
      <c r="A3192"/>
      <c r="B3192"/>
      <c r="C3192"/>
      <c r="AA3192"/>
      <c r="BI3192"/>
      <c r="BJ3192"/>
      <c r="BK3192"/>
      <c r="BL3192"/>
    </row>
    <row r="3193" spans="1:64" x14ac:dyDescent="0.2">
      <c r="A3193"/>
      <c r="B3193"/>
      <c r="C3193"/>
      <c r="AA3193"/>
      <c r="BI3193"/>
      <c r="BJ3193"/>
      <c r="BK3193"/>
      <c r="BL3193"/>
    </row>
    <row r="3194" spans="1:64" x14ac:dyDescent="0.2">
      <c r="A3194"/>
      <c r="B3194"/>
      <c r="C3194"/>
      <c r="AA3194"/>
      <c r="BI3194"/>
      <c r="BJ3194"/>
      <c r="BK3194"/>
      <c r="BL3194"/>
    </row>
    <row r="3195" spans="1:64" x14ac:dyDescent="0.2">
      <c r="A3195"/>
      <c r="B3195"/>
      <c r="C3195"/>
      <c r="AA3195"/>
      <c r="BI3195"/>
      <c r="BJ3195"/>
      <c r="BK3195"/>
      <c r="BL3195"/>
    </row>
    <row r="3196" spans="1:64" x14ac:dyDescent="0.2">
      <c r="A3196"/>
      <c r="B3196"/>
      <c r="C3196"/>
      <c r="AA3196"/>
      <c r="BI3196"/>
      <c r="BJ3196"/>
      <c r="BK3196"/>
      <c r="BL3196"/>
    </row>
    <row r="3197" spans="1:64" x14ac:dyDescent="0.2">
      <c r="A3197"/>
      <c r="B3197"/>
      <c r="C3197"/>
      <c r="AA3197"/>
      <c r="BI3197"/>
      <c r="BJ3197"/>
      <c r="BK3197"/>
      <c r="BL3197"/>
    </row>
    <row r="3198" spans="1:64" x14ac:dyDescent="0.2">
      <c r="A3198"/>
      <c r="B3198"/>
      <c r="C3198"/>
      <c r="AA3198"/>
      <c r="BI3198"/>
      <c r="BJ3198"/>
      <c r="BK3198"/>
      <c r="BL3198"/>
    </row>
    <row r="3199" spans="1:64" x14ac:dyDescent="0.2">
      <c r="A3199"/>
      <c r="B3199"/>
      <c r="C3199"/>
      <c r="AA3199"/>
      <c r="BI3199"/>
      <c r="BJ3199"/>
      <c r="BK3199"/>
      <c r="BL3199"/>
    </row>
    <row r="3200" spans="1:64" x14ac:dyDescent="0.2">
      <c r="A3200"/>
      <c r="B3200"/>
      <c r="C3200"/>
      <c r="AA3200"/>
      <c r="BI3200"/>
      <c r="BJ3200"/>
      <c r="BK3200"/>
      <c r="BL3200"/>
    </row>
    <row r="3201" spans="1:64" x14ac:dyDescent="0.2">
      <c r="A3201"/>
      <c r="B3201"/>
      <c r="C3201"/>
      <c r="AA3201"/>
      <c r="BI3201"/>
      <c r="BJ3201"/>
      <c r="BK3201"/>
      <c r="BL3201"/>
    </row>
    <row r="3202" spans="1:64" x14ac:dyDescent="0.2">
      <c r="A3202"/>
      <c r="B3202"/>
      <c r="C3202"/>
      <c r="AA3202"/>
      <c r="BI3202"/>
      <c r="BJ3202"/>
      <c r="BK3202"/>
      <c r="BL3202"/>
    </row>
    <row r="3203" spans="1:64" x14ac:dyDescent="0.2">
      <c r="A3203"/>
      <c r="B3203"/>
      <c r="C3203"/>
      <c r="AA3203"/>
      <c r="BI3203"/>
      <c r="BJ3203"/>
      <c r="BK3203"/>
      <c r="BL3203"/>
    </row>
    <row r="3204" spans="1:64" x14ac:dyDescent="0.2">
      <c r="A3204"/>
      <c r="B3204"/>
      <c r="C3204"/>
      <c r="AA3204"/>
      <c r="BI3204"/>
      <c r="BJ3204"/>
      <c r="BK3204"/>
      <c r="BL3204"/>
    </row>
    <row r="3205" spans="1:64" x14ac:dyDescent="0.2">
      <c r="A3205"/>
      <c r="B3205"/>
      <c r="C3205"/>
      <c r="AA3205"/>
      <c r="BI3205"/>
      <c r="BJ3205"/>
      <c r="BK3205"/>
      <c r="BL3205"/>
    </row>
    <row r="3206" spans="1:64" x14ac:dyDescent="0.2">
      <c r="A3206"/>
      <c r="B3206"/>
      <c r="C3206"/>
      <c r="AA3206"/>
      <c r="BI3206"/>
      <c r="BJ3206"/>
      <c r="BK3206"/>
      <c r="BL3206"/>
    </row>
    <row r="3207" spans="1:64" x14ac:dyDescent="0.2">
      <c r="A3207"/>
      <c r="B3207"/>
      <c r="C3207"/>
      <c r="AA3207"/>
      <c r="BI3207"/>
      <c r="BJ3207"/>
      <c r="BK3207"/>
      <c r="BL3207"/>
    </row>
    <row r="3208" spans="1:64" x14ac:dyDescent="0.2">
      <c r="A3208"/>
      <c r="B3208"/>
      <c r="C3208"/>
      <c r="AA3208"/>
      <c r="BI3208"/>
      <c r="BJ3208"/>
      <c r="BK3208"/>
      <c r="BL3208"/>
    </row>
    <row r="3209" spans="1:64" x14ac:dyDescent="0.2">
      <c r="A3209"/>
      <c r="B3209"/>
      <c r="C3209"/>
      <c r="AA3209"/>
      <c r="BI3209"/>
      <c r="BJ3209"/>
      <c r="BK3209"/>
      <c r="BL3209"/>
    </row>
    <row r="3210" spans="1:64" x14ac:dyDescent="0.2">
      <c r="A3210"/>
      <c r="B3210"/>
      <c r="C3210"/>
      <c r="AA3210"/>
      <c r="BI3210"/>
      <c r="BJ3210"/>
      <c r="BK3210"/>
      <c r="BL3210"/>
    </row>
    <row r="3211" spans="1:64" x14ac:dyDescent="0.2">
      <c r="A3211"/>
      <c r="B3211"/>
      <c r="C3211"/>
      <c r="AA3211"/>
      <c r="BI3211"/>
      <c r="BJ3211"/>
      <c r="BK3211"/>
      <c r="BL3211"/>
    </row>
    <row r="3212" spans="1:64" x14ac:dyDescent="0.2">
      <c r="A3212"/>
      <c r="B3212"/>
      <c r="C3212"/>
      <c r="AA3212"/>
      <c r="BI3212"/>
      <c r="BJ3212"/>
      <c r="BK3212"/>
      <c r="BL3212"/>
    </row>
    <row r="3213" spans="1:64" x14ac:dyDescent="0.2">
      <c r="A3213"/>
      <c r="B3213"/>
      <c r="C3213"/>
      <c r="AA3213"/>
      <c r="BI3213"/>
      <c r="BJ3213"/>
      <c r="BK3213"/>
      <c r="BL3213"/>
    </row>
    <row r="3214" spans="1:64" x14ac:dyDescent="0.2">
      <c r="A3214"/>
      <c r="B3214"/>
      <c r="C3214"/>
      <c r="AA3214"/>
      <c r="BI3214"/>
      <c r="BJ3214"/>
      <c r="BK3214"/>
      <c r="BL3214"/>
    </row>
    <row r="3215" spans="1:64" x14ac:dyDescent="0.2">
      <c r="A3215"/>
      <c r="B3215"/>
      <c r="C3215"/>
      <c r="AA3215"/>
      <c r="BI3215"/>
      <c r="BJ3215"/>
      <c r="BK3215"/>
      <c r="BL3215"/>
    </row>
    <row r="3216" spans="1:64" x14ac:dyDescent="0.2">
      <c r="A3216"/>
      <c r="B3216"/>
      <c r="C3216"/>
      <c r="AA3216"/>
      <c r="BI3216"/>
      <c r="BJ3216"/>
      <c r="BK3216"/>
      <c r="BL3216"/>
    </row>
    <row r="3217" spans="1:64" x14ac:dyDescent="0.2">
      <c r="A3217"/>
      <c r="B3217"/>
      <c r="C3217"/>
      <c r="AA3217"/>
      <c r="BI3217"/>
      <c r="BJ3217"/>
      <c r="BK3217"/>
      <c r="BL3217"/>
    </row>
    <row r="3218" spans="1:64" x14ac:dyDescent="0.2">
      <c r="A3218"/>
      <c r="B3218"/>
      <c r="C3218"/>
      <c r="AA3218"/>
      <c r="BI3218"/>
      <c r="BJ3218"/>
      <c r="BK3218"/>
      <c r="BL3218"/>
    </row>
    <row r="3219" spans="1:64" x14ac:dyDescent="0.2">
      <c r="A3219"/>
      <c r="B3219"/>
      <c r="C3219"/>
      <c r="AA3219"/>
      <c r="BI3219"/>
      <c r="BJ3219"/>
      <c r="BK3219"/>
      <c r="BL3219"/>
    </row>
    <row r="3220" spans="1:64" x14ac:dyDescent="0.2">
      <c r="A3220"/>
      <c r="B3220"/>
      <c r="C3220"/>
      <c r="AA3220"/>
      <c r="BI3220"/>
      <c r="BJ3220"/>
      <c r="BK3220"/>
      <c r="BL3220"/>
    </row>
    <row r="3221" spans="1:64" x14ac:dyDescent="0.2">
      <c r="A3221"/>
      <c r="B3221"/>
      <c r="C3221"/>
      <c r="AA3221"/>
      <c r="BI3221"/>
      <c r="BJ3221"/>
      <c r="BK3221"/>
      <c r="BL3221"/>
    </row>
    <row r="3222" spans="1:64" x14ac:dyDescent="0.2">
      <c r="A3222"/>
      <c r="B3222"/>
      <c r="C3222"/>
      <c r="AA3222"/>
      <c r="BI3222"/>
      <c r="BJ3222"/>
      <c r="BK3222"/>
      <c r="BL3222"/>
    </row>
    <row r="3223" spans="1:64" x14ac:dyDescent="0.2">
      <c r="A3223"/>
      <c r="B3223"/>
      <c r="C3223"/>
      <c r="AA3223"/>
      <c r="BI3223"/>
      <c r="BJ3223"/>
      <c r="BK3223"/>
      <c r="BL3223"/>
    </row>
    <row r="3224" spans="1:64" x14ac:dyDescent="0.2">
      <c r="A3224"/>
      <c r="B3224"/>
      <c r="C3224"/>
      <c r="AA3224"/>
      <c r="BI3224"/>
      <c r="BJ3224"/>
      <c r="BK3224"/>
      <c r="BL3224"/>
    </row>
    <row r="3225" spans="1:64" x14ac:dyDescent="0.2">
      <c r="A3225"/>
      <c r="B3225"/>
      <c r="C3225"/>
      <c r="AA3225"/>
      <c r="BI3225"/>
      <c r="BJ3225"/>
      <c r="BK3225"/>
      <c r="BL3225"/>
    </row>
    <row r="3226" spans="1:64" x14ac:dyDescent="0.2">
      <c r="A3226"/>
      <c r="B3226"/>
      <c r="C3226"/>
      <c r="AA3226"/>
      <c r="BI3226"/>
      <c r="BJ3226"/>
      <c r="BK3226"/>
      <c r="BL3226"/>
    </row>
    <row r="3227" spans="1:64" x14ac:dyDescent="0.2">
      <c r="A3227"/>
      <c r="B3227"/>
      <c r="C3227"/>
      <c r="AA3227"/>
      <c r="BI3227"/>
      <c r="BJ3227"/>
      <c r="BK3227"/>
      <c r="BL3227"/>
    </row>
    <row r="3228" spans="1:64" x14ac:dyDescent="0.2">
      <c r="A3228"/>
      <c r="B3228"/>
      <c r="C3228"/>
      <c r="AA3228"/>
      <c r="BI3228"/>
      <c r="BJ3228"/>
      <c r="BK3228"/>
      <c r="BL3228"/>
    </row>
    <row r="3229" spans="1:64" x14ac:dyDescent="0.2">
      <c r="A3229"/>
      <c r="B3229"/>
      <c r="C3229"/>
      <c r="AA3229"/>
      <c r="BI3229"/>
      <c r="BJ3229"/>
      <c r="BK3229"/>
      <c r="BL3229"/>
    </row>
    <row r="3230" spans="1:64" x14ac:dyDescent="0.2">
      <c r="A3230"/>
      <c r="B3230"/>
      <c r="C3230"/>
      <c r="AA3230"/>
      <c r="BI3230"/>
      <c r="BJ3230"/>
      <c r="BK3230"/>
      <c r="BL3230"/>
    </row>
    <row r="3231" spans="1:64" x14ac:dyDescent="0.2">
      <c r="A3231"/>
      <c r="B3231"/>
      <c r="C3231"/>
      <c r="AA3231"/>
      <c r="BI3231"/>
      <c r="BJ3231"/>
      <c r="BK3231"/>
      <c r="BL3231"/>
    </row>
    <row r="3232" spans="1:64" x14ac:dyDescent="0.2">
      <c r="A3232"/>
      <c r="B3232"/>
      <c r="C3232"/>
      <c r="AA3232"/>
      <c r="BI3232"/>
      <c r="BJ3232"/>
      <c r="BK3232"/>
      <c r="BL3232"/>
    </row>
    <row r="3233" spans="1:64" x14ac:dyDescent="0.2">
      <c r="A3233"/>
      <c r="B3233"/>
      <c r="C3233"/>
      <c r="AA3233"/>
      <c r="BI3233"/>
      <c r="BJ3233"/>
      <c r="BK3233"/>
      <c r="BL3233"/>
    </row>
    <row r="3234" spans="1:64" x14ac:dyDescent="0.2">
      <c r="A3234"/>
      <c r="B3234"/>
      <c r="C3234"/>
      <c r="AA3234"/>
      <c r="BI3234"/>
      <c r="BJ3234"/>
      <c r="BK3234"/>
      <c r="BL3234"/>
    </row>
    <row r="3235" spans="1:64" x14ac:dyDescent="0.2">
      <c r="A3235"/>
      <c r="B3235"/>
      <c r="C3235"/>
      <c r="AA3235"/>
      <c r="BI3235"/>
      <c r="BJ3235"/>
      <c r="BK3235"/>
      <c r="BL3235"/>
    </row>
    <row r="3236" spans="1:64" x14ac:dyDescent="0.2">
      <c r="A3236"/>
      <c r="B3236"/>
      <c r="C3236"/>
      <c r="AA3236"/>
      <c r="BI3236"/>
      <c r="BJ3236"/>
      <c r="BK3236"/>
      <c r="BL3236"/>
    </row>
    <row r="3237" spans="1:64" x14ac:dyDescent="0.2">
      <c r="A3237"/>
      <c r="B3237"/>
      <c r="C3237"/>
      <c r="AA3237"/>
      <c r="BI3237"/>
      <c r="BJ3237"/>
      <c r="BK3237"/>
      <c r="BL3237"/>
    </row>
    <row r="3238" spans="1:64" x14ac:dyDescent="0.2">
      <c r="A3238"/>
      <c r="B3238"/>
      <c r="C3238"/>
      <c r="AA3238"/>
      <c r="BI3238"/>
      <c r="BJ3238"/>
      <c r="BK3238"/>
      <c r="BL3238"/>
    </row>
    <row r="3239" spans="1:64" x14ac:dyDescent="0.2">
      <c r="A3239"/>
      <c r="B3239"/>
      <c r="C3239"/>
      <c r="AA3239"/>
      <c r="BI3239"/>
      <c r="BJ3239"/>
      <c r="BK3239"/>
      <c r="BL3239"/>
    </row>
    <row r="3240" spans="1:64" x14ac:dyDescent="0.2">
      <c r="A3240"/>
      <c r="B3240"/>
      <c r="C3240"/>
      <c r="AA3240"/>
      <c r="BI3240"/>
      <c r="BJ3240"/>
      <c r="BK3240"/>
      <c r="BL3240"/>
    </row>
    <row r="3241" spans="1:64" x14ac:dyDescent="0.2">
      <c r="A3241"/>
      <c r="B3241"/>
      <c r="C3241"/>
      <c r="AA3241"/>
      <c r="BI3241"/>
      <c r="BJ3241"/>
      <c r="BK3241"/>
      <c r="BL3241"/>
    </row>
    <row r="3242" spans="1:64" x14ac:dyDescent="0.2">
      <c r="A3242"/>
      <c r="B3242"/>
      <c r="C3242"/>
      <c r="AA3242"/>
      <c r="BI3242"/>
      <c r="BJ3242"/>
      <c r="BK3242"/>
      <c r="BL3242"/>
    </row>
    <row r="3243" spans="1:64" x14ac:dyDescent="0.2">
      <c r="A3243"/>
      <c r="B3243"/>
      <c r="C3243"/>
      <c r="AA3243"/>
      <c r="BI3243"/>
      <c r="BJ3243"/>
      <c r="BK3243"/>
      <c r="BL3243"/>
    </row>
    <row r="3244" spans="1:64" x14ac:dyDescent="0.2">
      <c r="A3244"/>
      <c r="B3244"/>
      <c r="C3244"/>
      <c r="AA3244"/>
      <c r="BI3244"/>
      <c r="BJ3244"/>
      <c r="BK3244"/>
      <c r="BL3244"/>
    </row>
    <row r="3245" spans="1:64" x14ac:dyDescent="0.2">
      <c r="A3245"/>
      <c r="B3245"/>
      <c r="C3245"/>
      <c r="AA3245"/>
      <c r="BI3245"/>
      <c r="BJ3245"/>
      <c r="BK3245"/>
      <c r="BL3245"/>
    </row>
    <row r="3246" spans="1:64" x14ac:dyDescent="0.2">
      <c r="A3246"/>
      <c r="B3246"/>
      <c r="C3246"/>
      <c r="AA3246"/>
      <c r="BI3246"/>
      <c r="BJ3246"/>
      <c r="BK3246"/>
      <c r="BL3246"/>
    </row>
    <row r="3247" spans="1:64" x14ac:dyDescent="0.2">
      <c r="A3247"/>
      <c r="B3247"/>
      <c r="C3247"/>
      <c r="AA3247"/>
      <c r="BI3247"/>
      <c r="BJ3247"/>
      <c r="BK3247"/>
      <c r="BL3247"/>
    </row>
    <row r="3248" spans="1:64" x14ac:dyDescent="0.2">
      <c r="A3248"/>
      <c r="B3248"/>
      <c r="C3248"/>
      <c r="AA3248"/>
      <c r="BI3248"/>
      <c r="BJ3248"/>
      <c r="BK3248"/>
      <c r="BL3248"/>
    </row>
    <row r="3249" spans="1:64" x14ac:dyDescent="0.2">
      <c r="A3249"/>
      <c r="B3249"/>
      <c r="C3249"/>
      <c r="AA3249"/>
      <c r="BI3249"/>
      <c r="BJ3249"/>
      <c r="BK3249"/>
      <c r="BL3249"/>
    </row>
    <row r="3250" spans="1:64" x14ac:dyDescent="0.2">
      <c r="A3250"/>
      <c r="B3250"/>
      <c r="C3250"/>
      <c r="AA3250"/>
      <c r="BI3250"/>
      <c r="BJ3250"/>
      <c r="BK3250"/>
      <c r="BL3250"/>
    </row>
    <row r="3251" spans="1:64" x14ac:dyDescent="0.2">
      <c r="A3251"/>
      <c r="B3251"/>
      <c r="C3251"/>
      <c r="AA3251"/>
      <c r="BI3251"/>
      <c r="BJ3251"/>
      <c r="BK3251"/>
      <c r="BL3251"/>
    </row>
    <row r="3252" spans="1:64" x14ac:dyDescent="0.2">
      <c r="A3252"/>
      <c r="B3252"/>
      <c r="C3252"/>
      <c r="AA3252"/>
      <c r="BI3252"/>
      <c r="BJ3252"/>
      <c r="BK3252"/>
      <c r="BL3252"/>
    </row>
    <row r="3253" spans="1:64" x14ac:dyDescent="0.2">
      <c r="A3253"/>
      <c r="B3253"/>
      <c r="C3253"/>
      <c r="AA3253"/>
      <c r="BI3253"/>
      <c r="BJ3253"/>
      <c r="BK3253"/>
      <c r="BL3253"/>
    </row>
    <row r="3254" spans="1:64" x14ac:dyDescent="0.2">
      <c r="A3254"/>
      <c r="B3254"/>
      <c r="C3254"/>
      <c r="AA3254"/>
      <c r="BI3254"/>
      <c r="BJ3254"/>
      <c r="BK3254"/>
      <c r="BL3254"/>
    </row>
    <row r="3255" spans="1:64" x14ac:dyDescent="0.2">
      <c r="A3255"/>
      <c r="B3255"/>
      <c r="C3255"/>
      <c r="AA3255"/>
      <c r="BI3255"/>
      <c r="BJ3255"/>
      <c r="BK3255"/>
      <c r="BL3255"/>
    </row>
    <row r="3256" spans="1:64" x14ac:dyDescent="0.2">
      <c r="A3256"/>
      <c r="B3256"/>
      <c r="C3256"/>
      <c r="AA3256"/>
      <c r="BI3256"/>
      <c r="BJ3256"/>
      <c r="BK3256"/>
      <c r="BL3256"/>
    </row>
    <row r="3257" spans="1:64" x14ac:dyDescent="0.2">
      <c r="A3257"/>
      <c r="B3257"/>
      <c r="C3257"/>
      <c r="AA3257"/>
      <c r="BI3257"/>
      <c r="BJ3257"/>
      <c r="BK3257"/>
      <c r="BL3257"/>
    </row>
    <row r="3258" spans="1:64" x14ac:dyDescent="0.2">
      <c r="A3258"/>
      <c r="B3258"/>
      <c r="C3258"/>
      <c r="AA3258"/>
      <c r="BI3258"/>
      <c r="BJ3258"/>
      <c r="BK3258"/>
      <c r="BL3258"/>
    </row>
    <row r="3259" spans="1:64" x14ac:dyDescent="0.2">
      <c r="A3259"/>
      <c r="B3259"/>
      <c r="C3259"/>
      <c r="AA3259"/>
      <c r="BI3259"/>
      <c r="BJ3259"/>
      <c r="BK3259"/>
      <c r="BL3259"/>
    </row>
    <row r="3260" spans="1:64" x14ac:dyDescent="0.2">
      <c r="A3260"/>
      <c r="B3260"/>
      <c r="C3260"/>
      <c r="AA3260"/>
      <c r="BI3260"/>
      <c r="BJ3260"/>
      <c r="BK3260"/>
      <c r="BL3260"/>
    </row>
    <row r="3261" spans="1:64" x14ac:dyDescent="0.2">
      <c r="A3261"/>
      <c r="B3261"/>
      <c r="C3261"/>
      <c r="AA3261"/>
      <c r="BI3261"/>
      <c r="BJ3261"/>
      <c r="BK3261"/>
      <c r="BL3261"/>
    </row>
    <row r="3262" spans="1:64" x14ac:dyDescent="0.2">
      <c r="A3262"/>
      <c r="B3262"/>
      <c r="C3262"/>
      <c r="AA3262"/>
      <c r="BI3262"/>
      <c r="BJ3262"/>
      <c r="BK3262"/>
      <c r="BL3262"/>
    </row>
    <row r="3263" spans="1:64" x14ac:dyDescent="0.2">
      <c r="A3263"/>
      <c r="B3263"/>
      <c r="C3263"/>
      <c r="AA3263"/>
      <c r="BI3263"/>
      <c r="BJ3263"/>
      <c r="BK3263"/>
      <c r="BL3263"/>
    </row>
    <row r="3264" spans="1:64" x14ac:dyDescent="0.2">
      <c r="A3264"/>
      <c r="B3264"/>
      <c r="C3264"/>
      <c r="AA3264"/>
      <c r="BI3264"/>
      <c r="BJ3264"/>
      <c r="BK3264"/>
      <c r="BL3264"/>
    </row>
    <row r="3265" spans="1:64" x14ac:dyDescent="0.2">
      <c r="A3265"/>
      <c r="B3265"/>
      <c r="C3265"/>
      <c r="AA3265"/>
      <c r="BI3265"/>
      <c r="BJ3265"/>
      <c r="BK3265"/>
      <c r="BL3265"/>
    </row>
    <row r="3266" spans="1:64" x14ac:dyDescent="0.2">
      <c r="A3266"/>
      <c r="B3266"/>
      <c r="C3266"/>
      <c r="AA3266"/>
      <c r="BI3266"/>
      <c r="BJ3266"/>
      <c r="BK3266"/>
      <c r="BL3266"/>
    </row>
    <row r="3267" spans="1:64" x14ac:dyDescent="0.2">
      <c r="A3267"/>
      <c r="B3267"/>
      <c r="C3267"/>
      <c r="AA3267"/>
      <c r="BI3267"/>
      <c r="BJ3267"/>
      <c r="BK3267"/>
      <c r="BL3267"/>
    </row>
    <row r="3268" spans="1:64" x14ac:dyDescent="0.2">
      <c r="A3268"/>
      <c r="B3268"/>
      <c r="C3268"/>
      <c r="AA3268"/>
      <c r="BI3268"/>
      <c r="BJ3268"/>
      <c r="BK3268"/>
      <c r="BL3268"/>
    </row>
    <row r="3269" spans="1:64" x14ac:dyDescent="0.2">
      <c r="A3269"/>
      <c r="B3269"/>
      <c r="C3269"/>
      <c r="AA3269"/>
      <c r="BI3269"/>
      <c r="BJ3269"/>
      <c r="BK3269"/>
      <c r="BL3269"/>
    </row>
    <row r="3270" spans="1:64" x14ac:dyDescent="0.2">
      <c r="A3270"/>
      <c r="B3270"/>
      <c r="C3270"/>
      <c r="AA3270"/>
      <c r="BI3270"/>
      <c r="BJ3270"/>
      <c r="BK3270"/>
      <c r="BL3270"/>
    </row>
    <row r="3271" spans="1:64" x14ac:dyDescent="0.2">
      <c r="A3271"/>
      <c r="B3271"/>
      <c r="C3271"/>
      <c r="AA3271"/>
      <c r="BI3271"/>
      <c r="BJ3271"/>
      <c r="BK3271"/>
      <c r="BL3271"/>
    </row>
    <row r="3272" spans="1:64" x14ac:dyDescent="0.2">
      <c r="A3272"/>
      <c r="B3272"/>
      <c r="C3272"/>
      <c r="AA3272"/>
      <c r="BI3272"/>
      <c r="BJ3272"/>
      <c r="BK3272"/>
      <c r="BL3272"/>
    </row>
    <row r="3273" spans="1:64" x14ac:dyDescent="0.2">
      <c r="A3273"/>
      <c r="B3273"/>
      <c r="C3273"/>
      <c r="AA3273"/>
      <c r="BI3273"/>
      <c r="BJ3273"/>
      <c r="BK3273"/>
      <c r="BL3273"/>
    </row>
    <row r="3274" spans="1:64" x14ac:dyDescent="0.2">
      <c r="A3274"/>
      <c r="B3274"/>
      <c r="C3274"/>
      <c r="AA3274"/>
      <c r="BI3274"/>
      <c r="BJ3274"/>
      <c r="BK3274"/>
      <c r="BL3274"/>
    </row>
    <row r="3275" spans="1:64" x14ac:dyDescent="0.2">
      <c r="A3275"/>
      <c r="B3275"/>
      <c r="C3275"/>
      <c r="AA3275"/>
      <c r="BI3275"/>
      <c r="BJ3275"/>
      <c r="BK3275"/>
      <c r="BL3275"/>
    </row>
    <row r="3276" spans="1:64" x14ac:dyDescent="0.2">
      <c r="A3276"/>
      <c r="B3276"/>
      <c r="C3276"/>
      <c r="AA3276"/>
      <c r="BI3276"/>
      <c r="BJ3276"/>
      <c r="BK3276"/>
      <c r="BL3276"/>
    </row>
    <row r="3277" spans="1:64" x14ac:dyDescent="0.2">
      <c r="A3277"/>
      <c r="B3277"/>
      <c r="C3277"/>
      <c r="AA3277"/>
      <c r="BI3277"/>
      <c r="BJ3277"/>
      <c r="BK3277"/>
      <c r="BL3277"/>
    </row>
    <row r="3278" spans="1:64" x14ac:dyDescent="0.2">
      <c r="A3278"/>
      <c r="B3278"/>
      <c r="C3278"/>
      <c r="AA3278"/>
      <c r="BI3278"/>
      <c r="BJ3278"/>
      <c r="BK3278"/>
      <c r="BL3278"/>
    </row>
    <row r="3279" spans="1:64" x14ac:dyDescent="0.2">
      <c r="A3279"/>
      <c r="B3279"/>
      <c r="C3279"/>
      <c r="AA3279"/>
      <c r="BI3279"/>
      <c r="BJ3279"/>
      <c r="BK3279"/>
      <c r="BL3279"/>
    </row>
    <row r="3280" spans="1:64" x14ac:dyDescent="0.2">
      <c r="A3280"/>
      <c r="B3280"/>
      <c r="C3280"/>
      <c r="AA3280"/>
      <c r="BI3280"/>
      <c r="BJ3280"/>
      <c r="BK3280"/>
      <c r="BL3280"/>
    </row>
    <row r="3281" spans="1:64" x14ac:dyDescent="0.2">
      <c r="A3281"/>
      <c r="B3281"/>
      <c r="C3281"/>
      <c r="AA3281"/>
      <c r="BI3281"/>
      <c r="BJ3281"/>
      <c r="BK3281"/>
      <c r="BL3281"/>
    </row>
    <row r="3282" spans="1:64" x14ac:dyDescent="0.2">
      <c r="A3282"/>
      <c r="B3282"/>
      <c r="C3282"/>
      <c r="AA3282"/>
      <c r="BI3282"/>
      <c r="BJ3282"/>
      <c r="BK3282"/>
      <c r="BL3282"/>
    </row>
    <row r="3283" spans="1:64" x14ac:dyDescent="0.2">
      <c r="A3283"/>
      <c r="B3283"/>
      <c r="C3283"/>
      <c r="AA3283"/>
      <c r="BI3283"/>
      <c r="BJ3283"/>
      <c r="BK3283"/>
      <c r="BL3283"/>
    </row>
    <row r="3284" spans="1:64" x14ac:dyDescent="0.2">
      <c r="A3284"/>
      <c r="B3284"/>
      <c r="C3284"/>
      <c r="AA3284"/>
      <c r="BI3284"/>
      <c r="BJ3284"/>
      <c r="BK3284"/>
      <c r="BL3284"/>
    </row>
    <row r="3285" spans="1:64" x14ac:dyDescent="0.2">
      <c r="A3285"/>
      <c r="B3285"/>
      <c r="C3285"/>
      <c r="AA3285"/>
      <c r="BI3285"/>
      <c r="BJ3285"/>
      <c r="BK3285"/>
      <c r="BL3285"/>
    </row>
    <row r="3286" spans="1:64" x14ac:dyDescent="0.2">
      <c r="A3286"/>
      <c r="B3286"/>
      <c r="C3286"/>
      <c r="AA3286"/>
      <c r="BI3286"/>
      <c r="BJ3286"/>
      <c r="BK3286"/>
      <c r="BL3286"/>
    </row>
    <row r="3287" spans="1:64" x14ac:dyDescent="0.2">
      <c r="A3287"/>
      <c r="B3287"/>
      <c r="C3287"/>
      <c r="AA3287"/>
      <c r="BI3287"/>
      <c r="BJ3287"/>
      <c r="BK3287"/>
      <c r="BL3287"/>
    </row>
    <row r="3288" spans="1:64" x14ac:dyDescent="0.2">
      <c r="A3288"/>
      <c r="B3288"/>
      <c r="C3288"/>
      <c r="AA3288"/>
      <c r="BI3288"/>
      <c r="BJ3288"/>
      <c r="BK3288"/>
      <c r="BL3288"/>
    </row>
    <row r="3289" spans="1:64" x14ac:dyDescent="0.2">
      <c r="A3289"/>
      <c r="B3289"/>
      <c r="C3289"/>
      <c r="AA3289"/>
      <c r="BI3289"/>
      <c r="BJ3289"/>
      <c r="BK3289"/>
      <c r="BL3289"/>
    </row>
    <row r="3290" spans="1:64" x14ac:dyDescent="0.2">
      <c r="A3290"/>
      <c r="B3290"/>
      <c r="C3290"/>
      <c r="AA3290"/>
      <c r="BI3290"/>
      <c r="BJ3290"/>
      <c r="BK3290"/>
      <c r="BL3290"/>
    </row>
    <row r="3291" spans="1:64" x14ac:dyDescent="0.2">
      <c r="A3291"/>
      <c r="B3291"/>
      <c r="C3291"/>
      <c r="AA3291"/>
      <c r="BI3291"/>
      <c r="BJ3291"/>
      <c r="BK3291"/>
      <c r="BL3291"/>
    </row>
    <row r="3292" spans="1:64" x14ac:dyDescent="0.2">
      <c r="A3292"/>
      <c r="B3292"/>
      <c r="C3292"/>
      <c r="AA3292"/>
      <c r="BI3292"/>
      <c r="BJ3292"/>
      <c r="BK3292"/>
      <c r="BL3292"/>
    </row>
    <row r="3293" spans="1:64" x14ac:dyDescent="0.2">
      <c r="A3293"/>
      <c r="B3293"/>
      <c r="C3293"/>
      <c r="AA3293"/>
      <c r="BI3293"/>
      <c r="BJ3293"/>
      <c r="BK3293"/>
      <c r="BL3293"/>
    </row>
    <row r="3294" spans="1:64" x14ac:dyDescent="0.2">
      <c r="A3294"/>
      <c r="B3294"/>
      <c r="C3294"/>
      <c r="AA3294"/>
      <c r="BI3294"/>
      <c r="BJ3294"/>
      <c r="BK3294"/>
      <c r="BL3294"/>
    </row>
    <row r="3295" spans="1:64" x14ac:dyDescent="0.2">
      <c r="A3295"/>
      <c r="B3295"/>
      <c r="C3295"/>
      <c r="AA3295"/>
      <c r="BI3295"/>
      <c r="BJ3295"/>
      <c r="BK3295"/>
      <c r="BL3295"/>
    </row>
    <row r="3296" spans="1:64" x14ac:dyDescent="0.2">
      <c r="A3296"/>
      <c r="B3296"/>
      <c r="C3296"/>
      <c r="AA3296"/>
      <c r="BI3296"/>
      <c r="BJ3296"/>
      <c r="BK3296"/>
      <c r="BL3296"/>
    </row>
    <row r="3297" spans="1:64" x14ac:dyDescent="0.2">
      <c r="A3297"/>
      <c r="B3297"/>
      <c r="C3297"/>
      <c r="AA3297"/>
      <c r="BI3297"/>
      <c r="BJ3297"/>
      <c r="BK3297"/>
      <c r="BL3297"/>
    </row>
    <row r="3298" spans="1:64" x14ac:dyDescent="0.2">
      <c r="A3298"/>
      <c r="B3298"/>
      <c r="C3298"/>
      <c r="AA3298"/>
      <c r="BI3298"/>
      <c r="BJ3298"/>
      <c r="BK3298"/>
      <c r="BL3298"/>
    </row>
    <row r="3299" spans="1:64" x14ac:dyDescent="0.2">
      <c r="A3299"/>
      <c r="B3299"/>
      <c r="C3299"/>
      <c r="AA3299"/>
      <c r="BI3299"/>
      <c r="BJ3299"/>
      <c r="BK3299"/>
      <c r="BL3299"/>
    </row>
    <row r="3300" spans="1:64" x14ac:dyDescent="0.2">
      <c r="A3300"/>
      <c r="B3300"/>
      <c r="C3300"/>
      <c r="AA3300"/>
      <c r="BI3300"/>
      <c r="BJ3300"/>
      <c r="BK3300"/>
      <c r="BL3300"/>
    </row>
    <row r="3301" spans="1:64" x14ac:dyDescent="0.2">
      <c r="A3301"/>
      <c r="B3301"/>
      <c r="C3301"/>
      <c r="AA3301"/>
      <c r="BI3301"/>
      <c r="BJ3301"/>
      <c r="BK3301"/>
      <c r="BL3301"/>
    </row>
    <row r="3302" spans="1:64" x14ac:dyDescent="0.2">
      <c r="A3302"/>
      <c r="B3302"/>
      <c r="C3302"/>
      <c r="AA3302"/>
      <c r="BI3302"/>
      <c r="BJ3302"/>
      <c r="BK3302"/>
      <c r="BL3302"/>
    </row>
    <row r="3303" spans="1:64" x14ac:dyDescent="0.2">
      <c r="A3303"/>
      <c r="B3303"/>
      <c r="C3303"/>
      <c r="AA3303"/>
      <c r="BI3303"/>
      <c r="BJ3303"/>
      <c r="BK3303"/>
      <c r="BL3303"/>
    </row>
    <row r="3304" spans="1:64" x14ac:dyDescent="0.2">
      <c r="A3304"/>
      <c r="B3304"/>
      <c r="C3304"/>
      <c r="AA3304"/>
      <c r="BI3304"/>
      <c r="BJ3304"/>
      <c r="BK3304"/>
      <c r="BL3304"/>
    </row>
    <row r="3305" spans="1:64" x14ac:dyDescent="0.2">
      <c r="A3305"/>
      <c r="B3305"/>
      <c r="C3305"/>
      <c r="AA3305"/>
      <c r="BI3305"/>
      <c r="BJ3305"/>
      <c r="BK3305"/>
      <c r="BL3305"/>
    </row>
    <row r="3306" spans="1:64" x14ac:dyDescent="0.2">
      <c r="A3306"/>
      <c r="B3306"/>
      <c r="C3306"/>
      <c r="AA3306"/>
      <c r="BI3306"/>
      <c r="BJ3306"/>
      <c r="BK3306"/>
      <c r="BL3306"/>
    </row>
    <row r="3307" spans="1:64" x14ac:dyDescent="0.2">
      <c r="A3307"/>
      <c r="B3307"/>
      <c r="C3307"/>
      <c r="AA3307"/>
      <c r="BI3307"/>
      <c r="BJ3307"/>
      <c r="BK3307"/>
      <c r="BL3307"/>
    </row>
    <row r="3308" spans="1:64" x14ac:dyDescent="0.2">
      <c r="A3308"/>
      <c r="B3308"/>
      <c r="C3308"/>
      <c r="AA3308"/>
      <c r="BI3308"/>
      <c r="BJ3308"/>
      <c r="BK3308"/>
      <c r="BL3308"/>
    </row>
    <row r="3309" spans="1:64" x14ac:dyDescent="0.2">
      <c r="A3309"/>
      <c r="B3309"/>
      <c r="C3309"/>
      <c r="AA3309"/>
      <c r="BI3309"/>
      <c r="BJ3309"/>
      <c r="BK3309"/>
      <c r="BL3309"/>
    </row>
    <row r="3310" spans="1:64" x14ac:dyDescent="0.2">
      <c r="A3310"/>
      <c r="B3310"/>
      <c r="C3310"/>
      <c r="AA3310"/>
      <c r="BI3310"/>
      <c r="BJ3310"/>
      <c r="BK3310"/>
      <c r="BL3310"/>
    </row>
    <row r="3311" spans="1:64" x14ac:dyDescent="0.2">
      <c r="A3311"/>
      <c r="B3311"/>
      <c r="C3311"/>
      <c r="AA3311"/>
      <c r="BI3311"/>
      <c r="BJ3311"/>
      <c r="BK3311"/>
      <c r="BL3311"/>
    </row>
    <row r="3312" spans="1:64" x14ac:dyDescent="0.2">
      <c r="A3312"/>
      <c r="B3312"/>
      <c r="C3312"/>
      <c r="AA3312"/>
      <c r="BI3312"/>
      <c r="BJ3312"/>
      <c r="BK3312"/>
      <c r="BL3312"/>
    </row>
    <row r="3313" spans="1:64" x14ac:dyDescent="0.2">
      <c r="A3313"/>
      <c r="B3313"/>
      <c r="C3313"/>
      <c r="AA3313"/>
      <c r="BI3313"/>
      <c r="BJ3313"/>
      <c r="BK3313"/>
      <c r="BL3313"/>
    </row>
    <row r="3314" spans="1:64" x14ac:dyDescent="0.2">
      <c r="A3314"/>
      <c r="B3314"/>
      <c r="C3314"/>
      <c r="AA3314"/>
      <c r="BI3314"/>
      <c r="BJ3314"/>
      <c r="BK3314"/>
      <c r="BL3314"/>
    </row>
    <row r="3315" spans="1:64" x14ac:dyDescent="0.2">
      <c r="A3315"/>
      <c r="B3315"/>
      <c r="C3315"/>
      <c r="AA3315"/>
      <c r="BI3315"/>
      <c r="BJ3315"/>
      <c r="BK3315"/>
      <c r="BL3315"/>
    </row>
    <row r="3316" spans="1:64" x14ac:dyDescent="0.2">
      <c r="A3316"/>
      <c r="B3316"/>
      <c r="C3316"/>
      <c r="AA3316"/>
      <c r="BI3316"/>
      <c r="BJ3316"/>
      <c r="BK3316"/>
      <c r="BL3316"/>
    </row>
    <row r="3317" spans="1:64" x14ac:dyDescent="0.2">
      <c r="A3317"/>
      <c r="B3317"/>
      <c r="C3317"/>
      <c r="AA3317"/>
      <c r="BI3317"/>
      <c r="BJ3317"/>
      <c r="BK3317"/>
      <c r="BL3317"/>
    </row>
    <row r="3318" spans="1:64" x14ac:dyDescent="0.2">
      <c r="A3318"/>
      <c r="B3318"/>
      <c r="C3318"/>
      <c r="AA3318"/>
      <c r="BI3318"/>
      <c r="BJ3318"/>
      <c r="BK3318"/>
      <c r="BL3318"/>
    </row>
    <row r="3319" spans="1:64" x14ac:dyDescent="0.2">
      <c r="A3319"/>
      <c r="B3319"/>
      <c r="C3319"/>
      <c r="AA3319"/>
      <c r="BI3319"/>
      <c r="BJ3319"/>
      <c r="BK3319"/>
      <c r="BL3319"/>
    </row>
    <row r="3320" spans="1:64" x14ac:dyDescent="0.2">
      <c r="A3320"/>
      <c r="B3320"/>
      <c r="C3320"/>
      <c r="AA3320"/>
      <c r="BI3320"/>
      <c r="BJ3320"/>
      <c r="BK3320"/>
      <c r="BL3320"/>
    </row>
    <row r="3321" spans="1:64" x14ac:dyDescent="0.2">
      <c r="A3321"/>
      <c r="B3321"/>
      <c r="C3321"/>
      <c r="AA3321"/>
      <c r="BI3321"/>
      <c r="BJ3321"/>
      <c r="BK3321"/>
      <c r="BL3321"/>
    </row>
    <row r="3322" spans="1:64" x14ac:dyDescent="0.2">
      <c r="A3322"/>
      <c r="B3322"/>
      <c r="C3322"/>
      <c r="AA3322"/>
      <c r="BI3322"/>
      <c r="BJ3322"/>
      <c r="BK3322"/>
      <c r="BL3322"/>
    </row>
    <row r="3323" spans="1:64" x14ac:dyDescent="0.2">
      <c r="A3323"/>
      <c r="B3323"/>
      <c r="C3323"/>
      <c r="AA3323"/>
      <c r="BI3323"/>
      <c r="BJ3323"/>
      <c r="BK3323"/>
      <c r="BL3323"/>
    </row>
    <row r="3324" spans="1:64" x14ac:dyDescent="0.2">
      <c r="A3324"/>
      <c r="B3324"/>
      <c r="C3324"/>
      <c r="AA3324"/>
      <c r="BI3324"/>
      <c r="BJ3324"/>
      <c r="BK3324"/>
      <c r="BL3324"/>
    </row>
    <row r="3325" spans="1:64" x14ac:dyDescent="0.2">
      <c r="A3325"/>
      <c r="B3325"/>
      <c r="C3325"/>
      <c r="AA3325"/>
      <c r="BI3325"/>
      <c r="BJ3325"/>
      <c r="BK3325"/>
      <c r="BL3325"/>
    </row>
    <row r="3326" spans="1:64" x14ac:dyDescent="0.2">
      <c r="A3326"/>
      <c r="B3326"/>
      <c r="C3326"/>
      <c r="AA3326"/>
      <c r="BI3326"/>
      <c r="BJ3326"/>
      <c r="BK3326"/>
      <c r="BL3326"/>
    </row>
    <row r="3327" spans="1:64" x14ac:dyDescent="0.2">
      <c r="A3327"/>
      <c r="B3327"/>
      <c r="C3327"/>
      <c r="AA3327"/>
      <c r="BI3327"/>
      <c r="BJ3327"/>
      <c r="BK3327"/>
      <c r="BL3327"/>
    </row>
    <row r="3328" spans="1:64" x14ac:dyDescent="0.2">
      <c r="A3328"/>
      <c r="B3328"/>
      <c r="C3328"/>
      <c r="AA3328"/>
      <c r="BI3328"/>
      <c r="BJ3328"/>
      <c r="BK3328"/>
      <c r="BL3328"/>
    </row>
    <row r="3329" spans="1:64" x14ac:dyDescent="0.2">
      <c r="A3329"/>
      <c r="B3329"/>
      <c r="C3329"/>
      <c r="AA3329"/>
      <c r="BI3329"/>
      <c r="BJ3329"/>
      <c r="BK3329"/>
      <c r="BL3329"/>
    </row>
    <row r="3330" spans="1:64" x14ac:dyDescent="0.2">
      <c r="A3330"/>
      <c r="B3330"/>
      <c r="C3330"/>
      <c r="AA3330"/>
      <c r="BI3330"/>
      <c r="BJ3330"/>
      <c r="BK3330"/>
      <c r="BL3330"/>
    </row>
    <row r="3331" spans="1:64" x14ac:dyDescent="0.2">
      <c r="A3331"/>
      <c r="B3331"/>
      <c r="C3331"/>
      <c r="AA3331"/>
      <c r="BI3331"/>
      <c r="BJ3331"/>
      <c r="BK3331"/>
      <c r="BL3331"/>
    </row>
    <row r="3332" spans="1:64" x14ac:dyDescent="0.2">
      <c r="A3332"/>
      <c r="B3332"/>
      <c r="C3332"/>
      <c r="AA3332"/>
      <c r="BI3332"/>
      <c r="BJ3332"/>
      <c r="BK3332"/>
      <c r="BL3332"/>
    </row>
    <row r="3333" spans="1:64" x14ac:dyDescent="0.2">
      <c r="A3333"/>
      <c r="B3333"/>
      <c r="C3333"/>
      <c r="AA3333"/>
      <c r="BI3333"/>
      <c r="BJ3333"/>
      <c r="BK3333"/>
      <c r="BL3333"/>
    </row>
    <row r="3334" spans="1:64" x14ac:dyDescent="0.2">
      <c r="A3334"/>
      <c r="B3334"/>
      <c r="C3334"/>
      <c r="AA3334"/>
      <c r="BI3334"/>
      <c r="BJ3334"/>
      <c r="BK3334"/>
      <c r="BL3334"/>
    </row>
    <row r="3335" spans="1:64" x14ac:dyDescent="0.2">
      <c r="A3335"/>
      <c r="B3335"/>
      <c r="C3335"/>
      <c r="AA3335"/>
      <c r="BI3335"/>
      <c r="BJ3335"/>
      <c r="BK3335"/>
      <c r="BL3335"/>
    </row>
    <row r="3336" spans="1:64" x14ac:dyDescent="0.2">
      <c r="A3336"/>
      <c r="B3336"/>
      <c r="C3336"/>
      <c r="AA3336"/>
      <c r="BI3336"/>
      <c r="BJ3336"/>
      <c r="BK3336"/>
      <c r="BL3336"/>
    </row>
    <row r="3337" spans="1:64" x14ac:dyDescent="0.2">
      <c r="A3337"/>
      <c r="B3337"/>
      <c r="C3337"/>
      <c r="AA3337"/>
      <c r="BI3337"/>
      <c r="BJ3337"/>
      <c r="BK3337"/>
      <c r="BL3337"/>
    </row>
    <row r="3338" spans="1:64" x14ac:dyDescent="0.2">
      <c r="A3338"/>
      <c r="B3338"/>
      <c r="C3338"/>
      <c r="AA3338"/>
      <c r="BI3338"/>
      <c r="BJ3338"/>
      <c r="BK3338"/>
      <c r="BL3338"/>
    </row>
    <row r="3339" spans="1:64" x14ac:dyDescent="0.2">
      <c r="A3339"/>
      <c r="B3339"/>
      <c r="C3339"/>
      <c r="AA3339"/>
      <c r="BI3339"/>
      <c r="BJ3339"/>
      <c r="BK3339"/>
      <c r="BL3339"/>
    </row>
    <row r="3340" spans="1:64" x14ac:dyDescent="0.2">
      <c r="A3340"/>
      <c r="B3340"/>
      <c r="C3340"/>
      <c r="AA3340"/>
      <c r="BI3340"/>
      <c r="BJ3340"/>
      <c r="BK3340"/>
      <c r="BL3340"/>
    </row>
    <row r="3341" spans="1:64" x14ac:dyDescent="0.2">
      <c r="A3341"/>
      <c r="B3341"/>
      <c r="C3341"/>
      <c r="AA3341"/>
      <c r="BI3341"/>
      <c r="BJ3341"/>
      <c r="BK3341"/>
      <c r="BL3341"/>
    </row>
    <row r="3342" spans="1:64" x14ac:dyDescent="0.2">
      <c r="A3342"/>
      <c r="B3342"/>
      <c r="C3342"/>
      <c r="AA3342"/>
      <c r="BI3342"/>
      <c r="BJ3342"/>
      <c r="BK3342"/>
      <c r="BL3342"/>
    </row>
    <row r="3343" spans="1:64" x14ac:dyDescent="0.2">
      <c r="A3343"/>
      <c r="B3343"/>
      <c r="C3343"/>
      <c r="AA3343"/>
      <c r="BI3343"/>
      <c r="BJ3343"/>
      <c r="BK3343"/>
      <c r="BL3343"/>
    </row>
    <row r="3344" spans="1:64" x14ac:dyDescent="0.2">
      <c r="A3344"/>
      <c r="B3344"/>
      <c r="C3344"/>
      <c r="AA3344"/>
      <c r="BI3344"/>
      <c r="BJ3344"/>
      <c r="BK3344"/>
      <c r="BL3344"/>
    </row>
    <row r="3345" spans="1:64" x14ac:dyDescent="0.2">
      <c r="A3345"/>
      <c r="B3345"/>
      <c r="C3345"/>
      <c r="AA3345"/>
      <c r="BI3345"/>
      <c r="BJ3345"/>
      <c r="BK3345"/>
      <c r="BL3345"/>
    </row>
    <row r="3346" spans="1:64" x14ac:dyDescent="0.2">
      <c r="A3346"/>
      <c r="B3346"/>
      <c r="C3346"/>
      <c r="AA3346"/>
      <c r="BI3346"/>
      <c r="BJ3346"/>
      <c r="BK3346"/>
      <c r="BL3346"/>
    </row>
    <row r="3347" spans="1:64" x14ac:dyDescent="0.2">
      <c r="A3347"/>
      <c r="B3347"/>
      <c r="C3347"/>
      <c r="AA3347"/>
      <c r="BI3347"/>
      <c r="BJ3347"/>
      <c r="BK3347"/>
      <c r="BL3347"/>
    </row>
    <row r="3348" spans="1:64" x14ac:dyDescent="0.2">
      <c r="A3348"/>
      <c r="B3348"/>
      <c r="C3348"/>
      <c r="AA3348"/>
      <c r="BI3348"/>
      <c r="BJ3348"/>
      <c r="BK3348"/>
      <c r="BL3348"/>
    </row>
    <row r="3349" spans="1:64" x14ac:dyDescent="0.2">
      <c r="A3349"/>
      <c r="B3349"/>
      <c r="C3349"/>
      <c r="AA3349"/>
      <c r="BI3349"/>
      <c r="BJ3349"/>
      <c r="BK3349"/>
      <c r="BL3349"/>
    </row>
    <row r="3350" spans="1:64" x14ac:dyDescent="0.2">
      <c r="A3350"/>
      <c r="B3350"/>
      <c r="C3350"/>
      <c r="AA3350"/>
      <c r="BI3350"/>
      <c r="BJ3350"/>
      <c r="BK3350"/>
      <c r="BL3350"/>
    </row>
    <row r="3351" spans="1:64" x14ac:dyDescent="0.2">
      <c r="A3351"/>
      <c r="B3351"/>
      <c r="C3351"/>
      <c r="AA3351"/>
      <c r="BI3351"/>
      <c r="BJ3351"/>
      <c r="BK3351"/>
      <c r="BL3351"/>
    </row>
    <row r="3352" spans="1:64" x14ac:dyDescent="0.2">
      <c r="A3352"/>
      <c r="B3352"/>
      <c r="C3352"/>
      <c r="AA3352"/>
      <c r="BI3352"/>
      <c r="BJ3352"/>
      <c r="BK3352"/>
      <c r="BL3352"/>
    </row>
    <row r="3353" spans="1:64" x14ac:dyDescent="0.2">
      <c r="A3353"/>
      <c r="B3353"/>
      <c r="C3353"/>
      <c r="AA3353"/>
      <c r="BI3353"/>
      <c r="BJ3353"/>
      <c r="BK3353"/>
      <c r="BL3353"/>
    </row>
    <row r="3354" spans="1:64" x14ac:dyDescent="0.2">
      <c r="A3354"/>
      <c r="B3354"/>
      <c r="C3354"/>
      <c r="AA3354"/>
      <c r="BI3354"/>
      <c r="BJ3354"/>
      <c r="BK3354"/>
      <c r="BL3354"/>
    </row>
    <row r="3355" spans="1:64" x14ac:dyDescent="0.2">
      <c r="A3355"/>
      <c r="B3355"/>
      <c r="C3355"/>
      <c r="AA3355"/>
      <c r="BI3355"/>
      <c r="BJ3355"/>
      <c r="BK3355"/>
      <c r="BL3355"/>
    </row>
    <row r="3356" spans="1:64" x14ac:dyDescent="0.2">
      <c r="A3356"/>
      <c r="B3356"/>
      <c r="C3356"/>
      <c r="AA3356"/>
      <c r="BI3356"/>
      <c r="BJ3356"/>
      <c r="BK3356"/>
      <c r="BL3356"/>
    </row>
    <row r="3357" spans="1:64" x14ac:dyDescent="0.2">
      <c r="A3357"/>
      <c r="B3357"/>
      <c r="C3357"/>
      <c r="AA3357"/>
      <c r="BI3357"/>
      <c r="BJ3357"/>
      <c r="BK3357"/>
      <c r="BL3357"/>
    </row>
    <row r="3358" spans="1:64" x14ac:dyDescent="0.2">
      <c r="A3358"/>
      <c r="B3358"/>
      <c r="C3358"/>
      <c r="AA3358"/>
      <c r="BI3358"/>
      <c r="BJ3358"/>
      <c r="BK3358"/>
      <c r="BL3358"/>
    </row>
    <row r="3359" spans="1:64" x14ac:dyDescent="0.2">
      <c r="A3359"/>
      <c r="B3359"/>
      <c r="C3359"/>
      <c r="AA3359"/>
      <c r="BI3359"/>
      <c r="BJ3359"/>
      <c r="BK3359"/>
      <c r="BL3359"/>
    </row>
    <row r="3360" spans="1:64" x14ac:dyDescent="0.2">
      <c r="A3360"/>
      <c r="B3360"/>
      <c r="C3360"/>
      <c r="AA3360"/>
      <c r="BI3360"/>
      <c r="BJ3360"/>
      <c r="BK3360"/>
      <c r="BL3360"/>
    </row>
    <row r="3361" spans="1:64" x14ac:dyDescent="0.2">
      <c r="A3361"/>
      <c r="B3361"/>
      <c r="C3361"/>
      <c r="AA3361"/>
      <c r="BI3361"/>
      <c r="BJ3361"/>
      <c r="BK3361"/>
      <c r="BL3361"/>
    </row>
    <row r="3362" spans="1:64" x14ac:dyDescent="0.2">
      <c r="A3362"/>
      <c r="B3362"/>
      <c r="C3362"/>
      <c r="AA3362"/>
      <c r="BI3362"/>
      <c r="BJ3362"/>
      <c r="BK3362"/>
      <c r="BL3362"/>
    </row>
    <row r="3363" spans="1:64" x14ac:dyDescent="0.2">
      <c r="A3363"/>
      <c r="B3363"/>
      <c r="C3363"/>
      <c r="AA3363"/>
      <c r="BI3363"/>
      <c r="BJ3363"/>
      <c r="BK3363"/>
      <c r="BL3363"/>
    </row>
    <row r="3364" spans="1:64" x14ac:dyDescent="0.2">
      <c r="A3364"/>
      <c r="B3364"/>
      <c r="C3364"/>
      <c r="AA3364"/>
      <c r="BI3364"/>
      <c r="BJ3364"/>
      <c r="BK3364"/>
      <c r="BL3364"/>
    </row>
    <row r="3365" spans="1:64" x14ac:dyDescent="0.2">
      <c r="A3365"/>
      <c r="B3365"/>
      <c r="C3365"/>
      <c r="AA3365"/>
      <c r="BI3365"/>
      <c r="BJ3365"/>
      <c r="BK3365"/>
      <c r="BL3365"/>
    </row>
    <row r="3366" spans="1:64" x14ac:dyDescent="0.2">
      <c r="A3366"/>
      <c r="B3366"/>
      <c r="C3366"/>
      <c r="AA3366"/>
      <c r="BI3366"/>
      <c r="BJ3366"/>
      <c r="BK3366"/>
      <c r="BL3366"/>
    </row>
    <row r="3367" spans="1:64" x14ac:dyDescent="0.2">
      <c r="A3367"/>
      <c r="B3367"/>
      <c r="C3367"/>
      <c r="AA3367"/>
      <c r="BI3367"/>
      <c r="BJ3367"/>
      <c r="BK3367"/>
      <c r="BL3367"/>
    </row>
    <row r="3368" spans="1:64" x14ac:dyDescent="0.2">
      <c r="A3368"/>
      <c r="B3368"/>
      <c r="C3368"/>
      <c r="AA3368"/>
      <c r="BI3368"/>
      <c r="BJ3368"/>
      <c r="BK3368"/>
      <c r="BL3368"/>
    </row>
    <row r="3369" spans="1:64" x14ac:dyDescent="0.2">
      <c r="A3369"/>
      <c r="B3369"/>
      <c r="C3369"/>
      <c r="AA3369"/>
      <c r="BI3369"/>
      <c r="BJ3369"/>
      <c r="BK3369"/>
      <c r="BL3369"/>
    </row>
    <row r="3370" spans="1:64" x14ac:dyDescent="0.2">
      <c r="A3370"/>
      <c r="B3370"/>
      <c r="C3370"/>
      <c r="AA3370"/>
      <c r="BI3370"/>
      <c r="BJ3370"/>
      <c r="BK3370"/>
      <c r="BL3370"/>
    </row>
    <row r="3371" spans="1:64" x14ac:dyDescent="0.2">
      <c r="A3371"/>
      <c r="B3371"/>
      <c r="C3371"/>
      <c r="AA3371"/>
      <c r="BI3371"/>
      <c r="BJ3371"/>
      <c r="BK3371"/>
      <c r="BL3371"/>
    </row>
    <row r="3372" spans="1:64" x14ac:dyDescent="0.2">
      <c r="A3372"/>
      <c r="B3372"/>
      <c r="C3372"/>
      <c r="AA3372"/>
      <c r="BI3372"/>
      <c r="BJ3372"/>
      <c r="BK3372"/>
      <c r="BL3372"/>
    </row>
    <row r="3373" spans="1:64" x14ac:dyDescent="0.2">
      <c r="A3373"/>
      <c r="B3373"/>
      <c r="C3373"/>
      <c r="AA3373"/>
      <c r="BI3373"/>
      <c r="BJ3373"/>
      <c r="BK3373"/>
      <c r="BL3373"/>
    </row>
    <row r="3374" spans="1:64" x14ac:dyDescent="0.2">
      <c r="A3374"/>
      <c r="B3374"/>
      <c r="C3374"/>
      <c r="AA3374"/>
      <c r="BI3374"/>
      <c r="BJ3374"/>
      <c r="BK3374"/>
      <c r="BL3374"/>
    </row>
    <row r="3375" spans="1:64" x14ac:dyDescent="0.2">
      <c r="A3375"/>
      <c r="B3375"/>
      <c r="C3375"/>
      <c r="AA3375"/>
      <c r="BI3375"/>
      <c r="BJ3375"/>
      <c r="BK3375"/>
      <c r="BL3375"/>
    </row>
    <row r="3376" spans="1:64" x14ac:dyDescent="0.2">
      <c r="A3376"/>
      <c r="B3376"/>
      <c r="C3376"/>
      <c r="AA3376"/>
      <c r="BI3376"/>
      <c r="BJ3376"/>
      <c r="BK3376"/>
      <c r="BL3376"/>
    </row>
    <row r="3377" spans="1:64" x14ac:dyDescent="0.2">
      <c r="A3377"/>
      <c r="B3377"/>
      <c r="C3377"/>
      <c r="AA3377"/>
      <c r="BI3377"/>
      <c r="BJ3377"/>
      <c r="BK3377"/>
      <c r="BL3377"/>
    </row>
    <row r="3378" spans="1:64" x14ac:dyDescent="0.2">
      <c r="A3378"/>
      <c r="B3378"/>
      <c r="C3378"/>
      <c r="AA3378"/>
      <c r="BI3378"/>
      <c r="BJ3378"/>
      <c r="BK3378"/>
      <c r="BL3378"/>
    </row>
    <row r="3379" spans="1:64" x14ac:dyDescent="0.2">
      <c r="A3379"/>
      <c r="B3379"/>
      <c r="C3379"/>
      <c r="AA3379"/>
      <c r="BI3379"/>
      <c r="BJ3379"/>
      <c r="BK3379"/>
      <c r="BL3379"/>
    </row>
    <row r="3380" spans="1:64" x14ac:dyDescent="0.2">
      <c r="A3380"/>
      <c r="B3380"/>
      <c r="C3380"/>
      <c r="AA3380"/>
      <c r="BI3380"/>
      <c r="BJ3380"/>
      <c r="BK3380"/>
      <c r="BL3380"/>
    </row>
    <row r="3381" spans="1:64" x14ac:dyDescent="0.2">
      <c r="A3381"/>
      <c r="B3381"/>
      <c r="C3381"/>
      <c r="AA3381"/>
      <c r="BI3381"/>
      <c r="BJ3381"/>
      <c r="BK3381"/>
      <c r="BL3381"/>
    </row>
    <row r="3382" spans="1:64" x14ac:dyDescent="0.2">
      <c r="A3382"/>
      <c r="B3382"/>
      <c r="C3382"/>
      <c r="AA3382"/>
      <c r="BI3382"/>
      <c r="BJ3382"/>
      <c r="BK3382"/>
      <c r="BL3382"/>
    </row>
    <row r="3383" spans="1:64" x14ac:dyDescent="0.2">
      <c r="A3383"/>
      <c r="B3383"/>
      <c r="C3383"/>
      <c r="AA3383"/>
      <c r="BI3383"/>
      <c r="BJ3383"/>
      <c r="BK3383"/>
      <c r="BL3383"/>
    </row>
    <row r="3384" spans="1:64" x14ac:dyDescent="0.2">
      <c r="A3384"/>
      <c r="B3384"/>
      <c r="C3384"/>
      <c r="AA3384"/>
      <c r="BI3384"/>
      <c r="BJ3384"/>
      <c r="BK3384"/>
      <c r="BL3384"/>
    </row>
    <row r="3385" spans="1:64" x14ac:dyDescent="0.2">
      <c r="A3385"/>
      <c r="B3385"/>
      <c r="C3385"/>
      <c r="AA3385"/>
      <c r="BI3385"/>
      <c r="BJ3385"/>
      <c r="BK3385"/>
      <c r="BL3385"/>
    </row>
    <row r="3386" spans="1:64" x14ac:dyDescent="0.2">
      <c r="A3386"/>
      <c r="B3386"/>
      <c r="C3386"/>
      <c r="AA3386"/>
      <c r="BI3386"/>
      <c r="BJ3386"/>
      <c r="BK3386"/>
      <c r="BL3386"/>
    </row>
    <row r="3387" spans="1:64" x14ac:dyDescent="0.2">
      <c r="A3387"/>
      <c r="B3387"/>
      <c r="C3387"/>
      <c r="AA3387"/>
      <c r="BI3387"/>
      <c r="BJ3387"/>
      <c r="BK3387"/>
      <c r="BL3387"/>
    </row>
    <row r="3388" spans="1:64" x14ac:dyDescent="0.2">
      <c r="A3388"/>
      <c r="B3388"/>
      <c r="C3388"/>
      <c r="AA3388"/>
      <c r="BI3388"/>
      <c r="BJ3388"/>
      <c r="BK3388"/>
      <c r="BL3388"/>
    </row>
    <row r="3389" spans="1:64" x14ac:dyDescent="0.2">
      <c r="A3389"/>
      <c r="B3389"/>
      <c r="C3389"/>
      <c r="AA3389"/>
      <c r="BI3389"/>
      <c r="BJ3389"/>
      <c r="BK3389"/>
      <c r="BL3389"/>
    </row>
    <row r="3390" spans="1:64" x14ac:dyDescent="0.2">
      <c r="A3390"/>
      <c r="B3390"/>
      <c r="C3390"/>
      <c r="AA3390"/>
      <c r="BI3390"/>
      <c r="BJ3390"/>
      <c r="BK3390"/>
      <c r="BL3390"/>
    </row>
    <row r="3391" spans="1:64" x14ac:dyDescent="0.2">
      <c r="A3391"/>
      <c r="B3391"/>
      <c r="C3391"/>
      <c r="AA3391"/>
      <c r="BI3391"/>
      <c r="BJ3391"/>
      <c r="BK3391"/>
      <c r="BL3391"/>
    </row>
    <row r="3392" spans="1:64" x14ac:dyDescent="0.2">
      <c r="A3392"/>
      <c r="B3392"/>
      <c r="C3392"/>
      <c r="AA3392"/>
      <c r="BI3392"/>
      <c r="BJ3392"/>
      <c r="BK3392"/>
      <c r="BL3392"/>
    </row>
    <row r="3393" spans="1:64" x14ac:dyDescent="0.2">
      <c r="A3393"/>
      <c r="B3393"/>
      <c r="C3393"/>
      <c r="AA3393"/>
      <c r="BI3393"/>
      <c r="BJ3393"/>
      <c r="BK3393"/>
      <c r="BL3393"/>
    </row>
    <row r="3394" spans="1:64" x14ac:dyDescent="0.2">
      <c r="A3394"/>
      <c r="B3394"/>
      <c r="C3394"/>
      <c r="AA3394"/>
      <c r="BI3394"/>
      <c r="BJ3394"/>
      <c r="BK3394"/>
      <c r="BL3394"/>
    </row>
    <row r="3395" spans="1:64" x14ac:dyDescent="0.2">
      <c r="A3395"/>
      <c r="B3395"/>
      <c r="C3395"/>
      <c r="AA3395"/>
      <c r="BI3395"/>
      <c r="BJ3395"/>
      <c r="BK3395"/>
      <c r="BL3395"/>
    </row>
    <row r="3396" spans="1:64" x14ac:dyDescent="0.2">
      <c r="A3396"/>
      <c r="B3396"/>
      <c r="C3396"/>
      <c r="AA3396"/>
      <c r="BI3396"/>
      <c r="BJ3396"/>
      <c r="BK3396"/>
      <c r="BL3396"/>
    </row>
    <row r="3397" spans="1:64" x14ac:dyDescent="0.2">
      <c r="A3397"/>
      <c r="B3397"/>
      <c r="C3397"/>
      <c r="AA3397"/>
      <c r="BI3397"/>
      <c r="BJ3397"/>
      <c r="BK3397"/>
      <c r="BL3397"/>
    </row>
    <row r="3398" spans="1:64" x14ac:dyDescent="0.2">
      <c r="A3398"/>
      <c r="B3398"/>
      <c r="C3398"/>
      <c r="AA3398"/>
      <c r="BI3398"/>
      <c r="BJ3398"/>
      <c r="BK3398"/>
      <c r="BL3398"/>
    </row>
    <row r="3399" spans="1:64" x14ac:dyDescent="0.2">
      <c r="A3399"/>
      <c r="B3399"/>
      <c r="C3399"/>
      <c r="AA3399"/>
      <c r="BI3399"/>
      <c r="BJ3399"/>
      <c r="BK3399"/>
      <c r="BL3399"/>
    </row>
  </sheetData>
  <autoFilter ref="A1:BO2582"/>
  <phoneticPr fontId="32" type="noConversion"/>
  <pageMargins left="0.75" right="0.75" top="1" bottom="1" header="0"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A27" sqref="A27"/>
    </sheetView>
  </sheetViews>
  <sheetFormatPr baseColWidth="10" defaultColWidth="44.5703125" defaultRowHeight="13.5" customHeight="1" x14ac:dyDescent="0.2"/>
  <cols>
    <col min="1" max="1" width="44.5703125" customWidth="1"/>
    <col min="2" max="2" width="6.140625" customWidth="1"/>
    <col min="3" max="3" width="44.5703125" customWidth="1"/>
    <col min="4" max="4" width="7.85546875" customWidth="1"/>
    <col min="5" max="5" width="24.42578125" customWidth="1"/>
    <col min="6" max="6" width="4.28515625" customWidth="1"/>
  </cols>
  <sheetData>
    <row r="1" spans="1:6" ht="13.5" customHeight="1" x14ac:dyDescent="0.2">
      <c r="D1" s="174" t="s">
        <v>154</v>
      </c>
    </row>
    <row r="2" spans="1:6" ht="13.5" customHeight="1" x14ac:dyDescent="0.2">
      <c r="A2" s="223" t="s">
        <v>114</v>
      </c>
      <c r="B2" s="78"/>
      <c r="C2" s="223"/>
      <c r="D2" s="235" t="s">
        <v>154</v>
      </c>
      <c r="F2" t="s">
        <v>209</v>
      </c>
    </row>
    <row r="3" spans="1:6" ht="13.5" customHeight="1" x14ac:dyDescent="0.2">
      <c r="A3" s="224" t="s">
        <v>115</v>
      </c>
      <c r="B3" s="78">
        <v>1</v>
      </c>
      <c r="C3" s="224" t="s">
        <v>114</v>
      </c>
      <c r="D3" s="235">
        <v>1</v>
      </c>
      <c r="E3" t="s">
        <v>162</v>
      </c>
      <c r="F3">
        <v>1</v>
      </c>
    </row>
    <row r="4" spans="1:6" ht="13.5" customHeight="1" x14ac:dyDescent="0.2">
      <c r="A4" s="224" t="s">
        <v>116</v>
      </c>
      <c r="B4" s="78">
        <v>2</v>
      </c>
      <c r="C4" s="224" t="s">
        <v>115</v>
      </c>
      <c r="D4" s="235">
        <v>2</v>
      </c>
      <c r="E4" t="s">
        <v>210</v>
      </c>
      <c r="F4">
        <v>2</v>
      </c>
    </row>
    <row r="5" spans="1:6" ht="13.5" customHeight="1" x14ac:dyDescent="0.2">
      <c r="A5" s="224" t="s">
        <v>117</v>
      </c>
      <c r="B5" s="78">
        <v>3</v>
      </c>
      <c r="C5" s="224" t="s">
        <v>116</v>
      </c>
      <c r="D5" s="235">
        <v>3</v>
      </c>
      <c r="E5" t="s">
        <v>211</v>
      </c>
      <c r="F5">
        <v>3</v>
      </c>
    </row>
    <row r="6" spans="1:6" ht="13.5" customHeight="1" x14ac:dyDescent="0.2">
      <c r="A6" s="224" t="s">
        <v>118</v>
      </c>
      <c r="B6" s="78">
        <v>4</v>
      </c>
      <c r="C6" s="224" t="s">
        <v>117</v>
      </c>
      <c r="D6" s="235">
        <v>4</v>
      </c>
      <c r="E6" t="s">
        <v>211</v>
      </c>
      <c r="F6">
        <v>3</v>
      </c>
    </row>
    <row r="7" spans="1:6" ht="13.5" customHeight="1" x14ac:dyDescent="0.2">
      <c r="A7" s="224" t="s">
        <v>119</v>
      </c>
      <c r="B7" s="78">
        <v>5</v>
      </c>
      <c r="C7" s="224" t="s">
        <v>118</v>
      </c>
      <c r="D7" s="235">
        <v>5</v>
      </c>
      <c r="E7" t="s">
        <v>211</v>
      </c>
      <c r="F7">
        <v>3</v>
      </c>
    </row>
    <row r="8" spans="1:6" ht="13.5" customHeight="1" x14ac:dyDescent="0.2">
      <c r="A8" s="224" t="s">
        <v>120</v>
      </c>
      <c r="B8" s="78">
        <v>6</v>
      </c>
      <c r="C8" s="224" t="s">
        <v>119</v>
      </c>
      <c r="D8" s="235">
        <v>6</v>
      </c>
      <c r="E8" t="s">
        <v>210</v>
      </c>
      <c r="F8">
        <v>2</v>
      </c>
    </row>
    <row r="9" spans="1:6" ht="13.5" customHeight="1" x14ac:dyDescent="0.2">
      <c r="A9" s="224" t="s">
        <v>121</v>
      </c>
      <c r="B9" s="78">
        <v>7</v>
      </c>
      <c r="C9" s="224" t="s">
        <v>120</v>
      </c>
      <c r="D9" s="235">
        <v>7</v>
      </c>
      <c r="E9" t="s">
        <v>210</v>
      </c>
      <c r="F9">
        <v>2</v>
      </c>
    </row>
    <row r="10" spans="1:6" ht="13.5" customHeight="1" x14ac:dyDescent="0.2">
      <c r="A10" s="224" t="s">
        <v>122</v>
      </c>
      <c r="B10" s="78">
        <v>8</v>
      </c>
      <c r="C10" s="224" t="s">
        <v>121</v>
      </c>
      <c r="D10" s="235">
        <v>8</v>
      </c>
      <c r="E10" t="s">
        <v>210</v>
      </c>
      <c r="F10">
        <v>2</v>
      </c>
    </row>
    <row r="11" spans="1:6" ht="13.5" customHeight="1" x14ac:dyDescent="0.2">
      <c r="A11" s="224" t="s">
        <v>123</v>
      </c>
      <c r="B11" s="78">
        <v>9</v>
      </c>
      <c r="C11" s="224" t="s">
        <v>122</v>
      </c>
      <c r="D11" s="235">
        <v>9</v>
      </c>
      <c r="E11" t="s">
        <v>211</v>
      </c>
      <c r="F11">
        <v>3</v>
      </c>
    </row>
    <row r="12" spans="1:6" ht="13.5" customHeight="1" x14ac:dyDescent="0.2">
      <c r="A12" s="224" t="s">
        <v>124</v>
      </c>
      <c r="B12" s="78">
        <v>10</v>
      </c>
      <c r="C12" s="224" t="s">
        <v>123</v>
      </c>
      <c r="D12" s="235">
        <v>10</v>
      </c>
      <c r="E12" t="s">
        <v>210</v>
      </c>
      <c r="F12">
        <v>2</v>
      </c>
    </row>
    <row r="13" spans="1:6" ht="13.5" customHeight="1" x14ac:dyDescent="0.2">
      <c r="A13" s="224" t="s">
        <v>125</v>
      </c>
      <c r="B13" s="78">
        <v>11</v>
      </c>
      <c r="C13" s="224" t="s">
        <v>124</v>
      </c>
      <c r="D13" s="235">
        <v>11</v>
      </c>
      <c r="E13" t="s">
        <v>211</v>
      </c>
      <c r="F13">
        <v>3</v>
      </c>
    </row>
    <row r="14" spans="1:6" ht="13.5" customHeight="1" x14ac:dyDescent="0.2">
      <c r="A14" s="224" t="s">
        <v>126</v>
      </c>
      <c r="B14" s="78">
        <v>12</v>
      </c>
      <c r="C14" s="224" t="s">
        <v>125</v>
      </c>
      <c r="D14" s="235">
        <v>12</v>
      </c>
      <c r="E14" t="s">
        <v>162</v>
      </c>
      <c r="F14">
        <v>1</v>
      </c>
    </row>
    <row r="15" spans="1:6" ht="13.5" customHeight="1" x14ac:dyDescent="0.2">
      <c r="A15" s="224" t="s">
        <v>127</v>
      </c>
      <c r="B15" s="78">
        <v>13</v>
      </c>
      <c r="C15" s="224" t="s">
        <v>126</v>
      </c>
      <c r="D15" s="235">
        <v>13</v>
      </c>
      <c r="E15" t="s">
        <v>212</v>
      </c>
      <c r="F15">
        <v>4</v>
      </c>
    </row>
    <row r="16" spans="1:6" ht="13.5" customHeight="1" x14ac:dyDescent="0.2">
      <c r="A16" s="224" t="s">
        <v>128</v>
      </c>
      <c r="B16" s="78">
        <v>14</v>
      </c>
      <c r="C16" s="224" t="s">
        <v>127</v>
      </c>
      <c r="D16" s="235">
        <v>14</v>
      </c>
      <c r="E16" t="s">
        <v>162</v>
      </c>
      <c r="F16">
        <v>1</v>
      </c>
    </row>
    <row r="17" spans="1:6" ht="13.5" customHeight="1" x14ac:dyDescent="0.2">
      <c r="A17" s="224" t="s">
        <v>129</v>
      </c>
      <c r="B17" s="78">
        <v>15</v>
      </c>
      <c r="C17" s="224" t="s">
        <v>128</v>
      </c>
      <c r="D17" s="235">
        <v>15</v>
      </c>
      <c r="E17" t="s">
        <v>162</v>
      </c>
      <c r="F17">
        <v>1</v>
      </c>
    </row>
    <row r="18" spans="1:6" ht="13.5" customHeight="1" x14ac:dyDescent="0.2">
      <c r="A18" s="224" t="s">
        <v>130</v>
      </c>
      <c r="B18" s="78">
        <v>16</v>
      </c>
      <c r="C18" s="224" t="s">
        <v>129</v>
      </c>
      <c r="D18" s="235">
        <v>16</v>
      </c>
      <c r="E18" t="s">
        <v>162</v>
      </c>
      <c r="F18">
        <v>1</v>
      </c>
    </row>
    <row r="19" spans="1:6" ht="13.5" customHeight="1" x14ac:dyDescent="0.2">
      <c r="A19" s="224" t="s">
        <v>131</v>
      </c>
      <c r="B19" s="78">
        <v>17</v>
      </c>
      <c r="C19" s="224" t="s">
        <v>130</v>
      </c>
      <c r="D19" s="235">
        <v>17</v>
      </c>
      <c r="E19" t="s">
        <v>210</v>
      </c>
      <c r="F19">
        <v>2</v>
      </c>
    </row>
    <row r="20" spans="1:6" ht="13.5" customHeight="1" x14ac:dyDescent="0.2">
      <c r="A20" s="224" t="s">
        <v>132</v>
      </c>
      <c r="B20" s="78">
        <v>18</v>
      </c>
      <c r="C20" s="224" t="s">
        <v>131</v>
      </c>
      <c r="D20" s="235">
        <v>18</v>
      </c>
      <c r="E20" t="s">
        <v>212</v>
      </c>
      <c r="F20">
        <v>4</v>
      </c>
    </row>
    <row r="21" spans="1:6" ht="13.5" customHeight="1" x14ac:dyDescent="0.2">
      <c r="A21" s="224" t="s">
        <v>133</v>
      </c>
      <c r="B21" s="78">
        <v>19</v>
      </c>
      <c r="C21" s="224" t="s">
        <v>132</v>
      </c>
      <c r="D21" s="235">
        <v>19</v>
      </c>
      <c r="E21" t="s">
        <v>212</v>
      </c>
      <c r="F21">
        <v>4</v>
      </c>
    </row>
    <row r="22" spans="1:6" ht="13.5" customHeight="1" x14ac:dyDescent="0.2">
      <c r="A22" s="224" t="s">
        <v>134</v>
      </c>
      <c r="B22" s="78">
        <v>20</v>
      </c>
      <c r="C22" s="224" t="s">
        <v>133</v>
      </c>
      <c r="D22" s="235">
        <v>20</v>
      </c>
      <c r="E22" t="s">
        <v>212</v>
      </c>
      <c r="F22">
        <v>4</v>
      </c>
    </row>
    <row r="23" spans="1:6" ht="13.5" customHeight="1" x14ac:dyDescent="0.2">
      <c r="A23" s="224" t="s">
        <v>150</v>
      </c>
      <c r="B23" s="78">
        <v>21</v>
      </c>
      <c r="C23" s="224" t="s">
        <v>134</v>
      </c>
      <c r="D23" s="235">
        <v>21</v>
      </c>
      <c r="E23" t="s">
        <v>212</v>
      </c>
      <c r="F23">
        <v>4</v>
      </c>
    </row>
    <row r="24" spans="1:6" ht="13.5" customHeight="1" x14ac:dyDescent="0.2">
      <c r="A24" s="224" t="s">
        <v>151</v>
      </c>
      <c r="B24" s="78">
        <v>22</v>
      </c>
      <c r="C24" s="224" t="s">
        <v>150</v>
      </c>
      <c r="D24" s="235">
        <v>22</v>
      </c>
      <c r="E24" t="s">
        <v>212</v>
      </c>
      <c r="F24">
        <v>4</v>
      </c>
    </row>
    <row r="25" spans="1:6" ht="13.5" customHeight="1" x14ac:dyDescent="0.2">
      <c r="A25" s="224" t="s">
        <v>149</v>
      </c>
      <c r="B25" s="78">
        <v>23</v>
      </c>
      <c r="C25" s="224" t="s">
        <v>151</v>
      </c>
      <c r="D25" s="235">
        <v>23</v>
      </c>
      <c r="E25" t="s">
        <v>210</v>
      </c>
      <c r="F25">
        <v>2</v>
      </c>
    </row>
    <row r="26" spans="1:6" ht="13.5" customHeight="1" x14ac:dyDescent="0.2">
      <c r="A26" s="224" t="s">
        <v>152</v>
      </c>
      <c r="B26" s="78">
        <v>24</v>
      </c>
      <c r="C26" s="224" t="s">
        <v>149</v>
      </c>
      <c r="D26" s="235">
        <v>24</v>
      </c>
      <c r="E26" t="s">
        <v>211</v>
      </c>
      <c r="F26">
        <v>3</v>
      </c>
    </row>
    <row r="27" spans="1:6" ht="13.5" customHeight="1" x14ac:dyDescent="0.2">
      <c r="A27" s="224" t="s">
        <v>153</v>
      </c>
      <c r="B27" s="78">
        <v>25</v>
      </c>
      <c r="C27" s="224" t="s">
        <v>152</v>
      </c>
      <c r="D27" s="235">
        <v>25</v>
      </c>
      <c r="E27" t="s">
        <v>212</v>
      </c>
      <c r="F27">
        <v>4</v>
      </c>
    </row>
    <row r="28" spans="1:6" ht="13.5" customHeight="1" x14ac:dyDescent="0.2">
      <c r="A28" s="224" t="s">
        <v>106</v>
      </c>
      <c r="B28" s="78">
        <v>26</v>
      </c>
      <c r="C28" s="224" t="s">
        <v>153</v>
      </c>
      <c r="D28" s="235">
        <v>26</v>
      </c>
      <c r="E28" t="s">
        <v>211</v>
      </c>
      <c r="F28">
        <v>3</v>
      </c>
    </row>
    <row r="29" spans="1:6" ht="13.5" customHeight="1" x14ac:dyDescent="0.2">
      <c r="A29" s="117"/>
      <c r="B29" s="78">
        <v>39</v>
      </c>
      <c r="C29" s="299" t="s">
        <v>274</v>
      </c>
      <c r="D29" s="235">
        <v>27</v>
      </c>
    </row>
    <row r="30" spans="1:6" ht="13.5" customHeight="1" x14ac:dyDescent="0.2">
      <c r="A30" s="117"/>
      <c r="B30" s="78">
        <v>28</v>
      </c>
      <c r="C30" s="299" t="s">
        <v>106</v>
      </c>
      <c r="D30" s="235">
        <v>28</v>
      </c>
    </row>
    <row r="31" spans="1:6" ht="13.5" customHeight="1" x14ac:dyDescent="0.2">
      <c r="A31" s="117"/>
      <c r="B31" s="114"/>
      <c r="C31" s="115"/>
    </row>
    <row r="32" spans="1:6" ht="13.5" customHeight="1" x14ac:dyDescent="0.2">
      <c r="A32" s="117"/>
      <c r="B32" s="114"/>
      <c r="C32" s="115"/>
    </row>
    <row r="33" spans="1:3" ht="13.5" customHeight="1" x14ac:dyDescent="0.2">
      <c r="A33" s="117"/>
      <c r="B33" s="116"/>
      <c r="C33" s="115"/>
    </row>
  </sheetData>
  <phoneticPr fontId="0" type="noConversion"/>
  <pageMargins left="0.75" right="0.75" top="1" bottom="1" header="0" footer="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27"/>
  <sheetViews>
    <sheetView workbookViewId="0">
      <selection activeCell="G16" sqref="G16"/>
    </sheetView>
  </sheetViews>
  <sheetFormatPr baseColWidth="10" defaultColWidth="11.42578125" defaultRowHeight="12.75" x14ac:dyDescent="0.2"/>
  <cols>
    <col min="1" max="3" width="11.42578125" style="306"/>
    <col min="4" max="4" width="17.140625" style="306" customWidth="1"/>
    <col min="5" max="5" width="7.42578125" style="306" customWidth="1"/>
    <col min="6" max="6" width="11.42578125" style="306"/>
    <col min="7" max="7" width="17.85546875" style="306" customWidth="1"/>
    <col min="8" max="16384" width="11.42578125" style="306"/>
  </cols>
  <sheetData>
    <row r="5" spans="1:8" x14ac:dyDescent="0.2">
      <c r="A5" s="305" t="s">
        <v>279</v>
      </c>
      <c r="B5" s="305">
        <f>COUNTIF(TABLA!P:P,"*"&amp;A5&amp;"*")</f>
        <v>2</v>
      </c>
      <c r="D5" s="307" t="s">
        <v>280</v>
      </c>
      <c r="E5" s="308">
        <f>SUM(B5:B7)</f>
        <v>9</v>
      </c>
      <c r="G5" s="306" t="s">
        <v>286</v>
      </c>
      <c r="H5" s="306">
        <v>152</v>
      </c>
    </row>
    <row r="6" spans="1:8" x14ac:dyDescent="0.2">
      <c r="A6" s="305" t="s">
        <v>281</v>
      </c>
      <c r="B6" s="305">
        <f>COUNTIF(TABLA!P:P,"*"&amp;A6&amp;"*")</f>
        <v>0</v>
      </c>
      <c r="D6" s="309" t="s">
        <v>282</v>
      </c>
      <c r="E6" s="310">
        <f>B10+B8</f>
        <v>9</v>
      </c>
      <c r="G6" s="306" t="s">
        <v>290</v>
      </c>
      <c r="H6" s="306">
        <v>38</v>
      </c>
    </row>
    <row r="7" spans="1:8" x14ac:dyDescent="0.2">
      <c r="A7" s="305" t="s">
        <v>280</v>
      </c>
      <c r="B7" s="305">
        <f>COUNTIF(TABLA!P:P,"*"&amp;A7&amp;"*")</f>
        <v>7</v>
      </c>
      <c r="D7" s="309" t="s">
        <v>283</v>
      </c>
      <c r="E7" s="310">
        <f>SUM(B21:B22)</f>
        <v>8</v>
      </c>
      <c r="G7" s="306" t="s">
        <v>199</v>
      </c>
      <c r="H7" s="306">
        <v>30</v>
      </c>
    </row>
    <row r="8" spans="1:8" x14ac:dyDescent="0.2">
      <c r="A8" s="305" t="s">
        <v>284</v>
      </c>
      <c r="B8" s="305">
        <f>COUNTIF(TABLA!P:P,"*"&amp;A8&amp;"*")</f>
        <v>2</v>
      </c>
      <c r="D8" s="309" t="s">
        <v>285</v>
      </c>
      <c r="E8" s="310">
        <f>B23+B25</f>
        <v>12</v>
      </c>
      <c r="G8" s="306" t="s">
        <v>213</v>
      </c>
      <c r="H8" s="306">
        <v>20</v>
      </c>
    </row>
    <row r="9" spans="1:8" x14ac:dyDescent="0.2">
      <c r="A9" s="305" t="s">
        <v>287</v>
      </c>
      <c r="B9" s="305">
        <f>COUNTIF(TABLA!P:P,"*"&amp;A9&amp;"*")</f>
        <v>0</v>
      </c>
      <c r="D9" s="309" t="s">
        <v>288</v>
      </c>
      <c r="E9" s="310">
        <f>B24</f>
        <v>4</v>
      </c>
      <c r="G9" s="306" t="s">
        <v>285</v>
      </c>
      <c r="H9" s="306">
        <v>12</v>
      </c>
    </row>
    <row r="10" spans="1:8" x14ac:dyDescent="0.2">
      <c r="A10" s="305" t="s">
        <v>282</v>
      </c>
      <c r="B10" s="305">
        <f>COUNTIF(TABLA!P:P,"*"&amp;A10&amp;"*")</f>
        <v>7</v>
      </c>
      <c r="D10" s="309" t="s">
        <v>213</v>
      </c>
      <c r="E10" s="310">
        <f>B18</f>
        <v>20</v>
      </c>
      <c r="G10" s="306" t="s">
        <v>191</v>
      </c>
      <c r="H10" s="306">
        <v>12</v>
      </c>
    </row>
    <row r="11" spans="1:8" x14ac:dyDescent="0.2">
      <c r="A11" s="305" t="s">
        <v>272</v>
      </c>
      <c r="B11" s="305">
        <f>COUNTIF(TABLA!P:P,"*"&amp;A11&amp;"*")</f>
        <v>4</v>
      </c>
      <c r="D11" s="309" t="s">
        <v>290</v>
      </c>
      <c r="E11" s="310">
        <f>SUM(B16:B17)</f>
        <v>38</v>
      </c>
      <c r="G11" s="306" t="s">
        <v>280</v>
      </c>
      <c r="H11" s="306">
        <v>9</v>
      </c>
    </row>
    <row r="12" spans="1:8" x14ac:dyDescent="0.2">
      <c r="A12" s="305" t="s">
        <v>191</v>
      </c>
      <c r="B12" s="305">
        <f>COUNTIF(TABLA!P:P,"*"&amp;A12&amp;"*")</f>
        <v>12</v>
      </c>
      <c r="D12" s="309" t="s">
        <v>286</v>
      </c>
      <c r="E12" s="310">
        <f>SUM(B13:B15)</f>
        <v>152</v>
      </c>
      <c r="G12" s="306" t="s">
        <v>282</v>
      </c>
      <c r="H12" s="306">
        <v>9</v>
      </c>
    </row>
    <row r="13" spans="1:8" x14ac:dyDescent="0.2">
      <c r="A13" s="305" t="s">
        <v>291</v>
      </c>
      <c r="B13" s="305">
        <f>COUNTIF(TABLA!P:P,"*"&amp;A13&amp;"*")</f>
        <v>61</v>
      </c>
      <c r="D13" s="309" t="s">
        <v>199</v>
      </c>
      <c r="E13" s="310">
        <f>SUM(B19:B20)</f>
        <v>30</v>
      </c>
      <c r="G13" s="306" t="s">
        <v>283</v>
      </c>
      <c r="H13" s="306">
        <v>8</v>
      </c>
    </row>
    <row r="14" spans="1:8" x14ac:dyDescent="0.2">
      <c r="A14" s="305" t="s">
        <v>292</v>
      </c>
      <c r="B14" s="305">
        <f>COUNTIF(TABLA!P:P,"*"&amp;A14&amp;"*")</f>
        <v>5</v>
      </c>
      <c r="D14" s="306" t="s">
        <v>289</v>
      </c>
      <c r="E14" s="306">
        <f>B26</f>
        <v>4</v>
      </c>
      <c r="G14" s="306" t="s">
        <v>288</v>
      </c>
      <c r="H14" s="306">
        <v>4</v>
      </c>
    </row>
    <row r="15" spans="1:8" x14ac:dyDescent="0.2">
      <c r="A15" s="305" t="s">
        <v>293</v>
      </c>
      <c r="B15" s="305">
        <f>COUNTIF(TABLA!P:P,"*"&amp;A15&amp;"*")</f>
        <v>86</v>
      </c>
      <c r="D15" s="306" t="s">
        <v>272</v>
      </c>
      <c r="E15" s="306">
        <f>B11+B9</f>
        <v>4</v>
      </c>
      <c r="G15" s="306" t="s">
        <v>289</v>
      </c>
      <c r="H15" s="306">
        <v>4</v>
      </c>
    </row>
    <row r="16" spans="1:8" ht="11.25" customHeight="1" x14ac:dyDescent="0.2">
      <c r="A16" s="305" t="s">
        <v>294</v>
      </c>
      <c r="B16" s="305">
        <f>COUNTIF(TABLA!P:P,"*"&amp;A16&amp;"*")</f>
        <v>24</v>
      </c>
      <c r="D16" s="306" t="s">
        <v>191</v>
      </c>
      <c r="E16" s="306">
        <f>B12</f>
        <v>12</v>
      </c>
      <c r="G16" s="306" t="s">
        <v>272</v>
      </c>
      <c r="H16" s="306">
        <v>4</v>
      </c>
    </row>
    <row r="17" spans="1:5" x14ac:dyDescent="0.2">
      <c r="A17" s="305" t="s">
        <v>290</v>
      </c>
      <c r="B17" s="305">
        <f>COUNTIF(TABLA!P:P,"*"&amp;A17&amp;"*")</f>
        <v>14</v>
      </c>
      <c r="D17" s="311"/>
      <c r="E17" s="312"/>
    </row>
    <row r="18" spans="1:5" x14ac:dyDescent="0.2">
      <c r="A18" s="305" t="s">
        <v>213</v>
      </c>
      <c r="B18" s="305">
        <f>COUNTIF(TABLA!P:P,"*"&amp;A18&amp;"*")</f>
        <v>20</v>
      </c>
      <c r="E18" s="313"/>
    </row>
    <row r="19" spans="1:5" x14ac:dyDescent="0.2">
      <c r="A19" s="305" t="s">
        <v>295</v>
      </c>
      <c r="B19" s="305">
        <f>COUNTIF(TABLA!P:P,"*"&amp;A19&amp;"*")</f>
        <v>25</v>
      </c>
    </row>
    <row r="20" spans="1:5" x14ac:dyDescent="0.2">
      <c r="A20" s="305" t="s">
        <v>199</v>
      </c>
      <c r="B20" s="305">
        <f>COUNTIF(TABLA!P:P,"*"&amp;A20&amp;"*")</f>
        <v>5</v>
      </c>
    </row>
    <row r="21" spans="1:5" x14ac:dyDescent="0.2">
      <c r="A21" s="305" t="s">
        <v>296</v>
      </c>
      <c r="B21" s="305">
        <f>COUNTIF(TABLA!P:P,"*"&amp;A21&amp;"*")</f>
        <v>5</v>
      </c>
    </row>
    <row r="22" spans="1:5" x14ac:dyDescent="0.2">
      <c r="A22" s="305" t="s">
        <v>283</v>
      </c>
      <c r="B22" s="305">
        <f>COUNTIF(TABLA!P:P,"*"&amp;A22&amp;"*")</f>
        <v>3</v>
      </c>
    </row>
    <row r="23" spans="1:5" x14ac:dyDescent="0.2">
      <c r="A23" s="305" t="s">
        <v>297</v>
      </c>
      <c r="B23" s="305">
        <f>COUNTIF(TABLA!P:P,"*"&amp;A23&amp;"*")</f>
        <v>4</v>
      </c>
    </row>
    <row r="24" spans="1:5" x14ac:dyDescent="0.2">
      <c r="A24" s="305" t="s">
        <v>298</v>
      </c>
      <c r="B24" s="305">
        <f>COUNTIF(TABLA!P:P,"*"&amp;A24&amp;"*")</f>
        <v>4</v>
      </c>
    </row>
    <row r="25" spans="1:5" x14ac:dyDescent="0.2">
      <c r="A25" s="305" t="s">
        <v>273</v>
      </c>
      <c r="B25" s="305">
        <f>COUNTIF(TABLA!P:P,"*"&amp;A25&amp;"*")</f>
        <v>8</v>
      </c>
    </row>
    <row r="26" spans="1:5" x14ac:dyDescent="0.2">
      <c r="A26" s="306" t="s">
        <v>299</v>
      </c>
      <c r="B26" s="305">
        <f>COUNTIF(TABLA!P:P,"*"&amp;A26&amp;"*")</f>
        <v>4</v>
      </c>
    </row>
    <row r="27" spans="1:5" x14ac:dyDescent="0.2">
      <c r="B27" s="305">
        <f>SUM(B5:B26)</f>
        <v>302</v>
      </c>
    </row>
  </sheetData>
  <sortState ref="G5:H16">
    <sortCondition descending="1" ref="H5:H16"/>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selection activeCell="D12" sqref="D12"/>
    </sheetView>
  </sheetViews>
  <sheetFormatPr baseColWidth="10" defaultRowHeight="12.75" x14ac:dyDescent="0.2"/>
  <cols>
    <col min="2" max="2" width="23.85546875" customWidth="1"/>
  </cols>
  <sheetData>
    <row r="1" spans="1:3" x14ac:dyDescent="0.2">
      <c r="A1">
        <v>1</v>
      </c>
      <c r="B1" t="s">
        <v>210</v>
      </c>
      <c r="C1">
        <v>1</v>
      </c>
    </row>
    <row r="2" spans="1:3" x14ac:dyDescent="0.2">
      <c r="A2">
        <v>2</v>
      </c>
      <c r="B2" t="s">
        <v>212</v>
      </c>
      <c r="C2">
        <v>2</v>
      </c>
    </row>
    <row r="3" spans="1:3" x14ac:dyDescent="0.2">
      <c r="A3">
        <v>3</v>
      </c>
      <c r="B3" t="s">
        <v>162</v>
      </c>
      <c r="C3">
        <v>4</v>
      </c>
    </row>
    <row r="4" spans="1:3" x14ac:dyDescent="0.2">
      <c r="A4">
        <v>4</v>
      </c>
      <c r="B4" t="s">
        <v>211</v>
      </c>
      <c r="C4">
        <v>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election activeCell="C6" sqref="C6"/>
    </sheetView>
  </sheetViews>
  <sheetFormatPr baseColWidth="10" defaultColWidth="8.140625" defaultRowHeight="12.75" x14ac:dyDescent="0.2"/>
  <cols>
    <col min="1" max="1" width="44.7109375" customWidth="1"/>
    <col min="2" max="2" width="13.7109375" customWidth="1"/>
    <col min="3" max="3" width="11.42578125" customWidth="1"/>
  </cols>
  <sheetData>
    <row r="1" spans="1:6" x14ac:dyDescent="0.2">
      <c r="A1" s="341" t="s">
        <v>163</v>
      </c>
      <c r="B1" s="367">
        <v>1</v>
      </c>
    </row>
    <row r="3" spans="1:6" x14ac:dyDescent="0.2">
      <c r="A3" s="325"/>
      <c r="B3" s="326" t="s">
        <v>176</v>
      </c>
      <c r="C3" s="327"/>
      <c r="D3" s="327"/>
      <c r="E3" s="327"/>
      <c r="F3" s="328"/>
    </row>
    <row r="4" spans="1:6" x14ac:dyDescent="0.2">
      <c r="A4" s="326" t="s">
        <v>200</v>
      </c>
      <c r="B4" s="325" t="s">
        <v>162</v>
      </c>
      <c r="C4" s="329" t="s">
        <v>211</v>
      </c>
      <c r="D4" s="329" t="s">
        <v>212</v>
      </c>
      <c r="E4" s="329" t="s">
        <v>210</v>
      </c>
      <c r="F4" s="330" t="s">
        <v>180</v>
      </c>
    </row>
    <row r="5" spans="1:6" x14ac:dyDescent="0.2">
      <c r="A5" s="325" t="s">
        <v>202</v>
      </c>
      <c r="B5" s="331">
        <v>1509</v>
      </c>
      <c r="C5" s="332">
        <v>1263</v>
      </c>
      <c r="D5" s="332">
        <v>1270</v>
      </c>
      <c r="E5" s="332">
        <v>1157</v>
      </c>
      <c r="F5" s="333">
        <v>5199</v>
      </c>
    </row>
    <row r="6" spans="1:6" x14ac:dyDescent="0.2">
      <c r="A6" s="334" t="s">
        <v>329</v>
      </c>
      <c r="B6" s="335">
        <v>894</v>
      </c>
      <c r="C6" s="92">
        <v>718</v>
      </c>
      <c r="D6" s="92">
        <v>823</v>
      </c>
      <c r="E6" s="92">
        <v>485</v>
      </c>
      <c r="F6" s="336">
        <v>2920</v>
      </c>
    </row>
    <row r="7" spans="1:6" x14ac:dyDescent="0.2">
      <c r="A7" s="334" t="s">
        <v>201</v>
      </c>
      <c r="B7" s="335">
        <v>983</v>
      </c>
      <c r="C7" s="92">
        <v>960</v>
      </c>
      <c r="D7" s="92">
        <v>1084</v>
      </c>
      <c r="E7" s="92">
        <v>601</v>
      </c>
      <c r="F7" s="336">
        <v>3628</v>
      </c>
    </row>
    <row r="8" spans="1:6" x14ac:dyDescent="0.2">
      <c r="A8" s="334" t="s">
        <v>203</v>
      </c>
      <c r="B8" s="335">
        <v>1394</v>
      </c>
      <c r="C8" s="92">
        <v>1290</v>
      </c>
      <c r="D8" s="92">
        <v>1079</v>
      </c>
      <c r="E8" s="92">
        <v>849</v>
      </c>
      <c r="F8" s="336">
        <v>4612</v>
      </c>
    </row>
    <row r="9" spans="1:6" x14ac:dyDescent="0.2">
      <c r="A9" s="334" t="s">
        <v>204</v>
      </c>
      <c r="B9" s="335">
        <v>1722</v>
      </c>
      <c r="C9" s="92">
        <v>1688</v>
      </c>
      <c r="D9" s="92">
        <v>1804</v>
      </c>
      <c r="E9" s="92">
        <v>1528</v>
      </c>
      <c r="F9" s="336">
        <v>6742</v>
      </c>
    </row>
    <row r="10" spans="1:6" x14ac:dyDescent="0.2">
      <c r="A10" s="334" t="s">
        <v>205</v>
      </c>
      <c r="B10" s="335">
        <v>1663</v>
      </c>
      <c r="C10" s="92">
        <v>1525</v>
      </c>
      <c r="D10" s="92">
        <v>1544</v>
      </c>
      <c r="E10" s="92">
        <v>1298</v>
      </c>
      <c r="F10" s="336">
        <v>6030</v>
      </c>
    </row>
    <row r="11" spans="1:6" x14ac:dyDescent="0.2">
      <c r="A11" s="334" t="s">
        <v>206</v>
      </c>
      <c r="B11" s="335">
        <v>1760</v>
      </c>
      <c r="C11" s="92">
        <v>1675</v>
      </c>
      <c r="D11" s="92">
        <v>1877</v>
      </c>
      <c r="E11" s="92">
        <v>1494</v>
      </c>
      <c r="F11" s="336">
        <v>6806</v>
      </c>
    </row>
    <row r="12" spans="1:6" x14ac:dyDescent="0.2">
      <c r="A12" s="334" t="s">
        <v>207</v>
      </c>
      <c r="B12" s="335">
        <v>1014</v>
      </c>
      <c r="C12" s="92">
        <v>848</v>
      </c>
      <c r="D12" s="92">
        <v>806</v>
      </c>
      <c r="E12" s="92">
        <v>644</v>
      </c>
      <c r="F12" s="336">
        <v>3312</v>
      </c>
    </row>
    <row r="13" spans="1:6" x14ac:dyDescent="0.2">
      <c r="A13" s="337" t="s">
        <v>181</v>
      </c>
      <c r="B13" s="338">
        <v>424</v>
      </c>
      <c r="C13" s="339">
        <v>397</v>
      </c>
      <c r="D13" s="339">
        <v>425</v>
      </c>
      <c r="E13" s="339">
        <v>349</v>
      </c>
      <c r="F13" s="340">
        <v>1595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028"/>
  <sheetViews>
    <sheetView zoomScale="85" zoomScaleNormal="85" workbookViewId="0">
      <pane ySplit="3" topLeftCell="A2018" activePane="bottomLeft" state="frozen"/>
      <selection activeCell="B1" sqref="B1"/>
      <selection pane="bottomLeft" activeCell="E2030" sqref="E2030"/>
    </sheetView>
  </sheetViews>
  <sheetFormatPr baseColWidth="10" defaultRowHeight="27" x14ac:dyDescent="0.2"/>
  <cols>
    <col min="1" max="1" width="4.28515625" style="282" customWidth="1"/>
    <col min="2" max="2" width="6.5703125" style="3" customWidth="1"/>
    <col min="3" max="3" width="6.5703125" style="283" customWidth="1"/>
    <col min="4" max="4" width="16.85546875" style="284" customWidth="1"/>
    <col min="5" max="5" width="104.140625" style="284" customWidth="1"/>
    <col min="6" max="33" width="6.5703125" customWidth="1"/>
    <col min="35" max="35" width="12.28515625" style="210" bestFit="1" customWidth="1"/>
    <col min="256" max="256" width="4.28515625" customWidth="1"/>
    <col min="257" max="258" width="6.5703125" customWidth="1"/>
    <col min="259" max="259" width="16.85546875" customWidth="1"/>
    <col min="260" max="260" width="3.5703125" customWidth="1"/>
    <col min="261" max="261" width="104.140625" customWidth="1"/>
    <col min="262" max="289" width="6.5703125" customWidth="1"/>
    <col min="291" max="291" width="12.28515625" bestFit="1" customWidth="1"/>
    <col min="512" max="512" width="4.28515625" customWidth="1"/>
    <col min="513" max="514" width="6.5703125" customWidth="1"/>
    <col min="515" max="515" width="16.85546875" customWidth="1"/>
    <col min="516" max="516" width="3.5703125" customWidth="1"/>
    <col min="517" max="517" width="104.140625" customWidth="1"/>
    <col min="518" max="545" width="6.5703125" customWidth="1"/>
    <col min="547" max="547" width="12.28515625" bestFit="1" customWidth="1"/>
    <col min="768" max="768" width="4.28515625" customWidth="1"/>
    <col min="769" max="770" width="6.5703125" customWidth="1"/>
    <col min="771" max="771" width="16.85546875" customWidth="1"/>
    <col min="772" max="772" width="3.5703125" customWidth="1"/>
    <col min="773" max="773" width="104.140625" customWidth="1"/>
    <col min="774" max="801" width="6.5703125" customWidth="1"/>
    <col min="803" max="803" width="12.28515625" bestFit="1" customWidth="1"/>
    <col min="1024" max="1024" width="4.28515625" customWidth="1"/>
    <col min="1025" max="1026" width="6.5703125" customWidth="1"/>
    <col min="1027" max="1027" width="16.85546875" customWidth="1"/>
    <col min="1028" max="1028" width="3.5703125" customWidth="1"/>
    <col min="1029" max="1029" width="104.140625" customWidth="1"/>
    <col min="1030" max="1057" width="6.5703125" customWidth="1"/>
    <col min="1059" max="1059" width="12.28515625" bestFit="1" customWidth="1"/>
    <col min="1280" max="1280" width="4.28515625" customWidth="1"/>
    <col min="1281" max="1282" width="6.5703125" customWidth="1"/>
    <col min="1283" max="1283" width="16.85546875" customWidth="1"/>
    <col min="1284" max="1284" width="3.5703125" customWidth="1"/>
    <col min="1285" max="1285" width="104.140625" customWidth="1"/>
    <col min="1286" max="1313" width="6.5703125" customWidth="1"/>
    <col min="1315" max="1315" width="12.28515625" bestFit="1" customWidth="1"/>
    <col min="1536" max="1536" width="4.28515625" customWidth="1"/>
    <col min="1537" max="1538" width="6.5703125" customWidth="1"/>
    <col min="1539" max="1539" width="16.85546875" customWidth="1"/>
    <col min="1540" max="1540" width="3.5703125" customWidth="1"/>
    <col min="1541" max="1541" width="104.140625" customWidth="1"/>
    <col min="1542" max="1569" width="6.5703125" customWidth="1"/>
    <col min="1571" max="1571" width="12.28515625" bestFit="1" customWidth="1"/>
    <col min="1792" max="1792" width="4.28515625" customWidth="1"/>
    <col min="1793" max="1794" width="6.5703125" customWidth="1"/>
    <col min="1795" max="1795" width="16.85546875" customWidth="1"/>
    <col min="1796" max="1796" width="3.5703125" customWidth="1"/>
    <col min="1797" max="1797" width="104.140625" customWidth="1"/>
    <col min="1798" max="1825" width="6.5703125" customWidth="1"/>
    <col min="1827" max="1827" width="12.28515625" bestFit="1" customWidth="1"/>
    <col min="2048" max="2048" width="4.28515625" customWidth="1"/>
    <col min="2049" max="2050" width="6.5703125" customWidth="1"/>
    <col min="2051" max="2051" width="16.85546875" customWidth="1"/>
    <col min="2052" max="2052" width="3.5703125" customWidth="1"/>
    <col min="2053" max="2053" width="104.140625" customWidth="1"/>
    <col min="2054" max="2081" width="6.5703125" customWidth="1"/>
    <col min="2083" max="2083" width="12.28515625" bestFit="1" customWidth="1"/>
    <col min="2304" max="2304" width="4.28515625" customWidth="1"/>
    <col min="2305" max="2306" width="6.5703125" customWidth="1"/>
    <col min="2307" max="2307" width="16.85546875" customWidth="1"/>
    <col min="2308" max="2308" width="3.5703125" customWidth="1"/>
    <col min="2309" max="2309" width="104.140625" customWidth="1"/>
    <col min="2310" max="2337" width="6.5703125" customWidth="1"/>
    <col min="2339" max="2339" width="12.28515625" bestFit="1" customWidth="1"/>
    <col min="2560" max="2560" width="4.28515625" customWidth="1"/>
    <col min="2561" max="2562" width="6.5703125" customWidth="1"/>
    <col min="2563" max="2563" width="16.85546875" customWidth="1"/>
    <col min="2564" max="2564" width="3.5703125" customWidth="1"/>
    <col min="2565" max="2565" width="104.140625" customWidth="1"/>
    <col min="2566" max="2593" width="6.5703125" customWidth="1"/>
    <col min="2595" max="2595" width="12.28515625" bestFit="1" customWidth="1"/>
    <col min="2816" max="2816" width="4.28515625" customWidth="1"/>
    <col min="2817" max="2818" width="6.5703125" customWidth="1"/>
    <col min="2819" max="2819" width="16.85546875" customWidth="1"/>
    <col min="2820" max="2820" width="3.5703125" customWidth="1"/>
    <col min="2821" max="2821" width="104.140625" customWidth="1"/>
    <col min="2822" max="2849" width="6.5703125" customWidth="1"/>
    <col min="2851" max="2851" width="12.28515625" bestFit="1" customWidth="1"/>
    <col min="3072" max="3072" width="4.28515625" customWidth="1"/>
    <col min="3073" max="3074" width="6.5703125" customWidth="1"/>
    <col min="3075" max="3075" width="16.85546875" customWidth="1"/>
    <col min="3076" max="3076" width="3.5703125" customWidth="1"/>
    <col min="3077" max="3077" width="104.140625" customWidth="1"/>
    <col min="3078" max="3105" width="6.5703125" customWidth="1"/>
    <col min="3107" max="3107" width="12.28515625" bestFit="1" customWidth="1"/>
    <col min="3328" max="3328" width="4.28515625" customWidth="1"/>
    <col min="3329" max="3330" width="6.5703125" customWidth="1"/>
    <col min="3331" max="3331" width="16.85546875" customWidth="1"/>
    <col min="3332" max="3332" width="3.5703125" customWidth="1"/>
    <col min="3333" max="3333" width="104.140625" customWidth="1"/>
    <col min="3334" max="3361" width="6.5703125" customWidth="1"/>
    <col min="3363" max="3363" width="12.28515625" bestFit="1" customWidth="1"/>
    <col min="3584" max="3584" width="4.28515625" customWidth="1"/>
    <col min="3585" max="3586" width="6.5703125" customWidth="1"/>
    <col min="3587" max="3587" width="16.85546875" customWidth="1"/>
    <col min="3588" max="3588" width="3.5703125" customWidth="1"/>
    <col min="3589" max="3589" width="104.140625" customWidth="1"/>
    <col min="3590" max="3617" width="6.5703125" customWidth="1"/>
    <col min="3619" max="3619" width="12.28515625" bestFit="1" customWidth="1"/>
    <col min="3840" max="3840" width="4.28515625" customWidth="1"/>
    <col min="3841" max="3842" width="6.5703125" customWidth="1"/>
    <col min="3843" max="3843" width="16.85546875" customWidth="1"/>
    <col min="3844" max="3844" width="3.5703125" customWidth="1"/>
    <col min="3845" max="3845" width="104.140625" customWidth="1"/>
    <col min="3846" max="3873" width="6.5703125" customWidth="1"/>
    <col min="3875" max="3875" width="12.28515625" bestFit="1" customWidth="1"/>
    <col min="4096" max="4096" width="4.28515625" customWidth="1"/>
    <col min="4097" max="4098" width="6.5703125" customWidth="1"/>
    <col min="4099" max="4099" width="16.85546875" customWidth="1"/>
    <col min="4100" max="4100" width="3.5703125" customWidth="1"/>
    <col min="4101" max="4101" width="104.140625" customWidth="1"/>
    <col min="4102" max="4129" width="6.5703125" customWidth="1"/>
    <col min="4131" max="4131" width="12.28515625" bestFit="1" customWidth="1"/>
    <col min="4352" max="4352" width="4.28515625" customWidth="1"/>
    <col min="4353" max="4354" width="6.5703125" customWidth="1"/>
    <col min="4355" max="4355" width="16.85546875" customWidth="1"/>
    <col min="4356" max="4356" width="3.5703125" customWidth="1"/>
    <col min="4357" max="4357" width="104.140625" customWidth="1"/>
    <col min="4358" max="4385" width="6.5703125" customWidth="1"/>
    <col min="4387" max="4387" width="12.28515625" bestFit="1" customWidth="1"/>
    <col min="4608" max="4608" width="4.28515625" customWidth="1"/>
    <col min="4609" max="4610" width="6.5703125" customWidth="1"/>
    <col min="4611" max="4611" width="16.85546875" customWidth="1"/>
    <col min="4612" max="4612" width="3.5703125" customWidth="1"/>
    <col min="4613" max="4613" width="104.140625" customWidth="1"/>
    <col min="4614" max="4641" width="6.5703125" customWidth="1"/>
    <col min="4643" max="4643" width="12.28515625" bestFit="1" customWidth="1"/>
    <col min="4864" max="4864" width="4.28515625" customWidth="1"/>
    <col min="4865" max="4866" width="6.5703125" customWidth="1"/>
    <col min="4867" max="4867" width="16.85546875" customWidth="1"/>
    <col min="4868" max="4868" width="3.5703125" customWidth="1"/>
    <col min="4869" max="4869" width="104.140625" customWidth="1"/>
    <col min="4870" max="4897" width="6.5703125" customWidth="1"/>
    <col min="4899" max="4899" width="12.28515625" bestFit="1" customWidth="1"/>
    <col min="5120" max="5120" width="4.28515625" customWidth="1"/>
    <col min="5121" max="5122" width="6.5703125" customWidth="1"/>
    <col min="5123" max="5123" width="16.85546875" customWidth="1"/>
    <col min="5124" max="5124" width="3.5703125" customWidth="1"/>
    <col min="5125" max="5125" width="104.140625" customWidth="1"/>
    <col min="5126" max="5153" width="6.5703125" customWidth="1"/>
    <col min="5155" max="5155" width="12.28515625" bestFit="1" customWidth="1"/>
    <col min="5376" max="5376" width="4.28515625" customWidth="1"/>
    <col min="5377" max="5378" width="6.5703125" customWidth="1"/>
    <col min="5379" max="5379" width="16.85546875" customWidth="1"/>
    <col min="5380" max="5380" width="3.5703125" customWidth="1"/>
    <col min="5381" max="5381" width="104.140625" customWidth="1"/>
    <col min="5382" max="5409" width="6.5703125" customWidth="1"/>
    <col min="5411" max="5411" width="12.28515625" bestFit="1" customWidth="1"/>
    <col min="5632" max="5632" width="4.28515625" customWidth="1"/>
    <col min="5633" max="5634" width="6.5703125" customWidth="1"/>
    <col min="5635" max="5635" width="16.85546875" customWidth="1"/>
    <col min="5636" max="5636" width="3.5703125" customWidth="1"/>
    <col min="5637" max="5637" width="104.140625" customWidth="1"/>
    <col min="5638" max="5665" width="6.5703125" customWidth="1"/>
    <col min="5667" max="5667" width="12.28515625" bestFit="1" customWidth="1"/>
    <col min="5888" max="5888" width="4.28515625" customWidth="1"/>
    <col min="5889" max="5890" width="6.5703125" customWidth="1"/>
    <col min="5891" max="5891" width="16.85546875" customWidth="1"/>
    <col min="5892" max="5892" width="3.5703125" customWidth="1"/>
    <col min="5893" max="5893" width="104.140625" customWidth="1"/>
    <col min="5894" max="5921" width="6.5703125" customWidth="1"/>
    <col min="5923" max="5923" width="12.28515625" bestFit="1" customWidth="1"/>
    <col min="6144" max="6144" width="4.28515625" customWidth="1"/>
    <col min="6145" max="6146" width="6.5703125" customWidth="1"/>
    <col min="6147" max="6147" width="16.85546875" customWidth="1"/>
    <col min="6148" max="6148" width="3.5703125" customWidth="1"/>
    <col min="6149" max="6149" width="104.140625" customWidth="1"/>
    <col min="6150" max="6177" width="6.5703125" customWidth="1"/>
    <col min="6179" max="6179" width="12.28515625" bestFit="1" customWidth="1"/>
    <col min="6400" max="6400" width="4.28515625" customWidth="1"/>
    <col min="6401" max="6402" width="6.5703125" customWidth="1"/>
    <col min="6403" max="6403" width="16.85546875" customWidth="1"/>
    <col min="6404" max="6404" width="3.5703125" customWidth="1"/>
    <col min="6405" max="6405" width="104.140625" customWidth="1"/>
    <col min="6406" max="6433" width="6.5703125" customWidth="1"/>
    <col min="6435" max="6435" width="12.28515625" bestFit="1" customWidth="1"/>
    <col min="6656" max="6656" width="4.28515625" customWidth="1"/>
    <col min="6657" max="6658" width="6.5703125" customWidth="1"/>
    <col min="6659" max="6659" width="16.85546875" customWidth="1"/>
    <col min="6660" max="6660" width="3.5703125" customWidth="1"/>
    <col min="6661" max="6661" width="104.140625" customWidth="1"/>
    <col min="6662" max="6689" width="6.5703125" customWidth="1"/>
    <col min="6691" max="6691" width="12.28515625" bestFit="1" customWidth="1"/>
    <col min="6912" max="6912" width="4.28515625" customWidth="1"/>
    <col min="6913" max="6914" width="6.5703125" customWidth="1"/>
    <col min="6915" max="6915" width="16.85546875" customWidth="1"/>
    <col min="6916" max="6916" width="3.5703125" customWidth="1"/>
    <col min="6917" max="6917" width="104.140625" customWidth="1"/>
    <col min="6918" max="6945" width="6.5703125" customWidth="1"/>
    <col min="6947" max="6947" width="12.28515625" bestFit="1" customWidth="1"/>
    <col min="7168" max="7168" width="4.28515625" customWidth="1"/>
    <col min="7169" max="7170" width="6.5703125" customWidth="1"/>
    <col min="7171" max="7171" width="16.85546875" customWidth="1"/>
    <col min="7172" max="7172" width="3.5703125" customWidth="1"/>
    <col min="7173" max="7173" width="104.140625" customWidth="1"/>
    <col min="7174" max="7201" width="6.5703125" customWidth="1"/>
    <col min="7203" max="7203" width="12.28515625" bestFit="1" customWidth="1"/>
    <col min="7424" max="7424" width="4.28515625" customWidth="1"/>
    <col min="7425" max="7426" width="6.5703125" customWidth="1"/>
    <col min="7427" max="7427" width="16.85546875" customWidth="1"/>
    <col min="7428" max="7428" width="3.5703125" customWidth="1"/>
    <col min="7429" max="7429" width="104.140625" customWidth="1"/>
    <col min="7430" max="7457" width="6.5703125" customWidth="1"/>
    <col min="7459" max="7459" width="12.28515625" bestFit="1" customWidth="1"/>
    <col min="7680" max="7680" width="4.28515625" customWidth="1"/>
    <col min="7681" max="7682" width="6.5703125" customWidth="1"/>
    <col min="7683" max="7683" width="16.85546875" customWidth="1"/>
    <col min="7684" max="7684" width="3.5703125" customWidth="1"/>
    <col min="7685" max="7685" width="104.140625" customWidth="1"/>
    <col min="7686" max="7713" width="6.5703125" customWidth="1"/>
    <col min="7715" max="7715" width="12.28515625" bestFit="1" customWidth="1"/>
    <col min="7936" max="7936" width="4.28515625" customWidth="1"/>
    <col min="7937" max="7938" width="6.5703125" customWidth="1"/>
    <col min="7939" max="7939" width="16.85546875" customWidth="1"/>
    <col min="7940" max="7940" width="3.5703125" customWidth="1"/>
    <col min="7941" max="7941" width="104.140625" customWidth="1"/>
    <col min="7942" max="7969" width="6.5703125" customWidth="1"/>
    <col min="7971" max="7971" width="12.28515625" bestFit="1" customWidth="1"/>
    <col min="8192" max="8192" width="4.28515625" customWidth="1"/>
    <col min="8193" max="8194" width="6.5703125" customWidth="1"/>
    <col min="8195" max="8195" width="16.85546875" customWidth="1"/>
    <col min="8196" max="8196" width="3.5703125" customWidth="1"/>
    <col min="8197" max="8197" width="104.140625" customWidth="1"/>
    <col min="8198" max="8225" width="6.5703125" customWidth="1"/>
    <col min="8227" max="8227" width="12.28515625" bestFit="1" customWidth="1"/>
    <col min="8448" max="8448" width="4.28515625" customWidth="1"/>
    <col min="8449" max="8450" width="6.5703125" customWidth="1"/>
    <col min="8451" max="8451" width="16.85546875" customWidth="1"/>
    <col min="8452" max="8452" width="3.5703125" customWidth="1"/>
    <col min="8453" max="8453" width="104.140625" customWidth="1"/>
    <col min="8454" max="8481" width="6.5703125" customWidth="1"/>
    <col min="8483" max="8483" width="12.28515625" bestFit="1" customWidth="1"/>
    <col min="8704" max="8704" width="4.28515625" customWidth="1"/>
    <col min="8705" max="8706" width="6.5703125" customWidth="1"/>
    <col min="8707" max="8707" width="16.85546875" customWidth="1"/>
    <col min="8708" max="8708" width="3.5703125" customWidth="1"/>
    <col min="8709" max="8709" width="104.140625" customWidth="1"/>
    <col min="8710" max="8737" width="6.5703125" customWidth="1"/>
    <col min="8739" max="8739" width="12.28515625" bestFit="1" customWidth="1"/>
    <col min="8960" max="8960" width="4.28515625" customWidth="1"/>
    <col min="8961" max="8962" width="6.5703125" customWidth="1"/>
    <col min="8963" max="8963" width="16.85546875" customWidth="1"/>
    <col min="8964" max="8964" width="3.5703125" customWidth="1"/>
    <col min="8965" max="8965" width="104.140625" customWidth="1"/>
    <col min="8966" max="8993" width="6.5703125" customWidth="1"/>
    <col min="8995" max="8995" width="12.28515625" bestFit="1" customWidth="1"/>
    <col min="9216" max="9216" width="4.28515625" customWidth="1"/>
    <col min="9217" max="9218" width="6.5703125" customWidth="1"/>
    <col min="9219" max="9219" width="16.85546875" customWidth="1"/>
    <col min="9220" max="9220" width="3.5703125" customWidth="1"/>
    <col min="9221" max="9221" width="104.140625" customWidth="1"/>
    <col min="9222" max="9249" width="6.5703125" customWidth="1"/>
    <col min="9251" max="9251" width="12.28515625" bestFit="1" customWidth="1"/>
    <col min="9472" max="9472" width="4.28515625" customWidth="1"/>
    <col min="9473" max="9474" width="6.5703125" customWidth="1"/>
    <col min="9475" max="9475" width="16.85546875" customWidth="1"/>
    <col min="9476" max="9476" width="3.5703125" customWidth="1"/>
    <col min="9477" max="9477" width="104.140625" customWidth="1"/>
    <col min="9478" max="9505" width="6.5703125" customWidth="1"/>
    <col min="9507" max="9507" width="12.28515625" bestFit="1" customWidth="1"/>
    <col min="9728" max="9728" width="4.28515625" customWidth="1"/>
    <col min="9729" max="9730" width="6.5703125" customWidth="1"/>
    <col min="9731" max="9731" width="16.85546875" customWidth="1"/>
    <col min="9732" max="9732" width="3.5703125" customWidth="1"/>
    <col min="9733" max="9733" width="104.140625" customWidth="1"/>
    <col min="9734" max="9761" width="6.5703125" customWidth="1"/>
    <col min="9763" max="9763" width="12.28515625" bestFit="1" customWidth="1"/>
    <col min="9984" max="9984" width="4.28515625" customWidth="1"/>
    <col min="9985" max="9986" width="6.5703125" customWidth="1"/>
    <col min="9987" max="9987" width="16.85546875" customWidth="1"/>
    <col min="9988" max="9988" width="3.5703125" customWidth="1"/>
    <col min="9989" max="9989" width="104.140625" customWidth="1"/>
    <col min="9990" max="10017" width="6.5703125" customWidth="1"/>
    <col min="10019" max="10019" width="12.28515625" bestFit="1" customWidth="1"/>
    <col min="10240" max="10240" width="4.28515625" customWidth="1"/>
    <col min="10241" max="10242" width="6.5703125" customWidth="1"/>
    <col min="10243" max="10243" width="16.85546875" customWidth="1"/>
    <col min="10244" max="10244" width="3.5703125" customWidth="1"/>
    <col min="10245" max="10245" width="104.140625" customWidth="1"/>
    <col min="10246" max="10273" width="6.5703125" customWidth="1"/>
    <col min="10275" max="10275" width="12.28515625" bestFit="1" customWidth="1"/>
    <col min="10496" max="10496" width="4.28515625" customWidth="1"/>
    <col min="10497" max="10498" width="6.5703125" customWidth="1"/>
    <col min="10499" max="10499" width="16.85546875" customWidth="1"/>
    <col min="10500" max="10500" width="3.5703125" customWidth="1"/>
    <col min="10501" max="10501" width="104.140625" customWidth="1"/>
    <col min="10502" max="10529" width="6.5703125" customWidth="1"/>
    <col min="10531" max="10531" width="12.28515625" bestFit="1" customWidth="1"/>
    <col min="10752" max="10752" width="4.28515625" customWidth="1"/>
    <col min="10753" max="10754" width="6.5703125" customWidth="1"/>
    <col min="10755" max="10755" width="16.85546875" customWidth="1"/>
    <col min="10756" max="10756" width="3.5703125" customWidth="1"/>
    <col min="10757" max="10757" width="104.140625" customWidth="1"/>
    <col min="10758" max="10785" width="6.5703125" customWidth="1"/>
    <col min="10787" max="10787" width="12.28515625" bestFit="1" customWidth="1"/>
    <col min="11008" max="11008" width="4.28515625" customWidth="1"/>
    <col min="11009" max="11010" width="6.5703125" customWidth="1"/>
    <col min="11011" max="11011" width="16.85546875" customWidth="1"/>
    <col min="11012" max="11012" width="3.5703125" customWidth="1"/>
    <col min="11013" max="11013" width="104.140625" customWidth="1"/>
    <col min="11014" max="11041" width="6.5703125" customWidth="1"/>
    <col min="11043" max="11043" width="12.28515625" bestFit="1" customWidth="1"/>
    <col min="11264" max="11264" width="4.28515625" customWidth="1"/>
    <col min="11265" max="11266" width="6.5703125" customWidth="1"/>
    <col min="11267" max="11267" width="16.85546875" customWidth="1"/>
    <col min="11268" max="11268" width="3.5703125" customWidth="1"/>
    <col min="11269" max="11269" width="104.140625" customWidth="1"/>
    <col min="11270" max="11297" width="6.5703125" customWidth="1"/>
    <col min="11299" max="11299" width="12.28515625" bestFit="1" customWidth="1"/>
    <col min="11520" max="11520" width="4.28515625" customWidth="1"/>
    <col min="11521" max="11522" width="6.5703125" customWidth="1"/>
    <col min="11523" max="11523" width="16.85546875" customWidth="1"/>
    <col min="11524" max="11524" width="3.5703125" customWidth="1"/>
    <col min="11525" max="11525" width="104.140625" customWidth="1"/>
    <col min="11526" max="11553" width="6.5703125" customWidth="1"/>
    <col min="11555" max="11555" width="12.28515625" bestFit="1" customWidth="1"/>
    <col min="11776" max="11776" width="4.28515625" customWidth="1"/>
    <col min="11777" max="11778" width="6.5703125" customWidth="1"/>
    <col min="11779" max="11779" width="16.85546875" customWidth="1"/>
    <col min="11780" max="11780" width="3.5703125" customWidth="1"/>
    <col min="11781" max="11781" width="104.140625" customWidth="1"/>
    <col min="11782" max="11809" width="6.5703125" customWidth="1"/>
    <col min="11811" max="11811" width="12.28515625" bestFit="1" customWidth="1"/>
    <col min="12032" max="12032" width="4.28515625" customWidth="1"/>
    <col min="12033" max="12034" width="6.5703125" customWidth="1"/>
    <col min="12035" max="12035" width="16.85546875" customWidth="1"/>
    <col min="12036" max="12036" width="3.5703125" customWidth="1"/>
    <col min="12037" max="12037" width="104.140625" customWidth="1"/>
    <col min="12038" max="12065" width="6.5703125" customWidth="1"/>
    <col min="12067" max="12067" width="12.28515625" bestFit="1" customWidth="1"/>
    <col min="12288" max="12288" width="4.28515625" customWidth="1"/>
    <col min="12289" max="12290" width="6.5703125" customWidth="1"/>
    <col min="12291" max="12291" width="16.85546875" customWidth="1"/>
    <col min="12292" max="12292" width="3.5703125" customWidth="1"/>
    <col min="12293" max="12293" width="104.140625" customWidth="1"/>
    <col min="12294" max="12321" width="6.5703125" customWidth="1"/>
    <col min="12323" max="12323" width="12.28515625" bestFit="1" customWidth="1"/>
    <col min="12544" max="12544" width="4.28515625" customWidth="1"/>
    <col min="12545" max="12546" width="6.5703125" customWidth="1"/>
    <col min="12547" max="12547" width="16.85546875" customWidth="1"/>
    <col min="12548" max="12548" width="3.5703125" customWidth="1"/>
    <col min="12549" max="12549" width="104.140625" customWidth="1"/>
    <col min="12550" max="12577" width="6.5703125" customWidth="1"/>
    <col min="12579" max="12579" width="12.28515625" bestFit="1" customWidth="1"/>
    <col min="12800" max="12800" width="4.28515625" customWidth="1"/>
    <col min="12801" max="12802" width="6.5703125" customWidth="1"/>
    <col min="12803" max="12803" width="16.85546875" customWidth="1"/>
    <col min="12804" max="12804" width="3.5703125" customWidth="1"/>
    <col min="12805" max="12805" width="104.140625" customWidth="1"/>
    <col min="12806" max="12833" width="6.5703125" customWidth="1"/>
    <col min="12835" max="12835" width="12.28515625" bestFit="1" customWidth="1"/>
    <col min="13056" max="13056" width="4.28515625" customWidth="1"/>
    <col min="13057" max="13058" width="6.5703125" customWidth="1"/>
    <col min="13059" max="13059" width="16.85546875" customWidth="1"/>
    <col min="13060" max="13060" width="3.5703125" customWidth="1"/>
    <col min="13061" max="13061" width="104.140625" customWidth="1"/>
    <col min="13062" max="13089" width="6.5703125" customWidth="1"/>
    <col min="13091" max="13091" width="12.28515625" bestFit="1" customWidth="1"/>
    <col min="13312" max="13312" width="4.28515625" customWidth="1"/>
    <col min="13313" max="13314" width="6.5703125" customWidth="1"/>
    <col min="13315" max="13315" width="16.85546875" customWidth="1"/>
    <col min="13316" max="13316" width="3.5703125" customWidth="1"/>
    <col min="13317" max="13317" width="104.140625" customWidth="1"/>
    <col min="13318" max="13345" width="6.5703125" customWidth="1"/>
    <col min="13347" max="13347" width="12.28515625" bestFit="1" customWidth="1"/>
    <col min="13568" max="13568" width="4.28515625" customWidth="1"/>
    <col min="13569" max="13570" width="6.5703125" customWidth="1"/>
    <col min="13571" max="13571" width="16.85546875" customWidth="1"/>
    <col min="13572" max="13572" width="3.5703125" customWidth="1"/>
    <col min="13573" max="13573" width="104.140625" customWidth="1"/>
    <col min="13574" max="13601" width="6.5703125" customWidth="1"/>
    <col min="13603" max="13603" width="12.28515625" bestFit="1" customWidth="1"/>
    <col min="13824" max="13824" width="4.28515625" customWidth="1"/>
    <col min="13825" max="13826" width="6.5703125" customWidth="1"/>
    <col min="13827" max="13827" width="16.85546875" customWidth="1"/>
    <col min="13828" max="13828" width="3.5703125" customWidth="1"/>
    <col min="13829" max="13829" width="104.140625" customWidth="1"/>
    <col min="13830" max="13857" width="6.5703125" customWidth="1"/>
    <col min="13859" max="13859" width="12.28515625" bestFit="1" customWidth="1"/>
    <col min="14080" max="14080" width="4.28515625" customWidth="1"/>
    <col min="14081" max="14082" width="6.5703125" customWidth="1"/>
    <col min="14083" max="14083" width="16.85546875" customWidth="1"/>
    <col min="14084" max="14084" width="3.5703125" customWidth="1"/>
    <col min="14085" max="14085" width="104.140625" customWidth="1"/>
    <col min="14086" max="14113" width="6.5703125" customWidth="1"/>
    <col min="14115" max="14115" width="12.28515625" bestFit="1" customWidth="1"/>
    <col min="14336" max="14336" width="4.28515625" customWidth="1"/>
    <col min="14337" max="14338" width="6.5703125" customWidth="1"/>
    <col min="14339" max="14339" width="16.85546875" customWidth="1"/>
    <col min="14340" max="14340" width="3.5703125" customWidth="1"/>
    <col min="14341" max="14341" width="104.140625" customWidth="1"/>
    <col min="14342" max="14369" width="6.5703125" customWidth="1"/>
    <col min="14371" max="14371" width="12.28515625" bestFit="1" customWidth="1"/>
    <col min="14592" max="14592" width="4.28515625" customWidth="1"/>
    <col min="14593" max="14594" width="6.5703125" customWidth="1"/>
    <col min="14595" max="14595" width="16.85546875" customWidth="1"/>
    <col min="14596" max="14596" width="3.5703125" customWidth="1"/>
    <col min="14597" max="14597" width="104.140625" customWidth="1"/>
    <col min="14598" max="14625" width="6.5703125" customWidth="1"/>
    <col min="14627" max="14627" width="12.28515625" bestFit="1" customWidth="1"/>
    <col min="14848" max="14848" width="4.28515625" customWidth="1"/>
    <col min="14849" max="14850" width="6.5703125" customWidth="1"/>
    <col min="14851" max="14851" width="16.85546875" customWidth="1"/>
    <col min="14852" max="14852" width="3.5703125" customWidth="1"/>
    <col min="14853" max="14853" width="104.140625" customWidth="1"/>
    <col min="14854" max="14881" width="6.5703125" customWidth="1"/>
    <col min="14883" max="14883" width="12.28515625" bestFit="1" customWidth="1"/>
    <col min="15104" max="15104" width="4.28515625" customWidth="1"/>
    <col min="15105" max="15106" width="6.5703125" customWidth="1"/>
    <col min="15107" max="15107" width="16.85546875" customWidth="1"/>
    <col min="15108" max="15108" width="3.5703125" customWidth="1"/>
    <col min="15109" max="15109" width="104.140625" customWidth="1"/>
    <col min="15110" max="15137" width="6.5703125" customWidth="1"/>
    <col min="15139" max="15139" width="12.28515625" bestFit="1" customWidth="1"/>
    <col min="15360" max="15360" width="4.28515625" customWidth="1"/>
    <col min="15361" max="15362" width="6.5703125" customWidth="1"/>
    <col min="15363" max="15363" width="16.85546875" customWidth="1"/>
    <col min="15364" max="15364" width="3.5703125" customWidth="1"/>
    <col min="15365" max="15365" width="104.140625" customWidth="1"/>
    <col min="15366" max="15393" width="6.5703125" customWidth="1"/>
    <col min="15395" max="15395" width="12.28515625" bestFit="1" customWidth="1"/>
    <col min="15616" max="15616" width="4.28515625" customWidth="1"/>
    <col min="15617" max="15618" width="6.5703125" customWidth="1"/>
    <col min="15619" max="15619" width="16.85546875" customWidth="1"/>
    <col min="15620" max="15620" width="3.5703125" customWidth="1"/>
    <col min="15621" max="15621" width="104.140625" customWidth="1"/>
    <col min="15622" max="15649" width="6.5703125" customWidth="1"/>
    <col min="15651" max="15651" width="12.28515625" bestFit="1" customWidth="1"/>
    <col min="15872" max="15872" width="4.28515625" customWidth="1"/>
    <col min="15873" max="15874" width="6.5703125" customWidth="1"/>
    <col min="15875" max="15875" width="16.85546875" customWidth="1"/>
    <col min="15876" max="15876" width="3.5703125" customWidth="1"/>
    <col min="15877" max="15877" width="104.140625" customWidth="1"/>
    <col min="15878" max="15905" width="6.5703125" customWidth="1"/>
    <col min="15907" max="15907" width="12.28515625" bestFit="1" customWidth="1"/>
    <col min="16128" max="16128" width="4.28515625" customWidth="1"/>
    <col min="16129" max="16130" width="6.5703125" customWidth="1"/>
    <col min="16131" max="16131" width="16.85546875" customWidth="1"/>
    <col min="16132" max="16132" width="3.5703125" customWidth="1"/>
    <col min="16133" max="16133" width="104.140625" customWidth="1"/>
    <col min="16134" max="16161" width="6.5703125" customWidth="1"/>
    <col min="16163" max="16163" width="12.28515625" bestFit="1" customWidth="1"/>
  </cols>
  <sheetData>
    <row r="1" spans="1:36" x14ac:dyDescent="0.2">
      <c r="F1" s="39" t="s">
        <v>313</v>
      </c>
      <c r="G1" s="174" t="s">
        <v>275</v>
      </c>
      <c r="H1" s="174" t="s">
        <v>215</v>
      </c>
      <c r="I1" s="174" t="s">
        <v>216</v>
      </c>
      <c r="J1" s="174" t="s">
        <v>217</v>
      </c>
      <c r="K1" s="174" t="s">
        <v>218</v>
      </c>
      <c r="L1" s="174" t="s">
        <v>219</v>
      </c>
      <c r="M1" s="174" t="s">
        <v>220</v>
      </c>
      <c r="N1" s="174" t="s">
        <v>221</v>
      </c>
      <c r="O1" s="174" t="s">
        <v>222</v>
      </c>
      <c r="P1" s="174" t="s">
        <v>223</v>
      </c>
      <c r="Q1" s="174" t="s">
        <v>224</v>
      </c>
      <c r="R1" s="174" t="s">
        <v>225</v>
      </c>
      <c r="S1" s="174" t="s">
        <v>226</v>
      </c>
      <c r="T1" s="174" t="s">
        <v>227</v>
      </c>
      <c r="U1" s="174" t="s">
        <v>228</v>
      </c>
      <c r="V1" s="174" t="s">
        <v>229</v>
      </c>
      <c r="W1" s="174" t="s">
        <v>230</v>
      </c>
      <c r="X1" s="174" t="s">
        <v>231</v>
      </c>
      <c r="Y1" s="174" t="s">
        <v>232</v>
      </c>
      <c r="Z1" s="174" t="s">
        <v>233</v>
      </c>
      <c r="AA1" s="174" t="s">
        <v>234</v>
      </c>
      <c r="AB1" s="174" t="s">
        <v>235</v>
      </c>
      <c r="AC1" s="174" t="s">
        <v>236</v>
      </c>
      <c r="AD1" s="174" t="s">
        <v>237</v>
      </c>
      <c r="AE1" s="174" t="s">
        <v>238</v>
      </c>
      <c r="AF1" s="174" t="s">
        <v>239</v>
      </c>
      <c r="AG1" s="174" t="s">
        <v>240</v>
      </c>
      <c r="AI1" s="285" t="s">
        <v>241</v>
      </c>
    </row>
    <row r="2" spans="1:36" x14ac:dyDescent="0.2">
      <c r="F2" s="174">
        <f>COUNTIF(F82:F2212,"x")</f>
        <v>0</v>
      </c>
      <c r="G2" s="174">
        <f>COUNTIF(G82:G2212,"x")</f>
        <v>5</v>
      </c>
      <c r="H2" s="174">
        <f>COUNTIF(H82:H2212,"x")</f>
        <v>2</v>
      </c>
      <c r="I2" s="174">
        <f>COUNTIF(I82:I2212,"x")</f>
        <v>9</v>
      </c>
      <c r="J2" s="174">
        <f>COUNTIF(J82:J2212,"x")</f>
        <v>34</v>
      </c>
      <c r="K2" s="174">
        <f>COUNTIF(K82:K2212,"x")</f>
        <v>1</v>
      </c>
      <c r="L2" s="174">
        <f>COUNTIF(L82:L2212,"x")</f>
        <v>9</v>
      </c>
      <c r="M2" s="174">
        <f>COUNTIF(M82:M2212,"x")</f>
        <v>5</v>
      </c>
      <c r="N2" s="174">
        <f>COUNTIF(N82:N2212,"x")</f>
        <v>16</v>
      </c>
      <c r="O2" s="174">
        <f>COUNTIF(O82:O2212,"x")</f>
        <v>2</v>
      </c>
      <c r="P2" s="174">
        <f>COUNTIF(P82:P2212,"x")</f>
        <v>132</v>
      </c>
      <c r="Q2" s="174">
        <f>COUNTIF(Q82:Q2212,"x")</f>
        <v>13</v>
      </c>
      <c r="R2" s="174">
        <f>COUNTIF(R82:R2212,"x")</f>
        <v>5</v>
      </c>
      <c r="S2" s="174">
        <f>COUNTIF(S82:S2212,"x")</f>
        <v>19</v>
      </c>
      <c r="T2" s="174">
        <f>COUNTIF(T82:T2212,"x")</f>
        <v>2</v>
      </c>
      <c r="U2" s="174">
        <f>COUNTIF(U82:U2212,"x")</f>
        <v>2</v>
      </c>
      <c r="V2" s="174">
        <f>COUNTIF(V82:V2212,"x")</f>
        <v>34</v>
      </c>
      <c r="W2" s="174">
        <f>COUNTIF(W82:W2212,"x")</f>
        <v>9</v>
      </c>
      <c r="X2" s="174">
        <f>COUNTIF(X82:X2212,"x")</f>
        <v>40</v>
      </c>
      <c r="Y2" s="174">
        <f>COUNTIF(Y82:Y2212,"x")</f>
        <v>8</v>
      </c>
      <c r="Z2" s="174">
        <f>COUNTIF(Z82:Z2212,"x")</f>
        <v>0</v>
      </c>
      <c r="AA2" s="174">
        <f>COUNTIF(AA82:AA2212,"x")</f>
        <v>65</v>
      </c>
      <c r="AB2" s="174">
        <f>COUNTIF(AB82:AB2212,"x")</f>
        <v>10</v>
      </c>
      <c r="AC2" s="174">
        <f>COUNTIF(AC82:AC2212,"x")</f>
        <v>11</v>
      </c>
      <c r="AD2" s="174">
        <f>COUNTIF(AD82:AD2212,"x")</f>
        <v>7</v>
      </c>
      <c r="AE2" s="174">
        <f>COUNTIF(AE82:AE2212,"x")</f>
        <v>122</v>
      </c>
      <c r="AF2" s="174">
        <f>COUNTIF(AF82:AF2212,"x")</f>
        <v>26</v>
      </c>
      <c r="AG2" s="174">
        <f>COUNTIF(AG82:AG2212,"x")</f>
        <v>3</v>
      </c>
      <c r="AI2" s="285" t="s">
        <v>241</v>
      </c>
    </row>
    <row r="3" spans="1:36" s="3" customFormat="1" ht="123.75" x14ac:dyDescent="0.2">
      <c r="A3" s="282"/>
      <c r="B3" s="3" t="s">
        <v>53</v>
      </c>
      <c r="C3" s="283" t="s">
        <v>242</v>
      </c>
      <c r="D3" s="284" t="s">
        <v>158</v>
      </c>
      <c r="E3" s="284" t="s">
        <v>243</v>
      </c>
      <c r="F3" s="286" t="s">
        <v>214</v>
      </c>
      <c r="G3" s="286" t="s">
        <v>244</v>
      </c>
      <c r="H3" s="286" t="s">
        <v>245</v>
      </c>
      <c r="I3" s="286" t="s">
        <v>246</v>
      </c>
      <c r="J3" s="286" t="s">
        <v>247</v>
      </c>
      <c r="K3" s="286" t="s">
        <v>248</v>
      </c>
      <c r="L3" s="286" t="s">
        <v>249</v>
      </c>
      <c r="M3" s="286" t="s">
        <v>250</v>
      </c>
      <c r="N3" s="286" t="s">
        <v>251</v>
      </c>
      <c r="O3" s="287" t="s">
        <v>252</v>
      </c>
      <c r="P3" s="287" t="s">
        <v>253</v>
      </c>
      <c r="Q3" s="287" t="s">
        <v>254</v>
      </c>
      <c r="R3" s="287" t="s">
        <v>255</v>
      </c>
      <c r="S3" s="287" t="s">
        <v>256</v>
      </c>
      <c r="T3" s="287" t="s">
        <v>257</v>
      </c>
      <c r="U3" s="287" t="s">
        <v>258</v>
      </c>
      <c r="V3" s="287" t="s">
        <v>259</v>
      </c>
      <c r="W3" s="287" t="s">
        <v>260</v>
      </c>
      <c r="X3" s="287" t="s">
        <v>261</v>
      </c>
      <c r="Y3" s="287" t="s">
        <v>262</v>
      </c>
      <c r="Z3" s="287" t="s">
        <v>263</v>
      </c>
      <c r="AA3" s="288" t="s">
        <v>264</v>
      </c>
      <c r="AB3" s="289" t="s">
        <v>265</v>
      </c>
      <c r="AC3" s="289" t="s">
        <v>266</v>
      </c>
      <c r="AD3" s="289" t="s">
        <v>267</v>
      </c>
      <c r="AE3" s="289" t="s">
        <v>268</v>
      </c>
      <c r="AF3" s="289" t="s">
        <v>269</v>
      </c>
      <c r="AG3" s="289" t="s">
        <v>270</v>
      </c>
      <c r="AH3" s="290" t="s">
        <v>271</v>
      </c>
      <c r="AI3" s="291" t="s">
        <v>241</v>
      </c>
      <c r="AJ3" s="292"/>
    </row>
    <row r="4" spans="1:36" ht="15.75" x14ac:dyDescent="0.25">
      <c r="A4"/>
      <c r="B4">
        <f>TABLA!D2</f>
        <v>3</v>
      </c>
      <c r="C4">
        <f>TABLA!H2</f>
        <v>11</v>
      </c>
      <c r="D4" s="284" t="str">
        <f>TABLA!A2</f>
        <v>F. Derecho</v>
      </c>
      <c r="E4" s="284">
        <f>TABLA!BN2</f>
        <v>0</v>
      </c>
      <c r="F4" s="293" t="str">
        <f t="shared" ref="F4:U18" si="0">IFERROR((IF(FIND(F$1,$E4,1)&gt;0,"x")),"")</f>
        <v/>
      </c>
      <c r="G4" s="293" t="str">
        <f t="shared" si="0"/>
        <v/>
      </c>
      <c r="H4" s="293" t="str">
        <f t="shared" si="0"/>
        <v/>
      </c>
      <c r="I4" s="293" t="str">
        <f t="shared" si="0"/>
        <v/>
      </c>
      <c r="J4" s="293" t="str">
        <f t="shared" si="0"/>
        <v/>
      </c>
      <c r="K4" s="293" t="str">
        <f t="shared" si="0"/>
        <v/>
      </c>
      <c r="L4" s="293" t="str">
        <f t="shared" si="0"/>
        <v/>
      </c>
      <c r="M4" s="293" t="str">
        <f t="shared" si="0"/>
        <v/>
      </c>
      <c r="N4" s="293" t="str">
        <f t="shared" si="0"/>
        <v/>
      </c>
      <c r="O4" s="293" t="str">
        <f t="shared" si="0"/>
        <v/>
      </c>
      <c r="P4" s="293" t="str">
        <f t="shared" ref="P4:Y17" si="1">IFERROR((IF(FIND(P$1,$E4,1)&gt;0,"x")),"")</f>
        <v/>
      </c>
      <c r="Q4" s="293" t="str">
        <f t="shared" si="1"/>
        <v/>
      </c>
      <c r="R4" s="293" t="str">
        <f t="shared" si="1"/>
        <v/>
      </c>
      <c r="S4" s="293" t="str">
        <f t="shared" si="1"/>
        <v/>
      </c>
      <c r="T4" s="293" t="str">
        <f t="shared" si="1"/>
        <v/>
      </c>
      <c r="U4" s="293" t="str">
        <f t="shared" si="1"/>
        <v/>
      </c>
      <c r="V4" s="293" t="str">
        <f t="shared" si="1"/>
        <v/>
      </c>
      <c r="W4" s="293" t="str">
        <f t="shared" si="1"/>
        <v/>
      </c>
      <c r="X4" s="293" t="str">
        <f t="shared" si="1"/>
        <v/>
      </c>
      <c r="Y4" s="293" t="str">
        <f t="shared" si="1"/>
        <v/>
      </c>
      <c r="Z4" s="293" t="str">
        <f t="shared" ref="Z4:AG18" si="2">IFERROR((IF(FIND(Z$1,$E4,1)&gt;0,"x")),"")</f>
        <v/>
      </c>
      <c r="AA4" s="293" t="str">
        <f t="shared" si="2"/>
        <v/>
      </c>
      <c r="AB4" s="293" t="str">
        <f t="shared" si="2"/>
        <v/>
      </c>
      <c r="AC4" s="293" t="str">
        <f t="shared" si="2"/>
        <v/>
      </c>
      <c r="AD4" s="293" t="str">
        <f t="shared" si="2"/>
        <v/>
      </c>
      <c r="AE4" s="293" t="str">
        <f t="shared" si="2"/>
        <v/>
      </c>
      <c r="AF4" s="293" t="str">
        <f t="shared" si="2"/>
        <v/>
      </c>
      <c r="AG4" s="293" t="str">
        <f t="shared" si="2"/>
        <v/>
      </c>
      <c r="AH4" s="293">
        <f t="shared" ref="AH4:AH67" si="3">COUNTIF(F4:AG4,"x")</f>
        <v>0</v>
      </c>
      <c r="AI4" s="292" t="str">
        <f t="shared" ref="AI4:AI67" si="4">IF(E4=0,"X",1)</f>
        <v>X</v>
      </c>
    </row>
    <row r="5" spans="1:36" ht="15.75" x14ac:dyDescent="0.25">
      <c r="A5"/>
      <c r="B5">
        <f>TABLA!D3</f>
        <v>4</v>
      </c>
      <c r="C5">
        <f>TABLA!H3</f>
        <v>13</v>
      </c>
      <c r="D5" s="165" t="str">
        <f>TABLA!A3</f>
        <v>F. Farmacia</v>
      </c>
      <c r="E5" s="284">
        <f>TABLA!BN3</f>
        <v>0</v>
      </c>
      <c r="F5" s="293" t="str">
        <f t="shared" si="0"/>
        <v/>
      </c>
      <c r="G5" s="293" t="str">
        <f t="shared" si="0"/>
        <v/>
      </c>
      <c r="H5" s="293" t="str">
        <f t="shared" si="0"/>
        <v/>
      </c>
      <c r="I5" s="293" t="str">
        <f t="shared" si="0"/>
        <v/>
      </c>
      <c r="J5" s="293" t="str">
        <f t="shared" si="0"/>
        <v/>
      </c>
      <c r="K5" s="293" t="str">
        <f t="shared" si="0"/>
        <v/>
      </c>
      <c r="L5" s="293" t="str">
        <f t="shared" si="0"/>
        <v/>
      </c>
      <c r="M5" s="293" t="str">
        <f t="shared" si="0"/>
        <v/>
      </c>
      <c r="N5" s="293" t="str">
        <f t="shared" si="0"/>
        <v/>
      </c>
      <c r="O5" s="293" t="str">
        <f t="shared" si="0"/>
        <v/>
      </c>
      <c r="P5" s="293" t="str">
        <f t="shared" si="1"/>
        <v/>
      </c>
      <c r="Q5" s="293" t="str">
        <f t="shared" si="1"/>
        <v/>
      </c>
      <c r="R5" s="293" t="str">
        <f t="shared" si="1"/>
        <v/>
      </c>
      <c r="S5" s="293" t="str">
        <f t="shared" si="1"/>
        <v/>
      </c>
      <c r="T5" s="293" t="str">
        <f t="shared" si="1"/>
        <v/>
      </c>
      <c r="U5" s="293" t="str">
        <f t="shared" si="1"/>
        <v/>
      </c>
      <c r="V5" s="293" t="str">
        <f t="shared" si="1"/>
        <v/>
      </c>
      <c r="W5" s="293" t="str">
        <f t="shared" si="1"/>
        <v/>
      </c>
      <c r="X5" s="293" t="str">
        <f t="shared" si="1"/>
        <v/>
      </c>
      <c r="Y5" s="293" t="str">
        <f t="shared" si="1"/>
        <v/>
      </c>
      <c r="Z5" s="293" t="str">
        <f t="shared" si="2"/>
        <v/>
      </c>
      <c r="AA5" s="293" t="str">
        <f t="shared" si="2"/>
        <v/>
      </c>
      <c r="AB5" s="293" t="str">
        <f t="shared" si="2"/>
        <v/>
      </c>
      <c r="AC5" s="293" t="str">
        <f t="shared" si="2"/>
        <v/>
      </c>
      <c r="AD5" s="293" t="str">
        <f t="shared" si="2"/>
        <v/>
      </c>
      <c r="AE5" s="293" t="str">
        <f t="shared" si="2"/>
        <v/>
      </c>
      <c r="AF5" s="293" t="str">
        <f t="shared" si="2"/>
        <v/>
      </c>
      <c r="AG5" s="293" t="str">
        <f t="shared" si="2"/>
        <v/>
      </c>
      <c r="AH5" s="293">
        <f t="shared" si="3"/>
        <v>0</v>
      </c>
      <c r="AI5" s="292" t="str">
        <f t="shared" si="4"/>
        <v>X</v>
      </c>
    </row>
    <row r="6" spans="1:36" ht="26.25" x14ac:dyDescent="0.25">
      <c r="A6"/>
      <c r="B6">
        <f>TABLA!D4</f>
        <v>5</v>
      </c>
      <c r="C6">
        <f>TABLA!H4</f>
        <v>24</v>
      </c>
      <c r="D6" s="165" t="str">
        <f>TABLA!A4</f>
        <v>F. Comercio y Turismo</v>
      </c>
      <c r="E6" s="284">
        <f>TABLA!BN4</f>
        <v>0</v>
      </c>
      <c r="F6" s="293" t="str">
        <f t="shared" si="0"/>
        <v/>
      </c>
      <c r="G6" s="293" t="str">
        <f t="shared" si="0"/>
        <v/>
      </c>
      <c r="H6" s="293" t="str">
        <f t="shared" si="0"/>
        <v/>
      </c>
      <c r="I6" s="293" t="str">
        <f t="shared" si="0"/>
        <v/>
      </c>
      <c r="J6" s="293" t="str">
        <f t="shared" si="0"/>
        <v/>
      </c>
      <c r="K6" s="293" t="str">
        <f t="shared" si="0"/>
        <v/>
      </c>
      <c r="L6" s="293" t="str">
        <f t="shared" si="0"/>
        <v/>
      </c>
      <c r="M6" s="293" t="str">
        <f t="shared" si="0"/>
        <v/>
      </c>
      <c r="N6" s="293" t="str">
        <f t="shared" si="0"/>
        <v/>
      </c>
      <c r="O6" s="293" t="str">
        <f t="shared" si="0"/>
        <v/>
      </c>
      <c r="P6" s="293" t="str">
        <f t="shared" si="1"/>
        <v/>
      </c>
      <c r="Q6" s="293" t="str">
        <f t="shared" si="1"/>
        <v/>
      </c>
      <c r="R6" s="293" t="str">
        <f t="shared" si="1"/>
        <v/>
      </c>
      <c r="S6" s="293" t="str">
        <f t="shared" si="1"/>
        <v/>
      </c>
      <c r="T6" s="293" t="str">
        <f t="shared" si="1"/>
        <v/>
      </c>
      <c r="U6" s="293" t="str">
        <f t="shared" si="1"/>
        <v/>
      </c>
      <c r="V6" s="293" t="str">
        <f t="shared" si="1"/>
        <v/>
      </c>
      <c r="W6" s="293" t="str">
        <f t="shared" si="1"/>
        <v/>
      </c>
      <c r="X6" s="293" t="str">
        <f t="shared" si="1"/>
        <v/>
      </c>
      <c r="Y6" s="293" t="str">
        <f t="shared" si="1"/>
        <v/>
      </c>
      <c r="Z6" s="293" t="str">
        <f t="shared" si="2"/>
        <v/>
      </c>
      <c r="AA6" s="293" t="str">
        <f t="shared" si="2"/>
        <v/>
      </c>
      <c r="AB6" s="293" t="str">
        <f t="shared" si="2"/>
        <v/>
      </c>
      <c r="AC6" s="293" t="str">
        <f t="shared" si="2"/>
        <v/>
      </c>
      <c r="AD6" s="293" t="str">
        <f t="shared" si="2"/>
        <v/>
      </c>
      <c r="AE6" s="293" t="str">
        <f t="shared" si="2"/>
        <v/>
      </c>
      <c r="AF6" s="293" t="str">
        <f t="shared" si="2"/>
        <v/>
      </c>
      <c r="AG6" s="293" t="str">
        <f t="shared" si="2"/>
        <v/>
      </c>
      <c r="AH6" s="293">
        <f t="shared" si="3"/>
        <v>0</v>
      </c>
      <c r="AI6" s="292" t="str">
        <f t="shared" si="4"/>
        <v>X</v>
      </c>
    </row>
    <row r="7" spans="1:36" ht="15.75" x14ac:dyDescent="0.25">
      <c r="A7"/>
      <c r="B7">
        <f>TABLA!D5</f>
        <v>6</v>
      </c>
      <c r="C7">
        <f>TABLA!H5</f>
        <v>0</v>
      </c>
      <c r="D7" s="165" t="str">
        <f>TABLA!A5</f>
        <v>N/C</v>
      </c>
      <c r="E7" s="284">
        <f>TABLA!BN5</f>
        <v>0</v>
      </c>
      <c r="F7" s="293" t="str">
        <f t="shared" si="0"/>
        <v/>
      </c>
      <c r="G7" s="293" t="str">
        <f t="shared" si="0"/>
        <v/>
      </c>
      <c r="H7" s="293" t="str">
        <f t="shared" si="0"/>
        <v/>
      </c>
      <c r="I7" s="293" t="str">
        <f t="shared" si="0"/>
        <v/>
      </c>
      <c r="J7" s="293" t="str">
        <f t="shared" si="0"/>
        <v/>
      </c>
      <c r="K7" s="293" t="str">
        <f t="shared" si="0"/>
        <v/>
      </c>
      <c r="L7" s="293" t="str">
        <f t="shared" si="0"/>
        <v/>
      </c>
      <c r="M7" s="293" t="str">
        <f t="shared" si="0"/>
        <v/>
      </c>
      <c r="N7" s="293" t="str">
        <f t="shared" si="0"/>
        <v/>
      </c>
      <c r="O7" s="293" t="str">
        <f t="shared" si="0"/>
        <v/>
      </c>
      <c r="P7" s="293" t="str">
        <f t="shared" si="1"/>
        <v/>
      </c>
      <c r="Q7" s="293" t="str">
        <f t="shared" si="1"/>
        <v/>
      </c>
      <c r="R7" s="293" t="str">
        <f t="shared" si="1"/>
        <v/>
      </c>
      <c r="S7" s="293" t="str">
        <f t="shared" si="1"/>
        <v/>
      </c>
      <c r="T7" s="293" t="str">
        <f t="shared" si="1"/>
        <v/>
      </c>
      <c r="U7" s="293" t="str">
        <f t="shared" si="1"/>
        <v/>
      </c>
      <c r="V7" s="293" t="str">
        <f t="shared" si="1"/>
        <v/>
      </c>
      <c r="W7" s="293" t="str">
        <f t="shared" si="1"/>
        <v/>
      </c>
      <c r="X7" s="293" t="str">
        <f t="shared" si="1"/>
        <v/>
      </c>
      <c r="Y7" s="293" t="str">
        <f t="shared" si="1"/>
        <v/>
      </c>
      <c r="Z7" s="293" t="str">
        <f t="shared" si="2"/>
        <v/>
      </c>
      <c r="AA7" s="293" t="str">
        <f t="shared" si="2"/>
        <v/>
      </c>
      <c r="AB7" s="293" t="str">
        <f t="shared" si="2"/>
        <v/>
      </c>
      <c r="AC7" s="293" t="str">
        <f t="shared" si="2"/>
        <v/>
      </c>
      <c r="AD7" s="293" t="str">
        <f t="shared" si="2"/>
        <v/>
      </c>
      <c r="AE7" s="293" t="str">
        <f t="shared" si="2"/>
        <v/>
      </c>
      <c r="AF7" s="293" t="str">
        <f t="shared" si="2"/>
        <v/>
      </c>
      <c r="AG7" s="293" t="str">
        <f t="shared" si="2"/>
        <v/>
      </c>
      <c r="AH7" s="293">
        <f t="shared" si="3"/>
        <v>0</v>
      </c>
      <c r="AI7" s="292" t="str">
        <f t="shared" si="4"/>
        <v>X</v>
      </c>
    </row>
    <row r="8" spans="1:36" ht="39" x14ac:dyDescent="0.25">
      <c r="A8"/>
      <c r="B8">
        <f>TABLA!D6</f>
        <v>7</v>
      </c>
      <c r="C8">
        <f>TABLA!H6</f>
        <v>9</v>
      </c>
      <c r="D8" s="165" t="str">
        <f>TABLA!A6</f>
        <v>F. Ciencias Políticas y Sociología</v>
      </c>
      <c r="E8" s="284">
        <f>TABLA!BN6</f>
        <v>0</v>
      </c>
      <c r="F8" s="293" t="str">
        <f t="shared" si="0"/>
        <v/>
      </c>
      <c r="G8" s="293" t="str">
        <f t="shared" si="0"/>
        <v/>
      </c>
      <c r="H8" s="293" t="str">
        <f t="shared" si="0"/>
        <v/>
      </c>
      <c r="I8" s="293" t="str">
        <f t="shared" si="0"/>
        <v/>
      </c>
      <c r="J8" s="293" t="str">
        <f t="shared" si="0"/>
        <v/>
      </c>
      <c r="K8" s="293" t="str">
        <f t="shared" si="0"/>
        <v/>
      </c>
      <c r="L8" s="293" t="str">
        <f t="shared" si="0"/>
        <v/>
      </c>
      <c r="M8" s="293" t="str">
        <f t="shared" si="0"/>
        <v/>
      </c>
      <c r="N8" s="293" t="str">
        <f t="shared" si="0"/>
        <v/>
      </c>
      <c r="O8" s="293" t="str">
        <f t="shared" si="0"/>
        <v/>
      </c>
      <c r="P8" s="293" t="str">
        <f t="shared" si="1"/>
        <v/>
      </c>
      <c r="Q8" s="293" t="str">
        <f t="shared" si="1"/>
        <v/>
      </c>
      <c r="R8" s="293" t="str">
        <f t="shared" si="1"/>
        <v/>
      </c>
      <c r="S8" s="293" t="str">
        <f t="shared" si="1"/>
        <v/>
      </c>
      <c r="T8" s="293" t="str">
        <f t="shared" si="1"/>
        <v/>
      </c>
      <c r="U8" s="293" t="str">
        <f t="shared" si="1"/>
        <v/>
      </c>
      <c r="V8" s="293" t="str">
        <f t="shared" si="1"/>
        <v/>
      </c>
      <c r="W8" s="293" t="str">
        <f t="shared" si="1"/>
        <v/>
      </c>
      <c r="X8" s="293" t="str">
        <f t="shared" si="1"/>
        <v/>
      </c>
      <c r="Y8" s="293" t="str">
        <f t="shared" si="1"/>
        <v/>
      </c>
      <c r="Z8" s="293" t="str">
        <f t="shared" si="2"/>
        <v/>
      </c>
      <c r="AA8" s="293" t="str">
        <f t="shared" si="2"/>
        <v/>
      </c>
      <c r="AB8" s="293" t="str">
        <f t="shared" si="2"/>
        <v/>
      </c>
      <c r="AC8" s="293" t="str">
        <f t="shared" si="2"/>
        <v/>
      </c>
      <c r="AD8" s="293" t="str">
        <f t="shared" si="2"/>
        <v/>
      </c>
      <c r="AE8" s="293" t="str">
        <f t="shared" si="2"/>
        <v/>
      </c>
      <c r="AF8" s="293" t="str">
        <f t="shared" si="2"/>
        <v/>
      </c>
      <c r="AG8" s="293" t="str">
        <f t="shared" si="2"/>
        <v/>
      </c>
      <c r="AH8" s="293">
        <f t="shared" si="3"/>
        <v>0</v>
      </c>
      <c r="AI8" s="292" t="str">
        <f t="shared" si="4"/>
        <v>X</v>
      </c>
    </row>
    <row r="9" spans="1:36" ht="26.25" x14ac:dyDescent="0.25">
      <c r="A9" s="3"/>
      <c r="B9">
        <f>TABLA!D7</f>
        <v>8</v>
      </c>
      <c r="C9">
        <f>TABLA!H7</f>
        <v>10</v>
      </c>
      <c r="D9" s="165" t="str">
        <f>TABLA!A7</f>
        <v>F. Ciencias Químicas</v>
      </c>
      <c r="E9" s="284">
        <f>TABLA!BN7</f>
        <v>0</v>
      </c>
      <c r="F9" s="293" t="str">
        <f t="shared" si="0"/>
        <v/>
      </c>
      <c r="G9" s="293" t="str">
        <f t="shared" si="0"/>
        <v/>
      </c>
      <c r="H9" s="293" t="str">
        <f t="shared" si="0"/>
        <v/>
      </c>
      <c r="I9" s="293" t="str">
        <f t="shared" si="0"/>
        <v/>
      </c>
      <c r="J9" s="293" t="str">
        <f t="shared" si="0"/>
        <v/>
      </c>
      <c r="K9" s="293" t="str">
        <f t="shared" si="0"/>
        <v/>
      </c>
      <c r="L9" s="293" t="str">
        <f t="shared" si="0"/>
        <v/>
      </c>
      <c r="M9" s="293" t="str">
        <f t="shared" si="0"/>
        <v/>
      </c>
      <c r="N9" s="293" t="str">
        <f t="shared" si="0"/>
        <v/>
      </c>
      <c r="O9" s="293" t="str">
        <f t="shared" si="0"/>
        <v/>
      </c>
      <c r="P9" s="293" t="str">
        <f t="shared" si="1"/>
        <v/>
      </c>
      <c r="Q9" s="293" t="str">
        <f t="shared" si="1"/>
        <v/>
      </c>
      <c r="R9" s="293" t="str">
        <f t="shared" si="1"/>
        <v/>
      </c>
      <c r="S9" s="293" t="str">
        <f t="shared" si="1"/>
        <v/>
      </c>
      <c r="T9" s="293" t="str">
        <f t="shared" si="1"/>
        <v/>
      </c>
      <c r="U9" s="293" t="str">
        <f t="shared" si="1"/>
        <v/>
      </c>
      <c r="V9" s="293" t="str">
        <f t="shared" si="1"/>
        <v/>
      </c>
      <c r="W9" s="293" t="str">
        <f t="shared" si="1"/>
        <v/>
      </c>
      <c r="X9" s="293" t="str">
        <f t="shared" si="1"/>
        <v/>
      </c>
      <c r="Y9" s="293" t="str">
        <f t="shared" si="1"/>
        <v/>
      </c>
      <c r="Z9" s="293" t="str">
        <f t="shared" si="2"/>
        <v/>
      </c>
      <c r="AA9" s="293" t="str">
        <f t="shared" si="2"/>
        <v/>
      </c>
      <c r="AB9" s="293" t="str">
        <f t="shared" si="2"/>
        <v/>
      </c>
      <c r="AC9" s="293" t="str">
        <f t="shared" si="2"/>
        <v/>
      </c>
      <c r="AD9" s="293" t="str">
        <f t="shared" si="2"/>
        <v/>
      </c>
      <c r="AE9" s="293" t="str">
        <f t="shared" si="2"/>
        <v/>
      </c>
      <c r="AF9" s="293" t="str">
        <f t="shared" si="2"/>
        <v/>
      </c>
      <c r="AG9" s="293" t="str">
        <f t="shared" si="2"/>
        <v/>
      </c>
      <c r="AH9" s="293">
        <f t="shared" si="3"/>
        <v>0</v>
      </c>
      <c r="AI9" s="292" t="str">
        <f t="shared" si="4"/>
        <v>X</v>
      </c>
    </row>
    <row r="10" spans="1:36" ht="26.25" x14ac:dyDescent="0.25">
      <c r="A10"/>
      <c r="B10">
        <f>TABLA!D8</f>
        <v>9</v>
      </c>
      <c r="C10">
        <f>TABLA!H8</f>
        <v>2</v>
      </c>
      <c r="D10" s="165" t="str">
        <f>TABLA!A8</f>
        <v>F. Ciencias Biológicas</v>
      </c>
      <c r="E10" s="284">
        <f>TABLA!BN8</f>
        <v>0</v>
      </c>
      <c r="F10" s="293" t="str">
        <f t="shared" si="0"/>
        <v/>
      </c>
      <c r="G10" s="293" t="str">
        <f t="shared" si="0"/>
        <v/>
      </c>
      <c r="H10" s="293" t="str">
        <f t="shared" si="0"/>
        <v/>
      </c>
      <c r="I10" s="293" t="str">
        <f t="shared" si="0"/>
        <v/>
      </c>
      <c r="J10" s="293" t="str">
        <f t="shared" si="0"/>
        <v/>
      </c>
      <c r="K10" s="293" t="str">
        <f t="shared" si="0"/>
        <v/>
      </c>
      <c r="L10" s="293" t="str">
        <f t="shared" si="0"/>
        <v/>
      </c>
      <c r="M10" s="293" t="str">
        <f t="shared" si="0"/>
        <v/>
      </c>
      <c r="N10" s="293" t="str">
        <f t="shared" si="0"/>
        <v/>
      </c>
      <c r="O10" s="293" t="str">
        <f t="shared" si="0"/>
        <v/>
      </c>
      <c r="P10" s="293" t="str">
        <f t="shared" si="1"/>
        <v/>
      </c>
      <c r="Q10" s="293" t="str">
        <f t="shared" si="1"/>
        <v/>
      </c>
      <c r="R10" s="293" t="str">
        <f t="shared" si="1"/>
        <v/>
      </c>
      <c r="S10" s="293" t="str">
        <f t="shared" si="1"/>
        <v/>
      </c>
      <c r="T10" s="293" t="str">
        <f t="shared" si="1"/>
        <v/>
      </c>
      <c r="U10" s="293" t="str">
        <f t="shared" si="1"/>
        <v/>
      </c>
      <c r="V10" s="293" t="str">
        <f t="shared" si="1"/>
        <v/>
      </c>
      <c r="W10" s="293" t="str">
        <f t="shared" si="1"/>
        <v/>
      </c>
      <c r="X10" s="293" t="str">
        <f t="shared" si="1"/>
        <v/>
      </c>
      <c r="Y10" s="293" t="str">
        <f t="shared" si="1"/>
        <v/>
      </c>
      <c r="Z10" s="293" t="str">
        <f t="shared" si="2"/>
        <v/>
      </c>
      <c r="AA10" s="293" t="str">
        <f t="shared" si="2"/>
        <v/>
      </c>
      <c r="AB10" s="293" t="str">
        <f t="shared" si="2"/>
        <v/>
      </c>
      <c r="AC10" s="293" t="str">
        <f t="shared" si="2"/>
        <v/>
      </c>
      <c r="AD10" s="293" t="str">
        <f t="shared" si="2"/>
        <v/>
      </c>
      <c r="AE10" s="293" t="str">
        <f t="shared" si="2"/>
        <v/>
      </c>
      <c r="AF10" s="293" t="str">
        <f t="shared" si="2"/>
        <v/>
      </c>
      <c r="AG10" s="293" t="str">
        <f t="shared" si="2"/>
        <v/>
      </c>
      <c r="AH10" s="293">
        <f t="shared" si="3"/>
        <v>0</v>
      </c>
      <c r="AI10" s="292" t="str">
        <f t="shared" si="4"/>
        <v>X</v>
      </c>
    </row>
    <row r="11" spans="1:36" ht="15.75" x14ac:dyDescent="0.25">
      <c r="A11"/>
      <c r="B11">
        <f>TABLA!D9</f>
        <v>10</v>
      </c>
      <c r="C11">
        <f>TABLA!H9</f>
        <v>18</v>
      </c>
      <c r="D11" s="165" t="str">
        <f>TABLA!A9</f>
        <v>F. Medicina</v>
      </c>
      <c r="E11" s="284">
        <f>TABLA!BN9</f>
        <v>0</v>
      </c>
      <c r="F11" s="293" t="str">
        <f t="shared" si="0"/>
        <v/>
      </c>
      <c r="G11" s="293" t="str">
        <f t="shared" si="0"/>
        <v/>
      </c>
      <c r="H11" s="293" t="str">
        <f t="shared" si="0"/>
        <v/>
      </c>
      <c r="I11" s="293" t="str">
        <f t="shared" si="0"/>
        <v/>
      </c>
      <c r="J11" s="293" t="str">
        <f t="shared" si="0"/>
        <v/>
      </c>
      <c r="K11" s="293" t="str">
        <f t="shared" si="0"/>
        <v/>
      </c>
      <c r="L11" s="293" t="str">
        <f t="shared" si="0"/>
        <v/>
      </c>
      <c r="M11" s="293" t="str">
        <f t="shared" si="0"/>
        <v/>
      </c>
      <c r="N11" s="293" t="str">
        <f t="shared" si="0"/>
        <v/>
      </c>
      <c r="O11" s="293" t="str">
        <f t="shared" si="0"/>
        <v/>
      </c>
      <c r="P11" s="293" t="str">
        <f t="shared" si="1"/>
        <v/>
      </c>
      <c r="Q11" s="293" t="str">
        <f t="shared" si="1"/>
        <v/>
      </c>
      <c r="R11" s="293" t="str">
        <f t="shared" si="1"/>
        <v/>
      </c>
      <c r="S11" s="293" t="str">
        <f t="shared" si="1"/>
        <v/>
      </c>
      <c r="T11" s="293" t="str">
        <f t="shared" si="1"/>
        <v/>
      </c>
      <c r="U11" s="293" t="str">
        <f t="shared" si="1"/>
        <v/>
      </c>
      <c r="V11" s="293" t="str">
        <f t="shared" si="1"/>
        <v/>
      </c>
      <c r="W11" s="293" t="str">
        <f t="shared" si="1"/>
        <v/>
      </c>
      <c r="X11" s="293" t="str">
        <f t="shared" si="1"/>
        <v/>
      </c>
      <c r="Y11" s="293" t="str">
        <f t="shared" si="1"/>
        <v/>
      </c>
      <c r="Z11" s="293" t="str">
        <f t="shared" si="2"/>
        <v/>
      </c>
      <c r="AA11" s="293" t="str">
        <f t="shared" si="2"/>
        <v/>
      </c>
      <c r="AB11" s="293" t="str">
        <f t="shared" si="2"/>
        <v/>
      </c>
      <c r="AC11" s="293" t="str">
        <f t="shared" si="2"/>
        <v/>
      </c>
      <c r="AD11" s="293" t="str">
        <f t="shared" si="2"/>
        <v/>
      </c>
      <c r="AE11" s="293" t="str">
        <f t="shared" si="2"/>
        <v/>
      </c>
      <c r="AF11" s="293" t="str">
        <f t="shared" si="2"/>
        <v/>
      </c>
      <c r="AG11" s="293" t="str">
        <f t="shared" si="2"/>
        <v/>
      </c>
      <c r="AH11" s="293">
        <f t="shared" si="3"/>
        <v>0</v>
      </c>
      <c r="AI11" s="292" t="str">
        <f t="shared" si="4"/>
        <v>X</v>
      </c>
    </row>
    <row r="12" spans="1:36" ht="15.75" x14ac:dyDescent="0.25">
      <c r="A12"/>
      <c r="B12">
        <f>TABLA!D10</f>
        <v>11</v>
      </c>
      <c r="C12">
        <f>TABLA!H10</f>
        <v>13</v>
      </c>
      <c r="D12" s="284" t="str">
        <f>TABLA!A10</f>
        <v>F. Farmacia</v>
      </c>
      <c r="E12" s="284">
        <f>TABLA!BN10</f>
        <v>0</v>
      </c>
      <c r="F12" s="293" t="str">
        <f t="shared" si="0"/>
        <v/>
      </c>
      <c r="G12" s="293" t="str">
        <f t="shared" si="0"/>
        <v/>
      </c>
      <c r="H12" s="293" t="str">
        <f t="shared" si="0"/>
        <v/>
      </c>
      <c r="I12" s="293" t="str">
        <f t="shared" si="0"/>
        <v/>
      </c>
      <c r="J12" s="293" t="str">
        <f t="shared" si="0"/>
        <v/>
      </c>
      <c r="K12" s="293" t="str">
        <f t="shared" si="0"/>
        <v/>
      </c>
      <c r="L12" s="293" t="str">
        <f t="shared" si="0"/>
        <v/>
      </c>
      <c r="M12" s="293" t="str">
        <f t="shared" si="0"/>
        <v/>
      </c>
      <c r="N12" s="293" t="str">
        <f t="shared" si="0"/>
        <v/>
      </c>
      <c r="O12" s="293" t="str">
        <f t="shared" si="0"/>
        <v/>
      </c>
      <c r="P12" s="293" t="str">
        <f t="shared" si="1"/>
        <v/>
      </c>
      <c r="Q12" s="293" t="str">
        <f t="shared" si="1"/>
        <v/>
      </c>
      <c r="R12" s="293" t="str">
        <f t="shared" si="1"/>
        <v/>
      </c>
      <c r="S12" s="293" t="str">
        <f t="shared" si="1"/>
        <v/>
      </c>
      <c r="T12" s="293" t="str">
        <f t="shared" si="1"/>
        <v/>
      </c>
      <c r="U12" s="293" t="str">
        <f t="shared" si="1"/>
        <v/>
      </c>
      <c r="V12" s="293" t="str">
        <f t="shared" si="1"/>
        <v/>
      </c>
      <c r="W12" s="293" t="str">
        <f t="shared" si="1"/>
        <v/>
      </c>
      <c r="X12" s="293" t="str">
        <f t="shared" si="1"/>
        <v/>
      </c>
      <c r="Y12" s="293" t="str">
        <f t="shared" si="1"/>
        <v/>
      </c>
      <c r="Z12" s="293" t="str">
        <f t="shared" si="2"/>
        <v/>
      </c>
      <c r="AA12" s="293" t="str">
        <f t="shared" si="2"/>
        <v/>
      </c>
      <c r="AB12" s="293" t="str">
        <f t="shared" si="2"/>
        <v/>
      </c>
      <c r="AC12" s="293" t="str">
        <f t="shared" si="2"/>
        <v/>
      </c>
      <c r="AD12" s="293" t="str">
        <f t="shared" si="2"/>
        <v/>
      </c>
      <c r="AE12" s="293" t="str">
        <f t="shared" si="2"/>
        <v/>
      </c>
      <c r="AF12" s="293" t="str">
        <f t="shared" si="2"/>
        <v/>
      </c>
      <c r="AG12" s="293" t="str">
        <f t="shared" si="2"/>
        <v/>
      </c>
      <c r="AH12" s="293">
        <f t="shared" si="3"/>
        <v>0</v>
      </c>
      <c r="AI12" s="292" t="str">
        <f t="shared" si="4"/>
        <v>X</v>
      </c>
    </row>
    <row r="13" spans="1:36" ht="15.75" x14ac:dyDescent="0.25">
      <c r="A13" s="3"/>
      <c r="B13">
        <f>TABLA!D11</f>
        <v>12</v>
      </c>
      <c r="C13">
        <f>TABLA!H11</f>
        <v>11</v>
      </c>
      <c r="D13" s="165" t="str">
        <f>TABLA!A11</f>
        <v>F. Derecho</v>
      </c>
      <c r="E13" s="284">
        <f>TABLA!BN11</f>
        <v>0</v>
      </c>
      <c r="F13" s="293" t="str">
        <f t="shared" si="0"/>
        <v/>
      </c>
      <c r="G13" s="293" t="str">
        <f t="shared" si="0"/>
        <v/>
      </c>
      <c r="H13" s="293" t="str">
        <f t="shared" si="0"/>
        <v/>
      </c>
      <c r="I13" s="293" t="str">
        <f t="shared" si="0"/>
        <v/>
      </c>
      <c r="J13" s="293" t="str">
        <f t="shared" si="0"/>
        <v/>
      </c>
      <c r="K13" s="293" t="str">
        <f t="shared" si="0"/>
        <v/>
      </c>
      <c r="L13" s="293" t="str">
        <f t="shared" si="0"/>
        <v/>
      </c>
      <c r="M13" s="293" t="str">
        <f t="shared" si="0"/>
        <v/>
      </c>
      <c r="N13" s="293" t="str">
        <f t="shared" si="0"/>
        <v/>
      </c>
      <c r="O13" s="293" t="str">
        <f t="shared" si="0"/>
        <v/>
      </c>
      <c r="P13" s="293" t="str">
        <f t="shared" si="1"/>
        <v/>
      </c>
      <c r="Q13" s="293" t="str">
        <f t="shared" si="1"/>
        <v/>
      </c>
      <c r="R13" s="293" t="str">
        <f t="shared" si="1"/>
        <v/>
      </c>
      <c r="S13" s="293" t="str">
        <f t="shared" si="1"/>
        <v/>
      </c>
      <c r="T13" s="293" t="str">
        <f t="shared" si="1"/>
        <v/>
      </c>
      <c r="U13" s="293" t="str">
        <f t="shared" si="1"/>
        <v/>
      </c>
      <c r="V13" s="293" t="str">
        <f t="shared" si="1"/>
        <v/>
      </c>
      <c r="W13" s="293" t="str">
        <f t="shared" si="1"/>
        <v/>
      </c>
      <c r="X13" s="293" t="str">
        <f t="shared" si="1"/>
        <v/>
      </c>
      <c r="Y13" s="293" t="str">
        <f t="shared" si="1"/>
        <v/>
      </c>
      <c r="Z13" s="293" t="str">
        <f t="shared" si="2"/>
        <v/>
      </c>
      <c r="AA13" s="293" t="str">
        <f t="shared" si="2"/>
        <v/>
      </c>
      <c r="AB13" s="293" t="str">
        <f t="shared" si="2"/>
        <v/>
      </c>
      <c r="AC13" s="293" t="str">
        <f t="shared" si="2"/>
        <v/>
      </c>
      <c r="AD13" s="293" t="str">
        <f t="shared" si="2"/>
        <v/>
      </c>
      <c r="AE13" s="293" t="str">
        <f t="shared" si="2"/>
        <v/>
      </c>
      <c r="AF13" s="293" t="str">
        <f t="shared" si="2"/>
        <v/>
      </c>
      <c r="AG13" s="293" t="str">
        <f t="shared" si="2"/>
        <v/>
      </c>
      <c r="AH13" s="293">
        <f t="shared" si="3"/>
        <v>0</v>
      </c>
      <c r="AI13" s="292" t="str">
        <f t="shared" si="4"/>
        <v>X</v>
      </c>
    </row>
    <row r="14" spans="1:36" ht="15.75" x14ac:dyDescent="0.25">
      <c r="A14"/>
      <c r="B14">
        <f>TABLA!D12</f>
        <v>13</v>
      </c>
      <c r="C14">
        <f>TABLA!H12</f>
        <v>0</v>
      </c>
      <c r="D14" s="165" t="str">
        <f>TABLA!A12</f>
        <v>N/C</v>
      </c>
      <c r="E14" s="284">
        <f>TABLA!BN12</f>
        <v>0</v>
      </c>
      <c r="F14" s="293" t="str">
        <f t="shared" si="0"/>
        <v/>
      </c>
      <c r="G14" s="293" t="str">
        <f t="shared" si="0"/>
        <v/>
      </c>
      <c r="H14" s="293" t="str">
        <f t="shared" si="0"/>
        <v/>
      </c>
      <c r="I14" s="293" t="str">
        <f t="shared" si="0"/>
        <v/>
      </c>
      <c r="J14" s="293" t="str">
        <f t="shared" si="0"/>
        <v/>
      </c>
      <c r="K14" s="293" t="str">
        <f t="shared" si="0"/>
        <v/>
      </c>
      <c r="L14" s="293" t="str">
        <f t="shared" si="0"/>
        <v/>
      </c>
      <c r="M14" s="293" t="str">
        <f t="shared" si="0"/>
        <v/>
      </c>
      <c r="N14" s="293" t="str">
        <f t="shared" si="0"/>
        <v/>
      </c>
      <c r="O14" s="293" t="str">
        <f t="shared" si="0"/>
        <v/>
      </c>
      <c r="P14" s="293" t="str">
        <f t="shared" si="1"/>
        <v/>
      </c>
      <c r="Q14" s="293" t="str">
        <f t="shared" si="1"/>
        <v/>
      </c>
      <c r="R14" s="293" t="str">
        <f t="shared" si="1"/>
        <v/>
      </c>
      <c r="S14" s="293" t="str">
        <f t="shared" si="1"/>
        <v/>
      </c>
      <c r="T14" s="293" t="str">
        <f t="shared" si="1"/>
        <v/>
      </c>
      <c r="U14" s="293" t="str">
        <f t="shared" si="1"/>
        <v/>
      </c>
      <c r="V14" s="293" t="str">
        <f t="shared" si="1"/>
        <v/>
      </c>
      <c r="W14" s="293" t="str">
        <f t="shared" si="1"/>
        <v/>
      </c>
      <c r="X14" s="293" t="str">
        <f t="shared" si="1"/>
        <v/>
      </c>
      <c r="Y14" s="293" t="str">
        <f t="shared" si="1"/>
        <v/>
      </c>
      <c r="Z14" s="293" t="str">
        <f t="shared" si="2"/>
        <v/>
      </c>
      <c r="AA14" s="293" t="str">
        <f t="shared" si="2"/>
        <v/>
      </c>
      <c r="AB14" s="293" t="str">
        <f t="shared" si="2"/>
        <v/>
      </c>
      <c r="AC14" s="293" t="str">
        <f t="shared" si="2"/>
        <v/>
      </c>
      <c r="AD14" s="293" t="str">
        <f t="shared" si="2"/>
        <v/>
      </c>
      <c r="AE14" s="293" t="str">
        <f t="shared" si="2"/>
        <v/>
      </c>
      <c r="AF14" s="293" t="str">
        <f t="shared" si="2"/>
        <v/>
      </c>
      <c r="AG14" s="293" t="str">
        <f t="shared" si="2"/>
        <v/>
      </c>
      <c r="AH14" s="293">
        <f t="shared" si="3"/>
        <v>0</v>
      </c>
      <c r="AI14" s="292" t="str">
        <f t="shared" si="4"/>
        <v>X</v>
      </c>
    </row>
    <row r="15" spans="1:36" ht="15.75" x14ac:dyDescent="0.25">
      <c r="A15" s="3"/>
      <c r="B15">
        <f>TABLA!D13</f>
        <v>14</v>
      </c>
      <c r="C15">
        <f>TABLA!H13</f>
        <v>11</v>
      </c>
      <c r="D15" s="284" t="str">
        <f>TABLA!A13</f>
        <v>F. Derecho</v>
      </c>
      <c r="E15" s="284">
        <f>TABLA!BN13</f>
        <v>0</v>
      </c>
      <c r="F15" s="293" t="str">
        <f t="shared" si="0"/>
        <v/>
      </c>
      <c r="G15" s="293" t="str">
        <f t="shared" si="0"/>
        <v/>
      </c>
      <c r="H15" s="293" t="str">
        <f t="shared" si="0"/>
        <v/>
      </c>
      <c r="I15" s="293" t="str">
        <f t="shared" si="0"/>
        <v/>
      </c>
      <c r="J15" s="293" t="str">
        <f t="shared" si="0"/>
        <v/>
      </c>
      <c r="K15" s="293" t="str">
        <f t="shared" si="0"/>
        <v/>
      </c>
      <c r="L15" s="293" t="str">
        <f t="shared" si="0"/>
        <v/>
      </c>
      <c r="M15" s="293" t="str">
        <f t="shared" si="0"/>
        <v/>
      </c>
      <c r="N15" s="293" t="str">
        <f t="shared" si="0"/>
        <v/>
      </c>
      <c r="O15" s="293" t="str">
        <f t="shared" si="0"/>
        <v/>
      </c>
      <c r="P15" s="293" t="str">
        <f t="shared" si="1"/>
        <v/>
      </c>
      <c r="Q15" s="293" t="str">
        <f t="shared" si="1"/>
        <v/>
      </c>
      <c r="R15" s="293" t="str">
        <f t="shared" si="1"/>
        <v/>
      </c>
      <c r="S15" s="293" t="str">
        <f t="shared" si="1"/>
        <v/>
      </c>
      <c r="T15" s="293" t="str">
        <f t="shared" si="1"/>
        <v/>
      </c>
      <c r="U15" s="293" t="str">
        <f t="shared" si="1"/>
        <v/>
      </c>
      <c r="V15" s="293" t="str">
        <f t="shared" si="1"/>
        <v/>
      </c>
      <c r="W15" s="293" t="str">
        <f t="shared" si="1"/>
        <v/>
      </c>
      <c r="X15" s="293" t="str">
        <f t="shared" si="1"/>
        <v/>
      </c>
      <c r="Y15" s="293" t="str">
        <f t="shared" si="1"/>
        <v/>
      </c>
      <c r="Z15" s="293" t="str">
        <f t="shared" si="2"/>
        <v/>
      </c>
      <c r="AA15" s="293" t="str">
        <f t="shared" si="2"/>
        <v/>
      </c>
      <c r="AB15" s="293" t="str">
        <f t="shared" si="2"/>
        <v/>
      </c>
      <c r="AC15" s="293" t="str">
        <f t="shared" si="2"/>
        <v/>
      </c>
      <c r="AD15" s="293" t="str">
        <f t="shared" si="2"/>
        <v/>
      </c>
      <c r="AE15" s="293" t="str">
        <f t="shared" si="2"/>
        <v/>
      </c>
      <c r="AF15" s="293" t="str">
        <f t="shared" si="2"/>
        <v/>
      </c>
      <c r="AG15" s="293" t="str">
        <f t="shared" si="2"/>
        <v/>
      </c>
      <c r="AH15" s="293">
        <f t="shared" si="3"/>
        <v>0</v>
      </c>
      <c r="AI15" s="292" t="str">
        <f t="shared" si="4"/>
        <v>X</v>
      </c>
    </row>
    <row r="16" spans="1:36" ht="38.25" x14ac:dyDescent="0.25">
      <c r="A16"/>
      <c r="B16">
        <f>TABLA!D14</f>
        <v>15</v>
      </c>
      <c r="C16">
        <f>TABLA!H14</f>
        <v>4</v>
      </c>
      <c r="D16" s="284" t="str">
        <f>TABLA!A14</f>
        <v>F. Ciencias de la Información</v>
      </c>
      <c r="E16" s="284" t="str">
        <f>TABLA!BN14</f>
        <v xml:space="preserve">Agradecería que el personal de la biblioteca hablara en voz baja siempre porque cada vez que van a buscar algún ejemplar o ayudar a alguien van hablando en voz excesivamente alta y eso trastoca el silencio que debe imperar en una biblioteca. Se puede hacer todo igual en voz baja sin molestar a nadie. </v>
      </c>
      <c r="F16" s="293" t="str">
        <f t="shared" si="0"/>
        <v/>
      </c>
      <c r="G16" s="293" t="str">
        <f t="shared" si="0"/>
        <v/>
      </c>
      <c r="H16" s="293" t="str">
        <f t="shared" si="0"/>
        <v/>
      </c>
      <c r="I16" s="293" t="str">
        <f t="shared" si="0"/>
        <v/>
      </c>
      <c r="J16" s="293" t="str">
        <f t="shared" si="0"/>
        <v/>
      </c>
      <c r="K16" s="293" t="str">
        <f t="shared" si="0"/>
        <v/>
      </c>
      <c r="L16" s="293" t="str">
        <f t="shared" si="0"/>
        <v/>
      </c>
      <c r="M16" s="293" t="str">
        <f t="shared" si="0"/>
        <v/>
      </c>
      <c r="N16" s="293" t="str">
        <f t="shared" si="0"/>
        <v/>
      </c>
      <c r="O16" s="293" t="str">
        <f t="shared" si="0"/>
        <v/>
      </c>
      <c r="P16" s="293" t="str">
        <f t="shared" si="1"/>
        <v/>
      </c>
      <c r="Q16" s="293" t="str">
        <f t="shared" si="1"/>
        <v/>
      </c>
      <c r="R16" s="293" t="str">
        <f t="shared" si="1"/>
        <v/>
      </c>
      <c r="S16" s="293" t="str">
        <f t="shared" si="1"/>
        <v/>
      </c>
      <c r="T16" s="293" t="str">
        <f t="shared" si="1"/>
        <v/>
      </c>
      <c r="U16" s="293" t="str">
        <f t="shared" si="1"/>
        <v/>
      </c>
      <c r="V16" s="293" t="str">
        <f t="shared" si="1"/>
        <v/>
      </c>
      <c r="W16" s="293" t="str">
        <f t="shared" si="1"/>
        <v/>
      </c>
      <c r="X16" s="293" t="str">
        <f t="shared" si="1"/>
        <v/>
      </c>
      <c r="Y16" s="293" t="str">
        <f t="shared" si="1"/>
        <v/>
      </c>
      <c r="Z16" s="293" t="str">
        <f t="shared" si="2"/>
        <v/>
      </c>
      <c r="AA16" s="293" t="str">
        <f t="shared" si="2"/>
        <v>x</v>
      </c>
      <c r="AB16" s="293" t="str">
        <f t="shared" si="2"/>
        <v/>
      </c>
      <c r="AC16" s="293" t="str">
        <f t="shared" si="2"/>
        <v/>
      </c>
      <c r="AD16" s="293" t="str">
        <f t="shared" si="2"/>
        <v/>
      </c>
      <c r="AE16" s="293" t="str">
        <f t="shared" si="2"/>
        <v/>
      </c>
      <c r="AF16" s="293" t="str">
        <f t="shared" si="2"/>
        <v/>
      </c>
      <c r="AG16" s="293" t="str">
        <f t="shared" si="2"/>
        <v/>
      </c>
      <c r="AH16" s="293">
        <f t="shared" si="3"/>
        <v>1</v>
      </c>
      <c r="AI16" s="292">
        <f t="shared" si="4"/>
        <v>1</v>
      </c>
    </row>
    <row r="17" spans="1:35" ht="15.75" x14ac:dyDescent="0.25">
      <c r="A17"/>
      <c r="B17">
        <f>TABLA!D15</f>
        <v>16</v>
      </c>
      <c r="C17">
        <f>TABLA!H15</f>
        <v>20</v>
      </c>
      <c r="D17" s="165" t="str">
        <f>TABLA!A15</f>
        <v>F. Psicología</v>
      </c>
      <c r="E17" s="284">
        <f>TABLA!BN15</f>
        <v>0</v>
      </c>
      <c r="F17" s="293" t="str">
        <f t="shared" si="0"/>
        <v/>
      </c>
      <c r="G17" s="293" t="str">
        <f t="shared" si="0"/>
        <v/>
      </c>
      <c r="H17" s="293" t="str">
        <f t="shared" si="0"/>
        <v/>
      </c>
      <c r="I17" s="293" t="str">
        <f t="shared" si="0"/>
        <v/>
      </c>
      <c r="J17" s="293" t="str">
        <f t="shared" si="0"/>
        <v/>
      </c>
      <c r="K17" s="293" t="str">
        <f t="shared" si="0"/>
        <v/>
      </c>
      <c r="L17" s="293" t="str">
        <f t="shared" si="0"/>
        <v/>
      </c>
      <c r="M17" s="293" t="str">
        <f t="shared" si="0"/>
        <v/>
      </c>
      <c r="N17" s="293" t="str">
        <f t="shared" si="0"/>
        <v/>
      </c>
      <c r="O17" s="293" t="str">
        <f t="shared" si="0"/>
        <v/>
      </c>
      <c r="P17" s="293" t="str">
        <f t="shared" si="1"/>
        <v/>
      </c>
      <c r="Q17" s="293" t="str">
        <f t="shared" si="1"/>
        <v/>
      </c>
      <c r="R17" s="293" t="str">
        <f t="shared" si="1"/>
        <v/>
      </c>
      <c r="S17" s="293" t="str">
        <f t="shared" si="1"/>
        <v/>
      </c>
      <c r="T17" s="293" t="str">
        <f t="shared" si="1"/>
        <v/>
      </c>
      <c r="U17" s="293" t="str">
        <f t="shared" si="1"/>
        <v/>
      </c>
      <c r="V17" s="293" t="str">
        <f t="shared" si="1"/>
        <v/>
      </c>
      <c r="W17" s="293" t="str">
        <f t="shared" si="1"/>
        <v/>
      </c>
      <c r="X17" s="293" t="str">
        <f t="shared" si="1"/>
        <v/>
      </c>
      <c r="Y17" s="293" t="str">
        <f t="shared" si="1"/>
        <v/>
      </c>
      <c r="Z17" s="293" t="str">
        <f t="shared" si="2"/>
        <v/>
      </c>
      <c r="AA17" s="293" t="str">
        <f t="shared" si="2"/>
        <v/>
      </c>
      <c r="AB17" s="293" t="str">
        <f t="shared" si="2"/>
        <v/>
      </c>
      <c r="AC17" s="293" t="str">
        <f t="shared" si="2"/>
        <v/>
      </c>
      <c r="AD17" s="293" t="str">
        <f t="shared" si="2"/>
        <v/>
      </c>
      <c r="AE17" s="293" t="str">
        <f t="shared" si="2"/>
        <v/>
      </c>
      <c r="AF17" s="293" t="str">
        <f t="shared" si="2"/>
        <v/>
      </c>
      <c r="AG17" s="293" t="str">
        <f t="shared" si="2"/>
        <v/>
      </c>
      <c r="AH17" s="293">
        <f t="shared" si="3"/>
        <v>0</v>
      </c>
      <c r="AI17" s="292" t="str">
        <f t="shared" si="4"/>
        <v>X</v>
      </c>
    </row>
    <row r="18" spans="1:35" ht="51.75" x14ac:dyDescent="0.25">
      <c r="A18"/>
      <c r="B18">
        <f>TABLA!D16</f>
        <v>17</v>
      </c>
      <c r="C18">
        <f>TABLA!H16</f>
        <v>12</v>
      </c>
      <c r="D18" s="165" t="str">
        <f>TABLA!A16</f>
        <v>F. Educación - Centro de Formación del Profesorado</v>
      </c>
      <c r="E18" s="284">
        <f>TABLA!BN16</f>
        <v>0</v>
      </c>
      <c r="F18" s="293" t="str">
        <f t="shared" si="0"/>
        <v/>
      </c>
      <c r="G18" s="293" t="str">
        <f t="shared" si="0"/>
        <v/>
      </c>
      <c r="H18" s="293" t="str">
        <f t="shared" si="0"/>
        <v/>
      </c>
      <c r="I18" s="293" t="str">
        <f t="shared" si="0"/>
        <v/>
      </c>
      <c r="J18" s="293" t="str">
        <f t="shared" si="0"/>
        <v/>
      </c>
      <c r="K18" s="293" t="str">
        <f t="shared" si="0"/>
        <v/>
      </c>
      <c r="L18" s="293" t="str">
        <f t="shared" si="0"/>
        <v/>
      </c>
      <c r="M18" s="293" t="str">
        <f t="shared" si="0"/>
        <v/>
      </c>
      <c r="N18" s="293" t="str">
        <f t="shared" si="0"/>
        <v/>
      </c>
      <c r="O18" s="293" t="str">
        <f t="shared" si="0"/>
        <v/>
      </c>
      <c r="P18" s="293" t="str">
        <f t="shared" si="0"/>
        <v/>
      </c>
      <c r="Q18" s="293" t="str">
        <f t="shared" si="0"/>
        <v/>
      </c>
      <c r="R18" s="293" t="str">
        <f t="shared" si="0"/>
        <v/>
      </c>
      <c r="S18" s="293" t="str">
        <f t="shared" si="0"/>
        <v/>
      </c>
      <c r="T18" s="293" t="str">
        <f t="shared" si="0"/>
        <v/>
      </c>
      <c r="U18" s="293" t="str">
        <f t="shared" si="0"/>
        <v/>
      </c>
      <c r="V18" s="293" t="str">
        <f t="shared" ref="P18:AE33" si="5">IFERROR((IF(FIND(V$1,$E18,1)&gt;0,"x")),"")</f>
        <v/>
      </c>
      <c r="W18" s="293" t="str">
        <f t="shared" si="5"/>
        <v/>
      </c>
      <c r="X18" s="293" t="str">
        <f t="shared" si="5"/>
        <v/>
      </c>
      <c r="Y18" s="293" t="str">
        <f t="shared" si="5"/>
        <v/>
      </c>
      <c r="Z18" s="293" t="str">
        <f t="shared" si="2"/>
        <v/>
      </c>
      <c r="AA18" s="293" t="str">
        <f t="shared" si="2"/>
        <v/>
      </c>
      <c r="AB18" s="293" t="str">
        <f t="shared" si="2"/>
        <v/>
      </c>
      <c r="AC18" s="293" t="str">
        <f t="shared" si="2"/>
        <v/>
      </c>
      <c r="AD18" s="293" t="str">
        <f t="shared" si="2"/>
        <v/>
      </c>
      <c r="AE18" s="293" t="str">
        <f t="shared" si="2"/>
        <v/>
      </c>
      <c r="AF18" s="293" t="str">
        <f t="shared" si="2"/>
        <v/>
      </c>
      <c r="AG18" s="293" t="str">
        <f t="shared" si="2"/>
        <v/>
      </c>
      <c r="AH18" s="293">
        <f t="shared" si="3"/>
        <v>0</v>
      </c>
      <c r="AI18" s="292" t="str">
        <f t="shared" si="4"/>
        <v>X</v>
      </c>
    </row>
    <row r="19" spans="1:35" ht="15.75" x14ac:dyDescent="0.25">
      <c r="A19"/>
      <c r="B19">
        <f>TABLA!D17</f>
        <v>18</v>
      </c>
      <c r="C19">
        <f>TABLA!H17</f>
        <v>18</v>
      </c>
      <c r="D19" s="165" t="str">
        <f>TABLA!A17</f>
        <v>F. Medicina</v>
      </c>
      <c r="E19" s="284" t="str">
        <f>TABLA!BN17</f>
        <v xml:space="preserve">Abrir antes de las 9. </v>
      </c>
      <c r="F19" s="293" t="str">
        <f t="shared" ref="F19:U34" si="6">IFERROR((IF(FIND(F$1,$E19,1)&gt;0,"x")),"")</f>
        <v/>
      </c>
      <c r="G19" s="293" t="str">
        <f t="shared" si="6"/>
        <v/>
      </c>
      <c r="H19" s="293" t="str">
        <f t="shared" si="6"/>
        <v/>
      </c>
      <c r="I19" s="293" t="str">
        <f t="shared" si="6"/>
        <v/>
      </c>
      <c r="J19" s="293" t="str">
        <f t="shared" si="6"/>
        <v/>
      </c>
      <c r="K19" s="293" t="str">
        <f t="shared" si="6"/>
        <v/>
      </c>
      <c r="L19" s="293" t="str">
        <f t="shared" si="6"/>
        <v/>
      </c>
      <c r="M19" s="293" t="str">
        <f t="shared" si="6"/>
        <v/>
      </c>
      <c r="N19" s="293" t="str">
        <f t="shared" si="6"/>
        <v/>
      </c>
      <c r="O19" s="293" t="str">
        <f t="shared" si="6"/>
        <v/>
      </c>
      <c r="P19" s="293" t="str">
        <f t="shared" si="5"/>
        <v/>
      </c>
      <c r="Q19" s="293" t="str">
        <f t="shared" si="5"/>
        <v/>
      </c>
      <c r="R19" s="293" t="str">
        <f t="shared" si="5"/>
        <v/>
      </c>
      <c r="S19" s="293" t="str">
        <f t="shared" si="5"/>
        <v/>
      </c>
      <c r="T19" s="293" t="str">
        <f t="shared" si="5"/>
        <v/>
      </c>
      <c r="U19" s="293" t="str">
        <f t="shared" si="5"/>
        <v/>
      </c>
      <c r="V19" s="293" t="str">
        <f t="shared" si="5"/>
        <v/>
      </c>
      <c r="W19" s="293" t="str">
        <f t="shared" si="5"/>
        <v/>
      </c>
      <c r="X19" s="293" t="str">
        <f t="shared" si="5"/>
        <v/>
      </c>
      <c r="Y19" s="293" t="str">
        <f t="shared" si="5"/>
        <v/>
      </c>
      <c r="Z19" s="293" t="str">
        <f t="shared" si="5"/>
        <v/>
      </c>
      <c r="AA19" s="293" t="str">
        <f t="shared" si="5"/>
        <v/>
      </c>
      <c r="AB19" s="293" t="str">
        <f t="shared" si="5"/>
        <v/>
      </c>
      <c r="AC19" s="293" t="str">
        <f t="shared" si="5"/>
        <v/>
      </c>
      <c r="AD19" s="293" t="str">
        <f t="shared" si="5"/>
        <v/>
      </c>
      <c r="AE19" s="293" t="str">
        <f t="shared" si="5"/>
        <v/>
      </c>
      <c r="AF19" s="293" t="str">
        <f t="shared" ref="Z19:AG34" si="7">IFERROR((IF(FIND(AF$1,$E19,1)&gt;0,"x")),"")</f>
        <v/>
      </c>
      <c r="AG19" s="293" t="str">
        <f t="shared" si="7"/>
        <v/>
      </c>
      <c r="AH19" s="293">
        <f t="shared" si="3"/>
        <v>0</v>
      </c>
      <c r="AI19" s="292">
        <f t="shared" si="4"/>
        <v>1</v>
      </c>
    </row>
    <row r="20" spans="1:35" ht="25.5" x14ac:dyDescent="0.25">
      <c r="A20"/>
      <c r="B20">
        <f>TABLA!D18</f>
        <v>19</v>
      </c>
      <c r="C20">
        <f>TABLA!H18</f>
        <v>13</v>
      </c>
      <c r="D20" s="165" t="str">
        <f>TABLA!A18</f>
        <v>F. Farmacia</v>
      </c>
      <c r="E20" s="284" t="str">
        <f>TABLA!BN18</f>
        <v>En la biblioteca de farmacia hace falta más puntos de luz para cargar dispositivos. Regular mejor la temperatura del aire acondicionado y calefacción.</v>
      </c>
      <c r="F20" s="293" t="str">
        <f t="shared" si="6"/>
        <v/>
      </c>
      <c r="G20" s="293" t="str">
        <f t="shared" si="6"/>
        <v/>
      </c>
      <c r="H20" s="293" t="str">
        <f t="shared" si="6"/>
        <v/>
      </c>
      <c r="I20" s="293" t="str">
        <f t="shared" si="6"/>
        <v/>
      </c>
      <c r="J20" s="293" t="str">
        <f t="shared" si="6"/>
        <v/>
      </c>
      <c r="K20" s="293" t="str">
        <f t="shared" si="6"/>
        <v/>
      </c>
      <c r="L20" s="293" t="str">
        <f t="shared" si="6"/>
        <v/>
      </c>
      <c r="M20" s="293" t="str">
        <f t="shared" si="6"/>
        <v/>
      </c>
      <c r="N20" s="293" t="str">
        <f t="shared" si="6"/>
        <v/>
      </c>
      <c r="O20" s="293" t="str">
        <f t="shared" si="6"/>
        <v/>
      </c>
      <c r="P20" s="293" t="str">
        <f t="shared" si="5"/>
        <v/>
      </c>
      <c r="Q20" s="293" t="str">
        <f t="shared" si="5"/>
        <v/>
      </c>
      <c r="R20" s="293" t="str">
        <f t="shared" si="5"/>
        <v/>
      </c>
      <c r="S20" s="293" t="str">
        <f t="shared" si="5"/>
        <v/>
      </c>
      <c r="T20" s="293" t="str">
        <f t="shared" si="5"/>
        <v/>
      </c>
      <c r="U20" s="293" t="str">
        <f t="shared" si="5"/>
        <v/>
      </c>
      <c r="V20" s="293" t="str">
        <f t="shared" si="5"/>
        <v/>
      </c>
      <c r="W20" s="293" t="str">
        <f t="shared" si="5"/>
        <v/>
      </c>
      <c r="X20" s="293" t="str">
        <f t="shared" si="5"/>
        <v/>
      </c>
      <c r="Y20" s="293" t="str">
        <f t="shared" si="5"/>
        <v>x</v>
      </c>
      <c r="Z20" s="293" t="str">
        <f t="shared" si="5"/>
        <v/>
      </c>
      <c r="AA20" s="293" t="str">
        <f t="shared" si="5"/>
        <v/>
      </c>
      <c r="AB20" s="293" t="str">
        <f t="shared" si="5"/>
        <v/>
      </c>
      <c r="AC20" s="293" t="str">
        <f t="shared" si="5"/>
        <v/>
      </c>
      <c r="AD20" s="293" t="str">
        <f t="shared" si="5"/>
        <v/>
      </c>
      <c r="AE20" s="293" t="str">
        <f t="shared" si="5"/>
        <v/>
      </c>
      <c r="AF20" s="293" t="str">
        <f t="shared" si="7"/>
        <v/>
      </c>
      <c r="AG20" s="293" t="str">
        <f t="shared" si="7"/>
        <v/>
      </c>
      <c r="AH20" s="293">
        <f t="shared" si="3"/>
        <v>1</v>
      </c>
      <c r="AI20" s="292">
        <f t="shared" si="4"/>
        <v>1</v>
      </c>
    </row>
    <row r="21" spans="1:35" ht="15.75" x14ac:dyDescent="0.25">
      <c r="A21" s="3"/>
      <c r="B21">
        <f>TABLA!D19</f>
        <v>20</v>
      </c>
      <c r="C21">
        <f>TABLA!H19</f>
        <v>14</v>
      </c>
      <c r="D21" s="165" t="str">
        <f>TABLA!A19</f>
        <v>F. Filología</v>
      </c>
      <c r="E21" s="284">
        <f>TABLA!BN19</f>
        <v>0</v>
      </c>
      <c r="F21" s="293" t="str">
        <f t="shared" si="6"/>
        <v/>
      </c>
      <c r="G21" s="293" t="str">
        <f t="shared" si="6"/>
        <v/>
      </c>
      <c r="H21" s="293" t="str">
        <f t="shared" si="6"/>
        <v/>
      </c>
      <c r="I21" s="293" t="str">
        <f t="shared" si="6"/>
        <v/>
      </c>
      <c r="J21" s="293" t="str">
        <f t="shared" si="6"/>
        <v/>
      </c>
      <c r="K21" s="293" t="str">
        <f t="shared" si="6"/>
        <v/>
      </c>
      <c r="L21" s="293" t="str">
        <f t="shared" si="6"/>
        <v/>
      </c>
      <c r="M21" s="293" t="str">
        <f t="shared" si="6"/>
        <v/>
      </c>
      <c r="N21" s="293" t="str">
        <f t="shared" si="6"/>
        <v/>
      </c>
      <c r="O21" s="293" t="str">
        <f t="shared" si="6"/>
        <v/>
      </c>
      <c r="P21" s="293" t="str">
        <f t="shared" si="5"/>
        <v/>
      </c>
      <c r="Q21" s="293" t="str">
        <f t="shared" si="5"/>
        <v/>
      </c>
      <c r="R21" s="293" t="str">
        <f t="shared" si="5"/>
        <v/>
      </c>
      <c r="S21" s="293" t="str">
        <f t="shared" si="5"/>
        <v/>
      </c>
      <c r="T21" s="293" t="str">
        <f t="shared" si="5"/>
        <v/>
      </c>
      <c r="U21" s="293" t="str">
        <f t="shared" si="5"/>
        <v/>
      </c>
      <c r="V21" s="293" t="str">
        <f t="shared" si="5"/>
        <v/>
      </c>
      <c r="W21" s="293" t="str">
        <f t="shared" si="5"/>
        <v/>
      </c>
      <c r="X21" s="293" t="str">
        <f t="shared" si="5"/>
        <v/>
      </c>
      <c r="Y21" s="293" t="str">
        <f t="shared" si="5"/>
        <v/>
      </c>
      <c r="Z21" s="293" t="str">
        <f t="shared" si="7"/>
        <v/>
      </c>
      <c r="AA21" s="293" t="str">
        <f t="shared" si="7"/>
        <v/>
      </c>
      <c r="AB21" s="293" t="str">
        <f t="shared" si="7"/>
        <v/>
      </c>
      <c r="AC21" s="293" t="str">
        <f t="shared" si="7"/>
        <v/>
      </c>
      <c r="AD21" s="293" t="str">
        <f t="shared" si="7"/>
        <v/>
      </c>
      <c r="AE21" s="293" t="str">
        <f t="shared" si="7"/>
        <v/>
      </c>
      <c r="AF21" s="293" t="str">
        <f t="shared" si="7"/>
        <v/>
      </c>
      <c r="AG21" s="293" t="str">
        <f t="shared" si="7"/>
        <v/>
      </c>
      <c r="AH21" s="293">
        <f t="shared" si="3"/>
        <v>0</v>
      </c>
      <c r="AI21" s="292" t="str">
        <f t="shared" si="4"/>
        <v>X</v>
      </c>
    </row>
    <row r="22" spans="1:35" ht="15.75" x14ac:dyDescent="0.25">
      <c r="A22"/>
      <c r="B22">
        <f>TABLA!D20</f>
        <v>21</v>
      </c>
      <c r="C22">
        <f>TABLA!H20</f>
        <v>14</v>
      </c>
      <c r="D22" s="284" t="str">
        <f>TABLA!A20</f>
        <v>F. Filología</v>
      </c>
      <c r="E22" s="284">
        <f>TABLA!BN20</f>
        <v>0</v>
      </c>
      <c r="F22" s="293" t="str">
        <f t="shared" si="6"/>
        <v/>
      </c>
      <c r="G22" s="293" t="str">
        <f t="shared" si="6"/>
        <v/>
      </c>
      <c r="H22" s="293" t="str">
        <f t="shared" si="6"/>
        <v/>
      </c>
      <c r="I22" s="293" t="str">
        <f t="shared" si="6"/>
        <v/>
      </c>
      <c r="J22" s="293" t="str">
        <f t="shared" si="6"/>
        <v/>
      </c>
      <c r="K22" s="293" t="str">
        <f t="shared" si="6"/>
        <v/>
      </c>
      <c r="L22" s="293" t="str">
        <f t="shared" si="6"/>
        <v/>
      </c>
      <c r="M22" s="293" t="str">
        <f t="shared" si="6"/>
        <v/>
      </c>
      <c r="N22" s="293" t="str">
        <f t="shared" si="6"/>
        <v/>
      </c>
      <c r="O22" s="293" t="str">
        <f t="shared" si="6"/>
        <v/>
      </c>
      <c r="P22" s="293" t="str">
        <f t="shared" si="5"/>
        <v/>
      </c>
      <c r="Q22" s="293" t="str">
        <f t="shared" si="5"/>
        <v/>
      </c>
      <c r="R22" s="293" t="str">
        <f t="shared" si="5"/>
        <v/>
      </c>
      <c r="S22" s="293" t="str">
        <f t="shared" si="5"/>
        <v/>
      </c>
      <c r="T22" s="293" t="str">
        <f t="shared" si="5"/>
        <v/>
      </c>
      <c r="U22" s="293" t="str">
        <f t="shared" si="5"/>
        <v/>
      </c>
      <c r="V22" s="293" t="str">
        <f t="shared" si="5"/>
        <v/>
      </c>
      <c r="W22" s="293" t="str">
        <f t="shared" si="5"/>
        <v/>
      </c>
      <c r="X22" s="293" t="str">
        <f t="shared" si="5"/>
        <v/>
      </c>
      <c r="Y22" s="293" t="str">
        <f t="shared" si="5"/>
        <v/>
      </c>
      <c r="Z22" s="293" t="str">
        <f t="shared" si="7"/>
        <v/>
      </c>
      <c r="AA22" s="293" t="str">
        <f t="shared" si="7"/>
        <v/>
      </c>
      <c r="AB22" s="293" t="str">
        <f t="shared" si="7"/>
        <v/>
      </c>
      <c r="AC22" s="293" t="str">
        <f t="shared" si="7"/>
        <v/>
      </c>
      <c r="AD22" s="293" t="str">
        <f t="shared" si="7"/>
        <v/>
      </c>
      <c r="AE22" s="293" t="str">
        <f t="shared" si="7"/>
        <v/>
      </c>
      <c r="AF22" s="293" t="str">
        <f t="shared" si="7"/>
        <v/>
      </c>
      <c r="AG22" s="293" t="str">
        <f t="shared" si="7"/>
        <v/>
      </c>
      <c r="AH22" s="293">
        <f t="shared" si="3"/>
        <v>0</v>
      </c>
      <c r="AI22" s="292" t="str">
        <f t="shared" si="4"/>
        <v>X</v>
      </c>
    </row>
    <row r="23" spans="1:35" ht="39" x14ac:dyDescent="0.25">
      <c r="A23"/>
      <c r="B23">
        <f>TABLA!D21</f>
        <v>22</v>
      </c>
      <c r="C23">
        <f>TABLA!H21</f>
        <v>9</v>
      </c>
      <c r="D23" s="165" t="str">
        <f>TABLA!A21</f>
        <v>F. Ciencias Políticas y Sociología</v>
      </c>
      <c r="E23" s="284">
        <f>TABLA!BN21</f>
        <v>0</v>
      </c>
      <c r="F23" s="293" t="str">
        <f t="shared" si="6"/>
        <v/>
      </c>
      <c r="G23" s="293" t="str">
        <f t="shared" si="6"/>
        <v/>
      </c>
      <c r="H23" s="293" t="str">
        <f t="shared" si="6"/>
        <v/>
      </c>
      <c r="I23" s="293" t="str">
        <f t="shared" si="6"/>
        <v/>
      </c>
      <c r="J23" s="293" t="str">
        <f t="shared" si="6"/>
        <v/>
      </c>
      <c r="K23" s="293" t="str">
        <f t="shared" si="6"/>
        <v/>
      </c>
      <c r="L23" s="293" t="str">
        <f t="shared" si="6"/>
        <v/>
      </c>
      <c r="M23" s="293" t="str">
        <f t="shared" si="6"/>
        <v/>
      </c>
      <c r="N23" s="293" t="str">
        <f t="shared" si="6"/>
        <v/>
      </c>
      <c r="O23" s="293" t="str">
        <f t="shared" si="6"/>
        <v/>
      </c>
      <c r="P23" s="293" t="str">
        <f t="shared" si="5"/>
        <v/>
      </c>
      <c r="Q23" s="293" t="str">
        <f t="shared" si="5"/>
        <v/>
      </c>
      <c r="R23" s="293" t="str">
        <f t="shared" si="5"/>
        <v/>
      </c>
      <c r="S23" s="293" t="str">
        <f t="shared" si="5"/>
        <v/>
      </c>
      <c r="T23" s="293" t="str">
        <f t="shared" si="5"/>
        <v/>
      </c>
      <c r="U23" s="293" t="str">
        <f t="shared" si="5"/>
        <v/>
      </c>
      <c r="V23" s="293" t="str">
        <f t="shared" si="5"/>
        <v/>
      </c>
      <c r="W23" s="293" t="str">
        <f t="shared" si="5"/>
        <v/>
      </c>
      <c r="X23" s="293" t="str">
        <f t="shared" si="5"/>
        <v/>
      </c>
      <c r="Y23" s="293" t="str">
        <f t="shared" si="5"/>
        <v/>
      </c>
      <c r="Z23" s="293" t="str">
        <f t="shared" si="7"/>
        <v/>
      </c>
      <c r="AA23" s="293" t="str">
        <f t="shared" si="7"/>
        <v/>
      </c>
      <c r="AB23" s="293" t="str">
        <f t="shared" si="7"/>
        <v/>
      </c>
      <c r="AC23" s="293" t="str">
        <f t="shared" si="7"/>
        <v/>
      </c>
      <c r="AD23" s="293" t="str">
        <f t="shared" si="7"/>
        <v/>
      </c>
      <c r="AE23" s="293" t="str">
        <f t="shared" si="7"/>
        <v/>
      </c>
      <c r="AF23" s="293" t="str">
        <f t="shared" si="7"/>
        <v/>
      </c>
      <c r="AG23" s="293" t="str">
        <f t="shared" si="7"/>
        <v/>
      </c>
      <c r="AH23" s="293">
        <f t="shared" si="3"/>
        <v>0</v>
      </c>
      <c r="AI23" s="292" t="str">
        <f t="shared" si="4"/>
        <v>X</v>
      </c>
    </row>
    <row r="24" spans="1:35" ht="51.75" x14ac:dyDescent="0.25">
      <c r="A24"/>
      <c r="B24">
        <f>TABLA!D22</f>
        <v>23</v>
      </c>
      <c r="C24">
        <f>TABLA!H22</f>
        <v>12</v>
      </c>
      <c r="D24" s="165" t="str">
        <f>TABLA!A22</f>
        <v>F. Educación - Centro de Formación del Profesorado</v>
      </c>
      <c r="E24" s="284" t="str">
        <f>TABLA!BN22</f>
        <v>No he tenido tiempo</v>
      </c>
      <c r="F24" s="293" t="str">
        <f t="shared" si="6"/>
        <v/>
      </c>
      <c r="G24" s="293" t="str">
        <f t="shared" si="6"/>
        <v/>
      </c>
      <c r="H24" s="293" t="str">
        <f t="shared" si="6"/>
        <v/>
      </c>
      <c r="I24" s="293" t="str">
        <f t="shared" si="6"/>
        <v/>
      </c>
      <c r="J24" s="293" t="str">
        <f t="shared" si="6"/>
        <v/>
      </c>
      <c r="K24" s="293" t="str">
        <f t="shared" si="6"/>
        <v/>
      </c>
      <c r="L24" s="293" t="str">
        <f t="shared" si="6"/>
        <v/>
      </c>
      <c r="M24" s="293" t="str">
        <f t="shared" si="6"/>
        <v/>
      </c>
      <c r="N24" s="293" t="str">
        <f t="shared" si="6"/>
        <v/>
      </c>
      <c r="O24" s="293" t="str">
        <f t="shared" si="6"/>
        <v/>
      </c>
      <c r="P24" s="293" t="str">
        <f t="shared" si="5"/>
        <v/>
      </c>
      <c r="Q24" s="293" t="str">
        <f t="shared" si="5"/>
        <v/>
      </c>
      <c r="R24" s="293" t="str">
        <f t="shared" si="5"/>
        <v/>
      </c>
      <c r="S24" s="293" t="str">
        <f t="shared" si="5"/>
        <v/>
      </c>
      <c r="T24" s="293" t="str">
        <f t="shared" si="5"/>
        <v/>
      </c>
      <c r="U24" s="293" t="str">
        <f t="shared" si="5"/>
        <v/>
      </c>
      <c r="V24" s="293" t="str">
        <f t="shared" si="5"/>
        <v/>
      </c>
      <c r="W24" s="293" t="str">
        <f t="shared" si="5"/>
        <v/>
      </c>
      <c r="X24" s="293" t="str">
        <f t="shared" si="5"/>
        <v/>
      </c>
      <c r="Y24" s="293" t="str">
        <f t="shared" si="5"/>
        <v/>
      </c>
      <c r="Z24" s="293" t="str">
        <f t="shared" si="7"/>
        <v/>
      </c>
      <c r="AA24" s="293" t="str">
        <f t="shared" si="7"/>
        <v/>
      </c>
      <c r="AB24" s="293" t="str">
        <f t="shared" si="7"/>
        <v/>
      </c>
      <c r="AC24" s="293" t="str">
        <f t="shared" si="7"/>
        <v/>
      </c>
      <c r="AD24" s="293" t="str">
        <f t="shared" si="7"/>
        <v/>
      </c>
      <c r="AE24" s="293" t="str">
        <f t="shared" si="7"/>
        <v/>
      </c>
      <c r="AF24" s="293" t="str">
        <f t="shared" si="7"/>
        <v/>
      </c>
      <c r="AG24" s="293" t="str">
        <f t="shared" si="7"/>
        <v/>
      </c>
      <c r="AH24" s="293">
        <f t="shared" si="3"/>
        <v>0</v>
      </c>
      <c r="AI24" s="292">
        <f t="shared" si="4"/>
        <v>1</v>
      </c>
    </row>
    <row r="25" spans="1:35" ht="26.25" x14ac:dyDescent="0.25">
      <c r="A25" s="3"/>
      <c r="B25">
        <f>TABLA!D23</f>
        <v>24</v>
      </c>
      <c r="C25">
        <f>TABLA!H23</f>
        <v>16</v>
      </c>
      <c r="D25" s="165" t="str">
        <f>TABLA!A23</f>
        <v>F. Geografía e Historia</v>
      </c>
      <c r="E25" s="284">
        <f>TABLA!BN23</f>
        <v>0</v>
      </c>
      <c r="F25" s="293" t="str">
        <f t="shared" si="6"/>
        <v/>
      </c>
      <c r="G25" s="293" t="str">
        <f t="shared" si="6"/>
        <v/>
      </c>
      <c r="H25" s="293" t="str">
        <f t="shared" si="6"/>
        <v/>
      </c>
      <c r="I25" s="293" t="str">
        <f t="shared" si="6"/>
        <v/>
      </c>
      <c r="J25" s="293" t="str">
        <f t="shared" si="6"/>
        <v/>
      </c>
      <c r="K25" s="293" t="str">
        <f t="shared" si="6"/>
        <v/>
      </c>
      <c r="L25" s="293" t="str">
        <f t="shared" si="6"/>
        <v/>
      </c>
      <c r="M25" s="293" t="str">
        <f t="shared" si="6"/>
        <v/>
      </c>
      <c r="N25" s="293" t="str">
        <f t="shared" si="6"/>
        <v/>
      </c>
      <c r="O25" s="293" t="str">
        <f t="shared" si="6"/>
        <v/>
      </c>
      <c r="P25" s="293" t="str">
        <f t="shared" si="5"/>
        <v/>
      </c>
      <c r="Q25" s="293" t="str">
        <f t="shared" si="5"/>
        <v/>
      </c>
      <c r="R25" s="293" t="str">
        <f t="shared" si="5"/>
        <v/>
      </c>
      <c r="S25" s="293" t="str">
        <f t="shared" si="5"/>
        <v/>
      </c>
      <c r="T25" s="293" t="str">
        <f t="shared" si="5"/>
        <v/>
      </c>
      <c r="U25" s="293" t="str">
        <f t="shared" si="5"/>
        <v/>
      </c>
      <c r="V25" s="293" t="str">
        <f t="shared" si="5"/>
        <v/>
      </c>
      <c r="W25" s="293" t="str">
        <f t="shared" si="5"/>
        <v/>
      </c>
      <c r="X25" s="293" t="str">
        <f t="shared" si="5"/>
        <v/>
      </c>
      <c r="Y25" s="293" t="str">
        <f t="shared" si="5"/>
        <v/>
      </c>
      <c r="Z25" s="293" t="str">
        <f t="shared" si="7"/>
        <v/>
      </c>
      <c r="AA25" s="293" t="str">
        <f t="shared" si="7"/>
        <v/>
      </c>
      <c r="AB25" s="293" t="str">
        <f t="shared" si="7"/>
        <v/>
      </c>
      <c r="AC25" s="293" t="str">
        <f t="shared" si="7"/>
        <v/>
      </c>
      <c r="AD25" s="293" t="str">
        <f t="shared" si="7"/>
        <v/>
      </c>
      <c r="AE25" s="293" t="str">
        <f t="shared" si="7"/>
        <v/>
      </c>
      <c r="AF25" s="293" t="str">
        <f t="shared" si="7"/>
        <v/>
      </c>
      <c r="AG25" s="293" t="str">
        <f t="shared" si="7"/>
        <v/>
      </c>
      <c r="AH25" s="293">
        <f t="shared" si="3"/>
        <v>0</v>
      </c>
      <c r="AI25" s="292" t="str">
        <f t="shared" si="4"/>
        <v>X</v>
      </c>
    </row>
    <row r="26" spans="1:35" ht="15.75" x14ac:dyDescent="0.25">
      <c r="A26"/>
      <c r="B26">
        <f>TABLA!D24</f>
        <v>25</v>
      </c>
      <c r="C26">
        <f>TABLA!H24</f>
        <v>14</v>
      </c>
      <c r="D26" s="165" t="str">
        <f>TABLA!A24</f>
        <v>F. Filología</v>
      </c>
      <c r="E26" s="284">
        <f>TABLA!BN24</f>
        <v>0</v>
      </c>
      <c r="F26" s="293" t="str">
        <f t="shared" si="6"/>
        <v/>
      </c>
      <c r="G26" s="293" t="str">
        <f t="shared" si="6"/>
        <v/>
      </c>
      <c r="H26" s="293" t="str">
        <f t="shared" si="6"/>
        <v/>
      </c>
      <c r="I26" s="293" t="str">
        <f t="shared" si="6"/>
        <v/>
      </c>
      <c r="J26" s="293" t="str">
        <f t="shared" si="6"/>
        <v/>
      </c>
      <c r="K26" s="293" t="str">
        <f t="shared" si="6"/>
        <v/>
      </c>
      <c r="L26" s="293" t="str">
        <f t="shared" si="6"/>
        <v/>
      </c>
      <c r="M26" s="293" t="str">
        <f t="shared" si="6"/>
        <v/>
      </c>
      <c r="N26" s="293" t="str">
        <f t="shared" si="6"/>
        <v/>
      </c>
      <c r="O26" s="293" t="str">
        <f t="shared" si="6"/>
        <v/>
      </c>
      <c r="P26" s="293" t="str">
        <f t="shared" si="5"/>
        <v/>
      </c>
      <c r="Q26" s="293" t="str">
        <f t="shared" si="5"/>
        <v/>
      </c>
      <c r="R26" s="293" t="str">
        <f t="shared" si="5"/>
        <v/>
      </c>
      <c r="S26" s="293" t="str">
        <f t="shared" si="5"/>
        <v/>
      </c>
      <c r="T26" s="293" t="str">
        <f t="shared" si="5"/>
        <v/>
      </c>
      <c r="U26" s="293" t="str">
        <f t="shared" si="5"/>
        <v/>
      </c>
      <c r="V26" s="293" t="str">
        <f t="shared" si="5"/>
        <v/>
      </c>
      <c r="W26" s="293" t="str">
        <f t="shared" si="5"/>
        <v/>
      </c>
      <c r="X26" s="293" t="str">
        <f t="shared" si="5"/>
        <v/>
      </c>
      <c r="Y26" s="293" t="str">
        <f t="shared" si="5"/>
        <v/>
      </c>
      <c r="Z26" s="293" t="str">
        <f t="shared" si="7"/>
        <v/>
      </c>
      <c r="AA26" s="293" t="str">
        <f t="shared" si="7"/>
        <v/>
      </c>
      <c r="AB26" s="293" t="str">
        <f t="shared" si="7"/>
        <v/>
      </c>
      <c r="AC26" s="293" t="str">
        <f t="shared" si="7"/>
        <v/>
      </c>
      <c r="AD26" s="293" t="str">
        <f t="shared" si="7"/>
        <v/>
      </c>
      <c r="AE26" s="293" t="str">
        <f t="shared" si="7"/>
        <v/>
      </c>
      <c r="AF26" s="293" t="str">
        <f t="shared" si="7"/>
        <v/>
      </c>
      <c r="AG26" s="293" t="str">
        <f t="shared" si="7"/>
        <v/>
      </c>
      <c r="AH26" s="293">
        <f t="shared" si="3"/>
        <v>0</v>
      </c>
      <c r="AI26" s="292" t="str">
        <f t="shared" si="4"/>
        <v>X</v>
      </c>
    </row>
    <row r="27" spans="1:35" ht="26.25" x14ac:dyDescent="0.25">
      <c r="A27" s="3"/>
      <c r="B27">
        <f>TABLA!D25</f>
        <v>26</v>
      </c>
      <c r="C27">
        <f>TABLA!H25</f>
        <v>8</v>
      </c>
      <c r="D27" s="165" t="str">
        <f>TABLA!A25</f>
        <v>F. Ciencias Matemáticas</v>
      </c>
      <c r="E27" s="284">
        <f>TABLA!BN25</f>
        <v>0</v>
      </c>
      <c r="F27" s="293" t="str">
        <f t="shared" si="6"/>
        <v/>
      </c>
      <c r="G27" s="293" t="str">
        <f t="shared" si="6"/>
        <v/>
      </c>
      <c r="H27" s="293" t="str">
        <f t="shared" si="6"/>
        <v/>
      </c>
      <c r="I27" s="293" t="str">
        <f t="shared" si="6"/>
        <v/>
      </c>
      <c r="J27" s="293" t="str">
        <f t="shared" si="6"/>
        <v/>
      </c>
      <c r="K27" s="293" t="str">
        <f t="shared" si="6"/>
        <v/>
      </c>
      <c r="L27" s="293" t="str">
        <f t="shared" si="6"/>
        <v/>
      </c>
      <c r="M27" s="293" t="str">
        <f t="shared" si="6"/>
        <v/>
      </c>
      <c r="N27" s="293" t="str">
        <f t="shared" si="6"/>
        <v/>
      </c>
      <c r="O27" s="293" t="str">
        <f t="shared" si="6"/>
        <v/>
      </c>
      <c r="P27" s="293" t="str">
        <f t="shared" si="5"/>
        <v/>
      </c>
      <c r="Q27" s="293" t="str">
        <f t="shared" si="5"/>
        <v/>
      </c>
      <c r="R27" s="293" t="str">
        <f t="shared" si="5"/>
        <v/>
      </c>
      <c r="S27" s="293" t="str">
        <f t="shared" si="5"/>
        <v/>
      </c>
      <c r="T27" s="293" t="str">
        <f t="shared" si="5"/>
        <v/>
      </c>
      <c r="U27" s="293" t="str">
        <f t="shared" si="5"/>
        <v/>
      </c>
      <c r="V27" s="293" t="str">
        <f t="shared" si="5"/>
        <v/>
      </c>
      <c r="W27" s="293" t="str">
        <f t="shared" si="5"/>
        <v/>
      </c>
      <c r="X27" s="293" t="str">
        <f t="shared" si="5"/>
        <v/>
      </c>
      <c r="Y27" s="293" t="str">
        <f t="shared" si="5"/>
        <v/>
      </c>
      <c r="Z27" s="293" t="str">
        <f t="shared" si="7"/>
        <v/>
      </c>
      <c r="AA27" s="293" t="str">
        <f t="shared" si="7"/>
        <v/>
      </c>
      <c r="AB27" s="293" t="str">
        <f t="shared" si="7"/>
        <v/>
      </c>
      <c r="AC27" s="293" t="str">
        <f t="shared" si="7"/>
        <v/>
      </c>
      <c r="AD27" s="293" t="str">
        <f t="shared" si="7"/>
        <v/>
      </c>
      <c r="AE27" s="293" t="str">
        <f t="shared" si="7"/>
        <v/>
      </c>
      <c r="AF27" s="293" t="str">
        <f t="shared" si="7"/>
        <v/>
      </c>
      <c r="AG27" s="293" t="str">
        <f t="shared" si="7"/>
        <v/>
      </c>
      <c r="AH27" s="293">
        <f t="shared" si="3"/>
        <v>0</v>
      </c>
      <c r="AI27" s="292" t="str">
        <f t="shared" si="4"/>
        <v>X</v>
      </c>
    </row>
    <row r="28" spans="1:35" ht="26.25" x14ac:dyDescent="0.25">
      <c r="A28"/>
      <c r="B28">
        <f>TABLA!D26</f>
        <v>27</v>
      </c>
      <c r="C28">
        <f>TABLA!H26</f>
        <v>8</v>
      </c>
      <c r="D28" s="165" t="str">
        <f>TABLA!A26</f>
        <v>F. Ciencias Matemáticas</v>
      </c>
      <c r="E28" s="284">
        <f>TABLA!BN26</f>
        <v>0</v>
      </c>
      <c r="F28" s="293" t="str">
        <f t="shared" si="6"/>
        <v/>
      </c>
      <c r="G28" s="293" t="str">
        <f t="shared" si="6"/>
        <v/>
      </c>
      <c r="H28" s="293" t="str">
        <f t="shared" si="6"/>
        <v/>
      </c>
      <c r="I28" s="293" t="str">
        <f t="shared" si="6"/>
        <v/>
      </c>
      <c r="J28" s="293" t="str">
        <f t="shared" si="6"/>
        <v/>
      </c>
      <c r="K28" s="293" t="str">
        <f t="shared" si="6"/>
        <v/>
      </c>
      <c r="L28" s="293" t="str">
        <f t="shared" si="6"/>
        <v/>
      </c>
      <c r="M28" s="293" t="str">
        <f t="shared" si="6"/>
        <v/>
      </c>
      <c r="N28" s="293" t="str">
        <f t="shared" si="6"/>
        <v/>
      </c>
      <c r="O28" s="293" t="str">
        <f t="shared" si="6"/>
        <v/>
      </c>
      <c r="P28" s="293" t="str">
        <f t="shared" si="5"/>
        <v/>
      </c>
      <c r="Q28" s="293" t="str">
        <f t="shared" si="5"/>
        <v/>
      </c>
      <c r="R28" s="293" t="str">
        <f t="shared" si="5"/>
        <v/>
      </c>
      <c r="S28" s="293" t="str">
        <f t="shared" si="5"/>
        <v/>
      </c>
      <c r="T28" s="293" t="str">
        <f t="shared" si="5"/>
        <v/>
      </c>
      <c r="U28" s="293" t="str">
        <f t="shared" si="5"/>
        <v/>
      </c>
      <c r="V28" s="293" t="str">
        <f t="shared" si="5"/>
        <v/>
      </c>
      <c r="W28" s="293" t="str">
        <f t="shared" si="5"/>
        <v/>
      </c>
      <c r="X28" s="293" t="str">
        <f t="shared" si="5"/>
        <v/>
      </c>
      <c r="Y28" s="293" t="str">
        <f t="shared" si="5"/>
        <v/>
      </c>
      <c r="Z28" s="293" t="str">
        <f t="shared" si="7"/>
        <v/>
      </c>
      <c r="AA28" s="293" t="str">
        <f t="shared" si="7"/>
        <v/>
      </c>
      <c r="AB28" s="293" t="str">
        <f t="shared" si="7"/>
        <v/>
      </c>
      <c r="AC28" s="293" t="str">
        <f t="shared" si="7"/>
        <v/>
      </c>
      <c r="AD28" s="293" t="str">
        <f t="shared" si="7"/>
        <v/>
      </c>
      <c r="AE28" s="293" t="str">
        <f t="shared" si="7"/>
        <v/>
      </c>
      <c r="AF28" s="293" t="str">
        <f t="shared" si="7"/>
        <v/>
      </c>
      <c r="AG28" s="293" t="str">
        <f t="shared" si="7"/>
        <v/>
      </c>
      <c r="AH28" s="293">
        <f t="shared" si="3"/>
        <v>0</v>
      </c>
      <c r="AI28" s="292" t="str">
        <f t="shared" si="4"/>
        <v>X</v>
      </c>
    </row>
    <row r="29" spans="1:35" ht="15.75" x14ac:dyDescent="0.25">
      <c r="A29"/>
      <c r="B29">
        <f>TABLA!D27</f>
        <v>28</v>
      </c>
      <c r="C29">
        <f>TABLA!H27</f>
        <v>11</v>
      </c>
      <c r="D29" s="284" t="str">
        <f>TABLA!A27</f>
        <v>F. Derecho</v>
      </c>
      <c r="E29" s="284">
        <f>TABLA!BN27</f>
        <v>0</v>
      </c>
      <c r="F29" s="293" t="str">
        <f t="shared" si="6"/>
        <v/>
      </c>
      <c r="G29" s="293" t="str">
        <f t="shared" si="6"/>
        <v/>
      </c>
      <c r="H29" s="293" t="str">
        <f t="shared" si="6"/>
        <v/>
      </c>
      <c r="I29" s="293" t="str">
        <f t="shared" si="6"/>
        <v/>
      </c>
      <c r="J29" s="293" t="str">
        <f t="shared" si="6"/>
        <v/>
      </c>
      <c r="K29" s="293" t="str">
        <f t="shared" si="6"/>
        <v/>
      </c>
      <c r="L29" s="293" t="str">
        <f t="shared" si="6"/>
        <v/>
      </c>
      <c r="M29" s="293" t="str">
        <f t="shared" si="6"/>
        <v/>
      </c>
      <c r="N29" s="293" t="str">
        <f t="shared" si="6"/>
        <v/>
      </c>
      <c r="O29" s="293" t="str">
        <f t="shared" si="6"/>
        <v/>
      </c>
      <c r="P29" s="293" t="str">
        <f t="shared" si="5"/>
        <v/>
      </c>
      <c r="Q29" s="293" t="str">
        <f t="shared" si="5"/>
        <v/>
      </c>
      <c r="R29" s="293" t="str">
        <f t="shared" si="5"/>
        <v/>
      </c>
      <c r="S29" s="293" t="str">
        <f t="shared" si="5"/>
        <v/>
      </c>
      <c r="T29" s="293" t="str">
        <f t="shared" si="5"/>
        <v/>
      </c>
      <c r="U29" s="293" t="str">
        <f t="shared" si="5"/>
        <v/>
      </c>
      <c r="V29" s="293" t="str">
        <f t="shared" si="5"/>
        <v/>
      </c>
      <c r="W29" s="293" t="str">
        <f t="shared" si="5"/>
        <v/>
      </c>
      <c r="X29" s="293" t="str">
        <f t="shared" si="5"/>
        <v/>
      </c>
      <c r="Y29" s="293" t="str">
        <f t="shared" si="5"/>
        <v/>
      </c>
      <c r="Z29" s="293" t="str">
        <f t="shared" si="7"/>
        <v/>
      </c>
      <c r="AA29" s="293" t="str">
        <f t="shared" si="7"/>
        <v/>
      </c>
      <c r="AB29" s="293" t="str">
        <f t="shared" si="7"/>
        <v/>
      </c>
      <c r="AC29" s="293" t="str">
        <f t="shared" si="7"/>
        <v/>
      </c>
      <c r="AD29" s="293" t="str">
        <f t="shared" si="7"/>
        <v/>
      </c>
      <c r="AE29" s="293" t="str">
        <f t="shared" si="7"/>
        <v/>
      </c>
      <c r="AF29" s="293" t="str">
        <f t="shared" si="7"/>
        <v/>
      </c>
      <c r="AG29" s="293" t="str">
        <f t="shared" si="7"/>
        <v/>
      </c>
      <c r="AH29" s="293">
        <f t="shared" si="3"/>
        <v>0</v>
      </c>
      <c r="AI29" s="292" t="str">
        <f t="shared" si="4"/>
        <v>X</v>
      </c>
    </row>
    <row r="30" spans="1:35" ht="25.5" x14ac:dyDescent="0.25">
      <c r="A30" s="3"/>
      <c r="B30">
        <f>TABLA!D28</f>
        <v>29</v>
      </c>
      <c r="C30">
        <f>TABLA!H28</f>
        <v>7</v>
      </c>
      <c r="D30" s="284" t="str">
        <f>TABLA!A28</f>
        <v>F. Ciencias Geológicas</v>
      </c>
      <c r="E30" s="284" t="str">
        <f>TABLA!BN28</f>
        <v>No he asistido a cursos de formación porque no me he enterado de qué cursos se daban, falta info</v>
      </c>
      <c r="F30" s="293" t="str">
        <f t="shared" si="6"/>
        <v/>
      </c>
      <c r="G30" s="293" t="str">
        <f t="shared" si="6"/>
        <v/>
      </c>
      <c r="H30" s="293" t="str">
        <f t="shared" si="6"/>
        <v/>
      </c>
      <c r="I30" s="293" t="str">
        <f t="shared" si="6"/>
        <v/>
      </c>
      <c r="J30" s="293" t="str">
        <f t="shared" si="6"/>
        <v/>
      </c>
      <c r="K30" s="293" t="str">
        <f t="shared" si="6"/>
        <v/>
      </c>
      <c r="L30" s="293" t="str">
        <f t="shared" si="6"/>
        <v/>
      </c>
      <c r="M30" s="293" t="str">
        <f t="shared" si="6"/>
        <v/>
      </c>
      <c r="N30" s="293" t="str">
        <f t="shared" si="6"/>
        <v/>
      </c>
      <c r="O30" s="293" t="str">
        <f t="shared" si="6"/>
        <v/>
      </c>
      <c r="P30" s="293" t="str">
        <f t="shared" si="5"/>
        <v/>
      </c>
      <c r="Q30" s="293" t="str">
        <f t="shared" si="5"/>
        <v/>
      </c>
      <c r="R30" s="293" t="str">
        <f t="shared" si="5"/>
        <v/>
      </c>
      <c r="S30" s="293" t="str">
        <f t="shared" si="5"/>
        <v/>
      </c>
      <c r="T30" s="293" t="str">
        <f t="shared" si="5"/>
        <v/>
      </c>
      <c r="U30" s="293" t="str">
        <f t="shared" si="5"/>
        <v/>
      </c>
      <c r="V30" s="293" t="str">
        <f t="shared" si="5"/>
        <v/>
      </c>
      <c r="W30" s="293" t="str">
        <f t="shared" si="5"/>
        <v/>
      </c>
      <c r="X30" s="293" t="str">
        <f t="shared" si="5"/>
        <v/>
      </c>
      <c r="Y30" s="293" t="str">
        <f t="shared" si="5"/>
        <v/>
      </c>
      <c r="Z30" s="293" t="str">
        <f t="shared" si="7"/>
        <v/>
      </c>
      <c r="AA30" s="293" t="str">
        <f t="shared" si="7"/>
        <v/>
      </c>
      <c r="AB30" s="293" t="str">
        <f t="shared" si="7"/>
        <v/>
      </c>
      <c r="AC30" s="293" t="str">
        <f t="shared" si="7"/>
        <v/>
      </c>
      <c r="AD30" s="293" t="str">
        <f t="shared" si="7"/>
        <v/>
      </c>
      <c r="AE30" s="293" t="str">
        <f t="shared" si="7"/>
        <v>x</v>
      </c>
      <c r="AF30" s="293" t="str">
        <f t="shared" si="7"/>
        <v/>
      </c>
      <c r="AG30" s="293" t="str">
        <f t="shared" si="7"/>
        <v/>
      </c>
      <c r="AH30" s="293">
        <f t="shared" si="3"/>
        <v>1</v>
      </c>
      <c r="AI30" s="292">
        <f t="shared" si="4"/>
        <v>1</v>
      </c>
    </row>
    <row r="31" spans="1:35" ht="26.25" x14ac:dyDescent="0.25">
      <c r="A31"/>
      <c r="B31">
        <f>TABLA!D29</f>
        <v>30</v>
      </c>
      <c r="C31">
        <f>TABLA!H29</f>
        <v>24</v>
      </c>
      <c r="D31" s="165" t="str">
        <f>TABLA!A29</f>
        <v>F. Comercio y Turismo</v>
      </c>
      <c r="E31" s="284">
        <f>TABLA!BN29</f>
        <v>0</v>
      </c>
      <c r="F31" s="293" t="str">
        <f t="shared" si="6"/>
        <v/>
      </c>
      <c r="G31" s="293" t="str">
        <f t="shared" si="6"/>
        <v/>
      </c>
      <c r="H31" s="293" t="str">
        <f t="shared" si="6"/>
        <v/>
      </c>
      <c r="I31" s="293" t="str">
        <f t="shared" si="6"/>
        <v/>
      </c>
      <c r="J31" s="293" t="str">
        <f t="shared" si="6"/>
        <v/>
      </c>
      <c r="K31" s="293" t="str">
        <f t="shared" si="6"/>
        <v/>
      </c>
      <c r="L31" s="293" t="str">
        <f t="shared" si="6"/>
        <v/>
      </c>
      <c r="M31" s="293" t="str">
        <f t="shared" si="6"/>
        <v/>
      </c>
      <c r="N31" s="293" t="str">
        <f t="shared" si="6"/>
        <v/>
      </c>
      <c r="O31" s="293" t="str">
        <f t="shared" si="6"/>
        <v/>
      </c>
      <c r="P31" s="293" t="str">
        <f t="shared" si="5"/>
        <v/>
      </c>
      <c r="Q31" s="293" t="str">
        <f t="shared" si="5"/>
        <v/>
      </c>
      <c r="R31" s="293" t="str">
        <f t="shared" si="5"/>
        <v/>
      </c>
      <c r="S31" s="293" t="str">
        <f t="shared" si="5"/>
        <v/>
      </c>
      <c r="T31" s="293" t="str">
        <f t="shared" si="5"/>
        <v/>
      </c>
      <c r="U31" s="293" t="str">
        <f t="shared" si="5"/>
        <v/>
      </c>
      <c r="V31" s="293" t="str">
        <f t="shared" si="5"/>
        <v/>
      </c>
      <c r="W31" s="293" t="str">
        <f t="shared" si="5"/>
        <v/>
      </c>
      <c r="X31" s="293" t="str">
        <f t="shared" si="5"/>
        <v/>
      </c>
      <c r="Y31" s="293" t="str">
        <f t="shared" si="5"/>
        <v/>
      </c>
      <c r="Z31" s="293" t="str">
        <f t="shared" si="7"/>
        <v/>
      </c>
      <c r="AA31" s="293" t="str">
        <f t="shared" si="7"/>
        <v/>
      </c>
      <c r="AB31" s="293" t="str">
        <f t="shared" si="7"/>
        <v/>
      </c>
      <c r="AC31" s="293" t="str">
        <f t="shared" si="7"/>
        <v/>
      </c>
      <c r="AD31" s="293" t="str">
        <f t="shared" si="7"/>
        <v/>
      </c>
      <c r="AE31" s="293" t="str">
        <f t="shared" si="7"/>
        <v/>
      </c>
      <c r="AF31" s="293" t="str">
        <f t="shared" si="7"/>
        <v/>
      </c>
      <c r="AG31" s="293" t="str">
        <f t="shared" si="7"/>
        <v/>
      </c>
      <c r="AH31" s="293">
        <f t="shared" si="3"/>
        <v>0</v>
      </c>
      <c r="AI31" s="292" t="str">
        <f t="shared" si="4"/>
        <v>X</v>
      </c>
    </row>
    <row r="32" spans="1:35" ht="15.75" x14ac:dyDescent="0.25">
      <c r="A32" s="3"/>
      <c r="B32">
        <f>TABLA!D30</f>
        <v>31</v>
      </c>
      <c r="C32">
        <f>TABLA!H30</f>
        <v>21</v>
      </c>
      <c r="D32" s="165" t="str">
        <f>TABLA!A30</f>
        <v>F. Veterinaria</v>
      </c>
      <c r="E32" s="284">
        <f>TABLA!BN30</f>
        <v>0</v>
      </c>
      <c r="F32" s="293" t="str">
        <f t="shared" si="6"/>
        <v/>
      </c>
      <c r="G32" s="293" t="str">
        <f t="shared" si="6"/>
        <v/>
      </c>
      <c r="H32" s="293" t="str">
        <f t="shared" si="6"/>
        <v/>
      </c>
      <c r="I32" s="293" t="str">
        <f t="shared" si="6"/>
        <v/>
      </c>
      <c r="J32" s="293" t="str">
        <f t="shared" si="6"/>
        <v/>
      </c>
      <c r="K32" s="293" t="str">
        <f t="shared" si="6"/>
        <v/>
      </c>
      <c r="L32" s="293" t="str">
        <f t="shared" si="6"/>
        <v/>
      </c>
      <c r="M32" s="293" t="str">
        <f t="shared" si="6"/>
        <v/>
      </c>
      <c r="N32" s="293" t="str">
        <f t="shared" si="6"/>
        <v/>
      </c>
      <c r="O32" s="293" t="str">
        <f t="shared" si="6"/>
        <v/>
      </c>
      <c r="P32" s="293" t="str">
        <f t="shared" si="5"/>
        <v/>
      </c>
      <c r="Q32" s="293" t="str">
        <f t="shared" si="5"/>
        <v/>
      </c>
      <c r="R32" s="293" t="str">
        <f t="shared" si="5"/>
        <v/>
      </c>
      <c r="S32" s="293" t="str">
        <f t="shared" si="5"/>
        <v/>
      </c>
      <c r="T32" s="293" t="str">
        <f t="shared" si="5"/>
        <v/>
      </c>
      <c r="U32" s="293" t="str">
        <f t="shared" si="5"/>
        <v/>
      </c>
      <c r="V32" s="293" t="str">
        <f t="shared" si="5"/>
        <v/>
      </c>
      <c r="W32" s="293" t="str">
        <f t="shared" si="5"/>
        <v/>
      </c>
      <c r="X32" s="293" t="str">
        <f t="shared" si="5"/>
        <v/>
      </c>
      <c r="Y32" s="293" t="str">
        <f t="shared" si="5"/>
        <v/>
      </c>
      <c r="Z32" s="293" t="str">
        <f t="shared" si="7"/>
        <v/>
      </c>
      <c r="AA32" s="293" t="str">
        <f t="shared" si="7"/>
        <v/>
      </c>
      <c r="AB32" s="293" t="str">
        <f t="shared" si="7"/>
        <v/>
      </c>
      <c r="AC32" s="293" t="str">
        <f t="shared" si="7"/>
        <v/>
      </c>
      <c r="AD32" s="293" t="str">
        <f t="shared" si="7"/>
        <v/>
      </c>
      <c r="AE32" s="293" t="str">
        <f t="shared" si="7"/>
        <v/>
      </c>
      <c r="AF32" s="293" t="str">
        <f t="shared" si="7"/>
        <v/>
      </c>
      <c r="AG32" s="293" t="str">
        <f t="shared" si="7"/>
        <v/>
      </c>
      <c r="AH32" s="293">
        <f t="shared" si="3"/>
        <v>0</v>
      </c>
      <c r="AI32" s="292" t="str">
        <f t="shared" si="4"/>
        <v>X</v>
      </c>
    </row>
    <row r="33" spans="1:35" ht="15.75" x14ac:dyDescent="0.25">
      <c r="A33"/>
      <c r="B33">
        <f>TABLA!D31</f>
        <v>32</v>
      </c>
      <c r="C33">
        <f>TABLA!H31</f>
        <v>14</v>
      </c>
      <c r="D33" s="165" t="str">
        <f>TABLA!A31</f>
        <v>F. Filología</v>
      </c>
      <c r="E33" s="284">
        <f>TABLA!BN31</f>
        <v>0</v>
      </c>
      <c r="F33" s="293" t="str">
        <f t="shared" si="6"/>
        <v/>
      </c>
      <c r="G33" s="293" t="str">
        <f t="shared" si="6"/>
        <v/>
      </c>
      <c r="H33" s="293" t="str">
        <f t="shared" si="6"/>
        <v/>
      </c>
      <c r="I33" s="293" t="str">
        <f t="shared" si="6"/>
        <v/>
      </c>
      <c r="J33" s="293" t="str">
        <f t="shared" si="6"/>
        <v/>
      </c>
      <c r="K33" s="293" t="str">
        <f t="shared" si="6"/>
        <v/>
      </c>
      <c r="L33" s="293" t="str">
        <f t="shared" si="6"/>
        <v/>
      </c>
      <c r="M33" s="293" t="str">
        <f t="shared" si="6"/>
        <v/>
      </c>
      <c r="N33" s="293" t="str">
        <f t="shared" si="6"/>
        <v/>
      </c>
      <c r="O33" s="293" t="str">
        <f t="shared" si="6"/>
        <v/>
      </c>
      <c r="P33" s="293" t="str">
        <f t="shared" si="5"/>
        <v/>
      </c>
      <c r="Q33" s="293" t="str">
        <f t="shared" si="5"/>
        <v/>
      </c>
      <c r="R33" s="293" t="str">
        <f t="shared" si="5"/>
        <v/>
      </c>
      <c r="S33" s="293" t="str">
        <f t="shared" si="5"/>
        <v/>
      </c>
      <c r="T33" s="293" t="str">
        <f t="shared" si="5"/>
        <v/>
      </c>
      <c r="U33" s="293" t="str">
        <f t="shared" si="5"/>
        <v/>
      </c>
      <c r="V33" s="293" t="str">
        <f t="shared" si="5"/>
        <v/>
      </c>
      <c r="W33" s="293" t="str">
        <f t="shared" si="5"/>
        <v/>
      </c>
      <c r="X33" s="293" t="str">
        <f t="shared" si="5"/>
        <v/>
      </c>
      <c r="Y33" s="293" t="str">
        <f t="shared" si="5"/>
        <v/>
      </c>
      <c r="Z33" s="293" t="str">
        <f t="shared" si="7"/>
        <v/>
      </c>
      <c r="AA33" s="293" t="str">
        <f t="shared" si="7"/>
        <v/>
      </c>
      <c r="AB33" s="293" t="str">
        <f t="shared" si="7"/>
        <v/>
      </c>
      <c r="AC33" s="293" t="str">
        <f t="shared" si="7"/>
        <v/>
      </c>
      <c r="AD33" s="293" t="str">
        <f t="shared" si="7"/>
        <v/>
      </c>
      <c r="AE33" s="293" t="str">
        <f t="shared" si="7"/>
        <v/>
      </c>
      <c r="AF33" s="293" t="str">
        <f t="shared" si="7"/>
        <v/>
      </c>
      <c r="AG33" s="293" t="str">
        <f t="shared" si="7"/>
        <v/>
      </c>
      <c r="AH33" s="293">
        <f t="shared" si="3"/>
        <v>0</v>
      </c>
      <c r="AI33" s="292" t="str">
        <f t="shared" si="4"/>
        <v>X</v>
      </c>
    </row>
    <row r="34" spans="1:35" ht="15.75" x14ac:dyDescent="0.25">
      <c r="A34" s="3"/>
      <c r="B34">
        <f>TABLA!D32</f>
        <v>33</v>
      </c>
      <c r="C34">
        <f>TABLA!H32</f>
        <v>0</v>
      </c>
      <c r="D34" s="165" t="str">
        <f>TABLA!A32</f>
        <v>N/C</v>
      </c>
      <c r="E34" s="284">
        <f>TABLA!BN32</f>
        <v>0</v>
      </c>
      <c r="F34" s="293" t="str">
        <f t="shared" si="6"/>
        <v/>
      </c>
      <c r="G34" s="293" t="str">
        <f t="shared" si="6"/>
        <v/>
      </c>
      <c r="H34" s="293" t="str">
        <f t="shared" si="6"/>
        <v/>
      </c>
      <c r="I34" s="293" t="str">
        <f t="shared" si="6"/>
        <v/>
      </c>
      <c r="J34" s="293" t="str">
        <f t="shared" si="6"/>
        <v/>
      </c>
      <c r="K34" s="293" t="str">
        <f t="shared" si="6"/>
        <v/>
      </c>
      <c r="L34" s="293" t="str">
        <f t="shared" si="6"/>
        <v/>
      </c>
      <c r="M34" s="293" t="str">
        <f t="shared" si="6"/>
        <v/>
      </c>
      <c r="N34" s="293" t="str">
        <f t="shared" si="6"/>
        <v/>
      </c>
      <c r="O34" s="293" t="str">
        <f t="shared" si="6"/>
        <v/>
      </c>
      <c r="P34" s="293" t="str">
        <f t="shared" si="6"/>
        <v/>
      </c>
      <c r="Q34" s="293" t="str">
        <f t="shared" si="6"/>
        <v/>
      </c>
      <c r="R34" s="293" t="str">
        <f t="shared" si="6"/>
        <v/>
      </c>
      <c r="S34" s="293" t="str">
        <f t="shared" si="6"/>
        <v/>
      </c>
      <c r="T34" s="293" t="str">
        <f t="shared" si="6"/>
        <v/>
      </c>
      <c r="U34" s="293" t="str">
        <f t="shared" si="6"/>
        <v/>
      </c>
      <c r="V34" s="293" t="str">
        <f t="shared" ref="P34:AE49" si="8">IFERROR((IF(FIND(V$1,$E34,1)&gt;0,"x")),"")</f>
        <v/>
      </c>
      <c r="W34" s="293" t="str">
        <f t="shared" si="8"/>
        <v/>
      </c>
      <c r="X34" s="293" t="str">
        <f t="shared" si="8"/>
        <v/>
      </c>
      <c r="Y34" s="293" t="str">
        <f t="shared" si="8"/>
        <v/>
      </c>
      <c r="Z34" s="293" t="str">
        <f t="shared" si="7"/>
        <v/>
      </c>
      <c r="AA34" s="293" t="str">
        <f t="shared" si="7"/>
        <v/>
      </c>
      <c r="AB34" s="293" t="str">
        <f t="shared" si="7"/>
        <v/>
      </c>
      <c r="AC34" s="293" t="str">
        <f t="shared" si="7"/>
        <v/>
      </c>
      <c r="AD34" s="293" t="str">
        <f t="shared" si="7"/>
        <v/>
      </c>
      <c r="AE34" s="293" t="str">
        <f t="shared" si="7"/>
        <v/>
      </c>
      <c r="AF34" s="293" t="str">
        <f t="shared" si="7"/>
        <v/>
      </c>
      <c r="AG34" s="293" t="str">
        <f t="shared" si="7"/>
        <v/>
      </c>
      <c r="AH34" s="293">
        <f t="shared" si="3"/>
        <v>0</v>
      </c>
      <c r="AI34" s="292" t="str">
        <f t="shared" si="4"/>
        <v>X</v>
      </c>
    </row>
    <row r="35" spans="1:35" ht="26.25" x14ac:dyDescent="0.25">
      <c r="A35"/>
      <c r="B35">
        <f>TABLA!D33</f>
        <v>34</v>
      </c>
      <c r="C35">
        <f>TABLA!H33</f>
        <v>16</v>
      </c>
      <c r="D35" s="165" t="str">
        <f>TABLA!A33</f>
        <v>F. Geografía e Historia</v>
      </c>
      <c r="E35" s="284" t="str">
        <f>TABLA!BN33</f>
        <v>No tengo tiempo para asistir a esos cursos.</v>
      </c>
      <c r="F35" s="293" t="str">
        <f t="shared" ref="F35:U50" si="9">IFERROR((IF(FIND(F$1,$E35,1)&gt;0,"x")),"")</f>
        <v/>
      </c>
      <c r="G35" s="293" t="str">
        <f t="shared" si="9"/>
        <v/>
      </c>
      <c r="H35" s="293" t="str">
        <f t="shared" si="9"/>
        <v/>
      </c>
      <c r="I35" s="293" t="str">
        <f t="shared" si="9"/>
        <v/>
      </c>
      <c r="J35" s="293" t="str">
        <f t="shared" si="9"/>
        <v/>
      </c>
      <c r="K35" s="293" t="str">
        <f t="shared" si="9"/>
        <v/>
      </c>
      <c r="L35" s="293" t="str">
        <f t="shared" si="9"/>
        <v/>
      </c>
      <c r="M35" s="293" t="str">
        <f t="shared" si="9"/>
        <v/>
      </c>
      <c r="N35" s="293" t="str">
        <f t="shared" si="9"/>
        <v/>
      </c>
      <c r="O35" s="293" t="str">
        <f t="shared" si="9"/>
        <v/>
      </c>
      <c r="P35" s="293" t="str">
        <f t="shared" si="8"/>
        <v/>
      </c>
      <c r="Q35" s="293" t="str">
        <f t="shared" si="8"/>
        <v/>
      </c>
      <c r="R35" s="293" t="str">
        <f t="shared" si="8"/>
        <v/>
      </c>
      <c r="S35" s="293" t="str">
        <f t="shared" si="8"/>
        <v/>
      </c>
      <c r="T35" s="293" t="str">
        <f t="shared" si="8"/>
        <v/>
      </c>
      <c r="U35" s="293" t="str">
        <f t="shared" si="8"/>
        <v/>
      </c>
      <c r="V35" s="293" t="str">
        <f t="shared" si="8"/>
        <v/>
      </c>
      <c r="W35" s="293" t="str">
        <f t="shared" si="8"/>
        <v/>
      </c>
      <c r="X35" s="293" t="str">
        <f t="shared" si="8"/>
        <v/>
      </c>
      <c r="Y35" s="293" t="str">
        <f t="shared" si="8"/>
        <v/>
      </c>
      <c r="Z35" s="293" t="str">
        <f t="shared" si="8"/>
        <v/>
      </c>
      <c r="AA35" s="293" t="str">
        <f t="shared" si="8"/>
        <v/>
      </c>
      <c r="AB35" s="293" t="str">
        <f t="shared" si="8"/>
        <v/>
      </c>
      <c r="AC35" s="293" t="str">
        <f t="shared" si="8"/>
        <v/>
      </c>
      <c r="AD35" s="293" t="str">
        <f t="shared" si="8"/>
        <v/>
      </c>
      <c r="AE35" s="293" t="str">
        <f t="shared" si="8"/>
        <v/>
      </c>
      <c r="AF35" s="293" t="str">
        <f t="shared" ref="Z35:AG50" si="10">IFERROR((IF(FIND(AF$1,$E35,1)&gt;0,"x")),"")</f>
        <v/>
      </c>
      <c r="AG35" s="293" t="str">
        <f t="shared" si="10"/>
        <v/>
      </c>
      <c r="AH35" s="293">
        <f t="shared" si="3"/>
        <v>0</v>
      </c>
      <c r="AI35" s="292">
        <f t="shared" si="4"/>
        <v>1</v>
      </c>
    </row>
    <row r="36" spans="1:35" ht="15.75" x14ac:dyDescent="0.25">
      <c r="A36"/>
      <c r="B36">
        <f>TABLA!D34</f>
        <v>35</v>
      </c>
      <c r="C36">
        <f>TABLA!H34</f>
        <v>15</v>
      </c>
      <c r="D36" s="165" t="str">
        <f>TABLA!A34</f>
        <v>F. Filosofía</v>
      </c>
      <c r="E36" s="284">
        <f>TABLA!BN34</f>
        <v>0</v>
      </c>
      <c r="F36" s="293" t="str">
        <f t="shared" si="9"/>
        <v/>
      </c>
      <c r="G36" s="293" t="str">
        <f t="shared" si="9"/>
        <v/>
      </c>
      <c r="H36" s="293" t="str">
        <f t="shared" si="9"/>
        <v/>
      </c>
      <c r="I36" s="293" t="str">
        <f t="shared" si="9"/>
        <v/>
      </c>
      <c r="J36" s="293" t="str">
        <f t="shared" si="9"/>
        <v/>
      </c>
      <c r="K36" s="293" t="str">
        <f t="shared" si="9"/>
        <v/>
      </c>
      <c r="L36" s="293" t="str">
        <f t="shared" si="9"/>
        <v/>
      </c>
      <c r="M36" s="293" t="str">
        <f t="shared" si="9"/>
        <v/>
      </c>
      <c r="N36" s="293" t="str">
        <f t="shared" si="9"/>
        <v/>
      </c>
      <c r="O36" s="293" t="str">
        <f t="shared" si="9"/>
        <v/>
      </c>
      <c r="P36" s="293" t="str">
        <f t="shared" si="8"/>
        <v/>
      </c>
      <c r="Q36" s="293" t="str">
        <f t="shared" si="8"/>
        <v/>
      </c>
      <c r="R36" s="293" t="str">
        <f t="shared" si="8"/>
        <v/>
      </c>
      <c r="S36" s="293" t="str">
        <f t="shared" si="8"/>
        <v/>
      </c>
      <c r="T36" s="293" t="str">
        <f t="shared" si="8"/>
        <v/>
      </c>
      <c r="U36" s="293" t="str">
        <f t="shared" si="8"/>
        <v/>
      </c>
      <c r="V36" s="293" t="str">
        <f t="shared" si="8"/>
        <v/>
      </c>
      <c r="W36" s="293" t="str">
        <f t="shared" si="8"/>
        <v/>
      </c>
      <c r="X36" s="293" t="str">
        <f t="shared" si="8"/>
        <v/>
      </c>
      <c r="Y36" s="293" t="str">
        <f t="shared" si="8"/>
        <v/>
      </c>
      <c r="Z36" s="293" t="str">
        <f t="shared" si="10"/>
        <v/>
      </c>
      <c r="AA36" s="293" t="str">
        <f t="shared" si="10"/>
        <v/>
      </c>
      <c r="AB36" s="293" t="str">
        <f t="shared" si="10"/>
        <v/>
      </c>
      <c r="AC36" s="293" t="str">
        <f t="shared" si="10"/>
        <v/>
      </c>
      <c r="AD36" s="293" t="str">
        <f t="shared" si="10"/>
        <v/>
      </c>
      <c r="AE36" s="293" t="str">
        <f t="shared" si="10"/>
        <v/>
      </c>
      <c r="AF36" s="293" t="str">
        <f t="shared" si="10"/>
        <v/>
      </c>
      <c r="AG36" s="293" t="str">
        <f t="shared" si="10"/>
        <v/>
      </c>
      <c r="AH36" s="293">
        <f t="shared" si="3"/>
        <v>0</v>
      </c>
      <c r="AI36" s="292" t="str">
        <f t="shared" si="4"/>
        <v>X</v>
      </c>
    </row>
    <row r="37" spans="1:35" ht="15.75" x14ac:dyDescent="0.25">
      <c r="A37"/>
      <c r="B37">
        <f>TABLA!D35</f>
        <v>36</v>
      </c>
      <c r="C37">
        <f>TABLA!H35</f>
        <v>14</v>
      </c>
      <c r="D37" s="284" t="str">
        <f>TABLA!A35</f>
        <v>F. Filología</v>
      </c>
      <c r="E37" s="284">
        <f>TABLA!BN35</f>
        <v>0</v>
      </c>
      <c r="F37" s="293" t="str">
        <f t="shared" si="9"/>
        <v/>
      </c>
      <c r="G37" s="293" t="str">
        <f t="shared" si="9"/>
        <v/>
      </c>
      <c r="H37" s="293" t="str">
        <f t="shared" si="9"/>
        <v/>
      </c>
      <c r="I37" s="293" t="str">
        <f t="shared" si="9"/>
        <v/>
      </c>
      <c r="J37" s="293" t="str">
        <f t="shared" si="9"/>
        <v/>
      </c>
      <c r="K37" s="293" t="str">
        <f t="shared" si="9"/>
        <v/>
      </c>
      <c r="L37" s="293" t="str">
        <f t="shared" si="9"/>
        <v/>
      </c>
      <c r="M37" s="293" t="str">
        <f t="shared" si="9"/>
        <v/>
      </c>
      <c r="N37" s="293" t="str">
        <f t="shared" si="9"/>
        <v/>
      </c>
      <c r="O37" s="293" t="str">
        <f t="shared" si="9"/>
        <v/>
      </c>
      <c r="P37" s="293" t="str">
        <f t="shared" si="8"/>
        <v/>
      </c>
      <c r="Q37" s="293" t="str">
        <f t="shared" si="8"/>
        <v/>
      </c>
      <c r="R37" s="293" t="str">
        <f t="shared" si="8"/>
        <v/>
      </c>
      <c r="S37" s="293" t="str">
        <f t="shared" si="8"/>
        <v/>
      </c>
      <c r="T37" s="293" t="str">
        <f t="shared" si="8"/>
        <v/>
      </c>
      <c r="U37" s="293" t="str">
        <f t="shared" si="8"/>
        <v/>
      </c>
      <c r="V37" s="293" t="str">
        <f t="shared" si="8"/>
        <v/>
      </c>
      <c r="W37" s="293" t="str">
        <f t="shared" si="8"/>
        <v/>
      </c>
      <c r="X37" s="293" t="str">
        <f t="shared" si="8"/>
        <v/>
      </c>
      <c r="Y37" s="293" t="str">
        <f t="shared" si="8"/>
        <v/>
      </c>
      <c r="Z37" s="293" t="str">
        <f t="shared" si="10"/>
        <v/>
      </c>
      <c r="AA37" s="293" t="str">
        <f t="shared" si="10"/>
        <v/>
      </c>
      <c r="AB37" s="293" t="str">
        <f t="shared" si="10"/>
        <v/>
      </c>
      <c r="AC37" s="293" t="str">
        <f t="shared" si="10"/>
        <v/>
      </c>
      <c r="AD37" s="293" t="str">
        <f t="shared" si="10"/>
        <v/>
      </c>
      <c r="AE37" s="293" t="str">
        <f t="shared" si="10"/>
        <v/>
      </c>
      <c r="AF37" s="293" t="str">
        <f t="shared" si="10"/>
        <v/>
      </c>
      <c r="AG37" s="293" t="str">
        <f t="shared" si="10"/>
        <v/>
      </c>
      <c r="AH37" s="293">
        <f t="shared" si="3"/>
        <v>0</v>
      </c>
      <c r="AI37" s="292" t="str">
        <f t="shared" si="4"/>
        <v>X</v>
      </c>
    </row>
    <row r="38" spans="1:35" ht="38.25" x14ac:dyDescent="0.25">
      <c r="A38"/>
      <c r="B38">
        <f>TABLA!D36</f>
        <v>37</v>
      </c>
      <c r="C38">
        <f>TABLA!H36</f>
        <v>4</v>
      </c>
      <c r="D38" s="165" t="str">
        <f>TABLA!A36</f>
        <v>F. Ciencias de la Información</v>
      </c>
      <c r="E38" s="284" t="str">
        <f>TABLA!BN36</f>
        <v>El nuevo catálogo para buscar los libros es muy poco intuitivo, normalmente cuando buscas en la biblioteca de ccinfo es porque quieres el documento ahí, no en las bibliotecas de todo el mundo.&lt;br&gt;No he realizado cursos de la biblioteca porque no sabía de si existencia</v>
      </c>
      <c r="F38" s="293" t="str">
        <f t="shared" si="9"/>
        <v/>
      </c>
      <c r="G38" s="293" t="str">
        <f t="shared" si="9"/>
        <v/>
      </c>
      <c r="H38" s="293" t="str">
        <f t="shared" si="9"/>
        <v/>
      </c>
      <c r="I38" s="293" t="str">
        <f t="shared" si="9"/>
        <v/>
      </c>
      <c r="J38" s="293" t="str">
        <f t="shared" si="9"/>
        <v>x</v>
      </c>
      <c r="K38" s="293" t="str">
        <f t="shared" si="9"/>
        <v/>
      </c>
      <c r="L38" s="293" t="str">
        <f t="shared" si="9"/>
        <v/>
      </c>
      <c r="M38" s="293" t="str">
        <f t="shared" si="9"/>
        <v/>
      </c>
      <c r="N38" s="293" t="str">
        <f t="shared" si="9"/>
        <v/>
      </c>
      <c r="O38" s="293" t="str">
        <f t="shared" si="9"/>
        <v/>
      </c>
      <c r="P38" s="293" t="str">
        <f t="shared" si="8"/>
        <v/>
      </c>
      <c r="Q38" s="293" t="str">
        <f t="shared" si="8"/>
        <v/>
      </c>
      <c r="R38" s="293" t="str">
        <f t="shared" si="8"/>
        <v/>
      </c>
      <c r="S38" s="293" t="str">
        <f t="shared" si="8"/>
        <v/>
      </c>
      <c r="T38" s="293" t="str">
        <f t="shared" si="8"/>
        <v/>
      </c>
      <c r="U38" s="293" t="str">
        <f t="shared" si="8"/>
        <v/>
      </c>
      <c r="V38" s="293" t="str">
        <f t="shared" si="8"/>
        <v/>
      </c>
      <c r="W38" s="293" t="str">
        <f t="shared" si="8"/>
        <v/>
      </c>
      <c r="X38" s="293" t="str">
        <f t="shared" si="8"/>
        <v/>
      </c>
      <c r="Y38" s="293" t="str">
        <f t="shared" si="8"/>
        <v/>
      </c>
      <c r="Z38" s="293" t="str">
        <f t="shared" si="10"/>
        <v/>
      </c>
      <c r="AA38" s="293" t="str">
        <f t="shared" si="10"/>
        <v/>
      </c>
      <c r="AB38" s="293" t="str">
        <f t="shared" si="10"/>
        <v/>
      </c>
      <c r="AC38" s="293" t="str">
        <f t="shared" si="10"/>
        <v/>
      </c>
      <c r="AD38" s="293" t="str">
        <f t="shared" si="10"/>
        <v/>
      </c>
      <c r="AE38" s="293" t="str">
        <f t="shared" si="10"/>
        <v>x</v>
      </c>
      <c r="AF38" s="293" t="str">
        <f t="shared" si="10"/>
        <v/>
      </c>
      <c r="AG38" s="293" t="str">
        <f t="shared" si="10"/>
        <v/>
      </c>
      <c r="AH38" s="293">
        <f t="shared" si="3"/>
        <v>2</v>
      </c>
      <c r="AI38" s="292">
        <f t="shared" si="4"/>
        <v>1</v>
      </c>
    </row>
    <row r="39" spans="1:35" ht="26.25" x14ac:dyDescent="0.25">
      <c r="A39"/>
      <c r="B39">
        <f>TABLA!D37</f>
        <v>38</v>
      </c>
      <c r="C39">
        <f>TABLA!H37</f>
        <v>7</v>
      </c>
      <c r="D39" s="165" t="str">
        <f>TABLA!A37</f>
        <v>F. Ciencias Geológicas</v>
      </c>
      <c r="E39" s="284" t="str">
        <f>TABLA!BN37</f>
        <v>Me gustaría que la biblioteca abriera más pronto</v>
      </c>
      <c r="F39" s="293" t="str">
        <f t="shared" si="9"/>
        <v/>
      </c>
      <c r="G39" s="293" t="str">
        <f t="shared" si="9"/>
        <v/>
      </c>
      <c r="H39" s="293" t="str">
        <f t="shared" si="9"/>
        <v/>
      </c>
      <c r="I39" s="293" t="str">
        <f t="shared" si="9"/>
        <v/>
      </c>
      <c r="J39" s="293" t="str">
        <f t="shared" si="9"/>
        <v/>
      </c>
      <c r="K39" s="293" t="str">
        <f t="shared" si="9"/>
        <v/>
      </c>
      <c r="L39" s="293" t="str">
        <f t="shared" si="9"/>
        <v/>
      </c>
      <c r="M39" s="293" t="str">
        <f t="shared" si="9"/>
        <v/>
      </c>
      <c r="N39" s="293" t="str">
        <f t="shared" si="9"/>
        <v/>
      </c>
      <c r="O39" s="293" t="str">
        <f t="shared" si="9"/>
        <v/>
      </c>
      <c r="P39" s="293" t="str">
        <f t="shared" si="8"/>
        <v/>
      </c>
      <c r="Q39" s="293" t="str">
        <f t="shared" si="8"/>
        <v/>
      </c>
      <c r="R39" s="293" t="str">
        <f t="shared" si="8"/>
        <v/>
      </c>
      <c r="S39" s="293" t="str">
        <f t="shared" si="8"/>
        <v/>
      </c>
      <c r="T39" s="293" t="str">
        <f t="shared" si="8"/>
        <v/>
      </c>
      <c r="U39" s="293" t="str">
        <f t="shared" si="8"/>
        <v/>
      </c>
      <c r="V39" s="293" t="str">
        <f t="shared" si="8"/>
        <v/>
      </c>
      <c r="W39" s="293" t="str">
        <f t="shared" si="8"/>
        <v/>
      </c>
      <c r="X39" s="293" t="str">
        <f t="shared" si="8"/>
        <v/>
      </c>
      <c r="Y39" s="293" t="str">
        <f t="shared" si="8"/>
        <v/>
      </c>
      <c r="Z39" s="293" t="str">
        <f t="shared" si="10"/>
        <v/>
      </c>
      <c r="AA39" s="293" t="str">
        <f t="shared" si="10"/>
        <v/>
      </c>
      <c r="AB39" s="293" t="str">
        <f t="shared" si="10"/>
        <v/>
      </c>
      <c r="AC39" s="293" t="str">
        <f t="shared" si="10"/>
        <v/>
      </c>
      <c r="AD39" s="293" t="str">
        <f t="shared" si="10"/>
        <v/>
      </c>
      <c r="AE39" s="293" t="str">
        <f t="shared" si="10"/>
        <v/>
      </c>
      <c r="AF39" s="293" t="str">
        <f t="shared" si="10"/>
        <v/>
      </c>
      <c r="AG39" s="293" t="str">
        <f t="shared" si="10"/>
        <v/>
      </c>
      <c r="AH39" s="293">
        <f t="shared" si="3"/>
        <v>0</v>
      </c>
      <c r="AI39" s="292">
        <f t="shared" si="4"/>
        <v>1</v>
      </c>
    </row>
    <row r="40" spans="1:35" ht="15.75" x14ac:dyDescent="0.25">
      <c r="A40" s="3"/>
      <c r="B40">
        <f>TABLA!D38</f>
        <v>39</v>
      </c>
      <c r="C40">
        <f>TABLA!H38</f>
        <v>14</v>
      </c>
      <c r="D40" s="165" t="str">
        <f>TABLA!A38</f>
        <v>F. Filología</v>
      </c>
      <c r="E40" s="284">
        <f>TABLA!BN38</f>
        <v>0</v>
      </c>
      <c r="F40" s="293" t="str">
        <f t="shared" si="9"/>
        <v/>
      </c>
      <c r="G40" s="293" t="str">
        <f t="shared" si="9"/>
        <v/>
      </c>
      <c r="H40" s="293" t="str">
        <f t="shared" si="9"/>
        <v/>
      </c>
      <c r="I40" s="293" t="str">
        <f t="shared" si="9"/>
        <v/>
      </c>
      <c r="J40" s="293" t="str">
        <f t="shared" si="9"/>
        <v/>
      </c>
      <c r="K40" s="293" t="str">
        <f t="shared" si="9"/>
        <v/>
      </c>
      <c r="L40" s="293" t="str">
        <f t="shared" si="9"/>
        <v/>
      </c>
      <c r="M40" s="293" t="str">
        <f t="shared" si="9"/>
        <v/>
      </c>
      <c r="N40" s="293" t="str">
        <f t="shared" si="9"/>
        <v/>
      </c>
      <c r="O40" s="293" t="str">
        <f t="shared" si="9"/>
        <v/>
      </c>
      <c r="P40" s="293" t="str">
        <f t="shared" si="8"/>
        <v/>
      </c>
      <c r="Q40" s="293" t="str">
        <f t="shared" si="8"/>
        <v/>
      </c>
      <c r="R40" s="293" t="str">
        <f t="shared" si="8"/>
        <v/>
      </c>
      <c r="S40" s="293" t="str">
        <f t="shared" si="8"/>
        <v/>
      </c>
      <c r="T40" s="293" t="str">
        <f t="shared" si="8"/>
        <v/>
      </c>
      <c r="U40" s="293" t="str">
        <f t="shared" si="8"/>
        <v/>
      </c>
      <c r="V40" s="293" t="str">
        <f t="shared" si="8"/>
        <v/>
      </c>
      <c r="W40" s="293" t="str">
        <f t="shared" si="8"/>
        <v/>
      </c>
      <c r="X40" s="293" t="str">
        <f t="shared" si="8"/>
        <v/>
      </c>
      <c r="Y40" s="293" t="str">
        <f t="shared" si="8"/>
        <v/>
      </c>
      <c r="Z40" s="293" t="str">
        <f t="shared" si="10"/>
        <v/>
      </c>
      <c r="AA40" s="293" t="str">
        <f t="shared" si="10"/>
        <v/>
      </c>
      <c r="AB40" s="293" t="str">
        <f t="shared" si="10"/>
        <v/>
      </c>
      <c r="AC40" s="293" t="str">
        <f t="shared" si="10"/>
        <v/>
      </c>
      <c r="AD40" s="293" t="str">
        <f t="shared" si="10"/>
        <v/>
      </c>
      <c r="AE40" s="293" t="str">
        <f t="shared" si="10"/>
        <v/>
      </c>
      <c r="AF40" s="293" t="str">
        <f t="shared" si="10"/>
        <v/>
      </c>
      <c r="AG40" s="293" t="str">
        <f t="shared" si="10"/>
        <v/>
      </c>
      <c r="AH40" s="293">
        <f t="shared" si="3"/>
        <v>0</v>
      </c>
      <c r="AI40" s="292" t="str">
        <f t="shared" si="4"/>
        <v>X</v>
      </c>
    </row>
    <row r="41" spans="1:35" ht="26.25" x14ac:dyDescent="0.25">
      <c r="A41"/>
      <c r="B41">
        <f>TABLA!D39</f>
        <v>40</v>
      </c>
      <c r="C41">
        <f>TABLA!H39</f>
        <v>16</v>
      </c>
      <c r="D41" s="165" t="str">
        <f>TABLA!A39</f>
        <v>F. Geografía e Historia</v>
      </c>
      <c r="E41" s="284">
        <f>TABLA!BN39</f>
        <v>0</v>
      </c>
      <c r="F41" s="293" t="str">
        <f t="shared" si="9"/>
        <v/>
      </c>
      <c r="G41" s="293" t="str">
        <f t="shared" si="9"/>
        <v/>
      </c>
      <c r="H41" s="293" t="str">
        <f t="shared" si="9"/>
        <v/>
      </c>
      <c r="I41" s="293" t="str">
        <f t="shared" si="9"/>
        <v/>
      </c>
      <c r="J41" s="293" t="str">
        <f t="shared" si="9"/>
        <v/>
      </c>
      <c r="K41" s="293" t="str">
        <f t="shared" si="9"/>
        <v/>
      </c>
      <c r="L41" s="293" t="str">
        <f t="shared" si="9"/>
        <v/>
      </c>
      <c r="M41" s="293" t="str">
        <f t="shared" si="9"/>
        <v/>
      </c>
      <c r="N41" s="293" t="str">
        <f t="shared" si="9"/>
        <v/>
      </c>
      <c r="O41" s="293" t="str">
        <f t="shared" si="9"/>
        <v/>
      </c>
      <c r="P41" s="293" t="str">
        <f t="shared" si="8"/>
        <v/>
      </c>
      <c r="Q41" s="293" t="str">
        <f t="shared" si="8"/>
        <v/>
      </c>
      <c r="R41" s="293" t="str">
        <f t="shared" si="8"/>
        <v/>
      </c>
      <c r="S41" s="293" t="str">
        <f t="shared" si="8"/>
        <v/>
      </c>
      <c r="T41" s="293" t="str">
        <f t="shared" si="8"/>
        <v/>
      </c>
      <c r="U41" s="293" t="str">
        <f t="shared" si="8"/>
        <v/>
      </c>
      <c r="V41" s="293" t="str">
        <f t="shared" si="8"/>
        <v/>
      </c>
      <c r="W41" s="293" t="str">
        <f t="shared" si="8"/>
        <v/>
      </c>
      <c r="X41" s="293" t="str">
        <f t="shared" si="8"/>
        <v/>
      </c>
      <c r="Y41" s="293" t="str">
        <f t="shared" si="8"/>
        <v/>
      </c>
      <c r="Z41" s="293" t="str">
        <f t="shared" si="10"/>
        <v/>
      </c>
      <c r="AA41" s="293" t="str">
        <f t="shared" si="10"/>
        <v/>
      </c>
      <c r="AB41" s="293" t="str">
        <f t="shared" si="10"/>
        <v/>
      </c>
      <c r="AC41" s="293" t="str">
        <f t="shared" si="10"/>
        <v/>
      </c>
      <c r="AD41" s="293" t="str">
        <f t="shared" si="10"/>
        <v/>
      </c>
      <c r="AE41" s="293" t="str">
        <f t="shared" si="10"/>
        <v/>
      </c>
      <c r="AF41" s="293" t="str">
        <f t="shared" si="10"/>
        <v/>
      </c>
      <c r="AG41" s="293" t="str">
        <f t="shared" si="10"/>
        <v/>
      </c>
      <c r="AH41" s="293">
        <f t="shared" si="3"/>
        <v>0</v>
      </c>
      <c r="AI41" s="292" t="str">
        <f t="shared" si="4"/>
        <v>X</v>
      </c>
    </row>
    <row r="42" spans="1:35" ht="26.25" x14ac:dyDescent="0.25">
      <c r="A42"/>
      <c r="B42">
        <f>TABLA!D40</f>
        <v>41</v>
      </c>
      <c r="C42">
        <f>TABLA!H40</f>
        <v>4</v>
      </c>
      <c r="D42" s="165" t="str">
        <f>TABLA!A40</f>
        <v>F. Ciencias de la Información</v>
      </c>
      <c r="E42" s="284">
        <f>TABLA!BN40</f>
        <v>0</v>
      </c>
      <c r="F42" s="293" t="str">
        <f t="shared" si="9"/>
        <v/>
      </c>
      <c r="G42" s="293" t="str">
        <f t="shared" si="9"/>
        <v/>
      </c>
      <c r="H42" s="293" t="str">
        <f t="shared" si="9"/>
        <v/>
      </c>
      <c r="I42" s="293" t="str">
        <f t="shared" si="9"/>
        <v/>
      </c>
      <c r="J42" s="293" t="str">
        <f t="shared" si="9"/>
        <v/>
      </c>
      <c r="K42" s="293" t="str">
        <f t="shared" si="9"/>
        <v/>
      </c>
      <c r="L42" s="293" t="str">
        <f t="shared" si="9"/>
        <v/>
      </c>
      <c r="M42" s="293" t="str">
        <f t="shared" si="9"/>
        <v/>
      </c>
      <c r="N42" s="293" t="str">
        <f t="shared" si="9"/>
        <v/>
      </c>
      <c r="O42" s="293" t="str">
        <f t="shared" si="9"/>
        <v/>
      </c>
      <c r="P42" s="293" t="str">
        <f t="shared" si="8"/>
        <v/>
      </c>
      <c r="Q42" s="293" t="str">
        <f t="shared" si="8"/>
        <v/>
      </c>
      <c r="R42" s="293" t="str">
        <f t="shared" si="8"/>
        <v/>
      </c>
      <c r="S42" s="293" t="str">
        <f t="shared" si="8"/>
        <v/>
      </c>
      <c r="T42" s="293" t="str">
        <f t="shared" si="8"/>
        <v/>
      </c>
      <c r="U42" s="293" t="str">
        <f t="shared" si="8"/>
        <v/>
      </c>
      <c r="V42" s="293" t="str">
        <f t="shared" si="8"/>
        <v/>
      </c>
      <c r="W42" s="293" t="str">
        <f t="shared" si="8"/>
        <v/>
      </c>
      <c r="X42" s="293" t="str">
        <f t="shared" si="8"/>
        <v/>
      </c>
      <c r="Y42" s="293" t="str">
        <f t="shared" si="8"/>
        <v/>
      </c>
      <c r="Z42" s="293" t="str">
        <f t="shared" si="10"/>
        <v/>
      </c>
      <c r="AA42" s="293" t="str">
        <f t="shared" si="10"/>
        <v/>
      </c>
      <c r="AB42" s="293" t="str">
        <f t="shared" si="10"/>
        <v/>
      </c>
      <c r="AC42" s="293" t="str">
        <f t="shared" si="10"/>
        <v/>
      </c>
      <c r="AD42" s="293" t="str">
        <f t="shared" si="10"/>
        <v/>
      </c>
      <c r="AE42" s="293" t="str">
        <f t="shared" si="10"/>
        <v/>
      </c>
      <c r="AF42" s="293" t="str">
        <f t="shared" si="10"/>
        <v/>
      </c>
      <c r="AG42" s="293" t="str">
        <f t="shared" si="10"/>
        <v/>
      </c>
      <c r="AH42" s="293">
        <f t="shared" si="3"/>
        <v>0</v>
      </c>
      <c r="AI42" s="292" t="str">
        <f t="shared" si="4"/>
        <v>X</v>
      </c>
    </row>
    <row r="43" spans="1:35" ht="26.25" x14ac:dyDescent="0.25">
      <c r="A43"/>
      <c r="B43">
        <f>TABLA!D41</f>
        <v>42</v>
      </c>
      <c r="C43">
        <f>TABLA!H41</f>
        <v>6</v>
      </c>
      <c r="D43" s="165" t="str">
        <f>TABLA!A41</f>
        <v>F. Ciencias Físicas</v>
      </c>
      <c r="E43" s="284">
        <f>TABLA!BN41</f>
        <v>0</v>
      </c>
      <c r="F43" s="293" t="str">
        <f t="shared" si="9"/>
        <v/>
      </c>
      <c r="G43" s="293" t="str">
        <f t="shared" si="9"/>
        <v/>
      </c>
      <c r="H43" s="293" t="str">
        <f t="shared" si="9"/>
        <v/>
      </c>
      <c r="I43" s="293" t="str">
        <f t="shared" si="9"/>
        <v/>
      </c>
      <c r="J43" s="293" t="str">
        <f t="shared" si="9"/>
        <v/>
      </c>
      <c r="K43" s="293" t="str">
        <f t="shared" si="9"/>
        <v/>
      </c>
      <c r="L43" s="293" t="str">
        <f t="shared" si="9"/>
        <v/>
      </c>
      <c r="M43" s="293" t="str">
        <f t="shared" si="9"/>
        <v/>
      </c>
      <c r="N43" s="293" t="str">
        <f t="shared" si="9"/>
        <v/>
      </c>
      <c r="O43" s="293" t="str">
        <f t="shared" si="9"/>
        <v/>
      </c>
      <c r="P43" s="293" t="str">
        <f t="shared" si="8"/>
        <v/>
      </c>
      <c r="Q43" s="293" t="str">
        <f t="shared" si="8"/>
        <v/>
      </c>
      <c r="R43" s="293" t="str">
        <f t="shared" si="8"/>
        <v/>
      </c>
      <c r="S43" s="293" t="str">
        <f t="shared" si="8"/>
        <v/>
      </c>
      <c r="T43" s="293" t="str">
        <f t="shared" si="8"/>
        <v/>
      </c>
      <c r="U43" s="293" t="str">
        <f t="shared" si="8"/>
        <v/>
      </c>
      <c r="V43" s="293" t="str">
        <f t="shared" si="8"/>
        <v/>
      </c>
      <c r="W43" s="293" t="str">
        <f t="shared" si="8"/>
        <v/>
      </c>
      <c r="X43" s="293" t="str">
        <f t="shared" si="8"/>
        <v/>
      </c>
      <c r="Y43" s="293" t="str">
        <f t="shared" si="8"/>
        <v/>
      </c>
      <c r="Z43" s="293" t="str">
        <f t="shared" si="10"/>
        <v/>
      </c>
      <c r="AA43" s="293" t="str">
        <f t="shared" si="10"/>
        <v/>
      </c>
      <c r="AB43" s="293" t="str">
        <f t="shared" si="10"/>
        <v/>
      </c>
      <c r="AC43" s="293" t="str">
        <f t="shared" si="10"/>
        <v/>
      </c>
      <c r="AD43" s="293" t="str">
        <f t="shared" si="10"/>
        <v/>
      </c>
      <c r="AE43" s="293" t="str">
        <f t="shared" si="10"/>
        <v/>
      </c>
      <c r="AF43" s="293" t="str">
        <f t="shared" si="10"/>
        <v/>
      </c>
      <c r="AG43" s="293" t="str">
        <f t="shared" si="10"/>
        <v/>
      </c>
      <c r="AH43" s="293">
        <f t="shared" si="3"/>
        <v>0</v>
      </c>
      <c r="AI43" s="292" t="str">
        <f t="shared" si="4"/>
        <v>X</v>
      </c>
    </row>
    <row r="44" spans="1:35" ht="15.75" x14ac:dyDescent="0.25">
      <c r="A44"/>
      <c r="B44">
        <f>TABLA!D42</f>
        <v>43</v>
      </c>
      <c r="C44">
        <f>TABLA!H42</f>
        <v>14</v>
      </c>
      <c r="D44" s="165" t="str">
        <f>TABLA!A42</f>
        <v>F. Filología</v>
      </c>
      <c r="E44" s="284">
        <f>TABLA!BN42</f>
        <v>0</v>
      </c>
      <c r="F44" s="293" t="str">
        <f t="shared" si="9"/>
        <v/>
      </c>
      <c r="G44" s="293" t="str">
        <f t="shared" si="9"/>
        <v/>
      </c>
      <c r="H44" s="293" t="str">
        <f t="shared" si="9"/>
        <v/>
      </c>
      <c r="I44" s="293" t="str">
        <f t="shared" si="9"/>
        <v/>
      </c>
      <c r="J44" s="293" t="str">
        <f t="shared" si="9"/>
        <v/>
      </c>
      <c r="K44" s="293" t="str">
        <f t="shared" si="9"/>
        <v/>
      </c>
      <c r="L44" s="293" t="str">
        <f t="shared" si="9"/>
        <v/>
      </c>
      <c r="M44" s="293" t="str">
        <f t="shared" si="9"/>
        <v/>
      </c>
      <c r="N44" s="293" t="str">
        <f t="shared" si="9"/>
        <v/>
      </c>
      <c r="O44" s="293" t="str">
        <f t="shared" si="9"/>
        <v/>
      </c>
      <c r="P44" s="293" t="str">
        <f t="shared" si="8"/>
        <v/>
      </c>
      <c r="Q44" s="293" t="str">
        <f t="shared" si="8"/>
        <v/>
      </c>
      <c r="R44" s="293" t="str">
        <f t="shared" si="8"/>
        <v/>
      </c>
      <c r="S44" s="293" t="str">
        <f t="shared" si="8"/>
        <v/>
      </c>
      <c r="T44" s="293" t="str">
        <f t="shared" si="8"/>
        <v/>
      </c>
      <c r="U44" s="293" t="str">
        <f t="shared" si="8"/>
        <v/>
      </c>
      <c r="V44" s="293" t="str">
        <f t="shared" si="8"/>
        <v/>
      </c>
      <c r="W44" s="293" t="str">
        <f t="shared" si="8"/>
        <v/>
      </c>
      <c r="X44" s="293" t="str">
        <f t="shared" si="8"/>
        <v/>
      </c>
      <c r="Y44" s="293" t="str">
        <f t="shared" si="8"/>
        <v/>
      </c>
      <c r="Z44" s="293" t="str">
        <f t="shared" si="10"/>
        <v/>
      </c>
      <c r="AA44" s="293" t="str">
        <f t="shared" si="10"/>
        <v/>
      </c>
      <c r="AB44" s="293" t="str">
        <f t="shared" si="10"/>
        <v/>
      </c>
      <c r="AC44" s="293" t="str">
        <f t="shared" si="10"/>
        <v/>
      </c>
      <c r="AD44" s="293" t="str">
        <f t="shared" si="10"/>
        <v/>
      </c>
      <c r="AE44" s="293" t="str">
        <f t="shared" si="10"/>
        <v/>
      </c>
      <c r="AF44" s="293" t="str">
        <f t="shared" si="10"/>
        <v/>
      </c>
      <c r="AG44" s="293" t="str">
        <f t="shared" si="10"/>
        <v/>
      </c>
      <c r="AH44" s="293">
        <f t="shared" si="3"/>
        <v>0</v>
      </c>
      <c r="AI44" s="292" t="str">
        <f t="shared" si="4"/>
        <v>X</v>
      </c>
    </row>
    <row r="45" spans="1:35" ht="25.5" x14ac:dyDescent="0.25">
      <c r="A45"/>
      <c r="B45">
        <f>TABLA!D43</f>
        <v>44</v>
      </c>
      <c r="C45">
        <f>TABLA!H43</f>
        <v>8</v>
      </c>
      <c r="D45" s="284" t="str">
        <f>TABLA!A43</f>
        <v>F. Ciencias Matemáticas</v>
      </c>
      <c r="E45" s="284">
        <f>TABLA!BN43</f>
        <v>0</v>
      </c>
      <c r="F45" s="293" t="str">
        <f t="shared" si="9"/>
        <v/>
      </c>
      <c r="G45" s="293" t="str">
        <f t="shared" si="9"/>
        <v/>
      </c>
      <c r="H45" s="293" t="str">
        <f t="shared" si="9"/>
        <v/>
      </c>
      <c r="I45" s="293" t="str">
        <f t="shared" si="9"/>
        <v/>
      </c>
      <c r="J45" s="293" t="str">
        <f t="shared" si="9"/>
        <v/>
      </c>
      <c r="K45" s="293" t="str">
        <f t="shared" si="9"/>
        <v/>
      </c>
      <c r="L45" s="293" t="str">
        <f t="shared" si="9"/>
        <v/>
      </c>
      <c r="M45" s="293" t="str">
        <f t="shared" si="9"/>
        <v/>
      </c>
      <c r="N45" s="293" t="str">
        <f t="shared" si="9"/>
        <v/>
      </c>
      <c r="O45" s="293" t="str">
        <f t="shared" si="9"/>
        <v/>
      </c>
      <c r="P45" s="293" t="str">
        <f t="shared" si="8"/>
        <v/>
      </c>
      <c r="Q45" s="293" t="str">
        <f t="shared" si="8"/>
        <v/>
      </c>
      <c r="R45" s="293" t="str">
        <f t="shared" si="8"/>
        <v/>
      </c>
      <c r="S45" s="293" t="str">
        <f t="shared" si="8"/>
        <v/>
      </c>
      <c r="T45" s="293" t="str">
        <f t="shared" si="8"/>
        <v/>
      </c>
      <c r="U45" s="293" t="str">
        <f t="shared" si="8"/>
        <v/>
      </c>
      <c r="V45" s="293" t="str">
        <f t="shared" si="8"/>
        <v/>
      </c>
      <c r="W45" s="293" t="str">
        <f t="shared" si="8"/>
        <v/>
      </c>
      <c r="X45" s="293" t="str">
        <f t="shared" si="8"/>
        <v/>
      </c>
      <c r="Y45" s="293" t="str">
        <f t="shared" si="8"/>
        <v/>
      </c>
      <c r="Z45" s="293" t="str">
        <f t="shared" si="10"/>
        <v/>
      </c>
      <c r="AA45" s="293" t="str">
        <f t="shared" si="10"/>
        <v/>
      </c>
      <c r="AB45" s="293" t="str">
        <f t="shared" si="10"/>
        <v/>
      </c>
      <c r="AC45" s="293" t="str">
        <f t="shared" si="10"/>
        <v/>
      </c>
      <c r="AD45" s="293" t="str">
        <f t="shared" si="10"/>
        <v/>
      </c>
      <c r="AE45" s="293" t="str">
        <f t="shared" si="10"/>
        <v/>
      </c>
      <c r="AF45" s="293" t="str">
        <f t="shared" si="10"/>
        <v/>
      </c>
      <c r="AG45" s="293" t="str">
        <f t="shared" si="10"/>
        <v/>
      </c>
      <c r="AH45" s="293">
        <f t="shared" si="3"/>
        <v>0</v>
      </c>
      <c r="AI45" s="292" t="str">
        <f t="shared" si="4"/>
        <v>X</v>
      </c>
    </row>
    <row r="46" spans="1:35" ht="15.75" x14ac:dyDescent="0.25">
      <c r="A46"/>
      <c r="B46">
        <f>TABLA!D44</f>
        <v>45</v>
      </c>
      <c r="C46">
        <f>TABLA!H44</f>
        <v>26</v>
      </c>
      <c r="D46" s="165" t="str">
        <f>TABLA!A44</f>
        <v>F. Trabajo Social</v>
      </c>
      <c r="E46" s="284">
        <f>TABLA!BN44</f>
        <v>0</v>
      </c>
      <c r="F46" s="293" t="str">
        <f t="shared" si="9"/>
        <v/>
      </c>
      <c r="G46" s="293" t="str">
        <f t="shared" si="9"/>
        <v/>
      </c>
      <c r="H46" s="293" t="str">
        <f t="shared" si="9"/>
        <v/>
      </c>
      <c r="I46" s="293" t="str">
        <f t="shared" si="9"/>
        <v/>
      </c>
      <c r="J46" s="293" t="str">
        <f t="shared" si="9"/>
        <v/>
      </c>
      <c r="K46" s="293" t="str">
        <f t="shared" si="9"/>
        <v/>
      </c>
      <c r="L46" s="293" t="str">
        <f t="shared" si="9"/>
        <v/>
      </c>
      <c r="M46" s="293" t="str">
        <f t="shared" si="9"/>
        <v/>
      </c>
      <c r="N46" s="293" t="str">
        <f t="shared" si="9"/>
        <v/>
      </c>
      <c r="O46" s="293" t="str">
        <f t="shared" si="9"/>
        <v/>
      </c>
      <c r="P46" s="293" t="str">
        <f t="shared" si="8"/>
        <v/>
      </c>
      <c r="Q46" s="293" t="str">
        <f t="shared" si="8"/>
        <v/>
      </c>
      <c r="R46" s="293" t="str">
        <f t="shared" si="8"/>
        <v/>
      </c>
      <c r="S46" s="293" t="str">
        <f t="shared" si="8"/>
        <v/>
      </c>
      <c r="T46" s="293" t="str">
        <f t="shared" si="8"/>
        <v/>
      </c>
      <c r="U46" s="293" t="str">
        <f t="shared" si="8"/>
        <v/>
      </c>
      <c r="V46" s="293" t="str">
        <f t="shared" si="8"/>
        <v/>
      </c>
      <c r="W46" s="293" t="str">
        <f t="shared" si="8"/>
        <v/>
      </c>
      <c r="X46" s="293" t="str">
        <f t="shared" si="8"/>
        <v/>
      </c>
      <c r="Y46" s="293" t="str">
        <f t="shared" si="8"/>
        <v/>
      </c>
      <c r="Z46" s="293" t="str">
        <f t="shared" si="10"/>
        <v/>
      </c>
      <c r="AA46" s="293" t="str">
        <f t="shared" si="10"/>
        <v/>
      </c>
      <c r="AB46" s="293" t="str">
        <f t="shared" si="10"/>
        <v/>
      </c>
      <c r="AC46" s="293" t="str">
        <f t="shared" si="10"/>
        <v/>
      </c>
      <c r="AD46" s="293" t="str">
        <f t="shared" si="10"/>
        <v/>
      </c>
      <c r="AE46" s="293" t="str">
        <f t="shared" si="10"/>
        <v/>
      </c>
      <c r="AF46" s="293" t="str">
        <f t="shared" si="10"/>
        <v/>
      </c>
      <c r="AG46" s="293" t="str">
        <f t="shared" si="10"/>
        <v/>
      </c>
      <c r="AH46" s="293">
        <f t="shared" si="3"/>
        <v>0</v>
      </c>
      <c r="AI46" s="292" t="str">
        <f t="shared" si="4"/>
        <v>X</v>
      </c>
    </row>
    <row r="47" spans="1:35" ht="15.75" x14ac:dyDescent="0.25">
      <c r="A47"/>
      <c r="B47">
        <f>TABLA!D45</f>
        <v>46</v>
      </c>
      <c r="C47">
        <f>TABLA!H45</f>
        <v>21</v>
      </c>
      <c r="D47" s="284" t="str">
        <f>TABLA!A45</f>
        <v>F. Veterinaria</v>
      </c>
      <c r="E47" s="284">
        <f>TABLA!BN45</f>
        <v>0</v>
      </c>
      <c r="F47" s="293" t="str">
        <f t="shared" si="9"/>
        <v/>
      </c>
      <c r="G47" s="293" t="str">
        <f t="shared" si="9"/>
        <v/>
      </c>
      <c r="H47" s="293" t="str">
        <f t="shared" si="9"/>
        <v/>
      </c>
      <c r="I47" s="293" t="str">
        <f t="shared" si="9"/>
        <v/>
      </c>
      <c r="J47" s="293" t="str">
        <f t="shared" si="9"/>
        <v/>
      </c>
      <c r="K47" s="293" t="str">
        <f t="shared" si="9"/>
        <v/>
      </c>
      <c r="L47" s="293" t="str">
        <f t="shared" si="9"/>
        <v/>
      </c>
      <c r="M47" s="293" t="str">
        <f t="shared" si="9"/>
        <v/>
      </c>
      <c r="N47" s="293" t="str">
        <f t="shared" si="9"/>
        <v/>
      </c>
      <c r="O47" s="293" t="str">
        <f t="shared" si="9"/>
        <v/>
      </c>
      <c r="P47" s="293" t="str">
        <f t="shared" si="8"/>
        <v/>
      </c>
      <c r="Q47" s="293" t="str">
        <f t="shared" si="8"/>
        <v/>
      </c>
      <c r="R47" s="293" t="str">
        <f t="shared" si="8"/>
        <v/>
      </c>
      <c r="S47" s="293" t="str">
        <f t="shared" si="8"/>
        <v/>
      </c>
      <c r="T47" s="293" t="str">
        <f t="shared" si="8"/>
        <v/>
      </c>
      <c r="U47" s="293" t="str">
        <f t="shared" si="8"/>
        <v/>
      </c>
      <c r="V47" s="293" t="str">
        <f t="shared" si="8"/>
        <v/>
      </c>
      <c r="W47" s="293" t="str">
        <f t="shared" si="8"/>
        <v/>
      </c>
      <c r="X47" s="293" t="str">
        <f t="shared" si="8"/>
        <v/>
      </c>
      <c r="Y47" s="293" t="str">
        <f t="shared" si="8"/>
        <v/>
      </c>
      <c r="Z47" s="293" t="str">
        <f t="shared" si="10"/>
        <v/>
      </c>
      <c r="AA47" s="293" t="str">
        <f t="shared" si="10"/>
        <v/>
      </c>
      <c r="AB47" s="293" t="str">
        <f t="shared" si="10"/>
        <v/>
      </c>
      <c r="AC47" s="293" t="str">
        <f t="shared" si="10"/>
        <v/>
      </c>
      <c r="AD47" s="293" t="str">
        <f t="shared" si="10"/>
        <v/>
      </c>
      <c r="AE47" s="293" t="str">
        <f t="shared" si="10"/>
        <v/>
      </c>
      <c r="AF47" s="293" t="str">
        <f t="shared" si="10"/>
        <v/>
      </c>
      <c r="AG47" s="293" t="str">
        <f t="shared" si="10"/>
        <v/>
      </c>
      <c r="AH47" s="293">
        <f t="shared" si="3"/>
        <v>0</v>
      </c>
      <c r="AI47" s="292" t="str">
        <f t="shared" si="4"/>
        <v>X</v>
      </c>
    </row>
    <row r="48" spans="1:35" ht="15.75" x14ac:dyDescent="0.25">
      <c r="A48"/>
      <c r="B48">
        <f>TABLA!D46</f>
        <v>47</v>
      </c>
      <c r="C48">
        <f>TABLA!H46</f>
        <v>20</v>
      </c>
      <c r="D48" s="165" t="str">
        <f>TABLA!A46</f>
        <v>F. Psicología</v>
      </c>
      <c r="E48" s="284">
        <f>TABLA!BN46</f>
        <v>0</v>
      </c>
      <c r="F48" s="293" t="str">
        <f t="shared" si="9"/>
        <v/>
      </c>
      <c r="G48" s="293" t="str">
        <f t="shared" si="9"/>
        <v/>
      </c>
      <c r="H48" s="293" t="str">
        <f t="shared" si="9"/>
        <v/>
      </c>
      <c r="I48" s="293" t="str">
        <f t="shared" si="9"/>
        <v/>
      </c>
      <c r="J48" s="293" t="str">
        <f t="shared" si="9"/>
        <v/>
      </c>
      <c r="K48" s="293" t="str">
        <f t="shared" si="9"/>
        <v/>
      </c>
      <c r="L48" s="293" t="str">
        <f t="shared" si="9"/>
        <v/>
      </c>
      <c r="M48" s="293" t="str">
        <f t="shared" si="9"/>
        <v/>
      </c>
      <c r="N48" s="293" t="str">
        <f t="shared" si="9"/>
        <v/>
      </c>
      <c r="O48" s="293" t="str">
        <f t="shared" si="9"/>
        <v/>
      </c>
      <c r="P48" s="293" t="str">
        <f t="shared" si="8"/>
        <v/>
      </c>
      <c r="Q48" s="293" t="str">
        <f t="shared" si="8"/>
        <v/>
      </c>
      <c r="R48" s="293" t="str">
        <f t="shared" si="8"/>
        <v/>
      </c>
      <c r="S48" s="293" t="str">
        <f t="shared" si="8"/>
        <v/>
      </c>
      <c r="T48" s="293" t="str">
        <f t="shared" si="8"/>
        <v/>
      </c>
      <c r="U48" s="293" t="str">
        <f t="shared" si="8"/>
        <v/>
      </c>
      <c r="V48" s="293" t="str">
        <f t="shared" si="8"/>
        <v/>
      </c>
      <c r="W48" s="293" t="str">
        <f t="shared" si="8"/>
        <v/>
      </c>
      <c r="X48" s="293" t="str">
        <f t="shared" si="8"/>
        <v/>
      </c>
      <c r="Y48" s="293" t="str">
        <f t="shared" si="8"/>
        <v/>
      </c>
      <c r="Z48" s="293" t="str">
        <f t="shared" si="10"/>
        <v/>
      </c>
      <c r="AA48" s="293" t="str">
        <f t="shared" si="10"/>
        <v/>
      </c>
      <c r="AB48" s="293" t="str">
        <f t="shared" si="10"/>
        <v/>
      </c>
      <c r="AC48" s="293" t="str">
        <f t="shared" si="10"/>
        <v/>
      </c>
      <c r="AD48" s="293" t="str">
        <f t="shared" si="10"/>
        <v/>
      </c>
      <c r="AE48" s="293" t="str">
        <f t="shared" si="10"/>
        <v/>
      </c>
      <c r="AF48" s="293" t="str">
        <f t="shared" si="10"/>
        <v/>
      </c>
      <c r="AG48" s="293" t="str">
        <f t="shared" si="10"/>
        <v/>
      </c>
      <c r="AH48" s="293">
        <f t="shared" si="3"/>
        <v>0</v>
      </c>
      <c r="AI48" s="292" t="str">
        <f t="shared" si="4"/>
        <v>X</v>
      </c>
    </row>
    <row r="49" spans="1:35" ht="26.25" x14ac:dyDescent="0.25">
      <c r="A49"/>
      <c r="B49">
        <f>TABLA!D47</f>
        <v>48</v>
      </c>
      <c r="C49">
        <f>TABLA!H47</f>
        <v>16</v>
      </c>
      <c r="D49" s="165" t="str">
        <f>TABLA!A47</f>
        <v>F. Geografía e Historia</v>
      </c>
      <c r="E49" s="284" t="str">
        <f>TABLA!BN47</f>
        <v>De las últimas veces que he pedido libros de depósito en la biblioteca de geografía e historia, la mayoría tenía que esperar porque faltaban varios de los libros pedidos para la hora que, según la web, iban a estar disponibles.</v>
      </c>
      <c r="F49" s="293" t="str">
        <f t="shared" si="9"/>
        <v/>
      </c>
      <c r="G49" s="293" t="str">
        <f t="shared" si="9"/>
        <v>x</v>
      </c>
      <c r="H49" s="293" t="str">
        <f t="shared" si="9"/>
        <v/>
      </c>
      <c r="I49" s="293" t="str">
        <f t="shared" si="9"/>
        <v/>
      </c>
      <c r="J49" s="293" t="str">
        <f t="shared" si="9"/>
        <v/>
      </c>
      <c r="K49" s="293" t="str">
        <f t="shared" si="9"/>
        <v/>
      </c>
      <c r="L49" s="293" t="str">
        <f t="shared" si="9"/>
        <v/>
      </c>
      <c r="M49" s="293" t="str">
        <f t="shared" si="9"/>
        <v/>
      </c>
      <c r="N49" s="293" t="str">
        <f t="shared" si="9"/>
        <v/>
      </c>
      <c r="O49" s="293" t="str">
        <f t="shared" si="9"/>
        <v/>
      </c>
      <c r="P49" s="293" t="str">
        <f t="shared" si="8"/>
        <v>x</v>
      </c>
      <c r="Q49" s="293" t="str">
        <f t="shared" si="8"/>
        <v/>
      </c>
      <c r="R49" s="293" t="str">
        <f t="shared" si="8"/>
        <v>x</v>
      </c>
      <c r="S49" s="293" t="str">
        <f t="shared" si="8"/>
        <v/>
      </c>
      <c r="T49" s="293" t="str">
        <f t="shared" si="8"/>
        <v/>
      </c>
      <c r="U49" s="293" t="str">
        <f t="shared" si="8"/>
        <v/>
      </c>
      <c r="V49" s="293" t="str">
        <f t="shared" si="8"/>
        <v/>
      </c>
      <c r="W49" s="293" t="str">
        <f t="shared" si="8"/>
        <v/>
      </c>
      <c r="X49" s="293" t="str">
        <f t="shared" si="8"/>
        <v/>
      </c>
      <c r="Y49" s="293" t="str">
        <f t="shared" si="8"/>
        <v/>
      </c>
      <c r="Z49" s="293" t="str">
        <f t="shared" si="10"/>
        <v/>
      </c>
      <c r="AA49" s="293" t="str">
        <f t="shared" si="10"/>
        <v/>
      </c>
      <c r="AB49" s="293" t="str">
        <f t="shared" si="10"/>
        <v/>
      </c>
      <c r="AC49" s="293" t="str">
        <f t="shared" si="10"/>
        <v/>
      </c>
      <c r="AD49" s="293" t="str">
        <f t="shared" si="10"/>
        <v/>
      </c>
      <c r="AE49" s="293" t="str">
        <f t="shared" si="10"/>
        <v/>
      </c>
      <c r="AF49" s="293" t="str">
        <f t="shared" si="10"/>
        <v>x</v>
      </c>
      <c r="AG49" s="293" t="str">
        <f t="shared" si="10"/>
        <v/>
      </c>
      <c r="AH49" s="293">
        <f t="shared" si="3"/>
        <v>4</v>
      </c>
      <c r="AI49" s="292">
        <f t="shared" si="4"/>
        <v>1</v>
      </c>
    </row>
    <row r="50" spans="1:35" ht="15.75" x14ac:dyDescent="0.25">
      <c r="A50"/>
      <c r="B50">
        <f>TABLA!D48</f>
        <v>49</v>
      </c>
      <c r="C50">
        <f>TABLA!H48</f>
        <v>11</v>
      </c>
      <c r="D50" s="284" t="str">
        <f>TABLA!A48</f>
        <v>F. Derecho</v>
      </c>
      <c r="E50" s="284">
        <f>TABLA!BN48</f>
        <v>0</v>
      </c>
      <c r="F50" s="293" t="str">
        <f t="shared" si="9"/>
        <v/>
      </c>
      <c r="G50" s="293" t="str">
        <f t="shared" si="9"/>
        <v/>
      </c>
      <c r="H50" s="293" t="str">
        <f t="shared" si="9"/>
        <v/>
      </c>
      <c r="I50" s="293" t="str">
        <f t="shared" si="9"/>
        <v/>
      </c>
      <c r="J50" s="293" t="str">
        <f t="shared" si="9"/>
        <v/>
      </c>
      <c r="K50" s="293" t="str">
        <f t="shared" si="9"/>
        <v/>
      </c>
      <c r="L50" s="293" t="str">
        <f t="shared" si="9"/>
        <v/>
      </c>
      <c r="M50" s="293" t="str">
        <f t="shared" si="9"/>
        <v/>
      </c>
      <c r="N50" s="293" t="str">
        <f t="shared" si="9"/>
        <v/>
      </c>
      <c r="O50" s="293" t="str">
        <f t="shared" si="9"/>
        <v/>
      </c>
      <c r="P50" s="293" t="str">
        <f t="shared" si="9"/>
        <v/>
      </c>
      <c r="Q50" s="293" t="str">
        <f t="shared" si="9"/>
        <v/>
      </c>
      <c r="R50" s="293" t="str">
        <f t="shared" si="9"/>
        <v/>
      </c>
      <c r="S50" s="293" t="str">
        <f t="shared" si="9"/>
        <v/>
      </c>
      <c r="T50" s="293" t="str">
        <f t="shared" si="9"/>
        <v/>
      </c>
      <c r="U50" s="293" t="str">
        <f t="shared" si="9"/>
        <v/>
      </c>
      <c r="V50" s="293" t="str">
        <f t="shared" ref="P50:AE65" si="11">IFERROR((IF(FIND(V$1,$E50,1)&gt;0,"x")),"")</f>
        <v/>
      </c>
      <c r="W50" s="293" t="str">
        <f t="shared" si="11"/>
        <v/>
      </c>
      <c r="X50" s="293" t="str">
        <f t="shared" si="11"/>
        <v/>
      </c>
      <c r="Y50" s="293" t="str">
        <f t="shared" si="11"/>
        <v/>
      </c>
      <c r="Z50" s="293" t="str">
        <f t="shared" si="10"/>
        <v/>
      </c>
      <c r="AA50" s="293" t="str">
        <f t="shared" si="10"/>
        <v/>
      </c>
      <c r="AB50" s="293" t="str">
        <f t="shared" si="10"/>
        <v/>
      </c>
      <c r="AC50" s="293" t="str">
        <f t="shared" si="10"/>
        <v/>
      </c>
      <c r="AD50" s="293" t="str">
        <f t="shared" si="10"/>
        <v/>
      </c>
      <c r="AE50" s="293" t="str">
        <f t="shared" si="10"/>
        <v/>
      </c>
      <c r="AF50" s="293" t="str">
        <f t="shared" si="10"/>
        <v/>
      </c>
      <c r="AG50" s="293" t="str">
        <f t="shared" si="10"/>
        <v/>
      </c>
      <c r="AH50" s="293">
        <f t="shared" si="3"/>
        <v>0</v>
      </c>
      <c r="AI50" s="292" t="str">
        <f t="shared" si="4"/>
        <v>X</v>
      </c>
    </row>
    <row r="51" spans="1:35" ht="15.75" x14ac:dyDescent="0.25">
      <c r="A51"/>
      <c r="B51">
        <f>TABLA!D49</f>
        <v>51</v>
      </c>
      <c r="C51">
        <f>TABLA!H49</f>
        <v>17</v>
      </c>
      <c r="D51" s="165" t="str">
        <f>TABLA!A49</f>
        <v>F. Informática</v>
      </c>
      <c r="E51" s="284">
        <f>TABLA!BN49</f>
        <v>0</v>
      </c>
      <c r="F51" s="293" t="str">
        <f t="shared" ref="F51:U66" si="12">IFERROR((IF(FIND(F$1,$E51,1)&gt;0,"x")),"")</f>
        <v/>
      </c>
      <c r="G51" s="293" t="str">
        <f t="shared" si="12"/>
        <v/>
      </c>
      <c r="H51" s="293" t="str">
        <f t="shared" si="12"/>
        <v/>
      </c>
      <c r="I51" s="293" t="str">
        <f t="shared" si="12"/>
        <v/>
      </c>
      <c r="J51" s="293" t="str">
        <f t="shared" si="12"/>
        <v/>
      </c>
      <c r="K51" s="293" t="str">
        <f t="shared" si="12"/>
        <v/>
      </c>
      <c r="L51" s="293" t="str">
        <f t="shared" si="12"/>
        <v/>
      </c>
      <c r="M51" s="293" t="str">
        <f t="shared" si="12"/>
        <v/>
      </c>
      <c r="N51" s="293" t="str">
        <f t="shared" si="12"/>
        <v/>
      </c>
      <c r="O51" s="293" t="str">
        <f t="shared" si="12"/>
        <v/>
      </c>
      <c r="P51" s="293" t="str">
        <f t="shared" si="11"/>
        <v/>
      </c>
      <c r="Q51" s="293" t="str">
        <f t="shared" si="11"/>
        <v/>
      </c>
      <c r="R51" s="293" t="str">
        <f t="shared" si="11"/>
        <v/>
      </c>
      <c r="S51" s="293" t="str">
        <f t="shared" si="11"/>
        <v/>
      </c>
      <c r="T51" s="293" t="str">
        <f t="shared" si="11"/>
        <v/>
      </c>
      <c r="U51" s="293" t="str">
        <f t="shared" si="11"/>
        <v/>
      </c>
      <c r="V51" s="293" t="str">
        <f t="shared" si="11"/>
        <v/>
      </c>
      <c r="W51" s="293" t="str">
        <f t="shared" si="11"/>
        <v/>
      </c>
      <c r="X51" s="293" t="str">
        <f t="shared" si="11"/>
        <v/>
      </c>
      <c r="Y51" s="293" t="str">
        <f t="shared" si="11"/>
        <v/>
      </c>
      <c r="Z51" s="293" t="str">
        <f t="shared" si="11"/>
        <v/>
      </c>
      <c r="AA51" s="293" t="str">
        <f t="shared" si="11"/>
        <v/>
      </c>
      <c r="AB51" s="293" t="str">
        <f t="shared" si="11"/>
        <v/>
      </c>
      <c r="AC51" s="293" t="str">
        <f t="shared" si="11"/>
        <v/>
      </c>
      <c r="AD51" s="293" t="str">
        <f t="shared" si="11"/>
        <v/>
      </c>
      <c r="AE51" s="293" t="str">
        <f t="shared" si="11"/>
        <v/>
      </c>
      <c r="AF51" s="293" t="str">
        <f t="shared" ref="Z51:AG66" si="13">IFERROR((IF(FIND(AF$1,$E51,1)&gt;0,"x")),"")</f>
        <v/>
      </c>
      <c r="AG51" s="293" t="str">
        <f t="shared" si="13"/>
        <v/>
      </c>
      <c r="AH51" s="293">
        <f t="shared" si="3"/>
        <v>0</v>
      </c>
      <c r="AI51" s="292" t="str">
        <f t="shared" si="4"/>
        <v>X</v>
      </c>
    </row>
    <row r="52" spans="1:35" ht="15.75" x14ac:dyDescent="0.25">
      <c r="A52"/>
      <c r="B52">
        <f>TABLA!D50</f>
        <v>52</v>
      </c>
      <c r="C52">
        <f>TABLA!H50</f>
        <v>21</v>
      </c>
      <c r="D52" s="165" t="str">
        <f>TABLA!A50</f>
        <v>F. Veterinaria</v>
      </c>
      <c r="E52" s="284">
        <f>TABLA!BN50</f>
        <v>0</v>
      </c>
      <c r="F52" s="293" t="str">
        <f t="shared" si="12"/>
        <v/>
      </c>
      <c r="G52" s="293" t="str">
        <f t="shared" si="12"/>
        <v/>
      </c>
      <c r="H52" s="293" t="str">
        <f t="shared" si="12"/>
        <v/>
      </c>
      <c r="I52" s="293" t="str">
        <f t="shared" si="12"/>
        <v/>
      </c>
      <c r="J52" s="293" t="str">
        <f t="shared" si="12"/>
        <v/>
      </c>
      <c r="K52" s="293" t="str">
        <f t="shared" si="12"/>
        <v/>
      </c>
      <c r="L52" s="293" t="str">
        <f t="shared" si="12"/>
        <v/>
      </c>
      <c r="M52" s="293" t="str">
        <f t="shared" si="12"/>
        <v/>
      </c>
      <c r="N52" s="293" t="str">
        <f t="shared" si="12"/>
        <v/>
      </c>
      <c r="O52" s="293" t="str">
        <f t="shared" si="12"/>
        <v/>
      </c>
      <c r="P52" s="293" t="str">
        <f t="shared" si="11"/>
        <v/>
      </c>
      <c r="Q52" s="293" t="str">
        <f t="shared" si="11"/>
        <v/>
      </c>
      <c r="R52" s="293" t="str">
        <f t="shared" si="11"/>
        <v/>
      </c>
      <c r="S52" s="293" t="str">
        <f t="shared" si="11"/>
        <v/>
      </c>
      <c r="T52" s="293" t="str">
        <f t="shared" si="11"/>
        <v/>
      </c>
      <c r="U52" s="293" t="str">
        <f t="shared" si="11"/>
        <v/>
      </c>
      <c r="V52" s="293" t="str">
        <f t="shared" si="11"/>
        <v/>
      </c>
      <c r="W52" s="293" t="str">
        <f t="shared" si="11"/>
        <v/>
      </c>
      <c r="X52" s="293" t="str">
        <f t="shared" si="11"/>
        <v/>
      </c>
      <c r="Y52" s="293" t="str">
        <f t="shared" si="11"/>
        <v/>
      </c>
      <c r="Z52" s="293" t="str">
        <f t="shared" si="13"/>
        <v/>
      </c>
      <c r="AA52" s="293" t="str">
        <f t="shared" si="13"/>
        <v/>
      </c>
      <c r="AB52" s="293" t="str">
        <f t="shared" si="13"/>
        <v/>
      </c>
      <c r="AC52" s="293" t="str">
        <f t="shared" si="13"/>
        <v/>
      </c>
      <c r="AD52" s="293" t="str">
        <f t="shared" si="13"/>
        <v/>
      </c>
      <c r="AE52" s="293" t="str">
        <f t="shared" si="13"/>
        <v/>
      </c>
      <c r="AF52" s="293" t="str">
        <f t="shared" si="13"/>
        <v/>
      </c>
      <c r="AG52" s="293" t="str">
        <f t="shared" si="13"/>
        <v/>
      </c>
      <c r="AH52" s="293">
        <f t="shared" si="3"/>
        <v>0</v>
      </c>
      <c r="AI52" s="292" t="str">
        <f t="shared" si="4"/>
        <v>X</v>
      </c>
    </row>
    <row r="53" spans="1:35" ht="15.75" x14ac:dyDescent="0.25">
      <c r="A53"/>
      <c r="B53">
        <f>TABLA!D51</f>
        <v>53</v>
      </c>
      <c r="C53">
        <f>TABLA!H51</f>
        <v>20</v>
      </c>
      <c r="D53" s="165" t="str">
        <f>TABLA!A51</f>
        <v>F. Psicología</v>
      </c>
      <c r="E53" s="284">
        <f>TABLA!BN51</f>
        <v>0</v>
      </c>
      <c r="F53" s="293" t="str">
        <f t="shared" si="12"/>
        <v/>
      </c>
      <c r="G53" s="293" t="str">
        <f t="shared" si="12"/>
        <v/>
      </c>
      <c r="H53" s="293" t="str">
        <f t="shared" si="12"/>
        <v/>
      </c>
      <c r="I53" s="293" t="str">
        <f t="shared" si="12"/>
        <v/>
      </c>
      <c r="J53" s="293" t="str">
        <f t="shared" si="12"/>
        <v/>
      </c>
      <c r="K53" s="293" t="str">
        <f t="shared" si="12"/>
        <v/>
      </c>
      <c r="L53" s="293" t="str">
        <f t="shared" si="12"/>
        <v/>
      </c>
      <c r="M53" s="293" t="str">
        <f t="shared" si="12"/>
        <v/>
      </c>
      <c r="N53" s="293" t="str">
        <f t="shared" si="12"/>
        <v/>
      </c>
      <c r="O53" s="293" t="str">
        <f t="shared" si="12"/>
        <v/>
      </c>
      <c r="P53" s="293" t="str">
        <f t="shared" si="11"/>
        <v/>
      </c>
      <c r="Q53" s="293" t="str">
        <f t="shared" si="11"/>
        <v/>
      </c>
      <c r="R53" s="293" t="str">
        <f t="shared" si="11"/>
        <v/>
      </c>
      <c r="S53" s="293" t="str">
        <f t="shared" si="11"/>
        <v/>
      </c>
      <c r="T53" s="293" t="str">
        <f t="shared" si="11"/>
        <v/>
      </c>
      <c r="U53" s="293" t="str">
        <f t="shared" si="11"/>
        <v/>
      </c>
      <c r="V53" s="293" t="str">
        <f t="shared" si="11"/>
        <v/>
      </c>
      <c r="W53" s="293" t="str">
        <f t="shared" si="11"/>
        <v/>
      </c>
      <c r="X53" s="293" t="str">
        <f t="shared" si="11"/>
        <v/>
      </c>
      <c r="Y53" s="293" t="str">
        <f t="shared" si="11"/>
        <v/>
      </c>
      <c r="Z53" s="293" t="str">
        <f t="shared" si="13"/>
        <v/>
      </c>
      <c r="AA53" s="293" t="str">
        <f t="shared" si="13"/>
        <v/>
      </c>
      <c r="AB53" s="293" t="str">
        <f t="shared" si="13"/>
        <v/>
      </c>
      <c r="AC53" s="293" t="str">
        <f t="shared" si="13"/>
        <v/>
      </c>
      <c r="AD53" s="293" t="str">
        <f t="shared" si="13"/>
        <v/>
      </c>
      <c r="AE53" s="293" t="str">
        <f t="shared" si="13"/>
        <v/>
      </c>
      <c r="AF53" s="293" t="str">
        <f t="shared" si="13"/>
        <v/>
      </c>
      <c r="AG53" s="293" t="str">
        <f t="shared" si="13"/>
        <v/>
      </c>
      <c r="AH53" s="293">
        <f t="shared" si="3"/>
        <v>0</v>
      </c>
      <c r="AI53" s="292" t="str">
        <f t="shared" si="4"/>
        <v>X</v>
      </c>
    </row>
    <row r="54" spans="1:35" ht="39" x14ac:dyDescent="0.25">
      <c r="A54" s="3"/>
      <c r="B54">
        <f>TABLA!D52</f>
        <v>54</v>
      </c>
      <c r="C54">
        <f>TABLA!H52</f>
        <v>22</v>
      </c>
      <c r="D54" s="165" t="str">
        <f>TABLA!A52</f>
        <v>F. Enfermería, Fisioterapia y Podología</v>
      </c>
      <c r="E54" s="284">
        <f>TABLA!BN52</f>
        <v>0</v>
      </c>
      <c r="F54" s="293" t="str">
        <f t="shared" si="12"/>
        <v/>
      </c>
      <c r="G54" s="293" t="str">
        <f t="shared" si="12"/>
        <v/>
      </c>
      <c r="H54" s="293" t="str">
        <f t="shared" si="12"/>
        <v/>
      </c>
      <c r="I54" s="293" t="str">
        <f t="shared" si="12"/>
        <v/>
      </c>
      <c r="J54" s="293" t="str">
        <f t="shared" si="12"/>
        <v/>
      </c>
      <c r="K54" s="293" t="str">
        <f t="shared" si="12"/>
        <v/>
      </c>
      <c r="L54" s="293" t="str">
        <f t="shared" si="12"/>
        <v/>
      </c>
      <c r="M54" s="293" t="str">
        <f t="shared" si="12"/>
        <v/>
      </c>
      <c r="N54" s="293" t="str">
        <f t="shared" si="12"/>
        <v/>
      </c>
      <c r="O54" s="293" t="str">
        <f t="shared" si="12"/>
        <v/>
      </c>
      <c r="P54" s="293" t="str">
        <f t="shared" si="11"/>
        <v/>
      </c>
      <c r="Q54" s="293" t="str">
        <f t="shared" si="11"/>
        <v/>
      </c>
      <c r="R54" s="293" t="str">
        <f t="shared" si="11"/>
        <v/>
      </c>
      <c r="S54" s="293" t="str">
        <f t="shared" si="11"/>
        <v/>
      </c>
      <c r="T54" s="293" t="str">
        <f t="shared" si="11"/>
        <v/>
      </c>
      <c r="U54" s="293" t="str">
        <f t="shared" si="11"/>
        <v/>
      </c>
      <c r="V54" s="293" t="str">
        <f t="shared" si="11"/>
        <v/>
      </c>
      <c r="W54" s="293" t="str">
        <f t="shared" si="11"/>
        <v/>
      </c>
      <c r="X54" s="293" t="str">
        <f t="shared" si="11"/>
        <v/>
      </c>
      <c r="Y54" s="293" t="str">
        <f t="shared" si="11"/>
        <v/>
      </c>
      <c r="Z54" s="293" t="str">
        <f t="shared" si="13"/>
        <v/>
      </c>
      <c r="AA54" s="293" t="str">
        <f t="shared" si="13"/>
        <v/>
      </c>
      <c r="AB54" s="293" t="str">
        <f t="shared" si="13"/>
        <v/>
      </c>
      <c r="AC54" s="293" t="str">
        <f t="shared" si="13"/>
        <v/>
      </c>
      <c r="AD54" s="293" t="str">
        <f t="shared" si="13"/>
        <v/>
      </c>
      <c r="AE54" s="293" t="str">
        <f t="shared" si="13"/>
        <v/>
      </c>
      <c r="AF54" s="293" t="str">
        <f t="shared" si="13"/>
        <v/>
      </c>
      <c r="AG54" s="293" t="str">
        <f t="shared" si="13"/>
        <v/>
      </c>
      <c r="AH54" s="293">
        <f t="shared" si="3"/>
        <v>0</v>
      </c>
      <c r="AI54" s="292" t="str">
        <f t="shared" si="4"/>
        <v>X</v>
      </c>
    </row>
    <row r="55" spans="1:35" ht="15.75" x14ac:dyDescent="0.25">
      <c r="A55"/>
      <c r="B55">
        <f>TABLA!D53</f>
        <v>55</v>
      </c>
      <c r="C55">
        <f>TABLA!H53</f>
        <v>14</v>
      </c>
      <c r="D55" s="165" t="str">
        <f>TABLA!A53</f>
        <v>F. Filología</v>
      </c>
      <c r="E55" s="284">
        <f>TABLA!BN53</f>
        <v>0</v>
      </c>
      <c r="F55" s="293" t="str">
        <f t="shared" si="12"/>
        <v/>
      </c>
      <c r="G55" s="293" t="str">
        <f t="shared" si="12"/>
        <v/>
      </c>
      <c r="H55" s="293" t="str">
        <f t="shared" si="12"/>
        <v/>
      </c>
      <c r="I55" s="293" t="str">
        <f t="shared" si="12"/>
        <v/>
      </c>
      <c r="J55" s="293" t="str">
        <f t="shared" si="12"/>
        <v/>
      </c>
      <c r="K55" s="293" t="str">
        <f t="shared" si="12"/>
        <v/>
      </c>
      <c r="L55" s="293" t="str">
        <f t="shared" si="12"/>
        <v/>
      </c>
      <c r="M55" s="293" t="str">
        <f t="shared" si="12"/>
        <v/>
      </c>
      <c r="N55" s="293" t="str">
        <f t="shared" si="12"/>
        <v/>
      </c>
      <c r="O55" s="293" t="str">
        <f t="shared" si="12"/>
        <v/>
      </c>
      <c r="P55" s="293" t="str">
        <f t="shared" si="11"/>
        <v/>
      </c>
      <c r="Q55" s="293" t="str">
        <f t="shared" si="11"/>
        <v/>
      </c>
      <c r="R55" s="293" t="str">
        <f t="shared" si="11"/>
        <v/>
      </c>
      <c r="S55" s="293" t="str">
        <f t="shared" si="11"/>
        <v/>
      </c>
      <c r="T55" s="293" t="str">
        <f t="shared" si="11"/>
        <v/>
      </c>
      <c r="U55" s="293" t="str">
        <f t="shared" si="11"/>
        <v/>
      </c>
      <c r="V55" s="293" t="str">
        <f t="shared" si="11"/>
        <v/>
      </c>
      <c r="W55" s="293" t="str">
        <f t="shared" si="11"/>
        <v/>
      </c>
      <c r="X55" s="293" t="str">
        <f t="shared" si="11"/>
        <v/>
      </c>
      <c r="Y55" s="293" t="str">
        <f t="shared" si="11"/>
        <v/>
      </c>
      <c r="Z55" s="293" t="str">
        <f t="shared" si="13"/>
        <v/>
      </c>
      <c r="AA55" s="293" t="str">
        <f t="shared" si="13"/>
        <v/>
      </c>
      <c r="AB55" s="293" t="str">
        <f t="shared" si="13"/>
        <v/>
      </c>
      <c r="AC55" s="293" t="str">
        <f t="shared" si="13"/>
        <v/>
      </c>
      <c r="AD55" s="293" t="str">
        <f t="shared" si="13"/>
        <v/>
      </c>
      <c r="AE55" s="293" t="str">
        <f t="shared" si="13"/>
        <v/>
      </c>
      <c r="AF55" s="293" t="str">
        <f t="shared" si="13"/>
        <v/>
      </c>
      <c r="AG55" s="293" t="str">
        <f t="shared" si="13"/>
        <v/>
      </c>
      <c r="AH55" s="293">
        <f t="shared" si="3"/>
        <v>0</v>
      </c>
      <c r="AI55" s="292" t="str">
        <f t="shared" si="4"/>
        <v>X</v>
      </c>
    </row>
    <row r="56" spans="1:35" ht="51.75" x14ac:dyDescent="0.25">
      <c r="A56"/>
      <c r="B56">
        <f>TABLA!D54</f>
        <v>56</v>
      </c>
      <c r="C56">
        <f>TABLA!H54</f>
        <v>12</v>
      </c>
      <c r="D56" s="165" t="str">
        <f>TABLA!A54</f>
        <v>F. Educación - Centro de Formación del Profesorado</v>
      </c>
      <c r="E56" s="284">
        <f>TABLA!BN54</f>
        <v>0</v>
      </c>
      <c r="F56" s="293" t="str">
        <f t="shared" si="12"/>
        <v/>
      </c>
      <c r="G56" s="293" t="str">
        <f t="shared" si="12"/>
        <v/>
      </c>
      <c r="H56" s="293" t="str">
        <f t="shared" si="12"/>
        <v/>
      </c>
      <c r="I56" s="293" t="str">
        <f t="shared" si="12"/>
        <v/>
      </c>
      <c r="J56" s="293" t="str">
        <f t="shared" si="12"/>
        <v/>
      </c>
      <c r="K56" s="293" t="str">
        <f t="shared" si="12"/>
        <v/>
      </c>
      <c r="L56" s="293" t="str">
        <f t="shared" si="12"/>
        <v/>
      </c>
      <c r="M56" s="293" t="str">
        <f t="shared" si="12"/>
        <v/>
      </c>
      <c r="N56" s="293" t="str">
        <f t="shared" si="12"/>
        <v/>
      </c>
      <c r="O56" s="293" t="str">
        <f t="shared" si="12"/>
        <v/>
      </c>
      <c r="P56" s="293" t="str">
        <f t="shared" si="11"/>
        <v/>
      </c>
      <c r="Q56" s="293" t="str">
        <f t="shared" si="11"/>
        <v/>
      </c>
      <c r="R56" s="293" t="str">
        <f t="shared" si="11"/>
        <v/>
      </c>
      <c r="S56" s="293" t="str">
        <f t="shared" si="11"/>
        <v/>
      </c>
      <c r="T56" s="293" t="str">
        <f t="shared" si="11"/>
        <v/>
      </c>
      <c r="U56" s="293" t="str">
        <f t="shared" si="11"/>
        <v/>
      </c>
      <c r="V56" s="293" t="str">
        <f t="shared" si="11"/>
        <v/>
      </c>
      <c r="W56" s="293" t="str">
        <f t="shared" si="11"/>
        <v/>
      </c>
      <c r="X56" s="293" t="str">
        <f t="shared" si="11"/>
        <v/>
      </c>
      <c r="Y56" s="293" t="str">
        <f t="shared" si="11"/>
        <v/>
      </c>
      <c r="Z56" s="293" t="str">
        <f t="shared" si="13"/>
        <v/>
      </c>
      <c r="AA56" s="293" t="str">
        <f t="shared" si="13"/>
        <v/>
      </c>
      <c r="AB56" s="293" t="str">
        <f t="shared" si="13"/>
        <v/>
      </c>
      <c r="AC56" s="293" t="str">
        <f t="shared" si="13"/>
        <v/>
      </c>
      <c r="AD56" s="293" t="str">
        <f t="shared" si="13"/>
        <v/>
      </c>
      <c r="AE56" s="293" t="str">
        <f t="shared" si="13"/>
        <v/>
      </c>
      <c r="AF56" s="293" t="str">
        <f t="shared" si="13"/>
        <v/>
      </c>
      <c r="AG56" s="293" t="str">
        <f t="shared" si="13"/>
        <v/>
      </c>
      <c r="AH56" s="293">
        <f t="shared" si="3"/>
        <v>0</v>
      </c>
      <c r="AI56" s="292" t="str">
        <f t="shared" si="4"/>
        <v>X</v>
      </c>
    </row>
    <row r="57" spans="1:35" ht="15.75" x14ac:dyDescent="0.25">
      <c r="A57"/>
      <c r="B57">
        <f>TABLA!D55</f>
        <v>57</v>
      </c>
      <c r="C57">
        <f>TABLA!H55</f>
        <v>0</v>
      </c>
      <c r="D57" s="165" t="str">
        <f>TABLA!A55</f>
        <v>N/C</v>
      </c>
      <c r="E57" s="284">
        <f>TABLA!BN55</f>
        <v>0</v>
      </c>
      <c r="F57" s="293" t="str">
        <f t="shared" si="12"/>
        <v/>
      </c>
      <c r="G57" s="293" t="str">
        <f t="shared" si="12"/>
        <v/>
      </c>
      <c r="H57" s="293" t="str">
        <f t="shared" si="12"/>
        <v/>
      </c>
      <c r="I57" s="293" t="str">
        <f t="shared" si="12"/>
        <v/>
      </c>
      <c r="J57" s="293" t="str">
        <f t="shared" si="12"/>
        <v/>
      </c>
      <c r="K57" s="293" t="str">
        <f t="shared" si="12"/>
        <v/>
      </c>
      <c r="L57" s="293" t="str">
        <f t="shared" si="12"/>
        <v/>
      </c>
      <c r="M57" s="293" t="str">
        <f t="shared" si="12"/>
        <v/>
      </c>
      <c r="N57" s="293" t="str">
        <f t="shared" si="12"/>
        <v/>
      </c>
      <c r="O57" s="293" t="str">
        <f t="shared" si="12"/>
        <v/>
      </c>
      <c r="P57" s="293" t="str">
        <f t="shared" si="11"/>
        <v/>
      </c>
      <c r="Q57" s="293" t="str">
        <f t="shared" si="11"/>
        <v/>
      </c>
      <c r="R57" s="293" t="str">
        <f t="shared" si="11"/>
        <v/>
      </c>
      <c r="S57" s="293" t="str">
        <f t="shared" si="11"/>
        <v/>
      </c>
      <c r="T57" s="293" t="str">
        <f t="shared" si="11"/>
        <v/>
      </c>
      <c r="U57" s="293" t="str">
        <f t="shared" si="11"/>
        <v/>
      </c>
      <c r="V57" s="293" t="str">
        <f t="shared" si="11"/>
        <v/>
      </c>
      <c r="W57" s="293" t="str">
        <f t="shared" si="11"/>
        <v/>
      </c>
      <c r="X57" s="293" t="str">
        <f t="shared" si="11"/>
        <v/>
      </c>
      <c r="Y57" s="293" t="str">
        <f t="shared" si="11"/>
        <v/>
      </c>
      <c r="Z57" s="293" t="str">
        <f t="shared" si="13"/>
        <v/>
      </c>
      <c r="AA57" s="293" t="str">
        <f t="shared" si="13"/>
        <v/>
      </c>
      <c r="AB57" s="293" t="str">
        <f t="shared" si="13"/>
        <v/>
      </c>
      <c r="AC57" s="293" t="str">
        <f t="shared" si="13"/>
        <v/>
      </c>
      <c r="AD57" s="293" t="str">
        <f t="shared" si="13"/>
        <v/>
      </c>
      <c r="AE57" s="293" t="str">
        <f t="shared" si="13"/>
        <v/>
      </c>
      <c r="AF57" s="293" t="str">
        <f t="shared" si="13"/>
        <v/>
      </c>
      <c r="AG57" s="293" t="str">
        <f t="shared" si="13"/>
        <v/>
      </c>
      <c r="AH57" s="293">
        <f t="shared" si="3"/>
        <v>0</v>
      </c>
      <c r="AI57" s="292" t="str">
        <f t="shared" si="4"/>
        <v>X</v>
      </c>
    </row>
    <row r="58" spans="1:35" ht="15.75" x14ac:dyDescent="0.25">
      <c r="A58"/>
      <c r="B58">
        <f>TABLA!D56</f>
        <v>59</v>
      </c>
      <c r="C58">
        <f>TABLA!H56</f>
        <v>26</v>
      </c>
      <c r="D58" s="284" t="str">
        <f>TABLA!A56</f>
        <v>F. Trabajo Social</v>
      </c>
      <c r="E58" s="284">
        <f>TABLA!BN56</f>
        <v>0</v>
      </c>
      <c r="F58" s="293" t="str">
        <f t="shared" si="12"/>
        <v/>
      </c>
      <c r="G58" s="293" t="str">
        <f t="shared" si="12"/>
        <v/>
      </c>
      <c r="H58" s="293" t="str">
        <f t="shared" si="12"/>
        <v/>
      </c>
      <c r="I58" s="293" t="str">
        <f t="shared" si="12"/>
        <v/>
      </c>
      <c r="J58" s="293" t="str">
        <f t="shared" si="12"/>
        <v/>
      </c>
      <c r="K58" s="293" t="str">
        <f t="shared" si="12"/>
        <v/>
      </c>
      <c r="L58" s="293" t="str">
        <f t="shared" si="12"/>
        <v/>
      </c>
      <c r="M58" s="293" t="str">
        <f t="shared" si="12"/>
        <v/>
      </c>
      <c r="N58" s="293" t="str">
        <f t="shared" si="12"/>
        <v/>
      </c>
      <c r="O58" s="293" t="str">
        <f t="shared" si="12"/>
        <v/>
      </c>
      <c r="P58" s="293" t="str">
        <f t="shared" si="11"/>
        <v/>
      </c>
      <c r="Q58" s="293" t="str">
        <f t="shared" si="11"/>
        <v/>
      </c>
      <c r="R58" s="293" t="str">
        <f t="shared" si="11"/>
        <v/>
      </c>
      <c r="S58" s="293" t="str">
        <f t="shared" si="11"/>
        <v/>
      </c>
      <c r="T58" s="293" t="str">
        <f t="shared" si="11"/>
        <v/>
      </c>
      <c r="U58" s="293" t="str">
        <f t="shared" si="11"/>
        <v/>
      </c>
      <c r="V58" s="293" t="str">
        <f t="shared" si="11"/>
        <v/>
      </c>
      <c r="W58" s="293" t="str">
        <f t="shared" si="11"/>
        <v/>
      </c>
      <c r="X58" s="293" t="str">
        <f t="shared" si="11"/>
        <v/>
      </c>
      <c r="Y58" s="293" t="str">
        <f t="shared" si="11"/>
        <v/>
      </c>
      <c r="Z58" s="293" t="str">
        <f t="shared" si="13"/>
        <v/>
      </c>
      <c r="AA58" s="293" t="str">
        <f t="shared" si="13"/>
        <v/>
      </c>
      <c r="AB58" s="293" t="str">
        <f t="shared" si="13"/>
        <v/>
      </c>
      <c r="AC58" s="293" t="str">
        <f t="shared" si="13"/>
        <v/>
      </c>
      <c r="AD58" s="293" t="str">
        <f t="shared" si="13"/>
        <v/>
      </c>
      <c r="AE58" s="293" t="str">
        <f t="shared" si="13"/>
        <v/>
      </c>
      <c r="AF58" s="293" t="str">
        <f t="shared" si="13"/>
        <v/>
      </c>
      <c r="AG58" s="293" t="str">
        <f t="shared" si="13"/>
        <v/>
      </c>
      <c r="AH58" s="293">
        <f t="shared" si="3"/>
        <v>0</v>
      </c>
      <c r="AI58" s="292" t="str">
        <f t="shared" si="4"/>
        <v>X</v>
      </c>
    </row>
    <row r="59" spans="1:35" ht="15.75" x14ac:dyDescent="0.25">
      <c r="A59" s="3"/>
      <c r="B59">
        <f>TABLA!D57</f>
        <v>60</v>
      </c>
      <c r="C59">
        <f>TABLA!H57</f>
        <v>18</v>
      </c>
      <c r="D59" s="165" t="str">
        <f>TABLA!A57</f>
        <v>F. Medicina</v>
      </c>
      <c r="E59" s="284">
        <f>TABLA!BN57</f>
        <v>0</v>
      </c>
      <c r="F59" s="293" t="str">
        <f t="shared" si="12"/>
        <v/>
      </c>
      <c r="G59" s="293" t="str">
        <f t="shared" si="12"/>
        <v/>
      </c>
      <c r="H59" s="293" t="str">
        <f t="shared" si="12"/>
        <v/>
      </c>
      <c r="I59" s="293" t="str">
        <f t="shared" si="12"/>
        <v/>
      </c>
      <c r="J59" s="293" t="str">
        <f t="shared" si="12"/>
        <v/>
      </c>
      <c r="K59" s="293" t="str">
        <f t="shared" si="12"/>
        <v/>
      </c>
      <c r="L59" s="293" t="str">
        <f t="shared" si="12"/>
        <v/>
      </c>
      <c r="M59" s="293" t="str">
        <f t="shared" si="12"/>
        <v/>
      </c>
      <c r="N59" s="293" t="str">
        <f t="shared" si="12"/>
        <v/>
      </c>
      <c r="O59" s="293" t="str">
        <f t="shared" si="12"/>
        <v/>
      </c>
      <c r="P59" s="293" t="str">
        <f t="shared" si="11"/>
        <v/>
      </c>
      <c r="Q59" s="293" t="str">
        <f t="shared" si="11"/>
        <v/>
      </c>
      <c r="R59" s="293" t="str">
        <f t="shared" si="11"/>
        <v/>
      </c>
      <c r="S59" s="293" t="str">
        <f t="shared" si="11"/>
        <v/>
      </c>
      <c r="T59" s="293" t="str">
        <f t="shared" si="11"/>
        <v/>
      </c>
      <c r="U59" s="293" t="str">
        <f t="shared" si="11"/>
        <v/>
      </c>
      <c r="V59" s="293" t="str">
        <f t="shared" si="11"/>
        <v/>
      </c>
      <c r="W59" s="293" t="str">
        <f t="shared" si="11"/>
        <v/>
      </c>
      <c r="X59" s="293" t="str">
        <f t="shared" si="11"/>
        <v/>
      </c>
      <c r="Y59" s="293" t="str">
        <f t="shared" si="11"/>
        <v/>
      </c>
      <c r="Z59" s="293" t="str">
        <f t="shared" si="13"/>
        <v/>
      </c>
      <c r="AA59" s="293" t="str">
        <f t="shared" si="13"/>
        <v/>
      </c>
      <c r="AB59" s="293" t="str">
        <f t="shared" si="13"/>
        <v/>
      </c>
      <c r="AC59" s="293" t="str">
        <f t="shared" si="13"/>
        <v/>
      </c>
      <c r="AD59" s="293" t="str">
        <f t="shared" si="13"/>
        <v/>
      </c>
      <c r="AE59" s="293" t="str">
        <f t="shared" si="13"/>
        <v/>
      </c>
      <c r="AF59" s="293" t="str">
        <f t="shared" si="13"/>
        <v/>
      </c>
      <c r="AG59" s="293" t="str">
        <f t="shared" si="13"/>
        <v/>
      </c>
      <c r="AH59" s="293">
        <f t="shared" si="3"/>
        <v>0</v>
      </c>
      <c r="AI59" s="292" t="str">
        <f t="shared" si="4"/>
        <v>X</v>
      </c>
    </row>
    <row r="60" spans="1:35" ht="15.75" x14ac:dyDescent="0.25">
      <c r="A60" s="3"/>
      <c r="B60">
        <f>TABLA!D58</f>
        <v>61</v>
      </c>
      <c r="C60">
        <f>TABLA!H58</f>
        <v>14</v>
      </c>
      <c r="D60" s="165" t="str">
        <f>TABLA!A58</f>
        <v>F. Filología</v>
      </c>
      <c r="E60" s="284">
        <f>TABLA!BN58</f>
        <v>0</v>
      </c>
      <c r="F60" s="293" t="str">
        <f t="shared" si="12"/>
        <v/>
      </c>
      <c r="G60" s="293" t="str">
        <f t="shared" si="12"/>
        <v/>
      </c>
      <c r="H60" s="293" t="str">
        <f t="shared" si="12"/>
        <v/>
      </c>
      <c r="I60" s="293" t="str">
        <f t="shared" si="12"/>
        <v/>
      </c>
      <c r="J60" s="293" t="str">
        <f t="shared" si="12"/>
        <v/>
      </c>
      <c r="K60" s="293" t="str">
        <f t="shared" si="12"/>
        <v/>
      </c>
      <c r="L60" s="293" t="str">
        <f t="shared" si="12"/>
        <v/>
      </c>
      <c r="M60" s="293" t="str">
        <f t="shared" si="12"/>
        <v/>
      </c>
      <c r="N60" s="293" t="str">
        <f t="shared" si="12"/>
        <v/>
      </c>
      <c r="O60" s="293" t="str">
        <f t="shared" si="12"/>
        <v/>
      </c>
      <c r="P60" s="293" t="str">
        <f t="shared" si="11"/>
        <v/>
      </c>
      <c r="Q60" s="293" t="str">
        <f t="shared" si="11"/>
        <v/>
      </c>
      <c r="R60" s="293" t="str">
        <f t="shared" si="11"/>
        <v/>
      </c>
      <c r="S60" s="293" t="str">
        <f t="shared" si="11"/>
        <v/>
      </c>
      <c r="T60" s="293" t="str">
        <f t="shared" si="11"/>
        <v/>
      </c>
      <c r="U60" s="293" t="str">
        <f t="shared" si="11"/>
        <v/>
      </c>
      <c r="V60" s="293" t="str">
        <f t="shared" si="11"/>
        <v/>
      </c>
      <c r="W60" s="293" t="str">
        <f t="shared" si="11"/>
        <v/>
      </c>
      <c r="X60" s="293" t="str">
        <f t="shared" si="11"/>
        <v/>
      </c>
      <c r="Y60" s="293" t="str">
        <f t="shared" si="11"/>
        <v/>
      </c>
      <c r="Z60" s="293" t="str">
        <f t="shared" si="13"/>
        <v/>
      </c>
      <c r="AA60" s="293" t="str">
        <f t="shared" si="13"/>
        <v/>
      </c>
      <c r="AB60" s="293" t="str">
        <f t="shared" si="13"/>
        <v/>
      </c>
      <c r="AC60" s="293" t="str">
        <f t="shared" si="13"/>
        <v/>
      </c>
      <c r="AD60" s="293" t="str">
        <f t="shared" si="13"/>
        <v/>
      </c>
      <c r="AE60" s="293" t="str">
        <f t="shared" si="13"/>
        <v/>
      </c>
      <c r="AF60" s="293" t="str">
        <f t="shared" si="13"/>
        <v/>
      </c>
      <c r="AG60" s="293" t="str">
        <f t="shared" si="13"/>
        <v/>
      </c>
      <c r="AH60" s="293">
        <f t="shared" si="3"/>
        <v>0</v>
      </c>
      <c r="AI60" s="292" t="str">
        <f t="shared" si="4"/>
        <v>X</v>
      </c>
    </row>
    <row r="61" spans="1:35" ht="26.25" x14ac:dyDescent="0.25">
      <c r="A61" s="3"/>
      <c r="B61">
        <f>TABLA!D59</f>
        <v>62</v>
      </c>
      <c r="C61">
        <f>TABLA!H59</f>
        <v>3</v>
      </c>
      <c r="D61" s="165" t="str">
        <f>TABLA!A59</f>
        <v>F. Ciencias de la Documentación</v>
      </c>
      <c r="E61" s="284" t="str">
        <f>TABLA!BN59</f>
        <v xml:space="preserve">Ya que la universidad imparte programas de grado y posgrado online, es imperative mejorar la oferta de libros electrónicos que tiene la biblioteca. </v>
      </c>
      <c r="F61" s="293" t="str">
        <f t="shared" si="12"/>
        <v/>
      </c>
      <c r="G61" s="293" t="str">
        <f t="shared" si="12"/>
        <v/>
      </c>
      <c r="H61" s="293" t="str">
        <f t="shared" si="12"/>
        <v/>
      </c>
      <c r="I61" s="293" t="str">
        <f t="shared" si="12"/>
        <v/>
      </c>
      <c r="J61" s="293" t="str">
        <f t="shared" si="12"/>
        <v/>
      </c>
      <c r="K61" s="293" t="str">
        <f t="shared" si="12"/>
        <v/>
      </c>
      <c r="L61" s="293" t="str">
        <f t="shared" si="12"/>
        <v/>
      </c>
      <c r="M61" s="293" t="str">
        <f t="shared" si="12"/>
        <v/>
      </c>
      <c r="N61" s="293" t="str">
        <f t="shared" si="12"/>
        <v/>
      </c>
      <c r="O61" s="293" t="str">
        <f t="shared" si="12"/>
        <v/>
      </c>
      <c r="P61" s="293" t="str">
        <f t="shared" si="11"/>
        <v/>
      </c>
      <c r="Q61" s="293" t="str">
        <f t="shared" si="11"/>
        <v/>
      </c>
      <c r="R61" s="293" t="str">
        <f t="shared" si="11"/>
        <v/>
      </c>
      <c r="S61" s="293" t="str">
        <f t="shared" si="11"/>
        <v/>
      </c>
      <c r="T61" s="293" t="str">
        <f t="shared" si="11"/>
        <v/>
      </c>
      <c r="U61" s="293" t="str">
        <f t="shared" si="11"/>
        <v/>
      </c>
      <c r="V61" s="293" t="str">
        <f t="shared" si="11"/>
        <v/>
      </c>
      <c r="W61" s="293" t="str">
        <f t="shared" si="11"/>
        <v/>
      </c>
      <c r="X61" s="293" t="str">
        <f t="shared" si="11"/>
        <v/>
      </c>
      <c r="Y61" s="293" t="str">
        <f t="shared" si="11"/>
        <v/>
      </c>
      <c r="Z61" s="293" t="str">
        <f t="shared" si="13"/>
        <v/>
      </c>
      <c r="AA61" s="293" t="str">
        <f t="shared" si="13"/>
        <v/>
      </c>
      <c r="AB61" s="293" t="str">
        <f t="shared" si="13"/>
        <v/>
      </c>
      <c r="AC61" s="293" t="str">
        <f t="shared" si="13"/>
        <v/>
      </c>
      <c r="AD61" s="293" t="str">
        <f t="shared" si="13"/>
        <v/>
      </c>
      <c r="AE61" s="293" t="str">
        <f t="shared" si="13"/>
        <v/>
      </c>
      <c r="AF61" s="293" t="str">
        <f t="shared" si="13"/>
        <v/>
      </c>
      <c r="AG61" s="293" t="str">
        <f t="shared" si="13"/>
        <v/>
      </c>
      <c r="AH61" s="293">
        <f t="shared" si="3"/>
        <v>0</v>
      </c>
      <c r="AI61" s="292">
        <f t="shared" si="4"/>
        <v>1</v>
      </c>
    </row>
    <row r="62" spans="1:35" ht="15.75" x14ac:dyDescent="0.25">
      <c r="A62"/>
      <c r="B62">
        <f>TABLA!D60</f>
        <v>63</v>
      </c>
      <c r="C62">
        <f>TABLA!H60</f>
        <v>21</v>
      </c>
      <c r="D62" s="284" t="str">
        <f>TABLA!A60</f>
        <v>F. Veterinaria</v>
      </c>
      <c r="E62" s="284">
        <f>TABLA!BN60</f>
        <v>0</v>
      </c>
      <c r="F62" s="293" t="str">
        <f t="shared" si="12"/>
        <v/>
      </c>
      <c r="G62" s="293" t="str">
        <f t="shared" si="12"/>
        <v/>
      </c>
      <c r="H62" s="293" t="str">
        <f t="shared" si="12"/>
        <v/>
      </c>
      <c r="I62" s="293" t="str">
        <f t="shared" si="12"/>
        <v/>
      </c>
      <c r="J62" s="293" t="str">
        <f t="shared" si="12"/>
        <v/>
      </c>
      <c r="K62" s="293" t="str">
        <f t="shared" si="12"/>
        <v/>
      </c>
      <c r="L62" s="293" t="str">
        <f t="shared" si="12"/>
        <v/>
      </c>
      <c r="M62" s="293" t="str">
        <f t="shared" si="12"/>
        <v/>
      </c>
      <c r="N62" s="293" t="str">
        <f t="shared" si="12"/>
        <v/>
      </c>
      <c r="O62" s="293" t="str">
        <f t="shared" si="12"/>
        <v/>
      </c>
      <c r="P62" s="293" t="str">
        <f t="shared" si="11"/>
        <v/>
      </c>
      <c r="Q62" s="293" t="str">
        <f t="shared" si="11"/>
        <v/>
      </c>
      <c r="R62" s="293" t="str">
        <f t="shared" si="11"/>
        <v/>
      </c>
      <c r="S62" s="293" t="str">
        <f t="shared" si="11"/>
        <v/>
      </c>
      <c r="T62" s="293" t="str">
        <f t="shared" si="11"/>
        <v/>
      </c>
      <c r="U62" s="293" t="str">
        <f t="shared" si="11"/>
        <v/>
      </c>
      <c r="V62" s="293" t="str">
        <f t="shared" si="11"/>
        <v/>
      </c>
      <c r="W62" s="293" t="str">
        <f t="shared" si="11"/>
        <v/>
      </c>
      <c r="X62" s="293" t="str">
        <f t="shared" si="11"/>
        <v/>
      </c>
      <c r="Y62" s="293" t="str">
        <f t="shared" si="11"/>
        <v/>
      </c>
      <c r="Z62" s="293" t="str">
        <f t="shared" si="13"/>
        <v/>
      </c>
      <c r="AA62" s="293" t="str">
        <f t="shared" si="13"/>
        <v/>
      </c>
      <c r="AB62" s="293" t="str">
        <f t="shared" si="13"/>
        <v/>
      </c>
      <c r="AC62" s="293" t="str">
        <f t="shared" si="13"/>
        <v/>
      </c>
      <c r="AD62" s="293" t="str">
        <f t="shared" si="13"/>
        <v/>
      </c>
      <c r="AE62" s="293" t="str">
        <f t="shared" si="13"/>
        <v/>
      </c>
      <c r="AF62" s="293" t="str">
        <f t="shared" si="13"/>
        <v/>
      </c>
      <c r="AG62" s="293" t="str">
        <f t="shared" si="13"/>
        <v/>
      </c>
      <c r="AH62" s="293">
        <f t="shared" si="3"/>
        <v>0</v>
      </c>
      <c r="AI62" s="292" t="str">
        <f t="shared" si="4"/>
        <v>X</v>
      </c>
    </row>
    <row r="63" spans="1:35" ht="15.75" x14ac:dyDescent="0.25">
      <c r="A63"/>
      <c r="B63">
        <f>TABLA!D61</f>
        <v>64</v>
      </c>
      <c r="C63">
        <f>TABLA!H61</f>
        <v>11</v>
      </c>
      <c r="D63" s="165" t="str">
        <f>TABLA!A61</f>
        <v>F. Derecho</v>
      </c>
      <c r="E63" s="284" t="str">
        <f>TABLA!BN61</f>
        <v>No conocía ningún curso</v>
      </c>
      <c r="F63" s="293" t="str">
        <f t="shared" si="12"/>
        <v/>
      </c>
      <c r="G63" s="293" t="str">
        <f t="shared" si="12"/>
        <v/>
      </c>
      <c r="H63" s="293" t="str">
        <f t="shared" si="12"/>
        <v/>
      </c>
      <c r="I63" s="293" t="str">
        <f t="shared" si="12"/>
        <v/>
      </c>
      <c r="J63" s="293" t="str">
        <f t="shared" si="12"/>
        <v/>
      </c>
      <c r="K63" s="293" t="str">
        <f t="shared" si="12"/>
        <v/>
      </c>
      <c r="L63" s="293" t="str">
        <f t="shared" si="12"/>
        <v/>
      </c>
      <c r="M63" s="293" t="str">
        <f t="shared" si="12"/>
        <v/>
      </c>
      <c r="N63" s="293" t="str">
        <f t="shared" si="12"/>
        <v/>
      </c>
      <c r="O63" s="293" t="str">
        <f t="shared" si="12"/>
        <v/>
      </c>
      <c r="P63" s="293" t="str">
        <f t="shared" si="11"/>
        <v/>
      </c>
      <c r="Q63" s="293" t="str">
        <f t="shared" si="11"/>
        <v/>
      </c>
      <c r="R63" s="293" t="str">
        <f t="shared" si="11"/>
        <v/>
      </c>
      <c r="S63" s="293" t="str">
        <f t="shared" si="11"/>
        <v/>
      </c>
      <c r="T63" s="293" t="str">
        <f t="shared" si="11"/>
        <v/>
      </c>
      <c r="U63" s="293" t="str">
        <f t="shared" si="11"/>
        <v/>
      </c>
      <c r="V63" s="293" t="str">
        <f t="shared" si="11"/>
        <v/>
      </c>
      <c r="W63" s="293" t="str">
        <f t="shared" si="11"/>
        <v/>
      </c>
      <c r="X63" s="293" t="str">
        <f t="shared" si="11"/>
        <v/>
      </c>
      <c r="Y63" s="293" t="str">
        <f t="shared" si="11"/>
        <v/>
      </c>
      <c r="Z63" s="293" t="str">
        <f t="shared" si="13"/>
        <v/>
      </c>
      <c r="AA63" s="293" t="str">
        <f t="shared" si="13"/>
        <v/>
      </c>
      <c r="AB63" s="293" t="str">
        <f t="shared" si="13"/>
        <v/>
      </c>
      <c r="AC63" s="293" t="str">
        <f t="shared" si="13"/>
        <v/>
      </c>
      <c r="AD63" s="293" t="str">
        <f t="shared" si="13"/>
        <v/>
      </c>
      <c r="AE63" s="293" t="str">
        <f t="shared" si="13"/>
        <v/>
      </c>
      <c r="AF63" s="293" t="str">
        <f t="shared" si="13"/>
        <v/>
      </c>
      <c r="AG63" s="293" t="str">
        <f t="shared" si="13"/>
        <v/>
      </c>
      <c r="AH63" s="293">
        <f t="shared" si="3"/>
        <v>0</v>
      </c>
      <c r="AI63" s="292">
        <f t="shared" si="4"/>
        <v>1</v>
      </c>
    </row>
    <row r="64" spans="1:35" ht="15.75" x14ac:dyDescent="0.25">
      <c r="A64"/>
      <c r="B64">
        <f>TABLA!D62</f>
        <v>65</v>
      </c>
      <c r="C64">
        <f>TABLA!H62</f>
        <v>0</v>
      </c>
      <c r="D64" s="165" t="str">
        <f>TABLA!A62</f>
        <v>N/C</v>
      </c>
      <c r="E64" s="284">
        <f>TABLA!BN62</f>
        <v>0</v>
      </c>
      <c r="F64" s="293" t="str">
        <f t="shared" si="12"/>
        <v/>
      </c>
      <c r="G64" s="293" t="str">
        <f t="shared" si="12"/>
        <v/>
      </c>
      <c r="H64" s="293" t="str">
        <f t="shared" si="12"/>
        <v/>
      </c>
      <c r="I64" s="293" t="str">
        <f t="shared" si="12"/>
        <v/>
      </c>
      <c r="J64" s="293" t="str">
        <f t="shared" si="12"/>
        <v/>
      </c>
      <c r="K64" s="293" t="str">
        <f t="shared" si="12"/>
        <v/>
      </c>
      <c r="L64" s="293" t="str">
        <f t="shared" si="12"/>
        <v/>
      </c>
      <c r="M64" s="293" t="str">
        <f t="shared" si="12"/>
        <v/>
      </c>
      <c r="N64" s="293" t="str">
        <f t="shared" si="12"/>
        <v/>
      </c>
      <c r="O64" s="293" t="str">
        <f t="shared" si="12"/>
        <v/>
      </c>
      <c r="P64" s="293" t="str">
        <f t="shared" si="11"/>
        <v/>
      </c>
      <c r="Q64" s="293" t="str">
        <f t="shared" si="11"/>
        <v/>
      </c>
      <c r="R64" s="293" t="str">
        <f t="shared" si="11"/>
        <v/>
      </c>
      <c r="S64" s="293" t="str">
        <f t="shared" si="11"/>
        <v/>
      </c>
      <c r="T64" s="293" t="str">
        <f t="shared" si="11"/>
        <v/>
      </c>
      <c r="U64" s="293" t="str">
        <f t="shared" si="11"/>
        <v/>
      </c>
      <c r="V64" s="293" t="str">
        <f t="shared" si="11"/>
        <v/>
      </c>
      <c r="W64" s="293" t="str">
        <f t="shared" si="11"/>
        <v/>
      </c>
      <c r="X64" s="293" t="str">
        <f t="shared" si="11"/>
        <v/>
      </c>
      <c r="Y64" s="293" t="str">
        <f t="shared" si="11"/>
        <v/>
      </c>
      <c r="Z64" s="293" t="str">
        <f t="shared" si="13"/>
        <v/>
      </c>
      <c r="AA64" s="293" t="str">
        <f t="shared" si="13"/>
        <v/>
      </c>
      <c r="AB64" s="293" t="str">
        <f t="shared" si="13"/>
        <v/>
      </c>
      <c r="AC64" s="293" t="str">
        <f t="shared" si="13"/>
        <v/>
      </c>
      <c r="AD64" s="293" t="str">
        <f t="shared" si="13"/>
        <v/>
      </c>
      <c r="AE64" s="293" t="str">
        <f t="shared" si="13"/>
        <v/>
      </c>
      <c r="AF64" s="293" t="str">
        <f t="shared" si="13"/>
        <v/>
      </c>
      <c r="AG64" s="293" t="str">
        <f t="shared" si="13"/>
        <v/>
      </c>
      <c r="AH64" s="293">
        <f t="shared" si="3"/>
        <v>0</v>
      </c>
      <c r="AI64" s="292" t="str">
        <f t="shared" si="4"/>
        <v>X</v>
      </c>
    </row>
    <row r="65" spans="1:35" ht="15.75" x14ac:dyDescent="0.25">
      <c r="A65"/>
      <c r="B65">
        <f>TABLA!D63</f>
        <v>66</v>
      </c>
      <c r="C65">
        <f>TABLA!H63</f>
        <v>21</v>
      </c>
      <c r="D65" s="165" t="str">
        <f>TABLA!A63</f>
        <v>F. Veterinaria</v>
      </c>
      <c r="E65" s="284">
        <f>TABLA!BN63</f>
        <v>0</v>
      </c>
      <c r="F65" s="293" t="str">
        <f t="shared" si="12"/>
        <v/>
      </c>
      <c r="G65" s="293" t="str">
        <f t="shared" si="12"/>
        <v/>
      </c>
      <c r="H65" s="293" t="str">
        <f t="shared" si="12"/>
        <v/>
      </c>
      <c r="I65" s="293" t="str">
        <f t="shared" si="12"/>
        <v/>
      </c>
      <c r="J65" s="293" t="str">
        <f t="shared" si="12"/>
        <v/>
      </c>
      <c r="K65" s="293" t="str">
        <f t="shared" si="12"/>
        <v/>
      </c>
      <c r="L65" s="293" t="str">
        <f t="shared" si="12"/>
        <v/>
      </c>
      <c r="M65" s="293" t="str">
        <f t="shared" si="12"/>
        <v/>
      </c>
      <c r="N65" s="293" t="str">
        <f t="shared" si="12"/>
        <v/>
      </c>
      <c r="O65" s="293" t="str">
        <f t="shared" si="12"/>
        <v/>
      </c>
      <c r="P65" s="293" t="str">
        <f t="shared" si="11"/>
        <v/>
      </c>
      <c r="Q65" s="293" t="str">
        <f t="shared" si="11"/>
        <v/>
      </c>
      <c r="R65" s="293" t="str">
        <f t="shared" si="11"/>
        <v/>
      </c>
      <c r="S65" s="293" t="str">
        <f t="shared" si="11"/>
        <v/>
      </c>
      <c r="T65" s="293" t="str">
        <f t="shared" si="11"/>
        <v/>
      </c>
      <c r="U65" s="293" t="str">
        <f t="shared" si="11"/>
        <v/>
      </c>
      <c r="V65" s="293" t="str">
        <f t="shared" si="11"/>
        <v/>
      </c>
      <c r="W65" s="293" t="str">
        <f t="shared" si="11"/>
        <v/>
      </c>
      <c r="X65" s="293" t="str">
        <f t="shared" si="11"/>
        <v/>
      </c>
      <c r="Y65" s="293" t="str">
        <f t="shared" si="11"/>
        <v/>
      </c>
      <c r="Z65" s="293" t="str">
        <f t="shared" si="13"/>
        <v/>
      </c>
      <c r="AA65" s="293" t="str">
        <f t="shared" si="13"/>
        <v/>
      </c>
      <c r="AB65" s="293" t="str">
        <f t="shared" si="13"/>
        <v/>
      </c>
      <c r="AC65" s="293" t="str">
        <f t="shared" si="13"/>
        <v/>
      </c>
      <c r="AD65" s="293" t="str">
        <f t="shared" si="13"/>
        <v/>
      </c>
      <c r="AE65" s="293" t="str">
        <f t="shared" si="13"/>
        <v/>
      </c>
      <c r="AF65" s="293" t="str">
        <f t="shared" si="13"/>
        <v/>
      </c>
      <c r="AG65" s="293" t="str">
        <f t="shared" si="13"/>
        <v/>
      </c>
      <c r="AH65" s="293">
        <f t="shared" si="3"/>
        <v>0</v>
      </c>
      <c r="AI65" s="292" t="str">
        <f t="shared" si="4"/>
        <v>X</v>
      </c>
    </row>
    <row r="66" spans="1:35" ht="15.75" x14ac:dyDescent="0.25">
      <c r="A66"/>
      <c r="B66">
        <f>TABLA!D64</f>
        <v>67</v>
      </c>
      <c r="C66">
        <f>TABLA!H64</f>
        <v>14</v>
      </c>
      <c r="D66" s="165" t="str">
        <f>TABLA!A64</f>
        <v>F. Filología</v>
      </c>
      <c r="E66" s="284">
        <f>TABLA!BN64</f>
        <v>0</v>
      </c>
      <c r="F66" s="293" t="str">
        <f t="shared" si="12"/>
        <v/>
      </c>
      <c r="G66" s="293" t="str">
        <f t="shared" si="12"/>
        <v/>
      </c>
      <c r="H66" s="293" t="str">
        <f t="shared" si="12"/>
        <v/>
      </c>
      <c r="I66" s="293" t="str">
        <f t="shared" si="12"/>
        <v/>
      </c>
      <c r="J66" s="293" t="str">
        <f t="shared" si="12"/>
        <v/>
      </c>
      <c r="K66" s="293" t="str">
        <f t="shared" si="12"/>
        <v/>
      </c>
      <c r="L66" s="293" t="str">
        <f t="shared" si="12"/>
        <v/>
      </c>
      <c r="M66" s="293" t="str">
        <f t="shared" si="12"/>
        <v/>
      </c>
      <c r="N66" s="293" t="str">
        <f t="shared" si="12"/>
        <v/>
      </c>
      <c r="O66" s="293" t="str">
        <f t="shared" si="12"/>
        <v/>
      </c>
      <c r="P66" s="293" t="str">
        <f t="shared" si="12"/>
        <v/>
      </c>
      <c r="Q66" s="293" t="str">
        <f t="shared" si="12"/>
        <v/>
      </c>
      <c r="R66" s="293" t="str">
        <f t="shared" si="12"/>
        <v/>
      </c>
      <c r="S66" s="293" t="str">
        <f t="shared" si="12"/>
        <v/>
      </c>
      <c r="T66" s="293" t="str">
        <f t="shared" si="12"/>
        <v/>
      </c>
      <c r="U66" s="293" t="str">
        <f t="shared" si="12"/>
        <v/>
      </c>
      <c r="V66" s="293" t="str">
        <f t="shared" ref="P66:AE81" si="14">IFERROR((IF(FIND(V$1,$E66,1)&gt;0,"x")),"")</f>
        <v/>
      </c>
      <c r="W66" s="293" t="str">
        <f t="shared" si="14"/>
        <v/>
      </c>
      <c r="X66" s="293" t="str">
        <f t="shared" si="14"/>
        <v/>
      </c>
      <c r="Y66" s="293" t="str">
        <f t="shared" si="14"/>
        <v/>
      </c>
      <c r="Z66" s="293" t="str">
        <f t="shared" si="13"/>
        <v/>
      </c>
      <c r="AA66" s="293" t="str">
        <f t="shared" si="13"/>
        <v/>
      </c>
      <c r="AB66" s="293" t="str">
        <f t="shared" si="13"/>
        <v/>
      </c>
      <c r="AC66" s="293" t="str">
        <f t="shared" si="13"/>
        <v/>
      </c>
      <c r="AD66" s="293" t="str">
        <f t="shared" si="13"/>
        <v/>
      </c>
      <c r="AE66" s="293" t="str">
        <f t="shared" si="13"/>
        <v/>
      </c>
      <c r="AF66" s="293" t="str">
        <f t="shared" si="13"/>
        <v/>
      </c>
      <c r="AG66" s="293" t="str">
        <f t="shared" si="13"/>
        <v/>
      </c>
      <c r="AH66" s="293">
        <f t="shared" si="3"/>
        <v>0</v>
      </c>
      <c r="AI66" s="292" t="str">
        <f t="shared" si="4"/>
        <v>X</v>
      </c>
    </row>
    <row r="67" spans="1:35" ht="15.75" x14ac:dyDescent="0.25">
      <c r="A67"/>
      <c r="B67">
        <f>TABLA!D65</f>
        <v>68</v>
      </c>
      <c r="C67">
        <f>TABLA!H65</f>
        <v>14</v>
      </c>
      <c r="D67" s="165" t="str">
        <f>TABLA!A65</f>
        <v>F. Filología</v>
      </c>
      <c r="E67" s="284">
        <f>TABLA!BN65</f>
        <v>0</v>
      </c>
      <c r="F67" s="293" t="str">
        <f t="shared" ref="F67:U82" si="15">IFERROR((IF(FIND(F$1,$E67,1)&gt;0,"x")),"")</f>
        <v/>
      </c>
      <c r="G67" s="293" t="str">
        <f t="shared" si="15"/>
        <v/>
      </c>
      <c r="H67" s="293" t="str">
        <f t="shared" si="15"/>
        <v/>
      </c>
      <c r="I67" s="293" t="str">
        <f t="shared" si="15"/>
        <v/>
      </c>
      <c r="J67" s="293" t="str">
        <f t="shared" si="15"/>
        <v/>
      </c>
      <c r="K67" s="293" t="str">
        <f t="shared" si="15"/>
        <v/>
      </c>
      <c r="L67" s="293" t="str">
        <f t="shared" si="15"/>
        <v/>
      </c>
      <c r="M67" s="293" t="str">
        <f t="shared" si="15"/>
        <v/>
      </c>
      <c r="N67" s="293" t="str">
        <f t="shared" si="15"/>
        <v/>
      </c>
      <c r="O67" s="293" t="str">
        <f t="shared" si="15"/>
        <v/>
      </c>
      <c r="P67" s="293" t="str">
        <f t="shared" si="14"/>
        <v/>
      </c>
      <c r="Q67" s="293" t="str">
        <f t="shared" si="14"/>
        <v/>
      </c>
      <c r="R67" s="293" t="str">
        <f t="shared" si="14"/>
        <v/>
      </c>
      <c r="S67" s="293" t="str">
        <f t="shared" si="14"/>
        <v/>
      </c>
      <c r="T67" s="293" t="str">
        <f t="shared" si="14"/>
        <v/>
      </c>
      <c r="U67" s="293" t="str">
        <f t="shared" si="14"/>
        <v/>
      </c>
      <c r="V67" s="293" t="str">
        <f t="shared" si="14"/>
        <v/>
      </c>
      <c r="W67" s="293" t="str">
        <f t="shared" si="14"/>
        <v/>
      </c>
      <c r="X67" s="293" t="str">
        <f t="shared" si="14"/>
        <v/>
      </c>
      <c r="Y67" s="293" t="str">
        <f t="shared" si="14"/>
        <v/>
      </c>
      <c r="Z67" s="293" t="str">
        <f t="shared" si="14"/>
        <v/>
      </c>
      <c r="AA67" s="293" t="str">
        <f t="shared" si="14"/>
        <v/>
      </c>
      <c r="AB67" s="293" t="str">
        <f t="shared" si="14"/>
        <v/>
      </c>
      <c r="AC67" s="293" t="str">
        <f t="shared" si="14"/>
        <v/>
      </c>
      <c r="AD67" s="293" t="str">
        <f t="shared" si="14"/>
        <v/>
      </c>
      <c r="AE67" s="293" t="str">
        <f t="shared" si="14"/>
        <v/>
      </c>
      <c r="AF67" s="293" t="str">
        <f t="shared" ref="Z67:AG82" si="16">IFERROR((IF(FIND(AF$1,$E67,1)&gt;0,"x")),"")</f>
        <v/>
      </c>
      <c r="AG67" s="293" t="str">
        <f t="shared" si="16"/>
        <v/>
      </c>
      <c r="AH67" s="293">
        <f t="shared" si="3"/>
        <v>0</v>
      </c>
      <c r="AI67" s="292" t="str">
        <f t="shared" si="4"/>
        <v>X</v>
      </c>
    </row>
    <row r="68" spans="1:35" ht="39" x14ac:dyDescent="0.25">
      <c r="A68" s="3"/>
      <c r="B68">
        <f>TABLA!D66</f>
        <v>69</v>
      </c>
      <c r="C68">
        <f>TABLA!H66</f>
        <v>5</v>
      </c>
      <c r="D68" s="165" t="str">
        <f>TABLA!A66</f>
        <v>F. Ciencias Económicas y Empresariales</v>
      </c>
      <c r="E68" s="284" t="str">
        <f>TABLA!BN66</f>
        <v xml:space="preserve">Abrir fines de semana para estudio.&lt;br&gt;&lt;br&gt;No he asistido a cursos de información porque no obtengo información de cuándo son o cuando empiezan </v>
      </c>
      <c r="F68" s="293" t="str">
        <f t="shared" si="15"/>
        <v/>
      </c>
      <c r="G68" s="293" t="str">
        <f t="shared" si="15"/>
        <v/>
      </c>
      <c r="H68" s="293" t="str">
        <f t="shared" si="15"/>
        <v/>
      </c>
      <c r="I68" s="293" t="str">
        <f t="shared" si="15"/>
        <v/>
      </c>
      <c r="J68" s="293" t="str">
        <f t="shared" si="15"/>
        <v/>
      </c>
      <c r="K68" s="293" t="str">
        <f t="shared" si="15"/>
        <v/>
      </c>
      <c r="L68" s="293" t="str">
        <f t="shared" si="15"/>
        <v/>
      </c>
      <c r="M68" s="293" t="str">
        <f t="shared" si="15"/>
        <v/>
      </c>
      <c r="N68" s="293" t="str">
        <f t="shared" si="15"/>
        <v/>
      </c>
      <c r="O68" s="293" t="str">
        <f t="shared" si="15"/>
        <v/>
      </c>
      <c r="P68" s="293" t="str">
        <f t="shared" si="14"/>
        <v/>
      </c>
      <c r="Q68" s="293" t="str">
        <f t="shared" si="14"/>
        <v/>
      </c>
      <c r="R68" s="293" t="str">
        <f t="shared" si="14"/>
        <v/>
      </c>
      <c r="S68" s="293" t="str">
        <f t="shared" si="14"/>
        <v/>
      </c>
      <c r="T68" s="293" t="str">
        <f t="shared" si="14"/>
        <v/>
      </c>
      <c r="U68" s="293" t="str">
        <f t="shared" si="14"/>
        <v/>
      </c>
      <c r="V68" s="293" t="str">
        <f t="shared" si="14"/>
        <v/>
      </c>
      <c r="W68" s="293" t="str">
        <f t="shared" si="14"/>
        <v/>
      </c>
      <c r="X68" s="293" t="str">
        <f t="shared" si="14"/>
        <v/>
      </c>
      <c r="Y68" s="293" t="str">
        <f t="shared" si="14"/>
        <v/>
      </c>
      <c r="Z68" s="293" t="str">
        <f t="shared" si="16"/>
        <v/>
      </c>
      <c r="AA68" s="293" t="str">
        <f t="shared" si="16"/>
        <v/>
      </c>
      <c r="AB68" s="293" t="str">
        <f t="shared" si="16"/>
        <v/>
      </c>
      <c r="AC68" s="293" t="str">
        <f t="shared" si="16"/>
        <v/>
      </c>
      <c r="AD68" s="293" t="str">
        <f t="shared" si="16"/>
        <v/>
      </c>
      <c r="AE68" s="293" t="str">
        <f t="shared" si="16"/>
        <v>x</v>
      </c>
      <c r="AF68" s="293" t="str">
        <f t="shared" si="16"/>
        <v/>
      </c>
      <c r="AG68" s="293" t="str">
        <f t="shared" si="16"/>
        <v/>
      </c>
      <c r="AH68" s="293">
        <f t="shared" ref="AH68:AH131" si="17">COUNTIF(F68:AG68,"x")</f>
        <v>1</v>
      </c>
      <c r="AI68" s="292">
        <f t="shared" ref="AI68:AI131" si="18">IF(E68=0,"X",1)</f>
        <v>1</v>
      </c>
    </row>
    <row r="69" spans="1:35" ht="15.75" x14ac:dyDescent="0.25">
      <c r="A69"/>
      <c r="B69">
        <f>TABLA!D67</f>
        <v>70</v>
      </c>
      <c r="C69">
        <f>TABLA!H67</f>
        <v>21</v>
      </c>
      <c r="D69" s="165" t="str">
        <f>TABLA!A67</f>
        <v>F. Veterinaria</v>
      </c>
      <c r="E69" s="284">
        <f>TABLA!BN67</f>
        <v>0</v>
      </c>
      <c r="F69" s="293" t="str">
        <f t="shared" si="15"/>
        <v/>
      </c>
      <c r="G69" s="293" t="str">
        <f t="shared" si="15"/>
        <v/>
      </c>
      <c r="H69" s="293" t="str">
        <f t="shared" si="15"/>
        <v/>
      </c>
      <c r="I69" s="293" t="str">
        <f t="shared" si="15"/>
        <v/>
      </c>
      <c r="J69" s="293" t="str">
        <f t="shared" si="15"/>
        <v/>
      </c>
      <c r="K69" s="293" t="str">
        <f t="shared" si="15"/>
        <v/>
      </c>
      <c r="L69" s="293" t="str">
        <f t="shared" si="15"/>
        <v/>
      </c>
      <c r="M69" s="293" t="str">
        <f t="shared" si="15"/>
        <v/>
      </c>
      <c r="N69" s="293" t="str">
        <f t="shared" si="15"/>
        <v/>
      </c>
      <c r="O69" s="293" t="str">
        <f t="shared" si="15"/>
        <v/>
      </c>
      <c r="P69" s="293" t="str">
        <f t="shared" si="14"/>
        <v/>
      </c>
      <c r="Q69" s="293" t="str">
        <f t="shared" si="14"/>
        <v/>
      </c>
      <c r="R69" s="293" t="str">
        <f t="shared" si="14"/>
        <v/>
      </c>
      <c r="S69" s="293" t="str">
        <f t="shared" si="14"/>
        <v/>
      </c>
      <c r="T69" s="293" t="str">
        <f t="shared" si="14"/>
        <v/>
      </c>
      <c r="U69" s="293" t="str">
        <f t="shared" si="14"/>
        <v/>
      </c>
      <c r="V69" s="293" t="str">
        <f t="shared" si="14"/>
        <v/>
      </c>
      <c r="W69" s="293" t="str">
        <f t="shared" si="14"/>
        <v/>
      </c>
      <c r="X69" s="293" t="str">
        <f t="shared" si="14"/>
        <v/>
      </c>
      <c r="Y69" s="293" t="str">
        <f t="shared" si="14"/>
        <v/>
      </c>
      <c r="Z69" s="293" t="str">
        <f t="shared" si="16"/>
        <v/>
      </c>
      <c r="AA69" s="293" t="str">
        <f t="shared" si="16"/>
        <v/>
      </c>
      <c r="AB69" s="293" t="str">
        <f t="shared" si="16"/>
        <v/>
      </c>
      <c r="AC69" s="293" t="str">
        <f t="shared" si="16"/>
        <v/>
      </c>
      <c r="AD69" s="293" t="str">
        <f t="shared" si="16"/>
        <v/>
      </c>
      <c r="AE69" s="293" t="str">
        <f t="shared" si="16"/>
        <v/>
      </c>
      <c r="AF69" s="293" t="str">
        <f t="shared" si="16"/>
        <v/>
      </c>
      <c r="AG69" s="293" t="str">
        <f t="shared" si="16"/>
        <v/>
      </c>
      <c r="AH69" s="293">
        <f t="shared" si="17"/>
        <v>0</v>
      </c>
      <c r="AI69" s="292" t="str">
        <f t="shared" si="18"/>
        <v>X</v>
      </c>
    </row>
    <row r="70" spans="1:35" ht="15.75" x14ac:dyDescent="0.25">
      <c r="A70"/>
      <c r="B70">
        <f>TABLA!D68</f>
        <v>71</v>
      </c>
      <c r="C70">
        <f>TABLA!H68</f>
        <v>20</v>
      </c>
      <c r="D70" s="165" t="str">
        <f>TABLA!A68</f>
        <v>F. Psicología</v>
      </c>
      <c r="E70" s="284">
        <f>TABLA!BN68</f>
        <v>0</v>
      </c>
      <c r="F70" s="293" t="str">
        <f t="shared" si="15"/>
        <v/>
      </c>
      <c r="G70" s="293" t="str">
        <f t="shared" si="15"/>
        <v/>
      </c>
      <c r="H70" s="293" t="str">
        <f t="shared" si="15"/>
        <v/>
      </c>
      <c r="I70" s="293" t="str">
        <f t="shared" si="15"/>
        <v/>
      </c>
      <c r="J70" s="293" t="str">
        <f t="shared" si="15"/>
        <v/>
      </c>
      <c r="K70" s="293" t="str">
        <f t="shared" si="15"/>
        <v/>
      </c>
      <c r="L70" s="293" t="str">
        <f t="shared" si="15"/>
        <v/>
      </c>
      <c r="M70" s="293" t="str">
        <f t="shared" si="15"/>
        <v/>
      </c>
      <c r="N70" s="293" t="str">
        <f t="shared" si="15"/>
        <v/>
      </c>
      <c r="O70" s="293" t="str">
        <f t="shared" si="15"/>
        <v/>
      </c>
      <c r="P70" s="293" t="str">
        <f t="shared" si="14"/>
        <v/>
      </c>
      <c r="Q70" s="293" t="str">
        <f t="shared" si="14"/>
        <v/>
      </c>
      <c r="R70" s="293" t="str">
        <f t="shared" si="14"/>
        <v/>
      </c>
      <c r="S70" s="293" t="str">
        <f t="shared" si="14"/>
        <v/>
      </c>
      <c r="T70" s="293" t="str">
        <f t="shared" si="14"/>
        <v/>
      </c>
      <c r="U70" s="293" t="str">
        <f t="shared" si="14"/>
        <v/>
      </c>
      <c r="V70" s="293" t="str">
        <f t="shared" si="14"/>
        <v/>
      </c>
      <c r="W70" s="293" t="str">
        <f t="shared" si="14"/>
        <v/>
      </c>
      <c r="X70" s="293" t="str">
        <f t="shared" si="14"/>
        <v/>
      </c>
      <c r="Y70" s="293" t="str">
        <f t="shared" si="14"/>
        <v/>
      </c>
      <c r="Z70" s="293" t="str">
        <f t="shared" si="16"/>
        <v/>
      </c>
      <c r="AA70" s="293" t="str">
        <f t="shared" si="16"/>
        <v/>
      </c>
      <c r="AB70" s="293" t="str">
        <f t="shared" si="16"/>
        <v/>
      </c>
      <c r="AC70" s="293" t="str">
        <f t="shared" si="16"/>
        <v/>
      </c>
      <c r="AD70" s="293" t="str">
        <f t="shared" si="16"/>
        <v/>
      </c>
      <c r="AE70" s="293" t="str">
        <f t="shared" si="16"/>
        <v/>
      </c>
      <c r="AF70" s="293" t="str">
        <f t="shared" si="16"/>
        <v/>
      </c>
      <c r="AG70" s="293" t="str">
        <f t="shared" si="16"/>
        <v/>
      </c>
      <c r="AH70" s="293">
        <f t="shared" si="17"/>
        <v>0</v>
      </c>
      <c r="AI70" s="292" t="str">
        <f t="shared" si="18"/>
        <v>X</v>
      </c>
    </row>
    <row r="71" spans="1:35" ht="15.75" x14ac:dyDescent="0.25">
      <c r="A71"/>
      <c r="B71">
        <f>TABLA!D69</f>
        <v>72</v>
      </c>
      <c r="C71">
        <f>TABLA!H69</f>
        <v>17</v>
      </c>
      <c r="D71" s="284" t="str">
        <f>TABLA!A69</f>
        <v>F. Informática</v>
      </c>
      <c r="E71" s="284">
        <f>TABLA!BN69</f>
        <v>0</v>
      </c>
      <c r="F71" s="293" t="str">
        <f t="shared" si="15"/>
        <v/>
      </c>
      <c r="G71" s="293" t="str">
        <f t="shared" si="15"/>
        <v/>
      </c>
      <c r="H71" s="293" t="str">
        <f t="shared" si="15"/>
        <v/>
      </c>
      <c r="I71" s="293" t="str">
        <f t="shared" si="15"/>
        <v/>
      </c>
      <c r="J71" s="293" t="str">
        <f t="shared" si="15"/>
        <v/>
      </c>
      <c r="K71" s="293" t="str">
        <f t="shared" si="15"/>
        <v/>
      </c>
      <c r="L71" s="293" t="str">
        <f t="shared" si="15"/>
        <v/>
      </c>
      <c r="M71" s="293" t="str">
        <f t="shared" si="15"/>
        <v/>
      </c>
      <c r="N71" s="293" t="str">
        <f t="shared" si="15"/>
        <v/>
      </c>
      <c r="O71" s="293" t="str">
        <f t="shared" si="15"/>
        <v/>
      </c>
      <c r="P71" s="293" t="str">
        <f t="shared" si="14"/>
        <v/>
      </c>
      <c r="Q71" s="293" t="str">
        <f t="shared" si="14"/>
        <v/>
      </c>
      <c r="R71" s="293" t="str">
        <f t="shared" si="14"/>
        <v/>
      </c>
      <c r="S71" s="293" t="str">
        <f t="shared" si="14"/>
        <v/>
      </c>
      <c r="T71" s="293" t="str">
        <f t="shared" si="14"/>
        <v/>
      </c>
      <c r="U71" s="293" t="str">
        <f t="shared" si="14"/>
        <v/>
      </c>
      <c r="V71" s="293" t="str">
        <f t="shared" si="14"/>
        <v/>
      </c>
      <c r="W71" s="293" t="str">
        <f t="shared" si="14"/>
        <v/>
      </c>
      <c r="X71" s="293" t="str">
        <f t="shared" si="14"/>
        <v/>
      </c>
      <c r="Y71" s="293" t="str">
        <f t="shared" si="14"/>
        <v/>
      </c>
      <c r="Z71" s="293" t="str">
        <f t="shared" si="16"/>
        <v/>
      </c>
      <c r="AA71" s="293" t="str">
        <f t="shared" si="16"/>
        <v/>
      </c>
      <c r="AB71" s="293" t="str">
        <f t="shared" si="16"/>
        <v/>
      </c>
      <c r="AC71" s="293" t="str">
        <f t="shared" si="16"/>
        <v/>
      </c>
      <c r="AD71" s="293" t="str">
        <f t="shared" si="16"/>
        <v/>
      </c>
      <c r="AE71" s="293" t="str">
        <f t="shared" si="16"/>
        <v/>
      </c>
      <c r="AF71" s="293" t="str">
        <f t="shared" si="16"/>
        <v/>
      </c>
      <c r="AG71" s="293" t="str">
        <f t="shared" si="16"/>
        <v/>
      </c>
      <c r="AH71" s="293">
        <f t="shared" si="17"/>
        <v>0</v>
      </c>
      <c r="AI71" s="292" t="str">
        <f t="shared" si="18"/>
        <v>X</v>
      </c>
    </row>
    <row r="72" spans="1:35" ht="25.5" x14ac:dyDescent="0.25">
      <c r="A72"/>
      <c r="B72">
        <f>TABLA!D70</f>
        <v>73</v>
      </c>
      <c r="C72">
        <f>TABLA!H70</f>
        <v>16</v>
      </c>
      <c r="D72" s="284" t="str">
        <f>TABLA!A70</f>
        <v>F. Geografía e Historia</v>
      </c>
      <c r="E72" s="284">
        <f>TABLA!BN70</f>
        <v>0</v>
      </c>
      <c r="F72" s="293" t="str">
        <f t="shared" si="15"/>
        <v/>
      </c>
      <c r="G72" s="293" t="str">
        <f t="shared" si="15"/>
        <v/>
      </c>
      <c r="H72" s="293" t="str">
        <f t="shared" si="15"/>
        <v/>
      </c>
      <c r="I72" s="293" t="str">
        <f t="shared" si="15"/>
        <v/>
      </c>
      <c r="J72" s="293" t="str">
        <f t="shared" si="15"/>
        <v/>
      </c>
      <c r="K72" s="293" t="str">
        <f t="shared" si="15"/>
        <v/>
      </c>
      <c r="L72" s="293" t="str">
        <f t="shared" si="15"/>
        <v/>
      </c>
      <c r="M72" s="293" t="str">
        <f t="shared" si="15"/>
        <v/>
      </c>
      <c r="N72" s="293" t="str">
        <f t="shared" si="15"/>
        <v/>
      </c>
      <c r="O72" s="293" t="str">
        <f t="shared" si="15"/>
        <v/>
      </c>
      <c r="P72" s="293" t="str">
        <f t="shared" si="14"/>
        <v/>
      </c>
      <c r="Q72" s="293" t="str">
        <f t="shared" si="14"/>
        <v/>
      </c>
      <c r="R72" s="293" t="str">
        <f t="shared" si="14"/>
        <v/>
      </c>
      <c r="S72" s="293" t="str">
        <f t="shared" si="14"/>
        <v/>
      </c>
      <c r="T72" s="293" t="str">
        <f t="shared" si="14"/>
        <v/>
      </c>
      <c r="U72" s="293" t="str">
        <f t="shared" si="14"/>
        <v/>
      </c>
      <c r="V72" s="293" t="str">
        <f t="shared" si="14"/>
        <v/>
      </c>
      <c r="W72" s="293" t="str">
        <f t="shared" si="14"/>
        <v/>
      </c>
      <c r="X72" s="293" t="str">
        <f t="shared" si="14"/>
        <v/>
      </c>
      <c r="Y72" s="293" t="str">
        <f t="shared" si="14"/>
        <v/>
      </c>
      <c r="Z72" s="293" t="str">
        <f t="shared" si="16"/>
        <v/>
      </c>
      <c r="AA72" s="293" t="str">
        <f t="shared" si="16"/>
        <v/>
      </c>
      <c r="AB72" s="293" t="str">
        <f t="shared" si="16"/>
        <v/>
      </c>
      <c r="AC72" s="293" t="str">
        <f t="shared" si="16"/>
        <v/>
      </c>
      <c r="AD72" s="293" t="str">
        <f t="shared" si="16"/>
        <v/>
      </c>
      <c r="AE72" s="293" t="str">
        <f t="shared" si="16"/>
        <v/>
      </c>
      <c r="AF72" s="293" t="str">
        <f t="shared" si="16"/>
        <v/>
      </c>
      <c r="AG72" s="293" t="str">
        <f t="shared" si="16"/>
        <v/>
      </c>
      <c r="AH72" s="293">
        <f t="shared" si="17"/>
        <v>0</v>
      </c>
      <c r="AI72" s="292" t="str">
        <f t="shared" si="18"/>
        <v>X</v>
      </c>
    </row>
    <row r="73" spans="1:35" ht="26.25" x14ac:dyDescent="0.25">
      <c r="A73"/>
      <c r="B73">
        <f>TABLA!D71</f>
        <v>74</v>
      </c>
      <c r="C73">
        <f>TABLA!H71</f>
        <v>4</v>
      </c>
      <c r="D73" s="165" t="str">
        <f>TABLA!A71</f>
        <v>F. Ciencias de la Información</v>
      </c>
      <c r="E73" s="284">
        <f>TABLA!BN71</f>
        <v>0</v>
      </c>
      <c r="F73" s="293" t="str">
        <f t="shared" si="15"/>
        <v/>
      </c>
      <c r="G73" s="293" t="str">
        <f t="shared" si="15"/>
        <v/>
      </c>
      <c r="H73" s="293" t="str">
        <f t="shared" si="15"/>
        <v/>
      </c>
      <c r="I73" s="293" t="str">
        <f t="shared" si="15"/>
        <v/>
      </c>
      <c r="J73" s="293" t="str">
        <f t="shared" si="15"/>
        <v/>
      </c>
      <c r="K73" s="293" t="str">
        <f t="shared" si="15"/>
        <v/>
      </c>
      <c r="L73" s="293" t="str">
        <f t="shared" si="15"/>
        <v/>
      </c>
      <c r="M73" s="293" t="str">
        <f t="shared" si="15"/>
        <v/>
      </c>
      <c r="N73" s="293" t="str">
        <f t="shared" si="15"/>
        <v/>
      </c>
      <c r="O73" s="293" t="str">
        <f t="shared" si="15"/>
        <v/>
      </c>
      <c r="P73" s="293" t="str">
        <f t="shared" si="14"/>
        <v/>
      </c>
      <c r="Q73" s="293" t="str">
        <f t="shared" si="14"/>
        <v/>
      </c>
      <c r="R73" s="293" t="str">
        <f t="shared" si="14"/>
        <v/>
      </c>
      <c r="S73" s="293" t="str">
        <f t="shared" si="14"/>
        <v/>
      </c>
      <c r="T73" s="293" t="str">
        <f t="shared" si="14"/>
        <v/>
      </c>
      <c r="U73" s="293" t="str">
        <f t="shared" si="14"/>
        <v/>
      </c>
      <c r="V73" s="293" t="str">
        <f t="shared" si="14"/>
        <v/>
      </c>
      <c r="W73" s="293" t="str">
        <f t="shared" si="14"/>
        <v/>
      </c>
      <c r="X73" s="293" t="str">
        <f t="shared" si="14"/>
        <v/>
      </c>
      <c r="Y73" s="293" t="str">
        <f t="shared" si="14"/>
        <v/>
      </c>
      <c r="Z73" s="293" t="str">
        <f t="shared" si="16"/>
        <v/>
      </c>
      <c r="AA73" s="293" t="str">
        <f t="shared" si="16"/>
        <v/>
      </c>
      <c r="AB73" s="293" t="str">
        <f t="shared" si="16"/>
        <v/>
      </c>
      <c r="AC73" s="293" t="str">
        <f t="shared" si="16"/>
        <v/>
      </c>
      <c r="AD73" s="293" t="str">
        <f t="shared" si="16"/>
        <v/>
      </c>
      <c r="AE73" s="293" t="str">
        <f t="shared" si="16"/>
        <v/>
      </c>
      <c r="AF73" s="293" t="str">
        <f t="shared" si="16"/>
        <v/>
      </c>
      <c r="AG73" s="293" t="str">
        <f t="shared" si="16"/>
        <v/>
      </c>
      <c r="AH73" s="293">
        <f t="shared" si="17"/>
        <v>0</v>
      </c>
      <c r="AI73" s="292" t="str">
        <f t="shared" si="18"/>
        <v>X</v>
      </c>
    </row>
    <row r="74" spans="1:35" ht="15.75" x14ac:dyDescent="0.25">
      <c r="A74" s="3"/>
      <c r="B74">
        <f>TABLA!D72</f>
        <v>75</v>
      </c>
      <c r="C74">
        <f>TABLA!H72</f>
        <v>14</v>
      </c>
      <c r="D74" s="284" t="str">
        <f>TABLA!A72</f>
        <v>F. Filología</v>
      </c>
      <c r="E74" s="284">
        <f>TABLA!BN72</f>
        <v>0</v>
      </c>
      <c r="F74" s="293" t="str">
        <f t="shared" si="15"/>
        <v/>
      </c>
      <c r="G74" s="293" t="str">
        <f t="shared" si="15"/>
        <v/>
      </c>
      <c r="H74" s="293" t="str">
        <f t="shared" si="15"/>
        <v/>
      </c>
      <c r="I74" s="293" t="str">
        <f t="shared" si="15"/>
        <v/>
      </c>
      <c r="J74" s="293" t="str">
        <f t="shared" si="15"/>
        <v/>
      </c>
      <c r="K74" s="293" t="str">
        <f t="shared" si="15"/>
        <v/>
      </c>
      <c r="L74" s="293" t="str">
        <f t="shared" si="15"/>
        <v/>
      </c>
      <c r="M74" s="293" t="str">
        <f t="shared" si="15"/>
        <v/>
      </c>
      <c r="N74" s="293" t="str">
        <f t="shared" si="15"/>
        <v/>
      </c>
      <c r="O74" s="293" t="str">
        <f t="shared" si="15"/>
        <v/>
      </c>
      <c r="P74" s="293" t="str">
        <f t="shared" si="14"/>
        <v/>
      </c>
      <c r="Q74" s="293" t="str">
        <f t="shared" si="14"/>
        <v/>
      </c>
      <c r="R74" s="293" t="str">
        <f t="shared" si="14"/>
        <v/>
      </c>
      <c r="S74" s="293" t="str">
        <f t="shared" si="14"/>
        <v/>
      </c>
      <c r="T74" s="293" t="str">
        <f t="shared" si="14"/>
        <v/>
      </c>
      <c r="U74" s="293" t="str">
        <f t="shared" si="14"/>
        <v/>
      </c>
      <c r="V74" s="293" t="str">
        <f t="shared" si="14"/>
        <v/>
      </c>
      <c r="W74" s="293" t="str">
        <f t="shared" si="14"/>
        <v/>
      </c>
      <c r="X74" s="293" t="str">
        <f t="shared" si="14"/>
        <v/>
      </c>
      <c r="Y74" s="293" t="str">
        <f t="shared" si="14"/>
        <v/>
      </c>
      <c r="Z74" s="293" t="str">
        <f t="shared" si="16"/>
        <v/>
      </c>
      <c r="AA74" s="293" t="str">
        <f t="shared" si="16"/>
        <v/>
      </c>
      <c r="AB74" s="293" t="str">
        <f t="shared" si="16"/>
        <v/>
      </c>
      <c r="AC74" s="293" t="str">
        <f t="shared" si="16"/>
        <v/>
      </c>
      <c r="AD74" s="293" t="str">
        <f t="shared" si="16"/>
        <v/>
      </c>
      <c r="AE74" s="293" t="str">
        <f t="shared" si="16"/>
        <v/>
      </c>
      <c r="AF74" s="293" t="str">
        <f t="shared" si="16"/>
        <v/>
      </c>
      <c r="AG74" s="293" t="str">
        <f t="shared" si="16"/>
        <v/>
      </c>
      <c r="AH74" s="293">
        <f t="shared" si="17"/>
        <v>0</v>
      </c>
      <c r="AI74" s="292" t="str">
        <f t="shared" si="18"/>
        <v>X</v>
      </c>
    </row>
    <row r="75" spans="1:35" ht="15.75" x14ac:dyDescent="0.25">
      <c r="A75"/>
      <c r="B75">
        <f>TABLA!D73</f>
        <v>76</v>
      </c>
      <c r="C75">
        <f>TABLA!H73</f>
        <v>0</v>
      </c>
      <c r="D75" s="284" t="str">
        <f>TABLA!A73</f>
        <v>N/C</v>
      </c>
      <c r="E75" s="284">
        <f>TABLA!BN73</f>
        <v>0</v>
      </c>
      <c r="F75" s="293" t="str">
        <f t="shared" si="15"/>
        <v/>
      </c>
      <c r="G75" s="293" t="str">
        <f t="shared" si="15"/>
        <v/>
      </c>
      <c r="H75" s="293" t="str">
        <f t="shared" si="15"/>
        <v/>
      </c>
      <c r="I75" s="293" t="str">
        <f t="shared" si="15"/>
        <v/>
      </c>
      <c r="J75" s="293" t="str">
        <f t="shared" si="15"/>
        <v/>
      </c>
      <c r="K75" s="293" t="str">
        <f t="shared" si="15"/>
        <v/>
      </c>
      <c r="L75" s="293" t="str">
        <f t="shared" si="15"/>
        <v/>
      </c>
      <c r="M75" s="293" t="str">
        <f t="shared" si="15"/>
        <v/>
      </c>
      <c r="N75" s="293" t="str">
        <f t="shared" si="15"/>
        <v/>
      </c>
      <c r="O75" s="293" t="str">
        <f t="shared" si="15"/>
        <v/>
      </c>
      <c r="P75" s="293" t="str">
        <f t="shared" si="14"/>
        <v/>
      </c>
      <c r="Q75" s="293" t="str">
        <f t="shared" si="14"/>
        <v/>
      </c>
      <c r="R75" s="293" t="str">
        <f t="shared" si="14"/>
        <v/>
      </c>
      <c r="S75" s="293" t="str">
        <f t="shared" si="14"/>
        <v/>
      </c>
      <c r="T75" s="293" t="str">
        <f t="shared" si="14"/>
        <v/>
      </c>
      <c r="U75" s="293" t="str">
        <f t="shared" si="14"/>
        <v/>
      </c>
      <c r="V75" s="293" t="str">
        <f t="shared" si="14"/>
        <v/>
      </c>
      <c r="W75" s="293" t="str">
        <f t="shared" si="14"/>
        <v/>
      </c>
      <c r="X75" s="293" t="str">
        <f t="shared" si="14"/>
        <v/>
      </c>
      <c r="Y75" s="293" t="str">
        <f t="shared" si="14"/>
        <v/>
      </c>
      <c r="Z75" s="293" t="str">
        <f t="shared" si="16"/>
        <v/>
      </c>
      <c r="AA75" s="293" t="str">
        <f t="shared" si="16"/>
        <v/>
      </c>
      <c r="AB75" s="293" t="str">
        <f t="shared" si="16"/>
        <v/>
      </c>
      <c r="AC75" s="293" t="str">
        <f t="shared" si="16"/>
        <v/>
      </c>
      <c r="AD75" s="293" t="str">
        <f t="shared" si="16"/>
        <v/>
      </c>
      <c r="AE75" s="293" t="str">
        <f t="shared" si="16"/>
        <v/>
      </c>
      <c r="AF75" s="293" t="str">
        <f t="shared" si="16"/>
        <v/>
      </c>
      <c r="AG75" s="293" t="str">
        <f t="shared" si="16"/>
        <v/>
      </c>
      <c r="AH75" s="293">
        <f t="shared" si="17"/>
        <v>0</v>
      </c>
      <c r="AI75" s="292" t="str">
        <f t="shared" si="18"/>
        <v>X</v>
      </c>
    </row>
    <row r="76" spans="1:35" ht="26.25" x14ac:dyDescent="0.25">
      <c r="A76"/>
      <c r="B76">
        <f>TABLA!D74</f>
        <v>77</v>
      </c>
      <c r="C76">
        <f>TABLA!H74</f>
        <v>6</v>
      </c>
      <c r="D76" s="165" t="str">
        <f>TABLA!A74</f>
        <v>F. Ciencias Físicas</v>
      </c>
      <c r="E76" s="284">
        <f>TABLA!BN74</f>
        <v>0</v>
      </c>
      <c r="F76" s="293" t="str">
        <f t="shared" si="15"/>
        <v/>
      </c>
      <c r="G76" s="293" t="str">
        <f t="shared" si="15"/>
        <v/>
      </c>
      <c r="H76" s="293" t="str">
        <f t="shared" si="15"/>
        <v/>
      </c>
      <c r="I76" s="293" t="str">
        <f t="shared" si="15"/>
        <v/>
      </c>
      <c r="J76" s="293" t="str">
        <f t="shared" si="15"/>
        <v/>
      </c>
      <c r="K76" s="293" t="str">
        <f t="shared" si="15"/>
        <v/>
      </c>
      <c r="L76" s="293" t="str">
        <f t="shared" si="15"/>
        <v/>
      </c>
      <c r="M76" s="293" t="str">
        <f t="shared" si="15"/>
        <v/>
      </c>
      <c r="N76" s="293" t="str">
        <f t="shared" si="15"/>
        <v/>
      </c>
      <c r="O76" s="293" t="str">
        <f t="shared" si="15"/>
        <v/>
      </c>
      <c r="P76" s="293" t="str">
        <f t="shared" si="14"/>
        <v/>
      </c>
      <c r="Q76" s="293" t="str">
        <f t="shared" si="14"/>
        <v/>
      </c>
      <c r="R76" s="293" t="str">
        <f t="shared" si="14"/>
        <v/>
      </c>
      <c r="S76" s="293" t="str">
        <f t="shared" si="14"/>
        <v/>
      </c>
      <c r="T76" s="293" t="str">
        <f t="shared" si="14"/>
        <v/>
      </c>
      <c r="U76" s="293" t="str">
        <f t="shared" si="14"/>
        <v/>
      </c>
      <c r="V76" s="293" t="str">
        <f t="shared" si="14"/>
        <v/>
      </c>
      <c r="W76" s="293" t="str">
        <f t="shared" si="14"/>
        <v/>
      </c>
      <c r="X76" s="293" t="str">
        <f t="shared" si="14"/>
        <v/>
      </c>
      <c r="Y76" s="293" t="str">
        <f t="shared" si="14"/>
        <v/>
      </c>
      <c r="Z76" s="293" t="str">
        <f t="shared" si="16"/>
        <v/>
      </c>
      <c r="AA76" s="293" t="str">
        <f t="shared" si="16"/>
        <v/>
      </c>
      <c r="AB76" s="293" t="str">
        <f t="shared" si="16"/>
        <v/>
      </c>
      <c r="AC76" s="293" t="str">
        <f t="shared" si="16"/>
        <v/>
      </c>
      <c r="AD76" s="293" t="str">
        <f t="shared" si="16"/>
        <v/>
      </c>
      <c r="AE76" s="293" t="str">
        <f t="shared" si="16"/>
        <v/>
      </c>
      <c r="AF76" s="293" t="str">
        <f t="shared" si="16"/>
        <v/>
      </c>
      <c r="AG76" s="293" t="str">
        <f t="shared" si="16"/>
        <v/>
      </c>
      <c r="AH76" s="293">
        <f t="shared" si="17"/>
        <v>0</v>
      </c>
      <c r="AI76" s="292" t="str">
        <f t="shared" si="18"/>
        <v>X</v>
      </c>
    </row>
    <row r="77" spans="1:35" ht="15.75" x14ac:dyDescent="0.25">
      <c r="A77" s="3"/>
      <c r="B77">
        <f>TABLA!D75</f>
        <v>78</v>
      </c>
      <c r="C77">
        <f>TABLA!H75</f>
        <v>13</v>
      </c>
      <c r="D77" s="165" t="str">
        <f>TABLA!A75</f>
        <v>F. Farmacia</v>
      </c>
      <c r="E77" s="284" t="str">
        <f>TABLA!BN75</f>
        <v xml:space="preserve">En la facultad de Farmacia, mejores instalaciones, tipo regletas en las mesas. Más mesas porque a la mínima se llena. </v>
      </c>
      <c r="F77" s="293" t="str">
        <f t="shared" si="15"/>
        <v/>
      </c>
      <c r="G77" s="293" t="str">
        <f t="shared" si="15"/>
        <v/>
      </c>
      <c r="H77" s="293" t="str">
        <f t="shared" si="15"/>
        <v/>
      </c>
      <c r="I77" s="293" t="str">
        <f t="shared" si="15"/>
        <v/>
      </c>
      <c r="J77" s="293" t="str">
        <f t="shared" si="15"/>
        <v/>
      </c>
      <c r="K77" s="293" t="str">
        <f t="shared" si="15"/>
        <v/>
      </c>
      <c r="L77" s="293" t="str">
        <f t="shared" si="15"/>
        <v/>
      </c>
      <c r="M77" s="293" t="str">
        <f t="shared" si="15"/>
        <v/>
      </c>
      <c r="N77" s="293" t="str">
        <f t="shared" si="15"/>
        <v/>
      </c>
      <c r="O77" s="293" t="str">
        <f t="shared" si="15"/>
        <v/>
      </c>
      <c r="P77" s="293" t="str">
        <f t="shared" si="14"/>
        <v/>
      </c>
      <c r="Q77" s="293" t="str">
        <f t="shared" si="14"/>
        <v/>
      </c>
      <c r="R77" s="293" t="str">
        <f t="shared" si="14"/>
        <v/>
      </c>
      <c r="S77" s="293" t="str">
        <f t="shared" si="14"/>
        <v/>
      </c>
      <c r="T77" s="293" t="str">
        <f t="shared" si="14"/>
        <v/>
      </c>
      <c r="U77" s="293" t="str">
        <f t="shared" si="14"/>
        <v/>
      </c>
      <c r="V77" s="293" t="str">
        <f t="shared" si="14"/>
        <v/>
      </c>
      <c r="W77" s="293" t="str">
        <f t="shared" si="14"/>
        <v/>
      </c>
      <c r="X77" s="293" t="str">
        <f t="shared" si="14"/>
        <v/>
      </c>
      <c r="Y77" s="293" t="str">
        <f t="shared" si="14"/>
        <v/>
      </c>
      <c r="Z77" s="293" t="str">
        <f t="shared" si="16"/>
        <v/>
      </c>
      <c r="AA77" s="293" t="str">
        <f t="shared" si="16"/>
        <v/>
      </c>
      <c r="AB77" s="293" t="str">
        <f t="shared" si="16"/>
        <v/>
      </c>
      <c r="AC77" s="293" t="str">
        <f t="shared" si="16"/>
        <v/>
      </c>
      <c r="AD77" s="293" t="str">
        <f t="shared" si="16"/>
        <v/>
      </c>
      <c r="AE77" s="293" t="str">
        <f t="shared" si="16"/>
        <v/>
      </c>
      <c r="AF77" s="293" t="str">
        <f t="shared" si="16"/>
        <v/>
      </c>
      <c r="AG77" s="293" t="str">
        <f t="shared" si="16"/>
        <v/>
      </c>
      <c r="AH77" s="293">
        <f t="shared" si="17"/>
        <v>0</v>
      </c>
      <c r="AI77" s="292">
        <f t="shared" si="18"/>
        <v>1</v>
      </c>
    </row>
    <row r="78" spans="1:35" ht="15.75" x14ac:dyDescent="0.25">
      <c r="A78"/>
      <c r="B78">
        <f>TABLA!D76</f>
        <v>79</v>
      </c>
      <c r="C78">
        <f>TABLA!H76</f>
        <v>0</v>
      </c>
      <c r="D78" s="284" t="str">
        <f>TABLA!A76</f>
        <v>N/C</v>
      </c>
      <c r="E78" s="284">
        <f>TABLA!BN76</f>
        <v>0</v>
      </c>
      <c r="F78" s="293" t="str">
        <f t="shared" si="15"/>
        <v/>
      </c>
      <c r="G78" s="293" t="str">
        <f t="shared" si="15"/>
        <v/>
      </c>
      <c r="H78" s="293" t="str">
        <f t="shared" si="15"/>
        <v/>
      </c>
      <c r="I78" s="293" t="str">
        <f t="shared" si="15"/>
        <v/>
      </c>
      <c r="J78" s="293" t="str">
        <f t="shared" si="15"/>
        <v/>
      </c>
      <c r="K78" s="293" t="str">
        <f t="shared" si="15"/>
        <v/>
      </c>
      <c r="L78" s="293" t="str">
        <f t="shared" si="15"/>
        <v/>
      </c>
      <c r="M78" s="293" t="str">
        <f t="shared" si="15"/>
        <v/>
      </c>
      <c r="N78" s="293" t="str">
        <f t="shared" si="15"/>
        <v/>
      </c>
      <c r="O78" s="293" t="str">
        <f t="shared" si="15"/>
        <v/>
      </c>
      <c r="P78" s="293" t="str">
        <f t="shared" si="14"/>
        <v/>
      </c>
      <c r="Q78" s="293" t="str">
        <f t="shared" si="14"/>
        <v/>
      </c>
      <c r="R78" s="293" t="str">
        <f t="shared" si="14"/>
        <v/>
      </c>
      <c r="S78" s="293" t="str">
        <f t="shared" si="14"/>
        <v/>
      </c>
      <c r="T78" s="293" t="str">
        <f t="shared" si="14"/>
        <v/>
      </c>
      <c r="U78" s="293" t="str">
        <f t="shared" si="14"/>
        <v/>
      </c>
      <c r="V78" s="293" t="str">
        <f t="shared" si="14"/>
        <v/>
      </c>
      <c r="W78" s="293" t="str">
        <f t="shared" si="14"/>
        <v/>
      </c>
      <c r="X78" s="293" t="str">
        <f t="shared" si="14"/>
        <v/>
      </c>
      <c r="Y78" s="293" t="str">
        <f t="shared" si="14"/>
        <v/>
      </c>
      <c r="Z78" s="293" t="str">
        <f t="shared" si="16"/>
        <v/>
      </c>
      <c r="AA78" s="293" t="str">
        <f t="shared" si="16"/>
        <v/>
      </c>
      <c r="AB78" s="293" t="str">
        <f t="shared" si="16"/>
        <v/>
      </c>
      <c r="AC78" s="293" t="str">
        <f t="shared" si="16"/>
        <v/>
      </c>
      <c r="AD78" s="293" t="str">
        <f t="shared" si="16"/>
        <v/>
      </c>
      <c r="AE78" s="293" t="str">
        <f t="shared" si="16"/>
        <v/>
      </c>
      <c r="AF78" s="293" t="str">
        <f t="shared" si="16"/>
        <v/>
      </c>
      <c r="AG78" s="293" t="str">
        <f t="shared" si="16"/>
        <v/>
      </c>
      <c r="AH78" s="293">
        <f t="shared" si="17"/>
        <v>0</v>
      </c>
      <c r="AI78" s="292" t="str">
        <f t="shared" si="18"/>
        <v>X</v>
      </c>
    </row>
    <row r="79" spans="1:35" ht="15.75" x14ac:dyDescent="0.25">
      <c r="A79"/>
      <c r="B79">
        <f>TABLA!D77</f>
        <v>80</v>
      </c>
      <c r="C79">
        <f>TABLA!H77</f>
        <v>17</v>
      </c>
      <c r="D79" s="165" t="str">
        <f>TABLA!A77</f>
        <v>F. Informática</v>
      </c>
      <c r="E79" s="284">
        <f>TABLA!BN77</f>
        <v>0</v>
      </c>
      <c r="F79" s="293" t="str">
        <f t="shared" si="15"/>
        <v/>
      </c>
      <c r="G79" s="293" t="str">
        <f t="shared" si="15"/>
        <v/>
      </c>
      <c r="H79" s="293" t="str">
        <f t="shared" si="15"/>
        <v/>
      </c>
      <c r="I79" s="293" t="str">
        <f t="shared" si="15"/>
        <v/>
      </c>
      <c r="J79" s="293" t="str">
        <f t="shared" si="15"/>
        <v/>
      </c>
      <c r="K79" s="293" t="str">
        <f t="shared" si="15"/>
        <v/>
      </c>
      <c r="L79" s="293" t="str">
        <f t="shared" si="15"/>
        <v/>
      </c>
      <c r="M79" s="293" t="str">
        <f t="shared" si="15"/>
        <v/>
      </c>
      <c r="N79" s="293" t="str">
        <f t="shared" si="15"/>
        <v/>
      </c>
      <c r="O79" s="293" t="str">
        <f t="shared" si="15"/>
        <v/>
      </c>
      <c r="P79" s="293" t="str">
        <f t="shared" si="14"/>
        <v/>
      </c>
      <c r="Q79" s="293" t="str">
        <f t="shared" si="14"/>
        <v/>
      </c>
      <c r="R79" s="293" t="str">
        <f t="shared" si="14"/>
        <v/>
      </c>
      <c r="S79" s="293" t="str">
        <f t="shared" si="14"/>
        <v/>
      </c>
      <c r="T79" s="293" t="str">
        <f t="shared" si="14"/>
        <v/>
      </c>
      <c r="U79" s="293" t="str">
        <f t="shared" si="14"/>
        <v/>
      </c>
      <c r="V79" s="293" t="str">
        <f t="shared" si="14"/>
        <v/>
      </c>
      <c r="W79" s="293" t="str">
        <f t="shared" si="14"/>
        <v/>
      </c>
      <c r="X79" s="293" t="str">
        <f t="shared" si="14"/>
        <v/>
      </c>
      <c r="Y79" s="293" t="str">
        <f t="shared" si="14"/>
        <v/>
      </c>
      <c r="Z79" s="293" t="str">
        <f t="shared" si="16"/>
        <v/>
      </c>
      <c r="AA79" s="293" t="str">
        <f t="shared" si="16"/>
        <v/>
      </c>
      <c r="AB79" s="293" t="str">
        <f t="shared" si="16"/>
        <v/>
      </c>
      <c r="AC79" s="293" t="str">
        <f t="shared" si="16"/>
        <v/>
      </c>
      <c r="AD79" s="293" t="str">
        <f t="shared" si="16"/>
        <v/>
      </c>
      <c r="AE79" s="293" t="str">
        <f t="shared" si="16"/>
        <v/>
      </c>
      <c r="AF79" s="293" t="str">
        <f t="shared" si="16"/>
        <v/>
      </c>
      <c r="AG79" s="293" t="str">
        <f t="shared" si="16"/>
        <v/>
      </c>
      <c r="AH79" s="293">
        <f t="shared" si="17"/>
        <v>0</v>
      </c>
      <c r="AI79" s="292" t="str">
        <f t="shared" si="18"/>
        <v>X</v>
      </c>
    </row>
    <row r="80" spans="1:35" ht="26.25" x14ac:dyDescent="0.25">
      <c r="A80"/>
      <c r="B80">
        <f>TABLA!D78</f>
        <v>81</v>
      </c>
      <c r="C80">
        <f>TABLA!H78</f>
        <v>6</v>
      </c>
      <c r="D80" s="165" t="str">
        <f>TABLA!A78</f>
        <v>F. Ciencias Físicas</v>
      </c>
      <c r="E80" s="284">
        <f>TABLA!BN78</f>
        <v>0</v>
      </c>
      <c r="F80" s="293" t="str">
        <f t="shared" si="15"/>
        <v/>
      </c>
      <c r="G80" s="293" t="str">
        <f t="shared" si="15"/>
        <v/>
      </c>
      <c r="H80" s="293" t="str">
        <f t="shared" si="15"/>
        <v/>
      </c>
      <c r="I80" s="293" t="str">
        <f t="shared" si="15"/>
        <v/>
      </c>
      <c r="J80" s="293" t="str">
        <f t="shared" si="15"/>
        <v/>
      </c>
      <c r="K80" s="293" t="str">
        <f t="shared" si="15"/>
        <v/>
      </c>
      <c r="L80" s="293" t="str">
        <f t="shared" si="15"/>
        <v/>
      </c>
      <c r="M80" s="293" t="str">
        <f t="shared" si="15"/>
        <v/>
      </c>
      <c r="N80" s="293" t="str">
        <f t="shared" si="15"/>
        <v/>
      </c>
      <c r="O80" s="293" t="str">
        <f t="shared" si="15"/>
        <v/>
      </c>
      <c r="P80" s="293" t="str">
        <f t="shared" si="14"/>
        <v/>
      </c>
      <c r="Q80" s="293" t="str">
        <f t="shared" si="14"/>
        <v/>
      </c>
      <c r="R80" s="293" t="str">
        <f t="shared" si="14"/>
        <v/>
      </c>
      <c r="S80" s="293" t="str">
        <f t="shared" si="14"/>
        <v/>
      </c>
      <c r="T80" s="293" t="str">
        <f t="shared" si="14"/>
        <v/>
      </c>
      <c r="U80" s="293" t="str">
        <f t="shared" si="14"/>
        <v/>
      </c>
      <c r="V80" s="293" t="str">
        <f t="shared" si="14"/>
        <v/>
      </c>
      <c r="W80" s="293" t="str">
        <f t="shared" si="14"/>
        <v/>
      </c>
      <c r="X80" s="293" t="str">
        <f t="shared" si="14"/>
        <v/>
      </c>
      <c r="Y80" s="293" t="str">
        <f t="shared" si="14"/>
        <v/>
      </c>
      <c r="Z80" s="293" t="str">
        <f t="shared" si="16"/>
        <v/>
      </c>
      <c r="AA80" s="293" t="str">
        <f t="shared" si="16"/>
        <v/>
      </c>
      <c r="AB80" s="293" t="str">
        <f t="shared" si="16"/>
        <v/>
      </c>
      <c r="AC80" s="293" t="str">
        <f t="shared" si="16"/>
        <v/>
      </c>
      <c r="AD80" s="293" t="str">
        <f t="shared" si="16"/>
        <v/>
      </c>
      <c r="AE80" s="293" t="str">
        <f t="shared" si="16"/>
        <v/>
      </c>
      <c r="AF80" s="293" t="str">
        <f t="shared" si="16"/>
        <v/>
      </c>
      <c r="AG80" s="293" t="str">
        <f t="shared" si="16"/>
        <v/>
      </c>
      <c r="AH80" s="293">
        <f t="shared" si="17"/>
        <v>0</v>
      </c>
      <c r="AI80" s="292" t="str">
        <f t="shared" si="18"/>
        <v>X</v>
      </c>
    </row>
    <row r="81" spans="1:35" ht="15.75" x14ac:dyDescent="0.25">
      <c r="A81"/>
      <c r="B81">
        <f>TABLA!D79</f>
        <v>82</v>
      </c>
      <c r="C81">
        <f>TABLA!H79</f>
        <v>13</v>
      </c>
      <c r="D81" s="165" t="str">
        <f>TABLA!A79</f>
        <v>F. Farmacia</v>
      </c>
      <c r="E81" s="284" t="str">
        <f>TABLA!BN79</f>
        <v xml:space="preserve">Hace mucha cola claor en la biblioteca. </v>
      </c>
      <c r="F81" s="293" t="str">
        <f t="shared" si="15"/>
        <v/>
      </c>
      <c r="G81" s="293" t="str">
        <f t="shared" si="15"/>
        <v/>
      </c>
      <c r="H81" s="293" t="str">
        <f t="shared" si="15"/>
        <v/>
      </c>
      <c r="I81" s="293" t="str">
        <f t="shared" si="15"/>
        <v/>
      </c>
      <c r="J81" s="293" t="str">
        <f t="shared" si="15"/>
        <v/>
      </c>
      <c r="K81" s="293" t="str">
        <f t="shared" si="15"/>
        <v/>
      </c>
      <c r="L81" s="293" t="str">
        <f t="shared" si="15"/>
        <v/>
      </c>
      <c r="M81" s="293" t="str">
        <f t="shared" si="15"/>
        <v/>
      </c>
      <c r="N81" s="293" t="str">
        <f t="shared" si="15"/>
        <v/>
      </c>
      <c r="O81" s="293" t="str">
        <f t="shared" si="15"/>
        <v/>
      </c>
      <c r="P81" s="293" t="str">
        <f t="shared" si="14"/>
        <v/>
      </c>
      <c r="Q81" s="293" t="str">
        <f t="shared" si="14"/>
        <v/>
      </c>
      <c r="R81" s="293" t="str">
        <f t="shared" si="14"/>
        <v/>
      </c>
      <c r="S81" s="293" t="str">
        <f t="shared" si="14"/>
        <v/>
      </c>
      <c r="T81" s="293" t="str">
        <f t="shared" si="14"/>
        <v/>
      </c>
      <c r="U81" s="293" t="str">
        <f t="shared" si="14"/>
        <v/>
      </c>
      <c r="V81" s="293" t="str">
        <f t="shared" si="14"/>
        <v/>
      </c>
      <c r="W81" s="293" t="str">
        <f t="shared" si="14"/>
        <v/>
      </c>
      <c r="X81" s="293" t="str">
        <f t="shared" si="14"/>
        <v/>
      </c>
      <c r="Y81" s="293" t="str">
        <f t="shared" si="14"/>
        <v/>
      </c>
      <c r="Z81" s="293" t="str">
        <f t="shared" si="16"/>
        <v/>
      </c>
      <c r="AA81" s="293" t="str">
        <f t="shared" si="16"/>
        <v/>
      </c>
      <c r="AB81" s="293" t="str">
        <f t="shared" si="16"/>
        <v/>
      </c>
      <c r="AC81" s="293" t="str">
        <f t="shared" si="16"/>
        <v/>
      </c>
      <c r="AD81" s="293" t="str">
        <f t="shared" si="16"/>
        <v/>
      </c>
      <c r="AE81" s="293" t="str">
        <f t="shared" si="16"/>
        <v/>
      </c>
      <c r="AF81" s="293" t="str">
        <f t="shared" si="16"/>
        <v/>
      </c>
      <c r="AG81" s="293" t="str">
        <f t="shared" si="16"/>
        <v/>
      </c>
      <c r="AH81" s="293">
        <f t="shared" si="17"/>
        <v>0</v>
      </c>
      <c r="AI81" s="292">
        <f t="shared" si="18"/>
        <v>1</v>
      </c>
    </row>
    <row r="82" spans="1:35" ht="39" x14ac:dyDescent="0.25">
      <c r="A82"/>
      <c r="B82">
        <f>TABLA!D80</f>
        <v>83</v>
      </c>
      <c r="C82">
        <f>TABLA!H80</f>
        <v>9</v>
      </c>
      <c r="D82" s="165" t="str">
        <f>TABLA!A80</f>
        <v>F. Ciencias Políticas y Sociología</v>
      </c>
      <c r="E82" s="284">
        <f>TABLA!BN80</f>
        <v>0</v>
      </c>
      <c r="F82" s="293" t="str">
        <f t="shared" si="15"/>
        <v/>
      </c>
      <c r="G82" s="293" t="str">
        <f t="shared" si="15"/>
        <v/>
      </c>
      <c r="H82" s="293" t="str">
        <f t="shared" si="15"/>
        <v/>
      </c>
      <c r="I82" s="293" t="str">
        <f t="shared" si="15"/>
        <v/>
      </c>
      <c r="J82" s="293" t="str">
        <f t="shared" si="15"/>
        <v/>
      </c>
      <c r="K82" s="293" t="str">
        <f t="shared" si="15"/>
        <v/>
      </c>
      <c r="L82" s="293" t="str">
        <f t="shared" si="15"/>
        <v/>
      </c>
      <c r="M82" s="293" t="str">
        <f t="shared" si="15"/>
        <v/>
      </c>
      <c r="N82" s="293" t="str">
        <f t="shared" si="15"/>
        <v/>
      </c>
      <c r="O82" s="293" t="str">
        <f t="shared" si="15"/>
        <v/>
      </c>
      <c r="P82" s="293" t="str">
        <f t="shared" si="15"/>
        <v/>
      </c>
      <c r="Q82" s="293" t="str">
        <f t="shared" si="15"/>
        <v/>
      </c>
      <c r="R82" s="293" t="str">
        <f t="shared" si="15"/>
        <v/>
      </c>
      <c r="S82" s="293" t="str">
        <f t="shared" si="15"/>
        <v/>
      </c>
      <c r="T82" s="293" t="str">
        <f t="shared" si="15"/>
        <v/>
      </c>
      <c r="U82" s="293" t="str">
        <f t="shared" si="15"/>
        <v/>
      </c>
      <c r="V82" s="293" t="str">
        <f t="shared" ref="P82:AE97" si="19">IFERROR((IF(FIND(V$1,$E82,1)&gt;0,"x")),"")</f>
        <v/>
      </c>
      <c r="W82" s="293" t="str">
        <f t="shared" si="19"/>
        <v/>
      </c>
      <c r="X82" s="293" t="str">
        <f t="shared" si="19"/>
        <v/>
      </c>
      <c r="Y82" s="293" t="str">
        <f t="shared" si="19"/>
        <v/>
      </c>
      <c r="Z82" s="293" t="str">
        <f t="shared" si="16"/>
        <v/>
      </c>
      <c r="AA82" s="293" t="str">
        <f t="shared" si="16"/>
        <v/>
      </c>
      <c r="AB82" s="293" t="str">
        <f t="shared" si="16"/>
        <v/>
      </c>
      <c r="AC82" s="293" t="str">
        <f t="shared" si="16"/>
        <v/>
      </c>
      <c r="AD82" s="293" t="str">
        <f t="shared" si="16"/>
        <v/>
      </c>
      <c r="AE82" s="293" t="str">
        <f t="shared" si="16"/>
        <v/>
      </c>
      <c r="AF82" s="293" t="str">
        <f t="shared" si="16"/>
        <v/>
      </c>
      <c r="AG82" s="293" t="str">
        <f t="shared" si="16"/>
        <v/>
      </c>
      <c r="AH82" s="293">
        <f t="shared" si="17"/>
        <v>0</v>
      </c>
      <c r="AI82" s="292" t="str">
        <f t="shared" si="18"/>
        <v>X</v>
      </c>
    </row>
    <row r="83" spans="1:35" ht="15.75" x14ac:dyDescent="0.25">
      <c r="A83"/>
      <c r="B83">
        <f>TABLA!D81</f>
        <v>84</v>
      </c>
      <c r="C83">
        <f>TABLA!H81</f>
        <v>14</v>
      </c>
      <c r="D83" s="165" t="str">
        <f>TABLA!A81</f>
        <v>F. Filología</v>
      </c>
      <c r="E83" s="284">
        <f>TABLA!BN81</f>
        <v>0</v>
      </c>
      <c r="F83" s="293" t="str">
        <f t="shared" ref="F83:U98" si="20">IFERROR((IF(FIND(F$1,$E83,1)&gt;0,"x")),"")</f>
        <v/>
      </c>
      <c r="G83" s="293" t="str">
        <f t="shared" si="20"/>
        <v/>
      </c>
      <c r="H83" s="293" t="str">
        <f t="shared" si="20"/>
        <v/>
      </c>
      <c r="I83" s="293" t="str">
        <f t="shared" si="20"/>
        <v/>
      </c>
      <c r="J83" s="293" t="str">
        <f t="shared" si="20"/>
        <v/>
      </c>
      <c r="K83" s="293" t="str">
        <f t="shared" si="20"/>
        <v/>
      </c>
      <c r="L83" s="293" t="str">
        <f t="shared" si="20"/>
        <v/>
      </c>
      <c r="M83" s="293" t="str">
        <f t="shared" si="20"/>
        <v/>
      </c>
      <c r="N83" s="293" t="str">
        <f t="shared" si="20"/>
        <v/>
      </c>
      <c r="O83" s="293" t="str">
        <f t="shared" si="20"/>
        <v/>
      </c>
      <c r="P83" s="293" t="str">
        <f t="shared" si="19"/>
        <v/>
      </c>
      <c r="Q83" s="293" t="str">
        <f t="shared" si="19"/>
        <v/>
      </c>
      <c r="R83" s="293" t="str">
        <f t="shared" si="19"/>
        <v/>
      </c>
      <c r="S83" s="293" t="str">
        <f t="shared" si="19"/>
        <v/>
      </c>
      <c r="T83" s="293" t="str">
        <f t="shared" si="19"/>
        <v/>
      </c>
      <c r="U83" s="293" t="str">
        <f t="shared" si="19"/>
        <v/>
      </c>
      <c r="V83" s="293" t="str">
        <f t="shared" si="19"/>
        <v/>
      </c>
      <c r="W83" s="293" t="str">
        <f t="shared" si="19"/>
        <v/>
      </c>
      <c r="X83" s="293" t="str">
        <f t="shared" si="19"/>
        <v/>
      </c>
      <c r="Y83" s="293" t="str">
        <f t="shared" si="19"/>
        <v/>
      </c>
      <c r="Z83" s="293" t="str">
        <f t="shared" si="19"/>
        <v/>
      </c>
      <c r="AA83" s="293" t="str">
        <f t="shared" si="19"/>
        <v/>
      </c>
      <c r="AB83" s="293" t="str">
        <f t="shared" si="19"/>
        <v/>
      </c>
      <c r="AC83" s="293" t="str">
        <f t="shared" si="19"/>
        <v/>
      </c>
      <c r="AD83" s="293" t="str">
        <f t="shared" si="19"/>
        <v/>
      </c>
      <c r="AE83" s="293" t="str">
        <f t="shared" si="19"/>
        <v/>
      </c>
      <c r="AF83" s="293" t="str">
        <f t="shared" ref="Z83:AG98" si="21">IFERROR((IF(FIND(AF$1,$E83,1)&gt;0,"x")),"")</f>
        <v/>
      </c>
      <c r="AG83" s="293" t="str">
        <f t="shared" si="21"/>
        <v/>
      </c>
      <c r="AH83" s="293">
        <f t="shared" si="17"/>
        <v>0</v>
      </c>
      <c r="AI83" s="292" t="str">
        <f t="shared" si="18"/>
        <v>X</v>
      </c>
    </row>
    <row r="84" spans="1:35" ht="15.75" x14ac:dyDescent="0.25">
      <c r="A84"/>
      <c r="B84">
        <f>TABLA!D82</f>
        <v>85</v>
      </c>
      <c r="C84">
        <f>TABLA!H82</f>
        <v>0</v>
      </c>
      <c r="D84" s="284" t="str">
        <f>TABLA!A82</f>
        <v>N/C</v>
      </c>
      <c r="E84" s="284" t="str">
        <f>TABLA!BN82</f>
        <v>Venía de otra universidad en la que cursé el grado y ya sabía cómo funcionan las bibliotecas universitarias</v>
      </c>
      <c r="F84" s="293" t="str">
        <f t="shared" si="20"/>
        <v/>
      </c>
      <c r="G84" s="293" t="str">
        <f t="shared" si="20"/>
        <v/>
      </c>
      <c r="H84" s="293" t="str">
        <f t="shared" si="20"/>
        <v/>
      </c>
      <c r="I84" s="293" t="str">
        <f t="shared" si="20"/>
        <v/>
      </c>
      <c r="J84" s="293" t="str">
        <f t="shared" si="20"/>
        <v/>
      </c>
      <c r="K84" s="293" t="str">
        <f t="shared" si="20"/>
        <v/>
      </c>
      <c r="L84" s="293" t="str">
        <f t="shared" si="20"/>
        <v/>
      </c>
      <c r="M84" s="293" t="str">
        <f t="shared" si="20"/>
        <v/>
      </c>
      <c r="N84" s="293" t="str">
        <f t="shared" si="20"/>
        <v/>
      </c>
      <c r="O84" s="293" t="str">
        <f t="shared" si="20"/>
        <v/>
      </c>
      <c r="P84" s="293" t="str">
        <f t="shared" si="19"/>
        <v/>
      </c>
      <c r="Q84" s="293" t="str">
        <f t="shared" si="19"/>
        <v/>
      </c>
      <c r="R84" s="293" t="str">
        <f t="shared" si="19"/>
        <v/>
      </c>
      <c r="S84" s="293" t="str">
        <f t="shared" si="19"/>
        <v/>
      </c>
      <c r="T84" s="293" t="str">
        <f t="shared" si="19"/>
        <v/>
      </c>
      <c r="U84" s="293" t="str">
        <f t="shared" si="19"/>
        <v/>
      </c>
      <c r="V84" s="293" t="str">
        <f t="shared" si="19"/>
        <v/>
      </c>
      <c r="W84" s="293" t="str">
        <f t="shared" si="19"/>
        <v/>
      </c>
      <c r="X84" s="293" t="str">
        <f t="shared" si="19"/>
        <v/>
      </c>
      <c r="Y84" s="293" t="str">
        <f t="shared" si="19"/>
        <v/>
      </c>
      <c r="Z84" s="293" t="str">
        <f t="shared" si="21"/>
        <v/>
      </c>
      <c r="AA84" s="293" t="str">
        <f t="shared" si="21"/>
        <v/>
      </c>
      <c r="AB84" s="293" t="str">
        <f t="shared" si="21"/>
        <v/>
      </c>
      <c r="AC84" s="293" t="str">
        <f t="shared" si="21"/>
        <v/>
      </c>
      <c r="AD84" s="293" t="str">
        <f t="shared" si="21"/>
        <v/>
      </c>
      <c r="AE84" s="293" t="str">
        <f t="shared" si="21"/>
        <v/>
      </c>
      <c r="AF84" s="293" t="str">
        <f t="shared" si="21"/>
        <v/>
      </c>
      <c r="AG84" s="293" t="str">
        <f t="shared" si="21"/>
        <v/>
      </c>
      <c r="AH84" s="293">
        <f t="shared" si="17"/>
        <v>0</v>
      </c>
      <c r="AI84" s="292">
        <f t="shared" si="18"/>
        <v>1</v>
      </c>
    </row>
    <row r="85" spans="1:35" ht="15.75" x14ac:dyDescent="0.25">
      <c r="A85"/>
      <c r="B85">
        <f>TABLA!D83</f>
        <v>86</v>
      </c>
      <c r="C85">
        <f>TABLA!H83</f>
        <v>18</v>
      </c>
      <c r="D85" s="165" t="str">
        <f>TABLA!A83</f>
        <v>F. Medicina</v>
      </c>
      <c r="E85" s="284">
        <f>TABLA!BN83</f>
        <v>0</v>
      </c>
      <c r="F85" s="293" t="str">
        <f t="shared" si="20"/>
        <v/>
      </c>
      <c r="G85" s="293" t="str">
        <f t="shared" si="20"/>
        <v/>
      </c>
      <c r="H85" s="293" t="str">
        <f t="shared" si="20"/>
        <v/>
      </c>
      <c r="I85" s="293" t="str">
        <f t="shared" si="20"/>
        <v/>
      </c>
      <c r="J85" s="293" t="str">
        <f t="shared" si="20"/>
        <v/>
      </c>
      <c r="K85" s="293" t="str">
        <f t="shared" si="20"/>
        <v/>
      </c>
      <c r="L85" s="293" t="str">
        <f t="shared" si="20"/>
        <v/>
      </c>
      <c r="M85" s="293" t="str">
        <f t="shared" si="20"/>
        <v/>
      </c>
      <c r="N85" s="293" t="str">
        <f t="shared" si="20"/>
        <v/>
      </c>
      <c r="O85" s="293" t="str">
        <f t="shared" si="20"/>
        <v/>
      </c>
      <c r="P85" s="293" t="str">
        <f t="shared" si="19"/>
        <v/>
      </c>
      <c r="Q85" s="293" t="str">
        <f t="shared" si="19"/>
        <v/>
      </c>
      <c r="R85" s="293" t="str">
        <f t="shared" si="19"/>
        <v/>
      </c>
      <c r="S85" s="293" t="str">
        <f t="shared" si="19"/>
        <v/>
      </c>
      <c r="T85" s="293" t="str">
        <f t="shared" si="19"/>
        <v/>
      </c>
      <c r="U85" s="293" t="str">
        <f t="shared" si="19"/>
        <v/>
      </c>
      <c r="V85" s="293" t="str">
        <f t="shared" si="19"/>
        <v/>
      </c>
      <c r="W85" s="293" t="str">
        <f t="shared" si="19"/>
        <v/>
      </c>
      <c r="X85" s="293" t="str">
        <f t="shared" si="19"/>
        <v/>
      </c>
      <c r="Y85" s="293" t="str">
        <f t="shared" si="19"/>
        <v/>
      </c>
      <c r="Z85" s="293" t="str">
        <f t="shared" si="21"/>
        <v/>
      </c>
      <c r="AA85" s="293" t="str">
        <f t="shared" si="21"/>
        <v/>
      </c>
      <c r="AB85" s="293" t="str">
        <f t="shared" si="21"/>
        <v/>
      </c>
      <c r="AC85" s="293" t="str">
        <f t="shared" si="21"/>
        <v/>
      </c>
      <c r="AD85" s="293" t="str">
        <f t="shared" si="21"/>
        <v/>
      </c>
      <c r="AE85" s="293" t="str">
        <f t="shared" si="21"/>
        <v/>
      </c>
      <c r="AF85" s="293" t="str">
        <f t="shared" si="21"/>
        <v/>
      </c>
      <c r="AG85" s="293" t="str">
        <f t="shared" si="21"/>
        <v/>
      </c>
      <c r="AH85" s="293">
        <f t="shared" si="17"/>
        <v>0</v>
      </c>
      <c r="AI85" s="292" t="str">
        <f t="shared" si="18"/>
        <v>X</v>
      </c>
    </row>
    <row r="86" spans="1:35" ht="51.75" x14ac:dyDescent="0.25">
      <c r="A86"/>
      <c r="B86">
        <f>TABLA!D84</f>
        <v>87</v>
      </c>
      <c r="C86">
        <f>TABLA!H84</f>
        <v>12</v>
      </c>
      <c r="D86" s="165" t="str">
        <f>TABLA!A84</f>
        <v>F. Educación - Centro de Formación del Profesorado</v>
      </c>
      <c r="E86" s="284">
        <f>TABLA!BN84</f>
        <v>0</v>
      </c>
      <c r="F86" s="293" t="str">
        <f t="shared" si="20"/>
        <v/>
      </c>
      <c r="G86" s="293" t="str">
        <f t="shared" si="20"/>
        <v/>
      </c>
      <c r="H86" s="293" t="str">
        <f t="shared" si="20"/>
        <v/>
      </c>
      <c r="I86" s="293" t="str">
        <f t="shared" si="20"/>
        <v/>
      </c>
      <c r="J86" s="293" t="str">
        <f t="shared" si="20"/>
        <v/>
      </c>
      <c r="K86" s="293" t="str">
        <f t="shared" si="20"/>
        <v/>
      </c>
      <c r="L86" s="293" t="str">
        <f t="shared" si="20"/>
        <v/>
      </c>
      <c r="M86" s="293" t="str">
        <f t="shared" si="20"/>
        <v/>
      </c>
      <c r="N86" s="293" t="str">
        <f t="shared" si="20"/>
        <v/>
      </c>
      <c r="O86" s="293" t="str">
        <f t="shared" si="20"/>
        <v/>
      </c>
      <c r="P86" s="293" t="str">
        <f t="shared" si="19"/>
        <v/>
      </c>
      <c r="Q86" s="293" t="str">
        <f t="shared" si="19"/>
        <v/>
      </c>
      <c r="R86" s="293" t="str">
        <f t="shared" si="19"/>
        <v/>
      </c>
      <c r="S86" s="293" t="str">
        <f t="shared" si="19"/>
        <v/>
      </c>
      <c r="T86" s="293" t="str">
        <f t="shared" si="19"/>
        <v/>
      </c>
      <c r="U86" s="293" t="str">
        <f t="shared" si="19"/>
        <v/>
      </c>
      <c r="V86" s="293" t="str">
        <f t="shared" si="19"/>
        <v/>
      </c>
      <c r="W86" s="293" t="str">
        <f t="shared" si="19"/>
        <v/>
      </c>
      <c r="X86" s="293" t="str">
        <f t="shared" si="19"/>
        <v/>
      </c>
      <c r="Y86" s="293" t="str">
        <f t="shared" si="19"/>
        <v/>
      </c>
      <c r="Z86" s="293" t="str">
        <f t="shared" si="21"/>
        <v/>
      </c>
      <c r="AA86" s="293" t="str">
        <f t="shared" si="21"/>
        <v/>
      </c>
      <c r="AB86" s="293" t="str">
        <f t="shared" si="21"/>
        <v/>
      </c>
      <c r="AC86" s="293" t="str">
        <f t="shared" si="21"/>
        <v/>
      </c>
      <c r="AD86" s="293" t="str">
        <f t="shared" si="21"/>
        <v/>
      </c>
      <c r="AE86" s="293" t="str">
        <f t="shared" si="21"/>
        <v/>
      </c>
      <c r="AF86" s="293" t="str">
        <f t="shared" si="21"/>
        <v/>
      </c>
      <c r="AG86" s="293" t="str">
        <f t="shared" si="21"/>
        <v/>
      </c>
      <c r="AH86" s="293">
        <f t="shared" si="17"/>
        <v>0</v>
      </c>
      <c r="AI86" s="292" t="str">
        <f t="shared" si="18"/>
        <v>X</v>
      </c>
    </row>
    <row r="87" spans="1:35" ht="25.5" x14ac:dyDescent="0.25">
      <c r="A87"/>
      <c r="B87">
        <f>TABLA!D85</f>
        <v>88</v>
      </c>
      <c r="C87">
        <f>TABLA!H85</f>
        <v>16</v>
      </c>
      <c r="D87" s="284" t="str">
        <f>TABLA!A85</f>
        <v>F. Geografía e Historia</v>
      </c>
      <c r="E87" s="284" t="str">
        <f>TABLA!BN85</f>
        <v>Únicamente la calefacción, es escasa en la primera y la segunda planta de la biblioteca de geografía e historia</v>
      </c>
      <c r="F87" s="293" t="str">
        <f t="shared" si="20"/>
        <v/>
      </c>
      <c r="G87" s="293" t="str">
        <f t="shared" si="20"/>
        <v/>
      </c>
      <c r="H87" s="293" t="str">
        <f t="shared" si="20"/>
        <v/>
      </c>
      <c r="I87" s="293" t="str">
        <f t="shared" si="20"/>
        <v/>
      </c>
      <c r="J87" s="293" t="str">
        <f t="shared" si="20"/>
        <v/>
      </c>
      <c r="K87" s="293" t="str">
        <f t="shared" si="20"/>
        <v/>
      </c>
      <c r="L87" s="293" t="str">
        <f t="shared" si="20"/>
        <v/>
      </c>
      <c r="M87" s="293" t="str">
        <f t="shared" si="20"/>
        <v/>
      </c>
      <c r="N87" s="293" t="str">
        <f t="shared" si="20"/>
        <v/>
      </c>
      <c r="O87" s="293" t="str">
        <f t="shared" si="20"/>
        <v/>
      </c>
      <c r="P87" s="293" t="str">
        <f t="shared" si="19"/>
        <v/>
      </c>
      <c r="Q87" s="293" t="str">
        <f t="shared" si="19"/>
        <v/>
      </c>
      <c r="R87" s="293" t="str">
        <f t="shared" si="19"/>
        <v/>
      </c>
      <c r="S87" s="293" t="str">
        <f t="shared" si="19"/>
        <v/>
      </c>
      <c r="T87" s="293" t="str">
        <f t="shared" si="19"/>
        <v/>
      </c>
      <c r="U87" s="293" t="str">
        <f t="shared" si="19"/>
        <v/>
      </c>
      <c r="V87" s="293" t="str">
        <f t="shared" si="19"/>
        <v/>
      </c>
      <c r="W87" s="293" t="str">
        <f t="shared" si="19"/>
        <v/>
      </c>
      <c r="X87" s="293" t="str">
        <f t="shared" si="19"/>
        <v/>
      </c>
      <c r="Y87" s="293" t="str">
        <f t="shared" si="19"/>
        <v/>
      </c>
      <c r="Z87" s="293" t="str">
        <f t="shared" si="21"/>
        <v/>
      </c>
      <c r="AA87" s="293" t="str">
        <f t="shared" si="21"/>
        <v/>
      </c>
      <c r="AB87" s="293" t="str">
        <f t="shared" si="21"/>
        <v/>
      </c>
      <c r="AC87" s="293" t="str">
        <f t="shared" si="21"/>
        <v/>
      </c>
      <c r="AD87" s="293" t="str">
        <f t="shared" si="21"/>
        <v/>
      </c>
      <c r="AE87" s="293" t="str">
        <f t="shared" si="21"/>
        <v/>
      </c>
      <c r="AF87" s="293" t="str">
        <f t="shared" si="21"/>
        <v/>
      </c>
      <c r="AG87" s="293" t="str">
        <f t="shared" si="21"/>
        <v/>
      </c>
      <c r="AH87" s="293">
        <f t="shared" si="17"/>
        <v>0</v>
      </c>
      <c r="AI87" s="292">
        <f t="shared" si="18"/>
        <v>1</v>
      </c>
    </row>
    <row r="88" spans="1:35" ht="38.25" x14ac:dyDescent="0.25">
      <c r="A88"/>
      <c r="B88">
        <f>TABLA!D86</f>
        <v>89</v>
      </c>
      <c r="C88">
        <f>TABLA!H86</f>
        <v>14</v>
      </c>
      <c r="D88" s="284" t="str">
        <f>TABLA!A86</f>
        <v>F. Filología</v>
      </c>
      <c r="E88" s="284" t="str">
        <f>TABLA!BN86</f>
        <v>Se debería informar a los alumnos de los recursos electrónicos de los que cuenta la biblioteca porque yo me enteré gracias a que un profesor los mencionó en clase. Porque no tenemos que dar por sentado que el alumno al entrar a la carrera debe saberlo todo, es más bien al contrario</v>
      </c>
      <c r="F88" s="293" t="str">
        <f t="shared" si="20"/>
        <v/>
      </c>
      <c r="G88" s="293" t="str">
        <f t="shared" si="20"/>
        <v/>
      </c>
      <c r="H88" s="293" t="str">
        <f t="shared" si="20"/>
        <v/>
      </c>
      <c r="I88" s="293" t="str">
        <f t="shared" si="20"/>
        <v/>
      </c>
      <c r="J88" s="293" t="str">
        <f t="shared" si="20"/>
        <v/>
      </c>
      <c r="K88" s="293" t="str">
        <f t="shared" si="20"/>
        <v/>
      </c>
      <c r="L88" s="293" t="str">
        <f t="shared" si="20"/>
        <v/>
      </c>
      <c r="M88" s="293" t="str">
        <f t="shared" si="20"/>
        <v/>
      </c>
      <c r="N88" s="293" t="str">
        <f t="shared" si="20"/>
        <v/>
      </c>
      <c r="O88" s="293" t="str">
        <f t="shared" si="20"/>
        <v/>
      </c>
      <c r="P88" s="293" t="str">
        <f t="shared" si="19"/>
        <v/>
      </c>
      <c r="Q88" s="293" t="str">
        <f t="shared" si="19"/>
        <v/>
      </c>
      <c r="R88" s="293" t="str">
        <f t="shared" si="19"/>
        <v/>
      </c>
      <c r="S88" s="293" t="str">
        <f t="shared" si="19"/>
        <v/>
      </c>
      <c r="T88" s="293" t="str">
        <f t="shared" si="19"/>
        <v/>
      </c>
      <c r="U88" s="293" t="str">
        <f t="shared" si="19"/>
        <v/>
      </c>
      <c r="V88" s="293" t="str">
        <f t="shared" si="19"/>
        <v/>
      </c>
      <c r="W88" s="293" t="str">
        <f t="shared" si="19"/>
        <v/>
      </c>
      <c r="X88" s="293" t="str">
        <f t="shared" si="19"/>
        <v/>
      </c>
      <c r="Y88" s="293" t="str">
        <f t="shared" si="19"/>
        <v/>
      </c>
      <c r="Z88" s="293" t="str">
        <f t="shared" si="21"/>
        <v/>
      </c>
      <c r="AA88" s="293" t="str">
        <f t="shared" si="21"/>
        <v/>
      </c>
      <c r="AB88" s="293" t="str">
        <f t="shared" si="21"/>
        <v>x</v>
      </c>
      <c r="AC88" s="293" t="str">
        <f t="shared" si="21"/>
        <v/>
      </c>
      <c r="AD88" s="293" t="str">
        <f t="shared" si="21"/>
        <v/>
      </c>
      <c r="AE88" s="293" t="str">
        <f t="shared" si="21"/>
        <v>x</v>
      </c>
      <c r="AF88" s="293" t="str">
        <f t="shared" si="21"/>
        <v/>
      </c>
      <c r="AG88" s="293" t="str">
        <f t="shared" si="21"/>
        <v/>
      </c>
      <c r="AH88" s="293">
        <f t="shared" si="17"/>
        <v>2</v>
      </c>
      <c r="AI88" s="292">
        <f t="shared" si="18"/>
        <v>1</v>
      </c>
    </row>
    <row r="89" spans="1:35" ht="39" x14ac:dyDescent="0.25">
      <c r="A89"/>
      <c r="B89">
        <f>TABLA!D87</f>
        <v>90</v>
      </c>
      <c r="C89">
        <f>TABLA!H87</f>
        <v>22</v>
      </c>
      <c r="D89" s="165" t="str">
        <f>TABLA!A87</f>
        <v>F. Enfermería, Fisioterapia y Podología</v>
      </c>
      <c r="E89" s="284">
        <f>TABLA!BN87</f>
        <v>0</v>
      </c>
      <c r="F89" s="293" t="str">
        <f t="shared" si="20"/>
        <v/>
      </c>
      <c r="G89" s="293" t="str">
        <f t="shared" si="20"/>
        <v/>
      </c>
      <c r="H89" s="293" t="str">
        <f t="shared" si="20"/>
        <v/>
      </c>
      <c r="I89" s="293" t="str">
        <f t="shared" si="20"/>
        <v/>
      </c>
      <c r="J89" s="293" t="str">
        <f t="shared" si="20"/>
        <v/>
      </c>
      <c r="K89" s="293" t="str">
        <f t="shared" si="20"/>
        <v/>
      </c>
      <c r="L89" s="293" t="str">
        <f t="shared" si="20"/>
        <v/>
      </c>
      <c r="M89" s="293" t="str">
        <f t="shared" si="20"/>
        <v/>
      </c>
      <c r="N89" s="293" t="str">
        <f t="shared" si="20"/>
        <v/>
      </c>
      <c r="O89" s="293" t="str">
        <f t="shared" si="20"/>
        <v/>
      </c>
      <c r="P89" s="293" t="str">
        <f t="shared" si="19"/>
        <v/>
      </c>
      <c r="Q89" s="293" t="str">
        <f t="shared" si="19"/>
        <v/>
      </c>
      <c r="R89" s="293" t="str">
        <f t="shared" si="19"/>
        <v/>
      </c>
      <c r="S89" s="293" t="str">
        <f t="shared" si="19"/>
        <v/>
      </c>
      <c r="T89" s="293" t="str">
        <f t="shared" si="19"/>
        <v/>
      </c>
      <c r="U89" s="293" t="str">
        <f t="shared" si="19"/>
        <v/>
      </c>
      <c r="V89" s="293" t="str">
        <f t="shared" si="19"/>
        <v/>
      </c>
      <c r="W89" s="293" t="str">
        <f t="shared" si="19"/>
        <v/>
      </c>
      <c r="X89" s="293" t="str">
        <f t="shared" si="19"/>
        <v/>
      </c>
      <c r="Y89" s="293" t="str">
        <f t="shared" si="19"/>
        <v/>
      </c>
      <c r="Z89" s="293" t="str">
        <f t="shared" si="21"/>
        <v/>
      </c>
      <c r="AA89" s="293" t="str">
        <f t="shared" si="21"/>
        <v/>
      </c>
      <c r="AB89" s="293" t="str">
        <f t="shared" si="21"/>
        <v/>
      </c>
      <c r="AC89" s="293" t="str">
        <f t="shared" si="21"/>
        <v/>
      </c>
      <c r="AD89" s="293" t="str">
        <f t="shared" si="21"/>
        <v/>
      </c>
      <c r="AE89" s="293" t="str">
        <f t="shared" si="21"/>
        <v/>
      </c>
      <c r="AF89" s="293" t="str">
        <f t="shared" si="21"/>
        <v/>
      </c>
      <c r="AG89" s="293" t="str">
        <f t="shared" si="21"/>
        <v/>
      </c>
      <c r="AH89" s="293">
        <f t="shared" si="17"/>
        <v>0</v>
      </c>
      <c r="AI89" s="292" t="str">
        <f t="shared" si="18"/>
        <v>X</v>
      </c>
    </row>
    <row r="90" spans="1:35" ht="15.75" x14ac:dyDescent="0.25">
      <c r="A90"/>
      <c r="B90">
        <f>TABLA!D88</f>
        <v>91</v>
      </c>
      <c r="C90">
        <f>TABLA!H88</f>
        <v>21</v>
      </c>
      <c r="D90" s="165" t="str">
        <f>TABLA!A88</f>
        <v>F. Veterinaria</v>
      </c>
      <c r="E90" s="284">
        <f>TABLA!BN88</f>
        <v>0</v>
      </c>
      <c r="F90" s="293" t="str">
        <f t="shared" si="20"/>
        <v/>
      </c>
      <c r="G90" s="293" t="str">
        <f t="shared" si="20"/>
        <v/>
      </c>
      <c r="H90" s="293" t="str">
        <f t="shared" si="20"/>
        <v/>
      </c>
      <c r="I90" s="293" t="str">
        <f t="shared" si="20"/>
        <v/>
      </c>
      <c r="J90" s="293" t="str">
        <f t="shared" si="20"/>
        <v/>
      </c>
      <c r="K90" s="293" t="str">
        <f t="shared" si="20"/>
        <v/>
      </c>
      <c r="L90" s="293" t="str">
        <f t="shared" si="20"/>
        <v/>
      </c>
      <c r="M90" s="293" t="str">
        <f t="shared" si="20"/>
        <v/>
      </c>
      <c r="N90" s="293" t="str">
        <f t="shared" si="20"/>
        <v/>
      </c>
      <c r="O90" s="293" t="str">
        <f t="shared" si="20"/>
        <v/>
      </c>
      <c r="P90" s="293" t="str">
        <f t="shared" si="19"/>
        <v/>
      </c>
      <c r="Q90" s="293" t="str">
        <f t="shared" si="19"/>
        <v/>
      </c>
      <c r="R90" s="293" t="str">
        <f t="shared" si="19"/>
        <v/>
      </c>
      <c r="S90" s="293" t="str">
        <f t="shared" si="19"/>
        <v/>
      </c>
      <c r="T90" s="293" t="str">
        <f t="shared" si="19"/>
        <v/>
      </c>
      <c r="U90" s="293" t="str">
        <f t="shared" si="19"/>
        <v/>
      </c>
      <c r="V90" s="293" t="str">
        <f t="shared" si="19"/>
        <v/>
      </c>
      <c r="W90" s="293" t="str">
        <f t="shared" si="19"/>
        <v/>
      </c>
      <c r="X90" s="293" t="str">
        <f t="shared" si="19"/>
        <v/>
      </c>
      <c r="Y90" s="293" t="str">
        <f t="shared" si="19"/>
        <v/>
      </c>
      <c r="Z90" s="293" t="str">
        <f t="shared" si="21"/>
        <v/>
      </c>
      <c r="AA90" s="293" t="str">
        <f t="shared" si="21"/>
        <v/>
      </c>
      <c r="AB90" s="293" t="str">
        <f t="shared" si="21"/>
        <v/>
      </c>
      <c r="AC90" s="293" t="str">
        <f t="shared" si="21"/>
        <v/>
      </c>
      <c r="AD90" s="293" t="str">
        <f t="shared" si="21"/>
        <v/>
      </c>
      <c r="AE90" s="293" t="str">
        <f t="shared" si="21"/>
        <v/>
      </c>
      <c r="AF90" s="293" t="str">
        <f t="shared" si="21"/>
        <v/>
      </c>
      <c r="AG90" s="293" t="str">
        <f t="shared" si="21"/>
        <v/>
      </c>
      <c r="AH90" s="293">
        <f t="shared" si="17"/>
        <v>0</v>
      </c>
      <c r="AI90" s="292" t="str">
        <f t="shared" si="18"/>
        <v>X</v>
      </c>
    </row>
    <row r="91" spans="1:35" ht="26.25" x14ac:dyDescent="0.25">
      <c r="A91"/>
      <c r="B91">
        <f>TABLA!D89</f>
        <v>92</v>
      </c>
      <c r="C91">
        <f>TABLA!H89</f>
        <v>6</v>
      </c>
      <c r="D91" s="165" t="str">
        <f>TABLA!A89</f>
        <v>F. Ciencias Físicas</v>
      </c>
      <c r="E91" s="284">
        <f>TABLA!BN89</f>
        <v>0</v>
      </c>
      <c r="F91" s="293" t="str">
        <f t="shared" si="20"/>
        <v/>
      </c>
      <c r="G91" s="293" t="str">
        <f t="shared" si="20"/>
        <v/>
      </c>
      <c r="H91" s="293" t="str">
        <f t="shared" si="20"/>
        <v/>
      </c>
      <c r="I91" s="293" t="str">
        <f t="shared" si="20"/>
        <v/>
      </c>
      <c r="J91" s="293" t="str">
        <f t="shared" si="20"/>
        <v/>
      </c>
      <c r="K91" s="293" t="str">
        <f t="shared" si="20"/>
        <v/>
      </c>
      <c r="L91" s="293" t="str">
        <f t="shared" si="20"/>
        <v/>
      </c>
      <c r="M91" s="293" t="str">
        <f t="shared" si="20"/>
        <v/>
      </c>
      <c r="N91" s="293" t="str">
        <f t="shared" si="20"/>
        <v/>
      </c>
      <c r="O91" s="293" t="str">
        <f t="shared" si="20"/>
        <v/>
      </c>
      <c r="P91" s="293" t="str">
        <f t="shared" si="19"/>
        <v/>
      </c>
      <c r="Q91" s="293" t="str">
        <f t="shared" si="19"/>
        <v/>
      </c>
      <c r="R91" s="293" t="str">
        <f t="shared" si="19"/>
        <v/>
      </c>
      <c r="S91" s="293" t="str">
        <f t="shared" si="19"/>
        <v/>
      </c>
      <c r="T91" s="293" t="str">
        <f t="shared" si="19"/>
        <v/>
      </c>
      <c r="U91" s="293" t="str">
        <f t="shared" si="19"/>
        <v/>
      </c>
      <c r="V91" s="293" t="str">
        <f t="shared" si="19"/>
        <v/>
      </c>
      <c r="W91" s="293" t="str">
        <f t="shared" si="19"/>
        <v/>
      </c>
      <c r="X91" s="293" t="str">
        <f t="shared" si="19"/>
        <v/>
      </c>
      <c r="Y91" s="293" t="str">
        <f t="shared" si="19"/>
        <v/>
      </c>
      <c r="Z91" s="293" t="str">
        <f t="shared" si="21"/>
        <v/>
      </c>
      <c r="AA91" s="293" t="str">
        <f t="shared" si="21"/>
        <v/>
      </c>
      <c r="AB91" s="293" t="str">
        <f t="shared" si="21"/>
        <v/>
      </c>
      <c r="AC91" s="293" t="str">
        <f t="shared" si="21"/>
        <v/>
      </c>
      <c r="AD91" s="293" t="str">
        <f t="shared" si="21"/>
        <v/>
      </c>
      <c r="AE91" s="293" t="str">
        <f t="shared" si="21"/>
        <v/>
      </c>
      <c r="AF91" s="293" t="str">
        <f t="shared" si="21"/>
        <v/>
      </c>
      <c r="AG91" s="293" t="str">
        <f t="shared" si="21"/>
        <v/>
      </c>
      <c r="AH91" s="293">
        <f t="shared" si="17"/>
        <v>0</v>
      </c>
      <c r="AI91" s="292" t="str">
        <f t="shared" si="18"/>
        <v>X</v>
      </c>
    </row>
    <row r="92" spans="1:35" ht="15.75" x14ac:dyDescent="0.25">
      <c r="A92"/>
      <c r="B92">
        <f>TABLA!D90</f>
        <v>93</v>
      </c>
      <c r="C92">
        <f>TABLA!H90</f>
        <v>14</v>
      </c>
      <c r="D92" s="165" t="str">
        <f>TABLA!A90</f>
        <v>F. Filología</v>
      </c>
      <c r="E92" s="284">
        <f>TABLA!BN90</f>
        <v>0</v>
      </c>
      <c r="F92" s="293" t="str">
        <f t="shared" si="20"/>
        <v/>
      </c>
      <c r="G92" s="293" t="str">
        <f t="shared" si="20"/>
        <v/>
      </c>
      <c r="H92" s="293" t="str">
        <f t="shared" si="20"/>
        <v/>
      </c>
      <c r="I92" s="293" t="str">
        <f t="shared" si="20"/>
        <v/>
      </c>
      <c r="J92" s="293" t="str">
        <f t="shared" si="20"/>
        <v/>
      </c>
      <c r="K92" s="293" t="str">
        <f t="shared" si="20"/>
        <v/>
      </c>
      <c r="L92" s="293" t="str">
        <f t="shared" si="20"/>
        <v/>
      </c>
      <c r="M92" s="293" t="str">
        <f t="shared" si="20"/>
        <v/>
      </c>
      <c r="N92" s="293" t="str">
        <f t="shared" si="20"/>
        <v/>
      </c>
      <c r="O92" s="293" t="str">
        <f t="shared" si="20"/>
        <v/>
      </c>
      <c r="P92" s="293" t="str">
        <f t="shared" si="19"/>
        <v/>
      </c>
      <c r="Q92" s="293" t="str">
        <f t="shared" si="19"/>
        <v/>
      </c>
      <c r="R92" s="293" t="str">
        <f t="shared" si="19"/>
        <v/>
      </c>
      <c r="S92" s="293" t="str">
        <f t="shared" si="19"/>
        <v/>
      </c>
      <c r="T92" s="293" t="str">
        <f t="shared" si="19"/>
        <v/>
      </c>
      <c r="U92" s="293" t="str">
        <f t="shared" si="19"/>
        <v/>
      </c>
      <c r="V92" s="293" t="str">
        <f t="shared" si="19"/>
        <v/>
      </c>
      <c r="W92" s="293" t="str">
        <f t="shared" si="19"/>
        <v/>
      </c>
      <c r="X92" s="293" t="str">
        <f t="shared" si="19"/>
        <v/>
      </c>
      <c r="Y92" s="293" t="str">
        <f t="shared" si="19"/>
        <v/>
      </c>
      <c r="Z92" s="293" t="str">
        <f t="shared" si="21"/>
        <v/>
      </c>
      <c r="AA92" s="293" t="str">
        <f t="shared" si="21"/>
        <v/>
      </c>
      <c r="AB92" s="293" t="str">
        <f t="shared" si="21"/>
        <v/>
      </c>
      <c r="AC92" s="293" t="str">
        <f t="shared" si="21"/>
        <v/>
      </c>
      <c r="AD92" s="293" t="str">
        <f t="shared" si="21"/>
        <v/>
      </c>
      <c r="AE92" s="293" t="str">
        <f t="shared" si="21"/>
        <v/>
      </c>
      <c r="AF92" s="293" t="str">
        <f t="shared" si="21"/>
        <v/>
      </c>
      <c r="AG92" s="293" t="str">
        <f t="shared" si="21"/>
        <v/>
      </c>
      <c r="AH92" s="293">
        <f t="shared" si="17"/>
        <v>0</v>
      </c>
      <c r="AI92" s="292" t="str">
        <f t="shared" si="18"/>
        <v>X</v>
      </c>
    </row>
    <row r="93" spans="1:35" ht="39" x14ac:dyDescent="0.25">
      <c r="A93"/>
      <c r="B93">
        <f>TABLA!D91</f>
        <v>94</v>
      </c>
      <c r="C93">
        <f>TABLA!H91</f>
        <v>22</v>
      </c>
      <c r="D93" s="165" t="str">
        <f>TABLA!A91</f>
        <v>F. Enfermería, Fisioterapia y Podología</v>
      </c>
      <c r="E93" s="284">
        <f>TABLA!BN91</f>
        <v>0</v>
      </c>
      <c r="F93" s="293" t="str">
        <f t="shared" si="20"/>
        <v/>
      </c>
      <c r="G93" s="293" t="str">
        <f t="shared" si="20"/>
        <v/>
      </c>
      <c r="H93" s="293" t="str">
        <f t="shared" si="20"/>
        <v/>
      </c>
      <c r="I93" s="293" t="str">
        <f t="shared" si="20"/>
        <v/>
      </c>
      <c r="J93" s="293" t="str">
        <f t="shared" si="20"/>
        <v/>
      </c>
      <c r="K93" s="293" t="str">
        <f t="shared" si="20"/>
        <v/>
      </c>
      <c r="L93" s="293" t="str">
        <f t="shared" si="20"/>
        <v/>
      </c>
      <c r="M93" s="293" t="str">
        <f t="shared" si="20"/>
        <v/>
      </c>
      <c r="N93" s="293" t="str">
        <f t="shared" si="20"/>
        <v/>
      </c>
      <c r="O93" s="293" t="str">
        <f t="shared" si="20"/>
        <v/>
      </c>
      <c r="P93" s="293" t="str">
        <f t="shared" si="19"/>
        <v/>
      </c>
      <c r="Q93" s="293" t="str">
        <f t="shared" si="19"/>
        <v/>
      </c>
      <c r="R93" s="293" t="str">
        <f t="shared" si="19"/>
        <v/>
      </c>
      <c r="S93" s="293" t="str">
        <f t="shared" si="19"/>
        <v/>
      </c>
      <c r="T93" s="293" t="str">
        <f t="shared" si="19"/>
        <v/>
      </c>
      <c r="U93" s="293" t="str">
        <f t="shared" si="19"/>
        <v/>
      </c>
      <c r="V93" s="293" t="str">
        <f t="shared" si="19"/>
        <v/>
      </c>
      <c r="W93" s="293" t="str">
        <f t="shared" si="19"/>
        <v/>
      </c>
      <c r="X93" s="293" t="str">
        <f t="shared" si="19"/>
        <v/>
      </c>
      <c r="Y93" s="293" t="str">
        <f t="shared" si="19"/>
        <v/>
      </c>
      <c r="Z93" s="293" t="str">
        <f t="shared" si="21"/>
        <v/>
      </c>
      <c r="AA93" s="293" t="str">
        <f t="shared" si="21"/>
        <v/>
      </c>
      <c r="AB93" s="293" t="str">
        <f t="shared" si="21"/>
        <v/>
      </c>
      <c r="AC93" s="293" t="str">
        <f t="shared" si="21"/>
        <v/>
      </c>
      <c r="AD93" s="293" t="str">
        <f t="shared" si="21"/>
        <v/>
      </c>
      <c r="AE93" s="293" t="str">
        <f t="shared" si="21"/>
        <v/>
      </c>
      <c r="AF93" s="293" t="str">
        <f t="shared" si="21"/>
        <v/>
      </c>
      <c r="AG93" s="293" t="str">
        <f t="shared" si="21"/>
        <v/>
      </c>
      <c r="AH93" s="293">
        <f t="shared" si="17"/>
        <v>0</v>
      </c>
      <c r="AI93" s="292" t="str">
        <f t="shared" si="18"/>
        <v>X</v>
      </c>
    </row>
    <row r="94" spans="1:35" ht="26.25" x14ac:dyDescent="0.25">
      <c r="A94"/>
      <c r="B94">
        <f>TABLA!D92</f>
        <v>95</v>
      </c>
      <c r="C94">
        <f>TABLA!H92</f>
        <v>4</v>
      </c>
      <c r="D94" s="165" t="str">
        <f>TABLA!A92</f>
        <v>F. Ciencias de la Información</v>
      </c>
      <c r="E94" s="284">
        <f>TABLA!BN92</f>
        <v>0</v>
      </c>
      <c r="F94" s="293" t="str">
        <f t="shared" si="20"/>
        <v/>
      </c>
      <c r="G94" s="293" t="str">
        <f t="shared" si="20"/>
        <v/>
      </c>
      <c r="H94" s="293" t="str">
        <f t="shared" si="20"/>
        <v/>
      </c>
      <c r="I94" s="293" t="str">
        <f t="shared" si="20"/>
        <v/>
      </c>
      <c r="J94" s="293" t="str">
        <f t="shared" si="20"/>
        <v/>
      </c>
      <c r="K94" s="293" t="str">
        <f t="shared" si="20"/>
        <v/>
      </c>
      <c r="L94" s="293" t="str">
        <f t="shared" si="20"/>
        <v/>
      </c>
      <c r="M94" s="293" t="str">
        <f t="shared" si="20"/>
        <v/>
      </c>
      <c r="N94" s="293" t="str">
        <f t="shared" si="20"/>
        <v/>
      </c>
      <c r="O94" s="293" t="str">
        <f t="shared" si="20"/>
        <v/>
      </c>
      <c r="P94" s="293" t="str">
        <f t="shared" si="19"/>
        <v/>
      </c>
      <c r="Q94" s="293" t="str">
        <f t="shared" si="19"/>
        <v/>
      </c>
      <c r="R94" s="293" t="str">
        <f t="shared" si="19"/>
        <v/>
      </c>
      <c r="S94" s="293" t="str">
        <f t="shared" si="19"/>
        <v/>
      </c>
      <c r="T94" s="293" t="str">
        <f t="shared" si="19"/>
        <v/>
      </c>
      <c r="U94" s="293" t="str">
        <f t="shared" si="19"/>
        <v/>
      </c>
      <c r="V94" s="293" t="str">
        <f t="shared" si="19"/>
        <v/>
      </c>
      <c r="W94" s="293" t="str">
        <f t="shared" si="19"/>
        <v/>
      </c>
      <c r="X94" s="293" t="str">
        <f t="shared" si="19"/>
        <v/>
      </c>
      <c r="Y94" s="293" t="str">
        <f t="shared" si="19"/>
        <v/>
      </c>
      <c r="Z94" s="293" t="str">
        <f t="shared" si="21"/>
        <v/>
      </c>
      <c r="AA94" s="293" t="str">
        <f t="shared" si="21"/>
        <v/>
      </c>
      <c r="AB94" s="293" t="str">
        <f t="shared" si="21"/>
        <v/>
      </c>
      <c r="AC94" s="293" t="str">
        <f t="shared" si="21"/>
        <v/>
      </c>
      <c r="AD94" s="293" t="str">
        <f t="shared" si="21"/>
        <v/>
      </c>
      <c r="AE94" s="293" t="str">
        <f t="shared" si="21"/>
        <v/>
      </c>
      <c r="AF94" s="293" t="str">
        <f t="shared" si="21"/>
        <v/>
      </c>
      <c r="AG94" s="293" t="str">
        <f t="shared" si="21"/>
        <v/>
      </c>
      <c r="AH94" s="293">
        <f t="shared" si="17"/>
        <v>0</v>
      </c>
      <c r="AI94" s="292" t="str">
        <f t="shared" si="18"/>
        <v>X</v>
      </c>
    </row>
    <row r="95" spans="1:35" ht="15.75" x14ac:dyDescent="0.25">
      <c r="A95"/>
      <c r="B95">
        <f>TABLA!D93</f>
        <v>96</v>
      </c>
      <c r="C95">
        <f>TABLA!H93</f>
        <v>21</v>
      </c>
      <c r="D95" s="165" t="str">
        <f>TABLA!A93</f>
        <v>F. Veterinaria</v>
      </c>
      <c r="E95" s="284">
        <f>TABLA!BN93</f>
        <v>0</v>
      </c>
      <c r="F95" s="293" t="str">
        <f t="shared" si="20"/>
        <v/>
      </c>
      <c r="G95" s="293" t="str">
        <f t="shared" si="20"/>
        <v/>
      </c>
      <c r="H95" s="293" t="str">
        <f t="shared" si="20"/>
        <v/>
      </c>
      <c r="I95" s="293" t="str">
        <f t="shared" si="20"/>
        <v/>
      </c>
      <c r="J95" s="293" t="str">
        <f t="shared" si="20"/>
        <v/>
      </c>
      <c r="K95" s="293" t="str">
        <f t="shared" si="20"/>
        <v/>
      </c>
      <c r="L95" s="293" t="str">
        <f t="shared" si="20"/>
        <v/>
      </c>
      <c r="M95" s="293" t="str">
        <f t="shared" si="20"/>
        <v/>
      </c>
      <c r="N95" s="293" t="str">
        <f t="shared" si="20"/>
        <v/>
      </c>
      <c r="O95" s="293" t="str">
        <f t="shared" si="20"/>
        <v/>
      </c>
      <c r="P95" s="293" t="str">
        <f t="shared" si="19"/>
        <v/>
      </c>
      <c r="Q95" s="293" t="str">
        <f t="shared" si="19"/>
        <v/>
      </c>
      <c r="R95" s="293" t="str">
        <f t="shared" si="19"/>
        <v/>
      </c>
      <c r="S95" s="293" t="str">
        <f t="shared" si="19"/>
        <v/>
      </c>
      <c r="T95" s="293" t="str">
        <f t="shared" si="19"/>
        <v/>
      </c>
      <c r="U95" s="293" t="str">
        <f t="shared" si="19"/>
        <v/>
      </c>
      <c r="V95" s="293" t="str">
        <f t="shared" si="19"/>
        <v/>
      </c>
      <c r="W95" s="293" t="str">
        <f t="shared" si="19"/>
        <v/>
      </c>
      <c r="X95" s="293" t="str">
        <f t="shared" si="19"/>
        <v/>
      </c>
      <c r="Y95" s="293" t="str">
        <f t="shared" si="19"/>
        <v/>
      </c>
      <c r="Z95" s="293" t="str">
        <f t="shared" si="21"/>
        <v/>
      </c>
      <c r="AA95" s="293" t="str">
        <f t="shared" si="21"/>
        <v/>
      </c>
      <c r="AB95" s="293" t="str">
        <f t="shared" si="21"/>
        <v/>
      </c>
      <c r="AC95" s="293" t="str">
        <f t="shared" si="21"/>
        <v/>
      </c>
      <c r="AD95" s="293" t="str">
        <f t="shared" si="21"/>
        <v/>
      </c>
      <c r="AE95" s="293" t="str">
        <f t="shared" si="21"/>
        <v/>
      </c>
      <c r="AF95" s="293" t="str">
        <f t="shared" si="21"/>
        <v/>
      </c>
      <c r="AG95" s="293" t="str">
        <f t="shared" si="21"/>
        <v/>
      </c>
      <c r="AH95" s="293">
        <f t="shared" si="17"/>
        <v>0</v>
      </c>
      <c r="AI95" s="292" t="str">
        <f t="shared" si="18"/>
        <v>X</v>
      </c>
    </row>
    <row r="96" spans="1:35" ht="15.75" x14ac:dyDescent="0.25">
      <c r="A96" s="3"/>
      <c r="B96">
        <f>TABLA!D94</f>
        <v>97</v>
      </c>
      <c r="C96">
        <f>TABLA!H94</f>
        <v>20</v>
      </c>
      <c r="D96" s="284" t="str">
        <f>TABLA!A94</f>
        <v>F. Psicología</v>
      </c>
      <c r="E96" s="284">
        <f>TABLA!BN94</f>
        <v>0</v>
      </c>
      <c r="F96" s="293" t="str">
        <f t="shared" si="20"/>
        <v/>
      </c>
      <c r="G96" s="293" t="str">
        <f t="shared" si="20"/>
        <v/>
      </c>
      <c r="H96" s="293" t="str">
        <f t="shared" si="20"/>
        <v/>
      </c>
      <c r="I96" s="293" t="str">
        <f t="shared" si="20"/>
        <v/>
      </c>
      <c r="J96" s="293" t="str">
        <f t="shared" si="20"/>
        <v/>
      </c>
      <c r="K96" s="293" t="str">
        <f t="shared" si="20"/>
        <v/>
      </c>
      <c r="L96" s="293" t="str">
        <f t="shared" si="20"/>
        <v/>
      </c>
      <c r="M96" s="293" t="str">
        <f t="shared" si="20"/>
        <v/>
      </c>
      <c r="N96" s="293" t="str">
        <f t="shared" si="20"/>
        <v/>
      </c>
      <c r="O96" s="293" t="str">
        <f t="shared" si="20"/>
        <v/>
      </c>
      <c r="P96" s="293" t="str">
        <f t="shared" si="19"/>
        <v/>
      </c>
      <c r="Q96" s="293" t="str">
        <f t="shared" si="19"/>
        <v/>
      </c>
      <c r="R96" s="293" t="str">
        <f t="shared" si="19"/>
        <v/>
      </c>
      <c r="S96" s="293" t="str">
        <f t="shared" si="19"/>
        <v/>
      </c>
      <c r="T96" s="293" t="str">
        <f t="shared" si="19"/>
        <v/>
      </c>
      <c r="U96" s="293" t="str">
        <f t="shared" si="19"/>
        <v/>
      </c>
      <c r="V96" s="293" t="str">
        <f t="shared" si="19"/>
        <v/>
      </c>
      <c r="W96" s="293" t="str">
        <f t="shared" si="19"/>
        <v/>
      </c>
      <c r="X96" s="293" t="str">
        <f t="shared" si="19"/>
        <v/>
      </c>
      <c r="Y96" s="293" t="str">
        <f t="shared" si="19"/>
        <v/>
      </c>
      <c r="Z96" s="293" t="str">
        <f t="shared" si="21"/>
        <v/>
      </c>
      <c r="AA96" s="293" t="str">
        <f t="shared" si="21"/>
        <v/>
      </c>
      <c r="AB96" s="293" t="str">
        <f t="shared" si="21"/>
        <v/>
      </c>
      <c r="AC96" s="293" t="str">
        <f t="shared" si="21"/>
        <v/>
      </c>
      <c r="AD96" s="293" t="str">
        <f t="shared" si="21"/>
        <v/>
      </c>
      <c r="AE96" s="293" t="str">
        <f t="shared" si="21"/>
        <v/>
      </c>
      <c r="AF96" s="293" t="str">
        <f t="shared" si="21"/>
        <v/>
      </c>
      <c r="AG96" s="293" t="str">
        <f t="shared" si="21"/>
        <v/>
      </c>
      <c r="AH96" s="293">
        <f t="shared" si="17"/>
        <v>0</v>
      </c>
      <c r="AI96" s="292" t="str">
        <f t="shared" si="18"/>
        <v>X</v>
      </c>
    </row>
    <row r="97" spans="1:35" ht="39" x14ac:dyDescent="0.25">
      <c r="A97"/>
      <c r="B97">
        <f>TABLA!D95</f>
        <v>98</v>
      </c>
      <c r="C97">
        <f>TABLA!H95</f>
        <v>5</v>
      </c>
      <c r="D97" s="165" t="str">
        <f>TABLA!A95</f>
        <v>F. Ciencias Económicas y Empresariales</v>
      </c>
      <c r="E97" s="284" t="str">
        <f>TABLA!BN95</f>
        <v>No he asistido a cursos que facilita la biblioteca porque no he encontrado de momento motivo alguno para hacerlo</v>
      </c>
      <c r="F97" s="293" t="str">
        <f t="shared" si="20"/>
        <v/>
      </c>
      <c r="G97" s="293" t="str">
        <f t="shared" si="20"/>
        <v/>
      </c>
      <c r="H97" s="293" t="str">
        <f t="shared" si="20"/>
        <v/>
      </c>
      <c r="I97" s="293" t="str">
        <f t="shared" si="20"/>
        <v/>
      </c>
      <c r="J97" s="293" t="str">
        <f t="shared" si="20"/>
        <v/>
      </c>
      <c r="K97" s="293" t="str">
        <f t="shared" si="20"/>
        <v/>
      </c>
      <c r="L97" s="293" t="str">
        <f t="shared" si="20"/>
        <v/>
      </c>
      <c r="M97" s="293" t="str">
        <f t="shared" si="20"/>
        <v/>
      </c>
      <c r="N97" s="293" t="str">
        <f t="shared" si="20"/>
        <v/>
      </c>
      <c r="O97" s="293" t="str">
        <f t="shared" si="20"/>
        <v/>
      </c>
      <c r="P97" s="293" t="str">
        <f t="shared" si="19"/>
        <v/>
      </c>
      <c r="Q97" s="293" t="str">
        <f t="shared" si="19"/>
        <v/>
      </c>
      <c r="R97" s="293" t="str">
        <f t="shared" si="19"/>
        <v/>
      </c>
      <c r="S97" s="293" t="str">
        <f t="shared" si="19"/>
        <v/>
      </c>
      <c r="T97" s="293" t="str">
        <f t="shared" si="19"/>
        <v/>
      </c>
      <c r="U97" s="293" t="str">
        <f t="shared" si="19"/>
        <v/>
      </c>
      <c r="V97" s="293" t="str">
        <f t="shared" si="19"/>
        <v/>
      </c>
      <c r="W97" s="293" t="str">
        <f t="shared" si="19"/>
        <v/>
      </c>
      <c r="X97" s="293" t="str">
        <f t="shared" si="19"/>
        <v/>
      </c>
      <c r="Y97" s="293" t="str">
        <f t="shared" si="19"/>
        <v/>
      </c>
      <c r="Z97" s="293" t="str">
        <f t="shared" si="21"/>
        <v/>
      </c>
      <c r="AA97" s="293" t="str">
        <f t="shared" si="21"/>
        <v/>
      </c>
      <c r="AB97" s="293" t="str">
        <f t="shared" si="21"/>
        <v/>
      </c>
      <c r="AC97" s="293" t="str">
        <f t="shared" si="21"/>
        <v/>
      </c>
      <c r="AD97" s="293" t="str">
        <f t="shared" si="21"/>
        <v/>
      </c>
      <c r="AE97" s="293" t="str">
        <f t="shared" si="21"/>
        <v>x</v>
      </c>
      <c r="AF97" s="293" t="str">
        <f t="shared" si="21"/>
        <v/>
      </c>
      <c r="AG97" s="293" t="str">
        <f t="shared" si="21"/>
        <v/>
      </c>
      <c r="AH97" s="293">
        <f t="shared" si="17"/>
        <v>1</v>
      </c>
      <c r="AI97" s="292">
        <f t="shared" si="18"/>
        <v>1</v>
      </c>
    </row>
    <row r="98" spans="1:35" ht="15.75" x14ac:dyDescent="0.25">
      <c r="A98"/>
      <c r="B98">
        <f>TABLA!D96</f>
        <v>99</v>
      </c>
      <c r="C98">
        <f>TABLA!H96</f>
        <v>0</v>
      </c>
      <c r="D98" s="165" t="str">
        <f>TABLA!A96</f>
        <v>N/C</v>
      </c>
      <c r="E98" s="284">
        <f>TABLA!BN96</f>
        <v>0</v>
      </c>
      <c r="F98" s="293" t="str">
        <f t="shared" si="20"/>
        <v/>
      </c>
      <c r="G98" s="293" t="str">
        <f t="shared" si="20"/>
        <v/>
      </c>
      <c r="H98" s="293" t="str">
        <f t="shared" si="20"/>
        <v/>
      </c>
      <c r="I98" s="293" t="str">
        <f t="shared" si="20"/>
        <v/>
      </c>
      <c r="J98" s="293" t="str">
        <f t="shared" si="20"/>
        <v/>
      </c>
      <c r="K98" s="293" t="str">
        <f t="shared" si="20"/>
        <v/>
      </c>
      <c r="L98" s="293" t="str">
        <f t="shared" si="20"/>
        <v/>
      </c>
      <c r="M98" s="293" t="str">
        <f t="shared" si="20"/>
        <v/>
      </c>
      <c r="N98" s="293" t="str">
        <f t="shared" si="20"/>
        <v/>
      </c>
      <c r="O98" s="293" t="str">
        <f t="shared" si="20"/>
        <v/>
      </c>
      <c r="P98" s="293" t="str">
        <f t="shared" si="20"/>
        <v/>
      </c>
      <c r="Q98" s="293" t="str">
        <f t="shared" si="20"/>
        <v/>
      </c>
      <c r="R98" s="293" t="str">
        <f t="shared" si="20"/>
        <v/>
      </c>
      <c r="S98" s="293" t="str">
        <f t="shared" si="20"/>
        <v/>
      </c>
      <c r="T98" s="293" t="str">
        <f t="shared" si="20"/>
        <v/>
      </c>
      <c r="U98" s="293" t="str">
        <f t="shared" si="20"/>
        <v/>
      </c>
      <c r="V98" s="293" t="str">
        <f t="shared" ref="P98:AE113" si="22">IFERROR((IF(FIND(V$1,$E98,1)&gt;0,"x")),"")</f>
        <v/>
      </c>
      <c r="W98" s="293" t="str">
        <f t="shared" si="22"/>
        <v/>
      </c>
      <c r="X98" s="293" t="str">
        <f t="shared" si="22"/>
        <v/>
      </c>
      <c r="Y98" s="293" t="str">
        <f t="shared" si="22"/>
        <v/>
      </c>
      <c r="Z98" s="293" t="str">
        <f t="shared" si="21"/>
        <v/>
      </c>
      <c r="AA98" s="293" t="str">
        <f t="shared" si="21"/>
        <v/>
      </c>
      <c r="AB98" s="293" t="str">
        <f t="shared" si="21"/>
        <v/>
      </c>
      <c r="AC98" s="293" t="str">
        <f t="shared" si="21"/>
        <v/>
      </c>
      <c r="AD98" s="293" t="str">
        <f t="shared" si="21"/>
        <v/>
      </c>
      <c r="AE98" s="293" t="str">
        <f t="shared" si="21"/>
        <v/>
      </c>
      <c r="AF98" s="293" t="str">
        <f t="shared" si="21"/>
        <v/>
      </c>
      <c r="AG98" s="293" t="str">
        <f t="shared" si="21"/>
        <v/>
      </c>
      <c r="AH98" s="293">
        <f t="shared" si="17"/>
        <v>0</v>
      </c>
      <c r="AI98" s="292" t="str">
        <f t="shared" si="18"/>
        <v>X</v>
      </c>
    </row>
    <row r="99" spans="1:35" ht="25.5" x14ac:dyDescent="0.25">
      <c r="A99"/>
      <c r="B99">
        <f>TABLA!D97</f>
        <v>100</v>
      </c>
      <c r="C99">
        <f>TABLA!H97</f>
        <v>8</v>
      </c>
      <c r="D99" s="284" t="str">
        <f>TABLA!A97</f>
        <v>F. Ciencias Matemáticas</v>
      </c>
      <c r="E99" s="284">
        <f>TABLA!BN97</f>
        <v>0</v>
      </c>
      <c r="F99" s="293" t="str">
        <f t="shared" ref="F99:U114" si="23">IFERROR((IF(FIND(F$1,$E99,1)&gt;0,"x")),"")</f>
        <v/>
      </c>
      <c r="G99" s="293" t="str">
        <f t="shared" si="23"/>
        <v/>
      </c>
      <c r="H99" s="293" t="str">
        <f t="shared" si="23"/>
        <v/>
      </c>
      <c r="I99" s="293" t="str">
        <f t="shared" si="23"/>
        <v/>
      </c>
      <c r="J99" s="293" t="str">
        <f t="shared" si="23"/>
        <v/>
      </c>
      <c r="K99" s="293" t="str">
        <f t="shared" si="23"/>
        <v/>
      </c>
      <c r="L99" s="293" t="str">
        <f t="shared" si="23"/>
        <v/>
      </c>
      <c r="M99" s="293" t="str">
        <f t="shared" si="23"/>
        <v/>
      </c>
      <c r="N99" s="293" t="str">
        <f t="shared" si="23"/>
        <v/>
      </c>
      <c r="O99" s="293" t="str">
        <f t="shared" si="23"/>
        <v/>
      </c>
      <c r="P99" s="293" t="str">
        <f t="shared" si="22"/>
        <v/>
      </c>
      <c r="Q99" s="293" t="str">
        <f t="shared" si="22"/>
        <v/>
      </c>
      <c r="R99" s="293" t="str">
        <f t="shared" si="22"/>
        <v/>
      </c>
      <c r="S99" s="293" t="str">
        <f t="shared" si="22"/>
        <v/>
      </c>
      <c r="T99" s="293" t="str">
        <f t="shared" si="22"/>
        <v/>
      </c>
      <c r="U99" s="293" t="str">
        <f t="shared" si="22"/>
        <v/>
      </c>
      <c r="V99" s="293" t="str">
        <f t="shared" si="22"/>
        <v/>
      </c>
      <c r="W99" s="293" t="str">
        <f t="shared" si="22"/>
        <v/>
      </c>
      <c r="X99" s="293" t="str">
        <f t="shared" si="22"/>
        <v/>
      </c>
      <c r="Y99" s="293" t="str">
        <f t="shared" si="22"/>
        <v/>
      </c>
      <c r="Z99" s="293" t="str">
        <f t="shared" si="22"/>
        <v/>
      </c>
      <c r="AA99" s="293" t="str">
        <f t="shared" si="22"/>
        <v/>
      </c>
      <c r="AB99" s="293" t="str">
        <f t="shared" si="22"/>
        <v/>
      </c>
      <c r="AC99" s="293" t="str">
        <f t="shared" si="22"/>
        <v/>
      </c>
      <c r="AD99" s="293" t="str">
        <f t="shared" si="22"/>
        <v/>
      </c>
      <c r="AE99" s="293" t="str">
        <f t="shared" si="22"/>
        <v/>
      </c>
      <c r="AF99" s="293" t="str">
        <f t="shared" ref="Z99:AG114" si="24">IFERROR((IF(FIND(AF$1,$E99,1)&gt;0,"x")),"")</f>
        <v/>
      </c>
      <c r="AG99" s="293" t="str">
        <f t="shared" si="24"/>
        <v/>
      </c>
      <c r="AH99" s="293">
        <f t="shared" si="17"/>
        <v>0</v>
      </c>
      <c r="AI99" s="292" t="str">
        <f t="shared" si="18"/>
        <v>X</v>
      </c>
    </row>
    <row r="100" spans="1:35" ht="15.75" x14ac:dyDescent="0.25">
      <c r="A100" t="s">
        <v>241</v>
      </c>
      <c r="B100">
        <f>TABLA!D98</f>
        <v>101</v>
      </c>
      <c r="C100">
        <f>TABLA!H98</f>
        <v>1</v>
      </c>
      <c r="D100" s="165" t="str">
        <f>TABLA!A98</f>
        <v>F. Bellas Artes</v>
      </c>
      <c r="E100" s="284">
        <f>TABLA!BN98</f>
        <v>0</v>
      </c>
      <c r="F100" s="293" t="str">
        <f t="shared" si="23"/>
        <v/>
      </c>
      <c r="G100" s="293" t="str">
        <f t="shared" si="23"/>
        <v/>
      </c>
      <c r="H100" s="293" t="str">
        <f t="shared" si="23"/>
        <v/>
      </c>
      <c r="I100" s="293" t="str">
        <f t="shared" si="23"/>
        <v/>
      </c>
      <c r="J100" s="293" t="str">
        <f t="shared" si="23"/>
        <v/>
      </c>
      <c r="K100" s="293" t="str">
        <f t="shared" si="23"/>
        <v/>
      </c>
      <c r="L100" s="293" t="str">
        <f t="shared" si="23"/>
        <v/>
      </c>
      <c r="M100" s="293" t="str">
        <f t="shared" si="23"/>
        <v/>
      </c>
      <c r="N100" s="293" t="str">
        <f t="shared" si="23"/>
        <v/>
      </c>
      <c r="O100" s="293" t="str">
        <f t="shared" si="23"/>
        <v/>
      </c>
      <c r="P100" s="293" t="str">
        <f t="shared" si="22"/>
        <v/>
      </c>
      <c r="Q100" s="293" t="str">
        <f t="shared" si="22"/>
        <v/>
      </c>
      <c r="R100" s="293" t="str">
        <f t="shared" si="22"/>
        <v/>
      </c>
      <c r="S100" s="293" t="str">
        <f t="shared" si="22"/>
        <v/>
      </c>
      <c r="T100" s="293" t="str">
        <f t="shared" si="22"/>
        <v/>
      </c>
      <c r="U100" s="293" t="str">
        <f t="shared" si="22"/>
        <v/>
      </c>
      <c r="V100" s="293" t="str">
        <f t="shared" si="22"/>
        <v/>
      </c>
      <c r="W100" s="293" t="str">
        <f t="shared" si="22"/>
        <v/>
      </c>
      <c r="X100" s="293" t="str">
        <f t="shared" si="22"/>
        <v/>
      </c>
      <c r="Y100" s="293" t="str">
        <f t="shared" si="22"/>
        <v/>
      </c>
      <c r="Z100" s="293" t="str">
        <f t="shared" si="22"/>
        <v/>
      </c>
      <c r="AA100" s="293" t="str">
        <f t="shared" si="22"/>
        <v/>
      </c>
      <c r="AB100" s="293" t="str">
        <f t="shared" si="22"/>
        <v/>
      </c>
      <c r="AC100" s="293" t="str">
        <f t="shared" si="22"/>
        <v/>
      </c>
      <c r="AD100" s="293" t="str">
        <f t="shared" si="22"/>
        <v/>
      </c>
      <c r="AE100" s="293" t="str">
        <f t="shared" si="22"/>
        <v/>
      </c>
      <c r="AF100" s="293" t="str">
        <f t="shared" si="24"/>
        <v/>
      </c>
      <c r="AG100" s="293" t="str">
        <f t="shared" si="24"/>
        <v/>
      </c>
      <c r="AH100" s="293">
        <f t="shared" si="17"/>
        <v>0</v>
      </c>
      <c r="AI100" s="292" t="str">
        <f t="shared" si="18"/>
        <v>X</v>
      </c>
    </row>
    <row r="101" spans="1:35" ht="15.75" x14ac:dyDescent="0.25">
      <c r="A101"/>
      <c r="B101">
        <f>TABLA!D99</f>
        <v>102</v>
      </c>
      <c r="C101">
        <f>TABLA!H99</f>
        <v>14</v>
      </c>
      <c r="D101" s="284" t="str">
        <f>TABLA!A99</f>
        <v>F. Filología</v>
      </c>
      <c r="E101" s="284">
        <f>TABLA!BN99</f>
        <v>0</v>
      </c>
      <c r="F101" s="293" t="str">
        <f t="shared" si="23"/>
        <v/>
      </c>
      <c r="G101" s="293" t="str">
        <f t="shared" si="23"/>
        <v/>
      </c>
      <c r="H101" s="293" t="str">
        <f t="shared" si="23"/>
        <v/>
      </c>
      <c r="I101" s="293" t="str">
        <f t="shared" si="23"/>
        <v/>
      </c>
      <c r="J101" s="293" t="str">
        <f t="shared" si="23"/>
        <v/>
      </c>
      <c r="K101" s="293" t="str">
        <f t="shared" si="23"/>
        <v/>
      </c>
      <c r="L101" s="293" t="str">
        <f t="shared" si="23"/>
        <v/>
      </c>
      <c r="M101" s="293" t="str">
        <f t="shared" si="23"/>
        <v/>
      </c>
      <c r="N101" s="293" t="str">
        <f t="shared" si="23"/>
        <v/>
      </c>
      <c r="O101" s="293" t="str">
        <f t="shared" si="23"/>
        <v/>
      </c>
      <c r="P101" s="293" t="str">
        <f t="shared" si="22"/>
        <v/>
      </c>
      <c r="Q101" s="293" t="str">
        <f t="shared" si="22"/>
        <v/>
      </c>
      <c r="R101" s="293" t="str">
        <f t="shared" si="22"/>
        <v/>
      </c>
      <c r="S101" s="293" t="str">
        <f t="shared" si="22"/>
        <v/>
      </c>
      <c r="T101" s="293" t="str">
        <f t="shared" si="22"/>
        <v/>
      </c>
      <c r="U101" s="293" t="str">
        <f t="shared" si="22"/>
        <v/>
      </c>
      <c r="V101" s="293" t="str">
        <f t="shared" si="22"/>
        <v/>
      </c>
      <c r="W101" s="293" t="str">
        <f t="shared" si="22"/>
        <v/>
      </c>
      <c r="X101" s="293" t="str">
        <f t="shared" si="22"/>
        <v/>
      </c>
      <c r="Y101" s="293" t="str">
        <f t="shared" si="22"/>
        <v/>
      </c>
      <c r="Z101" s="293" t="str">
        <f t="shared" si="24"/>
        <v/>
      </c>
      <c r="AA101" s="293" t="str">
        <f t="shared" si="24"/>
        <v/>
      </c>
      <c r="AB101" s="293" t="str">
        <f t="shared" si="24"/>
        <v/>
      </c>
      <c r="AC101" s="293" t="str">
        <f t="shared" si="24"/>
        <v/>
      </c>
      <c r="AD101" s="293" t="str">
        <f t="shared" si="24"/>
        <v/>
      </c>
      <c r="AE101" s="293" t="str">
        <f t="shared" si="24"/>
        <v/>
      </c>
      <c r="AF101" s="293" t="str">
        <f t="shared" si="24"/>
        <v/>
      </c>
      <c r="AG101" s="293" t="str">
        <f t="shared" si="24"/>
        <v/>
      </c>
      <c r="AH101" s="293">
        <f t="shared" si="17"/>
        <v>0</v>
      </c>
      <c r="AI101" s="292" t="str">
        <f t="shared" si="18"/>
        <v>X</v>
      </c>
    </row>
    <row r="102" spans="1:35" ht="51" x14ac:dyDescent="0.25">
      <c r="A102"/>
      <c r="B102">
        <f>TABLA!D100</f>
        <v>104</v>
      </c>
      <c r="C102">
        <f>TABLA!H100</f>
        <v>12</v>
      </c>
      <c r="D102" s="284" t="str">
        <f>TABLA!A100</f>
        <v>F. Educación - Centro de Formación del Profesorado</v>
      </c>
      <c r="E102" s="284">
        <f>TABLA!BN100</f>
        <v>0</v>
      </c>
      <c r="F102" s="293" t="str">
        <f t="shared" si="23"/>
        <v/>
      </c>
      <c r="G102" s="293" t="str">
        <f t="shared" si="23"/>
        <v/>
      </c>
      <c r="H102" s="293" t="str">
        <f t="shared" si="23"/>
        <v/>
      </c>
      <c r="I102" s="293" t="str">
        <f t="shared" si="23"/>
        <v/>
      </c>
      <c r="J102" s="293" t="str">
        <f t="shared" si="23"/>
        <v/>
      </c>
      <c r="K102" s="293" t="str">
        <f t="shared" si="23"/>
        <v/>
      </c>
      <c r="L102" s="293" t="str">
        <f t="shared" si="23"/>
        <v/>
      </c>
      <c r="M102" s="293" t="str">
        <f t="shared" si="23"/>
        <v/>
      </c>
      <c r="N102" s="293" t="str">
        <f t="shared" si="23"/>
        <v/>
      </c>
      <c r="O102" s="293" t="str">
        <f t="shared" si="23"/>
        <v/>
      </c>
      <c r="P102" s="293" t="str">
        <f t="shared" si="22"/>
        <v/>
      </c>
      <c r="Q102" s="293" t="str">
        <f t="shared" si="22"/>
        <v/>
      </c>
      <c r="R102" s="293" t="str">
        <f t="shared" si="22"/>
        <v/>
      </c>
      <c r="S102" s="293" t="str">
        <f t="shared" si="22"/>
        <v/>
      </c>
      <c r="T102" s="293" t="str">
        <f t="shared" si="22"/>
        <v/>
      </c>
      <c r="U102" s="293" t="str">
        <f t="shared" si="22"/>
        <v/>
      </c>
      <c r="V102" s="293" t="str">
        <f t="shared" si="22"/>
        <v/>
      </c>
      <c r="W102" s="293" t="str">
        <f t="shared" si="22"/>
        <v/>
      </c>
      <c r="X102" s="293" t="str">
        <f t="shared" si="22"/>
        <v/>
      </c>
      <c r="Y102" s="293" t="str">
        <f t="shared" si="22"/>
        <v/>
      </c>
      <c r="Z102" s="293" t="str">
        <f t="shared" si="24"/>
        <v/>
      </c>
      <c r="AA102" s="293" t="str">
        <f t="shared" si="24"/>
        <v/>
      </c>
      <c r="AB102" s="293" t="str">
        <f t="shared" si="24"/>
        <v/>
      </c>
      <c r="AC102" s="293" t="str">
        <f t="shared" si="24"/>
        <v/>
      </c>
      <c r="AD102" s="293" t="str">
        <f t="shared" si="24"/>
        <v/>
      </c>
      <c r="AE102" s="293" t="str">
        <f t="shared" si="24"/>
        <v/>
      </c>
      <c r="AF102" s="293" t="str">
        <f t="shared" si="24"/>
        <v/>
      </c>
      <c r="AG102" s="293" t="str">
        <f t="shared" si="24"/>
        <v/>
      </c>
      <c r="AH102" s="293">
        <f t="shared" si="17"/>
        <v>0</v>
      </c>
      <c r="AI102" s="292" t="str">
        <f t="shared" si="18"/>
        <v>X</v>
      </c>
    </row>
    <row r="103" spans="1:35" ht="15.75" x14ac:dyDescent="0.25">
      <c r="A103"/>
      <c r="B103">
        <f>TABLA!D101</f>
        <v>105</v>
      </c>
      <c r="C103">
        <f>TABLA!H101</f>
        <v>14</v>
      </c>
      <c r="D103" s="284" t="str">
        <f>TABLA!A101</f>
        <v>F. Filología</v>
      </c>
      <c r="E103" s="284">
        <f>TABLA!BN101</f>
        <v>0</v>
      </c>
      <c r="F103" s="293" t="str">
        <f t="shared" si="23"/>
        <v/>
      </c>
      <c r="G103" s="293" t="str">
        <f t="shared" si="23"/>
        <v/>
      </c>
      <c r="H103" s="293" t="str">
        <f t="shared" si="23"/>
        <v/>
      </c>
      <c r="I103" s="293" t="str">
        <f t="shared" si="23"/>
        <v/>
      </c>
      <c r="J103" s="293" t="str">
        <f t="shared" si="23"/>
        <v/>
      </c>
      <c r="K103" s="293" t="str">
        <f t="shared" si="23"/>
        <v/>
      </c>
      <c r="L103" s="293" t="str">
        <f t="shared" si="23"/>
        <v/>
      </c>
      <c r="M103" s="293" t="str">
        <f t="shared" si="23"/>
        <v/>
      </c>
      <c r="N103" s="293" t="str">
        <f t="shared" si="23"/>
        <v/>
      </c>
      <c r="O103" s="293" t="str">
        <f t="shared" si="23"/>
        <v/>
      </c>
      <c r="P103" s="293" t="str">
        <f t="shared" si="22"/>
        <v/>
      </c>
      <c r="Q103" s="293" t="str">
        <f t="shared" si="22"/>
        <v/>
      </c>
      <c r="R103" s="293" t="str">
        <f t="shared" si="22"/>
        <v/>
      </c>
      <c r="S103" s="293" t="str">
        <f t="shared" si="22"/>
        <v/>
      </c>
      <c r="T103" s="293" t="str">
        <f t="shared" si="22"/>
        <v/>
      </c>
      <c r="U103" s="293" t="str">
        <f t="shared" si="22"/>
        <v/>
      </c>
      <c r="V103" s="293" t="str">
        <f t="shared" si="22"/>
        <v/>
      </c>
      <c r="W103" s="293" t="str">
        <f t="shared" si="22"/>
        <v/>
      </c>
      <c r="X103" s="293" t="str">
        <f t="shared" si="22"/>
        <v/>
      </c>
      <c r="Y103" s="293" t="str">
        <f t="shared" si="22"/>
        <v/>
      </c>
      <c r="Z103" s="293" t="str">
        <f t="shared" si="24"/>
        <v/>
      </c>
      <c r="AA103" s="293" t="str">
        <f t="shared" si="24"/>
        <v/>
      </c>
      <c r="AB103" s="293" t="str">
        <f t="shared" si="24"/>
        <v/>
      </c>
      <c r="AC103" s="293" t="str">
        <f t="shared" si="24"/>
        <v/>
      </c>
      <c r="AD103" s="293" t="str">
        <f t="shared" si="24"/>
        <v/>
      </c>
      <c r="AE103" s="293" t="str">
        <f t="shared" si="24"/>
        <v/>
      </c>
      <c r="AF103" s="293" t="str">
        <f t="shared" si="24"/>
        <v/>
      </c>
      <c r="AG103" s="293" t="str">
        <f t="shared" si="24"/>
        <v/>
      </c>
      <c r="AH103" s="293">
        <f t="shared" si="17"/>
        <v>0</v>
      </c>
      <c r="AI103" s="292" t="str">
        <f t="shared" si="18"/>
        <v>X</v>
      </c>
    </row>
    <row r="104" spans="1:35" ht="25.5" x14ac:dyDescent="0.25">
      <c r="A104"/>
      <c r="B104">
        <f>TABLA!D102</f>
        <v>106</v>
      </c>
      <c r="C104">
        <f>TABLA!H102</f>
        <v>23</v>
      </c>
      <c r="D104" s="284" t="str">
        <f>TABLA!A102</f>
        <v>F. Estudios Estadísticos</v>
      </c>
      <c r="E104" s="284">
        <f>TABLA!BN102</f>
        <v>0</v>
      </c>
      <c r="F104" s="293" t="str">
        <f t="shared" si="23"/>
        <v/>
      </c>
      <c r="G104" s="293" t="str">
        <f t="shared" si="23"/>
        <v/>
      </c>
      <c r="H104" s="293" t="str">
        <f t="shared" si="23"/>
        <v/>
      </c>
      <c r="I104" s="293" t="str">
        <f t="shared" si="23"/>
        <v/>
      </c>
      <c r="J104" s="293" t="str">
        <f t="shared" si="23"/>
        <v/>
      </c>
      <c r="K104" s="293" t="str">
        <f t="shared" si="23"/>
        <v/>
      </c>
      <c r="L104" s="293" t="str">
        <f t="shared" si="23"/>
        <v/>
      </c>
      <c r="M104" s="293" t="str">
        <f t="shared" si="23"/>
        <v/>
      </c>
      <c r="N104" s="293" t="str">
        <f t="shared" si="23"/>
        <v/>
      </c>
      <c r="O104" s="293" t="str">
        <f t="shared" si="23"/>
        <v/>
      </c>
      <c r="P104" s="293" t="str">
        <f t="shared" si="22"/>
        <v/>
      </c>
      <c r="Q104" s="293" t="str">
        <f t="shared" si="22"/>
        <v/>
      </c>
      <c r="R104" s="293" t="str">
        <f t="shared" si="22"/>
        <v/>
      </c>
      <c r="S104" s="293" t="str">
        <f t="shared" si="22"/>
        <v/>
      </c>
      <c r="T104" s="293" t="str">
        <f t="shared" si="22"/>
        <v/>
      </c>
      <c r="U104" s="293" t="str">
        <f t="shared" si="22"/>
        <v/>
      </c>
      <c r="V104" s="293" t="str">
        <f t="shared" si="22"/>
        <v/>
      </c>
      <c r="W104" s="293" t="str">
        <f t="shared" si="22"/>
        <v/>
      </c>
      <c r="X104" s="293" t="str">
        <f t="shared" si="22"/>
        <v/>
      </c>
      <c r="Y104" s="293" t="str">
        <f t="shared" si="22"/>
        <v/>
      </c>
      <c r="Z104" s="293" t="str">
        <f t="shared" si="24"/>
        <v/>
      </c>
      <c r="AA104" s="293" t="str">
        <f t="shared" si="24"/>
        <v/>
      </c>
      <c r="AB104" s="293" t="str">
        <f t="shared" si="24"/>
        <v/>
      </c>
      <c r="AC104" s="293" t="str">
        <f t="shared" si="24"/>
        <v/>
      </c>
      <c r="AD104" s="293" t="str">
        <f t="shared" si="24"/>
        <v/>
      </c>
      <c r="AE104" s="293" t="str">
        <f t="shared" si="24"/>
        <v/>
      </c>
      <c r="AF104" s="293" t="str">
        <f t="shared" si="24"/>
        <v/>
      </c>
      <c r="AG104" s="293" t="str">
        <f t="shared" si="24"/>
        <v/>
      </c>
      <c r="AH104" s="293">
        <f t="shared" si="17"/>
        <v>0</v>
      </c>
      <c r="AI104" s="292" t="str">
        <f t="shared" si="18"/>
        <v>X</v>
      </c>
    </row>
    <row r="105" spans="1:35" ht="39" x14ac:dyDescent="0.25">
      <c r="A105"/>
      <c r="B105">
        <f>TABLA!D103</f>
        <v>107</v>
      </c>
      <c r="C105">
        <f>TABLA!H103</f>
        <v>5</v>
      </c>
      <c r="D105" s="165" t="str">
        <f>TABLA!A103</f>
        <v>F. Ciencias Económicas y Empresariales</v>
      </c>
      <c r="E105" s="284">
        <f>TABLA!BN103</f>
        <v>0</v>
      </c>
      <c r="F105" s="293" t="str">
        <f t="shared" si="23"/>
        <v/>
      </c>
      <c r="G105" s="293" t="str">
        <f t="shared" si="23"/>
        <v/>
      </c>
      <c r="H105" s="293" t="str">
        <f t="shared" si="23"/>
        <v/>
      </c>
      <c r="I105" s="293" t="str">
        <f t="shared" si="23"/>
        <v/>
      </c>
      <c r="J105" s="293" t="str">
        <f t="shared" si="23"/>
        <v/>
      </c>
      <c r="K105" s="293" t="str">
        <f t="shared" si="23"/>
        <v/>
      </c>
      <c r="L105" s="293" t="str">
        <f t="shared" si="23"/>
        <v/>
      </c>
      <c r="M105" s="293" t="str">
        <f t="shared" si="23"/>
        <v/>
      </c>
      <c r="N105" s="293" t="str">
        <f t="shared" si="23"/>
        <v/>
      </c>
      <c r="O105" s="293" t="str">
        <f t="shared" si="23"/>
        <v/>
      </c>
      <c r="P105" s="293" t="str">
        <f t="shared" si="22"/>
        <v/>
      </c>
      <c r="Q105" s="293" t="str">
        <f t="shared" si="22"/>
        <v/>
      </c>
      <c r="R105" s="293" t="str">
        <f t="shared" si="22"/>
        <v/>
      </c>
      <c r="S105" s="293" t="str">
        <f t="shared" si="22"/>
        <v/>
      </c>
      <c r="T105" s="293" t="str">
        <f t="shared" si="22"/>
        <v/>
      </c>
      <c r="U105" s="293" t="str">
        <f t="shared" si="22"/>
        <v/>
      </c>
      <c r="V105" s="293" t="str">
        <f t="shared" si="22"/>
        <v/>
      </c>
      <c r="W105" s="293" t="str">
        <f t="shared" si="22"/>
        <v/>
      </c>
      <c r="X105" s="293" t="str">
        <f t="shared" si="22"/>
        <v/>
      </c>
      <c r="Y105" s="293" t="str">
        <f t="shared" si="22"/>
        <v/>
      </c>
      <c r="Z105" s="293" t="str">
        <f t="shared" si="24"/>
        <v/>
      </c>
      <c r="AA105" s="293" t="str">
        <f t="shared" si="24"/>
        <v/>
      </c>
      <c r="AB105" s="293" t="str">
        <f t="shared" si="24"/>
        <v/>
      </c>
      <c r="AC105" s="293" t="str">
        <f t="shared" si="24"/>
        <v/>
      </c>
      <c r="AD105" s="293" t="str">
        <f t="shared" si="24"/>
        <v/>
      </c>
      <c r="AE105" s="293" t="str">
        <f t="shared" si="24"/>
        <v/>
      </c>
      <c r="AF105" s="293" t="str">
        <f t="shared" si="24"/>
        <v/>
      </c>
      <c r="AG105" s="293" t="str">
        <f t="shared" si="24"/>
        <v/>
      </c>
      <c r="AH105" s="293">
        <f t="shared" si="17"/>
        <v>0</v>
      </c>
      <c r="AI105" s="292" t="str">
        <f t="shared" si="18"/>
        <v>X</v>
      </c>
    </row>
    <row r="106" spans="1:35" ht="26.25" x14ac:dyDescent="0.25">
      <c r="A106"/>
      <c r="B106">
        <f>TABLA!D104</f>
        <v>108</v>
      </c>
      <c r="C106">
        <f>TABLA!H104</f>
        <v>2</v>
      </c>
      <c r="D106" s="165" t="str">
        <f>TABLA!A104</f>
        <v>F. Ciencias Biológicas</v>
      </c>
      <c r="E106" s="284">
        <f>TABLA!BN104</f>
        <v>0</v>
      </c>
      <c r="F106" s="293" t="str">
        <f t="shared" si="23"/>
        <v/>
      </c>
      <c r="G106" s="293" t="str">
        <f t="shared" si="23"/>
        <v/>
      </c>
      <c r="H106" s="293" t="str">
        <f t="shared" si="23"/>
        <v/>
      </c>
      <c r="I106" s="293" t="str">
        <f t="shared" si="23"/>
        <v/>
      </c>
      <c r="J106" s="293" t="str">
        <f t="shared" si="23"/>
        <v/>
      </c>
      <c r="K106" s="293" t="str">
        <f t="shared" si="23"/>
        <v/>
      </c>
      <c r="L106" s="293" t="str">
        <f t="shared" si="23"/>
        <v/>
      </c>
      <c r="M106" s="293" t="str">
        <f t="shared" si="23"/>
        <v/>
      </c>
      <c r="N106" s="293" t="str">
        <f t="shared" si="23"/>
        <v/>
      </c>
      <c r="O106" s="293" t="str">
        <f t="shared" si="23"/>
        <v/>
      </c>
      <c r="P106" s="293" t="str">
        <f t="shared" si="22"/>
        <v/>
      </c>
      <c r="Q106" s="293" t="str">
        <f t="shared" si="22"/>
        <v/>
      </c>
      <c r="R106" s="293" t="str">
        <f t="shared" si="22"/>
        <v/>
      </c>
      <c r="S106" s="293" t="str">
        <f t="shared" si="22"/>
        <v/>
      </c>
      <c r="T106" s="293" t="str">
        <f t="shared" si="22"/>
        <v/>
      </c>
      <c r="U106" s="293" t="str">
        <f t="shared" si="22"/>
        <v/>
      </c>
      <c r="V106" s="293" t="str">
        <f t="shared" si="22"/>
        <v/>
      </c>
      <c r="W106" s="293" t="str">
        <f t="shared" si="22"/>
        <v/>
      </c>
      <c r="X106" s="293" t="str">
        <f t="shared" si="22"/>
        <v/>
      </c>
      <c r="Y106" s="293" t="str">
        <f t="shared" si="22"/>
        <v/>
      </c>
      <c r="Z106" s="293" t="str">
        <f t="shared" si="24"/>
        <v/>
      </c>
      <c r="AA106" s="293" t="str">
        <f t="shared" si="24"/>
        <v/>
      </c>
      <c r="AB106" s="293" t="str">
        <f t="shared" si="24"/>
        <v/>
      </c>
      <c r="AC106" s="293" t="str">
        <f t="shared" si="24"/>
        <v/>
      </c>
      <c r="AD106" s="293" t="str">
        <f t="shared" si="24"/>
        <v/>
      </c>
      <c r="AE106" s="293" t="str">
        <f t="shared" si="24"/>
        <v/>
      </c>
      <c r="AF106" s="293" t="str">
        <f t="shared" si="24"/>
        <v/>
      </c>
      <c r="AG106" s="293" t="str">
        <f t="shared" si="24"/>
        <v/>
      </c>
      <c r="AH106" s="293">
        <f t="shared" si="17"/>
        <v>0</v>
      </c>
      <c r="AI106" s="292" t="str">
        <f t="shared" si="18"/>
        <v>X</v>
      </c>
    </row>
    <row r="107" spans="1:35" ht="15.75" x14ac:dyDescent="0.25">
      <c r="A107"/>
      <c r="B107">
        <f>TABLA!D105</f>
        <v>109</v>
      </c>
      <c r="C107">
        <f>TABLA!H105</f>
        <v>11</v>
      </c>
      <c r="D107" s="165" t="str">
        <f>TABLA!A105</f>
        <v>F. Derecho</v>
      </c>
      <c r="E107" s="284">
        <f>TABLA!BN105</f>
        <v>0</v>
      </c>
      <c r="F107" s="293" t="str">
        <f t="shared" si="23"/>
        <v/>
      </c>
      <c r="G107" s="293" t="str">
        <f t="shared" si="23"/>
        <v/>
      </c>
      <c r="H107" s="293" t="str">
        <f t="shared" si="23"/>
        <v/>
      </c>
      <c r="I107" s="293" t="str">
        <f t="shared" si="23"/>
        <v/>
      </c>
      <c r="J107" s="293" t="str">
        <f t="shared" si="23"/>
        <v/>
      </c>
      <c r="K107" s="293" t="str">
        <f t="shared" si="23"/>
        <v/>
      </c>
      <c r="L107" s="293" t="str">
        <f t="shared" si="23"/>
        <v/>
      </c>
      <c r="M107" s="293" t="str">
        <f t="shared" si="23"/>
        <v/>
      </c>
      <c r="N107" s="293" t="str">
        <f t="shared" si="23"/>
        <v/>
      </c>
      <c r="O107" s="293" t="str">
        <f t="shared" si="23"/>
        <v/>
      </c>
      <c r="P107" s="293" t="str">
        <f t="shared" si="22"/>
        <v/>
      </c>
      <c r="Q107" s="293" t="str">
        <f t="shared" si="22"/>
        <v/>
      </c>
      <c r="R107" s="293" t="str">
        <f t="shared" si="22"/>
        <v/>
      </c>
      <c r="S107" s="293" t="str">
        <f t="shared" si="22"/>
        <v/>
      </c>
      <c r="T107" s="293" t="str">
        <f t="shared" si="22"/>
        <v/>
      </c>
      <c r="U107" s="293" t="str">
        <f t="shared" si="22"/>
        <v/>
      </c>
      <c r="V107" s="293" t="str">
        <f t="shared" si="22"/>
        <v/>
      </c>
      <c r="W107" s="293" t="str">
        <f t="shared" si="22"/>
        <v/>
      </c>
      <c r="X107" s="293" t="str">
        <f t="shared" si="22"/>
        <v/>
      </c>
      <c r="Y107" s="293" t="str">
        <f t="shared" si="22"/>
        <v/>
      </c>
      <c r="Z107" s="293" t="str">
        <f t="shared" si="24"/>
        <v/>
      </c>
      <c r="AA107" s="293" t="str">
        <f t="shared" si="24"/>
        <v/>
      </c>
      <c r="AB107" s="293" t="str">
        <f t="shared" si="24"/>
        <v/>
      </c>
      <c r="AC107" s="293" t="str">
        <f t="shared" si="24"/>
        <v/>
      </c>
      <c r="AD107" s="293" t="str">
        <f t="shared" si="24"/>
        <v/>
      </c>
      <c r="AE107" s="293" t="str">
        <f t="shared" si="24"/>
        <v/>
      </c>
      <c r="AF107" s="293" t="str">
        <f t="shared" si="24"/>
        <v/>
      </c>
      <c r="AG107" s="293" t="str">
        <f t="shared" si="24"/>
        <v/>
      </c>
      <c r="AH107" s="293">
        <f t="shared" si="17"/>
        <v>0</v>
      </c>
      <c r="AI107" s="292" t="str">
        <f t="shared" si="18"/>
        <v>X</v>
      </c>
    </row>
    <row r="108" spans="1:35" ht="15.75" x14ac:dyDescent="0.25">
      <c r="A108"/>
      <c r="B108">
        <f>TABLA!D106</f>
        <v>110</v>
      </c>
      <c r="C108">
        <f>TABLA!H106</f>
        <v>26</v>
      </c>
      <c r="D108" s="165" t="str">
        <f>TABLA!A106</f>
        <v>F. Trabajo Social</v>
      </c>
      <c r="E108" s="284">
        <f>TABLA!BN106</f>
        <v>0</v>
      </c>
      <c r="F108" s="293" t="str">
        <f t="shared" si="23"/>
        <v/>
      </c>
      <c r="G108" s="293" t="str">
        <f t="shared" si="23"/>
        <v/>
      </c>
      <c r="H108" s="293" t="str">
        <f t="shared" si="23"/>
        <v/>
      </c>
      <c r="I108" s="293" t="str">
        <f t="shared" si="23"/>
        <v/>
      </c>
      <c r="J108" s="293" t="str">
        <f t="shared" si="23"/>
        <v/>
      </c>
      <c r="K108" s="293" t="str">
        <f t="shared" si="23"/>
        <v/>
      </c>
      <c r="L108" s="293" t="str">
        <f t="shared" si="23"/>
        <v/>
      </c>
      <c r="M108" s="293" t="str">
        <f t="shared" si="23"/>
        <v/>
      </c>
      <c r="N108" s="293" t="str">
        <f t="shared" si="23"/>
        <v/>
      </c>
      <c r="O108" s="293" t="str">
        <f t="shared" si="23"/>
        <v/>
      </c>
      <c r="P108" s="293" t="str">
        <f t="shared" si="22"/>
        <v/>
      </c>
      <c r="Q108" s="293" t="str">
        <f t="shared" si="22"/>
        <v/>
      </c>
      <c r="R108" s="293" t="str">
        <f t="shared" si="22"/>
        <v/>
      </c>
      <c r="S108" s="293" t="str">
        <f t="shared" si="22"/>
        <v/>
      </c>
      <c r="T108" s="293" t="str">
        <f t="shared" si="22"/>
        <v/>
      </c>
      <c r="U108" s="293" t="str">
        <f t="shared" si="22"/>
        <v/>
      </c>
      <c r="V108" s="293" t="str">
        <f t="shared" si="22"/>
        <v/>
      </c>
      <c r="W108" s="293" t="str">
        <f t="shared" si="22"/>
        <v/>
      </c>
      <c r="X108" s="293" t="str">
        <f t="shared" si="22"/>
        <v/>
      </c>
      <c r="Y108" s="293" t="str">
        <f t="shared" si="22"/>
        <v/>
      </c>
      <c r="Z108" s="293" t="str">
        <f t="shared" si="24"/>
        <v/>
      </c>
      <c r="AA108" s="293" t="str">
        <f t="shared" si="24"/>
        <v/>
      </c>
      <c r="AB108" s="293" t="str">
        <f t="shared" si="24"/>
        <v/>
      </c>
      <c r="AC108" s="293" t="str">
        <f t="shared" si="24"/>
        <v/>
      </c>
      <c r="AD108" s="293" t="str">
        <f t="shared" si="24"/>
        <v/>
      </c>
      <c r="AE108" s="293" t="str">
        <f t="shared" si="24"/>
        <v/>
      </c>
      <c r="AF108" s="293" t="str">
        <f t="shared" si="24"/>
        <v/>
      </c>
      <c r="AG108" s="293" t="str">
        <f t="shared" si="24"/>
        <v/>
      </c>
      <c r="AH108" s="293">
        <f t="shared" si="17"/>
        <v>0</v>
      </c>
      <c r="AI108" s="292" t="str">
        <f t="shared" si="18"/>
        <v>X</v>
      </c>
    </row>
    <row r="109" spans="1:35" ht="15.75" x14ac:dyDescent="0.25">
      <c r="A109" s="3"/>
      <c r="B109">
        <f>TABLA!D107</f>
        <v>111</v>
      </c>
      <c r="C109">
        <f>TABLA!H107</f>
        <v>21</v>
      </c>
      <c r="D109" s="165" t="str">
        <f>TABLA!A107</f>
        <v>F. Veterinaria</v>
      </c>
      <c r="E109" s="284">
        <f>TABLA!BN107</f>
        <v>0</v>
      </c>
      <c r="F109" s="293" t="str">
        <f t="shared" si="23"/>
        <v/>
      </c>
      <c r="G109" s="293" t="str">
        <f t="shared" si="23"/>
        <v/>
      </c>
      <c r="H109" s="293" t="str">
        <f t="shared" si="23"/>
        <v/>
      </c>
      <c r="I109" s="293" t="str">
        <f t="shared" si="23"/>
        <v/>
      </c>
      <c r="J109" s="293" t="str">
        <f t="shared" si="23"/>
        <v/>
      </c>
      <c r="K109" s="293" t="str">
        <f t="shared" si="23"/>
        <v/>
      </c>
      <c r="L109" s="293" t="str">
        <f t="shared" si="23"/>
        <v/>
      </c>
      <c r="M109" s="293" t="str">
        <f t="shared" si="23"/>
        <v/>
      </c>
      <c r="N109" s="293" t="str">
        <f t="shared" si="23"/>
        <v/>
      </c>
      <c r="O109" s="293" t="str">
        <f t="shared" si="23"/>
        <v/>
      </c>
      <c r="P109" s="293" t="str">
        <f t="shared" si="22"/>
        <v/>
      </c>
      <c r="Q109" s="293" t="str">
        <f t="shared" si="22"/>
        <v/>
      </c>
      <c r="R109" s="293" t="str">
        <f t="shared" si="22"/>
        <v/>
      </c>
      <c r="S109" s="293" t="str">
        <f t="shared" si="22"/>
        <v/>
      </c>
      <c r="T109" s="293" t="str">
        <f t="shared" si="22"/>
        <v/>
      </c>
      <c r="U109" s="293" t="str">
        <f t="shared" si="22"/>
        <v/>
      </c>
      <c r="V109" s="293" t="str">
        <f t="shared" si="22"/>
        <v/>
      </c>
      <c r="W109" s="293" t="str">
        <f t="shared" si="22"/>
        <v/>
      </c>
      <c r="X109" s="293" t="str">
        <f t="shared" si="22"/>
        <v/>
      </c>
      <c r="Y109" s="293" t="str">
        <f t="shared" si="22"/>
        <v/>
      </c>
      <c r="Z109" s="293" t="str">
        <f t="shared" si="24"/>
        <v/>
      </c>
      <c r="AA109" s="293" t="str">
        <f t="shared" si="24"/>
        <v/>
      </c>
      <c r="AB109" s="293" t="str">
        <f t="shared" si="24"/>
        <v/>
      </c>
      <c r="AC109" s="293" t="str">
        <f t="shared" si="24"/>
        <v/>
      </c>
      <c r="AD109" s="293" t="str">
        <f t="shared" si="24"/>
        <v/>
      </c>
      <c r="AE109" s="293" t="str">
        <f t="shared" si="24"/>
        <v/>
      </c>
      <c r="AF109" s="293" t="str">
        <f t="shared" si="24"/>
        <v/>
      </c>
      <c r="AG109" s="293" t="str">
        <f t="shared" si="24"/>
        <v/>
      </c>
      <c r="AH109" s="293">
        <f t="shared" si="17"/>
        <v>0</v>
      </c>
      <c r="AI109" s="292" t="str">
        <f t="shared" si="18"/>
        <v>X</v>
      </c>
    </row>
    <row r="110" spans="1:35" ht="38.25" x14ac:dyDescent="0.25">
      <c r="A110"/>
      <c r="B110">
        <f>TABLA!D108</f>
        <v>112</v>
      </c>
      <c r="C110">
        <f>TABLA!H108</f>
        <v>9</v>
      </c>
      <c r="D110" s="284" t="str">
        <f>TABLA!A108</f>
        <v>F. Ciencias Políticas y Sociología</v>
      </c>
      <c r="E110" s="284">
        <f>TABLA!BN108</f>
        <v>0</v>
      </c>
      <c r="F110" s="293" t="str">
        <f t="shared" si="23"/>
        <v/>
      </c>
      <c r="G110" s="293" t="str">
        <f t="shared" si="23"/>
        <v/>
      </c>
      <c r="H110" s="293" t="str">
        <f t="shared" si="23"/>
        <v/>
      </c>
      <c r="I110" s="293" t="str">
        <f t="shared" si="23"/>
        <v/>
      </c>
      <c r="J110" s="293" t="str">
        <f t="shared" si="23"/>
        <v/>
      </c>
      <c r="K110" s="293" t="str">
        <f t="shared" si="23"/>
        <v/>
      </c>
      <c r="L110" s="293" t="str">
        <f t="shared" si="23"/>
        <v/>
      </c>
      <c r="M110" s="293" t="str">
        <f t="shared" si="23"/>
        <v/>
      </c>
      <c r="N110" s="293" t="str">
        <f t="shared" si="23"/>
        <v/>
      </c>
      <c r="O110" s="293" t="str">
        <f t="shared" si="23"/>
        <v/>
      </c>
      <c r="P110" s="293" t="str">
        <f t="shared" si="22"/>
        <v/>
      </c>
      <c r="Q110" s="293" t="str">
        <f t="shared" si="22"/>
        <v/>
      </c>
      <c r="R110" s="293" t="str">
        <f t="shared" si="22"/>
        <v/>
      </c>
      <c r="S110" s="293" t="str">
        <f t="shared" si="22"/>
        <v/>
      </c>
      <c r="T110" s="293" t="str">
        <f t="shared" si="22"/>
        <v/>
      </c>
      <c r="U110" s="293" t="str">
        <f t="shared" si="22"/>
        <v/>
      </c>
      <c r="V110" s="293" t="str">
        <f t="shared" si="22"/>
        <v/>
      </c>
      <c r="W110" s="293" t="str">
        <f t="shared" si="22"/>
        <v/>
      </c>
      <c r="X110" s="293" t="str">
        <f t="shared" si="22"/>
        <v/>
      </c>
      <c r="Y110" s="293" t="str">
        <f t="shared" si="22"/>
        <v/>
      </c>
      <c r="Z110" s="293" t="str">
        <f t="shared" si="24"/>
        <v/>
      </c>
      <c r="AA110" s="293" t="str">
        <f t="shared" si="24"/>
        <v/>
      </c>
      <c r="AB110" s="293" t="str">
        <f t="shared" si="24"/>
        <v/>
      </c>
      <c r="AC110" s="293" t="str">
        <f t="shared" si="24"/>
        <v/>
      </c>
      <c r="AD110" s="293" t="str">
        <f t="shared" si="24"/>
        <v/>
      </c>
      <c r="AE110" s="293" t="str">
        <f t="shared" si="24"/>
        <v/>
      </c>
      <c r="AF110" s="293" t="str">
        <f t="shared" si="24"/>
        <v/>
      </c>
      <c r="AG110" s="293" t="str">
        <f t="shared" si="24"/>
        <v/>
      </c>
      <c r="AH110" s="293">
        <f t="shared" si="17"/>
        <v>0</v>
      </c>
      <c r="AI110" s="292" t="str">
        <f t="shared" si="18"/>
        <v>X</v>
      </c>
    </row>
    <row r="111" spans="1:35" ht="38.25" x14ac:dyDescent="0.25">
      <c r="A111"/>
      <c r="B111">
        <f>TABLA!D109</f>
        <v>113</v>
      </c>
      <c r="C111">
        <f>TABLA!H109</f>
        <v>25</v>
      </c>
      <c r="D111" s="165" t="str">
        <f>TABLA!A109</f>
        <v>F. Óptica y Optometría</v>
      </c>
      <c r="E111" s="284" t="str">
        <f>TABLA!BN109</f>
        <v>En la biblioteca de la Facultad de Optica, en época de examenes, deberian dejar entrar únicamente a los estudiantes de la propia facultad y no a gente de institutos cercanos ya que ocupan muchas plazas y sueles quedarte sin sitio donde ponerte.</v>
      </c>
      <c r="F111" s="293" t="str">
        <f t="shared" si="23"/>
        <v/>
      </c>
      <c r="G111" s="293" t="str">
        <f t="shared" si="23"/>
        <v/>
      </c>
      <c r="H111" s="293" t="str">
        <f t="shared" si="23"/>
        <v/>
      </c>
      <c r="I111" s="293" t="str">
        <f t="shared" si="23"/>
        <v/>
      </c>
      <c r="J111" s="293" t="str">
        <f t="shared" si="23"/>
        <v/>
      </c>
      <c r="K111" s="293" t="str">
        <f t="shared" si="23"/>
        <v/>
      </c>
      <c r="L111" s="293" t="str">
        <f t="shared" si="23"/>
        <v/>
      </c>
      <c r="M111" s="293" t="str">
        <f t="shared" si="23"/>
        <v/>
      </c>
      <c r="N111" s="293" t="str">
        <f t="shared" si="23"/>
        <v/>
      </c>
      <c r="O111" s="293" t="str">
        <f t="shared" si="23"/>
        <v/>
      </c>
      <c r="P111" s="293" t="str">
        <f t="shared" si="22"/>
        <v/>
      </c>
      <c r="Q111" s="293" t="str">
        <f t="shared" si="22"/>
        <v/>
      </c>
      <c r="R111" s="293" t="str">
        <f t="shared" si="22"/>
        <v/>
      </c>
      <c r="S111" s="293" t="str">
        <f t="shared" si="22"/>
        <v/>
      </c>
      <c r="T111" s="293" t="str">
        <f t="shared" si="22"/>
        <v/>
      </c>
      <c r="U111" s="293" t="str">
        <f t="shared" si="22"/>
        <v/>
      </c>
      <c r="V111" s="293" t="str">
        <f t="shared" si="22"/>
        <v/>
      </c>
      <c r="W111" s="293" t="str">
        <f t="shared" si="22"/>
        <v/>
      </c>
      <c r="X111" s="293" t="str">
        <f t="shared" si="22"/>
        <v/>
      </c>
      <c r="Y111" s="293" t="str">
        <f t="shared" si="22"/>
        <v/>
      </c>
      <c r="Z111" s="293" t="str">
        <f t="shared" si="24"/>
        <v/>
      </c>
      <c r="AA111" s="293" t="str">
        <f t="shared" si="24"/>
        <v/>
      </c>
      <c r="AB111" s="293" t="str">
        <f t="shared" si="24"/>
        <v/>
      </c>
      <c r="AC111" s="293" t="str">
        <f t="shared" si="24"/>
        <v/>
      </c>
      <c r="AD111" s="293" t="str">
        <f t="shared" si="24"/>
        <v/>
      </c>
      <c r="AE111" s="293" t="str">
        <f t="shared" si="24"/>
        <v/>
      </c>
      <c r="AF111" s="293" t="str">
        <f t="shared" si="24"/>
        <v/>
      </c>
      <c r="AG111" s="293" t="str">
        <f t="shared" si="24"/>
        <v/>
      </c>
      <c r="AH111" s="293">
        <f t="shared" si="17"/>
        <v>0</v>
      </c>
      <c r="AI111" s="292">
        <f t="shared" si="18"/>
        <v>1</v>
      </c>
    </row>
    <row r="112" spans="1:35" ht="51.75" x14ac:dyDescent="0.25">
      <c r="A112"/>
      <c r="B112">
        <f>TABLA!D110</f>
        <v>114</v>
      </c>
      <c r="C112">
        <f>TABLA!H110</f>
        <v>12</v>
      </c>
      <c r="D112" s="165" t="str">
        <f>TABLA!A110</f>
        <v>F. Educación - Centro de Formación del Profesorado</v>
      </c>
      <c r="E112" s="284">
        <f>TABLA!BN110</f>
        <v>0</v>
      </c>
      <c r="F112" s="293" t="str">
        <f t="shared" si="23"/>
        <v/>
      </c>
      <c r="G112" s="293" t="str">
        <f t="shared" si="23"/>
        <v/>
      </c>
      <c r="H112" s="293" t="str">
        <f t="shared" si="23"/>
        <v/>
      </c>
      <c r="I112" s="293" t="str">
        <f t="shared" si="23"/>
        <v/>
      </c>
      <c r="J112" s="293" t="str">
        <f t="shared" si="23"/>
        <v/>
      </c>
      <c r="K112" s="293" t="str">
        <f t="shared" si="23"/>
        <v/>
      </c>
      <c r="L112" s="293" t="str">
        <f t="shared" si="23"/>
        <v/>
      </c>
      <c r="M112" s="293" t="str">
        <f t="shared" si="23"/>
        <v/>
      </c>
      <c r="N112" s="293" t="str">
        <f t="shared" si="23"/>
        <v/>
      </c>
      <c r="O112" s="293" t="str">
        <f t="shared" si="23"/>
        <v/>
      </c>
      <c r="P112" s="293" t="str">
        <f t="shared" si="22"/>
        <v/>
      </c>
      <c r="Q112" s="293" t="str">
        <f t="shared" si="22"/>
        <v/>
      </c>
      <c r="R112" s="293" t="str">
        <f t="shared" si="22"/>
        <v/>
      </c>
      <c r="S112" s="293" t="str">
        <f t="shared" si="22"/>
        <v/>
      </c>
      <c r="T112" s="293" t="str">
        <f t="shared" si="22"/>
        <v/>
      </c>
      <c r="U112" s="293" t="str">
        <f t="shared" si="22"/>
        <v/>
      </c>
      <c r="V112" s="293" t="str">
        <f t="shared" si="22"/>
        <v/>
      </c>
      <c r="W112" s="293" t="str">
        <f t="shared" si="22"/>
        <v/>
      </c>
      <c r="X112" s="293" t="str">
        <f t="shared" si="22"/>
        <v/>
      </c>
      <c r="Y112" s="293" t="str">
        <f t="shared" si="22"/>
        <v/>
      </c>
      <c r="Z112" s="293" t="str">
        <f t="shared" si="24"/>
        <v/>
      </c>
      <c r="AA112" s="293" t="str">
        <f t="shared" si="24"/>
        <v/>
      </c>
      <c r="AB112" s="293" t="str">
        <f t="shared" si="24"/>
        <v/>
      </c>
      <c r="AC112" s="293" t="str">
        <f t="shared" si="24"/>
        <v/>
      </c>
      <c r="AD112" s="293" t="str">
        <f t="shared" si="24"/>
        <v/>
      </c>
      <c r="AE112" s="293" t="str">
        <f t="shared" si="24"/>
        <v/>
      </c>
      <c r="AF112" s="293" t="str">
        <f t="shared" si="24"/>
        <v/>
      </c>
      <c r="AG112" s="293" t="str">
        <f t="shared" si="24"/>
        <v/>
      </c>
      <c r="AH112" s="293">
        <f t="shared" si="17"/>
        <v>0</v>
      </c>
      <c r="AI112" s="292" t="str">
        <f t="shared" si="18"/>
        <v>X</v>
      </c>
    </row>
    <row r="113" spans="1:35" ht="38.25" x14ac:dyDescent="0.25">
      <c r="A113"/>
      <c r="B113">
        <f>TABLA!D111</f>
        <v>115</v>
      </c>
      <c r="C113">
        <f>TABLA!H111</f>
        <v>22</v>
      </c>
      <c r="D113" s="284" t="str">
        <f>TABLA!A111</f>
        <v>F. Enfermería, Fisioterapia y Podología</v>
      </c>
      <c r="E113" s="284">
        <f>TABLA!BN111</f>
        <v>0</v>
      </c>
      <c r="F113" s="293" t="str">
        <f t="shared" si="23"/>
        <v/>
      </c>
      <c r="G113" s="293" t="str">
        <f t="shared" si="23"/>
        <v/>
      </c>
      <c r="H113" s="293" t="str">
        <f t="shared" si="23"/>
        <v/>
      </c>
      <c r="I113" s="293" t="str">
        <f t="shared" si="23"/>
        <v/>
      </c>
      <c r="J113" s="293" t="str">
        <f t="shared" si="23"/>
        <v/>
      </c>
      <c r="K113" s="293" t="str">
        <f t="shared" si="23"/>
        <v/>
      </c>
      <c r="L113" s="293" t="str">
        <f t="shared" si="23"/>
        <v/>
      </c>
      <c r="M113" s="293" t="str">
        <f t="shared" si="23"/>
        <v/>
      </c>
      <c r="N113" s="293" t="str">
        <f t="shared" si="23"/>
        <v/>
      </c>
      <c r="O113" s="293" t="str">
        <f t="shared" si="23"/>
        <v/>
      </c>
      <c r="P113" s="293" t="str">
        <f t="shared" si="22"/>
        <v/>
      </c>
      <c r="Q113" s="293" t="str">
        <f t="shared" si="22"/>
        <v/>
      </c>
      <c r="R113" s="293" t="str">
        <f t="shared" si="22"/>
        <v/>
      </c>
      <c r="S113" s="293" t="str">
        <f t="shared" si="22"/>
        <v/>
      </c>
      <c r="T113" s="293" t="str">
        <f t="shared" si="22"/>
        <v/>
      </c>
      <c r="U113" s="293" t="str">
        <f t="shared" si="22"/>
        <v/>
      </c>
      <c r="V113" s="293" t="str">
        <f t="shared" si="22"/>
        <v/>
      </c>
      <c r="W113" s="293" t="str">
        <f t="shared" si="22"/>
        <v/>
      </c>
      <c r="X113" s="293" t="str">
        <f t="shared" si="22"/>
        <v/>
      </c>
      <c r="Y113" s="293" t="str">
        <f t="shared" si="22"/>
        <v/>
      </c>
      <c r="Z113" s="293" t="str">
        <f t="shared" si="24"/>
        <v/>
      </c>
      <c r="AA113" s="293" t="str">
        <f t="shared" si="24"/>
        <v/>
      </c>
      <c r="AB113" s="293" t="str">
        <f t="shared" si="24"/>
        <v/>
      </c>
      <c r="AC113" s="293" t="str">
        <f t="shared" si="24"/>
        <v/>
      </c>
      <c r="AD113" s="293" t="str">
        <f t="shared" si="24"/>
        <v/>
      </c>
      <c r="AE113" s="293" t="str">
        <f t="shared" si="24"/>
        <v/>
      </c>
      <c r="AF113" s="293" t="str">
        <f t="shared" si="24"/>
        <v/>
      </c>
      <c r="AG113" s="293" t="str">
        <f t="shared" si="24"/>
        <v/>
      </c>
      <c r="AH113" s="293">
        <f t="shared" si="17"/>
        <v>0</v>
      </c>
      <c r="AI113" s="292" t="str">
        <f t="shared" si="18"/>
        <v>X</v>
      </c>
    </row>
    <row r="114" spans="1:35" ht="26.25" x14ac:dyDescent="0.25">
      <c r="A114" s="3"/>
      <c r="B114">
        <f>TABLA!D112</f>
        <v>116</v>
      </c>
      <c r="C114">
        <f>TABLA!H112</f>
        <v>24</v>
      </c>
      <c r="D114" s="165" t="str">
        <f>TABLA!A112</f>
        <v>F. Comercio y Turismo</v>
      </c>
      <c r="E114" s="284">
        <f>TABLA!BN112</f>
        <v>0</v>
      </c>
      <c r="F114" s="293" t="str">
        <f t="shared" si="23"/>
        <v/>
      </c>
      <c r="G114" s="293" t="str">
        <f t="shared" si="23"/>
        <v/>
      </c>
      <c r="H114" s="293" t="str">
        <f t="shared" si="23"/>
        <v/>
      </c>
      <c r="I114" s="293" t="str">
        <f t="shared" si="23"/>
        <v/>
      </c>
      <c r="J114" s="293" t="str">
        <f t="shared" si="23"/>
        <v/>
      </c>
      <c r="K114" s="293" t="str">
        <f t="shared" si="23"/>
        <v/>
      </c>
      <c r="L114" s="293" t="str">
        <f t="shared" si="23"/>
        <v/>
      </c>
      <c r="M114" s="293" t="str">
        <f t="shared" si="23"/>
        <v/>
      </c>
      <c r="N114" s="293" t="str">
        <f t="shared" si="23"/>
        <v/>
      </c>
      <c r="O114" s="293" t="str">
        <f t="shared" si="23"/>
        <v/>
      </c>
      <c r="P114" s="293" t="str">
        <f t="shared" si="23"/>
        <v/>
      </c>
      <c r="Q114" s="293" t="str">
        <f t="shared" si="23"/>
        <v/>
      </c>
      <c r="R114" s="293" t="str">
        <f t="shared" si="23"/>
        <v/>
      </c>
      <c r="S114" s="293" t="str">
        <f t="shared" si="23"/>
        <v/>
      </c>
      <c r="T114" s="293" t="str">
        <f t="shared" si="23"/>
        <v/>
      </c>
      <c r="U114" s="293" t="str">
        <f t="shared" si="23"/>
        <v/>
      </c>
      <c r="V114" s="293" t="str">
        <f t="shared" ref="P114:AE129" si="25">IFERROR((IF(FIND(V$1,$E114,1)&gt;0,"x")),"")</f>
        <v/>
      </c>
      <c r="W114" s="293" t="str">
        <f t="shared" si="25"/>
        <v/>
      </c>
      <c r="X114" s="293" t="str">
        <f t="shared" si="25"/>
        <v/>
      </c>
      <c r="Y114" s="293" t="str">
        <f t="shared" si="25"/>
        <v/>
      </c>
      <c r="Z114" s="293" t="str">
        <f t="shared" si="24"/>
        <v/>
      </c>
      <c r="AA114" s="293" t="str">
        <f t="shared" si="24"/>
        <v/>
      </c>
      <c r="AB114" s="293" t="str">
        <f t="shared" si="24"/>
        <v/>
      </c>
      <c r="AC114" s="293" t="str">
        <f t="shared" si="24"/>
        <v/>
      </c>
      <c r="AD114" s="293" t="str">
        <f t="shared" si="24"/>
        <v/>
      </c>
      <c r="AE114" s="293" t="str">
        <f t="shared" si="24"/>
        <v/>
      </c>
      <c r="AF114" s="293" t="str">
        <f t="shared" si="24"/>
        <v/>
      </c>
      <c r="AG114" s="293" t="str">
        <f t="shared" si="24"/>
        <v/>
      </c>
      <c r="AH114" s="293">
        <f t="shared" si="17"/>
        <v>0</v>
      </c>
      <c r="AI114" s="292" t="str">
        <f t="shared" si="18"/>
        <v>X</v>
      </c>
    </row>
    <row r="115" spans="1:35" ht="38.25" x14ac:dyDescent="0.25">
      <c r="B115">
        <f>TABLA!D113</f>
        <v>117</v>
      </c>
      <c r="C115">
        <f>TABLA!H113</f>
        <v>9</v>
      </c>
      <c r="D115" s="284" t="str">
        <f>TABLA!A113</f>
        <v>F. Ciencias Políticas y Sociología</v>
      </c>
      <c r="E115" s="284">
        <f>TABLA!BN113</f>
        <v>0</v>
      </c>
      <c r="F115" s="293" t="str">
        <f t="shared" ref="F115:U130" si="26">IFERROR((IF(FIND(F$1,$E115,1)&gt;0,"x")),"")</f>
        <v/>
      </c>
      <c r="G115" s="293" t="str">
        <f t="shared" si="26"/>
        <v/>
      </c>
      <c r="H115" s="293" t="str">
        <f t="shared" si="26"/>
        <v/>
      </c>
      <c r="I115" s="293" t="str">
        <f t="shared" si="26"/>
        <v/>
      </c>
      <c r="J115" s="293" t="str">
        <f t="shared" si="26"/>
        <v/>
      </c>
      <c r="K115" s="293" t="str">
        <f t="shared" si="26"/>
        <v/>
      </c>
      <c r="L115" s="293" t="str">
        <f t="shared" si="26"/>
        <v/>
      </c>
      <c r="M115" s="293" t="str">
        <f t="shared" si="26"/>
        <v/>
      </c>
      <c r="N115" s="293" t="str">
        <f t="shared" si="26"/>
        <v/>
      </c>
      <c r="O115" s="293" t="str">
        <f t="shared" si="26"/>
        <v/>
      </c>
      <c r="P115" s="293" t="str">
        <f t="shared" si="25"/>
        <v/>
      </c>
      <c r="Q115" s="293" t="str">
        <f t="shared" si="25"/>
        <v/>
      </c>
      <c r="R115" s="293" t="str">
        <f t="shared" si="25"/>
        <v/>
      </c>
      <c r="S115" s="293" t="str">
        <f t="shared" si="25"/>
        <v/>
      </c>
      <c r="T115" s="293" t="str">
        <f t="shared" si="25"/>
        <v/>
      </c>
      <c r="U115" s="293" t="str">
        <f t="shared" si="25"/>
        <v/>
      </c>
      <c r="V115" s="293" t="str">
        <f t="shared" si="25"/>
        <v/>
      </c>
      <c r="W115" s="293" t="str">
        <f t="shared" si="25"/>
        <v/>
      </c>
      <c r="X115" s="293" t="str">
        <f t="shared" si="25"/>
        <v/>
      </c>
      <c r="Y115" s="293" t="str">
        <f t="shared" si="25"/>
        <v/>
      </c>
      <c r="Z115" s="293" t="str">
        <f t="shared" si="25"/>
        <v/>
      </c>
      <c r="AA115" s="293" t="str">
        <f t="shared" si="25"/>
        <v/>
      </c>
      <c r="AB115" s="293" t="str">
        <f t="shared" si="25"/>
        <v/>
      </c>
      <c r="AC115" s="293" t="str">
        <f t="shared" si="25"/>
        <v/>
      </c>
      <c r="AD115" s="293" t="str">
        <f t="shared" si="25"/>
        <v/>
      </c>
      <c r="AE115" s="293" t="str">
        <f t="shared" si="25"/>
        <v/>
      </c>
      <c r="AF115" s="293" t="str">
        <f t="shared" ref="Z115:AG130" si="27">IFERROR((IF(FIND(AF$1,$E115,1)&gt;0,"x")),"")</f>
        <v/>
      </c>
      <c r="AG115" s="293" t="str">
        <f t="shared" si="27"/>
        <v/>
      </c>
      <c r="AH115" s="293">
        <f t="shared" si="17"/>
        <v>0</v>
      </c>
      <c r="AI115" s="292" t="str">
        <f t="shared" si="18"/>
        <v>X</v>
      </c>
    </row>
    <row r="116" spans="1:35" ht="15.75" x14ac:dyDescent="0.25">
      <c r="A116"/>
      <c r="B116">
        <f>TABLA!D114</f>
        <v>118</v>
      </c>
      <c r="C116">
        <f>TABLA!H114</f>
        <v>18</v>
      </c>
      <c r="D116" s="284" t="str">
        <f>TABLA!A114</f>
        <v>F. Medicina</v>
      </c>
      <c r="E116" s="284">
        <f>TABLA!BN114</f>
        <v>0</v>
      </c>
      <c r="F116" s="293" t="str">
        <f t="shared" si="26"/>
        <v/>
      </c>
      <c r="G116" s="293" t="str">
        <f t="shared" si="26"/>
        <v/>
      </c>
      <c r="H116" s="293" t="str">
        <f t="shared" si="26"/>
        <v/>
      </c>
      <c r="I116" s="293" t="str">
        <f t="shared" si="26"/>
        <v/>
      </c>
      <c r="J116" s="293" t="str">
        <f t="shared" si="26"/>
        <v/>
      </c>
      <c r="K116" s="293" t="str">
        <f t="shared" si="26"/>
        <v/>
      </c>
      <c r="L116" s="293" t="str">
        <f t="shared" si="26"/>
        <v/>
      </c>
      <c r="M116" s="293" t="str">
        <f t="shared" si="26"/>
        <v/>
      </c>
      <c r="N116" s="293" t="str">
        <f t="shared" si="26"/>
        <v/>
      </c>
      <c r="O116" s="293" t="str">
        <f t="shared" si="26"/>
        <v/>
      </c>
      <c r="P116" s="293" t="str">
        <f t="shared" si="25"/>
        <v/>
      </c>
      <c r="Q116" s="293" t="str">
        <f t="shared" si="25"/>
        <v/>
      </c>
      <c r="R116" s="293" t="str">
        <f t="shared" si="25"/>
        <v/>
      </c>
      <c r="S116" s="293" t="str">
        <f t="shared" si="25"/>
        <v/>
      </c>
      <c r="T116" s="293" t="str">
        <f t="shared" si="25"/>
        <v/>
      </c>
      <c r="U116" s="293" t="str">
        <f t="shared" si="25"/>
        <v/>
      </c>
      <c r="V116" s="293" t="str">
        <f t="shared" si="25"/>
        <v/>
      </c>
      <c r="W116" s="293" t="str">
        <f t="shared" si="25"/>
        <v/>
      </c>
      <c r="X116" s="293" t="str">
        <f t="shared" si="25"/>
        <v/>
      </c>
      <c r="Y116" s="293" t="str">
        <f t="shared" si="25"/>
        <v/>
      </c>
      <c r="Z116" s="293" t="str">
        <f t="shared" si="27"/>
        <v/>
      </c>
      <c r="AA116" s="293" t="str">
        <f t="shared" si="27"/>
        <v/>
      </c>
      <c r="AB116" s="293" t="str">
        <f t="shared" si="27"/>
        <v/>
      </c>
      <c r="AC116" s="293" t="str">
        <f t="shared" si="27"/>
        <v/>
      </c>
      <c r="AD116" s="293" t="str">
        <f t="shared" si="27"/>
        <v/>
      </c>
      <c r="AE116" s="293" t="str">
        <f t="shared" si="27"/>
        <v/>
      </c>
      <c r="AF116" s="293" t="str">
        <f t="shared" si="27"/>
        <v/>
      </c>
      <c r="AG116" s="293" t="str">
        <f t="shared" si="27"/>
        <v/>
      </c>
      <c r="AH116" s="293">
        <f t="shared" si="17"/>
        <v>0</v>
      </c>
      <c r="AI116" s="292" t="str">
        <f t="shared" si="18"/>
        <v>X</v>
      </c>
    </row>
    <row r="117" spans="1:35" ht="39" x14ac:dyDescent="0.25">
      <c r="A117"/>
      <c r="B117">
        <f>TABLA!D115</f>
        <v>119</v>
      </c>
      <c r="C117">
        <f>TABLA!H115</f>
        <v>9</v>
      </c>
      <c r="D117" s="165" t="str">
        <f>TABLA!A115</f>
        <v>F. Ciencias Políticas y Sociología</v>
      </c>
      <c r="E117" s="284" t="str">
        <f>TABLA!BN115</f>
        <v>En exámenes deberías ser 24 hrs. Hace muchísimo frio</v>
      </c>
      <c r="F117" s="293" t="str">
        <f t="shared" si="26"/>
        <v/>
      </c>
      <c r="G117" s="293" t="str">
        <f t="shared" si="26"/>
        <v/>
      </c>
      <c r="H117" s="293" t="str">
        <f t="shared" si="26"/>
        <v/>
      </c>
      <c r="I117" s="293" t="str">
        <f t="shared" si="26"/>
        <v/>
      </c>
      <c r="J117" s="293" t="str">
        <f t="shared" si="26"/>
        <v/>
      </c>
      <c r="K117" s="293" t="str">
        <f t="shared" si="26"/>
        <v/>
      </c>
      <c r="L117" s="293" t="str">
        <f t="shared" si="26"/>
        <v/>
      </c>
      <c r="M117" s="293" t="str">
        <f t="shared" si="26"/>
        <v/>
      </c>
      <c r="N117" s="293" t="str">
        <f t="shared" si="26"/>
        <v/>
      </c>
      <c r="O117" s="293" t="str">
        <f t="shared" si="26"/>
        <v/>
      </c>
      <c r="P117" s="293" t="str">
        <f t="shared" si="25"/>
        <v/>
      </c>
      <c r="Q117" s="293" t="str">
        <f t="shared" si="25"/>
        <v/>
      </c>
      <c r="R117" s="293" t="str">
        <f t="shared" si="25"/>
        <v/>
      </c>
      <c r="S117" s="293" t="str">
        <f t="shared" si="25"/>
        <v/>
      </c>
      <c r="T117" s="293" t="str">
        <f t="shared" si="25"/>
        <v/>
      </c>
      <c r="U117" s="293" t="str">
        <f t="shared" si="25"/>
        <v/>
      </c>
      <c r="V117" s="293" t="str">
        <f t="shared" si="25"/>
        <v/>
      </c>
      <c r="W117" s="293" t="str">
        <f t="shared" si="25"/>
        <v/>
      </c>
      <c r="X117" s="293" t="str">
        <f t="shared" si="25"/>
        <v/>
      </c>
      <c r="Y117" s="293" t="str">
        <f t="shared" si="25"/>
        <v/>
      </c>
      <c r="Z117" s="293" t="str">
        <f t="shared" si="27"/>
        <v/>
      </c>
      <c r="AA117" s="293" t="str">
        <f t="shared" si="27"/>
        <v/>
      </c>
      <c r="AB117" s="293" t="str">
        <f t="shared" si="27"/>
        <v/>
      </c>
      <c r="AC117" s="293" t="str">
        <f t="shared" si="27"/>
        <v/>
      </c>
      <c r="AD117" s="293" t="str">
        <f t="shared" si="27"/>
        <v/>
      </c>
      <c r="AE117" s="293" t="str">
        <f t="shared" si="27"/>
        <v/>
      </c>
      <c r="AF117" s="293" t="str">
        <f t="shared" si="27"/>
        <v/>
      </c>
      <c r="AG117" s="293" t="str">
        <f t="shared" si="27"/>
        <v/>
      </c>
      <c r="AH117" s="293">
        <f t="shared" si="17"/>
        <v>0</v>
      </c>
      <c r="AI117" s="292">
        <f t="shared" si="18"/>
        <v>1</v>
      </c>
    </row>
    <row r="118" spans="1:35" ht="15.75" x14ac:dyDescent="0.25">
      <c r="A118"/>
      <c r="B118">
        <f>TABLA!D116</f>
        <v>120</v>
      </c>
      <c r="C118">
        <f>TABLA!H116</f>
        <v>14</v>
      </c>
      <c r="D118" s="165" t="str">
        <f>TABLA!A116</f>
        <v>F. Filología</v>
      </c>
      <c r="E118" s="284" t="str">
        <f>TABLA!BN116</f>
        <v xml:space="preserve">No conozco los cursos de formación </v>
      </c>
      <c r="F118" s="293" t="str">
        <f t="shared" si="26"/>
        <v/>
      </c>
      <c r="G118" s="293" t="str">
        <f t="shared" si="26"/>
        <v/>
      </c>
      <c r="H118" s="293" t="str">
        <f t="shared" si="26"/>
        <v/>
      </c>
      <c r="I118" s="293" t="str">
        <f t="shared" si="26"/>
        <v/>
      </c>
      <c r="J118" s="293" t="str">
        <f t="shared" si="26"/>
        <v/>
      </c>
      <c r="K118" s="293" t="str">
        <f t="shared" si="26"/>
        <v/>
      </c>
      <c r="L118" s="293" t="str">
        <f t="shared" si="26"/>
        <v/>
      </c>
      <c r="M118" s="293" t="str">
        <f t="shared" si="26"/>
        <v/>
      </c>
      <c r="N118" s="293" t="str">
        <f t="shared" si="26"/>
        <v/>
      </c>
      <c r="O118" s="293" t="str">
        <f t="shared" si="26"/>
        <v/>
      </c>
      <c r="P118" s="293" t="str">
        <f t="shared" si="25"/>
        <v/>
      </c>
      <c r="Q118" s="293" t="str">
        <f t="shared" si="25"/>
        <v/>
      </c>
      <c r="R118" s="293" t="str">
        <f t="shared" si="25"/>
        <v/>
      </c>
      <c r="S118" s="293" t="str">
        <f t="shared" si="25"/>
        <v/>
      </c>
      <c r="T118" s="293" t="str">
        <f t="shared" si="25"/>
        <v/>
      </c>
      <c r="U118" s="293" t="str">
        <f t="shared" si="25"/>
        <v/>
      </c>
      <c r="V118" s="293" t="str">
        <f t="shared" si="25"/>
        <v/>
      </c>
      <c r="W118" s="293" t="str">
        <f t="shared" si="25"/>
        <v/>
      </c>
      <c r="X118" s="293" t="str">
        <f t="shared" si="25"/>
        <v/>
      </c>
      <c r="Y118" s="293" t="str">
        <f t="shared" si="25"/>
        <v/>
      </c>
      <c r="Z118" s="293" t="str">
        <f t="shared" si="27"/>
        <v/>
      </c>
      <c r="AA118" s="293" t="str">
        <f t="shared" si="27"/>
        <v/>
      </c>
      <c r="AB118" s="293" t="str">
        <f t="shared" si="27"/>
        <v/>
      </c>
      <c r="AC118" s="293" t="str">
        <f t="shared" si="27"/>
        <v/>
      </c>
      <c r="AD118" s="293" t="str">
        <f t="shared" si="27"/>
        <v/>
      </c>
      <c r="AE118" s="293" t="str">
        <f t="shared" si="27"/>
        <v>x</v>
      </c>
      <c r="AF118" s="293" t="str">
        <f t="shared" si="27"/>
        <v/>
      </c>
      <c r="AG118" s="293" t="str">
        <f t="shared" si="27"/>
        <v/>
      </c>
      <c r="AH118" s="293">
        <f t="shared" si="17"/>
        <v>1</v>
      </c>
      <c r="AI118" s="292">
        <f t="shared" si="18"/>
        <v>1</v>
      </c>
    </row>
    <row r="119" spans="1:35" ht="39" x14ac:dyDescent="0.25">
      <c r="A119"/>
      <c r="B119">
        <f>TABLA!D117</f>
        <v>121</v>
      </c>
      <c r="C119">
        <f>TABLA!H117</f>
        <v>5</v>
      </c>
      <c r="D119" s="165" t="str">
        <f>TABLA!A117</f>
        <v>F. Ciencias Económicas y Empresariales</v>
      </c>
      <c r="E119" s="284">
        <f>TABLA!BN117</f>
        <v>0</v>
      </c>
      <c r="F119" s="293" t="str">
        <f t="shared" si="26"/>
        <v/>
      </c>
      <c r="G119" s="293" t="str">
        <f t="shared" si="26"/>
        <v/>
      </c>
      <c r="H119" s="293" t="str">
        <f t="shared" si="26"/>
        <v/>
      </c>
      <c r="I119" s="293" t="str">
        <f t="shared" si="26"/>
        <v/>
      </c>
      <c r="J119" s="293" t="str">
        <f t="shared" si="26"/>
        <v/>
      </c>
      <c r="K119" s="293" t="str">
        <f t="shared" si="26"/>
        <v/>
      </c>
      <c r="L119" s="293" t="str">
        <f t="shared" si="26"/>
        <v/>
      </c>
      <c r="M119" s="293" t="str">
        <f t="shared" si="26"/>
        <v/>
      </c>
      <c r="N119" s="293" t="str">
        <f t="shared" si="26"/>
        <v/>
      </c>
      <c r="O119" s="293" t="str">
        <f t="shared" si="26"/>
        <v/>
      </c>
      <c r="P119" s="293" t="str">
        <f t="shared" si="25"/>
        <v/>
      </c>
      <c r="Q119" s="293" t="str">
        <f t="shared" si="25"/>
        <v/>
      </c>
      <c r="R119" s="293" t="str">
        <f t="shared" si="25"/>
        <v/>
      </c>
      <c r="S119" s="293" t="str">
        <f t="shared" si="25"/>
        <v/>
      </c>
      <c r="T119" s="293" t="str">
        <f t="shared" si="25"/>
        <v/>
      </c>
      <c r="U119" s="293" t="str">
        <f t="shared" si="25"/>
        <v/>
      </c>
      <c r="V119" s="293" t="str">
        <f t="shared" si="25"/>
        <v/>
      </c>
      <c r="W119" s="293" t="str">
        <f t="shared" si="25"/>
        <v/>
      </c>
      <c r="X119" s="293" t="str">
        <f t="shared" si="25"/>
        <v/>
      </c>
      <c r="Y119" s="293" t="str">
        <f t="shared" si="25"/>
        <v/>
      </c>
      <c r="Z119" s="293" t="str">
        <f t="shared" si="27"/>
        <v/>
      </c>
      <c r="AA119" s="293" t="str">
        <f t="shared" si="27"/>
        <v/>
      </c>
      <c r="AB119" s="293" t="str">
        <f t="shared" si="27"/>
        <v/>
      </c>
      <c r="AC119" s="293" t="str">
        <f t="shared" si="27"/>
        <v/>
      </c>
      <c r="AD119" s="293" t="str">
        <f t="shared" si="27"/>
        <v/>
      </c>
      <c r="AE119" s="293" t="str">
        <f t="shared" si="27"/>
        <v/>
      </c>
      <c r="AF119" s="293" t="str">
        <f t="shared" si="27"/>
        <v/>
      </c>
      <c r="AG119" s="293" t="str">
        <f t="shared" si="27"/>
        <v/>
      </c>
      <c r="AH119" s="293">
        <f t="shared" si="17"/>
        <v>0</v>
      </c>
      <c r="AI119" s="292" t="str">
        <f t="shared" si="18"/>
        <v>X</v>
      </c>
    </row>
    <row r="120" spans="1:35" ht="26.25" x14ac:dyDescent="0.25">
      <c r="A120"/>
      <c r="B120">
        <f>TABLA!D118</f>
        <v>122</v>
      </c>
      <c r="C120">
        <f>TABLA!H118</f>
        <v>3</v>
      </c>
      <c r="D120" s="165" t="str">
        <f>TABLA!A118</f>
        <v>F. Ciencias de la Documentación</v>
      </c>
      <c r="E120" s="284">
        <f>TABLA!BN118</f>
        <v>0</v>
      </c>
      <c r="F120" s="293" t="str">
        <f t="shared" si="26"/>
        <v/>
      </c>
      <c r="G120" s="293" t="str">
        <f t="shared" si="26"/>
        <v/>
      </c>
      <c r="H120" s="293" t="str">
        <f t="shared" si="26"/>
        <v/>
      </c>
      <c r="I120" s="293" t="str">
        <f t="shared" si="26"/>
        <v/>
      </c>
      <c r="J120" s="293" t="str">
        <f t="shared" si="26"/>
        <v/>
      </c>
      <c r="K120" s="293" t="str">
        <f t="shared" si="26"/>
        <v/>
      </c>
      <c r="L120" s="293" t="str">
        <f t="shared" si="26"/>
        <v/>
      </c>
      <c r="M120" s="293" t="str">
        <f t="shared" si="26"/>
        <v/>
      </c>
      <c r="N120" s="293" t="str">
        <f t="shared" si="26"/>
        <v/>
      </c>
      <c r="O120" s="293" t="str">
        <f t="shared" si="26"/>
        <v/>
      </c>
      <c r="P120" s="293" t="str">
        <f t="shared" si="25"/>
        <v/>
      </c>
      <c r="Q120" s="293" t="str">
        <f t="shared" si="25"/>
        <v/>
      </c>
      <c r="R120" s="293" t="str">
        <f t="shared" si="25"/>
        <v/>
      </c>
      <c r="S120" s="293" t="str">
        <f t="shared" si="25"/>
        <v/>
      </c>
      <c r="T120" s="293" t="str">
        <f t="shared" si="25"/>
        <v/>
      </c>
      <c r="U120" s="293" t="str">
        <f t="shared" si="25"/>
        <v/>
      </c>
      <c r="V120" s="293" t="str">
        <f t="shared" si="25"/>
        <v/>
      </c>
      <c r="W120" s="293" t="str">
        <f t="shared" si="25"/>
        <v/>
      </c>
      <c r="X120" s="293" t="str">
        <f t="shared" si="25"/>
        <v/>
      </c>
      <c r="Y120" s="293" t="str">
        <f t="shared" si="25"/>
        <v/>
      </c>
      <c r="Z120" s="293" t="str">
        <f t="shared" si="27"/>
        <v/>
      </c>
      <c r="AA120" s="293" t="str">
        <f t="shared" si="27"/>
        <v/>
      </c>
      <c r="AB120" s="293" t="str">
        <f t="shared" si="27"/>
        <v/>
      </c>
      <c r="AC120" s="293" t="str">
        <f t="shared" si="27"/>
        <v/>
      </c>
      <c r="AD120" s="293" t="str">
        <f t="shared" si="27"/>
        <v/>
      </c>
      <c r="AE120" s="293" t="str">
        <f t="shared" si="27"/>
        <v/>
      </c>
      <c r="AF120" s="293" t="str">
        <f t="shared" si="27"/>
        <v/>
      </c>
      <c r="AG120" s="293" t="str">
        <f t="shared" si="27"/>
        <v/>
      </c>
      <c r="AH120" s="293">
        <f t="shared" si="17"/>
        <v>0</v>
      </c>
      <c r="AI120" s="292" t="str">
        <f t="shared" si="18"/>
        <v>X</v>
      </c>
    </row>
    <row r="121" spans="1:35" ht="26.25" x14ac:dyDescent="0.25">
      <c r="A121"/>
      <c r="B121">
        <f>TABLA!D119</f>
        <v>123</v>
      </c>
      <c r="C121">
        <f>TABLA!H119</f>
        <v>4</v>
      </c>
      <c r="D121" s="165" t="str">
        <f>TABLA!A119</f>
        <v>F. Ciencias de la Información</v>
      </c>
      <c r="E121" s="284">
        <f>TABLA!BN119</f>
        <v>0</v>
      </c>
      <c r="F121" s="293" t="str">
        <f t="shared" si="26"/>
        <v/>
      </c>
      <c r="G121" s="293" t="str">
        <f t="shared" si="26"/>
        <v/>
      </c>
      <c r="H121" s="293" t="str">
        <f t="shared" si="26"/>
        <v/>
      </c>
      <c r="I121" s="293" t="str">
        <f t="shared" si="26"/>
        <v/>
      </c>
      <c r="J121" s="293" t="str">
        <f t="shared" si="26"/>
        <v/>
      </c>
      <c r="K121" s="293" t="str">
        <f t="shared" si="26"/>
        <v/>
      </c>
      <c r="L121" s="293" t="str">
        <f t="shared" si="26"/>
        <v/>
      </c>
      <c r="M121" s="293" t="str">
        <f t="shared" si="26"/>
        <v/>
      </c>
      <c r="N121" s="293" t="str">
        <f t="shared" si="26"/>
        <v/>
      </c>
      <c r="O121" s="293" t="str">
        <f t="shared" si="26"/>
        <v/>
      </c>
      <c r="P121" s="293" t="str">
        <f t="shared" si="25"/>
        <v/>
      </c>
      <c r="Q121" s="293" t="str">
        <f t="shared" si="25"/>
        <v/>
      </c>
      <c r="R121" s="293" t="str">
        <f t="shared" si="25"/>
        <v/>
      </c>
      <c r="S121" s="293" t="str">
        <f t="shared" si="25"/>
        <v/>
      </c>
      <c r="T121" s="293" t="str">
        <f t="shared" si="25"/>
        <v/>
      </c>
      <c r="U121" s="293" t="str">
        <f t="shared" si="25"/>
        <v/>
      </c>
      <c r="V121" s="293" t="str">
        <f t="shared" si="25"/>
        <v/>
      </c>
      <c r="W121" s="293" t="str">
        <f t="shared" si="25"/>
        <v/>
      </c>
      <c r="X121" s="293" t="str">
        <f t="shared" si="25"/>
        <v/>
      </c>
      <c r="Y121" s="293" t="str">
        <f t="shared" si="25"/>
        <v/>
      </c>
      <c r="Z121" s="293" t="str">
        <f t="shared" si="27"/>
        <v/>
      </c>
      <c r="AA121" s="293" t="str">
        <f t="shared" si="27"/>
        <v/>
      </c>
      <c r="AB121" s="293" t="str">
        <f t="shared" si="27"/>
        <v/>
      </c>
      <c r="AC121" s="293" t="str">
        <f t="shared" si="27"/>
        <v/>
      </c>
      <c r="AD121" s="293" t="str">
        <f t="shared" si="27"/>
        <v/>
      </c>
      <c r="AE121" s="293" t="str">
        <f t="shared" si="27"/>
        <v/>
      </c>
      <c r="AF121" s="293" t="str">
        <f t="shared" si="27"/>
        <v/>
      </c>
      <c r="AG121" s="293" t="str">
        <f t="shared" si="27"/>
        <v/>
      </c>
      <c r="AH121" s="293">
        <f t="shared" si="17"/>
        <v>0</v>
      </c>
      <c r="AI121" s="292" t="str">
        <f t="shared" si="18"/>
        <v>X</v>
      </c>
    </row>
    <row r="122" spans="1:35" ht="63.75" x14ac:dyDescent="0.25">
      <c r="A122"/>
      <c r="B122">
        <f>TABLA!D120</f>
        <v>124</v>
      </c>
      <c r="C122">
        <f>TABLA!H120</f>
        <v>16</v>
      </c>
      <c r="D122" s="165" t="str">
        <f>TABLA!A120</f>
        <v>F. Geografía e Historia</v>
      </c>
      <c r="E122" s="284" t="str">
        <f>TABLA!BN120</f>
        <v xml:space="preserve">Yo que vengo de otra universidad, encuentro algunas incomodidades en el servicio de bibliotecas de la Complutense, sobre todo en el hecho de que si quiero un libro de otra facultad tengo que desplazarme ahí para obtenerlo y después para devolverlo. En mi antigua universidad existía un servicio muy cómodo que consistía en que si necesitaba un libro de otra facultad me lo traían a mi biblioteca y después podía devolverlo en cualquier otra biblioteca de la red de mi universidad. </v>
      </c>
      <c r="F122" s="293" t="str">
        <f t="shared" si="26"/>
        <v/>
      </c>
      <c r="G122" s="293" t="str">
        <f t="shared" si="26"/>
        <v/>
      </c>
      <c r="H122" s="293" t="str">
        <f t="shared" si="26"/>
        <v/>
      </c>
      <c r="I122" s="293" t="str">
        <f t="shared" si="26"/>
        <v/>
      </c>
      <c r="J122" s="293" t="str">
        <f t="shared" si="26"/>
        <v/>
      </c>
      <c r="K122" s="293" t="str">
        <f t="shared" si="26"/>
        <v/>
      </c>
      <c r="L122" s="293" t="str">
        <f t="shared" si="26"/>
        <v/>
      </c>
      <c r="M122" s="293" t="str">
        <f t="shared" si="26"/>
        <v/>
      </c>
      <c r="N122" s="293" t="str">
        <f t="shared" si="26"/>
        <v/>
      </c>
      <c r="O122" s="293" t="str">
        <f t="shared" si="26"/>
        <v/>
      </c>
      <c r="P122" s="293" t="str">
        <f t="shared" si="25"/>
        <v/>
      </c>
      <c r="Q122" s="293" t="str">
        <f t="shared" si="25"/>
        <v/>
      </c>
      <c r="R122" s="293" t="str">
        <f t="shared" si="25"/>
        <v/>
      </c>
      <c r="S122" s="293" t="str">
        <f t="shared" si="25"/>
        <v/>
      </c>
      <c r="T122" s="293" t="str">
        <f t="shared" si="25"/>
        <v/>
      </c>
      <c r="U122" s="293" t="str">
        <f t="shared" si="25"/>
        <v/>
      </c>
      <c r="V122" s="293" t="str">
        <f t="shared" si="25"/>
        <v/>
      </c>
      <c r="W122" s="293" t="str">
        <f t="shared" si="25"/>
        <v/>
      </c>
      <c r="X122" s="293" t="str">
        <f t="shared" si="25"/>
        <v/>
      </c>
      <c r="Y122" s="293" t="str">
        <f t="shared" si="25"/>
        <v/>
      </c>
      <c r="Z122" s="293" t="str">
        <f t="shared" si="27"/>
        <v/>
      </c>
      <c r="AA122" s="293" t="str">
        <f t="shared" si="27"/>
        <v/>
      </c>
      <c r="AB122" s="293" t="str">
        <f t="shared" si="27"/>
        <v/>
      </c>
      <c r="AC122" s="293" t="str">
        <f t="shared" si="27"/>
        <v/>
      </c>
      <c r="AD122" s="293" t="str">
        <f t="shared" si="27"/>
        <v/>
      </c>
      <c r="AE122" s="293" t="str">
        <f t="shared" si="27"/>
        <v/>
      </c>
      <c r="AF122" s="293" t="str">
        <f t="shared" si="27"/>
        <v/>
      </c>
      <c r="AG122" s="293" t="str">
        <f t="shared" si="27"/>
        <v/>
      </c>
      <c r="AH122" s="293">
        <f t="shared" si="17"/>
        <v>0</v>
      </c>
      <c r="AI122" s="292">
        <f t="shared" si="18"/>
        <v>1</v>
      </c>
    </row>
    <row r="123" spans="1:35" ht="26.25" x14ac:dyDescent="0.25">
      <c r="A123" s="3"/>
      <c r="B123">
        <f>TABLA!D121</f>
        <v>125</v>
      </c>
      <c r="C123">
        <f>TABLA!H121</f>
        <v>8</v>
      </c>
      <c r="D123" s="165" t="str">
        <f>TABLA!A121</f>
        <v>F. Ciencias Matemáticas</v>
      </c>
      <c r="E123" s="284" t="str">
        <f>TABLA!BN121</f>
        <v>No he asistido a ningún curso de formación para usuarios porque no he sido informada de ellos y aún así, no lo considero necesario, ya puedo hacer todo lo que necesito.</v>
      </c>
      <c r="F123" s="293" t="str">
        <f t="shared" si="26"/>
        <v/>
      </c>
      <c r="G123" s="293" t="str">
        <f t="shared" si="26"/>
        <v/>
      </c>
      <c r="H123" s="293" t="str">
        <f t="shared" si="26"/>
        <v/>
      </c>
      <c r="I123" s="293" t="str">
        <f t="shared" si="26"/>
        <v/>
      </c>
      <c r="J123" s="293" t="str">
        <f t="shared" si="26"/>
        <v/>
      </c>
      <c r="K123" s="293" t="str">
        <f t="shared" si="26"/>
        <v/>
      </c>
      <c r="L123" s="293" t="str">
        <f t="shared" si="26"/>
        <v/>
      </c>
      <c r="M123" s="293" t="str">
        <f t="shared" si="26"/>
        <v/>
      </c>
      <c r="N123" s="293" t="str">
        <f t="shared" si="26"/>
        <v/>
      </c>
      <c r="O123" s="293" t="str">
        <f t="shared" si="26"/>
        <v/>
      </c>
      <c r="P123" s="293" t="str">
        <f t="shared" si="25"/>
        <v/>
      </c>
      <c r="Q123" s="293" t="str">
        <f t="shared" si="25"/>
        <v/>
      </c>
      <c r="R123" s="293" t="str">
        <f t="shared" si="25"/>
        <v/>
      </c>
      <c r="S123" s="293" t="str">
        <f t="shared" si="25"/>
        <v/>
      </c>
      <c r="T123" s="293" t="str">
        <f t="shared" si="25"/>
        <v/>
      </c>
      <c r="U123" s="293" t="str">
        <f t="shared" si="25"/>
        <v/>
      </c>
      <c r="V123" s="293" t="str">
        <f t="shared" si="25"/>
        <v/>
      </c>
      <c r="W123" s="293" t="str">
        <f t="shared" si="25"/>
        <v/>
      </c>
      <c r="X123" s="293" t="str">
        <f t="shared" si="25"/>
        <v/>
      </c>
      <c r="Y123" s="293" t="str">
        <f t="shared" si="25"/>
        <v/>
      </c>
      <c r="Z123" s="293" t="str">
        <f t="shared" si="27"/>
        <v/>
      </c>
      <c r="AA123" s="293" t="str">
        <f t="shared" si="27"/>
        <v/>
      </c>
      <c r="AB123" s="293" t="str">
        <f t="shared" si="27"/>
        <v/>
      </c>
      <c r="AC123" s="293" t="str">
        <f t="shared" si="27"/>
        <v/>
      </c>
      <c r="AD123" s="293" t="str">
        <f t="shared" si="27"/>
        <v/>
      </c>
      <c r="AE123" s="293" t="str">
        <f t="shared" si="27"/>
        <v/>
      </c>
      <c r="AF123" s="293" t="str">
        <f t="shared" si="27"/>
        <v/>
      </c>
      <c r="AG123" s="293" t="str">
        <f t="shared" si="27"/>
        <v/>
      </c>
      <c r="AH123" s="293">
        <f t="shared" si="17"/>
        <v>0</v>
      </c>
      <c r="AI123" s="292">
        <f t="shared" si="18"/>
        <v>1</v>
      </c>
    </row>
    <row r="124" spans="1:35" ht="25.5" x14ac:dyDescent="0.25">
      <c r="A124" s="3"/>
      <c r="B124">
        <f>TABLA!D122</f>
        <v>126</v>
      </c>
      <c r="C124">
        <f>TABLA!H122</f>
        <v>16</v>
      </c>
      <c r="D124" s="284" t="str">
        <f>TABLA!A122</f>
        <v>F. Geografía e Historia</v>
      </c>
      <c r="E124" s="284">
        <f>TABLA!BN122</f>
        <v>0</v>
      </c>
      <c r="F124" s="293" t="str">
        <f t="shared" si="26"/>
        <v/>
      </c>
      <c r="G124" s="293" t="str">
        <f t="shared" si="26"/>
        <v/>
      </c>
      <c r="H124" s="293" t="str">
        <f t="shared" si="26"/>
        <v/>
      </c>
      <c r="I124" s="293" t="str">
        <f t="shared" si="26"/>
        <v/>
      </c>
      <c r="J124" s="293" t="str">
        <f t="shared" si="26"/>
        <v/>
      </c>
      <c r="K124" s="293" t="str">
        <f t="shared" si="26"/>
        <v/>
      </c>
      <c r="L124" s="293" t="str">
        <f t="shared" si="26"/>
        <v/>
      </c>
      <c r="M124" s="293" t="str">
        <f t="shared" si="26"/>
        <v/>
      </c>
      <c r="N124" s="293" t="str">
        <f t="shared" si="26"/>
        <v/>
      </c>
      <c r="O124" s="293" t="str">
        <f t="shared" si="26"/>
        <v/>
      </c>
      <c r="P124" s="293" t="str">
        <f t="shared" si="25"/>
        <v/>
      </c>
      <c r="Q124" s="293" t="str">
        <f t="shared" si="25"/>
        <v/>
      </c>
      <c r="R124" s="293" t="str">
        <f t="shared" si="25"/>
        <v/>
      </c>
      <c r="S124" s="293" t="str">
        <f t="shared" si="25"/>
        <v/>
      </c>
      <c r="T124" s="293" t="str">
        <f t="shared" si="25"/>
        <v/>
      </c>
      <c r="U124" s="293" t="str">
        <f t="shared" si="25"/>
        <v/>
      </c>
      <c r="V124" s="293" t="str">
        <f t="shared" si="25"/>
        <v/>
      </c>
      <c r="W124" s="293" t="str">
        <f t="shared" si="25"/>
        <v/>
      </c>
      <c r="X124" s="293" t="str">
        <f t="shared" si="25"/>
        <v/>
      </c>
      <c r="Y124" s="293" t="str">
        <f t="shared" si="25"/>
        <v/>
      </c>
      <c r="Z124" s="293" t="str">
        <f t="shared" si="27"/>
        <v/>
      </c>
      <c r="AA124" s="293" t="str">
        <f t="shared" si="27"/>
        <v/>
      </c>
      <c r="AB124" s="293" t="str">
        <f t="shared" si="27"/>
        <v/>
      </c>
      <c r="AC124" s="293" t="str">
        <f t="shared" si="27"/>
        <v/>
      </c>
      <c r="AD124" s="293" t="str">
        <f t="shared" si="27"/>
        <v/>
      </c>
      <c r="AE124" s="293" t="str">
        <f t="shared" si="27"/>
        <v/>
      </c>
      <c r="AF124" s="293" t="str">
        <f t="shared" si="27"/>
        <v/>
      </c>
      <c r="AG124" s="293" t="str">
        <f t="shared" si="27"/>
        <v/>
      </c>
      <c r="AH124" s="293">
        <f t="shared" si="17"/>
        <v>0</v>
      </c>
      <c r="AI124" s="292" t="str">
        <f t="shared" si="18"/>
        <v>X</v>
      </c>
    </row>
    <row r="125" spans="1:35" ht="26.25" x14ac:dyDescent="0.25">
      <c r="A125" s="3"/>
      <c r="B125">
        <f>TABLA!D123</f>
        <v>127</v>
      </c>
      <c r="C125">
        <f>TABLA!H123</f>
        <v>6</v>
      </c>
      <c r="D125" s="165" t="str">
        <f>TABLA!A123</f>
        <v>F. Ciencias Físicas</v>
      </c>
      <c r="E125" s="284">
        <f>TABLA!BN123</f>
        <v>0</v>
      </c>
      <c r="F125" s="293" t="str">
        <f t="shared" si="26"/>
        <v/>
      </c>
      <c r="G125" s="293" t="str">
        <f t="shared" si="26"/>
        <v/>
      </c>
      <c r="H125" s="293" t="str">
        <f t="shared" si="26"/>
        <v/>
      </c>
      <c r="I125" s="293" t="str">
        <f t="shared" si="26"/>
        <v/>
      </c>
      <c r="J125" s="293" t="str">
        <f t="shared" si="26"/>
        <v/>
      </c>
      <c r="K125" s="293" t="str">
        <f t="shared" si="26"/>
        <v/>
      </c>
      <c r="L125" s="293" t="str">
        <f t="shared" si="26"/>
        <v/>
      </c>
      <c r="M125" s="293" t="str">
        <f t="shared" si="26"/>
        <v/>
      </c>
      <c r="N125" s="293" t="str">
        <f t="shared" si="26"/>
        <v/>
      </c>
      <c r="O125" s="293" t="str">
        <f t="shared" si="26"/>
        <v/>
      </c>
      <c r="P125" s="293" t="str">
        <f t="shared" si="25"/>
        <v/>
      </c>
      <c r="Q125" s="293" t="str">
        <f t="shared" si="25"/>
        <v/>
      </c>
      <c r="R125" s="293" t="str">
        <f t="shared" si="25"/>
        <v/>
      </c>
      <c r="S125" s="293" t="str">
        <f t="shared" si="25"/>
        <v/>
      </c>
      <c r="T125" s="293" t="str">
        <f t="shared" si="25"/>
        <v/>
      </c>
      <c r="U125" s="293" t="str">
        <f t="shared" si="25"/>
        <v/>
      </c>
      <c r="V125" s="293" t="str">
        <f t="shared" si="25"/>
        <v/>
      </c>
      <c r="W125" s="293" t="str">
        <f t="shared" si="25"/>
        <v/>
      </c>
      <c r="X125" s="293" t="str">
        <f t="shared" si="25"/>
        <v/>
      </c>
      <c r="Y125" s="293" t="str">
        <f t="shared" si="25"/>
        <v/>
      </c>
      <c r="Z125" s="293" t="str">
        <f t="shared" si="27"/>
        <v/>
      </c>
      <c r="AA125" s="293" t="str">
        <f t="shared" si="27"/>
        <v/>
      </c>
      <c r="AB125" s="293" t="str">
        <f t="shared" si="27"/>
        <v/>
      </c>
      <c r="AC125" s="293" t="str">
        <f t="shared" si="27"/>
        <v/>
      </c>
      <c r="AD125" s="293" t="str">
        <f t="shared" si="27"/>
        <v/>
      </c>
      <c r="AE125" s="293" t="str">
        <f t="shared" si="27"/>
        <v/>
      </c>
      <c r="AF125" s="293" t="str">
        <f t="shared" si="27"/>
        <v/>
      </c>
      <c r="AG125" s="293" t="str">
        <f t="shared" si="27"/>
        <v/>
      </c>
      <c r="AH125" s="293">
        <f t="shared" si="17"/>
        <v>0</v>
      </c>
      <c r="AI125" s="292" t="str">
        <f t="shared" si="18"/>
        <v>X</v>
      </c>
    </row>
    <row r="126" spans="1:35" ht="15.75" x14ac:dyDescent="0.25">
      <c r="A126"/>
      <c r="B126">
        <f>TABLA!D124</f>
        <v>128</v>
      </c>
      <c r="C126">
        <f>TABLA!H124</f>
        <v>21</v>
      </c>
      <c r="D126" s="284" t="str">
        <f>TABLA!A124</f>
        <v>F. Veterinaria</v>
      </c>
      <c r="E126" s="284">
        <f>TABLA!BN124</f>
        <v>0</v>
      </c>
      <c r="F126" s="293" t="str">
        <f t="shared" si="26"/>
        <v/>
      </c>
      <c r="G126" s="293" t="str">
        <f t="shared" si="26"/>
        <v/>
      </c>
      <c r="H126" s="293" t="str">
        <f t="shared" si="26"/>
        <v/>
      </c>
      <c r="I126" s="293" t="str">
        <f t="shared" si="26"/>
        <v/>
      </c>
      <c r="J126" s="293" t="str">
        <f t="shared" si="26"/>
        <v/>
      </c>
      <c r="K126" s="293" t="str">
        <f t="shared" si="26"/>
        <v/>
      </c>
      <c r="L126" s="293" t="str">
        <f t="shared" si="26"/>
        <v/>
      </c>
      <c r="M126" s="293" t="str">
        <f t="shared" si="26"/>
        <v/>
      </c>
      <c r="N126" s="293" t="str">
        <f t="shared" si="26"/>
        <v/>
      </c>
      <c r="O126" s="293" t="str">
        <f t="shared" si="26"/>
        <v/>
      </c>
      <c r="P126" s="293" t="str">
        <f t="shared" si="25"/>
        <v/>
      </c>
      <c r="Q126" s="293" t="str">
        <f t="shared" si="25"/>
        <v/>
      </c>
      <c r="R126" s="293" t="str">
        <f t="shared" si="25"/>
        <v/>
      </c>
      <c r="S126" s="293" t="str">
        <f t="shared" si="25"/>
        <v/>
      </c>
      <c r="T126" s="293" t="str">
        <f t="shared" si="25"/>
        <v/>
      </c>
      <c r="U126" s="293" t="str">
        <f t="shared" si="25"/>
        <v/>
      </c>
      <c r="V126" s="293" t="str">
        <f t="shared" si="25"/>
        <v/>
      </c>
      <c r="W126" s="293" t="str">
        <f t="shared" si="25"/>
        <v/>
      </c>
      <c r="X126" s="293" t="str">
        <f t="shared" si="25"/>
        <v/>
      </c>
      <c r="Y126" s="293" t="str">
        <f t="shared" si="25"/>
        <v/>
      </c>
      <c r="Z126" s="293" t="str">
        <f t="shared" si="27"/>
        <v/>
      </c>
      <c r="AA126" s="293" t="str">
        <f t="shared" si="27"/>
        <v/>
      </c>
      <c r="AB126" s="293" t="str">
        <f t="shared" si="27"/>
        <v/>
      </c>
      <c r="AC126" s="293" t="str">
        <f t="shared" si="27"/>
        <v/>
      </c>
      <c r="AD126" s="293" t="str">
        <f t="shared" si="27"/>
        <v/>
      </c>
      <c r="AE126" s="293" t="str">
        <f t="shared" si="27"/>
        <v/>
      </c>
      <c r="AF126" s="293" t="str">
        <f t="shared" si="27"/>
        <v/>
      </c>
      <c r="AG126" s="293" t="str">
        <f t="shared" si="27"/>
        <v/>
      </c>
      <c r="AH126" s="293">
        <f t="shared" si="17"/>
        <v>0</v>
      </c>
      <c r="AI126" s="292" t="str">
        <f t="shared" si="18"/>
        <v>X</v>
      </c>
    </row>
    <row r="127" spans="1:35" ht="15.75" x14ac:dyDescent="0.25">
      <c r="A127"/>
      <c r="B127">
        <f>TABLA!D125</f>
        <v>129</v>
      </c>
      <c r="C127">
        <f>TABLA!H125</f>
        <v>13</v>
      </c>
      <c r="D127" s="165" t="str">
        <f>TABLA!A125</f>
        <v>F. Farmacia</v>
      </c>
      <c r="E127" s="284">
        <f>TABLA!BN125</f>
        <v>0</v>
      </c>
      <c r="F127" s="293" t="str">
        <f t="shared" si="26"/>
        <v/>
      </c>
      <c r="G127" s="293" t="str">
        <f t="shared" si="26"/>
        <v/>
      </c>
      <c r="H127" s="293" t="str">
        <f t="shared" si="26"/>
        <v/>
      </c>
      <c r="I127" s="293" t="str">
        <f t="shared" si="26"/>
        <v/>
      </c>
      <c r="J127" s="293" t="str">
        <f t="shared" si="26"/>
        <v/>
      </c>
      <c r="K127" s="293" t="str">
        <f t="shared" si="26"/>
        <v/>
      </c>
      <c r="L127" s="293" t="str">
        <f t="shared" si="26"/>
        <v/>
      </c>
      <c r="M127" s="293" t="str">
        <f t="shared" si="26"/>
        <v/>
      </c>
      <c r="N127" s="293" t="str">
        <f t="shared" si="26"/>
        <v/>
      </c>
      <c r="O127" s="293" t="str">
        <f t="shared" si="26"/>
        <v/>
      </c>
      <c r="P127" s="293" t="str">
        <f t="shared" si="25"/>
        <v/>
      </c>
      <c r="Q127" s="293" t="str">
        <f t="shared" si="25"/>
        <v/>
      </c>
      <c r="R127" s="293" t="str">
        <f t="shared" si="25"/>
        <v/>
      </c>
      <c r="S127" s="293" t="str">
        <f t="shared" si="25"/>
        <v/>
      </c>
      <c r="T127" s="293" t="str">
        <f t="shared" si="25"/>
        <v/>
      </c>
      <c r="U127" s="293" t="str">
        <f t="shared" si="25"/>
        <v/>
      </c>
      <c r="V127" s="293" t="str">
        <f t="shared" si="25"/>
        <v/>
      </c>
      <c r="W127" s="293" t="str">
        <f t="shared" si="25"/>
        <v/>
      </c>
      <c r="X127" s="293" t="str">
        <f t="shared" si="25"/>
        <v/>
      </c>
      <c r="Y127" s="293" t="str">
        <f t="shared" si="25"/>
        <v/>
      </c>
      <c r="Z127" s="293" t="str">
        <f t="shared" si="27"/>
        <v/>
      </c>
      <c r="AA127" s="293" t="str">
        <f t="shared" si="27"/>
        <v/>
      </c>
      <c r="AB127" s="293" t="str">
        <f t="shared" si="27"/>
        <v/>
      </c>
      <c r="AC127" s="293" t="str">
        <f t="shared" si="27"/>
        <v/>
      </c>
      <c r="AD127" s="293" t="str">
        <f t="shared" si="27"/>
        <v/>
      </c>
      <c r="AE127" s="293" t="str">
        <f t="shared" si="27"/>
        <v/>
      </c>
      <c r="AF127" s="293" t="str">
        <f t="shared" si="27"/>
        <v/>
      </c>
      <c r="AG127" s="293" t="str">
        <f t="shared" si="27"/>
        <v/>
      </c>
      <c r="AH127" s="293">
        <f t="shared" si="17"/>
        <v>0</v>
      </c>
      <c r="AI127" s="292" t="str">
        <f t="shared" si="18"/>
        <v>X</v>
      </c>
    </row>
    <row r="128" spans="1:35" ht="26.25" x14ac:dyDescent="0.25">
      <c r="A128"/>
      <c r="B128">
        <f>TABLA!D126</f>
        <v>130</v>
      </c>
      <c r="C128">
        <f>TABLA!H126</f>
        <v>16</v>
      </c>
      <c r="D128" s="165" t="str">
        <f>TABLA!A126</f>
        <v>F. Geografía e Historia</v>
      </c>
      <c r="E128" s="284">
        <f>TABLA!BN126</f>
        <v>0</v>
      </c>
      <c r="F128" s="293" t="str">
        <f t="shared" si="26"/>
        <v/>
      </c>
      <c r="G128" s="293" t="str">
        <f t="shared" si="26"/>
        <v/>
      </c>
      <c r="H128" s="293" t="str">
        <f t="shared" si="26"/>
        <v/>
      </c>
      <c r="I128" s="293" t="str">
        <f t="shared" si="26"/>
        <v/>
      </c>
      <c r="J128" s="293" t="str">
        <f t="shared" si="26"/>
        <v/>
      </c>
      <c r="K128" s="293" t="str">
        <f t="shared" si="26"/>
        <v/>
      </c>
      <c r="L128" s="293" t="str">
        <f t="shared" si="26"/>
        <v/>
      </c>
      <c r="M128" s="293" t="str">
        <f t="shared" si="26"/>
        <v/>
      </c>
      <c r="N128" s="293" t="str">
        <f t="shared" si="26"/>
        <v/>
      </c>
      <c r="O128" s="293" t="str">
        <f t="shared" si="26"/>
        <v/>
      </c>
      <c r="P128" s="293" t="str">
        <f t="shared" si="25"/>
        <v/>
      </c>
      <c r="Q128" s="293" t="str">
        <f t="shared" si="25"/>
        <v/>
      </c>
      <c r="R128" s="293" t="str">
        <f t="shared" si="25"/>
        <v/>
      </c>
      <c r="S128" s="293" t="str">
        <f t="shared" si="25"/>
        <v/>
      </c>
      <c r="T128" s="293" t="str">
        <f t="shared" si="25"/>
        <v/>
      </c>
      <c r="U128" s="293" t="str">
        <f t="shared" si="25"/>
        <v/>
      </c>
      <c r="V128" s="293" t="str">
        <f t="shared" si="25"/>
        <v/>
      </c>
      <c r="W128" s="293" t="str">
        <f t="shared" si="25"/>
        <v/>
      </c>
      <c r="X128" s="293" t="str">
        <f t="shared" si="25"/>
        <v/>
      </c>
      <c r="Y128" s="293" t="str">
        <f t="shared" si="25"/>
        <v/>
      </c>
      <c r="Z128" s="293" t="str">
        <f t="shared" si="27"/>
        <v/>
      </c>
      <c r="AA128" s="293" t="str">
        <f t="shared" si="27"/>
        <v/>
      </c>
      <c r="AB128" s="293" t="str">
        <f t="shared" si="27"/>
        <v/>
      </c>
      <c r="AC128" s="293" t="str">
        <f t="shared" si="27"/>
        <v/>
      </c>
      <c r="AD128" s="293" t="str">
        <f t="shared" si="27"/>
        <v/>
      </c>
      <c r="AE128" s="293" t="str">
        <f t="shared" si="27"/>
        <v/>
      </c>
      <c r="AF128" s="293" t="str">
        <f t="shared" si="27"/>
        <v/>
      </c>
      <c r="AG128" s="293" t="str">
        <f t="shared" si="27"/>
        <v/>
      </c>
      <c r="AH128" s="293">
        <f t="shared" si="17"/>
        <v>0</v>
      </c>
      <c r="AI128" s="292" t="str">
        <f t="shared" si="18"/>
        <v>X</v>
      </c>
    </row>
    <row r="129" spans="1:35" ht="38.25" x14ac:dyDescent="0.25">
      <c r="A129"/>
      <c r="B129">
        <f>TABLA!D127</f>
        <v>131</v>
      </c>
      <c r="C129">
        <f>TABLA!H127</f>
        <v>9</v>
      </c>
      <c r="D129" s="284" t="str">
        <f>TABLA!A127</f>
        <v>F. Ciencias Políticas y Sociología</v>
      </c>
      <c r="E129" s="284">
        <f>TABLA!BN127</f>
        <v>0</v>
      </c>
      <c r="F129" s="293" t="str">
        <f t="shared" si="26"/>
        <v/>
      </c>
      <c r="G129" s="293" t="str">
        <f t="shared" si="26"/>
        <v/>
      </c>
      <c r="H129" s="293" t="str">
        <f t="shared" si="26"/>
        <v/>
      </c>
      <c r="I129" s="293" t="str">
        <f t="shared" si="26"/>
        <v/>
      </c>
      <c r="J129" s="293" t="str">
        <f t="shared" si="26"/>
        <v/>
      </c>
      <c r="K129" s="293" t="str">
        <f t="shared" si="26"/>
        <v/>
      </c>
      <c r="L129" s="293" t="str">
        <f t="shared" si="26"/>
        <v/>
      </c>
      <c r="M129" s="293" t="str">
        <f t="shared" si="26"/>
        <v/>
      </c>
      <c r="N129" s="293" t="str">
        <f t="shared" si="26"/>
        <v/>
      </c>
      <c r="O129" s="293" t="str">
        <f t="shared" si="26"/>
        <v/>
      </c>
      <c r="P129" s="293" t="str">
        <f t="shared" si="25"/>
        <v/>
      </c>
      <c r="Q129" s="293" t="str">
        <f t="shared" si="25"/>
        <v/>
      </c>
      <c r="R129" s="293" t="str">
        <f t="shared" si="25"/>
        <v/>
      </c>
      <c r="S129" s="293" t="str">
        <f t="shared" si="25"/>
        <v/>
      </c>
      <c r="T129" s="293" t="str">
        <f t="shared" si="25"/>
        <v/>
      </c>
      <c r="U129" s="293" t="str">
        <f t="shared" si="25"/>
        <v/>
      </c>
      <c r="V129" s="293" t="str">
        <f t="shared" si="25"/>
        <v/>
      </c>
      <c r="W129" s="293" t="str">
        <f t="shared" si="25"/>
        <v/>
      </c>
      <c r="X129" s="293" t="str">
        <f t="shared" si="25"/>
        <v/>
      </c>
      <c r="Y129" s="293" t="str">
        <f t="shared" si="25"/>
        <v/>
      </c>
      <c r="Z129" s="293" t="str">
        <f t="shared" si="27"/>
        <v/>
      </c>
      <c r="AA129" s="293" t="str">
        <f t="shared" si="27"/>
        <v/>
      </c>
      <c r="AB129" s="293" t="str">
        <f t="shared" si="27"/>
        <v/>
      </c>
      <c r="AC129" s="293" t="str">
        <f t="shared" si="27"/>
        <v/>
      </c>
      <c r="AD129" s="293" t="str">
        <f t="shared" si="27"/>
        <v/>
      </c>
      <c r="AE129" s="293" t="str">
        <f t="shared" si="27"/>
        <v/>
      </c>
      <c r="AF129" s="293" t="str">
        <f t="shared" si="27"/>
        <v/>
      </c>
      <c r="AG129" s="293" t="str">
        <f t="shared" si="27"/>
        <v/>
      </c>
      <c r="AH129" s="293">
        <f t="shared" si="17"/>
        <v>0</v>
      </c>
      <c r="AI129" s="292" t="str">
        <f t="shared" si="18"/>
        <v>X</v>
      </c>
    </row>
    <row r="130" spans="1:35" ht="25.5" x14ac:dyDescent="0.25">
      <c r="A130" s="3"/>
      <c r="B130">
        <f>TABLA!D128</f>
        <v>132</v>
      </c>
      <c r="C130">
        <f>TABLA!H128</f>
        <v>1</v>
      </c>
      <c r="D130" s="165" t="str">
        <f>TABLA!A128</f>
        <v>F. Bellas Artes</v>
      </c>
      <c r="E130" s="284" t="str">
        <f>TABLA!BN128</f>
        <v>La biblioteca de Bellas Artes es fantástica, deberian acudir a ella de todas las facultades. En mi opinión tendría que  tener un horario más amplio y tener un apartado especial de libros de artista para poder consultarlos</v>
      </c>
      <c r="F130" s="293" t="str">
        <f t="shared" si="26"/>
        <v/>
      </c>
      <c r="G130" s="293" t="str">
        <f t="shared" si="26"/>
        <v/>
      </c>
      <c r="H130" s="293" t="str">
        <f t="shared" si="26"/>
        <v/>
      </c>
      <c r="I130" s="293" t="str">
        <f t="shared" si="26"/>
        <v/>
      </c>
      <c r="J130" s="293" t="str">
        <f t="shared" si="26"/>
        <v/>
      </c>
      <c r="K130" s="293" t="str">
        <f t="shared" si="26"/>
        <v/>
      </c>
      <c r="L130" s="293" t="str">
        <f t="shared" si="26"/>
        <v/>
      </c>
      <c r="M130" s="293" t="str">
        <f t="shared" si="26"/>
        <v/>
      </c>
      <c r="N130" s="293" t="str">
        <f t="shared" si="26"/>
        <v/>
      </c>
      <c r="O130" s="293" t="str">
        <f t="shared" si="26"/>
        <v/>
      </c>
      <c r="P130" s="293" t="str">
        <f t="shared" si="26"/>
        <v>x</v>
      </c>
      <c r="Q130" s="293" t="str">
        <f t="shared" si="26"/>
        <v/>
      </c>
      <c r="R130" s="293" t="str">
        <f t="shared" si="26"/>
        <v/>
      </c>
      <c r="S130" s="293" t="str">
        <f t="shared" si="26"/>
        <v/>
      </c>
      <c r="T130" s="293" t="str">
        <f t="shared" si="26"/>
        <v/>
      </c>
      <c r="U130" s="293" t="str">
        <f t="shared" si="26"/>
        <v/>
      </c>
      <c r="V130" s="293" t="str">
        <f t="shared" ref="P130:AE145" si="28">IFERROR((IF(FIND(V$1,$E130,1)&gt;0,"x")),"")</f>
        <v/>
      </c>
      <c r="W130" s="293" t="str">
        <f t="shared" si="28"/>
        <v/>
      </c>
      <c r="X130" s="293" t="str">
        <f t="shared" si="28"/>
        <v/>
      </c>
      <c r="Y130" s="293" t="str">
        <f t="shared" si="28"/>
        <v/>
      </c>
      <c r="Z130" s="293" t="str">
        <f t="shared" si="27"/>
        <v/>
      </c>
      <c r="AA130" s="293" t="str">
        <f t="shared" si="27"/>
        <v/>
      </c>
      <c r="AB130" s="293" t="str">
        <f t="shared" si="27"/>
        <v/>
      </c>
      <c r="AC130" s="293" t="str">
        <f t="shared" si="27"/>
        <v/>
      </c>
      <c r="AD130" s="293" t="str">
        <f t="shared" si="27"/>
        <v/>
      </c>
      <c r="AE130" s="293" t="str">
        <f t="shared" si="27"/>
        <v/>
      </c>
      <c r="AF130" s="293" t="str">
        <f t="shared" si="27"/>
        <v/>
      </c>
      <c r="AG130" s="293" t="str">
        <f t="shared" si="27"/>
        <v/>
      </c>
      <c r="AH130" s="293">
        <f t="shared" si="17"/>
        <v>1</v>
      </c>
      <c r="AI130" s="292">
        <f t="shared" si="18"/>
        <v>1</v>
      </c>
    </row>
    <row r="131" spans="1:35" ht="15.75" x14ac:dyDescent="0.25">
      <c r="A131"/>
      <c r="B131">
        <f>TABLA!D129</f>
        <v>133</v>
      </c>
      <c r="C131">
        <f>TABLA!H129</f>
        <v>20</v>
      </c>
      <c r="D131" s="165" t="str">
        <f>TABLA!A129</f>
        <v>F. Psicología</v>
      </c>
      <c r="E131" s="284">
        <f>TABLA!BN129</f>
        <v>0</v>
      </c>
      <c r="F131" s="293" t="str">
        <f t="shared" ref="F131:U146" si="29">IFERROR((IF(FIND(F$1,$E131,1)&gt;0,"x")),"")</f>
        <v/>
      </c>
      <c r="G131" s="293" t="str">
        <f t="shared" si="29"/>
        <v/>
      </c>
      <c r="H131" s="293" t="str">
        <f t="shared" si="29"/>
        <v/>
      </c>
      <c r="I131" s="293" t="str">
        <f t="shared" si="29"/>
        <v/>
      </c>
      <c r="J131" s="293" t="str">
        <f t="shared" si="29"/>
        <v/>
      </c>
      <c r="K131" s="293" t="str">
        <f t="shared" si="29"/>
        <v/>
      </c>
      <c r="L131" s="293" t="str">
        <f t="shared" si="29"/>
        <v/>
      </c>
      <c r="M131" s="293" t="str">
        <f t="shared" si="29"/>
        <v/>
      </c>
      <c r="N131" s="293" t="str">
        <f t="shared" si="29"/>
        <v/>
      </c>
      <c r="O131" s="293" t="str">
        <f t="shared" si="29"/>
        <v/>
      </c>
      <c r="P131" s="293" t="str">
        <f t="shared" si="28"/>
        <v/>
      </c>
      <c r="Q131" s="293" t="str">
        <f t="shared" si="28"/>
        <v/>
      </c>
      <c r="R131" s="293" t="str">
        <f t="shared" si="28"/>
        <v/>
      </c>
      <c r="S131" s="293" t="str">
        <f t="shared" si="28"/>
        <v/>
      </c>
      <c r="T131" s="293" t="str">
        <f t="shared" si="28"/>
        <v/>
      </c>
      <c r="U131" s="293" t="str">
        <f t="shared" si="28"/>
        <v/>
      </c>
      <c r="V131" s="293" t="str">
        <f t="shared" si="28"/>
        <v/>
      </c>
      <c r="W131" s="293" t="str">
        <f t="shared" si="28"/>
        <v/>
      </c>
      <c r="X131" s="293" t="str">
        <f t="shared" si="28"/>
        <v/>
      </c>
      <c r="Y131" s="293" t="str">
        <f t="shared" si="28"/>
        <v/>
      </c>
      <c r="Z131" s="293" t="str">
        <f t="shared" si="28"/>
        <v/>
      </c>
      <c r="AA131" s="293" t="str">
        <f t="shared" si="28"/>
        <v/>
      </c>
      <c r="AB131" s="293" t="str">
        <f t="shared" si="28"/>
        <v/>
      </c>
      <c r="AC131" s="293" t="str">
        <f t="shared" si="28"/>
        <v/>
      </c>
      <c r="AD131" s="293" t="str">
        <f t="shared" si="28"/>
        <v/>
      </c>
      <c r="AE131" s="293" t="str">
        <f t="shared" si="28"/>
        <v/>
      </c>
      <c r="AF131" s="293" t="str">
        <f t="shared" ref="Z131:AG146" si="30">IFERROR((IF(FIND(AF$1,$E131,1)&gt;0,"x")),"")</f>
        <v/>
      </c>
      <c r="AG131" s="293" t="str">
        <f t="shared" si="30"/>
        <v/>
      </c>
      <c r="AH131" s="293">
        <f t="shared" si="17"/>
        <v>0</v>
      </c>
      <c r="AI131" s="292" t="str">
        <f t="shared" si="18"/>
        <v>X</v>
      </c>
    </row>
    <row r="132" spans="1:35" ht="15.75" x14ac:dyDescent="0.25">
      <c r="A132" s="3"/>
      <c r="B132">
        <f>TABLA!D130</f>
        <v>134</v>
      </c>
      <c r="C132">
        <f>TABLA!H130</f>
        <v>21</v>
      </c>
      <c r="D132" s="165" t="str">
        <f>TABLA!A130</f>
        <v>F. Veterinaria</v>
      </c>
      <c r="E132" s="284">
        <f>TABLA!BN130</f>
        <v>0</v>
      </c>
      <c r="F132" s="293" t="str">
        <f t="shared" si="29"/>
        <v/>
      </c>
      <c r="G132" s="293" t="str">
        <f t="shared" si="29"/>
        <v/>
      </c>
      <c r="H132" s="293" t="str">
        <f t="shared" si="29"/>
        <v/>
      </c>
      <c r="I132" s="293" t="str">
        <f t="shared" si="29"/>
        <v/>
      </c>
      <c r="J132" s="293" t="str">
        <f t="shared" si="29"/>
        <v/>
      </c>
      <c r="K132" s="293" t="str">
        <f t="shared" si="29"/>
        <v/>
      </c>
      <c r="L132" s="293" t="str">
        <f t="shared" si="29"/>
        <v/>
      </c>
      <c r="M132" s="293" t="str">
        <f t="shared" si="29"/>
        <v/>
      </c>
      <c r="N132" s="293" t="str">
        <f t="shared" si="29"/>
        <v/>
      </c>
      <c r="O132" s="293" t="str">
        <f t="shared" si="29"/>
        <v/>
      </c>
      <c r="P132" s="293" t="str">
        <f t="shared" si="28"/>
        <v/>
      </c>
      <c r="Q132" s="293" t="str">
        <f t="shared" si="28"/>
        <v/>
      </c>
      <c r="R132" s="293" t="str">
        <f t="shared" si="28"/>
        <v/>
      </c>
      <c r="S132" s="293" t="str">
        <f t="shared" si="28"/>
        <v/>
      </c>
      <c r="T132" s="293" t="str">
        <f t="shared" si="28"/>
        <v/>
      </c>
      <c r="U132" s="293" t="str">
        <f t="shared" si="28"/>
        <v/>
      </c>
      <c r="V132" s="293" t="str">
        <f t="shared" si="28"/>
        <v/>
      </c>
      <c r="W132" s="293" t="str">
        <f t="shared" si="28"/>
        <v/>
      </c>
      <c r="X132" s="293" t="str">
        <f t="shared" si="28"/>
        <v/>
      </c>
      <c r="Y132" s="293" t="str">
        <f t="shared" si="28"/>
        <v/>
      </c>
      <c r="Z132" s="293" t="str">
        <f t="shared" si="30"/>
        <v/>
      </c>
      <c r="AA132" s="293" t="str">
        <f t="shared" si="30"/>
        <v/>
      </c>
      <c r="AB132" s="293" t="str">
        <f t="shared" si="30"/>
        <v/>
      </c>
      <c r="AC132" s="293" t="str">
        <f t="shared" si="30"/>
        <v/>
      </c>
      <c r="AD132" s="293" t="str">
        <f t="shared" si="30"/>
        <v/>
      </c>
      <c r="AE132" s="293" t="str">
        <f t="shared" si="30"/>
        <v/>
      </c>
      <c r="AF132" s="293" t="str">
        <f t="shared" si="30"/>
        <v/>
      </c>
      <c r="AG132" s="293" t="str">
        <f t="shared" si="30"/>
        <v/>
      </c>
      <c r="AH132" s="293">
        <f t="shared" ref="AH132:AH195" si="31">COUNTIF(F132:AG132,"x")</f>
        <v>0</v>
      </c>
      <c r="AI132" s="292" t="str">
        <f t="shared" ref="AI132:AI195" si="32">IF(E132=0,"X",1)</f>
        <v>X</v>
      </c>
    </row>
    <row r="133" spans="1:35" ht="38.25" x14ac:dyDescent="0.25">
      <c r="A133" s="3"/>
      <c r="B133">
        <f>TABLA!D131</f>
        <v>135</v>
      </c>
      <c r="C133">
        <f>TABLA!H131</f>
        <v>9</v>
      </c>
      <c r="D133" s="284" t="str">
        <f>TABLA!A131</f>
        <v>F. Ciencias Políticas y Sociología</v>
      </c>
      <c r="E133" s="284">
        <f>TABLA!BN131</f>
        <v>0</v>
      </c>
      <c r="F133" s="293" t="str">
        <f t="shared" si="29"/>
        <v/>
      </c>
      <c r="G133" s="293" t="str">
        <f t="shared" si="29"/>
        <v/>
      </c>
      <c r="H133" s="293" t="str">
        <f t="shared" si="29"/>
        <v/>
      </c>
      <c r="I133" s="293" t="str">
        <f t="shared" si="29"/>
        <v/>
      </c>
      <c r="J133" s="293" t="str">
        <f t="shared" si="29"/>
        <v/>
      </c>
      <c r="K133" s="293" t="str">
        <f t="shared" si="29"/>
        <v/>
      </c>
      <c r="L133" s="293" t="str">
        <f t="shared" si="29"/>
        <v/>
      </c>
      <c r="M133" s="293" t="str">
        <f t="shared" si="29"/>
        <v/>
      </c>
      <c r="N133" s="293" t="str">
        <f t="shared" si="29"/>
        <v/>
      </c>
      <c r="O133" s="293" t="str">
        <f t="shared" si="29"/>
        <v/>
      </c>
      <c r="P133" s="293" t="str">
        <f t="shared" si="28"/>
        <v/>
      </c>
      <c r="Q133" s="293" t="str">
        <f t="shared" si="28"/>
        <v/>
      </c>
      <c r="R133" s="293" t="str">
        <f t="shared" si="28"/>
        <v/>
      </c>
      <c r="S133" s="293" t="str">
        <f t="shared" si="28"/>
        <v/>
      </c>
      <c r="T133" s="293" t="str">
        <f t="shared" si="28"/>
        <v/>
      </c>
      <c r="U133" s="293" t="str">
        <f t="shared" si="28"/>
        <v/>
      </c>
      <c r="V133" s="293" t="str">
        <f t="shared" si="28"/>
        <v/>
      </c>
      <c r="W133" s="293" t="str">
        <f t="shared" si="28"/>
        <v/>
      </c>
      <c r="X133" s="293" t="str">
        <f t="shared" si="28"/>
        <v/>
      </c>
      <c r="Y133" s="293" t="str">
        <f t="shared" si="28"/>
        <v/>
      </c>
      <c r="Z133" s="293" t="str">
        <f t="shared" si="30"/>
        <v/>
      </c>
      <c r="AA133" s="293" t="str">
        <f t="shared" si="30"/>
        <v/>
      </c>
      <c r="AB133" s="293" t="str">
        <f t="shared" si="30"/>
        <v/>
      </c>
      <c r="AC133" s="293" t="str">
        <f t="shared" si="30"/>
        <v/>
      </c>
      <c r="AD133" s="293" t="str">
        <f t="shared" si="30"/>
        <v/>
      </c>
      <c r="AE133" s="293" t="str">
        <f t="shared" si="30"/>
        <v/>
      </c>
      <c r="AF133" s="293" t="str">
        <f t="shared" si="30"/>
        <v/>
      </c>
      <c r="AG133" s="293" t="str">
        <f t="shared" si="30"/>
        <v/>
      </c>
      <c r="AH133" s="293">
        <f t="shared" si="31"/>
        <v>0</v>
      </c>
      <c r="AI133" s="292" t="str">
        <f t="shared" si="32"/>
        <v>X</v>
      </c>
    </row>
    <row r="134" spans="1:35" ht="25.5" x14ac:dyDescent="0.25">
      <c r="A134" s="3"/>
      <c r="B134">
        <f>TABLA!D132</f>
        <v>136</v>
      </c>
      <c r="C134">
        <f>TABLA!H132</f>
        <v>16</v>
      </c>
      <c r="D134" s="284" t="str">
        <f>TABLA!A132</f>
        <v>F. Geografía e Historia</v>
      </c>
      <c r="E134" s="284" t="str">
        <f>TABLA!BN132</f>
        <v xml:space="preserve">Cambien el catálogo virtual </v>
      </c>
      <c r="F134" s="293" t="str">
        <f t="shared" si="29"/>
        <v/>
      </c>
      <c r="G134" s="293" t="str">
        <f t="shared" si="29"/>
        <v/>
      </c>
      <c r="H134" s="293" t="str">
        <f t="shared" si="29"/>
        <v/>
      </c>
      <c r="I134" s="293" t="str">
        <f t="shared" si="29"/>
        <v/>
      </c>
      <c r="J134" s="293" t="str">
        <f t="shared" si="29"/>
        <v>x</v>
      </c>
      <c r="K134" s="293" t="str">
        <f t="shared" si="29"/>
        <v/>
      </c>
      <c r="L134" s="293" t="str">
        <f t="shared" si="29"/>
        <v/>
      </c>
      <c r="M134" s="293" t="str">
        <f t="shared" si="29"/>
        <v/>
      </c>
      <c r="N134" s="293" t="str">
        <f t="shared" si="29"/>
        <v/>
      </c>
      <c r="O134" s="293" t="str">
        <f t="shared" si="29"/>
        <v/>
      </c>
      <c r="P134" s="293" t="str">
        <f t="shared" si="28"/>
        <v/>
      </c>
      <c r="Q134" s="293" t="str">
        <f t="shared" si="28"/>
        <v/>
      </c>
      <c r="R134" s="293" t="str">
        <f t="shared" si="28"/>
        <v/>
      </c>
      <c r="S134" s="293" t="str">
        <f t="shared" si="28"/>
        <v/>
      </c>
      <c r="T134" s="293" t="str">
        <f t="shared" si="28"/>
        <v/>
      </c>
      <c r="U134" s="293" t="str">
        <f t="shared" si="28"/>
        <v/>
      </c>
      <c r="V134" s="293" t="str">
        <f t="shared" si="28"/>
        <v/>
      </c>
      <c r="W134" s="293" t="str">
        <f t="shared" si="28"/>
        <v/>
      </c>
      <c r="X134" s="293" t="str">
        <f t="shared" si="28"/>
        <v/>
      </c>
      <c r="Y134" s="293" t="str">
        <f t="shared" si="28"/>
        <v/>
      </c>
      <c r="Z134" s="293" t="str">
        <f t="shared" si="30"/>
        <v/>
      </c>
      <c r="AA134" s="293" t="str">
        <f t="shared" si="30"/>
        <v/>
      </c>
      <c r="AB134" s="293" t="str">
        <f t="shared" si="30"/>
        <v/>
      </c>
      <c r="AC134" s="293" t="str">
        <f t="shared" si="30"/>
        <v/>
      </c>
      <c r="AD134" s="293" t="str">
        <f t="shared" si="30"/>
        <v/>
      </c>
      <c r="AE134" s="293" t="str">
        <f t="shared" si="30"/>
        <v/>
      </c>
      <c r="AF134" s="293" t="str">
        <f t="shared" si="30"/>
        <v/>
      </c>
      <c r="AG134" s="293" t="str">
        <f t="shared" si="30"/>
        <v/>
      </c>
      <c r="AH134" s="293">
        <f t="shared" si="31"/>
        <v>1</v>
      </c>
      <c r="AI134" s="292">
        <f t="shared" si="32"/>
        <v>1</v>
      </c>
    </row>
    <row r="135" spans="1:35" ht="51.75" x14ac:dyDescent="0.25">
      <c r="A135"/>
      <c r="B135">
        <f>TABLA!D133</f>
        <v>137</v>
      </c>
      <c r="C135">
        <f>TABLA!H133</f>
        <v>12</v>
      </c>
      <c r="D135" s="165" t="str">
        <f>TABLA!A133</f>
        <v>F. Educación - Centro de Formación del Profesorado</v>
      </c>
      <c r="E135" s="284" t="str">
        <f>TABLA!BN133</f>
        <v xml:space="preserve">No hice los cursos porque no creí que se adecuaran a mi. &lt;br&gt;&lt;br&gt;Mejoraría la web, antes podías ver la estantería donde estaba el libro al consultar el catálogo; ahora hay que buscarlo y se tarda más. </v>
      </c>
      <c r="F135" s="293" t="str">
        <f t="shared" si="29"/>
        <v/>
      </c>
      <c r="G135" s="293" t="str">
        <f t="shared" si="29"/>
        <v/>
      </c>
      <c r="H135" s="293" t="str">
        <f t="shared" si="29"/>
        <v/>
      </c>
      <c r="I135" s="293" t="str">
        <f t="shared" si="29"/>
        <v/>
      </c>
      <c r="J135" s="293" t="str">
        <f t="shared" si="29"/>
        <v>x</v>
      </c>
      <c r="K135" s="293" t="str">
        <f t="shared" si="29"/>
        <v/>
      </c>
      <c r="L135" s="293" t="str">
        <f t="shared" si="29"/>
        <v/>
      </c>
      <c r="M135" s="293" t="str">
        <f t="shared" si="29"/>
        <v/>
      </c>
      <c r="N135" s="293" t="str">
        <f t="shared" si="29"/>
        <v/>
      </c>
      <c r="O135" s="293" t="str">
        <f t="shared" si="29"/>
        <v/>
      </c>
      <c r="P135" s="293" t="str">
        <f t="shared" si="28"/>
        <v>x</v>
      </c>
      <c r="Q135" s="293" t="str">
        <f t="shared" si="28"/>
        <v/>
      </c>
      <c r="R135" s="293" t="str">
        <f t="shared" si="28"/>
        <v/>
      </c>
      <c r="S135" s="293" t="str">
        <f t="shared" si="28"/>
        <v/>
      </c>
      <c r="T135" s="293" t="str">
        <f t="shared" si="28"/>
        <v/>
      </c>
      <c r="U135" s="293" t="str">
        <f t="shared" si="28"/>
        <v/>
      </c>
      <c r="V135" s="293" t="str">
        <f t="shared" si="28"/>
        <v/>
      </c>
      <c r="W135" s="293" t="str">
        <f t="shared" si="28"/>
        <v/>
      </c>
      <c r="X135" s="293" t="str">
        <f t="shared" si="28"/>
        <v/>
      </c>
      <c r="Y135" s="293" t="str">
        <f t="shared" si="28"/>
        <v/>
      </c>
      <c r="Z135" s="293" t="str">
        <f t="shared" si="30"/>
        <v/>
      </c>
      <c r="AA135" s="293" t="str">
        <f t="shared" si="30"/>
        <v/>
      </c>
      <c r="AB135" s="293" t="str">
        <f t="shared" si="30"/>
        <v/>
      </c>
      <c r="AC135" s="293" t="str">
        <f t="shared" si="30"/>
        <v/>
      </c>
      <c r="AD135" s="293" t="str">
        <f t="shared" si="30"/>
        <v/>
      </c>
      <c r="AE135" s="293" t="str">
        <f t="shared" si="30"/>
        <v>x</v>
      </c>
      <c r="AF135" s="293" t="str">
        <f t="shared" si="30"/>
        <v>x</v>
      </c>
      <c r="AG135" s="293" t="str">
        <f t="shared" si="30"/>
        <v/>
      </c>
      <c r="AH135" s="293">
        <f t="shared" si="31"/>
        <v>4</v>
      </c>
      <c r="AI135" s="292">
        <f t="shared" si="32"/>
        <v>1</v>
      </c>
    </row>
    <row r="136" spans="1:35" ht="15.75" x14ac:dyDescent="0.25">
      <c r="A136"/>
      <c r="B136">
        <f>TABLA!D134</f>
        <v>138</v>
      </c>
      <c r="C136">
        <f>TABLA!H134</f>
        <v>13</v>
      </c>
      <c r="D136" s="165" t="str">
        <f>TABLA!A134</f>
        <v>F. Farmacia</v>
      </c>
      <c r="E136" s="284" t="str">
        <f>TABLA!BN134</f>
        <v>Abrir los sábados y domingos</v>
      </c>
      <c r="F136" s="293" t="str">
        <f t="shared" si="29"/>
        <v/>
      </c>
      <c r="G136" s="293" t="str">
        <f t="shared" si="29"/>
        <v/>
      </c>
      <c r="H136" s="293" t="str">
        <f t="shared" si="29"/>
        <v/>
      </c>
      <c r="I136" s="293" t="str">
        <f t="shared" si="29"/>
        <v/>
      </c>
      <c r="J136" s="293" t="str">
        <f t="shared" si="29"/>
        <v/>
      </c>
      <c r="K136" s="293" t="str">
        <f t="shared" si="29"/>
        <v/>
      </c>
      <c r="L136" s="293" t="str">
        <f t="shared" si="29"/>
        <v/>
      </c>
      <c r="M136" s="293" t="str">
        <f t="shared" si="29"/>
        <v/>
      </c>
      <c r="N136" s="293" t="str">
        <f t="shared" si="29"/>
        <v/>
      </c>
      <c r="O136" s="293" t="str">
        <f t="shared" si="29"/>
        <v/>
      </c>
      <c r="P136" s="293" t="str">
        <f t="shared" si="28"/>
        <v/>
      </c>
      <c r="Q136" s="293" t="str">
        <f t="shared" si="28"/>
        <v/>
      </c>
      <c r="R136" s="293" t="str">
        <f t="shared" si="28"/>
        <v/>
      </c>
      <c r="S136" s="293" t="str">
        <f t="shared" si="28"/>
        <v/>
      </c>
      <c r="T136" s="293" t="str">
        <f t="shared" si="28"/>
        <v/>
      </c>
      <c r="U136" s="293" t="str">
        <f t="shared" si="28"/>
        <v/>
      </c>
      <c r="V136" s="293" t="str">
        <f t="shared" si="28"/>
        <v/>
      </c>
      <c r="W136" s="293" t="str">
        <f t="shared" si="28"/>
        <v/>
      </c>
      <c r="X136" s="293" t="str">
        <f t="shared" si="28"/>
        <v/>
      </c>
      <c r="Y136" s="293" t="str">
        <f t="shared" si="28"/>
        <v/>
      </c>
      <c r="Z136" s="293" t="str">
        <f t="shared" si="30"/>
        <v/>
      </c>
      <c r="AA136" s="293" t="str">
        <f t="shared" si="30"/>
        <v/>
      </c>
      <c r="AB136" s="293" t="str">
        <f t="shared" si="30"/>
        <v/>
      </c>
      <c r="AC136" s="293" t="str">
        <f t="shared" si="30"/>
        <v/>
      </c>
      <c r="AD136" s="293" t="str">
        <f t="shared" si="30"/>
        <v/>
      </c>
      <c r="AE136" s="293" t="str">
        <f t="shared" si="30"/>
        <v/>
      </c>
      <c r="AF136" s="293" t="str">
        <f t="shared" si="30"/>
        <v/>
      </c>
      <c r="AG136" s="293" t="str">
        <f t="shared" si="30"/>
        <v/>
      </c>
      <c r="AH136" s="293">
        <f t="shared" si="31"/>
        <v>0</v>
      </c>
      <c r="AI136" s="292">
        <f t="shared" si="32"/>
        <v>1</v>
      </c>
    </row>
    <row r="137" spans="1:35" ht="26.25" x14ac:dyDescent="0.25">
      <c r="A137"/>
      <c r="B137">
        <f>TABLA!D135</f>
        <v>139</v>
      </c>
      <c r="C137">
        <f>TABLA!H135</f>
        <v>10</v>
      </c>
      <c r="D137" s="165" t="str">
        <f>TABLA!A135</f>
        <v>F. Ciencias Químicas</v>
      </c>
      <c r="E137" s="284">
        <f>TABLA!BN135</f>
        <v>0</v>
      </c>
      <c r="F137" s="293" t="str">
        <f t="shared" si="29"/>
        <v/>
      </c>
      <c r="G137" s="293" t="str">
        <f t="shared" si="29"/>
        <v/>
      </c>
      <c r="H137" s="293" t="str">
        <f t="shared" si="29"/>
        <v/>
      </c>
      <c r="I137" s="293" t="str">
        <f t="shared" si="29"/>
        <v/>
      </c>
      <c r="J137" s="293" t="str">
        <f t="shared" si="29"/>
        <v/>
      </c>
      <c r="K137" s="293" t="str">
        <f t="shared" si="29"/>
        <v/>
      </c>
      <c r="L137" s="293" t="str">
        <f t="shared" si="29"/>
        <v/>
      </c>
      <c r="M137" s="293" t="str">
        <f t="shared" si="29"/>
        <v/>
      </c>
      <c r="N137" s="293" t="str">
        <f t="shared" si="29"/>
        <v/>
      </c>
      <c r="O137" s="293" t="str">
        <f t="shared" si="29"/>
        <v/>
      </c>
      <c r="P137" s="293" t="str">
        <f t="shared" si="28"/>
        <v/>
      </c>
      <c r="Q137" s="293" t="str">
        <f t="shared" si="28"/>
        <v/>
      </c>
      <c r="R137" s="293" t="str">
        <f t="shared" si="28"/>
        <v/>
      </c>
      <c r="S137" s="293" t="str">
        <f t="shared" si="28"/>
        <v/>
      </c>
      <c r="T137" s="293" t="str">
        <f t="shared" si="28"/>
        <v/>
      </c>
      <c r="U137" s="293" t="str">
        <f t="shared" si="28"/>
        <v/>
      </c>
      <c r="V137" s="293" t="str">
        <f t="shared" si="28"/>
        <v/>
      </c>
      <c r="W137" s="293" t="str">
        <f t="shared" si="28"/>
        <v/>
      </c>
      <c r="X137" s="293" t="str">
        <f t="shared" si="28"/>
        <v/>
      </c>
      <c r="Y137" s="293" t="str">
        <f t="shared" si="28"/>
        <v/>
      </c>
      <c r="Z137" s="293" t="str">
        <f t="shared" si="30"/>
        <v/>
      </c>
      <c r="AA137" s="293" t="str">
        <f t="shared" si="30"/>
        <v/>
      </c>
      <c r="AB137" s="293" t="str">
        <f t="shared" si="30"/>
        <v/>
      </c>
      <c r="AC137" s="293" t="str">
        <f t="shared" si="30"/>
        <v/>
      </c>
      <c r="AD137" s="293" t="str">
        <f t="shared" si="30"/>
        <v/>
      </c>
      <c r="AE137" s="293" t="str">
        <f t="shared" si="30"/>
        <v/>
      </c>
      <c r="AF137" s="293" t="str">
        <f t="shared" si="30"/>
        <v/>
      </c>
      <c r="AG137" s="293" t="str">
        <f t="shared" si="30"/>
        <v/>
      </c>
      <c r="AH137" s="293">
        <f t="shared" si="31"/>
        <v>0</v>
      </c>
      <c r="AI137" s="292" t="str">
        <f t="shared" si="32"/>
        <v>X</v>
      </c>
    </row>
    <row r="138" spans="1:35" ht="15.75" x14ac:dyDescent="0.25">
      <c r="A138"/>
      <c r="B138">
        <f>TABLA!D136</f>
        <v>140</v>
      </c>
      <c r="C138">
        <f>TABLA!H136</f>
        <v>26</v>
      </c>
      <c r="D138" s="284" t="str">
        <f>TABLA!A136</f>
        <v>F. Trabajo Social</v>
      </c>
      <c r="E138" s="284">
        <f>TABLA!BN136</f>
        <v>0</v>
      </c>
      <c r="F138" s="293" t="str">
        <f t="shared" si="29"/>
        <v/>
      </c>
      <c r="G138" s="293" t="str">
        <f t="shared" si="29"/>
        <v/>
      </c>
      <c r="H138" s="293" t="str">
        <f t="shared" si="29"/>
        <v/>
      </c>
      <c r="I138" s="293" t="str">
        <f t="shared" si="29"/>
        <v/>
      </c>
      <c r="J138" s="293" t="str">
        <f t="shared" si="29"/>
        <v/>
      </c>
      <c r="K138" s="293" t="str">
        <f t="shared" si="29"/>
        <v/>
      </c>
      <c r="L138" s="293" t="str">
        <f t="shared" si="29"/>
        <v/>
      </c>
      <c r="M138" s="293" t="str">
        <f t="shared" si="29"/>
        <v/>
      </c>
      <c r="N138" s="293" t="str">
        <f t="shared" si="29"/>
        <v/>
      </c>
      <c r="O138" s="293" t="str">
        <f t="shared" si="29"/>
        <v/>
      </c>
      <c r="P138" s="293" t="str">
        <f t="shared" si="28"/>
        <v/>
      </c>
      <c r="Q138" s="293" t="str">
        <f t="shared" si="28"/>
        <v/>
      </c>
      <c r="R138" s="293" t="str">
        <f t="shared" si="28"/>
        <v/>
      </c>
      <c r="S138" s="293" t="str">
        <f t="shared" si="28"/>
        <v/>
      </c>
      <c r="T138" s="293" t="str">
        <f t="shared" si="28"/>
        <v/>
      </c>
      <c r="U138" s="293" t="str">
        <f t="shared" si="28"/>
        <v/>
      </c>
      <c r="V138" s="293" t="str">
        <f t="shared" si="28"/>
        <v/>
      </c>
      <c r="W138" s="293" t="str">
        <f t="shared" si="28"/>
        <v/>
      </c>
      <c r="X138" s="293" t="str">
        <f t="shared" si="28"/>
        <v/>
      </c>
      <c r="Y138" s="293" t="str">
        <f t="shared" si="28"/>
        <v/>
      </c>
      <c r="Z138" s="293" t="str">
        <f t="shared" si="30"/>
        <v/>
      </c>
      <c r="AA138" s="293" t="str">
        <f t="shared" si="30"/>
        <v/>
      </c>
      <c r="AB138" s="293" t="str">
        <f t="shared" si="30"/>
        <v/>
      </c>
      <c r="AC138" s="293" t="str">
        <f t="shared" si="30"/>
        <v/>
      </c>
      <c r="AD138" s="293" t="str">
        <f t="shared" si="30"/>
        <v/>
      </c>
      <c r="AE138" s="293" t="str">
        <f t="shared" si="30"/>
        <v/>
      </c>
      <c r="AF138" s="293" t="str">
        <f t="shared" si="30"/>
        <v/>
      </c>
      <c r="AG138" s="293" t="str">
        <f t="shared" si="30"/>
        <v/>
      </c>
      <c r="AH138" s="293">
        <f t="shared" si="31"/>
        <v>0</v>
      </c>
      <c r="AI138" s="292" t="str">
        <f t="shared" si="32"/>
        <v>X</v>
      </c>
    </row>
    <row r="139" spans="1:35" ht="15.75" x14ac:dyDescent="0.25">
      <c r="A139"/>
      <c r="B139">
        <f>TABLA!D137</f>
        <v>141</v>
      </c>
      <c r="C139">
        <f>TABLA!H137</f>
        <v>18</v>
      </c>
      <c r="D139" s="165" t="str">
        <f>TABLA!A137</f>
        <v>F. Medicina</v>
      </c>
      <c r="E139" s="284">
        <f>TABLA!BN137</f>
        <v>0</v>
      </c>
      <c r="F139" s="293" t="str">
        <f t="shared" si="29"/>
        <v/>
      </c>
      <c r="G139" s="293" t="str">
        <f t="shared" si="29"/>
        <v/>
      </c>
      <c r="H139" s="293" t="str">
        <f t="shared" si="29"/>
        <v/>
      </c>
      <c r="I139" s="293" t="str">
        <f t="shared" si="29"/>
        <v/>
      </c>
      <c r="J139" s="293" t="str">
        <f t="shared" si="29"/>
        <v/>
      </c>
      <c r="K139" s="293" t="str">
        <f t="shared" si="29"/>
        <v/>
      </c>
      <c r="L139" s="293" t="str">
        <f t="shared" si="29"/>
        <v/>
      </c>
      <c r="M139" s="293" t="str">
        <f t="shared" si="29"/>
        <v/>
      </c>
      <c r="N139" s="293" t="str">
        <f t="shared" si="29"/>
        <v/>
      </c>
      <c r="O139" s="293" t="str">
        <f t="shared" si="29"/>
        <v/>
      </c>
      <c r="P139" s="293" t="str">
        <f t="shared" si="28"/>
        <v/>
      </c>
      <c r="Q139" s="293" t="str">
        <f t="shared" si="28"/>
        <v/>
      </c>
      <c r="R139" s="293" t="str">
        <f t="shared" si="28"/>
        <v/>
      </c>
      <c r="S139" s="293" t="str">
        <f t="shared" si="28"/>
        <v/>
      </c>
      <c r="T139" s="293" t="str">
        <f t="shared" si="28"/>
        <v/>
      </c>
      <c r="U139" s="293" t="str">
        <f t="shared" si="28"/>
        <v/>
      </c>
      <c r="V139" s="293" t="str">
        <f t="shared" si="28"/>
        <v/>
      </c>
      <c r="W139" s="293" t="str">
        <f t="shared" si="28"/>
        <v/>
      </c>
      <c r="X139" s="293" t="str">
        <f t="shared" si="28"/>
        <v/>
      </c>
      <c r="Y139" s="293" t="str">
        <f t="shared" si="28"/>
        <v/>
      </c>
      <c r="Z139" s="293" t="str">
        <f t="shared" si="30"/>
        <v/>
      </c>
      <c r="AA139" s="293" t="str">
        <f t="shared" si="30"/>
        <v/>
      </c>
      <c r="AB139" s="293" t="str">
        <f t="shared" si="30"/>
        <v/>
      </c>
      <c r="AC139" s="293" t="str">
        <f t="shared" si="30"/>
        <v/>
      </c>
      <c r="AD139" s="293" t="str">
        <f t="shared" si="30"/>
        <v/>
      </c>
      <c r="AE139" s="293" t="str">
        <f t="shared" si="30"/>
        <v/>
      </c>
      <c r="AF139" s="293" t="str">
        <f t="shared" si="30"/>
        <v/>
      </c>
      <c r="AG139" s="293" t="str">
        <f t="shared" si="30"/>
        <v/>
      </c>
      <c r="AH139" s="293">
        <f t="shared" si="31"/>
        <v>0</v>
      </c>
      <c r="AI139" s="292" t="str">
        <f t="shared" si="32"/>
        <v>X</v>
      </c>
    </row>
    <row r="140" spans="1:35" ht="15.75" x14ac:dyDescent="0.25">
      <c r="A140"/>
      <c r="B140">
        <f>TABLA!D138</f>
        <v>142</v>
      </c>
      <c r="C140">
        <f>TABLA!H138</f>
        <v>20</v>
      </c>
      <c r="D140" s="165" t="str">
        <f>TABLA!A138</f>
        <v>F. Psicología</v>
      </c>
      <c r="E140" s="284">
        <f>TABLA!BN138</f>
        <v>0</v>
      </c>
      <c r="F140" s="293" t="str">
        <f t="shared" si="29"/>
        <v/>
      </c>
      <c r="G140" s="293" t="str">
        <f t="shared" si="29"/>
        <v/>
      </c>
      <c r="H140" s="293" t="str">
        <f t="shared" si="29"/>
        <v/>
      </c>
      <c r="I140" s="293" t="str">
        <f t="shared" si="29"/>
        <v/>
      </c>
      <c r="J140" s="293" t="str">
        <f t="shared" si="29"/>
        <v/>
      </c>
      <c r="K140" s="293" t="str">
        <f t="shared" si="29"/>
        <v/>
      </c>
      <c r="L140" s="293" t="str">
        <f t="shared" si="29"/>
        <v/>
      </c>
      <c r="M140" s="293" t="str">
        <f t="shared" si="29"/>
        <v/>
      </c>
      <c r="N140" s="293" t="str">
        <f t="shared" si="29"/>
        <v/>
      </c>
      <c r="O140" s="293" t="str">
        <f t="shared" si="29"/>
        <v/>
      </c>
      <c r="P140" s="293" t="str">
        <f t="shared" si="28"/>
        <v/>
      </c>
      <c r="Q140" s="293" t="str">
        <f t="shared" si="28"/>
        <v/>
      </c>
      <c r="R140" s="293" t="str">
        <f t="shared" si="28"/>
        <v/>
      </c>
      <c r="S140" s="293" t="str">
        <f t="shared" si="28"/>
        <v/>
      </c>
      <c r="T140" s="293" t="str">
        <f t="shared" si="28"/>
        <v/>
      </c>
      <c r="U140" s="293" t="str">
        <f t="shared" si="28"/>
        <v/>
      </c>
      <c r="V140" s="293" t="str">
        <f t="shared" si="28"/>
        <v/>
      </c>
      <c r="W140" s="293" t="str">
        <f t="shared" si="28"/>
        <v/>
      </c>
      <c r="X140" s="293" t="str">
        <f t="shared" si="28"/>
        <v/>
      </c>
      <c r="Y140" s="293" t="str">
        <f t="shared" si="28"/>
        <v/>
      </c>
      <c r="Z140" s="293" t="str">
        <f t="shared" si="30"/>
        <v/>
      </c>
      <c r="AA140" s="293" t="str">
        <f t="shared" si="30"/>
        <v/>
      </c>
      <c r="AB140" s="293" t="str">
        <f t="shared" si="30"/>
        <v/>
      </c>
      <c r="AC140" s="293" t="str">
        <f t="shared" si="30"/>
        <v/>
      </c>
      <c r="AD140" s="293" t="str">
        <f t="shared" si="30"/>
        <v/>
      </c>
      <c r="AE140" s="293" t="str">
        <f t="shared" si="30"/>
        <v/>
      </c>
      <c r="AF140" s="293" t="str">
        <f t="shared" si="30"/>
        <v/>
      </c>
      <c r="AG140" s="293" t="str">
        <f t="shared" si="30"/>
        <v/>
      </c>
      <c r="AH140" s="293">
        <f t="shared" si="31"/>
        <v>0</v>
      </c>
      <c r="AI140" s="292" t="str">
        <f t="shared" si="32"/>
        <v>X</v>
      </c>
    </row>
    <row r="141" spans="1:35" ht="15.75" x14ac:dyDescent="0.25">
      <c r="A141"/>
      <c r="B141">
        <f>TABLA!D139</f>
        <v>143</v>
      </c>
      <c r="C141">
        <f>TABLA!H139</f>
        <v>20</v>
      </c>
      <c r="D141" s="165" t="str">
        <f>TABLA!A139</f>
        <v>F. Psicología</v>
      </c>
      <c r="E141" s="284">
        <f>TABLA!BN139</f>
        <v>0</v>
      </c>
      <c r="F141" s="293" t="str">
        <f t="shared" si="29"/>
        <v/>
      </c>
      <c r="G141" s="293" t="str">
        <f t="shared" si="29"/>
        <v/>
      </c>
      <c r="H141" s="293" t="str">
        <f t="shared" si="29"/>
        <v/>
      </c>
      <c r="I141" s="293" t="str">
        <f t="shared" si="29"/>
        <v/>
      </c>
      <c r="J141" s="293" t="str">
        <f t="shared" si="29"/>
        <v/>
      </c>
      <c r="K141" s="293" t="str">
        <f t="shared" si="29"/>
        <v/>
      </c>
      <c r="L141" s="293" t="str">
        <f t="shared" si="29"/>
        <v/>
      </c>
      <c r="M141" s="293" t="str">
        <f t="shared" si="29"/>
        <v/>
      </c>
      <c r="N141" s="293" t="str">
        <f t="shared" si="29"/>
        <v/>
      </c>
      <c r="O141" s="293" t="str">
        <f t="shared" si="29"/>
        <v/>
      </c>
      <c r="P141" s="293" t="str">
        <f t="shared" si="28"/>
        <v/>
      </c>
      <c r="Q141" s="293" t="str">
        <f t="shared" si="28"/>
        <v/>
      </c>
      <c r="R141" s="293" t="str">
        <f t="shared" si="28"/>
        <v/>
      </c>
      <c r="S141" s="293" t="str">
        <f t="shared" si="28"/>
        <v/>
      </c>
      <c r="T141" s="293" t="str">
        <f t="shared" si="28"/>
        <v/>
      </c>
      <c r="U141" s="293" t="str">
        <f t="shared" si="28"/>
        <v/>
      </c>
      <c r="V141" s="293" t="str">
        <f t="shared" si="28"/>
        <v/>
      </c>
      <c r="W141" s="293" t="str">
        <f t="shared" si="28"/>
        <v/>
      </c>
      <c r="X141" s="293" t="str">
        <f t="shared" si="28"/>
        <v/>
      </c>
      <c r="Y141" s="293" t="str">
        <f t="shared" si="28"/>
        <v/>
      </c>
      <c r="Z141" s="293" t="str">
        <f t="shared" si="30"/>
        <v/>
      </c>
      <c r="AA141" s="293" t="str">
        <f t="shared" si="30"/>
        <v/>
      </c>
      <c r="AB141" s="293" t="str">
        <f t="shared" si="30"/>
        <v/>
      </c>
      <c r="AC141" s="293" t="str">
        <f t="shared" si="30"/>
        <v/>
      </c>
      <c r="AD141" s="293" t="str">
        <f t="shared" si="30"/>
        <v/>
      </c>
      <c r="AE141" s="293" t="str">
        <f t="shared" si="30"/>
        <v/>
      </c>
      <c r="AF141" s="293" t="str">
        <f t="shared" si="30"/>
        <v/>
      </c>
      <c r="AG141" s="293" t="str">
        <f t="shared" si="30"/>
        <v/>
      </c>
      <c r="AH141" s="293">
        <f t="shared" si="31"/>
        <v>0</v>
      </c>
      <c r="AI141" s="292" t="str">
        <f t="shared" si="32"/>
        <v>X</v>
      </c>
    </row>
    <row r="142" spans="1:35" ht="15.75" x14ac:dyDescent="0.25">
      <c r="A142"/>
      <c r="B142">
        <f>TABLA!D140</f>
        <v>144</v>
      </c>
      <c r="C142">
        <f>TABLA!H140</f>
        <v>14</v>
      </c>
      <c r="D142" s="165" t="str">
        <f>TABLA!A140</f>
        <v>F. Filología</v>
      </c>
      <c r="E142" s="284" t="str">
        <f>TABLA!BN140</f>
        <v xml:space="preserve">Extender el plazo de préstamo (1 mes). </v>
      </c>
      <c r="F142" s="293" t="str">
        <f t="shared" si="29"/>
        <v/>
      </c>
      <c r="G142" s="293" t="str">
        <f t="shared" si="29"/>
        <v/>
      </c>
      <c r="H142" s="293" t="str">
        <f t="shared" si="29"/>
        <v/>
      </c>
      <c r="I142" s="293" t="str">
        <f t="shared" si="29"/>
        <v/>
      </c>
      <c r="J142" s="293" t="str">
        <f t="shared" si="29"/>
        <v/>
      </c>
      <c r="K142" s="293" t="str">
        <f t="shared" si="29"/>
        <v/>
      </c>
      <c r="L142" s="293" t="str">
        <f t="shared" si="29"/>
        <v/>
      </c>
      <c r="M142" s="293" t="str">
        <f t="shared" si="29"/>
        <v/>
      </c>
      <c r="N142" s="293" t="str">
        <f t="shared" si="29"/>
        <v/>
      </c>
      <c r="O142" s="293" t="str">
        <f t="shared" si="29"/>
        <v/>
      </c>
      <c r="P142" s="293" t="str">
        <f t="shared" si="28"/>
        <v/>
      </c>
      <c r="Q142" s="293" t="str">
        <f t="shared" si="28"/>
        <v/>
      </c>
      <c r="R142" s="293" t="str">
        <f t="shared" si="28"/>
        <v/>
      </c>
      <c r="S142" s="293" t="str">
        <f t="shared" si="28"/>
        <v/>
      </c>
      <c r="T142" s="293" t="str">
        <f t="shared" si="28"/>
        <v/>
      </c>
      <c r="U142" s="293" t="str">
        <f t="shared" si="28"/>
        <v/>
      </c>
      <c r="V142" s="293" t="str">
        <f t="shared" si="28"/>
        <v/>
      </c>
      <c r="W142" s="293" t="str">
        <f t="shared" si="28"/>
        <v/>
      </c>
      <c r="X142" s="293" t="str">
        <f t="shared" si="28"/>
        <v/>
      </c>
      <c r="Y142" s="293" t="str">
        <f t="shared" si="28"/>
        <v/>
      </c>
      <c r="Z142" s="293" t="str">
        <f t="shared" si="30"/>
        <v/>
      </c>
      <c r="AA142" s="293" t="str">
        <f t="shared" si="30"/>
        <v/>
      </c>
      <c r="AB142" s="293" t="str">
        <f t="shared" si="30"/>
        <v/>
      </c>
      <c r="AC142" s="293" t="str">
        <f t="shared" si="30"/>
        <v/>
      </c>
      <c r="AD142" s="293" t="str">
        <f t="shared" si="30"/>
        <v/>
      </c>
      <c r="AE142" s="293" t="str">
        <f t="shared" si="30"/>
        <v/>
      </c>
      <c r="AF142" s="293" t="str">
        <f t="shared" si="30"/>
        <v/>
      </c>
      <c r="AG142" s="293" t="str">
        <f t="shared" si="30"/>
        <v/>
      </c>
      <c r="AH142" s="293">
        <f t="shared" si="31"/>
        <v>0</v>
      </c>
      <c r="AI142" s="292">
        <f t="shared" si="32"/>
        <v>1</v>
      </c>
    </row>
    <row r="143" spans="1:35" ht="51" x14ac:dyDescent="0.25">
      <c r="A143"/>
      <c r="B143">
        <f>TABLA!D141</f>
        <v>146</v>
      </c>
      <c r="C143">
        <f>TABLA!H141</f>
        <v>12</v>
      </c>
      <c r="D143" s="284" t="str">
        <f>TABLA!A141</f>
        <v>F. Educación - Centro de Formación del Profesorado</v>
      </c>
      <c r="E143" s="284">
        <f>TABLA!BN141</f>
        <v>0</v>
      </c>
      <c r="F143" s="293" t="str">
        <f t="shared" si="29"/>
        <v/>
      </c>
      <c r="G143" s="293" t="str">
        <f t="shared" si="29"/>
        <v/>
      </c>
      <c r="H143" s="293" t="str">
        <f t="shared" si="29"/>
        <v/>
      </c>
      <c r="I143" s="293" t="str">
        <f t="shared" si="29"/>
        <v/>
      </c>
      <c r="J143" s="293" t="str">
        <f t="shared" si="29"/>
        <v/>
      </c>
      <c r="K143" s="293" t="str">
        <f t="shared" si="29"/>
        <v/>
      </c>
      <c r="L143" s="293" t="str">
        <f t="shared" si="29"/>
        <v/>
      </c>
      <c r="M143" s="293" t="str">
        <f t="shared" si="29"/>
        <v/>
      </c>
      <c r="N143" s="293" t="str">
        <f t="shared" si="29"/>
        <v/>
      </c>
      <c r="O143" s="293" t="str">
        <f t="shared" si="29"/>
        <v/>
      </c>
      <c r="P143" s="293" t="str">
        <f t="shared" si="28"/>
        <v/>
      </c>
      <c r="Q143" s="293" t="str">
        <f t="shared" si="28"/>
        <v/>
      </c>
      <c r="R143" s="293" t="str">
        <f t="shared" si="28"/>
        <v/>
      </c>
      <c r="S143" s="293" t="str">
        <f t="shared" si="28"/>
        <v/>
      </c>
      <c r="T143" s="293" t="str">
        <f t="shared" si="28"/>
        <v/>
      </c>
      <c r="U143" s="293" t="str">
        <f t="shared" si="28"/>
        <v/>
      </c>
      <c r="V143" s="293" t="str">
        <f t="shared" si="28"/>
        <v/>
      </c>
      <c r="W143" s="293" t="str">
        <f t="shared" si="28"/>
        <v/>
      </c>
      <c r="X143" s="293" t="str">
        <f t="shared" si="28"/>
        <v/>
      </c>
      <c r="Y143" s="293" t="str">
        <f t="shared" si="28"/>
        <v/>
      </c>
      <c r="Z143" s="293" t="str">
        <f t="shared" si="30"/>
        <v/>
      </c>
      <c r="AA143" s="293" t="str">
        <f t="shared" si="30"/>
        <v/>
      </c>
      <c r="AB143" s="293" t="str">
        <f t="shared" si="30"/>
        <v/>
      </c>
      <c r="AC143" s="293" t="str">
        <f t="shared" si="30"/>
        <v/>
      </c>
      <c r="AD143" s="293" t="str">
        <f t="shared" si="30"/>
        <v/>
      </c>
      <c r="AE143" s="293" t="str">
        <f t="shared" si="30"/>
        <v/>
      </c>
      <c r="AF143" s="293" t="str">
        <f t="shared" si="30"/>
        <v/>
      </c>
      <c r="AG143" s="293" t="str">
        <f t="shared" si="30"/>
        <v/>
      </c>
      <c r="AH143" s="293">
        <f t="shared" si="31"/>
        <v>0</v>
      </c>
      <c r="AI143" s="292" t="str">
        <f t="shared" si="32"/>
        <v>X</v>
      </c>
    </row>
    <row r="144" spans="1:35" ht="26.25" x14ac:dyDescent="0.25">
      <c r="A144"/>
      <c r="B144">
        <f>TABLA!D142</f>
        <v>147</v>
      </c>
      <c r="C144">
        <f>TABLA!H142</f>
        <v>10</v>
      </c>
      <c r="D144" s="165" t="str">
        <f>TABLA!A142</f>
        <v>F. Ciencias Químicas</v>
      </c>
      <c r="E144" s="284">
        <f>TABLA!BN142</f>
        <v>0</v>
      </c>
      <c r="F144" s="293" t="str">
        <f t="shared" si="29"/>
        <v/>
      </c>
      <c r="G144" s="293" t="str">
        <f t="shared" si="29"/>
        <v/>
      </c>
      <c r="H144" s="293" t="str">
        <f t="shared" si="29"/>
        <v/>
      </c>
      <c r="I144" s="293" t="str">
        <f t="shared" si="29"/>
        <v/>
      </c>
      <c r="J144" s="293" t="str">
        <f t="shared" si="29"/>
        <v/>
      </c>
      <c r="K144" s="293" t="str">
        <f t="shared" si="29"/>
        <v/>
      </c>
      <c r="L144" s="293" t="str">
        <f t="shared" si="29"/>
        <v/>
      </c>
      <c r="M144" s="293" t="str">
        <f t="shared" si="29"/>
        <v/>
      </c>
      <c r="N144" s="293" t="str">
        <f t="shared" si="29"/>
        <v/>
      </c>
      <c r="O144" s="293" t="str">
        <f t="shared" si="29"/>
        <v/>
      </c>
      <c r="P144" s="293" t="str">
        <f t="shared" si="28"/>
        <v/>
      </c>
      <c r="Q144" s="293" t="str">
        <f t="shared" si="28"/>
        <v/>
      </c>
      <c r="R144" s="293" t="str">
        <f t="shared" si="28"/>
        <v/>
      </c>
      <c r="S144" s="293" t="str">
        <f t="shared" si="28"/>
        <v/>
      </c>
      <c r="T144" s="293" t="str">
        <f t="shared" si="28"/>
        <v/>
      </c>
      <c r="U144" s="293" t="str">
        <f t="shared" si="28"/>
        <v/>
      </c>
      <c r="V144" s="293" t="str">
        <f t="shared" si="28"/>
        <v/>
      </c>
      <c r="W144" s="293" t="str">
        <f t="shared" si="28"/>
        <v/>
      </c>
      <c r="X144" s="293" t="str">
        <f t="shared" si="28"/>
        <v/>
      </c>
      <c r="Y144" s="293" t="str">
        <f t="shared" si="28"/>
        <v/>
      </c>
      <c r="Z144" s="293" t="str">
        <f t="shared" si="30"/>
        <v/>
      </c>
      <c r="AA144" s="293" t="str">
        <f t="shared" si="30"/>
        <v/>
      </c>
      <c r="AB144" s="293" t="str">
        <f t="shared" si="30"/>
        <v/>
      </c>
      <c r="AC144" s="293" t="str">
        <f t="shared" si="30"/>
        <v/>
      </c>
      <c r="AD144" s="293" t="str">
        <f t="shared" si="30"/>
        <v/>
      </c>
      <c r="AE144" s="293" t="str">
        <f t="shared" si="30"/>
        <v/>
      </c>
      <c r="AF144" s="293" t="str">
        <f t="shared" si="30"/>
        <v/>
      </c>
      <c r="AG144" s="293" t="str">
        <f t="shared" si="30"/>
        <v/>
      </c>
      <c r="AH144" s="293">
        <f t="shared" si="31"/>
        <v>0</v>
      </c>
      <c r="AI144" s="292" t="str">
        <f t="shared" si="32"/>
        <v>X</v>
      </c>
    </row>
    <row r="145" spans="1:35" ht="15.75" x14ac:dyDescent="0.25">
      <c r="A145"/>
      <c r="B145">
        <f>TABLA!D143</f>
        <v>148</v>
      </c>
      <c r="C145">
        <f>TABLA!H143</f>
        <v>18</v>
      </c>
      <c r="D145" s="284" t="str">
        <f>TABLA!A143</f>
        <v>F. Medicina</v>
      </c>
      <c r="E145" s="284">
        <f>TABLA!BN143</f>
        <v>0</v>
      </c>
      <c r="F145" s="293" t="str">
        <f t="shared" si="29"/>
        <v/>
      </c>
      <c r="G145" s="293" t="str">
        <f t="shared" si="29"/>
        <v/>
      </c>
      <c r="H145" s="293" t="str">
        <f t="shared" si="29"/>
        <v/>
      </c>
      <c r="I145" s="293" t="str">
        <f t="shared" si="29"/>
        <v/>
      </c>
      <c r="J145" s="293" t="str">
        <f t="shared" si="29"/>
        <v/>
      </c>
      <c r="K145" s="293" t="str">
        <f t="shared" si="29"/>
        <v/>
      </c>
      <c r="L145" s="293" t="str">
        <f t="shared" si="29"/>
        <v/>
      </c>
      <c r="M145" s="293" t="str">
        <f t="shared" si="29"/>
        <v/>
      </c>
      <c r="N145" s="293" t="str">
        <f t="shared" si="29"/>
        <v/>
      </c>
      <c r="O145" s="293" t="str">
        <f t="shared" si="29"/>
        <v/>
      </c>
      <c r="P145" s="293" t="str">
        <f t="shared" si="28"/>
        <v/>
      </c>
      <c r="Q145" s="293" t="str">
        <f t="shared" si="28"/>
        <v/>
      </c>
      <c r="R145" s="293" t="str">
        <f t="shared" si="28"/>
        <v/>
      </c>
      <c r="S145" s="293" t="str">
        <f t="shared" si="28"/>
        <v/>
      </c>
      <c r="T145" s="293" t="str">
        <f t="shared" si="28"/>
        <v/>
      </c>
      <c r="U145" s="293" t="str">
        <f t="shared" si="28"/>
        <v/>
      </c>
      <c r="V145" s="293" t="str">
        <f t="shared" si="28"/>
        <v/>
      </c>
      <c r="W145" s="293" t="str">
        <f t="shared" si="28"/>
        <v/>
      </c>
      <c r="X145" s="293" t="str">
        <f t="shared" si="28"/>
        <v/>
      </c>
      <c r="Y145" s="293" t="str">
        <f t="shared" si="28"/>
        <v/>
      </c>
      <c r="Z145" s="293" t="str">
        <f t="shared" si="30"/>
        <v/>
      </c>
      <c r="AA145" s="293" t="str">
        <f t="shared" si="30"/>
        <v/>
      </c>
      <c r="AB145" s="293" t="str">
        <f t="shared" si="30"/>
        <v/>
      </c>
      <c r="AC145" s="293" t="str">
        <f t="shared" si="30"/>
        <v/>
      </c>
      <c r="AD145" s="293" t="str">
        <f t="shared" si="30"/>
        <v/>
      </c>
      <c r="AE145" s="293" t="str">
        <f t="shared" si="30"/>
        <v/>
      </c>
      <c r="AF145" s="293" t="str">
        <f t="shared" si="30"/>
        <v/>
      </c>
      <c r="AG145" s="293" t="str">
        <f t="shared" si="30"/>
        <v/>
      </c>
      <c r="AH145" s="293">
        <f t="shared" si="31"/>
        <v>0</v>
      </c>
      <c r="AI145" s="292" t="str">
        <f t="shared" si="32"/>
        <v>X</v>
      </c>
    </row>
    <row r="146" spans="1:35" ht="26.25" x14ac:dyDescent="0.25">
      <c r="A146"/>
      <c r="B146">
        <f>TABLA!D144</f>
        <v>149</v>
      </c>
      <c r="C146">
        <f>TABLA!H144</f>
        <v>16</v>
      </c>
      <c r="D146" s="165" t="str">
        <f>TABLA!A144</f>
        <v>F. Geografía e Historia</v>
      </c>
      <c r="E146" s="284">
        <f>TABLA!BN144</f>
        <v>0</v>
      </c>
      <c r="F146" s="293" t="str">
        <f t="shared" si="29"/>
        <v/>
      </c>
      <c r="G146" s="293" t="str">
        <f t="shared" si="29"/>
        <v/>
      </c>
      <c r="H146" s="293" t="str">
        <f t="shared" si="29"/>
        <v/>
      </c>
      <c r="I146" s="293" t="str">
        <f t="shared" si="29"/>
        <v/>
      </c>
      <c r="J146" s="293" t="str">
        <f t="shared" si="29"/>
        <v/>
      </c>
      <c r="K146" s="293" t="str">
        <f t="shared" si="29"/>
        <v/>
      </c>
      <c r="L146" s="293" t="str">
        <f t="shared" si="29"/>
        <v/>
      </c>
      <c r="M146" s="293" t="str">
        <f t="shared" si="29"/>
        <v/>
      </c>
      <c r="N146" s="293" t="str">
        <f t="shared" si="29"/>
        <v/>
      </c>
      <c r="O146" s="293" t="str">
        <f t="shared" si="29"/>
        <v/>
      </c>
      <c r="P146" s="293" t="str">
        <f t="shared" si="29"/>
        <v/>
      </c>
      <c r="Q146" s="293" t="str">
        <f t="shared" si="29"/>
        <v/>
      </c>
      <c r="R146" s="293" t="str">
        <f t="shared" si="29"/>
        <v/>
      </c>
      <c r="S146" s="293" t="str">
        <f t="shared" si="29"/>
        <v/>
      </c>
      <c r="T146" s="293" t="str">
        <f t="shared" si="29"/>
        <v/>
      </c>
      <c r="U146" s="293" t="str">
        <f t="shared" si="29"/>
        <v/>
      </c>
      <c r="V146" s="293" t="str">
        <f t="shared" ref="P146:AE161" si="33">IFERROR((IF(FIND(V$1,$E146,1)&gt;0,"x")),"")</f>
        <v/>
      </c>
      <c r="W146" s="293" t="str">
        <f t="shared" si="33"/>
        <v/>
      </c>
      <c r="X146" s="293" t="str">
        <f t="shared" si="33"/>
        <v/>
      </c>
      <c r="Y146" s="293" t="str">
        <f t="shared" si="33"/>
        <v/>
      </c>
      <c r="Z146" s="293" t="str">
        <f t="shared" si="30"/>
        <v/>
      </c>
      <c r="AA146" s="293" t="str">
        <f t="shared" si="30"/>
        <v/>
      </c>
      <c r="AB146" s="293" t="str">
        <f t="shared" si="30"/>
        <v/>
      </c>
      <c r="AC146" s="293" t="str">
        <f t="shared" si="30"/>
        <v/>
      </c>
      <c r="AD146" s="293" t="str">
        <f t="shared" si="30"/>
        <v/>
      </c>
      <c r="AE146" s="293" t="str">
        <f t="shared" si="30"/>
        <v/>
      </c>
      <c r="AF146" s="293" t="str">
        <f t="shared" si="30"/>
        <v/>
      </c>
      <c r="AG146" s="293" t="str">
        <f t="shared" si="30"/>
        <v/>
      </c>
      <c r="AH146" s="293">
        <f t="shared" si="31"/>
        <v>0</v>
      </c>
      <c r="AI146" s="292" t="str">
        <f t="shared" si="32"/>
        <v>X</v>
      </c>
    </row>
    <row r="147" spans="1:35" ht="38.25" x14ac:dyDescent="0.25">
      <c r="A147"/>
      <c r="B147">
        <f>TABLA!D145</f>
        <v>150</v>
      </c>
      <c r="C147">
        <f>TABLA!H145</f>
        <v>5</v>
      </c>
      <c r="D147" s="284" t="str">
        <f>TABLA!A145</f>
        <v>F. Ciencias Económicas y Empresariales</v>
      </c>
      <c r="E147" s="284" t="str">
        <f>TABLA!BN145</f>
        <v>Para añadir referencias bibliográficas en el TFG</v>
      </c>
      <c r="F147" s="293" t="str">
        <f t="shared" ref="F147:U162" si="34">IFERROR((IF(FIND(F$1,$E147,1)&gt;0,"x")),"")</f>
        <v/>
      </c>
      <c r="G147" s="293" t="str">
        <f t="shared" si="34"/>
        <v/>
      </c>
      <c r="H147" s="293" t="str">
        <f t="shared" si="34"/>
        <v/>
      </c>
      <c r="I147" s="293" t="str">
        <f t="shared" si="34"/>
        <v/>
      </c>
      <c r="J147" s="293" t="str">
        <f t="shared" si="34"/>
        <v/>
      </c>
      <c r="K147" s="293" t="str">
        <f t="shared" si="34"/>
        <v/>
      </c>
      <c r="L147" s="293" t="str">
        <f t="shared" si="34"/>
        <v/>
      </c>
      <c r="M147" s="293" t="str">
        <f t="shared" si="34"/>
        <v/>
      </c>
      <c r="N147" s="293" t="str">
        <f t="shared" si="34"/>
        <v/>
      </c>
      <c r="O147" s="293" t="str">
        <f t="shared" si="34"/>
        <v/>
      </c>
      <c r="P147" s="293" t="str">
        <f t="shared" si="33"/>
        <v/>
      </c>
      <c r="Q147" s="293" t="str">
        <f t="shared" si="33"/>
        <v/>
      </c>
      <c r="R147" s="293" t="str">
        <f t="shared" si="33"/>
        <v/>
      </c>
      <c r="S147" s="293" t="str">
        <f t="shared" si="33"/>
        <v/>
      </c>
      <c r="T147" s="293" t="str">
        <f t="shared" si="33"/>
        <v/>
      </c>
      <c r="U147" s="293" t="str">
        <f t="shared" si="33"/>
        <v/>
      </c>
      <c r="V147" s="293" t="str">
        <f t="shared" si="33"/>
        <v/>
      </c>
      <c r="W147" s="293" t="str">
        <f t="shared" si="33"/>
        <v/>
      </c>
      <c r="X147" s="293" t="str">
        <f t="shared" si="33"/>
        <v/>
      </c>
      <c r="Y147" s="293" t="str">
        <f t="shared" si="33"/>
        <v/>
      </c>
      <c r="Z147" s="293" t="str">
        <f t="shared" si="33"/>
        <v/>
      </c>
      <c r="AA147" s="293" t="str">
        <f t="shared" si="33"/>
        <v/>
      </c>
      <c r="AB147" s="293" t="str">
        <f t="shared" si="33"/>
        <v/>
      </c>
      <c r="AC147" s="293" t="str">
        <f t="shared" si="33"/>
        <v/>
      </c>
      <c r="AD147" s="293" t="str">
        <f t="shared" si="33"/>
        <v/>
      </c>
      <c r="AE147" s="293" t="str">
        <f t="shared" si="33"/>
        <v/>
      </c>
      <c r="AF147" s="293" t="str">
        <f t="shared" ref="Z147:AG162" si="35">IFERROR((IF(FIND(AF$1,$E147,1)&gt;0,"x")),"")</f>
        <v/>
      </c>
      <c r="AG147" s="293" t="str">
        <f t="shared" si="35"/>
        <v/>
      </c>
      <c r="AH147" s="293">
        <f t="shared" si="31"/>
        <v>0</v>
      </c>
      <c r="AI147" s="292">
        <f t="shared" si="32"/>
        <v>1</v>
      </c>
    </row>
    <row r="148" spans="1:35" ht="51.75" x14ac:dyDescent="0.25">
      <c r="A148"/>
      <c r="B148">
        <f>TABLA!D146</f>
        <v>151</v>
      </c>
      <c r="C148">
        <f>TABLA!H146</f>
        <v>12</v>
      </c>
      <c r="D148" s="165" t="str">
        <f>TABLA!A146</f>
        <v>F. Educación - Centro de Formación del Profesorado</v>
      </c>
      <c r="E148" s="284">
        <f>TABLA!BN146</f>
        <v>0</v>
      </c>
      <c r="F148" s="293" t="str">
        <f t="shared" si="34"/>
        <v/>
      </c>
      <c r="G148" s="293" t="str">
        <f t="shared" si="34"/>
        <v/>
      </c>
      <c r="H148" s="293" t="str">
        <f t="shared" si="34"/>
        <v/>
      </c>
      <c r="I148" s="293" t="str">
        <f t="shared" si="34"/>
        <v/>
      </c>
      <c r="J148" s="293" t="str">
        <f t="shared" si="34"/>
        <v/>
      </c>
      <c r="K148" s="293" t="str">
        <f t="shared" si="34"/>
        <v/>
      </c>
      <c r="L148" s="293" t="str">
        <f t="shared" si="34"/>
        <v/>
      </c>
      <c r="M148" s="293" t="str">
        <f t="shared" si="34"/>
        <v/>
      </c>
      <c r="N148" s="293" t="str">
        <f t="shared" si="34"/>
        <v/>
      </c>
      <c r="O148" s="293" t="str">
        <f t="shared" si="34"/>
        <v/>
      </c>
      <c r="P148" s="293" t="str">
        <f t="shared" si="33"/>
        <v/>
      </c>
      <c r="Q148" s="293" t="str">
        <f t="shared" si="33"/>
        <v/>
      </c>
      <c r="R148" s="293" t="str">
        <f t="shared" si="33"/>
        <v/>
      </c>
      <c r="S148" s="293" t="str">
        <f t="shared" si="33"/>
        <v/>
      </c>
      <c r="T148" s="293" t="str">
        <f t="shared" si="33"/>
        <v/>
      </c>
      <c r="U148" s="293" t="str">
        <f t="shared" si="33"/>
        <v/>
      </c>
      <c r="V148" s="293" t="str">
        <f t="shared" si="33"/>
        <v/>
      </c>
      <c r="W148" s="293" t="str">
        <f t="shared" si="33"/>
        <v/>
      </c>
      <c r="X148" s="293" t="str">
        <f t="shared" si="33"/>
        <v/>
      </c>
      <c r="Y148" s="293" t="str">
        <f t="shared" si="33"/>
        <v/>
      </c>
      <c r="Z148" s="293" t="str">
        <f t="shared" si="35"/>
        <v/>
      </c>
      <c r="AA148" s="293" t="str">
        <f t="shared" si="35"/>
        <v/>
      </c>
      <c r="AB148" s="293" t="str">
        <f t="shared" si="35"/>
        <v/>
      </c>
      <c r="AC148" s="293" t="str">
        <f t="shared" si="35"/>
        <v/>
      </c>
      <c r="AD148" s="293" t="str">
        <f t="shared" si="35"/>
        <v/>
      </c>
      <c r="AE148" s="293" t="str">
        <f t="shared" si="35"/>
        <v/>
      </c>
      <c r="AF148" s="293" t="str">
        <f t="shared" si="35"/>
        <v/>
      </c>
      <c r="AG148" s="293" t="str">
        <f t="shared" si="35"/>
        <v/>
      </c>
      <c r="AH148" s="293">
        <f t="shared" si="31"/>
        <v>0</v>
      </c>
      <c r="AI148" s="292" t="str">
        <f t="shared" si="32"/>
        <v>X</v>
      </c>
    </row>
    <row r="149" spans="1:35" ht="25.5" x14ac:dyDescent="0.25">
      <c r="A149" s="3"/>
      <c r="B149">
        <f>TABLA!D147</f>
        <v>152</v>
      </c>
      <c r="C149">
        <f>TABLA!H147</f>
        <v>25</v>
      </c>
      <c r="D149" s="284" t="str">
        <f>TABLA!A147</f>
        <v>F. Óptica y Optometría</v>
      </c>
      <c r="E149" s="284">
        <f>TABLA!BN147</f>
        <v>0</v>
      </c>
      <c r="F149" s="293" t="str">
        <f t="shared" si="34"/>
        <v/>
      </c>
      <c r="G149" s="293" t="str">
        <f t="shared" si="34"/>
        <v/>
      </c>
      <c r="H149" s="293" t="str">
        <f t="shared" si="34"/>
        <v/>
      </c>
      <c r="I149" s="293" t="str">
        <f t="shared" si="34"/>
        <v/>
      </c>
      <c r="J149" s="293" t="str">
        <f t="shared" si="34"/>
        <v/>
      </c>
      <c r="K149" s="293" t="str">
        <f t="shared" si="34"/>
        <v/>
      </c>
      <c r="L149" s="293" t="str">
        <f t="shared" si="34"/>
        <v/>
      </c>
      <c r="M149" s="293" t="str">
        <f t="shared" si="34"/>
        <v/>
      </c>
      <c r="N149" s="293" t="str">
        <f t="shared" si="34"/>
        <v/>
      </c>
      <c r="O149" s="293" t="str">
        <f t="shared" si="34"/>
        <v/>
      </c>
      <c r="P149" s="293" t="str">
        <f t="shared" si="33"/>
        <v/>
      </c>
      <c r="Q149" s="293" t="str">
        <f t="shared" si="33"/>
        <v/>
      </c>
      <c r="R149" s="293" t="str">
        <f t="shared" si="33"/>
        <v/>
      </c>
      <c r="S149" s="293" t="str">
        <f t="shared" si="33"/>
        <v/>
      </c>
      <c r="T149" s="293" t="str">
        <f t="shared" si="33"/>
        <v/>
      </c>
      <c r="U149" s="293" t="str">
        <f t="shared" si="33"/>
        <v/>
      </c>
      <c r="V149" s="293" t="str">
        <f t="shared" si="33"/>
        <v/>
      </c>
      <c r="W149" s="293" t="str">
        <f t="shared" si="33"/>
        <v/>
      </c>
      <c r="X149" s="293" t="str">
        <f t="shared" si="33"/>
        <v/>
      </c>
      <c r="Y149" s="293" t="str">
        <f t="shared" si="33"/>
        <v/>
      </c>
      <c r="Z149" s="293" t="str">
        <f t="shared" si="35"/>
        <v/>
      </c>
      <c r="AA149" s="293" t="str">
        <f t="shared" si="35"/>
        <v/>
      </c>
      <c r="AB149" s="293" t="str">
        <f t="shared" si="35"/>
        <v/>
      </c>
      <c r="AC149" s="293" t="str">
        <f t="shared" si="35"/>
        <v/>
      </c>
      <c r="AD149" s="293" t="str">
        <f t="shared" si="35"/>
        <v/>
      </c>
      <c r="AE149" s="293" t="str">
        <f t="shared" si="35"/>
        <v/>
      </c>
      <c r="AF149" s="293" t="str">
        <f t="shared" si="35"/>
        <v/>
      </c>
      <c r="AG149" s="293" t="str">
        <f t="shared" si="35"/>
        <v/>
      </c>
      <c r="AH149" s="293">
        <f t="shared" si="31"/>
        <v>0</v>
      </c>
      <c r="AI149" s="292" t="str">
        <f t="shared" si="32"/>
        <v>X</v>
      </c>
    </row>
    <row r="150" spans="1:35" ht="15.75" x14ac:dyDescent="0.25">
      <c r="A150"/>
      <c r="B150">
        <f>TABLA!D148</f>
        <v>153</v>
      </c>
      <c r="C150">
        <f>TABLA!H148</f>
        <v>0</v>
      </c>
      <c r="D150" s="284" t="str">
        <f>TABLA!A148</f>
        <v>N/C</v>
      </c>
      <c r="E150" s="284" t="str">
        <f>TABLA!BN148</f>
        <v>Desconocimiento</v>
      </c>
      <c r="F150" s="293" t="str">
        <f t="shared" si="34"/>
        <v/>
      </c>
      <c r="G150" s="293" t="str">
        <f t="shared" si="34"/>
        <v/>
      </c>
      <c r="H150" s="293" t="str">
        <f t="shared" si="34"/>
        <v/>
      </c>
      <c r="I150" s="293" t="str">
        <f t="shared" si="34"/>
        <v/>
      </c>
      <c r="J150" s="293" t="str">
        <f t="shared" si="34"/>
        <v/>
      </c>
      <c r="K150" s="293" t="str">
        <f t="shared" si="34"/>
        <v/>
      </c>
      <c r="L150" s="293" t="str">
        <f t="shared" si="34"/>
        <v/>
      </c>
      <c r="M150" s="293" t="str">
        <f t="shared" si="34"/>
        <v/>
      </c>
      <c r="N150" s="293" t="str">
        <f t="shared" si="34"/>
        <v/>
      </c>
      <c r="O150" s="293" t="str">
        <f t="shared" si="34"/>
        <v/>
      </c>
      <c r="P150" s="293" t="str">
        <f t="shared" si="33"/>
        <v/>
      </c>
      <c r="Q150" s="293" t="str">
        <f t="shared" si="33"/>
        <v/>
      </c>
      <c r="R150" s="293" t="str">
        <f t="shared" si="33"/>
        <v/>
      </c>
      <c r="S150" s="293" t="str">
        <f t="shared" si="33"/>
        <v/>
      </c>
      <c r="T150" s="293" t="str">
        <f t="shared" si="33"/>
        <v/>
      </c>
      <c r="U150" s="293" t="str">
        <f t="shared" si="33"/>
        <v/>
      </c>
      <c r="V150" s="293" t="str">
        <f t="shared" si="33"/>
        <v/>
      </c>
      <c r="W150" s="293" t="str">
        <f t="shared" si="33"/>
        <v/>
      </c>
      <c r="X150" s="293" t="str">
        <f t="shared" si="33"/>
        <v/>
      </c>
      <c r="Y150" s="293" t="str">
        <f t="shared" si="33"/>
        <v/>
      </c>
      <c r="Z150" s="293" t="str">
        <f t="shared" si="35"/>
        <v/>
      </c>
      <c r="AA150" s="293" t="str">
        <f t="shared" si="35"/>
        <v/>
      </c>
      <c r="AB150" s="293" t="str">
        <f t="shared" si="35"/>
        <v/>
      </c>
      <c r="AC150" s="293" t="str">
        <f t="shared" si="35"/>
        <v/>
      </c>
      <c r="AD150" s="293" t="str">
        <f t="shared" si="35"/>
        <v/>
      </c>
      <c r="AE150" s="293" t="str">
        <f t="shared" si="35"/>
        <v/>
      </c>
      <c r="AF150" s="293" t="str">
        <f t="shared" si="35"/>
        <v/>
      </c>
      <c r="AG150" s="293" t="str">
        <f t="shared" si="35"/>
        <v/>
      </c>
      <c r="AH150" s="293">
        <f t="shared" si="31"/>
        <v>0</v>
      </c>
      <c r="AI150" s="292">
        <f t="shared" si="32"/>
        <v>1</v>
      </c>
    </row>
    <row r="151" spans="1:35" ht="15.75" x14ac:dyDescent="0.25">
      <c r="A151" s="3"/>
      <c r="B151">
        <f>TABLA!D149</f>
        <v>154</v>
      </c>
      <c r="C151">
        <f>TABLA!H149</f>
        <v>11</v>
      </c>
      <c r="D151" s="284" t="str">
        <f>TABLA!A149</f>
        <v>F. Derecho</v>
      </c>
      <c r="E151" s="284">
        <f>TABLA!BN149</f>
        <v>0</v>
      </c>
      <c r="F151" s="293" t="str">
        <f t="shared" si="34"/>
        <v/>
      </c>
      <c r="G151" s="293" t="str">
        <f t="shared" si="34"/>
        <v/>
      </c>
      <c r="H151" s="293" t="str">
        <f t="shared" si="34"/>
        <v/>
      </c>
      <c r="I151" s="293" t="str">
        <f t="shared" si="34"/>
        <v/>
      </c>
      <c r="J151" s="293" t="str">
        <f t="shared" si="34"/>
        <v/>
      </c>
      <c r="K151" s="293" t="str">
        <f t="shared" si="34"/>
        <v/>
      </c>
      <c r="L151" s="293" t="str">
        <f t="shared" si="34"/>
        <v/>
      </c>
      <c r="M151" s="293" t="str">
        <f t="shared" si="34"/>
        <v/>
      </c>
      <c r="N151" s="293" t="str">
        <f t="shared" si="34"/>
        <v/>
      </c>
      <c r="O151" s="293" t="str">
        <f t="shared" si="34"/>
        <v/>
      </c>
      <c r="P151" s="293" t="str">
        <f t="shared" si="33"/>
        <v/>
      </c>
      <c r="Q151" s="293" t="str">
        <f t="shared" si="33"/>
        <v/>
      </c>
      <c r="R151" s="293" t="str">
        <f t="shared" si="33"/>
        <v/>
      </c>
      <c r="S151" s="293" t="str">
        <f t="shared" si="33"/>
        <v/>
      </c>
      <c r="T151" s="293" t="str">
        <f t="shared" si="33"/>
        <v/>
      </c>
      <c r="U151" s="293" t="str">
        <f t="shared" si="33"/>
        <v/>
      </c>
      <c r="V151" s="293" t="str">
        <f t="shared" si="33"/>
        <v/>
      </c>
      <c r="W151" s="293" t="str">
        <f t="shared" si="33"/>
        <v/>
      </c>
      <c r="X151" s="293" t="str">
        <f t="shared" si="33"/>
        <v/>
      </c>
      <c r="Y151" s="293" t="str">
        <f t="shared" si="33"/>
        <v/>
      </c>
      <c r="Z151" s="293" t="str">
        <f t="shared" si="35"/>
        <v/>
      </c>
      <c r="AA151" s="293" t="str">
        <f t="shared" si="35"/>
        <v/>
      </c>
      <c r="AB151" s="293" t="str">
        <f t="shared" si="35"/>
        <v/>
      </c>
      <c r="AC151" s="293" t="str">
        <f t="shared" si="35"/>
        <v/>
      </c>
      <c r="AD151" s="293" t="str">
        <f t="shared" si="35"/>
        <v/>
      </c>
      <c r="AE151" s="293" t="str">
        <f t="shared" si="35"/>
        <v/>
      </c>
      <c r="AF151" s="293" t="str">
        <f t="shared" si="35"/>
        <v/>
      </c>
      <c r="AG151" s="293" t="str">
        <f t="shared" si="35"/>
        <v/>
      </c>
      <c r="AH151" s="293">
        <f t="shared" si="31"/>
        <v>0</v>
      </c>
      <c r="AI151" s="292" t="str">
        <f t="shared" si="32"/>
        <v>X</v>
      </c>
    </row>
    <row r="152" spans="1:35" ht="39" x14ac:dyDescent="0.25">
      <c r="A152" s="3"/>
      <c r="B152">
        <f>TABLA!D150</f>
        <v>155</v>
      </c>
      <c r="C152">
        <f>TABLA!H150</f>
        <v>9</v>
      </c>
      <c r="D152" s="165" t="str">
        <f>TABLA!A150</f>
        <v>F. Ciencias Políticas y Sociología</v>
      </c>
      <c r="E152" s="284">
        <f>TABLA!BN150</f>
        <v>0</v>
      </c>
      <c r="F152" s="293" t="str">
        <f t="shared" si="34"/>
        <v/>
      </c>
      <c r="G152" s="293" t="str">
        <f t="shared" si="34"/>
        <v/>
      </c>
      <c r="H152" s="293" t="str">
        <f t="shared" si="34"/>
        <v/>
      </c>
      <c r="I152" s="293" t="str">
        <f t="shared" si="34"/>
        <v/>
      </c>
      <c r="J152" s="293" t="str">
        <f t="shared" si="34"/>
        <v/>
      </c>
      <c r="K152" s="293" t="str">
        <f t="shared" si="34"/>
        <v/>
      </c>
      <c r="L152" s="293" t="str">
        <f t="shared" si="34"/>
        <v/>
      </c>
      <c r="M152" s="293" t="str">
        <f t="shared" si="34"/>
        <v/>
      </c>
      <c r="N152" s="293" t="str">
        <f t="shared" si="34"/>
        <v/>
      </c>
      <c r="O152" s="293" t="str">
        <f t="shared" si="34"/>
        <v/>
      </c>
      <c r="P152" s="293" t="str">
        <f t="shared" si="33"/>
        <v/>
      </c>
      <c r="Q152" s="293" t="str">
        <f t="shared" si="33"/>
        <v/>
      </c>
      <c r="R152" s="293" t="str">
        <f t="shared" si="33"/>
        <v/>
      </c>
      <c r="S152" s="293" t="str">
        <f t="shared" si="33"/>
        <v/>
      </c>
      <c r="T152" s="293" t="str">
        <f t="shared" si="33"/>
        <v/>
      </c>
      <c r="U152" s="293" t="str">
        <f t="shared" si="33"/>
        <v/>
      </c>
      <c r="V152" s="293" t="str">
        <f t="shared" si="33"/>
        <v/>
      </c>
      <c r="W152" s="293" t="str">
        <f t="shared" si="33"/>
        <v/>
      </c>
      <c r="X152" s="293" t="str">
        <f t="shared" si="33"/>
        <v/>
      </c>
      <c r="Y152" s="293" t="str">
        <f t="shared" si="33"/>
        <v/>
      </c>
      <c r="Z152" s="293" t="str">
        <f t="shared" si="35"/>
        <v/>
      </c>
      <c r="AA152" s="293" t="str">
        <f t="shared" si="35"/>
        <v/>
      </c>
      <c r="AB152" s="293" t="str">
        <f t="shared" si="35"/>
        <v/>
      </c>
      <c r="AC152" s="293" t="str">
        <f t="shared" si="35"/>
        <v/>
      </c>
      <c r="AD152" s="293" t="str">
        <f t="shared" si="35"/>
        <v/>
      </c>
      <c r="AE152" s="293" t="str">
        <f t="shared" si="35"/>
        <v/>
      </c>
      <c r="AF152" s="293" t="str">
        <f t="shared" si="35"/>
        <v/>
      </c>
      <c r="AG152" s="293" t="str">
        <f t="shared" si="35"/>
        <v/>
      </c>
      <c r="AH152" s="293">
        <f t="shared" si="31"/>
        <v>0</v>
      </c>
      <c r="AI152" s="292" t="str">
        <f t="shared" si="32"/>
        <v>X</v>
      </c>
    </row>
    <row r="153" spans="1:35" ht="25.5" x14ac:dyDescent="0.25">
      <c r="A153"/>
      <c r="B153">
        <f>TABLA!D151</f>
        <v>156</v>
      </c>
      <c r="C153">
        <f>TABLA!H151</f>
        <v>8</v>
      </c>
      <c r="D153" s="284" t="str">
        <f>TABLA!A151</f>
        <v>F. Ciencias Matemáticas</v>
      </c>
      <c r="E153" s="284">
        <f>TABLA!BN151</f>
        <v>0</v>
      </c>
      <c r="F153" s="293" t="str">
        <f t="shared" si="34"/>
        <v/>
      </c>
      <c r="G153" s="293" t="str">
        <f t="shared" si="34"/>
        <v/>
      </c>
      <c r="H153" s="293" t="str">
        <f t="shared" si="34"/>
        <v/>
      </c>
      <c r="I153" s="293" t="str">
        <f t="shared" si="34"/>
        <v/>
      </c>
      <c r="J153" s="293" t="str">
        <f t="shared" si="34"/>
        <v/>
      </c>
      <c r="K153" s="293" t="str">
        <f t="shared" si="34"/>
        <v/>
      </c>
      <c r="L153" s="293" t="str">
        <f t="shared" si="34"/>
        <v/>
      </c>
      <c r="M153" s="293" t="str">
        <f t="shared" si="34"/>
        <v/>
      </c>
      <c r="N153" s="293" t="str">
        <f t="shared" si="34"/>
        <v/>
      </c>
      <c r="O153" s="293" t="str">
        <f t="shared" si="34"/>
        <v/>
      </c>
      <c r="P153" s="293" t="str">
        <f t="shared" si="33"/>
        <v/>
      </c>
      <c r="Q153" s="293" t="str">
        <f t="shared" si="33"/>
        <v/>
      </c>
      <c r="R153" s="293" t="str">
        <f t="shared" si="33"/>
        <v/>
      </c>
      <c r="S153" s="293" t="str">
        <f t="shared" si="33"/>
        <v/>
      </c>
      <c r="T153" s="293" t="str">
        <f t="shared" si="33"/>
        <v/>
      </c>
      <c r="U153" s="293" t="str">
        <f t="shared" si="33"/>
        <v/>
      </c>
      <c r="V153" s="293" t="str">
        <f t="shared" si="33"/>
        <v/>
      </c>
      <c r="W153" s="293" t="str">
        <f t="shared" si="33"/>
        <v/>
      </c>
      <c r="X153" s="293" t="str">
        <f t="shared" si="33"/>
        <v/>
      </c>
      <c r="Y153" s="293" t="str">
        <f t="shared" si="33"/>
        <v/>
      </c>
      <c r="Z153" s="293" t="str">
        <f t="shared" si="35"/>
        <v/>
      </c>
      <c r="AA153" s="293" t="str">
        <f t="shared" si="35"/>
        <v/>
      </c>
      <c r="AB153" s="293" t="str">
        <f t="shared" si="35"/>
        <v/>
      </c>
      <c r="AC153" s="293" t="str">
        <f t="shared" si="35"/>
        <v/>
      </c>
      <c r="AD153" s="293" t="str">
        <f t="shared" si="35"/>
        <v/>
      </c>
      <c r="AE153" s="293" t="str">
        <f t="shared" si="35"/>
        <v/>
      </c>
      <c r="AF153" s="293" t="str">
        <f t="shared" si="35"/>
        <v/>
      </c>
      <c r="AG153" s="293" t="str">
        <f t="shared" si="35"/>
        <v/>
      </c>
      <c r="AH153" s="293">
        <f t="shared" si="31"/>
        <v>0</v>
      </c>
      <c r="AI153" s="292" t="str">
        <f t="shared" si="32"/>
        <v>X</v>
      </c>
    </row>
    <row r="154" spans="1:35" ht="26.25" x14ac:dyDescent="0.25">
      <c r="A154"/>
      <c r="B154">
        <f>TABLA!D152</f>
        <v>157</v>
      </c>
      <c r="C154">
        <f>TABLA!H152</f>
        <v>6</v>
      </c>
      <c r="D154" s="165" t="str">
        <f>TABLA!A152</f>
        <v>F. Ciencias Físicas</v>
      </c>
      <c r="E154" s="284">
        <f>TABLA!BN152</f>
        <v>0</v>
      </c>
      <c r="F154" s="293" t="str">
        <f t="shared" si="34"/>
        <v/>
      </c>
      <c r="G154" s="293" t="str">
        <f t="shared" si="34"/>
        <v/>
      </c>
      <c r="H154" s="293" t="str">
        <f t="shared" si="34"/>
        <v/>
      </c>
      <c r="I154" s="293" t="str">
        <f t="shared" si="34"/>
        <v/>
      </c>
      <c r="J154" s="293" t="str">
        <f t="shared" si="34"/>
        <v/>
      </c>
      <c r="K154" s="293" t="str">
        <f t="shared" si="34"/>
        <v/>
      </c>
      <c r="L154" s="293" t="str">
        <f t="shared" si="34"/>
        <v/>
      </c>
      <c r="M154" s="293" t="str">
        <f t="shared" si="34"/>
        <v/>
      </c>
      <c r="N154" s="293" t="str">
        <f t="shared" si="34"/>
        <v/>
      </c>
      <c r="O154" s="293" t="str">
        <f t="shared" si="34"/>
        <v/>
      </c>
      <c r="P154" s="293" t="str">
        <f t="shared" si="33"/>
        <v/>
      </c>
      <c r="Q154" s="293" t="str">
        <f t="shared" si="33"/>
        <v/>
      </c>
      <c r="R154" s="293" t="str">
        <f t="shared" si="33"/>
        <v/>
      </c>
      <c r="S154" s="293" t="str">
        <f t="shared" si="33"/>
        <v/>
      </c>
      <c r="T154" s="293" t="str">
        <f t="shared" si="33"/>
        <v/>
      </c>
      <c r="U154" s="293" t="str">
        <f t="shared" si="33"/>
        <v/>
      </c>
      <c r="V154" s="293" t="str">
        <f t="shared" si="33"/>
        <v/>
      </c>
      <c r="W154" s="293" t="str">
        <f t="shared" si="33"/>
        <v/>
      </c>
      <c r="X154" s="293" t="str">
        <f t="shared" si="33"/>
        <v/>
      </c>
      <c r="Y154" s="293" t="str">
        <f t="shared" si="33"/>
        <v/>
      </c>
      <c r="Z154" s="293" t="str">
        <f t="shared" si="35"/>
        <v/>
      </c>
      <c r="AA154" s="293" t="str">
        <f t="shared" si="35"/>
        <v/>
      </c>
      <c r="AB154" s="293" t="str">
        <f t="shared" si="35"/>
        <v/>
      </c>
      <c r="AC154" s="293" t="str">
        <f t="shared" si="35"/>
        <v/>
      </c>
      <c r="AD154" s="293" t="str">
        <f t="shared" si="35"/>
        <v/>
      </c>
      <c r="AE154" s="293" t="str">
        <f t="shared" si="35"/>
        <v/>
      </c>
      <c r="AF154" s="293" t="str">
        <f t="shared" si="35"/>
        <v/>
      </c>
      <c r="AG154" s="293" t="str">
        <f t="shared" si="35"/>
        <v/>
      </c>
      <c r="AH154" s="293">
        <f t="shared" si="31"/>
        <v>0</v>
      </c>
      <c r="AI154" s="292" t="str">
        <f t="shared" si="32"/>
        <v>X</v>
      </c>
    </row>
    <row r="155" spans="1:35" ht="15.75" x14ac:dyDescent="0.25">
      <c r="A155"/>
      <c r="B155">
        <f>TABLA!D153</f>
        <v>158</v>
      </c>
      <c r="C155">
        <f>TABLA!H153</f>
        <v>20</v>
      </c>
      <c r="D155" s="284" t="str">
        <f>TABLA!A153</f>
        <v>F. Psicología</v>
      </c>
      <c r="E155" s="284">
        <f>TABLA!BN153</f>
        <v>0</v>
      </c>
      <c r="F155" s="293" t="str">
        <f t="shared" si="34"/>
        <v/>
      </c>
      <c r="G155" s="293" t="str">
        <f t="shared" si="34"/>
        <v/>
      </c>
      <c r="H155" s="293" t="str">
        <f t="shared" si="34"/>
        <v/>
      </c>
      <c r="I155" s="293" t="str">
        <f t="shared" si="34"/>
        <v/>
      </c>
      <c r="J155" s="293" t="str">
        <f t="shared" si="34"/>
        <v/>
      </c>
      <c r="K155" s="293" t="str">
        <f t="shared" si="34"/>
        <v/>
      </c>
      <c r="L155" s="293" t="str">
        <f t="shared" si="34"/>
        <v/>
      </c>
      <c r="M155" s="293" t="str">
        <f t="shared" si="34"/>
        <v/>
      </c>
      <c r="N155" s="293" t="str">
        <f t="shared" si="34"/>
        <v/>
      </c>
      <c r="O155" s="293" t="str">
        <f t="shared" si="34"/>
        <v/>
      </c>
      <c r="P155" s="293" t="str">
        <f t="shared" si="33"/>
        <v/>
      </c>
      <c r="Q155" s="293" t="str">
        <f t="shared" si="33"/>
        <v/>
      </c>
      <c r="R155" s="293" t="str">
        <f t="shared" si="33"/>
        <v/>
      </c>
      <c r="S155" s="293" t="str">
        <f t="shared" si="33"/>
        <v/>
      </c>
      <c r="T155" s="293" t="str">
        <f t="shared" si="33"/>
        <v/>
      </c>
      <c r="U155" s="293" t="str">
        <f t="shared" si="33"/>
        <v/>
      </c>
      <c r="V155" s="293" t="str">
        <f t="shared" si="33"/>
        <v/>
      </c>
      <c r="W155" s="293" t="str">
        <f t="shared" si="33"/>
        <v/>
      </c>
      <c r="X155" s="293" t="str">
        <f t="shared" si="33"/>
        <v/>
      </c>
      <c r="Y155" s="293" t="str">
        <f t="shared" si="33"/>
        <v/>
      </c>
      <c r="Z155" s="293" t="str">
        <f t="shared" si="35"/>
        <v/>
      </c>
      <c r="AA155" s="293" t="str">
        <f t="shared" si="35"/>
        <v/>
      </c>
      <c r="AB155" s="293" t="str">
        <f t="shared" si="35"/>
        <v/>
      </c>
      <c r="AC155" s="293" t="str">
        <f t="shared" si="35"/>
        <v/>
      </c>
      <c r="AD155" s="293" t="str">
        <f t="shared" si="35"/>
        <v/>
      </c>
      <c r="AE155" s="293" t="str">
        <f t="shared" si="35"/>
        <v/>
      </c>
      <c r="AF155" s="293" t="str">
        <f t="shared" si="35"/>
        <v/>
      </c>
      <c r="AG155" s="293" t="str">
        <f t="shared" si="35"/>
        <v/>
      </c>
      <c r="AH155" s="293">
        <f t="shared" si="31"/>
        <v>0</v>
      </c>
      <c r="AI155" s="292" t="str">
        <f t="shared" si="32"/>
        <v>X</v>
      </c>
    </row>
    <row r="156" spans="1:35" ht="25.5" x14ac:dyDescent="0.25">
      <c r="A156"/>
      <c r="B156">
        <f>TABLA!D154</f>
        <v>159</v>
      </c>
      <c r="C156">
        <f>TABLA!H154</f>
        <v>11</v>
      </c>
      <c r="D156" s="165" t="str">
        <f>TABLA!A154</f>
        <v>F. Derecho</v>
      </c>
      <c r="E156" s="284" t="str">
        <f>TABLA!BN154</f>
        <v>ME PARECE INDIGNANTE:&lt;br&gt;-que el personal de la biblioteca lleve zapatos que hagan ruido al andar, es decir tacones. En una biblioteca, el personal es el primero que tiene que dar ejemplo.</v>
      </c>
      <c r="F156" s="293" t="str">
        <f t="shared" si="34"/>
        <v/>
      </c>
      <c r="G156" s="293" t="str">
        <f t="shared" si="34"/>
        <v/>
      </c>
      <c r="H156" s="293" t="str">
        <f t="shared" si="34"/>
        <v/>
      </c>
      <c r="I156" s="293" t="str">
        <f t="shared" si="34"/>
        <v/>
      </c>
      <c r="J156" s="293" t="str">
        <f t="shared" si="34"/>
        <v/>
      </c>
      <c r="K156" s="293" t="str">
        <f t="shared" si="34"/>
        <v/>
      </c>
      <c r="L156" s="293" t="str">
        <f t="shared" si="34"/>
        <v/>
      </c>
      <c r="M156" s="293" t="str">
        <f t="shared" si="34"/>
        <v/>
      </c>
      <c r="N156" s="293" t="str">
        <f t="shared" si="34"/>
        <v/>
      </c>
      <c r="O156" s="293" t="str">
        <f t="shared" si="34"/>
        <v/>
      </c>
      <c r="P156" s="293" t="str">
        <f t="shared" si="33"/>
        <v/>
      </c>
      <c r="Q156" s="293" t="str">
        <f t="shared" si="33"/>
        <v/>
      </c>
      <c r="R156" s="293" t="str">
        <f t="shared" si="33"/>
        <v/>
      </c>
      <c r="S156" s="293" t="str">
        <f t="shared" si="33"/>
        <v>x</v>
      </c>
      <c r="T156" s="293" t="str">
        <f t="shared" si="33"/>
        <v/>
      </c>
      <c r="U156" s="293" t="str">
        <f t="shared" si="33"/>
        <v/>
      </c>
      <c r="V156" s="293" t="str">
        <f t="shared" si="33"/>
        <v/>
      </c>
      <c r="W156" s="293" t="str">
        <f t="shared" si="33"/>
        <v/>
      </c>
      <c r="X156" s="293" t="str">
        <f t="shared" si="33"/>
        <v/>
      </c>
      <c r="Y156" s="293" t="str">
        <f t="shared" si="33"/>
        <v/>
      </c>
      <c r="Z156" s="293" t="str">
        <f t="shared" si="35"/>
        <v/>
      </c>
      <c r="AA156" s="293" t="str">
        <f t="shared" si="35"/>
        <v>x</v>
      </c>
      <c r="AB156" s="293" t="str">
        <f t="shared" si="35"/>
        <v/>
      </c>
      <c r="AC156" s="293" t="str">
        <f t="shared" si="35"/>
        <v/>
      </c>
      <c r="AD156" s="293" t="str">
        <f t="shared" si="35"/>
        <v/>
      </c>
      <c r="AE156" s="293" t="str">
        <f t="shared" si="35"/>
        <v/>
      </c>
      <c r="AF156" s="293" t="str">
        <f t="shared" si="35"/>
        <v/>
      </c>
      <c r="AG156" s="293" t="str">
        <f t="shared" si="35"/>
        <v/>
      </c>
      <c r="AH156" s="293">
        <f t="shared" si="31"/>
        <v>2</v>
      </c>
      <c r="AI156" s="292">
        <f t="shared" si="32"/>
        <v>1</v>
      </c>
    </row>
    <row r="157" spans="1:35" ht="15.75" x14ac:dyDescent="0.25">
      <c r="A157"/>
      <c r="B157">
        <f>TABLA!D155</f>
        <v>160</v>
      </c>
      <c r="C157">
        <f>TABLA!H155</f>
        <v>20</v>
      </c>
      <c r="D157" s="165" t="str">
        <f>TABLA!A155</f>
        <v>F. Psicología</v>
      </c>
      <c r="E157" s="284" t="str">
        <f>TABLA!BN155</f>
        <v xml:space="preserve">La formación de usuarios no me ha parecido atractiva a priori. No sé si me sería útil por lo poco que sé al respecto. </v>
      </c>
      <c r="F157" s="293" t="str">
        <f t="shared" si="34"/>
        <v/>
      </c>
      <c r="G157" s="293" t="str">
        <f t="shared" si="34"/>
        <v/>
      </c>
      <c r="H157" s="293" t="str">
        <f t="shared" si="34"/>
        <v/>
      </c>
      <c r="I157" s="293" t="str">
        <f t="shared" si="34"/>
        <v/>
      </c>
      <c r="J157" s="293" t="str">
        <f t="shared" si="34"/>
        <v/>
      </c>
      <c r="K157" s="293" t="str">
        <f t="shared" si="34"/>
        <v/>
      </c>
      <c r="L157" s="293" t="str">
        <f t="shared" si="34"/>
        <v/>
      </c>
      <c r="M157" s="293" t="str">
        <f t="shared" si="34"/>
        <v/>
      </c>
      <c r="N157" s="293" t="str">
        <f t="shared" si="34"/>
        <v/>
      </c>
      <c r="O157" s="293" t="str">
        <f t="shared" si="34"/>
        <v/>
      </c>
      <c r="P157" s="293" t="str">
        <f t="shared" si="33"/>
        <v/>
      </c>
      <c r="Q157" s="293" t="str">
        <f t="shared" si="33"/>
        <v/>
      </c>
      <c r="R157" s="293" t="str">
        <f t="shared" si="33"/>
        <v/>
      </c>
      <c r="S157" s="293" t="str">
        <f t="shared" si="33"/>
        <v/>
      </c>
      <c r="T157" s="293" t="str">
        <f t="shared" si="33"/>
        <v/>
      </c>
      <c r="U157" s="293" t="str">
        <f t="shared" si="33"/>
        <v/>
      </c>
      <c r="V157" s="293" t="str">
        <f t="shared" si="33"/>
        <v/>
      </c>
      <c r="W157" s="293" t="str">
        <f t="shared" si="33"/>
        <v/>
      </c>
      <c r="X157" s="293" t="str">
        <f t="shared" si="33"/>
        <v/>
      </c>
      <c r="Y157" s="293" t="str">
        <f t="shared" si="33"/>
        <v/>
      </c>
      <c r="Z157" s="293" t="str">
        <f t="shared" si="35"/>
        <v/>
      </c>
      <c r="AA157" s="293" t="str">
        <f t="shared" si="35"/>
        <v/>
      </c>
      <c r="AB157" s="293" t="str">
        <f t="shared" si="35"/>
        <v/>
      </c>
      <c r="AC157" s="293" t="str">
        <f t="shared" si="35"/>
        <v/>
      </c>
      <c r="AD157" s="293" t="str">
        <f t="shared" si="35"/>
        <v/>
      </c>
      <c r="AE157" s="293" t="str">
        <f t="shared" si="35"/>
        <v/>
      </c>
      <c r="AF157" s="293" t="str">
        <f t="shared" si="35"/>
        <v/>
      </c>
      <c r="AG157" s="293" t="str">
        <f t="shared" si="35"/>
        <v/>
      </c>
      <c r="AH157" s="293">
        <f t="shared" si="31"/>
        <v>0</v>
      </c>
      <c r="AI157" s="292">
        <f t="shared" si="32"/>
        <v>1</v>
      </c>
    </row>
    <row r="158" spans="1:35" ht="26.25" x14ac:dyDescent="0.25">
      <c r="A158"/>
      <c r="B158">
        <f>TABLA!D156</f>
        <v>161</v>
      </c>
      <c r="C158">
        <f>TABLA!H156</f>
        <v>10</v>
      </c>
      <c r="D158" s="165" t="str">
        <f>TABLA!A156</f>
        <v>F. Ciencias Químicas</v>
      </c>
      <c r="E158" s="284">
        <f>TABLA!BN156</f>
        <v>0</v>
      </c>
      <c r="F158" s="293" t="str">
        <f t="shared" si="34"/>
        <v/>
      </c>
      <c r="G158" s="293" t="str">
        <f t="shared" si="34"/>
        <v/>
      </c>
      <c r="H158" s="293" t="str">
        <f t="shared" si="34"/>
        <v/>
      </c>
      <c r="I158" s="293" t="str">
        <f t="shared" si="34"/>
        <v/>
      </c>
      <c r="J158" s="293" t="str">
        <f t="shared" si="34"/>
        <v/>
      </c>
      <c r="K158" s="293" t="str">
        <f t="shared" si="34"/>
        <v/>
      </c>
      <c r="L158" s="293" t="str">
        <f t="shared" si="34"/>
        <v/>
      </c>
      <c r="M158" s="293" t="str">
        <f t="shared" si="34"/>
        <v/>
      </c>
      <c r="N158" s="293" t="str">
        <f t="shared" si="34"/>
        <v/>
      </c>
      <c r="O158" s="293" t="str">
        <f t="shared" si="34"/>
        <v/>
      </c>
      <c r="P158" s="293" t="str">
        <f t="shared" si="33"/>
        <v/>
      </c>
      <c r="Q158" s="293" t="str">
        <f t="shared" si="33"/>
        <v/>
      </c>
      <c r="R158" s="293" t="str">
        <f t="shared" si="33"/>
        <v/>
      </c>
      <c r="S158" s="293" t="str">
        <f t="shared" si="33"/>
        <v/>
      </c>
      <c r="T158" s="293" t="str">
        <f t="shared" si="33"/>
        <v/>
      </c>
      <c r="U158" s="293" t="str">
        <f t="shared" si="33"/>
        <v/>
      </c>
      <c r="V158" s="293" t="str">
        <f t="shared" si="33"/>
        <v/>
      </c>
      <c r="W158" s="293" t="str">
        <f t="shared" si="33"/>
        <v/>
      </c>
      <c r="X158" s="293" t="str">
        <f t="shared" si="33"/>
        <v/>
      </c>
      <c r="Y158" s="293" t="str">
        <f t="shared" si="33"/>
        <v/>
      </c>
      <c r="Z158" s="293" t="str">
        <f t="shared" si="35"/>
        <v/>
      </c>
      <c r="AA158" s="293" t="str">
        <f t="shared" si="35"/>
        <v/>
      </c>
      <c r="AB158" s="293" t="str">
        <f t="shared" si="35"/>
        <v/>
      </c>
      <c r="AC158" s="293" t="str">
        <f t="shared" si="35"/>
        <v/>
      </c>
      <c r="AD158" s="293" t="str">
        <f t="shared" si="35"/>
        <v/>
      </c>
      <c r="AE158" s="293" t="str">
        <f t="shared" si="35"/>
        <v/>
      </c>
      <c r="AF158" s="293" t="str">
        <f t="shared" si="35"/>
        <v/>
      </c>
      <c r="AG158" s="293" t="str">
        <f t="shared" si="35"/>
        <v/>
      </c>
      <c r="AH158" s="293">
        <f t="shared" si="31"/>
        <v>0</v>
      </c>
      <c r="AI158" s="292" t="str">
        <f t="shared" si="32"/>
        <v>X</v>
      </c>
    </row>
    <row r="159" spans="1:35" ht="15.75" x14ac:dyDescent="0.25">
      <c r="A159" s="3"/>
      <c r="B159">
        <f>TABLA!D157</f>
        <v>162</v>
      </c>
      <c r="C159">
        <f>TABLA!H157</f>
        <v>11</v>
      </c>
      <c r="D159" s="284" t="str">
        <f>TABLA!A157</f>
        <v>F. Derecho</v>
      </c>
      <c r="E159" s="284" t="str">
        <f>TABLA!BN157</f>
        <v>En las festividades como Navidad, antes de la época de exámenes, por favor mantengan el horario habitual.</v>
      </c>
      <c r="F159" s="293" t="str">
        <f t="shared" si="34"/>
        <v/>
      </c>
      <c r="G159" s="293" t="str">
        <f t="shared" si="34"/>
        <v/>
      </c>
      <c r="H159" s="293" t="str">
        <f t="shared" si="34"/>
        <v/>
      </c>
      <c r="I159" s="293" t="str">
        <f t="shared" si="34"/>
        <v/>
      </c>
      <c r="J159" s="293" t="str">
        <f t="shared" si="34"/>
        <v/>
      </c>
      <c r="K159" s="293" t="str">
        <f t="shared" si="34"/>
        <v/>
      </c>
      <c r="L159" s="293" t="str">
        <f t="shared" si="34"/>
        <v/>
      </c>
      <c r="M159" s="293" t="str">
        <f t="shared" si="34"/>
        <v/>
      </c>
      <c r="N159" s="293" t="str">
        <f t="shared" si="34"/>
        <v/>
      </c>
      <c r="O159" s="293" t="str">
        <f t="shared" si="34"/>
        <v/>
      </c>
      <c r="P159" s="293" t="str">
        <f t="shared" si="33"/>
        <v>x</v>
      </c>
      <c r="Q159" s="293" t="str">
        <f t="shared" si="33"/>
        <v/>
      </c>
      <c r="R159" s="293" t="str">
        <f t="shared" si="33"/>
        <v/>
      </c>
      <c r="S159" s="293" t="str">
        <f t="shared" si="33"/>
        <v/>
      </c>
      <c r="T159" s="293" t="str">
        <f t="shared" si="33"/>
        <v/>
      </c>
      <c r="U159" s="293" t="str">
        <f t="shared" si="33"/>
        <v/>
      </c>
      <c r="V159" s="293" t="str">
        <f t="shared" si="33"/>
        <v/>
      </c>
      <c r="W159" s="293" t="str">
        <f t="shared" si="33"/>
        <v/>
      </c>
      <c r="X159" s="293" t="str">
        <f t="shared" si="33"/>
        <v/>
      </c>
      <c r="Y159" s="293" t="str">
        <f t="shared" si="33"/>
        <v/>
      </c>
      <c r="Z159" s="293" t="str">
        <f t="shared" si="35"/>
        <v/>
      </c>
      <c r="AA159" s="293" t="str">
        <f t="shared" si="35"/>
        <v/>
      </c>
      <c r="AB159" s="293" t="str">
        <f t="shared" si="35"/>
        <v/>
      </c>
      <c r="AC159" s="293" t="str">
        <f t="shared" si="35"/>
        <v/>
      </c>
      <c r="AD159" s="293" t="str">
        <f t="shared" si="35"/>
        <v/>
      </c>
      <c r="AE159" s="293" t="str">
        <f t="shared" si="35"/>
        <v/>
      </c>
      <c r="AF159" s="293" t="str">
        <f t="shared" si="35"/>
        <v/>
      </c>
      <c r="AG159" s="293" t="str">
        <f t="shared" si="35"/>
        <v/>
      </c>
      <c r="AH159" s="293">
        <f t="shared" si="31"/>
        <v>1</v>
      </c>
      <c r="AI159" s="292">
        <f t="shared" si="32"/>
        <v>1</v>
      </c>
    </row>
    <row r="160" spans="1:35" ht="15.75" x14ac:dyDescent="0.25">
      <c r="A160"/>
      <c r="B160">
        <f>TABLA!D158</f>
        <v>163</v>
      </c>
      <c r="C160">
        <f>TABLA!H158</f>
        <v>13</v>
      </c>
      <c r="D160" s="165" t="str">
        <f>TABLA!A158</f>
        <v>F. Farmacia</v>
      </c>
      <c r="E160" s="284">
        <f>TABLA!BN158</f>
        <v>0</v>
      </c>
      <c r="F160" s="293" t="str">
        <f t="shared" si="34"/>
        <v/>
      </c>
      <c r="G160" s="293" t="str">
        <f t="shared" si="34"/>
        <v/>
      </c>
      <c r="H160" s="293" t="str">
        <f t="shared" si="34"/>
        <v/>
      </c>
      <c r="I160" s="293" t="str">
        <f t="shared" si="34"/>
        <v/>
      </c>
      <c r="J160" s="293" t="str">
        <f t="shared" si="34"/>
        <v/>
      </c>
      <c r="K160" s="293" t="str">
        <f t="shared" si="34"/>
        <v/>
      </c>
      <c r="L160" s="293" t="str">
        <f t="shared" si="34"/>
        <v/>
      </c>
      <c r="M160" s="293" t="str">
        <f t="shared" si="34"/>
        <v/>
      </c>
      <c r="N160" s="293" t="str">
        <f t="shared" si="34"/>
        <v/>
      </c>
      <c r="O160" s="293" t="str">
        <f t="shared" si="34"/>
        <v/>
      </c>
      <c r="P160" s="293" t="str">
        <f t="shared" si="33"/>
        <v/>
      </c>
      <c r="Q160" s="293" t="str">
        <f t="shared" si="33"/>
        <v/>
      </c>
      <c r="R160" s="293" t="str">
        <f t="shared" si="33"/>
        <v/>
      </c>
      <c r="S160" s="293" t="str">
        <f t="shared" si="33"/>
        <v/>
      </c>
      <c r="T160" s="293" t="str">
        <f t="shared" si="33"/>
        <v/>
      </c>
      <c r="U160" s="293" t="str">
        <f t="shared" si="33"/>
        <v/>
      </c>
      <c r="V160" s="293" t="str">
        <f t="shared" si="33"/>
        <v/>
      </c>
      <c r="W160" s="293" t="str">
        <f t="shared" si="33"/>
        <v/>
      </c>
      <c r="X160" s="293" t="str">
        <f t="shared" si="33"/>
        <v/>
      </c>
      <c r="Y160" s="293" t="str">
        <f t="shared" si="33"/>
        <v/>
      </c>
      <c r="Z160" s="293" t="str">
        <f t="shared" si="35"/>
        <v/>
      </c>
      <c r="AA160" s="293" t="str">
        <f t="shared" si="35"/>
        <v/>
      </c>
      <c r="AB160" s="293" t="str">
        <f t="shared" si="35"/>
        <v/>
      </c>
      <c r="AC160" s="293" t="str">
        <f t="shared" si="35"/>
        <v/>
      </c>
      <c r="AD160" s="293" t="str">
        <f t="shared" si="35"/>
        <v/>
      </c>
      <c r="AE160" s="293" t="str">
        <f t="shared" si="35"/>
        <v/>
      </c>
      <c r="AF160" s="293" t="str">
        <f t="shared" si="35"/>
        <v/>
      </c>
      <c r="AG160" s="293" t="str">
        <f t="shared" si="35"/>
        <v/>
      </c>
      <c r="AH160" s="293">
        <f t="shared" si="31"/>
        <v>0</v>
      </c>
      <c r="AI160" s="292" t="str">
        <f t="shared" si="32"/>
        <v>X</v>
      </c>
    </row>
    <row r="161" spans="1:35" ht="15.75" x14ac:dyDescent="0.25">
      <c r="A161"/>
      <c r="B161">
        <f>TABLA!D159</f>
        <v>164</v>
      </c>
      <c r="C161">
        <f>TABLA!H159</f>
        <v>1</v>
      </c>
      <c r="D161" s="165" t="str">
        <f>TABLA!A159</f>
        <v>F. Bellas Artes</v>
      </c>
      <c r="E161" s="284">
        <f>TABLA!BN159</f>
        <v>0</v>
      </c>
      <c r="F161" s="293" t="str">
        <f t="shared" si="34"/>
        <v/>
      </c>
      <c r="G161" s="293" t="str">
        <f t="shared" si="34"/>
        <v/>
      </c>
      <c r="H161" s="293" t="str">
        <f t="shared" si="34"/>
        <v/>
      </c>
      <c r="I161" s="293" t="str">
        <f t="shared" si="34"/>
        <v/>
      </c>
      <c r="J161" s="293" t="str">
        <f t="shared" si="34"/>
        <v/>
      </c>
      <c r="K161" s="293" t="str">
        <f t="shared" si="34"/>
        <v/>
      </c>
      <c r="L161" s="293" t="str">
        <f t="shared" si="34"/>
        <v/>
      </c>
      <c r="M161" s="293" t="str">
        <f t="shared" si="34"/>
        <v/>
      </c>
      <c r="N161" s="293" t="str">
        <f t="shared" si="34"/>
        <v/>
      </c>
      <c r="O161" s="293" t="str">
        <f t="shared" si="34"/>
        <v/>
      </c>
      <c r="P161" s="293" t="str">
        <f t="shared" si="33"/>
        <v/>
      </c>
      <c r="Q161" s="293" t="str">
        <f t="shared" si="33"/>
        <v/>
      </c>
      <c r="R161" s="293" t="str">
        <f t="shared" si="33"/>
        <v/>
      </c>
      <c r="S161" s="293" t="str">
        <f t="shared" si="33"/>
        <v/>
      </c>
      <c r="T161" s="293" t="str">
        <f t="shared" si="33"/>
        <v/>
      </c>
      <c r="U161" s="293" t="str">
        <f t="shared" si="33"/>
        <v/>
      </c>
      <c r="V161" s="293" t="str">
        <f t="shared" si="33"/>
        <v/>
      </c>
      <c r="W161" s="293" t="str">
        <f t="shared" si="33"/>
        <v/>
      </c>
      <c r="X161" s="293" t="str">
        <f t="shared" si="33"/>
        <v/>
      </c>
      <c r="Y161" s="293" t="str">
        <f t="shared" si="33"/>
        <v/>
      </c>
      <c r="Z161" s="293" t="str">
        <f t="shared" si="35"/>
        <v/>
      </c>
      <c r="AA161" s="293" t="str">
        <f t="shared" si="35"/>
        <v/>
      </c>
      <c r="AB161" s="293" t="str">
        <f t="shared" si="35"/>
        <v/>
      </c>
      <c r="AC161" s="293" t="str">
        <f t="shared" si="35"/>
        <v/>
      </c>
      <c r="AD161" s="293" t="str">
        <f t="shared" si="35"/>
        <v/>
      </c>
      <c r="AE161" s="293" t="str">
        <f t="shared" si="35"/>
        <v/>
      </c>
      <c r="AF161" s="293" t="str">
        <f t="shared" si="35"/>
        <v/>
      </c>
      <c r="AG161" s="293" t="str">
        <f t="shared" si="35"/>
        <v/>
      </c>
      <c r="AH161" s="293">
        <f t="shared" si="31"/>
        <v>0</v>
      </c>
      <c r="AI161" s="292" t="str">
        <f t="shared" si="32"/>
        <v>X</v>
      </c>
    </row>
    <row r="162" spans="1:35" ht="39" x14ac:dyDescent="0.25">
      <c r="A162"/>
      <c r="B162">
        <f>TABLA!D160</f>
        <v>165</v>
      </c>
      <c r="C162">
        <f>TABLA!H160</f>
        <v>5</v>
      </c>
      <c r="D162" s="165" t="str">
        <f>TABLA!A160</f>
        <v>F. Ciencias Económicas y Empresariales</v>
      </c>
      <c r="E162" s="284">
        <f>TABLA!BN160</f>
        <v>0</v>
      </c>
      <c r="F162" s="293" t="str">
        <f t="shared" si="34"/>
        <v/>
      </c>
      <c r="G162" s="293" t="str">
        <f t="shared" si="34"/>
        <v/>
      </c>
      <c r="H162" s="293" t="str">
        <f t="shared" si="34"/>
        <v/>
      </c>
      <c r="I162" s="293" t="str">
        <f t="shared" si="34"/>
        <v/>
      </c>
      <c r="J162" s="293" t="str">
        <f t="shared" si="34"/>
        <v/>
      </c>
      <c r="K162" s="293" t="str">
        <f t="shared" si="34"/>
        <v/>
      </c>
      <c r="L162" s="293" t="str">
        <f t="shared" si="34"/>
        <v/>
      </c>
      <c r="M162" s="293" t="str">
        <f t="shared" si="34"/>
        <v/>
      </c>
      <c r="N162" s="293" t="str">
        <f t="shared" si="34"/>
        <v/>
      </c>
      <c r="O162" s="293" t="str">
        <f t="shared" si="34"/>
        <v/>
      </c>
      <c r="P162" s="293" t="str">
        <f t="shared" si="34"/>
        <v/>
      </c>
      <c r="Q162" s="293" t="str">
        <f t="shared" si="34"/>
        <v/>
      </c>
      <c r="R162" s="293" t="str">
        <f t="shared" si="34"/>
        <v/>
      </c>
      <c r="S162" s="293" t="str">
        <f t="shared" si="34"/>
        <v/>
      </c>
      <c r="T162" s="293" t="str">
        <f t="shared" si="34"/>
        <v/>
      </c>
      <c r="U162" s="293" t="str">
        <f t="shared" si="34"/>
        <v/>
      </c>
      <c r="V162" s="293" t="str">
        <f t="shared" ref="P162:AE177" si="36">IFERROR((IF(FIND(V$1,$E162,1)&gt;0,"x")),"")</f>
        <v/>
      </c>
      <c r="W162" s="293" t="str">
        <f t="shared" si="36"/>
        <v/>
      </c>
      <c r="X162" s="293" t="str">
        <f t="shared" si="36"/>
        <v/>
      </c>
      <c r="Y162" s="293" t="str">
        <f t="shared" si="36"/>
        <v/>
      </c>
      <c r="Z162" s="293" t="str">
        <f t="shared" si="35"/>
        <v/>
      </c>
      <c r="AA162" s="293" t="str">
        <f t="shared" si="35"/>
        <v/>
      </c>
      <c r="AB162" s="293" t="str">
        <f t="shared" si="35"/>
        <v/>
      </c>
      <c r="AC162" s="293" t="str">
        <f t="shared" si="35"/>
        <v/>
      </c>
      <c r="AD162" s="293" t="str">
        <f t="shared" si="35"/>
        <v/>
      </c>
      <c r="AE162" s="293" t="str">
        <f t="shared" si="35"/>
        <v/>
      </c>
      <c r="AF162" s="293" t="str">
        <f t="shared" si="35"/>
        <v/>
      </c>
      <c r="AG162" s="293" t="str">
        <f t="shared" si="35"/>
        <v/>
      </c>
      <c r="AH162" s="293">
        <f t="shared" si="31"/>
        <v>0</v>
      </c>
      <c r="AI162" s="292" t="str">
        <f t="shared" si="32"/>
        <v>X</v>
      </c>
    </row>
    <row r="163" spans="1:35" ht="38.25" x14ac:dyDescent="0.25">
      <c r="A163" s="3"/>
      <c r="B163">
        <f>TABLA!D161</f>
        <v>166</v>
      </c>
      <c r="C163">
        <f>TABLA!H161</f>
        <v>9</v>
      </c>
      <c r="D163" s="284" t="str">
        <f>TABLA!A161</f>
        <v>F. Ciencias Políticas y Sociología</v>
      </c>
      <c r="E163" s="284">
        <f>TABLA!BN161</f>
        <v>0</v>
      </c>
      <c r="F163" s="293" t="str">
        <f t="shared" ref="F163:U178" si="37">IFERROR((IF(FIND(F$1,$E163,1)&gt;0,"x")),"")</f>
        <v/>
      </c>
      <c r="G163" s="293" t="str">
        <f t="shared" si="37"/>
        <v/>
      </c>
      <c r="H163" s="293" t="str">
        <f t="shared" si="37"/>
        <v/>
      </c>
      <c r="I163" s="293" t="str">
        <f t="shared" si="37"/>
        <v/>
      </c>
      <c r="J163" s="293" t="str">
        <f t="shared" si="37"/>
        <v/>
      </c>
      <c r="K163" s="293" t="str">
        <f t="shared" si="37"/>
        <v/>
      </c>
      <c r="L163" s="293" t="str">
        <f t="shared" si="37"/>
        <v/>
      </c>
      <c r="M163" s="293" t="str">
        <f t="shared" si="37"/>
        <v/>
      </c>
      <c r="N163" s="293" t="str">
        <f t="shared" si="37"/>
        <v/>
      </c>
      <c r="O163" s="293" t="str">
        <f t="shared" si="37"/>
        <v/>
      </c>
      <c r="P163" s="293" t="str">
        <f t="shared" si="36"/>
        <v/>
      </c>
      <c r="Q163" s="293" t="str">
        <f t="shared" si="36"/>
        <v/>
      </c>
      <c r="R163" s="293" t="str">
        <f t="shared" si="36"/>
        <v/>
      </c>
      <c r="S163" s="293" t="str">
        <f t="shared" si="36"/>
        <v/>
      </c>
      <c r="T163" s="293" t="str">
        <f t="shared" si="36"/>
        <v/>
      </c>
      <c r="U163" s="293" t="str">
        <f t="shared" si="36"/>
        <v/>
      </c>
      <c r="V163" s="293" t="str">
        <f t="shared" si="36"/>
        <v/>
      </c>
      <c r="W163" s="293" t="str">
        <f t="shared" si="36"/>
        <v/>
      </c>
      <c r="X163" s="293" t="str">
        <f t="shared" si="36"/>
        <v/>
      </c>
      <c r="Y163" s="293" t="str">
        <f t="shared" si="36"/>
        <v/>
      </c>
      <c r="Z163" s="293" t="str">
        <f t="shared" si="36"/>
        <v/>
      </c>
      <c r="AA163" s="293" t="str">
        <f t="shared" si="36"/>
        <v/>
      </c>
      <c r="AB163" s="293" t="str">
        <f t="shared" si="36"/>
        <v/>
      </c>
      <c r="AC163" s="293" t="str">
        <f t="shared" si="36"/>
        <v/>
      </c>
      <c r="AD163" s="293" t="str">
        <f t="shared" si="36"/>
        <v/>
      </c>
      <c r="AE163" s="293" t="str">
        <f t="shared" si="36"/>
        <v/>
      </c>
      <c r="AF163" s="293" t="str">
        <f t="shared" ref="Z163:AG178" si="38">IFERROR((IF(FIND(AF$1,$E163,1)&gt;0,"x")),"")</f>
        <v/>
      </c>
      <c r="AG163" s="293" t="str">
        <f t="shared" si="38"/>
        <v/>
      </c>
      <c r="AH163" s="293">
        <f t="shared" si="31"/>
        <v>0</v>
      </c>
      <c r="AI163" s="292" t="str">
        <f t="shared" si="32"/>
        <v>X</v>
      </c>
    </row>
    <row r="164" spans="1:35" ht="26.25" x14ac:dyDescent="0.25">
      <c r="A164" s="3"/>
      <c r="B164">
        <f>TABLA!D162</f>
        <v>167</v>
      </c>
      <c r="C164">
        <f>TABLA!H162</f>
        <v>6</v>
      </c>
      <c r="D164" s="165" t="str">
        <f>TABLA!A162</f>
        <v>F. Ciencias Físicas</v>
      </c>
      <c r="E164" s="284">
        <f>TABLA!BN162</f>
        <v>0</v>
      </c>
      <c r="F164" s="293" t="str">
        <f t="shared" si="37"/>
        <v/>
      </c>
      <c r="G164" s="293" t="str">
        <f t="shared" si="37"/>
        <v/>
      </c>
      <c r="H164" s="293" t="str">
        <f t="shared" si="37"/>
        <v/>
      </c>
      <c r="I164" s="293" t="str">
        <f t="shared" si="37"/>
        <v/>
      </c>
      <c r="J164" s="293" t="str">
        <f t="shared" si="37"/>
        <v/>
      </c>
      <c r="K164" s="293" t="str">
        <f t="shared" si="37"/>
        <v/>
      </c>
      <c r="L164" s="293" t="str">
        <f t="shared" si="37"/>
        <v/>
      </c>
      <c r="M164" s="293" t="str">
        <f t="shared" si="37"/>
        <v/>
      </c>
      <c r="N164" s="293" t="str">
        <f t="shared" si="37"/>
        <v/>
      </c>
      <c r="O164" s="293" t="str">
        <f t="shared" si="37"/>
        <v/>
      </c>
      <c r="P164" s="293" t="str">
        <f t="shared" si="36"/>
        <v/>
      </c>
      <c r="Q164" s="293" t="str">
        <f t="shared" si="36"/>
        <v/>
      </c>
      <c r="R164" s="293" t="str">
        <f t="shared" si="36"/>
        <v/>
      </c>
      <c r="S164" s="293" t="str">
        <f t="shared" si="36"/>
        <v/>
      </c>
      <c r="T164" s="293" t="str">
        <f t="shared" si="36"/>
        <v/>
      </c>
      <c r="U164" s="293" t="str">
        <f t="shared" si="36"/>
        <v/>
      </c>
      <c r="V164" s="293" t="str">
        <f t="shared" si="36"/>
        <v/>
      </c>
      <c r="W164" s="293" t="str">
        <f t="shared" si="36"/>
        <v/>
      </c>
      <c r="X164" s="293" t="str">
        <f t="shared" si="36"/>
        <v/>
      </c>
      <c r="Y164" s="293" t="str">
        <f t="shared" si="36"/>
        <v/>
      </c>
      <c r="Z164" s="293" t="str">
        <f t="shared" si="38"/>
        <v/>
      </c>
      <c r="AA164" s="293" t="str">
        <f t="shared" si="38"/>
        <v/>
      </c>
      <c r="AB164" s="293" t="str">
        <f t="shared" si="38"/>
        <v/>
      </c>
      <c r="AC164" s="293" t="str">
        <f t="shared" si="38"/>
        <v/>
      </c>
      <c r="AD164" s="293" t="str">
        <f t="shared" si="38"/>
        <v/>
      </c>
      <c r="AE164" s="293" t="str">
        <f t="shared" si="38"/>
        <v/>
      </c>
      <c r="AF164" s="293" t="str">
        <f t="shared" si="38"/>
        <v/>
      </c>
      <c r="AG164" s="293" t="str">
        <f t="shared" si="38"/>
        <v/>
      </c>
      <c r="AH164" s="293">
        <f t="shared" si="31"/>
        <v>0</v>
      </c>
      <c r="AI164" s="292" t="str">
        <f t="shared" si="32"/>
        <v>X</v>
      </c>
    </row>
    <row r="165" spans="1:35" ht="51" x14ac:dyDescent="0.25">
      <c r="A165"/>
      <c r="B165">
        <f>TABLA!D163</f>
        <v>168</v>
      </c>
      <c r="C165">
        <f>TABLA!H163</f>
        <v>12</v>
      </c>
      <c r="D165" s="284" t="str">
        <f>TABLA!A163</f>
        <v>F. Educación - Centro de Formación del Profesorado</v>
      </c>
      <c r="E165" s="284" t="str">
        <f>TABLA!BN163</f>
        <v>En primer lugar me gustaría tener la opción de poder reservar más sala durante una misma reserva, que haya más días para reservarla, que se pueda hacer por el campus virtual y sobre todo, que el personal sea más amable y simpático.</v>
      </c>
      <c r="F165" s="293" t="str">
        <f t="shared" si="37"/>
        <v/>
      </c>
      <c r="G165" s="293" t="str">
        <f t="shared" si="37"/>
        <v/>
      </c>
      <c r="H165" s="293" t="str">
        <f t="shared" si="37"/>
        <v/>
      </c>
      <c r="I165" s="293" t="str">
        <f t="shared" si="37"/>
        <v/>
      </c>
      <c r="J165" s="293" t="str">
        <f t="shared" si="37"/>
        <v/>
      </c>
      <c r="K165" s="293" t="str">
        <f t="shared" si="37"/>
        <v/>
      </c>
      <c r="L165" s="293" t="str">
        <f t="shared" si="37"/>
        <v/>
      </c>
      <c r="M165" s="293" t="str">
        <f t="shared" si="37"/>
        <v/>
      </c>
      <c r="N165" s="293" t="str">
        <f t="shared" si="37"/>
        <v/>
      </c>
      <c r="O165" s="293" t="str">
        <f t="shared" si="37"/>
        <v/>
      </c>
      <c r="P165" s="293" t="str">
        <f t="shared" si="36"/>
        <v/>
      </c>
      <c r="Q165" s="293" t="str">
        <f t="shared" si="36"/>
        <v/>
      </c>
      <c r="R165" s="293" t="str">
        <f t="shared" si="36"/>
        <v/>
      </c>
      <c r="S165" s="293" t="str">
        <f t="shared" si="36"/>
        <v/>
      </c>
      <c r="T165" s="293" t="str">
        <f t="shared" si="36"/>
        <v/>
      </c>
      <c r="U165" s="293" t="str">
        <f t="shared" si="36"/>
        <v/>
      </c>
      <c r="V165" s="293" t="str">
        <f t="shared" si="36"/>
        <v/>
      </c>
      <c r="W165" s="293" t="str">
        <f t="shared" si="36"/>
        <v/>
      </c>
      <c r="X165" s="293" t="str">
        <f t="shared" si="36"/>
        <v/>
      </c>
      <c r="Y165" s="293" t="str">
        <f t="shared" si="36"/>
        <v/>
      </c>
      <c r="Z165" s="293" t="str">
        <f t="shared" si="38"/>
        <v/>
      </c>
      <c r="AA165" s="293" t="str">
        <f t="shared" si="38"/>
        <v>x</v>
      </c>
      <c r="AB165" s="293" t="str">
        <f t="shared" si="38"/>
        <v/>
      </c>
      <c r="AC165" s="293" t="str">
        <f t="shared" si="38"/>
        <v/>
      </c>
      <c r="AD165" s="293" t="str">
        <f t="shared" si="38"/>
        <v/>
      </c>
      <c r="AE165" s="293" t="str">
        <f t="shared" si="38"/>
        <v/>
      </c>
      <c r="AF165" s="293" t="str">
        <f t="shared" si="38"/>
        <v/>
      </c>
      <c r="AG165" s="293" t="str">
        <f t="shared" si="38"/>
        <v/>
      </c>
      <c r="AH165" s="293">
        <f t="shared" si="31"/>
        <v>1</v>
      </c>
      <c r="AI165" s="292">
        <f t="shared" si="32"/>
        <v>1</v>
      </c>
    </row>
    <row r="166" spans="1:35" ht="51.75" x14ac:dyDescent="0.25">
      <c r="A166"/>
      <c r="B166">
        <f>TABLA!D164</f>
        <v>169</v>
      </c>
      <c r="C166">
        <f>TABLA!H164</f>
        <v>12</v>
      </c>
      <c r="D166" s="165" t="str">
        <f>TABLA!A164</f>
        <v>F. Educación - Centro de Formación del Profesorado</v>
      </c>
      <c r="E166" s="284">
        <f>TABLA!BN164</f>
        <v>0</v>
      </c>
      <c r="F166" s="293" t="str">
        <f t="shared" si="37"/>
        <v/>
      </c>
      <c r="G166" s="293" t="str">
        <f t="shared" si="37"/>
        <v/>
      </c>
      <c r="H166" s="293" t="str">
        <f t="shared" si="37"/>
        <v/>
      </c>
      <c r="I166" s="293" t="str">
        <f t="shared" si="37"/>
        <v/>
      </c>
      <c r="J166" s="293" t="str">
        <f t="shared" si="37"/>
        <v/>
      </c>
      <c r="K166" s="293" t="str">
        <f t="shared" si="37"/>
        <v/>
      </c>
      <c r="L166" s="293" t="str">
        <f t="shared" si="37"/>
        <v/>
      </c>
      <c r="M166" s="293" t="str">
        <f t="shared" si="37"/>
        <v/>
      </c>
      <c r="N166" s="293" t="str">
        <f t="shared" si="37"/>
        <v/>
      </c>
      <c r="O166" s="293" t="str">
        <f t="shared" si="37"/>
        <v/>
      </c>
      <c r="P166" s="293" t="str">
        <f t="shared" si="36"/>
        <v/>
      </c>
      <c r="Q166" s="293" t="str">
        <f t="shared" si="36"/>
        <v/>
      </c>
      <c r="R166" s="293" t="str">
        <f t="shared" si="36"/>
        <v/>
      </c>
      <c r="S166" s="293" t="str">
        <f t="shared" si="36"/>
        <v/>
      </c>
      <c r="T166" s="293" t="str">
        <f t="shared" si="36"/>
        <v/>
      </c>
      <c r="U166" s="293" t="str">
        <f t="shared" si="36"/>
        <v/>
      </c>
      <c r="V166" s="293" t="str">
        <f t="shared" si="36"/>
        <v/>
      </c>
      <c r="W166" s="293" t="str">
        <f t="shared" si="36"/>
        <v/>
      </c>
      <c r="X166" s="293" t="str">
        <f t="shared" si="36"/>
        <v/>
      </c>
      <c r="Y166" s="293" t="str">
        <f t="shared" si="36"/>
        <v/>
      </c>
      <c r="Z166" s="293" t="str">
        <f t="shared" si="38"/>
        <v/>
      </c>
      <c r="AA166" s="293" t="str">
        <f t="shared" si="38"/>
        <v/>
      </c>
      <c r="AB166" s="293" t="str">
        <f t="shared" si="38"/>
        <v/>
      </c>
      <c r="AC166" s="293" t="str">
        <f t="shared" si="38"/>
        <v/>
      </c>
      <c r="AD166" s="293" t="str">
        <f t="shared" si="38"/>
        <v/>
      </c>
      <c r="AE166" s="293" t="str">
        <f t="shared" si="38"/>
        <v/>
      </c>
      <c r="AF166" s="293" t="str">
        <f t="shared" si="38"/>
        <v/>
      </c>
      <c r="AG166" s="293" t="str">
        <f t="shared" si="38"/>
        <v/>
      </c>
      <c r="AH166" s="293">
        <f t="shared" si="31"/>
        <v>0</v>
      </c>
      <c r="AI166" s="292" t="str">
        <f t="shared" si="32"/>
        <v>X</v>
      </c>
    </row>
    <row r="167" spans="1:35" ht="26.25" x14ac:dyDescent="0.25">
      <c r="A167"/>
      <c r="B167">
        <f>TABLA!D165</f>
        <v>170</v>
      </c>
      <c r="C167">
        <f>TABLA!H165</f>
        <v>16</v>
      </c>
      <c r="D167" s="165" t="str">
        <f>TABLA!A165</f>
        <v>F. Geografía e Historia</v>
      </c>
      <c r="E167" s="284">
        <f>TABLA!BN165</f>
        <v>0</v>
      </c>
      <c r="F167" s="293" t="str">
        <f t="shared" si="37"/>
        <v/>
      </c>
      <c r="G167" s="293" t="str">
        <f t="shared" si="37"/>
        <v/>
      </c>
      <c r="H167" s="293" t="str">
        <f t="shared" si="37"/>
        <v/>
      </c>
      <c r="I167" s="293" t="str">
        <f t="shared" si="37"/>
        <v/>
      </c>
      <c r="J167" s="293" t="str">
        <f t="shared" si="37"/>
        <v/>
      </c>
      <c r="K167" s="293" t="str">
        <f t="shared" si="37"/>
        <v/>
      </c>
      <c r="L167" s="293" t="str">
        <f t="shared" si="37"/>
        <v/>
      </c>
      <c r="M167" s="293" t="str">
        <f t="shared" si="37"/>
        <v/>
      </c>
      <c r="N167" s="293" t="str">
        <f t="shared" si="37"/>
        <v/>
      </c>
      <c r="O167" s="293" t="str">
        <f t="shared" si="37"/>
        <v/>
      </c>
      <c r="P167" s="293" t="str">
        <f t="shared" si="36"/>
        <v/>
      </c>
      <c r="Q167" s="293" t="str">
        <f t="shared" si="36"/>
        <v/>
      </c>
      <c r="R167" s="293" t="str">
        <f t="shared" si="36"/>
        <v/>
      </c>
      <c r="S167" s="293" t="str">
        <f t="shared" si="36"/>
        <v/>
      </c>
      <c r="T167" s="293" t="str">
        <f t="shared" si="36"/>
        <v/>
      </c>
      <c r="U167" s="293" t="str">
        <f t="shared" si="36"/>
        <v/>
      </c>
      <c r="V167" s="293" t="str">
        <f t="shared" si="36"/>
        <v/>
      </c>
      <c r="W167" s="293" t="str">
        <f t="shared" si="36"/>
        <v/>
      </c>
      <c r="X167" s="293" t="str">
        <f t="shared" si="36"/>
        <v/>
      </c>
      <c r="Y167" s="293" t="str">
        <f t="shared" si="36"/>
        <v/>
      </c>
      <c r="Z167" s="293" t="str">
        <f t="shared" si="38"/>
        <v/>
      </c>
      <c r="AA167" s="293" t="str">
        <f t="shared" si="38"/>
        <v/>
      </c>
      <c r="AB167" s="293" t="str">
        <f t="shared" si="38"/>
        <v/>
      </c>
      <c r="AC167" s="293" t="str">
        <f t="shared" si="38"/>
        <v/>
      </c>
      <c r="AD167" s="293" t="str">
        <f t="shared" si="38"/>
        <v/>
      </c>
      <c r="AE167" s="293" t="str">
        <f t="shared" si="38"/>
        <v/>
      </c>
      <c r="AF167" s="293" t="str">
        <f t="shared" si="38"/>
        <v/>
      </c>
      <c r="AG167" s="293" t="str">
        <f t="shared" si="38"/>
        <v/>
      </c>
      <c r="AH167" s="293">
        <f t="shared" si="31"/>
        <v>0</v>
      </c>
      <c r="AI167" s="292" t="str">
        <f t="shared" si="32"/>
        <v>X</v>
      </c>
    </row>
    <row r="168" spans="1:35" ht="15.75" x14ac:dyDescent="0.25">
      <c r="A168"/>
      <c r="B168">
        <f>TABLA!D166</f>
        <v>171</v>
      </c>
      <c r="C168">
        <f>TABLA!H166</f>
        <v>14</v>
      </c>
      <c r="D168" s="284" t="str">
        <f>TABLA!A166</f>
        <v>F. Filología</v>
      </c>
      <c r="E168" s="284">
        <f>TABLA!BN166</f>
        <v>0</v>
      </c>
      <c r="F168" s="293" t="str">
        <f t="shared" si="37"/>
        <v/>
      </c>
      <c r="G168" s="293" t="str">
        <f t="shared" si="37"/>
        <v/>
      </c>
      <c r="H168" s="293" t="str">
        <f t="shared" si="37"/>
        <v/>
      </c>
      <c r="I168" s="293" t="str">
        <f t="shared" si="37"/>
        <v/>
      </c>
      <c r="J168" s="293" t="str">
        <f t="shared" si="37"/>
        <v/>
      </c>
      <c r="K168" s="293" t="str">
        <f t="shared" si="37"/>
        <v/>
      </c>
      <c r="L168" s="293" t="str">
        <f t="shared" si="37"/>
        <v/>
      </c>
      <c r="M168" s="293" t="str">
        <f t="shared" si="37"/>
        <v/>
      </c>
      <c r="N168" s="293" t="str">
        <f t="shared" si="37"/>
        <v/>
      </c>
      <c r="O168" s="293" t="str">
        <f t="shared" si="37"/>
        <v/>
      </c>
      <c r="P168" s="293" t="str">
        <f t="shared" si="36"/>
        <v/>
      </c>
      <c r="Q168" s="293" t="str">
        <f t="shared" si="36"/>
        <v/>
      </c>
      <c r="R168" s="293" t="str">
        <f t="shared" si="36"/>
        <v/>
      </c>
      <c r="S168" s="293" t="str">
        <f t="shared" si="36"/>
        <v/>
      </c>
      <c r="T168" s="293" t="str">
        <f t="shared" si="36"/>
        <v/>
      </c>
      <c r="U168" s="293" t="str">
        <f t="shared" si="36"/>
        <v/>
      </c>
      <c r="V168" s="293" t="str">
        <f t="shared" si="36"/>
        <v/>
      </c>
      <c r="W168" s="293" t="str">
        <f t="shared" si="36"/>
        <v/>
      </c>
      <c r="X168" s="293" t="str">
        <f t="shared" si="36"/>
        <v/>
      </c>
      <c r="Y168" s="293" t="str">
        <f t="shared" si="36"/>
        <v/>
      </c>
      <c r="Z168" s="293" t="str">
        <f t="shared" si="38"/>
        <v/>
      </c>
      <c r="AA168" s="293" t="str">
        <f t="shared" si="38"/>
        <v/>
      </c>
      <c r="AB168" s="293" t="str">
        <f t="shared" si="38"/>
        <v/>
      </c>
      <c r="AC168" s="293" t="str">
        <f t="shared" si="38"/>
        <v/>
      </c>
      <c r="AD168" s="293" t="str">
        <f t="shared" si="38"/>
        <v/>
      </c>
      <c r="AE168" s="293" t="str">
        <f t="shared" si="38"/>
        <v/>
      </c>
      <c r="AF168" s="293" t="str">
        <f t="shared" si="38"/>
        <v/>
      </c>
      <c r="AG168" s="293" t="str">
        <f t="shared" si="38"/>
        <v/>
      </c>
      <c r="AH168" s="293">
        <f t="shared" si="31"/>
        <v>0</v>
      </c>
      <c r="AI168" s="292" t="str">
        <f t="shared" si="32"/>
        <v>X</v>
      </c>
    </row>
    <row r="169" spans="1:35" ht="26.25" x14ac:dyDescent="0.25">
      <c r="A169" s="3"/>
      <c r="B169">
        <f>TABLA!D167</f>
        <v>172</v>
      </c>
      <c r="C169">
        <f>TABLA!H167</f>
        <v>8</v>
      </c>
      <c r="D169" s="165" t="str">
        <f>TABLA!A167</f>
        <v>F. Ciencias Matemáticas</v>
      </c>
      <c r="E169" s="284">
        <f>TABLA!BN167</f>
        <v>0</v>
      </c>
      <c r="F169" s="293" t="str">
        <f t="shared" si="37"/>
        <v/>
      </c>
      <c r="G169" s="293" t="str">
        <f t="shared" si="37"/>
        <v/>
      </c>
      <c r="H169" s="293" t="str">
        <f t="shared" si="37"/>
        <v/>
      </c>
      <c r="I169" s="293" t="str">
        <f t="shared" si="37"/>
        <v/>
      </c>
      <c r="J169" s="293" t="str">
        <f t="shared" si="37"/>
        <v/>
      </c>
      <c r="K169" s="293" t="str">
        <f t="shared" si="37"/>
        <v/>
      </c>
      <c r="L169" s="293" t="str">
        <f t="shared" si="37"/>
        <v/>
      </c>
      <c r="M169" s="293" t="str">
        <f t="shared" si="37"/>
        <v/>
      </c>
      <c r="N169" s="293" t="str">
        <f t="shared" si="37"/>
        <v/>
      </c>
      <c r="O169" s="293" t="str">
        <f t="shared" si="37"/>
        <v/>
      </c>
      <c r="P169" s="293" t="str">
        <f t="shared" si="36"/>
        <v/>
      </c>
      <c r="Q169" s="293" t="str">
        <f t="shared" si="36"/>
        <v/>
      </c>
      <c r="R169" s="293" t="str">
        <f t="shared" si="36"/>
        <v/>
      </c>
      <c r="S169" s="293" t="str">
        <f t="shared" si="36"/>
        <v/>
      </c>
      <c r="T169" s="293" t="str">
        <f t="shared" si="36"/>
        <v/>
      </c>
      <c r="U169" s="293" t="str">
        <f t="shared" si="36"/>
        <v/>
      </c>
      <c r="V169" s="293" t="str">
        <f t="shared" si="36"/>
        <v/>
      </c>
      <c r="W169" s="293" t="str">
        <f t="shared" si="36"/>
        <v/>
      </c>
      <c r="X169" s="293" t="str">
        <f t="shared" si="36"/>
        <v/>
      </c>
      <c r="Y169" s="293" t="str">
        <f t="shared" si="36"/>
        <v/>
      </c>
      <c r="Z169" s="293" t="str">
        <f t="shared" si="38"/>
        <v/>
      </c>
      <c r="AA169" s="293" t="str">
        <f t="shared" si="38"/>
        <v/>
      </c>
      <c r="AB169" s="293" t="str">
        <f t="shared" si="38"/>
        <v/>
      </c>
      <c r="AC169" s="293" t="str">
        <f t="shared" si="38"/>
        <v/>
      </c>
      <c r="AD169" s="293" t="str">
        <f t="shared" si="38"/>
        <v/>
      </c>
      <c r="AE169" s="293" t="str">
        <f t="shared" si="38"/>
        <v/>
      </c>
      <c r="AF169" s="293" t="str">
        <f t="shared" si="38"/>
        <v/>
      </c>
      <c r="AG169" s="293" t="str">
        <f t="shared" si="38"/>
        <v/>
      </c>
      <c r="AH169" s="293">
        <f t="shared" si="31"/>
        <v>0</v>
      </c>
      <c r="AI169" s="292" t="str">
        <f t="shared" si="32"/>
        <v>X</v>
      </c>
    </row>
    <row r="170" spans="1:35" ht="15.75" x14ac:dyDescent="0.25">
      <c r="A170"/>
      <c r="B170">
        <f>TABLA!D168</f>
        <v>173</v>
      </c>
      <c r="C170">
        <f>TABLA!H168</f>
        <v>1</v>
      </c>
      <c r="D170" s="284" t="str">
        <f>TABLA!A168</f>
        <v>F. Bellas Artes</v>
      </c>
      <c r="E170" s="284">
        <f>TABLA!BN168</f>
        <v>0</v>
      </c>
      <c r="F170" s="293" t="str">
        <f t="shared" si="37"/>
        <v/>
      </c>
      <c r="G170" s="293" t="str">
        <f t="shared" si="37"/>
        <v/>
      </c>
      <c r="H170" s="293" t="str">
        <f t="shared" si="37"/>
        <v/>
      </c>
      <c r="I170" s="293" t="str">
        <f t="shared" si="37"/>
        <v/>
      </c>
      <c r="J170" s="293" t="str">
        <f t="shared" si="37"/>
        <v/>
      </c>
      <c r="K170" s="293" t="str">
        <f t="shared" si="37"/>
        <v/>
      </c>
      <c r="L170" s="293" t="str">
        <f t="shared" si="37"/>
        <v/>
      </c>
      <c r="M170" s="293" t="str">
        <f t="shared" si="37"/>
        <v/>
      </c>
      <c r="N170" s="293" t="str">
        <f t="shared" si="37"/>
        <v/>
      </c>
      <c r="O170" s="293" t="str">
        <f t="shared" si="37"/>
        <v/>
      </c>
      <c r="P170" s="293" t="str">
        <f t="shared" si="36"/>
        <v/>
      </c>
      <c r="Q170" s="293" t="str">
        <f t="shared" si="36"/>
        <v/>
      </c>
      <c r="R170" s="293" t="str">
        <f t="shared" si="36"/>
        <v/>
      </c>
      <c r="S170" s="293" t="str">
        <f t="shared" si="36"/>
        <v/>
      </c>
      <c r="T170" s="293" t="str">
        <f t="shared" si="36"/>
        <v/>
      </c>
      <c r="U170" s="293" t="str">
        <f t="shared" si="36"/>
        <v/>
      </c>
      <c r="V170" s="293" t="str">
        <f t="shared" si="36"/>
        <v/>
      </c>
      <c r="W170" s="293" t="str">
        <f t="shared" si="36"/>
        <v/>
      </c>
      <c r="X170" s="293" t="str">
        <f t="shared" si="36"/>
        <v/>
      </c>
      <c r="Y170" s="293" t="str">
        <f t="shared" si="36"/>
        <v/>
      </c>
      <c r="Z170" s="293" t="str">
        <f t="shared" si="38"/>
        <v/>
      </c>
      <c r="AA170" s="293" t="str">
        <f t="shared" si="38"/>
        <v/>
      </c>
      <c r="AB170" s="293" t="str">
        <f t="shared" si="38"/>
        <v/>
      </c>
      <c r="AC170" s="293" t="str">
        <f t="shared" si="38"/>
        <v/>
      </c>
      <c r="AD170" s="293" t="str">
        <f t="shared" si="38"/>
        <v/>
      </c>
      <c r="AE170" s="293" t="str">
        <f t="shared" si="38"/>
        <v/>
      </c>
      <c r="AF170" s="293" t="str">
        <f t="shared" si="38"/>
        <v/>
      </c>
      <c r="AG170" s="293" t="str">
        <f t="shared" si="38"/>
        <v/>
      </c>
      <c r="AH170" s="293">
        <f t="shared" si="31"/>
        <v>0</v>
      </c>
      <c r="AI170" s="292" t="str">
        <f t="shared" si="32"/>
        <v>X</v>
      </c>
    </row>
    <row r="171" spans="1:35" ht="15.75" x14ac:dyDescent="0.25">
      <c r="A171"/>
      <c r="B171">
        <f>TABLA!D169</f>
        <v>174</v>
      </c>
      <c r="C171">
        <f>TABLA!H169</f>
        <v>21</v>
      </c>
      <c r="D171" s="165" t="str">
        <f>TABLA!A169</f>
        <v>F. Veterinaria</v>
      </c>
      <c r="E171" s="284">
        <f>TABLA!BN169</f>
        <v>0</v>
      </c>
      <c r="F171" s="293" t="str">
        <f t="shared" si="37"/>
        <v/>
      </c>
      <c r="G171" s="293" t="str">
        <f t="shared" si="37"/>
        <v/>
      </c>
      <c r="H171" s="293" t="str">
        <f t="shared" si="37"/>
        <v/>
      </c>
      <c r="I171" s="293" t="str">
        <f t="shared" si="37"/>
        <v/>
      </c>
      <c r="J171" s="293" t="str">
        <f t="shared" si="37"/>
        <v/>
      </c>
      <c r="K171" s="293" t="str">
        <f t="shared" si="37"/>
        <v/>
      </c>
      <c r="L171" s="293" t="str">
        <f t="shared" si="37"/>
        <v/>
      </c>
      <c r="M171" s="293" t="str">
        <f t="shared" si="37"/>
        <v/>
      </c>
      <c r="N171" s="293" t="str">
        <f t="shared" si="37"/>
        <v/>
      </c>
      <c r="O171" s="293" t="str">
        <f t="shared" si="37"/>
        <v/>
      </c>
      <c r="P171" s="293" t="str">
        <f t="shared" si="36"/>
        <v/>
      </c>
      <c r="Q171" s="293" t="str">
        <f t="shared" si="36"/>
        <v/>
      </c>
      <c r="R171" s="293" t="str">
        <f t="shared" si="36"/>
        <v/>
      </c>
      <c r="S171" s="293" t="str">
        <f t="shared" si="36"/>
        <v/>
      </c>
      <c r="T171" s="293" t="str">
        <f t="shared" si="36"/>
        <v/>
      </c>
      <c r="U171" s="293" t="str">
        <f t="shared" si="36"/>
        <v/>
      </c>
      <c r="V171" s="293" t="str">
        <f t="shared" si="36"/>
        <v/>
      </c>
      <c r="W171" s="293" t="str">
        <f t="shared" si="36"/>
        <v/>
      </c>
      <c r="X171" s="293" t="str">
        <f t="shared" si="36"/>
        <v/>
      </c>
      <c r="Y171" s="293" t="str">
        <f t="shared" si="36"/>
        <v/>
      </c>
      <c r="Z171" s="293" t="str">
        <f t="shared" si="38"/>
        <v/>
      </c>
      <c r="AA171" s="293" t="str">
        <f t="shared" si="38"/>
        <v/>
      </c>
      <c r="AB171" s="293" t="str">
        <f t="shared" si="38"/>
        <v/>
      </c>
      <c r="AC171" s="293" t="str">
        <f t="shared" si="38"/>
        <v/>
      </c>
      <c r="AD171" s="293" t="str">
        <f t="shared" si="38"/>
        <v/>
      </c>
      <c r="AE171" s="293" t="str">
        <f t="shared" si="38"/>
        <v/>
      </c>
      <c r="AF171" s="293" t="str">
        <f t="shared" si="38"/>
        <v/>
      </c>
      <c r="AG171" s="293" t="str">
        <f t="shared" si="38"/>
        <v/>
      </c>
      <c r="AH171" s="293">
        <f t="shared" si="31"/>
        <v>0</v>
      </c>
      <c r="AI171" s="292" t="str">
        <f t="shared" si="32"/>
        <v>X</v>
      </c>
    </row>
    <row r="172" spans="1:35" ht="15.75" x14ac:dyDescent="0.25">
      <c r="A172"/>
      <c r="B172">
        <f>TABLA!D170</f>
        <v>175</v>
      </c>
      <c r="C172">
        <f>TABLA!H170</f>
        <v>20</v>
      </c>
      <c r="D172" s="165" t="str">
        <f>TABLA!A170</f>
        <v>F. Psicología</v>
      </c>
      <c r="E172" s="284">
        <f>TABLA!BN170</f>
        <v>0</v>
      </c>
      <c r="F172" s="293" t="str">
        <f t="shared" si="37"/>
        <v/>
      </c>
      <c r="G172" s="293" t="str">
        <f t="shared" si="37"/>
        <v/>
      </c>
      <c r="H172" s="293" t="str">
        <f t="shared" si="37"/>
        <v/>
      </c>
      <c r="I172" s="293" t="str">
        <f t="shared" si="37"/>
        <v/>
      </c>
      <c r="J172" s="293" t="str">
        <f t="shared" si="37"/>
        <v/>
      </c>
      <c r="K172" s="293" t="str">
        <f t="shared" si="37"/>
        <v/>
      </c>
      <c r="L172" s="293" t="str">
        <f t="shared" si="37"/>
        <v/>
      </c>
      <c r="M172" s="293" t="str">
        <f t="shared" si="37"/>
        <v/>
      </c>
      <c r="N172" s="293" t="str">
        <f t="shared" si="37"/>
        <v/>
      </c>
      <c r="O172" s="293" t="str">
        <f t="shared" si="37"/>
        <v/>
      </c>
      <c r="P172" s="293" t="str">
        <f t="shared" si="36"/>
        <v/>
      </c>
      <c r="Q172" s="293" t="str">
        <f t="shared" si="36"/>
        <v/>
      </c>
      <c r="R172" s="293" t="str">
        <f t="shared" si="36"/>
        <v/>
      </c>
      <c r="S172" s="293" t="str">
        <f t="shared" si="36"/>
        <v/>
      </c>
      <c r="T172" s="293" t="str">
        <f t="shared" si="36"/>
        <v/>
      </c>
      <c r="U172" s="293" t="str">
        <f t="shared" si="36"/>
        <v/>
      </c>
      <c r="V172" s="293" t="str">
        <f t="shared" si="36"/>
        <v/>
      </c>
      <c r="W172" s="293" t="str">
        <f t="shared" si="36"/>
        <v/>
      </c>
      <c r="X172" s="293" t="str">
        <f t="shared" si="36"/>
        <v/>
      </c>
      <c r="Y172" s="293" t="str">
        <f t="shared" si="36"/>
        <v/>
      </c>
      <c r="Z172" s="293" t="str">
        <f t="shared" si="38"/>
        <v/>
      </c>
      <c r="AA172" s="293" t="str">
        <f t="shared" si="38"/>
        <v/>
      </c>
      <c r="AB172" s="293" t="str">
        <f t="shared" si="38"/>
        <v/>
      </c>
      <c r="AC172" s="293" t="str">
        <f t="shared" si="38"/>
        <v/>
      </c>
      <c r="AD172" s="293" t="str">
        <f t="shared" si="38"/>
        <v/>
      </c>
      <c r="AE172" s="293" t="str">
        <f t="shared" si="38"/>
        <v/>
      </c>
      <c r="AF172" s="293" t="str">
        <f t="shared" si="38"/>
        <v/>
      </c>
      <c r="AG172" s="293" t="str">
        <f t="shared" si="38"/>
        <v/>
      </c>
      <c r="AH172" s="293">
        <f t="shared" si="31"/>
        <v>0</v>
      </c>
      <c r="AI172" s="292" t="str">
        <f t="shared" si="32"/>
        <v>X</v>
      </c>
    </row>
    <row r="173" spans="1:35" ht="15.75" x14ac:dyDescent="0.25">
      <c r="A173"/>
      <c r="B173">
        <f>TABLA!D171</f>
        <v>176</v>
      </c>
      <c r="C173">
        <f>TABLA!H171</f>
        <v>18</v>
      </c>
      <c r="D173" s="284" t="str">
        <f>TABLA!A171</f>
        <v>F. Medicina</v>
      </c>
      <c r="E173" s="284" t="str">
        <f>TABLA!BN171</f>
        <v>Realmente tienen más opciones y buenas que la Universidad en la que hice mi grado.</v>
      </c>
      <c r="F173" s="293" t="str">
        <f t="shared" si="37"/>
        <v/>
      </c>
      <c r="G173" s="293" t="str">
        <f t="shared" si="37"/>
        <v/>
      </c>
      <c r="H173" s="293" t="str">
        <f t="shared" si="37"/>
        <v/>
      </c>
      <c r="I173" s="293" t="str">
        <f t="shared" si="37"/>
        <v/>
      </c>
      <c r="J173" s="293" t="str">
        <f t="shared" si="37"/>
        <v/>
      </c>
      <c r="K173" s="293" t="str">
        <f t="shared" si="37"/>
        <v/>
      </c>
      <c r="L173" s="293" t="str">
        <f t="shared" si="37"/>
        <v/>
      </c>
      <c r="M173" s="293" t="str">
        <f t="shared" si="37"/>
        <v/>
      </c>
      <c r="N173" s="293" t="str">
        <f t="shared" si="37"/>
        <v/>
      </c>
      <c r="O173" s="293" t="str">
        <f t="shared" si="37"/>
        <v/>
      </c>
      <c r="P173" s="293" t="str">
        <f t="shared" si="36"/>
        <v/>
      </c>
      <c r="Q173" s="293" t="str">
        <f t="shared" si="36"/>
        <v/>
      </c>
      <c r="R173" s="293" t="str">
        <f t="shared" si="36"/>
        <v/>
      </c>
      <c r="S173" s="293" t="str">
        <f t="shared" si="36"/>
        <v/>
      </c>
      <c r="T173" s="293" t="str">
        <f t="shared" si="36"/>
        <v/>
      </c>
      <c r="U173" s="293" t="str">
        <f t="shared" si="36"/>
        <v/>
      </c>
      <c r="V173" s="293" t="str">
        <f t="shared" si="36"/>
        <v/>
      </c>
      <c r="W173" s="293" t="str">
        <f t="shared" si="36"/>
        <v/>
      </c>
      <c r="X173" s="293" t="str">
        <f t="shared" si="36"/>
        <v/>
      </c>
      <c r="Y173" s="293" t="str">
        <f t="shared" si="36"/>
        <v/>
      </c>
      <c r="Z173" s="293" t="str">
        <f t="shared" si="38"/>
        <v/>
      </c>
      <c r="AA173" s="293" t="str">
        <f t="shared" si="38"/>
        <v/>
      </c>
      <c r="AB173" s="293" t="str">
        <f t="shared" si="38"/>
        <v/>
      </c>
      <c r="AC173" s="293" t="str">
        <f t="shared" si="38"/>
        <v/>
      </c>
      <c r="AD173" s="293" t="str">
        <f t="shared" si="38"/>
        <v/>
      </c>
      <c r="AE173" s="293" t="str">
        <f t="shared" si="38"/>
        <v/>
      </c>
      <c r="AF173" s="293" t="str">
        <f t="shared" si="38"/>
        <v/>
      </c>
      <c r="AG173" s="293" t="str">
        <f t="shared" si="38"/>
        <v/>
      </c>
      <c r="AH173" s="293">
        <f t="shared" si="31"/>
        <v>0</v>
      </c>
      <c r="AI173" s="292">
        <f t="shared" si="32"/>
        <v>1</v>
      </c>
    </row>
    <row r="174" spans="1:35" ht="15.75" x14ac:dyDescent="0.25">
      <c r="A174"/>
      <c r="B174">
        <f>TABLA!D172</f>
        <v>177</v>
      </c>
      <c r="C174">
        <f>TABLA!H172</f>
        <v>11</v>
      </c>
      <c r="D174" s="284" t="str">
        <f>TABLA!A172</f>
        <v>F. Derecho</v>
      </c>
      <c r="E174" s="284" t="str">
        <f>TABLA!BN172</f>
        <v>No he asistido porque no me interesaba</v>
      </c>
      <c r="F174" s="293" t="str">
        <f t="shared" si="37"/>
        <v/>
      </c>
      <c r="G174" s="293" t="str">
        <f t="shared" si="37"/>
        <v/>
      </c>
      <c r="H174" s="293" t="str">
        <f t="shared" si="37"/>
        <v/>
      </c>
      <c r="I174" s="293" t="str">
        <f t="shared" si="37"/>
        <v/>
      </c>
      <c r="J174" s="293" t="str">
        <f t="shared" si="37"/>
        <v/>
      </c>
      <c r="K174" s="293" t="str">
        <f t="shared" si="37"/>
        <v/>
      </c>
      <c r="L174" s="293" t="str">
        <f t="shared" si="37"/>
        <v/>
      </c>
      <c r="M174" s="293" t="str">
        <f t="shared" si="37"/>
        <v/>
      </c>
      <c r="N174" s="293" t="str">
        <f t="shared" si="37"/>
        <v/>
      </c>
      <c r="O174" s="293" t="str">
        <f t="shared" si="37"/>
        <v/>
      </c>
      <c r="P174" s="293" t="str">
        <f t="shared" si="36"/>
        <v/>
      </c>
      <c r="Q174" s="293" t="str">
        <f t="shared" si="36"/>
        <v/>
      </c>
      <c r="R174" s="293" t="str">
        <f t="shared" si="36"/>
        <v/>
      </c>
      <c r="S174" s="293" t="str">
        <f t="shared" si="36"/>
        <v/>
      </c>
      <c r="T174" s="293" t="str">
        <f t="shared" si="36"/>
        <v/>
      </c>
      <c r="U174" s="293" t="str">
        <f t="shared" si="36"/>
        <v/>
      </c>
      <c r="V174" s="293" t="str">
        <f t="shared" si="36"/>
        <v/>
      </c>
      <c r="W174" s="293" t="str">
        <f t="shared" si="36"/>
        <v/>
      </c>
      <c r="X174" s="293" t="str">
        <f t="shared" si="36"/>
        <v/>
      </c>
      <c r="Y174" s="293" t="str">
        <f t="shared" si="36"/>
        <v/>
      </c>
      <c r="Z174" s="293" t="str">
        <f t="shared" si="38"/>
        <v/>
      </c>
      <c r="AA174" s="293" t="str">
        <f t="shared" si="38"/>
        <v/>
      </c>
      <c r="AB174" s="293" t="str">
        <f t="shared" si="38"/>
        <v/>
      </c>
      <c r="AC174" s="293" t="str">
        <f t="shared" si="38"/>
        <v/>
      </c>
      <c r="AD174" s="293" t="str">
        <f t="shared" si="38"/>
        <v/>
      </c>
      <c r="AE174" s="293" t="str">
        <f t="shared" si="38"/>
        <v/>
      </c>
      <c r="AF174" s="293" t="str">
        <f t="shared" si="38"/>
        <v/>
      </c>
      <c r="AG174" s="293" t="str">
        <f t="shared" si="38"/>
        <v/>
      </c>
      <c r="AH174" s="293">
        <f t="shared" si="31"/>
        <v>0</v>
      </c>
      <c r="AI174" s="292">
        <f t="shared" si="32"/>
        <v>1</v>
      </c>
    </row>
    <row r="175" spans="1:35" ht="25.5" x14ac:dyDescent="0.25">
      <c r="A175" s="3"/>
      <c r="B175">
        <f>TABLA!D173</f>
        <v>180</v>
      </c>
      <c r="C175">
        <f>TABLA!H173</f>
        <v>7</v>
      </c>
      <c r="D175" s="284" t="str">
        <f>TABLA!A173</f>
        <v>F. Ciencias Geológicas</v>
      </c>
      <c r="E175" s="284" t="str">
        <f>TABLA!BN173</f>
        <v>Como sugerencia podría ampliarse el horario de la misma, en este caso la de Facultad de Ciencias Geológicas, tanto entre semana como fines de semana</v>
      </c>
      <c r="F175" s="293" t="str">
        <f t="shared" si="37"/>
        <v/>
      </c>
      <c r="G175" s="293" t="str">
        <f t="shared" si="37"/>
        <v/>
      </c>
      <c r="H175" s="293" t="str">
        <f t="shared" si="37"/>
        <v/>
      </c>
      <c r="I175" s="293" t="str">
        <f t="shared" si="37"/>
        <v/>
      </c>
      <c r="J175" s="293" t="str">
        <f t="shared" si="37"/>
        <v/>
      </c>
      <c r="K175" s="293" t="str">
        <f t="shared" si="37"/>
        <v/>
      </c>
      <c r="L175" s="293" t="str">
        <f t="shared" si="37"/>
        <v/>
      </c>
      <c r="M175" s="293" t="str">
        <f t="shared" si="37"/>
        <v/>
      </c>
      <c r="N175" s="293" t="str">
        <f t="shared" si="37"/>
        <v/>
      </c>
      <c r="O175" s="293" t="str">
        <f t="shared" si="37"/>
        <v/>
      </c>
      <c r="P175" s="293" t="str">
        <f t="shared" si="36"/>
        <v>x</v>
      </c>
      <c r="Q175" s="293" t="str">
        <f t="shared" si="36"/>
        <v/>
      </c>
      <c r="R175" s="293" t="str">
        <f t="shared" si="36"/>
        <v/>
      </c>
      <c r="S175" s="293" t="str">
        <f t="shared" si="36"/>
        <v/>
      </c>
      <c r="T175" s="293" t="str">
        <f t="shared" si="36"/>
        <v/>
      </c>
      <c r="U175" s="293" t="str">
        <f t="shared" si="36"/>
        <v/>
      </c>
      <c r="V175" s="293" t="str">
        <f t="shared" si="36"/>
        <v/>
      </c>
      <c r="W175" s="293" t="str">
        <f t="shared" si="36"/>
        <v/>
      </c>
      <c r="X175" s="293" t="str">
        <f t="shared" si="36"/>
        <v/>
      </c>
      <c r="Y175" s="293" t="str">
        <f t="shared" si="36"/>
        <v/>
      </c>
      <c r="Z175" s="293" t="str">
        <f t="shared" si="38"/>
        <v/>
      </c>
      <c r="AA175" s="293" t="str">
        <f t="shared" si="38"/>
        <v/>
      </c>
      <c r="AB175" s="293" t="str">
        <f t="shared" si="38"/>
        <v/>
      </c>
      <c r="AC175" s="293" t="str">
        <f t="shared" si="38"/>
        <v/>
      </c>
      <c r="AD175" s="293" t="str">
        <f t="shared" si="38"/>
        <v/>
      </c>
      <c r="AE175" s="293" t="str">
        <f t="shared" si="38"/>
        <v/>
      </c>
      <c r="AF175" s="293" t="str">
        <f t="shared" si="38"/>
        <v/>
      </c>
      <c r="AG175" s="293" t="str">
        <f t="shared" si="38"/>
        <v/>
      </c>
      <c r="AH175" s="293">
        <f t="shared" si="31"/>
        <v>1</v>
      </c>
      <c r="AI175" s="292">
        <f t="shared" si="32"/>
        <v>1</v>
      </c>
    </row>
    <row r="176" spans="1:35" ht="15.75" x14ac:dyDescent="0.25">
      <c r="A176" s="3"/>
      <c r="B176">
        <f>TABLA!D174</f>
        <v>181</v>
      </c>
      <c r="C176">
        <f>TABLA!H174</f>
        <v>17</v>
      </c>
      <c r="D176" s="284" t="str">
        <f>TABLA!A174</f>
        <v>F. Informática</v>
      </c>
      <c r="E176" s="284">
        <f>TABLA!BN174</f>
        <v>0</v>
      </c>
      <c r="F176" s="293" t="str">
        <f t="shared" si="37"/>
        <v/>
      </c>
      <c r="G176" s="293" t="str">
        <f t="shared" si="37"/>
        <v/>
      </c>
      <c r="H176" s="293" t="str">
        <f t="shared" si="37"/>
        <v/>
      </c>
      <c r="I176" s="293" t="str">
        <f t="shared" si="37"/>
        <v/>
      </c>
      <c r="J176" s="293" t="str">
        <f t="shared" si="37"/>
        <v/>
      </c>
      <c r="K176" s="293" t="str">
        <f t="shared" si="37"/>
        <v/>
      </c>
      <c r="L176" s="293" t="str">
        <f t="shared" si="37"/>
        <v/>
      </c>
      <c r="M176" s="293" t="str">
        <f t="shared" si="37"/>
        <v/>
      </c>
      <c r="N176" s="293" t="str">
        <f t="shared" si="37"/>
        <v/>
      </c>
      <c r="O176" s="293" t="str">
        <f t="shared" si="37"/>
        <v/>
      </c>
      <c r="P176" s="293" t="str">
        <f t="shared" si="36"/>
        <v/>
      </c>
      <c r="Q176" s="293" t="str">
        <f t="shared" si="36"/>
        <v/>
      </c>
      <c r="R176" s="293" t="str">
        <f t="shared" si="36"/>
        <v/>
      </c>
      <c r="S176" s="293" t="str">
        <f t="shared" si="36"/>
        <v/>
      </c>
      <c r="T176" s="293" t="str">
        <f t="shared" si="36"/>
        <v/>
      </c>
      <c r="U176" s="293" t="str">
        <f t="shared" si="36"/>
        <v/>
      </c>
      <c r="V176" s="293" t="str">
        <f t="shared" si="36"/>
        <v/>
      </c>
      <c r="W176" s="293" t="str">
        <f t="shared" si="36"/>
        <v/>
      </c>
      <c r="X176" s="293" t="str">
        <f t="shared" si="36"/>
        <v/>
      </c>
      <c r="Y176" s="293" t="str">
        <f t="shared" si="36"/>
        <v/>
      </c>
      <c r="Z176" s="293" t="str">
        <f t="shared" si="38"/>
        <v/>
      </c>
      <c r="AA176" s="293" t="str">
        <f t="shared" si="38"/>
        <v/>
      </c>
      <c r="AB176" s="293" t="str">
        <f t="shared" si="38"/>
        <v/>
      </c>
      <c r="AC176" s="293" t="str">
        <f t="shared" si="38"/>
        <v/>
      </c>
      <c r="AD176" s="293" t="str">
        <f t="shared" si="38"/>
        <v/>
      </c>
      <c r="AE176" s="293" t="str">
        <f t="shared" si="38"/>
        <v/>
      </c>
      <c r="AF176" s="293" t="str">
        <f t="shared" si="38"/>
        <v/>
      </c>
      <c r="AG176" s="293" t="str">
        <f t="shared" si="38"/>
        <v/>
      </c>
      <c r="AH176" s="293">
        <f t="shared" si="31"/>
        <v>0</v>
      </c>
      <c r="AI176" s="292" t="str">
        <f t="shared" si="32"/>
        <v>X</v>
      </c>
    </row>
    <row r="177" spans="1:35" ht="26.25" x14ac:dyDescent="0.25">
      <c r="A177"/>
      <c r="B177">
        <f>TABLA!D175</f>
        <v>182</v>
      </c>
      <c r="C177">
        <f>TABLA!H175</f>
        <v>23</v>
      </c>
      <c r="D177" s="165" t="str">
        <f>TABLA!A175</f>
        <v>F. Estudios Estadísticos</v>
      </c>
      <c r="E177" s="284" t="str">
        <f>TABLA!BN175</f>
        <v>Más libros estarían bien, pero entiendo las limitaciones económicas.</v>
      </c>
      <c r="F177" s="293" t="str">
        <f t="shared" si="37"/>
        <v/>
      </c>
      <c r="G177" s="293" t="str">
        <f t="shared" si="37"/>
        <v/>
      </c>
      <c r="H177" s="293" t="str">
        <f t="shared" si="37"/>
        <v/>
      </c>
      <c r="I177" s="293" t="str">
        <f t="shared" si="37"/>
        <v/>
      </c>
      <c r="J177" s="293" t="str">
        <f t="shared" si="37"/>
        <v/>
      </c>
      <c r="K177" s="293" t="str">
        <f t="shared" si="37"/>
        <v/>
      </c>
      <c r="L177" s="293" t="str">
        <f t="shared" si="37"/>
        <v/>
      </c>
      <c r="M177" s="293" t="str">
        <f t="shared" si="37"/>
        <v/>
      </c>
      <c r="N177" s="293" t="str">
        <f t="shared" si="37"/>
        <v/>
      </c>
      <c r="O177" s="293" t="str">
        <f t="shared" si="37"/>
        <v/>
      </c>
      <c r="P177" s="293" t="str">
        <f t="shared" si="36"/>
        <v/>
      </c>
      <c r="Q177" s="293" t="str">
        <f t="shared" si="36"/>
        <v/>
      </c>
      <c r="R177" s="293" t="str">
        <f t="shared" si="36"/>
        <v/>
      </c>
      <c r="S177" s="293" t="str">
        <f t="shared" si="36"/>
        <v/>
      </c>
      <c r="T177" s="293" t="str">
        <f t="shared" si="36"/>
        <v/>
      </c>
      <c r="U177" s="293" t="str">
        <f t="shared" si="36"/>
        <v/>
      </c>
      <c r="V177" s="293" t="str">
        <f t="shared" si="36"/>
        <v/>
      </c>
      <c r="W177" s="293" t="str">
        <f t="shared" si="36"/>
        <v/>
      </c>
      <c r="X177" s="293" t="str">
        <f t="shared" si="36"/>
        <v/>
      </c>
      <c r="Y177" s="293" t="str">
        <f t="shared" si="36"/>
        <v/>
      </c>
      <c r="Z177" s="293" t="str">
        <f t="shared" si="38"/>
        <v/>
      </c>
      <c r="AA177" s="293" t="str">
        <f t="shared" si="38"/>
        <v/>
      </c>
      <c r="AB177" s="293" t="str">
        <f t="shared" si="38"/>
        <v/>
      </c>
      <c r="AC177" s="293" t="str">
        <f t="shared" si="38"/>
        <v/>
      </c>
      <c r="AD177" s="293" t="str">
        <f t="shared" si="38"/>
        <v/>
      </c>
      <c r="AE177" s="293" t="str">
        <f t="shared" si="38"/>
        <v/>
      </c>
      <c r="AF177" s="293" t="str">
        <f t="shared" si="38"/>
        <v/>
      </c>
      <c r="AG177" s="293" t="str">
        <f t="shared" si="38"/>
        <v/>
      </c>
      <c r="AH177" s="293">
        <f t="shared" si="31"/>
        <v>0</v>
      </c>
      <c r="AI177" s="292">
        <f t="shared" si="32"/>
        <v>1</v>
      </c>
    </row>
    <row r="178" spans="1:35" ht="15.75" x14ac:dyDescent="0.25">
      <c r="A178"/>
      <c r="B178">
        <f>TABLA!D176</f>
        <v>183</v>
      </c>
      <c r="C178">
        <f>TABLA!H176</f>
        <v>20</v>
      </c>
      <c r="D178" s="284" t="str">
        <f>TABLA!A176</f>
        <v>F. Psicología</v>
      </c>
      <c r="E178" s="284">
        <f>TABLA!BN176</f>
        <v>0</v>
      </c>
      <c r="F178" s="293" t="str">
        <f t="shared" si="37"/>
        <v/>
      </c>
      <c r="G178" s="293" t="str">
        <f t="shared" si="37"/>
        <v/>
      </c>
      <c r="H178" s="293" t="str">
        <f t="shared" si="37"/>
        <v/>
      </c>
      <c r="I178" s="293" t="str">
        <f t="shared" si="37"/>
        <v/>
      </c>
      <c r="J178" s="293" t="str">
        <f t="shared" si="37"/>
        <v/>
      </c>
      <c r="K178" s="293" t="str">
        <f t="shared" si="37"/>
        <v/>
      </c>
      <c r="L178" s="293" t="str">
        <f t="shared" si="37"/>
        <v/>
      </c>
      <c r="M178" s="293" t="str">
        <f t="shared" si="37"/>
        <v/>
      </c>
      <c r="N178" s="293" t="str">
        <f t="shared" si="37"/>
        <v/>
      </c>
      <c r="O178" s="293" t="str">
        <f t="shared" si="37"/>
        <v/>
      </c>
      <c r="P178" s="293" t="str">
        <f t="shared" si="37"/>
        <v/>
      </c>
      <c r="Q178" s="293" t="str">
        <f t="shared" si="37"/>
        <v/>
      </c>
      <c r="R178" s="293" t="str">
        <f t="shared" si="37"/>
        <v/>
      </c>
      <c r="S178" s="293" t="str">
        <f t="shared" si="37"/>
        <v/>
      </c>
      <c r="T178" s="293" t="str">
        <f t="shared" si="37"/>
        <v/>
      </c>
      <c r="U178" s="293" t="str">
        <f t="shared" si="37"/>
        <v/>
      </c>
      <c r="V178" s="293" t="str">
        <f t="shared" ref="P178:AE193" si="39">IFERROR((IF(FIND(V$1,$E178,1)&gt;0,"x")),"")</f>
        <v/>
      </c>
      <c r="W178" s="293" t="str">
        <f t="shared" si="39"/>
        <v/>
      </c>
      <c r="X178" s="293" t="str">
        <f t="shared" si="39"/>
        <v/>
      </c>
      <c r="Y178" s="293" t="str">
        <f t="shared" si="39"/>
        <v/>
      </c>
      <c r="Z178" s="293" t="str">
        <f t="shared" si="38"/>
        <v/>
      </c>
      <c r="AA178" s="293" t="str">
        <f t="shared" si="38"/>
        <v/>
      </c>
      <c r="AB178" s="293" t="str">
        <f t="shared" si="38"/>
        <v/>
      </c>
      <c r="AC178" s="293" t="str">
        <f t="shared" si="38"/>
        <v/>
      </c>
      <c r="AD178" s="293" t="str">
        <f t="shared" si="38"/>
        <v/>
      </c>
      <c r="AE178" s="293" t="str">
        <f t="shared" si="38"/>
        <v/>
      </c>
      <c r="AF178" s="293" t="str">
        <f t="shared" si="38"/>
        <v/>
      </c>
      <c r="AG178" s="293" t="str">
        <f t="shared" si="38"/>
        <v/>
      </c>
      <c r="AH178" s="293">
        <f t="shared" si="31"/>
        <v>0</v>
      </c>
      <c r="AI178" s="292" t="str">
        <f t="shared" si="32"/>
        <v>X</v>
      </c>
    </row>
    <row r="179" spans="1:35" ht="26.25" x14ac:dyDescent="0.25">
      <c r="A179" s="3"/>
      <c r="B179">
        <f>TABLA!D177</f>
        <v>184</v>
      </c>
      <c r="C179">
        <f>TABLA!H177</f>
        <v>6</v>
      </c>
      <c r="D179" s="165" t="str">
        <f>TABLA!A177</f>
        <v>F. Ciencias Físicas</v>
      </c>
      <c r="E179" s="284">
        <f>TABLA!BN177</f>
        <v>0</v>
      </c>
      <c r="F179" s="293" t="str">
        <f t="shared" ref="F179:U194" si="40">IFERROR((IF(FIND(F$1,$E179,1)&gt;0,"x")),"")</f>
        <v/>
      </c>
      <c r="G179" s="293" t="str">
        <f t="shared" si="40"/>
        <v/>
      </c>
      <c r="H179" s="293" t="str">
        <f t="shared" si="40"/>
        <v/>
      </c>
      <c r="I179" s="293" t="str">
        <f t="shared" si="40"/>
        <v/>
      </c>
      <c r="J179" s="293" t="str">
        <f t="shared" si="40"/>
        <v/>
      </c>
      <c r="K179" s="293" t="str">
        <f t="shared" si="40"/>
        <v/>
      </c>
      <c r="L179" s="293" t="str">
        <f t="shared" si="40"/>
        <v/>
      </c>
      <c r="M179" s="293" t="str">
        <f t="shared" si="40"/>
        <v/>
      </c>
      <c r="N179" s="293" t="str">
        <f t="shared" si="40"/>
        <v/>
      </c>
      <c r="O179" s="293" t="str">
        <f t="shared" si="40"/>
        <v/>
      </c>
      <c r="P179" s="293" t="str">
        <f t="shared" si="39"/>
        <v/>
      </c>
      <c r="Q179" s="293" t="str">
        <f t="shared" si="39"/>
        <v/>
      </c>
      <c r="R179" s="293" t="str">
        <f t="shared" si="39"/>
        <v/>
      </c>
      <c r="S179" s="293" t="str">
        <f t="shared" si="39"/>
        <v/>
      </c>
      <c r="T179" s="293" t="str">
        <f t="shared" si="39"/>
        <v/>
      </c>
      <c r="U179" s="293" t="str">
        <f t="shared" si="39"/>
        <v/>
      </c>
      <c r="V179" s="293" t="str">
        <f t="shared" si="39"/>
        <v/>
      </c>
      <c r="W179" s="293" t="str">
        <f t="shared" si="39"/>
        <v/>
      </c>
      <c r="X179" s="293" t="str">
        <f t="shared" si="39"/>
        <v/>
      </c>
      <c r="Y179" s="293" t="str">
        <f t="shared" si="39"/>
        <v/>
      </c>
      <c r="Z179" s="293" t="str">
        <f t="shared" si="39"/>
        <v/>
      </c>
      <c r="AA179" s="293" t="str">
        <f t="shared" si="39"/>
        <v/>
      </c>
      <c r="AB179" s="293" t="str">
        <f t="shared" si="39"/>
        <v/>
      </c>
      <c r="AC179" s="293" t="str">
        <f t="shared" si="39"/>
        <v/>
      </c>
      <c r="AD179" s="293" t="str">
        <f t="shared" si="39"/>
        <v/>
      </c>
      <c r="AE179" s="293" t="str">
        <f t="shared" si="39"/>
        <v/>
      </c>
      <c r="AF179" s="293" t="str">
        <f t="shared" ref="Z179:AG194" si="41">IFERROR((IF(FIND(AF$1,$E179,1)&gt;0,"x")),"")</f>
        <v/>
      </c>
      <c r="AG179" s="293" t="str">
        <f t="shared" si="41"/>
        <v/>
      </c>
      <c r="AH179" s="293">
        <f t="shared" si="31"/>
        <v>0</v>
      </c>
      <c r="AI179" s="292" t="str">
        <f t="shared" si="32"/>
        <v>X</v>
      </c>
    </row>
    <row r="180" spans="1:35" ht="26.25" x14ac:dyDescent="0.25">
      <c r="A180"/>
      <c r="B180">
        <f>TABLA!D178</f>
        <v>185</v>
      </c>
      <c r="C180">
        <f>TABLA!H178</f>
        <v>23</v>
      </c>
      <c r="D180" s="165" t="str">
        <f>TABLA!A178</f>
        <v>F. Estudios Estadísticos</v>
      </c>
      <c r="E180" s="284">
        <f>TABLA!BN178</f>
        <v>0</v>
      </c>
      <c r="F180" s="293" t="str">
        <f t="shared" si="40"/>
        <v/>
      </c>
      <c r="G180" s="293" t="str">
        <f t="shared" si="40"/>
        <v/>
      </c>
      <c r="H180" s="293" t="str">
        <f t="shared" si="40"/>
        <v/>
      </c>
      <c r="I180" s="293" t="str">
        <f t="shared" si="40"/>
        <v/>
      </c>
      <c r="J180" s="293" t="str">
        <f t="shared" si="40"/>
        <v/>
      </c>
      <c r="K180" s="293" t="str">
        <f t="shared" si="40"/>
        <v/>
      </c>
      <c r="L180" s="293" t="str">
        <f t="shared" si="40"/>
        <v/>
      </c>
      <c r="M180" s="293" t="str">
        <f t="shared" si="40"/>
        <v/>
      </c>
      <c r="N180" s="293" t="str">
        <f t="shared" si="40"/>
        <v/>
      </c>
      <c r="O180" s="293" t="str">
        <f t="shared" si="40"/>
        <v/>
      </c>
      <c r="P180" s="293" t="str">
        <f t="shared" si="39"/>
        <v/>
      </c>
      <c r="Q180" s="293" t="str">
        <f t="shared" si="39"/>
        <v/>
      </c>
      <c r="R180" s="293" t="str">
        <f t="shared" si="39"/>
        <v/>
      </c>
      <c r="S180" s="293" t="str">
        <f t="shared" si="39"/>
        <v/>
      </c>
      <c r="T180" s="293" t="str">
        <f t="shared" si="39"/>
        <v/>
      </c>
      <c r="U180" s="293" t="str">
        <f t="shared" si="39"/>
        <v/>
      </c>
      <c r="V180" s="293" t="str">
        <f t="shared" si="39"/>
        <v/>
      </c>
      <c r="W180" s="293" t="str">
        <f t="shared" si="39"/>
        <v/>
      </c>
      <c r="X180" s="293" t="str">
        <f t="shared" si="39"/>
        <v/>
      </c>
      <c r="Y180" s="293" t="str">
        <f t="shared" si="39"/>
        <v/>
      </c>
      <c r="Z180" s="293" t="str">
        <f t="shared" si="39"/>
        <v/>
      </c>
      <c r="AA180" s="293" t="str">
        <f t="shared" si="39"/>
        <v/>
      </c>
      <c r="AB180" s="293" t="str">
        <f t="shared" si="39"/>
        <v/>
      </c>
      <c r="AC180" s="293" t="str">
        <f t="shared" si="39"/>
        <v/>
      </c>
      <c r="AD180" s="293" t="str">
        <f t="shared" si="39"/>
        <v/>
      </c>
      <c r="AE180" s="293" t="str">
        <f t="shared" si="39"/>
        <v/>
      </c>
      <c r="AF180" s="293" t="str">
        <f t="shared" si="41"/>
        <v/>
      </c>
      <c r="AG180" s="293" t="str">
        <f t="shared" si="41"/>
        <v/>
      </c>
      <c r="AH180" s="293">
        <f t="shared" si="31"/>
        <v>0</v>
      </c>
      <c r="AI180" s="292" t="str">
        <f t="shared" si="32"/>
        <v>X</v>
      </c>
    </row>
    <row r="181" spans="1:35" ht="15.75" x14ac:dyDescent="0.25">
      <c r="A181"/>
      <c r="B181">
        <f>TABLA!D179</f>
        <v>186</v>
      </c>
      <c r="C181">
        <f>TABLA!H179</f>
        <v>11</v>
      </c>
      <c r="D181" s="165" t="str">
        <f>TABLA!A179</f>
        <v>F. Derecho</v>
      </c>
      <c r="E181" s="284">
        <f>TABLA!BN179</f>
        <v>0</v>
      </c>
      <c r="F181" s="293" t="str">
        <f t="shared" si="40"/>
        <v/>
      </c>
      <c r="G181" s="293" t="str">
        <f t="shared" si="40"/>
        <v/>
      </c>
      <c r="H181" s="293" t="str">
        <f t="shared" si="40"/>
        <v/>
      </c>
      <c r="I181" s="293" t="str">
        <f t="shared" si="40"/>
        <v/>
      </c>
      <c r="J181" s="293" t="str">
        <f t="shared" si="40"/>
        <v/>
      </c>
      <c r="K181" s="293" t="str">
        <f t="shared" si="40"/>
        <v/>
      </c>
      <c r="L181" s="293" t="str">
        <f t="shared" si="40"/>
        <v/>
      </c>
      <c r="M181" s="293" t="str">
        <f t="shared" si="40"/>
        <v/>
      </c>
      <c r="N181" s="293" t="str">
        <f t="shared" si="40"/>
        <v/>
      </c>
      <c r="O181" s="293" t="str">
        <f t="shared" si="40"/>
        <v/>
      </c>
      <c r="P181" s="293" t="str">
        <f t="shared" si="39"/>
        <v/>
      </c>
      <c r="Q181" s="293" t="str">
        <f t="shared" si="39"/>
        <v/>
      </c>
      <c r="R181" s="293" t="str">
        <f t="shared" si="39"/>
        <v/>
      </c>
      <c r="S181" s="293" t="str">
        <f t="shared" si="39"/>
        <v/>
      </c>
      <c r="T181" s="293" t="str">
        <f t="shared" si="39"/>
        <v/>
      </c>
      <c r="U181" s="293" t="str">
        <f t="shared" si="39"/>
        <v/>
      </c>
      <c r="V181" s="293" t="str">
        <f t="shared" si="39"/>
        <v/>
      </c>
      <c r="W181" s="293" t="str">
        <f t="shared" si="39"/>
        <v/>
      </c>
      <c r="X181" s="293" t="str">
        <f t="shared" si="39"/>
        <v/>
      </c>
      <c r="Y181" s="293" t="str">
        <f t="shared" si="39"/>
        <v/>
      </c>
      <c r="Z181" s="293" t="str">
        <f t="shared" si="41"/>
        <v/>
      </c>
      <c r="AA181" s="293" t="str">
        <f t="shared" si="41"/>
        <v/>
      </c>
      <c r="AB181" s="293" t="str">
        <f t="shared" si="41"/>
        <v/>
      </c>
      <c r="AC181" s="293" t="str">
        <f t="shared" si="41"/>
        <v/>
      </c>
      <c r="AD181" s="293" t="str">
        <f t="shared" si="41"/>
        <v/>
      </c>
      <c r="AE181" s="293" t="str">
        <f t="shared" si="41"/>
        <v/>
      </c>
      <c r="AF181" s="293" t="str">
        <f t="shared" si="41"/>
        <v/>
      </c>
      <c r="AG181" s="293" t="str">
        <f t="shared" si="41"/>
        <v/>
      </c>
      <c r="AH181" s="293">
        <f t="shared" si="31"/>
        <v>0</v>
      </c>
      <c r="AI181" s="292" t="str">
        <f t="shared" si="32"/>
        <v>X</v>
      </c>
    </row>
    <row r="182" spans="1:35" ht="15.75" x14ac:dyDescent="0.25">
      <c r="A182"/>
      <c r="B182">
        <f>TABLA!D180</f>
        <v>187</v>
      </c>
      <c r="C182">
        <f>TABLA!H180</f>
        <v>11</v>
      </c>
      <c r="D182" s="284" t="str">
        <f>TABLA!A180</f>
        <v>F. Derecho</v>
      </c>
      <c r="E182" s="284" t="str">
        <f>TABLA!BN180</f>
        <v>No conozco los cursos de formación de usuarios</v>
      </c>
      <c r="F182" s="293" t="str">
        <f t="shared" si="40"/>
        <v/>
      </c>
      <c r="G182" s="293" t="str">
        <f t="shared" si="40"/>
        <v/>
      </c>
      <c r="H182" s="293" t="str">
        <f t="shared" si="40"/>
        <v/>
      </c>
      <c r="I182" s="293" t="str">
        <f t="shared" si="40"/>
        <v/>
      </c>
      <c r="J182" s="293" t="str">
        <f t="shared" si="40"/>
        <v/>
      </c>
      <c r="K182" s="293" t="str">
        <f t="shared" si="40"/>
        <v/>
      </c>
      <c r="L182" s="293" t="str">
        <f t="shared" si="40"/>
        <v/>
      </c>
      <c r="M182" s="293" t="str">
        <f t="shared" si="40"/>
        <v/>
      </c>
      <c r="N182" s="293" t="str">
        <f t="shared" si="40"/>
        <v/>
      </c>
      <c r="O182" s="293" t="str">
        <f t="shared" si="40"/>
        <v/>
      </c>
      <c r="P182" s="293" t="str">
        <f t="shared" si="39"/>
        <v/>
      </c>
      <c r="Q182" s="293" t="str">
        <f t="shared" si="39"/>
        <v/>
      </c>
      <c r="R182" s="293" t="str">
        <f t="shared" si="39"/>
        <v/>
      </c>
      <c r="S182" s="293" t="str">
        <f t="shared" si="39"/>
        <v/>
      </c>
      <c r="T182" s="293" t="str">
        <f t="shared" si="39"/>
        <v/>
      </c>
      <c r="U182" s="293" t="str">
        <f t="shared" si="39"/>
        <v/>
      </c>
      <c r="V182" s="293" t="str">
        <f t="shared" si="39"/>
        <v/>
      </c>
      <c r="W182" s="293" t="str">
        <f t="shared" si="39"/>
        <v/>
      </c>
      <c r="X182" s="293" t="str">
        <f t="shared" si="39"/>
        <v/>
      </c>
      <c r="Y182" s="293" t="str">
        <f t="shared" si="39"/>
        <v/>
      </c>
      <c r="Z182" s="293" t="str">
        <f t="shared" si="41"/>
        <v/>
      </c>
      <c r="AA182" s="293" t="str">
        <f t="shared" si="41"/>
        <v/>
      </c>
      <c r="AB182" s="293" t="str">
        <f t="shared" si="41"/>
        <v/>
      </c>
      <c r="AC182" s="293" t="str">
        <f t="shared" si="41"/>
        <v/>
      </c>
      <c r="AD182" s="293" t="str">
        <f t="shared" si="41"/>
        <v/>
      </c>
      <c r="AE182" s="293" t="str">
        <f t="shared" si="41"/>
        <v>x</v>
      </c>
      <c r="AF182" s="293" t="str">
        <f t="shared" si="41"/>
        <v/>
      </c>
      <c r="AG182" s="293" t="str">
        <f t="shared" si="41"/>
        <v/>
      </c>
      <c r="AH182" s="293">
        <f t="shared" si="31"/>
        <v>1</v>
      </c>
      <c r="AI182" s="292">
        <f t="shared" si="32"/>
        <v>1</v>
      </c>
    </row>
    <row r="183" spans="1:35" ht="15.75" x14ac:dyDescent="0.25">
      <c r="A183"/>
      <c r="B183">
        <f>TABLA!D181</f>
        <v>188</v>
      </c>
      <c r="C183">
        <f>TABLA!H181</f>
        <v>17</v>
      </c>
      <c r="D183" s="284" t="str">
        <f>TABLA!A181</f>
        <v>F. Informática</v>
      </c>
      <c r="E183" s="284">
        <f>TABLA!BN181</f>
        <v>0</v>
      </c>
      <c r="F183" s="293" t="str">
        <f t="shared" si="40"/>
        <v/>
      </c>
      <c r="G183" s="293" t="str">
        <f t="shared" si="40"/>
        <v/>
      </c>
      <c r="H183" s="293" t="str">
        <f t="shared" si="40"/>
        <v/>
      </c>
      <c r="I183" s="293" t="str">
        <f t="shared" si="40"/>
        <v/>
      </c>
      <c r="J183" s="293" t="str">
        <f t="shared" si="40"/>
        <v/>
      </c>
      <c r="K183" s="293" t="str">
        <f t="shared" si="40"/>
        <v/>
      </c>
      <c r="L183" s="293" t="str">
        <f t="shared" si="40"/>
        <v/>
      </c>
      <c r="M183" s="293" t="str">
        <f t="shared" si="40"/>
        <v/>
      </c>
      <c r="N183" s="293" t="str">
        <f t="shared" si="40"/>
        <v/>
      </c>
      <c r="O183" s="293" t="str">
        <f t="shared" si="40"/>
        <v/>
      </c>
      <c r="P183" s="293" t="str">
        <f t="shared" si="39"/>
        <v/>
      </c>
      <c r="Q183" s="293" t="str">
        <f t="shared" si="39"/>
        <v/>
      </c>
      <c r="R183" s="293" t="str">
        <f t="shared" si="39"/>
        <v/>
      </c>
      <c r="S183" s="293" t="str">
        <f t="shared" si="39"/>
        <v/>
      </c>
      <c r="T183" s="293" t="str">
        <f t="shared" si="39"/>
        <v/>
      </c>
      <c r="U183" s="293" t="str">
        <f t="shared" si="39"/>
        <v/>
      </c>
      <c r="V183" s="293" t="str">
        <f t="shared" si="39"/>
        <v/>
      </c>
      <c r="W183" s="293" t="str">
        <f t="shared" si="39"/>
        <v/>
      </c>
      <c r="X183" s="293" t="str">
        <f t="shared" si="39"/>
        <v/>
      </c>
      <c r="Y183" s="293" t="str">
        <f t="shared" si="39"/>
        <v/>
      </c>
      <c r="Z183" s="293" t="str">
        <f t="shared" si="41"/>
        <v/>
      </c>
      <c r="AA183" s="293" t="str">
        <f t="shared" si="41"/>
        <v/>
      </c>
      <c r="AB183" s="293" t="str">
        <f t="shared" si="41"/>
        <v/>
      </c>
      <c r="AC183" s="293" t="str">
        <f t="shared" si="41"/>
        <v/>
      </c>
      <c r="AD183" s="293" t="str">
        <f t="shared" si="41"/>
        <v/>
      </c>
      <c r="AE183" s="293" t="str">
        <f t="shared" si="41"/>
        <v/>
      </c>
      <c r="AF183" s="293" t="str">
        <f t="shared" si="41"/>
        <v/>
      </c>
      <c r="AG183" s="293" t="str">
        <f t="shared" si="41"/>
        <v/>
      </c>
      <c r="AH183" s="293">
        <f t="shared" si="31"/>
        <v>0</v>
      </c>
      <c r="AI183" s="292" t="str">
        <f t="shared" si="32"/>
        <v>X</v>
      </c>
    </row>
    <row r="184" spans="1:35" ht="15.75" x14ac:dyDescent="0.25">
      <c r="A184" s="3"/>
      <c r="B184">
        <f>TABLA!D182</f>
        <v>189</v>
      </c>
      <c r="C184">
        <f>TABLA!H182</f>
        <v>18</v>
      </c>
      <c r="D184" s="165" t="str">
        <f>TABLA!A182</f>
        <v>F. Medicina</v>
      </c>
      <c r="E184" s="284">
        <f>TABLA!BN182</f>
        <v>0</v>
      </c>
      <c r="F184" s="293" t="str">
        <f t="shared" si="40"/>
        <v/>
      </c>
      <c r="G184" s="293" t="str">
        <f t="shared" si="40"/>
        <v/>
      </c>
      <c r="H184" s="293" t="str">
        <f t="shared" si="40"/>
        <v/>
      </c>
      <c r="I184" s="293" t="str">
        <f t="shared" si="40"/>
        <v/>
      </c>
      <c r="J184" s="293" t="str">
        <f t="shared" si="40"/>
        <v/>
      </c>
      <c r="K184" s="293" t="str">
        <f t="shared" si="40"/>
        <v/>
      </c>
      <c r="L184" s="293" t="str">
        <f t="shared" si="40"/>
        <v/>
      </c>
      <c r="M184" s="293" t="str">
        <f t="shared" si="40"/>
        <v/>
      </c>
      <c r="N184" s="293" t="str">
        <f t="shared" si="40"/>
        <v/>
      </c>
      <c r="O184" s="293" t="str">
        <f t="shared" si="40"/>
        <v/>
      </c>
      <c r="P184" s="293" t="str">
        <f t="shared" si="39"/>
        <v/>
      </c>
      <c r="Q184" s="293" t="str">
        <f t="shared" si="39"/>
        <v/>
      </c>
      <c r="R184" s="293" t="str">
        <f t="shared" si="39"/>
        <v/>
      </c>
      <c r="S184" s="293" t="str">
        <f t="shared" si="39"/>
        <v/>
      </c>
      <c r="T184" s="293" t="str">
        <f t="shared" si="39"/>
        <v/>
      </c>
      <c r="U184" s="293" t="str">
        <f t="shared" si="39"/>
        <v/>
      </c>
      <c r="V184" s="293" t="str">
        <f t="shared" si="39"/>
        <v/>
      </c>
      <c r="W184" s="293" t="str">
        <f t="shared" si="39"/>
        <v/>
      </c>
      <c r="X184" s="293" t="str">
        <f t="shared" si="39"/>
        <v/>
      </c>
      <c r="Y184" s="293" t="str">
        <f t="shared" si="39"/>
        <v/>
      </c>
      <c r="Z184" s="293" t="str">
        <f t="shared" si="41"/>
        <v/>
      </c>
      <c r="AA184" s="293" t="str">
        <f t="shared" si="41"/>
        <v/>
      </c>
      <c r="AB184" s="293" t="str">
        <f t="shared" si="41"/>
        <v/>
      </c>
      <c r="AC184" s="293" t="str">
        <f t="shared" si="41"/>
        <v/>
      </c>
      <c r="AD184" s="293" t="str">
        <f t="shared" si="41"/>
        <v/>
      </c>
      <c r="AE184" s="293" t="str">
        <f t="shared" si="41"/>
        <v/>
      </c>
      <c r="AF184" s="293" t="str">
        <f t="shared" si="41"/>
        <v/>
      </c>
      <c r="AG184" s="293" t="str">
        <f t="shared" si="41"/>
        <v/>
      </c>
      <c r="AH184" s="293">
        <f t="shared" si="31"/>
        <v>0</v>
      </c>
      <c r="AI184" s="292" t="str">
        <f t="shared" si="32"/>
        <v>X</v>
      </c>
    </row>
    <row r="185" spans="1:35" ht="26.25" x14ac:dyDescent="0.25">
      <c r="A185"/>
      <c r="B185">
        <f>TABLA!D183</f>
        <v>190</v>
      </c>
      <c r="C185">
        <f>TABLA!H183</f>
        <v>4</v>
      </c>
      <c r="D185" s="165" t="str">
        <f>TABLA!A183</f>
        <v>F. Ciencias de la Información</v>
      </c>
      <c r="E185" s="284">
        <f>TABLA!BN183</f>
        <v>0</v>
      </c>
      <c r="F185" s="293" t="str">
        <f t="shared" si="40"/>
        <v/>
      </c>
      <c r="G185" s="293" t="str">
        <f t="shared" si="40"/>
        <v/>
      </c>
      <c r="H185" s="293" t="str">
        <f t="shared" si="40"/>
        <v/>
      </c>
      <c r="I185" s="293" t="str">
        <f t="shared" si="40"/>
        <v/>
      </c>
      <c r="J185" s="293" t="str">
        <f t="shared" si="40"/>
        <v/>
      </c>
      <c r="K185" s="293" t="str">
        <f t="shared" si="40"/>
        <v/>
      </c>
      <c r="L185" s="293" t="str">
        <f t="shared" si="40"/>
        <v/>
      </c>
      <c r="M185" s="293" t="str">
        <f t="shared" si="40"/>
        <v/>
      </c>
      <c r="N185" s="293" t="str">
        <f t="shared" si="40"/>
        <v/>
      </c>
      <c r="O185" s="293" t="str">
        <f t="shared" si="40"/>
        <v/>
      </c>
      <c r="P185" s="293" t="str">
        <f t="shared" si="39"/>
        <v/>
      </c>
      <c r="Q185" s="293" t="str">
        <f t="shared" si="39"/>
        <v/>
      </c>
      <c r="R185" s="293" t="str">
        <f t="shared" si="39"/>
        <v/>
      </c>
      <c r="S185" s="293" t="str">
        <f t="shared" si="39"/>
        <v/>
      </c>
      <c r="T185" s="293" t="str">
        <f t="shared" si="39"/>
        <v/>
      </c>
      <c r="U185" s="293" t="str">
        <f t="shared" si="39"/>
        <v/>
      </c>
      <c r="V185" s="293" t="str">
        <f t="shared" si="39"/>
        <v/>
      </c>
      <c r="W185" s="293" t="str">
        <f t="shared" si="39"/>
        <v/>
      </c>
      <c r="X185" s="293" t="str">
        <f t="shared" si="39"/>
        <v/>
      </c>
      <c r="Y185" s="293" t="str">
        <f t="shared" si="39"/>
        <v/>
      </c>
      <c r="Z185" s="293" t="str">
        <f t="shared" si="41"/>
        <v/>
      </c>
      <c r="AA185" s="293" t="str">
        <f t="shared" si="41"/>
        <v/>
      </c>
      <c r="AB185" s="293" t="str">
        <f t="shared" si="41"/>
        <v/>
      </c>
      <c r="AC185" s="293" t="str">
        <f t="shared" si="41"/>
        <v/>
      </c>
      <c r="AD185" s="293" t="str">
        <f t="shared" si="41"/>
        <v/>
      </c>
      <c r="AE185" s="293" t="str">
        <f t="shared" si="41"/>
        <v/>
      </c>
      <c r="AF185" s="293" t="str">
        <f t="shared" si="41"/>
        <v/>
      </c>
      <c r="AG185" s="293" t="str">
        <f t="shared" si="41"/>
        <v/>
      </c>
      <c r="AH185" s="293">
        <f t="shared" si="31"/>
        <v>0</v>
      </c>
      <c r="AI185" s="292" t="str">
        <f t="shared" si="32"/>
        <v>X</v>
      </c>
    </row>
    <row r="186" spans="1:35" ht="15.75" x14ac:dyDescent="0.25">
      <c r="A186"/>
      <c r="B186">
        <f>TABLA!D184</f>
        <v>191</v>
      </c>
      <c r="C186">
        <f>TABLA!H184</f>
        <v>26</v>
      </c>
      <c r="D186" s="284" t="str">
        <f>TABLA!A184</f>
        <v>F. Trabajo Social</v>
      </c>
      <c r="E186" s="284" t="str">
        <f>TABLA!BN184</f>
        <v>No he asistido porque no conocía esa oferta.</v>
      </c>
      <c r="F186" s="293" t="str">
        <f t="shared" si="40"/>
        <v/>
      </c>
      <c r="G186" s="293" t="str">
        <f t="shared" si="40"/>
        <v/>
      </c>
      <c r="H186" s="293" t="str">
        <f t="shared" si="40"/>
        <v/>
      </c>
      <c r="I186" s="293" t="str">
        <f t="shared" si="40"/>
        <v/>
      </c>
      <c r="J186" s="293" t="str">
        <f t="shared" si="40"/>
        <v/>
      </c>
      <c r="K186" s="293" t="str">
        <f t="shared" si="40"/>
        <v/>
      </c>
      <c r="L186" s="293" t="str">
        <f t="shared" si="40"/>
        <v/>
      </c>
      <c r="M186" s="293" t="str">
        <f t="shared" si="40"/>
        <v/>
      </c>
      <c r="N186" s="293" t="str">
        <f t="shared" si="40"/>
        <v/>
      </c>
      <c r="O186" s="293" t="str">
        <f t="shared" si="40"/>
        <v/>
      </c>
      <c r="P186" s="293" t="str">
        <f t="shared" si="39"/>
        <v/>
      </c>
      <c r="Q186" s="293" t="str">
        <f t="shared" si="39"/>
        <v/>
      </c>
      <c r="R186" s="293" t="str">
        <f t="shared" si="39"/>
        <v/>
      </c>
      <c r="S186" s="293" t="str">
        <f t="shared" si="39"/>
        <v/>
      </c>
      <c r="T186" s="293" t="str">
        <f t="shared" si="39"/>
        <v/>
      </c>
      <c r="U186" s="293" t="str">
        <f t="shared" si="39"/>
        <v/>
      </c>
      <c r="V186" s="293" t="str">
        <f t="shared" si="39"/>
        <v/>
      </c>
      <c r="W186" s="293" t="str">
        <f t="shared" si="39"/>
        <v/>
      </c>
      <c r="X186" s="293" t="str">
        <f t="shared" si="39"/>
        <v/>
      </c>
      <c r="Y186" s="293" t="str">
        <f t="shared" si="39"/>
        <v/>
      </c>
      <c r="Z186" s="293" t="str">
        <f t="shared" si="41"/>
        <v/>
      </c>
      <c r="AA186" s="293" t="str">
        <f t="shared" si="41"/>
        <v/>
      </c>
      <c r="AB186" s="293" t="str">
        <f t="shared" si="41"/>
        <v/>
      </c>
      <c r="AC186" s="293" t="str">
        <f t="shared" si="41"/>
        <v/>
      </c>
      <c r="AD186" s="293" t="str">
        <f t="shared" si="41"/>
        <v/>
      </c>
      <c r="AE186" s="293" t="str">
        <f t="shared" si="41"/>
        <v/>
      </c>
      <c r="AF186" s="293" t="str">
        <f t="shared" si="41"/>
        <v/>
      </c>
      <c r="AG186" s="293" t="str">
        <f t="shared" si="41"/>
        <v/>
      </c>
      <c r="AH186" s="293">
        <f t="shared" si="31"/>
        <v>0</v>
      </c>
      <c r="AI186" s="292">
        <f t="shared" si="32"/>
        <v>1</v>
      </c>
    </row>
    <row r="187" spans="1:35" ht="15.75" x14ac:dyDescent="0.25">
      <c r="A187"/>
      <c r="B187">
        <f>TABLA!D185</f>
        <v>192</v>
      </c>
      <c r="C187">
        <f>TABLA!H185</f>
        <v>17</v>
      </c>
      <c r="D187" s="165" t="str">
        <f>TABLA!A185</f>
        <v>F. Informática</v>
      </c>
      <c r="E187" s="284">
        <f>TABLA!BN185</f>
        <v>0</v>
      </c>
      <c r="F187" s="293" t="str">
        <f t="shared" si="40"/>
        <v/>
      </c>
      <c r="G187" s="293" t="str">
        <f t="shared" si="40"/>
        <v/>
      </c>
      <c r="H187" s="293" t="str">
        <f t="shared" si="40"/>
        <v/>
      </c>
      <c r="I187" s="293" t="str">
        <f t="shared" si="40"/>
        <v/>
      </c>
      <c r="J187" s="293" t="str">
        <f t="shared" si="40"/>
        <v/>
      </c>
      <c r="K187" s="293" t="str">
        <f t="shared" si="40"/>
        <v/>
      </c>
      <c r="L187" s="293" t="str">
        <f t="shared" si="40"/>
        <v/>
      </c>
      <c r="M187" s="293" t="str">
        <f t="shared" si="40"/>
        <v/>
      </c>
      <c r="N187" s="293" t="str">
        <f t="shared" si="40"/>
        <v/>
      </c>
      <c r="O187" s="293" t="str">
        <f t="shared" si="40"/>
        <v/>
      </c>
      <c r="P187" s="293" t="str">
        <f t="shared" si="39"/>
        <v/>
      </c>
      <c r="Q187" s="293" t="str">
        <f t="shared" si="39"/>
        <v/>
      </c>
      <c r="R187" s="293" t="str">
        <f t="shared" si="39"/>
        <v/>
      </c>
      <c r="S187" s="293" t="str">
        <f t="shared" si="39"/>
        <v/>
      </c>
      <c r="T187" s="293" t="str">
        <f t="shared" si="39"/>
        <v/>
      </c>
      <c r="U187" s="293" t="str">
        <f t="shared" si="39"/>
        <v/>
      </c>
      <c r="V187" s="293" t="str">
        <f t="shared" si="39"/>
        <v/>
      </c>
      <c r="W187" s="293" t="str">
        <f t="shared" si="39"/>
        <v/>
      </c>
      <c r="X187" s="293" t="str">
        <f t="shared" si="39"/>
        <v/>
      </c>
      <c r="Y187" s="293" t="str">
        <f t="shared" si="39"/>
        <v/>
      </c>
      <c r="Z187" s="293" t="str">
        <f t="shared" si="41"/>
        <v/>
      </c>
      <c r="AA187" s="293" t="str">
        <f t="shared" si="41"/>
        <v/>
      </c>
      <c r="AB187" s="293" t="str">
        <f t="shared" si="41"/>
        <v/>
      </c>
      <c r="AC187" s="293" t="str">
        <f t="shared" si="41"/>
        <v/>
      </c>
      <c r="AD187" s="293" t="str">
        <f t="shared" si="41"/>
        <v/>
      </c>
      <c r="AE187" s="293" t="str">
        <f t="shared" si="41"/>
        <v/>
      </c>
      <c r="AF187" s="293" t="str">
        <f t="shared" si="41"/>
        <v/>
      </c>
      <c r="AG187" s="293" t="str">
        <f t="shared" si="41"/>
        <v/>
      </c>
      <c r="AH187" s="293">
        <f t="shared" si="31"/>
        <v>0</v>
      </c>
      <c r="AI187" s="292" t="str">
        <f t="shared" si="32"/>
        <v>X</v>
      </c>
    </row>
    <row r="188" spans="1:35" ht="25.5" x14ac:dyDescent="0.25">
      <c r="A188"/>
      <c r="B188">
        <f>TABLA!D186</f>
        <v>193</v>
      </c>
      <c r="C188">
        <f>TABLA!H186</f>
        <v>26</v>
      </c>
      <c r="D188" s="284" t="str">
        <f>TABLA!A186</f>
        <v>F. Trabajo Social</v>
      </c>
      <c r="E188" s="284" t="str">
        <f>TABLA!BN186</f>
        <v>No he realizado ningún curso de formación de la biblioteca porque no sabía de su existencia, creo que se debería hacer una mejor difusión, por lo menos mandar un correo a todos los alumnos.</v>
      </c>
      <c r="F188" s="293" t="str">
        <f t="shared" si="40"/>
        <v/>
      </c>
      <c r="G188" s="293" t="str">
        <f t="shared" si="40"/>
        <v/>
      </c>
      <c r="H188" s="293" t="str">
        <f t="shared" si="40"/>
        <v/>
      </c>
      <c r="I188" s="293" t="str">
        <f t="shared" si="40"/>
        <v/>
      </c>
      <c r="J188" s="293" t="str">
        <f t="shared" si="40"/>
        <v/>
      </c>
      <c r="K188" s="293" t="str">
        <f t="shared" si="40"/>
        <v/>
      </c>
      <c r="L188" s="293" t="str">
        <f t="shared" si="40"/>
        <v/>
      </c>
      <c r="M188" s="293" t="str">
        <f t="shared" si="40"/>
        <v/>
      </c>
      <c r="N188" s="293" t="str">
        <f t="shared" si="40"/>
        <v/>
      </c>
      <c r="O188" s="293" t="str">
        <f t="shared" si="40"/>
        <v/>
      </c>
      <c r="P188" s="293" t="str">
        <f t="shared" si="39"/>
        <v/>
      </c>
      <c r="Q188" s="293" t="str">
        <f t="shared" si="39"/>
        <v/>
      </c>
      <c r="R188" s="293" t="str">
        <f t="shared" si="39"/>
        <v/>
      </c>
      <c r="S188" s="293" t="str">
        <f t="shared" si="39"/>
        <v/>
      </c>
      <c r="T188" s="293" t="str">
        <f t="shared" si="39"/>
        <v/>
      </c>
      <c r="U188" s="293" t="str">
        <f t="shared" si="39"/>
        <v/>
      </c>
      <c r="V188" s="293" t="str">
        <f t="shared" si="39"/>
        <v/>
      </c>
      <c r="W188" s="293" t="str">
        <f t="shared" si="39"/>
        <v/>
      </c>
      <c r="X188" s="293" t="str">
        <f t="shared" si="39"/>
        <v/>
      </c>
      <c r="Y188" s="293" t="str">
        <f t="shared" si="39"/>
        <v/>
      </c>
      <c r="Z188" s="293" t="str">
        <f t="shared" si="41"/>
        <v/>
      </c>
      <c r="AA188" s="293" t="str">
        <f t="shared" si="41"/>
        <v/>
      </c>
      <c r="AB188" s="293" t="str">
        <f t="shared" si="41"/>
        <v/>
      </c>
      <c r="AC188" s="293" t="str">
        <f t="shared" si="41"/>
        <v/>
      </c>
      <c r="AD188" s="293" t="str">
        <f t="shared" si="41"/>
        <v/>
      </c>
      <c r="AE188" s="293" t="str">
        <f t="shared" si="41"/>
        <v/>
      </c>
      <c r="AF188" s="293" t="str">
        <f t="shared" si="41"/>
        <v/>
      </c>
      <c r="AG188" s="293" t="str">
        <f t="shared" si="41"/>
        <v/>
      </c>
      <c r="AH188" s="293">
        <f t="shared" si="31"/>
        <v>0</v>
      </c>
      <c r="AI188" s="292">
        <f t="shared" si="32"/>
        <v>1</v>
      </c>
    </row>
    <row r="189" spans="1:35" ht="51.75" x14ac:dyDescent="0.25">
      <c r="A189"/>
      <c r="B189">
        <f>TABLA!D187</f>
        <v>194</v>
      </c>
      <c r="C189">
        <f>TABLA!H187</f>
        <v>12</v>
      </c>
      <c r="D189" s="165" t="str">
        <f>TABLA!A187</f>
        <v>F. Educación - Centro de Formación del Profesorado</v>
      </c>
      <c r="E189" s="284">
        <f>TABLA!BN187</f>
        <v>0</v>
      </c>
      <c r="F189" s="293" t="str">
        <f t="shared" si="40"/>
        <v/>
      </c>
      <c r="G189" s="293" t="str">
        <f t="shared" si="40"/>
        <v/>
      </c>
      <c r="H189" s="293" t="str">
        <f t="shared" si="40"/>
        <v/>
      </c>
      <c r="I189" s="293" t="str">
        <f t="shared" si="40"/>
        <v/>
      </c>
      <c r="J189" s="293" t="str">
        <f t="shared" si="40"/>
        <v/>
      </c>
      <c r="K189" s="293" t="str">
        <f t="shared" si="40"/>
        <v/>
      </c>
      <c r="L189" s="293" t="str">
        <f t="shared" si="40"/>
        <v/>
      </c>
      <c r="M189" s="293" t="str">
        <f t="shared" si="40"/>
        <v/>
      </c>
      <c r="N189" s="293" t="str">
        <f t="shared" si="40"/>
        <v/>
      </c>
      <c r="O189" s="293" t="str">
        <f t="shared" si="40"/>
        <v/>
      </c>
      <c r="P189" s="293" t="str">
        <f t="shared" si="39"/>
        <v/>
      </c>
      <c r="Q189" s="293" t="str">
        <f t="shared" si="39"/>
        <v/>
      </c>
      <c r="R189" s="293" t="str">
        <f t="shared" si="39"/>
        <v/>
      </c>
      <c r="S189" s="293" t="str">
        <f t="shared" si="39"/>
        <v/>
      </c>
      <c r="T189" s="293" t="str">
        <f t="shared" si="39"/>
        <v/>
      </c>
      <c r="U189" s="293" t="str">
        <f t="shared" si="39"/>
        <v/>
      </c>
      <c r="V189" s="293" t="str">
        <f t="shared" si="39"/>
        <v/>
      </c>
      <c r="W189" s="293" t="str">
        <f t="shared" si="39"/>
        <v/>
      </c>
      <c r="X189" s="293" t="str">
        <f t="shared" si="39"/>
        <v/>
      </c>
      <c r="Y189" s="293" t="str">
        <f t="shared" si="39"/>
        <v/>
      </c>
      <c r="Z189" s="293" t="str">
        <f t="shared" si="41"/>
        <v/>
      </c>
      <c r="AA189" s="293" t="str">
        <f t="shared" si="41"/>
        <v/>
      </c>
      <c r="AB189" s="293" t="str">
        <f t="shared" si="41"/>
        <v/>
      </c>
      <c r="AC189" s="293" t="str">
        <f t="shared" si="41"/>
        <v/>
      </c>
      <c r="AD189" s="293" t="str">
        <f t="shared" si="41"/>
        <v/>
      </c>
      <c r="AE189" s="293" t="str">
        <f t="shared" si="41"/>
        <v/>
      </c>
      <c r="AF189" s="293" t="str">
        <f t="shared" si="41"/>
        <v/>
      </c>
      <c r="AG189" s="293" t="str">
        <f t="shared" si="41"/>
        <v/>
      </c>
      <c r="AH189" s="293">
        <f t="shared" si="31"/>
        <v>0</v>
      </c>
      <c r="AI189" s="292" t="str">
        <f t="shared" si="32"/>
        <v>X</v>
      </c>
    </row>
    <row r="190" spans="1:35" ht="51.75" x14ac:dyDescent="0.25">
      <c r="A190"/>
      <c r="B190">
        <f>TABLA!D188</f>
        <v>195</v>
      </c>
      <c r="C190">
        <f>TABLA!H188</f>
        <v>12</v>
      </c>
      <c r="D190" s="165" t="str">
        <f>TABLA!A188</f>
        <v>F. Educación - Centro de Formación del Profesorado</v>
      </c>
      <c r="E190" s="284">
        <f>TABLA!BN188</f>
        <v>0</v>
      </c>
      <c r="F190" s="293" t="str">
        <f t="shared" si="40"/>
        <v/>
      </c>
      <c r="G190" s="293" t="str">
        <f t="shared" si="40"/>
        <v/>
      </c>
      <c r="H190" s="293" t="str">
        <f t="shared" si="40"/>
        <v/>
      </c>
      <c r="I190" s="293" t="str">
        <f t="shared" si="40"/>
        <v/>
      </c>
      <c r="J190" s="293" t="str">
        <f t="shared" si="40"/>
        <v/>
      </c>
      <c r="K190" s="293" t="str">
        <f t="shared" si="40"/>
        <v/>
      </c>
      <c r="L190" s="293" t="str">
        <f t="shared" si="40"/>
        <v/>
      </c>
      <c r="M190" s="293" t="str">
        <f t="shared" si="40"/>
        <v/>
      </c>
      <c r="N190" s="293" t="str">
        <f t="shared" si="40"/>
        <v/>
      </c>
      <c r="O190" s="293" t="str">
        <f t="shared" si="40"/>
        <v/>
      </c>
      <c r="P190" s="293" t="str">
        <f t="shared" si="39"/>
        <v/>
      </c>
      <c r="Q190" s="293" t="str">
        <f t="shared" si="39"/>
        <v/>
      </c>
      <c r="R190" s="293" t="str">
        <f t="shared" si="39"/>
        <v/>
      </c>
      <c r="S190" s="293" t="str">
        <f t="shared" si="39"/>
        <v/>
      </c>
      <c r="T190" s="293" t="str">
        <f t="shared" si="39"/>
        <v/>
      </c>
      <c r="U190" s="293" t="str">
        <f t="shared" si="39"/>
        <v/>
      </c>
      <c r="V190" s="293" t="str">
        <f t="shared" si="39"/>
        <v/>
      </c>
      <c r="W190" s="293" t="str">
        <f t="shared" si="39"/>
        <v/>
      </c>
      <c r="X190" s="293" t="str">
        <f t="shared" si="39"/>
        <v/>
      </c>
      <c r="Y190" s="293" t="str">
        <f t="shared" si="39"/>
        <v/>
      </c>
      <c r="Z190" s="293" t="str">
        <f t="shared" si="41"/>
        <v/>
      </c>
      <c r="AA190" s="293" t="str">
        <f t="shared" si="41"/>
        <v/>
      </c>
      <c r="AB190" s="293" t="str">
        <f t="shared" si="41"/>
        <v/>
      </c>
      <c r="AC190" s="293" t="str">
        <f t="shared" si="41"/>
        <v/>
      </c>
      <c r="AD190" s="293" t="str">
        <f t="shared" si="41"/>
        <v/>
      </c>
      <c r="AE190" s="293" t="str">
        <f t="shared" si="41"/>
        <v/>
      </c>
      <c r="AF190" s="293" t="str">
        <f t="shared" si="41"/>
        <v/>
      </c>
      <c r="AG190" s="293" t="str">
        <f t="shared" si="41"/>
        <v/>
      </c>
      <c r="AH190" s="293">
        <f t="shared" si="31"/>
        <v>0</v>
      </c>
      <c r="AI190" s="292" t="str">
        <f t="shared" si="32"/>
        <v>X</v>
      </c>
    </row>
    <row r="191" spans="1:35" ht="15.75" x14ac:dyDescent="0.25">
      <c r="A191"/>
      <c r="B191">
        <f>TABLA!D189</f>
        <v>196</v>
      </c>
      <c r="C191">
        <f>TABLA!H189</f>
        <v>11</v>
      </c>
      <c r="D191" s="284" t="str">
        <f>TABLA!A189</f>
        <v>F. Derecho</v>
      </c>
      <c r="E191" s="284">
        <f>TABLA!BN189</f>
        <v>0</v>
      </c>
      <c r="F191" s="293" t="str">
        <f t="shared" si="40"/>
        <v/>
      </c>
      <c r="G191" s="293" t="str">
        <f t="shared" si="40"/>
        <v/>
      </c>
      <c r="H191" s="293" t="str">
        <f t="shared" si="40"/>
        <v/>
      </c>
      <c r="I191" s="293" t="str">
        <f t="shared" si="40"/>
        <v/>
      </c>
      <c r="J191" s="293" t="str">
        <f t="shared" si="40"/>
        <v/>
      </c>
      <c r="K191" s="293" t="str">
        <f t="shared" si="40"/>
        <v/>
      </c>
      <c r="L191" s="293" t="str">
        <f t="shared" si="40"/>
        <v/>
      </c>
      <c r="M191" s="293" t="str">
        <f t="shared" si="40"/>
        <v/>
      </c>
      <c r="N191" s="293" t="str">
        <f t="shared" si="40"/>
        <v/>
      </c>
      <c r="O191" s="293" t="str">
        <f t="shared" si="40"/>
        <v/>
      </c>
      <c r="P191" s="293" t="str">
        <f t="shared" si="39"/>
        <v/>
      </c>
      <c r="Q191" s="293" t="str">
        <f t="shared" si="39"/>
        <v/>
      </c>
      <c r="R191" s="293" t="str">
        <f t="shared" si="39"/>
        <v/>
      </c>
      <c r="S191" s="293" t="str">
        <f t="shared" si="39"/>
        <v/>
      </c>
      <c r="T191" s="293" t="str">
        <f t="shared" si="39"/>
        <v/>
      </c>
      <c r="U191" s="293" t="str">
        <f t="shared" si="39"/>
        <v/>
      </c>
      <c r="V191" s="293" t="str">
        <f t="shared" si="39"/>
        <v/>
      </c>
      <c r="W191" s="293" t="str">
        <f t="shared" si="39"/>
        <v/>
      </c>
      <c r="X191" s="293" t="str">
        <f t="shared" si="39"/>
        <v/>
      </c>
      <c r="Y191" s="293" t="str">
        <f t="shared" si="39"/>
        <v/>
      </c>
      <c r="Z191" s="293" t="str">
        <f t="shared" si="41"/>
        <v/>
      </c>
      <c r="AA191" s="293" t="str">
        <f t="shared" si="41"/>
        <v/>
      </c>
      <c r="AB191" s="293" t="str">
        <f t="shared" si="41"/>
        <v/>
      </c>
      <c r="AC191" s="293" t="str">
        <f t="shared" si="41"/>
        <v/>
      </c>
      <c r="AD191" s="293" t="str">
        <f t="shared" si="41"/>
        <v/>
      </c>
      <c r="AE191" s="293" t="str">
        <f t="shared" si="41"/>
        <v/>
      </c>
      <c r="AF191" s="293" t="str">
        <f t="shared" si="41"/>
        <v/>
      </c>
      <c r="AG191" s="293" t="str">
        <f t="shared" si="41"/>
        <v/>
      </c>
      <c r="AH191" s="293">
        <f t="shared" si="31"/>
        <v>0</v>
      </c>
      <c r="AI191" s="292" t="str">
        <f t="shared" si="32"/>
        <v>X</v>
      </c>
    </row>
    <row r="192" spans="1:35" ht="15.75" x14ac:dyDescent="0.25">
      <c r="A192"/>
      <c r="B192">
        <f>TABLA!D190</f>
        <v>197</v>
      </c>
      <c r="C192">
        <f>TABLA!H190</f>
        <v>20</v>
      </c>
      <c r="D192" s="165" t="str">
        <f>TABLA!A190</f>
        <v>F. Psicología</v>
      </c>
      <c r="E192" s="284">
        <f>TABLA!BN190</f>
        <v>0</v>
      </c>
      <c r="F192" s="293" t="str">
        <f t="shared" si="40"/>
        <v/>
      </c>
      <c r="G192" s="293" t="str">
        <f t="shared" si="40"/>
        <v/>
      </c>
      <c r="H192" s="293" t="str">
        <f t="shared" si="40"/>
        <v/>
      </c>
      <c r="I192" s="293" t="str">
        <f t="shared" si="40"/>
        <v/>
      </c>
      <c r="J192" s="293" t="str">
        <f t="shared" si="40"/>
        <v/>
      </c>
      <c r="K192" s="293" t="str">
        <f t="shared" si="40"/>
        <v/>
      </c>
      <c r="L192" s="293" t="str">
        <f t="shared" si="40"/>
        <v/>
      </c>
      <c r="M192" s="293" t="str">
        <f t="shared" si="40"/>
        <v/>
      </c>
      <c r="N192" s="293" t="str">
        <f t="shared" si="40"/>
        <v/>
      </c>
      <c r="O192" s="293" t="str">
        <f t="shared" si="40"/>
        <v/>
      </c>
      <c r="P192" s="293" t="str">
        <f t="shared" si="39"/>
        <v/>
      </c>
      <c r="Q192" s="293" t="str">
        <f t="shared" si="39"/>
        <v/>
      </c>
      <c r="R192" s="293" t="str">
        <f t="shared" si="39"/>
        <v/>
      </c>
      <c r="S192" s="293" t="str">
        <f t="shared" si="39"/>
        <v/>
      </c>
      <c r="T192" s="293" t="str">
        <f t="shared" si="39"/>
        <v/>
      </c>
      <c r="U192" s="293" t="str">
        <f t="shared" si="39"/>
        <v/>
      </c>
      <c r="V192" s="293" t="str">
        <f t="shared" si="39"/>
        <v/>
      </c>
      <c r="W192" s="293" t="str">
        <f t="shared" si="39"/>
        <v/>
      </c>
      <c r="X192" s="293" t="str">
        <f t="shared" si="39"/>
        <v/>
      </c>
      <c r="Y192" s="293" t="str">
        <f t="shared" si="39"/>
        <v/>
      </c>
      <c r="Z192" s="293" t="str">
        <f t="shared" si="41"/>
        <v/>
      </c>
      <c r="AA192" s="293" t="str">
        <f t="shared" si="41"/>
        <v/>
      </c>
      <c r="AB192" s="293" t="str">
        <f t="shared" si="41"/>
        <v/>
      </c>
      <c r="AC192" s="293" t="str">
        <f t="shared" si="41"/>
        <v/>
      </c>
      <c r="AD192" s="293" t="str">
        <f t="shared" si="41"/>
        <v/>
      </c>
      <c r="AE192" s="293" t="str">
        <f t="shared" si="41"/>
        <v/>
      </c>
      <c r="AF192" s="293" t="str">
        <f t="shared" si="41"/>
        <v/>
      </c>
      <c r="AG192" s="293" t="str">
        <f t="shared" si="41"/>
        <v/>
      </c>
      <c r="AH192" s="293">
        <f t="shared" si="31"/>
        <v>0</v>
      </c>
      <c r="AI192" s="292" t="str">
        <f t="shared" si="32"/>
        <v>X</v>
      </c>
    </row>
    <row r="193" spans="1:35" ht="26.25" x14ac:dyDescent="0.25">
      <c r="A193"/>
      <c r="B193">
        <f>TABLA!D191</f>
        <v>198</v>
      </c>
      <c r="C193">
        <f>TABLA!H191</f>
        <v>24</v>
      </c>
      <c r="D193" s="165" t="str">
        <f>TABLA!A191</f>
        <v>F. Comercio y Turismo</v>
      </c>
      <c r="E193" s="284">
        <f>TABLA!BN191</f>
        <v>0</v>
      </c>
      <c r="F193" s="293" t="str">
        <f t="shared" si="40"/>
        <v/>
      </c>
      <c r="G193" s="293" t="str">
        <f t="shared" si="40"/>
        <v/>
      </c>
      <c r="H193" s="293" t="str">
        <f t="shared" si="40"/>
        <v/>
      </c>
      <c r="I193" s="293" t="str">
        <f t="shared" si="40"/>
        <v/>
      </c>
      <c r="J193" s="293" t="str">
        <f t="shared" si="40"/>
        <v/>
      </c>
      <c r="K193" s="293" t="str">
        <f t="shared" si="40"/>
        <v/>
      </c>
      <c r="L193" s="293" t="str">
        <f t="shared" si="40"/>
        <v/>
      </c>
      <c r="M193" s="293" t="str">
        <f t="shared" si="40"/>
        <v/>
      </c>
      <c r="N193" s="293" t="str">
        <f t="shared" si="40"/>
        <v/>
      </c>
      <c r="O193" s="293" t="str">
        <f t="shared" si="40"/>
        <v/>
      </c>
      <c r="P193" s="293" t="str">
        <f t="shared" si="39"/>
        <v/>
      </c>
      <c r="Q193" s="293" t="str">
        <f t="shared" si="39"/>
        <v/>
      </c>
      <c r="R193" s="293" t="str">
        <f t="shared" si="39"/>
        <v/>
      </c>
      <c r="S193" s="293" t="str">
        <f t="shared" si="39"/>
        <v/>
      </c>
      <c r="T193" s="293" t="str">
        <f t="shared" si="39"/>
        <v/>
      </c>
      <c r="U193" s="293" t="str">
        <f t="shared" si="39"/>
        <v/>
      </c>
      <c r="V193" s="293" t="str">
        <f t="shared" si="39"/>
        <v/>
      </c>
      <c r="W193" s="293" t="str">
        <f t="shared" si="39"/>
        <v/>
      </c>
      <c r="X193" s="293" t="str">
        <f t="shared" si="39"/>
        <v/>
      </c>
      <c r="Y193" s="293" t="str">
        <f t="shared" si="39"/>
        <v/>
      </c>
      <c r="Z193" s="293" t="str">
        <f t="shared" si="41"/>
        <v/>
      </c>
      <c r="AA193" s="293" t="str">
        <f t="shared" si="41"/>
        <v/>
      </c>
      <c r="AB193" s="293" t="str">
        <f t="shared" si="41"/>
        <v/>
      </c>
      <c r="AC193" s="293" t="str">
        <f t="shared" si="41"/>
        <v/>
      </c>
      <c r="AD193" s="293" t="str">
        <f t="shared" si="41"/>
        <v/>
      </c>
      <c r="AE193" s="293" t="str">
        <f t="shared" si="41"/>
        <v/>
      </c>
      <c r="AF193" s="293" t="str">
        <f t="shared" si="41"/>
        <v/>
      </c>
      <c r="AG193" s="293" t="str">
        <f t="shared" si="41"/>
        <v/>
      </c>
      <c r="AH193" s="293">
        <f t="shared" si="31"/>
        <v>0</v>
      </c>
      <c r="AI193" s="292" t="str">
        <f t="shared" si="32"/>
        <v>X</v>
      </c>
    </row>
    <row r="194" spans="1:35" ht="51" x14ac:dyDescent="0.25">
      <c r="A194" s="3"/>
      <c r="B194">
        <f>TABLA!D192</f>
        <v>199</v>
      </c>
      <c r="C194">
        <f>TABLA!H192</f>
        <v>12</v>
      </c>
      <c r="D194" s="284" t="str">
        <f>TABLA!A192</f>
        <v>F. Educación - Centro de Formación del Profesorado</v>
      </c>
      <c r="E194" s="284">
        <f>TABLA!BN192</f>
        <v>0</v>
      </c>
      <c r="F194" s="293" t="str">
        <f t="shared" si="40"/>
        <v/>
      </c>
      <c r="G194" s="293" t="str">
        <f t="shared" si="40"/>
        <v/>
      </c>
      <c r="H194" s="293" t="str">
        <f t="shared" si="40"/>
        <v/>
      </c>
      <c r="I194" s="293" t="str">
        <f t="shared" si="40"/>
        <v/>
      </c>
      <c r="J194" s="293" t="str">
        <f t="shared" si="40"/>
        <v/>
      </c>
      <c r="K194" s="293" t="str">
        <f t="shared" si="40"/>
        <v/>
      </c>
      <c r="L194" s="293" t="str">
        <f t="shared" si="40"/>
        <v/>
      </c>
      <c r="M194" s="293" t="str">
        <f t="shared" si="40"/>
        <v/>
      </c>
      <c r="N194" s="293" t="str">
        <f t="shared" si="40"/>
        <v/>
      </c>
      <c r="O194" s="293" t="str">
        <f t="shared" si="40"/>
        <v/>
      </c>
      <c r="P194" s="293" t="str">
        <f t="shared" si="40"/>
        <v/>
      </c>
      <c r="Q194" s="293" t="str">
        <f t="shared" si="40"/>
        <v/>
      </c>
      <c r="R194" s="293" t="str">
        <f t="shared" si="40"/>
        <v/>
      </c>
      <c r="S194" s="293" t="str">
        <f t="shared" si="40"/>
        <v/>
      </c>
      <c r="T194" s="293" t="str">
        <f t="shared" si="40"/>
        <v/>
      </c>
      <c r="U194" s="293" t="str">
        <f t="shared" si="40"/>
        <v/>
      </c>
      <c r="V194" s="293" t="str">
        <f t="shared" ref="P194:AE209" si="42">IFERROR((IF(FIND(V$1,$E194,1)&gt;0,"x")),"")</f>
        <v/>
      </c>
      <c r="W194" s="293" t="str">
        <f t="shared" si="42"/>
        <v/>
      </c>
      <c r="X194" s="293" t="str">
        <f t="shared" si="42"/>
        <v/>
      </c>
      <c r="Y194" s="293" t="str">
        <f t="shared" si="42"/>
        <v/>
      </c>
      <c r="Z194" s="293" t="str">
        <f t="shared" si="41"/>
        <v/>
      </c>
      <c r="AA194" s="293" t="str">
        <f t="shared" si="41"/>
        <v/>
      </c>
      <c r="AB194" s="293" t="str">
        <f t="shared" si="41"/>
        <v/>
      </c>
      <c r="AC194" s="293" t="str">
        <f t="shared" si="41"/>
        <v/>
      </c>
      <c r="AD194" s="293" t="str">
        <f t="shared" si="41"/>
        <v/>
      </c>
      <c r="AE194" s="293" t="str">
        <f t="shared" si="41"/>
        <v/>
      </c>
      <c r="AF194" s="293" t="str">
        <f t="shared" si="41"/>
        <v/>
      </c>
      <c r="AG194" s="293" t="str">
        <f t="shared" si="41"/>
        <v/>
      </c>
      <c r="AH194" s="293">
        <f t="shared" si="31"/>
        <v>0</v>
      </c>
      <c r="AI194" s="292" t="str">
        <f t="shared" si="32"/>
        <v>X</v>
      </c>
    </row>
    <row r="195" spans="1:35" ht="15.75" x14ac:dyDescent="0.25">
      <c r="A195"/>
      <c r="B195">
        <f>TABLA!D193</f>
        <v>200</v>
      </c>
      <c r="C195">
        <f>TABLA!H193</f>
        <v>0</v>
      </c>
      <c r="D195" s="284" t="str">
        <f>TABLA!A193</f>
        <v>N/C</v>
      </c>
      <c r="E195" s="284">
        <f>TABLA!BN193</f>
        <v>0</v>
      </c>
      <c r="F195" s="293" t="str">
        <f t="shared" ref="F195:U210" si="43">IFERROR((IF(FIND(F$1,$E195,1)&gt;0,"x")),"")</f>
        <v/>
      </c>
      <c r="G195" s="293" t="str">
        <f t="shared" si="43"/>
        <v/>
      </c>
      <c r="H195" s="293" t="str">
        <f t="shared" si="43"/>
        <v/>
      </c>
      <c r="I195" s="293" t="str">
        <f t="shared" si="43"/>
        <v/>
      </c>
      <c r="J195" s="293" t="str">
        <f t="shared" si="43"/>
        <v/>
      </c>
      <c r="K195" s="293" t="str">
        <f t="shared" si="43"/>
        <v/>
      </c>
      <c r="L195" s="293" t="str">
        <f t="shared" si="43"/>
        <v/>
      </c>
      <c r="M195" s="293" t="str">
        <f t="shared" si="43"/>
        <v/>
      </c>
      <c r="N195" s="293" t="str">
        <f t="shared" si="43"/>
        <v/>
      </c>
      <c r="O195" s="293" t="str">
        <f t="shared" si="43"/>
        <v/>
      </c>
      <c r="P195" s="293" t="str">
        <f t="shared" si="42"/>
        <v/>
      </c>
      <c r="Q195" s="293" t="str">
        <f t="shared" si="42"/>
        <v/>
      </c>
      <c r="R195" s="293" t="str">
        <f t="shared" si="42"/>
        <v/>
      </c>
      <c r="S195" s="293" t="str">
        <f t="shared" si="42"/>
        <v/>
      </c>
      <c r="T195" s="293" t="str">
        <f t="shared" si="42"/>
        <v/>
      </c>
      <c r="U195" s="293" t="str">
        <f t="shared" si="42"/>
        <v/>
      </c>
      <c r="V195" s="293" t="str">
        <f t="shared" si="42"/>
        <v/>
      </c>
      <c r="W195" s="293" t="str">
        <f t="shared" si="42"/>
        <v/>
      </c>
      <c r="X195" s="293" t="str">
        <f t="shared" si="42"/>
        <v/>
      </c>
      <c r="Y195" s="293" t="str">
        <f t="shared" si="42"/>
        <v/>
      </c>
      <c r="Z195" s="293" t="str">
        <f t="shared" si="42"/>
        <v/>
      </c>
      <c r="AA195" s="293" t="str">
        <f t="shared" si="42"/>
        <v/>
      </c>
      <c r="AB195" s="293" t="str">
        <f t="shared" si="42"/>
        <v/>
      </c>
      <c r="AC195" s="293" t="str">
        <f t="shared" si="42"/>
        <v/>
      </c>
      <c r="AD195" s="293" t="str">
        <f t="shared" si="42"/>
        <v/>
      </c>
      <c r="AE195" s="293" t="str">
        <f t="shared" si="42"/>
        <v/>
      </c>
      <c r="AF195" s="293" t="str">
        <f t="shared" ref="Z195:AG210" si="44">IFERROR((IF(FIND(AF$1,$E195,1)&gt;0,"x")),"")</f>
        <v/>
      </c>
      <c r="AG195" s="293" t="str">
        <f t="shared" si="44"/>
        <v/>
      </c>
      <c r="AH195" s="293">
        <f t="shared" si="31"/>
        <v>0</v>
      </c>
      <c r="AI195" s="292" t="str">
        <f t="shared" si="32"/>
        <v>X</v>
      </c>
    </row>
    <row r="196" spans="1:35" ht="51.75" x14ac:dyDescent="0.25">
      <c r="A196"/>
      <c r="B196">
        <f>TABLA!D194</f>
        <v>201</v>
      </c>
      <c r="C196">
        <f>TABLA!H194</f>
        <v>12</v>
      </c>
      <c r="D196" s="165" t="str">
        <f>TABLA!A194</f>
        <v>F. Educación - Centro de Formación del Profesorado</v>
      </c>
      <c r="E196" s="284">
        <f>TABLA!BN194</f>
        <v>0</v>
      </c>
      <c r="F196" s="293" t="str">
        <f t="shared" si="43"/>
        <v/>
      </c>
      <c r="G196" s="293" t="str">
        <f t="shared" si="43"/>
        <v/>
      </c>
      <c r="H196" s="293" t="str">
        <f t="shared" si="43"/>
        <v/>
      </c>
      <c r="I196" s="293" t="str">
        <f t="shared" si="43"/>
        <v/>
      </c>
      <c r="J196" s="293" t="str">
        <f t="shared" si="43"/>
        <v/>
      </c>
      <c r="K196" s="293" t="str">
        <f t="shared" si="43"/>
        <v/>
      </c>
      <c r="L196" s="293" t="str">
        <f t="shared" si="43"/>
        <v/>
      </c>
      <c r="M196" s="293" t="str">
        <f t="shared" si="43"/>
        <v/>
      </c>
      <c r="N196" s="293" t="str">
        <f t="shared" si="43"/>
        <v/>
      </c>
      <c r="O196" s="293" t="str">
        <f t="shared" si="43"/>
        <v/>
      </c>
      <c r="P196" s="293" t="str">
        <f t="shared" si="42"/>
        <v/>
      </c>
      <c r="Q196" s="293" t="str">
        <f t="shared" si="42"/>
        <v/>
      </c>
      <c r="R196" s="293" t="str">
        <f t="shared" si="42"/>
        <v/>
      </c>
      <c r="S196" s="293" t="str">
        <f t="shared" si="42"/>
        <v/>
      </c>
      <c r="T196" s="293" t="str">
        <f t="shared" si="42"/>
        <v/>
      </c>
      <c r="U196" s="293" t="str">
        <f t="shared" si="42"/>
        <v/>
      </c>
      <c r="V196" s="293" t="str">
        <f t="shared" si="42"/>
        <v/>
      </c>
      <c r="W196" s="293" t="str">
        <f t="shared" si="42"/>
        <v/>
      </c>
      <c r="X196" s="293" t="str">
        <f t="shared" si="42"/>
        <v/>
      </c>
      <c r="Y196" s="293" t="str">
        <f t="shared" si="42"/>
        <v/>
      </c>
      <c r="Z196" s="293" t="str">
        <f t="shared" si="44"/>
        <v/>
      </c>
      <c r="AA196" s="293" t="str">
        <f t="shared" si="44"/>
        <v/>
      </c>
      <c r="AB196" s="293" t="str">
        <f t="shared" si="44"/>
        <v/>
      </c>
      <c r="AC196" s="293" t="str">
        <f t="shared" si="44"/>
        <v/>
      </c>
      <c r="AD196" s="293" t="str">
        <f t="shared" si="44"/>
        <v/>
      </c>
      <c r="AE196" s="293" t="str">
        <f t="shared" si="44"/>
        <v/>
      </c>
      <c r="AF196" s="293" t="str">
        <f t="shared" si="44"/>
        <v/>
      </c>
      <c r="AG196" s="293" t="str">
        <f t="shared" si="44"/>
        <v/>
      </c>
      <c r="AH196" s="293">
        <f t="shared" ref="AH196:AH259" si="45">COUNTIF(F196:AG196,"x")</f>
        <v>0</v>
      </c>
      <c r="AI196" s="292" t="str">
        <f t="shared" ref="AI196:AI259" si="46">IF(E196=0,"X",1)</f>
        <v>X</v>
      </c>
    </row>
    <row r="197" spans="1:35" ht="15.75" x14ac:dyDescent="0.25">
      <c r="A197"/>
      <c r="B197">
        <f>TABLA!D195</f>
        <v>202</v>
      </c>
      <c r="C197">
        <f>TABLA!H195</f>
        <v>20</v>
      </c>
      <c r="D197" s="165" t="str">
        <f>TABLA!A195</f>
        <v>F. Psicología</v>
      </c>
      <c r="E197" s="284">
        <f>TABLA!BN195</f>
        <v>0</v>
      </c>
      <c r="F197" s="293" t="str">
        <f t="shared" si="43"/>
        <v/>
      </c>
      <c r="G197" s="293" t="str">
        <f t="shared" si="43"/>
        <v/>
      </c>
      <c r="H197" s="293" t="str">
        <f t="shared" si="43"/>
        <v/>
      </c>
      <c r="I197" s="293" t="str">
        <f t="shared" si="43"/>
        <v/>
      </c>
      <c r="J197" s="293" t="str">
        <f t="shared" si="43"/>
        <v/>
      </c>
      <c r="K197" s="293" t="str">
        <f t="shared" si="43"/>
        <v/>
      </c>
      <c r="L197" s="293" t="str">
        <f t="shared" si="43"/>
        <v/>
      </c>
      <c r="M197" s="293" t="str">
        <f t="shared" si="43"/>
        <v/>
      </c>
      <c r="N197" s="293" t="str">
        <f t="shared" si="43"/>
        <v/>
      </c>
      <c r="O197" s="293" t="str">
        <f t="shared" si="43"/>
        <v/>
      </c>
      <c r="P197" s="293" t="str">
        <f t="shared" si="42"/>
        <v/>
      </c>
      <c r="Q197" s="293" t="str">
        <f t="shared" si="42"/>
        <v/>
      </c>
      <c r="R197" s="293" t="str">
        <f t="shared" si="42"/>
        <v/>
      </c>
      <c r="S197" s="293" t="str">
        <f t="shared" si="42"/>
        <v/>
      </c>
      <c r="T197" s="293" t="str">
        <f t="shared" si="42"/>
        <v/>
      </c>
      <c r="U197" s="293" t="str">
        <f t="shared" si="42"/>
        <v/>
      </c>
      <c r="V197" s="293" t="str">
        <f t="shared" si="42"/>
        <v/>
      </c>
      <c r="W197" s="293" t="str">
        <f t="shared" si="42"/>
        <v/>
      </c>
      <c r="X197" s="293" t="str">
        <f t="shared" si="42"/>
        <v/>
      </c>
      <c r="Y197" s="293" t="str">
        <f t="shared" si="42"/>
        <v/>
      </c>
      <c r="Z197" s="293" t="str">
        <f t="shared" si="44"/>
        <v/>
      </c>
      <c r="AA197" s="293" t="str">
        <f t="shared" si="44"/>
        <v/>
      </c>
      <c r="AB197" s="293" t="str">
        <f t="shared" si="44"/>
        <v/>
      </c>
      <c r="AC197" s="293" t="str">
        <f t="shared" si="44"/>
        <v/>
      </c>
      <c r="AD197" s="293" t="str">
        <f t="shared" si="44"/>
        <v/>
      </c>
      <c r="AE197" s="293" t="str">
        <f t="shared" si="44"/>
        <v/>
      </c>
      <c r="AF197" s="293" t="str">
        <f t="shared" si="44"/>
        <v/>
      </c>
      <c r="AG197" s="293" t="str">
        <f t="shared" si="44"/>
        <v/>
      </c>
      <c r="AH197" s="293">
        <f t="shared" si="45"/>
        <v>0</v>
      </c>
      <c r="AI197" s="292" t="str">
        <f t="shared" si="46"/>
        <v>X</v>
      </c>
    </row>
    <row r="198" spans="1:35" ht="25.5" x14ac:dyDescent="0.25">
      <c r="A198"/>
      <c r="B198">
        <f>TABLA!D196</f>
        <v>203</v>
      </c>
      <c r="C198">
        <f>TABLA!H196</f>
        <v>10</v>
      </c>
      <c r="D198" s="284" t="str">
        <f>TABLA!A196</f>
        <v>F. Ciencias Químicas</v>
      </c>
      <c r="E198" s="284">
        <f>TABLA!BN196</f>
        <v>0</v>
      </c>
      <c r="F198" s="293" t="str">
        <f t="shared" si="43"/>
        <v/>
      </c>
      <c r="G198" s="293" t="str">
        <f t="shared" si="43"/>
        <v/>
      </c>
      <c r="H198" s="293" t="str">
        <f t="shared" si="43"/>
        <v/>
      </c>
      <c r="I198" s="293" t="str">
        <f t="shared" si="43"/>
        <v/>
      </c>
      <c r="J198" s="293" t="str">
        <f t="shared" si="43"/>
        <v/>
      </c>
      <c r="K198" s="293" t="str">
        <f t="shared" si="43"/>
        <v/>
      </c>
      <c r="L198" s="293" t="str">
        <f t="shared" si="43"/>
        <v/>
      </c>
      <c r="M198" s="293" t="str">
        <f t="shared" si="43"/>
        <v/>
      </c>
      <c r="N198" s="293" t="str">
        <f t="shared" si="43"/>
        <v/>
      </c>
      <c r="O198" s="293" t="str">
        <f t="shared" si="43"/>
        <v/>
      </c>
      <c r="P198" s="293" t="str">
        <f t="shared" si="42"/>
        <v/>
      </c>
      <c r="Q198" s="293" t="str">
        <f t="shared" si="42"/>
        <v/>
      </c>
      <c r="R198" s="293" t="str">
        <f t="shared" si="42"/>
        <v/>
      </c>
      <c r="S198" s="293" t="str">
        <f t="shared" si="42"/>
        <v/>
      </c>
      <c r="T198" s="293" t="str">
        <f t="shared" si="42"/>
        <v/>
      </c>
      <c r="U198" s="293" t="str">
        <f t="shared" si="42"/>
        <v/>
      </c>
      <c r="V198" s="293" t="str">
        <f t="shared" si="42"/>
        <v/>
      </c>
      <c r="W198" s="293" t="str">
        <f t="shared" si="42"/>
        <v/>
      </c>
      <c r="X198" s="293" t="str">
        <f t="shared" si="42"/>
        <v/>
      </c>
      <c r="Y198" s="293" t="str">
        <f t="shared" si="42"/>
        <v/>
      </c>
      <c r="Z198" s="293" t="str">
        <f t="shared" si="44"/>
        <v/>
      </c>
      <c r="AA198" s="293" t="str">
        <f t="shared" si="44"/>
        <v/>
      </c>
      <c r="AB198" s="293" t="str">
        <f t="shared" si="44"/>
        <v/>
      </c>
      <c r="AC198" s="293" t="str">
        <f t="shared" si="44"/>
        <v/>
      </c>
      <c r="AD198" s="293" t="str">
        <f t="shared" si="44"/>
        <v/>
      </c>
      <c r="AE198" s="293" t="str">
        <f t="shared" si="44"/>
        <v/>
      </c>
      <c r="AF198" s="293" t="str">
        <f t="shared" si="44"/>
        <v/>
      </c>
      <c r="AG198" s="293" t="str">
        <f t="shared" si="44"/>
        <v/>
      </c>
      <c r="AH198" s="293">
        <f t="shared" si="45"/>
        <v>0</v>
      </c>
      <c r="AI198" s="292" t="str">
        <f t="shared" si="46"/>
        <v>X</v>
      </c>
    </row>
    <row r="199" spans="1:35" ht="15.75" x14ac:dyDescent="0.25">
      <c r="A199"/>
      <c r="B199">
        <f>TABLA!D197</f>
        <v>204</v>
      </c>
      <c r="C199">
        <f>TABLA!H197</f>
        <v>26</v>
      </c>
      <c r="D199" s="284" t="str">
        <f>TABLA!A197</f>
        <v>F. Trabajo Social</v>
      </c>
      <c r="E199" s="284" t="str">
        <f>TABLA!BN197</f>
        <v>La biblioteca no es muy grande</v>
      </c>
      <c r="F199" s="293" t="str">
        <f t="shared" si="43"/>
        <v/>
      </c>
      <c r="G199" s="293" t="str">
        <f t="shared" si="43"/>
        <v/>
      </c>
      <c r="H199" s="293" t="str">
        <f t="shared" si="43"/>
        <v/>
      </c>
      <c r="I199" s="293" t="str">
        <f t="shared" si="43"/>
        <v/>
      </c>
      <c r="J199" s="293" t="str">
        <f t="shared" si="43"/>
        <v/>
      </c>
      <c r="K199" s="293" t="str">
        <f t="shared" si="43"/>
        <v/>
      </c>
      <c r="L199" s="293" t="str">
        <f t="shared" si="43"/>
        <v/>
      </c>
      <c r="M199" s="293" t="str">
        <f t="shared" si="43"/>
        <v/>
      </c>
      <c r="N199" s="293" t="str">
        <f t="shared" si="43"/>
        <v/>
      </c>
      <c r="O199" s="293" t="str">
        <f t="shared" si="43"/>
        <v/>
      </c>
      <c r="P199" s="293" t="str">
        <f t="shared" si="42"/>
        <v/>
      </c>
      <c r="Q199" s="293" t="str">
        <f t="shared" si="42"/>
        <v/>
      </c>
      <c r="R199" s="293" t="str">
        <f t="shared" si="42"/>
        <v/>
      </c>
      <c r="S199" s="293" t="str">
        <f t="shared" si="42"/>
        <v/>
      </c>
      <c r="T199" s="293" t="str">
        <f t="shared" si="42"/>
        <v/>
      </c>
      <c r="U199" s="293" t="str">
        <f t="shared" si="42"/>
        <v/>
      </c>
      <c r="V199" s="293" t="str">
        <f t="shared" si="42"/>
        <v/>
      </c>
      <c r="W199" s="293" t="str">
        <f t="shared" si="42"/>
        <v/>
      </c>
      <c r="X199" s="293" t="str">
        <f t="shared" si="42"/>
        <v/>
      </c>
      <c r="Y199" s="293" t="str">
        <f t="shared" si="42"/>
        <v/>
      </c>
      <c r="Z199" s="293" t="str">
        <f t="shared" si="44"/>
        <v/>
      </c>
      <c r="AA199" s="293" t="str">
        <f t="shared" si="44"/>
        <v/>
      </c>
      <c r="AB199" s="293" t="str">
        <f t="shared" si="44"/>
        <v/>
      </c>
      <c r="AC199" s="293" t="str">
        <f t="shared" si="44"/>
        <v/>
      </c>
      <c r="AD199" s="293" t="str">
        <f t="shared" si="44"/>
        <v/>
      </c>
      <c r="AE199" s="293" t="str">
        <f t="shared" si="44"/>
        <v/>
      </c>
      <c r="AF199" s="293" t="str">
        <f t="shared" si="44"/>
        <v/>
      </c>
      <c r="AG199" s="293" t="str">
        <f t="shared" si="44"/>
        <v/>
      </c>
      <c r="AH199" s="293">
        <f t="shared" si="45"/>
        <v>0</v>
      </c>
      <c r="AI199" s="292">
        <f t="shared" si="46"/>
        <v>1</v>
      </c>
    </row>
    <row r="200" spans="1:35" ht="15.75" x14ac:dyDescent="0.25">
      <c r="A200"/>
      <c r="B200">
        <f>TABLA!D198</f>
        <v>205</v>
      </c>
      <c r="C200">
        <f>TABLA!H198</f>
        <v>11</v>
      </c>
      <c r="D200" s="165" t="str">
        <f>TABLA!A198</f>
        <v>F. Derecho</v>
      </c>
      <c r="E200" s="284">
        <f>TABLA!BN198</f>
        <v>0</v>
      </c>
      <c r="F200" s="293" t="str">
        <f t="shared" si="43"/>
        <v/>
      </c>
      <c r="G200" s="293" t="str">
        <f t="shared" si="43"/>
        <v/>
      </c>
      <c r="H200" s="293" t="str">
        <f t="shared" si="43"/>
        <v/>
      </c>
      <c r="I200" s="293" t="str">
        <f t="shared" si="43"/>
        <v/>
      </c>
      <c r="J200" s="293" t="str">
        <f t="shared" si="43"/>
        <v/>
      </c>
      <c r="K200" s="293" t="str">
        <f t="shared" si="43"/>
        <v/>
      </c>
      <c r="L200" s="293" t="str">
        <f t="shared" si="43"/>
        <v/>
      </c>
      <c r="M200" s="293" t="str">
        <f t="shared" si="43"/>
        <v/>
      </c>
      <c r="N200" s="293" t="str">
        <f t="shared" si="43"/>
        <v/>
      </c>
      <c r="O200" s="293" t="str">
        <f t="shared" si="43"/>
        <v/>
      </c>
      <c r="P200" s="293" t="str">
        <f t="shared" si="42"/>
        <v/>
      </c>
      <c r="Q200" s="293" t="str">
        <f t="shared" si="42"/>
        <v/>
      </c>
      <c r="R200" s="293" t="str">
        <f t="shared" si="42"/>
        <v/>
      </c>
      <c r="S200" s="293" t="str">
        <f t="shared" si="42"/>
        <v/>
      </c>
      <c r="T200" s="293" t="str">
        <f t="shared" si="42"/>
        <v/>
      </c>
      <c r="U200" s="293" t="str">
        <f t="shared" si="42"/>
        <v/>
      </c>
      <c r="V200" s="293" t="str">
        <f t="shared" si="42"/>
        <v/>
      </c>
      <c r="W200" s="293" t="str">
        <f t="shared" si="42"/>
        <v/>
      </c>
      <c r="X200" s="293" t="str">
        <f t="shared" si="42"/>
        <v/>
      </c>
      <c r="Y200" s="293" t="str">
        <f t="shared" si="42"/>
        <v/>
      </c>
      <c r="Z200" s="293" t="str">
        <f t="shared" si="44"/>
        <v/>
      </c>
      <c r="AA200" s="293" t="str">
        <f t="shared" si="44"/>
        <v/>
      </c>
      <c r="AB200" s="293" t="str">
        <f t="shared" si="44"/>
        <v/>
      </c>
      <c r="AC200" s="293" t="str">
        <f t="shared" si="44"/>
        <v/>
      </c>
      <c r="AD200" s="293" t="str">
        <f t="shared" si="44"/>
        <v/>
      </c>
      <c r="AE200" s="293" t="str">
        <f t="shared" si="44"/>
        <v/>
      </c>
      <c r="AF200" s="293" t="str">
        <f t="shared" si="44"/>
        <v/>
      </c>
      <c r="AG200" s="293" t="str">
        <f t="shared" si="44"/>
        <v/>
      </c>
      <c r="AH200" s="293">
        <f t="shared" si="45"/>
        <v>0</v>
      </c>
      <c r="AI200" s="292" t="str">
        <f t="shared" si="46"/>
        <v>X</v>
      </c>
    </row>
    <row r="201" spans="1:35" ht="51" x14ac:dyDescent="0.25">
      <c r="A201"/>
      <c r="B201">
        <f>TABLA!D199</f>
        <v>206</v>
      </c>
      <c r="C201">
        <f>TABLA!H199</f>
        <v>14</v>
      </c>
      <c r="D201" s="165" t="str">
        <f>TABLA!A199</f>
        <v>F. Filología</v>
      </c>
      <c r="E201" s="284" t="str">
        <f>TABLA!BN199</f>
        <v xml:space="preserve">El personal de la María Zambrano es bastante desagradable en el trato, aún viéndonos a diario y dedicándole mi mejor sonrisa. Los ordenadores de la sala de grupos no funcionan nunca bien, y las reclamaciones (2) han sido entregadas formalmente. Siguen igual, y la suciedad en el mismo sitio que el verano pasado, los cables enredados y los enchufes rotos. </v>
      </c>
      <c r="F201" s="293" t="str">
        <f t="shared" si="43"/>
        <v/>
      </c>
      <c r="G201" s="293" t="str">
        <f t="shared" si="43"/>
        <v/>
      </c>
      <c r="H201" s="293" t="str">
        <f t="shared" si="43"/>
        <v/>
      </c>
      <c r="I201" s="293" t="str">
        <f t="shared" si="43"/>
        <v/>
      </c>
      <c r="J201" s="293" t="str">
        <f t="shared" si="43"/>
        <v/>
      </c>
      <c r="K201" s="293" t="str">
        <f t="shared" si="43"/>
        <v/>
      </c>
      <c r="L201" s="293" t="str">
        <f t="shared" si="43"/>
        <v/>
      </c>
      <c r="M201" s="293" t="str">
        <f t="shared" si="43"/>
        <v/>
      </c>
      <c r="N201" s="293" t="str">
        <f t="shared" si="43"/>
        <v/>
      </c>
      <c r="O201" s="293" t="str">
        <f t="shared" si="43"/>
        <v/>
      </c>
      <c r="P201" s="293" t="str">
        <f t="shared" si="42"/>
        <v/>
      </c>
      <c r="Q201" s="293" t="str">
        <f t="shared" si="42"/>
        <v/>
      </c>
      <c r="R201" s="293" t="str">
        <f t="shared" si="42"/>
        <v/>
      </c>
      <c r="S201" s="293" t="str">
        <f t="shared" si="42"/>
        <v/>
      </c>
      <c r="T201" s="293" t="str">
        <f t="shared" si="42"/>
        <v/>
      </c>
      <c r="U201" s="293" t="str">
        <f t="shared" si="42"/>
        <v/>
      </c>
      <c r="V201" s="293" t="str">
        <f t="shared" si="42"/>
        <v/>
      </c>
      <c r="W201" s="293" t="str">
        <f t="shared" si="42"/>
        <v/>
      </c>
      <c r="X201" s="293" t="str">
        <f t="shared" si="42"/>
        <v>x</v>
      </c>
      <c r="Y201" s="293" t="str">
        <f t="shared" si="42"/>
        <v/>
      </c>
      <c r="Z201" s="293" t="str">
        <f t="shared" si="44"/>
        <v/>
      </c>
      <c r="AA201" s="293" t="str">
        <f t="shared" si="44"/>
        <v>x</v>
      </c>
      <c r="AB201" s="293" t="str">
        <f t="shared" si="44"/>
        <v/>
      </c>
      <c r="AC201" s="293" t="str">
        <f t="shared" si="44"/>
        <v/>
      </c>
      <c r="AD201" s="293" t="str">
        <f t="shared" si="44"/>
        <v/>
      </c>
      <c r="AE201" s="293" t="str">
        <f t="shared" si="44"/>
        <v/>
      </c>
      <c r="AF201" s="293" t="str">
        <f t="shared" si="44"/>
        <v/>
      </c>
      <c r="AG201" s="293" t="str">
        <f t="shared" si="44"/>
        <v/>
      </c>
      <c r="AH201" s="293">
        <f t="shared" si="45"/>
        <v>2</v>
      </c>
      <c r="AI201" s="292">
        <f t="shared" si="46"/>
        <v>1</v>
      </c>
    </row>
    <row r="202" spans="1:35" ht="25.5" x14ac:dyDescent="0.25">
      <c r="A202"/>
      <c r="B202">
        <f>TABLA!D200</f>
        <v>207</v>
      </c>
      <c r="C202">
        <f>TABLA!H200</f>
        <v>7</v>
      </c>
      <c r="D202" s="284" t="str">
        <f>TABLA!A200</f>
        <v>F. Ciencias Geológicas</v>
      </c>
      <c r="E202" s="284">
        <f>TABLA!BN200</f>
        <v>0</v>
      </c>
      <c r="F202" s="293" t="str">
        <f t="shared" si="43"/>
        <v/>
      </c>
      <c r="G202" s="293" t="str">
        <f t="shared" si="43"/>
        <v/>
      </c>
      <c r="H202" s="293" t="str">
        <f t="shared" si="43"/>
        <v/>
      </c>
      <c r="I202" s="293" t="str">
        <f t="shared" si="43"/>
        <v/>
      </c>
      <c r="J202" s="293" t="str">
        <f t="shared" si="43"/>
        <v/>
      </c>
      <c r="K202" s="293" t="str">
        <f t="shared" si="43"/>
        <v/>
      </c>
      <c r="L202" s="293" t="str">
        <f t="shared" si="43"/>
        <v/>
      </c>
      <c r="M202" s="293" t="str">
        <f t="shared" si="43"/>
        <v/>
      </c>
      <c r="N202" s="293" t="str">
        <f t="shared" si="43"/>
        <v/>
      </c>
      <c r="O202" s="293" t="str">
        <f t="shared" si="43"/>
        <v/>
      </c>
      <c r="P202" s="293" t="str">
        <f t="shared" si="42"/>
        <v/>
      </c>
      <c r="Q202" s="293" t="str">
        <f t="shared" si="42"/>
        <v/>
      </c>
      <c r="R202" s="293" t="str">
        <f t="shared" si="42"/>
        <v/>
      </c>
      <c r="S202" s="293" t="str">
        <f t="shared" si="42"/>
        <v/>
      </c>
      <c r="T202" s="293" t="str">
        <f t="shared" si="42"/>
        <v/>
      </c>
      <c r="U202" s="293" t="str">
        <f t="shared" si="42"/>
        <v/>
      </c>
      <c r="V202" s="293" t="str">
        <f t="shared" si="42"/>
        <v/>
      </c>
      <c r="W202" s="293" t="str">
        <f t="shared" si="42"/>
        <v/>
      </c>
      <c r="X202" s="293" t="str">
        <f t="shared" si="42"/>
        <v/>
      </c>
      <c r="Y202" s="293" t="str">
        <f t="shared" si="42"/>
        <v/>
      </c>
      <c r="Z202" s="293" t="str">
        <f t="shared" si="44"/>
        <v/>
      </c>
      <c r="AA202" s="293" t="str">
        <f t="shared" si="44"/>
        <v/>
      </c>
      <c r="AB202" s="293" t="str">
        <f t="shared" si="44"/>
        <v/>
      </c>
      <c r="AC202" s="293" t="str">
        <f t="shared" si="44"/>
        <v/>
      </c>
      <c r="AD202" s="293" t="str">
        <f t="shared" si="44"/>
        <v/>
      </c>
      <c r="AE202" s="293" t="str">
        <f t="shared" si="44"/>
        <v/>
      </c>
      <c r="AF202" s="293" t="str">
        <f t="shared" si="44"/>
        <v/>
      </c>
      <c r="AG202" s="293" t="str">
        <f t="shared" si="44"/>
        <v/>
      </c>
      <c r="AH202" s="293">
        <f t="shared" si="45"/>
        <v>0</v>
      </c>
      <c r="AI202" s="292" t="str">
        <f t="shared" si="46"/>
        <v>X</v>
      </c>
    </row>
    <row r="203" spans="1:35" ht="39" x14ac:dyDescent="0.25">
      <c r="A203"/>
      <c r="B203">
        <f>TABLA!D201</f>
        <v>208</v>
      </c>
      <c r="C203">
        <f>TABLA!H201</f>
        <v>9</v>
      </c>
      <c r="D203" s="165" t="str">
        <f>TABLA!A201</f>
        <v>F. Ciencias Políticas y Sociología</v>
      </c>
      <c r="E203" s="284">
        <f>TABLA!BN201</f>
        <v>0</v>
      </c>
      <c r="F203" s="293" t="str">
        <f t="shared" si="43"/>
        <v/>
      </c>
      <c r="G203" s="293" t="str">
        <f t="shared" si="43"/>
        <v/>
      </c>
      <c r="H203" s="293" t="str">
        <f t="shared" si="43"/>
        <v/>
      </c>
      <c r="I203" s="293" t="str">
        <f t="shared" si="43"/>
        <v/>
      </c>
      <c r="J203" s="293" t="str">
        <f t="shared" si="43"/>
        <v/>
      </c>
      <c r="K203" s="293" t="str">
        <f t="shared" si="43"/>
        <v/>
      </c>
      <c r="L203" s="293" t="str">
        <f t="shared" si="43"/>
        <v/>
      </c>
      <c r="M203" s="293" t="str">
        <f t="shared" si="43"/>
        <v/>
      </c>
      <c r="N203" s="293" t="str">
        <f t="shared" si="43"/>
        <v/>
      </c>
      <c r="O203" s="293" t="str">
        <f t="shared" si="43"/>
        <v/>
      </c>
      <c r="P203" s="293" t="str">
        <f t="shared" si="42"/>
        <v/>
      </c>
      <c r="Q203" s="293" t="str">
        <f t="shared" si="42"/>
        <v/>
      </c>
      <c r="R203" s="293" t="str">
        <f t="shared" si="42"/>
        <v/>
      </c>
      <c r="S203" s="293" t="str">
        <f t="shared" si="42"/>
        <v/>
      </c>
      <c r="T203" s="293" t="str">
        <f t="shared" si="42"/>
        <v/>
      </c>
      <c r="U203" s="293" t="str">
        <f t="shared" si="42"/>
        <v/>
      </c>
      <c r="V203" s="293" t="str">
        <f t="shared" si="42"/>
        <v/>
      </c>
      <c r="W203" s="293" t="str">
        <f t="shared" si="42"/>
        <v/>
      </c>
      <c r="X203" s="293" t="str">
        <f t="shared" si="42"/>
        <v/>
      </c>
      <c r="Y203" s="293" t="str">
        <f t="shared" si="42"/>
        <v/>
      </c>
      <c r="Z203" s="293" t="str">
        <f t="shared" si="44"/>
        <v/>
      </c>
      <c r="AA203" s="293" t="str">
        <f t="shared" si="44"/>
        <v/>
      </c>
      <c r="AB203" s="293" t="str">
        <f t="shared" si="44"/>
        <v/>
      </c>
      <c r="AC203" s="293" t="str">
        <f t="shared" si="44"/>
        <v/>
      </c>
      <c r="AD203" s="293" t="str">
        <f t="shared" si="44"/>
        <v/>
      </c>
      <c r="AE203" s="293" t="str">
        <f t="shared" si="44"/>
        <v/>
      </c>
      <c r="AF203" s="293" t="str">
        <f t="shared" si="44"/>
        <v/>
      </c>
      <c r="AG203" s="293" t="str">
        <f t="shared" si="44"/>
        <v/>
      </c>
      <c r="AH203" s="293">
        <f t="shared" si="45"/>
        <v>0</v>
      </c>
      <c r="AI203" s="292" t="str">
        <f t="shared" si="46"/>
        <v>X</v>
      </c>
    </row>
    <row r="204" spans="1:35" ht="15.75" x14ac:dyDescent="0.25">
      <c r="A204"/>
      <c r="B204">
        <f>TABLA!D202</f>
        <v>209</v>
      </c>
      <c r="C204">
        <f>TABLA!H202</f>
        <v>20</v>
      </c>
      <c r="D204" s="165" t="str">
        <f>TABLA!A202</f>
        <v>F. Psicología</v>
      </c>
      <c r="E204" s="284">
        <f>TABLA!BN202</f>
        <v>0</v>
      </c>
      <c r="F204" s="293" t="str">
        <f t="shared" si="43"/>
        <v/>
      </c>
      <c r="G204" s="293" t="str">
        <f t="shared" si="43"/>
        <v/>
      </c>
      <c r="H204" s="293" t="str">
        <f t="shared" si="43"/>
        <v/>
      </c>
      <c r="I204" s="293" t="str">
        <f t="shared" si="43"/>
        <v/>
      </c>
      <c r="J204" s="293" t="str">
        <f t="shared" si="43"/>
        <v/>
      </c>
      <c r="K204" s="293" t="str">
        <f t="shared" si="43"/>
        <v/>
      </c>
      <c r="L204" s="293" t="str">
        <f t="shared" si="43"/>
        <v/>
      </c>
      <c r="M204" s="293" t="str">
        <f t="shared" si="43"/>
        <v/>
      </c>
      <c r="N204" s="293" t="str">
        <f t="shared" si="43"/>
        <v/>
      </c>
      <c r="O204" s="293" t="str">
        <f t="shared" si="43"/>
        <v/>
      </c>
      <c r="P204" s="293" t="str">
        <f t="shared" si="42"/>
        <v/>
      </c>
      <c r="Q204" s="293" t="str">
        <f t="shared" si="42"/>
        <v/>
      </c>
      <c r="R204" s="293" t="str">
        <f t="shared" si="42"/>
        <v/>
      </c>
      <c r="S204" s="293" t="str">
        <f t="shared" si="42"/>
        <v/>
      </c>
      <c r="T204" s="293" t="str">
        <f t="shared" si="42"/>
        <v/>
      </c>
      <c r="U204" s="293" t="str">
        <f t="shared" si="42"/>
        <v/>
      </c>
      <c r="V204" s="293" t="str">
        <f t="shared" si="42"/>
        <v/>
      </c>
      <c r="W204" s="293" t="str">
        <f t="shared" si="42"/>
        <v/>
      </c>
      <c r="X204" s="293" t="str">
        <f t="shared" si="42"/>
        <v/>
      </c>
      <c r="Y204" s="293" t="str">
        <f t="shared" si="42"/>
        <v/>
      </c>
      <c r="Z204" s="293" t="str">
        <f t="shared" si="44"/>
        <v/>
      </c>
      <c r="AA204" s="293" t="str">
        <f t="shared" si="44"/>
        <v/>
      </c>
      <c r="AB204" s="293" t="str">
        <f t="shared" si="44"/>
        <v/>
      </c>
      <c r="AC204" s="293" t="str">
        <f t="shared" si="44"/>
        <v/>
      </c>
      <c r="AD204" s="293" t="str">
        <f t="shared" si="44"/>
        <v/>
      </c>
      <c r="AE204" s="293" t="str">
        <f t="shared" si="44"/>
        <v/>
      </c>
      <c r="AF204" s="293" t="str">
        <f t="shared" si="44"/>
        <v/>
      </c>
      <c r="AG204" s="293" t="str">
        <f t="shared" si="44"/>
        <v/>
      </c>
      <c r="AH204" s="293">
        <f t="shared" si="45"/>
        <v>0</v>
      </c>
      <c r="AI204" s="292" t="str">
        <f t="shared" si="46"/>
        <v>X</v>
      </c>
    </row>
    <row r="205" spans="1:35" ht="38.25" x14ac:dyDescent="0.25">
      <c r="A205" s="3"/>
      <c r="B205">
        <f>TABLA!D203</f>
        <v>210</v>
      </c>
      <c r="C205">
        <f>TABLA!H203</f>
        <v>9</v>
      </c>
      <c r="D205" s="284" t="str">
        <f>TABLA!A203</f>
        <v>F. Ciencias Políticas y Sociología</v>
      </c>
      <c r="E205" s="284">
        <f>TABLA!BN203</f>
        <v>0</v>
      </c>
      <c r="F205" s="293" t="str">
        <f t="shared" si="43"/>
        <v/>
      </c>
      <c r="G205" s="293" t="str">
        <f t="shared" si="43"/>
        <v/>
      </c>
      <c r="H205" s="293" t="str">
        <f t="shared" si="43"/>
        <v/>
      </c>
      <c r="I205" s="293" t="str">
        <f t="shared" si="43"/>
        <v/>
      </c>
      <c r="J205" s="293" t="str">
        <f t="shared" si="43"/>
        <v/>
      </c>
      <c r="K205" s="293" t="str">
        <f t="shared" si="43"/>
        <v/>
      </c>
      <c r="L205" s="293" t="str">
        <f t="shared" si="43"/>
        <v/>
      </c>
      <c r="M205" s="293" t="str">
        <f t="shared" si="43"/>
        <v/>
      </c>
      <c r="N205" s="293" t="str">
        <f t="shared" si="43"/>
        <v/>
      </c>
      <c r="O205" s="293" t="str">
        <f t="shared" si="43"/>
        <v/>
      </c>
      <c r="P205" s="293" t="str">
        <f t="shared" si="42"/>
        <v/>
      </c>
      <c r="Q205" s="293" t="str">
        <f t="shared" si="42"/>
        <v/>
      </c>
      <c r="R205" s="293" t="str">
        <f t="shared" si="42"/>
        <v/>
      </c>
      <c r="S205" s="293" t="str">
        <f t="shared" si="42"/>
        <v/>
      </c>
      <c r="T205" s="293" t="str">
        <f t="shared" si="42"/>
        <v/>
      </c>
      <c r="U205" s="293" t="str">
        <f t="shared" si="42"/>
        <v/>
      </c>
      <c r="V205" s="293" t="str">
        <f t="shared" si="42"/>
        <v/>
      </c>
      <c r="W205" s="293" t="str">
        <f t="shared" si="42"/>
        <v/>
      </c>
      <c r="X205" s="293" t="str">
        <f t="shared" si="42"/>
        <v/>
      </c>
      <c r="Y205" s="293" t="str">
        <f t="shared" si="42"/>
        <v/>
      </c>
      <c r="Z205" s="293" t="str">
        <f t="shared" si="44"/>
        <v/>
      </c>
      <c r="AA205" s="293" t="str">
        <f t="shared" si="44"/>
        <v/>
      </c>
      <c r="AB205" s="293" t="str">
        <f t="shared" si="44"/>
        <v/>
      </c>
      <c r="AC205" s="293" t="str">
        <f t="shared" si="44"/>
        <v/>
      </c>
      <c r="AD205" s="293" t="str">
        <f t="shared" si="44"/>
        <v/>
      </c>
      <c r="AE205" s="293" t="str">
        <f t="shared" si="44"/>
        <v/>
      </c>
      <c r="AF205" s="293" t="str">
        <f t="shared" si="44"/>
        <v/>
      </c>
      <c r="AG205" s="293" t="str">
        <f t="shared" si="44"/>
        <v/>
      </c>
      <c r="AH205" s="293">
        <f t="shared" si="45"/>
        <v>0</v>
      </c>
      <c r="AI205" s="292" t="str">
        <f t="shared" si="46"/>
        <v>X</v>
      </c>
    </row>
    <row r="206" spans="1:35" ht="51.75" x14ac:dyDescent="0.25">
      <c r="A206" s="3"/>
      <c r="B206">
        <f>TABLA!D204</f>
        <v>211</v>
      </c>
      <c r="C206">
        <f>TABLA!H204</f>
        <v>12</v>
      </c>
      <c r="D206" s="165" t="str">
        <f>TABLA!A204</f>
        <v>F. Educación - Centro de Formación del Profesorado</v>
      </c>
      <c r="E206" s="284">
        <f>TABLA!BN204</f>
        <v>0</v>
      </c>
      <c r="F206" s="293" t="str">
        <f t="shared" si="43"/>
        <v/>
      </c>
      <c r="G206" s="293" t="str">
        <f t="shared" si="43"/>
        <v/>
      </c>
      <c r="H206" s="293" t="str">
        <f t="shared" si="43"/>
        <v/>
      </c>
      <c r="I206" s="293" t="str">
        <f t="shared" si="43"/>
        <v/>
      </c>
      <c r="J206" s="293" t="str">
        <f t="shared" si="43"/>
        <v/>
      </c>
      <c r="K206" s="293" t="str">
        <f t="shared" si="43"/>
        <v/>
      </c>
      <c r="L206" s="293" t="str">
        <f t="shared" si="43"/>
        <v/>
      </c>
      <c r="M206" s="293" t="str">
        <f t="shared" si="43"/>
        <v/>
      </c>
      <c r="N206" s="293" t="str">
        <f t="shared" si="43"/>
        <v/>
      </c>
      <c r="O206" s="293" t="str">
        <f t="shared" si="43"/>
        <v/>
      </c>
      <c r="P206" s="293" t="str">
        <f t="shared" si="42"/>
        <v/>
      </c>
      <c r="Q206" s="293" t="str">
        <f t="shared" si="42"/>
        <v/>
      </c>
      <c r="R206" s="293" t="str">
        <f t="shared" si="42"/>
        <v/>
      </c>
      <c r="S206" s="293" t="str">
        <f t="shared" si="42"/>
        <v/>
      </c>
      <c r="T206" s="293" t="str">
        <f t="shared" si="42"/>
        <v/>
      </c>
      <c r="U206" s="293" t="str">
        <f t="shared" si="42"/>
        <v/>
      </c>
      <c r="V206" s="293" t="str">
        <f t="shared" si="42"/>
        <v/>
      </c>
      <c r="W206" s="293" t="str">
        <f t="shared" si="42"/>
        <v/>
      </c>
      <c r="X206" s="293" t="str">
        <f t="shared" si="42"/>
        <v/>
      </c>
      <c r="Y206" s="293" t="str">
        <f t="shared" si="42"/>
        <v/>
      </c>
      <c r="Z206" s="293" t="str">
        <f t="shared" si="44"/>
        <v/>
      </c>
      <c r="AA206" s="293" t="str">
        <f t="shared" si="44"/>
        <v/>
      </c>
      <c r="AB206" s="293" t="str">
        <f t="shared" si="44"/>
        <v/>
      </c>
      <c r="AC206" s="293" t="str">
        <f t="shared" si="44"/>
        <v/>
      </c>
      <c r="AD206" s="293" t="str">
        <f t="shared" si="44"/>
        <v/>
      </c>
      <c r="AE206" s="293" t="str">
        <f t="shared" si="44"/>
        <v/>
      </c>
      <c r="AF206" s="293" t="str">
        <f t="shared" si="44"/>
        <v/>
      </c>
      <c r="AG206" s="293" t="str">
        <f t="shared" si="44"/>
        <v/>
      </c>
      <c r="AH206" s="293">
        <f t="shared" si="45"/>
        <v>0</v>
      </c>
      <c r="AI206" s="292" t="str">
        <f t="shared" si="46"/>
        <v>X</v>
      </c>
    </row>
    <row r="207" spans="1:35" ht="15.75" x14ac:dyDescent="0.25">
      <c r="A207"/>
      <c r="B207">
        <f>TABLA!D205</f>
        <v>212</v>
      </c>
      <c r="C207">
        <f>TABLA!H205</f>
        <v>18</v>
      </c>
      <c r="D207" s="165" t="str">
        <f>TABLA!A205</f>
        <v>F. Medicina</v>
      </c>
      <c r="E207" s="284">
        <f>TABLA!BN205</f>
        <v>0</v>
      </c>
      <c r="F207" s="293" t="str">
        <f t="shared" si="43"/>
        <v/>
      </c>
      <c r="G207" s="293" t="str">
        <f t="shared" si="43"/>
        <v/>
      </c>
      <c r="H207" s="293" t="str">
        <f t="shared" si="43"/>
        <v/>
      </c>
      <c r="I207" s="293" t="str">
        <f t="shared" si="43"/>
        <v/>
      </c>
      <c r="J207" s="293" t="str">
        <f t="shared" si="43"/>
        <v/>
      </c>
      <c r="K207" s="293" t="str">
        <f t="shared" si="43"/>
        <v/>
      </c>
      <c r="L207" s="293" t="str">
        <f t="shared" si="43"/>
        <v/>
      </c>
      <c r="M207" s="293" t="str">
        <f t="shared" si="43"/>
        <v/>
      </c>
      <c r="N207" s="293" t="str">
        <f t="shared" si="43"/>
        <v/>
      </c>
      <c r="O207" s="293" t="str">
        <f t="shared" si="43"/>
        <v/>
      </c>
      <c r="P207" s="293" t="str">
        <f t="shared" si="42"/>
        <v/>
      </c>
      <c r="Q207" s="293" t="str">
        <f t="shared" si="42"/>
        <v/>
      </c>
      <c r="R207" s="293" t="str">
        <f t="shared" si="42"/>
        <v/>
      </c>
      <c r="S207" s="293" t="str">
        <f t="shared" si="42"/>
        <v/>
      </c>
      <c r="T207" s="293" t="str">
        <f t="shared" si="42"/>
        <v/>
      </c>
      <c r="U207" s="293" t="str">
        <f t="shared" si="42"/>
        <v/>
      </c>
      <c r="V207" s="293" t="str">
        <f t="shared" si="42"/>
        <v/>
      </c>
      <c r="W207" s="293" t="str">
        <f t="shared" si="42"/>
        <v/>
      </c>
      <c r="X207" s="293" t="str">
        <f t="shared" si="42"/>
        <v/>
      </c>
      <c r="Y207" s="293" t="str">
        <f t="shared" si="42"/>
        <v/>
      </c>
      <c r="Z207" s="293" t="str">
        <f t="shared" si="44"/>
        <v/>
      </c>
      <c r="AA207" s="293" t="str">
        <f t="shared" si="44"/>
        <v/>
      </c>
      <c r="AB207" s="293" t="str">
        <f t="shared" si="44"/>
        <v/>
      </c>
      <c r="AC207" s="293" t="str">
        <f t="shared" si="44"/>
        <v/>
      </c>
      <c r="AD207" s="293" t="str">
        <f t="shared" si="44"/>
        <v/>
      </c>
      <c r="AE207" s="293" t="str">
        <f t="shared" si="44"/>
        <v/>
      </c>
      <c r="AF207" s="293" t="str">
        <f t="shared" si="44"/>
        <v/>
      </c>
      <c r="AG207" s="293" t="str">
        <f t="shared" si="44"/>
        <v/>
      </c>
      <c r="AH207" s="293">
        <f t="shared" si="45"/>
        <v>0</v>
      </c>
      <c r="AI207" s="292" t="str">
        <f t="shared" si="46"/>
        <v>X</v>
      </c>
    </row>
    <row r="208" spans="1:35" ht="25.5" x14ac:dyDescent="0.25">
      <c r="A208"/>
      <c r="B208">
        <f>TABLA!D206</f>
        <v>213</v>
      </c>
      <c r="C208">
        <f>TABLA!H206</f>
        <v>20</v>
      </c>
      <c r="D208" s="284" t="str">
        <f>TABLA!A206</f>
        <v>F. Psicología</v>
      </c>
      <c r="E208" s="284" t="str">
        <f>TABLA!BN206</f>
        <v>A mi parecer el horario de la biblioteca debería ampliarse a sábados y no sólo entre semana.&lt;br&gt;&lt;br&gt;No conocía los cursos de información de usuarios.</v>
      </c>
      <c r="F208" s="293" t="str">
        <f t="shared" si="43"/>
        <v/>
      </c>
      <c r="G208" s="293" t="str">
        <f t="shared" si="43"/>
        <v/>
      </c>
      <c r="H208" s="293" t="str">
        <f t="shared" si="43"/>
        <v/>
      </c>
      <c r="I208" s="293" t="str">
        <f t="shared" si="43"/>
        <v/>
      </c>
      <c r="J208" s="293" t="str">
        <f t="shared" si="43"/>
        <v/>
      </c>
      <c r="K208" s="293" t="str">
        <f t="shared" si="43"/>
        <v/>
      </c>
      <c r="L208" s="293" t="str">
        <f t="shared" si="43"/>
        <v/>
      </c>
      <c r="M208" s="293" t="str">
        <f t="shared" si="43"/>
        <v/>
      </c>
      <c r="N208" s="293" t="str">
        <f t="shared" si="43"/>
        <v/>
      </c>
      <c r="O208" s="293" t="str">
        <f t="shared" si="43"/>
        <v/>
      </c>
      <c r="P208" s="293" t="str">
        <f t="shared" si="42"/>
        <v>x</v>
      </c>
      <c r="Q208" s="293" t="str">
        <f t="shared" si="42"/>
        <v/>
      </c>
      <c r="R208" s="293" t="str">
        <f t="shared" si="42"/>
        <v/>
      </c>
      <c r="S208" s="293" t="str">
        <f t="shared" si="42"/>
        <v/>
      </c>
      <c r="T208" s="293" t="str">
        <f t="shared" si="42"/>
        <v/>
      </c>
      <c r="U208" s="293" t="str">
        <f t="shared" si="42"/>
        <v/>
      </c>
      <c r="V208" s="293" t="str">
        <f t="shared" si="42"/>
        <v/>
      </c>
      <c r="W208" s="293" t="str">
        <f t="shared" si="42"/>
        <v/>
      </c>
      <c r="X208" s="293" t="str">
        <f t="shared" si="42"/>
        <v/>
      </c>
      <c r="Y208" s="293" t="str">
        <f t="shared" si="42"/>
        <v/>
      </c>
      <c r="Z208" s="293" t="str">
        <f t="shared" si="44"/>
        <v/>
      </c>
      <c r="AA208" s="293" t="str">
        <f t="shared" si="44"/>
        <v/>
      </c>
      <c r="AB208" s="293" t="str">
        <f t="shared" si="44"/>
        <v/>
      </c>
      <c r="AC208" s="293" t="str">
        <f t="shared" si="44"/>
        <v/>
      </c>
      <c r="AD208" s="293" t="str">
        <f t="shared" si="44"/>
        <v/>
      </c>
      <c r="AE208" s="293" t="str">
        <f t="shared" si="44"/>
        <v>x</v>
      </c>
      <c r="AF208" s="293" t="str">
        <f t="shared" si="44"/>
        <v/>
      </c>
      <c r="AG208" s="293" t="str">
        <f t="shared" si="44"/>
        <v/>
      </c>
      <c r="AH208" s="293">
        <f t="shared" si="45"/>
        <v>2</v>
      </c>
      <c r="AI208" s="292">
        <f t="shared" si="46"/>
        <v>1</v>
      </c>
    </row>
    <row r="209" spans="1:35" ht="15.75" x14ac:dyDescent="0.25">
      <c r="A209"/>
      <c r="B209">
        <f>TABLA!D207</f>
        <v>214</v>
      </c>
      <c r="C209">
        <f>TABLA!H207</f>
        <v>17</v>
      </c>
      <c r="D209" s="284" t="str">
        <f>TABLA!A207</f>
        <v>F. Informática</v>
      </c>
      <c r="E209" s="284">
        <f>TABLA!BN207</f>
        <v>0</v>
      </c>
      <c r="F209" s="293" t="str">
        <f t="shared" si="43"/>
        <v/>
      </c>
      <c r="G209" s="293" t="str">
        <f t="shared" si="43"/>
        <v/>
      </c>
      <c r="H209" s="293" t="str">
        <f t="shared" si="43"/>
        <v/>
      </c>
      <c r="I209" s="293" t="str">
        <f t="shared" si="43"/>
        <v/>
      </c>
      <c r="J209" s="293" t="str">
        <f t="shared" si="43"/>
        <v/>
      </c>
      <c r="K209" s="293" t="str">
        <f t="shared" si="43"/>
        <v/>
      </c>
      <c r="L209" s="293" t="str">
        <f t="shared" si="43"/>
        <v/>
      </c>
      <c r="M209" s="293" t="str">
        <f t="shared" si="43"/>
        <v/>
      </c>
      <c r="N209" s="293" t="str">
        <f t="shared" si="43"/>
        <v/>
      </c>
      <c r="O209" s="293" t="str">
        <f t="shared" si="43"/>
        <v/>
      </c>
      <c r="P209" s="293" t="str">
        <f t="shared" si="42"/>
        <v/>
      </c>
      <c r="Q209" s="293" t="str">
        <f t="shared" si="42"/>
        <v/>
      </c>
      <c r="R209" s="293" t="str">
        <f t="shared" si="42"/>
        <v/>
      </c>
      <c r="S209" s="293" t="str">
        <f t="shared" si="42"/>
        <v/>
      </c>
      <c r="T209" s="293" t="str">
        <f t="shared" si="42"/>
        <v/>
      </c>
      <c r="U209" s="293" t="str">
        <f t="shared" si="42"/>
        <v/>
      </c>
      <c r="V209" s="293" t="str">
        <f t="shared" si="42"/>
        <v/>
      </c>
      <c r="W209" s="293" t="str">
        <f t="shared" si="42"/>
        <v/>
      </c>
      <c r="X209" s="293" t="str">
        <f t="shared" si="42"/>
        <v/>
      </c>
      <c r="Y209" s="293" t="str">
        <f t="shared" si="42"/>
        <v/>
      </c>
      <c r="Z209" s="293" t="str">
        <f t="shared" si="44"/>
        <v/>
      </c>
      <c r="AA209" s="293" t="str">
        <f t="shared" si="44"/>
        <v/>
      </c>
      <c r="AB209" s="293" t="str">
        <f t="shared" si="44"/>
        <v/>
      </c>
      <c r="AC209" s="293" t="str">
        <f t="shared" si="44"/>
        <v/>
      </c>
      <c r="AD209" s="293" t="str">
        <f t="shared" si="44"/>
        <v/>
      </c>
      <c r="AE209" s="293" t="str">
        <f t="shared" si="44"/>
        <v/>
      </c>
      <c r="AF209" s="293" t="str">
        <f t="shared" si="44"/>
        <v/>
      </c>
      <c r="AG209" s="293" t="str">
        <f t="shared" si="44"/>
        <v/>
      </c>
      <c r="AH209" s="293">
        <f t="shared" si="45"/>
        <v>0</v>
      </c>
      <c r="AI209" s="292" t="str">
        <f t="shared" si="46"/>
        <v>X</v>
      </c>
    </row>
    <row r="210" spans="1:35" ht="51.75" x14ac:dyDescent="0.25">
      <c r="A210"/>
      <c r="B210">
        <f>TABLA!D208</f>
        <v>215</v>
      </c>
      <c r="C210">
        <f>TABLA!H208</f>
        <v>12</v>
      </c>
      <c r="D210" s="165" t="str">
        <f>TABLA!A208</f>
        <v>F. Educación - Centro de Formación del Profesorado</v>
      </c>
      <c r="E210" s="284" t="str">
        <f>TABLA!BN208</f>
        <v>La biblioteca de la Facultad de Educación debería ampliar su horario, por lo menos hasta las 22.00 Y abrir los fines de semana, pues las bibliotecas que abren estos días están a rebosar.&lt;br&gt;</v>
      </c>
      <c r="F210" s="293" t="str">
        <f t="shared" si="43"/>
        <v/>
      </c>
      <c r="G210" s="293" t="str">
        <f t="shared" si="43"/>
        <v/>
      </c>
      <c r="H210" s="293" t="str">
        <f t="shared" si="43"/>
        <v/>
      </c>
      <c r="I210" s="293" t="str">
        <f t="shared" si="43"/>
        <v/>
      </c>
      <c r="J210" s="293" t="str">
        <f t="shared" si="43"/>
        <v/>
      </c>
      <c r="K210" s="293" t="str">
        <f t="shared" si="43"/>
        <v/>
      </c>
      <c r="L210" s="293" t="str">
        <f t="shared" si="43"/>
        <v/>
      </c>
      <c r="M210" s="293" t="str">
        <f t="shared" si="43"/>
        <v/>
      </c>
      <c r="N210" s="293" t="str">
        <f t="shared" si="43"/>
        <v/>
      </c>
      <c r="O210" s="293" t="str">
        <f t="shared" si="43"/>
        <v/>
      </c>
      <c r="P210" s="293" t="str">
        <f t="shared" si="43"/>
        <v>x</v>
      </c>
      <c r="Q210" s="293" t="str">
        <f t="shared" si="43"/>
        <v/>
      </c>
      <c r="R210" s="293" t="str">
        <f t="shared" si="43"/>
        <v/>
      </c>
      <c r="S210" s="293" t="str">
        <f t="shared" si="43"/>
        <v/>
      </c>
      <c r="T210" s="293" t="str">
        <f t="shared" si="43"/>
        <v/>
      </c>
      <c r="U210" s="293" t="str">
        <f t="shared" si="43"/>
        <v/>
      </c>
      <c r="V210" s="293" t="str">
        <f t="shared" ref="P210:AE225" si="47">IFERROR((IF(FIND(V$1,$E210,1)&gt;0,"x")),"")</f>
        <v/>
      </c>
      <c r="W210" s="293" t="str">
        <f t="shared" si="47"/>
        <v/>
      </c>
      <c r="X210" s="293" t="str">
        <f t="shared" si="47"/>
        <v/>
      </c>
      <c r="Y210" s="293" t="str">
        <f t="shared" si="47"/>
        <v/>
      </c>
      <c r="Z210" s="293" t="str">
        <f t="shared" si="44"/>
        <v/>
      </c>
      <c r="AA210" s="293" t="str">
        <f t="shared" si="44"/>
        <v/>
      </c>
      <c r="AB210" s="293" t="str">
        <f t="shared" si="44"/>
        <v/>
      </c>
      <c r="AC210" s="293" t="str">
        <f t="shared" si="44"/>
        <v/>
      </c>
      <c r="AD210" s="293" t="str">
        <f t="shared" si="44"/>
        <v/>
      </c>
      <c r="AE210" s="293" t="str">
        <f t="shared" si="44"/>
        <v/>
      </c>
      <c r="AF210" s="293" t="str">
        <f t="shared" si="44"/>
        <v/>
      </c>
      <c r="AG210" s="293" t="str">
        <f t="shared" si="44"/>
        <v/>
      </c>
      <c r="AH210" s="293">
        <f t="shared" si="45"/>
        <v>1</v>
      </c>
      <c r="AI210" s="292">
        <f t="shared" si="46"/>
        <v>1</v>
      </c>
    </row>
    <row r="211" spans="1:35" ht="15.75" x14ac:dyDescent="0.25">
      <c r="A211"/>
      <c r="B211">
        <f>TABLA!D209</f>
        <v>216</v>
      </c>
      <c r="C211">
        <f>TABLA!H209</f>
        <v>20</v>
      </c>
      <c r="D211" s="165" t="str">
        <f>TABLA!A209</f>
        <v>F. Psicología</v>
      </c>
      <c r="E211" s="284">
        <f>TABLA!BN209</f>
        <v>0</v>
      </c>
      <c r="F211" s="293" t="str">
        <f t="shared" ref="F211:U226" si="48">IFERROR((IF(FIND(F$1,$E211,1)&gt;0,"x")),"")</f>
        <v/>
      </c>
      <c r="G211" s="293" t="str">
        <f t="shared" si="48"/>
        <v/>
      </c>
      <c r="H211" s="293" t="str">
        <f t="shared" si="48"/>
        <v/>
      </c>
      <c r="I211" s="293" t="str">
        <f t="shared" si="48"/>
        <v/>
      </c>
      <c r="J211" s="293" t="str">
        <f t="shared" si="48"/>
        <v/>
      </c>
      <c r="K211" s="293" t="str">
        <f t="shared" si="48"/>
        <v/>
      </c>
      <c r="L211" s="293" t="str">
        <f t="shared" si="48"/>
        <v/>
      </c>
      <c r="M211" s="293" t="str">
        <f t="shared" si="48"/>
        <v/>
      </c>
      <c r="N211" s="293" t="str">
        <f t="shared" si="48"/>
        <v/>
      </c>
      <c r="O211" s="293" t="str">
        <f t="shared" si="48"/>
        <v/>
      </c>
      <c r="P211" s="293" t="str">
        <f t="shared" si="47"/>
        <v/>
      </c>
      <c r="Q211" s="293" t="str">
        <f t="shared" si="47"/>
        <v/>
      </c>
      <c r="R211" s="293" t="str">
        <f t="shared" si="47"/>
        <v/>
      </c>
      <c r="S211" s="293" t="str">
        <f t="shared" si="47"/>
        <v/>
      </c>
      <c r="T211" s="293" t="str">
        <f t="shared" si="47"/>
        <v/>
      </c>
      <c r="U211" s="293" t="str">
        <f t="shared" si="47"/>
        <v/>
      </c>
      <c r="V211" s="293" t="str">
        <f t="shared" si="47"/>
        <v/>
      </c>
      <c r="W211" s="293" t="str">
        <f t="shared" si="47"/>
        <v/>
      </c>
      <c r="X211" s="293" t="str">
        <f t="shared" si="47"/>
        <v/>
      </c>
      <c r="Y211" s="293" t="str">
        <f t="shared" si="47"/>
        <v/>
      </c>
      <c r="Z211" s="293" t="str">
        <f t="shared" si="47"/>
        <v/>
      </c>
      <c r="AA211" s="293" t="str">
        <f t="shared" si="47"/>
        <v/>
      </c>
      <c r="AB211" s="293" t="str">
        <f t="shared" si="47"/>
        <v/>
      </c>
      <c r="AC211" s="293" t="str">
        <f t="shared" si="47"/>
        <v/>
      </c>
      <c r="AD211" s="293" t="str">
        <f t="shared" si="47"/>
        <v/>
      </c>
      <c r="AE211" s="293" t="str">
        <f t="shared" si="47"/>
        <v/>
      </c>
      <c r="AF211" s="293" t="str">
        <f t="shared" ref="Z211:AG226" si="49">IFERROR((IF(FIND(AF$1,$E211,1)&gt;0,"x")),"")</f>
        <v/>
      </c>
      <c r="AG211" s="293" t="str">
        <f t="shared" si="49"/>
        <v/>
      </c>
      <c r="AH211" s="293">
        <f t="shared" si="45"/>
        <v>0</v>
      </c>
      <c r="AI211" s="292" t="str">
        <f t="shared" si="46"/>
        <v>X</v>
      </c>
    </row>
    <row r="212" spans="1:35" ht="25.5" x14ac:dyDescent="0.25">
      <c r="A212"/>
      <c r="B212">
        <f>TABLA!D210</f>
        <v>217</v>
      </c>
      <c r="C212">
        <f>TABLA!H210</f>
        <v>2</v>
      </c>
      <c r="D212" s="284" t="str">
        <f>TABLA!A210</f>
        <v>F. Ciencias Biológicas</v>
      </c>
      <c r="E212" s="284" t="str">
        <f>TABLA!BN210</f>
        <v xml:space="preserve">Porque, con carácter general conozco los recursos de los que dispongo y sobretodo los que necesito. </v>
      </c>
      <c r="F212" s="293" t="str">
        <f t="shared" si="48"/>
        <v/>
      </c>
      <c r="G212" s="293" t="str">
        <f t="shared" si="48"/>
        <v/>
      </c>
      <c r="H212" s="293" t="str">
        <f t="shared" si="48"/>
        <v/>
      </c>
      <c r="I212" s="293" t="str">
        <f t="shared" si="48"/>
        <v/>
      </c>
      <c r="J212" s="293" t="str">
        <f t="shared" si="48"/>
        <v/>
      </c>
      <c r="K212" s="293" t="str">
        <f t="shared" si="48"/>
        <v/>
      </c>
      <c r="L212" s="293" t="str">
        <f t="shared" si="48"/>
        <v/>
      </c>
      <c r="M212" s="293" t="str">
        <f t="shared" si="48"/>
        <v/>
      </c>
      <c r="N212" s="293" t="str">
        <f t="shared" si="48"/>
        <v/>
      </c>
      <c r="O212" s="293" t="str">
        <f t="shared" si="48"/>
        <v/>
      </c>
      <c r="P212" s="293" t="str">
        <f t="shared" si="47"/>
        <v/>
      </c>
      <c r="Q212" s="293" t="str">
        <f t="shared" si="47"/>
        <v/>
      </c>
      <c r="R212" s="293" t="str">
        <f t="shared" si="47"/>
        <v/>
      </c>
      <c r="S212" s="293" t="str">
        <f t="shared" si="47"/>
        <v/>
      </c>
      <c r="T212" s="293" t="str">
        <f t="shared" si="47"/>
        <v/>
      </c>
      <c r="U212" s="293" t="str">
        <f t="shared" si="47"/>
        <v/>
      </c>
      <c r="V212" s="293" t="str">
        <f t="shared" si="47"/>
        <v/>
      </c>
      <c r="W212" s="293" t="str">
        <f t="shared" si="47"/>
        <v/>
      </c>
      <c r="X212" s="293" t="str">
        <f t="shared" si="47"/>
        <v/>
      </c>
      <c r="Y212" s="293" t="str">
        <f t="shared" si="47"/>
        <v/>
      </c>
      <c r="Z212" s="293" t="str">
        <f t="shared" si="49"/>
        <v/>
      </c>
      <c r="AA212" s="293" t="str">
        <f t="shared" si="49"/>
        <v/>
      </c>
      <c r="AB212" s="293" t="str">
        <f t="shared" si="49"/>
        <v/>
      </c>
      <c r="AC212" s="293" t="str">
        <f t="shared" si="49"/>
        <v/>
      </c>
      <c r="AD212" s="293" t="str">
        <f t="shared" si="49"/>
        <v/>
      </c>
      <c r="AE212" s="293" t="str">
        <f t="shared" si="49"/>
        <v>x</v>
      </c>
      <c r="AF212" s="293" t="str">
        <f t="shared" si="49"/>
        <v/>
      </c>
      <c r="AG212" s="293" t="str">
        <f t="shared" si="49"/>
        <v/>
      </c>
      <c r="AH212" s="293">
        <f t="shared" si="45"/>
        <v>1</v>
      </c>
      <c r="AI212" s="292">
        <f t="shared" si="46"/>
        <v>1</v>
      </c>
    </row>
    <row r="213" spans="1:35" ht="15.75" x14ac:dyDescent="0.25">
      <c r="A213"/>
      <c r="B213">
        <f>TABLA!D211</f>
        <v>218</v>
      </c>
      <c r="C213">
        <f>TABLA!H211</f>
        <v>18</v>
      </c>
      <c r="D213" s="165" t="str">
        <f>TABLA!A211</f>
        <v>F. Medicina</v>
      </c>
      <c r="E213" s="284">
        <f>TABLA!BN211</f>
        <v>0</v>
      </c>
      <c r="F213" s="293" t="str">
        <f t="shared" si="48"/>
        <v/>
      </c>
      <c r="G213" s="293" t="str">
        <f t="shared" si="48"/>
        <v/>
      </c>
      <c r="H213" s="293" t="str">
        <f t="shared" si="48"/>
        <v/>
      </c>
      <c r="I213" s="293" t="str">
        <f t="shared" si="48"/>
        <v/>
      </c>
      <c r="J213" s="293" t="str">
        <f t="shared" si="48"/>
        <v/>
      </c>
      <c r="K213" s="293" t="str">
        <f t="shared" si="48"/>
        <v/>
      </c>
      <c r="L213" s="293" t="str">
        <f t="shared" si="48"/>
        <v/>
      </c>
      <c r="M213" s="293" t="str">
        <f t="shared" si="48"/>
        <v/>
      </c>
      <c r="N213" s="293" t="str">
        <f t="shared" si="48"/>
        <v/>
      </c>
      <c r="O213" s="293" t="str">
        <f t="shared" si="48"/>
        <v/>
      </c>
      <c r="P213" s="293" t="str">
        <f t="shared" si="47"/>
        <v/>
      </c>
      <c r="Q213" s="293" t="str">
        <f t="shared" si="47"/>
        <v/>
      </c>
      <c r="R213" s="293" t="str">
        <f t="shared" si="47"/>
        <v/>
      </c>
      <c r="S213" s="293" t="str">
        <f t="shared" si="47"/>
        <v/>
      </c>
      <c r="T213" s="293" t="str">
        <f t="shared" si="47"/>
        <v/>
      </c>
      <c r="U213" s="293" t="str">
        <f t="shared" si="47"/>
        <v/>
      </c>
      <c r="V213" s="293" t="str">
        <f t="shared" si="47"/>
        <v/>
      </c>
      <c r="W213" s="293" t="str">
        <f t="shared" si="47"/>
        <v/>
      </c>
      <c r="X213" s="293" t="str">
        <f t="shared" si="47"/>
        <v/>
      </c>
      <c r="Y213" s="293" t="str">
        <f t="shared" si="47"/>
        <v/>
      </c>
      <c r="Z213" s="293" t="str">
        <f t="shared" si="49"/>
        <v/>
      </c>
      <c r="AA213" s="293" t="str">
        <f t="shared" si="49"/>
        <v/>
      </c>
      <c r="AB213" s="293" t="str">
        <f t="shared" si="49"/>
        <v/>
      </c>
      <c r="AC213" s="293" t="str">
        <f t="shared" si="49"/>
        <v/>
      </c>
      <c r="AD213" s="293" t="str">
        <f t="shared" si="49"/>
        <v/>
      </c>
      <c r="AE213" s="293" t="str">
        <f t="shared" si="49"/>
        <v/>
      </c>
      <c r="AF213" s="293" t="str">
        <f t="shared" si="49"/>
        <v/>
      </c>
      <c r="AG213" s="293" t="str">
        <f t="shared" si="49"/>
        <v/>
      </c>
      <c r="AH213" s="293">
        <f t="shared" si="45"/>
        <v>0</v>
      </c>
      <c r="AI213" s="292" t="str">
        <f t="shared" si="46"/>
        <v>X</v>
      </c>
    </row>
    <row r="214" spans="1:35" ht="38.25" x14ac:dyDescent="0.25">
      <c r="A214"/>
      <c r="B214">
        <f>TABLA!D212</f>
        <v>219</v>
      </c>
      <c r="C214">
        <f>TABLA!H212</f>
        <v>9</v>
      </c>
      <c r="D214" s="284" t="str">
        <f>TABLA!A212</f>
        <v>F. Ciencias Políticas y Sociología</v>
      </c>
      <c r="E214" s="284">
        <f>TABLA!BN212</f>
        <v>0</v>
      </c>
      <c r="F214" s="293" t="str">
        <f t="shared" si="48"/>
        <v/>
      </c>
      <c r="G214" s="293" t="str">
        <f t="shared" si="48"/>
        <v/>
      </c>
      <c r="H214" s="293" t="str">
        <f t="shared" si="48"/>
        <v/>
      </c>
      <c r="I214" s="293" t="str">
        <f t="shared" si="48"/>
        <v/>
      </c>
      <c r="J214" s="293" t="str">
        <f t="shared" si="48"/>
        <v/>
      </c>
      <c r="K214" s="293" t="str">
        <f t="shared" si="48"/>
        <v/>
      </c>
      <c r="L214" s="293" t="str">
        <f t="shared" si="48"/>
        <v/>
      </c>
      <c r="M214" s="293" t="str">
        <f t="shared" si="48"/>
        <v/>
      </c>
      <c r="N214" s="293" t="str">
        <f t="shared" si="48"/>
        <v/>
      </c>
      <c r="O214" s="293" t="str">
        <f t="shared" si="48"/>
        <v/>
      </c>
      <c r="P214" s="293" t="str">
        <f t="shared" si="47"/>
        <v/>
      </c>
      <c r="Q214" s="293" t="str">
        <f t="shared" si="47"/>
        <v/>
      </c>
      <c r="R214" s="293" t="str">
        <f t="shared" si="47"/>
        <v/>
      </c>
      <c r="S214" s="293" t="str">
        <f t="shared" si="47"/>
        <v/>
      </c>
      <c r="T214" s="293" t="str">
        <f t="shared" si="47"/>
        <v/>
      </c>
      <c r="U214" s="293" t="str">
        <f t="shared" si="47"/>
        <v/>
      </c>
      <c r="V214" s="293" t="str">
        <f t="shared" si="47"/>
        <v/>
      </c>
      <c r="W214" s="293" t="str">
        <f t="shared" si="47"/>
        <v/>
      </c>
      <c r="X214" s="293" t="str">
        <f t="shared" si="47"/>
        <v/>
      </c>
      <c r="Y214" s="293" t="str">
        <f t="shared" si="47"/>
        <v/>
      </c>
      <c r="Z214" s="293" t="str">
        <f t="shared" si="49"/>
        <v/>
      </c>
      <c r="AA214" s="293" t="str">
        <f t="shared" si="49"/>
        <v/>
      </c>
      <c r="AB214" s="293" t="str">
        <f t="shared" si="49"/>
        <v/>
      </c>
      <c r="AC214" s="293" t="str">
        <f t="shared" si="49"/>
        <v/>
      </c>
      <c r="AD214" s="293" t="str">
        <f t="shared" si="49"/>
        <v/>
      </c>
      <c r="AE214" s="293" t="str">
        <f t="shared" si="49"/>
        <v/>
      </c>
      <c r="AF214" s="293" t="str">
        <f t="shared" si="49"/>
        <v/>
      </c>
      <c r="AG214" s="293" t="str">
        <f t="shared" si="49"/>
        <v/>
      </c>
      <c r="AH214" s="293">
        <f t="shared" si="45"/>
        <v>0</v>
      </c>
      <c r="AI214" s="292" t="str">
        <f t="shared" si="46"/>
        <v>X</v>
      </c>
    </row>
    <row r="215" spans="1:35" ht="15.75" x14ac:dyDescent="0.25">
      <c r="A215"/>
      <c r="B215">
        <f>TABLA!D213</f>
        <v>220</v>
      </c>
      <c r="C215">
        <f>TABLA!H213</f>
        <v>1</v>
      </c>
      <c r="D215" s="165" t="str">
        <f>TABLA!A213</f>
        <v>F. Bellas Artes</v>
      </c>
      <c r="E215" s="284">
        <f>TABLA!BN213</f>
        <v>0</v>
      </c>
      <c r="F215" s="293" t="str">
        <f t="shared" si="48"/>
        <v/>
      </c>
      <c r="G215" s="293" t="str">
        <f t="shared" si="48"/>
        <v/>
      </c>
      <c r="H215" s="293" t="str">
        <f t="shared" si="48"/>
        <v/>
      </c>
      <c r="I215" s="293" t="str">
        <f t="shared" si="48"/>
        <v/>
      </c>
      <c r="J215" s="293" t="str">
        <f t="shared" si="48"/>
        <v/>
      </c>
      <c r="K215" s="293" t="str">
        <f t="shared" si="48"/>
        <v/>
      </c>
      <c r="L215" s="293" t="str">
        <f t="shared" si="48"/>
        <v/>
      </c>
      <c r="M215" s="293" t="str">
        <f t="shared" si="48"/>
        <v/>
      </c>
      <c r="N215" s="293" t="str">
        <f t="shared" si="48"/>
        <v/>
      </c>
      <c r="O215" s="293" t="str">
        <f t="shared" si="48"/>
        <v/>
      </c>
      <c r="P215" s="293" t="str">
        <f t="shared" si="47"/>
        <v/>
      </c>
      <c r="Q215" s="293" t="str">
        <f t="shared" si="47"/>
        <v/>
      </c>
      <c r="R215" s="293" t="str">
        <f t="shared" si="47"/>
        <v/>
      </c>
      <c r="S215" s="293" t="str">
        <f t="shared" si="47"/>
        <v/>
      </c>
      <c r="T215" s="293" t="str">
        <f t="shared" si="47"/>
        <v/>
      </c>
      <c r="U215" s="293" t="str">
        <f t="shared" si="47"/>
        <v/>
      </c>
      <c r="V215" s="293" t="str">
        <f t="shared" si="47"/>
        <v/>
      </c>
      <c r="W215" s="293" t="str">
        <f t="shared" si="47"/>
        <v/>
      </c>
      <c r="X215" s="293" t="str">
        <f t="shared" si="47"/>
        <v/>
      </c>
      <c r="Y215" s="293" t="str">
        <f t="shared" si="47"/>
        <v/>
      </c>
      <c r="Z215" s="293" t="str">
        <f t="shared" si="49"/>
        <v/>
      </c>
      <c r="AA215" s="293" t="str">
        <f t="shared" si="49"/>
        <v/>
      </c>
      <c r="AB215" s="293" t="str">
        <f t="shared" si="49"/>
        <v/>
      </c>
      <c r="AC215" s="293" t="str">
        <f t="shared" si="49"/>
        <v/>
      </c>
      <c r="AD215" s="293" t="str">
        <f t="shared" si="49"/>
        <v/>
      </c>
      <c r="AE215" s="293" t="str">
        <f t="shared" si="49"/>
        <v/>
      </c>
      <c r="AF215" s="293" t="str">
        <f t="shared" si="49"/>
        <v/>
      </c>
      <c r="AG215" s="293" t="str">
        <f t="shared" si="49"/>
        <v/>
      </c>
      <c r="AH215" s="293">
        <f t="shared" si="45"/>
        <v>0</v>
      </c>
      <c r="AI215" s="292" t="str">
        <f t="shared" si="46"/>
        <v>X</v>
      </c>
    </row>
    <row r="216" spans="1:35" ht="15.75" x14ac:dyDescent="0.25">
      <c r="A216"/>
      <c r="B216">
        <f>TABLA!D214</f>
        <v>221</v>
      </c>
      <c r="C216">
        <f>TABLA!H214</f>
        <v>20</v>
      </c>
      <c r="D216" s="165" t="str">
        <f>TABLA!A214</f>
        <v>F. Psicología</v>
      </c>
      <c r="E216" s="284">
        <f>TABLA!BN214</f>
        <v>0</v>
      </c>
      <c r="F216" s="293" t="str">
        <f t="shared" si="48"/>
        <v/>
      </c>
      <c r="G216" s="293" t="str">
        <f t="shared" si="48"/>
        <v/>
      </c>
      <c r="H216" s="293" t="str">
        <f t="shared" si="48"/>
        <v/>
      </c>
      <c r="I216" s="293" t="str">
        <f t="shared" si="48"/>
        <v/>
      </c>
      <c r="J216" s="293" t="str">
        <f t="shared" si="48"/>
        <v/>
      </c>
      <c r="K216" s="293" t="str">
        <f t="shared" si="48"/>
        <v/>
      </c>
      <c r="L216" s="293" t="str">
        <f t="shared" si="48"/>
        <v/>
      </c>
      <c r="M216" s="293" t="str">
        <f t="shared" si="48"/>
        <v/>
      </c>
      <c r="N216" s="293" t="str">
        <f t="shared" si="48"/>
        <v/>
      </c>
      <c r="O216" s="293" t="str">
        <f t="shared" si="48"/>
        <v/>
      </c>
      <c r="P216" s="293" t="str">
        <f t="shared" si="47"/>
        <v/>
      </c>
      <c r="Q216" s="293" t="str">
        <f t="shared" si="47"/>
        <v/>
      </c>
      <c r="R216" s="293" t="str">
        <f t="shared" si="47"/>
        <v/>
      </c>
      <c r="S216" s="293" t="str">
        <f t="shared" si="47"/>
        <v/>
      </c>
      <c r="T216" s="293" t="str">
        <f t="shared" si="47"/>
        <v/>
      </c>
      <c r="U216" s="293" t="str">
        <f t="shared" si="47"/>
        <v/>
      </c>
      <c r="V216" s="293" t="str">
        <f t="shared" si="47"/>
        <v/>
      </c>
      <c r="W216" s="293" t="str">
        <f t="shared" si="47"/>
        <v/>
      </c>
      <c r="X216" s="293" t="str">
        <f t="shared" si="47"/>
        <v/>
      </c>
      <c r="Y216" s="293" t="str">
        <f t="shared" si="47"/>
        <v/>
      </c>
      <c r="Z216" s="293" t="str">
        <f t="shared" si="49"/>
        <v/>
      </c>
      <c r="AA216" s="293" t="str">
        <f t="shared" si="49"/>
        <v/>
      </c>
      <c r="AB216" s="293" t="str">
        <f t="shared" si="49"/>
        <v/>
      </c>
      <c r="AC216" s="293" t="str">
        <f t="shared" si="49"/>
        <v/>
      </c>
      <c r="AD216" s="293" t="str">
        <f t="shared" si="49"/>
        <v/>
      </c>
      <c r="AE216" s="293" t="str">
        <f t="shared" si="49"/>
        <v/>
      </c>
      <c r="AF216" s="293" t="str">
        <f t="shared" si="49"/>
        <v/>
      </c>
      <c r="AG216" s="293" t="str">
        <f t="shared" si="49"/>
        <v/>
      </c>
      <c r="AH216" s="293">
        <f t="shared" si="45"/>
        <v>0</v>
      </c>
      <c r="AI216" s="292" t="str">
        <f t="shared" si="46"/>
        <v>X</v>
      </c>
    </row>
    <row r="217" spans="1:35" ht="26.25" x14ac:dyDescent="0.25">
      <c r="A217"/>
      <c r="B217">
        <f>TABLA!D215</f>
        <v>222</v>
      </c>
      <c r="C217">
        <f>TABLA!H215</f>
        <v>16</v>
      </c>
      <c r="D217" s="165" t="str">
        <f>TABLA!A215</f>
        <v>F. Geografía e Historia</v>
      </c>
      <c r="E217" s="284">
        <f>TABLA!BN215</f>
        <v>0</v>
      </c>
      <c r="F217" s="293" t="str">
        <f t="shared" si="48"/>
        <v/>
      </c>
      <c r="G217" s="293" t="str">
        <f t="shared" si="48"/>
        <v/>
      </c>
      <c r="H217" s="293" t="str">
        <f t="shared" si="48"/>
        <v/>
      </c>
      <c r="I217" s="293" t="str">
        <f t="shared" si="48"/>
        <v/>
      </c>
      <c r="J217" s="293" t="str">
        <f t="shared" si="48"/>
        <v/>
      </c>
      <c r="K217" s="293" t="str">
        <f t="shared" si="48"/>
        <v/>
      </c>
      <c r="L217" s="293" t="str">
        <f t="shared" si="48"/>
        <v/>
      </c>
      <c r="M217" s="293" t="str">
        <f t="shared" si="48"/>
        <v/>
      </c>
      <c r="N217" s="293" t="str">
        <f t="shared" si="48"/>
        <v/>
      </c>
      <c r="O217" s="293" t="str">
        <f t="shared" si="48"/>
        <v/>
      </c>
      <c r="P217" s="293" t="str">
        <f t="shared" si="47"/>
        <v/>
      </c>
      <c r="Q217" s="293" t="str">
        <f t="shared" si="47"/>
        <v/>
      </c>
      <c r="R217" s="293" t="str">
        <f t="shared" si="47"/>
        <v/>
      </c>
      <c r="S217" s="293" t="str">
        <f t="shared" si="47"/>
        <v/>
      </c>
      <c r="T217" s="293" t="str">
        <f t="shared" si="47"/>
        <v/>
      </c>
      <c r="U217" s="293" t="str">
        <f t="shared" si="47"/>
        <v/>
      </c>
      <c r="V217" s="293" t="str">
        <f t="shared" si="47"/>
        <v/>
      </c>
      <c r="W217" s="293" t="str">
        <f t="shared" si="47"/>
        <v/>
      </c>
      <c r="X217" s="293" t="str">
        <f t="shared" si="47"/>
        <v/>
      </c>
      <c r="Y217" s="293" t="str">
        <f t="shared" si="47"/>
        <v/>
      </c>
      <c r="Z217" s="293" t="str">
        <f t="shared" si="49"/>
        <v/>
      </c>
      <c r="AA217" s="293" t="str">
        <f t="shared" si="49"/>
        <v/>
      </c>
      <c r="AB217" s="293" t="str">
        <f t="shared" si="49"/>
        <v/>
      </c>
      <c r="AC217" s="293" t="str">
        <f t="shared" si="49"/>
        <v/>
      </c>
      <c r="AD217" s="293" t="str">
        <f t="shared" si="49"/>
        <v/>
      </c>
      <c r="AE217" s="293" t="str">
        <f t="shared" si="49"/>
        <v/>
      </c>
      <c r="AF217" s="293" t="str">
        <f t="shared" si="49"/>
        <v/>
      </c>
      <c r="AG217" s="293" t="str">
        <f t="shared" si="49"/>
        <v/>
      </c>
      <c r="AH217" s="293">
        <f t="shared" si="45"/>
        <v>0</v>
      </c>
      <c r="AI217" s="292" t="str">
        <f t="shared" si="46"/>
        <v>X</v>
      </c>
    </row>
    <row r="218" spans="1:35" ht="25.5" x14ac:dyDescent="0.25">
      <c r="A218"/>
      <c r="B218">
        <f>TABLA!D216</f>
        <v>223</v>
      </c>
      <c r="C218">
        <f>TABLA!H216</f>
        <v>10</v>
      </c>
      <c r="D218" s="284" t="str">
        <f>TABLA!A216</f>
        <v>F. Ciencias Químicas</v>
      </c>
      <c r="E218" s="284">
        <f>TABLA!BN216</f>
        <v>0</v>
      </c>
      <c r="F218" s="293" t="str">
        <f t="shared" si="48"/>
        <v/>
      </c>
      <c r="G218" s="293" t="str">
        <f t="shared" si="48"/>
        <v/>
      </c>
      <c r="H218" s="293" t="str">
        <f t="shared" si="48"/>
        <v/>
      </c>
      <c r="I218" s="293" t="str">
        <f t="shared" si="48"/>
        <v/>
      </c>
      <c r="J218" s="293" t="str">
        <f t="shared" si="48"/>
        <v/>
      </c>
      <c r="K218" s="293" t="str">
        <f t="shared" si="48"/>
        <v/>
      </c>
      <c r="L218" s="293" t="str">
        <f t="shared" si="48"/>
        <v/>
      </c>
      <c r="M218" s="293" t="str">
        <f t="shared" si="48"/>
        <v/>
      </c>
      <c r="N218" s="293" t="str">
        <f t="shared" si="48"/>
        <v/>
      </c>
      <c r="O218" s="293" t="str">
        <f t="shared" si="48"/>
        <v/>
      </c>
      <c r="P218" s="293" t="str">
        <f t="shared" si="47"/>
        <v/>
      </c>
      <c r="Q218" s="293" t="str">
        <f t="shared" si="47"/>
        <v/>
      </c>
      <c r="R218" s="293" t="str">
        <f t="shared" si="47"/>
        <v/>
      </c>
      <c r="S218" s="293" t="str">
        <f t="shared" si="47"/>
        <v/>
      </c>
      <c r="T218" s="293" t="str">
        <f t="shared" si="47"/>
        <v/>
      </c>
      <c r="U218" s="293" t="str">
        <f t="shared" si="47"/>
        <v/>
      </c>
      <c r="V218" s="293" t="str">
        <f t="shared" si="47"/>
        <v/>
      </c>
      <c r="W218" s="293" t="str">
        <f t="shared" si="47"/>
        <v/>
      </c>
      <c r="X218" s="293" t="str">
        <f t="shared" si="47"/>
        <v/>
      </c>
      <c r="Y218" s="293" t="str">
        <f t="shared" si="47"/>
        <v/>
      </c>
      <c r="Z218" s="293" t="str">
        <f t="shared" si="49"/>
        <v/>
      </c>
      <c r="AA218" s="293" t="str">
        <f t="shared" si="49"/>
        <v/>
      </c>
      <c r="AB218" s="293" t="str">
        <f t="shared" si="49"/>
        <v/>
      </c>
      <c r="AC218" s="293" t="str">
        <f t="shared" si="49"/>
        <v/>
      </c>
      <c r="AD218" s="293" t="str">
        <f t="shared" si="49"/>
        <v/>
      </c>
      <c r="AE218" s="293" t="str">
        <f t="shared" si="49"/>
        <v/>
      </c>
      <c r="AF218" s="293" t="str">
        <f t="shared" si="49"/>
        <v/>
      </c>
      <c r="AG218" s="293" t="str">
        <f t="shared" si="49"/>
        <v/>
      </c>
      <c r="AH218" s="293">
        <f t="shared" si="45"/>
        <v>0</v>
      </c>
      <c r="AI218" s="292" t="str">
        <f t="shared" si="46"/>
        <v>X</v>
      </c>
    </row>
    <row r="219" spans="1:35" ht="15.75" x14ac:dyDescent="0.25">
      <c r="A219"/>
      <c r="B219">
        <f>TABLA!D217</f>
        <v>224</v>
      </c>
      <c r="C219">
        <f>TABLA!H217</f>
        <v>17</v>
      </c>
      <c r="D219" s="165" t="str">
        <f>TABLA!A217</f>
        <v>F. Informática</v>
      </c>
      <c r="E219" s="284">
        <f>TABLA!BN217</f>
        <v>0</v>
      </c>
      <c r="F219" s="293" t="str">
        <f t="shared" si="48"/>
        <v/>
      </c>
      <c r="G219" s="293" t="str">
        <f t="shared" si="48"/>
        <v/>
      </c>
      <c r="H219" s="293" t="str">
        <f t="shared" si="48"/>
        <v/>
      </c>
      <c r="I219" s="293" t="str">
        <f t="shared" si="48"/>
        <v/>
      </c>
      <c r="J219" s="293" t="str">
        <f t="shared" si="48"/>
        <v/>
      </c>
      <c r="K219" s="293" t="str">
        <f t="shared" si="48"/>
        <v/>
      </c>
      <c r="L219" s="293" t="str">
        <f t="shared" si="48"/>
        <v/>
      </c>
      <c r="M219" s="293" t="str">
        <f t="shared" si="48"/>
        <v/>
      </c>
      <c r="N219" s="293" t="str">
        <f t="shared" si="48"/>
        <v/>
      </c>
      <c r="O219" s="293" t="str">
        <f t="shared" si="48"/>
        <v/>
      </c>
      <c r="P219" s="293" t="str">
        <f t="shared" si="47"/>
        <v/>
      </c>
      <c r="Q219" s="293" t="str">
        <f t="shared" si="47"/>
        <v/>
      </c>
      <c r="R219" s="293" t="str">
        <f t="shared" si="47"/>
        <v/>
      </c>
      <c r="S219" s="293" t="str">
        <f t="shared" si="47"/>
        <v/>
      </c>
      <c r="T219" s="293" t="str">
        <f t="shared" si="47"/>
        <v/>
      </c>
      <c r="U219" s="293" t="str">
        <f t="shared" si="47"/>
        <v/>
      </c>
      <c r="V219" s="293" t="str">
        <f t="shared" si="47"/>
        <v/>
      </c>
      <c r="W219" s="293" t="str">
        <f t="shared" si="47"/>
        <v/>
      </c>
      <c r="X219" s="293" t="str">
        <f t="shared" si="47"/>
        <v/>
      </c>
      <c r="Y219" s="293" t="str">
        <f t="shared" si="47"/>
        <v/>
      </c>
      <c r="Z219" s="293" t="str">
        <f t="shared" si="49"/>
        <v/>
      </c>
      <c r="AA219" s="293" t="str">
        <f t="shared" si="49"/>
        <v/>
      </c>
      <c r="AB219" s="293" t="str">
        <f t="shared" si="49"/>
        <v/>
      </c>
      <c r="AC219" s="293" t="str">
        <f t="shared" si="49"/>
        <v/>
      </c>
      <c r="AD219" s="293" t="str">
        <f t="shared" si="49"/>
        <v/>
      </c>
      <c r="AE219" s="293" t="str">
        <f t="shared" si="49"/>
        <v/>
      </c>
      <c r="AF219" s="293" t="str">
        <f t="shared" si="49"/>
        <v/>
      </c>
      <c r="AG219" s="293" t="str">
        <f t="shared" si="49"/>
        <v/>
      </c>
      <c r="AH219" s="293">
        <f t="shared" si="45"/>
        <v>0</v>
      </c>
      <c r="AI219" s="292" t="str">
        <f t="shared" si="46"/>
        <v>X</v>
      </c>
    </row>
    <row r="220" spans="1:35" ht="15.75" x14ac:dyDescent="0.25">
      <c r="A220"/>
      <c r="B220">
        <f>TABLA!D218</f>
        <v>225</v>
      </c>
      <c r="C220">
        <f>TABLA!H218</f>
        <v>11</v>
      </c>
      <c r="D220" s="165" t="str">
        <f>TABLA!A218</f>
        <v>F. Derecho</v>
      </c>
      <c r="E220" s="284">
        <f>TABLA!BN218</f>
        <v>0</v>
      </c>
      <c r="F220" s="293" t="str">
        <f t="shared" si="48"/>
        <v/>
      </c>
      <c r="G220" s="293" t="str">
        <f t="shared" si="48"/>
        <v/>
      </c>
      <c r="H220" s="293" t="str">
        <f t="shared" si="48"/>
        <v/>
      </c>
      <c r="I220" s="293" t="str">
        <f t="shared" si="48"/>
        <v/>
      </c>
      <c r="J220" s="293" t="str">
        <f t="shared" si="48"/>
        <v/>
      </c>
      <c r="K220" s="293" t="str">
        <f t="shared" si="48"/>
        <v/>
      </c>
      <c r="L220" s="293" t="str">
        <f t="shared" si="48"/>
        <v/>
      </c>
      <c r="M220" s="293" t="str">
        <f t="shared" si="48"/>
        <v/>
      </c>
      <c r="N220" s="293" t="str">
        <f t="shared" si="48"/>
        <v/>
      </c>
      <c r="O220" s="293" t="str">
        <f t="shared" si="48"/>
        <v/>
      </c>
      <c r="P220" s="293" t="str">
        <f t="shared" si="47"/>
        <v/>
      </c>
      <c r="Q220" s="293" t="str">
        <f t="shared" si="47"/>
        <v/>
      </c>
      <c r="R220" s="293" t="str">
        <f t="shared" si="47"/>
        <v/>
      </c>
      <c r="S220" s="293" t="str">
        <f t="shared" si="47"/>
        <v/>
      </c>
      <c r="T220" s="293" t="str">
        <f t="shared" si="47"/>
        <v/>
      </c>
      <c r="U220" s="293" t="str">
        <f t="shared" si="47"/>
        <v/>
      </c>
      <c r="V220" s="293" t="str">
        <f t="shared" si="47"/>
        <v/>
      </c>
      <c r="W220" s="293" t="str">
        <f t="shared" si="47"/>
        <v/>
      </c>
      <c r="X220" s="293" t="str">
        <f t="shared" si="47"/>
        <v/>
      </c>
      <c r="Y220" s="293" t="str">
        <f t="shared" si="47"/>
        <v/>
      </c>
      <c r="Z220" s="293" t="str">
        <f t="shared" si="49"/>
        <v/>
      </c>
      <c r="AA220" s="293" t="str">
        <f t="shared" si="49"/>
        <v/>
      </c>
      <c r="AB220" s="293" t="str">
        <f t="shared" si="49"/>
        <v/>
      </c>
      <c r="AC220" s="293" t="str">
        <f t="shared" si="49"/>
        <v/>
      </c>
      <c r="AD220" s="293" t="str">
        <f t="shared" si="49"/>
        <v/>
      </c>
      <c r="AE220" s="293" t="str">
        <f t="shared" si="49"/>
        <v/>
      </c>
      <c r="AF220" s="293" t="str">
        <f t="shared" si="49"/>
        <v/>
      </c>
      <c r="AG220" s="293" t="str">
        <f t="shared" si="49"/>
        <v/>
      </c>
      <c r="AH220" s="293">
        <f t="shared" si="45"/>
        <v>0</v>
      </c>
      <c r="AI220" s="292" t="str">
        <f t="shared" si="46"/>
        <v>X</v>
      </c>
    </row>
    <row r="221" spans="1:35" ht="15.75" x14ac:dyDescent="0.25">
      <c r="A221" s="3"/>
      <c r="B221">
        <f>TABLA!D219</f>
        <v>226</v>
      </c>
      <c r="C221">
        <f>TABLA!H219</f>
        <v>14</v>
      </c>
      <c r="D221" s="165" t="str">
        <f>TABLA!A219</f>
        <v>F. Filología</v>
      </c>
      <c r="E221" s="284" t="str">
        <f>TABLA!BN219</f>
        <v xml:space="preserve">No he asistido al curso porque no sabía que existía </v>
      </c>
      <c r="F221" s="293" t="str">
        <f t="shared" si="48"/>
        <v/>
      </c>
      <c r="G221" s="293" t="str">
        <f t="shared" si="48"/>
        <v/>
      </c>
      <c r="H221" s="293" t="str">
        <f t="shared" si="48"/>
        <v/>
      </c>
      <c r="I221" s="293" t="str">
        <f t="shared" si="48"/>
        <v/>
      </c>
      <c r="J221" s="293" t="str">
        <f t="shared" si="48"/>
        <v/>
      </c>
      <c r="K221" s="293" t="str">
        <f t="shared" si="48"/>
        <v/>
      </c>
      <c r="L221" s="293" t="str">
        <f t="shared" si="48"/>
        <v/>
      </c>
      <c r="M221" s="293" t="str">
        <f t="shared" si="48"/>
        <v/>
      </c>
      <c r="N221" s="293" t="str">
        <f t="shared" si="48"/>
        <v/>
      </c>
      <c r="O221" s="293" t="str">
        <f t="shared" si="48"/>
        <v/>
      </c>
      <c r="P221" s="293" t="str">
        <f t="shared" si="47"/>
        <v/>
      </c>
      <c r="Q221" s="293" t="str">
        <f t="shared" si="47"/>
        <v/>
      </c>
      <c r="R221" s="293" t="str">
        <f t="shared" si="47"/>
        <v/>
      </c>
      <c r="S221" s="293" t="str">
        <f t="shared" si="47"/>
        <v/>
      </c>
      <c r="T221" s="293" t="str">
        <f t="shared" si="47"/>
        <v/>
      </c>
      <c r="U221" s="293" t="str">
        <f t="shared" si="47"/>
        <v/>
      </c>
      <c r="V221" s="293" t="str">
        <f t="shared" si="47"/>
        <v/>
      </c>
      <c r="W221" s="293" t="str">
        <f t="shared" si="47"/>
        <v/>
      </c>
      <c r="X221" s="293" t="str">
        <f t="shared" si="47"/>
        <v/>
      </c>
      <c r="Y221" s="293" t="str">
        <f t="shared" si="47"/>
        <v/>
      </c>
      <c r="Z221" s="293" t="str">
        <f t="shared" si="49"/>
        <v/>
      </c>
      <c r="AA221" s="293" t="str">
        <f t="shared" si="49"/>
        <v/>
      </c>
      <c r="AB221" s="293" t="str">
        <f t="shared" si="49"/>
        <v/>
      </c>
      <c r="AC221" s="293" t="str">
        <f t="shared" si="49"/>
        <v/>
      </c>
      <c r="AD221" s="293" t="str">
        <f t="shared" si="49"/>
        <v/>
      </c>
      <c r="AE221" s="293" t="str">
        <f t="shared" si="49"/>
        <v/>
      </c>
      <c r="AF221" s="293" t="str">
        <f t="shared" si="49"/>
        <v/>
      </c>
      <c r="AG221" s="293" t="str">
        <f t="shared" si="49"/>
        <v/>
      </c>
      <c r="AH221" s="293">
        <f t="shared" si="45"/>
        <v>0</v>
      </c>
      <c r="AI221" s="292">
        <f t="shared" si="46"/>
        <v>1</v>
      </c>
    </row>
    <row r="222" spans="1:35" ht="25.5" x14ac:dyDescent="0.25">
      <c r="A222"/>
      <c r="B222">
        <f>TABLA!D220</f>
        <v>227</v>
      </c>
      <c r="C222">
        <f>TABLA!H220</f>
        <v>2</v>
      </c>
      <c r="D222" s="284" t="str">
        <f>TABLA!A220</f>
        <v>F. Ciencias Biológicas</v>
      </c>
      <c r="E222" s="284">
        <f>TABLA!BN220</f>
        <v>0</v>
      </c>
      <c r="F222" s="293" t="str">
        <f t="shared" si="48"/>
        <v/>
      </c>
      <c r="G222" s="293" t="str">
        <f t="shared" si="48"/>
        <v/>
      </c>
      <c r="H222" s="293" t="str">
        <f t="shared" si="48"/>
        <v/>
      </c>
      <c r="I222" s="293" t="str">
        <f t="shared" si="48"/>
        <v/>
      </c>
      <c r="J222" s="293" t="str">
        <f t="shared" si="48"/>
        <v/>
      </c>
      <c r="K222" s="293" t="str">
        <f t="shared" si="48"/>
        <v/>
      </c>
      <c r="L222" s="293" t="str">
        <f t="shared" si="48"/>
        <v/>
      </c>
      <c r="M222" s="293" t="str">
        <f t="shared" si="48"/>
        <v/>
      </c>
      <c r="N222" s="293" t="str">
        <f t="shared" si="48"/>
        <v/>
      </c>
      <c r="O222" s="293" t="str">
        <f t="shared" si="48"/>
        <v/>
      </c>
      <c r="P222" s="293" t="str">
        <f t="shared" si="47"/>
        <v/>
      </c>
      <c r="Q222" s="293" t="str">
        <f t="shared" si="47"/>
        <v/>
      </c>
      <c r="R222" s="293" t="str">
        <f t="shared" si="47"/>
        <v/>
      </c>
      <c r="S222" s="293" t="str">
        <f t="shared" si="47"/>
        <v/>
      </c>
      <c r="T222" s="293" t="str">
        <f t="shared" si="47"/>
        <v/>
      </c>
      <c r="U222" s="293" t="str">
        <f t="shared" si="47"/>
        <v/>
      </c>
      <c r="V222" s="293" t="str">
        <f t="shared" si="47"/>
        <v/>
      </c>
      <c r="W222" s="293" t="str">
        <f t="shared" si="47"/>
        <v/>
      </c>
      <c r="X222" s="293" t="str">
        <f t="shared" si="47"/>
        <v/>
      </c>
      <c r="Y222" s="293" t="str">
        <f t="shared" si="47"/>
        <v/>
      </c>
      <c r="Z222" s="293" t="str">
        <f t="shared" si="49"/>
        <v/>
      </c>
      <c r="AA222" s="293" t="str">
        <f t="shared" si="49"/>
        <v/>
      </c>
      <c r="AB222" s="293" t="str">
        <f t="shared" si="49"/>
        <v/>
      </c>
      <c r="AC222" s="293" t="str">
        <f t="shared" si="49"/>
        <v/>
      </c>
      <c r="AD222" s="293" t="str">
        <f t="shared" si="49"/>
        <v/>
      </c>
      <c r="AE222" s="293" t="str">
        <f t="shared" si="49"/>
        <v/>
      </c>
      <c r="AF222" s="293" t="str">
        <f t="shared" si="49"/>
        <v/>
      </c>
      <c r="AG222" s="293" t="str">
        <f t="shared" si="49"/>
        <v/>
      </c>
      <c r="AH222" s="293">
        <f t="shared" si="45"/>
        <v>0</v>
      </c>
      <c r="AI222" s="292" t="str">
        <f t="shared" si="46"/>
        <v>X</v>
      </c>
    </row>
    <row r="223" spans="1:35" ht="26.25" x14ac:dyDescent="0.25">
      <c r="A223"/>
      <c r="B223">
        <f>TABLA!D221</f>
        <v>228</v>
      </c>
      <c r="C223">
        <f>TABLA!H221</f>
        <v>8</v>
      </c>
      <c r="D223" s="165" t="str">
        <f>TABLA!A221</f>
        <v>F. Ciencias Matemáticas</v>
      </c>
      <c r="E223" s="284">
        <f>TABLA!BN221</f>
        <v>0</v>
      </c>
      <c r="F223" s="293" t="str">
        <f t="shared" si="48"/>
        <v/>
      </c>
      <c r="G223" s="293" t="str">
        <f t="shared" si="48"/>
        <v/>
      </c>
      <c r="H223" s="293" t="str">
        <f t="shared" si="48"/>
        <v/>
      </c>
      <c r="I223" s="293" t="str">
        <f t="shared" si="48"/>
        <v/>
      </c>
      <c r="J223" s="293" t="str">
        <f t="shared" si="48"/>
        <v/>
      </c>
      <c r="K223" s="293" t="str">
        <f t="shared" si="48"/>
        <v/>
      </c>
      <c r="L223" s="293" t="str">
        <f t="shared" si="48"/>
        <v/>
      </c>
      <c r="M223" s="293" t="str">
        <f t="shared" si="48"/>
        <v/>
      </c>
      <c r="N223" s="293" t="str">
        <f t="shared" si="48"/>
        <v/>
      </c>
      <c r="O223" s="293" t="str">
        <f t="shared" si="48"/>
        <v/>
      </c>
      <c r="P223" s="293" t="str">
        <f t="shared" si="47"/>
        <v/>
      </c>
      <c r="Q223" s="293" t="str">
        <f t="shared" si="47"/>
        <v/>
      </c>
      <c r="R223" s="293" t="str">
        <f t="shared" si="47"/>
        <v/>
      </c>
      <c r="S223" s="293" t="str">
        <f t="shared" si="47"/>
        <v/>
      </c>
      <c r="T223" s="293" t="str">
        <f t="shared" si="47"/>
        <v/>
      </c>
      <c r="U223" s="293" t="str">
        <f t="shared" si="47"/>
        <v/>
      </c>
      <c r="V223" s="293" t="str">
        <f t="shared" si="47"/>
        <v/>
      </c>
      <c r="W223" s="293" t="str">
        <f t="shared" si="47"/>
        <v/>
      </c>
      <c r="X223" s="293" t="str">
        <f t="shared" si="47"/>
        <v/>
      </c>
      <c r="Y223" s="293" t="str">
        <f t="shared" si="47"/>
        <v/>
      </c>
      <c r="Z223" s="293" t="str">
        <f t="shared" si="49"/>
        <v/>
      </c>
      <c r="AA223" s="293" t="str">
        <f t="shared" si="49"/>
        <v/>
      </c>
      <c r="AB223" s="293" t="str">
        <f t="shared" si="49"/>
        <v/>
      </c>
      <c r="AC223" s="293" t="str">
        <f t="shared" si="49"/>
        <v/>
      </c>
      <c r="AD223" s="293" t="str">
        <f t="shared" si="49"/>
        <v/>
      </c>
      <c r="AE223" s="293" t="str">
        <f t="shared" si="49"/>
        <v/>
      </c>
      <c r="AF223" s="293" t="str">
        <f t="shared" si="49"/>
        <v/>
      </c>
      <c r="AG223" s="293" t="str">
        <f t="shared" si="49"/>
        <v/>
      </c>
      <c r="AH223" s="293">
        <f t="shared" si="45"/>
        <v>0</v>
      </c>
      <c r="AI223" s="292" t="str">
        <f t="shared" si="46"/>
        <v>X</v>
      </c>
    </row>
    <row r="224" spans="1:35" ht="15.75" x14ac:dyDescent="0.25">
      <c r="A224"/>
      <c r="B224">
        <f>TABLA!D222</f>
        <v>229</v>
      </c>
      <c r="C224">
        <f>TABLA!H222</f>
        <v>21</v>
      </c>
      <c r="D224" s="165" t="str">
        <f>TABLA!A222</f>
        <v>F. Veterinaria</v>
      </c>
      <c r="E224" s="284">
        <f>TABLA!BN222</f>
        <v>0</v>
      </c>
      <c r="F224" s="293" t="str">
        <f t="shared" si="48"/>
        <v/>
      </c>
      <c r="G224" s="293" t="str">
        <f t="shared" si="48"/>
        <v/>
      </c>
      <c r="H224" s="293" t="str">
        <f t="shared" si="48"/>
        <v/>
      </c>
      <c r="I224" s="293" t="str">
        <f t="shared" si="48"/>
        <v/>
      </c>
      <c r="J224" s="293" t="str">
        <f t="shared" si="48"/>
        <v/>
      </c>
      <c r="K224" s="293" t="str">
        <f t="shared" si="48"/>
        <v/>
      </c>
      <c r="L224" s="293" t="str">
        <f t="shared" si="48"/>
        <v/>
      </c>
      <c r="M224" s="293" t="str">
        <f t="shared" si="48"/>
        <v/>
      </c>
      <c r="N224" s="293" t="str">
        <f t="shared" si="48"/>
        <v/>
      </c>
      <c r="O224" s="293" t="str">
        <f t="shared" si="48"/>
        <v/>
      </c>
      <c r="P224" s="293" t="str">
        <f t="shared" si="47"/>
        <v/>
      </c>
      <c r="Q224" s="293" t="str">
        <f t="shared" si="47"/>
        <v/>
      </c>
      <c r="R224" s="293" t="str">
        <f t="shared" si="47"/>
        <v/>
      </c>
      <c r="S224" s="293" t="str">
        <f t="shared" si="47"/>
        <v/>
      </c>
      <c r="T224" s="293" t="str">
        <f t="shared" si="47"/>
        <v/>
      </c>
      <c r="U224" s="293" t="str">
        <f t="shared" si="47"/>
        <v/>
      </c>
      <c r="V224" s="293" t="str">
        <f t="shared" si="47"/>
        <v/>
      </c>
      <c r="W224" s="293" t="str">
        <f t="shared" si="47"/>
        <v/>
      </c>
      <c r="X224" s="293" t="str">
        <f t="shared" si="47"/>
        <v/>
      </c>
      <c r="Y224" s="293" t="str">
        <f t="shared" si="47"/>
        <v/>
      </c>
      <c r="Z224" s="293" t="str">
        <f t="shared" si="49"/>
        <v/>
      </c>
      <c r="AA224" s="293" t="str">
        <f t="shared" si="49"/>
        <v/>
      </c>
      <c r="AB224" s="293" t="str">
        <f t="shared" si="49"/>
        <v/>
      </c>
      <c r="AC224" s="293" t="str">
        <f t="shared" si="49"/>
        <v/>
      </c>
      <c r="AD224" s="293" t="str">
        <f t="shared" si="49"/>
        <v/>
      </c>
      <c r="AE224" s="293" t="str">
        <f t="shared" si="49"/>
        <v/>
      </c>
      <c r="AF224" s="293" t="str">
        <f t="shared" si="49"/>
        <v/>
      </c>
      <c r="AG224" s="293" t="str">
        <f t="shared" si="49"/>
        <v/>
      </c>
      <c r="AH224" s="293">
        <f t="shared" si="45"/>
        <v>0</v>
      </c>
      <c r="AI224" s="292" t="str">
        <f t="shared" si="46"/>
        <v>X</v>
      </c>
    </row>
    <row r="225" spans="1:35" ht="25.5" x14ac:dyDescent="0.25">
      <c r="A225" s="3"/>
      <c r="B225">
        <f>TABLA!D223</f>
        <v>230</v>
      </c>
      <c r="C225">
        <f>TABLA!H223</f>
        <v>8</v>
      </c>
      <c r="D225" s="284" t="str">
        <f>TABLA!A223</f>
        <v>F. Ciencias Matemáticas</v>
      </c>
      <c r="E225" s="284">
        <f>TABLA!BN223</f>
        <v>0</v>
      </c>
      <c r="F225" s="293" t="str">
        <f t="shared" si="48"/>
        <v/>
      </c>
      <c r="G225" s="293" t="str">
        <f t="shared" si="48"/>
        <v/>
      </c>
      <c r="H225" s="293" t="str">
        <f t="shared" si="48"/>
        <v/>
      </c>
      <c r="I225" s="293" t="str">
        <f t="shared" si="48"/>
        <v/>
      </c>
      <c r="J225" s="293" t="str">
        <f t="shared" si="48"/>
        <v/>
      </c>
      <c r="K225" s="293" t="str">
        <f t="shared" si="48"/>
        <v/>
      </c>
      <c r="L225" s="293" t="str">
        <f t="shared" si="48"/>
        <v/>
      </c>
      <c r="M225" s="293" t="str">
        <f t="shared" si="48"/>
        <v/>
      </c>
      <c r="N225" s="293" t="str">
        <f t="shared" si="48"/>
        <v/>
      </c>
      <c r="O225" s="293" t="str">
        <f t="shared" si="48"/>
        <v/>
      </c>
      <c r="P225" s="293" t="str">
        <f t="shared" si="47"/>
        <v/>
      </c>
      <c r="Q225" s="293" t="str">
        <f t="shared" si="47"/>
        <v/>
      </c>
      <c r="R225" s="293" t="str">
        <f t="shared" si="47"/>
        <v/>
      </c>
      <c r="S225" s="293" t="str">
        <f t="shared" si="47"/>
        <v/>
      </c>
      <c r="T225" s="293" t="str">
        <f t="shared" si="47"/>
        <v/>
      </c>
      <c r="U225" s="293" t="str">
        <f t="shared" si="47"/>
        <v/>
      </c>
      <c r="V225" s="293" t="str">
        <f t="shared" si="47"/>
        <v/>
      </c>
      <c r="W225" s="293" t="str">
        <f t="shared" si="47"/>
        <v/>
      </c>
      <c r="X225" s="293" t="str">
        <f t="shared" si="47"/>
        <v/>
      </c>
      <c r="Y225" s="293" t="str">
        <f t="shared" si="47"/>
        <v/>
      </c>
      <c r="Z225" s="293" t="str">
        <f t="shared" si="49"/>
        <v/>
      </c>
      <c r="AA225" s="293" t="str">
        <f t="shared" si="49"/>
        <v/>
      </c>
      <c r="AB225" s="293" t="str">
        <f t="shared" si="49"/>
        <v/>
      </c>
      <c r="AC225" s="293" t="str">
        <f t="shared" si="49"/>
        <v/>
      </c>
      <c r="AD225" s="293" t="str">
        <f t="shared" si="49"/>
        <v/>
      </c>
      <c r="AE225" s="293" t="str">
        <f t="shared" si="49"/>
        <v/>
      </c>
      <c r="AF225" s="293" t="str">
        <f t="shared" si="49"/>
        <v/>
      </c>
      <c r="AG225" s="293" t="str">
        <f t="shared" si="49"/>
        <v/>
      </c>
      <c r="AH225" s="293">
        <f t="shared" si="45"/>
        <v>0</v>
      </c>
      <c r="AI225" s="292" t="str">
        <f t="shared" si="46"/>
        <v>X</v>
      </c>
    </row>
    <row r="226" spans="1:35" ht="25.5" x14ac:dyDescent="0.25">
      <c r="A226"/>
      <c r="B226">
        <f>TABLA!D224</f>
        <v>231</v>
      </c>
      <c r="C226">
        <f>TABLA!H224</f>
        <v>8</v>
      </c>
      <c r="D226" s="284" t="str">
        <f>TABLA!A224</f>
        <v>F. Ciencias Matemáticas</v>
      </c>
      <c r="E226" s="284" t="str">
        <f>TABLA!BN224</f>
        <v xml:space="preserve">El nuevo sistema informático presenta muchos fallos y es menos intuitivo que el anterior. </v>
      </c>
      <c r="F226" s="293" t="str">
        <f t="shared" si="48"/>
        <v/>
      </c>
      <c r="G226" s="293" t="str">
        <f t="shared" si="48"/>
        <v/>
      </c>
      <c r="H226" s="293" t="str">
        <f t="shared" si="48"/>
        <v/>
      </c>
      <c r="I226" s="293" t="str">
        <f t="shared" si="48"/>
        <v/>
      </c>
      <c r="J226" s="293" t="str">
        <f t="shared" si="48"/>
        <v/>
      </c>
      <c r="K226" s="293" t="str">
        <f t="shared" si="48"/>
        <v/>
      </c>
      <c r="L226" s="293" t="str">
        <f t="shared" si="48"/>
        <v/>
      </c>
      <c r="M226" s="293" t="str">
        <f t="shared" si="48"/>
        <v/>
      </c>
      <c r="N226" s="293" t="str">
        <f t="shared" si="48"/>
        <v/>
      </c>
      <c r="O226" s="293" t="str">
        <f t="shared" si="48"/>
        <v/>
      </c>
      <c r="P226" s="293" t="str">
        <f t="shared" si="48"/>
        <v/>
      </c>
      <c r="Q226" s="293" t="str">
        <f t="shared" si="48"/>
        <v/>
      </c>
      <c r="R226" s="293" t="str">
        <f t="shared" si="48"/>
        <v/>
      </c>
      <c r="S226" s="293" t="str">
        <f t="shared" si="48"/>
        <v/>
      </c>
      <c r="T226" s="293" t="str">
        <f t="shared" si="48"/>
        <v/>
      </c>
      <c r="U226" s="293" t="str">
        <f t="shared" si="48"/>
        <v/>
      </c>
      <c r="V226" s="293" t="str">
        <f t="shared" ref="P226:AE241" si="50">IFERROR((IF(FIND(V$1,$E226,1)&gt;0,"x")),"")</f>
        <v/>
      </c>
      <c r="W226" s="293" t="str">
        <f t="shared" si="50"/>
        <v/>
      </c>
      <c r="X226" s="293" t="str">
        <f t="shared" si="50"/>
        <v/>
      </c>
      <c r="Y226" s="293" t="str">
        <f t="shared" si="50"/>
        <v/>
      </c>
      <c r="Z226" s="293" t="str">
        <f t="shared" si="49"/>
        <v/>
      </c>
      <c r="AA226" s="293" t="str">
        <f t="shared" si="49"/>
        <v/>
      </c>
      <c r="AB226" s="293" t="str">
        <f t="shared" si="49"/>
        <v/>
      </c>
      <c r="AC226" s="293" t="str">
        <f t="shared" si="49"/>
        <v/>
      </c>
      <c r="AD226" s="293" t="str">
        <f t="shared" si="49"/>
        <v/>
      </c>
      <c r="AE226" s="293" t="str">
        <f t="shared" si="49"/>
        <v/>
      </c>
      <c r="AF226" s="293" t="str">
        <f t="shared" si="49"/>
        <v/>
      </c>
      <c r="AG226" s="293" t="str">
        <f t="shared" si="49"/>
        <v/>
      </c>
      <c r="AH226" s="293">
        <f t="shared" si="45"/>
        <v>0</v>
      </c>
      <c r="AI226" s="292">
        <f t="shared" si="46"/>
        <v>1</v>
      </c>
    </row>
    <row r="227" spans="1:35" ht="39" x14ac:dyDescent="0.25">
      <c r="A227"/>
      <c r="B227">
        <f>TABLA!D225</f>
        <v>232</v>
      </c>
      <c r="C227">
        <f>TABLA!H225</f>
        <v>5</v>
      </c>
      <c r="D227" s="165" t="str">
        <f>TABLA!A225</f>
        <v>F. Ciencias Económicas y Empresariales</v>
      </c>
      <c r="E227" s="284">
        <f>TABLA!BN225</f>
        <v>0</v>
      </c>
      <c r="F227" s="293" t="str">
        <f t="shared" ref="F227:U242" si="51">IFERROR((IF(FIND(F$1,$E227,1)&gt;0,"x")),"")</f>
        <v/>
      </c>
      <c r="G227" s="293" t="str">
        <f t="shared" si="51"/>
        <v/>
      </c>
      <c r="H227" s="293" t="str">
        <f t="shared" si="51"/>
        <v/>
      </c>
      <c r="I227" s="293" t="str">
        <f t="shared" si="51"/>
        <v/>
      </c>
      <c r="J227" s="293" t="str">
        <f t="shared" si="51"/>
        <v/>
      </c>
      <c r="K227" s="293" t="str">
        <f t="shared" si="51"/>
        <v/>
      </c>
      <c r="L227" s="293" t="str">
        <f t="shared" si="51"/>
        <v/>
      </c>
      <c r="M227" s="293" t="str">
        <f t="shared" si="51"/>
        <v/>
      </c>
      <c r="N227" s="293" t="str">
        <f t="shared" si="51"/>
        <v/>
      </c>
      <c r="O227" s="293" t="str">
        <f t="shared" si="51"/>
        <v/>
      </c>
      <c r="P227" s="293" t="str">
        <f t="shared" si="50"/>
        <v/>
      </c>
      <c r="Q227" s="293" t="str">
        <f t="shared" si="50"/>
        <v/>
      </c>
      <c r="R227" s="293" t="str">
        <f t="shared" si="50"/>
        <v/>
      </c>
      <c r="S227" s="293" t="str">
        <f t="shared" si="50"/>
        <v/>
      </c>
      <c r="T227" s="293" t="str">
        <f t="shared" si="50"/>
        <v/>
      </c>
      <c r="U227" s="293" t="str">
        <f t="shared" si="50"/>
        <v/>
      </c>
      <c r="V227" s="293" t="str">
        <f t="shared" si="50"/>
        <v/>
      </c>
      <c r="W227" s="293" t="str">
        <f t="shared" si="50"/>
        <v/>
      </c>
      <c r="X227" s="293" t="str">
        <f t="shared" si="50"/>
        <v/>
      </c>
      <c r="Y227" s="293" t="str">
        <f t="shared" si="50"/>
        <v/>
      </c>
      <c r="Z227" s="293" t="str">
        <f t="shared" si="50"/>
        <v/>
      </c>
      <c r="AA227" s="293" t="str">
        <f t="shared" si="50"/>
        <v/>
      </c>
      <c r="AB227" s="293" t="str">
        <f t="shared" si="50"/>
        <v/>
      </c>
      <c r="AC227" s="293" t="str">
        <f t="shared" si="50"/>
        <v/>
      </c>
      <c r="AD227" s="293" t="str">
        <f t="shared" si="50"/>
        <v/>
      </c>
      <c r="AE227" s="293" t="str">
        <f t="shared" si="50"/>
        <v/>
      </c>
      <c r="AF227" s="293" t="str">
        <f t="shared" ref="Z227:AG242" si="52">IFERROR((IF(FIND(AF$1,$E227,1)&gt;0,"x")),"")</f>
        <v/>
      </c>
      <c r="AG227" s="293" t="str">
        <f t="shared" si="52"/>
        <v/>
      </c>
      <c r="AH227" s="293">
        <f t="shared" si="45"/>
        <v>0</v>
      </c>
      <c r="AI227" s="292" t="str">
        <f t="shared" si="46"/>
        <v>X</v>
      </c>
    </row>
    <row r="228" spans="1:35" ht="25.5" x14ac:dyDescent="0.25">
      <c r="A228"/>
      <c r="B228">
        <f>TABLA!D226</f>
        <v>233</v>
      </c>
      <c r="C228">
        <f>TABLA!H226</f>
        <v>3</v>
      </c>
      <c r="D228" s="284" t="str">
        <f>TABLA!A226</f>
        <v>F. Ciencias de la Documentación</v>
      </c>
      <c r="E228" s="284">
        <f>TABLA!BN226</f>
        <v>0</v>
      </c>
      <c r="F228" s="293" t="str">
        <f t="shared" si="51"/>
        <v/>
      </c>
      <c r="G228" s="293" t="str">
        <f t="shared" si="51"/>
        <v/>
      </c>
      <c r="H228" s="293" t="str">
        <f t="shared" si="51"/>
        <v/>
      </c>
      <c r="I228" s="293" t="str">
        <f t="shared" si="51"/>
        <v/>
      </c>
      <c r="J228" s="293" t="str">
        <f t="shared" si="51"/>
        <v/>
      </c>
      <c r="K228" s="293" t="str">
        <f t="shared" si="51"/>
        <v/>
      </c>
      <c r="L228" s="293" t="str">
        <f t="shared" si="51"/>
        <v/>
      </c>
      <c r="M228" s="293" t="str">
        <f t="shared" si="51"/>
        <v/>
      </c>
      <c r="N228" s="293" t="str">
        <f t="shared" si="51"/>
        <v/>
      </c>
      <c r="O228" s="293" t="str">
        <f t="shared" si="51"/>
        <v/>
      </c>
      <c r="P228" s="293" t="str">
        <f t="shared" si="50"/>
        <v/>
      </c>
      <c r="Q228" s="293" t="str">
        <f t="shared" si="50"/>
        <v/>
      </c>
      <c r="R228" s="293" t="str">
        <f t="shared" si="50"/>
        <v/>
      </c>
      <c r="S228" s="293" t="str">
        <f t="shared" si="50"/>
        <v/>
      </c>
      <c r="T228" s="293" t="str">
        <f t="shared" si="50"/>
        <v/>
      </c>
      <c r="U228" s="293" t="str">
        <f t="shared" si="50"/>
        <v/>
      </c>
      <c r="V228" s="293" t="str">
        <f t="shared" si="50"/>
        <v/>
      </c>
      <c r="W228" s="293" t="str">
        <f t="shared" si="50"/>
        <v/>
      </c>
      <c r="X228" s="293" t="str">
        <f t="shared" si="50"/>
        <v/>
      </c>
      <c r="Y228" s="293" t="str">
        <f t="shared" si="50"/>
        <v/>
      </c>
      <c r="Z228" s="293" t="str">
        <f t="shared" si="52"/>
        <v/>
      </c>
      <c r="AA228" s="293" t="str">
        <f t="shared" si="52"/>
        <v/>
      </c>
      <c r="AB228" s="293" t="str">
        <f t="shared" si="52"/>
        <v/>
      </c>
      <c r="AC228" s="293" t="str">
        <f t="shared" si="52"/>
        <v/>
      </c>
      <c r="AD228" s="293" t="str">
        <f t="shared" si="52"/>
        <v/>
      </c>
      <c r="AE228" s="293" t="str">
        <f t="shared" si="52"/>
        <v/>
      </c>
      <c r="AF228" s="293" t="str">
        <f t="shared" si="52"/>
        <v/>
      </c>
      <c r="AG228" s="293" t="str">
        <f t="shared" si="52"/>
        <v/>
      </c>
      <c r="AH228" s="293">
        <f t="shared" si="45"/>
        <v>0</v>
      </c>
      <c r="AI228" s="292" t="str">
        <f t="shared" si="46"/>
        <v>X</v>
      </c>
    </row>
    <row r="229" spans="1:35" ht="39" x14ac:dyDescent="0.25">
      <c r="A229" s="3"/>
      <c r="B229">
        <f>TABLA!D227</f>
        <v>234</v>
      </c>
      <c r="C229">
        <f>TABLA!H227</f>
        <v>5</v>
      </c>
      <c r="D229" s="165" t="str">
        <f>TABLA!A227</f>
        <v>F. Ciencias Económicas y Empresariales</v>
      </c>
      <c r="E229" s="284">
        <f>TABLA!BN227</f>
        <v>0</v>
      </c>
      <c r="F229" s="293" t="str">
        <f t="shared" si="51"/>
        <v/>
      </c>
      <c r="G229" s="293" t="str">
        <f t="shared" si="51"/>
        <v/>
      </c>
      <c r="H229" s="293" t="str">
        <f t="shared" si="51"/>
        <v/>
      </c>
      <c r="I229" s="293" t="str">
        <f t="shared" si="51"/>
        <v/>
      </c>
      <c r="J229" s="293" t="str">
        <f t="shared" si="51"/>
        <v/>
      </c>
      <c r="K229" s="293" t="str">
        <f t="shared" si="51"/>
        <v/>
      </c>
      <c r="L229" s="293" t="str">
        <f t="shared" si="51"/>
        <v/>
      </c>
      <c r="M229" s="293" t="str">
        <f t="shared" si="51"/>
        <v/>
      </c>
      <c r="N229" s="293" t="str">
        <f t="shared" si="51"/>
        <v/>
      </c>
      <c r="O229" s="293" t="str">
        <f t="shared" si="51"/>
        <v/>
      </c>
      <c r="P229" s="293" t="str">
        <f t="shared" si="50"/>
        <v/>
      </c>
      <c r="Q229" s="293" t="str">
        <f t="shared" si="50"/>
        <v/>
      </c>
      <c r="R229" s="293" t="str">
        <f t="shared" si="50"/>
        <v/>
      </c>
      <c r="S229" s="293" t="str">
        <f t="shared" si="50"/>
        <v/>
      </c>
      <c r="T229" s="293" t="str">
        <f t="shared" si="50"/>
        <v/>
      </c>
      <c r="U229" s="293" t="str">
        <f t="shared" si="50"/>
        <v/>
      </c>
      <c r="V229" s="293" t="str">
        <f t="shared" si="50"/>
        <v/>
      </c>
      <c r="W229" s="293" t="str">
        <f t="shared" si="50"/>
        <v/>
      </c>
      <c r="X229" s="293" t="str">
        <f t="shared" si="50"/>
        <v/>
      </c>
      <c r="Y229" s="293" t="str">
        <f t="shared" si="50"/>
        <v/>
      </c>
      <c r="Z229" s="293" t="str">
        <f t="shared" si="52"/>
        <v/>
      </c>
      <c r="AA229" s="293" t="str">
        <f t="shared" si="52"/>
        <v/>
      </c>
      <c r="AB229" s="293" t="str">
        <f t="shared" si="52"/>
        <v/>
      </c>
      <c r="AC229" s="293" t="str">
        <f t="shared" si="52"/>
        <v/>
      </c>
      <c r="AD229" s="293" t="str">
        <f t="shared" si="52"/>
        <v/>
      </c>
      <c r="AE229" s="293" t="str">
        <f t="shared" si="52"/>
        <v/>
      </c>
      <c r="AF229" s="293" t="str">
        <f t="shared" si="52"/>
        <v/>
      </c>
      <c r="AG229" s="293" t="str">
        <f t="shared" si="52"/>
        <v/>
      </c>
      <c r="AH229" s="293">
        <f t="shared" si="45"/>
        <v>0</v>
      </c>
      <c r="AI229" s="292" t="str">
        <f t="shared" si="46"/>
        <v>X</v>
      </c>
    </row>
    <row r="230" spans="1:35" ht="15.75" x14ac:dyDescent="0.25">
      <c r="A230"/>
      <c r="B230">
        <f>TABLA!D228</f>
        <v>235</v>
      </c>
      <c r="C230">
        <f>TABLA!H228</f>
        <v>11</v>
      </c>
      <c r="D230" s="165" t="str">
        <f>TABLA!A228</f>
        <v>F. Derecho</v>
      </c>
      <c r="E230" s="284">
        <f>TABLA!BN228</f>
        <v>0</v>
      </c>
      <c r="F230" s="293" t="str">
        <f t="shared" si="51"/>
        <v/>
      </c>
      <c r="G230" s="293" t="str">
        <f t="shared" si="51"/>
        <v/>
      </c>
      <c r="H230" s="293" t="str">
        <f t="shared" si="51"/>
        <v/>
      </c>
      <c r="I230" s="293" t="str">
        <f t="shared" si="51"/>
        <v/>
      </c>
      <c r="J230" s="293" t="str">
        <f t="shared" si="51"/>
        <v/>
      </c>
      <c r="K230" s="293" t="str">
        <f t="shared" si="51"/>
        <v/>
      </c>
      <c r="L230" s="293" t="str">
        <f t="shared" si="51"/>
        <v/>
      </c>
      <c r="M230" s="293" t="str">
        <f t="shared" si="51"/>
        <v/>
      </c>
      <c r="N230" s="293" t="str">
        <f t="shared" si="51"/>
        <v/>
      </c>
      <c r="O230" s="293" t="str">
        <f t="shared" si="51"/>
        <v/>
      </c>
      <c r="P230" s="293" t="str">
        <f t="shared" si="50"/>
        <v/>
      </c>
      <c r="Q230" s="293" t="str">
        <f t="shared" si="50"/>
        <v/>
      </c>
      <c r="R230" s="293" t="str">
        <f t="shared" si="50"/>
        <v/>
      </c>
      <c r="S230" s="293" t="str">
        <f t="shared" si="50"/>
        <v/>
      </c>
      <c r="T230" s="293" t="str">
        <f t="shared" si="50"/>
        <v/>
      </c>
      <c r="U230" s="293" t="str">
        <f t="shared" si="50"/>
        <v/>
      </c>
      <c r="V230" s="293" t="str">
        <f t="shared" si="50"/>
        <v/>
      </c>
      <c r="W230" s="293" t="str">
        <f t="shared" si="50"/>
        <v/>
      </c>
      <c r="X230" s="293" t="str">
        <f t="shared" si="50"/>
        <v/>
      </c>
      <c r="Y230" s="293" t="str">
        <f t="shared" si="50"/>
        <v/>
      </c>
      <c r="Z230" s="293" t="str">
        <f t="shared" si="52"/>
        <v/>
      </c>
      <c r="AA230" s="293" t="str">
        <f t="shared" si="52"/>
        <v/>
      </c>
      <c r="AB230" s="293" t="str">
        <f t="shared" si="52"/>
        <v/>
      </c>
      <c r="AC230" s="293" t="str">
        <f t="shared" si="52"/>
        <v/>
      </c>
      <c r="AD230" s="293" t="str">
        <f t="shared" si="52"/>
        <v/>
      </c>
      <c r="AE230" s="293" t="str">
        <f t="shared" si="52"/>
        <v/>
      </c>
      <c r="AF230" s="293" t="str">
        <f t="shared" si="52"/>
        <v/>
      </c>
      <c r="AG230" s="293" t="str">
        <f t="shared" si="52"/>
        <v/>
      </c>
      <c r="AH230" s="293">
        <f t="shared" si="45"/>
        <v>0</v>
      </c>
      <c r="AI230" s="292" t="str">
        <f t="shared" si="46"/>
        <v>X</v>
      </c>
    </row>
    <row r="231" spans="1:35" ht="25.5" x14ac:dyDescent="0.25">
      <c r="A231"/>
      <c r="B231">
        <f>TABLA!D229</f>
        <v>236</v>
      </c>
      <c r="C231">
        <f>TABLA!H229</f>
        <v>6</v>
      </c>
      <c r="D231" s="284" t="str">
        <f>TABLA!A229</f>
        <v>F. Ciencias Físicas</v>
      </c>
      <c r="E231" s="284" t="str">
        <f>TABLA!BN229</f>
        <v>A mi juicio los cursos formativos de la biblioteca tienen una publicidad de muy poca repercusión. No he ido a ninguno porque prácticamente no me he enterado de ninguno</v>
      </c>
      <c r="F231" s="293" t="str">
        <f t="shared" si="51"/>
        <v/>
      </c>
      <c r="G231" s="293" t="str">
        <f t="shared" si="51"/>
        <v/>
      </c>
      <c r="H231" s="293" t="str">
        <f t="shared" si="51"/>
        <v/>
      </c>
      <c r="I231" s="293" t="str">
        <f t="shared" si="51"/>
        <v/>
      </c>
      <c r="J231" s="293" t="str">
        <f t="shared" si="51"/>
        <v/>
      </c>
      <c r="K231" s="293" t="str">
        <f t="shared" si="51"/>
        <v/>
      </c>
      <c r="L231" s="293" t="str">
        <f t="shared" si="51"/>
        <v/>
      </c>
      <c r="M231" s="293" t="str">
        <f t="shared" si="51"/>
        <v/>
      </c>
      <c r="N231" s="293" t="str">
        <f t="shared" si="51"/>
        <v/>
      </c>
      <c r="O231" s="293" t="str">
        <f t="shared" si="51"/>
        <v/>
      </c>
      <c r="P231" s="293" t="str">
        <f t="shared" si="50"/>
        <v/>
      </c>
      <c r="Q231" s="293" t="str">
        <f t="shared" si="50"/>
        <v/>
      </c>
      <c r="R231" s="293" t="str">
        <f t="shared" si="50"/>
        <v/>
      </c>
      <c r="S231" s="293" t="str">
        <f t="shared" si="50"/>
        <v/>
      </c>
      <c r="T231" s="293" t="str">
        <f t="shared" si="50"/>
        <v/>
      </c>
      <c r="U231" s="293" t="str">
        <f t="shared" si="50"/>
        <v/>
      </c>
      <c r="V231" s="293" t="str">
        <f t="shared" si="50"/>
        <v/>
      </c>
      <c r="W231" s="293" t="str">
        <f t="shared" si="50"/>
        <v/>
      </c>
      <c r="X231" s="293" t="str">
        <f t="shared" si="50"/>
        <v/>
      </c>
      <c r="Y231" s="293" t="str">
        <f t="shared" si="50"/>
        <v/>
      </c>
      <c r="Z231" s="293" t="str">
        <f t="shared" si="52"/>
        <v/>
      </c>
      <c r="AA231" s="293" t="str">
        <f t="shared" si="52"/>
        <v/>
      </c>
      <c r="AB231" s="293" t="str">
        <f t="shared" si="52"/>
        <v/>
      </c>
      <c r="AC231" s="293" t="str">
        <f t="shared" si="52"/>
        <v/>
      </c>
      <c r="AD231" s="293" t="str">
        <f t="shared" si="52"/>
        <v/>
      </c>
      <c r="AE231" s="293" t="str">
        <f t="shared" si="52"/>
        <v>x</v>
      </c>
      <c r="AF231" s="293" t="str">
        <f t="shared" si="52"/>
        <v/>
      </c>
      <c r="AG231" s="293" t="str">
        <f t="shared" si="52"/>
        <v/>
      </c>
      <c r="AH231" s="293">
        <f t="shared" si="45"/>
        <v>1</v>
      </c>
      <c r="AI231" s="292">
        <f t="shared" si="46"/>
        <v>1</v>
      </c>
    </row>
    <row r="232" spans="1:35" ht="15.75" x14ac:dyDescent="0.25">
      <c r="A232" s="3"/>
      <c r="B232">
        <f>TABLA!D230</f>
        <v>237</v>
      </c>
      <c r="C232">
        <f>TABLA!H230</f>
        <v>21</v>
      </c>
      <c r="D232" s="165" t="str">
        <f>TABLA!A230</f>
        <v>F. Veterinaria</v>
      </c>
      <c r="E232" s="284" t="str">
        <f>TABLA!BN230</f>
        <v>No he tenido conocimiento sobre los cursos</v>
      </c>
      <c r="F232" s="293" t="str">
        <f t="shared" si="51"/>
        <v/>
      </c>
      <c r="G232" s="293" t="str">
        <f t="shared" si="51"/>
        <v/>
      </c>
      <c r="H232" s="293" t="str">
        <f t="shared" si="51"/>
        <v/>
      </c>
      <c r="I232" s="293" t="str">
        <f t="shared" si="51"/>
        <v/>
      </c>
      <c r="J232" s="293" t="str">
        <f t="shared" si="51"/>
        <v/>
      </c>
      <c r="K232" s="293" t="str">
        <f t="shared" si="51"/>
        <v/>
      </c>
      <c r="L232" s="293" t="str">
        <f t="shared" si="51"/>
        <v/>
      </c>
      <c r="M232" s="293" t="str">
        <f t="shared" si="51"/>
        <v/>
      </c>
      <c r="N232" s="293" t="str">
        <f t="shared" si="51"/>
        <v/>
      </c>
      <c r="O232" s="293" t="str">
        <f t="shared" si="51"/>
        <v/>
      </c>
      <c r="P232" s="293" t="str">
        <f t="shared" si="50"/>
        <v/>
      </c>
      <c r="Q232" s="293" t="str">
        <f t="shared" si="50"/>
        <v/>
      </c>
      <c r="R232" s="293" t="str">
        <f t="shared" si="50"/>
        <v/>
      </c>
      <c r="S232" s="293" t="str">
        <f t="shared" si="50"/>
        <v/>
      </c>
      <c r="T232" s="293" t="str">
        <f t="shared" si="50"/>
        <v/>
      </c>
      <c r="U232" s="293" t="str">
        <f t="shared" si="50"/>
        <v/>
      </c>
      <c r="V232" s="293" t="str">
        <f t="shared" si="50"/>
        <v/>
      </c>
      <c r="W232" s="293" t="str">
        <f t="shared" si="50"/>
        <v/>
      </c>
      <c r="X232" s="293" t="str">
        <f t="shared" si="50"/>
        <v/>
      </c>
      <c r="Y232" s="293" t="str">
        <f t="shared" si="50"/>
        <v/>
      </c>
      <c r="Z232" s="293" t="str">
        <f t="shared" si="52"/>
        <v/>
      </c>
      <c r="AA232" s="293" t="str">
        <f t="shared" si="52"/>
        <v/>
      </c>
      <c r="AB232" s="293" t="str">
        <f t="shared" si="52"/>
        <v/>
      </c>
      <c r="AC232" s="293" t="str">
        <f t="shared" si="52"/>
        <v/>
      </c>
      <c r="AD232" s="293" t="str">
        <f t="shared" si="52"/>
        <v/>
      </c>
      <c r="AE232" s="293" t="str">
        <f t="shared" si="52"/>
        <v/>
      </c>
      <c r="AF232" s="293" t="str">
        <f t="shared" si="52"/>
        <v/>
      </c>
      <c r="AG232" s="293" t="str">
        <f t="shared" si="52"/>
        <v/>
      </c>
      <c r="AH232" s="293">
        <f t="shared" si="45"/>
        <v>0</v>
      </c>
      <c r="AI232" s="292">
        <f t="shared" si="46"/>
        <v>1</v>
      </c>
    </row>
    <row r="233" spans="1:35" ht="51.75" x14ac:dyDescent="0.25">
      <c r="A233"/>
      <c r="B233">
        <f>TABLA!D231</f>
        <v>238</v>
      </c>
      <c r="C233">
        <f>TABLA!H231</f>
        <v>12</v>
      </c>
      <c r="D233" s="165" t="str">
        <f>TABLA!A231</f>
        <v>F. Educación - Centro de Formación del Profesorado</v>
      </c>
      <c r="E233" s="284">
        <f>TABLA!BN231</f>
        <v>0</v>
      </c>
      <c r="F233" s="293" t="str">
        <f t="shared" si="51"/>
        <v/>
      </c>
      <c r="G233" s="293" t="str">
        <f t="shared" si="51"/>
        <v/>
      </c>
      <c r="H233" s="293" t="str">
        <f t="shared" si="51"/>
        <v/>
      </c>
      <c r="I233" s="293" t="str">
        <f t="shared" si="51"/>
        <v/>
      </c>
      <c r="J233" s="293" t="str">
        <f t="shared" si="51"/>
        <v/>
      </c>
      <c r="K233" s="293" t="str">
        <f t="shared" si="51"/>
        <v/>
      </c>
      <c r="L233" s="293" t="str">
        <f t="shared" si="51"/>
        <v/>
      </c>
      <c r="M233" s="293" t="str">
        <f t="shared" si="51"/>
        <v/>
      </c>
      <c r="N233" s="293" t="str">
        <f t="shared" si="51"/>
        <v/>
      </c>
      <c r="O233" s="293" t="str">
        <f t="shared" si="51"/>
        <v/>
      </c>
      <c r="P233" s="293" t="str">
        <f t="shared" si="50"/>
        <v/>
      </c>
      <c r="Q233" s="293" t="str">
        <f t="shared" si="50"/>
        <v/>
      </c>
      <c r="R233" s="293" t="str">
        <f t="shared" si="50"/>
        <v/>
      </c>
      <c r="S233" s="293" t="str">
        <f t="shared" si="50"/>
        <v/>
      </c>
      <c r="T233" s="293" t="str">
        <f t="shared" si="50"/>
        <v/>
      </c>
      <c r="U233" s="293" t="str">
        <f t="shared" si="50"/>
        <v/>
      </c>
      <c r="V233" s="293" t="str">
        <f t="shared" si="50"/>
        <v/>
      </c>
      <c r="W233" s="293" t="str">
        <f t="shared" si="50"/>
        <v/>
      </c>
      <c r="X233" s="293" t="str">
        <f t="shared" si="50"/>
        <v/>
      </c>
      <c r="Y233" s="293" t="str">
        <f t="shared" si="50"/>
        <v/>
      </c>
      <c r="Z233" s="293" t="str">
        <f t="shared" si="52"/>
        <v/>
      </c>
      <c r="AA233" s="293" t="str">
        <f t="shared" si="52"/>
        <v/>
      </c>
      <c r="AB233" s="293" t="str">
        <f t="shared" si="52"/>
        <v/>
      </c>
      <c r="AC233" s="293" t="str">
        <f t="shared" si="52"/>
        <v/>
      </c>
      <c r="AD233" s="293" t="str">
        <f t="shared" si="52"/>
        <v/>
      </c>
      <c r="AE233" s="293" t="str">
        <f t="shared" si="52"/>
        <v/>
      </c>
      <c r="AF233" s="293" t="str">
        <f t="shared" si="52"/>
        <v/>
      </c>
      <c r="AG233" s="293" t="str">
        <f t="shared" si="52"/>
        <v/>
      </c>
      <c r="AH233" s="293">
        <f t="shared" si="45"/>
        <v>0</v>
      </c>
      <c r="AI233" s="292" t="str">
        <f t="shared" si="46"/>
        <v>X</v>
      </c>
    </row>
    <row r="234" spans="1:35" ht="15.75" x14ac:dyDescent="0.25">
      <c r="A234"/>
      <c r="B234">
        <f>TABLA!D232</f>
        <v>239</v>
      </c>
      <c r="C234">
        <f>TABLA!H232</f>
        <v>18</v>
      </c>
      <c r="D234" s="165" t="str">
        <f>TABLA!A232</f>
        <v>F. Medicina</v>
      </c>
      <c r="E234" s="284">
        <f>TABLA!BN232</f>
        <v>0</v>
      </c>
      <c r="F234" s="293" t="str">
        <f t="shared" si="51"/>
        <v/>
      </c>
      <c r="G234" s="293" t="str">
        <f t="shared" si="51"/>
        <v/>
      </c>
      <c r="H234" s="293" t="str">
        <f t="shared" si="51"/>
        <v/>
      </c>
      <c r="I234" s="293" t="str">
        <f t="shared" si="51"/>
        <v/>
      </c>
      <c r="J234" s="293" t="str">
        <f t="shared" si="51"/>
        <v/>
      </c>
      <c r="K234" s="293" t="str">
        <f t="shared" si="51"/>
        <v/>
      </c>
      <c r="L234" s="293" t="str">
        <f t="shared" si="51"/>
        <v/>
      </c>
      <c r="M234" s="293" t="str">
        <f t="shared" si="51"/>
        <v/>
      </c>
      <c r="N234" s="293" t="str">
        <f t="shared" si="51"/>
        <v/>
      </c>
      <c r="O234" s="293" t="str">
        <f t="shared" si="51"/>
        <v/>
      </c>
      <c r="P234" s="293" t="str">
        <f t="shared" si="50"/>
        <v/>
      </c>
      <c r="Q234" s="293" t="str">
        <f t="shared" si="50"/>
        <v/>
      </c>
      <c r="R234" s="293" t="str">
        <f t="shared" si="50"/>
        <v/>
      </c>
      <c r="S234" s="293" t="str">
        <f t="shared" si="50"/>
        <v/>
      </c>
      <c r="T234" s="293" t="str">
        <f t="shared" si="50"/>
        <v/>
      </c>
      <c r="U234" s="293" t="str">
        <f t="shared" si="50"/>
        <v/>
      </c>
      <c r="V234" s="293" t="str">
        <f t="shared" si="50"/>
        <v/>
      </c>
      <c r="W234" s="293" t="str">
        <f t="shared" si="50"/>
        <v/>
      </c>
      <c r="X234" s="293" t="str">
        <f t="shared" si="50"/>
        <v/>
      </c>
      <c r="Y234" s="293" t="str">
        <f t="shared" si="50"/>
        <v/>
      </c>
      <c r="Z234" s="293" t="str">
        <f t="shared" si="52"/>
        <v/>
      </c>
      <c r="AA234" s="293" t="str">
        <f t="shared" si="52"/>
        <v/>
      </c>
      <c r="AB234" s="293" t="str">
        <f t="shared" si="52"/>
        <v/>
      </c>
      <c r="AC234" s="293" t="str">
        <f t="shared" si="52"/>
        <v/>
      </c>
      <c r="AD234" s="293" t="str">
        <f t="shared" si="52"/>
        <v/>
      </c>
      <c r="AE234" s="293" t="str">
        <f t="shared" si="52"/>
        <v/>
      </c>
      <c r="AF234" s="293" t="str">
        <f t="shared" si="52"/>
        <v/>
      </c>
      <c r="AG234" s="293" t="str">
        <f t="shared" si="52"/>
        <v/>
      </c>
      <c r="AH234" s="293">
        <f t="shared" si="45"/>
        <v>0</v>
      </c>
      <c r="AI234" s="292" t="str">
        <f t="shared" si="46"/>
        <v>X</v>
      </c>
    </row>
    <row r="235" spans="1:35" ht="15.75" x14ac:dyDescent="0.25">
      <c r="A235"/>
      <c r="B235">
        <f>TABLA!D233</f>
        <v>240</v>
      </c>
      <c r="C235">
        <f>TABLA!H233</f>
        <v>0</v>
      </c>
      <c r="D235" s="165" t="str">
        <f>TABLA!A233</f>
        <v>N/C</v>
      </c>
      <c r="E235" s="284">
        <f>TABLA!BN233</f>
        <v>0</v>
      </c>
      <c r="F235" s="293" t="str">
        <f t="shared" si="51"/>
        <v/>
      </c>
      <c r="G235" s="293" t="str">
        <f t="shared" si="51"/>
        <v/>
      </c>
      <c r="H235" s="293" t="str">
        <f t="shared" si="51"/>
        <v/>
      </c>
      <c r="I235" s="293" t="str">
        <f t="shared" si="51"/>
        <v/>
      </c>
      <c r="J235" s="293" t="str">
        <f t="shared" si="51"/>
        <v/>
      </c>
      <c r="K235" s="293" t="str">
        <f t="shared" si="51"/>
        <v/>
      </c>
      <c r="L235" s="293" t="str">
        <f t="shared" si="51"/>
        <v/>
      </c>
      <c r="M235" s="293" t="str">
        <f t="shared" si="51"/>
        <v/>
      </c>
      <c r="N235" s="293" t="str">
        <f t="shared" si="51"/>
        <v/>
      </c>
      <c r="O235" s="293" t="str">
        <f t="shared" si="51"/>
        <v/>
      </c>
      <c r="P235" s="293" t="str">
        <f t="shared" si="50"/>
        <v/>
      </c>
      <c r="Q235" s="293" t="str">
        <f t="shared" si="50"/>
        <v/>
      </c>
      <c r="R235" s="293" t="str">
        <f t="shared" si="50"/>
        <v/>
      </c>
      <c r="S235" s="293" t="str">
        <f t="shared" si="50"/>
        <v/>
      </c>
      <c r="T235" s="293" t="str">
        <f t="shared" si="50"/>
        <v/>
      </c>
      <c r="U235" s="293" t="str">
        <f t="shared" si="50"/>
        <v/>
      </c>
      <c r="V235" s="293" t="str">
        <f t="shared" si="50"/>
        <v/>
      </c>
      <c r="W235" s="293" t="str">
        <f t="shared" si="50"/>
        <v/>
      </c>
      <c r="X235" s="293" t="str">
        <f t="shared" si="50"/>
        <v/>
      </c>
      <c r="Y235" s="293" t="str">
        <f t="shared" si="50"/>
        <v/>
      </c>
      <c r="Z235" s="293" t="str">
        <f t="shared" si="52"/>
        <v/>
      </c>
      <c r="AA235" s="293" t="str">
        <f t="shared" si="52"/>
        <v/>
      </c>
      <c r="AB235" s="293" t="str">
        <f t="shared" si="52"/>
        <v/>
      </c>
      <c r="AC235" s="293" t="str">
        <f t="shared" si="52"/>
        <v/>
      </c>
      <c r="AD235" s="293" t="str">
        <f t="shared" si="52"/>
        <v/>
      </c>
      <c r="AE235" s="293" t="str">
        <f t="shared" si="52"/>
        <v/>
      </c>
      <c r="AF235" s="293" t="str">
        <f t="shared" si="52"/>
        <v/>
      </c>
      <c r="AG235" s="293" t="str">
        <f t="shared" si="52"/>
        <v/>
      </c>
      <c r="AH235" s="293">
        <f t="shared" si="45"/>
        <v>0</v>
      </c>
      <c r="AI235" s="292" t="str">
        <f t="shared" si="46"/>
        <v>X</v>
      </c>
    </row>
    <row r="236" spans="1:35" ht="15.75" x14ac:dyDescent="0.25">
      <c r="A236" s="3"/>
      <c r="B236">
        <f>TABLA!D234</f>
        <v>241</v>
      </c>
      <c r="C236">
        <f>TABLA!H234</f>
        <v>26</v>
      </c>
      <c r="D236" s="165" t="str">
        <f>TABLA!A234</f>
        <v>F. Trabajo Social</v>
      </c>
      <c r="E236" s="284" t="str">
        <f>TABLA!BN234</f>
        <v>No he recibido información sobre los cursos de formación de la biblioteca</v>
      </c>
      <c r="F236" s="293" t="str">
        <f t="shared" si="51"/>
        <v/>
      </c>
      <c r="G236" s="293" t="str">
        <f t="shared" si="51"/>
        <v/>
      </c>
      <c r="H236" s="293" t="str">
        <f t="shared" si="51"/>
        <v/>
      </c>
      <c r="I236" s="293" t="str">
        <f t="shared" si="51"/>
        <v/>
      </c>
      <c r="J236" s="293" t="str">
        <f t="shared" si="51"/>
        <v/>
      </c>
      <c r="K236" s="293" t="str">
        <f t="shared" si="51"/>
        <v/>
      </c>
      <c r="L236" s="293" t="str">
        <f t="shared" si="51"/>
        <v/>
      </c>
      <c r="M236" s="293" t="str">
        <f t="shared" si="51"/>
        <v/>
      </c>
      <c r="N236" s="293" t="str">
        <f t="shared" si="51"/>
        <v/>
      </c>
      <c r="O236" s="293" t="str">
        <f t="shared" si="51"/>
        <v/>
      </c>
      <c r="P236" s="293" t="str">
        <f t="shared" si="50"/>
        <v/>
      </c>
      <c r="Q236" s="293" t="str">
        <f t="shared" si="50"/>
        <v/>
      </c>
      <c r="R236" s="293" t="str">
        <f t="shared" si="50"/>
        <v/>
      </c>
      <c r="S236" s="293" t="str">
        <f t="shared" si="50"/>
        <v/>
      </c>
      <c r="T236" s="293" t="str">
        <f t="shared" si="50"/>
        <v/>
      </c>
      <c r="U236" s="293" t="str">
        <f t="shared" si="50"/>
        <v/>
      </c>
      <c r="V236" s="293" t="str">
        <f t="shared" si="50"/>
        <v/>
      </c>
      <c r="W236" s="293" t="str">
        <f t="shared" si="50"/>
        <v/>
      </c>
      <c r="X236" s="293" t="str">
        <f t="shared" si="50"/>
        <v/>
      </c>
      <c r="Y236" s="293" t="str">
        <f t="shared" si="50"/>
        <v/>
      </c>
      <c r="Z236" s="293" t="str">
        <f t="shared" si="52"/>
        <v/>
      </c>
      <c r="AA236" s="293" t="str">
        <f t="shared" si="52"/>
        <v/>
      </c>
      <c r="AB236" s="293" t="str">
        <f t="shared" si="52"/>
        <v/>
      </c>
      <c r="AC236" s="293" t="str">
        <f t="shared" si="52"/>
        <v/>
      </c>
      <c r="AD236" s="293" t="str">
        <f t="shared" si="52"/>
        <v/>
      </c>
      <c r="AE236" s="293" t="str">
        <f t="shared" si="52"/>
        <v>x</v>
      </c>
      <c r="AF236" s="293" t="str">
        <f t="shared" si="52"/>
        <v/>
      </c>
      <c r="AG236" s="293" t="str">
        <f t="shared" si="52"/>
        <v/>
      </c>
      <c r="AH236" s="293">
        <f t="shared" si="45"/>
        <v>1</v>
      </c>
      <c r="AI236" s="292">
        <f t="shared" si="46"/>
        <v>1</v>
      </c>
    </row>
    <row r="237" spans="1:35" ht="38.25" x14ac:dyDescent="0.25">
      <c r="A237"/>
      <c r="B237">
        <f>TABLA!D235</f>
        <v>242</v>
      </c>
      <c r="C237">
        <f>TABLA!H235</f>
        <v>9</v>
      </c>
      <c r="D237" s="284" t="str">
        <f>TABLA!A235</f>
        <v>F. Ciencias Políticas y Sociología</v>
      </c>
      <c r="E237" s="284">
        <f>TABLA!BN235</f>
        <v>0</v>
      </c>
      <c r="F237" s="293" t="str">
        <f t="shared" si="51"/>
        <v/>
      </c>
      <c r="G237" s="293" t="str">
        <f t="shared" si="51"/>
        <v/>
      </c>
      <c r="H237" s="293" t="str">
        <f t="shared" si="51"/>
        <v/>
      </c>
      <c r="I237" s="293" t="str">
        <f t="shared" si="51"/>
        <v/>
      </c>
      <c r="J237" s="293" t="str">
        <f t="shared" si="51"/>
        <v/>
      </c>
      <c r="K237" s="293" t="str">
        <f t="shared" si="51"/>
        <v/>
      </c>
      <c r="L237" s="293" t="str">
        <f t="shared" si="51"/>
        <v/>
      </c>
      <c r="M237" s="293" t="str">
        <f t="shared" si="51"/>
        <v/>
      </c>
      <c r="N237" s="293" t="str">
        <f t="shared" si="51"/>
        <v/>
      </c>
      <c r="O237" s="293" t="str">
        <f t="shared" si="51"/>
        <v/>
      </c>
      <c r="P237" s="293" t="str">
        <f t="shared" si="50"/>
        <v/>
      </c>
      <c r="Q237" s="293" t="str">
        <f t="shared" si="50"/>
        <v/>
      </c>
      <c r="R237" s="293" t="str">
        <f t="shared" si="50"/>
        <v/>
      </c>
      <c r="S237" s="293" t="str">
        <f t="shared" si="50"/>
        <v/>
      </c>
      <c r="T237" s="293" t="str">
        <f t="shared" si="50"/>
        <v/>
      </c>
      <c r="U237" s="293" t="str">
        <f t="shared" si="50"/>
        <v/>
      </c>
      <c r="V237" s="293" t="str">
        <f t="shared" si="50"/>
        <v/>
      </c>
      <c r="W237" s="293" t="str">
        <f t="shared" si="50"/>
        <v/>
      </c>
      <c r="X237" s="293" t="str">
        <f t="shared" si="50"/>
        <v/>
      </c>
      <c r="Y237" s="293" t="str">
        <f t="shared" si="50"/>
        <v/>
      </c>
      <c r="Z237" s="293" t="str">
        <f t="shared" si="52"/>
        <v/>
      </c>
      <c r="AA237" s="293" t="str">
        <f t="shared" si="52"/>
        <v/>
      </c>
      <c r="AB237" s="293" t="str">
        <f t="shared" si="52"/>
        <v/>
      </c>
      <c r="AC237" s="293" t="str">
        <f t="shared" si="52"/>
        <v/>
      </c>
      <c r="AD237" s="293" t="str">
        <f t="shared" si="52"/>
        <v/>
      </c>
      <c r="AE237" s="293" t="str">
        <f t="shared" si="52"/>
        <v/>
      </c>
      <c r="AF237" s="293" t="str">
        <f t="shared" si="52"/>
        <v/>
      </c>
      <c r="AG237" s="293" t="str">
        <f t="shared" si="52"/>
        <v/>
      </c>
      <c r="AH237" s="293">
        <f t="shared" si="45"/>
        <v>0</v>
      </c>
      <c r="AI237" s="292" t="str">
        <f t="shared" si="46"/>
        <v>X</v>
      </c>
    </row>
    <row r="238" spans="1:35" ht="51.75" x14ac:dyDescent="0.25">
      <c r="B238">
        <f>TABLA!D236</f>
        <v>243</v>
      </c>
      <c r="C238">
        <f>TABLA!H236</f>
        <v>12</v>
      </c>
      <c r="D238" s="165" t="str">
        <f>TABLA!A236</f>
        <v>F. Educación - Centro de Formación del Profesorado</v>
      </c>
      <c r="E238" s="284">
        <f>TABLA!BN236</f>
        <v>0</v>
      </c>
      <c r="F238" s="293" t="str">
        <f t="shared" si="51"/>
        <v/>
      </c>
      <c r="G238" s="293" t="str">
        <f t="shared" si="51"/>
        <v/>
      </c>
      <c r="H238" s="293" t="str">
        <f t="shared" si="51"/>
        <v/>
      </c>
      <c r="I238" s="293" t="str">
        <f t="shared" si="51"/>
        <v/>
      </c>
      <c r="J238" s="293" t="str">
        <f t="shared" si="51"/>
        <v/>
      </c>
      <c r="K238" s="293" t="str">
        <f t="shared" si="51"/>
        <v/>
      </c>
      <c r="L238" s="293" t="str">
        <f t="shared" si="51"/>
        <v/>
      </c>
      <c r="M238" s="293" t="str">
        <f t="shared" si="51"/>
        <v/>
      </c>
      <c r="N238" s="293" t="str">
        <f t="shared" si="51"/>
        <v/>
      </c>
      <c r="O238" s="293" t="str">
        <f t="shared" si="51"/>
        <v/>
      </c>
      <c r="P238" s="293" t="str">
        <f t="shared" si="50"/>
        <v/>
      </c>
      <c r="Q238" s="293" t="str">
        <f t="shared" si="50"/>
        <v/>
      </c>
      <c r="R238" s="293" t="str">
        <f t="shared" si="50"/>
        <v/>
      </c>
      <c r="S238" s="293" t="str">
        <f t="shared" si="50"/>
        <v/>
      </c>
      <c r="T238" s="293" t="str">
        <f t="shared" si="50"/>
        <v/>
      </c>
      <c r="U238" s="293" t="str">
        <f t="shared" si="50"/>
        <v/>
      </c>
      <c r="V238" s="293" t="str">
        <f t="shared" si="50"/>
        <v/>
      </c>
      <c r="W238" s="293" t="str">
        <f t="shared" si="50"/>
        <v/>
      </c>
      <c r="X238" s="293" t="str">
        <f t="shared" si="50"/>
        <v/>
      </c>
      <c r="Y238" s="293" t="str">
        <f t="shared" si="50"/>
        <v/>
      </c>
      <c r="Z238" s="293" t="str">
        <f t="shared" si="52"/>
        <v/>
      </c>
      <c r="AA238" s="293" t="str">
        <f t="shared" si="52"/>
        <v/>
      </c>
      <c r="AB238" s="293" t="str">
        <f t="shared" si="52"/>
        <v/>
      </c>
      <c r="AC238" s="293" t="str">
        <f t="shared" si="52"/>
        <v/>
      </c>
      <c r="AD238" s="293" t="str">
        <f t="shared" si="52"/>
        <v/>
      </c>
      <c r="AE238" s="293" t="str">
        <f t="shared" si="52"/>
        <v/>
      </c>
      <c r="AF238" s="293" t="str">
        <f t="shared" si="52"/>
        <v/>
      </c>
      <c r="AG238" s="293" t="str">
        <f t="shared" si="52"/>
        <v/>
      </c>
      <c r="AH238" s="293">
        <f t="shared" si="45"/>
        <v>0</v>
      </c>
      <c r="AI238" s="292" t="str">
        <f t="shared" si="46"/>
        <v>X</v>
      </c>
    </row>
    <row r="239" spans="1:35" ht="15.75" x14ac:dyDescent="0.25">
      <c r="A239" s="3"/>
      <c r="B239">
        <f>TABLA!D237</f>
        <v>244</v>
      </c>
      <c r="C239">
        <f>TABLA!H237</f>
        <v>18</v>
      </c>
      <c r="D239" s="165" t="str">
        <f>TABLA!A237</f>
        <v>F. Medicina</v>
      </c>
      <c r="E239" s="284">
        <f>TABLA!BN237</f>
        <v>0</v>
      </c>
      <c r="F239" s="293" t="str">
        <f t="shared" si="51"/>
        <v/>
      </c>
      <c r="G239" s="293" t="str">
        <f t="shared" si="51"/>
        <v/>
      </c>
      <c r="H239" s="293" t="str">
        <f t="shared" si="51"/>
        <v/>
      </c>
      <c r="I239" s="293" t="str">
        <f t="shared" si="51"/>
        <v/>
      </c>
      <c r="J239" s="293" t="str">
        <f t="shared" si="51"/>
        <v/>
      </c>
      <c r="K239" s="293" t="str">
        <f t="shared" si="51"/>
        <v/>
      </c>
      <c r="L239" s="293" t="str">
        <f t="shared" si="51"/>
        <v/>
      </c>
      <c r="M239" s="293" t="str">
        <f t="shared" si="51"/>
        <v/>
      </c>
      <c r="N239" s="293" t="str">
        <f t="shared" si="51"/>
        <v/>
      </c>
      <c r="O239" s="293" t="str">
        <f t="shared" si="51"/>
        <v/>
      </c>
      <c r="P239" s="293" t="str">
        <f t="shared" si="50"/>
        <v/>
      </c>
      <c r="Q239" s="293" t="str">
        <f t="shared" si="50"/>
        <v/>
      </c>
      <c r="R239" s="293" t="str">
        <f t="shared" si="50"/>
        <v/>
      </c>
      <c r="S239" s="293" t="str">
        <f t="shared" si="50"/>
        <v/>
      </c>
      <c r="T239" s="293" t="str">
        <f t="shared" si="50"/>
        <v/>
      </c>
      <c r="U239" s="293" t="str">
        <f t="shared" si="50"/>
        <v/>
      </c>
      <c r="V239" s="293" t="str">
        <f t="shared" si="50"/>
        <v/>
      </c>
      <c r="W239" s="293" t="str">
        <f t="shared" si="50"/>
        <v/>
      </c>
      <c r="X239" s="293" t="str">
        <f t="shared" si="50"/>
        <v/>
      </c>
      <c r="Y239" s="293" t="str">
        <f t="shared" si="50"/>
        <v/>
      </c>
      <c r="Z239" s="293" t="str">
        <f t="shared" si="52"/>
        <v/>
      </c>
      <c r="AA239" s="293" t="str">
        <f t="shared" si="52"/>
        <v/>
      </c>
      <c r="AB239" s="293" t="str">
        <f t="shared" si="52"/>
        <v/>
      </c>
      <c r="AC239" s="293" t="str">
        <f t="shared" si="52"/>
        <v/>
      </c>
      <c r="AD239" s="293" t="str">
        <f t="shared" si="52"/>
        <v/>
      </c>
      <c r="AE239" s="293" t="str">
        <f t="shared" si="52"/>
        <v/>
      </c>
      <c r="AF239" s="293" t="str">
        <f t="shared" si="52"/>
        <v/>
      </c>
      <c r="AG239" s="293" t="str">
        <f t="shared" si="52"/>
        <v/>
      </c>
      <c r="AH239" s="293">
        <f t="shared" si="45"/>
        <v>0</v>
      </c>
      <c r="AI239" s="292" t="str">
        <f t="shared" si="46"/>
        <v>X</v>
      </c>
    </row>
    <row r="240" spans="1:35" ht="51.75" x14ac:dyDescent="0.25">
      <c r="A240" s="3"/>
      <c r="B240">
        <f>TABLA!D238</f>
        <v>245</v>
      </c>
      <c r="C240">
        <f>TABLA!H238</f>
        <v>12</v>
      </c>
      <c r="D240" s="165" t="str">
        <f>TABLA!A238</f>
        <v>F. Educación - Centro de Formación del Profesorado</v>
      </c>
      <c r="E240" s="284" t="str">
        <f>TABLA!BN238</f>
        <v>No he asistido a ningún curso de formación porque ya había utilizado la biblioteca antes y lo había hecho de forma intuitiva.</v>
      </c>
      <c r="F240" s="293" t="str">
        <f t="shared" si="51"/>
        <v/>
      </c>
      <c r="G240" s="293" t="str">
        <f t="shared" si="51"/>
        <v/>
      </c>
      <c r="H240" s="293" t="str">
        <f t="shared" si="51"/>
        <v/>
      </c>
      <c r="I240" s="293" t="str">
        <f t="shared" si="51"/>
        <v/>
      </c>
      <c r="J240" s="293" t="str">
        <f t="shared" si="51"/>
        <v/>
      </c>
      <c r="K240" s="293" t="str">
        <f t="shared" si="51"/>
        <v/>
      </c>
      <c r="L240" s="293" t="str">
        <f t="shared" si="51"/>
        <v/>
      </c>
      <c r="M240" s="293" t="str">
        <f t="shared" si="51"/>
        <v/>
      </c>
      <c r="N240" s="293" t="str">
        <f t="shared" si="51"/>
        <v/>
      </c>
      <c r="O240" s="293" t="str">
        <f t="shared" si="51"/>
        <v/>
      </c>
      <c r="P240" s="293" t="str">
        <f t="shared" si="50"/>
        <v/>
      </c>
      <c r="Q240" s="293" t="str">
        <f t="shared" si="50"/>
        <v/>
      </c>
      <c r="R240" s="293" t="str">
        <f t="shared" si="50"/>
        <v/>
      </c>
      <c r="S240" s="293" t="str">
        <f t="shared" si="50"/>
        <v/>
      </c>
      <c r="T240" s="293" t="str">
        <f t="shared" si="50"/>
        <v/>
      </c>
      <c r="U240" s="293" t="str">
        <f t="shared" si="50"/>
        <v/>
      </c>
      <c r="V240" s="293" t="str">
        <f t="shared" si="50"/>
        <v/>
      </c>
      <c r="W240" s="293" t="str">
        <f t="shared" si="50"/>
        <v/>
      </c>
      <c r="X240" s="293" t="str">
        <f t="shared" si="50"/>
        <v/>
      </c>
      <c r="Y240" s="293" t="str">
        <f t="shared" si="50"/>
        <v/>
      </c>
      <c r="Z240" s="293" t="str">
        <f t="shared" si="52"/>
        <v/>
      </c>
      <c r="AA240" s="293" t="str">
        <f t="shared" si="52"/>
        <v/>
      </c>
      <c r="AB240" s="293" t="str">
        <f t="shared" si="52"/>
        <v/>
      </c>
      <c r="AC240" s="293" t="str">
        <f t="shared" si="52"/>
        <v/>
      </c>
      <c r="AD240" s="293" t="str">
        <f t="shared" si="52"/>
        <v/>
      </c>
      <c r="AE240" s="293" t="str">
        <f t="shared" si="52"/>
        <v/>
      </c>
      <c r="AF240" s="293" t="str">
        <f t="shared" si="52"/>
        <v/>
      </c>
      <c r="AG240" s="293" t="str">
        <f t="shared" si="52"/>
        <v/>
      </c>
      <c r="AH240" s="293">
        <f t="shared" si="45"/>
        <v>0</v>
      </c>
      <c r="AI240" s="292">
        <f t="shared" si="46"/>
        <v>1</v>
      </c>
    </row>
    <row r="241" spans="1:35" ht="15.75" x14ac:dyDescent="0.25">
      <c r="A241"/>
      <c r="B241">
        <f>TABLA!D239</f>
        <v>246</v>
      </c>
      <c r="C241">
        <f>TABLA!H239</f>
        <v>18</v>
      </c>
      <c r="D241" s="165" t="str">
        <f>TABLA!A239</f>
        <v>F. Medicina</v>
      </c>
      <c r="E241" s="284">
        <f>TABLA!BN239</f>
        <v>0</v>
      </c>
      <c r="F241" s="293" t="str">
        <f t="shared" si="51"/>
        <v/>
      </c>
      <c r="G241" s="293" t="str">
        <f t="shared" si="51"/>
        <v/>
      </c>
      <c r="H241" s="293" t="str">
        <f t="shared" si="51"/>
        <v/>
      </c>
      <c r="I241" s="293" t="str">
        <f t="shared" si="51"/>
        <v/>
      </c>
      <c r="J241" s="293" t="str">
        <f t="shared" si="51"/>
        <v/>
      </c>
      <c r="K241" s="293" t="str">
        <f t="shared" si="51"/>
        <v/>
      </c>
      <c r="L241" s="293" t="str">
        <f t="shared" si="51"/>
        <v/>
      </c>
      <c r="M241" s="293" t="str">
        <f t="shared" si="51"/>
        <v/>
      </c>
      <c r="N241" s="293" t="str">
        <f t="shared" si="51"/>
        <v/>
      </c>
      <c r="O241" s="293" t="str">
        <f t="shared" si="51"/>
        <v/>
      </c>
      <c r="P241" s="293" t="str">
        <f t="shared" si="50"/>
        <v/>
      </c>
      <c r="Q241" s="293" t="str">
        <f t="shared" si="50"/>
        <v/>
      </c>
      <c r="R241" s="293" t="str">
        <f t="shared" si="50"/>
        <v/>
      </c>
      <c r="S241" s="293" t="str">
        <f t="shared" si="50"/>
        <v/>
      </c>
      <c r="T241" s="293" t="str">
        <f t="shared" si="50"/>
        <v/>
      </c>
      <c r="U241" s="293" t="str">
        <f t="shared" si="50"/>
        <v/>
      </c>
      <c r="V241" s="293" t="str">
        <f t="shared" si="50"/>
        <v/>
      </c>
      <c r="W241" s="293" t="str">
        <f t="shared" si="50"/>
        <v/>
      </c>
      <c r="X241" s="293" t="str">
        <f t="shared" si="50"/>
        <v/>
      </c>
      <c r="Y241" s="293" t="str">
        <f t="shared" si="50"/>
        <v/>
      </c>
      <c r="Z241" s="293" t="str">
        <f t="shared" si="52"/>
        <v/>
      </c>
      <c r="AA241" s="293" t="str">
        <f t="shared" si="52"/>
        <v/>
      </c>
      <c r="AB241" s="293" t="str">
        <f t="shared" si="52"/>
        <v/>
      </c>
      <c r="AC241" s="293" t="str">
        <f t="shared" si="52"/>
        <v/>
      </c>
      <c r="AD241" s="293" t="str">
        <f t="shared" si="52"/>
        <v/>
      </c>
      <c r="AE241" s="293" t="str">
        <f t="shared" si="52"/>
        <v/>
      </c>
      <c r="AF241" s="293" t="str">
        <f t="shared" si="52"/>
        <v/>
      </c>
      <c r="AG241" s="293" t="str">
        <f t="shared" si="52"/>
        <v/>
      </c>
      <c r="AH241" s="293">
        <f t="shared" si="45"/>
        <v>0</v>
      </c>
      <c r="AI241" s="292" t="str">
        <f t="shared" si="46"/>
        <v>X</v>
      </c>
    </row>
    <row r="242" spans="1:35" ht="26.25" x14ac:dyDescent="0.25">
      <c r="A242" s="3"/>
      <c r="B242">
        <f>TABLA!D240</f>
        <v>247</v>
      </c>
      <c r="C242">
        <f>TABLA!H240</f>
        <v>16</v>
      </c>
      <c r="D242" s="165" t="str">
        <f>TABLA!A240</f>
        <v>F. Geografía e Historia</v>
      </c>
      <c r="E242" s="284">
        <f>TABLA!BN240</f>
        <v>0</v>
      </c>
      <c r="F242" s="293" t="str">
        <f t="shared" si="51"/>
        <v/>
      </c>
      <c r="G242" s="293" t="str">
        <f t="shared" si="51"/>
        <v/>
      </c>
      <c r="H242" s="293" t="str">
        <f t="shared" si="51"/>
        <v/>
      </c>
      <c r="I242" s="293" t="str">
        <f t="shared" si="51"/>
        <v/>
      </c>
      <c r="J242" s="293" t="str">
        <f t="shared" si="51"/>
        <v/>
      </c>
      <c r="K242" s="293" t="str">
        <f t="shared" si="51"/>
        <v/>
      </c>
      <c r="L242" s="293" t="str">
        <f t="shared" si="51"/>
        <v/>
      </c>
      <c r="M242" s="293" t="str">
        <f t="shared" si="51"/>
        <v/>
      </c>
      <c r="N242" s="293" t="str">
        <f t="shared" si="51"/>
        <v/>
      </c>
      <c r="O242" s="293" t="str">
        <f t="shared" si="51"/>
        <v/>
      </c>
      <c r="P242" s="293" t="str">
        <f t="shared" si="51"/>
        <v/>
      </c>
      <c r="Q242" s="293" t="str">
        <f t="shared" si="51"/>
        <v/>
      </c>
      <c r="R242" s="293" t="str">
        <f t="shared" si="51"/>
        <v/>
      </c>
      <c r="S242" s="293" t="str">
        <f t="shared" si="51"/>
        <v/>
      </c>
      <c r="T242" s="293" t="str">
        <f t="shared" si="51"/>
        <v/>
      </c>
      <c r="U242" s="293" t="str">
        <f t="shared" si="51"/>
        <v/>
      </c>
      <c r="V242" s="293" t="str">
        <f t="shared" ref="P242:AE257" si="53">IFERROR((IF(FIND(V$1,$E242,1)&gt;0,"x")),"")</f>
        <v/>
      </c>
      <c r="W242" s="293" t="str">
        <f t="shared" si="53"/>
        <v/>
      </c>
      <c r="X242" s="293" t="str">
        <f t="shared" si="53"/>
        <v/>
      </c>
      <c r="Y242" s="293" t="str">
        <f t="shared" si="53"/>
        <v/>
      </c>
      <c r="Z242" s="293" t="str">
        <f t="shared" si="52"/>
        <v/>
      </c>
      <c r="AA242" s="293" t="str">
        <f t="shared" si="52"/>
        <v/>
      </c>
      <c r="AB242" s="293" t="str">
        <f t="shared" si="52"/>
        <v/>
      </c>
      <c r="AC242" s="293" t="str">
        <f t="shared" si="52"/>
        <v/>
      </c>
      <c r="AD242" s="293" t="str">
        <f t="shared" si="52"/>
        <v/>
      </c>
      <c r="AE242" s="293" t="str">
        <f t="shared" si="52"/>
        <v/>
      </c>
      <c r="AF242" s="293" t="str">
        <f t="shared" si="52"/>
        <v/>
      </c>
      <c r="AG242" s="293" t="str">
        <f t="shared" si="52"/>
        <v/>
      </c>
      <c r="AH242" s="293">
        <f t="shared" si="45"/>
        <v>0</v>
      </c>
      <c r="AI242" s="292" t="str">
        <f t="shared" si="46"/>
        <v>X</v>
      </c>
    </row>
    <row r="243" spans="1:35" ht="25.5" x14ac:dyDescent="0.25">
      <c r="A243"/>
      <c r="B243">
        <f>TABLA!D241</f>
        <v>248</v>
      </c>
      <c r="C243">
        <f>TABLA!H241</f>
        <v>24</v>
      </c>
      <c r="D243" s="284" t="str">
        <f>TABLA!A241</f>
        <v>F. Comercio y Turismo</v>
      </c>
      <c r="E243" s="284" t="str">
        <f>TABLA!BN241</f>
        <v xml:space="preserve">no tenía constancia de ello </v>
      </c>
      <c r="F243" s="293" t="str">
        <f t="shared" ref="F243:U258" si="54">IFERROR((IF(FIND(F$1,$E243,1)&gt;0,"x")),"")</f>
        <v/>
      </c>
      <c r="G243" s="293" t="str">
        <f t="shared" si="54"/>
        <v/>
      </c>
      <c r="H243" s="293" t="str">
        <f t="shared" si="54"/>
        <v/>
      </c>
      <c r="I243" s="293" t="str">
        <f t="shared" si="54"/>
        <v/>
      </c>
      <c r="J243" s="293" t="str">
        <f t="shared" si="54"/>
        <v/>
      </c>
      <c r="K243" s="293" t="str">
        <f t="shared" si="54"/>
        <v/>
      </c>
      <c r="L243" s="293" t="str">
        <f t="shared" si="54"/>
        <v/>
      </c>
      <c r="M243" s="293" t="str">
        <f t="shared" si="54"/>
        <v/>
      </c>
      <c r="N243" s="293" t="str">
        <f t="shared" si="54"/>
        <v/>
      </c>
      <c r="O243" s="293" t="str">
        <f t="shared" si="54"/>
        <v/>
      </c>
      <c r="P243" s="293" t="str">
        <f t="shared" si="53"/>
        <v/>
      </c>
      <c r="Q243" s="293" t="str">
        <f t="shared" si="53"/>
        <v/>
      </c>
      <c r="R243" s="293" t="str">
        <f t="shared" si="53"/>
        <v/>
      </c>
      <c r="S243" s="293" t="str">
        <f t="shared" si="53"/>
        <v/>
      </c>
      <c r="T243" s="293" t="str">
        <f t="shared" si="53"/>
        <v/>
      </c>
      <c r="U243" s="293" t="str">
        <f t="shared" si="53"/>
        <v/>
      </c>
      <c r="V243" s="293" t="str">
        <f t="shared" si="53"/>
        <v/>
      </c>
      <c r="W243" s="293" t="str">
        <f t="shared" si="53"/>
        <v/>
      </c>
      <c r="X243" s="293" t="str">
        <f t="shared" si="53"/>
        <v/>
      </c>
      <c r="Y243" s="293" t="str">
        <f t="shared" si="53"/>
        <v/>
      </c>
      <c r="Z243" s="293" t="str">
        <f t="shared" si="53"/>
        <v/>
      </c>
      <c r="AA243" s="293" t="str">
        <f t="shared" si="53"/>
        <v/>
      </c>
      <c r="AB243" s="293" t="str">
        <f t="shared" si="53"/>
        <v/>
      </c>
      <c r="AC243" s="293" t="str">
        <f t="shared" si="53"/>
        <v/>
      </c>
      <c r="AD243" s="293" t="str">
        <f t="shared" si="53"/>
        <v/>
      </c>
      <c r="AE243" s="293" t="str">
        <f t="shared" si="53"/>
        <v/>
      </c>
      <c r="AF243" s="293" t="str">
        <f t="shared" ref="Z243:AG258" si="55">IFERROR((IF(FIND(AF$1,$E243,1)&gt;0,"x")),"")</f>
        <v/>
      </c>
      <c r="AG243" s="293" t="str">
        <f t="shared" si="55"/>
        <v/>
      </c>
      <c r="AH243" s="293">
        <f t="shared" si="45"/>
        <v>0</v>
      </c>
      <c r="AI243" s="292">
        <f t="shared" si="46"/>
        <v>1</v>
      </c>
    </row>
    <row r="244" spans="1:35" ht="38.25" x14ac:dyDescent="0.25">
      <c r="A244"/>
      <c r="B244">
        <f>TABLA!D242</f>
        <v>249</v>
      </c>
      <c r="C244">
        <f>TABLA!H242</f>
        <v>21</v>
      </c>
      <c r="D244" s="165" t="str">
        <f>TABLA!A242</f>
        <v>F. Veterinaria</v>
      </c>
      <c r="E244" s="284" t="str">
        <f>TABLA!BN242</f>
        <v>La Faciltad de Veterinaria es grande, y además también acoge el grado de CyTA, y sin embargo la biblioteca es pequeña en mi opinión. Además las salas para grupos no están nada insonorizadas, lo que es un problema para unos y para otros.</v>
      </c>
      <c r="F244" s="293" t="str">
        <f t="shared" si="54"/>
        <v/>
      </c>
      <c r="G244" s="293" t="str">
        <f t="shared" si="54"/>
        <v/>
      </c>
      <c r="H244" s="293" t="str">
        <f t="shared" si="54"/>
        <v/>
      </c>
      <c r="I244" s="293" t="str">
        <f t="shared" si="54"/>
        <v/>
      </c>
      <c r="J244" s="293" t="str">
        <f t="shared" si="54"/>
        <v/>
      </c>
      <c r="K244" s="293" t="str">
        <f t="shared" si="54"/>
        <v/>
      </c>
      <c r="L244" s="293" t="str">
        <f t="shared" si="54"/>
        <v/>
      </c>
      <c r="M244" s="293" t="str">
        <f t="shared" si="54"/>
        <v/>
      </c>
      <c r="N244" s="293" t="str">
        <f t="shared" si="54"/>
        <v/>
      </c>
      <c r="O244" s="293" t="str">
        <f t="shared" si="54"/>
        <v/>
      </c>
      <c r="P244" s="293" t="str">
        <f t="shared" si="53"/>
        <v/>
      </c>
      <c r="Q244" s="293" t="str">
        <f t="shared" si="53"/>
        <v/>
      </c>
      <c r="R244" s="293" t="str">
        <f t="shared" si="53"/>
        <v/>
      </c>
      <c r="S244" s="293" t="str">
        <f t="shared" si="53"/>
        <v/>
      </c>
      <c r="T244" s="293" t="str">
        <f t="shared" si="53"/>
        <v/>
      </c>
      <c r="U244" s="293" t="str">
        <f t="shared" si="53"/>
        <v/>
      </c>
      <c r="V244" s="293" t="str">
        <f t="shared" si="53"/>
        <v/>
      </c>
      <c r="W244" s="293" t="str">
        <f t="shared" si="53"/>
        <v/>
      </c>
      <c r="X244" s="293" t="str">
        <f t="shared" si="53"/>
        <v/>
      </c>
      <c r="Y244" s="293" t="str">
        <f t="shared" si="53"/>
        <v/>
      </c>
      <c r="Z244" s="293" t="str">
        <f t="shared" si="55"/>
        <v/>
      </c>
      <c r="AA244" s="293" t="str">
        <f t="shared" si="55"/>
        <v/>
      </c>
      <c r="AB244" s="293" t="str">
        <f t="shared" si="55"/>
        <v/>
      </c>
      <c r="AC244" s="293" t="str">
        <f t="shared" si="55"/>
        <v/>
      </c>
      <c r="AD244" s="293" t="str">
        <f t="shared" si="55"/>
        <v/>
      </c>
      <c r="AE244" s="293" t="str">
        <f t="shared" si="55"/>
        <v/>
      </c>
      <c r="AF244" s="293" t="str">
        <f t="shared" si="55"/>
        <v/>
      </c>
      <c r="AG244" s="293" t="str">
        <f t="shared" si="55"/>
        <v/>
      </c>
      <c r="AH244" s="293">
        <f t="shared" si="45"/>
        <v>0</v>
      </c>
      <c r="AI244" s="292">
        <f t="shared" si="46"/>
        <v>1</v>
      </c>
    </row>
    <row r="245" spans="1:35" ht="39" x14ac:dyDescent="0.25">
      <c r="A245"/>
      <c r="B245">
        <f>TABLA!D243</f>
        <v>250</v>
      </c>
      <c r="C245">
        <f>TABLA!H243</f>
        <v>5</v>
      </c>
      <c r="D245" s="165" t="str">
        <f>TABLA!A243</f>
        <v>F. Ciencias Económicas y Empresariales</v>
      </c>
      <c r="E245" s="284">
        <f>TABLA!BN243</f>
        <v>0</v>
      </c>
      <c r="F245" s="293" t="str">
        <f t="shared" si="54"/>
        <v/>
      </c>
      <c r="G245" s="293" t="str">
        <f t="shared" si="54"/>
        <v/>
      </c>
      <c r="H245" s="293" t="str">
        <f t="shared" si="54"/>
        <v/>
      </c>
      <c r="I245" s="293" t="str">
        <f t="shared" si="54"/>
        <v/>
      </c>
      <c r="J245" s="293" t="str">
        <f t="shared" si="54"/>
        <v/>
      </c>
      <c r="K245" s="293" t="str">
        <f t="shared" si="54"/>
        <v/>
      </c>
      <c r="L245" s="293" t="str">
        <f t="shared" si="54"/>
        <v/>
      </c>
      <c r="M245" s="293" t="str">
        <f t="shared" si="54"/>
        <v/>
      </c>
      <c r="N245" s="293" t="str">
        <f t="shared" si="54"/>
        <v/>
      </c>
      <c r="O245" s="293" t="str">
        <f t="shared" si="54"/>
        <v/>
      </c>
      <c r="P245" s="293" t="str">
        <f t="shared" si="53"/>
        <v/>
      </c>
      <c r="Q245" s="293" t="str">
        <f t="shared" si="53"/>
        <v/>
      </c>
      <c r="R245" s="293" t="str">
        <f t="shared" si="53"/>
        <v/>
      </c>
      <c r="S245" s="293" t="str">
        <f t="shared" si="53"/>
        <v/>
      </c>
      <c r="T245" s="293" t="str">
        <f t="shared" si="53"/>
        <v/>
      </c>
      <c r="U245" s="293" t="str">
        <f t="shared" si="53"/>
        <v/>
      </c>
      <c r="V245" s="293" t="str">
        <f t="shared" si="53"/>
        <v/>
      </c>
      <c r="W245" s="293" t="str">
        <f t="shared" si="53"/>
        <v/>
      </c>
      <c r="X245" s="293" t="str">
        <f t="shared" si="53"/>
        <v/>
      </c>
      <c r="Y245" s="293" t="str">
        <f t="shared" si="53"/>
        <v/>
      </c>
      <c r="Z245" s="293" t="str">
        <f t="shared" si="55"/>
        <v/>
      </c>
      <c r="AA245" s="293" t="str">
        <f t="shared" si="55"/>
        <v/>
      </c>
      <c r="AB245" s="293" t="str">
        <f t="shared" si="55"/>
        <v/>
      </c>
      <c r="AC245" s="293" t="str">
        <f t="shared" si="55"/>
        <v/>
      </c>
      <c r="AD245" s="293" t="str">
        <f t="shared" si="55"/>
        <v/>
      </c>
      <c r="AE245" s="293" t="str">
        <f t="shared" si="55"/>
        <v/>
      </c>
      <c r="AF245" s="293" t="str">
        <f t="shared" si="55"/>
        <v/>
      </c>
      <c r="AG245" s="293" t="str">
        <f t="shared" si="55"/>
        <v/>
      </c>
      <c r="AH245" s="293">
        <f t="shared" si="45"/>
        <v>0</v>
      </c>
      <c r="AI245" s="292" t="str">
        <f t="shared" si="46"/>
        <v>X</v>
      </c>
    </row>
    <row r="246" spans="1:35" ht="15.75" x14ac:dyDescent="0.25">
      <c r="A246"/>
      <c r="B246">
        <f>TABLA!D244</f>
        <v>251</v>
      </c>
      <c r="C246">
        <f>TABLA!H244</f>
        <v>17</v>
      </c>
      <c r="D246" s="165" t="str">
        <f>TABLA!A244</f>
        <v>F. Informática</v>
      </c>
      <c r="E246" s="284">
        <f>TABLA!BN244</f>
        <v>0</v>
      </c>
      <c r="F246" s="293" t="str">
        <f t="shared" si="54"/>
        <v/>
      </c>
      <c r="G246" s="293" t="str">
        <f t="shared" si="54"/>
        <v/>
      </c>
      <c r="H246" s="293" t="str">
        <f t="shared" si="54"/>
        <v/>
      </c>
      <c r="I246" s="293" t="str">
        <f t="shared" si="54"/>
        <v/>
      </c>
      <c r="J246" s="293" t="str">
        <f t="shared" si="54"/>
        <v/>
      </c>
      <c r="K246" s="293" t="str">
        <f t="shared" si="54"/>
        <v/>
      </c>
      <c r="L246" s="293" t="str">
        <f t="shared" si="54"/>
        <v/>
      </c>
      <c r="M246" s="293" t="str">
        <f t="shared" si="54"/>
        <v/>
      </c>
      <c r="N246" s="293" t="str">
        <f t="shared" si="54"/>
        <v/>
      </c>
      <c r="O246" s="293" t="str">
        <f t="shared" si="54"/>
        <v/>
      </c>
      <c r="P246" s="293" t="str">
        <f t="shared" si="53"/>
        <v/>
      </c>
      <c r="Q246" s="293" t="str">
        <f t="shared" si="53"/>
        <v/>
      </c>
      <c r="R246" s="293" t="str">
        <f t="shared" si="53"/>
        <v/>
      </c>
      <c r="S246" s="293" t="str">
        <f t="shared" si="53"/>
        <v/>
      </c>
      <c r="T246" s="293" t="str">
        <f t="shared" si="53"/>
        <v/>
      </c>
      <c r="U246" s="293" t="str">
        <f t="shared" si="53"/>
        <v/>
      </c>
      <c r="V246" s="293" t="str">
        <f t="shared" si="53"/>
        <v/>
      </c>
      <c r="W246" s="293" t="str">
        <f t="shared" si="53"/>
        <v/>
      </c>
      <c r="X246" s="293" t="str">
        <f t="shared" si="53"/>
        <v/>
      </c>
      <c r="Y246" s="293" t="str">
        <f t="shared" si="53"/>
        <v/>
      </c>
      <c r="Z246" s="293" t="str">
        <f t="shared" si="55"/>
        <v/>
      </c>
      <c r="AA246" s="293" t="str">
        <f t="shared" si="55"/>
        <v/>
      </c>
      <c r="AB246" s="293" t="str">
        <f t="shared" si="55"/>
        <v/>
      </c>
      <c r="AC246" s="293" t="str">
        <f t="shared" si="55"/>
        <v/>
      </c>
      <c r="AD246" s="293" t="str">
        <f t="shared" si="55"/>
        <v/>
      </c>
      <c r="AE246" s="293" t="str">
        <f t="shared" si="55"/>
        <v/>
      </c>
      <c r="AF246" s="293" t="str">
        <f t="shared" si="55"/>
        <v/>
      </c>
      <c r="AG246" s="293" t="str">
        <f t="shared" si="55"/>
        <v/>
      </c>
      <c r="AH246" s="293">
        <f t="shared" si="45"/>
        <v>0</v>
      </c>
      <c r="AI246" s="292" t="str">
        <f t="shared" si="46"/>
        <v>X</v>
      </c>
    </row>
    <row r="247" spans="1:35" ht="26.25" x14ac:dyDescent="0.25">
      <c r="A247"/>
      <c r="B247">
        <f>TABLA!D245</f>
        <v>252</v>
      </c>
      <c r="C247">
        <f>TABLA!H245</f>
        <v>4</v>
      </c>
      <c r="D247" s="165" t="str">
        <f>TABLA!A245</f>
        <v>F. Ciencias de la Información</v>
      </c>
      <c r="E247" s="284">
        <f>TABLA!BN245</f>
        <v>0</v>
      </c>
      <c r="F247" s="293" t="str">
        <f t="shared" si="54"/>
        <v/>
      </c>
      <c r="G247" s="293" t="str">
        <f t="shared" si="54"/>
        <v/>
      </c>
      <c r="H247" s="293" t="str">
        <f t="shared" si="54"/>
        <v/>
      </c>
      <c r="I247" s="293" t="str">
        <f t="shared" si="54"/>
        <v/>
      </c>
      <c r="J247" s="293" t="str">
        <f t="shared" si="54"/>
        <v/>
      </c>
      <c r="K247" s="293" t="str">
        <f t="shared" si="54"/>
        <v/>
      </c>
      <c r="L247" s="293" t="str">
        <f t="shared" si="54"/>
        <v/>
      </c>
      <c r="M247" s="293" t="str">
        <f t="shared" si="54"/>
        <v/>
      </c>
      <c r="N247" s="293" t="str">
        <f t="shared" si="54"/>
        <v/>
      </c>
      <c r="O247" s="293" t="str">
        <f t="shared" si="54"/>
        <v/>
      </c>
      <c r="P247" s="293" t="str">
        <f t="shared" si="53"/>
        <v/>
      </c>
      <c r="Q247" s="293" t="str">
        <f t="shared" si="53"/>
        <v/>
      </c>
      <c r="R247" s="293" t="str">
        <f t="shared" si="53"/>
        <v/>
      </c>
      <c r="S247" s="293" t="str">
        <f t="shared" si="53"/>
        <v/>
      </c>
      <c r="T247" s="293" t="str">
        <f t="shared" si="53"/>
        <v/>
      </c>
      <c r="U247" s="293" t="str">
        <f t="shared" si="53"/>
        <v/>
      </c>
      <c r="V247" s="293" t="str">
        <f t="shared" si="53"/>
        <v/>
      </c>
      <c r="W247" s="293" t="str">
        <f t="shared" si="53"/>
        <v/>
      </c>
      <c r="X247" s="293" t="str">
        <f t="shared" si="53"/>
        <v/>
      </c>
      <c r="Y247" s="293" t="str">
        <f t="shared" si="53"/>
        <v/>
      </c>
      <c r="Z247" s="293" t="str">
        <f t="shared" si="55"/>
        <v/>
      </c>
      <c r="AA247" s="293" t="str">
        <f t="shared" si="55"/>
        <v/>
      </c>
      <c r="AB247" s="293" t="str">
        <f t="shared" si="55"/>
        <v/>
      </c>
      <c r="AC247" s="293" t="str">
        <f t="shared" si="55"/>
        <v/>
      </c>
      <c r="AD247" s="293" t="str">
        <f t="shared" si="55"/>
        <v/>
      </c>
      <c r="AE247" s="293" t="str">
        <f t="shared" si="55"/>
        <v/>
      </c>
      <c r="AF247" s="293" t="str">
        <f t="shared" si="55"/>
        <v/>
      </c>
      <c r="AG247" s="293" t="str">
        <f t="shared" si="55"/>
        <v/>
      </c>
      <c r="AH247" s="293">
        <f t="shared" si="45"/>
        <v>0</v>
      </c>
      <c r="AI247" s="292" t="str">
        <f t="shared" si="46"/>
        <v>X</v>
      </c>
    </row>
    <row r="248" spans="1:35" ht="15.75" x14ac:dyDescent="0.25">
      <c r="A248" s="3"/>
      <c r="B248">
        <f>TABLA!D246</f>
        <v>253</v>
      </c>
      <c r="C248">
        <f>TABLA!H246</f>
        <v>14</v>
      </c>
      <c r="D248" s="284" t="str">
        <f>TABLA!A246</f>
        <v>F. Filología</v>
      </c>
      <c r="E248" s="284" t="str">
        <f>TABLA!BN246</f>
        <v>Mejora de la difusión de las ofertas de curso de formación de biblioteca, para facilitar ai conocimiento</v>
      </c>
      <c r="F248" s="293" t="str">
        <f t="shared" si="54"/>
        <v/>
      </c>
      <c r="G248" s="293" t="str">
        <f t="shared" si="54"/>
        <v/>
      </c>
      <c r="H248" s="293" t="str">
        <f t="shared" si="54"/>
        <v/>
      </c>
      <c r="I248" s="293" t="str">
        <f t="shared" si="54"/>
        <v/>
      </c>
      <c r="J248" s="293" t="str">
        <f t="shared" si="54"/>
        <v/>
      </c>
      <c r="K248" s="293" t="str">
        <f t="shared" si="54"/>
        <v/>
      </c>
      <c r="L248" s="293" t="str">
        <f t="shared" si="54"/>
        <v/>
      </c>
      <c r="M248" s="293" t="str">
        <f t="shared" si="54"/>
        <v/>
      </c>
      <c r="N248" s="293" t="str">
        <f t="shared" si="54"/>
        <v/>
      </c>
      <c r="O248" s="293" t="str">
        <f t="shared" si="54"/>
        <v/>
      </c>
      <c r="P248" s="293" t="str">
        <f t="shared" si="53"/>
        <v/>
      </c>
      <c r="Q248" s="293" t="str">
        <f t="shared" si="53"/>
        <v/>
      </c>
      <c r="R248" s="293" t="str">
        <f t="shared" si="53"/>
        <v/>
      </c>
      <c r="S248" s="293" t="str">
        <f t="shared" si="53"/>
        <v/>
      </c>
      <c r="T248" s="293" t="str">
        <f t="shared" si="53"/>
        <v/>
      </c>
      <c r="U248" s="293" t="str">
        <f t="shared" si="53"/>
        <v/>
      </c>
      <c r="V248" s="293" t="str">
        <f t="shared" si="53"/>
        <v/>
      </c>
      <c r="W248" s="293" t="str">
        <f t="shared" si="53"/>
        <v/>
      </c>
      <c r="X248" s="293" t="str">
        <f t="shared" si="53"/>
        <v/>
      </c>
      <c r="Y248" s="293" t="str">
        <f t="shared" si="53"/>
        <v/>
      </c>
      <c r="Z248" s="293" t="str">
        <f t="shared" si="55"/>
        <v/>
      </c>
      <c r="AA248" s="293" t="str">
        <f t="shared" si="55"/>
        <v/>
      </c>
      <c r="AB248" s="293" t="str">
        <f t="shared" si="55"/>
        <v/>
      </c>
      <c r="AC248" s="293" t="str">
        <f t="shared" si="55"/>
        <v/>
      </c>
      <c r="AD248" s="293" t="str">
        <f t="shared" si="55"/>
        <v/>
      </c>
      <c r="AE248" s="293" t="str">
        <f t="shared" si="55"/>
        <v/>
      </c>
      <c r="AF248" s="293" t="str">
        <f t="shared" si="55"/>
        <v/>
      </c>
      <c r="AG248" s="293" t="str">
        <f t="shared" si="55"/>
        <v/>
      </c>
      <c r="AH248" s="293">
        <f t="shared" si="45"/>
        <v>0</v>
      </c>
      <c r="AI248" s="292">
        <f t="shared" si="46"/>
        <v>1</v>
      </c>
    </row>
    <row r="249" spans="1:35" ht="15.75" x14ac:dyDescent="0.25">
      <c r="A249" s="3"/>
      <c r="B249">
        <f>TABLA!D247</f>
        <v>254</v>
      </c>
      <c r="C249">
        <f>TABLA!H247</f>
        <v>11</v>
      </c>
      <c r="D249" s="165" t="str">
        <f>TABLA!A247</f>
        <v>F. Derecho</v>
      </c>
      <c r="E249" s="284">
        <f>TABLA!BN247</f>
        <v>0</v>
      </c>
      <c r="F249" s="293" t="str">
        <f t="shared" si="54"/>
        <v/>
      </c>
      <c r="G249" s="293" t="str">
        <f t="shared" si="54"/>
        <v/>
      </c>
      <c r="H249" s="293" t="str">
        <f t="shared" si="54"/>
        <v/>
      </c>
      <c r="I249" s="293" t="str">
        <f t="shared" si="54"/>
        <v/>
      </c>
      <c r="J249" s="293" t="str">
        <f t="shared" si="54"/>
        <v/>
      </c>
      <c r="K249" s="293" t="str">
        <f t="shared" si="54"/>
        <v/>
      </c>
      <c r="L249" s="293" t="str">
        <f t="shared" si="54"/>
        <v/>
      </c>
      <c r="M249" s="293" t="str">
        <f t="shared" si="54"/>
        <v/>
      </c>
      <c r="N249" s="293" t="str">
        <f t="shared" si="54"/>
        <v/>
      </c>
      <c r="O249" s="293" t="str">
        <f t="shared" si="54"/>
        <v/>
      </c>
      <c r="P249" s="293" t="str">
        <f t="shared" si="53"/>
        <v/>
      </c>
      <c r="Q249" s="293" t="str">
        <f t="shared" si="53"/>
        <v/>
      </c>
      <c r="R249" s="293" t="str">
        <f t="shared" si="53"/>
        <v/>
      </c>
      <c r="S249" s="293" t="str">
        <f t="shared" si="53"/>
        <v/>
      </c>
      <c r="T249" s="293" t="str">
        <f t="shared" si="53"/>
        <v/>
      </c>
      <c r="U249" s="293" t="str">
        <f t="shared" si="53"/>
        <v/>
      </c>
      <c r="V249" s="293" t="str">
        <f t="shared" si="53"/>
        <v/>
      </c>
      <c r="W249" s="293" t="str">
        <f t="shared" si="53"/>
        <v/>
      </c>
      <c r="X249" s="293" t="str">
        <f t="shared" si="53"/>
        <v/>
      </c>
      <c r="Y249" s="293" t="str">
        <f t="shared" si="53"/>
        <v/>
      </c>
      <c r="Z249" s="293" t="str">
        <f t="shared" si="55"/>
        <v/>
      </c>
      <c r="AA249" s="293" t="str">
        <f t="shared" si="55"/>
        <v/>
      </c>
      <c r="AB249" s="293" t="str">
        <f t="shared" si="55"/>
        <v/>
      </c>
      <c r="AC249" s="293" t="str">
        <f t="shared" si="55"/>
        <v/>
      </c>
      <c r="AD249" s="293" t="str">
        <f t="shared" si="55"/>
        <v/>
      </c>
      <c r="AE249" s="293" t="str">
        <f t="shared" si="55"/>
        <v/>
      </c>
      <c r="AF249" s="293" t="str">
        <f t="shared" si="55"/>
        <v/>
      </c>
      <c r="AG249" s="293" t="str">
        <f t="shared" si="55"/>
        <v/>
      </c>
      <c r="AH249" s="293">
        <f t="shared" si="45"/>
        <v>0</v>
      </c>
      <c r="AI249" s="292" t="str">
        <f t="shared" si="46"/>
        <v>X</v>
      </c>
    </row>
    <row r="250" spans="1:35" ht="15.75" x14ac:dyDescent="0.25">
      <c r="A250"/>
      <c r="B250">
        <f>TABLA!D248</f>
        <v>255</v>
      </c>
      <c r="C250">
        <f>TABLA!H248</f>
        <v>13</v>
      </c>
      <c r="D250" s="284" t="str">
        <f>TABLA!A248</f>
        <v>F. Farmacia</v>
      </c>
      <c r="E250" s="284">
        <f>TABLA!BN248</f>
        <v>0</v>
      </c>
      <c r="F250" s="293" t="str">
        <f t="shared" si="54"/>
        <v/>
      </c>
      <c r="G250" s="293" t="str">
        <f t="shared" si="54"/>
        <v/>
      </c>
      <c r="H250" s="293" t="str">
        <f t="shared" si="54"/>
        <v/>
      </c>
      <c r="I250" s="293" t="str">
        <f t="shared" si="54"/>
        <v/>
      </c>
      <c r="J250" s="293" t="str">
        <f t="shared" si="54"/>
        <v/>
      </c>
      <c r="K250" s="293" t="str">
        <f t="shared" si="54"/>
        <v/>
      </c>
      <c r="L250" s="293" t="str">
        <f t="shared" si="54"/>
        <v/>
      </c>
      <c r="M250" s="293" t="str">
        <f t="shared" si="54"/>
        <v/>
      </c>
      <c r="N250" s="293" t="str">
        <f t="shared" si="54"/>
        <v/>
      </c>
      <c r="O250" s="293" t="str">
        <f t="shared" si="54"/>
        <v/>
      </c>
      <c r="P250" s="293" t="str">
        <f t="shared" si="53"/>
        <v/>
      </c>
      <c r="Q250" s="293" t="str">
        <f t="shared" si="53"/>
        <v/>
      </c>
      <c r="R250" s="293" t="str">
        <f t="shared" si="53"/>
        <v/>
      </c>
      <c r="S250" s="293" t="str">
        <f t="shared" si="53"/>
        <v/>
      </c>
      <c r="T250" s="293" t="str">
        <f t="shared" si="53"/>
        <v/>
      </c>
      <c r="U250" s="293" t="str">
        <f t="shared" si="53"/>
        <v/>
      </c>
      <c r="V250" s="293" t="str">
        <f t="shared" si="53"/>
        <v/>
      </c>
      <c r="W250" s="293" t="str">
        <f t="shared" si="53"/>
        <v/>
      </c>
      <c r="X250" s="293" t="str">
        <f t="shared" si="53"/>
        <v/>
      </c>
      <c r="Y250" s="293" t="str">
        <f t="shared" si="53"/>
        <v/>
      </c>
      <c r="Z250" s="293" t="str">
        <f t="shared" si="55"/>
        <v/>
      </c>
      <c r="AA250" s="293" t="str">
        <f t="shared" si="55"/>
        <v/>
      </c>
      <c r="AB250" s="293" t="str">
        <f t="shared" si="55"/>
        <v/>
      </c>
      <c r="AC250" s="293" t="str">
        <f t="shared" si="55"/>
        <v/>
      </c>
      <c r="AD250" s="293" t="str">
        <f t="shared" si="55"/>
        <v/>
      </c>
      <c r="AE250" s="293" t="str">
        <f t="shared" si="55"/>
        <v/>
      </c>
      <c r="AF250" s="293" t="str">
        <f t="shared" si="55"/>
        <v/>
      </c>
      <c r="AG250" s="293" t="str">
        <f t="shared" si="55"/>
        <v/>
      </c>
      <c r="AH250" s="293">
        <f t="shared" si="45"/>
        <v>0</v>
      </c>
      <c r="AI250" s="292" t="str">
        <f t="shared" si="46"/>
        <v>X</v>
      </c>
    </row>
    <row r="251" spans="1:35" ht="26.25" x14ac:dyDescent="0.25">
      <c r="A251" s="3"/>
      <c r="B251">
        <f>TABLA!D249</f>
        <v>256</v>
      </c>
      <c r="C251">
        <f>TABLA!H249</f>
        <v>16</v>
      </c>
      <c r="D251" s="165" t="str">
        <f>TABLA!A249</f>
        <v>F. Geografía e Historia</v>
      </c>
      <c r="E251" s="284" t="str">
        <f>TABLA!BN249</f>
        <v>Creo que la web de la biblioteca funcionaba mejor antes de las modificaciones que se hicieron en el verano del 2018</v>
      </c>
      <c r="F251" s="293" t="str">
        <f t="shared" si="54"/>
        <v/>
      </c>
      <c r="G251" s="293" t="str">
        <f t="shared" si="54"/>
        <v/>
      </c>
      <c r="H251" s="293" t="str">
        <f t="shared" si="54"/>
        <v/>
      </c>
      <c r="I251" s="293" t="str">
        <f t="shared" si="54"/>
        <v/>
      </c>
      <c r="J251" s="293" t="str">
        <f t="shared" si="54"/>
        <v/>
      </c>
      <c r="K251" s="293" t="str">
        <f t="shared" si="54"/>
        <v/>
      </c>
      <c r="L251" s="293" t="str">
        <f t="shared" si="54"/>
        <v/>
      </c>
      <c r="M251" s="293" t="str">
        <f t="shared" si="54"/>
        <v/>
      </c>
      <c r="N251" s="293" t="str">
        <f t="shared" si="54"/>
        <v/>
      </c>
      <c r="O251" s="293" t="str">
        <f t="shared" si="54"/>
        <v/>
      </c>
      <c r="P251" s="293" t="str">
        <f t="shared" si="53"/>
        <v/>
      </c>
      <c r="Q251" s="293" t="str">
        <f t="shared" si="53"/>
        <v/>
      </c>
      <c r="R251" s="293" t="str">
        <f t="shared" si="53"/>
        <v/>
      </c>
      <c r="S251" s="293" t="str">
        <f t="shared" si="53"/>
        <v/>
      </c>
      <c r="T251" s="293" t="str">
        <f t="shared" si="53"/>
        <v/>
      </c>
      <c r="U251" s="293" t="str">
        <f t="shared" si="53"/>
        <v/>
      </c>
      <c r="V251" s="293" t="str">
        <f t="shared" si="53"/>
        <v/>
      </c>
      <c r="W251" s="293" t="str">
        <f t="shared" si="53"/>
        <v/>
      </c>
      <c r="X251" s="293" t="str">
        <f t="shared" si="53"/>
        <v/>
      </c>
      <c r="Y251" s="293" t="str">
        <f t="shared" si="53"/>
        <v/>
      </c>
      <c r="Z251" s="293" t="str">
        <f t="shared" si="55"/>
        <v/>
      </c>
      <c r="AA251" s="293" t="str">
        <f t="shared" si="55"/>
        <v/>
      </c>
      <c r="AB251" s="293" t="str">
        <f t="shared" si="55"/>
        <v/>
      </c>
      <c r="AC251" s="293" t="str">
        <f t="shared" si="55"/>
        <v/>
      </c>
      <c r="AD251" s="293" t="str">
        <f t="shared" si="55"/>
        <v/>
      </c>
      <c r="AE251" s="293" t="str">
        <f t="shared" si="55"/>
        <v/>
      </c>
      <c r="AF251" s="293" t="str">
        <f t="shared" si="55"/>
        <v>x</v>
      </c>
      <c r="AG251" s="293" t="str">
        <f t="shared" si="55"/>
        <v/>
      </c>
      <c r="AH251" s="293">
        <f t="shared" si="45"/>
        <v>1</v>
      </c>
      <c r="AI251" s="292">
        <f t="shared" si="46"/>
        <v>1</v>
      </c>
    </row>
    <row r="252" spans="1:35" ht="63.75" x14ac:dyDescent="0.25">
      <c r="A252" s="3"/>
      <c r="B252">
        <f>TABLA!D250</f>
        <v>257</v>
      </c>
      <c r="C252">
        <f>TABLA!H250</f>
        <v>10</v>
      </c>
      <c r="D252" s="165" t="str">
        <f>TABLA!A250</f>
        <v>F. Ciencias Químicas</v>
      </c>
      <c r="E252" s="284" t="str">
        <f>TABLA!BN250</f>
        <v>Como cada año y van unos cuantos desde 2005, creo que la BUCM es uno de los grandes activos de la Complutense. Este año he finalizado mis estudios de doctorado. Les agradezco su atención, amabilidad, disponibilidad y como no, la riqueza de los fondos físicos y electrónicos. &lt;br&gt;En el apartado de sugerencias, solo decir que en los últimos años eché de menos alguna biblioteca abierta en agosto, pero entiendo que obedece a razones presupuestarias.&lt;br&gt;&lt;br&gt;Un cordial saludo.</v>
      </c>
      <c r="F252" s="293" t="str">
        <f t="shared" si="54"/>
        <v/>
      </c>
      <c r="G252" s="293" t="str">
        <f t="shared" si="54"/>
        <v/>
      </c>
      <c r="H252" s="293" t="str">
        <f t="shared" si="54"/>
        <v/>
      </c>
      <c r="I252" s="293" t="str">
        <f t="shared" si="54"/>
        <v/>
      </c>
      <c r="J252" s="293" t="str">
        <f t="shared" si="54"/>
        <v/>
      </c>
      <c r="K252" s="293" t="str">
        <f t="shared" si="54"/>
        <v/>
      </c>
      <c r="L252" s="293" t="str">
        <f t="shared" si="54"/>
        <v/>
      </c>
      <c r="M252" s="293" t="str">
        <f t="shared" si="54"/>
        <v/>
      </c>
      <c r="N252" s="293" t="str">
        <f t="shared" si="54"/>
        <v/>
      </c>
      <c r="O252" s="293" t="str">
        <f t="shared" si="54"/>
        <v/>
      </c>
      <c r="P252" s="293" t="str">
        <f t="shared" si="53"/>
        <v/>
      </c>
      <c r="Q252" s="293" t="str">
        <f t="shared" si="53"/>
        <v/>
      </c>
      <c r="R252" s="293" t="str">
        <f t="shared" si="53"/>
        <v/>
      </c>
      <c r="S252" s="293" t="str">
        <f t="shared" si="53"/>
        <v/>
      </c>
      <c r="T252" s="293" t="str">
        <f t="shared" si="53"/>
        <v/>
      </c>
      <c r="U252" s="293" t="str">
        <f t="shared" si="53"/>
        <v/>
      </c>
      <c r="V252" s="293" t="str">
        <f t="shared" si="53"/>
        <v/>
      </c>
      <c r="W252" s="293" t="str">
        <f t="shared" si="53"/>
        <v/>
      </c>
      <c r="X252" s="293" t="str">
        <f t="shared" si="53"/>
        <v/>
      </c>
      <c r="Y252" s="293" t="str">
        <f t="shared" si="53"/>
        <v/>
      </c>
      <c r="Z252" s="293" t="str">
        <f t="shared" si="55"/>
        <v/>
      </c>
      <c r="AA252" s="293" t="str">
        <f t="shared" si="55"/>
        <v/>
      </c>
      <c r="AB252" s="293" t="str">
        <f t="shared" si="55"/>
        <v/>
      </c>
      <c r="AC252" s="293" t="str">
        <f t="shared" si="55"/>
        <v/>
      </c>
      <c r="AD252" s="293" t="str">
        <f t="shared" si="55"/>
        <v/>
      </c>
      <c r="AE252" s="293" t="str">
        <f t="shared" si="55"/>
        <v/>
      </c>
      <c r="AF252" s="293" t="str">
        <f t="shared" si="55"/>
        <v/>
      </c>
      <c r="AG252" s="293" t="str">
        <f t="shared" si="55"/>
        <v/>
      </c>
      <c r="AH252" s="293">
        <f t="shared" si="45"/>
        <v>0</v>
      </c>
      <c r="AI252" s="292">
        <f t="shared" si="46"/>
        <v>1</v>
      </c>
    </row>
    <row r="253" spans="1:35" ht="39" x14ac:dyDescent="0.25">
      <c r="A253" s="3"/>
      <c r="B253">
        <f>TABLA!D251</f>
        <v>258</v>
      </c>
      <c r="C253">
        <f>TABLA!H251</f>
        <v>9</v>
      </c>
      <c r="D253" s="165" t="str">
        <f>TABLA!A251</f>
        <v>F. Ciencias Políticas y Sociología</v>
      </c>
      <c r="E253" s="284">
        <f>TABLA!BN251</f>
        <v>0</v>
      </c>
      <c r="F253" s="293" t="str">
        <f t="shared" si="54"/>
        <v/>
      </c>
      <c r="G253" s="293" t="str">
        <f t="shared" si="54"/>
        <v/>
      </c>
      <c r="H253" s="293" t="str">
        <f t="shared" si="54"/>
        <v/>
      </c>
      <c r="I253" s="293" t="str">
        <f t="shared" si="54"/>
        <v/>
      </c>
      <c r="J253" s="293" t="str">
        <f t="shared" si="54"/>
        <v/>
      </c>
      <c r="K253" s="293" t="str">
        <f t="shared" si="54"/>
        <v/>
      </c>
      <c r="L253" s="293" t="str">
        <f t="shared" si="54"/>
        <v/>
      </c>
      <c r="M253" s="293" t="str">
        <f t="shared" si="54"/>
        <v/>
      </c>
      <c r="N253" s="293" t="str">
        <f t="shared" si="54"/>
        <v/>
      </c>
      <c r="O253" s="293" t="str">
        <f t="shared" si="54"/>
        <v/>
      </c>
      <c r="P253" s="293" t="str">
        <f t="shared" si="53"/>
        <v/>
      </c>
      <c r="Q253" s="293" t="str">
        <f t="shared" si="53"/>
        <v/>
      </c>
      <c r="R253" s="293" t="str">
        <f t="shared" si="53"/>
        <v/>
      </c>
      <c r="S253" s="293" t="str">
        <f t="shared" si="53"/>
        <v/>
      </c>
      <c r="T253" s="293" t="str">
        <f t="shared" si="53"/>
        <v/>
      </c>
      <c r="U253" s="293" t="str">
        <f t="shared" si="53"/>
        <v/>
      </c>
      <c r="V253" s="293" t="str">
        <f t="shared" si="53"/>
        <v/>
      </c>
      <c r="W253" s="293" t="str">
        <f t="shared" si="53"/>
        <v/>
      </c>
      <c r="X253" s="293" t="str">
        <f t="shared" si="53"/>
        <v/>
      </c>
      <c r="Y253" s="293" t="str">
        <f t="shared" si="53"/>
        <v/>
      </c>
      <c r="Z253" s="293" t="str">
        <f t="shared" si="55"/>
        <v/>
      </c>
      <c r="AA253" s="293" t="str">
        <f t="shared" si="55"/>
        <v/>
      </c>
      <c r="AB253" s="293" t="str">
        <f t="shared" si="55"/>
        <v/>
      </c>
      <c r="AC253" s="293" t="str">
        <f t="shared" si="55"/>
        <v/>
      </c>
      <c r="AD253" s="293" t="str">
        <f t="shared" si="55"/>
        <v/>
      </c>
      <c r="AE253" s="293" t="str">
        <f t="shared" si="55"/>
        <v/>
      </c>
      <c r="AF253" s="293" t="str">
        <f t="shared" si="55"/>
        <v/>
      </c>
      <c r="AG253" s="293" t="str">
        <f t="shared" si="55"/>
        <v/>
      </c>
      <c r="AH253" s="293">
        <f t="shared" si="45"/>
        <v>0</v>
      </c>
      <c r="AI253" s="292" t="str">
        <f t="shared" si="46"/>
        <v>X</v>
      </c>
    </row>
    <row r="254" spans="1:35" ht="15.75" x14ac:dyDescent="0.25">
      <c r="A254"/>
      <c r="B254">
        <f>TABLA!D252</f>
        <v>259</v>
      </c>
      <c r="C254">
        <f>TABLA!H252</f>
        <v>14</v>
      </c>
      <c r="D254" s="165" t="str">
        <f>TABLA!A252</f>
        <v>F. Filología</v>
      </c>
      <c r="E254" s="284">
        <f>TABLA!BN252</f>
        <v>0</v>
      </c>
      <c r="F254" s="293" t="str">
        <f t="shared" si="54"/>
        <v/>
      </c>
      <c r="G254" s="293" t="str">
        <f t="shared" si="54"/>
        <v/>
      </c>
      <c r="H254" s="293" t="str">
        <f t="shared" si="54"/>
        <v/>
      </c>
      <c r="I254" s="293" t="str">
        <f t="shared" si="54"/>
        <v/>
      </c>
      <c r="J254" s="293" t="str">
        <f t="shared" si="54"/>
        <v/>
      </c>
      <c r="K254" s="293" t="str">
        <f t="shared" si="54"/>
        <v/>
      </c>
      <c r="L254" s="293" t="str">
        <f t="shared" si="54"/>
        <v/>
      </c>
      <c r="M254" s="293" t="str">
        <f t="shared" si="54"/>
        <v/>
      </c>
      <c r="N254" s="293" t="str">
        <f t="shared" si="54"/>
        <v/>
      </c>
      <c r="O254" s="293" t="str">
        <f t="shared" si="54"/>
        <v/>
      </c>
      <c r="P254" s="293" t="str">
        <f t="shared" si="53"/>
        <v/>
      </c>
      <c r="Q254" s="293" t="str">
        <f t="shared" si="53"/>
        <v/>
      </c>
      <c r="R254" s="293" t="str">
        <f t="shared" si="53"/>
        <v/>
      </c>
      <c r="S254" s="293" t="str">
        <f t="shared" si="53"/>
        <v/>
      </c>
      <c r="T254" s="293" t="str">
        <f t="shared" si="53"/>
        <v/>
      </c>
      <c r="U254" s="293" t="str">
        <f t="shared" si="53"/>
        <v/>
      </c>
      <c r="V254" s="293" t="str">
        <f t="shared" si="53"/>
        <v/>
      </c>
      <c r="W254" s="293" t="str">
        <f t="shared" si="53"/>
        <v/>
      </c>
      <c r="X254" s="293" t="str">
        <f t="shared" si="53"/>
        <v/>
      </c>
      <c r="Y254" s="293" t="str">
        <f t="shared" si="53"/>
        <v/>
      </c>
      <c r="Z254" s="293" t="str">
        <f t="shared" si="55"/>
        <v/>
      </c>
      <c r="AA254" s="293" t="str">
        <f t="shared" si="55"/>
        <v/>
      </c>
      <c r="AB254" s="293" t="str">
        <f t="shared" si="55"/>
        <v/>
      </c>
      <c r="AC254" s="293" t="str">
        <f t="shared" si="55"/>
        <v/>
      </c>
      <c r="AD254" s="293" t="str">
        <f t="shared" si="55"/>
        <v/>
      </c>
      <c r="AE254" s="293" t="str">
        <f t="shared" si="55"/>
        <v/>
      </c>
      <c r="AF254" s="293" t="str">
        <f t="shared" si="55"/>
        <v/>
      </c>
      <c r="AG254" s="293" t="str">
        <f t="shared" si="55"/>
        <v/>
      </c>
      <c r="AH254" s="293">
        <f t="shared" si="45"/>
        <v>0</v>
      </c>
      <c r="AI254" s="292" t="str">
        <f t="shared" si="46"/>
        <v>X</v>
      </c>
    </row>
    <row r="255" spans="1:35" ht="15.75" x14ac:dyDescent="0.25">
      <c r="A255"/>
      <c r="B255">
        <f>TABLA!D253</f>
        <v>260</v>
      </c>
      <c r="C255">
        <f>TABLA!H253</f>
        <v>14</v>
      </c>
      <c r="D255" s="284" t="str">
        <f>TABLA!A253</f>
        <v>F. Filología</v>
      </c>
      <c r="E255" s="284">
        <f>TABLA!BN253</f>
        <v>0</v>
      </c>
      <c r="F255" s="293" t="str">
        <f t="shared" si="54"/>
        <v/>
      </c>
      <c r="G255" s="293" t="str">
        <f t="shared" si="54"/>
        <v/>
      </c>
      <c r="H255" s="293" t="str">
        <f t="shared" si="54"/>
        <v/>
      </c>
      <c r="I255" s="293" t="str">
        <f t="shared" si="54"/>
        <v/>
      </c>
      <c r="J255" s="293" t="str">
        <f t="shared" si="54"/>
        <v/>
      </c>
      <c r="K255" s="293" t="str">
        <f t="shared" si="54"/>
        <v/>
      </c>
      <c r="L255" s="293" t="str">
        <f t="shared" si="54"/>
        <v/>
      </c>
      <c r="M255" s="293" t="str">
        <f t="shared" si="54"/>
        <v/>
      </c>
      <c r="N255" s="293" t="str">
        <f t="shared" si="54"/>
        <v/>
      </c>
      <c r="O255" s="293" t="str">
        <f t="shared" si="54"/>
        <v/>
      </c>
      <c r="P255" s="293" t="str">
        <f t="shared" si="53"/>
        <v/>
      </c>
      <c r="Q255" s="293" t="str">
        <f t="shared" si="53"/>
        <v/>
      </c>
      <c r="R255" s="293" t="str">
        <f t="shared" si="53"/>
        <v/>
      </c>
      <c r="S255" s="293" t="str">
        <f t="shared" si="53"/>
        <v/>
      </c>
      <c r="T255" s="293" t="str">
        <f t="shared" si="53"/>
        <v/>
      </c>
      <c r="U255" s="293" t="str">
        <f t="shared" si="53"/>
        <v/>
      </c>
      <c r="V255" s="293" t="str">
        <f t="shared" si="53"/>
        <v/>
      </c>
      <c r="W255" s="293" t="str">
        <f t="shared" si="53"/>
        <v/>
      </c>
      <c r="X255" s="293" t="str">
        <f t="shared" si="53"/>
        <v/>
      </c>
      <c r="Y255" s="293" t="str">
        <f t="shared" si="53"/>
        <v/>
      </c>
      <c r="Z255" s="293" t="str">
        <f t="shared" si="55"/>
        <v/>
      </c>
      <c r="AA255" s="293" t="str">
        <f t="shared" si="55"/>
        <v/>
      </c>
      <c r="AB255" s="293" t="str">
        <f t="shared" si="55"/>
        <v/>
      </c>
      <c r="AC255" s="293" t="str">
        <f t="shared" si="55"/>
        <v/>
      </c>
      <c r="AD255" s="293" t="str">
        <f t="shared" si="55"/>
        <v/>
      </c>
      <c r="AE255" s="293" t="str">
        <f t="shared" si="55"/>
        <v/>
      </c>
      <c r="AF255" s="293" t="str">
        <f t="shared" si="55"/>
        <v/>
      </c>
      <c r="AG255" s="293" t="str">
        <f t="shared" si="55"/>
        <v/>
      </c>
      <c r="AH255" s="293">
        <f t="shared" si="45"/>
        <v>0</v>
      </c>
      <c r="AI255" s="292" t="str">
        <f t="shared" si="46"/>
        <v>X</v>
      </c>
    </row>
    <row r="256" spans="1:35" ht="15.75" x14ac:dyDescent="0.25">
      <c r="A256"/>
      <c r="B256">
        <f>TABLA!D254</f>
        <v>261</v>
      </c>
      <c r="C256">
        <f>TABLA!H254</f>
        <v>14</v>
      </c>
      <c r="D256" s="165" t="str">
        <f>TABLA!A254</f>
        <v>F. Filología</v>
      </c>
      <c r="E256" s="284">
        <f>TABLA!BN254</f>
        <v>0</v>
      </c>
      <c r="F256" s="293" t="str">
        <f t="shared" si="54"/>
        <v/>
      </c>
      <c r="G256" s="293" t="str">
        <f t="shared" si="54"/>
        <v/>
      </c>
      <c r="H256" s="293" t="str">
        <f t="shared" si="54"/>
        <v/>
      </c>
      <c r="I256" s="293" t="str">
        <f t="shared" si="54"/>
        <v/>
      </c>
      <c r="J256" s="293" t="str">
        <f t="shared" si="54"/>
        <v/>
      </c>
      <c r="K256" s="293" t="str">
        <f t="shared" si="54"/>
        <v/>
      </c>
      <c r="L256" s="293" t="str">
        <f t="shared" si="54"/>
        <v/>
      </c>
      <c r="M256" s="293" t="str">
        <f t="shared" si="54"/>
        <v/>
      </c>
      <c r="N256" s="293" t="str">
        <f t="shared" si="54"/>
        <v/>
      </c>
      <c r="O256" s="293" t="str">
        <f t="shared" si="54"/>
        <v/>
      </c>
      <c r="P256" s="293" t="str">
        <f t="shared" si="53"/>
        <v/>
      </c>
      <c r="Q256" s="293" t="str">
        <f t="shared" si="53"/>
        <v/>
      </c>
      <c r="R256" s="293" t="str">
        <f t="shared" si="53"/>
        <v/>
      </c>
      <c r="S256" s="293" t="str">
        <f t="shared" si="53"/>
        <v/>
      </c>
      <c r="T256" s="293" t="str">
        <f t="shared" si="53"/>
        <v/>
      </c>
      <c r="U256" s="293" t="str">
        <f t="shared" si="53"/>
        <v/>
      </c>
      <c r="V256" s="293" t="str">
        <f t="shared" si="53"/>
        <v/>
      </c>
      <c r="W256" s="293" t="str">
        <f t="shared" si="53"/>
        <v/>
      </c>
      <c r="X256" s="293" t="str">
        <f t="shared" si="53"/>
        <v/>
      </c>
      <c r="Y256" s="293" t="str">
        <f t="shared" si="53"/>
        <v/>
      </c>
      <c r="Z256" s="293" t="str">
        <f t="shared" si="55"/>
        <v/>
      </c>
      <c r="AA256" s="293" t="str">
        <f t="shared" si="55"/>
        <v/>
      </c>
      <c r="AB256" s="293" t="str">
        <f t="shared" si="55"/>
        <v/>
      </c>
      <c r="AC256" s="293" t="str">
        <f t="shared" si="55"/>
        <v/>
      </c>
      <c r="AD256" s="293" t="str">
        <f t="shared" si="55"/>
        <v/>
      </c>
      <c r="AE256" s="293" t="str">
        <f t="shared" si="55"/>
        <v/>
      </c>
      <c r="AF256" s="293" t="str">
        <f t="shared" si="55"/>
        <v/>
      </c>
      <c r="AG256" s="293" t="str">
        <f t="shared" si="55"/>
        <v/>
      </c>
      <c r="AH256" s="293">
        <f t="shared" si="45"/>
        <v>0</v>
      </c>
      <c r="AI256" s="292" t="str">
        <f t="shared" si="46"/>
        <v>X</v>
      </c>
    </row>
    <row r="257" spans="1:35" ht="15.75" x14ac:dyDescent="0.25">
      <c r="A257"/>
      <c r="B257">
        <f>TABLA!D255</f>
        <v>262</v>
      </c>
      <c r="C257">
        <f>TABLA!H255</f>
        <v>13</v>
      </c>
      <c r="D257" s="165" t="str">
        <f>TABLA!A255</f>
        <v>F. Farmacia</v>
      </c>
      <c r="E257" s="284" t="str">
        <f>TABLA!BN255</f>
        <v>Aumentar el número de enchufes para portátiles, tablets y móviles. Poner luz en las mesas</v>
      </c>
      <c r="F257" s="293" t="str">
        <f t="shared" si="54"/>
        <v/>
      </c>
      <c r="G257" s="293" t="str">
        <f t="shared" si="54"/>
        <v/>
      </c>
      <c r="H257" s="293" t="str">
        <f t="shared" si="54"/>
        <v/>
      </c>
      <c r="I257" s="293" t="str">
        <f t="shared" si="54"/>
        <v/>
      </c>
      <c r="J257" s="293" t="str">
        <f t="shared" si="54"/>
        <v/>
      </c>
      <c r="K257" s="293" t="str">
        <f t="shared" si="54"/>
        <v/>
      </c>
      <c r="L257" s="293" t="str">
        <f t="shared" si="54"/>
        <v/>
      </c>
      <c r="M257" s="293" t="str">
        <f t="shared" si="54"/>
        <v/>
      </c>
      <c r="N257" s="293" t="str">
        <f t="shared" si="54"/>
        <v/>
      </c>
      <c r="O257" s="293" t="str">
        <f t="shared" si="54"/>
        <v/>
      </c>
      <c r="P257" s="293" t="str">
        <f t="shared" si="53"/>
        <v/>
      </c>
      <c r="Q257" s="293" t="str">
        <f t="shared" si="53"/>
        <v/>
      </c>
      <c r="R257" s="293" t="str">
        <f t="shared" si="53"/>
        <v/>
      </c>
      <c r="S257" s="293" t="str">
        <f t="shared" si="53"/>
        <v/>
      </c>
      <c r="T257" s="293" t="str">
        <f t="shared" si="53"/>
        <v/>
      </c>
      <c r="U257" s="293" t="str">
        <f t="shared" si="53"/>
        <v/>
      </c>
      <c r="V257" s="293" t="str">
        <f t="shared" si="53"/>
        <v/>
      </c>
      <c r="W257" s="293" t="str">
        <f t="shared" si="53"/>
        <v/>
      </c>
      <c r="X257" s="293" t="str">
        <f t="shared" si="53"/>
        <v/>
      </c>
      <c r="Y257" s="293" t="str">
        <f t="shared" si="53"/>
        <v>x</v>
      </c>
      <c r="Z257" s="293" t="str">
        <f t="shared" si="55"/>
        <v/>
      </c>
      <c r="AA257" s="293" t="str">
        <f t="shared" si="55"/>
        <v/>
      </c>
      <c r="AB257" s="293" t="str">
        <f t="shared" si="55"/>
        <v/>
      </c>
      <c r="AC257" s="293" t="str">
        <f t="shared" si="55"/>
        <v/>
      </c>
      <c r="AD257" s="293" t="str">
        <f t="shared" si="55"/>
        <v/>
      </c>
      <c r="AE257" s="293" t="str">
        <f t="shared" si="55"/>
        <v/>
      </c>
      <c r="AF257" s="293" t="str">
        <f t="shared" si="55"/>
        <v/>
      </c>
      <c r="AG257" s="293" t="str">
        <f t="shared" si="55"/>
        <v/>
      </c>
      <c r="AH257" s="293">
        <f t="shared" si="45"/>
        <v>1</v>
      </c>
      <c r="AI257" s="292">
        <f t="shared" si="46"/>
        <v>1</v>
      </c>
    </row>
    <row r="258" spans="1:35" ht="26.25" x14ac:dyDescent="0.25">
      <c r="A258"/>
      <c r="B258">
        <f>TABLA!D256</f>
        <v>263</v>
      </c>
      <c r="C258">
        <f>TABLA!H256</f>
        <v>7</v>
      </c>
      <c r="D258" s="165" t="str">
        <f>TABLA!A256</f>
        <v>F. Ciencias Geológicas</v>
      </c>
      <c r="E258" s="284" t="str">
        <f>TABLA!BN256</f>
        <v xml:space="preserve">Todo lo que contestado va enfocado a la biblioteca dd ciencias geológicas. Cabe decir de este lugar que es insoportable el nivel de ruido que se alcanza, tanto por las personas que estudian como por l@s bibliotecari@s. </v>
      </c>
      <c r="F258" s="293" t="str">
        <f t="shared" si="54"/>
        <v/>
      </c>
      <c r="G258" s="293" t="str">
        <f t="shared" si="54"/>
        <v/>
      </c>
      <c r="H258" s="293" t="str">
        <f t="shared" si="54"/>
        <v/>
      </c>
      <c r="I258" s="293" t="str">
        <f t="shared" si="54"/>
        <v/>
      </c>
      <c r="J258" s="293" t="str">
        <f t="shared" si="54"/>
        <v/>
      </c>
      <c r="K258" s="293" t="str">
        <f t="shared" si="54"/>
        <v/>
      </c>
      <c r="L258" s="293" t="str">
        <f t="shared" si="54"/>
        <v/>
      </c>
      <c r="M258" s="293" t="str">
        <f t="shared" si="54"/>
        <v/>
      </c>
      <c r="N258" s="293" t="str">
        <f t="shared" si="54"/>
        <v/>
      </c>
      <c r="O258" s="293" t="str">
        <f t="shared" si="54"/>
        <v/>
      </c>
      <c r="P258" s="293" t="str">
        <f t="shared" si="54"/>
        <v/>
      </c>
      <c r="Q258" s="293" t="str">
        <f t="shared" si="54"/>
        <v/>
      </c>
      <c r="R258" s="293" t="str">
        <f t="shared" si="54"/>
        <v/>
      </c>
      <c r="S258" s="293" t="str">
        <f t="shared" si="54"/>
        <v>x</v>
      </c>
      <c r="T258" s="293" t="str">
        <f t="shared" si="54"/>
        <v/>
      </c>
      <c r="U258" s="293" t="str">
        <f t="shared" si="54"/>
        <v/>
      </c>
      <c r="V258" s="293" t="str">
        <f t="shared" ref="P258:AE273" si="56">IFERROR((IF(FIND(V$1,$E258,1)&gt;0,"x")),"")</f>
        <v/>
      </c>
      <c r="W258" s="293" t="str">
        <f t="shared" si="56"/>
        <v/>
      </c>
      <c r="X258" s="293" t="str">
        <f t="shared" si="56"/>
        <v/>
      </c>
      <c r="Y258" s="293" t="str">
        <f t="shared" si="56"/>
        <v/>
      </c>
      <c r="Z258" s="293" t="str">
        <f t="shared" si="55"/>
        <v/>
      </c>
      <c r="AA258" s="293" t="str">
        <f t="shared" si="55"/>
        <v>x</v>
      </c>
      <c r="AB258" s="293" t="str">
        <f t="shared" si="55"/>
        <v/>
      </c>
      <c r="AC258" s="293" t="str">
        <f t="shared" si="55"/>
        <v/>
      </c>
      <c r="AD258" s="293" t="str">
        <f t="shared" si="55"/>
        <v/>
      </c>
      <c r="AE258" s="293" t="str">
        <f t="shared" si="55"/>
        <v/>
      </c>
      <c r="AF258" s="293" t="str">
        <f t="shared" si="55"/>
        <v/>
      </c>
      <c r="AG258" s="293" t="str">
        <f t="shared" si="55"/>
        <v/>
      </c>
      <c r="AH258" s="293">
        <f t="shared" si="45"/>
        <v>2</v>
      </c>
      <c r="AI258" s="292">
        <f t="shared" si="46"/>
        <v>1</v>
      </c>
    </row>
    <row r="259" spans="1:35" ht="38.25" x14ac:dyDescent="0.25">
      <c r="A259" s="3"/>
      <c r="B259">
        <f>TABLA!D257</f>
        <v>264</v>
      </c>
      <c r="C259">
        <f>TABLA!H257</f>
        <v>21</v>
      </c>
      <c r="D259" s="165" t="str">
        <f>TABLA!A257</f>
        <v>F. Veterinaria</v>
      </c>
      <c r="E259" s="284" t="str">
        <f>TABLA!BN257</f>
        <v>Abrir por lo menos hasta las 22 de diario estaría muy bien, ya que hay gente que venimos de más lejos y poder quedarnos a estudiar hasta tarde y ya luego ir a casa se agradecería. Y en la Zambrano pondría más luces en las mesas, hay pocas con ellas.</v>
      </c>
      <c r="F259" s="293" t="str">
        <f t="shared" ref="F259:U274" si="57">IFERROR((IF(FIND(F$1,$E259,1)&gt;0,"x")),"")</f>
        <v/>
      </c>
      <c r="G259" s="293" t="str">
        <f t="shared" si="57"/>
        <v/>
      </c>
      <c r="H259" s="293" t="str">
        <f t="shared" si="57"/>
        <v/>
      </c>
      <c r="I259" s="293" t="str">
        <f t="shared" si="57"/>
        <v/>
      </c>
      <c r="J259" s="293" t="str">
        <f t="shared" si="57"/>
        <v/>
      </c>
      <c r="K259" s="293" t="str">
        <f t="shared" si="57"/>
        <v/>
      </c>
      <c r="L259" s="293" t="str">
        <f t="shared" si="57"/>
        <v/>
      </c>
      <c r="M259" s="293" t="str">
        <f t="shared" si="57"/>
        <v/>
      </c>
      <c r="N259" s="293" t="str">
        <f t="shared" si="57"/>
        <v/>
      </c>
      <c r="O259" s="293" t="str">
        <f t="shared" si="57"/>
        <v/>
      </c>
      <c r="P259" s="293" t="str">
        <f t="shared" si="56"/>
        <v/>
      </c>
      <c r="Q259" s="293" t="str">
        <f t="shared" si="56"/>
        <v/>
      </c>
      <c r="R259" s="293" t="str">
        <f t="shared" si="56"/>
        <v/>
      </c>
      <c r="S259" s="293" t="str">
        <f t="shared" si="56"/>
        <v/>
      </c>
      <c r="T259" s="293" t="str">
        <f t="shared" si="56"/>
        <v/>
      </c>
      <c r="U259" s="293" t="str">
        <f t="shared" si="56"/>
        <v/>
      </c>
      <c r="V259" s="293" t="str">
        <f t="shared" si="56"/>
        <v/>
      </c>
      <c r="W259" s="293" t="str">
        <f t="shared" si="56"/>
        <v/>
      </c>
      <c r="X259" s="293" t="str">
        <f t="shared" si="56"/>
        <v/>
      </c>
      <c r="Y259" s="293" t="str">
        <f t="shared" si="56"/>
        <v/>
      </c>
      <c r="Z259" s="293" t="str">
        <f t="shared" si="56"/>
        <v/>
      </c>
      <c r="AA259" s="293" t="str">
        <f t="shared" si="56"/>
        <v/>
      </c>
      <c r="AB259" s="293" t="str">
        <f t="shared" si="56"/>
        <v/>
      </c>
      <c r="AC259" s="293" t="str">
        <f t="shared" si="56"/>
        <v/>
      </c>
      <c r="AD259" s="293" t="str">
        <f t="shared" si="56"/>
        <v/>
      </c>
      <c r="AE259" s="293" t="str">
        <f t="shared" si="56"/>
        <v/>
      </c>
      <c r="AF259" s="293" t="str">
        <f t="shared" ref="Z259:AG274" si="58">IFERROR((IF(FIND(AF$1,$E259,1)&gt;0,"x")),"")</f>
        <v/>
      </c>
      <c r="AG259" s="293" t="str">
        <f t="shared" si="58"/>
        <v/>
      </c>
      <c r="AH259" s="293">
        <f t="shared" si="45"/>
        <v>0</v>
      </c>
      <c r="AI259" s="292">
        <f t="shared" si="46"/>
        <v>1</v>
      </c>
    </row>
    <row r="260" spans="1:35" ht="15.75" x14ac:dyDescent="0.25">
      <c r="A260"/>
      <c r="B260">
        <f>TABLA!D258</f>
        <v>265</v>
      </c>
      <c r="C260">
        <f>TABLA!H258</f>
        <v>20</v>
      </c>
      <c r="D260" s="284" t="str">
        <f>TABLA!A258</f>
        <v>F. Psicología</v>
      </c>
      <c r="E260" s="284">
        <f>TABLA!BN258</f>
        <v>0</v>
      </c>
      <c r="F260" s="293" t="str">
        <f t="shared" si="57"/>
        <v/>
      </c>
      <c r="G260" s="293" t="str">
        <f t="shared" si="57"/>
        <v/>
      </c>
      <c r="H260" s="293" t="str">
        <f t="shared" si="57"/>
        <v/>
      </c>
      <c r="I260" s="293" t="str">
        <f t="shared" si="57"/>
        <v/>
      </c>
      <c r="J260" s="293" t="str">
        <f t="shared" si="57"/>
        <v/>
      </c>
      <c r="K260" s="293" t="str">
        <f t="shared" si="57"/>
        <v/>
      </c>
      <c r="L260" s="293" t="str">
        <f t="shared" si="57"/>
        <v/>
      </c>
      <c r="M260" s="293" t="str">
        <f t="shared" si="57"/>
        <v/>
      </c>
      <c r="N260" s="293" t="str">
        <f t="shared" si="57"/>
        <v/>
      </c>
      <c r="O260" s="293" t="str">
        <f t="shared" si="57"/>
        <v/>
      </c>
      <c r="P260" s="293" t="str">
        <f t="shared" si="56"/>
        <v/>
      </c>
      <c r="Q260" s="293" t="str">
        <f t="shared" si="56"/>
        <v/>
      </c>
      <c r="R260" s="293" t="str">
        <f t="shared" si="56"/>
        <v/>
      </c>
      <c r="S260" s="293" t="str">
        <f t="shared" si="56"/>
        <v/>
      </c>
      <c r="T260" s="293" t="str">
        <f t="shared" si="56"/>
        <v/>
      </c>
      <c r="U260" s="293" t="str">
        <f t="shared" si="56"/>
        <v/>
      </c>
      <c r="V260" s="293" t="str">
        <f t="shared" si="56"/>
        <v/>
      </c>
      <c r="W260" s="293" t="str">
        <f t="shared" si="56"/>
        <v/>
      </c>
      <c r="X260" s="293" t="str">
        <f t="shared" si="56"/>
        <v/>
      </c>
      <c r="Y260" s="293" t="str">
        <f t="shared" si="56"/>
        <v/>
      </c>
      <c r="Z260" s="293" t="str">
        <f t="shared" si="56"/>
        <v/>
      </c>
      <c r="AA260" s="293" t="str">
        <f t="shared" si="56"/>
        <v/>
      </c>
      <c r="AB260" s="293" t="str">
        <f t="shared" si="56"/>
        <v/>
      </c>
      <c r="AC260" s="293" t="str">
        <f t="shared" si="56"/>
        <v/>
      </c>
      <c r="AD260" s="293" t="str">
        <f t="shared" si="56"/>
        <v/>
      </c>
      <c r="AE260" s="293" t="str">
        <f t="shared" si="56"/>
        <v/>
      </c>
      <c r="AF260" s="293" t="str">
        <f t="shared" si="58"/>
        <v/>
      </c>
      <c r="AG260" s="293" t="str">
        <f t="shared" si="58"/>
        <v/>
      </c>
      <c r="AH260" s="293">
        <f t="shared" ref="AH260:AH323" si="59">COUNTIF(F260:AG260,"x")</f>
        <v>0</v>
      </c>
      <c r="AI260" s="292" t="str">
        <f t="shared" ref="AI260:AI323" si="60">IF(E260=0,"X",1)</f>
        <v>X</v>
      </c>
    </row>
    <row r="261" spans="1:35" ht="38.25" x14ac:dyDescent="0.25">
      <c r="A261"/>
      <c r="B261">
        <f>TABLA!D259</f>
        <v>266</v>
      </c>
      <c r="C261">
        <f>TABLA!H259</f>
        <v>16</v>
      </c>
      <c r="D261" s="284" t="str">
        <f>TABLA!A259</f>
        <v>F. Geografía e Historia</v>
      </c>
      <c r="E261" s="284" t="str">
        <f>TABLA!BN259</f>
        <v>Soy estudiante de máster por primera vez, y no sé cómo funciona la biblioteca. Me gustaría que hubiera charlas a principio de curso para conocer los recursos que ofrece la biblioteca.&lt;br&gt;Me gustaría también que hubiera más bibliotecas abiertas los sábados y domingos.</v>
      </c>
      <c r="F261" s="293" t="str">
        <f t="shared" si="57"/>
        <v/>
      </c>
      <c r="G261" s="293" t="str">
        <f t="shared" si="57"/>
        <v/>
      </c>
      <c r="H261" s="293" t="str">
        <f t="shared" si="57"/>
        <v/>
      </c>
      <c r="I261" s="293" t="str">
        <f t="shared" si="57"/>
        <v/>
      </c>
      <c r="J261" s="293" t="str">
        <f t="shared" si="57"/>
        <v/>
      </c>
      <c r="K261" s="293" t="str">
        <f t="shared" si="57"/>
        <v/>
      </c>
      <c r="L261" s="293" t="str">
        <f t="shared" si="57"/>
        <v/>
      </c>
      <c r="M261" s="293" t="str">
        <f t="shared" si="57"/>
        <v/>
      </c>
      <c r="N261" s="293" t="str">
        <f t="shared" si="57"/>
        <v/>
      </c>
      <c r="O261" s="293" t="str">
        <f t="shared" si="57"/>
        <v/>
      </c>
      <c r="P261" s="293" t="str">
        <f t="shared" si="56"/>
        <v/>
      </c>
      <c r="Q261" s="293" t="str">
        <f t="shared" si="56"/>
        <v/>
      </c>
      <c r="R261" s="293" t="str">
        <f t="shared" si="56"/>
        <v/>
      </c>
      <c r="S261" s="293" t="str">
        <f t="shared" si="56"/>
        <v/>
      </c>
      <c r="T261" s="293" t="str">
        <f t="shared" si="56"/>
        <v/>
      </c>
      <c r="U261" s="293" t="str">
        <f t="shared" si="56"/>
        <v/>
      </c>
      <c r="V261" s="293" t="str">
        <f t="shared" si="56"/>
        <v/>
      </c>
      <c r="W261" s="293" t="str">
        <f t="shared" si="56"/>
        <v/>
      </c>
      <c r="X261" s="293" t="str">
        <f t="shared" si="56"/>
        <v/>
      </c>
      <c r="Y261" s="293" t="str">
        <f t="shared" si="56"/>
        <v/>
      </c>
      <c r="Z261" s="293" t="str">
        <f t="shared" si="58"/>
        <v/>
      </c>
      <c r="AA261" s="293" t="str">
        <f t="shared" si="58"/>
        <v/>
      </c>
      <c r="AB261" s="293" t="str">
        <f t="shared" si="58"/>
        <v/>
      </c>
      <c r="AC261" s="293" t="str">
        <f t="shared" si="58"/>
        <v/>
      </c>
      <c r="AD261" s="293" t="str">
        <f t="shared" si="58"/>
        <v/>
      </c>
      <c r="AE261" s="293" t="str">
        <f t="shared" si="58"/>
        <v>x</v>
      </c>
      <c r="AF261" s="293" t="str">
        <f t="shared" si="58"/>
        <v/>
      </c>
      <c r="AG261" s="293" t="str">
        <f t="shared" si="58"/>
        <v/>
      </c>
      <c r="AH261" s="293">
        <f t="shared" si="59"/>
        <v>1</v>
      </c>
      <c r="AI261" s="292">
        <f t="shared" si="60"/>
        <v>1</v>
      </c>
    </row>
    <row r="262" spans="1:35" ht="15.75" x14ac:dyDescent="0.25">
      <c r="A262"/>
      <c r="B262">
        <f>TABLA!D260</f>
        <v>267</v>
      </c>
      <c r="C262">
        <f>TABLA!H260</f>
        <v>0</v>
      </c>
      <c r="D262" s="165" t="str">
        <f>TABLA!A260</f>
        <v>N/C</v>
      </c>
      <c r="E262" s="284">
        <f>TABLA!BN260</f>
        <v>0</v>
      </c>
      <c r="F262" s="293" t="str">
        <f t="shared" si="57"/>
        <v/>
      </c>
      <c r="G262" s="293" t="str">
        <f t="shared" si="57"/>
        <v/>
      </c>
      <c r="H262" s="293" t="str">
        <f t="shared" si="57"/>
        <v/>
      </c>
      <c r="I262" s="293" t="str">
        <f t="shared" si="57"/>
        <v/>
      </c>
      <c r="J262" s="293" t="str">
        <f t="shared" si="57"/>
        <v/>
      </c>
      <c r="K262" s="293" t="str">
        <f t="shared" si="57"/>
        <v/>
      </c>
      <c r="L262" s="293" t="str">
        <f t="shared" si="57"/>
        <v/>
      </c>
      <c r="M262" s="293" t="str">
        <f t="shared" si="57"/>
        <v/>
      </c>
      <c r="N262" s="293" t="str">
        <f t="shared" si="57"/>
        <v/>
      </c>
      <c r="O262" s="293" t="str">
        <f t="shared" si="57"/>
        <v/>
      </c>
      <c r="P262" s="293" t="str">
        <f t="shared" si="56"/>
        <v/>
      </c>
      <c r="Q262" s="293" t="str">
        <f t="shared" si="56"/>
        <v/>
      </c>
      <c r="R262" s="293" t="str">
        <f t="shared" si="56"/>
        <v/>
      </c>
      <c r="S262" s="293" t="str">
        <f t="shared" si="56"/>
        <v/>
      </c>
      <c r="T262" s="293" t="str">
        <f t="shared" si="56"/>
        <v/>
      </c>
      <c r="U262" s="293" t="str">
        <f t="shared" si="56"/>
        <v/>
      </c>
      <c r="V262" s="293" t="str">
        <f t="shared" si="56"/>
        <v/>
      </c>
      <c r="W262" s="293" t="str">
        <f t="shared" si="56"/>
        <v/>
      </c>
      <c r="X262" s="293" t="str">
        <f t="shared" si="56"/>
        <v/>
      </c>
      <c r="Y262" s="293" t="str">
        <f t="shared" si="56"/>
        <v/>
      </c>
      <c r="Z262" s="293" t="str">
        <f t="shared" si="58"/>
        <v/>
      </c>
      <c r="AA262" s="293" t="str">
        <f t="shared" si="58"/>
        <v/>
      </c>
      <c r="AB262" s="293" t="str">
        <f t="shared" si="58"/>
        <v/>
      </c>
      <c r="AC262" s="293" t="str">
        <f t="shared" si="58"/>
        <v/>
      </c>
      <c r="AD262" s="293" t="str">
        <f t="shared" si="58"/>
        <v/>
      </c>
      <c r="AE262" s="293" t="str">
        <f t="shared" si="58"/>
        <v/>
      </c>
      <c r="AF262" s="293" t="str">
        <f t="shared" si="58"/>
        <v/>
      </c>
      <c r="AG262" s="293" t="str">
        <f t="shared" si="58"/>
        <v/>
      </c>
      <c r="AH262" s="293">
        <f t="shared" si="59"/>
        <v>0</v>
      </c>
      <c r="AI262" s="292" t="str">
        <f t="shared" si="60"/>
        <v>X</v>
      </c>
    </row>
    <row r="263" spans="1:35" ht="26.25" x14ac:dyDescent="0.25">
      <c r="A263" s="3"/>
      <c r="B263">
        <f>TABLA!D261</f>
        <v>268</v>
      </c>
      <c r="C263">
        <f>TABLA!H261</f>
        <v>2</v>
      </c>
      <c r="D263" s="165" t="str">
        <f>TABLA!A261</f>
        <v>F. Ciencias Biológicas</v>
      </c>
      <c r="E263" s="284">
        <f>TABLA!BN261</f>
        <v>0</v>
      </c>
      <c r="F263" s="293" t="str">
        <f t="shared" si="57"/>
        <v/>
      </c>
      <c r="G263" s="293" t="str">
        <f t="shared" si="57"/>
        <v/>
      </c>
      <c r="H263" s="293" t="str">
        <f t="shared" si="57"/>
        <v/>
      </c>
      <c r="I263" s="293" t="str">
        <f t="shared" si="57"/>
        <v/>
      </c>
      <c r="J263" s="293" t="str">
        <f t="shared" si="57"/>
        <v/>
      </c>
      <c r="K263" s="293" t="str">
        <f t="shared" si="57"/>
        <v/>
      </c>
      <c r="L263" s="293" t="str">
        <f t="shared" si="57"/>
        <v/>
      </c>
      <c r="M263" s="293" t="str">
        <f t="shared" si="57"/>
        <v/>
      </c>
      <c r="N263" s="293" t="str">
        <f t="shared" si="57"/>
        <v/>
      </c>
      <c r="O263" s="293" t="str">
        <f t="shared" si="57"/>
        <v/>
      </c>
      <c r="P263" s="293" t="str">
        <f t="shared" si="56"/>
        <v/>
      </c>
      <c r="Q263" s="293" t="str">
        <f t="shared" si="56"/>
        <v/>
      </c>
      <c r="R263" s="293" t="str">
        <f t="shared" si="56"/>
        <v/>
      </c>
      <c r="S263" s="293" t="str">
        <f t="shared" si="56"/>
        <v/>
      </c>
      <c r="T263" s="293" t="str">
        <f t="shared" si="56"/>
        <v/>
      </c>
      <c r="U263" s="293" t="str">
        <f t="shared" si="56"/>
        <v/>
      </c>
      <c r="V263" s="293" t="str">
        <f t="shared" si="56"/>
        <v/>
      </c>
      <c r="W263" s="293" t="str">
        <f t="shared" si="56"/>
        <v/>
      </c>
      <c r="X263" s="293" t="str">
        <f t="shared" si="56"/>
        <v/>
      </c>
      <c r="Y263" s="293" t="str">
        <f t="shared" si="56"/>
        <v/>
      </c>
      <c r="Z263" s="293" t="str">
        <f t="shared" si="58"/>
        <v/>
      </c>
      <c r="AA263" s="293" t="str">
        <f t="shared" si="58"/>
        <v/>
      </c>
      <c r="AB263" s="293" t="str">
        <f t="shared" si="58"/>
        <v/>
      </c>
      <c r="AC263" s="293" t="str">
        <f t="shared" si="58"/>
        <v/>
      </c>
      <c r="AD263" s="293" t="str">
        <f t="shared" si="58"/>
        <v/>
      </c>
      <c r="AE263" s="293" t="str">
        <f t="shared" si="58"/>
        <v/>
      </c>
      <c r="AF263" s="293" t="str">
        <f t="shared" si="58"/>
        <v/>
      </c>
      <c r="AG263" s="293" t="str">
        <f t="shared" si="58"/>
        <v/>
      </c>
      <c r="AH263" s="293">
        <f t="shared" si="59"/>
        <v>0</v>
      </c>
      <c r="AI263" s="292" t="str">
        <f t="shared" si="60"/>
        <v>X</v>
      </c>
    </row>
    <row r="264" spans="1:35" ht="15.75" x14ac:dyDescent="0.25">
      <c r="A264"/>
      <c r="B264">
        <f>TABLA!D262</f>
        <v>269</v>
      </c>
      <c r="C264">
        <f>TABLA!H262</f>
        <v>20</v>
      </c>
      <c r="D264" s="284" t="str">
        <f>TABLA!A262</f>
        <v>F. Psicología</v>
      </c>
      <c r="E264" s="284">
        <f>TABLA!BN262</f>
        <v>0</v>
      </c>
      <c r="F264" s="293" t="str">
        <f t="shared" si="57"/>
        <v/>
      </c>
      <c r="G264" s="293" t="str">
        <f t="shared" si="57"/>
        <v/>
      </c>
      <c r="H264" s="293" t="str">
        <f t="shared" si="57"/>
        <v/>
      </c>
      <c r="I264" s="293" t="str">
        <f t="shared" si="57"/>
        <v/>
      </c>
      <c r="J264" s="293" t="str">
        <f t="shared" si="57"/>
        <v/>
      </c>
      <c r="K264" s="293" t="str">
        <f t="shared" si="57"/>
        <v/>
      </c>
      <c r="L264" s="293" t="str">
        <f t="shared" si="57"/>
        <v/>
      </c>
      <c r="M264" s="293" t="str">
        <f t="shared" si="57"/>
        <v/>
      </c>
      <c r="N264" s="293" t="str">
        <f t="shared" si="57"/>
        <v/>
      </c>
      <c r="O264" s="293" t="str">
        <f t="shared" si="57"/>
        <v/>
      </c>
      <c r="P264" s="293" t="str">
        <f t="shared" si="56"/>
        <v/>
      </c>
      <c r="Q264" s="293" t="str">
        <f t="shared" si="56"/>
        <v/>
      </c>
      <c r="R264" s="293" t="str">
        <f t="shared" si="56"/>
        <v/>
      </c>
      <c r="S264" s="293" t="str">
        <f t="shared" si="56"/>
        <v/>
      </c>
      <c r="T264" s="293" t="str">
        <f t="shared" si="56"/>
        <v/>
      </c>
      <c r="U264" s="293" t="str">
        <f t="shared" si="56"/>
        <v/>
      </c>
      <c r="V264" s="293" t="str">
        <f t="shared" si="56"/>
        <v/>
      </c>
      <c r="W264" s="293" t="str">
        <f t="shared" si="56"/>
        <v/>
      </c>
      <c r="X264" s="293" t="str">
        <f t="shared" si="56"/>
        <v/>
      </c>
      <c r="Y264" s="293" t="str">
        <f t="shared" si="56"/>
        <v/>
      </c>
      <c r="Z264" s="293" t="str">
        <f t="shared" si="58"/>
        <v/>
      </c>
      <c r="AA264" s="293" t="str">
        <f t="shared" si="58"/>
        <v/>
      </c>
      <c r="AB264" s="293" t="str">
        <f t="shared" si="58"/>
        <v/>
      </c>
      <c r="AC264" s="293" t="str">
        <f t="shared" si="58"/>
        <v/>
      </c>
      <c r="AD264" s="293" t="str">
        <f t="shared" si="58"/>
        <v/>
      </c>
      <c r="AE264" s="293" t="str">
        <f t="shared" si="58"/>
        <v/>
      </c>
      <c r="AF264" s="293" t="str">
        <f t="shared" si="58"/>
        <v/>
      </c>
      <c r="AG264" s="293" t="str">
        <f t="shared" si="58"/>
        <v/>
      </c>
      <c r="AH264" s="293">
        <f t="shared" si="59"/>
        <v>0</v>
      </c>
      <c r="AI264" s="292" t="str">
        <f t="shared" si="60"/>
        <v>X</v>
      </c>
    </row>
    <row r="265" spans="1:35" ht="39" x14ac:dyDescent="0.25">
      <c r="A265"/>
      <c r="B265">
        <f>TABLA!D263</f>
        <v>270</v>
      </c>
      <c r="C265">
        <f>TABLA!H263</f>
        <v>9</v>
      </c>
      <c r="D265" s="165" t="str">
        <f>TABLA!A263</f>
        <v>F. Ciencias Políticas y Sociología</v>
      </c>
      <c r="E265" s="284">
        <f>TABLA!BN263</f>
        <v>0</v>
      </c>
      <c r="F265" s="293" t="str">
        <f t="shared" si="57"/>
        <v/>
      </c>
      <c r="G265" s="293" t="str">
        <f t="shared" si="57"/>
        <v/>
      </c>
      <c r="H265" s="293" t="str">
        <f t="shared" si="57"/>
        <v/>
      </c>
      <c r="I265" s="293" t="str">
        <f t="shared" si="57"/>
        <v/>
      </c>
      <c r="J265" s="293" t="str">
        <f t="shared" si="57"/>
        <v/>
      </c>
      <c r="K265" s="293" t="str">
        <f t="shared" si="57"/>
        <v/>
      </c>
      <c r="L265" s="293" t="str">
        <f t="shared" si="57"/>
        <v/>
      </c>
      <c r="M265" s="293" t="str">
        <f t="shared" si="57"/>
        <v/>
      </c>
      <c r="N265" s="293" t="str">
        <f t="shared" si="57"/>
        <v/>
      </c>
      <c r="O265" s="293" t="str">
        <f t="shared" si="57"/>
        <v/>
      </c>
      <c r="P265" s="293" t="str">
        <f t="shared" si="56"/>
        <v/>
      </c>
      <c r="Q265" s="293" t="str">
        <f t="shared" si="56"/>
        <v/>
      </c>
      <c r="R265" s="293" t="str">
        <f t="shared" si="56"/>
        <v/>
      </c>
      <c r="S265" s="293" t="str">
        <f t="shared" si="56"/>
        <v/>
      </c>
      <c r="T265" s="293" t="str">
        <f t="shared" si="56"/>
        <v/>
      </c>
      <c r="U265" s="293" t="str">
        <f t="shared" si="56"/>
        <v/>
      </c>
      <c r="V265" s="293" t="str">
        <f t="shared" si="56"/>
        <v/>
      </c>
      <c r="W265" s="293" t="str">
        <f t="shared" si="56"/>
        <v/>
      </c>
      <c r="X265" s="293" t="str">
        <f t="shared" si="56"/>
        <v/>
      </c>
      <c r="Y265" s="293" t="str">
        <f t="shared" si="56"/>
        <v/>
      </c>
      <c r="Z265" s="293" t="str">
        <f t="shared" si="58"/>
        <v/>
      </c>
      <c r="AA265" s="293" t="str">
        <f t="shared" si="58"/>
        <v/>
      </c>
      <c r="AB265" s="293" t="str">
        <f t="shared" si="58"/>
        <v/>
      </c>
      <c r="AC265" s="293" t="str">
        <f t="shared" si="58"/>
        <v/>
      </c>
      <c r="AD265" s="293" t="str">
        <f t="shared" si="58"/>
        <v/>
      </c>
      <c r="AE265" s="293" t="str">
        <f t="shared" si="58"/>
        <v/>
      </c>
      <c r="AF265" s="293" t="str">
        <f t="shared" si="58"/>
        <v/>
      </c>
      <c r="AG265" s="293" t="str">
        <f t="shared" si="58"/>
        <v/>
      </c>
      <c r="AH265" s="293">
        <f t="shared" si="59"/>
        <v>0</v>
      </c>
      <c r="AI265" s="292" t="str">
        <f t="shared" si="60"/>
        <v>X</v>
      </c>
    </row>
    <row r="266" spans="1:35" ht="63.75" x14ac:dyDescent="0.25">
      <c r="A266"/>
      <c r="B266">
        <f>TABLA!D264</f>
        <v>271</v>
      </c>
      <c r="C266">
        <f>TABLA!H264</f>
        <v>9</v>
      </c>
      <c r="D266" s="165" t="str">
        <f>TABLA!A264</f>
        <v>F. Ciencias Políticas y Sociología</v>
      </c>
      <c r="E266" s="284" t="str">
        <f>TABLA!BN264</f>
        <v>Considero que el horario de la bilbioteca María Zambrano podría ampliarse a lo largo del curso hasta más allá de las 21h, además considero poco productivo poner las barreras que se han puesto para salir de la bilbioteca y considero que es peligroso en caso de emergencia. Por otro lado, pienso que la página web es mejorable y la versión Smartphone es muy complicada de utilizar, sobretodo la nueva versión que se instaló en el año 2018. Por lo demás, las instalaciones son estupendas y la María Zambrano es la mejor biblioteca de Madrid &lt;3&lt;br&gt;</v>
      </c>
      <c r="F266" s="293" t="str">
        <f t="shared" si="57"/>
        <v/>
      </c>
      <c r="G266" s="293" t="str">
        <f t="shared" si="57"/>
        <v/>
      </c>
      <c r="H266" s="293" t="str">
        <f t="shared" si="57"/>
        <v/>
      </c>
      <c r="I266" s="293" t="str">
        <f t="shared" si="57"/>
        <v/>
      </c>
      <c r="J266" s="293" t="str">
        <f t="shared" si="57"/>
        <v/>
      </c>
      <c r="K266" s="293" t="str">
        <f t="shared" si="57"/>
        <v/>
      </c>
      <c r="L266" s="293" t="str">
        <f t="shared" si="57"/>
        <v/>
      </c>
      <c r="M266" s="293" t="str">
        <f t="shared" si="57"/>
        <v/>
      </c>
      <c r="N266" s="293" t="str">
        <f t="shared" si="57"/>
        <v/>
      </c>
      <c r="O266" s="293" t="str">
        <f t="shared" si="57"/>
        <v/>
      </c>
      <c r="P266" s="293" t="str">
        <f t="shared" si="56"/>
        <v>x</v>
      </c>
      <c r="Q266" s="293" t="str">
        <f t="shared" si="56"/>
        <v/>
      </c>
      <c r="R266" s="293" t="str">
        <f t="shared" si="56"/>
        <v/>
      </c>
      <c r="S266" s="293" t="str">
        <f t="shared" si="56"/>
        <v/>
      </c>
      <c r="T266" s="293" t="str">
        <f t="shared" si="56"/>
        <v/>
      </c>
      <c r="U266" s="293" t="str">
        <f t="shared" si="56"/>
        <v/>
      </c>
      <c r="V266" s="293" t="str">
        <f t="shared" si="56"/>
        <v>x</v>
      </c>
      <c r="W266" s="293" t="str">
        <f t="shared" si="56"/>
        <v/>
      </c>
      <c r="X266" s="293" t="str">
        <f t="shared" si="56"/>
        <v/>
      </c>
      <c r="Y266" s="293" t="str">
        <f t="shared" si="56"/>
        <v/>
      </c>
      <c r="Z266" s="293" t="str">
        <f t="shared" si="58"/>
        <v/>
      </c>
      <c r="AA266" s="293" t="str">
        <f t="shared" si="58"/>
        <v/>
      </c>
      <c r="AB266" s="293" t="str">
        <f t="shared" si="58"/>
        <v/>
      </c>
      <c r="AC266" s="293" t="str">
        <f t="shared" si="58"/>
        <v/>
      </c>
      <c r="AD266" s="293" t="str">
        <f t="shared" si="58"/>
        <v/>
      </c>
      <c r="AE266" s="293" t="str">
        <f t="shared" si="58"/>
        <v/>
      </c>
      <c r="AF266" s="293" t="str">
        <f t="shared" si="58"/>
        <v>x</v>
      </c>
      <c r="AG266" s="293" t="str">
        <f t="shared" si="58"/>
        <v/>
      </c>
      <c r="AH266" s="293">
        <f t="shared" si="59"/>
        <v>3</v>
      </c>
      <c r="AI266" s="292">
        <f t="shared" si="60"/>
        <v>1</v>
      </c>
    </row>
    <row r="267" spans="1:35" ht="26.25" x14ac:dyDescent="0.25">
      <c r="A267"/>
      <c r="B267">
        <f>TABLA!D265</f>
        <v>272</v>
      </c>
      <c r="C267">
        <f>TABLA!H265</f>
        <v>16</v>
      </c>
      <c r="D267" s="165" t="str">
        <f>TABLA!A265</f>
        <v>F. Geografía e Historia</v>
      </c>
      <c r="E267" s="284">
        <f>TABLA!BN265</f>
        <v>0</v>
      </c>
      <c r="F267" s="293" t="str">
        <f t="shared" si="57"/>
        <v/>
      </c>
      <c r="G267" s="293" t="str">
        <f t="shared" si="57"/>
        <v/>
      </c>
      <c r="H267" s="293" t="str">
        <f t="shared" si="57"/>
        <v/>
      </c>
      <c r="I267" s="293" t="str">
        <f t="shared" si="57"/>
        <v/>
      </c>
      <c r="J267" s="293" t="str">
        <f t="shared" si="57"/>
        <v/>
      </c>
      <c r="K267" s="293" t="str">
        <f t="shared" si="57"/>
        <v/>
      </c>
      <c r="L267" s="293" t="str">
        <f t="shared" si="57"/>
        <v/>
      </c>
      <c r="M267" s="293" t="str">
        <f t="shared" si="57"/>
        <v/>
      </c>
      <c r="N267" s="293" t="str">
        <f t="shared" si="57"/>
        <v/>
      </c>
      <c r="O267" s="293" t="str">
        <f t="shared" si="57"/>
        <v/>
      </c>
      <c r="P267" s="293" t="str">
        <f t="shared" si="56"/>
        <v/>
      </c>
      <c r="Q267" s="293" t="str">
        <f t="shared" si="56"/>
        <v/>
      </c>
      <c r="R267" s="293" t="str">
        <f t="shared" si="56"/>
        <v/>
      </c>
      <c r="S267" s="293" t="str">
        <f t="shared" si="56"/>
        <v/>
      </c>
      <c r="T267" s="293" t="str">
        <f t="shared" si="56"/>
        <v/>
      </c>
      <c r="U267" s="293" t="str">
        <f t="shared" si="56"/>
        <v/>
      </c>
      <c r="V267" s="293" t="str">
        <f t="shared" si="56"/>
        <v/>
      </c>
      <c r="W267" s="293" t="str">
        <f t="shared" si="56"/>
        <v/>
      </c>
      <c r="X267" s="293" t="str">
        <f t="shared" si="56"/>
        <v/>
      </c>
      <c r="Y267" s="293" t="str">
        <f t="shared" si="56"/>
        <v/>
      </c>
      <c r="Z267" s="293" t="str">
        <f t="shared" si="58"/>
        <v/>
      </c>
      <c r="AA267" s="293" t="str">
        <f t="shared" si="58"/>
        <v/>
      </c>
      <c r="AB267" s="293" t="str">
        <f t="shared" si="58"/>
        <v/>
      </c>
      <c r="AC267" s="293" t="str">
        <f t="shared" si="58"/>
        <v/>
      </c>
      <c r="AD267" s="293" t="str">
        <f t="shared" si="58"/>
        <v/>
      </c>
      <c r="AE267" s="293" t="str">
        <f t="shared" si="58"/>
        <v/>
      </c>
      <c r="AF267" s="293" t="str">
        <f t="shared" si="58"/>
        <v/>
      </c>
      <c r="AG267" s="293" t="str">
        <f t="shared" si="58"/>
        <v/>
      </c>
      <c r="AH267" s="293">
        <f t="shared" si="59"/>
        <v>0</v>
      </c>
      <c r="AI267" s="292" t="str">
        <f t="shared" si="60"/>
        <v>X</v>
      </c>
    </row>
    <row r="268" spans="1:35" ht="25.5" x14ac:dyDescent="0.25">
      <c r="A268"/>
      <c r="B268">
        <f>TABLA!D266</f>
        <v>273</v>
      </c>
      <c r="C268">
        <f>TABLA!H266</f>
        <v>10</v>
      </c>
      <c r="D268" s="284" t="str">
        <f>TABLA!A266</f>
        <v>F. Ciencias Químicas</v>
      </c>
      <c r="E268" s="284" t="str">
        <f>TABLA!BN266</f>
        <v xml:space="preserve">Ampliación del periodo de préstamo </v>
      </c>
      <c r="F268" s="293" t="str">
        <f t="shared" si="57"/>
        <v/>
      </c>
      <c r="G268" s="293" t="str">
        <f t="shared" si="57"/>
        <v/>
      </c>
      <c r="H268" s="293" t="str">
        <f t="shared" si="57"/>
        <v/>
      </c>
      <c r="I268" s="293" t="str">
        <f t="shared" si="57"/>
        <v/>
      </c>
      <c r="J268" s="293" t="str">
        <f t="shared" si="57"/>
        <v/>
      </c>
      <c r="K268" s="293" t="str">
        <f t="shared" si="57"/>
        <v/>
      </c>
      <c r="L268" s="293" t="str">
        <f t="shared" si="57"/>
        <v/>
      </c>
      <c r="M268" s="293" t="str">
        <f t="shared" si="57"/>
        <v/>
      </c>
      <c r="N268" s="293" t="str">
        <f t="shared" si="57"/>
        <v/>
      </c>
      <c r="O268" s="293" t="str">
        <f t="shared" si="57"/>
        <v/>
      </c>
      <c r="P268" s="293" t="str">
        <f t="shared" si="56"/>
        <v/>
      </c>
      <c r="Q268" s="293" t="str">
        <f t="shared" si="56"/>
        <v/>
      </c>
      <c r="R268" s="293" t="str">
        <f t="shared" si="56"/>
        <v/>
      </c>
      <c r="S268" s="293" t="str">
        <f t="shared" si="56"/>
        <v/>
      </c>
      <c r="T268" s="293" t="str">
        <f t="shared" si="56"/>
        <v/>
      </c>
      <c r="U268" s="293" t="str">
        <f t="shared" si="56"/>
        <v/>
      </c>
      <c r="V268" s="293" t="str">
        <f t="shared" si="56"/>
        <v/>
      </c>
      <c r="W268" s="293" t="str">
        <f t="shared" si="56"/>
        <v/>
      </c>
      <c r="X268" s="293" t="str">
        <f t="shared" si="56"/>
        <v/>
      </c>
      <c r="Y268" s="293" t="str">
        <f t="shared" si="56"/>
        <v/>
      </c>
      <c r="Z268" s="293" t="str">
        <f t="shared" si="58"/>
        <v/>
      </c>
      <c r="AA268" s="293" t="str">
        <f t="shared" si="58"/>
        <v/>
      </c>
      <c r="AB268" s="293" t="str">
        <f t="shared" si="58"/>
        <v/>
      </c>
      <c r="AC268" s="293" t="str">
        <f t="shared" si="58"/>
        <v/>
      </c>
      <c r="AD268" s="293" t="str">
        <f t="shared" si="58"/>
        <v/>
      </c>
      <c r="AE268" s="293" t="str">
        <f t="shared" si="58"/>
        <v/>
      </c>
      <c r="AF268" s="293" t="str">
        <f t="shared" si="58"/>
        <v/>
      </c>
      <c r="AG268" s="293" t="str">
        <f t="shared" si="58"/>
        <v/>
      </c>
      <c r="AH268" s="293">
        <f t="shared" si="59"/>
        <v>0</v>
      </c>
      <c r="AI268" s="292">
        <f t="shared" si="60"/>
        <v>1</v>
      </c>
    </row>
    <row r="269" spans="1:35" ht="51.75" x14ac:dyDescent="0.25">
      <c r="A269"/>
      <c r="B269">
        <f>TABLA!D267</f>
        <v>275</v>
      </c>
      <c r="C269">
        <f>TABLA!H267</f>
        <v>12</v>
      </c>
      <c r="D269" s="165" t="str">
        <f>TABLA!A267</f>
        <v>F. Educación - Centro de Formación del Profesorado</v>
      </c>
      <c r="E269" s="284">
        <f>TABLA!BN267</f>
        <v>0</v>
      </c>
      <c r="F269" s="293" t="str">
        <f t="shared" si="57"/>
        <v/>
      </c>
      <c r="G269" s="293" t="str">
        <f t="shared" si="57"/>
        <v/>
      </c>
      <c r="H269" s="293" t="str">
        <f t="shared" si="57"/>
        <v/>
      </c>
      <c r="I269" s="293" t="str">
        <f t="shared" si="57"/>
        <v/>
      </c>
      <c r="J269" s="293" t="str">
        <f t="shared" si="57"/>
        <v/>
      </c>
      <c r="K269" s="293" t="str">
        <f t="shared" si="57"/>
        <v/>
      </c>
      <c r="L269" s="293" t="str">
        <f t="shared" si="57"/>
        <v/>
      </c>
      <c r="M269" s="293" t="str">
        <f t="shared" si="57"/>
        <v/>
      </c>
      <c r="N269" s="293" t="str">
        <f t="shared" si="57"/>
        <v/>
      </c>
      <c r="O269" s="293" t="str">
        <f t="shared" si="57"/>
        <v/>
      </c>
      <c r="P269" s="293" t="str">
        <f t="shared" si="56"/>
        <v/>
      </c>
      <c r="Q269" s="293" t="str">
        <f t="shared" si="56"/>
        <v/>
      </c>
      <c r="R269" s="293" t="str">
        <f t="shared" si="56"/>
        <v/>
      </c>
      <c r="S269" s="293" t="str">
        <f t="shared" si="56"/>
        <v/>
      </c>
      <c r="T269" s="293" t="str">
        <f t="shared" si="56"/>
        <v/>
      </c>
      <c r="U269" s="293" t="str">
        <f t="shared" si="56"/>
        <v/>
      </c>
      <c r="V269" s="293" t="str">
        <f t="shared" si="56"/>
        <v/>
      </c>
      <c r="W269" s="293" t="str">
        <f t="shared" si="56"/>
        <v/>
      </c>
      <c r="X269" s="293" t="str">
        <f t="shared" si="56"/>
        <v/>
      </c>
      <c r="Y269" s="293" t="str">
        <f t="shared" si="56"/>
        <v/>
      </c>
      <c r="Z269" s="293" t="str">
        <f t="shared" si="58"/>
        <v/>
      </c>
      <c r="AA269" s="293" t="str">
        <f t="shared" si="58"/>
        <v/>
      </c>
      <c r="AB269" s="293" t="str">
        <f t="shared" si="58"/>
        <v/>
      </c>
      <c r="AC269" s="293" t="str">
        <f t="shared" si="58"/>
        <v/>
      </c>
      <c r="AD269" s="293" t="str">
        <f t="shared" si="58"/>
        <v/>
      </c>
      <c r="AE269" s="293" t="str">
        <f t="shared" si="58"/>
        <v/>
      </c>
      <c r="AF269" s="293" t="str">
        <f t="shared" si="58"/>
        <v/>
      </c>
      <c r="AG269" s="293" t="str">
        <f t="shared" si="58"/>
        <v/>
      </c>
      <c r="AH269" s="293">
        <f t="shared" si="59"/>
        <v>0</v>
      </c>
      <c r="AI269" s="292" t="str">
        <f t="shared" si="60"/>
        <v>X</v>
      </c>
    </row>
    <row r="270" spans="1:35" ht="15.75" x14ac:dyDescent="0.25">
      <c r="A270"/>
      <c r="B270">
        <f>TABLA!D268</f>
        <v>276</v>
      </c>
      <c r="C270">
        <f>TABLA!H268</f>
        <v>26</v>
      </c>
      <c r="D270" s="165" t="str">
        <f>TABLA!A268</f>
        <v>F. Trabajo Social</v>
      </c>
      <c r="E270" s="284" t="str">
        <f>TABLA!BN268</f>
        <v>No he recibido información sobre los cursos</v>
      </c>
      <c r="F270" s="293" t="str">
        <f t="shared" si="57"/>
        <v/>
      </c>
      <c r="G270" s="293" t="str">
        <f t="shared" si="57"/>
        <v/>
      </c>
      <c r="H270" s="293" t="str">
        <f t="shared" si="57"/>
        <v/>
      </c>
      <c r="I270" s="293" t="str">
        <f t="shared" si="57"/>
        <v/>
      </c>
      <c r="J270" s="293" t="str">
        <f t="shared" si="57"/>
        <v/>
      </c>
      <c r="K270" s="293" t="str">
        <f t="shared" si="57"/>
        <v/>
      </c>
      <c r="L270" s="293" t="str">
        <f t="shared" si="57"/>
        <v/>
      </c>
      <c r="M270" s="293" t="str">
        <f t="shared" si="57"/>
        <v/>
      </c>
      <c r="N270" s="293" t="str">
        <f t="shared" si="57"/>
        <v/>
      </c>
      <c r="O270" s="293" t="str">
        <f t="shared" si="57"/>
        <v/>
      </c>
      <c r="P270" s="293" t="str">
        <f t="shared" si="56"/>
        <v/>
      </c>
      <c r="Q270" s="293" t="str">
        <f t="shared" si="56"/>
        <v/>
      </c>
      <c r="R270" s="293" t="str">
        <f t="shared" si="56"/>
        <v/>
      </c>
      <c r="S270" s="293" t="str">
        <f t="shared" si="56"/>
        <v/>
      </c>
      <c r="T270" s="293" t="str">
        <f t="shared" si="56"/>
        <v/>
      </c>
      <c r="U270" s="293" t="str">
        <f t="shared" si="56"/>
        <v/>
      </c>
      <c r="V270" s="293" t="str">
        <f t="shared" si="56"/>
        <v/>
      </c>
      <c r="W270" s="293" t="str">
        <f t="shared" si="56"/>
        <v/>
      </c>
      <c r="X270" s="293" t="str">
        <f t="shared" si="56"/>
        <v/>
      </c>
      <c r="Y270" s="293" t="str">
        <f t="shared" si="56"/>
        <v/>
      </c>
      <c r="Z270" s="293" t="str">
        <f t="shared" si="58"/>
        <v/>
      </c>
      <c r="AA270" s="293" t="str">
        <f t="shared" si="58"/>
        <v/>
      </c>
      <c r="AB270" s="293" t="str">
        <f t="shared" si="58"/>
        <v/>
      </c>
      <c r="AC270" s="293" t="str">
        <f t="shared" si="58"/>
        <v/>
      </c>
      <c r="AD270" s="293" t="str">
        <f t="shared" si="58"/>
        <v/>
      </c>
      <c r="AE270" s="293" t="str">
        <f t="shared" si="58"/>
        <v/>
      </c>
      <c r="AF270" s="293" t="str">
        <f t="shared" si="58"/>
        <v/>
      </c>
      <c r="AG270" s="293" t="str">
        <f t="shared" si="58"/>
        <v/>
      </c>
      <c r="AH270" s="293">
        <f t="shared" si="59"/>
        <v>0</v>
      </c>
      <c r="AI270" s="292">
        <f t="shared" si="60"/>
        <v>1</v>
      </c>
    </row>
    <row r="271" spans="1:35" ht="26.25" x14ac:dyDescent="0.25">
      <c r="A271"/>
      <c r="B271">
        <f>TABLA!D269</f>
        <v>277</v>
      </c>
      <c r="C271">
        <f>TABLA!H269</f>
        <v>2</v>
      </c>
      <c r="D271" s="165" t="str">
        <f>TABLA!A269</f>
        <v>F. Ciencias Biológicas</v>
      </c>
      <c r="E271" s="284" t="str">
        <f>TABLA!BN269</f>
        <v>Regular la temperatura,hace demasiado calor en las zonas con mesas para trabajos comunes</v>
      </c>
      <c r="F271" s="293" t="str">
        <f t="shared" si="57"/>
        <v/>
      </c>
      <c r="G271" s="293" t="str">
        <f t="shared" si="57"/>
        <v/>
      </c>
      <c r="H271" s="293" t="str">
        <f t="shared" si="57"/>
        <v/>
      </c>
      <c r="I271" s="293" t="str">
        <f t="shared" si="57"/>
        <v/>
      </c>
      <c r="J271" s="293" t="str">
        <f t="shared" si="57"/>
        <v/>
      </c>
      <c r="K271" s="293" t="str">
        <f t="shared" si="57"/>
        <v/>
      </c>
      <c r="L271" s="293" t="str">
        <f t="shared" si="57"/>
        <v/>
      </c>
      <c r="M271" s="293" t="str">
        <f t="shared" si="57"/>
        <v/>
      </c>
      <c r="N271" s="293" t="str">
        <f t="shared" si="57"/>
        <v/>
      </c>
      <c r="O271" s="293" t="str">
        <f t="shared" si="57"/>
        <v/>
      </c>
      <c r="P271" s="293" t="str">
        <f t="shared" si="56"/>
        <v/>
      </c>
      <c r="Q271" s="293" t="str">
        <f t="shared" si="56"/>
        <v>x</v>
      </c>
      <c r="R271" s="293" t="str">
        <f t="shared" si="56"/>
        <v/>
      </c>
      <c r="S271" s="293" t="str">
        <f t="shared" si="56"/>
        <v/>
      </c>
      <c r="T271" s="293" t="str">
        <f t="shared" si="56"/>
        <v/>
      </c>
      <c r="U271" s="293" t="str">
        <f t="shared" si="56"/>
        <v/>
      </c>
      <c r="V271" s="293" t="str">
        <f t="shared" si="56"/>
        <v/>
      </c>
      <c r="W271" s="293" t="str">
        <f t="shared" si="56"/>
        <v/>
      </c>
      <c r="X271" s="293" t="str">
        <f t="shared" si="56"/>
        <v/>
      </c>
      <c r="Y271" s="293" t="str">
        <f t="shared" si="56"/>
        <v/>
      </c>
      <c r="Z271" s="293" t="str">
        <f t="shared" si="58"/>
        <v/>
      </c>
      <c r="AA271" s="293" t="str">
        <f t="shared" si="58"/>
        <v/>
      </c>
      <c r="AB271" s="293" t="str">
        <f t="shared" si="58"/>
        <v/>
      </c>
      <c r="AC271" s="293" t="str">
        <f t="shared" si="58"/>
        <v/>
      </c>
      <c r="AD271" s="293" t="str">
        <f t="shared" si="58"/>
        <v/>
      </c>
      <c r="AE271" s="293" t="str">
        <f t="shared" si="58"/>
        <v/>
      </c>
      <c r="AF271" s="293" t="str">
        <f t="shared" si="58"/>
        <v/>
      </c>
      <c r="AG271" s="293" t="str">
        <f t="shared" si="58"/>
        <v/>
      </c>
      <c r="AH271" s="293">
        <f t="shared" si="59"/>
        <v>1</v>
      </c>
      <c r="AI271" s="292">
        <f t="shared" si="60"/>
        <v>1</v>
      </c>
    </row>
    <row r="272" spans="1:35" ht="26.25" x14ac:dyDescent="0.25">
      <c r="A272"/>
      <c r="B272">
        <f>TABLA!D270</f>
        <v>278</v>
      </c>
      <c r="C272">
        <f>TABLA!H270</f>
        <v>4</v>
      </c>
      <c r="D272" s="165" t="str">
        <f>TABLA!A270</f>
        <v>F. Ciencias de la Información</v>
      </c>
      <c r="E272" s="284">
        <f>TABLA!BN270</f>
        <v>0</v>
      </c>
      <c r="F272" s="293" t="str">
        <f t="shared" si="57"/>
        <v/>
      </c>
      <c r="G272" s="293" t="str">
        <f t="shared" si="57"/>
        <v/>
      </c>
      <c r="H272" s="293" t="str">
        <f t="shared" si="57"/>
        <v/>
      </c>
      <c r="I272" s="293" t="str">
        <f t="shared" si="57"/>
        <v/>
      </c>
      <c r="J272" s="293" t="str">
        <f t="shared" si="57"/>
        <v/>
      </c>
      <c r="K272" s="293" t="str">
        <f t="shared" si="57"/>
        <v/>
      </c>
      <c r="L272" s="293" t="str">
        <f t="shared" si="57"/>
        <v/>
      </c>
      <c r="M272" s="293" t="str">
        <f t="shared" si="57"/>
        <v/>
      </c>
      <c r="N272" s="293" t="str">
        <f t="shared" si="57"/>
        <v/>
      </c>
      <c r="O272" s="293" t="str">
        <f t="shared" si="57"/>
        <v/>
      </c>
      <c r="P272" s="293" t="str">
        <f t="shared" si="56"/>
        <v/>
      </c>
      <c r="Q272" s="293" t="str">
        <f t="shared" si="56"/>
        <v/>
      </c>
      <c r="R272" s="293" t="str">
        <f t="shared" si="56"/>
        <v/>
      </c>
      <c r="S272" s="293" t="str">
        <f t="shared" si="56"/>
        <v/>
      </c>
      <c r="T272" s="293" t="str">
        <f t="shared" si="56"/>
        <v/>
      </c>
      <c r="U272" s="293" t="str">
        <f t="shared" si="56"/>
        <v/>
      </c>
      <c r="V272" s="293" t="str">
        <f t="shared" si="56"/>
        <v/>
      </c>
      <c r="W272" s="293" t="str">
        <f t="shared" si="56"/>
        <v/>
      </c>
      <c r="X272" s="293" t="str">
        <f t="shared" si="56"/>
        <v/>
      </c>
      <c r="Y272" s="293" t="str">
        <f t="shared" si="56"/>
        <v/>
      </c>
      <c r="Z272" s="293" t="str">
        <f t="shared" si="58"/>
        <v/>
      </c>
      <c r="AA272" s="293" t="str">
        <f t="shared" si="58"/>
        <v/>
      </c>
      <c r="AB272" s="293" t="str">
        <f t="shared" si="58"/>
        <v/>
      </c>
      <c r="AC272" s="293" t="str">
        <f t="shared" si="58"/>
        <v/>
      </c>
      <c r="AD272" s="293" t="str">
        <f t="shared" si="58"/>
        <v/>
      </c>
      <c r="AE272" s="293" t="str">
        <f t="shared" si="58"/>
        <v/>
      </c>
      <c r="AF272" s="293" t="str">
        <f t="shared" si="58"/>
        <v/>
      </c>
      <c r="AG272" s="293" t="str">
        <f t="shared" si="58"/>
        <v/>
      </c>
      <c r="AH272" s="293">
        <f t="shared" si="59"/>
        <v>0</v>
      </c>
      <c r="AI272" s="292" t="str">
        <f t="shared" si="60"/>
        <v>X</v>
      </c>
    </row>
    <row r="273" spans="1:35" ht="25.5" x14ac:dyDescent="0.25">
      <c r="A273"/>
      <c r="B273">
        <f>TABLA!D271</f>
        <v>279</v>
      </c>
      <c r="C273">
        <f>TABLA!H271</f>
        <v>7</v>
      </c>
      <c r="D273" s="284" t="str">
        <f>TABLA!A271</f>
        <v>F. Ciencias Geológicas</v>
      </c>
      <c r="E273" s="284" t="str">
        <f>TABLA!BN271</f>
        <v xml:space="preserve">Asegurar un silencio suficiente en las instalaciones para el estudio sería muy importante. y una buena mejora </v>
      </c>
      <c r="F273" s="293" t="str">
        <f t="shared" si="57"/>
        <v/>
      </c>
      <c r="G273" s="293" t="str">
        <f t="shared" si="57"/>
        <v/>
      </c>
      <c r="H273" s="293" t="str">
        <f t="shared" si="57"/>
        <v/>
      </c>
      <c r="I273" s="293" t="str">
        <f t="shared" si="57"/>
        <v/>
      </c>
      <c r="J273" s="293" t="str">
        <f t="shared" si="57"/>
        <v/>
      </c>
      <c r="K273" s="293" t="str">
        <f t="shared" si="57"/>
        <v/>
      </c>
      <c r="L273" s="293" t="str">
        <f t="shared" si="57"/>
        <v/>
      </c>
      <c r="M273" s="293" t="str">
        <f t="shared" si="57"/>
        <v/>
      </c>
      <c r="N273" s="293" t="str">
        <f t="shared" si="57"/>
        <v/>
      </c>
      <c r="O273" s="293" t="str">
        <f t="shared" si="57"/>
        <v/>
      </c>
      <c r="P273" s="293" t="str">
        <f t="shared" si="56"/>
        <v/>
      </c>
      <c r="Q273" s="293" t="str">
        <f t="shared" si="56"/>
        <v/>
      </c>
      <c r="R273" s="293" t="str">
        <f t="shared" si="56"/>
        <v/>
      </c>
      <c r="S273" s="293" t="str">
        <f t="shared" si="56"/>
        <v/>
      </c>
      <c r="T273" s="293" t="str">
        <f t="shared" si="56"/>
        <v/>
      </c>
      <c r="U273" s="293" t="str">
        <f t="shared" si="56"/>
        <v/>
      </c>
      <c r="V273" s="293" t="str">
        <f t="shared" si="56"/>
        <v/>
      </c>
      <c r="W273" s="293" t="str">
        <f t="shared" si="56"/>
        <v/>
      </c>
      <c r="X273" s="293" t="str">
        <f t="shared" si="56"/>
        <v/>
      </c>
      <c r="Y273" s="293" t="str">
        <f t="shared" si="56"/>
        <v/>
      </c>
      <c r="Z273" s="293" t="str">
        <f t="shared" si="58"/>
        <v/>
      </c>
      <c r="AA273" s="293" t="str">
        <f t="shared" si="58"/>
        <v/>
      </c>
      <c r="AB273" s="293" t="str">
        <f t="shared" si="58"/>
        <v/>
      </c>
      <c r="AC273" s="293" t="str">
        <f t="shared" si="58"/>
        <v/>
      </c>
      <c r="AD273" s="293" t="str">
        <f t="shared" si="58"/>
        <v/>
      </c>
      <c r="AE273" s="293" t="str">
        <f t="shared" si="58"/>
        <v/>
      </c>
      <c r="AF273" s="293" t="str">
        <f t="shared" si="58"/>
        <v/>
      </c>
      <c r="AG273" s="293" t="str">
        <f t="shared" si="58"/>
        <v/>
      </c>
      <c r="AH273" s="293">
        <f t="shared" si="59"/>
        <v>0</v>
      </c>
      <c r="AI273" s="292">
        <f t="shared" si="60"/>
        <v>1</v>
      </c>
    </row>
    <row r="274" spans="1:35" ht="26.25" x14ac:dyDescent="0.25">
      <c r="A274"/>
      <c r="B274">
        <f>TABLA!D272</f>
        <v>280</v>
      </c>
      <c r="C274">
        <f>TABLA!H272</f>
        <v>16</v>
      </c>
      <c r="D274" s="165" t="str">
        <f>TABLA!A272</f>
        <v>F. Geografía e Historia</v>
      </c>
      <c r="E274" s="284" t="str">
        <f>TABLA!BN272</f>
        <v xml:space="preserve">En la última pregunta he puesto que se ha quedado igual porque en general es así, pero me apaño peor ahora con la página web de la biblioteca, antes (hace 3-4 años) era mucho más fácil. </v>
      </c>
      <c r="F274" s="293" t="str">
        <f t="shared" si="57"/>
        <v/>
      </c>
      <c r="G274" s="293" t="str">
        <f t="shared" si="57"/>
        <v/>
      </c>
      <c r="H274" s="293" t="str">
        <f t="shared" si="57"/>
        <v/>
      </c>
      <c r="I274" s="293" t="str">
        <f t="shared" si="57"/>
        <v/>
      </c>
      <c r="J274" s="293" t="str">
        <f t="shared" si="57"/>
        <v/>
      </c>
      <c r="K274" s="293" t="str">
        <f t="shared" si="57"/>
        <v/>
      </c>
      <c r="L274" s="293" t="str">
        <f t="shared" si="57"/>
        <v/>
      </c>
      <c r="M274" s="293" t="str">
        <f t="shared" si="57"/>
        <v/>
      </c>
      <c r="N274" s="293" t="str">
        <f t="shared" si="57"/>
        <v/>
      </c>
      <c r="O274" s="293" t="str">
        <f t="shared" si="57"/>
        <v/>
      </c>
      <c r="P274" s="293" t="str">
        <f t="shared" si="57"/>
        <v>x</v>
      </c>
      <c r="Q274" s="293" t="str">
        <f t="shared" si="57"/>
        <v/>
      </c>
      <c r="R274" s="293" t="str">
        <f t="shared" si="57"/>
        <v/>
      </c>
      <c r="S274" s="293" t="str">
        <f t="shared" si="57"/>
        <v/>
      </c>
      <c r="T274" s="293" t="str">
        <f t="shared" si="57"/>
        <v/>
      </c>
      <c r="U274" s="293" t="str">
        <f t="shared" si="57"/>
        <v/>
      </c>
      <c r="V274" s="293" t="str">
        <f t="shared" ref="P274:AE289" si="61">IFERROR((IF(FIND(V$1,$E274,1)&gt;0,"x")),"")</f>
        <v>x</v>
      </c>
      <c r="W274" s="293" t="str">
        <f t="shared" si="61"/>
        <v/>
      </c>
      <c r="X274" s="293" t="str">
        <f t="shared" si="61"/>
        <v/>
      </c>
      <c r="Y274" s="293" t="str">
        <f t="shared" si="61"/>
        <v/>
      </c>
      <c r="Z274" s="293" t="str">
        <f t="shared" si="58"/>
        <v/>
      </c>
      <c r="AA274" s="293" t="str">
        <f t="shared" si="58"/>
        <v/>
      </c>
      <c r="AB274" s="293" t="str">
        <f t="shared" si="58"/>
        <v/>
      </c>
      <c r="AC274" s="293" t="str">
        <f t="shared" si="58"/>
        <v/>
      </c>
      <c r="AD274" s="293" t="str">
        <f t="shared" si="58"/>
        <v/>
      </c>
      <c r="AE274" s="293" t="str">
        <f t="shared" si="58"/>
        <v/>
      </c>
      <c r="AF274" s="293" t="str">
        <f t="shared" si="58"/>
        <v>x</v>
      </c>
      <c r="AG274" s="293" t="str">
        <f t="shared" si="58"/>
        <v/>
      </c>
      <c r="AH274" s="293">
        <f t="shared" si="59"/>
        <v>3</v>
      </c>
      <c r="AI274" s="292">
        <f t="shared" si="60"/>
        <v>1</v>
      </c>
    </row>
    <row r="275" spans="1:35" ht="38.25" x14ac:dyDescent="0.25">
      <c r="A275"/>
      <c r="B275">
        <f>TABLA!D273</f>
        <v>281</v>
      </c>
      <c r="C275">
        <f>TABLA!H273</f>
        <v>17</v>
      </c>
      <c r="D275" s="284" t="str">
        <f>TABLA!A273</f>
        <v>F. Informática</v>
      </c>
      <c r="E275" s="284" t="str">
        <f>TABLA!BN273</f>
        <v>Seria bueno enviar un correo a todos los usuarios (Solo los que usamos la biblioteca) con las capacitaciones o eventos relevantes que se realizan por parte de Biblioteca.&lt;br&gt;No vi un proceso para que nosotros podamos sugeriri la adquisicion de un libro.</v>
      </c>
      <c r="F275" s="293" t="str">
        <f t="shared" ref="F275:U290" si="62">IFERROR((IF(FIND(F$1,$E275,1)&gt;0,"x")),"")</f>
        <v/>
      </c>
      <c r="G275" s="293" t="str">
        <f t="shared" si="62"/>
        <v/>
      </c>
      <c r="H275" s="293" t="str">
        <f t="shared" si="62"/>
        <v/>
      </c>
      <c r="I275" s="293" t="str">
        <f t="shared" si="62"/>
        <v/>
      </c>
      <c r="J275" s="293" t="str">
        <f t="shared" si="62"/>
        <v/>
      </c>
      <c r="K275" s="293" t="str">
        <f t="shared" si="62"/>
        <v/>
      </c>
      <c r="L275" s="293" t="str">
        <f t="shared" si="62"/>
        <v/>
      </c>
      <c r="M275" s="293" t="str">
        <f t="shared" si="62"/>
        <v/>
      </c>
      <c r="N275" s="293" t="str">
        <f t="shared" si="62"/>
        <v/>
      </c>
      <c r="O275" s="293" t="str">
        <f t="shared" si="62"/>
        <v/>
      </c>
      <c r="P275" s="293" t="str">
        <f t="shared" si="61"/>
        <v/>
      </c>
      <c r="Q275" s="293" t="str">
        <f t="shared" si="61"/>
        <v/>
      </c>
      <c r="R275" s="293" t="str">
        <f t="shared" si="61"/>
        <v/>
      </c>
      <c r="S275" s="293" t="str">
        <f t="shared" si="61"/>
        <v/>
      </c>
      <c r="T275" s="293" t="str">
        <f t="shared" si="61"/>
        <v/>
      </c>
      <c r="U275" s="293" t="str">
        <f t="shared" si="61"/>
        <v/>
      </c>
      <c r="V275" s="293" t="str">
        <f t="shared" si="61"/>
        <v/>
      </c>
      <c r="W275" s="293" t="str">
        <f t="shared" si="61"/>
        <v/>
      </c>
      <c r="X275" s="293" t="str">
        <f t="shared" si="61"/>
        <v/>
      </c>
      <c r="Y275" s="293" t="str">
        <f t="shared" si="61"/>
        <v/>
      </c>
      <c r="Z275" s="293" t="str">
        <f t="shared" si="61"/>
        <v/>
      </c>
      <c r="AA275" s="293" t="str">
        <f t="shared" si="61"/>
        <v/>
      </c>
      <c r="AB275" s="293" t="str">
        <f t="shared" si="61"/>
        <v/>
      </c>
      <c r="AC275" s="293" t="str">
        <f t="shared" si="61"/>
        <v/>
      </c>
      <c r="AD275" s="293" t="str">
        <f t="shared" si="61"/>
        <v/>
      </c>
      <c r="AE275" s="293" t="str">
        <f t="shared" si="61"/>
        <v/>
      </c>
      <c r="AF275" s="293" t="str">
        <f t="shared" ref="Z275:AG290" si="63">IFERROR((IF(FIND(AF$1,$E275,1)&gt;0,"x")),"")</f>
        <v/>
      </c>
      <c r="AG275" s="293" t="str">
        <f t="shared" si="63"/>
        <v/>
      </c>
      <c r="AH275" s="293">
        <f t="shared" si="59"/>
        <v>0</v>
      </c>
      <c r="AI275" s="292">
        <f t="shared" si="60"/>
        <v>1</v>
      </c>
    </row>
    <row r="276" spans="1:35" ht="38.25" x14ac:dyDescent="0.25">
      <c r="A276"/>
      <c r="B276">
        <f>TABLA!D274</f>
        <v>282</v>
      </c>
      <c r="C276">
        <f>TABLA!H274</f>
        <v>14</v>
      </c>
      <c r="D276" s="284" t="str">
        <f>TABLA!A274</f>
        <v>F. Filología</v>
      </c>
      <c r="E276" s="284" t="str">
        <f>TABLA!BN274</f>
        <v xml:space="preserve">Por un lado, no he acudido a cursos de formación porque los horarios me resultan imposibles. Por otro lado, hay cosas del servicio de la biblioteca que han mejorado, pero hay otras, especialmente vinculadas a la integración a WorldCat que han empeorado notablemente. </v>
      </c>
      <c r="F276" s="293" t="str">
        <f t="shared" si="62"/>
        <v/>
      </c>
      <c r="G276" s="293" t="str">
        <f t="shared" si="62"/>
        <v/>
      </c>
      <c r="H276" s="293" t="str">
        <f t="shared" si="62"/>
        <v/>
      </c>
      <c r="I276" s="293" t="str">
        <f t="shared" si="62"/>
        <v/>
      </c>
      <c r="J276" s="293" t="str">
        <f t="shared" si="62"/>
        <v/>
      </c>
      <c r="K276" s="293" t="str">
        <f t="shared" si="62"/>
        <v/>
      </c>
      <c r="L276" s="293" t="str">
        <f t="shared" si="62"/>
        <v/>
      </c>
      <c r="M276" s="293" t="str">
        <f t="shared" si="62"/>
        <v/>
      </c>
      <c r="N276" s="293" t="str">
        <f t="shared" si="62"/>
        <v/>
      </c>
      <c r="O276" s="293" t="str">
        <f t="shared" si="62"/>
        <v/>
      </c>
      <c r="P276" s="293" t="str">
        <f t="shared" si="61"/>
        <v>x</v>
      </c>
      <c r="Q276" s="293" t="str">
        <f t="shared" si="61"/>
        <v/>
      </c>
      <c r="R276" s="293" t="str">
        <f t="shared" si="61"/>
        <v/>
      </c>
      <c r="S276" s="293" t="str">
        <f t="shared" si="61"/>
        <v/>
      </c>
      <c r="T276" s="293" t="str">
        <f t="shared" si="61"/>
        <v/>
      </c>
      <c r="U276" s="293" t="str">
        <f t="shared" si="61"/>
        <v/>
      </c>
      <c r="V276" s="293" t="str">
        <f t="shared" si="61"/>
        <v/>
      </c>
      <c r="W276" s="293" t="str">
        <f t="shared" si="61"/>
        <v/>
      </c>
      <c r="X276" s="293" t="str">
        <f t="shared" si="61"/>
        <v/>
      </c>
      <c r="Y276" s="293" t="str">
        <f t="shared" si="61"/>
        <v/>
      </c>
      <c r="Z276" s="293" t="str">
        <f t="shared" si="63"/>
        <v/>
      </c>
      <c r="AA276" s="293" t="str">
        <f t="shared" si="63"/>
        <v/>
      </c>
      <c r="AB276" s="293" t="str">
        <f t="shared" si="63"/>
        <v/>
      </c>
      <c r="AC276" s="293" t="str">
        <f t="shared" si="63"/>
        <v/>
      </c>
      <c r="AD276" s="293" t="str">
        <f t="shared" si="63"/>
        <v/>
      </c>
      <c r="AE276" s="293" t="str">
        <f t="shared" si="63"/>
        <v>x</v>
      </c>
      <c r="AF276" s="293" t="str">
        <f t="shared" si="63"/>
        <v/>
      </c>
      <c r="AG276" s="293" t="str">
        <f t="shared" si="63"/>
        <v/>
      </c>
      <c r="AH276" s="293">
        <f t="shared" si="59"/>
        <v>2</v>
      </c>
      <c r="AI276" s="292">
        <f t="shared" si="60"/>
        <v>1</v>
      </c>
    </row>
    <row r="277" spans="1:35" ht="15.75" x14ac:dyDescent="0.25">
      <c r="A277"/>
      <c r="B277">
        <f>TABLA!D275</f>
        <v>283</v>
      </c>
      <c r="C277">
        <f>TABLA!H275</f>
        <v>20</v>
      </c>
      <c r="D277" s="284" t="str">
        <f>TABLA!A275</f>
        <v>F. Psicología</v>
      </c>
      <c r="E277" s="284">
        <f>TABLA!BN275</f>
        <v>0</v>
      </c>
      <c r="F277" s="293" t="str">
        <f t="shared" si="62"/>
        <v/>
      </c>
      <c r="G277" s="293" t="str">
        <f t="shared" si="62"/>
        <v/>
      </c>
      <c r="H277" s="293" t="str">
        <f t="shared" si="62"/>
        <v/>
      </c>
      <c r="I277" s="293" t="str">
        <f t="shared" si="62"/>
        <v/>
      </c>
      <c r="J277" s="293" t="str">
        <f t="shared" si="62"/>
        <v/>
      </c>
      <c r="K277" s="293" t="str">
        <f t="shared" si="62"/>
        <v/>
      </c>
      <c r="L277" s="293" t="str">
        <f t="shared" si="62"/>
        <v/>
      </c>
      <c r="M277" s="293" t="str">
        <f t="shared" si="62"/>
        <v/>
      </c>
      <c r="N277" s="293" t="str">
        <f t="shared" si="62"/>
        <v/>
      </c>
      <c r="O277" s="293" t="str">
        <f t="shared" si="62"/>
        <v/>
      </c>
      <c r="P277" s="293" t="str">
        <f t="shared" si="61"/>
        <v/>
      </c>
      <c r="Q277" s="293" t="str">
        <f t="shared" si="61"/>
        <v/>
      </c>
      <c r="R277" s="293" t="str">
        <f t="shared" si="61"/>
        <v/>
      </c>
      <c r="S277" s="293" t="str">
        <f t="shared" si="61"/>
        <v/>
      </c>
      <c r="T277" s="293" t="str">
        <f t="shared" si="61"/>
        <v/>
      </c>
      <c r="U277" s="293" t="str">
        <f t="shared" si="61"/>
        <v/>
      </c>
      <c r="V277" s="293" t="str">
        <f t="shared" si="61"/>
        <v/>
      </c>
      <c r="W277" s="293" t="str">
        <f t="shared" si="61"/>
        <v/>
      </c>
      <c r="X277" s="293" t="str">
        <f t="shared" si="61"/>
        <v/>
      </c>
      <c r="Y277" s="293" t="str">
        <f t="shared" si="61"/>
        <v/>
      </c>
      <c r="Z277" s="293" t="str">
        <f t="shared" si="63"/>
        <v/>
      </c>
      <c r="AA277" s="293" t="str">
        <f t="shared" si="63"/>
        <v/>
      </c>
      <c r="AB277" s="293" t="str">
        <f t="shared" si="63"/>
        <v/>
      </c>
      <c r="AC277" s="293" t="str">
        <f t="shared" si="63"/>
        <v/>
      </c>
      <c r="AD277" s="293" t="str">
        <f t="shared" si="63"/>
        <v/>
      </c>
      <c r="AE277" s="293" t="str">
        <f t="shared" si="63"/>
        <v/>
      </c>
      <c r="AF277" s="293" t="str">
        <f t="shared" si="63"/>
        <v/>
      </c>
      <c r="AG277" s="293" t="str">
        <f t="shared" si="63"/>
        <v/>
      </c>
      <c r="AH277" s="293">
        <f t="shared" si="59"/>
        <v>0</v>
      </c>
      <c r="AI277" s="292" t="str">
        <f t="shared" si="60"/>
        <v>X</v>
      </c>
    </row>
    <row r="278" spans="1:35" ht="15.75" x14ac:dyDescent="0.25">
      <c r="A278"/>
      <c r="B278">
        <f>TABLA!D276</f>
        <v>284</v>
      </c>
      <c r="C278">
        <f>TABLA!H276</f>
        <v>0</v>
      </c>
      <c r="D278" s="165" t="str">
        <f>TABLA!A276</f>
        <v>N/C</v>
      </c>
      <c r="E278" s="284">
        <f>TABLA!BN276</f>
        <v>0</v>
      </c>
      <c r="F278" s="293" t="str">
        <f t="shared" si="62"/>
        <v/>
      </c>
      <c r="G278" s="293" t="str">
        <f t="shared" si="62"/>
        <v/>
      </c>
      <c r="H278" s="293" t="str">
        <f t="shared" si="62"/>
        <v/>
      </c>
      <c r="I278" s="293" t="str">
        <f t="shared" si="62"/>
        <v/>
      </c>
      <c r="J278" s="293" t="str">
        <f t="shared" si="62"/>
        <v/>
      </c>
      <c r="K278" s="293" t="str">
        <f t="shared" si="62"/>
        <v/>
      </c>
      <c r="L278" s="293" t="str">
        <f t="shared" si="62"/>
        <v/>
      </c>
      <c r="M278" s="293" t="str">
        <f t="shared" si="62"/>
        <v/>
      </c>
      <c r="N278" s="293" t="str">
        <f t="shared" si="62"/>
        <v/>
      </c>
      <c r="O278" s="293" t="str">
        <f t="shared" si="62"/>
        <v/>
      </c>
      <c r="P278" s="293" t="str">
        <f t="shared" si="61"/>
        <v/>
      </c>
      <c r="Q278" s="293" t="str">
        <f t="shared" si="61"/>
        <v/>
      </c>
      <c r="R278" s="293" t="str">
        <f t="shared" si="61"/>
        <v/>
      </c>
      <c r="S278" s="293" t="str">
        <f t="shared" si="61"/>
        <v/>
      </c>
      <c r="T278" s="293" t="str">
        <f t="shared" si="61"/>
        <v/>
      </c>
      <c r="U278" s="293" t="str">
        <f t="shared" si="61"/>
        <v/>
      </c>
      <c r="V278" s="293" t="str">
        <f t="shared" si="61"/>
        <v/>
      </c>
      <c r="W278" s="293" t="str">
        <f t="shared" si="61"/>
        <v/>
      </c>
      <c r="X278" s="293" t="str">
        <f t="shared" si="61"/>
        <v/>
      </c>
      <c r="Y278" s="293" t="str">
        <f t="shared" si="61"/>
        <v/>
      </c>
      <c r="Z278" s="293" t="str">
        <f t="shared" si="63"/>
        <v/>
      </c>
      <c r="AA278" s="293" t="str">
        <f t="shared" si="63"/>
        <v/>
      </c>
      <c r="AB278" s="293" t="str">
        <f t="shared" si="63"/>
        <v/>
      </c>
      <c r="AC278" s="293" t="str">
        <f t="shared" si="63"/>
        <v/>
      </c>
      <c r="AD278" s="293" t="str">
        <f t="shared" si="63"/>
        <v/>
      </c>
      <c r="AE278" s="293" t="str">
        <f t="shared" si="63"/>
        <v/>
      </c>
      <c r="AF278" s="293" t="str">
        <f t="shared" si="63"/>
        <v/>
      </c>
      <c r="AG278" s="293" t="str">
        <f t="shared" si="63"/>
        <v/>
      </c>
      <c r="AH278" s="293">
        <f t="shared" si="59"/>
        <v>0</v>
      </c>
      <c r="AI278" s="292" t="str">
        <f t="shared" si="60"/>
        <v>X</v>
      </c>
    </row>
    <row r="279" spans="1:35" ht="25.5" x14ac:dyDescent="0.25">
      <c r="A279"/>
      <c r="B279">
        <f>TABLA!D277</f>
        <v>285</v>
      </c>
      <c r="C279">
        <f>TABLA!H277</f>
        <v>4</v>
      </c>
      <c r="D279" s="284" t="str">
        <f>TABLA!A277</f>
        <v>F. Ciencias de la Información</v>
      </c>
      <c r="E279" s="284" t="str">
        <f>TABLA!BN277</f>
        <v>No he asistido a ningún curso de formación por falta de información de los mismos y por imposibilidad de encontrarlo en la plataforma virtual.</v>
      </c>
      <c r="F279" s="293" t="str">
        <f t="shared" si="62"/>
        <v/>
      </c>
      <c r="G279" s="293" t="str">
        <f t="shared" si="62"/>
        <v/>
      </c>
      <c r="H279" s="293" t="str">
        <f t="shared" si="62"/>
        <v/>
      </c>
      <c r="I279" s="293" t="str">
        <f t="shared" si="62"/>
        <v/>
      </c>
      <c r="J279" s="293" t="str">
        <f t="shared" si="62"/>
        <v/>
      </c>
      <c r="K279" s="293" t="str">
        <f t="shared" si="62"/>
        <v/>
      </c>
      <c r="L279" s="293" t="str">
        <f t="shared" si="62"/>
        <v/>
      </c>
      <c r="M279" s="293" t="str">
        <f t="shared" si="62"/>
        <v/>
      </c>
      <c r="N279" s="293" t="str">
        <f t="shared" si="62"/>
        <v/>
      </c>
      <c r="O279" s="293" t="str">
        <f t="shared" si="62"/>
        <v/>
      </c>
      <c r="P279" s="293" t="str">
        <f t="shared" si="61"/>
        <v/>
      </c>
      <c r="Q279" s="293" t="str">
        <f t="shared" si="61"/>
        <v/>
      </c>
      <c r="R279" s="293" t="str">
        <f t="shared" si="61"/>
        <v/>
      </c>
      <c r="S279" s="293" t="str">
        <f t="shared" si="61"/>
        <v/>
      </c>
      <c r="T279" s="293" t="str">
        <f t="shared" si="61"/>
        <v/>
      </c>
      <c r="U279" s="293" t="str">
        <f t="shared" si="61"/>
        <v/>
      </c>
      <c r="V279" s="293" t="str">
        <f t="shared" si="61"/>
        <v/>
      </c>
      <c r="W279" s="293" t="str">
        <f t="shared" si="61"/>
        <v/>
      </c>
      <c r="X279" s="293" t="str">
        <f t="shared" si="61"/>
        <v/>
      </c>
      <c r="Y279" s="293" t="str">
        <f t="shared" si="61"/>
        <v/>
      </c>
      <c r="Z279" s="293" t="str">
        <f t="shared" si="63"/>
        <v/>
      </c>
      <c r="AA279" s="293" t="str">
        <f t="shared" si="63"/>
        <v/>
      </c>
      <c r="AB279" s="293" t="str">
        <f t="shared" si="63"/>
        <v/>
      </c>
      <c r="AC279" s="293" t="str">
        <f t="shared" si="63"/>
        <v/>
      </c>
      <c r="AD279" s="293" t="str">
        <f t="shared" si="63"/>
        <v/>
      </c>
      <c r="AE279" s="293" t="str">
        <f t="shared" si="63"/>
        <v/>
      </c>
      <c r="AF279" s="293" t="str">
        <f t="shared" si="63"/>
        <v/>
      </c>
      <c r="AG279" s="293" t="str">
        <f t="shared" si="63"/>
        <v/>
      </c>
      <c r="AH279" s="293">
        <f t="shared" si="59"/>
        <v>0</v>
      </c>
      <c r="AI279" s="292">
        <f t="shared" si="60"/>
        <v>1</v>
      </c>
    </row>
    <row r="280" spans="1:35" ht="39" x14ac:dyDescent="0.25">
      <c r="A280"/>
      <c r="B280">
        <f>TABLA!D278</f>
        <v>286</v>
      </c>
      <c r="C280">
        <f>TABLA!H278</f>
        <v>9</v>
      </c>
      <c r="D280" s="165" t="str">
        <f>TABLA!A278</f>
        <v>F. Ciencias Políticas y Sociología</v>
      </c>
      <c r="E280" s="284">
        <f>TABLA!BN278</f>
        <v>0</v>
      </c>
      <c r="F280" s="293" t="str">
        <f t="shared" si="62"/>
        <v/>
      </c>
      <c r="G280" s="293" t="str">
        <f t="shared" si="62"/>
        <v/>
      </c>
      <c r="H280" s="293" t="str">
        <f t="shared" si="62"/>
        <v/>
      </c>
      <c r="I280" s="293" t="str">
        <f t="shared" si="62"/>
        <v/>
      </c>
      <c r="J280" s="293" t="str">
        <f t="shared" si="62"/>
        <v/>
      </c>
      <c r="K280" s="293" t="str">
        <f t="shared" si="62"/>
        <v/>
      </c>
      <c r="L280" s="293" t="str">
        <f t="shared" si="62"/>
        <v/>
      </c>
      <c r="M280" s="293" t="str">
        <f t="shared" si="62"/>
        <v/>
      </c>
      <c r="N280" s="293" t="str">
        <f t="shared" si="62"/>
        <v/>
      </c>
      <c r="O280" s="293" t="str">
        <f t="shared" si="62"/>
        <v/>
      </c>
      <c r="P280" s="293" t="str">
        <f t="shared" si="61"/>
        <v/>
      </c>
      <c r="Q280" s="293" t="str">
        <f t="shared" si="61"/>
        <v/>
      </c>
      <c r="R280" s="293" t="str">
        <f t="shared" si="61"/>
        <v/>
      </c>
      <c r="S280" s="293" t="str">
        <f t="shared" si="61"/>
        <v/>
      </c>
      <c r="T280" s="293" t="str">
        <f t="shared" si="61"/>
        <v/>
      </c>
      <c r="U280" s="293" t="str">
        <f t="shared" si="61"/>
        <v/>
      </c>
      <c r="V280" s="293" t="str">
        <f t="shared" si="61"/>
        <v/>
      </c>
      <c r="W280" s="293" t="str">
        <f t="shared" si="61"/>
        <v/>
      </c>
      <c r="X280" s="293" t="str">
        <f t="shared" si="61"/>
        <v/>
      </c>
      <c r="Y280" s="293" t="str">
        <f t="shared" si="61"/>
        <v/>
      </c>
      <c r="Z280" s="293" t="str">
        <f t="shared" si="63"/>
        <v/>
      </c>
      <c r="AA280" s="293" t="str">
        <f t="shared" si="63"/>
        <v/>
      </c>
      <c r="AB280" s="293" t="str">
        <f t="shared" si="63"/>
        <v/>
      </c>
      <c r="AC280" s="293" t="str">
        <f t="shared" si="63"/>
        <v/>
      </c>
      <c r="AD280" s="293" t="str">
        <f t="shared" si="63"/>
        <v/>
      </c>
      <c r="AE280" s="293" t="str">
        <f t="shared" si="63"/>
        <v/>
      </c>
      <c r="AF280" s="293" t="str">
        <f t="shared" si="63"/>
        <v/>
      </c>
      <c r="AG280" s="293" t="str">
        <f t="shared" si="63"/>
        <v/>
      </c>
      <c r="AH280" s="293">
        <f t="shared" si="59"/>
        <v>0</v>
      </c>
      <c r="AI280" s="292" t="str">
        <f t="shared" si="60"/>
        <v>X</v>
      </c>
    </row>
    <row r="281" spans="1:35" ht="25.5" x14ac:dyDescent="0.25">
      <c r="A281"/>
      <c r="B281">
        <f>TABLA!D279</f>
        <v>287</v>
      </c>
      <c r="C281">
        <f>TABLA!H279</f>
        <v>13</v>
      </c>
      <c r="D281" s="284" t="str">
        <f>TABLA!A279</f>
        <v>F. Farmacia</v>
      </c>
      <c r="E281" s="284" t="str">
        <f>TABLA!BN279</f>
        <v>Tengo que acudir a bibliotecas cercanas como la de enfermería o medicina porque en la mía (farmacia) no hay enchufesor. Todas las personas que usan ordenador propio para estudiar no pueden estudiar en FARMACIA.</v>
      </c>
      <c r="F281" s="293" t="str">
        <f t="shared" si="62"/>
        <v/>
      </c>
      <c r="G281" s="293" t="str">
        <f t="shared" si="62"/>
        <v/>
      </c>
      <c r="H281" s="293" t="str">
        <f t="shared" si="62"/>
        <v/>
      </c>
      <c r="I281" s="293" t="str">
        <f t="shared" si="62"/>
        <v/>
      </c>
      <c r="J281" s="293" t="str">
        <f t="shared" si="62"/>
        <v/>
      </c>
      <c r="K281" s="293" t="str">
        <f t="shared" si="62"/>
        <v/>
      </c>
      <c r="L281" s="293" t="str">
        <f t="shared" si="62"/>
        <v/>
      </c>
      <c r="M281" s="293" t="str">
        <f t="shared" si="62"/>
        <v/>
      </c>
      <c r="N281" s="293" t="str">
        <f t="shared" si="62"/>
        <v/>
      </c>
      <c r="O281" s="293" t="str">
        <f t="shared" si="62"/>
        <v/>
      </c>
      <c r="P281" s="293" t="str">
        <f t="shared" si="61"/>
        <v/>
      </c>
      <c r="Q281" s="293" t="str">
        <f t="shared" si="61"/>
        <v/>
      </c>
      <c r="R281" s="293" t="str">
        <f t="shared" si="61"/>
        <v/>
      </c>
      <c r="S281" s="293" t="str">
        <f t="shared" si="61"/>
        <v/>
      </c>
      <c r="T281" s="293" t="str">
        <f t="shared" si="61"/>
        <v/>
      </c>
      <c r="U281" s="293" t="str">
        <f t="shared" si="61"/>
        <v/>
      </c>
      <c r="V281" s="293" t="str">
        <f t="shared" si="61"/>
        <v/>
      </c>
      <c r="W281" s="293" t="str">
        <f t="shared" si="61"/>
        <v/>
      </c>
      <c r="X281" s="293" t="str">
        <f t="shared" si="61"/>
        <v>x</v>
      </c>
      <c r="Y281" s="293" t="str">
        <f t="shared" si="61"/>
        <v/>
      </c>
      <c r="Z281" s="293" t="str">
        <f t="shared" si="63"/>
        <v/>
      </c>
      <c r="AA281" s="293" t="str">
        <f t="shared" si="63"/>
        <v>x</v>
      </c>
      <c r="AB281" s="293" t="str">
        <f t="shared" si="63"/>
        <v/>
      </c>
      <c r="AC281" s="293" t="str">
        <f t="shared" si="63"/>
        <v/>
      </c>
      <c r="AD281" s="293" t="str">
        <f t="shared" si="63"/>
        <v/>
      </c>
      <c r="AE281" s="293" t="str">
        <f t="shared" si="63"/>
        <v/>
      </c>
      <c r="AF281" s="293" t="str">
        <f t="shared" si="63"/>
        <v/>
      </c>
      <c r="AG281" s="293" t="str">
        <f t="shared" si="63"/>
        <v/>
      </c>
      <c r="AH281" s="293">
        <f t="shared" si="59"/>
        <v>2</v>
      </c>
      <c r="AI281" s="292">
        <f t="shared" si="60"/>
        <v>1</v>
      </c>
    </row>
    <row r="282" spans="1:35" ht="38.25" x14ac:dyDescent="0.25">
      <c r="A282" s="174" t="s">
        <v>241</v>
      </c>
      <c r="B282">
        <f>TABLA!D280</f>
        <v>288</v>
      </c>
      <c r="C282">
        <f>TABLA!H280</f>
        <v>13</v>
      </c>
      <c r="D282" s="284" t="str">
        <f>TABLA!A280</f>
        <v>F. Farmacia</v>
      </c>
      <c r="E282" s="284" t="str">
        <f>TABLA!BN280</f>
        <v xml:space="preserve">Creo que en la biblioteca se estudiaría mucho mejor si las instalaciones fueran las adecuadas. O hace calor o hace mucho frío depende de dónde te sientes. Además hoy en día es muy normal trabajar con ordenadores y en esta biblioteca no hay enchufes cerca para poder cargamos. </v>
      </c>
      <c r="F282" s="293" t="str">
        <f t="shared" si="62"/>
        <v/>
      </c>
      <c r="G282" s="293" t="str">
        <f t="shared" si="62"/>
        <v/>
      </c>
      <c r="H282" s="293" t="str">
        <f t="shared" si="62"/>
        <v/>
      </c>
      <c r="I282" s="293" t="str">
        <f t="shared" si="62"/>
        <v/>
      </c>
      <c r="J282" s="293" t="str">
        <f t="shared" si="62"/>
        <v/>
      </c>
      <c r="K282" s="293" t="str">
        <f t="shared" si="62"/>
        <v/>
      </c>
      <c r="L282" s="293" t="str">
        <f t="shared" si="62"/>
        <v/>
      </c>
      <c r="M282" s="293" t="str">
        <f t="shared" si="62"/>
        <v/>
      </c>
      <c r="N282" s="293" t="str">
        <f t="shared" si="62"/>
        <v/>
      </c>
      <c r="O282" s="293" t="str">
        <f t="shared" si="62"/>
        <v/>
      </c>
      <c r="P282" s="293" t="str">
        <f t="shared" si="61"/>
        <v/>
      </c>
      <c r="Q282" s="293" t="str">
        <f t="shared" si="61"/>
        <v>x</v>
      </c>
      <c r="R282" s="293" t="str">
        <f t="shared" si="61"/>
        <v/>
      </c>
      <c r="S282" s="293" t="str">
        <f t="shared" si="61"/>
        <v/>
      </c>
      <c r="T282" s="293" t="str">
        <f t="shared" si="61"/>
        <v/>
      </c>
      <c r="U282" s="293" t="str">
        <f t="shared" si="61"/>
        <v/>
      </c>
      <c r="V282" s="293" t="str">
        <f t="shared" si="61"/>
        <v/>
      </c>
      <c r="W282" s="293" t="str">
        <f t="shared" si="61"/>
        <v/>
      </c>
      <c r="X282" s="293" t="str">
        <f t="shared" si="61"/>
        <v>x</v>
      </c>
      <c r="Y282" s="293" t="str">
        <f t="shared" si="61"/>
        <v/>
      </c>
      <c r="Z282" s="293" t="str">
        <f t="shared" si="63"/>
        <v/>
      </c>
      <c r="AA282" s="293" t="str">
        <f t="shared" si="63"/>
        <v/>
      </c>
      <c r="AB282" s="293" t="str">
        <f t="shared" si="63"/>
        <v/>
      </c>
      <c r="AC282" s="293" t="str">
        <f t="shared" si="63"/>
        <v/>
      </c>
      <c r="AD282" s="293" t="str">
        <f t="shared" si="63"/>
        <v/>
      </c>
      <c r="AE282" s="293" t="str">
        <f t="shared" si="63"/>
        <v/>
      </c>
      <c r="AF282" s="293" t="str">
        <f t="shared" si="63"/>
        <v/>
      </c>
      <c r="AG282" s="293" t="str">
        <f t="shared" si="63"/>
        <v/>
      </c>
      <c r="AH282" s="293">
        <f t="shared" si="59"/>
        <v>2</v>
      </c>
      <c r="AI282" s="292">
        <f t="shared" si="60"/>
        <v>1</v>
      </c>
    </row>
    <row r="283" spans="1:35" ht="25.5" x14ac:dyDescent="0.25">
      <c r="A283" s="3"/>
      <c r="B283">
        <f>TABLA!D281</f>
        <v>289</v>
      </c>
      <c r="C283">
        <f>TABLA!H281</f>
        <v>8</v>
      </c>
      <c r="D283" s="284" t="str">
        <f>TABLA!A281</f>
        <v>F. Ciencias Matemáticas</v>
      </c>
      <c r="E283" s="284">
        <f>TABLA!BN281</f>
        <v>0</v>
      </c>
      <c r="F283" s="293" t="str">
        <f t="shared" si="62"/>
        <v/>
      </c>
      <c r="G283" s="293" t="str">
        <f t="shared" si="62"/>
        <v/>
      </c>
      <c r="H283" s="293" t="str">
        <f t="shared" si="62"/>
        <v/>
      </c>
      <c r="I283" s="293" t="str">
        <f t="shared" si="62"/>
        <v/>
      </c>
      <c r="J283" s="293" t="str">
        <f t="shared" si="62"/>
        <v/>
      </c>
      <c r="K283" s="293" t="str">
        <f t="shared" si="62"/>
        <v/>
      </c>
      <c r="L283" s="293" t="str">
        <f t="shared" si="62"/>
        <v/>
      </c>
      <c r="M283" s="293" t="str">
        <f t="shared" si="62"/>
        <v/>
      </c>
      <c r="N283" s="293" t="str">
        <f t="shared" si="62"/>
        <v/>
      </c>
      <c r="O283" s="293" t="str">
        <f t="shared" si="62"/>
        <v/>
      </c>
      <c r="P283" s="293" t="str">
        <f t="shared" si="61"/>
        <v/>
      </c>
      <c r="Q283" s="293" t="str">
        <f t="shared" si="61"/>
        <v/>
      </c>
      <c r="R283" s="293" t="str">
        <f t="shared" si="61"/>
        <v/>
      </c>
      <c r="S283" s="293" t="str">
        <f t="shared" si="61"/>
        <v/>
      </c>
      <c r="T283" s="293" t="str">
        <f t="shared" si="61"/>
        <v/>
      </c>
      <c r="U283" s="293" t="str">
        <f t="shared" si="61"/>
        <v/>
      </c>
      <c r="V283" s="293" t="str">
        <f t="shared" si="61"/>
        <v/>
      </c>
      <c r="W283" s="293" t="str">
        <f t="shared" si="61"/>
        <v/>
      </c>
      <c r="X283" s="293" t="str">
        <f t="shared" si="61"/>
        <v/>
      </c>
      <c r="Y283" s="293" t="str">
        <f t="shared" si="61"/>
        <v/>
      </c>
      <c r="Z283" s="293" t="str">
        <f t="shared" si="63"/>
        <v/>
      </c>
      <c r="AA283" s="293" t="str">
        <f t="shared" si="63"/>
        <v/>
      </c>
      <c r="AB283" s="293" t="str">
        <f t="shared" si="63"/>
        <v/>
      </c>
      <c r="AC283" s="293" t="str">
        <f t="shared" si="63"/>
        <v/>
      </c>
      <c r="AD283" s="293" t="str">
        <f t="shared" si="63"/>
        <v/>
      </c>
      <c r="AE283" s="293" t="str">
        <f t="shared" si="63"/>
        <v/>
      </c>
      <c r="AF283" s="293" t="str">
        <f t="shared" si="63"/>
        <v/>
      </c>
      <c r="AG283" s="293" t="str">
        <f t="shared" si="63"/>
        <v/>
      </c>
      <c r="AH283" s="293">
        <f t="shared" si="59"/>
        <v>0</v>
      </c>
      <c r="AI283" s="292" t="str">
        <f t="shared" si="60"/>
        <v>X</v>
      </c>
    </row>
    <row r="284" spans="1:35" ht="15.75" x14ac:dyDescent="0.25">
      <c r="A284"/>
      <c r="B284">
        <f>TABLA!D282</f>
        <v>290</v>
      </c>
      <c r="C284">
        <f>TABLA!H282</f>
        <v>18</v>
      </c>
      <c r="D284" s="284" t="str">
        <f>TABLA!A282</f>
        <v>F. Medicina</v>
      </c>
      <c r="E284" s="284">
        <f>TABLA!BN282</f>
        <v>0</v>
      </c>
      <c r="F284" s="293" t="str">
        <f t="shared" si="62"/>
        <v/>
      </c>
      <c r="G284" s="293" t="str">
        <f t="shared" si="62"/>
        <v/>
      </c>
      <c r="H284" s="293" t="str">
        <f t="shared" si="62"/>
        <v/>
      </c>
      <c r="I284" s="293" t="str">
        <f t="shared" si="62"/>
        <v/>
      </c>
      <c r="J284" s="293" t="str">
        <f t="shared" si="62"/>
        <v/>
      </c>
      <c r="K284" s="293" t="str">
        <f t="shared" si="62"/>
        <v/>
      </c>
      <c r="L284" s="293" t="str">
        <f t="shared" si="62"/>
        <v/>
      </c>
      <c r="M284" s="293" t="str">
        <f t="shared" si="62"/>
        <v/>
      </c>
      <c r="N284" s="293" t="str">
        <f t="shared" si="62"/>
        <v/>
      </c>
      <c r="O284" s="293" t="str">
        <f t="shared" si="62"/>
        <v/>
      </c>
      <c r="P284" s="293" t="str">
        <f t="shared" si="61"/>
        <v/>
      </c>
      <c r="Q284" s="293" t="str">
        <f t="shared" si="61"/>
        <v/>
      </c>
      <c r="R284" s="293" t="str">
        <f t="shared" si="61"/>
        <v/>
      </c>
      <c r="S284" s="293" t="str">
        <f t="shared" si="61"/>
        <v/>
      </c>
      <c r="T284" s="293" t="str">
        <f t="shared" si="61"/>
        <v/>
      </c>
      <c r="U284" s="293" t="str">
        <f t="shared" si="61"/>
        <v/>
      </c>
      <c r="V284" s="293" t="str">
        <f t="shared" si="61"/>
        <v/>
      </c>
      <c r="W284" s="293" t="str">
        <f t="shared" si="61"/>
        <v/>
      </c>
      <c r="X284" s="293" t="str">
        <f t="shared" si="61"/>
        <v/>
      </c>
      <c r="Y284" s="293" t="str">
        <f t="shared" si="61"/>
        <v/>
      </c>
      <c r="Z284" s="293" t="str">
        <f t="shared" si="63"/>
        <v/>
      </c>
      <c r="AA284" s="293" t="str">
        <f t="shared" si="63"/>
        <v/>
      </c>
      <c r="AB284" s="293" t="str">
        <f t="shared" si="63"/>
        <v/>
      </c>
      <c r="AC284" s="293" t="str">
        <f t="shared" si="63"/>
        <v/>
      </c>
      <c r="AD284" s="293" t="str">
        <f t="shared" si="63"/>
        <v/>
      </c>
      <c r="AE284" s="293" t="str">
        <f t="shared" si="63"/>
        <v/>
      </c>
      <c r="AF284" s="293" t="str">
        <f t="shared" si="63"/>
        <v/>
      </c>
      <c r="AG284" s="293" t="str">
        <f t="shared" si="63"/>
        <v/>
      </c>
      <c r="AH284" s="293">
        <f t="shared" si="59"/>
        <v>0</v>
      </c>
      <c r="AI284" s="292" t="str">
        <f t="shared" si="60"/>
        <v>X</v>
      </c>
    </row>
    <row r="285" spans="1:35" ht="26.25" x14ac:dyDescent="0.25">
      <c r="A285"/>
      <c r="B285">
        <f>TABLA!D283</f>
        <v>291</v>
      </c>
      <c r="C285">
        <f>TABLA!H283</f>
        <v>16</v>
      </c>
      <c r="D285" s="165" t="str">
        <f>TABLA!A283</f>
        <v>F. Geografía e Historia</v>
      </c>
      <c r="E285" s="284">
        <f>TABLA!BN283</f>
        <v>0</v>
      </c>
      <c r="F285" s="293" t="str">
        <f t="shared" si="62"/>
        <v/>
      </c>
      <c r="G285" s="293" t="str">
        <f t="shared" si="62"/>
        <v/>
      </c>
      <c r="H285" s="293" t="str">
        <f t="shared" si="62"/>
        <v/>
      </c>
      <c r="I285" s="293" t="str">
        <f t="shared" si="62"/>
        <v/>
      </c>
      <c r="J285" s="293" t="str">
        <f t="shared" si="62"/>
        <v/>
      </c>
      <c r="K285" s="293" t="str">
        <f t="shared" si="62"/>
        <v/>
      </c>
      <c r="L285" s="293" t="str">
        <f t="shared" si="62"/>
        <v/>
      </c>
      <c r="M285" s="293" t="str">
        <f t="shared" si="62"/>
        <v/>
      </c>
      <c r="N285" s="293" t="str">
        <f t="shared" si="62"/>
        <v/>
      </c>
      <c r="O285" s="293" t="str">
        <f t="shared" si="62"/>
        <v/>
      </c>
      <c r="P285" s="293" t="str">
        <f t="shared" si="61"/>
        <v/>
      </c>
      <c r="Q285" s="293" t="str">
        <f t="shared" si="61"/>
        <v/>
      </c>
      <c r="R285" s="293" t="str">
        <f t="shared" si="61"/>
        <v/>
      </c>
      <c r="S285" s="293" t="str">
        <f t="shared" si="61"/>
        <v/>
      </c>
      <c r="T285" s="293" t="str">
        <f t="shared" si="61"/>
        <v/>
      </c>
      <c r="U285" s="293" t="str">
        <f t="shared" si="61"/>
        <v/>
      </c>
      <c r="V285" s="293" t="str">
        <f t="shared" si="61"/>
        <v/>
      </c>
      <c r="W285" s="293" t="str">
        <f t="shared" si="61"/>
        <v/>
      </c>
      <c r="X285" s="293" t="str">
        <f t="shared" si="61"/>
        <v/>
      </c>
      <c r="Y285" s="293" t="str">
        <f t="shared" si="61"/>
        <v/>
      </c>
      <c r="Z285" s="293" t="str">
        <f t="shared" si="63"/>
        <v/>
      </c>
      <c r="AA285" s="293" t="str">
        <f t="shared" si="63"/>
        <v/>
      </c>
      <c r="AB285" s="293" t="str">
        <f t="shared" si="63"/>
        <v/>
      </c>
      <c r="AC285" s="293" t="str">
        <f t="shared" si="63"/>
        <v/>
      </c>
      <c r="AD285" s="293" t="str">
        <f t="shared" si="63"/>
        <v/>
      </c>
      <c r="AE285" s="293" t="str">
        <f t="shared" si="63"/>
        <v/>
      </c>
      <c r="AF285" s="293" t="str">
        <f t="shared" si="63"/>
        <v/>
      </c>
      <c r="AG285" s="293" t="str">
        <f t="shared" si="63"/>
        <v/>
      </c>
      <c r="AH285" s="293">
        <f t="shared" si="59"/>
        <v>0</v>
      </c>
      <c r="AI285" s="292" t="str">
        <f t="shared" si="60"/>
        <v>X</v>
      </c>
    </row>
    <row r="286" spans="1:35" ht="51.75" x14ac:dyDescent="0.25">
      <c r="A286"/>
      <c r="B286">
        <f>TABLA!D284</f>
        <v>292</v>
      </c>
      <c r="C286">
        <f>TABLA!H284</f>
        <v>12</v>
      </c>
      <c r="D286" s="165" t="str">
        <f>TABLA!A284</f>
        <v>F. Educación - Centro de Formación del Profesorado</v>
      </c>
      <c r="E286" s="284">
        <f>TABLA!BN284</f>
        <v>0</v>
      </c>
      <c r="F286" s="293" t="str">
        <f t="shared" si="62"/>
        <v/>
      </c>
      <c r="G286" s="293" t="str">
        <f t="shared" si="62"/>
        <v/>
      </c>
      <c r="H286" s="293" t="str">
        <f t="shared" si="62"/>
        <v/>
      </c>
      <c r="I286" s="293" t="str">
        <f t="shared" si="62"/>
        <v/>
      </c>
      <c r="J286" s="293" t="str">
        <f t="shared" si="62"/>
        <v/>
      </c>
      <c r="K286" s="293" t="str">
        <f t="shared" si="62"/>
        <v/>
      </c>
      <c r="L286" s="293" t="str">
        <f t="shared" si="62"/>
        <v/>
      </c>
      <c r="M286" s="293" t="str">
        <f t="shared" si="62"/>
        <v/>
      </c>
      <c r="N286" s="293" t="str">
        <f t="shared" si="62"/>
        <v/>
      </c>
      <c r="O286" s="293" t="str">
        <f t="shared" si="62"/>
        <v/>
      </c>
      <c r="P286" s="293" t="str">
        <f t="shared" si="61"/>
        <v/>
      </c>
      <c r="Q286" s="293" t="str">
        <f t="shared" si="61"/>
        <v/>
      </c>
      <c r="R286" s="293" t="str">
        <f t="shared" si="61"/>
        <v/>
      </c>
      <c r="S286" s="293" t="str">
        <f t="shared" si="61"/>
        <v/>
      </c>
      <c r="T286" s="293" t="str">
        <f t="shared" si="61"/>
        <v/>
      </c>
      <c r="U286" s="293" t="str">
        <f t="shared" si="61"/>
        <v/>
      </c>
      <c r="V286" s="293" t="str">
        <f t="shared" si="61"/>
        <v/>
      </c>
      <c r="W286" s="293" t="str">
        <f t="shared" si="61"/>
        <v/>
      </c>
      <c r="X286" s="293" t="str">
        <f t="shared" si="61"/>
        <v/>
      </c>
      <c r="Y286" s="293" t="str">
        <f t="shared" si="61"/>
        <v/>
      </c>
      <c r="Z286" s="293" t="str">
        <f t="shared" si="63"/>
        <v/>
      </c>
      <c r="AA286" s="293" t="str">
        <f t="shared" si="63"/>
        <v/>
      </c>
      <c r="AB286" s="293" t="str">
        <f t="shared" si="63"/>
        <v/>
      </c>
      <c r="AC286" s="293" t="str">
        <f t="shared" si="63"/>
        <v/>
      </c>
      <c r="AD286" s="293" t="str">
        <f t="shared" si="63"/>
        <v/>
      </c>
      <c r="AE286" s="293" t="str">
        <f t="shared" si="63"/>
        <v/>
      </c>
      <c r="AF286" s="293" t="str">
        <f t="shared" si="63"/>
        <v/>
      </c>
      <c r="AG286" s="293" t="str">
        <f t="shared" si="63"/>
        <v/>
      </c>
      <c r="AH286" s="293">
        <f t="shared" si="59"/>
        <v>0</v>
      </c>
      <c r="AI286" s="292" t="str">
        <f t="shared" si="60"/>
        <v>X</v>
      </c>
    </row>
    <row r="287" spans="1:35" ht="15.75" x14ac:dyDescent="0.25">
      <c r="A287" s="3"/>
      <c r="B287">
        <f>TABLA!D285</f>
        <v>293</v>
      </c>
      <c r="C287">
        <f>TABLA!H285</f>
        <v>13</v>
      </c>
      <c r="D287" s="165" t="str">
        <f>TABLA!A285</f>
        <v>F. Farmacia</v>
      </c>
      <c r="E287" s="284">
        <f>TABLA!BN285</f>
        <v>0</v>
      </c>
      <c r="F287" s="293" t="str">
        <f t="shared" si="62"/>
        <v/>
      </c>
      <c r="G287" s="293" t="str">
        <f t="shared" si="62"/>
        <v/>
      </c>
      <c r="H287" s="293" t="str">
        <f t="shared" si="62"/>
        <v/>
      </c>
      <c r="I287" s="293" t="str">
        <f t="shared" si="62"/>
        <v/>
      </c>
      <c r="J287" s="293" t="str">
        <f t="shared" si="62"/>
        <v/>
      </c>
      <c r="K287" s="293" t="str">
        <f t="shared" si="62"/>
        <v/>
      </c>
      <c r="L287" s="293" t="str">
        <f t="shared" si="62"/>
        <v/>
      </c>
      <c r="M287" s="293" t="str">
        <f t="shared" si="62"/>
        <v/>
      </c>
      <c r="N287" s="293" t="str">
        <f t="shared" si="62"/>
        <v/>
      </c>
      <c r="O287" s="293" t="str">
        <f t="shared" si="62"/>
        <v/>
      </c>
      <c r="P287" s="293" t="str">
        <f t="shared" si="61"/>
        <v/>
      </c>
      <c r="Q287" s="293" t="str">
        <f t="shared" si="61"/>
        <v/>
      </c>
      <c r="R287" s="293" t="str">
        <f t="shared" si="61"/>
        <v/>
      </c>
      <c r="S287" s="293" t="str">
        <f t="shared" si="61"/>
        <v/>
      </c>
      <c r="T287" s="293" t="str">
        <f t="shared" si="61"/>
        <v/>
      </c>
      <c r="U287" s="293" t="str">
        <f t="shared" si="61"/>
        <v/>
      </c>
      <c r="V287" s="293" t="str">
        <f t="shared" si="61"/>
        <v/>
      </c>
      <c r="W287" s="293" t="str">
        <f t="shared" si="61"/>
        <v/>
      </c>
      <c r="X287" s="293" t="str">
        <f t="shared" si="61"/>
        <v/>
      </c>
      <c r="Y287" s="293" t="str">
        <f t="shared" si="61"/>
        <v/>
      </c>
      <c r="Z287" s="293" t="str">
        <f t="shared" si="63"/>
        <v/>
      </c>
      <c r="AA287" s="293" t="str">
        <f t="shared" si="63"/>
        <v/>
      </c>
      <c r="AB287" s="293" t="str">
        <f t="shared" si="63"/>
        <v/>
      </c>
      <c r="AC287" s="293" t="str">
        <f t="shared" si="63"/>
        <v/>
      </c>
      <c r="AD287" s="293" t="str">
        <f t="shared" si="63"/>
        <v/>
      </c>
      <c r="AE287" s="293" t="str">
        <f t="shared" si="63"/>
        <v/>
      </c>
      <c r="AF287" s="293" t="str">
        <f t="shared" si="63"/>
        <v/>
      </c>
      <c r="AG287" s="293" t="str">
        <f t="shared" si="63"/>
        <v/>
      </c>
      <c r="AH287" s="293">
        <f t="shared" si="59"/>
        <v>0</v>
      </c>
      <c r="AI287" s="292" t="str">
        <f t="shared" si="60"/>
        <v>X</v>
      </c>
    </row>
    <row r="288" spans="1:35" ht="26.25" x14ac:dyDescent="0.25">
      <c r="A288" s="3"/>
      <c r="B288">
        <f>TABLA!D286</f>
        <v>294</v>
      </c>
      <c r="C288">
        <f>TABLA!H286</f>
        <v>3</v>
      </c>
      <c r="D288" s="165" t="str">
        <f>TABLA!A286</f>
        <v>F. Ciencias de la Documentación</v>
      </c>
      <c r="E288" s="284">
        <f>TABLA!BN286</f>
        <v>0</v>
      </c>
      <c r="F288" s="293" t="str">
        <f t="shared" si="62"/>
        <v/>
      </c>
      <c r="G288" s="293" t="str">
        <f t="shared" si="62"/>
        <v/>
      </c>
      <c r="H288" s="293" t="str">
        <f t="shared" si="62"/>
        <v/>
      </c>
      <c r="I288" s="293" t="str">
        <f t="shared" si="62"/>
        <v/>
      </c>
      <c r="J288" s="293" t="str">
        <f t="shared" si="62"/>
        <v/>
      </c>
      <c r="K288" s="293" t="str">
        <f t="shared" si="62"/>
        <v/>
      </c>
      <c r="L288" s="293" t="str">
        <f t="shared" si="62"/>
        <v/>
      </c>
      <c r="M288" s="293" t="str">
        <f t="shared" si="62"/>
        <v/>
      </c>
      <c r="N288" s="293" t="str">
        <f t="shared" si="62"/>
        <v/>
      </c>
      <c r="O288" s="293" t="str">
        <f t="shared" si="62"/>
        <v/>
      </c>
      <c r="P288" s="293" t="str">
        <f t="shared" si="61"/>
        <v/>
      </c>
      <c r="Q288" s="293" t="str">
        <f t="shared" si="61"/>
        <v/>
      </c>
      <c r="R288" s="293" t="str">
        <f t="shared" si="61"/>
        <v/>
      </c>
      <c r="S288" s="293" t="str">
        <f t="shared" si="61"/>
        <v/>
      </c>
      <c r="T288" s="293" t="str">
        <f t="shared" si="61"/>
        <v/>
      </c>
      <c r="U288" s="293" t="str">
        <f t="shared" si="61"/>
        <v/>
      </c>
      <c r="V288" s="293" t="str">
        <f t="shared" si="61"/>
        <v/>
      </c>
      <c r="W288" s="293" t="str">
        <f t="shared" si="61"/>
        <v/>
      </c>
      <c r="X288" s="293" t="str">
        <f t="shared" si="61"/>
        <v/>
      </c>
      <c r="Y288" s="293" t="str">
        <f t="shared" si="61"/>
        <v/>
      </c>
      <c r="Z288" s="293" t="str">
        <f t="shared" si="63"/>
        <v/>
      </c>
      <c r="AA288" s="293" t="str">
        <f t="shared" si="63"/>
        <v/>
      </c>
      <c r="AB288" s="293" t="str">
        <f t="shared" si="63"/>
        <v/>
      </c>
      <c r="AC288" s="293" t="str">
        <f t="shared" si="63"/>
        <v/>
      </c>
      <c r="AD288" s="293" t="str">
        <f t="shared" si="63"/>
        <v/>
      </c>
      <c r="AE288" s="293" t="str">
        <f t="shared" si="63"/>
        <v/>
      </c>
      <c r="AF288" s="293" t="str">
        <f t="shared" si="63"/>
        <v/>
      </c>
      <c r="AG288" s="293" t="str">
        <f t="shared" si="63"/>
        <v/>
      </c>
      <c r="AH288" s="293">
        <f t="shared" si="59"/>
        <v>0</v>
      </c>
      <c r="AI288" s="292" t="str">
        <f t="shared" si="60"/>
        <v>X</v>
      </c>
    </row>
    <row r="289" spans="1:35" ht="15.75" x14ac:dyDescent="0.25">
      <c r="A289" s="3"/>
      <c r="B289">
        <f>TABLA!D287</f>
        <v>295</v>
      </c>
      <c r="C289">
        <f>TABLA!H287</f>
        <v>11</v>
      </c>
      <c r="D289" s="165" t="str">
        <f>TABLA!A287</f>
        <v>F. Derecho</v>
      </c>
      <c r="E289" s="284" t="str">
        <f>TABLA!BN287</f>
        <v>No acudi porque cambiaron y anularon el curso varias veces sin presentarte allí en dos apasiones el pinente</v>
      </c>
      <c r="F289" s="293" t="str">
        <f t="shared" si="62"/>
        <v/>
      </c>
      <c r="G289" s="293" t="str">
        <f t="shared" si="62"/>
        <v/>
      </c>
      <c r="H289" s="293" t="str">
        <f t="shared" si="62"/>
        <v/>
      </c>
      <c r="I289" s="293" t="str">
        <f t="shared" si="62"/>
        <v/>
      </c>
      <c r="J289" s="293" t="str">
        <f t="shared" si="62"/>
        <v/>
      </c>
      <c r="K289" s="293" t="str">
        <f t="shared" si="62"/>
        <v/>
      </c>
      <c r="L289" s="293" t="str">
        <f t="shared" si="62"/>
        <v/>
      </c>
      <c r="M289" s="293" t="str">
        <f t="shared" si="62"/>
        <v/>
      </c>
      <c r="N289" s="293" t="str">
        <f t="shared" si="62"/>
        <v/>
      </c>
      <c r="O289" s="293" t="str">
        <f t="shared" si="62"/>
        <v/>
      </c>
      <c r="P289" s="293" t="str">
        <f t="shared" si="61"/>
        <v/>
      </c>
      <c r="Q289" s="293" t="str">
        <f t="shared" si="61"/>
        <v/>
      </c>
      <c r="R289" s="293" t="str">
        <f t="shared" si="61"/>
        <v/>
      </c>
      <c r="S289" s="293" t="str">
        <f t="shared" si="61"/>
        <v/>
      </c>
      <c r="T289" s="293" t="str">
        <f t="shared" si="61"/>
        <v/>
      </c>
      <c r="U289" s="293" t="str">
        <f t="shared" si="61"/>
        <v/>
      </c>
      <c r="V289" s="293" t="str">
        <f t="shared" si="61"/>
        <v/>
      </c>
      <c r="W289" s="293" t="str">
        <f t="shared" si="61"/>
        <v/>
      </c>
      <c r="X289" s="293" t="str">
        <f t="shared" si="61"/>
        <v/>
      </c>
      <c r="Y289" s="293" t="str">
        <f t="shared" si="61"/>
        <v/>
      </c>
      <c r="Z289" s="293" t="str">
        <f t="shared" si="63"/>
        <v/>
      </c>
      <c r="AA289" s="293" t="str">
        <f t="shared" si="63"/>
        <v/>
      </c>
      <c r="AB289" s="293" t="str">
        <f t="shared" si="63"/>
        <v/>
      </c>
      <c r="AC289" s="293" t="str">
        <f t="shared" si="63"/>
        <v/>
      </c>
      <c r="AD289" s="293" t="str">
        <f t="shared" si="63"/>
        <v/>
      </c>
      <c r="AE289" s="293" t="str">
        <f t="shared" si="63"/>
        <v/>
      </c>
      <c r="AF289" s="293" t="str">
        <f t="shared" si="63"/>
        <v/>
      </c>
      <c r="AG289" s="293" t="str">
        <f t="shared" si="63"/>
        <v/>
      </c>
      <c r="AH289" s="293">
        <f t="shared" si="59"/>
        <v>0</v>
      </c>
      <c r="AI289" s="292">
        <f t="shared" si="60"/>
        <v>1</v>
      </c>
    </row>
    <row r="290" spans="1:35" ht="25.5" x14ac:dyDescent="0.25">
      <c r="A290"/>
      <c r="B290">
        <f>TABLA!D288</f>
        <v>296</v>
      </c>
      <c r="C290">
        <f>TABLA!H288</f>
        <v>15</v>
      </c>
      <c r="D290" s="165" t="str">
        <f>TABLA!A288</f>
        <v>F. Filosofía</v>
      </c>
      <c r="E290" s="284" t="str">
        <f>TABLA!BN288</f>
        <v>El formato del catálogo cisne ha empeorado bastante, es mucho más difícil orientarse en él y buscar los libro que uno quiere</v>
      </c>
      <c r="F290" s="293" t="str">
        <f t="shared" si="62"/>
        <v/>
      </c>
      <c r="G290" s="293" t="str">
        <f t="shared" si="62"/>
        <v/>
      </c>
      <c r="H290" s="293" t="str">
        <f t="shared" si="62"/>
        <v/>
      </c>
      <c r="I290" s="293" t="str">
        <f t="shared" si="62"/>
        <v/>
      </c>
      <c r="J290" s="293" t="str">
        <f t="shared" si="62"/>
        <v>x</v>
      </c>
      <c r="K290" s="293" t="str">
        <f t="shared" si="62"/>
        <v/>
      </c>
      <c r="L290" s="293" t="str">
        <f t="shared" si="62"/>
        <v/>
      </c>
      <c r="M290" s="293" t="str">
        <f t="shared" si="62"/>
        <v/>
      </c>
      <c r="N290" s="293" t="str">
        <f t="shared" si="62"/>
        <v/>
      </c>
      <c r="O290" s="293" t="str">
        <f t="shared" si="62"/>
        <v/>
      </c>
      <c r="P290" s="293" t="str">
        <f t="shared" si="62"/>
        <v/>
      </c>
      <c r="Q290" s="293" t="str">
        <f t="shared" si="62"/>
        <v/>
      </c>
      <c r="R290" s="293" t="str">
        <f t="shared" si="62"/>
        <v/>
      </c>
      <c r="S290" s="293" t="str">
        <f t="shared" si="62"/>
        <v/>
      </c>
      <c r="T290" s="293" t="str">
        <f t="shared" si="62"/>
        <v/>
      </c>
      <c r="U290" s="293" t="str">
        <f t="shared" si="62"/>
        <v/>
      </c>
      <c r="V290" s="293" t="str">
        <f t="shared" ref="P290:AE305" si="64">IFERROR((IF(FIND(V$1,$E290,1)&gt;0,"x")),"")</f>
        <v/>
      </c>
      <c r="W290" s="293" t="str">
        <f t="shared" si="64"/>
        <v/>
      </c>
      <c r="X290" s="293" t="str">
        <f t="shared" si="64"/>
        <v/>
      </c>
      <c r="Y290" s="293" t="str">
        <f t="shared" si="64"/>
        <v/>
      </c>
      <c r="Z290" s="293" t="str">
        <f t="shared" si="63"/>
        <v/>
      </c>
      <c r="AA290" s="293" t="str">
        <f t="shared" si="63"/>
        <v/>
      </c>
      <c r="AB290" s="293" t="str">
        <f t="shared" si="63"/>
        <v/>
      </c>
      <c r="AC290" s="293" t="str">
        <f t="shared" si="63"/>
        <v/>
      </c>
      <c r="AD290" s="293" t="str">
        <f t="shared" si="63"/>
        <v/>
      </c>
      <c r="AE290" s="293" t="str">
        <f t="shared" si="63"/>
        <v/>
      </c>
      <c r="AF290" s="293" t="str">
        <f t="shared" si="63"/>
        <v/>
      </c>
      <c r="AG290" s="293" t="str">
        <f t="shared" si="63"/>
        <v/>
      </c>
      <c r="AH290" s="293">
        <f t="shared" si="59"/>
        <v>1</v>
      </c>
      <c r="AI290" s="292">
        <f t="shared" si="60"/>
        <v>1</v>
      </c>
    </row>
    <row r="291" spans="1:35" ht="26.25" x14ac:dyDescent="0.25">
      <c r="A291"/>
      <c r="B291">
        <f>TABLA!D289</f>
        <v>297</v>
      </c>
      <c r="C291">
        <f>TABLA!H289</f>
        <v>8</v>
      </c>
      <c r="D291" s="165" t="str">
        <f>TABLA!A289</f>
        <v>F. Ciencias Matemáticas</v>
      </c>
      <c r="E291" s="284">
        <f>TABLA!BN289</f>
        <v>0</v>
      </c>
      <c r="F291" s="293" t="str">
        <f t="shared" ref="F291:U306" si="65">IFERROR((IF(FIND(F$1,$E291,1)&gt;0,"x")),"")</f>
        <v/>
      </c>
      <c r="G291" s="293" t="str">
        <f t="shared" si="65"/>
        <v/>
      </c>
      <c r="H291" s="293" t="str">
        <f t="shared" si="65"/>
        <v/>
      </c>
      <c r="I291" s="293" t="str">
        <f t="shared" si="65"/>
        <v/>
      </c>
      <c r="J291" s="293" t="str">
        <f t="shared" si="65"/>
        <v/>
      </c>
      <c r="K291" s="293" t="str">
        <f t="shared" si="65"/>
        <v/>
      </c>
      <c r="L291" s="293" t="str">
        <f t="shared" si="65"/>
        <v/>
      </c>
      <c r="M291" s="293" t="str">
        <f t="shared" si="65"/>
        <v/>
      </c>
      <c r="N291" s="293" t="str">
        <f t="shared" si="65"/>
        <v/>
      </c>
      <c r="O291" s="293" t="str">
        <f t="shared" si="65"/>
        <v/>
      </c>
      <c r="P291" s="293" t="str">
        <f t="shared" si="64"/>
        <v/>
      </c>
      <c r="Q291" s="293" t="str">
        <f t="shared" si="64"/>
        <v/>
      </c>
      <c r="R291" s="293" t="str">
        <f t="shared" si="64"/>
        <v/>
      </c>
      <c r="S291" s="293" t="str">
        <f t="shared" si="64"/>
        <v/>
      </c>
      <c r="T291" s="293" t="str">
        <f t="shared" si="64"/>
        <v/>
      </c>
      <c r="U291" s="293" t="str">
        <f t="shared" si="64"/>
        <v/>
      </c>
      <c r="V291" s="293" t="str">
        <f t="shared" si="64"/>
        <v/>
      </c>
      <c r="W291" s="293" t="str">
        <f t="shared" si="64"/>
        <v/>
      </c>
      <c r="X291" s="293" t="str">
        <f t="shared" si="64"/>
        <v/>
      </c>
      <c r="Y291" s="293" t="str">
        <f t="shared" si="64"/>
        <v/>
      </c>
      <c r="Z291" s="293" t="str">
        <f t="shared" si="64"/>
        <v/>
      </c>
      <c r="AA291" s="293" t="str">
        <f t="shared" si="64"/>
        <v/>
      </c>
      <c r="AB291" s="293" t="str">
        <f t="shared" si="64"/>
        <v/>
      </c>
      <c r="AC291" s="293" t="str">
        <f t="shared" si="64"/>
        <v/>
      </c>
      <c r="AD291" s="293" t="str">
        <f t="shared" si="64"/>
        <v/>
      </c>
      <c r="AE291" s="293" t="str">
        <f t="shared" si="64"/>
        <v/>
      </c>
      <c r="AF291" s="293" t="str">
        <f t="shared" ref="Z291:AG306" si="66">IFERROR((IF(FIND(AF$1,$E291,1)&gt;0,"x")),"")</f>
        <v/>
      </c>
      <c r="AG291" s="293" t="str">
        <f t="shared" si="66"/>
        <v/>
      </c>
      <c r="AH291" s="293">
        <f t="shared" si="59"/>
        <v>0</v>
      </c>
      <c r="AI291" s="292" t="str">
        <f t="shared" si="60"/>
        <v>X</v>
      </c>
    </row>
    <row r="292" spans="1:35" ht="38.25" x14ac:dyDescent="0.25">
      <c r="A292"/>
      <c r="B292">
        <f>TABLA!D290</f>
        <v>298</v>
      </c>
      <c r="C292">
        <f>TABLA!H290</f>
        <v>5</v>
      </c>
      <c r="D292" s="284" t="str">
        <f>TABLA!A290</f>
        <v>F. Ciencias Económicas y Empresariales</v>
      </c>
      <c r="E292" s="284">
        <f>TABLA!BN290</f>
        <v>0</v>
      </c>
      <c r="F292" s="293" t="str">
        <f t="shared" si="65"/>
        <v/>
      </c>
      <c r="G292" s="293" t="str">
        <f t="shared" si="65"/>
        <v/>
      </c>
      <c r="H292" s="293" t="str">
        <f t="shared" si="65"/>
        <v/>
      </c>
      <c r="I292" s="293" t="str">
        <f t="shared" si="65"/>
        <v/>
      </c>
      <c r="J292" s="293" t="str">
        <f t="shared" si="65"/>
        <v/>
      </c>
      <c r="K292" s="293" t="str">
        <f t="shared" si="65"/>
        <v/>
      </c>
      <c r="L292" s="293" t="str">
        <f t="shared" si="65"/>
        <v/>
      </c>
      <c r="M292" s="293" t="str">
        <f t="shared" si="65"/>
        <v/>
      </c>
      <c r="N292" s="293" t="str">
        <f t="shared" si="65"/>
        <v/>
      </c>
      <c r="O292" s="293" t="str">
        <f t="shared" si="65"/>
        <v/>
      </c>
      <c r="P292" s="293" t="str">
        <f t="shared" si="64"/>
        <v/>
      </c>
      <c r="Q292" s="293" t="str">
        <f t="shared" si="64"/>
        <v/>
      </c>
      <c r="R292" s="293" t="str">
        <f t="shared" si="64"/>
        <v/>
      </c>
      <c r="S292" s="293" t="str">
        <f t="shared" si="64"/>
        <v/>
      </c>
      <c r="T292" s="293" t="str">
        <f t="shared" si="64"/>
        <v/>
      </c>
      <c r="U292" s="293" t="str">
        <f t="shared" si="64"/>
        <v/>
      </c>
      <c r="V292" s="293" t="str">
        <f t="shared" si="64"/>
        <v/>
      </c>
      <c r="W292" s="293" t="str">
        <f t="shared" si="64"/>
        <v/>
      </c>
      <c r="X292" s="293" t="str">
        <f t="shared" si="64"/>
        <v/>
      </c>
      <c r="Y292" s="293" t="str">
        <f t="shared" si="64"/>
        <v/>
      </c>
      <c r="Z292" s="293" t="str">
        <f t="shared" si="66"/>
        <v/>
      </c>
      <c r="AA292" s="293" t="str">
        <f t="shared" si="66"/>
        <v/>
      </c>
      <c r="AB292" s="293" t="str">
        <f t="shared" si="66"/>
        <v/>
      </c>
      <c r="AC292" s="293" t="str">
        <f t="shared" si="66"/>
        <v/>
      </c>
      <c r="AD292" s="293" t="str">
        <f t="shared" si="66"/>
        <v/>
      </c>
      <c r="AE292" s="293" t="str">
        <f t="shared" si="66"/>
        <v/>
      </c>
      <c r="AF292" s="293" t="str">
        <f t="shared" si="66"/>
        <v/>
      </c>
      <c r="AG292" s="293" t="str">
        <f t="shared" si="66"/>
        <v/>
      </c>
      <c r="AH292" s="293">
        <f t="shared" si="59"/>
        <v>0</v>
      </c>
      <c r="AI292" s="292" t="str">
        <f t="shared" si="60"/>
        <v>X</v>
      </c>
    </row>
    <row r="293" spans="1:35" ht="63.75" x14ac:dyDescent="0.25">
      <c r="A293"/>
      <c r="B293">
        <f>TABLA!D291</f>
        <v>299</v>
      </c>
      <c r="C293">
        <f>TABLA!H291</f>
        <v>7</v>
      </c>
      <c r="D293" s="165" t="str">
        <f>TABLA!A291</f>
        <v>F. Ciencias Geológicas</v>
      </c>
      <c r="E293" s="284" t="str">
        <f>TABLA!BN291</f>
        <v>Las instalaciones de la biblioteca están muy bien y las aulas de trabajo en grupo resultan muy útiles, sobre todo en época de exámenes, lo que pasa, es que muchas veces es imposible estudiar en ellas porque vienen grupos de alumnos de la facultad de biológicas y suelen hacer mucho ruido. La biblioteca de la facultad de biológicas es muy grande y tiene muchos aulas de trabajo que muchas veces están vacías, por lo que me hubiera gustado que haya un mayor control en este aspecto.&lt;br&gt;</v>
      </c>
      <c r="F293" s="293" t="str">
        <f t="shared" si="65"/>
        <v/>
      </c>
      <c r="G293" s="293" t="str">
        <f t="shared" si="65"/>
        <v/>
      </c>
      <c r="H293" s="293" t="str">
        <f t="shared" si="65"/>
        <v/>
      </c>
      <c r="I293" s="293" t="str">
        <f t="shared" si="65"/>
        <v/>
      </c>
      <c r="J293" s="293" t="str">
        <f t="shared" si="65"/>
        <v/>
      </c>
      <c r="K293" s="293" t="str">
        <f t="shared" si="65"/>
        <v/>
      </c>
      <c r="L293" s="293" t="str">
        <f t="shared" si="65"/>
        <v/>
      </c>
      <c r="M293" s="293" t="str">
        <f t="shared" si="65"/>
        <v/>
      </c>
      <c r="N293" s="293" t="str">
        <f t="shared" si="65"/>
        <v/>
      </c>
      <c r="O293" s="293" t="str">
        <f t="shared" si="65"/>
        <v/>
      </c>
      <c r="P293" s="293" t="str">
        <f t="shared" si="64"/>
        <v/>
      </c>
      <c r="Q293" s="293" t="str">
        <f t="shared" si="64"/>
        <v/>
      </c>
      <c r="R293" s="293" t="str">
        <f t="shared" si="64"/>
        <v/>
      </c>
      <c r="S293" s="293" t="str">
        <f t="shared" si="64"/>
        <v>x</v>
      </c>
      <c r="T293" s="293" t="str">
        <f t="shared" si="64"/>
        <v/>
      </c>
      <c r="U293" s="293" t="str">
        <f t="shared" si="64"/>
        <v/>
      </c>
      <c r="V293" s="293" t="str">
        <f t="shared" si="64"/>
        <v/>
      </c>
      <c r="W293" s="293" t="str">
        <f t="shared" si="64"/>
        <v/>
      </c>
      <c r="X293" s="293" t="str">
        <f t="shared" si="64"/>
        <v/>
      </c>
      <c r="Y293" s="293" t="str">
        <f t="shared" si="64"/>
        <v/>
      </c>
      <c r="Z293" s="293" t="str">
        <f t="shared" si="66"/>
        <v/>
      </c>
      <c r="AA293" s="293" t="str">
        <f t="shared" si="66"/>
        <v/>
      </c>
      <c r="AB293" s="293" t="str">
        <f t="shared" si="66"/>
        <v/>
      </c>
      <c r="AC293" s="293" t="str">
        <f t="shared" si="66"/>
        <v/>
      </c>
      <c r="AD293" s="293" t="str">
        <f t="shared" si="66"/>
        <v/>
      </c>
      <c r="AE293" s="293" t="str">
        <f t="shared" si="66"/>
        <v/>
      </c>
      <c r="AF293" s="293" t="str">
        <f t="shared" si="66"/>
        <v/>
      </c>
      <c r="AG293" s="293" t="str">
        <f t="shared" si="66"/>
        <v/>
      </c>
      <c r="AH293" s="293">
        <f t="shared" si="59"/>
        <v>1</v>
      </c>
      <c r="AI293" s="292">
        <f t="shared" si="60"/>
        <v>1</v>
      </c>
    </row>
    <row r="294" spans="1:35" ht="15.75" x14ac:dyDescent="0.25">
      <c r="A294" s="3"/>
      <c r="B294">
        <f>TABLA!D292</f>
        <v>300</v>
      </c>
      <c r="C294">
        <f>TABLA!H292</f>
        <v>21</v>
      </c>
      <c r="D294" s="165" t="str">
        <f>TABLA!A292</f>
        <v>F. Veterinaria</v>
      </c>
      <c r="E294" s="284">
        <f>TABLA!BN292</f>
        <v>0</v>
      </c>
      <c r="F294" s="293" t="str">
        <f t="shared" si="65"/>
        <v/>
      </c>
      <c r="G294" s="293" t="str">
        <f t="shared" si="65"/>
        <v/>
      </c>
      <c r="H294" s="293" t="str">
        <f t="shared" si="65"/>
        <v/>
      </c>
      <c r="I294" s="293" t="str">
        <f t="shared" si="65"/>
        <v/>
      </c>
      <c r="J294" s="293" t="str">
        <f t="shared" si="65"/>
        <v/>
      </c>
      <c r="K294" s="293" t="str">
        <f t="shared" si="65"/>
        <v/>
      </c>
      <c r="L294" s="293" t="str">
        <f t="shared" si="65"/>
        <v/>
      </c>
      <c r="M294" s="293" t="str">
        <f t="shared" si="65"/>
        <v/>
      </c>
      <c r="N294" s="293" t="str">
        <f t="shared" si="65"/>
        <v/>
      </c>
      <c r="O294" s="293" t="str">
        <f t="shared" si="65"/>
        <v/>
      </c>
      <c r="P294" s="293" t="str">
        <f t="shared" si="64"/>
        <v/>
      </c>
      <c r="Q294" s="293" t="str">
        <f t="shared" si="64"/>
        <v/>
      </c>
      <c r="R294" s="293" t="str">
        <f t="shared" si="64"/>
        <v/>
      </c>
      <c r="S294" s="293" t="str">
        <f t="shared" si="64"/>
        <v/>
      </c>
      <c r="T294" s="293" t="str">
        <f t="shared" si="64"/>
        <v/>
      </c>
      <c r="U294" s="293" t="str">
        <f t="shared" si="64"/>
        <v/>
      </c>
      <c r="V294" s="293" t="str">
        <f t="shared" si="64"/>
        <v/>
      </c>
      <c r="W294" s="293" t="str">
        <f t="shared" si="64"/>
        <v/>
      </c>
      <c r="X294" s="293" t="str">
        <f t="shared" si="64"/>
        <v/>
      </c>
      <c r="Y294" s="293" t="str">
        <f t="shared" si="64"/>
        <v/>
      </c>
      <c r="Z294" s="293" t="str">
        <f t="shared" si="66"/>
        <v/>
      </c>
      <c r="AA294" s="293" t="str">
        <f t="shared" si="66"/>
        <v/>
      </c>
      <c r="AB294" s="293" t="str">
        <f t="shared" si="66"/>
        <v/>
      </c>
      <c r="AC294" s="293" t="str">
        <f t="shared" si="66"/>
        <v/>
      </c>
      <c r="AD294" s="293" t="str">
        <f t="shared" si="66"/>
        <v/>
      </c>
      <c r="AE294" s="293" t="str">
        <f t="shared" si="66"/>
        <v/>
      </c>
      <c r="AF294" s="293" t="str">
        <f t="shared" si="66"/>
        <v/>
      </c>
      <c r="AG294" s="293" t="str">
        <f t="shared" si="66"/>
        <v/>
      </c>
      <c r="AH294" s="293">
        <f t="shared" si="59"/>
        <v>0</v>
      </c>
      <c r="AI294" s="292" t="str">
        <f t="shared" si="60"/>
        <v>X</v>
      </c>
    </row>
    <row r="295" spans="1:35" ht="26.25" x14ac:dyDescent="0.25">
      <c r="A295"/>
      <c r="B295">
        <f>TABLA!D293</f>
        <v>301</v>
      </c>
      <c r="C295">
        <f>TABLA!H293</f>
        <v>10</v>
      </c>
      <c r="D295" s="165" t="str">
        <f>TABLA!A293</f>
        <v>F. Ciencias Químicas</v>
      </c>
      <c r="E295" s="284">
        <f>TABLA!BN293</f>
        <v>0</v>
      </c>
      <c r="F295" s="293" t="str">
        <f t="shared" si="65"/>
        <v/>
      </c>
      <c r="G295" s="293" t="str">
        <f t="shared" si="65"/>
        <v/>
      </c>
      <c r="H295" s="293" t="str">
        <f t="shared" si="65"/>
        <v/>
      </c>
      <c r="I295" s="293" t="str">
        <f t="shared" si="65"/>
        <v/>
      </c>
      <c r="J295" s="293" t="str">
        <f t="shared" si="65"/>
        <v/>
      </c>
      <c r="K295" s="293" t="str">
        <f t="shared" si="65"/>
        <v/>
      </c>
      <c r="L295" s="293" t="str">
        <f t="shared" si="65"/>
        <v/>
      </c>
      <c r="M295" s="293" t="str">
        <f t="shared" si="65"/>
        <v/>
      </c>
      <c r="N295" s="293" t="str">
        <f t="shared" si="65"/>
        <v/>
      </c>
      <c r="O295" s="293" t="str">
        <f t="shared" si="65"/>
        <v/>
      </c>
      <c r="P295" s="293" t="str">
        <f t="shared" si="64"/>
        <v/>
      </c>
      <c r="Q295" s="293" t="str">
        <f t="shared" si="64"/>
        <v/>
      </c>
      <c r="R295" s="293" t="str">
        <f t="shared" si="64"/>
        <v/>
      </c>
      <c r="S295" s="293" t="str">
        <f t="shared" si="64"/>
        <v/>
      </c>
      <c r="T295" s="293" t="str">
        <f t="shared" si="64"/>
        <v/>
      </c>
      <c r="U295" s="293" t="str">
        <f t="shared" si="64"/>
        <v/>
      </c>
      <c r="V295" s="293" t="str">
        <f t="shared" si="64"/>
        <v/>
      </c>
      <c r="W295" s="293" t="str">
        <f t="shared" si="64"/>
        <v/>
      </c>
      <c r="X295" s="293" t="str">
        <f t="shared" si="64"/>
        <v/>
      </c>
      <c r="Y295" s="293" t="str">
        <f t="shared" si="64"/>
        <v/>
      </c>
      <c r="Z295" s="293" t="str">
        <f t="shared" si="66"/>
        <v/>
      </c>
      <c r="AA295" s="293" t="str">
        <f t="shared" si="66"/>
        <v/>
      </c>
      <c r="AB295" s="293" t="str">
        <f t="shared" si="66"/>
        <v/>
      </c>
      <c r="AC295" s="293" t="str">
        <f t="shared" si="66"/>
        <v/>
      </c>
      <c r="AD295" s="293" t="str">
        <f t="shared" si="66"/>
        <v/>
      </c>
      <c r="AE295" s="293" t="str">
        <f t="shared" si="66"/>
        <v/>
      </c>
      <c r="AF295" s="293" t="str">
        <f t="shared" si="66"/>
        <v/>
      </c>
      <c r="AG295" s="293" t="str">
        <f t="shared" si="66"/>
        <v/>
      </c>
      <c r="AH295" s="293">
        <f t="shared" si="59"/>
        <v>0</v>
      </c>
      <c r="AI295" s="292" t="str">
        <f t="shared" si="60"/>
        <v>X</v>
      </c>
    </row>
    <row r="296" spans="1:35" ht="38.25" x14ac:dyDescent="0.25">
      <c r="A296"/>
      <c r="B296">
        <f>TABLA!D294</f>
        <v>302</v>
      </c>
      <c r="C296">
        <f>TABLA!H294</f>
        <v>11</v>
      </c>
      <c r="D296" s="284" t="str">
        <f>TABLA!A294</f>
        <v>F. Derecho</v>
      </c>
      <c r="E296" s="284" t="str">
        <f>TABLA!BN294</f>
        <v>Más ejemplares de libros de las últimas ediciones, en el caso de derecho muchas veces las ediciones antiguas no podemos cogerlas porque la ley esta derogada y nos vemos en la obligación de comprar los libros porque no hay apenas ejemplares en la biblioteca al día</v>
      </c>
      <c r="F296" s="293" t="str">
        <f t="shared" si="65"/>
        <v/>
      </c>
      <c r="G296" s="293" t="str">
        <f t="shared" si="65"/>
        <v/>
      </c>
      <c r="H296" s="293" t="str">
        <f t="shared" si="65"/>
        <v/>
      </c>
      <c r="I296" s="293" t="str">
        <f t="shared" si="65"/>
        <v/>
      </c>
      <c r="J296" s="293" t="str">
        <f t="shared" si="65"/>
        <v/>
      </c>
      <c r="K296" s="293" t="str">
        <f t="shared" si="65"/>
        <v/>
      </c>
      <c r="L296" s="293" t="str">
        <f t="shared" si="65"/>
        <v/>
      </c>
      <c r="M296" s="293" t="str">
        <f t="shared" si="65"/>
        <v/>
      </c>
      <c r="N296" s="293" t="str">
        <f t="shared" si="65"/>
        <v>x</v>
      </c>
      <c r="O296" s="293" t="str">
        <f t="shared" si="65"/>
        <v/>
      </c>
      <c r="P296" s="293" t="str">
        <f t="shared" si="64"/>
        <v/>
      </c>
      <c r="Q296" s="293" t="str">
        <f t="shared" si="64"/>
        <v/>
      </c>
      <c r="R296" s="293" t="str">
        <f t="shared" si="64"/>
        <v/>
      </c>
      <c r="S296" s="293" t="str">
        <f t="shared" si="64"/>
        <v/>
      </c>
      <c r="T296" s="293" t="str">
        <f t="shared" si="64"/>
        <v/>
      </c>
      <c r="U296" s="293" t="str">
        <f t="shared" si="64"/>
        <v/>
      </c>
      <c r="V296" s="293" t="str">
        <f t="shared" si="64"/>
        <v/>
      </c>
      <c r="W296" s="293" t="str">
        <f t="shared" si="64"/>
        <v/>
      </c>
      <c r="X296" s="293" t="str">
        <f t="shared" si="64"/>
        <v/>
      </c>
      <c r="Y296" s="293" t="str">
        <f t="shared" si="64"/>
        <v/>
      </c>
      <c r="Z296" s="293" t="str">
        <f t="shared" si="66"/>
        <v/>
      </c>
      <c r="AA296" s="293" t="str">
        <f t="shared" si="66"/>
        <v/>
      </c>
      <c r="AB296" s="293" t="str">
        <f t="shared" si="66"/>
        <v/>
      </c>
      <c r="AC296" s="293" t="str">
        <f t="shared" si="66"/>
        <v/>
      </c>
      <c r="AD296" s="293" t="str">
        <f t="shared" si="66"/>
        <v/>
      </c>
      <c r="AE296" s="293" t="str">
        <f t="shared" si="66"/>
        <v/>
      </c>
      <c r="AF296" s="293" t="str">
        <f t="shared" si="66"/>
        <v/>
      </c>
      <c r="AG296" s="293" t="str">
        <f t="shared" si="66"/>
        <v/>
      </c>
      <c r="AH296" s="293">
        <f t="shared" si="59"/>
        <v>1</v>
      </c>
      <c r="AI296" s="292">
        <f t="shared" si="60"/>
        <v>1</v>
      </c>
    </row>
    <row r="297" spans="1:35" ht="25.5" x14ac:dyDescent="0.25">
      <c r="A297"/>
      <c r="B297">
        <f>TABLA!D295</f>
        <v>303</v>
      </c>
      <c r="C297">
        <f>TABLA!H295</f>
        <v>13</v>
      </c>
      <c r="D297" s="284" t="str">
        <f>TABLA!A295</f>
        <v>F. Farmacia</v>
      </c>
      <c r="E297" s="284" t="str">
        <f>TABLA!BN295</f>
        <v>Exclusivamente a la Facultad de Farmacia: es incómoda, pequeña y carece de instalación eléctrica suficiente más que 1 enchufe. Las mesas crujen y son incómodas. Los contrastes de temperatura son muy grandes</v>
      </c>
      <c r="F297" s="293" t="str">
        <f t="shared" si="65"/>
        <v/>
      </c>
      <c r="G297" s="293" t="str">
        <f t="shared" si="65"/>
        <v/>
      </c>
      <c r="H297" s="293" t="str">
        <f t="shared" si="65"/>
        <v/>
      </c>
      <c r="I297" s="293" t="str">
        <f t="shared" si="65"/>
        <v/>
      </c>
      <c r="J297" s="293" t="str">
        <f t="shared" si="65"/>
        <v/>
      </c>
      <c r="K297" s="293" t="str">
        <f t="shared" si="65"/>
        <v/>
      </c>
      <c r="L297" s="293" t="str">
        <f t="shared" si="65"/>
        <v/>
      </c>
      <c r="M297" s="293" t="str">
        <f t="shared" si="65"/>
        <v/>
      </c>
      <c r="N297" s="293" t="str">
        <f t="shared" si="65"/>
        <v/>
      </c>
      <c r="O297" s="293" t="str">
        <f t="shared" si="65"/>
        <v/>
      </c>
      <c r="P297" s="293" t="str">
        <f t="shared" si="64"/>
        <v/>
      </c>
      <c r="Q297" s="293" t="str">
        <f t="shared" si="64"/>
        <v/>
      </c>
      <c r="R297" s="293" t="str">
        <f t="shared" si="64"/>
        <v/>
      </c>
      <c r="S297" s="293" t="str">
        <f t="shared" si="64"/>
        <v/>
      </c>
      <c r="T297" s="293" t="str">
        <f t="shared" si="64"/>
        <v/>
      </c>
      <c r="U297" s="293" t="str">
        <f t="shared" si="64"/>
        <v/>
      </c>
      <c r="V297" s="293" t="str">
        <f t="shared" si="64"/>
        <v/>
      </c>
      <c r="W297" s="293" t="str">
        <f t="shared" si="64"/>
        <v/>
      </c>
      <c r="X297" s="293" t="str">
        <f t="shared" si="64"/>
        <v/>
      </c>
      <c r="Y297" s="293" t="str">
        <f t="shared" si="64"/>
        <v/>
      </c>
      <c r="Z297" s="293" t="str">
        <f t="shared" si="66"/>
        <v/>
      </c>
      <c r="AA297" s="293" t="str">
        <f t="shared" si="66"/>
        <v/>
      </c>
      <c r="AB297" s="293" t="str">
        <f t="shared" si="66"/>
        <v/>
      </c>
      <c r="AC297" s="293" t="str">
        <f t="shared" si="66"/>
        <v/>
      </c>
      <c r="AD297" s="293" t="str">
        <f t="shared" si="66"/>
        <v/>
      </c>
      <c r="AE297" s="293" t="str">
        <f t="shared" si="66"/>
        <v/>
      </c>
      <c r="AF297" s="293" t="str">
        <f t="shared" si="66"/>
        <v/>
      </c>
      <c r="AG297" s="293" t="str">
        <f t="shared" si="66"/>
        <v/>
      </c>
      <c r="AH297" s="293">
        <f t="shared" si="59"/>
        <v>0</v>
      </c>
      <c r="AI297" s="292">
        <f t="shared" si="60"/>
        <v>1</v>
      </c>
    </row>
    <row r="298" spans="1:35" ht="15.75" x14ac:dyDescent="0.25">
      <c r="A298" s="3"/>
      <c r="B298">
        <f>TABLA!D296</f>
        <v>304</v>
      </c>
      <c r="C298">
        <f>TABLA!H296</f>
        <v>20</v>
      </c>
      <c r="D298" s="165" t="str">
        <f>TABLA!A296</f>
        <v>F. Psicología</v>
      </c>
      <c r="E298" s="284">
        <f>TABLA!BN296</f>
        <v>0</v>
      </c>
      <c r="F298" s="293" t="str">
        <f t="shared" si="65"/>
        <v/>
      </c>
      <c r="G298" s="293" t="str">
        <f t="shared" si="65"/>
        <v/>
      </c>
      <c r="H298" s="293" t="str">
        <f t="shared" si="65"/>
        <v/>
      </c>
      <c r="I298" s="293" t="str">
        <f t="shared" si="65"/>
        <v/>
      </c>
      <c r="J298" s="293" t="str">
        <f t="shared" si="65"/>
        <v/>
      </c>
      <c r="K298" s="293" t="str">
        <f t="shared" si="65"/>
        <v/>
      </c>
      <c r="L298" s="293" t="str">
        <f t="shared" si="65"/>
        <v/>
      </c>
      <c r="M298" s="293" t="str">
        <f t="shared" si="65"/>
        <v/>
      </c>
      <c r="N298" s="293" t="str">
        <f t="shared" si="65"/>
        <v/>
      </c>
      <c r="O298" s="293" t="str">
        <f t="shared" si="65"/>
        <v/>
      </c>
      <c r="P298" s="293" t="str">
        <f t="shared" si="64"/>
        <v/>
      </c>
      <c r="Q298" s="293" t="str">
        <f t="shared" si="64"/>
        <v/>
      </c>
      <c r="R298" s="293" t="str">
        <f t="shared" si="64"/>
        <v/>
      </c>
      <c r="S298" s="293" t="str">
        <f t="shared" si="64"/>
        <v/>
      </c>
      <c r="T298" s="293" t="str">
        <f t="shared" si="64"/>
        <v/>
      </c>
      <c r="U298" s="293" t="str">
        <f t="shared" si="64"/>
        <v/>
      </c>
      <c r="V298" s="293" t="str">
        <f t="shared" si="64"/>
        <v/>
      </c>
      <c r="W298" s="293" t="str">
        <f t="shared" si="64"/>
        <v/>
      </c>
      <c r="X298" s="293" t="str">
        <f t="shared" si="64"/>
        <v/>
      </c>
      <c r="Y298" s="293" t="str">
        <f t="shared" si="64"/>
        <v/>
      </c>
      <c r="Z298" s="293" t="str">
        <f t="shared" si="66"/>
        <v/>
      </c>
      <c r="AA298" s="293" t="str">
        <f t="shared" si="66"/>
        <v/>
      </c>
      <c r="AB298" s="293" t="str">
        <f t="shared" si="66"/>
        <v/>
      </c>
      <c r="AC298" s="293" t="str">
        <f t="shared" si="66"/>
        <v/>
      </c>
      <c r="AD298" s="293" t="str">
        <f t="shared" si="66"/>
        <v/>
      </c>
      <c r="AE298" s="293" t="str">
        <f t="shared" si="66"/>
        <v/>
      </c>
      <c r="AF298" s="293" t="str">
        <f t="shared" si="66"/>
        <v/>
      </c>
      <c r="AG298" s="293" t="str">
        <f t="shared" si="66"/>
        <v/>
      </c>
      <c r="AH298" s="293">
        <f t="shared" si="59"/>
        <v>0</v>
      </c>
      <c r="AI298" s="292" t="str">
        <f t="shared" si="60"/>
        <v>X</v>
      </c>
    </row>
    <row r="299" spans="1:35" ht="26.25" x14ac:dyDescent="0.25">
      <c r="A299"/>
      <c r="B299">
        <f>TABLA!D297</f>
        <v>305</v>
      </c>
      <c r="C299">
        <f>TABLA!H297</f>
        <v>8</v>
      </c>
      <c r="D299" s="165" t="str">
        <f>TABLA!A297</f>
        <v>F. Ciencias Matemáticas</v>
      </c>
      <c r="E299" s="284" t="str">
        <f>TABLA!BN297</f>
        <v xml:space="preserve">En la biblioteca de la facultad de ciencias matemáticas a veces hay mucho cambio de temperatura entre unas salas y otras o dependiendo del día </v>
      </c>
      <c r="F299" s="293" t="str">
        <f t="shared" si="65"/>
        <v/>
      </c>
      <c r="G299" s="293" t="str">
        <f t="shared" si="65"/>
        <v/>
      </c>
      <c r="H299" s="293" t="str">
        <f t="shared" si="65"/>
        <v/>
      </c>
      <c r="I299" s="293" t="str">
        <f t="shared" si="65"/>
        <v/>
      </c>
      <c r="J299" s="293" t="str">
        <f t="shared" si="65"/>
        <v/>
      </c>
      <c r="K299" s="293" t="str">
        <f t="shared" si="65"/>
        <v/>
      </c>
      <c r="L299" s="293" t="str">
        <f t="shared" si="65"/>
        <v/>
      </c>
      <c r="M299" s="293" t="str">
        <f t="shared" si="65"/>
        <v/>
      </c>
      <c r="N299" s="293" t="str">
        <f t="shared" si="65"/>
        <v/>
      </c>
      <c r="O299" s="293" t="str">
        <f t="shared" si="65"/>
        <v/>
      </c>
      <c r="P299" s="293" t="str">
        <f t="shared" si="64"/>
        <v/>
      </c>
      <c r="Q299" s="293" t="str">
        <f t="shared" si="64"/>
        <v/>
      </c>
      <c r="R299" s="293" t="str">
        <f t="shared" si="64"/>
        <v/>
      </c>
      <c r="S299" s="293" t="str">
        <f t="shared" si="64"/>
        <v/>
      </c>
      <c r="T299" s="293" t="str">
        <f t="shared" si="64"/>
        <v/>
      </c>
      <c r="U299" s="293" t="str">
        <f t="shared" si="64"/>
        <v/>
      </c>
      <c r="V299" s="293" t="str">
        <f t="shared" si="64"/>
        <v/>
      </c>
      <c r="W299" s="293" t="str">
        <f t="shared" si="64"/>
        <v/>
      </c>
      <c r="X299" s="293" t="str">
        <f t="shared" si="64"/>
        <v/>
      </c>
      <c r="Y299" s="293" t="str">
        <f t="shared" si="64"/>
        <v/>
      </c>
      <c r="Z299" s="293" t="str">
        <f t="shared" si="66"/>
        <v/>
      </c>
      <c r="AA299" s="293" t="str">
        <f t="shared" si="66"/>
        <v/>
      </c>
      <c r="AB299" s="293" t="str">
        <f t="shared" si="66"/>
        <v/>
      </c>
      <c r="AC299" s="293" t="str">
        <f t="shared" si="66"/>
        <v/>
      </c>
      <c r="AD299" s="293" t="str">
        <f t="shared" si="66"/>
        <v/>
      </c>
      <c r="AE299" s="293" t="str">
        <f t="shared" si="66"/>
        <v/>
      </c>
      <c r="AF299" s="293" t="str">
        <f t="shared" si="66"/>
        <v/>
      </c>
      <c r="AG299" s="293" t="str">
        <f t="shared" si="66"/>
        <v/>
      </c>
      <c r="AH299" s="293">
        <f t="shared" si="59"/>
        <v>0</v>
      </c>
      <c r="AI299" s="292">
        <f t="shared" si="60"/>
        <v>1</v>
      </c>
    </row>
    <row r="300" spans="1:35" ht="15.75" x14ac:dyDescent="0.25">
      <c r="A300"/>
      <c r="B300">
        <f>TABLA!D298</f>
        <v>306</v>
      </c>
      <c r="C300">
        <f>TABLA!H298</f>
        <v>17</v>
      </c>
      <c r="D300" s="165" t="str">
        <f>TABLA!A298</f>
        <v>F. Informática</v>
      </c>
      <c r="E300" s="284">
        <f>TABLA!BN298</f>
        <v>0</v>
      </c>
      <c r="F300" s="293" t="str">
        <f t="shared" si="65"/>
        <v/>
      </c>
      <c r="G300" s="293" t="str">
        <f t="shared" si="65"/>
        <v/>
      </c>
      <c r="H300" s="293" t="str">
        <f t="shared" si="65"/>
        <v/>
      </c>
      <c r="I300" s="293" t="str">
        <f t="shared" si="65"/>
        <v/>
      </c>
      <c r="J300" s="293" t="str">
        <f t="shared" si="65"/>
        <v/>
      </c>
      <c r="K300" s="293" t="str">
        <f t="shared" si="65"/>
        <v/>
      </c>
      <c r="L300" s="293" t="str">
        <f t="shared" si="65"/>
        <v/>
      </c>
      <c r="M300" s="293" t="str">
        <f t="shared" si="65"/>
        <v/>
      </c>
      <c r="N300" s="293" t="str">
        <f t="shared" si="65"/>
        <v/>
      </c>
      <c r="O300" s="293" t="str">
        <f t="shared" si="65"/>
        <v/>
      </c>
      <c r="P300" s="293" t="str">
        <f t="shared" si="64"/>
        <v/>
      </c>
      <c r="Q300" s="293" t="str">
        <f t="shared" si="64"/>
        <v/>
      </c>
      <c r="R300" s="293" t="str">
        <f t="shared" si="64"/>
        <v/>
      </c>
      <c r="S300" s="293" t="str">
        <f t="shared" si="64"/>
        <v/>
      </c>
      <c r="T300" s="293" t="str">
        <f t="shared" si="64"/>
        <v/>
      </c>
      <c r="U300" s="293" t="str">
        <f t="shared" si="64"/>
        <v/>
      </c>
      <c r="V300" s="293" t="str">
        <f t="shared" si="64"/>
        <v/>
      </c>
      <c r="W300" s="293" t="str">
        <f t="shared" si="64"/>
        <v/>
      </c>
      <c r="X300" s="293" t="str">
        <f t="shared" si="64"/>
        <v/>
      </c>
      <c r="Y300" s="293" t="str">
        <f t="shared" si="64"/>
        <v/>
      </c>
      <c r="Z300" s="293" t="str">
        <f t="shared" si="66"/>
        <v/>
      </c>
      <c r="AA300" s="293" t="str">
        <f t="shared" si="66"/>
        <v/>
      </c>
      <c r="AB300" s="293" t="str">
        <f t="shared" si="66"/>
        <v/>
      </c>
      <c r="AC300" s="293" t="str">
        <f t="shared" si="66"/>
        <v/>
      </c>
      <c r="AD300" s="293" t="str">
        <f t="shared" si="66"/>
        <v/>
      </c>
      <c r="AE300" s="293" t="str">
        <f t="shared" si="66"/>
        <v/>
      </c>
      <c r="AF300" s="293" t="str">
        <f t="shared" si="66"/>
        <v/>
      </c>
      <c r="AG300" s="293" t="str">
        <f t="shared" si="66"/>
        <v/>
      </c>
      <c r="AH300" s="293">
        <f t="shared" si="59"/>
        <v>0</v>
      </c>
      <c r="AI300" s="292" t="str">
        <f t="shared" si="60"/>
        <v>X</v>
      </c>
    </row>
    <row r="301" spans="1:35" ht="25.5" x14ac:dyDescent="0.25">
      <c r="A301"/>
      <c r="B301">
        <f>TABLA!D299</f>
        <v>307</v>
      </c>
      <c r="C301">
        <f>TABLA!H299</f>
        <v>23</v>
      </c>
      <c r="D301" s="284" t="str">
        <f>TABLA!A299</f>
        <v>F. Estudios Estadísticos</v>
      </c>
      <c r="E301" s="284">
        <f>TABLA!BN299</f>
        <v>0</v>
      </c>
      <c r="F301" s="293" t="str">
        <f t="shared" si="65"/>
        <v/>
      </c>
      <c r="G301" s="293" t="str">
        <f t="shared" si="65"/>
        <v/>
      </c>
      <c r="H301" s="293" t="str">
        <f t="shared" si="65"/>
        <v/>
      </c>
      <c r="I301" s="293" t="str">
        <f t="shared" si="65"/>
        <v/>
      </c>
      <c r="J301" s="293" t="str">
        <f t="shared" si="65"/>
        <v/>
      </c>
      <c r="K301" s="293" t="str">
        <f t="shared" si="65"/>
        <v/>
      </c>
      <c r="L301" s="293" t="str">
        <f t="shared" si="65"/>
        <v/>
      </c>
      <c r="M301" s="293" t="str">
        <f t="shared" si="65"/>
        <v/>
      </c>
      <c r="N301" s="293" t="str">
        <f t="shared" si="65"/>
        <v/>
      </c>
      <c r="O301" s="293" t="str">
        <f t="shared" si="65"/>
        <v/>
      </c>
      <c r="P301" s="293" t="str">
        <f t="shared" si="64"/>
        <v/>
      </c>
      <c r="Q301" s="293" t="str">
        <f t="shared" si="64"/>
        <v/>
      </c>
      <c r="R301" s="293" t="str">
        <f t="shared" si="64"/>
        <v/>
      </c>
      <c r="S301" s="293" t="str">
        <f t="shared" si="64"/>
        <v/>
      </c>
      <c r="T301" s="293" t="str">
        <f t="shared" si="64"/>
        <v/>
      </c>
      <c r="U301" s="293" t="str">
        <f t="shared" si="64"/>
        <v/>
      </c>
      <c r="V301" s="293" t="str">
        <f t="shared" si="64"/>
        <v/>
      </c>
      <c r="W301" s="293" t="str">
        <f t="shared" si="64"/>
        <v/>
      </c>
      <c r="X301" s="293" t="str">
        <f t="shared" si="64"/>
        <v/>
      </c>
      <c r="Y301" s="293" t="str">
        <f t="shared" si="64"/>
        <v/>
      </c>
      <c r="Z301" s="293" t="str">
        <f t="shared" si="66"/>
        <v/>
      </c>
      <c r="AA301" s="293" t="str">
        <f t="shared" si="66"/>
        <v/>
      </c>
      <c r="AB301" s="293" t="str">
        <f t="shared" si="66"/>
        <v/>
      </c>
      <c r="AC301" s="293" t="str">
        <f t="shared" si="66"/>
        <v/>
      </c>
      <c r="AD301" s="293" t="str">
        <f t="shared" si="66"/>
        <v/>
      </c>
      <c r="AE301" s="293" t="str">
        <f t="shared" si="66"/>
        <v/>
      </c>
      <c r="AF301" s="293" t="str">
        <f t="shared" si="66"/>
        <v/>
      </c>
      <c r="AG301" s="293" t="str">
        <f t="shared" si="66"/>
        <v/>
      </c>
      <c r="AH301" s="293">
        <f t="shared" si="59"/>
        <v>0</v>
      </c>
      <c r="AI301" s="292" t="str">
        <f t="shared" si="60"/>
        <v>X</v>
      </c>
    </row>
    <row r="302" spans="1:35" ht="38.25" x14ac:dyDescent="0.25">
      <c r="B302">
        <f>TABLA!D300</f>
        <v>308</v>
      </c>
      <c r="C302">
        <f>TABLA!H300</f>
        <v>5</v>
      </c>
      <c r="D302" s="284" t="str">
        <f>TABLA!A300</f>
        <v>F. Ciencias Económicas y Empresariales</v>
      </c>
      <c r="E302" s="284">
        <f>TABLA!BN300</f>
        <v>0</v>
      </c>
      <c r="F302" s="293" t="str">
        <f t="shared" si="65"/>
        <v/>
      </c>
      <c r="G302" s="293" t="str">
        <f t="shared" si="65"/>
        <v/>
      </c>
      <c r="H302" s="293" t="str">
        <f t="shared" si="65"/>
        <v/>
      </c>
      <c r="I302" s="293" t="str">
        <f t="shared" si="65"/>
        <v/>
      </c>
      <c r="J302" s="293" t="str">
        <f t="shared" si="65"/>
        <v/>
      </c>
      <c r="K302" s="293" t="str">
        <f t="shared" si="65"/>
        <v/>
      </c>
      <c r="L302" s="293" t="str">
        <f t="shared" si="65"/>
        <v/>
      </c>
      <c r="M302" s="293" t="str">
        <f t="shared" si="65"/>
        <v/>
      </c>
      <c r="N302" s="293" t="str">
        <f t="shared" si="65"/>
        <v/>
      </c>
      <c r="O302" s="293" t="str">
        <f t="shared" si="65"/>
        <v/>
      </c>
      <c r="P302" s="293" t="str">
        <f t="shared" si="64"/>
        <v/>
      </c>
      <c r="Q302" s="293" t="str">
        <f t="shared" si="64"/>
        <v/>
      </c>
      <c r="R302" s="293" t="str">
        <f t="shared" si="64"/>
        <v/>
      </c>
      <c r="S302" s="293" t="str">
        <f t="shared" si="64"/>
        <v/>
      </c>
      <c r="T302" s="293" t="str">
        <f t="shared" si="64"/>
        <v/>
      </c>
      <c r="U302" s="293" t="str">
        <f t="shared" si="64"/>
        <v/>
      </c>
      <c r="V302" s="293" t="str">
        <f t="shared" si="64"/>
        <v/>
      </c>
      <c r="W302" s="293" t="str">
        <f t="shared" si="64"/>
        <v/>
      </c>
      <c r="X302" s="293" t="str">
        <f t="shared" si="64"/>
        <v/>
      </c>
      <c r="Y302" s="293" t="str">
        <f t="shared" si="64"/>
        <v/>
      </c>
      <c r="Z302" s="293" t="str">
        <f t="shared" si="66"/>
        <v/>
      </c>
      <c r="AA302" s="293" t="str">
        <f t="shared" si="66"/>
        <v/>
      </c>
      <c r="AB302" s="293" t="str">
        <f t="shared" si="66"/>
        <v/>
      </c>
      <c r="AC302" s="293" t="str">
        <f t="shared" si="66"/>
        <v/>
      </c>
      <c r="AD302" s="293" t="str">
        <f t="shared" si="66"/>
        <v/>
      </c>
      <c r="AE302" s="293" t="str">
        <f t="shared" si="66"/>
        <v/>
      </c>
      <c r="AF302" s="293" t="str">
        <f t="shared" si="66"/>
        <v/>
      </c>
      <c r="AG302" s="293" t="str">
        <f t="shared" si="66"/>
        <v/>
      </c>
      <c r="AH302" s="293">
        <f t="shared" si="59"/>
        <v>0</v>
      </c>
      <c r="AI302" s="292" t="str">
        <f t="shared" si="60"/>
        <v>X</v>
      </c>
    </row>
    <row r="303" spans="1:35" ht="25.5" x14ac:dyDescent="0.25">
      <c r="A303" s="3"/>
      <c r="B303">
        <f>TABLA!D301</f>
        <v>309</v>
      </c>
      <c r="C303">
        <f>TABLA!H301</f>
        <v>18</v>
      </c>
      <c r="D303" s="165" t="str">
        <f>TABLA!A301</f>
        <v>F. Medicina</v>
      </c>
      <c r="E303" s="284" t="str">
        <f>TABLA!BN301</f>
        <v>Mo está bien aue la maria zambrano deje de abrir hasta la una cuando alumnos como los de medicina seguimos de exámenes</v>
      </c>
      <c r="F303" s="293" t="str">
        <f t="shared" si="65"/>
        <v/>
      </c>
      <c r="G303" s="293" t="str">
        <f t="shared" si="65"/>
        <v/>
      </c>
      <c r="H303" s="293" t="str">
        <f t="shared" si="65"/>
        <v/>
      </c>
      <c r="I303" s="293" t="str">
        <f t="shared" si="65"/>
        <v/>
      </c>
      <c r="J303" s="293" t="str">
        <f t="shared" si="65"/>
        <v/>
      </c>
      <c r="K303" s="293" t="str">
        <f t="shared" si="65"/>
        <v/>
      </c>
      <c r="L303" s="293" t="str">
        <f t="shared" si="65"/>
        <v/>
      </c>
      <c r="M303" s="293" t="str">
        <f t="shared" si="65"/>
        <v/>
      </c>
      <c r="N303" s="293" t="str">
        <f t="shared" si="65"/>
        <v/>
      </c>
      <c r="O303" s="293" t="str">
        <f t="shared" si="65"/>
        <v/>
      </c>
      <c r="P303" s="293" t="str">
        <f t="shared" si="64"/>
        <v/>
      </c>
      <c r="Q303" s="293" t="str">
        <f t="shared" si="64"/>
        <v/>
      </c>
      <c r="R303" s="293" t="str">
        <f t="shared" si="64"/>
        <v/>
      </c>
      <c r="S303" s="293" t="str">
        <f t="shared" si="64"/>
        <v/>
      </c>
      <c r="T303" s="293" t="str">
        <f t="shared" si="64"/>
        <v/>
      </c>
      <c r="U303" s="293" t="str">
        <f t="shared" si="64"/>
        <v/>
      </c>
      <c r="V303" s="293" t="str">
        <f t="shared" si="64"/>
        <v/>
      </c>
      <c r="W303" s="293" t="str">
        <f t="shared" si="64"/>
        <v/>
      </c>
      <c r="X303" s="293" t="str">
        <f t="shared" si="64"/>
        <v/>
      </c>
      <c r="Y303" s="293" t="str">
        <f t="shared" si="64"/>
        <v/>
      </c>
      <c r="Z303" s="293" t="str">
        <f t="shared" si="66"/>
        <v/>
      </c>
      <c r="AA303" s="293" t="str">
        <f t="shared" si="66"/>
        <v/>
      </c>
      <c r="AB303" s="293" t="str">
        <f t="shared" si="66"/>
        <v/>
      </c>
      <c r="AC303" s="293" t="str">
        <f t="shared" si="66"/>
        <v/>
      </c>
      <c r="AD303" s="293" t="str">
        <f t="shared" si="66"/>
        <v/>
      </c>
      <c r="AE303" s="293" t="str">
        <f t="shared" si="66"/>
        <v/>
      </c>
      <c r="AF303" s="293" t="str">
        <f t="shared" si="66"/>
        <v/>
      </c>
      <c r="AG303" s="293" t="str">
        <f t="shared" si="66"/>
        <v/>
      </c>
      <c r="AH303" s="293">
        <f t="shared" si="59"/>
        <v>0</v>
      </c>
      <c r="AI303" s="292">
        <f t="shared" si="60"/>
        <v>1</v>
      </c>
    </row>
    <row r="304" spans="1:35" ht="39" x14ac:dyDescent="0.25">
      <c r="A304"/>
      <c r="B304">
        <f>TABLA!D302</f>
        <v>310</v>
      </c>
      <c r="C304">
        <f>TABLA!H302</f>
        <v>22</v>
      </c>
      <c r="D304" s="165" t="str">
        <f>TABLA!A302</f>
        <v>F. Enfermería, Fisioterapia y Podología</v>
      </c>
      <c r="E304" s="284">
        <f>TABLA!BN302</f>
        <v>0</v>
      </c>
      <c r="F304" s="293" t="str">
        <f t="shared" si="65"/>
        <v/>
      </c>
      <c r="G304" s="293" t="str">
        <f t="shared" si="65"/>
        <v/>
      </c>
      <c r="H304" s="293" t="str">
        <f t="shared" si="65"/>
        <v/>
      </c>
      <c r="I304" s="293" t="str">
        <f t="shared" si="65"/>
        <v/>
      </c>
      <c r="J304" s="293" t="str">
        <f t="shared" si="65"/>
        <v/>
      </c>
      <c r="K304" s="293" t="str">
        <f t="shared" si="65"/>
        <v/>
      </c>
      <c r="L304" s="293" t="str">
        <f t="shared" si="65"/>
        <v/>
      </c>
      <c r="M304" s="293" t="str">
        <f t="shared" si="65"/>
        <v/>
      </c>
      <c r="N304" s="293" t="str">
        <f t="shared" si="65"/>
        <v/>
      </c>
      <c r="O304" s="293" t="str">
        <f t="shared" si="65"/>
        <v/>
      </c>
      <c r="P304" s="293" t="str">
        <f t="shared" si="64"/>
        <v/>
      </c>
      <c r="Q304" s="293" t="str">
        <f t="shared" si="64"/>
        <v/>
      </c>
      <c r="R304" s="293" t="str">
        <f t="shared" si="64"/>
        <v/>
      </c>
      <c r="S304" s="293" t="str">
        <f t="shared" si="64"/>
        <v/>
      </c>
      <c r="T304" s="293" t="str">
        <f t="shared" si="64"/>
        <v/>
      </c>
      <c r="U304" s="293" t="str">
        <f t="shared" si="64"/>
        <v/>
      </c>
      <c r="V304" s="293" t="str">
        <f t="shared" si="64"/>
        <v/>
      </c>
      <c r="W304" s="293" t="str">
        <f t="shared" si="64"/>
        <v/>
      </c>
      <c r="X304" s="293" t="str">
        <f t="shared" si="64"/>
        <v/>
      </c>
      <c r="Y304" s="293" t="str">
        <f t="shared" si="64"/>
        <v/>
      </c>
      <c r="Z304" s="293" t="str">
        <f t="shared" si="66"/>
        <v/>
      </c>
      <c r="AA304" s="293" t="str">
        <f t="shared" si="66"/>
        <v/>
      </c>
      <c r="AB304" s="293" t="str">
        <f t="shared" si="66"/>
        <v/>
      </c>
      <c r="AC304" s="293" t="str">
        <f t="shared" si="66"/>
        <v/>
      </c>
      <c r="AD304" s="293" t="str">
        <f t="shared" si="66"/>
        <v/>
      </c>
      <c r="AE304" s="293" t="str">
        <f t="shared" si="66"/>
        <v/>
      </c>
      <c r="AF304" s="293" t="str">
        <f t="shared" si="66"/>
        <v/>
      </c>
      <c r="AG304" s="293" t="str">
        <f t="shared" si="66"/>
        <v/>
      </c>
      <c r="AH304" s="293">
        <f t="shared" si="59"/>
        <v>0</v>
      </c>
      <c r="AI304" s="292" t="str">
        <f t="shared" si="60"/>
        <v>X</v>
      </c>
    </row>
    <row r="305" spans="1:35" ht="38.25" x14ac:dyDescent="0.25">
      <c r="A305"/>
      <c r="B305">
        <f>TABLA!D303</f>
        <v>311</v>
      </c>
      <c r="C305">
        <f>TABLA!H303</f>
        <v>9</v>
      </c>
      <c r="D305" s="284" t="str">
        <f>TABLA!A303</f>
        <v>F. Ciencias Políticas y Sociología</v>
      </c>
      <c r="E305" s="284" t="str">
        <f>TABLA!BN303</f>
        <v>La biblioteca podría abrirse a las ocho y media, esa es la ampliación de horario que me gustaría.</v>
      </c>
      <c r="F305" s="293" t="str">
        <f t="shared" si="65"/>
        <v/>
      </c>
      <c r="G305" s="293" t="str">
        <f t="shared" si="65"/>
        <v/>
      </c>
      <c r="H305" s="293" t="str">
        <f t="shared" si="65"/>
        <v/>
      </c>
      <c r="I305" s="293" t="str">
        <f t="shared" si="65"/>
        <v/>
      </c>
      <c r="J305" s="293" t="str">
        <f t="shared" si="65"/>
        <v/>
      </c>
      <c r="K305" s="293" t="str">
        <f t="shared" si="65"/>
        <v/>
      </c>
      <c r="L305" s="293" t="str">
        <f t="shared" si="65"/>
        <v/>
      </c>
      <c r="M305" s="293" t="str">
        <f t="shared" si="65"/>
        <v/>
      </c>
      <c r="N305" s="293" t="str">
        <f t="shared" si="65"/>
        <v/>
      </c>
      <c r="O305" s="293" t="str">
        <f t="shared" si="65"/>
        <v/>
      </c>
      <c r="P305" s="293" t="str">
        <f t="shared" si="64"/>
        <v>x</v>
      </c>
      <c r="Q305" s="293" t="str">
        <f t="shared" si="64"/>
        <v/>
      </c>
      <c r="R305" s="293" t="str">
        <f t="shared" si="64"/>
        <v/>
      </c>
      <c r="S305" s="293" t="str">
        <f t="shared" si="64"/>
        <v/>
      </c>
      <c r="T305" s="293" t="str">
        <f t="shared" si="64"/>
        <v/>
      </c>
      <c r="U305" s="293" t="str">
        <f t="shared" si="64"/>
        <v/>
      </c>
      <c r="V305" s="293" t="str">
        <f t="shared" si="64"/>
        <v/>
      </c>
      <c r="W305" s="293" t="str">
        <f t="shared" si="64"/>
        <v/>
      </c>
      <c r="X305" s="293" t="str">
        <f t="shared" si="64"/>
        <v/>
      </c>
      <c r="Y305" s="293" t="str">
        <f t="shared" si="64"/>
        <v/>
      </c>
      <c r="Z305" s="293" t="str">
        <f t="shared" si="66"/>
        <v/>
      </c>
      <c r="AA305" s="293" t="str">
        <f t="shared" si="66"/>
        <v/>
      </c>
      <c r="AB305" s="293" t="str">
        <f t="shared" si="66"/>
        <v/>
      </c>
      <c r="AC305" s="293" t="str">
        <f t="shared" si="66"/>
        <v/>
      </c>
      <c r="AD305" s="293" t="str">
        <f t="shared" si="66"/>
        <v/>
      </c>
      <c r="AE305" s="293" t="str">
        <f t="shared" si="66"/>
        <v/>
      </c>
      <c r="AF305" s="293" t="str">
        <f t="shared" si="66"/>
        <v/>
      </c>
      <c r="AG305" s="293" t="str">
        <f t="shared" si="66"/>
        <v/>
      </c>
      <c r="AH305" s="293">
        <f t="shared" si="59"/>
        <v>1</v>
      </c>
      <c r="AI305" s="292">
        <f t="shared" si="60"/>
        <v>1</v>
      </c>
    </row>
    <row r="306" spans="1:35" ht="15.75" x14ac:dyDescent="0.25">
      <c r="A306"/>
      <c r="B306">
        <f>TABLA!D304</f>
        <v>312</v>
      </c>
      <c r="C306">
        <f>TABLA!H304</f>
        <v>15</v>
      </c>
      <c r="D306" s="165" t="str">
        <f>TABLA!A304</f>
        <v>F. Filosofía</v>
      </c>
      <c r="E306" s="284">
        <f>TABLA!BN304</f>
        <v>0</v>
      </c>
      <c r="F306" s="293" t="str">
        <f t="shared" si="65"/>
        <v/>
      </c>
      <c r="G306" s="293" t="str">
        <f t="shared" si="65"/>
        <v/>
      </c>
      <c r="H306" s="293" t="str">
        <f t="shared" si="65"/>
        <v/>
      </c>
      <c r="I306" s="293" t="str">
        <f t="shared" si="65"/>
        <v/>
      </c>
      <c r="J306" s="293" t="str">
        <f t="shared" si="65"/>
        <v/>
      </c>
      <c r="K306" s="293" t="str">
        <f t="shared" si="65"/>
        <v/>
      </c>
      <c r="L306" s="293" t="str">
        <f t="shared" si="65"/>
        <v/>
      </c>
      <c r="M306" s="293" t="str">
        <f t="shared" si="65"/>
        <v/>
      </c>
      <c r="N306" s="293" t="str">
        <f t="shared" si="65"/>
        <v/>
      </c>
      <c r="O306" s="293" t="str">
        <f t="shared" si="65"/>
        <v/>
      </c>
      <c r="P306" s="293" t="str">
        <f t="shared" si="65"/>
        <v/>
      </c>
      <c r="Q306" s="293" t="str">
        <f t="shared" si="65"/>
        <v/>
      </c>
      <c r="R306" s="293" t="str">
        <f t="shared" si="65"/>
        <v/>
      </c>
      <c r="S306" s="293" t="str">
        <f t="shared" si="65"/>
        <v/>
      </c>
      <c r="T306" s="293" t="str">
        <f t="shared" si="65"/>
        <v/>
      </c>
      <c r="U306" s="293" t="str">
        <f t="shared" si="65"/>
        <v/>
      </c>
      <c r="V306" s="293" t="str">
        <f t="shared" ref="P306:AE321" si="67">IFERROR((IF(FIND(V$1,$E306,1)&gt;0,"x")),"")</f>
        <v/>
      </c>
      <c r="W306" s="293" t="str">
        <f t="shared" si="67"/>
        <v/>
      </c>
      <c r="X306" s="293" t="str">
        <f t="shared" si="67"/>
        <v/>
      </c>
      <c r="Y306" s="293" t="str">
        <f t="shared" si="67"/>
        <v/>
      </c>
      <c r="Z306" s="293" t="str">
        <f t="shared" si="66"/>
        <v/>
      </c>
      <c r="AA306" s="293" t="str">
        <f t="shared" si="66"/>
        <v/>
      </c>
      <c r="AB306" s="293" t="str">
        <f t="shared" si="66"/>
        <v/>
      </c>
      <c r="AC306" s="293" t="str">
        <f t="shared" si="66"/>
        <v/>
      </c>
      <c r="AD306" s="293" t="str">
        <f t="shared" si="66"/>
        <v/>
      </c>
      <c r="AE306" s="293" t="str">
        <f t="shared" si="66"/>
        <v/>
      </c>
      <c r="AF306" s="293" t="str">
        <f t="shared" si="66"/>
        <v/>
      </c>
      <c r="AG306" s="293" t="str">
        <f t="shared" si="66"/>
        <v/>
      </c>
      <c r="AH306" s="293">
        <f t="shared" si="59"/>
        <v>0</v>
      </c>
      <c r="AI306" s="292" t="str">
        <f t="shared" si="60"/>
        <v>X</v>
      </c>
    </row>
    <row r="307" spans="1:35" ht="26.25" x14ac:dyDescent="0.25">
      <c r="A307"/>
      <c r="B307">
        <f>TABLA!D305</f>
        <v>313</v>
      </c>
      <c r="C307">
        <f>TABLA!H305</f>
        <v>16</v>
      </c>
      <c r="D307" s="165" t="str">
        <f>TABLA!A305</f>
        <v>F. Geografía e Historia</v>
      </c>
      <c r="E307" s="284">
        <f>TABLA!BN305</f>
        <v>0</v>
      </c>
      <c r="F307" s="293" t="str">
        <f t="shared" ref="F307:U322" si="68">IFERROR((IF(FIND(F$1,$E307,1)&gt;0,"x")),"")</f>
        <v/>
      </c>
      <c r="G307" s="293" t="str">
        <f t="shared" si="68"/>
        <v/>
      </c>
      <c r="H307" s="293" t="str">
        <f t="shared" si="68"/>
        <v/>
      </c>
      <c r="I307" s="293" t="str">
        <f t="shared" si="68"/>
        <v/>
      </c>
      <c r="J307" s="293" t="str">
        <f t="shared" si="68"/>
        <v/>
      </c>
      <c r="K307" s="293" t="str">
        <f t="shared" si="68"/>
        <v/>
      </c>
      <c r="L307" s="293" t="str">
        <f t="shared" si="68"/>
        <v/>
      </c>
      <c r="M307" s="293" t="str">
        <f t="shared" si="68"/>
        <v/>
      </c>
      <c r="N307" s="293" t="str">
        <f t="shared" si="68"/>
        <v/>
      </c>
      <c r="O307" s="293" t="str">
        <f t="shared" si="68"/>
        <v/>
      </c>
      <c r="P307" s="293" t="str">
        <f t="shared" si="67"/>
        <v/>
      </c>
      <c r="Q307" s="293" t="str">
        <f t="shared" si="67"/>
        <v/>
      </c>
      <c r="R307" s="293" t="str">
        <f t="shared" si="67"/>
        <v/>
      </c>
      <c r="S307" s="293" t="str">
        <f t="shared" si="67"/>
        <v/>
      </c>
      <c r="T307" s="293" t="str">
        <f t="shared" si="67"/>
        <v/>
      </c>
      <c r="U307" s="293" t="str">
        <f t="shared" si="67"/>
        <v/>
      </c>
      <c r="V307" s="293" t="str">
        <f t="shared" si="67"/>
        <v/>
      </c>
      <c r="W307" s="293" t="str">
        <f t="shared" si="67"/>
        <v/>
      </c>
      <c r="X307" s="293" t="str">
        <f t="shared" si="67"/>
        <v/>
      </c>
      <c r="Y307" s="293" t="str">
        <f t="shared" si="67"/>
        <v/>
      </c>
      <c r="Z307" s="293" t="str">
        <f t="shared" si="67"/>
        <v/>
      </c>
      <c r="AA307" s="293" t="str">
        <f t="shared" si="67"/>
        <v/>
      </c>
      <c r="AB307" s="293" t="str">
        <f t="shared" si="67"/>
        <v/>
      </c>
      <c r="AC307" s="293" t="str">
        <f t="shared" si="67"/>
        <v/>
      </c>
      <c r="AD307" s="293" t="str">
        <f t="shared" si="67"/>
        <v/>
      </c>
      <c r="AE307" s="293" t="str">
        <f t="shared" si="67"/>
        <v/>
      </c>
      <c r="AF307" s="293" t="str">
        <f t="shared" ref="Z307:AG322" si="69">IFERROR((IF(FIND(AF$1,$E307,1)&gt;0,"x")),"")</f>
        <v/>
      </c>
      <c r="AG307" s="293" t="str">
        <f t="shared" si="69"/>
        <v/>
      </c>
      <c r="AH307" s="293">
        <f t="shared" si="59"/>
        <v>0</v>
      </c>
      <c r="AI307" s="292" t="str">
        <f t="shared" si="60"/>
        <v>X</v>
      </c>
    </row>
    <row r="308" spans="1:35" ht="15.75" x14ac:dyDescent="0.25">
      <c r="A308"/>
      <c r="B308">
        <f>TABLA!D306</f>
        <v>314</v>
      </c>
      <c r="C308">
        <f>TABLA!H306</f>
        <v>11</v>
      </c>
      <c r="D308" s="165" t="str">
        <f>TABLA!A306</f>
        <v>F. Derecho</v>
      </c>
      <c r="E308" s="284">
        <f>TABLA!BN306</f>
        <v>0</v>
      </c>
      <c r="F308" s="293" t="str">
        <f t="shared" si="68"/>
        <v/>
      </c>
      <c r="G308" s="293" t="str">
        <f t="shared" si="68"/>
        <v/>
      </c>
      <c r="H308" s="293" t="str">
        <f t="shared" si="68"/>
        <v/>
      </c>
      <c r="I308" s="293" t="str">
        <f t="shared" si="68"/>
        <v/>
      </c>
      <c r="J308" s="293" t="str">
        <f t="shared" si="68"/>
        <v/>
      </c>
      <c r="K308" s="293" t="str">
        <f t="shared" si="68"/>
        <v/>
      </c>
      <c r="L308" s="293" t="str">
        <f t="shared" si="68"/>
        <v/>
      </c>
      <c r="M308" s="293" t="str">
        <f t="shared" si="68"/>
        <v/>
      </c>
      <c r="N308" s="293" t="str">
        <f t="shared" si="68"/>
        <v/>
      </c>
      <c r="O308" s="293" t="str">
        <f t="shared" si="68"/>
        <v/>
      </c>
      <c r="P308" s="293" t="str">
        <f t="shared" si="67"/>
        <v/>
      </c>
      <c r="Q308" s="293" t="str">
        <f t="shared" si="67"/>
        <v/>
      </c>
      <c r="R308" s="293" t="str">
        <f t="shared" si="67"/>
        <v/>
      </c>
      <c r="S308" s="293" t="str">
        <f t="shared" si="67"/>
        <v/>
      </c>
      <c r="T308" s="293" t="str">
        <f t="shared" si="67"/>
        <v/>
      </c>
      <c r="U308" s="293" t="str">
        <f t="shared" si="67"/>
        <v/>
      </c>
      <c r="V308" s="293" t="str">
        <f t="shared" si="67"/>
        <v/>
      </c>
      <c r="W308" s="293" t="str">
        <f t="shared" si="67"/>
        <v/>
      </c>
      <c r="X308" s="293" t="str">
        <f t="shared" si="67"/>
        <v/>
      </c>
      <c r="Y308" s="293" t="str">
        <f t="shared" si="67"/>
        <v/>
      </c>
      <c r="Z308" s="293" t="str">
        <f t="shared" si="69"/>
        <v/>
      </c>
      <c r="AA308" s="293" t="str">
        <f t="shared" si="69"/>
        <v/>
      </c>
      <c r="AB308" s="293" t="str">
        <f t="shared" si="69"/>
        <v/>
      </c>
      <c r="AC308" s="293" t="str">
        <f t="shared" si="69"/>
        <v/>
      </c>
      <c r="AD308" s="293" t="str">
        <f t="shared" si="69"/>
        <v/>
      </c>
      <c r="AE308" s="293" t="str">
        <f t="shared" si="69"/>
        <v/>
      </c>
      <c r="AF308" s="293" t="str">
        <f t="shared" si="69"/>
        <v/>
      </c>
      <c r="AG308" s="293" t="str">
        <f t="shared" si="69"/>
        <v/>
      </c>
      <c r="AH308" s="293">
        <f t="shared" si="59"/>
        <v>0</v>
      </c>
      <c r="AI308" s="292" t="str">
        <f t="shared" si="60"/>
        <v>X</v>
      </c>
    </row>
    <row r="309" spans="1:35" ht="39" x14ac:dyDescent="0.25">
      <c r="A309"/>
      <c r="B309">
        <f>TABLA!D307</f>
        <v>315</v>
      </c>
      <c r="C309">
        <f>TABLA!H307</f>
        <v>5</v>
      </c>
      <c r="D309" s="165" t="str">
        <f>TABLA!A307</f>
        <v>F. Ciencias Económicas y Empresariales</v>
      </c>
      <c r="E309" s="284">
        <f>TABLA!BN307</f>
        <v>0</v>
      </c>
      <c r="F309" s="293" t="str">
        <f t="shared" si="68"/>
        <v/>
      </c>
      <c r="G309" s="293" t="str">
        <f t="shared" si="68"/>
        <v/>
      </c>
      <c r="H309" s="293" t="str">
        <f t="shared" si="68"/>
        <v/>
      </c>
      <c r="I309" s="293" t="str">
        <f t="shared" si="68"/>
        <v/>
      </c>
      <c r="J309" s="293" t="str">
        <f t="shared" si="68"/>
        <v/>
      </c>
      <c r="K309" s="293" t="str">
        <f t="shared" si="68"/>
        <v/>
      </c>
      <c r="L309" s="293" t="str">
        <f t="shared" si="68"/>
        <v/>
      </c>
      <c r="M309" s="293" t="str">
        <f t="shared" si="68"/>
        <v/>
      </c>
      <c r="N309" s="293" t="str">
        <f t="shared" si="68"/>
        <v/>
      </c>
      <c r="O309" s="293" t="str">
        <f t="shared" si="68"/>
        <v/>
      </c>
      <c r="P309" s="293" t="str">
        <f t="shared" si="67"/>
        <v/>
      </c>
      <c r="Q309" s="293" t="str">
        <f t="shared" si="67"/>
        <v/>
      </c>
      <c r="R309" s="293" t="str">
        <f t="shared" si="67"/>
        <v/>
      </c>
      <c r="S309" s="293" t="str">
        <f t="shared" si="67"/>
        <v/>
      </c>
      <c r="T309" s="293" t="str">
        <f t="shared" si="67"/>
        <v/>
      </c>
      <c r="U309" s="293" t="str">
        <f t="shared" si="67"/>
        <v/>
      </c>
      <c r="V309" s="293" t="str">
        <f t="shared" si="67"/>
        <v/>
      </c>
      <c r="W309" s="293" t="str">
        <f t="shared" si="67"/>
        <v/>
      </c>
      <c r="X309" s="293" t="str">
        <f t="shared" si="67"/>
        <v/>
      </c>
      <c r="Y309" s="293" t="str">
        <f t="shared" si="67"/>
        <v/>
      </c>
      <c r="Z309" s="293" t="str">
        <f t="shared" si="69"/>
        <v/>
      </c>
      <c r="AA309" s="293" t="str">
        <f t="shared" si="69"/>
        <v/>
      </c>
      <c r="AB309" s="293" t="str">
        <f t="shared" si="69"/>
        <v/>
      </c>
      <c r="AC309" s="293" t="str">
        <f t="shared" si="69"/>
        <v/>
      </c>
      <c r="AD309" s="293" t="str">
        <f t="shared" si="69"/>
        <v/>
      </c>
      <c r="AE309" s="293" t="str">
        <f t="shared" si="69"/>
        <v/>
      </c>
      <c r="AF309" s="293" t="str">
        <f t="shared" si="69"/>
        <v/>
      </c>
      <c r="AG309" s="293" t="str">
        <f t="shared" si="69"/>
        <v/>
      </c>
      <c r="AH309" s="293">
        <f t="shared" si="59"/>
        <v>0</v>
      </c>
      <c r="AI309" s="292" t="str">
        <f t="shared" si="60"/>
        <v>X</v>
      </c>
    </row>
    <row r="310" spans="1:35" ht="15.75" x14ac:dyDescent="0.25">
      <c r="A310"/>
      <c r="B310">
        <f>TABLA!D308</f>
        <v>316</v>
      </c>
      <c r="C310">
        <f>TABLA!H308</f>
        <v>0</v>
      </c>
      <c r="D310" s="165" t="str">
        <f>TABLA!A308</f>
        <v>N/C</v>
      </c>
      <c r="E310" s="284">
        <f>TABLA!BN308</f>
        <v>0</v>
      </c>
      <c r="F310" s="293" t="str">
        <f t="shared" si="68"/>
        <v/>
      </c>
      <c r="G310" s="293" t="str">
        <f t="shared" si="68"/>
        <v/>
      </c>
      <c r="H310" s="293" t="str">
        <f t="shared" si="68"/>
        <v/>
      </c>
      <c r="I310" s="293" t="str">
        <f t="shared" si="68"/>
        <v/>
      </c>
      <c r="J310" s="293" t="str">
        <f t="shared" si="68"/>
        <v/>
      </c>
      <c r="K310" s="293" t="str">
        <f t="shared" si="68"/>
        <v/>
      </c>
      <c r="L310" s="293" t="str">
        <f t="shared" si="68"/>
        <v/>
      </c>
      <c r="M310" s="293" t="str">
        <f t="shared" si="68"/>
        <v/>
      </c>
      <c r="N310" s="293" t="str">
        <f t="shared" si="68"/>
        <v/>
      </c>
      <c r="O310" s="293" t="str">
        <f t="shared" si="68"/>
        <v/>
      </c>
      <c r="P310" s="293" t="str">
        <f t="shared" si="67"/>
        <v/>
      </c>
      <c r="Q310" s="293" t="str">
        <f t="shared" si="67"/>
        <v/>
      </c>
      <c r="R310" s="293" t="str">
        <f t="shared" si="67"/>
        <v/>
      </c>
      <c r="S310" s="293" t="str">
        <f t="shared" si="67"/>
        <v/>
      </c>
      <c r="T310" s="293" t="str">
        <f t="shared" si="67"/>
        <v/>
      </c>
      <c r="U310" s="293" t="str">
        <f t="shared" si="67"/>
        <v/>
      </c>
      <c r="V310" s="293" t="str">
        <f t="shared" si="67"/>
        <v/>
      </c>
      <c r="W310" s="293" t="str">
        <f t="shared" si="67"/>
        <v/>
      </c>
      <c r="X310" s="293" t="str">
        <f t="shared" si="67"/>
        <v/>
      </c>
      <c r="Y310" s="293" t="str">
        <f t="shared" si="67"/>
        <v/>
      </c>
      <c r="Z310" s="293" t="str">
        <f t="shared" si="69"/>
        <v/>
      </c>
      <c r="AA310" s="293" t="str">
        <f t="shared" si="69"/>
        <v/>
      </c>
      <c r="AB310" s="293" t="str">
        <f t="shared" si="69"/>
        <v/>
      </c>
      <c r="AC310" s="293" t="str">
        <f t="shared" si="69"/>
        <v/>
      </c>
      <c r="AD310" s="293" t="str">
        <f t="shared" si="69"/>
        <v/>
      </c>
      <c r="AE310" s="293" t="str">
        <f t="shared" si="69"/>
        <v/>
      </c>
      <c r="AF310" s="293" t="str">
        <f t="shared" si="69"/>
        <v/>
      </c>
      <c r="AG310" s="293" t="str">
        <f t="shared" si="69"/>
        <v/>
      </c>
      <c r="AH310" s="293">
        <f t="shared" si="59"/>
        <v>0</v>
      </c>
      <c r="AI310" s="292" t="str">
        <f t="shared" si="60"/>
        <v>X</v>
      </c>
    </row>
    <row r="311" spans="1:35" ht="25.5" x14ac:dyDescent="0.25">
      <c r="A311" s="3"/>
      <c r="B311">
        <f>TABLA!D309</f>
        <v>317</v>
      </c>
      <c r="C311">
        <f>TABLA!H309</f>
        <v>6</v>
      </c>
      <c r="D311" s="284" t="str">
        <f>TABLA!A309</f>
        <v>F. Ciencias Físicas</v>
      </c>
      <c r="E311" s="284">
        <f>TABLA!BN309</f>
        <v>0</v>
      </c>
      <c r="F311" s="293" t="str">
        <f t="shared" si="68"/>
        <v/>
      </c>
      <c r="G311" s="293" t="str">
        <f t="shared" si="68"/>
        <v/>
      </c>
      <c r="H311" s="293" t="str">
        <f t="shared" si="68"/>
        <v/>
      </c>
      <c r="I311" s="293" t="str">
        <f t="shared" si="68"/>
        <v/>
      </c>
      <c r="J311" s="293" t="str">
        <f t="shared" si="68"/>
        <v/>
      </c>
      <c r="K311" s="293" t="str">
        <f t="shared" si="68"/>
        <v/>
      </c>
      <c r="L311" s="293" t="str">
        <f t="shared" si="68"/>
        <v/>
      </c>
      <c r="M311" s="293" t="str">
        <f t="shared" si="68"/>
        <v/>
      </c>
      <c r="N311" s="293" t="str">
        <f t="shared" si="68"/>
        <v/>
      </c>
      <c r="O311" s="293" t="str">
        <f t="shared" si="68"/>
        <v/>
      </c>
      <c r="P311" s="293" t="str">
        <f t="shared" si="67"/>
        <v/>
      </c>
      <c r="Q311" s="293" t="str">
        <f t="shared" si="67"/>
        <v/>
      </c>
      <c r="R311" s="293" t="str">
        <f t="shared" si="67"/>
        <v/>
      </c>
      <c r="S311" s="293" t="str">
        <f t="shared" si="67"/>
        <v/>
      </c>
      <c r="T311" s="293" t="str">
        <f t="shared" si="67"/>
        <v/>
      </c>
      <c r="U311" s="293" t="str">
        <f t="shared" si="67"/>
        <v/>
      </c>
      <c r="V311" s="293" t="str">
        <f t="shared" si="67"/>
        <v/>
      </c>
      <c r="W311" s="293" t="str">
        <f t="shared" si="67"/>
        <v/>
      </c>
      <c r="X311" s="293" t="str">
        <f t="shared" si="67"/>
        <v/>
      </c>
      <c r="Y311" s="293" t="str">
        <f t="shared" si="67"/>
        <v/>
      </c>
      <c r="Z311" s="293" t="str">
        <f t="shared" si="69"/>
        <v/>
      </c>
      <c r="AA311" s="293" t="str">
        <f t="shared" si="69"/>
        <v/>
      </c>
      <c r="AB311" s="293" t="str">
        <f t="shared" si="69"/>
        <v/>
      </c>
      <c r="AC311" s="293" t="str">
        <f t="shared" si="69"/>
        <v/>
      </c>
      <c r="AD311" s="293" t="str">
        <f t="shared" si="69"/>
        <v/>
      </c>
      <c r="AE311" s="293" t="str">
        <f t="shared" si="69"/>
        <v/>
      </c>
      <c r="AF311" s="293" t="str">
        <f t="shared" si="69"/>
        <v/>
      </c>
      <c r="AG311" s="293" t="str">
        <f t="shared" si="69"/>
        <v/>
      </c>
      <c r="AH311" s="293">
        <f t="shared" si="59"/>
        <v>0</v>
      </c>
      <c r="AI311" s="292" t="str">
        <f t="shared" si="60"/>
        <v>X</v>
      </c>
    </row>
    <row r="312" spans="1:35" ht="38.25" x14ac:dyDescent="0.25">
      <c r="A312"/>
      <c r="B312">
        <f>TABLA!D310</f>
        <v>318</v>
      </c>
      <c r="C312">
        <f>TABLA!H310</f>
        <v>11</v>
      </c>
      <c r="D312" s="284" t="str">
        <f>TABLA!A310</f>
        <v>F. Derecho</v>
      </c>
      <c r="E312" s="284" t="str">
        <f>TABLA!BN310</f>
        <v>No tenía conocimiento de que existen cursos de formación a usuarios. &lt;br&gt;&lt;br&gt;Cuando las fotocopiadoras fallan el personal de la biblioteca no apoya para avisar al servicio correspondiente responsable del mantenimiento alegando que está externalizado</v>
      </c>
      <c r="F312" s="293" t="str">
        <f t="shared" si="68"/>
        <v/>
      </c>
      <c r="G312" s="293" t="str">
        <f t="shared" si="68"/>
        <v/>
      </c>
      <c r="H312" s="293" t="str">
        <f t="shared" si="68"/>
        <v/>
      </c>
      <c r="I312" s="293" t="str">
        <f t="shared" si="68"/>
        <v/>
      </c>
      <c r="J312" s="293" t="str">
        <f t="shared" si="68"/>
        <v/>
      </c>
      <c r="K312" s="293" t="str">
        <f t="shared" si="68"/>
        <v/>
      </c>
      <c r="L312" s="293" t="str">
        <f t="shared" si="68"/>
        <v/>
      </c>
      <c r="M312" s="293" t="str">
        <f t="shared" si="68"/>
        <v/>
      </c>
      <c r="N312" s="293" t="str">
        <f t="shared" si="68"/>
        <v/>
      </c>
      <c r="O312" s="293" t="str">
        <f t="shared" si="68"/>
        <v/>
      </c>
      <c r="P312" s="293" t="str">
        <f t="shared" si="67"/>
        <v/>
      </c>
      <c r="Q312" s="293" t="str">
        <f t="shared" si="67"/>
        <v/>
      </c>
      <c r="R312" s="293" t="str">
        <f t="shared" si="67"/>
        <v/>
      </c>
      <c r="S312" s="293" t="str">
        <f t="shared" si="67"/>
        <v/>
      </c>
      <c r="T312" s="293" t="str">
        <f t="shared" si="67"/>
        <v>x</v>
      </c>
      <c r="U312" s="293" t="str">
        <f t="shared" si="67"/>
        <v/>
      </c>
      <c r="V312" s="293" t="str">
        <f t="shared" si="67"/>
        <v/>
      </c>
      <c r="W312" s="293" t="str">
        <f t="shared" si="67"/>
        <v/>
      </c>
      <c r="X312" s="293" t="str">
        <f t="shared" si="67"/>
        <v/>
      </c>
      <c r="Y312" s="293" t="str">
        <f t="shared" si="67"/>
        <v/>
      </c>
      <c r="Z312" s="293" t="str">
        <f t="shared" si="69"/>
        <v/>
      </c>
      <c r="AA312" s="293" t="str">
        <f t="shared" si="69"/>
        <v>x</v>
      </c>
      <c r="AB312" s="293" t="str">
        <f t="shared" si="69"/>
        <v/>
      </c>
      <c r="AC312" s="293" t="str">
        <f t="shared" si="69"/>
        <v/>
      </c>
      <c r="AD312" s="293" t="str">
        <f t="shared" si="69"/>
        <v/>
      </c>
      <c r="AE312" s="293" t="str">
        <f t="shared" si="69"/>
        <v>x</v>
      </c>
      <c r="AF312" s="293" t="str">
        <f t="shared" si="69"/>
        <v/>
      </c>
      <c r="AG312" s="293" t="str">
        <f t="shared" si="69"/>
        <v/>
      </c>
      <c r="AH312" s="293">
        <f t="shared" si="59"/>
        <v>3</v>
      </c>
      <c r="AI312" s="292">
        <f t="shared" si="60"/>
        <v>1</v>
      </c>
    </row>
    <row r="313" spans="1:35" ht="15.75" x14ac:dyDescent="0.25">
      <c r="A313" s="3"/>
      <c r="B313">
        <f>TABLA!D311</f>
        <v>319</v>
      </c>
      <c r="C313">
        <f>TABLA!H311</f>
        <v>20</v>
      </c>
      <c r="D313" s="165" t="str">
        <f>TABLA!A311</f>
        <v>F. Psicología</v>
      </c>
      <c r="E313" s="284">
        <f>TABLA!BN311</f>
        <v>0</v>
      </c>
      <c r="F313" s="293" t="str">
        <f t="shared" si="68"/>
        <v/>
      </c>
      <c r="G313" s="293" t="str">
        <f t="shared" si="68"/>
        <v/>
      </c>
      <c r="H313" s="293" t="str">
        <f t="shared" si="68"/>
        <v/>
      </c>
      <c r="I313" s="293" t="str">
        <f t="shared" si="68"/>
        <v/>
      </c>
      <c r="J313" s="293" t="str">
        <f t="shared" si="68"/>
        <v/>
      </c>
      <c r="K313" s="293" t="str">
        <f t="shared" si="68"/>
        <v/>
      </c>
      <c r="L313" s="293" t="str">
        <f t="shared" si="68"/>
        <v/>
      </c>
      <c r="M313" s="293" t="str">
        <f t="shared" si="68"/>
        <v/>
      </c>
      <c r="N313" s="293" t="str">
        <f t="shared" si="68"/>
        <v/>
      </c>
      <c r="O313" s="293" t="str">
        <f t="shared" si="68"/>
        <v/>
      </c>
      <c r="P313" s="293" t="str">
        <f t="shared" si="67"/>
        <v/>
      </c>
      <c r="Q313" s="293" t="str">
        <f t="shared" si="67"/>
        <v/>
      </c>
      <c r="R313" s="293" t="str">
        <f t="shared" si="67"/>
        <v/>
      </c>
      <c r="S313" s="293" t="str">
        <f t="shared" si="67"/>
        <v/>
      </c>
      <c r="T313" s="293" t="str">
        <f t="shared" si="67"/>
        <v/>
      </c>
      <c r="U313" s="293" t="str">
        <f t="shared" si="67"/>
        <v/>
      </c>
      <c r="V313" s="293" t="str">
        <f t="shared" si="67"/>
        <v/>
      </c>
      <c r="W313" s="293" t="str">
        <f t="shared" si="67"/>
        <v/>
      </c>
      <c r="X313" s="293" t="str">
        <f t="shared" si="67"/>
        <v/>
      </c>
      <c r="Y313" s="293" t="str">
        <f t="shared" si="67"/>
        <v/>
      </c>
      <c r="Z313" s="293" t="str">
        <f t="shared" si="69"/>
        <v/>
      </c>
      <c r="AA313" s="293" t="str">
        <f t="shared" si="69"/>
        <v/>
      </c>
      <c r="AB313" s="293" t="str">
        <f t="shared" si="69"/>
        <v/>
      </c>
      <c r="AC313" s="293" t="str">
        <f t="shared" si="69"/>
        <v/>
      </c>
      <c r="AD313" s="293" t="str">
        <f t="shared" si="69"/>
        <v/>
      </c>
      <c r="AE313" s="293" t="str">
        <f t="shared" si="69"/>
        <v/>
      </c>
      <c r="AF313" s="293" t="str">
        <f t="shared" si="69"/>
        <v/>
      </c>
      <c r="AG313" s="293" t="str">
        <f t="shared" si="69"/>
        <v/>
      </c>
      <c r="AH313" s="293">
        <f t="shared" si="59"/>
        <v>0</v>
      </c>
      <c r="AI313" s="292" t="str">
        <f t="shared" si="60"/>
        <v>X</v>
      </c>
    </row>
    <row r="314" spans="1:35" ht="15.75" x14ac:dyDescent="0.25">
      <c r="A314" s="3" t="s">
        <v>241</v>
      </c>
      <c r="B314">
        <f>TABLA!D312</f>
        <v>321</v>
      </c>
      <c r="C314">
        <f>TABLA!H312</f>
        <v>15</v>
      </c>
      <c r="D314" s="284" t="str">
        <f>TABLA!A312</f>
        <v>F. Filosofía</v>
      </c>
      <c r="E314" s="284" t="str">
        <f>TABLA!BN312</f>
        <v>Desconocía tales cursos de la biblioteca.</v>
      </c>
      <c r="F314" s="293" t="str">
        <f t="shared" si="68"/>
        <v/>
      </c>
      <c r="G314" s="293" t="str">
        <f t="shared" si="68"/>
        <v/>
      </c>
      <c r="H314" s="293" t="str">
        <f t="shared" si="68"/>
        <v/>
      </c>
      <c r="I314" s="293" t="str">
        <f t="shared" si="68"/>
        <v/>
      </c>
      <c r="J314" s="293" t="str">
        <f t="shared" si="68"/>
        <v/>
      </c>
      <c r="K314" s="293" t="str">
        <f t="shared" si="68"/>
        <v/>
      </c>
      <c r="L314" s="293" t="str">
        <f t="shared" si="68"/>
        <v/>
      </c>
      <c r="M314" s="293" t="str">
        <f t="shared" si="68"/>
        <v/>
      </c>
      <c r="N314" s="293" t="str">
        <f t="shared" si="68"/>
        <v/>
      </c>
      <c r="O314" s="293" t="str">
        <f t="shared" si="68"/>
        <v/>
      </c>
      <c r="P314" s="293" t="str">
        <f t="shared" si="67"/>
        <v/>
      </c>
      <c r="Q314" s="293" t="str">
        <f t="shared" si="67"/>
        <v/>
      </c>
      <c r="R314" s="293" t="str">
        <f t="shared" si="67"/>
        <v/>
      </c>
      <c r="S314" s="293" t="str">
        <f t="shared" si="67"/>
        <v/>
      </c>
      <c r="T314" s="293" t="str">
        <f t="shared" si="67"/>
        <v/>
      </c>
      <c r="U314" s="293" t="str">
        <f t="shared" si="67"/>
        <v/>
      </c>
      <c r="V314" s="293" t="str">
        <f t="shared" si="67"/>
        <v/>
      </c>
      <c r="W314" s="293" t="str">
        <f t="shared" si="67"/>
        <v/>
      </c>
      <c r="X314" s="293" t="str">
        <f t="shared" si="67"/>
        <v/>
      </c>
      <c r="Y314" s="293" t="str">
        <f t="shared" si="67"/>
        <v/>
      </c>
      <c r="Z314" s="293" t="str">
        <f t="shared" si="69"/>
        <v/>
      </c>
      <c r="AA314" s="293" t="str">
        <f t="shared" si="69"/>
        <v/>
      </c>
      <c r="AB314" s="293" t="str">
        <f t="shared" si="69"/>
        <v/>
      </c>
      <c r="AC314" s="293" t="str">
        <f t="shared" si="69"/>
        <v/>
      </c>
      <c r="AD314" s="293" t="str">
        <f t="shared" si="69"/>
        <v/>
      </c>
      <c r="AE314" s="293" t="str">
        <f t="shared" si="69"/>
        <v>x</v>
      </c>
      <c r="AF314" s="293" t="str">
        <f t="shared" si="69"/>
        <v/>
      </c>
      <c r="AG314" s="293" t="str">
        <f t="shared" si="69"/>
        <v/>
      </c>
      <c r="AH314" s="293">
        <f t="shared" si="59"/>
        <v>1</v>
      </c>
      <c r="AI314" s="292">
        <f t="shared" si="60"/>
        <v>1</v>
      </c>
    </row>
    <row r="315" spans="1:35" ht="51" x14ac:dyDescent="0.25">
      <c r="A315"/>
      <c r="B315">
        <f>TABLA!D313</f>
        <v>322</v>
      </c>
      <c r="C315">
        <f>TABLA!H313</f>
        <v>23</v>
      </c>
      <c r="D315" s="165" t="str">
        <f>TABLA!A313</f>
        <v>F. Estudios Estadísticos</v>
      </c>
      <c r="E315" s="284" t="str">
        <f>TABLA!BN313</f>
        <v>Ampliar el horario de la biblioteca, mejorar en temas informáticos como son los ordenadores, renovar materiales como son las sillas (son viejas y un poco incómodas) y ampliar el tamaño de la biblioteca ya que hay muchos alumnos en comparación con el tamaño de esta. &lt;br&gt;No he asistido a ningún curso de formación de usuarios debido a que no he recibido noticia sobre qué esto existiese</v>
      </c>
      <c r="F315" s="293" t="str">
        <f t="shared" si="68"/>
        <v/>
      </c>
      <c r="G315" s="293" t="str">
        <f t="shared" si="68"/>
        <v/>
      </c>
      <c r="H315" s="293" t="str">
        <f t="shared" si="68"/>
        <v/>
      </c>
      <c r="I315" s="293" t="str">
        <f t="shared" si="68"/>
        <v/>
      </c>
      <c r="J315" s="293" t="str">
        <f t="shared" si="68"/>
        <v/>
      </c>
      <c r="K315" s="293" t="str">
        <f t="shared" si="68"/>
        <v/>
      </c>
      <c r="L315" s="293" t="str">
        <f t="shared" si="68"/>
        <v/>
      </c>
      <c r="M315" s="293" t="str">
        <f t="shared" si="68"/>
        <v/>
      </c>
      <c r="N315" s="293" t="str">
        <f t="shared" si="68"/>
        <v/>
      </c>
      <c r="O315" s="293" t="str">
        <f t="shared" si="68"/>
        <v/>
      </c>
      <c r="P315" s="293" t="str">
        <f t="shared" si="67"/>
        <v>x</v>
      </c>
      <c r="Q315" s="293" t="str">
        <f t="shared" si="67"/>
        <v/>
      </c>
      <c r="R315" s="293" t="str">
        <f t="shared" si="67"/>
        <v/>
      </c>
      <c r="S315" s="293" t="str">
        <f t="shared" si="67"/>
        <v/>
      </c>
      <c r="T315" s="293" t="str">
        <f t="shared" si="67"/>
        <v/>
      </c>
      <c r="U315" s="293" t="str">
        <f t="shared" si="67"/>
        <v/>
      </c>
      <c r="V315" s="293" t="str">
        <f t="shared" si="67"/>
        <v/>
      </c>
      <c r="W315" s="293" t="str">
        <f t="shared" si="67"/>
        <v>x</v>
      </c>
      <c r="X315" s="293" t="str">
        <f t="shared" si="67"/>
        <v>x</v>
      </c>
      <c r="Y315" s="293" t="str">
        <f t="shared" si="67"/>
        <v/>
      </c>
      <c r="Z315" s="293" t="str">
        <f t="shared" si="69"/>
        <v/>
      </c>
      <c r="AA315" s="293" t="str">
        <f t="shared" si="69"/>
        <v/>
      </c>
      <c r="AB315" s="293" t="str">
        <f t="shared" si="69"/>
        <v/>
      </c>
      <c r="AC315" s="293" t="str">
        <f t="shared" si="69"/>
        <v/>
      </c>
      <c r="AD315" s="293" t="str">
        <f t="shared" si="69"/>
        <v/>
      </c>
      <c r="AE315" s="293" t="str">
        <f t="shared" si="69"/>
        <v/>
      </c>
      <c r="AF315" s="293" t="str">
        <f t="shared" si="69"/>
        <v/>
      </c>
      <c r="AG315" s="293" t="str">
        <f t="shared" si="69"/>
        <v/>
      </c>
      <c r="AH315" s="293">
        <f t="shared" si="59"/>
        <v>3</v>
      </c>
      <c r="AI315" s="292">
        <f t="shared" si="60"/>
        <v>1</v>
      </c>
    </row>
    <row r="316" spans="1:35" ht="15.75" x14ac:dyDescent="0.25">
      <c r="A316"/>
      <c r="B316">
        <f>TABLA!D314</f>
        <v>323</v>
      </c>
      <c r="C316">
        <f>TABLA!H314</f>
        <v>20</v>
      </c>
      <c r="D316" s="165" t="str">
        <f>TABLA!A314</f>
        <v>F. Psicología</v>
      </c>
      <c r="E316" s="284">
        <f>TABLA!BN314</f>
        <v>0</v>
      </c>
      <c r="F316" s="293" t="str">
        <f t="shared" si="68"/>
        <v/>
      </c>
      <c r="G316" s="293" t="str">
        <f t="shared" si="68"/>
        <v/>
      </c>
      <c r="H316" s="293" t="str">
        <f t="shared" si="68"/>
        <v/>
      </c>
      <c r="I316" s="293" t="str">
        <f t="shared" si="68"/>
        <v/>
      </c>
      <c r="J316" s="293" t="str">
        <f t="shared" si="68"/>
        <v/>
      </c>
      <c r="K316" s="293" t="str">
        <f t="shared" si="68"/>
        <v/>
      </c>
      <c r="L316" s="293" t="str">
        <f t="shared" si="68"/>
        <v/>
      </c>
      <c r="M316" s="293" t="str">
        <f t="shared" si="68"/>
        <v/>
      </c>
      <c r="N316" s="293" t="str">
        <f t="shared" si="68"/>
        <v/>
      </c>
      <c r="O316" s="293" t="str">
        <f t="shared" si="68"/>
        <v/>
      </c>
      <c r="P316" s="293" t="str">
        <f t="shared" si="67"/>
        <v/>
      </c>
      <c r="Q316" s="293" t="str">
        <f t="shared" si="67"/>
        <v/>
      </c>
      <c r="R316" s="293" t="str">
        <f t="shared" si="67"/>
        <v/>
      </c>
      <c r="S316" s="293" t="str">
        <f t="shared" si="67"/>
        <v/>
      </c>
      <c r="T316" s="293" t="str">
        <f t="shared" si="67"/>
        <v/>
      </c>
      <c r="U316" s="293" t="str">
        <f t="shared" si="67"/>
        <v/>
      </c>
      <c r="V316" s="293" t="str">
        <f t="shared" si="67"/>
        <v/>
      </c>
      <c r="W316" s="293" t="str">
        <f t="shared" si="67"/>
        <v/>
      </c>
      <c r="X316" s="293" t="str">
        <f t="shared" si="67"/>
        <v/>
      </c>
      <c r="Y316" s="293" t="str">
        <f t="shared" si="67"/>
        <v/>
      </c>
      <c r="Z316" s="293" t="str">
        <f t="shared" si="69"/>
        <v/>
      </c>
      <c r="AA316" s="293" t="str">
        <f t="shared" si="69"/>
        <v/>
      </c>
      <c r="AB316" s="293" t="str">
        <f t="shared" si="69"/>
        <v/>
      </c>
      <c r="AC316" s="293" t="str">
        <f t="shared" si="69"/>
        <v/>
      </c>
      <c r="AD316" s="293" t="str">
        <f t="shared" si="69"/>
        <v/>
      </c>
      <c r="AE316" s="293" t="str">
        <f t="shared" si="69"/>
        <v/>
      </c>
      <c r="AF316" s="293" t="str">
        <f t="shared" si="69"/>
        <v/>
      </c>
      <c r="AG316" s="293" t="str">
        <f t="shared" si="69"/>
        <v/>
      </c>
      <c r="AH316" s="293">
        <f t="shared" si="59"/>
        <v>0</v>
      </c>
      <c r="AI316" s="292" t="str">
        <f t="shared" si="60"/>
        <v>X</v>
      </c>
    </row>
    <row r="317" spans="1:35" ht="25.5" x14ac:dyDescent="0.25">
      <c r="A317" s="3"/>
      <c r="B317">
        <f>TABLA!D315</f>
        <v>324</v>
      </c>
      <c r="C317">
        <f>TABLA!H315</f>
        <v>16</v>
      </c>
      <c r="D317" s="284" t="str">
        <f>TABLA!A315</f>
        <v>F. Geografía e Historia</v>
      </c>
      <c r="E317" s="284" t="str">
        <f>TABLA!BN315</f>
        <v>Demasiados libros solo son para lectura en sala, lo que hace imposible leerlos porque son demasiado extensos</v>
      </c>
      <c r="F317" s="293" t="str">
        <f t="shared" si="68"/>
        <v/>
      </c>
      <c r="G317" s="293" t="str">
        <f t="shared" si="68"/>
        <v/>
      </c>
      <c r="H317" s="293" t="str">
        <f t="shared" si="68"/>
        <v/>
      </c>
      <c r="I317" s="293" t="str">
        <f t="shared" si="68"/>
        <v/>
      </c>
      <c r="J317" s="293" t="str">
        <f t="shared" si="68"/>
        <v/>
      </c>
      <c r="K317" s="293" t="str">
        <f t="shared" si="68"/>
        <v/>
      </c>
      <c r="L317" s="293" t="str">
        <f t="shared" si="68"/>
        <v/>
      </c>
      <c r="M317" s="293" t="str">
        <f t="shared" si="68"/>
        <v/>
      </c>
      <c r="N317" s="293" t="str">
        <f t="shared" si="68"/>
        <v/>
      </c>
      <c r="O317" s="293" t="str">
        <f t="shared" si="68"/>
        <v/>
      </c>
      <c r="P317" s="293" t="str">
        <f t="shared" si="67"/>
        <v/>
      </c>
      <c r="Q317" s="293" t="str">
        <f t="shared" si="67"/>
        <v/>
      </c>
      <c r="R317" s="293" t="str">
        <f t="shared" si="67"/>
        <v/>
      </c>
      <c r="S317" s="293" t="str">
        <f t="shared" si="67"/>
        <v/>
      </c>
      <c r="T317" s="293" t="str">
        <f t="shared" si="67"/>
        <v/>
      </c>
      <c r="U317" s="293" t="str">
        <f t="shared" si="67"/>
        <v/>
      </c>
      <c r="V317" s="293" t="str">
        <f t="shared" si="67"/>
        <v/>
      </c>
      <c r="W317" s="293" t="str">
        <f t="shared" si="67"/>
        <v/>
      </c>
      <c r="X317" s="293" t="str">
        <f t="shared" si="67"/>
        <v/>
      </c>
      <c r="Y317" s="293" t="str">
        <f t="shared" si="67"/>
        <v/>
      </c>
      <c r="Z317" s="293" t="str">
        <f t="shared" si="69"/>
        <v/>
      </c>
      <c r="AA317" s="293" t="str">
        <f t="shared" si="69"/>
        <v/>
      </c>
      <c r="AB317" s="293" t="str">
        <f t="shared" si="69"/>
        <v/>
      </c>
      <c r="AC317" s="293" t="str">
        <f t="shared" si="69"/>
        <v/>
      </c>
      <c r="AD317" s="293" t="str">
        <f t="shared" si="69"/>
        <v/>
      </c>
      <c r="AE317" s="293" t="str">
        <f t="shared" si="69"/>
        <v/>
      </c>
      <c r="AF317" s="293" t="str">
        <f t="shared" si="69"/>
        <v/>
      </c>
      <c r="AG317" s="293" t="str">
        <f t="shared" si="69"/>
        <v/>
      </c>
      <c r="AH317" s="293">
        <f t="shared" si="59"/>
        <v>0</v>
      </c>
      <c r="AI317" s="292">
        <f t="shared" si="60"/>
        <v>1</v>
      </c>
    </row>
    <row r="318" spans="1:35" ht="25.5" x14ac:dyDescent="0.25">
      <c r="A318" s="3"/>
      <c r="B318">
        <f>TABLA!D316</f>
        <v>325</v>
      </c>
      <c r="C318">
        <f>TABLA!H316</f>
        <v>21</v>
      </c>
      <c r="D318" s="165" t="str">
        <f>TABLA!A316</f>
        <v>F. Veterinaria</v>
      </c>
      <c r="E318" s="284" t="str">
        <f>TABLA!BN316</f>
        <v xml:space="preserve">No he asistido a los cursos, porque en el momento en que se ofertan no necesito buscar recursos y lo dejo. Cuando a la hora de la verdad lo necesito, me encuentro entre la espalda y la pared y siempre me arrepiento de no iré </v>
      </c>
      <c r="F318" s="293" t="str">
        <f t="shared" si="68"/>
        <v/>
      </c>
      <c r="G318" s="293" t="str">
        <f t="shared" si="68"/>
        <v/>
      </c>
      <c r="H318" s="293" t="str">
        <f t="shared" si="68"/>
        <v/>
      </c>
      <c r="I318" s="293" t="str">
        <f t="shared" si="68"/>
        <v/>
      </c>
      <c r="J318" s="293" t="str">
        <f t="shared" si="68"/>
        <v/>
      </c>
      <c r="K318" s="293" t="str">
        <f t="shared" si="68"/>
        <v/>
      </c>
      <c r="L318" s="293" t="str">
        <f t="shared" si="68"/>
        <v/>
      </c>
      <c r="M318" s="293" t="str">
        <f t="shared" si="68"/>
        <v/>
      </c>
      <c r="N318" s="293" t="str">
        <f t="shared" si="68"/>
        <v/>
      </c>
      <c r="O318" s="293" t="str">
        <f t="shared" si="68"/>
        <v/>
      </c>
      <c r="P318" s="293" t="str">
        <f t="shared" si="67"/>
        <v>x</v>
      </c>
      <c r="Q318" s="293" t="str">
        <f t="shared" si="67"/>
        <v/>
      </c>
      <c r="R318" s="293" t="str">
        <f t="shared" si="67"/>
        <v/>
      </c>
      <c r="S318" s="293" t="str">
        <f t="shared" si="67"/>
        <v/>
      </c>
      <c r="T318" s="293" t="str">
        <f t="shared" si="67"/>
        <v/>
      </c>
      <c r="U318" s="293" t="str">
        <f t="shared" si="67"/>
        <v/>
      </c>
      <c r="V318" s="293" t="str">
        <f t="shared" si="67"/>
        <v/>
      </c>
      <c r="W318" s="293" t="str">
        <f t="shared" si="67"/>
        <v/>
      </c>
      <c r="X318" s="293" t="str">
        <f t="shared" si="67"/>
        <v/>
      </c>
      <c r="Y318" s="293" t="str">
        <f t="shared" si="67"/>
        <v/>
      </c>
      <c r="Z318" s="293" t="str">
        <f t="shared" si="69"/>
        <v/>
      </c>
      <c r="AA318" s="293" t="str">
        <f t="shared" si="69"/>
        <v/>
      </c>
      <c r="AB318" s="293" t="str">
        <f t="shared" si="69"/>
        <v/>
      </c>
      <c r="AC318" s="293" t="str">
        <f t="shared" si="69"/>
        <v/>
      </c>
      <c r="AD318" s="293" t="str">
        <f t="shared" si="69"/>
        <v/>
      </c>
      <c r="AE318" s="293" t="str">
        <f t="shared" si="69"/>
        <v>x</v>
      </c>
      <c r="AF318" s="293" t="str">
        <f t="shared" si="69"/>
        <v/>
      </c>
      <c r="AG318" s="293" t="str">
        <f t="shared" si="69"/>
        <v/>
      </c>
      <c r="AH318" s="293">
        <f t="shared" si="59"/>
        <v>2</v>
      </c>
      <c r="AI318" s="292">
        <f t="shared" si="60"/>
        <v>1</v>
      </c>
    </row>
    <row r="319" spans="1:35" ht="15.75" x14ac:dyDescent="0.25">
      <c r="A319"/>
      <c r="B319">
        <f>TABLA!D317</f>
        <v>326</v>
      </c>
      <c r="C319">
        <f>TABLA!H317</f>
        <v>18</v>
      </c>
      <c r="D319" s="284" t="str">
        <f>TABLA!A317</f>
        <v>F. Medicina</v>
      </c>
      <c r="E319" s="284">
        <f>TABLA!BN317</f>
        <v>0</v>
      </c>
      <c r="F319" s="293" t="str">
        <f t="shared" si="68"/>
        <v/>
      </c>
      <c r="G319" s="293" t="str">
        <f t="shared" si="68"/>
        <v/>
      </c>
      <c r="H319" s="293" t="str">
        <f t="shared" si="68"/>
        <v/>
      </c>
      <c r="I319" s="293" t="str">
        <f t="shared" si="68"/>
        <v/>
      </c>
      <c r="J319" s="293" t="str">
        <f t="shared" si="68"/>
        <v/>
      </c>
      <c r="K319" s="293" t="str">
        <f t="shared" si="68"/>
        <v/>
      </c>
      <c r="L319" s="293" t="str">
        <f t="shared" si="68"/>
        <v/>
      </c>
      <c r="M319" s="293" t="str">
        <f t="shared" si="68"/>
        <v/>
      </c>
      <c r="N319" s="293" t="str">
        <f t="shared" si="68"/>
        <v/>
      </c>
      <c r="O319" s="293" t="str">
        <f t="shared" si="68"/>
        <v/>
      </c>
      <c r="P319" s="293" t="str">
        <f t="shared" si="67"/>
        <v/>
      </c>
      <c r="Q319" s="293" t="str">
        <f t="shared" si="67"/>
        <v/>
      </c>
      <c r="R319" s="293" t="str">
        <f t="shared" si="67"/>
        <v/>
      </c>
      <c r="S319" s="293" t="str">
        <f t="shared" si="67"/>
        <v/>
      </c>
      <c r="T319" s="293" t="str">
        <f t="shared" si="67"/>
        <v/>
      </c>
      <c r="U319" s="293" t="str">
        <f t="shared" si="67"/>
        <v/>
      </c>
      <c r="V319" s="293" t="str">
        <f t="shared" si="67"/>
        <v/>
      </c>
      <c r="W319" s="293" t="str">
        <f t="shared" si="67"/>
        <v/>
      </c>
      <c r="X319" s="293" t="str">
        <f t="shared" si="67"/>
        <v/>
      </c>
      <c r="Y319" s="293" t="str">
        <f t="shared" si="67"/>
        <v/>
      </c>
      <c r="Z319" s="293" t="str">
        <f t="shared" si="69"/>
        <v/>
      </c>
      <c r="AA319" s="293" t="str">
        <f t="shared" si="69"/>
        <v/>
      </c>
      <c r="AB319" s="293" t="str">
        <f t="shared" si="69"/>
        <v/>
      </c>
      <c r="AC319" s="293" t="str">
        <f t="shared" si="69"/>
        <v/>
      </c>
      <c r="AD319" s="293" t="str">
        <f t="shared" si="69"/>
        <v/>
      </c>
      <c r="AE319" s="293" t="str">
        <f t="shared" si="69"/>
        <v/>
      </c>
      <c r="AF319" s="293" t="str">
        <f t="shared" si="69"/>
        <v/>
      </c>
      <c r="AG319" s="293" t="str">
        <f t="shared" si="69"/>
        <v/>
      </c>
      <c r="AH319" s="293">
        <f t="shared" si="59"/>
        <v>0</v>
      </c>
      <c r="AI319" s="292" t="str">
        <f t="shared" si="60"/>
        <v>X</v>
      </c>
    </row>
    <row r="320" spans="1:35" ht="15.75" x14ac:dyDescent="0.25">
      <c r="A320" s="3"/>
      <c r="B320">
        <f>TABLA!D318</f>
        <v>327</v>
      </c>
      <c r="C320">
        <f>TABLA!H318</f>
        <v>21</v>
      </c>
      <c r="D320" s="165" t="str">
        <f>TABLA!A318</f>
        <v>F. Veterinaria</v>
      </c>
      <c r="E320" s="284">
        <f>TABLA!BN318</f>
        <v>0</v>
      </c>
      <c r="F320" s="293" t="str">
        <f t="shared" si="68"/>
        <v/>
      </c>
      <c r="G320" s="293" t="str">
        <f t="shared" si="68"/>
        <v/>
      </c>
      <c r="H320" s="293" t="str">
        <f t="shared" si="68"/>
        <v/>
      </c>
      <c r="I320" s="293" t="str">
        <f t="shared" si="68"/>
        <v/>
      </c>
      <c r="J320" s="293" t="str">
        <f t="shared" si="68"/>
        <v/>
      </c>
      <c r="K320" s="293" t="str">
        <f t="shared" si="68"/>
        <v/>
      </c>
      <c r="L320" s="293" t="str">
        <f t="shared" si="68"/>
        <v/>
      </c>
      <c r="M320" s="293" t="str">
        <f t="shared" si="68"/>
        <v/>
      </c>
      <c r="N320" s="293" t="str">
        <f t="shared" si="68"/>
        <v/>
      </c>
      <c r="O320" s="293" t="str">
        <f t="shared" si="68"/>
        <v/>
      </c>
      <c r="P320" s="293" t="str">
        <f t="shared" si="67"/>
        <v/>
      </c>
      <c r="Q320" s="293" t="str">
        <f t="shared" si="67"/>
        <v/>
      </c>
      <c r="R320" s="293" t="str">
        <f t="shared" si="67"/>
        <v/>
      </c>
      <c r="S320" s="293" t="str">
        <f t="shared" si="67"/>
        <v/>
      </c>
      <c r="T320" s="293" t="str">
        <f t="shared" si="67"/>
        <v/>
      </c>
      <c r="U320" s="293" t="str">
        <f t="shared" si="67"/>
        <v/>
      </c>
      <c r="V320" s="293" t="str">
        <f t="shared" si="67"/>
        <v/>
      </c>
      <c r="W320" s="293" t="str">
        <f t="shared" si="67"/>
        <v/>
      </c>
      <c r="X320" s="293" t="str">
        <f t="shared" si="67"/>
        <v/>
      </c>
      <c r="Y320" s="293" t="str">
        <f t="shared" si="67"/>
        <v/>
      </c>
      <c r="Z320" s="293" t="str">
        <f t="shared" si="69"/>
        <v/>
      </c>
      <c r="AA320" s="293" t="str">
        <f t="shared" si="69"/>
        <v/>
      </c>
      <c r="AB320" s="293" t="str">
        <f t="shared" si="69"/>
        <v/>
      </c>
      <c r="AC320" s="293" t="str">
        <f t="shared" si="69"/>
        <v/>
      </c>
      <c r="AD320" s="293" t="str">
        <f t="shared" si="69"/>
        <v/>
      </c>
      <c r="AE320" s="293" t="str">
        <f t="shared" si="69"/>
        <v/>
      </c>
      <c r="AF320" s="293" t="str">
        <f t="shared" si="69"/>
        <v/>
      </c>
      <c r="AG320" s="293" t="str">
        <f t="shared" si="69"/>
        <v/>
      </c>
      <c r="AH320" s="293">
        <f t="shared" si="59"/>
        <v>0</v>
      </c>
      <c r="AI320" s="292" t="str">
        <f t="shared" si="60"/>
        <v>X</v>
      </c>
    </row>
    <row r="321" spans="1:35" ht="15.75" x14ac:dyDescent="0.25">
      <c r="A321"/>
      <c r="B321">
        <f>TABLA!D319</f>
        <v>328</v>
      </c>
      <c r="C321">
        <f>TABLA!H319</f>
        <v>17</v>
      </c>
      <c r="D321" s="165" t="str">
        <f>TABLA!A319</f>
        <v>F. Informática</v>
      </c>
      <c r="E321" s="284">
        <f>TABLA!BN319</f>
        <v>0</v>
      </c>
      <c r="F321" s="293" t="str">
        <f t="shared" si="68"/>
        <v/>
      </c>
      <c r="G321" s="293" t="str">
        <f t="shared" si="68"/>
        <v/>
      </c>
      <c r="H321" s="293" t="str">
        <f t="shared" si="68"/>
        <v/>
      </c>
      <c r="I321" s="293" t="str">
        <f t="shared" si="68"/>
        <v/>
      </c>
      <c r="J321" s="293" t="str">
        <f t="shared" si="68"/>
        <v/>
      </c>
      <c r="K321" s="293" t="str">
        <f t="shared" si="68"/>
        <v/>
      </c>
      <c r="L321" s="293" t="str">
        <f t="shared" si="68"/>
        <v/>
      </c>
      <c r="M321" s="293" t="str">
        <f t="shared" si="68"/>
        <v/>
      </c>
      <c r="N321" s="293" t="str">
        <f t="shared" si="68"/>
        <v/>
      </c>
      <c r="O321" s="293" t="str">
        <f t="shared" si="68"/>
        <v/>
      </c>
      <c r="P321" s="293" t="str">
        <f t="shared" si="67"/>
        <v/>
      </c>
      <c r="Q321" s="293" t="str">
        <f t="shared" si="67"/>
        <v/>
      </c>
      <c r="R321" s="293" t="str">
        <f t="shared" si="67"/>
        <v/>
      </c>
      <c r="S321" s="293" t="str">
        <f t="shared" si="67"/>
        <v/>
      </c>
      <c r="T321" s="293" t="str">
        <f t="shared" si="67"/>
        <v/>
      </c>
      <c r="U321" s="293" t="str">
        <f t="shared" si="67"/>
        <v/>
      </c>
      <c r="V321" s="293" t="str">
        <f t="shared" si="67"/>
        <v/>
      </c>
      <c r="W321" s="293" t="str">
        <f t="shared" si="67"/>
        <v/>
      </c>
      <c r="X321" s="293" t="str">
        <f t="shared" si="67"/>
        <v/>
      </c>
      <c r="Y321" s="293" t="str">
        <f t="shared" si="67"/>
        <v/>
      </c>
      <c r="Z321" s="293" t="str">
        <f t="shared" si="69"/>
        <v/>
      </c>
      <c r="AA321" s="293" t="str">
        <f t="shared" si="69"/>
        <v/>
      </c>
      <c r="AB321" s="293" t="str">
        <f t="shared" si="69"/>
        <v/>
      </c>
      <c r="AC321" s="293" t="str">
        <f t="shared" si="69"/>
        <v/>
      </c>
      <c r="AD321" s="293" t="str">
        <f t="shared" si="69"/>
        <v/>
      </c>
      <c r="AE321" s="293" t="str">
        <f t="shared" si="69"/>
        <v/>
      </c>
      <c r="AF321" s="293" t="str">
        <f t="shared" si="69"/>
        <v/>
      </c>
      <c r="AG321" s="293" t="str">
        <f t="shared" si="69"/>
        <v/>
      </c>
      <c r="AH321" s="293">
        <f t="shared" si="59"/>
        <v>0</v>
      </c>
      <c r="AI321" s="292" t="str">
        <f t="shared" si="60"/>
        <v>X</v>
      </c>
    </row>
    <row r="322" spans="1:35" ht="15.75" x14ac:dyDescent="0.25">
      <c r="A322" s="3"/>
      <c r="B322">
        <f>TABLA!D320</f>
        <v>329</v>
      </c>
      <c r="C322">
        <f>TABLA!H320</f>
        <v>20</v>
      </c>
      <c r="D322" s="165" t="str">
        <f>TABLA!A320</f>
        <v>F. Psicología</v>
      </c>
      <c r="E322" s="284">
        <f>TABLA!BN320</f>
        <v>0</v>
      </c>
      <c r="F322" s="293" t="str">
        <f t="shared" si="68"/>
        <v/>
      </c>
      <c r="G322" s="293" t="str">
        <f t="shared" si="68"/>
        <v/>
      </c>
      <c r="H322" s="293" t="str">
        <f t="shared" si="68"/>
        <v/>
      </c>
      <c r="I322" s="293" t="str">
        <f t="shared" si="68"/>
        <v/>
      </c>
      <c r="J322" s="293" t="str">
        <f t="shared" si="68"/>
        <v/>
      </c>
      <c r="K322" s="293" t="str">
        <f t="shared" si="68"/>
        <v/>
      </c>
      <c r="L322" s="293" t="str">
        <f t="shared" si="68"/>
        <v/>
      </c>
      <c r="M322" s="293" t="str">
        <f t="shared" si="68"/>
        <v/>
      </c>
      <c r="N322" s="293" t="str">
        <f t="shared" si="68"/>
        <v/>
      </c>
      <c r="O322" s="293" t="str">
        <f t="shared" si="68"/>
        <v/>
      </c>
      <c r="P322" s="293" t="str">
        <f t="shared" si="68"/>
        <v/>
      </c>
      <c r="Q322" s="293" t="str">
        <f t="shared" si="68"/>
        <v/>
      </c>
      <c r="R322" s="293" t="str">
        <f t="shared" si="68"/>
        <v/>
      </c>
      <c r="S322" s="293" t="str">
        <f t="shared" si="68"/>
        <v/>
      </c>
      <c r="T322" s="293" t="str">
        <f t="shared" si="68"/>
        <v/>
      </c>
      <c r="U322" s="293" t="str">
        <f t="shared" si="68"/>
        <v/>
      </c>
      <c r="V322" s="293" t="str">
        <f t="shared" ref="P322:AE337" si="70">IFERROR((IF(FIND(V$1,$E322,1)&gt;0,"x")),"")</f>
        <v/>
      </c>
      <c r="W322" s="293" t="str">
        <f t="shared" si="70"/>
        <v/>
      </c>
      <c r="X322" s="293" t="str">
        <f t="shared" si="70"/>
        <v/>
      </c>
      <c r="Y322" s="293" t="str">
        <f t="shared" si="70"/>
        <v/>
      </c>
      <c r="Z322" s="293" t="str">
        <f t="shared" si="69"/>
        <v/>
      </c>
      <c r="AA322" s="293" t="str">
        <f t="shared" si="69"/>
        <v/>
      </c>
      <c r="AB322" s="293" t="str">
        <f t="shared" si="69"/>
        <v/>
      </c>
      <c r="AC322" s="293" t="str">
        <f t="shared" si="69"/>
        <v/>
      </c>
      <c r="AD322" s="293" t="str">
        <f t="shared" si="69"/>
        <v/>
      </c>
      <c r="AE322" s="293" t="str">
        <f t="shared" si="69"/>
        <v/>
      </c>
      <c r="AF322" s="293" t="str">
        <f t="shared" si="69"/>
        <v/>
      </c>
      <c r="AG322" s="293" t="str">
        <f t="shared" si="69"/>
        <v/>
      </c>
      <c r="AH322" s="293">
        <f t="shared" si="59"/>
        <v>0</v>
      </c>
      <c r="AI322" s="292" t="str">
        <f t="shared" si="60"/>
        <v>X</v>
      </c>
    </row>
    <row r="323" spans="1:35" ht="15.75" x14ac:dyDescent="0.25">
      <c r="A323"/>
      <c r="B323">
        <f>TABLA!D321</f>
        <v>330</v>
      </c>
      <c r="C323">
        <f>TABLA!H321</f>
        <v>17</v>
      </c>
      <c r="D323" s="284" t="str">
        <f>TABLA!A321</f>
        <v>F. Informática</v>
      </c>
      <c r="E323" s="284">
        <f>TABLA!BN321</f>
        <v>0</v>
      </c>
      <c r="F323" s="293" t="str">
        <f t="shared" ref="F323:U338" si="71">IFERROR((IF(FIND(F$1,$E323,1)&gt;0,"x")),"")</f>
        <v/>
      </c>
      <c r="G323" s="293" t="str">
        <f t="shared" si="71"/>
        <v/>
      </c>
      <c r="H323" s="293" t="str">
        <f t="shared" si="71"/>
        <v/>
      </c>
      <c r="I323" s="293" t="str">
        <f t="shared" si="71"/>
        <v/>
      </c>
      <c r="J323" s="293" t="str">
        <f t="shared" si="71"/>
        <v/>
      </c>
      <c r="K323" s="293" t="str">
        <f t="shared" si="71"/>
        <v/>
      </c>
      <c r="L323" s="293" t="str">
        <f t="shared" si="71"/>
        <v/>
      </c>
      <c r="M323" s="293" t="str">
        <f t="shared" si="71"/>
        <v/>
      </c>
      <c r="N323" s="293" t="str">
        <f t="shared" si="71"/>
        <v/>
      </c>
      <c r="O323" s="293" t="str">
        <f t="shared" si="71"/>
        <v/>
      </c>
      <c r="P323" s="293" t="str">
        <f t="shared" si="70"/>
        <v/>
      </c>
      <c r="Q323" s="293" t="str">
        <f t="shared" si="70"/>
        <v/>
      </c>
      <c r="R323" s="293" t="str">
        <f t="shared" si="70"/>
        <v/>
      </c>
      <c r="S323" s="293" t="str">
        <f t="shared" si="70"/>
        <v/>
      </c>
      <c r="T323" s="293" t="str">
        <f t="shared" si="70"/>
        <v/>
      </c>
      <c r="U323" s="293" t="str">
        <f t="shared" si="70"/>
        <v/>
      </c>
      <c r="V323" s="293" t="str">
        <f t="shared" si="70"/>
        <v/>
      </c>
      <c r="W323" s="293" t="str">
        <f t="shared" si="70"/>
        <v/>
      </c>
      <c r="X323" s="293" t="str">
        <f t="shared" si="70"/>
        <v/>
      </c>
      <c r="Y323" s="293" t="str">
        <f t="shared" si="70"/>
        <v/>
      </c>
      <c r="Z323" s="293" t="str">
        <f t="shared" si="70"/>
        <v/>
      </c>
      <c r="AA323" s="293" t="str">
        <f t="shared" si="70"/>
        <v/>
      </c>
      <c r="AB323" s="293" t="str">
        <f t="shared" si="70"/>
        <v/>
      </c>
      <c r="AC323" s="293" t="str">
        <f t="shared" si="70"/>
        <v/>
      </c>
      <c r="AD323" s="293" t="str">
        <f t="shared" si="70"/>
        <v/>
      </c>
      <c r="AE323" s="293" t="str">
        <f t="shared" si="70"/>
        <v/>
      </c>
      <c r="AF323" s="293" t="str">
        <f t="shared" ref="Z323:AG338" si="72">IFERROR((IF(FIND(AF$1,$E323,1)&gt;0,"x")),"")</f>
        <v/>
      </c>
      <c r="AG323" s="293" t="str">
        <f t="shared" si="72"/>
        <v/>
      </c>
      <c r="AH323" s="293">
        <f t="shared" si="59"/>
        <v>0</v>
      </c>
      <c r="AI323" s="292" t="str">
        <f t="shared" si="60"/>
        <v>X</v>
      </c>
    </row>
    <row r="324" spans="1:35" ht="51.75" x14ac:dyDescent="0.25">
      <c r="A324" s="3"/>
      <c r="B324">
        <f>TABLA!D322</f>
        <v>331</v>
      </c>
      <c r="C324">
        <f>TABLA!H322</f>
        <v>12</v>
      </c>
      <c r="D324" s="165" t="str">
        <f>TABLA!A322</f>
        <v>F. Educación - Centro de Formación del Profesorado</v>
      </c>
      <c r="E324" s="284" t="str">
        <f>TABLA!BN322</f>
        <v>La bibliografía está un poco anticuada, me cuesta encontrar libros actuales de algunos temas.</v>
      </c>
      <c r="F324" s="293" t="str">
        <f t="shared" si="71"/>
        <v/>
      </c>
      <c r="G324" s="293" t="str">
        <f t="shared" si="71"/>
        <v/>
      </c>
      <c r="H324" s="293" t="str">
        <f t="shared" si="71"/>
        <v/>
      </c>
      <c r="I324" s="293" t="str">
        <f t="shared" si="71"/>
        <v/>
      </c>
      <c r="J324" s="293" t="str">
        <f t="shared" si="71"/>
        <v/>
      </c>
      <c r="K324" s="293" t="str">
        <f t="shared" si="71"/>
        <v/>
      </c>
      <c r="L324" s="293" t="str">
        <f t="shared" si="71"/>
        <v/>
      </c>
      <c r="M324" s="293" t="str">
        <f t="shared" si="71"/>
        <v/>
      </c>
      <c r="N324" s="293" t="str">
        <f t="shared" si="71"/>
        <v/>
      </c>
      <c r="O324" s="293" t="str">
        <f t="shared" si="71"/>
        <v/>
      </c>
      <c r="P324" s="293" t="str">
        <f t="shared" si="70"/>
        <v/>
      </c>
      <c r="Q324" s="293" t="str">
        <f t="shared" si="70"/>
        <v/>
      </c>
      <c r="R324" s="293" t="str">
        <f t="shared" si="70"/>
        <v/>
      </c>
      <c r="S324" s="293" t="str">
        <f t="shared" si="70"/>
        <v/>
      </c>
      <c r="T324" s="293" t="str">
        <f t="shared" si="70"/>
        <v/>
      </c>
      <c r="U324" s="293" t="str">
        <f t="shared" si="70"/>
        <v/>
      </c>
      <c r="V324" s="293" t="str">
        <f t="shared" si="70"/>
        <v/>
      </c>
      <c r="W324" s="293" t="str">
        <f t="shared" si="70"/>
        <v/>
      </c>
      <c r="X324" s="293" t="str">
        <f t="shared" si="70"/>
        <v/>
      </c>
      <c r="Y324" s="293" t="str">
        <f t="shared" si="70"/>
        <v/>
      </c>
      <c r="Z324" s="293" t="str">
        <f t="shared" si="72"/>
        <v/>
      </c>
      <c r="AA324" s="293" t="str">
        <f t="shared" si="72"/>
        <v/>
      </c>
      <c r="AB324" s="293" t="str">
        <f t="shared" si="72"/>
        <v/>
      </c>
      <c r="AC324" s="293" t="str">
        <f t="shared" si="72"/>
        <v/>
      </c>
      <c r="AD324" s="293" t="str">
        <f t="shared" si="72"/>
        <v/>
      </c>
      <c r="AE324" s="293" t="str">
        <f t="shared" si="72"/>
        <v/>
      </c>
      <c r="AF324" s="293" t="str">
        <f t="shared" si="72"/>
        <v/>
      </c>
      <c r="AG324" s="293" t="str">
        <f t="shared" si="72"/>
        <v/>
      </c>
      <c r="AH324" s="293">
        <f t="shared" ref="AH324:AH387" si="73">COUNTIF(F324:AG324,"x")</f>
        <v>0</v>
      </c>
      <c r="AI324" s="292">
        <f t="shared" ref="AI324:AI387" si="74">IF(E324=0,"X",1)</f>
        <v>1</v>
      </c>
    </row>
    <row r="325" spans="1:35" ht="15.75" x14ac:dyDescent="0.25">
      <c r="A325"/>
      <c r="B325">
        <f>TABLA!D323</f>
        <v>332</v>
      </c>
      <c r="C325">
        <f>TABLA!H323</f>
        <v>11</v>
      </c>
      <c r="D325" s="165" t="str">
        <f>TABLA!A323</f>
        <v>F. Derecho</v>
      </c>
      <c r="E325" s="284">
        <f>TABLA!BN323</f>
        <v>0</v>
      </c>
      <c r="F325" s="293" t="str">
        <f t="shared" si="71"/>
        <v/>
      </c>
      <c r="G325" s="293" t="str">
        <f t="shared" si="71"/>
        <v/>
      </c>
      <c r="H325" s="293" t="str">
        <f t="shared" si="71"/>
        <v/>
      </c>
      <c r="I325" s="293" t="str">
        <f t="shared" si="71"/>
        <v/>
      </c>
      <c r="J325" s="293" t="str">
        <f t="shared" si="71"/>
        <v/>
      </c>
      <c r="K325" s="293" t="str">
        <f t="shared" si="71"/>
        <v/>
      </c>
      <c r="L325" s="293" t="str">
        <f t="shared" si="71"/>
        <v/>
      </c>
      <c r="M325" s="293" t="str">
        <f t="shared" si="71"/>
        <v/>
      </c>
      <c r="N325" s="293" t="str">
        <f t="shared" si="71"/>
        <v/>
      </c>
      <c r="O325" s="293" t="str">
        <f t="shared" si="71"/>
        <v/>
      </c>
      <c r="P325" s="293" t="str">
        <f t="shared" si="70"/>
        <v/>
      </c>
      <c r="Q325" s="293" t="str">
        <f t="shared" si="70"/>
        <v/>
      </c>
      <c r="R325" s="293" t="str">
        <f t="shared" si="70"/>
        <v/>
      </c>
      <c r="S325" s="293" t="str">
        <f t="shared" si="70"/>
        <v/>
      </c>
      <c r="T325" s="293" t="str">
        <f t="shared" si="70"/>
        <v/>
      </c>
      <c r="U325" s="293" t="str">
        <f t="shared" si="70"/>
        <v/>
      </c>
      <c r="V325" s="293" t="str">
        <f t="shared" si="70"/>
        <v/>
      </c>
      <c r="W325" s="293" t="str">
        <f t="shared" si="70"/>
        <v/>
      </c>
      <c r="X325" s="293" t="str">
        <f t="shared" si="70"/>
        <v/>
      </c>
      <c r="Y325" s="293" t="str">
        <f t="shared" si="70"/>
        <v/>
      </c>
      <c r="Z325" s="293" t="str">
        <f t="shared" si="72"/>
        <v/>
      </c>
      <c r="AA325" s="293" t="str">
        <f t="shared" si="72"/>
        <v/>
      </c>
      <c r="AB325" s="293" t="str">
        <f t="shared" si="72"/>
        <v/>
      </c>
      <c r="AC325" s="293" t="str">
        <f t="shared" si="72"/>
        <v/>
      </c>
      <c r="AD325" s="293" t="str">
        <f t="shared" si="72"/>
        <v/>
      </c>
      <c r="AE325" s="293" t="str">
        <f t="shared" si="72"/>
        <v/>
      </c>
      <c r="AF325" s="293" t="str">
        <f t="shared" si="72"/>
        <v/>
      </c>
      <c r="AG325" s="293" t="str">
        <f t="shared" si="72"/>
        <v/>
      </c>
      <c r="AH325" s="293">
        <f t="shared" si="73"/>
        <v>0</v>
      </c>
      <c r="AI325" s="292" t="str">
        <f t="shared" si="74"/>
        <v>X</v>
      </c>
    </row>
    <row r="326" spans="1:35" ht="25.5" x14ac:dyDescent="0.25">
      <c r="A326"/>
      <c r="B326">
        <f>TABLA!D324</f>
        <v>333</v>
      </c>
      <c r="C326">
        <f>TABLA!H324</f>
        <v>16</v>
      </c>
      <c r="D326" s="284" t="str">
        <f>TABLA!A324</f>
        <v>F. Geografía e Historia</v>
      </c>
      <c r="E326" s="284">
        <f>TABLA!BN324</f>
        <v>0</v>
      </c>
      <c r="F326" s="293" t="str">
        <f t="shared" si="71"/>
        <v/>
      </c>
      <c r="G326" s="293" t="str">
        <f t="shared" si="71"/>
        <v/>
      </c>
      <c r="H326" s="293" t="str">
        <f t="shared" si="71"/>
        <v/>
      </c>
      <c r="I326" s="293" t="str">
        <f t="shared" si="71"/>
        <v/>
      </c>
      <c r="J326" s="293" t="str">
        <f t="shared" si="71"/>
        <v/>
      </c>
      <c r="K326" s="293" t="str">
        <f t="shared" si="71"/>
        <v/>
      </c>
      <c r="L326" s="293" t="str">
        <f t="shared" si="71"/>
        <v/>
      </c>
      <c r="M326" s="293" t="str">
        <f t="shared" si="71"/>
        <v/>
      </c>
      <c r="N326" s="293" t="str">
        <f t="shared" si="71"/>
        <v/>
      </c>
      <c r="O326" s="293" t="str">
        <f t="shared" si="71"/>
        <v/>
      </c>
      <c r="P326" s="293" t="str">
        <f t="shared" si="70"/>
        <v/>
      </c>
      <c r="Q326" s="293" t="str">
        <f t="shared" si="70"/>
        <v/>
      </c>
      <c r="R326" s="293" t="str">
        <f t="shared" si="70"/>
        <v/>
      </c>
      <c r="S326" s="293" t="str">
        <f t="shared" si="70"/>
        <v/>
      </c>
      <c r="T326" s="293" t="str">
        <f t="shared" si="70"/>
        <v/>
      </c>
      <c r="U326" s="293" t="str">
        <f t="shared" si="70"/>
        <v/>
      </c>
      <c r="V326" s="293" t="str">
        <f t="shared" si="70"/>
        <v/>
      </c>
      <c r="W326" s="293" t="str">
        <f t="shared" si="70"/>
        <v/>
      </c>
      <c r="X326" s="293" t="str">
        <f t="shared" si="70"/>
        <v/>
      </c>
      <c r="Y326" s="293" t="str">
        <f t="shared" si="70"/>
        <v/>
      </c>
      <c r="Z326" s="293" t="str">
        <f t="shared" si="72"/>
        <v/>
      </c>
      <c r="AA326" s="293" t="str">
        <f t="shared" si="72"/>
        <v/>
      </c>
      <c r="AB326" s="293" t="str">
        <f t="shared" si="72"/>
        <v/>
      </c>
      <c r="AC326" s="293" t="str">
        <f t="shared" si="72"/>
        <v/>
      </c>
      <c r="AD326" s="293" t="str">
        <f t="shared" si="72"/>
        <v/>
      </c>
      <c r="AE326" s="293" t="str">
        <f t="shared" si="72"/>
        <v/>
      </c>
      <c r="AF326" s="293" t="str">
        <f t="shared" si="72"/>
        <v/>
      </c>
      <c r="AG326" s="293" t="str">
        <f t="shared" si="72"/>
        <v/>
      </c>
      <c r="AH326" s="293">
        <f t="shared" si="73"/>
        <v>0</v>
      </c>
      <c r="AI326" s="292" t="str">
        <f t="shared" si="74"/>
        <v>X</v>
      </c>
    </row>
    <row r="327" spans="1:35" ht="26.25" x14ac:dyDescent="0.25">
      <c r="A327" s="3"/>
      <c r="B327">
        <f>TABLA!D325</f>
        <v>334</v>
      </c>
      <c r="C327">
        <f>TABLA!H325</f>
        <v>6</v>
      </c>
      <c r="D327" s="165" t="str">
        <f>TABLA!A325</f>
        <v>F. Ciencias Físicas</v>
      </c>
      <c r="E327" s="284">
        <f>TABLA!BN325</f>
        <v>0</v>
      </c>
      <c r="F327" s="293" t="str">
        <f t="shared" si="71"/>
        <v/>
      </c>
      <c r="G327" s="293" t="str">
        <f t="shared" si="71"/>
        <v/>
      </c>
      <c r="H327" s="293" t="str">
        <f t="shared" si="71"/>
        <v/>
      </c>
      <c r="I327" s="293" t="str">
        <f t="shared" si="71"/>
        <v/>
      </c>
      <c r="J327" s="293" t="str">
        <f t="shared" si="71"/>
        <v/>
      </c>
      <c r="K327" s="293" t="str">
        <f t="shared" si="71"/>
        <v/>
      </c>
      <c r="L327" s="293" t="str">
        <f t="shared" si="71"/>
        <v/>
      </c>
      <c r="M327" s="293" t="str">
        <f t="shared" si="71"/>
        <v/>
      </c>
      <c r="N327" s="293" t="str">
        <f t="shared" si="71"/>
        <v/>
      </c>
      <c r="O327" s="293" t="str">
        <f t="shared" si="71"/>
        <v/>
      </c>
      <c r="P327" s="293" t="str">
        <f t="shared" si="70"/>
        <v/>
      </c>
      <c r="Q327" s="293" t="str">
        <f t="shared" si="70"/>
        <v/>
      </c>
      <c r="R327" s="293" t="str">
        <f t="shared" si="70"/>
        <v/>
      </c>
      <c r="S327" s="293" t="str">
        <f t="shared" si="70"/>
        <v/>
      </c>
      <c r="T327" s="293" t="str">
        <f t="shared" si="70"/>
        <v/>
      </c>
      <c r="U327" s="293" t="str">
        <f t="shared" si="70"/>
        <v/>
      </c>
      <c r="V327" s="293" t="str">
        <f t="shared" si="70"/>
        <v/>
      </c>
      <c r="W327" s="293" t="str">
        <f t="shared" si="70"/>
        <v/>
      </c>
      <c r="X327" s="293" t="str">
        <f t="shared" si="70"/>
        <v/>
      </c>
      <c r="Y327" s="293" t="str">
        <f t="shared" si="70"/>
        <v/>
      </c>
      <c r="Z327" s="293" t="str">
        <f t="shared" si="72"/>
        <v/>
      </c>
      <c r="AA327" s="293" t="str">
        <f t="shared" si="72"/>
        <v/>
      </c>
      <c r="AB327" s="293" t="str">
        <f t="shared" si="72"/>
        <v/>
      </c>
      <c r="AC327" s="293" t="str">
        <f t="shared" si="72"/>
        <v/>
      </c>
      <c r="AD327" s="293" t="str">
        <f t="shared" si="72"/>
        <v/>
      </c>
      <c r="AE327" s="293" t="str">
        <f t="shared" si="72"/>
        <v/>
      </c>
      <c r="AF327" s="293" t="str">
        <f t="shared" si="72"/>
        <v/>
      </c>
      <c r="AG327" s="293" t="str">
        <f t="shared" si="72"/>
        <v/>
      </c>
      <c r="AH327" s="293">
        <f t="shared" si="73"/>
        <v>0</v>
      </c>
      <c r="AI327" s="292" t="str">
        <f t="shared" si="74"/>
        <v>X</v>
      </c>
    </row>
    <row r="328" spans="1:35" ht="15.75" x14ac:dyDescent="0.25">
      <c r="A328"/>
      <c r="B328">
        <f>TABLA!D326</f>
        <v>335</v>
      </c>
      <c r="C328">
        <f>TABLA!H326</f>
        <v>18</v>
      </c>
      <c r="D328" s="284" t="str">
        <f>TABLA!A326</f>
        <v>F. Medicina</v>
      </c>
      <c r="E328" s="284">
        <f>TABLA!BN326</f>
        <v>0</v>
      </c>
      <c r="F328" s="293" t="str">
        <f t="shared" si="71"/>
        <v/>
      </c>
      <c r="G328" s="293" t="str">
        <f t="shared" si="71"/>
        <v/>
      </c>
      <c r="H328" s="293" t="str">
        <f t="shared" si="71"/>
        <v/>
      </c>
      <c r="I328" s="293" t="str">
        <f t="shared" si="71"/>
        <v/>
      </c>
      <c r="J328" s="293" t="str">
        <f t="shared" si="71"/>
        <v/>
      </c>
      <c r="K328" s="293" t="str">
        <f t="shared" si="71"/>
        <v/>
      </c>
      <c r="L328" s="293" t="str">
        <f t="shared" si="71"/>
        <v/>
      </c>
      <c r="M328" s="293" t="str">
        <f t="shared" si="71"/>
        <v/>
      </c>
      <c r="N328" s="293" t="str">
        <f t="shared" si="71"/>
        <v/>
      </c>
      <c r="O328" s="293" t="str">
        <f t="shared" si="71"/>
        <v/>
      </c>
      <c r="P328" s="293" t="str">
        <f t="shared" si="70"/>
        <v/>
      </c>
      <c r="Q328" s="293" t="str">
        <f t="shared" si="70"/>
        <v/>
      </c>
      <c r="R328" s="293" t="str">
        <f t="shared" si="70"/>
        <v/>
      </c>
      <c r="S328" s="293" t="str">
        <f t="shared" si="70"/>
        <v/>
      </c>
      <c r="T328" s="293" t="str">
        <f t="shared" si="70"/>
        <v/>
      </c>
      <c r="U328" s="293" t="str">
        <f t="shared" si="70"/>
        <v/>
      </c>
      <c r="V328" s="293" t="str">
        <f t="shared" si="70"/>
        <v/>
      </c>
      <c r="W328" s="293" t="str">
        <f t="shared" si="70"/>
        <v/>
      </c>
      <c r="X328" s="293" t="str">
        <f t="shared" si="70"/>
        <v/>
      </c>
      <c r="Y328" s="293" t="str">
        <f t="shared" si="70"/>
        <v/>
      </c>
      <c r="Z328" s="293" t="str">
        <f t="shared" si="72"/>
        <v/>
      </c>
      <c r="AA328" s="293" t="str">
        <f t="shared" si="72"/>
        <v/>
      </c>
      <c r="AB328" s="293" t="str">
        <f t="shared" si="72"/>
        <v/>
      </c>
      <c r="AC328" s="293" t="str">
        <f t="shared" si="72"/>
        <v/>
      </c>
      <c r="AD328" s="293" t="str">
        <f t="shared" si="72"/>
        <v/>
      </c>
      <c r="AE328" s="293" t="str">
        <f t="shared" si="72"/>
        <v/>
      </c>
      <c r="AF328" s="293" t="str">
        <f t="shared" si="72"/>
        <v/>
      </c>
      <c r="AG328" s="293" t="str">
        <f t="shared" si="72"/>
        <v/>
      </c>
      <c r="AH328" s="293">
        <f t="shared" si="73"/>
        <v>0</v>
      </c>
      <c r="AI328" s="292" t="str">
        <f t="shared" si="74"/>
        <v>X</v>
      </c>
    </row>
    <row r="329" spans="1:35" ht="15.75" x14ac:dyDescent="0.25">
      <c r="A329"/>
      <c r="B329">
        <f>TABLA!D327</f>
        <v>336</v>
      </c>
      <c r="C329">
        <f>TABLA!H327</f>
        <v>21</v>
      </c>
      <c r="D329" s="165" t="str">
        <f>TABLA!A327</f>
        <v>F. Veterinaria</v>
      </c>
      <c r="E329" s="284">
        <f>TABLA!BN327</f>
        <v>0</v>
      </c>
      <c r="F329" s="293" t="str">
        <f t="shared" si="71"/>
        <v/>
      </c>
      <c r="G329" s="293" t="str">
        <f t="shared" si="71"/>
        <v/>
      </c>
      <c r="H329" s="293" t="str">
        <f t="shared" si="71"/>
        <v/>
      </c>
      <c r="I329" s="293" t="str">
        <f t="shared" si="71"/>
        <v/>
      </c>
      <c r="J329" s="293" t="str">
        <f t="shared" si="71"/>
        <v/>
      </c>
      <c r="K329" s="293" t="str">
        <f t="shared" si="71"/>
        <v/>
      </c>
      <c r="L329" s="293" t="str">
        <f t="shared" si="71"/>
        <v/>
      </c>
      <c r="M329" s="293" t="str">
        <f t="shared" si="71"/>
        <v/>
      </c>
      <c r="N329" s="293" t="str">
        <f t="shared" si="71"/>
        <v/>
      </c>
      <c r="O329" s="293" t="str">
        <f t="shared" si="71"/>
        <v/>
      </c>
      <c r="P329" s="293" t="str">
        <f t="shared" si="70"/>
        <v/>
      </c>
      <c r="Q329" s="293" t="str">
        <f t="shared" si="70"/>
        <v/>
      </c>
      <c r="R329" s="293" t="str">
        <f t="shared" si="70"/>
        <v/>
      </c>
      <c r="S329" s="293" t="str">
        <f t="shared" si="70"/>
        <v/>
      </c>
      <c r="T329" s="293" t="str">
        <f t="shared" si="70"/>
        <v/>
      </c>
      <c r="U329" s="293" t="str">
        <f t="shared" si="70"/>
        <v/>
      </c>
      <c r="V329" s="293" t="str">
        <f t="shared" si="70"/>
        <v/>
      </c>
      <c r="W329" s="293" t="str">
        <f t="shared" si="70"/>
        <v/>
      </c>
      <c r="X329" s="293" t="str">
        <f t="shared" si="70"/>
        <v/>
      </c>
      <c r="Y329" s="293" t="str">
        <f t="shared" si="70"/>
        <v/>
      </c>
      <c r="Z329" s="293" t="str">
        <f t="shared" si="72"/>
        <v/>
      </c>
      <c r="AA329" s="293" t="str">
        <f t="shared" si="72"/>
        <v/>
      </c>
      <c r="AB329" s="293" t="str">
        <f t="shared" si="72"/>
        <v/>
      </c>
      <c r="AC329" s="293" t="str">
        <f t="shared" si="72"/>
        <v/>
      </c>
      <c r="AD329" s="293" t="str">
        <f t="shared" si="72"/>
        <v/>
      </c>
      <c r="AE329" s="293" t="str">
        <f t="shared" si="72"/>
        <v/>
      </c>
      <c r="AF329" s="293" t="str">
        <f t="shared" si="72"/>
        <v/>
      </c>
      <c r="AG329" s="293" t="str">
        <f t="shared" si="72"/>
        <v/>
      </c>
      <c r="AH329" s="293">
        <f t="shared" si="73"/>
        <v>0</v>
      </c>
      <c r="AI329" s="292" t="str">
        <f t="shared" si="74"/>
        <v>X</v>
      </c>
    </row>
    <row r="330" spans="1:35" ht="25.5" x14ac:dyDescent="0.25">
      <c r="A330"/>
      <c r="B330">
        <f>TABLA!D328</f>
        <v>337</v>
      </c>
      <c r="C330">
        <f>TABLA!H328</f>
        <v>10</v>
      </c>
      <c r="D330" s="284" t="str">
        <f>TABLA!A328</f>
        <v>F. Ciencias Químicas</v>
      </c>
      <c r="E330" s="284">
        <f>TABLA!BN328</f>
        <v>0</v>
      </c>
      <c r="F330" s="293" t="str">
        <f t="shared" si="71"/>
        <v/>
      </c>
      <c r="G330" s="293" t="str">
        <f t="shared" si="71"/>
        <v/>
      </c>
      <c r="H330" s="293" t="str">
        <f t="shared" si="71"/>
        <v/>
      </c>
      <c r="I330" s="293" t="str">
        <f t="shared" si="71"/>
        <v/>
      </c>
      <c r="J330" s="293" t="str">
        <f t="shared" si="71"/>
        <v/>
      </c>
      <c r="K330" s="293" t="str">
        <f t="shared" si="71"/>
        <v/>
      </c>
      <c r="L330" s="293" t="str">
        <f t="shared" si="71"/>
        <v/>
      </c>
      <c r="M330" s="293" t="str">
        <f t="shared" si="71"/>
        <v/>
      </c>
      <c r="N330" s="293" t="str">
        <f t="shared" si="71"/>
        <v/>
      </c>
      <c r="O330" s="293" t="str">
        <f t="shared" si="71"/>
        <v/>
      </c>
      <c r="P330" s="293" t="str">
        <f t="shared" si="70"/>
        <v/>
      </c>
      <c r="Q330" s="293" t="str">
        <f t="shared" si="70"/>
        <v/>
      </c>
      <c r="R330" s="293" t="str">
        <f t="shared" si="70"/>
        <v/>
      </c>
      <c r="S330" s="293" t="str">
        <f t="shared" si="70"/>
        <v/>
      </c>
      <c r="T330" s="293" t="str">
        <f t="shared" si="70"/>
        <v/>
      </c>
      <c r="U330" s="293" t="str">
        <f t="shared" si="70"/>
        <v/>
      </c>
      <c r="V330" s="293" t="str">
        <f t="shared" si="70"/>
        <v/>
      </c>
      <c r="W330" s="293" t="str">
        <f t="shared" si="70"/>
        <v/>
      </c>
      <c r="X330" s="293" t="str">
        <f t="shared" si="70"/>
        <v/>
      </c>
      <c r="Y330" s="293" t="str">
        <f t="shared" si="70"/>
        <v/>
      </c>
      <c r="Z330" s="293" t="str">
        <f t="shared" si="72"/>
        <v/>
      </c>
      <c r="AA330" s="293" t="str">
        <f t="shared" si="72"/>
        <v/>
      </c>
      <c r="AB330" s="293" t="str">
        <f t="shared" si="72"/>
        <v/>
      </c>
      <c r="AC330" s="293" t="str">
        <f t="shared" si="72"/>
        <v/>
      </c>
      <c r="AD330" s="293" t="str">
        <f t="shared" si="72"/>
        <v/>
      </c>
      <c r="AE330" s="293" t="str">
        <f t="shared" si="72"/>
        <v/>
      </c>
      <c r="AF330" s="293" t="str">
        <f t="shared" si="72"/>
        <v/>
      </c>
      <c r="AG330" s="293" t="str">
        <f t="shared" si="72"/>
        <v/>
      </c>
      <c r="AH330" s="293">
        <f t="shared" si="73"/>
        <v>0</v>
      </c>
      <c r="AI330" s="292" t="str">
        <f t="shared" si="74"/>
        <v>X</v>
      </c>
    </row>
    <row r="331" spans="1:35" ht="15.75" x14ac:dyDescent="0.25">
      <c r="A331"/>
      <c r="B331">
        <f>TABLA!D329</f>
        <v>338</v>
      </c>
      <c r="C331">
        <f>TABLA!H329</f>
        <v>14</v>
      </c>
      <c r="D331" s="284" t="str">
        <f>TABLA!A329</f>
        <v>F. Filología</v>
      </c>
      <c r="E331" s="284" t="str">
        <f>TABLA!BN329</f>
        <v>Por favor que la biblioteca de Clásicas no la cierren a lAs cinco de la tarde !</v>
      </c>
      <c r="F331" s="293" t="str">
        <f t="shared" si="71"/>
        <v/>
      </c>
      <c r="G331" s="293" t="str">
        <f t="shared" si="71"/>
        <v/>
      </c>
      <c r="H331" s="293" t="str">
        <f t="shared" si="71"/>
        <v/>
      </c>
      <c r="I331" s="293" t="str">
        <f t="shared" si="71"/>
        <v/>
      </c>
      <c r="J331" s="293" t="str">
        <f t="shared" si="71"/>
        <v/>
      </c>
      <c r="K331" s="293" t="str">
        <f t="shared" si="71"/>
        <v/>
      </c>
      <c r="L331" s="293" t="str">
        <f t="shared" si="71"/>
        <v/>
      </c>
      <c r="M331" s="293" t="str">
        <f t="shared" si="71"/>
        <v/>
      </c>
      <c r="N331" s="293" t="str">
        <f t="shared" si="71"/>
        <v/>
      </c>
      <c r="O331" s="293" t="str">
        <f t="shared" si="71"/>
        <v/>
      </c>
      <c r="P331" s="293" t="str">
        <f t="shared" si="70"/>
        <v/>
      </c>
      <c r="Q331" s="293" t="str">
        <f t="shared" si="70"/>
        <v/>
      </c>
      <c r="R331" s="293" t="str">
        <f t="shared" si="70"/>
        <v/>
      </c>
      <c r="S331" s="293" t="str">
        <f t="shared" si="70"/>
        <v/>
      </c>
      <c r="T331" s="293" t="str">
        <f t="shared" si="70"/>
        <v/>
      </c>
      <c r="U331" s="293" t="str">
        <f t="shared" si="70"/>
        <v/>
      </c>
      <c r="V331" s="293" t="str">
        <f t="shared" si="70"/>
        <v/>
      </c>
      <c r="W331" s="293" t="str">
        <f t="shared" si="70"/>
        <v/>
      </c>
      <c r="X331" s="293" t="str">
        <f t="shared" si="70"/>
        <v/>
      </c>
      <c r="Y331" s="293" t="str">
        <f t="shared" si="70"/>
        <v/>
      </c>
      <c r="Z331" s="293" t="str">
        <f t="shared" si="72"/>
        <v/>
      </c>
      <c r="AA331" s="293" t="str">
        <f t="shared" si="72"/>
        <v/>
      </c>
      <c r="AB331" s="293" t="str">
        <f t="shared" si="72"/>
        <v/>
      </c>
      <c r="AC331" s="293" t="str">
        <f t="shared" si="72"/>
        <v/>
      </c>
      <c r="AD331" s="293" t="str">
        <f t="shared" si="72"/>
        <v/>
      </c>
      <c r="AE331" s="293" t="str">
        <f t="shared" si="72"/>
        <v/>
      </c>
      <c r="AF331" s="293" t="str">
        <f t="shared" si="72"/>
        <v/>
      </c>
      <c r="AG331" s="293" t="str">
        <f t="shared" si="72"/>
        <v/>
      </c>
      <c r="AH331" s="293">
        <f t="shared" si="73"/>
        <v>0</v>
      </c>
      <c r="AI331" s="292">
        <f t="shared" si="74"/>
        <v>1</v>
      </c>
    </row>
    <row r="332" spans="1:35" ht="25.5" x14ac:dyDescent="0.25">
      <c r="A332"/>
      <c r="B332">
        <f>TABLA!D330</f>
        <v>339</v>
      </c>
      <c r="C332">
        <f>TABLA!H330</f>
        <v>10</v>
      </c>
      <c r="D332" s="284" t="str">
        <f>TABLA!A330</f>
        <v>F. Ciencias Químicas</v>
      </c>
      <c r="E332" s="284">
        <f>TABLA!BN330</f>
        <v>0</v>
      </c>
      <c r="F332" s="293" t="str">
        <f t="shared" si="71"/>
        <v/>
      </c>
      <c r="G332" s="293" t="str">
        <f t="shared" si="71"/>
        <v/>
      </c>
      <c r="H332" s="293" t="str">
        <f t="shared" si="71"/>
        <v/>
      </c>
      <c r="I332" s="293" t="str">
        <f t="shared" si="71"/>
        <v/>
      </c>
      <c r="J332" s="293" t="str">
        <f t="shared" si="71"/>
        <v/>
      </c>
      <c r="K332" s="293" t="str">
        <f t="shared" si="71"/>
        <v/>
      </c>
      <c r="L332" s="293" t="str">
        <f t="shared" si="71"/>
        <v/>
      </c>
      <c r="M332" s="293" t="str">
        <f t="shared" si="71"/>
        <v/>
      </c>
      <c r="N332" s="293" t="str">
        <f t="shared" si="71"/>
        <v/>
      </c>
      <c r="O332" s="293" t="str">
        <f t="shared" si="71"/>
        <v/>
      </c>
      <c r="P332" s="293" t="str">
        <f t="shared" si="70"/>
        <v/>
      </c>
      <c r="Q332" s="293" t="str">
        <f t="shared" si="70"/>
        <v/>
      </c>
      <c r="R332" s="293" t="str">
        <f t="shared" si="70"/>
        <v/>
      </c>
      <c r="S332" s="293" t="str">
        <f t="shared" si="70"/>
        <v/>
      </c>
      <c r="T332" s="293" t="str">
        <f t="shared" si="70"/>
        <v/>
      </c>
      <c r="U332" s="293" t="str">
        <f t="shared" si="70"/>
        <v/>
      </c>
      <c r="V332" s="293" t="str">
        <f t="shared" si="70"/>
        <v/>
      </c>
      <c r="W332" s="293" t="str">
        <f t="shared" si="70"/>
        <v/>
      </c>
      <c r="X332" s="293" t="str">
        <f t="shared" si="70"/>
        <v/>
      </c>
      <c r="Y332" s="293" t="str">
        <f t="shared" si="70"/>
        <v/>
      </c>
      <c r="Z332" s="293" t="str">
        <f t="shared" si="72"/>
        <v/>
      </c>
      <c r="AA332" s="293" t="str">
        <f t="shared" si="72"/>
        <v/>
      </c>
      <c r="AB332" s="293" t="str">
        <f t="shared" si="72"/>
        <v/>
      </c>
      <c r="AC332" s="293" t="str">
        <f t="shared" si="72"/>
        <v/>
      </c>
      <c r="AD332" s="293" t="str">
        <f t="shared" si="72"/>
        <v/>
      </c>
      <c r="AE332" s="293" t="str">
        <f t="shared" si="72"/>
        <v/>
      </c>
      <c r="AF332" s="293" t="str">
        <f t="shared" si="72"/>
        <v/>
      </c>
      <c r="AG332" s="293" t="str">
        <f t="shared" si="72"/>
        <v/>
      </c>
      <c r="AH332" s="293">
        <f t="shared" si="73"/>
        <v>0</v>
      </c>
      <c r="AI332" s="292" t="str">
        <f t="shared" si="74"/>
        <v>X</v>
      </c>
    </row>
    <row r="333" spans="1:35" ht="26.25" x14ac:dyDescent="0.25">
      <c r="A333"/>
      <c r="B333">
        <f>TABLA!D331</f>
        <v>340</v>
      </c>
      <c r="C333">
        <f>TABLA!H331</f>
        <v>6</v>
      </c>
      <c r="D333" s="165" t="str">
        <f>TABLA!A331</f>
        <v>F. Ciencias Físicas</v>
      </c>
      <c r="E333" s="284">
        <f>TABLA!BN331</f>
        <v>0</v>
      </c>
      <c r="F333" s="293" t="str">
        <f t="shared" si="71"/>
        <v/>
      </c>
      <c r="G333" s="293" t="str">
        <f t="shared" si="71"/>
        <v/>
      </c>
      <c r="H333" s="293" t="str">
        <f t="shared" si="71"/>
        <v/>
      </c>
      <c r="I333" s="293" t="str">
        <f t="shared" si="71"/>
        <v/>
      </c>
      <c r="J333" s="293" t="str">
        <f t="shared" si="71"/>
        <v/>
      </c>
      <c r="K333" s="293" t="str">
        <f t="shared" si="71"/>
        <v/>
      </c>
      <c r="L333" s="293" t="str">
        <f t="shared" si="71"/>
        <v/>
      </c>
      <c r="M333" s="293" t="str">
        <f t="shared" si="71"/>
        <v/>
      </c>
      <c r="N333" s="293" t="str">
        <f t="shared" si="71"/>
        <v/>
      </c>
      <c r="O333" s="293" t="str">
        <f t="shared" si="71"/>
        <v/>
      </c>
      <c r="P333" s="293" t="str">
        <f t="shared" si="70"/>
        <v/>
      </c>
      <c r="Q333" s="293" t="str">
        <f t="shared" si="70"/>
        <v/>
      </c>
      <c r="R333" s="293" t="str">
        <f t="shared" si="70"/>
        <v/>
      </c>
      <c r="S333" s="293" t="str">
        <f t="shared" si="70"/>
        <v/>
      </c>
      <c r="T333" s="293" t="str">
        <f t="shared" si="70"/>
        <v/>
      </c>
      <c r="U333" s="293" t="str">
        <f t="shared" si="70"/>
        <v/>
      </c>
      <c r="V333" s="293" t="str">
        <f t="shared" si="70"/>
        <v/>
      </c>
      <c r="W333" s="293" t="str">
        <f t="shared" si="70"/>
        <v/>
      </c>
      <c r="X333" s="293" t="str">
        <f t="shared" si="70"/>
        <v/>
      </c>
      <c r="Y333" s="293" t="str">
        <f t="shared" si="70"/>
        <v/>
      </c>
      <c r="Z333" s="293" t="str">
        <f t="shared" si="72"/>
        <v/>
      </c>
      <c r="AA333" s="293" t="str">
        <f t="shared" si="72"/>
        <v/>
      </c>
      <c r="AB333" s="293" t="str">
        <f t="shared" si="72"/>
        <v/>
      </c>
      <c r="AC333" s="293" t="str">
        <f t="shared" si="72"/>
        <v/>
      </c>
      <c r="AD333" s="293" t="str">
        <f t="shared" si="72"/>
        <v/>
      </c>
      <c r="AE333" s="293" t="str">
        <f t="shared" si="72"/>
        <v/>
      </c>
      <c r="AF333" s="293" t="str">
        <f t="shared" si="72"/>
        <v/>
      </c>
      <c r="AG333" s="293" t="str">
        <f t="shared" si="72"/>
        <v/>
      </c>
      <c r="AH333" s="293">
        <f t="shared" si="73"/>
        <v>0</v>
      </c>
      <c r="AI333" s="292" t="str">
        <f t="shared" si="74"/>
        <v>X</v>
      </c>
    </row>
    <row r="334" spans="1:35" ht="26.25" x14ac:dyDescent="0.25">
      <c r="A334"/>
      <c r="B334">
        <f>TABLA!D332</f>
        <v>341</v>
      </c>
      <c r="C334">
        <f>TABLA!H332</f>
        <v>4</v>
      </c>
      <c r="D334" s="165" t="str">
        <f>TABLA!A332</f>
        <v>F. Ciencias de la Información</v>
      </c>
      <c r="E334" s="284">
        <f>TABLA!BN332</f>
        <v>0</v>
      </c>
      <c r="F334" s="293" t="str">
        <f t="shared" si="71"/>
        <v/>
      </c>
      <c r="G334" s="293" t="str">
        <f t="shared" si="71"/>
        <v/>
      </c>
      <c r="H334" s="293" t="str">
        <f t="shared" si="71"/>
        <v/>
      </c>
      <c r="I334" s="293" t="str">
        <f t="shared" si="71"/>
        <v/>
      </c>
      <c r="J334" s="293" t="str">
        <f t="shared" si="71"/>
        <v/>
      </c>
      <c r="K334" s="293" t="str">
        <f t="shared" si="71"/>
        <v/>
      </c>
      <c r="L334" s="293" t="str">
        <f t="shared" si="71"/>
        <v/>
      </c>
      <c r="M334" s="293" t="str">
        <f t="shared" si="71"/>
        <v/>
      </c>
      <c r="N334" s="293" t="str">
        <f t="shared" si="71"/>
        <v/>
      </c>
      <c r="O334" s="293" t="str">
        <f t="shared" si="71"/>
        <v/>
      </c>
      <c r="P334" s="293" t="str">
        <f t="shared" si="70"/>
        <v/>
      </c>
      <c r="Q334" s="293" t="str">
        <f t="shared" si="70"/>
        <v/>
      </c>
      <c r="R334" s="293" t="str">
        <f t="shared" si="70"/>
        <v/>
      </c>
      <c r="S334" s="293" t="str">
        <f t="shared" si="70"/>
        <v/>
      </c>
      <c r="T334" s="293" t="str">
        <f t="shared" si="70"/>
        <v/>
      </c>
      <c r="U334" s="293" t="str">
        <f t="shared" si="70"/>
        <v/>
      </c>
      <c r="V334" s="293" t="str">
        <f t="shared" si="70"/>
        <v/>
      </c>
      <c r="W334" s="293" t="str">
        <f t="shared" si="70"/>
        <v/>
      </c>
      <c r="X334" s="293" t="str">
        <f t="shared" si="70"/>
        <v/>
      </c>
      <c r="Y334" s="293" t="str">
        <f t="shared" si="70"/>
        <v/>
      </c>
      <c r="Z334" s="293" t="str">
        <f t="shared" si="72"/>
        <v/>
      </c>
      <c r="AA334" s="293" t="str">
        <f t="shared" si="72"/>
        <v/>
      </c>
      <c r="AB334" s="293" t="str">
        <f t="shared" si="72"/>
        <v/>
      </c>
      <c r="AC334" s="293" t="str">
        <f t="shared" si="72"/>
        <v/>
      </c>
      <c r="AD334" s="293" t="str">
        <f t="shared" si="72"/>
        <v/>
      </c>
      <c r="AE334" s="293" t="str">
        <f t="shared" si="72"/>
        <v/>
      </c>
      <c r="AF334" s="293" t="str">
        <f t="shared" si="72"/>
        <v/>
      </c>
      <c r="AG334" s="293" t="str">
        <f t="shared" si="72"/>
        <v/>
      </c>
      <c r="AH334" s="293">
        <f t="shared" si="73"/>
        <v>0</v>
      </c>
      <c r="AI334" s="292" t="str">
        <f t="shared" si="74"/>
        <v>X</v>
      </c>
    </row>
    <row r="335" spans="1:35" ht="38.25" x14ac:dyDescent="0.25">
      <c r="A335" s="3"/>
      <c r="B335">
        <f>TABLA!D333</f>
        <v>342</v>
      </c>
      <c r="C335">
        <f>TABLA!H333</f>
        <v>9</v>
      </c>
      <c r="D335" s="284" t="str">
        <f>TABLA!A333</f>
        <v>F. Ciencias Políticas y Sociología</v>
      </c>
      <c r="E335" s="284" t="str">
        <f>TABLA!BN333</f>
        <v>No he tenido tiempo</v>
      </c>
      <c r="F335" s="293" t="str">
        <f t="shared" si="71"/>
        <v/>
      </c>
      <c r="G335" s="293" t="str">
        <f t="shared" si="71"/>
        <v/>
      </c>
      <c r="H335" s="293" t="str">
        <f t="shared" si="71"/>
        <v/>
      </c>
      <c r="I335" s="293" t="str">
        <f t="shared" si="71"/>
        <v/>
      </c>
      <c r="J335" s="293" t="str">
        <f t="shared" si="71"/>
        <v/>
      </c>
      <c r="K335" s="293" t="str">
        <f t="shared" si="71"/>
        <v/>
      </c>
      <c r="L335" s="293" t="str">
        <f t="shared" si="71"/>
        <v/>
      </c>
      <c r="M335" s="293" t="str">
        <f t="shared" si="71"/>
        <v/>
      </c>
      <c r="N335" s="293" t="str">
        <f t="shared" si="71"/>
        <v/>
      </c>
      <c r="O335" s="293" t="str">
        <f t="shared" si="71"/>
        <v/>
      </c>
      <c r="P335" s="293" t="str">
        <f t="shared" si="70"/>
        <v/>
      </c>
      <c r="Q335" s="293" t="str">
        <f t="shared" si="70"/>
        <v/>
      </c>
      <c r="R335" s="293" t="str">
        <f t="shared" si="70"/>
        <v/>
      </c>
      <c r="S335" s="293" t="str">
        <f t="shared" si="70"/>
        <v/>
      </c>
      <c r="T335" s="293" t="str">
        <f t="shared" si="70"/>
        <v/>
      </c>
      <c r="U335" s="293" t="str">
        <f t="shared" si="70"/>
        <v/>
      </c>
      <c r="V335" s="293" t="str">
        <f t="shared" si="70"/>
        <v/>
      </c>
      <c r="W335" s="293" t="str">
        <f t="shared" si="70"/>
        <v/>
      </c>
      <c r="X335" s="293" t="str">
        <f t="shared" si="70"/>
        <v/>
      </c>
      <c r="Y335" s="293" t="str">
        <f t="shared" si="70"/>
        <v/>
      </c>
      <c r="Z335" s="293" t="str">
        <f t="shared" si="72"/>
        <v/>
      </c>
      <c r="AA335" s="293" t="str">
        <f t="shared" si="72"/>
        <v/>
      </c>
      <c r="AB335" s="293" t="str">
        <f t="shared" si="72"/>
        <v/>
      </c>
      <c r="AC335" s="293" t="str">
        <f t="shared" si="72"/>
        <v/>
      </c>
      <c r="AD335" s="293" t="str">
        <f t="shared" si="72"/>
        <v/>
      </c>
      <c r="AE335" s="293" t="str">
        <f t="shared" si="72"/>
        <v/>
      </c>
      <c r="AF335" s="293" t="str">
        <f t="shared" si="72"/>
        <v/>
      </c>
      <c r="AG335" s="293" t="str">
        <f t="shared" si="72"/>
        <v/>
      </c>
      <c r="AH335" s="293">
        <f t="shared" si="73"/>
        <v>0</v>
      </c>
      <c r="AI335" s="292">
        <f t="shared" si="74"/>
        <v>1</v>
      </c>
    </row>
    <row r="336" spans="1:35" ht="15.75" x14ac:dyDescent="0.25">
      <c r="A336"/>
      <c r="B336">
        <f>TABLA!D334</f>
        <v>343</v>
      </c>
      <c r="C336">
        <f>TABLA!H334</f>
        <v>17</v>
      </c>
      <c r="D336" s="284" t="str">
        <f>TABLA!A334</f>
        <v>F. Informática</v>
      </c>
      <c r="E336" s="284" t="str">
        <f>TABLA!BN334</f>
        <v>Respondiendo a la pregunta, básicamente por que no he recibido información de dichos cursos</v>
      </c>
      <c r="F336" s="293" t="str">
        <f t="shared" si="71"/>
        <v/>
      </c>
      <c r="G336" s="293" t="str">
        <f t="shared" si="71"/>
        <v/>
      </c>
      <c r="H336" s="293" t="str">
        <f t="shared" si="71"/>
        <v/>
      </c>
      <c r="I336" s="293" t="str">
        <f t="shared" si="71"/>
        <v/>
      </c>
      <c r="J336" s="293" t="str">
        <f t="shared" si="71"/>
        <v/>
      </c>
      <c r="K336" s="293" t="str">
        <f t="shared" si="71"/>
        <v/>
      </c>
      <c r="L336" s="293" t="str">
        <f t="shared" si="71"/>
        <v/>
      </c>
      <c r="M336" s="293" t="str">
        <f t="shared" si="71"/>
        <v/>
      </c>
      <c r="N336" s="293" t="str">
        <f t="shared" si="71"/>
        <v/>
      </c>
      <c r="O336" s="293" t="str">
        <f t="shared" si="71"/>
        <v/>
      </c>
      <c r="P336" s="293" t="str">
        <f t="shared" si="70"/>
        <v/>
      </c>
      <c r="Q336" s="293" t="str">
        <f t="shared" si="70"/>
        <v/>
      </c>
      <c r="R336" s="293" t="str">
        <f t="shared" si="70"/>
        <v/>
      </c>
      <c r="S336" s="293" t="str">
        <f t="shared" si="70"/>
        <v/>
      </c>
      <c r="T336" s="293" t="str">
        <f t="shared" si="70"/>
        <v/>
      </c>
      <c r="U336" s="293" t="str">
        <f t="shared" si="70"/>
        <v/>
      </c>
      <c r="V336" s="293" t="str">
        <f t="shared" si="70"/>
        <v/>
      </c>
      <c r="W336" s="293" t="str">
        <f t="shared" si="70"/>
        <v/>
      </c>
      <c r="X336" s="293" t="str">
        <f t="shared" si="70"/>
        <v/>
      </c>
      <c r="Y336" s="293" t="str">
        <f t="shared" si="70"/>
        <v/>
      </c>
      <c r="Z336" s="293" t="str">
        <f t="shared" si="72"/>
        <v/>
      </c>
      <c r="AA336" s="293" t="str">
        <f t="shared" si="72"/>
        <v/>
      </c>
      <c r="AB336" s="293" t="str">
        <f t="shared" si="72"/>
        <v/>
      </c>
      <c r="AC336" s="293" t="str">
        <f t="shared" si="72"/>
        <v/>
      </c>
      <c r="AD336" s="293" t="str">
        <f t="shared" si="72"/>
        <v/>
      </c>
      <c r="AE336" s="293" t="str">
        <f t="shared" si="72"/>
        <v/>
      </c>
      <c r="AF336" s="293" t="str">
        <f t="shared" si="72"/>
        <v/>
      </c>
      <c r="AG336" s="293" t="str">
        <f t="shared" si="72"/>
        <v/>
      </c>
      <c r="AH336" s="293">
        <f t="shared" si="73"/>
        <v>0</v>
      </c>
      <c r="AI336" s="292">
        <f t="shared" si="74"/>
        <v>1</v>
      </c>
    </row>
    <row r="337" spans="1:35" ht="39" x14ac:dyDescent="0.25">
      <c r="A337" s="3"/>
      <c r="B337">
        <f>TABLA!D335</f>
        <v>344</v>
      </c>
      <c r="C337">
        <f>TABLA!H335</f>
        <v>9</v>
      </c>
      <c r="D337" s="165" t="str">
        <f>TABLA!A335</f>
        <v>F. Ciencias Políticas y Sociología</v>
      </c>
      <c r="E337" s="284" t="str">
        <f>TABLA!BN335</f>
        <v>El curso sobre herramientas para tfg y el de tfm</v>
      </c>
      <c r="F337" s="293" t="str">
        <f t="shared" si="71"/>
        <v/>
      </c>
      <c r="G337" s="293" t="str">
        <f t="shared" si="71"/>
        <v/>
      </c>
      <c r="H337" s="293" t="str">
        <f t="shared" si="71"/>
        <v/>
      </c>
      <c r="I337" s="293" t="str">
        <f t="shared" si="71"/>
        <v/>
      </c>
      <c r="J337" s="293" t="str">
        <f t="shared" si="71"/>
        <v/>
      </c>
      <c r="K337" s="293" t="str">
        <f t="shared" si="71"/>
        <v/>
      </c>
      <c r="L337" s="293" t="str">
        <f t="shared" si="71"/>
        <v/>
      </c>
      <c r="M337" s="293" t="str">
        <f t="shared" si="71"/>
        <v/>
      </c>
      <c r="N337" s="293" t="str">
        <f t="shared" si="71"/>
        <v/>
      </c>
      <c r="O337" s="293" t="str">
        <f t="shared" si="71"/>
        <v/>
      </c>
      <c r="P337" s="293" t="str">
        <f t="shared" si="70"/>
        <v/>
      </c>
      <c r="Q337" s="293" t="str">
        <f t="shared" si="70"/>
        <v/>
      </c>
      <c r="R337" s="293" t="str">
        <f t="shared" si="70"/>
        <v/>
      </c>
      <c r="S337" s="293" t="str">
        <f t="shared" si="70"/>
        <v/>
      </c>
      <c r="T337" s="293" t="str">
        <f t="shared" si="70"/>
        <v/>
      </c>
      <c r="U337" s="293" t="str">
        <f t="shared" si="70"/>
        <v/>
      </c>
      <c r="V337" s="293" t="str">
        <f t="shared" si="70"/>
        <v/>
      </c>
      <c r="W337" s="293" t="str">
        <f t="shared" si="70"/>
        <v/>
      </c>
      <c r="X337" s="293" t="str">
        <f t="shared" si="70"/>
        <v/>
      </c>
      <c r="Y337" s="293" t="str">
        <f t="shared" si="70"/>
        <v/>
      </c>
      <c r="Z337" s="293" t="str">
        <f t="shared" si="72"/>
        <v/>
      </c>
      <c r="AA337" s="293" t="str">
        <f t="shared" si="72"/>
        <v/>
      </c>
      <c r="AB337" s="293" t="str">
        <f t="shared" si="72"/>
        <v/>
      </c>
      <c r="AC337" s="293" t="str">
        <f t="shared" si="72"/>
        <v/>
      </c>
      <c r="AD337" s="293" t="str">
        <f t="shared" si="72"/>
        <v/>
      </c>
      <c r="AE337" s="293" t="str">
        <f t="shared" si="72"/>
        <v/>
      </c>
      <c r="AF337" s="293" t="str">
        <f t="shared" si="72"/>
        <v/>
      </c>
      <c r="AG337" s="293" t="str">
        <f t="shared" si="72"/>
        <v/>
      </c>
      <c r="AH337" s="293">
        <f t="shared" si="73"/>
        <v>0</v>
      </c>
      <c r="AI337" s="292">
        <f t="shared" si="74"/>
        <v>1</v>
      </c>
    </row>
    <row r="338" spans="1:35" ht="39" x14ac:dyDescent="0.25">
      <c r="A338"/>
      <c r="B338">
        <f>TABLA!D336</f>
        <v>345</v>
      </c>
      <c r="C338">
        <f>TABLA!H336</f>
        <v>5</v>
      </c>
      <c r="D338" s="165" t="str">
        <f>TABLA!A336</f>
        <v>F. Ciencias Económicas y Empresariales</v>
      </c>
      <c r="E338" s="284">
        <f>TABLA!BN336</f>
        <v>0</v>
      </c>
      <c r="F338" s="293" t="str">
        <f t="shared" si="71"/>
        <v/>
      </c>
      <c r="G338" s="293" t="str">
        <f t="shared" si="71"/>
        <v/>
      </c>
      <c r="H338" s="293" t="str">
        <f t="shared" si="71"/>
        <v/>
      </c>
      <c r="I338" s="293" t="str">
        <f t="shared" si="71"/>
        <v/>
      </c>
      <c r="J338" s="293" t="str">
        <f t="shared" si="71"/>
        <v/>
      </c>
      <c r="K338" s="293" t="str">
        <f t="shared" si="71"/>
        <v/>
      </c>
      <c r="L338" s="293" t="str">
        <f t="shared" si="71"/>
        <v/>
      </c>
      <c r="M338" s="293" t="str">
        <f t="shared" si="71"/>
        <v/>
      </c>
      <c r="N338" s="293" t="str">
        <f t="shared" si="71"/>
        <v/>
      </c>
      <c r="O338" s="293" t="str">
        <f t="shared" si="71"/>
        <v/>
      </c>
      <c r="P338" s="293" t="str">
        <f t="shared" si="71"/>
        <v/>
      </c>
      <c r="Q338" s="293" t="str">
        <f t="shared" si="71"/>
        <v/>
      </c>
      <c r="R338" s="293" t="str">
        <f t="shared" si="71"/>
        <v/>
      </c>
      <c r="S338" s="293" t="str">
        <f t="shared" si="71"/>
        <v/>
      </c>
      <c r="T338" s="293" t="str">
        <f t="shared" si="71"/>
        <v/>
      </c>
      <c r="U338" s="293" t="str">
        <f t="shared" si="71"/>
        <v/>
      </c>
      <c r="V338" s="293" t="str">
        <f t="shared" ref="P338:AE353" si="75">IFERROR((IF(FIND(V$1,$E338,1)&gt;0,"x")),"")</f>
        <v/>
      </c>
      <c r="W338" s="293" t="str">
        <f t="shared" si="75"/>
        <v/>
      </c>
      <c r="X338" s="293" t="str">
        <f t="shared" si="75"/>
        <v/>
      </c>
      <c r="Y338" s="293" t="str">
        <f t="shared" si="75"/>
        <v/>
      </c>
      <c r="Z338" s="293" t="str">
        <f t="shared" si="72"/>
        <v/>
      </c>
      <c r="AA338" s="293" t="str">
        <f t="shared" si="72"/>
        <v/>
      </c>
      <c r="AB338" s="293" t="str">
        <f t="shared" si="72"/>
        <v/>
      </c>
      <c r="AC338" s="293" t="str">
        <f t="shared" si="72"/>
        <v/>
      </c>
      <c r="AD338" s="293" t="str">
        <f t="shared" si="72"/>
        <v/>
      </c>
      <c r="AE338" s="293" t="str">
        <f t="shared" si="72"/>
        <v/>
      </c>
      <c r="AF338" s="293" t="str">
        <f t="shared" si="72"/>
        <v/>
      </c>
      <c r="AG338" s="293" t="str">
        <f t="shared" si="72"/>
        <v/>
      </c>
      <c r="AH338" s="293">
        <f t="shared" si="73"/>
        <v>0</v>
      </c>
      <c r="AI338" s="292" t="str">
        <f t="shared" si="74"/>
        <v>X</v>
      </c>
    </row>
    <row r="339" spans="1:35" ht="15.75" x14ac:dyDescent="0.25">
      <c r="A339"/>
      <c r="B339">
        <f>TABLA!D337</f>
        <v>346</v>
      </c>
      <c r="C339">
        <f>TABLA!H337</f>
        <v>11</v>
      </c>
      <c r="D339" s="165" t="str">
        <f>TABLA!A337</f>
        <v>F. Derecho</v>
      </c>
      <c r="E339" s="284" t="str">
        <f>TABLA!BN337</f>
        <v xml:space="preserve">Considero que faltan manuales de Derecho, en concreto. </v>
      </c>
      <c r="F339" s="293" t="str">
        <f t="shared" ref="F339:U354" si="76">IFERROR((IF(FIND(F$1,$E339,1)&gt;0,"x")),"")</f>
        <v/>
      </c>
      <c r="G339" s="293" t="str">
        <f t="shared" si="76"/>
        <v/>
      </c>
      <c r="H339" s="293" t="str">
        <f t="shared" si="76"/>
        <v/>
      </c>
      <c r="I339" s="293" t="str">
        <f t="shared" si="76"/>
        <v/>
      </c>
      <c r="J339" s="293" t="str">
        <f t="shared" si="76"/>
        <v/>
      </c>
      <c r="K339" s="293" t="str">
        <f t="shared" si="76"/>
        <v/>
      </c>
      <c r="L339" s="293" t="str">
        <f t="shared" si="76"/>
        <v>x</v>
      </c>
      <c r="M339" s="293" t="str">
        <f t="shared" si="76"/>
        <v/>
      </c>
      <c r="N339" s="293" t="str">
        <f t="shared" si="76"/>
        <v/>
      </c>
      <c r="O339" s="293" t="str">
        <f t="shared" si="76"/>
        <v/>
      </c>
      <c r="P339" s="293" t="str">
        <f t="shared" si="75"/>
        <v/>
      </c>
      <c r="Q339" s="293" t="str">
        <f t="shared" si="75"/>
        <v/>
      </c>
      <c r="R339" s="293" t="str">
        <f t="shared" si="75"/>
        <v/>
      </c>
      <c r="S339" s="293" t="str">
        <f t="shared" si="75"/>
        <v/>
      </c>
      <c r="T339" s="293" t="str">
        <f t="shared" si="75"/>
        <v/>
      </c>
      <c r="U339" s="293" t="str">
        <f t="shared" si="75"/>
        <v/>
      </c>
      <c r="V339" s="293" t="str">
        <f t="shared" si="75"/>
        <v/>
      </c>
      <c r="W339" s="293" t="str">
        <f t="shared" si="75"/>
        <v/>
      </c>
      <c r="X339" s="293" t="str">
        <f t="shared" si="75"/>
        <v/>
      </c>
      <c r="Y339" s="293" t="str">
        <f t="shared" si="75"/>
        <v/>
      </c>
      <c r="Z339" s="293" t="str">
        <f t="shared" si="75"/>
        <v/>
      </c>
      <c r="AA339" s="293" t="str">
        <f t="shared" si="75"/>
        <v/>
      </c>
      <c r="AB339" s="293" t="str">
        <f t="shared" si="75"/>
        <v/>
      </c>
      <c r="AC339" s="293" t="str">
        <f t="shared" si="75"/>
        <v/>
      </c>
      <c r="AD339" s="293" t="str">
        <f t="shared" si="75"/>
        <v/>
      </c>
      <c r="AE339" s="293" t="str">
        <f t="shared" si="75"/>
        <v/>
      </c>
      <c r="AF339" s="293" t="str">
        <f t="shared" ref="Z339:AG354" si="77">IFERROR((IF(FIND(AF$1,$E339,1)&gt;0,"x")),"")</f>
        <v/>
      </c>
      <c r="AG339" s="293" t="str">
        <f t="shared" si="77"/>
        <v/>
      </c>
      <c r="AH339" s="293">
        <f t="shared" si="73"/>
        <v>1</v>
      </c>
      <c r="AI339" s="292">
        <f t="shared" si="74"/>
        <v>1</v>
      </c>
    </row>
    <row r="340" spans="1:35" ht="26.25" x14ac:dyDescent="0.25">
      <c r="A340"/>
      <c r="B340">
        <f>TABLA!D338</f>
        <v>347</v>
      </c>
      <c r="C340">
        <f>TABLA!H338</f>
        <v>16</v>
      </c>
      <c r="D340" s="165" t="str">
        <f>TABLA!A338</f>
        <v>F. Geografía e Historia</v>
      </c>
      <c r="E340" s="284">
        <f>TABLA!BN338</f>
        <v>0</v>
      </c>
      <c r="F340" s="293" t="str">
        <f t="shared" si="76"/>
        <v/>
      </c>
      <c r="G340" s="293" t="str">
        <f t="shared" si="76"/>
        <v/>
      </c>
      <c r="H340" s="293" t="str">
        <f t="shared" si="76"/>
        <v/>
      </c>
      <c r="I340" s="293" t="str">
        <f t="shared" si="76"/>
        <v/>
      </c>
      <c r="J340" s="293" t="str">
        <f t="shared" si="76"/>
        <v/>
      </c>
      <c r="K340" s="293" t="str">
        <f t="shared" si="76"/>
        <v/>
      </c>
      <c r="L340" s="293" t="str">
        <f t="shared" si="76"/>
        <v/>
      </c>
      <c r="M340" s="293" t="str">
        <f t="shared" si="76"/>
        <v/>
      </c>
      <c r="N340" s="293" t="str">
        <f t="shared" si="76"/>
        <v/>
      </c>
      <c r="O340" s="293" t="str">
        <f t="shared" si="76"/>
        <v/>
      </c>
      <c r="P340" s="293" t="str">
        <f t="shared" si="75"/>
        <v/>
      </c>
      <c r="Q340" s="293" t="str">
        <f t="shared" si="75"/>
        <v/>
      </c>
      <c r="R340" s="293" t="str">
        <f t="shared" si="75"/>
        <v/>
      </c>
      <c r="S340" s="293" t="str">
        <f t="shared" si="75"/>
        <v/>
      </c>
      <c r="T340" s="293" t="str">
        <f t="shared" si="75"/>
        <v/>
      </c>
      <c r="U340" s="293" t="str">
        <f t="shared" si="75"/>
        <v/>
      </c>
      <c r="V340" s="293" t="str">
        <f t="shared" si="75"/>
        <v/>
      </c>
      <c r="W340" s="293" t="str">
        <f t="shared" si="75"/>
        <v/>
      </c>
      <c r="X340" s="293" t="str">
        <f t="shared" si="75"/>
        <v/>
      </c>
      <c r="Y340" s="293" t="str">
        <f t="shared" si="75"/>
        <v/>
      </c>
      <c r="Z340" s="293" t="str">
        <f t="shared" si="75"/>
        <v/>
      </c>
      <c r="AA340" s="293" t="str">
        <f t="shared" si="75"/>
        <v/>
      </c>
      <c r="AB340" s="293" t="str">
        <f t="shared" si="75"/>
        <v/>
      </c>
      <c r="AC340" s="293" t="str">
        <f t="shared" si="75"/>
        <v/>
      </c>
      <c r="AD340" s="293" t="str">
        <f t="shared" si="75"/>
        <v/>
      </c>
      <c r="AE340" s="293" t="str">
        <f t="shared" si="75"/>
        <v/>
      </c>
      <c r="AF340" s="293" t="str">
        <f t="shared" si="77"/>
        <v/>
      </c>
      <c r="AG340" s="293" t="str">
        <f t="shared" si="77"/>
        <v/>
      </c>
      <c r="AH340" s="293">
        <f t="shared" si="73"/>
        <v>0</v>
      </c>
      <c r="AI340" s="292" t="str">
        <f t="shared" si="74"/>
        <v>X</v>
      </c>
    </row>
    <row r="341" spans="1:35" ht="15.75" x14ac:dyDescent="0.25">
      <c r="A341" s="3"/>
      <c r="B341">
        <f>TABLA!D339</f>
        <v>348</v>
      </c>
      <c r="C341">
        <f>TABLA!H339</f>
        <v>20</v>
      </c>
      <c r="D341" s="284" t="str">
        <f>TABLA!A339</f>
        <v>F. Psicología</v>
      </c>
      <c r="E341" s="284">
        <f>TABLA!BN339</f>
        <v>0</v>
      </c>
      <c r="F341" s="293" t="str">
        <f t="shared" si="76"/>
        <v/>
      </c>
      <c r="G341" s="293" t="str">
        <f t="shared" si="76"/>
        <v/>
      </c>
      <c r="H341" s="293" t="str">
        <f t="shared" si="76"/>
        <v/>
      </c>
      <c r="I341" s="293" t="str">
        <f t="shared" si="76"/>
        <v/>
      </c>
      <c r="J341" s="293" t="str">
        <f t="shared" si="76"/>
        <v/>
      </c>
      <c r="K341" s="293" t="str">
        <f t="shared" si="76"/>
        <v/>
      </c>
      <c r="L341" s="293" t="str">
        <f t="shared" si="76"/>
        <v/>
      </c>
      <c r="M341" s="293" t="str">
        <f t="shared" si="76"/>
        <v/>
      </c>
      <c r="N341" s="293" t="str">
        <f t="shared" si="76"/>
        <v/>
      </c>
      <c r="O341" s="293" t="str">
        <f t="shared" si="76"/>
        <v/>
      </c>
      <c r="P341" s="293" t="str">
        <f t="shared" si="75"/>
        <v/>
      </c>
      <c r="Q341" s="293" t="str">
        <f t="shared" si="75"/>
        <v/>
      </c>
      <c r="R341" s="293" t="str">
        <f t="shared" si="75"/>
        <v/>
      </c>
      <c r="S341" s="293" t="str">
        <f t="shared" si="75"/>
        <v/>
      </c>
      <c r="T341" s="293" t="str">
        <f t="shared" si="75"/>
        <v/>
      </c>
      <c r="U341" s="293" t="str">
        <f t="shared" si="75"/>
        <v/>
      </c>
      <c r="V341" s="293" t="str">
        <f t="shared" si="75"/>
        <v/>
      </c>
      <c r="W341" s="293" t="str">
        <f t="shared" si="75"/>
        <v/>
      </c>
      <c r="X341" s="293" t="str">
        <f t="shared" si="75"/>
        <v/>
      </c>
      <c r="Y341" s="293" t="str">
        <f t="shared" si="75"/>
        <v/>
      </c>
      <c r="Z341" s="293" t="str">
        <f t="shared" si="77"/>
        <v/>
      </c>
      <c r="AA341" s="293" t="str">
        <f t="shared" si="77"/>
        <v/>
      </c>
      <c r="AB341" s="293" t="str">
        <f t="shared" si="77"/>
        <v/>
      </c>
      <c r="AC341" s="293" t="str">
        <f t="shared" si="77"/>
        <v/>
      </c>
      <c r="AD341" s="293" t="str">
        <f t="shared" si="77"/>
        <v/>
      </c>
      <c r="AE341" s="293" t="str">
        <f t="shared" si="77"/>
        <v/>
      </c>
      <c r="AF341" s="293" t="str">
        <f t="shared" si="77"/>
        <v/>
      </c>
      <c r="AG341" s="293" t="str">
        <f t="shared" si="77"/>
        <v/>
      </c>
      <c r="AH341" s="293">
        <f t="shared" si="73"/>
        <v>0</v>
      </c>
      <c r="AI341" s="292" t="str">
        <f t="shared" si="74"/>
        <v>X</v>
      </c>
    </row>
    <row r="342" spans="1:35" ht="26.25" x14ac:dyDescent="0.25">
      <c r="A342"/>
      <c r="B342">
        <f>TABLA!D340</f>
        <v>349</v>
      </c>
      <c r="C342">
        <f>TABLA!H340</f>
        <v>7</v>
      </c>
      <c r="D342" s="165" t="str">
        <f>TABLA!A340</f>
        <v>F. Ciencias Geológicas</v>
      </c>
      <c r="E342" s="284">
        <f>TABLA!BN340</f>
        <v>0</v>
      </c>
      <c r="F342" s="293" t="str">
        <f t="shared" si="76"/>
        <v/>
      </c>
      <c r="G342" s="293" t="str">
        <f t="shared" si="76"/>
        <v/>
      </c>
      <c r="H342" s="293" t="str">
        <f t="shared" si="76"/>
        <v/>
      </c>
      <c r="I342" s="293" t="str">
        <f t="shared" si="76"/>
        <v/>
      </c>
      <c r="J342" s="293" t="str">
        <f t="shared" si="76"/>
        <v/>
      </c>
      <c r="K342" s="293" t="str">
        <f t="shared" si="76"/>
        <v/>
      </c>
      <c r="L342" s="293" t="str">
        <f t="shared" si="76"/>
        <v/>
      </c>
      <c r="M342" s="293" t="str">
        <f t="shared" si="76"/>
        <v/>
      </c>
      <c r="N342" s="293" t="str">
        <f t="shared" si="76"/>
        <v/>
      </c>
      <c r="O342" s="293" t="str">
        <f t="shared" si="76"/>
        <v/>
      </c>
      <c r="P342" s="293" t="str">
        <f t="shared" si="75"/>
        <v/>
      </c>
      <c r="Q342" s="293" t="str">
        <f t="shared" si="75"/>
        <v/>
      </c>
      <c r="R342" s="293" t="str">
        <f t="shared" si="75"/>
        <v/>
      </c>
      <c r="S342" s="293" t="str">
        <f t="shared" si="75"/>
        <v/>
      </c>
      <c r="T342" s="293" t="str">
        <f t="shared" si="75"/>
        <v/>
      </c>
      <c r="U342" s="293" t="str">
        <f t="shared" si="75"/>
        <v/>
      </c>
      <c r="V342" s="293" t="str">
        <f t="shared" si="75"/>
        <v/>
      </c>
      <c r="W342" s="293" t="str">
        <f t="shared" si="75"/>
        <v/>
      </c>
      <c r="X342" s="293" t="str">
        <f t="shared" si="75"/>
        <v/>
      </c>
      <c r="Y342" s="293" t="str">
        <f t="shared" si="75"/>
        <v/>
      </c>
      <c r="Z342" s="293" t="str">
        <f t="shared" si="77"/>
        <v/>
      </c>
      <c r="AA342" s="293" t="str">
        <f t="shared" si="77"/>
        <v/>
      </c>
      <c r="AB342" s="293" t="str">
        <f t="shared" si="77"/>
        <v/>
      </c>
      <c r="AC342" s="293" t="str">
        <f t="shared" si="77"/>
        <v/>
      </c>
      <c r="AD342" s="293" t="str">
        <f t="shared" si="77"/>
        <v/>
      </c>
      <c r="AE342" s="293" t="str">
        <f t="shared" si="77"/>
        <v/>
      </c>
      <c r="AF342" s="293" t="str">
        <f t="shared" si="77"/>
        <v/>
      </c>
      <c r="AG342" s="293" t="str">
        <f t="shared" si="77"/>
        <v/>
      </c>
      <c r="AH342" s="293">
        <f t="shared" si="73"/>
        <v>0</v>
      </c>
      <c r="AI342" s="292" t="str">
        <f t="shared" si="74"/>
        <v>X</v>
      </c>
    </row>
    <row r="343" spans="1:35" ht="26.25" x14ac:dyDescent="0.25">
      <c r="A343"/>
      <c r="B343">
        <f>TABLA!D341</f>
        <v>350</v>
      </c>
      <c r="C343">
        <f>TABLA!H341</f>
        <v>8</v>
      </c>
      <c r="D343" s="165" t="str">
        <f>TABLA!A341</f>
        <v>F. Ciencias Matemáticas</v>
      </c>
      <c r="E343" s="284">
        <f>TABLA!BN341</f>
        <v>0</v>
      </c>
      <c r="F343" s="293" t="str">
        <f t="shared" si="76"/>
        <v/>
      </c>
      <c r="G343" s="293" t="str">
        <f t="shared" si="76"/>
        <v/>
      </c>
      <c r="H343" s="293" t="str">
        <f t="shared" si="76"/>
        <v/>
      </c>
      <c r="I343" s="293" t="str">
        <f t="shared" si="76"/>
        <v/>
      </c>
      <c r="J343" s="293" t="str">
        <f t="shared" si="76"/>
        <v/>
      </c>
      <c r="K343" s="293" t="str">
        <f t="shared" si="76"/>
        <v/>
      </c>
      <c r="L343" s="293" t="str">
        <f t="shared" si="76"/>
        <v/>
      </c>
      <c r="M343" s="293" t="str">
        <f t="shared" si="76"/>
        <v/>
      </c>
      <c r="N343" s="293" t="str">
        <f t="shared" si="76"/>
        <v/>
      </c>
      <c r="O343" s="293" t="str">
        <f t="shared" si="76"/>
        <v/>
      </c>
      <c r="P343" s="293" t="str">
        <f t="shared" si="75"/>
        <v/>
      </c>
      <c r="Q343" s="293" t="str">
        <f t="shared" si="75"/>
        <v/>
      </c>
      <c r="R343" s="293" t="str">
        <f t="shared" si="75"/>
        <v/>
      </c>
      <c r="S343" s="293" t="str">
        <f t="shared" si="75"/>
        <v/>
      </c>
      <c r="T343" s="293" t="str">
        <f t="shared" si="75"/>
        <v/>
      </c>
      <c r="U343" s="293" t="str">
        <f t="shared" si="75"/>
        <v/>
      </c>
      <c r="V343" s="293" t="str">
        <f t="shared" si="75"/>
        <v/>
      </c>
      <c r="W343" s="293" t="str">
        <f t="shared" si="75"/>
        <v/>
      </c>
      <c r="X343" s="293" t="str">
        <f t="shared" si="75"/>
        <v/>
      </c>
      <c r="Y343" s="293" t="str">
        <f t="shared" si="75"/>
        <v/>
      </c>
      <c r="Z343" s="293" t="str">
        <f t="shared" si="77"/>
        <v/>
      </c>
      <c r="AA343" s="293" t="str">
        <f t="shared" si="77"/>
        <v/>
      </c>
      <c r="AB343" s="293" t="str">
        <f t="shared" si="77"/>
        <v/>
      </c>
      <c r="AC343" s="293" t="str">
        <f t="shared" si="77"/>
        <v/>
      </c>
      <c r="AD343" s="293" t="str">
        <f t="shared" si="77"/>
        <v/>
      </c>
      <c r="AE343" s="293" t="str">
        <f t="shared" si="77"/>
        <v/>
      </c>
      <c r="AF343" s="293" t="str">
        <f t="shared" si="77"/>
        <v/>
      </c>
      <c r="AG343" s="293" t="str">
        <f t="shared" si="77"/>
        <v/>
      </c>
      <c r="AH343" s="293">
        <f t="shared" si="73"/>
        <v>0</v>
      </c>
      <c r="AI343" s="292" t="str">
        <f t="shared" si="74"/>
        <v>X</v>
      </c>
    </row>
    <row r="344" spans="1:35" ht="15.75" x14ac:dyDescent="0.25">
      <c r="A344"/>
      <c r="B344">
        <f>TABLA!D342</f>
        <v>351</v>
      </c>
      <c r="C344">
        <f>TABLA!H342</f>
        <v>17</v>
      </c>
      <c r="D344" s="284" t="str">
        <f>TABLA!A342</f>
        <v>F. Informática</v>
      </c>
      <c r="E344" s="284">
        <f>TABLA!BN342</f>
        <v>0</v>
      </c>
      <c r="F344" s="293" t="str">
        <f t="shared" si="76"/>
        <v/>
      </c>
      <c r="G344" s="293" t="str">
        <f t="shared" si="76"/>
        <v/>
      </c>
      <c r="H344" s="293" t="str">
        <f t="shared" si="76"/>
        <v/>
      </c>
      <c r="I344" s="293" t="str">
        <f t="shared" si="76"/>
        <v/>
      </c>
      <c r="J344" s="293" t="str">
        <f t="shared" si="76"/>
        <v/>
      </c>
      <c r="K344" s="293" t="str">
        <f t="shared" si="76"/>
        <v/>
      </c>
      <c r="L344" s="293" t="str">
        <f t="shared" si="76"/>
        <v/>
      </c>
      <c r="M344" s="293" t="str">
        <f t="shared" si="76"/>
        <v/>
      </c>
      <c r="N344" s="293" t="str">
        <f t="shared" si="76"/>
        <v/>
      </c>
      <c r="O344" s="293" t="str">
        <f t="shared" si="76"/>
        <v/>
      </c>
      <c r="P344" s="293" t="str">
        <f t="shared" si="75"/>
        <v/>
      </c>
      <c r="Q344" s="293" t="str">
        <f t="shared" si="75"/>
        <v/>
      </c>
      <c r="R344" s="293" t="str">
        <f t="shared" si="75"/>
        <v/>
      </c>
      <c r="S344" s="293" t="str">
        <f t="shared" si="75"/>
        <v/>
      </c>
      <c r="T344" s="293" t="str">
        <f t="shared" si="75"/>
        <v/>
      </c>
      <c r="U344" s="293" t="str">
        <f t="shared" si="75"/>
        <v/>
      </c>
      <c r="V344" s="293" t="str">
        <f t="shared" si="75"/>
        <v/>
      </c>
      <c r="W344" s="293" t="str">
        <f t="shared" si="75"/>
        <v/>
      </c>
      <c r="X344" s="293" t="str">
        <f t="shared" si="75"/>
        <v/>
      </c>
      <c r="Y344" s="293" t="str">
        <f t="shared" si="75"/>
        <v/>
      </c>
      <c r="Z344" s="293" t="str">
        <f t="shared" si="77"/>
        <v/>
      </c>
      <c r="AA344" s="293" t="str">
        <f t="shared" si="77"/>
        <v/>
      </c>
      <c r="AB344" s="293" t="str">
        <f t="shared" si="77"/>
        <v/>
      </c>
      <c r="AC344" s="293" t="str">
        <f t="shared" si="77"/>
        <v/>
      </c>
      <c r="AD344" s="293" t="str">
        <f t="shared" si="77"/>
        <v/>
      </c>
      <c r="AE344" s="293" t="str">
        <f t="shared" si="77"/>
        <v/>
      </c>
      <c r="AF344" s="293" t="str">
        <f t="shared" si="77"/>
        <v/>
      </c>
      <c r="AG344" s="293" t="str">
        <f t="shared" si="77"/>
        <v/>
      </c>
      <c r="AH344" s="293">
        <f t="shared" si="73"/>
        <v>0</v>
      </c>
      <c r="AI344" s="292" t="str">
        <f t="shared" si="74"/>
        <v>X</v>
      </c>
    </row>
    <row r="345" spans="1:35" ht="102" x14ac:dyDescent="0.25">
      <c r="A345"/>
      <c r="B345">
        <f>TABLA!D343</f>
        <v>352</v>
      </c>
      <c r="C345">
        <f>TABLA!H343</f>
        <v>11</v>
      </c>
      <c r="D345" s="165" t="str">
        <f>TABLA!A343</f>
        <v>F. Derecho</v>
      </c>
      <c r="E345" s="284" t="str">
        <f>TABLA!BN343</f>
        <v>Como estudiante de la Facultad de Derecho y usuario frecuente de la Biblioteca María Zambrano, me gustaría exponer mi descontento con el hecho de tener que estudiar con mis compañeros en época de exámenes en la Facultad de Geografía e Historia en muchas ocasiones debido a la gran afluencia de la biblioteca asociada a mi Facultad, en la que hay manuales y legislación que no puede salir -como es lógico y comprensible- de la sala y, por tanto, no podemos estudiar satisfactoriamente. Me parece un gran avance la instalación de tornos de acceso a la B. María Zambrano, pero creo que sería recomendable filtrar entre estudiantes de las Facultades de Derecho y de Filología en momentos de máxima afluencia, habida cuenta de que el resto de Facultades disponen de sus propias bibliotecas (ej.: F. Geografía e Historia, donde estudiamos muchos alumnos de la Facultad de Derecho).</v>
      </c>
      <c r="F345" s="293" t="str">
        <f t="shared" si="76"/>
        <v/>
      </c>
      <c r="G345" s="293" t="str">
        <f t="shared" si="76"/>
        <v/>
      </c>
      <c r="H345" s="293" t="str">
        <f t="shared" si="76"/>
        <v/>
      </c>
      <c r="I345" s="293" t="str">
        <f t="shared" si="76"/>
        <v/>
      </c>
      <c r="J345" s="293" t="str">
        <f t="shared" si="76"/>
        <v/>
      </c>
      <c r="K345" s="293" t="str">
        <f t="shared" si="76"/>
        <v/>
      </c>
      <c r="L345" s="293" t="str">
        <f t="shared" si="76"/>
        <v>x</v>
      </c>
      <c r="M345" s="293" t="str">
        <f t="shared" si="76"/>
        <v/>
      </c>
      <c r="N345" s="293" t="str">
        <f t="shared" si="76"/>
        <v>x</v>
      </c>
      <c r="O345" s="293" t="str">
        <f t="shared" si="76"/>
        <v/>
      </c>
      <c r="P345" s="293" t="str">
        <f t="shared" si="75"/>
        <v/>
      </c>
      <c r="Q345" s="293" t="str">
        <f t="shared" si="75"/>
        <v/>
      </c>
      <c r="R345" s="293" t="str">
        <f t="shared" si="75"/>
        <v/>
      </c>
      <c r="S345" s="293" t="str">
        <f t="shared" si="75"/>
        <v/>
      </c>
      <c r="T345" s="293" t="str">
        <f t="shared" si="75"/>
        <v/>
      </c>
      <c r="U345" s="293" t="str">
        <f t="shared" si="75"/>
        <v/>
      </c>
      <c r="V345" s="293" t="str">
        <f t="shared" si="75"/>
        <v/>
      </c>
      <c r="W345" s="293" t="str">
        <f t="shared" si="75"/>
        <v/>
      </c>
      <c r="X345" s="293" t="str">
        <f t="shared" si="75"/>
        <v/>
      </c>
      <c r="Y345" s="293" t="str">
        <f t="shared" si="75"/>
        <v/>
      </c>
      <c r="Z345" s="293" t="str">
        <f t="shared" si="77"/>
        <v/>
      </c>
      <c r="AA345" s="293" t="str">
        <f t="shared" si="77"/>
        <v/>
      </c>
      <c r="AB345" s="293" t="str">
        <f t="shared" si="77"/>
        <v>x</v>
      </c>
      <c r="AC345" s="293" t="str">
        <f t="shared" si="77"/>
        <v/>
      </c>
      <c r="AD345" s="293" t="str">
        <f t="shared" si="77"/>
        <v/>
      </c>
      <c r="AE345" s="293" t="str">
        <f t="shared" si="77"/>
        <v/>
      </c>
      <c r="AF345" s="293" t="str">
        <f t="shared" si="77"/>
        <v/>
      </c>
      <c r="AG345" s="293" t="str">
        <f t="shared" si="77"/>
        <v/>
      </c>
      <c r="AH345" s="293">
        <f t="shared" si="73"/>
        <v>3</v>
      </c>
      <c r="AI345" s="292">
        <f t="shared" si="74"/>
        <v>1</v>
      </c>
    </row>
    <row r="346" spans="1:35" ht="39" x14ac:dyDescent="0.25">
      <c r="A346"/>
      <c r="B346">
        <f>TABLA!D344</f>
        <v>353</v>
      </c>
      <c r="C346">
        <f>TABLA!H344</f>
        <v>9</v>
      </c>
      <c r="D346" s="165" t="str">
        <f>TABLA!A344</f>
        <v>F. Ciencias Políticas y Sociología</v>
      </c>
      <c r="E346" s="284">
        <f>TABLA!BN344</f>
        <v>0</v>
      </c>
      <c r="F346" s="293" t="str">
        <f t="shared" si="76"/>
        <v/>
      </c>
      <c r="G346" s="293" t="str">
        <f t="shared" si="76"/>
        <v/>
      </c>
      <c r="H346" s="293" t="str">
        <f t="shared" si="76"/>
        <v/>
      </c>
      <c r="I346" s="293" t="str">
        <f t="shared" si="76"/>
        <v/>
      </c>
      <c r="J346" s="293" t="str">
        <f t="shared" si="76"/>
        <v/>
      </c>
      <c r="K346" s="293" t="str">
        <f t="shared" si="76"/>
        <v/>
      </c>
      <c r="L346" s="293" t="str">
        <f t="shared" si="76"/>
        <v/>
      </c>
      <c r="M346" s="293" t="str">
        <f t="shared" si="76"/>
        <v/>
      </c>
      <c r="N346" s="293" t="str">
        <f t="shared" si="76"/>
        <v/>
      </c>
      <c r="O346" s="293" t="str">
        <f t="shared" si="76"/>
        <v/>
      </c>
      <c r="P346" s="293" t="str">
        <f t="shared" si="75"/>
        <v/>
      </c>
      <c r="Q346" s="293" t="str">
        <f t="shared" si="75"/>
        <v/>
      </c>
      <c r="R346" s="293" t="str">
        <f t="shared" si="75"/>
        <v/>
      </c>
      <c r="S346" s="293" t="str">
        <f t="shared" si="75"/>
        <v/>
      </c>
      <c r="T346" s="293" t="str">
        <f t="shared" si="75"/>
        <v/>
      </c>
      <c r="U346" s="293" t="str">
        <f t="shared" si="75"/>
        <v/>
      </c>
      <c r="V346" s="293" t="str">
        <f t="shared" si="75"/>
        <v/>
      </c>
      <c r="W346" s="293" t="str">
        <f t="shared" si="75"/>
        <v/>
      </c>
      <c r="X346" s="293" t="str">
        <f t="shared" si="75"/>
        <v/>
      </c>
      <c r="Y346" s="293" t="str">
        <f t="shared" si="75"/>
        <v/>
      </c>
      <c r="Z346" s="293" t="str">
        <f t="shared" si="77"/>
        <v/>
      </c>
      <c r="AA346" s="293" t="str">
        <f t="shared" si="77"/>
        <v/>
      </c>
      <c r="AB346" s="293" t="str">
        <f t="shared" si="77"/>
        <v/>
      </c>
      <c r="AC346" s="293" t="str">
        <f t="shared" si="77"/>
        <v/>
      </c>
      <c r="AD346" s="293" t="str">
        <f t="shared" si="77"/>
        <v/>
      </c>
      <c r="AE346" s="293" t="str">
        <f t="shared" si="77"/>
        <v/>
      </c>
      <c r="AF346" s="293" t="str">
        <f t="shared" si="77"/>
        <v/>
      </c>
      <c r="AG346" s="293" t="str">
        <f t="shared" si="77"/>
        <v/>
      </c>
      <c r="AH346" s="293">
        <f t="shared" si="73"/>
        <v>0</v>
      </c>
      <c r="AI346" s="292" t="str">
        <f t="shared" si="74"/>
        <v>X</v>
      </c>
    </row>
    <row r="347" spans="1:35" ht="26.25" x14ac:dyDescent="0.25">
      <c r="A347"/>
      <c r="B347">
        <f>TABLA!D345</f>
        <v>354</v>
      </c>
      <c r="C347">
        <f>TABLA!H345</f>
        <v>16</v>
      </c>
      <c r="D347" s="165" t="str">
        <f>TABLA!A345</f>
        <v>F. Geografía e Historia</v>
      </c>
      <c r="E347" s="284">
        <f>TABLA!BN345</f>
        <v>0</v>
      </c>
      <c r="F347" s="293" t="str">
        <f t="shared" si="76"/>
        <v/>
      </c>
      <c r="G347" s="293" t="str">
        <f t="shared" si="76"/>
        <v/>
      </c>
      <c r="H347" s="293" t="str">
        <f t="shared" si="76"/>
        <v/>
      </c>
      <c r="I347" s="293" t="str">
        <f t="shared" si="76"/>
        <v/>
      </c>
      <c r="J347" s="293" t="str">
        <f t="shared" si="76"/>
        <v/>
      </c>
      <c r="K347" s="293" t="str">
        <f t="shared" si="76"/>
        <v/>
      </c>
      <c r="L347" s="293" t="str">
        <f t="shared" si="76"/>
        <v/>
      </c>
      <c r="M347" s="293" t="str">
        <f t="shared" si="76"/>
        <v/>
      </c>
      <c r="N347" s="293" t="str">
        <f t="shared" si="76"/>
        <v/>
      </c>
      <c r="O347" s="293" t="str">
        <f t="shared" si="76"/>
        <v/>
      </c>
      <c r="P347" s="293" t="str">
        <f t="shared" si="75"/>
        <v/>
      </c>
      <c r="Q347" s="293" t="str">
        <f t="shared" si="75"/>
        <v/>
      </c>
      <c r="R347" s="293" t="str">
        <f t="shared" si="75"/>
        <v/>
      </c>
      <c r="S347" s="293" t="str">
        <f t="shared" si="75"/>
        <v/>
      </c>
      <c r="T347" s="293" t="str">
        <f t="shared" si="75"/>
        <v/>
      </c>
      <c r="U347" s="293" t="str">
        <f t="shared" si="75"/>
        <v/>
      </c>
      <c r="V347" s="293" t="str">
        <f t="shared" si="75"/>
        <v/>
      </c>
      <c r="W347" s="293" t="str">
        <f t="shared" si="75"/>
        <v/>
      </c>
      <c r="X347" s="293" t="str">
        <f t="shared" si="75"/>
        <v/>
      </c>
      <c r="Y347" s="293" t="str">
        <f t="shared" si="75"/>
        <v/>
      </c>
      <c r="Z347" s="293" t="str">
        <f t="shared" si="77"/>
        <v/>
      </c>
      <c r="AA347" s="293" t="str">
        <f t="shared" si="77"/>
        <v/>
      </c>
      <c r="AB347" s="293" t="str">
        <f t="shared" si="77"/>
        <v/>
      </c>
      <c r="AC347" s="293" t="str">
        <f t="shared" si="77"/>
        <v/>
      </c>
      <c r="AD347" s="293" t="str">
        <f t="shared" si="77"/>
        <v/>
      </c>
      <c r="AE347" s="293" t="str">
        <f t="shared" si="77"/>
        <v/>
      </c>
      <c r="AF347" s="293" t="str">
        <f t="shared" si="77"/>
        <v/>
      </c>
      <c r="AG347" s="293" t="str">
        <f t="shared" si="77"/>
        <v/>
      </c>
      <c r="AH347" s="293">
        <f t="shared" si="73"/>
        <v>0</v>
      </c>
      <c r="AI347" s="292" t="str">
        <f t="shared" si="74"/>
        <v>X</v>
      </c>
    </row>
    <row r="348" spans="1:35" ht="51" x14ac:dyDescent="0.25">
      <c r="A348"/>
      <c r="B348">
        <f>TABLA!D346</f>
        <v>355</v>
      </c>
      <c r="C348">
        <f>TABLA!H346</f>
        <v>12</v>
      </c>
      <c r="D348" s="284" t="str">
        <f>TABLA!A346</f>
        <v>F. Educación - Centro de Formación del Profesorado</v>
      </c>
      <c r="E348" s="284">
        <f>TABLA!BN346</f>
        <v>0</v>
      </c>
      <c r="F348" s="293" t="str">
        <f t="shared" si="76"/>
        <v/>
      </c>
      <c r="G348" s="293" t="str">
        <f t="shared" si="76"/>
        <v/>
      </c>
      <c r="H348" s="293" t="str">
        <f t="shared" si="76"/>
        <v/>
      </c>
      <c r="I348" s="293" t="str">
        <f t="shared" si="76"/>
        <v/>
      </c>
      <c r="J348" s="293" t="str">
        <f t="shared" si="76"/>
        <v/>
      </c>
      <c r="K348" s="293" t="str">
        <f t="shared" si="76"/>
        <v/>
      </c>
      <c r="L348" s="293" t="str">
        <f t="shared" si="76"/>
        <v/>
      </c>
      <c r="M348" s="293" t="str">
        <f t="shared" si="76"/>
        <v/>
      </c>
      <c r="N348" s="293" t="str">
        <f t="shared" si="76"/>
        <v/>
      </c>
      <c r="O348" s="293" t="str">
        <f t="shared" si="76"/>
        <v/>
      </c>
      <c r="P348" s="293" t="str">
        <f t="shared" si="75"/>
        <v/>
      </c>
      <c r="Q348" s="293" t="str">
        <f t="shared" si="75"/>
        <v/>
      </c>
      <c r="R348" s="293" t="str">
        <f t="shared" si="75"/>
        <v/>
      </c>
      <c r="S348" s="293" t="str">
        <f t="shared" si="75"/>
        <v/>
      </c>
      <c r="T348" s="293" t="str">
        <f t="shared" si="75"/>
        <v/>
      </c>
      <c r="U348" s="293" t="str">
        <f t="shared" si="75"/>
        <v/>
      </c>
      <c r="V348" s="293" t="str">
        <f t="shared" si="75"/>
        <v/>
      </c>
      <c r="W348" s="293" t="str">
        <f t="shared" si="75"/>
        <v/>
      </c>
      <c r="X348" s="293" t="str">
        <f t="shared" si="75"/>
        <v/>
      </c>
      <c r="Y348" s="293" t="str">
        <f t="shared" si="75"/>
        <v/>
      </c>
      <c r="Z348" s="293" t="str">
        <f t="shared" si="77"/>
        <v/>
      </c>
      <c r="AA348" s="293" t="str">
        <f t="shared" si="77"/>
        <v/>
      </c>
      <c r="AB348" s="293" t="str">
        <f t="shared" si="77"/>
        <v/>
      </c>
      <c r="AC348" s="293" t="str">
        <f t="shared" si="77"/>
        <v/>
      </c>
      <c r="AD348" s="293" t="str">
        <f t="shared" si="77"/>
        <v/>
      </c>
      <c r="AE348" s="293" t="str">
        <f t="shared" si="77"/>
        <v/>
      </c>
      <c r="AF348" s="293" t="str">
        <f t="shared" si="77"/>
        <v/>
      </c>
      <c r="AG348" s="293" t="str">
        <f t="shared" si="77"/>
        <v/>
      </c>
      <c r="AH348" s="293">
        <f t="shared" si="73"/>
        <v>0</v>
      </c>
      <c r="AI348" s="292" t="str">
        <f t="shared" si="74"/>
        <v>X</v>
      </c>
    </row>
    <row r="349" spans="1:35" ht="15.75" x14ac:dyDescent="0.25">
      <c r="A349"/>
      <c r="B349">
        <f>TABLA!D347</f>
        <v>356</v>
      </c>
      <c r="C349">
        <f>TABLA!H347</f>
        <v>17</v>
      </c>
      <c r="D349" s="284" t="str">
        <f>TABLA!A347</f>
        <v>F. Informática</v>
      </c>
      <c r="E349" s="284">
        <f>TABLA!BN347</f>
        <v>0</v>
      </c>
      <c r="F349" s="293" t="str">
        <f t="shared" si="76"/>
        <v/>
      </c>
      <c r="G349" s="293" t="str">
        <f t="shared" si="76"/>
        <v/>
      </c>
      <c r="H349" s="293" t="str">
        <f t="shared" si="76"/>
        <v/>
      </c>
      <c r="I349" s="293" t="str">
        <f t="shared" si="76"/>
        <v/>
      </c>
      <c r="J349" s="293" t="str">
        <f t="shared" si="76"/>
        <v/>
      </c>
      <c r="K349" s="293" t="str">
        <f t="shared" si="76"/>
        <v/>
      </c>
      <c r="L349" s="293" t="str">
        <f t="shared" si="76"/>
        <v/>
      </c>
      <c r="M349" s="293" t="str">
        <f t="shared" si="76"/>
        <v/>
      </c>
      <c r="N349" s="293" t="str">
        <f t="shared" si="76"/>
        <v/>
      </c>
      <c r="O349" s="293" t="str">
        <f t="shared" si="76"/>
        <v/>
      </c>
      <c r="P349" s="293" t="str">
        <f t="shared" si="75"/>
        <v/>
      </c>
      <c r="Q349" s="293" t="str">
        <f t="shared" si="75"/>
        <v/>
      </c>
      <c r="R349" s="293" t="str">
        <f t="shared" si="75"/>
        <v/>
      </c>
      <c r="S349" s="293" t="str">
        <f t="shared" si="75"/>
        <v/>
      </c>
      <c r="T349" s="293" t="str">
        <f t="shared" si="75"/>
        <v/>
      </c>
      <c r="U349" s="293" t="str">
        <f t="shared" si="75"/>
        <v/>
      </c>
      <c r="V349" s="293" t="str">
        <f t="shared" si="75"/>
        <v/>
      </c>
      <c r="W349" s="293" t="str">
        <f t="shared" si="75"/>
        <v/>
      </c>
      <c r="X349" s="293" t="str">
        <f t="shared" si="75"/>
        <v/>
      </c>
      <c r="Y349" s="293" t="str">
        <f t="shared" si="75"/>
        <v/>
      </c>
      <c r="Z349" s="293" t="str">
        <f t="shared" si="77"/>
        <v/>
      </c>
      <c r="AA349" s="293" t="str">
        <f t="shared" si="77"/>
        <v/>
      </c>
      <c r="AB349" s="293" t="str">
        <f t="shared" si="77"/>
        <v/>
      </c>
      <c r="AC349" s="293" t="str">
        <f t="shared" si="77"/>
        <v/>
      </c>
      <c r="AD349" s="293" t="str">
        <f t="shared" si="77"/>
        <v/>
      </c>
      <c r="AE349" s="293" t="str">
        <f t="shared" si="77"/>
        <v/>
      </c>
      <c r="AF349" s="293" t="str">
        <f t="shared" si="77"/>
        <v/>
      </c>
      <c r="AG349" s="293" t="str">
        <f t="shared" si="77"/>
        <v/>
      </c>
      <c r="AH349" s="293">
        <f t="shared" si="73"/>
        <v>0</v>
      </c>
      <c r="AI349" s="292" t="str">
        <f t="shared" si="74"/>
        <v>X</v>
      </c>
    </row>
    <row r="350" spans="1:35" ht="15.75" x14ac:dyDescent="0.25">
      <c r="A350" s="3"/>
      <c r="B350">
        <f>TABLA!D348</f>
        <v>357</v>
      </c>
      <c r="C350">
        <f>TABLA!H348</f>
        <v>14</v>
      </c>
      <c r="D350" s="165" t="str">
        <f>TABLA!A348</f>
        <v>F. Filología</v>
      </c>
      <c r="E350" s="284">
        <f>TABLA!BN348</f>
        <v>0</v>
      </c>
      <c r="F350" s="293" t="str">
        <f t="shared" si="76"/>
        <v/>
      </c>
      <c r="G350" s="293" t="str">
        <f t="shared" si="76"/>
        <v/>
      </c>
      <c r="H350" s="293" t="str">
        <f t="shared" si="76"/>
        <v/>
      </c>
      <c r="I350" s="293" t="str">
        <f t="shared" si="76"/>
        <v/>
      </c>
      <c r="J350" s="293" t="str">
        <f t="shared" si="76"/>
        <v/>
      </c>
      <c r="K350" s="293" t="str">
        <f t="shared" si="76"/>
        <v/>
      </c>
      <c r="L350" s="293" t="str">
        <f t="shared" si="76"/>
        <v/>
      </c>
      <c r="M350" s="293" t="str">
        <f t="shared" si="76"/>
        <v/>
      </c>
      <c r="N350" s="293" t="str">
        <f t="shared" si="76"/>
        <v/>
      </c>
      <c r="O350" s="293" t="str">
        <f t="shared" si="76"/>
        <v/>
      </c>
      <c r="P350" s="293" t="str">
        <f t="shared" si="75"/>
        <v/>
      </c>
      <c r="Q350" s="293" t="str">
        <f t="shared" si="75"/>
        <v/>
      </c>
      <c r="R350" s="293" t="str">
        <f t="shared" si="75"/>
        <v/>
      </c>
      <c r="S350" s="293" t="str">
        <f t="shared" si="75"/>
        <v/>
      </c>
      <c r="T350" s="293" t="str">
        <f t="shared" si="75"/>
        <v/>
      </c>
      <c r="U350" s="293" t="str">
        <f t="shared" si="75"/>
        <v/>
      </c>
      <c r="V350" s="293" t="str">
        <f t="shared" si="75"/>
        <v/>
      </c>
      <c r="W350" s="293" t="str">
        <f t="shared" si="75"/>
        <v/>
      </c>
      <c r="X350" s="293" t="str">
        <f t="shared" si="75"/>
        <v/>
      </c>
      <c r="Y350" s="293" t="str">
        <f t="shared" si="75"/>
        <v/>
      </c>
      <c r="Z350" s="293" t="str">
        <f t="shared" si="77"/>
        <v/>
      </c>
      <c r="AA350" s="293" t="str">
        <f t="shared" si="77"/>
        <v/>
      </c>
      <c r="AB350" s="293" t="str">
        <f t="shared" si="77"/>
        <v/>
      </c>
      <c r="AC350" s="293" t="str">
        <f t="shared" si="77"/>
        <v/>
      </c>
      <c r="AD350" s="293" t="str">
        <f t="shared" si="77"/>
        <v/>
      </c>
      <c r="AE350" s="293" t="str">
        <f t="shared" si="77"/>
        <v/>
      </c>
      <c r="AF350" s="293" t="str">
        <f t="shared" si="77"/>
        <v/>
      </c>
      <c r="AG350" s="293" t="str">
        <f t="shared" si="77"/>
        <v/>
      </c>
      <c r="AH350" s="293">
        <f t="shared" si="73"/>
        <v>0</v>
      </c>
      <c r="AI350" s="292" t="str">
        <f t="shared" si="74"/>
        <v>X</v>
      </c>
    </row>
    <row r="351" spans="1:35" ht="15.75" x14ac:dyDescent="0.25">
      <c r="A351"/>
      <c r="B351">
        <f>TABLA!D349</f>
        <v>358</v>
      </c>
      <c r="C351">
        <f>TABLA!H349</f>
        <v>11</v>
      </c>
      <c r="D351" s="165" t="str">
        <f>TABLA!A349</f>
        <v>F. Derecho</v>
      </c>
      <c r="E351" s="284">
        <f>TABLA!BN349</f>
        <v>0</v>
      </c>
      <c r="F351" s="293" t="str">
        <f t="shared" si="76"/>
        <v/>
      </c>
      <c r="G351" s="293" t="str">
        <f t="shared" si="76"/>
        <v/>
      </c>
      <c r="H351" s="293" t="str">
        <f t="shared" si="76"/>
        <v/>
      </c>
      <c r="I351" s="293" t="str">
        <f t="shared" si="76"/>
        <v/>
      </c>
      <c r="J351" s="293" t="str">
        <f t="shared" si="76"/>
        <v/>
      </c>
      <c r="K351" s="293" t="str">
        <f t="shared" si="76"/>
        <v/>
      </c>
      <c r="L351" s="293" t="str">
        <f t="shared" si="76"/>
        <v/>
      </c>
      <c r="M351" s="293" t="str">
        <f t="shared" si="76"/>
        <v/>
      </c>
      <c r="N351" s="293" t="str">
        <f t="shared" si="76"/>
        <v/>
      </c>
      <c r="O351" s="293" t="str">
        <f t="shared" si="76"/>
        <v/>
      </c>
      <c r="P351" s="293" t="str">
        <f t="shared" si="75"/>
        <v/>
      </c>
      <c r="Q351" s="293" t="str">
        <f t="shared" si="75"/>
        <v/>
      </c>
      <c r="R351" s="293" t="str">
        <f t="shared" si="75"/>
        <v/>
      </c>
      <c r="S351" s="293" t="str">
        <f t="shared" si="75"/>
        <v/>
      </c>
      <c r="T351" s="293" t="str">
        <f t="shared" si="75"/>
        <v/>
      </c>
      <c r="U351" s="293" t="str">
        <f t="shared" si="75"/>
        <v/>
      </c>
      <c r="V351" s="293" t="str">
        <f t="shared" si="75"/>
        <v/>
      </c>
      <c r="W351" s="293" t="str">
        <f t="shared" si="75"/>
        <v/>
      </c>
      <c r="X351" s="293" t="str">
        <f t="shared" si="75"/>
        <v/>
      </c>
      <c r="Y351" s="293" t="str">
        <f t="shared" si="75"/>
        <v/>
      </c>
      <c r="Z351" s="293" t="str">
        <f t="shared" si="77"/>
        <v/>
      </c>
      <c r="AA351" s="293" t="str">
        <f t="shared" si="77"/>
        <v/>
      </c>
      <c r="AB351" s="293" t="str">
        <f t="shared" si="77"/>
        <v/>
      </c>
      <c r="AC351" s="293" t="str">
        <f t="shared" si="77"/>
        <v/>
      </c>
      <c r="AD351" s="293" t="str">
        <f t="shared" si="77"/>
        <v/>
      </c>
      <c r="AE351" s="293" t="str">
        <f t="shared" si="77"/>
        <v/>
      </c>
      <c r="AF351" s="293" t="str">
        <f t="shared" si="77"/>
        <v/>
      </c>
      <c r="AG351" s="293" t="str">
        <f t="shared" si="77"/>
        <v/>
      </c>
      <c r="AH351" s="293">
        <f t="shared" si="73"/>
        <v>0</v>
      </c>
      <c r="AI351" s="292" t="str">
        <f t="shared" si="74"/>
        <v>X</v>
      </c>
    </row>
    <row r="352" spans="1:35" ht="25.5" x14ac:dyDescent="0.25">
      <c r="A352"/>
      <c r="B352">
        <f>TABLA!D350</f>
        <v>359</v>
      </c>
      <c r="C352">
        <f>TABLA!H350</f>
        <v>25</v>
      </c>
      <c r="D352" s="284" t="str">
        <f>TABLA!A350</f>
        <v>F. Óptica y Optometría</v>
      </c>
      <c r="E352" s="284">
        <f>TABLA!BN350</f>
        <v>0</v>
      </c>
      <c r="F352" s="293" t="str">
        <f t="shared" si="76"/>
        <v/>
      </c>
      <c r="G352" s="293" t="str">
        <f t="shared" si="76"/>
        <v/>
      </c>
      <c r="H352" s="293" t="str">
        <f t="shared" si="76"/>
        <v/>
      </c>
      <c r="I352" s="293" t="str">
        <f t="shared" si="76"/>
        <v/>
      </c>
      <c r="J352" s="293" t="str">
        <f t="shared" si="76"/>
        <v/>
      </c>
      <c r="K352" s="293" t="str">
        <f t="shared" si="76"/>
        <v/>
      </c>
      <c r="L352" s="293" t="str">
        <f t="shared" si="76"/>
        <v/>
      </c>
      <c r="M352" s="293" t="str">
        <f t="shared" si="76"/>
        <v/>
      </c>
      <c r="N352" s="293" t="str">
        <f t="shared" si="76"/>
        <v/>
      </c>
      <c r="O352" s="293" t="str">
        <f t="shared" si="76"/>
        <v/>
      </c>
      <c r="P352" s="293" t="str">
        <f t="shared" si="75"/>
        <v/>
      </c>
      <c r="Q352" s="293" t="str">
        <f t="shared" si="75"/>
        <v/>
      </c>
      <c r="R352" s="293" t="str">
        <f t="shared" si="75"/>
        <v/>
      </c>
      <c r="S352" s="293" t="str">
        <f t="shared" si="75"/>
        <v/>
      </c>
      <c r="T352" s="293" t="str">
        <f t="shared" si="75"/>
        <v/>
      </c>
      <c r="U352" s="293" t="str">
        <f t="shared" si="75"/>
        <v/>
      </c>
      <c r="V352" s="293" t="str">
        <f t="shared" si="75"/>
        <v/>
      </c>
      <c r="W352" s="293" t="str">
        <f t="shared" si="75"/>
        <v/>
      </c>
      <c r="X352" s="293" t="str">
        <f t="shared" si="75"/>
        <v/>
      </c>
      <c r="Y352" s="293" t="str">
        <f t="shared" si="75"/>
        <v/>
      </c>
      <c r="Z352" s="293" t="str">
        <f t="shared" si="77"/>
        <v/>
      </c>
      <c r="AA352" s="293" t="str">
        <f t="shared" si="77"/>
        <v/>
      </c>
      <c r="AB352" s="293" t="str">
        <f t="shared" si="77"/>
        <v/>
      </c>
      <c r="AC352" s="293" t="str">
        <f t="shared" si="77"/>
        <v/>
      </c>
      <c r="AD352" s="293" t="str">
        <f t="shared" si="77"/>
        <v/>
      </c>
      <c r="AE352" s="293" t="str">
        <f t="shared" si="77"/>
        <v/>
      </c>
      <c r="AF352" s="293" t="str">
        <f t="shared" si="77"/>
        <v/>
      </c>
      <c r="AG352" s="293" t="str">
        <f t="shared" si="77"/>
        <v/>
      </c>
      <c r="AH352" s="293">
        <f t="shared" si="73"/>
        <v>0</v>
      </c>
      <c r="AI352" s="292" t="str">
        <f t="shared" si="74"/>
        <v>X</v>
      </c>
    </row>
    <row r="353" spans="1:35" ht="51" x14ac:dyDescent="0.25">
      <c r="A353" s="3"/>
      <c r="B353">
        <f>TABLA!D351</f>
        <v>360</v>
      </c>
      <c r="C353">
        <f>TABLA!H351</f>
        <v>18</v>
      </c>
      <c r="D353" s="165" t="str">
        <f>TABLA!A351</f>
        <v>F. Medicina</v>
      </c>
      <c r="E353" s="284" t="str">
        <f>TABLA!BN351</f>
        <v>Para los cursos clínicos de los estudiantes de Medicina, deberían habilitar el acceso gratuito e ilimitado a bases de datos como UptoDate. Es la mejor base de datos, tiene recursos actualizados día a día. Considero que su acceso es fundamental para la formación y el mejor ejemplo de ello es que en universidades extranjeras se otorga acceso a esta base de datos.</v>
      </c>
      <c r="F353" s="293" t="str">
        <f t="shared" si="76"/>
        <v/>
      </c>
      <c r="G353" s="293" t="str">
        <f t="shared" si="76"/>
        <v/>
      </c>
      <c r="H353" s="293" t="str">
        <f t="shared" si="76"/>
        <v/>
      </c>
      <c r="I353" s="293" t="str">
        <f t="shared" si="76"/>
        <v/>
      </c>
      <c r="J353" s="293" t="str">
        <f t="shared" si="76"/>
        <v/>
      </c>
      <c r="K353" s="293" t="str">
        <f t="shared" si="76"/>
        <v>x</v>
      </c>
      <c r="L353" s="293" t="str">
        <f t="shared" si="76"/>
        <v/>
      </c>
      <c r="M353" s="293" t="str">
        <f t="shared" si="76"/>
        <v/>
      </c>
      <c r="N353" s="293" t="str">
        <f t="shared" si="76"/>
        <v/>
      </c>
      <c r="O353" s="293" t="str">
        <f t="shared" si="76"/>
        <v/>
      </c>
      <c r="P353" s="293" t="str">
        <f t="shared" si="75"/>
        <v/>
      </c>
      <c r="Q353" s="293" t="str">
        <f t="shared" si="75"/>
        <v/>
      </c>
      <c r="R353" s="293" t="str">
        <f t="shared" si="75"/>
        <v/>
      </c>
      <c r="S353" s="293" t="str">
        <f t="shared" si="75"/>
        <v/>
      </c>
      <c r="T353" s="293" t="str">
        <f t="shared" si="75"/>
        <v/>
      </c>
      <c r="U353" s="293" t="str">
        <f t="shared" si="75"/>
        <v/>
      </c>
      <c r="V353" s="293" t="str">
        <f t="shared" si="75"/>
        <v/>
      </c>
      <c r="W353" s="293" t="str">
        <f t="shared" si="75"/>
        <v/>
      </c>
      <c r="X353" s="293" t="str">
        <f t="shared" si="75"/>
        <v/>
      </c>
      <c r="Y353" s="293" t="str">
        <f t="shared" si="75"/>
        <v/>
      </c>
      <c r="Z353" s="293" t="str">
        <f t="shared" si="77"/>
        <v/>
      </c>
      <c r="AA353" s="293" t="str">
        <f t="shared" si="77"/>
        <v/>
      </c>
      <c r="AB353" s="293" t="str">
        <f t="shared" si="77"/>
        <v/>
      </c>
      <c r="AC353" s="293" t="str">
        <f t="shared" si="77"/>
        <v/>
      </c>
      <c r="AD353" s="293" t="str">
        <f t="shared" si="77"/>
        <v/>
      </c>
      <c r="AE353" s="293" t="str">
        <f t="shared" si="77"/>
        <v>x</v>
      </c>
      <c r="AF353" s="293" t="str">
        <f t="shared" si="77"/>
        <v/>
      </c>
      <c r="AG353" s="293" t="str">
        <f t="shared" si="77"/>
        <v/>
      </c>
      <c r="AH353" s="293">
        <f t="shared" si="73"/>
        <v>2</v>
      </c>
      <c r="AI353" s="292">
        <f t="shared" si="74"/>
        <v>1</v>
      </c>
    </row>
    <row r="354" spans="1:35" ht="15.75" x14ac:dyDescent="0.25">
      <c r="A354"/>
      <c r="B354">
        <f>TABLA!D352</f>
        <v>361</v>
      </c>
      <c r="C354">
        <f>TABLA!H352</f>
        <v>11</v>
      </c>
      <c r="D354" s="165" t="str">
        <f>TABLA!A352</f>
        <v>F. Derecho</v>
      </c>
      <c r="E354" s="284">
        <f>TABLA!BN352</f>
        <v>0</v>
      </c>
      <c r="F354" s="293" t="str">
        <f t="shared" si="76"/>
        <v/>
      </c>
      <c r="G354" s="293" t="str">
        <f t="shared" si="76"/>
        <v/>
      </c>
      <c r="H354" s="293" t="str">
        <f t="shared" si="76"/>
        <v/>
      </c>
      <c r="I354" s="293" t="str">
        <f t="shared" si="76"/>
        <v/>
      </c>
      <c r="J354" s="293" t="str">
        <f t="shared" si="76"/>
        <v/>
      </c>
      <c r="K354" s="293" t="str">
        <f t="shared" si="76"/>
        <v/>
      </c>
      <c r="L354" s="293" t="str">
        <f t="shared" si="76"/>
        <v/>
      </c>
      <c r="M354" s="293" t="str">
        <f t="shared" si="76"/>
        <v/>
      </c>
      <c r="N354" s="293" t="str">
        <f t="shared" si="76"/>
        <v/>
      </c>
      <c r="O354" s="293" t="str">
        <f t="shared" si="76"/>
        <v/>
      </c>
      <c r="P354" s="293" t="str">
        <f t="shared" si="76"/>
        <v/>
      </c>
      <c r="Q354" s="293" t="str">
        <f t="shared" si="76"/>
        <v/>
      </c>
      <c r="R354" s="293" t="str">
        <f t="shared" si="76"/>
        <v/>
      </c>
      <c r="S354" s="293" t="str">
        <f t="shared" si="76"/>
        <v/>
      </c>
      <c r="T354" s="293" t="str">
        <f t="shared" si="76"/>
        <v/>
      </c>
      <c r="U354" s="293" t="str">
        <f t="shared" si="76"/>
        <v/>
      </c>
      <c r="V354" s="293" t="str">
        <f t="shared" ref="P354:AE369" si="78">IFERROR((IF(FIND(V$1,$E354,1)&gt;0,"x")),"")</f>
        <v/>
      </c>
      <c r="W354" s="293" t="str">
        <f t="shared" si="78"/>
        <v/>
      </c>
      <c r="X354" s="293" t="str">
        <f t="shared" si="78"/>
        <v/>
      </c>
      <c r="Y354" s="293" t="str">
        <f t="shared" si="78"/>
        <v/>
      </c>
      <c r="Z354" s="293" t="str">
        <f t="shared" si="77"/>
        <v/>
      </c>
      <c r="AA354" s="293" t="str">
        <f t="shared" si="77"/>
        <v/>
      </c>
      <c r="AB354" s="293" t="str">
        <f t="shared" si="77"/>
        <v/>
      </c>
      <c r="AC354" s="293" t="str">
        <f t="shared" si="77"/>
        <v/>
      </c>
      <c r="AD354" s="293" t="str">
        <f t="shared" si="77"/>
        <v/>
      </c>
      <c r="AE354" s="293" t="str">
        <f t="shared" si="77"/>
        <v/>
      </c>
      <c r="AF354" s="293" t="str">
        <f t="shared" si="77"/>
        <v/>
      </c>
      <c r="AG354" s="293" t="str">
        <f t="shared" si="77"/>
        <v/>
      </c>
      <c r="AH354" s="293">
        <f t="shared" si="73"/>
        <v>0</v>
      </c>
      <c r="AI354" s="292" t="str">
        <f t="shared" si="74"/>
        <v>X</v>
      </c>
    </row>
    <row r="355" spans="1:35" ht="15.75" x14ac:dyDescent="0.25">
      <c r="A355"/>
      <c r="B355">
        <f>TABLA!D353</f>
        <v>362</v>
      </c>
      <c r="C355">
        <f>TABLA!H353</f>
        <v>18</v>
      </c>
      <c r="D355" s="165" t="str">
        <f>TABLA!A353</f>
        <v>F. Medicina</v>
      </c>
      <c r="E355" s="284">
        <f>TABLA!BN353</f>
        <v>0</v>
      </c>
      <c r="F355" s="293" t="str">
        <f t="shared" ref="F355:U370" si="79">IFERROR((IF(FIND(F$1,$E355,1)&gt;0,"x")),"")</f>
        <v/>
      </c>
      <c r="G355" s="293" t="str">
        <f t="shared" si="79"/>
        <v/>
      </c>
      <c r="H355" s="293" t="str">
        <f t="shared" si="79"/>
        <v/>
      </c>
      <c r="I355" s="293" t="str">
        <f t="shared" si="79"/>
        <v/>
      </c>
      <c r="J355" s="293" t="str">
        <f t="shared" si="79"/>
        <v/>
      </c>
      <c r="K355" s="293" t="str">
        <f t="shared" si="79"/>
        <v/>
      </c>
      <c r="L355" s="293" t="str">
        <f t="shared" si="79"/>
        <v/>
      </c>
      <c r="M355" s="293" t="str">
        <f t="shared" si="79"/>
        <v/>
      </c>
      <c r="N355" s="293" t="str">
        <f t="shared" si="79"/>
        <v/>
      </c>
      <c r="O355" s="293" t="str">
        <f t="shared" si="79"/>
        <v/>
      </c>
      <c r="P355" s="293" t="str">
        <f t="shared" si="78"/>
        <v/>
      </c>
      <c r="Q355" s="293" t="str">
        <f t="shared" si="78"/>
        <v/>
      </c>
      <c r="R355" s="293" t="str">
        <f t="shared" si="78"/>
        <v/>
      </c>
      <c r="S355" s="293" t="str">
        <f t="shared" si="78"/>
        <v/>
      </c>
      <c r="T355" s="293" t="str">
        <f t="shared" si="78"/>
        <v/>
      </c>
      <c r="U355" s="293" t="str">
        <f t="shared" si="78"/>
        <v/>
      </c>
      <c r="V355" s="293" t="str">
        <f t="shared" si="78"/>
        <v/>
      </c>
      <c r="W355" s="293" t="str">
        <f t="shared" si="78"/>
        <v/>
      </c>
      <c r="X355" s="293" t="str">
        <f t="shared" si="78"/>
        <v/>
      </c>
      <c r="Y355" s="293" t="str">
        <f t="shared" si="78"/>
        <v/>
      </c>
      <c r="Z355" s="293" t="str">
        <f t="shared" si="78"/>
        <v/>
      </c>
      <c r="AA355" s="293" t="str">
        <f t="shared" si="78"/>
        <v/>
      </c>
      <c r="AB355" s="293" t="str">
        <f t="shared" si="78"/>
        <v/>
      </c>
      <c r="AC355" s="293" t="str">
        <f t="shared" si="78"/>
        <v/>
      </c>
      <c r="AD355" s="293" t="str">
        <f t="shared" si="78"/>
        <v/>
      </c>
      <c r="AE355" s="293" t="str">
        <f t="shared" si="78"/>
        <v/>
      </c>
      <c r="AF355" s="293" t="str">
        <f t="shared" ref="Z355:AG370" si="80">IFERROR((IF(FIND(AF$1,$E355,1)&gt;0,"x")),"")</f>
        <v/>
      </c>
      <c r="AG355" s="293" t="str">
        <f t="shared" si="80"/>
        <v/>
      </c>
      <c r="AH355" s="293">
        <f t="shared" si="73"/>
        <v>0</v>
      </c>
      <c r="AI355" s="292" t="str">
        <f t="shared" si="74"/>
        <v>X</v>
      </c>
    </row>
    <row r="356" spans="1:35" ht="26.25" x14ac:dyDescent="0.25">
      <c r="A356" s="3"/>
      <c r="B356">
        <f>TABLA!D354</f>
        <v>363</v>
      </c>
      <c r="C356">
        <f>TABLA!H354</f>
        <v>3</v>
      </c>
      <c r="D356" s="165" t="str">
        <f>TABLA!A354</f>
        <v>F. Ciencias de la Documentación</v>
      </c>
      <c r="E356" s="284">
        <f>TABLA!BN354</f>
        <v>0</v>
      </c>
      <c r="F356" s="293" t="str">
        <f t="shared" si="79"/>
        <v/>
      </c>
      <c r="G356" s="293" t="str">
        <f t="shared" si="79"/>
        <v/>
      </c>
      <c r="H356" s="293" t="str">
        <f t="shared" si="79"/>
        <v/>
      </c>
      <c r="I356" s="293" t="str">
        <f t="shared" si="79"/>
        <v/>
      </c>
      <c r="J356" s="293" t="str">
        <f t="shared" si="79"/>
        <v/>
      </c>
      <c r="K356" s="293" t="str">
        <f t="shared" si="79"/>
        <v/>
      </c>
      <c r="L356" s="293" t="str">
        <f t="shared" si="79"/>
        <v/>
      </c>
      <c r="M356" s="293" t="str">
        <f t="shared" si="79"/>
        <v/>
      </c>
      <c r="N356" s="293" t="str">
        <f t="shared" si="79"/>
        <v/>
      </c>
      <c r="O356" s="293" t="str">
        <f t="shared" si="79"/>
        <v/>
      </c>
      <c r="P356" s="293" t="str">
        <f t="shared" si="78"/>
        <v/>
      </c>
      <c r="Q356" s="293" t="str">
        <f t="shared" si="78"/>
        <v/>
      </c>
      <c r="R356" s="293" t="str">
        <f t="shared" si="78"/>
        <v/>
      </c>
      <c r="S356" s="293" t="str">
        <f t="shared" si="78"/>
        <v/>
      </c>
      <c r="T356" s="293" t="str">
        <f t="shared" si="78"/>
        <v/>
      </c>
      <c r="U356" s="293" t="str">
        <f t="shared" si="78"/>
        <v/>
      </c>
      <c r="V356" s="293" t="str">
        <f t="shared" si="78"/>
        <v/>
      </c>
      <c r="W356" s="293" t="str">
        <f t="shared" si="78"/>
        <v/>
      </c>
      <c r="X356" s="293" t="str">
        <f t="shared" si="78"/>
        <v/>
      </c>
      <c r="Y356" s="293" t="str">
        <f t="shared" si="78"/>
        <v/>
      </c>
      <c r="Z356" s="293" t="str">
        <f t="shared" si="80"/>
        <v/>
      </c>
      <c r="AA356" s="293" t="str">
        <f t="shared" si="80"/>
        <v/>
      </c>
      <c r="AB356" s="293" t="str">
        <f t="shared" si="80"/>
        <v/>
      </c>
      <c r="AC356" s="293" t="str">
        <f t="shared" si="80"/>
        <v/>
      </c>
      <c r="AD356" s="293" t="str">
        <f t="shared" si="80"/>
        <v/>
      </c>
      <c r="AE356" s="293" t="str">
        <f t="shared" si="80"/>
        <v/>
      </c>
      <c r="AF356" s="293" t="str">
        <f t="shared" si="80"/>
        <v/>
      </c>
      <c r="AG356" s="293" t="str">
        <f t="shared" si="80"/>
        <v/>
      </c>
      <c r="AH356" s="293">
        <f t="shared" si="73"/>
        <v>0</v>
      </c>
      <c r="AI356" s="292" t="str">
        <f t="shared" si="74"/>
        <v>X</v>
      </c>
    </row>
    <row r="357" spans="1:35" ht="38.25" x14ac:dyDescent="0.25">
      <c r="A357"/>
      <c r="B357">
        <f>TABLA!D355</f>
        <v>364</v>
      </c>
      <c r="C357">
        <f>TABLA!H355</f>
        <v>21</v>
      </c>
      <c r="D357" s="284" t="str">
        <f>TABLA!A355</f>
        <v>F. Veterinaria</v>
      </c>
      <c r="E357" s="284" t="str">
        <f>TABLA!BN355</f>
        <v xml:space="preserve">En mi opinion, la facultad de veterinaria es cosiderabkemente grande como para poseer una biblioteca de mayores dimensiones para nuestro uso. Creo que las instalaciones estan bien, pero una reforma lo antes posible seria de gran utilidad para todos. </v>
      </c>
      <c r="F357" s="293" t="str">
        <f t="shared" si="79"/>
        <v/>
      </c>
      <c r="G357" s="293" t="str">
        <f t="shared" si="79"/>
        <v/>
      </c>
      <c r="H357" s="293" t="str">
        <f t="shared" si="79"/>
        <v/>
      </c>
      <c r="I357" s="293" t="str">
        <f t="shared" si="79"/>
        <v/>
      </c>
      <c r="J357" s="293" t="str">
        <f t="shared" si="79"/>
        <v/>
      </c>
      <c r="K357" s="293" t="str">
        <f t="shared" si="79"/>
        <v/>
      </c>
      <c r="L357" s="293" t="str">
        <f t="shared" si="79"/>
        <v/>
      </c>
      <c r="M357" s="293" t="str">
        <f t="shared" si="79"/>
        <v/>
      </c>
      <c r="N357" s="293" t="str">
        <f t="shared" si="79"/>
        <v/>
      </c>
      <c r="O357" s="293" t="str">
        <f t="shared" si="79"/>
        <v/>
      </c>
      <c r="P357" s="293" t="str">
        <f t="shared" si="78"/>
        <v/>
      </c>
      <c r="Q357" s="293" t="str">
        <f t="shared" si="78"/>
        <v/>
      </c>
      <c r="R357" s="293" t="str">
        <f t="shared" si="78"/>
        <v/>
      </c>
      <c r="S357" s="293" t="str">
        <f t="shared" si="78"/>
        <v/>
      </c>
      <c r="T357" s="293" t="str">
        <f t="shared" si="78"/>
        <v/>
      </c>
      <c r="U357" s="293" t="str">
        <f t="shared" si="78"/>
        <v/>
      </c>
      <c r="V357" s="293" t="str">
        <f t="shared" si="78"/>
        <v/>
      </c>
      <c r="W357" s="293" t="str">
        <f t="shared" si="78"/>
        <v/>
      </c>
      <c r="X357" s="293" t="str">
        <f t="shared" si="78"/>
        <v/>
      </c>
      <c r="Y357" s="293" t="str">
        <f t="shared" si="78"/>
        <v/>
      </c>
      <c r="Z357" s="293" t="str">
        <f t="shared" si="80"/>
        <v/>
      </c>
      <c r="AA357" s="293" t="str">
        <f t="shared" si="80"/>
        <v/>
      </c>
      <c r="AB357" s="293" t="str">
        <f t="shared" si="80"/>
        <v/>
      </c>
      <c r="AC357" s="293" t="str">
        <f t="shared" si="80"/>
        <v/>
      </c>
      <c r="AD357" s="293" t="str">
        <f t="shared" si="80"/>
        <v/>
      </c>
      <c r="AE357" s="293" t="str">
        <f t="shared" si="80"/>
        <v/>
      </c>
      <c r="AF357" s="293" t="str">
        <f t="shared" si="80"/>
        <v/>
      </c>
      <c r="AG357" s="293" t="str">
        <f t="shared" si="80"/>
        <v/>
      </c>
      <c r="AH357" s="293">
        <f t="shared" si="73"/>
        <v>0</v>
      </c>
      <c r="AI357" s="292">
        <f t="shared" si="74"/>
        <v>1</v>
      </c>
    </row>
    <row r="358" spans="1:35" ht="25.5" x14ac:dyDescent="0.25">
      <c r="A358"/>
      <c r="B358">
        <f>TABLA!D356</f>
        <v>365</v>
      </c>
      <c r="C358">
        <f>TABLA!H356</f>
        <v>23</v>
      </c>
      <c r="D358" s="284" t="str">
        <f>TABLA!A356</f>
        <v>F. Estudios Estadísticos</v>
      </c>
      <c r="E358" s="284">
        <f>TABLA!BN356</f>
        <v>0</v>
      </c>
      <c r="F358" s="293" t="str">
        <f t="shared" si="79"/>
        <v/>
      </c>
      <c r="G358" s="293" t="str">
        <f t="shared" si="79"/>
        <v/>
      </c>
      <c r="H358" s="293" t="str">
        <f t="shared" si="79"/>
        <v/>
      </c>
      <c r="I358" s="293" t="str">
        <f t="shared" si="79"/>
        <v/>
      </c>
      <c r="J358" s="293" t="str">
        <f t="shared" si="79"/>
        <v/>
      </c>
      <c r="K358" s="293" t="str">
        <f t="shared" si="79"/>
        <v/>
      </c>
      <c r="L358" s="293" t="str">
        <f t="shared" si="79"/>
        <v/>
      </c>
      <c r="M358" s="293" t="str">
        <f t="shared" si="79"/>
        <v/>
      </c>
      <c r="N358" s="293" t="str">
        <f t="shared" si="79"/>
        <v/>
      </c>
      <c r="O358" s="293" t="str">
        <f t="shared" si="79"/>
        <v/>
      </c>
      <c r="P358" s="293" t="str">
        <f t="shared" si="78"/>
        <v/>
      </c>
      <c r="Q358" s="293" t="str">
        <f t="shared" si="78"/>
        <v/>
      </c>
      <c r="R358" s="293" t="str">
        <f t="shared" si="78"/>
        <v/>
      </c>
      <c r="S358" s="293" t="str">
        <f t="shared" si="78"/>
        <v/>
      </c>
      <c r="T358" s="293" t="str">
        <f t="shared" si="78"/>
        <v/>
      </c>
      <c r="U358" s="293" t="str">
        <f t="shared" si="78"/>
        <v/>
      </c>
      <c r="V358" s="293" t="str">
        <f t="shared" si="78"/>
        <v/>
      </c>
      <c r="W358" s="293" t="str">
        <f t="shared" si="78"/>
        <v/>
      </c>
      <c r="X358" s="293" t="str">
        <f t="shared" si="78"/>
        <v/>
      </c>
      <c r="Y358" s="293" t="str">
        <f t="shared" si="78"/>
        <v/>
      </c>
      <c r="Z358" s="293" t="str">
        <f t="shared" si="80"/>
        <v/>
      </c>
      <c r="AA358" s="293" t="str">
        <f t="shared" si="80"/>
        <v/>
      </c>
      <c r="AB358" s="293" t="str">
        <f t="shared" si="80"/>
        <v/>
      </c>
      <c r="AC358" s="293" t="str">
        <f t="shared" si="80"/>
        <v/>
      </c>
      <c r="AD358" s="293" t="str">
        <f t="shared" si="80"/>
        <v/>
      </c>
      <c r="AE358" s="293" t="str">
        <f t="shared" si="80"/>
        <v/>
      </c>
      <c r="AF358" s="293" t="str">
        <f t="shared" si="80"/>
        <v/>
      </c>
      <c r="AG358" s="293" t="str">
        <f t="shared" si="80"/>
        <v/>
      </c>
      <c r="AH358" s="293">
        <f t="shared" si="73"/>
        <v>0</v>
      </c>
      <c r="AI358" s="292" t="str">
        <f t="shared" si="74"/>
        <v>X</v>
      </c>
    </row>
    <row r="359" spans="1:35" ht="26.25" x14ac:dyDescent="0.25">
      <c r="A359" s="3"/>
      <c r="B359">
        <f>TABLA!D357</f>
        <v>366</v>
      </c>
      <c r="C359">
        <f>TABLA!H357</f>
        <v>6</v>
      </c>
      <c r="D359" s="165" t="str">
        <f>TABLA!A357</f>
        <v>F. Ciencias Físicas</v>
      </c>
      <c r="E359" s="284">
        <f>TABLA!BN357</f>
        <v>0</v>
      </c>
      <c r="F359" s="293" t="str">
        <f t="shared" si="79"/>
        <v/>
      </c>
      <c r="G359" s="293" t="str">
        <f t="shared" si="79"/>
        <v/>
      </c>
      <c r="H359" s="293" t="str">
        <f t="shared" si="79"/>
        <v/>
      </c>
      <c r="I359" s="293" t="str">
        <f t="shared" si="79"/>
        <v/>
      </c>
      <c r="J359" s="293" t="str">
        <f t="shared" si="79"/>
        <v/>
      </c>
      <c r="K359" s="293" t="str">
        <f t="shared" si="79"/>
        <v/>
      </c>
      <c r="L359" s="293" t="str">
        <f t="shared" si="79"/>
        <v/>
      </c>
      <c r="M359" s="293" t="str">
        <f t="shared" si="79"/>
        <v/>
      </c>
      <c r="N359" s="293" t="str">
        <f t="shared" si="79"/>
        <v/>
      </c>
      <c r="O359" s="293" t="str">
        <f t="shared" si="79"/>
        <v/>
      </c>
      <c r="P359" s="293" t="str">
        <f t="shared" si="78"/>
        <v/>
      </c>
      <c r="Q359" s="293" t="str">
        <f t="shared" si="78"/>
        <v/>
      </c>
      <c r="R359" s="293" t="str">
        <f t="shared" si="78"/>
        <v/>
      </c>
      <c r="S359" s="293" t="str">
        <f t="shared" si="78"/>
        <v/>
      </c>
      <c r="T359" s="293" t="str">
        <f t="shared" si="78"/>
        <v/>
      </c>
      <c r="U359" s="293" t="str">
        <f t="shared" si="78"/>
        <v/>
      </c>
      <c r="V359" s="293" t="str">
        <f t="shared" si="78"/>
        <v/>
      </c>
      <c r="W359" s="293" t="str">
        <f t="shared" si="78"/>
        <v/>
      </c>
      <c r="X359" s="293" t="str">
        <f t="shared" si="78"/>
        <v/>
      </c>
      <c r="Y359" s="293" t="str">
        <f t="shared" si="78"/>
        <v/>
      </c>
      <c r="Z359" s="293" t="str">
        <f t="shared" si="80"/>
        <v/>
      </c>
      <c r="AA359" s="293" t="str">
        <f t="shared" si="80"/>
        <v/>
      </c>
      <c r="AB359" s="293" t="str">
        <f t="shared" si="80"/>
        <v/>
      </c>
      <c r="AC359" s="293" t="str">
        <f t="shared" si="80"/>
        <v/>
      </c>
      <c r="AD359" s="293" t="str">
        <f t="shared" si="80"/>
        <v/>
      </c>
      <c r="AE359" s="293" t="str">
        <f t="shared" si="80"/>
        <v/>
      </c>
      <c r="AF359" s="293" t="str">
        <f t="shared" si="80"/>
        <v/>
      </c>
      <c r="AG359" s="293" t="str">
        <f t="shared" si="80"/>
        <v/>
      </c>
      <c r="AH359" s="293">
        <f t="shared" si="73"/>
        <v>0</v>
      </c>
      <c r="AI359" s="292" t="str">
        <f t="shared" si="74"/>
        <v>X</v>
      </c>
    </row>
    <row r="360" spans="1:35" ht="38.25" x14ac:dyDescent="0.25">
      <c r="A360"/>
      <c r="B360">
        <f>TABLA!D358</f>
        <v>367</v>
      </c>
      <c r="C360">
        <f>TABLA!H358</f>
        <v>5</v>
      </c>
      <c r="D360" s="284" t="str">
        <f>TABLA!A358</f>
        <v>F. Ciencias Económicas y Empresariales</v>
      </c>
      <c r="E360" s="284">
        <f>TABLA!BN358</f>
        <v>0</v>
      </c>
      <c r="F360" s="293" t="str">
        <f t="shared" si="79"/>
        <v/>
      </c>
      <c r="G360" s="293" t="str">
        <f t="shared" si="79"/>
        <v/>
      </c>
      <c r="H360" s="293" t="str">
        <f t="shared" si="79"/>
        <v/>
      </c>
      <c r="I360" s="293" t="str">
        <f t="shared" si="79"/>
        <v/>
      </c>
      <c r="J360" s="293" t="str">
        <f t="shared" si="79"/>
        <v/>
      </c>
      <c r="K360" s="293" t="str">
        <f t="shared" si="79"/>
        <v/>
      </c>
      <c r="L360" s="293" t="str">
        <f t="shared" si="79"/>
        <v/>
      </c>
      <c r="M360" s="293" t="str">
        <f t="shared" si="79"/>
        <v/>
      </c>
      <c r="N360" s="293" t="str">
        <f t="shared" si="79"/>
        <v/>
      </c>
      <c r="O360" s="293" t="str">
        <f t="shared" si="79"/>
        <v/>
      </c>
      <c r="P360" s="293" t="str">
        <f t="shared" si="78"/>
        <v/>
      </c>
      <c r="Q360" s="293" t="str">
        <f t="shared" si="78"/>
        <v/>
      </c>
      <c r="R360" s="293" t="str">
        <f t="shared" si="78"/>
        <v/>
      </c>
      <c r="S360" s="293" t="str">
        <f t="shared" si="78"/>
        <v/>
      </c>
      <c r="T360" s="293" t="str">
        <f t="shared" si="78"/>
        <v/>
      </c>
      <c r="U360" s="293" t="str">
        <f t="shared" si="78"/>
        <v/>
      </c>
      <c r="V360" s="293" t="str">
        <f t="shared" si="78"/>
        <v/>
      </c>
      <c r="W360" s="293" t="str">
        <f t="shared" si="78"/>
        <v/>
      </c>
      <c r="X360" s="293" t="str">
        <f t="shared" si="78"/>
        <v/>
      </c>
      <c r="Y360" s="293" t="str">
        <f t="shared" si="78"/>
        <v/>
      </c>
      <c r="Z360" s="293" t="str">
        <f t="shared" si="80"/>
        <v/>
      </c>
      <c r="AA360" s="293" t="str">
        <f t="shared" si="80"/>
        <v/>
      </c>
      <c r="AB360" s="293" t="str">
        <f t="shared" si="80"/>
        <v/>
      </c>
      <c r="AC360" s="293" t="str">
        <f t="shared" si="80"/>
        <v/>
      </c>
      <c r="AD360" s="293" t="str">
        <f t="shared" si="80"/>
        <v/>
      </c>
      <c r="AE360" s="293" t="str">
        <f t="shared" si="80"/>
        <v/>
      </c>
      <c r="AF360" s="293" t="str">
        <f t="shared" si="80"/>
        <v/>
      </c>
      <c r="AG360" s="293" t="str">
        <f t="shared" si="80"/>
        <v/>
      </c>
      <c r="AH360" s="293">
        <f t="shared" si="73"/>
        <v>0</v>
      </c>
      <c r="AI360" s="292" t="str">
        <f t="shared" si="74"/>
        <v>X</v>
      </c>
    </row>
    <row r="361" spans="1:35" ht="15.75" x14ac:dyDescent="0.25">
      <c r="A361"/>
      <c r="B361">
        <f>TABLA!D359</f>
        <v>368</v>
      </c>
      <c r="C361">
        <f>TABLA!H359</f>
        <v>0</v>
      </c>
      <c r="D361" s="165" t="str">
        <f>TABLA!A359</f>
        <v>N/C</v>
      </c>
      <c r="E361" s="284">
        <f>TABLA!BN359</f>
        <v>0</v>
      </c>
      <c r="F361" s="293" t="str">
        <f t="shared" si="79"/>
        <v/>
      </c>
      <c r="G361" s="293" t="str">
        <f t="shared" si="79"/>
        <v/>
      </c>
      <c r="H361" s="293" t="str">
        <f t="shared" si="79"/>
        <v/>
      </c>
      <c r="I361" s="293" t="str">
        <f t="shared" si="79"/>
        <v/>
      </c>
      <c r="J361" s="293" t="str">
        <f t="shared" si="79"/>
        <v/>
      </c>
      <c r="K361" s="293" t="str">
        <f t="shared" si="79"/>
        <v/>
      </c>
      <c r="L361" s="293" t="str">
        <f t="shared" si="79"/>
        <v/>
      </c>
      <c r="M361" s="293" t="str">
        <f t="shared" si="79"/>
        <v/>
      </c>
      <c r="N361" s="293" t="str">
        <f t="shared" si="79"/>
        <v/>
      </c>
      <c r="O361" s="293" t="str">
        <f t="shared" si="79"/>
        <v/>
      </c>
      <c r="P361" s="293" t="str">
        <f t="shared" si="78"/>
        <v/>
      </c>
      <c r="Q361" s="293" t="str">
        <f t="shared" si="78"/>
        <v/>
      </c>
      <c r="R361" s="293" t="str">
        <f t="shared" si="78"/>
        <v/>
      </c>
      <c r="S361" s="293" t="str">
        <f t="shared" si="78"/>
        <v/>
      </c>
      <c r="T361" s="293" t="str">
        <f t="shared" si="78"/>
        <v/>
      </c>
      <c r="U361" s="293" t="str">
        <f t="shared" si="78"/>
        <v/>
      </c>
      <c r="V361" s="293" t="str">
        <f t="shared" si="78"/>
        <v/>
      </c>
      <c r="W361" s="293" t="str">
        <f t="shared" si="78"/>
        <v/>
      </c>
      <c r="X361" s="293" t="str">
        <f t="shared" si="78"/>
        <v/>
      </c>
      <c r="Y361" s="293" t="str">
        <f t="shared" si="78"/>
        <v/>
      </c>
      <c r="Z361" s="293" t="str">
        <f t="shared" si="80"/>
        <v/>
      </c>
      <c r="AA361" s="293" t="str">
        <f t="shared" si="80"/>
        <v/>
      </c>
      <c r="AB361" s="293" t="str">
        <f t="shared" si="80"/>
        <v/>
      </c>
      <c r="AC361" s="293" t="str">
        <f t="shared" si="80"/>
        <v/>
      </c>
      <c r="AD361" s="293" t="str">
        <f t="shared" si="80"/>
        <v/>
      </c>
      <c r="AE361" s="293" t="str">
        <f t="shared" si="80"/>
        <v/>
      </c>
      <c r="AF361" s="293" t="str">
        <f t="shared" si="80"/>
        <v/>
      </c>
      <c r="AG361" s="293" t="str">
        <f t="shared" si="80"/>
        <v/>
      </c>
      <c r="AH361" s="293">
        <f t="shared" si="73"/>
        <v>0</v>
      </c>
      <c r="AI361" s="292" t="str">
        <f t="shared" si="74"/>
        <v>X</v>
      </c>
    </row>
    <row r="362" spans="1:35" ht="15.75" x14ac:dyDescent="0.25">
      <c r="A362" s="3"/>
      <c r="B362">
        <f>TABLA!D360</f>
        <v>369</v>
      </c>
      <c r="C362">
        <f>TABLA!H360</f>
        <v>17</v>
      </c>
      <c r="D362" s="165" t="str">
        <f>TABLA!A360</f>
        <v>F. Informática</v>
      </c>
      <c r="E362" s="284">
        <f>TABLA!BN360</f>
        <v>0</v>
      </c>
      <c r="F362" s="293" t="str">
        <f t="shared" si="79"/>
        <v/>
      </c>
      <c r="G362" s="293" t="str">
        <f t="shared" si="79"/>
        <v/>
      </c>
      <c r="H362" s="293" t="str">
        <f t="shared" si="79"/>
        <v/>
      </c>
      <c r="I362" s="293" t="str">
        <f t="shared" si="79"/>
        <v/>
      </c>
      <c r="J362" s="293" t="str">
        <f t="shared" si="79"/>
        <v/>
      </c>
      <c r="K362" s="293" t="str">
        <f t="shared" si="79"/>
        <v/>
      </c>
      <c r="L362" s="293" t="str">
        <f t="shared" si="79"/>
        <v/>
      </c>
      <c r="M362" s="293" t="str">
        <f t="shared" si="79"/>
        <v/>
      </c>
      <c r="N362" s="293" t="str">
        <f t="shared" si="79"/>
        <v/>
      </c>
      <c r="O362" s="293" t="str">
        <f t="shared" si="79"/>
        <v/>
      </c>
      <c r="P362" s="293" t="str">
        <f t="shared" si="78"/>
        <v/>
      </c>
      <c r="Q362" s="293" t="str">
        <f t="shared" si="78"/>
        <v/>
      </c>
      <c r="R362" s="293" t="str">
        <f t="shared" si="78"/>
        <v/>
      </c>
      <c r="S362" s="293" t="str">
        <f t="shared" si="78"/>
        <v/>
      </c>
      <c r="T362" s="293" t="str">
        <f t="shared" si="78"/>
        <v/>
      </c>
      <c r="U362" s="293" t="str">
        <f t="shared" si="78"/>
        <v/>
      </c>
      <c r="V362" s="293" t="str">
        <f t="shared" si="78"/>
        <v/>
      </c>
      <c r="W362" s="293" t="str">
        <f t="shared" si="78"/>
        <v/>
      </c>
      <c r="X362" s="293" t="str">
        <f t="shared" si="78"/>
        <v/>
      </c>
      <c r="Y362" s="293" t="str">
        <f t="shared" si="78"/>
        <v/>
      </c>
      <c r="Z362" s="293" t="str">
        <f t="shared" si="80"/>
        <v/>
      </c>
      <c r="AA362" s="293" t="str">
        <f t="shared" si="80"/>
        <v/>
      </c>
      <c r="AB362" s="293" t="str">
        <f t="shared" si="80"/>
        <v/>
      </c>
      <c r="AC362" s="293" t="str">
        <f t="shared" si="80"/>
        <v/>
      </c>
      <c r="AD362" s="293" t="str">
        <f t="shared" si="80"/>
        <v/>
      </c>
      <c r="AE362" s="293" t="str">
        <f t="shared" si="80"/>
        <v/>
      </c>
      <c r="AF362" s="293" t="str">
        <f t="shared" si="80"/>
        <v/>
      </c>
      <c r="AG362" s="293" t="str">
        <f t="shared" si="80"/>
        <v/>
      </c>
      <c r="AH362" s="293">
        <f t="shared" si="73"/>
        <v>0</v>
      </c>
      <c r="AI362" s="292" t="str">
        <f t="shared" si="74"/>
        <v>X</v>
      </c>
    </row>
    <row r="363" spans="1:35" ht="51" x14ac:dyDescent="0.25">
      <c r="A363"/>
      <c r="B363">
        <f>TABLA!D361</f>
        <v>370</v>
      </c>
      <c r="C363">
        <f>TABLA!H361</f>
        <v>12</v>
      </c>
      <c r="D363" s="284" t="str">
        <f>TABLA!A361</f>
        <v>F. Educación - Centro de Formación del Profesorado</v>
      </c>
      <c r="E363" s="284" t="str">
        <f>TABLA!BN361</f>
        <v>Gracias por este espacio.&lt;br&gt;1. No asistí a cursos porque ya me dieron uno al empezar la carrera (que se agradece).&lt;br&gt;2. Me gusta el mobiliario de madera, da paz, no lo cambien, es cálido.&lt;br&gt;3. La temperatura, otros años tuve mucho calor y ahora a veces siento frío (F. Educación Biblioteca).&lt;br&gt;4.los baños están helados y huelen mal y la cadena no funciona.</v>
      </c>
      <c r="F363" s="293" t="str">
        <f t="shared" si="79"/>
        <v/>
      </c>
      <c r="G363" s="293" t="str">
        <f t="shared" si="79"/>
        <v/>
      </c>
      <c r="H363" s="293" t="str">
        <f t="shared" si="79"/>
        <v/>
      </c>
      <c r="I363" s="293" t="str">
        <f t="shared" si="79"/>
        <v/>
      </c>
      <c r="J363" s="293" t="str">
        <f t="shared" si="79"/>
        <v/>
      </c>
      <c r="K363" s="293" t="str">
        <f t="shared" si="79"/>
        <v/>
      </c>
      <c r="L363" s="293" t="str">
        <f t="shared" si="79"/>
        <v/>
      </c>
      <c r="M363" s="293" t="str">
        <f t="shared" si="79"/>
        <v/>
      </c>
      <c r="N363" s="293" t="str">
        <f t="shared" si="79"/>
        <v/>
      </c>
      <c r="O363" s="293" t="str">
        <f t="shared" si="79"/>
        <v/>
      </c>
      <c r="P363" s="293" t="str">
        <f t="shared" si="78"/>
        <v>x</v>
      </c>
      <c r="Q363" s="293" t="str">
        <f t="shared" si="78"/>
        <v>x</v>
      </c>
      <c r="R363" s="293" t="str">
        <f t="shared" si="78"/>
        <v/>
      </c>
      <c r="S363" s="293" t="str">
        <f t="shared" si="78"/>
        <v/>
      </c>
      <c r="T363" s="293" t="str">
        <f t="shared" si="78"/>
        <v/>
      </c>
      <c r="U363" s="293" t="str">
        <f t="shared" si="78"/>
        <v/>
      </c>
      <c r="V363" s="293" t="str">
        <f t="shared" si="78"/>
        <v/>
      </c>
      <c r="W363" s="293" t="str">
        <f t="shared" si="78"/>
        <v/>
      </c>
      <c r="X363" s="293" t="str">
        <f t="shared" si="78"/>
        <v/>
      </c>
      <c r="Y363" s="293" t="str">
        <f t="shared" si="78"/>
        <v/>
      </c>
      <c r="Z363" s="293" t="str">
        <f t="shared" si="80"/>
        <v/>
      </c>
      <c r="AA363" s="293" t="str">
        <f t="shared" si="80"/>
        <v/>
      </c>
      <c r="AB363" s="293" t="str">
        <f t="shared" si="80"/>
        <v/>
      </c>
      <c r="AC363" s="293" t="str">
        <f t="shared" si="80"/>
        <v/>
      </c>
      <c r="AD363" s="293" t="str">
        <f t="shared" si="80"/>
        <v/>
      </c>
      <c r="AE363" s="293" t="str">
        <f t="shared" si="80"/>
        <v>x</v>
      </c>
      <c r="AF363" s="293" t="str">
        <f t="shared" si="80"/>
        <v/>
      </c>
      <c r="AG363" s="293" t="str">
        <f t="shared" si="80"/>
        <v/>
      </c>
      <c r="AH363" s="293">
        <f t="shared" si="73"/>
        <v>3</v>
      </c>
      <c r="AI363" s="292">
        <f t="shared" si="74"/>
        <v>1</v>
      </c>
    </row>
    <row r="364" spans="1:35" ht="25.5" x14ac:dyDescent="0.25">
      <c r="A364"/>
      <c r="B364">
        <f>TABLA!D362</f>
        <v>371</v>
      </c>
      <c r="C364">
        <f>TABLA!H362</f>
        <v>14</v>
      </c>
      <c r="D364" s="165" t="str">
        <f>TABLA!A362</f>
        <v>F. Filología</v>
      </c>
      <c r="E364" s="284" t="str">
        <f>TABLA!BN362</f>
        <v xml:space="preserve">Respondiendo a la pregunta 5.2.: no he hecho ningún curso de formación porque los cursos ofertados no he creido que fueran de gran interés o aportación </v>
      </c>
      <c r="F364" s="293" t="str">
        <f t="shared" si="79"/>
        <v/>
      </c>
      <c r="G364" s="293" t="str">
        <f t="shared" si="79"/>
        <v/>
      </c>
      <c r="H364" s="293" t="str">
        <f t="shared" si="79"/>
        <v/>
      </c>
      <c r="I364" s="293" t="str">
        <f t="shared" si="79"/>
        <v/>
      </c>
      <c r="J364" s="293" t="str">
        <f t="shared" si="79"/>
        <v/>
      </c>
      <c r="K364" s="293" t="str">
        <f t="shared" si="79"/>
        <v/>
      </c>
      <c r="L364" s="293" t="str">
        <f t="shared" si="79"/>
        <v/>
      </c>
      <c r="M364" s="293" t="str">
        <f t="shared" si="79"/>
        <v/>
      </c>
      <c r="N364" s="293" t="str">
        <f t="shared" si="79"/>
        <v/>
      </c>
      <c r="O364" s="293" t="str">
        <f t="shared" si="79"/>
        <v/>
      </c>
      <c r="P364" s="293" t="str">
        <f t="shared" si="78"/>
        <v/>
      </c>
      <c r="Q364" s="293" t="str">
        <f t="shared" si="78"/>
        <v/>
      </c>
      <c r="R364" s="293" t="str">
        <f t="shared" si="78"/>
        <v/>
      </c>
      <c r="S364" s="293" t="str">
        <f t="shared" si="78"/>
        <v/>
      </c>
      <c r="T364" s="293" t="str">
        <f t="shared" si="78"/>
        <v/>
      </c>
      <c r="U364" s="293" t="str">
        <f t="shared" si="78"/>
        <v/>
      </c>
      <c r="V364" s="293" t="str">
        <f t="shared" si="78"/>
        <v/>
      </c>
      <c r="W364" s="293" t="str">
        <f t="shared" si="78"/>
        <v/>
      </c>
      <c r="X364" s="293" t="str">
        <f t="shared" si="78"/>
        <v/>
      </c>
      <c r="Y364" s="293" t="str">
        <f t="shared" si="78"/>
        <v/>
      </c>
      <c r="Z364" s="293" t="str">
        <f t="shared" si="80"/>
        <v/>
      </c>
      <c r="AA364" s="293" t="str">
        <f t="shared" si="80"/>
        <v/>
      </c>
      <c r="AB364" s="293" t="str">
        <f t="shared" si="80"/>
        <v/>
      </c>
      <c r="AC364" s="293" t="str">
        <f t="shared" si="80"/>
        <v/>
      </c>
      <c r="AD364" s="293" t="str">
        <f t="shared" si="80"/>
        <v/>
      </c>
      <c r="AE364" s="293" t="str">
        <f t="shared" si="80"/>
        <v>x</v>
      </c>
      <c r="AF364" s="293" t="str">
        <f t="shared" si="80"/>
        <v/>
      </c>
      <c r="AG364" s="293" t="str">
        <f t="shared" si="80"/>
        <v/>
      </c>
      <c r="AH364" s="293">
        <f t="shared" si="73"/>
        <v>1</v>
      </c>
      <c r="AI364" s="292">
        <f t="shared" si="74"/>
        <v>1</v>
      </c>
    </row>
    <row r="365" spans="1:35" ht="26.25" x14ac:dyDescent="0.25">
      <c r="A365"/>
      <c r="B365">
        <f>TABLA!D363</f>
        <v>372</v>
      </c>
      <c r="C365">
        <f>TABLA!H363</f>
        <v>7</v>
      </c>
      <c r="D365" s="165" t="str">
        <f>TABLA!A363</f>
        <v>F. Ciencias Geológicas</v>
      </c>
      <c r="E365" s="284">
        <f>TABLA!BN363</f>
        <v>0</v>
      </c>
      <c r="F365" s="293" t="str">
        <f t="shared" si="79"/>
        <v/>
      </c>
      <c r="G365" s="293" t="str">
        <f t="shared" si="79"/>
        <v/>
      </c>
      <c r="H365" s="293" t="str">
        <f t="shared" si="79"/>
        <v/>
      </c>
      <c r="I365" s="293" t="str">
        <f t="shared" si="79"/>
        <v/>
      </c>
      <c r="J365" s="293" t="str">
        <f t="shared" si="79"/>
        <v/>
      </c>
      <c r="K365" s="293" t="str">
        <f t="shared" si="79"/>
        <v/>
      </c>
      <c r="L365" s="293" t="str">
        <f t="shared" si="79"/>
        <v/>
      </c>
      <c r="M365" s="293" t="str">
        <f t="shared" si="79"/>
        <v/>
      </c>
      <c r="N365" s="293" t="str">
        <f t="shared" si="79"/>
        <v/>
      </c>
      <c r="O365" s="293" t="str">
        <f t="shared" si="79"/>
        <v/>
      </c>
      <c r="P365" s="293" t="str">
        <f t="shared" si="78"/>
        <v/>
      </c>
      <c r="Q365" s="293" t="str">
        <f t="shared" si="78"/>
        <v/>
      </c>
      <c r="R365" s="293" t="str">
        <f t="shared" si="78"/>
        <v/>
      </c>
      <c r="S365" s="293" t="str">
        <f t="shared" si="78"/>
        <v/>
      </c>
      <c r="T365" s="293" t="str">
        <f t="shared" si="78"/>
        <v/>
      </c>
      <c r="U365" s="293" t="str">
        <f t="shared" si="78"/>
        <v/>
      </c>
      <c r="V365" s="293" t="str">
        <f t="shared" si="78"/>
        <v/>
      </c>
      <c r="W365" s="293" t="str">
        <f t="shared" si="78"/>
        <v/>
      </c>
      <c r="X365" s="293" t="str">
        <f t="shared" si="78"/>
        <v/>
      </c>
      <c r="Y365" s="293" t="str">
        <f t="shared" si="78"/>
        <v/>
      </c>
      <c r="Z365" s="293" t="str">
        <f t="shared" si="80"/>
        <v/>
      </c>
      <c r="AA365" s="293" t="str">
        <f t="shared" si="80"/>
        <v/>
      </c>
      <c r="AB365" s="293" t="str">
        <f t="shared" si="80"/>
        <v/>
      </c>
      <c r="AC365" s="293" t="str">
        <f t="shared" si="80"/>
        <v/>
      </c>
      <c r="AD365" s="293" t="str">
        <f t="shared" si="80"/>
        <v/>
      </c>
      <c r="AE365" s="293" t="str">
        <f t="shared" si="80"/>
        <v/>
      </c>
      <c r="AF365" s="293" t="str">
        <f t="shared" si="80"/>
        <v/>
      </c>
      <c r="AG365" s="293" t="str">
        <f t="shared" si="80"/>
        <v/>
      </c>
      <c r="AH365" s="293">
        <f t="shared" si="73"/>
        <v>0</v>
      </c>
      <c r="AI365" s="292" t="str">
        <f t="shared" si="74"/>
        <v>X</v>
      </c>
    </row>
    <row r="366" spans="1:35" ht="15.75" x14ac:dyDescent="0.25">
      <c r="A366"/>
      <c r="B366">
        <f>TABLA!D364</f>
        <v>373</v>
      </c>
      <c r="C366">
        <f>TABLA!H364</f>
        <v>14</v>
      </c>
      <c r="D366" s="284" t="str">
        <f>TABLA!A364</f>
        <v>F. Filología</v>
      </c>
      <c r="E366" s="284">
        <f>TABLA!BN364</f>
        <v>0</v>
      </c>
      <c r="F366" s="293" t="str">
        <f t="shared" si="79"/>
        <v/>
      </c>
      <c r="G366" s="293" t="str">
        <f t="shared" si="79"/>
        <v/>
      </c>
      <c r="H366" s="293" t="str">
        <f t="shared" si="79"/>
        <v/>
      </c>
      <c r="I366" s="293" t="str">
        <f t="shared" si="79"/>
        <v/>
      </c>
      <c r="J366" s="293" t="str">
        <f t="shared" si="79"/>
        <v/>
      </c>
      <c r="K366" s="293" t="str">
        <f t="shared" si="79"/>
        <v/>
      </c>
      <c r="L366" s="293" t="str">
        <f t="shared" si="79"/>
        <v/>
      </c>
      <c r="M366" s="293" t="str">
        <f t="shared" si="79"/>
        <v/>
      </c>
      <c r="N366" s="293" t="str">
        <f t="shared" si="79"/>
        <v/>
      </c>
      <c r="O366" s="293" t="str">
        <f t="shared" si="79"/>
        <v/>
      </c>
      <c r="P366" s="293" t="str">
        <f t="shared" si="78"/>
        <v/>
      </c>
      <c r="Q366" s="293" t="str">
        <f t="shared" si="78"/>
        <v/>
      </c>
      <c r="R366" s="293" t="str">
        <f t="shared" si="78"/>
        <v/>
      </c>
      <c r="S366" s="293" t="str">
        <f t="shared" si="78"/>
        <v/>
      </c>
      <c r="T366" s="293" t="str">
        <f t="shared" si="78"/>
        <v/>
      </c>
      <c r="U366" s="293" t="str">
        <f t="shared" si="78"/>
        <v/>
      </c>
      <c r="V366" s="293" t="str">
        <f t="shared" si="78"/>
        <v/>
      </c>
      <c r="W366" s="293" t="str">
        <f t="shared" si="78"/>
        <v/>
      </c>
      <c r="X366" s="293" t="str">
        <f t="shared" si="78"/>
        <v/>
      </c>
      <c r="Y366" s="293" t="str">
        <f t="shared" si="78"/>
        <v/>
      </c>
      <c r="Z366" s="293" t="str">
        <f t="shared" si="80"/>
        <v/>
      </c>
      <c r="AA366" s="293" t="str">
        <f t="shared" si="80"/>
        <v/>
      </c>
      <c r="AB366" s="293" t="str">
        <f t="shared" si="80"/>
        <v/>
      </c>
      <c r="AC366" s="293" t="str">
        <f t="shared" si="80"/>
        <v/>
      </c>
      <c r="AD366" s="293" t="str">
        <f t="shared" si="80"/>
        <v/>
      </c>
      <c r="AE366" s="293" t="str">
        <f t="shared" si="80"/>
        <v/>
      </c>
      <c r="AF366" s="293" t="str">
        <f t="shared" si="80"/>
        <v/>
      </c>
      <c r="AG366" s="293" t="str">
        <f t="shared" si="80"/>
        <v/>
      </c>
      <c r="AH366" s="293">
        <f t="shared" si="73"/>
        <v>0</v>
      </c>
      <c r="AI366" s="292" t="str">
        <f t="shared" si="74"/>
        <v>X</v>
      </c>
    </row>
    <row r="367" spans="1:35" ht="15.75" x14ac:dyDescent="0.25">
      <c r="A367" s="3"/>
      <c r="B367">
        <f>TABLA!D365</f>
        <v>374</v>
      </c>
      <c r="C367">
        <f>TABLA!H365</f>
        <v>26</v>
      </c>
      <c r="D367" s="165" t="str">
        <f>TABLA!A365</f>
        <v>F. Trabajo Social</v>
      </c>
      <c r="E367" s="284">
        <f>TABLA!BN365</f>
        <v>0</v>
      </c>
      <c r="F367" s="293" t="str">
        <f t="shared" si="79"/>
        <v/>
      </c>
      <c r="G367" s="293" t="str">
        <f t="shared" si="79"/>
        <v/>
      </c>
      <c r="H367" s="293" t="str">
        <f t="shared" si="79"/>
        <v/>
      </c>
      <c r="I367" s="293" t="str">
        <f t="shared" si="79"/>
        <v/>
      </c>
      <c r="J367" s="293" t="str">
        <f t="shared" si="79"/>
        <v/>
      </c>
      <c r="K367" s="293" t="str">
        <f t="shared" si="79"/>
        <v/>
      </c>
      <c r="L367" s="293" t="str">
        <f t="shared" si="79"/>
        <v/>
      </c>
      <c r="M367" s="293" t="str">
        <f t="shared" si="79"/>
        <v/>
      </c>
      <c r="N367" s="293" t="str">
        <f t="shared" si="79"/>
        <v/>
      </c>
      <c r="O367" s="293" t="str">
        <f t="shared" si="79"/>
        <v/>
      </c>
      <c r="P367" s="293" t="str">
        <f t="shared" si="78"/>
        <v/>
      </c>
      <c r="Q367" s="293" t="str">
        <f t="shared" si="78"/>
        <v/>
      </c>
      <c r="R367" s="293" t="str">
        <f t="shared" si="78"/>
        <v/>
      </c>
      <c r="S367" s="293" t="str">
        <f t="shared" si="78"/>
        <v/>
      </c>
      <c r="T367" s="293" t="str">
        <f t="shared" si="78"/>
        <v/>
      </c>
      <c r="U367" s="293" t="str">
        <f t="shared" si="78"/>
        <v/>
      </c>
      <c r="V367" s="293" t="str">
        <f t="shared" si="78"/>
        <v/>
      </c>
      <c r="W367" s="293" t="str">
        <f t="shared" si="78"/>
        <v/>
      </c>
      <c r="X367" s="293" t="str">
        <f t="shared" si="78"/>
        <v/>
      </c>
      <c r="Y367" s="293" t="str">
        <f t="shared" si="78"/>
        <v/>
      </c>
      <c r="Z367" s="293" t="str">
        <f t="shared" si="80"/>
        <v/>
      </c>
      <c r="AA367" s="293" t="str">
        <f t="shared" si="80"/>
        <v/>
      </c>
      <c r="AB367" s="293" t="str">
        <f t="shared" si="80"/>
        <v/>
      </c>
      <c r="AC367" s="293" t="str">
        <f t="shared" si="80"/>
        <v/>
      </c>
      <c r="AD367" s="293" t="str">
        <f t="shared" si="80"/>
        <v/>
      </c>
      <c r="AE367" s="293" t="str">
        <f t="shared" si="80"/>
        <v/>
      </c>
      <c r="AF367" s="293" t="str">
        <f t="shared" si="80"/>
        <v/>
      </c>
      <c r="AG367" s="293" t="str">
        <f t="shared" si="80"/>
        <v/>
      </c>
      <c r="AH367" s="293">
        <f t="shared" si="73"/>
        <v>0</v>
      </c>
      <c r="AI367" s="292" t="str">
        <f t="shared" si="74"/>
        <v>X</v>
      </c>
    </row>
    <row r="368" spans="1:35" ht="26.25" x14ac:dyDescent="0.25">
      <c r="A368"/>
      <c r="B368">
        <f>TABLA!D366</f>
        <v>375</v>
      </c>
      <c r="C368">
        <f>TABLA!H366</f>
        <v>4</v>
      </c>
      <c r="D368" s="165" t="str">
        <f>TABLA!A366</f>
        <v>F. Ciencias de la Información</v>
      </c>
      <c r="E368" s="284">
        <f>TABLA!BN366</f>
        <v>0</v>
      </c>
      <c r="F368" s="293" t="str">
        <f t="shared" si="79"/>
        <v/>
      </c>
      <c r="G368" s="293" t="str">
        <f t="shared" si="79"/>
        <v/>
      </c>
      <c r="H368" s="293" t="str">
        <f t="shared" si="79"/>
        <v/>
      </c>
      <c r="I368" s="293" t="str">
        <f t="shared" si="79"/>
        <v/>
      </c>
      <c r="J368" s="293" t="str">
        <f t="shared" si="79"/>
        <v/>
      </c>
      <c r="K368" s="293" t="str">
        <f t="shared" si="79"/>
        <v/>
      </c>
      <c r="L368" s="293" t="str">
        <f t="shared" si="79"/>
        <v/>
      </c>
      <c r="M368" s="293" t="str">
        <f t="shared" si="79"/>
        <v/>
      </c>
      <c r="N368" s="293" t="str">
        <f t="shared" si="79"/>
        <v/>
      </c>
      <c r="O368" s="293" t="str">
        <f t="shared" si="79"/>
        <v/>
      </c>
      <c r="P368" s="293" t="str">
        <f t="shared" si="78"/>
        <v/>
      </c>
      <c r="Q368" s="293" t="str">
        <f t="shared" si="78"/>
        <v/>
      </c>
      <c r="R368" s="293" t="str">
        <f t="shared" si="78"/>
        <v/>
      </c>
      <c r="S368" s="293" t="str">
        <f t="shared" si="78"/>
        <v/>
      </c>
      <c r="T368" s="293" t="str">
        <f t="shared" si="78"/>
        <v/>
      </c>
      <c r="U368" s="293" t="str">
        <f t="shared" si="78"/>
        <v/>
      </c>
      <c r="V368" s="293" t="str">
        <f t="shared" si="78"/>
        <v/>
      </c>
      <c r="W368" s="293" t="str">
        <f t="shared" si="78"/>
        <v/>
      </c>
      <c r="X368" s="293" t="str">
        <f t="shared" si="78"/>
        <v/>
      </c>
      <c r="Y368" s="293" t="str">
        <f t="shared" si="78"/>
        <v/>
      </c>
      <c r="Z368" s="293" t="str">
        <f t="shared" si="80"/>
        <v/>
      </c>
      <c r="AA368" s="293" t="str">
        <f t="shared" si="80"/>
        <v/>
      </c>
      <c r="AB368" s="293" t="str">
        <f t="shared" si="80"/>
        <v/>
      </c>
      <c r="AC368" s="293" t="str">
        <f t="shared" si="80"/>
        <v/>
      </c>
      <c r="AD368" s="293" t="str">
        <f t="shared" si="80"/>
        <v/>
      </c>
      <c r="AE368" s="293" t="str">
        <f t="shared" si="80"/>
        <v/>
      </c>
      <c r="AF368" s="293" t="str">
        <f t="shared" si="80"/>
        <v/>
      </c>
      <c r="AG368" s="293" t="str">
        <f t="shared" si="80"/>
        <v/>
      </c>
      <c r="AH368" s="293">
        <f t="shared" si="73"/>
        <v>0</v>
      </c>
      <c r="AI368" s="292" t="str">
        <f t="shared" si="74"/>
        <v>X</v>
      </c>
    </row>
    <row r="369" spans="1:35" ht="51.75" x14ac:dyDescent="0.25">
      <c r="A369"/>
      <c r="B369">
        <f>TABLA!D367</f>
        <v>376</v>
      </c>
      <c r="C369">
        <f>TABLA!H367</f>
        <v>12</v>
      </c>
      <c r="D369" s="165" t="str">
        <f>TABLA!A367</f>
        <v>F. Educación - Centro de Formación del Profesorado</v>
      </c>
      <c r="E369" s="284" t="str">
        <f>TABLA!BN367</f>
        <v xml:space="preserve">No se proporciona información a los estudiantes sobre los cursos de formación de la biblioteca.&lt;br&gt;Por favor, sería un detalle que las bibliotecarias acudieran con calzado que no suene al caminar por la sala de estudio. </v>
      </c>
      <c r="F369" s="293" t="str">
        <f t="shared" si="79"/>
        <v/>
      </c>
      <c r="G369" s="293" t="str">
        <f t="shared" si="79"/>
        <v/>
      </c>
      <c r="H369" s="293" t="str">
        <f t="shared" si="79"/>
        <v/>
      </c>
      <c r="I369" s="293" t="str">
        <f t="shared" si="79"/>
        <v/>
      </c>
      <c r="J369" s="293" t="str">
        <f t="shared" si="79"/>
        <v/>
      </c>
      <c r="K369" s="293" t="str">
        <f t="shared" si="79"/>
        <v/>
      </c>
      <c r="L369" s="293" t="str">
        <f t="shared" si="79"/>
        <v/>
      </c>
      <c r="M369" s="293" t="str">
        <f t="shared" si="79"/>
        <v/>
      </c>
      <c r="N369" s="293" t="str">
        <f t="shared" si="79"/>
        <v/>
      </c>
      <c r="O369" s="293" t="str">
        <f t="shared" si="79"/>
        <v/>
      </c>
      <c r="P369" s="293" t="str">
        <f t="shared" si="78"/>
        <v/>
      </c>
      <c r="Q369" s="293" t="str">
        <f t="shared" si="78"/>
        <v/>
      </c>
      <c r="R369" s="293" t="str">
        <f t="shared" si="78"/>
        <v/>
      </c>
      <c r="S369" s="293" t="str">
        <f t="shared" si="78"/>
        <v/>
      </c>
      <c r="T369" s="293" t="str">
        <f t="shared" si="78"/>
        <v/>
      </c>
      <c r="U369" s="293" t="str">
        <f t="shared" si="78"/>
        <v/>
      </c>
      <c r="V369" s="293" t="str">
        <f t="shared" si="78"/>
        <v/>
      </c>
      <c r="W369" s="293" t="str">
        <f t="shared" si="78"/>
        <v/>
      </c>
      <c r="X369" s="293" t="str">
        <f t="shared" si="78"/>
        <v/>
      </c>
      <c r="Y369" s="293" t="str">
        <f t="shared" si="78"/>
        <v/>
      </c>
      <c r="Z369" s="293" t="str">
        <f t="shared" si="80"/>
        <v/>
      </c>
      <c r="AA369" s="293" t="str">
        <f t="shared" si="80"/>
        <v/>
      </c>
      <c r="AB369" s="293" t="str">
        <f t="shared" si="80"/>
        <v/>
      </c>
      <c r="AC369" s="293" t="str">
        <f t="shared" si="80"/>
        <v/>
      </c>
      <c r="AD369" s="293" t="str">
        <f t="shared" si="80"/>
        <v/>
      </c>
      <c r="AE369" s="293" t="str">
        <f t="shared" si="80"/>
        <v>x</v>
      </c>
      <c r="AF369" s="293" t="str">
        <f t="shared" si="80"/>
        <v/>
      </c>
      <c r="AG369" s="293" t="str">
        <f t="shared" si="80"/>
        <v/>
      </c>
      <c r="AH369" s="293">
        <f t="shared" si="73"/>
        <v>1</v>
      </c>
      <c r="AI369" s="292">
        <f t="shared" si="74"/>
        <v>1</v>
      </c>
    </row>
    <row r="370" spans="1:35" ht="39" x14ac:dyDescent="0.25">
      <c r="A370" s="3"/>
      <c r="B370">
        <f>TABLA!D368</f>
        <v>377</v>
      </c>
      <c r="C370">
        <f>TABLA!H368</f>
        <v>5</v>
      </c>
      <c r="D370" s="165" t="str">
        <f>TABLA!A368</f>
        <v>F. Ciencias Económicas y Empresariales</v>
      </c>
      <c r="E370" s="284">
        <f>TABLA!BN368</f>
        <v>0</v>
      </c>
      <c r="F370" s="293" t="str">
        <f t="shared" si="79"/>
        <v/>
      </c>
      <c r="G370" s="293" t="str">
        <f t="shared" si="79"/>
        <v/>
      </c>
      <c r="H370" s="293" t="str">
        <f t="shared" si="79"/>
        <v/>
      </c>
      <c r="I370" s="293" t="str">
        <f t="shared" si="79"/>
        <v/>
      </c>
      <c r="J370" s="293" t="str">
        <f t="shared" si="79"/>
        <v/>
      </c>
      <c r="K370" s="293" t="str">
        <f t="shared" si="79"/>
        <v/>
      </c>
      <c r="L370" s="293" t="str">
        <f t="shared" si="79"/>
        <v/>
      </c>
      <c r="M370" s="293" t="str">
        <f t="shared" si="79"/>
        <v/>
      </c>
      <c r="N370" s="293" t="str">
        <f t="shared" si="79"/>
        <v/>
      </c>
      <c r="O370" s="293" t="str">
        <f t="shared" si="79"/>
        <v/>
      </c>
      <c r="P370" s="293" t="str">
        <f t="shared" si="79"/>
        <v/>
      </c>
      <c r="Q370" s="293" t="str">
        <f t="shared" si="79"/>
        <v/>
      </c>
      <c r="R370" s="293" t="str">
        <f t="shared" si="79"/>
        <v/>
      </c>
      <c r="S370" s="293" t="str">
        <f t="shared" si="79"/>
        <v/>
      </c>
      <c r="T370" s="293" t="str">
        <f t="shared" si="79"/>
        <v/>
      </c>
      <c r="U370" s="293" t="str">
        <f t="shared" si="79"/>
        <v/>
      </c>
      <c r="V370" s="293" t="str">
        <f t="shared" ref="P370:AE385" si="81">IFERROR((IF(FIND(V$1,$E370,1)&gt;0,"x")),"")</f>
        <v/>
      </c>
      <c r="W370" s="293" t="str">
        <f t="shared" si="81"/>
        <v/>
      </c>
      <c r="X370" s="293" t="str">
        <f t="shared" si="81"/>
        <v/>
      </c>
      <c r="Y370" s="293" t="str">
        <f t="shared" si="81"/>
        <v/>
      </c>
      <c r="Z370" s="293" t="str">
        <f t="shared" si="80"/>
        <v/>
      </c>
      <c r="AA370" s="293" t="str">
        <f t="shared" si="80"/>
        <v/>
      </c>
      <c r="AB370" s="293" t="str">
        <f t="shared" si="80"/>
        <v/>
      </c>
      <c r="AC370" s="293" t="str">
        <f t="shared" si="80"/>
        <v/>
      </c>
      <c r="AD370" s="293" t="str">
        <f t="shared" si="80"/>
        <v/>
      </c>
      <c r="AE370" s="293" t="str">
        <f t="shared" si="80"/>
        <v/>
      </c>
      <c r="AF370" s="293" t="str">
        <f t="shared" si="80"/>
        <v/>
      </c>
      <c r="AG370" s="293" t="str">
        <f t="shared" si="80"/>
        <v/>
      </c>
      <c r="AH370" s="293">
        <f t="shared" si="73"/>
        <v>0</v>
      </c>
      <c r="AI370" s="292" t="str">
        <f t="shared" si="74"/>
        <v>X</v>
      </c>
    </row>
    <row r="371" spans="1:35" ht="15.75" x14ac:dyDescent="0.25">
      <c r="A371"/>
      <c r="B371">
        <f>TABLA!D369</f>
        <v>378</v>
      </c>
      <c r="C371">
        <f>TABLA!H369</f>
        <v>14</v>
      </c>
      <c r="D371" s="165" t="str">
        <f>TABLA!A369</f>
        <v>F. Filología</v>
      </c>
      <c r="E371" s="284" t="str">
        <f>TABLA!BN369</f>
        <v>Debería haber más ejemplares de libros y gestionar mejor los retrasos de la gente ala hora de devolver los libros.</v>
      </c>
      <c r="F371" s="293" t="str">
        <f t="shared" ref="F371:U386" si="82">IFERROR((IF(FIND(F$1,$E371,1)&gt;0,"x")),"")</f>
        <v/>
      </c>
      <c r="G371" s="293" t="str">
        <f t="shared" si="82"/>
        <v/>
      </c>
      <c r="H371" s="293" t="str">
        <f t="shared" si="82"/>
        <v/>
      </c>
      <c r="I371" s="293" t="str">
        <f t="shared" si="82"/>
        <v/>
      </c>
      <c r="J371" s="293" t="str">
        <f t="shared" si="82"/>
        <v/>
      </c>
      <c r="K371" s="293" t="str">
        <f t="shared" si="82"/>
        <v/>
      </c>
      <c r="L371" s="293" t="str">
        <f t="shared" si="82"/>
        <v/>
      </c>
      <c r="M371" s="293" t="str">
        <f t="shared" si="82"/>
        <v/>
      </c>
      <c r="N371" s="293" t="str">
        <f t="shared" si="82"/>
        <v/>
      </c>
      <c r="O371" s="293" t="str">
        <f t="shared" si="82"/>
        <v/>
      </c>
      <c r="P371" s="293" t="str">
        <f t="shared" si="81"/>
        <v>x</v>
      </c>
      <c r="Q371" s="293" t="str">
        <f t="shared" si="81"/>
        <v/>
      </c>
      <c r="R371" s="293" t="str">
        <f t="shared" si="81"/>
        <v/>
      </c>
      <c r="S371" s="293" t="str">
        <f t="shared" si="81"/>
        <v/>
      </c>
      <c r="T371" s="293" t="str">
        <f t="shared" si="81"/>
        <v/>
      </c>
      <c r="U371" s="293" t="str">
        <f t="shared" si="81"/>
        <v/>
      </c>
      <c r="V371" s="293" t="str">
        <f t="shared" si="81"/>
        <v/>
      </c>
      <c r="W371" s="293" t="str">
        <f t="shared" si="81"/>
        <v/>
      </c>
      <c r="X371" s="293" t="str">
        <f t="shared" si="81"/>
        <v/>
      </c>
      <c r="Y371" s="293" t="str">
        <f t="shared" si="81"/>
        <v/>
      </c>
      <c r="Z371" s="293" t="str">
        <f t="shared" si="81"/>
        <v/>
      </c>
      <c r="AA371" s="293" t="str">
        <f t="shared" si="81"/>
        <v/>
      </c>
      <c r="AB371" s="293" t="str">
        <f t="shared" si="81"/>
        <v/>
      </c>
      <c r="AC371" s="293" t="str">
        <f t="shared" si="81"/>
        <v/>
      </c>
      <c r="AD371" s="293" t="str">
        <f t="shared" si="81"/>
        <v/>
      </c>
      <c r="AE371" s="293" t="str">
        <f t="shared" si="81"/>
        <v/>
      </c>
      <c r="AF371" s="293" t="str">
        <f t="shared" ref="Z371:AG386" si="83">IFERROR((IF(FIND(AF$1,$E371,1)&gt;0,"x")),"")</f>
        <v/>
      </c>
      <c r="AG371" s="293" t="str">
        <f t="shared" si="83"/>
        <v/>
      </c>
      <c r="AH371" s="293">
        <f t="shared" si="73"/>
        <v>1</v>
      </c>
      <c r="AI371" s="292">
        <f t="shared" si="74"/>
        <v>1</v>
      </c>
    </row>
    <row r="372" spans="1:35" ht="15.75" x14ac:dyDescent="0.25">
      <c r="A372"/>
      <c r="B372">
        <f>TABLA!D370</f>
        <v>379</v>
      </c>
      <c r="C372">
        <f>TABLA!H370</f>
        <v>20</v>
      </c>
      <c r="D372" s="165" t="str">
        <f>TABLA!A370</f>
        <v>F. Psicología</v>
      </c>
      <c r="E372" s="284">
        <f>TABLA!BN370</f>
        <v>0</v>
      </c>
      <c r="F372" s="293" t="str">
        <f t="shared" si="82"/>
        <v/>
      </c>
      <c r="G372" s="293" t="str">
        <f t="shared" si="82"/>
        <v/>
      </c>
      <c r="H372" s="293" t="str">
        <f t="shared" si="82"/>
        <v/>
      </c>
      <c r="I372" s="293" t="str">
        <f t="shared" si="82"/>
        <v/>
      </c>
      <c r="J372" s="293" t="str">
        <f t="shared" si="82"/>
        <v/>
      </c>
      <c r="K372" s="293" t="str">
        <f t="shared" si="82"/>
        <v/>
      </c>
      <c r="L372" s="293" t="str">
        <f t="shared" si="82"/>
        <v/>
      </c>
      <c r="M372" s="293" t="str">
        <f t="shared" si="82"/>
        <v/>
      </c>
      <c r="N372" s="293" t="str">
        <f t="shared" si="82"/>
        <v/>
      </c>
      <c r="O372" s="293" t="str">
        <f t="shared" si="82"/>
        <v/>
      </c>
      <c r="P372" s="293" t="str">
        <f t="shared" si="81"/>
        <v/>
      </c>
      <c r="Q372" s="293" t="str">
        <f t="shared" si="81"/>
        <v/>
      </c>
      <c r="R372" s="293" t="str">
        <f t="shared" si="81"/>
        <v/>
      </c>
      <c r="S372" s="293" t="str">
        <f t="shared" si="81"/>
        <v/>
      </c>
      <c r="T372" s="293" t="str">
        <f t="shared" si="81"/>
        <v/>
      </c>
      <c r="U372" s="293" t="str">
        <f t="shared" si="81"/>
        <v/>
      </c>
      <c r="V372" s="293" t="str">
        <f t="shared" si="81"/>
        <v/>
      </c>
      <c r="W372" s="293" t="str">
        <f t="shared" si="81"/>
        <v/>
      </c>
      <c r="X372" s="293" t="str">
        <f t="shared" si="81"/>
        <v/>
      </c>
      <c r="Y372" s="293" t="str">
        <f t="shared" si="81"/>
        <v/>
      </c>
      <c r="Z372" s="293" t="str">
        <f t="shared" si="83"/>
        <v/>
      </c>
      <c r="AA372" s="293" t="str">
        <f t="shared" si="83"/>
        <v/>
      </c>
      <c r="AB372" s="293" t="str">
        <f t="shared" si="83"/>
        <v/>
      </c>
      <c r="AC372" s="293" t="str">
        <f t="shared" si="83"/>
        <v/>
      </c>
      <c r="AD372" s="293" t="str">
        <f t="shared" si="83"/>
        <v/>
      </c>
      <c r="AE372" s="293" t="str">
        <f t="shared" si="83"/>
        <v/>
      </c>
      <c r="AF372" s="293" t="str">
        <f t="shared" si="83"/>
        <v/>
      </c>
      <c r="AG372" s="293" t="str">
        <f t="shared" si="83"/>
        <v/>
      </c>
      <c r="AH372" s="293">
        <f t="shared" si="73"/>
        <v>0</v>
      </c>
      <c r="AI372" s="292" t="str">
        <f t="shared" si="74"/>
        <v>X</v>
      </c>
    </row>
    <row r="373" spans="1:35" ht="39" x14ac:dyDescent="0.25">
      <c r="A373"/>
      <c r="B373">
        <f>TABLA!D371</f>
        <v>380</v>
      </c>
      <c r="C373">
        <f>TABLA!H371</f>
        <v>22</v>
      </c>
      <c r="D373" s="165" t="str">
        <f>TABLA!A371</f>
        <v>F. Enfermería, Fisioterapia y Podología</v>
      </c>
      <c r="E373" s="284">
        <f>TABLA!BN371</f>
        <v>0</v>
      </c>
      <c r="F373" s="293" t="str">
        <f t="shared" si="82"/>
        <v/>
      </c>
      <c r="G373" s="293" t="str">
        <f t="shared" si="82"/>
        <v/>
      </c>
      <c r="H373" s="293" t="str">
        <f t="shared" si="82"/>
        <v/>
      </c>
      <c r="I373" s="293" t="str">
        <f t="shared" si="82"/>
        <v/>
      </c>
      <c r="J373" s="293" t="str">
        <f t="shared" si="82"/>
        <v/>
      </c>
      <c r="K373" s="293" t="str">
        <f t="shared" si="82"/>
        <v/>
      </c>
      <c r="L373" s="293" t="str">
        <f t="shared" si="82"/>
        <v/>
      </c>
      <c r="M373" s="293" t="str">
        <f t="shared" si="82"/>
        <v/>
      </c>
      <c r="N373" s="293" t="str">
        <f t="shared" si="82"/>
        <v/>
      </c>
      <c r="O373" s="293" t="str">
        <f t="shared" si="82"/>
        <v/>
      </c>
      <c r="P373" s="293" t="str">
        <f t="shared" si="81"/>
        <v/>
      </c>
      <c r="Q373" s="293" t="str">
        <f t="shared" si="81"/>
        <v/>
      </c>
      <c r="R373" s="293" t="str">
        <f t="shared" si="81"/>
        <v/>
      </c>
      <c r="S373" s="293" t="str">
        <f t="shared" si="81"/>
        <v/>
      </c>
      <c r="T373" s="293" t="str">
        <f t="shared" si="81"/>
        <v/>
      </c>
      <c r="U373" s="293" t="str">
        <f t="shared" si="81"/>
        <v/>
      </c>
      <c r="V373" s="293" t="str">
        <f t="shared" si="81"/>
        <v/>
      </c>
      <c r="W373" s="293" t="str">
        <f t="shared" si="81"/>
        <v/>
      </c>
      <c r="X373" s="293" t="str">
        <f t="shared" si="81"/>
        <v/>
      </c>
      <c r="Y373" s="293" t="str">
        <f t="shared" si="81"/>
        <v/>
      </c>
      <c r="Z373" s="293" t="str">
        <f t="shared" si="83"/>
        <v/>
      </c>
      <c r="AA373" s="293" t="str">
        <f t="shared" si="83"/>
        <v/>
      </c>
      <c r="AB373" s="293" t="str">
        <f t="shared" si="83"/>
        <v/>
      </c>
      <c r="AC373" s="293" t="str">
        <f t="shared" si="83"/>
        <v/>
      </c>
      <c r="AD373" s="293" t="str">
        <f t="shared" si="83"/>
        <v/>
      </c>
      <c r="AE373" s="293" t="str">
        <f t="shared" si="83"/>
        <v/>
      </c>
      <c r="AF373" s="293" t="str">
        <f t="shared" si="83"/>
        <v/>
      </c>
      <c r="AG373" s="293" t="str">
        <f t="shared" si="83"/>
        <v/>
      </c>
      <c r="AH373" s="293">
        <f t="shared" si="73"/>
        <v>0</v>
      </c>
      <c r="AI373" s="292" t="str">
        <f t="shared" si="74"/>
        <v>X</v>
      </c>
    </row>
    <row r="374" spans="1:35" ht="15.75" x14ac:dyDescent="0.25">
      <c r="A374"/>
      <c r="B374">
        <f>TABLA!D372</f>
        <v>381</v>
      </c>
      <c r="C374">
        <f>TABLA!H372</f>
        <v>1</v>
      </c>
      <c r="D374" s="165" t="str">
        <f>TABLA!A372</f>
        <v>F. Bellas Artes</v>
      </c>
      <c r="E374" s="284">
        <f>TABLA!BN372</f>
        <v>0</v>
      </c>
      <c r="F374" s="293" t="str">
        <f t="shared" si="82"/>
        <v/>
      </c>
      <c r="G374" s="293" t="str">
        <f t="shared" si="82"/>
        <v/>
      </c>
      <c r="H374" s="293" t="str">
        <f t="shared" si="82"/>
        <v/>
      </c>
      <c r="I374" s="293" t="str">
        <f t="shared" si="82"/>
        <v/>
      </c>
      <c r="J374" s="293" t="str">
        <f t="shared" si="82"/>
        <v/>
      </c>
      <c r="K374" s="293" t="str">
        <f t="shared" si="82"/>
        <v/>
      </c>
      <c r="L374" s="293" t="str">
        <f t="shared" si="82"/>
        <v/>
      </c>
      <c r="M374" s="293" t="str">
        <f t="shared" si="82"/>
        <v/>
      </c>
      <c r="N374" s="293" t="str">
        <f t="shared" si="82"/>
        <v/>
      </c>
      <c r="O374" s="293" t="str">
        <f t="shared" si="82"/>
        <v/>
      </c>
      <c r="P374" s="293" t="str">
        <f t="shared" si="81"/>
        <v/>
      </c>
      <c r="Q374" s="293" t="str">
        <f t="shared" si="81"/>
        <v/>
      </c>
      <c r="R374" s="293" t="str">
        <f t="shared" si="81"/>
        <v/>
      </c>
      <c r="S374" s="293" t="str">
        <f t="shared" si="81"/>
        <v/>
      </c>
      <c r="T374" s="293" t="str">
        <f t="shared" si="81"/>
        <v/>
      </c>
      <c r="U374" s="293" t="str">
        <f t="shared" si="81"/>
        <v/>
      </c>
      <c r="V374" s="293" t="str">
        <f t="shared" si="81"/>
        <v/>
      </c>
      <c r="W374" s="293" t="str">
        <f t="shared" si="81"/>
        <v/>
      </c>
      <c r="X374" s="293" t="str">
        <f t="shared" si="81"/>
        <v/>
      </c>
      <c r="Y374" s="293" t="str">
        <f t="shared" si="81"/>
        <v/>
      </c>
      <c r="Z374" s="293" t="str">
        <f t="shared" si="83"/>
        <v/>
      </c>
      <c r="AA374" s="293" t="str">
        <f t="shared" si="83"/>
        <v/>
      </c>
      <c r="AB374" s="293" t="str">
        <f t="shared" si="83"/>
        <v/>
      </c>
      <c r="AC374" s="293" t="str">
        <f t="shared" si="83"/>
        <v/>
      </c>
      <c r="AD374" s="293" t="str">
        <f t="shared" si="83"/>
        <v/>
      </c>
      <c r="AE374" s="293" t="str">
        <f t="shared" si="83"/>
        <v/>
      </c>
      <c r="AF374" s="293" t="str">
        <f t="shared" si="83"/>
        <v/>
      </c>
      <c r="AG374" s="293" t="str">
        <f t="shared" si="83"/>
        <v/>
      </c>
      <c r="AH374" s="293">
        <f t="shared" si="73"/>
        <v>0</v>
      </c>
      <c r="AI374" s="292" t="str">
        <f t="shared" si="74"/>
        <v>X</v>
      </c>
    </row>
    <row r="375" spans="1:35" ht="39" x14ac:dyDescent="0.25">
      <c r="A375"/>
      <c r="B375">
        <f>TABLA!D373</f>
        <v>382</v>
      </c>
      <c r="C375">
        <f>TABLA!H373</f>
        <v>22</v>
      </c>
      <c r="D375" s="165" t="str">
        <f>TABLA!A373</f>
        <v>F. Enfermería, Fisioterapia y Podología</v>
      </c>
      <c r="E375" s="284" t="str">
        <f>TABLA!BN373</f>
        <v>En la 7.1 he escrito Igual ya que solo llevo un año</v>
      </c>
      <c r="F375" s="293" t="str">
        <f t="shared" si="82"/>
        <v/>
      </c>
      <c r="G375" s="293" t="str">
        <f t="shared" si="82"/>
        <v/>
      </c>
      <c r="H375" s="293" t="str">
        <f t="shared" si="82"/>
        <v/>
      </c>
      <c r="I375" s="293" t="str">
        <f t="shared" si="82"/>
        <v/>
      </c>
      <c r="J375" s="293" t="str">
        <f t="shared" si="82"/>
        <v/>
      </c>
      <c r="K375" s="293" t="str">
        <f t="shared" si="82"/>
        <v/>
      </c>
      <c r="L375" s="293" t="str">
        <f t="shared" si="82"/>
        <v/>
      </c>
      <c r="M375" s="293" t="str">
        <f t="shared" si="82"/>
        <v/>
      </c>
      <c r="N375" s="293" t="str">
        <f t="shared" si="82"/>
        <v/>
      </c>
      <c r="O375" s="293" t="str">
        <f t="shared" si="82"/>
        <v/>
      </c>
      <c r="P375" s="293" t="str">
        <f t="shared" si="81"/>
        <v/>
      </c>
      <c r="Q375" s="293" t="str">
        <f t="shared" si="81"/>
        <v/>
      </c>
      <c r="R375" s="293" t="str">
        <f t="shared" si="81"/>
        <v/>
      </c>
      <c r="S375" s="293" t="str">
        <f t="shared" si="81"/>
        <v/>
      </c>
      <c r="T375" s="293" t="str">
        <f t="shared" si="81"/>
        <v/>
      </c>
      <c r="U375" s="293" t="str">
        <f t="shared" si="81"/>
        <v/>
      </c>
      <c r="V375" s="293" t="str">
        <f t="shared" si="81"/>
        <v/>
      </c>
      <c r="W375" s="293" t="str">
        <f t="shared" si="81"/>
        <v/>
      </c>
      <c r="X375" s="293" t="str">
        <f t="shared" si="81"/>
        <v/>
      </c>
      <c r="Y375" s="293" t="str">
        <f t="shared" si="81"/>
        <v/>
      </c>
      <c r="Z375" s="293" t="str">
        <f t="shared" si="83"/>
        <v/>
      </c>
      <c r="AA375" s="293" t="str">
        <f t="shared" si="83"/>
        <v/>
      </c>
      <c r="AB375" s="293" t="str">
        <f t="shared" si="83"/>
        <v/>
      </c>
      <c r="AC375" s="293" t="str">
        <f t="shared" si="83"/>
        <v/>
      </c>
      <c r="AD375" s="293" t="str">
        <f t="shared" si="83"/>
        <v/>
      </c>
      <c r="AE375" s="293" t="str">
        <f t="shared" si="83"/>
        <v/>
      </c>
      <c r="AF375" s="293" t="str">
        <f t="shared" si="83"/>
        <v/>
      </c>
      <c r="AG375" s="293" t="str">
        <f t="shared" si="83"/>
        <v/>
      </c>
      <c r="AH375" s="293">
        <f t="shared" si="73"/>
        <v>0</v>
      </c>
      <c r="AI375" s="292">
        <f t="shared" si="74"/>
        <v>1</v>
      </c>
    </row>
    <row r="376" spans="1:35" ht="26.25" x14ac:dyDescent="0.25">
      <c r="A376"/>
      <c r="B376">
        <f>TABLA!D374</f>
        <v>383</v>
      </c>
      <c r="C376">
        <f>TABLA!H374</f>
        <v>8</v>
      </c>
      <c r="D376" s="165" t="str">
        <f>TABLA!A374</f>
        <v>F. Ciencias Matemáticas</v>
      </c>
      <c r="E376" s="284">
        <f>TABLA!BN374</f>
        <v>0</v>
      </c>
      <c r="F376" s="293" t="str">
        <f t="shared" si="82"/>
        <v/>
      </c>
      <c r="G376" s="293" t="str">
        <f t="shared" si="82"/>
        <v/>
      </c>
      <c r="H376" s="293" t="str">
        <f t="shared" si="82"/>
        <v/>
      </c>
      <c r="I376" s="293" t="str">
        <f t="shared" si="82"/>
        <v/>
      </c>
      <c r="J376" s="293" t="str">
        <f t="shared" si="82"/>
        <v/>
      </c>
      <c r="K376" s="293" t="str">
        <f t="shared" si="82"/>
        <v/>
      </c>
      <c r="L376" s="293" t="str">
        <f t="shared" si="82"/>
        <v/>
      </c>
      <c r="M376" s="293" t="str">
        <f t="shared" si="82"/>
        <v/>
      </c>
      <c r="N376" s="293" t="str">
        <f t="shared" si="82"/>
        <v/>
      </c>
      <c r="O376" s="293" t="str">
        <f t="shared" si="82"/>
        <v/>
      </c>
      <c r="P376" s="293" t="str">
        <f t="shared" si="81"/>
        <v/>
      </c>
      <c r="Q376" s="293" t="str">
        <f t="shared" si="81"/>
        <v/>
      </c>
      <c r="R376" s="293" t="str">
        <f t="shared" si="81"/>
        <v/>
      </c>
      <c r="S376" s="293" t="str">
        <f t="shared" si="81"/>
        <v/>
      </c>
      <c r="T376" s="293" t="str">
        <f t="shared" si="81"/>
        <v/>
      </c>
      <c r="U376" s="293" t="str">
        <f t="shared" si="81"/>
        <v/>
      </c>
      <c r="V376" s="293" t="str">
        <f t="shared" si="81"/>
        <v/>
      </c>
      <c r="W376" s="293" t="str">
        <f t="shared" si="81"/>
        <v/>
      </c>
      <c r="X376" s="293" t="str">
        <f t="shared" si="81"/>
        <v/>
      </c>
      <c r="Y376" s="293" t="str">
        <f t="shared" si="81"/>
        <v/>
      </c>
      <c r="Z376" s="293" t="str">
        <f t="shared" si="83"/>
        <v/>
      </c>
      <c r="AA376" s="293" t="str">
        <f t="shared" si="83"/>
        <v/>
      </c>
      <c r="AB376" s="293" t="str">
        <f t="shared" si="83"/>
        <v/>
      </c>
      <c r="AC376" s="293" t="str">
        <f t="shared" si="83"/>
        <v/>
      </c>
      <c r="AD376" s="293" t="str">
        <f t="shared" si="83"/>
        <v/>
      </c>
      <c r="AE376" s="293" t="str">
        <f t="shared" si="83"/>
        <v/>
      </c>
      <c r="AF376" s="293" t="str">
        <f t="shared" si="83"/>
        <v/>
      </c>
      <c r="AG376" s="293" t="str">
        <f t="shared" si="83"/>
        <v/>
      </c>
      <c r="AH376" s="293">
        <f t="shared" si="73"/>
        <v>0</v>
      </c>
      <c r="AI376" s="292" t="str">
        <f t="shared" si="74"/>
        <v>X</v>
      </c>
    </row>
    <row r="377" spans="1:35" ht="39" x14ac:dyDescent="0.25">
      <c r="A377"/>
      <c r="B377">
        <f>TABLA!D375</f>
        <v>384</v>
      </c>
      <c r="C377">
        <f>TABLA!H375</f>
        <v>22</v>
      </c>
      <c r="D377" s="165" t="str">
        <f>TABLA!A375</f>
        <v>F. Enfermería, Fisioterapia y Podología</v>
      </c>
      <c r="E377" s="284">
        <f>TABLA!BN375</f>
        <v>0</v>
      </c>
      <c r="F377" s="293" t="str">
        <f t="shared" si="82"/>
        <v/>
      </c>
      <c r="G377" s="293" t="str">
        <f t="shared" si="82"/>
        <v/>
      </c>
      <c r="H377" s="293" t="str">
        <f t="shared" si="82"/>
        <v/>
      </c>
      <c r="I377" s="293" t="str">
        <f t="shared" si="82"/>
        <v/>
      </c>
      <c r="J377" s="293" t="str">
        <f t="shared" si="82"/>
        <v/>
      </c>
      <c r="K377" s="293" t="str">
        <f t="shared" si="82"/>
        <v/>
      </c>
      <c r="L377" s="293" t="str">
        <f t="shared" si="82"/>
        <v/>
      </c>
      <c r="M377" s="293" t="str">
        <f t="shared" si="82"/>
        <v/>
      </c>
      <c r="N377" s="293" t="str">
        <f t="shared" si="82"/>
        <v/>
      </c>
      <c r="O377" s="293" t="str">
        <f t="shared" si="82"/>
        <v/>
      </c>
      <c r="P377" s="293" t="str">
        <f t="shared" si="81"/>
        <v/>
      </c>
      <c r="Q377" s="293" t="str">
        <f t="shared" si="81"/>
        <v/>
      </c>
      <c r="R377" s="293" t="str">
        <f t="shared" si="81"/>
        <v/>
      </c>
      <c r="S377" s="293" t="str">
        <f t="shared" si="81"/>
        <v/>
      </c>
      <c r="T377" s="293" t="str">
        <f t="shared" si="81"/>
        <v/>
      </c>
      <c r="U377" s="293" t="str">
        <f t="shared" si="81"/>
        <v/>
      </c>
      <c r="V377" s="293" t="str">
        <f t="shared" si="81"/>
        <v/>
      </c>
      <c r="W377" s="293" t="str">
        <f t="shared" si="81"/>
        <v/>
      </c>
      <c r="X377" s="293" t="str">
        <f t="shared" si="81"/>
        <v/>
      </c>
      <c r="Y377" s="293" t="str">
        <f t="shared" si="81"/>
        <v/>
      </c>
      <c r="Z377" s="293" t="str">
        <f t="shared" si="83"/>
        <v/>
      </c>
      <c r="AA377" s="293" t="str">
        <f t="shared" si="83"/>
        <v/>
      </c>
      <c r="AB377" s="293" t="str">
        <f t="shared" si="83"/>
        <v/>
      </c>
      <c r="AC377" s="293" t="str">
        <f t="shared" si="83"/>
        <v/>
      </c>
      <c r="AD377" s="293" t="str">
        <f t="shared" si="83"/>
        <v/>
      </c>
      <c r="AE377" s="293" t="str">
        <f t="shared" si="83"/>
        <v/>
      </c>
      <c r="AF377" s="293" t="str">
        <f t="shared" si="83"/>
        <v/>
      </c>
      <c r="AG377" s="293" t="str">
        <f t="shared" si="83"/>
        <v/>
      </c>
      <c r="AH377" s="293">
        <f t="shared" si="73"/>
        <v>0</v>
      </c>
      <c r="AI377" s="292" t="str">
        <f t="shared" si="74"/>
        <v>X</v>
      </c>
    </row>
    <row r="378" spans="1:35" ht="38.25" x14ac:dyDescent="0.25">
      <c r="A378"/>
      <c r="B378">
        <f>TABLA!D376</f>
        <v>385</v>
      </c>
      <c r="C378">
        <f>TABLA!H376</f>
        <v>9</v>
      </c>
      <c r="D378" s="284" t="str">
        <f>TABLA!A376</f>
        <v>F. Ciencias Políticas y Sociología</v>
      </c>
      <c r="E378" s="284">
        <f>TABLA!BN376</f>
        <v>0</v>
      </c>
      <c r="F378" s="293" t="str">
        <f t="shared" si="82"/>
        <v/>
      </c>
      <c r="G378" s="293" t="str">
        <f t="shared" si="82"/>
        <v/>
      </c>
      <c r="H378" s="293" t="str">
        <f t="shared" si="82"/>
        <v/>
      </c>
      <c r="I378" s="293" t="str">
        <f t="shared" si="82"/>
        <v/>
      </c>
      <c r="J378" s="293" t="str">
        <f t="shared" si="82"/>
        <v/>
      </c>
      <c r="K378" s="293" t="str">
        <f t="shared" si="82"/>
        <v/>
      </c>
      <c r="L378" s="293" t="str">
        <f t="shared" si="82"/>
        <v/>
      </c>
      <c r="M378" s="293" t="str">
        <f t="shared" si="82"/>
        <v/>
      </c>
      <c r="N378" s="293" t="str">
        <f t="shared" si="82"/>
        <v/>
      </c>
      <c r="O378" s="293" t="str">
        <f t="shared" si="82"/>
        <v/>
      </c>
      <c r="P378" s="293" t="str">
        <f t="shared" si="81"/>
        <v/>
      </c>
      <c r="Q378" s="293" t="str">
        <f t="shared" si="81"/>
        <v/>
      </c>
      <c r="R378" s="293" t="str">
        <f t="shared" si="81"/>
        <v/>
      </c>
      <c r="S378" s="293" t="str">
        <f t="shared" si="81"/>
        <v/>
      </c>
      <c r="T378" s="293" t="str">
        <f t="shared" si="81"/>
        <v/>
      </c>
      <c r="U378" s="293" t="str">
        <f t="shared" si="81"/>
        <v/>
      </c>
      <c r="V378" s="293" t="str">
        <f t="shared" si="81"/>
        <v/>
      </c>
      <c r="W378" s="293" t="str">
        <f t="shared" si="81"/>
        <v/>
      </c>
      <c r="X378" s="293" t="str">
        <f t="shared" si="81"/>
        <v/>
      </c>
      <c r="Y378" s="293" t="str">
        <f t="shared" si="81"/>
        <v/>
      </c>
      <c r="Z378" s="293" t="str">
        <f t="shared" si="83"/>
        <v/>
      </c>
      <c r="AA378" s="293" t="str">
        <f t="shared" si="83"/>
        <v/>
      </c>
      <c r="AB378" s="293" t="str">
        <f t="shared" si="83"/>
        <v/>
      </c>
      <c r="AC378" s="293" t="str">
        <f t="shared" si="83"/>
        <v/>
      </c>
      <c r="AD378" s="293" t="str">
        <f t="shared" si="83"/>
        <v/>
      </c>
      <c r="AE378" s="293" t="str">
        <f t="shared" si="83"/>
        <v/>
      </c>
      <c r="AF378" s="293" t="str">
        <f t="shared" si="83"/>
        <v/>
      </c>
      <c r="AG378" s="293" t="str">
        <f t="shared" si="83"/>
        <v/>
      </c>
      <c r="AH378" s="293">
        <f t="shared" si="73"/>
        <v>0</v>
      </c>
      <c r="AI378" s="292" t="str">
        <f t="shared" si="74"/>
        <v>X</v>
      </c>
    </row>
    <row r="379" spans="1:35" ht="25.5" x14ac:dyDescent="0.25">
      <c r="A379"/>
      <c r="B379">
        <f>TABLA!D377</f>
        <v>386</v>
      </c>
      <c r="C379">
        <f>TABLA!H377</f>
        <v>11</v>
      </c>
      <c r="D379" s="165" t="str">
        <f>TABLA!A377</f>
        <v>F. Derecho</v>
      </c>
      <c r="E379" s="284" t="str">
        <f>TABLA!BN377</f>
        <v>Ampliación horario a sábados y domingos, 9-21h. La biblioteca no es un artículo de lujo, sino de primera necesidad que no cabe excepcionar en fines de semana.</v>
      </c>
      <c r="F379" s="293" t="str">
        <f t="shared" si="82"/>
        <v/>
      </c>
      <c r="G379" s="293" t="str">
        <f t="shared" si="82"/>
        <v/>
      </c>
      <c r="H379" s="293" t="str">
        <f t="shared" si="82"/>
        <v/>
      </c>
      <c r="I379" s="293" t="str">
        <f t="shared" si="82"/>
        <v/>
      </c>
      <c r="J379" s="293" t="str">
        <f t="shared" si="82"/>
        <v/>
      </c>
      <c r="K379" s="293" t="str">
        <f t="shared" si="82"/>
        <v/>
      </c>
      <c r="L379" s="293" t="str">
        <f t="shared" si="82"/>
        <v/>
      </c>
      <c r="M379" s="293" t="str">
        <f t="shared" si="82"/>
        <v/>
      </c>
      <c r="N379" s="293" t="str">
        <f t="shared" si="82"/>
        <v/>
      </c>
      <c r="O379" s="293" t="str">
        <f t="shared" si="82"/>
        <v/>
      </c>
      <c r="P379" s="293" t="str">
        <f t="shared" si="81"/>
        <v>x</v>
      </c>
      <c r="Q379" s="293" t="str">
        <f t="shared" si="81"/>
        <v/>
      </c>
      <c r="R379" s="293" t="str">
        <f t="shared" si="81"/>
        <v/>
      </c>
      <c r="S379" s="293" t="str">
        <f t="shared" si="81"/>
        <v/>
      </c>
      <c r="T379" s="293" t="str">
        <f t="shared" si="81"/>
        <v/>
      </c>
      <c r="U379" s="293" t="str">
        <f t="shared" si="81"/>
        <v/>
      </c>
      <c r="V379" s="293" t="str">
        <f t="shared" si="81"/>
        <v/>
      </c>
      <c r="W379" s="293" t="str">
        <f t="shared" si="81"/>
        <v/>
      </c>
      <c r="X379" s="293" t="str">
        <f t="shared" si="81"/>
        <v/>
      </c>
      <c r="Y379" s="293" t="str">
        <f t="shared" si="81"/>
        <v/>
      </c>
      <c r="Z379" s="293" t="str">
        <f t="shared" si="83"/>
        <v/>
      </c>
      <c r="AA379" s="293" t="str">
        <f t="shared" si="83"/>
        <v/>
      </c>
      <c r="AB379" s="293" t="str">
        <f t="shared" si="83"/>
        <v/>
      </c>
      <c r="AC379" s="293" t="str">
        <f t="shared" si="83"/>
        <v/>
      </c>
      <c r="AD379" s="293" t="str">
        <f t="shared" si="83"/>
        <v/>
      </c>
      <c r="AE379" s="293" t="str">
        <f t="shared" si="83"/>
        <v/>
      </c>
      <c r="AF379" s="293" t="str">
        <f t="shared" si="83"/>
        <v/>
      </c>
      <c r="AG379" s="293" t="str">
        <f t="shared" si="83"/>
        <v/>
      </c>
      <c r="AH379" s="293">
        <f t="shared" si="73"/>
        <v>1</v>
      </c>
      <c r="AI379" s="292">
        <f t="shared" si="74"/>
        <v>1</v>
      </c>
    </row>
    <row r="380" spans="1:35" ht="25.5" x14ac:dyDescent="0.25">
      <c r="A380"/>
      <c r="B380">
        <f>TABLA!D378</f>
        <v>387</v>
      </c>
      <c r="C380">
        <f>TABLA!H378</f>
        <v>7</v>
      </c>
      <c r="D380" s="284" t="str">
        <f>TABLA!A378</f>
        <v>F. Ciencias Geológicas</v>
      </c>
      <c r="E380" s="284" t="str">
        <f>TABLA!BN378</f>
        <v>El personal de la biblioteca sigue haciendo uso de un tono de voz elevado, incluso después de haberles ñlamado la atención.</v>
      </c>
      <c r="F380" s="293" t="str">
        <f t="shared" si="82"/>
        <v/>
      </c>
      <c r="G380" s="293" t="str">
        <f t="shared" si="82"/>
        <v/>
      </c>
      <c r="H380" s="293" t="str">
        <f t="shared" si="82"/>
        <v/>
      </c>
      <c r="I380" s="293" t="str">
        <f t="shared" si="82"/>
        <v/>
      </c>
      <c r="J380" s="293" t="str">
        <f t="shared" si="82"/>
        <v/>
      </c>
      <c r="K380" s="293" t="str">
        <f t="shared" si="82"/>
        <v/>
      </c>
      <c r="L380" s="293" t="str">
        <f t="shared" si="82"/>
        <v/>
      </c>
      <c r="M380" s="293" t="str">
        <f t="shared" si="82"/>
        <v/>
      </c>
      <c r="N380" s="293" t="str">
        <f t="shared" si="82"/>
        <v/>
      </c>
      <c r="O380" s="293" t="str">
        <f t="shared" si="82"/>
        <v/>
      </c>
      <c r="P380" s="293" t="str">
        <f t="shared" si="81"/>
        <v/>
      </c>
      <c r="Q380" s="293" t="str">
        <f t="shared" si="81"/>
        <v/>
      </c>
      <c r="R380" s="293" t="str">
        <f t="shared" si="81"/>
        <v/>
      </c>
      <c r="S380" s="293" t="str">
        <f t="shared" si="81"/>
        <v/>
      </c>
      <c r="T380" s="293" t="str">
        <f t="shared" si="81"/>
        <v/>
      </c>
      <c r="U380" s="293" t="str">
        <f t="shared" si="81"/>
        <v/>
      </c>
      <c r="V380" s="293" t="str">
        <f t="shared" si="81"/>
        <v/>
      </c>
      <c r="W380" s="293" t="str">
        <f t="shared" si="81"/>
        <v/>
      </c>
      <c r="X380" s="293" t="str">
        <f t="shared" si="81"/>
        <v/>
      </c>
      <c r="Y380" s="293" t="str">
        <f t="shared" si="81"/>
        <v/>
      </c>
      <c r="Z380" s="293" t="str">
        <f t="shared" si="83"/>
        <v/>
      </c>
      <c r="AA380" s="293" t="str">
        <f t="shared" si="83"/>
        <v>x</v>
      </c>
      <c r="AB380" s="293" t="str">
        <f t="shared" si="83"/>
        <v/>
      </c>
      <c r="AC380" s="293" t="str">
        <f t="shared" si="83"/>
        <v/>
      </c>
      <c r="AD380" s="293" t="str">
        <f t="shared" si="83"/>
        <v/>
      </c>
      <c r="AE380" s="293" t="str">
        <f t="shared" si="83"/>
        <v/>
      </c>
      <c r="AF380" s="293" t="str">
        <f t="shared" si="83"/>
        <v/>
      </c>
      <c r="AG380" s="293" t="str">
        <f t="shared" si="83"/>
        <v/>
      </c>
      <c r="AH380" s="293">
        <f t="shared" si="73"/>
        <v>1</v>
      </c>
      <c r="AI380" s="292">
        <f t="shared" si="74"/>
        <v>1</v>
      </c>
    </row>
    <row r="381" spans="1:35" ht="26.25" x14ac:dyDescent="0.25">
      <c r="A381"/>
      <c r="B381">
        <f>TABLA!D379</f>
        <v>388</v>
      </c>
      <c r="C381">
        <f>TABLA!H379</f>
        <v>2</v>
      </c>
      <c r="D381" s="165" t="str">
        <f>TABLA!A379</f>
        <v>F. Ciencias Biológicas</v>
      </c>
      <c r="E381" s="284">
        <f>TABLA!BN379</f>
        <v>0</v>
      </c>
      <c r="F381" s="293" t="str">
        <f t="shared" si="82"/>
        <v/>
      </c>
      <c r="G381" s="293" t="str">
        <f t="shared" si="82"/>
        <v/>
      </c>
      <c r="H381" s="293" t="str">
        <f t="shared" si="82"/>
        <v/>
      </c>
      <c r="I381" s="293" t="str">
        <f t="shared" si="82"/>
        <v/>
      </c>
      <c r="J381" s="293" t="str">
        <f t="shared" si="82"/>
        <v/>
      </c>
      <c r="K381" s="293" t="str">
        <f t="shared" si="82"/>
        <v/>
      </c>
      <c r="L381" s="293" t="str">
        <f t="shared" si="82"/>
        <v/>
      </c>
      <c r="M381" s="293" t="str">
        <f t="shared" si="82"/>
        <v/>
      </c>
      <c r="N381" s="293" t="str">
        <f t="shared" si="82"/>
        <v/>
      </c>
      <c r="O381" s="293" t="str">
        <f t="shared" si="82"/>
        <v/>
      </c>
      <c r="P381" s="293" t="str">
        <f t="shared" si="81"/>
        <v/>
      </c>
      <c r="Q381" s="293" t="str">
        <f t="shared" si="81"/>
        <v/>
      </c>
      <c r="R381" s="293" t="str">
        <f t="shared" si="81"/>
        <v/>
      </c>
      <c r="S381" s="293" t="str">
        <f t="shared" si="81"/>
        <v/>
      </c>
      <c r="T381" s="293" t="str">
        <f t="shared" si="81"/>
        <v/>
      </c>
      <c r="U381" s="293" t="str">
        <f t="shared" si="81"/>
        <v/>
      </c>
      <c r="V381" s="293" t="str">
        <f t="shared" si="81"/>
        <v/>
      </c>
      <c r="W381" s="293" t="str">
        <f t="shared" si="81"/>
        <v/>
      </c>
      <c r="X381" s="293" t="str">
        <f t="shared" si="81"/>
        <v/>
      </c>
      <c r="Y381" s="293" t="str">
        <f t="shared" si="81"/>
        <v/>
      </c>
      <c r="Z381" s="293" t="str">
        <f t="shared" si="83"/>
        <v/>
      </c>
      <c r="AA381" s="293" t="str">
        <f t="shared" si="83"/>
        <v/>
      </c>
      <c r="AB381" s="293" t="str">
        <f t="shared" si="83"/>
        <v/>
      </c>
      <c r="AC381" s="293" t="str">
        <f t="shared" si="83"/>
        <v/>
      </c>
      <c r="AD381" s="293" t="str">
        <f t="shared" si="83"/>
        <v/>
      </c>
      <c r="AE381" s="293" t="str">
        <f t="shared" si="83"/>
        <v/>
      </c>
      <c r="AF381" s="293" t="str">
        <f t="shared" si="83"/>
        <v/>
      </c>
      <c r="AG381" s="293" t="str">
        <f t="shared" si="83"/>
        <v/>
      </c>
      <c r="AH381" s="293">
        <f t="shared" si="73"/>
        <v>0</v>
      </c>
      <c r="AI381" s="292" t="str">
        <f t="shared" si="74"/>
        <v>X</v>
      </c>
    </row>
    <row r="382" spans="1:35" ht="15.75" x14ac:dyDescent="0.25">
      <c r="A382"/>
      <c r="B382">
        <f>TABLA!D380</f>
        <v>389</v>
      </c>
      <c r="C382">
        <f>TABLA!H380</f>
        <v>11</v>
      </c>
      <c r="D382" s="284" t="str">
        <f>TABLA!A380</f>
        <v>F. Derecho</v>
      </c>
      <c r="E382" s="284">
        <f>TABLA!BN380</f>
        <v>0</v>
      </c>
      <c r="F382" s="293" t="str">
        <f t="shared" si="82"/>
        <v/>
      </c>
      <c r="G382" s="293" t="str">
        <f t="shared" si="82"/>
        <v/>
      </c>
      <c r="H382" s="293" t="str">
        <f t="shared" si="82"/>
        <v/>
      </c>
      <c r="I382" s="293" t="str">
        <f t="shared" si="82"/>
        <v/>
      </c>
      <c r="J382" s="293" t="str">
        <f t="shared" si="82"/>
        <v/>
      </c>
      <c r="K382" s="293" t="str">
        <f t="shared" si="82"/>
        <v/>
      </c>
      <c r="L382" s="293" t="str">
        <f t="shared" si="82"/>
        <v/>
      </c>
      <c r="M382" s="293" t="str">
        <f t="shared" si="82"/>
        <v/>
      </c>
      <c r="N382" s="293" t="str">
        <f t="shared" si="82"/>
        <v/>
      </c>
      <c r="O382" s="293" t="str">
        <f t="shared" si="82"/>
        <v/>
      </c>
      <c r="P382" s="293" t="str">
        <f t="shared" si="81"/>
        <v/>
      </c>
      <c r="Q382" s="293" t="str">
        <f t="shared" si="81"/>
        <v/>
      </c>
      <c r="R382" s="293" t="str">
        <f t="shared" si="81"/>
        <v/>
      </c>
      <c r="S382" s="293" t="str">
        <f t="shared" si="81"/>
        <v/>
      </c>
      <c r="T382" s="293" t="str">
        <f t="shared" si="81"/>
        <v/>
      </c>
      <c r="U382" s="293" t="str">
        <f t="shared" si="81"/>
        <v/>
      </c>
      <c r="V382" s="293" t="str">
        <f t="shared" si="81"/>
        <v/>
      </c>
      <c r="W382" s="293" t="str">
        <f t="shared" si="81"/>
        <v/>
      </c>
      <c r="X382" s="293" t="str">
        <f t="shared" si="81"/>
        <v/>
      </c>
      <c r="Y382" s="293" t="str">
        <f t="shared" si="81"/>
        <v/>
      </c>
      <c r="Z382" s="293" t="str">
        <f t="shared" si="83"/>
        <v/>
      </c>
      <c r="AA382" s="293" t="str">
        <f t="shared" si="83"/>
        <v/>
      </c>
      <c r="AB382" s="293" t="str">
        <f t="shared" si="83"/>
        <v/>
      </c>
      <c r="AC382" s="293" t="str">
        <f t="shared" si="83"/>
        <v/>
      </c>
      <c r="AD382" s="293" t="str">
        <f t="shared" si="83"/>
        <v/>
      </c>
      <c r="AE382" s="293" t="str">
        <f t="shared" si="83"/>
        <v/>
      </c>
      <c r="AF382" s="293" t="str">
        <f t="shared" si="83"/>
        <v/>
      </c>
      <c r="AG382" s="293" t="str">
        <f t="shared" si="83"/>
        <v/>
      </c>
      <c r="AH382" s="293">
        <f t="shared" si="73"/>
        <v>0</v>
      </c>
      <c r="AI382" s="292" t="str">
        <f t="shared" si="74"/>
        <v>X</v>
      </c>
    </row>
    <row r="383" spans="1:35" ht="25.5" x14ac:dyDescent="0.25">
      <c r="A383"/>
      <c r="B383">
        <f>TABLA!D381</f>
        <v>390</v>
      </c>
      <c r="C383">
        <f>TABLA!H381</f>
        <v>24</v>
      </c>
      <c r="D383" s="284" t="str">
        <f>TABLA!A381</f>
        <v>F. Comercio y Turismo</v>
      </c>
      <c r="E383" s="284">
        <f>TABLA!BN381</f>
        <v>0</v>
      </c>
      <c r="F383" s="293" t="str">
        <f t="shared" si="82"/>
        <v/>
      </c>
      <c r="G383" s="293" t="str">
        <f t="shared" si="82"/>
        <v/>
      </c>
      <c r="H383" s="293" t="str">
        <f t="shared" si="82"/>
        <v/>
      </c>
      <c r="I383" s="293" t="str">
        <f t="shared" si="82"/>
        <v/>
      </c>
      <c r="J383" s="293" t="str">
        <f t="shared" si="82"/>
        <v/>
      </c>
      <c r="K383" s="293" t="str">
        <f t="shared" si="82"/>
        <v/>
      </c>
      <c r="L383" s="293" t="str">
        <f t="shared" si="82"/>
        <v/>
      </c>
      <c r="M383" s="293" t="str">
        <f t="shared" si="82"/>
        <v/>
      </c>
      <c r="N383" s="293" t="str">
        <f t="shared" si="82"/>
        <v/>
      </c>
      <c r="O383" s="293" t="str">
        <f t="shared" si="82"/>
        <v/>
      </c>
      <c r="P383" s="293" t="str">
        <f t="shared" si="81"/>
        <v/>
      </c>
      <c r="Q383" s="293" t="str">
        <f t="shared" si="81"/>
        <v/>
      </c>
      <c r="R383" s="293" t="str">
        <f t="shared" si="81"/>
        <v/>
      </c>
      <c r="S383" s="293" t="str">
        <f t="shared" si="81"/>
        <v/>
      </c>
      <c r="T383" s="293" t="str">
        <f t="shared" si="81"/>
        <v/>
      </c>
      <c r="U383" s="293" t="str">
        <f t="shared" si="81"/>
        <v/>
      </c>
      <c r="V383" s="293" t="str">
        <f t="shared" si="81"/>
        <v/>
      </c>
      <c r="W383" s="293" t="str">
        <f t="shared" si="81"/>
        <v/>
      </c>
      <c r="X383" s="293" t="str">
        <f t="shared" si="81"/>
        <v/>
      </c>
      <c r="Y383" s="293" t="str">
        <f t="shared" si="81"/>
        <v/>
      </c>
      <c r="Z383" s="293" t="str">
        <f t="shared" si="83"/>
        <v/>
      </c>
      <c r="AA383" s="293" t="str">
        <f t="shared" si="83"/>
        <v/>
      </c>
      <c r="AB383" s="293" t="str">
        <f t="shared" si="83"/>
        <v/>
      </c>
      <c r="AC383" s="293" t="str">
        <f t="shared" si="83"/>
        <v/>
      </c>
      <c r="AD383" s="293" t="str">
        <f t="shared" si="83"/>
        <v/>
      </c>
      <c r="AE383" s="293" t="str">
        <f t="shared" si="83"/>
        <v/>
      </c>
      <c r="AF383" s="293" t="str">
        <f t="shared" si="83"/>
        <v/>
      </c>
      <c r="AG383" s="293" t="str">
        <f t="shared" si="83"/>
        <v/>
      </c>
      <c r="AH383" s="293">
        <f t="shared" si="73"/>
        <v>0</v>
      </c>
      <c r="AI383" s="292" t="str">
        <f t="shared" si="74"/>
        <v>X</v>
      </c>
    </row>
    <row r="384" spans="1:35" ht="38.25" x14ac:dyDescent="0.25">
      <c r="A384"/>
      <c r="B384">
        <f>TABLA!D382</f>
        <v>391</v>
      </c>
      <c r="C384">
        <f>TABLA!H382</f>
        <v>5</v>
      </c>
      <c r="D384" s="284" t="str">
        <f>TABLA!A382</f>
        <v>F. Ciencias Económicas y Empresariales</v>
      </c>
      <c r="E384" s="284" t="str">
        <f>TABLA!BN382</f>
        <v>No porque no he sido avisada sobre la realización de estos.</v>
      </c>
      <c r="F384" s="293" t="str">
        <f t="shared" si="82"/>
        <v/>
      </c>
      <c r="G384" s="293" t="str">
        <f t="shared" si="82"/>
        <v/>
      </c>
      <c r="H384" s="293" t="str">
        <f t="shared" si="82"/>
        <v/>
      </c>
      <c r="I384" s="293" t="str">
        <f t="shared" si="82"/>
        <v/>
      </c>
      <c r="J384" s="293" t="str">
        <f t="shared" si="82"/>
        <v/>
      </c>
      <c r="K384" s="293" t="str">
        <f t="shared" si="82"/>
        <v/>
      </c>
      <c r="L384" s="293" t="str">
        <f t="shared" si="82"/>
        <v/>
      </c>
      <c r="M384" s="293" t="str">
        <f t="shared" si="82"/>
        <v/>
      </c>
      <c r="N384" s="293" t="str">
        <f t="shared" si="82"/>
        <v/>
      </c>
      <c r="O384" s="293" t="str">
        <f t="shared" si="82"/>
        <v/>
      </c>
      <c r="P384" s="293" t="str">
        <f t="shared" si="81"/>
        <v/>
      </c>
      <c r="Q384" s="293" t="str">
        <f t="shared" si="81"/>
        <v/>
      </c>
      <c r="R384" s="293" t="str">
        <f t="shared" si="81"/>
        <v/>
      </c>
      <c r="S384" s="293" t="str">
        <f t="shared" si="81"/>
        <v/>
      </c>
      <c r="T384" s="293" t="str">
        <f t="shared" si="81"/>
        <v/>
      </c>
      <c r="U384" s="293" t="str">
        <f t="shared" si="81"/>
        <v/>
      </c>
      <c r="V384" s="293" t="str">
        <f t="shared" si="81"/>
        <v/>
      </c>
      <c r="W384" s="293" t="str">
        <f t="shared" si="81"/>
        <v/>
      </c>
      <c r="X384" s="293" t="str">
        <f t="shared" si="81"/>
        <v/>
      </c>
      <c r="Y384" s="293" t="str">
        <f t="shared" si="81"/>
        <v/>
      </c>
      <c r="Z384" s="293" t="str">
        <f t="shared" si="83"/>
        <v/>
      </c>
      <c r="AA384" s="293" t="str">
        <f t="shared" si="83"/>
        <v/>
      </c>
      <c r="AB384" s="293" t="str">
        <f t="shared" si="83"/>
        <v/>
      </c>
      <c r="AC384" s="293" t="str">
        <f t="shared" si="83"/>
        <v/>
      </c>
      <c r="AD384" s="293" t="str">
        <f t="shared" si="83"/>
        <v/>
      </c>
      <c r="AE384" s="293" t="str">
        <f t="shared" si="83"/>
        <v/>
      </c>
      <c r="AF384" s="293" t="str">
        <f t="shared" si="83"/>
        <v/>
      </c>
      <c r="AG384" s="293" t="str">
        <f t="shared" si="83"/>
        <v/>
      </c>
      <c r="AH384" s="293">
        <f t="shared" si="73"/>
        <v>0</v>
      </c>
      <c r="AI384" s="292">
        <f t="shared" si="74"/>
        <v>1</v>
      </c>
    </row>
    <row r="385" spans="1:35" ht="51.75" x14ac:dyDescent="0.25">
      <c r="A385" s="3"/>
      <c r="B385">
        <f>TABLA!D383</f>
        <v>392</v>
      </c>
      <c r="C385">
        <f>TABLA!H383</f>
        <v>12</v>
      </c>
      <c r="D385" s="165" t="str">
        <f>TABLA!A383</f>
        <v>F. Educación - Centro de Formación del Profesorado</v>
      </c>
      <c r="E385" s="284" t="str">
        <f>TABLA!BN383</f>
        <v>Mayor flexibilidad de horarios o tutoriales online con reconocimeinto de creditos por cursarlo.&lt;br&gt;&lt;br&gt;Creo que en la Facultad de Educación sería conveniente poner unas hojas a la entrada que indicaran en qué estantería y sección se encuentra cada temática bibliográfica.</v>
      </c>
      <c r="F385" s="293" t="str">
        <f t="shared" si="82"/>
        <v/>
      </c>
      <c r="G385" s="293" t="str">
        <f t="shared" si="82"/>
        <v/>
      </c>
      <c r="H385" s="293" t="str">
        <f t="shared" si="82"/>
        <v/>
      </c>
      <c r="I385" s="293" t="str">
        <f t="shared" si="82"/>
        <v/>
      </c>
      <c r="J385" s="293" t="str">
        <f t="shared" si="82"/>
        <v/>
      </c>
      <c r="K385" s="293" t="str">
        <f t="shared" si="82"/>
        <v/>
      </c>
      <c r="L385" s="293" t="str">
        <f t="shared" si="82"/>
        <v/>
      </c>
      <c r="M385" s="293" t="str">
        <f t="shared" si="82"/>
        <v/>
      </c>
      <c r="N385" s="293" t="str">
        <f t="shared" si="82"/>
        <v/>
      </c>
      <c r="O385" s="293" t="str">
        <f t="shared" si="82"/>
        <v/>
      </c>
      <c r="P385" s="293" t="str">
        <f t="shared" si="81"/>
        <v>x</v>
      </c>
      <c r="Q385" s="293" t="str">
        <f t="shared" si="81"/>
        <v/>
      </c>
      <c r="R385" s="293" t="str">
        <f t="shared" si="81"/>
        <v/>
      </c>
      <c r="S385" s="293" t="str">
        <f t="shared" si="81"/>
        <v/>
      </c>
      <c r="T385" s="293" t="str">
        <f t="shared" si="81"/>
        <v/>
      </c>
      <c r="U385" s="293" t="str">
        <f t="shared" si="81"/>
        <v/>
      </c>
      <c r="V385" s="293" t="str">
        <f t="shared" si="81"/>
        <v/>
      </c>
      <c r="W385" s="293" t="str">
        <f t="shared" si="81"/>
        <v/>
      </c>
      <c r="X385" s="293" t="str">
        <f t="shared" si="81"/>
        <v/>
      </c>
      <c r="Y385" s="293" t="str">
        <f t="shared" si="81"/>
        <v/>
      </c>
      <c r="Z385" s="293" t="str">
        <f t="shared" si="83"/>
        <v/>
      </c>
      <c r="AA385" s="293" t="str">
        <f t="shared" si="83"/>
        <v/>
      </c>
      <c r="AB385" s="293" t="str">
        <f t="shared" si="83"/>
        <v/>
      </c>
      <c r="AC385" s="293" t="str">
        <f t="shared" si="83"/>
        <v/>
      </c>
      <c r="AD385" s="293" t="str">
        <f t="shared" si="83"/>
        <v/>
      </c>
      <c r="AE385" s="293" t="str">
        <f t="shared" si="83"/>
        <v/>
      </c>
      <c r="AF385" s="293" t="str">
        <f t="shared" si="83"/>
        <v/>
      </c>
      <c r="AG385" s="293" t="str">
        <f t="shared" si="83"/>
        <v/>
      </c>
      <c r="AH385" s="293">
        <f t="shared" si="73"/>
        <v>1</v>
      </c>
      <c r="AI385" s="292">
        <f t="shared" si="74"/>
        <v>1</v>
      </c>
    </row>
    <row r="386" spans="1:35" ht="15.75" x14ac:dyDescent="0.25">
      <c r="A386"/>
      <c r="B386">
        <f>TABLA!D384</f>
        <v>393</v>
      </c>
      <c r="C386">
        <f>TABLA!H384</f>
        <v>21</v>
      </c>
      <c r="D386" s="165" t="str">
        <f>TABLA!A384</f>
        <v>F. Veterinaria</v>
      </c>
      <c r="E386" s="284" t="str">
        <f>TABLA!BN384</f>
        <v>Algunos sabados tenemos examenes y seria una buena idea que la biblioteca estuviera abierta por la mañana</v>
      </c>
      <c r="F386" s="293" t="str">
        <f t="shared" si="82"/>
        <v/>
      </c>
      <c r="G386" s="293" t="str">
        <f t="shared" si="82"/>
        <v/>
      </c>
      <c r="H386" s="293" t="str">
        <f t="shared" si="82"/>
        <v/>
      </c>
      <c r="I386" s="293" t="str">
        <f t="shared" si="82"/>
        <v/>
      </c>
      <c r="J386" s="293" t="str">
        <f t="shared" si="82"/>
        <v/>
      </c>
      <c r="K386" s="293" t="str">
        <f t="shared" si="82"/>
        <v/>
      </c>
      <c r="L386" s="293" t="str">
        <f t="shared" si="82"/>
        <v/>
      </c>
      <c r="M386" s="293" t="str">
        <f t="shared" si="82"/>
        <v/>
      </c>
      <c r="N386" s="293" t="str">
        <f t="shared" si="82"/>
        <v/>
      </c>
      <c r="O386" s="293" t="str">
        <f t="shared" si="82"/>
        <v/>
      </c>
      <c r="P386" s="293" t="str">
        <f t="shared" si="82"/>
        <v/>
      </c>
      <c r="Q386" s="293" t="str">
        <f t="shared" si="82"/>
        <v/>
      </c>
      <c r="R386" s="293" t="str">
        <f t="shared" si="82"/>
        <v/>
      </c>
      <c r="S386" s="293" t="str">
        <f t="shared" si="82"/>
        <v/>
      </c>
      <c r="T386" s="293" t="str">
        <f t="shared" si="82"/>
        <v/>
      </c>
      <c r="U386" s="293" t="str">
        <f t="shared" si="82"/>
        <v/>
      </c>
      <c r="V386" s="293" t="str">
        <f t="shared" ref="P386:AE401" si="84">IFERROR((IF(FIND(V$1,$E386,1)&gt;0,"x")),"")</f>
        <v/>
      </c>
      <c r="W386" s="293" t="str">
        <f t="shared" si="84"/>
        <v/>
      </c>
      <c r="X386" s="293" t="str">
        <f t="shared" si="84"/>
        <v/>
      </c>
      <c r="Y386" s="293" t="str">
        <f t="shared" si="84"/>
        <v/>
      </c>
      <c r="Z386" s="293" t="str">
        <f t="shared" si="83"/>
        <v/>
      </c>
      <c r="AA386" s="293" t="str">
        <f t="shared" si="83"/>
        <v/>
      </c>
      <c r="AB386" s="293" t="str">
        <f t="shared" si="83"/>
        <v/>
      </c>
      <c r="AC386" s="293" t="str">
        <f t="shared" si="83"/>
        <v/>
      </c>
      <c r="AD386" s="293" t="str">
        <f t="shared" si="83"/>
        <v/>
      </c>
      <c r="AE386" s="293" t="str">
        <f t="shared" si="83"/>
        <v/>
      </c>
      <c r="AF386" s="293" t="str">
        <f t="shared" si="83"/>
        <v/>
      </c>
      <c r="AG386" s="293" t="str">
        <f t="shared" si="83"/>
        <v/>
      </c>
      <c r="AH386" s="293">
        <f t="shared" si="73"/>
        <v>0</v>
      </c>
      <c r="AI386" s="292">
        <f t="shared" si="74"/>
        <v>1</v>
      </c>
    </row>
    <row r="387" spans="1:35" ht="15.75" x14ac:dyDescent="0.25">
      <c r="A387"/>
      <c r="B387">
        <f>TABLA!D385</f>
        <v>394</v>
      </c>
      <c r="C387">
        <f>TABLA!H385</f>
        <v>14</v>
      </c>
      <c r="D387" s="165" t="str">
        <f>TABLA!A385</f>
        <v>F. Filología</v>
      </c>
      <c r="E387" s="284">
        <f>TABLA!BN385</f>
        <v>0</v>
      </c>
      <c r="F387" s="293" t="str">
        <f t="shared" ref="F387:U402" si="85">IFERROR((IF(FIND(F$1,$E387,1)&gt;0,"x")),"")</f>
        <v/>
      </c>
      <c r="G387" s="293" t="str">
        <f t="shared" si="85"/>
        <v/>
      </c>
      <c r="H387" s="293" t="str">
        <f t="shared" si="85"/>
        <v/>
      </c>
      <c r="I387" s="293" t="str">
        <f t="shared" si="85"/>
        <v/>
      </c>
      <c r="J387" s="293" t="str">
        <f t="shared" si="85"/>
        <v/>
      </c>
      <c r="K387" s="293" t="str">
        <f t="shared" si="85"/>
        <v/>
      </c>
      <c r="L387" s="293" t="str">
        <f t="shared" si="85"/>
        <v/>
      </c>
      <c r="M387" s="293" t="str">
        <f t="shared" si="85"/>
        <v/>
      </c>
      <c r="N387" s="293" t="str">
        <f t="shared" si="85"/>
        <v/>
      </c>
      <c r="O387" s="293" t="str">
        <f t="shared" si="85"/>
        <v/>
      </c>
      <c r="P387" s="293" t="str">
        <f t="shared" si="84"/>
        <v/>
      </c>
      <c r="Q387" s="293" t="str">
        <f t="shared" si="84"/>
        <v/>
      </c>
      <c r="R387" s="293" t="str">
        <f t="shared" si="84"/>
        <v/>
      </c>
      <c r="S387" s="293" t="str">
        <f t="shared" si="84"/>
        <v/>
      </c>
      <c r="T387" s="293" t="str">
        <f t="shared" si="84"/>
        <v/>
      </c>
      <c r="U387" s="293" t="str">
        <f t="shared" si="84"/>
        <v/>
      </c>
      <c r="V387" s="293" t="str">
        <f t="shared" si="84"/>
        <v/>
      </c>
      <c r="W387" s="293" t="str">
        <f t="shared" si="84"/>
        <v/>
      </c>
      <c r="X387" s="293" t="str">
        <f t="shared" si="84"/>
        <v/>
      </c>
      <c r="Y387" s="293" t="str">
        <f t="shared" si="84"/>
        <v/>
      </c>
      <c r="Z387" s="293" t="str">
        <f t="shared" si="84"/>
        <v/>
      </c>
      <c r="AA387" s="293" t="str">
        <f t="shared" si="84"/>
        <v/>
      </c>
      <c r="AB387" s="293" t="str">
        <f t="shared" si="84"/>
        <v/>
      </c>
      <c r="AC387" s="293" t="str">
        <f t="shared" si="84"/>
        <v/>
      </c>
      <c r="AD387" s="293" t="str">
        <f t="shared" si="84"/>
        <v/>
      </c>
      <c r="AE387" s="293" t="str">
        <f t="shared" si="84"/>
        <v/>
      </c>
      <c r="AF387" s="293" t="str">
        <f t="shared" ref="Z387:AG402" si="86">IFERROR((IF(FIND(AF$1,$E387,1)&gt;0,"x")),"")</f>
        <v/>
      </c>
      <c r="AG387" s="293" t="str">
        <f t="shared" si="86"/>
        <v/>
      </c>
      <c r="AH387" s="293">
        <f t="shared" si="73"/>
        <v>0</v>
      </c>
      <c r="AI387" s="292" t="str">
        <f t="shared" si="74"/>
        <v>X</v>
      </c>
    </row>
    <row r="388" spans="1:35" ht="26.25" x14ac:dyDescent="0.25">
      <c r="A388"/>
      <c r="B388">
        <f>TABLA!D386</f>
        <v>395</v>
      </c>
      <c r="C388">
        <f>TABLA!H386</f>
        <v>4</v>
      </c>
      <c r="D388" s="165" t="str">
        <f>TABLA!A386</f>
        <v>F. Ciencias de la Información</v>
      </c>
      <c r="E388" s="284" t="str">
        <f>TABLA!BN386</f>
        <v xml:space="preserve">La web de la biblioteca ahora es mucho menos intuitiva, es más difícil encontrar los libros y se pierde mucho tiempo en la web. Algunos de los trabajadores son desagradables, parece que les moleste que les pidas ayuda (hay excepciones). </v>
      </c>
      <c r="F388" s="293" t="str">
        <f t="shared" si="85"/>
        <v/>
      </c>
      <c r="G388" s="293" t="str">
        <f t="shared" si="85"/>
        <v/>
      </c>
      <c r="H388" s="293" t="str">
        <f t="shared" si="85"/>
        <v/>
      </c>
      <c r="I388" s="293" t="str">
        <f t="shared" si="85"/>
        <v/>
      </c>
      <c r="J388" s="293" t="str">
        <f t="shared" si="85"/>
        <v/>
      </c>
      <c r="K388" s="293" t="str">
        <f t="shared" si="85"/>
        <v/>
      </c>
      <c r="L388" s="293" t="str">
        <f t="shared" si="85"/>
        <v/>
      </c>
      <c r="M388" s="293" t="str">
        <f t="shared" si="85"/>
        <v/>
      </c>
      <c r="N388" s="293" t="str">
        <f t="shared" si="85"/>
        <v/>
      </c>
      <c r="O388" s="293" t="str">
        <f t="shared" si="85"/>
        <v/>
      </c>
      <c r="P388" s="293" t="str">
        <f t="shared" si="84"/>
        <v>x</v>
      </c>
      <c r="Q388" s="293" t="str">
        <f t="shared" si="84"/>
        <v/>
      </c>
      <c r="R388" s="293" t="str">
        <f t="shared" si="84"/>
        <v/>
      </c>
      <c r="S388" s="293" t="str">
        <f t="shared" si="84"/>
        <v/>
      </c>
      <c r="T388" s="293" t="str">
        <f t="shared" si="84"/>
        <v/>
      </c>
      <c r="U388" s="293" t="str">
        <f t="shared" si="84"/>
        <v/>
      </c>
      <c r="V388" s="293" t="str">
        <f t="shared" si="84"/>
        <v/>
      </c>
      <c r="W388" s="293" t="str">
        <f t="shared" si="84"/>
        <v/>
      </c>
      <c r="X388" s="293" t="str">
        <f t="shared" si="84"/>
        <v/>
      </c>
      <c r="Y388" s="293" t="str">
        <f t="shared" si="84"/>
        <v/>
      </c>
      <c r="Z388" s="293" t="str">
        <f t="shared" si="86"/>
        <v/>
      </c>
      <c r="AA388" s="293" t="str">
        <f t="shared" si="86"/>
        <v/>
      </c>
      <c r="AB388" s="293" t="str">
        <f t="shared" si="86"/>
        <v/>
      </c>
      <c r="AC388" s="293" t="str">
        <f t="shared" si="86"/>
        <v/>
      </c>
      <c r="AD388" s="293" t="str">
        <f t="shared" si="86"/>
        <v/>
      </c>
      <c r="AE388" s="293" t="str">
        <f t="shared" si="86"/>
        <v/>
      </c>
      <c r="AF388" s="293" t="str">
        <f t="shared" si="86"/>
        <v>x</v>
      </c>
      <c r="AG388" s="293" t="str">
        <f t="shared" si="86"/>
        <v/>
      </c>
      <c r="AH388" s="293">
        <f t="shared" ref="AH388:AH451" si="87">COUNTIF(F388:AG388,"x")</f>
        <v>2</v>
      </c>
      <c r="AI388" s="292">
        <f t="shared" ref="AI388:AI451" si="88">IF(E388=0,"X",1)</f>
        <v>1</v>
      </c>
    </row>
    <row r="389" spans="1:35" ht="25.5" x14ac:dyDescent="0.25">
      <c r="A389" s="3"/>
      <c r="B389">
        <f>TABLA!D387</f>
        <v>396</v>
      </c>
      <c r="C389">
        <f>TABLA!H387</f>
        <v>23</v>
      </c>
      <c r="D389" s="284" t="str">
        <f>TABLA!A387</f>
        <v>F. Estudios Estadísticos</v>
      </c>
      <c r="E389" s="284">
        <f>TABLA!BN387</f>
        <v>0</v>
      </c>
      <c r="F389" s="293" t="str">
        <f t="shared" si="85"/>
        <v/>
      </c>
      <c r="G389" s="293" t="str">
        <f t="shared" si="85"/>
        <v/>
      </c>
      <c r="H389" s="293" t="str">
        <f t="shared" si="85"/>
        <v/>
      </c>
      <c r="I389" s="293" t="str">
        <f t="shared" si="85"/>
        <v/>
      </c>
      <c r="J389" s="293" t="str">
        <f t="shared" si="85"/>
        <v/>
      </c>
      <c r="K389" s="293" t="str">
        <f t="shared" si="85"/>
        <v/>
      </c>
      <c r="L389" s="293" t="str">
        <f t="shared" si="85"/>
        <v/>
      </c>
      <c r="M389" s="293" t="str">
        <f t="shared" si="85"/>
        <v/>
      </c>
      <c r="N389" s="293" t="str">
        <f t="shared" si="85"/>
        <v/>
      </c>
      <c r="O389" s="293" t="str">
        <f t="shared" si="85"/>
        <v/>
      </c>
      <c r="P389" s="293" t="str">
        <f t="shared" si="84"/>
        <v/>
      </c>
      <c r="Q389" s="293" t="str">
        <f t="shared" si="84"/>
        <v/>
      </c>
      <c r="R389" s="293" t="str">
        <f t="shared" si="84"/>
        <v/>
      </c>
      <c r="S389" s="293" t="str">
        <f t="shared" si="84"/>
        <v/>
      </c>
      <c r="T389" s="293" t="str">
        <f t="shared" si="84"/>
        <v/>
      </c>
      <c r="U389" s="293" t="str">
        <f t="shared" si="84"/>
        <v/>
      </c>
      <c r="V389" s="293" t="str">
        <f t="shared" si="84"/>
        <v/>
      </c>
      <c r="W389" s="293" t="str">
        <f t="shared" si="84"/>
        <v/>
      </c>
      <c r="X389" s="293" t="str">
        <f t="shared" si="84"/>
        <v/>
      </c>
      <c r="Y389" s="293" t="str">
        <f t="shared" si="84"/>
        <v/>
      </c>
      <c r="Z389" s="293" t="str">
        <f t="shared" si="86"/>
        <v/>
      </c>
      <c r="AA389" s="293" t="str">
        <f t="shared" si="86"/>
        <v/>
      </c>
      <c r="AB389" s="293" t="str">
        <f t="shared" si="86"/>
        <v/>
      </c>
      <c r="AC389" s="293" t="str">
        <f t="shared" si="86"/>
        <v/>
      </c>
      <c r="AD389" s="293" t="str">
        <f t="shared" si="86"/>
        <v/>
      </c>
      <c r="AE389" s="293" t="str">
        <f t="shared" si="86"/>
        <v/>
      </c>
      <c r="AF389" s="293" t="str">
        <f t="shared" si="86"/>
        <v/>
      </c>
      <c r="AG389" s="293" t="str">
        <f t="shared" si="86"/>
        <v/>
      </c>
      <c r="AH389" s="293">
        <f t="shared" si="87"/>
        <v>0</v>
      </c>
      <c r="AI389" s="292" t="str">
        <f t="shared" si="88"/>
        <v>X</v>
      </c>
    </row>
    <row r="390" spans="1:35" ht="25.5" x14ac:dyDescent="0.25">
      <c r="A390"/>
      <c r="B390">
        <f>TABLA!D388</f>
        <v>397</v>
      </c>
      <c r="C390">
        <f>TABLA!H388</f>
        <v>25</v>
      </c>
      <c r="D390" s="284" t="str">
        <f>TABLA!A388</f>
        <v>F. Óptica y Optometría</v>
      </c>
      <c r="E390" s="284" t="str">
        <f>TABLA!BN388</f>
        <v>QUE EL USO DE LA BIBLIOTECA SEA EXCLUSIVO PARA ESTUDIANTES DE LA FACULTAD DE ÓPTICA Y OPTOMETRÍA EN ÉPOCA DE EXÁMENES DEBIDO A QUE HAY MUY POCO ESPACIO.</v>
      </c>
      <c r="F390" s="293" t="str">
        <f t="shared" si="85"/>
        <v/>
      </c>
      <c r="G390" s="293" t="str">
        <f t="shared" si="85"/>
        <v/>
      </c>
      <c r="H390" s="293" t="str">
        <f t="shared" si="85"/>
        <v/>
      </c>
      <c r="I390" s="293" t="str">
        <f t="shared" si="85"/>
        <v/>
      </c>
      <c r="J390" s="293" t="str">
        <f t="shared" si="85"/>
        <v/>
      </c>
      <c r="K390" s="293" t="str">
        <f t="shared" si="85"/>
        <v/>
      </c>
      <c r="L390" s="293" t="str">
        <f t="shared" si="85"/>
        <v/>
      </c>
      <c r="M390" s="293" t="str">
        <f t="shared" si="85"/>
        <v/>
      </c>
      <c r="N390" s="293" t="str">
        <f t="shared" si="85"/>
        <v/>
      </c>
      <c r="O390" s="293" t="str">
        <f t="shared" si="85"/>
        <v/>
      </c>
      <c r="P390" s="293" t="str">
        <f t="shared" si="84"/>
        <v/>
      </c>
      <c r="Q390" s="293" t="str">
        <f t="shared" si="84"/>
        <v/>
      </c>
      <c r="R390" s="293" t="str">
        <f t="shared" si="84"/>
        <v/>
      </c>
      <c r="S390" s="293" t="str">
        <f t="shared" si="84"/>
        <v/>
      </c>
      <c r="T390" s="293" t="str">
        <f t="shared" si="84"/>
        <v/>
      </c>
      <c r="U390" s="293" t="str">
        <f t="shared" si="84"/>
        <v/>
      </c>
      <c r="V390" s="293" t="str">
        <f t="shared" si="84"/>
        <v/>
      </c>
      <c r="W390" s="293" t="str">
        <f t="shared" si="84"/>
        <v/>
      </c>
      <c r="X390" s="293" t="str">
        <f t="shared" si="84"/>
        <v/>
      </c>
      <c r="Y390" s="293" t="str">
        <f t="shared" si="84"/>
        <v/>
      </c>
      <c r="Z390" s="293" t="str">
        <f t="shared" si="86"/>
        <v/>
      </c>
      <c r="AA390" s="293" t="str">
        <f t="shared" si="86"/>
        <v/>
      </c>
      <c r="AB390" s="293" t="str">
        <f t="shared" si="86"/>
        <v/>
      </c>
      <c r="AC390" s="293" t="str">
        <f t="shared" si="86"/>
        <v/>
      </c>
      <c r="AD390" s="293" t="str">
        <f t="shared" si="86"/>
        <v/>
      </c>
      <c r="AE390" s="293" t="str">
        <f t="shared" si="86"/>
        <v/>
      </c>
      <c r="AF390" s="293" t="str">
        <f t="shared" si="86"/>
        <v/>
      </c>
      <c r="AG390" s="293" t="str">
        <f t="shared" si="86"/>
        <v/>
      </c>
      <c r="AH390" s="293">
        <f t="shared" si="87"/>
        <v>0</v>
      </c>
      <c r="AI390" s="292">
        <f t="shared" si="88"/>
        <v>1</v>
      </c>
    </row>
    <row r="391" spans="1:35" ht="26.25" x14ac:dyDescent="0.25">
      <c r="A391" s="3"/>
      <c r="B391">
        <f>TABLA!D389</f>
        <v>398</v>
      </c>
      <c r="C391">
        <f>TABLA!H389</f>
        <v>16</v>
      </c>
      <c r="D391" s="165" t="str">
        <f>TABLA!A389</f>
        <v>F. Geografía e Historia</v>
      </c>
      <c r="E391" s="284" t="str">
        <f>TABLA!BN389</f>
        <v>Mayor  número de ejemplares en las mismas.&lt;br&gt;</v>
      </c>
      <c r="F391" s="293" t="str">
        <f t="shared" si="85"/>
        <v/>
      </c>
      <c r="G391" s="293" t="str">
        <f t="shared" si="85"/>
        <v/>
      </c>
      <c r="H391" s="293" t="str">
        <f t="shared" si="85"/>
        <v/>
      </c>
      <c r="I391" s="293" t="str">
        <f t="shared" si="85"/>
        <v/>
      </c>
      <c r="J391" s="293" t="str">
        <f t="shared" si="85"/>
        <v/>
      </c>
      <c r="K391" s="293" t="str">
        <f t="shared" si="85"/>
        <v/>
      </c>
      <c r="L391" s="293" t="str">
        <f t="shared" si="85"/>
        <v/>
      </c>
      <c r="M391" s="293" t="str">
        <f t="shared" si="85"/>
        <v/>
      </c>
      <c r="N391" s="293" t="str">
        <f t="shared" si="85"/>
        <v/>
      </c>
      <c r="O391" s="293" t="str">
        <f t="shared" si="85"/>
        <v/>
      </c>
      <c r="P391" s="293" t="str">
        <f t="shared" si="84"/>
        <v/>
      </c>
      <c r="Q391" s="293" t="str">
        <f t="shared" si="84"/>
        <v/>
      </c>
      <c r="R391" s="293" t="str">
        <f t="shared" si="84"/>
        <v/>
      </c>
      <c r="S391" s="293" t="str">
        <f t="shared" si="84"/>
        <v/>
      </c>
      <c r="T391" s="293" t="str">
        <f t="shared" si="84"/>
        <v/>
      </c>
      <c r="U391" s="293" t="str">
        <f t="shared" si="84"/>
        <v/>
      </c>
      <c r="V391" s="293" t="str">
        <f t="shared" si="84"/>
        <v/>
      </c>
      <c r="W391" s="293" t="str">
        <f t="shared" si="84"/>
        <v/>
      </c>
      <c r="X391" s="293" t="str">
        <f t="shared" si="84"/>
        <v/>
      </c>
      <c r="Y391" s="293" t="str">
        <f t="shared" si="84"/>
        <v/>
      </c>
      <c r="Z391" s="293" t="str">
        <f t="shared" si="86"/>
        <v/>
      </c>
      <c r="AA391" s="293" t="str">
        <f t="shared" si="86"/>
        <v/>
      </c>
      <c r="AB391" s="293" t="str">
        <f t="shared" si="86"/>
        <v/>
      </c>
      <c r="AC391" s="293" t="str">
        <f t="shared" si="86"/>
        <v/>
      </c>
      <c r="AD391" s="293" t="str">
        <f t="shared" si="86"/>
        <v/>
      </c>
      <c r="AE391" s="293" t="str">
        <f t="shared" si="86"/>
        <v/>
      </c>
      <c r="AF391" s="293" t="str">
        <f t="shared" si="86"/>
        <v/>
      </c>
      <c r="AG391" s="293" t="str">
        <f t="shared" si="86"/>
        <v/>
      </c>
      <c r="AH391" s="293">
        <f t="shared" si="87"/>
        <v>0</v>
      </c>
      <c r="AI391" s="292">
        <f t="shared" si="88"/>
        <v>1</v>
      </c>
    </row>
    <row r="392" spans="1:35" ht="25.5" x14ac:dyDescent="0.25">
      <c r="A392" s="3"/>
      <c r="B392">
        <f>TABLA!D390</f>
        <v>399</v>
      </c>
      <c r="C392">
        <f>TABLA!H390</f>
        <v>23</v>
      </c>
      <c r="D392" s="284" t="str">
        <f>TABLA!A390</f>
        <v>F. Estudios Estadísticos</v>
      </c>
      <c r="E392" s="284" t="str">
        <f>TABLA!BN390</f>
        <v>No conocía que la UCM ofrecía cursos de formación.</v>
      </c>
      <c r="F392" s="293" t="str">
        <f t="shared" si="85"/>
        <v/>
      </c>
      <c r="G392" s="293" t="str">
        <f t="shared" si="85"/>
        <v/>
      </c>
      <c r="H392" s="293" t="str">
        <f t="shared" si="85"/>
        <v/>
      </c>
      <c r="I392" s="293" t="str">
        <f t="shared" si="85"/>
        <v/>
      </c>
      <c r="J392" s="293" t="str">
        <f t="shared" si="85"/>
        <v/>
      </c>
      <c r="K392" s="293" t="str">
        <f t="shared" si="85"/>
        <v/>
      </c>
      <c r="L392" s="293" t="str">
        <f t="shared" si="85"/>
        <v/>
      </c>
      <c r="M392" s="293" t="str">
        <f t="shared" si="85"/>
        <v/>
      </c>
      <c r="N392" s="293" t="str">
        <f t="shared" si="85"/>
        <v/>
      </c>
      <c r="O392" s="293" t="str">
        <f t="shared" si="85"/>
        <v/>
      </c>
      <c r="P392" s="293" t="str">
        <f t="shared" si="84"/>
        <v/>
      </c>
      <c r="Q392" s="293" t="str">
        <f t="shared" si="84"/>
        <v/>
      </c>
      <c r="R392" s="293" t="str">
        <f t="shared" si="84"/>
        <v/>
      </c>
      <c r="S392" s="293" t="str">
        <f t="shared" si="84"/>
        <v/>
      </c>
      <c r="T392" s="293" t="str">
        <f t="shared" si="84"/>
        <v/>
      </c>
      <c r="U392" s="293" t="str">
        <f t="shared" si="84"/>
        <v/>
      </c>
      <c r="V392" s="293" t="str">
        <f t="shared" si="84"/>
        <v/>
      </c>
      <c r="W392" s="293" t="str">
        <f t="shared" si="84"/>
        <v/>
      </c>
      <c r="X392" s="293" t="str">
        <f t="shared" si="84"/>
        <v/>
      </c>
      <c r="Y392" s="293" t="str">
        <f t="shared" si="84"/>
        <v/>
      </c>
      <c r="Z392" s="293" t="str">
        <f t="shared" si="86"/>
        <v/>
      </c>
      <c r="AA392" s="293" t="str">
        <f t="shared" si="86"/>
        <v/>
      </c>
      <c r="AB392" s="293" t="str">
        <f t="shared" si="86"/>
        <v/>
      </c>
      <c r="AC392" s="293" t="str">
        <f t="shared" si="86"/>
        <v/>
      </c>
      <c r="AD392" s="293" t="str">
        <f t="shared" si="86"/>
        <v/>
      </c>
      <c r="AE392" s="293" t="str">
        <f t="shared" si="86"/>
        <v>x</v>
      </c>
      <c r="AF392" s="293" t="str">
        <f t="shared" si="86"/>
        <v/>
      </c>
      <c r="AG392" s="293" t="str">
        <f t="shared" si="86"/>
        <v/>
      </c>
      <c r="AH392" s="293">
        <f t="shared" si="87"/>
        <v>1</v>
      </c>
      <c r="AI392" s="292">
        <f t="shared" si="88"/>
        <v>1</v>
      </c>
    </row>
    <row r="393" spans="1:35" ht="15.75" x14ac:dyDescent="0.25">
      <c r="A393" s="3"/>
      <c r="B393">
        <f>TABLA!D391</f>
        <v>400</v>
      </c>
      <c r="C393">
        <f>TABLA!H391</f>
        <v>11</v>
      </c>
      <c r="D393" s="284" t="str">
        <f>TABLA!A391</f>
        <v>F. Derecho</v>
      </c>
      <c r="E393" s="284">
        <f>TABLA!BN391</f>
        <v>0</v>
      </c>
      <c r="F393" s="293" t="str">
        <f t="shared" si="85"/>
        <v/>
      </c>
      <c r="G393" s="293" t="str">
        <f t="shared" si="85"/>
        <v/>
      </c>
      <c r="H393" s="293" t="str">
        <f t="shared" si="85"/>
        <v/>
      </c>
      <c r="I393" s="293" t="str">
        <f t="shared" si="85"/>
        <v/>
      </c>
      <c r="J393" s="293" t="str">
        <f t="shared" si="85"/>
        <v/>
      </c>
      <c r="K393" s="293" t="str">
        <f t="shared" si="85"/>
        <v/>
      </c>
      <c r="L393" s="293" t="str">
        <f t="shared" si="85"/>
        <v/>
      </c>
      <c r="M393" s="293" t="str">
        <f t="shared" si="85"/>
        <v/>
      </c>
      <c r="N393" s="293" t="str">
        <f t="shared" si="85"/>
        <v/>
      </c>
      <c r="O393" s="293" t="str">
        <f t="shared" si="85"/>
        <v/>
      </c>
      <c r="P393" s="293" t="str">
        <f t="shared" si="84"/>
        <v/>
      </c>
      <c r="Q393" s="293" t="str">
        <f t="shared" si="84"/>
        <v/>
      </c>
      <c r="R393" s="293" t="str">
        <f t="shared" si="84"/>
        <v/>
      </c>
      <c r="S393" s="293" t="str">
        <f t="shared" si="84"/>
        <v/>
      </c>
      <c r="T393" s="293" t="str">
        <f t="shared" si="84"/>
        <v/>
      </c>
      <c r="U393" s="293" t="str">
        <f t="shared" si="84"/>
        <v/>
      </c>
      <c r="V393" s="293" t="str">
        <f t="shared" si="84"/>
        <v/>
      </c>
      <c r="W393" s="293" t="str">
        <f t="shared" si="84"/>
        <v/>
      </c>
      <c r="X393" s="293" t="str">
        <f t="shared" si="84"/>
        <v/>
      </c>
      <c r="Y393" s="293" t="str">
        <f t="shared" si="84"/>
        <v/>
      </c>
      <c r="Z393" s="293" t="str">
        <f t="shared" si="86"/>
        <v/>
      </c>
      <c r="AA393" s="293" t="str">
        <f t="shared" si="86"/>
        <v/>
      </c>
      <c r="AB393" s="293" t="str">
        <f t="shared" si="86"/>
        <v/>
      </c>
      <c r="AC393" s="293" t="str">
        <f t="shared" si="86"/>
        <v/>
      </c>
      <c r="AD393" s="293" t="str">
        <f t="shared" si="86"/>
        <v/>
      </c>
      <c r="AE393" s="293" t="str">
        <f t="shared" si="86"/>
        <v/>
      </c>
      <c r="AF393" s="293" t="str">
        <f t="shared" si="86"/>
        <v/>
      </c>
      <c r="AG393" s="293" t="str">
        <f t="shared" si="86"/>
        <v/>
      </c>
      <c r="AH393" s="293">
        <f t="shared" si="87"/>
        <v>0</v>
      </c>
      <c r="AI393" s="292" t="str">
        <f t="shared" si="88"/>
        <v>X</v>
      </c>
    </row>
    <row r="394" spans="1:35" ht="39" x14ac:dyDescent="0.25">
      <c r="A394"/>
      <c r="B394">
        <f>TABLA!D392</f>
        <v>401</v>
      </c>
      <c r="C394">
        <f>TABLA!H392</f>
        <v>9</v>
      </c>
      <c r="D394" s="165" t="str">
        <f>TABLA!A392</f>
        <v>F. Ciencias Políticas y Sociología</v>
      </c>
      <c r="E394" s="284">
        <f>TABLA!BN392</f>
        <v>0</v>
      </c>
      <c r="F394" s="293" t="str">
        <f t="shared" si="85"/>
        <v/>
      </c>
      <c r="G394" s="293" t="str">
        <f t="shared" si="85"/>
        <v/>
      </c>
      <c r="H394" s="293" t="str">
        <f t="shared" si="85"/>
        <v/>
      </c>
      <c r="I394" s="293" t="str">
        <f t="shared" si="85"/>
        <v/>
      </c>
      <c r="J394" s="293" t="str">
        <f t="shared" si="85"/>
        <v/>
      </c>
      <c r="K394" s="293" t="str">
        <f t="shared" si="85"/>
        <v/>
      </c>
      <c r="L394" s="293" t="str">
        <f t="shared" si="85"/>
        <v/>
      </c>
      <c r="M394" s="293" t="str">
        <f t="shared" si="85"/>
        <v/>
      </c>
      <c r="N394" s="293" t="str">
        <f t="shared" si="85"/>
        <v/>
      </c>
      <c r="O394" s="293" t="str">
        <f t="shared" si="85"/>
        <v/>
      </c>
      <c r="P394" s="293" t="str">
        <f t="shared" si="84"/>
        <v/>
      </c>
      <c r="Q394" s="293" t="str">
        <f t="shared" si="84"/>
        <v/>
      </c>
      <c r="R394" s="293" t="str">
        <f t="shared" si="84"/>
        <v/>
      </c>
      <c r="S394" s="293" t="str">
        <f t="shared" si="84"/>
        <v/>
      </c>
      <c r="T394" s="293" t="str">
        <f t="shared" si="84"/>
        <v/>
      </c>
      <c r="U394" s="293" t="str">
        <f t="shared" si="84"/>
        <v/>
      </c>
      <c r="V394" s="293" t="str">
        <f t="shared" si="84"/>
        <v/>
      </c>
      <c r="W394" s="293" t="str">
        <f t="shared" si="84"/>
        <v/>
      </c>
      <c r="X394" s="293" t="str">
        <f t="shared" si="84"/>
        <v/>
      </c>
      <c r="Y394" s="293" t="str">
        <f t="shared" si="84"/>
        <v/>
      </c>
      <c r="Z394" s="293" t="str">
        <f t="shared" si="86"/>
        <v/>
      </c>
      <c r="AA394" s="293" t="str">
        <f t="shared" si="86"/>
        <v/>
      </c>
      <c r="AB394" s="293" t="str">
        <f t="shared" si="86"/>
        <v/>
      </c>
      <c r="AC394" s="293" t="str">
        <f t="shared" si="86"/>
        <v/>
      </c>
      <c r="AD394" s="293" t="str">
        <f t="shared" si="86"/>
        <v/>
      </c>
      <c r="AE394" s="293" t="str">
        <f t="shared" si="86"/>
        <v/>
      </c>
      <c r="AF394" s="293" t="str">
        <f t="shared" si="86"/>
        <v/>
      </c>
      <c r="AG394" s="293" t="str">
        <f t="shared" si="86"/>
        <v/>
      </c>
      <c r="AH394" s="293">
        <f t="shared" si="87"/>
        <v>0</v>
      </c>
      <c r="AI394" s="292" t="str">
        <f t="shared" si="88"/>
        <v>X</v>
      </c>
    </row>
    <row r="395" spans="1:35" ht="15.75" x14ac:dyDescent="0.25">
      <c r="A395"/>
      <c r="B395">
        <f>TABLA!D393</f>
        <v>402</v>
      </c>
      <c r="C395">
        <f>TABLA!H393</f>
        <v>0</v>
      </c>
      <c r="D395" s="165" t="str">
        <f>TABLA!A393</f>
        <v>N/C</v>
      </c>
      <c r="E395" s="284">
        <f>TABLA!BN393</f>
        <v>0</v>
      </c>
      <c r="F395" s="293" t="str">
        <f t="shared" si="85"/>
        <v/>
      </c>
      <c r="G395" s="293" t="str">
        <f t="shared" si="85"/>
        <v/>
      </c>
      <c r="H395" s="293" t="str">
        <f t="shared" si="85"/>
        <v/>
      </c>
      <c r="I395" s="293" t="str">
        <f t="shared" si="85"/>
        <v/>
      </c>
      <c r="J395" s="293" t="str">
        <f t="shared" si="85"/>
        <v/>
      </c>
      <c r="K395" s="293" t="str">
        <f t="shared" si="85"/>
        <v/>
      </c>
      <c r="L395" s="293" t="str">
        <f t="shared" si="85"/>
        <v/>
      </c>
      <c r="M395" s="293" t="str">
        <f t="shared" si="85"/>
        <v/>
      </c>
      <c r="N395" s="293" t="str">
        <f t="shared" si="85"/>
        <v/>
      </c>
      <c r="O395" s="293" t="str">
        <f t="shared" si="85"/>
        <v/>
      </c>
      <c r="P395" s="293" t="str">
        <f t="shared" si="84"/>
        <v/>
      </c>
      <c r="Q395" s="293" t="str">
        <f t="shared" si="84"/>
        <v/>
      </c>
      <c r="R395" s="293" t="str">
        <f t="shared" si="84"/>
        <v/>
      </c>
      <c r="S395" s="293" t="str">
        <f t="shared" si="84"/>
        <v/>
      </c>
      <c r="T395" s="293" t="str">
        <f t="shared" si="84"/>
        <v/>
      </c>
      <c r="U395" s="293" t="str">
        <f t="shared" si="84"/>
        <v/>
      </c>
      <c r="V395" s="293" t="str">
        <f t="shared" si="84"/>
        <v/>
      </c>
      <c r="W395" s="293" t="str">
        <f t="shared" si="84"/>
        <v/>
      </c>
      <c r="X395" s="293" t="str">
        <f t="shared" si="84"/>
        <v/>
      </c>
      <c r="Y395" s="293" t="str">
        <f t="shared" si="84"/>
        <v/>
      </c>
      <c r="Z395" s="293" t="str">
        <f t="shared" si="86"/>
        <v/>
      </c>
      <c r="AA395" s="293" t="str">
        <f t="shared" si="86"/>
        <v/>
      </c>
      <c r="AB395" s="293" t="str">
        <f t="shared" si="86"/>
        <v/>
      </c>
      <c r="AC395" s="293" t="str">
        <f t="shared" si="86"/>
        <v/>
      </c>
      <c r="AD395" s="293" t="str">
        <f t="shared" si="86"/>
        <v/>
      </c>
      <c r="AE395" s="293" t="str">
        <f t="shared" si="86"/>
        <v/>
      </c>
      <c r="AF395" s="293" t="str">
        <f t="shared" si="86"/>
        <v/>
      </c>
      <c r="AG395" s="293" t="str">
        <f t="shared" si="86"/>
        <v/>
      </c>
      <c r="AH395" s="293">
        <f t="shared" si="87"/>
        <v>0</v>
      </c>
      <c r="AI395" s="292" t="str">
        <f t="shared" si="88"/>
        <v>X</v>
      </c>
    </row>
    <row r="396" spans="1:35" ht="26.25" x14ac:dyDescent="0.25">
      <c r="A396"/>
      <c r="B396">
        <f>TABLA!D394</f>
        <v>403</v>
      </c>
      <c r="C396">
        <f>TABLA!H394</f>
        <v>16</v>
      </c>
      <c r="D396" s="165" t="str">
        <f>TABLA!A394</f>
        <v>F. Geografía e Historia</v>
      </c>
      <c r="E396" s="284">
        <f>TABLA!BN394</f>
        <v>0</v>
      </c>
      <c r="F396" s="293" t="str">
        <f t="shared" si="85"/>
        <v/>
      </c>
      <c r="G396" s="293" t="str">
        <f t="shared" si="85"/>
        <v/>
      </c>
      <c r="H396" s="293" t="str">
        <f t="shared" si="85"/>
        <v/>
      </c>
      <c r="I396" s="293" t="str">
        <f t="shared" si="85"/>
        <v/>
      </c>
      <c r="J396" s="293" t="str">
        <f t="shared" si="85"/>
        <v/>
      </c>
      <c r="K396" s="293" t="str">
        <f t="shared" si="85"/>
        <v/>
      </c>
      <c r="L396" s="293" t="str">
        <f t="shared" si="85"/>
        <v/>
      </c>
      <c r="M396" s="293" t="str">
        <f t="shared" si="85"/>
        <v/>
      </c>
      <c r="N396" s="293" t="str">
        <f t="shared" si="85"/>
        <v/>
      </c>
      <c r="O396" s="293" t="str">
        <f t="shared" si="85"/>
        <v/>
      </c>
      <c r="P396" s="293" t="str">
        <f t="shared" si="84"/>
        <v/>
      </c>
      <c r="Q396" s="293" t="str">
        <f t="shared" si="84"/>
        <v/>
      </c>
      <c r="R396" s="293" t="str">
        <f t="shared" si="84"/>
        <v/>
      </c>
      <c r="S396" s="293" t="str">
        <f t="shared" si="84"/>
        <v/>
      </c>
      <c r="T396" s="293" t="str">
        <f t="shared" si="84"/>
        <v/>
      </c>
      <c r="U396" s="293" t="str">
        <f t="shared" si="84"/>
        <v/>
      </c>
      <c r="V396" s="293" t="str">
        <f t="shared" si="84"/>
        <v/>
      </c>
      <c r="W396" s="293" t="str">
        <f t="shared" si="84"/>
        <v/>
      </c>
      <c r="X396" s="293" t="str">
        <f t="shared" si="84"/>
        <v/>
      </c>
      <c r="Y396" s="293" t="str">
        <f t="shared" si="84"/>
        <v/>
      </c>
      <c r="Z396" s="293" t="str">
        <f t="shared" si="86"/>
        <v/>
      </c>
      <c r="AA396" s="293" t="str">
        <f t="shared" si="86"/>
        <v/>
      </c>
      <c r="AB396" s="293" t="str">
        <f t="shared" si="86"/>
        <v/>
      </c>
      <c r="AC396" s="293" t="str">
        <f t="shared" si="86"/>
        <v/>
      </c>
      <c r="AD396" s="293" t="str">
        <f t="shared" si="86"/>
        <v/>
      </c>
      <c r="AE396" s="293" t="str">
        <f t="shared" si="86"/>
        <v/>
      </c>
      <c r="AF396" s="293" t="str">
        <f t="shared" si="86"/>
        <v/>
      </c>
      <c r="AG396" s="293" t="str">
        <f t="shared" si="86"/>
        <v/>
      </c>
      <c r="AH396" s="293">
        <f t="shared" si="87"/>
        <v>0</v>
      </c>
      <c r="AI396" s="292" t="str">
        <f t="shared" si="88"/>
        <v>X</v>
      </c>
    </row>
    <row r="397" spans="1:35" ht="39" x14ac:dyDescent="0.25">
      <c r="A397" s="3"/>
      <c r="B397">
        <f>TABLA!D395</f>
        <v>404</v>
      </c>
      <c r="C397">
        <f>TABLA!H395</f>
        <v>9</v>
      </c>
      <c r="D397" s="165" t="str">
        <f>TABLA!A395</f>
        <v>F. Ciencias Políticas y Sociología</v>
      </c>
      <c r="E397" s="284">
        <f>TABLA!BN395</f>
        <v>0</v>
      </c>
      <c r="F397" s="293" t="str">
        <f t="shared" si="85"/>
        <v/>
      </c>
      <c r="G397" s="293" t="str">
        <f t="shared" si="85"/>
        <v/>
      </c>
      <c r="H397" s="293" t="str">
        <f t="shared" si="85"/>
        <v/>
      </c>
      <c r="I397" s="293" t="str">
        <f t="shared" si="85"/>
        <v/>
      </c>
      <c r="J397" s="293" t="str">
        <f t="shared" si="85"/>
        <v/>
      </c>
      <c r="K397" s="293" t="str">
        <f t="shared" si="85"/>
        <v/>
      </c>
      <c r="L397" s="293" t="str">
        <f t="shared" si="85"/>
        <v/>
      </c>
      <c r="M397" s="293" t="str">
        <f t="shared" si="85"/>
        <v/>
      </c>
      <c r="N397" s="293" t="str">
        <f t="shared" si="85"/>
        <v/>
      </c>
      <c r="O397" s="293" t="str">
        <f t="shared" si="85"/>
        <v/>
      </c>
      <c r="P397" s="293" t="str">
        <f t="shared" si="84"/>
        <v/>
      </c>
      <c r="Q397" s="293" t="str">
        <f t="shared" si="84"/>
        <v/>
      </c>
      <c r="R397" s="293" t="str">
        <f t="shared" si="84"/>
        <v/>
      </c>
      <c r="S397" s="293" t="str">
        <f t="shared" si="84"/>
        <v/>
      </c>
      <c r="T397" s="293" t="str">
        <f t="shared" si="84"/>
        <v/>
      </c>
      <c r="U397" s="293" t="str">
        <f t="shared" si="84"/>
        <v/>
      </c>
      <c r="V397" s="293" t="str">
        <f t="shared" si="84"/>
        <v/>
      </c>
      <c r="W397" s="293" t="str">
        <f t="shared" si="84"/>
        <v/>
      </c>
      <c r="X397" s="293" t="str">
        <f t="shared" si="84"/>
        <v/>
      </c>
      <c r="Y397" s="293" t="str">
        <f t="shared" si="84"/>
        <v/>
      </c>
      <c r="Z397" s="293" t="str">
        <f t="shared" si="86"/>
        <v/>
      </c>
      <c r="AA397" s="293" t="str">
        <f t="shared" si="86"/>
        <v/>
      </c>
      <c r="AB397" s="293" t="str">
        <f t="shared" si="86"/>
        <v/>
      </c>
      <c r="AC397" s="293" t="str">
        <f t="shared" si="86"/>
        <v/>
      </c>
      <c r="AD397" s="293" t="str">
        <f t="shared" si="86"/>
        <v/>
      </c>
      <c r="AE397" s="293" t="str">
        <f t="shared" si="86"/>
        <v/>
      </c>
      <c r="AF397" s="293" t="str">
        <f t="shared" si="86"/>
        <v/>
      </c>
      <c r="AG397" s="293" t="str">
        <f t="shared" si="86"/>
        <v/>
      </c>
      <c r="AH397" s="293">
        <f t="shared" si="87"/>
        <v>0</v>
      </c>
      <c r="AI397" s="292" t="str">
        <f t="shared" si="88"/>
        <v>X</v>
      </c>
    </row>
    <row r="398" spans="1:35" ht="15.75" x14ac:dyDescent="0.25">
      <c r="A398"/>
      <c r="B398">
        <f>TABLA!D396</f>
        <v>405</v>
      </c>
      <c r="C398">
        <f>TABLA!H396</f>
        <v>0</v>
      </c>
      <c r="D398" s="165" t="str">
        <f>TABLA!A396</f>
        <v>N/C</v>
      </c>
      <c r="E398" s="284">
        <f>TABLA!BN396</f>
        <v>0</v>
      </c>
      <c r="F398" s="293" t="str">
        <f t="shared" si="85"/>
        <v/>
      </c>
      <c r="G398" s="293" t="str">
        <f t="shared" si="85"/>
        <v/>
      </c>
      <c r="H398" s="293" t="str">
        <f t="shared" si="85"/>
        <v/>
      </c>
      <c r="I398" s="293" t="str">
        <f t="shared" si="85"/>
        <v/>
      </c>
      <c r="J398" s="293" t="str">
        <f t="shared" si="85"/>
        <v/>
      </c>
      <c r="K398" s="293" t="str">
        <f t="shared" si="85"/>
        <v/>
      </c>
      <c r="L398" s="293" t="str">
        <f t="shared" si="85"/>
        <v/>
      </c>
      <c r="M398" s="293" t="str">
        <f t="shared" si="85"/>
        <v/>
      </c>
      <c r="N398" s="293" t="str">
        <f t="shared" si="85"/>
        <v/>
      </c>
      <c r="O398" s="293" t="str">
        <f t="shared" si="85"/>
        <v/>
      </c>
      <c r="P398" s="293" t="str">
        <f t="shared" si="84"/>
        <v/>
      </c>
      <c r="Q398" s="293" t="str">
        <f t="shared" si="84"/>
        <v/>
      </c>
      <c r="R398" s="293" t="str">
        <f t="shared" si="84"/>
        <v/>
      </c>
      <c r="S398" s="293" t="str">
        <f t="shared" si="84"/>
        <v/>
      </c>
      <c r="T398" s="293" t="str">
        <f t="shared" si="84"/>
        <v/>
      </c>
      <c r="U398" s="293" t="str">
        <f t="shared" si="84"/>
        <v/>
      </c>
      <c r="V398" s="293" t="str">
        <f t="shared" si="84"/>
        <v/>
      </c>
      <c r="W398" s="293" t="str">
        <f t="shared" si="84"/>
        <v/>
      </c>
      <c r="X398" s="293" t="str">
        <f t="shared" si="84"/>
        <v/>
      </c>
      <c r="Y398" s="293" t="str">
        <f t="shared" si="84"/>
        <v/>
      </c>
      <c r="Z398" s="293" t="str">
        <f t="shared" si="86"/>
        <v/>
      </c>
      <c r="AA398" s="293" t="str">
        <f t="shared" si="86"/>
        <v/>
      </c>
      <c r="AB398" s="293" t="str">
        <f t="shared" si="86"/>
        <v/>
      </c>
      <c r="AC398" s="293" t="str">
        <f t="shared" si="86"/>
        <v/>
      </c>
      <c r="AD398" s="293" t="str">
        <f t="shared" si="86"/>
        <v/>
      </c>
      <c r="AE398" s="293" t="str">
        <f t="shared" si="86"/>
        <v/>
      </c>
      <c r="AF398" s="293" t="str">
        <f t="shared" si="86"/>
        <v/>
      </c>
      <c r="AG398" s="293" t="str">
        <f t="shared" si="86"/>
        <v/>
      </c>
      <c r="AH398" s="293">
        <f t="shared" si="87"/>
        <v>0</v>
      </c>
      <c r="AI398" s="292" t="str">
        <f t="shared" si="88"/>
        <v>X</v>
      </c>
    </row>
    <row r="399" spans="1:35" ht="26.25" x14ac:dyDescent="0.25">
      <c r="A399"/>
      <c r="B399">
        <f>TABLA!D397</f>
        <v>407</v>
      </c>
      <c r="C399">
        <f>TABLA!H397</f>
        <v>16</v>
      </c>
      <c r="D399" s="165" t="str">
        <f>TABLA!A397</f>
        <v>F. Geografía e Historia</v>
      </c>
      <c r="E399" s="284">
        <f>TABLA!BN397</f>
        <v>0</v>
      </c>
      <c r="F399" s="293" t="str">
        <f t="shared" si="85"/>
        <v/>
      </c>
      <c r="G399" s="293" t="str">
        <f t="shared" si="85"/>
        <v/>
      </c>
      <c r="H399" s="293" t="str">
        <f t="shared" si="85"/>
        <v/>
      </c>
      <c r="I399" s="293" t="str">
        <f t="shared" si="85"/>
        <v/>
      </c>
      <c r="J399" s="293" t="str">
        <f t="shared" si="85"/>
        <v/>
      </c>
      <c r="K399" s="293" t="str">
        <f t="shared" si="85"/>
        <v/>
      </c>
      <c r="L399" s="293" t="str">
        <f t="shared" si="85"/>
        <v/>
      </c>
      <c r="M399" s="293" t="str">
        <f t="shared" si="85"/>
        <v/>
      </c>
      <c r="N399" s="293" t="str">
        <f t="shared" si="85"/>
        <v/>
      </c>
      <c r="O399" s="293" t="str">
        <f t="shared" si="85"/>
        <v/>
      </c>
      <c r="P399" s="293" t="str">
        <f t="shared" si="84"/>
        <v/>
      </c>
      <c r="Q399" s="293" t="str">
        <f t="shared" si="84"/>
        <v/>
      </c>
      <c r="R399" s="293" t="str">
        <f t="shared" si="84"/>
        <v/>
      </c>
      <c r="S399" s="293" t="str">
        <f t="shared" si="84"/>
        <v/>
      </c>
      <c r="T399" s="293" t="str">
        <f t="shared" si="84"/>
        <v/>
      </c>
      <c r="U399" s="293" t="str">
        <f t="shared" si="84"/>
        <v/>
      </c>
      <c r="V399" s="293" t="str">
        <f t="shared" si="84"/>
        <v/>
      </c>
      <c r="W399" s="293" t="str">
        <f t="shared" si="84"/>
        <v/>
      </c>
      <c r="X399" s="293" t="str">
        <f t="shared" si="84"/>
        <v/>
      </c>
      <c r="Y399" s="293" t="str">
        <f t="shared" si="84"/>
        <v/>
      </c>
      <c r="Z399" s="293" t="str">
        <f t="shared" si="86"/>
        <v/>
      </c>
      <c r="AA399" s="293" t="str">
        <f t="shared" si="86"/>
        <v/>
      </c>
      <c r="AB399" s="293" t="str">
        <f t="shared" si="86"/>
        <v/>
      </c>
      <c r="AC399" s="293" t="str">
        <f t="shared" si="86"/>
        <v/>
      </c>
      <c r="AD399" s="293" t="str">
        <f t="shared" si="86"/>
        <v/>
      </c>
      <c r="AE399" s="293" t="str">
        <f t="shared" si="86"/>
        <v/>
      </c>
      <c r="AF399" s="293" t="str">
        <f t="shared" si="86"/>
        <v/>
      </c>
      <c r="AG399" s="293" t="str">
        <f t="shared" si="86"/>
        <v/>
      </c>
      <c r="AH399" s="293">
        <f t="shared" si="87"/>
        <v>0</v>
      </c>
      <c r="AI399" s="292" t="str">
        <f t="shared" si="88"/>
        <v>X</v>
      </c>
    </row>
    <row r="400" spans="1:35" ht="63.75" x14ac:dyDescent="0.25">
      <c r="A400" s="3"/>
      <c r="B400">
        <f>TABLA!D398</f>
        <v>408</v>
      </c>
      <c r="C400">
        <f>TABLA!H398</f>
        <v>7</v>
      </c>
      <c r="D400" s="165" t="str">
        <f>TABLA!A398</f>
        <v>F. Ciencias Geológicas</v>
      </c>
      <c r="E400" s="284" t="str">
        <f>TABLA!BN398</f>
        <v>Los empleados deberían tomarse más en serio el registrar los libros que son devueltos, solamente he hecho uso del servicio de préstamo con un libro y no lo registraron cuando lo devolví, hasta tal punto que me avisaron de que se me iba a caducar el periodo de reserva cuando lo había devuelto hace una semana, fui a la biblioteca a reclamar y el libro estaba en la estantería. Si no llego a encontralo, me hubiesen hecho responsable de la pérdida, y tieniendo en cuenta que es un libro con un valor de casi cien euros no es ninguna broma.</v>
      </c>
      <c r="F400" s="293" t="str">
        <f t="shared" si="85"/>
        <v/>
      </c>
      <c r="G400" s="293" t="str">
        <f t="shared" si="85"/>
        <v/>
      </c>
      <c r="H400" s="293" t="str">
        <f t="shared" si="85"/>
        <v/>
      </c>
      <c r="I400" s="293" t="str">
        <f t="shared" si="85"/>
        <v/>
      </c>
      <c r="J400" s="293" t="str">
        <f t="shared" si="85"/>
        <v/>
      </c>
      <c r="K400" s="293" t="str">
        <f t="shared" si="85"/>
        <v/>
      </c>
      <c r="L400" s="293" t="str">
        <f t="shared" si="85"/>
        <v/>
      </c>
      <c r="M400" s="293" t="str">
        <f t="shared" si="85"/>
        <v/>
      </c>
      <c r="N400" s="293" t="str">
        <f t="shared" si="85"/>
        <v/>
      </c>
      <c r="O400" s="293" t="str">
        <f t="shared" si="85"/>
        <v/>
      </c>
      <c r="P400" s="293" t="str">
        <f t="shared" si="84"/>
        <v/>
      </c>
      <c r="Q400" s="293" t="str">
        <f t="shared" si="84"/>
        <v/>
      </c>
      <c r="R400" s="293" t="str">
        <f t="shared" si="84"/>
        <v/>
      </c>
      <c r="S400" s="293" t="str">
        <f t="shared" si="84"/>
        <v/>
      </c>
      <c r="T400" s="293" t="str">
        <f t="shared" si="84"/>
        <v/>
      </c>
      <c r="U400" s="293" t="str">
        <f t="shared" si="84"/>
        <v/>
      </c>
      <c r="V400" s="293" t="str">
        <f t="shared" si="84"/>
        <v/>
      </c>
      <c r="W400" s="293" t="str">
        <f t="shared" si="84"/>
        <v/>
      </c>
      <c r="X400" s="293" t="str">
        <f t="shared" si="84"/>
        <v/>
      </c>
      <c r="Y400" s="293" t="str">
        <f t="shared" si="84"/>
        <v/>
      </c>
      <c r="Z400" s="293" t="str">
        <f t="shared" si="86"/>
        <v/>
      </c>
      <c r="AA400" s="293" t="str">
        <f t="shared" si="86"/>
        <v/>
      </c>
      <c r="AB400" s="293" t="str">
        <f t="shared" si="86"/>
        <v>x</v>
      </c>
      <c r="AC400" s="293" t="str">
        <f t="shared" si="86"/>
        <v/>
      </c>
      <c r="AD400" s="293" t="str">
        <f t="shared" si="86"/>
        <v/>
      </c>
      <c r="AE400" s="293" t="str">
        <f t="shared" si="86"/>
        <v/>
      </c>
      <c r="AF400" s="293" t="str">
        <f t="shared" si="86"/>
        <v/>
      </c>
      <c r="AG400" s="293" t="str">
        <f t="shared" si="86"/>
        <v/>
      </c>
      <c r="AH400" s="293">
        <f t="shared" si="87"/>
        <v>1</v>
      </c>
      <c r="AI400" s="292">
        <f t="shared" si="88"/>
        <v>1</v>
      </c>
    </row>
    <row r="401" spans="1:35" ht="26.25" x14ac:dyDescent="0.25">
      <c r="A401"/>
      <c r="B401">
        <f>TABLA!D399</f>
        <v>409</v>
      </c>
      <c r="C401">
        <f>TABLA!H399</f>
        <v>4</v>
      </c>
      <c r="D401" s="165" t="str">
        <f>TABLA!A399</f>
        <v>F. Ciencias de la Información</v>
      </c>
      <c r="E401" s="284">
        <f>TABLA!BN399</f>
        <v>0</v>
      </c>
      <c r="F401" s="293" t="str">
        <f t="shared" si="85"/>
        <v/>
      </c>
      <c r="G401" s="293" t="str">
        <f t="shared" si="85"/>
        <v/>
      </c>
      <c r="H401" s="293" t="str">
        <f t="shared" si="85"/>
        <v/>
      </c>
      <c r="I401" s="293" t="str">
        <f t="shared" si="85"/>
        <v/>
      </c>
      <c r="J401" s="293" t="str">
        <f t="shared" si="85"/>
        <v/>
      </c>
      <c r="K401" s="293" t="str">
        <f t="shared" si="85"/>
        <v/>
      </c>
      <c r="L401" s="293" t="str">
        <f t="shared" si="85"/>
        <v/>
      </c>
      <c r="M401" s="293" t="str">
        <f t="shared" si="85"/>
        <v/>
      </c>
      <c r="N401" s="293" t="str">
        <f t="shared" si="85"/>
        <v/>
      </c>
      <c r="O401" s="293" t="str">
        <f t="shared" si="85"/>
        <v/>
      </c>
      <c r="P401" s="293" t="str">
        <f t="shared" si="84"/>
        <v/>
      </c>
      <c r="Q401" s="293" t="str">
        <f t="shared" si="84"/>
        <v/>
      </c>
      <c r="R401" s="293" t="str">
        <f t="shared" si="84"/>
        <v/>
      </c>
      <c r="S401" s="293" t="str">
        <f t="shared" si="84"/>
        <v/>
      </c>
      <c r="T401" s="293" t="str">
        <f t="shared" si="84"/>
        <v/>
      </c>
      <c r="U401" s="293" t="str">
        <f t="shared" si="84"/>
        <v/>
      </c>
      <c r="V401" s="293" t="str">
        <f t="shared" si="84"/>
        <v/>
      </c>
      <c r="W401" s="293" t="str">
        <f t="shared" si="84"/>
        <v/>
      </c>
      <c r="X401" s="293" t="str">
        <f t="shared" si="84"/>
        <v/>
      </c>
      <c r="Y401" s="293" t="str">
        <f t="shared" si="84"/>
        <v/>
      </c>
      <c r="Z401" s="293" t="str">
        <f t="shared" si="86"/>
        <v/>
      </c>
      <c r="AA401" s="293" t="str">
        <f t="shared" si="86"/>
        <v/>
      </c>
      <c r="AB401" s="293" t="str">
        <f t="shared" si="86"/>
        <v/>
      </c>
      <c r="AC401" s="293" t="str">
        <f t="shared" si="86"/>
        <v/>
      </c>
      <c r="AD401" s="293" t="str">
        <f t="shared" si="86"/>
        <v/>
      </c>
      <c r="AE401" s="293" t="str">
        <f t="shared" si="86"/>
        <v/>
      </c>
      <c r="AF401" s="293" t="str">
        <f t="shared" si="86"/>
        <v/>
      </c>
      <c r="AG401" s="293" t="str">
        <f t="shared" si="86"/>
        <v/>
      </c>
      <c r="AH401" s="293">
        <f t="shared" si="87"/>
        <v>0</v>
      </c>
      <c r="AI401" s="292" t="str">
        <f t="shared" si="88"/>
        <v>X</v>
      </c>
    </row>
    <row r="402" spans="1:35" ht="26.25" x14ac:dyDescent="0.25">
      <c r="A402"/>
      <c r="B402">
        <f>TABLA!D400</f>
        <v>410</v>
      </c>
      <c r="C402">
        <f>TABLA!H400</f>
        <v>8</v>
      </c>
      <c r="D402" s="165" t="str">
        <f>TABLA!A400</f>
        <v>F. Ciencias Matemáticas</v>
      </c>
      <c r="E402" s="284">
        <f>TABLA!BN400</f>
        <v>0</v>
      </c>
      <c r="F402" s="293" t="str">
        <f t="shared" si="85"/>
        <v/>
      </c>
      <c r="G402" s="293" t="str">
        <f t="shared" si="85"/>
        <v/>
      </c>
      <c r="H402" s="293" t="str">
        <f t="shared" si="85"/>
        <v/>
      </c>
      <c r="I402" s="293" t="str">
        <f t="shared" si="85"/>
        <v/>
      </c>
      <c r="J402" s="293" t="str">
        <f t="shared" si="85"/>
        <v/>
      </c>
      <c r="K402" s="293" t="str">
        <f t="shared" si="85"/>
        <v/>
      </c>
      <c r="L402" s="293" t="str">
        <f t="shared" si="85"/>
        <v/>
      </c>
      <c r="M402" s="293" t="str">
        <f t="shared" si="85"/>
        <v/>
      </c>
      <c r="N402" s="293" t="str">
        <f t="shared" si="85"/>
        <v/>
      </c>
      <c r="O402" s="293" t="str">
        <f t="shared" si="85"/>
        <v/>
      </c>
      <c r="P402" s="293" t="str">
        <f t="shared" si="85"/>
        <v/>
      </c>
      <c r="Q402" s="293" t="str">
        <f t="shared" si="85"/>
        <v/>
      </c>
      <c r="R402" s="293" t="str">
        <f t="shared" si="85"/>
        <v/>
      </c>
      <c r="S402" s="293" t="str">
        <f t="shared" si="85"/>
        <v/>
      </c>
      <c r="T402" s="293" t="str">
        <f t="shared" si="85"/>
        <v/>
      </c>
      <c r="U402" s="293" t="str">
        <f t="shared" si="85"/>
        <v/>
      </c>
      <c r="V402" s="293" t="str">
        <f t="shared" ref="P402:AE417" si="89">IFERROR((IF(FIND(V$1,$E402,1)&gt;0,"x")),"")</f>
        <v/>
      </c>
      <c r="W402" s="293" t="str">
        <f t="shared" si="89"/>
        <v/>
      </c>
      <c r="X402" s="293" t="str">
        <f t="shared" si="89"/>
        <v/>
      </c>
      <c r="Y402" s="293" t="str">
        <f t="shared" si="89"/>
        <v/>
      </c>
      <c r="Z402" s="293" t="str">
        <f t="shared" si="86"/>
        <v/>
      </c>
      <c r="AA402" s="293" t="str">
        <f t="shared" si="86"/>
        <v/>
      </c>
      <c r="AB402" s="293" t="str">
        <f t="shared" si="86"/>
        <v/>
      </c>
      <c r="AC402" s="293" t="str">
        <f t="shared" si="86"/>
        <v/>
      </c>
      <c r="AD402" s="293" t="str">
        <f t="shared" si="86"/>
        <v/>
      </c>
      <c r="AE402" s="293" t="str">
        <f t="shared" si="86"/>
        <v/>
      </c>
      <c r="AF402" s="293" t="str">
        <f t="shared" si="86"/>
        <v/>
      </c>
      <c r="AG402" s="293" t="str">
        <f t="shared" si="86"/>
        <v/>
      </c>
      <c r="AH402" s="293">
        <f t="shared" si="87"/>
        <v>0</v>
      </c>
      <c r="AI402" s="292" t="str">
        <f t="shared" si="88"/>
        <v>X</v>
      </c>
    </row>
    <row r="403" spans="1:35" ht="39" x14ac:dyDescent="0.25">
      <c r="A403"/>
      <c r="B403">
        <f>TABLA!D401</f>
        <v>411</v>
      </c>
      <c r="C403">
        <f>TABLA!H401</f>
        <v>9</v>
      </c>
      <c r="D403" s="165" t="str">
        <f>TABLA!A401</f>
        <v>F. Ciencias Políticas y Sociología</v>
      </c>
      <c r="E403" s="284">
        <f>TABLA!BN401</f>
        <v>0</v>
      </c>
      <c r="F403" s="293" t="str">
        <f t="shared" ref="F403:U418" si="90">IFERROR((IF(FIND(F$1,$E403,1)&gt;0,"x")),"")</f>
        <v/>
      </c>
      <c r="G403" s="293" t="str">
        <f t="shared" si="90"/>
        <v/>
      </c>
      <c r="H403" s="293" t="str">
        <f t="shared" si="90"/>
        <v/>
      </c>
      <c r="I403" s="293" t="str">
        <f t="shared" si="90"/>
        <v/>
      </c>
      <c r="J403" s="293" t="str">
        <f t="shared" si="90"/>
        <v/>
      </c>
      <c r="K403" s="293" t="str">
        <f t="shared" si="90"/>
        <v/>
      </c>
      <c r="L403" s="293" t="str">
        <f t="shared" si="90"/>
        <v/>
      </c>
      <c r="M403" s="293" t="str">
        <f t="shared" si="90"/>
        <v/>
      </c>
      <c r="N403" s="293" t="str">
        <f t="shared" si="90"/>
        <v/>
      </c>
      <c r="O403" s="293" t="str">
        <f t="shared" si="90"/>
        <v/>
      </c>
      <c r="P403" s="293" t="str">
        <f t="shared" si="89"/>
        <v/>
      </c>
      <c r="Q403" s="293" t="str">
        <f t="shared" si="89"/>
        <v/>
      </c>
      <c r="R403" s="293" t="str">
        <f t="shared" si="89"/>
        <v/>
      </c>
      <c r="S403" s="293" t="str">
        <f t="shared" si="89"/>
        <v/>
      </c>
      <c r="T403" s="293" t="str">
        <f t="shared" si="89"/>
        <v/>
      </c>
      <c r="U403" s="293" t="str">
        <f t="shared" si="89"/>
        <v/>
      </c>
      <c r="V403" s="293" t="str">
        <f t="shared" si="89"/>
        <v/>
      </c>
      <c r="W403" s="293" t="str">
        <f t="shared" si="89"/>
        <v/>
      </c>
      <c r="X403" s="293" t="str">
        <f t="shared" si="89"/>
        <v/>
      </c>
      <c r="Y403" s="293" t="str">
        <f t="shared" si="89"/>
        <v/>
      </c>
      <c r="Z403" s="293" t="str">
        <f t="shared" si="89"/>
        <v/>
      </c>
      <c r="AA403" s="293" t="str">
        <f t="shared" si="89"/>
        <v/>
      </c>
      <c r="AB403" s="293" t="str">
        <f t="shared" si="89"/>
        <v/>
      </c>
      <c r="AC403" s="293" t="str">
        <f t="shared" si="89"/>
        <v/>
      </c>
      <c r="AD403" s="293" t="str">
        <f t="shared" si="89"/>
        <v/>
      </c>
      <c r="AE403" s="293" t="str">
        <f t="shared" si="89"/>
        <v/>
      </c>
      <c r="AF403" s="293" t="str">
        <f t="shared" ref="Z403:AG418" si="91">IFERROR((IF(FIND(AF$1,$E403,1)&gt;0,"x")),"")</f>
        <v/>
      </c>
      <c r="AG403" s="293" t="str">
        <f t="shared" si="91"/>
        <v/>
      </c>
      <c r="AH403" s="293">
        <f t="shared" si="87"/>
        <v>0</v>
      </c>
      <c r="AI403" s="292" t="str">
        <f t="shared" si="88"/>
        <v>X</v>
      </c>
    </row>
    <row r="404" spans="1:35" ht="15.75" x14ac:dyDescent="0.25">
      <c r="A404"/>
      <c r="B404">
        <f>TABLA!D402</f>
        <v>412</v>
      </c>
      <c r="C404">
        <f>TABLA!H402</f>
        <v>0</v>
      </c>
      <c r="D404" s="165" t="str">
        <f>TABLA!A402</f>
        <v>N/C</v>
      </c>
      <c r="E404" s="284">
        <f>TABLA!BN402</f>
        <v>0</v>
      </c>
      <c r="F404" s="293" t="str">
        <f t="shared" si="90"/>
        <v/>
      </c>
      <c r="G404" s="293" t="str">
        <f t="shared" si="90"/>
        <v/>
      </c>
      <c r="H404" s="293" t="str">
        <f t="shared" si="90"/>
        <v/>
      </c>
      <c r="I404" s="293" t="str">
        <f t="shared" si="90"/>
        <v/>
      </c>
      <c r="J404" s="293" t="str">
        <f t="shared" si="90"/>
        <v/>
      </c>
      <c r="K404" s="293" t="str">
        <f t="shared" si="90"/>
        <v/>
      </c>
      <c r="L404" s="293" t="str">
        <f t="shared" si="90"/>
        <v/>
      </c>
      <c r="M404" s="293" t="str">
        <f t="shared" si="90"/>
        <v/>
      </c>
      <c r="N404" s="293" t="str">
        <f t="shared" si="90"/>
        <v/>
      </c>
      <c r="O404" s="293" t="str">
        <f t="shared" si="90"/>
        <v/>
      </c>
      <c r="P404" s="293" t="str">
        <f t="shared" si="89"/>
        <v/>
      </c>
      <c r="Q404" s="293" t="str">
        <f t="shared" si="89"/>
        <v/>
      </c>
      <c r="R404" s="293" t="str">
        <f t="shared" si="89"/>
        <v/>
      </c>
      <c r="S404" s="293" t="str">
        <f t="shared" si="89"/>
        <v/>
      </c>
      <c r="T404" s="293" t="str">
        <f t="shared" si="89"/>
        <v/>
      </c>
      <c r="U404" s="293" t="str">
        <f t="shared" si="89"/>
        <v/>
      </c>
      <c r="V404" s="293" t="str">
        <f t="shared" si="89"/>
        <v/>
      </c>
      <c r="W404" s="293" t="str">
        <f t="shared" si="89"/>
        <v/>
      </c>
      <c r="X404" s="293" t="str">
        <f t="shared" si="89"/>
        <v/>
      </c>
      <c r="Y404" s="293" t="str">
        <f t="shared" si="89"/>
        <v/>
      </c>
      <c r="Z404" s="293" t="str">
        <f t="shared" si="91"/>
        <v/>
      </c>
      <c r="AA404" s="293" t="str">
        <f t="shared" si="91"/>
        <v/>
      </c>
      <c r="AB404" s="293" t="str">
        <f t="shared" si="91"/>
        <v/>
      </c>
      <c r="AC404" s="293" t="str">
        <f t="shared" si="91"/>
        <v/>
      </c>
      <c r="AD404" s="293" t="str">
        <f t="shared" si="91"/>
        <v/>
      </c>
      <c r="AE404" s="293" t="str">
        <f t="shared" si="91"/>
        <v/>
      </c>
      <c r="AF404" s="293" t="str">
        <f t="shared" si="91"/>
        <v/>
      </c>
      <c r="AG404" s="293" t="str">
        <f t="shared" si="91"/>
        <v/>
      </c>
      <c r="AH404" s="293">
        <f t="shared" si="87"/>
        <v>0</v>
      </c>
      <c r="AI404" s="292" t="str">
        <f t="shared" si="88"/>
        <v>X</v>
      </c>
    </row>
    <row r="405" spans="1:35" ht="15.75" x14ac:dyDescent="0.25">
      <c r="A405" s="3"/>
      <c r="B405">
        <f>TABLA!D403</f>
        <v>413</v>
      </c>
      <c r="C405">
        <f>TABLA!H403</f>
        <v>20</v>
      </c>
      <c r="D405" s="165" t="str">
        <f>TABLA!A403</f>
        <v>F. Psicología</v>
      </c>
      <c r="E405" s="284">
        <f>TABLA!BN403</f>
        <v>0</v>
      </c>
      <c r="F405" s="293" t="str">
        <f t="shared" si="90"/>
        <v/>
      </c>
      <c r="G405" s="293" t="str">
        <f t="shared" si="90"/>
        <v/>
      </c>
      <c r="H405" s="293" t="str">
        <f t="shared" si="90"/>
        <v/>
      </c>
      <c r="I405" s="293" t="str">
        <f t="shared" si="90"/>
        <v/>
      </c>
      <c r="J405" s="293" t="str">
        <f t="shared" si="90"/>
        <v/>
      </c>
      <c r="K405" s="293" t="str">
        <f t="shared" si="90"/>
        <v/>
      </c>
      <c r="L405" s="293" t="str">
        <f t="shared" si="90"/>
        <v/>
      </c>
      <c r="M405" s="293" t="str">
        <f t="shared" si="90"/>
        <v/>
      </c>
      <c r="N405" s="293" t="str">
        <f t="shared" si="90"/>
        <v/>
      </c>
      <c r="O405" s="293" t="str">
        <f t="shared" si="90"/>
        <v/>
      </c>
      <c r="P405" s="293" t="str">
        <f t="shared" si="89"/>
        <v/>
      </c>
      <c r="Q405" s="293" t="str">
        <f t="shared" si="89"/>
        <v/>
      </c>
      <c r="R405" s="293" t="str">
        <f t="shared" si="89"/>
        <v/>
      </c>
      <c r="S405" s="293" t="str">
        <f t="shared" si="89"/>
        <v/>
      </c>
      <c r="T405" s="293" t="str">
        <f t="shared" si="89"/>
        <v/>
      </c>
      <c r="U405" s="293" t="str">
        <f t="shared" si="89"/>
        <v/>
      </c>
      <c r="V405" s="293" t="str">
        <f t="shared" si="89"/>
        <v/>
      </c>
      <c r="W405" s="293" t="str">
        <f t="shared" si="89"/>
        <v/>
      </c>
      <c r="X405" s="293" t="str">
        <f t="shared" si="89"/>
        <v/>
      </c>
      <c r="Y405" s="293" t="str">
        <f t="shared" si="89"/>
        <v/>
      </c>
      <c r="Z405" s="293" t="str">
        <f t="shared" si="91"/>
        <v/>
      </c>
      <c r="AA405" s="293" t="str">
        <f t="shared" si="91"/>
        <v/>
      </c>
      <c r="AB405" s="293" t="str">
        <f t="shared" si="91"/>
        <v/>
      </c>
      <c r="AC405" s="293" t="str">
        <f t="shared" si="91"/>
        <v/>
      </c>
      <c r="AD405" s="293" t="str">
        <f t="shared" si="91"/>
        <v/>
      </c>
      <c r="AE405" s="293" t="str">
        <f t="shared" si="91"/>
        <v/>
      </c>
      <c r="AF405" s="293" t="str">
        <f t="shared" si="91"/>
        <v/>
      </c>
      <c r="AG405" s="293" t="str">
        <f t="shared" si="91"/>
        <v/>
      </c>
      <c r="AH405" s="293">
        <f t="shared" si="87"/>
        <v>0</v>
      </c>
      <c r="AI405" s="292" t="str">
        <f t="shared" si="88"/>
        <v>X</v>
      </c>
    </row>
    <row r="406" spans="1:35" ht="25.5" x14ac:dyDescent="0.25">
      <c r="A406"/>
      <c r="B406">
        <f>TABLA!D404</f>
        <v>414</v>
      </c>
      <c r="C406">
        <f>TABLA!H404</f>
        <v>0</v>
      </c>
      <c r="D406" s="165" t="str">
        <f>TABLA!A404</f>
        <v>N/C</v>
      </c>
      <c r="E406" s="284" t="str">
        <f>TABLA!BN404</f>
        <v>Hay ciertos libros que deberia haber mas cantidad de ellos porque es muy solicitado y sólo hay 1 o 2 en ciertas ocasiones, por tanto creo que sería necesario disponer de un mayor número de ellos</v>
      </c>
      <c r="F406" s="293" t="str">
        <f t="shared" si="90"/>
        <v/>
      </c>
      <c r="G406" s="293" t="str">
        <f t="shared" si="90"/>
        <v/>
      </c>
      <c r="H406" s="293" t="str">
        <f t="shared" si="90"/>
        <v/>
      </c>
      <c r="I406" s="293" t="str">
        <f t="shared" si="90"/>
        <v/>
      </c>
      <c r="J406" s="293" t="str">
        <f t="shared" si="90"/>
        <v/>
      </c>
      <c r="K406" s="293" t="str">
        <f t="shared" si="90"/>
        <v/>
      </c>
      <c r="L406" s="293" t="str">
        <f t="shared" si="90"/>
        <v/>
      </c>
      <c r="M406" s="293" t="str">
        <f t="shared" si="90"/>
        <v/>
      </c>
      <c r="N406" s="293" t="str">
        <f t="shared" si="90"/>
        <v/>
      </c>
      <c r="O406" s="293" t="str">
        <f t="shared" si="90"/>
        <v/>
      </c>
      <c r="P406" s="293" t="str">
        <f t="shared" si="89"/>
        <v/>
      </c>
      <c r="Q406" s="293" t="str">
        <f t="shared" si="89"/>
        <v/>
      </c>
      <c r="R406" s="293" t="str">
        <f t="shared" si="89"/>
        <v/>
      </c>
      <c r="S406" s="293" t="str">
        <f t="shared" si="89"/>
        <v/>
      </c>
      <c r="T406" s="293" t="str">
        <f t="shared" si="89"/>
        <v/>
      </c>
      <c r="U406" s="293" t="str">
        <f t="shared" si="89"/>
        <v/>
      </c>
      <c r="V406" s="293" t="str">
        <f t="shared" si="89"/>
        <v/>
      </c>
      <c r="W406" s="293" t="str">
        <f t="shared" si="89"/>
        <v/>
      </c>
      <c r="X406" s="293" t="str">
        <f t="shared" si="89"/>
        <v/>
      </c>
      <c r="Y406" s="293" t="str">
        <f t="shared" si="89"/>
        <v/>
      </c>
      <c r="Z406" s="293" t="str">
        <f t="shared" si="91"/>
        <v/>
      </c>
      <c r="AA406" s="293" t="str">
        <f t="shared" si="91"/>
        <v/>
      </c>
      <c r="AB406" s="293" t="str">
        <f t="shared" si="91"/>
        <v/>
      </c>
      <c r="AC406" s="293" t="str">
        <f t="shared" si="91"/>
        <v/>
      </c>
      <c r="AD406" s="293" t="str">
        <f t="shared" si="91"/>
        <v/>
      </c>
      <c r="AE406" s="293" t="str">
        <f t="shared" si="91"/>
        <v/>
      </c>
      <c r="AF406" s="293" t="str">
        <f t="shared" si="91"/>
        <v/>
      </c>
      <c r="AG406" s="293" t="str">
        <f t="shared" si="91"/>
        <v/>
      </c>
      <c r="AH406" s="293">
        <f t="shared" si="87"/>
        <v>0</v>
      </c>
      <c r="AI406" s="292">
        <f t="shared" si="88"/>
        <v>1</v>
      </c>
    </row>
    <row r="407" spans="1:35" ht="15.75" x14ac:dyDescent="0.25">
      <c r="A407"/>
      <c r="B407">
        <f>TABLA!D405</f>
        <v>415</v>
      </c>
      <c r="C407">
        <f>TABLA!H405</f>
        <v>26</v>
      </c>
      <c r="D407" s="284" t="str">
        <f>TABLA!A405</f>
        <v>F. Trabajo Social</v>
      </c>
      <c r="E407" s="284">
        <f>TABLA!BN405</f>
        <v>0</v>
      </c>
      <c r="F407" s="293" t="str">
        <f t="shared" si="90"/>
        <v/>
      </c>
      <c r="G407" s="293" t="str">
        <f t="shared" si="90"/>
        <v/>
      </c>
      <c r="H407" s="293" t="str">
        <f t="shared" si="90"/>
        <v/>
      </c>
      <c r="I407" s="293" t="str">
        <f t="shared" si="90"/>
        <v/>
      </c>
      <c r="J407" s="293" t="str">
        <f t="shared" si="90"/>
        <v/>
      </c>
      <c r="K407" s="293" t="str">
        <f t="shared" si="90"/>
        <v/>
      </c>
      <c r="L407" s="293" t="str">
        <f t="shared" si="90"/>
        <v/>
      </c>
      <c r="M407" s="293" t="str">
        <f t="shared" si="90"/>
        <v/>
      </c>
      <c r="N407" s="293" t="str">
        <f t="shared" si="90"/>
        <v/>
      </c>
      <c r="O407" s="293" t="str">
        <f t="shared" si="90"/>
        <v/>
      </c>
      <c r="P407" s="293" t="str">
        <f t="shared" si="89"/>
        <v/>
      </c>
      <c r="Q407" s="293" t="str">
        <f t="shared" si="89"/>
        <v/>
      </c>
      <c r="R407" s="293" t="str">
        <f t="shared" si="89"/>
        <v/>
      </c>
      <c r="S407" s="293" t="str">
        <f t="shared" si="89"/>
        <v/>
      </c>
      <c r="T407" s="293" t="str">
        <f t="shared" si="89"/>
        <v/>
      </c>
      <c r="U407" s="293" t="str">
        <f t="shared" si="89"/>
        <v/>
      </c>
      <c r="V407" s="293" t="str">
        <f t="shared" si="89"/>
        <v/>
      </c>
      <c r="W407" s="293" t="str">
        <f t="shared" si="89"/>
        <v/>
      </c>
      <c r="X407" s="293" t="str">
        <f t="shared" si="89"/>
        <v/>
      </c>
      <c r="Y407" s="293" t="str">
        <f t="shared" si="89"/>
        <v/>
      </c>
      <c r="Z407" s="293" t="str">
        <f t="shared" si="91"/>
        <v/>
      </c>
      <c r="AA407" s="293" t="str">
        <f t="shared" si="91"/>
        <v/>
      </c>
      <c r="AB407" s="293" t="str">
        <f t="shared" si="91"/>
        <v/>
      </c>
      <c r="AC407" s="293" t="str">
        <f t="shared" si="91"/>
        <v/>
      </c>
      <c r="AD407" s="293" t="str">
        <f t="shared" si="91"/>
        <v/>
      </c>
      <c r="AE407" s="293" t="str">
        <f t="shared" si="91"/>
        <v/>
      </c>
      <c r="AF407" s="293" t="str">
        <f t="shared" si="91"/>
        <v/>
      </c>
      <c r="AG407" s="293" t="str">
        <f t="shared" si="91"/>
        <v/>
      </c>
      <c r="AH407" s="293">
        <f t="shared" si="87"/>
        <v>0</v>
      </c>
      <c r="AI407" s="292" t="str">
        <f t="shared" si="88"/>
        <v>X</v>
      </c>
    </row>
    <row r="408" spans="1:35" ht="25.5" x14ac:dyDescent="0.25">
      <c r="A408"/>
      <c r="B408">
        <f>TABLA!D406</f>
        <v>416</v>
      </c>
      <c r="C408">
        <f>TABLA!H406</f>
        <v>8</v>
      </c>
      <c r="D408" s="284" t="str">
        <f>TABLA!A406</f>
        <v>F. Ciencias Matemáticas</v>
      </c>
      <c r="E408" s="284">
        <f>TABLA!BN406</f>
        <v>0</v>
      </c>
      <c r="F408" s="293" t="str">
        <f t="shared" si="90"/>
        <v/>
      </c>
      <c r="G408" s="293" t="str">
        <f t="shared" si="90"/>
        <v/>
      </c>
      <c r="H408" s="293" t="str">
        <f t="shared" si="90"/>
        <v/>
      </c>
      <c r="I408" s="293" t="str">
        <f t="shared" si="90"/>
        <v/>
      </c>
      <c r="J408" s="293" t="str">
        <f t="shared" si="90"/>
        <v/>
      </c>
      <c r="K408" s="293" t="str">
        <f t="shared" si="90"/>
        <v/>
      </c>
      <c r="L408" s="293" t="str">
        <f t="shared" si="90"/>
        <v/>
      </c>
      <c r="M408" s="293" t="str">
        <f t="shared" si="90"/>
        <v/>
      </c>
      <c r="N408" s="293" t="str">
        <f t="shared" si="90"/>
        <v/>
      </c>
      <c r="O408" s="293" t="str">
        <f t="shared" si="90"/>
        <v/>
      </c>
      <c r="P408" s="293" t="str">
        <f t="shared" si="89"/>
        <v/>
      </c>
      <c r="Q408" s="293" t="str">
        <f t="shared" si="89"/>
        <v/>
      </c>
      <c r="R408" s="293" t="str">
        <f t="shared" si="89"/>
        <v/>
      </c>
      <c r="S408" s="293" t="str">
        <f t="shared" si="89"/>
        <v/>
      </c>
      <c r="T408" s="293" t="str">
        <f t="shared" si="89"/>
        <v/>
      </c>
      <c r="U408" s="293" t="str">
        <f t="shared" si="89"/>
        <v/>
      </c>
      <c r="V408" s="293" t="str">
        <f t="shared" si="89"/>
        <v/>
      </c>
      <c r="W408" s="293" t="str">
        <f t="shared" si="89"/>
        <v/>
      </c>
      <c r="X408" s="293" t="str">
        <f t="shared" si="89"/>
        <v/>
      </c>
      <c r="Y408" s="293" t="str">
        <f t="shared" si="89"/>
        <v/>
      </c>
      <c r="Z408" s="293" t="str">
        <f t="shared" si="91"/>
        <v/>
      </c>
      <c r="AA408" s="293" t="str">
        <f t="shared" si="91"/>
        <v/>
      </c>
      <c r="AB408" s="293" t="str">
        <f t="shared" si="91"/>
        <v/>
      </c>
      <c r="AC408" s="293" t="str">
        <f t="shared" si="91"/>
        <v/>
      </c>
      <c r="AD408" s="293" t="str">
        <f t="shared" si="91"/>
        <v/>
      </c>
      <c r="AE408" s="293" t="str">
        <f t="shared" si="91"/>
        <v/>
      </c>
      <c r="AF408" s="293" t="str">
        <f t="shared" si="91"/>
        <v/>
      </c>
      <c r="AG408" s="293" t="str">
        <f t="shared" si="91"/>
        <v/>
      </c>
      <c r="AH408" s="293">
        <f t="shared" si="87"/>
        <v>0</v>
      </c>
      <c r="AI408" s="292" t="str">
        <f t="shared" si="88"/>
        <v>X</v>
      </c>
    </row>
    <row r="409" spans="1:35" ht="15.75" x14ac:dyDescent="0.25">
      <c r="A409" s="294"/>
      <c r="B409">
        <f>TABLA!D407</f>
        <v>417</v>
      </c>
      <c r="C409">
        <f>TABLA!H407</f>
        <v>17</v>
      </c>
      <c r="D409" s="165" t="str">
        <f>TABLA!A407</f>
        <v>F. Informática</v>
      </c>
      <c r="E409" s="284">
        <f>TABLA!BN407</f>
        <v>0</v>
      </c>
      <c r="F409" s="293" t="str">
        <f t="shared" si="90"/>
        <v/>
      </c>
      <c r="G409" s="293" t="str">
        <f t="shared" si="90"/>
        <v/>
      </c>
      <c r="H409" s="293" t="str">
        <f t="shared" si="90"/>
        <v/>
      </c>
      <c r="I409" s="293" t="str">
        <f t="shared" si="90"/>
        <v/>
      </c>
      <c r="J409" s="293" t="str">
        <f t="shared" si="90"/>
        <v/>
      </c>
      <c r="K409" s="293" t="str">
        <f t="shared" si="90"/>
        <v/>
      </c>
      <c r="L409" s="293" t="str">
        <f t="shared" si="90"/>
        <v/>
      </c>
      <c r="M409" s="293" t="str">
        <f t="shared" si="90"/>
        <v/>
      </c>
      <c r="N409" s="293" t="str">
        <f t="shared" si="90"/>
        <v/>
      </c>
      <c r="O409" s="293" t="str">
        <f t="shared" si="90"/>
        <v/>
      </c>
      <c r="P409" s="293" t="str">
        <f t="shared" si="89"/>
        <v/>
      </c>
      <c r="Q409" s="293" t="str">
        <f t="shared" si="89"/>
        <v/>
      </c>
      <c r="R409" s="293" t="str">
        <f t="shared" si="89"/>
        <v/>
      </c>
      <c r="S409" s="293" t="str">
        <f t="shared" si="89"/>
        <v/>
      </c>
      <c r="T409" s="293" t="str">
        <f t="shared" si="89"/>
        <v/>
      </c>
      <c r="U409" s="293" t="str">
        <f t="shared" si="89"/>
        <v/>
      </c>
      <c r="V409" s="293" t="str">
        <f t="shared" si="89"/>
        <v/>
      </c>
      <c r="W409" s="293" t="str">
        <f t="shared" si="89"/>
        <v/>
      </c>
      <c r="X409" s="293" t="str">
        <f t="shared" si="89"/>
        <v/>
      </c>
      <c r="Y409" s="293" t="str">
        <f t="shared" si="89"/>
        <v/>
      </c>
      <c r="Z409" s="293" t="str">
        <f t="shared" si="91"/>
        <v/>
      </c>
      <c r="AA409" s="293" t="str">
        <f t="shared" si="91"/>
        <v/>
      </c>
      <c r="AB409" s="293" t="str">
        <f t="shared" si="91"/>
        <v/>
      </c>
      <c r="AC409" s="293" t="str">
        <f t="shared" si="91"/>
        <v/>
      </c>
      <c r="AD409" s="293" t="str">
        <f t="shared" si="91"/>
        <v/>
      </c>
      <c r="AE409" s="293" t="str">
        <f t="shared" si="91"/>
        <v/>
      </c>
      <c r="AF409" s="293" t="str">
        <f t="shared" si="91"/>
        <v/>
      </c>
      <c r="AG409" s="293" t="str">
        <f t="shared" si="91"/>
        <v/>
      </c>
      <c r="AH409" s="293">
        <f t="shared" si="87"/>
        <v>0</v>
      </c>
      <c r="AI409" s="292" t="str">
        <f t="shared" si="88"/>
        <v>X</v>
      </c>
    </row>
    <row r="410" spans="1:35" ht="38.25" x14ac:dyDescent="0.25">
      <c r="A410"/>
      <c r="B410">
        <f>TABLA!D408</f>
        <v>418</v>
      </c>
      <c r="C410">
        <f>TABLA!H408</f>
        <v>11</v>
      </c>
      <c r="D410" s="165" t="str">
        <f>TABLA!A408</f>
        <v>F. Derecho</v>
      </c>
      <c r="E410" s="284" t="str">
        <f>TABLA!BN408</f>
        <v>En época de exámenes el acceso a la biblioteca Maria Zambrano, la cual me corresponde por ser alumno de la facultad de derecho, es horrible. Es imposible coger sitio para estudiar, y lo mismo pasa con conectarse a la red pública. Creo que debería de estar vigilado el acceso a esta, ya que se cuela todo el mundo que quiere.</v>
      </c>
      <c r="F410" s="293" t="str">
        <f t="shared" si="90"/>
        <v/>
      </c>
      <c r="G410" s="293" t="str">
        <f t="shared" si="90"/>
        <v/>
      </c>
      <c r="H410" s="293" t="str">
        <f t="shared" si="90"/>
        <v/>
      </c>
      <c r="I410" s="293" t="str">
        <f t="shared" si="90"/>
        <v/>
      </c>
      <c r="J410" s="293" t="str">
        <f t="shared" si="90"/>
        <v/>
      </c>
      <c r="K410" s="293" t="str">
        <f t="shared" si="90"/>
        <v/>
      </c>
      <c r="L410" s="293" t="str">
        <f t="shared" si="90"/>
        <v/>
      </c>
      <c r="M410" s="293" t="str">
        <f t="shared" si="90"/>
        <v/>
      </c>
      <c r="N410" s="293" t="str">
        <f t="shared" si="90"/>
        <v/>
      </c>
      <c r="O410" s="293" t="str">
        <f t="shared" si="90"/>
        <v>x</v>
      </c>
      <c r="P410" s="293" t="str">
        <f t="shared" si="89"/>
        <v/>
      </c>
      <c r="Q410" s="293" t="str">
        <f t="shared" si="89"/>
        <v/>
      </c>
      <c r="R410" s="293" t="str">
        <f t="shared" si="89"/>
        <v/>
      </c>
      <c r="S410" s="293" t="str">
        <f t="shared" si="89"/>
        <v/>
      </c>
      <c r="T410" s="293" t="str">
        <f t="shared" si="89"/>
        <v/>
      </c>
      <c r="U410" s="293" t="str">
        <f t="shared" si="89"/>
        <v/>
      </c>
      <c r="V410" s="293" t="str">
        <f t="shared" si="89"/>
        <v/>
      </c>
      <c r="W410" s="293" t="str">
        <f t="shared" si="89"/>
        <v/>
      </c>
      <c r="X410" s="293" t="str">
        <f t="shared" si="89"/>
        <v/>
      </c>
      <c r="Y410" s="293" t="str">
        <f t="shared" si="89"/>
        <v/>
      </c>
      <c r="Z410" s="293" t="str">
        <f t="shared" si="91"/>
        <v/>
      </c>
      <c r="AA410" s="293" t="str">
        <f t="shared" si="91"/>
        <v/>
      </c>
      <c r="AB410" s="293" t="str">
        <f t="shared" si="91"/>
        <v/>
      </c>
      <c r="AC410" s="293" t="str">
        <f t="shared" si="91"/>
        <v/>
      </c>
      <c r="AD410" s="293" t="str">
        <f t="shared" si="91"/>
        <v/>
      </c>
      <c r="AE410" s="293" t="str">
        <f t="shared" si="91"/>
        <v/>
      </c>
      <c r="AF410" s="293" t="str">
        <f t="shared" si="91"/>
        <v/>
      </c>
      <c r="AG410" s="293" t="str">
        <f t="shared" si="91"/>
        <v/>
      </c>
      <c r="AH410" s="293">
        <f t="shared" si="87"/>
        <v>1</v>
      </c>
      <c r="AI410" s="292">
        <f t="shared" si="88"/>
        <v>1</v>
      </c>
    </row>
    <row r="411" spans="1:35" ht="26.25" x14ac:dyDescent="0.25">
      <c r="A411" s="3"/>
      <c r="B411">
        <f>TABLA!D409</f>
        <v>419</v>
      </c>
      <c r="C411">
        <f>TABLA!H409</f>
        <v>4</v>
      </c>
      <c r="D411" s="165" t="str">
        <f>TABLA!A409</f>
        <v>F. Ciencias de la Información</v>
      </c>
      <c r="E411" s="284">
        <f>TABLA!BN409</f>
        <v>0</v>
      </c>
      <c r="F411" s="293" t="str">
        <f t="shared" si="90"/>
        <v/>
      </c>
      <c r="G411" s="293" t="str">
        <f t="shared" si="90"/>
        <v/>
      </c>
      <c r="H411" s="293" t="str">
        <f t="shared" si="90"/>
        <v/>
      </c>
      <c r="I411" s="293" t="str">
        <f t="shared" si="90"/>
        <v/>
      </c>
      <c r="J411" s="293" t="str">
        <f t="shared" si="90"/>
        <v/>
      </c>
      <c r="K411" s="293" t="str">
        <f t="shared" si="90"/>
        <v/>
      </c>
      <c r="L411" s="293" t="str">
        <f t="shared" si="90"/>
        <v/>
      </c>
      <c r="M411" s="293" t="str">
        <f t="shared" si="90"/>
        <v/>
      </c>
      <c r="N411" s="293" t="str">
        <f t="shared" si="90"/>
        <v/>
      </c>
      <c r="O411" s="293" t="str">
        <f t="shared" si="90"/>
        <v/>
      </c>
      <c r="P411" s="293" t="str">
        <f t="shared" si="89"/>
        <v/>
      </c>
      <c r="Q411" s="293" t="str">
        <f t="shared" si="89"/>
        <v/>
      </c>
      <c r="R411" s="293" t="str">
        <f t="shared" si="89"/>
        <v/>
      </c>
      <c r="S411" s="293" t="str">
        <f t="shared" si="89"/>
        <v/>
      </c>
      <c r="T411" s="293" t="str">
        <f t="shared" si="89"/>
        <v/>
      </c>
      <c r="U411" s="293" t="str">
        <f t="shared" si="89"/>
        <v/>
      </c>
      <c r="V411" s="293" t="str">
        <f t="shared" si="89"/>
        <v/>
      </c>
      <c r="W411" s="293" t="str">
        <f t="shared" si="89"/>
        <v/>
      </c>
      <c r="X411" s="293" t="str">
        <f t="shared" si="89"/>
        <v/>
      </c>
      <c r="Y411" s="293" t="str">
        <f t="shared" si="89"/>
        <v/>
      </c>
      <c r="Z411" s="293" t="str">
        <f t="shared" si="91"/>
        <v/>
      </c>
      <c r="AA411" s="293" t="str">
        <f t="shared" si="91"/>
        <v/>
      </c>
      <c r="AB411" s="293" t="str">
        <f t="shared" si="91"/>
        <v/>
      </c>
      <c r="AC411" s="293" t="str">
        <f t="shared" si="91"/>
        <v/>
      </c>
      <c r="AD411" s="293" t="str">
        <f t="shared" si="91"/>
        <v/>
      </c>
      <c r="AE411" s="293" t="str">
        <f t="shared" si="91"/>
        <v/>
      </c>
      <c r="AF411" s="293" t="str">
        <f t="shared" si="91"/>
        <v/>
      </c>
      <c r="AG411" s="293" t="str">
        <f t="shared" si="91"/>
        <v/>
      </c>
      <c r="AH411" s="293">
        <f t="shared" si="87"/>
        <v>0</v>
      </c>
      <c r="AI411" s="292" t="str">
        <f t="shared" si="88"/>
        <v>X</v>
      </c>
    </row>
    <row r="412" spans="1:35" ht="15.75" x14ac:dyDescent="0.25">
      <c r="A412" s="3"/>
      <c r="B412">
        <f>TABLA!D410</f>
        <v>420</v>
      </c>
      <c r="C412">
        <f>TABLA!H410</f>
        <v>14</v>
      </c>
      <c r="D412" s="165" t="str">
        <f>TABLA!A410</f>
        <v>F. Filología</v>
      </c>
      <c r="E412" s="284">
        <f>TABLA!BN410</f>
        <v>0</v>
      </c>
      <c r="F412" s="293" t="str">
        <f t="shared" si="90"/>
        <v/>
      </c>
      <c r="G412" s="293" t="str">
        <f t="shared" si="90"/>
        <v/>
      </c>
      <c r="H412" s="293" t="str">
        <f t="shared" si="90"/>
        <v/>
      </c>
      <c r="I412" s="293" t="str">
        <f t="shared" si="90"/>
        <v/>
      </c>
      <c r="J412" s="293" t="str">
        <f t="shared" si="90"/>
        <v/>
      </c>
      <c r="K412" s="293" t="str">
        <f t="shared" si="90"/>
        <v/>
      </c>
      <c r="L412" s="293" t="str">
        <f t="shared" si="90"/>
        <v/>
      </c>
      <c r="M412" s="293" t="str">
        <f t="shared" si="90"/>
        <v/>
      </c>
      <c r="N412" s="293" t="str">
        <f t="shared" si="90"/>
        <v/>
      </c>
      <c r="O412" s="293" t="str">
        <f t="shared" si="90"/>
        <v/>
      </c>
      <c r="P412" s="293" t="str">
        <f t="shared" si="89"/>
        <v/>
      </c>
      <c r="Q412" s="293" t="str">
        <f t="shared" si="89"/>
        <v/>
      </c>
      <c r="R412" s="293" t="str">
        <f t="shared" si="89"/>
        <v/>
      </c>
      <c r="S412" s="293" t="str">
        <f t="shared" si="89"/>
        <v/>
      </c>
      <c r="T412" s="293" t="str">
        <f t="shared" si="89"/>
        <v/>
      </c>
      <c r="U412" s="293" t="str">
        <f t="shared" si="89"/>
        <v/>
      </c>
      <c r="V412" s="293" t="str">
        <f t="shared" si="89"/>
        <v/>
      </c>
      <c r="W412" s="293" t="str">
        <f t="shared" si="89"/>
        <v/>
      </c>
      <c r="X412" s="293" t="str">
        <f t="shared" si="89"/>
        <v/>
      </c>
      <c r="Y412" s="293" t="str">
        <f t="shared" si="89"/>
        <v/>
      </c>
      <c r="Z412" s="293" t="str">
        <f t="shared" si="91"/>
        <v/>
      </c>
      <c r="AA412" s="293" t="str">
        <f t="shared" si="91"/>
        <v/>
      </c>
      <c r="AB412" s="293" t="str">
        <f t="shared" si="91"/>
        <v/>
      </c>
      <c r="AC412" s="293" t="str">
        <f t="shared" si="91"/>
        <v/>
      </c>
      <c r="AD412" s="293" t="str">
        <f t="shared" si="91"/>
        <v/>
      </c>
      <c r="AE412" s="293" t="str">
        <f t="shared" si="91"/>
        <v/>
      </c>
      <c r="AF412" s="293" t="str">
        <f t="shared" si="91"/>
        <v/>
      </c>
      <c r="AG412" s="293" t="str">
        <f t="shared" si="91"/>
        <v/>
      </c>
      <c r="AH412" s="293">
        <f t="shared" si="87"/>
        <v>0</v>
      </c>
      <c r="AI412" s="292" t="str">
        <f t="shared" si="88"/>
        <v>X</v>
      </c>
    </row>
    <row r="413" spans="1:35" ht="38.25" x14ac:dyDescent="0.25">
      <c r="A413" s="3"/>
      <c r="B413">
        <f>TABLA!D411</f>
        <v>421</v>
      </c>
      <c r="C413">
        <f>TABLA!H411</f>
        <v>5</v>
      </c>
      <c r="D413" s="284" t="str">
        <f>TABLA!A411</f>
        <v>F. Ciencias Económicas y Empresariales</v>
      </c>
      <c r="E413" s="284" t="str">
        <f>TABLA!BN411</f>
        <v>No se lo que son los cursos de formación.</v>
      </c>
      <c r="F413" s="293" t="str">
        <f t="shared" si="90"/>
        <v/>
      </c>
      <c r="G413" s="293" t="str">
        <f t="shared" si="90"/>
        <v/>
      </c>
      <c r="H413" s="293" t="str">
        <f t="shared" si="90"/>
        <v/>
      </c>
      <c r="I413" s="293" t="str">
        <f t="shared" si="90"/>
        <v/>
      </c>
      <c r="J413" s="293" t="str">
        <f t="shared" si="90"/>
        <v/>
      </c>
      <c r="K413" s="293" t="str">
        <f t="shared" si="90"/>
        <v/>
      </c>
      <c r="L413" s="293" t="str">
        <f t="shared" si="90"/>
        <v/>
      </c>
      <c r="M413" s="293" t="str">
        <f t="shared" si="90"/>
        <v/>
      </c>
      <c r="N413" s="293" t="str">
        <f t="shared" si="90"/>
        <v/>
      </c>
      <c r="O413" s="293" t="str">
        <f t="shared" si="90"/>
        <v/>
      </c>
      <c r="P413" s="293" t="str">
        <f t="shared" si="89"/>
        <v/>
      </c>
      <c r="Q413" s="293" t="str">
        <f t="shared" si="89"/>
        <v/>
      </c>
      <c r="R413" s="293" t="str">
        <f t="shared" si="89"/>
        <v/>
      </c>
      <c r="S413" s="293" t="str">
        <f t="shared" si="89"/>
        <v/>
      </c>
      <c r="T413" s="293" t="str">
        <f t="shared" si="89"/>
        <v/>
      </c>
      <c r="U413" s="293" t="str">
        <f t="shared" si="89"/>
        <v/>
      </c>
      <c r="V413" s="293" t="str">
        <f t="shared" si="89"/>
        <v/>
      </c>
      <c r="W413" s="293" t="str">
        <f t="shared" si="89"/>
        <v/>
      </c>
      <c r="X413" s="293" t="str">
        <f t="shared" si="89"/>
        <v/>
      </c>
      <c r="Y413" s="293" t="str">
        <f t="shared" si="89"/>
        <v/>
      </c>
      <c r="Z413" s="293" t="str">
        <f t="shared" si="91"/>
        <v/>
      </c>
      <c r="AA413" s="293" t="str">
        <f t="shared" si="91"/>
        <v/>
      </c>
      <c r="AB413" s="293" t="str">
        <f t="shared" si="91"/>
        <v/>
      </c>
      <c r="AC413" s="293" t="str">
        <f t="shared" si="91"/>
        <v/>
      </c>
      <c r="AD413" s="293" t="str">
        <f t="shared" si="91"/>
        <v/>
      </c>
      <c r="AE413" s="293" t="str">
        <f t="shared" si="91"/>
        <v>x</v>
      </c>
      <c r="AF413" s="293" t="str">
        <f t="shared" si="91"/>
        <v/>
      </c>
      <c r="AG413" s="293" t="str">
        <f t="shared" si="91"/>
        <v/>
      </c>
      <c r="AH413" s="293">
        <f t="shared" si="87"/>
        <v>1</v>
      </c>
      <c r="AI413" s="292">
        <f t="shared" si="88"/>
        <v>1</v>
      </c>
    </row>
    <row r="414" spans="1:35" ht="38.25" x14ac:dyDescent="0.25">
      <c r="A414"/>
      <c r="B414">
        <f>TABLA!D412</f>
        <v>422</v>
      </c>
      <c r="C414">
        <f>TABLA!H412</f>
        <v>9</v>
      </c>
      <c r="D414" s="284" t="str">
        <f>TABLA!A412</f>
        <v>F. Ciencias Políticas y Sociología</v>
      </c>
      <c r="E414" s="284" t="str">
        <f>TABLA!BN412</f>
        <v xml:space="preserve">No obtuve información sobre los cursos/no me interesa </v>
      </c>
      <c r="F414" s="293" t="str">
        <f t="shared" si="90"/>
        <v/>
      </c>
      <c r="G414" s="293" t="str">
        <f t="shared" si="90"/>
        <v/>
      </c>
      <c r="H414" s="293" t="str">
        <f t="shared" si="90"/>
        <v/>
      </c>
      <c r="I414" s="293" t="str">
        <f t="shared" si="90"/>
        <v/>
      </c>
      <c r="J414" s="293" t="str">
        <f t="shared" si="90"/>
        <v/>
      </c>
      <c r="K414" s="293" t="str">
        <f t="shared" si="90"/>
        <v/>
      </c>
      <c r="L414" s="293" t="str">
        <f t="shared" si="90"/>
        <v/>
      </c>
      <c r="M414" s="293" t="str">
        <f t="shared" si="90"/>
        <v/>
      </c>
      <c r="N414" s="293" t="str">
        <f t="shared" si="90"/>
        <v/>
      </c>
      <c r="O414" s="293" t="str">
        <f t="shared" si="90"/>
        <v/>
      </c>
      <c r="P414" s="293" t="str">
        <f t="shared" si="89"/>
        <v/>
      </c>
      <c r="Q414" s="293" t="str">
        <f t="shared" si="89"/>
        <v/>
      </c>
      <c r="R414" s="293" t="str">
        <f t="shared" si="89"/>
        <v/>
      </c>
      <c r="S414" s="293" t="str">
        <f t="shared" si="89"/>
        <v/>
      </c>
      <c r="T414" s="293" t="str">
        <f t="shared" si="89"/>
        <v/>
      </c>
      <c r="U414" s="293" t="str">
        <f t="shared" si="89"/>
        <v/>
      </c>
      <c r="V414" s="293" t="str">
        <f t="shared" si="89"/>
        <v/>
      </c>
      <c r="W414" s="293" t="str">
        <f t="shared" si="89"/>
        <v/>
      </c>
      <c r="X414" s="293" t="str">
        <f t="shared" si="89"/>
        <v/>
      </c>
      <c r="Y414" s="293" t="str">
        <f t="shared" si="89"/>
        <v/>
      </c>
      <c r="Z414" s="293" t="str">
        <f t="shared" si="91"/>
        <v/>
      </c>
      <c r="AA414" s="293" t="str">
        <f t="shared" si="91"/>
        <v/>
      </c>
      <c r="AB414" s="293" t="str">
        <f t="shared" si="91"/>
        <v/>
      </c>
      <c r="AC414" s="293" t="str">
        <f t="shared" si="91"/>
        <v/>
      </c>
      <c r="AD414" s="293" t="str">
        <f t="shared" si="91"/>
        <v/>
      </c>
      <c r="AE414" s="293" t="str">
        <f t="shared" si="91"/>
        <v/>
      </c>
      <c r="AF414" s="293" t="str">
        <f t="shared" si="91"/>
        <v/>
      </c>
      <c r="AG414" s="293" t="str">
        <f t="shared" si="91"/>
        <v/>
      </c>
      <c r="AH414" s="293">
        <f t="shared" si="87"/>
        <v>0</v>
      </c>
      <c r="AI414" s="292">
        <f t="shared" si="88"/>
        <v>1</v>
      </c>
    </row>
    <row r="415" spans="1:35" ht="26.25" x14ac:dyDescent="0.25">
      <c r="A415"/>
      <c r="B415">
        <f>TABLA!D413</f>
        <v>423</v>
      </c>
      <c r="C415">
        <f>TABLA!H413</f>
        <v>8</v>
      </c>
      <c r="D415" s="165" t="str">
        <f>TABLA!A413</f>
        <v>F. Ciencias Matemáticas</v>
      </c>
      <c r="E415" s="284">
        <f>TABLA!BN413</f>
        <v>0</v>
      </c>
      <c r="F415" s="293" t="str">
        <f t="shared" si="90"/>
        <v/>
      </c>
      <c r="G415" s="293" t="str">
        <f t="shared" si="90"/>
        <v/>
      </c>
      <c r="H415" s="293" t="str">
        <f t="shared" si="90"/>
        <v/>
      </c>
      <c r="I415" s="293" t="str">
        <f t="shared" si="90"/>
        <v/>
      </c>
      <c r="J415" s="293" t="str">
        <f t="shared" si="90"/>
        <v/>
      </c>
      <c r="K415" s="293" t="str">
        <f t="shared" si="90"/>
        <v/>
      </c>
      <c r="L415" s="293" t="str">
        <f t="shared" si="90"/>
        <v/>
      </c>
      <c r="M415" s="293" t="str">
        <f t="shared" si="90"/>
        <v/>
      </c>
      <c r="N415" s="293" t="str">
        <f t="shared" si="90"/>
        <v/>
      </c>
      <c r="O415" s="293" t="str">
        <f t="shared" si="90"/>
        <v/>
      </c>
      <c r="P415" s="293" t="str">
        <f t="shared" si="89"/>
        <v/>
      </c>
      <c r="Q415" s="293" t="str">
        <f t="shared" si="89"/>
        <v/>
      </c>
      <c r="R415" s="293" t="str">
        <f t="shared" si="89"/>
        <v/>
      </c>
      <c r="S415" s="293" t="str">
        <f t="shared" si="89"/>
        <v/>
      </c>
      <c r="T415" s="293" t="str">
        <f t="shared" si="89"/>
        <v/>
      </c>
      <c r="U415" s="293" t="str">
        <f t="shared" si="89"/>
        <v/>
      </c>
      <c r="V415" s="293" t="str">
        <f t="shared" si="89"/>
        <v/>
      </c>
      <c r="W415" s="293" t="str">
        <f t="shared" si="89"/>
        <v/>
      </c>
      <c r="X415" s="293" t="str">
        <f t="shared" si="89"/>
        <v/>
      </c>
      <c r="Y415" s="293" t="str">
        <f t="shared" si="89"/>
        <v/>
      </c>
      <c r="Z415" s="293" t="str">
        <f t="shared" si="91"/>
        <v/>
      </c>
      <c r="AA415" s="293" t="str">
        <f t="shared" si="91"/>
        <v/>
      </c>
      <c r="AB415" s="293" t="str">
        <f t="shared" si="91"/>
        <v/>
      </c>
      <c r="AC415" s="293" t="str">
        <f t="shared" si="91"/>
        <v/>
      </c>
      <c r="AD415" s="293" t="str">
        <f t="shared" si="91"/>
        <v/>
      </c>
      <c r="AE415" s="293" t="str">
        <f t="shared" si="91"/>
        <v/>
      </c>
      <c r="AF415" s="293" t="str">
        <f t="shared" si="91"/>
        <v/>
      </c>
      <c r="AG415" s="293" t="str">
        <f t="shared" si="91"/>
        <v/>
      </c>
      <c r="AH415" s="293">
        <f t="shared" si="87"/>
        <v>0</v>
      </c>
      <c r="AI415" s="292" t="str">
        <f t="shared" si="88"/>
        <v>X</v>
      </c>
    </row>
    <row r="416" spans="1:35" ht="15.75" x14ac:dyDescent="0.25">
      <c r="A416"/>
      <c r="B416">
        <f>TABLA!D414</f>
        <v>424</v>
      </c>
      <c r="C416">
        <f>TABLA!H414</f>
        <v>21</v>
      </c>
      <c r="D416" s="165" t="str">
        <f>TABLA!A414</f>
        <v>F. Veterinaria</v>
      </c>
      <c r="E416" s="284">
        <f>TABLA!BN414</f>
        <v>0</v>
      </c>
      <c r="F416" s="293" t="str">
        <f t="shared" si="90"/>
        <v/>
      </c>
      <c r="G416" s="293" t="str">
        <f t="shared" si="90"/>
        <v/>
      </c>
      <c r="H416" s="293" t="str">
        <f t="shared" si="90"/>
        <v/>
      </c>
      <c r="I416" s="293" t="str">
        <f t="shared" si="90"/>
        <v/>
      </c>
      <c r="J416" s="293" t="str">
        <f t="shared" si="90"/>
        <v/>
      </c>
      <c r="K416" s="293" t="str">
        <f t="shared" si="90"/>
        <v/>
      </c>
      <c r="L416" s="293" t="str">
        <f t="shared" si="90"/>
        <v/>
      </c>
      <c r="M416" s="293" t="str">
        <f t="shared" si="90"/>
        <v/>
      </c>
      <c r="N416" s="293" t="str">
        <f t="shared" si="90"/>
        <v/>
      </c>
      <c r="O416" s="293" t="str">
        <f t="shared" si="90"/>
        <v/>
      </c>
      <c r="P416" s="293" t="str">
        <f t="shared" si="89"/>
        <v/>
      </c>
      <c r="Q416" s="293" t="str">
        <f t="shared" si="89"/>
        <v/>
      </c>
      <c r="R416" s="293" t="str">
        <f t="shared" si="89"/>
        <v/>
      </c>
      <c r="S416" s="293" t="str">
        <f t="shared" si="89"/>
        <v/>
      </c>
      <c r="T416" s="293" t="str">
        <f t="shared" si="89"/>
        <v/>
      </c>
      <c r="U416" s="293" t="str">
        <f t="shared" si="89"/>
        <v/>
      </c>
      <c r="V416" s="293" t="str">
        <f t="shared" si="89"/>
        <v/>
      </c>
      <c r="W416" s="293" t="str">
        <f t="shared" si="89"/>
        <v/>
      </c>
      <c r="X416" s="293" t="str">
        <f t="shared" si="89"/>
        <v/>
      </c>
      <c r="Y416" s="293" t="str">
        <f t="shared" si="89"/>
        <v/>
      </c>
      <c r="Z416" s="293" t="str">
        <f t="shared" si="91"/>
        <v/>
      </c>
      <c r="AA416" s="293" t="str">
        <f t="shared" si="91"/>
        <v/>
      </c>
      <c r="AB416" s="293" t="str">
        <f t="shared" si="91"/>
        <v/>
      </c>
      <c r="AC416" s="293" t="str">
        <f t="shared" si="91"/>
        <v/>
      </c>
      <c r="AD416" s="293" t="str">
        <f t="shared" si="91"/>
        <v/>
      </c>
      <c r="AE416" s="293" t="str">
        <f t="shared" si="91"/>
        <v/>
      </c>
      <c r="AF416" s="293" t="str">
        <f t="shared" si="91"/>
        <v/>
      </c>
      <c r="AG416" s="293" t="str">
        <f t="shared" si="91"/>
        <v/>
      </c>
      <c r="AH416" s="293">
        <f t="shared" si="87"/>
        <v>0</v>
      </c>
      <c r="AI416" s="292" t="str">
        <f t="shared" si="88"/>
        <v>X</v>
      </c>
    </row>
    <row r="417" spans="1:35" ht="26.25" x14ac:dyDescent="0.25">
      <c r="A417"/>
      <c r="B417">
        <f>TABLA!D415</f>
        <v>425</v>
      </c>
      <c r="C417">
        <f>TABLA!H415</f>
        <v>8</v>
      </c>
      <c r="D417" s="165" t="str">
        <f>TABLA!A415</f>
        <v>F. Ciencias Matemáticas</v>
      </c>
      <c r="E417" s="284" t="str">
        <f>TABLA!BN415</f>
        <v>Incompatibilidad de horario</v>
      </c>
      <c r="F417" s="293" t="str">
        <f t="shared" si="90"/>
        <v/>
      </c>
      <c r="G417" s="293" t="str">
        <f t="shared" si="90"/>
        <v/>
      </c>
      <c r="H417" s="293" t="str">
        <f t="shared" si="90"/>
        <v/>
      </c>
      <c r="I417" s="293" t="str">
        <f t="shared" si="90"/>
        <v/>
      </c>
      <c r="J417" s="293" t="str">
        <f t="shared" si="90"/>
        <v/>
      </c>
      <c r="K417" s="293" t="str">
        <f t="shared" si="90"/>
        <v/>
      </c>
      <c r="L417" s="293" t="str">
        <f t="shared" si="90"/>
        <v/>
      </c>
      <c r="M417" s="293" t="str">
        <f t="shared" si="90"/>
        <v/>
      </c>
      <c r="N417" s="293" t="str">
        <f t="shared" si="90"/>
        <v/>
      </c>
      <c r="O417" s="293" t="str">
        <f t="shared" si="90"/>
        <v/>
      </c>
      <c r="P417" s="293" t="str">
        <f t="shared" si="89"/>
        <v>x</v>
      </c>
      <c r="Q417" s="293" t="str">
        <f t="shared" si="89"/>
        <v/>
      </c>
      <c r="R417" s="293" t="str">
        <f t="shared" si="89"/>
        <v/>
      </c>
      <c r="S417" s="293" t="str">
        <f t="shared" si="89"/>
        <v/>
      </c>
      <c r="T417" s="293" t="str">
        <f t="shared" si="89"/>
        <v/>
      </c>
      <c r="U417" s="293" t="str">
        <f t="shared" si="89"/>
        <v/>
      </c>
      <c r="V417" s="293" t="str">
        <f t="shared" si="89"/>
        <v/>
      </c>
      <c r="W417" s="293" t="str">
        <f t="shared" si="89"/>
        <v/>
      </c>
      <c r="X417" s="293" t="str">
        <f t="shared" si="89"/>
        <v/>
      </c>
      <c r="Y417" s="293" t="str">
        <f t="shared" si="89"/>
        <v/>
      </c>
      <c r="Z417" s="293" t="str">
        <f t="shared" si="91"/>
        <v/>
      </c>
      <c r="AA417" s="293" t="str">
        <f t="shared" si="91"/>
        <v/>
      </c>
      <c r="AB417" s="293" t="str">
        <f t="shared" si="91"/>
        <v/>
      </c>
      <c r="AC417" s="293" t="str">
        <f t="shared" si="91"/>
        <v/>
      </c>
      <c r="AD417" s="293" t="str">
        <f t="shared" si="91"/>
        <v/>
      </c>
      <c r="AE417" s="293" t="str">
        <f t="shared" si="91"/>
        <v/>
      </c>
      <c r="AF417" s="293" t="str">
        <f t="shared" si="91"/>
        <v/>
      </c>
      <c r="AG417" s="293" t="str">
        <f t="shared" si="91"/>
        <v/>
      </c>
      <c r="AH417" s="293">
        <f t="shared" si="87"/>
        <v>1</v>
      </c>
      <c r="AI417" s="292">
        <f t="shared" si="88"/>
        <v>1</v>
      </c>
    </row>
    <row r="418" spans="1:35" ht="15.75" x14ac:dyDescent="0.25">
      <c r="A418"/>
      <c r="B418">
        <f>TABLA!D416</f>
        <v>426</v>
      </c>
      <c r="C418">
        <f>TABLA!H416</f>
        <v>20</v>
      </c>
      <c r="D418" s="284" t="str">
        <f>TABLA!A416</f>
        <v>F. Psicología</v>
      </c>
      <c r="E418" s="284">
        <f>TABLA!BN416</f>
        <v>0</v>
      </c>
      <c r="F418" s="293" t="str">
        <f t="shared" si="90"/>
        <v/>
      </c>
      <c r="G418" s="293" t="str">
        <f t="shared" si="90"/>
        <v/>
      </c>
      <c r="H418" s="293" t="str">
        <f t="shared" si="90"/>
        <v/>
      </c>
      <c r="I418" s="293" t="str">
        <f t="shared" si="90"/>
        <v/>
      </c>
      <c r="J418" s="293" t="str">
        <f t="shared" si="90"/>
        <v/>
      </c>
      <c r="K418" s="293" t="str">
        <f t="shared" si="90"/>
        <v/>
      </c>
      <c r="L418" s="293" t="str">
        <f t="shared" si="90"/>
        <v/>
      </c>
      <c r="M418" s="293" t="str">
        <f t="shared" si="90"/>
        <v/>
      </c>
      <c r="N418" s="293" t="str">
        <f t="shared" si="90"/>
        <v/>
      </c>
      <c r="O418" s="293" t="str">
        <f t="shared" si="90"/>
        <v/>
      </c>
      <c r="P418" s="293" t="str">
        <f t="shared" si="90"/>
        <v/>
      </c>
      <c r="Q418" s="293" t="str">
        <f t="shared" si="90"/>
        <v/>
      </c>
      <c r="R418" s="293" t="str">
        <f t="shared" si="90"/>
        <v/>
      </c>
      <c r="S418" s="293" t="str">
        <f t="shared" si="90"/>
        <v/>
      </c>
      <c r="T418" s="293" t="str">
        <f t="shared" si="90"/>
        <v/>
      </c>
      <c r="U418" s="293" t="str">
        <f t="shared" si="90"/>
        <v/>
      </c>
      <c r="V418" s="293" t="str">
        <f t="shared" ref="P418:AE433" si="92">IFERROR((IF(FIND(V$1,$E418,1)&gt;0,"x")),"")</f>
        <v/>
      </c>
      <c r="W418" s="293" t="str">
        <f t="shared" si="92"/>
        <v/>
      </c>
      <c r="X418" s="293" t="str">
        <f t="shared" si="92"/>
        <v/>
      </c>
      <c r="Y418" s="293" t="str">
        <f t="shared" si="92"/>
        <v/>
      </c>
      <c r="Z418" s="293" t="str">
        <f t="shared" si="91"/>
        <v/>
      </c>
      <c r="AA418" s="293" t="str">
        <f t="shared" si="91"/>
        <v/>
      </c>
      <c r="AB418" s="293" t="str">
        <f t="shared" si="91"/>
        <v/>
      </c>
      <c r="AC418" s="293" t="str">
        <f t="shared" si="91"/>
        <v/>
      </c>
      <c r="AD418" s="293" t="str">
        <f t="shared" si="91"/>
        <v/>
      </c>
      <c r="AE418" s="293" t="str">
        <f t="shared" si="91"/>
        <v/>
      </c>
      <c r="AF418" s="293" t="str">
        <f t="shared" si="91"/>
        <v/>
      </c>
      <c r="AG418" s="293" t="str">
        <f t="shared" si="91"/>
        <v/>
      </c>
      <c r="AH418" s="293">
        <f t="shared" si="87"/>
        <v>0</v>
      </c>
      <c r="AI418" s="292" t="str">
        <f t="shared" si="88"/>
        <v>X</v>
      </c>
    </row>
    <row r="419" spans="1:35" ht="15.75" x14ac:dyDescent="0.25">
      <c r="A419"/>
      <c r="B419">
        <f>TABLA!D417</f>
        <v>427</v>
      </c>
      <c r="C419">
        <f>TABLA!H417</f>
        <v>14</v>
      </c>
      <c r="D419" s="165" t="str">
        <f>TABLA!A417</f>
        <v>F. Filología</v>
      </c>
      <c r="E419" s="284">
        <f>TABLA!BN417</f>
        <v>0</v>
      </c>
      <c r="F419" s="293" t="str">
        <f t="shared" ref="F419:U434" si="93">IFERROR((IF(FIND(F$1,$E419,1)&gt;0,"x")),"")</f>
        <v/>
      </c>
      <c r="G419" s="293" t="str">
        <f t="shared" si="93"/>
        <v/>
      </c>
      <c r="H419" s="293" t="str">
        <f t="shared" si="93"/>
        <v/>
      </c>
      <c r="I419" s="293" t="str">
        <f t="shared" si="93"/>
        <v/>
      </c>
      <c r="J419" s="293" t="str">
        <f t="shared" si="93"/>
        <v/>
      </c>
      <c r="K419" s="293" t="str">
        <f t="shared" si="93"/>
        <v/>
      </c>
      <c r="L419" s="293" t="str">
        <f t="shared" si="93"/>
        <v/>
      </c>
      <c r="M419" s="293" t="str">
        <f t="shared" si="93"/>
        <v/>
      </c>
      <c r="N419" s="293" t="str">
        <f t="shared" si="93"/>
        <v/>
      </c>
      <c r="O419" s="293" t="str">
        <f t="shared" si="93"/>
        <v/>
      </c>
      <c r="P419" s="293" t="str">
        <f t="shared" si="92"/>
        <v/>
      </c>
      <c r="Q419" s="293" t="str">
        <f t="shared" si="92"/>
        <v/>
      </c>
      <c r="R419" s="293" t="str">
        <f t="shared" si="92"/>
        <v/>
      </c>
      <c r="S419" s="293" t="str">
        <f t="shared" si="92"/>
        <v/>
      </c>
      <c r="T419" s="293" t="str">
        <f t="shared" si="92"/>
        <v/>
      </c>
      <c r="U419" s="293" t="str">
        <f t="shared" si="92"/>
        <v/>
      </c>
      <c r="V419" s="293" t="str">
        <f t="shared" si="92"/>
        <v/>
      </c>
      <c r="W419" s="293" t="str">
        <f t="shared" si="92"/>
        <v/>
      </c>
      <c r="X419" s="293" t="str">
        <f t="shared" si="92"/>
        <v/>
      </c>
      <c r="Y419" s="293" t="str">
        <f t="shared" si="92"/>
        <v/>
      </c>
      <c r="Z419" s="293" t="str">
        <f t="shared" si="92"/>
        <v/>
      </c>
      <c r="AA419" s="293" t="str">
        <f t="shared" si="92"/>
        <v/>
      </c>
      <c r="AB419" s="293" t="str">
        <f t="shared" si="92"/>
        <v/>
      </c>
      <c r="AC419" s="293" t="str">
        <f t="shared" si="92"/>
        <v/>
      </c>
      <c r="AD419" s="293" t="str">
        <f t="shared" si="92"/>
        <v/>
      </c>
      <c r="AE419" s="293" t="str">
        <f t="shared" si="92"/>
        <v/>
      </c>
      <c r="AF419" s="293" t="str">
        <f t="shared" ref="Z419:AG434" si="94">IFERROR((IF(FIND(AF$1,$E419,1)&gt;0,"x")),"")</f>
        <v/>
      </c>
      <c r="AG419" s="293" t="str">
        <f t="shared" si="94"/>
        <v/>
      </c>
      <c r="AH419" s="293">
        <f t="shared" si="87"/>
        <v>0</v>
      </c>
      <c r="AI419" s="292" t="str">
        <f t="shared" si="88"/>
        <v>X</v>
      </c>
    </row>
    <row r="420" spans="1:35" ht="38.25" x14ac:dyDescent="0.25">
      <c r="A420" s="3"/>
      <c r="B420">
        <f>TABLA!D418</f>
        <v>428</v>
      </c>
      <c r="C420">
        <f>TABLA!H418</f>
        <v>20</v>
      </c>
      <c r="D420" s="284" t="str">
        <f>TABLA!A418</f>
        <v>F. Psicología</v>
      </c>
      <c r="E420" s="284" t="str">
        <f>TABLA!BN418</f>
        <v>El plazo de los libros y revistas es adecuado, pero los test es muy deficiente sin hablar de la penalización por entregarlo tarde.&lt;br&gt;El personal en general es bastante desagradable aunque hay alguno que te ayuda en lo que puede con una sonrisa.&lt;br&gt;Deberían explicar en primero de grado a los alumnos como funciona la biblioteca, sus recursos, etc.</v>
      </c>
      <c r="F420" s="293" t="str">
        <f t="shared" si="93"/>
        <v/>
      </c>
      <c r="G420" s="293" t="str">
        <f t="shared" si="93"/>
        <v/>
      </c>
      <c r="H420" s="293" t="str">
        <f t="shared" si="93"/>
        <v/>
      </c>
      <c r="I420" s="293" t="str">
        <f t="shared" si="93"/>
        <v>x</v>
      </c>
      <c r="J420" s="293" t="str">
        <f t="shared" si="93"/>
        <v/>
      </c>
      <c r="K420" s="293" t="str">
        <f t="shared" si="93"/>
        <v/>
      </c>
      <c r="L420" s="293" t="str">
        <f t="shared" si="93"/>
        <v/>
      </c>
      <c r="M420" s="293" t="str">
        <f t="shared" si="93"/>
        <v/>
      </c>
      <c r="N420" s="293" t="str">
        <f t="shared" si="93"/>
        <v/>
      </c>
      <c r="O420" s="293" t="str">
        <f t="shared" si="93"/>
        <v/>
      </c>
      <c r="P420" s="293" t="str">
        <f t="shared" si="92"/>
        <v/>
      </c>
      <c r="Q420" s="293" t="str">
        <f t="shared" si="92"/>
        <v/>
      </c>
      <c r="R420" s="293" t="str">
        <f t="shared" si="92"/>
        <v/>
      </c>
      <c r="S420" s="293" t="str">
        <f t="shared" si="92"/>
        <v/>
      </c>
      <c r="T420" s="293" t="str">
        <f t="shared" si="92"/>
        <v/>
      </c>
      <c r="U420" s="293" t="str">
        <f t="shared" si="92"/>
        <v/>
      </c>
      <c r="V420" s="293" t="str">
        <f t="shared" si="92"/>
        <v/>
      </c>
      <c r="W420" s="293" t="str">
        <f t="shared" si="92"/>
        <v/>
      </c>
      <c r="X420" s="293" t="str">
        <f t="shared" si="92"/>
        <v/>
      </c>
      <c r="Y420" s="293" t="str">
        <f t="shared" si="92"/>
        <v/>
      </c>
      <c r="Z420" s="293" t="str">
        <f t="shared" si="92"/>
        <v/>
      </c>
      <c r="AA420" s="293" t="str">
        <f t="shared" si="92"/>
        <v>x</v>
      </c>
      <c r="AB420" s="293" t="str">
        <f t="shared" si="92"/>
        <v/>
      </c>
      <c r="AC420" s="293" t="str">
        <f t="shared" si="92"/>
        <v/>
      </c>
      <c r="AD420" s="293" t="str">
        <f t="shared" si="92"/>
        <v/>
      </c>
      <c r="AE420" s="293" t="str">
        <f t="shared" si="92"/>
        <v/>
      </c>
      <c r="AF420" s="293" t="str">
        <f t="shared" si="94"/>
        <v/>
      </c>
      <c r="AG420" s="293" t="str">
        <f t="shared" si="94"/>
        <v/>
      </c>
      <c r="AH420" s="293">
        <f t="shared" si="87"/>
        <v>2</v>
      </c>
      <c r="AI420" s="292">
        <f t="shared" si="88"/>
        <v>1</v>
      </c>
    </row>
    <row r="421" spans="1:35" ht="15.75" x14ac:dyDescent="0.25">
      <c r="A421" s="3"/>
      <c r="B421">
        <f>TABLA!D419</f>
        <v>429</v>
      </c>
      <c r="C421">
        <f>TABLA!H419</f>
        <v>14</v>
      </c>
      <c r="D421" s="165" t="str">
        <f>TABLA!A419</f>
        <v>F. Filología</v>
      </c>
      <c r="E421" s="284">
        <f>TABLA!BN419</f>
        <v>0</v>
      </c>
      <c r="F421" s="293" t="str">
        <f t="shared" si="93"/>
        <v/>
      </c>
      <c r="G421" s="293" t="str">
        <f t="shared" si="93"/>
        <v/>
      </c>
      <c r="H421" s="293" t="str">
        <f t="shared" si="93"/>
        <v/>
      </c>
      <c r="I421" s="293" t="str">
        <f t="shared" si="93"/>
        <v/>
      </c>
      <c r="J421" s="293" t="str">
        <f t="shared" si="93"/>
        <v/>
      </c>
      <c r="K421" s="293" t="str">
        <f t="shared" si="93"/>
        <v/>
      </c>
      <c r="L421" s="293" t="str">
        <f t="shared" si="93"/>
        <v/>
      </c>
      <c r="M421" s="293" t="str">
        <f t="shared" si="93"/>
        <v/>
      </c>
      <c r="N421" s="293" t="str">
        <f t="shared" si="93"/>
        <v/>
      </c>
      <c r="O421" s="293" t="str">
        <f t="shared" si="93"/>
        <v/>
      </c>
      <c r="P421" s="293" t="str">
        <f t="shared" si="92"/>
        <v/>
      </c>
      <c r="Q421" s="293" t="str">
        <f t="shared" si="92"/>
        <v/>
      </c>
      <c r="R421" s="293" t="str">
        <f t="shared" si="92"/>
        <v/>
      </c>
      <c r="S421" s="293" t="str">
        <f t="shared" si="92"/>
        <v/>
      </c>
      <c r="T421" s="293" t="str">
        <f t="shared" si="92"/>
        <v/>
      </c>
      <c r="U421" s="293" t="str">
        <f t="shared" si="92"/>
        <v/>
      </c>
      <c r="V421" s="293" t="str">
        <f t="shared" si="92"/>
        <v/>
      </c>
      <c r="W421" s="293" t="str">
        <f t="shared" si="92"/>
        <v/>
      </c>
      <c r="X421" s="293" t="str">
        <f t="shared" si="92"/>
        <v/>
      </c>
      <c r="Y421" s="293" t="str">
        <f t="shared" si="92"/>
        <v/>
      </c>
      <c r="Z421" s="293" t="str">
        <f t="shared" si="94"/>
        <v/>
      </c>
      <c r="AA421" s="293" t="str">
        <f t="shared" si="94"/>
        <v/>
      </c>
      <c r="AB421" s="293" t="str">
        <f t="shared" si="94"/>
        <v/>
      </c>
      <c r="AC421" s="293" t="str">
        <f t="shared" si="94"/>
        <v/>
      </c>
      <c r="AD421" s="293" t="str">
        <f t="shared" si="94"/>
        <v/>
      </c>
      <c r="AE421" s="293" t="str">
        <f t="shared" si="94"/>
        <v/>
      </c>
      <c r="AF421" s="293" t="str">
        <f t="shared" si="94"/>
        <v/>
      </c>
      <c r="AG421" s="293" t="str">
        <f t="shared" si="94"/>
        <v/>
      </c>
      <c r="AH421" s="293">
        <f t="shared" si="87"/>
        <v>0</v>
      </c>
      <c r="AI421" s="292" t="str">
        <f t="shared" si="88"/>
        <v>X</v>
      </c>
    </row>
    <row r="422" spans="1:35" ht="15.75" x14ac:dyDescent="0.25">
      <c r="A422"/>
      <c r="B422">
        <f>TABLA!D420</f>
        <v>430</v>
      </c>
      <c r="C422">
        <f>TABLA!H420</f>
        <v>14</v>
      </c>
      <c r="D422" s="284" t="str">
        <f>TABLA!A420</f>
        <v>F. Filología</v>
      </c>
      <c r="E422" s="284" t="str">
        <f>TABLA!BN420</f>
        <v>No he asistido a ningún curso por desconocimiento de los mismos.</v>
      </c>
      <c r="F422" s="293" t="str">
        <f t="shared" si="93"/>
        <v/>
      </c>
      <c r="G422" s="293" t="str">
        <f t="shared" si="93"/>
        <v/>
      </c>
      <c r="H422" s="293" t="str">
        <f t="shared" si="93"/>
        <v/>
      </c>
      <c r="I422" s="293" t="str">
        <f t="shared" si="93"/>
        <v/>
      </c>
      <c r="J422" s="293" t="str">
        <f t="shared" si="93"/>
        <v/>
      </c>
      <c r="K422" s="293" t="str">
        <f t="shared" si="93"/>
        <v/>
      </c>
      <c r="L422" s="293" t="str">
        <f t="shared" si="93"/>
        <v/>
      </c>
      <c r="M422" s="293" t="str">
        <f t="shared" si="93"/>
        <v/>
      </c>
      <c r="N422" s="293" t="str">
        <f t="shared" si="93"/>
        <v/>
      </c>
      <c r="O422" s="293" t="str">
        <f t="shared" si="93"/>
        <v/>
      </c>
      <c r="P422" s="293" t="str">
        <f t="shared" si="92"/>
        <v/>
      </c>
      <c r="Q422" s="293" t="str">
        <f t="shared" si="92"/>
        <v/>
      </c>
      <c r="R422" s="293" t="str">
        <f t="shared" si="92"/>
        <v/>
      </c>
      <c r="S422" s="293" t="str">
        <f t="shared" si="92"/>
        <v/>
      </c>
      <c r="T422" s="293" t="str">
        <f t="shared" si="92"/>
        <v/>
      </c>
      <c r="U422" s="293" t="str">
        <f t="shared" si="92"/>
        <v/>
      </c>
      <c r="V422" s="293" t="str">
        <f t="shared" si="92"/>
        <v/>
      </c>
      <c r="W422" s="293" t="str">
        <f t="shared" si="92"/>
        <v/>
      </c>
      <c r="X422" s="293" t="str">
        <f t="shared" si="92"/>
        <v/>
      </c>
      <c r="Y422" s="293" t="str">
        <f t="shared" si="92"/>
        <v/>
      </c>
      <c r="Z422" s="293" t="str">
        <f t="shared" si="94"/>
        <v/>
      </c>
      <c r="AA422" s="293" t="str">
        <f t="shared" si="94"/>
        <v/>
      </c>
      <c r="AB422" s="293" t="str">
        <f t="shared" si="94"/>
        <v/>
      </c>
      <c r="AC422" s="293" t="str">
        <f t="shared" si="94"/>
        <v/>
      </c>
      <c r="AD422" s="293" t="str">
        <f t="shared" si="94"/>
        <v/>
      </c>
      <c r="AE422" s="293" t="str">
        <f t="shared" si="94"/>
        <v/>
      </c>
      <c r="AF422" s="293" t="str">
        <f t="shared" si="94"/>
        <v/>
      </c>
      <c r="AG422" s="293" t="str">
        <f t="shared" si="94"/>
        <v/>
      </c>
      <c r="AH422" s="293">
        <f t="shared" si="87"/>
        <v>0</v>
      </c>
      <c r="AI422" s="292">
        <f t="shared" si="88"/>
        <v>1</v>
      </c>
    </row>
    <row r="423" spans="1:35" ht="51" x14ac:dyDescent="0.25">
      <c r="A423"/>
      <c r="B423">
        <f>TABLA!D421</f>
        <v>431</v>
      </c>
      <c r="C423">
        <f>TABLA!H421</f>
        <v>12</v>
      </c>
      <c r="D423" s="284" t="str">
        <f>TABLA!A421</f>
        <v>F. Educación - Centro de Formación del Profesorado</v>
      </c>
      <c r="E423" s="284" t="str">
        <f>TABLA!BN421</f>
        <v>Se necesita ampliar el horario para el estudio y renovar y ampliar las fuentes (libros, revistas, manuales, etc) para la obtención de información.</v>
      </c>
      <c r="F423" s="293" t="str">
        <f t="shared" si="93"/>
        <v/>
      </c>
      <c r="G423" s="293" t="str">
        <f t="shared" si="93"/>
        <v/>
      </c>
      <c r="H423" s="293" t="str">
        <f t="shared" si="93"/>
        <v/>
      </c>
      <c r="I423" s="293" t="str">
        <f t="shared" si="93"/>
        <v>x</v>
      </c>
      <c r="J423" s="293" t="str">
        <f t="shared" si="93"/>
        <v/>
      </c>
      <c r="K423" s="293" t="str">
        <f t="shared" si="93"/>
        <v/>
      </c>
      <c r="L423" s="293" t="str">
        <f t="shared" si="93"/>
        <v>x</v>
      </c>
      <c r="M423" s="293" t="str">
        <f t="shared" si="93"/>
        <v/>
      </c>
      <c r="N423" s="293" t="str">
        <f t="shared" si="93"/>
        <v/>
      </c>
      <c r="O423" s="293" t="str">
        <f t="shared" si="93"/>
        <v/>
      </c>
      <c r="P423" s="293" t="str">
        <f t="shared" si="92"/>
        <v>x</v>
      </c>
      <c r="Q423" s="293" t="str">
        <f t="shared" si="92"/>
        <v/>
      </c>
      <c r="R423" s="293" t="str">
        <f t="shared" si="92"/>
        <v/>
      </c>
      <c r="S423" s="293" t="str">
        <f t="shared" si="92"/>
        <v/>
      </c>
      <c r="T423" s="293" t="str">
        <f t="shared" si="92"/>
        <v/>
      </c>
      <c r="U423" s="293" t="str">
        <f t="shared" si="92"/>
        <v/>
      </c>
      <c r="V423" s="293" t="str">
        <f t="shared" si="92"/>
        <v/>
      </c>
      <c r="W423" s="293" t="str">
        <f t="shared" si="92"/>
        <v/>
      </c>
      <c r="X423" s="293" t="str">
        <f t="shared" si="92"/>
        <v/>
      </c>
      <c r="Y423" s="293" t="str">
        <f t="shared" si="92"/>
        <v/>
      </c>
      <c r="Z423" s="293" t="str">
        <f t="shared" si="94"/>
        <v/>
      </c>
      <c r="AA423" s="293" t="str">
        <f t="shared" si="94"/>
        <v/>
      </c>
      <c r="AB423" s="293" t="str">
        <f t="shared" si="94"/>
        <v/>
      </c>
      <c r="AC423" s="293" t="str">
        <f t="shared" si="94"/>
        <v/>
      </c>
      <c r="AD423" s="293" t="str">
        <f t="shared" si="94"/>
        <v/>
      </c>
      <c r="AE423" s="293" t="str">
        <f t="shared" si="94"/>
        <v/>
      </c>
      <c r="AF423" s="293" t="str">
        <f t="shared" si="94"/>
        <v/>
      </c>
      <c r="AG423" s="293" t="str">
        <f t="shared" si="94"/>
        <v/>
      </c>
      <c r="AH423" s="293">
        <f t="shared" si="87"/>
        <v>3</v>
      </c>
      <c r="AI423" s="292">
        <f t="shared" si="88"/>
        <v>1</v>
      </c>
    </row>
    <row r="424" spans="1:35" ht="26.25" x14ac:dyDescent="0.25">
      <c r="A424"/>
      <c r="B424">
        <f>TABLA!D422</f>
        <v>432</v>
      </c>
      <c r="C424">
        <f>TABLA!H422</f>
        <v>6</v>
      </c>
      <c r="D424" s="165" t="str">
        <f>TABLA!A422</f>
        <v>F. Ciencias Físicas</v>
      </c>
      <c r="E424" s="284">
        <f>TABLA!BN422</f>
        <v>0</v>
      </c>
      <c r="F424" s="293" t="str">
        <f t="shared" si="93"/>
        <v/>
      </c>
      <c r="G424" s="293" t="str">
        <f t="shared" si="93"/>
        <v/>
      </c>
      <c r="H424" s="293" t="str">
        <f t="shared" si="93"/>
        <v/>
      </c>
      <c r="I424" s="293" t="str">
        <f t="shared" si="93"/>
        <v/>
      </c>
      <c r="J424" s="293" t="str">
        <f t="shared" si="93"/>
        <v/>
      </c>
      <c r="K424" s="293" t="str">
        <f t="shared" si="93"/>
        <v/>
      </c>
      <c r="L424" s="293" t="str">
        <f t="shared" si="93"/>
        <v/>
      </c>
      <c r="M424" s="293" t="str">
        <f t="shared" si="93"/>
        <v/>
      </c>
      <c r="N424" s="293" t="str">
        <f t="shared" si="93"/>
        <v/>
      </c>
      <c r="O424" s="293" t="str">
        <f t="shared" si="93"/>
        <v/>
      </c>
      <c r="P424" s="293" t="str">
        <f t="shared" si="92"/>
        <v/>
      </c>
      <c r="Q424" s="293" t="str">
        <f t="shared" si="92"/>
        <v/>
      </c>
      <c r="R424" s="293" t="str">
        <f t="shared" si="92"/>
        <v/>
      </c>
      <c r="S424" s="293" t="str">
        <f t="shared" si="92"/>
        <v/>
      </c>
      <c r="T424" s="293" t="str">
        <f t="shared" si="92"/>
        <v/>
      </c>
      <c r="U424" s="293" t="str">
        <f t="shared" si="92"/>
        <v/>
      </c>
      <c r="V424" s="293" t="str">
        <f t="shared" si="92"/>
        <v/>
      </c>
      <c r="W424" s="293" t="str">
        <f t="shared" si="92"/>
        <v/>
      </c>
      <c r="X424" s="293" t="str">
        <f t="shared" si="92"/>
        <v/>
      </c>
      <c r="Y424" s="293" t="str">
        <f t="shared" si="92"/>
        <v/>
      </c>
      <c r="Z424" s="293" t="str">
        <f t="shared" si="94"/>
        <v/>
      </c>
      <c r="AA424" s="293" t="str">
        <f t="shared" si="94"/>
        <v/>
      </c>
      <c r="AB424" s="293" t="str">
        <f t="shared" si="94"/>
        <v/>
      </c>
      <c r="AC424" s="293" t="str">
        <f t="shared" si="94"/>
        <v/>
      </c>
      <c r="AD424" s="293" t="str">
        <f t="shared" si="94"/>
        <v/>
      </c>
      <c r="AE424" s="293" t="str">
        <f t="shared" si="94"/>
        <v/>
      </c>
      <c r="AF424" s="293" t="str">
        <f t="shared" si="94"/>
        <v/>
      </c>
      <c r="AG424" s="293" t="str">
        <f t="shared" si="94"/>
        <v/>
      </c>
      <c r="AH424" s="293">
        <f t="shared" si="87"/>
        <v>0</v>
      </c>
      <c r="AI424" s="292" t="str">
        <f t="shared" si="88"/>
        <v>X</v>
      </c>
    </row>
    <row r="425" spans="1:35" ht="25.5" x14ac:dyDescent="0.25">
      <c r="A425"/>
      <c r="B425">
        <f>TABLA!D423</f>
        <v>433</v>
      </c>
      <c r="C425">
        <f>TABLA!H423</f>
        <v>8</v>
      </c>
      <c r="D425" s="284" t="str">
        <f>TABLA!A423</f>
        <v>F. Ciencias Matemáticas</v>
      </c>
      <c r="E425" s="284">
        <f>TABLA!BN423</f>
        <v>0</v>
      </c>
      <c r="F425" s="293" t="str">
        <f t="shared" si="93"/>
        <v/>
      </c>
      <c r="G425" s="293" t="str">
        <f t="shared" si="93"/>
        <v/>
      </c>
      <c r="H425" s="293" t="str">
        <f t="shared" si="93"/>
        <v/>
      </c>
      <c r="I425" s="293" t="str">
        <f t="shared" si="93"/>
        <v/>
      </c>
      <c r="J425" s="293" t="str">
        <f t="shared" si="93"/>
        <v/>
      </c>
      <c r="K425" s="293" t="str">
        <f t="shared" si="93"/>
        <v/>
      </c>
      <c r="L425" s="293" t="str">
        <f t="shared" si="93"/>
        <v/>
      </c>
      <c r="M425" s="293" t="str">
        <f t="shared" si="93"/>
        <v/>
      </c>
      <c r="N425" s="293" t="str">
        <f t="shared" si="93"/>
        <v/>
      </c>
      <c r="O425" s="293" t="str">
        <f t="shared" si="93"/>
        <v/>
      </c>
      <c r="P425" s="293" t="str">
        <f t="shared" si="92"/>
        <v/>
      </c>
      <c r="Q425" s="293" t="str">
        <f t="shared" si="92"/>
        <v/>
      </c>
      <c r="R425" s="293" t="str">
        <f t="shared" si="92"/>
        <v/>
      </c>
      <c r="S425" s="293" t="str">
        <f t="shared" si="92"/>
        <v/>
      </c>
      <c r="T425" s="293" t="str">
        <f t="shared" si="92"/>
        <v/>
      </c>
      <c r="U425" s="293" t="str">
        <f t="shared" si="92"/>
        <v/>
      </c>
      <c r="V425" s="293" t="str">
        <f t="shared" si="92"/>
        <v/>
      </c>
      <c r="W425" s="293" t="str">
        <f t="shared" si="92"/>
        <v/>
      </c>
      <c r="X425" s="293" t="str">
        <f t="shared" si="92"/>
        <v/>
      </c>
      <c r="Y425" s="293" t="str">
        <f t="shared" si="92"/>
        <v/>
      </c>
      <c r="Z425" s="293" t="str">
        <f t="shared" si="94"/>
        <v/>
      </c>
      <c r="AA425" s="293" t="str">
        <f t="shared" si="94"/>
        <v/>
      </c>
      <c r="AB425" s="293" t="str">
        <f t="shared" si="94"/>
        <v/>
      </c>
      <c r="AC425" s="293" t="str">
        <f t="shared" si="94"/>
        <v/>
      </c>
      <c r="AD425" s="293" t="str">
        <f t="shared" si="94"/>
        <v/>
      </c>
      <c r="AE425" s="293" t="str">
        <f t="shared" si="94"/>
        <v/>
      </c>
      <c r="AF425" s="293" t="str">
        <f t="shared" si="94"/>
        <v/>
      </c>
      <c r="AG425" s="293" t="str">
        <f t="shared" si="94"/>
        <v/>
      </c>
      <c r="AH425" s="293">
        <f t="shared" si="87"/>
        <v>0</v>
      </c>
      <c r="AI425" s="292" t="str">
        <f t="shared" si="88"/>
        <v>X</v>
      </c>
    </row>
    <row r="426" spans="1:35" ht="38.25" x14ac:dyDescent="0.25">
      <c r="A426"/>
      <c r="B426">
        <f>TABLA!D424</f>
        <v>434</v>
      </c>
      <c r="C426">
        <f>TABLA!H424</f>
        <v>14</v>
      </c>
      <c r="D426" s="165" t="str">
        <f>TABLA!A424</f>
        <v>F. Filología</v>
      </c>
      <c r="E426" s="284" t="str">
        <f>TABLA!BN424</f>
        <v xml:space="preserve">No conozco los cursos de formación, porque no se nos ha informado acerca de ello. Pero sobretodo, es difícil comprender el sistema en el que están  colocados los libros y al final acabas por irte sin ellos con tal de no estar llamando  a la persona encargada todo el día. También estaría bien ampliar el horario de la biblioteca de clásicas. </v>
      </c>
      <c r="F426" s="293" t="str">
        <f t="shared" si="93"/>
        <v/>
      </c>
      <c r="G426" s="293" t="str">
        <f t="shared" si="93"/>
        <v/>
      </c>
      <c r="H426" s="293" t="str">
        <f t="shared" si="93"/>
        <v/>
      </c>
      <c r="I426" s="293" t="str">
        <f t="shared" si="93"/>
        <v/>
      </c>
      <c r="J426" s="293" t="str">
        <f t="shared" si="93"/>
        <v/>
      </c>
      <c r="K426" s="293" t="str">
        <f t="shared" si="93"/>
        <v/>
      </c>
      <c r="L426" s="293" t="str">
        <f t="shared" si="93"/>
        <v/>
      </c>
      <c r="M426" s="293" t="str">
        <f t="shared" si="93"/>
        <v/>
      </c>
      <c r="N426" s="293" t="str">
        <f t="shared" si="93"/>
        <v>x</v>
      </c>
      <c r="O426" s="293" t="str">
        <f t="shared" si="93"/>
        <v/>
      </c>
      <c r="P426" s="293" t="str">
        <f t="shared" si="92"/>
        <v>x</v>
      </c>
      <c r="Q426" s="293" t="str">
        <f t="shared" si="92"/>
        <v/>
      </c>
      <c r="R426" s="293" t="str">
        <f t="shared" si="92"/>
        <v/>
      </c>
      <c r="S426" s="293" t="str">
        <f t="shared" si="92"/>
        <v/>
      </c>
      <c r="T426" s="293" t="str">
        <f t="shared" si="92"/>
        <v/>
      </c>
      <c r="U426" s="293" t="str">
        <f t="shared" si="92"/>
        <v/>
      </c>
      <c r="V426" s="293" t="str">
        <f t="shared" si="92"/>
        <v/>
      </c>
      <c r="W426" s="293" t="str">
        <f t="shared" si="92"/>
        <v/>
      </c>
      <c r="X426" s="293" t="str">
        <f t="shared" si="92"/>
        <v/>
      </c>
      <c r="Y426" s="293" t="str">
        <f t="shared" si="92"/>
        <v/>
      </c>
      <c r="Z426" s="293" t="str">
        <f t="shared" si="94"/>
        <v/>
      </c>
      <c r="AA426" s="293" t="str">
        <f t="shared" si="94"/>
        <v>x</v>
      </c>
      <c r="AB426" s="293" t="str">
        <f t="shared" si="94"/>
        <v/>
      </c>
      <c r="AC426" s="293" t="str">
        <f t="shared" si="94"/>
        <v/>
      </c>
      <c r="AD426" s="293" t="str">
        <f t="shared" si="94"/>
        <v/>
      </c>
      <c r="AE426" s="293" t="str">
        <f t="shared" si="94"/>
        <v>x</v>
      </c>
      <c r="AF426" s="293" t="str">
        <f t="shared" si="94"/>
        <v/>
      </c>
      <c r="AG426" s="293" t="str">
        <f t="shared" si="94"/>
        <v/>
      </c>
      <c r="AH426" s="293">
        <f t="shared" si="87"/>
        <v>4</v>
      </c>
      <c r="AI426" s="292">
        <f t="shared" si="88"/>
        <v>1</v>
      </c>
    </row>
    <row r="427" spans="1:35" ht="15.75" x14ac:dyDescent="0.25">
      <c r="A427"/>
      <c r="B427">
        <f>TABLA!D425</f>
        <v>435</v>
      </c>
      <c r="C427">
        <f>TABLA!H425</f>
        <v>20</v>
      </c>
      <c r="D427" s="165" t="str">
        <f>TABLA!A425</f>
        <v>F. Psicología</v>
      </c>
      <c r="E427" s="284">
        <f>TABLA!BN425</f>
        <v>0</v>
      </c>
      <c r="F427" s="293" t="str">
        <f t="shared" si="93"/>
        <v/>
      </c>
      <c r="G427" s="293" t="str">
        <f t="shared" si="93"/>
        <v/>
      </c>
      <c r="H427" s="293" t="str">
        <f t="shared" si="93"/>
        <v/>
      </c>
      <c r="I427" s="293" t="str">
        <f t="shared" si="93"/>
        <v/>
      </c>
      <c r="J427" s="293" t="str">
        <f t="shared" si="93"/>
        <v/>
      </c>
      <c r="K427" s="293" t="str">
        <f t="shared" si="93"/>
        <v/>
      </c>
      <c r="L427" s="293" t="str">
        <f t="shared" si="93"/>
        <v/>
      </c>
      <c r="M427" s="293" t="str">
        <f t="shared" si="93"/>
        <v/>
      </c>
      <c r="N427" s="293" t="str">
        <f t="shared" si="93"/>
        <v/>
      </c>
      <c r="O427" s="293" t="str">
        <f t="shared" si="93"/>
        <v/>
      </c>
      <c r="P427" s="293" t="str">
        <f t="shared" si="92"/>
        <v/>
      </c>
      <c r="Q427" s="293" t="str">
        <f t="shared" si="92"/>
        <v/>
      </c>
      <c r="R427" s="293" t="str">
        <f t="shared" si="92"/>
        <v/>
      </c>
      <c r="S427" s="293" t="str">
        <f t="shared" si="92"/>
        <v/>
      </c>
      <c r="T427" s="293" t="str">
        <f t="shared" si="92"/>
        <v/>
      </c>
      <c r="U427" s="293" t="str">
        <f t="shared" si="92"/>
        <v/>
      </c>
      <c r="V427" s="293" t="str">
        <f t="shared" si="92"/>
        <v/>
      </c>
      <c r="W427" s="293" t="str">
        <f t="shared" si="92"/>
        <v/>
      </c>
      <c r="X427" s="293" t="str">
        <f t="shared" si="92"/>
        <v/>
      </c>
      <c r="Y427" s="293" t="str">
        <f t="shared" si="92"/>
        <v/>
      </c>
      <c r="Z427" s="293" t="str">
        <f t="shared" si="94"/>
        <v/>
      </c>
      <c r="AA427" s="293" t="str">
        <f t="shared" si="94"/>
        <v/>
      </c>
      <c r="AB427" s="293" t="str">
        <f t="shared" si="94"/>
        <v/>
      </c>
      <c r="AC427" s="293" t="str">
        <f t="shared" si="94"/>
        <v/>
      </c>
      <c r="AD427" s="293" t="str">
        <f t="shared" si="94"/>
        <v/>
      </c>
      <c r="AE427" s="293" t="str">
        <f t="shared" si="94"/>
        <v/>
      </c>
      <c r="AF427" s="293" t="str">
        <f t="shared" si="94"/>
        <v/>
      </c>
      <c r="AG427" s="293" t="str">
        <f t="shared" si="94"/>
        <v/>
      </c>
      <c r="AH427" s="293">
        <f t="shared" si="87"/>
        <v>0</v>
      </c>
      <c r="AI427" s="292" t="str">
        <f t="shared" si="88"/>
        <v>X</v>
      </c>
    </row>
    <row r="428" spans="1:35" ht="25.5" x14ac:dyDescent="0.25">
      <c r="A428" s="3"/>
      <c r="B428">
        <f>TABLA!D426</f>
        <v>436</v>
      </c>
      <c r="C428">
        <f>TABLA!H426</f>
        <v>8</v>
      </c>
      <c r="D428" s="284" t="str">
        <f>TABLA!A426</f>
        <v>F. Ciencias Matemáticas</v>
      </c>
      <c r="E428" s="284" t="str">
        <f>TABLA!BN426</f>
        <v>Me gustaría que las bibliotecas tuvieran un horario más amplio, y contará con más ejemplares de los libros que los profesores más demandan en las clases como manuales habituales.</v>
      </c>
      <c r="F428" s="293" t="str">
        <f t="shared" si="93"/>
        <v/>
      </c>
      <c r="G428" s="293" t="str">
        <f t="shared" si="93"/>
        <v/>
      </c>
      <c r="H428" s="293" t="str">
        <f t="shared" si="93"/>
        <v/>
      </c>
      <c r="I428" s="293" t="str">
        <f t="shared" si="93"/>
        <v/>
      </c>
      <c r="J428" s="293" t="str">
        <f t="shared" si="93"/>
        <v/>
      </c>
      <c r="K428" s="293" t="str">
        <f t="shared" si="93"/>
        <v/>
      </c>
      <c r="L428" s="293" t="str">
        <f t="shared" si="93"/>
        <v>x</v>
      </c>
      <c r="M428" s="293" t="str">
        <f t="shared" si="93"/>
        <v/>
      </c>
      <c r="N428" s="293" t="str">
        <f t="shared" si="93"/>
        <v/>
      </c>
      <c r="O428" s="293" t="str">
        <f t="shared" si="93"/>
        <v/>
      </c>
      <c r="P428" s="293" t="str">
        <f t="shared" si="92"/>
        <v>x</v>
      </c>
      <c r="Q428" s="293" t="str">
        <f t="shared" si="92"/>
        <v/>
      </c>
      <c r="R428" s="293" t="str">
        <f t="shared" si="92"/>
        <v/>
      </c>
      <c r="S428" s="293" t="str">
        <f t="shared" si="92"/>
        <v/>
      </c>
      <c r="T428" s="293" t="str">
        <f t="shared" si="92"/>
        <v/>
      </c>
      <c r="U428" s="293" t="str">
        <f t="shared" si="92"/>
        <v/>
      </c>
      <c r="V428" s="293" t="str">
        <f t="shared" si="92"/>
        <v/>
      </c>
      <c r="W428" s="293" t="str">
        <f t="shared" si="92"/>
        <v/>
      </c>
      <c r="X428" s="293" t="str">
        <f t="shared" si="92"/>
        <v/>
      </c>
      <c r="Y428" s="293" t="str">
        <f t="shared" si="92"/>
        <v/>
      </c>
      <c r="Z428" s="293" t="str">
        <f t="shared" si="94"/>
        <v/>
      </c>
      <c r="AA428" s="293" t="str">
        <f t="shared" si="94"/>
        <v/>
      </c>
      <c r="AB428" s="293" t="str">
        <f t="shared" si="94"/>
        <v/>
      </c>
      <c r="AC428" s="293" t="str">
        <f t="shared" si="94"/>
        <v/>
      </c>
      <c r="AD428" s="293" t="str">
        <f t="shared" si="94"/>
        <v/>
      </c>
      <c r="AE428" s="293" t="str">
        <f t="shared" si="94"/>
        <v/>
      </c>
      <c r="AF428" s="293" t="str">
        <f t="shared" si="94"/>
        <v/>
      </c>
      <c r="AG428" s="293" t="str">
        <f t="shared" si="94"/>
        <v/>
      </c>
      <c r="AH428" s="293">
        <f t="shared" si="87"/>
        <v>2</v>
      </c>
      <c r="AI428" s="292">
        <f t="shared" si="88"/>
        <v>1</v>
      </c>
    </row>
    <row r="429" spans="1:35" ht="51" x14ac:dyDescent="0.25">
      <c r="A429"/>
      <c r="B429">
        <f>TABLA!D427</f>
        <v>437</v>
      </c>
      <c r="C429">
        <f>TABLA!H427</f>
        <v>16</v>
      </c>
      <c r="D429" s="165" t="str">
        <f>TABLA!A427</f>
        <v>F. Geografía e Historia</v>
      </c>
      <c r="E429" s="284" t="str">
        <f>TABLA!BN427</f>
        <v>No se dan muchas instrucciones a la hora de reservar un ejemplar en préstamo. Si por ejemplo reservo un libro que tiene otra persona no sé si lo puedo ir a recoger cuando quiera o me tienen que avisar . Esta misma mañana me han mandado un aviso por e-mail diciendo que una reserva había caducado porque no había ido a recoger el libro, pero en ningún momento me habían comunicado que el libro en préstamo ya estaba disponible para ir a buscarlo.</v>
      </c>
      <c r="F429" s="293" t="str">
        <f t="shared" si="93"/>
        <v/>
      </c>
      <c r="G429" s="293" t="str">
        <f t="shared" si="93"/>
        <v/>
      </c>
      <c r="H429" s="293" t="str">
        <f t="shared" si="93"/>
        <v/>
      </c>
      <c r="I429" s="293" t="str">
        <f t="shared" si="93"/>
        <v/>
      </c>
      <c r="J429" s="293" t="str">
        <f t="shared" si="93"/>
        <v/>
      </c>
      <c r="K429" s="293" t="str">
        <f t="shared" si="93"/>
        <v/>
      </c>
      <c r="L429" s="293" t="str">
        <f t="shared" si="93"/>
        <v/>
      </c>
      <c r="M429" s="293" t="str">
        <f t="shared" si="93"/>
        <v/>
      </c>
      <c r="N429" s="293" t="str">
        <f t="shared" si="93"/>
        <v/>
      </c>
      <c r="O429" s="293" t="str">
        <f t="shared" si="93"/>
        <v/>
      </c>
      <c r="P429" s="293" t="str">
        <f t="shared" si="92"/>
        <v>x</v>
      </c>
      <c r="Q429" s="293" t="str">
        <f t="shared" si="92"/>
        <v/>
      </c>
      <c r="R429" s="293" t="str">
        <f t="shared" si="92"/>
        <v/>
      </c>
      <c r="S429" s="293" t="str">
        <f t="shared" si="92"/>
        <v/>
      </c>
      <c r="T429" s="293" t="str">
        <f t="shared" si="92"/>
        <v/>
      </c>
      <c r="U429" s="293" t="str">
        <f t="shared" si="92"/>
        <v/>
      </c>
      <c r="V429" s="293" t="str">
        <f t="shared" si="92"/>
        <v/>
      </c>
      <c r="W429" s="293" t="str">
        <f t="shared" si="92"/>
        <v/>
      </c>
      <c r="X429" s="293" t="str">
        <f t="shared" si="92"/>
        <v/>
      </c>
      <c r="Y429" s="293" t="str">
        <f t="shared" si="92"/>
        <v/>
      </c>
      <c r="Z429" s="293" t="str">
        <f t="shared" si="94"/>
        <v/>
      </c>
      <c r="AA429" s="293" t="str">
        <f t="shared" si="94"/>
        <v>x</v>
      </c>
      <c r="AB429" s="293" t="str">
        <f t="shared" si="94"/>
        <v/>
      </c>
      <c r="AC429" s="293" t="str">
        <f t="shared" si="94"/>
        <v/>
      </c>
      <c r="AD429" s="293" t="str">
        <f t="shared" si="94"/>
        <v/>
      </c>
      <c r="AE429" s="293" t="str">
        <f t="shared" si="94"/>
        <v/>
      </c>
      <c r="AF429" s="293" t="str">
        <f t="shared" si="94"/>
        <v/>
      </c>
      <c r="AG429" s="293" t="str">
        <f t="shared" si="94"/>
        <v>x</v>
      </c>
      <c r="AH429" s="293">
        <f t="shared" si="87"/>
        <v>3</v>
      </c>
      <c r="AI429" s="292">
        <f t="shared" si="88"/>
        <v>1</v>
      </c>
    </row>
    <row r="430" spans="1:35" ht="26.25" x14ac:dyDescent="0.25">
      <c r="A430"/>
      <c r="B430">
        <f>TABLA!D428</f>
        <v>438</v>
      </c>
      <c r="C430">
        <f>TABLA!H428</f>
        <v>8</v>
      </c>
      <c r="D430" s="165" t="str">
        <f>TABLA!A428</f>
        <v>F. Ciencias Matemáticas</v>
      </c>
      <c r="E430" s="284">
        <f>TABLA!BN428</f>
        <v>0</v>
      </c>
      <c r="F430" s="293" t="str">
        <f t="shared" si="93"/>
        <v/>
      </c>
      <c r="G430" s="293" t="str">
        <f t="shared" si="93"/>
        <v/>
      </c>
      <c r="H430" s="293" t="str">
        <f t="shared" si="93"/>
        <v/>
      </c>
      <c r="I430" s="293" t="str">
        <f t="shared" si="93"/>
        <v/>
      </c>
      <c r="J430" s="293" t="str">
        <f t="shared" si="93"/>
        <v/>
      </c>
      <c r="K430" s="293" t="str">
        <f t="shared" si="93"/>
        <v/>
      </c>
      <c r="L430" s="293" t="str">
        <f t="shared" si="93"/>
        <v/>
      </c>
      <c r="M430" s="293" t="str">
        <f t="shared" si="93"/>
        <v/>
      </c>
      <c r="N430" s="293" t="str">
        <f t="shared" si="93"/>
        <v/>
      </c>
      <c r="O430" s="293" t="str">
        <f t="shared" si="93"/>
        <v/>
      </c>
      <c r="P430" s="293" t="str">
        <f t="shared" si="92"/>
        <v/>
      </c>
      <c r="Q430" s="293" t="str">
        <f t="shared" si="92"/>
        <v/>
      </c>
      <c r="R430" s="293" t="str">
        <f t="shared" si="92"/>
        <v/>
      </c>
      <c r="S430" s="293" t="str">
        <f t="shared" si="92"/>
        <v/>
      </c>
      <c r="T430" s="293" t="str">
        <f t="shared" si="92"/>
        <v/>
      </c>
      <c r="U430" s="293" t="str">
        <f t="shared" si="92"/>
        <v/>
      </c>
      <c r="V430" s="293" t="str">
        <f t="shared" si="92"/>
        <v/>
      </c>
      <c r="W430" s="293" t="str">
        <f t="shared" si="92"/>
        <v/>
      </c>
      <c r="X430" s="293" t="str">
        <f t="shared" si="92"/>
        <v/>
      </c>
      <c r="Y430" s="293" t="str">
        <f t="shared" si="92"/>
        <v/>
      </c>
      <c r="Z430" s="293" t="str">
        <f t="shared" si="94"/>
        <v/>
      </c>
      <c r="AA430" s="293" t="str">
        <f t="shared" si="94"/>
        <v/>
      </c>
      <c r="AB430" s="293" t="str">
        <f t="shared" si="94"/>
        <v/>
      </c>
      <c r="AC430" s="293" t="str">
        <f t="shared" si="94"/>
        <v/>
      </c>
      <c r="AD430" s="293" t="str">
        <f t="shared" si="94"/>
        <v/>
      </c>
      <c r="AE430" s="293" t="str">
        <f t="shared" si="94"/>
        <v/>
      </c>
      <c r="AF430" s="293" t="str">
        <f t="shared" si="94"/>
        <v/>
      </c>
      <c r="AG430" s="293" t="str">
        <f t="shared" si="94"/>
        <v/>
      </c>
      <c r="AH430" s="293">
        <f t="shared" si="87"/>
        <v>0</v>
      </c>
      <c r="AI430" s="292" t="str">
        <f t="shared" si="88"/>
        <v>X</v>
      </c>
    </row>
    <row r="431" spans="1:35" ht="15.75" x14ac:dyDescent="0.25">
      <c r="A431" s="3"/>
      <c r="B431">
        <f>TABLA!D429</f>
        <v>439</v>
      </c>
      <c r="C431">
        <f>TABLA!H429</f>
        <v>17</v>
      </c>
      <c r="D431" s="165" t="str">
        <f>TABLA!A429</f>
        <v>F. Informática</v>
      </c>
      <c r="E431" s="284">
        <f>TABLA!BN429</f>
        <v>0</v>
      </c>
      <c r="F431" s="293" t="str">
        <f t="shared" si="93"/>
        <v/>
      </c>
      <c r="G431" s="293" t="str">
        <f t="shared" si="93"/>
        <v/>
      </c>
      <c r="H431" s="293" t="str">
        <f t="shared" si="93"/>
        <v/>
      </c>
      <c r="I431" s="293" t="str">
        <f t="shared" si="93"/>
        <v/>
      </c>
      <c r="J431" s="293" t="str">
        <f t="shared" si="93"/>
        <v/>
      </c>
      <c r="K431" s="293" t="str">
        <f t="shared" si="93"/>
        <v/>
      </c>
      <c r="L431" s="293" t="str">
        <f t="shared" si="93"/>
        <v/>
      </c>
      <c r="M431" s="293" t="str">
        <f t="shared" si="93"/>
        <v/>
      </c>
      <c r="N431" s="293" t="str">
        <f t="shared" si="93"/>
        <v/>
      </c>
      <c r="O431" s="293" t="str">
        <f t="shared" si="93"/>
        <v/>
      </c>
      <c r="P431" s="293" t="str">
        <f t="shared" si="92"/>
        <v/>
      </c>
      <c r="Q431" s="293" t="str">
        <f t="shared" si="92"/>
        <v/>
      </c>
      <c r="R431" s="293" t="str">
        <f t="shared" si="92"/>
        <v/>
      </c>
      <c r="S431" s="293" t="str">
        <f t="shared" si="92"/>
        <v/>
      </c>
      <c r="T431" s="293" t="str">
        <f t="shared" si="92"/>
        <v/>
      </c>
      <c r="U431" s="293" t="str">
        <f t="shared" si="92"/>
        <v/>
      </c>
      <c r="V431" s="293" t="str">
        <f t="shared" si="92"/>
        <v/>
      </c>
      <c r="W431" s="293" t="str">
        <f t="shared" si="92"/>
        <v/>
      </c>
      <c r="X431" s="293" t="str">
        <f t="shared" si="92"/>
        <v/>
      </c>
      <c r="Y431" s="293" t="str">
        <f t="shared" si="92"/>
        <v/>
      </c>
      <c r="Z431" s="293" t="str">
        <f t="shared" si="94"/>
        <v/>
      </c>
      <c r="AA431" s="293" t="str">
        <f t="shared" si="94"/>
        <v/>
      </c>
      <c r="AB431" s="293" t="str">
        <f t="shared" si="94"/>
        <v/>
      </c>
      <c r="AC431" s="293" t="str">
        <f t="shared" si="94"/>
        <v/>
      </c>
      <c r="AD431" s="293" t="str">
        <f t="shared" si="94"/>
        <v/>
      </c>
      <c r="AE431" s="293" t="str">
        <f t="shared" si="94"/>
        <v/>
      </c>
      <c r="AF431" s="293" t="str">
        <f t="shared" si="94"/>
        <v/>
      </c>
      <c r="AG431" s="293" t="str">
        <f t="shared" si="94"/>
        <v/>
      </c>
      <c r="AH431" s="293">
        <f t="shared" si="87"/>
        <v>0</v>
      </c>
      <c r="AI431" s="292" t="str">
        <f t="shared" si="88"/>
        <v>X</v>
      </c>
    </row>
    <row r="432" spans="1:35" ht="25.5" x14ac:dyDescent="0.25">
      <c r="A432"/>
      <c r="B432">
        <f>TABLA!D430</f>
        <v>440</v>
      </c>
      <c r="C432">
        <f>TABLA!H430</f>
        <v>8</v>
      </c>
      <c r="D432" s="284" t="str">
        <f>TABLA!A430</f>
        <v>F. Ciencias Matemáticas</v>
      </c>
      <c r="E432" s="284">
        <f>TABLA!BN430</f>
        <v>0</v>
      </c>
      <c r="F432" s="293" t="str">
        <f t="shared" si="93"/>
        <v/>
      </c>
      <c r="G432" s="293" t="str">
        <f t="shared" si="93"/>
        <v/>
      </c>
      <c r="H432" s="293" t="str">
        <f t="shared" si="93"/>
        <v/>
      </c>
      <c r="I432" s="293" t="str">
        <f t="shared" si="93"/>
        <v/>
      </c>
      <c r="J432" s="293" t="str">
        <f t="shared" si="93"/>
        <v/>
      </c>
      <c r="K432" s="293" t="str">
        <f t="shared" si="93"/>
        <v/>
      </c>
      <c r="L432" s="293" t="str">
        <f t="shared" si="93"/>
        <v/>
      </c>
      <c r="M432" s="293" t="str">
        <f t="shared" si="93"/>
        <v/>
      </c>
      <c r="N432" s="293" t="str">
        <f t="shared" si="93"/>
        <v/>
      </c>
      <c r="O432" s="293" t="str">
        <f t="shared" si="93"/>
        <v/>
      </c>
      <c r="P432" s="293" t="str">
        <f t="shared" si="92"/>
        <v/>
      </c>
      <c r="Q432" s="293" t="str">
        <f t="shared" si="92"/>
        <v/>
      </c>
      <c r="R432" s="293" t="str">
        <f t="shared" si="92"/>
        <v/>
      </c>
      <c r="S432" s="293" t="str">
        <f t="shared" si="92"/>
        <v/>
      </c>
      <c r="T432" s="293" t="str">
        <f t="shared" si="92"/>
        <v/>
      </c>
      <c r="U432" s="293" t="str">
        <f t="shared" si="92"/>
        <v/>
      </c>
      <c r="V432" s="293" t="str">
        <f t="shared" si="92"/>
        <v/>
      </c>
      <c r="W432" s="293" t="str">
        <f t="shared" si="92"/>
        <v/>
      </c>
      <c r="X432" s="293" t="str">
        <f t="shared" si="92"/>
        <v/>
      </c>
      <c r="Y432" s="293" t="str">
        <f t="shared" si="92"/>
        <v/>
      </c>
      <c r="Z432" s="293" t="str">
        <f t="shared" si="94"/>
        <v/>
      </c>
      <c r="AA432" s="293" t="str">
        <f t="shared" si="94"/>
        <v/>
      </c>
      <c r="AB432" s="293" t="str">
        <f t="shared" si="94"/>
        <v/>
      </c>
      <c r="AC432" s="293" t="str">
        <f t="shared" si="94"/>
        <v/>
      </c>
      <c r="AD432" s="293" t="str">
        <f t="shared" si="94"/>
        <v/>
      </c>
      <c r="AE432" s="293" t="str">
        <f t="shared" si="94"/>
        <v/>
      </c>
      <c r="AF432" s="293" t="str">
        <f t="shared" si="94"/>
        <v/>
      </c>
      <c r="AG432" s="293" t="str">
        <f t="shared" si="94"/>
        <v/>
      </c>
      <c r="AH432" s="293">
        <f t="shared" si="87"/>
        <v>0</v>
      </c>
      <c r="AI432" s="292" t="str">
        <f t="shared" si="88"/>
        <v>X</v>
      </c>
    </row>
    <row r="433" spans="1:35" ht="15.75" x14ac:dyDescent="0.25">
      <c r="A433" s="3"/>
      <c r="B433">
        <f>TABLA!D431</f>
        <v>441</v>
      </c>
      <c r="C433">
        <f>TABLA!H431</f>
        <v>17</v>
      </c>
      <c r="D433" s="284" t="str">
        <f>TABLA!A431</f>
        <v>F. Informática</v>
      </c>
      <c r="E433" s="284">
        <f>TABLA!BN431</f>
        <v>0</v>
      </c>
      <c r="F433" s="293" t="str">
        <f t="shared" si="93"/>
        <v/>
      </c>
      <c r="G433" s="293" t="str">
        <f t="shared" si="93"/>
        <v/>
      </c>
      <c r="H433" s="293" t="str">
        <f t="shared" si="93"/>
        <v/>
      </c>
      <c r="I433" s="293" t="str">
        <f t="shared" si="93"/>
        <v/>
      </c>
      <c r="J433" s="293" t="str">
        <f t="shared" si="93"/>
        <v/>
      </c>
      <c r="K433" s="293" t="str">
        <f t="shared" si="93"/>
        <v/>
      </c>
      <c r="L433" s="293" t="str">
        <f t="shared" si="93"/>
        <v/>
      </c>
      <c r="M433" s="293" t="str">
        <f t="shared" si="93"/>
        <v/>
      </c>
      <c r="N433" s="293" t="str">
        <f t="shared" si="93"/>
        <v/>
      </c>
      <c r="O433" s="293" t="str">
        <f t="shared" si="93"/>
        <v/>
      </c>
      <c r="P433" s="293" t="str">
        <f t="shared" si="92"/>
        <v/>
      </c>
      <c r="Q433" s="293" t="str">
        <f t="shared" si="92"/>
        <v/>
      </c>
      <c r="R433" s="293" t="str">
        <f t="shared" si="92"/>
        <v/>
      </c>
      <c r="S433" s="293" t="str">
        <f t="shared" si="92"/>
        <v/>
      </c>
      <c r="T433" s="293" t="str">
        <f t="shared" si="92"/>
        <v/>
      </c>
      <c r="U433" s="293" t="str">
        <f t="shared" si="92"/>
        <v/>
      </c>
      <c r="V433" s="293" t="str">
        <f t="shared" si="92"/>
        <v/>
      </c>
      <c r="W433" s="293" t="str">
        <f t="shared" si="92"/>
        <v/>
      </c>
      <c r="X433" s="293" t="str">
        <f t="shared" si="92"/>
        <v/>
      </c>
      <c r="Y433" s="293" t="str">
        <f t="shared" si="92"/>
        <v/>
      </c>
      <c r="Z433" s="293" t="str">
        <f t="shared" si="94"/>
        <v/>
      </c>
      <c r="AA433" s="293" t="str">
        <f t="shared" si="94"/>
        <v/>
      </c>
      <c r="AB433" s="293" t="str">
        <f t="shared" si="94"/>
        <v/>
      </c>
      <c r="AC433" s="293" t="str">
        <f t="shared" si="94"/>
        <v/>
      </c>
      <c r="AD433" s="293" t="str">
        <f t="shared" si="94"/>
        <v/>
      </c>
      <c r="AE433" s="293" t="str">
        <f t="shared" si="94"/>
        <v/>
      </c>
      <c r="AF433" s="293" t="str">
        <f t="shared" si="94"/>
        <v/>
      </c>
      <c r="AG433" s="293" t="str">
        <f t="shared" si="94"/>
        <v/>
      </c>
      <c r="AH433" s="293">
        <f t="shared" si="87"/>
        <v>0</v>
      </c>
      <c r="AI433" s="292" t="str">
        <f t="shared" si="88"/>
        <v>X</v>
      </c>
    </row>
    <row r="434" spans="1:35" ht="25.5" x14ac:dyDescent="0.25">
      <c r="A434"/>
      <c r="B434">
        <f>TABLA!D432</f>
        <v>442</v>
      </c>
      <c r="C434">
        <f>TABLA!H432</f>
        <v>11</v>
      </c>
      <c r="D434" s="165" t="str">
        <f>TABLA!A432</f>
        <v>F. Derecho</v>
      </c>
      <c r="E434" s="284" t="str">
        <f>TABLA!BN432</f>
        <v xml:space="preserve"> Pienso que se puede mejorar en varios aspectos. &lt;br&gt;En Derecho no tenemos biblioteca, es imposible concentrarse en ese pasillo. La apertura de fines de semana no es óptima porque no habilitan salas de estudio óptimas.para el estudio. .</v>
      </c>
      <c r="F434" s="293" t="str">
        <f t="shared" si="93"/>
        <v/>
      </c>
      <c r="G434" s="293" t="str">
        <f t="shared" si="93"/>
        <v/>
      </c>
      <c r="H434" s="293" t="str">
        <f t="shared" si="93"/>
        <v/>
      </c>
      <c r="I434" s="293" t="str">
        <f t="shared" si="93"/>
        <v/>
      </c>
      <c r="J434" s="293" t="str">
        <f t="shared" si="93"/>
        <v/>
      </c>
      <c r="K434" s="293" t="str">
        <f t="shared" si="93"/>
        <v/>
      </c>
      <c r="L434" s="293" t="str">
        <f t="shared" si="93"/>
        <v/>
      </c>
      <c r="M434" s="293" t="str">
        <f t="shared" si="93"/>
        <v/>
      </c>
      <c r="N434" s="293" t="str">
        <f t="shared" si="93"/>
        <v/>
      </c>
      <c r="O434" s="293" t="str">
        <f t="shared" si="93"/>
        <v/>
      </c>
      <c r="P434" s="293" t="str">
        <f t="shared" si="93"/>
        <v/>
      </c>
      <c r="Q434" s="293" t="str">
        <f t="shared" si="93"/>
        <v/>
      </c>
      <c r="R434" s="293" t="str">
        <f t="shared" si="93"/>
        <v/>
      </c>
      <c r="S434" s="293" t="str">
        <f t="shared" si="93"/>
        <v/>
      </c>
      <c r="T434" s="293" t="str">
        <f t="shared" si="93"/>
        <v/>
      </c>
      <c r="U434" s="293" t="str">
        <f t="shared" si="93"/>
        <v/>
      </c>
      <c r="V434" s="293" t="str">
        <f t="shared" ref="P434:AE449" si="95">IFERROR((IF(FIND(V$1,$E434,1)&gt;0,"x")),"")</f>
        <v/>
      </c>
      <c r="W434" s="293" t="str">
        <f t="shared" si="95"/>
        <v>x</v>
      </c>
      <c r="X434" s="293" t="str">
        <f t="shared" si="95"/>
        <v/>
      </c>
      <c r="Y434" s="293" t="str">
        <f t="shared" si="95"/>
        <v/>
      </c>
      <c r="Z434" s="293" t="str">
        <f t="shared" si="94"/>
        <v/>
      </c>
      <c r="AA434" s="293" t="str">
        <f t="shared" si="94"/>
        <v/>
      </c>
      <c r="AB434" s="293" t="str">
        <f t="shared" si="94"/>
        <v/>
      </c>
      <c r="AC434" s="293" t="str">
        <f t="shared" si="94"/>
        <v/>
      </c>
      <c r="AD434" s="293" t="str">
        <f t="shared" si="94"/>
        <v/>
      </c>
      <c r="AE434" s="293" t="str">
        <f t="shared" si="94"/>
        <v/>
      </c>
      <c r="AF434" s="293" t="str">
        <f t="shared" si="94"/>
        <v/>
      </c>
      <c r="AG434" s="293" t="str">
        <f t="shared" si="94"/>
        <v/>
      </c>
      <c r="AH434" s="293">
        <f t="shared" si="87"/>
        <v>1</v>
      </c>
      <c r="AI434" s="292">
        <f t="shared" si="88"/>
        <v>1</v>
      </c>
    </row>
    <row r="435" spans="1:35" ht="15.75" x14ac:dyDescent="0.25">
      <c r="A435"/>
      <c r="B435">
        <f>TABLA!D433</f>
        <v>443</v>
      </c>
      <c r="C435">
        <f>TABLA!H433</f>
        <v>14</v>
      </c>
      <c r="D435" s="284" t="str">
        <f>TABLA!A433</f>
        <v>F. Filología</v>
      </c>
      <c r="E435" s="284">
        <f>TABLA!BN433</f>
        <v>0</v>
      </c>
      <c r="F435" s="293" t="str">
        <f t="shared" ref="F435:U450" si="96">IFERROR((IF(FIND(F$1,$E435,1)&gt;0,"x")),"")</f>
        <v/>
      </c>
      <c r="G435" s="293" t="str">
        <f t="shared" si="96"/>
        <v/>
      </c>
      <c r="H435" s="293" t="str">
        <f t="shared" si="96"/>
        <v/>
      </c>
      <c r="I435" s="293" t="str">
        <f t="shared" si="96"/>
        <v/>
      </c>
      <c r="J435" s="293" t="str">
        <f t="shared" si="96"/>
        <v/>
      </c>
      <c r="K435" s="293" t="str">
        <f t="shared" si="96"/>
        <v/>
      </c>
      <c r="L435" s="293" t="str">
        <f t="shared" si="96"/>
        <v/>
      </c>
      <c r="M435" s="293" t="str">
        <f t="shared" si="96"/>
        <v/>
      </c>
      <c r="N435" s="293" t="str">
        <f t="shared" si="96"/>
        <v/>
      </c>
      <c r="O435" s="293" t="str">
        <f t="shared" si="96"/>
        <v/>
      </c>
      <c r="P435" s="293" t="str">
        <f t="shared" si="95"/>
        <v/>
      </c>
      <c r="Q435" s="293" t="str">
        <f t="shared" si="95"/>
        <v/>
      </c>
      <c r="R435" s="293" t="str">
        <f t="shared" si="95"/>
        <v/>
      </c>
      <c r="S435" s="293" t="str">
        <f t="shared" si="95"/>
        <v/>
      </c>
      <c r="T435" s="293" t="str">
        <f t="shared" si="95"/>
        <v/>
      </c>
      <c r="U435" s="293" t="str">
        <f t="shared" si="95"/>
        <v/>
      </c>
      <c r="V435" s="293" t="str">
        <f t="shared" si="95"/>
        <v/>
      </c>
      <c r="W435" s="293" t="str">
        <f t="shared" si="95"/>
        <v/>
      </c>
      <c r="X435" s="293" t="str">
        <f t="shared" si="95"/>
        <v/>
      </c>
      <c r="Y435" s="293" t="str">
        <f t="shared" si="95"/>
        <v/>
      </c>
      <c r="Z435" s="293" t="str">
        <f t="shared" si="95"/>
        <v/>
      </c>
      <c r="AA435" s="293" t="str">
        <f t="shared" si="95"/>
        <v/>
      </c>
      <c r="AB435" s="293" t="str">
        <f t="shared" si="95"/>
        <v/>
      </c>
      <c r="AC435" s="293" t="str">
        <f t="shared" si="95"/>
        <v/>
      </c>
      <c r="AD435" s="293" t="str">
        <f t="shared" si="95"/>
        <v/>
      </c>
      <c r="AE435" s="293" t="str">
        <f t="shared" si="95"/>
        <v/>
      </c>
      <c r="AF435" s="293" t="str">
        <f t="shared" ref="Z435:AG450" si="97">IFERROR((IF(FIND(AF$1,$E435,1)&gt;0,"x")),"")</f>
        <v/>
      </c>
      <c r="AG435" s="293" t="str">
        <f t="shared" si="97"/>
        <v/>
      </c>
      <c r="AH435" s="293">
        <f t="shared" si="87"/>
        <v>0</v>
      </c>
      <c r="AI435" s="292" t="str">
        <f t="shared" si="88"/>
        <v>X</v>
      </c>
    </row>
    <row r="436" spans="1:35" ht="39" x14ac:dyDescent="0.25">
      <c r="A436"/>
      <c r="B436">
        <f>TABLA!D434</f>
        <v>444</v>
      </c>
      <c r="C436">
        <f>TABLA!H434</f>
        <v>5</v>
      </c>
      <c r="D436" s="165" t="str">
        <f>TABLA!A434</f>
        <v>F. Ciencias Económicas y Empresariales</v>
      </c>
      <c r="E436" s="284">
        <f>TABLA!BN434</f>
        <v>0</v>
      </c>
      <c r="F436" s="293" t="str">
        <f t="shared" si="96"/>
        <v/>
      </c>
      <c r="G436" s="293" t="str">
        <f t="shared" si="96"/>
        <v/>
      </c>
      <c r="H436" s="293" t="str">
        <f t="shared" si="96"/>
        <v/>
      </c>
      <c r="I436" s="293" t="str">
        <f t="shared" si="96"/>
        <v/>
      </c>
      <c r="J436" s="293" t="str">
        <f t="shared" si="96"/>
        <v/>
      </c>
      <c r="K436" s="293" t="str">
        <f t="shared" si="96"/>
        <v/>
      </c>
      <c r="L436" s="293" t="str">
        <f t="shared" si="96"/>
        <v/>
      </c>
      <c r="M436" s="293" t="str">
        <f t="shared" si="96"/>
        <v/>
      </c>
      <c r="N436" s="293" t="str">
        <f t="shared" si="96"/>
        <v/>
      </c>
      <c r="O436" s="293" t="str">
        <f t="shared" si="96"/>
        <v/>
      </c>
      <c r="P436" s="293" t="str">
        <f t="shared" si="95"/>
        <v/>
      </c>
      <c r="Q436" s="293" t="str">
        <f t="shared" si="95"/>
        <v/>
      </c>
      <c r="R436" s="293" t="str">
        <f t="shared" si="95"/>
        <v/>
      </c>
      <c r="S436" s="293" t="str">
        <f t="shared" si="95"/>
        <v/>
      </c>
      <c r="T436" s="293" t="str">
        <f t="shared" si="95"/>
        <v/>
      </c>
      <c r="U436" s="293" t="str">
        <f t="shared" si="95"/>
        <v/>
      </c>
      <c r="V436" s="293" t="str">
        <f t="shared" si="95"/>
        <v/>
      </c>
      <c r="W436" s="293" t="str">
        <f t="shared" si="95"/>
        <v/>
      </c>
      <c r="X436" s="293" t="str">
        <f t="shared" si="95"/>
        <v/>
      </c>
      <c r="Y436" s="293" t="str">
        <f t="shared" si="95"/>
        <v/>
      </c>
      <c r="Z436" s="293" t="str">
        <f t="shared" si="97"/>
        <v/>
      </c>
      <c r="AA436" s="293" t="str">
        <f t="shared" si="97"/>
        <v/>
      </c>
      <c r="AB436" s="293" t="str">
        <f t="shared" si="97"/>
        <v/>
      </c>
      <c r="AC436" s="293" t="str">
        <f t="shared" si="97"/>
        <v/>
      </c>
      <c r="AD436" s="293" t="str">
        <f t="shared" si="97"/>
        <v/>
      </c>
      <c r="AE436" s="293" t="str">
        <f t="shared" si="97"/>
        <v/>
      </c>
      <c r="AF436" s="293" t="str">
        <f t="shared" si="97"/>
        <v/>
      </c>
      <c r="AG436" s="293" t="str">
        <f t="shared" si="97"/>
        <v/>
      </c>
      <c r="AH436" s="293">
        <f t="shared" si="87"/>
        <v>0</v>
      </c>
      <c r="AI436" s="292" t="str">
        <f t="shared" si="88"/>
        <v>X</v>
      </c>
    </row>
    <row r="437" spans="1:35" ht="153" x14ac:dyDescent="0.25">
      <c r="A437"/>
      <c r="B437">
        <f>TABLA!D435</f>
        <v>445</v>
      </c>
      <c r="C437">
        <f>TABLA!H435</f>
        <v>12</v>
      </c>
      <c r="D437" s="165" t="str">
        <f>TABLA!A435</f>
        <v>F. Educación - Centro de Formación del Profesorado</v>
      </c>
      <c r="E437" s="284" t="str">
        <f>TABLA!BN435</f>
        <v>Creo que la biblioteca como ubicación e instalaciones ha ido mejorando con el paso del tiempo. El servicio de atención al estudiante es muy correcto. Para alumnos que nos encontramos realizando el doctorado, echo en falta algún espacio no tan masificado donde poder trabajar y consultar recursos tanto físicos como electrónicos que no sea compartido con el resto de alumnos (normalmente más ruidosos y con más movimiento en la sala). Del mismo modo que existe un espacio para trabajos grupales (previa reserva) creo que seria muy positivo que los alumnos de máster y sobre todo los de doctorado, también dispusiéramos de un entorno en el que poder trabajar cómodamente. La actividad del estudiante de doctorado suele ser una actividad algo "solitaria" y la mayor parte de los estudiantes de este tipo no gozamos de beca para poder cursar este tipo de estudios, lo que supone no disponer de un despacho físico. Esta situación hace que el estudiante de doctorado tenga que desarrollar su actividad o bien en su domicilio (alejado del contacto institucional y personal con otros investigadores, y profesores) o bien en la biblioteca, donde, a pesar de haber mejorado existen muchos momentos y periodos en los que es complicado trabajar en ella por el volumen de personas que acuden y el ruido que generan de forma inevitable.</v>
      </c>
      <c r="F437" s="293" t="str">
        <f t="shared" si="96"/>
        <v/>
      </c>
      <c r="G437" s="293" t="str">
        <f t="shared" si="96"/>
        <v/>
      </c>
      <c r="H437" s="293" t="str">
        <f t="shared" si="96"/>
        <v/>
      </c>
      <c r="I437" s="293" t="str">
        <f t="shared" si="96"/>
        <v/>
      </c>
      <c r="J437" s="293" t="str">
        <f t="shared" si="96"/>
        <v/>
      </c>
      <c r="K437" s="293" t="str">
        <f t="shared" si="96"/>
        <v/>
      </c>
      <c r="L437" s="293" t="str">
        <f t="shared" si="96"/>
        <v/>
      </c>
      <c r="M437" s="293" t="str">
        <f t="shared" si="96"/>
        <v/>
      </c>
      <c r="N437" s="293" t="str">
        <f t="shared" si="96"/>
        <v/>
      </c>
      <c r="O437" s="293" t="str">
        <f t="shared" si="96"/>
        <v/>
      </c>
      <c r="P437" s="293" t="str">
        <f t="shared" si="95"/>
        <v/>
      </c>
      <c r="Q437" s="293" t="str">
        <f t="shared" si="95"/>
        <v/>
      </c>
      <c r="R437" s="293" t="str">
        <f t="shared" si="95"/>
        <v/>
      </c>
      <c r="S437" s="293" t="str">
        <f t="shared" si="95"/>
        <v>x</v>
      </c>
      <c r="T437" s="293" t="str">
        <f t="shared" si="95"/>
        <v/>
      </c>
      <c r="U437" s="293" t="str">
        <f t="shared" si="95"/>
        <v/>
      </c>
      <c r="V437" s="293" t="str">
        <f t="shared" si="95"/>
        <v/>
      </c>
      <c r="W437" s="293" t="str">
        <f t="shared" si="95"/>
        <v/>
      </c>
      <c r="X437" s="293" t="str">
        <f t="shared" si="95"/>
        <v/>
      </c>
      <c r="Y437" s="293" t="str">
        <f t="shared" si="95"/>
        <v/>
      </c>
      <c r="Z437" s="293" t="str">
        <f t="shared" si="97"/>
        <v/>
      </c>
      <c r="AA437" s="293" t="str">
        <f t="shared" si="97"/>
        <v>x</v>
      </c>
      <c r="AB437" s="293" t="str">
        <f t="shared" si="97"/>
        <v/>
      </c>
      <c r="AC437" s="293" t="str">
        <f t="shared" si="97"/>
        <v/>
      </c>
      <c r="AD437" s="293" t="str">
        <f t="shared" si="97"/>
        <v/>
      </c>
      <c r="AE437" s="293" t="str">
        <f t="shared" si="97"/>
        <v>x</v>
      </c>
      <c r="AF437" s="293" t="str">
        <f t="shared" si="97"/>
        <v/>
      </c>
      <c r="AG437" s="293" t="str">
        <f t="shared" si="97"/>
        <v/>
      </c>
      <c r="AH437" s="293">
        <f t="shared" si="87"/>
        <v>3</v>
      </c>
      <c r="AI437" s="292">
        <f t="shared" si="88"/>
        <v>1</v>
      </c>
    </row>
    <row r="438" spans="1:35" ht="15.75" x14ac:dyDescent="0.25">
      <c r="A438"/>
      <c r="B438">
        <f>TABLA!D436</f>
        <v>446</v>
      </c>
      <c r="C438">
        <f>TABLA!H436</f>
        <v>14</v>
      </c>
      <c r="D438" s="165" t="str">
        <f>TABLA!A436</f>
        <v>F. Filología</v>
      </c>
      <c r="E438" s="284">
        <f>TABLA!BN436</f>
        <v>0</v>
      </c>
      <c r="F438" s="293" t="str">
        <f t="shared" si="96"/>
        <v/>
      </c>
      <c r="G438" s="293" t="str">
        <f t="shared" si="96"/>
        <v/>
      </c>
      <c r="H438" s="293" t="str">
        <f t="shared" si="96"/>
        <v/>
      </c>
      <c r="I438" s="293" t="str">
        <f t="shared" si="96"/>
        <v/>
      </c>
      <c r="J438" s="293" t="str">
        <f t="shared" si="96"/>
        <v/>
      </c>
      <c r="K438" s="293" t="str">
        <f t="shared" si="96"/>
        <v/>
      </c>
      <c r="L438" s="293" t="str">
        <f t="shared" si="96"/>
        <v/>
      </c>
      <c r="M438" s="293" t="str">
        <f t="shared" si="96"/>
        <v/>
      </c>
      <c r="N438" s="293" t="str">
        <f t="shared" si="96"/>
        <v/>
      </c>
      <c r="O438" s="293" t="str">
        <f t="shared" si="96"/>
        <v/>
      </c>
      <c r="P438" s="293" t="str">
        <f t="shared" si="95"/>
        <v/>
      </c>
      <c r="Q438" s="293" t="str">
        <f t="shared" si="95"/>
        <v/>
      </c>
      <c r="R438" s="293" t="str">
        <f t="shared" si="95"/>
        <v/>
      </c>
      <c r="S438" s="293" t="str">
        <f t="shared" si="95"/>
        <v/>
      </c>
      <c r="T438" s="293" t="str">
        <f t="shared" si="95"/>
        <v/>
      </c>
      <c r="U438" s="293" t="str">
        <f t="shared" si="95"/>
        <v/>
      </c>
      <c r="V438" s="293" t="str">
        <f t="shared" si="95"/>
        <v/>
      </c>
      <c r="W438" s="293" t="str">
        <f t="shared" si="95"/>
        <v/>
      </c>
      <c r="X438" s="293" t="str">
        <f t="shared" si="95"/>
        <v/>
      </c>
      <c r="Y438" s="293" t="str">
        <f t="shared" si="95"/>
        <v/>
      </c>
      <c r="Z438" s="293" t="str">
        <f t="shared" si="97"/>
        <v/>
      </c>
      <c r="AA438" s="293" t="str">
        <f t="shared" si="97"/>
        <v/>
      </c>
      <c r="AB438" s="293" t="str">
        <f t="shared" si="97"/>
        <v/>
      </c>
      <c r="AC438" s="293" t="str">
        <f t="shared" si="97"/>
        <v/>
      </c>
      <c r="AD438" s="293" t="str">
        <f t="shared" si="97"/>
        <v/>
      </c>
      <c r="AE438" s="293" t="str">
        <f t="shared" si="97"/>
        <v/>
      </c>
      <c r="AF438" s="293" t="str">
        <f t="shared" si="97"/>
        <v/>
      </c>
      <c r="AG438" s="293" t="str">
        <f t="shared" si="97"/>
        <v/>
      </c>
      <c r="AH438" s="293">
        <f t="shared" si="87"/>
        <v>0</v>
      </c>
      <c r="AI438" s="292" t="str">
        <f t="shared" si="88"/>
        <v>X</v>
      </c>
    </row>
    <row r="439" spans="1:35" ht="38.25" x14ac:dyDescent="0.25">
      <c r="A439" s="3"/>
      <c r="B439">
        <f>TABLA!D437</f>
        <v>447</v>
      </c>
      <c r="C439">
        <f>TABLA!H437</f>
        <v>25</v>
      </c>
      <c r="D439" s="165" t="str">
        <f>TABLA!A437</f>
        <v>F. Óptica y Optometría</v>
      </c>
      <c r="E439" s="284" t="str">
        <f>TABLA!BN437</f>
        <v>La biblioteca de la Facultad de Óptica y Optometria tiene unos horarios muy reducidos en la época de exámenes y los estudiantes de la zona no tenemos otra opción que ir a Zambrano (la cual está muy alejada).&lt;br&gt;Además, respecto a los cursos de formación en mis cuatro años de carrera no he oído nada sobre ellos ni he recibido información.</v>
      </c>
      <c r="F439" s="293" t="str">
        <f t="shared" si="96"/>
        <v/>
      </c>
      <c r="G439" s="293" t="str">
        <f t="shared" si="96"/>
        <v/>
      </c>
      <c r="H439" s="293" t="str">
        <f t="shared" si="96"/>
        <v/>
      </c>
      <c r="I439" s="293" t="str">
        <f t="shared" si="96"/>
        <v/>
      </c>
      <c r="J439" s="293" t="str">
        <f t="shared" si="96"/>
        <v/>
      </c>
      <c r="K439" s="293" t="str">
        <f t="shared" si="96"/>
        <v/>
      </c>
      <c r="L439" s="293" t="str">
        <f t="shared" si="96"/>
        <v/>
      </c>
      <c r="M439" s="293" t="str">
        <f t="shared" si="96"/>
        <v/>
      </c>
      <c r="N439" s="293" t="str">
        <f t="shared" si="96"/>
        <v/>
      </c>
      <c r="O439" s="293" t="str">
        <f t="shared" si="96"/>
        <v/>
      </c>
      <c r="P439" s="293" t="str">
        <f t="shared" si="95"/>
        <v>x</v>
      </c>
      <c r="Q439" s="293" t="str">
        <f t="shared" si="95"/>
        <v/>
      </c>
      <c r="R439" s="293" t="str">
        <f t="shared" si="95"/>
        <v/>
      </c>
      <c r="S439" s="293" t="str">
        <f t="shared" si="95"/>
        <v/>
      </c>
      <c r="T439" s="293" t="str">
        <f t="shared" si="95"/>
        <v/>
      </c>
      <c r="U439" s="293" t="str">
        <f t="shared" si="95"/>
        <v/>
      </c>
      <c r="V439" s="293" t="str">
        <f t="shared" si="95"/>
        <v/>
      </c>
      <c r="W439" s="293" t="str">
        <f t="shared" si="95"/>
        <v/>
      </c>
      <c r="X439" s="293" t="str">
        <f t="shared" si="95"/>
        <v/>
      </c>
      <c r="Y439" s="293" t="str">
        <f t="shared" si="95"/>
        <v/>
      </c>
      <c r="Z439" s="293" t="str">
        <f t="shared" si="97"/>
        <v/>
      </c>
      <c r="AA439" s="293" t="str">
        <f t="shared" si="97"/>
        <v/>
      </c>
      <c r="AB439" s="293" t="str">
        <f t="shared" si="97"/>
        <v/>
      </c>
      <c r="AC439" s="293" t="str">
        <f t="shared" si="97"/>
        <v/>
      </c>
      <c r="AD439" s="293" t="str">
        <f t="shared" si="97"/>
        <v/>
      </c>
      <c r="AE439" s="293" t="str">
        <f t="shared" si="97"/>
        <v>x</v>
      </c>
      <c r="AF439" s="293" t="str">
        <f t="shared" si="97"/>
        <v/>
      </c>
      <c r="AG439" s="293" t="str">
        <f t="shared" si="97"/>
        <v/>
      </c>
      <c r="AH439" s="293">
        <f t="shared" si="87"/>
        <v>2</v>
      </c>
      <c r="AI439" s="292">
        <f t="shared" si="88"/>
        <v>1</v>
      </c>
    </row>
    <row r="440" spans="1:35" ht="15.75" x14ac:dyDescent="0.25">
      <c r="A440"/>
      <c r="B440">
        <f>TABLA!D438</f>
        <v>448</v>
      </c>
      <c r="C440">
        <f>TABLA!H438</f>
        <v>14</v>
      </c>
      <c r="D440" s="165" t="str">
        <f>TABLA!A438</f>
        <v>F. Filología</v>
      </c>
      <c r="E440" s="284">
        <f>TABLA!BN438</f>
        <v>0</v>
      </c>
      <c r="F440" s="293" t="str">
        <f t="shared" si="96"/>
        <v/>
      </c>
      <c r="G440" s="293" t="str">
        <f t="shared" si="96"/>
        <v/>
      </c>
      <c r="H440" s="293" t="str">
        <f t="shared" si="96"/>
        <v/>
      </c>
      <c r="I440" s="293" t="str">
        <f t="shared" si="96"/>
        <v/>
      </c>
      <c r="J440" s="293" t="str">
        <f t="shared" si="96"/>
        <v/>
      </c>
      <c r="K440" s="293" t="str">
        <f t="shared" si="96"/>
        <v/>
      </c>
      <c r="L440" s="293" t="str">
        <f t="shared" si="96"/>
        <v/>
      </c>
      <c r="M440" s="293" t="str">
        <f t="shared" si="96"/>
        <v/>
      </c>
      <c r="N440" s="293" t="str">
        <f t="shared" si="96"/>
        <v/>
      </c>
      <c r="O440" s="293" t="str">
        <f t="shared" si="96"/>
        <v/>
      </c>
      <c r="P440" s="293" t="str">
        <f t="shared" si="95"/>
        <v/>
      </c>
      <c r="Q440" s="293" t="str">
        <f t="shared" si="95"/>
        <v/>
      </c>
      <c r="R440" s="293" t="str">
        <f t="shared" si="95"/>
        <v/>
      </c>
      <c r="S440" s="293" t="str">
        <f t="shared" si="95"/>
        <v/>
      </c>
      <c r="T440" s="293" t="str">
        <f t="shared" si="95"/>
        <v/>
      </c>
      <c r="U440" s="293" t="str">
        <f t="shared" si="95"/>
        <v/>
      </c>
      <c r="V440" s="293" t="str">
        <f t="shared" si="95"/>
        <v/>
      </c>
      <c r="W440" s="293" t="str">
        <f t="shared" si="95"/>
        <v/>
      </c>
      <c r="X440" s="293" t="str">
        <f t="shared" si="95"/>
        <v/>
      </c>
      <c r="Y440" s="293" t="str">
        <f t="shared" si="95"/>
        <v/>
      </c>
      <c r="Z440" s="293" t="str">
        <f t="shared" si="97"/>
        <v/>
      </c>
      <c r="AA440" s="293" t="str">
        <f t="shared" si="97"/>
        <v/>
      </c>
      <c r="AB440" s="293" t="str">
        <f t="shared" si="97"/>
        <v/>
      </c>
      <c r="AC440" s="293" t="str">
        <f t="shared" si="97"/>
        <v/>
      </c>
      <c r="AD440" s="293" t="str">
        <f t="shared" si="97"/>
        <v/>
      </c>
      <c r="AE440" s="293" t="str">
        <f t="shared" si="97"/>
        <v/>
      </c>
      <c r="AF440" s="293" t="str">
        <f t="shared" si="97"/>
        <v/>
      </c>
      <c r="AG440" s="293" t="str">
        <f t="shared" si="97"/>
        <v/>
      </c>
      <c r="AH440" s="293">
        <f t="shared" si="87"/>
        <v>0</v>
      </c>
      <c r="AI440" s="292" t="str">
        <f t="shared" si="88"/>
        <v>X</v>
      </c>
    </row>
    <row r="441" spans="1:35" ht="15.75" x14ac:dyDescent="0.25">
      <c r="A441"/>
      <c r="B441">
        <f>TABLA!D439</f>
        <v>449</v>
      </c>
      <c r="C441">
        <f>TABLA!H439</f>
        <v>13</v>
      </c>
      <c r="D441" s="284" t="str">
        <f>TABLA!A439</f>
        <v>F. Farmacia</v>
      </c>
      <c r="E441" s="284">
        <f>TABLA!BN439</f>
        <v>0</v>
      </c>
      <c r="F441" s="293" t="str">
        <f t="shared" si="96"/>
        <v/>
      </c>
      <c r="G441" s="293" t="str">
        <f t="shared" si="96"/>
        <v/>
      </c>
      <c r="H441" s="293" t="str">
        <f t="shared" si="96"/>
        <v/>
      </c>
      <c r="I441" s="293" t="str">
        <f t="shared" si="96"/>
        <v/>
      </c>
      <c r="J441" s="293" t="str">
        <f t="shared" si="96"/>
        <v/>
      </c>
      <c r="K441" s="293" t="str">
        <f t="shared" si="96"/>
        <v/>
      </c>
      <c r="L441" s="293" t="str">
        <f t="shared" si="96"/>
        <v/>
      </c>
      <c r="M441" s="293" t="str">
        <f t="shared" si="96"/>
        <v/>
      </c>
      <c r="N441" s="293" t="str">
        <f t="shared" si="96"/>
        <v/>
      </c>
      <c r="O441" s="293" t="str">
        <f t="shared" si="96"/>
        <v/>
      </c>
      <c r="P441" s="293" t="str">
        <f t="shared" si="95"/>
        <v/>
      </c>
      <c r="Q441" s="293" t="str">
        <f t="shared" si="95"/>
        <v/>
      </c>
      <c r="R441" s="293" t="str">
        <f t="shared" si="95"/>
        <v/>
      </c>
      <c r="S441" s="293" t="str">
        <f t="shared" si="95"/>
        <v/>
      </c>
      <c r="T441" s="293" t="str">
        <f t="shared" si="95"/>
        <v/>
      </c>
      <c r="U441" s="293" t="str">
        <f t="shared" si="95"/>
        <v/>
      </c>
      <c r="V441" s="293" t="str">
        <f t="shared" si="95"/>
        <v/>
      </c>
      <c r="W441" s="293" t="str">
        <f t="shared" si="95"/>
        <v/>
      </c>
      <c r="X441" s="293" t="str">
        <f t="shared" si="95"/>
        <v/>
      </c>
      <c r="Y441" s="293" t="str">
        <f t="shared" si="95"/>
        <v/>
      </c>
      <c r="Z441" s="293" t="str">
        <f t="shared" si="97"/>
        <v/>
      </c>
      <c r="AA441" s="293" t="str">
        <f t="shared" si="97"/>
        <v/>
      </c>
      <c r="AB441" s="293" t="str">
        <f t="shared" si="97"/>
        <v/>
      </c>
      <c r="AC441" s="293" t="str">
        <f t="shared" si="97"/>
        <v/>
      </c>
      <c r="AD441" s="293" t="str">
        <f t="shared" si="97"/>
        <v/>
      </c>
      <c r="AE441" s="293" t="str">
        <f t="shared" si="97"/>
        <v/>
      </c>
      <c r="AF441" s="293" t="str">
        <f t="shared" si="97"/>
        <v/>
      </c>
      <c r="AG441" s="293" t="str">
        <f t="shared" si="97"/>
        <v/>
      </c>
      <c r="AH441" s="293">
        <f t="shared" si="87"/>
        <v>0</v>
      </c>
      <c r="AI441" s="292" t="str">
        <f t="shared" si="88"/>
        <v>X</v>
      </c>
    </row>
    <row r="442" spans="1:35" ht="15.75" x14ac:dyDescent="0.25">
      <c r="A442"/>
      <c r="B442">
        <f>TABLA!D440</f>
        <v>450</v>
      </c>
      <c r="C442">
        <f>TABLA!H440</f>
        <v>39</v>
      </c>
      <c r="D442" s="165" t="str">
        <f>TABLA!A440</f>
        <v>Otro</v>
      </c>
      <c r="E442" s="284">
        <f>TABLA!BN440</f>
        <v>0</v>
      </c>
      <c r="F442" s="293" t="str">
        <f t="shared" si="96"/>
        <v/>
      </c>
      <c r="G442" s="293" t="str">
        <f t="shared" si="96"/>
        <v/>
      </c>
      <c r="H442" s="293" t="str">
        <f t="shared" si="96"/>
        <v/>
      </c>
      <c r="I442" s="293" t="str">
        <f t="shared" si="96"/>
        <v/>
      </c>
      <c r="J442" s="293" t="str">
        <f t="shared" si="96"/>
        <v/>
      </c>
      <c r="K442" s="293" t="str">
        <f t="shared" si="96"/>
        <v/>
      </c>
      <c r="L442" s="293" t="str">
        <f t="shared" si="96"/>
        <v/>
      </c>
      <c r="M442" s="293" t="str">
        <f t="shared" si="96"/>
        <v/>
      </c>
      <c r="N442" s="293" t="str">
        <f t="shared" si="96"/>
        <v/>
      </c>
      <c r="O442" s="293" t="str">
        <f t="shared" si="96"/>
        <v/>
      </c>
      <c r="P442" s="293" t="str">
        <f t="shared" si="95"/>
        <v/>
      </c>
      <c r="Q442" s="293" t="str">
        <f t="shared" si="95"/>
        <v/>
      </c>
      <c r="R442" s="293" t="str">
        <f t="shared" si="95"/>
        <v/>
      </c>
      <c r="S442" s="293" t="str">
        <f t="shared" si="95"/>
        <v/>
      </c>
      <c r="T442" s="293" t="str">
        <f t="shared" si="95"/>
        <v/>
      </c>
      <c r="U442" s="293" t="str">
        <f t="shared" si="95"/>
        <v/>
      </c>
      <c r="V442" s="293" t="str">
        <f t="shared" si="95"/>
        <v/>
      </c>
      <c r="W442" s="293" t="str">
        <f t="shared" si="95"/>
        <v/>
      </c>
      <c r="X442" s="293" t="str">
        <f t="shared" si="95"/>
        <v/>
      </c>
      <c r="Y442" s="293" t="str">
        <f t="shared" si="95"/>
        <v/>
      </c>
      <c r="Z442" s="293" t="str">
        <f t="shared" si="97"/>
        <v/>
      </c>
      <c r="AA442" s="293" t="str">
        <f t="shared" si="97"/>
        <v/>
      </c>
      <c r="AB442" s="293" t="str">
        <f t="shared" si="97"/>
        <v/>
      </c>
      <c r="AC442" s="293" t="str">
        <f t="shared" si="97"/>
        <v/>
      </c>
      <c r="AD442" s="293" t="str">
        <f t="shared" si="97"/>
        <v/>
      </c>
      <c r="AE442" s="293" t="str">
        <f t="shared" si="97"/>
        <v/>
      </c>
      <c r="AF442" s="293" t="str">
        <f t="shared" si="97"/>
        <v/>
      </c>
      <c r="AG442" s="293" t="str">
        <f t="shared" si="97"/>
        <v/>
      </c>
      <c r="AH442" s="293">
        <f t="shared" si="87"/>
        <v>0</v>
      </c>
      <c r="AI442" s="292" t="str">
        <f t="shared" si="88"/>
        <v>X</v>
      </c>
    </row>
    <row r="443" spans="1:35" ht="15.75" x14ac:dyDescent="0.25">
      <c r="A443"/>
      <c r="B443">
        <f>TABLA!D441</f>
        <v>451</v>
      </c>
      <c r="C443">
        <f>TABLA!H441</f>
        <v>17</v>
      </c>
      <c r="D443" s="165" t="str">
        <f>TABLA!A441</f>
        <v>F. Informática</v>
      </c>
      <c r="E443" s="284">
        <f>TABLA!BN441</f>
        <v>0</v>
      </c>
      <c r="F443" s="293" t="str">
        <f t="shared" si="96"/>
        <v/>
      </c>
      <c r="G443" s="293" t="str">
        <f t="shared" si="96"/>
        <v/>
      </c>
      <c r="H443" s="293" t="str">
        <f t="shared" si="96"/>
        <v/>
      </c>
      <c r="I443" s="293" t="str">
        <f t="shared" si="96"/>
        <v/>
      </c>
      <c r="J443" s="293" t="str">
        <f t="shared" si="96"/>
        <v/>
      </c>
      <c r="K443" s="293" t="str">
        <f t="shared" si="96"/>
        <v/>
      </c>
      <c r="L443" s="293" t="str">
        <f t="shared" si="96"/>
        <v/>
      </c>
      <c r="M443" s="293" t="str">
        <f t="shared" si="96"/>
        <v/>
      </c>
      <c r="N443" s="293" t="str">
        <f t="shared" si="96"/>
        <v/>
      </c>
      <c r="O443" s="293" t="str">
        <f t="shared" si="96"/>
        <v/>
      </c>
      <c r="P443" s="293" t="str">
        <f t="shared" si="95"/>
        <v/>
      </c>
      <c r="Q443" s="293" t="str">
        <f t="shared" si="95"/>
        <v/>
      </c>
      <c r="R443" s="293" t="str">
        <f t="shared" si="95"/>
        <v/>
      </c>
      <c r="S443" s="293" t="str">
        <f t="shared" si="95"/>
        <v/>
      </c>
      <c r="T443" s="293" t="str">
        <f t="shared" si="95"/>
        <v/>
      </c>
      <c r="U443" s="293" t="str">
        <f t="shared" si="95"/>
        <v/>
      </c>
      <c r="V443" s="293" t="str">
        <f t="shared" si="95"/>
        <v/>
      </c>
      <c r="W443" s="293" t="str">
        <f t="shared" si="95"/>
        <v/>
      </c>
      <c r="X443" s="293" t="str">
        <f t="shared" si="95"/>
        <v/>
      </c>
      <c r="Y443" s="293" t="str">
        <f t="shared" si="95"/>
        <v/>
      </c>
      <c r="Z443" s="293" t="str">
        <f t="shared" si="97"/>
        <v/>
      </c>
      <c r="AA443" s="293" t="str">
        <f t="shared" si="97"/>
        <v/>
      </c>
      <c r="AB443" s="293" t="str">
        <f t="shared" si="97"/>
        <v/>
      </c>
      <c r="AC443" s="293" t="str">
        <f t="shared" si="97"/>
        <v/>
      </c>
      <c r="AD443" s="293" t="str">
        <f t="shared" si="97"/>
        <v/>
      </c>
      <c r="AE443" s="293" t="str">
        <f t="shared" si="97"/>
        <v/>
      </c>
      <c r="AF443" s="293" t="str">
        <f t="shared" si="97"/>
        <v/>
      </c>
      <c r="AG443" s="293" t="str">
        <f t="shared" si="97"/>
        <v/>
      </c>
      <c r="AH443" s="293">
        <f t="shared" si="87"/>
        <v>0</v>
      </c>
      <c r="AI443" s="292" t="str">
        <f t="shared" si="88"/>
        <v>X</v>
      </c>
    </row>
    <row r="444" spans="1:35" ht="15.75" x14ac:dyDescent="0.25">
      <c r="A444" s="3"/>
      <c r="B444">
        <f>TABLA!D442</f>
        <v>452</v>
      </c>
      <c r="C444">
        <f>TABLA!H442</f>
        <v>0</v>
      </c>
      <c r="D444" s="165" t="str">
        <f>TABLA!A442</f>
        <v>N/C</v>
      </c>
      <c r="E444" s="284">
        <f>TABLA!BN442</f>
        <v>0</v>
      </c>
      <c r="F444" s="293" t="str">
        <f t="shared" si="96"/>
        <v/>
      </c>
      <c r="G444" s="293" t="str">
        <f t="shared" si="96"/>
        <v/>
      </c>
      <c r="H444" s="293" t="str">
        <f t="shared" si="96"/>
        <v/>
      </c>
      <c r="I444" s="293" t="str">
        <f t="shared" si="96"/>
        <v/>
      </c>
      <c r="J444" s="293" t="str">
        <f t="shared" si="96"/>
        <v/>
      </c>
      <c r="K444" s="293" t="str">
        <f t="shared" si="96"/>
        <v/>
      </c>
      <c r="L444" s="293" t="str">
        <f t="shared" si="96"/>
        <v/>
      </c>
      <c r="M444" s="293" t="str">
        <f t="shared" si="96"/>
        <v/>
      </c>
      <c r="N444" s="293" t="str">
        <f t="shared" si="96"/>
        <v/>
      </c>
      <c r="O444" s="293" t="str">
        <f t="shared" si="96"/>
        <v/>
      </c>
      <c r="P444" s="293" t="str">
        <f t="shared" si="95"/>
        <v/>
      </c>
      <c r="Q444" s="293" t="str">
        <f t="shared" si="95"/>
        <v/>
      </c>
      <c r="R444" s="293" t="str">
        <f t="shared" si="95"/>
        <v/>
      </c>
      <c r="S444" s="293" t="str">
        <f t="shared" si="95"/>
        <v/>
      </c>
      <c r="T444" s="293" t="str">
        <f t="shared" si="95"/>
        <v/>
      </c>
      <c r="U444" s="293" t="str">
        <f t="shared" si="95"/>
        <v/>
      </c>
      <c r="V444" s="293" t="str">
        <f t="shared" si="95"/>
        <v/>
      </c>
      <c r="W444" s="293" t="str">
        <f t="shared" si="95"/>
        <v/>
      </c>
      <c r="X444" s="293" t="str">
        <f t="shared" si="95"/>
        <v/>
      </c>
      <c r="Y444" s="293" t="str">
        <f t="shared" si="95"/>
        <v/>
      </c>
      <c r="Z444" s="293" t="str">
        <f t="shared" si="97"/>
        <v/>
      </c>
      <c r="AA444" s="293" t="str">
        <f t="shared" si="97"/>
        <v/>
      </c>
      <c r="AB444" s="293" t="str">
        <f t="shared" si="97"/>
        <v/>
      </c>
      <c r="AC444" s="293" t="str">
        <f t="shared" si="97"/>
        <v/>
      </c>
      <c r="AD444" s="293" t="str">
        <f t="shared" si="97"/>
        <v/>
      </c>
      <c r="AE444" s="293" t="str">
        <f t="shared" si="97"/>
        <v/>
      </c>
      <c r="AF444" s="293" t="str">
        <f t="shared" si="97"/>
        <v/>
      </c>
      <c r="AG444" s="293" t="str">
        <f t="shared" si="97"/>
        <v/>
      </c>
      <c r="AH444" s="293">
        <f t="shared" si="87"/>
        <v>0</v>
      </c>
      <c r="AI444" s="292" t="str">
        <f t="shared" si="88"/>
        <v>X</v>
      </c>
    </row>
    <row r="445" spans="1:35" ht="15.75" x14ac:dyDescent="0.25">
      <c r="A445"/>
      <c r="B445">
        <f>TABLA!D443</f>
        <v>453</v>
      </c>
      <c r="C445">
        <f>TABLA!H443</f>
        <v>20</v>
      </c>
      <c r="D445" s="284" t="str">
        <f>TABLA!A443</f>
        <v>F. Psicología</v>
      </c>
      <c r="E445" s="284" t="str">
        <f>TABLA!BN443</f>
        <v>Mejorar Wifi en algunas zonas de la biblioteca</v>
      </c>
      <c r="F445" s="293" t="str">
        <f t="shared" si="96"/>
        <v/>
      </c>
      <c r="G445" s="293" t="str">
        <f t="shared" si="96"/>
        <v/>
      </c>
      <c r="H445" s="293" t="str">
        <f t="shared" si="96"/>
        <v/>
      </c>
      <c r="I445" s="293" t="str">
        <f t="shared" si="96"/>
        <v/>
      </c>
      <c r="J445" s="293" t="str">
        <f t="shared" si="96"/>
        <v/>
      </c>
      <c r="K445" s="293" t="str">
        <f t="shared" si="96"/>
        <v/>
      </c>
      <c r="L445" s="293" t="str">
        <f t="shared" si="96"/>
        <v/>
      </c>
      <c r="M445" s="293" t="str">
        <f t="shared" si="96"/>
        <v/>
      </c>
      <c r="N445" s="293" t="str">
        <f t="shared" si="96"/>
        <v/>
      </c>
      <c r="O445" s="293" t="str">
        <f t="shared" si="96"/>
        <v/>
      </c>
      <c r="P445" s="293" t="str">
        <f t="shared" si="95"/>
        <v/>
      </c>
      <c r="Q445" s="293" t="str">
        <f t="shared" si="95"/>
        <v/>
      </c>
      <c r="R445" s="293" t="str">
        <f t="shared" si="95"/>
        <v/>
      </c>
      <c r="S445" s="293" t="str">
        <f t="shared" si="95"/>
        <v/>
      </c>
      <c r="T445" s="293" t="str">
        <f t="shared" si="95"/>
        <v/>
      </c>
      <c r="U445" s="293" t="str">
        <f t="shared" si="95"/>
        <v/>
      </c>
      <c r="V445" s="293" t="str">
        <f t="shared" si="95"/>
        <v/>
      </c>
      <c r="W445" s="293" t="str">
        <f t="shared" si="95"/>
        <v/>
      </c>
      <c r="X445" s="293" t="str">
        <f t="shared" si="95"/>
        <v/>
      </c>
      <c r="Y445" s="293" t="str">
        <f t="shared" si="95"/>
        <v/>
      </c>
      <c r="Z445" s="293" t="str">
        <f t="shared" si="97"/>
        <v/>
      </c>
      <c r="AA445" s="293" t="str">
        <f t="shared" si="97"/>
        <v/>
      </c>
      <c r="AB445" s="293" t="str">
        <f t="shared" si="97"/>
        <v/>
      </c>
      <c r="AC445" s="293" t="str">
        <f t="shared" si="97"/>
        <v/>
      </c>
      <c r="AD445" s="293" t="str">
        <f t="shared" si="97"/>
        <v/>
      </c>
      <c r="AE445" s="293" t="str">
        <f t="shared" si="97"/>
        <v/>
      </c>
      <c r="AF445" s="293" t="str">
        <f t="shared" si="97"/>
        <v/>
      </c>
      <c r="AG445" s="293" t="str">
        <f t="shared" si="97"/>
        <v/>
      </c>
      <c r="AH445" s="293">
        <f t="shared" si="87"/>
        <v>0</v>
      </c>
      <c r="AI445" s="292">
        <f t="shared" si="88"/>
        <v>1</v>
      </c>
    </row>
    <row r="446" spans="1:35" ht="39" x14ac:dyDescent="0.25">
      <c r="A446"/>
      <c r="B446">
        <f>TABLA!D444</f>
        <v>454</v>
      </c>
      <c r="C446">
        <f>TABLA!H444</f>
        <v>9</v>
      </c>
      <c r="D446" s="165" t="str">
        <f>TABLA!A444</f>
        <v>F. Ciencias Políticas y Sociología</v>
      </c>
      <c r="E446" s="284">
        <f>TABLA!BN444</f>
        <v>0</v>
      </c>
      <c r="F446" s="293" t="str">
        <f t="shared" si="96"/>
        <v/>
      </c>
      <c r="G446" s="293" t="str">
        <f t="shared" si="96"/>
        <v/>
      </c>
      <c r="H446" s="293" t="str">
        <f t="shared" si="96"/>
        <v/>
      </c>
      <c r="I446" s="293" t="str">
        <f t="shared" si="96"/>
        <v/>
      </c>
      <c r="J446" s="293" t="str">
        <f t="shared" si="96"/>
        <v/>
      </c>
      <c r="K446" s="293" t="str">
        <f t="shared" si="96"/>
        <v/>
      </c>
      <c r="L446" s="293" t="str">
        <f t="shared" si="96"/>
        <v/>
      </c>
      <c r="M446" s="293" t="str">
        <f t="shared" si="96"/>
        <v/>
      </c>
      <c r="N446" s="293" t="str">
        <f t="shared" si="96"/>
        <v/>
      </c>
      <c r="O446" s="293" t="str">
        <f t="shared" si="96"/>
        <v/>
      </c>
      <c r="P446" s="293" t="str">
        <f t="shared" si="95"/>
        <v/>
      </c>
      <c r="Q446" s="293" t="str">
        <f t="shared" si="95"/>
        <v/>
      </c>
      <c r="R446" s="293" t="str">
        <f t="shared" si="95"/>
        <v/>
      </c>
      <c r="S446" s="293" t="str">
        <f t="shared" si="95"/>
        <v/>
      </c>
      <c r="T446" s="293" t="str">
        <f t="shared" si="95"/>
        <v/>
      </c>
      <c r="U446" s="293" t="str">
        <f t="shared" si="95"/>
        <v/>
      </c>
      <c r="V446" s="293" t="str">
        <f t="shared" si="95"/>
        <v/>
      </c>
      <c r="W446" s="293" t="str">
        <f t="shared" si="95"/>
        <v/>
      </c>
      <c r="X446" s="293" t="str">
        <f t="shared" si="95"/>
        <v/>
      </c>
      <c r="Y446" s="293" t="str">
        <f t="shared" si="95"/>
        <v/>
      </c>
      <c r="Z446" s="293" t="str">
        <f t="shared" si="97"/>
        <v/>
      </c>
      <c r="AA446" s="293" t="str">
        <f t="shared" si="97"/>
        <v/>
      </c>
      <c r="AB446" s="293" t="str">
        <f t="shared" si="97"/>
        <v/>
      </c>
      <c r="AC446" s="293" t="str">
        <f t="shared" si="97"/>
        <v/>
      </c>
      <c r="AD446" s="293" t="str">
        <f t="shared" si="97"/>
        <v/>
      </c>
      <c r="AE446" s="293" t="str">
        <f t="shared" si="97"/>
        <v/>
      </c>
      <c r="AF446" s="293" t="str">
        <f t="shared" si="97"/>
        <v/>
      </c>
      <c r="AG446" s="293" t="str">
        <f t="shared" si="97"/>
        <v/>
      </c>
      <c r="AH446" s="293">
        <f t="shared" si="87"/>
        <v>0</v>
      </c>
      <c r="AI446" s="292" t="str">
        <f t="shared" si="88"/>
        <v>X</v>
      </c>
    </row>
    <row r="447" spans="1:35" ht="39" x14ac:dyDescent="0.25">
      <c r="A447"/>
      <c r="B447">
        <f>TABLA!D445</f>
        <v>455</v>
      </c>
      <c r="C447">
        <f>TABLA!H445</f>
        <v>5</v>
      </c>
      <c r="D447" s="165" t="str">
        <f>TABLA!A445</f>
        <v>F. Ciencias Económicas y Empresariales</v>
      </c>
      <c r="E447" s="284" t="str">
        <f>TABLA!BN445</f>
        <v>No me ha interesado asistir nunca.</v>
      </c>
      <c r="F447" s="293" t="str">
        <f t="shared" si="96"/>
        <v/>
      </c>
      <c r="G447" s="293" t="str">
        <f t="shared" si="96"/>
        <v/>
      </c>
      <c r="H447" s="293" t="str">
        <f t="shared" si="96"/>
        <v/>
      </c>
      <c r="I447" s="293" t="str">
        <f t="shared" si="96"/>
        <v/>
      </c>
      <c r="J447" s="293" t="str">
        <f t="shared" si="96"/>
        <v/>
      </c>
      <c r="K447" s="293" t="str">
        <f t="shared" si="96"/>
        <v/>
      </c>
      <c r="L447" s="293" t="str">
        <f t="shared" si="96"/>
        <v/>
      </c>
      <c r="M447" s="293" t="str">
        <f t="shared" si="96"/>
        <v/>
      </c>
      <c r="N447" s="293" t="str">
        <f t="shared" si="96"/>
        <v/>
      </c>
      <c r="O447" s="293" t="str">
        <f t="shared" si="96"/>
        <v/>
      </c>
      <c r="P447" s="293" t="str">
        <f t="shared" si="95"/>
        <v/>
      </c>
      <c r="Q447" s="293" t="str">
        <f t="shared" si="95"/>
        <v/>
      </c>
      <c r="R447" s="293" t="str">
        <f t="shared" si="95"/>
        <v/>
      </c>
      <c r="S447" s="293" t="str">
        <f t="shared" si="95"/>
        <v/>
      </c>
      <c r="T447" s="293" t="str">
        <f t="shared" si="95"/>
        <v/>
      </c>
      <c r="U447" s="293" t="str">
        <f t="shared" si="95"/>
        <v/>
      </c>
      <c r="V447" s="293" t="str">
        <f t="shared" si="95"/>
        <v/>
      </c>
      <c r="W447" s="293" t="str">
        <f t="shared" si="95"/>
        <v/>
      </c>
      <c r="X447" s="293" t="str">
        <f t="shared" si="95"/>
        <v/>
      </c>
      <c r="Y447" s="293" t="str">
        <f t="shared" si="95"/>
        <v/>
      </c>
      <c r="Z447" s="293" t="str">
        <f t="shared" si="97"/>
        <v/>
      </c>
      <c r="AA447" s="293" t="str">
        <f t="shared" si="97"/>
        <v/>
      </c>
      <c r="AB447" s="293" t="str">
        <f t="shared" si="97"/>
        <v/>
      </c>
      <c r="AC447" s="293" t="str">
        <f t="shared" si="97"/>
        <v/>
      </c>
      <c r="AD447" s="293" t="str">
        <f t="shared" si="97"/>
        <v/>
      </c>
      <c r="AE447" s="293" t="str">
        <f t="shared" si="97"/>
        <v/>
      </c>
      <c r="AF447" s="293" t="str">
        <f t="shared" si="97"/>
        <v/>
      </c>
      <c r="AG447" s="293" t="str">
        <f t="shared" si="97"/>
        <v/>
      </c>
      <c r="AH447" s="293">
        <f t="shared" si="87"/>
        <v>0</v>
      </c>
      <c r="AI447" s="292">
        <f t="shared" si="88"/>
        <v>1</v>
      </c>
    </row>
    <row r="448" spans="1:35" ht="25.5" x14ac:dyDescent="0.25">
      <c r="A448"/>
      <c r="B448">
        <f>TABLA!D446</f>
        <v>456</v>
      </c>
      <c r="C448">
        <f>TABLA!H446</f>
        <v>8</v>
      </c>
      <c r="D448" s="284" t="str">
        <f>TABLA!A446</f>
        <v>F. Ciencias Matemáticas</v>
      </c>
      <c r="E448" s="284">
        <f>TABLA!BN446</f>
        <v>0</v>
      </c>
      <c r="F448" s="293" t="str">
        <f t="shared" si="96"/>
        <v/>
      </c>
      <c r="G448" s="293" t="str">
        <f t="shared" si="96"/>
        <v/>
      </c>
      <c r="H448" s="293" t="str">
        <f t="shared" si="96"/>
        <v/>
      </c>
      <c r="I448" s="293" t="str">
        <f t="shared" si="96"/>
        <v/>
      </c>
      <c r="J448" s="293" t="str">
        <f t="shared" si="96"/>
        <v/>
      </c>
      <c r="K448" s="293" t="str">
        <f t="shared" si="96"/>
        <v/>
      </c>
      <c r="L448" s="293" t="str">
        <f t="shared" si="96"/>
        <v/>
      </c>
      <c r="M448" s="293" t="str">
        <f t="shared" si="96"/>
        <v/>
      </c>
      <c r="N448" s="293" t="str">
        <f t="shared" si="96"/>
        <v/>
      </c>
      <c r="O448" s="293" t="str">
        <f t="shared" si="96"/>
        <v/>
      </c>
      <c r="P448" s="293" t="str">
        <f t="shared" si="95"/>
        <v/>
      </c>
      <c r="Q448" s="293" t="str">
        <f t="shared" si="95"/>
        <v/>
      </c>
      <c r="R448" s="293" t="str">
        <f t="shared" si="95"/>
        <v/>
      </c>
      <c r="S448" s="293" t="str">
        <f t="shared" si="95"/>
        <v/>
      </c>
      <c r="T448" s="293" t="str">
        <f t="shared" si="95"/>
        <v/>
      </c>
      <c r="U448" s="293" t="str">
        <f t="shared" si="95"/>
        <v/>
      </c>
      <c r="V448" s="293" t="str">
        <f t="shared" si="95"/>
        <v/>
      </c>
      <c r="W448" s="293" t="str">
        <f t="shared" si="95"/>
        <v/>
      </c>
      <c r="X448" s="293" t="str">
        <f t="shared" si="95"/>
        <v/>
      </c>
      <c r="Y448" s="293" t="str">
        <f t="shared" si="95"/>
        <v/>
      </c>
      <c r="Z448" s="293" t="str">
        <f t="shared" si="97"/>
        <v/>
      </c>
      <c r="AA448" s="293" t="str">
        <f t="shared" si="97"/>
        <v/>
      </c>
      <c r="AB448" s="293" t="str">
        <f t="shared" si="97"/>
        <v/>
      </c>
      <c r="AC448" s="293" t="str">
        <f t="shared" si="97"/>
        <v/>
      </c>
      <c r="AD448" s="293" t="str">
        <f t="shared" si="97"/>
        <v/>
      </c>
      <c r="AE448" s="293" t="str">
        <f t="shared" si="97"/>
        <v/>
      </c>
      <c r="AF448" s="293" t="str">
        <f t="shared" si="97"/>
        <v/>
      </c>
      <c r="AG448" s="293" t="str">
        <f t="shared" si="97"/>
        <v/>
      </c>
      <c r="AH448" s="293">
        <f t="shared" si="87"/>
        <v>0</v>
      </c>
      <c r="AI448" s="292" t="str">
        <f t="shared" si="88"/>
        <v>X</v>
      </c>
    </row>
    <row r="449" spans="1:35" ht="15.75" x14ac:dyDescent="0.25">
      <c r="A449"/>
      <c r="B449">
        <f>TABLA!D447</f>
        <v>457</v>
      </c>
      <c r="C449">
        <f>TABLA!H447</f>
        <v>26</v>
      </c>
      <c r="D449" s="284" t="str">
        <f>TABLA!A447</f>
        <v>F. Trabajo Social</v>
      </c>
      <c r="E449" s="284">
        <f>TABLA!BN447</f>
        <v>0</v>
      </c>
      <c r="F449" s="293" t="str">
        <f t="shared" si="96"/>
        <v/>
      </c>
      <c r="G449" s="293" t="str">
        <f t="shared" si="96"/>
        <v/>
      </c>
      <c r="H449" s="293" t="str">
        <f t="shared" si="96"/>
        <v/>
      </c>
      <c r="I449" s="293" t="str">
        <f t="shared" si="96"/>
        <v/>
      </c>
      <c r="J449" s="293" t="str">
        <f t="shared" si="96"/>
        <v/>
      </c>
      <c r="K449" s="293" t="str">
        <f t="shared" si="96"/>
        <v/>
      </c>
      <c r="L449" s="293" t="str">
        <f t="shared" si="96"/>
        <v/>
      </c>
      <c r="M449" s="293" t="str">
        <f t="shared" si="96"/>
        <v/>
      </c>
      <c r="N449" s="293" t="str">
        <f t="shared" si="96"/>
        <v/>
      </c>
      <c r="O449" s="293" t="str">
        <f t="shared" si="96"/>
        <v/>
      </c>
      <c r="P449" s="293" t="str">
        <f t="shared" si="95"/>
        <v/>
      </c>
      <c r="Q449" s="293" t="str">
        <f t="shared" si="95"/>
        <v/>
      </c>
      <c r="R449" s="293" t="str">
        <f t="shared" si="95"/>
        <v/>
      </c>
      <c r="S449" s="293" t="str">
        <f t="shared" si="95"/>
        <v/>
      </c>
      <c r="T449" s="293" t="str">
        <f t="shared" si="95"/>
        <v/>
      </c>
      <c r="U449" s="293" t="str">
        <f t="shared" si="95"/>
        <v/>
      </c>
      <c r="V449" s="293" t="str">
        <f t="shared" si="95"/>
        <v/>
      </c>
      <c r="W449" s="293" t="str">
        <f t="shared" si="95"/>
        <v/>
      </c>
      <c r="X449" s="293" t="str">
        <f t="shared" si="95"/>
        <v/>
      </c>
      <c r="Y449" s="293" t="str">
        <f t="shared" si="95"/>
        <v/>
      </c>
      <c r="Z449" s="293" t="str">
        <f t="shared" si="97"/>
        <v/>
      </c>
      <c r="AA449" s="293" t="str">
        <f t="shared" si="97"/>
        <v/>
      </c>
      <c r="AB449" s="293" t="str">
        <f t="shared" si="97"/>
        <v/>
      </c>
      <c r="AC449" s="293" t="str">
        <f t="shared" si="97"/>
        <v/>
      </c>
      <c r="AD449" s="293" t="str">
        <f t="shared" si="97"/>
        <v/>
      </c>
      <c r="AE449" s="293" t="str">
        <f t="shared" si="97"/>
        <v/>
      </c>
      <c r="AF449" s="293" t="str">
        <f t="shared" si="97"/>
        <v/>
      </c>
      <c r="AG449" s="293" t="str">
        <f t="shared" si="97"/>
        <v/>
      </c>
      <c r="AH449" s="293">
        <f t="shared" si="87"/>
        <v>0</v>
      </c>
      <c r="AI449" s="292" t="str">
        <f t="shared" si="88"/>
        <v>X</v>
      </c>
    </row>
    <row r="450" spans="1:35" ht="15.75" x14ac:dyDescent="0.25">
      <c r="A450"/>
      <c r="B450">
        <f>TABLA!D448</f>
        <v>458</v>
      </c>
      <c r="C450">
        <f>TABLA!H448</f>
        <v>21</v>
      </c>
      <c r="D450" s="165" t="str">
        <f>TABLA!A448</f>
        <v>F. Veterinaria</v>
      </c>
      <c r="E450" s="284" t="str">
        <f>TABLA!BN448</f>
        <v>No tengo tiempo</v>
      </c>
      <c r="F450" s="293" t="str">
        <f t="shared" si="96"/>
        <v/>
      </c>
      <c r="G450" s="293" t="str">
        <f t="shared" si="96"/>
        <v/>
      </c>
      <c r="H450" s="293" t="str">
        <f t="shared" si="96"/>
        <v/>
      </c>
      <c r="I450" s="293" t="str">
        <f t="shared" si="96"/>
        <v/>
      </c>
      <c r="J450" s="293" t="str">
        <f t="shared" si="96"/>
        <v/>
      </c>
      <c r="K450" s="293" t="str">
        <f t="shared" si="96"/>
        <v/>
      </c>
      <c r="L450" s="293" t="str">
        <f t="shared" si="96"/>
        <v/>
      </c>
      <c r="M450" s="293" t="str">
        <f t="shared" si="96"/>
        <v/>
      </c>
      <c r="N450" s="293" t="str">
        <f t="shared" si="96"/>
        <v/>
      </c>
      <c r="O450" s="293" t="str">
        <f t="shared" si="96"/>
        <v/>
      </c>
      <c r="P450" s="293" t="str">
        <f t="shared" si="96"/>
        <v/>
      </c>
      <c r="Q450" s="293" t="str">
        <f t="shared" si="96"/>
        <v/>
      </c>
      <c r="R450" s="293" t="str">
        <f t="shared" si="96"/>
        <v/>
      </c>
      <c r="S450" s="293" t="str">
        <f t="shared" si="96"/>
        <v/>
      </c>
      <c r="T450" s="293" t="str">
        <f t="shared" si="96"/>
        <v/>
      </c>
      <c r="U450" s="293" t="str">
        <f t="shared" si="96"/>
        <v/>
      </c>
      <c r="V450" s="293" t="str">
        <f t="shared" ref="P450:AE465" si="98">IFERROR((IF(FIND(V$1,$E450,1)&gt;0,"x")),"")</f>
        <v/>
      </c>
      <c r="W450" s="293" t="str">
        <f t="shared" si="98"/>
        <v/>
      </c>
      <c r="X450" s="293" t="str">
        <f t="shared" si="98"/>
        <v/>
      </c>
      <c r="Y450" s="293" t="str">
        <f t="shared" si="98"/>
        <v/>
      </c>
      <c r="Z450" s="293" t="str">
        <f t="shared" si="97"/>
        <v/>
      </c>
      <c r="AA450" s="293" t="str">
        <f t="shared" si="97"/>
        <v/>
      </c>
      <c r="AB450" s="293" t="str">
        <f t="shared" si="97"/>
        <v/>
      </c>
      <c r="AC450" s="293" t="str">
        <f t="shared" si="97"/>
        <v/>
      </c>
      <c r="AD450" s="293" t="str">
        <f t="shared" si="97"/>
        <v/>
      </c>
      <c r="AE450" s="293" t="str">
        <f t="shared" si="97"/>
        <v/>
      </c>
      <c r="AF450" s="293" t="str">
        <f t="shared" si="97"/>
        <v/>
      </c>
      <c r="AG450" s="293" t="str">
        <f t="shared" si="97"/>
        <v/>
      </c>
      <c r="AH450" s="293">
        <f t="shared" si="87"/>
        <v>0</v>
      </c>
      <c r="AI450" s="292">
        <f t="shared" si="88"/>
        <v>1</v>
      </c>
    </row>
    <row r="451" spans="1:35" ht="38.25" x14ac:dyDescent="0.25">
      <c r="A451"/>
      <c r="B451">
        <f>TABLA!D449</f>
        <v>459</v>
      </c>
      <c r="C451">
        <f>TABLA!H449</f>
        <v>9</v>
      </c>
      <c r="D451" s="284" t="str">
        <f>TABLA!A449</f>
        <v>F. Ciencias Políticas y Sociología</v>
      </c>
      <c r="E451" s="284">
        <f>TABLA!BN449</f>
        <v>0</v>
      </c>
      <c r="F451" s="293" t="str">
        <f t="shared" ref="F451:U466" si="99">IFERROR((IF(FIND(F$1,$E451,1)&gt;0,"x")),"")</f>
        <v/>
      </c>
      <c r="G451" s="293" t="str">
        <f t="shared" si="99"/>
        <v/>
      </c>
      <c r="H451" s="293" t="str">
        <f t="shared" si="99"/>
        <v/>
      </c>
      <c r="I451" s="293" t="str">
        <f t="shared" si="99"/>
        <v/>
      </c>
      <c r="J451" s="293" t="str">
        <f t="shared" si="99"/>
        <v/>
      </c>
      <c r="K451" s="293" t="str">
        <f t="shared" si="99"/>
        <v/>
      </c>
      <c r="L451" s="293" t="str">
        <f t="shared" si="99"/>
        <v/>
      </c>
      <c r="M451" s="293" t="str">
        <f t="shared" si="99"/>
        <v/>
      </c>
      <c r="N451" s="293" t="str">
        <f t="shared" si="99"/>
        <v/>
      </c>
      <c r="O451" s="293" t="str">
        <f t="shared" si="99"/>
        <v/>
      </c>
      <c r="P451" s="293" t="str">
        <f t="shared" si="98"/>
        <v/>
      </c>
      <c r="Q451" s="293" t="str">
        <f t="shared" si="98"/>
        <v/>
      </c>
      <c r="R451" s="293" t="str">
        <f t="shared" si="98"/>
        <v/>
      </c>
      <c r="S451" s="293" t="str">
        <f t="shared" si="98"/>
        <v/>
      </c>
      <c r="T451" s="293" t="str">
        <f t="shared" si="98"/>
        <v/>
      </c>
      <c r="U451" s="293" t="str">
        <f t="shared" si="98"/>
        <v/>
      </c>
      <c r="V451" s="293" t="str">
        <f t="shared" si="98"/>
        <v/>
      </c>
      <c r="W451" s="293" t="str">
        <f t="shared" si="98"/>
        <v/>
      </c>
      <c r="X451" s="293" t="str">
        <f t="shared" si="98"/>
        <v/>
      </c>
      <c r="Y451" s="293" t="str">
        <f t="shared" si="98"/>
        <v/>
      </c>
      <c r="Z451" s="293" t="str">
        <f t="shared" si="98"/>
        <v/>
      </c>
      <c r="AA451" s="293" t="str">
        <f t="shared" si="98"/>
        <v/>
      </c>
      <c r="AB451" s="293" t="str">
        <f t="shared" si="98"/>
        <v/>
      </c>
      <c r="AC451" s="293" t="str">
        <f t="shared" si="98"/>
        <v/>
      </c>
      <c r="AD451" s="293" t="str">
        <f t="shared" si="98"/>
        <v/>
      </c>
      <c r="AE451" s="293" t="str">
        <f t="shared" si="98"/>
        <v/>
      </c>
      <c r="AF451" s="293" t="str">
        <f t="shared" ref="Z451:AG466" si="100">IFERROR((IF(FIND(AF$1,$E451,1)&gt;0,"x")),"")</f>
        <v/>
      </c>
      <c r="AG451" s="293" t="str">
        <f t="shared" si="100"/>
        <v/>
      </c>
      <c r="AH451" s="293">
        <f t="shared" si="87"/>
        <v>0</v>
      </c>
      <c r="AI451" s="292" t="str">
        <f t="shared" si="88"/>
        <v>X</v>
      </c>
    </row>
    <row r="452" spans="1:35" ht="25.5" x14ac:dyDescent="0.25">
      <c r="A452"/>
      <c r="B452">
        <f>TABLA!D450</f>
        <v>460</v>
      </c>
      <c r="C452">
        <f>TABLA!H450</f>
        <v>6</v>
      </c>
      <c r="D452" s="284" t="str">
        <f>TABLA!A450</f>
        <v>F. Ciencias Físicas</v>
      </c>
      <c r="E452" s="284">
        <f>TABLA!BN450</f>
        <v>0</v>
      </c>
      <c r="F452" s="293" t="str">
        <f t="shared" si="99"/>
        <v/>
      </c>
      <c r="G452" s="293" t="str">
        <f t="shared" si="99"/>
        <v/>
      </c>
      <c r="H452" s="293" t="str">
        <f t="shared" si="99"/>
        <v/>
      </c>
      <c r="I452" s="293" t="str">
        <f t="shared" si="99"/>
        <v/>
      </c>
      <c r="J452" s="293" t="str">
        <f t="shared" si="99"/>
        <v/>
      </c>
      <c r="K452" s="293" t="str">
        <f t="shared" si="99"/>
        <v/>
      </c>
      <c r="L452" s="293" t="str">
        <f t="shared" si="99"/>
        <v/>
      </c>
      <c r="M452" s="293" t="str">
        <f t="shared" si="99"/>
        <v/>
      </c>
      <c r="N452" s="293" t="str">
        <f t="shared" si="99"/>
        <v/>
      </c>
      <c r="O452" s="293" t="str">
        <f t="shared" si="99"/>
        <v/>
      </c>
      <c r="P452" s="293" t="str">
        <f t="shared" si="98"/>
        <v/>
      </c>
      <c r="Q452" s="293" t="str">
        <f t="shared" si="98"/>
        <v/>
      </c>
      <c r="R452" s="293" t="str">
        <f t="shared" si="98"/>
        <v/>
      </c>
      <c r="S452" s="293" t="str">
        <f t="shared" si="98"/>
        <v/>
      </c>
      <c r="T452" s="293" t="str">
        <f t="shared" si="98"/>
        <v/>
      </c>
      <c r="U452" s="293" t="str">
        <f t="shared" si="98"/>
        <v/>
      </c>
      <c r="V452" s="293" t="str">
        <f t="shared" si="98"/>
        <v/>
      </c>
      <c r="W452" s="293" t="str">
        <f t="shared" si="98"/>
        <v/>
      </c>
      <c r="X452" s="293" t="str">
        <f t="shared" si="98"/>
        <v/>
      </c>
      <c r="Y452" s="293" t="str">
        <f t="shared" si="98"/>
        <v/>
      </c>
      <c r="Z452" s="293" t="str">
        <f t="shared" si="100"/>
        <v/>
      </c>
      <c r="AA452" s="293" t="str">
        <f t="shared" si="100"/>
        <v/>
      </c>
      <c r="AB452" s="293" t="str">
        <f t="shared" si="100"/>
        <v/>
      </c>
      <c r="AC452" s="293" t="str">
        <f t="shared" si="100"/>
        <v/>
      </c>
      <c r="AD452" s="293" t="str">
        <f t="shared" si="100"/>
        <v/>
      </c>
      <c r="AE452" s="293" t="str">
        <f t="shared" si="100"/>
        <v/>
      </c>
      <c r="AF452" s="293" t="str">
        <f t="shared" si="100"/>
        <v/>
      </c>
      <c r="AG452" s="293" t="str">
        <f t="shared" si="100"/>
        <v/>
      </c>
      <c r="AH452" s="293">
        <f t="shared" ref="AH452:AH515" si="101">COUNTIF(F452:AG452,"x")</f>
        <v>0</v>
      </c>
      <c r="AI452" s="292" t="str">
        <f t="shared" ref="AI452:AI515" si="102">IF(E452=0,"X",1)</f>
        <v>X</v>
      </c>
    </row>
    <row r="453" spans="1:35" ht="51" x14ac:dyDescent="0.25">
      <c r="A453"/>
      <c r="B453">
        <f>TABLA!D451</f>
        <v>461</v>
      </c>
      <c r="C453">
        <f>TABLA!H451</f>
        <v>12</v>
      </c>
      <c r="D453" s="284" t="str">
        <f>TABLA!A451</f>
        <v>F. Educación - Centro de Formación del Profesorado</v>
      </c>
      <c r="E453" s="284">
        <f>TABLA!BN451</f>
        <v>0</v>
      </c>
      <c r="F453" s="293" t="str">
        <f t="shared" si="99"/>
        <v/>
      </c>
      <c r="G453" s="293" t="str">
        <f t="shared" si="99"/>
        <v/>
      </c>
      <c r="H453" s="293" t="str">
        <f t="shared" si="99"/>
        <v/>
      </c>
      <c r="I453" s="293" t="str">
        <f t="shared" si="99"/>
        <v/>
      </c>
      <c r="J453" s="293" t="str">
        <f t="shared" si="99"/>
        <v/>
      </c>
      <c r="K453" s="293" t="str">
        <f t="shared" si="99"/>
        <v/>
      </c>
      <c r="L453" s="293" t="str">
        <f t="shared" si="99"/>
        <v/>
      </c>
      <c r="M453" s="293" t="str">
        <f t="shared" si="99"/>
        <v/>
      </c>
      <c r="N453" s="293" t="str">
        <f t="shared" si="99"/>
        <v/>
      </c>
      <c r="O453" s="293" t="str">
        <f t="shared" si="99"/>
        <v/>
      </c>
      <c r="P453" s="293" t="str">
        <f t="shared" si="98"/>
        <v/>
      </c>
      <c r="Q453" s="293" t="str">
        <f t="shared" si="98"/>
        <v/>
      </c>
      <c r="R453" s="293" t="str">
        <f t="shared" si="98"/>
        <v/>
      </c>
      <c r="S453" s="293" t="str">
        <f t="shared" si="98"/>
        <v/>
      </c>
      <c r="T453" s="293" t="str">
        <f t="shared" si="98"/>
        <v/>
      </c>
      <c r="U453" s="293" t="str">
        <f t="shared" si="98"/>
        <v/>
      </c>
      <c r="V453" s="293" t="str">
        <f t="shared" si="98"/>
        <v/>
      </c>
      <c r="W453" s="293" t="str">
        <f t="shared" si="98"/>
        <v/>
      </c>
      <c r="X453" s="293" t="str">
        <f t="shared" si="98"/>
        <v/>
      </c>
      <c r="Y453" s="293" t="str">
        <f t="shared" si="98"/>
        <v/>
      </c>
      <c r="Z453" s="293" t="str">
        <f t="shared" si="100"/>
        <v/>
      </c>
      <c r="AA453" s="293" t="str">
        <f t="shared" si="100"/>
        <v/>
      </c>
      <c r="AB453" s="293" t="str">
        <f t="shared" si="100"/>
        <v/>
      </c>
      <c r="AC453" s="293" t="str">
        <f t="shared" si="100"/>
        <v/>
      </c>
      <c r="AD453" s="293" t="str">
        <f t="shared" si="100"/>
        <v/>
      </c>
      <c r="AE453" s="293" t="str">
        <f t="shared" si="100"/>
        <v/>
      </c>
      <c r="AF453" s="293" t="str">
        <f t="shared" si="100"/>
        <v/>
      </c>
      <c r="AG453" s="293" t="str">
        <f t="shared" si="100"/>
        <v/>
      </c>
      <c r="AH453" s="293">
        <f t="shared" si="101"/>
        <v>0</v>
      </c>
      <c r="AI453" s="292" t="str">
        <f t="shared" si="102"/>
        <v>X</v>
      </c>
    </row>
    <row r="454" spans="1:35" ht="15.75" x14ac:dyDescent="0.25">
      <c r="A454"/>
      <c r="B454">
        <f>TABLA!D452</f>
        <v>462</v>
      </c>
      <c r="C454">
        <f>TABLA!H452</f>
        <v>18</v>
      </c>
      <c r="D454" s="165" t="str">
        <f>TABLA!A452</f>
        <v>F. Medicina</v>
      </c>
      <c r="E454" s="284">
        <f>TABLA!BN452</f>
        <v>0</v>
      </c>
      <c r="F454" s="293" t="str">
        <f t="shared" si="99"/>
        <v/>
      </c>
      <c r="G454" s="293" t="str">
        <f t="shared" si="99"/>
        <v/>
      </c>
      <c r="H454" s="293" t="str">
        <f t="shared" si="99"/>
        <v/>
      </c>
      <c r="I454" s="293" t="str">
        <f t="shared" si="99"/>
        <v/>
      </c>
      <c r="J454" s="293" t="str">
        <f t="shared" si="99"/>
        <v/>
      </c>
      <c r="K454" s="293" t="str">
        <f t="shared" si="99"/>
        <v/>
      </c>
      <c r="L454" s="293" t="str">
        <f t="shared" si="99"/>
        <v/>
      </c>
      <c r="M454" s="293" t="str">
        <f t="shared" si="99"/>
        <v/>
      </c>
      <c r="N454" s="293" t="str">
        <f t="shared" si="99"/>
        <v/>
      </c>
      <c r="O454" s="293" t="str">
        <f t="shared" si="99"/>
        <v/>
      </c>
      <c r="P454" s="293" t="str">
        <f t="shared" si="98"/>
        <v/>
      </c>
      <c r="Q454" s="293" t="str">
        <f t="shared" si="98"/>
        <v/>
      </c>
      <c r="R454" s="293" t="str">
        <f t="shared" si="98"/>
        <v/>
      </c>
      <c r="S454" s="293" t="str">
        <f t="shared" si="98"/>
        <v/>
      </c>
      <c r="T454" s="293" t="str">
        <f t="shared" si="98"/>
        <v/>
      </c>
      <c r="U454" s="293" t="str">
        <f t="shared" si="98"/>
        <v/>
      </c>
      <c r="V454" s="293" t="str">
        <f t="shared" si="98"/>
        <v/>
      </c>
      <c r="W454" s="293" t="str">
        <f t="shared" si="98"/>
        <v/>
      </c>
      <c r="X454" s="293" t="str">
        <f t="shared" si="98"/>
        <v/>
      </c>
      <c r="Y454" s="293" t="str">
        <f t="shared" si="98"/>
        <v/>
      </c>
      <c r="Z454" s="293" t="str">
        <f t="shared" si="100"/>
        <v/>
      </c>
      <c r="AA454" s="293" t="str">
        <f t="shared" si="100"/>
        <v/>
      </c>
      <c r="AB454" s="293" t="str">
        <f t="shared" si="100"/>
        <v/>
      </c>
      <c r="AC454" s="293" t="str">
        <f t="shared" si="100"/>
        <v/>
      </c>
      <c r="AD454" s="293" t="str">
        <f t="shared" si="100"/>
        <v/>
      </c>
      <c r="AE454" s="293" t="str">
        <f t="shared" si="100"/>
        <v/>
      </c>
      <c r="AF454" s="293" t="str">
        <f t="shared" si="100"/>
        <v/>
      </c>
      <c r="AG454" s="293" t="str">
        <f t="shared" si="100"/>
        <v/>
      </c>
      <c r="AH454" s="293">
        <f t="shared" si="101"/>
        <v>0</v>
      </c>
      <c r="AI454" s="292" t="str">
        <f t="shared" si="102"/>
        <v>X</v>
      </c>
    </row>
    <row r="455" spans="1:35" ht="25.5" x14ac:dyDescent="0.25">
      <c r="A455"/>
      <c r="B455">
        <f>TABLA!D453</f>
        <v>463</v>
      </c>
      <c r="C455">
        <f>TABLA!H453</f>
        <v>21</v>
      </c>
      <c r="D455" s="165" t="str">
        <f>TABLA!A453</f>
        <v>F. Veterinaria</v>
      </c>
      <c r="E455" s="284" t="str">
        <f>TABLA!BN453</f>
        <v xml:space="preserve">En la biblioteca de la facultad de Veterinaria faltan más enchufes en algunos puestos de lectura y sobre todo falta insonorizar las salas de grupo porque se escucha mucho ruido cuando la gente de estas salas habla. </v>
      </c>
      <c r="F455" s="293" t="str">
        <f t="shared" si="99"/>
        <v/>
      </c>
      <c r="G455" s="293" t="str">
        <f t="shared" si="99"/>
        <v/>
      </c>
      <c r="H455" s="293" t="str">
        <f t="shared" si="99"/>
        <v/>
      </c>
      <c r="I455" s="293" t="str">
        <f t="shared" si="99"/>
        <v/>
      </c>
      <c r="J455" s="293" t="str">
        <f t="shared" si="99"/>
        <v/>
      </c>
      <c r="K455" s="293" t="str">
        <f t="shared" si="99"/>
        <v/>
      </c>
      <c r="L455" s="293" t="str">
        <f t="shared" si="99"/>
        <v/>
      </c>
      <c r="M455" s="293" t="str">
        <f t="shared" si="99"/>
        <v/>
      </c>
      <c r="N455" s="293" t="str">
        <f t="shared" si="99"/>
        <v/>
      </c>
      <c r="O455" s="293" t="str">
        <f t="shared" si="99"/>
        <v/>
      </c>
      <c r="P455" s="293" t="str">
        <f t="shared" si="98"/>
        <v/>
      </c>
      <c r="Q455" s="293" t="str">
        <f t="shared" si="98"/>
        <v/>
      </c>
      <c r="R455" s="293" t="str">
        <f t="shared" si="98"/>
        <v/>
      </c>
      <c r="S455" s="293" t="str">
        <f t="shared" si="98"/>
        <v>x</v>
      </c>
      <c r="T455" s="293" t="str">
        <f t="shared" si="98"/>
        <v/>
      </c>
      <c r="U455" s="293" t="str">
        <f t="shared" si="98"/>
        <v/>
      </c>
      <c r="V455" s="293" t="str">
        <f t="shared" si="98"/>
        <v>x</v>
      </c>
      <c r="W455" s="293" t="str">
        <f t="shared" si="98"/>
        <v/>
      </c>
      <c r="X455" s="293" t="str">
        <f t="shared" si="98"/>
        <v/>
      </c>
      <c r="Y455" s="293" t="str">
        <f t="shared" si="98"/>
        <v/>
      </c>
      <c r="Z455" s="293" t="str">
        <f t="shared" si="100"/>
        <v/>
      </c>
      <c r="AA455" s="293" t="str">
        <f t="shared" si="100"/>
        <v/>
      </c>
      <c r="AB455" s="293" t="str">
        <f t="shared" si="100"/>
        <v/>
      </c>
      <c r="AC455" s="293" t="str">
        <f t="shared" si="100"/>
        <v/>
      </c>
      <c r="AD455" s="293" t="str">
        <f t="shared" si="100"/>
        <v/>
      </c>
      <c r="AE455" s="293" t="str">
        <f t="shared" si="100"/>
        <v/>
      </c>
      <c r="AF455" s="293" t="str">
        <f t="shared" si="100"/>
        <v/>
      </c>
      <c r="AG455" s="293" t="str">
        <f t="shared" si="100"/>
        <v/>
      </c>
      <c r="AH455" s="293">
        <f t="shared" si="101"/>
        <v>2</v>
      </c>
      <c r="AI455" s="292">
        <f t="shared" si="102"/>
        <v>1</v>
      </c>
    </row>
    <row r="456" spans="1:35" ht="25.5" x14ac:dyDescent="0.25">
      <c r="A456"/>
      <c r="B456">
        <f>TABLA!D454</f>
        <v>464</v>
      </c>
      <c r="C456">
        <f>TABLA!H454</f>
        <v>18</v>
      </c>
      <c r="D456" s="165" t="str">
        <f>TABLA!A454</f>
        <v>F. Medicina</v>
      </c>
      <c r="E456" s="284" t="str">
        <f>TABLA!BN454</f>
        <v>En general está excelente, pero veo importante la necesidad de aumentar la cantidad de enchufes en la biblioteca de medicina, para el uso de los ordenadores.</v>
      </c>
      <c r="F456" s="293" t="str">
        <f t="shared" si="99"/>
        <v/>
      </c>
      <c r="G456" s="293" t="str">
        <f t="shared" si="99"/>
        <v/>
      </c>
      <c r="H456" s="293" t="str">
        <f t="shared" si="99"/>
        <v/>
      </c>
      <c r="I456" s="293" t="str">
        <f t="shared" si="99"/>
        <v/>
      </c>
      <c r="J456" s="293" t="str">
        <f t="shared" si="99"/>
        <v/>
      </c>
      <c r="K456" s="293" t="str">
        <f t="shared" si="99"/>
        <v/>
      </c>
      <c r="L456" s="293" t="str">
        <f t="shared" si="99"/>
        <v/>
      </c>
      <c r="M456" s="293" t="str">
        <f t="shared" si="99"/>
        <v/>
      </c>
      <c r="N456" s="293" t="str">
        <f t="shared" si="99"/>
        <v/>
      </c>
      <c r="O456" s="293" t="str">
        <f t="shared" si="99"/>
        <v/>
      </c>
      <c r="P456" s="293" t="str">
        <f t="shared" si="98"/>
        <v/>
      </c>
      <c r="Q456" s="293" t="str">
        <f t="shared" si="98"/>
        <v/>
      </c>
      <c r="R456" s="293" t="str">
        <f t="shared" si="98"/>
        <v/>
      </c>
      <c r="S456" s="293" t="str">
        <f t="shared" si="98"/>
        <v/>
      </c>
      <c r="T456" s="293" t="str">
        <f t="shared" si="98"/>
        <v/>
      </c>
      <c r="U456" s="293" t="str">
        <f t="shared" si="98"/>
        <v/>
      </c>
      <c r="V456" s="293" t="str">
        <f t="shared" si="98"/>
        <v/>
      </c>
      <c r="W456" s="293" t="str">
        <f t="shared" si="98"/>
        <v/>
      </c>
      <c r="X456" s="293" t="str">
        <f t="shared" si="98"/>
        <v>x</v>
      </c>
      <c r="Y456" s="293" t="str">
        <f t="shared" si="98"/>
        <v/>
      </c>
      <c r="Z456" s="293" t="str">
        <f t="shared" si="100"/>
        <v/>
      </c>
      <c r="AA456" s="293" t="str">
        <f t="shared" si="100"/>
        <v/>
      </c>
      <c r="AB456" s="293" t="str">
        <f t="shared" si="100"/>
        <v/>
      </c>
      <c r="AC456" s="293" t="str">
        <f t="shared" si="100"/>
        <v/>
      </c>
      <c r="AD456" s="293" t="str">
        <f t="shared" si="100"/>
        <v/>
      </c>
      <c r="AE456" s="293" t="str">
        <f t="shared" si="100"/>
        <v/>
      </c>
      <c r="AF456" s="293" t="str">
        <f t="shared" si="100"/>
        <v/>
      </c>
      <c r="AG456" s="293" t="str">
        <f t="shared" si="100"/>
        <v/>
      </c>
      <c r="AH456" s="293">
        <f t="shared" si="101"/>
        <v>1</v>
      </c>
      <c r="AI456" s="292">
        <f t="shared" si="102"/>
        <v>1</v>
      </c>
    </row>
    <row r="457" spans="1:35" ht="26.25" x14ac:dyDescent="0.25">
      <c r="A457"/>
      <c r="B457">
        <f>TABLA!D455</f>
        <v>465</v>
      </c>
      <c r="C457">
        <f>TABLA!H455</f>
        <v>16</v>
      </c>
      <c r="D457" s="165" t="str">
        <f>TABLA!A455</f>
        <v>F. Geografía e Historia</v>
      </c>
      <c r="E457" s="284">
        <f>TABLA!BN455</f>
        <v>0</v>
      </c>
      <c r="F457" s="293" t="str">
        <f t="shared" si="99"/>
        <v/>
      </c>
      <c r="G457" s="293" t="str">
        <f t="shared" si="99"/>
        <v/>
      </c>
      <c r="H457" s="293" t="str">
        <f t="shared" si="99"/>
        <v/>
      </c>
      <c r="I457" s="293" t="str">
        <f t="shared" si="99"/>
        <v/>
      </c>
      <c r="J457" s="293" t="str">
        <f t="shared" si="99"/>
        <v/>
      </c>
      <c r="K457" s="293" t="str">
        <f t="shared" si="99"/>
        <v/>
      </c>
      <c r="L457" s="293" t="str">
        <f t="shared" si="99"/>
        <v/>
      </c>
      <c r="M457" s="293" t="str">
        <f t="shared" si="99"/>
        <v/>
      </c>
      <c r="N457" s="293" t="str">
        <f t="shared" si="99"/>
        <v/>
      </c>
      <c r="O457" s="293" t="str">
        <f t="shared" si="99"/>
        <v/>
      </c>
      <c r="P457" s="293" t="str">
        <f t="shared" si="98"/>
        <v/>
      </c>
      <c r="Q457" s="293" t="str">
        <f t="shared" si="98"/>
        <v/>
      </c>
      <c r="R457" s="293" t="str">
        <f t="shared" si="98"/>
        <v/>
      </c>
      <c r="S457" s="293" t="str">
        <f t="shared" si="98"/>
        <v/>
      </c>
      <c r="T457" s="293" t="str">
        <f t="shared" si="98"/>
        <v/>
      </c>
      <c r="U457" s="293" t="str">
        <f t="shared" si="98"/>
        <v/>
      </c>
      <c r="V457" s="293" t="str">
        <f t="shared" si="98"/>
        <v/>
      </c>
      <c r="W457" s="293" t="str">
        <f t="shared" si="98"/>
        <v/>
      </c>
      <c r="X457" s="293" t="str">
        <f t="shared" si="98"/>
        <v/>
      </c>
      <c r="Y457" s="293" t="str">
        <f t="shared" si="98"/>
        <v/>
      </c>
      <c r="Z457" s="293" t="str">
        <f t="shared" si="100"/>
        <v/>
      </c>
      <c r="AA457" s="293" t="str">
        <f t="shared" si="100"/>
        <v/>
      </c>
      <c r="AB457" s="293" t="str">
        <f t="shared" si="100"/>
        <v/>
      </c>
      <c r="AC457" s="293" t="str">
        <f t="shared" si="100"/>
        <v/>
      </c>
      <c r="AD457" s="293" t="str">
        <f t="shared" si="100"/>
        <v/>
      </c>
      <c r="AE457" s="293" t="str">
        <f t="shared" si="100"/>
        <v/>
      </c>
      <c r="AF457" s="293" t="str">
        <f t="shared" si="100"/>
        <v/>
      </c>
      <c r="AG457" s="293" t="str">
        <f t="shared" si="100"/>
        <v/>
      </c>
      <c r="AH457" s="293">
        <f t="shared" si="101"/>
        <v>0</v>
      </c>
      <c r="AI457" s="292" t="str">
        <f t="shared" si="102"/>
        <v>X</v>
      </c>
    </row>
    <row r="458" spans="1:35" ht="25.5" x14ac:dyDescent="0.25">
      <c r="A458"/>
      <c r="B458">
        <f>TABLA!D456</f>
        <v>466</v>
      </c>
      <c r="C458">
        <f>TABLA!H456</f>
        <v>25</v>
      </c>
      <c r="D458" s="284" t="str">
        <f>TABLA!A456</f>
        <v>F. Óptica y Optometría</v>
      </c>
      <c r="E458" s="284">
        <f>TABLA!BN456</f>
        <v>0</v>
      </c>
      <c r="F458" s="293" t="str">
        <f t="shared" si="99"/>
        <v/>
      </c>
      <c r="G458" s="293" t="str">
        <f t="shared" si="99"/>
        <v/>
      </c>
      <c r="H458" s="293" t="str">
        <f t="shared" si="99"/>
        <v/>
      </c>
      <c r="I458" s="293" t="str">
        <f t="shared" si="99"/>
        <v/>
      </c>
      <c r="J458" s="293" t="str">
        <f t="shared" si="99"/>
        <v/>
      </c>
      <c r="K458" s="293" t="str">
        <f t="shared" si="99"/>
        <v/>
      </c>
      <c r="L458" s="293" t="str">
        <f t="shared" si="99"/>
        <v/>
      </c>
      <c r="M458" s="293" t="str">
        <f t="shared" si="99"/>
        <v/>
      </c>
      <c r="N458" s="293" t="str">
        <f t="shared" si="99"/>
        <v/>
      </c>
      <c r="O458" s="293" t="str">
        <f t="shared" si="99"/>
        <v/>
      </c>
      <c r="P458" s="293" t="str">
        <f t="shared" si="98"/>
        <v/>
      </c>
      <c r="Q458" s="293" t="str">
        <f t="shared" si="98"/>
        <v/>
      </c>
      <c r="R458" s="293" t="str">
        <f t="shared" si="98"/>
        <v/>
      </c>
      <c r="S458" s="293" t="str">
        <f t="shared" si="98"/>
        <v/>
      </c>
      <c r="T458" s="293" t="str">
        <f t="shared" si="98"/>
        <v/>
      </c>
      <c r="U458" s="293" t="str">
        <f t="shared" si="98"/>
        <v/>
      </c>
      <c r="V458" s="293" t="str">
        <f t="shared" si="98"/>
        <v/>
      </c>
      <c r="W458" s="293" t="str">
        <f t="shared" si="98"/>
        <v/>
      </c>
      <c r="X458" s="293" t="str">
        <f t="shared" si="98"/>
        <v/>
      </c>
      <c r="Y458" s="293" t="str">
        <f t="shared" si="98"/>
        <v/>
      </c>
      <c r="Z458" s="293" t="str">
        <f t="shared" si="100"/>
        <v/>
      </c>
      <c r="AA458" s="293" t="str">
        <f t="shared" si="100"/>
        <v/>
      </c>
      <c r="AB458" s="293" t="str">
        <f t="shared" si="100"/>
        <v/>
      </c>
      <c r="AC458" s="293" t="str">
        <f t="shared" si="100"/>
        <v/>
      </c>
      <c r="AD458" s="293" t="str">
        <f t="shared" si="100"/>
        <v/>
      </c>
      <c r="AE458" s="293" t="str">
        <f t="shared" si="100"/>
        <v/>
      </c>
      <c r="AF458" s="293" t="str">
        <f t="shared" si="100"/>
        <v/>
      </c>
      <c r="AG458" s="293" t="str">
        <f t="shared" si="100"/>
        <v/>
      </c>
      <c r="AH458" s="293">
        <f t="shared" si="101"/>
        <v>0</v>
      </c>
      <c r="AI458" s="292" t="str">
        <f t="shared" si="102"/>
        <v>X</v>
      </c>
    </row>
    <row r="459" spans="1:35" ht="15.75" x14ac:dyDescent="0.25">
      <c r="A459"/>
      <c r="B459">
        <f>TABLA!D457</f>
        <v>467</v>
      </c>
      <c r="C459">
        <f>TABLA!H457</f>
        <v>21</v>
      </c>
      <c r="D459" s="165" t="str">
        <f>TABLA!A457</f>
        <v>F. Veterinaria</v>
      </c>
      <c r="E459" s="284">
        <f>TABLA!BN457</f>
        <v>0</v>
      </c>
      <c r="F459" s="293" t="str">
        <f t="shared" si="99"/>
        <v/>
      </c>
      <c r="G459" s="293" t="str">
        <f t="shared" si="99"/>
        <v/>
      </c>
      <c r="H459" s="293" t="str">
        <f t="shared" si="99"/>
        <v/>
      </c>
      <c r="I459" s="293" t="str">
        <f t="shared" si="99"/>
        <v/>
      </c>
      <c r="J459" s="293" t="str">
        <f t="shared" si="99"/>
        <v/>
      </c>
      <c r="K459" s="293" t="str">
        <f t="shared" si="99"/>
        <v/>
      </c>
      <c r="L459" s="293" t="str">
        <f t="shared" si="99"/>
        <v/>
      </c>
      <c r="M459" s="293" t="str">
        <f t="shared" si="99"/>
        <v/>
      </c>
      <c r="N459" s="293" t="str">
        <f t="shared" si="99"/>
        <v/>
      </c>
      <c r="O459" s="293" t="str">
        <f t="shared" si="99"/>
        <v/>
      </c>
      <c r="P459" s="293" t="str">
        <f t="shared" si="98"/>
        <v/>
      </c>
      <c r="Q459" s="293" t="str">
        <f t="shared" si="98"/>
        <v/>
      </c>
      <c r="R459" s="293" t="str">
        <f t="shared" si="98"/>
        <v/>
      </c>
      <c r="S459" s="293" t="str">
        <f t="shared" si="98"/>
        <v/>
      </c>
      <c r="T459" s="293" t="str">
        <f t="shared" si="98"/>
        <v/>
      </c>
      <c r="U459" s="293" t="str">
        <f t="shared" si="98"/>
        <v/>
      </c>
      <c r="V459" s="293" t="str">
        <f t="shared" si="98"/>
        <v/>
      </c>
      <c r="W459" s="293" t="str">
        <f t="shared" si="98"/>
        <v/>
      </c>
      <c r="X459" s="293" t="str">
        <f t="shared" si="98"/>
        <v/>
      </c>
      <c r="Y459" s="293" t="str">
        <f t="shared" si="98"/>
        <v/>
      </c>
      <c r="Z459" s="293" t="str">
        <f t="shared" si="100"/>
        <v/>
      </c>
      <c r="AA459" s="293" t="str">
        <f t="shared" si="100"/>
        <v/>
      </c>
      <c r="AB459" s="293" t="str">
        <f t="shared" si="100"/>
        <v/>
      </c>
      <c r="AC459" s="293" t="str">
        <f t="shared" si="100"/>
        <v/>
      </c>
      <c r="AD459" s="293" t="str">
        <f t="shared" si="100"/>
        <v/>
      </c>
      <c r="AE459" s="293" t="str">
        <f t="shared" si="100"/>
        <v/>
      </c>
      <c r="AF459" s="293" t="str">
        <f t="shared" si="100"/>
        <v/>
      </c>
      <c r="AG459" s="293" t="str">
        <f t="shared" si="100"/>
        <v/>
      </c>
      <c r="AH459" s="293">
        <f t="shared" si="101"/>
        <v>0</v>
      </c>
      <c r="AI459" s="292" t="str">
        <f t="shared" si="102"/>
        <v>X</v>
      </c>
    </row>
    <row r="460" spans="1:35" ht="26.25" x14ac:dyDescent="0.25">
      <c r="A460"/>
      <c r="B460">
        <f>TABLA!D458</f>
        <v>468</v>
      </c>
      <c r="C460">
        <f>TABLA!H458</f>
        <v>8</v>
      </c>
      <c r="D460" s="165" t="str">
        <f>TABLA!A458</f>
        <v>F. Ciencias Matemáticas</v>
      </c>
      <c r="E460" s="284">
        <f>TABLA!BN458</f>
        <v>0</v>
      </c>
      <c r="F460" s="293" t="str">
        <f t="shared" si="99"/>
        <v/>
      </c>
      <c r="G460" s="293" t="str">
        <f t="shared" si="99"/>
        <v/>
      </c>
      <c r="H460" s="293" t="str">
        <f t="shared" si="99"/>
        <v/>
      </c>
      <c r="I460" s="293" t="str">
        <f t="shared" si="99"/>
        <v/>
      </c>
      <c r="J460" s="293" t="str">
        <f t="shared" si="99"/>
        <v/>
      </c>
      <c r="K460" s="293" t="str">
        <f t="shared" si="99"/>
        <v/>
      </c>
      <c r="L460" s="293" t="str">
        <f t="shared" si="99"/>
        <v/>
      </c>
      <c r="M460" s="293" t="str">
        <f t="shared" si="99"/>
        <v/>
      </c>
      <c r="N460" s="293" t="str">
        <f t="shared" si="99"/>
        <v/>
      </c>
      <c r="O460" s="293" t="str">
        <f t="shared" si="99"/>
        <v/>
      </c>
      <c r="P460" s="293" t="str">
        <f t="shared" si="98"/>
        <v/>
      </c>
      <c r="Q460" s="293" t="str">
        <f t="shared" si="98"/>
        <v/>
      </c>
      <c r="R460" s="293" t="str">
        <f t="shared" si="98"/>
        <v/>
      </c>
      <c r="S460" s="293" t="str">
        <f t="shared" si="98"/>
        <v/>
      </c>
      <c r="T460" s="293" t="str">
        <f t="shared" si="98"/>
        <v/>
      </c>
      <c r="U460" s="293" t="str">
        <f t="shared" si="98"/>
        <v/>
      </c>
      <c r="V460" s="293" t="str">
        <f t="shared" si="98"/>
        <v/>
      </c>
      <c r="W460" s="293" t="str">
        <f t="shared" si="98"/>
        <v/>
      </c>
      <c r="X460" s="293" t="str">
        <f t="shared" si="98"/>
        <v/>
      </c>
      <c r="Y460" s="293" t="str">
        <f t="shared" si="98"/>
        <v/>
      </c>
      <c r="Z460" s="293" t="str">
        <f t="shared" si="100"/>
        <v/>
      </c>
      <c r="AA460" s="293" t="str">
        <f t="shared" si="100"/>
        <v/>
      </c>
      <c r="AB460" s="293" t="str">
        <f t="shared" si="100"/>
        <v/>
      </c>
      <c r="AC460" s="293" t="str">
        <f t="shared" si="100"/>
        <v/>
      </c>
      <c r="AD460" s="293" t="str">
        <f t="shared" si="100"/>
        <v/>
      </c>
      <c r="AE460" s="293" t="str">
        <f t="shared" si="100"/>
        <v/>
      </c>
      <c r="AF460" s="293" t="str">
        <f t="shared" si="100"/>
        <v/>
      </c>
      <c r="AG460" s="293" t="str">
        <f t="shared" si="100"/>
        <v/>
      </c>
      <c r="AH460" s="293">
        <f t="shared" si="101"/>
        <v>0</v>
      </c>
      <c r="AI460" s="292" t="str">
        <f t="shared" si="102"/>
        <v>X</v>
      </c>
    </row>
    <row r="461" spans="1:35" ht="15.75" x14ac:dyDescent="0.25">
      <c r="A461"/>
      <c r="B461">
        <f>TABLA!D459</f>
        <v>469</v>
      </c>
      <c r="C461">
        <f>TABLA!H459</f>
        <v>0</v>
      </c>
      <c r="D461" s="284" t="str">
        <f>TABLA!A459</f>
        <v>N/C</v>
      </c>
      <c r="E461" s="284">
        <f>TABLA!BN459</f>
        <v>0</v>
      </c>
      <c r="F461" s="293" t="str">
        <f t="shared" si="99"/>
        <v/>
      </c>
      <c r="G461" s="293" t="str">
        <f t="shared" si="99"/>
        <v/>
      </c>
      <c r="H461" s="293" t="str">
        <f t="shared" si="99"/>
        <v/>
      </c>
      <c r="I461" s="293" t="str">
        <f t="shared" si="99"/>
        <v/>
      </c>
      <c r="J461" s="293" t="str">
        <f t="shared" si="99"/>
        <v/>
      </c>
      <c r="K461" s="293" t="str">
        <f t="shared" si="99"/>
        <v/>
      </c>
      <c r="L461" s="293" t="str">
        <f t="shared" si="99"/>
        <v/>
      </c>
      <c r="M461" s="293" t="str">
        <f t="shared" si="99"/>
        <v/>
      </c>
      <c r="N461" s="293" t="str">
        <f t="shared" si="99"/>
        <v/>
      </c>
      <c r="O461" s="293" t="str">
        <f t="shared" si="99"/>
        <v/>
      </c>
      <c r="P461" s="293" t="str">
        <f t="shared" si="98"/>
        <v/>
      </c>
      <c r="Q461" s="293" t="str">
        <f t="shared" si="98"/>
        <v/>
      </c>
      <c r="R461" s="293" t="str">
        <f t="shared" si="98"/>
        <v/>
      </c>
      <c r="S461" s="293" t="str">
        <f t="shared" si="98"/>
        <v/>
      </c>
      <c r="T461" s="293" t="str">
        <f t="shared" si="98"/>
        <v/>
      </c>
      <c r="U461" s="293" t="str">
        <f t="shared" si="98"/>
        <v/>
      </c>
      <c r="V461" s="293" t="str">
        <f t="shared" si="98"/>
        <v/>
      </c>
      <c r="W461" s="293" t="str">
        <f t="shared" si="98"/>
        <v/>
      </c>
      <c r="X461" s="293" t="str">
        <f t="shared" si="98"/>
        <v/>
      </c>
      <c r="Y461" s="293" t="str">
        <f t="shared" si="98"/>
        <v/>
      </c>
      <c r="Z461" s="293" t="str">
        <f t="shared" si="100"/>
        <v/>
      </c>
      <c r="AA461" s="293" t="str">
        <f t="shared" si="100"/>
        <v/>
      </c>
      <c r="AB461" s="293" t="str">
        <f t="shared" si="100"/>
        <v/>
      </c>
      <c r="AC461" s="293" t="str">
        <f t="shared" si="100"/>
        <v/>
      </c>
      <c r="AD461" s="293" t="str">
        <f t="shared" si="100"/>
        <v/>
      </c>
      <c r="AE461" s="293" t="str">
        <f t="shared" si="100"/>
        <v/>
      </c>
      <c r="AF461" s="293" t="str">
        <f t="shared" si="100"/>
        <v/>
      </c>
      <c r="AG461" s="293" t="str">
        <f t="shared" si="100"/>
        <v/>
      </c>
      <c r="AH461" s="293">
        <f t="shared" si="101"/>
        <v>0</v>
      </c>
      <c r="AI461" s="292" t="str">
        <f t="shared" si="102"/>
        <v>X</v>
      </c>
    </row>
    <row r="462" spans="1:35" ht="63.75" x14ac:dyDescent="0.25">
      <c r="A462"/>
      <c r="B462">
        <f>TABLA!D460</f>
        <v>470</v>
      </c>
      <c r="C462">
        <f>TABLA!H460</f>
        <v>14</v>
      </c>
      <c r="D462" s="165" t="str">
        <f>TABLA!A460</f>
        <v>F. Filología</v>
      </c>
      <c r="E462" s="284" t="str">
        <f>TABLA!BN460</f>
        <v xml:space="preserve">En general, me siento bastante satisfecha con los servicios de la biblioteca y con la atención y el trato recibidos a la hora de gestionar los préstamos. No obstante, sería mejor que hubiese más scanners en la sala, puesto que algunos de nosotros necesitamos escanear cierta información de algunos de los libros que pedimos para consulta en sala, y la verdad es que sólo tenemos 1 (antes había 2) y eso alarga mucho la espera de quienes necesitan utilizarlo. Sería muy bueno si hubiera alguna posibilidad de mejora de las herramientas de digitalización necesarias. </v>
      </c>
      <c r="F462" s="293" t="str">
        <f t="shared" si="99"/>
        <v/>
      </c>
      <c r="G462" s="293" t="str">
        <f t="shared" si="99"/>
        <v/>
      </c>
      <c r="H462" s="293" t="str">
        <f t="shared" si="99"/>
        <v/>
      </c>
      <c r="I462" s="293" t="str">
        <f t="shared" si="99"/>
        <v/>
      </c>
      <c r="J462" s="293" t="str">
        <f t="shared" si="99"/>
        <v/>
      </c>
      <c r="K462" s="293" t="str">
        <f t="shared" si="99"/>
        <v/>
      </c>
      <c r="L462" s="293" t="str">
        <f t="shared" si="99"/>
        <v/>
      </c>
      <c r="M462" s="293" t="str">
        <f t="shared" si="99"/>
        <v/>
      </c>
      <c r="N462" s="293" t="str">
        <f t="shared" si="99"/>
        <v/>
      </c>
      <c r="O462" s="293" t="str">
        <f t="shared" si="99"/>
        <v/>
      </c>
      <c r="P462" s="293" t="str">
        <f t="shared" si="98"/>
        <v>x</v>
      </c>
      <c r="Q462" s="293" t="str">
        <f t="shared" si="98"/>
        <v/>
      </c>
      <c r="R462" s="293" t="str">
        <f t="shared" si="98"/>
        <v/>
      </c>
      <c r="S462" s="293" t="str">
        <f t="shared" si="98"/>
        <v/>
      </c>
      <c r="T462" s="293" t="str">
        <f t="shared" si="98"/>
        <v/>
      </c>
      <c r="U462" s="293" t="str">
        <f t="shared" si="98"/>
        <v/>
      </c>
      <c r="V462" s="293" t="str">
        <f t="shared" si="98"/>
        <v>x</v>
      </c>
      <c r="W462" s="293" t="str">
        <f t="shared" si="98"/>
        <v/>
      </c>
      <c r="X462" s="293" t="str">
        <f t="shared" si="98"/>
        <v/>
      </c>
      <c r="Y462" s="293" t="str">
        <f t="shared" si="98"/>
        <v/>
      </c>
      <c r="Z462" s="293" t="str">
        <f t="shared" si="100"/>
        <v/>
      </c>
      <c r="AA462" s="293" t="str">
        <f t="shared" si="100"/>
        <v/>
      </c>
      <c r="AB462" s="293" t="str">
        <f t="shared" si="100"/>
        <v/>
      </c>
      <c r="AC462" s="293" t="str">
        <f t="shared" si="100"/>
        <v>x</v>
      </c>
      <c r="AD462" s="293" t="str">
        <f t="shared" si="100"/>
        <v/>
      </c>
      <c r="AE462" s="293" t="str">
        <f t="shared" si="100"/>
        <v/>
      </c>
      <c r="AF462" s="293" t="str">
        <f t="shared" si="100"/>
        <v/>
      </c>
      <c r="AG462" s="293" t="str">
        <f t="shared" si="100"/>
        <v/>
      </c>
      <c r="AH462" s="293">
        <f t="shared" si="101"/>
        <v>3</v>
      </c>
      <c r="AI462" s="292">
        <f t="shared" si="102"/>
        <v>1</v>
      </c>
    </row>
    <row r="463" spans="1:35" ht="39" x14ac:dyDescent="0.25">
      <c r="A463"/>
      <c r="B463">
        <f>TABLA!D461</f>
        <v>471</v>
      </c>
      <c r="C463">
        <f>TABLA!H461</f>
        <v>22</v>
      </c>
      <c r="D463" s="165" t="str">
        <f>TABLA!A461</f>
        <v>F. Enfermería, Fisioterapia y Podología</v>
      </c>
      <c r="E463" s="284">
        <f>TABLA!BN461</f>
        <v>0</v>
      </c>
      <c r="F463" s="293" t="str">
        <f t="shared" si="99"/>
        <v/>
      </c>
      <c r="G463" s="293" t="str">
        <f t="shared" si="99"/>
        <v/>
      </c>
      <c r="H463" s="293" t="str">
        <f t="shared" si="99"/>
        <v/>
      </c>
      <c r="I463" s="293" t="str">
        <f t="shared" si="99"/>
        <v/>
      </c>
      <c r="J463" s="293" t="str">
        <f t="shared" si="99"/>
        <v/>
      </c>
      <c r="K463" s="293" t="str">
        <f t="shared" si="99"/>
        <v/>
      </c>
      <c r="L463" s="293" t="str">
        <f t="shared" si="99"/>
        <v/>
      </c>
      <c r="M463" s="293" t="str">
        <f t="shared" si="99"/>
        <v/>
      </c>
      <c r="N463" s="293" t="str">
        <f t="shared" si="99"/>
        <v/>
      </c>
      <c r="O463" s="293" t="str">
        <f t="shared" si="99"/>
        <v/>
      </c>
      <c r="P463" s="293" t="str">
        <f t="shared" si="98"/>
        <v/>
      </c>
      <c r="Q463" s="293" t="str">
        <f t="shared" si="98"/>
        <v/>
      </c>
      <c r="R463" s="293" t="str">
        <f t="shared" si="98"/>
        <v/>
      </c>
      <c r="S463" s="293" t="str">
        <f t="shared" si="98"/>
        <v/>
      </c>
      <c r="T463" s="293" t="str">
        <f t="shared" si="98"/>
        <v/>
      </c>
      <c r="U463" s="293" t="str">
        <f t="shared" si="98"/>
        <v/>
      </c>
      <c r="V463" s="293" t="str">
        <f t="shared" si="98"/>
        <v/>
      </c>
      <c r="W463" s="293" t="str">
        <f t="shared" si="98"/>
        <v/>
      </c>
      <c r="X463" s="293" t="str">
        <f t="shared" si="98"/>
        <v/>
      </c>
      <c r="Y463" s="293" t="str">
        <f t="shared" si="98"/>
        <v/>
      </c>
      <c r="Z463" s="293" t="str">
        <f t="shared" si="100"/>
        <v/>
      </c>
      <c r="AA463" s="293" t="str">
        <f t="shared" si="100"/>
        <v/>
      </c>
      <c r="AB463" s="293" t="str">
        <f t="shared" si="100"/>
        <v/>
      </c>
      <c r="AC463" s="293" t="str">
        <f t="shared" si="100"/>
        <v/>
      </c>
      <c r="AD463" s="293" t="str">
        <f t="shared" si="100"/>
        <v/>
      </c>
      <c r="AE463" s="293" t="str">
        <f t="shared" si="100"/>
        <v/>
      </c>
      <c r="AF463" s="293" t="str">
        <f t="shared" si="100"/>
        <v/>
      </c>
      <c r="AG463" s="293" t="str">
        <f t="shared" si="100"/>
        <v/>
      </c>
      <c r="AH463" s="293">
        <f t="shared" si="101"/>
        <v>0</v>
      </c>
      <c r="AI463" s="292" t="str">
        <f t="shared" si="102"/>
        <v>X</v>
      </c>
    </row>
    <row r="464" spans="1:35" ht="25.5" x14ac:dyDescent="0.25">
      <c r="A464"/>
      <c r="B464">
        <f>TABLA!D462</f>
        <v>472</v>
      </c>
      <c r="C464">
        <f>TABLA!H462</f>
        <v>16</v>
      </c>
      <c r="D464" s="284" t="str">
        <f>TABLA!A462</f>
        <v>F. Geografía e Historia</v>
      </c>
      <c r="E464" s="284" t="str">
        <f>TABLA!BN462</f>
        <v>No asisto a los cursos de formación de biblioteca porque: o son sobre recursos de citas de los que ya se conoce el uso de alguno (Zotero) o coinciden con horarios académicos.</v>
      </c>
      <c r="F464" s="293" t="str">
        <f t="shared" si="99"/>
        <v/>
      </c>
      <c r="G464" s="293" t="str">
        <f t="shared" si="99"/>
        <v/>
      </c>
      <c r="H464" s="293" t="str">
        <f t="shared" si="99"/>
        <v/>
      </c>
      <c r="I464" s="293" t="str">
        <f t="shared" si="99"/>
        <v/>
      </c>
      <c r="J464" s="293" t="str">
        <f t="shared" si="99"/>
        <v/>
      </c>
      <c r="K464" s="293" t="str">
        <f t="shared" si="99"/>
        <v/>
      </c>
      <c r="L464" s="293" t="str">
        <f t="shared" si="99"/>
        <v/>
      </c>
      <c r="M464" s="293" t="str">
        <f t="shared" si="99"/>
        <v/>
      </c>
      <c r="N464" s="293" t="str">
        <f t="shared" si="99"/>
        <v/>
      </c>
      <c r="O464" s="293" t="str">
        <f t="shared" si="99"/>
        <v/>
      </c>
      <c r="P464" s="293" t="str">
        <f t="shared" si="98"/>
        <v>x</v>
      </c>
      <c r="Q464" s="293" t="str">
        <f t="shared" si="98"/>
        <v/>
      </c>
      <c r="R464" s="293" t="str">
        <f t="shared" si="98"/>
        <v/>
      </c>
      <c r="S464" s="293" t="str">
        <f t="shared" si="98"/>
        <v/>
      </c>
      <c r="T464" s="293" t="str">
        <f t="shared" si="98"/>
        <v/>
      </c>
      <c r="U464" s="293" t="str">
        <f t="shared" si="98"/>
        <v/>
      </c>
      <c r="V464" s="293" t="str">
        <f t="shared" si="98"/>
        <v/>
      </c>
      <c r="W464" s="293" t="str">
        <f t="shared" si="98"/>
        <v/>
      </c>
      <c r="X464" s="293" t="str">
        <f t="shared" si="98"/>
        <v/>
      </c>
      <c r="Y464" s="293" t="str">
        <f t="shared" si="98"/>
        <v/>
      </c>
      <c r="Z464" s="293" t="str">
        <f t="shared" si="100"/>
        <v/>
      </c>
      <c r="AA464" s="293" t="str">
        <f t="shared" si="100"/>
        <v/>
      </c>
      <c r="AB464" s="293" t="str">
        <f t="shared" si="100"/>
        <v/>
      </c>
      <c r="AC464" s="293" t="str">
        <f t="shared" si="100"/>
        <v/>
      </c>
      <c r="AD464" s="293" t="str">
        <f t="shared" si="100"/>
        <v/>
      </c>
      <c r="AE464" s="293" t="str">
        <f t="shared" si="100"/>
        <v>x</v>
      </c>
      <c r="AF464" s="293" t="str">
        <f t="shared" si="100"/>
        <v/>
      </c>
      <c r="AG464" s="293" t="str">
        <f t="shared" si="100"/>
        <v/>
      </c>
      <c r="AH464" s="293">
        <f t="shared" si="101"/>
        <v>2</v>
      </c>
      <c r="AI464" s="292">
        <f t="shared" si="102"/>
        <v>1</v>
      </c>
    </row>
    <row r="465" spans="1:35" ht="38.25" x14ac:dyDescent="0.25">
      <c r="A465"/>
      <c r="B465">
        <f>TABLA!D463</f>
        <v>473</v>
      </c>
      <c r="C465">
        <f>TABLA!H463</f>
        <v>9</v>
      </c>
      <c r="D465" s="284" t="str">
        <f>TABLA!A463</f>
        <v>F. Ciencias Políticas y Sociología</v>
      </c>
      <c r="E465" s="284" t="str">
        <f>TABLA!BN463</f>
        <v xml:space="preserve"> No lo conocía</v>
      </c>
      <c r="F465" s="293" t="str">
        <f t="shared" si="99"/>
        <v/>
      </c>
      <c r="G465" s="293" t="str">
        <f t="shared" si="99"/>
        <v/>
      </c>
      <c r="H465" s="293" t="str">
        <f t="shared" si="99"/>
        <v/>
      </c>
      <c r="I465" s="293" t="str">
        <f t="shared" si="99"/>
        <v/>
      </c>
      <c r="J465" s="293" t="str">
        <f t="shared" si="99"/>
        <v/>
      </c>
      <c r="K465" s="293" t="str">
        <f t="shared" si="99"/>
        <v/>
      </c>
      <c r="L465" s="293" t="str">
        <f t="shared" si="99"/>
        <v/>
      </c>
      <c r="M465" s="293" t="str">
        <f t="shared" si="99"/>
        <v/>
      </c>
      <c r="N465" s="293" t="str">
        <f t="shared" si="99"/>
        <v/>
      </c>
      <c r="O465" s="293" t="str">
        <f t="shared" si="99"/>
        <v/>
      </c>
      <c r="P465" s="293" t="str">
        <f t="shared" si="98"/>
        <v/>
      </c>
      <c r="Q465" s="293" t="str">
        <f t="shared" si="98"/>
        <v/>
      </c>
      <c r="R465" s="293" t="str">
        <f t="shared" si="98"/>
        <v/>
      </c>
      <c r="S465" s="293" t="str">
        <f t="shared" si="98"/>
        <v/>
      </c>
      <c r="T465" s="293" t="str">
        <f t="shared" si="98"/>
        <v/>
      </c>
      <c r="U465" s="293" t="str">
        <f t="shared" si="98"/>
        <v/>
      </c>
      <c r="V465" s="293" t="str">
        <f t="shared" si="98"/>
        <v/>
      </c>
      <c r="W465" s="293" t="str">
        <f t="shared" si="98"/>
        <v/>
      </c>
      <c r="X465" s="293" t="str">
        <f t="shared" si="98"/>
        <v/>
      </c>
      <c r="Y465" s="293" t="str">
        <f t="shared" si="98"/>
        <v/>
      </c>
      <c r="Z465" s="293" t="str">
        <f t="shared" si="100"/>
        <v/>
      </c>
      <c r="AA465" s="293" t="str">
        <f t="shared" si="100"/>
        <v/>
      </c>
      <c r="AB465" s="293" t="str">
        <f t="shared" si="100"/>
        <v/>
      </c>
      <c r="AC465" s="293" t="str">
        <f t="shared" si="100"/>
        <v/>
      </c>
      <c r="AD465" s="293" t="str">
        <f t="shared" si="100"/>
        <v/>
      </c>
      <c r="AE465" s="293" t="str">
        <f t="shared" si="100"/>
        <v/>
      </c>
      <c r="AF465" s="293" t="str">
        <f t="shared" si="100"/>
        <v/>
      </c>
      <c r="AG465" s="293" t="str">
        <f t="shared" si="100"/>
        <v/>
      </c>
      <c r="AH465" s="293">
        <f t="shared" si="101"/>
        <v>0</v>
      </c>
      <c r="AI465" s="292">
        <f t="shared" si="102"/>
        <v>1</v>
      </c>
    </row>
    <row r="466" spans="1:35" ht="25.5" x14ac:dyDescent="0.25">
      <c r="A466" s="3"/>
      <c r="B466">
        <f>TABLA!D464</f>
        <v>474</v>
      </c>
      <c r="C466">
        <f>TABLA!H464</f>
        <v>7</v>
      </c>
      <c r="D466" s="284" t="str">
        <f>TABLA!A464</f>
        <v>F. Ciencias Geológicas</v>
      </c>
      <c r="E466" s="284">
        <f>TABLA!BN464</f>
        <v>0</v>
      </c>
      <c r="F466" s="293" t="str">
        <f t="shared" si="99"/>
        <v/>
      </c>
      <c r="G466" s="293" t="str">
        <f t="shared" si="99"/>
        <v/>
      </c>
      <c r="H466" s="293" t="str">
        <f t="shared" si="99"/>
        <v/>
      </c>
      <c r="I466" s="293" t="str">
        <f t="shared" si="99"/>
        <v/>
      </c>
      <c r="J466" s="293" t="str">
        <f t="shared" si="99"/>
        <v/>
      </c>
      <c r="K466" s="293" t="str">
        <f t="shared" si="99"/>
        <v/>
      </c>
      <c r="L466" s="293" t="str">
        <f t="shared" si="99"/>
        <v/>
      </c>
      <c r="M466" s="293" t="str">
        <f t="shared" si="99"/>
        <v/>
      </c>
      <c r="N466" s="293" t="str">
        <f t="shared" si="99"/>
        <v/>
      </c>
      <c r="O466" s="293" t="str">
        <f t="shared" si="99"/>
        <v/>
      </c>
      <c r="P466" s="293" t="str">
        <f t="shared" si="99"/>
        <v/>
      </c>
      <c r="Q466" s="293" t="str">
        <f t="shared" si="99"/>
        <v/>
      </c>
      <c r="R466" s="293" t="str">
        <f t="shared" si="99"/>
        <v/>
      </c>
      <c r="S466" s="293" t="str">
        <f t="shared" si="99"/>
        <v/>
      </c>
      <c r="T466" s="293" t="str">
        <f t="shared" si="99"/>
        <v/>
      </c>
      <c r="U466" s="293" t="str">
        <f t="shared" si="99"/>
        <v/>
      </c>
      <c r="V466" s="293" t="str">
        <f t="shared" ref="P466:AE481" si="103">IFERROR((IF(FIND(V$1,$E466,1)&gt;0,"x")),"")</f>
        <v/>
      </c>
      <c r="W466" s="293" t="str">
        <f t="shared" si="103"/>
        <v/>
      </c>
      <c r="X466" s="293" t="str">
        <f t="shared" si="103"/>
        <v/>
      </c>
      <c r="Y466" s="293" t="str">
        <f t="shared" si="103"/>
        <v/>
      </c>
      <c r="Z466" s="293" t="str">
        <f t="shared" si="100"/>
        <v/>
      </c>
      <c r="AA466" s="293" t="str">
        <f t="shared" si="100"/>
        <v/>
      </c>
      <c r="AB466" s="293" t="str">
        <f t="shared" si="100"/>
        <v/>
      </c>
      <c r="AC466" s="293" t="str">
        <f t="shared" si="100"/>
        <v/>
      </c>
      <c r="AD466" s="293" t="str">
        <f t="shared" si="100"/>
        <v/>
      </c>
      <c r="AE466" s="293" t="str">
        <f t="shared" si="100"/>
        <v/>
      </c>
      <c r="AF466" s="293" t="str">
        <f t="shared" si="100"/>
        <v/>
      </c>
      <c r="AG466" s="293" t="str">
        <f t="shared" si="100"/>
        <v/>
      </c>
      <c r="AH466" s="293">
        <f t="shared" si="101"/>
        <v>0</v>
      </c>
      <c r="AI466" s="292" t="str">
        <f t="shared" si="102"/>
        <v>X</v>
      </c>
    </row>
    <row r="467" spans="1:35" ht="51" x14ac:dyDescent="0.25">
      <c r="A467"/>
      <c r="B467">
        <f>TABLA!D465</f>
        <v>475</v>
      </c>
      <c r="C467">
        <f>TABLA!H465</f>
        <v>14</v>
      </c>
      <c r="D467" s="165" t="str">
        <f>TABLA!A465</f>
        <v>F. Filología</v>
      </c>
      <c r="E467" s="284" t="str">
        <f>TABLA!BN465</f>
        <v>La UCM cuenta con una de las mejores bibliotecas no de  España, sino del mundo y esa es la de la Facultad de Filología Clásica. Al igual que otros muchos estudiantes, nnos gustaría que gozara de un horario más amplio puestpuesto que a las cinco de la tarde cierran. Asimismo, por experiencia propia he comprado que sus ejemplares son únicos y exquisitos y debe seguir siendo independiente. Gracias.</v>
      </c>
      <c r="F467" s="293" t="str">
        <f t="shared" ref="F467:U482" si="104">IFERROR((IF(FIND(F$1,$E467,1)&gt;0,"x")),"")</f>
        <v/>
      </c>
      <c r="G467" s="293" t="str">
        <f t="shared" si="104"/>
        <v/>
      </c>
      <c r="H467" s="293" t="str">
        <f t="shared" si="104"/>
        <v/>
      </c>
      <c r="I467" s="293" t="str">
        <f t="shared" si="104"/>
        <v/>
      </c>
      <c r="J467" s="293" t="str">
        <f t="shared" si="104"/>
        <v/>
      </c>
      <c r="K467" s="293" t="str">
        <f t="shared" si="104"/>
        <v/>
      </c>
      <c r="L467" s="293" t="str">
        <f t="shared" si="104"/>
        <v/>
      </c>
      <c r="M467" s="293" t="str">
        <f t="shared" si="104"/>
        <v/>
      </c>
      <c r="N467" s="293" t="str">
        <f t="shared" si="104"/>
        <v>x</v>
      </c>
      <c r="O467" s="293" t="str">
        <f t="shared" si="104"/>
        <v/>
      </c>
      <c r="P467" s="293" t="str">
        <f t="shared" si="103"/>
        <v>x</v>
      </c>
      <c r="Q467" s="293" t="str">
        <f t="shared" si="103"/>
        <v/>
      </c>
      <c r="R467" s="293" t="str">
        <f t="shared" si="103"/>
        <v/>
      </c>
      <c r="S467" s="293" t="str">
        <f t="shared" si="103"/>
        <v/>
      </c>
      <c r="T467" s="293" t="str">
        <f t="shared" si="103"/>
        <v/>
      </c>
      <c r="U467" s="293" t="str">
        <f t="shared" si="103"/>
        <v/>
      </c>
      <c r="V467" s="293" t="str">
        <f t="shared" si="103"/>
        <v>x</v>
      </c>
      <c r="W467" s="293" t="str">
        <f t="shared" si="103"/>
        <v/>
      </c>
      <c r="X467" s="293" t="str">
        <f t="shared" si="103"/>
        <v/>
      </c>
      <c r="Y467" s="293" t="str">
        <f t="shared" si="103"/>
        <v/>
      </c>
      <c r="Z467" s="293" t="str">
        <f t="shared" si="103"/>
        <v/>
      </c>
      <c r="AA467" s="293" t="str">
        <f t="shared" si="103"/>
        <v/>
      </c>
      <c r="AB467" s="293" t="str">
        <f t="shared" si="103"/>
        <v>x</v>
      </c>
      <c r="AC467" s="293" t="str">
        <f t="shared" si="103"/>
        <v/>
      </c>
      <c r="AD467" s="293" t="str">
        <f t="shared" si="103"/>
        <v/>
      </c>
      <c r="AE467" s="293" t="str">
        <f t="shared" si="103"/>
        <v/>
      </c>
      <c r="AF467" s="293" t="str">
        <f t="shared" ref="Z467:AG482" si="105">IFERROR((IF(FIND(AF$1,$E467,1)&gt;0,"x")),"")</f>
        <v/>
      </c>
      <c r="AG467" s="293" t="str">
        <f t="shared" si="105"/>
        <v/>
      </c>
      <c r="AH467" s="293">
        <f t="shared" si="101"/>
        <v>4</v>
      </c>
      <c r="AI467" s="292">
        <f t="shared" si="102"/>
        <v>1</v>
      </c>
    </row>
    <row r="468" spans="1:35" ht="76.5" x14ac:dyDescent="0.25">
      <c r="A468"/>
      <c r="B468">
        <f>TABLA!D466</f>
        <v>476</v>
      </c>
      <c r="C468">
        <f>TABLA!H466</f>
        <v>13</v>
      </c>
      <c r="D468" s="165" t="str">
        <f>TABLA!A466</f>
        <v>F. Farmacia</v>
      </c>
      <c r="E468" s="284" t="str">
        <f>TABLA!BN466</f>
        <v>Abrir las bibliotecas de las facultades también los findes de semana y todos los días a las 8:00&lt;br&gt;Abrir la biblioteca Maria Zambrano todo el curso (fines de semana, festivos, y vacaciones incluidlos) las 24 horas&lt;br&gt;Poner un apartado en el que se pueda comprar material de papelería, pues muchas veces necesitas X material para poder estudiar y en ciudad Universitaria no hay ningún sitio y Moncloa ya está lejos como para perder tiempo &lt;br&gt;Renovar todas las bibliotecas que no están renovadas y poner enchufes y lámparas en cada puesto, mejorar los puestos, hacerlos más individuales &lt;br&gt;Dar información sobre cómo reservar libros a través de la web&lt;br&gt;Volver al antiguo formato de la web &lt;br&gt;a</v>
      </c>
      <c r="F468" s="293" t="str">
        <f t="shared" si="104"/>
        <v/>
      </c>
      <c r="G468" s="293" t="str">
        <f t="shared" si="104"/>
        <v/>
      </c>
      <c r="H468" s="293" t="str">
        <f t="shared" si="104"/>
        <v/>
      </c>
      <c r="I468" s="293" t="str">
        <f t="shared" si="104"/>
        <v/>
      </c>
      <c r="J468" s="293" t="str">
        <f t="shared" si="104"/>
        <v/>
      </c>
      <c r="K468" s="293" t="str">
        <f t="shared" si="104"/>
        <v/>
      </c>
      <c r="L468" s="293" t="str">
        <f t="shared" si="104"/>
        <v/>
      </c>
      <c r="M468" s="293" t="str">
        <f t="shared" si="104"/>
        <v/>
      </c>
      <c r="N468" s="293" t="str">
        <f t="shared" si="104"/>
        <v>x</v>
      </c>
      <c r="O468" s="293" t="str">
        <f t="shared" si="104"/>
        <v/>
      </c>
      <c r="P468" s="293" t="str">
        <f t="shared" si="103"/>
        <v>x</v>
      </c>
      <c r="Q468" s="293" t="str">
        <f t="shared" si="103"/>
        <v/>
      </c>
      <c r="R468" s="293" t="str">
        <f t="shared" si="103"/>
        <v/>
      </c>
      <c r="S468" s="293" t="str">
        <f t="shared" si="103"/>
        <v/>
      </c>
      <c r="T468" s="293" t="str">
        <f t="shared" si="103"/>
        <v/>
      </c>
      <c r="U468" s="293" t="str">
        <f t="shared" si="103"/>
        <v/>
      </c>
      <c r="V468" s="293" t="str">
        <f t="shared" si="103"/>
        <v>x</v>
      </c>
      <c r="W468" s="293" t="str">
        <f t="shared" si="103"/>
        <v/>
      </c>
      <c r="X468" s="293" t="str">
        <f t="shared" si="103"/>
        <v/>
      </c>
      <c r="Y468" s="293" t="str">
        <f t="shared" si="103"/>
        <v/>
      </c>
      <c r="Z468" s="293" t="str">
        <f t="shared" si="105"/>
        <v/>
      </c>
      <c r="AA468" s="293" t="str">
        <f t="shared" si="105"/>
        <v/>
      </c>
      <c r="AB468" s="293" t="str">
        <f t="shared" si="105"/>
        <v/>
      </c>
      <c r="AC468" s="293" t="str">
        <f t="shared" si="105"/>
        <v/>
      </c>
      <c r="AD468" s="293" t="str">
        <f t="shared" si="105"/>
        <v/>
      </c>
      <c r="AE468" s="293" t="str">
        <f t="shared" si="105"/>
        <v/>
      </c>
      <c r="AF468" s="293" t="str">
        <f t="shared" si="105"/>
        <v>x</v>
      </c>
      <c r="AG468" s="293" t="str">
        <f t="shared" si="105"/>
        <v/>
      </c>
      <c r="AH468" s="293">
        <f t="shared" si="101"/>
        <v>4</v>
      </c>
      <c r="AI468" s="292">
        <f t="shared" si="102"/>
        <v>1</v>
      </c>
    </row>
    <row r="469" spans="1:35" ht="26.25" x14ac:dyDescent="0.25">
      <c r="A469"/>
      <c r="B469">
        <f>TABLA!D467</f>
        <v>477</v>
      </c>
      <c r="C469">
        <f>TABLA!H467</f>
        <v>25</v>
      </c>
      <c r="D469" s="165" t="str">
        <f>TABLA!A467</f>
        <v>F. Óptica y Optometría</v>
      </c>
      <c r="E469" s="284">
        <f>TABLA!BN467</f>
        <v>0</v>
      </c>
      <c r="F469" s="293" t="str">
        <f t="shared" si="104"/>
        <v/>
      </c>
      <c r="G469" s="293" t="str">
        <f t="shared" si="104"/>
        <v/>
      </c>
      <c r="H469" s="293" t="str">
        <f t="shared" si="104"/>
        <v/>
      </c>
      <c r="I469" s="293" t="str">
        <f t="shared" si="104"/>
        <v/>
      </c>
      <c r="J469" s="293" t="str">
        <f t="shared" si="104"/>
        <v/>
      </c>
      <c r="K469" s="293" t="str">
        <f t="shared" si="104"/>
        <v/>
      </c>
      <c r="L469" s="293" t="str">
        <f t="shared" si="104"/>
        <v/>
      </c>
      <c r="M469" s="293" t="str">
        <f t="shared" si="104"/>
        <v/>
      </c>
      <c r="N469" s="293" t="str">
        <f t="shared" si="104"/>
        <v/>
      </c>
      <c r="O469" s="293" t="str">
        <f t="shared" si="104"/>
        <v/>
      </c>
      <c r="P469" s="293" t="str">
        <f t="shared" si="103"/>
        <v/>
      </c>
      <c r="Q469" s="293" t="str">
        <f t="shared" si="103"/>
        <v/>
      </c>
      <c r="R469" s="293" t="str">
        <f t="shared" si="103"/>
        <v/>
      </c>
      <c r="S469" s="293" t="str">
        <f t="shared" si="103"/>
        <v/>
      </c>
      <c r="T469" s="293" t="str">
        <f t="shared" si="103"/>
        <v/>
      </c>
      <c r="U469" s="293" t="str">
        <f t="shared" si="103"/>
        <v/>
      </c>
      <c r="V469" s="293" t="str">
        <f t="shared" si="103"/>
        <v/>
      </c>
      <c r="W469" s="293" t="str">
        <f t="shared" si="103"/>
        <v/>
      </c>
      <c r="X469" s="293" t="str">
        <f t="shared" si="103"/>
        <v/>
      </c>
      <c r="Y469" s="293" t="str">
        <f t="shared" si="103"/>
        <v/>
      </c>
      <c r="Z469" s="293" t="str">
        <f t="shared" si="105"/>
        <v/>
      </c>
      <c r="AA469" s="293" t="str">
        <f t="shared" si="105"/>
        <v/>
      </c>
      <c r="AB469" s="293" t="str">
        <f t="shared" si="105"/>
        <v/>
      </c>
      <c r="AC469" s="293" t="str">
        <f t="shared" si="105"/>
        <v/>
      </c>
      <c r="AD469" s="293" t="str">
        <f t="shared" si="105"/>
        <v/>
      </c>
      <c r="AE469" s="293" t="str">
        <f t="shared" si="105"/>
        <v/>
      </c>
      <c r="AF469" s="293" t="str">
        <f t="shared" si="105"/>
        <v/>
      </c>
      <c r="AG469" s="293" t="str">
        <f t="shared" si="105"/>
        <v/>
      </c>
      <c r="AH469" s="293">
        <f t="shared" si="101"/>
        <v>0</v>
      </c>
      <c r="AI469" s="292" t="str">
        <f t="shared" si="102"/>
        <v>X</v>
      </c>
    </row>
    <row r="470" spans="1:35" ht="26.25" x14ac:dyDescent="0.25">
      <c r="A470"/>
      <c r="B470">
        <f>TABLA!D468</f>
        <v>478</v>
      </c>
      <c r="C470">
        <f>TABLA!H468</f>
        <v>2</v>
      </c>
      <c r="D470" s="165" t="str">
        <f>TABLA!A468</f>
        <v>F. Ciencias Biológicas</v>
      </c>
      <c r="E470" s="284">
        <f>TABLA!BN468</f>
        <v>0</v>
      </c>
      <c r="F470" s="293" t="str">
        <f t="shared" si="104"/>
        <v/>
      </c>
      <c r="G470" s="293" t="str">
        <f t="shared" si="104"/>
        <v/>
      </c>
      <c r="H470" s="293" t="str">
        <f t="shared" si="104"/>
        <v/>
      </c>
      <c r="I470" s="293" t="str">
        <f t="shared" si="104"/>
        <v/>
      </c>
      <c r="J470" s="293" t="str">
        <f t="shared" si="104"/>
        <v/>
      </c>
      <c r="K470" s="293" t="str">
        <f t="shared" si="104"/>
        <v/>
      </c>
      <c r="L470" s="293" t="str">
        <f t="shared" si="104"/>
        <v/>
      </c>
      <c r="M470" s="293" t="str">
        <f t="shared" si="104"/>
        <v/>
      </c>
      <c r="N470" s="293" t="str">
        <f t="shared" si="104"/>
        <v/>
      </c>
      <c r="O470" s="293" t="str">
        <f t="shared" si="104"/>
        <v/>
      </c>
      <c r="P470" s="293" t="str">
        <f t="shared" si="103"/>
        <v/>
      </c>
      <c r="Q470" s="293" t="str">
        <f t="shared" si="103"/>
        <v/>
      </c>
      <c r="R470" s="293" t="str">
        <f t="shared" si="103"/>
        <v/>
      </c>
      <c r="S470" s="293" t="str">
        <f t="shared" si="103"/>
        <v/>
      </c>
      <c r="T470" s="293" t="str">
        <f t="shared" si="103"/>
        <v/>
      </c>
      <c r="U470" s="293" t="str">
        <f t="shared" si="103"/>
        <v/>
      </c>
      <c r="V470" s="293" t="str">
        <f t="shared" si="103"/>
        <v/>
      </c>
      <c r="W470" s="293" t="str">
        <f t="shared" si="103"/>
        <v/>
      </c>
      <c r="X470" s="293" t="str">
        <f t="shared" si="103"/>
        <v/>
      </c>
      <c r="Y470" s="293" t="str">
        <f t="shared" si="103"/>
        <v/>
      </c>
      <c r="Z470" s="293" t="str">
        <f t="shared" si="105"/>
        <v/>
      </c>
      <c r="AA470" s="293" t="str">
        <f t="shared" si="105"/>
        <v/>
      </c>
      <c r="AB470" s="293" t="str">
        <f t="shared" si="105"/>
        <v/>
      </c>
      <c r="AC470" s="293" t="str">
        <f t="shared" si="105"/>
        <v/>
      </c>
      <c r="AD470" s="293" t="str">
        <f t="shared" si="105"/>
        <v/>
      </c>
      <c r="AE470" s="293" t="str">
        <f t="shared" si="105"/>
        <v/>
      </c>
      <c r="AF470" s="293" t="str">
        <f t="shared" si="105"/>
        <v/>
      </c>
      <c r="AG470" s="293" t="str">
        <f t="shared" si="105"/>
        <v/>
      </c>
      <c r="AH470" s="293">
        <f t="shared" si="101"/>
        <v>0</v>
      </c>
      <c r="AI470" s="292" t="str">
        <f t="shared" si="102"/>
        <v>X</v>
      </c>
    </row>
    <row r="471" spans="1:35" ht="15.75" x14ac:dyDescent="0.25">
      <c r="A471"/>
      <c r="B471">
        <f>TABLA!D469</f>
        <v>479</v>
      </c>
      <c r="C471">
        <f>TABLA!H469</f>
        <v>18</v>
      </c>
      <c r="D471" s="284" t="str">
        <f>TABLA!A469</f>
        <v>F. Medicina</v>
      </c>
      <c r="E471" s="284">
        <f>TABLA!BN469</f>
        <v>0</v>
      </c>
      <c r="F471" s="293" t="str">
        <f t="shared" si="104"/>
        <v/>
      </c>
      <c r="G471" s="293" t="str">
        <f t="shared" si="104"/>
        <v/>
      </c>
      <c r="H471" s="293" t="str">
        <f t="shared" si="104"/>
        <v/>
      </c>
      <c r="I471" s="293" t="str">
        <f t="shared" si="104"/>
        <v/>
      </c>
      <c r="J471" s="293" t="str">
        <f t="shared" si="104"/>
        <v/>
      </c>
      <c r="K471" s="293" t="str">
        <f t="shared" si="104"/>
        <v/>
      </c>
      <c r="L471" s="293" t="str">
        <f t="shared" si="104"/>
        <v/>
      </c>
      <c r="M471" s="293" t="str">
        <f t="shared" si="104"/>
        <v/>
      </c>
      <c r="N471" s="293" t="str">
        <f t="shared" si="104"/>
        <v/>
      </c>
      <c r="O471" s="293" t="str">
        <f t="shared" si="104"/>
        <v/>
      </c>
      <c r="P471" s="293" t="str">
        <f t="shared" si="103"/>
        <v/>
      </c>
      <c r="Q471" s="293" t="str">
        <f t="shared" si="103"/>
        <v/>
      </c>
      <c r="R471" s="293" t="str">
        <f t="shared" si="103"/>
        <v/>
      </c>
      <c r="S471" s="293" t="str">
        <f t="shared" si="103"/>
        <v/>
      </c>
      <c r="T471" s="293" t="str">
        <f t="shared" si="103"/>
        <v/>
      </c>
      <c r="U471" s="293" t="str">
        <f t="shared" si="103"/>
        <v/>
      </c>
      <c r="V471" s="293" t="str">
        <f t="shared" si="103"/>
        <v/>
      </c>
      <c r="W471" s="293" t="str">
        <f t="shared" si="103"/>
        <v/>
      </c>
      <c r="X471" s="293" t="str">
        <f t="shared" si="103"/>
        <v/>
      </c>
      <c r="Y471" s="293" t="str">
        <f t="shared" si="103"/>
        <v/>
      </c>
      <c r="Z471" s="293" t="str">
        <f t="shared" si="105"/>
        <v/>
      </c>
      <c r="AA471" s="293" t="str">
        <f t="shared" si="105"/>
        <v/>
      </c>
      <c r="AB471" s="293" t="str">
        <f t="shared" si="105"/>
        <v/>
      </c>
      <c r="AC471" s="293" t="str">
        <f t="shared" si="105"/>
        <v/>
      </c>
      <c r="AD471" s="293" t="str">
        <f t="shared" si="105"/>
        <v/>
      </c>
      <c r="AE471" s="293" t="str">
        <f t="shared" si="105"/>
        <v/>
      </c>
      <c r="AF471" s="293" t="str">
        <f t="shared" si="105"/>
        <v/>
      </c>
      <c r="AG471" s="293" t="str">
        <f t="shared" si="105"/>
        <v/>
      </c>
      <c r="AH471" s="293">
        <f t="shared" si="101"/>
        <v>0</v>
      </c>
      <c r="AI471" s="292" t="str">
        <f t="shared" si="102"/>
        <v>X</v>
      </c>
    </row>
    <row r="472" spans="1:35" ht="39" x14ac:dyDescent="0.25">
      <c r="A472"/>
      <c r="B472">
        <f>TABLA!D470</f>
        <v>480</v>
      </c>
      <c r="C472">
        <f>TABLA!H470</f>
        <v>5</v>
      </c>
      <c r="D472" s="165" t="str">
        <f>TABLA!A470</f>
        <v>F. Ciencias Económicas y Empresariales</v>
      </c>
      <c r="E472" s="284" t="str">
        <f>TABLA!BN470</f>
        <v>Más libros en inglés, por favor. Gracias! :)</v>
      </c>
      <c r="F472" s="293" t="str">
        <f t="shared" si="104"/>
        <v/>
      </c>
      <c r="G472" s="293" t="str">
        <f t="shared" si="104"/>
        <v/>
      </c>
      <c r="H472" s="293" t="str">
        <f t="shared" si="104"/>
        <v/>
      </c>
      <c r="I472" s="293" t="str">
        <f t="shared" si="104"/>
        <v/>
      </c>
      <c r="J472" s="293" t="str">
        <f t="shared" si="104"/>
        <v/>
      </c>
      <c r="K472" s="293" t="str">
        <f t="shared" si="104"/>
        <v/>
      </c>
      <c r="L472" s="293" t="str">
        <f t="shared" si="104"/>
        <v/>
      </c>
      <c r="M472" s="293" t="str">
        <f t="shared" si="104"/>
        <v/>
      </c>
      <c r="N472" s="293" t="str">
        <f t="shared" si="104"/>
        <v/>
      </c>
      <c r="O472" s="293" t="str">
        <f t="shared" si="104"/>
        <v/>
      </c>
      <c r="P472" s="293" t="str">
        <f t="shared" si="103"/>
        <v/>
      </c>
      <c r="Q472" s="293" t="str">
        <f t="shared" si="103"/>
        <v/>
      </c>
      <c r="R472" s="293" t="str">
        <f t="shared" si="103"/>
        <v/>
      </c>
      <c r="S472" s="293" t="str">
        <f t="shared" si="103"/>
        <v/>
      </c>
      <c r="T472" s="293" t="str">
        <f t="shared" si="103"/>
        <v/>
      </c>
      <c r="U472" s="293" t="str">
        <f t="shared" si="103"/>
        <v/>
      </c>
      <c r="V472" s="293" t="str">
        <f t="shared" si="103"/>
        <v/>
      </c>
      <c r="W472" s="293" t="str">
        <f t="shared" si="103"/>
        <v/>
      </c>
      <c r="X472" s="293" t="str">
        <f t="shared" si="103"/>
        <v/>
      </c>
      <c r="Y472" s="293" t="str">
        <f t="shared" si="103"/>
        <v/>
      </c>
      <c r="Z472" s="293" t="str">
        <f t="shared" si="105"/>
        <v/>
      </c>
      <c r="AA472" s="293" t="str">
        <f t="shared" si="105"/>
        <v/>
      </c>
      <c r="AB472" s="293" t="str">
        <f t="shared" si="105"/>
        <v/>
      </c>
      <c r="AC472" s="293" t="str">
        <f t="shared" si="105"/>
        <v/>
      </c>
      <c r="AD472" s="293" t="str">
        <f t="shared" si="105"/>
        <v/>
      </c>
      <c r="AE472" s="293" t="str">
        <f t="shared" si="105"/>
        <v/>
      </c>
      <c r="AF472" s="293" t="str">
        <f t="shared" si="105"/>
        <v/>
      </c>
      <c r="AG472" s="293" t="str">
        <f t="shared" si="105"/>
        <v/>
      </c>
      <c r="AH472" s="293">
        <f t="shared" si="101"/>
        <v>0</v>
      </c>
      <c r="AI472" s="292">
        <f t="shared" si="102"/>
        <v>1</v>
      </c>
    </row>
    <row r="473" spans="1:35" ht="26.25" x14ac:dyDescent="0.25">
      <c r="A473"/>
      <c r="B473">
        <f>TABLA!D471</f>
        <v>481</v>
      </c>
      <c r="C473">
        <f>TABLA!H471</f>
        <v>16</v>
      </c>
      <c r="D473" s="165" t="str">
        <f>TABLA!A471</f>
        <v>F. Geografía e Historia</v>
      </c>
      <c r="E473" s="284" t="str">
        <f>TABLA!BN471</f>
        <v>Facilitar la búsqueda de libros en sus estanterías bajo el nuevo sistema WorldCat. Ampliar el horario de la biblioteca de Clásicas. Abrir un mayor número de bibliotecas en época de exámenes, para no saturar la María Zambrano</v>
      </c>
      <c r="F473" s="293" t="str">
        <f t="shared" si="104"/>
        <v/>
      </c>
      <c r="G473" s="293" t="str">
        <f t="shared" si="104"/>
        <v/>
      </c>
      <c r="H473" s="293" t="str">
        <f t="shared" si="104"/>
        <v/>
      </c>
      <c r="I473" s="293" t="str">
        <f t="shared" si="104"/>
        <v/>
      </c>
      <c r="J473" s="293" t="str">
        <f t="shared" si="104"/>
        <v/>
      </c>
      <c r="K473" s="293" t="str">
        <f t="shared" si="104"/>
        <v/>
      </c>
      <c r="L473" s="293" t="str">
        <f t="shared" si="104"/>
        <v/>
      </c>
      <c r="M473" s="293" t="str">
        <f t="shared" si="104"/>
        <v/>
      </c>
      <c r="N473" s="293" t="str">
        <f t="shared" si="104"/>
        <v/>
      </c>
      <c r="O473" s="293" t="str">
        <f t="shared" si="104"/>
        <v/>
      </c>
      <c r="P473" s="293" t="str">
        <f t="shared" si="103"/>
        <v>x</v>
      </c>
      <c r="Q473" s="293" t="str">
        <f t="shared" si="103"/>
        <v/>
      </c>
      <c r="R473" s="293" t="str">
        <f t="shared" si="103"/>
        <v/>
      </c>
      <c r="S473" s="293" t="str">
        <f t="shared" si="103"/>
        <v/>
      </c>
      <c r="T473" s="293" t="str">
        <f t="shared" si="103"/>
        <v/>
      </c>
      <c r="U473" s="293" t="str">
        <f t="shared" si="103"/>
        <v/>
      </c>
      <c r="V473" s="293" t="str">
        <f t="shared" si="103"/>
        <v/>
      </c>
      <c r="W473" s="293" t="str">
        <f t="shared" si="103"/>
        <v/>
      </c>
      <c r="X473" s="293" t="str">
        <f t="shared" si="103"/>
        <v/>
      </c>
      <c r="Y473" s="293" t="str">
        <f t="shared" si="103"/>
        <v/>
      </c>
      <c r="Z473" s="293" t="str">
        <f t="shared" si="105"/>
        <v/>
      </c>
      <c r="AA473" s="293" t="str">
        <f t="shared" si="105"/>
        <v/>
      </c>
      <c r="AB473" s="293" t="str">
        <f t="shared" si="105"/>
        <v/>
      </c>
      <c r="AC473" s="293" t="str">
        <f t="shared" si="105"/>
        <v/>
      </c>
      <c r="AD473" s="293" t="str">
        <f t="shared" si="105"/>
        <v/>
      </c>
      <c r="AE473" s="293" t="str">
        <f t="shared" si="105"/>
        <v/>
      </c>
      <c r="AF473" s="293" t="str">
        <f t="shared" si="105"/>
        <v/>
      </c>
      <c r="AG473" s="293" t="str">
        <f t="shared" si="105"/>
        <v/>
      </c>
      <c r="AH473" s="293">
        <f t="shared" si="101"/>
        <v>1</v>
      </c>
      <c r="AI473" s="292">
        <f t="shared" si="102"/>
        <v>1</v>
      </c>
    </row>
    <row r="474" spans="1:35" ht="15.75" x14ac:dyDescent="0.25">
      <c r="A474"/>
      <c r="B474">
        <f>TABLA!D472</f>
        <v>482</v>
      </c>
      <c r="C474">
        <f>TABLA!H472</f>
        <v>21</v>
      </c>
      <c r="D474" s="165" t="str">
        <f>TABLA!A472</f>
        <v>F. Veterinaria</v>
      </c>
      <c r="E474" s="284">
        <f>TABLA!BN472</f>
        <v>0</v>
      </c>
      <c r="F474" s="293" t="str">
        <f t="shared" si="104"/>
        <v/>
      </c>
      <c r="G474" s="293" t="str">
        <f t="shared" si="104"/>
        <v/>
      </c>
      <c r="H474" s="293" t="str">
        <f t="shared" si="104"/>
        <v/>
      </c>
      <c r="I474" s="293" t="str">
        <f t="shared" si="104"/>
        <v/>
      </c>
      <c r="J474" s="293" t="str">
        <f t="shared" si="104"/>
        <v/>
      </c>
      <c r="K474" s="293" t="str">
        <f t="shared" si="104"/>
        <v/>
      </c>
      <c r="L474" s="293" t="str">
        <f t="shared" si="104"/>
        <v/>
      </c>
      <c r="M474" s="293" t="str">
        <f t="shared" si="104"/>
        <v/>
      </c>
      <c r="N474" s="293" t="str">
        <f t="shared" si="104"/>
        <v/>
      </c>
      <c r="O474" s="293" t="str">
        <f t="shared" si="104"/>
        <v/>
      </c>
      <c r="P474" s="293" t="str">
        <f t="shared" si="103"/>
        <v/>
      </c>
      <c r="Q474" s="293" t="str">
        <f t="shared" si="103"/>
        <v/>
      </c>
      <c r="R474" s="293" t="str">
        <f t="shared" si="103"/>
        <v/>
      </c>
      <c r="S474" s="293" t="str">
        <f t="shared" si="103"/>
        <v/>
      </c>
      <c r="T474" s="293" t="str">
        <f t="shared" si="103"/>
        <v/>
      </c>
      <c r="U474" s="293" t="str">
        <f t="shared" si="103"/>
        <v/>
      </c>
      <c r="V474" s="293" t="str">
        <f t="shared" si="103"/>
        <v/>
      </c>
      <c r="W474" s="293" t="str">
        <f t="shared" si="103"/>
        <v/>
      </c>
      <c r="X474" s="293" t="str">
        <f t="shared" si="103"/>
        <v/>
      </c>
      <c r="Y474" s="293" t="str">
        <f t="shared" si="103"/>
        <v/>
      </c>
      <c r="Z474" s="293" t="str">
        <f t="shared" si="105"/>
        <v/>
      </c>
      <c r="AA474" s="293" t="str">
        <f t="shared" si="105"/>
        <v/>
      </c>
      <c r="AB474" s="293" t="str">
        <f t="shared" si="105"/>
        <v/>
      </c>
      <c r="AC474" s="293" t="str">
        <f t="shared" si="105"/>
        <v/>
      </c>
      <c r="AD474" s="293" t="str">
        <f t="shared" si="105"/>
        <v/>
      </c>
      <c r="AE474" s="293" t="str">
        <f t="shared" si="105"/>
        <v/>
      </c>
      <c r="AF474" s="293" t="str">
        <f t="shared" si="105"/>
        <v/>
      </c>
      <c r="AG474" s="293" t="str">
        <f t="shared" si="105"/>
        <v/>
      </c>
      <c r="AH474" s="293">
        <f t="shared" si="101"/>
        <v>0</v>
      </c>
      <c r="AI474" s="292" t="str">
        <f t="shared" si="102"/>
        <v>X</v>
      </c>
    </row>
    <row r="475" spans="1:35" ht="15.75" x14ac:dyDescent="0.25">
      <c r="A475"/>
      <c r="B475">
        <f>TABLA!D473</f>
        <v>483</v>
      </c>
      <c r="C475">
        <f>TABLA!H473</f>
        <v>21</v>
      </c>
      <c r="D475" s="284" t="str">
        <f>TABLA!A473</f>
        <v>F. Veterinaria</v>
      </c>
      <c r="E475" s="284" t="str">
        <f>TABLA!BN473</f>
        <v>Falta de tiempo.</v>
      </c>
      <c r="F475" s="293" t="str">
        <f t="shared" si="104"/>
        <v/>
      </c>
      <c r="G475" s="293" t="str">
        <f t="shared" si="104"/>
        <v/>
      </c>
      <c r="H475" s="293" t="str">
        <f t="shared" si="104"/>
        <v/>
      </c>
      <c r="I475" s="293" t="str">
        <f t="shared" si="104"/>
        <v/>
      </c>
      <c r="J475" s="293" t="str">
        <f t="shared" si="104"/>
        <v/>
      </c>
      <c r="K475" s="293" t="str">
        <f t="shared" si="104"/>
        <v/>
      </c>
      <c r="L475" s="293" t="str">
        <f t="shared" si="104"/>
        <v/>
      </c>
      <c r="M475" s="293" t="str">
        <f t="shared" si="104"/>
        <v/>
      </c>
      <c r="N475" s="293" t="str">
        <f t="shared" si="104"/>
        <v/>
      </c>
      <c r="O475" s="293" t="str">
        <f t="shared" si="104"/>
        <v/>
      </c>
      <c r="P475" s="293" t="str">
        <f t="shared" si="103"/>
        <v/>
      </c>
      <c r="Q475" s="293" t="str">
        <f t="shared" si="103"/>
        <v/>
      </c>
      <c r="R475" s="293" t="str">
        <f t="shared" si="103"/>
        <v/>
      </c>
      <c r="S475" s="293" t="str">
        <f t="shared" si="103"/>
        <v/>
      </c>
      <c r="T475" s="293" t="str">
        <f t="shared" si="103"/>
        <v/>
      </c>
      <c r="U475" s="293" t="str">
        <f t="shared" si="103"/>
        <v/>
      </c>
      <c r="V475" s="293" t="str">
        <f t="shared" si="103"/>
        <v/>
      </c>
      <c r="W475" s="293" t="str">
        <f t="shared" si="103"/>
        <v/>
      </c>
      <c r="X475" s="293" t="str">
        <f t="shared" si="103"/>
        <v/>
      </c>
      <c r="Y475" s="293" t="str">
        <f t="shared" si="103"/>
        <v/>
      </c>
      <c r="Z475" s="293" t="str">
        <f t="shared" si="105"/>
        <v/>
      </c>
      <c r="AA475" s="293" t="str">
        <f t="shared" si="105"/>
        <v/>
      </c>
      <c r="AB475" s="293" t="str">
        <f t="shared" si="105"/>
        <v/>
      </c>
      <c r="AC475" s="293" t="str">
        <f t="shared" si="105"/>
        <v/>
      </c>
      <c r="AD475" s="293" t="str">
        <f t="shared" si="105"/>
        <v/>
      </c>
      <c r="AE475" s="293" t="str">
        <f t="shared" si="105"/>
        <v/>
      </c>
      <c r="AF475" s="293" t="str">
        <f t="shared" si="105"/>
        <v/>
      </c>
      <c r="AG475" s="293" t="str">
        <f t="shared" si="105"/>
        <v/>
      </c>
      <c r="AH475" s="293">
        <f t="shared" si="101"/>
        <v>0</v>
      </c>
      <c r="AI475" s="292">
        <f t="shared" si="102"/>
        <v>1</v>
      </c>
    </row>
    <row r="476" spans="1:35" ht="15.75" x14ac:dyDescent="0.25">
      <c r="A476"/>
      <c r="B476">
        <f>TABLA!D474</f>
        <v>484</v>
      </c>
      <c r="C476">
        <f>TABLA!H474</f>
        <v>21</v>
      </c>
      <c r="D476" s="284" t="str">
        <f>TABLA!A474</f>
        <v>F. Veterinaria</v>
      </c>
      <c r="E476" s="284">
        <f>TABLA!BN474</f>
        <v>0</v>
      </c>
      <c r="F476" s="293" t="str">
        <f t="shared" si="104"/>
        <v/>
      </c>
      <c r="G476" s="293" t="str">
        <f t="shared" si="104"/>
        <v/>
      </c>
      <c r="H476" s="293" t="str">
        <f t="shared" si="104"/>
        <v/>
      </c>
      <c r="I476" s="293" t="str">
        <f t="shared" si="104"/>
        <v/>
      </c>
      <c r="J476" s="293" t="str">
        <f t="shared" si="104"/>
        <v/>
      </c>
      <c r="K476" s="293" t="str">
        <f t="shared" si="104"/>
        <v/>
      </c>
      <c r="L476" s="293" t="str">
        <f t="shared" si="104"/>
        <v/>
      </c>
      <c r="M476" s="293" t="str">
        <f t="shared" si="104"/>
        <v/>
      </c>
      <c r="N476" s="293" t="str">
        <f t="shared" si="104"/>
        <v/>
      </c>
      <c r="O476" s="293" t="str">
        <f t="shared" si="104"/>
        <v/>
      </c>
      <c r="P476" s="293" t="str">
        <f t="shared" si="103"/>
        <v/>
      </c>
      <c r="Q476" s="293" t="str">
        <f t="shared" si="103"/>
        <v/>
      </c>
      <c r="R476" s="293" t="str">
        <f t="shared" si="103"/>
        <v/>
      </c>
      <c r="S476" s="293" t="str">
        <f t="shared" si="103"/>
        <v/>
      </c>
      <c r="T476" s="293" t="str">
        <f t="shared" si="103"/>
        <v/>
      </c>
      <c r="U476" s="293" t="str">
        <f t="shared" si="103"/>
        <v/>
      </c>
      <c r="V476" s="293" t="str">
        <f t="shared" si="103"/>
        <v/>
      </c>
      <c r="W476" s="293" t="str">
        <f t="shared" si="103"/>
        <v/>
      </c>
      <c r="X476" s="293" t="str">
        <f t="shared" si="103"/>
        <v/>
      </c>
      <c r="Y476" s="293" t="str">
        <f t="shared" si="103"/>
        <v/>
      </c>
      <c r="Z476" s="293" t="str">
        <f t="shared" si="105"/>
        <v/>
      </c>
      <c r="AA476" s="293" t="str">
        <f t="shared" si="105"/>
        <v/>
      </c>
      <c r="AB476" s="293" t="str">
        <f t="shared" si="105"/>
        <v/>
      </c>
      <c r="AC476" s="293" t="str">
        <f t="shared" si="105"/>
        <v/>
      </c>
      <c r="AD476" s="293" t="str">
        <f t="shared" si="105"/>
        <v/>
      </c>
      <c r="AE476" s="293" t="str">
        <f t="shared" si="105"/>
        <v/>
      </c>
      <c r="AF476" s="293" t="str">
        <f t="shared" si="105"/>
        <v/>
      </c>
      <c r="AG476" s="293" t="str">
        <f t="shared" si="105"/>
        <v/>
      </c>
      <c r="AH476" s="293">
        <f t="shared" si="101"/>
        <v>0</v>
      </c>
      <c r="AI476" s="292" t="str">
        <f t="shared" si="102"/>
        <v>X</v>
      </c>
    </row>
    <row r="477" spans="1:35" ht="38.25" x14ac:dyDescent="0.25">
      <c r="A477" s="3"/>
      <c r="B477">
        <f>TABLA!D475</f>
        <v>485</v>
      </c>
      <c r="C477">
        <f>TABLA!H475</f>
        <v>8</v>
      </c>
      <c r="D477" s="165" t="str">
        <f>TABLA!A475</f>
        <v>F. Ciencias Matemáticas</v>
      </c>
      <c r="E477" s="284" t="str">
        <f>TABLA!BN475</f>
        <v>La biblioteca de la facultad de Matemáticas presenta problemas de climatización. Además, se agradecería la instalación de más enchufes en las mesas de trabajo. Por último, hay un problema con el ruido que se produce en las salas de trabajo en grupo</v>
      </c>
      <c r="F477" s="293" t="str">
        <f t="shared" si="104"/>
        <v/>
      </c>
      <c r="G477" s="293" t="str">
        <f t="shared" si="104"/>
        <v/>
      </c>
      <c r="H477" s="293" t="str">
        <f t="shared" si="104"/>
        <v/>
      </c>
      <c r="I477" s="293" t="str">
        <f t="shared" si="104"/>
        <v/>
      </c>
      <c r="J477" s="293" t="str">
        <f t="shared" si="104"/>
        <v/>
      </c>
      <c r="K477" s="293" t="str">
        <f t="shared" si="104"/>
        <v/>
      </c>
      <c r="L477" s="293" t="str">
        <f t="shared" si="104"/>
        <v/>
      </c>
      <c r="M477" s="293" t="str">
        <f t="shared" si="104"/>
        <v/>
      </c>
      <c r="N477" s="293" t="str">
        <f t="shared" si="104"/>
        <v/>
      </c>
      <c r="O477" s="293" t="str">
        <f t="shared" si="104"/>
        <v/>
      </c>
      <c r="P477" s="293" t="str">
        <f t="shared" si="103"/>
        <v/>
      </c>
      <c r="Q477" s="293" t="str">
        <f t="shared" si="103"/>
        <v/>
      </c>
      <c r="R477" s="293" t="str">
        <f t="shared" si="103"/>
        <v/>
      </c>
      <c r="S477" s="293" t="str">
        <f t="shared" si="103"/>
        <v>x</v>
      </c>
      <c r="T477" s="293" t="str">
        <f t="shared" si="103"/>
        <v/>
      </c>
      <c r="U477" s="293" t="str">
        <f t="shared" si="103"/>
        <v/>
      </c>
      <c r="V477" s="293" t="str">
        <f t="shared" si="103"/>
        <v/>
      </c>
      <c r="W477" s="293" t="str">
        <f t="shared" si="103"/>
        <v/>
      </c>
      <c r="X477" s="293" t="str">
        <f t="shared" si="103"/>
        <v/>
      </c>
      <c r="Y477" s="293" t="str">
        <f t="shared" si="103"/>
        <v/>
      </c>
      <c r="Z477" s="293" t="str">
        <f t="shared" si="105"/>
        <v/>
      </c>
      <c r="AA477" s="293" t="str">
        <f t="shared" si="105"/>
        <v/>
      </c>
      <c r="AB477" s="293" t="str">
        <f t="shared" si="105"/>
        <v/>
      </c>
      <c r="AC477" s="293" t="str">
        <f t="shared" si="105"/>
        <v/>
      </c>
      <c r="AD477" s="293" t="str">
        <f t="shared" si="105"/>
        <v/>
      </c>
      <c r="AE477" s="293" t="str">
        <f t="shared" si="105"/>
        <v/>
      </c>
      <c r="AF477" s="293" t="str">
        <f t="shared" si="105"/>
        <v/>
      </c>
      <c r="AG477" s="293" t="str">
        <f t="shared" si="105"/>
        <v/>
      </c>
      <c r="AH477" s="293">
        <f t="shared" si="101"/>
        <v>1</v>
      </c>
      <c r="AI477" s="292">
        <f t="shared" si="102"/>
        <v>1</v>
      </c>
    </row>
    <row r="478" spans="1:35" ht="51" x14ac:dyDescent="0.25">
      <c r="B478">
        <f>TABLA!D476</f>
        <v>486</v>
      </c>
      <c r="C478">
        <f>TABLA!H476</f>
        <v>12</v>
      </c>
      <c r="D478" s="284" t="str">
        <f>TABLA!A476</f>
        <v>F. Educación - Centro de Formación del Profesorado</v>
      </c>
      <c r="E478" s="284">
        <f>TABLA!BN476</f>
        <v>0</v>
      </c>
      <c r="F478" s="293" t="str">
        <f t="shared" si="104"/>
        <v/>
      </c>
      <c r="G478" s="293" t="str">
        <f t="shared" si="104"/>
        <v/>
      </c>
      <c r="H478" s="293" t="str">
        <f t="shared" si="104"/>
        <v/>
      </c>
      <c r="I478" s="293" t="str">
        <f t="shared" si="104"/>
        <v/>
      </c>
      <c r="J478" s="293" t="str">
        <f t="shared" si="104"/>
        <v/>
      </c>
      <c r="K478" s="293" t="str">
        <f t="shared" si="104"/>
        <v/>
      </c>
      <c r="L478" s="293" t="str">
        <f t="shared" si="104"/>
        <v/>
      </c>
      <c r="M478" s="293" t="str">
        <f t="shared" si="104"/>
        <v/>
      </c>
      <c r="N478" s="293" t="str">
        <f t="shared" si="104"/>
        <v/>
      </c>
      <c r="O478" s="293" t="str">
        <f t="shared" si="104"/>
        <v/>
      </c>
      <c r="P478" s="293" t="str">
        <f t="shared" si="103"/>
        <v/>
      </c>
      <c r="Q478" s="293" t="str">
        <f t="shared" si="103"/>
        <v/>
      </c>
      <c r="R478" s="293" t="str">
        <f t="shared" si="103"/>
        <v/>
      </c>
      <c r="S478" s="293" t="str">
        <f t="shared" si="103"/>
        <v/>
      </c>
      <c r="T478" s="293" t="str">
        <f t="shared" si="103"/>
        <v/>
      </c>
      <c r="U478" s="293" t="str">
        <f t="shared" si="103"/>
        <v/>
      </c>
      <c r="V478" s="293" t="str">
        <f t="shared" si="103"/>
        <v/>
      </c>
      <c r="W478" s="293" t="str">
        <f t="shared" si="103"/>
        <v/>
      </c>
      <c r="X478" s="293" t="str">
        <f t="shared" si="103"/>
        <v/>
      </c>
      <c r="Y478" s="293" t="str">
        <f t="shared" si="103"/>
        <v/>
      </c>
      <c r="Z478" s="293" t="str">
        <f t="shared" si="105"/>
        <v/>
      </c>
      <c r="AA478" s="293" t="str">
        <f t="shared" si="105"/>
        <v/>
      </c>
      <c r="AB478" s="293" t="str">
        <f t="shared" si="105"/>
        <v/>
      </c>
      <c r="AC478" s="293" t="str">
        <f t="shared" si="105"/>
        <v/>
      </c>
      <c r="AD478" s="293" t="str">
        <f t="shared" si="105"/>
        <v/>
      </c>
      <c r="AE478" s="293" t="str">
        <f t="shared" si="105"/>
        <v/>
      </c>
      <c r="AF478" s="293" t="str">
        <f t="shared" si="105"/>
        <v/>
      </c>
      <c r="AG478" s="293" t="str">
        <f t="shared" si="105"/>
        <v/>
      </c>
      <c r="AH478" s="293">
        <f t="shared" si="101"/>
        <v>0</v>
      </c>
      <c r="AI478" s="292" t="str">
        <f t="shared" si="102"/>
        <v>X</v>
      </c>
    </row>
    <row r="479" spans="1:35" ht="15.75" x14ac:dyDescent="0.25">
      <c r="A479" s="3"/>
      <c r="B479">
        <f>TABLA!D477</f>
        <v>487</v>
      </c>
      <c r="C479">
        <f>TABLA!H477</f>
        <v>13</v>
      </c>
      <c r="D479" s="165" t="str">
        <f>TABLA!A477</f>
        <v>F. Farmacia</v>
      </c>
      <c r="E479" s="284">
        <f>TABLA!BN477</f>
        <v>0</v>
      </c>
      <c r="F479" s="293" t="str">
        <f t="shared" si="104"/>
        <v/>
      </c>
      <c r="G479" s="293" t="str">
        <f t="shared" si="104"/>
        <v/>
      </c>
      <c r="H479" s="293" t="str">
        <f t="shared" si="104"/>
        <v/>
      </c>
      <c r="I479" s="293" t="str">
        <f t="shared" si="104"/>
        <v/>
      </c>
      <c r="J479" s="293" t="str">
        <f t="shared" si="104"/>
        <v/>
      </c>
      <c r="K479" s="293" t="str">
        <f t="shared" si="104"/>
        <v/>
      </c>
      <c r="L479" s="293" t="str">
        <f t="shared" si="104"/>
        <v/>
      </c>
      <c r="M479" s="293" t="str">
        <f t="shared" si="104"/>
        <v/>
      </c>
      <c r="N479" s="293" t="str">
        <f t="shared" si="104"/>
        <v/>
      </c>
      <c r="O479" s="293" t="str">
        <f t="shared" si="104"/>
        <v/>
      </c>
      <c r="P479" s="293" t="str">
        <f t="shared" si="103"/>
        <v/>
      </c>
      <c r="Q479" s="293" t="str">
        <f t="shared" si="103"/>
        <v/>
      </c>
      <c r="R479" s="293" t="str">
        <f t="shared" si="103"/>
        <v/>
      </c>
      <c r="S479" s="293" t="str">
        <f t="shared" si="103"/>
        <v/>
      </c>
      <c r="T479" s="293" t="str">
        <f t="shared" si="103"/>
        <v/>
      </c>
      <c r="U479" s="293" t="str">
        <f t="shared" si="103"/>
        <v/>
      </c>
      <c r="V479" s="293" t="str">
        <f t="shared" si="103"/>
        <v/>
      </c>
      <c r="W479" s="293" t="str">
        <f t="shared" si="103"/>
        <v/>
      </c>
      <c r="X479" s="293" t="str">
        <f t="shared" si="103"/>
        <v/>
      </c>
      <c r="Y479" s="293" t="str">
        <f t="shared" si="103"/>
        <v/>
      </c>
      <c r="Z479" s="293" t="str">
        <f t="shared" si="105"/>
        <v/>
      </c>
      <c r="AA479" s="293" t="str">
        <f t="shared" si="105"/>
        <v/>
      </c>
      <c r="AB479" s="293" t="str">
        <f t="shared" si="105"/>
        <v/>
      </c>
      <c r="AC479" s="293" t="str">
        <f t="shared" si="105"/>
        <v/>
      </c>
      <c r="AD479" s="293" t="str">
        <f t="shared" si="105"/>
        <v/>
      </c>
      <c r="AE479" s="293" t="str">
        <f t="shared" si="105"/>
        <v/>
      </c>
      <c r="AF479" s="293" t="str">
        <f t="shared" si="105"/>
        <v/>
      </c>
      <c r="AG479" s="293" t="str">
        <f t="shared" si="105"/>
        <v/>
      </c>
      <c r="AH479" s="293">
        <f t="shared" si="101"/>
        <v>0</v>
      </c>
      <c r="AI479" s="292" t="str">
        <f t="shared" si="102"/>
        <v>X</v>
      </c>
    </row>
    <row r="480" spans="1:35" ht="15.75" x14ac:dyDescent="0.25">
      <c r="A480" s="3"/>
      <c r="B480">
        <f>TABLA!D478</f>
        <v>488</v>
      </c>
      <c r="C480">
        <f>TABLA!H478</f>
        <v>13</v>
      </c>
      <c r="D480" s="165" t="str">
        <f>TABLA!A478</f>
        <v>F. Farmacia</v>
      </c>
      <c r="E480" s="284">
        <f>TABLA!BN478</f>
        <v>0</v>
      </c>
      <c r="F480" s="293" t="str">
        <f t="shared" si="104"/>
        <v/>
      </c>
      <c r="G480" s="293" t="str">
        <f t="shared" si="104"/>
        <v/>
      </c>
      <c r="H480" s="293" t="str">
        <f t="shared" si="104"/>
        <v/>
      </c>
      <c r="I480" s="293" t="str">
        <f t="shared" si="104"/>
        <v/>
      </c>
      <c r="J480" s="293" t="str">
        <f t="shared" si="104"/>
        <v/>
      </c>
      <c r="K480" s="293" t="str">
        <f t="shared" si="104"/>
        <v/>
      </c>
      <c r="L480" s="293" t="str">
        <f t="shared" si="104"/>
        <v/>
      </c>
      <c r="M480" s="293" t="str">
        <f t="shared" si="104"/>
        <v/>
      </c>
      <c r="N480" s="293" t="str">
        <f t="shared" si="104"/>
        <v/>
      </c>
      <c r="O480" s="293" t="str">
        <f t="shared" si="104"/>
        <v/>
      </c>
      <c r="P480" s="293" t="str">
        <f t="shared" si="103"/>
        <v/>
      </c>
      <c r="Q480" s="293" t="str">
        <f t="shared" si="103"/>
        <v/>
      </c>
      <c r="R480" s="293" t="str">
        <f t="shared" si="103"/>
        <v/>
      </c>
      <c r="S480" s="293" t="str">
        <f t="shared" si="103"/>
        <v/>
      </c>
      <c r="T480" s="293" t="str">
        <f t="shared" si="103"/>
        <v/>
      </c>
      <c r="U480" s="293" t="str">
        <f t="shared" si="103"/>
        <v/>
      </c>
      <c r="V480" s="293" t="str">
        <f t="shared" si="103"/>
        <v/>
      </c>
      <c r="W480" s="293" t="str">
        <f t="shared" si="103"/>
        <v/>
      </c>
      <c r="X480" s="293" t="str">
        <f t="shared" si="103"/>
        <v/>
      </c>
      <c r="Y480" s="293" t="str">
        <f t="shared" si="103"/>
        <v/>
      </c>
      <c r="Z480" s="293" t="str">
        <f t="shared" si="105"/>
        <v/>
      </c>
      <c r="AA480" s="293" t="str">
        <f t="shared" si="105"/>
        <v/>
      </c>
      <c r="AB480" s="293" t="str">
        <f t="shared" si="105"/>
        <v/>
      </c>
      <c r="AC480" s="293" t="str">
        <f t="shared" si="105"/>
        <v/>
      </c>
      <c r="AD480" s="293" t="str">
        <f t="shared" si="105"/>
        <v/>
      </c>
      <c r="AE480" s="293" t="str">
        <f t="shared" si="105"/>
        <v/>
      </c>
      <c r="AF480" s="293" t="str">
        <f t="shared" si="105"/>
        <v/>
      </c>
      <c r="AG480" s="293" t="str">
        <f t="shared" si="105"/>
        <v/>
      </c>
      <c r="AH480" s="293">
        <f t="shared" si="101"/>
        <v>0</v>
      </c>
      <c r="AI480" s="292" t="str">
        <f t="shared" si="102"/>
        <v>X</v>
      </c>
    </row>
    <row r="481" spans="1:35" ht="25.5" x14ac:dyDescent="0.25">
      <c r="A481"/>
      <c r="B481">
        <f>TABLA!D479</f>
        <v>489</v>
      </c>
      <c r="C481">
        <f>TABLA!H479</f>
        <v>16</v>
      </c>
      <c r="D481" s="284" t="str">
        <f>TABLA!A479</f>
        <v>F. Geografía e Historia</v>
      </c>
      <c r="E481" s="284">
        <f>TABLA!BN479</f>
        <v>0</v>
      </c>
      <c r="F481" s="293" t="str">
        <f t="shared" si="104"/>
        <v/>
      </c>
      <c r="G481" s="293" t="str">
        <f t="shared" si="104"/>
        <v/>
      </c>
      <c r="H481" s="293" t="str">
        <f t="shared" si="104"/>
        <v/>
      </c>
      <c r="I481" s="293" t="str">
        <f t="shared" si="104"/>
        <v/>
      </c>
      <c r="J481" s="293" t="str">
        <f t="shared" si="104"/>
        <v/>
      </c>
      <c r="K481" s="293" t="str">
        <f t="shared" si="104"/>
        <v/>
      </c>
      <c r="L481" s="293" t="str">
        <f t="shared" si="104"/>
        <v/>
      </c>
      <c r="M481" s="293" t="str">
        <f t="shared" si="104"/>
        <v/>
      </c>
      <c r="N481" s="293" t="str">
        <f t="shared" si="104"/>
        <v/>
      </c>
      <c r="O481" s="293" t="str">
        <f t="shared" si="104"/>
        <v/>
      </c>
      <c r="P481" s="293" t="str">
        <f t="shared" si="103"/>
        <v/>
      </c>
      <c r="Q481" s="293" t="str">
        <f t="shared" si="103"/>
        <v/>
      </c>
      <c r="R481" s="293" t="str">
        <f t="shared" si="103"/>
        <v/>
      </c>
      <c r="S481" s="293" t="str">
        <f t="shared" si="103"/>
        <v/>
      </c>
      <c r="T481" s="293" t="str">
        <f t="shared" si="103"/>
        <v/>
      </c>
      <c r="U481" s="293" t="str">
        <f t="shared" si="103"/>
        <v/>
      </c>
      <c r="V481" s="293" t="str">
        <f t="shared" si="103"/>
        <v/>
      </c>
      <c r="W481" s="293" t="str">
        <f t="shared" si="103"/>
        <v/>
      </c>
      <c r="X481" s="293" t="str">
        <f t="shared" si="103"/>
        <v/>
      </c>
      <c r="Y481" s="293" t="str">
        <f t="shared" si="103"/>
        <v/>
      </c>
      <c r="Z481" s="293" t="str">
        <f t="shared" si="105"/>
        <v/>
      </c>
      <c r="AA481" s="293" t="str">
        <f t="shared" si="105"/>
        <v/>
      </c>
      <c r="AB481" s="293" t="str">
        <f t="shared" si="105"/>
        <v/>
      </c>
      <c r="AC481" s="293" t="str">
        <f t="shared" si="105"/>
        <v/>
      </c>
      <c r="AD481" s="293" t="str">
        <f t="shared" si="105"/>
        <v/>
      </c>
      <c r="AE481" s="293" t="str">
        <f t="shared" si="105"/>
        <v/>
      </c>
      <c r="AF481" s="293" t="str">
        <f t="shared" si="105"/>
        <v/>
      </c>
      <c r="AG481" s="293" t="str">
        <f t="shared" si="105"/>
        <v/>
      </c>
      <c r="AH481" s="293">
        <f t="shared" si="101"/>
        <v>0</v>
      </c>
      <c r="AI481" s="292" t="str">
        <f t="shared" si="102"/>
        <v>X</v>
      </c>
    </row>
    <row r="482" spans="1:35" ht="38.25" x14ac:dyDescent="0.25">
      <c r="A482"/>
      <c r="B482">
        <f>TABLA!D480</f>
        <v>490</v>
      </c>
      <c r="C482">
        <f>TABLA!H480</f>
        <v>11</v>
      </c>
      <c r="D482" s="165" t="str">
        <f>TABLA!A480</f>
        <v>F. Derecho</v>
      </c>
      <c r="E482" s="284" t="str">
        <f>TABLA!BN480</f>
        <v xml:space="preserve">Se que el espacio que hay es el que hay pero es cierto que durante la época de exámenes hay muchos alumnos que se pasan todo el día en la biblioteca estudiando y quizás sería buena idea habilitar un pequeño espacio o con el ya existente poner un servicio "siesta" quizá de una hora que vendría genial para los alumnos. </v>
      </c>
      <c r="F482" s="293" t="str">
        <f t="shared" si="104"/>
        <v/>
      </c>
      <c r="G482" s="293" t="str">
        <f t="shared" si="104"/>
        <v/>
      </c>
      <c r="H482" s="293" t="str">
        <f t="shared" si="104"/>
        <v/>
      </c>
      <c r="I482" s="293" t="str">
        <f t="shared" si="104"/>
        <v/>
      </c>
      <c r="J482" s="293" t="str">
        <f t="shared" si="104"/>
        <v/>
      </c>
      <c r="K482" s="293" t="str">
        <f t="shared" si="104"/>
        <v/>
      </c>
      <c r="L482" s="293" t="str">
        <f t="shared" si="104"/>
        <v/>
      </c>
      <c r="M482" s="293" t="str">
        <f t="shared" si="104"/>
        <v/>
      </c>
      <c r="N482" s="293" t="str">
        <f t="shared" si="104"/>
        <v/>
      </c>
      <c r="O482" s="293" t="str">
        <f t="shared" si="104"/>
        <v/>
      </c>
      <c r="P482" s="293" t="str">
        <f t="shared" si="104"/>
        <v>x</v>
      </c>
      <c r="Q482" s="293" t="str">
        <f t="shared" si="104"/>
        <v/>
      </c>
      <c r="R482" s="293" t="str">
        <f t="shared" si="104"/>
        <v/>
      </c>
      <c r="S482" s="293" t="str">
        <f t="shared" si="104"/>
        <v/>
      </c>
      <c r="T482" s="293" t="str">
        <f t="shared" si="104"/>
        <v/>
      </c>
      <c r="U482" s="293" t="str">
        <f t="shared" si="104"/>
        <v/>
      </c>
      <c r="V482" s="293" t="str">
        <f t="shared" ref="P482:AE497" si="106">IFERROR((IF(FIND(V$1,$E482,1)&gt;0,"x")),"")</f>
        <v/>
      </c>
      <c r="W482" s="293" t="str">
        <f t="shared" si="106"/>
        <v/>
      </c>
      <c r="X482" s="293" t="str">
        <f t="shared" si="106"/>
        <v/>
      </c>
      <c r="Y482" s="293" t="str">
        <f t="shared" si="106"/>
        <v/>
      </c>
      <c r="Z482" s="293" t="str">
        <f t="shared" si="105"/>
        <v/>
      </c>
      <c r="AA482" s="293" t="str">
        <f t="shared" si="105"/>
        <v/>
      </c>
      <c r="AB482" s="293" t="str">
        <f t="shared" si="105"/>
        <v/>
      </c>
      <c r="AC482" s="293" t="str">
        <f t="shared" si="105"/>
        <v/>
      </c>
      <c r="AD482" s="293" t="str">
        <f t="shared" si="105"/>
        <v/>
      </c>
      <c r="AE482" s="293" t="str">
        <f t="shared" si="105"/>
        <v/>
      </c>
      <c r="AF482" s="293" t="str">
        <f t="shared" si="105"/>
        <v/>
      </c>
      <c r="AG482" s="293" t="str">
        <f t="shared" si="105"/>
        <v/>
      </c>
      <c r="AH482" s="293">
        <f t="shared" si="101"/>
        <v>1</v>
      </c>
      <c r="AI482" s="292">
        <f t="shared" si="102"/>
        <v>1</v>
      </c>
    </row>
    <row r="483" spans="1:35" ht="25.5" x14ac:dyDescent="0.25">
      <c r="A483"/>
      <c r="B483">
        <f>TABLA!D481</f>
        <v>491</v>
      </c>
      <c r="C483">
        <f>TABLA!H481</f>
        <v>2</v>
      </c>
      <c r="D483" s="284" t="str">
        <f>TABLA!A481</f>
        <v>F. Ciencias Biológicas</v>
      </c>
      <c r="E483" s="284">
        <f>TABLA!BN481</f>
        <v>0</v>
      </c>
      <c r="F483" s="293" t="str">
        <f t="shared" ref="F483:U498" si="107">IFERROR((IF(FIND(F$1,$E483,1)&gt;0,"x")),"")</f>
        <v/>
      </c>
      <c r="G483" s="293" t="str">
        <f t="shared" si="107"/>
        <v/>
      </c>
      <c r="H483" s="293" t="str">
        <f t="shared" si="107"/>
        <v/>
      </c>
      <c r="I483" s="293" t="str">
        <f t="shared" si="107"/>
        <v/>
      </c>
      <c r="J483" s="293" t="str">
        <f t="shared" si="107"/>
        <v/>
      </c>
      <c r="K483" s="293" t="str">
        <f t="shared" si="107"/>
        <v/>
      </c>
      <c r="L483" s="293" t="str">
        <f t="shared" si="107"/>
        <v/>
      </c>
      <c r="M483" s="293" t="str">
        <f t="shared" si="107"/>
        <v/>
      </c>
      <c r="N483" s="293" t="str">
        <f t="shared" si="107"/>
        <v/>
      </c>
      <c r="O483" s="293" t="str">
        <f t="shared" si="107"/>
        <v/>
      </c>
      <c r="P483" s="293" t="str">
        <f t="shared" si="106"/>
        <v/>
      </c>
      <c r="Q483" s="293" t="str">
        <f t="shared" si="106"/>
        <v/>
      </c>
      <c r="R483" s="293" t="str">
        <f t="shared" si="106"/>
        <v/>
      </c>
      <c r="S483" s="293" t="str">
        <f t="shared" si="106"/>
        <v/>
      </c>
      <c r="T483" s="293" t="str">
        <f t="shared" si="106"/>
        <v/>
      </c>
      <c r="U483" s="293" t="str">
        <f t="shared" si="106"/>
        <v/>
      </c>
      <c r="V483" s="293" t="str">
        <f t="shared" si="106"/>
        <v/>
      </c>
      <c r="W483" s="293" t="str">
        <f t="shared" si="106"/>
        <v/>
      </c>
      <c r="X483" s="293" t="str">
        <f t="shared" si="106"/>
        <v/>
      </c>
      <c r="Y483" s="293" t="str">
        <f t="shared" si="106"/>
        <v/>
      </c>
      <c r="Z483" s="293" t="str">
        <f t="shared" si="106"/>
        <v/>
      </c>
      <c r="AA483" s="293" t="str">
        <f t="shared" si="106"/>
        <v/>
      </c>
      <c r="AB483" s="293" t="str">
        <f t="shared" si="106"/>
        <v/>
      </c>
      <c r="AC483" s="293" t="str">
        <f t="shared" si="106"/>
        <v/>
      </c>
      <c r="AD483" s="293" t="str">
        <f t="shared" si="106"/>
        <v/>
      </c>
      <c r="AE483" s="293" t="str">
        <f t="shared" si="106"/>
        <v/>
      </c>
      <c r="AF483" s="293" t="str">
        <f t="shared" ref="Z483:AG498" si="108">IFERROR((IF(FIND(AF$1,$E483,1)&gt;0,"x")),"")</f>
        <v/>
      </c>
      <c r="AG483" s="293" t="str">
        <f t="shared" si="108"/>
        <v/>
      </c>
      <c r="AH483" s="293">
        <f t="shared" si="101"/>
        <v>0</v>
      </c>
      <c r="AI483" s="292" t="str">
        <f t="shared" si="102"/>
        <v>X</v>
      </c>
    </row>
    <row r="484" spans="1:35" ht="25.5" x14ac:dyDescent="0.25">
      <c r="A484"/>
      <c r="B484">
        <f>TABLA!D482</f>
        <v>492</v>
      </c>
      <c r="C484">
        <f>TABLA!H482</f>
        <v>6</v>
      </c>
      <c r="D484" s="284" t="str">
        <f>TABLA!A482</f>
        <v>F. Ciencias Físicas</v>
      </c>
      <c r="E484" s="284" t="str">
        <f>TABLA!BN482</f>
        <v>Me parecería de enorme acierto la posibilidad de que la biblioteca quedase abierta algunos sábados y domingos. Personalmente la aprovecharía bastante, y tengo constancia de que a más gente le parecería una buena idea.</v>
      </c>
      <c r="F484" s="293" t="str">
        <f t="shared" si="107"/>
        <v/>
      </c>
      <c r="G484" s="293" t="str">
        <f t="shared" si="107"/>
        <v/>
      </c>
      <c r="H484" s="293" t="str">
        <f t="shared" si="107"/>
        <v/>
      </c>
      <c r="I484" s="293" t="str">
        <f t="shared" si="107"/>
        <v/>
      </c>
      <c r="J484" s="293" t="str">
        <f t="shared" si="107"/>
        <v/>
      </c>
      <c r="K484" s="293" t="str">
        <f t="shared" si="107"/>
        <v/>
      </c>
      <c r="L484" s="293" t="str">
        <f t="shared" si="107"/>
        <v/>
      </c>
      <c r="M484" s="293" t="str">
        <f t="shared" si="107"/>
        <v/>
      </c>
      <c r="N484" s="293" t="str">
        <f t="shared" si="107"/>
        <v/>
      </c>
      <c r="O484" s="293" t="str">
        <f t="shared" si="107"/>
        <v/>
      </c>
      <c r="P484" s="293" t="str">
        <f t="shared" si="106"/>
        <v/>
      </c>
      <c r="Q484" s="293" t="str">
        <f t="shared" si="106"/>
        <v/>
      </c>
      <c r="R484" s="293" t="str">
        <f t="shared" si="106"/>
        <v/>
      </c>
      <c r="S484" s="293" t="str">
        <f t="shared" si="106"/>
        <v/>
      </c>
      <c r="T484" s="293" t="str">
        <f t="shared" si="106"/>
        <v/>
      </c>
      <c r="U484" s="293" t="str">
        <f t="shared" si="106"/>
        <v/>
      </c>
      <c r="V484" s="293" t="str">
        <f t="shared" si="106"/>
        <v/>
      </c>
      <c r="W484" s="293" t="str">
        <f t="shared" si="106"/>
        <v/>
      </c>
      <c r="X484" s="293" t="str">
        <f t="shared" si="106"/>
        <v/>
      </c>
      <c r="Y484" s="293" t="str">
        <f t="shared" si="106"/>
        <v/>
      </c>
      <c r="Z484" s="293" t="str">
        <f t="shared" si="108"/>
        <v/>
      </c>
      <c r="AA484" s="293" t="str">
        <f t="shared" si="108"/>
        <v/>
      </c>
      <c r="AB484" s="293" t="str">
        <f t="shared" si="108"/>
        <v/>
      </c>
      <c r="AC484" s="293" t="str">
        <f t="shared" si="108"/>
        <v/>
      </c>
      <c r="AD484" s="293" t="str">
        <f t="shared" si="108"/>
        <v/>
      </c>
      <c r="AE484" s="293" t="str">
        <f t="shared" si="108"/>
        <v/>
      </c>
      <c r="AF484" s="293" t="str">
        <f t="shared" si="108"/>
        <v/>
      </c>
      <c r="AG484" s="293" t="str">
        <f t="shared" si="108"/>
        <v/>
      </c>
      <c r="AH484" s="293">
        <f t="shared" si="101"/>
        <v>0</v>
      </c>
      <c r="AI484" s="292">
        <f t="shared" si="102"/>
        <v>1</v>
      </c>
    </row>
    <row r="485" spans="1:35" ht="25.5" x14ac:dyDescent="0.25">
      <c r="A485"/>
      <c r="B485">
        <f>TABLA!D483</f>
        <v>493</v>
      </c>
      <c r="C485">
        <f>TABLA!H483</f>
        <v>3</v>
      </c>
      <c r="D485" s="284" t="str">
        <f>TABLA!A483</f>
        <v>F. Ciencias de la Documentación</v>
      </c>
      <c r="E485" s="284">
        <f>TABLA!BN483</f>
        <v>0</v>
      </c>
      <c r="F485" s="293" t="str">
        <f t="shared" si="107"/>
        <v/>
      </c>
      <c r="G485" s="293" t="str">
        <f t="shared" si="107"/>
        <v/>
      </c>
      <c r="H485" s="293" t="str">
        <f t="shared" si="107"/>
        <v/>
      </c>
      <c r="I485" s="293" t="str">
        <f t="shared" si="107"/>
        <v/>
      </c>
      <c r="J485" s="293" t="str">
        <f t="shared" si="107"/>
        <v/>
      </c>
      <c r="K485" s="293" t="str">
        <f t="shared" si="107"/>
        <v/>
      </c>
      <c r="L485" s="293" t="str">
        <f t="shared" si="107"/>
        <v/>
      </c>
      <c r="M485" s="293" t="str">
        <f t="shared" si="107"/>
        <v/>
      </c>
      <c r="N485" s="293" t="str">
        <f t="shared" si="107"/>
        <v/>
      </c>
      <c r="O485" s="293" t="str">
        <f t="shared" si="107"/>
        <v/>
      </c>
      <c r="P485" s="293" t="str">
        <f t="shared" si="106"/>
        <v/>
      </c>
      <c r="Q485" s="293" t="str">
        <f t="shared" si="106"/>
        <v/>
      </c>
      <c r="R485" s="293" t="str">
        <f t="shared" si="106"/>
        <v/>
      </c>
      <c r="S485" s="293" t="str">
        <f t="shared" si="106"/>
        <v/>
      </c>
      <c r="T485" s="293" t="str">
        <f t="shared" si="106"/>
        <v/>
      </c>
      <c r="U485" s="293" t="str">
        <f t="shared" si="106"/>
        <v/>
      </c>
      <c r="V485" s="293" t="str">
        <f t="shared" si="106"/>
        <v/>
      </c>
      <c r="W485" s="293" t="str">
        <f t="shared" si="106"/>
        <v/>
      </c>
      <c r="X485" s="293" t="str">
        <f t="shared" si="106"/>
        <v/>
      </c>
      <c r="Y485" s="293" t="str">
        <f t="shared" si="106"/>
        <v/>
      </c>
      <c r="Z485" s="293" t="str">
        <f t="shared" si="108"/>
        <v/>
      </c>
      <c r="AA485" s="293" t="str">
        <f t="shared" si="108"/>
        <v/>
      </c>
      <c r="AB485" s="293" t="str">
        <f t="shared" si="108"/>
        <v/>
      </c>
      <c r="AC485" s="293" t="str">
        <f t="shared" si="108"/>
        <v/>
      </c>
      <c r="AD485" s="293" t="str">
        <f t="shared" si="108"/>
        <v/>
      </c>
      <c r="AE485" s="293" t="str">
        <f t="shared" si="108"/>
        <v/>
      </c>
      <c r="AF485" s="293" t="str">
        <f t="shared" si="108"/>
        <v/>
      </c>
      <c r="AG485" s="293" t="str">
        <f t="shared" si="108"/>
        <v/>
      </c>
      <c r="AH485" s="293">
        <f t="shared" si="101"/>
        <v>0</v>
      </c>
      <c r="AI485" s="292" t="str">
        <f t="shared" si="102"/>
        <v>X</v>
      </c>
    </row>
    <row r="486" spans="1:35" ht="15.75" x14ac:dyDescent="0.25">
      <c r="A486"/>
      <c r="B486">
        <f>TABLA!D484</f>
        <v>494</v>
      </c>
      <c r="C486">
        <f>TABLA!H484</f>
        <v>14</v>
      </c>
      <c r="D486" s="284" t="str">
        <f>TABLA!A484</f>
        <v>F. Filología</v>
      </c>
      <c r="E486" s="284">
        <f>TABLA!BN484</f>
        <v>0</v>
      </c>
      <c r="F486" s="293" t="str">
        <f t="shared" si="107"/>
        <v/>
      </c>
      <c r="G486" s="293" t="str">
        <f t="shared" si="107"/>
        <v/>
      </c>
      <c r="H486" s="293" t="str">
        <f t="shared" si="107"/>
        <v/>
      </c>
      <c r="I486" s="293" t="str">
        <f t="shared" si="107"/>
        <v/>
      </c>
      <c r="J486" s="293" t="str">
        <f t="shared" si="107"/>
        <v/>
      </c>
      <c r="K486" s="293" t="str">
        <f t="shared" si="107"/>
        <v/>
      </c>
      <c r="L486" s="293" t="str">
        <f t="shared" si="107"/>
        <v/>
      </c>
      <c r="M486" s="293" t="str">
        <f t="shared" si="107"/>
        <v/>
      </c>
      <c r="N486" s="293" t="str">
        <f t="shared" si="107"/>
        <v/>
      </c>
      <c r="O486" s="293" t="str">
        <f t="shared" si="107"/>
        <v/>
      </c>
      <c r="P486" s="293" t="str">
        <f t="shared" si="106"/>
        <v/>
      </c>
      <c r="Q486" s="293" t="str">
        <f t="shared" si="106"/>
        <v/>
      </c>
      <c r="R486" s="293" t="str">
        <f t="shared" si="106"/>
        <v/>
      </c>
      <c r="S486" s="293" t="str">
        <f t="shared" si="106"/>
        <v/>
      </c>
      <c r="T486" s="293" t="str">
        <f t="shared" si="106"/>
        <v/>
      </c>
      <c r="U486" s="293" t="str">
        <f t="shared" si="106"/>
        <v/>
      </c>
      <c r="V486" s="293" t="str">
        <f t="shared" si="106"/>
        <v/>
      </c>
      <c r="W486" s="293" t="str">
        <f t="shared" si="106"/>
        <v/>
      </c>
      <c r="X486" s="293" t="str">
        <f t="shared" si="106"/>
        <v/>
      </c>
      <c r="Y486" s="293" t="str">
        <f t="shared" si="106"/>
        <v/>
      </c>
      <c r="Z486" s="293" t="str">
        <f t="shared" si="108"/>
        <v/>
      </c>
      <c r="AA486" s="293" t="str">
        <f t="shared" si="108"/>
        <v/>
      </c>
      <c r="AB486" s="293" t="str">
        <f t="shared" si="108"/>
        <v/>
      </c>
      <c r="AC486" s="293" t="str">
        <f t="shared" si="108"/>
        <v/>
      </c>
      <c r="AD486" s="293" t="str">
        <f t="shared" si="108"/>
        <v/>
      </c>
      <c r="AE486" s="293" t="str">
        <f t="shared" si="108"/>
        <v/>
      </c>
      <c r="AF486" s="293" t="str">
        <f t="shared" si="108"/>
        <v/>
      </c>
      <c r="AG486" s="293" t="str">
        <f t="shared" si="108"/>
        <v/>
      </c>
      <c r="AH486" s="293">
        <f t="shared" si="101"/>
        <v>0</v>
      </c>
      <c r="AI486" s="292" t="str">
        <f t="shared" si="102"/>
        <v>X</v>
      </c>
    </row>
    <row r="487" spans="1:35" ht="26.25" x14ac:dyDescent="0.25">
      <c r="A487"/>
      <c r="B487">
        <f>TABLA!D485</f>
        <v>495</v>
      </c>
      <c r="C487">
        <f>TABLA!H485</f>
        <v>6</v>
      </c>
      <c r="D487" s="165" t="str">
        <f>TABLA!A485</f>
        <v>F. Ciencias Físicas</v>
      </c>
      <c r="E487" s="284">
        <f>TABLA!BN485</f>
        <v>0</v>
      </c>
      <c r="F487" s="293" t="str">
        <f t="shared" si="107"/>
        <v/>
      </c>
      <c r="G487" s="293" t="str">
        <f t="shared" si="107"/>
        <v/>
      </c>
      <c r="H487" s="293" t="str">
        <f t="shared" si="107"/>
        <v/>
      </c>
      <c r="I487" s="293" t="str">
        <f t="shared" si="107"/>
        <v/>
      </c>
      <c r="J487" s="293" t="str">
        <f t="shared" si="107"/>
        <v/>
      </c>
      <c r="K487" s="293" t="str">
        <f t="shared" si="107"/>
        <v/>
      </c>
      <c r="L487" s="293" t="str">
        <f t="shared" si="107"/>
        <v/>
      </c>
      <c r="M487" s="293" t="str">
        <f t="shared" si="107"/>
        <v/>
      </c>
      <c r="N487" s="293" t="str">
        <f t="shared" si="107"/>
        <v/>
      </c>
      <c r="O487" s="293" t="str">
        <f t="shared" si="107"/>
        <v/>
      </c>
      <c r="P487" s="293" t="str">
        <f t="shared" si="106"/>
        <v/>
      </c>
      <c r="Q487" s="293" t="str">
        <f t="shared" si="106"/>
        <v/>
      </c>
      <c r="R487" s="293" t="str">
        <f t="shared" si="106"/>
        <v/>
      </c>
      <c r="S487" s="293" t="str">
        <f t="shared" si="106"/>
        <v/>
      </c>
      <c r="T487" s="293" t="str">
        <f t="shared" si="106"/>
        <v/>
      </c>
      <c r="U487" s="293" t="str">
        <f t="shared" si="106"/>
        <v/>
      </c>
      <c r="V487" s="293" t="str">
        <f t="shared" si="106"/>
        <v/>
      </c>
      <c r="W487" s="293" t="str">
        <f t="shared" si="106"/>
        <v/>
      </c>
      <c r="X487" s="293" t="str">
        <f t="shared" si="106"/>
        <v/>
      </c>
      <c r="Y487" s="293" t="str">
        <f t="shared" si="106"/>
        <v/>
      </c>
      <c r="Z487" s="293" t="str">
        <f t="shared" si="108"/>
        <v/>
      </c>
      <c r="AA487" s="293" t="str">
        <f t="shared" si="108"/>
        <v/>
      </c>
      <c r="AB487" s="293" t="str">
        <f t="shared" si="108"/>
        <v/>
      </c>
      <c r="AC487" s="293" t="str">
        <f t="shared" si="108"/>
        <v/>
      </c>
      <c r="AD487" s="293" t="str">
        <f t="shared" si="108"/>
        <v/>
      </c>
      <c r="AE487" s="293" t="str">
        <f t="shared" si="108"/>
        <v/>
      </c>
      <c r="AF487" s="293" t="str">
        <f t="shared" si="108"/>
        <v/>
      </c>
      <c r="AG487" s="293" t="str">
        <f t="shared" si="108"/>
        <v/>
      </c>
      <c r="AH487" s="293">
        <f t="shared" si="101"/>
        <v>0</v>
      </c>
      <c r="AI487" s="292" t="str">
        <f t="shared" si="102"/>
        <v>X</v>
      </c>
    </row>
    <row r="488" spans="1:35" ht="39" x14ac:dyDescent="0.25">
      <c r="A488"/>
      <c r="B488">
        <f>TABLA!D486</f>
        <v>496</v>
      </c>
      <c r="C488">
        <f>TABLA!H486</f>
        <v>9</v>
      </c>
      <c r="D488" s="165" t="str">
        <f>TABLA!A486</f>
        <v>F. Ciencias Políticas y Sociología</v>
      </c>
      <c r="E488" s="284" t="str">
        <f>TABLA!BN486</f>
        <v>No he asistido por dejadez.</v>
      </c>
      <c r="F488" s="293" t="str">
        <f t="shared" si="107"/>
        <v/>
      </c>
      <c r="G488" s="293" t="str">
        <f t="shared" si="107"/>
        <v/>
      </c>
      <c r="H488" s="293" t="str">
        <f t="shared" si="107"/>
        <v/>
      </c>
      <c r="I488" s="293" t="str">
        <f t="shared" si="107"/>
        <v/>
      </c>
      <c r="J488" s="293" t="str">
        <f t="shared" si="107"/>
        <v/>
      </c>
      <c r="K488" s="293" t="str">
        <f t="shared" si="107"/>
        <v/>
      </c>
      <c r="L488" s="293" t="str">
        <f t="shared" si="107"/>
        <v/>
      </c>
      <c r="M488" s="293" t="str">
        <f t="shared" si="107"/>
        <v/>
      </c>
      <c r="N488" s="293" t="str">
        <f t="shared" si="107"/>
        <v/>
      </c>
      <c r="O488" s="293" t="str">
        <f t="shared" si="107"/>
        <v/>
      </c>
      <c r="P488" s="293" t="str">
        <f t="shared" si="106"/>
        <v/>
      </c>
      <c r="Q488" s="293" t="str">
        <f t="shared" si="106"/>
        <v/>
      </c>
      <c r="R488" s="293" t="str">
        <f t="shared" si="106"/>
        <v/>
      </c>
      <c r="S488" s="293" t="str">
        <f t="shared" si="106"/>
        <v/>
      </c>
      <c r="T488" s="293" t="str">
        <f t="shared" si="106"/>
        <v/>
      </c>
      <c r="U488" s="293" t="str">
        <f t="shared" si="106"/>
        <v/>
      </c>
      <c r="V488" s="293" t="str">
        <f t="shared" si="106"/>
        <v/>
      </c>
      <c r="W488" s="293" t="str">
        <f t="shared" si="106"/>
        <v/>
      </c>
      <c r="X488" s="293" t="str">
        <f t="shared" si="106"/>
        <v/>
      </c>
      <c r="Y488" s="293" t="str">
        <f t="shared" si="106"/>
        <v/>
      </c>
      <c r="Z488" s="293" t="str">
        <f t="shared" si="108"/>
        <v/>
      </c>
      <c r="AA488" s="293" t="str">
        <f t="shared" si="108"/>
        <v/>
      </c>
      <c r="AB488" s="293" t="str">
        <f t="shared" si="108"/>
        <v/>
      </c>
      <c r="AC488" s="293" t="str">
        <f t="shared" si="108"/>
        <v/>
      </c>
      <c r="AD488" s="293" t="str">
        <f t="shared" si="108"/>
        <v/>
      </c>
      <c r="AE488" s="293" t="str">
        <f t="shared" si="108"/>
        <v/>
      </c>
      <c r="AF488" s="293" t="str">
        <f t="shared" si="108"/>
        <v/>
      </c>
      <c r="AG488" s="293" t="str">
        <f t="shared" si="108"/>
        <v/>
      </c>
      <c r="AH488" s="293">
        <f t="shared" si="101"/>
        <v>0</v>
      </c>
      <c r="AI488" s="292">
        <f t="shared" si="102"/>
        <v>1</v>
      </c>
    </row>
    <row r="489" spans="1:35" ht="25.5" x14ac:dyDescent="0.25">
      <c r="A489" s="3"/>
      <c r="B489">
        <f>TABLA!D487</f>
        <v>497</v>
      </c>
      <c r="C489">
        <f>TABLA!H487</f>
        <v>2</v>
      </c>
      <c r="D489" s="284" t="str">
        <f>TABLA!A487</f>
        <v>F. Ciencias Biológicas</v>
      </c>
      <c r="E489" s="284">
        <f>TABLA!BN487</f>
        <v>0</v>
      </c>
      <c r="F489" s="293" t="str">
        <f t="shared" si="107"/>
        <v/>
      </c>
      <c r="G489" s="293" t="str">
        <f t="shared" si="107"/>
        <v/>
      </c>
      <c r="H489" s="293" t="str">
        <f t="shared" si="107"/>
        <v/>
      </c>
      <c r="I489" s="293" t="str">
        <f t="shared" si="107"/>
        <v/>
      </c>
      <c r="J489" s="293" t="str">
        <f t="shared" si="107"/>
        <v/>
      </c>
      <c r="K489" s="293" t="str">
        <f t="shared" si="107"/>
        <v/>
      </c>
      <c r="L489" s="293" t="str">
        <f t="shared" si="107"/>
        <v/>
      </c>
      <c r="M489" s="293" t="str">
        <f t="shared" si="107"/>
        <v/>
      </c>
      <c r="N489" s="293" t="str">
        <f t="shared" si="107"/>
        <v/>
      </c>
      <c r="O489" s="293" t="str">
        <f t="shared" si="107"/>
        <v/>
      </c>
      <c r="P489" s="293" t="str">
        <f t="shared" si="106"/>
        <v/>
      </c>
      <c r="Q489" s="293" t="str">
        <f t="shared" si="106"/>
        <v/>
      </c>
      <c r="R489" s="293" t="str">
        <f t="shared" si="106"/>
        <v/>
      </c>
      <c r="S489" s="293" t="str">
        <f t="shared" si="106"/>
        <v/>
      </c>
      <c r="T489" s="293" t="str">
        <f t="shared" si="106"/>
        <v/>
      </c>
      <c r="U489" s="293" t="str">
        <f t="shared" si="106"/>
        <v/>
      </c>
      <c r="V489" s="293" t="str">
        <f t="shared" si="106"/>
        <v/>
      </c>
      <c r="W489" s="293" t="str">
        <f t="shared" si="106"/>
        <v/>
      </c>
      <c r="X489" s="293" t="str">
        <f t="shared" si="106"/>
        <v/>
      </c>
      <c r="Y489" s="293" t="str">
        <f t="shared" si="106"/>
        <v/>
      </c>
      <c r="Z489" s="293" t="str">
        <f t="shared" si="108"/>
        <v/>
      </c>
      <c r="AA489" s="293" t="str">
        <f t="shared" si="108"/>
        <v/>
      </c>
      <c r="AB489" s="293" t="str">
        <f t="shared" si="108"/>
        <v/>
      </c>
      <c r="AC489" s="293" t="str">
        <f t="shared" si="108"/>
        <v/>
      </c>
      <c r="AD489" s="293" t="str">
        <f t="shared" si="108"/>
        <v/>
      </c>
      <c r="AE489" s="293" t="str">
        <f t="shared" si="108"/>
        <v/>
      </c>
      <c r="AF489" s="293" t="str">
        <f t="shared" si="108"/>
        <v/>
      </c>
      <c r="AG489" s="293" t="str">
        <f t="shared" si="108"/>
        <v/>
      </c>
      <c r="AH489" s="293">
        <f t="shared" si="101"/>
        <v>0</v>
      </c>
      <c r="AI489" s="292" t="str">
        <f t="shared" si="102"/>
        <v>X</v>
      </c>
    </row>
    <row r="490" spans="1:35" ht="51" x14ac:dyDescent="0.25">
      <c r="A490" s="3"/>
      <c r="B490">
        <f>TABLA!D488</f>
        <v>498</v>
      </c>
      <c r="C490">
        <f>TABLA!H488</f>
        <v>10</v>
      </c>
      <c r="D490" s="284" t="str">
        <f>TABLA!A488</f>
        <v>F. Ciencias Químicas</v>
      </c>
      <c r="E490" s="284" t="str">
        <f>TABLA!BN488</f>
        <v>Sugeriría que el material electrónico de préstamo (ordenadores) sea más cuidado, es decir, que siga un control de rutinario sobre la funcionalidad del mismo, actualizaciones de sistemas operativos para que sigan en sus condiciones óptimas, ya que mucho de ellos presentan un arranque y procesamiento muy lento independientemente de la señal de red wifi.</v>
      </c>
      <c r="F490" s="293" t="str">
        <f t="shared" si="107"/>
        <v/>
      </c>
      <c r="G490" s="293" t="str">
        <f t="shared" si="107"/>
        <v/>
      </c>
      <c r="H490" s="293" t="str">
        <f t="shared" si="107"/>
        <v/>
      </c>
      <c r="I490" s="293" t="str">
        <f t="shared" si="107"/>
        <v/>
      </c>
      <c r="J490" s="293" t="str">
        <f t="shared" si="107"/>
        <v/>
      </c>
      <c r="K490" s="293" t="str">
        <f t="shared" si="107"/>
        <v/>
      </c>
      <c r="L490" s="293" t="str">
        <f t="shared" si="107"/>
        <v/>
      </c>
      <c r="M490" s="293" t="str">
        <f t="shared" si="107"/>
        <v/>
      </c>
      <c r="N490" s="293" t="str">
        <f t="shared" si="107"/>
        <v/>
      </c>
      <c r="O490" s="293" t="str">
        <f t="shared" si="107"/>
        <v/>
      </c>
      <c r="P490" s="293" t="str">
        <f t="shared" si="106"/>
        <v/>
      </c>
      <c r="Q490" s="293" t="str">
        <f t="shared" si="106"/>
        <v/>
      </c>
      <c r="R490" s="293" t="str">
        <f t="shared" si="106"/>
        <v/>
      </c>
      <c r="S490" s="293" t="str">
        <f t="shared" si="106"/>
        <v/>
      </c>
      <c r="T490" s="293" t="str">
        <f t="shared" si="106"/>
        <v/>
      </c>
      <c r="U490" s="293" t="str">
        <f t="shared" si="106"/>
        <v>x</v>
      </c>
      <c r="V490" s="293" t="str">
        <f t="shared" si="106"/>
        <v/>
      </c>
      <c r="W490" s="293" t="str">
        <f t="shared" si="106"/>
        <v/>
      </c>
      <c r="X490" s="293" t="str">
        <f t="shared" si="106"/>
        <v>x</v>
      </c>
      <c r="Y490" s="293" t="str">
        <f t="shared" si="106"/>
        <v/>
      </c>
      <c r="Z490" s="293" t="str">
        <f t="shared" si="108"/>
        <v/>
      </c>
      <c r="AA490" s="293" t="str">
        <f t="shared" si="108"/>
        <v/>
      </c>
      <c r="AB490" s="293" t="str">
        <f t="shared" si="108"/>
        <v/>
      </c>
      <c r="AC490" s="293" t="str">
        <f t="shared" si="108"/>
        <v/>
      </c>
      <c r="AD490" s="293" t="str">
        <f t="shared" si="108"/>
        <v/>
      </c>
      <c r="AE490" s="293" t="str">
        <f t="shared" si="108"/>
        <v/>
      </c>
      <c r="AF490" s="293" t="str">
        <f t="shared" si="108"/>
        <v/>
      </c>
      <c r="AG490" s="293" t="str">
        <f t="shared" si="108"/>
        <v/>
      </c>
      <c r="AH490" s="293">
        <f t="shared" si="101"/>
        <v>2</v>
      </c>
      <c r="AI490" s="292">
        <f t="shared" si="102"/>
        <v>1</v>
      </c>
    </row>
    <row r="491" spans="1:35" ht="15.75" x14ac:dyDescent="0.25">
      <c r="A491"/>
      <c r="B491">
        <f>TABLA!D489</f>
        <v>499</v>
      </c>
      <c r="C491">
        <f>TABLA!H489</f>
        <v>15</v>
      </c>
      <c r="D491" s="165" t="str">
        <f>TABLA!A489</f>
        <v>F. Filosofía</v>
      </c>
      <c r="E491" s="284" t="str">
        <f>TABLA!BN489</f>
        <v>No fui al curso ya que al principio de curso nos dieron una breve charla sobre como usar el servicio de la biblioteca.</v>
      </c>
      <c r="F491" s="293" t="str">
        <f t="shared" si="107"/>
        <v/>
      </c>
      <c r="G491" s="293" t="str">
        <f t="shared" si="107"/>
        <v/>
      </c>
      <c r="H491" s="293" t="str">
        <f t="shared" si="107"/>
        <v/>
      </c>
      <c r="I491" s="293" t="str">
        <f t="shared" si="107"/>
        <v/>
      </c>
      <c r="J491" s="293" t="str">
        <f t="shared" si="107"/>
        <v/>
      </c>
      <c r="K491" s="293" t="str">
        <f t="shared" si="107"/>
        <v/>
      </c>
      <c r="L491" s="293" t="str">
        <f t="shared" si="107"/>
        <v/>
      </c>
      <c r="M491" s="293" t="str">
        <f t="shared" si="107"/>
        <v/>
      </c>
      <c r="N491" s="293" t="str">
        <f t="shared" si="107"/>
        <v/>
      </c>
      <c r="O491" s="293" t="str">
        <f t="shared" si="107"/>
        <v/>
      </c>
      <c r="P491" s="293" t="str">
        <f t="shared" si="106"/>
        <v/>
      </c>
      <c r="Q491" s="293" t="str">
        <f t="shared" si="106"/>
        <v/>
      </c>
      <c r="R491" s="293" t="str">
        <f t="shared" si="106"/>
        <v/>
      </c>
      <c r="S491" s="293" t="str">
        <f t="shared" si="106"/>
        <v/>
      </c>
      <c r="T491" s="293" t="str">
        <f t="shared" si="106"/>
        <v/>
      </c>
      <c r="U491" s="293" t="str">
        <f t="shared" si="106"/>
        <v/>
      </c>
      <c r="V491" s="293" t="str">
        <f t="shared" si="106"/>
        <v/>
      </c>
      <c r="W491" s="293" t="str">
        <f t="shared" si="106"/>
        <v/>
      </c>
      <c r="X491" s="293" t="str">
        <f t="shared" si="106"/>
        <v/>
      </c>
      <c r="Y491" s="293" t="str">
        <f t="shared" si="106"/>
        <v/>
      </c>
      <c r="Z491" s="293" t="str">
        <f t="shared" si="108"/>
        <v/>
      </c>
      <c r="AA491" s="293" t="str">
        <f t="shared" si="108"/>
        <v/>
      </c>
      <c r="AB491" s="293" t="str">
        <f t="shared" si="108"/>
        <v/>
      </c>
      <c r="AC491" s="293" t="str">
        <f t="shared" si="108"/>
        <v/>
      </c>
      <c r="AD491" s="293" t="str">
        <f t="shared" si="108"/>
        <v/>
      </c>
      <c r="AE491" s="293" t="str">
        <f t="shared" si="108"/>
        <v/>
      </c>
      <c r="AF491" s="293" t="str">
        <f t="shared" si="108"/>
        <v/>
      </c>
      <c r="AG491" s="293" t="str">
        <f t="shared" si="108"/>
        <v/>
      </c>
      <c r="AH491" s="293">
        <f t="shared" si="101"/>
        <v>0</v>
      </c>
      <c r="AI491" s="292">
        <f t="shared" si="102"/>
        <v>1</v>
      </c>
    </row>
    <row r="492" spans="1:35" ht="51" x14ac:dyDescent="0.25">
      <c r="A492"/>
      <c r="B492">
        <f>TABLA!D490</f>
        <v>500</v>
      </c>
      <c r="C492">
        <f>TABLA!H490</f>
        <v>14</v>
      </c>
      <c r="D492" s="284" t="str">
        <f>TABLA!A490</f>
        <v>F. Filología</v>
      </c>
      <c r="E492" s="284" t="str">
        <f>TABLA!BN490</f>
        <v>No he sido conocedora de los cursos de formación.&lt;br&gt;Y estoy muy insatisfecha por la labor del personal laboral en el cumplimiento de las normas de utilización de un espacio de estudio, ya que el ruido en época de exámenes es horroroso y no se pone remedio. Ruego que el personal vele por el cumplimiento de la norma de ser un espacio para el silencio. Dentro de esta norma de respeto es no arrastrar las sillas.4</v>
      </c>
      <c r="F492" s="293" t="str">
        <f t="shared" si="107"/>
        <v/>
      </c>
      <c r="G492" s="293" t="str">
        <f t="shared" si="107"/>
        <v/>
      </c>
      <c r="H492" s="293" t="str">
        <f t="shared" si="107"/>
        <v/>
      </c>
      <c r="I492" s="293" t="str">
        <f t="shared" si="107"/>
        <v/>
      </c>
      <c r="J492" s="293" t="str">
        <f t="shared" si="107"/>
        <v/>
      </c>
      <c r="K492" s="293" t="str">
        <f t="shared" si="107"/>
        <v/>
      </c>
      <c r="L492" s="293" t="str">
        <f t="shared" si="107"/>
        <v/>
      </c>
      <c r="M492" s="293" t="str">
        <f t="shared" si="107"/>
        <v/>
      </c>
      <c r="N492" s="293" t="str">
        <f t="shared" si="107"/>
        <v/>
      </c>
      <c r="O492" s="293" t="str">
        <f t="shared" si="107"/>
        <v/>
      </c>
      <c r="P492" s="293" t="str">
        <f t="shared" si="106"/>
        <v/>
      </c>
      <c r="Q492" s="293" t="str">
        <f t="shared" si="106"/>
        <v/>
      </c>
      <c r="R492" s="293" t="str">
        <f t="shared" si="106"/>
        <v/>
      </c>
      <c r="S492" s="293" t="str">
        <f t="shared" si="106"/>
        <v>x</v>
      </c>
      <c r="T492" s="293" t="str">
        <f t="shared" si="106"/>
        <v/>
      </c>
      <c r="U492" s="293" t="str">
        <f t="shared" si="106"/>
        <v/>
      </c>
      <c r="V492" s="293" t="str">
        <f t="shared" si="106"/>
        <v/>
      </c>
      <c r="W492" s="293" t="str">
        <f t="shared" si="106"/>
        <v>x</v>
      </c>
      <c r="X492" s="293" t="str">
        <f t="shared" si="106"/>
        <v/>
      </c>
      <c r="Y492" s="293" t="str">
        <f t="shared" si="106"/>
        <v/>
      </c>
      <c r="Z492" s="293" t="str">
        <f t="shared" si="108"/>
        <v/>
      </c>
      <c r="AA492" s="293" t="str">
        <f t="shared" si="108"/>
        <v>x</v>
      </c>
      <c r="AB492" s="293" t="str">
        <f t="shared" si="108"/>
        <v/>
      </c>
      <c r="AC492" s="293" t="str">
        <f t="shared" si="108"/>
        <v/>
      </c>
      <c r="AD492" s="293" t="str">
        <f t="shared" si="108"/>
        <v/>
      </c>
      <c r="AE492" s="293" t="str">
        <f t="shared" si="108"/>
        <v>x</v>
      </c>
      <c r="AF492" s="293" t="str">
        <f t="shared" si="108"/>
        <v/>
      </c>
      <c r="AG492" s="293" t="str">
        <f t="shared" si="108"/>
        <v/>
      </c>
      <c r="AH492" s="293">
        <f t="shared" si="101"/>
        <v>4</v>
      </c>
      <c r="AI492" s="292">
        <f t="shared" si="102"/>
        <v>1</v>
      </c>
    </row>
    <row r="493" spans="1:35" ht="15.75" x14ac:dyDescent="0.25">
      <c r="A493"/>
      <c r="B493">
        <f>TABLA!D491</f>
        <v>501</v>
      </c>
      <c r="C493">
        <f>TABLA!H491</f>
        <v>18</v>
      </c>
      <c r="D493" s="165" t="str">
        <f>TABLA!A491</f>
        <v>F. Medicina</v>
      </c>
      <c r="E493" s="284">
        <f>TABLA!BN491</f>
        <v>0</v>
      </c>
      <c r="F493" s="293" t="str">
        <f t="shared" si="107"/>
        <v/>
      </c>
      <c r="G493" s="293" t="str">
        <f t="shared" si="107"/>
        <v/>
      </c>
      <c r="H493" s="293" t="str">
        <f t="shared" si="107"/>
        <v/>
      </c>
      <c r="I493" s="293" t="str">
        <f t="shared" si="107"/>
        <v/>
      </c>
      <c r="J493" s="293" t="str">
        <f t="shared" si="107"/>
        <v/>
      </c>
      <c r="K493" s="293" t="str">
        <f t="shared" si="107"/>
        <v/>
      </c>
      <c r="L493" s="293" t="str">
        <f t="shared" si="107"/>
        <v/>
      </c>
      <c r="M493" s="293" t="str">
        <f t="shared" si="107"/>
        <v/>
      </c>
      <c r="N493" s="293" t="str">
        <f t="shared" si="107"/>
        <v/>
      </c>
      <c r="O493" s="293" t="str">
        <f t="shared" si="107"/>
        <v/>
      </c>
      <c r="P493" s="293" t="str">
        <f t="shared" si="106"/>
        <v/>
      </c>
      <c r="Q493" s="293" t="str">
        <f t="shared" si="106"/>
        <v/>
      </c>
      <c r="R493" s="293" t="str">
        <f t="shared" si="106"/>
        <v/>
      </c>
      <c r="S493" s="293" t="str">
        <f t="shared" si="106"/>
        <v/>
      </c>
      <c r="T493" s="293" t="str">
        <f t="shared" si="106"/>
        <v/>
      </c>
      <c r="U493" s="293" t="str">
        <f t="shared" si="106"/>
        <v/>
      </c>
      <c r="V493" s="293" t="str">
        <f t="shared" si="106"/>
        <v/>
      </c>
      <c r="W493" s="293" t="str">
        <f t="shared" si="106"/>
        <v/>
      </c>
      <c r="X493" s="293" t="str">
        <f t="shared" si="106"/>
        <v/>
      </c>
      <c r="Y493" s="293" t="str">
        <f t="shared" si="106"/>
        <v/>
      </c>
      <c r="Z493" s="293" t="str">
        <f t="shared" si="108"/>
        <v/>
      </c>
      <c r="AA493" s="293" t="str">
        <f t="shared" si="108"/>
        <v/>
      </c>
      <c r="AB493" s="293" t="str">
        <f t="shared" si="108"/>
        <v/>
      </c>
      <c r="AC493" s="293" t="str">
        <f t="shared" si="108"/>
        <v/>
      </c>
      <c r="AD493" s="293" t="str">
        <f t="shared" si="108"/>
        <v/>
      </c>
      <c r="AE493" s="293" t="str">
        <f t="shared" si="108"/>
        <v/>
      </c>
      <c r="AF493" s="293" t="str">
        <f t="shared" si="108"/>
        <v/>
      </c>
      <c r="AG493" s="293" t="str">
        <f t="shared" si="108"/>
        <v/>
      </c>
      <c r="AH493" s="293">
        <f t="shared" si="101"/>
        <v>0</v>
      </c>
      <c r="AI493" s="292" t="str">
        <f t="shared" si="102"/>
        <v>X</v>
      </c>
    </row>
    <row r="494" spans="1:35" ht="26.25" x14ac:dyDescent="0.25">
      <c r="A494"/>
      <c r="B494">
        <f>TABLA!D492</f>
        <v>502</v>
      </c>
      <c r="C494">
        <f>TABLA!H492</f>
        <v>6</v>
      </c>
      <c r="D494" s="165" t="str">
        <f>TABLA!A492</f>
        <v>F. Ciencias Físicas</v>
      </c>
      <c r="E494" s="284" t="str">
        <f>TABLA!BN492</f>
        <v>No se puede, o es complicado, anular una reserva online.&lt;br&gt;Creo que debería haber más ejemplares recomendados en la bibliografía de cada asignatura.</v>
      </c>
      <c r="F494" s="293" t="str">
        <f t="shared" si="107"/>
        <v/>
      </c>
      <c r="G494" s="293" t="str">
        <f t="shared" si="107"/>
        <v/>
      </c>
      <c r="H494" s="293" t="str">
        <f t="shared" si="107"/>
        <v/>
      </c>
      <c r="I494" s="293" t="str">
        <f t="shared" si="107"/>
        <v/>
      </c>
      <c r="J494" s="293" t="str">
        <f t="shared" si="107"/>
        <v/>
      </c>
      <c r="K494" s="293" t="str">
        <f t="shared" si="107"/>
        <v/>
      </c>
      <c r="L494" s="293" t="str">
        <f t="shared" si="107"/>
        <v/>
      </c>
      <c r="M494" s="293" t="str">
        <f t="shared" si="107"/>
        <v/>
      </c>
      <c r="N494" s="293" t="str">
        <f t="shared" si="107"/>
        <v/>
      </c>
      <c r="O494" s="293" t="str">
        <f t="shared" si="107"/>
        <v/>
      </c>
      <c r="P494" s="293" t="str">
        <f t="shared" si="106"/>
        <v/>
      </c>
      <c r="Q494" s="293" t="str">
        <f t="shared" si="106"/>
        <v/>
      </c>
      <c r="R494" s="293" t="str">
        <f t="shared" si="106"/>
        <v/>
      </c>
      <c r="S494" s="293" t="str">
        <f t="shared" si="106"/>
        <v/>
      </c>
      <c r="T494" s="293" t="str">
        <f t="shared" si="106"/>
        <v/>
      </c>
      <c r="U494" s="293" t="str">
        <f t="shared" si="106"/>
        <v/>
      </c>
      <c r="V494" s="293" t="str">
        <f t="shared" si="106"/>
        <v/>
      </c>
      <c r="W494" s="293" t="str">
        <f t="shared" si="106"/>
        <v/>
      </c>
      <c r="X494" s="293" t="str">
        <f t="shared" si="106"/>
        <v/>
      </c>
      <c r="Y494" s="293" t="str">
        <f t="shared" si="106"/>
        <v/>
      </c>
      <c r="Z494" s="293" t="str">
        <f t="shared" si="108"/>
        <v/>
      </c>
      <c r="AA494" s="293" t="str">
        <f t="shared" si="108"/>
        <v/>
      </c>
      <c r="AB494" s="293" t="str">
        <f t="shared" si="108"/>
        <v/>
      </c>
      <c r="AC494" s="293" t="str">
        <f t="shared" si="108"/>
        <v/>
      </c>
      <c r="AD494" s="293" t="str">
        <f t="shared" si="108"/>
        <v/>
      </c>
      <c r="AE494" s="293" t="str">
        <f t="shared" si="108"/>
        <v/>
      </c>
      <c r="AF494" s="293" t="str">
        <f t="shared" si="108"/>
        <v/>
      </c>
      <c r="AG494" s="293" t="str">
        <f t="shared" si="108"/>
        <v/>
      </c>
      <c r="AH494" s="293">
        <f t="shared" si="101"/>
        <v>0</v>
      </c>
      <c r="AI494" s="292">
        <f t="shared" si="102"/>
        <v>1</v>
      </c>
    </row>
    <row r="495" spans="1:35" ht="15.75" x14ac:dyDescent="0.25">
      <c r="A495"/>
      <c r="B495">
        <f>TABLA!D493</f>
        <v>503</v>
      </c>
      <c r="C495">
        <f>TABLA!H493</f>
        <v>18</v>
      </c>
      <c r="D495" s="165" t="str">
        <f>TABLA!A493</f>
        <v>F. Medicina</v>
      </c>
      <c r="E495" s="284">
        <f>TABLA!BN493</f>
        <v>0</v>
      </c>
      <c r="F495" s="293" t="str">
        <f t="shared" si="107"/>
        <v/>
      </c>
      <c r="G495" s="293" t="str">
        <f t="shared" si="107"/>
        <v/>
      </c>
      <c r="H495" s="293" t="str">
        <f t="shared" si="107"/>
        <v/>
      </c>
      <c r="I495" s="293" t="str">
        <f t="shared" si="107"/>
        <v/>
      </c>
      <c r="J495" s="293" t="str">
        <f t="shared" si="107"/>
        <v/>
      </c>
      <c r="K495" s="293" t="str">
        <f t="shared" si="107"/>
        <v/>
      </c>
      <c r="L495" s="293" t="str">
        <f t="shared" si="107"/>
        <v/>
      </c>
      <c r="M495" s="293" t="str">
        <f t="shared" si="107"/>
        <v/>
      </c>
      <c r="N495" s="293" t="str">
        <f t="shared" si="107"/>
        <v/>
      </c>
      <c r="O495" s="293" t="str">
        <f t="shared" si="107"/>
        <v/>
      </c>
      <c r="P495" s="293" t="str">
        <f t="shared" si="106"/>
        <v/>
      </c>
      <c r="Q495" s="293" t="str">
        <f t="shared" si="106"/>
        <v/>
      </c>
      <c r="R495" s="293" t="str">
        <f t="shared" si="106"/>
        <v/>
      </c>
      <c r="S495" s="293" t="str">
        <f t="shared" si="106"/>
        <v/>
      </c>
      <c r="T495" s="293" t="str">
        <f t="shared" si="106"/>
        <v/>
      </c>
      <c r="U495" s="293" t="str">
        <f t="shared" si="106"/>
        <v/>
      </c>
      <c r="V495" s="293" t="str">
        <f t="shared" si="106"/>
        <v/>
      </c>
      <c r="W495" s="293" t="str">
        <f t="shared" si="106"/>
        <v/>
      </c>
      <c r="X495" s="293" t="str">
        <f t="shared" si="106"/>
        <v/>
      </c>
      <c r="Y495" s="293" t="str">
        <f t="shared" si="106"/>
        <v/>
      </c>
      <c r="Z495" s="293" t="str">
        <f t="shared" si="108"/>
        <v/>
      </c>
      <c r="AA495" s="293" t="str">
        <f t="shared" si="108"/>
        <v/>
      </c>
      <c r="AB495" s="293" t="str">
        <f t="shared" si="108"/>
        <v/>
      </c>
      <c r="AC495" s="293" t="str">
        <f t="shared" si="108"/>
        <v/>
      </c>
      <c r="AD495" s="293" t="str">
        <f t="shared" si="108"/>
        <v/>
      </c>
      <c r="AE495" s="293" t="str">
        <f t="shared" si="108"/>
        <v/>
      </c>
      <c r="AF495" s="293" t="str">
        <f t="shared" si="108"/>
        <v/>
      </c>
      <c r="AG495" s="293" t="str">
        <f t="shared" si="108"/>
        <v/>
      </c>
      <c r="AH495" s="293">
        <f t="shared" si="101"/>
        <v>0</v>
      </c>
      <c r="AI495" s="292" t="str">
        <f t="shared" si="102"/>
        <v>X</v>
      </c>
    </row>
    <row r="496" spans="1:35" ht="15.75" x14ac:dyDescent="0.25">
      <c r="A496"/>
      <c r="B496">
        <f>TABLA!D494</f>
        <v>504</v>
      </c>
      <c r="C496">
        <f>TABLA!H494</f>
        <v>14</v>
      </c>
      <c r="D496" s="165" t="str">
        <f>TABLA!A494</f>
        <v>F. Filología</v>
      </c>
      <c r="E496" s="284">
        <f>TABLA!BN494</f>
        <v>0</v>
      </c>
      <c r="F496" s="293" t="str">
        <f t="shared" si="107"/>
        <v/>
      </c>
      <c r="G496" s="293" t="str">
        <f t="shared" si="107"/>
        <v/>
      </c>
      <c r="H496" s="293" t="str">
        <f t="shared" si="107"/>
        <v/>
      </c>
      <c r="I496" s="293" t="str">
        <f t="shared" si="107"/>
        <v/>
      </c>
      <c r="J496" s="293" t="str">
        <f t="shared" si="107"/>
        <v/>
      </c>
      <c r="K496" s="293" t="str">
        <f t="shared" si="107"/>
        <v/>
      </c>
      <c r="L496" s="293" t="str">
        <f t="shared" si="107"/>
        <v/>
      </c>
      <c r="M496" s="293" t="str">
        <f t="shared" si="107"/>
        <v/>
      </c>
      <c r="N496" s="293" t="str">
        <f t="shared" si="107"/>
        <v/>
      </c>
      <c r="O496" s="293" t="str">
        <f t="shared" si="107"/>
        <v/>
      </c>
      <c r="P496" s="293" t="str">
        <f t="shared" si="106"/>
        <v/>
      </c>
      <c r="Q496" s="293" t="str">
        <f t="shared" si="106"/>
        <v/>
      </c>
      <c r="R496" s="293" t="str">
        <f t="shared" si="106"/>
        <v/>
      </c>
      <c r="S496" s="293" t="str">
        <f t="shared" si="106"/>
        <v/>
      </c>
      <c r="T496" s="293" t="str">
        <f t="shared" si="106"/>
        <v/>
      </c>
      <c r="U496" s="293" t="str">
        <f t="shared" si="106"/>
        <v/>
      </c>
      <c r="V496" s="293" t="str">
        <f t="shared" si="106"/>
        <v/>
      </c>
      <c r="W496" s="293" t="str">
        <f t="shared" si="106"/>
        <v/>
      </c>
      <c r="X496" s="293" t="str">
        <f t="shared" si="106"/>
        <v/>
      </c>
      <c r="Y496" s="293" t="str">
        <f t="shared" si="106"/>
        <v/>
      </c>
      <c r="Z496" s="293" t="str">
        <f t="shared" si="108"/>
        <v/>
      </c>
      <c r="AA496" s="293" t="str">
        <f t="shared" si="108"/>
        <v/>
      </c>
      <c r="AB496" s="293" t="str">
        <f t="shared" si="108"/>
        <v/>
      </c>
      <c r="AC496" s="293" t="str">
        <f t="shared" si="108"/>
        <v/>
      </c>
      <c r="AD496" s="293" t="str">
        <f t="shared" si="108"/>
        <v/>
      </c>
      <c r="AE496" s="293" t="str">
        <f t="shared" si="108"/>
        <v/>
      </c>
      <c r="AF496" s="293" t="str">
        <f t="shared" si="108"/>
        <v/>
      </c>
      <c r="AG496" s="293" t="str">
        <f t="shared" si="108"/>
        <v/>
      </c>
      <c r="AH496" s="293">
        <f t="shared" si="101"/>
        <v>0</v>
      </c>
      <c r="AI496" s="292" t="str">
        <f t="shared" si="102"/>
        <v>X</v>
      </c>
    </row>
    <row r="497" spans="1:35" ht="39" x14ac:dyDescent="0.25">
      <c r="A497"/>
      <c r="B497">
        <f>TABLA!D495</f>
        <v>505</v>
      </c>
      <c r="C497">
        <f>TABLA!H495</f>
        <v>5</v>
      </c>
      <c r="D497" s="165" t="str">
        <f>TABLA!A495</f>
        <v>F. Ciencias Económicas y Empresariales</v>
      </c>
      <c r="E497" s="284" t="str">
        <f>TABLA!BN495</f>
        <v>Nunca he asistido a un curso de formación o bien porque no me interesaba o porque no sabía de su existencia.</v>
      </c>
      <c r="F497" s="293" t="str">
        <f t="shared" si="107"/>
        <v/>
      </c>
      <c r="G497" s="293" t="str">
        <f t="shared" si="107"/>
        <v/>
      </c>
      <c r="H497" s="293" t="str">
        <f t="shared" si="107"/>
        <v/>
      </c>
      <c r="I497" s="293" t="str">
        <f t="shared" si="107"/>
        <v/>
      </c>
      <c r="J497" s="293" t="str">
        <f t="shared" si="107"/>
        <v/>
      </c>
      <c r="K497" s="293" t="str">
        <f t="shared" si="107"/>
        <v/>
      </c>
      <c r="L497" s="293" t="str">
        <f t="shared" si="107"/>
        <v/>
      </c>
      <c r="M497" s="293" t="str">
        <f t="shared" si="107"/>
        <v/>
      </c>
      <c r="N497" s="293" t="str">
        <f t="shared" si="107"/>
        <v/>
      </c>
      <c r="O497" s="293" t="str">
        <f t="shared" si="107"/>
        <v/>
      </c>
      <c r="P497" s="293" t="str">
        <f t="shared" si="106"/>
        <v/>
      </c>
      <c r="Q497" s="293" t="str">
        <f t="shared" si="106"/>
        <v/>
      </c>
      <c r="R497" s="293" t="str">
        <f t="shared" si="106"/>
        <v/>
      </c>
      <c r="S497" s="293" t="str">
        <f t="shared" si="106"/>
        <v/>
      </c>
      <c r="T497" s="293" t="str">
        <f t="shared" si="106"/>
        <v/>
      </c>
      <c r="U497" s="293" t="str">
        <f t="shared" si="106"/>
        <v/>
      </c>
      <c r="V497" s="293" t="str">
        <f t="shared" si="106"/>
        <v/>
      </c>
      <c r="W497" s="293" t="str">
        <f t="shared" si="106"/>
        <v/>
      </c>
      <c r="X497" s="293" t="str">
        <f t="shared" si="106"/>
        <v/>
      </c>
      <c r="Y497" s="293" t="str">
        <f t="shared" si="106"/>
        <v/>
      </c>
      <c r="Z497" s="293" t="str">
        <f t="shared" si="108"/>
        <v/>
      </c>
      <c r="AA497" s="293" t="str">
        <f t="shared" si="108"/>
        <v/>
      </c>
      <c r="AB497" s="293" t="str">
        <f t="shared" si="108"/>
        <v/>
      </c>
      <c r="AC497" s="293" t="str">
        <f t="shared" si="108"/>
        <v/>
      </c>
      <c r="AD497" s="293" t="str">
        <f t="shared" si="108"/>
        <v/>
      </c>
      <c r="AE497" s="293" t="str">
        <f t="shared" si="108"/>
        <v/>
      </c>
      <c r="AF497" s="293" t="str">
        <f t="shared" si="108"/>
        <v/>
      </c>
      <c r="AG497" s="293" t="str">
        <f t="shared" si="108"/>
        <v/>
      </c>
      <c r="AH497" s="293">
        <f t="shared" si="101"/>
        <v>0</v>
      </c>
      <c r="AI497" s="292">
        <f t="shared" si="102"/>
        <v>1</v>
      </c>
    </row>
    <row r="498" spans="1:35" ht="39" x14ac:dyDescent="0.25">
      <c r="A498" s="3"/>
      <c r="B498">
        <f>TABLA!D496</f>
        <v>506</v>
      </c>
      <c r="C498">
        <f>TABLA!H496</f>
        <v>9</v>
      </c>
      <c r="D498" s="165" t="str">
        <f>TABLA!A496</f>
        <v>F. Ciencias Políticas y Sociología</v>
      </c>
      <c r="E498" s="284" t="str">
        <f>TABLA!BN496</f>
        <v>En la Facultad de Ciencias Políticas y Sociología es de enorme importancia disponer de películas y documentales en DVD, porque la información contenida en ellos es diferente en muchos casos a la académica y la complementa. Es un formato con una gran carga humana.</v>
      </c>
      <c r="F498" s="293" t="str">
        <f t="shared" si="107"/>
        <v/>
      </c>
      <c r="G498" s="293" t="str">
        <f t="shared" si="107"/>
        <v/>
      </c>
      <c r="H498" s="293" t="str">
        <f t="shared" si="107"/>
        <v/>
      </c>
      <c r="I498" s="293" t="str">
        <f t="shared" si="107"/>
        <v/>
      </c>
      <c r="J498" s="293" t="str">
        <f t="shared" si="107"/>
        <v/>
      </c>
      <c r="K498" s="293" t="str">
        <f t="shared" si="107"/>
        <v/>
      </c>
      <c r="L498" s="293" t="str">
        <f t="shared" si="107"/>
        <v/>
      </c>
      <c r="M498" s="293" t="str">
        <f t="shared" si="107"/>
        <v/>
      </c>
      <c r="N498" s="293" t="str">
        <f t="shared" si="107"/>
        <v/>
      </c>
      <c r="O498" s="293" t="str">
        <f t="shared" si="107"/>
        <v/>
      </c>
      <c r="P498" s="293" t="str">
        <f t="shared" si="107"/>
        <v/>
      </c>
      <c r="Q498" s="293" t="str">
        <f t="shared" si="107"/>
        <v/>
      </c>
      <c r="R498" s="293" t="str">
        <f t="shared" si="107"/>
        <v/>
      </c>
      <c r="S498" s="293" t="str">
        <f t="shared" si="107"/>
        <v/>
      </c>
      <c r="T498" s="293" t="str">
        <f t="shared" si="107"/>
        <v/>
      </c>
      <c r="U498" s="293" t="str">
        <f t="shared" si="107"/>
        <v/>
      </c>
      <c r="V498" s="293" t="str">
        <f t="shared" ref="P498:AE513" si="109">IFERROR((IF(FIND(V$1,$E498,1)&gt;0,"x")),"")</f>
        <v/>
      </c>
      <c r="W498" s="293" t="str">
        <f t="shared" si="109"/>
        <v/>
      </c>
      <c r="X498" s="293" t="str">
        <f t="shared" si="109"/>
        <v/>
      </c>
      <c r="Y498" s="293" t="str">
        <f t="shared" si="109"/>
        <v/>
      </c>
      <c r="Z498" s="293" t="str">
        <f t="shared" si="108"/>
        <v/>
      </c>
      <c r="AA498" s="293" t="str">
        <f t="shared" si="108"/>
        <v/>
      </c>
      <c r="AB498" s="293" t="str">
        <f t="shared" si="108"/>
        <v/>
      </c>
      <c r="AC498" s="293" t="str">
        <f t="shared" si="108"/>
        <v/>
      </c>
      <c r="AD498" s="293" t="str">
        <f t="shared" si="108"/>
        <v/>
      </c>
      <c r="AE498" s="293" t="str">
        <f t="shared" si="108"/>
        <v/>
      </c>
      <c r="AF498" s="293" t="str">
        <f t="shared" si="108"/>
        <v/>
      </c>
      <c r="AG498" s="293" t="str">
        <f t="shared" si="108"/>
        <v/>
      </c>
      <c r="AH498" s="293">
        <f t="shared" si="101"/>
        <v>0</v>
      </c>
      <c r="AI498" s="292">
        <f t="shared" si="102"/>
        <v>1</v>
      </c>
    </row>
    <row r="499" spans="1:35" ht="26.25" x14ac:dyDescent="0.25">
      <c r="A499"/>
      <c r="B499">
        <f>TABLA!D497</f>
        <v>507</v>
      </c>
      <c r="C499">
        <f>TABLA!H497</f>
        <v>8</v>
      </c>
      <c r="D499" s="165" t="str">
        <f>TABLA!A497</f>
        <v>F. Ciencias Matemáticas</v>
      </c>
      <c r="E499" s="284">
        <f>TABLA!BN497</f>
        <v>0</v>
      </c>
      <c r="F499" s="293" t="str">
        <f t="shared" ref="F499:U514" si="110">IFERROR((IF(FIND(F$1,$E499,1)&gt;0,"x")),"")</f>
        <v/>
      </c>
      <c r="G499" s="293" t="str">
        <f t="shared" si="110"/>
        <v/>
      </c>
      <c r="H499" s="293" t="str">
        <f t="shared" si="110"/>
        <v/>
      </c>
      <c r="I499" s="293" t="str">
        <f t="shared" si="110"/>
        <v/>
      </c>
      <c r="J499" s="293" t="str">
        <f t="shared" si="110"/>
        <v/>
      </c>
      <c r="K499" s="293" t="str">
        <f t="shared" si="110"/>
        <v/>
      </c>
      <c r="L499" s="293" t="str">
        <f t="shared" si="110"/>
        <v/>
      </c>
      <c r="M499" s="293" t="str">
        <f t="shared" si="110"/>
        <v/>
      </c>
      <c r="N499" s="293" t="str">
        <f t="shared" si="110"/>
        <v/>
      </c>
      <c r="O499" s="293" t="str">
        <f t="shared" si="110"/>
        <v/>
      </c>
      <c r="P499" s="293" t="str">
        <f t="shared" si="109"/>
        <v/>
      </c>
      <c r="Q499" s="293" t="str">
        <f t="shared" si="109"/>
        <v/>
      </c>
      <c r="R499" s="293" t="str">
        <f t="shared" si="109"/>
        <v/>
      </c>
      <c r="S499" s="293" t="str">
        <f t="shared" si="109"/>
        <v/>
      </c>
      <c r="T499" s="293" t="str">
        <f t="shared" si="109"/>
        <v/>
      </c>
      <c r="U499" s="293" t="str">
        <f t="shared" si="109"/>
        <v/>
      </c>
      <c r="V499" s="293" t="str">
        <f t="shared" si="109"/>
        <v/>
      </c>
      <c r="W499" s="293" t="str">
        <f t="shared" si="109"/>
        <v/>
      </c>
      <c r="X499" s="293" t="str">
        <f t="shared" si="109"/>
        <v/>
      </c>
      <c r="Y499" s="293" t="str">
        <f t="shared" si="109"/>
        <v/>
      </c>
      <c r="Z499" s="293" t="str">
        <f t="shared" si="109"/>
        <v/>
      </c>
      <c r="AA499" s="293" t="str">
        <f t="shared" si="109"/>
        <v/>
      </c>
      <c r="AB499" s="293" t="str">
        <f t="shared" si="109"/>
        <v/>
      </c>
      <c r="AC499" s="293" t="str">
        <f t="shared" si="109"/>
        <v/>
      </c>
      <c r="AD499" s="293" t="str">
        <f t="shared" si="109"/>
        <v/>
      </c>
      <c r="AE499" s="293" t="str">
        <f t="shared" si="109"/>
        <v/>
      </c>
      <c r="AF499" s="293" t="str">
        <f t="shared" ref="Z499:AG514" si="111">IFERROR((IF(FIND(AF$1,$E499,1)&gt;0,"x")),"")</f>
        <v/>
      </c>
      <c r="AG499" s="293" t="str">
        <f t="shared" si="111"/>
        <v/>
      </c>
      <c r="AH499" s="293">
        <f t="shared" si="101"/>
        <v>0</v>
      </c>
      <c r="AI499" s="292" t="str">
        <f t="shared" si="102"/>
        <v>X</v>
      </c>
    </row>
    <row r="500" spans="1:35" ht="15.75" x14ac:dyDescent="0.25">
      <c r="A500"/>
      <c r="B500">
        <f>TABLA!D498</f>
        <v>508</v>
      </c>
      <c r="C500">
        <f>TABLA!H498</f>
        <v>1</v>
      </c>
      <c r="D500" s="165" t="str">
        <f>TABLA!A498</f>
        <v>F. Bellas Artes</v>
      </c>
      <c r="E500" s="284">
        <f>TABLA!BN498</f>
        <v>0</v>
      </c>
      <c r="F500" s="293" t="str">
        <f t="shared" si="110"/>
        <v/>
      </c>
      <c r="G500" s="293" t="str">
        <f t="shared" si="110"/>
        <v/>
      </c>
      <c r="H500" s="293" t="str">
        <f t="shared" si="110"/>
        <v/>
      </c>
      <c r="I500" s="293" t="str">
        <f t="shared" si="110"/>
        <v/>
      </c>
      <c r="J500" s="293" t="str">
        <f t="shared" si="110"/>
        <v/>
      </c>
      <c r="K500" s="293" t="str">
        <f t="shared" si="110"/>
        <v/>
      </c>
      <c r="L500" s="293" t="str">
        <f t="shared" si="110"/>
        <v/>
      </c>
      <c r="M500" s="293" t="str">
        <f t="shared" si="110"/>
        <v/>
      </c>
      <c r="N500" s="293" t="str">
        <f t="shared" si="110"/>
        <v/>
      </c>
      <c r="O500" s="293" t="str">
        <f t="shared" si="110"/>
        <v/>
      </c>
      <c r="P500" s="293" t="str">
        <f t="shared" si="109"/>
        <v/>
      </c>
      <c r="Q500" s="293" t="str">
        <f t="shared" si="109"/>
        <v/>
      </c>
      <c r="R500" s="293" t="str">
        <f t="shared" si="109"/>
        <v/>
      </c>
      <c r="S500" s="293" t="str">
        <f t="shared" si="109"/>
        <v/>
      </c>
      <c r="T500" s="293" t="str">
        <f t="shared" si="109"/>
        <v/>
      </c>
      <c r="U500" s="293" t="str">
        <f t="shared" si="109"/>
        <v/>
      </c>
      <c r="V500" s="293" t="str">
        <f t="shared" si="109"/>
        <v/>
      </c>
      <c r="W500" s="293" t="str">
        <f t="shared" si="109"/>
        <v/>
      </c>
      <c r="X500" s="293" t="str">
        <f t="shared" si="109"/>
        <v/>
      </c>
      <c r="Y500" s="293" t="str">
        <f t="shared" si="109"/>
        <v/>
      </c>
      <c r="Z500" s="293" t="str">
        <f t="shared" si="109"/>
        <v/>
      </c>
      <c r="AA500" s="293" t="str">
        <f t="shared" si="109"/>
        <v/>
      </c>
      <c r="AB500" s="293" t="str">
        <f t="shared" si="109"/>
        <v/>
      </c>
      <c r="AC500" s="293" t="str">
        <f t="shared" si="109"/>
        <v/>
      </c>
      <c r="AD500" s="293" t="str">
        <f t="shared" si="109"/>
        <v/>
      </c>
      <c r="AE500" s="293" t="str">
        <f t="shared" si="109"/>
        <v/>
      </c>
      <c r="AF500" s="293" t="str">
        <f t="shared" si="111"/>
        <v/>
      </c>
      <c r="AG500" s="293" t="str">
        <f t="shared" si="111"/>
        <v/>
      </c>
      <c r="AH500" s="293">
        <f t="shared" si="101"/>
        <v>0</v>
      </c>
      <c r="AI500" s="292" t="str">
        <f t="shared" si="102"/>
        <v>X</v>
      </c>
    </row>
    <row r="501" spans="1:35" ht="25.5" x14ac:dyDescent="0.25">
      <c r="A501"/>
      <c r="B501">
        <f>TABLA!D499</f>
        <v>509</v>
      </c>
      <c r="C501">
        <f>TABLA!H499</f>
        <v>6</v>
      </c>
      <c r="D501" s="284" t="str">
        <f>TABLA!A499</f>
        <v>F. Ciencias Físicas</v>
      </c>
      <c r="E501" s="284">
        <f>TABLA!BN499</f>
        <v>0</v>
      </c>
      <c r="F501" s="293" t="str">
        <f t="shared" si="110"/>
        <v/>
      </c>
      <c r="G501" s="293" t="str">
        <f t="shared" si="110"/>
        <v/>
      </c>
      <c r="H501" s="293" t="str">
        <f t="shared" si="110"/>
        <v/>
      </c>
      <c r="I501" s="293" t="str">
        <f t="shared" si="110"/>
        <v/>
      </c>
      <c r="J501" s="293" t="str">
        <f t="shared" si="110"/>
        <v/>
      </c>
      <c r="K501" s="293" t="str">
        <f t="shared" si="110"/>
        <v/>
      </c>
      <c r="L501" s="293" t="str">
        <f t="shared" si="110"/>
        <v/>
      </c>
      <c r="M501" s="293" t="str">
        <f t="shared" si="110"/>
        <v/>
      </c>
      <c r="N501" s="293" t="str">
        <f t="shared" si="110"/>
        <v/>
      </c>
      <c r="O501" s="293" t="str">
        <f t="shared" si="110"/>
        <v/>
      </c>
      <c r="P501" s="293" t="str">
        <f t="shared" si="109"/>
        <v/>
      </c>
      <c r="Q501" s="293" t="str">
        <f t="shared" si="109"/>
        <v/>
      </c>
      <c r="R501" s="293" t="str">
        <f t="shared" si="109"/>
        <v/>
      </c>
      <c r="S501" s="293" t="str">
        <f t="shared" si="109"/>
        <v/>
      </c>
      <c r="T501" s="293" t="str">
        <f t="shared" si="109"/>
        <v/>
      </c>
      <c r="U501" s="293" t="str">
        <f t="shared" si="109"/>
        <v/>
      </c>
      <c r="V501" s="293" t="str">
        <f t="shared" si="109"/>
        <v/>
      </c>
      <c r="W501" s="293" t="str">
        <f t="shared" si="109"/>
        <v/>
      </c>
      <c r="X501" s="293" t="str">
        <f t="shared" si="109"/>
        <v/>
      </c>
      <c r="Y501" s="293" t="str">
        <f t="shared" si="109"/>
        <v/>
      </c>
      <c r="Z501" s="293" t="str">
        <f t="shared" si="111"/>
        <v/>
      </c>
      <c r="AA501" s="293" t="str">
        <f t="shared" si="111"/>
        <v/>
      </c>
      <c r="AB501" s="293" t="str">
        <f t="shared" si="111"/>
        <v/>
      </c>
      <c r="AC501" s="293" t="str">
        <f t="shared" si="111"/>
        <v/>
      </c>
      <c r="AD501" s="293" t="str">
        <f t="shared" si="111"/>
        <v/>
      </c>
      <c r="AE501" s="293" t="str">
        <f t="shared" si="111"/>
        <v/>
      </c>
      <c r="AF501" s="293" t="str">
        <f t="shared" si="111"/>
        <v/>
      </c>
      <c r="AG501" s="293" t="str">
        <f t="shared" si="111"/>
        <v/>
      </c>
      <c r="AH501" s="293">
        <f t="shared" si="101"/>
        <v>0</v>
      </c>
      <c r="AI501" s="292" t="str">
        <f t="shared" si="102"/>
        <v>X</v>
      </c>
    </row>
    <row r="502" spans="1:35" ht="25.5" x14ac:dyDescent="0.25">
      <c r="A502"/>
      <c r="B502">
        <f>TABLA!D500</f>
        <v>510</v>
      </c>
      <c r="C502">
        <f>TABLA!H500</f>
        <v>16</v>
      </c>
      <c r="D502" s="284" t="str">
        <f>TABLA!A500</f>
        <v>F. Geografía e Historia</v>
      </c>
      <c r="E502" s="284">
        <f>TABLA!BN500</f>
        <v>0</v>
      </c>
      <c r="F502" s="293" t="str">
        <f t="shared" si="110"/>
        <v/>
      </c>
      <c r="G502" s="293" t="str">
        <f t="shared" si="110"/>
        <v/>
      </c>
      <c r="H502" s="293" t="str">
        <f t="shared" si="110"/>
        <v/>
      </c>
      <c r="I502" s="293" t="str">
        <f t="shared" si="110"/>
        <v/>
      </c>
      <c r="J502" s="293" t="str">
        <f t="shared" si="110"/>
        <v/>
      </c>
      <c r="K502" s="293" t="str">
        <f t="shared" si="110"/>
        <v/>
      </c>
      <c r="L502" s="293" t="str">
        <f t="shared" si="110"/>
        <v/>
      </c>
      <c r="M502" s="293" t="str">
        <f t="shared" si="110"/>
        <v/>
      </c>
      <c r="N502" s="293" t="str">
        <f t="shared" si="110"/>
        <v/>
      </c>
      <c r="O502" s="293" t="str">
        <f t="shared" si="110"/>
        <v/>
      </c>
      <c r="P502" s="293" t="str">
        <f t="shared" si="109"/>
        <v/>
      </c>
      <c r="Q502" s="293" t="str">
        <f t="shared" si="109"/>
        <v/>
      </c>
      <c r="R502" s="293" t="str">
        <f t="shared" si="109"/>
        <v/>
      </c>
      <c r="S502" s="293" t="str">
        <f t="shared" si="109"/>
        <v/>
      </c>
      <c r="T502" s="293" t="str">
        <f t="shared" si="109"/>
        <v/>
      </c>
      <c r="U502" s="293" t="str">
        <f t="shared" si="109"/>
        <v/>
      </c>
      <c r="V502" s="293" t="str">
        <f t="shared" si="109"/>
        <v/>
      </c>
      <c r="W502" s="293" t="str">
        <f t="shared" si="109"/>
        <v/>
      </c>
      <c r="X502" s="293" t="str">
        <f t="shared" si="109"/>
        <v/>
      </c>
      <c r="Y502" s="293" t="str">
        <f t="shared" si="109"/>
        <v/>
      </c>
      <c r="Z502" s="293" t="str">
        <f t="shared" si="111"/>
        <v/>
      </c>
      <c r="AA502" s="293" t="str">
        <f t="shared" si="111"/>
        <v/>
      </c>
      <c r="AB502" s="293" t="str">
        <f t="shared" si="111"/>
        <v/>
      </c>
      <c r="AC502" s="293" t="str">
        <f t="shared" si="111"/>
        <v/>
      </c>
      <c r="AD502" s="293" t="str">
        <f t="shared" si="111"/>
        <v/>
      </c>
      <c r="AE502" s="293" t="str">
        <f t="shared" si="111"/>
        <v/>
      </c>
      <c r="AF502" s="293" t="str">
        <f t="shared" si="111"/>
        <v/>
      </c>
      <c r="AG502" s="293" t="str">
        <f t="shared" si="111"/>
        <v/>
      </c>
      <c r="AH502" s="293">
        <f t="shared" si="101"/>
        <v>0</v>
      </c>
      <c r="AI502" s="292" t="str">
        <f t="shared" si="102"/>
        <v>X</v>
      </c>
    </row>
    <row r="503" spans="1:35" ht="15.75" x14ac:dyDescent="0.25">
      <c r="A503" s="3"/>
      <c r="B503">
        <f>TABLA!D501</f>
        <v>511</v>
      </c>
      <c r="C503">
        <f>TABLA!H501</f>
        <v>13</v>
      </c>
      <c r="D503" s="284" t="str">
        <f>TABLA!A501</f>
        <v>F. Farmacia</v>
      </c>
      <c r="E503" s="284">
        <f>TABLA!BN501</f>
        <v>0</v>
      </c>
      <c r="F503" s="293" t="str">
        <f t="shared" si="110"/>
        <v/>
      </c>
      <c r="G503" s="293" t="str">
        <f t="shared" si="110"/>
        <v/>
      </c>
      <c r="H503" s="293" t="str">
        <f t="shared" si="110"/>
        <v/>
      </c>
      <c r="I503" s="293" t="str">
        <f t="shared" si="110"/>
        <v/>
      </c>
      <c r="J503" s="293" t="str">
        <f t="shared" si="110"/>
        <v/>
      </c>
      <c r="K503" s="293" t="str">
        <f t="shared" si="110"/>
        <v/>
      </c>
      <c r="L503" s="293" t="str">
        <f t="shared" si="110"/>
        <v/>
      </c>
      <c r="M503" s="293" t="str">
        <f t="shared" si="110"/>
        <v/>
      </c>
      <c r="N503" s="293" t="str">
        <f t="shared" si="110"/>
        <v/>
      </c>
      <c r="O503" s="293" t="str">
        <f t="shared" si="110"/>
        <v/>
      </c>
      <c r="P503" s="293" t="str">
        <f t="shared" si="109"/>
        <v/>
      </c>
      <c r="Q503" s="293" t="str">
        <f t="shared" si="109"/>
        <v/>
      </c>
      <c r="R503" s="293" t="str">
        <f t="shared" si="109"/>
        <v/>
      </c>
      <c r="S503" s="293" t="str">
        <f t="shared" si="109"/>
        <v/>
      </c>
      <c r="T503" s="293" t="str">
        <f t="shared" si="109"/>
        <v/>
      </c>
      <c r="U503" s="293" t="str">
        <f t="shared" si="109"/>
        <v/>
      </c>
      <c r="V503" s="293" t="str">
        <f t="shared" si="109"/>
        <v/>
      </c>
      <c r="W503" s="293" t="str">
        <f t="shared" si="109"/>
        <v/>
      </c>
      <c r="X503" s="293" t="str">
        <f t="shared" si="109"/>
        <v/>
      </c>
      <c r="Y503" s="293" t="str">
        <f t="shared" si="109"/>
        <v/>
      </c>
      <c r="Z503" s="293" t="str">
        <f t="shared" si="111"/>
        <v/>
      </c>
      <c r="AA503" s="293" t="str">
        <f t="shared" si="111"/>
        <v/>
      </c>
      <c r="AB503" s="293" t="str">
        <f t="shared" si="111"/>
        <v/>
      </c>
      <c r="AC503" s="293" t="str">
        <f t="shared" si="111"/>
        <v/>
      </c>
      <c r="AD503" s="293" t="str">
        <f t="shared" si="111"/>
        <v/>
      </c>
      <c r="AE503" s="293" t="str">
        <f t="shared" si="111"/>
        <v/>
      </c>
      <c r="AF503" s="293" t="str">
        <f t="shared" si="111"/>
        <v/>
      </c>
      <c r="AG503" s="293" t="str">
        <f t="shared" si="111"/>
        <v/>
      </c>
      <c r="AH503" s="293">
        <f t="shared" si="101"/>
        <v>0</v>
      </c>
      <c r="AI503" s="292" t="str">
        <f t="shared" si="102"/>
        <v>X</v>
      </c>
    </row>
    <row r="504" spans="1:35" ht="15.75" x14ac:dyDescent="0.25">
      <c r="A504"/>
      <c r="B504">
        <f>TABLA!D502</f>
        <v>512</v>
      </c>
      <c r="C504">
        <f>TABLA!H502</f>
        <v>17</v>
      </c>
      <c r="D504" s="284" t="str">
        <f>TABLA!A502</f>
        <v>F. Informática</v>
      </c>
      <c r="E504" s="284">
        <f>TABLA!BN502</f>
        <v>0</v>
      </c>
      <c r="F504" s="293" t="str">
        <f t="shared" si="110"/>
        <v/>
      </c>
      <c r="G504" s="293" t="str">
        <f t="shared" si="110"/>
        <v/>
      </c>
      <c r="H504" s="293" t="str">
        <f t="shared" si="110"/>
        <v/>
      </c>
      <c r="I504" s="293" t="str">
        <f t="shared" si="110"/>
        <v/>
      </c>
      <c r="J504" s="293" t="str">
        <f t="shared" si="110"/>
        <v/>
      </c>
      <c r="K504" s="293" t="str">
        <f t="shared" si="110"/>
        <v/>
      </c>
      <c r="L504" s="293" t="str">
        <f t="shared" si="110"/>
        <v/>
      </c>
      <c r="M504" s="293" t="str">
        <f t="shared" si="110"/>
        <v/>
      </c>
      <c r="N504" s="293" t="str">
        <f t="shared" si="110"/>
        <v/>
      </c>
      <c r="O504" s="293" t="str">
        <f t="shared" si="110"/>
        <v/>
      </c>
      <c r="P504" s="293" t="str">
        <f t="shared" si="109"/>
        <v/>
      </c>
      <c r="Q504" s="293" t="str">
        <f t="shared" si="109"/>
        <v/>
      </c>
      <c r="R504" s="293" t="str">
        <f t="shared" si="109"/>
        <v/>
      </c>
      <c r="S504" s="293" t="str">
        <f t="shared" si="109"/>
        <v/>
      </c>
      <c r="T504" s="293" t="str">
        <f t="shared" si="109"/>
        <v/>
      </c>
      <c r="U504" s="293" t="str">
        <f t="shared" si="109"/>
        <v/>
      </c>
      <c r="V504" s="293" t="str">
        <f t="shared" si="109"/>
        <v/>
      </c>
      <c r="W504" s="293" t="str">
        <f t="shared" si="109"/>
        <v/>
      </c>
      <c r="X504" s="293" t="str">
        <f t="shared" si="109"/>
        <v/>
      </c>
      <c r="Y504" s="293" t="str">
        <f t="shared" si="109"/>
        <v/>
      </c>
      <c r="Z504" s="293" t="str">
        <f t="shared" si="111"/>
        <v/>
      </c>
      <c r="AA504" s="293" t="str">
        <f t="shared" si="111"/>
        <v/>
      </c>
      <c r="AB504" s="293" t="str">
        <f t="shared" si="111"/>
        <v/>
      </c>
      <c r="AC504" s="293" t="str">
        <f t="shared" si="111"/>
        <v/>
      </c>
      <c r="AD504" s="293" t="str">
        <f t="shared" si="111"/>
        <v/>
      </c>
      <c r="AE504" s="293" t="str">
        <f t="shared" si="111"/>
        <v/>
      </c>
      <c r="AF504" s="293" t="str">
        <f t="shared" si="111"/>
        <v/>
      </c>
      <c r="AG504" s="293" t="str">
        <f t="shared" si="111"/>
        <v/>
      </c>
      <c r="AH504" s="293">
        <f t="shared" si="101"/>
        <v>0</v>
      </c>
      <c r="AI504" s="292" t="str">
        <f t="shared" si="102"/>
        <v>X</v>
      </c>
    </row>
    <row r="505" spans="1:35" ht="15.75" x14ac:dyDescent="0.25">
      <c r="A505"/>
      <c r="B505">
        <f>TABLA!D503</f>
        <v>513</v>
      </c>
      <c r="C505">
        <f>TABLA!H503</f>
        <v>0</v>
      </c>
      <c r="D505" s="165" t="str">
        <f>TABLA!A503</f>
        <v>N/C</v>
      </c>
      <c r="E505" s="284">
        <f>TABLA!BN503</f>
        <v>0</v>
      </c>
      <c r="F505" s="293" t="str">
        <f t="shared" si="110"/>
        <v/>
      </c>
      <c r="G505" s="293" t="str">
        <f t="shared" si="110"/>
        <v/>
      </c>
      <c r="H505" s="293" t="str">
        <f t="shared" si="110"/>
        <v/>
      </c>
      <c r="I505" s="293" t="str">
        <f t="shared" si="110"/>
        <v/>
      </c>
      <c r="J505" s="293" t="str">
        <f t="shared" si="110"/>
        <v/>
      </c>
      <c r="K505" s="293" t="str">
        <f t="shared" si="110"/>
        <v/>
      </c>
      <c r="L505" s="293" t="str">
        <f t="shared" si="110"/>
        <v/>
      </c>
      <c r="M505" s="293" t="str">
        <f t="shared" si="110"/>
        <v/>
      </c>
      <c r="N505" s="293" t="str">
        <f t="shared" si="110"/>
        <v/>
      </c>
      <c r="O505" s="293" t="str">
        <f t="shared" si="110"/>
        <v/>
      </c>
      <c r="P505" s="293" t="str">
        <f t="shared" si="109"/>
        <v/>
      </c>
      <c r="Q505" s="293" t="str">
        <f t="shared" si="109"/>
        <v/>
      </c>
      <c r="R505" s="293" t="str">
        <f t="shared" si="109"/>
        <v/>
      </c>
      <c r="S505" s="293" t="str">
        <f t="shared" si="109"/>
        <v/>
      </c>
      <c r="T505" s="293" t="str">
        <f t="shared" si="109"/>
        <v/>
      </c>
      <c r="U505" s="293" t="str">
        <f t="shared" si="109"/>
        <v/>
      </c>
      <c r="V505" s="293" t="str">
        <f t="shared" si="109"/>
        <v/>
      </c>
      <c r="W505" s="293" t="str">
        <f t="shared" si="109"/>
        <v/>
      </c>
      <c r="X505" s="293" t="str">
        <f t="shared" si="109"/>
        <v/>
      </c>
      <c r="Y505" s="293" t="str">
        <f t="shared" si="109"/>
        <v/>
      </c>
      <c r="Z505" s="293" t="str">
        <f t="shared" si="111"/>
        <v/>
      </c>
      <c r="AA505" s="293" t="str">
        <f t="shared" si="111"/>
        <v/>
      </c>
      <c r="AB505" s="293" t="str">
        <f t="shared" si="111"/>
        <v/>
      </c>
      <c r="AC505" s="293" t="str">
        <f t="shared" si="111"/>
        <v/>
      </c>
      <c r="AD505" s="293" t="str">
        <f t="shared" si="111"/>
        <v/>
      </c>
      <c r="AE505" s="293" t="str">
        <f t="shared" si="111"/>
        <v/>
      </c>
      <c r="AF505" s="293" t="str">
        <f t="shared" si="111"/>
        <v/>
      </c>
      <c r="AG505" s="293" t="str">
        <f t="shared" si="111"/>
        <v/>
      </c>
      <c r="AH505" s="293">
        <f t="shared" si="101"/>
        <v>0</v>
      </c>
      <c r="AI505" s="292" t="str">
        <f t="shared" si="102"/>
        <v>X</v>
      </c>
    </row>
    <row r="506" spans="1:35" ht="15.75" x14ac:dyDescent="0.25">
      <c r="A506"/>
      <c r="B506">
        <f>TABLA!D504</f>
        <v>514</v>
      </c>
      <c r="C506">
        <f>TABLA!H504</f>
        <v>14</v>
      </c>
      <c r="D506" s="165" t="str">
        <f>TABLA!A504</f>
        <v>F. Filología</v>
      </c>
      <c r="E506" s="284">
        <f>TABLA!BN504</f>
        <v>0</v>
      </c>
      <c r="F506" s="293" t="str">
        <f t="shared" si="110"/>
        <v/>
      </c>
      <c r="G506" s="293" t="str">
        <f t="shared" si="110"/>
        <v/>
      </c>
      <c r="H506" s="293" t="str">
        <f t="shared" si="110"/>
        <v/>
      </c>
      <c r="I506" s="293" t="str">
        <f t="shared" si="110"/>
        <v/>
      </c>
      <c r="J506" s="293" t="str">
        <f t="shared" si="110"/>
        <v/>
      </c>
      <c r="K506" s="293" t="str">
        <f t="shared" si="110"/>
        <v/>
      </c>
      <c r="L506" s="293" t="str">
        <f t="shared" si="110"/>
        <v/>
      </c>
      <c r="M506" s="293" t="str">
        <f t="shared" si="110"/>
        <v/>
      </c>
      <c r="N506" s="293" t="str">
        <f t="shared" si="110"/>
        <v/>
      </c>
      <c r="O506" s="293" t="str">
        <f t="shared" si="110"/>
        <v/>
      </c>
      <c r="P506" s="293" t="str">
        <f t="shared" si="109"/>
        <v/>
      </c>
      <c r="Q506" s="293" t="str">
        <f t="shared" si="109"/>
        <v/>
      </c>
      <c r="R506" s="293" t="str">
        <f t="shared" si="109"/>
        <v/>
      </c>
      <c r="S506" s="293" t="str">
        <f t="shared" si="109"/>
        <v/>
      </c>
      <c r="T506" s="293" t="str">
        <f t="shared" si="109"/>
        <v/>
      </c>
      <c r="U506" s="293" t="str">
        <f t="shared" si="109"/>
        <v/>
      </c>
      <c r="V506" s="293" t="str">
        <f t="shared" si="109"/>
        <v/>
      </c>
      <c r="W506" s="293" t="str">
        <f t="shared" si="109"/>
        <v/>
      </c>
      <c r="X506" s="293" t="str">
        <f t="shared" si="109"/>
        <v/>
      </c>
      <c r="Y506" s="293" t="str">
        <f t="shared" si="109"/>
        <v/>
      </c>
      <c r="Z506" s="293" t="str">
        <f t="shared" si="111"/>
        <v/>
      </c>
      <c r="AA506" s="293" t="str">
        <f t="shared" si="111"/>
        <v/>
      </c>
      <c r="AB506" s="293" t="str">
        <f t="shared" si="111"/>
        <v/>
      </c>
      <c r="AC506" s="293" t="str">
        <f t="shared" si="111"/>
        <v/>
      </c>
      <c r="AD506" s="293" t="str">
        <f t="shared" si="111"/>
        <v/>
      </c>
      <c r="AE506" s="293" t="str">
        <f t="shared" si="111"/>
        <v/>
      </c>
      <c r="AF506" s="293" t="str">
        <f t="shared" si="111"/>
        <v/>
      </c>
      <c r="AG506" s="293" t="str">
        <f t="shared" si="111"/>
        <v/>
      </c>
      <c r="AH506" s="293">
        <f t="shared" si="101"/>
        <v>0</v>
      </c>
      <c r="AI506" s="292" t="str">
        <f t="shared" si="102"/>
        <v>X</v>
      </c>
    </row>
    <row r="507" spans="1:35" ht="15.75" x14ac:dyDescent="0.25">
      <c r="A507"/>
      <c r="B507">
        <f>TABLA!D505</f>
        <v>515</v>
      </c>
      <c r="C507">
        <f>TABLA!H505</f>
        <v>0</v>
      </c>
      <c r="D507" s="165" t="str">
        <f>TABLA!A505</f>
        <v>N/C</v>
      </c>
      <c r="E507" s="284" t="str">
        <f>TABLA!BN505</f>
        <v>Apertura 24h en época de exámenes</v>
      </c>
      <c r="F507" s="293" t="str">
        <f t="shared" si="110"/>
        <v/>
      </c>
      <c r="G507" s="293" t="str">
        <f t="shared" si="110"/>
        <v/>
      </c>
      <c r="H507" s="293" t="str">
        <f t="shared" si="110"/>
        <v/>
      </c>
      <c r="I507" s="293" t="str">
        <f t="shared" si="110"/>
        <v/>
      </c>
      <c r="J507" s="293" t="str">
        <f t="shared" si="110"/>
        <v/>
      </c>
      <c r="K507" s="293" t="str">
        <f t="shared" si="110"/>
        <v/>
      </c>
      <c r="L507" s="293" t="str">
        <f t="shared" si="110"/>
        <v/>
      </c>
      <c r="M507" s="293" t="str">
        <f t="shared" si="110"/>
        <v/>
      </c>
      <c r="N507" s="293" t="str">
        <f t="shared" si="110"/>
        <v/>
      </c>
      <c r="O507" s="293" t="str">
        <f t="shared" si="110"/>
        <v/>
      </c>
      <c r="P507" s="293" t="str">
        <f t="shared" si="109"/>
        <v/>
      </c>
      <c r="Q507" s="293" t="str">
        <f t="shared" si="109"/>
        <v/>
      </c>
      <c r="R507" s="293" t="str">
        <f t="shared" si="109"/>
        <v/>
      </c>
      <c r="S507" s="293" t="str">
        <f t="shared" si="109"/>
        <v/>
      </c>
      <c r="T507" s="293" t="str">
        <f t="shared" si="109"/>
        <v/>
      </c>
      <c r="U507" s="293" t="str">
        <f t="shared" si="109"/>
        <v/>
      </c>
      <c r="V507" s="293" t="str">
        <f t="shared" si="109"/>
        <v/>
      </c>
      <c r="W507" s="293" t="str">
        <f t="shared" si="109"/>
        <v/>
      </c>
      <c r="X507" s="293" t="str">
        <f t="shared" si="109"/>
        <v/>
      </c>
      <c r="Y507" s="293" t="str">
        <f t="shared" si="109"/>
        <v/>
      </c>
      <c r="Z507" s="293" t="str">
        <f t="shared" si="111"/>
        <v/>
      </c>
      <c r="AA507" s="293" t="str">
        <f t="shared" si="111"/>
        <v/>
      </c>
      <c r="AB507" s="293" t="str">
        <f t="shared" si="111"/>
        <v/>
      </c>
      <c r="AC507" s="293" t="str">
        <f t="shared" si="111"/>
        <v/>
      </c>
      <c r="AD507" s="293" t="str">
        <f t="shared" si="111"/>
        <v/>
      </c>
      <c r="AE507" s="293" t="str">
        <f t="shared" si="111"/>
        <v/>
      </c>
      <c r="AF507" s="293" t="str">
        <f t="shared" si="111"/>
        <v/>
      </c>
      <c r="AG507" s="293" t="str">
        <f t="shared" si="111"/>
        <v/>
      </c>
      <c r="AH507" s="293">
        <f t="shared" si="101"/>
        <v>0</v>
      </c>
      <c r="AI507" s="292">
        <f t="shared" si="102"/>
        <v>1</v>
      </c>
    </row>
    <row r="508" spans="1:35" ht="15.75" x14ac:dyDescent="0.25">
      <c r="A508" s="3"/>
      <c r="B508">
        <f>TABLA!D506</f>
        <v>516</v>
      </c>
      <c r="C508">
        <f>TABLA!H506</f>
        <v>13</v>
      </c>
      <c r="D508" s="165" t="str">
        <f>TABLA!A506</f>
        <v>F. Farmacia</v>
      </c>
      <c r="E508" s="284">
        <f>TABLA!BN506</f>
        <v>0</v>
      </c>
      <c r="F508" s="293" t="str">
        <f t="shared" si="110"/>
        <v/>
      </c>
      <c r="G508" s="293" t="str">
        <f t="shared" si="110"/>
        <v/>
      </c>
      <c r="H508" s="293" t="str">
        <f t="shared" si="110"/>
        <v/>
      </c>
      <c r="I508" s="293" t="str">
        <f t="shared" si="110"/>
        <v/>
      </c>
      <c r="J508" s="293" t="str">
        <f t="shared" si="110"/>
        <v/>
      </c>
      <c r="K508" s="293" t="str">
        <f t="shared" si="110"/>
        <v/>
      </c>
      <c r="L508" s="293" t="str">
        <f t="shared" si="110"/>
        <v/>
      </c>
      <c r="M508" s="293" t="str">
        <f t="shared" si="110"/>
        <v/>
      </c>
      <c r="N508" s="293" t="str">
        <f t="shared" si="110"/>
        <v/>
      </c>
      <c r="O508" s="293" t="str">
        <f t="shared" si="110"/>
        <v/>
      </c>
      <c r="P508" s="293" t="str">
        <f t="shared" si="109"/>
        <v/>
      </c>
      <c r="Q508" s="293" t="str">
        <f t="shared" si="109"/>
        <v/>
      </c>
      <c r="R508" s="293" t="str">
        <f t="shared" si="109"/>
        <v/>
      </c>
      <c r="S508" s="293" t="str">
        <f t="shared" si="109"/>
        <v/>
      </c>
      <c r="T508" s="293" t="str">
        <f t="shared" si="109"/>
        <v/>
      </c>
      <c r="U508" s="293" t="str">
        <f t="shared" si="109"/>
        <v/>
      </c>
      <c r="V508" s="293" t="str">
        <f t="shared" si="109"/>
        <v/>
      </c>
      <c r="W508" s="293" t="str">
        <f t="shared" si="109"/>
        <v/>
      </c>
      <c r="X508" s="293" t="str">
        <f t="shared" si="109"/>
        <v/>
      </c>
      <c r="Y508" s="293" t="str">
        <f t="shared" si="109"/>
        <v/>
      </c>
      <c r="Z508" s="293" t="str">
        <f t="shared" si="111"/>
        <v/>
      </c>
      <c r="AA508" s="293" t="str">
        <f t="shared" si="111"/>
        <v/>
      </c>
      <c r="AB508" s="293" t="str">
        <f t="shared" si="111"/>
        <v/>
      </c>
      <c r="AC508" s="293" t="str">
        <f t="shared" si="111"/>
        <v/>
      </c>
      <c r="AD508" s="293" t="str">
        <f t="shared" si="111"/>
        <v/>
      </c>
      <c r="AE508" s="293" t="str">
        <f t="shared" si="111"/>
        <v/>
      </c>
      <c r="AF508" s="293" t="str">
        <f t="shared" si="111"/>
        <v/>
      </c>
      <c r="AG508" s="293" t="str">
        <f t="shared" si="111"/>
        <v/>
      </c>
      <c r="AH508" s="293">
        <f t="shared" si="101"/>
        <v>0</v>
      </c>
      <c r="AI508" s="292" t="str">
        <f t="shared" si="102"/>
        <v>X</v>
      </c>
    </row>
    <row r="509" spans="1:35" ht="25.5" x14ac:dyDescent="0.25">
      <c r="A509"/>
      <c r="B509">
        <f>TABLA!D507</f>
        <v>517</v>
      </c>
      <c r="C509">
        <f>TABLA!H507</f>
        <v>6</v>
      </c>
      <c r="D509" s="284" t="str">
        <f>TABLA!A507</f>
        <v>F. Ciencias Físicas</v>
      </c>
      <c r="E509" s="284">
        <f>TABLA!BN507</f>
        <v>0</v>
      </c>
      <c r="F509" s="293" t="str">
        <f t="shared" si="110"/>
        <v/>
      </c>
      <c r="G509" s="293" t="str">
        <f t="shared" si="110"/>
        <v/>
      </c>
      <c r="H509" s="293" t="str">
        <f t="shared" si="110"/>
        <v/>
      </c>
      <c r="I509" s="293" t="str">
        <f t="shared" si="110"/>
        <v/>
      </c>
      <c r="J509" s="293" t="str">
        <f t="shared" si="110"/>
        <v/>
      </c>
      <c r="K509" s="293" t="str">
        <f t="shared" si="110"/>
        <v/>
      </c>
      <c r="L509" s="293" t="str">
        <f t="shared" si="110"/>
        <v/>
      </c>
      <c r="M509" s="293" t="str">
        <f t="shared" si="110"/>
        <v/>
      </c>
      <c r="N509" s="293" t="str">
        <f t="shared" si="110"/>
        <v/>
      </c>
      <c r="O509" s="293" t="str">
        <f t="shared" si="110"/>
        <v/>
      </c>
      <c r="P509" s="293" t="str">
        <f t="shared" si="109"/>
        <v/>
      </c>
      <c r="Q509" s="293" t="str">
        <f t="shared" si="109"/>
        <v/>
      </c>
      <c r="R509" s="293" t="str">
        <f t="shared" si="109"/>
        <v/>
      </c>
      <c r="S509" s="293" t="str">
        <f t="shared" si="109"/>
        <v/>
      </c>
      <c r="T509" s="293" t="str">
        <f t="shared" si="109"/>
        <v/>
      </c>
      <c r="U509" s="293" t="str">
        <f t="shared" si="109"/>
        <v/>
      </c>
      <c r="V509" s="293" t="str">
        <f t="shared" si="109"/>
        <v/>
      </c>
      <c r="W509" s="293" t="str">
        <f t="shared" si="109"/>
        <v/>
      </c>
      <c r="X509" s="293" t="str">
        <f t="shared" si="109"/>
        <v/>
      </c>
      <c r="Y509" s="293" t="str">
        <f t="shared" si="109"/>
        <v/>
      </c>
      <c r="Z509" s="293" t="str">
        <f t="shared" si="111"/>
        <v/>
      </c>
      <c r="AA509" s="293" t="str">
        <f t="shared" si="111"/>
        <v/>
      </c>
      <c r="AB509" s="293" t="str">
        <f t="shared" si="111"/>
        <v/>
      </c>
      <c r="AC509" s="293" t="str">
        <f t="shared" si="111"/>
        <v/>
      </c>
      <c r="AD509" s="293" t="str">
        <f t="shared" si="111"/>
        <v/>
      </c>
      <c r="AE509" s="293" t="str">
        <f t="shared" si="111"/>
        <v/>
      </c>
      <c r="AF509" s="293" t="str">
        <f t="shared" si="111"/>
        <v/>
      </c>
      <c r="AG509" s="293" t="str">
        <f t="shared" si="111"/>
        <v/>
      </c>
      <c r="AH509" s="293">
        <f t="shared" si="101"/>
        <v>0</v>
      </c>
      <c r="AI509" s="292" t="str">
        <f t="shared" si="102"/>
        <v>X</v>
      </c>
    </row>
    <row r="510" spans="1:35" ht="38.25" x14ac:dyDescent="0.25">
      <c r="A510"/>
      <c r="B510">
        <f>TABLA!D508</f>
        <v>518</v>
      </c>
      <c r="C510">
        <f>TABLA!H508</f>
        <v>9</v>
      </c>
      <c r="D510" s="284" t="str">
        <f>TABLA!A508</f>
        <v>F. Ciencias Políticas y Sociología</v>
      </c>
      <c r="E510" s="284">
        <f>TABLA!BN508</f>
        <v>0</v>
      </c>
      <c r="F510" s="293" t="str">
        <f t="shared" si="110"/>
        <v/>
      </c>
      <c r="G510" s="293" t="str">
        <f t="shared" si="110"/>
        <v/>
      </c>
      <c r="H510" s="293" t="str">
        <f t="shared" si="110"/>
        <v/>
      </c>
      <c r="I510" s="293" t="str">
        <f t="shared" si="110"/>
        <v/>
      </c>
      <c r="J510" s="293" t="str">
        <f t="shared" si="110"/>
        <v/>
      </c>
      <c r="K510" s="293" t="str">
        <f t="shared" si="110"/>
        <v/>
      </c>
      <c r="L510" s="293" t="str">
        <f t="shared" si="110"/>
        <v/>
      </c>
      <c r="M510" s="293" t="str">
        <f t="shared" si="110"/>
        <v/>
      </c>
      <c r="N510" s="293" t="str">
        <f t="shared" si="110"/>
        <v/>
      </c>
      <c r="O510" s="293" t="str">
        <f t="shared" si="110"/>
        <v/>
      </c>
      <c r="P510" s="293" t="str">
        <f t="shared" si="109"/>
        <v/>
      </c>
      <c r="Q510" s="293" t="str">
        <f t="shared" si="109"/>
        <v/>
      </c>
      <c r="R510" s="293" t="str">
        <f t="shared" si="109"/>
        <v/>
      </c>
      <c r="S510" s="293" t="str">
        <f t="shared" si="109"/>
        <v/>
      </c>
      <c r="T510" s="293" t="str">
        <f t="shared" si="109"/>
        <v/>
      </c>
      <c r="U510" s="293" t="str">
        <f t="shared" si="109"/>
        <v/>
      </c>
      <c r="V510" s="293" t="str">
        <f t="shared" si="109"/>
        <v/>
      </c>
      <c r="W510" s="293" t="str">
        <f t="shared" si="109"/>
        <v/>
      </c>
      <c r="X510" s="293" t="str">
        <f t="shared" si="109"/>
        <v/>
      </c>
      <c r="Y510" s="293" t="str">
        <f t="shared" si="109"/>
        <v/>
      </c>
      <c r="Z510" s="293" t="str">
        <f t="shared" si="111"/>
        <v/>
      </c>
      <c r="AA510" s="293" t="str">
        <f t="shared" si="111"/>
        <v/>
      </c>
      <c r="AB510" s="293" t="str">
        <f t="shared" si="111"/>
        <v/>
      </c>
      <c r="AC510" s="293" t="str">
        <f t="shared" si="111"/>
        <v/>
      </c>
      <c r="AD510" s="293" t="str">
        <f t="shared" si="111"/>
        <v/>
      </c>
      <c r="AE510" s="293" t="str">
        <f t="shared" si="111"/>
        <v/>
      </c>
      <c r="AF510" s="293" t="str">
        <f t="shared" si="111"/>
        <v/>
      </c>
      <c r="AG510" s="293" t="str">
        <f t="shared" si="111"/>
        <v/>
      </c>
      <c r="AH510" s="293">
        <f t="shared" si="101"/>
        <v>0</v>
      </c>
      <c r="AI510" s="292" t="str">
        <f t="shared" si="102"/>
        <v>X</v>
      </c>
    </row>
    <row r="511" spans="1:35" ht="191.25" x14ac:dyDescent="0.25">
      <c r="A511"/>
      <c r="B511">
        <f>TABLA!D509</f>
        <v>519</v>
      </c>
      <c r="C511">
        <f>TABLA!H509</f>
        <v>1</v>
      </c>
      <c r="D511" s="165" t="str">
        <f>TABLA!A509</f>
        <v>F. Bellas Artes</v>
      </c>
      <c r="E511" s="284" t="str">
        <f>TABLA!BN509</f>
        <v>La atención de quienes trabajan en la Biblioteca es muy buena, son muy eficientes, rápidos y amables y resuelven todas mis dudas. Sin embargo, muchas veces me ha pasado que al ir a devolver libros o querer llevar prestados algunos, no hay nadie en el mesón de atención ya que están adentro y debo esperar mucho rato. Esto me ha ocurrido siempre en las tardes. &lt;br&gt;&lt;br&gt;Otro punto negativo es que a pesar de que trabajé años en una biblioteca no puedo entender la ubicación de los libros según el código de éstos. Es decir, los códigos no están ordenados de una forma fácil, de manera que aunque el catálogo en línea entregue el número del estante donde están ubicados, dentro de éste hay que buscar uno a uno los títulos. &lt;br&gt;&lt;br&gt;Lo último es que para buscar diferentes temas me he encontrado con que los libros son, en su mayoría, de autores de la facultad, y si no, de autores españoles pero hay muy pocos libros de autores de otros países. Por ejemplo, busqué libros sobre arte latinoamericano y la gran mayoría eran de autores españoles y algunos estadounidense pero sólo unos pocos eran latinoamericanos, lo que hace que se proporcione una información muy sesgada de algunos temas. Sobre educación artística pasa lo mismo: tienen todos los libros de los profesores de la facultad y algunos de los autores más relevantes estadounidenses, unos pocos más españoles pero más allá de eso, nada. No tienen muchos autores de otros países de Europa y menos de otros continentes, lo cual es muy limitado. &lt;br&gt;&lt;br&gt;Finalmente, el espacio donde se encuentran los ordenadores y los mesones junto a estos es muy estrecho e incómodo. &lt;br&gt;&lt;br&gt;</v>
      </c>
      <c r="F511" s="293" t="str">
        <f t="shared" si="110"/>
        <v/>
      </c>
      <c r="G511" s="293" t="str">
        <f t="shared" si="110"/>
        <v/>
      </c>
      <c r="H511" s="293" t="str">
        <f t="shared" si="110"/>
        <v/>
      </c>
      <c r="I511" s="293" t="str">
        <f t="shared" si="110"/>
        <v/>
      </c>
      <c r="J511" s="293" t="str">
        <f t="shared" si="110"/>
        <v>x</v>
      </c>
      <c r="K511" s="293" t="str">
        <f t="shared" si="110"/>
        <v/>
      </c>
      <c r="L511" s="293" t="str">
        <f t="shared" si="110"/>
        <v/>
      </c>
      <c r="M511" s="293" t="str">
        <f t="shared" si="110"/>
        <v/>
      </c>
      <c r="N511" s="293" t="str">
        <f t="shared" si="110"/>
        <v/>
      </c>
      <c r="O511" s="293" t="str">
        <f t="shared" si="110"/>
        <v/>
      </c>
      <c r="P511" s="293" t="str">
        <f t="shared" si="109"/>
        <v/>
      </c>
      <c r="Q511" s="293" t="str">
        <f t="shared" si="109"/>
        <v/>
      </c>
      <c r="R511" s="293" t="str">
        <f t="shared" si="109"/>
        <v/>
      </c>
      <c r="S511" s="293" t="str">
        <f t="shared" si="109"/>
        <v/>
      </c>
      <c r="T511" s="293" t="str">
        <f t="shared" si="109"/>
        <v/>
      </c>
      <c r="U511" s="293" t="str">
        <f t="shared" si="109"/>
        <v/>
      </c>
      <c r="V511" s="293" t="str">
        <f t="shared" si="109"/>
        <v/>
      </c>
      <c r="W511" s="293" t="str">
        <f t="shared" si="109"/>
        <v/>
      </c>
      <c r="X511" s="293" t="str">
        <f t="shared" si="109"/>
        <v>x</v>
      </c>
      <c r="Y511" s="293" t="str">
        <f t="shared" si="109"/>
        <v/>
      </c>
      <c r="Z511" s="293" t="str">
        <f t="shared" si="111"/>
        <v/>
      </c>
      <c r="AA511" s="293" t="str">
        <f t="shared" si="111"/>
        <v/>
      </c>
      <c r="AB511" s="293" t="str">
        <f t="shared" si="111"/>
        <v/>
      </c>
      <c r="AC511" s="293" t="str">
        <f t="shared" si="111"/>
        <v>x</v>
      </c>
      <c r="AD511" s="293" t="str">
        <f t="shared" si="111"/>
        <v/>
      </c>
      <c r="AE511" s="293" t="str">
        <f t="shared" si="111"/>
        <v/>
      </c>
      <c r="AF511" s="293" t="str">
        <f t="shared" si="111"/>
        <v/>
      </c>
      <c r="AG511" s="293" t="str">
        <f t="shared" si="111"/>
        <v/>
      </c>
      <c r="AH511" s="293">
        <f t="shared" si="101"/>
        <v>3</v>
      </c>
      <c r="AI511" s="292">
        <f t="shared" si="102"/>
        <v>1</v>
      </c>
    </row>
    <row r="512" spans="1:35" ht="15.75" x14ac:dyDescent="0.25">
      <c r="A512"/>
      <c r="B512">
        <f>TABLA!D510</f>
        <v>520</v>
      </c>
      <c r="C512">
        <f>TABLA!H510</f>
        <v>17</v>
      </c>
      <c r="D512" s="284" t="str">
        <f>TABLA!A510</f>
        <v>F. Informática</v>
      </c>
      <c r="E512" s="284">
        <f>TABLA!BN510</f>
        <v>0</v>
      </c>
      <c r="F512" s="293" t="str">
        <f t="shared" si="110"/>
        <v/>
      </c>
      <c r="G512" s="293" t="str">
        <f t="shared" si="110"/>
        <v/>
      </c>
      <c r="H512" s="293" t="str">
        <f t="shared" si="110"/>
        <v/>
      </c>
      <c r="I512" s="293" t="str">
        <f t="shared" si="110"/>
        <v/>
      </c>
      <c r="J512" s="293" t="str">
        <f t="shared" si="110"/>
        <v/>
      </c>
      <c r="K512" s="293" t="str">
        <f t="shared" si="110"/>
        <v/>
      </c>
      <c r="L512" s="293" t="str">
        <f t="shared" si="110"/>
        <v/>
      </c>
      <c r="M512" s="293" t="str">
        <f t="shared" si="110"/>
        <v/>
      </c>
      <c r="N512" s="293" t="str">
        <f t="shared" si="110"/>
        <v/>
      </c>
      <c r="O512" s="293" t="str">
        <f t="shared" si="110"/>
        <v/>
      </c>
      <c r="P512" s="293" t="str">
        <f t="shared" si="109"/>
        <v/>
      </c>
      <c r="Q512" s="293" t="str">
        <f t="shared" si="109"/>
        <v/>
      </c>
      <c r="R512" s="293" t="str">
        <f t="shared" si="109"/>
        <v/>
      </c>
      <c r="S512" s="293" t="str">
        <f t="shared" si="109"/>
        <v/>
      </c>
      <c r="T512" s="293" t="str">
        <f t="shared" si="109"/>
        <v/>
      </c>
      <c r="U512" s="293" t="str">
        <f t="shared" si="109"/>
        <v/>
      </c>
      <c r="V512" s="293" t="str">
        <f t="shared" si="109"/>
        <v/>
      </c>
      <c r="W512" s="293" t="str">
        <f t="shared" si="109"/>
        <v/>
      </c>
      <c r="X512" s="293" t="str">
        <f t="shared" si="109"/>
        <v/>
      </c>
      <c r="Y512" s="293" t="str">
        <f t="shared" si="109"/>
        <v/>
      </c>
      <c r="Z512" s="293" t="str">
        <f t="shared" si="111"/>
        <v/>
      </c>
      <c r="AA512" s="293" t="str">
        <f t="shared" si="111"/>
        <v/>
      </c>
      <c r="AB512" s="293" t="str">
        <f t="shared" si="111"/>
        <v/>
      </c>
      <c r="AC512" s="293" t="str">
        <f t="shared" si="111"/>
        <v/>
      </c>
      <c r="AD512" s="293" t="str">
        <f t="shared" si="111"/>
        <v/>
      </c>
      <c r="AE512" s="293" t="str">
        <f t="shared" si="111"/>
        <v/>
      </c>
      <c r="AF512" s="293" t="str">
        <f t="shared" si="111"/>
        <v/>
      </c>
      <c r="AG512" s="293" t="str">
        <f t="shared" si="111"/>
        <v/>
      </c>
      <c r="AH512" s="293">
        <f t="shared" si="101"/>
        <v>0</v>
      </c>
      <c r="AI512" s="292" t="str">
        <f t="shared" si="102"/>
        <v>X</v>
      </c>
    </row>
    <row r="513" spans="1:35" ht="15.75" x14ac:dyDescent="0.25">
      <c r="A513"/>
      <c r="B513">
        <f>TABLA!D511</f>
        <v>521</v>
      </c>
      <c r="C513">
        <f>TABLA!H511</f>
        <v>13</v>
      </c>
      <c r="D513" s="165" t="str">
        <f>TABLA!A511</f>
        <v>F. Farmacia</v>
      </c>
      <c r="E513" s="284">
        <f>TABLA!BN511</f>
        <v>0</v>
      </c>
      <c r="F513" s="293" t="str">
        <f t="shared" si="110"/>
        <v/>
      </c>
      <c r="G513" s="293" t="str">
        <f t="shared" si="110"/>
        <v/>
      </c>
      <c r="H513" s="293" t="str">
        <f t="shared" si="110"/>
        <v/>
      </c>
      <c r="I513" s="293" t="str">
        <f t="shared" si="110"/>
        <v/>
      </c>
      <c r="J513" s="293" t="str">
        <f t="shared" si="110"/>
        <v/>
      </c>
      <c r="K513" s="293" t="str">
        <f t="shared" si="110"/>
        <v/>
      </c>
      <c r="L513" s="293" t="str">
        <f t="shared" si="110"/>
        <v/>
      </c>
      <c r="M513" s="293" t="str">
        <f t="shared" si="110"/>
        <v/>
      </c>
      <c r="N513" s="293" t="str">
        <f t="shared" si="110"/>
        <v/>
      </c>
      <c r="O513" s="293" t="str">
        <f t="shared" si="110"/>
        <v/>
      </c>
      <c r="P513" s="293" t="str">
        <f t="shared" si="109"/>
        <v/>
      </c>
      <c r="Q513" s="293" t="str">
        <f t="shared" si="109"/>
        <v/>
      </c>
      <c r="R513" s="293" t="str">
        <f t="shared" si="109"/>
        <v/>
      </c>
      <c r="S513" s="293" t="str">
        <f t="shared" si="109"/>
        <v/>
      </c>
      <c r="T513" s="293" t="str">
        <f t="shared" si="109"/>
        <v/>
      </c>
      <c r="U513" s="293" t="str">
        <f t="shared" si="109"/>
        <v/>
      </c>
      <c r="V513" s="293" t="str">
        <f t="shared" si="109"/>
        <v/>
      </c>
      <c r="W513" s="293" t="str">
        <f t="shared" si="109"/>
        <v/>
      </c>
      <c r="X513" s="293" t="str">
        <f t="shared" si="109"/>
        <v/>
      </c>
      <c r="Y513" s="293" t="str">
        <f t="shared" si="109"/>
        <v/>
      </c>
      <c r="Z513" s="293" t="str">
        <f t="shared" si="111"/>
        <v/>
      </c>
      <c r="AA513" s="293" t="str">
        <f t="shared" si="111"/>
        <v/>
      </c>
      <c r="AB513" s="293" t="str">
        <f t="shared" si="111"/>
        <v/>
      </c>
      <c r="AC513" s="293" t="str">
        <f t="shared" si="111"/>
        <v/>
      </c>
      <c r="AD513" s="293" t="str">
        <f t="shared" si="111"/>
        <v/>
      </c>
      <c r="AE513" s="293" t="str">
        <f t="shared" si="111"/>
        <v/>
      </c>
      <c r="AF513" s="293" t="str">
        <f t="shared" si="111"/>
        <v/>
      </c>
      <c r="AG513" s="293" t="str">
        <f t="shared" si="111"/>
        <v/>
      </c>
      <c r="AH513" s="293">
        <f t="shared" si="101"/>
        <v>0</v>
      </c>
      <c r="AI513" s="292" t="str">
        <f t="shared" si="102"/>
        <v>X</v>
      </c>
    </row>
    <row r="514" spans="1:35" ht="26.25" x14ac:dyDescent="0.25">
      <c r="A514"/>
      <c r="B514">
        <f>TABLA!D512</f>
        <v>522</v>
      </c>
      <c r="C514">
        <f>TABLA!H512</f>
        <v>2</v>
      </c>
      <c r="D514" s="165" t="str">
        <f>TABLA!A512</f>
        <v>F. Ciencias Biológicas</v>
      </c>
      <c r="E514" s="284" t="str">
        <f>TABLA!BN512</f>
        <v>No conocía los cursos de formación</v>
      </c>
      <c r="F514" s="293" t="str">
        <f t="shared" si="110"/>
        <v/>
      </c>
      <c r="G514" s="293" t="str">
        <f t="shared" si="110"/>
        <v/>
      </c>
      <c r="H514" s="293" t="str">
        <f t="shared" si="110"/>
        <v/>
      </c>
      <c r="I514" s="293" t="str">
        <f t="shared" si="110"/>
        <v/>
      </c>
      <c r="J514" s="293" t="str">
        <f t="shared" si="110"/>
        <v/>
      </c>
      <c r="K514" s="293" t="str">
        <f t="shared" si="110"/>
        <v/>
      </c>
      <c r="L514" s="293" t="str">
        <f t="shared" si="110"/>
        <v/>
      </c>
      <c r="M514" s="293" t="str">
        <f t="shared" si="110"/>
        <v/>
      </c>
      <c r="N514" s="293" t="str">
        <f t="shared" si="110"/>
        <v/>
      </c>
      <c r="O514" s="293" t="str">
        <f t="shared" si="110"/>
        <v/>
      </c>
      <c r="P514" s="293" t="str">
        <f t="shared" si="110"/>
        <v/>
      </c>
      <c r="Q514" s="293" t="str">
        <f t="shared" si="110"/>
        <v/>
      </c>
      <c r="R514" s="293" t="str">
        <f t="shared" si="110"/>
        <v/>
      </c>
      <c r="S514" s="293" t="str">
        <f t="shared" si="110"/>
        <v/>
      </c>
      <c r="T514" s="293" t="str">
        <f t="shared" si="110"/>
        <v/>
      </c>
      <c r="U514" s="293" t="str">
        <f t="shared" si="110"/>
        <v/>
      </c>
      <c r="V514" s="293" t="str">
        <f t="shared" ref="P514:AE529" si="112">IFERROR((IF(FIND(V$1,$E514,1)&gt;0,"x")),"")</f>
        <v/>
      </c>
      <c r="W514" s="293" t="str">
        <f t="shared" si="112"/>
        <v/>
      </c>
      <c r="X514" s="293" t="str">
        <f t="shared" si="112"/>
        <v/>
      </c>
      <c r="Y514" s="293" t="str">
        <f t="shared" si="112"/>
        <v/>
      </c>
      <c r="Z514" s="293" t="str">
        <f t="shared" si="111"/>
        <v/>
      </c>
      <c r="AA514" s="293" t="str">
        <f t="shared" si="111"/>
        <v/>
      </c>
      <c r="AB514" s="293" t="str">
        <f t="shared" si="111"/>
        <v/>
      </c>
      <c r="AC514" s="293" t="str">
        <f t="shared" si="111"/>
        <v/>
      </c>
      <c r="AD514" s="293" t="str">
        <f t="shared" si="111"/>
        <v/>
      </c>
      <c r="AE514" s="293" t="str">
        <f t="shared" si="111"/>
        <v>x</v>
      </c>
      <c r="AF514" s="293" t="str">
        <f t="shared" si="111"/>
        <v/>
      </c>
      <c r="AG514" s="293" t="str">
        <f t="shared" si="111"/>
        <v/>
      </c>
      <c r="AH514" s="293">
        <f t="shared" si="101"/>
        <v>1</v>
      </c>
      <c r="AI514" s="292">
        <f t="shared" si="102"/>
        <v>1</v>
      </c>
    </row>
    <row r="515" spans="1:35" ht="26.25" x14ac:dyDescent="0.25">
      <c r="A515"/>
      <c r="B515">
        <f>TABLA!D513</f>
        <v>523</v>
      </c>
      <c r="C515">
        <f>TABLA!H513</f>
        <v>16</v>
      </c>
      <c r="D515" s="165" t="str">
        <f>TABLA!A513</f>
        <v>F. Geografía e Historia</v>
      </c>
      <c r="E515" s="284" t="str">
        <f>TABLA!BN513</f>
        <v>El nuevo catálogo online es realmente nefasto, más complejo que el anterior y con tendencia a quedarse trabado durante su uso y dar errores.</v>
      </c>
      <c r="F515" s="293" t="str">
        <f t="shared" ref="F515:U530" si="113">IFERROR((IF(FIND(F$1,$E515,1)&gt;0,"x")),"")</f>
        <v/>
      </c>
      <c r="G515" s="293" t="str">
        <f t="shared" si="113"/>
        <v/>
      </c>
      <c r="H515" s="293" t="str">
        <f t="shared" si="113"/>
        <v/>
      </c>
      <c r="I515" s="293" t="str">
        <f t="shared" si="113"/>
        <v/>
      </c>
      <c r="J515" s="293" t="str">
        <f t="shared" si="113"/>
        <v>x</v>
      </c>
      <c r="K515" s="293" t="str">
        <f t="shared" si="113"/>
        <v/>
      </c>
      <c r="L515" s="293" t="str">
        <f t="shared" si="113"/>
        <v/>
      </c>
      <c r="M515" s="293" t="str">
        <f t="shared" si="113"/>
        <v/>
      </c>
      <c r="N515" s="293" t="str">
        <f t="shared" si="113"/>
        <v/>
      </c>
      <c r="O515" s="293" t="str">
        <f t="shared" si="113"/>
        <v/>
      </c>
      <c r="P515" s="293" t="str">
        <f t="shared" si="112"/>
        <v/>
      </c>
      <c r="Q515" s="293" t="str">
        <f t="shared" si="112"/>
        <v/>
      </c>
      <c r="R515" s="293" t="str">
        <f t="shared" si="112"/>
        <v/>
      </c>
      <c r="S515" s="293" t="str">
        <f t="shared" si="112"/>
        <v/>
      </c>
      <c r="T515" s="293" t="str">
        <f t="shared" si="112"/>
        <v/>
      </c>
      <c r="U515" s="293" t="str">
        <f t="shared" si="112"/>
        <v/>
      </c>
      <c r="V515" s="293" t="str">
        <f t="shared" si="112"/>
        <v/>
      </c>
      <c r="W515" s="293" t="str">
        <f t="shared" si="112"/>
        <v/>
      </c>
      <c r="X515" s="293" t="str">
        <f t="shared" si="112"/>
        <v/>
      </c>
      <c r="Y515" s="293" t="str">
        <f t="shared" si="112"/>
        <v/>
      </c>
      <c r="Z515" s="293" t="str">
        <f t="shared" si="112"/>
        <v/>
      </c>
      <c r="AA515" s="293" t="str">
        <f t="shared" si="112"/>
        <v/>
      </c>
      <c r="AB515" s="293" t="str">
        <f t="shared" si="112"/>
        <v/>
      </c>
      <c r="AC515" s="293" t="str">
        <f t="shared" si="112"/>
        <v/>
      </c>
      <c r="AD515" s="293" t="str">
        <f t="shared" si="112"/>
        <v/>
      </c>
      <c r="AE515" s="293" t="str">
        <f t="shared" si="112"/>
        <v/>
      </c>
      <c r="AF515" s="293" t="str">
        <f t="shared" ref="Z515:AG530" si="114">IFERROR((IF(FIND(AF$1,$E515,1)&gt;0,"x")),"")</f>
        <v/>
      </c>
      <c r="AG515" s="293" t="str">
        <f t="shared" si="114"/>
        <v/>
      </c>
      <c r="AH515" s="293">
        <f t="shared" si="101"/>
        <v>1</v>
      </c>
      <c r="AI515" s="292">
        <f t="shared" si="102"/>
        <v>1</v>
      </c>
    </row>
    <row r="516" spans="1:35" ht="39" x14ac:dyDescent="0.25">
      <c r="A516" s="3"/>
      <c r="B516">
        <f>TABLA!D514</f>
        <v>524</v>
      </c>
      <c r="C516">
        <f>TABLA!H514</f>
        <v>5</v>
      </c>
      <c r="D516" s="165" t="str">
        <f>TABLA!A514</f>
        <v>F. Ciencias Económicas y Empresariales</v>
      </c>
      <c r="E516" s="284">
        <f>TABLA!BN514</f>
        <v>0</v>
      </c>
      <c r="F516" s="293" t="str">
        <f t="shared" si="113"/>
        <v/>
      </c>
      <c r="G516" s="293" t="str">
        <f t="shared" si="113"/>
        <v/>
      </c>
      <c r="H516" s="293" t="str">
        <f t="shared" si="113"/>
        <v/>
      </c>
      <c r="I516" s="293" t="str">
        <f t="shared" si="113"/>
        <v/>
      </c>
      <c r="J516" s="293" t="str">
        <f t="shared" si="113"/>
        <v/>
      </c>
      <c r="K516" s="293" t="str">
        <f t="shared" si="113"/>
        <v/>
      </c>
      <c r="L516" s="293" t="str">
        <f t="shared" si="113"/>
        <v/>
      </c>
      <c r="M516" s="293" t="str">
        <f t="shared" si="113"/>
        <v/>
      </c>
      <c r="N516" s="293" t="str">
        <f t="shared" si="113"/>
        <v/>
      </c>
      <c r="O516" s="293" t="str">
        <f t="shared" si="113"/>
        <v/>
      </c>
      <c r="P516" s="293" t="str">
        <f t="shared" si="112"/>
        <v/>
      </c>
      <c r="Q516" s="293" t="str">
        <f t="shared" si="112"/>
        <v/>
      </c>
      <c r="R516" s="293" t="str">
        <f t="shared" si="112"/>
        <v/>
      </c>
      <c r="S516" s="293" t="str">
        <f t="shared" si="112"/>
        <v/>
      </c>
      <c r="T516" s="293" t="str">
        <f t="shared" si="112"/>
        <v/>
      </c>
      <c r="U516" s="293" t="str">
        <f t="shared" si="112"/>
        <v/>
      </c>
      <c r="V516" s="293" t="str">
        <f t="shared" si="112"/>
        <v/>
      </c>
      <c r="W516" s="293" t="str">
        <f t="shared" si="112"/>
        <v/>
      </c>
      <c r="X516" s="293" t="str">
        <f t="shared" si="112"/>
        <v/>
      </c>
      <c r="Y516" s="293" t="str">
        <f t="shared" si="112"/>
        <v/>
      </c>
      <c r="Z516" s="293" t="str">
        <f t="shared" si="114"/>
        <v/>
      </c>
      <c r="AA516" s="293" t="str">
        <f t="shared" si="114"/>
        <v/>
      </c>
      <c r="AB516" s="293" t="str">
        <f t="shared" si="114"/>
        <v/>
      </c>
      <c r="AC516" s="293" t="str">
        <f t="shared" si="114"/>
        <v/>
      </c>
      <c r="AD516" s="293" t="str">
        <f t="shared" si="114"/>
        <v/>
      </c>
      <c r="AE516" s="293" t="str">
        <f t="shared" si="114"/>
        <v/>
      </c>
      <c r="AF516" s="293" t="str">
        <f t="shared" si="114"/>
        <v/>
      </c>
      <c r="AG516" s="293" t="str">
        <f t="shared" si="114"/>
        <v/>
      </c>
      <c r="AH516" s="293">
        <f t="shared" ref="AH516:AH579" si="115">COUNTIF(F516:AG516,"x")</f>
        <v>0</v>
      </c>
      <c r="AI516" s="292" t="str">
        <f t="shared" ref="AI516:AI579" si="116">IF(E516=0,"X",1)</f>
        <v>X</v>
      </c>
    </row>
    <row r="517" spans="1:35" ht="51" x14ac:dyDescent="0.25">
      <c r="A517"/>
      <c r="B517">
        <f>TABLA!D515</f>
        <v>525</v>
      </c>
      <c r="C517">
        <f>TABLA!H515</f>
        <v>16</v>
      </c>
      <c r="D517" s="165" t="str">
        <f>TABLA!A515</f>
        <v>F. Geografía e Historia</v>
      </c>
      <c r="E517" s="284" t="str">
        <f>TABLA!BN515</f>
        <v>Creo que ahora hay una penalización económica si te pasas en el plazo de entrega y me parece excesivo. Entiendo que todos debemos responsabilizarnos de los préstamos que pidamos y que somos muchos usando este servicio, pero hay muchos factores que pueden causar un retraso y, al fin y al cabo, es un servicio público  y la mayoría de usuarios somos estudiantes sin muchos recursos.</v>
      </c>
      <c r="F517" s="293" t="str">
        <f t="shared" si="113"/>
        <v/>
      </c>
      <c r="G517" s="293" t="str">
        <f t="shared" si="113"/>
        <v/>
      </c>
      <c r="H517" s="293" t="str">
        <f t="shared" si="113"/>
        <v/>
      </c>
      <c r="I517" s="293" t="str">
        <f t="shared" si="113"/>
        <v/>
      </c>
      <c r="J517" s="293" t="str">
        <f t="shared" si="113"/>
        <v/>
      </c>
      <c r="K517" s="293" t="str">
        <f t="shared" si="113"/>
        <v/>
      </c>
      <c r="L517" s="293" t="str">
        <f t="shared" si="113"/>
        <v/>
      </c>
      <c r="M517" s="293" t="str">
        <f t="shared" si="113"/>
        <v/>
      </c>
      <c r="N517" s="293" t="str">
        <f t="shared" si="113"/>
        <v/>
      </c>
      <c r="O517" s="293" t="str">
        <f t="shared" si="113"/>
        <v/>
      </c>
      <c r="P517" s="293" t="str">
        <f t="shared" si="112"/>
        <v>x</v>
      </c>
      <c r="Q517" s="293" t="str">
        <f t="shared" si="112"/>
        <v/>
      </c>
      <c r="R517" s="293" t="str">
        <f t="shared" si="112"/>
        <v/>
      </c>
      <c r="S517" s="293" t="str">
        <f t="shared" si="112"/>
        <v/>
      </c>
      <c r="T517" s="293" t="str">
        <f t="shared" si="112"/>
        <v/>
      </c>
      <c r="U517" s="293" t="str">
        <f t="shared" si="112"/>
        <v/>
      </c>
      <c r="V517" s="293" t="str">
        <f t="shared" si="112"/>
        <v/>
      </c>
      <c r="W517" s="293" t="str">
        <f t="shared" si="112"/>
        <v/>
      </c>
      <c r="X517" s="293" t="str">
        <f t="shared" si="112"/>
        <v/>
      </c>
      <c r="Y517" s="293" t="str">
        <f t="shared" si="112"/>
        <v/>
      </c>
      <c r="Z517" s="293" t="str">
        <f t="shared" si="114"/>
        <v/>
      </c>
      <c r="AA517" s="293" t="str">
        <f t="shared" si="114"/>
        <v/>
      </c>
      <c r="AB517" s="293" t="str">
        <f t="shared" si="114"/>
        <v/>
      </c>
      <c r="AC517" s="293" t="str">
        <f t="shared" si="114"/>
        <v/>
      </c>
      <c r="AD517" s="293" t="str">
        <f t="shared" si="114"/>
        <v/>
      </c>
      <c r="AE517" s="293" t="str">
        <f t="shared" si="114"/>
        <v/>
      </c>
      <c r="AF517" s="293" t="str">
        <f t="shared" si="114"/>
        <v/>
      </c>
      <c r="AG517" s="293" t="str">
        <f t="shared" si="114"/>
        <v/>
      </c>
      <c r="AH517" s="293">
        <f t="shared" si="115"/>
        <v>1</v>
      </c>
      <c r="AI517" s="292">
        <f t="shared" si="116"/>
        <v>1</v>
      </c>
    </row>
    <row r="518" spans="1:35" ht="51" x14ac:dyDescent="0.25">
      <c r="A518"/>
      <c r="B518">
        <f>TABLA!D516</f>
        <v>526</v>
      </c>
      <c r="C518">
        <f>TABLA!H516</f>
        <v>18</v>
      </c>
      <c r="D518" s="165" t="str">
        <f>TABLA!A516</f>
        <v>F. Medicina</v>
      </c>
      <c r="E518" s="284" t="str">
        <f>TABLA!BN516</f>
        <v xml:space="preserve">El horario de 9 a 21 con ampliación en exámenes está bien, pero debería tenerse en cuenta el periodo de exámenes de todas las facultades y  cursos de la UCM, pues por ejemplo este año la Zambrano ha finalizado su horario especial casi dos semanas antes del final de exámenes de Medicina. &lt;br&gt;Además creo que estaría bien que hubiese bibliotecas que abriesen todos los sábados del curso e incluso en vera o, pues hay alumnos </v>
      </c>
      <c r="F518" s="293" t="str">
        <f t="shared" si="113"/>
        <v/>
      </c>
      <c r="G518" s="293" t="str">
        <f t="shared" si="113"/>
        <v/>
      </c>
      <c r="H518" s="293" t="str">
        <f t="shared" si="113"/>
        <v/>
      </c>
      <c r="I518" s="293" t="str">
        <f t="shared" si="113"/>
        <v/>
      </c>
      <c r="J518" s="293" t="str">
        <f t="shared" si="113"/>
        <v/>
      </c>
      <c r="K518" s="293" t="str">
        <f t="shared" si="113"/>
        <v/>
      </c>
      <c r="L518" s="293" t="str">
        <f t="shared" si="113"/>
        <v/>
      </c>
      <c r="M518" s="293" t="str">
        <f t="shared" si="113"/>
        <v/>
      </c>
      <c r="N518" s="293" t="str">
        <f t="shared" si="113"/>
        <v/>
      </c>
      <c r="O518" s="293" t="str">
        <f t="shared" si="113"/>
        <v/>
      </c>
      <c r="P518" s="293" t="str">
        <f t="shared" si="112"/>
        <v>x</v>
      </c>
      <c r="Q518" s="293" t="str">
        <f t="shared" si="112"/>
        <v/>
      </c>
      <c r="R518" s="293" t="str">
        <f t="shared" si="112"/>
        <v/>
      </c>
      <c r="S518" s="293" t="str">
        <f t="shared" si="112"/>
        <v/>
      </c>
      <c r="T518" s="293" t="str">
        <f t="shared" si="112"/>
        <v/>
      </c>
      <c r="U518" s="293" t="str">
        <f t="shared" si="112"/>
        <v/>
      </c>
      <c r="V518" s="293" t="str">
        <f t="shared" si="112"/>
        <v/>
      </c>
      <c r="W518" s="293" t="str">
        <f t="shared" si="112"/>
        <v/>
      </c>
      <c r="X518" s="293" t="str">
        <f t="shared" si="112"/>
        <v/>
      </c>
      <c r="Y518" s="293" t="str">
        <f t="shared" si="112"/>
        <v/>
      </c>
      <c r="Z518" s="293" t="str">
        <f t="shared" si="114"/>
        <v/>
      </c>
      <c r="AA518" s="293" t="str">
        <f t="shared" si="114"/>
        <v/>
      </c>
      <c r="AB518" s="293" t="str">
        <f t="shared" si="114"/>
        <v>x</v>
      </c>
      <c r="AC518" s="293" t="str">
        <f t="shared" si="114"/>
        <v/>
      </c>
      <c r="AD518" s="293" t="str">
        <f t="shared" si="114"/>
        <v/>
      </c>
      <c r="AE518" s="293" t="str">
        <f t="shared" si="114"/>
        <v>x</v>
      </c>
      <c r="AF518" s="293" t="str">
        <f t="shared" si="114"/>
        <v/>
      </c>
      <c r="AG518" s="293" t="str">
        <f t="shared" si="114"/>
        <v/>
      </c>
      <c r="AH518" s="293">
        <f t="shared" si="115"/>
        <v>3</v>
      </c>
      <c r="AI518" s="292">
        <f t="shared" si="116"/>
        <v>1</v>
      </c>
    </row>
    <row r="519" spans="1:35" ht="39" x14ac:dyDescent="0.25">
      <c r="A519"/>
      <c r="B519">
        <f>TABLA!D517</f>
        <v>527</v>
      </c>
      <c r="C519">
        <f>TABLA!H517</f>
        <v>9</v>
      </c>
      <c r="D519" s="165" t="str">
        <f>TABLA!A517</f>
        <v>F. Ciencias Políticas y Sociología</v>
      </c>
      <c r="E519" s="284">
        <f>TABLA!BN517</f>
        <v>0</v>
      </c>
      <c r="F519" s="293" t="str">
        <f t="shared" si="113"/>
        <v/>
      </c>
      <c r="G519" s="293" t="str">
        <f t="shared" si="113"/>
        <v/>
      </c>
      <c r="H519" s="293" t="str">
        <f t="shared" si="113"/>
        <v/>
      </c>
      <c r="I519" s="293" t="str">
        <f t="shared" si="113"/>
        <v/>
      </c>
      <c r="J519" s="293" t="str">
        <f t="shared" si="113"/>
        <v/>
      </c>
      <c r="K519" s="293" t="str">
        <f t="shared" si="113"/>
        <v/>
      </c>
      <c r="L519" s="293" t="str">
        <f t="shared" si="113"/>
        <v/>
      </c>
      <c r="M519" s="293" t="str">
        <f t="shared" si="113"/>
        <v/>
      </c>
      <c r="N519" s="293" t="str">
        <f t="shared" si="113"/>
        <v/>
      </c>
      <c r="O519" s="293" t="str">
        <f t="shared" si="113"/>
        <v/>
      </c>
      <c r="P519" s="293" t="str">
        <f t="shared" si="112"/>
        <v/>
      </c>
      <c r="Q519" s="293" t="str">
        <f t="shared" si="112"/>
        <v/>
      </c>
      <c r="R519" s="293" t="str">
        <f t="shared" si="112"/>
        <v/>
      </c>
      <c r="S519" s="293" t="str">
        <f t="shared" si="112"/>
        <v/>
      </c>
      <c r="T519" s="293" t="str">
        <f t="shared" si="112"/>
        <v/>
      </c>
      <c r="U519" s="293" t="str">
        <f t="shared" si="112"/>
        <v/>
      </c>
      <c r="V519" s="293" t="str">
        <f t="shared" si="112"/>
        <v/>
      </c>
      <c r="W519" s="293" t="str">
        <f t="shared" si="112"/>
        <v/>
      </c>
      <c r="X519" s="293" t="str">
        <f t="shared" si="112"/>
        <v/>
      </c>
      <c r="Y519" s="293" t="str">
        <f t="shared" si="112"/>
        <v/>
      </c>
      <c r="Z519" s="293" t="str">
        <f t="shared" si="114"/>
        <v/>
      </c>
      <c r="AA519" s="293" t="str">
        <f t="shared" si="114"/>
        <v/>
      </c>
      <c r="AB519" s="293" t="str">
        <f t="shared" si="114"/>
        <v/>
      </c>
      <c r="AC519" s="293" t="str">
        <f t="shared" si="114"/>
        <v/>
      </c>
      <c r="AD519" s="293" t="str">
        <f t="shared" si="114"/>
        <v/>
      </c>
      <c r="AE519" s="293" t="str">
        <f t="shared" si="114"/>
        <v/>
      </c>
      <c r="AF519" s="293" t="str">
        <f t="shared" si="114"/>
        <v/>
      </c>
      <c r="AG519" s="293" t="str">
        <f t="shared" si="114"/>
        <v/>
      </c>
      <c r="AH519" s="293">
        <f t="shared" si="115"/>
        <v>0</v>
      </c>
      <c r="AI519" s="292" t="str">
        <f t="shared" si="116"/>
        <v>X</v>
      </c>
    </row>
    <row r="520" spans="1:35" ht="38.25" x14ac:dyDescent="0.25">
      <c r="A520"/>
      <c r="B520">
        <f>TABLA!D518</f>
        <v>528</v>
      </c>
      <c r="C520">
        <f>TABLA!H518</f>
        <v>14</v>
      </c>
      <c r="D520" s="284" t="str">
        <f>TABLA!A518</f>
        <v>F. Filología</v>
      </c>
      <c r="E520" s="284" t="str">
        <f>TABLA!BN518</f>
        <v>En la pregunta 2.5, he contestado "muchos sábados", pero solo en caso de que se abriera la sala de filología ya que, si voy, quisiera poder consultar los libros de sala. Esa sería, en mi opinión, una gran mejora.&lt;br&gt;Muchas gracias porque hacéis un muy buen trabajo.&lt;br&gt;  Un saludo.</v>
      </c>
      <c r="F520" s="293" t="str">
        <f t="shared" si="113"/>
        <v/>
      </c>
      <c r="G520" s="293" t="str">
        <f t="shared" si="113"/>
        <v/>
      </c>
      <c r="H520" s="293" t="str">
        <f t="shared" si="113"/>
        <v/>
      </c>
      <c r="I520" s="293" t="str">
        <f t="shared" si="113"/>
        <v/>
      </c>
      <c r="J520" s="293" t="str">
        <f t="shared" si="113"/>
        <v/>
      </c>
      <c r="K520" s="293" t="str">
        <f t="shared" si="113"/>
        <v/>
      </c>
      <c r="L520" s="293" t="str">
        <f t="shared" si="113"/>
        <v/>
      </c>
      <c r="M520" s="293" t="str">
        <f t="shared" si="113"/>
        <v/>
      </c>
      <c r="N520" s="293" t="str">
        <f t="shared" si="113"/>
        <v/>
      </c>
      <c r="O520" s="293" t="str">
        <f t="shared" si="113"/>
        <v/>
      </c>
      <c r="P520" s="293" t="str">
        <f t="shared" si="112"/>
        <v/>
      </c>
      <c r="Q520" s="293" t="str">
        <f t="shared" si="112"/>
        <v/>
      </c>
      <c r="R520" s="293" t="str">
        <f t="shared" si="112"/>
        <v/>
      </c>
      <c r="S520" s="293" t="str">
        <f t="shared" si="112"/>
        <v/>
      </c>
      <c r="T520" s="293" t="str">
        <f t="shared" si="112"/>
        <v/>
      </c>
      <c r="U520" s="293" t="str">
        <f t="shared" si="112"/>
        <v/>
      </c>
      <c r="V520" s="293" t="str">
        <f t="shared" si="112"/>
        <v/>
      </c>
      <c r="W520" s="293" t="str">
        <f t="shared" si="112"/>
        <v/>
      </c>
      <c r="X520" s="293" t="str">
        <f t="shared" si="112"/>
        <v/>
      </c>
      <c r="Y520" s="293" t="str">
        <f t="shared" si="112"/>
        <v/>
      </c>
      <c r="Z520" s="293" t="str">
        <f t="shared" si="114"/>
        <v/>
      </c>
      <c r="AA520" s="293" t="str">
        <f t="shared" si="114"/>
        <v/>
      </c>
      <c r="AB520" s="293" t="str">
        <f t="shared" si="114"/>
        <v/>
      </c>
      <c r="AC520" s="293" t="str">
        <f t="shared" si="114"/>
        <v/>
      </c>
      <c r="AD520" s="293" t="str">
        <f t="shared" si="114"/>
        <v/>
      </c>
      <c r="AE520" s="293" t="str">
        <f t="shared" si="114"/>
        <v/>
      </c>
      <c r="AF520" s="293" t="str">
        <f t="shared" si="114"/>
        <v/>
      </c>
      <c r="AG520" s="293" t="str">
        <f t="shared" si="114"/>
        <v/>
      </c>
      <c r="AH520" s="293">
        <f t="shared" si="115"/>
        <v>0</v>
      </c>
      <c r="AI520" s="292">
        <f t="shared" si="116"/>
        <v>1</v>
      </c>
    </row>
    <row r="521" spans="1:35" ht="15.75" x14ac:dyDescent="0.25">
      <c r="A521"/>
      <c r="B521">
        <f>TABLA!D519</f>
        <v>529</v>
      </c>
      <c r="C521">
        <f>TABLA!H519</f>
        <v>0</v>
      </c>
      <c r="D521" s="284" t="str">
        <f>TABLA!A519</f>
        <v>N/C</v>
      </c>
      <c r="E521" s="284">
        <f>TABLA!BN519</f>
        <v>0</v>
      </c>
      <c r="F521" s="293" t="str">
        <f t="shared" si="113"/>
        <v/>
      </c>
      <c r="G521" s="293" t="str">
        <f t="shared" si="113"/>
        <v/>
      </c>
      <c r="H521" s="293" t="str">
        <f t="shared" si="113"/>
        <v/>
      </c>
      <c r="I521" s="293" t="str">
        <f t="shared" si="113"/>
        <v/>
      </c>
      <c r="J521" s="293" t="str">
        <f t="shared" si="113"/>
        <v/>
      </c>
      <c r="K521" s="293" t="str">
        <f t="shared" si="113"/>
        <v/>
      </c>
      <c r="L521" s="293" t="str">
        <f t="shared" si="113"/>
        <v/>
      </c>
      <c r="M521" s="293" t="str">
        <f t="shared" si="113"/>
        <v/>
      </c>
      <c r="N521" s="293" t="str">
        <f t="shared" si="113"/>
        <v/>
      </c>
      <c r="O521" s="293" t="str">
        <f t="shared" si="113"/>
        <v/>
      </c>
      <c r="P521" s="293" t="str">
        <f t="shared" si="112"/>
        <v/>
      </c>
      <c r="Q521" s="293" t="str">
        <f t="shared" si="112"/>
        <v/>
      </c>
      <c r="R521" s="293" t="str">
        <f t="shared" si="112"/>
        <v/>
      </c>
      <c r="S521" s="293" t="str">
        <f t="shared" si="112"/>
        <v/>
      </c>
      <c r="T521" s="293" t="str">
        <f t="shared" si="112"/>
        <v/>
      </c>
      <c r="U521" s="293" t="str">
        <f t="shared" si="112"/>
        <v/>
      </c>
      <c r="V521" s="293" t="str">
        <f t="shared" si="112"/>
        <v/>
      </c>
      <c r="W521" s="293" t="str">
        <f t="shared" si="112"/>
        <v/>
      </c>
      <c r="X521" s="293" t="str">
        <f t="shared" si="112"/>
        <v/>
      </c>
      <c r="Y521" s="293" t="str">
        <f t="shared" si="112"/>
        <v/>
      </c>
      <c r="Z521" s="293" t="str">
        <f t="shared" si="114"/>
        <v/>
      </c>
      <c r="AA521" s="293" t="str">
        <f t="shared" si="114"/>
        <v/>
      </c>
      <c r="AB521" s="293" t="str">
        <f t="shared" si="114"/>
        <v/>
      </c>
      <c r="AC521" s="293" t="str">
        <f t="shared" si="114"/>
        <v/>
      </c>
      <c r="AD521" s="293" t="str">
        <f t="shared" si="114"/>
        <v/>
      </c>
      <c r="AE521" s="293" t="str">
        <f t="shared" si="114"/>
        <v/>
      </c>
      <c r="AF521" s="293" t="str">
        <f t="shared" si="114"/>
        <v/>
      </c>
      <c r="AG521" s="293" t="str">
        <f t="shared" si="114"/>
        <v/>
      </c>
      <c r="AH521" s="293">
        <f t="shared" si="115"/>
        <v>0</v>
      </c>
      <c r="AI521" s="292" t="str">
        <f t="shared" si="116"/>
        <v>X</v>
      </c>
    </row>
    <row r="522" spans="1:35" ht="15.75" x14ac:dyDescent="0.25">
      <c r="A522"/>
      <c r="B522">
        <f>TABLA!D520</f>
        <v>530</v>
      </c>
      <c r="C522">
        <f>TABLA!H520</f>
        <v>21</v>
      </c>
      <c r="D522" s="165" t="str">
        <f>TABLA!A520</f>
        <v>F. Veterinaria</v>
      </c>
      <c r="E522" s="284">
        <f>TABLA!BN520</f>
        <v>0</v>
      </c>
      <c r="F522" s="293" t="str">
        <f t="shared" si="113"/>
        <v/>
      </c>
      <c r="G522" s="293" t="str">
        <f t="shared" si="113"/>
        <v/>
      </c>
      <c r="H522" s="293" t="str">
        <f t="shared" si="113"/>
        <v/>
      </c>
      <c r="I522" s="293" t="str">
        <f t="shared" si="113"/>
        <v/>
      </c>
      <c r="J522" s="293" t="str">
        <f t="shared" si="113"/>
        <v/>
      </c>
      <c r="K522" s="293" t="str">
        <f t="shared" si="113"/>
        <v/>
      </c>
      <c r="L522" s="293" t="str">
        <f t="shared" si="113"/>
        <v/>
      </c>
      <c r="M522" s="293" t="str">
        <f t="shared" si="113"/>
        <v/>
      </c>
      <c r="N522" s="293" t="str">
        <f t="shared" si="113"/>
        <v/>
      </c>
      <c r="O522" s="293" t="str">
        <f t="shared" si="113"/>
        <v/>
      </c>
      <c r="P522" s="293" t="str">
        <f t="shared" si="112"/>
        <v/>
      </c>
      <c r="Q522" s="293" t="str">
        <f t="shared" si="112"/>
        <v/>
      </c>
      <c r="R522" s="293" t="str">
        <f t="shared" si="112"/>
        <v/>
      </c>
      <c r="S522" s="293" t="str">
        <f t="shared" si="112"/>
        <v/>
      </c>
      <c r="T522" s="293" t="str">
        <f t="shared" si="112"/>
        <v/>
      </c>
      <c r="U522" s="293" t="str">
        <f t="shared" si="112"/>
        <v/>
      </c>
      <c r="V522" s="293" t="str">
        <f t="shared" si="112"/>
        <v/>
      </c>
      <c r="W522" s="293" t="str">
        <f t="shared" si="112"/>
        <v/>
      </c>
      <c r="X522" s="293" t="str">
        <f t="shared" si="112"/>
        <v/>
      </c>
      <c r="Y522" s="293" t="str">
        <f t="shared" si="112"/>
        <v/>
      </c>
      <c r="Z522" s="293" t="str">
        <f t="shared" si="114"/>
        <v/>
      </c>
      <c r="AA522" s="293" t="str">
        <f t="shared" si="114"/>
        <v/>
      </c>
      <c r="AB522" s="293" t="str">
        <f t="shared" si="114"/>
        <v/>
      </c>
      <c r="AC522" s="293" t="str">
        <f t="shared" si="114"/>
        <v/>
      </c>
      <c r="AD522" s="293" t="str">
        <f t="shared" si="114"/>
        <v/>
      </c>
      <c r="AE522" s="293" t="str">
        <f t="shared" si="114"/>
        <v/>
      </c>
      <c r="AF522" s="293" t="str">
        <f t="shared" si="114"/>
        <v/>
      </c>
      <c r="AG522" s="293" t="str">
        <f t="shared" si="114"/>
        <v/>
      </c>
      <c r="AH522" s="293">
        <f t="shared" si="115"/>
        <v>0</v>
      </c>
      <c r="AI522" s="292" t="str">
        <f t="shared" si="116"/>
        <v>X</v>
      </c>
    </row>
    <row r="523" spans="1:35" ht="26.25" x14ac:dyDescent="0.25">
      <c r="A523"/>
      <c r="B523">
        <f>TABLA!D521</f>
        <v>531</v>
      </c>
      <c r="C523">
        <f>TABLA!H521</f>
        <v>23</v>
      </c>
      <c r="D523" s="165" t="str">
        <f>TABLA!A521</f>
        <v>F. Estudios Estadísticos</v>
      </c>
      <c r="E523" s="284">
        <f>TABLA!BN521</f>
        <v>0</v>
      </c>
      <c r="F523" s="293" t="str">
        <f t="shared" si="113"/>
        <v/>
      </c>
      <c r="G523" s="293" t="str">
        <f t="shared" si="113"/>
        <v/>
      </c>
      <c r="H523" s="293" t="str">
        <f t="shared" si="113"/>
        <v/>
      </c>
      <c r="I523" s="293" t="str">
        <f t="shared" si="113"/>
        <v/>
      </c>
      <c r="J523" s="293" t="str">
        <f t="shared" si="113"/>
        <v/>
      </c>
      <c r="K523" s="293" t="str">
        <f t="shared" si="113"/>
        <v/>
      </c>
      <c r="L523" s="293" t="str">
        <f t="shared" si="113"/>
        <v/>
      </c>
      <c r="M523" s="293" t="str">
        <f t="shared" si="113"/>
        <v/>
      </c>
      <c r="N523" s="293" t="str">
        <f t="shared" si="113"/>
        <v/>
      </c>
      <c r="O523" s="293" t="str">
        <f t="shared" si="113"/>
        <v/>
      </c>
      <c r="P523" s="293" t="str">
        <f t="shared" si="112"/>
        <v/>
      </c>
      <c r="Q523" s="293" t="str">
        <f t="shared" si="112"/>
        <v/>
      </c>
      <c r="R523" s="293" t="str">
        <f t="shared" si="112"/>
        <v/>
      </c>
      <c r="S523" s="293" t="str">
        <f t="shared" si="112"/>
        <v/>
      </c>
      <c r="T523" s="293" t="str">
        <f t="shared" si="112"/>
        <v/>
      </c>
      <c r="U523" s="293" t="str">
        <f t="shared" si="112"/>
        <v/>
      </c>
      <c r="V523" s="293" t="str">
        <f t="shared" si="112"/>
        <v/>
      </c>
      <c r="W523" s="293" t="str">
        <f t="shared" si="112"/>
        <v/>
      </c>
      <c r="X523" s="293" t="str">
        <f t="shared" si="112"/>
        <v/>
      </c>
      <c r="Y523" s="293" t="str">
        <f t="shared" si="112"/>
        <v/>
      </c>
      <c r="Z523" s="293" t="str">
        <f t="shared" si="114"/>
        <v/>
      </c>
      <c r="AA523" s="293" t="str">
        <f t="shared" si="114"/>
        <v/>
      </c>
      <c r="AB523" s="293" t="str">
        <f t="shared" si="114"/>
        <v/>
      </c>
      <c r="AC523" s="293" t="str">
        <f t="shared" si="114"/>
        <v/>
      </c>
      <c r="AD523" s="293" t="str">
        <f t="shared" si="114"/>
        <v/>
      </c>
      <c r="AE523" s="293" t="str">
        <f t="shared" si="114"/>
        <v/>
      </c>
      <c r="AF523" s="293" t="str">
        <f t="shared" si="114"/>
        <v/>
      </c>
      <c r="AG523" s="293" t="str">
        <f t="shared" si="114"/>
        <v/>
      </c>
      <c r="AH523" s="293">
        <f t="shared" si="115"/>
        <v>0</v>
      </c>
      <c r="AI523" s="292" t="str">
        <f t="shared" si="116"/>
        <v>X</v>
      </c>
    </row>
    <row r="524" spans="1:35" ht="15.75" x14ac:dyDescent="0.25">
      <c r="A524"/>
      <c r="B524">
        <f>TABLA!D522</f>
        <v>532</v>
      </c>
      <c r="C524">
        <f>TABLA!H522</f>
        <v>13</v>
      </c>
      <c r="D524" s="165" t="str">
        <f>TABLA!A522</f>
        <v>F. Farmacia</v>
      </c>
      <c r="E524" s="284">
        <f>TABLA!BN522</f>
        <v>0</v>
      </c>
      <c r="F524" s="293" t="str">
        <f t="shared" si="113"/>
        <v/>
      </c>
      <c r="G524" s="293" t="str">
        <f t="shared" si="113"/>
        <v/>
      </c>
      <c r="H524" s="293" t="str">
        <f t="shared" si="113"/>
        <v/>
      </c>
      <c r="I524" s="293" t="str">
        <f t="shared" si="113"/>
        <v/>
      </c>
      <c r="J524" s="293" t="str">
        <f t="shared" si="113"/>
        <v/>
      </c>
      <c r="K524" s="293" t="str">
        <f t="shared" si="113"/>
        <v/>
      </c>
      <c r="L524" s="293" t="str">
        <f t="shared" si="113"/>
        <v/>
      </c>
      <c r="M524" s="293" t="str">
        <f t="shared" si="113"/>
        <v/>
      </c>
      <c r="N524" s="293" t="str">
        <f t="shared" si="113"/>
        <v/>
      </c>
      <c r="O524" s="293" t="str">
        <f t="shared" si="113"/>
        <v/>
      </c>
      <c r="P524" s="293" t="str">
        <f t="shared" si="112"/>
        <v/>
      </c>
      <c r="Q524" s="293" t="str">
        <f t="shared" si="112"/>
        <v/>
      </c>
      <c r="R524" s="293" t="str">
        <f t="shared" si="112"/>
        <v/>
      </c>
      <c r="S524" s="293" t="str">
        <f t="shared" si="112"/>
        <v/>
      </c>
      <c r="T524" s="293" t="str">
        <f t="shared" si="112"/>
        <v/>
      </c>
      <c r="U524" s="293" t="str">
        <f t="shared" si="112"/>
        <v/>
      </c>
      <c r="V524" s="293" t="str">
        <f t="shared" si="112"/>
        <v/>
      </c>
      <c r="W524" s="293" t="str">
        <f t="shared" si="112"/>
        <v/>
      </c>
      <c r="X524" s="293" t="str">
        <f t="shared" si="112"/>
        <v/>
      </c>
      <c r="Y524" s="293" t="str">
        <f t="shared" si="112"/>
        <v/>
      </c>
      <c r="Z524" s="293" t="str">
        <f t="shared" si="114"/>
        <v/>
      </c>
      <c r="AA524" s="293" t="str">
        <f t="shared" si="114"/>
        <v/>
      </c>
      <c r="AB524" s="293" t="str">
        <f t="shared" si="114"/>
        <v/>
      </c>
      <c r="AC524" s="293" t="str">
        <f t="shared" si="114"/>
        <v/>
      </c>
      <c r="AD524" s="293" t="str">
        <f t="shared" si="114"/>
        <v/>
      </c>
      <c r="AE524" s="293" t="str">
        <f t="shared" si="114"/>
        <v/>
      </c>
      <c r="AF524" s="293" t="str">
        <f t="shared" si="114"/>
        <v/>
      </c>
      <c r="AG524" s="293" t="str">
        <f t="shared" si="114"/>
        <v/>
      </c>
      <c r="AH524" s="293">
        <f t="shared" si="115"/>
        <v>0</v>
      </c>
      <c r="AI524" s="292" t="str">
        <f t="shared" si="116"/>
        <v>X</v>
      </c>
    </row>
    <row r="525" spans="1:35" ht="15.75" x14ac:dyDescent="0.25">
      <c r="A525"/>
      <c r="B525">
        <f>TABLA!D523</f>
        <v>533</v>
      </c>
      <c r="C525">
        <f>TABLA!H523</f>
        <v>11</v>
      </c>
      <c r="D525" s="165" t="str">
        <f>TABLA!A523</f>
        <v>F. Derecho</v>
      </c>
      <c r="E525" s="284">
        <f>TABLA!BN523</f>
        <v>0</v>
      </c>
      <c r="F525" s="293" t="str">
        <f t="shared" si="113"/>
        <v/>
      </c>
      <c r="G525" s="293" t="str">
        <f t="shared" si="113"/>
        <v/>
      </c>
      <c r="H525" s="293" t="str">
        <f t="shared" si="113"/>
        <v/>
      </c>
      <c r="I525" s="293" t="str">
        <f t="shared" si="113"/>
        <v/>
      </c>
      <c r="J525" s="293" t="str">
        <f t="shared" si="113"/>
        <v/>
      </c>
      <c r="K525" s="293" t="str">
        <f t="shared" si="113"/>
        <v/>
      </c>
      <c r="L525" s="293" t="str">
        <f t="shared" si="113"/>
        <v/>
      </c>
      <c r="M525" s="293" t="str">
        <f t="shared" si="113"/>
        <v/>
      </c>
      <c r="N525" s="293" t="str">
        <f t="shared" si="113"/>
        <v/>
      </c>
      <c r="O525" s="293" t="str">
        <f t="shared" si="113"/>
        <v/>
      </c>
      <c r="P525" s="293" t="str">
        <f t="shared" si="112"/>
        <v/>
      </c>
      <c r="Q525" s="293" t="str">
        <f t="shared" si="112"/>
        <v/>
      </c>
      <c r="R525" s="293" t="str">
        <f t="shared" si="112"/>
        <v/>
      </c>
      <c r="S525" s="293" t="str">
        <f t="shared" si="112"/>
        <v/>
      </c>
      <c r="T525" s="293" t="str">
        <f t="shared" si="112"/>
        <v/>
      </c>
      <c r="U525" s="293" t="str">
        <f t="shared" si="112"/>
        <v/>
      </c>
      <c r="V525" s="293" t="str">
        <f t="shared" si="112"/>
        <v/>
      </c>
      <c r="W525" s="293" t="str">
        <f t="shared" si="112"/>
        <v/>
      </c>
      <c r="X525" s="293" t="str">
        <f t="shared" si="112"/>
        <v/>
      </c>
      <c r="Y525" s="293" t="str">
        <f t="shared" si="112"/>
        <v/>
      </c>
      <c r="Z525" s="293" t="str">
        <f t="shared" si="114"/>
        <v/>
      </c>
      <c r="AA525" s="293" t="str">
        <f t="shared" si="114"/>
        <v/>
      </c>
      <c r="AB525" s="293" t="str">
        <f t="shared" si="114"/>
        <v/>
      </c>
      <c r="AC525" s="293" t="str">
        <f t="shared" si="114"/>
        <v/>
      </c>
      <c r="AD525" s="293" t="str">
        <f t="shared" si="114"/>
        <v/>
      </c>
      <c r="AE525" s="293" t="str">
        <f t="shared" si="114"/>
        <v/>
      </c>
      <c r="AF525" s="293" t="str">
        <f t="shared" si="114"/>
        <v/>
      </c>
      <c r="AG525" s="293" t="str">
        <f t="shared" si="114"/>
        <v/>
      </c>
      <c r="AH525" s="293">
        <f t="shared" si="115"/>
        <v>0</v>
      </c>
      <c r="AI525" s="292" t="str">
        <f t="shared" si="116"/>
        <v>X</v>
      </c>
    </row>
    <row r="526" spans="1:35" ht="15.75" x14ac:dyDescent="0.25">
      <c r="A526"/>
      <c r="B526">
        <f>TABLA!D524</f>
        <v>534</v>
      </c>
      <c r="C526">
        <f>TABLA!H524</f>
        <v>0</v>
      </c>
      <c r="D526" s="165" t="str">
        <f>TABLA!A524</f>
        <v>N/C</v>
      </c>
      <c r="E526" s="284">
        <f>TABLA!BN524</f>
        <v>0</v>
      </c>
      <c r="F526" s="293" t="str">
        <f t="shared" si="113"/>
        <v/>
      </c>
      <c r="G526" s="293" t="str">
        <f t="shared" si="113"/>
        <v/>
      </c>
      <c r="H526" s="293" t="str">
        <f t="shared" si="113"/>
        <v/>
      </c>
      <c r="I526" s="293" t="str">
        <f t="shared" si="113"/>
        <v/>
      </c>
      <c r="J526" s="293" t="str">
        <f t="shared" si="113"/>
        <v/>
      </c>
      <c r="K526" s="293" t="str">
        <f t="shared" si="113"/>
        <v/>
      </c>
      <c r="L526" s="293" t="str">
        <f t="shared" si="113"/>
        <v/>
      </c>
      <c r="M526" s="293" t="str">
        <f t="shared" si="113"/>
        <v/>
      </c>
      <c r="N526" s="293" t="str">
        <f t="shared" si="113"/>
        <v/>
      </c>
      <c r="O526" s="293" t="str">
        <f t="shared" si="113"/>
        <v/>
      </c>
      <c r="P526" s="293" t="str">
        <f t="shared" si="112"/>
        <v/>
      </c>
      <c r="Q526" s="293" t="str">
        <f t="shared" si="112"/>
        <v/>
      </c>
      <c r="R526" s="293" t="str">
        <f t="shared" si="112"/>
        <v/>
      </c>
      <c r="S526" s="293" t="str">
        <f t="shared" si="112"/>
        <v/>
      </c>
      <c r="T526" s="293" t="str">
        <f t="shared" si="112"/>
        <v/>
      </c>
      <c r="U526" s="293" t="str">
        <f t="shared" si="112"/>
        <v/>
      </c>
      <c r="V526" s="293" t="str">
        <f t="shared" si="112"/>
        <v/>
      </c>
      <c r="W526" s="293" t="str">
        <f t="shared" si="112"/>
        <v/>
      </c>
      <c r="X526" s="293" t="str">
        <f t="shared" si="112"/>
        <v/>
      </c>
      <c r="Y526" s="293" t="str">
        <f t="shared" si="112"/>
        <v/>
      </c>
      <c r="Z526" s="293" t="str">
        <f t="shared" si="114"/>
        <v/>
      </c>
      <c r="AA526" s="293" t="str">
        <f t="shared" si="114"/>
        <v/>
      </c>
      <c r="AB526" s="293" t="str">
        <f t="shared" si="114"/>
        <v/>
      </c>
      <c r="AC526" s="293" t="str">
        <f t="shared" si="114"/>
        <v/>
      </c>
      <c r="AD526" s="293" t="str">
        <f t="shared" si="114"/>
        <v/>
      </c>
      <c r="AE526" s="293" t="str">
        <f t="shared" si="114"/>
        <v/>
      </c>
      <c r="AF526" s="293" t="str">
        <f t="shared" si="114"/>
        <v/>
      </c>
      <c r="AG526" s="293" t="str">
        <f t="shared" si="114"/>
        <v/>
      </c>
      <c r="AH526" s="293">
        <f t="shared" si="115"/>
        <v>0</v>
      </c>
      <c r="AI526" s="292" t="str">
        <f t="shared" si="116"/>
        <v>X</v>
      </c>
    </row>
    <row r="527" spans="1:35" ht="38.25" x14ac:dyDescent="0.25">
      <c r="A527" s="3"/>
      <c r="B527">
        <f>TABLA!D525</f>
        <v>535</v>
      </c>
      <c r="C527">
        <f>TABLA!H525</f>
        <v>5</v>
      </c>
      <c r="D527" s="284" t="str">
        <f>TABLA!A525</f>
        <v>F. Ciencias Económicas y Empresariales</v>
      </c>
      <c r="E527" s="284">
        <f>TABLA!BN525</f>
        <v>0</v>
      </c>
      <c r="F527" s="293" t="str">
        <f t="shared" si="113"/>
        <v/>
      </c>
      <c r="G527" s="293" t="str">
        <f t="shared" si="113"/>
        <v/>
      </c>
      <c r="H527" s="293" t="str">
        <f t="shared" si="113"/>
        <v/>
      </c>
      <c r="I527" s="293" t="str">
        <f t="shared" si="113"/>
        <v/>
      </c>
      <c r="J527" s="293" t="str">
        <f t="shared" si="113"/>
        <v/>
      </c>
      <c r="K527" s="293" t="str">
        <f t="shared" si="113"/>
        <v/>
      </c>
      <c r="L527" s="293" t="str">
        <f t="shared" si="113"/>
        <v/>
      </c>
      <c r="M527" s="293" t="str">
        <f t="shared" si="113"/>
        <v/>
      </c>
      <c r="N527" s="293" t="str">
        <f t="shared" si="113"/>
        <v/>
      </c>
      <c r="O527" s="293" t="str">
        <f t="shared" si="113"/>
        <v/>
      </c>
      <c r="P527" s="293" t="str">
        <f t="shared" si="112"/>
        <v/>
      </c>
      <c r="Q527" s="293" t="str">
        <f t="shared" si="112"/>
        <v/>
      </c>
      <c r="R527" s="293" t="str">
        <f t="shared" si="112"/>
        <v/>
      </c>
      <c r="S527" s="293" t="str">
        <f t="shared" si="112"/>
        <v/>
      </c>
      <c r="T527" s="293" t="str">
        <f t="shared" si="112"/>
        <v/>
      </c>
      <c r="U527" s="293" t="str">
        <f t="shared" si="112"/>
        <v/>
      </c>
      <c r="V527" s="293" t="str">
        <f t="shared" si="112"/>
        <v/>
      </c>
      <c r="W527" s="293" t="str">
        <f t="shared" si="112"/>
        <v/>
      </c>
      <c r="X527" s="293" t="str">
        <f t="shared" si="112"/>
        <v/>
      </c>
      <c r="Y527" s="293" t="str">
        <f t="shared" si="112"/>
        <v/>
      </c>
      <c r="Z527" s="293" t="str">
        <f t="shared" si="114"/>
        <v/>
      </c>
      <c r="AA527" s="293" t="str">
        <f t="shared" si="114"/>
        <v/>
      </c>
      <c r="AB527" s="293" t="str">
        <f t="shared" si="114"/>
        <v/>
      </c>
      <c r="AC527" s="293" t="str">
        <f t="shared" si="114"/>
        <v/>
      </c>
      <c r="AD527" s="293" t="str">
        <f t="shared" si="114"/>
        <v/>
      </c>
      <c r="AE527" s="293" t="str">
        <f t="shared" si="114"/>
        <v/>
      </c>
      <c r="AF527" s="293" t="str">
        <f t="shared" si="114"/>
        <v/>
      </c>
      <c r="AG527" s="293" t="str">
        <f t="shared" si="114"/>
        <v/>
      </c>
      <c r="AH527" s="293">
        <f t="shared" si="115"/>
        <v>0</v>
      </c>
      <c r="AI527" s="292" t="str">
        <f t="shared" si="116"/>
        <v>X</v>
      </c>
    </row>
    <row r="528" spans="1:35" ht="26.25" x14ac:dyDescent="0.25">
      <c r="A528"/>
      <c r="B528">
        <f>TABLA!D526</f>
        <v>536</v>
      </c>
      <c r="C528">
        <f>TABLA!H526</f>
        <v>3</v>
      </c>
      <c r="D528" s="165" t="str">
        <f>TABLA!A526</f>
        <v>F. Ciencias de la Documentación</v>
      </c>
      <c r="E528" s="284">
        <f>TABLA!BN526</f>
        <v>0</v>
      </c>
      <c r="F528" s="293" t="str">
        <f t="shared" si="113"/>
        <v/>
      </c>
      <c r="G528" s="293" t="str">
        <f t="shared" si="113"/>
        <v/>
      </c>
      <c r="H528" s="293" t="str">
        <f t="shared" si="113"/>
        <v/>
      </c>
      <c r="I528" s="293" t="str">
        <f t="shared" si="113"/>
        <v/>
      </c>
      <c r="J528" s="293" t="str">
        <f t="shared" si="113"/>
        <v/>
      </c>
      <c r="K528" s="293" t="str">
        <f t="shared" si="113"/>
        <v/>
      </c>
      <c r="L528" s="293" t="str">
        <f t="shared" si="113"/>
        <v/>
      </c>
      <c r="M528" s="293" t="str">
        <f t="shared" si="113"/>
        <v/>
      </c>
      <c r="N528" s="293" t="str">
        <f t="shared" si="113"/>
        <v/>
      </c>
      <c r="O528" s="293" t="str">
        <f t="shared" si="113"/>
        <v/>
      </c>
      <c r="P528" s="293" t="str">
        <f t="shared" si="112"/>
        <v/>
      </c>
      <c r="Q528" s="293" t="str">
        <f t="shared" si="112"/>
        <v/>
      </c>
      <c r="R528" s="293" t="str">
        <f t="shared" si="112"/>
        <v/>
      </c>
      <c r="S528" s="293" t="str">
        <f t="shared" si="112"/>
        <v/>
      </c>
      <c r="T528" s="293" t="str">
        <f t="shared" si="112"/>
        <v/>
      </c>
      <c r="U528" s="293" t="str">
        <f t="shared" si="112"/>
        <v/>
      </c>
      <c r="V528" s="293" t="str">
        <f t="shared" si="112"/>
        <v/>
      </c>
      <c r="W528" s="293" t="str">
        <f t="shared" si="112"/>
        <v/>
      </c>
      <c r="X528" s="293" t="str">
        <f t="shared" si="112"/>
        <v/>
      </c>
      <c r="Y528" s="293" t="str">
        <f t="shared" si="112"/>
        <v/>
      </c>
      <c r="Z528" s="293" t="str">
        <f t="shared" si="114"/>
        <v/>
      </c>
      <c r="AA528" s="293" t="str">
        <f t="shared" si="114"/>
        <v/>
      </c>
      <c r="AB528" s="293" t="str">
        <f t="shared" si="114"/>
        <v/>
      </c>
      <c r="AC528" s="293" t="str">
        <f t="shared" si="114"/>
        <v/>
      </c>
      <c r="AD528" s="293" t="str">
        <f t="shared" si="114"/>
        <v/>
      </c>
      <c r="AE528" s="293" t="str">
        <f t="shared" si="114"/>
        <v/>
      </c>
      <c r="AF528" s="293" t="str">
        <f t="shared" si="114"/>
        <v/>
      </c>
      <c r="AG528" s="293" t="str">
        <f t="shared" si="114"/>
        <v/>
      </c>
      <c r="AH528" s="293">
        <f t="shared" si="115"/>
        <v>0</v>
      </c>
      <c r="AI528" s="292" t="str">
        <f t="shared" si="116"/>
        <v>X</v>
      </c>
    </row>
    <row r="529" spans="1:35" ht="25.5" x14ac:dyDescent="0.25">
      <c r="A529"/>
      <c r="B529">
        <f>TABLA!D527</f>
        <v>537</v>
      </c>
      <c r="C529">
        <f>TABLA!H527</f>
        <v>2</v>
      </c>
      <c r="D529" s="284" t="str">
        <f>TABLA!A527</f>
        <v>F. Ciencias Biológicas</v>
      </c>
      <c r="E529" s="284">
        <f>TABLA!BN527</f>
        <v>0</v>
      </c>
      <c r="F529" s="293" t="str">
        <f t="shared" si="113"/>
        <v/>
      </c>
      <c r="G529" s="293" t="str">
        <f t="shared" si="113"/>
        <v/>
      </c>
      <c r="H529" s="293" t="str">
        <f t="shared" si="113"/>
        <v/>
      </c>
      <c r="I529" s="293" t="str">
        <f t="shared" si="113"/>
        <v/>
      </c>
      <c r="J529" s="293" t="str">
        <f t="shared" si="113"/>
        <v/>
      </c>
      <c r="K529" s="293" t="str">
        <f t="shared" si="113"/>
        <v/>
      </c>
      <c r="L529" s="293" t="str">
        <f t="shared" si="113"/>
        <v/>
      </c>
      <c r="M529" s="293" t="str">
        <f t="shared" si="113"/>
        <v/>
      </c>
      <c r="N529" s="293" t="str">
        <f t="shared" si="113"/>
        <v/>
      </c>
      <c r="O529" s="293" t="str">
        <f t="shared" si="113"/>
        <v/>
      </c>
      <c r="P529" s="293" t="str">
        <f t="shared" si="112"/>
        <v/>
      </c>
      <c r="Q529" s="293" t="str">
        <f t="shared" si="112"/>
        <v/>
      </c>
      <c r="R529" s="293" t="str">
        <f t="shared" si="112"/>
        <v/>
      </c>
      <c r="S529" s="293" t="str">
        <f t="shared" si="112"/>
        <v/>
      </c>
      <c r="T529" s="293" t="str">
        <f t="shared" si="112"/>
        <v/>
      </c>
      <c r="U529" s="293" t="str">
        <f t="shared" si="112"/>
        <v/>
      </c>
      <c r="V529" s="293" t="str">
        <f t="shared" si="112"/>
        <v/>
      </c>
      <c r="W529" s="293" t="str">
        <f t="shared" si="112"/>
        <v/>
      </c>
      <c r="X529" s="293" t="str">
        <f t="shared" si="112"/>
        <v/>
      </c>
      <c r="Y529" s="293" t="str">
        <f t="shared" si="112"/>
        <v/>
      </c>
      <c r="Z529" s="293" t="str">
        <f t="shared" si="114"/>
        <v/>
      </c>
      <c r="AA529" s="293" t="str">
        <f t="shared" si="114"/>
        <v/>
      </c>
      <c r="AB529" s="293" t="str">
        <f t="shared" si="114"/>
        <v/>
      </c>
      <c r="AC529" s="293" t="str">
        <f t="shared" si="114"/>
        <v/>
      </c>
      <c r="AD529" s="293" t="str">
        <f t="shared" si="114"/>
        <v/>
      </c>
      <c r="AE529" s="293" t="str">
        <f t="shared" si="114"/>
        <v/>
      </c>
      <c r="AF529" s="293" t="str">
        <f t="shared" si="114"/>
        <v/>
      </c>
      <c r="AG529" s="293" t="str">
        <f t="shared" si="114"/>
        <v/>
      </c>
      <c r="AH529" s="293">
        <f t="shared" si="115"/>
        <v>0</v>
      </c>
      <c r="AI529" s="292" t="str">
        <f t="shared" si="116"/>
        <v>X</v>
      </c>
    </row>
    <row r="530" spans="1:35" ht="25.5" x14ac:dyDescent="0.25">
      <c r="A530"/>
      <c r="B530">
        <f>TABLA!D528</f>
        <v>538</v>
      </c>
      <c r="C530">
        <f>TABLA!H528</f>
        <v>14</v>
      </c>
      <c r="D530" s="165" t="str">
        <f>TABLA!A528</f>
        <v>F. Filología</v>
      </c>
      <c r="E530" s="284" t="str">
        <f>TABLA!BN528</f>
        <v>Por ahora, todos los cursos que he visto coinciden con mi horario laboral. Estaría bien que los grabarán para los doctorandos que trabajamos.</v>
      </c>
      <c r="F530" s="293" t="str">
        <f t="shared" si="113"/>
        <v/>
      </c>
      <c r="G530" s="293" t="str">
        <f t="shared" si="113"/>
        <v/>
      </c>
      <c r="H530" s="293" t="str">
        <f t="shared" si="113"/>
        <v/>
      </c>
      <c r="I530" s="293" t="str">
        <f t="shared" si="113"/>
        <v/>
      </c>
      <c r="J530" s="293" t="str">
        <f t="shared" si="113"/>
        <v/>
      </c>
      <c r="K530" s="293" t="str">
        <f t="shared" si="113"/>
        <v/>
      </c>
      <c r="L530" s="293" t="str">
        <f t="shared" si="113"/>
        <v/>
      </c>
      <c r="M530" s="293" t="str">
        <f t="shared" si="113"/>
        <v/>
      </c>
      <c r="N530" s="293" t="str">
        <f t="shared" si="113"/>
        <v/>
      </c>
      <c r="O530" s="293" t="str">
        <f t="shared" si="113"/>
        <v/>
      </c>
      <c r="P530" s="293" t="str">
        <f t="shared" si="113"/>
        <v>x</v>
      </c>
      <c r="Q530" s="293" t="str">
        <f t="shared" si="113"/>
        <v/>
      </c>
      <c r="R530" s="293" t="str">
        <f t="shared" si="113"/>
        <v/>
      </c>
      <c r="S530" s="293" t="str">
        <f t="shared" si="113"/>
        <v/>
      </c>
      <c r="T530" s="293" t="str">
        <f t="shared" si="113"/>
        <v/>
      </c>
      <c r="U530" s="293" t="str">
        <f t="shared" si="113"/>
        <v/>
      </c>
      <c r="V530" s="293" t="str">
        <f t="shared" ref="P530:AE545" si="117">IFERROR((IF(FIND(V$1,$E530,1)&gt;0,"x")),"")</f>
        <v/>
      </c>
      <c r="W530" s="293" t="str">
        <f t="shared" si="117"/>
        <v/>
      </c>
      <c r="X530" s="293" t="str">
        <f t="shared" si="117"/>
        <v/>
      </c>
      <c r="Y530" s="293" t="str">
        <f t="shared" si="117"/>
        <v/>
      </c>
      <c r="Z530" s="293" t="str">
        <f t="shared" si="114"/>
        <v/>
      </c>
      <c r="AA530" s="293" t="str">
        <f t="shared" si="114"/>
        <v/>
      </c>
      <c r="AB530" s="293" t="str">
        <f t="shared" si="114"/>
        <v/>
      </c>
      <c r="AC530" s="293" t="str">
        <f t="shared" si="114"/>
        <v/>
      </c>
      <c r="AD530" s="293" t="str">
        <f t="shared" si="114"/>
        <v/>
      </c>
      <c r="AE530" s="293" t="str">
        <f t="shared" si="114"/>
        <v>x</v>
      </c>
      <c r="AF530" s="293" t="str">
        <f t="shared" si="114"/>
        <v/>
      </c>
      <c r="AG530" s="293" t="str">
        <f t="shared" si="114"/>
        <v/>
      </c>
      <c r="AH530" s="293">
        <f t="shared" si="115"/>
        <v>2</v>
      </c>
      <c r="AI530" s="292">
        <f t="shared" si="116"/>
        <v>1</v>
      </c>
    </row>
    <row r="531" spans="1:35" ht="26.25" x14ac:dyDescent="0.25">
      <c r="A531"/>
      <c r="B531">
        <f>TABLA!D529</f>
        <v>539</v>
      </c>
      <c r="C531">
        <f>TABLA!H529</f>
        <v>16</v>
      </c>
      <c r="D531" s="165" t="str">
        <f>TABLA!A529</f>
        <v>F. Geografía e Historia</v>
      </c>
      <c r="E531" s="284">
        <f>TABLA!BN529</f>
        <v>0</v>
      </c>
      <c r="F531" s="293" t="str">
        <f t="shared" ref="F531:U546" si="118">IFERROR((IF(FIND(F$1,$E531,1)&gt;0,"x")),"")</f>
        <v/>
      </c>
      <c r="G531" s="293" t="str">
        <f t="shared" si="118"/>
        <v/>
      </c>
      <c r="H531" s="293" t="str">
        <f t="shared" si="118"/>
        <v/>
      </c>
      <c r="I531" s="293" t="str">
        <f t="shared" si="118"/>
        <v/>
      </c>
      <c r="J531" s="293" t="str">
        <f t="shared" si="118"/>
        <v/>
      </c>
      <c r="K531" s="293" t="str">
        <f t="shared" si="118"/>
        <v/>
      </c>
      <c r="L531" s="293" t="str">
        <f t="shared" si="118"/>
        <v/>
      </c>
      <c r="M531" s="293" t="str">
        <f t="shared" si="118"/>
        <v/>
      </c>
      <c r="N531" s="293" t="str">
        <f t="shared" si="118"/>
        <v/>
      </c>
      <c r="O531" s="293" t="str">
        <f t="shared" si="118"/>
        <v/>
      </c>
      <c r="P531" s="293" t="str">
        <f t="shared" si="117"/>
        <v/>
      </c>
      <c r="Q531" s="293" t="str">
        <f t="shared" si="117"/>
        <v/>
      </c>
      <c r="R531" s="293" t="str">
        <f t="shared" si="117"/>
        <v/>
      </c>
      <c r="S531" s="293" t="str">
        <f t="shared" si="117"/>
        <v/>
      </c>
      <c r="T531" s="293" t="str">
        <f t="shared" si="117"/>
        <v/>
      </c>
      <c r="U531" s="293" t="str">
        <f t="shared" si="117"/>
        <v/>
      </c>
      <c r="V531" s="293" t="str">
        <f t="shared" si="117"/>
        <v/>
      </c>
      <c r="W531" s="293" t="str">
        <f t="shared" si="117"/>
        <v/>
      </c>
      <c r="X531" s="293" t="str">
        <f t="shared" si="117"/>
        <v/>
      </c>
      <c r="Y531" s="293" t="str">
        <f t="shared" si="117"/>
        <v/>
      </c>
      <c r="Z531" s="293" t="str">
        <f t="shared" si="117"/>
        <v/>
      </c>
      <c r="AA531" s="293" t="str">
        <f t="shared" si="117"/>
        <v/>
      </c>
      <c r="AB531" s="293" t="str">
        <f t="shared" si="117"/>
        <v/>
      </c>
      <c r="AC531" s="293" t="str">
        <f t="shared" si="117"/>
        <v/>
      </c>
      <c r="AD531" s="293" t="str">
        <f t="shared" si="117"/>
        <v/>
      </c>
      <c r="AE531" s="293" t="str">
        <f t="shared" si="117"/>
        <v/>
      </c>
      <c r="AF531" s="293" t="str">
        <f t="shared" ref="Z531:AG546" si="119">IFERROR((IF(FIND(AF$1,$E531,1)&gt;0,"x")),"")</f>
        <v/>
      </c>
      <c r="AG531" s="293" t="str">
        <f t="shared" si="119"/>
        <v/>
      </c>
      <c r="AH531" s="293">
        <f t="shared" si="115"/>
        <v>0</v>
      </c>
      <c r="AI531" s="292" t="str">
        <f t="shared" si="116"/>
        <v>X</v>
      </c>
    </row>
    <row r="532" spans="1:35" ht="39" x14ac:dyDescent="0.25">
      <c r="A532"/>
      <c r="B532">
        <f>TABLA!D530</f>
        <v>540</v>
      </c>
      <c r="C532">
        <f>TABLA!H530</f>
        <v>5</v>
      </c>
      <c r="D532" s="165" t="str">
        <f>TABLA!A530</f>
        <v>F. Ciencias Económicas y Empresariales</v>
      </c>
      <c r="E532" s="284" t="str">
        <f>TABLA!BN530</f>
        <v>Ampliar el horario:&lt;br&gt;De 8:00 a 22:00 (L a V)&lt;br&gt;O de 7:00 a 21:45( L a V)&lt;br&gt;Y los fines de semana de: &lt;br&gt;8:00 a 22:00&lt;br&gt;O de 7:00 a 21:45&lt;br&gt;</v>
      </c>
      <c r="F532" s="293" t="str">
        <f t="shared" si="118"/>
        <v/>
      </c>
      <c r="G532" s="293" t="str">
        <f t="shared" si="118"/>
        <v/>
      </c>
      <c r="H532" s="293" t="str">
        <f t="shared" si="118"/>
        <v/>
      </c>
      <c r="I532" s="293" t="str">
        <f t="shared" si="118"/>
        <v/>
      </c>
      <c r="J532" s="293" t="str">
        <f t="shared" si="118"/>
        <v/>
      </c>
      <c r="K532" s="293" t="str">
        <f t="shared" si="118"/>
        <v/>
      </c>
      <c r="L532" s="293" t="str">
        <f t="shared" si="118"/>
        <v/>
      </c>
      <c r="M532" s="293" t="str">
        <f t="shared" si="118"/>
        <v/>
      </c>
      <c r="N532" s="293" t="str">
        <f t="shared" si="118"/>
        <v/>
      </c>
      <c r="O532" s="293" t="str">
        <f t="shared" si="118"/>
        <v/>
      </c>
      <c r="P532" s="293" t="str">
        <f t="shared" si="117"/>
        <v>x</v>
      </c>
      <c r="Q532" s="293" t="str">
        <f t="shared" si="117"/>
        <v/>
      </c>
      <c r="R532" s="293" t="str">
        <f t="shared" si="117"/>
        <v/>
      </c>
      <c r="S532" s="293" t="str">
        <f t="shared" si="117"/>
        <v/>
      </c>
      <c r="T532" s="293" t="str">
        <f t="shared" si="117"/>
        <v/>
      </c>
      <c r="U532" s="293" t="str">
        <f t="shared" si="117"/>
        <v/>
      </c>
      <c r="V532" s="293" t="str">
        <f t="shared" si="117"/>
        <v/>
      </c>
      <c r="W532" s="293" t="str">
        <f t="shared" si="117"/>
        <v/>
      </c>
      <c r="X532" s="293" t="str">
        <f t="shared" si="117"/>
        <v/>
      </c>
      <c r="Y532" s="293" t="str">
        <f t="shared" si="117"/>
        <v/>
      </c>
      <c r="Z532" s="293" t="str">
        <f t="shared" si="119"/>
        <v/>
      </c>
      <c r="AA532" s="293" t="str">
        <f t="shared" si="119"/>
        <v/>
      </c>
      <c r="AB532" s="293" t="str">
        <f t="shared" si="119"/>
        <v/>
      </c>
      <c r="AC532" s="293" t="str">
        <f t="shared" si="119"/>
        <v/>
      </c>
      <c r="AD532" s="293" t="str">
        <f t="shared" si="119"/>
        <v/>
      </c>
      <c r="AE532" s="293" t="str">
        <f t="shared" si="119"/>
        <v/>
      </c>
      <c r="AF532" s="293" t="str">
        <f t="shared" si="119"/>
        <v/>
      </c>
      <c r="AG532" s="293" t="str">
        <f t="shared" si="119"/>
        <v/>
      </c>
      <c r="AH532" s="293">
        <f t="shared" si="115"/>
        <v>1</v>
      </c>
      <c r="AI532" s="292">
        <f t="shared" si="116"/>
        <v>1</v>
      </c>
    </row>
    <row r="533" spans="1:35" ht="15.75" x14ac:dyDescent="0.25">
      <c r="A533"/>
      <c r="B533">
        <f>TABLA!D531</f>
        <v>542</v>
      </c>
      <c r="C533">
        <f>TABLA!H531</f>
        <v>21</v>
      </c>
      <c r="D533" s="165" t="str">
        <f>TABLA!A531</f>
        <v>F. Veterinaria</v>
      </c>
      <c r="E533" s="284">
        <f>TABLA!BN531</f>
        <v>0</v>
      </c>
      <c r="F533" s="293" t="str">
        <f t="shared" si="118"/>
        <v/>
      </c>
      <c r="G533" s="293" t="str">
        <f t="shared" si="118"/>
        <v/>
      </c>
      <c r="H533" s="293" t="str">
        <f t="shared" si="118"/>
        <v/>
      </c>
      <c r="I533" s="293" t="str">
        <f t="shared" si="118"/>
        <v/>
      </c>
      <c r="J533" s="293" t="str">
        <f t="shared" si="118"/>
        <v/>
      </c>
      <c r="K533" s="293" t="str">
        <f t="shared" si="118"/>
        <v/>
      </c>
      <c r="L533" s="293" t="str">
        <f t="shared" si="118"/>
        <v/>
      </c>
      <c r="M533" s="293" t="str">
        <f t="shared" si="118"/>
        <v/>
      </c>
      <c r="N533" s="293" t="str">
        <f t="shared" si="118"/>
        <v/>
      </c>
      <c r="O533" s="293" t="str">
        <f t="shared" si="118"/>
        <v/>
      </c>
      <c r="P533" s="293" t="str">
        <f t="shared" si="117"/>
        <v/>
      </c>
      <c r="Q533" s="293" t="str">
        <f t="shared" si="117"/>
        <v/>
      </c>
      <c r="R533" s="293" t="str">
        <f t="shared" si="117"/>
        <v/>
      </c>
      <c r="S533" s="293" t="str">
        <f t="shared" si="117"/>
        <v/>
      </c>
      <c r="T533" s="293" t="str">
        <f t="shared" si="117"/>
        <v/>
      </c>
      <c r="U533" s="293" t="str">
        <f t="shared" si="117"/>
        <v/>
      </c>
      <c r="V533" s="293" t="str">
        <f t="shared" si="117"/>
        <v/>
      </c>
      <c r="W533" s="293" t="str">
        <f t="shared" si="117"/>
        <v/>
      </c>
      <c r="X533" s="293" t="str">
        <f t="shared" si="117"/>
        <v/>
      </c>
      <c r="Y533" s="293" t="str">
        <f t="shared" si="117"/>
        <v/>
      </c>
      <c r="Z533" s="293" t="str">
        <f t="shared" si="119"/>
        <v/>
      </c>
      <c r="AA533" s="293" t="str">
        <f t="shared" si="119"/>
        <v/>
      </c>
      <c r="AB533" s="293" t="str">
        <f t="shared" si="119"/>
        <v/>
      </c>
      <c r="AC533" s="293" t="str">
        <f t="shared" si="119"/>
        <v/>
      </c>
      <c r="AD533" s="293" t="str">
        <f t="shared" si="119"/>
        <v/>
      </c>
      <c r="AE533" s="293" t="str">
        <f t="shared" si="119"/>
        <v/>
      </c>
      <c r="AF533" s="293" t="str">
        <f t="shared" si="119"/>
        <v/>
      </c>
      <c r="AG533" s="293" t="str">
        <f t="shared" si="119"/>
        <v/>
      </c>
      <c r="AH533" s="293">
        <f t="shared" si="115"/>
        <v>0</v>
      </c>
      <c r="AI533" s="292" t="str">
        <f t="shared" si="116"/>
        <v>X</v>
      </c>
    </row>
    <row r="534" spans="1:35" ht="25.5" x14ac:dyDescent="0.25">
      <c r="A534" s="3"/>
      <c r="B534">
        <f>TABLA!D532</f>
        <v>543</v>
      </c>
      <c r="C534">
        <f>TABLA!H532</f>
        <v>21</v>
      </c>
      <c r="D534" s="284" t="str">
        <f>TABLA!A532</f>
        <v>F. Veterinaria</v>
      </c>
      <c r="E534" s="284" t="str">
        <f>TABLA!BN532</f>
        <v xml:space="preserve">No he asistido a cursos de formación de usuario porque no estoy bien informada de cuándo son ni de si me van a ser realmente útiles. </v>
      </c>
      <c r="F534" s="293" t="str">
        <f t="shared" si="118"/>
        <v/>
      </c>
      <c r="G534" s="293" t="str">
        <f t="shared" si="118"/>
        <v/>
      </c>
      <c r="H534" s="293" t="str">
        <f t="shared" si="118"/>
        <v/>
      </c>
      <c r="I534" s="293" t="str">
        <f t="shared" si="118"/>
        <v/>
      </c>
      <c r="J534" s="293" t="str">
        <f t="shared" si="118"/>
        <v/>
      </c>
      <c r="K534" s="293" t="str">
        <f t="shared" si="118"/>
        <v/>
      </c>
      <c r="L534" s="293" t="str">
        <f t="shared" si="118"/>
        <v/>
      </c>
      <c r="M534" s="293" t="str">
        <f t="shared" si="118"/>
        <v/>
      </c>
      <c r="N534" s="293" t="str">
        <f t="shared" si="118"/>
        <v/>
      </c>
      <c r="O534" s="293" t="str">
        <f t="shared" si="118"/>
        <v/>
      </c>
      <c r="P534" s="293" t="str">
        <f t="shared" si="117"/>
        <v/>
      </c>
      <c r="Q534" s="293" t="str">
        <f t="shared" si="117"/>
        <v/>
      </c>
      <c r="R534" s="293" t="str">
        <f t="shared" si="117"/>
        <v/>
      </c>
      <c r="S534" s="293" t="str">
        <f t="shared" si="117"/>
        <v/>
      </c>
      <c r="T534" s="293" t="str">
        <f t="shared" si="117"/>
        <v/>
      </c>
      <c r="U534" s="293" t="str">
        <f t="shared" si="117"/>
        <v/>
      </c>
      <c r="V534" s="293" t="str">
        <f t="shared" si="117"/>
        <v/>
      </c>
      <c r="W534" s="293" t="str">
        <f t="shared" si="117"/>
        <v/>
      </c>
      <c r="X534" s="293" t="str">
        <f t="shared" si="117"/>
        <v/>
      </c>
      <c r="Y534" s="293" t="str">
        <f t="shared" si="117"/>
        <v/>
      </c>
      <c r="Z534" s="293" t="str">
        <f t="shared" si="119"/>
        <v/>
      </c>
      <c r="AA534" s="293" t="str">
        <f t="shared" si="119"/>
        <v/>
      </c>
      <c r="AB534" s="293" t="str">
        <f t="shared" si="119"/>
        <v/>
      </c>
      <c r="AC534" s="293" t="str">
        <f t="shared" si="119"/>
        <v/>
      </c>
      <c r="AD534" s="293" t="str">
        <f t="shared" si="119"/>
        <v/>
      </c>
      <c r="AE534" s="293" t="str">
        <f t="shared" si="119"/>
        <v>x</v>
      </c>
      <c r="AF534" s="293" t="str">
        <f t="shared" si="119"/>
        <v/>
      </c>
      <c r="AG534" s="293" t="str">
        <f t="shared" si="119"/>
        <v/>
      </c>
      <c r="AH534" s="293">
        <f t="shared" si="115"/>
        <v>1</v>
      </c>
      <c r="AI534" s="292">
        <f t="shared" si="116"/>
        <v>1</v>
      </c>
    </row>
    <row r="535" spans="1:35" ht="25.5" x14ac:dyDescent="0.25">
      <c r="A535" s="3"/>
      <c r="B535">
        <f>TABLA!D533</f>
        <v>544</v>
      </c>
      <c r="C535">
        <f>TABLA!H533</f>
        <v>6</v>
      </c>
      <c r="D535" s="284" t="str">
        <f>TABLA!A533</f>
        <v>F. Ciencias Físicas</v>
      </c>
      <c r="E535" s="284">
        <f>TABLA!BN533</f>
        <v>0</v>
      </c>
      <c r="F535" s="293" t="str">
        <f t="shared" si="118"/>
        <v/>
      </c>
      <c r="G535" s="293" t="str">
        <f t="shared" si="118"/>
        <v/>
      </c>
      <c r="H535" s="293" t="str">
        <f t="shared" si="118"/>
        <v/>
      </c>
      <c r="I535" s="293" t="str">
        <f t="shared" si="118"/>
        <v/>
      </c>
      <c r="J535" s="293" t="str">
        <f t="shared" si="118"/>
        <v/>
      </c>
      <c r="K535" s="293" t="str">
        <f t="shared" si="118"/>
        <v/>
      </c>
      <c r="L535" s="293" t="str">
        <f t="shared" si="118"/>
        <v/>
      </c>
      <c r="M535" s="293" t="str">
        <f t="shared" si="118"/>
        <v/>
      </c>
      <c r="N535" s="293" t="str">
        <f t="shared" si="118"/>
        <v/>
      </c>
      <c r="O535" s="293" t="str">
        <f t="shared" si="118"/>
        <v/>
      </c>
      <c r="P535" s="293" t="str">
        <f t="shared" si="117"/>
        <v/>
      </c>
      <c r="Q535" s="293" t="str">
        <f t="shared" si="117"/>
        <v/>
      </c>
      <c r="R535" s="293" t="str">
        <f t="shared" si="117"/>
        <v/>
      </c>
      <c r="S535" s="293" t="str">
        <f t="shared" si="117"/>
        <v/>
      </c>
      <c r="T535" s="293" t="str">
        <f t="shared" si="117"/>
        <v/>
      </c>
      <c r="U535" s="293" t="str">
        <f t="shared" si="117"/>
        <v/>
      </c>
      <c r="V535" s="293" t="str">
        <f t="shared" si="117"/>
        <v/>
      </c>
      <c r="W535" s="293" t="str">
        <f t="shared" si="117"/>
        <v/>
      </c>
      <c r="X535" s="293" t="str">
        <f t="shared" si="117"/>
        <v/>
      </c>
      <c r="Y535" s="293" t="str">
        <f t="shared" si="117"/>
        <v/>
      </c>
      <c r="Z535" s="293" t="str">
        <f t="shared" si="119"/>
        <v/>
      </c>
      <c r="AA535" s="293" t="str">
        <f t="shared" si="119"/>
        <v/>
      </c>
      <c r="AB535" s="293" t="str">
        <f t="shared" si="119"/>
        <v/>
      </c>
      <c r="AC535" s="293" t="str">
        <f t="shared" si="119"/>
        <v/>
      </c>
      <c r="AD535" s="293" t="str">
        <f t="shared" si="119"/>
        <v/>
      </c>
      <c r="AE535" s="293" t="str">
        <f t="shared" si="119"/>
        <v/>
      </c>
      <c r="AF535" s="293" t="str">
        <f t="shared" si="119"/>
        <v/>
      </c>
      <c r="AG535" s="293" t="str">
        <f t="shared" si="119"/>
        <v/>
      </c>
      <c r="AH535" s="293">
        <f t="shared" si="115"/>
        <v>0</v>
      </c>
      <c r="AI535" s="292" t="str">
        <f t="shared" si="116"/>
        <v>X</v>
      </c>
    </row>
    <row r="536" spans="1:35" ht="89.25" x14ac:dyDescent="0.25">
      <c r="B536">
        <f>TABLA!D534</f>
        <v>545</v>
      </c>
      <c r="C536">
        <f>TABLA!H534</f>
        <v>26</v>
      </c>
      <c r="D536" s="165" t="str">
        <f>TABLA!A534</f>
        <v>F. Trabajo Social</v>
      </c>
      <c r="E536" s="284" t="str">
        <f>TABLA!BN534</f>
        <v xml:space="preserve">El cambio de sistema, ha sido un poco caótico. Las reservas no son como antes, de manera que si hay un libro disponible en otras facultades no da posibilidad de reservar aunque ese libro que está "disponible" sea de uso restringido. &lt;br&gt;&lt;br&gt;A la hora de buscar en catálogo, por palabra clave, no es tan exacto como antes. &lt;br&gt;&lt;br&gt;En cuanto a las instalaciones de la biblioteca, es verdad que hace falta más espacio, en época de exámenes se llena y casi no hay espacio para más libros.&lt;br&gt;&lt;br&gt;Por lo demás el servicio de la biblioteca de Trabajo social es excelente, muy agradecida tanto a Marisa, Jose Luis, Rafa y Rosa por su buen trato y ayudarte en lo que sea, tanto en las dudas como en la propuesta de nuevas adquisiciones. </v>
      </c>
      <c r="F536" s="293" t="str">
        <f t="shared" si="118"/>
        <v/>
      </c>
      <c r="G536" s="293" t="str">
        <f t="shared" si="118"/>
        <v/>
      </c>
      <c r="H536" s="293" t="str">
        <f t="shared" si="118"/>
        <v/>
      </c>
      <c r="I536" s="293" t="str">
        <f t="shared" si="118"/>
        <v/>
      </c>
      <c r="J536" s="293" t="str">
        <f t="shared" si="118"/>
        <v>x</v>
      </c>
      <c r="K536" s="293" t="str">
        <f t="shared" si="118"/>
        <v/>
      </c>
      <c r="L536" s="293" t="str">
        <f t="shared" si="118"/>
        <v/>
      </c>
      <c r="M536" s="293" t="str">
        <f t="shared" si="118"/>
        <v/>
      </c>
      <c r="N536" s="293" t="str">
        <f t="shared" si="118"/>
        <v/>
      </c>
      <c r="O536" s="293" t="str">
        <f t="shared" si="118"/>
        <v/>
      </c>
      <c r="P536" s="293" t="str">
        <f t="shared" si="117"/>
        <v>x</v>
      </c>
      <c r="Q536" s="293" t="str">
        <f t="shared" si="117"/>
        <v/>
      </c>
      <c r="R536" s="293" t="str">
        <f t="shared" si="117"/>
        <v/>
      </c>
      <c r="S536" s="293" t="str">
        <f t="shared" si="117"/>
        <v/>
      </c>
      <c r="T536" s="293" t="str">
        <f t="shared" si="117"/>
        <v/>
      </c>
      <c r="U536" s="293" t="str">
        <f t="shared" si="117"/>
        <v/>
      </c>
      <c r="V536" s="293" t="str">
        <f t="shared" si="117"/>
        <v/>
      </c>
      <c r="W536" s="293" t="str">
        <f t="shared" si="117"/>
        <v/>
      </c>
      <c r="X536" s="293" t="str">
        <f t="shared" si="117"/>
        <v/>
      </c>
      <c r="Y536" s="293" t="str">
        <f t="shared" si="117"/>
        <v/>
      </c>
      <c r="Z536" s="293" t="str">
        <f t="shared" si="119"/>
        <v/>
      </c>
      <c r="AA536" s="293" t="str">
        <f t="shared" si="119"/>
        <v/>
      </c>
      <c r="AB536" s="293" t="str">
        <f t="shared" si="119"/>
        <v/>
      </c>
      <c r="AC536" s="293" t="str">
        <f t="shared" si="119"/>
        <v/>
      </c>
      <c r="AD536" s="293" t="str">
        <f t="shared" si="119"/>
        <v/>
      </c>
      <c r="AE536" s="293" t="str">
        <f t="shared" si="119"/>
        <v/>
      </c>
      <c r="AF536" s="293" t="str">
        <f t="shared" si="119"/>
        <v/>
      </c>
      <c r="AG536" s="293" t="str">
        <f t="shared" si="119"/>
        <v/>
      </c>
      <c r="AH536" s="293">
        <f t="shared" si="115"/>
        <v>2</v>
      </c>
      <c r="AI536" s="292">
        <f t="shared" si="116"/>
        <v>1</v>
      </c>
    </row>
    <row r="537" spans="1:35" ht="51" x14ac:dyDescent="0.25">
      <c r="A537"/>
      <c r="B537">
        <f>TABLA!D535</f>
        <v>546</v>
      </c>
      <c r="C537">
        <f>TABLA!H535</f>
        <v>13</v>
      </c>
      <c r="D537" s="165" t="str">
        <f>TABLA!A535</f>
        <v>F. Farmacia</v>
      </c>
      <c r="E537" s="284" t="str">
        <f>TABLA!BN535</f>
        <v xml:space="preserve">&lt;br&gt;Respecto a la Facultad de Farmacia, incrementaría el número de algunos ejemplares que van a precisar los alumnos a lo largo del curso. Hay libros que son muy demandados a la hora de hacer trabajos o estudiar en base a estos y bien es cierto que los plazos de uso de los mismos permite que vayan rotando entre todos los alumnos, aún así, en aquellos libros que se aprecie más demanda incluiría algunos ejemplares más. </v>
      </c>
      <c r="F537" s="293" t="str">
        <f t="shared" si="118"/>
        <v/>
      </c>
      <c r="G537" s="293" t="str">
        <f t="shared" si="118"/>
        <v/>
      </c>
      <c r="H537" s="293" t="str">
        <f t="shared" si="118"/>
        <v/>
      </c>
      <c r="I537" s="293" t="str">
        <f t="shared" si="118"/>
        <v/>
      </c>
      <c r="J537" s="293" t="str">
        <f t="shared" si="118"/>
        <v/>
      </c>
      <c r="K537" s="293" t="str">
        <f t="shared" si="118"/>
        <v/>
      </c>
      <c r="L537" s="293" t="str">
        <f t="shared" si="118"/>
        <v/>
      </c>
      <c r="M537" s="293" t="str">
        <f t="shared" si="118"/>
        <v/>
      </c>
      <c r="N537" s="293" t="str">
        <f t="shared" si="118"/>
        <v/>
      </c>
      <c r="O537" s="293" t="str">
        <f t="shared" si="118"/>
        <v/>
      </c>
      <c r="P537" s="293" t="str">
        <f t="shared" si="117"/>
        <v>x</v>
      </c>
      <c r="Q537" s="293" t="str">
        <f t="shared" si="117"/>
        <v/>
      </c>
      <c r="R537" s="293" t="str">
        <f t="shared" si="117"/>
        <v/>
      </c>
      <c r="S537" s="293" t="str">
        <f t="shared" si="117"/>
        <v/>
      </c>
      <c r="T537" s="293" t="str">
        <f t="shared" si="117"/>
        <v/>
      </c>
      <c r="U537" s="293" t="str">
        <f t="shared" si="117"/>
        <v/>
      </c>
      <c r="V537" s="293" t="str">
        <f t="shared" si="117"/>
        <v/>
      </c>
      <c r="W537" s="293" t="str">
        <f t="shared" si="117"/>
        <v/>
      </c>
      <c r="X537" s="293" t="str">
        <f t="shared" si="117"/>
        <v/>
      </c>
      <c r="Y537" s="293" t="str">
        <f t="shared" si="117"/>
        <v/>
      </c>
      <c r="Z537" s="293" t="str">
        <f t="shared" si="119"/>
        <v/>
      </c>
      <c r="AA537" s="293" t="str">
        <f t="shared" si="119"/>
        <v/>
      </c>
      <c r="AB537" s="293" t="str">
        <f t="shared" si="119"/>
        <v/>
      </c>
      <c r="AC537" s="293" t="str">
        <f t="shared" si="119"/>
        <v/>
      </c>
      <c r="AD537" s="293" t="str">
        <f t="shared" si="119"/>
        <v/>
      </c>
      <c r="AE537" s="293" t="str">
        <f t="shared" si="119"/>
        <v/>
      </c>
      <c r="AF537" s="293" t="str">
        <f t="shared" si="119"/>
        <v/>
      </c>
      <c r="AG537" s="293" t="str">
        <f t="shared" si="119"/>
        <v/>
      </c>
      <c r="AH537" s="293">
        <f t="shared" si="115"/>
        <v>1</v>
      </c>
      <c r="AI537" s="292">
        <f t="shared" si="116"/>
        <v>1</v>
      </c>
    </row>
    <row r="538" spans="1:35" ht="15.75" x14ac:dyDescent="0.25">
      <c r="A538"/>
      <c r="B538">
        <f>TABLA!D536</f>
        <v>547</v>
      </c>
      <c r="C538">
        <f>TABLA!H536</f>
        <v>18</v>
      </c>
      <c r="D538" s="284" t="str">
        <f>TABLA!A536</f>
        <v>F. Medicina</v>
      </c>
      <c r="E538" s="284">
        <f>TABLA!BN536</f>
        <v>0</v>
      </c>
      <c r="F538" s="293" t="str">
        <f t="shared" si="118"/>
        <v/>
      </c>
      <c r="G538" s="293" t="str">
        <f t="shared" si="118"/>
        <v/>
      </c>
      <c r="H538" s="293" t="str">
        <f t="shared" si="118"/>
        <v/>
      </c>
      <c r="I538" s="293" t="str">
        <f t="shared" si="118"/>
        <v/>
      </c>
      <c r="J538" s="293" t="str">
        <f t="shared" si="118"/>
        <v/>
      </c>
      <c r="K538" s="293" t="str">
        <f t="shared" si="118"/>
        <v/>
      </c>
      <c r="L538" s="293" t="str">
        <f t="shared" si="118"/>
        <v/>
      </c>
      <c r="M538" s="293" t="str">
        <f t="shared" si="118"/>
        <v/>
      </c>
      <c r="N538" s="293" t="str">
        <f t="shared" si="118"/>
        <v/>
      </c>
      <c r="O538" s="293" t="str">
        <f t="shared" si="118"/>
        <v/>
      </c>
      <c r="P538" s="293" t="str">
        <f t="shared" si="117"/>
        <v/>
      </c>
      <c r="Q538" s="293" t="str">
        <f t="shared" si="117"/>
        <v/>
      </c>
      <c r="R538" s="293" t="str">
        <f t="shared" si="117"/>
        <v/>
      </c>
      <c r="S538" s="293" t="str">
        <f t="shared" si="117"/>
        <v/>
      </c>
      <c r="T538" s="293" t="str">
        <f t="shared" si="117"/>
        <v/>
      </c>
      <c r="U538" s="293" t="str">
        <f t="shared" si="117"/>
        <v/>
      </c>
      <c r="V538" s="293" t="str">
        <f t="shared" si="117"/>
        <v/>
      </c>
      <c r="W538" s="293" t="str">
        <f t="shared" si="117"/>
        <v/>
      </c>
      <c r="X538" s="293" t="str">
        <f t="shared" si="117"/>
        <v/>
      </c>
      <c r="Y538" s="293" t="str">
        <f t="shared" si="117"/>
        <v/>
      </c>
      <c r="Z538" s="293" t="str">
        <f t="shared" si="119"/>
        <v/>
      </c>
      <c r="AA538" s="293" t="str">
        <f t="shared" si="119"/>
        <v/>
      </c>
      <c r="AB538" s="293" t="str">
        <f t="shared" si="119"/>
        <v/>
      </c>
      <c r="AC538" s="293" t="str">
        <f t="shared" si="119"/>
        <v/>
      </c>
      <c r="AD538" s="293" t="str">
        <f t="shared" si="119"/>
        <v/>
      </c>
      <c r="AE538" s="293" t="str">
        <f t="shared" si="119"/>
        <v/>
      </c>
      <c r="AF538" s="293" t="str">
        <f t="shared" si="119"/>
        <v/>
      </c>
      <c r="AG538" s="293" t="str">
        <f t="shared" si="119"/>
        <v/>
      </c>
      <c r="AH538" s="293">
        <f t="shared" si="115"/>
        <v>0</v>
      </c>
      <c r="AI538" s="292" t="str">
        <f t="shared" si="116"/>
        <v>X</v>
      </c>
    </row>
    <row r="539" spans="1:35" ht="15.75" x14ac:dyDescent="0.25">
      <c r="A539"/>
      <c r="B539">
        <f>TABLA!D537</f>
        <v>548</v>
      </c>
      <c r="C539">
        <f>TABLA!H537</f>
        <v>18</v>
      </c>
      <c r="D539" s="284" t="str">
        <f>TABLA!A537</f>
        <v>F. Medicina</v>
      </c>
      <c r="E539" s="284">
        <f>TABLA!BN537</f>
        <v>0</v>
      </c>
      <c r="F539" s="293" t="str">
        <f t="shared" si="118"/>
        <v/>
      </c>
      <c r="G539" s="293" t="str">
        <f t="shared" si="118"/>
        <v/>
      </c>
      <c r="H539" s="293" t="str">
        <f t="shared" si="118"/>
        <v/>
      </c>
      <c r="I539" s="293" t="str">
        <f t="shared" si="118"/>
        <v/>
      </c>
      <c r="J539" s="293" t="str">
        <f t="shared" si="118"/>
        <v/>
      </c>
      <c r="K539" s="293" t="str">
        <f t="shared" si="118"/>
        <v/>
      </c>
      <c r="L539" s="293" t="str">
        <f t="shared" si="118"/>
        <v/>
      </c>
      <c r="M539" s="293" t="str">
        <f t="shared" si="118"/>
        <v/>
      </c>
      <c r="N539" s="293" t="str">
        <f t="shared" si="118"/>
        <v/>
      </c>
      <c r="O539" s="293" t="str">
        <f t="shared" si="118"/>
        <v/>
      </c>
      <c r="P539" s="293" t="str">
        <f t="shared" si="117"/>
        <v/>
      </c>
      <c r="Q539" s="293" t="str">
        <f t="shared" si="117"/>
        <v/>
      </c>
      <c r="R539" s="293" t="str">
        <f t="shared" si="117"/>
        <v/>
      </c>
      <c r="S539" s="293" t="str">
        <f t="shared" si="117"/>
        <v/>
      </c>
      <c r="T539" s="293" t="str">
        <f t="shared" si="117"/>
        <v/>
      </c>
      <c r="U539" s="293" t="str">
        <f t="shared" si="117"/>
        <v/>
      </c>
      <c r="V539" s="293" t="str">
        <f t="shared" si="117"/>
        <v/>
      </c>
      <c r="W539" s="293" t="str">
        <f t="shared" si="117"/>
        <v/>
      </c>
      <c r="X539" s="293" t="str">
        <f t="shared" si="117"/>
        <v/>
      </c>
      <c r="Y539" s="293" t="str">
        <f t="shared" si="117"/>
        <v/>
      </c>
      <c r="Z539" s="293" t="str">
        <f t="shared" si="119"/>
        <v/>
      </c>
      <c r="AA539" s="293" t="str">
        <f t="shared" si="119"/>
        <v/>
      </c>
      <c r="AB539" s="293" t="str">
        <f t="shared" si="119"/>
        <v/>
      </c>
      <c r="AC539" s="293" t="str">
        <f t="shared" si="119"/>
        <v/>
      </c>
      <c r="AD539" s="293" t="str">
        <f t="shared" si="119"/>
        <v/>
      </c>
      <c r="AE539" s="293" t="str">
        <f t="shared" si="119"/>
        <v/>
      </c>
      <c r="AF539" s="293" t="str">
        <f t="shared" si="119"/>
        <v/>
      </c>
      <c r="AG539" s="293" t="str">
        <f t="shared" si="119"/>
        <v/>
      </c>
      <c r="AH539" s="293">
        <f t="shared" si="115"/>
        <v>0</v>
      </c>
      <c r="AI539" s="292" t="str">
        <f t="shared" si="116"/>
        <v>X</v>
      </c>
    </row>
    <row r="540" spans="1:35" ht="15.75" x14ac:dyDescent="0.25">
      <c r="A540"/>
      <c r="B540">
        <f>TABLA!D538</f>
        <v>549</v>
      </c>
      <c r="C540">
        <f>TABLA!H538</f>
        <v>11</v>
      </c>
      <c r="D540" s="165" t="str">
        <f>TABLA!A538</f>
        <v>F. Derecho</v>
      </c>
      <c r="E540" s="284" t="str">
        <f>TABLA!BN538</f>
        <v>Sería ideal que la biblioteca estuviera abierta un poco antes.</v>
      </c>
      <c r="F540" s="293" t="str">
        <f t="shared" si="118"/>
        <v/>
      </c>
      <c r="G540" s="293" t="str">
        <f t="shared" si="118"/>
        <v/>
      </c>
      <c r="H540" s="293" t="str">
        <f t="shared" si="118"/>
        <v/>
      </c>
      <c r="I540" s="293" t="str">
        <f t="shared" si="118"/>
        <v/>
      </c>
      <c r="J540" s="293" t="str">
        <f t="shared" si="118"/>
        <v/>
      </c>
      <c r="K540" s="293" t="str">
        <f t="shared" si="118"/>
        <v/>
      </c>
      <c r="L540" s="293" t="str">
        <f t="shared" si="118"/>
        <v/>
      </c>
      <c r="M540" s="293" t="str">
        <f t="shared" si="118"/>
        <v/>
      </c>
      <c r="N540" s="293" t="str">
        <f t="shared" si="118"/>
        <v/>
      </c>
      <c r="O540" s="293" t="str">
        <f t="shared" si="118"/>
        <v/>
      </c>
      <c r="P540" s="293" t="str">
        <f t="shared" si="117"/>
        <v/>
      </c>
      <c r="Q540" s="293" t="str">
        <f t="shared" si="117"/>
        <v/>
      </c>
      <c r="R540" s="293" t="str">
        <f t="shared" si="117"/>
        <v/>
      </c>
      <c r="S540" s="293" t="str">
        <f t="shared" si="117"/>
        <v/>
      </c>
      <c r="T540" s="293" t="str">
        <f t="shared" si="117"/>
        <v/>
      </c>
      <c r="U540" s="293" t="str">
        <f t="shared" si="117"/>
        <v/>
      </c>
      <c r="V540" s="293" t="str">
        <f t="shared" si="117"/>
        <v/>
      </c>
      <c r="W540" s="293" t="str">
        <f t="shared" si="117"/>
        <v/>
      </c>
      <c r="X540" s="293" t="str">
        <f t="shared" si="117"/>
        <v/>
      </c>
      <c r="Y540" s="293" t="str">
        <f t="shared" si="117"/>
        <v/>
      </c>
      <c r="Z540" s="293" t="str">
        <f t="shared" si="119"/>
        <v/>
      </c>
      <c r="AA540" s="293" t="str">
        <f t="shared" si="119"/>
        <v/>
      </c>
      <c r="AB540" s="293" t="str">
        <f t="shared" si="119"/>
        <v/>
      </c>
      <c r="AC540" s="293" t="str">
        <f t="shared" si="119"/>
        <v/>
      </c>
      <c r="AD540" s="293" t="str">
        <f t="shared" si="119"/>
        <v/>
      </c>
      <c r="AE540" s="293" t="str">
        <f t="shared" si="119"/>
        <v/>
      </c>
      <c r="AF540" s="293" t="str">
        <f t="shared" si="119"/>
        <v/>
      </c>
      <c r="AG540" s="293" t="str">
        <f t="shared" si="119"/>
        <v/>
      </c>
      <c r="AH540" s="293">
        <f t="shared" si="115"/>
        <v>0</v>
      </c>
      <c r="AI540" s="292">
        <f t="shared" si="116"/>
        <v>1</v>
      </c>
    </row>
    <row r="541" spans="1:35" ht="38.25" x14ac:dyDescent="0.25">
      <c r="A541"/>
      <c r="B541">
        <f>TABLA!D539</f>
        <v>550</v>
      </c>
      <c r="C541">
        <f>TABLA!H539</f>
        <v>14</v>
      </c>
      <c r="D541" s="165" t="str">
        <f>TABLA!A539</f>
        <v>F. Filología</v>
      </c>
      <c r="E541" s="284" t="str">
        <f>TABLA!BN539</f>
        <v>No he recibido ningún curso de formación para aprender a usar ni la biblioteca ni el catálogo; ni tan siquiera sabía que existían, así que he tenido que aprender sola.&lt;br&gt;Por otra parte, desde que se "mejoró" el catálogo CISNE, hay libros que no encuentro o que me aparecen como disponibles en la UCM y después se descubre que no es así...</v>
      </c>
      <c r="F541" s="293" t="str">
        <f t="shared" si="118"/>
        <v/>
      </c>
      <c r="G541" s="293" t="str">
        <f t="shared" si="118"/>
        <v/>
      </c>
      <c r="H541" s="293" t="str">
        <f t="shared" si="118"/>
        <v/>
      </c>
      <c r="I541" s="293" t="str">
        <f t="shared" si="118"/>
        <v/>
      </c>
      <c r="J541" s="293" t="str">
        <f t="shared" si="118"/>
        <v>x</v>
      </c>
      <c r="K541" s="293" t="str">
        <f t="shared" si="118"/>
        <v/>
      </c>
      <c r="L541" s="293" t="str">
        <f t="shared" si="118"/>
        <v/>
      </c>
      <c r="M541" s="293" t="str">
        <f t="shared" si="118"/>
        <v/>
      </c>
      <c r="N541" s="293" t="str">
        <f t="shared" si="118"/>
        <v/>
      </c>
      <c r="O541" s="293" t="str">
        <f t="shared" si="118"/>
        <v/>
      </c>
      <c r="P541" s="293" t="str">
        <f t="shared" si="117"/>
        <v/>
      </c>
      <c r="Q541" s="293" t="str">
        <f t="shared" si="117"/>
        <v/>
      </c>
      <c r="R541" s="293" t="str">
        <f t="shared" si="117"/>
        <v/>
      </c>
      <c r="S541" s="293" t="str">
        <f t="shared" si="117"/>
        <v/>
      </c>
      <c r="T541" s="293" t="str">
        <f t="shared" si="117"/>
        <v/>
      </c>
      <c r="U541" s="293" t="str">
        <f t="shared" si="117"/>
        <v/>
      </c>
      <c r="V541" s="293" t="str">
        <f t="shared" si="117"/>
        <v/>
      </c>
      <c r="W541" s="293" t="str">
        <f t="shared" si="117"/>
        <v/>
      </c>
      <c r="X541" s="293" t="str">
        <f t="shared" si="117"/>
        <v/>
      </c>
      <c r="Y541" s="293" t="str">
        <f t="shared" si="117"/>
        <v/>
      </c>
      <c r="Z541" s="293" t="str">
        <f t="shared" si="119"/>
        <v/>
      </c>
      <c r="AA541" s="293" t="str">
        <f t="shared" si="119"/>
        <v/>
      </c>
      <c r="AB541" s="293" t="str">
        <f t="shared" si="119"/>
        <v/>
      </c>
      <c r="AC541" s="293" t="str">
        <f t="shared" si="119"/>
        <v/>
      </c>
      <c r="AD541" s="293" t="str">
        <f t="shared" si="119"/>
        <v/>
      </c>
      <c r="AE541" s="293" t="str">
        <f t="shared" si="119"/>
        <v/>
      </c>
      <c r="AF541" s="293" t="str">
        <f t="shared" si="119"/>
        <v/>
      </c>
      <c r="AG541" s="293" t="str">
        <f t="shared" si="119"/>
        <v/>
      </c>
      <c r="AH541" s="293">
        <f t="shared" si="115"/>
        <v>1</v>
      </c>
      <c r="AI541" s="292">
        <f t="shared" si="116"/>
        <v>1</v>
      </c>
    </row>
    <row r="542" spans="1:35" ht="26.25" x14ac:dyDescent="0.25">
      <c r="A542"/>
      <c r="B542">
        <f>TABLA!D540</f>
        <v>551</v>
      </c>
      <c r="C542">
        <f>TABLA!H540</f>
        <v>6</v>
      </c>
      <c r="D542" s="165" t="str">
        <f>TABLA!A540</f>
        <v>F. Ciencias Físicas</v>
      </c>
      <c r="E542" s="284" t="str">
        <f>TABLA!BN540</f>
        <v>No acudí a cursos de formación de usuario por no saber de su existencia.</v>
      </c>
      <c r="F542" s="293" t="str">
        <f t="shared" si="118"/>
        <v/>
      </c>
      <c r="G542" s="293" t="str">
        <f t="shared" si="118"/>
        <v/>
      </c>
      <c r="H542" s="293" t="str">
        <f t="shared" si="118"/>
        <v/>
      </c>
      <c r="I542" s="293" t="str">
        <f t="shared" si="118"/>
        <v/>
      </c>
      <c r="J542" s="293" t="str">
        <f t="shared" si="118"/>
        <v/>
      </c>
      <c r="K542" s="293" t="str">
        <f t="shared" si="118"/>
        <v/>
      </c>
      <c r="L542" s="293" t="str">
        <f t="shared" si="118"/>
        <v/>
      </c>
      <c r="M542" s="293" t="str">
        <f t="shared" si="118"/>
        <v/>
      </c>
      <c r="N542" s="293" t="str">
        <f t="shared" si="118"/>
        <v/>
      </c>
      <c r="O542" s="293" t="str">
        <f t="shared" si="118"/>
        <v/>
      </c>
      <c r="P542" s="293" t="str">
        <f t="shared" si="117"/>
        <v/>
      </c>
      <c r="Q542" s="293" t="str">
        <f t="shared" si="117"/>
        <v/>
      </c>
      <c r="R542" s="293" t="str">
        <f t="shared" si="117"/>
        <v/>
      </c>
      <c r="S542" s="293" t="str">
        <f t="shared" si="117"/>
        <v/>
      </c>
      <c r="T542" s="293" t="str">
        <f t="shared" si="117"/>
        <v/>
      </c>
      <c r="U542" s="293" t="str">
        <f t="shared" si="117"/>
        <v/>
      </c>
      <c r="V542" s="293" t="str">
        <f t="shared" si="117"/>
        <v/>
      </c>
      <c r="W542" s="293" t="str">
        <f t="shared" si="117"/>
        <v/>
      </c>
      <c r="X542" s="293" t="str">
        <f t="shared" si="117"/>
        <v/>
      </c>
      <c r="Y542" s="293" t="str">
        <f t="shared" si="117"/>
        <v/>
      </c>
      <c r="Z542" s="293" t="str">
        <f t="shared" si="119"/>
        <v/>
      </c>
      <c r="AA542" s="293" t="str">
        <f t="shared" si="119"/>
        <v/>
      </c>
      <c r="AB542" s="293" t="str">
        <f t="shared" si="119"/>
        <v/>
      </c>
      <c r="AC542" s="293" t="str">
        <f t="shared" si="119"/>
        <v/>
      </c>
      <c r="AD542" s="293" t="str">
        <f t="shared" si="119"/>
        <v/>
      </c>
      <c r="AE542" s="293" t="str">
        <f t="shared" si="119"/>
        <v>x</v>
      </c>
      <c r="AF542" s="293" t="str">
        <f t="shared" si="119"/>
        <v/>
      </c>
      <c r="AG542" s="293" t="str">
        <f t="shared" si="119"/>
        <v/>
      </c>
      <c r="AH542" s="293">
        <f t="shared" si="115"/>
        <v>1</v>
      </c>
      <c r="AI542" s="292">
        <f t="shared" si="116"/>
        <v>1</v>
      </c>
    </row>
    <row r="543" spans="1:35" ht="15.75" x14ac:dyDescent="0.25">
      <c r="A543" s="3"/>
      <c r="B543">
        <f>TABLA!D541</f>
        <v>552</v>
      </c>
      <c r="C543">
        <f>TABLA!H541</f>
        <v>18</v>
      </c>
      <c r="D543" s="165" t="str">
        <f>TABLA!A541</f>
        <v>F. Medicina</v>
      </c>
      <c r="E543" s="284">
        <f>TABLA!BN541</f>
        <v>0</v>
      </c>
      <c r="F543" s="293" t="str">
        <f t="shared" si="118"/>
        <v/>
      </c>
      <c r="G543" s="293" t="str">
        <f t="shared" si="118"/>
        <v/>
      </c>
      <c r="H543" s="293" t="str">
        <f t="shared" si="118"/>
        <v/>
      </c>
      <c r="I543" s="293" t="str">
        <f t="shared" si="118"/>
        <v/>
      </c>
      <c r="J543" s="293" t="str">
        <f t="shared" si="118"/>
        <v/>
      </c>
      <c r="K543" s="293" t="str">
        <f t="shared" si="118"/>
        <v/>
      </c>
      <c r="L543" s="293" t="str">
        <f t="shared" si="118"/>
        <v/>
      </c>
      <c r="M543" s="293" t="str">
        <f t="shared" si="118"/>
        <v/>
      </c>
      <c r="N543" s="293" t="str">
        <f t="shared" si="118"/>
        <v/>
      </c>
      <c r="O543" s="293" t="str">
        <f t="shared" si="118"/>
        <v/>
      </c>
      <c r="P543" s="293" t="str">
        <f t="shared" si="117"/>
        <v/>
      </c>
      <c r="Q543" s="293" t="str">
        <f t="shared" si="117"/>
        <v/>
      </c>
      <c r="R543" s="293" t="str">
        <f t="shared" si="117"/>
        <v/>
      </c>
      <c r="S543" s="293" t="str">
        <f t="shared" si="117"/>
        <v/>
      </c>
      <c r="T543" s="293" t="str">
        <f t="shared" si="117"/>
        <v/>
      </c>
      <c r="U543" s="293" t="str">
        <f t="shared" si="117"/>
        <v/>
      </c>
      <c r="V543" s="293" t="str">
        <f t="shared" si="117"/>
        <v/>
      </c>
      <c r="W543" s="293" t="str">
        <f t="shared" si="117"/>
        <v/>
      </c>
      <c r="X543" s="293" t="str">
        <f t="shared" si="117"/>
        <v/>
      </c>
      <c r="Y543" s="293" t="str">
        <f t="shared" si="117"/>
        <v/>
      </c>
      <c r="Z543" s="293" t="str">
        <f t="shared" si="119"/>
        <v/>
      </c>
      <c r="AA543" s="293" t="str">
        <f t="shared" si="119"/>
        <v/>
      </c>
      <c r="AB543" s="293" t="str">
        <f t="shared" si="119"/>
        <v/>
      </c>
      <c r="AC543" s="293" t="str">
        <f t="shared" si="119"/>
        <v/>
      </c>
      <c r="AD543" s="293" t="str">
        <f t="shared" si="119"/>
        <v/>
      </c>
      <c r="AE543" s="293" t="str">
        <f t="shared" si="119"/>
        <v/>
      </c>
      <c r="AF543" s="293" t="str">
        <f t="shared" si="119"/>
        <v/>
      </c>
      <c r="AG543" s="293" t="str">
        <f t="shared" si="119"/>
        <v/>
      </c>
      <c r="AH543" s="293">
        <f t="shared" si="115"/>
        <v>0</v>
      </c>
      <c r="AI543" s="292" t="str">
        <f t="shared" si="116"/>
        <v>X</v>
      </c>
    </row>
    <row r="544" spans="1:35" ht="25.5" x14ac:dyDescent="0.25">
      <c r="A544"/>
      <c r="B544">
        <f>TABLA!D542</f>
        <v>553</v>
      </c>
      <c r="C544">
        <f>TABLA!H542</f>
        <v>13</v>
      </c>
      <c r="D544" s="284" t="str">
        <f>TABLA!A542</f>
        <v>F. Farmacia</v>
      </c>
      <c r="E544" s="284" t="str">
        <f>TABLA!BN542</f>
        <v>Creo que debería existir una reforma puesto que esta muy antigua, creo que faltan puestos de estudio y faltan enchufes más distribuidos a lo largo de toda la biblioteca</v>
      </c>
      <c r="F544" s="293" t="str">
        <f t="shared" si="118"/>
        <v/>
      </c>
      <c r="G544" s="293" t="str">
        <f t="shared" si="118"/>
        <v/>
      </c>
      <c r="H544" s="293" t="str">
        <f t="shared" si="118"/>
        <v/>
      </c>
      <c r="I544" s="293" t="str">
        <f t="shared" si="118"/>
        <v/>
      </c>
      <c r="J544" s="293" t="str">
        <f t="shared" si="118"/>
        <v/>
      </c>
      <c r="K544" s="293" t="str">
        <f t="shared" si="118"/>
        <v/>
      </c>
      <c r="L544" s="293" t="str">
        <f t="shared" si="118"/>
        <v/>
      </c>
      <c r="M544" s="293" t="str">
        <f t="shared" si="118"/>
        <v/>
      </c>
      <c r="N544" s="293" t="str">
        <f t="shared" si="118"/>
        <v/>
      </c>
      <c r="O544" s="293" t="str">
        <f t="shared" si="118"/>
        <v/>
      </c>
      <c r="P544" s="293" t="str">
        <f t="shared" si="117"/>
        <v/>
      </c>
      <c r="Q544" s="293" t="str">
        <f t="shared" si="117"/>
        <v/>
      </c>
      <c r="R544" s="293" t="str">
        <f t="shared" si="117"/>
        <v/>
      </c>
      <c r="S544" s="293" t="str">
        <f t="shared" si="117"/>
        <v/>
      </c>
      <c r="T544" s="293" t="str">
        <f t="shared" si="117"/>
        <v/>
      </c>
      <c r="U544" s="293" t="str">
        <f t="shared" si="117"/>
        <v/>
      </c>
      <c r="V544" s="293" t="str">
        <f t="shared" si="117"/>
        <v>x</v>
      </c>
      <c r="W544" s="293" t="str">
        <f t="shared" si="117"/>
        <v/>
      </c>
      <c r="X544" s="293" t="str">
        <f t="shared" si="117"/>
        <v/>
      </c>
      <c r="Y544" s="293" t="str">
        <f t="shared" si="117"/>
        <v/>
      </c>
      <c r="Z544" s="293" t="str">
        <f t="shared" si="119"/>
        <v/>
      </c>
      <c r="AA544" s="293" t="str">
        <f t="shared" si="119"/>
        <v/>
      </c>
      <c r="AB544" s="293" t="str">
        <f t="shared" si="119"/>
        <v/>
      </c>
      <c r="AC544" s="293" t="str">
        <f t="shared" si="119"/>
        <v/>
      </c>
      <c r="AD544" s="293" t="str">
        <f t="shared" si="119"/>
        <v/>
      </c>
      <c r="AE544" s="293" t="str">
        <f t="shared" si="119"/>
        <v/>
      </c>
      <c r="AF544" s="293" t="str">
        <f t="shared" si="119"/>
        <v/>
      </c>
      <c r="AG544" s="293" t="str">
        <f t="shared" si="119"/>
        <v/>
      </c>
      <c r="AH544" s="293">
        <f t="shared" si="115"/>
        <v>1</v>
      </c>
      <c r="AI544" s="292">
        <f t="shared" si="116"/>
        <v>1</v>
      </c>
    </row>
    <row r="545" spans="1:35" ht="140.25" x14ac:dyDescent="0.25">
      <c r="A545"/>
      <c r="B545">
        <f>TABLA!D543</f>
        <v>554</v>
      </c>
      <c r="C545">
        <f>TABLA!H543</f>
        <v>14</v>
      </c>
      <c r="D545" s="284" t="str">
        <f>TABLA!A543</f>
        <v>F. Filología</v>
      </c>
      <c r="E545" s="284" t="str">
        <f>TABLA!BN543</f>
        <v>no conozco mucho la biblioteca porque soy alumna "reincorporada" después de muchos años, y sólo he estado un cuatrimestre. La biblioteca que he encontrado ahora es cien veces mejor de la que había hace veinte años cuando interrumpí mis estudios. ¡La María Zambrano es un verdadero lujo!. No he podido asistir a cursos de utilización de la biblioteca, trabajo por las mañanas y al reengancharme de una manera un poco especial, esa parte de formación me la he perdido. &lt;br&gt;Me gustaría añadir que no me parece nada buena idea lo de abrir la biblioteca en exámenes hasta bien entrada la noche. Algunas facultades están en sitios inhóspitos, con descampados, etc., y puede dar lugar a situaciones peligrosas para los alumnos y alumnas, sobre todo si utilizan el transporte público; se pueden llevar un buen disgusto del que no hay ninguna necesidad. Además, por la noche lo normal es que se tenga calma en casa para estudiar.&lt;br&gt;Y una última idea: pueden ser un poco más flexibles con el tema de llevar comida y agua. Está mal y puede ensuciar o molestar llevar un bocadillo de chorizo, pero no hay nada de malo en llevar agua o un café si es en vaso cerrado, o una manzana.</v>
      </c>
      <c r="F545" s="293" t="str">
        <f t="shared" si="118"/>
        <v/>
      </c>
      <c r="G545" s="293" t="str">
        <f t="shared" si="118"/>
        <v/>
      </c>
      <c r="H545" s="293" t="str">
        <f t="shared" si="118"/>
        <v/>
      </c>
      <c r="I545" s="293" t="str">
        <f t="shared" si="118"/>
        <v/>
      </c>
      <c r="J545" s="293" t="str">
        <f t="shared" si="118"/>
        <v/>
      </c>
      <c r="K545" s="293" t="str">
        <f t="shared" si="118"/>
        <v/>
      </c>
      <c r="L545" s="293" t="str">
        <f t="shared" si="118"/>
        <v/>
      </c>
      <c r="M545" s="293" t="str">
        <f t="shared" si="118"/>
        <v/>
      </c>
      <c r="N545" s="293" t="str">
        <f t="shared" si="118"/>
        <v/>
      </c>
      <c r="O545" s="293" t="str">
        <f t="shared" si="118"/>
        <v/>
      </c>
      <c r="P545" s="293" t="str">
        <f t="shared" si="117"/>
        <v>x</v>
      </c>
      <c r="Q545" s="293" t="str">
        <f t="shared" si="117"/>
        <v/>
      </c>
      <c r="R545" s="293" t="str">
        <f t="shared" si="117"/>
        <v/>
      </c>
      <c r="S545" s="293" t="str">
        <f t="shared" si="117"/>
        <v/>
      </c>
      <c r="T545" s="293" t="str">
        <f t="shared" si="117"/>
        <v/>
      </c>
      <c r="U545" s="293" t="str">
        <f t="shared" si="117"/>
        <v/>
      </c>
      <c r="V545" s="293" t="str">
        <f t="shared" si="117"/>
        <v/>
      </c>
      <c r="W545" s="293" t="str">
        <f t="shared" si="117"/>
        <v/>
      </c>
      <c r="X545" s="293" t="str">
        <f t="shared" si="117"/>
        <v/>
      </c>
      <c r="Y545" s="293" t="str">
        <f t="shared" si="117"/>
        <v/>
      </c>
      <c r="Z545" s="293" t="str">
        <f t="shared" si="119"/>
        <v/>
      </c>
      <c r="AA545" s="293" t="str">
        <f t="shared" si="119"/>
        <v/>
      </c>
      <c r="AB545" s="293" t="str">
        <f t="shared" si="119"/>
        <v/>
      </c>
      <c r="AC545" s="293" t="str">
        <f t="shared" si="119"/>
        <v/>
      </c>
      <c r="AD545" s="293" t="str">
        <f t="shared" si="119"/>
        <v/>
      </c>
      <c r="AE545" s="293" t="str">
        <f t="shared" si="119"/>
        <v>x</v>
      </c>
      <c r="AF545" s="293" t="str">
        <f t="shared" si="119"/>
        <v/>
      </c>
      <c r="AG545" s="293" t="str">
        <f t="shared" si="119"/>
        <v/>
      </c>
      <c r="AH545" s="293">
        <f t="shared" si="115"/>
        <v>2</v>
      </c>
      <c r="AI545" s="292">
        <f t="shared" si="116"/>
        <v>1</v>
      </c>
    </row>
    <row r="546" spans="1:35" ht="26.25" x14ac:dyDescent="0.25">
      <c r="A546" s="3"/>
      <c r="B546">
        <f>TABLA!D544</f>
        <v>555</v>
      </c>
      <c r="C546">
        <f>TABLA!H544</f>
        <v>6</v>
      </c>
      <c r="D546" s="165" t="str">
        <f>TABLA!A544</f>
        <v>F. Ciencias Físicas</v>
      </c>
      <c r="E546" s="284">
        <f>TABLA!BN544</f>
        <v>0</v>
      </c>
      <c r="F546" s="293" t="str">
        <f t="shared" si="118"/>
        <v/>
      </c>
      <c r="G546" s="293" t="str">
        <f t="shared" si="118"/>
        <v/>
      </c>
      <c r="H546" s="293" t="str">
        <f t="shared" si="118"/>
        <v/>
      </c>
      <c r="I546" s="293" t="str">
        <f t="shared" si="118"/>
        <v/>
      </c>
      <c r="J546" s="293" t="str">
        <f t="shared" si="118"/>
        <v/>
      </c>
      <c r="K546" s="293" t="str">
        <f t="shared" si="118"/>
        <v/>
      </c>
      <c r="L546" s="293" t="str">
        <f t="shared" si="118"/>
        <v/>
      </c>
      <c r="M546" s="293" t="str">
        <f t="shared" si="118"/>
        <v/>
      </c>
      <c r="N546" s="293" t="str">
        <f t="shared" si="118"/>
        <v/>
      </c>
      <c r="O546" s="293" t="str">
        <f t="shared" si="118"/>
        <v/>
      </c>
      <c r="P546" s="293" t="str">
        <f t="shared" si="118"/>
        <v/>
      </c>
      <c r="Q546" s="293" t="str">
        <f t="shared" si="118"/>
        <v/>
      </c>
      <c r="R546" s="293" t="str">
        <f t="shared" si="118"/>
        <v/>
      </c>
      <c r="S546" s="293" t="str">
        <f t="shared" si="118"/>
        <v/>
      </c>
      <c r="T546" s="293" t="str">
        <f t="shared" si="118"/>
        <v/>
      </c>
      <c r="U546" s="293" t="str">
        <f t="shared" si="118"/>
        <v/>
      </c>
      <c r="V546" s="293" t="str">
        <f t="shared" ref="P546:AE561" si="120">IFERROR((IF(FIND(V$1,$E546,1)&gt;0,"x")),"")</f>
        <v/>
      </c>
      <c r="W546" s="293" t="str">
        <f t="shared" si="120"/>
        <v/>
      </c>
      <c r="X546" s="293" t="str">
        <f t="shared" si="120"/>
        <v/>
      </c>
      <c r="Y546" s="293" t="str">
        <f t="shared" si="120"/>
        <v/>
      </c>
      <c r="Z546" s="293" t="str">
        <f t="shared" si="119"/>
        <v/>
      </c>
      <c r="AA546" s="293" t="str">
        <f t="shared" si="119"/>
        <v/>
      </c>
      <c r="AB546" s="293" t="str">
        <f t="shared" si="119"/>
        <v/>
      </c>
      <c r="AC546" s="293" t="str">
        <f t="shared" si="119"/>
        <v/>
      </c>
      <c r="AD546" s="293" t="str">
        <f t="shared" si="119"/>
        <v/>
      </c>
      <c r="AE546" s="293" t="str">
        <f t="shared" si="119"/>
        <v/>
      </c>
      <c r="AF546" s="293" t="str">
        <f t="shared" si="119"/>
        <v/>
      </c>
      <c r="AG546" s="293" t="str">
        <f t="shared" si="119"/>
        <v/>
      </c>
      <c r="AH546" s="293">
        <f t="shared" si="115"/>
        <v>0</v>
      </c>
      <c r="AI546" s="292" t="str">
        <f t="shared" si="116"/>
        <v>X</v>
      </c>
    </row>
    <row r="547" spans="1:35" ht="26.25" x14ac:dyDescent="0.25">
      <c r="A547"/>
      <c r="B547">
        <f>TABLA!D545</f>
        <v>556</v>
      </c>
      <c r="C547">
        <f>TABLA!H545</f>
        <v>4</v>
      </c>
      <c r="D547" s="165" t="str">
        <f>TABLA!A545</f>
        <v>F. Ciencias de la Información</v>
      </c>
      <c r="E547" s="284">
        <f>TABLA!BN545</f>
        <v>0</v>
      </c>
      <c r="F547" s="293" t="str">
        <f t="shared" ref="F547:U562" si="121">IFERROR((IF(FIND(F$1,$E547,1)&gt;0,"x")),"")</f>
        <v/>
      </c>
      <c r="G547" s="293" t="str">
        <f t="shared" si="121"/>
        <v/>
      </c>
      <c r="H547" s="293" t="str">
        <f t="shared" si="121"/>
        <v/>
      </c>
      <c r="I547" s="293" t="str">
        <f t="shared" si="121"/>
        <v/>
      </c>
      <c r="J547" s="293" t="str">
        <f t="shared" si="121"/>
        <v/>
      </c>
      <c r="K547" s="293" t="str">
        <f t="shared" si="121"/>
        <v/>
      </c>
      <c r="L547" s="293" t="str">
        <f t="shared" si="121"/>
        <v/>
      </c>
      <c r="M547" s="293" t="str">
        <f t="shared" si="121"/>
        <v/>
      </c>
      <c r="N547" s="293" t="str">
        <f t="shared" si="121"/>
        <v/>
      </c>
      <c r="O547" s="293" t="str">
        <f t="shared" si="121"/>
        <v/>
      </c>
      <c r="P547" s="293" t="str">
        <f t="shared" si="120"/>
        <v/>
      </c>
      <c r="Q547" s="293" t="str">
        <f t="shared" si="120"/>
        <v/>
      </c>
      <c r="R547" s="293" t="str">
        <f t="shared" si="120"/>
        <v/>
      </c>
      <c r="S547" s="293" t="str">
        <f t="shared" si="120"/>
        <v/>
      </c>
      <c r="T547" s="293" t="str">
        <f t="shared" si="120"/>
        <v/>
      </c>
      <c r="U547" s="293" t="str">
        <f t="shared" si="120"/>
        <v/>
      </c>
      <c r="V547" s="293" t="str">
        <f t="shared" si="120"/>
        <v/>
      </c>
      <c r="W547" s="293" t="str">
        <f t="shared" si="120"/>
        <v/>
      </c>
      <c r="X547" s="293" t="str">
        <f t="shared" si="120"/>
        <v/>
      </c>
      <c r="Y547" s="293" t="str">
        <f t="shared" si="120"/>
        <v/>
      </c>
      <c r="Z547" s="293" t="str">
        <f t="shared" si="120"/>
        <v/>
      </c>
      <c r="AA547" s="293" t="str">
        <f t="shared" si="120"/>
        <v/>
      </c>
      <c r="AB547" s="293" t="str">
        <f t="shared" si="120"/>
        <v/>
      </c>
      <c r="AC547" s="293" t="str">
        <f t="shared" si="120"/>
        <v/>
      </c>
      <c r="AD547" s="293" t="str">
        <f t="shared" si="120"/>
        <v/>
      </c>
      <c r="AE547" s="293" t="str">
        <f t="shared" si="120"/>
        <v/>
      </c>
      <c r="AF547" s="293" t="str">
        <f t="shared" ref="Z547:AG562" si="122">IFERROR((IF(FIND(AF$1,$E547,1)&gt;0,"x")),"")</f>
        <v/>
      </c>
      <c r="AG547" s="293" t="str">
        <f t="shared" si="122"/>
        <v/>
      </c>
      <c r="AH547" s="293">
        <f t="shared" si="115"/>
        <v>0</v>
      </c>
      <c r="AI547" s="292" t="str">
        <f t="shared" si="116"/>
        <v>X</v>
      </c>
    </row>
    <row r="548" spans="1:35" ht="25.5" x14ac:dyDescent="0.25">
      <c r="A548"/>
      <c r="B548">
        <f>TABLA!D546</f>
        <v>557</v>
      </c>
      <c r="C548">
        <f>TABLA!H546</f>
        <v>10</v>
      </c>
      <c r="D548" s="284" t="str">
        <f>TABLA!A546</f>
        <v>F. Ciencias Químicas</v>
      </c>
      <c r="E548" s="284" t="str">
        <f>TABLA!BN546</f>
        <v xml:space="preserve">Cambiar el horario de apertura y cierre: abrir antes y cerrar más tarde &lt;br&gt;Permitir poder abrir las ventanas cuando haga mucho calor </v>
      </c>
      <c r="F548" s="293" t="str">
        <f t="shared" si="121"/>
        <v/>
      </c>
      <c r="G548" s="293" t="str">
        <f t="shared" si="121"/>
        <v/>
      </c>
      <c r="H548" s="293" t="str">
        <f t="shared" si="121"/>
        <v/>
      </c>
      <c r="I548" s="293" t="str">
        <f t="shared" si="121"/>
        <v/>
      </c>
      <c r="J548" s="293" t="str">
        <f t="shared" si="121"/>
        <v/>
      </c>
      <c r="K548" s="293" t="str">
        <f t="shared" si="121"/>
        <v/>
      </c>
      <c r="L548" s="293" t="str">
        <f t="shared" si="121"/>
        <v/>
      </c>
      <c r="M548" s="293" t="str">
        <f t="shared" si="121"/>
        <v/>
      </c>
      <c r="N548" s="293" t="str">
        <f t="shared" si="121"/>
        <v/>
      </c>
      <c r="O548" s="293" t="str">
        <f t="shared" si="121"/>
        <v/>
      </c>
      <c r="P548" s="293" t="str">
        <f t="shared" si="120"/>
        <v>x</v>
      </c>
      <c r="Q548" s="293" t="str">
        <f t="shared" si="120"/>
        <v>x</v>
      </c>
      <c r="R548" s="293" t="str">
        <f t="shared" si="120"/>
        <v/>
      </c>
      <c r="S548" s="293" t="str">
        <f t="shared" si="120"/>
        <v/>
      </c>
      <c r="T548" s="293" t="str">
        <f t="shared" si="120"/>
        <v/>
      </c>
      <c r="U548" s="293" t="str">
        <f t="shared" si="120"/>
        <v/>
      </c>
      <c r="V548" s="293" t="str">
        <f t="shared" si="120"/>
        <v/>
      </c>
      <c r="W548" s="293" t="str">
        <f t="shared" si="120"/>
        <v/>
      </c>
      <c r="X548" s="293" t="str">
        <f t="shared" si="120"/>
        <v/>
      </c>
      <c r="Y548" s="293" t="str">
        <f t="shared" si="120"/>
        <v/>
      </c>
      <c r="Z548" s="293" t="str">
        <f t="shared" si="122"/>
        <v/>
      </c>
      <c r="AA548" s="293" t="str">
        <f t="shared" si="122"/>
        <v/>
      </c>
      <c r="AB548" s="293" t="str">
        <f t="shared" si="122"/>
        <v/>
      </c>
      <c r="AC548" s="293" t="str">
        <f t="shared" si="122"/>
        <v/>
      </c>
      <c r="AD548" s="293" t="str">
        <f t="shared" si="122"/>
        <v/>
      </c>
      <c r="AE548" s="293" t="str">
        <f t="shared" si="122"/>
        <v/>
      </c>
      <c r="AF548" s="293" t="str">
        <f t="shared" si="122"/>
        <v/>
      </c>
      <c r="AG548" s="293" t="str">
        <f t="shared" si="122"/>
        <v/>
      </c>
      <c r="AH548" s="293">
        <f t="shared" si="115"/>
        <v>2</v>
      </c>
      <c r="AI548" s="292">
        <f t="shared" si="116"/>
        <v>1</v>
      </c>
    </row>
    <row r="549" spans="1:35" ht="15.75" x14ac:dyDescent="0.25">
      <c r="A549"/>
      <c r="B549">
        <f>TABLA!D547</f>
        <v>558</v>
      </c>
      <c r="C549">
        <f>TABLA!H547</f>
        <v>21</v>
      </c>
      <c r="D549" s="165" t="str">
        <f>TABLA!A547</f>
        <v>F. Veterinaria</v>
      </c>
      <c r="E549" s="284">
        <f>TABLA!BN547</f>
        <v>0</v>
      </c>
      <c r="F549" s="293" t="str">
        <f t="shared" si="121"/>
        <v/>
      </c>
      <c r="G549" s="293" t="str">
        <f t="shared" si="121"/>
        <v/>
      </c>
      <c r="H549" s="293" t="str">
        <f t="shared" si="121"/>
        <v/>
      </c>
      <c r="I549" s="293" t="str">
        <f t="shared" si="121"/>
        <v/>
      </c>
      <c r="J549" s="293" t="str">
        <f t="shared" si="121"/>
        <v/>
      </c>
      <c r="K549" s="293" t="str">
        <f t="shared" si="121"/>
        <v/>
      </c>
      <c r="L549" s="293" t="str">
        <f t="shared" si="121"/>
        <v/>
      </c>
      <c r="M549" s="293" t="str">
        <f t="shared" si="121"/>
        <v/>
      </c>
      <c r="N549" s="293" t="str">
        <f t="shared" si="121"/>
        <v/>
      </c>
      <c r="O549" s="293" t="str">
        <f t="shared" si="121"/>
        <v/>
      </c>
      <c r="P549" s="293" t="str">
        <f t="shared" si="120"/>
        <v/>
      </c>
      <c r="Q549" s="293" t="str">
        <f t="shared" si="120"/>
        <v/>
      </c>
      <c r="R549" s="293" t="str">
        <f t="shared" si="120"/>
        <v/>
      </c>
      <c r="S549" s="293" t="str">
        <f t="shared" si="120"/>
        <v/>
      </c>
      <c r="T549" s="293" t="str">
        <f t="shared" si="120"/>
        <v/>
      </c>
      <c r="U549" s="293" t="str">
        <f t="shared" si="120"/>
        <v/>
      </c>
      <c r="V549" s="293" t="str">
        <f t="shared" si="120"/>
        <v/>
      </c>
      <c r="W549" s="293" t="str">
        <f t="shared" si="120"/>
        <v/>
      </c>
      <c r="X549" s="293" t="str">
        <f t="shared" si="120"/>
        <v/>
      </c>
      <c r="Y549" s="293" t="str">
        <f t="shared" si="120"/>
        <v/>
      </c>
      <c r="Z549" s="293" t="str">
        <f t="shared" si="122"/>
        <v/>
      </c>
      <c r="AA549" s="293" t="str">
        <f t="shared" si="122"/>
        <v/>
      </c>
      <c r="AB549" s="293" t="str">
        <f t="shared" si="122"/>
        <v/>
      </c>
      <c r="AC549" s="293" t="str">
        <f t="shared" si="122"/>
        <v/>
      </c>
      <c r="AD549" s="293" t="str">
        <f t="shared" si="122"/>
        <v/>
      </c>
      <c r="AE549" s="293" t="str">
        <f t="shared" si="122"/>
        <v/>
      </c>
      <c r="AF549" s="293" t="str">
        <f t="shared" si="122"/>
        <v/>
      </c>
      <c r="AG549" s="293" t="str">
        <f t="shared" si="122"/>
        <v/>
      </c>
      <c r="AH549" s="293">
        <f t="shared" si="115"/>
        <v>0</v>
      </c>
      <c r="AI549" s="292" t="str">
        <f t="shared" si="116"/>
        <v>X</v>
      </c>
    </row>
    <row r="550" spans="1:35" ht="15.75" x14ac:dyDescent="0.25">
      <c r="A550"/>
      <c r="B550">
        <f>TABLA!D548</f>
        <v>559</v>
      </c>
      <c r="C550">
        <f>TABLA!H548</f>
        <v>13</v>
      </c>
      <c r="D550" s="284" t="str">
        <f>TABLA!A548</f>
        <v>F. Farmacia</v>
      </c>
      <c r="E550" s="284" t="str">
        <f>TABLA!BN548</f>
        <v>Que pongan enchufes</v>
      </c>
      <c r="F550" s="293" t="str">
        <f t="shared" si="121"/>
        <v/>
      </c>
      <c r="G550" s="293" t="str">
        <f t="shared" si="121"/>
        <v/>
      </c>
      <c r="H550" s="293" t="str">
        <f t="shared" si="121"/>
        <v/>
      </c>
      <c r="I550" s="293" t="str">
        <f t="shared" si="121"/>
        <v/>
      </c>
      <c r="J550" s="293" t="str">
        <f t="shared" si="121"/>
        <v/>
      </c>
      <c r="K550" s="293" t="str">
        <f t="shared" si="121"/>
        <v/>
      </c>
      <c r="L550" s="293" t="str">
        <f t="shared" si="121"/>
        <v/>
      </c>
      <c r="M550" s="293" t="str">
        <f t="shared" si="121"/>
        <v/>
      </c>
      <c r="N550" s="293" t="str">
        <f t="shared" si="121"/>
        <v/>
      </c>
      <c r="O550" s="293" t="str">
        <f t="shared" si="121"/>
        <v/>
      </c>
      <c r="P550" s="293" t="str">
        <f t="shared" si="120"/>
        <v/>
      </c>
      <c r="Q550" s="293" t="str">
        <f t="shared" si="120"/>
        <v/>
      </c>
      <c r="R550" s="293" t="str">
        <f t="shared" si="120"/>
        <v/>
      </c>
      <c r="S550" s="293" t="str">
        <f t="shared" si="120"/>
        <v/>
      </c>
      <c r="T550" s="293" t="str">
        <f t="shared" si="120"/>
        <v/>
      </c>
      <c r="U550" s="293" t="str">
        <f t="shared" si="120"/>
        <v/>
      </c>
      <c r="V550" s="293" t="str">
        <f t="shared" si="120"/>
        <v/>
      </c>
      <c r="W550" s="293" t="str">
        <f t="shared" si="120"/>
        <v/>
      </c>
      <c r="X550" s="293" t="str">
        <f t="shared" si="120"/>
        <v/>
      </c>
      <c r="Y550" s="293" t="str">
        <f t="shared" si="120"/>
        <v/>
      </c>
      <c r="Z550" s="293" t="str">
        <f t="shared" si="122"/>
        <v/>
      </c>
      <c r="AA550" s="293" t="str">
        <f t="shared" si="122"/>
        <v/>
      </c>
      <c r="AB550" s="293" t="str">
        <f t="shared" si="122"/>
        <v/>
      </c>
      <c r="AC550" s="293" t="str">
        <f t="shared" si="122"/>
        <v/>
      </c>
      <c r="AD550" s="293" t="str">
        <f t="shared" si="122"/>
        <v/>
      </c>
      <c r="AE550" s="293" t="str">
        <f t="shared" si="122"/>
        <v/>
      </c>
      <c r="AF550" s="293" t="str">
        <f t="shared" si="122"/>
        <v/>
      </c>
      <c r="AG550" s="293" t="str">
        <f t="shared" si="122"/>
        <v/>
      </c>
      <c r="AH550" s="293">
        <f t="shared" si="115"/>
        <v>0</v>
      </c>
      <c r="AI550" s="292">
        <f t="shared" si="116"/>
        <v>1</v>
      </c>
    </row>
    <row r="551" spans="1:35" ht="15.75" x14ac:dyDescent="0.25">
      <c r="A551"/>
      <c r="B551">
        <f>TABLA!D549</f>
        <v>560</v>
      </c>
      <c r="C551">
        <f>TABLA!H549</f>
        <v>14</v>
      </c>
      <c r="D551" s="284" t="str">
        <f>TABLA!A549</f>
        <v>F. Filología</v>
      </c>
      <c r="E551" s="284" t="str">
        <f>TABLA!BN549</f>
        <v>No he hecho cursos de usuarios porque no me han interesado.</v>
      </c>
      <c r="F551" s="293" t="str">
        <f t="shared" si="121"/>
        <v/>
      </c>
      <c r="G551" s="293" t="str">
        <f t="shared" si="121"/>
        <v/>
      </c>
      <c r="H551" s="293" t="str">
        <f t="shared" si="121"/>
        <v/>
      </c>
      <c r="I551" s="293" t="str">
        <f t="shared" si="121"/>
        <v/>
      </c>
      <c r="J551" s="293" t="str">
        <f t="shared" si="121"/>
        <v/>
      </c>
      <c r="K551" s="293" t="str">
        <f t="shared" si="121"/>
        <v/>
      </c>
      <c r="L551" s="293" t="str">
        <f t="shared" si="121"/>
        <v/>
      </c>
      <c r="M551" s="293" t="str">
        <f t="shared" si="121"/>
        <v/>
      </c>
      <c r="N551" s="293" t="str">
        <f t="shared" si="121"/>
        <v/>
      </c>
      <c r="O551" s="293" t="str">
        <f t="shared" si="121"/>
        <v/>
      </c>
      <c r="P551" s="293" t="str">
        <f t="shared" si="120"/>
        <v/>
      </c>
      <c r="Q551" s="293" t="str">
        <f t="shared" si="120"/>
        <v/>
      </c>
      <c r="R551" s="293" t="str">
        <f t="shared" si="120"/>
        <v/>
      </c>
      <c r="S551" s="293" t="str">
        <f t="shared" si="120"/>
        <v/>
      </c>
      <c r="T551" s="293" t="str">
        <f t="shared" si="120"/>
        <v/>
      </c>
      <c r="U551" s="293" t="str">
        <f t="shared" si="120"/>
        <v/>
      </c>
      <c r="V551" s="293" t="str">
        <f t="shared" si="120"/>
        <v/>
      </c>
      <c r="W551" s="293" t="str">
        <f t="shared" si="120"/>
        <v/>
      </c>
      <c r="X551" s="293" t="str">
        <f t="shared" si="120"/>
        <v/>
      </c>
      <c r="Y551" s="293" t="str">
        <f t="shared" si="120"/>
        <v/>
      </c>
      <c r="Z551" s="293" t="str">
        <f t="shared" si="122"/>
        <v/>
      </c>
      <c r="AA551" s="293" t="str">
        <f t="shared" si="122"/>
        <v/>
      </c>
      <c r="AB551" s="293" t="str">
        <f t="shared" si="122"/>
        <v/>
      </c>
      <c r="AC551" s="293" t="str">
        <f t="shared" si="122"/>
        <v/>
      </c>
      <c r="AD551" s="293" t="str">
        <f t="shared" si="122"/>
        <v/>
      </c>
      <c r="AE551" s="293" t="str">
        <f t="shared" si="122"/>
        <v>x</v>
      </c>
      <c r="AF551" s="293" t="str">
        <f t="shared" si="122"/>
        <v/>
      </c>
      <c r="AG551" s="293" t="str">
        <f t="shared" si="122"/>
        <v/>
      </c>
      <c r="AH551" s="293">
        <f t="shared" si="115"/>
        <v>1</v>
      </c>
      <c r="AI551" s="292">
        <f t="shared" si="116"/>
        <v>1</v>
      </c>
    </row>
    <row r="552" spans="1:35" ht="15.75" x14ac:dyDescent="0.25">
      <c r="A552" s="3"/>
      <c r="B552">
        <f>TABLA!D550</f>
        <v>561</v>
      </c>
      <c r="C552">
        <f>TABLA!H550</f>
        <v>21</v>
      </c>
      <c r="D552" s="165" t="str">
        <f>TABLA!A550</f>
        <v>F. Veterinaria</v>
      </c>
      <c r="E552" s="284">
        <f>TABLA!BN550</f>
        <v>0</v>
      </c>
      <c r="F552" s="293" t="str">
        <f t="shared" si="121"/>
        <v/>
      </c>
      <c r="G552" s="293" t="str">
        <f t="shared" si="121"/>
        <v/>
      </c>
      <c r="H552" s="293" t="str">
        <f t="shared" si="121"/>
        <v/>
      </c>
      <c r="I552" s="293" t="str">
        <f t="shared" si="121"/>
        <v/>
      </c>
      <c r="J552" s="293" t="str">
        <f t="shared" si="121"/>
        <v/>
      </c>
      <c r="K552" s="293" t="str">
        <f t="shared" si="121"/>
        <v/>
      </c>
      <c r="L552" s="293" t="str">
        <f t="shared" si="121"/>
        <v/>
      </c>
      <c r="M552" s="293" t="str">
        <f t="shared" si="121"/>
        <v/>
      </c>
      <c r="N552" s="293" t="str">
        <f t="shared" si="121"/>
        <v/>
      </c>
      <c r="O552" s="293" t="str">
        <f t="shared" si="121"/>
        <v/>
      </c>
      <c r="P552" s="293" t="str">
        <f t="shared" si="120"/>
        <v/>
      </c>
      <c r="Q552" s="293" t="str">
        <f t="shared" si="120"/>
        <v/>
      </c>
      <c r="R552" s="293" t="str">
        <f t="shared" si="120"/>
        <v/>
      </c>
      <c r="S552" s="293" t="str">
        <f t="shared" si="120"/>
        <v/>
      </c>
      <c r="T552" s="293" t="str">
        <f t="shared" si="120"/>
        <v/>
      </c>
      <c r="U552" s="293" t="str">
        <f t="shared" si="120"/>
        <v/>
      </c>
      <c r="V552" s="293" t="str">
        <f t="shared" si="120"/>
        <v/>
      </c>
      <c r="W552" s="293" t="str">
        <f t="shared" si="120"/>
        <v/>
      </c>
      <c r="X552" s="293" t="str">
        <f t="shared" si="120"/>
        <v/>
      </c>
      <c r="Y552" s="293" t="str">
        <f t="shared" si="120"/>
        <v/>
      </c>
      <c r="Z552" s="293" t="str">
        <f t="shared" si="122"/>
        <v/>
      </c>
      <c r="AA552" s="293" t="str">
        <f t="shared" si="122"/>
        <v/>
      </c>
      <c r="AB552" s="293" t="str">
        <f t="shared" si="122"/>
        <v/>
      </c>
      <c r="AC552" s="293" t="str">
        <f t="shared" si="122"/>
        <v/>
      </c>
      <c r="AD552" s="293" t="str">
        <f t="shared" si="122"/>
        <v/>
      </c>
      <c r="AE552" s="293" t="str">
        <f t="shared" si="122"/>
        <v/>
      </c>
      <c r="AF552" s="293" t="str">
        <f t="shared" si="122"/>
        <v/>
      </c>
      <c r="AG552" s="293" t="str">
        <f t="shared" si="122"/>
        <v/>
      </c>
      <c r="AH552" s="293">
        <f t="shared" si="115"/>
        <v>0</v>
      </c>
      <c r="AI552" s="292" t="str">
        <f t="shared" si="116"/>
        <v>X</v>
      </c>
    </row>
    <row r="553" spans="1:35" ht="15.75" x14ac:dyDescent="0.25">
      <c r="A553"/>
      <c r="B553">
        <f>TABLA!D551</f>
        <v>562</v>
      </c>
      <c r="C553">
        <f>TABLA!H551</f>
        <v>15</v>
      </c>
      <c r="D553" s="284" t="str">
        <f>TABLA!A551</f>
        <v>F. Filosofía</v>
      </c>
      <c r="E553" s="284">
        <f>TABLA!BN551</f>
        <v>0</v>
      </c>
      <c r="F553" s="293" t="str">
        <f t="shared" si="121"/>
        <v/>
      </c>
      <c r="G553" s="293" t="str">
        <f t="shared" si="121"/>
        <v/>
      </c>
      <c r="H553" s="293" t="str">
        <f t="shared" si="121"/>
        <v/>
      </c>
      <c r="I553" s="293" t="str">
        <f t="shared" si="121"/>
        <v/>
      </c>
      <c r="J553" s="293" t="str">
        <f t="shared" si="121"/>
        <v/>
      </c>
      <c r="K553" s="293" t="str">
        <f t="shared" si="121"/>
        <v/>
      </c>
      <c r="L553" s="293" t="str">
        <f t="shared" si="121"/>
        <v/>
      </c>
      <c r="M553" s="293" t="str">
        <f t="shared" si="121"/>
        <v/>
      </c>
      <c r="N553" s="293" t="str">
        <f t="shared" si="121"/>
        <v/>
      </c>
      <c r="O553" s="293" t="str">
        <f t="shared" si="121"/>
        <v/>
      </c>
      <c r="P553" s="293" t="str">
        <f t="shared" si="120"/>
        <v/>
      </c>
      <c r="Q553" s="293" t="str">
        <f t="shared" si="120"/>
        <v/>
      </c>
      <c r="R553" s="293" t="str">
        <f t="shared" si="120"/>
        <v/>
      </c>
      <c r="S553" s="293" t="str">
        <f t="shared" si="120"/>
        <v/>
      </c>
      <c r="T553" s="293" t="str">
        <f t="shared" si="120"/>
        <v/>
      </c>
      <c r="U553" s="293" t="str">
        <f t="shared" si="120"/>
        <v/>
      </c>
      <c r="V553" s="293" t="str">
        <f t="shared" si="120"/>
        <v/>
      </c>
      <c r="W553" s="293" t="str">
        <f t="shared" si="120"/>
        <v/>
      </c>
      <c r="X553" s="293" t="str">
        <f t="shared" si="120"/>
        <v/>
      </c>
      <c r="Y553" s="293" t="str">
        <f t="shared" si="120"/>
        <v/>
      </c>
      <c r="Z553" s="293" t="str">
        <f t="shared" si="122"/>
        <v/>
      </c>
      <c r="AA553" s="293" t="str">
        <f t="shared" si="122"/>
        <v/>
      </c>
      <c r="AB553" s="293" t="str">
        <f t="shared" si="122"/>
        <v/>
      </c>
      <c r="AC553" s="293" t="str">
        <f t="shared" si="122"/>
        <v/>
      </c>
      <c r="AD553" s="293" t="str">
        <f t="shared" si="122"/>
        <v/>
      </c>
      <c r="AE553" s="293" t="str">
        <f t="shared" si="122"/>
        <v/>
      </c>
      <c r="AF553" s="293" t="str">
        <f t="shared" si="122"/>
        <v/>
      </c>
      <c r="AG553" s="293" t="str">
        <f t="shared" si="122"/>
        <v/>
      </c>
      <c r="AH553" s="293">
        <f t="shared" si="115"/>
        <v>0</v>
      </c>
      <c r="AI553" s="292" t="str">
        <f t="shared" si="116"/>
        <v>X</v>
      </c>
    </row>
    <row r="554" spans="1:35" ht="51" x14ac:dyDescent="0.25">
      <c r="A554"/>
      <c r="B554">
        <f>TABLA!D552</f>
        <v>563</v>
      </c>
      <c r="C554">
        <f>TABLA!H552</f>
        <v>8</v>
      </c>
      <c r="D554" s="284" t="str">
        <f>TABLA!A552</f>
        <v>F. Ciencias Matemáticas</v>
      </c>
      <c r="E554" s="284" t="str">
        <f>TABLA!BN552</f>
        <v>Dede que se cambió la web de la biblioteca, es más complicado encontrar lo que buscas, hace falta que la Facultad de Matemáticas compre más libros de ciertas asignaturas, hay muy pocos ejemplares para tanto alumno(no puede ser que tengamos que irnos a Informática para coger un libro porque en nuestra facultad solo hay 3 para una asignatura de 126 personas).</v>
      </c>
      <c r="F554" s="293" t="str">
        <f t="shared" si="121"/>
        <v/>
      </c>
      <c r="G554" s="293" t="str">
        <f t="shared" si="121"/>
        <v/>
      </c>
      <c r="H554" s="293" t="str">
        <f t="shared" si="121"/>
        <v/>
      </c>
      <c r="I554" s="293" t="str">
        <f t="shared" si="121"/>
        <v/>
      </c>
      <c r="J554" s="293" t="str">
        <f t="shared" si="121"/>
        <v/>
      </c>
      <c r="K554" s="293" t="str">
        <f t="shared" si="121"/>
        <v/>
      </c>
      <c r="L554" s="293" t="str">
        <f t="shared" si="121"/>
        <v/>
      </c>
      <c r="M554" s="293" t="str">
        <f t="shared" si="121"/>
        <v/>
      </c>
      <c r="N554" s="293" t="str">
        <f t="shared" si="121"/>
        <v>x</v>
      </c>
      <c r="O554" s="293" t="str">
        <f t="shared" si="121"/>
        <v/>
      </c>
      <c r="P554" s="293" t="str">
        <f t="shared" si="120"/>
        <v/>
      </c>
      <c r="Q554" s="293" t="str">
        <f t="shared" si="120"/>
        <v/>
      </c>
      <c r="R554" s="293" t="str">
        <f t="shared" si="120"/>
        <v/>
      </c>
      <c r="S554" s="293" t="str">
        <f t="shared" si="120"/>
        <v/>
      </c>
      <c r="T554" s="293" t="str">
        <f t="shared" si="120"/>
        <v/>
      </c>
      <c r="U554" s="293" t="str">
        <f t="shared" si="120"/>
        <v/>
      </c>
      <c r="V554" s="293" t="str">
        <f t="shared" si="120"/>
        <v/>
      </c>
      <c r="W554" s="293" t="str">
        <f t="shared" si="120"/>
        <v/>
      </c>
      <c r="X554" s="293" t="str">
        <f t="shared" si="120"/>
        <v/>
      </c>
      <c r="Y554" s="293" t="str">
        <f t="shared" si="120"/>
        <v/>
      </c>
      <c r="Z554" s="293" t="str">
        <f t="shared" si="122"/>
        <v/>
      </c>
      <c r="AA554" s="293" t="str">
        <f t="shared" si="122"/>
        <v>x</v>
      </c>
      <c r="AB554" s="293" t="str">
        <f t="shared" si="122"/>
        <v/>
      </c>
      <c r="AC554" s="293" t="str">
        <f t="shared" si="122"/>
        <v/>
      </c>
      <c r="AD554" s="293" t="str">
        <f t="shared" si="122"/>
        <v/>
      </c>
      <c r="AE554" s="293" t="str">
        <f t="shared" si="122"/>
        <v/>
      </c>
      <c r="AF554" s="293" t="str">
        <f t="shared" si="122"/>
        <v>x</v>
      </c>
      <c r="AG554" s="293" t="str">
        <f t="shared" si="122"/>
        <v/>
      </c>
      <c r="AH554" s="293">
        <f t="shared" si="115"/>
        <v>3</v>
      </c>
      <c r="AI554" s="292">
        <f t="shared" si="116"/>
        <v>1</v>
      </c>
    </row>
    <row r="555" spans="1:35" ht="38.25" x14ac:dyDescent="0.25">
      <c r="A555"/>
      <c r="B555">
        <f>TABLA!D553</f>
        <v>564</v>
      </c>
      <c r="C555">
        <f>TABLA!H553</f>
        <v>13</v>
      </c>
      <c r="D555" s="165" t="str">
        <f>TABLA!A553</f>
        <v>F. Farmacia</v>
      </c>
      <c r="E555" s="284" t="str">
        <f>TABLA!BN553</f>
        <v xml:space="preserve">No he asistido porque no he tenido constancia de ellos.&lt;br&gt;&lt;br&gt;Creo que a la biblioteca de Farmacia le faltan más enchufes y más comodidad ya que las mesas tienen una barra debajo que es muy incómoda.&lt;br&gt;&lt;br&gt;Muchas gracias  por la atención </v>
      </c>
      <c r="F555" s="293" t="str">
        <f t="shared" si="121"/>
        <v/>
      </c>
      <c r="G555" s="293" t="str">
        <f t="shared" si="121"/>
        <v/>
      </c>
      <c r="H555" s="293" t="str">
        <f t="shared" si="121"/>
        <v/>
      </c>
      <c r="I555" s="293" t="str">
        <f t="shared" si="121"/>
        <v/>
      </c>
      <c r="J555" s="293" t="str">
        <f t="shared" si="121"/>
        <v/>
      </c>
      <c r="K555" s="293" t="str">
        <f t="shared" si="121"/>
        <v/>
      </c>
      <c r="L555" s="293" t="str">
        <f t="shared" si="121"/>
        <v/>
      </c>
      <c r="M555" s="293" t="str">
        <f t="shared" si="121"/>
        <v/>
      </c>
      <c r="N555" s="293" t="str">
        <f t="shared" si="121"/>
        <v/>
      </c>
      <c r="O555" s="293" t="str">
        <f t="shared" si="121"/>
        <v/>
      </c>
      <c r="P555" s="293" t="str">
        <f t="shared" si="120"/>
        <v/>
      </c>
      <c r="Q555" s="293" t="str">
        <f t="shared" si="120"/>
        <v/>
      </c>
      <c r="R555" s="293" t="str">
        <f t="shared" si="120"/>
        <v/>
      </c>
      <c r="S555" s="293" t="str">
        <f t="shared" si="120"/>
        <v/>
      </c>
      <c r="T555" s="293" t="str">
        <f t="shared" si="120"/>
        <v/>
      </c>
      <c r="U555" s="293" t="str">
        <f t="shared" si="120"/>
        <v/>
      </c>
      <c r="V555" s="293" t="str">
        <f t="shared" si="120"/>
        <v/>
      </c>
      <c r="W555" s="293" t="str">
        <f t="shared" si="120"/>
        <v/>
      </c>
      <c r="X555" s="293" t="str">
        <f t="shared" si="120"/>
        <v/>
      </c>
      <c r="Y555" s="293" t="str">
        <f t="shared" si="120"/>
        <v/>
      </c>
      <c r="Z555" s="293" t="str">
        <f t="shared" si="122"/>
        <v/>
      </c>
      <c r="AA555" s="293" t="str">
        <f t="shared" si="122"/>
        <v/>
      </c>
      <c r="AB555" s="293" t="str">
        <f t="shared" si="122"/>
        <v/>
      </c>
      <c r="AC555" s="293" t="str">
        <f t="shared" si="122"/>
        <v/>
      </c>
      <c r="AD555" s="293" t="str">
        <f t="shared" si="122"/>
        <v/>
      </c>
      <c r="AE555" s="293" t="str">
        <f t="shared" si="122"/>
        <v/>
      </c>
      <c r="AF555" s="293" t="str">
        <f t="shared" si="122"/>
        <v/>
      </c>
      <c r="AG555" s="293" t="str">
        <f t="shared" si="122"/>
        <v/>
      </c>
      <c r="AH555" s="293">
        <f t="shared" si="115"/>
        <v>0</v>
      </c>
      <c r="AI555" s="292">
        <f t="shared" si="116"/>
        <v>1</v>
      </c>
    </row>
    <row r="556" spans="1:35" ht="51" x14ac:dyDescent="0.25">
      <c r="A556"/>
      <c r="B556">
        <f>TABLA!D554</f>
        <v>565</v>
      </c>
      <c r="C556">
        <f>TABLA!H554</f>
        <v>25</v>
      </c>
      <c r="D556" s="165" t="str">
        <f>TABLA!A554</f>
        <v>F. Óptica y Optometría</v>
      </c>
      <c r="E556" s="284" t="str">
        <f>TABLA!BN554</f>
        <v>Respecto a la biblioteca de la facultad de óptica y optometría, exijo que la entrada sea exclusiva para estudiantes de la universidad Complutense, en muchas ocasiones las instalaciones están siendo usadas por estudiantes del instituto colindante, y en ocasiones haciendo un mal uso de dichas instalaciones, de tal forma que los verdaderos estudiantes de dicha facultad no podemos estudiar en dicha biblioteca.</v>
      </c>
      <c r="F556" s="293" t="str">
        <f t="shared" si="121"/>
        <v/>
      </c>
      <c r="G556" s="293" t="str">
        <f t="shared" si="121"/>
        <v/>
      </c>
      <c r="H556" s="293" t="str">
        <f t="shared" si="121"/>
        <v/>
      </c>
      <c r="I556" s="293" t="str">
        <f t="shared" si="121"/>
        <v/>
      </c>
      <c r="J556" s="293" t="str">
        <f t="shared" si="121"/>
        <v/>
      </c>
      <c r="K556" s="293" t="str">
        <f t="shared" si="121"/>
        <v/>
      </c>
      <c r="L556" s="293" t="str">
        <f t="shared" si="121"/>
        <v/>
      </c>
      <c r="M556" s="293" t="str">
        <f t="shared" si="121"/>
        <v/>
      </c>
      <c r="N556" s="293" t="str">
        <f t="shared" si="121"/>
        <v/>
      </c>
      <c r="O556" s="293" t="str">
        <f t="shared" si="121"/>
        <v/>
      </c>
      <c r="P556" s="293" t="str">
        <f t="shared" si="120"/>
        <v/>
      </c>
      <c r="Q556" s="293" t="str">
        <f t="shared" si="120"/>
        <v/>
      </c>
      <c r="R556" s="293" t="str">
        <f t="shared" si="120"/>
        <v/>
      </c>
      <c r="S556" s="293" t="str">
        <f t="shared" si="120"/>
        <v/>
      </c>
      <c r="T556" s="293" t="str">
        <f t="shared" si="120"/>
        <v/>
      </c>
      <c r="U556" s="293" t="str">
        <f t="shared" si="120"/>
        <v/>
      </c>
      <c r="V556" s="293" t="str">
        <f t="shared" si="120"/>
        <v/>
      </c>
      <c r="W556" s="293" t="str">
        <f t="shared" si="120"/>
        <v/>
      </c>
      <c r="X556" s="293" t="str">
        <f t="shared" si="120"/>
        <v/>
      </c>
      <c r="Y556" s="293" t="str">
        <f t="shared" si="120"/>
        <v/>
      </c>
      <c r="Z556" s="293" t="str">
        <f t="shared" si="122"/>
        <v/>
      </c>
      <c r="AA556" s="293" t="str">
        <f t="shared" si="122"/>
        <v/>
      </c>
      <c r="AB556" s="293" t="str">
        <f t="shared" si="122"/>
        <v/>
      </c>
      <c r="AC556" s="293" t="str">
        <f t="shared" si="122"/>
        <v/>
      </c>
      <c r="AD556" s="293" t="str">
        <f t="shared" si="122"/>
        <v/>
      </c>
      <c r="AE556" s="293" t="str">
        <f t="shared" si="122"/>
        <v/>
      </c>
      <c r="AF556" s="293" t="str">
        <f t="shared" si="122"/>
        <v/>
      </c>
      <c r="AG556" s="293" t="str">
        <f t="shared" si="122"/>
        <v/>
      </c>
      <c r="AH556" s="293">
        <f t="shared" si="115"/>
        <v>0</v>
      </c>
      <c r="AI556" s="292">
        <f t="shared" si="116"/>
        <v>1</v>
      </c>
    </row>
    <row r="557" spans="1:35" ht="102" x14ac:dyDescent="0.25">
      <c r="A557" s="3"/>
      <c r="B557">
        <f>TABLA!D555</f>
        <v>566</v>
      </c>
      <c r="C557">
        <f>TABLA!H555</f>
        <v>16</v>
      </c>
      <c r="D557" s="284" t="str">
        <f>TABLA!A555</f>
        <v>F. Geografía e Historia</v>
      </c>
      <c r="E557" s="284" t="str">
        <f>TABLA!BN555</f>
        <v>Aunque he indicado que estoy matriculada en Doctorado, aún no es así porque estoy esperando que se abra la convocatoria. En este intervalo de tiempo he comprobado que mi carnet de estudiante ha caducado y, por tanto, no puedo utilizar los servicios de la biblioteca. Creo que esto es lamentable dado que, como antigua alumna, creo que debería tener activo el servicio (así es, por ejemplo, en la UC3M) por lo que me gustaría que contemplaran la posibilidad de ampliación del servicio de biblioteca, más allá del año natural en el que se termina el curso académico, porque ahora me encuentro con que no puedo ir preparando la bibliografía que necesito por ese contratiempo.&lt;br&gt;&lt;br&gt;Por lo demás, me gustaría recalcar la excelente labor del personal de la biblioteca en general y del personal de la Biblioteca de Bellas Artes, en particular.&lt;br&gt;&lt;br&gt;Muchas gracias.</v>
      </c>
      <c r="F557" s="293" t="str">
        <f t="shared" si="121"/>
        <v/>
      </c>
      <c r="G557" s="293" t="str">
        <f t="shared" si="121"/>
        <v/>
      </c>
      <c r="H557" s="293" t="str">
        <f t="shared" si="121"/>
        <v/>
      </c>
      <c r="I557" s="293" t="str">
        <f t="shared" si="121"/>
        <v/>
      </c>
      <c r="J557" s="293" t="str">
        <f t="shared" si="121"/>
        <v/>
      </c>
      <c r="K557" s="293" t="str">
        <f t="shared" si="121"/>
        <v/>
      </c>
      <c r="L557" s="293" t="str">
        <f t="shared" si="121"/>
        <v/>
      </c>
      <c r="M557" s="293" t="str">
        <f t="shared" si="121"/>
        <v/>
      </c>
      <c r="N557" s="293" t="str">
        <f t="shared" si="121"/>
        <v>x</v>
      </c>
      <c r="O557" s="293" t="str">
        <f t="shared" si="121"/>
        <v/>
      </c>
      <c r="P557" s="293" t="str">
        <f t="shared" si="120"/>
        <v>x</v>
      </c>
      <c r="Q557" s="293" t="str">
        <f t="shared" si="120"/>
        <v/>
      </c>
      <c r="R557" s="293" t="str">
        <f t="shared" si="120"/>
        <v/>
      </c>
      <c r="S557" s="293" t="str">
        <f t="shared" si="120"/>
        <v/>
      </c>
      <c r="T557" s="293" t="str">
        <f t="shared" si="120"/>
        <v/>
      </c>
      <c r="U557" s="293" t="str">
        <f t="shared" si="120"/>
        <v/>
      </c>
      <c r="V557" s="293" t="str">
        <f t="shared" si="120"/>
        <v/>
      </c>
      <c r="W557" s="293" t="str">
        <f t="shared" si="120"/>
        <v/>
      </c>
      <c r="X557" s="293" t="str">
        <f t="shared" si="120"/>
        <v/>
      </c>
      <c r="Y557" s="293" t="str">
        <f t="shared" si="120"/>
        <v/>
      </c>
      <c r="Z557" s="293" t="str">
        <f t="shared" si="122"/>
        <v/>
      </c>
      <c r="AA557" s="293" t="str">
        <f t="shared" si="122"/>
        <v>x</v>
      </c>
      <c r="AB557" s="293" t="str">
        <f t="shared" si="122"/>
        <v/>
      </c>
      <c r="AC557" s="293" t="str">
        <f t="shared" si="122"/>
        <v/>
      </c>
      <c r="AD557" s="293" t="str">
        <f t="shared" si="122"/>
        <v>x</v>
      </c>
      <c r="AE557" s="293" t="str">
        <f t="shared" si="122"/>
        <v/>
      </c>
      <c r="AF557" s="293" t="str">
        <f t="shared" si="122"/>
        <v/>
      </c>
      <c r="AG557" s="293" t="str">
        <f t="shared" si="122"/>
        <v/>
      </c>
      <c r="AH557" s="293">
        <f t="shared" si="115"/>
        <v>4</v>
      </c>
      <c r="AI557" s="292">
        <f t="shared" si="116"/>
        <v>1</v>
      </c>
    </row>
    <row r="558" spans="1:35" ht="15.75" x14ac:dyDescent="0.25">
      <c r="A558"/>
      <c r="B558">
        <f>TABLA!D556</f>
        <v>567</v>
      </c>
      <c r="C558">
        <f>TABLA!H556</f>
        <v>18</v>
      </c>
      <c r="D558" s="165" t="str">
        <f>TABLA!A556</f>
        <v>F. Medicina</v>
      </c>
      <c r="E558" s="284">
        <f>TABLA!BN556</f>
        <v>0</v>
      </c>
      <c r="F558" s="293" t="str">
        <f t="shared" si="121"/>
        <v/>
      </c>
      <c r="G558" s="293" t="str">
        <f t="shared" si="121"/>
        <v/>
      </c>
      <c r="H558" s="293" t="str">
        <f t="shared" si="121"/>
        <v/>
      </c>
      <c r="I558" s="293" t="str">
        <f t="shared" si="121"/>
        <v/>
      </c>
      <c r="J558" s="293" t="str">
        <f t="shared" si="121"/>
        <v/>
      </c>
      <c r="K558" s="293" t="str">
        <f t="shared" si="121"/>
        <v/>
      </c>
      <c r="L558" s="293" t="str">
        <f t="shared" si="121"/>
        <v/>
      </c>
      <c r="M558" s="293" t="str">
        <f t="shared" si="121"/>
        <v/>
      </c>
      <c r="N558" s="293" t="str">
        <f t="shared" si="121"/>
        <v/>
      </c>
      <c r="O558" s="293" t="str">
        <f t="shared" si="121"/>
        <v/>
      </c>
      <c r="P558" s="293" t="str">
        <f t="shared" si="120"/>
        <v/>
      </c>
      <c r="Q558" s="293" t="str">
        <f t="shared" si="120"/>
        <v/>
      </c>
      <c r="R558" s="293" t="str">
        <f t="shared" si="120"/>
        <v/>
      </c>
      <c r="S558" s="293" t="str">
        <f t="shared" si="120"/>
        <v/>
      </c>
      <c r="T558" s="293" t="str">
        <f t="shared" si="120"/>
        <v/>
      </c>
      <c r="U558" s="293" t="str">
        <f t="shared" si="120"/>
        <v/>
      </c>
      <c r="V558" s="293" t="str">
        <f t="shared" si="120"/>
        <v/>
      </c>
      <c r="W558" s="293" t="str">
        <f t="shared" si="120"/>
        <v/>
      </c>
      <c r="X558" s="293" t="str">
        <f t="shared" si="120"/>
        <v/>
      </c>
      <c r="Y558" s="293" t="str">
        <f t="shared" si="120"/>
        <v/>
      </c>
      <c r="Z558" s="293" t="str">
        <f t="shared" si="122"/>
        <v/>
      </c>
      <c r="AA558" s="293" t="str">
        <f t="shared" si="122"/>
        <v/>
      </c>
      <c r="AB558" s="293" t="str">
        <f t="shared" si="122"/>
        <v/>
      </c>
      <c r="AC558" s="293" t="str">
        <f t="shared" si="122"/>
        <v/>
      </c>
      <c r="AD558" s="293" t="str">
        <f t="shared" si="122"/>
        <v/>
      </c>
      <c r="AE558" s="293" t="str">
        <f t="shared" si="122"/>
        <v/>
      </c>
      <c r="AF558" s="293" t="str">
        <f t="shared" si="122"/>
        <v/>
      </c>
      <c r="AG558" s="293" t="str">
        <f t="shared" si="122"/>
        <v/>
      </c>
      <c r="AH558" s="293">
        <f t="shared" si="115"/>
        <v>0</v>
      </c>
      <c r="AI558" s="292" t="str">
        <f t="shared" si="116"/>
        <v>X</v>
      </c>
    </row>
    <row r="559" spans="1:35" ht="26.25" x14ac:dyDescent="0.25">
      <c r="A559"/>
      <c r="B559">
        <f>TABLA!D557</f>
        <v>568</v>
      </c>
      <c r="C559">
        <f>TABLA!H557</f>
        <v>7</v>
      </c>
      <c r="D559" s="165" t="str">
        <f>TABLA!A557</f>
        <v>F. Ciencias Geológicas</v>
      </c>
      <c r="E559" s="284">
        <f>TABLA!BN557</f>
        <v>0</v>
      </c>
      <c r="F559" s="293" t="str">
        <f t="shared" si="121"/>
        <v/>
      </c>
      <c r="G559" s="293" t="str">
        <f t="shared" si="121"/>
        <v/>
      </c>
      <c r="H559" s="293" t="str">
        <f t="shared" si="121"/>
        <v/>
      </c>
      <c r="I559" s="293" t="str">
        <f t="shared" si="121"/>
        <v/>
      </c>
      <c r="J559" s="293" t="str">
        <f t="shared" si="121"/>
        <v/>
      </c>
      <c r="K559" s="293" t="str">
        <f t="shared" si="121"/>
        <v/>
      </c>
      <c r="L559" s="293" t="str">
        <f t="shared" si="121"/>
        <v/>
      </c>
      <c r="M559" s="293" t="str">
        <f t="shared" si="121"/>
        <v/>
      </c>
      <c r="N559" s="293" t="str">
        <f t="shared" si="121"/>
        <v/>
      </c>
      <c r="O559" s="293" t="str">
        <f t="shared" si="121"/>
        <v/>
      </c>
      <c r="P559" s="293" t="str">
        <f t="shared" si="120"/>
        <v/>
      </c>
      <c r="Q559" s="293" t="str">
        <f t="shared" si="120"/>
        <v/>
      </c>
      <c r="R559" s="293" t="str">
        <f t="shared" si="120"/>
        <v/>
      </c>
      <c r="S559" s="293" t="str">
        <f t="shared" si="120"/>
        <v/>
      </c>
      <c r="T559" s="293" t="str">
        <f t="shared" si="120"/>
        <v/>
      </c>
      <c r="U559" s="293" t="str">
        <f t="shared" si="120"/>
        <v/>
      </c>
      <c r="V559" s="293" t="str">
        <f t="shared" si="120"/>
        <v/>
      </c>
      <c r="W559" s="293" t="str">
        <f t="shared" si="120"/>
        <v/>
      </c>
      <c r="X559" s="293" t="str">
        <f t="shared" si="120"/>
        <v/>
      </c>
      <c r="Y559" s="293" t="str">
        <f t="shared" si="120"/>
        <v/>
      </c>
      <c r="Z559" s="293" t="str">
        <f t="shared" si="122"/>
        <v/>
      </c>
      <c r="AA559" s="293" t="str">
        <f t="shared" si="122"/>
        <v/>
      </c>
      <c r="AB559" s="293" t="str">
        <f t="shared" si="122"/>
        <v/>
      </c>
      <c r="AC559" s="293" t="str">
        <f t="shared" si="122"/>
        <v/>
      </c>
      <c r="AD559" s="293" t="str">
        <f t="shared" si="122"/>
        <v/>
      </c>
      <c r="AE559" s="293" t="str">
        <f t="shared" si="122"/>
        <v/>
      </c>
      <c r="AF559" s="293" t="str">
        <f t="shared" si="122"/>
        <v/>
      </c>
      <c r="AG559" s="293" t="str">
        <f t="shared" si="122"/>
        <v/>
      </c>
      <c r="AH559" s="293">
        <f t="shared" si="115"/>
        <v>0</v>
      </c>
      <c r="AI559" s="292" t="str">
        <f t="shared" si="116"/>
        <v>X</v>
      </c>
    </row>
    <row r="560" spans="1:35" ht="15.75" x14ac:dyDescent="0.25">
      <c r="A560"/>
      <c r="B560">
        <f>TABLA!D558</f>
        <v>569</v>
      </c>
      <c r="C560">
        <f>TABLA!H558</f>
        <v>14</v>
      </c>
      <c r="D560" s="165" t="str">
        <f>TABLA!A558</f>
        <v>F. Filología</v>
      </c>
      <c r="E560" s="284">
        <f>TABLA!BN558</f>
        <v>0</v>
      </c>
      <c r="F560" s="293" t="str">
        <f t="shared" si="121"/>
        <v/>
      </c>
      <c r="G560" s="293" t="str">
        <f t="shared" si="121"/>
        <v/>
      </c>
      <c r="H560" s="293" t="str">
        <f t="shared" si="121"/>
        <v/>
      </c>
      <c r="I560" s="293" t="str">
        <f t="shared" si="121"/>
        <v/>
      </c>
      <c r="J560" s="293" t="str">
        <f t="shared" si="121"/>
        <v/>
      </c>
      <c r="K560" s="293" t="str">
        <f t="shared" si="121"/>
        <v/>
      </c>
      <c r="L560" s="293" t="str">
        <f t="shared" si="121"/>
        <v/>
      </c>
      <c r="M560" s="293" t="str">
        <f t="shared" si="121"/>
        <v/>
      </c>
      <c r="N560" s="293" t="str">
        <f t="shared" si="121"/>
        <v/>
      </c>
      <c r="O560" s="293" t="str">
        <f t="shared" si="121"/>
        <v/>
      </c>
      <c r="P560" s="293" t="str">
        <f t="shared" si="120"/>
        <v/>
      </c>
      <c r="Q560" s="293" t="str">
        <f t="shared" si="120"/>
        <v/>
      </c>
      <c r="R560" s="293" t="str">
        <f t="shared" si="120"/>
        <v/>
      </c>
      <c r="S560" s="293" t="str">
        <f t="shared" si="120"/>
        <v/>
      </c>
      <c r="T560" s="293" t="str">
        <f t="shared" si="120"/>
        <v/>
      </c>
      <c r="U560" s="293" t="str">
        <f t="shared" si="120"/>
        <v/>
      </c>
      <c r="V560" s="293" t="str">
        <f t="shared" si="120"/>
        <v/>
      </c>
      <c r="W560" s="293" t="str">
        <f t="shared" si="120"/>
        <v/>
      </c>
      <c r="X560" s="293" t="str">
        <f t="shared" si="120"/>
        <v/>
      </c>
      <c r="Y560" s="293" t="str">
        <f t="shared" si="120"/>
        <v/>
      </c>
      <c r="Z560" s="293" t="str">
        <f t="shared" si="122"/>
        <v/>
      </c>
      <c r="AA560" s="293" t="str">
        <f t="shared" si="122"/>
        <v/>
      </c>
      <c r="AB560" s="293" t="str">
        <f t="shared" si="122"/>
        <v/>
      </c>
      <c r="AC560" s="293" t="str">
        <f t="shared" si="122"/>
        <v/>
      </c>
      <c r="AD560" s="293" t="str">
        <f t="shared" si="122"/>
        <v/>
      </c>
      <c r="AE560" s="293" t="str">
        <f t="shared" si="122"/>
        <v/>
      </c>
      <c r="AF560" s="293" t="str">
        <f t="shared" si="122"/>
        <v/>
      </c>
      <c r="AG560" s="293" t="str">
        <f t="shared" si="122"/>
        <v/>
      </c>
      <c r="AH560" s="293">
        <f t="shared" si="115"/>
        <v>0</v>
      </c>
      <c r="AI560" s="292" t="str">
        <f t="shared" si="116"/>
        <v>X</v>
      </c>
    </row>
    <row r="561" spans="1:35" ht="15.75" x14ac:dyDescent="0.25">
      <c r="A561" s="3"/>
      <c r="B561">
        <f>TABLA!D559</f>
        <v>570</v>
      </c>
      <c r="C561">
        <f>TABLA!H559</f>
        <v>20</v>
      </c>
      <c r="D561" s="165" t="str">
        <f>TABLA!A559</f>
        <v>F. Psicología</v>
      </c>
      <c r="E561" s="284" t="str">
        <f>TABLA!BN559</f>
        <v>No he necesitado asistir a cursos de formación.</v>
      </c>
      <c r="F561" s="293" t="str">
        <f t="shared" si="121"/>
        <v/>
      </c>
      <c r="G561" s="293" t="str">
        <f t="shared" si="121"/>
        <v/>
      </c>
      <c r="H561" s="293" t="str">
        <f t="shared" si="121"/>
        <v/>
      </c>
      <c r="I561" s="293" t="str">
        <f t="shared" si="121"/>
        <v/>
      </c>
      <c r="J561" s="293" t="str">
        <f t="shared" si="121"/>
        <v/>
      </c>
      <c r="K561" s="293" t="str">
        <f t="shared" si="121"/>
        <v/>
      </c>
      <c r="L561" s="293" t="str">
        <f t="shared" si="121"/>
        <v/>
      </c>
      <c r="M561" s="293" t="str">
        <f t="shared" si="121"/>
        <v/>
      </c>
      <c r="N561" s="293" t="str">
        <f t="shared" si="121"/>
        <v/>
      </c>
      <c r="O561" s="293" t="str">
        <f t="shared" si="121"/>
        <v/>
      </c>
      <c r="P561" s="293" t="str">
        <f t="shared" si="120"/>
        <v/>
      </c>
      <c r="Q561" s="293" t="str">
        <f t="shared" si="120"/>
        <v/>
      </c>
      <c r="R561" s="293" t="str">
        <f t="shared" si="120"/>
        <v/>
      </c>
      <c r="S561" s="293" t="str">
        <f t="shared" si="120"/>
        <v/>
      </c>
      <c r="T561" s="293" t="str">
        <f t="shared" si="120"/>
        <v/>
      </c>
      <c r="U561" s="293" t="str">
        <f t="shared" si="120"/>
        <v/>
      </c>
      <c r="V561" s="293" t="str">
        <f t="shared" si="120"/>
        <v/>
      </c>
      <c r="W561" s="293" t="str">
        <f t="shared" si="120"/>
        <v/>
      </c>
      <c r="X561" s="293" t="str">
        <f t="shared" si="120"/>
        <v/>
      </c>
      <c r="Y561" s="293" t="str">
        <f t="shared" si="120"/>
        <v/>
      </c>
      <c r="Z561" s="293" t="str">
        <f t="shared" si="122"/>
        <v/>
      </c>
      <c r="AA561" s="293" t="str">
        <f t="shared" si="122"/>
        <v/>
      </c>
      <c r="AB561" s="293" t="str">
        <f t="shared" si="122"/>
        <v/>
      </c>
      <c r="AC561" s="293" t="str">
        <f t="shared" si="122"/>
        <v/>
      </c>
      <c r="AD561" s="293" t="str">
        <f t="shared" si="122"/>
        <v/>
      </c>
      <c r="AE561" s="293" t="str">
        <f t="shared" si="122"/>
        <v>x</v>
      </c>
      <c r="AF561" s="293" t="str">
        <f t="shared" si="122"/>
        <v/>
      </c>
      <c r="AG561" s="293" t="str">
        <f t="shared" si="122"/>
        <v/>
      </c>
      <c r="AH561" s="293">
        <f t="shared" si="115"/>
        <v>1</v>
      </c>
      <c r="AI561" s="292">
        <f t="shared" si="116"/>
        <v>1</v>
      </c>
    </row>
    <row r="562" spans="1:35" ht="76.5" x14ac:dyDescent="0.25">
      <c r="A562"/>
      <c r="B562">
        <f>TABLA!D560</f>
        <v>571</v>
      </c>
      <c r="C562">
        <f>TABLA!H560</f>
        <v>16</v>
      </c>
      <c r="D562" s="284" t="str">
        <f>TABLA!A560</f>
        <v>F. Geografía e Historia</v>
      </c>
      <c r="E562" s="284" t="str">
        <f>TABLA!BN560</f>
        <v xml:space="preserve">Con la implantación del nuevo sistema o programa de gestión parece más difícil localizar los títulos que pueden ser de interés. No conozco el porqué, pero da la sensación de que el buscador hace la búsqueda por palabras contenidas en el título o en el texto, en lugar de a través de su clasificación mediante CDU. La búsqueda en texto ofrece muchas ventajas, pero cuando la cantidad de documentos es ingente provoca confusión en este sentido. Lo mismo ocurre con ProQuest, donde a veces es imposible encontrar por referencias un documento a no ser que conozcas el título exacto, año, etc., algo que frecuentemente se desconoce en la fase de investigación. </v>
      </c>
      <c r="F562" s="293" t="str">
        <f t="shared" si="121"/>
        <v/>
      </c>
      <c r="G562" s="293" t="str">
        <f t="shared" si="121"/>
        <v/>
      </c>
      <c r="H562" s="293" t="str">
        <f t="shared" si="121"/>
        <v/>
      </c>
      <c r="I562" s="293" t="str">
        <f t="shared" si="121"/>
        <v/>
      </c>
      <c r="J562" s="293" t="str">
        <f t="shared" si="121"/>
        <v/>
      </c>
      <c r="K562" s="293" t="str">
        <f t="shared" si="121"/>
        <v/>
      </c>
      <c r="L562" s="293" t="str">
        <f t="shared" si="121"/>
        <v/>
      </c>
      <c r="M562" s="293" t="str">
        <f t="shared" si="121"/>
        <v/>
      </c>
      <c r="N562" s="293" t="str">
        <f t="shared" si="121"/>
        <v/>
      </c>
      <c r="O562" s="293" t="str">
        <f t="shared" si="121"/>
        <v/>
      </c>
      <c r="P562" s="293" t="str">
        <f t="shared" si="121"/>
        <v/>
      </c>
      <c r="Q562" s="293" t="str">
        <f t="shared" si="121"/>
        <v/>
      </c>
      <c r="R562" s="293" t="str">
        <f t="shared" si="121"/>
        <v/>
      </c>
      <c r="S562" s="293" t="str">
        <f t="shared" si="121"/>
        <v/>
      </c>
      <c r="T562" s="293" t="str">
        <f t="shared" si="121"/>
        <v/>
      </c>
      <c r="U562" s="293" t="str">
        <f t="shared" si="121"/>
        <v/>
      </c>
      <c r="V562" s="293" t="str">
        <f t="shared" ref="P562:AE577" si="123">IFERROR((IF(FIND(V$1,$E562,1)&gt;0,"x")),"")</f>
        <v/>
      </c>
      <c r="W562" s="293" t="str">
        <f t="shared" si="123"/>
        <v/>
      </c>
      <c r="X562" s="293" t="str">
        <f t="shared" si="123"/>
        <v/>
      </c>
      <c r="Y562" s="293" t="str">
        <f t="shared" si="123"/>
        <v/>
      </c>
      <c r="Z562" s="293" t="str">
        <f t="shared" si="122"/>
        <v/>
      </c>
      <c r="AA562" s="293" t="str">
        <f t="shared" si="122"/>
        <v/>
      </c>
      <c r="AB562" s="293" t="str">
        <f t="shared" si="122"/>
        <v/>
      </c>
      <c r="AC562" s="293" t="str">
        <f t="shared" si="122"/>
        <v/>
      </c>
      <c r="AD562" s="293" t="str">
        <f t="shared" si="122"/>
        <v/>
      </c>
      <c r="AE562" s="293" t="str">
        <f t="shared" si="122"/>
        <v/>
      </c>
      <c r="AF562" s="293" t="str">
        <f t="shared" si="122"/>
        <v/>
      </c>
      <c r="AG562" s="293" t="str">
        <f t="shared" si="122"/>
        <v/>
      </c>
      <c r="AH562" s="293">
        <f t="shared" si="115"/>
        <v>0</v>
      </c>
      <c r="AI562" s="292">
        <f t="shared" si="116"/>
        <v>1</v>
      </c>
    </row>
    <row r="563" spans="1:35" ht="26.25" x14ac:dyDescent="0.25">
      <c r="A563"/>
      <c r="B563">
        <f>TABLA!D561</f>
        <v>572</v>
      </c>
      <c r="C563">
        <f>TABLA!H561</f>
        <v>23</v>
      </c>
      <c r="D563" s="165" t="str">
        <f>TABLA!A561</f>
        <v>F. Estudios Estadísticos</v>
      </c>
      <c r="E563" s="284">
        <f>TABLA!BN561</f>
        <v>0</v>
      </c>
      <c r="F563" s="293" t="str">
        <f t="shared" ref="F563:U578" si="124">IFERROR((IF(FIND(F$1,$E563,1)&gt;0,"x")),"")</f>
        <v/>
      </c>
      <c r="G563" s="293" t="str">
        <f t="shared" si="124"/>
        <v/>
      </c>
      <c r="H563" s="293" t="str">
        <f t="shared" si="124"/>
        <v/>
      </c>
      <c r="I563" s="293" t="str">
        <f t="shared" si="124"/>
        <v/>
      </c>
      <c r="J563" s="293" t="str">
        <f t="shared" si="124"/>
        <v/>
      </c>
      <c r="K563" s="293" t="str">
        <f t="shared" si="124"/>
        <v/>
      </c>
      <c r="L563" s="293" t="str">
        <f t="shared" si="124"/>
        <v/>
      </c>
      <c r="M563" s="293" t="str">
        <f t="shared" si="124"/>
        <v/>
      </c>
      <c r="N563" s="293" t="str">
        <f t="shared" si="124"/>
        <v/>
      </c>
      <c r="O563" s="293" t="str">
        <f t="shared" si="124"/>
        <v/>
      </c>
      <c r="P563" s="293" t="str">
        <f t="shared" si="123"/>
        <v/>
      </c>
      <c r="Q563" s="293" t="str">
        <f t="shared" si="123"/>
        <v/>
      </c>
      <c r="R563" s="293" t="str">
        <f t="shared" si="123"/>
        <v/>
      </c>
      <c r="S563" s="293" t="str">
        <f t="shared" si="123"/>
        <v/>
      </c>
      <c r="T563" s="293" t="str">
        <f t="shared" si="123"/>
        <v/>
      </c>
      <c r="U563" s="293" t="str">
        <f t="shared" si="123"/>
        <v/>
      </c>
      <c r="V563" s="293" t="str">
        <f t="shared" si="123"/>
        <v/>
      </c>
      <c r="W563" s="293" t="str">
        <f t="shared" si="123"/>
        <v/>
      </c>
      <c r="X563" s="293" t="str">
        <f t="shared" si="123"/>
        <v/>
      </c>
      <c r="Y563" s="293" t="str">
        <f t="shared" si="123"/>
        <v/>
      </c>
      <c r="Z563" s="293" t="str">
        <f t="shared" si="123"/>
        <v/>
      </c>
      <c r="AA563" s="293" t="str">
        <f t="shared" si="123"/>
        <v/>
      </c>
      <c r="AB563" s="293" t="str">
        <f t="shared" si="123"/>
        <v/>
      </c>
      <c r="AC563" s="293" t="str">
        <f t="shared" si="123"/>
        <v/>
      </c>
      <c r="AD563" s="293" t="str">
        <f t="shared" si="123"/>
        <v/>
      </c>
      <c r="AE563" s="293" t="str">
        <f t="shared" si="123"/>
        <v/>
      </c>
      <c r="AF563" s="293" t="str">
        <f t="shared" ref="Z563:AG578" si="125">IFERROR((IF(FIND(AF$1,$E563,1)&gt;0,"x")),"")</f>
        <v/>
      </c>
      <c r="AG563" s="293" t="str">
        <f t="shared" si="125"/>
        <v/>
      </c>
      <c r="AH563" s="293">
        <f t="shared" si="115"/>
        <v>0</v>
      </c>
      <c r="AI563" s="292" t="str">
        <f t="shared" si="116"/>
        <v>X</v>
      </c>
    </row>
    <row r="564" spans="1:35" ht="15.75" x14ac:dyDescent="0.25">
      <c r="A564" s="3"/>
      <c r="B564">
        <f>TABLA!D562</f>
        <v>573</v>
      </c>
      <c r="C564">
        <f>TABLA!H562</f>
        <v>18</v>
      </c>
      <c r="D564" s="284" t="str">
        <f>TABLA!A562</f>
        <v>F. Medicina</v>
      </c>
      <c r="E564" s="284">
        <f>TABLA!BN562</f>
        <v>0</v>
      </c>
      <c r="F564" s="293" t="str">
        <f t="shared" si="124"/>
        <v/>
      </c>
      <c r="G564" s="293" t="str">
        <f t="shared" si="124"/>
        <v/>
      </c>
      <c r="H564" s="293" t="str">
        <f t="shared" si="124"/>
        <v/>
      </c>
      <c r="I564" s="293" t="str">
        <f t="shared" si="124"/>
        <v/>
      </c>
      <c r="J564" s="293" t="str">
        <f t="shared" si="124"/>
        <v/>
      </c>
      <c r="K564" s="293" t="str">
        <f t="shared" si="124"/>
        <v/>
      </c>
      <c r="L564" s="293" t="str">
        <f t="shared" si="124"/>
        <v/>
      </c>
      <c r="M564" s="293" t="str">
        <f t="shared" si="124"/>
        <v/>
      </c>
      <c r="N564" s="293" t="str">
        <f t="shared" si="124"/>
        <v/>
      </c>
      <c r="O564" s="293" t="str">
        <f t="shared" si="124"/>
        <v/>
      </c>
      <c r="P564" s="293" t="str">
        <f t="shared" si="123"/>
        <v/>
      </c>
      <c r="Q564" s="293" t="str">
        <f t="shared" si="123"/>
        <v/>
      </c>
      <c r="R564" s="293" t="str">
        <f t="shared" si="123"/>
        <v/>
      </c>
      <c r="S564" s="293" t="str">
        <f t="shared" si="123"/>
        <v/>
      </c>
      <c r="T564" s="293" t="str">
        <f t="shared" si="123"/>
        <v/>
      </c>
      <c r="U564" s="293" t="str">
        <f t="shared" si="123"/>
        <v/>
      </c>
      <c r="V564" s="293" t="str">
        <f t="shared" si="123"/>
        <v/>
      </c>
      <c r="W564" s="293" t="str">
        <f t="shared" si="123"/>
        <v/>
      </c>
      <c r="X564" s="293" t="str">
        <f t="shared" si="123"/>
        <v/>
      </c>
      <c r="Y564" s="293" t="str">
        <f t="shared" si="123"/>
        <v/>
      </c>
      <c r="Z564" s="293" t="str">
        <f t="shared" si="125"/>
        <v/>
      </c>
      <c r="AA564" s="293" t="str">
        <f t="shared" si="125"/>
        <v/>
      </c>
      <c r="AB564" s="293" t="str">
        <f t="shared" si="125"/>
        <v/>
      </c>
      <c r="AC564" s="293" t="str">
        <f t="shared" si="125"/>
        <v/>
      </c>
      <c r="AD564" s="293" t="str">
        <f t="shared" si="125"/>
        <v/>
      </c>
      <c r="AE564" s="293" t="str">
        <f t="shared" si="125"/>
        <v/>
      </c>
      <c r="AF564" s="293" t="str">
        <f t="shared" si="125"/>
        <v/>
      </c>
      <c r="AG564" s="293" t="str">
        <f t="shared" si="125"/>
        <v/>
      </c>
      <c r="AH564" s="293">
        <f t="shared" si="115"/>
        <v>0</v>
      </c>
      <c r="AI564" s="292" t="str">
        <f t="shared" si="116"/>
        <v>X</v>
      </c>
    </row>
    <row r="565" spans="1:35" ht="39" x14ac:dyDescent="0.25">
      <c r="A565"/>
      <c r="B565">
        <f>TABLA!D563</f>
        <v>574</v>
      </c>
      <c r="C565">
        <f>TABLA!H563</f>
        <v>22</v>
      </c>
      <c r="D565" s="165" t="str">
        <f>TABLA!A563</f>
        <v>F. Enfermería, Fisioterapia y Podología</v>
      </c>
      <c r="E565" s="284">
        <f>TABLA!BN563</f>
        <v>0</v>
      </c>
      <c r="F565" s="293" t="str">
        <f t="shared" si="124"/>
        <v/>
      </c>
      <c r="G565" s="293" t="str">
        <f t="shared" si="124"/>
        <v/>
      </c>
      <c r="H565" s="293" t="str">
        <f t="shared" si="124"/>
        <v/>
      </c>
      <c r="I565" s="293" t="str">
        <f t="shared" si="124"/>
        <v/>
      </c>
      <c r="J565" s="293" t="str">
        <f t="shared" si="124"/>
        <v/>
      </c>
      <c r="K565" s="293" t="str">
        <f t="shared" si="124"/>
        <v/>
      </c>
      <c r="L565" s="293" t="str">
        <f t="shared" si="124"/>
        <v/>
      </c>
      <c r="M565" s="293" t="str">
        <f t="shared" si="124"/>
        <v/>
      </c>
      <c r="N565" s="293" t="str">
        <f t="shared" si="124"/>
        <v/>
      </c>
      <c r="O565" s="293" t="str">
        <f t="shared" si="124"/>
        <v/>
      </c>
      <c r="P565" s="293" t="str">
        <f t="shared" si="123"/>
        <v/>
      </c>
      <c r="Q565" s="293" t="str">
        <f t="shared" si="123"/>
        <v/>
      </c>
      <c r="R565" s="293" t="str">
        <f t="shared" si="123"/>
        <v/>
      </c>
      <c r="S565" s="293" t="str">
        <f t="shared" si="123"/>
        <v/>
      </c>
      <c r="T565" s="293" t="str">
        <f t="shared" si="123"/>
        <v/>
      </c>
      <c r="U565" s="293" t="str">
        <f t="shared" si="123"/>
        <v/>
      </c>
      <c r="V565" s="293" t="str">
        <f t="shared" si="123"/>
        <v/>
      </c>
      <c r="W565" s="293" t="str">
        <f t="shared" si="123"/>
        <v/>
      </c>
      <c r="X565" s="293" t="str">
        <f t="shared" si="123"/>
        <v/>
      </c>
      <c r="Y565" s="293" t="str">
        <f t="shared" si="123"/>
        <v/>
      </c>
      <c r="Z565" s="293" t="str">
        <f t="shared" si="125"/>
        <v/>
      </c>
      <c r="AA565" s="293" t="str">
        <f t="shared" si="125"/>
        <v/>
      </c>
      <c r="AB565" s="293" t="str">
        <f t="shared" si="125"/>
        <v/>
      </c>
      <c r="AC565" s="293" t="str">
        <f t="shared" si="125"/>
        <v/>
      </c>
      <c r="AD565" s="293" t="str">
        <f t="shared" si="125"/>
        <v/>
      </c>
      <c r="AE565" s="293" t="str">
        <f t="shared" si="125"/>
        <v/>
      </c>
      <c r="AF565" s="293" t="str">
        <f t="shared" si="125"/>
        <v/>
      </c>
      <c r="AG565" s="293" t="str">
        <f t="shared" si="125"/>
        <v/>
      </c>
      <c r="AH565" s="293">
        <f t="shared" si="115"/>
        <v>0</v>
      </c>
      <c r="AI565" s="292" t="str">
        <f t="shared" si="116"/>
        <v>X</v>
      </c>
    </row>
    <row r="566" spans="1:35" ht="26.25" x14ac:dyDescent="0.25">
      <c r="A566"/>
      <c r="B566">
        <f>TABLA!D564</f>
        <v>575</v>
      </c>
      <c r="C566">
        <f>TABLA!H564</f>
        <v>7</v>
      </c>
      <c r="D566" s="165" t="str">
        <f>TABLA!A564</f>
        <v>F. Ciencias Geológicas</v>
      </c>
      <c r="E566" s="284">
        <f>TABLA!BN564</f>
        <v>0</v>
      </c>
      <c r="F566" s="293" t="str">
        <f t="shared" si="124"/>
        <v/>
      </c>
      <c r="G566" s="293" t="str">
        <f t="shared" si="124"/>
        <v/>
      </c>
      <c r="H566" s="293" t="str">
        <f t="shared" si="124"/>
        <v/>
      </c>
      <c r="I566" s="293" t="str">
        <f t="shared" si="124"/>
        <v/>
      </c>
      <c r="J566" s="293" t="str">
        <f t="shared" si="124"/>
        <v/>
      </c>
      <c r="K566" s="293" t="str">
        <f t="shared" si="124"/>
        <v/>
      </c>
      <c r="L566" s="293" t="str">
        <f t="shared" si="124"/>
        <v/>
      </c>
      <c r="M566" s="293" t="str">
        <f t="shared" si="124"/>
        <v/>
      </c>
      <c r="N566" s="293" t="str">
        <f t="shared" si="124"/>
        <v/>
      </c>
      <c r="O566" s="293" t="str">
        <f t="shared" si="124"/>
        <v/>
      </c>
      <c r="P566" s="293" t="str">
        <f t="shared" si="123"/>
        <v/>
      </c>
      <c r="Q566" s="293" t="str">
        <f t="shared" si="123"/>
        <v/>
      </c>
      <c r="R566" s="293" t="str">
        <f t="shared" si="123"/>
        <v/>
      </c>
      <c r="S566" s="293" t="str">
        <f t="shared" si="123"/>
        <v/>
      </c>
      <c r="T566" s="293" t="str">
        <f t="shared" si="123"/>
        <v/>
      </c>
      <c r="U566" s="293" t="str">
        <f t="shared" si="123"/>
        <v/>
      </c>
      <c r="V566" s="293" t="str">
        <f t="shared" si="123"/>
        <v/>
      </c>
      <c r="W566" s="293" t="str">
        <f t="shared" si="123"/>
        <v/>
      </c>
      <c r="X566" s="293" t="str">
        <f t="shared" si="123"/>
        <v/>
      </c>
      <c r="Y566" s="293" t="str">
        <f t="shared" si="123"/>
        <v/>
      </c>
      <c r="Z566" s="293" t="str">
        <f t="shared" si="125"/>
        <v/>
      </c>
      <c r="AA566" s="293" t="str">
        <f t="shared" si="125"/>
        <v/>
      </c>
      <c r="AB566" s="293" t="str">
        <f t="shared" si="125"/>
        <v/>
      </c>
      <c r="AC566" s="293" t="str">
        <f t="shared" si="125"/>
        <v/>
      </c>
      <c r="AD566" s="293" t="str">
        <f t="shared" si="125"/>
        <v/>
      </c>
      <c r="AE566" s="293" t="str">
        <f t="shared" si="125"/>
        <v/>
      </c>
      <c r="AF566" s="293" t="str">
        <f t="shared" si="125"/>
        <v/>
      </c>
      <c r="AG566" s="293" t="str">
        <f t="shared" si="125"/>
        <v/>
      </c>
      <c r="AH566" s="293">
        <f t="shared" si="115"/>
        <v>0</v>
      </c>
      <c r="AI566" s="292" t="str">
        <f t="shared" si="116"/>
        <v>X</v>
      </c>
    </row>
    <row r="567" spans="1:35" ht="15.75" x14ac:dyDescent="0.25">
      <c r="A567" s="3"/>
      <c r="B567">
        <f>TABLA!D565</f>
        <v>576</v>
      </c>
      <c r="C567">
        <f>TABLA!H565</f>
        <v>11</v>
      </c>
      <c r="D567" s="284" t="str">
        <f>TABLA!A565</f>
        <v>F. Derecho</v>
      </c>
      <c r="E567" s="284">
        <f>TABLA!BN565</f>
        <v>0</v>
      </c>
      <c r="F567" s="293" t="str">
        <f t="shared" si="124"/>
        <v/>
      </c>
      <c r="G567" s="293" t="str">
        <f t="shared" si="124"/>
        <v/>
      </c>
      <c r="H567" s="293" t="str">
        <f t="shared" si="124"/>
        <v/>
      </c>
      <c r="I567" s="293" t="str">
        <f t="shared" si="124"/>
        <v/>
      </c>
      <c r="J567" s="293" t="str">
        <f t="shared" si="124"/>
        <v/>
      </c>
      <c r="K567" s="293" t="str">
        <f t="shared" si="124"/>
        <v/>
      </c>
      <c r="L567" s="293" t="str">
        <f t="shared" si="124"/>
        <v/>
      </c>
      <c r="M567" s="293" t="str">
        <f t="shared" si="124"/>
        <v/>
      </c>
      <c r="N567" s="293" t="str">
        <f t="shared" si="124"/>
        <v/>
      </c>
      <c r="O567" s="293" t="str">
        <f t="shared" si="124"/>
        <v/>
      </c>
      <c r="P567" s="293" t="str">
        <f t="shared" si="123"/>
        <v/>
      </c>
      <c r="Q567" s="293" t="str">
        <f t="shared" si="123"/>
        <v/>
      </c>
      <c r="R567" s="293" t="str">
        <f t="shared" si="123"/>
        <v/>
      </c>
      <c r="S567" s="293" t="str">
        <f t="shared" si="123"/>
        <v/>
      </c>
      <c r="T567" s="293" t="str">
        <f t="shared" si="123"/>
        <v/>
      </c>
      <c r="U567" s="293" t="str">
        <f t="shared" si="123"/>
        <v/>
      </c>
      <c r="V567" s="293" t="str">
        <f t="shared" si="123"/>
        <v/>
      </c>
      <c r="W567" s="293" t="str">
        <f t="shared" si="123"/>
        <v/>
      </c>
      <c r="X567" s="293" t="str">
        <f t="shared" si="123"/>
        <v/>
      </c>
      <c r="Y567" s="293" t="str">
        <f t="shared" si="123"/>
        <v/>
      </c>
      <c r="Z567" s="293" t="str">
        <f t="shared" si="125"/>
        <v/>
      </c>
      <c r="AA567" s="293" t="str">
        <f t="shared" si="125"/>
        <v/>
      </c>
      <c r="AB567" s="293" t="str">
        <f t="shared" si="125"/>
        <v/>
      </c>
      <c r="AC567" s="293" t="str">
        <f t="shared" si="125"/>
        <v/>
      </c>
      <c r="AD567" s="293" t="str">
        <f t="shared" si="125"/>
        <v/>
      </c>
      <c r="AE567" s="293" t="str">
        <f t="shared" si="125"/>
        <v/>
      </c>
      <c r="AF567" s="293" t="str">
        <f t="shared" si="125"/>
        <v/>
      </c>
      <c r="AG567" s="293" t="str">
        <f t="shared" si="125"/>
        <v/>
      </c>
      <c r="AH567" s="293">
        <f t="shared" si="115"/>
        <v>0</v>
      </c>
      <c r="AI567" s="292" t="str">
        <f t="shared" si="116"/>
        <v>X</v>
      </c>
    </row>
    <row r="568" spans="1:35" ht="51" x14ac:dyDescent="0.25">
      <c r="A568"/>
      <c r="B568">
        <f>TABLA!D566</f>
        <v>577</v>
      </c>
      <c r="C568">
        <f>TABLA!H566</f>
        <v>16</v>
      </c>
      <c r="D568" s="284" t="str">
        <f>TABLA!A566</f>
        <v>F. Geografía e Historia</v>
      </c>
      <c r="E568" s="284" t="str">
        <f>TABLA!BN566</f>
        <v xml:space="preserve">El servicio y personal de la biblioteca es muy bueno sin embargo considero que la biblioteca de Geografía le hace falta una actualización en su catálogo. Los libros que se pueden encontrar son muy viejos, no existe renovación ni material actual sobre análisis espacial, métodos estadísticos, sistemas de información geográfica, ni análisis de datos geográficos. Es urgente una actualización pues los llibros disponibles son poco útiles para la investigación. </v>
      </c>
      <c r="F568" s="293" t="str">
        <f t="shared" si="124"/>
        <v/>
      </c>
      <c r="G568" s="293" t="str">
        <f t="shared" si="124"/>
        <v/>
      </c>
      <c r="H568" s="293" t="str">
        <f t="shared" si="124"/>
        <v/>
      </c>
      <c r="I568" s="293" t="str">
        <f t="shared" si="124"/>
        <v/>
      </c>
      <c r="J568" s="293" t="str">
        <f t="shared" si="124"/>
        <v>x</v>
      </c>
      <c r="K568" s="293" t="str">
        <f t="shared" si="124"/>
        <v/>
      </c>
      <c r="L568" s="293" t="str">
        <f t="shared" si="124"/>
        <v/>
      </c>
      <c r="M568" s="293" t="str">
        <f t="shared" si="124"/>
        <v/>
      </c>
      <c r="N568" s="293" t="str">
        <f t="shared" si="124"/>
        <v/>
      </c>
      <c r="O568" s="293" t="str">
        <f t="shared" si="124"/>
        <v/>
      </c>
      <c r="P568" s="293" t="str">
        <f t="shared" si="123"/>
        <v/>
      </c>
      <c r="Q568" s="293" t="str">
        <f t="shared" si="123"/>
        <v/>
      </c>
      <c r="R568" s="293" t="str">
        <f t="shared" si="123"/>
        <v/>
      </c>
      <c r="S568" s="293" t="str">
        <f t="shared" si="123"/>
        <v/>
      </c>
      <c r="T568" s="293" t="str">
        <f t="shared" si="123"/>
        <v/>
      </c>
      <c r="U568" s="293" t="str">
        <f t="shared" si="123"/>
        <v/>
      </c>
      <c r="V568" s="293" t="str">
        <f t="shared" si="123"/>
        <v/>
      </c>
      <c r="W568" s="293" t="str">
        <f t="shared" si="123"/>
        <v/>
      </c>
      <c r="X568" s="293" t="str">
        <f t="shared" si="123"/>
        <v/>
      </c>
      <c r="Y568" s="293" t="str">
        <f t="shared" si="123"/>
        <v/>
      </c>
      <c r="Z568" s="293" t="str">
        <f t="shared" si="125"/>
        <v/>
      </c>
      <c r="AA568" s="293" t="str">
        <f t="shared" si="125"/>
        <v>x</v>
      </c>
      <c r="AB568" s="293" t="str">
        <f t="shared" si="125"/>
        <v/>
      </c>
      <c r="AC568" s="293" t="str">
        <f t="shared" si="125"/>
        <v/>
      </c>
      <c r="AD568" s="293" t="str">
        <f t="shared" si="125"/>
        <v/>
      </c>
      <c r="AE568" s="293" t="str">
        <f t="shared" si="125"/>
        <v/>
      </c>
      <c r="AF568" s="293" t="str">
        <f t="shared" si="125"/>
        <v/>
      </c>
      <c r="AG568" s="293" t="str">
        <f t="shared" si="125"/>
        <v/>
      </c>
      <c r="AH568" s="293">
        <f t="shared" si="115"/>
        <v>2</v>
      </c>
      <c r="AI568" s="292">
        <f t="shared" si="116"/>
        <v>1</v>
      </c>
    </row>
    <row r="569" spans="1:35" ht="51" x14ac:dyDescent="0.25">
      <c r="A569"/>
      <c r="B569">
        <f>TABLA!D567</f>
        <v>578</v>
      </c>
      <c r="C569">
        <f>TABLA!H567</f>
        <v>8</v>
      </c>
      <c r="D569" s="165" t="str">
        <f>TABLA!A567</f>
        <v>F. Ciencias Matemáticas</v>
      </c>
      <c r="E569" s="284" t="str">
        <f>TABLA!BN567</f>
        <v>Lo único que me resulta incómodo de la Biblioteca de mi facultad, es la temperatura de las salas, personalmente creo que hace un calor soporífero y eso me impide concentrarme (sé que podemos llevar ropa menos abrigada, y lo hago, pero siendo invierno no puedo no llevar una camiseta de manga larga, al menos, porque en otras partes de la facultad y, por supuesto, en la calle, hace frío). Gracias por su servicio.</v>
      </c>
      <c r="F569" s="293" t="str">
        <f t="shared" si="124"/>
        <v/>
      </c>
      <c r="G569" s="293" t="str">
        <f t="shared" si="124"/>
        <v/>
      </c>
      <c r="H569" s="293" t="str">
        <f t="shared" si="124"/>
        <v/>
      </c>
      <c r="I569" s="293" t="str">
        <f t="shared" si="124"/>
        <v/>
      </c>
      <c r="J569" s="293" t="str">
        <f t="shared" si="124"/>
        <v/>
      </c>
      <c r="K569" s="293" t="str">
        <f t="shared" si="124"/>
        <v/>
      </c>
      <c r="L569" s="293" t="str">
        <f t="shared" si="124"/>
        <v/>
      </c>
      <c r="M569" s="293" t="str">
        <f t="shared" si="124"/>
        <v/>
      </c>
      <c r="N569" s="293" t="str">
        <f t="shared" si="124"/>
        <v/>
      </c>
      <c r="O569" s="293" t="str">
        <f t="shared" si="124"/>
        <v/>
      </c>
      <c r="P569" s="293" t="str">
        <f t="shared" si="123"/>
        <v/>
      </c>
      <c r="Q569" s="293" t="str">
        <f t="shared" si="123"/>
        <v>x</v>
      </c>
      <c r="R569" s="293" t="str">
        <f t="shared" si="123"/>
        <v/>
      </c>
      <c r="S569" s="293" t="str">
        <f t="shared" si="123"/>
        <v/>
      </c>
      <c r="T569" s="293" t="str">
        <f t="shared" si="123"/>
        <v/>
      </c>
      <c r="U569" s="293" t="str">
        <f t="shared" si="123"/>
        <v/>
      </c>
      <c r="V569" s="293" t="str">
        <f t="shared" si="123"/>
        <v>x</v>
      </c>
      <c r="W569" s="293" t="str">
        <f t="shared" si="123"/>
        <v/>
      </c>
      <c r="X569" s="293" t="str">
        <f t="shared" si="123"/>
        <v/>
      </c>
      <c r="Y569" s="293" t="str">
        <f t="shared" si="123"/>
        <v/>
      </c>
      <c r="Z569" s="293" t="str">
        <f t="shared" si="125"/>
        <v/>
      </c>
      <c r="AA569" s="293" t="str">
        <f t="shared" si="125"/>
        <v>x</v>
      </c>
      <c r="AB569" s="293" t="str">
        <f t="shared" si="125"/>
        <v/>
      </c>
      <c r="AC569" s="293" t="str">
        <f t="shared" si="125"/>
        <v/>
      </c>
      <c r="AD569" s="293" t="str">
        <f t="shared" si="125"/>
        <v/>
      </c>
      <c r="AE569" s="293" t="str">
        <f t="shared" si="125"/>
        <v/>
      </c>
      <c r="AF569" s="293" t="str">
        <f t="shared" si="125"/>
        <v/>
      </c>
      <c r="AG569" s="293" t="str">
        <f t="shared" si="125"/>
        <v/>
      </c>
      <c r="AH569" s="293">
        <f t="shared" si="115"/>
        <v>3</v>
      </c>
      <c r="AI569" s="292">
        <f t="shared" si="116"/>
        <v>1</v>
      </c>
    </row>
    <row r="570" spans="1:35" ht="15.75" x14ac:dyDescent="0.25">
      <c r="A570"/>
      <c r="B570">
        <f>TABLA!D568</f>
        <v>579</v>
      </c>
      <c r="C570">
        <f>TABLA!H568</f>
        <v>17</v>
      </c>
      <c r="D570" s="284" t="str">
        <f>TABLA!A568</f>
        <v>F. Informática</v>
      </c>
      <c r="E570" s="284">
        <f>TABLA!BN568</f>
        <v>0</v>
      </c>
      <c r="F570" s="293" t="str">
        <f t="shared" si="124"/>
        <v/>
      </c>
      <c r="G570" s="293" t="str">
        <f t="shared" si="124"/>
        <v/>
      </c>
      <c r="H570" s="293" t="str">
        <f t="shared" si="124"/>
        <v/>
      </c>
      <c r="I570" s="293" t="str">
        <f t="shared" si="124"/>
        <v/>
      </c>
      <c r="J570" s="293" t="str">
        <f t="shared" si="124"/>
        <v/>
      </c>
      <c r="K570" s="293" t="str">
        <f t="shared" si="124"/>
        <v/>
      </c>
      <c r="L570" s="293" t="str">
        <f t="shared" si="124"/>
        <v/>
      </c>
      <c r="M570" s="293" t="str">
        <f t="shared" si="124"/>
        <v/>
      </c>
      <c r="N570" s="293" t="str">
        <f t="shared" si="124"/>
        <v/>
      </c>
      <c r="O570" s="293" t="str">
        <f t="shared" si="124"/>
        <v/>
      </c>
      <c r="P570" s="293" t="str">
        <f t="shared" si="123"/>
        <v/>
      </c>
      <c r="Q570" s="293" t="str">
        <f t="shared" si="123"/>
        <v/>
      </c>
      <c r="R570" s="293" t="str">
        <f t="shared" si="123"/>
        <v/>
      </c>
      <c r="S570" s="293" t="str">
        <f t="shared" si="123"/>
        <v/>
      </c>
      <c r="T570" s="293" t="str">
        <f t="shared" si="123"/>
        <v/>
      </c>
      <c r="U570" s="293" t="str">
        <f t="shared" si="123"/>
        <v/>
      </c>
      <c r="V570" s="293" t="str">
        <f t="shared" si="123"/>
        <v/>
      </c>
      <c r="W570" s="293" t="str">
        <f t="shared" si="123"/>
        <v/>
      </c>
      <c r="X570" s="293" t="str">
        <f t="shared" si="123"/>
        <v/>
      </c>
      <c r="Y570" s="293" t="str">
        <f t="shared" si="123"/>
        <v/>
      </c>
      <c r="Z570" s="293" t="str">
        <f t="shared" si="125"/>
        <v/>
      </c>
      <c r="AA570" s="293" t="str">
        <f t="shared" si="125"/>
        <v/>
      </c>
      <c r="AB570" s="293" t="str">
        <f t="shared" si="125"/>
        <v/>
      </c>
      <c r="AC570" s="293" t="str">
        <f t="shared" si="125"/>
        <v/>
      </c>
      <c r="AD570" s="293" t="str">
        <f t="shared" si="125"/>
        <v/>
      </c>
      <c r="AE570" s="293" t="str">
        <f t="shared" si="125"/>
        <v/>
      </c>
      <c r="AF570" s="293" t="str">
        <f t="shared" si="125"/>
        <v/>
      </c>
      <c r="AG570" s="293" t="str">
        <f t="shared" si="125"/>
        <v/>
      </c>
      <c r="AH570" s="293">
        <f t="shared" si="115"/>
        <v>0</v>
      </c>
      <c r="AI570" s="292" t="str">
        <f t="shared" si="116"/>
        <v>X</v>
      </c>
    </row>
    <row r="571" spans="1:35" ht="51" x14ac:dyDescent="0.25">
      <c r="A571"/>
      <c r="B571">
        <f>TABLA!D569</f>
        <v>580</v>
      </c>
      <c r="C571">
        <f>TABLA!H569</f>
        <v>8</v>
      </c>
      <c r="D571" s="165" t="str">
        <f>TABLA!A569</f>
        <v>F. Ciencias Matemáticas</v>
      </c>
      <c r="E571" s="284" t="str">
        <f>TABLA!BN569</f>
        <v xml:space="preserve">El trato con el personal en la biblioteca a de matemáticas es buenísimo, sin embargo, el de la María Zambrano es, sobretodo los fines de semana, malísimo.&lt;br&gt;Se agradece que, por fin, de haya abierto la biblioteca los findes pero ha quedado bastante claro (debido a la trtriblr situación vivida) que no es suficiente durante la época de exámenes. Los estudiantes necesitamos que se abra alguna biblioteca las. se se abra </v>
      </c>
      <c r="F571" s="293" t="str">
        <f t="shared" si="124"/>
        <v/>
      </c>
      <c r="G571" s="293" t="str">
        <f t="shared" si="124"/>
        <v/>
      </c>
      <c r="H571" s="293" t="str">
        <f t="shared" si="124"/>
        <v/>
      </c>
      <c r="I571" s="293" t="str">
        <f t="shared" si="124"/>
        <v/>
      </c>
      <c r="J571" s="293" t="str">
        <f t="shared" si="124"/>
        <v/>
      </c>
      <c r="K571" s="293" t="str">
        <f t="shared" si="124"/>
        <v/>
      </c>
      <c r="L571" s="293" t="str">
        <f t="shared" si="124"/>
        <v/>
      </c>
      <c r="M571" s="293" t="str">
        <f t="shared" si="124"/>
        <v/>
      </c>
      <c r="N571" s="293" t="str">
        <f t="shared" si="124"/>
        <v/>
      </c>
      <c r="O571" s="293" t="str">
        <f t="shared" si="124"/>
        <v/>
      </c>
      <c r="P571" s="293" t="str">
        <f t="shared" si="123"/>
        <v/>
      </c>
      <c r="Q571" s="293" t="str">
        <f t="shared" si="123"/>
        <v/>
      </c>
      <c r="R571" s="293" t="str">
        <f t="shared" si="123"/>
        <v/>
      </c>
      <c r="S571" s="293" t="str">
        <f t="shared" si="123"/>
        <v/>
      </c>
      <c r="T571" s="293" t="str">
        <f t="shared" si="123"/>
        <v/>
      </c>
      <c r="U571" s="293" t="str">
        <f t="shared" si="123"/>
        <v/>
      </c>
      <c r="V571" s="293" t="str">
        <f t="shared" si="123"/>
        <v/>
      </c>
      <c r="W571" s="293" t="str">
        <f t="shared" si="123"/>
        <v/>
      </c>
      <c r="X571" s="293" t="str">
        <f t="shared" si="123"/>
        <v/>
      </c>
      <c r="Y571" s="293" t="str">
        <f t="shared" si="123"/>
        <v/>
      </c>
      <c r="Z571" s="293" t="str">
        <f t="shared" si="125"/>
        <v/>
      </c>
      <c r="AA571" s="293" t="str">
        <f t="shared" si="125"/>
        <v>x</v>
      </c>
      <c r="AB571" s="293" t="str">
        <f t="shared" si="125"/>
        <v/>
      </c>
      <c r="AC571" s="293" t="str">
        <f t="shared" si="125"/>
        <v/>
      </c>
      <c r="AD571" s="293" t="str">
        <f t="shared" si="125"/>
        <v/>
      </c>
      <c r="AE571" s="293" t="str">
        <f t="shared" si="125"/>
        <v/>
      </c>
      <c r="AF571" s="293" t="str">
        <f t="shared" si="125"/>
        <v/>
      </c>
      <c r="AG571" s="293" t="str">
        <f t="shared" si="125"/>
        <v/>
      </c>
      <c r="AH571" s="293">
        <f t="shared" si="115"/>
        <v>1</v>
      </c>
      <c r="AI571" s="292">
        <f t="shared" si="116"/>
        <v>1</v>
      </c>
    </row>
    <row r="572" spans="1:35" ht="39" x14ac:dyDescent="0.25">
      <c r="A572"/>
      <c r="B572">
        <f>TABLA!D570</f>
        <v>581</v>
      </c>
      <c r="C572">
        <f>TABLA!H570</f>
        <v>22</v>
      </c>
      <c r="D572" s="165" t="str">
        <f>TABLA!A570</f>
        <v>F. Enfermería, Fisioterapia y Podología</v>
      </c>
      <c r="E572" s="284" t="str">
        <f>TABLA!BN570</f>
        <v>Cambiar el teclado de los ordenadores de la biblioteca perteneciente a la facultad de Enfermería, Fisioterapia y Podología ya que el ruido que hacen es muy molesto a la hora de estudiar.</v>
      </c>
      <c r="F572" s="293" t="str">
        <f t="shared" si="124"/>
        <v/>
      </c>
      <c r="G572" s="293" t="str">
        <f t="shared" si="124"/>
        <v/>
      </c>
      <c r="H572" s="293" t="str">
        <f t="shared" si="124"/>
        <v/>
      </c>
      <c r="I572" s="293" t="str">
        <f t="shared" si="124"/>
        <v/>
      </c>
      <c r="J572" s="293" t="str">
        <f t="shared" si="124"/>
        <v/>
      </c>
      <c r="K572" s="293" t="str">
        <f t="shared" si="124"/>
        <v/>
      </c>
      <c r="L572" s="293" t="str">
        <f t="shared" si="124"/>
        <v/>
      </c>
      <c r="M572" s="293" t="str">
        <f t="shared" si="124"/>
        <v/>
      </c>
      <c r="N572" s="293" t="str">
        <f t="shared" si="124"/>
        <v/>
      </c>
      <c r="O572" s="293" t="str">
        <f t="shared" si="124"/>
        <v/>
      </c>
      <c r="P572" s="293" t="str">
        <f t="shared" si="123"/>
        <v>x</v>
      </c>
      <c r="Q572" s="293" t="str">
        <f t="shared" si="123"/>
        <v/>
      </c>
      <c r="R572" s="293" t="str">
        <f t="shared" si="123"/>
        <v/>
      </c>
      <c r="S572" s="293" t="str">
        <f t="shared" si="123"/>
        <v>x</v>
      </c>
      <c r="T572" s="293" t="str">
        <f t="shared" si="123"/>
        <v/>
      </c>
      <c r="U572" s="293" t="str">
        <f t="shared" si="123"/>
        <v/>
      </c>
      <c r="V572" s="293" t="str">
        <f t="shared" si="123"/>
        <v/>
      </c>
      <c r="W572" s="293" t="str">
        <f t="shared" si="123"/>
        <v/>
      </c>
      <c r="X572" s="293" t="str">
        <f t="shared" si="123"/>
        <v>x</v>
      </c>
      <c r="Y572" s="293" t="str">
        <f t="shared" si="123"/>
        <v/>
      </c>
      <c r="Z572" s="293" t="str">
        <f t="shared" si="125"/>
        <v/>
      </c>
      <c r="AA572" s="293" t="str">
        <f t="shared" si="125"/>
        <v/>
      </c>
      <c r="AB572" s="293" t="str">
        <f t="shared" si="125"/>
        <v/>
      </c>
      <c r="AC572" s="293" t="str">
        <f t="shared" si="125"/>
        <v/>
      </c>
      <c r="AD572" s="293" t="str">
        <f t="shared" si="125"/>
        <v/>
      </c>
      <c r="AE572" s="293" t="str">
        <f t="shared" si="125"/>
        <v/>
      </c>
      <c r="AF572" s="293" t="str">
        <f t="shared" si="125"/>
        <v/>
      </c>
      <c r="AG572" s="293" t="str">
        <f t="shared" si="125"/>
        <v/>
      </c>
      <c r="AH572" s="293">
        <f t="shared" si="115"/>
        <v>3</v>
      </c>
      <c r="AI572" s="292">
        <f t="shared" si="116"/>
        <v>1</v>
      </c>
    </row>
    <row r="573" spans="1:35" ht="51" x14ac:dyDescent="0.25">
      <c r="A573" s="295" t="s">
        <v>241</v>
      </c>
      <c r="B573">
        <f>TABLA!D571</f>
        <v>582</v>
      </c>
      <c r="C573">
        <f>TABLA!H571</f>
        <v>12</v>
      </c>
      <c r="D573" s="284" t="str">
        <f>TABLA!A571</f>
        <v>F. Educación - Centro de Formación del Profesorado</v>
      </c>
      <c r="E573" s="284">
        <f>TABLA!BN571</f>
        <v>0</v>
      </c>
      <c r="F573" s="293" t="str">
        <f t="shared" si="124"/>
        <v/>
      </c>
      <c r="G573" s="293" t="str">
        <f t="shared" si="124"/>
        <v/>
      </c>
      <c r="H573" s="293" t="str">
        <f t="shared" si="124"/>
        <v/>
      </c>
      <c r="I573" s="293" t="str">
        <f t="shared" si="124"/>
        <v/>
      </c>
      <c r="J573" s="293" t="str">
        <f t="shared" si="124"/>
        <v/>
      </c>
      <c r="K573" s="293" t="str">
        <f t="shared" si="124"/>
        <v/>
      </c>
      <c r="L573" s="293" t="str">
        <f t="shared" si="124"/>
        <v/>
      </c>
      <c r="M573" s="293" t="str">
        <f t="shared" si="124"/>
        <v/>
      </c>
      <c r="N573" s="293" t="str">
        <f t="shared" si="124"/>
        <v/>
      </c>
      <c r="O573" s="293" t="str">
        <f t="shared" si="124"/>
        <v/>
      </c>
      <c r="P573" s="293" t="str">
        <f t="shared" si="123"/>
        <v/>
      </c>
      <c r="Q573" s="293" t="str">
        <f t="shared" si="123"/>
        <v/>
      </c>
      <c r="R573" s="293" t="str">
        <f t="shared" si="123"/>
        <v/>
      </c>
      <c r="S573" s="293" t="str">
        <f t="shared" si="123"/>
        <v/>
      </c>
      <c r="T573" s="293" t="str">
        <f t="shared" si="123"/>
        <v/>
      </c>
      <c r="U573" s="293" t="str">
        <f t="shared" si="123"/>
        <v/>
      </c>
      <c r="V573" s="293" t="str">
        <f t="shared" si="123"/>
        <v/>
      </c>
      <c r="W573" s="293" t="str">
        <f t="shared" si="123"/>
        <v/>
      </c>
      <c r="X573" s="293" t="str">
        <f t="shared" si="123"/>
        <v/>
      </c>
      <c r="Y573" s="293" t="str">
        <f t="shared" si="123"/>
        <v/>
      </c>
      <c r="Z573" s="293" t="str">
        <f t="shared" si="125"/>
        <v/>
      </c>
      <c r="AA573" s="293" t="str">
        <f t="shared" si="125"/>
        <v/>
      </c>
      <c r="AB573" s="293" t="str">
        <f t="shared" si="125"/>
        <v/>
      </c>
      <c r="AC573" s="293" t="str">
        <f t="shared" si="125"/>
        <v/>
      </c>
      <c r="AD573" s="293" t="str">
        <f t="shared" si="125"/>
        <v/>
      </c>
      <c r="AE573" s="293" t="str">
        <f t="shared" si="125"/>
        <v/>
      </c>
      <c r="AF573" s="293" t="str">
        <f t="shared" si="125"/>
        <v/>
      </c>
      <c r="AG573" s="293" t="str">
        <f t="shared" si="125"/>
        <v/>
      </c>
      <c r="AH573" s="293">
        <f t="shared" si="115"/>
        <v>0</v>
      </c>
      <c r="AI573" s="292" t="str">
        <f t="shared" si="116"/>
        <v>X</v>
      </c>
    </row>
    <row r="574" spans="1:35" ht="51" x14ac:dyDescent="0.25">
      <c r="A574"/>
      <c r="B574">
        <f>TABLA!D572</f>
        <v>583</v>
      </c>
      <c r="C574">
        <f>TABLA!H572</f>
        <v>11</v>
      </c>
      <c r="D574" s="165" t="str">
        <f>TABLA!A572</f>
        <v>F. Derecho</v>
      </c>
      <c r="E574" s="284" t="str">
        <f>TABLA!BN572</f>
        <v xml:space="preserve">Los tornos sirven solo para estorbar. Los plazos de prestamo estan fatal, la gente coge uno al principio de curso y no lo suelta, el sistema informático debería prohibir coger de nuevo el libro en el mismo dia. Además no sé puede hacer reservas por como está dirigido el sistema informático. Y hay muy poca renovación de libris, lo cual no ayuda para nada a los estudiantes de derecho. </v>
      </c>
      <c r="F574" s="293" t="str">
        <f t="shared" si="124"/>
        <v/>
      </c>
      <c r="G574" s="293" t="str">
        <f t="shared" si="124"/>
        <v/>
      </c>
      <c r="H574" s="293" t="str">
        <f t="shared" si="124"/>
        <v/>
      </c>
      <c r="I574" s="293" t="str">
        <f t="shared" si="124"/>
        <v/>
      </c>
      <c r="J574" s="293" t="str">
        <f t="shared" si="124"/>
        <v/>
      </c>
      <c r="K574" s="293" t="str">
        <f t="shared" si="124"/>
        <v/>
      </c>
      <c r="L574" s="293" t="str">
        <f t="shared" si="124"/>
        <v/>
      </c>
      <c r="M574" s="293" t="str">
        <f t="shared" si="124"/>
        <v/>
      </c>
      <c r="N574" s="293" t="str">
        <f t="shared" si="124"/>
        <v/>
      </c>
      <c r="O574" s="293" t="str">
        <f t="shared" si="124"/>
        <v/>
      </c>
      <c r="P574" s="293" t="str">
        <f t="shared" si="123"/>
        <v/>
      </c>
      <c r="Q574" s="293" t="str">
        <f t="shared" si="123"/>
        <v/>
      </c>
      <c r="R574" s="293" t="str">
        <f t="shared" si="123"/>
        <v/>
      </c>
      <c r="S574" s="293" t="str">
        <f t="shared" si="123"/>
        <v/>
      </c>
      <c r="T574" s="293" t="str">
        <f t="shared" si="123"/>
        <v/>
      </c>
      <c r="U574" s="293" t="str">
        <f t="shared" si="123"/>
        <v/>
      </c>
      <c r="V574" s="293" t="str">
        <f t="shared" si="123"/>
        <v/>
      </c>
      <c r="W574" s="293" t="str">
        <f t="shared" si="123"/>
        <v/>
      </c>
      <c r="X574" s="293" t="str">
        <f t="shared" si="123"/>
        <v/>
      </c>
      <c r="Y574" s="293" t="str">
        <f t="shared" si="123"/>
        <v/>
      </c>
      <c r="Z574" s="293" t="str">
        <f t="shared" si="125"/>
        <v/>
      </c>
      <c r="AA574" s="293" t="str">
        <f t="shared" si="125"/>
        <v/>
      </c>
      <c r="AB574" s="293" t="str">
        <f t="shared" si="125"/>
        <v/>
      </c>
      <c r="AC574" s="293" t="str">
        <f t="shared" si="125"/>
        <v/>
      </c>
      <c r="AD574" s="293" t="str">
        <f t="shared" si="125"/>
        <v/>
      </c>
      <c r="AE574" s="293" t="str">
        <f t="shared" si="125"/>
        <v/>
      </c>
      <c r="AF574" s="293" t="str">
        <f t="shared" si="125"/>
        <v/>
      </c>
      <c r="AG574" s="293" t="str">
        <f t="shared" si="125"/>
        <v/>
      </c>
      <c r="AH574" s="293">
        <f t="shared" si="115"/>
        <v>0</v>
      </c>
      <c r="AI574" s="292">
        <f t="shared" si="116"/>
        <v>1</v>
      </c>
    </row>
    <row r="575" spans="1:35" ht="39" x14ac:dyDescent="0.25">
      <c r="A575"/>
      <c r="B575">
        <f>TABLA!D573</f>
        <v>584</v>
      </c>
      <c r="C575">
        <f>TABLA!H573</f>
        <v>9</v>
      </c>
      <c r="D575" s="165" t="str">
        <f>TABLA!A573</f>
        <v>F. Ciencias Políticas y Sociología</v>
      </c>
      <c r="E575" s="284">
        <f>TABLA!BN573</f>
        <v>0</v>
      </c>
      <c r="F575" s="293" t="str">
        <f t="shared" si="124"/>
        <v/>
      </c>
      <c r="G575" s="293" t="str">
        <f t="shared" si="124"/>
        <v/>
      </c>
      <c r="H575" s="293" t="str">
        <f t="shared" si="124"/>
        <v/>
      </c>
      <c r="I575" s="293" t="str">
        <f t="shared" si="124"/>
        <v/>
      </c>
      <c r="J575" s="293" t="str">
        <f t="shared" si="124"/>
        <v/>
      </c>
      <c r="K575" s="293" t="str">
        <f t="shared" si="124"/>
        <v/>
      </c>
      <c r="L575" s="293" t="str">
        <f t="shared" si="124"/>
        <v/>
      </c>
      <c r="M575" s="293" t="str">
        <f t="shared" si="124"/>
        <v/>
      </c>
      <c r="N575" s="293" t="str">
        <f t="shared" si="124"/>
        <v/>
      </c>
      <c r="O575" s="293" t="str">
        <f t="shared" si="124"/>
        <v/>
      </c>
      <c r="P575" s="293" t="str">
        <f t="shared" si="123"/>
        <v/>
      </c>
      <c r="Q575" s="293" t="str">
        <f t="shared" si="123"/>
        <v/>
      </c>
      <c r="R575" s="293" t="str">
        <f t="shared" si="123"/>
        <v/>
      </c>
      <c r="S575" s="293" t="str">
        <f t="shared" si="123"/>
        <v/>
      </c>
      <c r="T575" s="293" t="str">
        <f t="shared" si="123"/>
        <v/>
      </c>
      <c r="U575" s="293" t="str">
        <f t="shared" si="123"/>
        <v/>
      </c>
      <c r="V575" s="293" t="str">
        <f t="shared" si="123"/>
        <v/>
      </c>
      <c r="W575" s="293" t="str">
        <f t="shared" si="123"/>
        <v/>
      </c>
      <c r="X575" s="293" t="str">
        <f t="shared" si="123"/>
        <v/>
      </c>
      <c r="Y575" s="293" t="str">
        <f t="shared" si="123"/>
        <v/>
      </c>
      <c r="Z575" s="293" t="str">
        <f t="shared" si="125"/>
        <v/>
      </c>
      <c r="AA575" s="293" t="str">
        <f t="shared" si="125"/>
        <v/>
      </c>
      <c r="AB575" s="293" t="str">
        <f t="shared" si="125"/>
        <v/>
      </c>
      <c r="AC575" s="293" t="str">
        <f t="shared" si="125"/>
        <v/>
      </c>
      <c r="AD575" s="293" t="str">
        <f t="shared" si="125"/>
        <v/>
      </c>
      <c r="AE575" s="293" t="str">
        <f t="shared" si="125"/>
        <v/>
      </c>
      <c r="AF575" s="293" t="str">
        <f t="shared" si="125"/>
        <v/>
      </c>
      <c r="AG575" s="293" t="str">
        <f t="shared" si="125"/>
        <v/>
      </c>
      <c r="AH575" s="293">
        <f t="shared" si="115"/>
        <v>0</v>
      </c>
      <c r="AI575" s="292" t="str">
        <f t="shared" si="116"/>
        <v>X</v>
      </c>
    </row>
    <row r="576" spans="1:35" ht="25.5" x14ac:dyDescent="0.25">
      <c r="A576"/>
      <c r="B576">
        <f>TABLA!D574</f>
        <v>585</v>
      </c>
      <c r="C576">
        <f>TABLA!H574</f>
        <v>2</v>
      </c>
      <c r="D576" s="284" t="str">
        <f>TABLA!A574</f>
        <v>F. Ciencias Biológicas</v>
      </c>
      <c r="E576" s="284">
        <f>TABLA!BN574</f>
        <v>0</v>
      </c>
      <c r="F576" s="293" t="str">
        <f t="shared" si="124"/>
        <v/>
      </c>
      <c r="G576" s="293" t="str">
        <f t="shared" si="124"/>
        <v/>
      </c>
      <c r="H576" s="293" t="str">
        <f t="shared" si="124"/>
        <v/>
      </c>
      <c r="I576" s="293" t="str">
        <f t="shared" si="124"/>
        <v/>
      </c>
      <c r="J576" s="293" t="str">
        <f t="shared" si="124"/>
        <v/>
      </c>
      <c r="K576" s="293" t="str">
        <f t="shared" si="124"/>
        <v/>
      </c>
      <c r="L576" s="293" t="str">
        <f t="shared" si="124"/>
        <v/>
      </c>
      <c r="M576" s="293" t="str">
        <f t="shared" si="124"/>
        <v/>
      </c>
      <c r="N576" s="293" t="str">
        <f t="shared" si="124"/>
        <v/>
      </c>
      <c r="O576" s="293" t="str">
        <f t="shared" si="124"/>
        <v/>
      </c>
      <c r="P576" s="293" t="str">
        <f t="shared" si="123"/>
        <v/>
      </c>
      <c r="Q576" s="293" t="str">
        <f t="shared" si="123"/>
        <v/>
      </c>
      <c r="R576" s="293" t="str">
        <f t="shared" si="123"/>
        <v/>
      </c>
      <c r="S576" s="293" t="str">
        <f t="shared" si="123"/>
        <v/>
      </c>
      <c r="T576" s="293" t="str">
        <f t="shared" si="123"/>
        <v/>
      </c>
      <c r="U576" s="293" t="str">
        <f t="shared" si="123"/>
        <v/>
      </c>
      <c r="V576" s="293" t="str">
        <f t="shared" si="123"/>
        <v/>
      </c>
      <c r="W576" s="293" t="str">
        <f t="shared" si="123"/>
        <v/>
      </c>
      <c r="X576" s="293" t="str">
        <f t="shared" si="123"/>
        <v/>
      </c>
      <c r="Y576" s="293" t="str">
        <f t="shared" si="123"/>
        <v/>
      </c>
      <c r="Z576" s="293" t="str">
        <f t="shared" si="125"/>
        <v/>
      </c>
      <c r="AA576" s="293" t="str">
        <f t="shared" si="125"/>
        <v/>
      </c>
      <c r="AB576" s="293" t="str">
        <f t="shared" si="125"/>
        <v/>
      </c>
      <c r="AC576" s="293" t="str">
        <f t="shared" si="125"/>
        <v/>
      </c>
      <c r="AD576" s="293" t="str">
        <f t="shared" si="125"/>
        <v/>
      </c>
      <c r="AE576" s="293" t="str">
        <f t="shared" si="125"/>
        <v/>
      </c>
      <c r="AF576" s="293" t="str">
        <f t="shared" si="125"/>
        <v/>
      </c>
      <c r="AG576" s="293" t="str">
        <f t="shared" si="125"/>
        <v/>
      </c>
      <c r="AH576" s="293">
        <f t="shared" si="115"/>
        <v>0</v>
      </c>
      <c r="AI576" s="292" t="str">
        <f t="shared" si="116"/>
        <v>X</v>
      </c>
    </row>
    <row r="577" spans="1:35" ht="15.75" x14ac:dyDescent="0.25">
      <c r="A577"/>
      <c r="B577">
        <f>TABLA!D575</f>
        <v>586</v>
      </c>
      <c r="C577">
        <f>TABLA!H575</f>
        <v>20</v>
      </c>
      <c r="D577" s="165" t="str">
        <f>TABLA!A575</f>
        <v>F. Psicología</v>
      </c>
      <c r="E577" s="284">
        <f>TABLA!BN575</f>
        <v>0</v>
      </c>
      <c r="F577" s="293" t="str">
        <f t="shared" si="124"/>
        <v/>
      </c>
      <c r="G577" s="293" t="str">
        <f t="shared" si="124"/>
        <v/>
      </c>
      <c r="H577" s="293" t="str">
        <f t="shared" si="124"/>
        <v/>
      </c>
      <c r="I577" s="293" t="str">
        <f t="shared" si="124"/>
        <v/>
      </c>
      <c r="J577" s="293" t="str">
        <f t="shared" si="124"/>
        <v/>
      </c>
      <c r="K577" s="293" t="str">
        <f t="shared" si="124"/>
        <v/>
      </c>
      <c r="L577" s="293" t="str">
        <f t="shared" si="124"/>
        <v/>
      </c>
      <c r="M577" s="293" t="str">
        <f t="shared" si="124"/>
        <v/>
      </c>
      <c r="N577" s="293" t="str">
        <f t="shared" si="124"/>
        <v/>
      </c>
      <c r="O577" s="293" t="str">
        <f t="shared" si="124"/>
        <v/>
      </c>
      <c r="P577" s="293" t="str">
        <f t="shared" si="123"/>
        <v/>
      </c>
      <c r="Q577" s="293" t="str">
        <f t="shared" si="123"/>
        <v/>
      </c>
      <c r="R577" s="293" t="str">
        <f t="shared" si="123"/>
        <v/>
      </c>
      <c r="S577" s="293" t="str">
        <f t="shared" si="123"/>
        <v/>
      </c>
      <c r="T577" s="293" t="str">
        <f t="shared" si="123"/>
        <v/>
      </c>
      <c r="U577" s="293" t="str">
        <f t="shared" si="123"/>
        <v/>
      </c>
      <c r="V577" s="293" t="str">
        <f t="shared" si="123"/>
        <v/>
      </c>
      <c r="W577" s="293" t="str">
        <f t="shared" si="123"/>
        <v/>
      </c>
      <c r="X577" s="293" t="str">
        <f t="shared" si="123"/>
        <v/>
      </c>
      <c r="Y577" s="293" t="str">
        <f t="shared" si="123"/>
        <v/>
      </c>
      <c r="Z577" s="293" t="str">
        <f t="shared" si="125"/>
        <v/>
      </c>
      <c r="AA577" s="293" t="str">
        <f t="shared" si="125"/>
        <v/>
      </c>
      <c r="AB577" s="293" t="str">
        <f t="shared" si="125"/>
        <v/>
      </c>
      <c r="AC577" s="293" t="str">
        <f t="shared" si="125"/>
        <v/>
      </c>
      <c r="AD577" s="293" t="str">
        <f t="shared" si="125"/>
        <v/>
      </c>
      <c r="AE577" s="293" t="str">
        <f t="shared" si="125"/>
        <v/>
      </c>
      <c r="AF577" s="293" t="str">
        <f t="shared" si="125"/>
        <v/>
      </c>
      <c r="AG577" s="293" t="str">
        <f t="shared" si="125"/>
        <v/>
      </c>
      <c r="AH577" s="293">
        <f t="shared" si="115"/>
        <v>0</v>
      </c>
      <c r="AI577" s="292" t="str">
        <f t="shared" si="116"/>
        <v>X</v>
      </c>
    </row>
    <row r="578" spans="1:35" ht="25.5" x14ac:dyDescent="0.25">
      <c r="A578"/>
      <c r="B578">
        <f>TABLA!D576</f>
        <v>587</v>
      </c>
      <c r="C578">
        <f>TABLA!H576</f>
        <v>14</v>
      </c>
      <c r="D578" s="284" t="str">
        <f>TABLA!A576</f>
        <v>F. Filología</v>
      </c>
      <c r="E578" s="284" t="str">
        <f>TABLA!BN576</f>
        <v xml:space="preserve">Aun no tuve oportunidad de sacar o consultar libros en la biblioteca, no me fue necesario por lo que no puedo opinar sobre eso pero en cuanto a las instalaciones a veces hay ciertos enchufes que no funcionan, habría que comprobarlos </v>
      </c>
      <c r="F578" s="293" t="str">
        <f t="shared" si="124"/>
        <v/>
      </c>
      <c r="G578" s="293" t="str">
        <f t="shared" si="124"/>
        <v/>
      </c>
      <c r="H578" s="293" t="str">
        <f t="shared" si="124"/>
        <v/>
      </c>
      <c r="I578" s="293" t="str">
        <f t="shared" si="124"/>
        <v/>
      </c>
      <c r="J578" s="293" t="str">
        <f t="shared" si="124"/>
        <v/>
      </c>
      <c r="K578" s="293" t="str">
        <f t="shared" si="124"/>
        <v/>
      </c>
      <c r="L578" s="293" t="str">
        <f t="shared" si="124"/>
        <v/>
      </c>
      <c r="M578" s="293" t="str">
        <f t="shared" si="124"/>
        <v/>
      </c>
      <c r="N578" s="293" t="str">
        <f t="shared" si="124"/>
        <v>x</v>
      </c>
      <c r="O578" s="293" t="str">
        <f t="shared" si="124"/>
        <v/>
      </c>
      <c r="P578" s="293" t="str">
        <f t="shared" si="124"/>
        <v/>
      </c>
      <c r="Q578" s="293" t="str">
        <f t="shared" si="124"/>
        <v/>
      </c>
      <c r="R578" s="293" t="str">
        <f t="shared" si="124"/>
        <v/>
      </c>
      <c r="S578" s="293" t="str">
        <f t="shared" si="124"/>
        <v/>
      </c>
      <c r="T578" s="293" t="str">
        <f t="shared" si="124"/>
        <v/>
      </c>
      <c r="U578" s="293" t="str">
        <f t="shared" si="124"/>
        <v/>
      </c>
      <c r="V578" s="293" t="str">
        <f t="shared" ref="P578:AE593" si="126">IFERROR((IF(FIND(V$1,$E578,1)&gt;0,"x")),"")</f>
        <v/>
      </c>
      <c r="W578" s="293" t="str">
        <f t="shared" si="126"/>
        <v/>
      </c>
      <c r="X578" s="293" t="str">
        <f t="shared" si="126"/>
        <v/>
      </c>
      <c r="Y578" s="293" t="str">
        <f t="shared" si="126"/>
        <v/>
      </c>
      <c r="Z578" s="293" t="str">
        <f t="shared" si="125"/>
        <v/>
      </c>
      <c r="AA578" s="293" t="str">
        <f t="shared" si="125"/>
        <v/>
      </c>
      <c r="AB578" s="293" t="str">
        <f t="shared" si="125"/>
        <v/>
      </c>
      <c r="AC578" s="293" t="str">
        <f t="shared" si="125"/>
        <v/>
      </c>
      <c r="AD578" s="293" t="str">
        <f t="shared" si="125"/>
        <v/>
      </c>
      <c r="AE578" s="293" t="str">
        <f t="shared" si="125"/>
        <v/>
      </c>
      <c r="AF578" s="293" t="str">
        <f t="shared" si="125"/>
        <v/>
      </c>
      <c r="AG578" s="293" t="str">
        <f t="shared" si="125"/>
        <v/>
      </c>
      <c r="AH578" s="293">
        <f t="shared" si="115"/>
        <v>1</v>
      </c>
      <c r="AI578" s="292">
        <f t="shared" si="116"/>
        <v>1</v>
      </c>
    </row>
    <row r="579" spans="1:35" ht="25.5" x14ac:dyDescent="0.25">
      <c r="A579" s="3"/>
      <c r="B579">
        <f>TABLA!D577</f>
        <v>588</v>
      </c>
      <c r="C579">
        <f>TABLA!H577</f>
        <v>15</v>
      </c>
      <c r="D579" s="165" t="str">
        <f>TABLA!A577</f>
        <v>F. Filosofía</v>
      </c>
      <c r="E579" s="284" t="str">
        <f>TABLA!BN577</f>
        <v xml:space="preserve">Más comunicación con el alumnado de las ofertas de cursos de la biblioteca y los finales de préstamos por el correo personal. </v>
      </c>
      <c r="F579" s="293" t="str">
        <f t="shared" ref="F579:U594" si="127">IFERROR((IF(FIND(F$1,$E579,1)&gt;0,"x")),"")</f>
        <v/>
      </c>
      <c r="G579" s="293" t="str">
        <f t="shared" si="127"/>
        <v/>
      </c>
      <c r="H579" s="293" t="str">
        <f t="shared" si="127"/>
        <v/>
      </c>
      <c r="I579" s="293" t="str">
        <f t="shared" si="127"/>
        <v/>
      </c>
      <c r="J579" s="293" t="str">
        <f t="shared" si="127"/>
        <v/>
      </c>
      <c r="K579" s="293" t="str">
        <f t="shared" si="127"/>
        <v/>
      </c>
      <c r="L579" s="293" t="str">
        <f t="shared" si="127"/>
        <v/>
      </c>
      <c r="M579" s="293" t="str">
        <f t="shared" si="127"/>
        <v/>
      </c>
      <c r="N579" s="293" t="str">
        <f t="shared" si="127"/>
        <v/>
      </c>
      <c r="O579" s="293" t="str">
        <f t="shared" si="127"/>
        <v/>
      </c>
      <c r="P579" s="293" t="str">
        <f t="shared" si="126"/>
        <v/>
      </c>
      <c r="Q579" s="293" t="str">
        <f t="shared" si="126"/>
        <v/>
      </c>
      <c r="R579" s="293" t="str">
        <f t="shared" si="126"/>
        <v/>
      </c>
      <c r="S579" s="293" t="str">
        <f t="shared" si="126"/>
        <v/>
      </c>
      <c r="T579" s="293" t="str">
        <f t="shared" si="126"/>
        <v/>
      </c>
      <c r="U579" s="293" t="str">
        <f t="shared" si="126"/>
        <v/>
      </c>
      <c r="V579" s="293" t="str">
        <f t="shared" si="126"/>
        <v/>
      </c>
      <c r="W579" s="293" t="str">
        <f t="shared" si="126"/>
        <v/>
      </c>
      <c r="X579" s="293" t="str">
        <f t="shared" si="126"/>
        <v/>
      </c>
      <c r="Y579" s="293" t="str">
        <f t="shared" si="126"/>
        <v/>
      </c>
      <c r="Z579" s="293" t="str">
        <f t="shared" si="126"/>
        <v/>
      </c>
      <c r="AA579" s="293" t="str">
        <f t="shared" si="126"/>
        <v>x</v>
      </c>
      <c r="AB579" s="293" t="str">
        <f t="shared" si="126"/>
        <v/>
      </c>
      <c r="AC579" s="293" t="str">
        <f t="shared" si="126"/>
        <v/>
      </c>
      <c r="AD579" s="293" t="str">
        <f t="shared" si="126"/>
        <v/>
      </c>
      <c r="AE579" s="293" t="str">
        <f t="shared" si="126"/>
        <v>x</v>
      </c>
      <c r="AF579" s="293" t="str">
        <f t="shared" ref="Z579:AG594" si="128">IFERROR((IF(FIND(AF$1,$E579,1)&gt;0,"x")),"")</f>
        <v/>
      </c>
      <c r="AG579" s="293" t="str">
        <f t="shared" si="128"/>
        <v/>
      </c>
      <c r="AH579" s="293">
        <f t="shared" si="115"/>
        <v>2</v>
      </c>
      <c r="AI579" s="292">
        <f t="shared" si="116"/>
        <v>1</v>
      </c>
    </row>
    <row r="580" spans="1:35" ht="15.75" x14ac:dyDescent="0.25">
      <c r="A580"/>
      <c r="B580">
        <f>TABLA!D578</f>
        <v>589</v>
      </c>
      <c r="C580">
        <f>TABLA!H578</f>
        <v>20</v>
      </c>
      <c r="D580" s="284" t="str">
        <f>TABLA!A578</f>
        <v>F. Psicología</v>
      </c>
      <c r="E580" s="284" t="str">
        <f>TABLA!BN578</f>
        <v xml:space="preserve">No he asistido a ningún curso porque no lo he necesitado. </v>
      </c>
      <c r="F580" s="293" t="str">
        <f t="shared" si="127"/>
        <v/>
      </c>
      <c r="G580" s="293" t="str">
        <f t="shared" si="127"/>
        <v/>
      </c>
      <c r="H580" s="293" t="str">
        <f t="shared" si="127"/>
        <v/>
      </c>
      <c r="I580" s="293" t="str">
        <f t="shared" si="127"/>
        <v/>
      </c>
      <c r="J580" s="293" t="str">
        <f t="shared" si="127"/>
        <v/>
      </c>
      <c r="K580" s="293" t="str">
        <f t="shared" si="127"/>
        <v/>
      </c>
      <c r="L580" s="293" t="str">
        <f t="shared" si="127"/>
        <v/>
      </c>
      <c r="M580" s="293" t="str">
        <f t="shared" si="127"/>
        <v/>
      </c>
      <c r="N580" s="293" t="str">
        <f t="shared" si="127"/>
        <v/>
      </c>
      <c r="O580" s="293" t="str">
        <f t="shared" si="127"/>
        <v/>
      </c>
      <c r="P580" s="293" t="str">
        <f t="shared" si="126"/>
        <v/>
      </c>
      <c r="Q580" s="293" t="str">
        <f t="shared" si="126"/>
        <v/>
      </c>
      <c r="R580" s="293" t="str">
        <f t="shared" si="126"/>
        <v/>
      </c>
      <c r="S580" s="293" t="str">
        <f t="shared" si="126"/>
        <v/>
      </c>
      <c r="T580" s="293" t="str">
        <f t="shared" si="126"/>
        <v/>
      </c>
      <c r="U580" s="293" t="str">
        <f t="shared" si="126"/>
        <v/>
      </c>
      <c r="V580" s="293" t="str">
        <f t="shared" si="126"/>
        <v/>
      </c>
      <c r="W580" s="293" t="str">
        <f t="shared" si="126"/>
        <v/>
      </c>
      <c r="X580" s="293" t="str">
        <f t="shared" si="126"/>
        <v/>
      </c>
      <c r="Y580" s="293" t="str">
        <f t="shared" si="126"/>
        <v/>
      </c>
      <c r="Z580" s="293" t="str">
        <f t="shared" si="126"/>
        <v/>
      </c>
      <c r="AA580" s="293" t="str">
        <f t="shared" si="126"/>
        <v/>
      </c>
      <c r="AB580" s="293" t="str">
        <f t="shared" si="126"/>
        <v/>
      </c>
      <c r="AC580" s="293" t="str">
        <f t="shared" si="126"/>
        <v/>
      </c>
      <c r="AD580" s="293" t="str">
        <f t="shared" si="126"/>
        <v/>
      </c>
      <c r="AE580" s="293" t="str">
        <f t="shared" si="126"/>
        <v/>
      </c>
      <c r="AF580" s="293" t="str">
        <f t="shared" si="128"/>
        <v/>
      </c>
      <c r="AG580" s="293" t="str">
        <f t="shared" si="128"/>
        <v/>
      </c>
      <c r="AH580" s="293">
        <f t="shared" ref="AH580:AH643" si="129">COUNTIF(F580:AG580,"x")</f>
        <v>0</v>
      </c>
      <c r="AI580" s="292">
        <f t="shared" ref="AI580:AI643" si="130">IF(E580=0,"X",1)</f>
        <v>1</v>
      </c>
    </row>
    <row r="581" spans="1:35" ht="39" x14ac:dyDescent="0.25">
      <c r="A581"/>
      <c r="B581">
        <f>TABLA!D579</f>
        <v>590</v>
      </c>
      <c r="C581">
        <f>TABLA!H579</f>
        <v>22</v>
      </c>
      <c r="D581" s="165" t="str">
        <f>TABLA!A579</f>
        <v>F. Enfermería, Fisioterapia y Podología</v>
      </c>
      <c r="E581" s="284">
        <f>TABLA!BN579</f>
        <v>0</v>
      </c>
      <c r="F581" s="293" t="str">
        <f t="shared" si="127"/>
        <v/>
      </c>
      <c r="G581" s="293" t="str">
        <f t="shared" si="127"/>
        <v/>
      </c>
      <c r="H581" s="293" t="str">
        <f t="shared" si="127"/>
        <v/>
      </c>
      <c r="I581" s="293" t="str">
        <f t="shared" si="127"/>
        <v/>
      </c>
      <c r="J581" s="293" t="str">
        <f t="shared" si="127"/>
        <v/>
      </c>
      <c r="K581" s="293" t="str">
        <f t="shared" si="127"/>
        <v/>
      </c>
      <c r="L581" s="293" t="str">
        <f t="shared" si="127"/>
        <v/>
      </c>
      <c r="M581" s="293" t="str">
        <f t="shared" si="127"/>
        <v/>
      </c>
      <c r="N581" s="293" t="str">
        <f t="shared" si="127"/>
        <v/>
      </c>
      <c r="O581" s="293" t="str">
        <f t="shared" si="127"/>
        <v/>
      </c>
      <c r="P581" s="293" t="str">
        <f t="shared" si="126"/>
        <v/>
      </c>
      <c r="Q581" s="293" t="str">
        <f t="shared" si="126"/>
        <v/>
      </c>
      <c r="R581" s="293" t="str">
        <f t="shared" si="126"/>
        <v/>
      </c>
      <c r="S581" s="293" t="str">
        <f t="shared" si="126"/>
        <v/>
      </c>
      <c r="T581" s="293" t="str">
        <f t="shared" si="126"/>
        <v/>
      </c>
      <c r="U581" s="293" t="str">
        <f t="shared" si="126"/>
        <v/>
      </c>
      <c r="V581" s="293" t="str">
        <f t="shared" si="126"/>
        <v/>
      </c>
      <c r="W581" s="293" t="str">
        <f t="shared" si="126"/>
        <v/>
      </c>
      <c r="X581" s="293" t="str">
        <f t="shared" si="126"/>
        <v/>
      </c>
      <c r="Y581" s="293" t="str">
        <f t="shared" si="126"/>
        <v/>
      </c>
      <c r="Z581" s="293" t="str">
        <f t="shared" si="128"/>
        <v/>
      </c>
      <c r="AA581" s="293" t="str">
        <f t="shared" si="128"/>
        <v/>
      </c>
      <c r="AB581" s="293" t="str">
        <f t="shared" si="128"/>
        <v/>
      </c>
      <c r="AC581" s="293" t="str">
        <f t="shared" si="128"/>
        <v/>
      </c>
      <c r="AD581" s="293" t="str">
        <f t="shared" si="128"/>
        <v/>
      </c>
      <c r="AE581" s="293" t="str">
        <f t="shared" si="128"/>
        <v/>
      </c>
      <c r="AF581" s="293" t="str">
        <f t="shared" si="128"/>
        <v/>
      </c>
      <c r="AG581" s="293" t="str">
        <f t="shared" si="128"/>
        <v/>
      </c>
      <c r="AH581" s="293">
        <f t="shared" si="129"/>
        <v>0</v>
      </c>
      <c r="AI581" s="292" t="str">
        <f t="shared" si="130"/>
        <v>X</v>
      </c>
    </row>
    <row r="582" spans="1:35" ht="38.25" x14ac:dyDescent="0.25">
      <c r="A582"/>
      <c r="B582">
        <f>TABLA!D580</f>
        <v>591</v>
      </c>
      <c r="C582">
        <f>TABLA!H580</f>
        <v>9</v>
      </c>
      <c r="D582" s="284" t="str">
        <f>TABLA!A580</f>
        <v>F. Ciencias Políticas y Sociología</v>
      </c>
      <c r="E582" s="284">
        <f>TABLA!BN580</f>
        <v>0</v>
      </c>
      <c r="F582" s="293" t="str">
        <f t="shared" si="127"/>
        <v/>
      </c>
      <c r="G582" s="293" t="str">
        <f t="shared" si="127"/>
        <v/>
      </c>
      <c r="H582" s="293" t="str">
        <f t="shared" si="127"/>
        <v/>
      </c>
      <c r="I582" s="293" t="str">
        <f t="shared" si="127"/>
        <v/>
      </c>
      <c r="J582" s="293" t="str">
        <f t="shared" si="127"/>
        <v/>
      </c>
      <c r="K582" s="293" t="str">
        <f t="shared" si="127"/>
        <v/>
      </c>
      <c r="L582" s="293" t="str">
        <f t="shared" si="127"/>
        <v/>
      </c>
      <c r="M582" s="293" t="str">
        <f t="shared" si="127"/>
        <v/>
      </c>
      <c r="N582" s="293" t="str">
        <f t="shared" si="127"/>
        <v/>
      </c>
      <c r="O582" s="293" t="str">
        <f t="shared" si="127"/>
        <v/>
      </c>
      <c r="P582" s="293" t="str">
        <f t="shared" si="126"/>
        <v/>
      </c>
      <c r="Q582" s="293" t="str">
        <f t="shared" si="126"/>
        <v/>
      </c>
      <c r="R582" s="293" t="str">
        <f t="shared" si="126"/>
        <v/>
      </c>
      <c r="S582" s="293" t="str">
        <f t="shared" si="126"/>
        <v/>
      </c>
      <c r="T582" s="293" t="str">
        <f t="shared" si="126"/>
        <v/>
      </c>
      <c r="U582" s="293" t="str">
        <f t="shared" si="126"/>
        <v/>
      </c>
      <c r="V582" s="293" t="str">
        <f t="shared" si="126"/>
        <v/>
      </c>
      <c r="W582" s="293" t="str">
        <f t="shared" si="126"/>
        <v/>
      </c>
      <c r="X582" s="293" t="str">
        <f t="shared" si="126"/>
        <v/>
      </c>
      <c r="Y582" s="293" t="str">
        <f t="shared" si="126"/>
        <v/>
      </c>
      <c r="Z582" s="293" t="str">
        <f t="shared" si="128"/>
        <v/>
      </c>
      <c r="AA582" s="293" t="str">
        <f t="shared" si="128"/>
        <v/>
      </c>
      <c r="AB582" s="293" t="str">
        <f t="shared" si="128"/>
        <v/>
      </c>
      <c r="AC582" s="293" t="str">
        <f t="shared" si="128"/>
        <v/>
      </c>
      <c r="AD582" s="293" t="str">
        <f t="shared" si="128"/>
        <v/>
      </c>
      <c r="AE582" s="293" t="str">
        <f t="shared" si="128"/>
        <v/>
      </c>
      <c r="AF582" s="293" t="str">
        <f t="shared" si="128"/>
        <v/>
      </c>
      <c r="AG582" s="293" t="str">
        <f t="shared" si="128"/>
        <v/>
      </c>
      <c r="AH582" s="293">
        <f t="shared" si="129"/>
        <v>0</v>
      </c>
      <c r="AI582" s="292" t="str">
        <f t="shared" si="130"/>
        <v>X</v>
      </c>
    </row>
    <row r="583" spans="1:35" ht="26.25" x14ac:dyDescent="0.25">
      <c r="A583" s="3"/>
      <c r="B583">
        <f>TABLA!D581</f>
        <v>592</v>
      </c>
      <c r="C583">
        <f>TABLA!H581</f>
        <v>25</v>
      </c>
      <c r="D583" s="165" t="str">
        <f>TABLA!A581</f>
        <v>F. Óptica y Optometría</v>
      </c>
      <c r="E583" s="284">
        <f>TABLA!BN581</f>
        <v>0</v>
      </c>
      <c r="F583" s="293" t="str">
        <f t="shared" si="127"/>
        <v/>
      </c>
      <c r="G583" s="293" t="str">
        <f t="shared" si="127"/>
        <v/>
      </c>
      <c r="H583" s="293" t="str">
        <f t="shared" si="127"/>
        <v/>
      </c>
      <c r="I583" s="293" t="str">
        <f t="shared" si="127"/>
        <v/>
      </c>
      <c r="J583" s="293" t="str">
        <f t="shared" si="127"/>
        <v/>
      </c>
      <c r="K583" s="293" t="str">
        <f t="shared" si="127"/>
        <v/>
      </c>
      <c r="L583" s="293" t="str">
        <f t="shared" si="127"/>
        <v/>
      </c>
      <c r="M583" s="293" t="str">
        <f t="shared" si="127"/>
        <v/>
      </c>
      <c r="N583" s="293" t="str">
        <f t="shared" si="127"/>
        <v/>
      </c>
      <c r="O583" s="293" t="str">
        <f t="shared" si="127"/>
        <v/>
      </c>
      <c r="P583" s="293" t="str">
        <f t="shared" si="126"/>
        <v/>
      </c>
      <c r="Q583" s="293" t="str">
        <f t="shared" si="126"/>
        <v/>
      </c>
      <c r="R583" s="293" t="str">
        <f t="shared" si="126"/>
        <v/>
      </c>
      <c r="S583" s="293" t="str">
        <f t="shared" si="126"/>
        <v/>
      </c>
      <c r="T583" s="293" t="str">
        <f t="shared" si="126"/>
        <v/>
      </c>
      <c r="U583" s="293" t="str">
        <f t="shared" si="126"/>
        <v/>
      </c>
      <c r="V583" s="293" t="str">
        <f t="shared" si="126"/>
        <v/>
      </c>
      <c r="W583" s="293" t="str">
        <f t="shared" si="126"/>
        <v/>
      </c>
      <c r="X583" s="293" t="str">
        <f t="shared" si="126"/>
        <v/>
      </c>
      <c r="Y583" s="293" t="str">
        <f t="shared" si="126"/>
        <v/>
      </c>
      <c r="Z583" s="293" t="str">
        <f t="shared" si="128"/>
        <v/>
      </c>
      <c r="AA583" s="293" t="str">
        <f t="shared" si="128"/>
        <v/>
      </c>
      <c r="AB583" s="293" t="str">
        <f t="shared" si="128"/>
        <v/>
      </c>
      <c r="AC583" s="293" t="str">
        <f t="shared" si="128"/>
        <v/>
      </c>
      <c r="AD583" s="293" t="str">
        <f t="shared" si="128"/>
        <v/>
      </c>
      <c r="AE583" s="293" t="str">
        <f t="shared" si="128"/>
        <v/>
      </c>
      <c r="AF583" s="293" t="str">
        <f t="shared" si="128"/>
        <v/>
      </c>
      <c r="AG583" s="293" t="str">
        <f t="shared" si="128"/>
        <v/>
      </c>
      <c r="AH583" s="293">
        <f t="shared" si="129"/>
        <v>0</v>
      </c>
      <c r="AI583" s="292" t="str">
        <f t="shared" si="130"/>
        <v>X</v>
      </c>
    </row>
    <row r="584" spans="1:35" ht="38.25" x14ac:dyDescent="0.25">
      <c r="A584"/>
      <c r="B584">
        <f>TABLA!D582</f>
        <v>593</v>
      </c>
      <c r="C584">
        <f>TABLA!H582</f>
        <v>5</v>
      </c>
      <c r="D584" s="284" t="str">
        <f>TABLA!A582</f>
        <v>F. Ciencias Económicas y Empresariales</v>
      </c>
      <c r="E584" s="284">
        <f>TABLA!BN582</f>
        <v>0</v>
      </c>
      <c r="F584" s="293" t="str">
        <f t="shared" si="127"/>
        <v/>
      </c>
      <c r="G584" s="293" t="str">
        <f t="shared" si="127"/>
        <v/>
      </c>
      <c r="H584" s="293" t="str">
        <f t="shared" si="127"/>
        <v/>
      </c>
      <c r="I584" s="293" t="str">
        <f t="shared" si="127"/>
        <v/>
      </c>
      <c r="J584" s="293" t="str">
        <f t="shared" si="127"/>
        <v/>
      </c>
      <c r="K584" s="293" t="str">
        <f t="shared" si="127"/>
        <v/>
      </c>
      <c r="L584" s="293" t="str">
        <f t="shared" si="127"/>
        <v/>
      </c>
      <c r="M584" s="293" t="str">
        <f t="shared" si="127"/>
        <v/>
      </c>
      <c r="N584" s="293" t="str">
        <f t="shared" si="127"/>
        <v/>
      </c>
      <c r="O584" s="293" t="str">
        <f t="shared" si="127"/>
        <v/>
      </c>
      <c r="P584" s="293" t="str">
        <f t="shared" si="126"/>
        <v/>
      </c>
      <c r="Q584" s="293" t="str">
        <f t="shared" si="126"/>
        <v/>
      </c>
      <c r="R584" s="293" t="str">
        <f t="shared" si="126"/>
        <v/>
      </c>
      <c r="S584" s="293" t="str">
        <f t="shared" si="126"/>
        <v/>
      </c>
      <c r="T584" s="293" t="str">
        <f t="shared" si="126"/>
        <v/>
      </c>
      <c r="U584" s="293" t="str">
        <f t="shared" si="126"/>
        <v/>
      </c>
      <c r="V584" s="293" t="str">
        <f t="shared" si="126"/>
        <v/>
      </c>
      <c r="W584" s="293" t="str">
        <f t="shared" si="126"/>
        <v/>
      </c>
      <c r="X584" s="293" t="str">
        <f t="shared" si="126"/>
        <v/>
      </c>
      <c r="Y584" s="293" t="str">
        <f t="shared" si="126"/>
        <v/>
      </c>
      <c r="Z584" s="293" t="str">
        <f t="shared" si="128"/>
        <v/>
      </c>
      <c r="AA584" s="293" t="str">
        <f t="shared" si="128"/>
        <v/>
      </c>
      <c r="AB584" s="293" t="str">
        <f t="shared" si="128"/>
        <v/>
      </c>
      <c r="AC584" s="293" t="str">
        <f t="shared" si="128"/>
        <v/>
      </c>
      <c r="AD584" s="293" t="str">
        <f t="shared" si="128"/>
        <v/>
      </c>
      <c r="AE584" s="293" t="str">
        <f t="shared" si="128"/>
        <v/>
      </c>
      <c r="AF584" s="293" t="str">
        <f t="shared" si="128"/>
        <v/>
      </c>
      <c r="AG584" s="293" t="str">
        <f t="shared" si="128"/>
        <v/>
      </c>
      <c r="AH584" s="293">
        <f t="shared" si="129"/>
        <v>0</v>
      </c>
      <c r="AI584" s="292" t="str">
        <f t="shared" si="130"/>
        <v>X</v>
      </c>
    </row>
    <row r="585" spans="1:35" ht="38.25" x14ac:dyDescent="0.25">
      <c r="A585"/>
      <c r="B585">
        <f>TABLA!D583</f>
        <v>594</v>
      </c>
      <c r="C585">
        <f>TABLA!H583</f>
        <v>22</v>
      </c>
      <c r="D585" s="284" t="str">
        <f>TABLA!A583</f>
        <v>F. Enfermería, Fisioterapia y Podología</v>
      </c>
      <c r="E585" s="284">
        <f>TABLA!BN583</f>
        <v>0</v>
      </c>
      <c r="F585" s="293" t="str">
        <f t="shared" si="127"/>
        <v/>
      </c>
      <c r="G585" s="293" t="str">
        <f t="shared" si="127"/>
        <v/>
      </c>
      <c r="H585" s="293" t="str">
        <f t="shared" si="127"/>
        <v/>
      </c>
      <c r="I585" s="293" t="str">
        <f t="shared" si="127"/>
        <v/>
      </c>
      <c r="J585" s="293" t="str">
        <f t="shared" si="127"/>
        <v/>
      </c>
      <c r="K585" s="293" t="str">
        <f t="shared" si="127"/>
        <v/>
      </c>
      <c r="L585" s="293" t="str">
        <f t="shared" si="127"/>
        <v/>
      </c>
      <c r="M585" s="293" t="str">
        <f t="shared" si="127"/>
        <v/>
      </c>
      <c r="N585" s="293" t="str">
        <f t="shared" si="127"/>
        <v/>
      </c>
      <c r="O585" s="293" t="str">
        <f t="shared" si="127"/>
        <v/>
      </c>
      <c r="P585" s="293" t="str">
        <f t="shared" si="126"/>
        <v/>
      </c>
      <c r="Q585" s="293" t="str">
        <f t="shared" si="126"/>
        <v/>
      </c>
      <c r="R585" s="293" t="str">
        <f t="shared" si="126"/>
        <v/>
      </c>
      <c r="S585" s="293" t="str">
        <f t="shared" si="126"/>
        <v/>
      </c>
      <c r="T585" s="293" t="str">
        <f t="shared" si="126"/>
        <v/>
      </c>
      <c r="U585" s="293" t="str">
        <f t="shared" si="126"/>
        <v/>
      </c>
      <c r="V585" s="293" t="str">
        <f t="shared" si="126"/>
        <v/>
      </c>
      <c r="W585" s="293" t="str">
        <f t="shared" si="126"/>
        <v/>
      </c>
      <c r="X585" s="293" t="str">
        <f t="shared" si="126"/>
        <v/>
      </c>
      <c r="Y585" s="293" t="str">
        <f t="shared" si="126"/>
        <v/>
      </c>
      <c r="Z585" s="293" t="str">
        <f t="shared" si="128"/>
        <v/>
      </c>
      <c r="AA585" s="293" t="str">
        <f t="shared" si="128"/>
        <v/>
      </c>
      <c r="AB585" s="293" t="str">
        <f t="shared" si="128"/>
        <v/>
      </c>
      <c r="AC585" s="293" t="str">
        <f t="shared" si="128"/>
        <v/>
      </c>
      <c r="AD585" s="293" t="str">
        <f t="shared" si="128"/>
        <v/>
      </c>
      <c r="AE585" s="293" t="str">
        <f t="shared" si="128"/>
        <v/>
      </c>
      <c r="AF585" s="293" t="str">
        <f t="shared" si="128"/>
        <v/>
      </c>
      <c r="AG585" s="293" t="str">
        <f t="shared" si="128"/>
        <v/>
      </c>
      <c r="AH585" s="293">
        <f t="shared" si="129"/>
        <v>0</v>
      </c>
      <c r="AI585" s="292" t="str">
        <f t="shared" si="130"/>
        <v>X</v>
      </c>
    </row>
    <row r="586" spans="1:35" ht="15.75" x14ac:dyDescent="0.25">
      <c r="A586"/>
      <c r="B586">
        <f>TABLA!D584</f>
        <v>595</v>
      </c>
      <c r="C586">
        <f>TABLA!H584</f>
        <v>15</v>
      </c>
      <c r="D586" s="165" t="str">
        <f>TABLA!A584</f>
        <v>F. Filosofía</v>
      </c>
      <c r="E586" s="284">
        <f>TABLA!BN584</f>
        <v>0</v>
      </c>
      <c r="F586" s="293" t="str">
        <f t="shared" si="127"/>
        <v/>
      </c>
      <c r="G586" s="293" t="str">
        <f t="shared" si="127"/>
        <v/>
      </c>
      <c r="H586" s="293" t="str">
        <f t="shared" si="127"/>
        <v/>
      </c>
      <c r="I586" s="293" t="str">
        <f t="shared" si="127"/>
        <v/>
      </c>
      <c r="J586" s="293" t="str">
        <f t="shared" si="127"/>
        <v/>
      </c>
      <c r="K586" s="293" t="str">
        <f t="shared" si="127"/>
        <v/>
      </c>
      <c r="L586" s="293" t="str">
        <f t="shared" si="127"/>
        <v/>
      </c>
      <c r="M586" s="293" t="str">
        <f t="shared" si="127"/>
        <v/>
      </c>
      <c r="N586" s="293" t="str">
        <f t="shared" si="127"/>
        <v/>
      </c>
      <c r="O586" s="293" t="str">
        <f t="shared" si="127"/>
        <v/>
      </c>
      <c r="P586" s="293" t="str">
        <f t="shared" si="126"/>
        <v/>
      </c>
      <c r="Q586" s="293" t="str">
        <f t="shared" si="126"/>
        <v/>
      </c>
      <c r="R586" s="293" t="str">
        <f t="shared" si="126"/>
        <v/>
      </c>
      <c r="S586" s="293" t="str">
        <f t="shared" si="126"/>
        <v/>
      </c>
      <c r="T586" s="293" t="str">
        <f t="shared" si="126"/>
        <v/>
      </c>
      <c r="U586" s="293" t="str">
        <f t="shared" si="126"/>
        <v/>
      </c>
      <c r="V586" s="293" t="str">
        <f t="shared" si="126"/>
        <v/>
      </c>
      <c r="W586" s="293" t="str">
        <f t="shared" si="126"/>
        <v/>
      </c>
      <c r="X586" s="293" t="str">
        <f t="shared" si="126"/>
        <v/>
      </c>
      <c r="Y586" s="293" t="str">
        <f t="shared" si="126"/>
        <v/>
      </c>
      <c r="Z586" s="293" t="str">
        <f t="shared" si="128"/>
        <v/>
      </c>
      <c r="AA586" s="293" t="str">
        <f t="shared" si="128"/>
        <v/>
      </c>
      <c r="AB586" s="293" t="str">
        <f t="shared" si="128"/>
        <v/>
      </c>
      <c r="AC586" s="293" t="str">
        <f t="shared" si="128"/>
        <v/>
      </c>
      <c r="AD586" s="293" t="str">
        <f t="shared" si="128"/>
        <v/>
      </c>
      <c r="AE586" s="293" t="str">
        <f t="shared" si="128"/>
        <v/>
      </c>
      <c r="AF586" s="293" t="str">
        <f t="shared" si="128"/>
        <v/>
      </c>
      <c r="AG586" s="293" t="str">
        <f t="shared" si="128"/>
        <v/>
      </c>
      <c r="AH586" s="293">
        <f t="shared" si="129"/>
        <v>0</v>
      </c>
      <c r="AI586" s="292" t="str">
        <f t="shared" si="130"/>
        <v>X</v>
      </c>
    </row>
    <row r="587" spans="1:35" ht="15.75" x14ac:dyDescent="0.25">
      <c r="A587" s="3"/>
      <c r="B587">
        <f>TABLA!D585</f>
        <v>596</v>
      </c>
      <c r="C587">
        <f>TABLA!H585</f>
        <v>1</v>
      </c>
      <c r="D587" s="165" t="str">
        <f>TABLA!A585</f>
        <v>F. Bellas Artes</v>
      </c>
      <c r="E587" s="284">
        <f>TABLA!BN585</f>
        <v>0</v>
      </c>
      <c r="F587" s="293" t="str">
        <f t="shared" si="127"/>
        <v/>
      </c>
      <c r="G587" s="293" t="str">
        <f t="shared" si="127"/>
        <v/>
      </c>
      <c r="H587" s="293" t="str">
        <f t="shared" si="127"/>
        <v/>
      </c>
      <c r="I587" s="293" t="str">
        <f t="shared" si="127"/>
        <v/>
      </c>
      <c r="J587" s="293" t="str">
        <f t="shared" si="127"/>
        <v/>
      </c>
      <c r="K587" s="293" t="str">
        <f t="shared" si="127"/>
        <v/>
      </c>
      <c r="L587" s="293" t="str">
        <f t="shared" si="127"/>
        <v/>
      </c>
      <c r="M587" s="293" t="str">
        <f t="shared" si="127"/>
        <v/>
      </c>
      <c r="N587" s="293" t="str">
        <f t="shared" si="127"/>
        <v/>
      </c>
      <c r="O587" s="293" t="str">
        <f t="shared" si="127"/>
        <v/>
      </c>
      <c r="P587" s="293" t="str">
        <f t="shared" si="126"/>
        <v/>
      </c>
      <c r="Q587" s="293" t="str">
        <f t="shared" si="126"/>
        <v/>
      </c>
      <c r="R587" s="293" t="str">
        <f t="shared" si="126"/>
        <v/>
      </c>
      <c r="S587" s="293" t="str">
        <f t="shared" si="126"/>
        <v/>
      </c>
      <c r="T587" s="293" t="str">
        <f t="shared" si="126"/>
        <v/>
      </c>
      <c r="U587" s="293" t="str">
        <f t="shared" si="126"/>
        <v/>
      </c>
      <c r="V587" s="293" t="str">
        <f t="shared" si="126"/>
        <v/>
      </c>
      <c r="W587" s="293" t="str">
        <f t="shared" si="126"/>
        <v/>
      </c>
      <c r="X587" s="293" t="str">
        <f t="shared" si="126"/>
        <v/>
      </c>
      <c r="Y587" s="293" t="str">
        <f t="shared" si="126"/>
        <v/>
      </c>
      <c r="Z587" s="293" t="str">
        <f t="shared" si="128"/>
        <v/>
      </c>
      <c r="AA587" s="293" t="str">
        <f t="shared" si="128"/>
        <v/>
      </c>
      <c r="AB587" s="293" t="str">
        <f t="shared" si="128"/>
        <v/>
      </c>
      <c r="AC587" s="293" t="str">
        <f t="shared" si="128"/>
        <v/>
      </c>
      <c r="AD587" s="293" t="str">
        <f t="shared" si="128"/>
        <v/>
      </c>
      <c r="AE587" s="293" t="str">
        <f t="shared" si="128"/>
        <v/>
      </c>
      <c r="AF587" s="293" t="str">
        <f t="shared" si="128"/>
        <v/>
      </c>
      <c r="AG587" s="293" t="str">
        <f t="shared" si="128"/>
        <v/>
      </c>
      <c r="AH587" s="293">
        <f t="shared" si="129"/>
        <v>0</v>
      </c>
      <c r="AI587" s="292" t="str">
        <f t="shared" si="130"/>
        <v>X</v>
      </c>
    </row>
    <row r="588" spans="1:35" ht="15.75" x14ac:dyDescent="0.25">
      <c r="A588" s="3"/>
      <c r="B588">
        <f>TABLA!D586</f>
        <v>597</v>
      </c>
      <c r="C588">
        <f>TABLA!H586</f>
        <v>17</v>
      </c>
      <c r="D588" s="165" t="str">
        <f>TABLA!A586</f>
        <v>F. Informática</v>
      </c>
      <c r="E588" s="284">
        <f>TABLA!BN586</f>
        <v>0</v>
      </c>
      <c r="F588" s="293" t="str">
        <f t="shared" si="127"/>
        <v/>
      </c>
      <c r="G588" s="293" t="str">
        <f t="shared" si="127"/>
        <v/>
      </c>
      <c r="H588" s="293" t="str">
        <f t="shared" si="127"/>
        <v/>
      </c>
      <c r="I588" s="293" t="str">
        <f t="shared" si="127"/>
        <v/>
      </c>
      <c r="J588" s="293" t="str">
        <f t="shared" si="127"/>
        <v/>
      </c>
      <c r="K588" s="293" t="str">
        <f t="shared" si="127"/>
        <v/>
      </c>
      <c r="L588" s="293" t="str">
        <f t="shared" si="127"/>
        <v/>
      </c>
      <c r="M588" s="293" t="str">
        <f t="shared" si="127"/>
        <v/>
      </c>
      <c r="N588" s="293" t="str">
        <f t="shared" si="127"/>
        <v/>
      </c>
      <c r="O588" s="293" t="str">
        <f t="shared" si="127"/>
        <v/>
      </c>
      <c r="P588" s="293" t="str">
        <f t="shared" si="126"/>
        <v/>
      </c>
      <c r="Q588" s="293" t="str">
        <f t="shared" si="126"/>
        <v/>
      </c>
      <c r="R588" s="293" t="str">
        <f t="shared" si="126"/>
        <v/>
      </c>
      <c r="S588" s="293" t="str">
        <f t="shared" si="126"/>
        <v/>
      </c>
      <c r="T588" s="293" t="str">
        <f t="shared" si="126"/>
        <v/>
      </c>
      <c r="U588" s="293" t="str">
        <f t="shared" si="126"/>
        <v/>
      </c>
      <c r="V588" s="293" t="str">
        <f t="shared" si="126"/>
        <v/>
      </c>
      <c r="W588" s="293" t="str">
        <f t="shared" si="126"/>
        <v/>
      </c>
      <c r="X588" s="293" t="str">
        <f t="shared" si="126"/>
        <v/>
      </c>
      <c r="Y588" s="293" t="str">
        <f t="shared" si="126"/>
        <v/>
      </c>
      <c r="Z588" s="293" t="str">
        <f t="shared" si="128"/>
        <v/>
      </c>
      <c r="AA588" s="293" t="str">
        <f t="shared" si="128"/>
        <v/>
      </c>
      <c r="AB588" s="293" t="str">
        <f t="shared" si="128"/>
        <v/>
      </c>
      <c r="AC588" s="293" t="str">
        <f t="shared" si="128"/>
        <v/>
      </c>
      <c r="AD588" s="293" t="str">
        <f t="shared" si="128"/>
        <v/>
      </c>
      <c r="AE588" s="293" t="str">
        <f t="shared" si="128"/>
        <v/>
      </c>
      <c r="AF588" s="293" t="str">
        <f t="shared" si="128"/>
        <v/>
      </c>
      <c r="AG588" s="293" t="str">
        <f t="shared" si="128"/>
        <v/>
      </c>
      <c r="AH588" s="293">
        <f t="shared" si="129"/>
        <v>0</v>
      </c>
      <c r="AI588" s="292" t="str">
        <f t="shared" si="130"/>
        <v>X</v>
      </c>
    </row>
    <row r="589" spans="1:35" ht="26.25" x14ac:dyDescent="0.25">
      <c r="A589"/>
      <c r="B589">
        <f>TABLA!D587</f>
        <v>598</v>
      </c>
      <c r="C589">
        <f>TABLA!H587</f>
        <v>6</v>
      </c>
      <c r="D589" s="165" t="str">
        <f>TABLA!A587</f>
        <v>F. Ciencias Físicas</v>
      </c>
      <c r="E589" s="284">
        <f>TABLA!BN587</f>
        <v>0</v>
      </c>
      <c r="F589" s="293" t="str">
        <f t="shared" si="127"/>
        <v/>
      </c>
      <c r="G589" s="293" t="str">
        <f t="shared" si="127"/>
        <v/>
      </c>
      <c r="H589" s="293" t="str">
        <f t="shared" si="127"/>
        <v/>
      </c>
      <c r="I589" s="293" t="str">
        <f t="shared" si="127"/>
        <v/>
      </c>
      <c r="J589" s="293" t="str">
        <f t="shared" si="127"/>
        <v/>
      </c>
      <c r="K589" s="293" t="str">
        <f t="shared" si="127"/>
        <v/>
      </c>
      <c r="L589" s="293" t="str">
        <f t="shared" si="127"/>
        <v/>
      </c>
      <c r="M589" s="293" t="str">
        <f t="shared" si="127"/>
        <v/>
      </c>
      <c r="N589" s="293" t="str">
        <f t="shared" si="127"/>
        <v/>
      </c>
      <c r="O589" s="293" t="str">
        <f t="shared" si="127"/>
        <v/>
      </c>
      <c r="P589" s="293" t="str">
        <f t="shared" si="126"/>
        <v/>
      </c>
      <c r="Q589" s="293" t="str">
        <f t="shared" si="126"/>
        <v/>
      </c>
      <c r="R589" s="293" t="str">
        <f t="shared" si="126"/>
        <v/>
      </c>
      <c r="S589" s="293" t="str">
        <f t="shared" si="126"/>
        <v/>
      </c>
      <c r="T589" s="293" t="str">
        <f t="shared" si="126"/>
        <v/>
      </c>
      <c r="U589" s="293" t="str">
        <f t="shared" si="126"/>
        <v/>
      </c>
      <c r="V589" s="293" t="str">
        <f t="shared" si="126"/>
        <v/>
      </c>
      <c r="W589" s="293" t="str">
        <f t="shared" si="126"/>
        <v/>
      </c>
      <c r="X589" s="293" t="str">
        <f t="shared" si="126"/>
        <v/>
      </c>
      <c r="Y589" s="293" t="str">
        <f t="shared" si="126"/>
        <v/>
      </c>
      <c r="Z589" s="293" t="str">
        <f t="shared" si="128"/>
        <v/>
      </c>
      <c r="AA589" s="293" t="str">
        <f t="shared" si="128"/>
        <v/>
      </c>
      <c r="AB589" s="293" t="str">
        <f t="shared" si="128"/>
        <v/>
      </c>
      <c r="AC589" s="293" t="str">
        <f t="shared" si="128"/>
        <v/>
      </c>
      <c r="AD589" s="293" t="str">
        <f t="shared" si="128"/>
        <v/>
      </c>
      <c r="AE589" s="293" t="str">
        <f t="shared" si="128"/>
        <v/>
      </c>
      <c r="AF589" s="293" t="str">
        <f t="shared" si="128"/>
        <v/>
      </c>
      <c r="AG589" s="293" t="str">
        <f t="shared" si="128"/>
        <v/>
      </c>
      <c r="AH589" s="293">
        <f t="shared" si="129"/>
        <v>0</v>
      </c>
      <c r="AI589" s="292" t="str">
        <f t="shared" si="130"/>
        <v>X</v>
      </c>
    </row>
    <row r="590" spans="1:35" ht="51" x14ac:dyDescent="0.25">
      <c r="A590"/>
      <c r="B590">
        <f>TABLA!D588</f>
        <v>599</v>
      </c>
      <c r="C590">
        <f>TABLA!H588</f>
        <v>12</v>
      </c>
      <c r="D590" s="284" t="str">
        <f>TABLA!A588</f>
        <v>F. Educación - Centro de Formación del Profesorado</v>
      </c>
      <c r="E590" s="284">
        <f>TABLA!BN588</f>
        <v>0</v>
      </c>
      <c r="F590" s="293" t="str">
        <f t="shared" si="127"/>
        <v/>
      </c>
      <c r="G590" s="293" t="str">
        <f t="shared" si="127"/>
        <v/>
      </c>
      <c r="H590" s="293" t="str">
        <f t="shared" si="127"/>
        <v/>
      </c>
      <c r="I590" s="293" t="str">
        <f t="shared" si="127"/>
        <v/>
      </c>
      <c r="J590" s="293" t="str">
        <f t="shared" si="127"/>
        <v/>
      </c>
      <c r="K590" s="293" t="str">
        <f t="shared" si="127"/>
        <v/>
      </c>
      <c r="L590" s="293" t="str">
        <f t="shared" si="127"/>
        <v/>
      </c>
      <c r="M590" s="293" t="str">
        <f t="shared" si="127"/>
        <v/>
      </c>
      <c r="N590" s="293" t="str">
        <f t="shared" si="127"/>
        <v/>
      </c>
      <c r="O590" s="293" t="str">
        <f t="shared" si="127"/>
        <v/>
      </c>
      <c r="P590" s="293" t="str">
        <f t="shared" si="126"/>
        <v/>
      </c>
      <c r="Q590" s="293" t="str">
        <f t="shared" si="126"/>
        <v/>
      </c>
      <c r="R590" s="293" t="str">
        <f t="shared" si="126"/>
        <v/>
      </c>
      <c r="S590" s="293" t="str">
        <f t="shared" si="126"/>
        <v/>
      </c>
      <c r="T590" s="293" t="str">
        <f t="shared" si="126"/>
        <v/>
      </c>
      <c r="U590" s="293" t="str">
        <f t="shared" si="126"/>
        <v/>
      </c>
      <c r="V590" s="293" t="str">
        <f t="shared" si="126"/>
        <v/>
      </c>
      <c r="W590" s="293" t="str">
        <f t="shared" si="126"/>
        <v/>
      </c>
      <c r="X590" s="293" t="str">
        <f t="shared" si="126"/>
        <v/>
      </c>
      <c r="Y590" s="293" t="str">
        <f t="shared" si="126"/>
        <v/>
      </c>
      <c r="Z590" s="293" t="str">
        <f t="shared" si="128"/>
        <v/>
      </c>
      <c r="AA590" s="293" t="str">
        <f t="shared" si="128"/>
        <v/>
      </c>
      <c r="AB590" s="293" t="str">
        <f t="shared" si="128"/>
        <v/>
      </c>
      <c r="AC590" s="293" t="str">
        <f t="shared" si="128"/>
        <v/>
      </c>
      <c r="AD590" s="293" t="str">
        <f t="shared" si="128"/>
        <v/>
      </c>
      <c r="AE590" s="293" t="str">
        <f t="shared" si="128"/>
        <v/>
      </c>
      <c r="AF590" s="293" t="str">
        <f t="shared" si="128"/>
        <v/>
      </c>
      <c r="AG590" s="293" t="str">
        <f t="shared" si="128"/>
        <v/>
      </c>
      <c r="AH590" s="293">
        <f t="shared" si="129"/>
        <v>0</v>
      </c>
      <c r="AI590" s="292" t="str">
        <f t="shared" si="130"/>
        <v>X</v>
      </c>
    </row>
    <row r="591" spans="1:35" ht="51" x14ac:dyDescent="0.25">
      <c r="A591"/>
      <c r="B591">
        <f>TABLA!D589</f>
        <v>600</v>
      </c>
      <c r="C591">
        <f>TABLA!H589</f>
        <v>21</v>
      </c>
      <c r="D591" s="165" t="str">
        <f>TABLA!A589</f>
        <v>F. Veterinaria</v>
      </c>
      <c r="E591" s="284" t="str">
        <f>TABLA!BN589</f>
        <v>En época de exámenes necesitamos más de una biblioteca abierta los fines de semana (como se hizo a finales de esta temporada), a poder ser la de historia. Hemos tenido muchos problemas al ir los fines de semana a estudiar. Por favor, control de la gente que ocupa mesas enteras guardando sitio durante horas.&lt;br&gt;El wifi en ciertas zonas de la zambrano no va</v>
      </c>
      <c r="F591" s="293" t="str">
        <f t="shared" si="127"/>
        <v/>
      </c>
      <c r="G591" s="293" t="str">
        <f t="shared" si="127"/>
        <v/>
      </c>
      <c r="H591" s="293" t="str">
        <f t="shared" si="127"/>
        <v/>
      </c>
      <c r="I591" s="293" t="str">
        <f t="shared" si="127"/>
        <v/>
      </c>
      <c r="J591" s="293" t="str">
        <f t="shared" si="127"/>
        <v/>
      </c>
      <c r="K591" s="293" t="str">
        <f t="shared" si="127"/>
        <v/>
      </c>
      <c r="L591" s="293" t="str">
        <f t="shared" si="127"/>
        <v/>
      </c>
      <c r="M591" s="293" t="str">
        <f t="shared" si="127"/>
        <v/>
      </c>
      <c r="N591" s="293" t="str">
        <f t="shared" si="127"/>
        <v/>
      </c>
      <c r="O591" s="293" t="str">
        <f t="shared" si="127"/>
        <v/>
      </c>
      <c r="P591" s="293" t="str">
        <f t="shared" si="126"/>
        <v>x</v>
      </c>
      <c r="Q591" s="293" t="str">
        <f t="shared" si="126"/>
        <v/>
      </c>
      <c r="R591" s="293" t="str">
        <f t="shared" si="126"/>
        <v/>
      </c>
      <c r="S591" s="293" t="str">
        <f t="shared" si="126"/>
        <v/>
      </c>
      <c r="T591" s="293" t="str">
        <f t="shared" si="126"/>
        <v/>
      </c>
      <c r="U591" s="293" t="str">
        <f t="shared" si="126"/>
        <v/>
      </c>
      <c r="V591" s="293" t="str">
        <f t="shared" si="126"/>
        <v/>
      </c>
      <c r="W591" s="293" t="str">
        <f t="shared" si="126"/>
        <v/>
      </c>
      <c r="X591" s="293" t="str">
        <f t="shared" si="126"/>
        <v/>
      </c>
      <c r="Y591" s="293" t="str">
        <f t="shared" si="126"/>
        <v/>
      </c>
      <c r="Z591" s="293" t="str">
        <f t="shared" si="128"/>
        <v/>
      </c>
      <c r="AA591" s="293" t="str">
        <f t="shared" si="128"/>
        <v/>
      </c>
      <c r="AB591" s="293" t="str">
        <f t="shared" si="128"/>
        <v/>
      </c>
      <c r="AC591" s="293" t="str">
        <f t="shared" si="128"/>
        <v/>
      </c>
      <c r="AD591" s="293" t="str">
        <f t="shared" si="128"/>
        <v/>
      </c>
      <c r="AE591" s="293" t="str">
        <f t="shared" si="128"/>
        <v/>
      </c>
      <c r="AF591" s="293" t="str">
        <f t="shared" si="128"/>
        <v/>
      </c>
      <c r="AG591" s="293" t="str">
        <f t="shared" si="128"/>
        <v/>
      </c>
      <c r="AH591" s="293">
        <f t="shared" si="129"/>
        <v>1</v>
      </c>
      <c r="AI591" s="292">
        <f t="shared" si="130"/>
        <v>1</v>
      </c>
    </row>
    <row r="592" spans="1:35" ht="39" x14ac:dyDescent="0.25">
      <c r="A592"/>
      <c r="B592">
        <f>TABLA!D590</f>
        <v>601</v>
      </c>
      <c r="C592">
        <f>TABLA!H590</f>
        <v>9</v>
      </c>
      <c r="D592" s="165" t="str">
        <f>TABLA!A590</f>
        <v>F. Ciencias Políticas y Sociología</v>
      </c>
      <c r="E592" s="284">
        <f>TABLA!BN590</f>
        <v>0</v>
      </c>
      <c r="F592" s="293" t="str">
        <f t="shared" si="127"/>
        <v/>
      </c>
      <c r="G592" s="293" t="str">
        <f t="shared" si="127"/>
        <v/>
      </c>
      <c r="H592" s="293" t="str">
        <f t="shared" si="127"/>
        <v/>
      </c>
      <c r="I592" s="293" t="str">
        <f t="shared" si="127"/>
        <v/>
      </c>
      <c r="J592" s="293" t="str">
        <f t="shared" si="127"/>
        <v/>
      </c>
      <c r="K592" s="293" t="str">
        <f t="shared" si="127"/>
        <v/>
      </c>
      <c r="L592" s="293" t="str">
        <f t="shared" si="127"/>
        <v/>
      </c>
      <c r="M592" s="293" t="str">
        <f t="shared" si="127"/>
        <v/>
      </c>
      <c r="N592" s="293" t="str">
        <f t="shared" si="127"/>
        <v/>
      </c>
      <c r="O592" s="293" t="str">
        <f t="shared" si="127"/>
        <v/>
      </c>
      <c r="P592" s="293" t="str">
        <f t="shared" si="126"/>
        <v/>
      </c>
      <c r="Q592" s="293" t="str">
        <f t="shared" si="126"/>
        <v/>
      </c>
      <c r="R592" s="293" t="str">
        <f t="shared" si="126"/>
        <v/>
      </c>
      <c r="S592" s="293" t="str">
        <f t="shared" si="126"/>
        <v/>
      </c>
      <c r="T592" s="293" t="str">
        <f t="shared" si="126"/>
        <v/>
      </c>
      <c r="U592" s="293" t="str">
        <f t="shared" si="126"/>
        <v/>
      </c>
      <c r="V592" s="293" t="str">
        <f t="shared" si="126"/>
        <v/>
      </c>
      <c r="W592" s="293" t="str">
        <f t="shared" si="126"/>
        <v/>
      </c>
      <c r="X592" s="293" t="str">
        <f t="shared" si="126"/>
        <v/>
      </c>
      <c r="Y592" s="293" t="str">
        <f t="shared" si="126"/>
        <v/>
      </c>
      <c r="Z592" s="293" t="str">
        <f t="shared" si="128"/>
        <v/>
      </c>
      <c r="AA592" s="293" t="str">
        <f t="shared" si="128"/>
        <v/>
      </c>
      <c r="AB592" s="293" t="str">
        <f t="shared" si="128"/>
        <v/>
      </c>
      <c r="AC592" s="293" t="str">
        <f t="shared" si="128"/>
        <v/>
      </c>
      <c r="AD592" s="293" t="str">
        <f t="shared" si="128"/>
        <v/>
      </c>
      <c r="AE592" s="293" t="str">
        <f t="shared" si="128"/>
        <v/>
      </c>
      <c r="AF592" s="293" t="str">
        <f t="shared" si="128"/>
        <v/>
      </c>
      <c r="AG592" s="293" t="str">
        <f t="shared" si="128"/>
        <v/>
      </c>
      <c r="AH592" s="293">
        <f t="shared" si="129"/>
        <v>0</v>
      </c>
      <c r="AI592" s="292" t="str">
        <f t="shared" si="130"/>
        <v>X</v>
      </c>
    </row>
    <row r="593" spans="1:35" ht="15.75" x14ac:dyDescent="0.25">
      <c r="A593"/>
      <c r="B593">
        <f>TABLA!D591</f>
        <v>602</v>
      </c>
      <c r="C593">
        <f>TABLA!H591</f>
        <v>18</v>
      </c>
      <c r="D593" s="284" t="str">
        <f>TABLA!A591</f>
        <v>F. Medicina</v>
      </c>
      <c r="E593" s="284">
        <f>TABLA!BN591</f>
        <v>0</v>
      </c>
      <c r="F593" s="293" t="str">
        <f t="shared" si="127"/>
        <v/>
      </c>
      <c r="G593" s="293" t="str">
        <f t="shared" si="127"/>
        <v/>
      </c>
      <c r="H593" s="293" t="str">
        <f t="shared" si="127"/>
        <v/>
      </c>
      <c r="I593" s="293" t="str">
        <f t="shared" si="127"/>
        <v/>
      </c>
      <c r="J593" s="293" t="str">
        <f t="shared" si="127"/>
        <v/>
      </c>
      <c r="K593" s="293" t="str">
        <f t="shared" si="127"/>
        <v/>
      </c>
      <c r="L593" s="293" t="str">
        <f t="shared" si="127"/>
        <v/>
      </c>
      <c r="M593" s="293" t="str">
        <f t="shared" si="127"/>
        <v/>
      </c>
      <c r="N593" s="293" t="str">
        <f t="shared" si="127"/>
        <v/>
      </c>
      <c r="O593" s="293" t="str">
        <f t="shared" si="127"/>
        <v/>
      </c>
      <c r="P593" s="293" t="str">
        <f t="shared" si="126"/>
        <v/>
      </c>
      <c r="Q593" s="293" t="str">
        <f t="shared" si="126"/>
        <v/>
      </c>
      <c r="R593" s="293" t="str">
        <f t="shared" si="126"/>
        <v/>
      </c>
      <c r="S593" s="293" t="str">
        <f t="shared" si="126"/>
        <v/>
      </c>
      <c r="T593" s="293" t="str">
        <f t="shared" si="126"/>
        <v/>
      </c>
      <c r="U593" s="293" t="str">
        <f t="shared" si="126"/>
        <v/>
      </c>
      <c r="V593" s="293" t="str">
        <f t="shared" si="126"/>
        <v/>
      </c>
      <c r="W593" s="293" t="str">
        <f t="shared" si="126"/>
        <v/>
      </c>
      <c r="X593" s="293" t="str">
        <f t="shared" si="126"/>
        <v/>
      </c>
      <c r="Y593" s="293" t="str">
        <f t="shared" si="126"/>
        <v/>
      </c>
      <c r="Z593" s="293" t="str">
        <f t="shared" si="128"/>
        <v/>
      </c>
      <c r="AA593" s="293" t="str">
        <f t="shared" si="128"/>
        <v/>
      </c>
      <c r="AB593" s="293" t="str">
        <f t="shared" si="128"/>
        <v/>
      </c>
      <c r="AC593" s="293" t="str">
        <f t="shared" si="128"/>
        <v/>
      </c>
      <c r="AD593" s="293" t="str">
        <f t="shared" si="128"/>
        <v/>
      </c>
      <c r="AE593" s="293" t="str">
        <f t="shared" si="128"/>
        <v/>
      </c>
      <c r="AF593" s="293" t="str">
        <f t="shared" si="128"/>
        <v/>
      </c>
      <c r="AG593" s="293" t="str">
        <f t="shared" si="128"/>
        <v/>
      </c>
      <c r="AH593" s="293">
        <f t="shared" si="129"/>
        <v>0</v>
      </c>
      <c r="AI593" s="292" t="str">
        <f t="shared" si="130"/>
        <v>X</v>
      </c>
    </row>
    <row r="594" spans="1:35" ht="15.75" x14ac:dyDescent="0.25">
      <c r="A594"/>
      <c r="B594">
        <f>TABLA!D592</f>
        <v>603</v>
      </c>
      <c r="C594">
        <f>TABLA!H592</f>
        <v>17</v>
      </c>
      <c r="D594" s="165" t="str">
        <f>TABLA!A592</f>
        <v>F. Informática</v>
      </c>
      <c r="E594" s="284">
        <f>TABLA!BN592</f>
        <v>0</v>
      </c>
      <c r="F594" s="293" t="str">
        <f t="shared" si="127"/>
        <v/>
      </c>
      <c r="G594" s="293" t="str">
        <f t="shared" si="127"/>
        <v/>
      </c>
      <c r="H594" s="293" t="str">
        <f t="shared" si="127"/>
        <v/>
      </c>
      <c r="I594" s="293" t="str">
        <f t="shared" si="127"/>
        <v/>
      </c>
      <c r="J594" s="293" t="str">
        <f t="shared" si="127"/>
        <v/>
      </c>
      <c r="K594" s="293" t="str">
        <f t="shared" si="127"/>
        <v/>
      </c>
      <c r="L594" s="293" t="str">
        <f t="shared" si="127"/>
        <v/>
      </c>
      <c r="M594" s="293" t="str">
        <f t="shared" si="127"/>
        <v/>
      </c>
      <c r="N594" s="293" t="str">
        <f t="shared" si="127"/>
        <v/>
      </c>
      <c r="O594" s="293" t="str">
        <f t="shared" si="127"/>
        <v/>
      </c>
      <c r="P594" s="293" t="str">
        <f t="shared" si="127"/>
        <v/>
      </c>
      <c r="Q594" s="293" t="str">
        <f t="shared" si="127"/>
        <v/>
      </c>
      <c r="R594" s="293" t="str">
        <f t="shared" si="127"/>
        <v/>
      </c>
      <c r="S594" s="293" t="str">
        <f t="shared" si="127"/>
        <v/>
      </c>
      <c r="T594" s="293" t="str">
        <f t="shared" si="127"/>
        <v/>
      </c>
      <c r="U594" s="293" t="str">
        <f t="shared" si="127"/>
        <v/>
      </c>
      <c r="V594" s="293" t="str">
        <f t="shared" ref="P594:AE609" si="131">IFERROR((IF(FIND(V$1,$E594,1)&gt;0,"x")),"")</f>
        <v/>
      </c>
      <c r="W594" s="293" t="str">
        <f t="shared" si="131"/>
        <v/>
      </c>
      <c r="X594" s="293" t="str">
        <f t="shared" si="131"/>
        <v/>
      </c>
      <c r="Y594" s="293" t="str">
        <f t="shared" si="131"/>
        <v/>
      </c>
      <c r="Z594" s="293" t="str">
        <f t="shared" si="128"/>
        <v/>
      </c>
      <c r="AA594" s="293" t="str">
        <f t="shared" si="128"/>
        <v/>
      </c>
      <c r="AB594" s="293" t="str">
        <f t="shared" si="128"/>
        <v/>
      </c>
      <c r="AC594" s="293" t="str">
        <f t="shared" si="128"/>
        <v/>
      </c>
      <c r="AD594" s="293" t="str">
        <f t="shared" si="128"/>
        <v/>
      </c>
      <c r="AE594" s="293" t="str">
        <f t="shared" si="128"/>
        <v/>
      </c>
      <c r="AF594" s="293" t="str">
        <f t="shared" si="128"/>
        <v/>
      </c>
      <c r="AG594" s="293" t="str">
        <f t="shared" si="128"/>
        <v/>
      </c>
      <c r="AH594" s="293">
        <f t="shared" si="129"/>
        <v>0</v>
      </c>
      <c r="AI594" s="292" t="str">
        <f t="shared" si="130"/>
        <v>X</v>
      </c>
    </row>
    <row r="595" spans="1:35" ht="39" x14ac:dyDescent="0.25">
      <c r="A595"/>
      <c r="B595">
        <f>TABLA!D593</f>
        <v>604</v>
      </c>
      <c r="C595">
        <f>TABLA!H593</f>
        <v>9</v>
      </c>
      <c r="D595" s="165" t="str">
        <f>TABLA!A593</f>
        <v>F. Ciencias Políticas y Sociología</v>
      </c>
      <c r="E595" s="284">
        <f>TABLA!BN593</f>
        <v>0</v>
      </c>
      <c r="F595" s="293" t="str">
        <f t="shared" ref="F595:U610" si="132">IFERROR((IF(FIND(F$1,$E595,1)&gt;0,"x")),"")</f>
        <v/>
      </c>
      <c r="G595" s="293" t="str">
        <f t="shared" si="132"/>
        <v/>
      </c>
      <c r="H595" s="293" t="str">
        <f t="shared" si="132"/>
        <v/>
      </c>
      <c r="I595" s="293" t="str">
        <f t="shared" si="132"/>
        <v/>
      </c>
      <c r="J595" s="293" t="str">
        <f t="shared" si="132"/>
        <v/>
      </c>
      <c r="K595" s="293" t="str">
        <f t="shared" si="132"/>
        <v/>
      </c>
      <c r="L595" s="293" t="str">
        <f t="shared" si="132"/>
        <v/>
      </c>
      <c r="M595" s="293" t="str">
        <f t="shared" si="132"/>
        <v/>
      </c>
      <c r="N595" s="293" t="str">
        <f t="shared" si="132"/>
        <v/>
      </c>
      <c r="O595" s="293" t="str">
        <f t="shared" si="132"/>
        <v/>
      </c>
      <c r="P595" s="293" t="str">
        <f t="shared" si="131"/>
        <v/>
      </c>
      <c r="Q595" s="293" t="str">
        <f t="shared" si="131"/>
        <v/>
      </c>
      <c r="R595" s="293" t="str">
        <f t="shared" si="131"/>
        <v/>
      </c>
      <c r="S595" s="293" t="str">
        <f t="shared" si="131"/>
        <v/>
      </c>
      <c r="T595" s="293" t="str">
        <f t="shared" si="131"/>
        <v/>
      </c>
      <c r="U595" s="293" t="str">
        <f t="shared" si="131"/>
        <v/>
      </c>
      <c r="V595" s="293" t="str">
        <f t="shared" si="131"/>
        <v/>
      </c>
      <c r="W595" s="293" t="str">
        <f t="shared" si="131"/>
        <v/>
      </c>
      <c r="X595" s="293" t="str">
        <f t="shared" si="131"/>
        <v/>
      </c>
      <c r="Y595" s="293" t="str">
        <f t="shared" si="131"/>
        <v/>
      </c>
      <c r="Z595" s="293" t="str">
        <f t="shared" si="131"/>
        <v/>
      </c>
      <c r="AA595" s="293" t="str">
        <f t="shared" si="131"/>
        <v/>
      </c>
      <c r="AB595" s="293" t="str">
        <f t="shared" si="131"/>
        <v/>
      </c>
      <c r="AC595" s="293" t="str">
        <f t="shared" si="131"/>
        <v/>
      </c>
      <c r="AD595" s="293" t="str">
        <f t="shared" si="131"/>
        <v/>
      </c>
      <c r="AE595" s="293" t="str">
        <f t="shared" si="131"/>
        <v/>
      </c>
      <c r="AF595" s="293" t="str">
        <f t="shared" ref="Z595:AG610" si="133">IFERROR((IF(FIND(AF$1,$E595,1)&gt;0,"x")),"")</f>
        <v/>
      </c>
      <c r="AG595" s="293" t="str">
        <f t="shared" si="133"/>
        <v/>
      </c>
      <c r="AH595" s="293">
        <f t="shared" si="129"/>
        <v>0</v>
      </c>
      <c r="AI595" s="292" t="str">
        <f t="shared" si="130"/>
        <v>X</v>
      </c>
    </row>
    <row r="596" spans="1:35" ht="15.75" x14ac:dyDescent="0.25">
      <c r="A596" s="3"/>
      <c r="B596">
        <f>TABLA!D594</f>
        <v>605</v>
      </c>
      <c r="C596">
        <f>TABLA!H594</f>
        <v>14</v>
      </c>
      <c r="D596" s="165" t="str">
        <f>TABLA!A594</f>
        <v>F. Filología</v>
      </c>
      <c r="E596" s="284">
        <f>TABLA!BN594</f>
        <v>0</v>
      </c>
      <c r="F596" s="293" t="str">
        <f t="shared" si="132"/>
        <v/>
      </c>
      <c r="G596" s="293" t="str">
        <f t="shared" si="132"/>
        <v/>
      </c>
      <c r="H596" s="293" t="str">
        <f t="shared" si="132"/>
        <v/>
      </c>
      <c r="I596" s="293" t="str">
        <f t="shared" si="132"/>
        <v/>
      </c>
      <c r="J596" s="293" t="str">
        <f t="shared" si="132"/>
        <v/>
      </c>
      <c r="K596" s="293" t="str">
        <f t="shared" si="132"/>
        <v/>
      </c>
      <c r="L596" s="293" t="str">
        <f t="shared" si="132"/>
        <v/>
      </c>
      <c r="M596" s="293" t="str">
        <f t="shared" si="132"/>
        <v/>
      </c>
      <c r="N596" s="293" t="str">
        <f t="shared" si="132"/>
        <v/>
      </c>
      <c r="O596" s="293" t="str">
        <f t="shared" si="132"/>
        <v/>
      </c>
      <c r="P596" s="293" t="str">
        <f t="shared" si="131"/>
        <v/>
      </c>
      <c r="Q596" s="293" t="str">
        <f t="shared" si="131"/>
        <v/>
      </c>
      <c r="R596" s="293" t="str">
        <f t="shared" si="131"/>
        <v/>
      </c>
      <c r="S596" s="293" t="str">
        <f t="shared" si="131"/>
        <v/>
      </c>
      <c r="T596" s="293" t="str">
        <f t="shared" si="131"/>
        <v/>
      </c>
      <c r="U596" s="293" t="str">
        <f t="shared" si="131"/>
        <v/>
      </c>
      <c r="V596" s="293" t="str">
        <f t="shared" si="131"/>
        <v/>
      </c>
      <c r="W596" s="293" t="str">
        <f t="shared" si="131"/>
        <v/>
      </c>
      <c r="X596" s="293" t="str">
        <f t="shared" si="131"/>
        <v/>
      </c>
      <c r="Y596" s="293" t="str">
        <f t="shared" si="131"/>
        <v/>
      </c>
      <c r="Z596" s="293" t="str">
        <f t="shared" si="133"/>
        <v/>
      </c>
      <c r="AA596" s="293" t="str">
        <f t="shared" si="133"/>
        <v/>
      </c>
      <c r="AB596" s="293" t="str">
        <f t="shared" si="133"/>
        <v/>
      </c>
      <c r="AC596" s="293" t="str">
        <f t="shared" si="133"/>
        <v/>
      </c>
      <c r="AD596" s="293" t="str">
        <f t="shared" si="133"/>
        <v/>
      </c>
      <c r="AE596" s="293" t="str">
        <f t="shared" si="133"/>
        <v/>
      </c>
      <c r="AF596" s="293" t="str">
        <f t="shared" si="133"/>
        <v/>
      </c>
      <c r="AG596" s="293" t="str">
        <f t="shared" si="133"/>
        <v/>
      </c>
      <c r="AH596" s="293">
        <f t="shared" si="129"/>
        <v>0</v>
      </c>
      <c r="AI596" s="292" t="str">
        <f t="shared" si="130"/>
        <v>X</v>
      </c>
    </row>
    <row r="597" spans="1:35" ht="38.25" x14ac:dyDescent="0.25">
      <c r="A597" s="3"/>
      <c r="B597">
        <f>TABLA!D595</f>
        <v>607</v>
      </c>
      <c r="C597">
        <f>TABLA!H595</f>
        <v>21</v>
      </c>
      <c r="D597" s="165" t="str">
        <f>TABLA!A595</f>
        <v>F. Veterinaria</v>
      </c>
      <c r="E597" s="284" t="str">
        <f>TABLA!BN595</f>
        <v>5.2 No sabía que existían este tipo de cursos.&lt;br&gt;&lt;br&gt;En Veterinaria estudiamos muchas horas, y la biblioteca no está a la altura, ni en cuanto a libros, y sobre todo al espacio. Tampoco hay ordenadores suficientes para todos los que somos. El wifi no va muy bien para llevar tu ordenador y trabajar en internet.</v>
      </c>
      <c r="F597" s="293" t="str">
        <f t="shared" si="132"/>
        <v/>
      </c>
      <c r="G597" s="293" t="str">
        <f t="shared" si="132"/>
        <v/>
      </c>
      <c r="H597" s="293" t="str">
        <f t="shared" si="132"/>
        <v/>
      </c>
      <c r="I597" s="293" t="str">
        <f t="shared" si="132"/>
        <v/>
      </c>
      <c r="J597" s="293" t="str">
        <f t="shared" si="132"/>
        <v/>
      </c>
      <c r="K597" s="293" t="str">
        <f t="shared" si="132"/>
        <v/>
      </c>
      <c r="L597" s="293" t="str">
        <f t="shared" si="132"/>
        <v/>
      </c>
      <c r="M597" s="293" t="str">
        <f t="shared" si="132"/>
        <v/>
      </c>
      <c r="N597" s="293" t="str">
        <f t="shared" si="132"/>
        <v/>
      </c>
      <c r="O597" s="293" t="str">
        <f t="shared" si="132"/>
        <v/>
      </c>
      <c r="P597" s="293" t="str">
        <f t="shared" si="131"/>
        <v>x</v>
      </c>
      <c r="Q597" s="293" t="str">
        <f t="shared" si="131"/>
        <v/>
      </c>
      <c r="R597" s="293" t="str">
        <f t="shared" si="131"/>
        <v/>
      </c>
      <c r="S597" s="293" t="str">
        <f t="shared" si="131"/>
        <v/>
      </c>
      <c r="T597" s="293" t="str">
        <f t="shared" si="131"/>
        <v/>
      </c>
      <c r="U597" s="293" t="str">
        <f t="shared" si="131"/>
        <v/>
      </c>
      <c r="V597" s="293" t="str">
        <f t="shared" si="131"/>
        <v/>
      </c>
      <c r="W597" s="293" t="str">
        <f t="shared" si="131"/>
        <v/>
      </c>
      <c r="X597" s="293" t="str">
        <f t="shared" si="131"/>
        <v>x</v>
      </c>
      <c r="Y597" s="293" t="str">
        <f t="shared" si="131"/>
        <v/>
      </c>
      <c r="Z597" s="293" t="str">
        <f t="shared" si="133"/>
        <v/>
      </c>
      <c r="AA597" s="293" t="str">
        <f t="shared" si="133"/>
        <v/>
      </c>
      <c r="AB597" s="293" t="str">
        <f t="shared" si="133"/>
        <v/>
      </c>
      <c r="AC597" s="293" t="str">
        <f t="shared" si="133"/>
        <v/>
      </c>
      <c r="AD597" s="293" t="str">
        <f t="shared" si="133"/>
        <v/>
      </c>
      <c r="AE597" s="293" t="str">
        <f t="shared" si="133"/>
        <v/>
      </c>
      <c r="AF597" s="293" t="str">
        <f t="shared" si="133"/>
        <v/>
      </c>
      <c r="AG597" s="293" t="str">
        <f t="shared" si="133"/>
        <v/>
      </c>
      <c r="AH597" s="293">
        <f t="shared" si="129"/>
        <v>2</v>
      </c>
      <c r="AI597" s="292">
        <f t="shared" si="130"/>
        <v>1</v>
      </c>
    </row>
    <row r="598" spans="1:35" ht="26.25" x14ac:dyDescent="0.25">
      <c r="A598"/>
      <c r="B598">
        <f>TABLA!D596</f>
        <v>608</v>
      </c>
      <c r="C598">
        <f>TABLA!H596</f>
        <v>6</v>
      </c>
      <c r="D598" s="165" t="str">
        <f>TABLA!A596</f>
        <v>F. Ciencias Físicas</v>
      </c>
      <c r="E598" s="284">
        <f>TABLA!BN596</f>
        <v>0</v>
      </c>
      <c r="F598" s="293" t="str">
        <f t="shared" si="132"/>
        <v/>
      </c>
      <c r="G598" s="293" t="str">
        <f t="shared" si="132"/>
        <v/>
      </c>
      <c r="H598" s="293" t="str">
        <f t="shared" si="132"/>
        <v/>
      </c>
      <c r="I598" s="293" t="str">
        <f t="shared" si="132"/>
        <v/>
      </c>
      <c r="J598" s="293" t="str">
        <f t="shared" si="132"/>
        <v/>
      </c>
      <c r="K598" s="293" t="str">
        <f t="shared" si="132"/>
        <v/>
      </c>
      <c r="L598" s="293" t="str">
        <f t="shared" si="132"/>
        <v/>
      </c>
      <c r="M598" s="293" t="str">
        <f t="shared" si="132"/>
        <v/>
      </c>
      <c r="N598" s="293" t="str">
        <f t="shared" si="132"/>
        <v/>
      </c>
      <c r="O598" s="293" t="str">
        <f t="shared" si="132"/>
        <v/>
      </c>
      <c r="P598" s="293" t="str">
        <f t="shared" si="131"/>
        <v/>
      </c>
      <c r="Q598" s="293" t="str">
        <f t="shared" si="131"/>
        <v/>
      </c>
      <c r="R598" s="293" t="str">
        <f t="shared" si="131"/>
        <v/>
      </c>
      <c r="S598" s="293" t="str">
        <f t="shared" si="131"/>
        <v/>
      </c>
      <c r="T598" s="293" t="str">
        <f t="shared" si="131"/>
        <v/>
      </c>
      <c r="U598" s="293" t="str">
        <f t="shared" si="131"/>
        <v/>
      </c>
      <c r="V598" s="293" t="str">
        <f t="shared" si="131"/>
        <v/>
      </c>
      <c r="W598" s="293" t="str">
        <f t="shared" si="131"/>
        <v/>
      </c>
      <c r="X598" s="293" t="str">
        <f t="shared" si="131"/>
        <v/>
      </c>
      <c r="Y598" s="293" t="str">
        <f t="shared" si="131"/>
        <v/>
      </c>
      <c r="Z598" s="293" t="str">
        <f t="shared" si="133"/>
        <v/>
      </c>
      <c r="AA598" s="293" t="str">
        <f t="shared" si="133"/>
        <v/>
      </c>
      <c r="AB598" s="293" t="str">
        <f t="shared" si="133"/>
        <v/>
      </c>
      <c r="AC598" s="293" t="str">
        <f t="shared" si="133"/>
        <v/>
      </c>
      <c r="AD598" s="293" t="str">
        <f t="shared" si="133"/>
        <v/>
      </c>
      <c r="AE598" s="293" t="str">
        <f t="shared" si="133"/>
        <v/>
      </c>
      <c r="AF598" s="293" t="str">
        <f t="shared" si="133"/>
        <v/>
      </c>
      <c r="AG598" s="293" t="str">
        <f t="shared" si="133"/>
        <v/>
      </c>
      <c r="AH598" s="293">
        <f t="shared" si="129"/>
        <v>0</v>
      </c>
      <c r="AI598" s="292" t="str">
        <f t="shared" si="130"/>
        <v>X</v>
      </c>
    </row>
    <row r="599" spans="1:35" ht="15.75" x14ac:dyDescent="0.25">
      <c r="A599" s="3"/>
      <c r="B599">
        <f>TABLA!D597</f>
        <v>609</v>
      </c>
      <c r="C599">
        <f>TABLA!H597</f>
        <v>0</v>
      </c>
      <c r="D599" s="284" t="str">
        <f>TABLA!A597</f>
        <v>N/C</v>
      </c>
      <c r="E599" s="284">
        <f>TABLA!BN597</f>
        <v>0</v>
      </c>
      <c r="F599" s="293" t="str">
        <f t="shared" si="132"/>
        <v/>
      </c>
      <c r="G599" s="293" t="str">
        <f t="shared" si="132"/>
        <v/>
      </c>
      <c r="H599" s="293" t="str">
        <f t="shared" si="132"/>
        <v/>
      </c>
      <c r="I599" s="293" t="str">
        <f t="shared" si="132"/>
        <v/>
      </c>
      <c r="J599" s="293" t="str">
        <f t="shared" si="132"/>
        <v/>
      </c>
      <c r="K599" s="293" t="str">
        <f t="shared" si="132"/>
        <v/>
      </c>
      <c r="L599" s="293" t="str">
        <f t="shared" si="132"/>
        <v/>
      </c>
      <c r="M599" s="293" t="str">
        <f t="shared" si="132"/>
        <v/>
      </c>
      <c r="N599" s="293" t="str">
        <f t="shared" si="132"/>
        <v/>
      </c>
      <c r="O599" s="293" t="str">
        <f t="shared" si="132"/>
        <v/>
      </c>
      <c r="P599" s="293" t="str">
        <f t="shared" si="131"/>
        <v/>
      </c>
      <c r="Q599" s="293" t="str">
        <f t="shared" si="131"/>
        <v/>
      </c>
      <c r="R599" s="293" t="str">
        <f t="shared" si="131"/>
        <v/>
      </c>
      <c r="S599" s="293" t="str">
        <f t="shared" si="131"/>
        <v/>
      </c>
      <c r="T599" s="293" t="str">
        <f t="shared" si="131"/>
        <v/>
      </c>
      <c r="U599" s="293" t="str">
        <f t="shared" si="131"/>
        <v/>
      </c>
      <c r="V599" s="293" t="str">
        <f t="shared" si="131"/>
        <v/>
      </c>
      <c r="W599" s="293" t="str">
        <f t="shared" si="131"/>
        <v/>
      </c>
      <c r="X599" s="293" t="str">
        <f t="shared" si="131"/>
        <v/>
      </c>
      <c r="Y599" s="293" t="str">
        <f t="shared" si="131"/>
        <v/>
      </c>
      <c r="Z599" s="293" t="str">
        <f t="shared" si="133"/>
        <v/>
      </c>
      <c r="AA599" s="293" t="str">
        <f t="shared" si="133"/>
        <v/>
      </c>
      <c r="AB599" s="293" t="str">
        <f t="shared" si="133"/>
        <v/>
      </c>
      <c r="AC599" s="293" t="str">
        <f t="shared" si="133"/>
        <v/>
      </c>
      <c r="AD599" s="293" t="str">
        <f t="shared" si="133"/>
        <v/>
      </c>
      <c r="AE599" s="293" t="str">
        <f t="shared" si="133"/>
        <v/>
      </c>
      <c r="AF599" s="293" t="str">
        <f t="shared" si="133"/>
        <v/>
      </c>
      <c r="AG599" s="293" t="str">
        <f t="shared" si="133"/>
        <v/>
      </c>
      <c r="AH599" s="293">
        <f t="shared" si="129"/>
        <v>0</v>
      </c>
      <c r="AI599" s="292" t="str">
        <f t="shared" si="130"/>
        <v>X</v>
      </c>
    </row>
    <row r="600" spans="1:35" ht="15.75" x14ac:dyDescent="0.25">
      <c r="A600"/>
      <c r="B600">
        <f>TABLA!D598</f>
        <v>610</v>
      </c>
      <c r="C600">
        <f>TABLA!H598</f>
        <v>20</v>
      </c>
      <c r="D600" s="284" t="str">
        <f>TABLA!A598</f>
        <v>F. Psicología</v>
      </c>
      <c r="E600" s="284" t="str">
        <f>TABLA!BN598</f>
        <v>A mi me gustaría que en la biblioteca de la Facultad de Psicología hubiese más silencio.</v>
      </c>
      <c r="F600" s="293" t="str">
        <f t="shared" si="132"/>
        <v/>
      </c>
      <c r="G600" s="293" t="str">
        <f t="shared" si="132"/>
        <v/>
      </c>
      <c r="H600" s="293" t="str">
        <f t="shared" si="132"/>
        <v/>
      </c>
      <c r="I600" s="293" t="str">
        <f t="shared" si="132"/>
        <v/>
      </c>
      <c r="J600" s="293" t="str">
        <f t="shared" si="132"/>
        <v/>
      </c>
      <c r="K600" s="293" t="str">
        <f t="shared" si="132"/>
        <v/>
      </c>
      <c r="L600" s="293" t="str">
        <f t="shared" si="132"/>
        <v/>
      </c>
      <c r="M600" s="293" t="str">
        <f t="shared" si="132"/>
        <v/>
      </c>
      <c r="N600" s="293" t="str">
        <f t="shared" si="132"/>
        <v/>
      </c>
      <c r="O600" s="293" t="str">
        <f t="shared" si="132"/>
        <v/>
      </c>
      <c r="P600" s="293" t="str">
        <f t="shared" si="131"/>
        <v/>
      </c>
      <c r="Q600" s="293" t="str">
        <f t="shared" si="131"/>
        <v/>
      </c>
      <c r="R600" s="293" t="str">
        <f t="shared" si="131"/>
        <v/>
      </c>
      <c r="S600" s="293" t="str">
        <f t="shared" si="131"/>
        <v/>
      </c>
      <c r="T600" s="293" t="str">
        <f t="shared" si="131"/>
        <v/>
      </c>
      <c r="U600" s="293" t="str">
        <f t="shared" si="131"/>
        <v/>
      </c>
      <c r="V600" s="293" t="str">
        <f t="shared" si="131"/>
        <v/>
      </c>
      <c r="W600" s="293" t="str">
        <f t="shared" si="131"/>
        <v/>
      </c>
      <c r="X600" s="293" t="str">
        <f t="shared" si="131"/>
        <v/>
      </c>
      <c r="Y600" s="293" t="str">
        <f t="shared" si="131"/>
        <v/>
      </c>
      <c r="Z600" s="293" t="str">
        <f t="shared" si="133"/>
        <v/>
      </c>
      <c r="AA600" s="293" t="str">
        <f t="shared" si="133"/>
        <v/>
      </c>
      <c r="AB600" s="293" t="str">
        <f t="shared" si="133"/>
        <v/>
      </c>
      <c r="AC600" s="293" t="str">
        <f t="shared" si="133"/>
        <v/>
      </c>
      <c r="AD600" s="293" t="str">
        <f t="shared" si="133"/>
        <v/>
      </c>
      <c r="AE600" s="293" t="str">
        <f t="shared" si="133"/>
        <v/>
      </c>
      <c r="AF600" s="293" t="str">
        <f t="shared" si="133"/>
        <v/>
      </c>
      <c r="AG600" s="293" t="str">
        <f t="shared" si="133"/>
        <v/>
      </c>
      <c r="AH600" s="293">
        <f t="shared" si="129"/>
        <v>0</v>
      </c>
      <c r="AI600" s="292">
        <f t="shared" si="130"/>
        <v>1</v>
      </c>
    </row>
    <row r="601" spans="1:35" ht="15.75" x14ac:dyDescent="0.25">
      <c r="A601"/>
      <c r="B601">
        <f>TABLA!D599</f>
        <v>611</v>
      </c>
      <c r="C601">
        <f>TABLA!H599</f>
        <v>1</v>
      </c>
      <c r="D601" s="165" t="str">
        <f>TABLA!A599</f>
        <v>F. Bellas Artes</v>
      </c>
      <c r="E601" s="284">
        <f>TABLA!BN599</f>
        <v>0</v>
      </c>
      <c r="F601" s="293" t="str">
        <f t="shared" si="132"/>
        <v/>
      </c>
      <c r="G601" s="293" t="str">
        <f t="shared" si="132"/>
        <v/>
      </c>
      <c r="H601" s="293" t="str">
        <f t="shared" si="132"/>
        <v/>
      </c>
      <c r="I601" s="293" t="str">
        <f t="shared" si="132"/>
        <v/>
      </c>
      <c r="J601" s="293" t="str">
        <f t="shared" si="132"/>
        <v/>
      </c>
      <c r="K601" s="293" t="str">
        <f t="shared" si="132"/>
        <v/>
      </c>
      <c r="L601" s="293" t="str">
        <f t="shared" si="132"/>
        <v/>
      </c>
      <c r="M601" s="293" t="str">
        <f t="shared" si="132"/>
        <v/>
      </c>
      <c r="N601" s="293" t="str">
        <f t="shared" si="132"/>
        <v/>
      </c>
      <c r="O601" s="293" t="str">
        <f t="shared" si="132"/>
        <v/>
      </c>
      <c r="P601" s="293" t="str">
        <f t="shared" si="131"/>
        <v/>
      </c>
      <c r="Q601" s="293" t="str">
        <f t="shared" si="131"/>
        <v/>
      </c>
      <c r="R601" s="293" t="str">
        <f t="shared" si="131"/>
        <v/>
      </c>
      <c r="S601" s="293" t="str">
        <f t="shared" si="131"/>
        <v/>
      </c>
      <c r="T601" s="293" t="str">
        <f t="shared" si="131"/>
        <v/>
      </c>
      <c r="U601" s="293" t="str">
        <f t="shared" si="131"/>
        <v/>
      </c>
      <c r="V601" s="293" t="str">
        <f t="shared" si="131"/>
        <v/>
      </c>
      <c r="W601" s="293" t="str">
        <f t="shared" si="131"/>
        <v/>
      </c>
      <c r="X601" s="293" t="str">
        <f t="shared" si="131"/>
        <v/>
      </c>
      <c r="Y601" s="293" t="str">
        <f t="shared" si="131"/>
        <v/>
      </c>
      <c r="Z601" s="293" t="str">
        <f t="shared" si="133"/>
        <v/>
      </c>
      <c r="AA601" s="293" t="str">
        <f t="shared" si="133"/>
        <v/>
      </c>
      <c r="AB601" s="293" t="str">
        <f t="shared" si="133"/>
        <v/>
      </c>
      <c r="AC601" s="293" t="str">
        <f t="shared" si="133"/>
        <v/>
      </c>
      <c r="AD601" s="293" t="str">
        <f t="shared" si="133"/>
        <v/>
      </c>
      <c r="AE601" s="293" t="str">
        <f t="shared" si="133"/>
        <v/>
      </c>
      <c r="AF601" s="293" t="str">
        <f t="shared" si="133"/>
        <v/>
      </c>
      <c r="AG601" s="293" t="str">
        <f t="shared" si="133"/>
        <v/>
      </c>
      <c r="AH601" s="293">
        <f t="shared" si="129"/>
        <v>0</v>
      </c>
      <c r="AI601" s="292" t="str">
        <f t="shared" si="130"/>
        <v>X</v>
      </c>
    </row>
    <row r="602" spans="1:35" ht="38.25" x14ac:dyDescent="0.25">
      <c r="A602"/>
      <c r="B602">
        <f>TABLA!D600</f>
        <v>612</v>
      </c>
      <c r="C602">
        <f>TABLA!H600</f>
        <v>7</v>
      </c>
      <c r="D602" s="165" t="str">
        <f>TABLA!A600</f>
        <v>F. Ciencias Geológicas</v>
      </c>
      <c r="E602" s="284" t="str">
        <f>TABLA!BN600</f>
        <v>La biblioteca está muy bien, pero En la de Geológicas el personal de la biblioteca está siempre hablando en voz alta, incluso en exámenes lo que dificulta enormemente la concentración. Les dices que se callen y lo hacen 5 minutos , luego vuelven a hablar.</v>
      </c>
      <c r="F602" s="293" t="str">
        <f t="shared" si="132"/>
        <v/>
      </c>
      <c r="G602" s="293" t="str">
        <f t="shared" si="132"/>
        <v/>
      </c>
      <c r="H602" s="293" t="str">
        <f t="shared" si="132"/>
        <v/>
      </c>
      <c r="I602" s="293" t="str">
        <f t="shared" si="132"/>
        <v/>
      </c>
      <c r="J602" s="293" t="str">
        <f t="shared" si="132"/>
        <v/>
      </c>
      <c r="K602" s="293" t="str">
        <f t="shared" si="132"/>
        <v/>
      </c>
      <c r="L602" s="293" t="str">
        <f t="shared" si="132"/>
        <v/>
      </c>
      <c r="M602" s="293" t="str">
        <f t="shared" si="132"/>
        <v/>
      </c>
      <c r="N602" s="293" t="str">
        <f t="shared" si="132"/>
        <v/>
      </c>
      <c r="O602" s="293" t="str">
        <f t="shared" si="132"/>
        <v/>
      </c>
      <c r="P602" s="293" t="str">
        <f t="shared" si="131"/>
        <v/>
      </c>
      <c r="Q602" s="293" t="str">
        <f t="shared" si="131"/>
        <v/>
      </c>
      <c r="R602" s="293" t="str">
        <f t="shared" si="131"/>
        <v/>
      </c>
      <c r="S602" s="293" t="str">
        <f t="shared" si="131"/>
        <v/>
      </c>
      <c r="T602" s="293" t="str">
        <f t="shared" si="131"/>
        <v/>
      </c>
      <c r="U602" s="293" t="str">
        <f t="shared" si="131"/>
        <v/>
      </c>
      <c r="V602" s="293" t="str">
        <f t="shared" si="131"/>
        <v/>
      </c>
      <c r="W602" s="293" t="str">
        <f t="shared" si="131"/>
        <v/>
      </c>
      <c r="X602" s="293" t="str">
        <f t="shared" si="131"/>
        <v/>
      </c>
      <c r="Y602" s="293" t="str">
        <f t="shared" si="131"/>
        <v/>
      </c>
      <c r="Z602" s="293" t="str">
        <f t="shared" si="133"/>
        <v/>
      </c>
      <c r="AA602" s="293" t="str">
        <f t="shared" si="133"/>
        <v>x</v>
      </c>
      <c r="AB602" s="293" t="str">
        <f t="shared" si="133"/>
        <v/>
      </c>
      <c r="AC602" s="293" t="str">
        <f t="shared" si="133"/>
        <v/>
      </c>
      <c r="AD602" s="293" t="str">
        <f t="shared" si="133"/>
        <v/>
      </c>
      <c r="AE602" s="293" t="str">
        <f t="shared" si="133"/>
        <v/>
      </c>
      <c r="AF602" s="293" t="str">
        <f t="shared" si="133"/>
        <v/>
      </c>
      <c r="AG602" s="293" t="str">
        <f t="shared" si="133"/>
        <v/>
      </c>
      <c r="AH602" s="293">
        <f t="shared" si="129"/>
        <v>1</v>
      </c>
      <c r="AI602" s="292">
        <f t="shared" si="130"/>
        <v>1</v>
      </c>
    </row>
    <row r="603" spans="1:35" ht="26.25" x14ac:dyDescent="0.25">
      <c r="A603"/>
      <c r="B603">
        <f>TABLA!D601</f>
        <v>613</v>
      </c>
      <c r="C603">
        <f>TABLA!H601</f>
        <v>8</v>
      </c>
      <c r="D603" s="165" t="str">
        <f>TABLA!A601</f>
        <v>F. Ciencias Matemáticas</v>
      </c>
      <c r="E603" s="284">
        <f>TABLA!BN601</f>
        <v>0</v>
      </c>
      <c r="F603" s="293" t="str">
        <f t="shared" si="132"/>
        <v/>
      </c>
      <c r="G603" s="293" t="str">
        <f t="shared" si="132"/>
        <v/>
      </c>
      <c r="H603" s="293" t="str">
        <f t="shared" si="132"/>
        <v/>
      </c>
      <c r="I603" s="293" t="str">
        <f t="shared" si="132"/>
        <v/>
      </c>
      <c r="J603" s="293" t="str">
        <f t="shared" si="132"/>
        <v/>
      </c>
      <c r="K603" s="293" t="str">
        <f t="shared" si="132"/>
        <v/>
      </c>
      <c r="L603" s="293" t="str">
        <f t="shared" si="132"/>
        <v/>
      </c>
      <c r="M603" s="293" t="str">
        <f t="shared" si="132"/>
        <v/>
      </c>
      <c r="N603" s="293" t="str">
        <f t="shared" si="132"/>
        <v/>
      </c>
      <c r="O603" s="293" t="str">
        <f t="shared" si="132"/>
        <v/>
      </c>
      <c r="P603" s="293" t="str">
        <f t="shared" si="131"/>
        <v/>
      </c>
      <c r="Q603" s="293" t="str">
        <f t="shared" si="131"/>
        <v/>
      </c>
      <c r="R603" s="293" t="str">
        <f t="shared" si="131"/>
        <v/>
      </c>
      <c r="S603" s="293" t="str">
        <f t="shared" si="131"/>
        <v/>
      </c>
      <c r="T603" s="293" t="str">
        <f t="shared" si="131"/>
        <v/>
      </c>
      <c r="U603" s="293" t="str">
        <f t="shared" si="131"/>
        <v/>
      </c>
      <c r="V603" s="293" t="str">
        <f t="shared" si="131"/>
        <v/>
      </c>
      <c r="W603" s="293" t="str">
        <f t="shared" si="131"/>
        <v/>
      </c>
      <c r="X603" s="293" t="str">
        <f t="shared" si="131"/>
        <v/>
      </c>
      <c r="Y603" s="293" t="str">
        <f t="shared" si="131"/>
        <v/>
      </c>
      <c r="Z603" s="293" t="str">
        <f t="shared" si="133"/>
        <v/>
      </c>
      <c r="AA603" s="293" t="str">
        <f t="shared" si="133"/>
        <v/>
      </c>
      <c r="AB603" s="293" t="str">
        <f t="shared" si="133"/>
        <v/>
      </c>
      <c r="AC603" s="293" t="str">
        <f t="shared" si="133"/>
        <v/>
      </c>
      <c r="AD603" s="293" t="str">
        <f t="shared" si="133"/>
        <v/>
      </c>
      <c r="AE603" s="293" t="str">
        <f t="shared" si="133"/>
        <v/>
      </c>
      <c r="AF603" s="293" t="str">
        <f t="shared" si="133"/>
        <v/>
      </c>
      <c r="AG603" s="293" t="str">
        <f t="shared" si="133"/>
        <v/>
      </c>
      <c r="AH603" s="293">
        <f t="shared" si="129"/>
        <v>0</v>
      </c>
      <c r="AI603" s="292" t="str">
        <f t="shared" si="130"/>
        <v>X</v>
      </c>
    </row>
    <row r="604" spans="1:35" ht="25.5" x14ac:dyDescent="0.25">
      <c r="A604"/>
      <c r="B604">
        <f>TABLA!D602</f>
        <v>614</v>
      </c>
      <c r="C604">
        <f>TABLA!H602</f>
        <v>4</v>
      </c>
      <c r="D604" s="284" t="str">
        <f>TABLA!A602</f>
        <v>F. Ciencias de la Información</v>
      </c>
      <c r="E604" s="284" t="str">
        <f>TABLA!BN602</f>
        <v>Me gustaría que la biblioteca estuviera abierta hasta más tarde, en época de exámenes sobre todo.</v>
      </c>
      <c r="F604" s="293" t="str">
        <f t="shared" si="132"/>
        <v/>
      </c>
      <c r="G604" s="293" t="str">
        <f t="shared" si="132"/>
        <v/>
      </c>
      <c r="H604" s="293" t="str">
        <f t="shared" si="132"/>
        <v/>
      </c>
      <c r="I604" s="293" t="str">
        <f t="shared" si="132"/>
        <v/>
      </c>
      <c r="J604" s="293" t="str">
        <f t="shared" si="132"/>
        <v/>
      </c>
      <c r="K604" s="293" t="str">
        <f t="shared" si="132"/>
        <v/>
      </c>
      <c r="L604" s="293" t="str">
        <f t="shared" si="132"/>
        <v/>
      </c>
      <c r="M604" s="293" t="str">
        <f t="shared" si="132"/>
        <v/>
      </c>
      <c r="N604" s="293" t="str">
        <f t="shared" si="132"/>
        <v/>
      </c>
      <c r="O604" s="293" t="str">
        <f t="shared" si="132"/>
        <v/>
      </c>
      <c r="P604" s="293" t="str">
        <f t="shared" si="131"/>
        <v/>
      </c>
      <c r="Q604" s="293" t="str">
        <f t="shared" si="131"/>
        <v/>
      </c>
      <c r="R604" s="293" t="str">
        <f t="shared" si="131"/>
        <v/>
      </c>
      <c r="S604" s="293" t="str">
        <f t="shared" si="131"/>
        <v/>
      </c>
      <c r="T604" s="293" t="str">
        <f t="shared" si="131"/>
        <v/>
      </c>
      <c r="U604" s="293" t="str">
        <f t="shared" si="131"/>
        <v/>
      </c>
      <c r="V604" s="293" t="str">
        <f t="shared" si="131"/>
        <v/>
      </c>
      <c r="W604" s="293" t="str">
        <f t="shared" si="131"/>
        <v/>
      </c>
      <c r="X604" s="293" t="str">
        <f t="shared" si="131"/>
        <v/>
      </c>
      <c r="Y604" s="293" t="str">
        <f t="shared" si="131"/>
        <v/>
      </c>
      <c r="Z604" s="293" t="str">
        <f t="shared" si="133"/>
        <v/>
      </c>
      <c r="AA604" s="293" t="str">
        <f t="shared" si="133"/>
        <v/>
      </c>
      <c r="AB604" s="293" t="str">
        <f t="shared" si="133"/>
        <v/>
      </c>
      <c r="AC604" s="293" t="str">
        <f t="shared" si="133"/>
        <v/>
      </c>
      <c r="AD604" s="293" t="str">
        <f t="shared" si="133"/>
        <v/>
      </c>
      <c r="AE604" s="293" t="str">
        <f t="shared" si="133"/>
        <v/>
      </c>
      <c r="AF604" s="293" t="str">
        <f t="shared" si="133"/>
        <v/>
      </c>
      <c r="AG604" s="293" t="str">
        <f t="shared" si="133"/>
        <v/>
      </c>
      <c r="AH604" s="293">
        <f t="shared" si="129"/>
        <v>0</v>
      </c>
      <c r="AI604" s="292">
        <f t="shared" si="130"/>
        <v>1</v>
      </c>
    </row>
    <row r="605" spans="1:35" ht="38.25" x14ac:dyDescent="0.25">
      <c r="A605"/>
      <c r="B605">
        <f>TABLA!D603</f>
        <v>615</v>
      </c>
      <c r="C605">
        <f>TABLA!H603</f>
        <v>15</v>
      </c>
      <c r="D605" s="165" t="str">
        <f>TABLA!A603</f>
        <v>F. Filosofía</v>
      </c>
      <c r="E605" s="284" t="str">
        <f>TABLA!BN603</f>
        <v>Los motivos sobre no haber acudido a cursos de formación de usuarios de la Complutense es por dos razones principales: la primera, que no conocía de su existencia, y la segunda que siendo de primero sigo tratando de adecuarme a la vida universitaria, tras ello ya me suscribiré a cursos y demás.</v>
      </c>
      <c r="F605" s="293" t="str">
        <f t="shared" si="132"/>
        <v/>
      </c>
      <c r="G605" s="293" t="str">
        <f t="shared" si="132"/>
        <v/>
      </c>
      <c r="H605" s="293" t="str">
        <f t="shared" si="132"/>
        <v/>
      </c>
      <c r="I605" s="293" t="str">
        <f t="shared" si="132"/>
        <v/>
      </c>
      <c r="J605" s="293" t="str">
        <f t="shared" si="132"/>
        <v/>
      </c>
      <c r="K605" s="293" t="str">
        <f t="shared" si="132"/>
        <v/>
      </c>
      <c r="L605" s="293" t="str">
        <f t="shared" si="132"/>
        <v/>
      </c>
      <c r="M605" s="293" t="str">
        <f t="shared" si="132"/>
        <v/>
      </c>
      <c r="N605" s="293" t="str">
        <f t="shared" si="132"/>
        <v/>
      </c>
      <c r="O605" s="293" t="str">
        <f t="shared" si="132"/>
        <v/>
      </c>
      <c r="P605" s="293" t="str">
        <f t="shared" si="131"/>
        <v/>
      </c>
      <c r="Q605" s="293" t="str">
        <f t="shared" si="131"/>
        <v/>
      </c>
      <c r="R605" s="293" t="str">
        <f t="shared" si="131"/>
        <v/>
      </c>
      <c r="S605" s="293" t="str">
        <f t="shared" si="131"/>
        <v/>
      </c>
      <c r="T605" s="293" t="str">
        <f t="shared" si="131"/>
        <v/>
      </c>
      <c r="U605" s="293" t="str">
        <f t="shared" si="131"/>
        <v/>
      </c>
      <c r="V605" s="293" t="str">
        <f t="shared" si="131"/>
        <v/>
      </c>
      <c r="W605" s="293" t="str">
        <f t="shared" si="131"/>
        <v/>
      </c>
      <c r="X605" s="293" t="str">
        <f t="shared" si="131"/>
        <v/>
      </c>
      <c r="Y605" s="293" t="str">
        <f t="shared" si="131"/>
        <v/>
      </c>
      <c r="Z605" s="293" t="str">
        <f t="shared" si="133"/>
        <v/>
      </c>
      <c r="AA605" s="293" t="str">
        <f t="shared" si="133"/>
        <v/>
      </c>
      <c r="AB605" s="293" t="str">
        <f t="shared" si="133"/>
        <v/>
      </c>
      <c r="AC605" s="293" t="str">
        <f t="shared" si="133"/>
        <v/>
      </c>
      <c r="AD605" s="293" t="str">
        <f t="shared" si="133"/>
        <v/>
      </c>
      <c r="AE605" s="293" t="str">
        <f t="shared" si="133"/>
        <v>x</v>
      </c>
      <c r="AF605" s="293" t="str">
        <f t="shared" si="133"/>
        <v/>
      </c>
      <c r="AG605" s="293" t="str">
        <f t="shared" si="133"/>
        <v/>
      </c>
      <c r="AH605" s="293">
        <f t="shared" si="129"/>
        <v>1</v>
      </c>
      <c r="AI605" s="292">
        <f t="shared" si="130"/>
        <v>1</v>
      </c>
    </row>
    <row r="606" spans="1:35" ht="38.25" x14ac:dyDescent="0.25">
      <c r="A606"/>
      <c r="B606">
        <f>TABLA!D604</f>
        <v>616</v>
      </c>
      <c r="C606">
        <f>TABLA!H604</f>
        <v>22</v>
      </c>
      <c r="D606" s="284" t="str">
        <f>TABLA!A604</f>
        <v>F. Enfermería, Fisioterapia y Podología</v>
      </c>
      <c r="E606" s="284">
        <f>TABLA!BN604</f>
        <v>0</v>
      </c>
      <c r="F606" s="293" t="str">
        <f t="shared" si="132"/>
        <v/>
      </c>
      <c r="G606" s="293" t="str">
        <f t="shared" si="132"/>
        <v/>
      </c>
      <c r="H606" s="293" t="str">
        <f t="shared" si="132"/>
        <v/>
      </c>
      <c r="I606" s="293" t="str">
        <f t="shared" si="132"/>
        <v/>
      </c>
      <c r="J606" s="293" t="str">
        <f t="shared" si="132"/>
        <v/>
      </c>
      <c r="K606" s="293" t="str">
        <f t="shared" si="132"/>
        <v/>
      </c>
      <c r="L606" s="293" t="str">
        <f t="shared" si="132"/>
        <v/>
      </c>
      <c r="M606" s="293" t="str">
        <f t="shared" si="132"/>
        <v/>
      </c>
      <c r="N606" s="293" t="str">
        <f t="shared" si="132"/>
        <v/>
      </c>
      <c r="O606" s="293" t="str">
        <f t="shared" si="132"/>
        <v/>
      </c>
      <c r="P606" s="293" t="str">
        <f t="shared" si="131"/>
        <v/>
      </c>
      <c r="Q606" s="293" t="str">
        <f t="shared" si="131"/>
        <v/>
      </c>
      <c r="R606" s="293" t="str">
        <f t="shared" si="131"/>
        <v/>
      </c>
      <c r="S606" s="293" t="str">
        <f t="shared" si="131"/>
        <v/>
      </c>
      <c r="T606" s="293" t="str">
        <f t="shared" si="131"/>
        <v/>
      </c>
      <c r="U606" s="293" t="str">
        <f t="shared" si="131"/>
        <v/>
      </c>
      <c r="V606" s="293" t="str">
        <f t="shared" si="131"/>
        <v/>
      </c>
      <c r="W606" s="293" t="str">
        <f t="shared" si="131"/>
        <v/>
      </c>
      <c r="X606" s="293" t="str">
        <f t="shared" si="131"/>
        <v/>
      </c>
      <c r="Y606" s="293" t="str">
        <f t="shared" si="131"/>
        <v/>
      </c>
      <c r="Z606" s="293" t="str">
        <f t="shared" si="133"/>
        <v/>
      </c>
      <c r="AA606" s="293" t="str">
        <f t="shared" si="133"/>
        <v/>
      </c>
      <c r="AB606" s="293" t="str">
        <f t="shared" si="133"/>
        <v/>
      </c>
      <c r="AC606" s="293" t="str">
        <f t="shared" si="133"/>
        <v/>
      </c>
      <c r="AD606" s="293" t="str">
        <f t="shared" si="133"/>
        <v/>
      </c>
      <c r="AE606" s="293" t="str">
        <f t="shared" si="133"/>
        <v/>
      </c>
      <c r="AF606" s="293" t="str">
        <f t="shared" si="133"/>
        <v/>
      </c>
      <c r="AG606" s="293" t="str">
        <f t="shared" si="133"/>
        <v/>
      </c>
      <c r="AH606" s="293">
        <f t="shared" si="129"/>
        <v>0</v>
      </c>
      <c r="AI606" s="292" t="str">
        <f t="shared" si="130"/>
        <v>X</v>
      </c>
    </row>
    <row r="607" spans="1:35" ht="39" x14ac:dyDescent="0.25">
      <c r="A607" s="3"/>
      <c r="B607">
        <f>TABLA!D605</f>
        <v>617</v>
      </c>
      <c r="C607">
        <f>TABLA!H605</f>
        <v>5</v>
      </c>
      <c r="D607" s="165" t="str">
        <f>TABLA!A605</f>
        <v>F. Ciencias Económicas y Empresariales</v>
      </c>
      <c r="E607" s="284" t="str">
        <f>TABLA!BN605</f>
        <v>Mejorar la limpieza y aseo. Y la calefacción porque me he tenido que ir a otra biblioteca por el frío</v>
      </c>
      <c r="F607" s="293" t="str">
        <f t="shared" si="132"/>
        <v/>
      </c>
      <c r="G607" s="293" t="str">
        <f t="shared" si="132"/>
        <v/>
      </c>
      <c r="H607" s="293" t="str">
        <f t="shared" si="132"/>
        <v/>
      </c>
      <c r="I607" s="293" t="str">
        <f t="shared" si="132"/>
        <v/>
      </c>
      <c r="J607" s="293" t="str">
        <f t="shared" si="132"/>
        <v/>
      </c>
      <c r="K607" s="293" t="str">
        <f t="shared" si="132"/>
        <v/>
      </c>
      <c r="L607" s="293" t="str">
        <f t="shared" si="132"/>
        <v/>
      </c>
      <c r="M607" s="293" t="str">
        <f t="shared" si="132"/>
        <v/>
      </c>
      <c r="N607" s="293" t="str">
        <f t="shared" si="132"/>
        <v/>
      </c>
      <c r="O607" s="293" t="str">
        <f t="shared" si="132"/>
        <v/>
      </c>
      <c r="P607" s="293" t="str">
        <f t="shared" si="131"/>
        <v/>
      </c>
      <c r="Q607" s="293" t="str">
        <f t="shared" si="131"/>
        <v/>
      </c>
      <c r="R607" s="293" t="str">
        <f t="shared" si="131"/>
        <v/>
      </c>
      <c r="S607" s="293" t="str">
        <f t="shared" si="131"/>
        <v/>
      </c>
      <c r="T607" s="293" t="str">
        <f t="shared" si="131"/>
        <v/>
      </c>
      <c r="U607" s="293" t="str">
        <f t="shared" si="131"/>
        <v/>
      </c>
      <c r="V607" s="293" t="str">
        <f t="shared" si="131"/>
        <v/>
      </c>
      <c r="W607" s="293" t="str">
        <f t="shared" si="131"/>
        <v/>
      </c>
      <c r="X607" s="293" t="str">
        <f t="shared" si="131"/>
        <v/>
      </c>
      <c r="Y607" s="293" t="str">
        <f t="shared" si="131"/>
        <v/>
      </c>
      <c r="Z607" s="293" t="str">
        <f t="shared" si="133"/>
        <v/>
      </c>
      <c r="AA607" s="293" t="str">
        <f t="shared" si="133"/>
        <v/>
      </c>
      <c r="AB607" s="293" t="str">
        <f t="shared" si="133"/>
        <v/>
      </c>
      <c r="AC607" s="293" t="str">
        <f t="shared" si="133"/>
        <v/>
      </c>
      <c r="AD607" s="293" t="str">
        <f t="shared" si="133"/>
        <v/>
      </c>
      <c r="AE607" s="293" t="str">
        <f t="shared" si="133"/>
        <v/>
      </c>
      <c r="AF607" s="293" t="str">
        <f t="shared" si="133"/>
        <v/>
      </c>
      <c r="AG607" s="293" t="str">
        <f t="shared" si="133"/>
        <v/>
      </c>
      <c r="AH607" s="293">
        <f t="shared" si="129"/>
        <v>0</v>
      </c>
      <c r="AI607" s="292">
        <f t="shared" si="130"/>
        <v>1</v>
      </c>
    </row>
    <row r="608" spans="1:35" ht="39" x14ac:dyDescent="0.25">
      <c r="A608"/>
      <c r="B608">
        <f>TABLA!D606</f>
        <v>618</v>
      </c>
      <c r="C608">
        <f>TABLA!H606</f>
        <v>9</v>
      </c>
      <c r="D608" s="165" t="str">
        <f>TABLA!A606</f>
        <v>F. Ciencias Políticas y Sociología</v>
      </c>
      <c r="E608" s="284" t="str">
        <f>TABLA!BN606</f>
        <v>No he asistido a ningún curso de la biblioteca porque no son de mi interés.</v>
      </c>
      <c r="F608" s="293" t="str">
        <f t="shared" si="132"/>
        <v/>
      </c>
      <c r="G608" s="293" t="str">
        <f t="shared" si="132"/>
        <v/>
      </c>
      <c r="H608" s="293" t="str">
        <f t="shared" si="132"/>
        <v/>
      </c>
      <c r="I608" s="293" t="str">
        <f t="shared" si="132"/>
        <v/>
      </c>
      <c r="J608" s="293" t="str">
        <f t="shared" si="132"/>
        <v/>
      </c>
      <c r="K608" s="293" t="str">
        <f t="shared" si="132"/>
        <v/>
      </c>
      <c r="L608" s="293" t="str">
        <f t="shared" si="132"/>
        <v/>
      </c>
      <c r="M608" s="293" t="str">
        <f t="shared" si="132"/>
        <v/>
      </c>
      <c r="N608" s="293" t="str">
        <f t="shared" si="132"/>
        <v/>
      </c>
      <c r="O608" s="293" t="str">
        <f t="shared" si="132"/>
        <v/>
      </c>
      <c r="P608" s="293" t="str">
        <f t="shared" si="131"/>
        <v/>
      </c>
      <c r="Q608" s="293" t="str">
        <f t="shared" si="131"/>
        <v/>
      </c>
      <c r="R608" s="293" t="str">
        <f t="shared" si="131"/>
        <v/>
      </c>
      <c r="S608" s="293" t="str">
        <f t="shared" si="131"/>
        <v/>
      </c>
      <c r="T608" s="293" t="str">
        <f t="shared" si="131"/>
        <v/>
      </c>
      <c r="U608" s="293" t="str">
        <f t="shared" si="131"/>
        <v/>
      </c>
      <c r="V608" s="293" t="str">
        <f t="shared" si="131"/>
        <v/>
      </c>
      <c r="W608" s="293" t="str">
        <f t="shared" si="131"/>
        <v/>
      </c>
      <c r="X608" s="293" t="str">
        <f t="shared" si="131"/>
        <v/>
      </c>
      <c r="Y608" s="293" t="str">
        <f t="shared" si="131"/>
        <v/>
      </c>
      <c r="Z608" s="293" t="str">
        <f t="shared" si="133"/>
        <v/>
      </c>
      <c r="AA608" s="293" t="str">
        <f t="shared" si="133"/>
        <v/>
      </c>
      <c r="AB608" s="293" t="str">
        <f t="shared" si="133"/>
        <v/>
      </c>
      <c r="AC608" s="293" t="str">
        <f t="shared" si="133"/>
        <v/>
      </c>
      <c r="AD608" s="293" t="str">
        <f t="shared" si="133"/>
        <v/>
      </c>
      <c r="AE608" s="293" t="str">
        <f t="shared" si="133"/>
        <v/>
      </c>
      <c r="AF608" s="293" t="str">
        <f t="shared" si="133"/>
        <v/>
      </c>
      <c r="AG608" s="293" t="str">
        <f t="shared" si="133"/>
        <v/>
      </c>
      <c r="AH608" s="293">
        <f t="shared" si="129"/>
        <v>0</v>
      </c>
      <c r="AI608" s="292">
        <f t="shared" si="130"/>
        <v>1</v>
      </c>
    </row>
    <row r="609" spans="1:35" ht="15.75" x14ac:dyDescent="0.25">
      <c r="A609"/>
      <c r="B609">
        <f>TABLA!D607</f>
        <v>619</v>
      </c>
      <c r="C609">
        <f>TABLA!H607</f>
        <v>13</v>
      </c>
      <c r="D609" s="165" t="str">
        <f>TABLA!A607</f>
        <v>F. Farmacia</v>
      </c>
      <c r="E609" s="284">
        <f>TABLA!BN607</f>
        <v>0</v>
      </c>
      <c r="F609" s="293" t="str">
        <f t="shared" si="132"/>
        <v/>
      </c>
      <c r="G609" s="293" t="str">
        <f t="shared" si="132"/>
        <v/>
      </c>
      <c r="H609" s="293" t="str">
        <f t="shared" si="132"/>
        <v/>
      </c>
      <c r="I609" s="293" t="str">
        <f t="shared" si="132"/>
        <v/>
      </c>
      <c r="J609" s="293" t="str">
        <f t="shared" si="132"/>
        <v/>
      </c>
      <c r="K609" s="293" t="str">
        <f t="shared" si="132"/>
        <v/>
      </c>
      <c r="L609" s="293" t="str">
        <f t="shared" si="132"/>
        <v/>
      </c>
      <c r="M609" s="293" t="str">
        <f t="shared" si="132"/>
        <v/>
      </c>
      <c r="N609" s="293" t="str">
        <f t="shared" si="132"/>
        <v/>
      </c>
      <c r="O609" s="293" t="str">
        <f t="shared" si="132"/>
        <v/>
      </c>
      <c r="P609" s="293" t="str">
        <f t="shared" si="131"/>
        <v/>
      </c>
      <c r="Q609" s="293" t="str">
        <f t="shared" si="131"/>
        <v/>
      </c>
      <c r="R609" s="293" t="str">
        <f t="shared" si="131"/>
        <v/>
      </c>
      <c r="S609" s="293" t="str">
        <f t="shared" si="131"/>
        <v/>
      </c>
      <c r="T609" s="293" t="str">
        <f t="shared" si="131"/>
        <v/>
      </c>
      <c r="U609" s="293" t="str">
        <f t="shared" si="131"/>
        <v/>
      </c>
      <c r="V609" s="293" t="str">
        <f t="shared" si="131"/>
        <v/>
      </c>
      <c r="W609" s="293" t="str">
        <f t="shared" si="131"/>
        <v/>
      </c>
      <c r="X609" s="293" t="str">
        <f t="shared" si="131"/>
        <v/>
      </c>
      <c r="Y609" s="293" t="str">
        <f t="shared" si="131"/>
        <v/>
      </c>
      <c r="Z609" s="293" t="str">
        <f t="shared" si="133"/>
        <v/>
      </c>
      <c r="AA609" s="293" t="str">
        <f t="shared" si="133"/>
        <v/>
      </c>
      <c r="AB609" s="293" t="str">
        <f t="shared" si="133"/>
        <v/>
      </c>
      <c r="AC609" s="293" t="str">
        <f t="shared" si="133"/>
        <v/>
      </c>
      <c r="AD609" s="293" t="str">
        <f t="shared" si="133"/>
        <v/>
      </c>
      <c r="AE609" s="293" t="str">
        <f t="shared" si="133"/>
        <v/>
      </c>
      <c r="AF609" s="293" t="str">
        <f t="shared" si="133"/>
        <v/>
      </c>
      <c r="AG609" s="293" t="str">
        <f t="shared" si="133"/>
        <v/>
      </c>
      <c r="AH609" s="293">
        <f t="shared" si="129"/>
        <v>0</v>
      </c>
      <c r="AI609" s="292" t="str">
        <f t="shared" si="130"/>
        <v>X</v>
      </c>
    </row>
    <row r="610" spans="1:35" ht="26.25" x14ac:dyDescent="0.25">
      <c r="A610"/>
      <c r="B610">
        <f>TABLA!D608</f>
        <v>620</v>
      </c>
      <c r="C610">
        <f>TABLA!H608</f>
        <v>4</v>
      </c>
      <c r="D610" s="165" t="str">
        <f>TABLA!A608</f>
        <v>F. Ciencias de la Información</v>
      </c>
      <c r="E610" s="284" t="str">
        <f>TABLA!BN608</f>
        <v>- Sugiero que se mejore el catálogo de búsqueda en los ordenadores de la biblioteca. Antes me resultaba más sencillo dar con el libro que me interesaba. Ahora los criterios de búsqueda no me convencen. &lt;br&gt;</v>
      </c>
      <c r="F610" s="293" t="str">
        <f t="shared" si="132"/>
        <v/>
      </c>
      <c r="G610" s="293" t="str">
        <f t="shared" si="132"/>
        <v/>
      </c>
      <c r="H610" s="293" t="str">
        <f t="shared" si="132"/>
        <v/>
      </c>
      <c r="I610" s="293" t="str">
        <f t="shared" si="132"/>
        <v/>
      </c>
      <c r="J610" s="293" t="str">
        <f t="shared" si="132"/>
        <v>x</v>
      </c>
      <c r="K610" s="293" t="str">
        <f t="shared" si="132"/>
        <v/>
      </c>
      <c r="L610" s="293" t="str">
        <f t="shared" si="132"/>
        <v/>
      </c>
      <c r="M610" s="293" t="str">
        <f t="shared" si="132"/>
        <v/>
      </c>
      <c r="N610" s="293" t="str">
        <f t="shared" si="132"/>
        <v/>
      </c>
      <c r="O610" s="293" t="str">
        <f t="shared" si="132"/>
        <v/>
      </c>
      <c r="P610" s="293" t="str">
        <f t="shared" si="132"/>
        <v>x</v>
      </c>
      <c r="Q610" s="293" t="str">
        <f t="shared" si="132"/>
        <v/>
      </c>
      <c r="R610" s="293" t="str">
        <f t="shared" si="132"/>
        <v/>
      </c>
      <c r="S610" s="293" t="str">
        <f t="shared" si="132"/>
        <v/>
      </c>
      <c r="T610" s="293" t="str">
        <f t="shared" si="132"/>
        <v/>
      </c>
      <c r="U610" s="293" t="str">
        <f t="shared" si="132"/>
        <v/>
      </c>
      <c r="V610" s="293" t="str">
        <f t="shared" ref="P610:AE625" si="134">IFERROR((IF(FIND(V$1,$E610,1)&gt;0,"x")),"")</f>
        <v/>
      </c>
      <c r="W610" s="293" t="str">
        <f t="shared" si="134"/>
        <v/>
      </c>
      <c r="X610" s="293" t="str">
        <f t="shared" si="134"/>
        <v>x</v>
      </c>
      <c r="Y610" s="293" t="str">
        <f t="shared" si="134"/>
        <v/>
      </c>
      <c r="Z610" s="293" t="str">
        <f t="shared" si="133"/>
        <v/>
      </c>
      <c r="AA610" s="293" t="str">
        <f t="shared" si="133"/>
        <v/>
      </c>
      <c r="AB610" s="293" t="str">
        <f t="shared" si="133"/>
        <v/>
      </c>
      <c r="AC610" s="293" t="str">
        <f t="shared" si="133"/>
        <v/>
      </c>
      <c r="AD610" s="293" t="str">
        <f t="shared" si="133"/>
        <v/>
      </c>
      <c r="AE610" s="293" t="str">
        <f t="shared" si="133"/>
        <v/>
      </c>
      <c r="AF610" s="293" t="str">
        <f t="shared" si="133"/>
        <v/>
      </c>
      <c r="AG610" s="293" t="str">
        <f t="shared" si="133"/>
        <v/>
      </c>
      <c r="AH610" s="293">
        <f t="shared" si="129"/>
        <v>3</v>
      </c>
      <c r="AI610" s="292">
        <f t="shared" si="130"/>
        <v>1</v>
      </c>
    </row>
    <row r="611" spans="1:35" ht="26.25" x14ac:dyDescent="0.25">
      <c r="A611"/>
      <c r="B611">
        <f>TABLA!D609</f>
        <v>621</v>
      </c>
      <c r="C611">
        <f>TABLA!H609</f>
        <v>4</v>
      </c>
      <c r="D611" s="165" t="str">
        <f>TABLA!A609</f>
        <v>F. Ciencias de la Información</v>
      </c>
      <c r="E611" s="284" t="str">
        <f>TABLA!BN609</f>
        <v>No sabía de la existencia de los cursos de formación de usuarios</v>
      </c>
      <c r="F611" s="293" t="str">
        <f t="shared" ref="F611:U626" si="135">IFERROR((IF(FIND(F$1,$E611,1)&gt;0,"x")),"")</f>
        <v/>
      </c>
      <c r="G611" s="293" t="str">
        <f t="shared" si="135"/>
        <v/>
      </c>
      <c r="H611" s="293" t="str">
        <f t="shared" si="135"/>
        <v/>
      </c>
      <c r="I611" s="293" t="str">
        <f t="shared" si="135"/>
        <v/>
      </c>
      <c r="J611" s="293" t="str">
        <f t="shared" si="135"/>
        <v/>
      </c>
      <c r="K611" s="293" t="str">
        <f t="shared" si="135"/>
        <v/>
      </c>
      <c r="L611" s="293" t="str">
        <f t="shared" si="135"/>
        <v/>
      </c>
      <c r="M611" s="293" t="str">
        <f t="shared" si="135"/>
        <v/>
      </c>
      <c r="N611" s="293" t="str">
        <f t="shared" si="135"/>
        <v/>
      </c>
      <c r="O611" s="293" t="str">
        <f t="shared" si="135"/>
        <v/>
      </c>
      <c r="P611" s="293" t="str">
        <f t="shared" si="134"/>
        <v/>
      </c>
      <c r="Q611" s="293" t="str">
        <f t="shared" si="134"/>
        <v/>
      </c>
      <c r="R611" s="293" t="str">
        <f t="shared" si="134"/>
        <v/>
      </c>
      <c r="S611" s="293" t="str">
        <f t="shared" si="134"/>
        <v/>
      </c>
      <c r="T611" s="293" t="str">
        <f t="shared" si="134"/>
        <v/>
      </c>
      <c r="U611" s="293" t="str">
        <f t="shared" si="134"/>
        <v/>
      </c>
      <c r="V611" s="293" t="str">
        <f t="shared" si="134"/>
        <v/>
      </c>
      <c r="W611" s="293" t="str">
        <f t="shared" si="134"/>
        <v/>
      </c>
      <c r="X611" s="293" t="str">
        <f t="shared" si="134"/>
        <v/>
      </c>
      <c r="Y611" s="293" t="str">
        <f t="shared" si="134"/>
        <v/>
      </c>
      <c r="Z611" s="293" t="str">
        <f t="shared" si="134"/>
        <v/>
      </c>
      <c r="AA611" s="293" t="str">
        <f t="shared" si="134"/>
        <v/>
      </c>
      <c r="AB611" s="293" t="str">
        <f t="shared" si="134"/>
        <v/>
      </c>
      <c r="AC611" s="293" t="str">
        <f t="shared" si="134"/>
        <v/>
      </c>
      <c r="AD611" s="293" t="str">
        <f t="shared" si="134"/>
        <v/>
      </c>
      <c r="AE611" s="293" t="str">
        <f t="shared" si="134"/>
        <v>x</v>
      </c>
      <c r="AF611" s="293" t="str">
        <f t="shared" ref="Z611:AG626" si="136">IFERROR((IF(FIND(AF$1,$E611,1)&gt;0,"x")),"")</f>
        <v/>
      </c>
      <c r="AG611" s="293" t="str">
        <f t="shared" si="136"/>
        <v/>
      </c>
      <c r="AH611" s="293">
        <f t="shared" si="129"/>
        <v>1</v>
      </c>
      <c r="AI611" s="292">
        <f t="shared" si="130"/>
        <v>1</v>
      </c>
    </row>
    <row r="612" spans="1:35" ht="51" x14ac:dyDescent="0.25">
      <c r="A612"/>
      <c r="B612">
        <f>TABLA!D610</f>
        <v>622</v>
      </c>
      <c r="C612">
        <f>TABLA!H610</f>
        <v>14</v>
      </c>
      <c r="D612" s="284" t="str">
        <f>TABLA!A610</f>
        <v>F. Filología</v>
      </c>
      <c r="E612" s="284" t="str">
        <f>TABLA!BN610</f>
        <v xml:space="preserve">El catálogo nuevo no es nada fácil de consultar. Además, hay entradas que no funcionan cuando se pincha en ellas. &lt;br&gt;&lt;br&gt;Si de un mismo libro hay un ejemplar de consulta en sala, no se puede reservar ninguno de los que ya están prestados para llevarse a casa, y a veces es necesario una lectura más profunda como para hacerla en la Biblioteca. Se debería poder reservar un ejemplar independientemente de que haya otro para sala. </v>
      </c>
      <c r="F612" s="293" t="str">
        <f t="shared" si="135"/>
        <v/>
      </c>
      <c r="G612" s="293" t="str">
        <f t="shared" si="135"/>
        <v/>
      </c>
      <c r="H612" s="293" t="str">
        <f t="shared" si="135"/>
        <v/>
      </c>
      <c r="I612" s="293" t="str">
        <f t="shared" si="135"/>
        <v/>
      </c>
      <c r="J612" s="293" t="str">
        <f t="shared" si="135"/>
        <v>x</v>
      </c>
      <c r="K612" s="293" t="str">
        <f t="shared" si="135"/>
        <v/>
      </c>
      <c r="L612" s="293" t="str">
        <f t="shared" si="135"/>
        <v/>
      </c>
      <c r="M612" s="293" t="str">
        <f t="shared" si="135"/>
        <v/>
      </c>
      <c r="N612" s="293" t="str">
        <f t="shared" si="135"/>
        <v/>
      </c>
      <c r="O612" s="293" t="str">
        <f t="shared" si="135"/>
        <v/>
      </c>
      <c r="P612" s="293" t="str">
        <f t="shared" si="134"/>
        <v/>
      </c>
      <c r="Q612" s="293" t="str">
        <f t="shared" si="134"/>
        <v/>
      </c>
      <c r="R612" s="293" t="str">
        <f t="shared" si="134"/>
        <v/>
      </c>
      <c r="S612" s="293" t="str">
        <f t="shared" si="134"/>
        <v/>
      </c>
      <c r="T612" s="293" t="str">
        <f t="shared" si="134"/>
        <v/>
      </c>
      <c r="U612" s="293" t="str">
        <f t="shared" si="134"/>
        <v/>
      </c>
      <c r="V612" s="293" t="str">
        <f t="shared" si="134"/>
        <v/>
      </c>
      <c r="W612" s="293" t="str">
        <f t="shared" si="134"/>
        <v/>
      </c>
      <c r="X612" s="293" t="str">
        <f t="shared" si="134"/>
        <v/>
      </c>
      <c r="Y612" s="293" t="str">
        <f t="shared" si="134"/>
        <v/>
      </c>
      <c r="Z612" s="293" t="str">
        <f t="shared" si="136"/>
        <v/>
      </c>
      <c r="AA612" s="293" t="str">
        <f t="shared" si="136"/>
        <v/>
      </c>
      <c r="AB612" s="293" t="str">
        <f t="shared" si="136"/>
        <v/>
      </c>
      <c r="AC612" s="293" t="str">
        <f t="shared" si="136"/>
        <v/>
      </c>
      <c r="AD612" s="293" t="str">
        <f t="shared" si="136"/>
        <v/>
      </c>
      <c r="AE612" s="293" t="str">
        <f t="shared" si="136"/>
        <v/>
      </c>
      <c r="AF612" s="293" t="str">
        <f t="shared" si="136"/>
        <v/>
      </c>
      <c r="AG612" s="293" t="str">
        <f t="shared" si="136"/>
        <v/>
      </c>
      <c r="AH612" s="293">
        <f t="shared" si="129"/>
        <v>1</v>
      </c>
      <c r="AI612" s="292">
        <f t="shared" si="130"/>
        <v>1</v>
      </c>
    </row>
    <row r="613" spans="1:35" x14ac:dyDescent="0.25">
      <c r="B613">
        <f>TABLA!D611</f>
        <v>623</v>
      </c>
      <c r="C613">
        <f>TABLA!H611</f>
        <v>16</v>
      </c>
      <c r="D613" s="284" t="str">
        <f>TABLA!A611</f>
        <v>F. Geografía e Historia</v>
      </c>
      <c r="E613" s="284">
        <f>TABLA!BN611</f>
        <v>0</v>
      </c>
      <c r="F613" s="293" t="str">
        <f t="shared" si="135"/>
        <v/>
      </c>
      <c r="G613" s="293" t="str">
        <f t="shared" si="135"/>
        <v/>
      </c>
      <c r="H613" s="293" t="str">
        <f t="shared" si="135"/>
        <v/>
      </c>
      <c r="I613" s="293" t="str">
        <f t="shared" si="135"/>
        <v/>
      </c>
      <c r="J613" s="293" t="str">
        <f t="shared" si="135"/>
        <v/>
      </c>
      <c r="K613" s="293" t="str">
        <f t="shared" si="135"/>
        <v/>
      </c>
      <c r="L613" s="293" t="str">
        <f t="shared" si="135"/>
        <v/>
      </c>
      <c r="M613" s="293" t="str">
        <f t="shared" si="135"/>
        <v/>
      </c>
      <c r="N613" s="293" t="str">
        <f t="shared" si="135"/>
        <v/>
      </c>
      <c r="O613" s="293" t="str">
        <f t="shared" si="135"/>
        <v/>
      </c>
      <c r="P613" s="293" t="str">
        <f t="shared" si="134"/>
        <v/>
      </c>
      <c r="Q613" s="293" t="str">
        <f t="shared" si="134"/>
        <v/>
      </c>
      <c r="R613" s="293" t="str">
        <f t="shared" si="134"/>
        <v/>
      </c>
      <c r="S613" s="293" t="str">
        <f t="shared" si="134"/>
        <v/>
      </c>
      <c r="T613" s="293" t="str">
        <f t="shared" si="134"/>
        <v/>
      </c>
      <c r="U613" s="293" t="str">
        <f t="shared" si="134"/>
        <v/>
      </c>
      <c r="V613" s="293" t="str">
        <f t="shared" si="134"/>
        <v/>
      </c>
      <c r="W613" s="293" t="str">
        <f t="shared" si="134"/>
        <v/>
      </c>
      <c r="X613" s="293" t="str">
        <f t="shared" si="134"/>
        <v/>
      </c>
      <c r="Y613" s="293" t="str">
        <f t="shared" si="134"/>
        <v/>
      </c>
      <c r="Z613" s="293" t="str">
        <f t="shared" si="136"/>
        <v/>
      </c>
      <c r="AA613" s="293" t="str">
        <f t="shared" si="136"/>
        <v/>
      </c>
      <c r="AB613" s="293" t="str">
        <f t="shared" si="136"/>
        <v/>
      </c>
      <c r="AC613" s="293" t="str">
        <f t="shared" si="136"/>
        <v/>
      </c>
      <c r="AD613" s="293" t="str">
        <f t="shared" si="136"/>
        <v/>
      </c>
      <c r="AE613" s="293" t="str">
        <f t="shared" si="136"/>
        <v/>
      </c>
      <c r="AF613" s="293" t="str">
        <f t="shared" si="136"/>
        <v/>
      </c>
      <c r="AG613" s="293" t="str">
        <f t="shared" si="136"/>
        <v/>
      </c>
      <c r="AH613" s="293">
        <f t="shared" si="129"/>
        <v>0</v>
      </c>
      <c r="AI613" s="292" t="str">
        <f t="shared" si="130"/>
        <v>X</v>
      </c>
    </row>
    <row r="614" spans="1:35" ht="15.75" x14ac:dyDescent="0.25">
      <c r="A614" s="3"/>
      <c r="B614">
        <f>TABLA!D612</f>
        <v>624</v>
      </c>
      <c r="C614">
        <f>TABLA!H612</f>
        <v>17</v>
      </c>
      <c r="D614" s="165" t="str">
        <f>TABLA!A612</f>
        <v>F. Informática</v>
      </c>
      <c r="E614" s="284">
        <f>TABLA!BN612</f>
        <v>0</v>
      </c>
      <c r="F614" s="293" t="str">
        <f t="shared" si="135"/>
        <v/>
      </c>
      <c r="G614" s="293" t="str">
        <f t="shared" si="135"/>
        <v/>
      </c>
      <c r="H614" s="293" t="str">
        <f t="shared" si="135"/>
        <v/>
      </c>
      <c r="I614" s="293" t="str">
        <f t="shared" si="135"/>
        <v/>
      </c>
      <c r="J614" s="293" t="str">
        <f t="shared" si="135"/>
        <v/>
      </c>
      <c r="K614" s="293" t="str">
        <f t="shared" si="135"/>
        <v/>
      </c>
      <c r="L614" s="293" t="str">
        <f t="shared" si="135"/>
        <v/>
      </c>
      <c r="M614" s="293" t="str">
        <f t="shared" si="135"/>
        <v/>
      </c>
      <c r="N614" s="293" t="str">
        <f t="shared" si="135"/>
        <v/>
      </c>
      <c r="O614" s="293" t="str">
        <f t="shared" si="135"/>
        <v/>
      </c>
      <c r="P614" s="293" t="str">
        <f t="shared" si="134"/>
        <v/>
      </c>
      <c r="Q614" s="293" t="str">
        <f t="shared" si="134"/>
        <v/>
      </c>
      <c r="R614" s="293" t="str">
        <f t="shared" si="134"/>
        <v/>
      </c>
      <c r="S614" s="293" t="str">
        <f t="shared" si="134"/>
        <v/>
      </c>
      <c r="T614" s="293" t="str">
        <f t="shared" si="134"/>
        <v/>
      </c>
      <c r="U614" s="293" t="str">
        <f t="shared" si="134"/>
        <v/>
      </c>
      <c r="V614" s="293" t="str">
        <f t="shared" si="134"/>
        <v/>
      </c>
      <c r="W614" s="293" t="str">
        <f t="shared" si="134"/>
        <v/>
      </c>
      <c r="X614" s="293" t="str">
        <f t="shared" si="134"/>
        <v/>
      </c>
      <c r="Y614" s="293" t="str">
        <f t="shared" si="134"/>
        <v/>
      </c>
      <c r="Z614" s="293" t="str">
        <f t="shared" si="136"/>
        <v/>
      </c>
      <c r="AA614" s="293" t="str">
        <f t="shared" si="136"/>
        <v/>
      </c>
      <c r="AB614" s="293" t="str">
        <f t="shared" si="136"/>
        <v/>
      </c>
      <c r="AC614" s="293" t="str">
        <f t="shared" si="136"/>
        <v/>
      </c>
      <c r="AD614" s="293" t="str">
        <f t="shared" si="136"/>
        <v/>
      </c>
      <c r="AE614" s="293" t="str">
        <f t="shared" si="136"/>
        <v/>
      </c>
      <c r="AF614" s="293" t="str">
        <f t="shared" si="136"/>
        <v/>
      </c>
      <c r="AG614" s="293" t="str">
        <f t="shared" si="136"/>
        <v/>
      </c>
      <c r="AH614" s="293">
        <f t="shared" si="129"/>
        <v>0</v>
      </c>
      <c r="AI614" s="292" t="str">
        <f t="shared" si="130"/>
        <v>X</v>
      </c>
    </row>
    <row r="615" spans="1:35" ht="25.5" x14ac:dyDescent="0.25">
      <c r="A615"/>
      <c r="B615">
        <f>TABLA!D613</f>
        <v>625</v>
      </c>
      <c r="C615">
        <f>TABLA!H613</f>
        <v>16</v>
      </c>
      <c r="D615" s="284" t="str">
        <f>TABLA!A613</f>
        <v>F. Geografía e Historia</v>
      </c>
      <c r="E615" s="284">
        <f>TABLA!BN613</f>
        <v>0</v>
      </c>
      <c r="F615" s="293" t="str">
        <f t="shared" si="135"/>
        <v/>
      </c>
      <c r="G615" s="293" t="str">
        <f t="shared" si="135"/>
        <v/>
      </c>
      <c r="H615" s="293" t="str">
        <f t="shared" si="135"/>
        <v/>
      </c>
      <c r="I615" s="293" t="str">
        <f t="shared" si="135"/>
        <v/>
      </c>
      <c r="J615" s="293" t="str">
        <f t="shared" si="135"/>
        <v/>
      </c>
      <c r="K615" s="293" t="str">
        <f t="shared" si="135"/>
        <v/>
      </c>
      <c r="L615" s="293" t="str">
        <f t="shared" si="135"/>
        <v/>
      </c>
      <c r="M615" s="293" t="str">
        <f t="shared" si="135"/>
        <v/>
      </c>
      <c r="N615" s="293" t="str">
        <f t="shared" si="135"/>
        <v/>
      </c>
      <c r="O615" s="293" t="str">
        <f t="shared" si="135"/>
        <v/>
      </c>
      <c r="P615" s="293" t="str">
        <f t="shared" si="134"/>
        <v/>
      </c>
      <c r="Q615" s="293" t="str">
        <f t="shared" si="134"/>
        <v/>
      </c>
      <c r="R615" s="293" t="str">
        <f t="shared" si="134"/>
        <v/>
      </c>
      <c r="S615" s="293" t="str">
        <f t="shared" si="134"/>
        <v/>
      </c>
      <c r="T615" s="293" t="str">
        <f t="shared" si="134"/>
        <v/>
      </c>
      <c r="U615" s="293" t="str">
        <f t="shared" si="134"/>
        <v/>
      </c>
      <c r="V615" s="293" t="str">
        <f t="shared" si="134"/>
        <v/>
      </c>
      <c r="W615" s="293" t="str">
        <f t="shared" si="134"/>
        <v/>
      </c>
      <c r="X615" s="293" t="str">
        <f t="shared" si="134"/>
        <v/>
      </c>
      <c r="Y615" s="293" t="str">
        <f t="shared" si="134"/>
        <v/>
      </c>
      <c r="Z615" s="293" t="str">
        <f t="shared" si="136"/>
        <v/>
      </c>
      <c r="AA615" s="293" t="str">
        <f t="shared" si="136"/>
        <v/>
      </c>
      <c r="AB615" s="293" t="str">
        <f t="shared" si="136"/>
        <v/>
      </c>
      <c r="AC615" s="293" t="str">
        <f t="shared" si="136"/>
        <v/>
      </c>
      <c r="AD615" s="293" t="str">
        <f t="shared" si="136"/>
        <v/>
      </c>
      <c r="AE615" s="293" t="str">
        <f t="shared" si="136"/>
        <v/>
      </c>
      <c r="AF615" s="293" t="str">
        <f t="shared" si="136"/>
        <v/>
      </c>
      <c r="AG615" s="293" t="str">
        <f t="shared" si="136"/>
        <v/>
      </c>
      <c r="AH615" s="293">
        <f t="shared" si="129"/>
        <v>0</v>
      </c>
      <c r="AI615" s="292" t="str">
        <f t="shared" si="130"/>
        <v>X</v>
      </c>
    </row>
    <row r="616" spans="1:35" ht="15.75" x14ac:dyDescent="0.25">
      <c r="A616"/>
      <c r="B616">
        <f>TABLA!D614</f>
        <v>626</v>
      </c>
      <c r="C616">
        <f>TABLA!H614</f>
        <v>21</v>
      </c>
      <c r="D616" s="165" t="str">
        <f>TABLA!A614</f>
        <v>F. Veterinaria</v>
      </c>
      <c r="E616" s="284" t="str">
        <f>TABLA!BN614</f>
        <v>No he tenido tiempo</v>
      </c>
      <c r="F616" s="293" t="str">
        <f t="shared" si="135"/>
        <v/>
      </c>
      <c r="G616" s="293" t="str">
        <f t="shared" si="135"/>
        <v/>
      </c>
      <c r="H616" s="293" t="str">
        <f t="shared" si="135"/>
        <v/>
      </c>
      <c r="I616" s="293" t="str">
        <f t="shared" si="135"/>
        <v/>
      </c>
      <c r="J616" s="293" t="str">
        <f t="shared" si="135"/>
        <v/>
      </c>
      <c r="K616" s="293" t="str">
        <f t="shared" si="135"/>
        <v/>
      </c>
      <c r="L616" s="293" t="str">
        <f t="shared" si="135"/>
        <v/>
      </c>
      <c r="M616" s="293" t="str">
        <f t="shared" si="135"/>
        <v/>
      </c>
      <c r="N616" s="293" t="str">
        <f t="shared" si="135"/>
        <v/>
      </c>
      <c r="O616" s="293" t="str">
        <f t="shared" si="135"/>
        <v/>
      </c>
      <c r="P616" s="293" t="str">
        <f t="shared" si="134"/>
        <v/>
      </c>
      <c r="Q616" s="293" t="str">
        <f t="shared" si="134"/>
        <v/>
      </c>
      <c r="R616" s="293" t="str">
        <f t="shared" si="134"/>
        <v/>
      </c>
      <c r="S616" s="293" t="str">
        <f t="shared" si="134"/>
        <v/>
      </c>
      <c r="T616" s="293" t="str">
        <f t="shared" si="134"/>
        <v/>
      </c>
      <c r="U616" s="293" t="str">
        <f t="shared" si="134"/>
        <v/>
      </c>
      <c r="V616" s="293" t="str">
        <f t="shared" si="134"/>
        <v/>
      </c>
      <c r="W616" s="293" t="str">
        <f t="shared" si="134"/>
        <v/>
      </c>
      <c r="X616" s="293" t="str">
        <f t="shared" si="134"/>
        <v/>
      </c>
      <c r="Y616" s="293" t="str">
        <f t="shared" si="134"/>
        <v/>
      </c>
      <c r="Z616" s="293" t="str">
        <f t="shared" si="136"/>
        <v/>
      </c>
      <c r="AA616" s="293" t="str">
        <f t="shared" si="136"/>
        <v/>
      </c>
      <c r="AB616" s="293" t="str">
        <f t="shared" si="136"/>
        <v/>
      </c>
      <c r="AC616" s="293" t="str">
        <f t="shared" si="136"/>
        <v/>
      </c>
      <c r="AD616" s="293" t="str">
        <f t="shared" si="136"/>
        <v/>
      </c>
      <c r="AE616" s="293" t="str">
        <f t="shared" si="136"/>
        <v/>
      </c>
      <c r="AF616" s="293" t="str">
        <f t="shared" si="136"/>
        <v/>
      </c>
      <c r="AG616" s="293" t="str">
        <f t="shared" si="136"/>
        <v/>
      </c>
      <c r="AH616" s="293">
        <f t="shared" si="129"/>
        <v>0</v>
      </c>
      <c r="AI616" s="292">
        <f t="shared" si="130"/>
        <v>1</v>
      </c>
    </row>
    <row r="617" spans="1:35" ht="26.25" x14ac:dyDescent="0.25">
      <c r="A617"/>
      <c r="B617">
        <f>TABLA!D615</f>
        <v>627</v>
      </c>
      <c r="C617">
        <f>TABLA!H615</f>
        <v>16</v>
      </c>
      <c r="D617" s="165" t="str">
        <f>TABLA!A615</f>
        <v>F. Geografía e Historia</v>
      </c>
      <c r="E617" s="284">
        <f>TABLA!BN615</f>
        <v>0</v>
      </c>
      <c r="F617" s="293" t="str">
        <f t="shared" si="135"/>
        <v/>
      </c>
      <c r="G617" s="293" t="str">
        <f t="shared" si="135"/>
        <v/>
      </c>
      <c r="H617" s="293" t="str">
        <f t="shared" si="135"/>
        <v/>
      </c>
      <c r="I617" s="293" t="str">
        <f t="shared" si="135"/>
        <v/>
      </c>
      <c r="J617" s="293" t="str">
        <f t="shared" si="135"/>
        <v/>
      </c>
      <c r="K617" s="293" t="str">
        <f t="shared" si="135"/>
        <v/>
      </c>
      <c r="L617" s="293" t="str">
        <f t="shared" si="135"/>
        <v/>
      </c>
      <c r="M617" s="293" t="str">
        <f t="shared" si="135"/>
        <v/>
      </c>
      <c r="N617" s="293" t="str">
        <f t="shared" si="135"/>
        <v/>
      </c>
      <c r="O617" s="293" t="str">
        <f t="shared" si="135"/>
        <v/>
      </c>
      <c r="P617" s="293" t="str">
        <f t="shared" si="134"/>
        <v/>
      </c>
      <c r="Q617" s="293" t="str">
        <f t="shared" si="134"/>
        <v/>
      </c>
      <c r="R617" s="293" t="str">
        <f t="shared" si="134"/>
        <v/>
      </c>
      <c r="S617" s="293" t="str">
        <f t="shared" si="134"/>
        <v/>
      </c>
      <c r="T617" s="293" t="str">
        <f t="shared" si="134"/>
        <v/>
      </c>
      <c r="U617" s="293" t="str">
        <f t="shared" si="134"/>
        <v/>
      </c>
      <c r="V617" s="293" t="str">
        <f t="shared" si="134"/>
        <v/>
      </c>
      <c r="W617" s="293" t="str">
        <f t="shared" si="134"/>
        <v/>
      </c>
      <c r="X617" s="293" t="str">
        <f t="shared" si="134"/>
        <v/>
      </c>
      <c r="Y617" s="293" t="str">
        <f t="shared" si="134"/>
        <v/>
      </c>
      <c r="Z617" s="293" t="str">
        <f t="shared" si="136"/>
        <v/>
      </c>
      <c r="AA617" s="293" t="str">
        <f t="shared" si="136"/>
        <v/>
      </c>
      <c r="AB617" s="293" t="str">
        <f t="shared" si="136"/>
        <v/>
      </c>
      <c r="AC617" s="293" t="str">
        <f t="shared" si="136"/>
        <v/>
      </c>
      <c r="AD617" s="293" t="str">
        <f t="shared" si="136"/>
        <v/>
      </c>
      <c r="AE617" s="293" t="str">
        <f t="shared" si="136"/>
        <v/>
      </c>
      <c r="AF617" s="293" t="str">
        <f t="shared" si="136"/>
        <v/>
      </c>
      <c r="AG617" s="293" t="str">
        <f t="shared" si="136"/>
        <v/>
      </c>
      <c r="AH617" s="293">
        <f t="shared" si="129"/>
        <v>0</v>
      </c>
      <c r="AI617" s="292" t="str">
        <f t="shared" si="130"/>
        <v>X</v>
      </c>
    </row>
    <row r="618" spans="1:35" x14ac:dyDescent="0.25">
      <c r="B618">
        <f>TABLA!D616</f>
        <v>628</v>
      </c>
      <c r="C618">
        <f>TABLA!H616</f>
        <v>2</v>
      </c>
      <c r="D618" s="284" t="str">
        <f>TABLA!A616</f>
        <v>F. Ciencias Biológicas</v>
      </c>
      <c r="E618" s="284">
        <f>TABLA!BN616</f>
        <v>0</v>
      </c>
      <c r="F618" s="293" t="str">
        <f t="shared" si="135"/>
        <v/>
      </c>
      <c r="G618" s="293" t="str">
        <f t="shared" si="135"/>
        <v/>
      </c>
      <c r="H618" s="293" t="str">
        <f t="shared" si="135"/>
        <v/>
      </c>
      <c r="I618" s="293" t="str">
        <f t="shared" si="135"/>
        <v/>
      </c>
      <c r="J618" s="293" t="str">
        <f t="shared" si="135"/>
        <v/>
      </c>
      <c r="K618" s="293" t="str">
        <f t="shared" si="135"/>
        <v/>
      </c>
      <c r="L618" s="293" t="str">
        <f t="shared" si="135"/>
        <v/>
      </c>
      <c r="M618" s="293" t="str">
        <f t="shared" si="135"/>
        <v/>
      </c>
      <c r="N618" s="293" t="str">
        <f t="shared" si="135"/>
        <v/>
      </c>
      <c r="O618" s="293" t="str">
        <f t="shared" si="135"/>
        <v/>
      </c>
      <c r="P618" s="293" t="str">
        <f t="shared" si="134"/>
        <v/>
      </c>
      <c r="Q618" s="293" t="str">
        <f t="shared" si="134"/>
        <v/>
      </c>
      <c r="R618" s="293" t="str">
        <f t="shared" si="134"/>
        <v/>
      </c>
      <c r="S618" s="293" t="str">
        <f t="shared" si="134"/>
        <v/>
      </c>
      <c r="T618" s="293" t="str">
        <f t="shared" si="134"/>
        <v/>
      </c>
      <c r="U618" s="293" t="str">
        <f t="shared" si="134"/>
        <v/>
      </c>
      <c r="V618" s="293" t="str">
        <f t="shared" si="134"/>
        <v/>
      </c>
      <c r="W618" s="293" t="str">
        <f t="shared" si="134"/>
        <v/>
      </c>
      <c r="X618" s="293" t="str">
        <f t="shared" si="134"/>
        <v/>
      </c>
      <c r="Y618" s="293" t="str">
        <f t="shared" si="134"/>
        <v/>
      </c>
      <c r="Z618" s="293" t="str">
        <f t="shared" si="136"/>
        <v/>
      </c>
      <c r="AA618" s="293" t="str">
        <f t="shared" si="136"/>
        <v/>
      </c>
      <c r="AB618" s="293" t="str">
        <f t="shared" si="136"/>
        <v/>
      </c>
      <c r="AC618" s="293" t="str">
        <f t="shared" si="136"/>
        <v/>
      </c>
      <c r="AD618" s="293" t="str">
        <f t="shared" si="136"/>
        <v/>
      </c>
      <c r="AE618" s="293" t="str">
        <f t="shared" si="136"/>
        <v/>
      </c>
      <c r="AF618" s="293" t="str">
        <f t="shared" si="136"/>
        <v/>
      </c>
      <c r="AG618" s="293" t="str">
        <f t="shared" si="136"/>
        <v/>
      </c>
      <c r="AH618" s="293">
        <f t="shared" si="129"/>
        <v>0</v>
      </c>
      <c r="AI618" s="292" t="str">
        <f t="shared" si="130"/>
        <v>X</v>
      </c>
    </row>
    <row r="619" spans="1:35" ht="15.75" x14ac:dyDescent="0.25">
      <c r="A619"/>
      <c r="B619">
        <f>TABLA!D617</f>
        <v>629</v>
      </c>
      <c r="C619">
        <f>TABLA!H617</f>
        <v>14</v>
      </c>
      <c r="D619" s="165" t="str">
        <f>TABLA!A617</f>
        <v>F. Filología</v>
      </c>
      <c r="E619" s="284">
        <f>TABLA!BN617</f>
        <v>0</v>
      </c>
      <c r="F619" s="293" t="str">
        <f t="shared" si="135"/>
        <v/>
      </c>
      <c r="G619" s="293" t="str">
        <f t="shared" si="135"/>
        <v/>
      </c>
      <c r="H619" s="293" t="str">
        <f t="shared" si="135"/>
        <v/>
      </c>
      <c r="I619" s="293" t="str">
        <f t="shared" si="135"/>
        <v/>
      </c>
      <c r="J619" s="293" t="str">
        <f t="shared" si="135"/>
        <v/>
      </c>
      <c r="K619" s="293" t="str">
        <f t="shared" si="135"/>
        <v/>
      </c>
      <c r="L619" s="293" t="str">
        <f t="shared" si="135"/>
        <v/>
      </c>
      <c r="M619" s="293" t="str">
        <f t="shared" si="135"/>
        <v/>
      </c>
      <c r="N619" s="293" t="str">
        <f t="shared" si="135"/>
        <v/>
      </c>
      <c r="O619" s="293" t="str">
        <f t="shared" si="135"/>
        <v/>
      </c>
      <c r="P619" s="293" t="str">
        <f t="shared" si="134"/>
        <v/>
      </c>
      <c r="Q619" s="293" t="str">
        <f t="shared" si="134"/>
        <v/>
      </c>
      <c r="R619" s="293" t="str">
        <f t="shared" si="134"/>
        <v/>
      </c>
      <c r="S619" s="293" t="str">
        <f t="shared" si="134"/>
        <v/>
      </c>
      <c r="T619" s="293" t="str">
        <f t="shared" si="134"/>
        <v/>
      </c>
      <c r="U619" s="293" t="str">
        <f t="shared" si="134"/>
        <v/>
      </c>
      <c r="V619" s="293" t="str">
        <f t="shared" si="134"/>
        <v/>
      </c>
      <c r="W619" s="293" t="str">
        <f t="shared" si="134"/>
        <v/>
      </c>
      <c r="X619" s="293" t="str">
        <f t="shared" si="134"/>
        <v/>
      </c>
      <c r="Y619" s="293" t="str">
        <f t="shared" si="134"/>
        <v/>
      </c>
      <c r="Z619" s="293" t="str">
        <f t="shared" si="136"/>
        <v/>
      </c>
      <c r="AA619" s="293" t="str">
        <f t="shared" si="136"/>
        <v/>
      </c>
      <c r="AB619" s="293" t="str">
        <f t="shared" si="136"/>
        <v/>
      </c>
      <c r="AC619" s="293" t="str">
        <f t="shared" si="136"/>
        <v/>
      </c>
      <c r="AD619" s="293" t="str">
        <f t="shared" si="136"/>
        <v/>
      </c>
      <c r="AE619" s="293" t="str">
        <f t="shared" si="136"/>
        <v/>
      </c>
      <c r="AF619" s="293" t="str">
        <f t="shared" si="136"/>
        <v/>
      </c>
      <c r="AG619" s="293" t="str">
        <f t="shared" si="136"/>
        <v/>
      </c>
      <c r="AH619" s="293">
        <f t="shared" si="129"/>
        <v>0</v>
      </c>
      <c r="AI619" s="292" t="str">
        <f t="shared" si="130"/>
        <v>X</v>
      </c>
    </row>
    <row r="620" spans="1:35" ht="25.5" x14ac:dyDescent="0.25">
      <c r="A620" s="3"/>
      <c r="B620">
        <f>TABLA!D618</f>
        <v>630</v>
      </c>
      <c r="C620">
        <f>TABLA!H618</f>
        <v>4</v>
      </c>
      <c r="D620" s="284" t="str">
        <f>TABLA!A618</f>
        <v>F. Ciencias de la Información</v>
      </c>
      <c r="E620" s="284">
        <f>TABLA!BN618</f>
        <v>0</v>
      </c>
      <c r="F620" s="293" t="str">
        <f t="shared" si="135"/>
        <v/>
      </c>
      <c r="G620" s="293" t="str">
        <f t="shared" si="135"/>
        <v/>
      </c>
      <c r="H620" s="293" t="str">
        <f t="shared" si="135"/>
        <v/>
      </c>
      <c r="I620" s="293" t="str">
        <f t="shared" si="135"/>
        <v/>
      </c>
      <c r="J620" s="293" t="str">
        <f t="shared" si="135"/>
        <v/>
      </c>
      <c r="K620" s="293" t="str">
        <f t="shared" si="135"/>
        <v/>
      </c>
      <c r="L620" s="293" t="str">
        <f t="shared" si="135"/>
        <v/>
      </c>
      <c r="M620" s="293" t="str">
        <f t="shared" si="135"/>
        <v/>
      </c>
      <c r="N620" s="293" t="str">
        <f t="shared" si="135"/>
        <v/>
      </c>
      <c r="O620" s="293" t="str">
        <f t="shared" si="135"/>
        <v/>
      </c>
      <c r="P620" s="293" t="str">
        <f t="shared" si="134"/>
        <v/>
      </c>
      <c r="Q620" s="293" t="str">
        <f t="shared" si="134"/>
        <v/>
      </c>
      <c r="R620" s="293" t="str">
        <f t="shared" si="134"/>
        <v/>
      </c>
      <c r="S620" s="293" t="str">
        <f t="shared" si="134"/>
        <v/>
      </c>
      <c r="T620" s="293" t="str">
        <f t="shared" si="134"/>
        <v/>
      </c>
      <c r="U620" s="293" t="str">
        <f t="shared" si="134"/>
        <v/>
      </c>
      <c r="V620" s="293" t="str">
        <f t="shared" si="134"/>
        <v/>
      </c>
      <c r="W620" s="293" t="str">
        <f t="shared" si="134"/>
        <v/>
      </c>
      <c r="X620" s="293" t="str">
        <f t="shared" si="134"/>
        <v/>
      </c>
      <c r="Y620" s="293" t="str">
        <f t="shared" si="134"/>
        <v/>
      </c>
      <c r="Z620" s="293" t="str">
        <f t="shared" si="136"/>
        <v/>
      </c>
      <c r="AA620" s="293" t="str">
        <f t="shared" si="136"/>
        <v/>
      </c>
      <c r="AB620" s="293" t="str">
        <f t="shared" si="136"/>
        <v/>
      </c>
      <c r="AC620" s="293" t="str">
        <f t="shared" si="136"/>
        <v/>
      </c>
      <c r="AD620" s="293" t="str">
        <f t="shared" si="136"/>
        <v/>
      </c>
      <c r="AE620" s="293" t="str">
        <f t="shared" si="136"/>
        <v/>
      </c>
      <c r="AF620" s="293" t="str">
        <f t="shared" si="136"/>
        <v/>
      </c>
      <c r="AG620" s="293" t="str">
        <f t="shared" si="136"/>
        <v/>
      </c>
      <c r="AH620" s="293">
        <f t="shared" si="129"/>
        <v>0</v>
      </c>
      <c r="AI620" s="292" t="str">
        <f t="shared" si="130"/>
        <v>X</v>
      </c>
    </row>
    <row r="621" spans="1:35" ht="38.25" x14ac:dyDescent="0.25">
      <c r="A621"/>
      <c r="B621">
        <f>TABLA!D619</f>
        <v>631</v>
      </c>
      <c r="C621">
        <f>TABLA!H619</f>
        <v>11</v>
      </c>
      <c r="D621" s="165" t="str">
        <f>TABLA!A619</f>
        <v>F. Derecho</v>
      </c>
      <c r="E621" s="284" t="str">
        <f>TABLA!BN619</f>
        <v>Nunca he recibido información sobre la existencia de algún curso de formación sobre el uso de la biblioteca ucm, excepto de la charla del primer día del curso que nos explicó cómo se usa más o menos. He aprendido usos más adecuados gracias a la profesora de entorno económico en 2019...</v>
      </c>
      <c r="F621" s="293" t="str">
        <f t="shared" si="135"/>
        <v/>
      </c>
      <c r="G621" s="293" t="str">
        <f t="shared" si="135"/>
        <v/>
      </c>
      <c r="H621" s="293" t="str">
        <f t="shared" si="135"/>
        <v/>
      </c>
      <c r="I621" s="293" t="str">
        <f t="shared" si="135"/>
        <v/>
      </c>
      <c r="J621" s="293" t="str">
        <f t="shared" si="135"/>
        <v/>
      </c>
      <c r="K621" s="293" t="str">
        <f t="shared" si="135"/>
        <v/>
      </c>
      <c r="L621" s="293" t="str">
        <f t="shared" si="135"/>
        <v/>
      </c>
      <c r="M621" s="293" t="str">
        <f t="shared" si="135"/>
        <v/>
      </c>
      <c r="N621" s="293" t="str">
        <f t="shared" si="135"/>
        <v/>
      </c>
      <c r="O621" s="293" t="str">
        <f t="shared" si="135"/>
        <v/>
      </c>
      <c r="P621" s="293" t="str">
        <f t="shared" si="134"/>
        <v/>
      </c>
      <c r="Q621" s="293" t="str">
        <f t="shared" si="134"/>
        <v/>
      </c>
      <c r="R621" s="293" t="str">
        <f t="shared" si="134"/>
        <v/>
      </c>
      <c r="S621" s="293" t="str">
        <f t="shared" si="134"/>
        <v/>
      </c>
      <c r="T621" s="293" t="str">
        <f t="shared" si="134"/>
        <v/>
      </c>
      <c r="U621" s="293" t="str">
        <f t="shared" si="134"/>
        <v/>
      </c>
      <c r="V621" s="293" t="str">
        <f t="shared" si="134"/>
        <v/>
      </c>
      <c r="W621" s="293" t="str">
        <f t="shared" si="134"/>
        <v/>
      </c>
      <c r="X621" s="293" t="str">
        <f t="shared" si="134"/>
        <v/>
      </c>
      <c r="Y621" s="293" t="str">
        <f t="shared" si="134"/>
        <v/>
      </c>
      <c r="Z621" s="293" t="str">
        <f t="shared" si="136"/>
        <v/>
      </c>
      <c r="AA621" s="293" t="str">
        <f t="shared" si="136"/>
        <v/>
      </c>
      <c r="AB621" s="293" t="str">
        <f t="shared" si="136"/>
        <v/>
      </c>
      <c r="AC621" s="293" t="str">
        <f t="shared" si="136"/>
        <v/>
      </c>
      <c r="AD621" s="293" t="str">
        <f t="shared" si="136"/>
        <v/>
      </c>
      <c r="AE621" s="293" t="str">
        <f t="shared" si="136"/>
        <v/>
      </c>
      <c r="AF621" s="293" t="str">
        <f t="shared" si="136"/>
        <v/>
      </c>
      <c r="AG621" s="293" t="str">
        <f t="shared" si="136"/>
        <v/>
      </c>
      <c r="AH621" s="293">
        <f t="shared" si="129"/>
        <v>0</v>
      </c>
      <c r="AI621" s="292">
        <f t="shared" si="130"/>
        <v>1</v>
      </c>
    </row>
    <row r="622" spans="1:35" ht="51.75" x14ac:dyDescent="0.25">
      <c r="A622"/>
      <c r="B622">
        <f>TABLA!D620</f>
        <v>632</v>
      </c>
      <c r="C622">
        <f>TABLA!H620</f>
        <v>12</v>
      </c>
      <c r="D622" s="165" t="str">
        <f>TABLA!A620</f>
        <v>F. Educación - Centro de Formación del Profesorado</v>
      </c>
      <c r="E622" s="284">
        <f>TABLA!BN620</f>
        <v>0</v>
      </c>
      <c r="F622" s="293" t="str">
        <f t="shared" si="135"/>
        <v/>
      </c>
      <c r="G622" s="293" t="str">
        <f t="shared" si="135"/>
        <v/>
      </c>
      <c r="H622" s="293" t="str">
        <f t="shared" si="135"/>
        <v/>
      </c>
      <c r="I622" s="293" t="str">
        <f t="shared" si="135"/>
        <v/>
      </c>
      <c r="J622" s="293" t="str">
        <f t="shared" si="135"/>
        <v/>
      </c>
      <c r="K622" s="293" t="str">
        <f t="shared" si="135"/>
        <v/>
      </c>
      <c r="L622" s="293" t="str">
        <f t="shared" si="135"/>
        <v/>
      </c>
      <c r="M622" s="293" t="str">
        <f t="shared" si="135"/>
        <v/>
      </c>
      <c r="N622" s="293" t="str">
        <f t="shared" si="135"/>
        <v/>
      </c>
      <c r="O622" s="293" t="str">
        <f t="shared" si="135"/>
        <v/>
      </c>
      <c r="P622" s="293" t="str">
        <f t="shared" si="134"/>
        <v/>
      </c>
      <c r="Q622" s="293" t="str">
        <f t="shared" si="134"/>
        <v/>
      </c>
      <c r="R622" s="293" t="str">
        <f t="shared" si="134"/>
        <v/>
      </c>
      <c r="S622" s="293" t="str">
        <f t="shared" si="134"/>
        <v/>
      </c>
      <c r="T622" s="293" t="str">
        <f t="shared" si="134"/>
        <v/>
      </c>
      <c r="U622" s="293" t="str">
        <f t="shared" si="134"/>
        <v/>
      </c>
      <c r="V622" s="293" t="str">
        <f t="shared" si="134"/>
        <v/>
      </c>
      <c r="W622" s="293" t="str">
        <f t="shared" si="134"/>
        <v/>
      </c>
      <c r="X622" s="293" t="str">
        <f t="shared" si="134"/>
        <v/>
      </c>
      <c r="Y622" s="293" t="str">
        <f t="shared" si="134"/>
        <v/>
      </c>
      <c r="Z622" s="293" t="str">
        <f t="shared" si="136"/>
        <v/>
      </c>
      <c r="AA622" s="293" t="str">
        <f t="shared" si="136"/>
        <v/>
      </c>
      <c r="AB622" s="293" t="str">
        <f t="shared" si="136"/>
        <v/>
      </c>
      <c r="AC622" s="293" t="str">
        <f t="shared" si="136"/>
        <v/>
      </c>
      <c r="AD622" s="293" t="str">
        <f t="shared" si="136"/>
        <v/>
      </c>
      <c r="AE622" s="293" t="str">
        <f t="shared" si="136"/>
        <v/>
      </c>
      <c r="AF622" s="293" t="str">
        <f t="shared" si="136"/>
        <v/>
      </c>
      <c r="AG622" s="293" t="str">
        <f t="shared" si="136"/>
        <v/>
      </c>
      <c r="AH622" s="293">
        <f t="shared" si="129"/>
        <v>0</v>
      </c>
      <c r="AI622" s="292" t="str">
        <f t="shared" si="130"/>
        <v>X</v>
      </c>
    </row>
    <row r="623" spans="1:35" ht="15.75" x14ac:dyDescent="0.25">
      <c r="A623"/>
      <c r="B623">
        <f>TABLA!D621</f>
        <v>633</v>
      </c>
      <c r="C623">
        <f>TABLA!H621</f>
        <v>0</v>
      </c>
      <c r="D623" s="165" t="str">
        <f>TABLA!A621</f>
        <v>N/C</v>
      </c>
      <c r="E623" s="284">
        <f>TABLA!BN621</f>
        <v>0</v>
      </c>
      <c r="F623" s="293" t="str">
        <f t="shared" si="135"/>
        <v/>
      </c>
      <c r="G623" s="293" t="str">
        <f t="shared" si="135"/>
        <v/>
      </c>
      <c r="H623" s="293" t="str">
        <f t="shared" si="135"/>
        <v/>
      </c>
      <c r="I623" s="293" t="str">
        <f t="shared" si="135"/>
        <v/>
      </c>
      <c r="J623" s="293" t="str">
        <f t="shared" si="135"/>
        <v/>
      </c>
      <c r="K623" s="293" t="str">
        <f t="shared" si="135"/>
        <v/>
      </c>
      <c r="L623" s="293" t="str">
        <f t="shared" si="135"/>
        <v/>
      </c>
      <c r="M623" s="293" t="str">
        <f t="shared" si="135"/>
        <v/>
      </c>
      <c r="N623" s="293" t="str">
        <f t="shared" si="135"/>
        <v/>
      </c>
      <c r="O623" s="293" t="str">
        <f t="shared" si="135"/>
        <v/>
      </c>
      <c r="P623" s="293" t="str">
        <f t="shared" si="134"/>
        <v/>
      </c>
      <c r="Q623" s="293" t="str">
        <f t="shared" si="134"/>
        <v/>
      </c>
      <c r="R623" s="293" t="str">
        <f t="shared" si="134"/>
        <v/>
      </c>
      <c r="S623" s="293" t="str">
        <f t="shared" si="134"/>
        <v/>
      </c>
      <c r="T623" s="293" t="str">
        <f t="shared" si="134"/>
        <v/>
      </c>
      <c r="U623" s="293" t="str">
        <f t="shared" si="134"/>
        <v/>
      </c>
      <c r="V623" s="293" t="str">
        <f t="shared" si="134"/>
        <v/>
      </c>
      <c r="W623" s="293" t="str">
        <f t="shared" si="134"/>
        <v/>
      </c>
      <c r="X623" s="293" t="str">
        <f t="shared" si="134"/>
        <v/>
      </c>
      <c r="Y623" s="293" t="str">
        <f t="shared" si="134"/>
        <v/>
      </c>
      <c r="Z623" s="293" t="str">
        <f t="shared" si="136"/>
        <v/>
      </c>
      <c r="AA623" s="293" t="str">
        <f t="shared" si="136"/>
        <v/>
      </c>
      <c r="AB623" s="293" t="str">
        <f t="shared" si="136"/>
        <v/>
      </c>
      <c r="AC623" s="293" t="str">
        <f t="shared" si="136"/>
        <v/>
      </c>
      <c r="AD623" s="293" t="str">
        <f t="shared" si="136"/>
        <v/>
      </c>
      <c r="AE623" s="293" t="str">
        <f t="shared" si="136"/>
        <v/>
      </c>
      <c r="AF623" s="293" t="str">
        <f t="shared" si="136"/>
        <v/>
      </c>
      <c r="AG623" s="293" t="str">
        <f t="shared" si="136"/>
        <v/>
      </c>
      <c r="AH623" s="293">
        <f t="shared" si="129"/>
        <v>0</v>
      </c>
      <c r="AI623" s="292" t="str">
        <f t="shared" si="130"/>
        <v>X</v>
      </c>
    </row>
    <row r="624" spans="1:35" ht="26.25" x14ac:dyDescent="0.25">
      <c r="A624"/>
      <c r="B624">
        <f>TABLA!D622</f>
        <v>634</v>
      </c>
      <c r="C624">
        <f>TABLA!H622</f>
        <v>4</v>
      </c>
      <c r="D624" s="165" t="str">
        <f>TABLA!A622</f>
        <v>F. Ciencias de la Información</v>
      </c>
      <c r="E624" s="284">
        <f>TABLA!BN622</f>
        <v>0</v>
      </c>
      <c r="F624" s="293" t="str">
        <f t="shared" si="135"/>
        <v/>
      </c>
      <c r="G624" s="293" t="str">
        <f t="shared" si="135"/>
        <v/>
      </c>
      <c r="H624" s="293" t="str">
        <f t="shared" si="135"/>
        <v/>
      </c>
      <c r="I624" s="293" t="str">
        <f t="shared" si="135"/>
        <v/>
      </c>
      <c r="J624" s="293" t="str">
        <f t="shared" si="135"/>
        <v/>
      </c>
      <c r="K624" s="293" t="str">
        <f t="shared" si="135"/>
        <v/>
      </c>
      <c r="L624" s="293" t="str">
        <f t="shared" si="135"/>
        <v/>
      </c>
      <c r="M624" s="293" t="str">
        <f t="shared" si="135"/>
        <v/>
      </c>
      <c r="N624" s="293" t="str">
        <f t="shared" si="135"/>
        <v/>
      </c>
      <c r="O624" s="293" t="str">
        <f t="shared" si="135"/>
        <v/>
      </c>
      <c r="P624" s="293" t="str">
        <f t="shared" si="134"/>
        <v/>
      </c>
      <c r="Q624" s="293" t="str">
        <f t="shared" si="134"/>
        <v/>
      </c>
      <c r="R624" s="293" t="str">
        <f t="shared" si="134"/>
        <v/>
      </c>
      <c r="S624" s="293" t="str">
        <f t="shared" si="134"/>
        <v/>
      </c>
      <c r="T624" s="293" t="str">
        <f t="shared" si="134"/>
        <v/>
      </c>
      <c r="U624" s="293" t="str">
        <f t="shared" si="134"/>
        <v/>
      </c>
      <c r="V624" s="293" t="str">
        <f t="shared" si="134"/>
        <v/>
      </c>
      <c r="W624" s="293" t="str">
        <f t="shared" si="134"/>
        <v/>
      </c>
      <c r="X624" s="293" t="str">
        <f t="shared" si="134"/>
        <v/>
      </c>
      <c r="Y624" s="293" t="str">
        <f t="shared" si="134"/>
        <v/>
      </c>
      <c r="Z624" s="293" t="str">
        <f t="shared" si="136"/>
        <v/>
      </c>
      <c r="AA624" s="293" t="str">
        <f t="shared" si="136"/>
        <v/>
      </c>
      <c r="AB624" s="293" t="str">
        <f t="shared" si="136"/>
        <v/>
      </c>
      <c r="AC624" s="293" t="str">
        <f t="shared" si="136"/>
        <v/>
      </c>
      <c r="AD624" s="293" t="str">
        <f t="shared" si="136"/>
        <v/>
      </c>
      <c r="AE624" s="293" t="str">
        <f t="shared" si="136"/>
        <v/>
      </c>
      <c r="AF624" s="293" t="str">
        <f t="shared" si="136"/>
        <v/>
      </c>
      <c r="AG624" s="293" t="str">
        <f t="shared" si="136"/>
        <v/>
      </c>
      <c r="AH624" s="293">
        <f t="shared" si="129"/>
        <v>0</v>
      </c>
      <c r="AI624" s="292" t="str">
        <f t="shared" si="130"/>
        <v>X</v>
      </c>
    </row>
    <row r="625" spans="1:35" ht="39" x14ac:dyDescent="0.25">
      <c r="A625"/>
      <c r="B625">
        <f>TABLA!D623</f>
        <v>635</v>
      </c>
      <c r="C625">
        <f>TABLA!H623</f>
        <v>9</v>
      </c>
      <c r="D625" s="165" t="str">
        <f>TABLA!A623</f>
        <v>F. Ciencias Políticas y Sociología</v>
      </c>
      <c r="E625" s="284">
        <f>TABLA!BN623</f>
        <v>0</v>
      </c>
      <c r="F625" s="293" t="str">
        <f t="shared" si="135"/>
        <v/>
      </c>
      <c r="G625" s="293" t="str">
        <f t="shared" si="135"/>
        <v/>
      </c>
      <c r="H625" s="293" t="str">
        <f t="shared" si="135"/>
        <v/>
      </c>
      <c r="I625" s="293" t="str">
        <f t="shared" si="135"/>
        <v/>
      </c>
      <c r="J625" s="293" t="str">
        <f t="shared" si="135"/>
        <v/>
      </c>
      <c r="K625" s="293" t="str">
        <f t="shared" si="135"/>
        <v/>
      </c>
      <c r="L625" s="293" t="str">
        <f t="shared" si="135"/>
        <v/>
      </c>
      <c r="M625" s="293" t="str">
        <f t="shared" si="135"/>
        <v/>
      </c>
      <c r="N625" s="293" t="str">
        <f t="shared" si="135"/>
        <v/>
      </c>
      <c r="O625" s="293" t="str">
        <f t="shared" si="135"/>
        <v/>
      </c>
      <c r="P625" s="293" t="str">
        <f t="shared" si="134"/>
        <v/>
      </c>
      <c r="Q625" s="293" t="str">
        <f t="shared" si="134"/>
        <v/>
      </c>
      <c r="R625" s="293" t="str">
        <f t="shared" si="134"/>
        <v/>
      </c>
      <c r="S625" s="293" t="str">
        <f t="shared" si="134"/>
        <v/>
      </c>
      <c r="T625" s="293" t="str">
        <f t="shared" si="134"/>
        <v/>
      </c>
      <c r="U625" s="293" t="str">
        <f t="shared" si="134"/>
        <v/>
      </c>
      <c r="V625" s="293" t="str">
        <f t="shared" si="134"/>
        <v/>
      </c>
      <c r="W625" s="293" t="str">
        <f t="shared" si="134"/>
        <v/>
      </c>
      <c r="X625" s="293" t="str">
        <f t="shared" si="134"/>
        <v/>
      </c>
      <c r="Y625" s="293" t="str">
        <f t="shared" si="134"/>
        <v/>
      </c>
      <c r="Z625" s="293" t="str">
        <f t="shared" si="136"/>
        <v/>
      </c>
      <c r="AA625" s="293" t="str">
        <f t="shared" si="136"/>
        <v/>
      </c>
      <c r="AB625" s="293" t="str">
        <f t="shared" si="136"/>
        <v/>
      </c>
      <c r="AC625" s="293" t="str">
        <f t="shared" si="136"/>
        <v/>
      </c>
      <c r="AD625" s="293" t="str">
        <f t="shared" si="136"/>
        <v/>
      </c>
      <c r="AE625" s="293" t="str">
        <f t="shared" si="136"/>
        <v/>
      </c>
      <c r="AF625" s="293" t="str">
        <f t="shared" si="136"/>
        <v/>
      </c>
      <c r="AG625" s="293" t="str">
        <f t="shared" si="136"/>
        <v/>
      </c>
      <c r="AH625" s="293">
        <f t="shared" si="129"/>
        <v>0</v>
      </c>
      <c r="AI625" s="292" t="str">
        <f t="shared" si="130"/>
        <v>X</v>
      </c>
    </row>
    <row r="626" spans="1:35" ht="26.25" x14ac:dyDescent="0.25">
      <c r="A626"/>
      <c r="B626">
        <f>TABLA!D624</f>
        <v>636</v>
      </c>
      <c r="C626">
        <f>TABLA!H624</f>
        <v>10</v>
      </c>
      <c r="D626" s="165" t="str">
        <f>TABLA!A624</f>
        <v>F. Ciencias Químicas</v>
      </c>
      <c r="E626" s="284">
        <f>TABLA!BN624</f>
        <v>0</v>
      </c>
      <c r="F626" s="293" t="str">
        <f t="shared" si="135"/>
        <v/>
      </c>
      <c r="G626" s="293" t="str">
        <f t="shared" si="135"/>
        <v/>
      </c>
      <c r="H626" s="293" t="str">
        <f t="shared" si="135"/>
        <v/>
      </c>
      <c r="I626" s="293" t="str">
        <f t="shared" si="135"/>
        <v/>
      </c>
      <c r="J626" s="293" t="str">
        <f t="shared" si="135"/>
        <v/>
      </c>
      <c r="K626" s="293" t="str">
        <f t="shared" si="135"/>
        <v/>
      </c>
      <c r="L626" s="293" t="str">
        <f t="shared" si="135"/>
        <v/>
      </c>
      <c r="M626" s="293" t="str">
        <f t="shared" si="135"/>
        <v/>
      </c>
      <c r="N626" s="293" t="str">
        <f t="shared" si="135"/>
        <v/>
      </c>
      <c r="O626" s="293" t="str">
        <f t="shared" si="135"/>
        <v/>
      </c>
      <c r="P626" s="293" t="str">
        <f t="shared" si="135"/>
        <v/>
      </c>
      <c r="Q626" s="293" t="str">
        <f t="shared" si="135"/>
        <v/>
      </c>
      <c r="R626" s="293" t="str">
        <f t="shared" si="135"/>
        <v/>
      </c>
      <c r="S626" s="293" t="str">
        <f t="shared" si="135"/>
        <v/>
      </c>
      <c r="T626" s="293" t="str">
        <f t="shared" si="135"/>
        <v/>
      </c>
      <c r="U626" s="293" t="str">
        <f t="shared" si="135"/>
        <v/>
      </c>
      <c r="V626" s="293" t="str">
        <f t="shared" ref="P626:AE641" si="137">IFERROR((IF(FIND(V$1,$E626,1)&gt;0,"x")),"")</f>
        <v/>
      </c>
      <c r="W626" s="293" t="str">
        <f t="shared" si="137"/>
        <v/>
      </c>
      <c r="X626" s="293" t="str">
        <f t="shared" si="137"/>
        <v/>
      </c>
      <c r="Y626" s="293" t="str">
        <f t="shared" si="137"/>
        <v/>
      </c>
      <c r="Z626" s="293" t="str">
        <f t="shared" si="136"/>
        <v/>
      </c>
      <c r="AA626" s="293" t="str">
        <f t="shared" si="136"/>
        <v/>
      </c>
      <c r="AB626" s="293" t="str">
        <f t="shared" si="136"/>
        <v/>
      </c>
      <c r="AC626" s="293" t="str">
        <f t="shared" si="136"/>
        <v/>
      </c>
      <c r="AD626" s="293" t="str">
        <f t="shared" si="136"/>
        <v/>
      </c>
      <c r="AE626" s="293" t="str">
        <f t="shared" si="136"/>
        <v/>
      </c>
      <c r="AF626" s="293" t="str">
        <f t="shared" si="136"/>
        <v/>
      </c>
      <c r="AG626" s="293" t="str">
        <f t="shared" si="136"/>
        <v/>
      </c>
      <c r="AH626" s="293">
        <f t="shared" si="129"/>
        <v>0</v>
      </c>
      <c r="AI626" s="292" t="str">
        <f t="shared" si="130"/>
        <v>X</v>
      </c>
    </row>
    <row r="627" spans="1:35" ht="15.75" x14ac:dyDescent="0.25">
      <c r="A627"/>
      <c r="B627">
        <f>TABLA!D625</f>
        <v>637</v>
      </c>
      <c r="C627">
        <f>TABLA!H625</f>
        <v>0</v>
      </c>
      <c r="D627" s="284" t="str">
        <f>TABLA!A625</f>
        <v>N/C</v>
      </c>
      <c r="E627" s="284" t="str">
        <f>TABLA!BN625</f>
        <v>5.2 Porque no lo conozco</v>
      </c>
      <c r="F627" s="293" t="str">
        <f t="shared" ref="F627:U642" si="138">IFERROR((IF(FIND(F$1,$E627,1)&gt;0,"x")),"")</f>
        <v/>
      </c>
      <c r="G627" s="293" t="str">
        <f t="shared" si="138"/>
        <v/>
      </c>
      <c r="H627" s="293" t="str">
        <f t="shared" si="138"/>
        <v/>
      </c>
      <c r="I627" s="293" t="str">
        <f t="shared" si="138"/>
        <v/>
      </c>
      <c r="J627" s="293" t="str">
        <f t="shared" si="138"/>
        <v/>
      </c>
      <c r="K627" s="293" t="str">
        <f t="shared" si="138"/>
        <v/>
      </c>
      <c r="L627" s="293" t="str">
        <f t="shared" si="138"/>
        <v/>
      </c>
      <c r="M627" s="293" t="str">
        <f t="shared" si="138"/>
        <v/>
      </c>
      <c r="N627" s="293" t="str">
        <f t="shared" si="138"/>
        <v/>
      </c>
      <c r="O627" s="293" t="str">
        <f t="shared" si="138"/>
        <v/>
      </c>
      <c r="P627" s="293" t="str">
        <f t="shared" si="137"/>
        <v/>
      </c>
      <c r="Q627" s="293" t="str">
        <f t="shared" si="137"/>
        <v/>
      </c>
      <c r="R627" s="293" t="str">
        <f t="shared" si="137"/>
        <v/>
      </c>
      <c r="S627" s="293" t="str">
        <f t="shared" si="137"/>
        <v/>
      </c>
      <c r="T627" s="293" t="str">
        <f t="shared" si="137"/>
        <v/>
      </c>
      <c r="U627" s="293" t="str">
        <f t="shared" si="137"/>
        <v/>
      </c>
      <c r="V627" s="293" t="str">
        <f t="shared" si="137"/>
        <v/>
      </c>
      <c r="W627" s="293" t="str">
        <f t="shared" si="137"/>
        <v/>
      </c>
      <c r="X627" s="293" t="str">
        <f t="shared" si="137"/>
        <v/>
      </c>
      <c r="Y627" s="293" t="str">
        <f t="shared" si="137"/>
        <v/>
      </c>
      <c r="Z627" s="293" t="str">
        <f t="shared" si="137"/>
        <v/>
      </c>
      <c r="AA627" s="293" t="str">
        <f t="shared" si="137"/>
        <v/>
      </c>
      <c r="AB627" s="293" t="str">
        <f t="shared" si="137"/>
        <v/>
      </c>
      <c r="AC627" s="293" t="str">
        <f t="shared" si="137"/>
        <v/>
      </c>
      <c r="AD627" s="293" t="str">
        <f t="shared" si="137"/>
        <v/>
      </c>
      <c r="AE627" s="293" t="str">
        <f t="shared" si="137"/>
        <v/>
      </c>
      <c r="AF627" s="293" t="str">
        <f t="shared" ref="Z627:AG642" si="139">IFERROR((IF(FIND(AF$1,$E627,1)&gt;0,"x")),"")</f>
        <v/>
      </c>
      <c r="AG627" s="293" t="str">
        <f t="shared" si="139"/>
        <v/>
      </c>
      <c r="AH627" s="293">
        <f t="shared" si="129"/>
        <v>0</v>
      </c>
      <c r="AI627" s="292">
        <f t="shared" si="130"/>
        <v>1</v>
      </c>
    </row>
    <row r="628" spans="1:35" ht="25.5" x14ac:dyDescent="0.25">
      <c r="A628"/>
      <c r="B628">
        <f>TABLA!D626</f>
        <v>638</v>
      </c>
      <c r="C628">
        <f>TABLA!H626</f>
        <v>20</v>
      </c>
      <c r="D628" s="165" t="str">
        <f>TABLA!A626</f>
        <v>F. Psicología</v>
      </c>
      <c r="E628" s="284" t="str">
        <f>TABLA!BN626</f>
        <v>Abrir fines de semana en épocas de exámenes, y también los sábados todos los fines de semana. Préstamo de tablets u ordenadores portátiles. Recordatorio por mail uno o dos días antes de la fecha de entrega de libros.</v>
      </c>
      <c r="F628" s="293" t="str">
        <f t="shared" si="138"/>
        <v/>
      </c>
      <c r="G628" s="293" t="str">
        <f t="shared" si="138"/>
        <v/>
      </c>
      <c r="H628" s="293" t="str">
        <f t="shared" si="138"/>
        <v/>
      </c>
      <c r="I628" s="293" t="str">
        <f t="shared" si="138"/>
        <v/>
      </c>
      <c r="J628" s="293" t="str">
        <f t="shared" si="138"/>
        <v/>
      </c>
      <c r="K628" s="293" t="str">
        <f t="shared" si="138"/>
        <v/>
      </c>
      <c r="L628" s="293" t="str">
        <f t="shared" si="138"/>
        <v/>
      </c>
      <c r="M628" s="293" t="str">
        <f t="shared" si="138"/>
        <v/>
      </c>
      <c r="N628" s="293" t="str">
        <f t="shared" si="138"/>
        <v/>
      </c>
      <c r="O628" s="293" t="str">
        <f t="shared" si="138"/>
        <v/>
      </c>
      <c r="P628" s="293" t="str">
        <f t="shared" si="137"/>
        <v/>
      </c>
      <c r="Q628" s="293" t="str">
        <f t="shared" si="137"/>
        <v/>
      </c>
      <c r="R628" s="293" t="str">
        <f t="shared" si="137"/>
        <v/>
      </c>
      <c r="S628" s="293" t="str">
        <f t="shared" si="137"/>
        <v/>
      </c>
      <c r="T628" s="293" t="str">
        <f t="shared" si="137"/>
        <v/>
      </c>
      <c r="U628" s="293" t="str">
        <f t="shared" si="137"/>
        <v/>
      </c>
      <c r="V628" s="293" t="str">
        <f t="shared" si="137"/>
        <v/>
      </c>
      <c r="W628" s="293" t="str">
        <f t="shared" si="137"/>
        <v/>
      </c>
      <c r="X628" s="293" t="str">
        <f t="shared" si="137"/>
        <v>x</v>
      </c>
      <c r="Y628" s="293" t="str">
        <f t="shared" si="137"/>
        <v/>
      </c>
      <c r="Z628" s="293" t="str">
        <f t="shared" si="139"/>
        <v/>
      </c>
      <c r="AA628" s="293" t="str">
        <f t="shared" si="139"/>
        <v/>
      </c>
      <c r="AB628" s="293" t="str">
        <f t="shared" si="139"/>
        <v/>
      </c>
      <c r="AC628" s="293" t="str">
        <f t="shared" si="139"/>
        <v/>
      </c>
      <c r="AD628" s="293" t="str">
        <f t="shared" si="139"/>
        <v/>
      </c>
      <c r="AE628" s="293" t="str">
        <f t="shared" si="139"/>
        <v/>
      </c>
      <c r="AF628" s="293" t="str">
        <f t="shared" si="139"/>
        <v/>
      </c>
      <c r="AG628" s="293" t="str">
        <f t="shared" si="139"/>
        <v>x</v>
      </c>
      <c r="AH628" s="293">
        <f t="shared" si="129"/>
        <v>2</v>
      </c>
      <c r="AI628" s="292">
        <f t="shared" si="130"/>
        <v>1</v>
      </c>
    </row>
    <row r="629" spans="1:35" ht="15.75" x14ac:dyDescent="0.25">
      <c r="A629"/>
      <c r="B629">
        <f>TABLA!D627</f>
        <v>639</v>
      </c>
      <c r="C629">
        <f>TABLA!H627</f>
        <v>18</v>
      </c>
      <c r="D629" s="165" t="str">
        <f>TABLA!A627</f>
        <v>F. Medicina</v>
      </c>
      <c r="E629" s="284" t="str">
        <f>TABLA!BN627</f>
        <v>Porque desconocía su existencia</v>
      </c>
      <c r="F629" s="293" t="str">
        <f t="shared" si="138"/>
        <v/>
      </c>
      <c r="G629" s="293" t="str">
        <f t="shared" si="138"/>
        <v/>
      </c>
      <c r="H629" s="293" t="str">
        <f t="shared" si="138"/>
        <v/>
      </c>
      <c r="I629" s="293" t="str">
        <f t="shared" si="138"/>
        <v/>
      </c>
      <c r="J629" s="293" t="str">
        <f t="shared" si="138"/>
        <v/>
      </c>
      <c r="K629" s="293" t="str">
        <f t="shared" si="138"/>
        <v/>
      </c>
      <c r="L629" s="293" t="str">
        <f t="shared" si="138"/>
        <v/>
      </c>
      <c r="M629" s="293" t="str">
        <f t="shared" si="138"/>
        <v/>
      </c>
      <c r="N629" s="293" t="str">
        <f t="shared" si="138"/>
        <v/>
      </c>
      <c r="O629" s="293" t="str">
        <f t="shared" si="138"/>
        <v/>
      </c>
      <c r="P629" s="293" t="str">
        <f t="shared" si="137"/>
        <v/>
      </c>
      <c r="Q629" s="293" t="str">
        <f t="shared" si="137"/>
        <v/>
      </c>
      <c r="R629" s="293" t="str">
        <f t="shared" si="137"/>
        <v/>
      </c>
      <c r="S629" s="293" t="str">
        <f t="shared" si="137"/>
        <v/>
      </c>
      <c r="T629" s="293" t="str">
        <f t="shared" si="137"/>
        <v/>
      </c>
      <c r="U629" s="293" t="str">
        <f t="shared" si="137"/>
        <v/>
      </c>
      <c r="V629" s="293" t="str">
        <f t="shared" si="137"/>
        <v/>
      </c>
      <c r="W629" s="293" t="str">
        <f t="shared" si="137"/>
        <v/>
      </c>
      <c r="X629" s="293" t="str">
        <f t="shared" si="137"/>
        <v/>
      </c>
      <c r="Y629" s="293" t="str">
        <f t="shared" si="137"/>
        <v/>
      </c>
      <c r="Z629" s="293" t="str">
        <f t="shared" si="139"/>
        <v/>
      </c>
      <c r="AA629" s="293" t="str">
        <f t="shared" si="139"/>
        <v/>
      </c>
      <c r="AB629" s="293" t="str">
        <f t="shared" si="139"/>
        <v/>
      </c>
      <c r="AC629" s="293" t="str">
        <f t="shared" si="139"/>
        <v/>
      </c>
      <c r="AD629" s="293" t="str">
        <f t="shared" si="139"/>
        <v/>
      </c>
      <c r="AE629" s="293" t="str">
        <f t="shared" si="139"/>
        <v/>
      </c>
      <c r="AF629" s="293" t="str">
        <f t="shared" si="139"/>
        <v/>
      </c>
      <c r="AG629" s="293" t="str">
        <f t="shared" si="139"/>
        <v/>
      </c>
      <c r="AH629" s="293">
        <f t="shared" si="129"/>
        <v>0</v>
      </c>
      <c r="AI629" s="292">
        <f t="shared" si="130"/>
        <v>1</v>
      </c>
    </row>
    <row r="630" spans="1:35" ht="26.25" x14ac:dyDescent="0.25">
      <c r="A630"/>
      <c r="B630">
        <f>TABLA!D628</f>
        <v>640</v>
      </c>
      <c r="C630">
        <f>TABLA!H628</f>
        <v>16</v>
      </c>
      <c r="D630" s="165" t="str">
        <f>TABLA!A628</f>
        <v>F. Geografía e Historia</v>
      </c>
      <c r="E630" s="284">
        <f>TABLA!BN628</f>
        <v>0</v>
      </c>
      <c r="F630" s="293" t="str">
        <f t="shared" si="138"/>
        <v/>
      </c>
      <c r="G630" s="293" t="str">
        <f t="shared" si="138"/>
        <v/>
      </c>
      <c r="H630" s="293" t="str">
        <f t="shared" si="138"/>
        <v/>
      </c>
      <c r="I630" s="293" t="str">
        <f t="shared" si="138"/>
        <v/>
      </c>
      <c r="J630" s="293" t="str">
        <f t="shared" si="138"/>
        <v/>
      </c>
      <c r="K630" s="293" t="str">
        <f t="shared" si="138"/>
        <v/>
      </c>
      <c r="L630" s="293" t="str">
        <f t="shared" si="138"/>
        <v/>
      </c>
      <c r="M630" s="293" t="str">
        <f t="shared" si="138"/>
        <v/>
      </c>
      <c r="N630" s="293" t="str">
        <f t="shared" si="138"/>
        <v/>
      </c>
      <c r="O630" s="293" t="str">
        <f t="shared" si="138"/>
        <v/>
      </c>
      <c r="P630" s="293" t="str">
        <f t="shared" si="137"/>
        <v/>
      </c>
      <c r="Q630" s="293" t="str">
        <f t="shared" si="137"/>
        <v/>
      </c>
      <c r="R630" s="293" t="str">
        <f t="shared" si="137"/>
        <v/>
      </c>
      <c r="S630" s="293" t="str">
        <f t="shared" si="137"/>
        <v/>
      </c>
      <c r="T630" s="293" t="str">
        <f t="shared" si="137"/>
        <v/>
      </c>
      <c r="U630" s="293" t="str">
        <f t="shared" si="137"/>
        <v/>
      </c>
      <c r="V630" s="293" t="str">
        <f t="shared" si="137"/>
        <v/>
      </c>
      <c r="W630" s="293" t="str">
        <f t="shared" si="137"/>
        <v/>
      </c>
      <c r="X630" s="293" t="str">
        <f t="shared" si="137"/>
        <v/>
      </c>
      <c r="Y630" s="293" t="str">
        <f t="shared" si="137"/>
        <v/>
      </c>
      <c r="Z630" s="293" t="str">
        <f t="shared" si="139"/>
        <v/>
      </c>
      <c r="AA630" s="293" t="str">
        <f t="shared" si="139"/>
        <v/>
      </c>
      <c r="AB630" s="293" t="str">
        <f t="shared" si="139"/>
        <v/>
      </c>
      <c r="AC630" s="293" t="str">
        <f t="shared" si="139"/>
        <v/>
      </c>
      <c r="AD630" s="293" t="str">
        <f t="shared" si="139"/>
        <v/>
      </c>
      <c r="AE630" s="293" t="str">
        <f t="shared" si="139"/>
        <v/>
      </c>
      <c r="AF630" s="293" t="str">
        <f t="shared" si="139"/>
        <v/>
      </c>
      <c r="AG630" s="293" t="str">
        <f t="shared" si="139"/>
        <v/>
      </c>
      <c r="AH630" s="293">
        <f t="shared" si="129"/>
        <v>0</v>
      </c>
      <c r="AI630" s="292" t="str">
        <f t="shared" si="130"/>
        <v>X</v>
      </c>
    </row>
    <row r="631" spans="1:35" ht="15.75" x14ac:dyDescent="0.25">
      <c r="A631"/>
      <c r="B631">
        <f>TABLA!D629</f>
        <v>641</v>
      </c>
      <c r="C631">
        <f>TABLA!H629</f>
        <v>11</v>
      </c>
      <c r="D631" s="165" t="str">
        <f>TABLA!A629</f>
        <v>F. Derecho</v>
      </c>
      <c r="E631" s="284">
        <f>TABLA!BN629</f>
        <v>0</v>
      </c>
      <c r="F631" s="293" t="str">
        <f t="shared" si="138"/>
        <v/>
      </c>
      <c r="G631" s="293" t="str">
        <f t="shared" si="138"/>
        <v/>
      </c>
      <c r="H631" s="293" t="str">
        <f t="shared" si="138"/>
        <v/>
      </c>
      <c r="I631" s="293" t="str">
        <f t="shared" si="138"/>
        <v/>
      </c>
      <c r="J631" s="293" t="str">
        <f t="shared" si="138"/>
        <v/>
      </c>
      <c r="K631" s="293" t="str">
        <f t="shared" si="138"/>
        <v/>
      </c>
      <c r="L631" s="293" t="str">
        <f t="shared" si="138"/>
        <v/>
      </c>
      <c r="M631" s="293" t="str">
        <f t="shared" si="138"/>
        <v/>
      </c>
      <c r="N631" s="293" t="str">
        <f t="shared" si="138"/>
        <v/>
      </c>
      <c r="O631" s="293" t="str">
        <f t="shared" si="138"/>
        <v/>
      </c>
      <c r="P631" s="293" t="str">
        <f t="shared" si="137"/>
        <v/>
      </c>
      <c r="Q631" s="293" t="str">
        <f t="shared" si="137"/>
        <v/>
      </c>
      <c r="R631" s="293" t="str">
        <f t="shared" si="137"/>
        <v/>
      </c>
      <c r="S631" s="293" t="str">
        <f t="shared" si="137"/>
        <v/>
      </c>
      <c r="T631" s="293" t="str">
        <f t="shared" si="137"/>
        <v/>
      </c>
      <c r="U631" s="293" t="str">
        <f t="shared" si="137"/>
        <v/>
      </c>
      <c r="V631" s="293" t="str">
        <f t="shared" si="137"/>
        <v/>
      </c>
      <c r="W631" s="293" t="str">
        <f t="shared" si="137"/>
        <v/>
      </c>
      <c r="X631" s="293" t="str">
        <f t="shared" si="137"/>
        <v/>
      </c>
      <c r="Y631" s="293" t="str">
        <f t="shared" si="137"/>
        <v/>
      </c>
      <c r="Z631" s="293" t="str">
        <f t="shared" si="139"/>
        <v/>
      </c>
      <c r="AA631" s="293" t="str">
        <f t="shared" si="139"/>
        <v/>
      </c>
      <c r="AB631" s="293" t="str">
        <f t="shared" si="139"/>
        <v/>
      </c>
      <c r="AC631" s="293" t="str">
        <f t="shared" si="139"/>
        <v/>
      </c>
      <c r="AD631" s="293" t="str">
        <f t="shared" si="139"/>
        <v/>
      </c>
      <c r="AE631" s="293" t="str">
        <f t="shared" si="139"/>
        <v/>
      </c>
      <c r="AF631" s="293" t="str">
        <f t="shared" si="139"/>
        <v/>
      </c>
      <c r="AG631" s="293" t="str">
        <f t="shared" si="139"/>
        <v/>
      </c>
      <c r="AH631" s="293">
        <f t="shared" si="129"/>
        <v>0</v>
      </c>
      <c r="AI631" s="292" t="str">
        <f t="shared" si="130"/>
        <v>X</v>
      </c>
    </row>
    <row r="632" spans="1:35" ht="38.25" x14ac:dyDescent="0.25">
      <c r="A632"/>
      <c r="B632">
        <f>TABLA!D630</f>
        <v>642</v>
      </c>
      <c r="C632">
        <f>TABLA!H630</f>
        <v>9</v>
      </c>
      <c r="D632" s="284" t="str">
        <f>TABLA!A630</f>
        <v>F. Ciencias Políticas y Sociología</v>
      </c>
      <c r="E632" s="284" t="str">
        <f>TABLA!BN630</f>
        <v>No asistí, pues coincidió con un seminario de la facultad.</v>
      </c>
      <c r="F632" s="293" t="str">
        <f t="shared" si="138"/>
        <v/>
      </c>
      <c r="G632" s="293" t="str">
        <f t="shared" si="138"/>
        <v/>
      </c>
      <c r="H632" s="293" t="str">
        <f t="shared" si="138"/>
        <v/>
      </c>
      <c r="I632" s="293" t="str">
        <f t="shared" si="138"/>
        <v/>
      </c>
      <c r="J632" s="293" t="str">
        <f t="shared" si="138"/>
        <v/>
      </c>
      <c r="K632" s="293" t="str">
        <f t="shared" si="138"/>
        <v/>
      </c>
      <c r="L632" s="293" t="str">
        <f t="shared" si="138"/>
        <v/>
      </c>
      <c r="M632" s="293" t="str">
        <f t="shared" si="138"/>
        <v/>
      </c>
      <c r="N632" s="293" t="str">
        <f t="shared" si="138"/>
        <v/>
      </c>
      <c r="O632" s="293" t="str">
        <f t="shared" si="138"/>
        <v/>
      </c>
      <c r="P632" s="293" t="str">
        <f t="shared" si="137"/>
        <v/>
      </c>
      <c r="Q632" s="293" t="str">
        <f t="shared" si="137"/>
        <v/>
      </c>
      <c r="R632" s="293" t="str">
        <f t="shared" si="137"/>
        <v/>
      </c>
      <c r="S632" s="293" t="str">
        <f t="shared" si="137"/>
        <v/>
      </c>
      <c r="T632" s="293" t="str">
        <f t="shared" si="137"/>
        <v/>
      </c>
      <c r="U632" s="293" t="str">
        <f t="shared" si="137"/>
        <v/>
      </c>
      <c r="V632" s="293" t="str">
        <f t="shared" si="137"/>
        <v/>
      </c>
      <c r="W632" s="293" t="str">
        <f t="shared" si="137"/>
        <v/>
      </c>
      <c r="X632" s="293" t="str">
        <f t="shared" si="137"/>
        <v/>
      </c>
      <c r="Y632" s="293" t="str">
        <f t="shared" si="137"/>
        <v/>
      </c>
      <c r="Z632" s="293" t="str">
        <f t="shared" si="139"/>
        <v/>
      </c>
      <c r="AA632" s="293" t="str">
        <f t="shared" si="139"/>
        <v/>
      </c>
      <c r="AB632" s="293" t="str">
        <f t="shared" si="139"/>
        <v/>
      </c>
      <c r="AC632" s="293" t="str">
        <f t="shared" si="139"/>
        <v/>
      </c>
      <c r="AD632" s="293" t="str">
        <f t="shared" si="139"/>
        <v/>
      </c>
      <c r="AE632" s="293" t="str">
        <f t="shared" si="139"/>
        <v/>
      </c>
      <c r="AF632" s="293" t="str">
        <f t="shared" si="139"/>
        <v/>
      </c>
      <c r="AG632" s="293" t="str">
        <f t="shared" si="139"/>
        <v/>
      </c>
      <c r="AH632" s="293">
        <f t="shared" si="129"/>
        <v>0</v>
      </c>
      <c r="AI632" s="292">
        <f t="shared" si="130"/>
        <v>1</v>
      </c>
    </row>
    <row r="633" spans="1:35" ht="26.25" x14ac:dyDescent="0.25">
      <c r="A633"/>
      <c r="B633">
        <f>TABLA!D631</f>
        <v>643</v>
      </c>
      <c r="C633">
        <f>TABLA!H631</f>
        <v>10</v>
      </c>
      <c r="D633" s="165" t="str">
        <f>TABLA!A631</f>
        <v>F. Ciencias Químicas</v>
      </c>
      <c r="E633" s="284">
        <f>TABLA!BN631</f>
        <v>0</v>
      </c>
      <c r="F633" s="293" t="str">
        <f t="shared" si="138"/>
        <v/>
      </c>
      <c r="G633" s="293" t="str">
        <f t="shared" si="138"/>
        <v/>
      </c>
      <c r="H633" s="293" t="str">
        <f t="shared" si="138"/>
        <v/>
      </c>
      <c r="I633" s="293" t="str">
        <f t="shared" si="138"/>
        <v/>
      </c>
      <c r="J633" s="293" t="str">
        <f t="shared" si="138"/>
        <v/>
      </c>
      <c r="K633" s="293" t="str">
        <f t="shared" si="138"/>
        <v/>
      </c>
      <c r="L633" s="293" t="str">
        <f t="shared" si="138"/>
        <v/>
      </c>
      <c r="M633" s="293" t="str">
        <f t="shared" si="138"/>
        <v/>
      </c>
      <c r="N633" s="293" t="str">
        <f t="shared" si="138"/>
        <v/>
      </c>
      <c r="O633" s="293" t="str">
        <f t="shared" si="138"/>
        <v/>
      </c>
      <c r="P633" s="293" t="str">
        <f t="shared" si="137"/>
        <v/>
      </c>
      <c r="Q633" s="293" t="str">
        <f t="shared" si="137"/>
        <v/>
      </c>
      <c r="R633" s="293" t="str">
        <f t="shared" si="137"/>
        <v/>
      </c>
      <c r="S633" s="293" t="str">
        <f t="shared" si="137"/>
        <v/>
      </c>
      <c r="T633" s="293" t="str">
        <f t="shared" si="137"/>
        <v/>
      </c>
      <c r="U633" s="293" t="str">
        <f t="shared" si="137"/>
        <v/>
      </c>
      <c r="V633" s="293" t="str">
        <f t="shared" si="137"/>
        <v/>
      </c>
      <c r="W633" s="293" t="str">
        <f t="shared" si="137"/>
        <v/>
      </c>
      <c r="X633" s="293" t="str">
        <f t="shared" si="137"/>
        <v/>
      </c>
      <c r="Y633" s="293" t="str">
        <f t="shared" si="137"/>
        <v/>
      </c>
      <c r="Z633" s="293" t="str">
        <f t="shared" si="139"/>
        <v/>
      </c>
      <c r="AA633" s="293" t="str">
        <f t="shared" si="139"/>
        <v/>
      </c>
      <c r="AB633" s="293" t="str">
        <f t="shared" si="139"/>
        <v/>
      </c>
      <c r="AC633" s="293" t="str">
        <f t="shared" si="139"/>
        <v/>
      </c>
      <c r="AD633" s="293" t="str">
        <f t="shared" si="139"/>
        <v/>
      </c>
      <c r="AE633" s="293" t="str">
        <f t="shared" si="139"/>
        <v/>
      </c>
      <c r="AF633" s="293" t="str">
        <f t="shared" si="139"/>
        <v/>
      </c>
      <c r="AG633" s="293" t="str">
        <f t="shared" si="139"/>
        <v/>
      </c>
      <c r="AH633" s="293">
        <f t="shared" si="129"/>
        <v>0</v>
      </c>
      <c r="AI633" s="292" t="str">
        <f t="shared" si="130"/>
        <v>X</v>
      </c>
    </row>
    <row r="634" spans="1:35" ht="15.75" x14ac:dyDescent="0.25">
      <c r="A634"/>
      <c r="B634">
        <f>TABLA!D632</f>
        <v>644</v>
      </c>
      <c r="C634">
        <f>TABLA!H632</f>
        <v>21</v>
      </c>
      <c r="D634" s="165" t="str">
        <f>TABLA!A632</f>
        <v>F. Veterinaria</v>
      </c>
      <c r="E634" s="284">
        <f>TABLA!BN632</f>
        <v>0</v>
      </c>
      <c r="F634" s="293" t="str">
        <f t="shared" si="138"/>
        <v/>
      </c>
      <c r="G634" s="293" t="str">
        <f t="shared" si="138"/>
        <v/>
      </c>
      <c r="H634" s="293" t="str">
        <f t="shared" si="138"/>
        <v/>
      </c>
      <c r="I634" s="293" t="str">
        <f t="shared" si="138"/>
        <v/>
      </c>
      <c r="J634" s="293" t="str">
        <f t="shared" si="138"/>
        <v/>
      </c>
      <c r="K634" s="293" t="str">
        <f t="shared" si="138"/>
        <v/>
      </c>
      <c r="L634" s="293" t="str">
        <f t="shared" si="138"/>
        <v/>
      </c>
      <c r="M634" s="293" t="str">
        <f t="shared" si="138"/>
        <v/>
      </c>
      <c r="N634" s="293" t="str">
        <f t="shared" si="138"/>
        <v/>
      </c>
      <c r="O634" s="293" t="str">
        <f t="shared" si="138"/>
        <v/>
      </c>
      <c r="P634" s="293" t="str">
        <f t="shared" si="137"/>
        <v/>
      </c>
      <c r="Q634" s="293" t="str">
        <f t="shared" si="137"/>
        <v/>
      </c>
      <c r="R634" s="293" t="str">
        <f t="shared" si="137"/>
        <v/>
      </c>
      <c r="S634" s="293" t="str">
        <f t="shared" si="137"/>
        <v/>
      </c>
      <c r="T634" s="293" t="str">
        <f t="shared" si="137"/>
        <v/>
      </c>
      <c r="U634" s="293" t="str">
        <f t="shared" si="137"/>
        <v/>
      </c>
      <c r="V634" s="293" t="str">
        <f t="shared" si="137"/>
        <v/>
      </c>
      <c r="W634" s="293" t="str">
        <f t="shared" si="137"/>
        <v/>
      </c>
      <c r="X634" s="293" t="str">
        <f t="shared" si="137"/>
        <v/>
      </c>
      <c r="Y634" s="293" t="str">
        <f t="shared" si="137"/>
        <v/>
      </c>
      <c r="Z634" s="293" t="str">
        <f t="shared" si="139"/>
        <v/>
      </c>
      <c r="AA634" s="293" t="str">
        <f t="shared" si="139"/>
        <v/>
      </c>
      <c r="AB634" s="293" t="str">
        <f t="shared" si="139"/>
        <v/>
      </c>
      <c r="AC634" s="293" t="str">
        <f t="shared" si="139"/>
        <v/>
      </c>
      <c r="AD634" s="293" t="str">
        <f t="shared" si="139"/>
        <v/>
      </c>
      <c r="AE634" s="293" t="str">
        <f t="shared" si="139"/>
        <v/>
      </c>
      <c r="AF634" s="293" t="str">
        <f t="shared" si="139"/>
        <v/>
      </c>
      <c r="AG634" s="293" t="str">
        <f t="shared" si="139"/>
        <v/>
      </c>
      <c r="AH634" s="293">
        <f t="shared" si="129"/>
        <v>0</v>
      </c>
      <c r="AI634" s="292" t="str">
        <f t="shared" si="130"/>
        <v>X</v>
      </c>
    </row>
    <row r="635" spans="1:35" ht="25.5" x14ac:dyDescent="0.25">
      <c r="A635" s="3"/>
      <c r="B635">
        <f>TABLA!D633</f>
        <v>645</v>
      </c>
      <c r="C635">
        <f>TABLA!H633</f>
        <v>16</v>
      </c>
      <c r="D635" s="284" t="str">
        <f>TABLA!A633</f>
        <v>F. Geografía e Historia</v>
      </c>
      <c r="E635" s="284">
        <f>TABLA!BN633</f>
        <v>0</v>
      </c>
      <c r="F635" s="293" t="str">
        <f t="shared" si="138"/>
        <v/>
      </c>
      <c r="G635" s="293" t="str">
        <f t="shared" si="138"/>
        <v/>
      </c>
      <c r="H635" s="293" t="str">
        <f t="shared" si="138"/>
        <v/>
      </c>
      <c r="I635" s="293" t="str">
        <f t="shared" si="138"/>
        <v/>
      </c>
      <c r="J635" s="293" t="str">
        <f t="shared" si="138"/>
        <v/>
      </c>
      <c r="K635" s="293" t="str">
        <f t="shared" si="138"/>
        <v/>
      </c>
      <c r="L635" s="293" t="str">
        <f t="shared" si="138"/>
        <v/>
      </c>
      <c r="M635" s="293" t="str">
        <f t="shared" si="138"/>
        <v/>
      </c>
      <c r="N635" s="293" t="str">
        <f t="shared" si="138"/>
        <v/>
      </c>
      <c r="O635" s="293" t="str">
        <f t="shared" si="138"/>
        <v/>
      </c>
      <c r="P635" s="293" t="str">
        <f t="shared" si="137"/>
        <v/>
      </c>
      <c r="Q635" s="293" t="str">
        <f t="shared" si="137"/>
        <v/>
      </c>
      <c r="R635" s="293" t="str">
        <f t="shared" si="137"/>
        <v/>
      </c>
      <c r="S635" s="293" t="str">
        <f t="shared" si="137"/>
        <v/>
      </c>
      <c r="T635" s="293" t="str">
        <f t="shared" si="137"/>
        <v/>
      </c>
      <c r="U635" s="293" t="str">
        <f t="shared" si="137"/>
        <v/>
      </c>
      <c r="V635" s="293" t="str">
        <f t="shared" si="137"/>
        <v/>
      </c>
      <c r="W635" s="293" t="str">
        <f t="shared" si="137"/>
        <v/>
      </c>
      <c r="X635" s="293" t="str">
        <f t="shared" si="137"/>
        <v/>
      </c>
      <c r="Y635" s="293" t="str">
        <f t="shared" si="137"/>
        <v/>
      </c>
      <c r="Z635" s="293" t="str">
        <f t="shared" si="139"/>
        <v/>
      </c>
      <c r="AA635" s="293" t="str">
        <f t="shared" si="139"/>
        <v/>
      </c>
      <c r="AB635" s="293" t="str">
        <f t="shared" si="139"/>
        <v/>
      </c>
      <c r="AC635" s="293" t="str">
        <f t="shared" si="139"/>
        <v/>
      </c>
      <c r="AD635" s="293" t="str">
        <f t="shared" si="139"/>
        <v/>
      </c>
      <c r="AE635" s="293" t="str">
        <f t="shared" si="139"/>
        <v/>
      </c>
      <c r="AF635" s="293" t="str">
        <f t="shared" si="139"/>
        <v/>
      </c>
      <c r="AG635" s="293" t="str">
        <f t="shared" si="139"/>
        <v/>
      </c>
      <c r="AH635" s="293">
        <f t="shared" si="129"/>
        <v>0</v>
      </c>
      <c r="AI635" s="292" t="str">
        <f t="shared" si="130"/>
        <v>X</v>
      </c>
    </row>
    <row r="636" spans="1:35" ht="26.25" x14ac:dyDescent="0.25">
      <c r="A636"/>
      <c r="B636">
        <f>TABLA!D634</f>
        <v>646</v>
      </c>
      <c r="C636">
        <f>TABLA!H634</f>
        <v>16</v>
      </c>
      <c r="D636" s="165" t="str">
        <f>TABLA!A634</f>
        <v>F. Geografía e Historia</v>
      </c>
      <c r="E636" s="284">
        <f>TABLA!BN634</f>
        <v>0</v>
      </c>
      <c r="F636" s="293" t="str">
        <f t="shared" si="138"/>
        <v/>
      </c>
      <c r="G636" s="293" t="str">
        <f t="shared" si="138"/>
        <v/>
      </c>
      <c r="H636" s="293" t="str">
        <f t="shared" si="138"/>
        <v/>
      </c>
      <c r="I636" s="293" t="str">
        <f t="shared" si="138"/>
        <v/>
      </c>
      <c r="J636" s="293" t="str">
        <f t="shared" si="138"/>
        <v/>
      </c>
      <c r="K636" s="293" t="str">
        <f t="shared" si="138"/>
        <v/>
      </c>
      <c r="L636" s="293" t="str">
        <f t="shared" si="138"/>
        <v/>
      </c>
      <c r="M636" s="293" t="str">
        <f t="shared" si="138"/>
        <v/>
      </c>
      <c r="N636" s="293" t="str">
        <f t="shared" si="138"/>
        <v/>
      </c>
      <c r="O636" s="293" t="str">
        <f t="shared" si="138"/>
        <v/>
      </c>
      <c r="P636" s="293" t="str">
        <f t="shared" si="137"/>
        <v/>
      </c>
      <c r="Q636" s="293" t="str">
        <f t="shared" si="137"/>
        <v/>
      </c>
      <c r="R636" s="293" t="str">
        <f t="shared" si="137"/>
        <v/>
      </c>
      <c r="S636" s="293" t="str">
        <f t="shared" si="137"/>
        <v/>
      </c>
      <c r="T636" s="293" t="str">
        <f t="shared" si="137"/>
        <v/>
      </c>
      <c r="U636" s="293" t="str">
        <f t="shared" si="137"/>
        <v/>
      </c>
      <c r="V636" s="293" t="str">
        <f t="shared" si="137"/>
        <v/>
      </c>
      <c r="W636" s="293" t="str">
        <f t="shared" si="137"/>
        <v/>
      </c>
      <c r="X636" s="293" t="str">
        <f t="shared" si="137"/>
        <v/>
      </c>
      <c r="Y636" s="293" t="str">
        <f t="shared" si="137"/>
        <v/>
      </c>
      <c r="Z636" s="293" t="str">
        <f t="shared" si="139"/>
        <v/>
      </c>
      <c r="AA636" s="293" t="str">
        <f t="shared" si="139"/>
        <v/>
      </c>
      <c r="AB636" s="293" t="str">
        <f t="shared" si="139"/>
        <v/>
      </c>
      <c r="AC636" s="293" t="str">
        <f t="shared" si="139"/>
        <v/>
      </c>
      <c r="AD636" s="293" t="str">
        <f t="shared" si="139"/>
        <v/>
      </c>
      <c r="AE636" s="293" t="str">
        <f t="shared" si="139"/>
        <v/>
      </c>
      <c r="AF636" s="293" t="str">
        <f t="shared" si="139"/>
        <v/>
      </c>
      <c r="AG636" s="293" t="str">
        <f t="shared" si="139"/>
        <v/>
      </c>
      <c r="AH636" s="293">
        <f t="shared" si="129"/>
        <v>0</v>
      </c>
      <c r="AI636" s="292" t="str">
        <f t="shared" si="130"/>
        <v>X</v>
      </c>
    </row>
    <row r="637" spans="1:35" ht="15.75" x14ac:dyDescent="0.25">
      <c r="A637"/>
      <c r="B637">
        <f>TABLA!D635</f>
        <v>647</v>
      </c>
      <c r="C637">
        <f>TABLA!H635</f>
        <v>15</v>
      </c>
      <c r="D637" s="284" t="str">
        <f>TABLA!A635</f>
        <v>F. Filosofía</v>
      </c>
      <c r="E637" s="284">
        <f>TABLA!BN635</f>
        <v>0</v>
      </c>
      <c r="F637" s="293" t="str">
        <f t="shared" si="138"/>
        <v/>
      </c>
      <c r="G637" s="293" t="str">
        <f t="shared" si="138"/>
        <v/>
      </c>
      <c r="H637" s="293" t="str">
        <f t="shared" si="138"/>
        <v/>
      </c>
      <c r="I637" s="293" t="str">
        <f t="shared" si="138"/>
        <v/>
      </c>
      <c r="J637" s="293" t="str">
        <f t="shared" si="138"/>
        <v/>
      </c>
      <c r="K637" s="293" t="str">
        <f t="shared" si="138"/>
        <v/>
      </c>
      <c r="L637" s="293" t="str">
        <f t="shared" si="138"/>
        <v/>
      </c>
      <c r="M637" s="293" t="str">
        <f t="shared" si="138"/>
        <v/>
      </c>
      <c r="N637" s="293" t="str">
        <f t="shared" si="138"/>
        <v/>
      </c>
      <c r="O637" s="293" t="str">
        <f t="shared" si="138"/>
        <v/>
      </c>
      <c r="P637" s="293" t="str">
        <f t="shared" si="137"/>
        <v/>
      </c>
      <c r="Q637" s="293" t="str">
        <f t="shared" si="137"/>
        <v/>
      </c>
      <c r="R637" s="293" t="str">
        <f t="shared" si="137"/>
        <v/>
      </c>
      <c r="S637" s="293" t="str">
        <f t="shared" si="137"/>
        <v/>
      </c>
      <c r="T637" s="293" t="str">
        <f t="shared" si="137"/>
        <v/>
      </c>
      <c r="U637" s="293" t="str">
        <f t="shared" si="137"/>
        <v/>
      </c>
      <c r="V637" s="293" t="str">
        <f t="shared" si="137"/>
        <v/>
      </c>
      <c r="W637" s="293" t="str">
        <f t="shared" si="137"/>
        <v/>
      </c>
      <c r="X637" s="293" t="str">
        <f t="shared" si="137"/>
        <v/>
      </c>
      <c r="Y637" s="293" t="str">
        <f t="shared" si="137"/>
        <v/>
      </c>
      <c r="Z637" s="293" t="str">
        <f t="shared" si="139"/>
        <v/>
      </c>
      <c r="AA637" s="293" t="str">
        <f t="shared" si="139"/>
        <v/>
      </c>
      <c r="AB637" s="293" t="str">
        <f t="shared" si="139"/>
        <v/>
      </c>
      <c r="AC637" s="293" t="str">
        <f t="shared" si="139"/>
        <v/>
      </c>
      <c r="AD637" s="293" t="str">
        <f t="shared" si="139"/>
        <v/>
      </c>
      <c r="AE637" s="293" t="str">
        <f t="shared" si="139"/>
        <v/>
      </c>
      <c r="AF637" s="293" t="str">
        <f t="shared" si="139"/>
        <v/>
      </c>
      <c r="AG637" s="293" t="str">
        <f t="shared" si="139"/>
        <v/>
      </c>
      <c r="AH637" s="293">
        <f t="shared" si="129"/>
        <v>0</v>
      </c>
      <c r="AI637" s="292" t="str">
        <f t="shared" si="130"/>
        <v>X</v>
      </c>
    </row>
    <row r="638" spans="1:35" ht="15.75" x14ac:dyDescent="0.25">
      <c r="A638"/>
      <c r="B638">
        <f>TABLA!D636</f>
        <v>648</v>
      </c>
      <c r="C638">
        <f>TABLA!H636</f>
        <v>14</v>
      </c>
      <c r="D638" s="165" t="str">
        <f>TABLA!A636</f>
        <v>F. Filología</v>
      </c>
      <c r="E638" s="284">
        <f>TABLA!BN636</f>
        <v>0</v>
      </c>
      <c r="F638" s="293" t="str">
        <f t="shared" si="138"/>
        <v/>
      </c>
      <c r="G638" s="293" t="str">
        <f t="shared" si="138"/>
        <v/>
      </c>
      <c r="H638" s="293" t="str">
        <f t="shared" si="138"/>
        <v/>
      </c>
      <c r="I638" s="293" t="str">
        <f t="shared" si="138"/>
        <v/>
      </c>
      <c r="J638" s="293" t="str">
        <f t="shared" si="138"/>
        <v/>
      </c>
      <c r="K638" s="293" t="str">
        <f t="shared" si="138"/>
        <v/>
      </c>
      <c r="L638" s="293" t="str">
        <f t="shared" si="138"/>
        <v/>
      </c>
      <c r="M638" s="293" t="str">
        <f t="shared" si="138"/>
        <v/>
      </c>
      <c r="N638" s="293" t="str">
        <f t="shared" si="138"/>
        <v/>
      </c>
      <c r="O638" s="293" t="str">
        <f t="shared" si="138"/>
        <v/>
      </c>
      <c r="P638" s="293" t="str">
        <f t="shared" si="137"/>
        <v/>
      </c>
      <c r="Q638" s="293" t="str">
        <f t="shared" si="137"/>
        <v/>
      </c>
      <c r="R638" s="293" t="str">
        <f t="shared" si="137"/>
        <v/>
      </c>
      <c r="S638" s="293" t="str">
        <f t="shared" si="137"/>
        <v/>
      </c>
      <c r="T638" s="293" t="str">
        <f t="shared" si="137"/>
        <v/>
      </c>
      <c r="U638" s="293" t="str">
        <f t="shared" si="137"/>
        <v/>
      </c>
      <c r="V638" s="293" t="str">
        <f t="shared" si="137"/>
        <v/>
      </c>
      <c r="W638" s="293" t="str">
        <f t="shared" si="137"/>
        <v/>
      </c>
      <c r="X638" s="293" t="str">
        <f t="shared" si="137"/>
        <v/>
      </c>
      <c r="Y638" s="293" t="str">
        <f t="shared" si="137"/>
        <v/>
      </c>
      <c r="Z638" s="293" t="str">
        <f t="shared" si="139"/>
        <v/>
      </c>
      <c r="AA638" s="293" t="str">
        <f t="shared" si="139"/>
        <v/>
      </c>
      <c r="AB638" s="293" t="str">
        <f t="shared" si="139"/>
        <v/>
      </c>
      <c r="AC638" s="293" t="str">
        <f t="shared" si="139"/>
        <v/>
      </c>
      <c r="AD638" s="293" t="str">
        <f t="shared" si="139"/>
        <v/>
      </c>
      <c r="AE638" s="293" t="str">
        <f t="shared" si="139"/>
        <v/>
      </c>
      <c r="AF638" s="293" t="str">
        <f t="shared" si="139"/>
        <v/>
      </c>
      <c r="AG638" s="293" t="str">
        <f t="shared" si="139"/>
        <v/>
      </c>
      <c r="AH638" s="293">
        <f t="shared" si="129"/>
        <v>0</v>
      </c>
      <c r="AI638" s="292" t="str">
        <f t="shared" si="130"/>
        <v>X</v>
      </c>
    </row>
    <row r="639" spans="1:35" ht="25.5" x14ac:dyDescent="0.25">
      <c r="A639" s="3"/>
      <c r="B639">
        <f>TABLA!D637</f>
        <v>649</v>
      </c>
      <c r="C639">
        <f>TABLA!H637</f>
        <v>14</v>
      </c>
      <c r="D639" s="165" t="str">
        <f>TABLA!A637</f>
        <v>F. Filología</v>
      </c>
      <c r="E639" s="284" t="str">
        <f>TABLA!BN637</f>
        <v xml:space="preserve">Si no he asistido a los cursos de formación de la biblioteca ha sido porque tanto el grado como el máster exigen una dedicación total a los estudios; ambos tienen unos horarios con los que resulta difícil compaginar otras actividades.  </v>
      </c>
      <c r="F639" s="293" t="str">
        <f t="shared" si="138"/>
        <v/>
      </c>
      <c r="G639" s="293" t="str">
        <f t="shared" si="138"/>
        <v/>
      </c>
      <c r="H639" s="293" t="str">
        <f t="shared" si="138"/>
        <v/>
      </c>
      <c r="I639" s="293" t="str">
        <f t="shared" si="138"/>
        <v/>
      </c>
      <c r="J639" s="293" t="str">
        <f t="shared" si="138"/>
        <v/>
      </c>
      <c r="K639" s="293" t="str">
        <f t="shared" si="138"/>
        <v/>
      </c>
      <c r="L639" s="293" t="str">
        <f t="shared" si="138"/>
        <v/>
      </c>
      <c r="M639" s="293" t="str">
        <f t="shared" si="138"/>
        <v/>
      </c>
      <c r="N639" s="293" t="str">
        <f t="shared" si="138"/>
        <v/>
      </c>
      <c r="O639" s="293" t="str">
        <f t="shared" si="138"/>
        <v/>
      </c>
      <c r="P639" s="293" t="str">
        <f t="shared" si="137"/>
        <v>x</v>
      </c>
      <c r="Q639" s="293" t="str">
        <f t="shared" si="137"/>
        <v/>
      </c>
      <c r="R639" s="293" t="str">
        <f t="shared" si="137"/>
        <v/>
      </c>
      <c r="S639" s="293" t="str">
        <f t="shared" si="137"/>
        <v/>
      </c>
      <c r="T639" s="293" t="str">
        <f t="shared" si="137"/>
        <v/>
      </c>
      <c r="U639" s="293" t="str">
        <f t="shared" si="137"/>
        <v/>
      </c>
      <c r="V639" s="293" t="str">
        <f t="shared" si="137"/>
        <v/>
      </c>
      <c r="W639" s="293" t="str">
        <f t="shared" si="137"/>
        <v/>
      </c>
      <c r="X639" s="293" t="str">
        <f t="shared" si="137"/>
        <v/>
      </c>
      <c r="Y639" s="293" t="str">
        <f t="shared" si="137"/>
        <v/>
      </c>
      <c r="Z639" s="293" t="str">
        <f t="shared" si="139"/>
        <v/>
      </c>
      <c r="AA639" s="293" t="str">
        <f t="shared" si="139"/>
        <v/>
      </c>
      <c r="AB639" s="293" t="str">
        <f t="shared" si="139"/>
        <v/>
      </c>
      <c r="AC639" s="293" t="str">
        <f t="shared" si="139"/>
        <v/>
      </c>
      <c r="AD639" s="293" t="str">
        <f t="shared" si="139"/>
        <v/>
      </c>
      <c r="AE639" s="293" t="str">
        <f t="shared" si="139"/>
        <v>x</v>
      </c>
      <c r="AF639" s="293" t="str">
        <f t="shared" si="139"/>
        <v/>
      </c>
      <c r="AG639" s="293" t="str">
        <f t="shared" si="139"/>
        <v/>
      </c>
      <c r="AH639" s="293">
        <f t="shared" si="129"/>
        <v>2</v>
      </c>
      <c r="AI639" s="292">
        <f t="shared" si="130"/>
        <v>1</v>
      </c>
    </row>
    <row r="640" spans="1:35" ht="25.5" x14ac:dyDescent="0.25">
      <c r="A640"/>
      <c r="B640">
        <f>TABLA!D638</f>
        <v>650</v>
      </c>
      <c r="C640">
        <f>TABLA!H638</f>
        <v>20</v>
      </c>
      <c r="D640" s="284" t="str">
        <f>TABLA!A638</f>
        <v>F. Psicología</v>
      </c>
      <c r="E640" s="284" t="str">
        <f>TABLA!BN638</f>
        <v>En general el trato de los bibliotecarios de Psicología es bueno si viene por parte declos señores, pero en las señoras solo hay una simpática. Las ptras a veces hablan de manera seca t no ofrecen la misma ayuda que ellos.</v>
      </c>
      <c r="F640" s="293" t="str">
        <f t="shared" si="138"/>
        <v/>
      </c>
      <c r="G640" s="293" t="str">
        <f t="shared" si="138"/>
        <v/>
      </c>
      <c r="H640" s="293" t="str">
        <f t="shared" si="138"/>
        <v/>
      </c>
      <c r="I640" s="293" t="str">
        <f t="shared" si="138"/>
        <v/>
      </c>
      <c r="J640" s="293" t="str">
        <f t="shared" si="138"/>
        <v/>
      </c>
      <c r="K640" s="293" t="str">
        <f t="shared" si="138"/>
        <v/>
      </c>
      <c r="L640" s="293" t="str">
        <f t="shared" si="138"/>
        <v/>
      </c>
      <c r="M640" s="293" t="str">
        <f t="shared" si="138"/>
        <v/>
      </c>
      <c r="N640" s="293" t="str">
        <f t="shared" si="138"/>
        <v/>
      </c>
      <c r="O640" s="293" t="str">
        <f t="shared" si="138"/>
        <v/>
      </c>
      <c r="P640" s="293" t="str">
        <f t="shared" si="137"/>
        <v/>
      </c>
      <c r="Q640" s="293" t="str">
        <f t="shared" si="137"/>
        <v/>
      </c>
      <c r="R640" s="293" t="str">
        <f t="shared" si="137"/>
        <v/>
      </c>
      <c r="S640" s="293" t="str">
        <f t="shared" si="137"/>
        <v/>
      </c>
      <c r="T640" s="293" t="str">
        <f t="shared" si="137"/>
        <v/>
      </c>
      <c r="U640" s="293" t="str">
        <f t="shared" si="137"/>
        <v/>
      </c>
      <c r="V640" s="293" t="str">
        <f t="shared" si="137"/>
        <v/>
      </c>
      <c r="W640" s="293" t="str">
        <f t="shared" si="137"/>
        <v/>
      </c>
      <c r="X640" s="293" t="str">
        <f t="shared" si="137"/>
        <v/>
      </c>
      <c r="Y640" s="293" t="str">
        <f t="shared" si="137"/>
        <v/>
      </c>
      <c r="Z640" s="293" t="str">
        <f t="shared" si="139"/>
        <v/>
      </c>
      <c r="AA640" s="293" t="str">
        <f t="shared" si="139"/>
        <v/>
      </c>
      <c r="AB640" s="293" t="str">
        <f t="shared" si="139"/>
        <v/>
      </c>
      <c r="AC640" s="293" t="str">
        <f t="shared" si="139"/>
        <v/>
      </c>
      <c r="AD640" s="293" t="str">
        <f t="shared" si="139"/>
        <v/>
      </c>
      <c r="AE640" s="293" t="str">
        <f t="shared" si="139"/>
        <v/>
      </c>
      <c r="AF640" s="293" t="str">
        <f t="shared" si="139"/>
        <v/>
      </c>
      <c r="AG640" s="293" t="str">
        <f t="shared" si="139"/>
        <v/>
      </c>
      <c r="AH640" s="293">
        <f t="shared" si="129"/>
        <v>0</v>
      </c>
      <c r="AI640" s="292">
        <f t="shared" si="130"/>
        <v>1</v>
      </c>
    </row>
    <row r="641" spans="1:35" ht="15.75" x14ac:dyDescent="0.25">
      <c r="A641"/>
      <c r="B641">
        <f>TABLA!D639</f>
        <v>651</v>
      </c>
      <c r="C641">
        <f>TABLA!H639</f>
        <v>15</v>
      </c>
      <c r="D641" s="165" t="str">
        <f>TABLA!A639</f>
        <v>F. Filosofía</v>
      </c>
      <c r="E641" s="284" t="str">
        <f>TABLA!BN639</f>
        <v>Facilitar más información acerca de los cursos de la biblioteca y facilitar también sugerencias de nuevas adquisiciones</v>
      </c>
      <c r="F641" s="293" t="str">
        <f t="shared" si="138"/>
        <v/>
      </c>
      <c r="G641" s="293" t="str">
        <f t="shared" si="138"/>
        <v/>
      </c>
      <c r="H641" s="293" t="str">
        <f t="shared" si="138"/>
        <v/>
      </c>
      <c r="I641" s="293" t="str">
        <f t="shared" si="138"/>
        <v/>
      </c>
      <c r="J641" s="293" t="str">
        <f t="shared" si="138"/>
        <v/>
      </c>
      <c r="K641" s="293" t="str">
        <f t="shared" si="138"/>
        <v/>
      </c>
      <c r="L641" s="293" t="str">
        <f t="shared" si="138"/>
        <v/>
      </c>
      <c r="M641" s="293" t="str">
        <f t="shared" si="138"/>
        <v/>
      </c>
      <c r="N641" s="293" t="str">
        <f t="shared" si="138"/>
        <v/>
      </c>
      <c r="O641" s="293" t="str">
        <f t="shared" si="138"/>
        <v/>
      </c>
      <c r="P641" s="293" t="str">
        <f t="shared" si="137"/>
        <v/>
      </c>
      <c r="Q641" s="293" t="str">
        <f t="shared" si="137"/>
        <v/>
      </c>
      <c r="R641" s="293" t="str">
        <f t="shared" si="137"/>
        <v/>
      </c>
      <c r="S641" s="293" t="str">
        <f t="shared" si="137"/>
        <v/>
      </c>
      <c r="T641" s="293" t="str">
        <f t="shared" si="137"/>
        <v/>
      </c>
      <c r="U641" s="293" t="str">
        <f t="shared" si="137"/>
        <v/>
      </c>
      <c r="V641" s="293" t="str">
        <f t="shared" si="137"/>
        <v/>
      </c>
      <c r="W641" s="293" t="str">
        <f t="shared" si="137"/>
        <v/>
      </c>
      <c r="X641" s="293" t="str">
        <f t="shared" si="137"/>
        <v/>
      </c>
      <c r="Y641" s="293" t="str">
        <f t="shared" si="137"/>
        <v/>
      </c>
      <c r="Z641" s="293" t="str">
        <f t="shared" si="139"/>
        <v/>
      </c>
      <c r="AA641" s="293" t="str">
        <f t="shared" si="139"/>
        <v/>
      </c>
      <c r="AB641" s="293" t="str">
        <f t="shared" si="139"/>
        <v/>
      </c>
      <c r="AC641" s="293" t="str">
        <f t="shared" si="139"/>
        <v/>
      </c>
      <c r="AD641" s="293" t="str">
        <f t="shared" si="139"/>
        <v/>
      </c>
      <c r="AE641" s="293" t="str">
        <f t="shared" si="139"/>
        <v>x</v>
      </c>
      <c r="AF641" s="293" t="str">
        <f t="shared" si="139"/>
        <v/>
      </c>
      <c r="AG641" s="293" t="str">
        <f t="shared" si="139"/>
        <v/>
      </c>
      <c r="AH641" s="293">
        <f t="shared" si="129"/>
        <v>1</v>
      </c>
      <c r="AI641" s="292">
        <f t="shared" si="130"/>
        <v>1</v>
      </c>
    </row>
    <row r="642" spans="1:35" ht="15.75" x14ac:dyDescent="0.25">
      <c r="A642"/>
      <c r="B642">
        <f>TABLA!D640</f>
        <v>652</v>
      </c>
      <c r="C642">
        <f>TABLA!H640</f>
        <v>17</v>
      </c>
      <c r="D642" s="165" t="str">
        <f>TABLA!A640</f>
        <v>F. Informática</v>
      </c>
      <c r="E642" s="284" t="str">
        <f>TABLA!BN640</f>
        <v>Falta de asistencia por no disponer de tiempo para los cursos ofertados.</v>
      </c>
      <c r="F642" s="293" t="str">
        <f t="shared" si="138"/>
        <v/>
      </c>
      <c r="G642" s="293" t="str">
        <f t="shared" si="138"/>
        <v/>
      </c>
      <c r="H642" s="293" t="str">
        <f t="shared" si="138"/>
        <v/>
      </c>
      <c r="I642" s="293" t="str">
        <f t="shared" si="138"/>
        <v/>
      </c>
      <c r="J642" s="293" t="str">
        <f t="shared" si="138"/>
        <v/>
      </c>
      <c r="K642" s="293" t="str">
        <f t="shared" si="138"/>
        <v/>
      </c>
      <c r="L642" s="293" t="str">
        <f t="shared" si="138"/>
        <v/>
      </c>
      <c r="M642" s="293" t="str">
        <f t="shared" si="138"/>
        <v/>
      </c>
      <c r="N642" s="293" t="str">
        <f t="shared" si="138"/>
        <v/>
      </c>
      <c r="O642" s="293" t="str">
        <f t="shared" si="138"/>
        <v/>
      </c>
      <c r="P642" s="293" t="str">
        <f t="shared" si="138"/>
        <v/>
      </c>
      <c r="Q642" s="293" t="str">
        <f t="shared" si="138"/>
        <v/>
      </c>
      <c r="R642" s="293" t="str">
        <f t="shared" si="138"/>
        <v/>
      </c>
      <c r="S642" s="293" t="str">
        <f t="shared" si="138"/>
        <v/>
      </c>
      <c r="T642" s="293" t="str">
        <f t="shared" si="138"/>
        <v/>
      </c>
      <c r="U642" s="293" t="str">
        <f t="shared" si="138"/>
        <v/>
      </c>
      <c r="V642" s="293" t="str">
        <f t="shared" ref="P642:AE657" si="140">IFERROR((IF(FIND(V$1,$E642,1)&gt;0,"x")),"")</f>
        <v/>
      </c>
      <c r="W642" s="293" t="str">
        <f t="shared" si="140"/>
        <v/>
      </c>
      <c r="X642" s="293" t="str">
        <f t="shared" si="140"/>
        <v/>
      </c>
      <c r="Y642" s="293" t="str">
        <f t="shared" si="140"/>
        <v/>
      </c>
      <c r="Z642" s="293" t="str">
        <f t="shared" si="139"/>
        <v/>
      </c>
      <c r="AA642" s="293" t="str">
        <f t="shared" si="139"/>
        <v/>
      </c>
      <c r="AB642" s="293" t="str">
        <f t="shared" si="139"/>
        <v/>
      </c>
      <c r="AC642" s="293" t="str">
        <f t="shared" si="139"/>
        <v/>
      </c>
      <c r="AD642" s="293" t="str">
        <f t="shared" si="139"/>
        <v/>
      </c>
      <c r="AE642" s="293" t="str">
        <f t="shared" si="139"/>
        <v>x</v>
      </c>
      <c r="AF642" s="293" t="str">
        <f t="shared" si="139"/>
        <v/>
      </c>
      <c r="AG642" s="293" t="str">
        <f t="shared" si="139"/>
        <v/>
      </c>
      <c r="AH642" s="293">
        <f t="shared" si="129"/>
        <v>1</v>
      </c>
      <c r="AI642" s="292">
        <f t="shared" si="130"/>
        <v>1</v>
      </c>
    </row>
    <row r="643" spans="1:35" ht="25.5" x14ac:dyDescent="0.25">
      <c r="A643"/>
      <c r="B643">
        <f>TABLA!D641</f>
        <v>653</v>
      </c>
      <c r="C643">
        <f>TABLA!H641</f>
        <v>1</v>
      </c>
      <c r="D643" s="165" t="str">
        <f>TABLA!A641</f>
        <v>F. Bellas Artes</v>
      </c>
      <c r="E643" s="284" t="str">
        <f>TABLA!BN641</f>
        <v>Considero que antes era más sencillo consultar la localización de los libros en la biblioteca desde el catálogo, ahora es muy enrevesado y considero que deberían regresar al formato anterior.</v>
      </c>
      <c r="F643" s="293" t="str">
        <f t="shared" ref="F643:U658" si="141">IFERROR((IF(FIND(F$1,$E643,1)&gt;0,"x")),"")</f>
        <v/>
      </c>
      <c r="G643" s="293" t="str">
        <f t="shared" si="141"/>
        <v/>
      </c>
      <c r="H643" s="293" t="str">
        <f t="shared" si="141"/>
        <v/>
      </c>
      <c r="I643" s="293" t="str">
        <f t="shared" si="141"/>
        <v/>
      </c>
      <c r="J643" s="293" t="str">
        <f t="shared" si="141"/>
        <v>x</v>
      </c>
      <c r="K643" s="293" t="str">
        <f t="shared" si="141"/>
        <v/>
      </c>
      <c r="L643" s="293" t="str">
        <f t="shared" si="141"/>
        <v/>
      </c>
      <c r="M643" s="293" t="str">
        <f t="shared" si="141"/>
        <v/>
      </c>
      <c r="N643" s="293" t="str">
        <f t="shared" si="141"/>
        <v/>
      </c>
      <c r="O643" s="293" t="str">
        <f t="shared" si="141"/>
        <v/>
      </c>
      <c r="P643" s="293" t="str">
        <f t="shared" si="140"/>
        <v>x</v>
      </c>
      <c r="Q643" s="293" t="str">
        <f t="shared" si="140"/>
        <v/>
      </c>
      <c r="R643" s="293" t="str">
        <f t="shared" si="140"/>
        <v/>
      </c>
      <c r="S643" s="293" t="str">
        <f t="shared" si="140"/>
        <v/>
      </c>
      <c r="T643" s="293" t="str">
        <f t="shared" si="140"/>
        <v/>
      </c>
      <c r="U643" s="293" t="str">
        <f t="shared" si="140"/>
        <v/>
      </c>
      <c r="V643" s="293" t="str">
        <f t="shared" si="140"/>
        <v/>
      </c>
      <c r="W643" s="293" t="str">
        <f t="shared" si="140"/>
        <v/>
      </c>
      <c r="X643" s="293" t="str">
        <f t="shared" si="140"/>
        <v/>
      </c>
      <c r="Y643" s="293" t="str">
        <f t="shared" si="140"/>
        <v/>
      </c>
      <c r="Z643" s="293" t="str">
        <f t="shared" si="140"/>
        <v/>
      </c>
      <c r="AA643" s="293" t="str">
        <f t="shared" si="140"/>
        <v/>
      </c>
      <c r="AB643" s="293" t="str">
        <f t="shared" si="140"/>
        <v/>
      </c>
      <c r="AC643" s="293" t="str">
        <f t="shared" si="140"/>
        <v/>
      </c>
      <c r="AD643" s="293" t="str">
        <f t="shared" si="140"/>
        <v/>
      </c>
      <c r="AE643" s="293" t="str">
        <f t="shared" si="140"/>
        <v/>
      </c>
      <c r="AF643" s="293" t="str">
        <f t="shared" ref="Z643:AG658" si="142">IFERROR((IF(FIND(AF$1,$E643,1)&gt;0,"x")),"")</f>
        <v/>
      </c>
      <c r="AG643" s="293" t="str">
        <f t="shared" si="142"/>
        <v/>
      </c>
      <c r="AH643" s="293">
        <f t="shared" si="129"/>
        <v>2</v>
      </c>
      <c r="AI643" s="292">
        <f t="shared" si="130"/>
        <v>1</v>
      </c>
    </row>
    <row r="644" spans="1:35" ht="15.75" x14ac:dyDescent="0.25">
      <c r="A644"/>
      <c r="B644">
        <f>TABLA!D642</f>
        <v>654</v>
      </c>
      <c r="C644">
        <f>TABLA!H642</f>
        <v>13</v>
      </c>
      <c r="D644" s="165" t="str">
        <f>TABLA!A642</f>
        <v>F. Farmacia</v>
      </c>
      <c r="E644" s="284">
        <f>TABLA!BN642</f>
        <v>0</v>
      </c>
      <c r="F644" s="293" t="str">
        <f t="shared" si="141"/>
        <v/>
      </c>
      <c r="G644" s="293" t="str">
        <f t="shared" si="141"/>
        <v/>
      </c>
      <c r="H644" s="293" t="str">
        <f t="shared" si="141"/>
        <v/>
      </c>
      <c r="I644" s="293" t="str">
        <f t="shared" si="141"/>
        <v/>
      </c>
      <c r="J644" s="293" t="str">
        <f t="shared" si="141"/>
        <v/>
      </c>
      <c r="K644" s="293" t="str">
        <f t="shared" si="141"/>
        <v/>
      </c>
      <c r="L644" s="293" t="str">
        <f t="shared" si="141"/>
        <v/>
      </c>
      <c r="M644" s="293" t="str">
        <f t="shared" si="141"/>
        <v/>
      </c>
      <c r="N644" s="293" t="str">
        <f t="shared" si="141"/>
        <v/>
      </c>
      <c r="O644" s="293" t="str">
        <f t="shared" si="141"/>
        <v/>
      </c>
      <c r="P644" s="293" t="str">
        <f t="shared" si="140"/>
        <v/>
      </c>
      <c r="Q644" s="293" t="str">
        <f t="shared" si="140"/>
        <v/>
      </c>
      <c r="R644" s="293" t="str">
        <f t="shared" si="140"/>
        <v/>
      </c>
      <c r="S644" s="293" t="str">
        <f t="shared" si="140"/>
        <v/>
      </c>
      <c r="T644" s="293" t="str">
        <f t="shared" si="140"/>
        <v/>
      </c>
      <c r="U644" s="293" t="str">
        <f t="shared" si="140"/>
        <v/>
      </c>
      <c r="V644" s="293" t="str">
        <f t="shared" si="140"/>
        <v/>
      </c>
      <c r="W644" s="293" t="str">
        <f t="shared" si="140"/>
        <v/>
      </c>
      <c r="X644" s="293" t="str">
        <f t="shared" si="140"/>
        <v/>
      </c>
      <c r="Y644" s="293" t="str">
        <f t="shared" si="140"/>
        <v/>
      </c>
      <c r="Z644" s="293" t="str">
        <f t="shared" si="142"/>
        <v/>
      </c>
      <c r="AA644" s="293" t="str">
        <f t="shared" si="142"/>
        <v/>
      </c>
      <c r="AB644" s="293" t="str">
        <f t="shared" si="142"/>
        <v/>
      </c>
      <c r="AC644" s="293" t="str">
        <f t="shared" si="142"/>
        <v/>
      </c>
      <c r="AD644" s="293" t="str">
        <f t="shared" si="142"/>
        <v/>
      </c>
      <c r="AE644" s="293" t="str">
        <f t="shared" si="142"/>
        <v/>
      </c>
      <c r="AF644" s="293" t="str">
        <f t="shared" si="142"/>
        <v/>
      </c>
      <c r="AG644" s="293" t="str">
        <f t="shared" si="142"/>
        <v/>
      </c>
      <c r="AH644" s="293">
        <f t="shared" ref="AH644:AH707" si="143">COUNTIF(F644:AG644,"x")</f>
        <v>0</v>
      </c>
      <c r="AI644" s="292" t="str">
        <f t="shared" ref="AI644:AI707" si="144">IF(E644=0,"X",1)</f>
        <v>X</v>
      </c>
    </row>
    <row r="645" spans="1:35" ht="15.75" x14ac:dyDescent="0.25">
      <c r="A645"/>
      <c r="B645">
        <f>TABLA!D643</f>
        <v>655</v>
      </c>
      <c r="C645">
        <f>TABLA!H643</f>
        <v>0</v>
      </c>
      <c r="D645" s="284" t="str">
        <f>TABLA!A643</f>
        <v>N/C</v>
      </c>
      <c r="E645" s="284" t="str">
        <f>TABLA!BN643</f>
        <v xml:space="preserve">No he asistido a la formación de usuarios porque no se me informó en su momento. </v>
      </c>
      <c r="F645" s="293" t="str">
        <f t="shared" si="141"/>
        <v/>
      </c>
      <c r="G645" s="293" t="str">
        <f t="shared" si="141"/>
        <v/>
      </c>
      <c r="H645" s="293" t="str">
        <f t="shared" si="141"/>
        <v/>
      </c>
      <c r="I645" s="293" t="str">
        <f t="shared" si="141"/>
        <v/>
      </c>
      <c r="J645" s="293" t="str">
        <f t="shared" si="141"/>
        <v/>
      </c>
      <c r="K645" s="293" t="str">
        <f t="shared" si="141"/>
        <v/>
      </c>
      <c r="L645" s="293" t="str">
        <f t="shared" si="141"/>
        <v/>
      </c>
      <c r="M645" s="293" t="str">
        <f t="shared" si="141"/>
        <v/>
      </c>
      <c r="N645" s="293" t="str">
        <f t="shared" si="141"/>
        <v/>
      </c>
      <c r="O645" s="293" t="str">
        <f t="shared" si="141"/>
        <v/>
      </c>
      <c r="P645" s="293" t="str">
        <f t="shared" si="140"/>
        <v/>
      </c>
      <c r="Q645" s="293" t="str">
        <f t="shared" si="140"/>
        <v/>
      </c>
      <c r="R645" s="293" t="str">
        <f t="shared" si="140"/>
        <v/>
      </c>
      <c r="S645" s="293" t="str">
        <f t="shared" si="140"/>
        <v/>
      </c>
      <c r="T645" s="293" t="str">
        <f t="shared" si="140"/>
        <v/>
      </c>
      <c r="U645" s="293" t="str">
        <f t="shared" si="140"/>
        <v/>
      </c>
      <c r="V645" s="293" t="str">
        <f t="shared" si="140"/>
        <v/>
      </c>
      <c r="W645" s="293" t="str">
        <f t="shared" si="140"/>
        <v/>
      </c>
      <c r="X645" s="293" t="str">
        <f t="shared" si="140"/>
        <v/>
      </c>
      <c r="Y645" s="293" t="str">
        <f t="shared" si="140"/>
        <v/>
      </c>
      <c r="Z645" s="293" t="str">
        <f t="shared" si="142"/>
        <v/>
      </c>
      <c r="AA645" s="293" t="str">
        <f t="shared" si="142"/>
        <v/>
      </c>
      <c r="AB645" s="293" t="str">
        <f t="shared" si="142"/>
        <v/>
      </c>
      <c r="AC645" s="293" t="str">
        <f t="shared" si="142"/>
        <v/>
      </c>
      <c r="AD645" s="293" t="str">
        <f t="shared" si="142"/>
        <v/>
      </c>
      <c r="AE645" s="293" t="str">
        <f t="shared" si="142"/>
        <v/>
      </c>
      <c r="AF645" s="293" t="str">
        <f t="shared" si="142"/>
        <v/>
      </c>
      <c r="AG645" s="293" t="str">
        <f t="shared" si="142"/>
        <v/>
      </c>
      <c r="AH645" s="293">
        <f t="shared" si="143"/>
        <v>0</v>
      </c>
      <c r="AI645" s="292">
        <f t="shared" si="144"/>
        <v>1</v>
      </c>
    </row>
    <row r="646" spans="1:35" ht="25.5" x14ac:dyDescent="0.25">
      <c r="A646"/>
      <c r="B646">
        <f>TABLA!D644</f>
        <v>656</v>
      </c>
      <c r="C646">
        <f>TABLA!H644</f>
        <v>4</v>
      </c>
      <c r="D646" s="284" t="str">
        <f>TABLA!A644</f>
        <v>F. Ciencias de la Información</v>
      </c>
      <c r="E646" s="284">
        <f>TABLA!BN644</f>
        <v>0</v>
      </c>
      <c r="F646" s="293" t="str">
        <f t="shared" si="141"/>
        <v/>
      </c>
      <c r="G646" s="293" t="str">
        <f t="shared" si="141"/>
        <v/>
      </c>
      <c r="H646" s="293" t="str">
        <f t="shared" si="141"/>
        <v/>
      </c>
      <c r="I646" s="293" t="str">
        <f t="shared" si="141"/>
        <v/>
      </c>
      <c r="J646" s="293" t="str">
        <f t="shared" si="141"/>
        <v/>
      </c>
      <c r="K646" s="293" t="str">
        <f t="shared" si="141"/>
        <v/>
      </c>
      <c r="L646" s="293" t="str">
        <f t="shared" si="141"/>
        <v/>
      </c>
      <c r="M646" s="293" t="str">
        <f t="shared" si="141"/>
        <v/>
      </c>
      <c r="N646" s="293" t="str">
        <f t="shared" si="141"/>
        <v/>
      </c>
      <c r="O646" s="293" t="str">
        <f t="shared" si="141"/>
        <v/>
      </c>
      <c r="P646" s="293" t="str">
        <f t="shared" si="140"/>
        <v/>
      </c>
      <c r="Q646" s="293" t="str">
        <f t="shared" si="140"/>
        <v/>
      </c>
      <c r="R646" s="293" t="str">
        <f t="shared" si="140"/>
        <v/>
      </c>
      <c r="S646" s="293" t="str">
        <f t="shared" si="140"/>
        <v/>
      </c>
      <c r="T646" s="293" t="str">
        <f t="shared" si="140"/>
        <v/>
      </c>
      <c r="U646" s="293" t="str">
        <f t="shared" si="140"/>
        <v/>
      </c>
      <c r="V646" s="293" t="str">
        <f t="shared" si="140"/>
        <v/>
      </c>
      <c r="W646" s="293" t="str">
        <f t="shared" si="140"/>
        <v/>
      </c>
      <c r="X646" s="293" t="str">
        <f t="shared" si="140"/>
        <v/>
      </c>
      <c r="Y646" s="293" t="str">
        <f t="shared" si="140"/>
        <v/>
      </c>
      <c r="Z646" s="293" t="str">
        <f t="shared" si="142"/>
        <v/>
      </c>
      <c r="AA646" s="293" t="str">
        <f t="shared" si="142"/>
        <v/>
      </c>
      <c r="AB646" s="293" t="str">
        <f t="shared" si="142"/>
        <v/>
      </c>
      <c r="AC646" s="293" t="str">
        <f t="shared" si="142"/>
        <v/>
      </c>
      <c r="AD646" s="293" t="str">
        <f t="shared" si="142"/>
        <v/>
      </c>
      <c r="AE646" s="293" t="str">
        <f t="shared" si="142"/>
        <v/>
      </c>
      <c r="AF646" s="293" t="str">
        <f t="shared" si="142"/>
        <v/>
      </c>
      <c r="AG646" s="293" t="str">
        <f t="shared" si="142"/>
        <v/>
      </c>
      <c r="AH646" s="293">
        <f t="shared" si="143"/>
        <v>0</v>
      </c>
      <c r="AI646" s="292" t="str">
        <f t="shared" si="144"/>
        <v>X</v>
      </c>
    </row>
    <row r="647" spans="1:35" ht="25.5" x14ac:dyDescent="0.25">
      <c r="A647" s="3"/>
      <c r="B647">
        <f>TABLA!D645</f>
        <v>657</v>
      </c>
      <c r="C647">
        <f>TABLA!H645</f>
        <v>8</v>
      </c>
      <c r="D647" s="284" t="str">
        <f>TABLA!A645</f>
        <v>F. Ciencias Matemáticas</v>
      </c>
      <c r="E647" s="284">
        <f>TABLA!BN645</f>
        <v>0</v>
      </c>
      <c r="F647" s="293" t="str">
        <f t="shared" si="141"/>
        <v/>
      </c>
      <c r="G647" s="293" t="str">
        <f t="shared" si="141"/>
        <v/>
      </c>
      <c r="H647" s="293" t="str">
        <f t="shared" si="141"/>
        <v/>
      </c>
      <c r="I647" s="293" t="str">
        <f t="shared" si="141"/>
        <v/>
      </c>
      <c r="J647" s="293" t="str">
        <f t="shared" si="141"/>
        <v/>
      </c>
      <c r="K647" s="293" t="str">
        <f t="shared" si="141"/>
        <v/>
      </c>
      <c r="L647" s="293" t="str">
        <f t="shared" si="141"/>
        <v/>
      </c>
      <c r="M647" s="293" t="str">
        <f t="shared" si="141"/>
        <v/>
      </c>
      <c r="N647" s="293" t="str">
        <f t="shared" si="141"/>
        <v/>
      </c>
      <c r="O647" s="293" t="str">
        <f t="shared" si="141"/>
        <v/>
      </c>
      <c r="P647" s="293" t="str">
        <f t="shared" si="140"/>
        <v/>
      </c>
      <c r="Q647" s="293" t="str">
        <f t="shared" si="140"/>
        <v/>
      </c>
      <c r="R647" s="293" t="str">
        <f t="shared" si="140"/>
        <v/>
      </c>
      <c r="S647" s="293" t="str">
        <f t="shared" si="140"/>
        <v/>
      </c>
      <c r="T647" s="293" t="str">
        <f t="shared" si="140"/>
        <v/>
      </c>
      <c r="U647" s="293" t="str">
        <f t="shared" si="140"/>
        <v/>
      </c>
      <c r="V647" s="293" t="str">
        <f t="shared" si="140"/>
        <v/>
      </c>
      <c r="W647" s="293" t="str">
        <f t="shared" si="140"/>
        <v/>
      </c>
      <c r="X647" s="293" t="str">
        <f t="shared" si="140"/>
        <v/>
      </c>
      <c r="Y647" s="293" t="str">
        <f t="shared" si="140"/>
        <v/>
      </c>
      <c r="Z647" s="293" t="str">
        <f t="shared" si="142"/>
        <v/>
      </c>
      <c r="AA647" s="293" t="str">
        <f t="shared" si="142"/>
        <v/>
      </c>
      <c r="AB647" s="293" t="str">
        <f t="shared" si="142"/>
        <v/>
      </c>
      <c r="AC647" s="293" t="str">
        <f t="shared" si="142"/>
        <v/>
      </c>
      <c r="AD647" s="293" t="str">
        <f t="shared" si="142"/>
        <v/>
      </c>
      <c r="AE647" s="293" t="str">
        <f t="shared" si="142"/>
        <v/>
      </c>
      <c r="AF647" s="293" t="str">
        <f t="shared" si="142"/>
        <v/>
      </c>
      <c r="AG647" s="293" t="str">
        <f t="shared" si="142"/>
        <v/>
      </c>
      <c r="AH647" s="293">
        <f t="shared" si="143"/>
        <v>0</v>
      </c>
      <c r="AI647" s="292" t="str">
        <f t="shared" si="144"/>
        <v>X</v>
      </c>
    </row>
    <row r="648" spans="1:35" ht="15.75" x14ac:dyDescent="0.25">
      <c r="A648" s="3"/>
      <c r="B648">
        <f>TABLA!D646</f>
        <v>658</v>
      </c>
      <c r="C648">
        <f>TABLA!H646</f>
        <v>14</v>
      </c>
      <c r="D648" s="284" t="str">
        <f>TABLA!A646</f>
        <v>F. Filología</v>
      </c>
      <c r="E648" s="284">
        <f>TABLA!BN646</f>
        <v>0</v>
      </c>
      <c r="F648" s="293" t="str">
        <f t="shared" si="141"/>
        <v/>
      </c>
      <c r="G648" s="293" t="str">
        <f t="shared" si="141"/>
        <v/>
      </c>
      <c r="H648" s="293" t="str">
        <f t="shared" si="141"/>
        <v/>
      </c>
      <c r="I648" s="293" t="str">
        <f t="shared" si="141"/>
        <v/>
      </c>
      <c r="J648" s="293" t="str">
        <f t="shared" si="141"/>
        <v/>
      </c>
      <c r="K648" s="293" t="str">
        <f t="shared" si="141"/>
        <v/>
      </c>
      <c r="L648" s="293" t="str">
        <f t="shared" si="141"/>
        <v/>
      </c>
      <c r="M648" s="293" t="str">
        <f t="shared" si="141"/>
        <v/>
      </c>
      <c r="N648" s="293" t="str">
        <f t="shared" si="141"/>
        <v/>
      </c>
      <c r="O648" s="293" t="str">
        <f t="shared" si="141"/>
        <v/>
      </c>
      <c r="P648" s="293" t="str">
        <f t="shared" si="140"/>
        <v/>
      </c>
      <c r="Q648" s="293" t="str">
        <f t="shared" si="140"/>
        <v/>
      </c>
      <c r="R648" s="293" t="str">
        <f t="shared" si="140"/>
        <v/>
      </c>
      <c r="S648" s="293" t="str">
        <f t="shared" si="140"/>
        <v/>
      </c>
      <c r="T648" s="293" t="str">
        <f t="shared" si="140"/>
        <v/>
      </c>
      <c r="U648" s="293" t="str">
        <f t="shared" si="140"/>
        <v/>
      </c>
      <c r="V648" s="293" t="str">
        <f t="shared" si="140"/>
        <v/>
      </c>
      <c r="W648" s="293" t="str">
        <f t="shared" si="140"/>
        <v/>
      </c>
      <c r="X648" s="293" t="str">
        <f t="shared" si="140"/>
        <v/>
      </c>
      <c r="Y648" s="293" t="str">
        <f t="shared" si="140"/>
        <v/>
      </c>
      <c r="Z648" s="293" t="str">
        <f t="shared" si="142"/>
        <v/>
      </c>
      <c r="AA648" s="293" t="str">
        <f t="shared" si="142"/>
        <v/>
      </c>
      <c r="AB648" s="293" t="str">
        <f t="shared" si="142"/>
        <v/>
      </c>
      <c r="AC648" s="293" t="str">
        <f t="shared" si="142"/>
        <v/>
      </c>
      <c r="AD648" s="293" t="str">
        <f t="shared" si="142"/>
        <v/>
      </c>
      <c r="AE648" s="293" t="str">
        <f t="shared" si="142"/>
        <v/>
      </c>
      <c r="AF648" s="293" t="str">
        <f t="shared" si="142"/>
        <v/>
      </c>
      <c r="AG648" s="293" t="str">
        <f t="shared" si="142"/>
        <v/>
      </c>
      <c r="AH648" s="293">
        <f t="shared" si="143"/>
        <v>0</v>
      </c>
      <c r="AI648" s="292" t="str">
        <f t="shared" si="144"/>
        <v>X</v>
      </c>
    </row>
    <row r="649" spans="1:35" ht="38.25" x14ac:dyDescent="0.25">
      <c r="A649"/>
      <c r="B649">
        <f>TABLA!D647</f>
        <v>659</v>
      </c>
      <c r="C649">
        <f>TABLA!H647</f>
        <v>20</v>
      </c>
      <c r="D649" s="165" t="str">
        <f>TABLA!A647</f>
        <v>F. Psicología</v>
      </c>
      <c r="E649" s="284" t="str">
        <f>TABLA!BN647</f>
        <v>Porque no había oído nada sobre eso. Lo único que pudiese recomendar es ampliar los horarios en época de exámenes o en días normales de clases pero los sábados sábados al menos. También que hayan filtros por autores, títulos, editoriales, etc al buscar un libro por el catálogo cisne</v>
      </c>
      <c r="F649" s="293" t="str">
        <f t="shared" si="141"/>
        <v/>
      </c>
      <c r="G649" s="293" t="str">
        <f t="shared" si="141"/>
        <v/>
      </c>
      <c r="H649" s="293" t="str">
        <f t="shared" si="141"/>
        <v/>
      </c>
      <c r="I649" s="293" t="str">
        <f t="shared" si="141"/>
        <v/>
      </c>
      <c r="J649" s="293" t="str">
        <f t="shared" si="141"/>
        <v>x</v>
      </c>
      <c r="K649" s="293" t="str">
        <f t="shared" si="141"/>
        <v/>
      </c>
      <c r="L649" s="293" t="str">
        <f t="shared" si="141"/>
        <v/>
      </c>
      <c r="M649" s="293" t="str">
        <f t="shared" si="141"/>
        <v/>
      </c>
      <c r="N649" s="293" t="str">
        <f t="shared" si="141"/>
        <v/>
      </c>
      <c r="O649" s="293" t="str">
        <f t="shared" si="141"/>
        <v/>
      </c>
      <c r="P649" s="293" t="str">
        <f t="shared" si="140"/>
        <v>x</v>
      </c>
      <c r="Q649" s="293" t="str">
        <f t="shared" si="140"/>
        <v/>
      </c>
      <c r="R649" s="293" t="str">
        <f t="shared" si="140"/>
        <v/>
      </c>
      <c r="S649" s="293" t="str">
        <f t="shared" si="140"/>
        <v/>
      </c>
      <c r="T649" s="293" t="str">
        <f t="shared" si="140"/>
        <v/>
      </c>
      <c r="U649" s="293" t="str">
        <f t="shared" si="140"/>
        <v/>
      </c>
      <c r="V649" s="293" t="str">
        <f t="shared" si="140"/>
        <v/>
      </c>
      <c r="W649" s="293" t="str">
        <f t="shared" si="140"/>
        <v/>
      </c>
      <c r="X649" s="293" t="str">
        <f t="shared" si="140"/>
        <v/>
      </c>
      <c r="Y649" s="293" t="str">
        <f t="shared" si="140"/>
        <v/>
      </c>
      <c r="Z649" s="293" t="str">
        <f t="shared" si="142"/>
        <v/>
      </c>
      <c r="AA649" s="293" t="str">
        <f t="shared" si="142"/>
        <v/>
      </c>
      <c r="AB649" s="293" t="str">
        <f t="shared" si="142"/>
        <v/>
      </c>
      <c r="AC649" s="293" t="str">
        <f t="shared" si="142"/>
        <v/>
      </c>
      <c r="AD649" s="293" t="str">
        <f t="shared" si="142"/>
        <v/>
      </c>
      <c r="AE649" s="293" t="str">
        <f t="shared" si="142"/>
        <v/>
      </c>
      <c r="AF649" s="293" t="str">
        <f t="shared" si="142"/>
        <v/>
      </c>
      <c r="AG649" s="293" t="str">
        <f t="shared" si="142"/>
        <v/>
      </c>
      <c r="AH649" s="293">
        <f t="shared" si="143"/>
        <v>2</v>
      </c>
      <c r="AI649" s="292">
        <f t="shared" si="144"/>
        <v>1</v>
      </c>
    </row>
    <row r="650" spans="1:35" ht="102" x14ac:dyDescent="0.25">
      <c r="A650" s="3"/>
      <c r="B650">
        <f>TABLA!D648</f>
        <v>660</v>
      </c>
      <c r="C650">
        <f>TABLA!H648</f>
        <v>14</v>
      </c>
      <c r="D650" s="165" t="str">
        <f>TABLA!A648</f>
        <v>F. Filología</v>
      </c>
      <c r="E650" s="284" t="str">
        <f>TABLA!BN648</f>
        <v xml:space="preserve">En la Biblioteca de Filología A los bibliotecarios no guardan silencio ni intentan hablar bajo. Cuando se les dice, se indigna porque dicen "que están haciendo su trabajo". Sin embargo, no es comparable la cantidad de ruido que hay por parte de los bibliotecarios con ninguna otra biblioteca. &lt;br&gt;También estoy muy disconforme con el nuevo catálogo: es complicado reservar textos de depósito desde dispositivos Mac; la mayoría de veces tengo que recurrir a pedir favores a usuarios con otros sietamas opeeartivos porque no resultan compatibles... Asemas, el nuevo sistema de catálogo también dificulta la comprobación de los libros que tengo prestados (y de la fecha de caducidad del prestamo) que provienen de la Biblioeca de AECID. El sistema anterior era mucho más cómodo y fácil de usar. Creo que ha empeorado notablemente. Más allá de eso, disfrutó de manera diaria del gran fondo de libros que tiene la biblioteca de la UCM. </v>
      </c>
      <c r="F650" s="293" t="str">
        <f t="shared" si="141"/>
        <v/>
      </c>
      <c r="G650" s="293" t="str">
        <f t="shared" si="141"/>
        <v>x</v>
      </c>
      <c r="H650" s="293" t="str">
        <f t="shared" si="141"/>
        <v/>
      </c>
      <c r="I650" s="293" t="str">
        <f t="shared" si="141"/>
        <v/>
      </c>
      <c r="J650" s="293" t="str">
        <f t="shared" si="141"/>
        <v>x</v>
      </c>
      <c r="K650" s="293" t="str">
        <f t="shared" si="141"/>
        <v/>
      </c>
      <c r="L650" s="293" t="str">
        <f t="shared" si="141"/>
        <v/>
      </c>
      <c r="M650" s="293" t="str">
        <f t="shared" si="141"/>
        <v/>
      </c>
      <c r="N650" s="293" t="str">
        <f t="shared" si="141"/>
        <v>x</v>
      </c>
      <c r="O650" s="293" t="str">
        <f t="shared" si="141"/>
        <v/>
      </c>
      <c r="P650" s="293" t="str">
        <f t="shared" si="140"/>
        <v/>
      </c>
      <c r="Q650" s="293" t="str">
        <f t="shared" si="140"/>
        <v/>
      </c>
      <c r="R650" s="293" t="str">
        <f t="shared" si="140"/>
        <v>x</v>
      </c>
      <c r="S650" s="293" t="str">
        <f t="shared" si="140"/>
        <v>x</v>
      </c>
      <c r="T650" s="293" t="str">
        <f t="shared" si="140"/>
        <v/>
      </c>
      <c r="U650" s="293" t="str">
        <f t="shared" si="140"/>
        <v/>
      </c>
      <c r="V650" s="293" t="str">
        <f t="shared" si="140"/>
        <v/>
      </c>
      <c r="W650" s="293" t="str">
        <f t="shared" si="140"/>
        <v/>
      </c>
      <c r="X650" s="293" t="str">
        <f t="shared" si="140"/>
        <v/>
      </c>
      <c r="Y650" s="293" t="str">
        <f t="shared" si="140"/>
        <v/>
      </c>
      <c r="Z650" s="293" t="str">
        <f t="shared" si="142"/>
        <v/>
      </c>
      <c r="AA650" s="293" t="str">
        <f t="shared" si="142"/>
        <v/>
      </c>
      <c r="AB650" s="293" t="str">
        <f t="shared" si="142"/>
        <v/>
      </c>
      <c r="AC650" s="293" t="str">
        <f t="shared" si="142"/>
        <v>x</v>
      </c>
      <c r="AD650" s="293" t="str">
        <f t="shared" si="142"/>
        <v/>
      </c>
      <c r="AE650" s="293" t="str">
        <f t="shared" si="142"/>
        <v/>
      </c>
      <c r="AF650" s="293" t="str">
        <f t="shared" si="142"/>
        <v/>
      </c>
      <c r="AG650" s="293" t="str">
        <f t="shared" si="142"/>
        <v/>
      </c>
      <c r="AH650" s="293">
        <f t="shared" si="143"/>
        <v>6</v>
      </c>
      <c r="AI650" s="292">
        <f t="shared" si="144"/>
        <v>1</v>
      </c>
    </row>
    <row r="651" spans="1:35" ht="15.75" x14ac:dyDescent="0.25">
      <c r="A651"/>
      <c r="B651">
        <f>TABLA!D649</f>
        <v>661</v>
      </c>
      <c r="C651">
        <f>TABLA!H649</f>
        <v>13</v>
      </c>
      <c r="D651" s="284" t="str">
        <f>TABLA!A649</f>
        <v>F. Farmacia</v>
      </c>
      <c r="E651" s="284">
        <f>TABLA!BN649</f>
        <v>0</v>
      </c>
      <c r="F651" s="293" t="str">
        <f t="shared" si="141"/>
        <v/>
      </c>
      <c r="G651" s="293" t="str">
        <f t="shared" si="141"/>
        <v/>
      </c>
      <c r="H651" s="293" t="str">
        <f t="shared" si="141"/>
        <v/>
      </c>
      <c r="I651" s="293" t="str">
        <f t="shared" si="141"/>
        <v/>
      </c>
      <c r="J651" s="293" t="str">
        <f t="shared" si="141"/>
        <v/>
      </c>
      <c r="K651" s="293" t="str">
        <f t="shared" si="141"/>
        <v/>
      </c>
      <c r="L651" s="293" t="str">
        <f t="shared" si="141"/>
        <v/>
      </c>
      <c r="M651" s="293" t="str">
        <f t="shared" si="141"/>
        <v/>
      </c>
      <c r="N651" s="293" t="str">
        <f t="shared" si="141"/>
        <v/>
      </c>
      <c r="O651" s="293" t="str">
        <f t="shared" si="141"/>
        <v/>
      </c>
      <c r="P651" s="293" t="str">
        <f t="shared" si="140"/>
        <v/>
      </c>
      <c r="Q651" s="293" t="str">
        <f t="shared" si="140"/>
        <v/>
      </c>
      <c r="R651" s="293" t="str">
        <f t="shared" si="140"/>
        <v/>
      </c>
      <c r="S651" s="293" t="str">
        <f t="shared" si="140"/>
        <v/>
      </c>
      <c r="T651" s="293" t="str">
        <f t="shared" si="140"/>
        <v/>
      </c>
      <c r="U651" s="293" t="str">
        <f t="shared" si="140"/>
        <v/>
      </c>
      <c r="V651" s="293" t="str">
        <f t="shared" si="140"/>
        <v/>
      </c>
      <c r="W651" s="293" t="str">
        <f t="shared" si="140"/>
        <v/>
      </c>
      <c r="X651" s="293" t="str">
        <f t="shared" si="140"/>
        <v/>
      </c>
      <c r="Y651" s="293" t="str">
        <f t="shared" si="140"/>
        <v/>
      </c>
      <c r="Z651" s="293" t="str">
        <f t="shared" si="142"/>
        <v/>
      </c>
      <c r="AA651" s="293" t="str">
        <f t="shared" si="142"/>
        <v/>
      </c>
      <c r="AB651" s="293" t="str">
        <f t="shared" si="142"/>
        <v/>
      </c>
      <c r="AC651" s="293" t="str">
        <f t="shared" si="142"/>
        <v/>
      </c>
      <c r="AD651" s="293" t="str">
        <f t="shared" si="142"/>
        <v/>
      </c>
      <c r="AE651" s="293" t="str">
        <f t="shared" si="142"/>
        <v/>
      </c>
      <c r="AF651" s="293" t="str">
        <f t="shared" si="142"/>
        <v/>
      </c>
      <c r="AG651" s="293" t="str">
        <f t="shared" si="142"/>
        <v/>
      </c>
      <c r="AH651" s="293">
        <f t="shared" si="143"/>
        <v>0</v>
      </c>
      <c r="AI651" s="292" t="str">
        <f t="shared" si="144"/>
        <v>X</v>
      </c>
    </row>
    <row r="652" spans="1:35" ht="25.5" x14ac:dyDescent="0.25">
      <c r="A652"/>
      <c r="B652">
        <f>TABLA!D650</f>
        <v>662</v>
      </c>
      <c r="C652">
        <f>TABLA!H650</f>
        <v>8</v>
      </c>
      <c r="D652" s="284" t="str">
        <f>TABLA!A650</f>
        <v>F. Ciencias Matemáticas</v>
      </c>
      <c r="E652" s="284">
        <f>TABLA!BN650</f>
        <v>0</v>
      </c>
      <c r="F652" s="293" t="str">
        <f t="shared" si="141"/>
        <v/>
      </c>
      <c r="G652" s="293" t="str">
        <f t="shared" si="141"/>
        <v/>
      </c>
      <c r="H652" s="293" t="str">
        <f t="shared" si="141"/>
        <v/>
      </c>
      <c r="I652" s="293" t="str">
        <f t="shared" si="141"/>
        <v/>
      </c>
      <c r="J652" s="293" t="str">
        <f t="shared" si="141"/>
        <v/>
      </c>
      <c r="K652" s="293" t="str">
        <f t="shared" si="141"/>
        <v/>
      </c>
      <c r="L652" s="293" t="str">
        <f t="shared" si="141"/>
        <v/>
      </c>
      <c r="M652" s="293" t="str">
        <f t="shared" si="141"/>
        <v/>
      </c>
      <c r="N652" s="293" t="str">
        <f t="shared" si="141"/>
        <v/>
      </c>
      <c r="O652" s="293" t="str">
        <f t="shared" si="141"/>
        <v/>
      </c>
      <c r="P652" s="293" t="str">
        <f t="shared" si="140"/>
        <v/>
      </c>
      <c r="Q652" s="293" t="str">
        <f t="shared" si="140"/>
        <v/>
      </c>
      <c r="R652" s="293" t="str">
        <f t="shared" si="140"/>
        <v/>
      </c>
      <c r="S652" s="293" t="str">
        <f t="shared" si="140"/>
        <v/>
      </c>
      <c r="T652" s="293" t="str">
        <f t="shared" si="140"/>
        <v/>
      </c>
      <c r="U652" s="293" t="str">
        <f t="shared" si="140"/>
        <v/>
      </c>
      <c r="V652" s="293" t="str">
        <f t="shared" si="140"/>
        <v/>
      </c>
      <c r="W652" s="293" t="str">
        <f t="shared" si="140"/>
        <v/>
      </c>
      <c r="X652" s="293" t="str">
        <f t="shared" si="140"/>
        <v/>
      </c>
      <c r="Y652" s="293" t="str">
        <f t="shared" si="140"/>
        <v/>
      </c>
      <c r="Z652" s="293" t="str">
        <f t="shared" si="142"/>
        <v/>
      </c>
      <c r="AA652" s="293" t="str">
        <f t="shared" si="142"/>
        <v/>
      </c>
      <c r="AB652" s="293" t="str">
        <f t="shared" si="142"/>
        <v/>
      </c>
      <c r="AC652" s="293" t="str">
        <f t="shared" si="142"/>
        <v/>
      </c>
      <c r="AD652" s="293" t="str">
        <f t="shared" si="142"/>
        <v/>
      </c>
      <c r="AE652" s="293" t="str">
        <f t="shared" si="142"/>
        <v/>
      </c>
      <c r="AF652" s="293" t="str">
        <f t="shared" si="142"/>
        <v/>
      </c>
      <c r="AG652" s="293" t="str">
        <f t="shared" si="142"/>
        <v/>
      </c>
      <c r="AH652" s="293">
        <f t="shared" si="143"/>
        <v>0</v>
      </c>
      <c r="AI652" s="292" t="str">
        <f t="shared" si="144"/>
        <v>X</v>
      </c>
    </row>
    <row r="653" spans="1:35" ht="51.75" x14ac:dyDescent="0.25">
      <c r="A653"/>
      <c r="B653">
        <f>TABLA!D651</f>
        <v>663</v>
      </c>
      <c r="C653">
        <f>TABLA!H651</f>
        <v>12</v>
      </c>
      <c r="D653" s="165" t="str">
        <f>TABLA!A651</f>
        <v>F. Educación - Centro de Formación del Profesorado</v>
      </c>
      <c r="E653" s="284">
        <f>TABLA!BN651</f>
        <v>0</v>
      </c>
      <c r="F653" s="293" t="str">
        <f t="shared" si="141"/>
        <v/>
      </c>
      <c r="G653" s="293" t="str">
        <f t="shared" si="141"/>
        <v/>
      </c>
      <c r="H653" s="293" t="str">
        <f t="shared" si="141"/>
        <v/>
      </c>
      <c r="I653" s="293" t="str">
        <f t="shared" si="141"/>
        <v/>
      </c>
      <c r="J653" s="293" t="str">
        <f t="shared" si="141"/>
        <v/>
      </c>
      <c r="K653" s="293" t="str">
        <f t="shared" si="141"/>
        <v/>
      </c>
      <c r="L653" s="293" t="str">
        <f t="shared" si="141"/>
        <v/>
      </c>
      <c r="M653" s="293" t="str">
        <f t="shared" si="141"/>
        <v/>
      </c>
      <c r="N653" s="293" t="str">
        <f t="shared" si="141"/>
        <v/>
      </c>
      <c r="O653" s="293" t="str">
        <f t="shared" si="141"/>
        <v/>
      </c>
      <c r="P653" s="293" t="str">
        <f t="shared" si="140"/>
        <v/>
      </c>
      <c r="Q653" s="293" t="str">
        <f t="shared" si="140"/>
        <v/>
      </c>
      <c r="R653" s="293" t="str">
        <f t="shared" si="140"/>
        <v/>
      </c>
      <c r="S653" s="293" t="str">
        <f t="shared" si="140"/>
        <v/>
      </c>
      <c r="T653" s="293" t="str">
        <f t="shared" si="140"/>
        <v/>
      </c>
      <c r="U653" s="293" t="str">
        <f t="shared" si="140"/>
        <v/>
      </c>
      <c r="V653" s="293" t="str">
        <f t="shared" si="140"/>
        <v/>
      </c>
      <c r="W653" s="293" t="str">
        <f t="shared" si="140"/>
        <v/>
      </c>
      <c r="X653" s="293" t="str">
        <f t="shared" si="140"/>
        <v/>
      </c>
      <c r="Y653" s="293" t="str">
        <f t="shared" si="140"/>
        <v/>
      </c>
      <c r="Z653" s="293" t="str">
        <f t="shared" si="142"/>
        <v/>
      </c>
      <c r="AA653" s="293" t="str">
        <f t="shared" si="142"/>
        <v/>
      </c>
      <c r="AB653" s="293" t="str">
        <f t="shared" si="142"/>
        <v/>
      </c>
      <c r="AC653" s="293" t="str">
        <f t="shared" si="142"/>
        <v/>
      </c>
      <c r="AD653" s="293" t="str">
        <f t="shared" si="142"/>
        <v/>
      </c>
      <c r="AE653" s="293" t="str">
        <f t="shared" si="142"/>
        <v/>
      </c>
      <c r="AF653" s="293" t="str">
        <f t="shared" si="142"/>
        <v/>
      </c>
      <c r="AG653" s="293" t="str">
        <f t="shared" si="142"/>
        <v/>
      </c>
      <c r="AH653" s="293">
        <f t="shared" si="143"/>
        <v>0</v>
      </c>
      <c r="AI653" s="292" t="str">
        <f t="shared" si="144"/>
        <v>X</v>
      </c>
    </row>
    <row r="654" spans="1:35" ht="15.75" x14ac:dyDescent="0.25">
      <c r="A654"/>
      <c r="B654">
        <f>TABLA!D652</f>
        <v>664</v>
      </c>
      <c r="C654">
        <f>TABLA!H652</f>
        <v>18</v>
      </c>
      <c r="D654" s="165" t="str">
        <f>TABLA!A652</f>
        <v>F. Medicina</v>
      </c>
      <c r="E654" s="284">
        <f>TABLA!BN652</f>
        <v>0</v>
      </c>
      <c r="F654" s="293" t="str">
        <f t="shared" si="141"/>
        <v/>
      </c>
      <c r="G654" s="293" t="str">
        <f t="shared" si="141"/>
        <v/>
      </c>
      <c r="H654" s="293" t="str">
        <f t="shared" si="141"/>
        <v/>
      </c>
      <c r="I654" s="293" t="str">
        <f t="shared" si="141"/>
        <v/>
      </c>
      <c r="J654" s="293" t="str">
        <f t="shared" si="141"/>
        <v/>
      </c>
      <c r="K654" s="293" t="str">
        <f t="shared" si="141"/>
        <v/>
      </c>
      <c r="L654" s="293" t="str">
        <f t="shared" si="141"/>
        <v/>
      </c>
      <c r="M654" s="293" t="str">
        <f t="shared" si="141"/>
        <v/>
      </c>
      <c r="N654" s="293" t="str">
        <f t="shared" si="141"/>
        <v/>
      </c>
      <c r="O654" s="293" t="str">
        <f t="shared" si="141"/>
        <v/>
      </c>
      <c r="P654" s="293" t="str">
        <f t="shared" si="140"/>
        <v/>
      </c>
      <c r="Q654" s="293" t="str">
        <f t="shared" si="140"/>
        <v/>
      </c>
      <c r="R654" s="293" t="str">
        <f t="shared" si="140"/>
        <v/>
      </c>
      <c r="S654" s="293" t="str">
        <f t="shared" si="140"/>
        <v/>
      </c>
      <c r="T654" s="293" t="str">
        <f t="shared" si="140"/>
        <v/>
      </c>
      <c r="U654" s="293" t="str">
        <f t="shared" si="140"/>
        <v/>
      </c>
      <c r="V654" s="293" t="str">
        <f t="shared" si="140"/>
        <v/>
      </c>
      <c r="W654" s="293" t="str">
        <f t="shared" si="140"/>
        <v/>
      </c>
      <c r="X654" s="293" t="str">
        <f t="shared" si="140"/>
        <v/>
      </c>
      <c r="Y654" s="293" t="str">
        <f t="shared" si="140"/>
        <v/>
      </c>
      <c r="Z654" s="293" t="str">
        <f t="shared" si="142"/>
        <v/>
      </c>
      <c r="AA654" s="293" t="str">
        <f t="shared" si="142"/>
        <v/>
      </c>
      <c r="AB654" s="293" t="str">
        <f t="shared" si="142"/>
        <v/>
      </c>
      <c r="AC654" s="293" t="str">
        <f t="shared" si="142"/>
        <v/>
      </c>
      <c r="AD654" s="293" t="str">
        <f t="shared" si="142"/>
        <v/>
      </c>
      <c r="AE654" s="293" t="str">
        <f t="shared" si="142"/>
        <v/>
      </c>
      <c r="AF654" s="293" t="str">
        <f t="shared" si="142"/>
        <v/>
      </c>
      <c r="AG654" s="293" t="str">
        <f t="shared" si="142"/>
        <v/>
      </c>
      <c r="AH654" s="293">
        <f t="shared" si="143"/>
        <v>0</v>
      </c>
      <c r="AI654" s="292" t="str">
        <f t="shared" si="144"/>
        <v>X</v>
      </c>
    </row>
    <row r="655" spans="1:35" ht="25.5" x14ac:dyDescent="0.25">
      <c r="A655"/>
      <c r="B655">
        <f>TABLA!D653</f>
        <v>665</v>
      </c>
      <c r="C655">
        <f>TABLA!H653</f>
        <v>24</v>
      </c>
      <c r="D655" s="284" t="str">
        <f>TABLA!A653</f>
        <v>F. Comercio y Turismo</v>
      </c>
      <c r="E655" s="284" t="str">
        <f>TABLA!BN653</f>
        <v xml:space="preserve">Haciendo referencia al apartado 5.2, desconocía esa opción </v>
      </c>
      <c r="F655" s="293" t="str">
        <f t="shared" si="141"/>
        <v/>
      </c>
      <c r="G655" s="293" t="str">
        <f t="shared" si="141"/>
        <v/>
      </c>
      <c r="H655" s="293" t="str">
        <f t="shared" si="141"/>
        <v/>
      </c>
      <c r="I655" s="293" t="str">
        <f t="shared" si="141"/>
        <v/>
      </c>
      <c r="J655" s="293" t="str">
        <f t="shared" si="141"/>
        <v/>
      </c>
      <c r="K655" s="293" t="str">
        <f t="shared" si="141"/>
        <v/>
      </c>
      <c r="L655" s="293" t="str">
        <f t="shared" si="141"/>
        <v/>
      </c>
      <c r="M655" s="293" t="str">
        <f t="shared" si="141"/>
        <v/>
      </c>
      <c r="N655" s="293" t="str">
        <f t="shared" si="141"/>
        <v/>
      </c>
      <c r="O655" s="293" t="str">
        <f t="shared" si="141"/>
        <v/>
      </c>
      <c r="P655" s="293" t="str">
        <f t="shared" si="140"/>
        <v/>
      </c>
      <c r="Q655" s="293" t="str">
        <f t="shared" si="140"/>
        <v/>
      </c>
      <c r="R655" s="293" t="str">
        <f t="shared" si="140"/>
        <v/>
      </c>
      <c r="S655" s="293" t="str">
        <f t="shared" si="140"/>
        <v/>
      </c>
      <c r="T655" s="293" t="str">
        <f t="shared" si="140"/>
        <v/>
      </c>
      <c r="U655" s="293" t="str">
        <f t="shared" si="140"/>
        <v/>
      </c>
      <c r="V655" s="293" t="str">
        <f t="shared" si="140"/>
        <v/>
      </c>
      <c r="W655" s="293" t="str">
        <f t="shared" si="140"/>
        <v/>
      </c>
      <c r="X655" s="293" t="str">
        <f t="shared" si="140"/>
        <v/>
      </c>
      <c r="Y655" s="293" t="str">
        <f t="shared" si="140"/>
        <v/>
      </c>
      <c r="Z655" s="293" t="str">
        <f t="shared" si="142"/>
        <v/>
      </c>
      <c r="AA655" s="293" t="str">
        <f t="shared" si="142"/>
        <v/>
      </c>
      <c r="AB655" s="293" t="str">
        <f t="shared" si="142"/>
        <v/>
      </c>
      <c r="AC655" s="293" t="str">
        <f t="shared" si="142"/>
        <v/>
      </c>
      <c r="AD655" s="293" t="str">
        <f t="shared" si="142"/>
        <v/>
      </c>
      <c r="AE655" s="293" t="str">
        <f t="shared" si="142"/>
        <v/>
      </c>
      <c r="AF655" s="293" t="str">
        <f t="shared" si="142"/>
        <v/>
      </c>
      <c r="AG655" s="293" t="str">
        <f t="shared" si="142"/>
        <v/>
      </c>
      <c r="AH655" s="293">
        <f t="shared" si="143"/>
        <v>0</v>
      </c>
      <c r="AI655" s="292">
        <f t="shared" si="144"/>
        <v>1</v>
      </c>
    </row>
    <row r="656" spans="1:35" ht="15.75" x14ac:dyDescent="0.25">
      <c r="A656"/>
      <c r="B656">
        <f>TABLA!D654</f>
        <v>666</v>
      </c>
      <c r="C656">
        <f>TABLA!H654</f>
        <v>19</v>
      </c>
      <c r="D656" s="165" t="str">
        <f>TABLA!A654</f>
        <v>F. Odontología</v>
      </c>
      <c r="E656" s="284">
        <f>TABLA!BN654</f>
        <v>0</v>
      </c>
      <c r="F656" s="293" t="str">
        <f t="shared" si="141"/>
        <v/>
      </c>
      <c r="G656" s="293" t="str">
        <f t="shared" si="141"/>
        <v/>
      </c>
      <c r="H656" s="293" t="str">
        <f t="shared" si="141"/>
        <v/>
      </c>
      <c r="I656" s="293" t="str">
        <f t="shared" si="141"/>
        <v/>
      </c>
      <c r="J656" s="293" t="str">
        <f t="shared" si="141"/>
        <v/>
      </c>
      <c r="K656" s="293" t="str">
        <f t="shared" si="141"/>
        <v/>
      </c>
      <c r="L656" s="293" t="str">
        <f t="shared" si="141"/>
        <v/>
      </c>
      <c r="M656" s="293" t="str">
        <f t="shared" si="141"/>
        <v/>
      </c>
      <c r="N656" s="293" t="str">
        <f t="shared" si="141"/>
        <v/>
      </c>
      <c r="O656" s="293" t="str">
        <f t="shared" si="141"/>
        <v/>
      </c>
      <c r="P656" s="293" t="str">
        <f t="shared" si="140"/>
        <v/>
      </c>
      <c r="Q656" s="293" t="str">
        <f t="shared" si="140"/>
        <v/>
      </c>
      <c r="R656" s="293" t="str">
        <f t="shared" si="140"/>
        <v/>
      </c>
      <c r="S656" s="293" t="str">
        <f t="shared" si="140"/>
        <v/>
      </c>
      <c r="T656" s="293" t="str">
        <f t="shared" si="140"/>
        <v/>
      </c>
      <c r="U656" s="293" t="str">
        <f t="shared" si="140"/>
        <v/>
      </c>
      <c r="V656" s="293" t="str">
        <f t="shared" si="140"/>
        <v/>
      </c>
      <c r="W656" s="293" t="str">
        <f t="shared" si="140"/>
        <v/>
      </c>
      <c r="X656" s="293" t="str">
        <f t="shared" si="140"/>
        <v/>
      </c>
      <c r="Y656" s="293" t="str">
        <f t="shared" si="140"/>
        <v/>
      </c>
      <c r="Z656" s="293" t="str">
        <f t="shared" si="142"/>
        <v/>
      </c>
      <c r="AA656" s="293" t="str">
        <f t="shared" si="142"/>
        <v/>
      </c>
      <c r="AB656" s="293" t="str">
        <f t="shared" si="142"/>
        <v/>
      </c>
      <c r="AC656" s="293" t="str">
        <f t="shared" si="142"/>
        <v/>
      </c>
      <c r="AD656" s="293" t="str">
        <f t="shared" si="142"/>
        <v/>
      </c>
      <c r="AE656" s="293" t="str">
        <f t="shared" si="142"/>
        <v/>
      </c>
      <c r="AF656" s="293" t="str">
        <f t="shared" si="142"/>
        <v/>
      </c>
      <c r="AG656" s="293" t="str">
        <f t="shared" si="142"/>
        <v/>
      </c>
      <c r="AH656" s="293">
        <f t="shared" si="143"/>
        <v>0</v>
      </c>
      <c r="AI656" s="292" t="str">
        <f t="shared" si="144"/>
        <v>X</v>
      </c>
    </row>
    <row r="657" spans="1:35" ht="15.75" x14ac:dyDescent="0.25">
      <c r="A657" s="3"/>
      <c r="B657">
        <f>TABLA!D655</f>
        <v>667</v>
      </c>
      <c r="C657">
        <f>TABLA!H655</f>
        <v>14</v>
      </c>
      <c r="D657" s="165" t="str">
        <f>TABLA!A655</f>
        <v>F. Filología</v>
      </c>
      <c r="E657" s="284">
        <f>TABLA!BN655</f>
        <v>0</v>
      </c>
      <c r="F657" s="293" t="str">
        <f t="shared" si="141"/>
        <v/>
      </c>
      <c r="G657" s="293" t="str">
        <f t="shared" si="141"/>
        <v/>
      </c>
      <c r="H657" s="293" t="str">
        <f t="shared" si="141"/>
        <v/>
      </c>
      <c r="I657" s="293" t="str">
        <f t="shared" si="141"/>
        <v/>
      </c>
      <c r="J657" s="293" t="str">
        <f t="shared" si="141"/>
        <v/>
      </c>
      <c r="K657" s="293" t="str">
        <f t="shared" si="141"/>
        <v/>
      </c>
      <c r="L657" s="293" t="str">
        <f t="shared" si="141"/>
        <v/>
      </c>
      <c r="M657" s="293" t="str">
        <f t="shared" si="141"/>
        <v/>
      </c>
      <c r="N657" s="293" t="str">
        <f t="shared" si="141"/>
        <v/>
      </c>
      <c r="O657" s="293" t="str">
        <f t="shared" si="141"/>
        <v/>
      </c>
      <c r="P657" s="293" t="str">
        <f t="shared" si="140"/>
        <v/>
      </c>
      <c r="Q657" s="293" t="str">
        <f t="shared" si="140"/>
        <v/>
      </c>
      <c r="R657" s="293" t="str">
        <f t="shared" si="140"/>
        <v/>
      </c>
      <c r="S657" s="293" t="str">
        <f t="shared" si="140"/>
        <v/>
      </c>
      <c r="T657" s="293" t="str">
        <f t="shared" si="140"/>
        <v/>
      </c>
      <c r="U657" s="293" t="str">
        <f t="shared" si="140"/>
        <v/>
      </c>
      <c r="V657" s="293" t="str">
        <f t="shared" si="140"/>
        <v/>
      </c>
      <c r="W657" s="293" t="str">
        <f t="shared" si="140"/>
        <v/>
      </c>
      <c r="X657" s="293" t="str">
        <f t="shared" si="140"/>
        <v/>
      </c>
      <c r="Y657" s="293" t="str">
        <f t="shared" si="140"/>
        <v/>
      </c>
      <c r="Z657" s="293" t="str">
        <f t="shared" si="142"/>
        <v/>
      </c>
      <c r="AA657" s="293" t="str">
        <f t="shared" si="142"/>
        <v/>
      </c>
      <c r="AB657" s="293" t="str">
        <f t="shared" si="142"/>
        <v/>
      </c>
      <c r="AC657" s="293" t="str">
        <f t="shared" si="142"/>
        <v/>
      </c>
      <c r="AD657" s="293" t="str">
        <f t="shared" si="142"/>
        <v/>
      </c>
      <c r="AE657" s="293" t="str">
        <f t="shared" si="142"/>
        <v/>
      </c>
      <c r="AF657" s="293" t="str">
        <f t="shared" si="142"/>
        <v/>
      </c>
      <c r="AG657" s="293" t="str">
        <f t="shared" si="142"/>
        <v/>
      </c>
      <c r="AH657" s="293">
        <f t="shared" si="143"/>
        <v>0</v>
      </c>
      <c r="AI657" s="292" t="str">
        <f t="shared" si="144"/>
        <v>X</v>
      </c>
    </row>
    <row r="658" spans="1:35" ht="51.75" x14ac:dyDescent="0.25">
      <c r="A658"/>
      <c r="B658">
        <f>TABLA!D656</f>
        <v>668</v>
      </c>
      <c r="C658">
        <f>TABLA!H656</f>
        <v>12</v>
      </c>
      <c r="D658" s="165" t="str">
        <f>TABLA!A656</f>
        <v>F. Educación - Centro de Formación del Profesorado</v>
      </c>
      <c r="E658" s="284" t="str">
        <f>TABLA!BN656</f>
        <v>Respecto a la información acerca de cursos, formaciones, etc, fomentarla más ya que a muchos alumnos no nos llegan noticias.</v>
      </c>
      <c r="F658" s="293" t="str">
        <f t="shared" si="141"/>
        <v/>
      </c>
      <c r="G658" s="293" t="str">
        <f t="shared" si="141"/>
        <v/>
      </c>
      <c r="H658" s="293" t="str">
        <f t="shared" si="141"/>
        <v/>
      </c>
      <c r="I658" s="293" t="str">
        <f t="shared" si="141"/>
        <v/>
      </c>
      <c r="J658" s="293" t="str">
        <f t="shared" si="141"/>
        <v/>
      </c>
      <c r="K658" s="293" t="str">
        <f t="shared" si="141"/>
        <v/>
      </c>
      <c r="L658" s="293" t="str">
        <f t="shared" si="141"/>
        <v/>
      </c>
      <c r="M658" s="293" t="str">
        <f t="shared" si="141"/>
        <v/>
      </c>
      <c r="N658" s="293" t="str">
        <f t="shared" si="141"/>
        <v/>
      </c>
      <c r="O658" s="293" t="str">
        <f t="shared" si="141"/>
        <v/>
      </c>
      <c r="P658" s="293" t="str">
        <f t="shared" si="141"/>
        <v/>
      </c>
      <c r="Q658" s="293" t="str">
        <f t="shared" si="141"/>
        <v/>
      </c>
      <c r="R658" s="293" t="str">
        <f t="shared" si="141"/>
        <v/>
      </c>
      <c r="S658" s="293" t="str">
        <f t="shared" si="141"/>
        <v/>
      </c>
      <c r="T658" s="293" t="str">
        <f t="shared" si="141"/>
        <v/>
      </c>
      <c r="U658" s="293" t="str">
        <f t="shared" si="141"/>
        <v/>
      </c>
      <c r="V658" s="293" t="str">
        <f t="shared" ref="P658:AE673" si="145">IFERROR((IF(FIND(V$1,$E658,1)&gt;0,"x")),"")</f>
        <v/>
      </c>
      <c r="W658" s="293" t="str">
        <f t="shared" si="145"/>
        <v/>
      </c>
      <c r="X658" s="293" t="str">
        <f t="shared" si="145"/>
        <v/>
      </c>
      <c r="Y658" s="293" t="str">
        <f t="shared" si="145"/>
        <v/>
      </c>
      <c r="Z658" s="293" t="str">
        <f t="shared" si="142"/>
        <v/>
      </c>
      <c r="AA658" s="293" t="str">
        <f t="shared" si="142"/>
        <v/>
      </c>
      <c r="AB658" s="293" t="str">
        <f t="shared" si="142"/>
        <v/>
      </c>
      <c r="AC658" s="293" t="str">
        <f t="shared" si="142"/>
        <v/>
      </c>
      <c r="AD658" s="293" t="str">
        <f t="shared" si="142"/>
        <v/>
      </c>
      <c r="AE658" s="293" t="str">
        <f t="shared" si="142"/>
        <v/>
      </c>
      <c r="AF658" s="293" t="str">
        <f t="shared" si="142"/>
        <v/>
      </c>
      <c r="AG658" s="293" t="str">
        <f t="shared" si="142"/>
        <v/>
      </c>
      <c r="AH658" s="293">
        <f t="shared" si="143"/>
        <v>0</v>
      </c>
      <c r="AI658" s="292">
        <f t="shared" si="144"/>
        <v>1</v>
      </c>
    </row>
    <row r="659" spans="1:35" ht="15.75" x14ac:dyDescent="0.25">
      <c r="A659"/>
      <c r="B659">
        <f>TABLA!D657</f>
        <v>669</v>
      </c>
      <c r="C659">
        <f>TABLA!H657</f>
        <v>17</v>
      </c>
      <c r="D659" s="284" t="str">
        <f>TABLA!A657</f>
        <v>F. Informática</v>
      </c>
      <c r="E659" s="284">
        <f>TABLA!BN657</f>
        <v>0</v>
      </c>
      <c r="F659" s="293" t="str">
        <f t="shared" ref="F659:U674" si="146">IFERROR((IF(FIND(F$1,$E659,1)&gt;0,"x")),"")</f>
        <v/>
      </c>
      <c r="G659" s="293" t="str">
        <f t="shared" si="146"/>
        <v/>
      </c>
      <c r="H659" s="293" t="str">
        <f t="shared" si="146"/>
        <v/>
      </c>
      <c r="I659" s="293" t="str">
        <f t="shared" si="146"/>
        <v/>
      </c>
      <c r="J659" s="293" t="str">
        <f t="shared" si="146"/>
        <v/>
      </c>
      <c r="K659" s="293" t="str">
        <f t="shared" si="146"/>
        <v/>
      </c>
      <c r="L659" s="293" t="str">
        <f t="shared" si="146"/>
        <v/>
      </c>
      <c r="M659" s="293" t="str">
        <f t="shared" si="146"/>
        <v/>
      </c>
      <c r="N659" s="293" t="str">
        <f t="shared" si="146"/>
        <v/>
      </c>
      <c r="O659" s="293" t="str">
        <f t="shared" si="146"/>
        <v/>
      </c>
      <c r="P659" s="293" t="str">
        <f t="shared" si="145"/>
        <v/>
      </c>
      <c r="Q659" s="293" t="str">
        <f t="shared" si="145"/>
        <v/>
      </c>
      <c r="R659" s="293" t="str">
        <f t="shared" si="145"/>
        <v/>
      </c>
      <c r="S659" s="293" t="str">
        <f t="shared" si="145"/>
        <v/>
      </c>
      <c r="T659" s="293" t="str">
        <f t="shared" si="145"/>
        <v/>
      </c>
      <c r="U659" s="293" t="str">
        <f t="shared" si="145"/>
        <v/>
      </c>
      <c r="V659" s="293" t="str">
        <f t="shared" si="145"/>
        <v/>
      </c>
      <c r="W659" s="293" t="str">
        <f t="shared" si="145"/>
        <v/>
      </c>
      <c r="X659" s="293" t="str">
        <f t="shared" si="145"/>
        <v/>
      </c>
      <c r="Y659" s="293" t="str">
        <f t="shared" si="145"/>
        <v/>
      </c>
      <c r="Z659" s="293" t="str">
        <f t="shared" si="145"/>
        <v/>
      </c>
      <c r="AA659" s="293" t="str">
        <f t="shared" si="145"/>
        <v/>
      </c>
      <c r="AB659" s="293" t="str">
        <f t="shared" si="145"/>
        <v/>
      </c>
      <c r="AC659" s="293" t="str">
        <f t="shared" si="145"/>
        <v/>
      </c>
      <c r="AD659" s="293" t="str">
        <f t="shared" si="145"/>
        <v/>
      </c>
      <c r="AE659" s="293" t="str">
        <f t="shared" si="145"/>
        <v/>
      </c>
      <c r="AF659" s="293" t="str">
        <f t="shared" ref="Z659:AG674" si="147">IFERROR((IF(FIND(AF$1,$E659,1)&gt;0,"x")),"")</f>
        <v/>
      </c>
      <c r="AG659" s="293" t="str">
        <f t="shared" si="147"/>
        <v/>
      </c>
      <c r="AH659" s="293">
        <f t="shared" si="143"/>
        <v>0</v>
      </c>
      <c r="AI659" s="292" t="str">
        <f t="shared" si="144"/>
        <v>X</v>
      </c>
    </row>
    <row r="660" spans="1:35" ht="26.25" x14ac:dyDescent="0.25">
      <c r="A660" s="3"/>
      <c r="B660">
        <f>TABLA!D658</f>
        <v>670</v>
      </c>
      <c r="C660">
        <f>TABLA!H658</f>
        <v>16</v>
      </c>
      <c r="D660" s="165" t="str">
        <f>TABLA!A658</f>
        <v>F. Geografía e Historia</v>
      </c>
      <c r="E660" s="284">
        <f>TABLA!BN658</f>
        <v>0</v>
      </c>
      <c r="F660" s="293" t="str">
        <f t="shared" si="146"/>
        <v/>
      </c>
      <c r="G660" s="293" t="str">
        <f t="shared" si="146"/>
        <v/>
      </c>
      <c r="H660" s="293" t="str">
        <f t="shared" si="146"/>
        <v/>
      </c>
      <c r="I660" s="293" t="str">
        <f t="shared" si="146"/>
        <v/>
      </c>
      <c r="J660" s="293" t="str">
        <f t="shared" si="146"/>
        <v/>
      </c>
      <c r="K660" s="293" t="str">
        <f t="shared" si="146"/>
        <v/>
      </c>
      <c r="L660" s="293" t="str">
        <f t="shared" si="146"/>
        <v/>
      </c>
      <c r="M660" s="293" t="str">
        <f t="shared" si="146"/>
        <v/>
      </c>
      <c r="N660" s="293" t="str">
        <f t="shared" si="146"/>
        <v/>
      </c>
      <c r="O660" s="293" t="str">
        <f t="shared" si="146"/>
        <v/>
      </c>
      <c r="P660" s="293" t="str">
        <f t="shared" si="145"/>
        <v/>
      </c>
      <c r="Q660" s="293" t="str">
        <f t="shared" si="145"/>
        <v/>
      </c>
      <c r="R660" s="293" t="str">
        <f t="shared" si="145"/>
        <v/>
      </c>
      <c r="S660" s="293" t="str">
        <f t="shared" si="145"/>
        <v/>
      </c>
      <c r="T660" s="293" t="str">
        <f t="shared" si="145"/>
        <v/>
      </c>
      <c r="U660" s="293" t="str">
        <f t="shared" si="145"/>
        <v/>
      </c>
      <c r="V660" s="293" t="str">
        <f t="shared" si="145"/>
        <v/>
      </c>
      <c r="W660" s="293" t="str">
        <f t="shared" si="145"/>
        <v/>
      </c>
      <c r="X660" s="293" t="str">
        <f t="shared" si="145"/>
        <v/>
      </c>
      <c r="Y660" s="293" t="str">
        <f t="shared" si="145"/>
        <v/>
      </c>
      <c r="Z660" s="293" t="str">
        <f t="shared" si="145"/>
        <v/>
      </c>
      <c r="AA660" s="293" t="str">
        <f t="shared" si="145"/>
        <v/>
      </c>
      <c r="AB660" s="293" t="str">
        <f t="shared" si="145"/>
        <v/>
      </c>
      <c r="AC660" s="293" t="str">
        <f t="shared" si="145"/>
        <v/>
      </c>
      <c r="AD660" s="293" t="str">
        <f t="shared" si="145"/>
        <v/>
      </c>
      <c r="AE660" s="293" t="str">
        <f t="shared" si="145"/>
        <v/>
      </c>
      <c r="AF660" s="293" t="str">
        <f t="shared" si="147"/>
        <v/>
      </c>
      <c r="AG660" s="293" t="str">
        <f t="shared" si="147"/>
        <v/>
      </c>
      <c r="AH660" s="293">
        <f t="shared" si="143"/>
        <v>0</v>
      </c>
      <c r="AI660" s="292" t="str">
        <f t="shared" si="144"/>
        <v>X</v>
      </c>
    </row>
    <row r="661" spans="1:35" ht="15.75" x14ac:dyDescent="0.25">
      <c r="A661"/>
      <c r="B661">
        <f>TABLA!D659</f>
        <v>671</v>
      </c>
      <c r="C661">
        <f>TABLA!H659</f>
        <v>14</v>
      </c>
      <c r="D661" s="165" t="str">
        <f>TABLA!A659</f>
        <v>F. Filología</v>
      </c>
      <c r="E661" s="284" t="str">
        <f>TABLA!BN659</f>
        <v>La nueva página web es peor en usabilidad que la anterior.</v>
      </c>
      <c r="F661" s="293" t="str">
        <f t="shared" si="146"/>
        <v/>
      </c>
      <c r="G661" s="293" t="str">
        <f t="shared" si="146"/>
        <v/>
      </c>
      <c r="H661" s="293" t="str">
        <f t="shared" si="146"/>
        <v/>
      </c>
      <c r="I661" s="293" t="str">
        <f t="shared" si="146"/>
        <v/>
      </c>
      <c r="J661" s="293" t="str">
        <f t="shared" si="146"/>
        <v/>
      </c>
      <c r="K661" s="293" t="str">
        <f t="shared" si="146"/>
        <v/>
      </c>
      <c r="L661" s="293" t="str">
        <f t="shared" si="146"/>
        <v/>
      </c>
      <c r="M661" s="293" t="str">
        <f t="shared" si="146"/>
        <v/>
      </c>
      <c r="N661" s="293" t="str">
        <f t="shared" si="146"/>
        <v/>
      </c>
      <c r="O661" s="293" t="str">
        <f t="shared" si="146"/>
        <v/>
      </c>
      <c r="P661" s="293" t="str">
        <f t="shared" si="145"/>
        <v/>
      </c>
      <c r="Q661" s="293" t="str">
        <f t="shared" si="145"/>
        <v/>
      </c>
      <c r="R661" s="293" t="str">
        <f t="shared" si="145"/>
        <v/>
      </c>
      <c r="S661" s="293" t="str">
        <f t="shared" si="145"/>
        <v/>
      </c>
      <c r="T661" s="293" t="str">
        <f t="shared" si="145"/>
        <v/>
      </c>
      <c r="U661" s="293" t="str">
        <f t="shared" si="145"/>
        <v/>
      </c>
      <c r="V661" s="293" t="str">
        <f t="shared" si="145"/>
        <v/>
      </c>
      <c r="W661" s="293" t="str">
        <f t="shared" si="145"/>
        <v/>
      </c>
      <c r="X661" s="293" t="str">
        <f t="shared" si="145"/>
        <v/>
      </c>
      <c r="Y661" s="293" t="str">
        <f t="shared" si="145"/>
        <v/>
      </c>
      <c r="Z661" s="293" t="str">
        <f t="shared" si="147"/>
        <v/>
      </c>
      <c r="AA661" s="293" t="str">
        <f t="shared" si="147"/>
        <v/>
      </c>
      <c r="AB661" s="293" t="str">
        <f t="shared" si="147"/>
        <v/>
      </c>
      <c r="AC661" s="293" t="str">
        <f t="shared" si="147"/>
        <v/>
      </c>
      <c r="AD661" s="293" t="str">
        <f t="shared" si="147"/>
        <v/>
      </c>
      <c r="AE661" s="293" t="str">
        <f t="shared" si="147"/>
        <v/>
      </c>
      <c r="AF661" s="293" t="str">
        <f t="shared" si="147"/>
        <v>x</v>
      </c>
      <c r="AG661" s="293" t="str">
        <f t="shared" si="147"/>
        <v/>
      </c>
      <c r="AH661" s="293">
        <f t="shared" si="143"/>
        <v>1</v>
      </c>
      <c r="AI661" s="292">
        <f t="shared" si="144"/>
        <v>1</v>
      </c>
    </row>
    <row r="662" spans="1:35" ht="15.75" x14ac:dyDescent="0.25">
      <c r="A662"/>
      <c r="B662">
        <f>TABLA!D660</f>
        <v>672</v>
      </c>
      <c r="C662">
        <f>TABLA!H660</f>
        <v>1</v>
      </c>
      <c r="D662" s="165" t="str">
        <f>TABLA!A660</f>
        <v>F. Bellas Artes</v>
      </c>
      <c r="E662" s="284">
        <f>TABLA!BN660</f>
        <v>0</v>
      </c>
      <c r="F662" s="293" t="str">
        <f t="shared" si="146"/>
        <v/>
      </c>
      <c r="G662" s="293" t="str">
        <f t="shared" si="146"/>
        <v/>
      </c>
      <c r="H662" s="293" t="str">
        <f t="shared" si="146"/>
        <v/>
      </c>
      <c r="I662" s="293" t="str">
        <f t="shared" si="146"/>
        <v/>
      </c>
      <c r="J662" s="293" t="str">
        <f t="shared" si="146"/>
        <v/>
      </c>
      <c r="K662" s="293" t="str">
        <f t="shared" si="146"/>
        <v/>
      </c>
      <c r="L662" s="293" t="str">
        <f t="shared" si="146"/>
        <v/>
      </c>
      <c r="M662" s="293" t="str">
        <f t="shared" si="146"/>
        <v/>
      </c>
      <c r="N662" s="293" t="str">
        <f t="shared" si="146"/>
        <v/>
      </c>
      <c r="O662" s="293" t="str">
        <f t="shared" si="146"/>
        <v/>
      </c>
      <c r="P662" s="293" t="str">
        <f t="shared" si="145"/>
        <v/>
      </c>
      <c r="Q662" s="293" t="str">
        <f t="shared" si="145"/>
        <v/>
      </c>
      <c r="R662" s="293" t="str">
        <f t="shared" si="145"/>
        <v/>
      </c>
      <c r="S662" s="293" t="str">
        <f t="shared" si="145"/>
        <v/>
      </c>
      <c r="T662" s="293" t="str">
        <f t="shared" si="145"/>
        <v/>
      </c>
      <c r="U662" s="293" t="str">
        <f t="shared" si="145"/>
        <v/>
      </c>
      <c r="V662" s="293" t="str">
        <f t="shared" si="145"/>
        <v/>
      </c>
      <c r="W662" s="293" t="str">
        <f t="shared" si="145"/>
        <v/>
      </c>
      <c r="X662" s="293" t="str">
        <f t="shared" si="145"/>
        <v/>
      </c>
      <c r="Y662" s="293" t="str">
        <f t="shared" si="145"/>
        <v/>
      </c>
      <c r="Z662" s="293" t="str">
        <f t="shared" si="147"/>
        <v/>
      </c>
      <c r="AA662" s="293" t="str">
        <f t="shared" si="147"/>
        <v/>
      </c>
      <c r="AB662" s="293" t="str">
        <f t="shared" si="147"/>
        <v/>
      </c>
      <c r="AC662" s="293" t="str">
        <f t="shared" si="147"/>
        <v/>
      </c>
      <c r="AD662" s="293" t="str">
        <f t="shared" si="147"/>
        <v/>
      </c>
      <c r="AE662" s="293" t="str">
        <f t="shared" si="147"/>
        <v/>
      </c>
      <c r="AF662" s="293" t="str">
        <f t="shared" si="147"/>
        <v/>
      </c>
      <c r="AG662" s="293" t="str">
        <f t="shared" si="147"/>
        <v/>
      </c>
      <c r="AH662" s="293">
        <f t="shared" si="143"/>
        <v>0</v>
      </c>
      <c r="AI662" s="292" t="str">
        <f t="shared" si="144"/>
        <v>X</v>
      </c>
    </row>
    <row r="663" spans="1:35" ht="15.75" x14ac:dyDescent="0.25">
      <c r="A663"/>
      <c r="B663">
        <f>TABLA!D661</f>
        <v>673</v>
      </c>
      <c r="C663">
        <f>TABLA!H661</f>
        <v>26</v>
      </c>
      <c r="D663" s="284" t="str">
        <f>TABLA!A661</f>
        <v>F. Trabajo Social</v>
      </c>
      <c r="E663" s="284" t="str">
        <f>TABLA!BN661</f>
        <v xml:space="preserve">Deberían haber más cantidad de libros de texto para no tener que comprar de forma privada </v>
      </c>
      <c r="F663" s="293" t="str">
        <f t="shared" si="146"/>
        <v/>
      </c>
      <c r="G663" s="293" t="str">
        <f t="shared" si="146"/>
        <v/>
      </c>
      <c r="H663" s="293" t="str">
        <f t="shared" si="146"/>
        <v/>
      </c>
      <c r="I663" s="293" t="str">
        <f t="shared" si="146"/>
        <v/>
      </c>
      <c r="J663" s="293" t="str">
        <f t="shared" si="146"/>
        <v/>
      </c>
      <c r="K663" s="293" t="str">
        <f t="shared" si="146"/>
        <v/>
      </c>
      <c r="L663" s="293" t="str">
        <f t="shared" si="146"/>
        <v/>
      </c>
      <c r="M663" s="293" t="str">
        <f t="shared" si="146"/>
        <v/>
      </c>
      <c r="N663" s="293" t="str">
        <f t="shared" si="146"/>
        <v>x</v>
      </c>
      <c r="O663" s="293" t="str">
        <f t="shared" si="146"/>
        <v/>
      </c>
      <c r="P663" s="293" t="str">
        <f t="shared" si="145"/>
        <v/>
      </c>
      <c r="Q663" s="293" t="str">
        <f t="shared" si="145"/>
        <v/>
      </c>
      <c r="R663" s="293" t="str">
        <f t="shared" si="145"/>
        <v/>
      </c>
      <c r="S663" s="293" t="str">
        <f t="shared" si="145"/>
        <v/>
      </c>
      <c r="T663" s="293" t="str">
        <f t="shared" si="145"/>
        <v/>
      </c>
      <c r="U663" s="293" t="str">
        <f t="shared" si="145"/>
        <v/>
      </c>
      <c r="V663" s="293" t="str">
        <f t="shared" si="145"/>
        <v/>
      </c>
      <c r="W663" s="293" t="str">
        <f t="shared" si="145"/>
        <v/>
      </c>
      <c r="X663" s="293" t="str">
        <f t="shared" si="145"/>
        <v/>
      </c>
      <c r="Y663" s="293" t="str">
        <f t="shared" si="145"/>
        <v/>
      </c>
      <c r="Z663" s="293" t="str">
        <f t="shared" si="147"/>
        <v/>
      </c>
      <c r="AA663" s="293" t="str">
        <f t="shared" si="147"/>
        <v/>
      </c>
      <c r="AB663" s="293" t="str">
        <f t="shared" si="147"/>
        <v/>
      </c>
      <c r="AC663" s="293" t="str">
        <f t="shared" si="147"/>
        <v/>
      </c>
      <c r="AD663" s="293" t="str">
        <f t="shared" si="147"/>
        <v/>
      </c>
      <c r="AE663" s="293" t="str">
        <f t="shared" si="147"/>
        <v/>
      </c>
      <c r="AF663" s="293" t="str">
        <f t="shared" si="147"/>
        <v/>
      </c>
      <c r="AG663" s="293" t="str">
        <f t="shared" si="147"/>
        <v/>
      </c>
      <c r="AH663" s="293">
        <f t="shared" si="143"/>
        <v>1</v>
      </c>
      <c r="AI663" s="292">
        <f t="shared" si="144"/>
        <v>1</v>
      </c>
    </row>
    <row r="664" spans="1:35" ht="39" x14ac:dyDescent="0.25">
      <c r="A664" s="3"/>
      <c r="B664">
        <f>TABLA!D662</f>
        <v>674</v>
      </c>
      <c r="C664">
        <f>TABLA!H662</f>
        <v>9</v>
      </c>
      <c r="D664" s="165" t="str">
        <f>TABLA!A662</f>
        <v>F. Ciencias Políticas y Sociología</v>
      </c>
      <c r="E664" s="284">
        <f>TABLA!BN662</f>
        <v>0</v>
      </c>
      <c r="F664" s="293" t="str">
        <f t="shared" si="146"/>
        <v/>
      </c>
      <c r="G664" s="293" t="str">
        <f t="shared" si="146"/>
        <v/>
      </c>
      <c r="H664" s="293" t="str">
        <f t="shared" si="146"/>
        <v/>
      </c>
      <c r="I664" s="293" t="str">
        <f t="shared" si="146"/>
        <v/>
      </c>
      <c r="J664" s="293" t="str">
        <f t="shared" si="146"/>
        <v/>
      </c>
      <c r="K664" s="293" t="str">
        <f t="shared" si="146"/>
        <v/>
      </c>
      <c r="L664" s="293" t="str">
        <f t="shared" si="146"/>
        <v/>
      </c>
      <c r="M664" s="293" t="str">
        <f t="shared" si="146"/>
        <v/>
      </c>
      <c r="N664" s="293" t="str">
        <f t="shared" si="146"/>
        <v/>
      </c>
      <c r="O664" s="293" t="str">
        <f t="shared" si="146"/>
        <v/>
      </c>
      <c r="P664" s="293" t="str">
        <f t="shared" si="145"/>
        <v/>
      </c>
      <c r="Q664" s="293" t="str">
        <f t="shared" si="145"/>
        <v/>
      </c>
      <c r="R664" s="293" t="str">
        <f t="shared" si="145"/>
        <v/>
      </c>
      <c r="S664" s="293" t="str">
        <f t="shared" si="145"/>
        <v/>
      </c>
      <c r="T664" s="293" t="str">
        <f t="shared" si="145"/>
        <v/>
      </c>
      <c r="U664" s="293" t="str">
        <f t="shared" si="145"/>
        <v/>
      </c>
      <c r="V664" s="293" t="str">
        <f t="shared" si="145"/>
        <v/>
      </c>
      <c r="W664" s="293" t="str">
        <f t="shared" si="145"/>
        <v/>
      </c>
      <c r="X664" s="293" t="str">
        <f t="shared" si="145"/>
        <v/>
      </c>
      <c r="Y664" s="293" t="str">
        <f t="shared" si="145"/>
        <v/>
      </c>
      <c r="Z664" s="293" t="str">
        <f t="shared" si="147"/>
        <v/>
      </c>
      <c r="AA664" s="293" t="str">
        <f t="shared" si="147"/>
        <v/>
      </c>
      <c r="AB664" s="293" t="str">
        <f t="shared" si="147"/>
        <v/>
      </c>
      <c r="AC664" s="293" t="str">
        <f t="shared" si="147"/>
        <v/>
      </c>
      <c r="AD664" s="293" t="str">
        <f t="shared" si="147"/>
        <v/>
      </c>
      <c r="AE664" s="293" t="str">
        <f t="shared" si="147"/>
        <v/>
      </c>
      <c r="AF664" s="293" t="str">
        <f t="shared" si="147"/>
        <v/>
      </c>
      <c r="AG664" s="293" t="str">
        <f t="shared" si="147"/>
        <v/>
      </c>
      <c r="AH664" s="293">
        <f t="shared" si="143"/>
        <v>0</v>
      </c>
      <c r="AI664" s="292" t="str">
        <f t="shared" si="144"/>
        <v>X</v>
      </c>
    </row>
    <row r="665" spans="1:35" ht="51" x14ac:dyDescent="0.25">
      <c r="A665"/>
      <c r="B665">
        <f>TABLA!D663</f>
        <v>675</v>
      </c>
      <c r="C665">
        <f>TABLA!H663</f>
        <v>12</v>
      </c>
      <c r="D665" s="284" t="str">
        <f>TABLA!A663</f>
        <v>F. Educación - Centro de Formación del Profesorado</v>
      </c>
      <c r="E665" s="284">
        <f>TABLA!BN663</f>
        <v>0</v>
      </c>
      <c r="F665" s="293" t="str">
        <f t="shared" si="146"/>
        <v/>
      </c>
      <c r="G665" s="293" t="str">
        <f t="shared" si="146"/>
        <v/>
      </c>
      <c r="H665" s="293" t="str">
        <f t="shared" si="146"/>
        <v/>
      </c>
      <c r="I665" s="293" t="str">
        <f t="shared" si="146"/>
        <v/>
      </c>
      <c r="J665" s="293" t="str">
        <f t="shared" si="146"/>
        <v/>
      </c>
      <c r="K665" s="293" t="str">
        <f t="shared" si="146"/>
        <v/>
      </c>
      <c r="L665" s="293" t="str">
        <f t="shared" si="146"/>
        <v/>
      </c>
      <c r="M665" s="293" t="str">
        <f t="shared" si="146"/>
        <v/>
      </c>
      <c r="N665" s="293" t="str">
        <f t="shared" si="146"/>
        <v/>
      </c>
      <c r="O665" s="293" t="str">
        <f t="shared" si="146"/>
        <v/>
      </c>
      <c r="P665" s="293" t="str">
        <f t="shared" si="145"/>
        <v/>
      </c>
      <c r="Q665" s="293" t="str">
        <f t="shared" si="145"/>
        <v/>
      </c>
      <c r="R665" s="293" t="str">
        <f t="shared" si="145"/>
        <v/>
      </c>
      <c r="S665" s="293" t="str">
        <f t="shared" si="145"/>
        <v/>
      </c>
      <c r="T665" s="293" t="str">
        <f t="shared" si="145"/>
        <v/>
      </c>
      <c r="U665" s="293" t="str">
        <f t="shared" si="145"/>
        <v/>
      </c>
      <c r="V665" s="293" t="str">
        <f t="shared" si="145"/>
        <v/>
      </c>
      <c r="W665" s="293" t="str">
        <f t="shared" si="145"/>
        <v/>
      </c>
      <c r="X665" s="293" t="str">
        <f t="shared" si="145"/>
        <v/>
      </c>
      <c r="Y665" s="293" t="str">
        <f t="shared" si="145"/>
        <v/>
      </c>
      <c r="Z665" s="293" t="str">
        <f t="shared" si="147"/>
        <v/>
      </c>
      <c r="AA665" s="293" t="str">
        <f t="shared" si="147"/>
        <v/>
      </c>
      <c r="AB665" s="293" t="str">
        <f t="shared" si="147"/>
        <v/>
      </c>
      <c r="AC665" s="293" t="str">
        <f t="shared" si="147"/>
        <v/>
      </c>
      <c r="AD665" s="293" t="str">
        <f t="shared" si="147"/>
        <v/>
      </c>
      <c r="AE665" s="293" t="str">
        <f t="shared" si="147"/>
        <v/>
      </c>
      <c r="AF665" s="293" t="str">
        <f t="shared" si="147"/>
        <v/>
      </c>
      <c r="AG665" s="293" t="str">
        <f t="shared" si="147"/>
        <v/>
      </c>
      <c r="AH665" s="293">
        <f t="shared" si="143"/>
        <v>0</v>
      </c>
      <c r="AI665" s="292" t="str">
        <f t="shared" si="144"/>
        <v>X</v>
      </c>
    </row>
    <row r="666" spans="1:35" ht="25.5" x14ac:dyDescent="0.25">
      <c r="A666"/>
      <c r="B666">
        <f>TABLA!D664</f>
        <v>676</v>
      </c>
      <c r="C666">
        <f>TABLA!H664</f>
        <v>16</v>
      </c>
      <c r="D666" s="284" t="str">
        <f>TABLA!A664</f>
        <v>F. Geografía e Historia</v>
      </c>
      <c r="E666" s="284">
        <f>TABLA!BN664</f>
        <v>0</v>
      </c>
      <c r="F666" s="293" t="str">
        <f t="shared" si="146"/>
        <v/>
      </c>
      <c r="G666" s="293" t="str">
        <f t="shared" si="146"/>
        <v/>
      </c>
      <c r="H666" s="293" t="str">
        <f t="shared" si="146"/>
        <v/>
      </c>
      <c r="I666" s="293" t="str">
        <f t="shared" si="146"/>
        <v/>
      </c>
      <c r="J666" s="293" t="str">
        <f t="shared" si="146"/>
        <v/>
      </c>
      <c r="K666" s="293" t="str">
        <f t="shared" si="146"/>
        <v/>
      </c>
      <c r="L666" s="293" t="str">
        <f t="shared" si="146"/>
        <v/>
      </c>
      <c r="M666" s="293" t="str">
        <f t="shared" si="146"/>
        <v/>
      </c>
      <c r="N666" s="293" t="str">
        <f t="shared" si="146"/>
        <v/>
      </c>
      <c r="O666" s="293" t="str">
        <f t="shared" si="146"/>
        <v/>
      </c>
      <c r="P666" s="293" t="str">
        <f t="shared" si="145"/>
        <v/>
      </c>
      <c r="Q666" s="293" t="str">
        <f t="shared" si="145"/>
        <v/>
      </c>
      <c r="R666" s="293" t="str">
        <f t="shared" si="145"/>
        <v/>
      </c>
      <c r="S666" s="293" t="str">
        <f t="shared" si="145"/>
        <v/>
      </c>
      <c r="T666" s="293" t="str">
        <f t="shared" si="145"/>
        <v/>
      </c>
      <c r="U666" s="293" t="str">
        <f t="shared" si="145"/>
        <v/>
      </c>
      <c r="V666" s="293" t="str">
        <f t="shared" si="145"/>
        <v/>
      </c>
      <c r="W666" s="293" t="str">
        <f t="shared" si="145"/>
        <v/>
      </c>
      <c r="X666" s="293" t="str">
        <f t="shared" si="145"/>
        <v/>
      </c>
      <c r="Y666" s="293" t="str">
        <f t="shared" si="145"/>
        <v/>
      </c>
      <c r="Z666" s="293" t="str">
        <f t="shared" si="147"/>
        <v/>
      </c>
      <c r="AA666" s="293" t="str">
        <f t="shared" si="147"/>
        <v/>
      </c>
      <c r="AB666" s="293" t="str">
        <f t="shared" si="147"/>
        <v/>
      </c>
      <c r="AC666" s="293" t="str">
        <f t="shared" si="147"/>
        <v/>
      </c>
      <c r="AD666" s="293" t="str">
        <f t="shared" si="147"/>
        <v/>
      </c>
      <c r="AE666" s="293" t="str">
        <f t="shared" si="147"/>
        <v/>
      </c>
      <c r="AF666" s="293" t="str">
        <f t="shared" si="147"/>
        <v/>
      </c>
      <c r="AG666" s="293" t="str">
        <f t="shared" si="147"/>
        <v/>
      </c>
      <c r="AH666" s="293">
        <f t="shared" si="143"/>
        <v>0</v>
      </c>
      <c r="AI666" s="292" t="str">
        <f t="shared" si="144"/>
        <v>X</v>
      </c>
    </row>
    <row r="667" spans="1:35" ht="15.75" x14ac:dyDescent="0.25">
      <c r="A667"/>
      <c r="B667">
        <f>TABLA!D665</f>
        <v>677</v>
      </c>
      <c r="C667">
        <f>TABLA!H665</f>
        <v>0</v>
      </c>
      <c r="D667" s="165" t="str">
        <f>TABLA!A665</f>
        <v>N/C</v>
      </c>
      <c r="E667" s="284">
        <f>TABLA!BN665</f>
        <v>0</v>
      </c>
      <c r="F667" s="293" t="str">
        <f t="shared" si="146"/>
        <v/>
      </c>
      <c r="G667" s="293" t="str">
        <f t="shared" si="146"/>
        <v/>
      </c>
      <c r="H667" s="293" t="str">
        <f t="shared" si="146"/>
        <v/>
      </c>
      <c r="I667" s="293" t="str">
        <f t="shared" si="146"/>
        <v/>
      </c>
      <c r="J667" s="293" t="str">
        <f t="shared" si="146"/>
        <v/>
      </c>
      <c r="K667" s="293" t="str">
        <f t="shared" si="146"/>
        <v/>
      </c>
      <c r="L667" s="293" t="str">
        <f t="shared" si="146"/>
        <v/>
      </c>
      <c r="M667" s="293" t="str">
        <f t="shared" si="146"/>
        <v/>
      </c>
      <c r="N667" s="293" t="str">
        <f t="shared" si="146"/>
        <v/>
      </c>
      <c r="O667" s="293" t="str">
        <f t="shared" si="146"/>
        <v/>
      </c>
      <c r="P667" s="293" t="str">
        <f t="shared" si="145"/>
        <v/>
      </c>
      <c r="Q667" s="293" t="str">
        <f t="shared" si="145"/>
        <v/>
      </c>
      <c r="R667" s="293" t="str">
        <f t="shared" si="145"/>
        <v/>
      </c>
      <c r="S667" s="293" t="str">
        <f t="shared" si="145"/>
        <v/>
      </c>
      <c r="T667" s="293" t="str">
        <f t="shared" si="145"/>
        <v/>
      </c>
      <c r="U667" s="293" t="str">
        <f t="shared" si="145"/>
        <v/>
      </c>
      <c r="V667" s="293" t="str">
        <f t="shared" si="145"/>
        <v/>
      </c>
      <c r="W667" s="293" t="str">
        <f t="shared" si="145"/>
        <v/>
      </c>
      <c r="X667" s="293" t="str">
        <f t="shared" si="145"/>
        <v/>
      </c>
      <c r="Y667" s="293" t="str">
        <f t="shared" si="145"/>
        <v/>
      </c>
      <c r="Z667" s="293" t="str">
        <f t="shared" si="147"/>
        <v/>
      </c>
      <c r="AA667" s="293" t="str">
        <f t="shared" si="147"/>
        <v/>
      </c>
      <c r="AB667" s="293" t="str">
        <f t="shared" si="147"/>
        <v/>
      </c>
      <c r="AC667" s="293" t="str">
        <f t="shared" si="147"/>
        <v/>
      </c>
      <c r="AD667" s="293" t="str">
        <f t="shared" si="147"/>
        <v/>
      </c>
      <c r="AE667" s="293" t="str">
        <f t="shared" si="147"/>
        <v/>
      </c>
      <c r="AF667" s="293" t="str">
        <f t="shared" si="147"/>
        <v/>
      </c>
      <c r="AG667" s="293" t="str">
        <f t="shared" si="147"/>
        <v/>
      </c>
      <c r="AH667" s="293">
        <f t="shared" si="143"/>
        <v>0</v>
      </c>
      <c r="AI667" s="292" t="str">
        <f t="shared" si="144"/>
        <v>X</v>
      </c>
    </row>
    <row r="668" spans="1:35" ht="25.5" x14ac:dyDescent="0.25">
      <c r="A668"/>
      <c r="B668">
        <f>TABLA!D666</f>
        <v>678</v>
      </c>
      <c r="C668">
        <f>TABLA!H666</f>
        <v>10</v>
      </c>
      <c r="D668" s="284" t="str">
        <f>TABLA!A666</f>
        <v>F. Ciencias Químicas</v>
      </c>
      <c r="E668" s="284" t="str">
        <f>TABLA!BN666</f>
        <v>No conozco lo suficiente los cursos de formación de usuarios.</v>
      </c>
      <c r="F668" s="293" t="str">
        <f t="shared" si="146"/>
        <v/>
      </c>
      <c r="G668" s="293" t="str">
        <f t="shared" si="146"/>
        <v/>
      </c>
      <c r="H668" s="293" t="str">
        <f t="shared" si="146"/>
        <v/>
      </c>
      <c r="I668" s="293" t="str">
        <f t="shared" si="146"/>
        <v/>
      </c>
      <c r="J668" s="293" t="str">
        <f t="shared" si="146"/>
        <v/>
      </c>
      <c r="K668" s="293" t="str">
        <f t="shared" si="146"/>
        <v/>
      </c>
      <c r="L668" s="293" t="str">
        <f t="shared" si="146"/>
        <v/>
      </c>
      <c r="M668" s="293" t="str">
        <f t="shared" si="146"/>
        <v/>
      </c>
      <c r="N668" s="293" t="str">
        <f t="shared" si="146"/>
        <v/>
      </c>
      <c r="O668" s="293" t="str">
        <f t="shared" si="146"/>
        <v/>
      </c>
      <c r="P668" s="293" t="str">
        <f t="shared" si="145"/>
        <v/>
      </c>
      <c r="Q668" s="293" t="str">
        <f t="shared" si="145"/>
        <v/>
      </c>
      <c r="R668" s="293" t="str">
        <f t="shared" si="145"/>
        <v/>
      </c>
      <c r="S668" s="293" t="str">
        <f t="shared" si="145"/>
        <v/>
      </c>
      <c r="T668" s="293" t="str">
        <f t="shared" si="145"/>
        <v/>
      </c>
      <c r="U668" s="293" t="str">
        <f t="shared" si="145"/>
        <v/>
      </c>
      <c r="V668" s="293" t="str">
        <f t="shared" si="145"/>
        <v/>
      </c>
      <c r="W668" s="293" t="str">
        <f t="shared" si="145"/>
        <v/>
      </c>
      <c r="X668" s="293" t="str">
        <f t="shared" si="145"/>
        <v/>
      </c>
      <c r="Y668" s="293" t="str">
        <f t="shared" si="145"/>
        <v/>
      </c>
      <c r="Z668" s="293" t="str">
        <f t="shared" si="147"/>
        <v/>
      </c>
      <c r="AA668" s="293" t="str">
        <f t="shared" si="147"/>
        <v/>
      </c>
      <c r="AB668" s="293" t="str">
        <f t="shared" si="147"/>
        <v/>
      </c>
      <c r="AC668" s="293" t="str">
        <f t="shared" si="147"/>
        <v/>
      </c>
      <c r="AD668" s="293" t="str">
        <f t="shared" si="147"/>
        <v/>
      </c>
      <c r="AE668" s="293" t="str">
        <f t="shared" si="147"/>
        <v>x</v>
      </c>
      <c r="AF668" s="293" t="str">
        <f t="shared" si="147"/>
        <v/>
      </c>
      <c r="AG668" s="293" t="str">
        <f t="shared" si="147"/>
        <v/>
      </c>
      <c r="AH668" s="293">
        <f t="shared" si="143"/>
        <v>1</v>
      </c>
      <c r="AI668" s="292">
        <f t="shared" si="144"/>
        <v>1</v>
      </c>
    </row>
    <row r="669" spans="1:35" ht="38.25" x14ac:dyDescent="0.25">
      <c r="A669"/>
      <c r="B669">
        <f>TABLA!D667</f>
        <v>679</v>
      </c>
      <c r="C669">
        <f>TABLA!H667</f>
        <v>10</v>
      </c>
      <c r="D669" s="284" t="str">
        <f>TABLA!A667</f>
        <v>F. Ciencias Químicas</v>
      </c>
      <c r="E669" s="284" t="str">
        <f>TABLA!BN667</f>
        <v>Esta encuesta ha sido rellenada considerando al personal del turno de mañana de la biblioteca de la facultad de Químicas, únicamente. El trato del personal del turno de tarde deja bastante que desear.&lt;br&gt;Asimismo, se podría ampliar el plazo de préstamo de libros.</v>
      </c>
      <c r="F669" s="293" t="str">
        <f t="shared" si="146"/>
        <v/>
      </c>
      <c r="G669" s="293" t="str">
        <f t="shared" si="146"/>
        <v/>
      </c>
      <c r="H669" s="293" t="str">
        <f t="shared" si="146"/>
        <v/>
      </c>
      <c r="I669" s="293" t="str">
        <f t="shared" si="146"/>
        <v/>
      </c>
      <c r="J669" s="293" t="str">
        <f t="shared" si="146"/>
        <v/>
      </c>
      <c r="K669" s="293" t="str">
        <f t="shared" si="146"/>
        <v/>
      </c>
      <c r="L669" s="293" t="str">
        <f t="shared" si="146"/>
        <v/>
      </c>
      <c r="M669" s="293" t="str">
        <f t="shared" si="146"/>
        <v/>
      </c>
      <c r="N669" s="293" t="str">
        <f t="shared" si="146"/>
        <v/>
      </c>
      <c r="O669" s="293" t="str">
        <f t="shared" si="146"/>
        <v/>
      </c>
      <c r="P669" s="293" t="str">
        <f t="shared" si="145"/>
        <v/>
      </c>
      <c r="Q669" s="293" t="str">
        <f t="shared" si="145"/>
        <v/>
      </c>
      <c r="R669" s="293" t="str">
        <f t="shared" si="145"/>
        <v/>
      </c>
      <c r="S669" s="293" t="str">
        <f t="shared" si="145"/>
        <v/>
      </c>
      <c r="T669" s="293" t="str">
        <f t="shared" si="145"/>
        <v/>
      </c>
      <c r="U669" s="293" t="str">
        <f t="shared" si="145"/>
        <v/>
      </c>
      <c r="V669" s="293" t="str">
        <f t="shared" si="145"/>
        <v/>
      </c>
      <c r="W669" s="293" t="str">
        <f t="shared" si="145"/>
        <v/>
      </c>
      <c r="X669" s="293" t="str">
        <f t="shared" si="145"/>
        <v/>
      </c>
      <c r="Y669" s="293" t="str">
        <f t="shared" si="145"/>
        <v/>
      </c>
      <c r="Z669" s="293" t="str">
        <f t="shared" si="147"/>
        <v/>
      </c>
      <c r="AA669" s="293" t="str">
        <f t="shared" si="147"/>
        <v>x</v>
      </c>
      <c r="AB669" s="293" t="str">
        <f t="shared" si="147"/>
        <v/>
      </c>
      <c r="AC669" s="293" t="str">
        <f t="shared" si="147"/>
        <v/>
      </c>
      <c r="AD669" s="293" t="str">
        <f t="shared" si="147"/>
        <v/>
      </c>
      <c r="AE669" s="293" t="str">
        <f t="shared" si="147"/>
        <v/>
      </c>
      <c r="AF669" s="293" t="str">
        <f t="shared" si="147"/>
        <v/>
      </c>
      <c r="AG669" s="293" t="str">
        <f t="shared" si="147"/>
        <v/>
      </c>
      <c r="AH669" s="293">
        <f t="shared" si="143"/>
        <v>1</v>
      </c>
      <c r="AI669" s="292">
        <f t="shared" si="144"/>
        <v>1</v>
      </c>
    </row>
    <row r="670" spans="1:35" ht="26.25" x14ac:dyDescent="0.25">
      <c r="A670" s="3"/>
      <c r="B670">
        <f>TABLA!D668</f>
        <v>680</v>
      </c>
      <c r="C670">
        <f>TABLA!H668</f>
        <v>4</v>
      </c>
      <c r="D670" s="165" t="str">
        <f>TABLA!A668</f>
        <v>F. Ciencias de la Información</v>
      </c>
      <c r="E670" s="284">
        <f>TABLA!BN668</f>
        <v>0</v>
      </c>
      <c r="F670" s="293" t="str">
        <f t="shared" si="146"/>
        <v/>
      </c>
      <c r="G670" s="293" t="str">
        <f t="shared" si="146"/>
        <v/>
      </c>
      <c r="H670" s="293" t="str">
        <f t="shared" si="146"/>
        <v/>
      </c>
      <c r="I670" s="293" t="str">
        <f t="shared" si="146"/>
        <v/>
      </c>
      <c r="J670" s="293" t="str">
        <f t="shared" si="146"/>
        <v/>
      </c>
      <c r="K670" s="293" t="str">
        <f t="shared" si="146"/>
        <v/>
      </c>
      <c r="L670" s="293" t="str">
        <f t="shared" si="146"/>
        <v/>
      </c>
      <c r="M670" s="293" t="str">
        <f t="shared" si="146"/>
        <v/>
      </c>
      <c r="N670" s="293" t="str">
        <f t="shared" si="146"/>
        <v/>
      </c>
      <c r="O670" s="293" t="str">
        <f t="shared" si="146"/>
        <v/>
      </c>
      <c r="P670" s="293" t="str">
        <f t="shared" si="145"/>
        <v/>
      </c>
      <c r="Q670" s="293" t="str">
        <f t="shared" si="145"/>
        <v/>
      </c>
      <c r="R670" s="293" t="str">
        <f t="shared" si="145"/>
        <v/>
      </c>
      <c r="S670" s="293" t="str">
        <f t="shared" si="145"/>
        <v/>
      </c>
      <c r="T670" s="293" t="str">
        <f t="shared" si="145"/>
        <v/>
      </c>
      <c r="U670" s="293" t="str">
        <f t="shared" si="145"/>
        <v/>
      </c>
      <c r="V670" s="293" t="str">
        <f t="shared" si="145"/>
        <v/>
      </c>
      <c r="W670" s="293" t="str">
        <f t="shared" si="145"/>
        <v/>
      </c>
      <c r="X670" s="293" t="str">
        <f t="shared" si="145"/>
        <v/>
      </c>
      <c r="Y670" s="293" t="str">
        <f t="shared" si="145"/>
        <v/>
      </c>
      <c r="Z670" s="293" t="str">
        <f t="shared" si="147"/>
        <v/>
      </c>
      <c r="AA670" s="293" t="str">
        <f t="shared" si="147"/>
        <v/>
      </c>
      <c r="AB670" s="293" t="str">
        <f t="shared" si="147"/>
        <v/>
      </c>
      <c r="AC670" s="293" t="str">
        <f t="shared" si="147"/>
        <v/>
      </c>
      <c r="AD670" s="293" t="str">
        <f t="shared" si="147"/>
        <v/>
      </c>
      <c r="AE670" s="293" t="str">
        <f t="shared" si="147"/>
        <v/>
      </c>
      <c r="AF670" s="293" t="str">
        <f t="shared" si="147"/>
        <v/>
      </c>
      <c r="AG670" s="293" t="str">
        <f t="shared" si="147"/>
        <v/>
      </c>
      <c r="AH670" s="293">
        <f t="shared" si="143"/>
        <v>0</v>
      </c>
      <c r="AI670" s="292" t="str">
        <f t="shared" si="144"/>
        <v>X</v>
      </c>
    </row>
    <row r="671" spans="1:35" ht="15.75" x14ac:dyDescent="0.25">
      <c r="A671"/>
      <c r="B671">
        <f>TABLA!D669</f>
        <v>681</v>
      </c>
      <c r="C671">
        <f>TABLA!H669</f>
        <v>20</v>
      </c>
      <c r="D671" s="165" t="str">
        <f>TABLA!A669</f>
        <v>F. Psicología</v>
      </c>
      <c r="E671" s="284">
        <f>TABLA!BN669</f>
        <v>0</v>
      </c>
      <c r="F671" s="293" t="str">
        <f t="shared" si="146"/>
        <v/>
      </c>
      <c r="G671" s="293" t="str">
        <f t="shared" si="146"/>
        <v/>
      </c>
      <c r="H671" s="293" t="str">
        <f t="shared" si="146"/>
        <v/>
      </c>
      <c r="I671" s="293" t="str">
        <f t="shared" si="146"/>
        <v/>
      </c>
      <c r="J671" s="293" t="str">
        <f t="shared" si="146"/>
        <v/>
      </c>
      <c r="K671" s="293" t="str">
        <f t="shared" si="146"/>
        <v/>
      </c>
      <c r="L671" s="293" t="str">
        <f t="shared" si="146"/>
        <v/>
      </c>
      <c r="M671" s="293" t="str">
        <f t="shared" si="146"/>
        <v/>
      </c>
      <c r="N671" s="293" t="str">
        <f t="shared" si="146"/>
        <v/>
      </c>
      <c r="O671" s="293" t="str">
        <f t="shared" si="146"/>
        <v/>
      </c>
      <c r="P671" s="293" t="str">
        <f t="shared" si="145"/>
        <v/>
      </c>
      <c r="Q671" s="293" t="str">
        <f t="shared" si="145"/>
        <v/>
      </c>
      <c r="R671" s="293" t="str">
        <f t="shared" si="145"/>
        <v/>
      </c>
      <c r="S671" s="293" t="str">
        <f t="shared" si="145"/>
        <v/>
      </c>
      <c r="T671" s="293" t="str">
        <f t="shared" si="145"/>
        <v/>
      </c>
      <c r="U671" s="293" t="str">
        <f t="shared" si="145"/>
        <v/>
      </c>
      <c r="V671" s="293" t="str">
        <f t="shared" si="145"/>
        <v/>
      </c>
      <c r="W671" s="293" t="str">
        <f t="shared" si="145"/>
        <v/>
      </c>
      <c r="X671" s="293" t="str">
        <f t="shared" si="145"/>
        <v/>
      </c>
      <c r="Y671" s="293" t="str">
        <f t="shared" si="145"/>
        <v/>
      </c>
      <c r="Z671" s="293" t="str">
        <f t="shared" si="147"/>
        <v/>
      </c>
      <c r="AA671" s="293" t="str">
        <f t="shared" si="147"/>
        <v/>
      </c>
      <c r="AB671" s="293" t="str">
        <f t="shared" si="147"/>
        <v/>
      </c>
      <c r="AC671" s="293" t="str">
        <f t="shared" si="147"/>
        <v/>
      </c>
      <c r="AD671" s="293" t="str">
        <f t="shared" si="147"/>
        <v/>
      </c>
      <c r="AE671" s="293" t="str">
        <f t="shared" si="147"/>
        <v/>
      </c>
      <c r="AF671" s="293" t="str">
        <f t="shared" si="147"/>
        <v/>
      </c>
      <c r="AG671" s="293" t="str">
        <f t="shared" si="147"/>
        <v/>
      </c>
      <c r="AH671" s="293">
        <f t="shared" si="143"/>
        <v>0</v>
      </c>
      <c r="AI671" s="292" t="str">
        <f t="shared" si="144"/>
        <v>X</v>
      </c>
    </row>
    <row r="672" spans="1:35" ht="15.75" x14ac:dyDescent="0.25">
      <c r="A672"/>
      <c r="B672">
        <f>TABLA!D670</f>
        <v>682</v>
      </c>
      <c r="C672">
        <f>TABLA!H670</f>
        <v>18</v>
      </c>
      <c r="D672" s="165" t="str">
        <f>TABLA!A670</f>
        <v>F. Medicina</v>
      </c>
      <c r="E672" s="284">
        <f>TABLA!BN670</f>
        <v>0</v>
      </c>
      <c r="F672" s="293" t="str">
        <f t="shared" si="146"/>
        <v/>
      </c>
      <c r="G672" s="293" t="str">
        <f t="shared" si="146"/>
        <v/>
      </c>
      <c r="H672" s="293" t="str">
        <f t="shared" si="146"/>
        <v/>
      </c>
      <c r="I672" s="293" t="str">
        <f t="shared" si="146"/>
        <v/>
      </c>
      <c r="J672" s="293" t="str">
        <f t="shared" si="146"/>
        <v/>
      </c>
      <c r="K672" s="293" t="str">
        <f t="shared" si="146"/>
        <v/>
      </c>
      <c r="L672" s="293" t="str">
        <f t="shared" si="146"/>
        <v/>
      </c>
      <c r="M672" s="293" t="str">
        <f t="shared" si="146"/>
        <v/>
      </c>
      <c r="N672" s="293" t="str">
        <f t="shared" si="146"/>
        <v/>
      </c>
      <c r="O672" s="293" t="str">
        <f t="shared" si="146"/>
        <v/>
      </c>
      <c r="P672" s="293" t="str">
        <f t="shared" si="145"/>
        <v/>
      </c>
      <c r="Q672" s="293" t="str">
        <f t="shared" si="145"/>
        <v/>
      </c>
      <c r="R672" s="293" t="str">
        <f t="shared" si="145"/>
        <v/>
      </c>
      <c r="S672" s="293" t="str">
        <f t="shared" si="145"/>
        <v/>
      </c>
      <c r="T672" s="293" t="str">
        <f t="shared" si="145"/>
        <v/>
      </c>
      <c r="U672" s="293" t="str">
        <f t="shared" si="145"/>
        <v/>
      </c>
      <c r="V672" s="293" t="str">
        <f t="shared" si="145"/>
        <v/>
      </c>
      <c r="W672" s="293" t="str">
        <f t="shared" si="145"/>
        <v/>
      </c>
      <c r="X672" s="293" t="str">
        <f t="shared" si="145"/>
        <v/>
      </c>
      <c r="Y672" s="293" t="str">
        <f t="shared" si="145"/>
        <v/>
      </c>
      <c r="Z672" s="293" t="str">
        <f t="shared" si="147"/>
        <v/>
      </c>
      <c r="AA672" s="293" t="str">
        <f t="shared" si="147"/>
        <v/>
      </c>
      <c r="AB672" s="293" t="str">
        <f t="shared" si="147"/>
        <v/>
      </c>
      <c r="AC672" s="293" t="str">
        <f t="shared" si="147"/>
        <v/>
      </c>
      <c r="AD672" s="293" t="str">
        <f t="shared" si="147"/>
        <v/>
      </c>
      <c r="AE672" s="293" t="str">
        <f t="shared" si="147"/>
        <v/>
      </c>
      <c r="AF672" s="293" t="str">
        <f t="shared" si="147"/>
        <v/>
      </c>
      <c r="AG672" s="293" t="str">
        <f t="shared" si="147"/>
        <v/>
      </c>
      <c r="AH672" s="293">
        <f t="shared" si="143"/>
        <v>0</v>
      </c>
      <c r="AI672" s="292" t="str">
        <f t="shared" si="144"/>
        <v>X</v>
      </c>
    </row>
    <row r="673" spans="1:35" ht="25.5" x14ac:dyDescent="0.25">
      <c r="A673"/>
      <c r="B673">
        <f>TABLA!D671</f>
        <v>683</v>
      </c>
      <c r="C673">
        <f>TABLA!H671</f>
        <v>4</v>
      </c>
      <c r="D673" s="284" t="str">
        <f>TABLA!A671</f>
        <v>F. Ciencias de la Información</v>
      </c>
      <c r="E673" s="284" t="str">
        <f>TABLA!BN671</f>
        <v xml:space="preserve">No he asistido a ningún curso de formación de usuarios de la biblioteca porque no conocía su existencia. </v>
      </c>
      <c r="F673" s="293" t="str">
        <f t="shared" si="146"/>
        <v/>
      </c>
      <c r="G673" s="293" t="str">
        <f t="shared" si="146"/>
        <v/>
      </c>
      <c r="H673" s="293" t="str">
        <f t="shared" si="146"/>
        <v/>
      </c>
      <c r="I673" s="293" t="str">
        <f t="shared" si="146"/>
        <v/>
      </c>
      <c r="J673" s="293" t="str">
        <f t="shared" si="146"/>
        <v/>
      </c>
      <c r="K673" s="293" t="str">
        <f t="shared" si="146"/>
        <v/>
      </c>
      <c r="L673" s="293" t="str">
        <f t="shared" si="146"/>
        <v/>
      </c>
      <c r="M673" s="293" t="str">
        <f t="shared" si="146"/>
        <v/>
      </c>
      <c r="N673" s="293" t="str">
        <f t="shared" si="146"/>
        <v/>
      </c>
      <c r="O673" s="293" t="str">
        <f t="shared" si="146"/>
        <v/>
      </c>
      <c r="P673" s="293" t="str">
        <f t="shared" si="145"/>
        <v/>
      </c>
      <c r="Q673" s="293" t="str">
        <f t="shared" si="145"/>
        <v/>
      </c>
      <c r="R673" s="293" t="str">
        <f t="shared" si="145"/>
        <v/>
      </c>
      <c r="S673" s="293" t="str">
        <f t="shared" si="145"/>
        <v/>
      </c>
      <c r="T673" s="293" t="str">
        <f t="shared" si="145"/>
        <v/>
      </c>
      <c r="U673" s="293" t="str">
        <f t="shared" si="145"/>
        <v/>
      </c>
      <c r="V673" s="293" t="str">
        <f t="shared" si="145"/>
        <v/>
      </c>
      <c r="W673" s="293" t="str">
        <f t="shared" si="145"/>
        <v/>
      </c>
      <c r="X673" s="293" t="str">
        <f t="shared" si="145"/>
        <v/>
      </c>
      <c r="Y673" s="293" t="str">
        <f t="shared" si="145"/>
        <v/>
      </c>
      <c r="Z673" s="293" t="str">
        <f t="shared" si="147"/>
        <v/>
      </c>
      <c r="AA673" s="293" t="str">
        <f t="shared" si="147"/>
        <v/>
      </c>
      <c r="AB673" s="293" t="str">
        <f t="shared" si="147"/>
        <v/>
      </c>
      <c r="AC673" s="293" t="str">
        <f t="shared" si="147"/>
        <v/>
      </c>
      <c r="AD673" s="293" t="str">
        <f t="shared" si="147"/>
        <v/>
      </c>
      <c r="AE673" s="293" t="str">
        <f t="shared" si="147"/>
        <v/>
      </c>
      <c r="AF673" s="293" t="str">
        <f t="shared" si="147"/>
        <v/>
      </c>
      <c r="AG673" s="293" t="str">
        <f t="shared" si="147"/>
        <v/>
      </c>
      <c r="AH673" s="293">
        <f t="shared" si="143"/>
        <v>0</v>
      </c>
      <c r="AI673" s="292">
        <f t="shared" si="144"/>
        <v>1</v>
      </c>
    </row>
    <row r="674" spans="1:35" ht="15.75" x14ac:dyDescent="0.25">
      <c r="A674"/>
      <c r="B674">
        <f>TABLA!D672</f>
        <v>684</v>
      </c>
      <c r="C674">
        <f>TABLA!H672</f>
        <v>17</v>
      </c>
      <c r="D674" s="165" t="str">
        <f>TABLA!A672</f>
        <v>F. Informática</v>
      </c>
      <c r="E674" s="284">
        <f>TABLA!BN672</f>
        <v>0</v>
      </c>
      <c r="F674" s="293" t="str">
        <f t="shared" si="146"/>
        <v/>
      </c>
      <c r="G674" s="293" t="str">
        <f t="shared" si="146"/>
        <v/>
      </c>
      <c r="H674" s="293" t="str">
        <f t="shared" si="146"/>
        <v/>
      </c>
      <c r="I674" s="293" t="str">
        <f t="shared" si="146"/>
        <v/>
      </c>
      <c r="J674" s="293" t="str">
        <f t="shared" si="146"/>
        <v/>
      </c>
      <c r="K674" s="293" t="str">
        <f t="shared" si="146"/>
        <v/>
      </c>
      <c r="L674" s="293" t="str">
        <f t="shared" si="146"/>
        <v/>
      </c>
      <c r="M674" s="293" t="str">
        <f t="shared" si="146"/>
        <v/>
      </c>
      <c r="N674" s="293" t="str">
        <f t="shared" si="146"/>
        <v/>
      </c>
      <c r="O674" s="293" t="str">
        <f t="shared" si="146"/>
        <v/>
      </c>
      <c r="P674" s="293" t="str">
        <f t="shared" si="146"/>
        <v/>
      </c>
      <c r="Q674" s="293" t="str">
        <f t="shared" si="146"/>
        <v/>
      </c>
      <c r="R674" s="293" t="str">
        <f t="shared" si="146"/>
        <v/>
      </c>
      <c r="S674" s="293" t="str">
        <f t="shared" si="146"/>
        <v/>
      </c>
      <c r="T674" s="293" t="str">
        <f t="shared" si="146"/>
        <v/>
      </c>
      <c r="U674" s="293" t="str">
        <f t="shared" si="146"/>
        <v/>
      </c>
      <c r="V674" s="293" t="str">
        <f t="shared" ref="P674:AE689" si="148">IFERROR((IF(FIND(V$1,$E674,1)&gt;0,"x")),"")</f>
        <v/>
      </c>
      <c r="W674" s="293" t="str">
        <f t="shared" si="148"/>
        <v/>
      </c>
      <c r="X674" s="293" t="str">
        <f t="shared" si="148"/>
        <v/>
      </c>
      <c r="Y674" s="293" t="str">
        <f t="shared" si="148"/>
        <v/>
      </c>
      <c r="Z674" s="293" t="str">
        <f t="shared" si="147"/>
        <v/>
      </c>
      <c r="AA674" s="293" t="str">
        <f t="shared" si="147"/>
        <v/>
      </c>
      <c r="AB674" s="293" t="str">
        <f t="shared" si="147"/>
        <v/>
      </c>
      <c r="AC674" s="293" t="str">
        <f t="shared" si="147"/>
        <v/>
      </c>
      <c r="AD674" s="293" t="str">
        <f t="shared" si="147"/>
        <v/>
      </c>
      <c r="AE674" s="293" t="str">
        <f t="shared" si="147"/>
        <v/>
      </c>
      <c r="AF674" s="293" t="str">
        <f t="shared" si="147"/>
        <v/>
      </c>
      <c r="AG674" s="293" t="str">
        <f t="shared" si="147"/>
        <v/>
      </c>
      <c r="AH674" s="293">
        <f t="shared" si="143"/>
        <v>0</v>
      </c>
      <c r="AI674" s="292" t="str">
        <f t="shared" si="144"/>
        <v>X</v>
      </c>
    </row>
    <row r="675" spans="1:35" ht="15.75" x14ac:dyDescent="0.25">
      <c r="A675" s="3"/>
      <c r="B675">
        <f>TABLA!D673</f>
        <v>685</v>
      </c>
      <c r="C675">
        <f>TABLA!H673</f>
        <v>11</v>
      </c>
      <c r="D675" s="165" t="str">
        <f>TABLA!A673</f>
        <v>F. Derecho</v>
      </c>
      <c r="E675" s="284" t="str">
        <f>TABLA!BN673</f>
        <v>Porque no conozco ningún curso.</v>
      </c>
      <c r="F675" s="293" t="str">
        <f t="shared" ref="F675:U690" si="149">IFERROR((IF(FIND(F$1,$E675,1)&gt;0,"x")),"")</f>
        <v/>
      </c>
      <c r="G675" s="293" t="str">
        <f t="shared" si="149"/>
        <v/>
      </c>
      <c r="H675" s="293" t="str">
        <f t="shared" si="149"/>
        <v/>
      </c>
      <c r="I675" s="293" t="str">
        <f t="shared" si="149"/>
        <v/>
      </c>
      <c r="J675" s="293" t="str">
        <f t="shared" si="149"/>
        <v/>
      </c>
      <c r="K675" s="293" t="str">
        <f t="shared" si="149"/>
        <v/>
      </c>
      <c r="L675" s="293" t="str">
        <f t="shared" si="149"/>
        <v/>
      </c>
      <c r="M675" s="293" t="str">
        <f t="shared" si="149"/>
        <v/>
      </c>
      <c r="N675" s="293" t="str">
        <f t="shared" si="149"/>
        <v/>
      </c>
      <c r="O675" s="293" t="str">
        <f t="shared" si="149"/>
        <v/>
      </c>
      <c r="P675" s="293" t="str">
        <f t="shared" si="148"/>
        <v/>
      </c>
      <c r="Q675" s="293" t="str">
        <f t="shared" si="148"/>
        <v/>
      </c>
      <c r="R675" s="293" t="str">
        <f t="shared" si="148"/>
        <v/>
      </c>
      <c r="S675" s="293" t="str">
        <f t="shared" si="148"/>
        <v/>
      </c>
      <c r="T675" s="293" t="str">
        <f t="shared" si="148"/>
        <v/>
      </c>
      <c r="U675" s="293" t="str">
        <f t="shared" si="148"/>
        <v/>
      </c>
      <c r="V675" s="293" t="str">
        <f t="shared" si="148"/>
        <v/>
      </c>
      <c r="W675" s="293" t="str">
        <f t="shared" si="148"/>
        <v/>
      </c>
      <c r="X675" s="293" t="str">
        <f t="shared" si="148"/>
        <v/>
      </c>
      <c r="Y675" s="293" t="str">
        <f t="shared" si="148"/>
        <v/>
      </c>
      <c r="Z675" s="293" t="str">
        <f t="shared" si="148"/>
        <v/>
      </c>
      <c r="AA675" s="293" t="str">
        <f t="shared" si="148"/>
        <v/>
      </c>
      <c r="AB675" s="293" t="str">
        <f t="shared" si="148"/>
        <v/>
      </c>
      <c r="AC675" s="293" t="str">
        <f t="shared" si="148"/>
        <v/>
      </c>
      <c r="AD675" s="293" t="str">
        <f t="shared" si="148"/>
        <v/>
      </c>
      <c r="AE675" s="293" t="str">
        <f t="shared" si="148"/>
        <v/>
      </c>
      <c r="AF675" s="293" t="str">
        <f t="shared" ref="Z675:AG690" si="150">IFERROR((IF(FIND(AF$1,$E675,1)&gt;0,"x")),"")</f>
        <v/>
      </c>
      <c r="AG675" s="293" t="str">
        <f t="shared" si="150"/>
        <v/>
      </c>
      <c r="AH675" s="293">
        <f t="shared" si="143"/>
        <v>0</v>
      </c>
      <c r="AI675" s="292">
        <f t="shared" si="144"/>
        <v>1</v>
      </c>
    </row>
    <row r="676" spans="1:35" ht="38.25" x14ac:dyDescent="0.25">
      <c r="A676" s="3"/>
      <c r="B676">
        <f>TABLA!D674</f>
        <v>686</v>
      </c>
      <c r="C676">
        <f>TABLA!H674</f>
        <v>6</v>
      </c>
      <c r="D676" s="284" t="str">
        <f>TABLA!A674</f>
        <v>F. Ciencias Físicas</v>
      </c>
      <c r="E676" s="284" t="str">
        <f>TABLA!BN674</f>
        <v>Por un lado en horario de examenenes es muy desagradable tener que ir a Zambrano y no poder estudiar en mi facultad. Por otro lado, cada vez que reservamos un aula de estudio tardamos hasta 15 minutos porque "requiere" los carnets de todo el mundo, una perdida de tiempo innecesaria.</v>
      </c>
      <c r="F676" s="293" t="str">
        <f t="shared" si="149"/>
        <v/>
      </c>
      <c r="G676" s="293" t="str">
        <f t="shared" si="149"/>
        <v/>
      </c>
      <c r="H676" s="293" t="str">
        <f t="shared" si="149"/>
        <v/>
      </c>
      <c r="I676" s="293" t="str">
        <f t="shared" si="149"/>
        <v/>
      </c>
      <c r="J676" s="293" t="str">
        <f t="shared" si="149"/>
        <v/>
      </c>
      <c r="K676" s="293" t="str">
        <f t="shared" si="149"/>
        <v/>
      </c>
      <c r="L676" s="293" t="str">
        <f t="shared" si="149"/>
        <v/>
      </c>
      <c r="M676" s="293" t="str">
        <f t="shared" si="149"/>
        <v/>
      </c>
      <c r="N676" s="293" t="str">
        <f t="shared" si="149"/>
        <v/>
      </c>
      <c r="O676" s="293" t="str">
        <f t="shared" si="149"/>
        <v/>
      </c>
      <c r="P676" s="293" t="str">
        <f t="shared" si="148"/>
        <v>x</v>
      </c>
      <c r="Q676" s="293" t="str">
        <f t="shared" si="148"/>
        <v/>
      </c>
      <c r="R676" s="293" t="str">
        <f t="shared" si="148"/>
        <v/>
      </c>
      <c r="S676" s="293" t="str">
        <f t="shared" si="148"/>
        <v/>
      </c>
      <c r="T676" s="293" t="str">
        <f t="shared" si="148"/>
        <v/>
      </c>
      <c r="U676" s="293" t="str">
        <f t="shared" si="148"/>
        <v/>
      </c>
      <c r="V676" s="293" t="str">
        <f t="shared" si="148"/>
        <v/>
      </c>
      <c r="W676" s="293" t="str">
        <f t="shared" si="148"/>
        <v/>
      </c>
      <c r="X676" s="293" t="str">
        <f t="shared" si="148"/>
        <v/>
      </c>
      <c r="Y676" s="293" t="str">
        <f t="shared" si="148"/>
        <v/>
      </c>
      <c r="Z676" s="293" t="str">
        <f t="shared" si="150"/>
        <v/>
      </c>
      <c r="AA676" s="293" t="str">
        <f t="shared" si="150"/>
        <v/>
      </c>
      <c r="AB676" s="293" t="str">
        <f t="shared" si="150"/>
        <v/>
      </c>
      <c r="AC676" s="293" t="str">
        <f t="shared" si="150"/>
        <v/>
      </c>
      <c r="AD676" s="293" t="str">
        <f t="shared" si="150"/>
        <v>x</v>
      </c>
      <c r="AE676" s="293" t="str">
        <f t="shared" si="150"/>
        <v/>
      </c>
      <c r="AF676" s="293" t="str">
        <f t="shared" si="150"/>
        <v/>
      </c>
      <c r="AG676" s="293" t="str">
        <f t="shared" si="150"/>
        <v/>
      </c>
      <c r="AH676" s="293">
        <f t="shared" si="143"/>
        <v>2</v>
      </c>
      <c r="AI676" s="292">
        <f t="shared" si="144"/>
        <v>1</v>
      </c>
    </row>
    <row r="677" spans="1:35" ht="15.75" x14ac:dyDescent="0.25">
      <c r="A677"/>
      <c r="B677">
        <f>TABLA!D675</f>
        <v>687</v>
      </c>
      <c r="C677">
        <f>TABLA!H675</f>
        <v>18</v>
      </c>
      <c r="D677" s="165" t="str">
        <f>TABLA!A675</f>
        <v>F. Medicina</v>
      </c>
      <c r="E677" s="284">
        <f>TABLA!BN675</f>
        <v>0</v>
      </c>
      <c r="F677" s="293" t="str">
        <f t="shared" si="149"/>
        <v/>
      </c>
      <c r="G677" s="293" t="str">
        <f t="shared" si="149"/>
        <v/>
      </c>
      <c r="H677" s="293" t="str">
        <f t="shared" si="149"/>
        <v/>
      </c>
      <c r="I677" s="293" t="str">
        <f t="shared" si="149"/>
        <v/>
      </c>
      <c r="J677" s="293" t="str">
        <f t="shared" si="149"/>
        <v/>
      </c>
      <c r="K677" s="293" t="str">
        <f t="shared" si="149"/>
        <v/>
      </c>
      <c r="L677" s="293" t="str">
        <f t="shared" si="149"/>
        <v/>
      </c>
      <c r="M677" s="293" t="str">
        <f t="shared" si="149"/>
        <v/>
      </c>
      <c r="N677" s="293" t="str">
        <f t="shared" si="149"/>
        <v/>
      </c>
      <c r="O677" s="293" t="str">
        <f t="shared" si="149"/>
        <v/>
      </c>
      <c r="P677" s="293" t="str">
        <f t="shared" si="148"/>
        <v/>
      </c>
      <c r="Q677" s="293" t="str">
        <f t="shared" si="148"/>
        <v/>
      </c>
      <c r="R677" s="293" t="str">
        <f t="shared" si="148"/>
        <v/>
      </c>
      <c r="S677" s="293" t="str">
        <f t="shared" si="148"/>
        <v/>
      </c>
      <c r="T677" s="293" t="str">
        <f t="shared" si="148"/>
        <v/>
      </c>
      <c r="U677" s="293" t="str">
        <f t="shared" si="148"/>
        <v/>
      </c>
      <c r="V677" s="293" t="str">
        <f t="shared" si="148"/>
        <v/>
      </c>
      <c r="W677" s="293" t="str">
        <f t="shared" si="148"/>
        <v/>
      </c>
      <c r="X677" s="293" t="str">
        <f t="shared" si="148"/>
        <v/>
      </c>
      <c r="Y677" s="293" t="str">
        <f t="shared" si="148"/>
        <v/>
      </c>
      <c r="Z677" s="293" t="str">
        <f t="shared" si="150"/>
        <v/>
      </c>
      <c r="AA677" s="293" t="str">
        <f t="shared" si="150"/>
        <v/>
      </c>
      <c r="AB677" s="293" t="str">
        <f t="shared" si="150"/>
        <v/>
      </c>
      <c r="AC677" s="293" t="str">
        <f t="shared" si="150"/>
        <v/>
      </c>
      <c r="AD677" s="293" t="str">
        <f t="shared" si="150"/>
        <v/>
      </c>
      <c r="AE677" s="293" t="str">
        <f t="shared" si="150"/>
        <v/>
      </c>
      <c r="AF677" s="293" t="str">
        <f t="shared" si="150"/>
        <v/>
      </c>
      <c r="AG677" s="293" t="str">
        <f t="shared" si="150"/>
        <v/>
      </c>
      <c r="AH677" s="293">
        <f t="shared" si="143"/>
        <v>0</v>
      </c>
      <c r="AI677" s="292" t="str">
        <f t="shared" si="144"/>
        <v>X</v>
      </c>
    </row>
    <row r="678" spans="1:35" ht="15.75" x14ac:dyDescent="0.25">
      <c r="A678"/>
      <c r="B678">
        <f>TABLA!D676</f>
        <v>688</v>
      </c>
      <c r="C678">
        <f>TABLA!H676</f>
        <v>17</v>
      </c>
      <c r="D678" s="284" t="str">
        <f>TABLA!A676</f>
        <v>F. Informática</v>
      </c>
      <c r="E678" s="284">
        <f>TABLA!BN676</f>
        <v>0</v>
      </c>
      <c r="F678" s="293" t="str">
        <f t="shared" si="149"/>
        <v/>
      </c>
      <c r="G678" s="293" t="str">
        <f t="shared" si="149"/>
        <v/>
      </c>
      <c r="H678" s="293" t="str">
        <f t="shared" si="149"/>
        <v/>
      </c>
      <c r="I678" s="293" t="str">
        <f t="shared" si="149"/>
        <v/>
      </c>
      <c r="J678" s="293" t="str">
        <f t="shared" si="149"/>
        <v/>
      </c>
      <c r="K678" s="293" t="str">
        <f t="shared" si="149"/>
        <v/>
      </c>
      <c r="L678" s="293" t="str">
        <f t="shared" si="149"/>
        <v/>
      </c>
      <c r="M678" s="293" t="str">
        <f t="shared" si="149"/>
        <v/>
      </c>
      <c r="N678" s="293" t="str">
        <f t="shared" si="149"/>
        <v/>
      </c>
      <c r="O678" s="293" t="str">
        <f t="shared" si="149"/>
        <v/>
      </c>
      <c r="P678" s="293" t="str">
        <f t="shared" si="148"/>
        <v/>
      </c>
      <c r="Q678" s="293" t="str">
        <f t="shared" si="148"/>
        <v/>
      </c>
      <c r="R678" s="293" t="str">
        <f t="shared" si="148"/>
        <v/>
      </c>
      <c r="S678" s="293" t="str">
        <f t="shared" si="148"/>
        <v/>
      </c>
      <c r="T678" s="293" t="str">
        <f t="shared" si="148"/>
        <v/>
      </c>
      <c r="U678" s="293" t="str">
        <f t="shared" si="148"/>
        <v/>
      </c>
      <c r="V678" s="293" t="str">
        <f t="shared" si="148"/>
        <v/>
      </c>
      <c r="W678" s="293" t="str">
        <f t="shared" si="148"/>
        <v/>
      </c>
      <c r="X678" s="293" t="str">
        <f t="shared" si="148"/>
        <v/>
      </c>
      <c r="Y678" s="293" t="str">
        <f t="shared" si="148"/>
        <v/>
      </c>
      <c r="Z678" s="293" t="str">
        <f t="shared" si="150"/>
        <v/>
      </c>
      <c r="AA678" s="293" t="str">
        <f t="shared" si="150"/>
        <v/>
      </c>
      <c r="AB678" s="293" t="str">
        <f t="shared" si="150"/>
        <v/>
      </c>
      <c r="AC678" s="293" t="str">
        <f t="shared" si="150"/>
        <v/>
      </c>
      <c r="AD678" s="293" t="str">
        <f t="shared" si="150"/>
        <v/>
      </c>
      <c r="AE678" s="293" t="str">
        <f t="shared" si="150"/>
        <v/>
      </c>
      <c r="AF678" s="293" t="str">
        <f t="shared" si="150"/>
        <v/>
      </c>
      <c r="AG678" s="293" t="str">
        <f t="shared" si="150"/>
        <v/>
      </c>
      <c r="AH678" s="293">
        <f t="shared" si="143"/>
        <v>0</v>
      </c>
      <c r="AI678" s="292" t="str">
        <f t="shared" si="144"/>
        <v>X</v>
      </c>
    </row>
    <row r="679" spans="1:35" ht="38.25" x14ac:dyDescent="0.25">
      <c r="A679"/>
      <c r="B679">
        <f>TABLA!D677</f>
        <v>689</v>
      </c>
      <c r="C679">
        <f>TABLA!H677</f>
        <v>9</v>
      </c>
      <c r="D679" s="284" t="str">
        <f>TABLA!A677</f>
        <v>F. Ciencias Políticas y Sociología</v>
      </c>
      <c r="E679" s="284">
        <f>TABLA!BN677</f>
        <v>0</v>
      </c>
      <c r="F679" s="293" t="str">
        <f t="shared" si="149"/>
        <v/>
      </c>
      <c r="G679" s="293" t="str">
        <f t="shared" si="149"/>
        <v/>
      </c>
      <c r="H679" s="293" t="str">
        <f t="shared" si="149"/>
        <v/>
      </c>
      <c r="I679" s="293" t="str">
        <f t="shared" si="149"/>
        <v/>
      </c>
      <c r="J679" s="293" t="str">
        <f t="shared" si="149"/>
        <v/>
      </c>
      <c r="K679" s="293" t="str">
        <f t="shared" si="149"/>
        <v/>
      </c>
      <c r="L679" s="293" t="str">
        <f t="shared" si="149"/>
        <v/>
      </c>
      <c r="M679" s="293" t="str">
        <f t="shared" si="149"/>
        <v/>
      </c>
      <c r="N679" s="293" t="str">
        <f t="shared" si="149"/>
        <v/>
      </c>
      <c r="O679" s="293" t="str">
        <f t="shared" si="149"/>
        <v/>
      </c>
      <c r="P679" s="293" t="str">
        <f t="shared" si="148"/>
        <v/>
      </c>
      <c r="Q679" s="293" t="str">
        <f t="shared" si="148"/>
        <v/>
      </c>
      <c r="R679" s="293" t="str">
        <f t="shared" si="148"/>
        <v/>
      </c>
      <c r="S679" s="293" t="str">
        <f t="shared" si="148"/>
        <v/>
      </c>
      <c r="T679" s="293" t="str">
        <f t="shared" si="148"/>
        <v/>
      </c>
      <c r="U679" s="293" t="str">
        <f t="shared" si="148"/>
        <v/>
      </c>
      <c r="V679" s="293" t="str">
        <f t="shared" si="148"/>
        <v/>
      </c>
      <c r="W679" s="293" t="str">
        <f t="shared" si="148"/>
        <v/>
      </c>
      <c r="X679" s="293" t="str">
        <f t="shared" si="148"/>
        <v/>
      </c>
      <c r="Y679" s="293" t="str">
        <f t="shared" si="148"/>
        <v/>
      </c>
      <c r="Z679" s="293" t="str">
        <f t="shared" si="150"/>
        <v/>
      </c>
      <c r="AA679" s="293" t="str">
        <f t="shared" si="150"/>
        <v/>
      </c>
      <c r="AB679" s="293" t="str">
        <f t="shared" si="150"/>
        <v/>
      </c>
      <c r="AC679" s="293" t="str">
        <f t="shared" si="150"/>
        <v/>
      </c>
      <c r="AD679" s="293" t="str">
        <f t="shared" si="150"/>
        <v/>
      </c>
      <c r="AE679" s="293" t="str">
        <f t="shared" si="150"/>
        <v/>
      </c>
      <c r="AF679" s="293" t="str">
        <f t="shared" si="150"/>
        <v/>
      </c>
      <c r="AG679" s="293" t="str">
        <f t="shared" si="150"/>
        <v/>
      </c>
      <c r="AH679" s="293">
        <f t="shared" si="143"/>
        <v>0</v>
      </c>
      <c r="AI679" s="292" t="str">
        <f t="shared" si="144"/>
        <v>X</v>
      </c>
    </row>
    <row r="680" spans="1:35" ht="26.25" x14ac:dyDescent="0.25">
      <c r="A680"/>
      <c r="B680">
        <f>TABLA!D678</f>
        <v>690</v>
      </c>
      <c r="C680">
        <f>TABLA!H678</f>
        <v>10</v>
      </c>
      <c r="D680" s="165" t="str">
        <f>TABLA!A678</f>
        <v>F. Ciencias Químicas</v>
      </c>
      <c r="E680" s="284">
        <f>TABLA!BN678</f>
        <v>0</v>
      </c>
      <c r="F680" s="293" t="str">
        <f t="shared" si="149"/>
        <v/>
      </c>
      <c r="G680" s="293" t="str">
        <f t="shared" si="149"/>
        <v/>
      </c>
      <c r="H680" s="293" t="str">
        <f t="shared" si="149"/>
        <v/>
      </c>
      <c r="I680" s="293" t="str">
        <f t="shared" si="149"/>
        <v/>
      </c>
      <c r="J680" s="293" t="str">
        <f t="shared" si="149"/>
        <v/>
      </c>
      <c r="K680" s="293" t="str">
        <f t="shared" si="149"/>
        <v/>
      </c>
      <c r="L680" s="293" t="str">
        <f t="shared" si="149"/>
        <v/>
      </c>
      <c r="M680" s="293" t="str">
        <f t="shared" si="149"/>
        <v/>
      </c>
      <c r="N680" s="293" t="str">
        <f t="shared" si="149"/>
        <v/>
      </c>
      <c r="O680" s="293" t="str">
        <f t="shared" si="149"/>
        <v/>
      </c>
      <c r="P680" s="293" t="str">
        <f t="shared" si="148"/>
        <v/>
      </c>
      <c r="Q680" s="293" t="str">
        <f t="shared" si="148"/>
        <v/>
      </c>
      <c r="R680" s="293" t="str">
        <f t="shared" si="148"/>
        <v/>
      </c>
      <c r="S680" s="293" t="str">
        <f t="shared" si="148"/>
        <v/>
      </c>
      <c r="T680" s="293" t="str">
        <f t="shared" si="148"/>
        <v/>
      </c>
      <c r="U680" s="293" t="str">
        <f t="shared" si="148"/>
        <v/>
      </c>
      <c r="V680" s="293" t="str">
        <f t="shared" si="148"/>
        <v/>
      </c>
      <c r="W680" s="293" t="str">
        <f t="shared" si="148"/>
        <v/>
      </c>
      <c r="X680" s="293" t="str">
        <f t="shared" si="148"/>
        <v/>
      </c>
      <c r="Y680" s="293" t="str">
        <f t="shared" si="148"/>
        <v/>
      </c>
      <c r="Z680" s="293" t="str">
        <f t="shared" si="150"/>
        <v/>
      </c>
      <c r="AA680" s="293" t="str">
        <f t="shared" si="150"/>
        <v/>
      </c>
      <c r="AB680" s="293" t="str">
        <f t="shared" si="150"/>
        <v/>
      </c>
      <c r="AC680" s="293" t="str">
        <f t="shared" si="150"/>
        <v/>
      </c>
      <c r="AD680" s="293" t="str">
        <f t="shared" si="150"/>
        <v/>
      </c>
      <c r="AE680" s="293" t="str">
        <f t="shared" si="150"/>
        <v/>
      </c>
      <c r="AF680" s="293" t="str">
        <f t="shared" si="150"/>
        <v/>
      </c>
      <c r="AG680" s="293" t="str">
        <f t="shared" si="150"/>
        <v/>
      </c>
      <c r="AH680" s="293">
        <f t="shared" si="143"/>
        <v>0</v>
      </c>
      <c r="AI680" s="292" t="str">
        <f t="shared" si="144"/>
        <v>X</v>
      </c>
    </row>
    <row r="681" spans="1:35" ht="25.5" x14ac:dyDescent="0.25">
      <c r="A681"/>
      <c r="B681">
        <f>TABLA!D679</f>
        <v>691</v>
      </c>
      <c r="C681">
        <f>TABLA!H679</f>
        <v>4</v>
      </c>
      <c r="D681" s="284" t="str">
        <f>TABLA!A679</f>
        <v>F. Ciencias de la Información</v>
      </c>
      <c r="E681" s="284" t="str">
        <f>TABLA!BN679</f>
        <v>No tenía constancia de la existencia de cursos de formación.</v>
      </c>
      <c r="F681" s="293" t="str">
        <f t="shared" si="149"/>
        <v/>
      </c>
      <c r="G681" s="293" t="str">
        <f t="shared" si="149"/>
        <v/>
      </c>
      <c r="H681" s="293" t="str">
        <f t="shared" si="149"/>
        <v/>
      </c>
      <c r="I681" s="293" t="str">
        <f t="shared" si="149"/>
        <v/>
      </c>
      <c r="J681" s="293" t="str">
        <f t="shared" si="149"/>
        <v/>
      </c>
      <c r="K681" s="293" t="str">
        <f t="shared" si="149"/>
        <v/>
      </c>
      <c r="L681" s="293" t="str">
        <f t="shared" si="149"/>
        <v/>
      </c>
      <c r="M681" s="293" t="str">
        <f t="shared" si="149"/>
        <v/>
      </c>
      <c r="N681" s="293" t="str">
        <f t="shared" si="149"/>
        <v/>
      </c>
      <c r="O681" s="293" t="str">
        <f t="shared" si="149"/>
        <v/>
      </c>
      <c r="P681" s="293" t="str">
        <f t="shared" si="148"/>
        <v/>
      </c>
      <c r="Q681" s="293" t="str">
        <f t="shared" si="148"/>
        <v/>
      </c>
      <c r="R681" s="293" t="str">
        <f t="shared" si="148"/>
        <v/>
      </c>
      <c r="S681" s="293" t="str">
        <f t="shared" si="148"/>
        <v/>
      </c>
      <c r="T681" s="293" t="str">
        <f t="shared" si="148"/>
        <v/>
      </c>
      <c r="U681" s="293" t="str">
        <f t="shared" si="148"/>
        <v/>
      </c>
      <c r="V681" s="293" t="str">
        <f t="shared" si="148"/>
        <v/>
      </c>
      <c r="W681" s="293" t="str">
        <f t="shared" si="148"/>
        <v/>
      </c>
      <c r="X681" s="293" t="str">
        <f t="shared" si="148"/>
        <v/>
      </c>
      <c r="Y681" s="293" t="str">
        <f t="shared" si="148"/>
        <v/>
      </c>
      <c r="Z681" s="293" t="str">
        <f t="shared" si="150"/>
        <v/>
      </c>
      <c r="AA681" s="293" t="str">
        <f t="shared" si="150"/>
        <v/>
      </c>
      <c r="AB681" s="293" t="str">
        <f t="shared" si="150"/>
        <v/>
      </c>
      <c r="AC681" s="293" t="str">
        <f t="shared" si="150"/>
        <v/>
      </c>
      <c r="AD681" s="293" t="str">
        <f t="shared" si="150"/>
        <v/>
      </c>
      <c r="AE681" s="293" t="str">
        <f t="shared" si="150"/>
        <v>x</v>
      </c>
      <c r="AF681" s="293" t="str">
        <f t="shared" si="150"/>
        <v/>
      </c>
      <c r="AG681" s="293" t="str">
        <f t="shared" si="150"/>
        <v/>
      </c>
      <c r="AH681" s="293">
        <f t="shared" si="143"/>
        <v>1</v>
      </c>
      <c r="AI681" s="292">
        <f t="shared" si="144"/>
        <v>1</v>
      </c>
    </row>
    <row r="682" spans="1:35" ht="25.5" x14ac:dyDescent="0.25">
      <c r="A682"/>
      <c r="B682">
        <f>TABLA!D680</f>
        <v>692</v>
      </c>
      <c r="C682">
        <f>TABLA!H680</f>
        <v>4</v>
      </c>
      <c r="D682" s="284" t="str">
        <f>TABLA!A680</f>
        <v>F. Ciencias de la Información</v>
      </c>
      <c r="E682" s="284">
        <f>TABLA!BN680</f>
        <v>0</v>
      </c>
      <c r="F682" s="293" t="str">
        <f t="shared" si="149"/>
        <v/>
      </c>
      <c r="G682" s="293" t="str">
        <f t="shared" si="149"/>
        <v/>
      </c>
      <c r="H682" s="293" t="str">
        <f t="shared" si="149"/>
        <v/>
      </c>
      <c r="I682" s="293" t="str">
        <f t="shared" si="149"/>
        <v/>
      </c>
      <c r="J682" s="293" t="str">
        <f t="shared" si="149"/>
        <v/>
      </c>
      <c r="K682" s="293" t="str">
        <f t="shared" si="149"/>
        <v/>
      </c>
      <c r="L682" s="293" t="str">
        <f t="shared" si="149"/>
        <v/>
      </c>
      <c r="M682" s="293" t="str">
        <f t="shared" si="149"/>
        <v/>
      </c>
      <c r="N682" s="293" t="str">
        <f t="shared" si="149"/>
        <v/>
      </c>
      <c r="O682" s="293" t="str">
        <f t="shared" si="149"/>
        <v/>
      </c>
      <c r="P682" s="293" t="str">
        <f t="shared" si="148"/>
        <v/>
      </c>
      <c r="Q682" s="293" t="str">
        <f t="shared" si="148"/>
        <v/>
      </c>
      <c r="R682" s="293" t="str">
        <f t="shared" si="148"/>
        <v/>
      </c>
      <c r="S682" s="293" t="str">
        <f t="shared" si="148"/>
        <v/>
      </c>
      <c r="T682" s="293" t="str">
        <f t="shared" si="148"/>
        <v/>
      </c>
      <c r="U682" s="293" t="str">
        <f t="shared" si="148"/>
        <v/>
      </c>
      <c r="V682" s="293" t="str">
        <f t="shared" si="148"/>
        <v/>
      </c>
      <c r="W682" s="293" t="str">
        <f t="shared" si="148"/>
        <v/>
      </c>
      <c r="X682" s="293" t="str">
        <f t="shared" si="148"/>
        <v/>
      </c>
      <c r="Y682" s="293" t="str">
        <f t="shared" si="148"/>
        <v/>
      </c>
      <c r="Z682" s="293" t="str">
        <f t="shared" si="150"/>
        <v/>
      </c>
      <c r="AA682" s="293" t="str">
        <f t="shared" si="150"/>
        <v/>
      </c>
      <c r="AB682" s="293" t="str">
        <f t="shared" si="150"/>
        <v/>
      </c>
      <c r="AC682" s="293" t="str">
        <f t="shared" si="150"/>
        <v/>
      </c>
      <c r="AD682" s="293" t="str">
        <f t="shared" si="150"/>
        <v/>
      </c>
      <c r="AE682" s="293" t="str">
        <f t="shared" si="150"/>
        <v/>
      </c>
      <c r="AF682" s="293" t="str">
        <f t="shared" si="150"/>
        <v/>
      </c>
      <c r="AG682" s="293" t="str">
        <f t="shared" si="150"/>
        <v/>
      </c>
      <c r="AH682" s="293">
        <f t="shared" si="143"/>
        <v>0</v>
      </c>
      <c r="AI682" s="292" t="str">
        <f t="shared" si="144"/>
        <v>X</v>
      </c>
    </row>
    <row r="683" spans="1:35" ht="15.75" x14ac:dyDescent="0.25">
      <c r="A683"/>
      <c r="B683">
        <f>TABLA!D681</f>
        <v>693</v>
      </c>
      <c r="C683">
        <f>TABLA!H681</f>
        <v>11</v>
      </c>
      <c r="D683" s="165" t="str">
        <f>TABLA!A681</f>
        <v>F. Derecho</v>
      </c>
      <c r="E683" s="284">
        <f>TABLA!BN681</f>
        <v>0</v>
      </c>
      <c r="F683" s="293" t="str">
        <f t="shared" si="149"/>
        <v/>
      </c>
      <c r="G683" s="293" t="str">
        <f t="shared" si="149"/>
        <v/>
      </c>
      <c r="H683" s="293" t="str">
        <f t="shared" si="149"/>
        <v/>
      </c>
      <c r="I683" s="293" t="str">
        <f t="shared" si="149"/>
        <v/>
      </c>
      <c r="J683" s="293" t="str">
        <f t="shared" si="149"/>
        <v/>
      </c>
      <c r="K683" s="293" t="str">
        <f t="shared" si="149"/>
        <v/>
      </c>
      <c r="L683" s="293" t="str">
        <f t="shared" si="149"/>
        <v/>
      </c>
      <c r="M683" s="293" t="str">
        <f t="shared" si="149"/>
        <v/>
      </c>
      <c r="N683" s="293" t="str">
        <f t="shared" si="149"/>
        <v/>
      </c>
      <c r="O683" s="293" t="str">
        <f t="shared" si="149"/>
        <v/>
      </c>
      <c r="P683" s="293" t="str">
        <f t="shared" si="148"/>
        <v/>
      </c>
      <c r="Q683" s="293" t="str">
        <f t="shared" si="148"/>
        <v/>
      </c>
      <c r="R683" s="293" t="str">
        <f t="shared" si="148"/>
        <v/>
      </c>
      <c r="S683" s="293" t="str">
        <f t="shared" si="148"/>
        <v/>
      </c>
      <c r="T683" s="293" t="str">
        <f t="shared" si="148"/>
        <v/>
      </c>
      <c r="U683" s="293" t="str">
        <f t="shared" si="148"/>
        <v/>
      </c>
      <c r="V683" s="293" t="str">
        <f t="shared" si="148"/>
        <v/>
      </c>
      <c r="W683" s="293" t="str">
        <f t="shared" si="148"/>
        <v/>
      </c>
      <c r="X683" s="293" t="str">
        <f t="shared" si="148"/>
        <v/>
      </c>
      <c r="Y683" s="293" t="str">
        <f t="shared" si="148"/>
        <v/>
      </c>
      <c r="Z683" s="293" t="str">
        <f t="shared" si="150"/>
        <v/>
      </c>
      <c r="AA683" s="293" t="str">
        <f t="shared" si="150"/>
        <v/>
      </c>
      <c r="AB683" s="293" t="str">
        <f t="shared" si="150"/>
        <v/>
      </c>
      <c r="AC683" s="293" t="str">
        <f t="shared" si="150"/>
        <v/>
      </c>
      <c r="AD683" s="293" t="str">
        <f t="shared" si="150"/>
        <v/>
      </c>
      <c r="AE683" s="293" t="str">
        <f t="shared" si="150"/>
        <v/>
      </c>
      <c r="AF683" s="293" t="str">
        <f t="shared" si="150"/>
        <v/>
      </c>
      <c r="AG683" s="293" t="str">
        <f t="shared" si="150"/>
        <v/>
      </c>
      <c r="AH683" s="293">
        <f t="shared" si="143"/>
        <v>0</v>
      </c>
      <c r="AI683" s="292" t="str">
        <f t="shared" si="144"/>
        <v>X</v>
      </c>
    </row>
    <row r="684" spans="1:35" ht="15.75" x14ac:dyDescent="0.25">
      <c r="A684"/>
      <c r="B684">
        <f>TABLA!D682</f>
        <v>694</v>
      </c>
      <c r="C684">
        <f>TABLA!H682</f>
        <v>14</v>
      </c>
      <c r="D684" s="165" t="str">
        <f>TABLA!A682</f>
        <v>F. Filología</v>
      </c>
      <c r="E684" s="284" t="str">
        <f>TABLA!BN682</f>
        <v>Creo que en época de exámenes todas las bibliotecas tendrían que abrir antes y los fines de semana.</v>
      </c>
      <c r="F684" s="293" t="str">
        <f t="shared" si="149"/>
        <v/>
      </c>
      <c r="G684" s="293" t="str">
        <f t="shared" si="149"/>
        <v/>
      </c>
      <c r="H684" s="293" t="str">
        <f t="shared" si="149"/>
        <v/>
      </c>
      <c r="I684" s="293" t="str">
        <f t="shared" si="149"/>
        <v/>
      </c>
      <c r="J684" s="293" t="str">
        <f t="shared" si="149"/>
        <v/>
      </c>
      <c r="K684" s="293" t="str">
        <f t="shared" si="149"/>
        <v/>
      </c>
      <c r="L684" s="293" t="str">
        <f t="shared" si="149"/>
        <v/>
      </c>
      <c r="M684" s="293" t="str">
        <f t="shared" si="149"/>
        <v/>
      </c>
      <c r="N684" s="293" t="str">
        <f t="shared" si="149"/>
        <v/>
      </c>
      <c r="O684" s="293" t="str">
        <f t="shared" si="149"/>
        <v/>
      </c>
      <c r="P684" s="293" t="str">
        <f t="shared" si="148"/>
        <v/>
      </c>
      <c r="Q684" s="293" t="str">
        <f t="shared" si="148"/>
        <v/>
      </c>
      <c r="R684" s="293" t="str">
        <f t="shared" si="148"/>
        <v/>
      </c>
      <c r="S684" s="293" t="str">
        <f t="shared" si="148"/>
        <v/>
      </c>
      <c r="T684" s="293" t="str">
        <f t="shared" si="148"/>
        <v/>
      </c>
      <c r="U684" s="293" t="str">
        <f t="shared" si="148"/>
        <v/>
      </c>
      <c r="V684" s="293" t="str">
        <f t="shared" si="148"/>
        <v/>
      </c>
      <c r="W684" s="293" t="str">
        <f t="shared" si="148"/>
        <v/>
      </c>
      <c r="X684" s="293" t="str">
        <f t="shared" si="148"/>
        <v/>
      </c>
      <c r="Y684" s="293" t="str">
        <f t="shared" si="148"/>
        <v/>
      </c>
      <c r="Z684" s="293" t="str">
        <f t="shared" si="150"/>
        <v/>
      </c>
      <c r="AA684" s="293" t="str">
        <f t="shared" si="150"/>
        <v/>
      </c>
      <c r="AB684" s="293" t="str">
        <f t="shared" si="150"/>
        <v/>
      </c>
      <c r="AC684" s="293" t="str">
        <f t="shared" si="150"/>
        <v/>
      </c>
      <c r="AD684" s="293" t="str">
        <f t="shared" si="150"/>
        <v/>
      </c>
      <c r="AE684" s="293" t="str">
        <f t="shared" si="150"/>
        <v/>
      </c>
      <c r="AF684" s="293" t="str">
        <f t="shared" si="150"/>
        <v/>
      </c>
      <c r="AG684" s="293" t="str">
        <f t="shared" si="150"/>
        <v/>
      </c>
      <c r="AH684" s="293">
        <f t="shared" si="143"/>
        <v>0</v>
      </c>
      <c r="AI684" s="292">
        <f t="shared" si="144"/>
        <v>1</v>
      </c>
    </row>
    <row r="685" spans="1:35" ht="38.25" x14ac:dyDescent="0.25">
      <c r="A685"/>
      <c r="B685">
        <f>TABLA!D683</f>
        <v>695</v>
      </c>
      <c r="C685">
        <f>TABLA!H683</f>
        <v>5</v>
      </c>
      <c r="D685" s="284" t="str">
        <f>TABLA!A683</f>
        <v>F. Ciencias Económicas y Empresariales</v>
      </c>
      <c r="E685" s="284" t="str">
        <f>TABLA!BN683</f>
        <v>Las bibliotecarias de el campus de ccas económicas y empresariales no tienen un trato amable con los estudiantes</v>
      </c>
      <c r="F685" s="293" t="str">
        <f t="shared" si="149"/>
        <v/>
      </c>
      <c r="G685" s="293" t="str">
        <f t="shared" si="149"/>
        <v/>
      </c>
      <c r="H685" s="293" t="str">
        <f t="shared" si="149"/>
        <v/>
      </c>
      <c r="I685" s="293" t="str">
        <f t="shared" si="149"/>
        <v/>
      </c>
      <c r="J685" s="293" t="str">
        <f t="shared" si="149"/>
        <v/>
      </c>
      <c r="K685" s="293" t="str">
        <f t="shared" si="149"/>
        <v/>
      </c>
      <c r="L685" s="293" t="str">
        <f t="shared" si="149"/>
        <v/>
      </c>
      <c r="M685" s="293" t="str">
        <f t="shared" si="149"/>
        <v/>
      </c>
      <c r="N685" s="293" t="str">
        <f t="shared" si="149"/>
        <v/>
      </c>
      <c r="O685" s="293" t="str">
        <f t="shared" si="149"/>
        <v/>
      </c>
      <c r="P685" s="293" t="str">
        <f t="shared" si="148"/>
        <v/>
      </c>
      <c r="Q685" s="293" t="str">
        <f t="shared" si="148"/>
        <v/>
      </c>
      <c r="R685" s="293" t="str">
        <f t="shared" si="148"/>
        <v/>
      </c>
      <c r="S685" s="293" t="str">
        <f t="shared" si="148"/>
        <v/>
      </c>
      <c r="T685" s="293" t="str">
        <f t="shared" si="148"/>
        <v/>
      </c>
      <c r="U685" s="293" t="str">
        <f t="shared" si="148"/>
        <v/>
      </c>
      <c r="V685" s="293" t="str">
        <f t="shared" si="148"/>
        <v/>
      </c>
      <c r="W685" s="293" t="str">
        <f t="shared" si="148"/>
        <v/>
      </c>
      <c r="X685" s="293" t="str">
        <f t="shared" si="148"/>
        <v/>
      </c>
      <c r="Y685" s="293" t="str">
        <f t="shared" si="148"/>
        <v/>
      </c>
      <c r="Z685" s="293" t="str">
        <f t="shared" si="150"/>
        <v/>
      </c>
      <c r="AA685" s="293" t="str">
        <f t="shared" si="150"/>
        <v/>
      </c>
      <c r="AB685" s="293" t="str">
        <f t="shared" si="150"/>
        <v/>
      </c>
      <c r="AC685" s="293" t="str">
        <f t="shared" si="150"/>
        <v/>
      </c>
      <c r="AD685" s="293" t="str">
        <f t="shared" si="150"/>
        <v/>
      </c>
      <c r="AE685" s="293" t="str">
        <f t="shared" si="150"/>
        <v/>
      </c>
      <c r="AF685" s="293" t="str">
        <f t="shared" si="150"/>
        <v/>
      </c>
      <c r="AG685" s="293" t="str">
        <f t="shared" si="150"/>
        <v/>
      </c>
      <c r="AH685" s="293">
        <f t="shared" si="143"/>
        <v>0</v>
      </c>
      <c r="AI685" s="292">
        <f t="shared" si="144"/>
        <v>1</v>
      </c>
    </row>
    <row r="686" spans="1:35" ht="51" x14ac:dyDescent="0.25">
      <c r="A686"/>
      <c r="B686">
        <f>TABLA!D684</f>
        <v>696</v>
      </c>
      <c r="C686">
        <f>TABLA!H684</f>
        <v>12</v>
      </c>
      <c r="D686" s="284" t="str">
        <f>TABLA!A684</f>
        <v>F. Educación - Centro de Formación del Profesorado</v>
      </c>
      <c r="E686" s="284">
        <f>TABLA!BN684</f>
        <v>0</v>
      </c>
      <c r="F686" s="293" t="str">
        <f t="shared" si="149"/>
        <v/>
      </c>
      <c r="G686" s="293" t="str">
        <f t="shared" si="149"/>
        <v/>
      </c>
      <c r="H686" s="293" t="str">
        <f t="shared" si="149"/>
        <v/>
      </c>
      <c r="I686" s="293" t="str">
        <f t="shared" si="149"/>
        <v/>
      </c>
      <c r="J686" s="293" t="str">
        <f t="shared" si="149"/>
        <v/>
      </c>
      <c r="K686" s="293" t="str">
        <f t="shared" si="149"/>
        <v/>
      </c>
      <c r="L686" s="293" t="str">
        <f t="shared" si="149"/>
        <v/>
      </c>
      <c r="M686" s="293" t="str">
        <f t="shared" si="149"/>
        <v/>
      </c>
      <c r="N686" s="293" t="str">
        <f t="shared" si="149"/>
        <v/>
      </c>
      <c r="O686" s="293" t="str">
        <f t="shared" si="149"/>
        <v/>
      </c>
      <c r="P686" s="293" t="str">
        <f t="shared" si="148"/>
        <v/>
      </c>
      <c r="Q686" s="293" t="str">
        <f t="shared" si="148"/>
        <v/>
      </c>
      <c r="R686" s="293" t="str">
        <f t="shared" si="148"/>
        <v/>
      </c>
      <c r="S686" s="293" t="str">
        <f t="shared" si="148"/>
        <v/>
      </c>
      <c r="T686" s="293" t="str">
        <f t="shared" si="148"/>
        <v/>
      </c>
      <c r="U686" s="293" t="str">
        <f t="shared" si="148"/>
        <v/>
      </c>
      <c r="V686" s="293" t="str">
        <f t="shared" si="148"/>
        <v/>
      </c>
      <c r="W686" s="293" t="str">
        <f t="shared" si="148"/>
        <v/>
      </c>
      <c r="X686" s="293" t="str">
        <f t="shared" si="148"/>
        <v/>
      </c>
      <c r="Y686" s="293" t="str">
        <f t="shared" si="148"/>
        <v/>
      </c>
      <c r="Z686" s="293" t="str">
        <f t="shared" si="150"/>
        <v/>
      </c>
      <c r="AA686" s="293" t="str">
        <f t="shared" si="150"/>
        <v/>
      </c>
      <c r="AB686" s="293" t="str">
        <f t="shared" si="150"/>
        <v/>
      </c>
      <c r="AC686" s="293" t="str">
        <f t="shared" si="150"/>
        <v/>
      </c>
      <c r="AD686" s="293" t="str">
        <f t="shared" si="150"/>
        <v/>
      </c>
      <c r="AE686" s="293" t="str">
        <f t="shared" si="150"/>
        <v/>
      </c>
      <c r="AF686" s="293" t="str">
        <f t="shared" si="150"/>
        <v/>
      </c>
      <c r="AG686" s="293" t="str">
        <f t="shared" si="150"/>
        <v/>
      </c>
      <c r="AH686" s="293">
        <f t="shared" si="143"/>
        <v>0</v>
      </c>
      <c r="AI686" s="292" t="str">
        <f t="shared" si="144"/>
        <v>X</v>
      </c>
    </row>
    <row r="687" spans="1:35" ht="26.25" x14ac:dyDescent="0.25">
      <c r="A687"/>
      <c r="B687">
        <f>TABLA!D685</f>
        <v>697</v>
      </c>
      <c r="C687">
        <f>TABLA!H685</f>
        <v>6</v>
      </c>
      <c r="D687" s="165" t="str">
        <f>TABLA!A685</f>
        <v>F. Ciencias Físicas</v>
      </c>
      <c r="E687" s="284" t="str">
        <f>TABLA!BN685</f>
        <v>No he tenido tiempo para realizar ningún curso&lt;br&gt;</v>
      </c>
      <c r="F687" s="293" t="str">
        <f t="shared" si="149"/>
        <v/>
      </c>
      <c r="G687" s="293" t="str">
        <f t="shared" si="149"/>
        <v/>
      </c>
      <c r="H687" s="293" t="str">
        <f t="shared" si="149"/>
        <v/>
      </c>
      <c r="I687" s="293" t="str">
        <f t="shared" si="149"/>
        <v/>
      </c>
      <c r="J687" s="293" t="str">
        <f t="shared" si="149"/>
        <v/>
      </c>
      <c r="K687" s="293" t="str">
        <f t="shared" si="149"/>
        <v/>
      </c>
      <c r="L687" s="293" t="str">
        <f t="shared" si="149"/>
        <v/>
      </c>
      <c r="M687" s="293" t="str">
        <f t="shared" si="149"/>
        <v/>
      </c>
      <c r="N687" s="293" t="str">
        <f t="shared" si="149"/>
        <v/>
      </c>
      <c r="O687" s="293" t="str">
        <f t="shared" si="149"/>
        <v/>
      </c>
      <c r="P687" s="293" t="str">
        <f t="shared" si="148"/>
        <v/>
      </c>
      <c r="Q687" s="293" t="str">
        <f t="shared" si="148"/>
        <v/>
      </c>
      <c r="R687" s="293" t="str">
        <f t="shared" si="148"/>
        <v/>
      </c>
      <c r="S687" s="293" t="str">
        <f t="shared" si="148"/>
        <v/>
      </c>
      <c r="T687" s="293" t="str">
        <f t="shared" si="148"/>
        <v/>
      </c>
      <c r="U687" s="293" t="str">
        <f t="shared" si="148"/>
        <v/>
      </c>
      <c r="V687" s="293" t="str">
        <f t="shared" si="148"/>
        <v/>
      </c>
      <c r="W687" s="293" t="str">
        <f t="shared" si="148"/>
        <v/>
      </c>
      <c r="X687" s="293" t="str">
        <f t="shared" si="148"/>
        <v/>
      </c>
      <c r="Y687" s="293" t="str">
        <f t="shared" si="148"/>
        <v/>
      </c>
      <c r="Z687" s="293" t="str">
        <f t="shared" si="150"/>
        <v/>
      </c>
      <c r="AA687" s="293" t="str">
        <f t="shared" si="150"/>
        <v/>
      </c>
      <c r="AB687" s="293" t="str">
        <f t="shared" si="150"/>
        <v/>
      </c>
      <c r="AC687" s="293" t="str">
        <f t="shared" si="150"/>
        <v/>
      </c>
      <c r="AD687" s="293" t="str">
        <f t="shared" si="150"/>
        <v/>
      </c>
      <c r="AE687" s="293" t="str">
        <f t="shared" si="150"/>
        <v/>
      </c>
      <c r="AF687" s="293" t="str">
        <f t="shared" si="150"/>
        <v/>
      </c>
      <c r="AG687" s="293" t="str">
        <f t="shared" si="150"/>
        <v/>
      </c>
      <c r="AH687" s="293">
        <f t="shared" si="143"/>
        <v>0</v>
      </c>
      <c r="AI687" s="292">
        <f t="shared" si="144"/>
        <v>1</v>
      </c>
    </row>
    <row r="688" spans="1:35" ht="38.25" x14ac:dyDescent="0.25">
      <c r="A688"/>
      <c r="B688">
        <f>TABLA!D686</f>
        <v>698</v>
      </c>
      <c r="C688">
        <f>TABLA!H686</f>
        <v>21</v>
      </c>
      <c r="D688" s="165" t="str">
        <f>TABLA!A686</f>
        <v>F. Veterinaria</v>
      </c>
      <c r="E688" s="284" t="str">
        <f>TABLA!BN686</f>
        <v>Las aulas que existen para hacer trabajos no están nada insonorizadas y molestan a la gente que estudia en la biblioteca, al igual que para hacer un trabajo en común con más gente son poco útiles. &lt;br&gt;A parte, hay pocos huecos y son un poco estrechos e incómodos.</v>
      </c>
      <c r="F688" s="293" t="str">
        <f t="shared" si="149"/>
        <v/>
      </c>
      <c r="G688" s="293" t="str">
        <f t="shared" si="149"/>
        <v/>
      </c>
      <c r="H688" s="293" t="str">
        <f t="shared" si="149"/>
        <v/>
      </c>
      <c r="I688" s="293" t="str">
        <f t="shared" si="149"/>
        <v/>
      </c>
      <c r="J688" s="293" t="str">
        <f t="shared" si="149"/>
        <v/>
      </c>
      <c r="K688" s="293" t="str">
        <f t="shared" si="149"/>
        <v/>
      </c>
      <c r="L688" s="293" t="str">
        <f t="shared" si="149"/>
        <v/>
      </c>
      <c r="M688" s="293" t="str">
        <f t="shared" si="149"/>
        <v/>
      </c>
      <c r="N688" s="293" t="str">
        <f t="shared" si="149"/>
        <v/>
      </c>
      <c r="O688" s="293" t="str">
        <f t="shared" si="149"/>
        <v/>
      </c>
      <c r="P688" s="293" t="str">
        <f t="shared" si="148"/>
        <v/>
      </c>
      <c r="Q688" s="293" t="str">
        <f t="shared" si="148"/>
        <v/>
      </c>
      <c r="R688" s="293" t="str">
        <f t="shared" si="148"/>
        <v/>
      </c>
      <c r="S688" s="293" t="str">
        <f t="shared" si="148"/>
        <v/>
      </c>
      <c r="T688" s="293" t="str">
        <f t="shared" si="148"/>
        <v/>
      </c>
      <c r="U688" s="293" t="str">
        <f t="shared" si="148"/>
        <v/>
      </c>
      <c r="V688" s="293" t="str">
        <f t="shared" si="148"/>
        <v/>
      </c>
      <c r="W688" s="293" t="str">
        <f t="shared" si="148"/>
        <v/>
      </c>
      <c r="X688" s="293" t="str">
        <f t="shared" si="148"/>
        <v/>
      </c>
      <c r="Y688" s="293" t="str">
        <f t="shared" si="148"/>
        <v/>
      </c>
      <c r="Z688" s="293" t="str">
        <f t="shared" si="150"/>
        <v/>
      </c>
      <c r="AA688" s="293" t="str">
        <f t="shared" si="150"/>
        <v/>
      </c>
      <c r="AB688" s="293" t="str">
        <f t="shared" si="150"/>
        <v/>
      </c>
      <c r="AC688" s="293" t="str">
        <f t="shared" si="150"/>
        <v/>
      </c>
      <c r="AD688" s="293" t="str">
        <f t="shared" si="150"/>
        <v/>
      </c>
      <c r="AE688" s="293" t="str">
        <f t="shared" si="150"/>
        <v/>
      </c>
      <c r="AF688" s="293" t="str">
        <f t="shared" si="150"/>
        <v/>
      </c>
      <c r="AG688" s="293" t="str">
        <f t="shared" si="150"/>
        <v/>
      </c>
      <c r="AH688" s="293">
        <f t="shared" si="143"/>
        <v>0</v>
      </c>
      <c r="AI688" s="292">
        <f t="shared" si="144"/>
        <v>1</v>
      </c>
    </row>
    <row r="689" spans="1:35" ht="15.75" x14ac:dyDescent="0.25">
      <c r="A689"/>
      <c r="B689">
        <f>TABLA!D687</f>
        <v>699</v>
      </c>
      <c r="C689">
        <f>TABLA!H687</f>
        <v>0</v>
      </c>
      <c r="D689" s="165" t="str">
        <f>TABLA!A687</f>
        <v>N/C</v>
      </c>
      <c r="E689" s="284">
        <f>TABLA!BN687</f>
        <v>0</v>
      </c>
      <c r="F689" s="293" t="str">
        <f t="shared" si="149"/>
        <v/>
      </c>
      <c r="G689" s="293" t="str">
        <f t="shared" si="149"/>
        <v/>
      </c>
      <c r="H689" s="293" t="str">
        <f t="shared" si="149"/>
        <v/>
      </c>
      <c r="I689" s="293" t="str">
        <f t="shared" si="149"/>
        <v/>
      </c>
      <c r="J689" s="293" t="str">
        <f t="shared" si="149"/>
        <v/>
      </c>
      <c r="K689" s="293" t="str">
        <f t="shared" si="149"/>
        <v/>
      </c>
      <c r="L689" s="293" t="str">
        <f t="shared" si="149"/>
        <v/>
      </c>
      <c r="M689" s="293" t="str">
        <f t="shared" si="149"/>
        <v/>
      </c>
      <c r="N689" s="293" t="str">
        <f t="shared" si="149"/>
        <v/>
      </c>
      <c r="O689" s="293" t="str">
        <f t="shared" si="149"/>
        <v/>
      </c>
      <c r="P689" s="293" t="str">
        <f t="shared" si="148"/>
        <v/>
      </c>
      <c r="Q689" s="293" t="str">
        <f t="shared" si="148"/>
        <v/>
      </c>
      <c r="R689" s="293" t="str">
        <f t="shared" si="148"/>
        <v/>
      </c>
      <c r="S689" s="293" t="str">
        <f t="shared" si="148"/>
        <v/>
      </c>
      <c r="T689" s="293" t="str">
        <f t="shared" si="148"/>
        <v/>
      </c>
      <c r="U689" s="293" t="str">
        <f t="shared" si="148"/>
        <v/>
      </c>
      <c r="V689" s="293" t="str">
        <f t="shared" si="148"/>
        <v/>
      </c>
      <c r="W689" s="293" t="str">
        <f t="shared" si="148"/>
        <v/>
      </c>
      <c r="X689" s="293" t="str">
        <f t="shared" si="148"/>
        <v/>
      </c>
      <c r="Y689" s="293" t="str">
        <f t="shared" si="148"/>
        <v/>
      </c>
      <c r="Z689" s="293" t="str">
        <f t="shared" si="150"/>
        <v/>
      </c>
      <c r="AA689" s="293" t="str">
        <f t="shared" si="150"/>
        <v/>
      </c>
      <c r="AB689" s="293" t="str">
        <f t="shared" si="150"/>
        <v/>
      </c>
      <c r="AC689" s="293" t="str">
        <f t="shared" si="150"/>
        <v/>
      </c>
      <c r="AD689" s="293" t="str">
        <f t="shared" si="150"/>
        <v/>
      </c>
      <c r="AE689" s="293" t="str">
        <f t="shared" si="150"/>
        <v/>
      </c>
      <c r="AF689" s="293" t="str">
        <f t="shared" si="150"/>
        <v/>
      </c>
      <c r="AG689" s="293" t="str">
        <f t="shared" si="150"/>
        <v/>
      </c>
      <c r="AH689" s="293">
        <f t="shared" si="143"/>
        <v>0</v>
      </c>
      <c r="AI689" s="292" t="str">
        <f t="shared" si="144"/>
        <v>X</v>
      </c>
    </row>
    <row r="690" spans="1:35" ht="26.25" x14ac:dyDescent="0.25">
      <c r="A690" s="3"/>
      <c r="B690">
        <f>TABLA!D688</f>
        <v>700</v>
      </c>
      <c r="C690">
        <f>TABLA!H688</f>
        <v>8</v>
      </c>
      <c r="D690" s="165" t="str">
        <f>TABLA!A688</f>
        <v>F. Ciencias Matemáticas</v>
      </c>
      <c r="E690" s="284">
        <f>TABLA!BN688</f>
        <v>0</v>
      </c>
      <c r="F690" s="293" t="str">
        <f t="shared" si="149"/>
        <v/>
      </c>
      <c r="G690" s="293" t="str">
        <f t="shared" si="149"/>
        <v/>
      </c>
      <c r="H690" s="293" t="str">
        <f t="shared" si="149"/>
        <v/>
      </c>
      <c r="I690" s="293" t="str">
        <f t="shared" si="149"/>
        <v/>
      </c>
      <c r="J690" s="293" t="str">
        <f t="shared" si="149"/>
        <v/>
      </c>
      <c r="K690" s="293" t="str">
        <f t="shared" si="149"/>
        <v/>
      </c>
      <c r="L690" s="293" t="str">
        <f t="shared" si="149"/>
        <v/>
      </c>
      <c r="M690" s="293" t="str">
        <f t="shared" si="149"/>
        <v/>
      </c>
      <c r="N690" s="293" t="str">
        <f t="shared" si="149"/>
        <v/>
      </c>
      <c r="O690" s="293" t="str">
        <f t="shared" si="149"/>
        <v/>
      </c>
      <c r="P690" s="293" t="str">
        <f t="shared" si="149"/>
        <v/>
      </c>
      <c r="Q690" s="293" t="str">
        <f t="shared" si="149"/>
        <v/>
      </c>
      <c r="R690" s="293" t="str">
        <f t="shared" si="149"/>
        <v/>
      </c>
      <c r="S690" s="293" t="str">
        <f t="shared" si="149"/>
        <v/>
      </c>
      <c r="T690" s="293" t="str">
        <f t="shared" si="149"/>
        <v/>
      </c>
      <c r="U690" s="293" t="str">
        <f t="shared" si="149"/>
        <v/>
      </c>
      <c r="V690" s="293" t="str">
        <f t="shared" ref="P690:AE705" si="151">IFERROR((IF(FIND(V$1,$E690,1)&gt;0,"x")),"")</f>
        <v/>
      </c>
      <c r="W690" s="293" t="str">
        <f t="shared" si="151"/>
        <v/>
      </c>
      <c r="X690" s="293" t="str">
        <f t="shared" si="151"/>
        <v/>
      </c>
      <c r="Y690" s="293" t="str">
        <f t="shared" si="151"/>
        <v/>
      </c>
      <c r="Z690" s="293" t="str">
        <f t="shared" si="150"/>
        <v/>
      </c>
      <c r="AA690" s="293" t="str">
        <f t="shared" si="150"/>
        <v/>
      </c>
      <c r="AB690" s="293" t="str">
        <f t="shared" si="150"/>
        <v/>
      </c>
      <c r="AC690" s="293" t="str">
        <f t="shared" si="150"/>
        <v/>
      </c>
      <c r="AD690" s="293" t="str">
        <f t="shared" si="150"/>
        <v/>
      </c>
      <c r="AE690" s="293" t="str">
        <f t="shared" si="150"/>
        <v/>
      </c>
      <c r="AF690" s="293" t="str">
        <f t="shared" si="150"/>
        <v/>
      </c>
      <c r="AG690" s="293" t="str">
        <f t="shared" si="150"/>
        <v/>
      </c>
      <c r="AH690" s="293">
        <f t="shared" si="143"/>
        <v>0</v>
      </c>
      <c r="AI690" s="292" t="str">
        <f t="shared" si="144"/>
        <v>X</v>
      </c>
    </row>
    <row r="691" spans="1:35" ht="38.25" x14ac:dyDescent="0.25">
      <c r="A691"/>
      <c r="B691">
        <f>TABLA!D689</f>
        <v>701</v>
      </c>
      <c r="C691">
        <f>TABLA!H689</f>
        <v>24</v>
      </c>
      <c r="D691" s="165" t="str">
        <f>TABLA!A689</f>
        <v>F. Comercio y Turismo</v>
      </c>
      <c r="E691" s="284" t="str">
        <f>TABLA!BN689</f>
        <v>Aunque sea ajeno a la biblioteca, se podría implementar un servicio de transporte interno, sobre todo los fines de semana que comunique la María Zambrano con Moncloa, o en caso de abrir más bibliotecas en épocas de exámenes un bus que comunicara las distintas facultades.&lt;br&gt;&lt;br&gt;Así mismo poner enchufes en todas las mesas y puestos de lectura.</v>
      </c>
      <c r="F691" s="293" t="str">
        <f t="shared" ref="F691:U706" si="152">IFERROR((IF(FIND(F$1,$E691,1)&gt;0,"x")),"")</f>
        <v/>
      </c>
      <c r="G691" s="293" t="str">
        <f t="shared" si="152"/>
        <v/>
      </c>
      <c r="H691" s="293" t="str">
        <f t="shared" si="152"/>
        <v/>
      </c>
      <c r="I691" s="293" t="str">
        <f t="shared" si="152"/>
        <v/>
      </c>
      <c r="J691" s="293" t="str">
        <f t="shared" si="152"/>
        <v/>
      </c>
      <c r="K691" s="293" t="str">
        <f t="shared" si="152"/>
        <v/>
      </c>
      <c r="L691" s="293" t="str">
        <f t="shared" si="152"/>
        <v/>
      </c>
      <c r="M691" s="293" t="str">
        <f t="shared" si="152"/>
        <v/>
      </c>
      <c r="N691" s="293" t="str">
        <f t="shared" si="152"/>
        <v/>
      </c>
      <c r="O691" s="293" t="str">
        <f t="shared" si="152"/>
        <v/>
      </c>
      <c r="P691" s="293" t="str">
        <f t="shared" si="151"/>
        <v/>
      </c>
      <c r="Q691" s="293" t="str">
        <f t="shared" si="151"/>
        <v/>
      </c>
      <c r="R691" s="293" t="str">
        <f t="shared" si="151"/>
        <v/>
      </c>
      <c r="S691" s="293" t="str">
        <f t="shared" si="151"/>
        <v/>
      </c>
      <c r="T691" s="293" t="str">
        <f t="shared" si="151"/>
        <v/>
      </c>
      <c r="U691" s="293" t="str">
        <f t="shared" si="151"/>
        <v/>
      </c>
      <c r="V691" s="293" t="str">
        <f t="shared" si="151"/>
        <v>x</v>
      </c>
      <c r="W691" s="293" t="str">
        <f t="shared" si="151"/>
        <v/>
      </c>
      <c r="X691" s="293" t="str">
        <f t="shared" si="151"/>
        <v/>
      </c>
      <c r="Y691" s="293" t="str">
        <f t="shared" si="151"/>
        <v/>
      </c>
      <c r="Z691" s="293" t="str">
        <f t="shared" si="151"/>
        <v/>
      </c>
      <c r="AA691" s="293" t="str">
        <f t="shared" si="151"/>
        <v/>
      </c>
      <c r="AB691" s="293" t="str">
        <f t="shared" si="151"/>
        <v/>
      </c>
      <c r="AC691" s="293" t="str">
        <f t="shared" si="151"/>
        <v/>
      </c>
      <c r="AD691" s="293" t="str">
        <f t="shared" si="151"/>
        <v/>
      </c>
      <c r="AE691" s="293" t="str">
        <f t="shared" si="151"/>
        <v/>
      </c>
      <c r="AF691" s="293" t="str">
        <f t="shared" ref="Z691:AG706" si="153">IFERROR((IF(FIND(AF$1,$E691,1)&gt;0,"x")),"")</f>
        <v/>
      </c>
      <c r="AG691" s="293" t="str">
        <f t="shared" si="153"/>
        <v/>
      </c>
      <c r="AH691" s="293">
        <f t="shared" si="143"/>
        <v>1</v>
      </c>
      <c r="AI691" s="292">
        <f t="shared" si="144"/>
        <v>1</v>
      </c>
    </row>
    <row r="692" spans="1:35" ht="26.25" x14ac:dyDescent="0.25">
      <c r="A692"/>
      <c r="B692">
        <f>TABLA!D690</f>
        <v>702</v>
      </c>
      <c r="C692">
        <f>TABLA!H690</f>
        <v>8</v>
      </c>
      <c r="D692" s="165" t="str">
        <f>TABLA!A690</f>
        <v>F. Ciencias Matemáticas</v>
      </c>
      <c r="E692" s="284">
        <f>TABLA!BN690</f>
        <v>0</v>
      </c>
      <c r="F692" s="293" t="str">
        <f t="shared" si="152"/>
        <v/>
      </c>
      <c r="G692" s="293" t="str">
        <f t="shared" si="152"/>
        <v/>
      </c>
      <c r="H692" s="293" t="str">
        <f t="shared" si="152"/>
        <v/>
      </c>
      <c r="I692" s="293" t="str">
        <f t="shared" si="152"/>
        <v/>
      </c>
      <c r="J692" s="293" t="str">
        <f t="shared" si="152"/>
        <v/>
      </c>
      <c r="K692" s="293" t="str">
        <f t="shared" si="152"/>
        <v/>
      </c>
      <c r="L692" s="293" t="str">
        <f t="shared" si="152"/>
        <v/>
      </c>
      <c r="M692" s="293" t="str">
        <f t="shared" si="152"/>
        <v/>
      </c>
      <c r="N692" s="293" t="str">
        <f t="shared" si="152"/>
        <v/>
      </c>
      <c r="O692" s="293" t="str">
        <f t="shared" si="152"/>
        <v/>
      </c>
      <c r="P692" s="293" t="str">
        <f t="shared" si="151"/>
        <v/>
      </c>
      <c r="Q692" s="293" t="str">
        <f t="shared" si="151"/>
        <v/>
      </c>
      <c r="R692" s="293" t="str">
        <f t="shared" si="151"/>
        <v/>
      </c>
      <c r="S692" s="293" t="str">
        <f t="shared" si="151"/>
        <v/>
      </c>
      <c r="T692" s="293" t="str">
        <f t="shared" si="151"/>
        <v/>
      </c>
      <c r="U692" s="293" t="str">
        <f t="shared" si="151"/>
        <v/>
      </c>
      <c r="V692" s="293" t="str">
        <f t="shared" si="151"/>
        <v/>
      </c>
      <c r="W692" s="293" t="str">
        <f t="shared" si="151"/>
        <v/>
      </c>
      <c r="X692" s="293" t="str">
        <f t="shared" si="151"/>
        <v/>
      </c>
      <c r="Y692" s="293" t="str">
        <f t="shared" si="151"/>
        <v/>
      </c>
      <c r="Z692" s="293" t="str">
        <f t="shared" si="153"/>
        <v/>
      </c>
      <c r="AA692" s="293" t="str">
        <f t="shared" si="153"/>
        <v/>
      </c>
      <c r="AB692" s="293" t="str">
        <f t="shared" si="153"/>
        <v/>
      </c>
      <c r="AC692" s="293" t="str">
        <f t="shared" si="153"/>
        <v/>
      </c>
      <c r="AD692" s="293" t="str">
        <f t="shared" si="153"/>
        <v/>
      </c>
      <c r="AE692" s="293" t="str">
        <f t="shared" si="153"/>
        <v/>
      </c>
      <c r="AF692" s="293" t="str">
        <f t="shared" si="153"/>
        <v/>
      </c>
      <c r="AG692" s="293" t="str">
        <f t="shared" si="153"/>
        <v/>
      </c>
      <c r="AH692" s="293">
        <f t="shared" si="143"/>
        <v>0</v>
      </c>
      <c r="AI692" s="292" t="str">
        <f t="shared" si="144"/>
        <v>X</v>
      </c>
    </row>
    <row r="693" spans="1:35" ht="25.5" x14ac:dyDescent="0.25">
      <c r="A693"/>
      <c r="B693">
        <f>TABLA!D691</f>
        <v>703</v>
      </c>
      <c r="C693">
        <f>TABLA!H691</f>
        <v>13</v>
      </c>
      <c r="D693" s="284" t="str">
        <f>TABLA!A691</f>
        <v>F. Farmacia</v>
      </c>
      <c r="E693" s="284" t="str">
        <f>TABLA!BN691</f>
        <v xml:space="preserve">La biblioteca es muy ruidosa. Casi no voy porque no se puede estudiar y las bibliotecarias no mandan callar ni ayudan al silencio. Además siempre hace muchísimo calor, la temperatura está mal regulada. </v>
      </c>
      <c r="F693" s="293" t="str">
        <f t="shared" si="152"/>
        <v/>
      </c>
      <c r="G693" s="293" t="str">
        <f t="shared" si="152"/>
        <v/>
      </c>
      <c r="H693" s="293" t="str">
        <f t="shared" si="152"/>
        <v/>
      </c>
      <c r="I693" s="293" t="str">
        <f t="shared" si="152"/>
        <v/>
      </c>
      <c r="J693" s="293" t="str">
        <f t="shared" si="152"/>
        <v/>
      </c>
      <c r="K693" s="293" t="str">
        <f t="shared" si="152"/>
        <v/>
      </c>
      <c r="L693" s="293" t="str">
        <f t="shared" si="152"/>
        <v/>
      </c>
      <c r="M693" s="293" t="str">
        <f t="shared" si="152"/>
        <v/>
      </c>
      <c r="N693" s="293" t="str">
        <f t="shared" si="152"/>
        <v/>
      </c>
      <c r="O693" s="293" t="str">
        <f t="shared" si="152"/>
        <v/>
      </c>
      <c r="P693" s="293" t="str">
        <f t="shared" si="151"/>
        <v/>
      </c>
      <c r="Q693" s="293" t="str">
        <f t="shared" si="151"/>
        <v>x</v>
      </c>
      <c r="R693" s="293" t="str">
        <f t="shared" si="151"/>
        <v/>
      </c>
      <c r="S693" s="293" t="str">
        <f t="shared" si="151"/>
        <v>x</v>
      </c>
      <c r="T693" s="293" t="str">
        <f t="shared" si="151"/>
        <v/>
      </c>
      <c r="U693" s="293" t="str">
        <f t="shared" si="151"/>
        <v/>
      </c>
      <c r="V693" s="293" t="str">
        <f t="shared" si="151"/>
        <v/>
      </c>
      <c r="W693" s="293" t="str">
        <f t="shared" si="151"/>
        <v/>
      </c>
      <c r="X693" s="293" t="str">
        <f t="shared" si="151"/>
        <v/>
      </c>
      <c r="Y693" s="293" t="str">
        <f t="shared" si="151"/>
        <v/>
      </c>
      <c r="Z693" s="293" t="str">
        <f t="shared" si="153"/>
        <v/>
      </c>
      <c r="AA693" s="293" t="str">
        <f t="shared" si="153"/>
        <v/>
      </c>
      <c r="AB693" s="293" t="str">
        <f t="shared" si="153"/>
        <v/>
      </c>
      <c r="AC693" s="293" t="str">
        <f t="shared" si="153"/>
        <v/>
      </c>
      <c r="AD693" s="293" t="str">
        <f t="shared" si="153"/>
        <v/>
      </c>
      <c r="AE693" s="293" t="str">
        <f t="shared" si="153"/>
        <v/>
      </c>
      <c r="AF693" s="293" t="str">
        <f t="shared" si="153"/>
        <v/>
      </c>
      <c r="AG693" s="293" t="str">
        <f t="shared" si="153"/>
        <v/>
      </c>
      <c r="AH693" s="293">
        <f t="shared" si="143"/>
        <v>2</v>
      </c>
      <c r="AI693" s="292">
        <f t="shared" si="144"/>
        <v>1</v>
      </c>
    </row>
    <row r="694" spans="1:35" ht="25.5" x14ac:dyDescent="0.25">
      <c r="A694"/>
      <c r="B694">
        <f>TABLA!D692</f>
        <v>704</v>
      </c>
      <c r="C694">
        <f>TABLA!H692</f>
        <v>8</v>
      </c>
      <c r="D694" s="284" t="str">
        <f>TABLA!A692</f>
        <v>F. Ciencias Matemáticas</v>
      </c>
      <c r="E694" s="284">
        <f>TABLA!BN692</f>
        <v>0</v>
      </c>
      <c r="F694" s="293" t="str">
        <f t="shared" si="152"/>
        <v/>
      </c>
      <c r="G694" s="293" t="str">
        <f t="shared" si="152"/>
        <v/>
      </c>
      <c r="H694" s="293" t="str">
        <f t="shared" si="152"/>
        <v/>
      </c>
      <c r="I694" s="293" t="str">
        <f t="shared" si="152"/>
        <v/>
      </c>
      <c r="J694" s="293" t="str">
        <f t="shared" si="152"/>
        <v/>
      </c>
      <c r="K694" s="293" t="str">
        <f t="shared" si="152"/>
        <v/>
      </c>
      <c r="L694" s="293" t="str">
        <f t="shared" si="152"/>
        <v/>
      </c>
      <c r="M694" s="293" t="str">
        <f t="shared" si="152"/>
        <v/>
      </c>
      <c r="N694" s="293" t="str">
        <f t="shared" si="152"/>
        <v/>
      </c>
      <c r="O694" s="293" t="str">
        <f t="shared" si="152"/>
        <v/>
      </c>
      <c r="P694" s="293" t="str">
        <f t="shared" si="151"/>
        <v/>
      </c>
      <c r="Q694" s="293" t="str">
        <f t="shared" si="151"/>
        <v/>
      </c>
      <c r="R694" s="293" t="str">
        <f t="shared" si="151"/>
        <v/>
      </c>
      <c r="S694" s="293" t="str">
        <f t="shared" si="151"/>
        <v/>
      </c>
      <c r="T694" s="293" t="str">
        <f t="shared" si="151"/>
        <v/>
      </c>
      <c r="U694" s="293" t="str">
        <f t="shared" si="151"/>
        <v/>
      </c>
      <c r="V694" s="293" t="str">
        <f t="shared" si="151"/>
        <v/>
      </c>
      <c r="W694" s="293" t="str">
        <f t="shared" si="151"/>
        <v/>
      </c>
      <c r="X694" s="293" t="str">
        <f t="shared" si="151"/>
        <v/>
      </c>
      <c r="Y694" s="293" t="str">
        <f t="shared" si="151"/>
        <v/>
      </c>
      <c r="Z694" s="293" t="str">
        <f t="shared" si="153"/>
        <v/>
      </c>
      <c r="AA694" s="293" t="str">
        <f t="shared" si="153"/>
        <v/>
      </c>
      <c r="AB694" s="293" t="str">
        <f t="shared" si="153"/>
        <v/>
      </c>
      <c r="AC694" s="293" t="str">
        <f t="shared" si="153"/>
        <v/>
      </c>
      <c r="AD694" s="293" t="str">
        <f t="shared" si="153"/>
        <v/>
      </c>
      <c r="AE694" s="293" t="str">
        <f t="shared" si="153"/>
        <v/>
      </c>
      <c r="AF694" s="293" t="str">
        <f t="shared" si="153"/>
        <v/>
      </c>
      <c r="AG694" s="293" t="str">
        <f t="shared" si="153"/>
        <v/>
      </c>
      <c r="AH694" s="293">
        <f t="shared" si="143"/>
        <v>0</v>
      </c>
      <c r="AI694" s="292" t="str">
        <f t="shared" si="144"/>
        <v>X</v>
      </c>
    </row>
    <row r="695" spans="1:35" ht="26.25" x14ac:dyDescent="0.25">
      <c r="A695" t="s">
        <v>241</v>
      </c>
      <c r="B695">
        <f>TABLA!D693</f>
        <v>705</v>
      </c>
      <c r="C695">
        <f>TABLA!H693</f>
        <v>10</v>
      </c>
      <c r="D695" s="165" t="str">
        <f>TABLA!A693</f>
        <v>F. Ciencias Químicas</v>
      </c>
      <c r="E695" s="284" t="str">
        <f>TABLA!BN693</f>
        <v>Deberían volver las sanciones para aquellos alumnos que no devuelvan los libros en el plazo establecido. De forma contraria, no tiene ningún sentido que el plazo máximo sea de 15 días.</v>
      </c>
      <c r="F695" s="293" t="str">
        <f t="shared" si="152"/>
        <v/>
      </c>
      <c r="G695" s="293" t="str">
        <f t="shared" si="152"/>
        <v/>
      </c>
      <c r="H695" s="293" t="str">
        <f t="shared" si="152"/>
        <v/>
      </c>
      <c r="I695" s="293" t="str">
        <f t="shared" si="152"/>
        <v/>
      </c>
      <c r="J695" s="293" t="str">
        <f t="shared" si="152"/>
        <v/>
      </c>
      <c r="K695" s="293" t="str">
        <f t="shared" si="152"/>
        <v/>
      </c>
      <c r="L695" s="293" t="str">
        <f t="shared" si="152"/>
        <v/>
      </c>
      <c r="M695" s="293" t="str">
        <f t="shared" si="152"/>
        <v/>
      </c>
      <c r="N695" s="293" t="str">
        <f t="shared" si="152"/>
        <v/>
      </c>
      <c r="O695" s="293" t="str">
        <f t="shared" si="152"/>
        <v/>
      </c>
      <c r="P695" s="293" t="str">
        <f t="shared" si="151"/>
        <v/>
      </c>
      <c r="Q695" s="293" t="str">
        <f t="shared" si="151"/>
        <v/>
      </c>
      <c r="R695" s="293" t="str">
        <f t="shared" si="151"/>
        <v/>
      </c>
      <c r="S695" s="293" t="str">
        <f t="shared" si="151"/>
        <v/>
      </c>
      <c r="T695" s="293" t="str">
        <f t="shared" si="151"/>
        <v/>
      </c>
      <c r="U695" s="293" t="str">
        <f t="shared" si="151"/>
        <v/>
      </c>
      <c r="V695" s="293" t="str">
        <f t="shared" si="151"/>
        <v/>
      </c>
      <c r="W695" s="293" t="str">
        <f t="shared" si="151"/>
        <v/>
      </c>
      <c r="X695" s="293" t="str">
        <f t="shared" si="151"/>
        <v/>
      </c>
      <c r="Y695" s="293" t="str">
        <f t="shared" si="151"/>
        <v/>
      </c>
      <c r="Z695" s="293" t="str">
        <f t="shared" si="153"/>
        <v/>
      </c>
      <c r="AA695" s="293" t="str">
        <f t="shared" si="153"/>
        <v/>
      </c>
      <c r="AB695" s="293" t="str">
        <f t="shared" si="153"/>
        <v/>
      </c>
      <c r="AC695" s="293" t="str">
        <f t="shared" si="153"/>
        <v/>
      </c>
      <c r="AD695" s="293" t="str">
        <f t="shared" si="153"/>
        <v/>
      </c>
      <c r="AE695" s="293" t="str">
        <f t="shared" si="153"/>
        <v/>
      </c>
      <c r="AF695" s="293" t="str">
        <f t="shared" si="153"/>
        <v/>
      </c>
      <c r="AG695" s="293" t="str">
        <f t="shared" si="153"/>
        <v/>
      </c>
      <c r="AH695" s="293">
        <f t="shared" si="143"/>
        <v>0</v>
      </c>
      <c r="AI695" s="292">
        <f t="shared" si="144"/>
        <v>1</v>
      </c>
    </row>
    <row r="696" spans="1:35" ht="15.75" x14ac:dyDescent="0.25">
      <c r="A696" s="3"/>
      <c r="B696">
        <f>TABLA!D694</f>
        <v>706</v>
      </c>
      <c r="C696">
        <f>TABLA!H694</f>
        <v>20</v>
      </c>
      <c r="D696" s="284" t="str">
        <f>TABLA!A694</f>
        <v>F. Psicología</v>
      </c>
      <c r="E696" s="284">
        <f>TABLA!BN694</f>
        <v>0</v>
      </c>
      <c r="F696" s="293" t="str">
        <f t="shared" si="152"/>
        <v/>
      </c>
      <c r="G696" s="293" t="str">
        <f t="shared" si="152"/>
        <v/>
      </c>
      <c r="H696" s="293" t="str">
        <f t="shared" si="152"/>
        <v/>
      </c>
      <c r="I696" s="293" t="str">
        <f t="shared" si="152"/>
        <v/>
      </c>
      <c r="J696" s="293" t="str">
        <f t="shared" si="152"/>
        <v/>
      </c>
      <c r="K696" s="293" t="str">
        <f t="shared" si="152"/>
        <v/>
      </c>
      <c r="L696" s="293" t="str">
        <f t="shared" si="152"/>
        <v/>
      </c>
      <c r="M696" s="293" t="str">
        <f t="shared" si="152"/>
        <v/>
      </c>
      <c r="N696" s="293" t="str">
        <f t="shared" si="152"/>
        <v/>
      </c>
      <c r="O696" s="293" t="str">
        <f t="shared" si="152"/>
        <v/>
      </c>
      <c r="P696" s="293" t="str">
        <f t="shared" si="151"/>
        <v/>
      </c>
      <c r="Q696" s="293" t="str">
        <f t="shared" si="151"/>
        <v/>
      </c>
      <c r="R696" s="293" t="str">
        <f t="shared" si="151"/>
        <v/>
      </c>
      <c r="S696" s="293" t="str">
        <f t="shared" si="151"/>
        <v/>
      </c>
      <c r="T696" s="293" t="str">
        <f t="shared" si="151"/>
        <v/>
      </c>
      <c r="U696" s="293" t="str">
        <f t="shared" si="151"/>
        <v/>
      </c>
      <c r="V696" s="293" t="str">
        <f t="shared" si="151"/>
        <v/>
      </c>
      <c r="W696" s="293" t="str">
        <f t="shared" si="151"/>
        <v/>
      </c>
      <c r="X696" s="293" t="str">
        <f t="shared" si="151"/>
        <v/>
      </c>
      <c r="Y696" s="293" t="str">
        <f t="shared" si="151"/>
        <v/>
      </c>
      <c r="Z696" s="293" t="str">
        <f t="shared" si="153"/>
        <v/>
      </c>
      <c r="AA696" s="293" t="str">
        <f t="shared" si="153"/>
        <v/>
      </c>
      <c r="AB696" s="293" t="str">
        <f t="shared" si="153"/>
        <v/>
      </c>
      <c r="AC696" s="293" t="str">
        <f t="shared" si="153"/>
        <v/>
      </c>
      <c r="AD696" s="293" t="str">
        <f t="shared" si="153"/>
        <v/>
      </c>
      <c r="AE696" s="293" t="str">
        <f t="shared" si="153"/>
        <v/>
      </c>
      <c r="AF696" s="293" t="str">
        <f t="shared" si="153"/>
        <v/>
      </c>
      <c r="AG696" s="293" t="str">
        <f t="shared" si="153"/>
        <v/>
      </c>
      <c r="AH696" s="293">
        <f t="shared" si="143"/>
        <v>0</v>
      </c>
      <c r="AI696" s="292" t="str">
        <f t="shared" si="144"/>
        <v>X</v>
      </c>
    </row>
    <row r="697" spans="1:35" ht="26.25" x14ac:dyDescent="0.25">
      <c r="A697"/>
      <c r="B697">
        <f>TABLA!D695</f>
        <v>707</v>
      </c>
      <c r="C697">
        <f>TABLA!H695</f>
        <v>16</v>
      </c>
      <c r="D697" s="165" t="str">
        <f>TABLA!A695</f>
        <v>F. Geografía e Historia</v>
      </c>
      <c r="E697" s="284">
        <f>TABLA!BN695</f>
        <v>0</v>
      </c>
      <c r="F697" s="293" t="str">
        <f t="shared" si="152"/>
        <v/>
      </c>
      <c r="G697" s="293" t="str">
        <f t="shared" si="152"/>
        <v/>
      </c>
      <c r="H697" s="293" t="str">
        <f t="shared" si="152"/>
        <v/>
      </c>
      <c r="I697" s="293" t="str">
        <f t="shared" si="152"/>
        <v/>
      </c>
      <c r="J697" s="293" t="str">
        <f t="shared" si="152"/>
        <v/>
      </c>
      <c r="K697" s="293" t="str">
        <f t="shared" si="152"/>
        <v/>
      </c>
      <c r="L697" s="293" t="str">
        <f t="shared" si="152"/>
        <v/>
      </c>
      <c r="M697" s="293" t="str">
        <f t="shared" si="152"/>
        <v/>
      </c>
      <c r="N697" s="293" t="str">
        <f t="shared" si="152"/>
        <v/>
      </c>
      <c r="O697" s="293" t="str">
        <f t="shared" si="152"/>
        <v/>
      </c>
      <c r="P697" s="293" t="str">
        <f t="shared" si="151"/>
        <v/>
      </c>
      <c r="Q697" s="293" t="str">
        <f t="shared" si="151"/>
        <v/>
      </c>
      <c r="R697" s="293" t="str">
        <f t="shared" si="151"/>
        <v/>
      </c>
      <c r="S697" s="293" t="str">
        <f t="shared" si="151"/>
        <v/>
      </c>
      <c r="T697" s="293" t="str">
        <f t="shared" si="151"/>
        <v/>
      </c>
      <c r="U697" s="293" t="str">
        <f t="shared" si="151"/>
        <v/>
      </c>
      <c r="V697" s="293" t="str">
        <f t="shared" si="151"/>
        <v/>
      </c>
      <c r="W697" s="293" t="str">
        <f t="shared" si="151"/>
        <v/>
      </c>
      <c r="X697" s="293" t="str">
        <f t="shared" si="151"/>
        <v/>
      </c>
      <c r="Y697" s="293" t="str">
        <f t="shared" si="151"/>
        <v/>
      </c>
      <c r="Z697" s="293" t="str">
        <f t="shared" si="153"/>
        <v/>
      </c>
      <c r="AA697" s="293" t="str">
        <f t="shared" si="153"/>
        <v/>
      </c>
      <c r="AB697" s="293" t="str">
        <f t="shared" si="153"/>
        <v/>
      </c>
      <c r="AC697" s="293" t="str">
        <f t="shared" si="153"/>
        <v/>
      </c>
      <c r="AD697" s="293" t="str">
        <f t="shared" si="153"/>
        <v/>
      </c>
      <c r="AE697" s="293" t="str">
        <f t="shared" si="153"/>
        <v/>
      </c>
      <c r="AF697" s="293" t="str">
        <f t="shared" si="153"/>
        <v/>
      </c>
      <c r="AG697" s="293" t="str">
        <f t="shared" si="153"/>
        <v/>
      </c>
      <c r="AH697" s="293">
        <f t="shared" si="143"/>
        <v>0</v>
      </c>
      <c r="AI697" s="292" t="str">
        <f t="shared" si="144"/>
        <v>X</v>
      </c>
    </row>
    <row r="698" spans="1:35" ht="38.25" x14ac:dyDescent="0.25">
      <c r="A698"/>
      <c r="B698">
        <f>TABLA!D696</f>
        <v>708</v>
      </c>
      <c r="C698">
        <f>TABLA!H696</f>
        <v>22</v>
      </c>
      <c r="D698" s="284" t="str">
        <f>TABLA!A696</f>
        <v>F. Enfermería, Fisioterapia y Podología</v>
      </c>
      <c r="E698" s="284">
        <f>TABLA!BN696</f>
        <v>0</v>
      </c>
      <c r="F698" s="293" t="str">
        <f t="shared" si="152"/>
        <v/>
      </c>
      <c r="G698" s="293" t="str">
        <f t="shared" si="152"/>
        <v/>
      </c>
      <c r="H698" s="293" t="str">
        <f t="shared" si="152"/>
        <v/>
      </c>
      <c r="I698" s="293" t="str">
        <f t="shared" si="152"/>
        <v/>
      </c>
      <c r="J698" s="293" t="str">
        <f t="shared" si="152"/>
        <v/>
      </c>
      <c r="K698" s="293" t="str">
        <f t="shared" si="152"/>
        <v/>
      </c>
      <c r="L698" s="293" t="str">
        <f t="shared" si="152"/>
        <v/>
      </c>
      <c r="M698" s="293" t="str">
        <f t="shared" si="152"/>
        <v/>
      </c>
      <c r="N698" s="293" t="str">
        <f t="shared" si="152"/>
        <v/>
      </c>
      <c r="O698" s="293" t="str">
        <f t="shared" si="152"/>
        <v/>
      </c>
      <c r="P698" s="293" t="str">
        <f t="shared" si="151"/>
        <v/>
      </c>
      <c r="Q698" s="293" t="str">
        <f t="shared" si="151"/>
        <v/>
      </c>
      <c r="R698" s="293" t="str">
        <f t="shared" si="151"/>
        <v/>
      </c>
      <c r="S698" s="293" t="str">
        <f t="shared" si="151"/>
        <v/>
      </c>
      <c r="T698" s="293" t="str">
        <f t="shared" si="151"/>
        <v/>
      </c>
      <c r="U698" s="293" t="str">
        <f t="shared" si="151"/>
        <v/>
      </c>
      <c r="V698" s="293" t="str">
        <f t="shared" si="151"/>
        <v/>
      </c>
      <c r="W698" s="293" t="str">
        <f t="shared" si="151"/>
        <v/>
      </c>
      <c r="X698" s="293" t="str">
        <f t="shared" si="151"/>
        <v/>
      </c>
      <c r="Y698" s="293" t="str">
        <f t="shared" si="151"/>
        <v/>
      </c>
      <c r="Z698" s="293" t="str">
        <f t="shared" si="153"/>
        <v/>
      </c>
      <c r="AA698" s="293" t="str">
        <f t="shared" si="153"/>
        <v/>
      </c>
      <c r="AB698" s="293" t="str">
        <f t="shared" si="153"/>
        <v/>
      </c>
      <c r="AC698" s="293" t="str">
        <f t="shared" si="153"/>
        <v/>
      </c>
      <c r="AD698" s="293" t="str">
        <f t="shared" si="153"/>
        <v/>
      </c>
      <c r="AE698" s="293" t="str">
        <f t="shared" si="153"/>
        <v/>
      </c>
      <c r="AF698" s="293" t="str">
        <f t="shared" si="153"/>
        <v/>
      </c>
      <c r="AG698" s="293" t="str">
        <f t="shared" si="153"/>
        <v/>
      </c>
      <c r="AH698" s="293">
        <f t="shared" si="143"/>
        <v>0</v>
      </c>
      <c r="AI698" s="292" t="str">
        <f t="shared" si="144"/>
        <v>X</v>
      </c>
    </row>
    <row r="699" spans="1:35" ht="38.25" x14ac:dyDescent="0.25">
      <c r="A699"/>
      <c r="B699">
        <f>TABLA!D697</f>
        <v>709</v>
      </c>
      <c r="C699">
        <f>TABLA!H697</f>
        <v>18</v>
      </c>
      <c r="D699" s="284" t="str">
        <f>TABLA!A697</f>
        <v>F. Medicina</v>
      </c>
      <c r="E699" s="284" t="str">
        <f>TABLA!BN697</f>
        <v>Seria necesario que como minimo la facultad de medicina de la complutense abriese durante mas horas, no puede cerrar a las 9 de la noche y no abrir los fines de semana, siendo una carrera que requiere tantas horas de estudio. Este horario necesitaria ser irgentemente modificado</v>
      </c>
      <c r="F699" s="293" t="str">
        <f t="shared" si="152"/>
        <v/>
      </c>
      <c r="G699" s="293" t="str">
        <f t="shared" si="152"/>
        <v/>
      </c>
      <c r="H699" s="293" t="str">
        <f t="shared" si="152"/>
        <v/>
      </c>
      <c r="I699" s="293" t="str">
        <f t="shared" si="152"/>
        <v/>
      </c>
      <c r="J699" s="293" t="str">
        <f t="shared" si="152"/>
        <v/>
      </c>
      <c r="K699" s="293" t="str">
        <f t="shared" si="152"/>
        <v/>
      </c>
      <c r="L699" s="293" t="str">
        <f t="shared" si="152"/>
        <v/>
      </c>
      <c r="M699" s="293" t="str">
        <f t="shared" si="152"/>
        <v/>
      </c>
      <c r="N699" s="293" t="str">
        <f t="shared" si="152"/>
        <v/>
      </c>
      <c r="O699" s="293" t="str">
        <f t="shared" si="152"/>
        <v/>
      </c>
      <c r="P699" s="293" t="str">
        <f t="shared" si="151"/>
        <v>x</v>
      </c>
      <c r="Q699" s="293" t="str">
        <f t="shared" si="151"/>
        <v/>
      </c>
      <c r="R699" s="293" t="str">
        <f t="shared" si="151"/>
        <v/>
      </c>
      <c r="S699" s="293" t="str">
        <f t="shared" si="151"/>
        <v/>
      </c>
      <c r="T699" s="293" t="str">
        <f t="shared" si="151"/>
        <v/>
      </c>
      <c r="U699" s="293" t="str">
        <f t="shared" si="151"/>
        <v/>
      </c>
      <c r="V699" s="293" t="str">
        <f t="shared" si="151"/>
        <v/>
      </c>
      <c r="W699" s="293" t="str">
        <f t="shared" si="151"/>
        <v/>
      </c>
      <c r="X699" s="293" t="str">
        <f t="shared" si="151"/>
        <v/>
      </c>
      <c r="Y699" s="293" t="str">
        <f t="shared" si="151"/>
        <v/>
      </c>
      <c r="Z699" s="293" t="str">
        <f t="shared" si="153"/>
        <v/>
      </c>
      <c r="AA699" s="293" t="str">
        <f t="shared" si="153"/>
        <v/>
      </c>
      <c r="AB699" s="293" t="str">
        <f t="shared" si="153"/>
        <v/>
      </c>
      <c r="AC699" s="293" t="str">
        <f t="shared" si="153"/>
        <v/>
      </c>
      <c r="AD699" s="293" t="str">
        <f t="shared" si="153"/>
        <v/>
      </c>
      <c r="AE699" s="293" t="str">
        <f t="shared" si="153"/>
        <v/>
      </c>
      <c r="AF699" s="293" t="str">
        <f t="shared" si="153"/>
        <v/>
      </c>
      <c r="AG699" s="293" t="str">
        <f t="shared" si="153"/>
        <v/>
      </c>
      <c r="AH699" s="293">
        <f t="shared" si="143"/>
        <v>1</v>
      </c>
      <c r="AI699" s="292">
        <f t="shared" si="144"/>
        <v>1</v>
      </c>
    </row>
    <row r="700" spans="1:35" ht="25.5" x14ac:dyDescent="0.25">
      <c r="A700"/>
      <c r="B700">
        <f>TABLA!D698</f>
        <v>710</v>
      </c>
      <c r="C700">
        <f>TABLA!H698</f>
        <v>16</v>
      </c>
      <c r="D700" s="284" t="str">
        <f>TABLA!A698</f>
        <v>F. Geografía e Historia</v>
      </c>
      <c r="E700" s="284">
        <f>TABLA!BN698</f>
        <v>0</v>
      </c>
      <c r="F700" s="293" t="str">
        <f t="shared" si="152"/>
        <v/>
      </c>
      <c r="G700" s="293" t="str">
        <f t="shared" si="152"/>
        <v/>
      </c>
      <c r="H700" s="293" t="str">
        <f t="shared" si="152"/>
        <v/>
      </c>
      <c r="I700" s="293" t="str">
        <f t="shared" si="152"/>
        <v/>
      </c>
      <c r="J700" s="293" t="str">
        <f t="shared" si="152"/>
        <v/>
      </c>
      <c r="K700" s="293" t="str">
        <f t="shared" si="152"/>
        <v/>
      </c>
      <c r="L700" s="293" t="str">
        <f t="shared" si="152"/>
        <v/>
      </c>
      <c r="M700" s="293" t="str">
        <f t="shared" si="152"/>
        <v/>
      </c>
      <c r="N700" s="293" t="str">
        <f t="shared" si="152"/>
        <v/>
      </c>
      <c r="O700" s="293" t="str">
        <f t="shared" si="152"/>
        <v/>
      </c>
      <c r="P700" s="293" t="str">
        <f t="shared" si="151"/>
        <v/>
      </c>
      <c r="Q700" s="293" t="str">
        <f t="shared" si="151"/>
        <v/>
      </c>
      <c r="R700" s="293" t="str">
        <f t="shared" si="151"/>
        <v/>
      </c>
      <c r="S700" s="293" t="str">
        <f t="shared" si="151"/>
        <v/>
      </c>
      <c r="T700" s="293" t="str">
        <f t="shared" si="151"/>
        <v/>
      </c>
      <c r="U700" s="293" t="str">
        <f t="shared" si="151"/>
        <v/>
      </c>
      <c r="V700" s="293" t="str">
        <f t="shared" si="151"/>
        <v/>
      </c>
      <c r="W700" s="293" t="str">
        <f t="shared" si="151"/>
        <v/>
      </c>
      <c r="X700" s="293" t="str">
        <f t="shared" si="151"/>
        <v/>
      </c>
      <c r="Y700" s="293" t="str">
        <f t="shared" si="151"/>
        <v/>
      </c>
      <c r="Z700" s="293" t="str">
        <f t="shared" si="153"/>
        <v/>
      </c>
      <c r="AA700" s="293" t="str">
        <f t="shared" si="153"/>
        <v/>
      </c>
      <c r="AB700" s="293" t="str">
        <f t="shared" si="153"/>
        <v/>
      </c>
      <c r="AC700" s="293" t="str">
        <f t="shared" si="153"/>
        <v/>
      </c>
      <c r="AD700" s="293" t="str">
        <f t="shared" si="153"/>
        <v/>
      </c>
      <c r="AE700" s="293" t="str">
        <f t="shared" si="153"/>
        <v/>
      </c>
      <c r="AF700" s="293" t="str">
        <f t="shared" si="153"/>
        <v/>
      </c>
      <c r="AG700" s="293" t="str">
        <f t="shared" si="153"/>
        <v/>
      </c>
      <c r="AH700" s="293">
        <f t="shared" si="143"/>
        <v>0</v>
      </c>
      <c r="AI700" s="292" t="str">
        <f t="shared" si="144"/>
        <v>X</v>
      </c>
    </row>
    <row r="701" spans="1:35" ht="26.25" x14ac:dyDescent="0.25">
      <c r="A701"/>
      <c r="B701">
        <f>TABLA!D699</f>
        <v>711</v>
      </c>
      <c r="C701">
        <f>TABLA!H699</f>
        <v>16</v>
      </c>
      <c r="D701" s="165" t="str">
        <f>TABLA!A699</f>
        <v>F. Geografía e Historia</v>
      </c>
      <c r="E701" s="284">
        <f>TABLA!BN699</f>
        <v>0</v>
      </c>
      <c r="F701" s="293" t="str">
        <f t="shared" si="152"/>
        <v/>
      </c>
      <c r="G701" s="293" t="str">
        <f t="shared" si="152"/>
        <v/>
      </c>
      <c r="H701" s="293" t="str">
        <f t="shared" si="152"/>
        <v/>
      </c>
      <c r="I701" s="293" t="str">
        <f t="shared" si="152"/>
        <v/>
      </c>
      <c r="J701" s="293" t="str">
        <f t="shared" si="152"/>
        <v/>
      </c>
      <c r="K701" s="293" t="str">
        <f t="shared" si="152"/>
        <v/>
      </c>
      <c r="L701" s="293" t="str">
        <f t="shared" si="152"/>
        <v/>
      </c>
      <c r="M701" s="293" t="str">
        <f t="shared" si="152"/>
        <v/>
      </c>
      <c r="N701" s="293" t="str">
        <f t="shared" si="152"/>
        <v/>
      </c>
      <c r="O701" s="293" t="str">
        <f t="shared" si="152"/>
        <v/>
      </c>
      <c r="P701" s="293" t="str">
        <f t="shared" si="151"/>
        <v/>
      </c>
      <c r="Q701" s="293" t="str">
        <f t="shared" si="151"/>
        <v/>
      </c>
      <c r="R701" s="293" t="str">
        <f t="shared" si="151"/>
        <v/>
      </c>
      <c r="S701" s="293" t="str">
        <f t="shared" si="151"/>
        <v/>
      </c>
      <c r="T701" s="293" t="str">
        <f t="shared" si="151"/>
        <v/>
      </c>
      <c r="U701" s="293" t="str">
        <f t="shared" si="151"/>
        <v/>
      </c>
      <c r="V701" s="293" t="str">
        <f t="shared" si="151"/>
        <v/>
      </c>
      <c r="W701" s="293" t="str">
        <f t="shared" si="151"/>
        <v/>
      </c>
      <c r="X701" s="293" t="str">
        <f t="shared" si="151"/>
        <v/>
      </c>
      <c r="Y701" s="293" t="str">
        <f t="shared" si="151"/>
        <v/>
      </c>
      <c r="Z701" s="293" t="str">
        <f t="shared" si="153"/>
        <v/>
      </c>
      <c r="AA701" s="293" t="str">
        <f t="shared" si="153"/>
        <v/>
      </c>
      <c r="AB701" s="293" t="str">
        <f t="shared" si="153"/>
        <v/>
      </c>
      <c r="AC701" s="293" t="str">
        <f t="shared" si="153"/>
        <v/>
      </c>
      <c r="AD701" s="293" t="str">
        <f t="shared" si="153"/>
        <v/>
      </c>
      <c r="AE701" s="293" t="str">
        <f t="shared" si="153"/>
        <v/>
      </c>
      <c r="AF701" s="293" t="str">
        <f t="shared" si="153"/>
        <v/>
      </c>
      <c r="AG701" s="293" t="str">
        <f t="shared" si="153"/>
        <v/>
      </c>
      <c r="AH701" s="293">
        <f t="shared" si="143"/>
        <v>0</v>
      </c>
      <c r="AI701" s="292" t="str">
        <f t="shared" si="144"/>
        <v>X</v>
      </c>
    </row>
    <row r="702" spans="1:35" ht="25.5" x14ac:dyDescent="0.25">
      <c r="A702"/>
      <c r="B702">
        <f>TABLA!D700</f>
        <v>712</v>
      </c>
      <c r="C702">
        <f>TABLA!H700</f>
        <v>7</v>
      </c>
      <c r="D702" s="284" t="str">
        <f>TABLA!A700</f>
        <v>F. Ciencias Geológicas</v>
      </c>
      <c r="E702" s="284">
        <f>TABLA!BN700</f>
        <v>0</v>
      </c>
      <c r="F702" s="293" t="str">
        <f t="shared" si="152"/>
        <v/>
      </c>
      <c r="G702" s="293" t="str">
        <f t="shared" si="152"/>
        <v/>
      </c>
      <c r="H702" s="293" t="str">
        <f t="shared" si="152"/>
        <v/>
      </c>
      <c r="I702" s="293" t="str">
        <f t="shared" si="152"/>
        <v/>
      </c>
      <c r="J702" s="293" t="str">
        <f t="shared" si="152"/>
        <v/>
      </c>
      <c r="K702" s="293" t="str">
        <f t="shared" si="152"/>
        <v/>
      </c>
      <c r="L702" s="293" t="str">
        <f t="shared" si="152"/>
        <v/>
      </c>
      <c r="M702" s="293" t="str">
        <f t="shared" si="152"/>
        <v/>
      </c>
      <c r="N702" s="293" t="str">
        <f t="shared" si="152"/>
        <v/>
      </c>
      <c r="O702" s="293" t="str">
        <f t="shared" si="152"/>
        <v/>
      </c>
      <c r="P702" s="293" t="str">
        <f t="shared" si="151"/>
        <v/>
      </c>
      <c r="Q702" s="293" t="str">
        <f t="shared" si="151"/>
        <v/>
      </c>
      <c r="R702" s="293" t="str">
        <f t="shared" si="151"/>
        <v/>
      </c>
      <c r="S702" s="293" t="str">
        <f t="shared" si="151"/>
        <v/>
      </c>
      <c r="T702" s="293" t="str">
        <f t="shared" si="151"/>
        <v/>
      </c>
      <c r="U702" s="293" t="str">
        <f t="shared" si="151"/>
        <v/>
      </c>
      <c r="V702" s="293" t="str">
        <f t="shared" si="151"/>
        <v/>
      </c>
      <c r="W702" s="293" t="str">
        <f t="shared" si="151"/>
        <v/>
      </c>
      <c r="X702" s="293" t="str">
        <f t="shared" si="151"/>
        <v/>
      </c>
      <c r="Y702" s="293" t="str">
        <f t="shared" si="151"/>
        <v/>
      </c>
      <c r="Z702" s="293" t="str">
        <f t="shared" si="153"/>
        <v/>
      </c>
      <c r="AA702" s="293" t="str">
        <f t="shared" si="153"/>
        <v/>
      </c>
      <c r="AB702" s="293" t="str">
        <f t="shared" si="153"/>
        <v/>
      </c>
      <c r="AC702" s="293" t="str">
        <f t="shared" si="153"/>
        <v/>
      </c>
      <c r="AD702" s="293" t="str">
        <f t="shared" si="153"/>
        <v/>
      </c>
      <c r="AE702" s="293" t="str">
        <f t="shared" si="153"/>
        <v/>
      </c>
      <c r="AF702" s="293" t="str">
        <f t="shared" si="153"/>
        <v/>
      </c>
      <c r="AG702" s="293" t="str">
        <f t="shared" si="153"/>
        <v/>
      </c>
      <c r="AH702" s="293">
        <f t="shared" si="143"/>
        <v>0</v>
      </c>
      <c r="AI702" s="292" t="str">
        <f t="shared" si="144"/>
        <v>X</v>
      </c>
    </row>
    <row r="703" spans="1:35" ht="15.75" x14ac:dyDescent="0.25">
      <c r="A703" s="3"/>
      <c r="B703">
        <f>TABLA!D701</f>
        <v>713</v>
      </c>
      <c r="C703">
        <f>TABLA!H701</f>
        <v>0</v>
      </c>
      <c r="D703" s="165" t="str">
        <f>TABLA!A701</f>
        <v>N/C</v>
      </c>
      <c r="E703" s="284">
        <f>TABLA!BN701</f>
        <v>0</v>
      </c>
      <c r="F703" s="293" t="str">
        <f t="shared" si="152"/>
        <v/>
      </c>
      <c r="G703" s="293" t="str">
        <f t="shared" si="152"/>
        <v/>
      </c>
      <c r="H703" s="293" t="str">
        <f t="shared" si="152"/>
        <v/>
      </c>
      <c r="I703" s="293" t="str">
        <f t="shared" si="152"/>
        <v/>
      </c>
      <c r="J703" s="293" t="str">
        <f t="shared" si="152"/>
        <v/>
      </c>
      <c r="K703" s="293" t="str">
        <f t="shared" si="152"/>
        <v/>
      </c>
      <c r="L703" s="293" t="str">
        <f t="shared" si="152"/>
        <v/>
      </c>
      <c r="M703" s="293" t="str">
        <f t="shared" si="152"/>
        <v/>
      </c>
      <c r="N703" s="293" t="str">
        <f t="shared" si="152"/>
        <v/>
      </c>
      <c r="O703" s="293" t="str">
        <f t="shared" si="152"/>
        <v/>
      </c>
      <c r="P703" s="293" t="str">
        <f t="shared" si="151"/>
        <v/>
      </c>
      <c r="Q703" s="293" t="str">
        <f t="shared" si="151"/>
        <v/>
      </c>
      <c r="R703" s="293" t="str">
        <f t="shared" si="151"/>
        <v/>
      </c>
      <c r="S703" s="293" t="str">
        <f t="shared" si="151"/>
        <v/>
      </c>
      <c r="T703" s="293" t="str">
        <f t="shared" si="151"/>
        <v/>
      </c>
      <c r="U703" s="293" t="str">
        <f t="shared" si="151"/>
        <v/>
      </c>
      <c r="V703" s="293" t="str">
        <f t="shared" si="151"/>
        <v/>
      </c>
      <c r="W703" s="293" t="str">
        <f t="shared" si="151"/>
        <v/>
      </c>
      <c r="X703" s="293" t="str">
        <f t="shared" si="151"/>
        <v/>
      </c>
      <c r="Y703" s="293" t="str">
        <f t="shared" si="151"/>
        <v/>
      </c>
      <c r="Z703" s="293" t="str">
        <f t="shared" si="153"/>
        <v/>
      </c>
      <c r="AA703" s="293" t="str">
        <f t="shared" si="153"/>
        <v/>
      </c>
      <c r="AB703" s="293" t="str">
        <f t="shared" si="153"/>
        <v/>
      </c>
      <c r="AC703" s="293" t="str">
        <f t="shared" si="153"/>
        <v/>
      </c>
      <c r="AD703" s="293" t="str">
        <f t="shared" si="153"/>
        <v/>
      </c>
      <c r="AE703" s="293" t="str">
        <f t="shared" si="153"/>
        <v/>
      </c>
      <c r="AF703" s="293" t="str">
        <f t="shared" si="153"/>
        <v/>
      </c>
      <c r="AG703" s="293" t="str">
        <f t="shared" si="153"/>
        <v/>
      </c>
      <c r="AH703" s="293">
        <f t="shared" si="143"/>
        <v>0</v>
      </c>
      <c r="AI703" s="292" t="str">
        <f t="shared" si="144"/>
        <v>X</v>
      </c>
    </row>
    <row r="704" spans="1:35" ht="15.75" x14ac:dyDescent="0.25">
      <c r="A704"/>
      <c r="B704">
        <f>TABLA!D702</f>
        <v>714</v>
      </c>
      <c r="C704">
        <f>TABLA!H702</f>
        <v>15</v>
      </c>
      <c r="D704" s="165" t="str">
        <f>TABLA!A702</f>
        <v>F. Filosofía</v>
      </c>
      <c r="E704" s="284">
        <f>TABLA!BN702</f>
        <v>0</v>
      </c>
      <c r="F704" s="293" t="str">
        <f t="shared" si="152"/>
        <v/>
      </c>
      <c r="G704" s="293" t="str">
        <f t="shared" si="152"/>
        <v/>
      </c>
      <c r="H704" s="293" t="str">
        <f t="shared" si="152"/>
        <v/>
      </c>
      <c r="I704" s="293" t="str">
        <f t="shared" si="152"/>
        <v/>
      </c>
      <c r="J704" s="293" t="str">
        <f t="shared" si="152"/>
        <v/>
      </c>
      <c r="K704" s="293" t="str">
        <f t="shared" si="152"/>
        <v/>
      </c>
      <c r="L704" s="293" t="str">
        <f t="shared" si="152"/>
        <v/>
      </c>
      <c r="M704" s="293" t="str">
        <f t="shared" si="152"/>
        <v/>
      </c>
      <c r="N704" s="293" t="str">
        <f t="shared" si="152"/>
        <v/>
      </c>
      <c r="O704" s="293" t="str">
        <f t="shared" si="152"/>
        <v/>
      </c>
      <c r="P704" s="293" t="str">
        <f t="shared" si="151"/>
        <v/>
      </c>
      <c r="Q704" s="293" t="str">
        <f t="shared" si="151"/>
        <v/>
      </c>
      <c r="R704" s="293" t="str">
        <f t="shared" si="151"/>
        <v/>
      </c>
      <c r="S704" s="293" t="str">
        <f t="shared" si="151"/>
        <v/>
      </c>
      <c r="T704" s="293" t="str">
        <f t="shared" si="151"/>
        <v/>
      </c>
      <c r="U704" s="293" t="str">
        <f t="shared" si="151"/>
        <v/>
      </c>
      <c r="V704" s="293" t="str">
        <f t="shared" si="151"/>
        <v/>
      </c>
      <c r="W704" s="293" t="str">
        <f t="shared" si="151"/>
        <v/>
      </c>
      <c r="X704" s="293" t="str">
        <f t="shared" si="151"/>
        <v/>
      </c>
      <c r="Y704" s="293" t="str">
        <f t="shared" si="151"/>
        <v/>
      </c>
      <c r="Z704" s="293" t="str">
        <f t="shared" si="153"/>
        <v/>
      </c>
      <c r="AA704" s="293" t="str">
        <f t="shared" si="153"/>
        <v/>
      </c>
      <c r="AB704" s="293" t="str">
        <f t="shared" si="153"/>
        <v/>
      </c>
      <c r="AC704" s="293" t="str">
        <f t="shared" si="153"/>
        <v/>
      </c>
      <c r="AD704" s="293" t="str">
        <f t="shared" si="153"/>
        <v/>
      </c>
      <c r="AE704" s="293" t="str">
        <f t="shared" si="153"/>
        <v/>
      </c>
      <c r="AF704" s="293" t="str">
        <f t="shared" si="153"/>
        <v/>
      </c>
      <c r="AG704" s="293" t="str">
        <f t="shared" si="153"/>
        <v/>
      </c>
      <c r="AH704" s="293">
        <f t="shared" si="143"/>
        <v>0</v>
      </c>
      <c r="AI704" s="292" t="str">
        <f t="shared" si="144"/>
        <v>X</v>
      </c>
    </row>
    <row r="705" spans="1:35" ht="38.25" x14ac:dyDescent="0.25">
      <c r="A705"/>
      <c r="B705">
        <f>TABLA!D703</f>
        <v>715</v>
      </c>
      <c r="C705">
        <f>TABLA!H703</f>
        <v>13</v>
      </c>
      <c r="D705" s="165" t="str">
        <f>TABLA!A703</f>
        <v>F. Farmacia</v>
      </c>
      <c r="E705" s="284" t="str">
        <f>TABLA!BN703</f>
        <v xml:space="preserve">No pude asistir al curso de formación de usuarios porwue no me fue posible (razones médicas) &lt;br&gt;Me gustaría que pudieran aumentar el numero de enchufes cerca de las mesas, ya que para la gente con ordenador es un inconveniente la falta de estos. &lt;br&gt;Si el horario se ampliara también estaría bien. </v>
      </c>
      <c r="F705" s="293" t="str">
        <f t="shared" si="152"/>
        <v/>
      </c>
      <c r="G705" s="293" t="str">
        <f t="shared" si="152"/>
        <v/>
      </c>
      <c r="H705" s="293" t="str">
        <f t="shared" si="152"/>
        <v/>
      </c>
      <c r="I705" s="293" t="str">
        <f t="shared" si="152"/>
        <v/>
      </c>
      <c r="J705" s="293" t="str">
        <f t="shared" si="152"/>
        <v/>
      </c>
      <c r="K705" s="293" t="str">
        <f t="shared" si="152"/>
        <v/>
      </c>
      <c r="L705" s="293" t="str">
        <f t="shared" si="152"/>
        <v/>
      </c>
      <c r="M705" s="293" t="str">
        <f t="shared" si="152"/>
        <v/>
      </c>
      <c r="N705" s="293" t="str">
        <f t="shared" si="152"/>
        <v/>
      </c>
      <c r="O705" s="293" t="str">
        <f t="shared" si="152"/>
        <v/>
      </c>
      <c r="P705" s="293" t="str">
        <f t="shared" si="151"/>
        <v>x</v>
      </c>
      <c r="Q705" s="293" t="str">
        <f t="shared" si="151"/>
        <v/>
      </c>
      <c r="R705" s="293" t="str">
        <f t="shared" si="151"/>
        <v/>
      </c>
      <c r="S705" s="293" t="str">
        <f t="shared" si="151"/>
        <v/>
      </c>
      <c r="T705" s="293" t="str">
        <f t="shared" si="151"/>
        <v/>
      </c>
      <c r="U705" s="293" t="str">
        <f t="shared" si="151"/>
        <v/>
      </c>
      <c r="V705" s="293" t="str">
        <f t="shared" si="151"/>
        <v/>
      </c>
      <c r="W705" s="293" t="str">
        <f t="shared" si="151"/>
        <v/>
      </c>
      <c r="X705" s="293" t="str">
        <f t="shared" si="151"/>
        <v>x</v>
      </c>
      <c r="Y705" s="293" t="str">
        <f t="shared" si="151"/>
        <v/>
      </c>
      <c r="Z705" s="293" t="str">
        <f t="shared" si="153"/>
        <v/>
      </c>
      <c r="AA705" s="293" t="str">
        <f t="shared" si="153"/>
        <v/>
      </c>
      <c r="AB705" s="293" t="str">
        <f t="shared" si="153"/>
        <v/>
      </c>
      <c r="AC705" s="293" t="str">
        <f t="shared" si="153"/>
        <v/>
      </c>
      <c r="AD705" s="293" t="str">
        <f t="shared" si="153"/>
        <v/>
      </c>
      <c r="AE705" s="293" t="str">
        <f t="shared" si="153"/>
        <v/>
      </c>
      <c r="AF705" s="293" t="str">
        <f t="shared" si="153"/>
        <v/>
      </c>
      <c r="AG705" s="293" t="str">
        <f t="shared" si="153"/>
        <v/>
      </c>
      <c r="AH705" s="293">
        <f t="shared" si="143"/>
        <v>2</v>
      </c>
      <c r="AI705" s="292">
        <f t="shared" si="144"/>
        <v>1</v>
      </c>
    </row>
    <row r="706" spans="1:35" ht="15.75" x14ac:dyDescent="0.25">
      <c r="A706"/>
      <c r="B706">
        <f>TABLA!D704</f>
        <v>716</v>
      </c>
      <c r="C706">
        <f>TABLA!H704</f>
        <v>17</v>
      </c>
      <c r="D706" s="284" t="str">
        <f>TABLA!A704</f>
        <v>F. Informática</v>
      </c>
      <c r="E706" s="284">
        <f>TABLA!BN704</f>
        <v>0</v>
      </c>
      <c r="F706" s="293" t="str">
        <f t="shared" si="152"/>
        <v/>
      </c>
      <c r="G706" s="293" t="str">
        <f t="shared" si="152"/>
        <v/>
      </c>
      <c r="H706" s="293" t="str">
        <f t="shared" si="152"/>
        <v/>
      </c>
      <c r="I706" s="293" t="str">
        <f t="shared" si="152"/>
        <v/>
      </c>
      <c r="J706" s="293" t="str">
        <f t="shared" si="152"/>
        <v/>
      </c>
      <c r="K706" s="293" t="str">
        <f t="shared" si="152"/>
        <v/>
      </c>
      <c r="L706" s="293" t="str">
        <f t="shared" si="152"/>
        <v/>
      </c>
      <c r="M706" s="293" t="str">
        <f t="shared" si="152"/>
        <v/>
      </c>
      <c r="N706" s="293" t="str">
        <f t="shared" si="152"/>
        <v/>
      </c>
      <c r="O706" s="293" t="str">
        <f t="shared" si="152"/>
        <v/>
      </c>
      <c r="P706" s="293" t="str">
        <f t="shared" si="152"/>
        <v/>
      </c>
      <c r="Q706" s="293" t="str">
        <f t="shared" si="152"/>
        <v/>
      </c>
      <c r="R706" s="293" t="str">
        <f t="shared" si="152"/>
        <v/>
      </c>
      <c r="S706" s="293" t="str">
        <f t="shared" si="152"/>
        <v/>
      </c>
      <c r="T706" s="293" t="str">
        <f t="shared" si="152"/>
        <v/>
      </c>
      <c r="U706" s="293" t="str">
        <f t="shared" si="152"/>
        <v/>
      </c>
      <c r="V706" s="293" t="str">
        <f t="shared" ref="P706:AE721" si="154">IFERROR((IF(FIND(V$1,$E706,1)&gt;0,"x")),"")</f>
        <v/>
      </c>
      <c r="W706" s="293" t="str">
        <f t="shared" si="154"/>
        <v/>
      </c>
      <c r="X706" s="293" t="str">
        <f t="shared" si="154"/>
        <v/>
      </c>
      <c r="Y706" s="293" t="str">
        <f t="shared" si="154"/>
        <v/>
      </c>
      <c r="Z706" s="293" t="str">
        <f t="shared" si="153"/>
        <v/>
      </c>
      <c r="AA706" s="293" t="str">
        <f t="shared" si="153"/>
        <v/>
      </c>
      <c r="AB706" s="293" t="str">
        <f t="shared" si="153"/>
        <v/>
      </c>
      <c r="AC706" s="293" t="str">
        <f t="shared" si="153"/>
        <v/>
      </c>
      <c r="AD706" s="293" t="str">
        <f t="shared" si="153"/>
        <v/>
      </c>
      <c r="AE706" s="293" t="str">
        <f t="shared" si="153"/>
        <v/>
      </c>
      <c r="AF706" s="293" t="str">
        <f t="shared" si="153"/>
        <v/>
      </c>
      <c r="AG706" s="293" t="str">
        <f t="shared" si="153"/>
        <v/>
      </c>
      <c r="AH706" s="293">
        <f t="shared" si="143"/>
        <v>0</v>
      </c>
      <c r="AI706" s="292" t="str">
        <f t="shared" si="144"/>
        <v>X</v>
      </c>
    </row>
    <row r="707" spans="1:35" ht="26.25" x14ac:dyDescent="0.25">
      <c r="A707"/>
      <c r="B707">
        <f>TABLA!D705</f>
        <v>717</v>
      </c>
      <c r="C707">
        <f>TABLA!H705</f>
        <v>16</v>
      </c>
      <c r="D707" s="165" t="str">
        <f>TABLA!A705</f>
        <v>F. Geografía e Historia</v>
      </c>
      <c r="E707" s="284">
        <f>TABLA!BN705</f>
        <v>0</v>
      </c>
      <c r="F707" s="293" t="str">
        <f t="shared" ref="F707:U722" si="155">IFERROR((IF(FIND(F$1,$E707,1)&gt;0,"x")),"")</f>
        <v/>
      </c>
      <c r="G707" s="293" t="str">
        <f t="shared" si="155"/>
        <v/>
      </c>
      <c r="H707" s="293" t="str">
        <f t="shared" si="155"/>
        <v/>
      </c>
      <c r="I707" s="293" t="str">
        <f t="shared" si="155"/>
        <v/>
      </c>
      <c r="J707" s="293" t="str">
        <f t="shared" si="155"/>
        <v/>
      </c>
      <c r="K707" s="293" t="str">
        <f t="shared" si="155"/>
        <v/>
      </c>
      <c r="L707" s="293" t="str">
        <f t="shared" si="155"/>
        <v/>
      </c>
      <c r="M707" s="293" t="str">
        <f t="shared" si="155"/>
        <v/>
      </c>
      <c r="N707" s="293" t="str">
        <f t="shared" si="155"/>
        <v/>
      </c>
      <c r="O707" s="293" t="str">
        <f t="shared" si="155"/>
        <v/>
      </c>
      <c r="P707" s="293" t="str">
        <f t="shared" si="154"/>
        <v/>
      </c>
      <c r="Q707" s="293" t="str">
        <f t="shared" si="154"/>
        <v/>
      </c>
      <c r="R707" s="293" t="str">
        <f t="shared" si="154"/>
        <v/>
      </c>
      <c r="S707" s="293" t="str">
        <f t="shared" si="154"/>
        <v/>
      </c>
      <c r="T707" s="293" t="str">
        <f t="shared" si="154"/>
        <v/>
      </c>
      <c r="U707" s="293" t="str">
        <f t="shared" si="154"/>
        <v/>
      </c>
      <c r="V707" s="293" t="str">
        <f t="shared" si="154"/>
        <v/>
      </c>
      <c r="W707" s="293" t="str">
        <f t="shared" si="154"/>
        <v/>
      </c>
      <c r="X707" s="293" t="str">
        <f t="shared" si="154"/>
        <v/>
      </c>
      <c r="Y707" s="293" t="str">
        <f t="shared" si="154"/>
        <v/>
      </c>
      <c r="Z707" s="293" t="str">
        <f t="shared" si="154"/>
        <v/>
      </c>
      <c r="AA707" s="293" t="str">
        <f t="shared" si="154"/>
        <v/>
      </c>
      <c r="AB707" s="293" t="str">
        <f t="shared" si="154"/>
        <v/>
      </c>
      <c r="AC707" s="293" t="str">
        <f t="shared" si="154"/>
        <v/>
      </c>
      <c r="AD707" s="293" t="str">
        <f t="shared" si="154"/>
        <v/>
      </c>
      <c r="AE707" s="293" t="str">
        <f t="shared" si="154"/>
        <v/>
      </c>
      <c r="AF707" s="293" t="str">
        <f t="shared" ref="Z707:AG722" si="156">IFERROR((IF(FIND(AF$1,$E707,1)&gt;0,"x")),"")</f>
        <v/>
      </c>
      <c r="AG707" s="293" t="str">
        <f t="shared" si="156"/>
        <v/>
      </c>
      <c r="AH707" s="293">
        <f t="shared" si="143"/>
        <v>0</v>
      </c>
      <c r="AI707" s="292" t="str">
        <f t="shared" si="144"/>
        <v>X</v>
      </c>
    </row>
    <row r="708" spans="1:35" ht="26.25" x14ac:dyDescent="0.25">
      <c r="A708" s="3"/>
      <c r="B708">
        <f>TABLA!D706</f>
        <v>718</v>
      </c>
      <c r="C708">
        <f>TABLA!H706</f>
        <v>25</v>
      </c>
      <c r="D708" s="165" t="str">
        <f>TABLA!A706</f>
        <v>F. Óptica y Optometría</v>
      </c>
      <c r="E708" s="284">
        <f>TABLA!BN706</f>
        <v>0</v>
      </c>
      <c r="F708" s="293" t="str">
        <f t="shared" si="155"/>
        <v/>
      </c>
      <c r="G708" s="293" t="str">
        <f t="shared" si="155"/>
        <v/>
      </c>
      <c r="H708" s="293" t="str">
        <f t="shared" si="155"/>
        <v/>
      </c>
      <c r="I708" s="293" t="str">
        <f t="shared" si="155"/>
        <v/>
      </c>
      <c r="J708" s="293" t="str">
        <f t="shared" si="155"/>
        <v/>
      </c>
      <c r="K708" s="293" t="str">
        <f t="shared" si="155"/>
        <v/>
      </c>
      <c r="L708" s="293" t="str">
        <f t="shared" si="155"/>
        <v/>
      </c>
      <c r="M708" s="293" t="str">
        <f t="shared" si="155"/>
        <v/>
      </c>
      <c r="N708" s="293" t="str">
        <f t="shared" si="155"/>
        <v/>
      </c>
      <c r="O708" s="293" t="str">
        <f t="shared" si="155"/>
        <v/>
      </c>
      <c r="P708" s="293" t="str">
        <f t="shared" si="154"/>
        <v/>
      </c>
      <c r="Q708" s="293" t="str">
        <f t="shared" si="154"/>
        <v/>
      </c>
      <c r="R708" s="293" t="str">
        <f t="shared" si="154"/>
        <v/>
      </c>
      <c r="S708" s="293" t="str">
        <f t="shared" si="154"/>
        <v/>
      </c>
      <c r="T708" s="293" t="str">
        <f t="shared" si="154"/>
        <v/>
      </c>
      <c r="U708" s="293" t="str">
        <f t="shared" si="154"/>
        <v/>
      </c>
      <c r="V708" s="293" t="str">
        <f t="shared" si="154"/>
        <v/>
      </c>
      <c r="W708" s="293" t="str">
        <f t="shared" si="154"/>
        <v/>
      </c>
      <c r="X708" s="293" t="str">
        <f t="shared" si="154"/>
        <v/>
      </c>
      <c r="Y708" s="293" t="str">
        <f t="shared" si="154"/>
        <v/>
      </c>
      <c r="Z708" s="293" t="str">
        <f t="shared" si="156"/>
        <v/>
      </c>
      <c r="AA708" s="293" t="str">
        <f t="shared" si="156"/>
        <v/>
      </c>
      <c r="AB708" s="293" t="str">
        <f t="shared" si="156"/>
        <v/>
      </c>
      <c r="AC708" s="293" t="str">
        <f t="shared" si="156"/>
        <v/>
      </c>
      <c r="AD708" s="293" t="str">
        <f t="shared" si="156"/>
        <v/>
      </c>
      <c r="AE708" s="293" t="str">
        <f t="shared" si="156"/>
        <v/>
      </c>
      <c r="AF708" s="293" t="str">
        <f t="shared" si="156"/>
        <v/>
      </c>
      <c r="AG708" s="293" t="str">
        <f t="shared" si="156"/>
        <v/>
      </c>
      <c r="AH708" s="293">
        <f t="shared" ref="AH708:AH771" si="157">COUNTIF(F708:AG708,"x")</f>
        <v>0</v>
      </c>
      <c r="AI708" s="292" t="str">
        <f t="shared" ref="AI708:AI771" si="158">IF(E708=0,"X",1)</f>
        <v>X</v>
      </c>
    </row>
    <row r="709" spans="1:35" ht="26.25" x14ac:dyDescent="0.25">
      <c r="A709" s="3"/>
      <c r="B709">
        <f>TABLA!D707</f>
        <v>719</v>
      </c>
      <c r="C709">
        <f>TABLA!H707</f>
        <v>4</v>
      </c>
      <c r="D709" s="165" t="str">
        <f>TABLA!A707</f>
        <v>F. Ciencias de la Información</v>
      </c>
      <c r="E709" s="284">
        <f>TABLA!BN707</f>
        <v>0</v>
      </c>
      <c r="F709" s="293" t="str">
        <f t="shared" si="155"/>
        <v/>
      </c>
      <c r="G709" s="293" t="str">
        <f t="shared" si="155"/>
        <v/>
      </c>
      <c r="H709" s="293" t="str">
        <f t="shared" si="155"/>
        <v/>
      </c>
      <c r="I709" s="293" t="str">
        <f t="shared" si="155"/>
        <v/>
      </c>
      <c r="J709" s="293" t="str">
        <f t="shared" si="155"/>
        <v/>
      </c>
      <c r="K709" s="293" t="str">
        <f t="shared" si="155"/>
        <v/>
      </c>
      <c r="L709" s="293" t="str">
        <f t="shared" si="155"/>
        <v/>
      </c>
      <c r="M709" s="293" t="str">
        <f t="shared" si="155"/>
        <v/>
      </c>
      <c r="N709" s="293" t="str">
        <f t="shared" si="155"/>
        <v/>
      </c>
      <c r="O709" s="293" t="str">
        <f t="shared" si="155"/>
        <v/>
      </c>
      <c r="P709" s="293" t="str">
        <f t="shared" si="154"/>
        <v/>
      </c>
      <c r="Q709" s="293" t="str">
        <f t="shared" si="154"/>
        <v/>
      </c>
      <c r="R709" s="293" t="str">
        <f t="shared" si="154"/>
        <v/>
      </c>
      <c r="S709" s="293" t="str">
        <f t="shared" si="154"/>
        <v/>
      </c>
      <c r="T709" s="293" t="str">
        <f t="shared" si="154"/>
        <v/>
      </c>
      <c r="U709" s="293" t="str">
        <f t="shared" si="154"/>
        <v/>
      </c>
      <c r="V709" s="293" t="str">
        <f t="shared" si="154"/>
        <v/>
      </c>
      <c r="W709" s="293" t="str">
        <f t="shared" si="154"/>
        <v/>
      </c>
      <c r="X709" s="293" t="str">
        <f t="shared" si="154"/>
        <v/>
      </c>
      <c r="Y709" s="293" t="str">
        <f t="shared" si="154"/>
        <v/>
      </c>
      <c r="Z709" s="293" t="str">
        <f t="shared" si="156"/>
        <v/>
      </c>
      <c r="AA709" s="293" t="str">
        <f t="shared" si="156"/>
        <v/>
      </c>
      <c r="AB709" s="293" t="str">
        <f t="shared" si="156"/>
        <v/>
      </c>
      <c r="AC709" s="293" t="str">
        <f t="shared" si="156"/>
        <v/>
      </c>
      <c r="AD709" s="293" t="str">
        <f t="shared" si="156"/>
        <v/>
      </c>
      <c r="AE709" s="293" t="str">
        <f t="shared" si="156"/>
        <v/>
      </c>
      <c r="AF709" s="293" t="str">
        <f t="shared" si="156"/>
        <v/>
      </c>
      <c r="AG709" s="293" t="str">
        <f t="shared" si="156"/>
        <v/>
      </c>
      <c r="AH709" s="293">
        <f t="shared" si="157"/>
        <v>0</v>
      </c>
      <c r="AI709" s="292" t="str">
        <f t="shared" si="158"/>
        <v>X</v>
      </c>
    </row>
    <row r="710" spans="1:35" ht="15.75" x14ac:dyDescent="0.25">
      <c r="A710"/>
      <c r="B710">
        <f>TABLA!D708</f>
        <v>720</v>
      </c>
      <c r="C710">
        <f>TABLA!H708</f>
        <v>21</v>
      </c>
      <c r="D710" s="284" t="str">
        <f>TABLA!A708</f>
        <v>F. Veterinaria</v>
      </c>
      <c r="E710" s="284" t="str">
        <f>TABLA!BN708</f>
        <v>La posibilidad de renovar a través de internet un número mayor de libros</v>
      </c>
      <c r="F710" s="293" t="str">
        <f t="shared" si="155"/>
        <v/>
      </c>
      <c r="G710" s="293" t="str">
        <f t="shared" si="155"/>
        <v/>
      </c>
      <c r="H710" s="293" t="str">
        <f t="shared" si="155"/>
        <v/>
      </c>
      <c r="I710" s="293" t="str">
        <f t="shared" si="155"/>
        <v/>
      </c>
      <c r="J710" s="293" t="str">
        <f t="shared" si="155"/>
        <v/>
      </c>
      <c r="K710" s="293" t="str">
        <f t="shared" si="155"/>
        <v/>
      </c>
      <c r="L710" s="293" t="str">
        <f t="shared" si="155"/>
        <v/>
      </c>
      <c r="M710" s="293" t="str">
        <f t="shared" si="155"/>
        <v/>
      </c>
      <c r="N710" s="293" t="str">
        <f t="shared" si="155"/>
        <v/>
      </c>
      <c r="O710" s="293" t="str">
        <f t="shared" si="155"/>
        <v/>
      </c>
      <c r="P710" s="293" t="str">
        <f t="shared" si="154"/>
        <v/>
      </c>
      <c r="Q710" s="293" t="str">
        <f t="shared" si="154"/>
        <v/>
      </c>
      <c r="R710" s="293" t="str">
        <f t="shared" si="154"/>
        <v/>
      </c>
      <c r="S710" s="293" t="str">
        <f t="shared" si="154"/>
        <v/>
      </c>
      <c r="T710" s="293" t="str">
        <f t="shared" si="154"/>
        <v/>
      </c>
      <c r="U710" s="293" t="str">
        <f t="shared" si="154"/>
        <v/>
      </c>
      <c r="V710" s="293" t="str">
        <f t="shared" si="154"/>
        <v/>
      </c>
      <c r="W710" s="293" t="str">
        <f t="shared" si="154"/>
        <v/>
      </c>
      <c r="X710" s="293" t="str">
        <f t="shared" si="154"/>
        <v/>
      </c>
      <c r="Y710" s="293" t="str">
        <f t="shared" si="154"/>
        <v/>
      </c>
      <c r="Z710" s="293" t="str">
        <f t="shared" si="156"/>
        <v/>
      </c>
      <c r="AA710" s="293" t="str">
        <f t="shared" si="156"/>
        <v/>
      </c>
      <c r="AB710" s="293" t="str">
        <f t="shared" si="156"/>
        <v/>
      </c>
      <c r="AC710" s="293" t="str">
        <f t="shared" si="156"/>
        <v/>
      </c>
      <c r="AD710" s="293" t="str">
        <f t="shared" si="156"/>
        <v/>
      </c>
      <c r="AE710" s="293" t="str">
        <f t="shared" si="156"/>
        <v/>
      </c>
      <c r="AF710" s="293" t="str">
        <f t="shared" si="156"/>
        <v/>
      </c>
      <c r="AG710" s="293" t="str">
        <f t="shared" si="156"/>
        <v/>
      </c>
      <c r="AH710" s="293">
        <f t="shared" si="157"/>
        <v>0</v>
      </c>
      <c r="AI710" s="292">
        <f t="shared" si="158"/>
        <v>1</v>
      </c>
    </row>
    <row r="711" spans="1:35" ht="15.75" x14ac:dyDescent="0.25">
      <c r="A711"/>
      <c r="B711">
        <f>TABLA!D709</f>
        <v>721</v>
      </c>
      <c r="C711">
        <f>TABLA!H709</f>
        <v>13</v>
      </c>
      <c r="D711" s="165" t="str">
        <f>TABLA!A709</f>
        <v>F. Farmacia</v>
      </c>
      <c r="E711" s="284">
        <f>TABLA!BN709</f>
        <v>0</v>
      </c>
      <c r="F711" s="293" t="str">
        <f t="shared" si="155"/>
        <v/>
      </c>
      <c r="G711" s="293" t="str">
        <f t="shared" si="155"/>
        <v/>
      </c>
      <c r="H711" s="293" t="str">
        <f t="shared" si="155"/>
        <v/>
      </c>
      <c r="I711" s="293" t="str">
        <f t="shared" si="155"/>
        <v/>
      </c>
      <c r="J711" s="293" t="str">
        <f t="shared" si="155"/>
        <v/>
      </c>
      <c r="K711" s="293" t="str">
        <f t="shared" si="155"/>
        <v/>
      </c>
      <c r="L711" s="293" t="str">
        <f t="shared" si="155"/>
        <v/>
      </c>
      <c r="M711" s="293" t="str">
        <f t="shared" si="155"/>
        <v/>
      </c>
      <c r="N711" s="293" t="str">
        <f t="shared" si="155"/>
        <v/>
      </c>
      <c r="O711" s="293" t="str">
        <f t="shared" si="155"/>
        <v/>
      </c>
      <c r="P711" s="293" t="str">
        <f t="shared" si="154"/>
        <v/>
      </c>
      <c r="Q711" s="293" t="str">
        <f t="shared" si="154"/>
        <v/>
      </c>
      <c r="R711" s="293" t="str">
        <f t="shared" si="154"/>
        <v/>
      </c>
      <c r="S711" s="293" t="str">
        <f t="shared" si="154"/>
        <v/>
      </c>
      <c r="T711" s="293" t="str">
        <f t="shared" si="154"/>
        <v/>
      </c>
      <c r="U711" s="293" t="str">
        <f t="shared" si="154"/>
        <v/>
      </c>
      <c r="V711" s="293" t="str">
        <f t="shared" si="154"/>
        <v/>
      </c>
      <c r="W711" s="293" t="str">
        <f t="shared" si="154"/>
        <v/>
      </c>
      <c r="X711" s="293" t="str">
        <f t="shared" si="154"/>
        <v/>
      </c>
      <c r="Y711" s="293" t="str">
        <f t="shared" si="154"/>
        <v/>
      </c>
      <c r="Z711" s="293" t="str">
        <f t="shared" si="156"/>
        <v/>
      </c>
      <c r="AA711" s="293" t="str">
        <f t="shared" si="156"/>
        <v/>
      </c>
      <c r="AB711" s="293" t="str">
        <f t="shared" si="156"/>
        <v/>
      </c>
      <c r="AC711" s="293" t="str">
        <f t="shared" si="156"/>
        <v/>
      </c>
      <c r="AD711" s="293" t="str">
        <f t="shared" si="156"/>
        <v/>
      </c>
      <c r="AE711" s="293" t="str">
        <f t="shared" si="156"/>
        <v/>
      </c>
      <c r="AF711" s="293" t="str">
        <f t="shared" si="156"/>
        <v/>
      </c>
      <c r="AG711" s="293" t="str">
        <f t="shared" si="156"/>
        <v/>
      </c>
      <c r="AH711" s="293">
        <f t="shared" si="157"/>
        <v>0</v>
      </c>
      <c r="AI711" s="292" t="str">
        <f t="shared" si="158"/>
        <v>X</v>
      </c>
    </row>
    <row r="712" spans="1:35" ht="51" x14ac:dyDescent="0.25">
      <c r="A712" s="3"/>
      <c r="B712">
        <f>TABLA!D710</f>
        <v>722</v>
      </c>
      <c r="C712">
        <f>TABLA!H710</f>
        <v>12</v>
      </c>
      <c r="D712" s="284" t="str">
        <f>TABLA!A710</f>
        <v>F. Educación - Centro de Formación del Profesorado</v>
      </c>
      <c r="E712" s="284">
        <f>TABLA!BN710</f>
        <v>0</v>
      </c>
      <c r="F712" s="293" t="str">
        <f t="shared" si="155"/>
        <v/>
      </c>
      <c r="G712" s="293" t="str">
        <f t="shared" si="155"/>
        <v/>
      </c>
      <c r="H712" s="293" t="str">
        <f t="shared" si="155"/>
        <v/>
      </c>
      <c r="I712" s="293" t="str">
        <f t="shared" si="155"/>
        <v/>
      </c>
      <c r="J712" s="293" t="str">
        <f t="shared" si="155"/>
        <v/>
      </c>
      <c r="K712" s="293" t="str">
        <f t="shared" si="155"/>
        <v/>
      </c>
      <c r="L712" s="293" t="str">
        <f t="shared" si="155"/>
        <v/>
      </c>
      <c r="M712" s="293" t="str">
        <f t="shared" si="155"/>
        <v/>
      </c>
      <c r="N712" s="293" t="str">
        <f t="shared" si="155"/>
        <v/>
      </c>
      <c r="O712" s="293" t="str">
        <f t="shared" si="155"/>
        <v/>
      </c>
      <c r="P712" s="293" t="str">
        <f t="shared" si="154"/>
        <v/>
      </c>
      <c r="Q712" s="293" t="str">
        <f t="shared" si="154"/>
        <v/>
      </c>
      <c r="R712" s="293" t="str">
        <f t="shared" si="154"/>
        <v/>
      </c>
      <c r="S712" s="293" t="str">
        <f t="shared" si="154"/>
        <v/>
      </c>
      <c r="T712" s="293" t="str">
        <f t="shared" si="154"/>
        <v/>
      </c>
      <c r="U712" s="293" t="str">
        <f t="shared" si="154"/>
        <v/>
      </c>
      <c r="V712" s="293" t="str">
        <f t="shared" si="154"/>
        <v/>
      </c>
      <c r="W712" s="293" t="str">
        <f t="shared" si="154"/>
        <v/>
      </c>
      <c r="X712" s="293" t="str">
        <f t="shared" si="154"/>
        <v/>
      </c>
      <c r="Y712" s="293" t="str">
        <f t="shared" si="154"/>
        <v/>
      </c>
      <c r="Z712" s="293" t="str">
        <f t="shared" si="156"/>
        <v/>
      </c>
      <c r="AA712" s="293" t="str">
        <f t="shared" si="156"/>
        <v/>
      </c>
      <c r="AB712" s="293" t="str">
        <f t="shared" si="156"/>
        <v/>
      </c>
      <c r="AC712" s="293" t="str">
        <f t="shared" si="156"/>
        <v/>
      </c>
      <c r="AD712" s="293" t="str">
        <f t="shared" si="156"/>
        <v/>
      </c>
      <c r="AE712" s="293" t="str">
        <f t="shared" si="156"/>
        <v/>
      </c>
      <c r="AF712" s="293" t="str">
        <f t="shared" si="156"/>
        <v/>
      </c>
      <c r="AG712" s="293" t="str">
        <f t="shared" si="156"/>
        <v/>
      </c>
      <c r="AH712" s="293">
        <f t="shared" si="157"/>
        <v>0</v>
      </c>
      <c r="AI712" s="292" t="str">
        <f t="shared" si="158"/>
        <v>X</v>
      </c>
    </row>
    <row r="713" spans="1:35" ht="63.75" x14ac:dyDescent="0.25">
      <c r="A713"/>
      <c r="B713">
        <f>TABLA!D711</f>
        <v>723</v>
      </c>
      <c r="C713">
        <f>TABLA!H711</f>
        <v>16</v>
      </c>
      <c r="D713" s="284" t="str">
        <f>TABLA!A711</f>
        <v>F. Geografía e Historia</v>
      </c>
      <c r="E713" s="284" t="str">
        <f>TABLA!BN711</f>
        <v>El nuevo sistema del Catálogo Cisne deja mucho que desear. Con el anterior, era mucho más sencillo encontrar los libros que buscabas e, incluso, te daba sugerencias de otros usuarios que también habían utilizado otros libros de similar temática. Ahora, por el contrario, tardas mucho más en buscar los libros que necesitan porque no sale la misma cantidad.&lt;br&gt;&lt;br&gt;Pienso que si el otro sistema funcionaba tan bien, se podría haber mantenido o mejorarlo de alguna manera, no cambiando todo.</v>
      </c>
      <c r="F713" s="293" t="str">
        <f t="shared" si="155"/>
        <v/>
      </c>
      <c r="G713" s="293" t="str">
        <f t="shared" si="155"/>
        <v/>
      </c>
      <c r="H713" s="293" t="str">
        <f t="shared" si="155"/>
        <v/>
      </c>
      <c r="I713" s="293" t="str">
        <f t="shared" si="155"/>
        <v/>
      </c>
      <c r="J713" s="293" t="str">
        <f t="shared" si="155"/>
        <v/>
      </c>
      <c r="K713" s="293" t="str">
        <f t="shared" si="155"/>
        <v/>
      </c>
      <c r="L713" s="293" t="str">
        <f t="shared" si="155"/>
        <v/>
      </c>
      <c r="M713" s="293" t="str">
        <f t="shared" si="155"/>
        <v/>
      </c>
      <c r="N713" s="293" t="str">
        <f t="shared" si="155"/>
        <v/>
      </c>
      <c r="O713" s="293" t="str">
        <f t="shared" si="155"/>
        <v/>
      </c>
      <c r="P713" s="293" t="str">
        <f t="shared" si="154"/>
        <v>x</v>
      </c>
      <c r="Q713" s="293" t="str">
        <f t="shared" si="154"/>
        <v/>
      </c>
      <c r="R713" s="293" t="str">
        <f t="shared" si="154"/>
        <v/>
      </c>
      <c r="S713" s="293" t="str">
        <f t="shared" si="154"/>
        <v/>
      </c>
      <c r="T713" s="293" t="str">
        <f t="shared" si="154"/>
        <v/>
      </c>
      <c r="U713" s="293" t="str">
        <f t="shared" si="154"/>
        <v/>
      </c>
      <c r="V713" s="293" t="str">
        <f t="shared" si="154"/>
        <v/>
      </c>
      <c r="W713" s="293" t="str">
        <f t="shared" si="154"/>
        <v/>
      </c>
      <c r="X713" s="293" t="str">
        <f t="shared" si="154"/>
        <v/>
      </c>
      <c r="Y713" s="293" t="str">
        <f t="shared" si="154"/>
        <v/>
      </c>
      <c r="Z713" s="293" t="str">
        <f t="shared" si="156"/>
        <v/>
      </c>
      <c r="AA713" s="293" t="str">
        <f t="shared" si="156"/>
        <v/>
      </c>
      <c r="AB713" s="293" t="str">
        <f t="shared" si="156"/>
        <v/>
      </c>
      <c r="AC713" s="293" t="str">
        <f t="shared" si="156"/>
        <v/>
      </c>
      <c r="AD713" s="293" t="str">
        <f t="shared" si="156"/>
        <v/>
      </c>
      <c r="AE713" s="293" t="str">
        <f t="shared" si="156"/>
        <v/>
      </c>
      <c r="AF713" s="293" t="str">
        <f t="shared" si="156"/>
        <v/>
      </c>
      <c r="AG713" s="293" t="str">
        <f t="shared" si="156"/>
        <v/>
      </c>
      <c r="AH713" s="293">
        <f t="shared" si="157"/>
        <v>1</v>
      </c>
      <c r="AI713" s="292">
        <f t="shared" si="158"/>
        <v>1</v>
      </c>
    </row>
    <row r="714" spans="1:35" ht="15.75" x14ac:dyDescent="0.25">
      <c r="A714"/>
      <c r="B714">
        <f>TABLA!D712</f>
        <v>724</v>
      </c>
      <c r="C714">
        <f>TABLA!H712</f>
        <v>0</v>
      </c>
      <c r="D714" s="165" t="str">
        <f>TABLA!A712</f>
        <v>N/C</v>
      </c>
      <c r="E714" s="284">
        <f>TABLA!BN712</f>
        <v>0</v>
      </c>
      <c r="F714" s="293" t="str">
        <f t="shared" si="155"/>
        <v/>
      </c>
      <c r="G714" s="293" t="str">
        <f t="shared" si="155"/>
        <v/>
      </c>
      <c r="H714" s="293" t="str">
        <f t="shared" si="155"/>
        <v/>
      </c>
      <c r="I714" s="293" t="str">
        <f t="shared" si="155"/>
        <v/>
      </c>
      <c r="J714" s="293" t="str">
        <f t="shared" si="155"/>
        <v/>
      </c>
      <c r="K714" s="293" t="str">
        <f t="shared" si="155"/>
        <v/>
      </c>
      <c r="L714" s="293" t="str">
        <f t="shared" si="155"/>
        <v/>
      </c>
      <c r="M714" s="293" t="str">
        <f t="shared" si="155"/>
        <v/>
      </c>
      <c r="N714" s="293" t="str">
        <f t="shared" si="155"/>
        <v/>
      </c>
      <c r="O714" s="293" t="str">
        <f t="shared" si="155"/>
        <v/>
      </c>
      <c r="P714" s="293" t="str">
        <f t="shared" si="154"/>
        <v/>
      </c>
      <c r="Q714" s="293" t="str">
        <f t="shared" si="154"/>
        <v/>
      </c>
      <c r="R714" s="293" t="str">
        <f t="shared" si="154"/>
        <v/>
      </c>
      <c r="S714" s="293" t="str">
        <f t="shared" si="154"/>
        <v/>
      </c>
      <c r="T714" s="293" t="str">
        <f t="shared" si="154"/>
        <v/>
      </c>
      <c r="U714" s="293" t="str">
        <f t="shared" si="154"/>
        <v/>
      </c>
      <c r="V714" s="293" t="str">
        <f t="shared" si="154"/>
        <v/>
      </c>
      <c r="W714" s="293" t="str">
        <f t="shared" si="154"/>
        <v/>
      </c>
      <c r="X714" s="293" t="str">
        <f t="shared" si="154"/>
        <v/>
      </c>
      <c r="Y714" s="293" t="str">
        <f t="shared" si="154"/>
        <v/>
      </c>
      <c r="Z714" s="293" t="str">
        <f t="shared" si="156"/>
        <v/>
      </c>
      <c r="AA714" s="293" t="str">
        <f t="shared" si="156"/>
        <v/>
      </c>
      <c r="AB714" s="293" t="str">
        <f t="shared" si="156"/>
        <v/>
      </c>
      <c r="AC714" s="293" t="str">
        <f t="shared" si="156"/>
        <v/>
      </c>
      <c r="AD714" s="293" t="str">
        <f t="shared" si="156"/>
        <v/>
      </c>
      <c r="AE714" s="293" t="str">
        <f t="shared" si="156"/>
        <v/>
      </c>
      <c r="AF714" s="293" t="str">
        <f t="shared" si="156"/>
        <v/>
      </c>
      <c r="AG714" s="293" t="str">
        <f t="shared" si="156"/>
        <v/>
      </c>
      <c r="AH714" s="293">
        <f t="shared" si="157"/>
        <v>0</v>
      </c>
      <c r="AI714" s="292" t="str">
        <f t="shared" si="158"/>
        <v>X</v>
      </c>
    </row>
    <row r="715" spans="1:35" ht="15.75" x14ac:dyDescent="0.25">
      <c r="A715"/>
      <c r="B715">
        <f>TABLA!D713</f>
        <v>725</v>
      </c>
      <c r="C715">
        <f>TABLA!H713</f>
        <v>20</v>
      </c>
      <c r="D715" s="165" t="str">
        <f>TABLA!A713</f>
        <v>F. Psicología</v>
      </c>
      <c r="E715" s="284">
        <f>TABLA!BN713</f>
        <v>0</v>
      </c>
      <c r="F715" s="293" t="str">
        <f t="shared" si="155"/>
        <v/>
      </c>
      <c r="G715" s="293" t="str">
        <f t="shared" si="155"/>
        <v/>
      </c>
      <c r="H715" s="293" t="str">
        <f t="shared" si="155"/>
        <v/>
      </c>
      <c r="I715" s="293" t="str">
        <f t="shared" si="155"/>
        <v/>
      </c>
      <c r="J715" s="293" t="str">
        <f t="shared" si="155"/>
        <v/>
      </c>
      <c r="K715" s="293" t="str">
        <f t="shared" si="155"/>
        <v/>
      </c>
      <c r="L715" s="293" t="str">
        <f t="shared" si="155"/>
        <v/>
      </c>
      <c r="M715" s="293" t="str">
        <f t="shared" si="155"/>
        <v/>
      </c>
      <c r="N715" s="293" t="str">
        <f t="shared" si="155"/>
        <v/>
      </c>
      <c r="O715" s="293" t="str">
        <f t="shared" si="155"/>
        <v/>
      </c>
      <c r="P715" s="293" t="str">
        <f t="shared" si="154"/>
        <v/>
      </c>
      <c r="Q715" s="293" t="str">
        <f t="shared" si="154"/>
        <v/>
      </c>
      <c r="R715" s="293" t="str">
        <f t="shared" si="154"/>
        <v/>
      </c>
      <c r="S715" s="293" t="str">
        <f t="shared" si="154"/>
        <v/>
      </c>
      <c r="T715" s="293" t="str">
        <f t="shared" si="154"/>
        <v/>
      </c>
      <c r="U715" s="293" t="str">
        <f t="shared" si="154"/>
        <v/>
      </c>
      <c r="V715" s="293" t="str">
        <f t="shared" si="154"/>
        <v/>
      </c>
      <c r="W715" s="293" t="str">
        <f t="shared" si="154"/>
        <v/>
      </c>
      <c r="X715" s="293" t="str">
        <f t="shared" si="154"/>
        <v/>
      </c>
      <c r="Y715" s="293" t="str">
        <f t="shared" si="154"/>
        <v/>
      </c>
      <c r="Z715" s="293" t="str">
        <f t="shared" si="156"/>
        <v/>
      </c>
      <c r="AA715" s="293" t="str">
        <f t="shared" si="156"/>
        <v/>
      </c>
      <c r="AB715" s="293" t="str">
        <f t="shared" si="156"/>
        <v/>
      </c>
      <c r="AC715" s="293" t="str">
        <f t="shared" si="156"/>
        <v/>
      </c>
      <c r="AD715" s="293" t="str">
        <f t="shared" si="156"/>
        <v/>
      </c>
      <c r="AE715" s="293" t="str">
        <f t="shared" si="156"/>
        <v/>
      </c>
      <c r="AF715" s="293" t="str">
        <f t="shared" si="156"/>
        <v/>
      </c>
      <c r="AG715" s="293" t="str">
        <f t="shared" si="156"/>
        <v/>
      </c>
      <c r="AH715" s="293">
        <f t="shared" si="157"/>
        <v>0</v>
      </c>
      <c r="AI715" s="292" t="str">
        <f t="shared" si="158"/>
        <v>X</v>
      </c>
    </row>
    <row r="716" spans="1:35" ht="15.75" x14ac:dyDescent="0.25">
      <c r="A716" s="3"/>
      <c r="B716">
        <f>TABLA!D714</f>
        <v>726</v>
      </c>
      <c r="C716">
        <f>TABLA!H714</f>
        <v>13</v>
      </c>
      <c r="D716" s="165" t="str">
        <f>TABLA!A714</f>
        <v>F. Farmacia</v>
      </c>
      <c r="E716" s="284">
        <f>TABLA!BN714</f>
        <v>0</v>
      </c>
      <c r="F716" s="293" t="str">
        <f t="shared" si="155"/>
        <v/>
      </c>
      <c r="G716" s="293" t="str">
        <f t="shared" si="155"/>
        <v/>
      </c>
      <c r="H716" s="293" t="str">
        <f t="shared" si="155"/>
        <v/>
      </c>
      <c r="I716" s="293" t="str">
        <f t="shared" si="155"/>
        <v/>
      </c>
      <c r="J716" s="293" t="str">
        <f t="shared" si="155"/>
        <v/>
      </c>
      <c r="K716" s="293" t="str">
        <f t="shared" si="155"/>
        <v/>
      </c>
      <c r="L716" s="293" t="str">
        <f t="shared" si="155"/>
        <v/>
      </c>
      <c r="M716" s="293" t="str">
        <f t="shared" si="155"/>
        <v/>
      </c>
      <c r="N716" s="293" t="str">
        <f t="shared" si="155"/>
        <v/>
      </c>
      <c r="O716" s="293" t="str">
        <f t="shared" si="155"/>
        <v/>
      </c>
      <c r="P716" s="293" t="str">
        <f t="shared" si="154"/>
        <v/>
      </c>
      <c r="Q716" s="293" t="str">
        <f t="shared" si="154"/>
        <v/>
      </c>
      <c r="R716" s="293" t="str">
        <f t="shared" si="154"/>
        <v/>
      </c>
      <c r="S716" s="293" t="str">
        <f t="shared" si="154"/>
        <v/>
      </c>
      <c r="T716" s="293" t="str">
        <f t="shared" si="154"/>
        <v/>
      </c>
      <c r="U716" s="293" t="str">
        <f t="shared" si="154"/>
        <v/>
      </c>
      <c r="V716" s="293" t="str">
        <f t="shared" si="154"/>
        <v/>
      </c>
      <c r="W716" s="293" t="str">
        <f t="shared" si="154"/>
        <v/>
      </c>
      <c r="X716" s="293" t="str">
        <f t="shared" si="154"/>
        <v/>
      </c>
      <c r="Y716" s="293" t="str">
        <f t="shared" si="154"/>
        <v/>
      </c>
      <c r="Z716" s="293" t="str">
        <f t="shared" si="156"/>
        <v/>
      </c>
      <c r="AA716" s="293" t="str">
        <f t="shared" si="156"/>
        <v/>
      </c>
      <c r="AB716" s="293" t="str">
        <f t="shared" si="156"/>
        <v/>
      </c>
      <c r="AC716" s="293" t="str">
        <f t="shared" si="156"/>
        <v/>
      </c>
      <c r="AD716" s="293" t="str">
        <f t="shared" si="156"/>
        <v/>
      </c>
      <c r="AE716" s="293" t="str">
        <f t="shared" si="156"/>
        <v/>
      </c>
      <c r="AF716" s="293" t="str">
        <f t="shared" si="156"/>
        <v/>
      </c>
      <c r="AG716" s="293" t="str">
        <f t="shared" si="156"/>
        <v/>
      </c>
      <c r="AH716" s="293">
        <f t="shared" si="157"/>
        <v>0</v>
      </c>
      <c r="AI716" s="292" t="str">
        <f t="shared" si="158"/>
        <v>X</v>
      </c>
    </row>
    <row r="717" spans="1:35" ht="15.75" x14ac:dyDescent="0.25">
      <c r="A717"/>
      <c r="B717" t="e">
        <f>TABLA!#REF!</f>
        <v>#REF!</v>
      </c>
      <c r="C717" t="e">
        <f>TABLA!#REF!</f>
        <v>#REF!</v>
      </c>
      <c r="D717" s="284" t="e">
        <f>TABLA!#REF!</f>
        <v>#REF!</v>
      </c>
      <c r="E717" s="284" t="e">
        <f>TABLA!#REF!</f>
        <v>#REF!</v>
      </c>
      <c r="F717" s="293" t="str">
        <f t="shared" si="155"/>
        <v/>
      </c>
      <c r="G717" s="293" t="str">
        <f t="shared" si="155"/>
        <v/>
      </c>
      <c r="H717" s="293" t="str">
        <f t="shared" si="155"/>
        <v/>
      </c>
      <c r="I717" s="293" t="str">
        <f t="shared" si="155"/>
        <v/>
      </c>
      <c r="J717" s="293" t="str">
        <f t="shared" si="155"/>
        <v/>
      </c>
      <c r="K717" s="293" t="str">
        <f t="shared" si="155"/>
        <v/>
      </c>
      <c r="L717" s="293" t="str">
        <f t="shared" si="155"/>
        <v/>
      </c>
      <c r="M717" s="293" t="str">
        <f t="shared" si="155"/>
        <v/>
      </c>
      <c r="N717" s="293" t="str">
        <f t="shared" si="155"/>
        <v/>
      </c>
      <c r="O717" s="293" t="str">
        <f t="shared" si="155"/>
        <v/>
      </c>
      <c r="P717" s="293" t="str">
        <f t="shared" si="154"/>
        <v/>
      </c>
      <c r="Q717" s="293" t="str">
        <f t="shared" si="154"/>
        <v/>
      </c>
      <c r="R717" s="293" t="str">
        <f t="shared" si="154"/>
        <v/>
      </c>
      <c r="S717" s="293" t="str">
        <f t="shared" si="154"/>
        <v/>
      </c>
      <c r="T717" s="293" t="str">
        <f t="shared" si="154"/>
        <v/>
      </c>
      <c r="U717" s="293" t="str">
        <f t="shared" si="154"/>
        <v/>
      </c>
      <c r="V717" s="293" t="str">
        <f t="shared" si="154"/>
        <v/>
      </c>
      <c r="W717" s="293" t="str">
        <f t="shared" si="154"/>
        <v/>
      </c>
      <c r="X717" s="293" t="str">
        <f t="shared" si="154"/>
        <v/>
      </c>
      <c r="Y717" s="293" t="str">
        <f t="shared" si="154"/>
        <v/>
      </c>
      <c r="Z717" s="293" t="str">
        <f t="shared" si="156"/>
        <v/>
      </c>
      <c r="AA717" s="293" t="str">
        <f t="shared" si="156"/>
        <v/>
      </c>
      <c r="AB717" s="293" t="str">
        <f t="shared" si="156"/>
        <v/>
      </c>
      <c r="AC717" s="293" t="str">
        <f t="shared" si="156"/>
        <v/>
      </c>
      <c r="AD717" s="293" t="str">
        <f t="shared" si="156"/>
        <v/>
      </c>
      <c r="AE717" s="293" t="str">
        <f t="shared" si="156"/>
        <v/>
      </c>
      <c r="AF717" s="293" t="str">
        <f t="shared" si="156"/>
        <v/>
      </c>
      <c r="AG717" s="293" t="str">
        <f t="shared" si="156"/>
        <v/>
      </c>
      <c r="AH717" s="293">
        <f t="shared" si="157"/>
        <v>0</v>
      </c>
      <c r="AI717" s="292" t="e">
        <f t="shared" si="158"/>
        <v>#REF!</v>
      </c>
    </row>
    <row r="718" spans="1:35" ht="26.25" x14ac:dyDescent="0.25">
      <c r="A718"/>
      <c r="B718">
        <f>TABLA!D715</f>
        <v>727</v>
      </c>
      <c r="C718">
        <f>TABLA!H715</f>
        <v>6</v>
      </c>
      <c r="D718" s="165" t="str">
        <f>TABLA!A715</f>
        <v>F. Ciencias Físicas</v>
      </c>
      <c r="E718" s="284" t="str">
        <f>TABLA!BN715</f>
        <v>Mayor duración en los periodos de préstamo.&lt;br&gt;Mejorar el catálogo en online, a veces no busca bien lo que le estás pidiendo que busque y es un lío</v>
      </c>
      <c r="F718" s="293" t="str">
        <f t="shared" si="155"/>
        <v/>
      </c>
      <c r="G718" s="293" t="str">
        <f t="shared" si="155"/>
        <v/>
      </c>
      <c r="H718" s="293" t="str">
        <f t="shared" si="155"/>
        <v/>
      </c>
      <c r="I718" s="293" t="str">
        <f t="shared" si="155"/>
        <v/>
      </c>
      <c r="J718" s="293" t="str">
        <f t="shared" si="155"/>
        <v>x</v>
      </c>
      <c r="K718" s="293" t="str">
        <f t="shared" si="155"/>
        <v/>
      </c>
      <c r="L718" s="293" t="str">
        <f t="shared" si="155"/>
        <v/>
      </c>
      <c r="M718" s="293" t="str">
        <f t="shared" si="155"/>
        <v/>
      </c>
      <c r="N718" s="293" t="str">
        <f t="shared" si="155"/>
        <v/>
      </c>
      <c r="O718" s="293" t="str">
        <f t="shared" si="155"/>
        <v/>
      </c>
      <c r="P718" s="293" t="str">
        <f t="shared" si="154"/>
        <v/>
      </c>
      <c r="Q718" s="293" t="str">
        <f t="shared" si="154"/>
        <v/>
      </c>
      <c r="R718" s="293" t="str">
        <f t="shared" si="154"/>
        <v/>
      </c>
      <c r="S718" s="293" t="str">
        <f t="shared" si="154"/>
        <v/>
      </c>
      <c r="T718" s="293" t="str">
        <f t="shared" si="154"/>
        <v/>
      </c>
      <c r="U718" s="293" t="str">
        <f t="shared" si="154"/>
        <v/>
      </c>
      <c r="V718" s="293" t="str">
        <f t="shared" si="154"/>
        <v/>
      </c>
      <c r="W718" s="293" t="str">
        <f t="shared" si="154"/>
        <v/>
      </c>
      <c r="X718" s="293" t="str">
        <f t="shared" si="154"/>
        <v/>
      </c>
      <c r="Y718" s="293" t="str">
        <f t="shared" si="154"/>
        <v/>
      </c>
      <c r="Z718" s="293" t="str">
        <f t="shared" si="156"/>
        <v/>
      </c>
      <c r="AA718" s="293" t="str">
        <f t="shared" si="156"/>
        <v/>
      </c>
      <c r="AB718" s="293" t="str">
        <f t="shared" si="156"/>
        <v/>
      </c>
      <c r="AC718" s="293" t="str">
        <f t="shared" si="156"/>
        <v/>
      </c>
      <c r="AD718" s="293" t="str">
        <f t="shared" si="156"/>
        <v/>
      </c>
      <c r="AE718" s="293" t="str">
        <f t="shared" si="156"/>
        <v/>
      </c>
      <c r="AF718" s="293" t="str">
        <f t="shared" si="156"/>
        <v/>
      </c>
      <c r="AG718" s="293" t="str">
        <f t="shared" si="156"/>
        <v/>
      </c>
      <c r="AH718" s="293">
        <f t="shared" si="157"/>
        <v>1</v>
      </c>
      <c r="AI718" s="292">
        <f t="shared" si="158"/>
        <v>1</v>
      </c>
    </row>
    <row r="719" spans="1:35" ht="51" x14ac:dyDescent="0.25">
      <c r="A719"/>
      <c r="B719">
        <f>TABLA!D716</f>
        <v>728</v>
      </c>
      <c r="C719">
        <f>TABLA!H716</f>
        <v>4</v>
      </c>
      <c r="D719" s="165" t="str">
        <f>TABLA!A716</f>
        <v>F. Ciencias de la Información</v>
      </c>
      <c r="E719" s="284" t="str">
        <f>TABLA!BN716</f>
        <v>La página web es difícil de entender y a veces me cuesta encontrar materiales. Me gustaría que tuviera la opción de buscar por autor y libro en apartados distintos. &lt;br&gt;También me gustaría saber cómo se solicita la compra de nuevo material o alquiler online, ya que considero que hay libros de consulta muy importantes para los estudiantes de mi facultad de los que hay pocos ejemplares &lt;br&gt;Desconocía completamente el curso de formación de usuarios. &lt;br&gt;</v>
      </c>
      <c r="F719" s="293" t="str">
        <f t="shared" si="155"/>
        <v/>
      </c>
      <c r="G719" s="293" t="str">
        <f t="shared" si="155"/>
        <v/>
      </c>
      <c r="H719" s="293" t="str">
        <f t="shared" si="155"/>
        <v/>
      </c>
      <c r="I719" s="293" t="str">
        <f t="shared" si="155"/>
        <v/>
      </c>
      <c r="J719" s="293" t="str">
        <f t="shared" si="155"/>
        <v/>
      </c>
      <c r="K719" s="293" t="str">
        <f t="shared" si="155"/>
        <v/>
      </c>
      <c r="L719" s="293" t="str">
        <f t="shared" si="155"/>
        <v/>
      </c>
      <c r="M719" s="293" t="str">
        <f t="shared" si="155"/>
        <v/>
      </c>
      <c r="N719" s="293" t="str">
        <f t="shared" si="155"/>
        <v>x</v>
      </c>
      <c r="O719" s="293" t="str">
        <f t="shared" si="155"/>
        <v/>
      </c>
      <c r="P719" s="293" t="str">
        <f t="shared" si="154"/>
        <v/>
      </c>
      <c r="Q719" s="293" t="str">
        <f t="shared" si="154"/>
        <v/>
      </c>
      <c r="R719" s="293" t="str">
        <f t="shared" si="154"/>
        <v/>
      </c>
      <c r="S719" s="293" t="str">
        <f t="shared" si="154"/>
        <v/>
      </c>
      <c r="T719" s="293" t="str">
        <f t="shared" si="154"/>
        <v/>
      </c>
      <c r="U719" s="293" t="str">
        <f t="shared" si="154"/>
        <v/>
      </c>
      <c r="V719" s="293" t="str">
        <f t="shared" si="154"/>
        <v/>
      </c>
      <c r="W719" s="293" t="str">
        <f t="shared" si="154"/>
        <v/>
      </c>
      <c r="X719" s="293" t="str">
        <f t="shared" si="154"/>
        <v/>
      </c>
      <c r="Y719" s="293" t="str">
        <f t="shared" si="154"/>
        <v/>
      </c>
      <c r="Z719" s="293" t="str">
        <f t="shared" si="156"/>
        <v/>
      </c>
      <c r="AA719" s="293" t="str">
        <f t="shared" si="156"/>
        <v/>
      </c>
      <c r="AB719" s="293" t="str">
        <f t="shared" si="156"/>
        <v/>
      </c>
      <c r="AC719" s="293" t="str">
        <f t="shared" si="156"/>
        <v/>
      </c>
      <c r="AD719" s="293" t="str">
        <f t="shared" si="156"/>
        <v/>
      </c>
      <c r="AE719" s="293" t="str">
        <f t="shared" si="156"/>
        <v/>
      </c>
      <c r="AF719" s="293" t="str">
        <f t="shared" si="156"/>
        <v>x</v>
      </c>
      <c r="AG719" s="293" t="str">
        <f t="shared" si="156"/>
        <v/>
      </c>
      <c r="AH719" s="293">
        <f t="shared" si="157"/>
        <v>2</v>
      </c>
      <c r="AI719" s="292">
        <f t="shared" si="158"/>
        <v>1</v>
      </c>
    </row>
    <row r="720" spans="1:35" ht="38.25" x14ac:dyDescent="0.25">
      <c r="A720"/>
      <c r="B720">
        <f>TABLA!D717</f>
        <v>729</v>
      </c>
      <c r="C720">
        <f>TABLA!H717</f>
        <v>9</v>
      </c>
      <c r="D720" s="284" t="str">
        <f>TABLA!A717</f>
        <v>F. Ciencias Políticas y Sociología</v>
      </c>
      <c r="E720" s="284">
        <f>TABLA!BN717</f>
        <v>0</v>
      </c>
      <c r="F720" s="293" t="str">
        <f t="shared" si="155"/>
        <v/>
      </c>
      <c r="G720" s="293" t="str">
        <f t="shared" si="155"/>
        <v/>
      </c>
      <c r="H720" s="293" t="str">
        <f t="shared" si="155"/>
        <v/>
      </c>
      <c r="I720" s="293" t="str">
        <f t="shared" si="155"/>
        <v/>
      </c>
      <c r="J720" s="293" t="str">
        <f t="shared" si="155"/>
        <v/>
      </c>
      <c r="K720" s="293" t="str">
        <f t="shared" si="155"/>
        <v/>
      </c>
      <c r="L720" s="293" t="str">
        <f t="shared" si="155"/>
        <v/>
      </c>
      <c r="M720" s="293" t="str">
        <f t="shared" si="155"/>
        <v/>
      </c>
      <c r="N720" s="293" t="str">
        <f t="shared" si="155"/>
        <v/>
      </c>
      <c r="O720" s="293" t="str">
        <f t="shared" si="155"/>
        <v/>
      </c>
      <c r="P720" s="293" t="str">
        <f t="shared" si="154"/>
        <v/>
      </c>
      <c r="Q720" s="293" t="str">
        <f t="shared" si="154"/>
        <v/>
      </c>
      <c r="R720" s="293" t="str">
        <f t="shared" si="154"/>
        <v/>
      </c>
      <c r="S720" s="293" t="str">
        <f t="shared" si="154"/>
        <v/>
      </c>
      <c r="T720" s="293" t="str">
        <f t="shared" si="154"/>
        <v/>
      </c>
      <c r="U720" s="293" t="str">
        <f t="shared" si="154"/>
        <v/>
      </c>
      <c r="V720" s="293" t="str">
        <f t="shared" si="154"/>
        <v/>
      </c>
      <c r="W720" s="293" t="str">
        <f t="shared" si="154"/>
        <v/>
      </c>
      <c r="X720" s="293" t="str">
        <f t="shared" si="154"/>
        <v/>
      </c>
      <c r="Y720" s="293" t="str">
        <f t="shared" si="154"/>
        <v/>
      </c>
      <c r="Z720" s="293" t="str">
        <f t="shared" si="156"/>
        <v/>
      </c>
      <c r="AA720" s="293" t="str">
        <f t="shared" si="156"/>
        <v/>
      </c>
      <c r="AB720" s="293" t="str">
        <f t="shared" si="156"/>
        <v/>
      </c>
      <c r="AC720" s="293" t="str">
        <f t="shared" si="156"/>
        <v/>
      </c>
      <c r="AD720" s="293" t="str">
        <f t="shared" si="156"/>
        <v/>
      </c>
      <c r="AE720" s="293" t="str">
        <f t="shared" si="156"/>
        <v/>
      </c>
      <c r="AF720" s="293" t="str">
        <f t="shared" si="156"/>
        <v/>
      </c>
      <c r="AG720" s="293" t="str">
        <f t="shared" si="156"/>
        <v/>
      </c>
      <c r="AH720" s="293">
        <f t="shared" si="157"/>
        <v>0</v>
      </c>
      <c r="AI720" s="292" t="str">
        <f t="shared" si="158"/>
        <v>X</v>
      </c>
    </row>
    <row r="721" spans="1:35" ht="38.25" x14ac:dyDescent="0.25">
      <c r="A721"/>
      <c r="B721">
        <f>TABLA!D718</f>
        <v>730</v>
      </c>
      <c r="C721">
        <f>TABLA!H718</f>
        <v>16</v>
      </c>
      <c r="D721" s="165" t="str">
        <f>TABLA!A718</f>
        <v>F. Geografía e Historia</v>
      </c>
      <c r="E721" s="284" t="str">
        <f>TABLA!BN718</f>
        <v xml:space="preserve">El cambio del sistema informático de la biblioteca, es decir, el paso de cisne al nuevo sistema ha supuesto un empeoramiento a la hora de consultar el catálogo online. Cisne era mucho más intuitivo y sencillo de manejar que el actual sistema. </v>
      </c>
      <c r="F721" s="293" t="str">
        <f t="shared" si="155"/>
        <v/>
      </c>
      <c r="G721" s="293" t="str">
        <f t="shared" si="155"/>
        <v/>
      </c>
      <c r="H721" s="293" t="str">
        <f t="shared" si="155"/>
        <v/>
      </c>
      <c r="I721" s="293" t="str">
        <f t="shared" si="155"/>
        <v/>
      </c>
      <c r="J721" s="293" t="str">
        <f t="shared" si="155"/>
        <v>x</v>
      </c>
      <c r="K721" s="293" t="str">
        <f t="shared" si="155"/>
        <v/>
      </c>
      <c r="L721" s="293" t="str">
        <f t="shared" si="155"/>
        <v/>
      </c>
      <c r="M721" s="293" t="str">
        <f t="shared" si="155"/>
        <v/>
      </c>
      <c r="N721" s="293" t="str">
        <f t="shared" si="155"/>
        <v/>
      </c>
      <c r="O721" s="293" t="str">
        <f t="shared" si="155"/>
        <v/>
      </c>
      <c r="P721" s="293" t="str">
        <f t="shared" si="154"/>
        <v>x</v>
      </c>
      <c r="Q721" s="293" t="str">
        <f t="shared" si="154"/>
        <v/>
      </c>
      <c r="R721" s="293" t="str">
        <f t="shared" si="154"/>
        <v/>
      </c>
      <c r="S721" s="293" t="str">
        <f t="shared" si="154"/>
        <v/>
      </c>
      <c r="T721" s="293" t="str">
        <f t="shared" si="154"/>
        <v/>
      </c>
      <c r="U721" s="293" t="str">
        <f t="shared" si="154"/>
        <v/>
      </c>
      <c r="V721" s="293" t="str">
        <f t="shared" si="154"/>
        <v>x</v>
      </c>
      <c r="W721" s="293" t="str">
        <f t="shared" si="154"/>
        <v/>
      </c>
      <c r="X721" s="293" t="str">
        <f t="shared" si="154"/>
        <v/>
      </c>
      <c r="Y721" s="293" t="str">
        <f t="shared" si="154"/>
        <v/>
      </c>
      <c r="Z721" s="293" t="str">
        <f t="shared" si="156"/>
        <v/>
      </c>
      <c r="AA721" s="293" t="str">
        <f t="shared" si="156"/>
        <v/>
      </c>
      <c r="AB721" s="293" t="str">
        <f t="shared" si="156"/>
        <v/>
      </c>
      <c r="AC721" s="293" t="str">
        <f t="shared" si="156"/>
        <v/>
      </c>
      <c r="AD721" s="293" t="str">
        <f t="shared" si="156"/>
        <v/>
      </c>
      <c r="AE721" s="293" t="str">
        <f t="shared" si="156"/>
        <v/>
      </c>
      <c r="AF721" s="293" t="str">
        <f t="shared" si="156"/>
        <v/>
      </c>
      <c r="AG721" s="293" t="str">
        <f t="shared" si="156"/>
        <v/>
      </c>
      <c r="AH721" s="293">
        <f t="shared" si="157"/>
        <v>3</v>
      </c>
      <c r="AI721" s="292">
        <f t="shared" si="158"/>
        <v>1</v>
      </c>
    </row>
    <row r="722" spans="1:35" ht="25.5" x14ac:dyDescent="0.25">
      <c r="A722"/>
      <c r="B722">
        <f>TABLA!D719</f>
        <v>731</v>
      </c>
      <c r="C722">
        <f>TABLA!H719</f>
        <v>24</v>
      </c>
      <c r="D722" s="284" t="str">
        <f>TABLA!A719</f>
        <v>F. Comercio y Turismo</v>
      </c>
      <c r="E722" s="284">
        <f>TABLA!BN719</f>
        <v>0</v>
      </c>
      <c r="F722" s="293" t="str">
        <f t="shared" si="155"/>
        <v/>
      </c>
      <c r="G722" s="293" t="str">
        <f t="shared" si="155"/>
        <v/>
      </c>
      <c r="H722" s="293" t="str">
        <f t="shared" si="155"/>
        <v/>
      </c>
      <c r="I722" s="293" t="str">
        <f t="shared" si="155"/>
        <v/>
      </c>
      <c r="J722" s="293" t="str">
        <f t="shared" si="155"/>
        <v/>
      </c>
      <c r="K722" s="293" t="str">
        <f t="shared" si="155"/>
        <v/>
      </c>
      <c r="L722" s="293" t="str">
        <f t="shared" si="155"/>
        <v/>
      </c>
      <c r="M722" s="293" t="str">
        <f t="shared" si="155"/>
        <v/>
      </c>
      <c r="N722" s="293" t="str">
        <f t="shared" si="155"/>
        <v/>
      </c>
      <c r="O722" s="293" t="str">
        <f t="shared" si="155"/>
        <v/>
      </c>
      <c r="P722" s="293" t="str">
        <f t="shared" si="155"/>
        <v/>
      </c>
      <c r="Q722" s="293" t="str">
        <f t="shared" si="155"/>
        <v/>
      </c>
      <c r="R722" s="293" t="str">
        <f t="shared" si="155"/>
        <v/>
      </c>
      <c r="S722" s="293" t="str">
        <f t="shared" si="155"/>
        <v/>
      </c>
      <c r="T722" s="293" t="str">
        <f t="shared" si="155"/>
        <v/>
      </c>
      <c r="U722" s="293" t="str">
        <f t="shared" si="155"/>
        <v/>
      </c>
      <c r="V722" s="293" t="str">
        <f t="shared" ref="P722:AE737" si="159">IFERROR((IF(FIND(V$1,$E722,1)&gt;0,"x")),"")</f>
        <v/>
      </c>
      <c r="W722" s="293" t="str">
        <f t="shared" si="159"/>
        <v/>
      </c>
      <c r="X722" s="293" t="str">
        <f t="shared" si="159"/>
        <v/>
      </c>
      <c r="Y722" s="293" t="str">
        <f t="shared" si="159"/>
        <v/>
      </c>
      <c r="Z722" s="293" t="str">
        <f t="shared" si="156"/>
        <v/>
      </c>
      <c r="AA722" s="293" t="str">
        <f t="shared" si="156"/>
        <v/>
      </c>
      <c r="AB722" s="293" t="str">
        <f t="shared" si="156"/>
        <v/>
      </c>
      <c r="AC722" s="293" t="str">
        <f t="shared" si="156"/>
        <v/>
      </c>
      <c r="AD722" s="293" t="str">
        <f t="shared" si="156"/>
        <v/>
      </c>
      <c r="AE722" s="293" t="str">
        <f t="shared" si="156"/>
        <v/>
      </c>
      <c r="AF722" s="293" t="str">
        <f t="shared" si="156"/>
        <v/>
      </c>
      <c r="AG722" s="293" t="str">
        <f t="shared" si="156"/>
        <v/>
      </c>
      <c r="AH722" s="293">
        <f t="shared" si="157"/>
        <v>0</v>
      </c>
      <c r="AI722" s="292" t="str">
        <f t="shared" si="158"/>
        <v>X</v>
      </c>
    </row>
    <row r="723" spans="1:35" ht="26.25" x14ac:dyDescent="0.25">
      <c r="A723"/>
      <c r="B723">
        <f>TABLA!D720</f>
        <v>732</v>
      </c>
      <c r="C723">
        <f>TABLA!H720</f>
        <v>16</v>
      </c>
      <c r="D723" s="165" t="str">
        <f>TABLA!A720</f>
        <v>F. Geografía e Historia</v>
      </c>
      <c r="E723" s="284">
        <f>TABLA!BN720</f>
        <v>0</v>
      </c>
      <c r="F723" s="293" t="str">
        <f t="shared" ref="F723:U738" si="160">IFERROR((IF(FIND(F$1,$E723,1)&gt;0,"x")),"")</f>
        <v/>
      </c>
      <c r="G723" s="293" t="str">
        <f t="shared" si="160"/>
        <v/>
      </c>
      <c r="H723" s="293" t="str">
        <f t="shared" si="160"/>
        <v/>
      </c>
      <c r="I723" s="293" t="str">
        <f t="shared" si="160"/>
        <v/>
      </c>
      <c r="J723" s="293" t="str">
        <f t="shared" si="160"/>
        <v/>
      </c>
      <c r="K723" s="293" t="str">
        <f t="shared" si="160"/>
        <v/>
      </c>
      <c r="L723" s="293" t="str">
        <f t="shared" si="160"/>
        <v/>
      </c>
      <c r="M723" s="293" t="str">
        <f t="shared" si="160"/>
        <v/>
      </c>
      <c r="N723" s="293" t="str">
        <f t="shared" si="160"/>
        <v/>
      </c>
      <c r="O723" s="293" t="str">
        <f t="shared" si="160"/>
        <v/>
      </c>
      <c r="P723" s="293" t="str">
        <f t="shared" si="159"/>
        <v/>
      </c>
      <c r="Q723" s="293" t="str">
        <f t="shared" si="159"/>
        <v/>
      </c>
      <c r="R723" s="293" t="str">
        <f t="shared" si="159"/>
        <v/>
      </c>
      <c r="S723" s="293" t="str">
        <f t="shared" si="159"/>
        <v/>
      </c>
      <c r="T723" s="293" t="str">
        <f t="shared" si="159"/>
        <v/>
      </c>
      <c r="U723" s="293" t="str">
        <f t="shared" si="159"/>
        <v/>
      </c>
      <c r="V723" s="293" t="str">
        <f t="shared" si="159"/>
        <v/>
      </c>
      <c r="W723" s="293" t="str">
        <f t="shared" si="159"/>
        <v/>
      </c>
      <c r="X723" s="293" t="str">
        <f t="shared" si="159"/>
        <v/>
      </c>
      <c r="Y723" s="293" t="str">
        <f t="shared" si="159"/>
        <v/>
      </c>
      <c r="Z723" s="293" t="str">
        <f t="shared" si="159"/>
        <v/>
      </c>
      <c r="AA723" s="293" t="str">
        <f t="shared" si="159"/>
        <v/>
      </c>
      <c r="AB723" s="293" t="str">
        <f t="shared" si="159"/>
        <v/>
      </c>
      <c r="AC723" s="293" t="str">
        <f t="shared" si="159"/>
        <v/>
      </c>
      <c r="AD723" s="293" t="str">
        <f t="shared" si="159"/>
        <v/>
      </c>
      <c r="AE723" s="293" t="str">
        <f t="shared" si="159"/>
        <v/>
      </c>
      <c r="AF723" s="293" t="str">
        <f t="shared" ref="Z723:AG738" si="161">IFERROR((IF(FIND(AF$1,$E723,1)&gt;0,"x")),"")</f>
        <v/>
      </c>
      <c r="AG723" s="293" t="str">
        <f t="shared" si="161"/>
        <v/>
      </c>
      <c r="AH723" s="293">
        <f t="shared" si="157"/>
        <v>0</v>
      </c>
      <c r="AI723" s="292" t="str">
        <f t="shared" si="158"/>
        <v>X</v>
      </c>
    </row>
    <row r="724" spans="1:35" ht="63.75" x14ac:dyDescent="0.25">
      <c r="A724" s="3"/>
      <c r="B724">
        <f>TABLA!D721</f>
        <v>733</v>
      </c>
      <c r="C724">
        <f>TABLA!H721</f>
        <v>2</v>
      </c>
      <c r="D724" s="284" t="str">
        <f>TABLA!A721</f>
        <v>F. Ciencias Biológicas</v>
      </c>
      <c r="E724" s="284" t="str">
        <f>TABLA!BN721</f>
        <v>Estaría bien que ampliaran el horario abriendo antes por las mañanas entre semana, porque en días que hay exámenes pronto, los alumnos cogemos el transporte público antes de lo normal por si acaso pasa algo (tráfico, huelgas...) y si no pasa nada de esto, normalmente llegamos antes de tiempo y no hay nada que hacer, solo esperar en el suelo delante de la clase en la que te toca hacer el examen.&lt;br&gt;A lo mejor si la biblioteca abriera antes, más gente aprovecharía ese momento para repasar lo último</v>
      </c>
      <c r="F724" s="293" t="str">
        <f t="shared" si="160"/>
        <v/>
      </c>
      <c r="G724" s="293" t="str">
        <f t="shared" si="160"/>
        <v/>
      </c>
      <c r="H724" s="293" t="str">
        <f t="shared" si="160"/>
        <v/>
      </c>
      <c r="I724" s="293" t="str">
        <f t="shared" si="160"/>
        <v/>
      </c>
      <c r="J724" s="293" t="str">
        <f t="shared" si="160"/>
        <v/>
      </c>
      <c r="K724" s="293" t="str">
        <f t="shared" si="160"/>
        <v/>
      </c>
      <c r="L724" s="293" t="str">
        <f t="shared" si="160"/>
        <v/>
      </c>
      <c r="M724" s="293" t="str">
        <f t="shared" si="160"/>
        <v/>
      </c>
      <c r="N724" s="293" t="str">
        <f t="shared" si="160"/>
        <v/>
      </c>
      <c r="O724" s="293" t="str">
        <f t="shared" si="160"/>
        <v/>
      </c>
      <c r="P724" s="293" t="str">
        <f t="shared" si="159"/>
        <v>x</v>
      </c>
      <c r="Q724" s="293" t="str">
        <f t="shared" si="159"/>
        <v/>
      </c>
      <c r="R724" s="293" t="str">
        <f t="shared" si="159"/>
        <v/>
      </c>
      <c r="S724" s="293" t="str">
        <f t="shared" si="159"/>
        <v/>
      </c>
      <c r="T724" s="293" t="str">
        <f t="shared" si="159"/>
        <v/>
      </c>
      <c r="U724" s="293" t="str">
        <f t="shared" si="159"/>
        <v/>
      </c>
      <c r="V724" s="293" t="str">
        <f t="shared" si="159"/>
        <v/>
      </c>
      <c r="W724" s="293" t="str">
        <f t="shared" si="159"/>
        <v/>
      </c>
      <c r="X724" s="293" t="str">
        <f t="shared" si="159"/>
        <v/>
      </c>
      <c r="Y724" s="293" t="str">
        <f t="shared" si="159"/>
        <v/>
      </c>
      <c r="Z724" s="293" t="str">
        <f t="shared" si="161"/>
        <v/>
      </c>
      <c r="AA724" s="293" t="str">
        <f t="shared" si="161"/>
        <v/>
      </c>
      <c r="AB724" s="293" t="str">
        <f t="shared" si="161"/>
        <v/>
      </c>
      <c r="AC724" s="293" t="str">
        <f t="shared" si="161"/>
        <v/>
      </c>
      <c r="AD724" s="293" t="str">
        <f t="shared" si="161"/>
        <v/>
      </c>
      <c r="AE724" s="293" t="str">
        <f t="shared" si="161"/>
        <v/>
      </c>
      <c r="AF724" s="293" t="str">
        <f t="shared" si="161"/>
        <v/>
      </c>
      <c r="AG724" s="293" t="str">
        <f t="shared" si="161"/>
        <v/>
      </c>
      <c r="AH724" s="293">
        <f t="shared" si="157"/>
        <v>1</v>
      </c>
      <c r="AI724" s="292">
        <f t="shared" si="158"/>
        <v>1</v>
      </c>
    </row>
    <row r="725" spans="1:35" ht="25.5" x14ac:dyDescent="0.25">
      <c r="A725"/>
      <c r="B725">
        <f>TABLA!D722</f>
        <v>734</v>
      </c>
      <c r="C725">
        <f>TABLA!H722</f>
        <v>4</v>
      </c>
      <c r="D725" s="284" t="str">
        <f>TABLA!A722</f>
        <v>F. Ciencias de la Información</v>
      </c>
      <c r="E725" s="284">
        <f>TABLA!BN722</f>
        <v>0</v>
      </c>
      <c r="F725" s="293" t="str">
        <f t="shared" si="160"/>
        <v/>
      </c>
      <c r="G725" s="293" t="str">
        <f t="shared" si="160"/>
        <v/>
      </c>
      <c r="H725" s="293" t="str">
        <f t="shared" si="160"/>
        <v/>
      </c>
      <c r="I725" s="293" t="str">
        <f t="shared" si="160"/>
        <v/>
      </c>
      <c r="J725" s="293" t="str">
        <f t="shared" si="160"/>
        <v/>
      </c>
      <c r="K725" s="293" t="str">
        <f t="shared" si="160"/>
        <v/>
      </c>
      <c r="L725" s="293" t="str">
        <f t="shared" si="160"/>
        <v/>
      </c>
      <c r="M725" s="293" t="str">
        <f t="shared" si="160"/>
        <v/>
      </c>
      <c r="N725" s="293" t="str">
        <f t="shared" si="160"/>
        <v/>
      </c>
      <c r="O725" s="293" t="str">
        <f t="shared" si="160"/>
        <v/>
      </c>
      <c r="P725" s="293" t="str">
        <f t="shared" si="159"/>
        <v/>
      </c>
      <c r="Q725" s="293" t="str">
        <f t="shared" si="159"/>
        <v/>
      </c>
      <c r="R725" s="293" t="str">
        <f t="shared" si="159"/>
        <v/>
      </c>
      <c r="S725" s="293" t="str">
        <f t="shared" si="159"/>
        <v/>
      </c>
      <c r="T725" s="293" t="str">
        <f t="shared" si="159"/>
        <v/>
      </c>
      <c r="U725" s="293" t="str">
        <f t="shared" si="159"/>
        <v/>
      </c>
      <c r="V725" s="293" t="str">
        <f t="shared" si="159"/>
        <v/>
      </c>
      <c r="W725" s="293" t="str">
        <f t="shared" si="159"/>
        <v/>
      </c>
      <c r="X725" s="293" t="str">
        <f t="shared" si="159"/>
        <v/>
      </c>
      <c r="Y725" s="293" t="str">
        <f t="shared" si="159"/>
        <v/>
      </c>
      <c r="Z725" s="293" t="str">
        <f t="shared" si="161"/>
        <v/>
      </c>
      <c r="AA725" s="293" t="str">
        <f t="shared" si="161"/>
        <v/>
      </c>
      <c r="AB725" s="293" t="str">
        <f t="shared" si="161"/>
        <v/>
      </c>
      <c r="AC725" s="293" t="str">
        <f t="shared" si="161"/>
        <v/>
      </c>
      <c r="AD725" s="293" t="str">
        <f t="shared" si="161"/>
        <v/>
      </c>
      <c r="AE725" s="293" t="str">
        <f t="shared" si="161"/>
        <v/>
      </c>
      <c r="AF725" s="293" t="str">
        <f t="shared" si="161"/>
        <v/>
      </c>
      <c r="AG725" s="293" t="str">
        <f t="shared" si="161"/>
        <v/>
      </c>
      <c r="AH725" s="293">
        <f t="shared" si="157"/>
        <v>0</v>
      </c>
      <c r="AI725" s="292" t="str">
        <f t="shared" si="158"/>
        <v>X</v>
      </c>
    </row>
    <row r="726" spans="1:35" ht="38.25" x14ac:dyDescent="0.25">
      <c r="A726" s="3"/>
      <c r="B726">
        <f>TABLA!D723</f>
        <v>735</v>
      </c>
      <c r="C726">
        <f>TABLA!H723</f>
        <v>14</v>
      </c>
      <c r="D726" s="284" t="str">
        <f>TABLA!A723</f>
        <v>F. Filología</v>
      </c>
      <c r="E726" s="284" t="str">
        <f>TABLA!BN723</f>
        <v>Considero que el plazo de préstamos de documentos es algo corto, estaría bien alargar un poco más ese plazo ya que hay veces que, al ser un periodo de tiempo bastante corto, hay que estar renovando el documento continuamente y muchas veces se pasa la fecha de devolución.&lt;br&gt;&lt;br&gt;Un saludo.</v>
      </c>
      <c r="F726" s="293" t="str">
        <f t="shared" si="160"/>
        <v/>
      </c>
      <c r="G726" s="293" t="str">
        <f t="shared" si="160"/>
        <v/>
      </c>
      <c r="H726" s="293" t="str">
        <f t="shared" si="160"/>
        <v/>
      </c>
      <c r="I726" s="293" t="str">
        <f t="shared" si="160"/>
        <v/>
      </c>
      <c r="J726" s="293" t="str">
        <f t="shared" si="160"/>
        <v/>
      </c>
      <c r="K726" s="293" t="str">
        <f t="shared" si="160"/>
        <v/>
      </c>
      <c r="L726" s="293" t="str">
        <f t="shared" si="160"/>
        <v/>
      </c>
      <c r="M726" s="293" t="str">
        <f t="shared" si="160"/>
        <v/>
      </c>
      <c r="N726" s="293" t="str">
        <f t="shared" si="160"/>
        <v/>
      </c>
      <c r="O726" s="293" t="str">
        <f t="shared" si="160"/>
        <v/>
      </c>
      <c r="P726" s="293" t="str">
        <f t="shared" si="159"/>
        <v/>
      </c>
      <c r="Q726" s="293" t="str">
        <f t="shared" si="159"/>
        <v/>
      </c>
      <c r="R726" s="293" t="str">
        <f t="shared" si="159"/>
        <v/>
      </c>
      <c r="S726" s="293" t="str">
        <f t="shared" si="159"/>
        <v/>
      </c>
      <c r="T726" s="293" t="str">
        <f t="shared" si="159"/>
        <v/>
      </c>
      <c r="U726" s="293" t="str">
        <f t="shared" si="159"/>
        <v/>
      </c>
      <c r="V726" s="293" t="str">
        <f t="shared" si="159"/>
        <v/>
      </c>
      <c r="W726" s="293" t="str">
        <f t="shared" si="159"/>
        <v/>
      </c>
      <c r="X726" s="293" t="str">
        <f t="shared" si="159"/>
        <v/>
      </c>
      <c r="Y726" s="293" t="str">
        <f t="shared" si="159"/>
        <v/>
      </c>
      <c r="Z726" s="293" t="str">
        <f t="shared" si="161"/>
        <v/>
      </c>
      <c r="AA726" s="293" t="str">
        <f t="shared" si="161"/>
        <v/>
      </c>
      <c r="AB726" s="293" t="str">
        <f t="shared" si="161"/>
        <v/>
      </c>
      <c r="AC726" s="293" t="str">
        <f t="shared" si="161"/>
        <v/>
      </c>
      <c r="AD726" s="293" t="str">
        <f t="shared" si="161"/>
        <v/>
      </c>
      <c r="AE726" s="293" t="str">
        <f t="shared" si="161"/>
        <v/>
      </c>
      <c r="AF726" s="293" t="str">
        <f t="shared" si="161"/>
        <v/>
      </c>
      <c r="AG726" s="293" t="str">
        <f t="shared" si="161"/>
        <v/>
      </c>
      <c r="AH726" s="293">
        <f t="shared" si="157"/>
        <v>0</v>
      </c>
      <c r="AI726" s="292">
        <f t="shared" si="158"/>
        <v>1</v>
      </c>
    </row>
    <row r="727" spans="1:35" ht="38.25" x14ac:dyDescent="0.25">
      <c r="A727"/>
      <c r="B727">
        <f>TABLA!D724</f>
        <v>736</v>
      </c>
      <c r="C727">
        <f>TABLA!H724</f>
        <v>14</v>
      </c>
      <c r="D727" s="165" t="str">
        <f>TABLA!A724</f>
        <v>F. Filología</v>
      </c>
      <c r="E727" s="284" t="str">
        <f>TABLA!BN724</f>
        <v>Todo la opinión ha sido sobre la biblioteca de Filosofía y la de Económicas. Sin embargo, no puedo decir lo mismo de la Zambrano pues el horario está fatal, y es un absurdo lo qye hacen de cerrar una de las alas muchas veces.Tendría que estar plenamente abierta.</v>
      </c>
      <c r="F727" s="293" t="str">
        <f t="shared" si="160"/>
        <v/>
      </c>
      <c r="G727" s="293" t="str">
        <f t="shared" si="160"/>
        <v/>
      </c>
      <c r="H727" s="293" t="str">
        <f t="shared" si="160"/>
        <v/>
      </c>
      <c r="I727" s="293" t="str">
        <f t="shared" si="160"/>
        <v/>
      </c>
      <c r="J727" s="293" t="str">
        <f t="shared" si="160"/>
        <v/>
      </c>
      <c r="K727" s="293" t="str">
        <f t="shared" si="160"/>
        <v/>
      </c>
      <c r="L727" s="293" t="str">
        <f t="shared" si="160"/>
        <v/>
      </c>
      <c r="M727" s="293" t="str">
        <f t="shared" si="160"/>
        <v/>
      </c>
      <c r="N727" s="293" t="str">
        <f t="shared" si="160"/>
        <v/>
      </c>
      <c r="O727" s="293" t="str">
        <f t="shared" si="160"/>
        <v/>
      </c>
      <c r="P727" s="293" t="str">
        <f t="shared" si="159"/>
        <v>x</v>
      </c>
      <c r="Q727" s="293" t="str">
        <f t="shared" si="159"/>
        <v/>
      </c>
      <c r="R727" s="293" t="str">
        <f t="shared" si="159"/>
        <v/>
      </c>
      <c r="S727" s="293" t="str">
        <f t="shared" si="159"/>
        <v/>
      </c>
      <c r="T727" s="293" t="str">
        <f t="shared" si="159"/>
        <v/>
      </c>
      <c r="U727" s="293" t="str">
        <f t="shared" si="159"/>
        <v/>
      </c>
      <c r="V727" s="293" t="str">
        <f t="shared" si="159"/>
        <v/>
      </c>
      <c r="W727" s="293" t="str">
        <f t="shared" si="159"/>
        <v/>
      </c>
      <c r="X727" s="293" t="str">
        <f t="shared" si="159"/>
        <v/>
      </c>
      <c r="Y727" s="293" t="str">
        <f t="shared" si="159"/>
        <v/>
      </c>
      <c r="Z727" s="293" t="str">
        <f t="shared" si="161"/>
        <v/>
      </c>
      <c r="AA727" s="293" t="str">
        <f t="shared" si="161"/>
        <v/>
      </c>
      <c r="AB727" s="293" t="str">
        <f t="shared" si="161"/>
        <v/>
      </c>
      <c r="AC727" s="293" t="str">
        <f t="shared" si="161"/>
        <v/>
      </c>
      <c r="AD727" s="293" t="str">
        <f t="shared" si="161"/>
        <v/>
      </c>
      <c r="AE727" s="293" t="str">
        <f t="shared" si="161"/>
        <v/>
      </c>
      <c r="AF727" s="293" t="str">
        <f t="shared" si="161"/>
        <v/>
      </c>
      <c r="AG727" s="293" t="str">
        <f t="shared" si="161"/>
        <v/>
      </c>
      <c r="AH727" s="293">
        <f t="shared" si="157"/>
        <v>1</v>
      </c>
      <c r="AI727" s="292">
        <f t="shared" si="158"/>
        <v>1</v>
      </c>
    </row>
    <row r="728" spans="1:35" ht="26.25" x14ac:dyDescent="0.25">
      <c r="A728"/>
      <c r="B728">
        <f>TABLA!D725</f>
        <v>737</v>
      </c>
      <c r="C728">
        <f>TABLA!H725</f>
        <v>16</v>
      </c>
      <c r="D728" s="165" t="str">
        <f>TABLA!A725</f>
        <v>F. Geografía e Historia</v>
      </c>
      <c r="E728" s="284" t="str">
        <f>TABLA!BN725</f>
        <v>No sabía de la existencia de cursos en la biblioteca</v>
      </c>
      <c r="F728" s="293" t="str">
        <f t="shared" si="160"/>
        <v/>
      </c>
      <c r="G728" s="293" t="str">
        <f t="shared" si="160"/>
        <v/>
      </c>
      <c r="H728" s="293" t="str">
        <f t="shared" si="160"/>
        <v/>
      </c>
      <c r="I728" s="293" t="str">
        <f t="shared" si="160"/>
        <v/>
      </c>
      <c r="J728" s="293" t="str">
        <f t="shared" si="160"/>
        <v/>
      </c>
      <c r="K728" s="293" t="str">
        <f t="shared" si="160"/>
        <v/>
      </c>
      <c r="L728" s="293" t="str">
        <f t="shared" si="160"/>
        <v/>
      </c>
      <c r="M728" s="293" t="str">
        <f t="shared" si="160"/>
        <v/>
      </c>
      <c r="N728" s="293" t="str">
        <f t="shared" si="160"/>
        <v/>
      </c>
      <c r="O728" s="293" t="str">
        <f t="shared" si="160"/>
        <v/>
      </c>
      <c r="P728" s="293" t="str">
        <f t="shared" si="159"/>
        <v/>
      </c>
      <c r="Q728" s="293" t="str">
        <f t="shared" si="159"/>
        <v/>
      </c>
      <c r="R728" s="293" t="str">
        <f t="shared" si="159"/>
        <v/>
      </c>
      <c r="S728" s="293" t="str">
        <f t="shared" si="159"/>
        <v/>
      </c>
      <c r="T728" s="293" t="str">
        <f t="shared" si="159"/>
        <v/>
      </c>
      <c r="U728" s="293" t="str">
        <f t="shared" si="159"/>
        <v/>
      </c>
      <c r="V728" s="293" t="str">
        <f t="shared" si="159"/>
        <v/>
      </c>
      <c r="W728" s="293" t="str">
        <f t="shared" si="159"/>
        <v/>
      </c>
      <c r="X728" s="293" t="str">
        <f t="shared" si="159"/>
        <v/>
      </c>
      <c r="Y728" s="293" t="str">
        <f t="shared" si="159"/>
        <v/>
      </c>
      <c r="Z728" s="293" t="str">
        <f t="shared" si="161"/>
        <v/>
      </c>
      <c r="AA728" s="293" t="str">
        <f t="shared" si="161"/>
        <v/>
      </c>
      <c r="AB728" s="293" t="str">
        <f t="shared" si="161"/>
        <v/>
      </c>
      <c r="AC728" s="293" t="str">
        <f t="shared" si="161"/>
        <v/>
      </c>
      <c r="AD728" s="293" t="str">
        <f t="shared" si="161"/>
        <v/>
      </c>
      <c r="AE728" s="293" t="str">
        <f t="shared" si="161"/>
        <v>x</v>
      </c>
      <c r="AF728" s="293" t="str">
        <f t="shared" si="161"/>
        <v/>
      </c>
      <c r="AG728" s="293" t="str">
        <f t="shared" si="161"/>
        <v/>
      </c>
      <c r="AH728" s="293">
        <f t="shared" si="157"/>
        <v>1</v>
      </c>
      <c r="AI728" s="292">
        <f t="shared" si="158"/>
        <v>1</v>
      </c>
    </row>
    <row r="729" spans="1:35" ht="15.75" x14ac:dyDescent="0.25">
      <c r="A729"/>
      <c r="B729">
        <f>TABLA!D726</f>
        <v>738</v>
      </c>
      <c r="C729">
        <f>TABLA!H726</f>
        <v>18</v>
      </c>
      <c r="D729" s="284" t="str">
        <f>TABLA!A726</f>
        <v>F. Medicina</v>
      </c>
      <c r="E729" s="284">
        <f>TABLA!BN726</f>
        <v>0</v>
      </c>
      <c r="F729" s="293" t="str">
        <f t="shared" si="160"/>
        <v/>
      </c>
      <c r="G729" s="293" t="str">
        <f t="shared" si="160"/>
        <v/>
      </c>
      <c r="H729" s="293" t="str">
        <f t="shared" si="160"/>
        <v/>
      </c>
      <c r="I729" s="293" t="str">
        <f t="shared" si="160"/>
        <v/>
      </c>
      <c r="J729" s="293" t="str">
        <f t="shared" si="160"/>
        <v/>
      </c>
      <c r="K729" s="293" t="str">
        <f t="shared" si="160"/>
        <v/>
      </c>
      <c r="L729" s="293" t="str">
        <f t="shared" si="160"/>
        <v/>
      </c>
      <c r="M729" s="293" t="str">
        <f t="shared" si="160"/>
        <v/>
      </c>
      <c r="N729" s="293" t="str">
        <f t="shared" si="160"/>
        <v/>
      </c>
      <c r="O729" s="293" t="str">
        <f t="shared" si="160"/>
        <v/>
      </c>
      <c r="P729" s="293" t="str">
        <f t="shared" si="159"/>
        <v/>
      </c>
      <c r="Q729" s="293" t="str">
        <f t="shared" si="159"/>
        <v/>
      </c>
      <c r="R729" s="293" t="str">
        <f t="shared" si="159"/>
        <v/>
      </c>
      <c r="S729" s="293" t="str">
        <f t="shared" si="159"/>
        <v/>
      </c>
      <c r="T729" s="293" t="str">
        <f t="shared" si="159"/>
        <v/>
      </c>
      <c r="U729" s="293" t="str">
        <f t="shared" si="159"/>
        <v/>
      </c>
      <c r="V729" s="293" t="str">
        <f t="shared" si="159"/>
        <v/>
      </c>
      <c r="W729" s="293" t="str">
        <f t="shared" si="159"/>
        <v/>
      </c>
      <c r="X729" s="293" t="str">
        <f t="shared" si="159"/>
        <v/>
      </c>
      <c r="Y729" s="293" t="str">
        <f t="shared" si="159"/>
        <v/>
      </c>
      <c r="Z729" s="293" t="str">
        <f t="shared" si="161"/>
        <v/>
      </c>
      <c r="AA729" s="293" t="str">
        <f t="shared" si="161"/>
        <v/>
      </c>
      <c r="AB729" s="293" t="str">
        <f t="shared" si="161"/>
        <v/>
      </c>
      <c r="AC729" s="293" t="str">
        <f t="shared" si="161"/>
        <v/>
      </c>
      <c r="AD729" s="293" t="str">
        <f t="shared" si="161"/>
        <v/>
      </c>
      <c r="AE729" s="293" t="str">
        <f t="shared" si="161"/>
        <v/>
      </c>
      <c r="AF729" s="293" t="str">
        <f t="shared" si="161"/>
        <v/>
      </c>
      <c r="AG729" s="293" t="str">
        <f t="shared" si="161"/>
        <v/>
      </c>
      <c r="AH729" s="293">
        <f t="shared" si="157"/>
        <v>0</v>
      </c>
      <c r="AI729" s="292" t="str">
        <f t="shared" si="158"/>
        <v>X</v>
      </c>
    </row>
    <row r="730" spans="1:35" ht="25.5" x14ac:dyDescent="0.25">
      <c r="A730"/>
      <c r="B730">
        <f>TABLA!D727</f>
        <v>739</v>
      </c>
      <c r="C730">
        <f>TABLA!H727</f>
        <v>2</v>
      </c>
      <c r="D730" s="284" t="str">
        <f>TABLA!A727</f>
        <v>F. Ciencias Biológicas</v>
      </c>
      <c r="E730" s="284">
        <f>TABLA!BN727</f>
        <v>0</v>
      </c>
      <c r="F730" s="293" t="str">
        <f t="shared" si="160"/>
        <v/>
      </c>
      <c r="G730" s="293" t="str">
        <f t="shared" si="160"/>
        <v/>
      </c>
      <c r="H730" s="293" t="str">
        <f t="shared" si="160"/>
        <v/>
      </c>
      <c r="I730" s="293" t="str">
        <f t="shared" si="160"/>
        <v/>
      </c>
      <c r="J730" s="293" t="str">
        <f t="shared" si="160"/>
        <v/>
      </c>
      <c r="K730" s="293" t="str">
        <f t="shared" si="160"/>
        <v/>
      </c>
      <c r="L730" s="293" t="str">
        <f t="shared" si="160"/>
        <v/>
      </c>
      <c r="M730" s="293" t="str">
        <f t="shared" si="160"/>
        <v/>
      </c>
      <c r="N730" s="293" t="str">
        <f t="shared" si="160"/>
        <v/>
      </c>
      <c r="O730" s="293" t="str">
        <f t="shared" si="160"/>
        <v/>
      </c>
      <c r="P730" s="293" t="str">
        <f t="shared" si="159"/>
        <v/>
      </c>
      <c r="Q730" s="293" t="str">
        <f t="shared" si="159"/>
        <v/>
      </c>
      <c r="R730" s="293" t="str">
        <f t="shared" si="159"/>
        <v/>
      </c>
      <c r="S730" s="293" t="str">
        <f t="shared" si="159"/>
        <v/>
      </c>
      <c r="T730" s="293" t="str">
        <f t="shared" si="159"/>
        <v/>
      </c>
      <c r="U730" s="293" t="str">
        <f t="shared" si="159"/>
        <v/>
      </c>
      <c r="V730" s="293" t="str">
        <f t="shared" si="159"/>
        <v/>
      </c>
      <c r="W730" s="293" t="str">
        <f t="shared" si="159"/>
        <v/>
      </c>
      <c r="X730" s="293" t="str">
        <f t="shared" si="159"/>
        <v/>
      </c>
      <c r="Y730" s="293" t="str">
        <f t="shared" si="159"/>
        <v/>
      </c>
      <c r="Z730" s="293" t="str">
        <f t="shared" si="161"/>
        <v/>
      </c>
      <c r="AA730" s="293" t="str">
        <f t="shared" si="161"/>
        <v/>
      </c>
      <c r="AB730" s="293" t="str">
        <f t="shared" si="161"/>
        <v/>
      </c>
      <c r="AC730" s="293" t="str">
        <f t="shared" si="161"/>
        <v/>
      </c>
      <c r="AD730" s="293" t="str">
        <f t="shared" si="161"/>
        <v/>
      </c>
      <c r="AE730" s="293" t="str">
        <f t="shared" si="161"/>
        <v/>
      </c>
      <c r="AF730" s="293" t="str">
        <f t="shared" si="161"/>
        <v/>
      </c>
      <c r="AG730" s="293" t="str">
        <f t="shared" si="161"/>
        <v/>
      </c>
      <c r="AH730" s="293">
        <f t="shared" si="157"/>
        <v>0</v>
      </c>
      <c r="AI730" s="292" t="str">
        <f t="shared" si="158"/>
        <v>X</v>
      </c>
    </row>
    <row r="731" spans="1:35" ht="15.75" x14ac:dyDescent="0.25">
      <c r="A731"/>
      <c r="B731">
        <f>TABLA!D728</f>
        <v>740</v>
      </c>
      <c r="C731">
        <f>TABLA!H728</f>
        <v>20</v>
      </c>
      <c r="D731" s="284" t="str">
        <f>TABLA!A728</f>
        <v>F. Psicología</v>
      </c>
      <c r="E731" s="284">
        <f>TABLA!BN728</f>
        <v>0</v>
      </c>
      <c r="F731" s="293" t="str">
        <f t="shared" si="160"/>
        <v/>
      </c>
      <c r="G731" s="293" t="str">
        <f t="shared" si="160"/>
        <v/>
      </c>
      <c r="H731" s="293" t="str">
        <f t="shared" si="160"/>
        <v/>
      </c>
      <c r="I731" s="293" t="str">
        <f t="shared" si="160"/>
        <v/>
      </c>
      <c r="J731" s="293" t="str">
        <f t="shared" si="160"/>
        <v/>
      </c>
      <c r="K731" s="293" t="str">
        <f t="shared" si="160"/>
        <v/>
      </c>
      <c r="L731" s="293" t="str">
        <f t="shared" si="160"/>
        <v/>
      </c>
      <c r="M731" s="293" t="str">
        <f t="shared" si="160"/>
        <v/>
      </c>
      <c r="N731" s="293" t="str">
        <f t="shared" si="160"/>
        <v/>
      </c>
      <c r="O731" s="293" t="str">
        <f t="shared" si="160"/>
        <v/>
      </c>
      <c r="P731" s="293" t="str">
        <f t="shared" si="159"/>
        <v/>
      </c>
      <c r="Q731" s="293" t="str">
        <f t="shared" si="159"/>
        <v/>
      </c>
      <c r="R731" s="293" t="str">
        <f t="shared" si="159"/>
        <v/>
      </c>
      <c r="S731" s="293" t="str">
        <f t="shared" si="159"/>
        <v/>
      </c>
      <c r="T731" s="293" t="str">
        <f t="shared" si="159"/>
        <v/>
      </c>
      <c r="U731" s="293" t="str">
        <f t="shared" si="159"/>
        <v/>
      </c>
      <c r="V731" s="293" t="str">
        <f t="shared" si="159"/>
        <v/>
      </c>
      <c r="W731" s="293" t="str">
        <f t="shared" si="159"/>
        <v/>
      </c>
      <c r="X731" s="293" t="str">
        <f t="shared" si="159"/>
        <v/>
      </c>
      <c r="Y731" s="293" t="str">
        <f t="shared" si="159"/>
        <v/>
      </c>
      <c r="Z731" s="293" t="str">
        <f t="shared" si="161"/>
        <v/>
      </c>
      <c r="AA731" s="293" t="str">
        <f t="shared" si="161"/>
        <v/>
      </c>
      <c r="AB731" s="293" t="str">
        <f t="shared" si="161"/>
        <v/>
      </c>
      <c r="AC731" s="293" t="str">
        <f t="shared" si="161"/>
        <v/>
      </c>
      <c r="AD731" s="293" t="str">
        <f t="shared" si="161"/>
        <v/>
      </c>
      <c r="AE731" s="293" t="str">
        <f t="shared" si="161"/>
        <v/>
      </c>
      <c r="AF731" s="293" t="str">
        <f t="shared" si="161"/>
        <v/>
      </c>
      <c r="AG731" s="293" t="str">
        <f t="shared" si="161"/>
        <v/>
      </c>
      <c r="AH731" s="293">
        <f t="shared" si="157"/>
        <v>0</v>
      </c>
      <c r="AI731" s="292" t="str">
        <f t="shared" si="158"/>
        <v>X</v>
      </c>
    </row>
    <row r="732" spans="1:35" ht="26.25" x14ac:dyDescent="0.25">
      <c r="A732"/>
      <c r="B732">
        <f>TABLA!D729</f>
        <v>741</v>
      </c>
      <c r="C732">
        <f>TABLA!H729</f>
        <v>16</v>
      </c>
      <c r="D732" s="165" t="str">
        <f>TABLA!A729</f>
        <v>F. Geografía e Historia</v>
      </c>
      <c r="E732" s="284">
        <f>TABLA!BN729</f>
        <v>0</v>
      </c>
      <c r="F732" s="293" t="str">
        <f t="shared" si="160"/>
        <v/>
      </c>
      <c r="G732" s="293" t="str">
        <f t="shared" si="160"/>
        <v/>
      </c>
      <c r="H732" s="293" t="str">
        <f t="shared" si="160"/>
        <v/>
      </c>
      <c r="I732" s="293" t="str">
        <f t="shared" si="160"/>
        <v/>
      </c>
      <c r="J732" s="293" t="str">
        <f t="shared" si="160"/>
        <v/>
      </c>
      <c r="K732" s="293" t="str">
        <f t="shared" si="160"/>
        <v/>
      </c>
      <c r="L732" s="293" t="str">
        <f t="shared" si="160"/>
        <v/>
      </c>
      <c r="M732" s="293" t="str">
        <f t="shared" si="160"/>
        <v/>
      </c>
      <c r="N732" s="293" t="str">
        <f t="shared" si="160"/>
        <v/>
      </c>
      <c r="O732" s="293" t="str">
        <f t="shared" si="160"/>
        <v/>
      </c>
      <c r="P732" s="293" t="str">
        <f t="shared" si="159"/>
        <v/>
      </c>
      <c r="Q732" s="293" t="str">
        <f t="shared" si="159"/>
        <v/>
      </c>
      <c r="R732" s="293" t="str">
        <f t="shared" si="159"/>
        <v/>
      </c>
      <c r="S732" s="293" t="str">
        <f t="shared" si="159"/>
        <v/>
      </c>
      <c r="T732" s="293" t="str">
        <f t="shared" si="159"/>
        <v/>
      </c>
      <c r="U732" s="293" t="str">
        <f t="shared" si="159"/>
        <v/>
      </c>
      <c r="V732" s="293" t="str">
        <f t="shared" si="159"/>
        <v/>
      </c>
      <c r="W732" s="293" t="str">
        <f t="shared" si="159"/>
        <v/>
      </c>
      <c r="X732" s="293" t="str">
        <f t="shared" si="159"/>
        <v/>
      </c>
      <c r="Y732" s="293" t="str">
        <f t="shared" si="159"/>
        <v/>
      </c>
      <c r="Z732" s="293" t="str">
        <f t="shared" si="161"/>
        <v/>
      </c>
      <c r="AA732" s="293" t="str">
        <f t="shared" si="161"/>
        <v/>
      </c>
      <c r="AB732" s="293" t="str">
        <f t="shared" si="161"/>
        <v/>
      </c>
      <c r="AC732" s="293" t="str">
        <f t="shared" si="161"/>
        <v/>
      </c>
      <c r="AD732" s="293" t="str">
        <f t="shared" si="161"/>
        <v/>
      </c>
      <c r="AE732" s="293" t="str">
        <f t="shared" si="161"/>
        <v/>
      </c>
      <c r="AF732" s="293" t="str">
        <f t="shared" si="161"/>
        <v/>
      </c>
      <c r="AG732" s="293" t="str">
        <f t="shared" si="161"/>
        <v/>
      </c>
      <c r="AH732" s="293">
        <f t="shared" si="157"/>
        <v>0</v>
      </c>
      <c r="AI732" s="292" t="str">
        <f t="shared" si="158"/>
        <v>X</v>
      </c>
    </row>
    <row r="733" spans="1:35" ht="51.75" x14ac:dyDescent="0.25">
      <c r="A733"/>
      <c r="B733">
        <f>TABLA!D730</f>
        <v>742</v>
      </c>
      <c r="C733">
        <f>TABLA!H730</f>
        <v>12</v>
      </c>
      <c r="D733" s="165" t="str">
        <f>TABLA!A730</f>
        <v>F. Educación - Centro de Formación del Profesorado</v>
      </c>
      <c r="E733" s="284">
        <f>TABLA!BN730</f>
        <v>0</v>
      </c>
      <c r="F733" s="293" t="str">
        <f t="shared" si="160"/>
        <v/>
      </c>
      <c r="G733" s="293" t="str">
        <f t="shared" si="160"/>
        <v/>
      </c>
      <c r="H733" s="293" t="str">
        <f t="shared" si="160"/>
        <v/>
      </c>
      <c r="I733" s="293" t="str">
        <f t="shared" si="160"/>
        <v/>
      </c>
      <c r="J733" s="293" t="str">
        <f t="shared" si="160"/>
        <v/>
      </c>
      <c r="K733" s="293" t="str">
        <f t="shared" si="160"/>
        <v/>
      </c>
      <c r="L733" s="293" t="str">
        <f t="shared" si="160"/>
        <v/>
      </c>
      <c r="M733" s="293" t="str">
        <f t="shared" si="160"/>
        <v/>
      </c>
      <c r="N733" s="293" t="str">
        <f t="shared" si="160"/>
        <v/>
      </c>
      <c r="O733" s="293" t="str">
        <f t="shared" si="160"/>
        <v/>
      </c>
      <c r="P733" s="293" t="str">
        <f t="shared" si="159"/>
        <v/>
      </c>
      <c r="Q733" s="293" t="str">
        <f t="shared" si="159"/>
        <v/>
      </c>
      <c r="R733" s="293" t="str">
        <f t="shared" si="159"/>
        <v/>
      </c>
      <c r="S733" s="293" t="str">
        <f t="shared" si="159"/>
        <v/>
      </c>
      <c r="T733" s="293" t="str">
        <f t="shared" si="159"/>
        <v/>
      </c>
      <c r="U733" s="293" t="str">
        <f t="shared" si="159"/>
        <v/>
      </c>
      <c r="V733" s="293" t="str">
        <f t="shared" si="159"/>
        <v/>
      </c>
      <c r="W733" s="293" t="str">
        <f t="shared" si="159"/>
        <v/>
      </c>
      <c r="X733" s="293" t="str">
        <f t="shared" si="159"/>
        <v/>
      </c>
      <c r="Y733" s="293" t="str">
        <f t="shared" si="159"/>
        <v/>
      </c>
      <c r="Z733" s="293" t="str">
        <f t="shared" si="161"/>
        <v/>
      </c>
      <c r="AA733" s="293" t="str">
        <f t="shared" si="161"/>
        <v/>
      </c>
      <c r="AB733" s="293" t="str">
        <f t="shared" si="161"/>
        <v/>
      </c>
      <c r="AC733" s="293" t="str">
        <f t="shared" si="161"/>
        <v/>
      </c>
      <c r="AD733" s="293" t="str">
        <f t="shared" si="161"/>
        <v/>
      </c>
      <c r="AE733" s="293" t="str">
        <f t="shared" si="161"/>
        <v/>
      </c>
      <c r="AF733" s="293" t="str">
        <f t="shared" si="161"/>
        <v/>
      </c>
      <c r="AG733" s="293" t="str">
        <f t="shared" si="161"/>
        <v/>
      </c>
      <c r="AH733" s="293">
        <f t="shared" si="157"/>
        <v>0</v>
      </c>
      <c r="AI733" s="292" t="str">
        <f t="shared" si="158"/>
        <v>X</v>
      </c>
    </row>
    <row r="734" spans="1:35" ht="15.75" x14ac:dyDescent="0.25">
      <c r="A734"/>
      <c r="B734">
        <f>TABLA!D731</f>
        <v>743</v>
      </c>
      <c r="C734">
        <f>TABLA!H731</f>
        <v>20</v>
      </c>
      <c r="D734" s="165" t="str">
        <f>TABLA!A731</f>
        <v>F. Psicología</v>
      </c>
      <c r="E734" s="284">
        <f>TABLA!BN731</f>
        <v>0</v>
      </c>
      <c r="F734" s="293" t="str">
        <f t="shared" si="160"/>
        <v/>
      </c>
      <c r="G734" s="293" t="str">
        <f t="shared" si="160"/>
        <v/>
      </c>
      <c r="H734" s="293" t="str">
        <f t="shared" si="160"/>
        <v/>
      </c>
      <c r="I734" s="293" t="str">
        <f t="shared" si="160"/>
        <v/>
      </c>
      <c r="J734" s="293" t="str">
        <f t="shared" si="160"/>
        <v/>
      </c>
      <c r="K734" s="293" t="str">
        <f t="shared" si="160"/>
        <v/>
      </c>
      <c r="L734" s="293" t="str">
        <f t="shared" si="160"/>
        <v/>
      </c>
      <c r="M734" s="293" t="str">
        <f t="shared" si="160"/>
        <v/>
      </c>
      <c r="N734" s="293" t="str">
        <f t="shared" si="160"/>
        <v/>
      </c>
      <c r="O734" s="293" t="str">
        <f t="shared" si="160"/>
        <v/>
      </c>
      <c r="P734" s="293" t="str">
        <f t="shared" si="159"/>
        <v/>
      </c>
      <c r="Q734" s="293" t="str">
        <f t="shared" si="159"/>
        <v/>
      </c>
      <c r="R734" s="293" t="str">
        <f t="shared" si="159"/>
        <v/>
      </c>
      <c r="S734" s="293" t="str">
        <f t="shared" si="159"/>
        <v/>
      </c>
      <c r="T734" s="293" t="str">
        <f t="shared" si="159"/>
        <v/>
      </c>
      <c r="U734" s="293" t="str">
        <f t="shared" si="159"/>
        <v/>
      </c>
      <c r="V734" s="293" t="str">
        <f t="shared" si="159"/>
        <v/>
      </c>
      <c r="W734" s="293" t="str">
        <f t="shared" si="159"/>
        <v/>
      </c>
      <c r="X734" s="293" t="str">
        <f t="shared" si="159"/>
        <v/>
      </c>
      <c r="Y734" s="293" t="str">
        <f t="shared" si="159"/>
        <v/>
      </c>
      <c r="Z734" s="293" t="str">
        <f t="shared" si="161"/>
        <v/>
      </c>
      <c r="AA734" s="293" t="str">
        <f t="shared" si="161"/>
        <v/>
      </c>
      <c r="AB734" s="293" t="str">
        <f t="shared" si="161"/>
        <v/>
      </c>
      <c r="AC734" s="293" t="str">
        <f t="shared" si="161"/>
        <v/>
      </c>
      <c r="AD734" s="293" t="str">
        <f t="shared" si="161"/>
        <v/>
      </c>
      <c r="AE734" s="293" t="str">
        <f t="shared" si="161"/>
        <v/>
      </c>
      <c r="AF734" s="293" t="str">
        <f t="shared" si="161"/>
        <v/>
      </c>
      <c r="AG734" s="293" t="str">
        <f t="shared" si="161"/>
        <v/>
      </c>
      <c r="AH734" s="293">
        <f t="shared" si="157"/>
        <v>0</v>
      </c>
      <c r="AI734" s="292" t="str">
        <f t="shared" si="158"/>
        <v>X</v>
      </c>
    </row>
    <row r="735" spans="1:35" ht="26.25" x14ac:dyDescent="0.25">
      <c r="A735"/>
      <c r="B735">
        <f>TABLA!D732</f>
        <v>744</v>
      </c>
      <c r="C735">
        <f>TABLA!H732</f>
        <v>16</v>
      </c>
      <c r="D735" s="165" t="str">
        <f>TABLA!A732</f>
        <v>F. Geografía e Historia</v>
      </c>
      <c r="E735" s="284" t="str">
        <f>TABLA!BN732</f>
        <v>Separar la zona de estudio de la zona de consulta de libros como en la biblioteca de la ETSAM, para no molestar a la gente que estudia si estás buscando un libro.</v>
      </c>
      <c r="F735" s="293" t="str">
        <f t="shared" si="160"/>
        <v/>
      </c>
      <c r="G735" s="293" t="str">
        <f t="shared" si="160"/>
        <v/>
      </c>
      <c r="H735" s="293" t="str">
        <f t="shared" si="160"/>
        <v/>
      </c>
      <c r="I735" s="293" t="str">
        <f t="shared" si="160"/>
        <v/>
      </c>
      <c r="J735" s="293" t="str">
        <f t="shared" si="160"/>
        <v/>
      </c>
      <c r="K735" s="293" t="str">
        <f t="shared" si="160"/>
        <v/>
      </c>
      <c r="L735" s="293" t="str">
        <f t="shared" si="160"/>
        <v/>
      </c>
      <c r="M735" s="293" t="str">
        <f t="shared" si="160"/>
        <v/>
      </c>
      <c r="N735" s="293" t="str">
        <f t="shared" si="160"/>
        <v/>
      </c>
      <c r="O735" s="293" t="str">
        <f t="shared" si="160"/>
        <v/>
      </c>
      <c r="P735" s="293" t="str">
        <f t="shared" si="159"/>
        <v/>
      </c>
      <c r="Q735" s="293" t="str">
        <f t="shared" si="159"/>
        <v/>
      </c>
      <c r="R735" s="293" t="str">
        <f t="shared" si="159"/>
        <v/>
      </c>
      <c r="S735" s="293" t="str">
        <f t="shared" si="159"/>
        <v/>
      </c>
      <c r="T735" s="293" t="str">
        <f t="shared" si="159"/>
        <v/>
      </c>
      <c r="U735" s="293" t="str">
        <f t="shared" si="159"/>
        <v/>
      </c>
      <c r="V735" s="293" t="str">
        <f t="shared" si="159"/>
        <v/>
      </c>
      <c r="W735" s="293" t="str">
        <f t="shared" si="159"/>
        <v/>
      </c>
      <c r="X735" s="293" t="str">
        <f t="shared" si="159"/>
        <v/>
      </c>
      <c r="Y735" s="293" t="str">
        <f t="shared" si="159"/>
        <v/>
      </c>
      <c r="Z735" s="293" t="str">
        <f t="shared" si="161"/>
        <v/>
      </c>
      <c r="AA735" s="293" t="str">
        <f t="shared" si="161"/>
        <v/>
      </c>
      <c r="AB735" s="293" t="str">
        <f t="shared" si="161"/>
        <v/>
      </c>
      <c r="AC735" s="293" t="str">
        <f t="shared" si="161"/>
        <v/>
      </c>
      <c r="AD735" s="293" t="str">
        <f t="shared" si="161"/>
        <v/>
      </c>
      <c r="AE735" s="293" t="str">
        <f t="shared" si="161"/>
        <v/>
      </c>
      <c r="AF735" s="293" t="str">
        <f t="shared" si="161"/>
        <v/>
      </c>
      <c r="AG735" s="293" t="str">
        <f t="shared" si="161"/>
        <v/>
      </c>
      <c r="AH735" s="293">
        <f t="shared" si="157"/>
        <v>0</v>
      </c>
      <c r="AI735" s="292">
        <f t="shared" si="158"/>
        <v>1</v>
      </c>
    </row>
    <row r="736" spans="1:35" ht="15.75" x14ac:dyDescent="0.25">
      <c r="A736"/>
      <c r="B736">
        <f>TABLA!D733</f>
        <v>745</v>
      </c>
      <c r="C736">
        <f>TABLA!H733</f>
        <v>20</v>
      </c>
      <c r="D736" s="165" t="str">
        <f>TABLA!A733</f>
        <v>F. Psicología</v>
      </c>
      <c r="E736" s="284">
        <f>TABLA!BN733</f>
        <v>0</v>
      </c>
      <c r="F736" s="293" t="str">
        <f t="shared" si="160"/>
        <v/>
      </c>
      <c r="G736" s="293" t="str">
        <f t="shared" si="160"/>
        <v/>
      </c>
      <c r="H736" s="293" t="str">
        <f t="shared" si="160"/>
        <v/>
      </c>
      <c r="I736" s="293" t="str">
        <f t="shared" si="160"/>
        <v/>
      </c>
      <c r="J736" s="293" t="str">
        <f t="shared" si="160"/>
        <v/>
      </c>
      <c r="K736" s="293" t="str">
        <f t="shared" si="160"/>
        <v/>
      </c>
      <c r="L736" s="293" t="str">
        <f t="shared" si="160"/>
        <v/>
      </c>
      <c r="M736" s="293" t="str">
        <f t="shared" si="160"/>
        <v/>
      </c>
      <c r="N736" s="293" t="str">
        <f t="shared" si="160"/>
        <v/>
      </c>
      <c r="O736" s="293" t="str">
        <f t="shared" si="160"/>
        <v/>
      </c>
      <c r="P736" s="293" t="str">
        <f t="shared" si="159"/>
        <v/>
      </c>
      <c r="Q736" s="293" t="str">
        <f t="shared" si="159"/>
        <v/>
      </c>
      <c r="R736" s="293" t="str">
        <f t="shared" si="159"/>
        <v/>
      </c>
      <c r="S736" s="293" t="str">
        <f t="shared" si="159"/>
        <v/>
      </c>
      <c r="T736" s="293" t="str">
        <f t="shared" si="159"/>
        <v/>
      </c>
      <c r="U736" s="293" t="str">
        <f t="shared" si="159"/>
        <v/>
      </c>
      <c r="V736" s="293" t="str">
        <f t="shared" si="159"/>
        <v/>
      </c>
      <c r="W736" s="293" t="str">
        <f t="shared" si="159"/>
        <v/>
      </c>
      <c r="X736" s="293" t="str">
        <f t="shared" si="159"/>
        <v/>
      </c>
      <c r="Y736" s="293" t="str">
        <f t="shared" si="159"/>
        <v/>
      </c>
      <c r="Z736" s="293" t="str">
        <f t="shared" si="161"/>
        <v/>
      </c>
      <c r="AA736" s="293" t="str">
        <f t="shared" si="161"/>
        <v/>
      </c>
      <c r="AB736" s="293" t="str">
        <f t="shared" si="161"/>
        <v/>
      </c>
      <c r="AC736" s="293" t="str">
        <f t="shared" si="161"/>
        <v/>
      </c>
      <c r="AD736" s="293" t="str">
        <f t="shared" si="161"/>
        <v/>
      </c>
      <c r="AE736" s="293" t="str">
        <f t="shared" si="161"/>
        <v/>
      </c>
      <c r="AF736" s="293" t="str">
        <f t="shared" si="161"/>
        <v/>
      </c>
      <c r="AG736" s="293" t="str">
        <f t="shared" si="161"/>
        <v/>
      </c>
      <c r="AH736" s="293">
        <f t="shared" si="157"/>
        <v>0</v>
      </c>
      <c r="AI736" s="292" t="str">
        <f t="shared" si="158"/>
        <v>X</v>
      </c>
    </row>
    <row r="737" spans="1:35" ht="15.75" x14ac:dyDescent="0.25">
      <c r="A737"/>
      <c r="B737">
        <f>TABLA!D734</f>
        <v>746</v>
      </c>
      <c r="C737">
        <f>TABLA!H734</f>
        <v>1</v>
      </c>
      <c r="D737" s="284" t="str">
        <f>TABLA!A734</f>
        <v>F. Bellas Artes</v>
      </c>
      <c r="E737" s="284">
        <f>TABLA!BN734</f>
        <v>0</v>
      </c>
      <c r="F737" s="293" t="str">
        <f t="shared" si="160"/>
        <v/>
      </c>
      <c r="G737" s="293" t="str">
        <f t="shared" si="160"/>
        <v/>
      </c>
      <c r="H737" s="293" t="str">
        <f t="shared" si="160"/>
        <v/>
      </c>
      <c r="I737" s="293" t="str">
        <f t="shared" si="160"/>
        <v/>
      </c>
      <c r="J737" s="293" t="str">
        <f t="shared" si="160"/>
        <v/>
      </c>
      <c r="K737" s="293" t="str">
        <f t="shared" si="160"/>
        <v/>
      </c>
      <c r="L737" s="293" t="str">
        <f t="shared" si="160"/>
        <v/>
      </c>
      <c r="M737" s="293" t="str">
        <f t="shared" si="160"/>
        <v/>
      </c>
      <c r="N737" s="293" t="str">
        <f t="shared" si="160"/>
        <v/>
      </c>
      <c r="O737" s="293" t="str">
        <f t="shared" si="160"/>
        <v/>
      </c>
      <c r="P737" s="293" t="str">
        <f t="shared" si="159"/>
        <v/>
      </c>
      <c r="Q737" s="293" t="str">
        <f t="shared" si="159"/>
        <v/>
      </c>
      <c r="R737" s="293" t="str">
        <f t="shared" si="159"/>
        <v/>
      </c>
      <c r="S737" s="293" t="str">
        <f t="shared" si="159"/>
        <v/>
      </c>
      <c r="T737" s="293" t="str">
        <f t="shared" si="159"/>
        <v/>
      </c>
      <c r="U737" s="293" t="str">
        <f t="shared" si="159"/>
        <v/>
      </c>
      <c r="V737" s="293" t="str">
        <f t="shared" si="159"/>
        <v/>
      </c>
      <c r="W737" s="293" t="str">
        <f t="shared" si="159"/>
        <v/>
      </c>
      <c r="X737" s="293" t="str">
        <f t="shared" si="159"/>
        <v/>
      </c>
      <c r="Y737" s="293" t="str">
        <f t="shared" si="159"/>
        <v/>
      </c>
      <c r="Z737" s="293" t="str">
        <f t="shared" si="161"/>
        <v/>
      </c>
      <c r="AA737" s="293" t="str">
        <f t="shared" si="161"/>
        <v/>
      </c>
      <c r="AB737" s="293" t="str">
        <f t="shared" si="161"/>
        <v/>
      </c>
      <c r="AC737" s="293" t="str">
        <f t="shared" si="161"/>
        <v/>
      </c>
      <c r="AD737" s="293" t="str">
        <f t="shared" si="161"/>
        <v/>
      </c>
      <c r="AE737" s="293" t="str">
        <f t="shared" si="161"/>
        <v/>
      </c>
      <c r="AF737" s="293" t="str">
        <f t="shared" si="161"/>
        <v/>
      </c>
      <c r="AG737" s="293" t="str">
        <f t="shared" si="161"/>
        <v/>
      </c>
      <c r="AH737" s="293">
        <f t="shared" si="157"/>
        <v>0</v>
      </c>
      <c r="AI737" s="292" t="str">
        <f t="shared" si="158"/>
        <v>X</v>
      </c>
    </row>
    <row r="738" spans="1:35" ht="15.75" x14ac:dyDescent="0.25">
      <c r="A738" s="3"/>
      <c r="B738">
        <f>TABLA!D735</f>
        <v>747</v>
      </c>
      <c r="C738">
        <f>TABLA!H735</f>
        <v>20</v>
      </c>
      <c r="D738" s="284" t="str">
        <f>TABLA!A735</f>
        <v>F. Psicología</v>
      </c>
      <c r="E738" s="284">
        <f>TABLA!BN735</f>
        <v>0</v>
      </c>
      <c r="F738" s="293" t="str">
        <f t="shared" si="160"/>
        <v/>
      </c>
      <c r="G738" s="293" t="str">
        <f t="shared" si="160"/>
        <v/>
      </c>
      <c r="H738" s="293" t="str">
        <f t="shared" si="160"/>
        <v/>
      </c>
      <c r="I738" s="293" t="str">
        <f t="shared" si="160"/>
        <v/>
      </c>
      <c r="J738" s="293" t="str">
        <f t="shared" si="160"/>
        <v/>
      </c>
      <c r="K738" s="293" t="str">
        <f t="shared" si="160"/>
        <v/>
      </c>
      <c r="L738" s="293" t="str">
        <f t="shared" si="160"/>
        <v/>
      </c>
      <c r="M738" s="293" t="str">
        <f t="shared" si="160"/>
        <v/>
      </c>
      <c r="N738" s="293" t="str">
        <f t="shared" si="160"/>
        <v/>
      </c>
      <c r="O738" s="293" t="str">
        <f t="shared" si="160"/>
        <v/>
      </c>
      <c r="P738" s="293" t="str">
        <f t="shared" si="160"/>
        <v/>
      </c>
      <c r="Q738" s="293" t="str">
        <f t="shared" si="160"/>
        <v/>
      </c>
      <c r="R738" s="293" t="str">
        <f t="shared" si="160"/>
        <v/>
      </c>
      <c r="S738" s="293" t="str">
        <f t="shared" si="160"/>
        <v/>
      </c>
      <c r="T738" s="293" t="str">
        <f t="shared" si="160"/>
        <v/>
      </c>
      <c r="U738" s="293" t="str">
        <f t="shared" si="160"/>
        <v/>
      </c>
      <c r="V738" s="293" t="str">
        <f t="shared" ref="P738:AE753" si="162">IFERROR((IF(FIND(V$1,$E738,1)&gt;0,"x")),"")</f>
        <v/>
      </c>
      <c r="W738" s="293" t="str">
        <f t="shared" si="162"/>
        <v/>
      </c>
      <c r="X738" s="293" t="str">
        <f t="shared" si="162"/>
        <v/>
      </c>
      <c r="Y738" s="293" t="str">
        <f t="shared" si="162"/>
        <v/>
      </c>
      <c r="Z738" s="293" t="str">
        <f t="shared" si="161"/>
        <v/>
      </c>
      <c r="AA738" s="293" t="str">
        <f t="shared" si="161"/>
        <v/>
      </c>
      <c r="AB738" s="293" t="str">
        <f t="shared" si="161"/>
        <v/>
      </c>
      <c r="AC738" s="293" t="str">
        <f t="shared" si="161"/>
        <v/>
      </c>
      <c r="AD738" s="293" t="str">
        <f t="shared" si="161"/>
        <v/>
      </c>
      <c r="AE738" s="293" t="str">
        <f t="shared" si="161"/>
        <v/>
      </c>
      <c r="AF738" s="293" t="str">
        <f t="shared" si="161"/>
        <v/>
      </c>
      <c r="AG738" s="293" t="str">
        <f t="shared" si="161"/>
        <v/>
      </c>
      <c r="AH738" s="293">
        <f t="shared" si="157"/>
        <v>0</v>
      </c>
      <c r="AI738" s="292" t="str">
        <f t="shared" si="158"/>
        <v>X</v>
      </c>
    </row>
    <row r="739" spans="1:35" ht="25.5" x14ac:dyDescent="0.25">
      <c r="A739"/>
      <c r="B739">
        <f>TABLA!D736</f>
        <v>748</v>
      </c>
      <c r="C739">
        <f>TABLA!H736</f>
        <v>16</v>
      </c>
      <c r="D739" s="284" t="str">
        <f>TABLA!A736</f>
        <v>F. Geografía e Historia</v>
      </c>
      <c r="E739" s="284">
        <f>TABLA!BN736</f>
        <v>0</v>
      </c>
      <c r="F739" s="293" t="str">
        <f t="shared" ref="F739:U754" si="163">IFERROR((IF(FIND(F$1,$E739,1)&gt;0,"x")),"")</f>
        <v/>
      </c>
      <c r="G739" s="293" t="str">
        <f t="shared" si="163"/>
        <v/>
      </c>
      <c r="H739" s="293" t="str">
        <f t="shared" si="163"/>
        <v/>
      </c>
      <c r="I739" s="293" t="str">
        <f t="shared" si="163"/>
        <v/>
      </c>
      <c r="J739" s="293" t="str">
        <f t="shared" si="163"/>
        <v/>
      </c>
      <c r="K739" s="293" t="str">
        <f t="shared" si="163"/>
        <v/>
      </c>
      <c r="L739" s="293" t="str">
        <f t="shared" si="163"/>
        <v/>
      </c>
      <c r="M739" s="293" t="str">
        <f t="shared" si="163"/>
        <v/>
      </c>
      <c r="N739" s="293" t="str">
        <f t="shared" si="163"/>
        <v/>
      </c>
      <c r="O739" s="293" t="str">
        <f t="shared" si="163"/>
        <v/>
      </c>
      <c r="P739" s="293" t="str">
        <f t="shared" si="162"/>
        <v/>
      </c>
      <c r="Q739" s="293" t="str">
        <f t="shared" si="162"/>
        <v/>
      </c>
      <c r="R739" s="293" t="str">
        <f t="shared" si="162"/>
        <v/>
      </c>
      <c r="S739" s="293" t="str">
        <f t="shared" si="162"/>
        <v/>
      </c>
      <c r="T739" s="293" t="str">
        <f t="shared" si="162"/>
        <v/>
      </c>
      <c r="U739" s="293" t="str">
        <f t="shared" si="162"/>
        <v/>
      </c>
      <c r="V739" s="293" t="str">
        <f t="shared" si="162"/>
        <v/>
      </c>
      <c r="W739" s="293" t="str">
        <f t="shared" si="162"/>
        <v/>
      </c>
      <c r="X739" s="293" t="str">
        <f t="shared" si="162"/>
        <v/>
      </c>
      <c r="Y739" s="293" t="str">
        <f t="shared" si="162"/>
        <v/>
      </c>
      <c r="Z739" s="293" t="str">
        <f t="shared" si="162"/>
        <v/>
      </c>
      <c r="AA739" s="293" t="str">
        <f t="shared" si="162"/>
        <v/>
      </c>
      <c r="AB739" s="293" t="str">
        <f t="shared" si="162"/>
        <v/>
      </c>
      <c r="AC739" s="293" t="str">
        <f t="shared" si="162"/>
        <v/>
      </c>
      <c r="AD739" s="293" t="str">
        <f t="shared" si="162"/>
        <v/>
      </c>
      <c r="AE739" s="293" t="str">
        <f t="shared" si="162"/>
        <v/>
      </c>
      <c r="AF739" s="293" t="str">
        <f t="shared" ref="Z739:AG754" si="164">IFERROR((IF(FIND(AF$1,$E739,1)&gt;0,"x")),"")</f>
        <v/>
      </c>
      <c r="AG739" s="293" t="str">
        <f t="shared" si="164"/>
        <v/>
      </c>
      <c r="AH739" s="293">
        <f t="shared" si="157"/>
        <v>0</v>
      </c>
      <c r="AI739" s="292" t="str">
        <f t="shared" si="158"/>
        <v>X</v>
      </c>
    </row>
    <row r="740" spans="1:35" ht="25.5" x14ac:dyDescent="0.25">
      <c r="A740"/>
      <c r="B740">
        <f>TABLA!D737</f>
        <v>750</v>
      </c>
      <c r="C740">
        <f>TABLA!H737</f>
        <v>8</v>
      </c>
      <c r="D740" s="284" t="str">
        <f>TABLA!A737</f>
        <v>F. Ciencias Matemáticas</v>
      </c>
      <c r="E740" s="284">
        <f>TABLA!BN737</f>
        <v>0</v>
      </c>
      <c r="F740" s="293" t="str">
        <f t="shared" si="163"/>
        <v/>
      </c>
      <c r="G740" s="293" t="str">
        <f t="shared" si="163"/>
        <v/>
      </c>
      <c r="H740" s="293" t="str">
        <f t="shared" si="163"/>
        <v/>
      </c>
      <c r="I740" s="293" t="str">
        <f t="shared" si="163"/>
        <v/>
      </c>
      <c r="J740" s="293" t="str">
        <f t="shared" si="163"/>
        <v/>
      </c>
      <c r="K740" s="293" t="str">
        <f t="shared" si="163"/>
        <v/>
      </c>
      <c r="L740" s="293" t="str">
        <f t="shared" si="163"/>
        <v/>
      </c>
      <c r="M740" s="293" t="str">
        <f t="shared" si="163"/>
        <v/>
      </c>
      <c r="N740" s="293" t="str">
        <f t="shared" si="163"/>
        <v/>
      </c>
      <c r="O740" s="293" t="str">
        <f t="shared" si="163"/>
        <v/>
      </c>
      <c r="P740" s="293" t="str">
        <f t="shared" si="162"/>
        <v/>
      </c>
      <c r="Q740" s="293" t="str">
        <f t="shared" si="162"/>
        <v/>
      </c>
      <c r="R740" s="293" t="str">
        <f t="shared" si="162"/>
        <v/>
      </c>
      <c r="S740" s="293" t="str">
        <f t="shared" si="162"/>
        <v/>
      </c>
      <c r="T740" s="293" t="str">
        <f t="shared" si="162"/>
        <v/>
      </c>
      <c r="U740" s="293" t="str">
        <f t="shared" si="162"/>
        <v/>
      </c>
      <c r="V740" s="293" t="str">
        <f t="shared" si="162"/>
        <v/>
      </c>
      <c r="W740" s="293" t="str">
        <f t="shared" si="162"/>
        <v/>
      </c>
      <c r="X740" s="293" t="str">
        <f t="shared" si="162"/>
        <v/>
      </c>
      <c r="Y740" s="293" t="str">
        <f t="shared" si="162"/>
        <v/>
      </c>
      <c r="Z740" s="293" t="str">
        <f t="shared" si="162"/>
        <v/>
      </c>
      <c r="AA740" s="293" t="str">
        <f t="shared" si="162"/>
        <v/>
      </c>
      <c r="AB740" s="293" t="str">
        <f t="shared" si="162"/>
        <v/>
      </c>
      <c r="AC740" s="293" t="str">
        <f t="shared" si="162"/>
        <v/>
      </c>
      <c r="AD740" s="293" t="str">
        <f t="shared" si="162"/>
        <v/>
      </c>
      <c r="AE740" s="293" t="str">
        <f t="shared" si="162"/>
        <v/>
      </c>
      <c r="AF740" s="293" t="str">
        <f t="shared" si="164"/>
        <v/>
      </c>
      <c r="AG740" s="293" t="str">
        <f t="shared" si="164"/>
        <v/>
      </c>
      <c r="AH740" s="293">
        <f t="shared" si="157"/>
        <v>0</v>
      </c>
      <c r="AI740" s="292" t="str">
        <f t="shared" si="158"/>
        <v>X</v>
      </c>
    </row>
    <row r="741" spans="1:35" ht="15.75" x14ac:dyDescent="0.25">
      <c r="A741" s="3"/>
      <c r="B741">
        <f>TABLA!D738</f>
        <v>751</v>
      </c>
      <c r="C741">
        <f>TABLA!H738</f>
        <v>18</v>
      </c>
      <c r="D741" s="165" t="str">
        <f>TABLA!A738</f>
        <v>F. Medicina</v>
      </c>
      <c r="E741" s="284">
        <f>TABLA!BN738</f>
        <v>0</v>
      </c>
      <c r="F741" s="293" t="str">
        <f t="shared" si="163"/>
        <v/>
      </c>
      <c r="G741" s="293" t="str">
        <f t="shared" si="163"/>
        <v/>
      </c>
      <c r="H741" s="293" t="str">
        <f t="shared" si="163"/>
        <v/>
      </c>
      <c r="I741" s="293" t="str">
        <f t="shared" si="163"/>
        <v/>
      </c>
      <c r="J741" s="293" t="str">
        <f t="shared" si="163"/>
        <v/>
      </c>
      <c r="K741" s="293" t="str">
        <f t="shared" si="163"/>
        <v/>
      </c>
      <c r="L741" s="293" t="str">
        <f t="shared" si="163"/>
        <v/>
      </c>
      <c r="M741" s="293" t="str">
        <f t="shared" si="163"/>
        <v/>
      </c>
      <c r="N741" s="293" t="str">
        <f t="shared" si="163"/>
        <v/>
      </c>
      <c r="O741" s="293" t="str">
        <f t="shared" si="163"/>
        <v/>
      </c>
      <c r="P741" s="293" t="str">
        <f t="shared" si="162"/>
        <v/>
      </c>
      <c r="Q741" s="293" t="str">
        <f t="shared" si="162"/>
        <v/>
      </c>
      <c r="R741" s="293" t="str">
        <f t="shared" si="162"/>
        <v/>
      </c>
      <c r="S741" s="293" t="str">
        <f t="shared" si="162"/>
        <v/>
      </c>
      <c r="T741" s="293" t="str">
        <f t="shared" si="162"/>
        <v/>
      </c>
      <c r="U741" s="293" t="str">
        <f t="shared" si="162"/>
        <v/>
      </c>
      <c r="V741" s="293" t="str">
        <f t="shared" si="162"/>
        <v/>
      </c>
      <c r="W741" s="293" t="str">
        <f t="shared" si="162"/>
        <v/>
      </c>
      <c r="X741" s="293" t="str">
        <f t="shared" si="162"/>
        <v/>
      </c>
      <c r="Y741" s="293" t="str">
        <f t="shared" si="162"/>
        <v/>
      </c>
      <c r="Z741" s="293" t="str">
        <f t="shared" si="164"/>
        <v/>
      </c>
      <c r="AA741" s="293" t="str">
        <f t="shared" si="164"/>
        <v/>
      </c>
      <c r="AB741" s="293" t="str">
        <f t="shared" si="164"/>
        <v/>
      </c>
      <c r="AC741" s="293" t="str">
        <f t="shared" si="164"/>
        <v/>
      </c>
      <c r="AD741" s="293" t="str">
        <f t="shared" si="164"/>
        <v/>
      </c>
      <c r="AE741" s="293" t="str">
        <f t="shared" si="164"/>
        <v/>
      </c>
      <c r="AF741" s="293" t="str">
        <f t="shared" si="164"/>
        <v/>
      </c>
      <c r="AG741" s="293" t="str">
        <f t="shared" si="164"/>
        <v/>
      </c>
      <c r="AH741" s="293">
        <f t="shared" si="157"/>
        <v>0</v>
      </c>
      <c r="AI741" s="292" t="str">
        <f t="shared" si="158"/>
        <v>X</v>
      </c>
    </row>
    <row r="742" spans="1:35" ht="15.75" x14ac:dyDescent="0.25">
      <c r="A742" s="3"/>
      <c r="B742">
        <f>TABLA!D739</f>
        <v>752</v>
      </c>
      <c r="C742">
        <f>TABLA!H739</f>
        <v>0</v>
      </c>
      <c r="D742" s="165" t="str">
        <f>TABLA!A739</f>
        <v>N/C</v>
      </c>
      <c r="E742" s="284" t="str">
        <f>TABLA!BN739</f>
        <v>No he asistido a los cursos porque no me parecen muy interesante</v>
      </c>
      <c r="F742" s="293" t="str">
        <f t="shared" si="163"/>
        <v/>
      </c>
      <c r="G742" s="293" t="str">
        <f t="shared" si="163"/>
        <v/>
      </c>
      <c r="H742" s="293" t="str">
        <f t="shared" si="163"/>
        <v/>
      </c>
      <c r="I742" s="293" t="str">
        <f t="shared" si="163"/>
        <v/>
      </c>
      <c r="J742" s="293" t="str">
        <f t="shared" si="163"/>
        <v/>
      </c>
      <c r="K742" s="293" t="str">
        <f t="shared" si="163"/>
        <v/>
      </c>
      <c r="L742" s="293" t="str">
        <f t="shared" si="163"/>
        <v/>
      </c>
      <c r="M742" s="293" t="str">
        <f t="shared" si="163"/>
        <v/>
      </c>
      <c r="N742" s="293" t="str">
        <f t="shared" si="163"/>
        <v/>
      </c>
      <c r="O742" s="293" t="str">
        <f t="shared" si="163"/>
        <v/>
      </c>
      <c r="P742" s="293" t="str">
        <f t="shared" si="162"/>
        <v/>
      </c>
      <c r="Q742" s="293" t="str">
        <f t="shared" si="162"/>
        <v/>
      </c>
      <c r="R742" s="293" t="str">
        <f t="shared" si="162"/>
        <v/>
      </c>
      <c r="S742" s="293" t="str">
        <f t="shared" si="162"/>
        <v/>
      </c>
      <c r="T742" s="293" t="str">
        <f t="shared" si="162"/>
        <v/>
      </c>
      <c r="U742" s="293" t="str">
        <f t="shared" si="162"/>
        <v/>
      </c>
      <c r="V742" s="293" t="str">
        <f t="shared" si="162"/>
        <v/>
      </c>
      <c r="W742" s="293" t="str">
        <f t="shared" si="162"/>
        <v/>
      </c>
      <c r="X742" s="293" t="str">
        <f t="shared" si="162"/>
        <v/>
      </c>
      <c r="Y742" s="293" t="str">
        <f t="shared" si="162"/>
        <v/>
      </c>
      <c r="Z742" s="293" t="str">
        <f t="shared" si="164"/>
        <v/>
      </c>
      <c r="AA742" s="293" t="str">
        <f t="shared" si="164"/>
        <v/>
      </c>
      <c r="AB742" s="293" t="str">
        <f t="shared" si="164"/>
        <v/>
      </c>
      <c r="AC742" s="293" t="str">
        <f t="shared" si="164"/>
        <v/>
      </c>
      <c r="AD742" s="293" t="str">
        <f t="shared" si="164"/>
        <v/>
      </c>
      <c r="AE742" s="293" t="str">
        <f t="shared" si="164"/>
        <v>x</v>
      </c>
      <c r="AF742" s="293" t="str">
        <f t="shared" si="164"/>
        <v/>
      </c>
      <c r="AG742" s="293" t="str">
        <f t="shared" si="164"/>
        <v/>
      </c>
      <c r="AH742" s="293">
        <f t="shared" si="157"/>
        <v>1</v>
      </c>
      <c r="AI742" s="292">
        <f t="shared" si="158"/>
        <v>1</v>
      </c>
    </row>
    <row r="743" spans="1:35" ht="39" x14ac:dyDescent="0.25">
      <c r="A743"/>
      <c r="B743">
        <f>TABLA!D740</f>
        <v>753</v>
      </c>
      <c r="C743">
        <f>TABLA!H740</f>
        <v>9</v>
      </c>
      <c r="D743" s="165" t="str">
        <f>TABLA!A740</f>
        <v>F. Ciencias Políticas y Sociología</v>
      </c>
      <c r="E743" s="284" t="str">
        <f>TABLA!BN740</f>
        <v>Que los bibliotecarios sean más amable y que haya más salas de estudio ya que en época de exámenes siempre están todas ocupadas.</v>
      </c>
      <c r="F743" s="293" t="str">
        <f t="shared" si="163"/>
        <v/>
      </c>
      <c r="G743" s="293" t="str">
        <f t="shared" si="163"/>
        <v/>
      </c>
      <c r="H743" s="293" t="str">
        <f t="shared" si="163"/>
        <v/>
      </c>
      <c r="I743" s="293" t="str">
        <f t="shared" si="163"/>
        <v/>
      </c>
      <c r="J743" s="293" t="str">
        <f t="shared" si="163"/>
        <v/>
      </c>
      <c r="K743" s="293" t="str">
        <f t="shared" si="163"/>
        <v/>
      </c>
      <c r="L743" s="293" t="str">
        <f t="shared" si="163"/>
        <v/>
      </c>
      <c r="M743" s="293" t="str">
        <f t="shared" si="163"/>
        <v/>
      </c>
      <c r="N743" s="293" t="str">
        <f t="shared" si="163"/>
        <v/>
      </c>
      <c r="O743" s="293" t="str">
        <f t="shared" si="163"/>
        <v/>
      </c>
      <c r="P743" s="293" t="str">
        <f t="shared" si="162"/>
        <v/>
      </c>
      <c r="Q743" s="293" t="str">
        <f t="shared" si="162"/>
        <v/>
      </c>
      <c r="R743" s="293" t="str">
        <f t="shared" si="162"/>
        <v/>
      </c>
      <c r="S743" s="293" t="str">
        <f t="shared" si="162"/>
        <v/>
      </c>
      <c r="T743" s="293" t="str">
        <f t="shared" si="162"/>
        <v/>
      </c>
      <c r="U743" s="293" t="str">
        <f t="shared" si="162"/>
        <v/>
      </c>
      <c r="V743" s="293" t="str">
        <f t="shared" si="162"/>
        <v/>
      </c>
      <c r="W743" s="293" t="str">
        <f t="shared" si="162"/>
        <v/>
      </c>
      <c r="X743" s="293" t="str">
        <f t="shared" si="162"/>
        <v/>
      </c>
      <c r="Y743" s="293" t="str">
        <f t="shared" si="162"/>
        <v/>
      </c>
      <c r="Z743" s="293" t="str">
        <f t="shared" si="164"/>
        <v/>
      </c>
      <c r="AA743" s="293" t="str">
        <f t="shared" si="164"/>
        <v/>
      </c>
      <c r="AB743" s="293" t="str">
        <f t="shared" si="164"/>
        <v/>
      </c>
      <c r="AC743" s="293" t="str">
        <f t="shared" si="164"/>
        <v/>
      </c>
      <c r="AD743" s="293" t="str">
        <f t="shared" si="164"/>
        <v/>
      </c>
      <c r="AE743" s="293" t="str">
        <f t="shared" si="164"/>
        <v/>
      </c>
      <c r="AF743" s="293" t="str">
        <f t="shared" si="164"/>
        <v/>
      </c>
      <c r="AG743" s="293" t="str">
        <f t="shared" si="164"/>
        <v/>
      </c>
      <c r="AH743" s="293">
        <f t="shared" si="157"/>
        <v>0</v>
      </c>
      <c r="AI743" s="292">
        <f t="shared" si="158"/>
        <v>1</v>
      </c>
    </row>
    <row r="744" spans="1:35" ht="15.75" x14ac:dyDescent="0.25">
      <c r="A744"/>
      <c r="B744">
        <f>TABLA!D741</f>
        <v>754</v>
      </c>
      <c r="C744">
        <f>TABLA!H741</f>
        <v>26</v>
      </c>
      <c r="D744" s="165" t="str">
        <f>TABLA!A741</f>
        <v>F. Trabajo Social</v>
      </c>
      <c r="E744" s="284">
        <f>TABLA!BN741</f>
        <v>0</v>
      </c>
      <c r="F744" s="293" t="str">
        <f t="shared" si="163"/>
        <v/>
      </c>
      <c r="G744" s="293" t="str">
        <f t="shared" si="163"/>
        <v/>
      </c>
      <c r="H744" s="293" t="str">
        <f t="shared" si="163"/>
        <v/>
      </c>
      <c r="I744" s="293" t="str">
        <f t="shared" si="163"/>
        <v/>
      </c>
      <c r="J744" s="293" t="str">
        <f t="shared" si="163"/>
        <v/>
      </c>
      <c r="K744" s="293" t="str">
        <f t="shared" si="163"/>
        <v/>
      </c>
      <c r="L744" s="293" t="str">
        <f t="shared" si="163"/>
        <v/>
      </c>
      <c r="M744" s="293" t="str">
        <f t="shared" si="163"/>
        <v/>
      </c>
      <c r="N744" s="293" t="str">
        <f t="shared" si="163"/>
        <v/>
      </c>
      <c r="O744" s="293" t="str">
        <f t="shared" si="163"/>
        <v/>
      </c>
      <c r="P744" s="293" t="str">
        <f t="shared" si="162"/>
        <v/>
      </c>
      <c r="Q744" s="293" t="str">
        <f t="shared" si="162"/>
        <v/>
      </c>
      <c r="R744" s="293" t="str">
        <f t="shared" si="162"/>
        <v/>
      </c>
      <c r="S744" s="293" t="str">
        <f t="shared" si="162"/>
        <v/>
      </c>
      <c r="T744" s="293" t="str">
        <f t="shared" si="162"/>
        <v/>
      </c>
      <c r="U744" s="293" t="str">
        <f t="shared" si="162"/>
        <v/>
      </c>
      <c r="V744" s="293" t="str">
        <f t="shared" si="162"/>
        <v/>
      </c>
      <c r="W744" s="293" t="str">
        <f t="shared" si="162"/>
        <v/>
      </c>
      <c r="X744" s="293" t="str">
        <f t="shared" si="162"/>
        <v/>
      </c>
      <c r="Y744" s="293" t="str">
        <f t="shared" si="162"/>
        <v/>
      </c>
      <c r="Z744" s="293" t="str">
        <f t="shared" si="164"/>
        <v/>
      </c>
      <c r="AA744" s="293" t="str">
        <f t="shared" si="164"/>
        <v/>
      </c>
      <c r="AB744" s="293" t="str">
        <f t="shared" si="164"/>
        <v/>
      </c>
      <c r="AC744" s="293" t="str">
        <f t="shared" si="164"/>
        <v/>
      </c>
      <c r="AD744" s="293" t="str">
        <f t="shared" si="164"/>
        <v/>
      </c>
      <c r="AE744" s="293" t="str">
        <f t="shared" si="164"/>
        <v/>
      </c>
      <c r="AF744" s="293" t="str">
        <f t="shared" si="164"/>
        <v/>
      </c>
      <c r="AG744" s="293" t="str">
        <f t="shared" si="164"/>
        <v/>
      </c>
      <c r="AH744" s="293">
        <f t="shared" si="157"/>
        <v>0</v>
      </c>
      <c r="AI744" s="292" t="str">
        <f t="shared" si="158"/>
        <v>X</v>
      </c>
    </row>
    <row r="745" spans="1:35" ht="39" x14ac:dyDescent="0.25">
      <c r="A745"/>
      <c r="B745">
        <f>TABLA!D742</f>
        <v>755</v>
      </c>
      <c r="C745">
        <f>TABLA!H742</f>
        <v>9</v>
      </c>
      <c r="D745" s="165" t="str">
        <f>TABLA!A742</f>
        <v>F. Ciencias Políticas y Sociología</v>
      </c>
      <c r="E745" s="284">
        <f>TABLA!BN742</f>
        <v>0</v>
      </c>
      <c r="F745" s="293" t="str">
        <f t="shared" si="163"/>
        <v/>
      </c>
      <c r="G745" s="293" t="str">
        <f t="shared" si="163"/>
        <v/>
      </c>
      <c r="H745" s="293" t="str">
        <f t="shared" si="163"/>
        <v/>
      </c>
      <c r="I745" s="293" t="str">
        <f t="shared" si="163"/>
        <v/>
      </c>
      <c r="J745" s="293" t="str">
        <f t="shared" si="163"/>
        <v/>
      </c>
      <c r="K745" s="293" t="str">
        <f t="shared" si="163"/>
        <v/>
      </c>
      <c r="L745" s="293" t="str">
        <f t="shared" si="163"/>
        <v/>
      </c>
      <c r="M745" s="293" t="str">
        <f t="shared" si="163"/>
        <v/>
      </c>
      <c r="N745" s="293" t="str">
        <f t="shared" si="163"/>
        <v/>
      </c>
      <c r="O745" s="293" t="str">
        <f t="shared" si="163"/>
        <v/>
      </c>
      <c r="P745" s="293" t="str">
        <f t="shared" si="162"/>
        <v/>
      </c>
      <c r="Q745" s="293" t="str">
        <f t="shared" si="162"/>
        <v/>
      </c>
      <c r="R745" s="293" t="str">
        <f t="shared" si="162"/>
        <v/>
      </c>
      <c r="S745" s="293" t="str">
        <f t="shared" si="162"/>
        <v/>
      </c>
      <c r="T745" s="293" t="str">
        <f t="shared" si="162"/>
        <v/>
      </c>
      <c r="U745" s="293" t="str">
        <f t="shared" si="162"/>
        <v/>
      </c>
      <c r="V745" s="293" t="str">
        <f t="shared" si="162"/>
        <v/>
      </c>
      <c r="W745" s="293" t="str">
        <f t="shared" si="162"/>
        <v/>
      </c>
      <c r="X745" s="293" t="str">
        <f t="shared" si="162"/>
        <v/>
      </c>
      <c r="Y745" s="293" t="str">
        <f t="shared" si="162"/>
        <v/>
      </c>
      <c r="Z745" s="293" t="str">
        <f t="shared" si="164"/>
        <v/>
      </c>
      <c r="AA745" s="293" t="str">
        <f t="shared" si="164"/>
        <v/>
      </c>
      <c r="AB745" s="293" t="str">
        <f t="shared" si="164"/>
        <v/>
      </c>
      <c r="AC745" s="293" t="str">
        <f t="shared" si="164"/>
        <v/>
      </c>
      <c r="AD745" s="293" t="str">
        <f t="shared" si="164"/>
        <v/>
      </c>
      <c r="AE745" s="293" t="str">
        <f t="shared" si="164"/>
        <v/>
      </c>
      <c r="AF745" s="293" t="str">
        <f t="shared" si="164"/>
        <v/>
      </c>
      <c r="AG745" s="293" t="str">
        <f t="shared" si="164"/>
        <v/>
      </c>
      <c r="AH745" s="293">
        <f t="shared" si="157"/>
        <v>0</v>
      </c>
      <c r="AI745" s="292" t="str">
        <f t="shared" si="158"/>
        <v>X</v>
      </c>
    </row>
    <row r="746" spans="1:35" ht="15.75" x14ac:dyDescent="0.25">
      <c r="A746"/>
      <c r="B746">
        <f>TABLA!D743</f>
        <v>756</v>
      </c>
      <c r="C746">
        <f>TABLA!H743</f>
        <v>1</v>
      </c>
      <c r="D746" s="284" t="str">
        <f>TABLA!A743</f>
        <v>F. Bellas Artes</v>
      </c>
      <c r="E746" s="284">
        <f>TABLA!BN743</f>
        <v>0</v>
      </c>
      <c r="F746" s="293" t="str">
        <f t="shared" si="163"/>
        <v/>
      </c>
      <c r="G746" s="293" t="str">
        <f t="shared" si="163"/>
        <v/>
      </c>
      <c r="H746" s="293" t="str">
        <f t="shared" si="163"/>
        <v/>
      </c>
      <c r="I746" s="293" t="str">
        <f t="shared" si="163"/>
        <v/>
      </c>
      <c r="J746" s="293" t="str">
        <f t="shared" si="163"/>
        <v/>
      </c>
      <c r="K746" s="293" t="str">
        <f t="shared" si="163"/>
        <v/>
      </c>
      <c r="L746" s="293" t="str">
        <f t="shared" si="163"/>
        <v/>
      </c>
      <c r="M746" s="293" t="str">
        <f t="shared" si="163"/>
        <v/>
      </c>
      <c r="N746" s="293" t="str">
        <f t="shared" si="163"/>
        <v/>
      </c>
      <c r="O746" s="293" t="str">
        <f t="shared" si="163"/>
        <v/>
      </c>
      <c r="P746" s="293" t="str">
        <f t="shared" si="162"/>
        <v/>
      </c>
      <c r="Q746" s="293" t="str">
        <f t="shared" si="162"/>
        <v/>
      </c>
      <c r="R746" s="293" t="str">
        <f t="shared" si="162"/>
        <v/>
      </c>
      <c r="S746" s="293" t="str">
        <f t="shared" si="162"/>
        <v/>
      </c>
      <c r="T746" s="293" t="str">
        <f t="shared" si="162"/>
        <v/>
      </c>
      <c r="U746" s="293" t="str">
        <f t="shared" si="162"/>
        <v/>
      </c>
      <c r="V746" s="293" t="str">
        <f t="shared" si="162"/>
        <v/>
      </c>
      <c r="W746" s="293" t="str">
        <f t="shared" si="162"/>
        <v/>
      </c>
      <c r="X746" s="293" t="str">
        <f t="shared" si="162"/>
        <v/>
      </c>
      <c r="Y746" s="293" t="str">
        <f t="shared" si="162"/>
        <v/>
      </c>
      <c r="Z746" s="293" t="str">
        <f t="shared" si="164"/>
        <v/>
      </c>
      <c r="AA746" s="293" t="str">
        <f t="shared" si="164"/>
        <v/>
      </c>
      <c r="AB746" s="293" t="str">
        <f t="shared" si="164"/>
        <v/>
      </c>
      <c r="AC746" s="293" t="str">
        <f t="shared" si="164"/>
        <v/>
      </c>
      <c r="AD746" s="293" t="str">
        <f t="shared" si="164"/>
        <v/>
      </c>
      <c r="AE746" s="293" t="str">
        <f t="shared" si="164"/>
        <v/>
      </c>
      <c r="AF746" s="293" t="str">
        <f t="shared" si="164"/>
        <v/>
      </c>
      <c r="AG746" s="293" t="str">
        <f t="shared" si="164"/>
        <v/>
      </c>
      <c r="AH746" s="293">
        <f t="shared" si="157"/>
        <v>0</v>
      </c>
      <c r="AI746" s="292" t="str">
        <f t="shared" si="158"/>
        <v>X</v>
      </c>
    </row>
    <row r="747" spans="1:35" ht="15.75" x14ac:dyDescent="0.25">
      <c r="A747"/>
      <c r="B747">
        <f>TABLA!D744</f>
        <v>757</v>
      </c>
      <c r="C747">
        <f>TABLA!H744</f>
        <v>14</v>
      </c>
      <c r="D747" s="284" t="str">
        <f>TABLA!A744</f>
        <v>F. Filología</v>
      </c>
      <c r="E747" s="284" t="str">
        <f>TABLA!BN744</f>
        <v>5.2 no se me ha informado nunca sobre esto.</v>
      </c>
      <c r="F747" s="293" t="str">
        <f t="shared" si="163"/>
        <v/>
      </c>
      <c r="G747" s="293" t="str">
        <f t="shared" si="163"/>
        <v/>
      </c>
      <c r="H747" s="293" t="str">
        <f t="shared" si="163"/>
        <v/>
      </c>
      <c r="I747" s="293" t="str">
        <f t="shared" si="163"/>
        <v/>
      </c>
      <c r="J747" s="293" t="str">
        <f t="shared" si="163"/>
        <v/>
      </c>
      <c r="K747" s="293" t="str">
        <f t="shared" si="163"/>
        <v/>
      </c>
      <c r="L747" s="293" t="str">
        <f t="shared" si="163"/>
        <v/>
      </c>
      <c r="M747" s="293" t="str">
        <f t="shared" si="163"/>
        <v/>
      </c>
      <c r="N747" s="293" t="str">
        <f t="shared" si="163"/>
        <v/>
      </c>
      <c r="O747" s="293" t="str">
        <f t="shared" si="163"/>
        <v/>
      </c>
      <c r="P747" s="293" t="str">
        <f t="shared" si="162"/>
        <v/>
      </c>
      <c r="Q747" s="293" t="str">
        <f t="shared" si="162"/>
        <v/>
      </c>
      <c r="R747" s="293" t="str">
        <f t="shared" si="162"/>
        <v/>
      </c>
      <c r="S747" s="293" t="str">
        <f t="shared" si="162"/>
        <v/>
      </c>
      <c r="T747" s="293" t="str">
        <f t="shared" si="162"/>
        <v/>
      </c>
      <c r="U747" s="293" t="str">
        <f t="shared" si="162"/>
        <v/>
      </c>
      <c r="V747" s="293" t="str">
        <f t="shared" si="162"/>
        <v/>
      </c>
      <c r="W747" s="293" t="str">
        <f t="shared" si="162"/>
        <v/>
      </c>
      <c r="X747" s="293" t="str">
        <f t="shared" si="162"/>
        <v/>
      </c>
      <c r="Y747" s="293" t="str">
        <f t="shared" si="162"/>
        <v/>
      </c>
      <c r="Z747" s="293" t="str">
        <f t="shared" si="164"/>
        <v/>
      </c>
      <c r="AA747" s="293" t="str">
        <f t="shared" si="164"/>
        <v/>
      </c>
      <c r="AB747" s="293" t="str">
        <f t="shared" si="164"/>
        <v/>
      </c>
      <c r="AC747" s="293" t="str">
        <f t="shared" si="164"/>
        <v/>
      </c>
      <c r="AD747" s="293" t="str">
        <f t="shared" si="164"/>
        <v/>
      </c>
      <c r="AE747" s="293" t="str">
        <f t="shared" si="164"/>
        <v/>
      </c>
      <c r="AF747" s="293" t="str">
        <f t="shared" si="164"/>
        <v/>
      </c>
      <c r="AG747" s="293" t="str">
        <f t="shared" si="164"/>
        <v/>
      </c>
      <c r="AH747" s="293">
        <f t="shared" si="157"/>
        <v>0</v>
      </c>
      <c r="AI747" s="292">
        <f t="shared" si="158"/>
        <v>1</v>
      </c>
    </row>
    <row r="748" spans="1:35" ht="63.75" x14ac:dyDescent="0.25">
      <c r="A748"/>
      <c r="B748">
        <f>TABLA!D745</f>
        <v>758</v>
      </c>
      <c r="C748">
        <f>TABLA!H745</f>
        <v>14</v>
      </c>
      <c r="D748" s="165" t="str">
        <f>TABLA!A745</f>
        <v>F. Filología</v>
      </c>
      <c r="E748" s="284" t="str">
        <f>TABLA!BN745</f>
        <v>No he asistido a los cursos de uso de la biblioteca porque no me hacía falta. &lt;br&gt;Es poco práctico el método de solicitud de libros del depósito, estando la mayoría de libros en depósito. Esto realentiza en gran manera el uso de los libros, ya que es aleatorio e incierto el tiempo que tardan en sacarlos. En primer lugar sería mejor que hubiera más libros en libre acceso en las estanterías. En segundo lugar sería mejor que la puesta a disposición de los libros fuese más eficiente, y que no estuviese sujeta al ánimo del bibliotecari@ de turno.</v>
      </c>
      <c r="F748" s="293" t="str">
        <f t="shared" si="163"/>
        <v/>
      </c>
      <c r="G748" s="293" t="str">
        <f t="shared" si="163"/>
        <v>x</v>
      </c>
      <c r="H748" s="293" t="str">
        <f t="shared" si="163"/>
        <v/>
      </c>
      <c r="I748" s="293" t="str">
        <f t="shared" si="163"/>
        <v/>
      </c>
      <c r="J748" s="293" t="str">
        <f t="shared" si="163"/>
        <v/>
      </c>
      <c r="K748" s="293" t="str">
        <f t="shared" si="163"/>
        <v/>
      </c>
      <c r="L748" s="293" t="str">
        <f t="shared" si="163"/>
        <v/>
      </c>
      <c r="M748" s="293" t="str">
        <f t="shared" si="163"/>
        <v/>
      </c>
      <c r="N748" s="293" t="str">
        <f t="shared" si="163"/>
        <v/>
      </c>
      <c r="O748" s="293" t="str">
        <f t="shared" si="163"/>
        <v/>
      </c>
      <c r="P748" s="293" t="str">
        <f t="shared" si="162"/>
        <v/>
      </c>
      <c r="Q748" s="293" t="str">
        <f t="shared" si="162"/>
        <v/>
      </c>
      <c r="R748" s="293" t="str">
        <f t="shared" si="162"/>
        <v>x</v>
      </c>
      <c r="S748" s="293" t="str">
        <f t="shared" si="162"/>
        <v/>
      </c>
      <c r="T748" s="293" t="str">
        <f t="shared" si="162"/>
        <v/>
      </c>
      <c r="U748" s="293" t="str">
        <f t="shared" si="162"/>
        <v/>
      </c>
      <c r="V748" s="293" t="str">
        <f t="shared" si="162"/>
        <v/>
      </c>
      <c r="W748" s="293" t="str">
        <f t="shared" si="162"/>
        <v/>
      </c>
      <c r="X748" s="293" t="str">
        <f t="shared" si="162"/>
        <v/>
      </c>
      <c r="Y748" s="293" t="str">
        <f t="shared" si="162"/>
        <v/>
      </c>
      <c r="Z748" s="293" t="str">
        <f t="shared" si="164"/>
        <v/>
      </c>
      <c r="AA748" s="293" t="str">
        <f t="shared" si="164"/>
        <v/>
      </c>
      <c r="AB748" s="293" t="str">
        <f t="shared" si="164"/>
        <v/>
      </c>
      <c r="AC748" s="293" t="str">
        <f t="shared" si="164"/>
        <v/>
      </c>
      <c r="AD748" s="293" t="str">
        <f t="shared" si="164"/>
        <v/>
      </c>
      <c r="AE748" s="293" t="str">
        <f t="shared" si="164"/>
        <v>x</v>
      </c>
      <c r="AF748" s="293" t="str">
        <f t="shared" si="164"/>
        <v/>
      </c>
      <c r="AG748" s="293" t="str">
        <f t="shared" si="164"/>
        <v/>
      </c>
      <c r="AH748" s="293">
        <f t="shared" si="157"/>
        <v>3</v>
      </c>
      <c r="AI748" s="292">
        <f t="shared" si="158"/>
        <v>1</v>
      </c>
    </row>
    <row r="749" spans="1:35" ht="26.25" x14ac:dyDescent="0.25">
      <c r="A749"/>
      <c r="B749">
        <f>TABLA!D746</f>
        <v>759</v>
      </c>
      <c r="C749">
        <f>TABLA!H746</f>
        <v>4</v>
      </c>
      <c r="D749" s="165" t="str">
        <f>TABLA!A746</f>
        <v>F. Ciencias de la Información</v>
      </c>
      <c r="E749" s="284" t="str">
        <f>TABLA!BN746</f>
        <v xml:space="preserve">La indexación de libros presenta algunos problemas que no sé si podrían resolverse. Hay libros que se pueden consultar a través de safari de proquest, pero que no aparecen en las búsquedas desde la biblioteca. </v>
      </c>
      <c r="F749" s="293" t="str">
        <f t="shared" si="163"/>
        <v/>
      </c>
      <c r="G749" s="293" t="str">
        <f t="shared" si="163"/>
        <v/>
      </c>
      <c r="H749" s="293" t="str">
        <f t="shared" si="163"/>
        <v/>
      </c>
      <c r="I749" s="293" t="str">
        <f t="shared" si="163"/>
        <v/>
      </c>
      <c r="J749" s="293" t="str">
        <f t="shared" si="163"/>
        <v/>
      </c>
      <c r="K749" s="293" t="str">
        <f t="shared" si="163"/>
        <v/>
      </c>
      <c r="L749" s="293" t="str">
        <f t="shared" si="163"/>
        <v/>
      </c>
      <c r="M749" s="293" t="str">
        <f t="shared" si="163"/>
        <v/>
      </c>
      <c r="N749" s="293" t="str">
        <f t="shared" si="163"/>
        <v/>
      </c>
      <c r="O749" s="293" t="str">
        <f t="shared" si="163"/>
        <v/>
      </c>
      <c r="P749" s="293" t="str">
        <f t="shared" si="162"/>
        <v/>
      </c>
      <c r="Q749" s="293" t="str">
        <f t="shared" si="162"/>
        <v/>
      </c>
      <c r="R749" s="293" t="str">
        <f t="shared" si="162"/>
        <v/>
      </c>
      <c r="S749" s="293" t="str">
        <f t="shared" si="162"/>
        <v/>
      </c>
      <c r="T749" s="293" t="str">
        <f t="shared" si="162"/>
        <v/>
      </c>
      <c r="U749" s="293" t="str">
        <f t="shared" si="162"/>
        <v/>
      </c>
      <c r="V749" s="293" t="str">
        <f t="shared" si="162"/>
        <v/>
      </c>
      <c r="W749" s="293" t="str">
        <f t="shared" si="162"/>
        <v/>
      </c>
      <c r="X749" s="293" t="str">
        <f t="shared" si="162"/>
        <v/>
      </c>
      <c r="Y749" s="293" t="str">
        <f t="shared" si="162"/>
        <v/>
      </c>
      <c r="Z749" s="293" t="str">
        <f t="shared" si="164"/>
        <v/>
      </c>
      <c r="AA749" s="293" t="str">
        <f t="shared" si="164"/>
        <v/>
      </c>
      <c r="AB749" s="293" t="str">
        <f t="shared" si="164"/>
        <v/>
      </c>
      <c r="AC749" s="293" t="str">
        <f t="shared" si="164"/>
        <v/>
      </c>
      <c r="AD749" s="293" t="str">
        <f t="shared" si="164"/>
        <v/>
      </c>
      <c r="AE749" s="293" t="str">
        <f t="shared" si="164"/>
        <v/>
      </c>
      <c r="AF749" s="293" t="str">
        <f t="shared" si="164"/>
        <v/>
      </c>
      <c r="AG749" s="293" t="str">
        <f t="shared" si="164"/>
        <v/>
      </c>
      <c r="AH749" s="293">
        <f t="shared" si="157"/>
        <v>0</v>
      </c>
      <c r="AI749" s="292">
        <f t="shared" si="158"/>
        <v>1</v>
      </c>
    </row>
    <row r="750" spans="1:35" ht="26.25" x14ac:dyDescent="0.25">
      <c r="A750"/>
      <c r="B750">
        <f>TABLA!D747</f>
        <v>760</v>
      </c>
      <c r="C750">
        <f>TABLA!H747</f>
        <v>6</v>
      </c>
      <c r="D750" s="165" t="str">
        <f>TABLA!A747</f>
        <v>F. Ciencias Físicas</v>
      </c>
      <c r="E750" s="284">
        <f>TABLA!BN747</f>
        <v>0</v>
      </c>
      <c r="F750" s="293" t="str">
        <f t="shared" si="163"/>
        <v/>
      </c>
      <c r="G750" s="293" t="str">
        <f t="shared" si="163"/>
        <v/>
      </c>
      <c r="H750" s="293" t="str">
        <f t="shared" si="163"/>
        <v/>
      </c>
      <c r="I750" s="293" t="str">
        <f t="shared" si="163"/>
        <v/>
      </c>
      <c r="J750" s="293" t="str">
        <f t="shared" si="163"/>
        <v/>
      </c>
      <c r="K750" s="293" t="str">
        <f t="shared" si="163"/>
        <v/>
      </c>
      <c r="L750" s="293" t="str">
        <f t="shared" si="163"/>
        <v/>
      </c>
      <c r="M750" s="293" t="str">
        <f t="shared" si="163"/>
        <v/>
      </c>
      <c r="N750" s="293" t="str">
        <f t="shared" si="163"/>
        <v/>
      </c>
      <c r="O750" s="293" t="str">
        <f t="shared" si="163"/>
        <v/>
      </c>
      <c r="P750" s="293" t="str">
        <f t="shared" si="162"/>
        <v/>
      </c>
      <c r="Q750" s="293" t="str">
        <f t="shared" si="162"/>
        <v/>
      </c>
      <c r="R750" s="293" t="str">
        <f t="shared" si="162"/>
        <v/>
      </c>
      <c r="S750" s="293" t="str">
        <f t="shared" si="162"/>
        <v/>
      </c>
      <c r="T750" s="293" t="str">
        <f t="shared" si="162"/>
        <v/>
      </c>
      <c r="U750" s="293" t="str">
        <f t="shared" si="162"/>
        <v/>
      </c>
      <c r="V750" s="293" t="str">
        <f t="shared" si="162"/>
        <v/>
      </c>
      <c r="W750" s="293" t="str">
        <f t="shared" si="162"/>
        <v/>
      </c>
      <c r="X750" s="293" t="str">
        <f t="shared" si="162"/>
        <v/>
      </c>
      <c r="Y750" s="293" t="str">
        <f t="shared" si="162"/>
        <v/>
      </c>
      <c r="Z750" s="293" t="str">
        <f t="shared" si="164"/>
        <v/>
      </c>
      <c r="AA750" s="293" t="str">
        <f t="shared" si="164"/>
        <v/>
      </c>
      <c r="AB750" s="293" t="str">
        <f t="shared" si="164"/>
        <v/>
      </c>
      <c r="AC750" s="293" t="str">
        <f t="shared" si="164"/>
        <v/>
      </c>
      <c r="AD750" s="293" t="str">
        <f t="shared" si="164"/>
        <v/>
      </c>
      <c r="AE750" s="293" t="str">
        <f t="shared" si="164"/>
        <v/>
      </c>
      <c r="AF750" s="293" t="str">
        <f t="shared" si="164"/>
        <v/>
      </c>
      <c r="AG750" s="293" t="str">
        <f t="shared" si="164"/>
        <v/>
      </c>
      <c r="AH750" s="293">
        <f t="shared" si="157"/>
        <v>0</v>
      </c>
      <c r="AI750" s="292" t="str">
        <f t="shared" si="158"/>
        <v>X</v>
      </c>
    </row>
    <row r="751" spans="1:35" ht="25.5" x14ac:dyDescent="0.25">
      <c r="A751" s="3"/>
      <c r="B751">
        <f>TABLA!D748</f>
        <v>761</v>
      </c>
      <c r="C751">
        <f>TABLA!H748</f>
        <v>3</v>
      </c>
      <c r="D751" s="284" t="str">
        <f>TABLA!A748</f>
        <v>F. Ciencias de la Documentación</v>
      </c>
      <c r="E751" s="284">
        <f>TABLA!BN748</f>
        <v>0</v>
      </c>
      <c r="F751" s="293" t="str">
        <f t="shared" si="163"/>
        <v/>
      </c>
      <c r="G751" s="293" t="str">
        <f t="shared" si="163"/>
        <v/>
      </c>
      <c r="H751" s="293" t="str">
        <f t="shared" si="163"/>
        <v/>
      </c>
      <c r="I751" s="293" t="str">
        <f t="shared" si="163"/>
        <v/>
      </c>
      <c r="J751" s="293" t="str">
        <f t="shared" si="163"/>
        <v/>
      </c>
      <c r="K751" s="293" t="str">
        <f t="shared" si="163"/>
        <v/>
      </c>
      <c r="L751" s="293" t="str">
        <f t="shared" si="163"/>
        <v/>
      </c>
      <c r="M751" s="293" t="str">
        <f t="shared" si="163"/>
        <v/>
      </c>
      <c r="N751" s="293" t="str">
        <f t="shared" si="163"/>
        <v/>
      </c>
      <c r="O751" s="293" t="str">
        <f t="shared" si="163"/>
        <v/>
      </c>
      <c r="P751" s="293" t="str">
        <f t="shared" si="162"/>
        <v/>
      </c>
      <c r="Q751" s="293" t="str">
        <f t="shared" si="162"/>
        <v/>
      </c>
      <c r="R751" s="293" t="str">
        <f t="shared" si="162"/>
        <v/>
      </c>
      <c r="S751" s="293" t="str">
        <f t="shared" si="162"/>
        <v/>
      </c>
      <c r="T751" s="293" t="str">
        <f t="shared" si="162"/>
        <v/>
      </c>
      <c r="U751" s="293" t="str">
        <f t="shared" si="162"/>
        <v/>
      </c>
      <c r="V751" s="293" t="str">
        <f t="shared" si="162"/>
        <v/>
      </c>
      <c r="W751" s="293" t="str">
        <f t="shared" si="162"/>
        <v/>
      </c>
      <c r="X751" s="293" t="str">
        <f t="shared" si="162"/>
        <v/>
      </c>
      <c r="Y751" s="293" t="str">
        <f t="shared" si="162"/>
        <v/>
      </c>
      <c r="Z751" s="293" t="str">
        <f t="shared" si="164"/>
        <v/>
      </c>
      <c r="AA751" s="293" t="str">
        <f t="shared" si="164"/>
        <v/>
      </c>
      <c r="AB751" s="293" t="str">
        <f t="shared" si="164"/>
        <v/>
      </c>
      <c r="AC751" s="293" t="str">
        <f t="shared" si="164"/>
        <v/>
      </c>
      <c r="AD751" s="293" t="str">
        <f t="shared" si="164"/>
        <v/>
      </c>
      <c r="AE751" s="293" t="str">
        <f t="shared" si="164"/>
        <v/>
      </c>
      <c r="AF751" s="293" t="str">
        <f t="shared" si="164"/>
        <v/>
      </c>
      <c r="AG751" s="293" t="str">
        <f t="shared" si="164"/>
        <v/>
      </c>
      <c r="AH751" s="293">
        <f t="shared" si="157"/>
        <v>0</v>
      </c>
      <c r="AI751" s="292" t="str">
        <f t="shared" si="158"/>
        <v>X</v>
      </c>
    </row>
    <row r="752" spans="1:35" ht="15.75" x14ac:dyDescent="0.25">
      <c r="A752"/>
      <c r="B752">
        <f>TABLA!D749</f>
        <v>762</v>
      </c>
      <c r="C752">
        <f>TABLA!H749</f>
        <v>1</v>
      </c>
      <c r="D752" s="165" t="str">
        <f>TABLA!A749</f>
        <v>F. Bellas Artes</v>
      </c>
      <c r="E752" s="284">
        <f>TABLA!BN749</f>
        <v>0</v>
      </c>
      <c r="F752" s="293" t="str">
        <f t="shared" si="163"/>
        <v/>
      </c>
      <c r="G752" s="293" t="str">
        <f t="shared" si="163"/>
        <v/>
      </c>
      <c r="H752" s="293" t="str">
        <f t="shared" si="163"/>
        <v/>
      </c>
      <c r="I752" s="293" t="str">
        <f t="shared" si="163"/>
        <v/>
      </c>
      <c r="J752" s="293" t="str">
        <f t="shared" si="163"/>
        <v/>
      </c>
      <c r="K752" s="293" t="str">
        <f t="shared" si="163"/>
        <v/>
      </c>
      <c r="L752" s="293" t="str">
        <f t="shared" si="163"/>
        <v/>
      </c>
      <c r="M752" s="293" t="str">
        <f t="shared" si="163"/>
        <v/>
      </c>
      <c r="N752" s="293" t="str">
        <f t="shared" si="163"/>
        <v/>
      </c>
      <c r="O752" s="293" t="str">
        <f t="shared" si="163"/>
        <v/>
      </c>
      <c r="P752" s="293" t="str">
        <f t="shared" si="162"/>
        <v/>
      </c>
      <c r="Q752" s="293" t="str">
        <f t="shared" si="162"/>
        <v/>
      </c>
      <c r="R752" s="293" t="str">
        <f t="shared" si="162"/>
        <v/>
      </c>
      <c r="S752" s="293" t="str">
        <f t="shared" si="162"/>
        <v/>
      </c>
      <c r="T752" s="293" t="str">
        <f t="shared" si="162"/>
        <v/>
      </c>
      <c r="U752" s="293" t="str">
        <f t="shared" si="162"/>
        <v/>
      </c>
      <c r="V752" s="293" t="str">
        <f t="shared" si="162"/>
        <v/>
      </c>
      <c r="W752" s="293" t="str">
        <f t="shared" si="162"/>
        <v/>
      </c>
      <c r="X752" s="293" t="str">
        <f t="shared" si="162"/>
        <v/>
      </c>
      <c r="Y752" s="293" t="str">
        <f t="shared" si="162"/>
        <v/>
      </c>
      <c r="Z752" s="293" t="str">
        <f t="shared" si="164"/>
        <v/>
      </c>
      <c r="AA752" s="293" t="str">
        <f t="shared" si="164"/>
        <v/>
      </c>
      <c r="AB752" s="293" t="str">
        <f t="shared" si="164"/>
        <v/>
      </c>
      <c r="AC752" s="293" t="str">
        <f t="shared" si="164"/>
        <v/>
      </c>
      <c r="AD752" s="293" t="str">
        <f t="shared" si="164"/>
        <v/>
      </c>
      <c r="AE752" s="293" t="str">
        <f t="shared" si="164"/>
        <v/>
      </c>
      <c r="AF752" s="293" t="str">
        <f t="shared" si="164"/>
        <v/>
      </c>
      <c r="AG752" s="293" t="str">
        <f t="shared" si="164"/>
        <v/>
      </c>
      <c r="AH752" s="293">
        <f t="shared" si="157"/>
        <v>0</v>
      </c>
      <c r="AI752" s="292" t="str">
        <f t="shared" si="158"/>
        <v>X</v>
      </c>
    </row>
    <row r="753" spans="1:35" x14ac:dyDescent="0.25">
      <c r="B753">
        <f>TABLA!D750</f>
        <v>763</v>
      </c>
      <c r="C753">
        <f>TABLA!H750</f>
        <v>23</v>
      </c>
      <c r="D753" s="165" t="str">
        <f>TABLA!A750</f>
        <v>F. Estudios Estadísticos</v>
      </c>
      <c r="E753" s="284">
        <f>TABLA!BN750</f>
        <v>0</v>
      </c>
      <c r="F753" s="293" t="str">
        <f t="shared" si="163"/>
        <v/>
      </c>
      <c r="G753" s="293" t="str">
        <f t="shared" si="163"/>
        <v/>
      </c>
      <c r="H753" s="293" t="str">
        <f t="shared" si="163"/>
        <v/>
      </c>
      <c r="I753" s="293" t="str">
        <f t="shared" si="163"/>
        <v/>
      </c>
      <c r="J753" s="293" t="str">
        <f t="shared" si="163"/>
        <v/>
      </c>
      <c r="K753" s="293" t="str">
        <f t="shared" si="163"/>
        <v/>
      </c>
      <c r="L753" s="293" t="str">
        <f t="shared" si="163"/>
        <v/>
      </c>
      <c r="M753" s="293" t="str">
        <f t="shared" si="163"/>
        <v/>
      </c>
      <c r="N753" s="293" t="str">
        <f t="shared" si="163"/>
        <v/>
      </c>
      <c r="O753" s="293" t="str">
        <f t="shared" si="163"/>
        <v/>
      </c>
      <c r="P753" s="293" t="str">
        <f t="shared" si="162"/>
        <v/>
      </c>
      <c r="Q753" s="293" t="str">
        <f t="shared" si="162"/>
        <v/>
      </c>
      <c r="R753" s="293" t="str">
        <f t="shared" si="162"/>
        <v/>
      </c>
      <c r="S753" s="293" t="str">
        <f t="shared" si="162"/>
        <v/>
      </c>
      <c r="T753" s="293" t="str">
        <f t="shared" si="162"/>
        <v/>
      </c>
      <c r="U753" s="293" t="str">
        <f t="shared" si="162"/>
        <v/>
      </c>
      <c r="V753" s="293" t="str">
        <f t="shared" si="162"/>
        <v/>
      </c>
      <c r="W753" s="293" t="str">
        <f t="shared" si="162"/>
        <v/>
      </c>
      <c r="X753" s="293" t="str">
        <f t="shared" si="162"/>
        <v/>
      </c>
      <c r="Y753" s="293" t="str">
        <f t="shared" si="162"/>
        <v/>
      </c>
      <c r="Z753" s="293" t="str">
        <f t="shared" si="164"/>
        <v/>
      </c>
      <c r="AA753" s="293" t="str">
        <f t="shared" si="164"/>
        <v/>
      </c>
      <c r="AB753" s="293" t="str">
        <f t="shared" si="164"/>
        <v/>
      </c>
      <c r="AC753" s="293" t="str">
        <f t="shared" si="164"/>
        <v/>
      </c>
      <c r="AD753" s="293" t="str">
        <f t="shared" si="164"/>
        <v/>
      </c>
      <c r="AE753" s="293" t="str">
        <f t="shared" si="164"/>
        <v/>
      </c>
      <c r="AF753" s="293" t="str">
        <f t="shared" si="164"/>
        <v/>
      </c>
      <c r="AG753" s="293" t="str">
        <f t="shared" si="164"/>
        <v/>
      </c>
      <c r="AH753" s="293">
        <f t="shared" si="157"/>
        <v>0</v>
      </c>
      <c r="AI753" s="292" t="str">
        <f t="shared" si="158"/>
        <v>X</v>
      </c>
    </row>
    <row r="754" spans="1:35" ht="15.75" x14ac:dyDescent="0.25">
      <c r="A754"/>
      <c r="B754">
        <f>TABLA!D751</f>
        <v>764</v>
      </c>
      <c r="C754">
        <f>TABLA!H751</f>
        <v>0</v>
      </c>
      <c r="D754" s="165" t="str">
        <f>TABLA!A751</f>
        <v>N/C</v>
      </c>
      <c r="E754" s="284" t="str">
        <f>TABLA!BN751</f>
        <v>Que el préstamo de los libros sea de un mes en vez de una semana</v>
      </c>
      <c r="F754" s="293" t="str">
        <f t="shared" si="163"/>
        <v/>
      </c>
      <c r="G754" s="293" t="str">
        <f t="shared" si="163"/>
        <v/>
      </c>
      <c r="H754" s="293" t="str">
        <f t="shared" si="163"/>
        <v/>
      </c>
      <c r="I754" s="293" t="str">
        <f t="shared" si="163"/>
        <v/>
      </c>
      <c r="J754" s="293" t="str">
        <f t="shared" si="163"/>
        <v/>
      </c>
      <c r="K754" s="293" t="str">
        <f t="shared" si="163"/>
        <v/>
      </c>
      <c r="L754" s="293" t="str">
        <f t="shared" si="163"/>
        <v/>
      </c>
      <c r="M754" s="293" t="str">
        <f t="shared" si="163"/>
        <v/>
      </c>
      <c r="N754" s="293" t="str">
        <f t="shared" si="163"/>
        <v/>
      </c>
      <c r="O754" s="293" t="str">
        <f t="shared" si="163"/>
        <v/>
      </c>
      <c r="P754" s="293" t="str">
        <f t="shared" si="163"/>
        <v/>
      </c>
      <c r="Q754" s="293" t="str">
        <f t="shared" si="163"/>
        <v/>
      </c>
      <c r="R754" s="293" t="str">
        <f t="shared" si="163"/>
        <v/>
      </c>
      <c r="S754" s="293" t="str">
        <f t="shared" si="163"/>
        <v/>
      </c>
      <c r="T754" s="293" t="str">
        <f t="shared" si="163"/>
        <v/>
      </c>
      <c r="U754" s="293" t="str">
        <f t="shared" si="163"/>
        <v/>
      </c>
      <c r="V754" s="293" t="str">
        <f t="shared" ref="P754:AE769" si="165">IFERROR((IF(FIND(V$1,$E754,1)&gt;0,"x")),"")</f>
        <v/>
      </c>
      <c r="W754" s="293" t="str">
        <f t="shared" si="165"/>
        <v/>
      </c>
      <c r="X754" s="293" t="str">
        <f t="shared" si="165"/>
        <v/>
      </c>
      <c r="Y754" s="293" t="str">
        <f t="shared" si="165"/>
        <v/>
      </c>
      <c r="Z754" s="293" t="str">
        <f t="shared" si="164"/>
        <v/>
      </c>
      <c r="AA754" s="293" t="str">
        <f t="shared" si="164"/>
        <v/>
      </c>
      <c r="AB754" s="293" t="str">
        <f t="shared" si="164"/>
        <v/>
      </c>
      <c r="AC754" s="293" t="str">
        <f t="shared" si="164"/>
        <v/>
      </c>
      <c r="AD754" s="293" t="str">
        <f t="shared" si="164"/>
        <v/>
      </c>
      <c r="AE754" s="293" t="str">
        <f t="shared" si="164"/>
        <v/>
      </c>
      <c r="AF754" s="293" t="str">
        <f t="shared" si="164"/>
        <v/>
      </c>
      <c r="AG754" s="293" t="str">
        <f t="shared" si="164"/>
        <v/>
      </c>
      <c r="AH754" s="293">
        <f t="shared" si="157"/>
        <v>0</v>
      </c>
      <c r="AI754" s="292">
        <f t="shared" si="158"/>
        <v>1</v>
      </c>
    </row>
    <row r="755" spans="1:35" ht="15.75" x14ac:dyDescent="0.25">
      <c r="A755"/>
      <c r="B755">
        <f>TABLA!D752</f>
        <v>765</v>
      </c>
      <c r="C755">
        <f>TABLA!H752</f>
        <v>13</v>
      </c>
      <c r="D755" s="165" t="str">
        <f>TABLA!A752</f>
        <v>F. Farmacia</v>
      </c>
      <c r="E755" s="284" t="str">
        <f>TABLA!BN752</f>
        <v>Una facultad con más de 2500 alumnos y solamente 150 puestos de lectura.... echen cuentas... no hay más que decir.</v>
      </c>
      <c r="F755" s="293" t="str">
        <f t="shared" ref="F755:U770" si="166">IFERROR((IF(FIND(F$1,$E755,1)&gt;0,"x")),"")</f>
        <v/>
      </c>
      <c r="G755" s="293" t="str">
        <f t="shared" si="166"/>
        <v/>
      </c>
      <c r="H755" s="293" t="str">
        <f t="shared" si="166"/>
        <v/>
      </c>
      <c r="I755" s="293" t="str">
        <f t="shared" si="166"/>
        <v/>
      </c>
      <c r="J755" s="293" t="str">
        <f t="shared" si="166"/>
        <v/>
      </c>
      <c r="K755" s="293" t="str">
        <f t="shared" si="166"/>
        <v/>
      </c>
      <c r="L755" s="293" t="str">
        <f t="shared" si="166"/>
        <v/>
      </c>
      <c r="M755" s="293" t="str">
        <f t="shared" si="166"/>
        <v/>
      </c>
      <c r="N755" s="293" t="str">
        <f t="shared" si="166"/>
        <v/>
      </c>
      <c r="O755" s="293" t="str">
        <f t="shared" si="166"/>
        <v/>
      </c>
      <c r="P755" s="293" t="str">
        <f t="shared" si="165"/>
        <v/>
      </c>
      <c r="Q755" s="293" t="str">
        <f t="shared" si="165"/>
        <v/>
      </c>
      <c r="R755" s="293" t="str">
        <f t="shared" si="165"/>
        <v/>
      </c>
      <c r="S755" s="293" t="str">
        <f t="shared" si="165"/>
        <v/>
      </c>
      <c r="T755" s="293" t="str">
        <f t="shared" si="165"/>
        <v/>
      </c>
      <c r="U755" s="293" t="str">
        <f t="shared" si="165"/>
        <v/>
      </c>
      <c r="V755" s="293" t="str">
        <f t="shared" si="165"/>
        <v>x</v>
      </c>
      <c r="W755" s="293" t="str">
        <f t="shared" si="165"/>
        <v/>
      </c>
      <c r="X755" s="293" t="str">
        <f t="shared" si="165"/>
        <v/>
      </c>
      <c r="Y755" s="293" t="str">
        <f t="shared" si="165"/>
        <v/>
      </c>
      <c r="Z755" s="293" t="str">
        <f t="shared" si="165"/>
        <v/>
      </c>
      <c r="AA755" s="293" t="str">
        <f t="shared" si="165"/>
        <v/>
      </c>
      <c r="AB755" s="293" t="str">
        <f t="shared" si="165"/>
        <v/>
      </c>
      <c r="AC755" s="293" t="str">
        <f t="shared" si="165"/>
        <v/>
      </c>
      <c r="AD755" s="293" t="str">
        <f t="shared" si="165"/>
        <v/>
      </c>
      <c r="AE755" s="293" t="str">
        <f t="shared" si="165"/>
        <v/>
      </c>
      <c r="AF755" s="293" t="str">
        <f t="shared" ref="Z755:AG770" si="167">IFERROR((IF(FIND(AF$1,$E755,1)&gt;0,"x")),"")</f>
        <v/>
      </c>
      <c r="AG755" s="293" t="str">
        <f t="shared" si="167"/>
        <v/>
      </c>
      <c r="AH755" s="293">
        <f t="shared" si="157"/>
        <v>1</v>
      </c>
      <c r="AI755" s="292">
        <f t="shared" si="158"/>
        <v>1</v>
      </c>
    </row>
    <row r="756" spans="1:35" ht="15.75" x14ac:dyDescent="0.25">
      <c r="A756"/>
      <c r="B756">
        <f>TABLA!D753</f>
        <v>766</v>
      </c>
      <c r="C756">
        <f>TABLA!H753</f>
        <v>18</v>
      </c>
      <c r="D756" s="165" t="str">
        <f>TABLA!A753</f>
        <v>F. Medicina</v>
      </c>
      <c r="E756" s="284">
        <f>TABLA!BN753</f>
        <v>0</v>
      </c>
      <c r="F756" s="293" t="str">
        <f t="shared" si="166"/>
        <v/>
      </c>
      <c r="G756" s="293" t="str">
        <f t="shared" si="166"/>
        <v/>
      </c>
      <c r="H756" s="293" t="str">
        <f t="shared" si="166"/>
        <v/>
      </c>
      <c r="I756" s="293" t="str">
        <f t="shared" si="166"/>
        <v/>
      </c>
      <c r="J756" s="293" t="str">
        <f t="shared" si="166"/>
        <v/>
      </c>
      <c r="K756" s="293" t="str">
        <f t="shared" si="166"/>
        <v/>
      </c>
      <c r="L756" s="293" t="str">
        <f t="shared" si="166"/>
        <v/>
      </c>
      <c r="M756" s="293" t="str">
        <f t="shared" si="166"/>
        <v/>
      </c>
      <c r="N756" s="293" t="str">
        <f t="shared" si="166"/>
        <v/>
      </c>
      <c r="O756" s="293" t="str">
        <f t="shared" si="166"/>
        <v/>
      </c>
      <c r="P756" s="293" t="str">
        <f t="shared" si="165"/>
        <v/>
      </c>
      <c r="Q756" s="293" t="str">
        <f t="shared" si="165"/>
        <v/>
      </c>
      <c r="R756" s="293" t="str">
        <f t="shared" si="165"/>
        <v/>
      </c>
      <c r="S756" s="293" t="str">
        <f t="shared" si="165"/>
        <v/>
      </c>
      <c r="T756" s="293" t="str">
        <f t="shared" si="165"/>
        <v/>
      </c>
      <c r="U756" s="293" t="str">
        <f t="shared" si="165"/>
        <v/>
      </c>
      <c r="V756" s="293" t="str">
        <f t="shared" si="165"/>
        <v/>
      </c>
      <c r="W756" s="293" t="str">
        <f t="shared" si="165"/>
        <v/>
      </c>
      <c r="X756" s="293" t="str">
        <f t="shared" si="165"/>
        <v/>
      </c>
      <c r="Y756" s="293" t="str">
        <f t="shared" si="165"/>
        <v/>
      </c>
      <c r="Z756" s="293" t="str">
        <f t="shared" si="167"/>
        <v/>
      </c>
      <c r="AA756" s="293" t="str">
        <f t="shared" si="167"/>
        <v/>
      </c>
      <c r="AB756" s="293" t="str">
        <f t="shared" si="167"/>
        <v/>
      </c>
      <c r="AC756" s="293" t="str">
        <f t="shared" si="167"/>
        <v/>
      </c>
      <c r="AD756" s="293" t="str">
        <f t="shared" si="167"/>
        <v/>
      </c>
      <c r="AE756" s="293" t="str">
        <f t="shared" si="167"/>
        <v/>
      </c>
      <c r="AF756" s="293" t="str">
        <f t="shared" si="167"/>
        <v/>
      </c>
      <c r="AG756" s="293" t="str">
        <f t="shared" si="167"/>
        <v/>
      </c>
      <c r="AH756" s="293">
        <f t="shared" si="157"/>
        <v>0</v>
      </c>
      <c r="AI756" s="292" t="str">
        <f t="shared" si="158"/>
        <v>X</v>
      </c>
    </row>
    <row r="757" spans="1:35" ht="51" x14ac:dyDescent="0.25">
      <c r="A757"/>
      <c r="B757">
        <f>TABLA!D754</f>
        <v>767</v>
      </c>
      <c r="C757">
        <f>TABLA!H754</f>
        <v>4</v>
      </c>
      <c r="D757" s="165" t="str">
        <f>TABLA!A754</f>
        <v>F. Ciencias de la Información</v>
      </c>
      <c r="E757" s="284" t="str">
        <f>TABLA!BN754</f>
        <v>En muchas ocasiones me he pasado a buscar algún libro en concreto que los profesores nos han exigido para los exámenes teóricos, y me parece increíble que con tantos alumnos que tiene la Facultad de Ciencias de la Información, solo haya un libro para todos, teniendo que ir a otras facultades para conseguirlo porque en la nuestra ese libro ha estado muy solicitado.</v>
      </c>
      <c r="F757" s="293" t="str">
        <f t="shared" si="166"/>
        <v/>
      </c>
      <c r="G757" s="293" t="str">
        <f t="shared" si="166"/>
        <v/>
      </c>
      <c r="H757" s="293" t="str">
        <f t="shared" si="166"/>
        <v/>
      </c>
      <c r="I757" s="293" t="str">
        <f t="shared" si="166"/>
        <v/>
      </c>
      <c r="J757" s="293" t="str">
        <f t="shared" si="166"/>
        <v/>
      </c>
      <c r="K757" s="293" t="str">
        <f t="shared" si="166"/>
        <v/>
      </c>
      <c r="L757" s="293" t="str">
        <f t="shared" si="166"/>
        <v/>
      </c>
      <c r="M757" s="293" t="str">
        <f t="shared" si="166"/>
        <v/>
      </c>
      <c r="N757" s="293" t="str">
        <f t="shared" si="166"/>
        <v/>
      </c>
      <c r="O757" s="293" t="str">
        <f t="shared" si="166"/>
        <v/>
      </c>
      <c r="P757" s="293" t="str">
        <f t="shared" si="165"/>
        <v/>
      </c>
      <c r="Q757" s="293" t="str">
        <f t="shared" si="165"/>
        <v/>
      </c>
      <c r="R757" s="293" t="str">
        <f t="shared" si="165"/>
        <v/>
      </c>
      <c r="S757" s="293" t="str">
        <f t="shared" si="165"/>
        <v/>
      </c>
      <c r="T757" s="293" t="str">
        <f t="shared" si="165"/>
        <v/>
      </c>
      <c r="U757" s="293" t="str">
        <f t="shared" si="165"/>
        <v/>
      </c>
      <c r="V757" s="293" t="str">
        <f t="shared" si="165"/>
        <v/>
      </c>
      <c r="W757" s="293" t="str">
        <f t="shared" si="165"/>
        <v/>
      </c>
      <c r="X757" s="293" t="str">
        <f t="shared" si="165"/>
        <v/>
      </c>
      <c r="Y757" s="293" t="str">
        <f t="shared" si="165"/>
        <v/>
      </c>
      <c r="Z757" s="293" t="str">
        <f t="shared" si="167"/>
        <v/>
      </c>
      <c r="AA757" s="293" t="str">
        <f t="shared" si="167"/>
        <v/>
      </c>
      <c r="AB757" s="293" t="str">
        <f t="shared" si="167"/>
        <v/>
      </c>
      <c r="AC757" s="293" t="str">
        <f t="shared" si="167"/>
        <v/>
      </c>
      <c r="AD757" s="293" t="str">
        <f t="shared" si="167"/>
        <v/>
      </c>
      <c r="AE757" s="293" t="str">
        <f t="shared" si="167"/>
        <v/>
      </c>
      <c r="AF757" s="293" t="str">
        <f t="shared" si="167"/>
        <v/>
      </c>
      <c r="AG757" s="293" t="str">
        <f t="shared" si="167"/>
        <v/>
      </c>
      <c r="AH757" s="293">
        <f t="shared" si="157"/>
        <v>0</v>
      </c>
      <c r="AI757" s="292">
        <f t="shared" si="158"/>
        <v>1</v>
      </c>
    </row>
    <row r="758" spans="1:35" ht="15.75" x14ac:dyDescent="0.25">
      <c r="A758"/>
      <c r="B758">
        <f>TABLA!D755</f>
        <v>768</v>
      </c>
      <c r="C758">
        <f>TABLA!H755</f>
        <v>14</v>
      </c>
      <c r="D758" s="165" t="str">
        <f>TABLA!A755</f>
        <v>F. Filología</v>
      </c>
      <c r="E758" s="284">
        <f>TABLA!BN755</f>
        <v>0</v>
      </c>
      <c r="F758" s="293" t="str">
        <f t="shared" si="166"/>
        <v/>
      </c>
      <c r="G758" s="293" t="str">
        <f t="shared" si="166"/>
        <v/>
      </c>
      <c r="H758" s="293" t="str">
        <f t="shared" si="166"/>
        <v/>
      </c>
      <c r="I758" s="293" t="str">
        <f t="shared" si="166"/>
        <v/>
      </c>
      <c r="J758" s="293" t="str">
        <f t="shared" si="166"/>
        <v/>
      </c>
      <c r="K758" s="293" t="str">
        <f t="shared" si="166"/>
        <v/>
      </c>
      <c r="L758" s="293" t="str">
        <f t="shared" si="166"/>
        <v/>
      </c>
      <c r="M758" s="293" t="str">
        <f t="shared" si="166"/>
        <v/>
      </c>
      <c r="N758" s="293" t="str">
        <f t="shared" si="166"/>
        <v/>
      </c>
      <c r="O758" s="293" t="str">
        <f t="shared" si="166"/>
        <v/>
      </c>
      <c r="P758" s="293" t="str">
        <f t="shared" si="165"/>
        <v/>
      </c>
      <c r="Q758" s="293" t="str">
        <f t="shared" si="165"/>
        <v/>
      </c>
      <c r="R758" s="293" t="str">
        <f t="shared" si="165"/>
        <v/>
      </c>
      <c r="S758" s="293" t="str">
        <f t="shared" si="165"/>
        <v/>
      </c>
      <c r="T758" s="293" t="str">
        <f t="shared" si="165"/>
        <v/>
      </c>
      <c r="U758" s="293" t="str">
        <f t="shared" si="165"/>
        <v/>
      </c>
      <c r="V758" s="293" t="str">
        <f t="shared" si="165"/>
        <v/>
      </c>
      <c r="W758" s="293" t="str">
        <f t="shared" si="165"/>
        <v/>
      </c>
      <c r="X758" s="293" t="str">
        <f t="shared" si="165"/>
        <v/>
      </c>
      <c r="Y758" s="293" t="str">
        <f t="shared" si="165"/>
        <v/>
      </c>
      <c r="Z758" s="293" t="str">
        <f t="shared" si="167"/>
        <v/>
      </c>
      <c r="AA758" s="293" t="str">
        <f t="shared" si="167"/>
        <v/>
      </c>
      <c r="AB758" s="293" t="str">
        <f t="shared" si="167"/>
        <v/>
      </c>
      <c r="AC758" s="293" t="str">
        <f t="shared" si="167"/>
        <v/>
      </c>
      <c r="AD758" s="293" t="str">
        <f t="shared" si="167"/>
        <v/>
      </c>
      <c r="AE758" s="293" t="str">
        <f t="shared" si="167"/>
        <v/>
      </c>
      <c r="AF758" s="293" t="str">
        <f t="shared" si="167"/>
        <v/>
      </c>
      <c r="AG758" s="293" t="str">
        <f t="shared" si="167"/>
        <v/>
      </c>
      <c r="AH758" s="293">
        <f t="shared" si="157"/>
        <v>0</v>
      </c>
      <c r="AI758" s="292" t="str">
        <f t="shared" si="158"/>
        <v>X</v>
      </c>
    </row>
    <row r="759" spans="1:35" ht="25.5" x14ac:dyDescent="0.25">
      <c r="A759"/>
      <c r="B759">
        <f>TABLA!D756</f>
        <v>769</v>
      </c>
      <c r="C759">
        <f>TABLA!H756</f>
        <v>16</v>
      </c>
      <c r="D759" s="284" t="str">
        <f>TABLA!A756</f>
        <v>F. Geografía e Historia</v>
      </c>
      <c r="E759" s="284">
        <f>TABLA!BN756</f>
        <v>0</v>
      </c>
      <c r="F759" s="293" t="str">
        <f t="shared" si="166"/>
        <v/>
      </c>
      <c r="G759" s="293" t="str">
        <f t="shared" si="166"/>
        <v/>
      </c>
      <c r="H759" s="293" t="str">
        <f t="shared" si="166"/>
        <v/>
      </c>
      <c r="I759" s="293" t="str">
        <f t="shared" si="166"/>
        <v/>
      </c>
      <c r="J759" s="293" t="str">
        <f t="shared" si="166"/>
        <v/>
      </c>
      <c r="K759" s="293" t="str">
        <f t="shared" si="166"/>
        <v/>
      </c>
      <c r="L759" s="293" t="str">
        <f t="shared" si="166"/>
        <v/>
      </c>
      <c r="M759" s="293" t="str">
        <f t="shared" si="166"/>
        <v/>
      </c>
      <c r="N759" s="293" t="str">
        <f t="shared" si="166"/>
        <v/>
      </c>
      <c r="O759" s="293" t="str">
        <f t="shared" si="166"/>
        <v/>
      </c>
      <c r="P759" s="293" t="str">
        <f t="shared" si="165"/>
        <v/>
      </c>
      <c r="Q759" s="293" t="str">
        <f t="shared" si="165"/>
        <v/>
      </c>
      <c r="R759" s="293" t="str">
        <f t="shared" si="165"/>
        <v/>
      </c>
      <c r="S759" s="293" t="str">
        <f t="shared" si="165"/>
        <v/>
      </c>
      <c r="T759" s="293" t="str">
        <f t="shared" si="165"/>
        <v/>
      </c>
      <c r="U759" s="293" t="str">
        <f t="shared" si="165"/>
        <v/>
      </c>
      <c r="V759" s="293" t="str">
        <f t="shared" si="165"/>
        <v/>
      </c>
      <c r="W759" s="293" t="str">
        <f t="shared" si="165"/>
        <v/>
      </c>
      <c r="X759" s="293" t="str">
        <f t="shared" si="165"/>
        <v/>
      </c>
      <c r="Y759" s="293" t="str">
        <f t="shared" si="165"/>
        <v/>
      </c>
      <c r="Z759" s="293" t="str">
        <f t="shared" si="167"/>
        <v/>
      </c>
      <c r="AA759" s="293" t="str">
        <f t="shared" si="167"/>
        <v/>
      </c>
      <c r="AB759" s="293" t="str">
        <f t="shared" si="167"/>
        <v/>
      </c>
      <c r="AC759" s="293" t="str">
        <f t="shared" si="167"/>
        <v/>
      </c>
      <c r="AD759" s="293" t="str">
        <f t="shared" si="167"/>
        <v/>
      </c>
      <c r="AE759" s="293" t="str">
        <f t="shared" si="167"/>
        <v/>
      </c>
      <c r="AF759" s="293" t="str">
        <f t="shared" si="167"/>
        <v/>
      </c>
      <c r="AG759" s="293" t="str">
        <f t="shared" si="167"/>
        <v/>
      </c>
      <c r="AH759" s="293">
        <f t="shared" si="157"/>
        <v>0</v>
      </c>
      <c r="AI759" s="292" t="str">
        <f t="shared" si="158"/>
        <v>X</v>
      </c>
    </row>
    <row r="760" spans="1:35" ht="25.5" x14ac:dyDescent="0.25">
      <c r="A760" s="3"/>
      <c r="B760">
        <f>TABLA!D757</f>
        <v>770</v>
      </c>
      <c r="C760">
        <f>TABLA!H757</f>
        <v>23</v>
      </c>
      <c r="D760" s="284" t="str">
        <f>TABLA!A757</f>
        <v>F. Estudios Estadísticos</v>
      </c>
      <c r="E760" s="284" t="str">
        <f>TABLA!BN757</f>
        <v>Porque no tenía tiempo para acudir</v>
      </c>
      <c r="F760" s="293" t="str">
        <f t="shared" si="166"/>
        <v/>
      </c>
      <c r="G760" s="293" t="str">
        <f t="shared" si="166"/>
        <v/>
      </c>
      <c r="H760" s="293" t="str">
        <f t="shared" si="166"/>
        <v/>
      </c>
      <c r="I760" s="293" t="str">
        <f t="shared" si="166"/>
        <v/>
      </c>
      <c r="J760" s="293" t="str">
        <f t="shared" si="166"/>
        <v/>
      </c>
      <c r="K760" s="293" t="str">
        <f t="shared" si="166"/>
        <v/>
      </c>
      <c r="L760" s="293" t="str">
        <f t="shared" si="166"/>
        <v/>
      </c>
      <c r="M760" s="293" t="str">
        <f t="shared" si="166"/>
        <v/>
      </c>
      <c r="N760" s="293" t="str">
        <f t="shared" si="166"/>
        <v/>
      </c>
      <c r="O760" s="293" t="str">
        <f t="shared" si="166"/>
        <v/>
      </c>
      <c r="P760" s="293" t="str">
        <f t="shared" si="165"/>
        <v/>
      </c>
      <c r="Q760" s="293" t="str">
        <f t="shared" si="165"/>
        <v/>
      </c>
      <c r="R760" s="293" t="str">
        <f t="shared" si="165"/>
        <v/>
      </c>
      <c r="S760" s="293" t="str">
        <f t="shared" si="165"/>
        <v/>
      </c>
      <c r="T760" s="293" t="str">
        <f t="shared" si="165"/>
        <v/>
      </c>
      <c r="U760" s="293" t="str">
        <f t="shared" si="165"/>
        <v/>
      </c>
      <c r="V760" s="293" t="str">
        <f t="shared" si="165"/>
        <v/>
      </c>
      <c r="W760" s="293" t="str">
        <f t="shared" si="165"/>
        <v/>
      </c>
      <c r="X760" s="293" t="str">
        <f t="shared" si="165"/>
        <v/>
      </c>
      <c r="Y760" s="293" t="str">
        <f t="shared" si="165"/>
        <v/>
      </c>
      <c r="Z760" s="293" t="str">
        <f t="shared" si="167"/>
        <v/>
      </c>
      <c r="AA760" s="293" t="str">
        <f t="shared" si="167"/>
        <v/>
      </c>
      <c r="AB760" s="293" t="str">
        <f t="shared" si="167"/>
        <v/>
      </c>
      <c r="AC760" s="293" t="str">
        <f t="shared" si="167"/>
        <v/>
      </c>
      <c r="AD760" s="293" t="str">
        <f t="shared" si="167"/>
        <v/>
      </c>
      <c r="AE760" s="293" t="str">
        <f t="shared" si="167"/>
        <v/>
      </c>
      <c r="AF760" s="293" t="str">
        <f t="shared" si="167"/>
        <v/>
      </c>
      <c r="AG760" s="293" t="str">
        <f t="shared" si="167"/>
        <v/>
      </c>
      <c r="AH760" s="293">
        <f t="shared" si="157"/>
        <v>0</v>
      </c>
      <c r="AI760" s="292">
        <f t="shared" si="158"/>
        <v>1</v>
      </c>
    </row>
    <row r="761" spans="1:35" ht="26.25" x14ac:dyDescent="0.25">
      <c r="A761"/>
      <c r="B761">
        <f>TABLA!D758</f>
        <v>771</v>
      </c>
      <c r="C761">
        <f>TABLA!H758</f>
        <v>6</v>
      </c>
      <c r="D761" s="165" t="str">
        <f>TABLA!A758</f>
        <v>F. Ciencias Físicas</v>
      </c>
      <c r="E761" s="284">
        <f>TABLA!BN758</f>
        <v>0</v>
      </c>
      <c r="F761" s="293" t="str">
        <f t="shared" si="166"/>
        <v/>
      </c>
      <c r="G761" s="293" t="str">
        <f t="shared" si="166"/>
        <v/>
      </c>
      <c r="H761" s="293" t="str">
        <f t="shared" si="166"/>
        <v/>
      </c>
      <c r="I761" s="293" t="str">
        <f t="shared" si="166"/>
        <v/>
      </c>
      <c r="J761" s="293" t="str">
        <f t="shared" si="166"/>
        <v/>
      </c>
      <c r="K761" s="293" t="str">
        <f t="shared" si="166"/>
        <v/>
      </c>
      <c r="L761" s="293" t="str">
        <f t="shared" si="166"/>
        <v/>
      </c>
      <c r="M761" s="293" t="str">
        <f t="shared" si="166"/>
        <v/>
      </c>
      <c r="N761" s="293" t="str">
        <f t="shared" si="166"/>
        <v/>
      </c>
      <c r="O761" s="293" t="str">
        <f t="shared" si="166"/>
        <v/>
      </c>
      <c r="P761" s="293" t="str">
        <f t="shared" si="165"/>
        <v/>
      </c>
      <c r="Q761" s="293" t="str">
        <f t="shared" si="165"/>
        <v/>
      </c>
      <c r="R761" s="293" t="str">
        <f t="shared" si="165"/>
        <v/>
      </c>
      <c r="S761" s="293" t="str">
        <f t="shared" si="165"/>
        <v/>
      </c>
      <c r="T761" s="293" t="str">
        <f t="shared" si="165"/>
        <v/>
      </c>
      <c r="U761" s="293" t="str">
        <f t="shared" si="165"/>
        <v/>
      </c>
      <c r="V761" s="293" t="str">
        <f t="shared" si="165"/>
        <v/>
      </c>
      <c r="W761" s="293" t="str">
        <f t="shared" si="165"/>
        <v/>
      </c>
      <c r="X761" s="293" t="str">
        <f t="shared" si="165"/>
        <v/>
      </c>
      <c r="Y761" s="293" t="str">
        <f t="shared" si="165"/>
        <v/>
      </c>
      <c r="Z761" s="293" t="str">
        <f t="shared" si="167"/>
        <v/>
      </c>
      <c r="AA761" s="293" t="str">
        <f t="shared" si="167"/>
        <v/>
      </c>
      <c r="AB761" s="293" t="str">
        <f t="shared" si="167"/>
        <v/>
      </c>
      <c r="AC761" s="293" t="str">
        <f t="shared" si="167"/>
        <v/>
      </c>
      <c r="AD761" s="293" t="str">
        <f t="shared" si="167"/>
        <v/>
      </c>
      <c r="AE761" s="293" t="str">
        <f t="shared" si="167"/>
        <v/>
      </c>
      <c r="AF761" s="293" t="str">
        <f t="shared" si="167"/>
        <v/>
      </c>
      <c r="AG761" s="293" t="str">
        <f t="shared" si="167"/>
        <v/>
      </c>
      <c r="AH761" s="293">
        <f t="shared" si="157"/>
        <v>0</v>
      </c>
      <c r="AI761" s="292" t="str">
        <f t="shared" si="158"/>
        <v>X</v>
      </c>
    </row>
    <row r="762" spans="1:35" ht="26.25" x14ac:dyDescent="0.25">
      <c r="A762"/>
      <c r="B762">
        <f>TABLA!D759</f>
        <v>772</v>
      </c>
      <c r="C762">
        <f>TABLA!H759</f>
        <v>10</v>
      </c>
      <c r="D762" s="165" t="str">
        <f>TABLA!A759</f>
        <v>F. Ciencias Químicas</v>
      </c>
      <c r="E762" s="284">
        <f>TABLA!BN759</f>
        <v>0</v>
      </c>
      <c r="F762" s="293" t="str">
        <f t="shared" si="166"/>
        <v/>
      </c>
      <c r="G762" s="293" t="str">
        <f t="shared" si="166"/>
        <v/>
      </c>
      <c r="H762" s="293" t="str">
        <f t="shared" si="166"/>
        <v/>
      </c>
      <c r="I762" s="293" t="str">
        <f t="shared" si="166"/>
        <v/>
      </c>
      <c r="J762" s="293" t="str">
        <f t="shared" si="166"/>
        <v/>
      </c>
      <c r="K762" s="293" t="str">
        <f t="shared" si="166"/>
        <v/>
      </c>
      <c r="L762" s="293" t="str">
        <f t="shared" si="166"/>
        <v/>
      </c>
      <c r="M762" s="293" t="str">
        <f t="shared" si="166"/>
        <v/>
      </c>
      <c r="N762" s="293" t="str">
        <f t="shared" si="166"/>
        <v/>
      </c>
      <c r="O762" s="293" t="str">
        <f t="shared" si="166"/>
        <v/>
      </c>
      <c r="P762" s="293" t="str">
        <f t="shared" si="165"/>
        <v/>
      </c>
      <c r="Q762" s="293" t="str">
        <f t="shared" si="165"/>
        <v/>
      </c>
      <c r="R762" s="293" t="str">
        <f t="shared" si="165"/>
        <v/>
      </c>
      <c r="S762" s="293" t="str">
        <f t="shared" si="165"/>
        <v/>
      </c>
      <c r="T762" s="293" t="str">
        <f t="shared" si="165"/>
        <v/>
      </c>
      <c r="U762" s="293" t="str">
        <f t="shared" si="165"/>
        <v/>
      </c>
      <c r="V762" s="293" t="str">
        <f t="shared" si="165"/>
        <v/>
      </c>
      <c r="W762" s="293" t="str">
        <f t="shared" si="165"/>
        <v/>
      </c>
      <c r="X762" s="293" t="str">
        <f t="shared" si="165"/>
        <v/>
      </c>
      <c r="Y762" s="293" t="str">
        <f t="shared" si="165"/>
        <v/>
      </c>
      <c r="Z762" s="293" t="str">
        <f t="shared" si="167"/>
        <v/>
      </c>
      <c r="AA762" s="293" t="str">
        <f t="shared" si="167"/>
        <v/>
      </c>
      <c r="AB762" s="293" t="str">
        <f t="shared" si="167"/>
        <v/>
      </c>
      <c r="AC762" s="293" t="str">
        <f t="shared" si="167"/>
        <v/>
      </c>
      <c r="AD762" s="293" t="str">
        <f t="shared" si="167"/>
        <v/>
      </c>
      <c r="AE762" s="293" t="str">
        <f t="shared" si="167"/>
        <v/>
      </c>
      <c r="AF762" s="293" t="str">
        <f t="shared" si="167"/>
        <v/>
      </c>
      <c r="AG762" s="293" t="str">
        <f t="shared" si="167"/>
        <v/>
      </c>
      <c r="AH762" s="293">
        <f t="shared" si="157"/>
        <v>0</v>
      </c>
      <c r="AI762" s="292" t="str">
        <f t="shared" si="158"/>
        <v>X</v>
      </c>
    </row>
    <row r="763" spans="1:35" ht="25.5" x14ac:dyDescent="0.25">
      <c r="A763"/>
      <c r="B763">
        <f>TABLA!D760</f>
        <v>773</v>
      </c>
      <c r="C763">
        <f>TABLA!H760</f>
        <v>6</v>
      </c>
      <c r="D763" s="284" t="str">
        <f>TABLA!A760</f>
        <v>F. Ciencias Físicas</v>
      </c>
      <c r="E763" s="284">
        <f>TABLA!BN760</f>
        <v>0</v>
      </c>
      <c r="F763" s="293" t="str">
        <f t="shared" si="166"/>
        <v/>
      </c>
      <c r="G763" s="293" t="str">
        <f t="shared" si="166"/>
        <v/>
      </c>
      <c r="H763" s="293" t="str">
        <f t="shared" si="166"/>
        <v/>
      </c>
      <c r="I763" s="293" t="str">
        <f t="shared" si="166"/>
        <v/>
      </c>
      <c r="J763" s="293" t="str">
        <f t="shared" si="166"/>
        <v/>
      </c>
      <c r="K763" s="293" t="str">
        <f t="shared" si="166"/>
        <v/>
      </c>
      <c r="L763" s="293" t="str">
        <f t="shared" si="166"/>
        <v/>
      </c>
      <c r="M763" s="293" t="str">
        <f t="shared" si="166"/>
        <v/>
      </c>
      <c r="N763" s="293" t="str">
        <f t="shared" si="166"/>
        <v/>
      </c>
      <c r="O763" s="293" t="str">
        <f t="shared" si="166"/>
        <v/>
      </c>
      <c r="P763" s="293" t="str">
        <f t="shared" si="165"/>
        <v/>
      </c>
      <c r="Q763" s="293" t="str">
        <f t="shared" si="165"/>
        <v/>
      </c>
      <c r="R763" s="293" t="str">
        <f t="shared" si="165"/>
        <v/>
      </c>
      <c r="S763" s="293" t="str">
        <f t="shared" si="165"/>
        <v/>
      </c>
      <c r="T763" s="293" t="str">
        <f t="shared" si="165"/>
        <v/>
      </c>
      <c r="U763" s="293" t="str">
        <f t="shared" si="165"/>
        <v/>
      </c>
      <c r="V763" s="293" t="str">
        <f t="shared" si="165"/>
        <v/>
      </c>
      <c r="W763" s="293" t="str">
        <f t="shared" si="165"/>
        <v/>
      </c>
      <c r="X763" s="293" t="str">
        <f t="shared" si="165"/>
        <v/>
      </c>
      <c r="Y763" s="293" t="str">
        <f t="shared" si="165"/>
        <v/>
      </c>
      <c r="Z763" s="293" t="str">
        <f t="shared" si="167"/>
        <v/>
      </c>
      <c r="AA763" s="293" t="str">
        <f t="shared" si="167"/>
        <v/>
      </c>
      <c r="AB763" s="293" t="str">
        <f t="shared" si="167"/>
        <v/>
      </c>
      <c r="AC763" s="293" t="str">
        <f t="shared" si="167"/>
        <v/>
      </c>
      <c r="AD763" s="293" t="str">
        <f t="shared" si="167"/>
        <v/>
      </c>
      <c r="AE763" s="293" t="str">
        <f t="shared" si="167"/>
        <v/>
      </c>
      <c r="AF763" s="293" t="str">
        <f t="shared" si="167"/>
        <v/>
      </c>
      <c r="AG763" s="293" t="str">
        <f t="shared" si="167"/>
        <v/>
      </c>
      <c r="AH763" s="293">
        <f t="shared" si="157"/>
        <v>0</v>
      </c>
      <c r="AI763" s="292" t="str">
        <f t="shared" si="158"/>
        <v>X</v>
      </c>
    </row>
    <row r="764" spans="1:35" ht="26.25" x14ac:dyDescent="0.25">
      <c r="A764"/>
      <c r="B764">
        <f>TABLA!D761</f>
        <v>774</v>
      </c>
      <c r="C764">
        <f>TABLA!H761</f>
        <v>16</v>
      </c>
      <c r="D764" s="165" t="str">
        <f>TABLA!A761</f>
        <v>F. Geografía e Historia</v>
      </c>
      <c r="E764" s="284">
        <f>TABLA!BN761</f>
        <v>0</v>
      </c>
      <c r="F764" s="293" t="str">
        <f t="shared" si="166"/>
        <v/>
      </c>
      <c r="G764" s="293" t="str">
        <f t="shared" si="166"/>
        <v/>
      </c>
      <c r="H764" s="293" t="str">
        <f t="shared" si="166"/>
        <v/>
      </c>
      <c r="I764" s="293" t="str">
        <f t="shared" si="166"/>
        <v/>
      </c>
      <c r="J764" s="293" t="str">
        <f t="shared" si="166"/>
        <v/>
      </c>
      <c r="K764" s="293" t="str">
        <f t="shared" si="166"/>
        <v/>
      </c>
      <c r="L764" s="293" t="str">
        <f t="shared" si="166"/>
        <v/>
      </c>
      <c r="M764" s="293" t="str">
        <f t="shared" si="166"/>
        <v/>
      </c>
      <c r="N764" s="293" t="str">
        <f t="shared" si="166"/>
        <v/>
      </c>
      <c r="O764" s="293" t="str">
        <f t="shared" si="166"/>
        <v/>
      </c>
      <c r="P764" s="293" t="str">
        <f t="shared" si="165"/>
        <v/>
      </c>
      <c r="Q764" s="293" t="str">
        <f t="shared" si="165"/>
        <v/>
      </c>
      <c r="R764" s="293" t="str">
        <f t="shared" si="165"/>
        <v/>
      </c>
      <c r="S764" s="293" t="str">
        <f t="shared" si="165"/>
        <v/>
      </c>
      <c r="T764" s="293" t="str">
        <f t="shared" si="165"/>
        <v/>
      </c>
      <c r="U764" s="293" t="str">
        <f t="shared" si="165"/>
        <v/>
      </c>
      <c r="V764" s="293" t="str">
        <f t="shared" si="165"/>
        <v/>
      </c>
      <c r="W764" s="293" t="str">
        <f t="shared" si="165"/>
        <v/>
      </c>
      <c r="X764" s="293" t="str">
        <f t="shared" si="165"/>
        <v/>
      </c>
      <c r="Y764" s="293" t="str">
        <f t="shared" si="165"/>
        <v/>
      </c>
      <c r="Z764" s="293" t="str">
        <f t="shared" si="167"/>
        <v/>
      </c>
      <c r="AA764" s="293" t="str">
        <f t="shared" si="167"/>
        <v/>
      </c>
      <c r="AB764" s="293" t="str">
        <f t="shared" si="167"/>
        <v/>
      </c>
      <c r="AC764" s="293" t="str">
        <f t="shared" si="167"/>
        <v/>
      </c>
      <c r="AD764" s="293" t="str">
        <f t="shared" si="167"/>
        <v/>
      </c>
      <c r="AE764" s="293" t="str">
        <f t="shared" si="167"/>
        <v/>
      </c>
      <c r="AF764" s="293" t="str">
        <f t="shared" si="167"/>
        <v/>
      </c>
      <c r="AG764" s="293" t="str">
        <f t="shared" si="167"/>
        <v/>
      </c>
      <c r="AH764" s="293">
        <f t="shared" si="157"/>
        <v>0</v>
      </c>
      <c r="AI764" s="292" t="str">
        <f t="shared" si="158"/>
        <v>X</v>
      </c>
    </row>
    <row r="765" spans="1:35" ht="15.75" x14ac:dyDescent="0.25">
      <c r="A765"/>
      <c r="B765">
        <f>TABLA!D762</f>
        <v>775</v>
      </c>
      <c r="C765">
        <f>TABLA!H762</f>
        <v>18</v>
      </c>
      <c r="D765" s="284" t="str">
        <f>TABLA!A762</f>
        <v>F. Medicina</v>
      </c>
      <c r="E765" s="284">
        <f>TABLA!BN762</f>
        <v>0</v>
      </c>
      <c r="F765" s="293" t="str">
        <f t="shared" si="166"/>
        <v/>
      </c>
      <c r="G765" s="293" t="str">
        <f t="shared" si="166"/>
        <v/>
      </c>
      <c r="H765" s="293" t="str">
        <f t="shared" si="166"/>
        <v/>
      </c>
      <c r="I765" s="293" t="str">
        <f t="shared" si="166"/>
        <v/>
      </c>
      <c r="J765" s="293" t="str">
        <f t="shared" si="166"/>
        <v/>
      </c>
      <c r="K765" s="293" t="str">
        <f t="shared" si="166"/>
        <v/>
      </c>
      <c r="L765" s="293" t="str">
        <f t="shared" si="166"/>
        <v/>
      </c>
      <c r="M765" s="293" t="str">
        <f t="shared" si="166"/>
        <v/>
      </c>
      <c r="N765" s="293" t="str">
        <f t="shared" si="166"/>
        <v/>
      </c>
      <c r="O765" s="293" t="str">
        <f t="shared" si="166"/>
        <v/>
      </c>
      <c r="P765" s="293" t="str">
        <f t="shared" si="165"/>
        <v/>
      </c>
      <c r="Q765" s="293" t="str">
        <f t="shared" si="165"/>
        <v/>
      </c>
      <c r="R765" s="293" t="str">
        <f t="shared" si="165"/>
        <v/>
      </c>
      <c r="S765" s="293" t="str">
        <f t="shared" si="165"/>
        <v/>
      </c>
      <c r="T765" s="293" t="str">
        <f t="shared" si="165"/>
        <v/>
      </c>
      <c r="U765" s="293" t="str">
        <f t="shared" si="165"/>
        <v/>
      </c>
      <c r="V765" s="293" t="str">
        <f t="shared" si="165"/>
        <v/>
      </c>
      <c r="W765" s="293" t="str">
        <f t="shared" si="165"/>
        <v/>
      </c>
      <c r="X765" s="293" t="str">
        <f t="shared" si="165"/>
        <v/>
      </c>
      <c r="Y765" s="293" t="str">
        <f t="shared" si="165"/>
        <v/>
      </c>
      <c r="Z765" s="293" t="str">
        <f t="shared" si="167"/>
        <v/>
      </c>
      <c r="AA765" s="293" t="str">
        <f t="shared" si="167"/>
        <v/>
      </c>
      <c r="AB765" s="293" t="str">
        <f t="shared" si="167"/>
        <v/>
      </c>
      <c r="AC765" s="293" t="str">
        <f t="shared" si="167"/>
        <v/>
      </c>
      <c r="AD765" s="293" t="str">
        <f t="shared" si="167"/>
        <v/>
      </c>
      <c r="AE765" s="293" t="str">
        <f t="shared" si="167"/>
        <v/>
      </c>
      <c r="AF765" s="293" t="str">
        <f t="shared" si="167"/>
        <v/>
      </c>
      <c r="AG765" s="293" t="str">
        <f t="shared" si="167"/>
        <v/>
      </c>
      <c r="AH765" s="293">
        <f t="shared" si="157"/>
        <v>0</v>
      </c>
      <c r="AI765" s="292" t="str">
        <f t="shared" si="158"/>
        <v>X</v>
      </c>
    </row>
    <row r="766" spans="1:35" ht="25.5" x14ac:dyDescent="0.25">
      <c r="A766"/>
      <c r="B766">
        <f>TABLA!D763</f>
        <v>776</v>
      </c>
      <c r="C766">
        <f>TABLA!H763</f>
        <v>1</v>
      </c>
      <c r="D766" s="165" t="str">
        <f>TABLA!A763</f>
        <v>F. Bellas Artes</v>
      </c>
      <c r="E766" s="284" t="str">
        <f>TABLA!BN763</f>
        <v xml:space="preserve">Que haya una biblioteca común donde estén todos los libros agrupados de todas las materias, como en la universidad de Alcalá de henares </v>
      </c>
      <c r="F766" s="293" t="str">
        <f t="shared" si="166"/>
        <v/>
      </c>
      <c r="G766" s="293" t="str">
        <f t="shared" si="166"/>
        <v/>
      </c>
      <c r="H766" s="293" t="str">
        <f t="shared" si="166"/>
        <v/>
      </c>
      <c r="I766" s="293" t="str">
        <f t="shared" si="166"/>
        <v/>
      </c>
      <c r="J766" s="293" t="str">
        <f t="shared" si="166"/>
        <v/>
      </c>
      <c r="K766" s="293" t="str">
        <f t="shared" si="166"/>
        <v/>
      </c>
      <c r="L766" s="293" t="str">
        <f t="shared" si="166"/>
        <v/>
      </c>
      <c r="M766" s="293" t="str">
        <f t="shared" si="166"/>
        <v/>
      </c>
      <c r="N766" s="293" t="str">
        <f t="shared" si="166"/>
        <v/>
      </c>
      <c r="O766" s="293" t="str">
        <f t="shared" si="166"/>
        <v/>
      </c>
      <c r="P766" s="293" t="str">
        <f t="shared" si="165"/>
        <v/>
      </c>
      <c r="Q766" s="293" t="str">
        <f t="shared" si="165"/>
        <v/>
      </c>
      <c r="R766" s="293" t="str">
        <f t="shared" si="165"/>
        <v/>
      </c>
      <c r="S766" s="293" t="str">
        <f t="shared" si="165"/>
        <v/>
      </c>
      <c r="T766" s="293" t="str">
        <f t="shared" si="165"/>
        <v/>
      </c>
      <c r="U766" s="293" t="str">
        <f t="shared" si="165"/>
        <v/>
      </c>
      <c r="V766" s="293" t="str">
        <f t="shared" si="165"/>
        <v/>
      </c>
      <c r="W766" s="293" t="str">
        <f t="shared" si="165"/>
        <v/>
      </c>
      <c r="X766" s="293" t="str">
        <f t="shared" si="165"/>
        <v/>
      </c>
      <c r="Y766" s="293" t="str">
        <f t="shared" si="165"/>
        <v/>
      </c>
      <c r="Z766" s="293" t="str">
        <f t="shared" si="167"/>
        <v/>
      </c>
      <c r="AA766" s="293" t="str">
        <f t="shared" si="167"/>
        <v/>
      </c>
      <c r="AB766" s="293" t="str">
        <f t="shared" si="167"/>
        <v/>
      </c>
      <c r="AC766" s="293" t="str">
        <f t="shared" si="167"/>
        <v/>
      </c>
      <c r="AD766" s="293" t="str">
        <f t="shared" si="167"/>
        <v/>
      </c>
      <c r="AE766" s="293" t="str">
        <f t="shared" si="167"/>
        <v/>
      </c>
      <c r="AF766" s="293" t="str">
        <f t="shared" si="167"/>
        <v/>
      </c>
      <c r="AG766" s="293" t="str">
        <f t="shared" si="167"/>
        <v/>
      </c>
      <c r="AH766" s="293">
        <f t="shared" si="157"/>
        <v>0</v>
      </c>
      <c r="AI766" s="292">
        <f t="shared" si="158"/>
        <v>1</v>
      </c>
    </row>
    <row r="767" spans="1:35" ht="15.75" x14ac:dyDescent="0.25">
      <c r="A767"/>
      <c r="B767">
        <f>TABLA!D764</f>
        <v>777</v>
      </c>
      <c r="C767">
        <f>TABLA!H764</f>
        <v>20</v>
      </c>
      <c r="D767" s="284" t="str">
        <f>TABLA!A764</f>
        <v>F. Psicología</v>
      </c>
      <c r="E767" s="284">
        <f>TABLA!BN764</f>
        <v>0</v>
      </c>
      <c r="F767" s="293" t="str">
        <f t="shared" si="166"/>
        <v/>
      </c>
      <c r="G767" s="293" t="str">
        <f t="shared" si="166"/>
        <v/>
      </c>
      <c r="H767" s="293" t="str">
        <f t="shared" si="166"/>
        <v/>
      </c>
      <c r="I767" s="293" t="str">
        <f t="shared" si="166"/>
        <v/>
      </c>
      <c r="J767" s="293" t="str">
        <f t="shared" si="166"/>
        <v/>
      </c>
      <c r="K767" s="293" t="str">
        <f t="shared" si="166"/>
        <v/>
      </c>
      <c r="L767" s="293" t="str">
        <f t="shared" si="166"/>
        <v/>
      </c>
      <c r="M767" s="293" t="str">
        <f t="shared" si="166"/>
        <v/>
      </c>
      <c r="N767" s="293" t="str">
        <f t="shared" si="166"/>
        <v/>
      </c>
      <c r="O767" s="293" t="str">
        <f t="shared" si="166"/>
        <v/>
      </c>
      <c r="P767" s="293" t="str">
        <f t="shared" si="165"/>
        <v/>
      </c>
      <c r="Q767" s="293" t="str">
        <f t="shared" si="165"/>
        <v/>
      </c>
      <c r="R767" s="293" t="str">
        <f t="shared" si="165"/>
        <v/>
      </c>
      <c r="S767" s="293" t="str">
        <f t="shared" si="165"/>
        <v/>
      </c>
      <c r="T767" s="293" t="str">
        <f t="shared" si="165"/>
        <v/>
      </c>
      <c r="U767" s="293" t="str">
        <f t="shared" si="165"/>
        <v/>
      </c>
      <c r="V767" s="293" t="str">
        <f t="shared" si="165"/>
        <v/>
      </c>
      <c r="W767" s="293" t="str">
        <f t="shared" si="165"/>
        <v/>
      </c>
      <c r="X767" s="293" t="str">
        <f t="shared" si="165"/>
        <v/>
      </c>
      <c r="Y767" s="293" t="str">
        <f t="shared" si="165"/>
        <v/>
      </c>
      <c r="Z767" s="293" t="str">
        <f t="shared" si="167"/>
        <v/>
      </c>
      <c r="AA767" s="293" t="str">
        <f t="shared" si="167"/>
        <v/>
      </c>
      <c r="AB767" s="293" t="str">
        <f t="shared" si="167"/>
        <v/>
      </c>
      <c r="AC767" s="293" t="str">
        <f t="shared" si="167"/>
        <v/>
      </c>
      <c r="AD767" s="293" t="str">
        <f t="shared" si="167"/>
        <v/>
      </c>
      <c r="AE767" s="293" t="str">
        <f t="shared" si="167"/>
        <v/>
      </c>
      <c r="AF767" s="293" t="str">
        <f t="shared" si="167"/>
        <v/>
      </c>
      <c r="AG767" s="293" t="str">
        <f t="shared" si="167"/>
        <v/>
      </c>
      <c r="AH767" s="293">
        <f t="shared" si="157"/>
        <v>0</v>
      </c>
      <c r="AI767" s="292" t="str">
        <f t="shared" si="158"/>
        <v>X</v>
      </c>
    </row>
    <row r="768" spans="1:35" ht="76.5" x14ac:dyDescent="0.25">
      <c r="A768"/>
      <c r="B768">
        <f>TABLA!D765</f>
        <v>778</v>
      </c>
      <c r="C768">
        <f>TABLA!H765</f>
        <v>11</v>
      </c>
      <c r="D768" s="165" t="str">
        <f>TABLA!A765</f>
        <v>F. Derecho</v>
      </c>
      <c r="E768" s="284" t="str">
        <f>TABLA!BN765</f>
        <v>Hay que actualizar el catálogo de libros, la mayoría están obsoletos y los alumnos con pocos recursos se las ven y se las desean para hacerse con los manuales que mandan los profesores, ya que la mayoría no están o como les digo, son ediciones antiguas que han sufrido reformas con lo cual su utilidad es escasa, por lo que les rogaría que ampliasen la colección además de adquirir las últimas ediciones de los manuales que ya tienen, y como última sugerencia me gustaría también que ampliasen el número de ejemplares sobre todo de los manuales más solicitados, ya que suele haber pocos y no cubren la amplia demanda de los mismos. &lt;br&gt;Soy estudiante de Derecho, un saludo y gracias.</v>
      </c>
      <c r="F768" s="293" t="str">
        <f t="shared" si="166"/>
        <v/>
      </c>
      <c r="G768" s="293" t="str">
        <f t="shared" si="166"/>
        <v/>
      </c>
      <c r="H768" s="293" t="str">
        <f t="shared" si="166"/>
        <v/>
      </c>
      <c r="I768" s="293" t="str">
        <f t="shared" si="166"/>
        <v/>
      </c>
      <c r="J768" s="293" t="str">
        <f t="shared" si="166"/>
        <v>x</v>
      </c>
      <c r="K768" s="293" t="str">
        <f t="shared" si="166"/>
        <v/>
      </c>
      <c r="L768" s="293" t="str">
        <f t="shared" si="166"/>
        <v>x</v>
      </c>
      <c r="M768" s="293" t="str">
        <f t="shared" si="166"/>
        <v/>
      </c>
      <c r="N768" s="293" t="str">
        <f t="shared" si="166"/>
        <v/>
      </c>
      <c r="O768" s="293" t="str">
        <f t="shared" si="166"/>
        <v/>
      </c>
      <c r="P768" s="293" t="str">
        <f t="shared" si="165"/>
        <v/>
      </c>
      <c r="Q768" s="293" t="str">
        <f t="shared" si="165"/>
        <v/>
      </c>
      <c r="R768" s="293" t="str">
        <f t="shared" si="165"/>
        <v/>
      </c>
      <c r="S768" s="293" t="str">
        <f t="shared" si="165"/>
        <v/>
      </c>
      <c r="T768" s="293" t="str">
        <f t="shared" si="165"/>
        <v/>
      </c>
      <c r="U768" s="293" t="str">
        <f t="shared" si="165"/>
        <v/>
      </c>
      <c r="V768" s="293" t="str">
        <f t="shared" si="165"/>
        <v/>
      </c>
      <c r="W768" s="293" t="str">
        <f t="shared" si="165"/>
        <v/>
      </c>
      <c r="X768" s="293" t="str">
        <f t="shared" si="165"/>
        <v/>
      </c>
      <c r="Y768" s="293" t="str">
        <f t="shared" si="165"/>
        <v/>
      </c>
      <c r="Z768" s="293" t="str">
        <f t="shared" si="167"/>
        <v/>
      </c>
      <c r="AA768" s="293" t="str">
        <f t="shared" si="167"/>
        <v/>
      </c>
      <c r="AB768" s="293" t="str">
        <f t="shared" si="167"/>
        <v/>
      </c>
      <c r="AC768" s="293" t="str">
        <f t="shared" si="167"/>
        <v>x</v>
      </c>
      <c r="AD768" s="293" t="str">
        <f t="shared" si="167"/>
        <v/>
      </c>
      <c r="AE768" s="293" t="str">
        <f t="shared" si="167"/>
        <v>x</v>
      </c>
      <c r="AF768" s="293" t="str">
        <f t="shared" si="167"/>
        <v/>
      </c>
      <c r="AG768" s="293" t="str">
        <f t="shared" si="167"/>
        <v/>
      </c>
      <c r="AH768" s="293">
        <f t="shared" si="157"/>
        <v>4</v>
      </c>
      <c r="AI768" s="292">
        <f t="shared" si="158"/>
        <v>1</v>
      </c>
    </row>
    <row r="769" spans="1:35" ht="51" x14ac:dyDescent="0.25">
      <c r="A769" s="3"/>
      <c r="B769">
        <f>TABLA!D766</f>
        <v>779</v>
      </c>
      <c r="C769">
        <f>TABLA!H766</f>
        <v>4</v>
      </c>
      <c r="D769" s="165" t="str">
        <f>TABLA!A766</f>
        <v>F. Ciencias de la Información</v>
      </c>
      <c r="E769" s="284" t="str">
        <f>TABLA!BN766</f>
        <v xml:space="preserve">En la biblioteca de CC de la Información hay un responsable que ladra y refunfuña todo el tiempo. Raro es el día que le vea y no esté poniendo pegas a todo y a tod@s. A veces tiene un tono amenazante que intimida bastante, incluso a sus propios compaleeos. En mi opinión, no está capacitado para el trato directo con el público. Quizás debería realizar tareas de archivo o de backoffice que fueran menos estresantes para él y para los usuarios de esta biblioteca. Gracias </v>
      </c>
      <c r="F769" s="293" t="str">
        <f t="shared" si="166"/>
        <v/>
      </c>
      <c r="G769" s="293" t="str">
        <f t="shared" si="166"/>
        <v/>
      </c>
      <c r="H769" s="293" t="str">
        <f t="shared" si="166"/>
        <v/>
      </c>
      <c r="I769" s="293" t="str">
        <f t="shared" si="166"/>
        <v/>
      </c>
      <c r="J769" s="293" t="str">
        <f t="shared" si="166"/>
        <v/>
      </c>
      <c r="K769" s="293" t="str">
        <f t="shared" si="166"/>
        <v/>
      </c>
      <c r="L769" s="293" t="str">
        <f t="shared" si="166"/>
        <v/>
      </c>
      <c r="M769" s="293" t="str">
        <f t="shared" si="166"/>
        <v/>
      </c>
      <c r="N769" s="293" t="str">
        <f t="shared" si="166"/>
        <v/>
      </c>
      <c r="O769" s="293" t="str">
        <f t="shared" si="166"/>
        <v/>
      </c>
      <c r="P769" s="293" t="str">
        <f t="shared" si="165"/>
        <v/>
      </c>
      <c r="Q769" s="293" t="str">
        <f t="shared" si="165"/>
        <v/>
      </c>
      <c r="R769" s="293" t="str">
        <f t="shared" si="165"/>
        <v/>
      </c>
      <c r="S769" s="293" t="str">
        <f t="shared" si="165"/>
        <v/>
      </c>
      <c r="T769" s="293" t="str">
        <f t="shared" si="165"/>
        <v/>
      </c>
      <c r="U769" s="293" t="str">
        <f t="shared" si="165"/>
        <v/>
      </c>
      <c r="V769" s="293" t="str">
        <f t="shared" si="165"/>
        <v/>
      </c>
      <c r="W769" s="293" t="str">
        <f t="shared" si="165"/>
        <v/>
      </c>
      <c r="X769" s="293" t="str">
        <f t="shared" si="165"/>
        <v/>
      </c>
      <c r="Y769" s="293" t="str">
        <f t="shared" si="165"/>
        <v/>
      </c>
      <c r="Z769" s="293" t="str">
        <f t="shared" si="167"/>
        <v/>
      </c>
      <c r="AA769" s="293" t="str">
        <f t="shared" si="167"/>
        <v/>
      </c>
      <c r="AB769" s="293" t="str">
        <f t="shared" si="167"/>
        <v/>
      </c>
      <c r="AC769" s="293" t="str">
        <f t="shared" si="167"/>
        <v/>
      </c>
      <c r="AD769" s="293" t="str">
        <f t="shared" si="167"/>
        <v/>
      </c>
      <c r="AE769" s="293" t="str">
        <f t="shared" si="167"/>
        <v/>
      </c>
      <c r="AF769" s="293" t="str">
        <f t="shared" si="167"/>
        <v/>
      </c>
      <c r="AG769" s="293" t="str">
        <f t="shared" si="167"/>
        <v/>
      </c>
      <c r="AH769" s="293">
        <f t="shared" si="157"/>
        <v>0</v>
      </c>
      <c r="AI769" s="292">
        <f t="shared" si="158"/>
        <v>1</v>
      </c>
    </row>
    <row r="770" spans="1:35" ht="15.75" x14ac:dyDescent="0.25">
      <c r="A770"/>
      <c r="B770">
        <f>TABLA!D767</f>
        <v>780</v>
      </c>
      <c r="C770">
        <f>TABLA!H767</f>
        <v>0</v>
      </c>
      <c r="D770" s="165" t="str">
        <f>TABLA!A767</f>
        <v>N/C</v>
      </c>
      <c r="E770" s="284">
        <f>TABLA!BN767</f>
        <v>0</v>
      </c>
      <c r="F770" s="293" t="str">
        <f t="shared" si="166"/>
        <v/>
      </c>
      <c r="G770" s="293" t="str">
        <f t="shared" si="166"/>
        <v/>
      </c>
      <c r="H770" s="293" t="str">
        <f t="shared" si="166"/>
        <v/>
      </c>
      <c r="I770" s="293" t="str">
        <f t="shared" si="166"/>
        <v/>
      </c>
      <c r="J770" s="293" t="str">
        <f t="shared" si="166"/>
        <v/>
      </c>
      <c r="K770" s="293" t="str">
        <f t="shared" si="166"/>
        <v/>
      </c>
      <c r="L770" s="293" t="str">
        <f t="shared" si="166"/>
        <v/>
      </c>
      <c r="M770" s="293" t="str">
        <f t="shared" si="166"/>
        <v/>
      </c>
      <c r="N770" s="293" t="str">
        <f t="shared" si="166"/>
        <v/>
      </c>
      <c r="O770" s="293" t="str">
        <f t="shared" si="166"/>
        <v/>
      </c>
      <c r="P770" s="293" t="str">
        <f t="shared" si="166"/>
        <v/>
      </c>
      <c r="Q770" s="293" t="str">
        <f t="shared" si="166"/>
        <v/>
      </c>
      <c r="R770" s="293" t="str">
        <f t="shared" si="166"/>
        <v/>
      </c>
      <c r="S770" s="293" t="str">
        <f t="shared" si="166"/>
        <v/>
      </c>
      <c r="T770" s="293" t="str">
        <f t="shared" si="166"/>
        <v/>
      </c>
      <c r="U770" s="293" t="str">
        <f t="shared" si="166"/>
        <v/>
      </c>
      <c r="V770" s="293" t="str">
        <f t="shared" ref="P770:AE785" si="168">IFERROR((IF(FIND(V$1,$E770,1)&gt;0,"x")),"")</f>
        <v/>
      </c>
      <c r="W770" s="293" t="str">
        <f t="shared" si="168"/>
        <v/>
      </c>
      <c r="X770" s="293" t="str">
        <f t="shared" si="168"/>
        <v/>
      </c>
      <c r="Y770" s="293" t="str">
        <f t="shared" si="168"/>
        <v/>
      </c>
      <c r="Z770" s="293" t="str">
        <f t="shared" si="167"/>
        <v/>
      </c>
      <c r="AA770" s="293" t="str">
        <f t="shared" si="167"/>
        <v/>
      </c>
      <c r="AB770" s="293" t="str">
        <f t="shared" si="167"/>
        <v/>
      </c>
      <c r="AC770" s="293" t="str">
        <f t="shared" si="167"/>
        <v/>
      </c>
      <c r="AD770" s="293" t="str">
        <f t="shared" si="167"/>
        <v/>
      </c>
      <c r="AE770" s="293" t="str">
        <f t="shared" si="167"/>
        <v/>
      </c>
      <c r="AF770" s="293" t="str">
        <f t="shared" si="167"/>
        <v/>
      </c>
      <c r="AG770" s="293" t="str">
        <f t="shared" si="167"/>
        <v/>
      </c>
      <c r="AH770" s="293">
        <f t="shared" si="157"/>
        <v>0</v>
      </c>
      <c r="AI770" s="292" t="str">
        <f t="shared" si="158"/>
        <v>X</v>
      </c>
    </row>
    <row r="771" spans="1:35" ht="26.25" x14ac:dyDescent="0.25">
      <c r="A771" s="3"/>
      <c r="B771">
        <f>TABLA!D768</f>
        <v>781</v>
      </c>
      <c r="C771">
        <f>TABLA!H768</f>
        <v>7</v>
      </c>
      <c r="D771" s="165" t="str">
        <f>TABLA!A768</f>
        <v>F. Ciencias Geológicas</v>
      </c>
      <c r="E771" s="284">
        <f>TABLA!BN768</f>
        <v>0</v>
      </c>
      <c r="F771" s="293" t="str">
        <f t="shared" ref="F771:U786" si="169">IFERROR((IF(FIND(F$1,$E771,1)&gt;0,"x")),"")</f>
        <v/>
      </c>
      <c r="G771" s="293" t="str">
        <f t="shared" si="169"/>
        <v/>
      </c>
      <c r="H771" s="293" t="str">
        <f t="shared" si="169"/>
        <v/>
      </c>
      <c r="I771" s="293" t="str">
        <f t="shared" si="169"/>
        <v/>
      </c>
      <c r="J771" s="293" t="str">
        <f t="shared" si="169"/>
        <v/>
      </c>
      <c r="K771" s="293" t="str">
        <f t="shared" si="169"/>
        <v/>
      </c>
      <c r="L771" s="293" t="str">
        <f t="shared" si="169"/>
        <v/>
      </c>
      <c r="M771" s="293" t="str">
        <f t="shared" si="169"/>
        <v/>
      </c>
      <c r="N771" s="293" t="str">
        <f t="shared" si="169"/>
        <v/>
      </c>
      <c r="O771" s="293" t="str">
        <f t="shared" si="169"/>
        <v/>
      </c>
      <c r="P771" s="293" t="str">
        <f t="shared" si="168"/>
        <v/>
      </c>
      <c r="Q771" s="293" t="str">
        <f t="shared" si="168"/>
        <v/>
      </c>
      <c r="R771" s="293" t="str">
        <f t="shared" si="168"/>
        <v/>
      </c>
      <c r="S771" s="293" t="str">
        <f t="shared" si="168"/>
        <v/>
      </c>
      <c r="T771" s="293" t="str">
        <f t="shared" si="168"/>
        <v/>
      </c>
      <c r="U771" s="293" t="str">
        <f t="shared" si="168"/>
        <v/>
      </c>
      <c r="V771" s="293" t="str">
        <f t="shared" si="168"/>
        <v/>
      </c>
      <c r="W771" s="293" t="str">
        <f t="shared" si="168"/>
        <v/>
      </c>
      <c r="X771" s="293" t="str">
        <f t="shared" si="168"/>
        <v/>
      </c>
      <c r="Y771" s="293" t="str">
        <f t="shared" si="168"/>
        <v/>
      </c>
      <c r="Z771" s="293" t="str">
        <f t="shared" si="168"/>
        <v/>
      </c>
      <c r="AA771" s="293" t="str">
        <f t="shared" si="168"/>
        <v/>
      </c>
      <c r="AB771" s="293" t="str">
        <f t="shared" si="168"/>
        <v/>
      </c>
      <c r="AC771" s="293" t="str">
        <f t="shared" si="168"/>
        <v/>
      </c>
      <c r="AD771" s="293" t="str">
        <f t="shared" si="168"/>
        <v/>
      </c>
      <c r="AE771" s="293" t="str">
        <f t="shared" si="168"/>
        <v/>
      </c>
      <c r="AF771" s="293" t="str">
        <f t="shared" ref="Z771:AG786" si="170">IFERROR((IF(FIND(AF$1,$E771,1)&gt;0,"x")),"")</f>
        <v/>
      </c>
      <c r="AG771" s="293" t="str">
        <f t="shared" si="170"/>
        <v/>
      </c>
      <c r="AH771" s="293">
        <f t="shared" si="157"/>
        <v>0</v>
      </c>
      <c r="AI771" s="292" t="str">
        <f t="shared" si="158"/>
        <v>X</v>
      </c>
    </row>
    <row r="772" spans="1:35" ht="25.5" x14ac:dyDescent="0.25">
      <c r="A772"/>
      <c r="B772">
        <f>TABLA!D769</f>
        <v>782</v>
      </c>
      <c r="C772">
        <f>TABLA!H769</f>
        <v>14</v>
      </c>
      <c r="D772" s="284" t="str">
        <f>TABLA!A769</f>
        <v>F. Filología</v>
      </c>
      <c r="E772" s="284" t="str">
        <f>TABLA!BN769</f>
        <v>El servicio de biblioteca ha cambiado a peor en los últimos años, debido seguro a los recortes. Ojalá pronto se mejore y podamos tener una biblioteca mejor.</v>
      </c>
      <c r="F772" s="293" t="str">
        <f t="shared" si="169"/>
        <v/>
      </c>
      <c r="G772" s="293" t="str">
        <f t="shared" si="169"/>
        <v/>
      </c>
      <c r="H772" s="293" t="str">
        <f t="shared" si="169"/>
        <v/>
      </c>
      <c r="I772" s="293" t="str">
        <f t="shared" si="169"/>
        <v/>
      </c>
      <c r="J772" s="293" t="str">
        <f t="shared" si="169"/>
        <v/>
      </c>
      <c r="K772" s="293" t="str">
        <f t="shared" si="169"/>
        <v/>
      </c>
      <c r="L772" s="293" t="str">
        <f t="shared" si="169"/>
        <v/>
      </c>
      <c r="M772" s="293" t="str">
        <f t="shared" si="169"/>
        <v/>
      </c>
      <c r="N772" s="293" t="str">
        <f t="shared" si="169"/>
        <v/>
      </c>
      <c r="O772" s="293" t="str">
        <f t="shared" si="169"/>
        <v/>
      </c>
      <c r="P772" s="293" t="str">
        <f t="shared" si="168"/>
        <v/>
      </c>
      <c r="Q772" s="293" t="str">
        <f t="shared" si="168"/>
        <v/>
      </c>
      <c r="R772" s="293" t="str">
        <f t="shared" si="168"/>
        <v/>
      </c>
      <c r="S772" s="293" t="str">
        <f t="shared" si="168"/>
        <v/>
      </c>
      <c r="T772" s="293" t="str">
        <f t="shared" si="168"/>
        <v/>
      </c>
      <c r="U772" s="293" t="str">
        <f t="shared" si="168"/>
        <v/>
      </c>
      <c r="V772" s="293" t="str">
        <f t="shared" si="168"/>
        <v/>
      </c>
      <c r="W772" s="293" t="str">
        <f t="shared" si="168"/>
        <v/>
      </c>
      <c r="X772" s="293" t="str">
        <f t="shared" si="168"/>
        <v/>
      </c>
      <c r="Y772" s="293" t="str">
        <f t="shared" si="168"/>
        <v/>
      </c>
      <c r="Z772" s="293" t="str">
        <f t="shared" si="170"/>
        <v/>
      </c>
      <c r="AA772" s="293" t="str">
        <f t="shared" si="170"/>
        <v/>
      </c>
      <c r="AB772" s="293" t="str">
        <f t="shared" si="170"/>
        <v/>
      </c>
      <c r="AC772" s="293" t="str">
        <f t="shared" si="170"/>
        <v/>
      </c>
      <c r="AD772" s="293" t="str">
        <f t="shared" si="170"/>
        <v/>
      </c>
      <c r="AE772" s="293" t="str">
        <f t="shared" si="170"/>
        <v/>
      </c>
      <c r="AF772" s="293" t="str">
        <f t="shared" si="170"/>
        <v/>
      </c>
      <c r="AG772" s="293" t="str">
        <f t="shared" si="170"/>
        <v/>
      </c>
      <c r="AH772" s="293">
        <f t="shared" ref="AH772:AH835" si="171">COUNTIF(F772:AG772,"x")</f>
        <v>0</v>
      </c>
      <c r="AI772" s="292">
        <f t="shared" ref="AI772:AI835" si="172">IF(E772=0,"X",1)</f>
        <v>1</v>
      </c>
    </row>
    <row r="773" spans="1:35" ht="25.5" x14ac:dyDescent="0.25">
      <c r="A773"/>
      <c r="B773">
        <f>TABLA!D770</f>
        <v>783</v>
      </c>
      <c r="C773">
        <f>TABLA!H770</f>
        <v>10</v>
      </c>
      <c r="D773" s="284" t="str">
        <f>TABLA!A770</f>
        <v>F. Ciencias Químicas</v>
      </c>
      <c r="E773" s="284" t="str">
        <f>TABLA!BN770</f>
        <v>No sabía que había cursos de formación</v>
      </c>
      <c r="F773" s="293" t="str">
        <f t="shared" si="169"/>
        <v/>
      </c>
      <c r="G773" s="293" t="str">
        <f t="shared" si="169"/>
        <v/>
      </c>
      <c r="H773" s="293" t="str">
        <f t="shared" si="169"/>
        <v/>
      </c>
      <c r="I773" s="293" t="str">
        <f t="shared" si="169"/>
        <v/>
      </c>
      <c r="J773" s="293" t="str">
        <f t="shared" si="169"/>
        <v/>
      </c>
      <c r="K773" s="293" t="str">
        <f t="shared" si="169"/>
        <v/>
      </c>
      <c r="L773" s="293" t="str">
        <f t="shared" si="169"/>
        <v/>
      </c>
      <c r="M773" s="293" t="str">
        <f t="shared" si="169"/>
        <v/>
      </c>
      <c r="N773" s="293" t="str">
        <f t="shared" si="169"/>
        <v/>
      </c>
      <c r="O773" s="293" t="str">
        <f t="shared" si="169"/>
        <v/>
      </c>
      <c r="P773" s="293" t="str">
        <f t="shared" si="168"/>
        <v/>
      </c>
      <c r="Q773" s="293" t="str">
        <f t="shared" si="168"/>
        <v/>
      </c>
      <c r="R773" s="293" t="str">
        <f t="shared" si="168"/>
        <v/>
      </c>
      <c r="S773" s="293" t="str">
        <f t="shared" si="168"/>
        <v/>
      </c>
      <c r="T773" s="293" t="str">
        <f t="shared" si="168"/>
        <v/>
      </c>
      <c r="U773" s="293" t="str">
        <f t="shared" si="168"/>
        <v/>
      </c>
      <c r="V773" s="293" t="str">
        <f t="shared" si="168"/>
        <v/>
      </c>
      <c r="W773" s="293" t="str">
        <f t="shared" si="168"/>
        <v/>
      </c>
      <c r="X773" s="293" t="str">
        <f t="shared" si="168"/>
        <v/>
      </c>
      <c r="Y773" s="293" t="str">
        <f t="shared" si="168"/>
        <v/>
      </c>
      <c r="Z773" s="293" t="str">
        <f t="shared" si="170"/>
        <v/>
      </c>
      <c r="AA773" s="293" t="str">
        <f t="shared" si="170"/>
        <v/>
      </c>
      <c r="AB773" s="293" t="str">
        <f t="shared" si="170"/>
        <v/>
      </c>
      <c r="AC773" s="293" t="str">
        <f t="shared" si="170"/>
        <v/>
      </c>
      <c r="AD773" s="293" t="str">
        <f t="shared" si="170"/>
        <v/>
      </c>
      <c r="AE773" s="293" t="str">
        <f t="shared" si="170"/>
        <v>x</v>
      </c>
      <c r="AF773" s="293" t="str">
        <f t="shared" si="170"/>
        <v/>
      </c>
      <c r="AG773" s="293" t="str">
        <f t="shared" si="170"/>
        <v/>
      </c>
      <c r="AH773" s="293">
        <f t="shared" si="171"/>
        <v>1</v>
      </c>
      <c r="AI773" s="292">
        <f t="shared" si="172"/>
        <v>1</v>
      </c>
    </row>
    <row r="774" spans="1:35" ht="15.75" x14ac:dyDescent="0.25">
      <c r="A774"/>
      <c r="B774">
        <f>TABLA!D771</f>
        <v>785</v>
      </c>
      <c r="C774">
        <f>TABLA!H771</f>
        <v>14</v>
      </c>
      <c r="D774" s="284" t="str">
        <f>TABLA!A771</f>
        <v>F. Filología</v>
      </c>
      <c r="E774" s="284">
        <f>TABLA!BN771</f>
        <v>0</v>
      </c>
      <c r="F774" s="293" t="str">
        <f t="shared" si="169"/>
        <v/>
      </c>
      <c r="G774" s="293" t="str">
        <f t="shared" si="169"/>
        <v/>
      </c>
      <c r="H774" s="293" t="str">
        <f t="shared" si="169"/>
        <v/>
      </c>
      <c r="I774" s="293" t="str">
        <f t="shared" si="169"/>
        <v/>
      </c>
      <c r="J774" s="293" t="str">
        <f t="shared" si="169"/>
        <v/>
      </c>
      <c r="K774" s="293" t="str">
        <f t="shared" si="169"/>
        <v/>
      </c>
      <c r="L774" s="293" t="str">
        <f t="shared" si="169"/>
        <v/>
      </c>
      <c r="M774" s="293" t="str">
        <f t="shared" si="169"/>
        <v/>
      </c>
      <c r="N774" s="293" t="str">
        <f t="shared" si="169"/>
        <v/>
      </c>
      <c r="O774" s="293" t="str">
        <f t="shared" si="169"/>
        <v/>
      </c>
      <c r="P774" s="293" t="str">
        <f t="shared" si="168"/>
        <v/>
      </c>
      <c r="Q774" s="293" t="str">
        <f t="shared" si="168"/>
        <v/>
      </c>
      <c r="R774" s="293" t="str">
        <f t="shared" si="168"/>
        <v/>
      </c>
      <c r="S774" s="293" t="str">
        <f t="shared" si="168"/>
        <v/>
      </c>
      <c r="T774" s="293" t="str">
        <f t="shared" si="168"/>
        <v/>
      </c>
      <c r="U774" s="293" t="str">
        <f t="shared" si="168"/>
        <v/>
      </c>
      <c r="V774" s="293" t="str">
        <f t="shared" si="168"/>
        <v/>
      </c>
      <c r="W774" s="293" t="str">
        <f t="shared" si="168"/>
        <v/>
      </c>
      <c r="X774" s="293" t="str">
        <f t="shared" si="168"/>
        <v/>
      </c>
      <c r="Y774" s="293" t="str">
        <f t="shared" si="168"/>
        <v/>
      </c>
      <c r="Z774" s="293" t="str">
        <f t="shared" si="170"/>
        <v/>
      </c>
      <c r="AA774" s="293" t="str">
        <f t="shared" si="170"/>
        <v/>
      </c>
      <c r="AB774" s="293" t="str">
        <f t="shared" si="170"/>
        <v/>
      </c>
      <c r="AC774" s="293" t="str">
        <f t="shared" si="170"/>
        <v/>
      </c>
      <c r="AD774" s="293" t="str">
        <f t="shared" si="170"/>
        <v/>
      </c>
      <c r="AE774" s="293" t="str">
        <f t="shared" si="170"/>
        <v/>
      </c>
      <c r="AF774" s="293" t="str">
        <f t="shared" si="170"/>
        <v/>
      </c>
      <c r="AG774" s="293" t="str">
        <f t="shared" si="170"/>
        <v/>
      </c>
      <c r="AH774" s="293">
        <f t="shared" si="171"/>
        <v>0</v>
      </c>
      <c r="AI774" s="292" t="str">
        <f t="shared" si="172"/>
        <v>X</v>
      </c>
    </row>
    <row r="775" spans="1:35" ht="15.75" x14ac:dyDescent="0.25">
      <c r="A775"/>
      <c r="B775">
        <f>TABLA!D772</f>
        <v>786</v>
      </c>
      <c r="C775">
        <f>TABLA!H772</f>
        <v>11</v>
      </c>
      <c r="D775" s="284" t="str">
        <f>TABLA!A772</f>
        <v>F. Derecho</v>
      </c>
      <c r="E775" s="284">
        <f>TABLA!BN772</f>
        <v>0</v>
      </c>
      <c r="F775" s="293" t="str">
        <f t="shared" si="169"/>
        <v/>
      </c>
      <c r="G775" s="293" t="str">
        <f t="shared" si="169"/>
        <v/>
      </c>
      <c r="H775" s="293" t="str">
        <f t="shared" si="169"/>
        <v/>
      </c>
      <c r="I775" s="293" t="str">
        <f t="shared" si="169"/>
        <v/>
      </c>
      <c r="J775" s="293" t="str">
        <f t="shared" si="169"/>
        <v/>
      </c>
      <c r="K775" s="293" t="str">
        <f t="shared" si="169"/>
        <v/>
      </c>
      <c r="L775" s="293" t="str">
        <f t="shared" si="169"/>
        <v/>
      </c>
      <c r="M775" s="293" t="str">
        <f t="shared" si="169"/>
        <v/>
      </c>
      <c r="N775" s="293" t="str">
        <f t="shared" si="169"/>
        <v/>
      </c>
      <c r="O775" s="293" t="str">
        <f t="shared" si="169"/>
        <v/>
      </c>
      <c r="P775" s="293" t="str">
        <f t="shared" si="168"/>
        <v/>
      </c>
      <c r="Q775" s="293" t="str">
        <f t="shared" si="168"/>
        <v/>
      </c>
      <c r="R775" s="293" t="str">
        <f t="shared" si="168"/>
        <v/>
      </c>
      <c r="S775" s="293" t="str">
        <f t="shared" si="168"/>
        <v/>
      </c>
      <c r="T775" s="293" t="str">
        <f t="shared" si="168"/>
        <v/>
      </c>
      <c r="U775" s="293" t="str">
        <f t="shared" si="168"/>
        <v/>
      </c>
      <c r="V775" s="293" t="str">
        <f t="shared" si="168"/>
        <v/>
      </c>
      <c r="W775" s="293" t="str">
        <f t="shared" si="168"/>
        <v/>
      </c>
      <c r="X775" s="293" t="str">
        <f t="shared" si="168"/>
        <v/>
      </c>
      <c r="Y775" s="293" t="str">
        <f t="shared" si="168"/>
        <v/>
      </c>
      <c r="Z775" s="293" t="str">
        <f t="shared" si="170"/>
        <v/>
      </c>
      <c r="AA775" s="293" t="str">
        <f t="shared" si="170"/>
        <v/>
      </c>
      <c r="AB775" s="293" t="str">
        <f t="shared" si="170"/>
        <v/>
      </c>
      <c r="AC775" s="293" t="str">
        <f t="shared" si="170"/>
        <v/>
      </c>
      <c r="AD775" s="293" t="str">
        <f t="shared" si="170"/>
        <v/>
      </c>
      <c r="AE775" s="293" t="str">
        <f t="shared" si="170"/>
        <v/>
      </c>
      <c r="AF775" s="293" t="str">
        <f t="shared" si="170"/>
        <v/>
      </c>
      <c r="AG775" s="293" t="str">
        <f t="shared" si="170"/>
        <v/>
      </c>
      <c r="AH775" s="293">
        <f t="shared" si="171"/>
        <v>0</v>
      </c>
      <c r="AI775" s="292" t="str">
        <f t="shared" si="172"/>
        <v>X</v>
      </c>
    </row>
    <row r="776" spans="1:35" ht="26.25" x14ac:dyDescent="0.25">
      <c r="A776"/>
      <c r="B776">
        <f>TABLA!D773</f>
        <v>787</v>
      </c>
      <c r="C776">
        <f>TABLA!H773</f>
        <v>16</v>
      </c>
      <c r="D776" s="165" t="str">
        <f>TABLA!A773</f>
        <v>F. Geografía e Historia</v>
      </c>
      <c r="E776" s="284">
        <f>TABLA!BN773</f>
        <v>0</v>
      </c>
      <c r="F776" s="293" t="str">
        <f t="shared" si="169"/>
        <v/>
      </c>
      <c r="G776" s="293" t="str">
        <f t="shared" si="169"/>
        <v/>
      </c>
      <c r="H776" s="293" t="str">
        <f t="shared" si="169"/>
        <v/>
      </c>
      <c r="I776" s="293" t="str">
        <f t="shared" si="169"/>
        <v/>
      </c>
      <c r="J776" s="293" t="str">
        <f t="shared" si="169"/>
        <v/>
      </c>
      <c r="K776" s="293" t="str">
        <f t="shared" si="169"/>
        <v/>
      </c>
      <c r="L776" s="293" t="str">
        <f t="shared" si="169"/>
        <v/>
      </c>
      <c r="M776" s="293" t="str">
        <f t="shared" si="169"/>
        <v/>
      </c>
      <c r="N776" s="293" t="str">
        <f t="shared" si="169"/>
        <v/>
      </c>
      <c r="O776" s="293" t="str">
        <f t="shared" si="169"/>
        <v/>
      </c>
      <c r="P776" s="293" t="str">
        <f t="shared" si="168"/>
        <v/>
      </c>
      <c r="Q776" s="293" t="str">
        <f t="shared" si="168"/>
        <v/>
      </c>
      <c r="R776" s="293" t="str">
        <f t="shared" si="168"/>
        <v/>
      </c>
      <c r="S776" s="293" t="str">
        <f t="shared" si="168"/>
        <v/>
      </c>
      <c r="T776" s="293" t="str">
        <f t="shared" si="168"/>
        <v/>
      </c>
      <c r="U776" s="293" t="str">
        <f t="shared" si="168"/>
        <v/>
      </c>
      <c r="V776" s="293" t="str">
        <f t="shared" si="168"/>
        <v/>
      </c>
      <c r="W776" s="293" t="str">
        <f t="shared" si="168"/>
        <v/>
      </c>
      <c r="X776" s="293" t="str">
        <f t="shared" si="168"/>
        <v/>
      </c>
      <c r="Y776" s="293" t="str">
        <f t="shared" si="168"/>
        <v/>
      </c>
      <c r="Z776" s="293" t="str">
        <f t="shared" si="170"/>
        <v/>
      </c>
      <c r="AA776" s="293" t="str">
        <f t="shared" si="170"/>
        <v/>
      </c>
      <c r="AB776" s="293" t="str">
        <f t="shared" si="170"/>
        <v/>
      </c>
      <c r="AC776" s="293" t="str">
        <f t="shared" si="170"/>
        <v/>
      </c>
      <c r="AD776" s="293" t="str">
        <f t="shared" si="170"/>
        <v/>
      </c>
      <c r="AE776" s="293" t="str">
        <f t="shared" si="170"/>
        <v/>
      </c>
      <c r="AF776" s="293" t="str">
        <f t="shared" si="170"/>
        <v/>
      </c>
      <c r="AG776" s="293" t="str">
        <f t="shared" si="170"/>
        <v/>
      </c>
      <c r="AH776" s="293">
        <f t="shared" si="171"/>
        <v>0</v>
      </c>
      <c r="AI776" s="292" t="str">
        <f t="shared" si="172"/>
        <v>X</v>
      </c>
    </row>
    <row r="777" spans="1:35" ht="38.25" x14ac:dyDescent="0.25">
      <c r="A777" s="3"/>
      <c r="B777">
        <f>TABLA!D774</f>
        <v>788</v>
      </c>
      <c r="C777">
        <f>TABLA!H774</f>
        <v>26</v>
      </c>
      <c r="D777" s="284" t="str">
        <f>TABLA!A774</f>
        <v>F. Trabajo Social</v>
      </c>
      <c r="E777" s="284" t="str">
        <f>TABLA!BN774</f>
        <v>Debería abrir a las 8:30 por si hay necesidad de coger un libro antes de una clase por las mañanas, y se debería ampliar el plazo de devolución de ordenadores hasta las nueve de la noche para poder tenerlo durante toda la última clase de por la tarde.</v>
      </c>
      <c r="F777" s="293" t="str">
        <f t="shared" si="169"/>
        <v/>
      </c>
      <c r="G777" s="293" t="str">
        <f t="shared" si="169"/>
        <v/>
      </c>
      <c r="H777" s="293" t="str">
        <f t="shared" si="169"/>
        <v/>
      </c>
      <c r="I777" s="293" t="str">
        <f t="shared" si="169"/>
        <v/>
      </c>
      <c r="J777" s="293" t="str">
        <f t="shared" si="169"/>
        <v/>
      </c>
      <c r="K777" s="293" t="str">
        <f t="shared" si="169"/>
        <v/>
      </c>
      <c r="L777" s="293" t="str">
        <f t="shared" si="169"/>
        <v/>
      </c>
      <c r="M777" s="293" t="str">
        <f t="shared" si="169"/>
        <v/>
      </c>
      <c r="N777" s="293" t="str">
        <f t="shared" si="169"/>
        <v/>
      </c>
      <c r="O777" s="293" t="str">
        <f t="shared" si="169"/>
        <v/>
      </c>
      <c r="P777" s="293" t="str">
        <f t="shared" si="168"/>
        <v/>
      </c>
      <c r="Q777" s="293" t="str">
        <f t="shared" si="168"/>
        <v/>
      </c>
      <c r="R777" s="293" t="str">
        <f t="shared" si="168"/>
        <v/>
      </c>
      <c r="S777" s="293" t="str">
        <f t="shared" si="168"/>
        <v/>
      </c>
      <c r="T777" s="293" t="str">
        <f t="shared" si="168"/>
        <v/>
      </c>
      <c r="U777" s="293" t="str">
        <f t="shared" si="168"/>
        <v/>
      </c>
      <c r="V777" s="293" t="str">
        <f t="shared" si="168"/>
        <v/>
      </c>
      <c r="W777" s="293" t="str">
        <f t="shared" si="168"/>
        <v/>
      </c>
      <c r="X777" s="293" t="str">
        <f t="shared" si="168"/>
        <v>x</v>
      </c>
      <c r="Y777" s="293" t="str">
        <f t="shared" si="168"/>
        <v/>
      </c>
      <c r="Z777" s="293" t="str">
        <f t="shared" si="170"/>
        <v/>
      </c>
      <c r="AA777" s="293" t="str">
        <f t="shared" si="170"/>
        <v/>
      </c>
      <c r="AB777" s="293" t="str">
        <f t="shared" si="170"/>
        <v/>
      </c>
      <c r="AC777" s="293" t="str">
        <f t="shared" si="170"/>
        <v/>
      </c>
      <c r="AD777" s="293" t="str">
        <f t="shared" si="170"/>
        <v/>
      </c>
      <c r="AE777" s="293" t="str">
        <f t="shared" si="170"/>
        <v/>
      </c>
      <c r="AF777" s="293" t="str">
        <f t="shared" si="170"/>
        <v/>
      </c>
      <c r="AG777" s="293" t="str">
        <f t="shared" si="170"/>
        <v/>
      </c>
      <c r="AH777" s="293">
        <f t="shared" si="171"/>
        <v>1</v>
      </c>
      <c r="AI777" s="292">
        <f t="shared" si="172"/>
        <v>1</v>
      </c>
    </row>
    <row r="778" spans="1:35" ht="15.75" x14ac:dyDescent="0.25">
      <c r="A778"/>
      <c r="B778">
        <f>TABLA!D775</f>
        <v>789</v>
      </c>
      <c r="C778">
        <f>TABLA!H775</f>
        <v>0</v>
      </c>
      <c r="D778" s="165" t="str">
        <f>TABLA!A775</f>
        <v>N/C</v>
      </c>
      <c r="E778" s="284" t="str">
        <f>TABLA!BN775</f>
        <v xml:space="preserve">Aumentar el número de ordenadores para los estudiantes. </v>
      </c>
      <c r="F778" s="293" t="str">
        <f t="shared" si="169"/>
        <v/>
      </c>
      <c r="G778" s="293" t="str">
        <f t="shared" si="169"/>
        <v/>
      </c>
      <c r="H778" s="293" t="str">
        <f t="shared" si="169"/>
        <v/>
      </c>
      <c r="I778" s="293" t="str">
        <f t="shared" si="169"/>
        <v/>
      </c>
      <c r="J778" s="293" t="str">
        <f t="shared" si="169"/>
        <v/>
      </c>
      <c r="K778" s="293" t="str">
        <f t="shared" si="169"/>
        <v/>
      </c>
      <c r="L778" s="293" t="str">
        <f t="shared" si="169"/>
        <v/>
      </c>
      <c r="M778" s="293" t="str">
        <f t="shared" si="169"/>
        <v/>
      </c>
      <c r="N778" s="293" t="str">
        <f t="shared" si="169"/>
        <v/>
      </c>
      <c r="O778" s="293" t="str">
        <f t="shared" si="169"/>
        <v/>
      </c>
      <c r="P778" s="293" t="str">
        <f t="shared" si="168"/>
        <v/>
      </c>
      <c r="Q778" s="293" t="str">
        <f t="shared" si="168"/>
        <v/>
      </c>
      <c r="R778" s="293" t="str">
        <f t="shared" si="168"/>
        <v/>
      </c>
      <c r="S778" s="293" t="str">
        <f t="shared" si="168"/>
        <v/>
      </c>
      <c r="T778" s="293" t="str">
        <f t="shared" si="168"/>
        <v/>
      </c>
      <c r="U778" s="293" t="str">
        <f t="shared" si="168"/>
        <v/>
      </c>
      <c r="V778" s="293" t="str">
        <f t="shared" si="168"/>
        <v/>
      </c>
      <c r="W778" s="293" t="str">
        <f t="shared" si="168"/>
        <v/>
      </c>
      <c r="X778" s="293" t="str">
        <f t="shared" si="168"/>
        <v>x</v>
      </c>
      <c r="Y778" s="293" t="str">
        <f t="shared" si="168"/>
        <v/>
      </c>
      <c r="Z778" s="293" t="str">
        <f t="shared" si="170"/>
        <v/>
      </c>
      <c r="AA778" s="293" t="str">
        <f t="shared" si="170"/>
        <v/>
      </c>
      <c r="AB778" s="293" t="str">
        <f t="shared" si="170"/>
        <v/>
      </c>
      <c r="AC778" s="293" t="str">
        <f t="shared" si="170"/>
        <v/>
      </c>
      <c r="AD778" s="293" t="str">
        <f t="shared" si="170"/>
        <v/>
      </c>
      <c r="AE778" s="293" t="str">
        <f t="shared" si="170"/>
        <v/>
      </c>
      <c r="AF778" s="293" t="str">
        <f t="shared" si="170"/>
        <v/>
      </c>
      <c r="AG778" s="293" t="str">
        <f t="shared" si="170"/>
        <v/>
      </c>
      <c r="AH778" s="293">
        <f t="shared" si="171"/>
        <v>1</v>
      </c>
      <c r="AI778" s="292">
        <f t="shared" si="172"/>
        <v>1</v>
      </c>
    </row>
    <row r="779" spans="1:35" ht="25.5" x14ac:dyDescent="0.25">
      <c r="A779"/>
      <c r="B779">
        <f>TABLA!D776</f>
        <v>790</v>
      </c>
      <c r="C779">
        <f>TABLA!H776</f>
        <v>8</v>
      </c>
      <c r="D779" s="284" t="str">
        <f>TABLA!A776</f>
        <v>F. Ciencias Matemáticas</v>
      </c>
      <c r="E779" s="284">
        <f>TABLA!BN776</f>
        <v>0</v>
      </c>
      <c r="F779" s="293" t="str">
        <f t="shared" si="169"/>
        <v/>
      </c>
      <c r="G779" s="293" t="str">
        <f t="shared" si="169"/>
        <v/>
      </c>
      <c r="H779" s="293" t="str">
        <f t="shared" si="169"/>
        <v/>
      </c>
      <c r="I779" s="293" t="str">
        <f t="shared" si="169"/>
        <v/>
      </c>
      <c r="J779" s="293" t="str">
        <f t="shared" si="169"/>
        <v/>
      </c>
      <c r="K779" s="293" t="str">
        <f t="shared" si="169"/>
        <v/>
      </c>
      <c r="L779" s="293" t="str">
        <f t="shared" si="169"/>
        <v/>
      </c>
      <c r="M779" s="293" t="str">
        <f t="shared" si="169"/>
        <v/>
      </c>
      <c r="N779" s="293" t="str">
        <f t="shared" si="169"/>
        <v/>
      </c>
      <c r="O779" s="293" t="str">
        <f t="shared" si="169"/>
        <v/>
      </c>
      <c r="P779" s="293" t="str">
        <f t="shared" si="168"/>
        <v/>
      </c>
      <c r="Q779" s="293" t="str">
        <f t="shared" si="168"/>
        <v/>
      </c>
      <c r="R779" s="293" t="str">
        <f t="shared" si="168"/>
        <v/>
      </c>
      <c r="S779" s="293" t="str">
        <f t="shared" si="168"/>
        <v/>
      </c>
      <c r="T779" s="293" t="str">
        <f t="shared" si="168"/>
        <v/>
      </c>
      <c r="U779" s="293" t="str">
        <f t="shared" si="168"/>
        <v/>
      </c>
      <c r="V779" s="293" t="str">
        <f t="shared" si="168"/>
        <v/>
      </c>
      <c r="W779" s="293" t="str">
        <f t="shared" si="168"/>
        <v/>
      </c>
      <c r="X779" s="293" t="str">
        <f t="shared" si="168"/>
        <v/>
      </c>
      <c r="Y779" s="293" t="str">
        <f t="shared" si="168"/>
        <v/>
      </c>
      <c r="Z779" s="293" t="str">
        <f t="shared" si="170"/>
        <v/>
      </c>
      <c r="AA779" s="293" t="str">
        <f t="shared" si="170"/>
        <v/>
      </c>
      <c r="AB779" s="293" t="str">
        <f t="shared" si="170"/>
        <v/>
      </c>
      <c r="AC779" s="293" t="str">
        <f t="shared" si="170"/>
        <v/>
      </c>
      <c r="AD779" s="293" t="str">
        <f t="shared" si="170"/>
        <v/>
      </c>
      <c r="AE779" s="293" t="str">
        <f t="shared" si="170"/>
        <v/>
      </c>
      <c r="AF779" s="293" t="str">
        <f t="shared" si="170"/>
        <v/>
      </c>
      <c r="AG779" s="293" t="str">
        <f t="shared" si="170"/>
        <v/>
      </c>
      <c r="AH779" s="293">
        <f t="shared" si="171"/>
        <v>0</v>
      </c>
      <c r="AI779" s="292" t="str">
        <f t="shared" si="172"/>
        <v>X</v>
      </c>
    </row>
    <row r="780" spans="1:35" ht="15.75" x14ac:dyDescent="0.25">
      <c r="A780"/>
      <c r="B780">
        <f>TABLA!D777</f>
        <v>791</v>
      </c>
      <c r="C780">
        <f>TABLA!H777</f>
        <v>0</v>
      </c>
      <c r="D780" s="165" t="str">
        <f>TABLA!A777</f>
        <v>N/C</v>
      </c>
      <c r="E780" s="284">
        <f>TABLA!BN777</f>
        <v>0</v>
      </c>
      <c r="F780" s="293" t="str">
        <f t="shared" si="169"/>
        <v/>
      </c>
      <c r="G780" s="293" t="str">
        <f t="shared" si="169"/>
        <v/>
      </c>
      <c r="H780" s="293" t="str">
        <f t="shared" si="169"/>
        <v/>
      </c>
      <c r="I780" s="293" t="str">
        <f t="shared" si="169"/>
        <v/>
      </c>
      <c r="J780" s="293" t="str">
        <f t="shared" si="169"/>
        <v/>
      </c>
      <c r="K780" s="293" t="str">
        <f t="shared" si="169"/>
        <v/>
      </c>
      <c r="L780" s="293" t="str">
        <f t="shared" si="169"/>
        <v/>
      </c>
      <c r="M780" s="293" t="str">
        <f t="shared" si="169"/>
        <v/>
      </c>
      <c r="N780" s="293" t="str">
        <f t="shared" si="169"/>
        <v/>
      </c>
      <c r="O780" s="293" t="str">
        <f t="shared" si="169"/>
        <v/>
      </c>
      <c r="P780" s="293" t="str">
        <f t="shared" si="168"/>
        <v/>
      </c>
      <c r="Q780" s="293" t="str">
        <f t="shared" si="168"/>
        <v/>
      </c>
      <c r="R780" s="293" t="str">
        <f t="shared" si="168"/>
        <v/>
      </c>
      <c r="S780" s="293" t="str">
        <f t="shared" si="168"/>
        <v/>
      </c>
      <c r="T780" s="293" t="str">
        <f t="shared" si="168"/>
        <v/>
      </c>
      <c r="U780" s="293" t="str">
        <f t="shared" si="168"/>
        <v/>
      </c>
      <c r="V780" s="293" t="str">
        <f t="shared" si="168"/>
        <v/>
      </c>
      <c r="W780" s="293" t="str">
        <f t="shared" si="168"/>
        <v/>
      </c>
      <c r="X780" s="293" t="str">
        <f t="shared" si="168"/>
        <v/>
      </c>
      <c r="Y780" s="293" t="str">
        <f t="shared" si="168"/>
        <v/>
      </c>
      <c r="Z780" s="293" t="str">
        <f t="shared" si="170"/>
        <v/>
      </c>
      <c r="AA780" s="293" t="str">
        <f t="shared" si="170"/>
        <v/>
      </c>
      <c r="AB780" s="293" t="str">
        <f t="shared" si="170"/>
        <v/>
      </c>
      <c r="AC780" s="293" t="str">
        <f t="shared" si="170"/>
        <v/>
      </c>
      <c r="AD780" s="293" t="str">
        <f t="shared" si="170"/>
        <v/>
      </c>
      <c r="AE780" s="293" t="str">
        <f t="shared" si="170"/>
        <v/>
      </c>
      <c r="AF780" s="293" t="str">
        <f t="shared" si="170"/>
        <v/>
      </c>
      <c r="AG780" s="293" t="str">
        <f t="shared" si="170"/>
        <v/>
      </c>
      <c r="AH780" s="293">
        <f t="shared" si="171"/>
        <v>0</v>
      </c>
      <c r="AI780" s="292" t="str">
        <f t="shared" si="172"/>
        <v>X</v>
      </c>
    </row>
    <row r="781" spans="1:35" ht="26.25" x14ac:dyDescent="0.25">
      <c r="A781" s="3"/>
      <c r="B781">
        <f>TABLA!D778</f>
        <v>792</v>
      </c>
      <c r="C781">
        <f>TABLA!H778</f>
        <v>8</v>
      </c>
      <c r="D781" s="165" t="str">
        <f>TABLA!A778</f>
        <v>F. Ciencias Matemáticas</v>
      </c>
      <c r="E781" s="284">
        <f>TABLA!BN778</f>
        <v>0</v>
      </c>
      <c r="F781" s="293" t="str">
        <f t="shared" si="169"/>
        <v/>
      </c>
      <c r="G781" s="293" t="str">
        <f t="shared" si="169"/>
        <v/>
      </c>
      <c r="H781" s="293" t="str">
        <f t="shared" si="169"/>
        <v/>
      </c>
      <c r="I781" s="293" t="str">
        <f t="shared" si="169"/>
        <v/>
      </c>
      <c r="J781" s="293" t="str">
        <f t="shared" si="169"/>
        <v/>
      </c>
      <c r="K781" s="293" t="str">
        <f t="shared" si="169"/>
        <v/>
      </c>
      <c r="L781" s="293" t="str">
        <f t="shared" si="169"/>
        <v/>
      </c>
      <c r="M781" s="293" t="str">
        <f t="shared" si="169"/>
        <v/>
      </c>
      <c r="N781" s="293" t="str">
        <f t="shared" si="169"/>
        <v/>
      </c>
      <c r="O781" s="293" t="str">
        <f t="shared" si="169"/>
        <v/>
      </c>
      <c r="P781" s="293" t="str">
        <f t="shared" si="168"/>
        <v/>
      </c>
      <c r="Q781" s="293" t="str">
        <f t="shared" si="168"/>
        <v/>
      </c>
      <c r="R781" s="293" t="str">
        <f t="shared" si="168"/>
        <v/>
      </c>
      <c r="S781" s="293" t="str">
        <f t="shared" si="168"/>
        <v/>
      </c>
      <c r="T781" s="293" t="str">
        <f t="shared" si="168"/>
        <v/>
      </c>
      <c r="U781" s="293" t="str">
        <f t="shared" si="168"/>
        <v/>
      </c>
      <c r="V781" s="293" t="str">
        <f t="shared" si="168"/>
        <v/>
      </c>
      <c r="W781" s="293" t="str">
        <f t="shared" si="168"/>
        <v/>
      </c>
      <c r="X781" s="293" t="str">
        <f t="shared" si="168"/>
        <v/>
      </c>
      <c r="Y781" s="293" t="str">
        <f t="shared" si="168"/>
        <v/>
      </c>
      <c r="Z781" s="293" t="str">
        <f t="shared" si="170"/>
        <v/>
      </c>
      <c r="AA781" s="293" t="str">
        <f t="shared" si="170"/>
        <v/>
      </c>
      <c r="AB781" s="293" t="str">
        <f t="shared" si="170"/>
        <v/>
      </c>
      <c r="AC781" s="293" t="str">
        <f t="shared" si="170"/>
        <v/>
      </c>
      <c r="AD781" s="293" t="str">
        <f t="shared" si="170"/>
        <v/>
      </c>
      <c r="AE781" s="293" t="str">
        <f t="shared" si="170"/>
        <v/>
      </c>
      <c r="AF781" s="293" t="str">
        <f t="shared" si="170"/>
        <v/>
      </c>
      <c r="AG781" s="293" t="str">
        <f t="shared" si="170"/>
        <v/>
      </c>
      <c r="AH781" s="293">
        <f t="shared" si="171"/>
        <v>0</v>
      </c>
      <c r="AI781" s="292" t="str">
        <f t="shared" si="172"/>
        <v>X</v>
      </c>
    </row>
    <row r="782" spans="1:35" ht="26.25" x14ac:dyDescent="0.25">
      <c r="A782"/>
      <c r="B782">
        <f>TABLA!D779</f>
        <v>793</v>
      </c>
      <c r="C782">
        <f>TABLA!H779</f>
        <v>16</v>
      </c>
      <c r="D782" s="165" t="str">
        <f>TABLA!A779</f>
        <v>F. Geografía e Historia</v>
      </c>
      <c r="E782" s="284">
        <f>TABLA!BN779</f>
        <v>0</v>
      </c>
      <c r="F782" s="293" t="str">
        <f t="shared" si="169"/>
        <v/>
      </c>
      <c r="G782" s="293" t="str">
        <f t="shared" si="169"/>
        <v/>
      </c>
      <c r="H782" s="293" t="str">
        <f t="shared" si="169"/>
        <v/>
      </c>
      <c r="I782" s="293" t="str">
        <f t="shared" si="169"/>
        <v/>
      </c>
      <c r="J782" s="293" t="str">
        <f t="shared" si="169"/>
        <v/>
      </c>
      <c r="K782" s="293" t="str">
        <f t="shared" si="169"/>
        <v/>
      </c>
      <c r="L782" s="293" t="str">
        <f t="shared" si="169"/>
        <v/>
      </c>
      <c r="M782" s="293" t="str">
        <f t="shared" si="169"/>
        <v/>
      </c>
      <c r="N782" s="293" t="str">
        <f t="shared" si="169"/>
        <v/>
      </c>
      <c r="O782" s="293" t="str">
        <f t="shared" si="169"/>
        <v/>
      </c>
      <c r="P782" s="293" t="str">
        <f t="shared" si="168"/>
        <v/>
      </c>
      <c r="Q782" s="293" t="str">
        <f t="shared" si="168"/>
        <v/>
      </c>
      <c r="R782" s="293" t="str">
        <f t="shared" si="168"/>
        <v/>
      </c>
      <c r="S782" s="293" t="str">
        <f t="shared" si="168"/>
        <v/>
      </c>
      <c r="T782" s="293" t="str">
        <f t="shared" si="168"/>
        <v/>
      </c>
      <c r="U782" s="293" t="str">
        <f t="shared" si="168"/>
        <v/>
      </c>
      <c r="V782" s="293" t="str">
        <f t="shared" si="168"/>
        <v/>
      </c>
      <c r="W782" s="293" t="str">
        <f t="shared" si="168"/>
        <v/>
      </c>
      <c r="X782" s="293" t="str">
        <f t="shared" si="168"/>
        <v/>
      </c>
      <c r="Y782" s="293" t="str">
        <f t="shared" si="168"/>
        <v/>
      </c>
      <c r="Z782" s="293" t="str">
        <f t="shared" si="170"/>
        <v/>
      </c>
      <c r="AA782" s="293" t="str">
        <f t="shared" si="170"/>
        <v/>
      </c>
      <c r="AB782" s="293" t="str">
        <f t="shared" si="170"/>
        <v/>
      </c>
      <c r="AC782" s="293" t="str">
        <f t="shared" si="170"/>
        <v/>
      </c>
      <c r="AD782" s="293" t="str">
        <f t="shared" si="170"/>
        <v/>
      </c>
      <c r="AE782" s="293" t="str">
        <f t="shared" si="170"/>
        <v/>
      </c>
      <c r="AF782" s="293" t="str">
        <f t="shared" si="170"/>
        <v/>
      </c>
      <c r="AG782" s="293" t="str">
        <f t="shared" si="170"/>
        <v/>
      </c>
      <c r="AH782" s="293">
        <f t="shared" si="171"/>
        <v>0</v>
      </c>
      <c r="AI782" s="292" t="str">
        <f t="shared" si="172"/>
        <v>X</v>
      </c>
    </row>
    <row r="783" spans="1:35" ht="51.75" x14ac:dyDescent="0.25">
      <c r="A783"/>
      <c r="B783">
        <f>TABLA!D780</f>
        <v>794</v>
      </c>
      <c r="C783">
        <f>TABLA!H780</f>
        <v>12</v>
      </c>
      <c r="D783" s="165" t="str">
        <f>TABLA!A780</f>
        <v>F. Educación - Centro de Formación del Profesorado</v>
      </c>
      <c r="E783" s="284">
        <f>TABLA!BN780</f>
        <v>0</v>
      </c>
      <c r="F783" s="293" t="str">
        <f t="shared" si="169"/>
        <v/>
      </c>
      <c r="G783" s="293" t="str">
        <f t="shared" si="169"/>
        <v/>
      </c>
      <c r="H783" s="293" t="str">
        <f t="shared" si="169"/>
        <v/>
      </c>
      <c r="I783" s="293" t="str">
        <f t="shared" si="169"/>
        <v/>
      </c>
      <c r="J783" s="293" t="str">
        <f t="shared" si="169"/>
        <v/>
      </c>
      <c r="K783" s="293" t="str">
        <f t="shared" si="169"/>
        <v/>
      </c>
      <c r="L783" s="293" t="str">
        <f t="shared" si="169"/>
        <v/>
      </c>
      <c r="M783" s="293" t="str">
        <f t="shared" si="169"/>
        <v/>
      </c>
      <c r="N783" s="293" t="str">
        <f t="shared" si="169"/>
        <v/>
      </c>
      <c r="O783" s="293" t="str">
        <f t="shared" si="169"/>
        <v/>
      </c>
      <c r="P783" s="293" t="str">
        <f t="shared" si="168"/>
        <v/>
      </c>
      <c r="Q783" s="293" t="str">
        <f t="shared" si="168"/>
        <v/>
      </c>
      <c r="R783" s="293" t="str">
        <f t="shared" si="168"/>
        <v/>
      </c>
      <c r="S783" s="293" t="str">
        <f t="shared" si="168"/>
        <v/>
      </c>
      <c r="T783" s="293" t="str">
        <f t="shared" si="168"/>
        <v/>
      </c>
      <c r="U783" s="293" t="str">
        <f t="shared" si="168"/>
        <v/>
      </c>
      <c r="V783" s="293" t="str">
        <f t="shared" si="168"/>
        <v/>
      </c>
      <c r="W783" s="293" t="str">
        <f t="shared" si="168"/>
        <v/>
      </c>
      <c r="X783" s="293" t="str">
        <f t="shared" si="168"/>
        <v/>
      </c>
      <c r="Y783" s="293" t="str">
        <f t="shared" si="168"/>
        <v/>
      </c>
      <c r="Z783" s="293" t="str">
        <f t="shared" si="170"/>
        <v/>
      </c>
      <c r="AA783" s="293" t="str">
        <f t="shared" si="170"/>
        <v/>
      </c>
      <c r="AB783" s="293" t="str">
        <f t="shared" si="170"/>
        <v/>
      </c>
      <c r="AC783" s="293" t="str">
        <f t="shared" si="170"/>
        <v/>
      </c>
      <c r="AD783" s="293" t="str">
        <f t="shared" si="170"/>
        <v/>
      </c>
      <c r="AE783" s="293" t="str">
        <f t="shared" si="170"/>
        <v/>
      </c>
      <c r="AF783" s="293" t="str">
        <f t="shared" si="170"/>
        <v/>
      </c>
      <c r="AG783" s="293" t="str">
        <f t="shared" si="170"/>
        <v/>
      </c>
      <c r="AH783" s="293">
        <f t="shared" si="171"/>
        <v>0</v>
      </c>
      <c r="AI783" s="292" t="str">
        <f t="shared" si="172"/>
        <v>X</v>
      </c>
    </row>
    <row r="784" spans="1:35" ht="15.75" x14ac:dyDescent="0.25">
      <c r="A784"/>
      <c r="B784">
        <f>TABLA!D781</f>
        <v>795</v>
      </c>
      <c r="C784">
        <f>TABLA!H781</f>
        <v>20</v>
      </c>
      <c r="D784" s="165" t="str">
        <f>TABLA!A781</f>
        <v>F. Psicología</v>
      </c>
      <c r="E784" s="284">
        <f>TABLA!BN781</f>
        <v>0</v>
      </c>
      <c r="F784" s="293" t="str">
        <f t="shared" si="169"/>
        <v/>
      </c>
      <c r="G784" s="293" t="str">
        <f t="shared" si="169"/>
        <v/>
      </c>
      <c r="H784" s="293" t="str">
        <f t="shared" si="169"/>
        <v/>
      </c>
      <c r="I784" s="293" t="str">
        <f t="shared" si="169"/>
        <v/>
      </c>
      <c r="J784" s="293" t="str">
        <f t="shared" si="169"/>
        <v/>
      </c>
      <c r="K784" s="293" t="str">
        <f t="shared" si="169"/>
        <v/>
      </c>
      <c r="L784" s="293" t="str">
        <f t="shared" si="169"/>
        <v/>
      </c>
      <c r="M784" s="293" t="str">
        <f t="shared" si="169"/>
        <v/>
      </c>
      <c r="N784" s="293" t="str">
        <f t="shared" si="169"/>
        <v/>
      </c>
      <c r="O784" s="293" t="str">
        <f t="shared" si="169"/>
        <v/>
      </c>
      <c r="P784" s="293" t="str">
        <f t="shared" si="168"/>
        <v/>
      </c>
      <c r="Q784" s="293" t="str">
        <f t="shared" si="168"/>
        <v/>
      </c>
      <c r="R784" s="293" t="str">
        <f t="shared" si="168"/>
        <v/>
      </c>
      <c r="S784" s="293" t="str">
        <f t="shared" si="168"/>
        <v/>
      </c>
      <c r="T784" s="293" t="str">
        <f t="shared" si="168"/>
        <v/>
      </c>
      <c r="U784" s="293" t="str">
        <f t="shared" si="168"/>
        <v/>
      </c>
      <c r="V784" s="293" t="str">
        <f t="shared" si="168"/>
        <v/>
      </c>
      <c r="W784" s="293" t="str">
        <f t="shared" si="168"/>
        <v/>
      </c>
      <c r="X784" s="293" t="str">
        <f t="shared" si="168"/>
        <v/>
      </c>
      <c r="Y784" s="293" t="str">
        <f t="shared" si="168"/>
        <v/>
      </c>
      <c r="Z784" s="293" t="str">
        <f t="shared" si="170"/>
        <v/>
      </c>
      <c r="AA784" s="293" t="str">
        <f t="shared" si="170"/>
        <v/>
      </c>
      <c r="AB784" s="293" t="str">
        <f t="shared" si="170"/>
        <v/>
      </c>
      <c r="AC784" s="293" t="str">
        <f t="shared" si="170"/>
        <v/>
      </c>
      <c r="AD784" s="293" t="str">
        <f t="shared" si="170"/>
        <v/>
      </c>
      <c r="AE784" s="293" t="str">
        <f t="shared" si="170"/>
        <v/>
      </c>
      <c r="AF784" s="293" t="str">
        <f t="shared" si="170"/>
        <v/>
      </c>
      <c r="AG784" s="293" t="str">
        <f t="shared" si="170"/>
        <v/>
      </c>
      <c r="AH784" s="293">
        <f t="shared" si="171"/>
        <v>0</v>
      </c>
      <c r="AI784" s="292" t="str">
        <f t="shared" si="172"/>
        <v>X</v>
      </c>
    </row>
    <row r="785" spans="1:35" ht="15.75" x14ac:dyDescent="0.25">
      <c r="A785"/>
      <c r="B785">
        <f>TABLA!D782</f>
        <v>796</v>
      </c>
      <c r="C785">
        <f>TABLA!H782</f>
        <v>0</v>
      </c>
      <c r="D785" s="284" t="str">
        <f>TABLA!A782</f>
        <v>N/C</v>
      </c>
      <c r="E785" s="284">
        <f>TABLA!BN782</f>
        <v>0</v>
      </c>
      <c r="F785" s="293" t="str">
        <f t="shared" si="169"/>
        <v/>
      </c>
      <c r="G785" s="293" t="str">
        <f t="shared" si="169"/>
        <v/>
      </c>
      <c r="H785" s="293" t="str">
        <f t="shared" si="169"/>
        <v/>
      </c>
      <c r="I785" s="293" t="str">
        <f t="shared" si="169"/>
        <v/>
      </c>
      <c r="J785" s="293" t="str">
        <f t="shared" si="169"/>
        <v/>
      </c>
      <c r="K785" s="293" t="str">
        <f t="shared" si="169"/>
        <v/>
      </c>
      <c r="L785" s="293" t="str">
        <f t="shared" si="169"/>
        <v/>
      </c>
      <c r="M785" s="293" t="str">
        <f t="shared" si="169"/>
        <v/>
      </c>
      <c r="N785" s="293" t="str">
        <f t="shared" si="169"/>
        <v/>
      </c>
      <c r="O785" s="293" t="str">
        <f t="shared" si="169"/>
        <v/>
      </c>
      <c r="P785" s="293" t="str">
        <f t="shared" si="168"/>
        <v/>
      </c>
      <c r="Q785" s="293" t="str">
        <f t="shared" si="168"/>
        <v/>
      </c>
      <c r="R785" s="293" t="str">
        <f t="shared" si="168"/>
        <v/>
      </c>
      <c r="S785" s="293" t="str">
        <f t="shared" si="168"/>
        <v/>
      </c>
      <c r="T785" s="293" t="str">
        <f t="shared" si="168"/>
        <v/>
      </c>
      <c r="U785" s="293" t="str">
        <f t="shared" si="168"/>
        <v/>
      </c>
      <c r="V785" s="293" t="str">
        <f t="shared" si="168"/>
        <v/>
      </c>
      <c r="W785" s="293" t="str">
        <f t="shared" si="168"/>
        <v/>
      </c>
      <c r="X785" s="293" t="str">
        <f t="shared" si="168"/>
        <v/>
      </c>
      <c r="Y785" s="293" t="str">
        <f t="shared" si="168"/>
        <v/>
      </c>
      <c r="Z785" s="293" t="str">
        <f t="shared" si="170"/>
        <v/>
      </c>
      <c r="AA785" s="293" t="str">
        <f t="shared" si="170"/>
        <v/>
      </c>
      <c r="AB785" s="293" t="str">
        <f t="shared" si="170"/>
        <v/>
      </c>
      <c r="AC785" s="293" t="str">
        <f t="shared" si="170"/>
        <v/>
      </c>
      <c r="AD785" s="293" t="str">
        <f t="shared" si="170"/>
        <v/>
      </c>
      <c r="AE785" s="293" t="str">
        <f t="shared" si="170"/>
        <v/>
      </c>
      <c r="AF785" s="293" t="str">
        <f t="shared" si="170"/>
        <v/>
      </c>
      <c r="AG785" s="293" t="str">
        <f t="shared" si="170"/>
        <v/>
      </c>
      <c r="AH785" s="293">
        <f t="shared" si="171"/>
        <v>0</v>
      </c>
      <c r="AI785" s="292" t="str">
        <f t="shared" si="172"/>
        <v>X</v>
      </c>
    </row>
    <row r="786" spans="1:35" ht="26.25" x14ac:dyDescent="0.25">
      <c r="A786"/>
      <c r="B786">
        <f>TABLA!D783</f>
        <v>797</v>
      </c>
      <c r="C786">
        <f>TABLA!H783</f>
        <v>25</v>
      </c>
      <c r="D786" s="165" t="str">
        <f>TABLA!A783</f>
        <v>F. Óptica y Optometría</v>
      </c>
      <c r="E786" s="284">
        <f>TABLA!BN783</f>
        <v>0</v>
      </c>
      <c r="F786" s="293" t="str">
        <f t="shared" si="169"/>
        <v/>
      </c>
      <c r="G786" s="293" t="str">
        <f t="shared" si="169"/>
        <v/>
      </c>
      <c r="H786" s="293" t="str">
        <f t="shared" si="169"/>
        <v/>
      </c>
      <c r="I786" s="293" t="str">
        <f t="shared" si="169"/>
        <v/>
      </c>
      <c r="J786" s="293" t="str">
        <f t="shared" si="169"/>
        <v/>
      </c>
      <c r="K786" s="293" t="str">
        <f t="shared" si="169"/>
        <v/>
      </c>
      <c r="L786" s="293" t="str">
        <f t="shared" si="169"/>
        <v/>
      </c>
      <c r="M786" s="293" t="str">
        <f t="shared" si="169"/>
        <v/>
      </c>
      <c r="N786" s="293" t="str">
        <f t="shared" si="169"/>
        <v/>
      </c>
      <c r="O786" s="293" t="str">
        <f t="shared" si="169"/>
        <v/>
      </c>
      <c r="P786" s="293" t="str">
        <f t="shared" si="169"/>
        <v/>
      </c>
      <c r="Q786" s="293" t="str">
        <f t="shared" si="169"/>
        <v/>
      </c>
      <c r="R786" s="293" t="str">
        <f t="shared" si="169"/>
        <v/>
      </c>
      <c r="S786" s="293" t="str">
        <f t="shared" si="169"/>
        <v/>
      </c>
      <c r="T786" s="293" t="str">
        <f t="shared" si="169"/>
        <v/>
      </c>
      <c r="U786" s="293" t="str">
        <f t="shared" si="169"/>
        <v/>
      </c>
      <c r="V786" s="293" t="str">
        <f t="shared" ref="P786:AE801" si="173">IFERROR((IF(FIND(V$1,$E786,1)&gt;0,"x")),"")</f>
        <v/>
      </c>
      <c r="W786" s="293" t="str">
        <f t="shared" si="173"/>
        <v/>
      </c>
      <c r="X786" s="293" t="str">
        <f t="shared" si="173"/>
        <v/>
      </c>
      <c r="Y786" s="293" t="str">
        <f t="shared" si="173"/>
        <v/>
      </c>
      <c r="Z786" s="293" t="str">
        <f t="shared" si="170"/>
        <v/>
      </c>
      <c r="AA786" s="293" t="str">
        <f t="shared" si="170"/>
        <v/>
      </c>
      <c r="AB786" s="293" t="str">
        <f t="shared" si="170"/>
        <v/>
      </c>
      <c r="AC786" s="293" t="str">
        <f t="shared" si="170"/>
        <v/>
      </c>
      <c r="AD786" s="293" t="str">
        <f t="shared" si="170"/>
        <v/>
      </c>
      <c r="AE786" s="293" t="str">
        <f t="shared" si="170"/>
        <v/>
      </c>
      <c r="AF786" s="293" t="str">
        <f t="shared" si="170"/>
        <v/>
      </c>
      <c r="AG786" s="293" t="str">
        <f t="shared" si="170"/>
        <v/>
      </c>
      <c r="AH786" s="293">
        <f t="shared" si="171"/>
        <v>0</v>
      </c>
      <c r="AI786" s="292" t="str">
        <f t="shared" si="172"/>
        <v>X</v>
      </c>
    </row>
    <row r="787" spans="1:35" ht="15.75" x14ac:dyDescent="0.25">
      <c r="A787"/>
      <c r="B787">
        <f>TABLA!D784</f>
        <v>798</v>
      </c>
      <c r="C787">
        <f>TABLA!H784</f>
        <v>15</v>
      </c>
      <c r="D787" s="284" t="str">
        <f>TABLA!A784</f>
        <v>F. Filosofía</v>
      </c>
      <c r="E787" s="284">
        <f>TABLA!BN784</f>
        <v>0</v>
      </c>
      <c r="F787" s="293" t="str">
        <f t="shared" ref="F787:U802" si="174">IFERROR((IF(FIND(F$1,$E787,1)&gt;0,"x")),"")</f>
        <v/>
      </c>
      <c r="G787" s="293" t="str">
        <f t="shared" si="174"/>
        <v/>
      </c>
      <c r="H787" s="293" t="str">
        <f t="shared" si="174"/>
        <v/>
      </c>
      <c r="I787" s="293" t="str">
        <f t="shared" si="174"/>
        <v/>
      </c>
      <c r="J787" s="293" t="str">
        <f t="shared" si="174"/>
        <v/>
      </c>
      <c r="K787" s="293" t="str">
        <f t="shared" si="174"/>
        <v/>
      </c>
      <c r="L787" s="293" t="str">
        <f t="shared" si="174"/>
        <v/>
      </c>
      <c r="M787" s="293" t="str">
        <f t="shared" si="174"/>
        <v/>
      </c>
      <c r="N787" s="293" t="str">
        <f t="shared" si="174"/>
        <v/>
      </c>
      <c r="O787" s="293" t="str">
        <f t="shared" si="174"/>
        <v/>
      </c>
      <c r="P787" s="293" t="str">
        <f t="shared" si="173"/>
        <v/>
      </c>
      <c r="Q787" s="293" t="str">
        <f t="shared" si="173"/>
        <v/>
      </c>
      <c r="R787" s="293" t="str">
        <f t="shared" si="173"/>
        <v/>
      </c>
      <c r="S787" s="293" t="str">
        <f t="shared" si="173"/>
        <v/>
      </c>
      <c r="T787" s="293" t="str">
        <f t="shared" si="173"/>
        <v/>
      </c>
      <c r="U787" s="293" t="str">
        <f t="shared" si="173"/>
        <v/>
      </c>
      <c r="V787" s="293" t="str">
        <f t="shared" si="173"/>
        <v/>
      </c>
      <c r="W787" s="293" t="str">
        <f t="shared" si="173"/>
        <v/>
      </c>
      <c r="X787" s="293" t="str">
        <f t="shared" si="173"/>
        <v/>
      </c>
      <c r="Y787" s="293" t="str">
        <f t="shared" si="173"/>
        <v/>
      </c>
      <c r="Z787" s="293" t="str">
        <f t="shared" si="173"/>
        <v/>
      </c>
      <c r="AA787" s="293" t="str">
        <f t="shared" si="173"/>
        <v/>
      </c>
      <c r="AB787" s="293" t="str">
        <f t="shared" si="173"/>
        <v/>
      </c>
      <c r="AC787" s="293" t="str">
        <f t="shared" si="173"/>
        <v/>
      </c>
      <c r="AD787" s="293" t="str">
        <f t="shared" si="173"/>
        <v/>
      </c>
      <c r="AE787" s="293" t="str">
        <f t="shared" si="173"/>
        <v/>
      </c>
      <c r="AF787" s="293" t="str">
        <f t="shared" ref="Z787:AG802" si="175">IFERROR((IF(FIND(AF$1,$E787,1)&gt;0,"x")),"")</f>
        <v/>
      </c>
      <c r="AG787" s="293" t="str">
        <f t="shared" si="175"/>
        <v/>
      </c>
      <c r="AH787" s="293">
        <f t="shared" si="171"/>
        <v>0</v>
      </c>
      <c r="AI787" s="292" t="str">
        <f t="shared" si="172"/>
        <v>X</v>
      </c>
    </row>
    <row r="788" spans="1:35" ht="26.25" x14ac:dyDescent="0.25">
      <c r="A788"/>
      <c r="B788">
        <f>TABLA!D785</f>
        <v>799</v>
      </c>
      <c r="C788">
        <f>TABLA!H785</f>
        <v>24</v>
      </c>
      <c r="D788" s="165" t="str">
        <f>TABLA!A785</f>
        <v>F. Comercio y Turismo</v>
      </c>
      <c r="E788" s="284">
        <f>TABLA!BN785</f>
        <v>0</v>
      </c>
      <c r="F788" s="293" t="str">
        <f t="shared" si="174"/>
        <v/>
      </c>
      <c r="G788" s="293" t="str">
        <f t="shared" si="174"/>
        <v/>
      </c>
      <c r="H788" s="293" t="str">
        <f t="shared" si="174"/>
        <v/>
      </c>
      <c r="I788" s="293" t="str">
        <f t="shared" si="174"/>
        <v/>
      </c>
      <c r="J788" s="293" t="str">
        <f t="shared" si="174"/>
        <v/>
      </c>
      <c r="K788" s="293" t="str">
        <f t="shared" si="174"/>
        <v/>
      </c>
      <c r="L788" s="293" t="str">
        <f t="shared" si="174"/>
        <v/>
      </c>
      <c r="M788" s="293" t="str">
        <f t="shared" si="174"/>
        <v/>
      </c>
      <c r="N788" s="293" t="str">
        <f t="shared" si="174"/>
        <v/>
      </c>
      <c r="O788" s="293" t="str">
        <f t="shared" si="174"/>
        <v/>
      </c>
      <c r="P788" s="293" t="str">
        <f t="shared" si="173"/>
        <v/>
      </c>
      <c r="Q788" s="293" t="str">
        <f t="shared" si="173"/>
        <v/>
      </c>
      <c r="R788" s="293" t="str">
        <f t="shared" si="173"/>
        <v/>
      </c>
      <c r="S788" s="293" t="str">
        <f t="shared" si="173"/>
        <v/>
      </c>
      <c r="T788" s="293" t="str">
        <f t="shared" si="173"/>
        <v/>
      </c>
      <c r="U788" s="293" t="str">
        <f t="shared" si="173"/>
        <v/>
      </c>
      <c r="V788" s="293" t="str">
        <f t="shared" si="173"/>
        <v/>
      </c>
      <c r="W788" s="293" t="str">
        <f t="shared" si="173"/>
        <v/>
      </c>
      <c r="X788" s="293" t="str">
        <f t="shared" si="173"/>
        <v/>
      </c>
      <c r="Y788" s="293" t="str">
        <f t="shared" si="173"/>
        <v/>
      </c>
      <c r="Z788" s="293" t="str">
        <f t="shared" si="175"/>
        <v/>
      </c>
      <c r="AA788" s="293" t="str">
        <f t="shared" si="175"/>
        <v/>
      </c>
      <c r="AB788" s="293" t="str">
        <f t="shared" si="175"/>
        <v/>
      </c>
      <c r="AC788" s="293" t="str">
        <f t="shared" si="175"/>
        <v/>
      </c>
      <c r="AD788" s="293" t="str">
        <f t="shared" si="175"/>
        <v/>
      </c>
      <c r="AE788" s="293" t="str">
        <f t="shared" si="175"/>
        <v/>
      </c>
      <c r="AF788" s="293" t="str">
        <f t="shared" si="175"/>
        <v/>
      </c>
      <c r="AG788" s="293" t="str">
        <f t="shared" si="175"/>
        <v/>
      </c>
      <c r="AH788" s="293">
        <f t="shared" si="171"/>
        <v>0</v>
      </c>
      <c r="AI788" s="292" t="str">
        <f t="shared" si="172"/>
        <v>X</v>
      </c>
    </row>
    <row r="789" spans="1:35" ht="39" x14ac:dyDescent="0.25">
      <c r="A789" s="3"/>
      <c r="B789">
        <f>TABLA!D786</f>
        <v>800</v>
      </c>
      <c r="C789">
        <f>TABLA!H786</f>
        <v>9</v>
      </c>
      <c r="D789" s="165" t="str">
        <f>TABLA!A786</f>
        <v>F. Ciencias Políticas y Sociología</v>
      </c>
      <c r="E789" s="284">
        <f>TABLA!BN786</f>
        <v>0</v>
      </c>
      <c r="F789" s="293" t="str">
        <f t="shared" si="174"/>
        <v/>
      </c>
      <c r="G789" s="293" t="str">
        <f t="shared" si="174"/>
        <v/>
      </c>
      <c r="H789" s="293" t="str">
        <f t="shared" si="174"/>
        <v/>
      </c>
      <c r="I789" s="293" t="str">
        <f t="shared" si="174"/>
        <v/>
      </c>
      <c r="J789" s="293" t="str">
        <f t="shared" si="174"/>
        <v/>
      </c>
      <c r="K789" s="293" t="str">
        <f t="shared" si="174"/>
        <v/>
      </c>
      <c r="L789" s="293" t="str">
        <f t="shared" si="174"/>
        <v/>
      </c>
      <c r="M789" s="293" t="str">
        <f t="shared" si="174"/>
        <v/>
      </c>
      <c r="N789" s="293" t="str">
        <f t="shared" si="174"/>
        <v/>
      </c>
      <c r="O789" s="293" t="str">
        <f t="shared" si="174"/>
        <v/>
      </c>
      <c r="P789" s="293" t="str">
        <f t="shared" si="173"/>
        <v/>
      </c>
      <c r="Q789" s="293" t="str">
        <f t="shared" si="173"/>
        <v/>
      </c>
      <c r="R789" s="293" t="str">
        <f t="shared" si="173"/>
        <v/>
      </c>
      <c r="S789" s="293" t="str">
        <f t="shared" si="173"/>
        <v/>
      </c>
      <c r="T789" s="293" t="str">
        <f t="shared" si="173"/>
        <v/>
      </c>
      <c r="U789" s="293" t="str">
        <f t="shared" si="173"/>
        <v/>
      </c>
      <c r="V789" s="293" t="str">
        <f t="shared" si="173"/>
        <v/>
      </c>
      <c r="W789" s="293" t="str">
        <f t="shared" si="173"/>
        <v/>
      </c>
      <c r="X789" s="293" t="str">
        <f t="shared" si="173"/>
        <v/>
      </c>
      <c r="Y789" s="293" t="str">
        <f t="shared" si="173"/>
        <v/>
      </c>
      <c r="Z789" s="293" t="str">
        <f t="shared" si="175"/>
        <v/>
      </c>
      <c r="AA789" s="293" t="str">
        <f t="shared" si="175"/>
        <v/>
      </c>
      <c r="AB789" s="293" t="str">
        <f t="shared" si="175"/>
        <v/>
      </c>
      <c r="AC789" s="293" t="str">
        <f t="shared" si="175"/>
        <v/>
      </c>
      <c r="AD789" s="293" t="str">
        <f t="shared" si="175"/>
        <v/>
      </c>
      <c r="AE789" s="293" t="str">
        <f t="shared" si="175"/>
        <v/>
      </c>
      <c r="AF789" s="293" t="str">
        <f t="shared" si="175"/>
        <v/>
      </c>
      <c r="AG789" s="293" t="str">
        <f t="shared" si="175"/>
        <v/>
      </c>
      <c r="AH789" s="293">
        <f t="shared" si="171"/>
        <v>0</v>
      </c>
      <c r="AI789" s="292" t="str">
        <f t="shared" si="172"/>
        <v>X</v>
      </c>
    </row>
    <row r="790" spans="1:35" ht="25.5" x14ac:dyDescent="0.25">
      <c r="A790"/>
      <c r="B790">
        <f>TABLA!D787</f>
        <v>801</v>
      </c>
      <c r="C790">
        <f>TABLA!H787</f>
        <v>8</v>
      </c>
      <c r="D790" s="284" t="str">
        <f>TABLA!A787</f>
        <v>F. Ciencias Matemáticas</v>
      </c>
      <c r="E790" s="284">
        <f>TABLA!BN787</f>
        <v>0</v>
      </c>
      <c r="F790" s="293" t="str">
        <f t="shared" si="174"/>
        <v/>
      </c>
      <c r="G790" s="293" t="str">
        <f t="shared" si="174"/>
        <v/>
      </c>
      <c r="H790" s="293" t="str">
        <f t="shared" si="174"/>
        <v/>
      </c>
      <c r="I790" s="293" t="str">
        <f t="shared" si="174"/>
        <v/>
      </c>
      <c r="J790" s="293" t="str">
        <f t="shared" si="174"/>
        <v/>
      </c>
      <c r="K790" s="293" t="str">
        <f t="shared" si="174"/>
        <v/>
      </c>
      <c r="L790" s="293" t="str">
        <f t="shared" si="174"/>
        <v/>
      </c>
      <c r="M790" s="293" t="str">
        <f t="shared" si="174"/>
        <v/>
      </c>
      <c r="N790" s="293" t="str">
        <f t="shared" si="174"/>
        <v/>
      </c>
      <c r="O790" s="293" t="str">
        <f t="shared" si="174"/>
        <v/>
      </c>
      <c r="P790" s="293" t="str">
        <f t="shared" si="173"/>
        <v/>
      </c>
      <c r="Q790" s="293" t="str">
        <f t="shared" si="173"/>
        <v/>
      </c>
      <c r="R790" s="293" t="str">
        <f t="shared" si="173"/>
        <v/>
      </c>
      <c r="S790" s="293" t="str">
        <f t="shared" si="173"/>
        <v/>
      </c>
      <c r="T790" s="293" t="str">
        <f t="shared" si="173"/>
        <v/>
      </c>
      <c r="U790" s="293" t="str">
        <f t="shared" si="173"/>
        <v/>
      </c>
      <c r="V790" s="293" t="str">
        <f t="shared" si="173"/>
        <v/>
      </c>
      <c r="W790" s="293" t="str">
        <f t="shared" si="173"/>
        <v/>
      </c>
      <c r="X790" s="293" t="str">
        <f t="shared" si="173"/>
        <v/>
      </c>
      <c r="Y790" s="293" t="str">
        <f t="shared" si="173"/>
        <v/>
      </c>
      <c r="Z790" s="293" t="str">
        <f t="shared" si="175"/>
        <v/>
      </c>
      <c r="AA790" s="293" t="str">
        <f t="shared" si="175"/>
        <v/>
      </c>
      <c r="AB790" s="293" t="str">
        <f t="shared" si="175"/>
        <v/>
      </c>
      <c r="AC790" s="293" t="str">
        <f t="shared" si="175"/>
        <v/>
      </c>
      <c r="AD790" s="293" t="str">
        <f t="shared" si="175"/>
        <v/>
      </c>
      <c r="AE790" s="293" t="str">
        <f t="shared" si="175"/>
        <v/>
      </c>
      <c r="AF790" s="293" t="str">
        <f t="shared" si="175"/>
        <v/>
      </c>
      <c r="AG790" s="293" t="str">
        <f t="shared" si="175"/>
        <v/>
      </c>
      <c r="AH790" s="293">
        <f t="shared" si="171"/>
        <v>0</v>
      </c>
      <c r="AI790" s="292" t="str">
        <f t="shared" si="172"/>
        <v>X</v>
      </c>
    </row>
    <row r="791" spans="1:35" ht="15.75" x14ac:dyDescent="0.25">
      <c r="A791" s="3"/>
      <c r="B791">
        <f>TABLA!D788</f>
        <v>802</v>
      </c>
      <c r="C791">
        <f>TABLA!H788</f>
        <v>26</v>
      </c>
      <c r="D791" s="165" t="str">
        <f>TABLA!A788</f>
        <v>F. Trabajo Social</v>
      </c>
      <c r="E791" s="284">
        <f>TABLA!BN788</f>
        <v>0</v>
      </c>
      <c r="F791" s="293" t="str">
        <f t="shared" si="174"/>
        <v/>
      </c>
      <c r="G791" s="293" t="str">
        <f t="shared" si="174"/>
        <v/>
      </c>
      <c r="H791" s="293" t="str">
        <f t="shared" si="174"/>
        <v/>
      </c>
      <c r="I791" s="293" t="str">
        <f t="shared" si="174"/>
        <v/>
      </c>
      <c r="J791" s="293" t="str">
        <f t="shared" si="174"/>
        <v/>
      </c>
      <c r="K791" s="293" t="str">
        <f t="shared" si="174"/>
        <v/>
      </c>
      <c r="L791" s="293" t="str">
        <f t="shared" si="174"/>
        <v/>
      </c>
      <c r="M791" s="293" t="str">
        <f t="shared" si="174"/>
        <v/>
      </c>
      <c r="N791" s="293" t="str">
        <f t="shared" si="174"/>
        <v/>
      </c>
      <c r="O791" s="293" t="str">
        <f t="shared" si="174"/>
        <v/>
      </c>
      <c r="P791" s="293" t="str">
        <f t="shared" si="173"/>
        <v/>
      </c>
      <c r="Q791" s="293" t="str">
        <f t="shared" si="173"/>
        <v/>
      </c>
      <c r="R791" s="293" t="str">
        <f t="shared" si="173"/>
        <v/>
      </c>
      <c r="S791" s="293" t="str">
        <f t="shared" si="173"/>
        <v/>
      </c>
      <c r="T791" s="293" t="str">
        <f t="shared" si="173"/>
        <v/>
      </c>
      <c r="U791" s="293" t="str">
        <f t="shared" si="173"/>
        <v/>
      </c>
      <c r="V791" s="293" t="str">
        <f t="shared" si="173"/>
        <v/>
      </c>
      <c r="W791" s="293" t="str">
        <f t="shared" si="173"/>
        <v/>
      </c>
      <c r="X791" s="293" t="str">
        <f t="shared" si="173"/>
        <v/>
      </c>
      <c r="Y791" s="293" t="str">
        <f t="shared" si="173"/>
        <v/>
      </c>
      <c r="Z791" s="293" t="str">
        <f t="shared" si="175"/>
        <v/>
      </c>
      <c r="AA791" s="293" t="str">
        <f t="shared" si="175"/>
        <v/>
      </c>
      <c r="AB791" s="293" t="str">
        <f t="shared" si="175"/>
        <v/>
      </c>
      <c r="AC791" s="293" t="str">
        <f t="shared" si="175"/>
        <v/>
      </c>
      <c r="AD791" s="293" t="str">
        <f t="shared" si="175"/>
        <v/>
      </c>
      <c r="AE791" s="293" t="str">
        <f t="shared" si="175"/>
        <v/>
      </c>
      <c r="AF791" s="293" t="str">
        <f t="shared" si="175"/>
        <v/>
      </c>
      <c r="AG791" s="293" t="str">
        <f t="shared" si="175"/>
        <v/>
      </c>
      <c r="AH791" s="293">
        <f t="shared" si="171"/>
        <v>0</v>
      </c>
      <c r="AI791" s="292" t="str">
        <f t="shared" si="172"/>
        <v>X</v>
      </c>
    </row>
    <row r="792" spans="1:35" ht="26.25" x14ac:dyDescent="0.25">
      <c r="A792"/>
      <c r="B792">
        <f>TABLA!D789</f>
        <v>803</v>
      </c>
      <c r="C792">
        <f>TABLA!H789</f>
        <v>16</v>
      </c>
      <c r="D792" s="165" t="str">
        <f>TABLA!A789</f>
        <v>F. Geografía e Historia</v>
      </c>
      <c r="E792" s="284">
        <f>TABLA!BN789</f>
        <v>0</v>
      </c>
      <c r="F792" s="293" t="str">
        <f t="shared" si="174"/>
        <v/>
      </c>
      <c r="G792" s="293" t="str">
        <f t="shared" si="174"/>
        <v/>
      </c>
      <c r="H792" s="293" t="str">
        <f t="shared" si="174"/>
        <v/>
      </c>
      <c r="I792" s="293" t="str">
        <f t="shared" si="174"/>
        <v/>
      </c>
      <c r="J792" s="293" t="str">
        <f t="shared" si="174"/>
        <v/>
      </c>
      <c r="K792" s="293" t="str">
        <f t="shared" si="174"/>
        <v/>
      </c>
      <c r="L792" s="293" t="str">
        <f t="shared" si="174"/>
        <v/>
      </c>
      <c r="M792" s="293" t="str">
        <f t="shared" si="174"/>
        <v/>
      </c>
      <c r="N792" s="293" t="str">
        <f t="shared" si="174"/>
        <v/>
      </c>
      <c r="O792" s="293" t="str">
        <f t="shared" si="174"/>
        <v/>
      </c>
      <c r="P792" s="293" t="str">
        <f t="shared" si="173"/>
        <v/>
      </c>
      <c r="Q792" s="293" t="str">
        <f t="shared" si="173"/>
        <v/>
      </c>
      <c r="R792" s="293" t="str">
        <f t="shared" si="173"/>
        <v/>
      </c>
      <c r="S792" s="293" t="str">
        <f t="shared" si="173"/>
        <v/>
      </c>
      <c r="T792" s="293" t="str">
        <f t="shared" si="173"/>
        <v/>
      </c>
      <c r="U792" s="293" t="str">
        <f t="shared" si="173"/>
        <v/>
      </c>
      <c r="V792" s="293" t="str">
        <f t="shared" si="173"/>
        <v/>
      </c>
      <c r="W792" s="293" t="str">
        <f t="shared" si="173"/>
        <v/>
      </c>
      <c r="X792" s="293" t="str">
        <f t="shared" si="173"/>
        <v/>
      </c>
      <c r="Y792" s="293" t="str">
        <f t="shared" si="173"/>
        <v/>
      </c>
      <c r="Z792" s="293" t="str">
        <f t="shared" si="175"/>
        <v/>
      </c>
      <c r="AA792" s="293" t="str">
        <f t="shared" si="175"/>
        <v/>
      </c>
      <c r="AB792" s="293" t="str">
        <f t="shared" si="175"/>
        <v/>
      </c>
      <c r="AC792" s="293" t="str">
        <f t="shared" si="175"/>
        <v/>
      </c>
      <c r="AD792" s="293" t="str">
        <f t="shared" si="175"/>
        <v/>
      </c>
      <c r="AE792" s="293" t="str">
        <f t="shared" si="175"/>
        <v/>
      </c>
      <c r="AF792" s="293" t="str">
        <f t="shared" si="175"/>
        <v/>
      </c>
      <c r="AG792" s="293" t="str">
        <f t="shared" si="175"/>
        <v/>
      </c>
      <c r="AH792" s="293">
        <f t="shared" si="171"/>
        <v>0</v>
      </c>
      <c r="AI792" s="292" t="str">
        <f t="shared" si="172"/>
        <v>X</v>
      </c>
    </row>
    <row r="793" spans="1:35" ht="15.75" x14ac:dyDescent="0.25">
      <c r="A793"/>
      <c r="B793">
        <f>TABLA!D790</f>
        <v>804</v>
      </c>
      <c r="C793">
        <f>TABLA!H790</f>
        <v>14</v>
      </c>
      <c r="D793" s="165" t="str">
        <f>TABLA!A790</f>
        <v>F. Filología</v>
      </c>
      <c r="E793" s="284">
        <f>TABLA!BN790</f>
        <v>0</v>
      </c>
      <c r="F793" s="293" t="str">
        <f t="shared" si="174"/>
        <v/>
      </c>
      <c r="G793" s="293" t="str">
        <f t="shared" si="174"/>
        <v/>
      </c>
      <c r="H793" s="293" t="str">
        <f t="shared" si="174"/>
        <v/>
      </c>
      <c r="I793" s="293" t="str">
        <f t="shared" si="174"/>
        <v/>
      </c>
      <c r="J793" s="293" t="str">
        <f t="shared" si="174"/>
        <v/>
      </c>
      <c r="K793" s="293" t="str">
        <f t="shared" si="174"/>
        <v/>
      </c>
      <c r="L793" s="293" t="str">
        <f t="shared" si="174"/>
        <v/>
      </c>
      <c r="M793" s="293" t="str">
        <f t="shared" si="174"/>
        <v/>
      </c>
      <c r="N793" s="293" t="str">
        <f t="shared" si="174"/>
        <v/>
      </c>
      <c r="O793" s="293" t="str">
        <f t="shared" si="174"/>
        <v/>
      </c>
      <c r="P793" s="293" t="str">
        <f t="shared" si="173"/>
        <v/>
      </c>
      <c r="Q793" s="293" t="str">
        <f t="shared" si="173"/>
        <v/>
      </c>
      <c r="R793" s="293" t="str">
        <f t="shared" si="173"/>
        <v/>
      </c>
      <c r="S793" s="293" t="str">
        <f t="shared" si="173"/>
        <v/>
      </c>
      <c r="T793" s="293" t="str">
        <f t="shared" si="173"/>
        <v/>
      </c>
      <c r="U793" s="293" t="str">
        <f t="shared" si="173"/>
        <v/>
      </c>
      <c r="V793" s="293" t="str">
        <f t="shared" si="173"/>
        <v/>
      </c>
      <c r="W793" s="293" t="str">
        <f t="shared" si="173"/>
        <v/>
      </c>
      <c r="X793" s="293" t="str">
        <f t="shared" si="173"/>
        <v/>
      </c>
      <c r="Y793" s="293" t="str">
        <f t="shared" si="173"/>
        <v/>
      </c>
      <c r="Z793" s="293" t="str">
        <f t="shared" si="175"/>
        <v/>
      </c>
      <c r="AA793" s="293" t="str">
        <f t="shared" si="175"/>
        <v/>
      </c>
      <c r="AB793" s="293" t="str">
        <f t="shared" si="175"/>
        <v/>
      </c>
      <c r="AC793" s="293" t="str">
        <f t="shared" si="175"/>
        <v/>
      </c>
      <c r="AD793" s="293" t="str">
        <f t="shared" si="175"/>
        <v/>
      </c>
      <c r="AE793" s="293" t="str">
        <f t="shared" si="175"/>
        <v/>
      </c>
      <c r="AF793" s="293" t="str">
        <f t="shared" si="175"/>
        <v/>
      </c>
      <c r="AG793" s="293" t="str">
        <f t="shared" si="175"/>
        <v/>
      </c>
      <c r="AH793" s="293">
        <f t="shared" si="171"/>
        <v>0</v>
      </c>
      <c r="AI793" s="292" t="str">
        <f t="shared" si="172"/>
        <v>X</v>
      </c>
    </row>
    <row r="794" spans="1:35" ht="25.5" x14ac:dyDescent="0.25">
      <c r="A794" s="3"/>
      <c r="B794">
        <f>TABLA!D791</f>
        <v>805</v>
      </c>
      <c r="C794">
        <f>TABLA!H791</f>
        <v>18</v>
      </c>
      <c r="D794" s="165" t="str">
        <f>TABLA!A791</f>
        <v>F. Medicina</v>
      </c>
      <c r="E794" s="284" t="str">
        <f>TABLA!BN791</f>
        <v>Estaría bien que todos los puestos de lectura tuvieran un enchufe, y que no solo hubiera, o bien donde los ordenadores, o bien en en los sitios más pegados a los radiadores.</v>
      </c>
      <c r="F794" s="293" t="str">
        <f t="shared" si="174"/>
        <v/>
      </c>
      <c r="G794" s="293" t="str">
        <f t="shared" si="174"/>
        <v/>
      </c>
      <c r="H794" s="293" t="str">
        <f t="shared" si="174"/>
        <v/>
      </c>
      <c r="I794" s="293" t="str">
        <f t="shared" si="174"/>
        <v/>
      </c>
      <c r="J794" s="293" t="str">
        <f t="shared" si="174"/>
        <v/>
      </c>
      <c r="K794" s="293" t="str">
        <f t="shared" si="174"/>
        <v/>
      </c>
      <c r="L794" s="293" t="str">
        <f t="shared" si="174"/>
        <v/>
      </c>
      <c r="M794" s="293" t="str">
        <f t="shared" si="174"/>
        <v/>
      </c>
      <c r="N794" s="293" t="str">
        <f t="shared" si="174"/>
        <v/>
      </c>
      <c r="O794" s="293" t="str">
        <f t="shared" si="174"/>
        <v/>
      </c>
      <c r="P794" s="293" t="str">
        <f t="shared" si="173"/>
        <v/>
      </c>
      <c r="Q794" s="293" t="str">
        <f t="shared" si="173"/>
        <v/>
      </c>
      <c r="R794" s="293" t="str">
        <f t="shared" si="173"/>
        <v/>
      </c>
      <c r="S794" s="293" t="str">
        <f t="shared" si="173"/>
        <v/>
      </c>
      <c r="T794" s="293" t="str">
        <f t="shared" si="173"/>
        <v/>
      </c>
      <c r="U794" s="293" t="str">
        <f t="shared" si="173"/>
        <v/>
      </c>
      <c r="V794" s="293" t="str">
        <f t="shared" si="173"/>
        <v>x</v>
      </c>
      <c r="W794" s="293" t="str">
        <f t="shared" si="173"/>
        <v/>
      </c>
      <c r="X794" s="293" t="str">
        <f t="shared" si="173"/>
        <v>x</v>
      </c>
      <c r="Y794" s="293" t="str">
        <f t="shared" si="173"/>
        <v/>
      </c>
      <c r="Z794" s="293" t="str">
        <f t="shared" si="175"/>
        <v/>
      </c>
      <c r="AA794" s="293" t="str">
        <f t="shared" si="175"/>
        <v/>
      </c>
      <c r="AB794" s="293" t="str">
        <f t="shared" si="175"/>
        <v/>
      </c>
      <c r="AC794" s="293" t="str">
        <f t="shared" si="175"/>
        <v/>
      </c>
      <c r="AD794" s="293" t="str">
        <f t="shared" si="175"/>
        <v/>
      </c>
      <c r="AE794" s="293" t="str">
        <f t="shared" si="175"/>
        <v/>
      </c>
      <c r="AF794" s="293" t="str">
        <f t="shared" si="175"/>
        <v/>
      </c>
      <c r="AG794" s="293" t="str">
        <f t="shared" si="175"/>
        <v/>
      </c>
      <c r="AH794" s="293">
        <f t="shared" si="171"/>
        <v>2</v>
      </c>
      <c r="AI794" s="292">
        <f t="shared" si="172"/>
        <v>1</v>
      </c>
    </row>
    <row r="795" spans="1:35" ht="38.25" x14ac:dyDescent="0.25">
      <c r="A795"/>
      <c r="B795">
        <f>TABLA!D792</f>
        <v>806</v>
      </c>
      <c r="C795">
        <f>TABLA!H792</f>
        <v>20</v>
      </c>
      <c r="D795" s="165" t="str">
        <f>TABLA!A792</f>
        <v>F. Psicología</v>
      </c>
      <c r="E795" s="284" t="str">
        <f>TABLA!BN792</f>
        <v>No me he enterado oportunamente de los cursos de formación y otros casos el horario no me ha facilitado asistir.&lt;br&gt;Sugerencias:&lt;br&gt;- Contar con espacios o lockers para dejar guardados los materiales o libros que usamos cotidianamente o que vamos a usar en el día.</v>
      </c>
      <c r="F795" s="293" t="str">
        <f t="shared" si="174"/>
        <v/>
      </c>
      <c r="G795" s="293" t="str">
        <f t="shared" si="174"/>
        <v/>
      </c>
      <c r="H795" s="293" t="str">
        <f t="shared" si="174"/>
        <v/>
      </c>
      <c r="I795" s="293" t="str">
        <f t="shared" si="174"/>
        <v/>
      </c>
      <c r="J795" s="293" t="str">
        <f t="shared" si="174"/>
        <v/>
      </c>
      <c r="K795" s="293" t="str">
        <f t="shared" si="174"/>
        <v/>
      </c>
      <c r="L795" s="293" t="str">
        <f t="shared" si="174"/>
        <v/>
      </c>
      <c r="M795" s="293" t="str">
        <f t="shared" si="174"/>
        <v/>
      </c>
      <c r="N795" s="293" t="str">
        <f t="shared" si="174"/>
        <v/>
      </c>
      <c r="O795" s="293" t="str">
        <f t="shared" si="174"/>
        <v/>
      </c>
      <c r="P795" s="293" t="str">
        <f t="shared" si="173"/>
        <v>x</v>
      </c>
      <c r="Q795" s="293" t="str">
        <f t="shared" si="173"/>
        <v/>
      </c>
      <c r="R795" s="293" t="str">
        <f t="shared" si="173"/>
        <v/>
      </c>
      <c r="S795" s="293" t="str">
        <f t="shared" si="173"/>
        <v/>
      </c>
      <c r="T795" s="293" t="str">
        <f t="shared" si="173"/>
        <v/>
      </c>
      <c r="U795" s="293" t="str">
        <f t="shared" si="173"/>
        <v/>
      </c>
      <c r="V795" s="293" t="str">
        <f t="shared" si="173"/>
        <v/>
      </c>
      <c r="W795" s="293" t="str">
        <f t="shared" si="173"/>
        <v/>
      </c>
      <c r="X795" s="293" t="str">
        <f t="shared" si="173"/>
        <v/>
      </c>
      <c r="Y795" s="293" t="str">
        <f t="shared" si="173"/>
        <v/>
      </c>
      <c r="Z795" s="293" t="str">
        <f t="shared" si="175"/>
        <v/>
      </c>
      <c r="AA795" s="293" t="str">
        <f t="shared" si="175"/>
        <v/>
      </c>
      <c r="AB795" s="293" t="str">
        <f t="shared" si="175"/>
        <v/>
      </c>
      <c r="AC795" s="293" t="str">
        <f t="shared" si="175"/>
        <v/>
      </c>
      <c r="AD795" s="293" t="str">
        <f t="shared" si="175"/>
        <v/>
      </c>
      <c r="AE795" s="293" t="str">
        <f t="shared" si="175"/>
        <v>x</v>
      </c>
      <c r="AF795" s="293" t="str">
        <f t="shared" si="175"/>
        <v/>
      </c>
      <c r="AG795" s="293" t="str">
        <f t="shared" si="175"/>
        <v/>
      </c>
      <c r="AH795" s="293">
        <f t="shared" si="171"/>
        <v>2</v>
      </c>
      <c r="AI795" s="292">
        <f t="shared" si="172"/>
        <v>1</v>
      </c>
    </row>
    <row r="796" spans="1:35" ht="25.5" x14ac:dyDescent="0.25">
      <c r="A796" s="3"/>
      <c r="B796">
        <f>TABLA!D793</f>
        <v>807</v>
      </c>
      <c r="C796">
        <f>TABLA!H793</f>
        <v>6</v>
      </c>
      <c r="D796" s="284" t="str">
        <f>TABLA!A793</f>
        <v>F. Ciencias Físicas</v>
      </c>
      <c r="E796" s="284">
        <f>TABLA!BN793</f>
        <v>0</v>
      </c>
      <c r="F796" s="293" t="str">
        <f t="shared" si="174"/>
        <v/>
      </c>
      <c r="G796" s="293" t="str">
        <f t="shared" si="174"/>
        <v/>
      </c>
      <c r="H796" s="293" t="str">
        <f t="shared" si="174"/>
        <v/>
      </c>
      <c r="I796" s="293" t="str">
        <f t="shared" si="174"/>
        <v/>
      </c>
      <c r="J796" s="293" t="str">
        <f t="shared" si="174"/>
        <v/>
      </c>
      <c r="K796" s="293" t="str">
        <f t="shared" si="174"/>
        <v/>
      </c>
      <c r="L796" s="293" t="str">
        <f t="shared" si="174"/>
        <v/>
      </c>
      <c r="M796" s="293" t="str">
        <f t="shared" si="174"/>
        <v/>
      </c>
      <c r="N796" s="293" t="str">
        <f t="shared" si="174"/>
        <v/>
      </c>
      <c r="O796" s="293" t="str">
        <f t="shared" si="174"/>
        <v/>
      </c>
      <c r="P796" s="293" t="str">
        <f t="shared" si="173"/>
        <v/>
      </c>
      <c r="Q796" s="293" t="str">
        <f t="shared" si="173"/>
        <v/>
      </c>
      <c r="R796" s="293" t="str">
        <f t="shared" si="173"/>
        <v/>
      </c>
      <c r="S796" s="293" t="str">
        <f t="shared" si="173"/>
        <v/>
      </c>
      <c r="T796" s="293" t="str">
        <f t="shared" si="173"/>
        <v/>
      </c>
      <c r="U796" s="293" t="str">
        <f t="shared" si="173"/>
        <v/>
      </c>
      <c r="V796" s="293" t="str">
        <f t="shared" si="173"/>
        <v/>
      </c>
      <c r="W796" s="293" t="str">
        <f t="shared" si="173"/>
        <v/>
      </c>
      <c r="X796" s="293" t="str">
        <f t="shared" si="173"/>
        <v/>
      </c>
      <c r="Y796" s="293" t="str">
        <f t="shared" si="173"/>
        <v/>
      </c>
      <c r="Z796" s="293" t="str">
        <f t="shared" si="175"/>
        <v/>
      </c>
      <c r="AA796" s="293" t="str">
        <f t="shared" si="175"/>
        <v/>
      </c>
      <c r="AB796" s="293" t="str">
        <f t="shared" si="175"/>
        <v/>
      </c>
      <c r="AC796" s="293" t="str">
        <f t="shared" si="175"/>
        <v/>
      </c>
      <c r="AD796" s="293" t="str">
        <f t="shared" si="175"/>
        <v/>
      </c>
      <c r="AE796" s="293" t="str">
        <f t="shared" si="175"/>
        <v/>
      </c>
      <c r="AF796" s="293" t="str">
        <f t="shared" si="175"/>
        <v/>
      </c>
      <c r="AG796" s="293" t="str">
        <f t="shared" si="175"/>
        <v/>
      </c>
      <c r="AH796" s="293">
        <f t="shared" si="171"/>
        <v>0</v>
      </c>
      <c r="AI796" s="292" t="str">
        <f t="shared" si="172"/>
        <v>X</v>
      </c>
    </row>
    <row r="797" spans="1:35" ht="25.5" x14ac:dyDescent="0.25">
      <c r="A797"/>
      <c r="B797">
        <f>TABLA!D794</f>
        <v>808</v>
      </c>
      <c r="C797">
        <f>TABLA!H794</f>
        <v>18</v>
      </c>
      <c r="D797" s="165" t="str">
        <f>TABLA!A794</f>
        <v>F. Medicina</v>
      </c>
      <c r="E797" s="284" t="str">
        <f>TABLA!BN794</f>
        <v xml:space="preserve">El único comentario que podría hacer al respecto, es sobre los horarios, si la biblioteca de mi facultad abriese desde las 8 y los fines de semana también, sería un acierto. Por lo demás, me parece un lugar de estudio muy cómodo. </v>
      </c>
      <c r="F797" s="293" t="str">
        <f t="shared" si="174"/>
        <v/>
      </c>
      <c r="G797" s="293" t="str">
        <f t="shared" si="174"/>
        <v/>
      </c>
      <c r="H797" s="293" t="str">
        <f t="shared" si="174"/>
        <v/>
      </c>
      <c r="I797" s="293" t="str">
        <f t="shared" si="174"/>
        <v/>
      </c>
      <c r="J797" s="293" t="str">
        <f t="shared" si="174"/>
        <v/>
      </c>
      <c r="K797" s="293" t="str">
        <f t="shared" si="174"/>
        <v/>
      </c>
      <c r="L797" s="293" t="str">
        <f t="shared" si="174"/>
        <v/>
      </c>
      <c r="M797" s="293" t="str">
        <f t="shared" si="174"/>
        <v/>
      </c>
      <c r="N797" s="293" t="str">
        <f t="shared" si="174"/>
        <v/>
      </c>
      <c r="O797" s="293" t="str">
        <f t="shared" si="174"/>
        <v/>
      </c>
      <c r="P797" s="293" t="str">
        <f t="shared" si="173"/>
        <v>x</v>
      </c>
      <c r="Q797" s="293" t="str">
        <f t="shared" si="173"/>
        <v/>
      </c>
      <c r="R797" s="293" t="str">
        <f t="shared" si="173"/>
        <v/>
      </c>
      <c r="S797" s="293" t="str">
        <f t="shared" si="173"/>
        <v/>
      </c>
      <c r="T797" s="293" t="str">
        <f t="shared" si="173"/>
        <v/>
      </c>
      <c r="U797" s="293" t="str">
        <f t="shared" si="173"/>
        <v/>
      </c>
      <c r="V797" s="293" t="str">
        <f t="shared" si="173"/>
        <v/>
      </c>
      <c r="W797" s="293" t="str">
        <f t="shared" si="173"/>
        <v/>
      </c>
      <c r="X797" s="293" t="str">
        <f t="shared" si="173"/>
        <v/>
      </c>
      <c r="Y797" s="293" t="str">
        <f t="shared" si="173"/>
        <v/>
      </c>
      <c r="Z797" s="293" t="str">
        <f t="shared" si="175"/>
        <v/>
      </c>
      <c r="AA797" s="293" t="str">
        <f t="shared" si="175"/>
        <v/>
      </c>
      <c r="AB797" s="293" t="str">
        <f t="shared" si="175"/>
        <v/>
      </c>
      <c r="AC797" s="293" t="str">
        <f t="shared" si="175"/>
        <v/>
      </c>
      <c r="AD797" s="293" t="str">
        <f t="shared" si="175"/>
        <v/>
      </c>
      <c r="AE797" s="293" t="str">
        <f t="shared" si="175"/>
        <v/>
      </c>
      <c r="AF797" s="293" t="str">
        <f t="shared" si="175"/>
        <v/>
      </c>
      <c r="AG797" s="293" t="str">
        <f t="shared" si="175"/>
        <v/>
      </c>
      <c r="AH797" s="293">
        <f t="shared" si="171"/>
        <v>1</v>
      </c>
      <c r="AI797" s="292">
        <f t="shared" si="172"/>
        <v>1</v>
      </c>
    </row>
    <row r="798" spans="1:35" ht="38.25" x14ac:dyDescent="0.25">
      <c r="A798"/>
      <c r="B798">
        <f>TABLA!D795</f>
        <v>809</v>
      </c>
      <c r="C798">
        <f>TABLA!H795</f>
        <v>11</v>
      </c>
      <c r="D798" s="284" t="str">
        <f>TABLA!A795</f>
        <v>F. Derecho</v>
      </c>
      <c r="E798" s="284" t="str">
        <f>TABLA!BN795</f>
        <v xml:space="preserve">Esta muy bien el horario de la Maria Zambrano en época de exámenes . Pero este último mes de enero ha sido la jungla esa biblioteca estando la biblioteca de historia al lado y cerrada durante el fin de semana. Y en los días de navidad del 27 al 8 estudiamos más que nunca , no se puede cerrar la biblioteca a las 4:20 de la tarde </v>
      </c>
      <c r="F798" s="293" t="str">
        <f t="shared" si="174"/>
        <v/>
      </c>
      <c r="G798" s="293" t="str">
        <f t="shared" si="174"/>
        <v/>
      </c>
      <c r="H798" s="293" t="str">
        <f t="shared" si="174"/>
        <v/>
      </c>
      <c r="I798" s="293" t="str">
        <f t="shared" si="174"/>
        <v/>
      </c>
      <c r="J798" s="293" t="str">
        <f t="shared" si="174"/>
        <v/>
      </c>
      <c r="K798" s="293" t="str">
        <f t="shared" si="174"/>
        <v/>
      </c>
      <c r="L798" s="293" t="str">
        <f t="shared" si="174"/>
        <v/>
      </c>
      <c r="M798" s="293" t="str">
        <f t="shared" si="174"/>
        <v/>
      </c>
      <c r="N798" s="293" t="str">
        <f t="shared" si="174"/>
        <v/>
      </c>
      <c r="O798" s="293" t="str">
        <f t="shared" si="174"/>
        <v/>
      </c>
      <c r="P798" s="293" t="str">
        <f t="shared" si="173"/>
        <v>x</v>
      </c>
      <c r="Q798" s="293" t="str">
        <f t="shared" si="173"/>
        <v/>
      </c>
      <c r="R798" s="293" t="str">
        <f t="shared" si="173"/>
        <v/>
      </c>
      <c r="S798" s="293" t="str">
        <f t="shared" si="173"/>
        <v/>
      </c>
      <c r="T798" s="293" t="str">
        <f t="shared" si="173"/>
        <v/>
      </c>
      <c r="U798" s="293" t="str">
        <f t="shared" si="173"/>
        <v/>
      </c>
      <c r="V798" s="293" t="str">
        <f t="shared" si="173"/>
        <v/>
      </c>
      <c r="W798" s="293" t="str">
        <f t="shared" si="173"/>
        <v/>
      </c>
      <c r="X798" s="293" t="str">
        <f t="shared" si="173"/>
        <v/>
      </c>
      <c r="Y798" s="293" t="str">
        <f t="shared" si="173"/>
        <v/>
      </c>
      <c r="Z798" s="293" t="str">
        <f t="shared" si="175"/>
        <v/>
      </c>
      <c r="AA798" s="293" t="str">
        <f t="shared" si="175"/>
        <v/>
      </c>
      <c r="AB798" s="293" t="str">
        <f t="shared" si="175"/>
        <v/>
      </c>
      <c r="AC798" s="293" t="str">
        <f t="shared" si="175"/>
        <v/>
      </c>
      <c r="AD798" s="293" t="str">
        <f t="shared" si="175"/>
        <v/>
      </c>
      <c r="AE798" s="293" t="str">
        <f t="shared" si="175"/>
        <v/>
      </c>
      <c r="AF798" s="293" t="str">
        <f t="shared" si="175"/>
        <v/>
      </c>
      <c r="AG798" s="293" t="str">
        <f t="shared" si="175"/>
        <v/>
      </c>
      <c r="AH798" s="293">
        <f t="shared" si="171"/>
        <v>1</v>
      </c>
      <c r="AI798" s="292">
        <f t="shared" si="172"/>
        <v>1</v>
      </c>
    </row>
    <row r="799" spans="1:35" ht="26.25" x14ac:dyDescent="0.25">
      <c r="A799"/>
      <c r="B799">
        <f>TABLA!D796</f>
        <v>810</v>
      </c>
      <c r="C799">
        <f>TABLA!H796</f>
        <v>2</v>
      </c>
      <c r="D799" s="165" t="str">
        <f>TABLA!A796</f>
        <v>F. Ciencias Biológicas</v>
      </c>
      <c r="E799" s="284">
        <f>TABLA!BN796</f>
        <v>0</v>
      </c>
      <c r="F799" s="293" t="str">
        <f t="shared" si="174"/>
        <v/>
      </c>
      <c r="G799" s="293" t="str">
        <f t="shared" si="174"/>
        <v/>
      </c>
      <c r="H799" s="293" t="str">
        <f t="shared" si="174"/>
        <v/>
      </c>
      <c r="I799" s="293" t="str">
        <f t="shared" si="174"/>
        <v/>
      </c>
      <c r="J799" s="293" t="str">
        <f t="shared" si="174"/>
        <v/>
      </c>
      <c r="K799" s="293" t="str">
        <f t="shared" si="174"/>
        <v/>
      </c>
      <c r="L799" s="293" t="str">
        <f t="shared" si="174"/>
        <v/>
      </c>
      <c r="M799" s="293" t="str">
        <f t="shared" si="174"/>
        <v/>
      </c>
      <c r="N799" s="293" t="str">
        <f t="shared" si="174"/>
        <v/>
      </c>
      <c r="O799" s="293" t="str">
        <f t="shared" si="174"/>
        <v/>
      </c>
      <c r="P799" s="293" t="str">
        <f t="shared" si="173"/>
        <v/>
      </c>
      <c r="Q799" s="293" t="str">
        <f t="shared" si="173"/>
        <v/>
      </c>
      <c r="R799" s="293" t="str">
        <f t="shared" si="173"/>
        <v/>
      </c>
      <c r="S799" s="293" t="str">
        <f t="shared" si="173"/>
        <v/>
      </c>
      <c r="T799" s="293" t="str">
        <f t="shared" si="173"/>
        <v/>
      </c>
      <c r="U799" s="293" t="str">
        <f t="shared" si="173"/>
        <v/>
      </c>
      <c r="V799" s="293" t="str">
        <f t="shared" si="173"/>
        <v/>
      </c>
      <c r="W799" s="293" t="str">
        <f t="shared" si="173"/>
        <v/>
      </c>
      <c r="X799" s="293" t="str">
        <f t="shared" si="173"/>
        <v/>
      </c>
      <c r="Y799" s="293" t="str">
        <f t="shared" si="173"/>
        <v/>
      </c>
      <c r="Z799" s="293" t="str">
        <f t="shared" si="175"/>
        <v/>
      </c>
      <c r="AA799" s="293" t="str">
        <f t="shared" si="175"/>
        <v/>
      </c>
      <c r="AB799" s="293" t="str">
        <f t="shared" si="175"/>
        <v/>
      </c>
      <c r="AC799" s="293" t="str">
        <f t="shared" si="175"/>
        <v/>
      </c>
      <c r="AD799" s="293" t="str">
        <f t="shared" si="175"/>
        <v/>
      </c>
      <c r="AE799" s="293" t="str">
        <f t="shared" si="175"/>
        <v/>
      </c>
      <c r="AF799" s="293" t="str">
        <f t="shared" si="175"/>
        <v/>
      </c>
      <c r="AG799" s="293" t="str">
        <f t="shared" si="175"/>
        <v/>
      </c>
      <c r="AH799" s="293">
        <f t="shared" si="171"/>
        <v>0</v>
      </c>
      <c r="AI799" s="292" t="str">
        <f t="shared" si="172"/>
        <v>X</v>
      </c>
    </row>
    <row r="800" spans="1:35" ht="25.5" x14ac:dyDescent="0.25">
      <c r="A800"/>
      <c r="B800">
        <f>TABLA!D797</f>
        <v>811</v>
      </c>
      <c r="C800">
        <f>TABLA!H797</f>
        <v>8</v>
      </c>
      <c r="D800" s="284" t="str">
        <f>TABLA!A797</f>
        <v>F. Ciencias Matemáticas</v>
      </c>
      <c r="E800" s="284">
        <f>TABLA!BN797</f>
        <v>0</v>
      </c>
      <c r="F800" s="293" t="str">
        <f t="shared" si="174"/>
        <v/>
      </c>
      <c r="G800" s="293" t="str">
        <f t="shared" si="174"/>
        <v/>
      </c>
      <c r="H800" s="293" t="str">
        <f t="shared" si="174"/>
        <v/>
      </c>
      <c r="I800" s="293" t="str">
        <f t="shared" si="174"/>
        <v/>
      </c>
      <c r="J800" s="293" t="str">
        <f t="shared" si="174"/>
        <v/>
      </c>
      <c r="K800" s="293" t="str">
        <f t="shared" si="174"/>
        <v/>
      </c>
      <c r="L800" s="293" t="str">
        <f t="shared" si="174"/>
        <v/>
      </c>
      <c r="M800" s="293" t="str">
        <f t="shared" si="174"/>
        <v/>
      </c>
      <c r="N800" s="293" t="str">
        <f t="shared" si="174"/>
        <v/>
      </c>
      <c r="O800" s="293" t="str">
        <f t="shared" si="174"/>
        <v/>
      </c>
      <c r="P800" s="293" t="str">
        <f t="shared" si="173"/>
        <v/>
      </c>
      <c r="Q800" s="293" t="str">
        <f t="shared" si="173"/>
        <v/>
      </c>
      <c r="R800" s="293" t="str">
        <f t="shared" si="173"/>
        <v/>
      </c>
      <c r="S800" s="293" t="str">
        <f t="shared" si="173"/>
        <v/>
      </c>
      <c r="T800" s="293" t="str">
        <f t="shared" si="173"/>
        <v/>
      </c>
      <c r="U800" s="293" t="str">
        <f t="shared" si="173"/>
        <v/>
      </c>
      <c r="V800" s="293" t="str">
        <f t="shared" si="173"/>
        <v/>
      </c>
      <c r="W800" s="293" t="str">
        <f t="shared" si="173"/>
        <v/>
      </c>
      <c r="X800" s="293" t="str">
        <f t="shared" si="173"/>
        <v/>
      </c>
      <c r="Y800" s="293" t="str">
        <f t="shared" si="173"/>
        <v/>
      </c>
      <c r="Z800" s="293" t="str">
        <f t="shared" si="175"/>
        <v/>
      </c>
      <c r="AA800" s="293" t="str">
        <f t="shared" si="175"/>
        <v/>
      </c>
      <c r="AB800" s="293" t="str">
        <f t="shared" si="175"/>
        <v/>
      </c>
      <c r="AC800" s="293" t="str">
        <f t="shared" si="175"/>
        <v/>
      </c>
      <c r="AD800" s="293" t="str">
        <f t="shared" si="175"/>
        <v/>
      </c>
      <c r="AE800" s="293" t="str">
        <f t="shared" si="175"/>
        <v/>
      </c>
      <c r="AF800" s="293" t="str">
        <f t="shared" si="175"/>
        <v/>
      </c>
      <c r="AG800" s="293" t="str">
        <f t="shared" si="175"/>
        <v/>
      </c>
      <c r="AH800" s="293">
        <f t="shared" si="171"/>
        <v>0</v>
      </c>
      <c r="AI800" s="292" t="str">
        <f t="shared" si="172"/>
        <v>X</v>
      </c>
    </row>
    <row r="801" spans="1:35" ht="15.75" x14ac:dyDescent="0.25">
      <c r="A801" s="3"/>
      <c r="B801">
        <f>TABLA!D798</f>
        <v>812</v>
      </c>
      <c r="C801">
        <f>TABLA!H798</f>
        <v>26</v>
      </c>
      <c r="D801" s="165" t="str">
        <f>TABLA!A798</f>
        <v>F. Trabajo Social</v>
      </c>
      <c r="E801" s="284">
        <f>TABLA!BN798</f>
        <v>0</v>
      </c>
      <c r="F801" s="293" t="str">
        <f t="shared" si="174"/>
        <v/>
      </c>
      <c r="G801" s="293" t="str">
        <f t="shared" si="174"/>
        <v/>
      </c>
      <c r="H801" s="293" t="str">
        <f t="shared" si="174"/>
        <v/>
      </c>
      <c r="I801" s="293" t="str">
        <f t="shared" si="174"/>
        <v/>
      </c>
      <c r="J801" s="293" t="str">
        <f t="shared" si="174"/>
        <v/>
      </c>
      <c r="K801" s="293" t="str">
        <f t="shared" si="174"/>
        <v/>
      </c>
      <c r="L801" s="293" t="str">
        <f t="shared" si="174"/>
        <v/>
      </c>
      <c r="M801" s="293" t="str">
        <f t="shared" si="174"/>
        <v/>
      </c>
      <c r="N801" s="293" t="str">
        <f t="shared" si="174"/>
        <v/>
      </c>
      <c r="O801" s="293" t="str">
        <f t="shared" si="174"/>
        <v/>
      </c>
      <c r="P801" s="293" t="str">
        <f t="shared" si="173"/>
        <v/>
      </c>
      <c r="Q801" s="293" t="str">
        <f t="shared" si="173"/>
        <v/>
      </c>
      <c r="R801" s="293" t="str">
        <f t="shared" si="173"/>
        <v/>
      </c>
      <c r="S801" s="293" t="str">
        <f t="shared" si="173"/>
        <v/>
      </c>
      <c r="T801" s="293" t="str">
        <f t="shared" si="173"/>
        <v/>
      </c>
      <c r="U801" s="293" t="str">
        <f t="shared" si="173"/>
        <v/>
      </c>
      <c r="V801" s="293" t="str">
        <f t="shared" si="173"/>
        <v/>
      </c>
      <c r="W801" s="293" t="str">
        <f t="shared" si="173"/>
        <v/>
      </c>
      <c r="X801" s="293" t="str">
        <f t="shared" si="173"/>
        <v/>
      </c>
      <c r="Y801" s="293" t="str">
        <f t="shared" si="173"/>
        <v/>
      </c>
      <c r="Z801" s="293" t="str">
        <f t="shared" si="175"/>
        <v/>
      </c>
      <c r="AA801" s="293" t="str">
        <f t="shared" si="175"/>
        <v/>
      </c>
      <c r="AB801" s="293" t="str">
        <f t="shared" si="175"/>
        <v/>
      </c>
      <c r="AC801" s="293" t="str">
        <f t="shared" si="175"/>
        <v/>
      </c>
      <c r="AD801" s="293" t="str">
        <f t="shared" si="175"/>
        <v/>
      </c>
      <c r="AE801" s="293" t="str">
        <f t="shared" si="175"/>
        <v/>
      </c>
      <c r="AF801" s="293" t="str">
        <f t="shared" si="175"/>
        <v/>
      </c>
      <c r="AG801" s="293" t="str">
        <f t="shared" si="175"/>
        <v/>
      </c>
      <c r="AH801" s="293">
        <f t="shared" si="171"/>
        <v>0</v>
      </c>
      <c r="AI801" s="292" t="str">
        <f t="shared" si="172"/>
        <v>X</v>
      </c>
    </row>
    <row r="802" spans="1:35" ht="15.75" x14ac:dyDescent="0.25">
      <c r="A802"/>
      <c r="B802">
        <f>TABLA!D799</f>
        <v>813</v>
      </c>
      <c r="C802">
        <f>TABLA!H799</f>
        <v>14</v>
      </c>
      <c r="D802" s="165" t="str">
        <f>TABLA!A799</f>
        <v>F. Filología</v>
      </c>
      <c r="E802" s="284">
        <f>TABLA!BN799</f>
        <v>0</v>
      </c>
      <c r="F802" s="293" t="str">
        <f t="shared" si="174"/>
        <v/>
      </c>
      <c r="G802" s="293" t="str">
        <f t="shared" si="174"/>
        <v/>
      </c>
      <c r="H802" s="293" t="str">
        <f t="shared" si="174"/>
        <v/>
      </c>
      <c r="I802" s="293" t="str">
        <f t="shared" si="174"/>
        <v/>
      </c>
      <c r="J802" s="293" t="str">
        <f t="shared" si="174"/>
        <v/>
      </c>
      <c r="K802" s="293" t="str">
        <f t="shared" si="174"/>
        <v/>
      </c>
      <c r="L802" s="293" t="str">
        <f t="shared" si="174"/>
        <v/>
      </c>
      <c r="M802" s="293" t="str">
        <f t="shared" si="174"/>
        <v/>
      </c>
      <c r="N802" s="293" t="str">
        <f t="shared" si="174"/>
        <v/>
      </c>
      <c r="O802" s="293" t="str">
        <f t="shared" si="174"/>
        <v/>
      </c>
      <c r="P802" s="293" t="str">
        <f t="shared" si="174"/>
        <v/>
      </c>
      <c r="Q802" s="293" t="str">
        <f t="shared" si="174"/>
        <v/>
      </c>
      <c r="R802" s="293" t="str">
        <f t="shared" si="174"/>
        <v/>
      </c>
      <c r="S802" s="293" t="str">
        <f t="shared" si="174"/>
        <v/>
      </c>
      <c r="T802" s="293" t="str">
        <f t="shared" si="174"/>
        <v/>
      </c>
      <c r="U802" s="293" t="str">
        <f t="shared" si="174"/>
        <v/>
      </c>
      <c r="V802" s="293" t="str">
        <f t="shared" ref="P802:AE817" si="176">IFERROR((IF(FIND(V$1,$E802,1)&gt;0,"x")),"")</f>
        <v/>
      </c>
      <c r="W802" s="293" t="str">
        <f t="shared" si="176"/>
        <v/>
      </c>
      <c r="X802" s="293" t="str">
        <f t="shared" si="176"/>
        <v/>
      </c>
      <c r="Y802" s="293" t="str">
        <f t="shared" si="176"/>
        <v/>
      </c>
      <c r="Z802" s="293" t="str">
        <f t="shared" si="175"/>
        <v/>
      </c>
      <c r="AA802" s="293" t="str">
        <f t="shared" si="175"/>
        <v/>
      </c>
      <c r="AB802" s="293" t="str">
        <f t="shared" si="175"/>
        <v/>
      </c>
      <c r="AC802" s="293" t="str">
        <f t="shared" si="175"/>
        <v/>
      </c>
      <c r="AD802" s="293" t="str">
        <f t="shared" si="175"/>
        <v/>
      </c>
      <c r="AE802" s="293" t="str">
        <f t="shared" si="175"/>
        <v/>
      </c>
      <c r="AF802" s="293" t="str">
        <f t="shared" si="175"/>
        <v/>
      </c>
      <c r="AG802" s="293" t="str">
        <f t="shared" si="175"/>
        <v/>
      </c>
      <c r="AH802" s="293">
        <f t="shared" si="171"/>
        <v>0</v>
      </c>
      <c r="AI802" s="292" t="str">
        <f t="shared" si="172"/>
        <v>X</v>
      </c>
    </row>
    <row r="803" spans="1:35" ht="26.25" x14ac:dyDescent="0.25">
      <c r="A803"/>
      <c r="B803">
        <f>TABLA!D800</f>
        <v>814</v>
      </c>
      <c r="C803">
        <f>TABLA!H800</f>
        <v>8</v>
      </c>
      <c r="D803" s="165" t="str">
        <f>TABLA!A800</f>
        <v>F. Ciencias Matemáticas</v>
      </c>
      <c r="E803" s="284">
        <f>TABLA!BN800</f>
        <v>0</v>
      </c>
      <c r="F803" s="293" t="str">
        <f t="shared" ref="F803:U818" si="177">IFERROR((IF(FIND(F$1,$E803,1)&gt;0,"x")),"")</f>
        <v/>
      </c>
      <c r="G803" s="293" t="str">
        <f t="shared" si="177"/>
        <v/>
      </c>
      <c r="H803" s="293" t="str">
        <f t="shared" si="177"/>
        <v/>
      </c>
      <c r="I803" s="293" t="str">
        <f t="shared" si="177"/>
        <v/>
      </c>
      <c r="J803" s="293" t="str">
        <f t="shared" si="177"/>
        <v/>
      </c>
      <c r="K803" s="293" t="str">
        <f t="shared" si="177"/>
        <v/>
      </c>
      <c r="L803" s="293" t="str">
        <f t="shared" si="177"/>
        <v/>
      </c>
      <c r="M803" s="293" t="str">
        <f t="shared" si="177"/>
        <v/>
      </c>
      <c r="N803" s="293" t="str">
        <f t="shared" si="177"/>
        <v/>
      </c>
      <c r="O803" s="293" t="str">
        <f t="shared" si="177"/>
        <v/>
      </c>
      <c r="P803" s="293" t="str">
        <f t="shared" si="176"/>
        <v/>
      </c>
      <c r="Q803" s="293" t="str">
        <f t="shared" si="176"/>
        <v/>
      </c>
      <c r="R803" s="293" t="str">
        <f t="shared" si="176"/>
        <v/>
      </c>
      <c r="S803" s="293" t="str">
        <f t="shared" si="176"/>
        <v/>
      </c>
      <c r="T803" s="293" t="str">
        <f t="shared" si="176"/>
        <v/>
      </c>
      <c r="U803" s="293" t="str">
        <f t="shared" si="176"/>
        <v/>
      </c>
      <c r="V803" s="293" t="str">
        <f t="shared" si="176"/>
        <v/>
      </c>
      <c r="W803" s="293" t="str">
        <f t="shared" si="176"/>
        <v/>
      </c>
      <c r="X803" s="293" t="str">
        <f t="shared" si="176"/>
        <v/>
      </c>
      <c r="Y803" s="293" t="str">
        <f t="shared" si="176"/>
        <v/>
      </c>
      <c r="Z803" s="293" t="str">
        <f t="shared" si="176"/>
        <v/>
      </c>
      <c r="AA803" s="293" t="str">
        <f t="shared" si="176"/>
        <v/>
      </c>
      <c r="AB803" s="293" t="str">
        <f t="shared" si="176"/>
        <v/>
      </c>
      <c r="AC803" s="293" t="str">
        <f t="shared" si="176"/>
        <v/>
      </c>
      <c r="AD803" s="293" t="str">
        <f t="shared" si="176"/>
        <v/>
      </c>
      <c r="AE803" s="293" t="str">
        <f t="shared" si="176"/>
        <v/>
      </c>
      <c r="AF803" s="293" t="str">
        <f t="shared" ref="Z803:AG818" si="178">IFERROR((IF(FIND(AF$1,$E803,1)&gt;0,"x")),"")</f>
        <v/>
      </c>
      <c r="AG803" s="293" t="str">
        <f t="shared" si="178"/>
        <v/>
      </c>
      <c r="AH803" s="293">
        <f t="shared" si="171"/>
        <v>0</v>
      </c>
      <c r="AI803" s="292" t="str">
        <f t="shared" si="172"/>
        <v>X</v>
      </c>
    </row>
    <row r="804" spans="1:35" ht="25.5" x14ac:dyDescent="0.25">
      <c r="A804"/>
      <c r="B804">
        <f>TABLA!D801</f>
        <v>815</v>
      </c>
      <c r="C804">
        <f>TABLA!H801</f>
        <v>26</v>
      </c>
      <c r="D804" s="284" t="str">
        <f>TABLA!A801</f>
        <v>F. Trabajo Social</v>
      </c>
      <c r="E804" s="284" t="str">
        <f>TABLA!BN801</f>
        <v xml:space="preserve">En mi opinión, pienso que a la hora de prestar los ordenadores portátiles debería darse un plazo de hasta las 9.30 de la noche y no de hasta las 8 de la tarde, ya que hay alumnos que tenemos clases hasta esas horas. </v>
      </c>
      <c r="F804" s="293" t="str">
        <f t="shared" si="177"/>
        <v/>
      </c>
      <c r="G804" s="293" t="str">
        <f t="shared" si="177"/>
        <v/>
      </c>
      <c r="H804" s="293" t="str">
        <f t="shared" si="177"/>
        <v/>
      </c>
      <c r="I804" s="293" t="str">
        <f t="shared" si="177"/>
        <v/>
      </c>
      <c r="J804" s="293" t="str">
        <f t="shared" si="177"/>
        <v/>
      </c>
      <c r="K804" s="293" t="str">
        <f t="shared" si="177"/>
        <v/>
      </c>
      <c r="L804" s="293" t="str">
        <f t="shared" si="177"/>
        <v/>
      </c>
      <c r="M804" s="293" t="str">
        <f t="shared" si="177"/>
        <v/>
      </c>
      <c r="N804" s="293" t="str">
        <f t="shared" si="177"/>
        <v/>
      </c>
      <c r="O804" s="293" t="str">
        <f t="shared" si="177"/>
        <v/>
      </c>
      <c r="P804" s="293" t="str">
        <f t="shared" si="176"/>
        <v>x</v>
      </c>
      <c r="Q804" s="293" t="str">
        <f t="shared" si="176"/>
        <v/>
      </c>
      <c r="R804" s="293" t="str">
        <f t="shared" si="176"/>
        <v/>
      </c>
      <c r="S804" s="293" t="str">
        <f t="shared" si="176"/>
        <v/>
      </c>
      <c r="T804" s="293" t="str">
        <f t="shared" si="176"/>
        <v/>
      </c>
      <c r="U804" s="293" t="str">
        <f t="shared" si="176"/>
        <v/>
      </c>
      <c r="V804" s="293" t="str">
        <f t="shared" si="176"/>
        <v/>
      </c>
      <c r="W804" s="293" t="str">
        <f t="shared" si="176"/>
        <v/>
      </c>
      <c r="X804" s="293" t="str">
        <f t="shared" si="176"/>
        <v>x</v>
      </c>
      <c r="Y804" s="293" t="str">
        <f t="shared" si="176"/>
        <v/>
      </c>
      <c r="Z804" s="293" t="str">
        <f t="shared" si="178"/>
        <v/>
      </c>
      <c r="AA804" s="293" t="str">
        <f t="shared" si="178"/>
        <v/>
      </c>
      <c r="AB804" s="293" t="str">
        <f t="shared" si="178"/>
        <v/>
      </c>
      <c r="AC804" s="293" t="str">
        <f t="shared" si="178"/>
        <v/>
      </c>
      <c r="AD804" s="293" t="str">
        <f t="shared" si="178"/>
        <v/>
      </c>
      <c r="AE804" s="293" t="str">
        <f t="shared" si="178"/>
        <v/>
      </c>
      <c r="AF804" s="293" t="str">
        <f t="shared" si="178"/>
        <v/>
      </c>
      <c r="AG804" s="293" t="str">
        <f t="shared" si="178"/>
        <v/>
      </c>
      <c r="AH804" s="293">
        <f t="shared" si="171"/>
        <v>2</v>
      </c>
      <c r="AI804" s="292">
        <f t="shared" si="172"/>
        <v>1</v>
      </c>
    </row>
    <row r="805" spans="1:35" ht="51.75" x14ac:dyDescent="0.25">
      <c r="A805"/>
      <c r="B805">
        <f>TABLA!D802</f>
        <v>816</v>
      </c>
      <c r="C805">
        <f>TABLA!H802</f>
        <v>12</v>
      </c>
      <c r="D805" s="165" t="str">
        <f>TABLA!A802</f>
        <v>F. Educación - Centro de Formación del Profesorado</v>
      </c>
      <c r="E805" s="284">
        <f>TABLA!BN802</f>
        <v>0</v>
      </c>
      <c r="F805" s="293" t="str">
        <f t="shared" si="177"/>
        <v/>
      </c>
      <c r="G805" s="293" t="str">
        <f t="shared" si="177"/>
        <v/>
      </c>
      <c r="H805" s="293" t="str">
        <f t="shared" si="177"/>
        <v/>
      </c>
      <c r="I805" s="293" t="str">
        <f t="shared" si="177"/>
        <v/>
      </c>
      <c r="J805" s="293" t="str">
        <f t="shared" si="177"/>
        <v/>
      </c>
      <c r="K805" s="293" t="str">
        <f t="shared" si="177"/>
        <v/>
      </c>
      <c r="L805" s="293" t="str">
        <f t="shared" si="177"/>
        <v/>
      </c>
      <c r="M805" s="293" t="str">
        <f t="shared" si="177"/>
        <v/>
      </c>
      <c r="N805" s="293" t="str">
        <f t="shared" si="177"/>
        <v/>
      </c>
      <c r="O805" s="293" t="str">
        <f t="shared" si="177"/>
        <v/>
      </c>
      <c r="P805" s="293" t="str">
        <f t="shared" si="176"/>
        <v/>
      </c>
      <c r="Q805" s="293" t="str">
        <f t="shared" si="176"/>
        <v/>
      </c>
      <c r="R805" s="293" t="str">
        <f t="shared" si="176"/>
        <v/>
      </c>
      <c r="S805" s="293" t="str">
        <f t="shared" si="176"/>
        <v/>
      </c>
      <c r="T805" s="293" t="str">
        <f t="shared" si="176"/>
        <v/>
      </c>
      <c r="U805" s="293" t="str">
        <f t="shared" si="176"/>
        <v/>
      </c>
      <c r="V805" s="293" t="str">
        <f t="shared" si="176"/>
        <v/>
      </c>
      <c r="W805" s="293" t="str">
        <f t="shared" si="176"/>
        <v/>
      </c>
      <c r="X805" s="293" t="str">
        <f t="shared" si="176"/>
        <v/>
      </c>
      <c r="Y805" s="293" t="str">
        <f t="shared" si="176"/>
        <v/>
      </c>
      <c r="Z805" s="293" t="str">
        <f t="shared" si="178"/>
        <v/>
      </c>
      <c r="AA805" s="293" t="str">
        <f t="shared" si="178"/>
        <v/>
      </c>
      <c r="AB805" s="293" t="str">
        <f t="shared" si="178"/>
        <v/>
      </c>
      <c r="AC805" s="293" t="str">
        <f t="shared" si="178"/>
        <v/>
      </c>
      <c r="AD805" s="293" t="str">
        <f t="shared" si="178"/>
        <v/>
      </c>
      <c r="AE805" s="293" t="str">
        <f t="shared" si="178"/>
        <v/>
      </c>
      <c r="AF805" s="293" t="str">
        <f t="shared" si="178"/>
        <v/>
      </c>
      <c r="AG805" s="293" t="str">
        <f t="shared" si="178"/>
        <v/>
      </c>
      <c r="AH805" s="293">
        <f t="shared" si="171"/>
        <v>0</v>
      </c>
      <c r="AI805" s="292" t="str">
        <f t="shared" si="172"/>
        <v>X</v>
      </c>
    </row>
    <row r="806" spans="1:35" ht="15.75" x14ac:dyDescent="0.25">
      <c r="A806" t="s">
        <v>241</v>
      </c>
      <c r="B806">
        <f>TABLA!D803</f>
        <v>817</v>
      </c>
      <c r="C806">
        <f>TABLA!H803</f>
        <v>14</v>
      </c>
      <c r="D806" s="165" t="str">
        <f>TABLA!A803</f>
        <v>F. Filología</v>
      </c>
      <c r="E806" s="284" t="str">
        <f>TABLA!BN803</f>
        <v xml:space="preserve">sería mucho mejor para abrir los sabados en todo el año. </v>
      </c>
      <c r="F806" s="293" t="str">
        <f t="shared" si="177"/>
        <v/>
      </c>
      <c r="G806" s="293" t="str">
        <f t="shared" si="177"/>
        <v/>
      </c>
      <c r="H806" s="293" t="str">
        <f t="shared" si="177"/>
        <v/>
      </c>
      <c r="I806" s="293" t="str">
        <f t="shared" si="177"/>
        <v/>
      </c>
      <c r="J806" s="293" t="str">
        <f t="shared" si="177"/>
        <v/>
      </c>
      <c r="K806" s="293" t="str">
        <f t="shared" si="177"/>
        <v/>
      </c>
      <c r="L806" s="293" t="str">
        <f t="shared" si="177"/>
        <v/>
      </c>
      <c r="M806" s="293" t="str">
        <f t="shared" si="177"/>
        <v/>
      </c>
      <c r="N806" s="293" t="str">
        <f t="shared" si="177"/>
        <v/>
      </c>
      <c r="O806" s="293" t="str">
        <f t="shared" si="177"/>
        <v/>
      </c>
      <c r="P806" s="293" t="str">
        <f t="shared" si="176"/>
        <v/>
      </c>
      <c r="Q806" s="293" t="str">
        <f t="shared" si="176"/>
        <v/>
      </c>
      <c r="R806" s="293" t="str">
        <f t="shared" si="176"/>
        <v/>
      </c>
      <c r="S806" s="293" t="str">
        <f t="shared" si="176"/>
        <v/>
      </c>
      <c r="T806" s="293" t="str">
        <f t="shared" si="176"/>
        <v/>
      </c>
      <c r="U806" s="293" t="str">
        <f t="shared" si="176"/>
        <v/>
      </c>
      <c r="V806" s="293" t="str">
        <f t="shared" si="176"/>
        <v/>
      </c>
      <c r="W806" s="293" t="str">
        <f t="shared" si="176"/>
        <v/>
      </c>
      <c r="X806" s="293" t="str">
        <f t="shared" si="176"/>
        <v/>
      </c>
      <c r="Y806" s="293" t="str">
        <f t="shared" si="176"/>
        <v/>
      </c>
      <c r="Z806" s="293" t="str">
        <f t="shared" si="178"/>
        <v/>
      </c>
      <c r="AA806" s="293" t="str">
        <f t="shared" si="178"/>
        <v/>
      </c>
      <c r="AB806" s="293" t="str">
        <f t="shared" si="178"/>
        <v/>
      </c>
      <c r="AC806" s="293" t="str">
        <f t="shared" si="178"/>
        <v/>
      </c>
      <c r="AD806" s="293" t="str">
        <f t="shared" si="178"/>
        <v/>
      </c>
      <c r="AE806" s="293" t="str">
        <f t="shared" si="178"/>
        <v/>
      </c>
      <c r="AF806" s="293" t="str">
        <f t="shared" si="178"/>
        <v/>
      </c>
      <c r="AG806" s="293" t="str">
        <f t="shared" si="178"/>
        <v/>
      </c>
      <c r="AH806" s="293">
        <f t="shared" si="171"/>
        <v>0</v>
      </c>
      <c r="AI806" s="292">
        <f t="shared" si="172"/>
        <v>1</v>
      </c>
    </row>
    <row r="807" spans="1:35" ht="76.5" x14ac:dyDescent="0.25">
      <c r="A807" s="3"/>
      <c r="B807">
        <f>TABLA!D804</f>
        <v>818</v>
      </c>
      <c r="C807">
        <f>TABLA!H804</f>
        <v>0</v>
      </c>
      <c r="D807" s="284" t="str">
        <f>TABLA!A804</f>
        <v>N/C</v>
      </c>
      <c r="E807" s="284" t="str">
        <f>TABLA!BN804</f>
        <v>La reforma ha empeorado algunas condiciones. Se ha perdido la conexión eléctrica en todas las mesas que antes eran la sala principal de lectura. La calefacción hace un ruido insoportable en la zona del final, donde las mesas con luz. A partir de cierta hora, no sale calor, unicamente se mueve el aire, lo cual es muy desagradable para estar horas trabajando. El nivel de ruido del aire es tal que cuando se apaga a las 8 se crea un silencio como si estuvieramos en un bsoque.&lt;br&gt;Las salas de trabajo en grupo externas no tienen calefacción ni ventilación. Todas las salas tienen pocos enchufes.&lt;br&gt;</v>
      </c>
      <c r="F807" s="293" t="str">
        <f t="shared" si="177"/>
        <v/>
      </c>
      <c r="G807" s="293" t="str">
        <f t="shared" si="177"/>
        <v/>
      </c>
      <c r="H807" s="293" t="str">
        <f t="shared" si="177"/>
        <v/>
      </c>
      <c r="I807" s="293" t="str">
        <f t="shared" si="177"/>
        <v/>
      </c>
      <c r="J807" s="293" t="str">
        <f t="shared" si="177"/>
        <v/>
      </c>
      <c r="K807" s="293" t="str">
        <f t="shared" si="177"/>
        <v/>
      </c>
      <c r="L807" s="293" t="str">
        <f t="shared" si="177"/>
        <v/>
      </c>
      <c r="M807" s="293" t="str">
        <f t="shared" si="177"/>
        <v/>
      </c>
      <c r="N807" s="293" t="str">
        <f t="shared" si="177"/>
        <v/>
      </c>
      <c r="O807" s="293" t="str">
        <f t="shared" si="177"/>
        <v/>
      </c>
      <c r="P807" s="293" t="str">
        <f t="shared" si="176"/>
        <v>x</v>
      </c>
      <c r="Q807" s="293" t="str">
        <f t="shared" si="176"/>
        <v>x</v>
      </c>
      <c r="R807" s="293" t="str">
        <f t="shared" si="176"/>
        <v/>
      </c>
      <c r="S807" s="293" t="str">
        <f t="shared" si="176"/>
        <v>x</v>
      </c>
      <c r="T807" s="293" t="str">
        <f t="shared" si="176"/>
        <v/>
      </c>
      <c r="U807" s="293" t="str">
        <f t="shared" si="176"/>
        <v/>
      </c>
      <c r="V807" s="293" t="str">
        <f t="shared" si="176"/>
        <v/>
      </c>
      <c r="W807" s="293" t="str">
        <f t="shared" si="176"/>
        <v/>
      </c>
      <c r="X807" s="293" t="str">
        <f t="shared" si="176"/>
        <v/>
      </c>
      <c r="Y807" s="293" t="str">
        <f t="shared" si="176"/>
        <v>x</v>
      </c>
      <c r="Z807" s="293" t="str">
        <f t="shared" si="178"/>
        <v/>
      </c>
      <c r="AA807" s="293" t="str">
        <f t="shared" si="178"/>
        <v/>
      </c>
      <c r="AB807" s="293" t="str">
        <f t="shared" si="178"/>
        <v/>
      </c>
      <c r="AC807" s="293" t="str">
        <f t="shared" si="178"/>
        <v/>
      </c>
      <c r="AD807" s="293" t="str">
        <f t="shared" si="178"/>
        <v/>
      </c>
      <c r="AE807" s="293" t="str">
        <f t="shared" si="178"/>
        <v/>
      </c>
      <c r="AF807" s="293" t="str">
        <f t="shared" si="178"/>
        <v/>
      </c>
      <c r="AG807" s="293" t="str">
        <f t="shared" si="178"/>
        <v/>
      </c>
      <c r="AH807" s="293">
        <f t="shared" si="171"/>
        <v>4</v>
      </c>
      <c r="AI807" s="292">
        <f t="shared" si="172"/>
        <v>1</v>
      </c>
    </row>
    <row r="808" spans="1:35" ht="26.25" x14ac:dyDescent="0.25">
      <c r="A808"/>
      <c r="B808">
        <f>TABLA!D805</f>
        <v>819</v>
      </c>
      <c r="C808">
        <f>TABLA!H805</f>
        <v>4</v>
      </c>
      <c r="D808" s="165" t="str">
        <f>TABLA!A805</f>
        <v>F. Ciencias de la Información</v>
      </c>
      <c r="E808" s="284">
        <f>TABLA!BN805</f>
        <v>0</v>
      </c>
      <c r="F808" s="293" t="str">
        <f t="shared" si="177"/>
        <v/>
      </c>
      <c r="G808" s="293" t="str">
        <f t="shared" si="177"/>
        <v/>
      </c>
      <c r="H808" s="293" t="str">
        <f t="shared" si="177"/>
        <v/>
      </c>
      <c r="I808" s="293" t="str">
        <f t="shared" si="177"/>
        <v/>
      </c>
      <c r="J808" s="293" t="str">
        <f t="shared" si="177"/>
        <v/>
      </c>
      <c r="K808" s="293" t="str">
        <f t="shared" si="177"/>
        <v/>
      </c>
      <c r="L808" s="293" t="str">
        <f t="shared" si="177"/>
        <v/>
      </c>
      <c r="M808" s="293" t="str">
        <f t="shared" si="177"/>
        <v/>
      </c>
      <c r="N808" s="293" t="str">
        <f t="shared" si="177"/>
        <v/>
      </c>
      <c r="O808" s="293" t="str">
        <f t="shared" si="177"/>
        <v/>
      </c>
      <c r="P808" s="293" t="str">
        <f t="shared" si="176"/>
        <v/>
      </c>
      <c r="Q808" s="293" t="str">
        <f t="shared" si="176"/>
        <v/>
      </c>
      <c r="R808" s="293" t="str">
        <f t="shared" si="176"/>
        <v/>
      </c>
      <c r="S808" s="293" t="str">
        <f t="shared" si="176"/>
        <v/>
      </c>
      <c r="T808" s="293" t="str">
        <f t="shared" si="176"/>
        <v/>
      </c>
      <c r="U808" s="293" t="str">
        <f t="shared" si="176"/>
        <v/>
      </c>
      <c r="V808" s="293" t="str">
        <f t="shared" si="176"/>
        <v/>
      </c>
      <c r="W808" s="293" t="str">
        <f t="shared" si="176"/>
        <v/>
      </c>
      <c r="X808" s="293" t="str">
        <f t="shared" si="176"/>
        <v/>
      </c>
      <c r="Y808" s="293" t="str">
        <f t="shared" si="176"/>
        <v/>
      </c>
      <c r="Z808" s="293" t="str">
        <f t="shared" si="178"/>
        <v/>
      </c>
      <c r="AA808" s="293" t="str">
        <f t="shared" si="178"/>
        <v/>
      </c>
      <c r="AB808" s="293" t="str">
        <f t="shared" si="178"/>
        <v/>
      </c>
      <c r="AC808" s="293" t="str">
        <f t="shared" si="178"/>
        <v/>
      </c>
      <c r="AD808" s="293" t="str">
        <f t="shared" si="178"/>
        <v/>
      </c>
      <c r="AE808" s="293" t="str">
        <f t="shared" si="178"/>
        <v/>
      </c>
      <c r="AF808" s="293" t="str">
        <f t="shared" si="178"/>
        <v/>
      </c>
      <c r="AG808" s="293" t="str">
        <f t="shared" si="178"/>
        <v/>
      </c>
      <c r="AH808" s="293">
        <f t="shared" si="171"/>
        <v>0</v>
      </c>
      <c r="AI808" s="292" t="str">
        <f t="shared" si="172"/>
        <v>X</v>
      </c>
    </row>
    <row r="809" spans="1:35" ht="26.25" x14ac:dyDescent="0.25">
      <c r="A809"/>
      <c r="B809">
        <f>TABLA!D806</f>
        <v>820</v>
      </c>
      <c r="C809">
        <f>TABLA!H806</f>
        <v>16</v>
      </c>
      <c r="D809" s="165" t="str">
        <f>TABLA!A806</f>
        <v>F. Geografía e Historia</v>
      </c>
      <c r="E809" s="284">
        <f>TABLA!BN806</f>
        <v>0</v>
      </c>
      <c r="F809" s="293" t="str">
        <f t="shared" si="177"/>
        <v/>
      </c>
      <c r="G809" s="293" t="str">
        <f t="shared" si="177"/>
        <v/>
      </c>
      <c r="H809" s="293" t="str">
        <f t="shared" si="177"/>
        <v/>
      </c>
      <c r="I809" s="293" t="str">
        <f t="shared" si="177"/>
        <v/>
      </c>
      <c r="J809" s="293" t="str">
        <f t="shared" si="177"/>
        <v/>
      </c>
      <c r="K809" s="293" t="str">
        <f t="shared" si="177"/>
        <v/>
      </c>
      <c r="L809" s="293" t="str">
        <f t="shared" si="177"/>
        <v/>
      </c>
      <c r="M809" s="293" t="str">
        <f t="shared" si="177"/>
        <v/>
      </c>
      <c r="N809" s="293" t="str">
        <f t="shared" si="177"/>
        <v/>
      </c>
      <c r="O809" s="293" t="str">
        <f t="shared" si="177"/>
        <v/>
      </c>
      <c r="P809" s="293" t="str">
        <f t="shared" si="176"/>
        <v/>
      </c>
      <c r="Q809" s="293" t="str">
        <f t="shared" si="176"/>
        <v/>
      </c>
      <c r="R809" s="293" t="str">
        <f t="shared" si="176"/>
        <v/>
      </c>
      <c r="S809" s="293" t="str">
        <f t="shared" si="176"/>
        <v/>
      </c>
      <c r="T809" s="293" t="str">
        <f t="shared" si="176"/>
        <v/>
      </c>
      <c r="U809" s="293" t="str">
        <f t="shared" si="176"/>
        <v/>
      </c>
      <c r="V809" s="293" t="str">
        <f t="shared" si="176"/>
        <v/>
      </c>
      <c r="W809" s="293" t="str">
        <f t="shared" si="176"/>
        <v/>
      </c>
      <c r="X809" s="293" t="str">
        <f t="shared" si="176"/>
        <v/>
      </c>
      <c r="Y809" s="293" t="str">
        <f t="shared" si="176"/>
        <v/>
      </c>
      <c r="Z809" s="293" t="str">
        <f t="shared" si="178"/>
        <v/>
      </c>
      <c r="AA809" s="293" t="str">
        <f t="shared" si="178"/>
        <v/>
      </c>
      <c r="AB809" s="293" t="str">
        <f t="shared" si="178"/>
        <v/>
      </c>
      <c r="AC809" s="293" t="str">
        <f t="shared" si="178"/>
        <v/>
      </c>
      <c r="AD809" s="293" t="str">
        <f t="shared" si="178"/>
        <v/>
      </c>
      <c r="AE809" s="293" t="str">
        <f t="shared" si="178"/>
        <v/>
      </c>
      <c r="AF809" s="293" t="str">
        <f t="shared" si="178"/>
        <v/>
      </c>
      <c r="AG809" s="293" t="str">
        <f t="shared" si="178"/>
        <v/>
      </c>
      <c r="AH809" s="293">
        <f t="shared" si="171"/>
        <v>0</v>
      </c>
      <c r="AI809" s="292" t="str">
        <f t="shared" si="172"/>
        <v>X</v>
      </c>
    </row>
    <row r="810" spans="1:35" ht="38.25" x14ac:dyDescent="0.25">
      <c r="A810"/>
      <c r="B810">
        <f>TABLA!D807</f>
        <v>821</v>
      </c>
      <c r="C810">
        <f>TABLA!H807</f>
        <v>22</v>
      </c>
      <c r="D810" s="284" t="str">
        <f>TABLA!A807</f>
        <v>F. Enfermería, Fisioterapia y Podología</v>
      </c>
      <c r="E810" s="284">
        <f>TABLA!BN807</f>
        <v>0</v>
      </c>
      <c r="F810" s="293" t="str">
        <f t="shared" si="177"/>
        <v/>
      </c>
      <c r="G810" s="293" t="str">
        <f t="shared" si="177"/>
        <v/>
      </c>
      <c r="H810" s="293" t="str">
        <f t="shared" si="177"/>
        <v/>
      </c>
      <c r="I810" s="293" t="str">
        <f t="shared" si="177"/>
        <v/>
      </c>
      <c r="J810" s="293" t="str">
        <f t="shared" si="177"/>
        <v/>
      </c>
      <c r="K810" s="293" t="str">
        <f t="shared" si="177"/>
        <v/>
      </c>
      <c r="L810" s="293" t="str">
        <f t="shared" si="177"/>
        <v/>
      </c>
      <c r="M810" s="293" t="str">
        <f t="shared" si="177"/>
        <v/>
      </c>
      <c r="N810" s="293" t="str">
        <f t="shared" si="177"/>
        <v/>
      </c>
      <c r="O810" s="293" t="str">
        <f t="shared" si="177"/>
        <v/>
      </c>
      <c r="P810" s="293" t="str">
        <f t="shared" si="176"/>
        <v/>
      </c>
      <c r="Q810" s="293" t="str">
        <f t="shared" si="176"/>
        <v/>
      </c>
      <c r="R810" s="293" t="str">
        <f t="shared" si="176"/>
        <v/>
      </c>
      <c r="S810" s="293" t="str">
        <f t="shared" si="176"/>
        <v/>
      </c>
      <c r="T810" s="293" t="str">
        <f t="shared" si="176"/>
        <v/>
      </c>
      <c r="U810" s="293" t="str">
        <f t="shared" si="176"/>
        <v/>
      </c>
      <c r="V810" s="293" t="str">
        <f t="shared" si="176"/>
        <v/>
      </c>
      <c r="W810" s="293" t="str">
        <f t="shared" si="176"/>
        <v/>
      </c>
      <c r="X810" s="293" t="str">
        <f t="shared" si="176"/>
        <v/>
      </c>
      <c r="Y810" s="293" t="str">
        <f t="shared" si="176"/>
        <v/>
      </c>
      <c r="Z810" s="293" t="str">
        <f t="shared" si="178"/>
        <v/>
      </c>
      <c r="AA810" s="293" t="str">
        <f t="shared" si="178"/>
        <v/>
      </c>
      <c r="AB810" s="293" t="str">
        <f t="shared" si="178"/>
        <v/>
      </c>
      <c r="AC810" s="293" t="str">
        <f t="shared" si="178"/>
        <v/>
      </c>
      <c r="AD810" s="293" t="str">
        <f t="shared" si="178"/>
        <v/>
      </c>
      <c r="AE810" s="293" t="str">
        <f t="shared" si="178"/>
        <v/>
      </c>
      <c r="AF810" s="293" t="str">
        <f t="shared" si="178"/>
        <v/>
      </c>
      <c r="AG810" s="293" t="str">
        <f t="shared" si="178"/>
        <v/>
      </c>
      <c r="AH810" s="293">
        <f t="shared" si="171"/>
        <v>0</v>
      </c>
      <c r="AI810" s="292" t="str">
        <f t="shared" si="172"/>
        <v>X</v>
      </c>
    </row>
    <row r="811" spans="1:35" ht="63.75" x14ac:dyDescent="0.25">
      <c r="A811"/>
      <c r="B811">
        <f>TABLA!D808</f>
        <v>822</v>
      </c>
      <c r="C811">
        <f>TABLA!H808</f>
        <v>2</v>
      </c>
      <c r="D811" s="165" t="str">
        <f>TABLA!A808</f>
        <v>F. Ciencias Biológicas</v>
      </c>
      <c r="E811" s="284" t="str">
        <f>TABLA!BN808</f>
        <v>Ampliación de los días de apertura de otras bibliotecas que no son solamente María Zambrano a los sábados y domingos, especialmente antes y durante las épocas de examenes finales. &lt;br&gt;Además estaría bien que hubiese un espacio dentro de la web de la biblioteca de cada facultad donde constasen explícitamente la bibliografía recomendada por curso de grado y de máster(no solo me refiero a libros,  tomos o colecciones sino a revistas, papers que sean mas fáciles de llevar por su menor peso). &lt;br&gt;</v>
      </c>
      <c r="F811" s="293" t="str">
        <f t="shared" si="177"/>
        <v/>
      </c>
      <c r="G811" s="293" t="str">
        <f t="shared" si="177"/>
        <v/>
      </c>
      <c r="H811" s="293" t="str">
        <f t="shared" si="177"/>
        <v/>
      </c>
      <c r="I811" s="293" t="str">
        <f t="shared" si="177"/>
        <v>x</v>
      </c>
      <c r="J811" s="293" t="str">
        <f t="shared" si="177"/>
        <v/>
      </c>
      <c r="K811" s="293" t="str">
        <f t="shared" si="177"/>
        <v/>
      </c>
      <c r="L811" s="293" t="str">
        <f t="shared" si="177"/>
        <v/>
      </c>
      <c r="M811" s="293" t="str">
        <f t="shared" si="177"/>
        <v/>
      </c>
      <c r="N811" s="293" t="str">
        <f t="shared" si="177"/>
        <v/>
      </c>
      <c r="O811" s="293" t="str">
        <f t="shared" si="177"/>
        <v/>
      </c>
      <c r="P811" s="293" t="str">
        <f t="shared" si="176"/>
        <v/>
      </c>
      <c r="Q811" s="293" t="str">
        <f t="shared" si="176"/>
        <v/>
      </c>
      <c r="R811" s="293" t="str">
        <f t="shared" si="176"/>
        <v/>
      </c>
      <c r="S811" s="293" t="str">
        <f t="shared" si="176"/>
        <v/>
      </c>
      <c r="T811" s="293" t="str">
        <f t="shared" si="176"/>
        <v/>
      </c>
      <c r="U811" s="293" t="str">
        <f t="shared" si="176"/>
        <v/>
      </c>
      <c r="V811" s="293" t="str">
        <f t="shared" si="176"/>
        <v/>
      </c>
      <c r="W811" s="293" t="str">
        <f t="shared" si="176"/>
        <v/>
      </c>
      <c r="X811" s="293" t="str">
        <f t="shared" si="176"/>
        <v/>
      </c>
      <c r="Y811" s="293" t="str">
        <f t="shared" si="176"/>
        <v/>
      </c>
      <c r="Z811" s="293" t="str">
        <f t="shared" si="178"/>
        <v/>
      </c>
      <c r="AA811" s="293" t="str">
        <f t="shared" si="178"/>
        <v/>
      </c>
      <c r="AB811" s="293" t="str">
        <f t="shared" si="178"/>
        <v/>
      </c>
      <c r="AC811" s="293" t="str">
        <f t="shared" si="178"/>
        <v/>
      </c>
      <c r="AD811" s="293" t="str">
        <f t="shared" si="178"/>
        <v/>
      </c>
      <c r="AE811" s="293" t="str">
        <f t="shared" si="178"/>
        <v/>
      </c>
      <c r="AF811" s="293" t="str">
        <f t="shared" si="178"/>
        <v>x</v>
      </c>
      <c r="AG811" s="293" t="str">
        <f t="shared" si="178"/>
        <v/>
      </c>
      <c r="AH811" s="293">
        <f t="shared" si="171"/>
        <v>2</v>
      </c>
      <c r="AI811" s="292">
        <f t="shared" si="172"/>
        <v>1</v>
      </c>
    </row>
    <row r="812" spans="1:35" ht="38.25" x14ac:dyDescent="0.25">
      <c r="A812"/>
      <c r="B812">
        <f>TABLA!D809</f>
        <v>823</v>
      </c>
      <c r="C812">
        <f>TABLA!H809</f>
        <v>9</v>
      </c>
      <c r="D812" s="284" t="str">
        <f>TABLA!A809</f>
        <v>F. Ciencias Políticas y Sociología</v>
      </c>
      <c r="E812" s="284">
        <f>TABLA!BN809</f>
        <v>0</v>
      </c>
      <c r="F812" s="293" t="str">
        <f t="shared" si="177"/>
        <v/>
      </c>
      <c r="G812" s="293" t="str">
        <f t="shared" si="177"/>
        <v/>
      </c>
      <c r="H812" s="293" t="str">
        <f t="shared" si="177"/>
        <v/>
      </c>
      <c r="I812" s="293" t="str">
        <f t="shared" si="177"/>
        <v/>
      </c>
      <c r="J812" s="293" t="str">
        <f t="shared" si="177"/>
        <v/>
      </c>
      <c r="K812" s="293" t="str">
        <f t="shared" si="177"/>
        <v/>
      </c>
      <c r="L812" s="293" t="str">
        <f t="shared" si="177"/>
        <v/>
      </c>
      <c r="M812" s="293" t="str">
        <f t="shared" si="177"/>
        <v/>
      </c>
      <c r="N812" s="293" t="str">
        <f t="shared" si="177"/>
        <v/>
      </c>
      <c r="O812" s="293" t="str">
        <f t="shared" si="177"/>
        <v/>
      </c>
      <c r="P812" s="293" t="str">
        <f t="shared" si="176"/>
        <v/>
      </c>
      <c r="Q812" s="293" t="str">
        <f t="shared" si="176"/>
        <v/>
      </c>
      <c r="R812" s="293" t="str">
        <f t="shared" si="176"/>
        <v/>
      </c>
      <c r="S812" s="293" t="str">
        <f t="shared" si="176"/>
        <v/>
      </c>
      <c r="T812" s="293" t="str">
        <f t="shared" si="176"/>
        <v/>
      </c>
      <c r="U812" s="293" t="str">
        <f t="shared" si="176"/>
        <v/>
      </c>
      <c r="V812" s="293" t="str">
        <f t="shared" si="176"/>
        <v/>
      </c>
      <c r="W812" s="293" t="str">
        <f t="shared" si="176"/>
        <v/>
      </c>
      <c r="X812" s="293" t="str">
        <f t="shared" si="176"/>
        <v/>
      </c>
      <c r="Y812" s="293" t="str">
        <f t="shared" si="176"/>
        <v/>
      </c>
      <c r="Z812" s="293" t="str">
        <f t="shared" si="178"/>
        <v/>
      </c>
      <c r="AA812" s="293" t="str">
        <f t="shared" si="178"/>
        <v/>
      </c>
      <c r="AB812" s="293" t="str">
        <f t="shared" si="178"/>
        <v/>
      </c>
      <c r="AC812" s="293" t="str">
        <f t="shared" si="178"/>
        <v/>
      </c>
      <c r="AD812" s="293" t="str">
        <f t="shared" si="178"/>
        <v/>
      </c>
      <c r="AE812" s="293" t="str">
        <f t="shared" si="178"/>
        <v/>
      </c>
      <c r="AF812" s="293" t="str">
        <f t="shared" si="178"/>
        <v/>
      </c>
      <c r="AG812" s="293" t="str">
        <f t="shared" si="178"/>
        <v/>
      </c>
      <c r="AH812" s="293">
        <f t="shared" si="171"/>
        <v>0</v>
      </c>
      <c r="AI812" s="292" t="str">
        <f t="shared" si="172"/>
        <v>X</v>
      </c>
    </row>
    <row r="813" spans="1:35" ht="63.75" x14ac:dyDescent="0.25">
      <c r="A813"/>
      <c r="B813">
        <f>TABLA!D810</f>
        <v>824</v>
      </c>
      <c r="C813">
        <f>TABLA!H810</f>
        <v>1</v>
      </c>
      <c r="D813" s="284" t="str">
        <f>TABLA!A810</f>
        <v>F. Bellas Artes</v>
      </c>
      <c r="E813" s="284" t="str">
        <f>TABLA!BN810</f>
        <v>En el apartado 5 preguntan sobre los cursos de formación, ¿no? Pues a mi personalmente nunca me han notificado de ningún curso realizado en la biblioteca de la facultad.&lt;br&gt;El sistema informático funciona de forma deficiente, está siempre cayéndose y teniendo errores, creo que deberían de contratar más personal informático, porque los actuales no dan a basto con la gran cantidad de datos que tienen que gestionar. &lt;br&gt;Sino también podrían rehacer la estructura de la aplicación viendo que da tantos fallos.</v>
      </c>
      <c r="F813" s="293" t="str">
        <f t="shared" si="177"/>
        <v/>
      </c>
      <c r="G813" s="293" t="str">
        <f t="shared" si="177"/>
        <v/>
      </c>
      <c r="H813" s="293" t="str">
        <f t="shared" si="177"/>
        <v/>
      </c>
      <c r="I813" s="293" t="str">
        <f t="shared" si="177"/>
        <v/>
      </c>
      <c r="J813" s="293" t="str">
        <f t="shared" si="177"/>
        <v/>
      </c>
      <c r="K813" s="293" t="str">
        <f t="shared" si="177"/>
        <v/>
      </c>
      <c r="L813" s="293" t="str">
        <f t="shared" si="177"/>
        <v/>
      </c>
      <c r="M813" s="293" t="str">
        <f t="shared" si="177"/>
        <v/>
      </c>
      <c r="N813" s="293" t="str">
        <f t="shared" si="177"/>
        <v/>
      </c>
      <c r="O813" s="293" t="str">
        <f t="shared" si="177"/>
        <v/>
      </c>
      <c r="P813" s="293" t="str">
        <f t="shared" si="176"/>
        <v/>
      </c>
      <c r="Q813" s="293" t="str">
        <f t="shared" si="176"/>
        <v/>
      </c>
      <c r="R813" s="293" t="str">
        <f t="shared" si="176"/>
        <v/>
      </c>
      <c r="S813" s="293" t="str">
        <f t="shared" si="176"/>
        <v/>
      </c>
      <c r="T813" s="293" t="str">
        <f t="shared" si="176"/>
        <v/>
      </c>
      <c r="U813" s="293" t="str">
        <f t="shared" si="176"/>
        <v/>
      </c>
      <c r="V813" s="293" t="str">
        <f t="shared" si="176"/>
        <v/>
      </c>
      <c r="W813" s="293" t="str">
        <f t="shared" si="176"/>
        <v/>
      </c>
      <c r="X813" s="293" t="str">
        <f t="shared" si="176"/>
        <v/>
      </c>
      <c r="Y813" s="293" t="str">
        <f t="shared" si="176"/>
        <v/>
      </c>
      <c r="Z813" s="293" t="str">
        <f t="shared" si="178"/>
        <v/>
      </c>
      <c r="AA813" s="293" t="str">
        <f t="shared" si="178"/>
        <v>x</v>
      </c>
      <c r="AB813" s="293" t="str">
        <f t="shared" si="178"/>
        <v/>
      </c>
      <c r="AC813" s="293" t="str">
        <f t="shared" si="178"/>
        <v/>
      </c>
      <c r="AD813" s="293" t="str">
        <f t="shared" si="178"/>
        <v/>
      </c>
      <c r="AE813" s="293" t="str">
        <f t="shared" si="178"/>
        <v>x</v>
      </c>
      <c r="AF813" s="293" t="str">
        <f t="shared" si="178"/>
        <v/>
      </c>
      <c r="AG813" s="293" t="str">
        <f t="shared" si="178"/>
        <v/>
      </c>
      <c r="AH813" s="293">
        <f t="shared" si="171"/>
        <v>2</v>
      </c>
      <c r="AI813" s="292">
        <f t="shared" si="172"/>
        <v>1</v>
      </c>
    </row>
    <row r="814" spans="1:35" ht="15.75" x14ac:dyDescent="0.25">
      <c r="A814" s="3"/>
      <c r="B814">
        <f>TABLA!D811</f>
        <v>825</v>
      </c>
      <c r="C814">
        <f>TABLA!H811</f>
        <v>13</v>
      </c>
      <c r="D814" s="284" t="str">
        <f>TABLA!A811</f>
        <v>F. Farmacia</v>
      </c>
      <c r="E814" s="284">
        <f>TABLA!BN811</f>
        <v>0</v>
      </c>
      <c r="F814" s="293" t="str">
        <f t="shared" si="177"/>
        <v/>
      </c>
      <c r="G814" s="293" t="str">
        <f t="shared" si="177"/>
        <v/>
      </c>
      <c r="H814" s="293" t="str">
        <f t="shared" si="177"/>
        <v/>
      </c>
      <c r="I814" s="293" t="str">
        <f t="shared" si="177"/>
        <v/>
      </c>
      <c r="J814" s="293" t="str">
        <f t="shared" si="177"/>
        <v/>
      </c>
      <c r="K814" s="293" t="str">
        <f t="shared" si="177"/>
        <v/>
      </c>
      <c r="L814" s="293" t="str">
        <f t="shared" si="177"/>
        <v/>
      </c>
      <c r="M814" s="293" t="str">
        <f t="shared" si="177"/>
        <v/>
      </c>
      <c r="N814" s="293" t="str">
        <f t="shared" si="177"/>
        <v/>
      </c>
      <c r="O814" s="293" t="str">
        <f t="shared" si="177"/>
        <v/>
      </c>
      <c r="P814" s="293" t="str">
        <f t="shared" si="176"/>
        <v/>
      </c>
      <c r="Q814" s="293" t="str">
        <f t="shared" si="176"/>
        <v/>
      </c>
      <c r="R814" s="293" t="str">
        <f t="shared" si="176"/>
        <v/>
      </c>
      <c r="S814" s="293" t="str">
        <f t="shared" si="176"/>
        <v/>
      </c>
      <c r="T814" s="293" t="str">
        <f t="shared" si="176"/>
        <v/>
      </c>
      <c r="U814" s="293" t="str">
        <f t="shared" si="176"/>
        <v/>
      </c>
      <c r="V814" s="293" t="str">
        <f t="shared" si="176"/>
        <v/>
      </c>
      <c r="W814" s="293" t="str">
        <f t="shared" si="176"/>
        <v/>
      </c>
      <c r="X814" s="293" t="str">
        <f t="shared" si="176"/>
        <v/>
      </c>
      <c r="Y814" s="293" t="str">
        <f t="shared" si="176"/>
        <v/>
      </c>
      <c r="Z814" s="293" t="str">
        <f t="shared" si="178"/>
        <v/>
      </c>
      <c r="AA814" s="293" t="str">
        <f t="shared" si="178"/>
        <v/>
      </c>
      <c r="AB814" s="293" t="str">
        <f t="shared" si="178"/>
        <v/>
      </c>
      <c r="AC814" s="293" t="str">
        <f t="shared" si="178"/>
        <v/>
      </c>
      <c r="AD814" s="293" t="str">
        <f t="shared" si="178"/>
        <v/>
      </c>
      <c r="AE814" s="293" t="str">
        <f t="shared" si="178"/>
        <v/>
      </c>
      <c r="AF814" s="293" t="str">
        <f t="shared" si="178"/>
        <v/>
      </c>
      <c r="AG814" s="293" t="str">
        <f t="shared" si="178"/>
        <v/>
      </c>
      <c r="AH814" s="293">
        <f t="shared" si="171"/>
        <v>0</v>
      </c>
      <c r="AI814" s="292" t="str">
        <f t="shared" si="172"/>
        <v>X</v>
      </c>
    </row>
    <row r="815" spans="1:35" ht="15.75" x14ac:dyDescent="0.25">
      <c r="A815" s="3"/>
      <c r="B815">
        <f>TABLA!D812</f>
        <v>826</v>
      </c>
      <c r="C815">
        <f>TABLA!H812</f>
        <v>15</v>
      </c>
      <c r="D815" s="284" t="str">
        <f>TABLA!A812</f>
        <v>F. Filosofía</v>
      </c>
      <c r="E815" s="284">
        <f>TABLA!BN812</f>
        <v>0</v>
      </c>
      <c r="F815" s="293" t="str">
        <f t="shared" si="177"/>
        <v/>
      </c>
      <c r="G815" s="293" t="str">
        <f t="shared" si="177"/>
        <v/>
      </c>
      <c r="H815" s="293" t="str">
        <f t="shared" si="177"/>
        <v/>
      </c>
      <c r="I815" s="293" t="str">
        <f t="shared" si="177"/>
        <v/>
      </c>
      <c r="J815" s="293" t="str">
        <f t="shared" si="177"/>
        <v/>
      </c>
      <c r="K815" s="293" t="str">
        <f t="shared" si="177"/>
        <v/>
      </c>
      <c r="L815" s="293" t="str">
        <f t="shared" si="177"/>
        <v/>
      </c>
      <c r="M815" s="293" t="str">
        <f t="shared" si="177"/>
        <v/>
      </c>
      <c r="N815" s="293" t="str">
        <f t="shared" si="177"/>
        <v/>
      </c>
      <c r="O815" s="293" t="str">
        <f t="shared" si="177"/>
        <v/>
      </c>
      <c r="P815" s="293" t="str">
        <f t="shared" si="176"/>
        <v/>
      </c>
      <c r="Q815" s="293" t="str">
        <f t="shared" si="176"/>
        <v/>
      </c>
      <c r="R815" s="293" t="str">
        <f t="shared" si="176"/>
        <v/>
      </c>
      <c r="S815" s="293" t="str">
        <f t="shared" si="176"/>
        <v/>
      </c>
      <c r="T815" s="293" t="str">
        <f t="shared" si="176"/>
        <v/>
      </c>
      <c r="U815" s="293" t="str">
        <f t="shared" si="176"/>
        <v/>
      </c>
      <c r="V815" s="293" t="str">
        <f t="shared" si="176"/>
        <v/>
      </c>
      <c r="W815" s="293" t="str">
        <f t="shared" si="176"/>
        <v/>
      </c>
      <c r="X815" s="293" t="str">
        <f t="shared" si="176"/>
        <v/>
      </c>
      <c r="Y815" s="293" t="str">
        <f t="shared" si="176"/>
        <v/>
      </c>
      <c r="Z815" s="293" t="str">
        <f t="shared" si="178"/>
        <v/>
      </c>
      <c r="AA815" s="293" t="str">
        <f t="shared" si="178"/>
        <v/>
      </c>
      <c r="AB815" s="293" t="str">
        <f t="shared" si="178"/>
        <v/>
      </c>
      <c r="AC815" s="293" t="str">
        <f t="shared" si="178"/>
        <v/>
      </c>
      <c r="AD815" s="293" t="str">
        <f t="shared" si="178"/>
        <v/>
      </c>
      <c r="AE815" s="293" t="str">
        <f t="shared" si="178"/>
        <v/>
      </c>
      <c r="AF815" s="293" t="str">
        <f t="shared" si="178"/>
        <v/>
      </c>
      <c r="AG815" s="293" t="str">
        <f t="shared" si="178"/>
        <v/>
      </c>
      <c r="AH815" s="293">
        <f t="shared" si="171"/>
        <v>0</v>
      </c>
      <c r="AI815" s="292" t="str">
        <f t="shared" si="172"/>
        <v>X</v>
      </c>
    </row>
    <row r="816" spans="1:35" ht="15.75" x14ac:dyDescent="0.25">
      <c r="A816"/>
      <c r="B816">
        <f>TABLA!D813</f>
        <v>827</v>
      </c>
      <c r="C816">
        <f>TABLA!H813</f>
        <v>14</v>
      </c>
      <c r="D816" s="165" t="str">
        <f>TABLA!A813</f>
        <v>F. Filología</v>
      </c>
      <c r="E816" s="284">
        <f>TABLA!BN813</f>
        <v>0</v>
      </c>
      <c r="F816" s="293" t="str">
        <f t="shared" si="177"/>
        <v/>
      </c>
      <c r="G816" s="293" t="str">
        <f t="shared" si="177"/>
        <v/>
      </c>
      <c r="H816" s="293" t="str">
        <f t="shared" si="177"/>
        <v/>
      </c>
      <c r="I816" s="293" t="str">
        <f t="shared" si="177"/>
        <v/>
      </c>
      <c r="J816" s="293" t="str">
        <f t="shared" si="177"/>
        <v/>
      </c>
      <c r="K816" s="293" t="str">
        <f t="shared" si="177"/>
        <v/>
      </c>
      <c r="L816" s="293" t="str">
        <f t="shared" si="177"/>
        <v/>
      </c>
      <c r="M816" s="293" t="str">
        <f t="shared" si="177"/>
        <v/>
      </c>
      <c r="N816" s="293" t="str">
        <f t="shared" si="177"/>
        <v/>
      </c>
      <c r="O816" s="293" t="str">
        <f t="shared" si="177"/>
        <v/>
      </c>
      <c r="P816" s="293" t="str">
        <f t="shared" si="176"/>
        <v/>
      </c>
      <c r="Q816" s="293" t="str">
        <f t="shared" si="176"/>
        <v/>
      </c>
      <c r="R816" s="293" t="str">
        <f t="shared" si="176"/>
        <v/>
      </c>
      <c r="S816" s="293" t="str">
        <f t="shared" si="176"/>
        <v/>
      </c>
      <c r="T816" s="293" t="str">
        <f t="shared" si="176"/>
        <v/>
      </c>
      <c r="U816" s="293" t="str">
        <f t="shared" si="176"/>
        <v/>
      </c>
      <c r="V816" s="293" t="str">
        <f t="shared" si="176"/>
        <v/>
      </c>
      <c r="W816" s="293" t="str">
        <f t="shared" si="176"/>
        <v/>
      </c>
      <c r="X816" s="293" t="str">
        <f t="shared" si="176"/>
        <v/>
      </c>
      <c r="Y816" s="293" t="str">
        <f t="shared" si="176"/>
        <v/>
      </c>
      <c r="Z816" s="293" t="str">
        <f t="shared" si="178"/>
        <v/>
      </c>
      <c r="AA816" s="293" t="str">
        <f t="shared" si="178"/>
        <v/>
      </c>
      <c r="AB816" s="293" t="str">
        <f t="shared" si="178"/>
        <v/>
      </c>
      <c r="AC816" s="293" t="str">
        <f t="shared" si="178"/>
        <v/>
      </c>
      <c r="AD816" s="293" t="str">
        <f t="shared" si="178"/>
        <v/>
      </c>
      <c r="AE816" s="293" t="str">
        <f t="shared" si="178"/>
        <v/>
      </c>
      <c r="AF816" s="293" t="str">
        <f t="shared" si="178"/>
        <v/>
      </c>
      <c r="AG816" s="293" t="str">
        <f t="shared" si="178"/>
        <v/>
      </c>
      <c r="AH816" s="293">
        <f t="shared" si="171"/>
        <v>0</v>
      </c>
      <c r="AI816" s="292" t="str">
        <f t="shared" si="172"/>
        <v>X</v>
      </c>
    </row>
    <row r="817" spans="1:35" ht="26.25" x14ac:dyDescent="0.25">
      <c r="A817" s="3"/>
      <c r="B817">
        <f>TABLA!D814</f>
        <v>828</v>
      </c>
      <c r="C817">
        <f>TABLA!H814</f>
        <v>6</v>
      </c>
      <c r="D817" s="165" t="str">
        <f>TABLA!A814</f>
        <v>F. Ciencias Físicas</v>
      </c>
      <c r="E817" s="284">
        <f>TABLA!BN814</f>
        <v>0</v>
      </c>
      <c r="F817" s="293" t="str">
        <f t="shared" si="177"/>
        <v/>
      </c>
      <c r="G817" s="293" t="str">
        <f t="shared" si="177"/>
        <v/>
      </c>
      <c r="H817" s="293" t="str">
        <f t="shared" si="177"/>
        <v/>
      </c>
      <c r="I817" s="293" t="str">
        <f t="shared" si="177"/>
        <v/>
      </c>
      <c r="J817" s="293" t="str">
        <f t="shared" si="177"/>
        <v/>
      </c>
      <c r="K817" s="293" t="str">
        <f t="shared" si="177"/>
        <v/>
      </c>
      <c r="L817" s="293" t="str">
        <f t="shared" si="177"/>
        <v/>
      </c>
      <c r="M817" s="293" t="str">
        <f t="shared" si="177"/>
        <v/>
      </c>
      <c r="N817" s="293" t="str">
        <f t="shared" si="177"/>
        <v/>
      </c>
      <c r="O817" s="293" t="str">
        <f t="shared" si="177"/>
        <v/>
      </c>
      <c r="P817" s="293" t="str">
        <f t="shared" si="176"/>
        <v/>
      </c>
      <c r="Q817" s="293" t="str">
        <f t="shared" si="176"/>
        <v/>
      </c>
      <c r="R817" s="293" t="str">
        <f t="shared" si="176"/>
        <v/>
      </c>
      <c r="S817" s="293" t="str">
        <f t="shared" si="176"/>
        <v/>
      </c>
      <c r="T817" s="293" t="str">
        <f t="shared" si="176"/>
        <v/>
      </c>
      <c r="U817" s="293" t="str">
        <f t="shared" si="176"/>
        <v/>
      </c>
      <c r="V817" s="293" t="str">
        <f t="shared" si="176"/>
        <v/>
      </c>
      <c r="W817" s="293" t="str">
        <f t="shared" si="176"/>
        <v/>
      </c>
      <c r="X817" s="293" t="str">
        <f t="shared" si="176"/>
        <v/>
      </c>
      <c r="Y817" s="293" t="str">
        <f t="shared" si="176"/>
        <v/>
      </c>
      <c r="Z817" s="293" t="str">
        <f t="shared" si="178"/>
        <v/>
      </c>
      <c r="AA817" s="293" t="str">
        <f t="shared" si="178"/>
        <v/>
      </c>
      <c r="AB817" s="293" t="str">
        <f t="shared" si="178"/>
        <v/>
      </c>
      <c r="AC817" s="293" t="str">
        <f t="shared" si="178"/>
        <v/>
      </c>
      <c r="AD817" s="293" t="str">
        <f t="shared" si="178"/>
        <v/>
      </c>
      <c r="AE817" s="293" t="str">
        <f t="shared" si="178"/>
        <v/>
      </c>
      <c r="AF817" s="293" t="str">
        <f t="shared" si="178"/>
        <v/>
      </c>
      <c r="AG817" s="293" t="str">
        <f t="shared" si="178"/>
        <v/>
      </c>
      <c r="AH817" s="293">
        <f t="shared" si="171"/>
        <v>0</v>
      </c>
      <c r="AI817" s="292" t="str">
        <f t="shared" si="172"/>
        <v>X</v>
      </c>
    </row>
    <row r="818" spans="1:35" ht="38.25" x14ac:dyDescent="0.25">
      <c r="A818"/>
      <c r="B818">
        <f>TABLA!D815</f>
        <v>829</v>
      </c>
      <c r="C818">
        <f>TABLA!H815</f>
        <v>11</v>
      </c>
      <c r="D818" s="165" t="str">
        <f>TABLA!A815</f>
        <v>F. Derecho</v>
      </c>
      <c r="E818" s="284" t="str">
        <f>TABLA!BN815</f>
        <v>No he asistido a los cursos porque no hay mucha publicidad de ellos, o por lo menos yo no los he visto.&lt;br&gt;Propuesta: mejores instalaciones o puestos de investigadores para los doctorandos. Por ejemplo: una sala sólo para ellos, para discutir y/o cubículos cerrados personales.</v>
      </c>
      <c r="F818" s="293" t="str">
        <f t="shared" si="177"/>
        <v/>
      </c>
      <c r="G818" s="293" t="str">
        <f t="shared" si="177"/>
        <v/>
      </c>
      <c r="H818" s="293" t="str">
        <f t="shared" si="177"/>
        <v/>
      </c>
      <c r="I818" s="293" t="str">
        <f t="shared" si="177"/>
        <v/>
      </c>
      <c r="J818" s="293" t="str">
        <f t="shared" si="177"/>
        <v/>
      </c>
      <c r="K818" s="293" t="str">
        <f t="shared" si="177"/>
        <v/>
      </c>
      <c r="L818" s="293" t="str">
        <f t="shared" si="177"/>
        <v/>
      </c>
      <c r="M818" s="293" t="str">
        <f t="shared" si="177"/>
        <v/>
      </c>
      <c r="N818" s="293" t="str">
        <f t="shared" si="177"/>
        <v/>
      </c>
      <c r="O818" s="293" t="str">
        <f t="shared" si="177"/>
        <v/>
      </c>
      <c r="P818" s="293" t="str">
        <f t="shared" si="177"/>
        <v/>
      </c>
      <c r="Q818" s="293" t="str">
        <f t="shared" si="177"/>
        <v/>
      </c>
      <c r="R818" s="293" t="str">
        <f t="shared" si="177"/>
        <v/>
      </c>
      <c r="S818" s="293" t="str">
        <f t="shared" si="177"/>
        <v/>
      </c>
      <c r="T818" s="293" t="str">
        <f t="shared" si="177"/>
        <v/>
      </c>
      <c r="U818" s="293" t="str">
        <f t="shared" si="177"/>
        <v/>
      </c>
      <c r="V818" s="293" t="str">
        <f t="shared" ref="P818:AE833" si="179">IFERROR((IF(FIND(V$1,$E818,1)&gt;0,"x")),"")</f>
        <v>x</v>
      </c>
      <c r="W818" s="293" t="str">
        <f t="shared" si="179"/>
        <v/>
      </c>
      <c r="X818" s="293" t="str">
        <f t="shared" si="179"/>
        <v/>
      </c>
      <c r="Y818" s="293" t="str">
        <f t="shared" si="179"/>
        <v/>
      </c>
      <c r="Z818" s="293" t="str">
        <f t="shared" si="178"/>
        <v/>
      </c>
      <c r="AA818" s="293" t="str">
        <f t="shared" si="178"/>
        <v>x</v>
      </c>
      <c r="AB818" s="293" t="str">
        <f t="shared" si="178"/>
        <v/>
      </c>
      <c r="AC818" s="293" t="str">
        <f t="shared" si="178"/>
        <v/>
      </c>
      <c r="AD818" s="293" t="str">
        <f t="shared" si="178"/>
        <v/>
      </c>
      <c r="AE818" s="293" t="str">
        <f t="shared" si="178"/>
        <v>x</v>
      </c>
      <c r="AF818" s="293" t="str">
        <f t="shared" si="178"/>
        <v/>
      </c>
      <c r="AG818" s="293" t="str">
        <f t="shared" si="178"/>
        <v/>
      </c>
      <c r="AH818" s="293">
        <f t="shared" si="171"/>
        <v>3</v>
      </c>
      <c r="AI818" s="292">
        <f t="shared" si="172"/>
        <v>1</v>
      </c>
    </row>
    <row r="819" spans="1:35" ht="26.25" x14ac:dyDescent="0.25">
      <c r="A819"/>
      <c r="B819">
        <f>TABLA!D816</f>
        <v>830</v>
      </c>
      <c r="C819">
        <f>TABLA!H816</f>
        <v>16</v>
      </c>
      <c r="D819" s="165" t="str">
        <f>TABLA!A816</f>
        <v>F. Geografía e Historia</v>
      </c>
      <c r="E819" s="284">
        <f>TABLA!BN816</f>
        <v>0</v>
      </c>
      <c r="F819" s="293" t="str">
        <f t="shared" ref="F819:U834" si="180">IFERROR((IF(FIND(F$1,$E819,1)&gt;0,"x")),"")</f>
        <v/>
      </c>
      <c r="G819" s="293" t="str">
        <f t="shared" si="180"/>
        <v/>
      </c>
      <c r="H819" s="293" t="str">
        <f t="shared" si="180"/>
        <v/>
      </c>
      <c r="I819" s="293" t="str">
        <f t="shared" si="180"/>
        <v/>
      </c>
      <c r="J819" s="293" t="str">
        <f t="shared" si="180"/>
        <v/>
      </c>
      <c r="K819" s="293" t="str">
        <f t="shared" si="180"/>
        <v/>
      </c>
      <c r="L819" s="293" t="str">
        <f t="shared" si="180"/>
        <v/>
      </c>
      <c r="M819" s="293" t="str">
        <f t="shared" si="180"/>
        <v/>
      </c>
      <c r="N819" s="293" t="str">
        <f t="shared" si="180"/>
        <v/>
      </c>
      <c r="O819" s="293" t="str">
        <f t="shared" si="180"/>
        <v/>
      </c>
      <c r="P819" s="293" t="str">
        <f t="shared" si="179"/>
        <v/>
      </c>
      <c r="Q819" s="293" t="str">
        <f t="shared" si="179"/>
        <v/>
      </c>
      <c r="R819" s="293" t="str">
        <f t="shared" si="179"/>
        <v/>
      </c>
      <c r="S819" s="293" t="str">
        <f t="shared" si="179"/>
        <v/>
      </c>
      <c r="T819" s="293" t="str">
        <f t="shared" si="179"/>
        <v/>
      </c>
      <c r="U819" s="293" t="str">
        <f t="shared" si="179"/>
        <v/>
      </c>
      <c r="V819" s="293" t="str">
        <f t="shared" si="179"/>
        <v/>
      </c>
      <c r="W819" s="293" t="str">
        <f t="shared" si="179"/>
        <v/>
      </c>
      <c r="X819" s="293" t="str">
        <f t="shared" si="179"/>
        <v/>
      </c>
      <c r="Y819" s="293" t="str">
        <f t="shared" si="179"/>
        <v/>
      </c>
      <c r="Z819" s="293" t="str">
        <f t="shared" si="179"/>
        <v/>
      </c>
      <c r="AA819" s="293" t="str">
        <f t="shared" si="179"/>
        <v/>
      </c>
      <c r="AB819" s="293" t="str">
        <f t="shared" si="179"/>
        <v/>
      </c>
      <c r="AC819" s="293" t="str">
        <f t="shared" si="179"/>
        <v/>
      </c>
      <c r="AD819" s="293" t="str">
        <f t="shared" si="179"/>
        <v/>
      </c>
      <c r="AE819" s="293" t="str">
        <f t="shared" si="179"/>
        <v/>
      </c>
      <c r="AF819" s="293" t="str">
        <f t="shared" ref="Z819:AG834" si="181">IFERROR((IF(FIND(AF$1,$E819,1)&gt;0,"x")),"")</f>
        <v/>
      </c>
      <c r="AG819" s="293" t="str">
        <f t="shared" si="181"/>
        <v/>
      </c>
      <c r="AH819" s="293">
        <f t="shared" si="171"/>
        <v>0</v>
      </c>
      <c r="AI819" s="292" t="str">
        <f t="shared" si="172"/>
        <v>X</v>
      </c>
    </row>
    <row r="820" spans="1:35" ht="39" x14ac:dyDescent="0.25">
      <c r="A820"/>
      <c r="B820">
        <f>TABLA!D817</f>
        <v>831</v>
      </c>
      <c r="C820">
        <f>TABLA!H817</f>
        <v>9</v>
      </c>
      <c r="D820" s="165" t="str">
        <f>TABLA!A817</f>
        <v>F. Ciencias Políticas y Sociología</v>
      </c>
      <c r="E820" s="284">
        <f>TABLA!BN817</f>
        <v>0</v>
      </c>
      <c r="F820" s="293" t="str">
        <f t="shared" si="180"/>
        <v/>
      </c>
      <c r="G820" s="293" t="str">
        <f t="shared" si="180"/>
        <v/>
      </c>
      <c r="H820" s="293" t="str">
        <f t="shared" si="180"/>
        <v/>
      </c>
      <c r="I820" s="293" t="str">
        <f t="shared" si="180"/>
        <v/>
      </c>
      <c r="J820" s="293" t="str">
        <f t="shared" si="180"/>
        <v/>
      </c>
      <c r="K820" s="293" t="str">
        <f t="shared" si="180"/>
        <v/>
      </c>
      <c r="L820" s="293" t="str">
        <f t="shared" si="180"/>
        <v/>
      </c>
      <c r="M820" s="293" t="str">
        <f t="shared" si="180"/>
        <v/>
      </c>
      <c r="N820" s="293" t="str">
        <f t="shared" si="180"/>
        <v/>
      </c>
      <c r="O820" s="293" t="str">
        <f t="shared" si="180"/>
        <v/>
      </c>
      <c r="P820" s="293" t="str">
        <f t="shared" si="179"/>
        <v/>
      </c>
      <c r="Q820" s="293" t="str">
        <f t="shared" si="179"/>
        <v/>
      </c>
      <c r="R820" s="293" t="str">
        <f t="shared" si="179"/>
        <v/>
      </c>
      <c r="S820" s="293" t="str">
        <f t="shared" si="179"/>
        <v/>
      </c>
      <c r="T820" s="293" t="str">
        <f t="shared" si="179"/>
        <v/>
      </c>
      <c r="U820" s="293" t="str">
        <f t="shared" si="179"/>
        <v/>
      </c>
      <c r="V820" s="293" t="str">
        <f t="shared" si="179"/>
        <v/>
      </c>
      <c r="W820" s="293" t="str">
        <f t="shared" si="179"/>
        <v/>
      </c>
      <c r="X820" s="293" t="str">
        <f t="shared" si="179"/>
        <v/>
      </c>
      <c r="Y820" s="293" t="str">
        <f t="shared" si="179"/>
        <v/>
      </c>
      <c r="Z820" s="293" t="str">
        <f t="shared" si="179"/>
        <v/>
      </c>
      <c r="AA820" s="293" t="str">
        <f t="shared" si="179"/>
        <v/>
      </c>
      <c r="AB820" s="293" t="str">
        <f t="shared" si="179"/>
        <v/>
      </c>
      <c r="AC820" s="293" t="str">
        <f t="shared" si="179"/>
        <v/>
      </c>
      <c r="AD820" s="293" t="str">
        <f t="shared" si="179"/>
        <v/>
      </c>
      <c r="AE820" s="293" t="str">
        <f t="shared" si="179"/>
        <v/>
      </c>
      <c r="AF820" s="293" t="str">
        <f t="shared" si="181"/>
        <v/>
      </c>
      <c r="AG820" s="293" t="str">
        <f t="shared" si="181"/>
        <v/>
      </c>
      <c r="AH820" s="293">
        <f t="shared" si="171"/>
        <v>0</v>
      </c>
      <c r="AI820" s="292" t="str">
        <f t="shared" si="172"/>
        <v>X</v>
      </c>
    </row>
    <row r="821" spans="1:35" ht="15.75" x14ac:dyDescent="0.25">
      <c r="A821"/>
      <c r="B821">
        <f>TABLA!D818</f>
        <v>832</v>
      </c>
      <c r="C821">
        <f>TABLA!H818</f>
        <v>14</v>
      </c>
      <c r="D821" s="284" t="str">
        <f>TABLA!A818</f>
        <v>F. Filología</v>
      </c>
      <c r="E821" s="284">
        <f>TABLA!BN818</f>
        <v>0</v>
      </c>
      <c r="F821" s="293" t="str">
        <f t="shared" si="180"/>
        <v/>
      </c>
      <c r="G821" s="293" t="str">
        <f t="shared" si="180"/>
        <v/>
      </c>
      <c r="H821" s="293" t="str">
        <f t="shared" si="180"/>
        <v/>
      </c>
      <c r="I821" s="293" t="str">
        <f t="shared" si="180"/>
        <v/>
      </c>
      <c r="J821" s="293" t="str">
        <f t="shared" si="180"/>
        <v/>
      </c>
      <c r="K821" s="293" t="str">
        <f t="shared" si="180"/>
        <v/>
      </c>
      <c r="L821" s="293" t="str">
        <f t="shared" si="180"/>
        <v/>
      </c>
      <c r="M821" s="293" t="str">
        <f t="shared" si="180"/>
        <v/>
      </c>
      <c r="N821" s="293" t="str">
        <f t="shared" si="180"/>
        <v/>
      </c>
      <c r="O821" s="293" t="str">
        <f t="shared" si="180"/>
        <v/>
      </c>
      <c r="P821" s="293" t="str">
        <f t="shared" si="179"/>
        <v/>
      </c>
      <c r="Q821" s="293" t="str">
        <f t="shared" si="179"/>
        <v/>
      </c>
      <c r="R821" s="293" t="str">
        <f t="shared" si="179"/>
        <v/>
      </c>
      <c r="S821" s="293" t="str">
        <f t="shared" si="179"/>
        <v/>
      </c>
      <c r="T821" s="293" t="str">
        <f t="shared" si="179"/>
        <v/>
      </c>
      <c r="U821" s="293" t="str">
        <f t="shared" si="179"/>
        <v/>
      </c>
      <c r="V821" s="293" t="str">
        <f t="shared" si="179"/>
        <v/>
      </c>
      <c r="W821" s="293" t="str">
        <f t="shared" si="179"/>
        <v/>
      </c>
      <c r="X821" s="293" t="str">
        <f t="shared" si="179"/>
        <v/>
      </c>
      <c r="Y821" s="293" t="str">
        <f t="shared" si="179"/>
        <v/>
      </c>
      <c r="Z821" s="293" t="str">
        <f t="shared" si="181"/>
        <v/>
      </c>
      <c r="AA821" s="293" t="str">
        <f t="shared" si="181"/>
        <v/>
      </c>
      <c r="AB821" s="293" t="str">
        <f t="shared" si="181"/>
        <v/>
      </c>
      <c r="AC821" s="293" t="str">
        <f t="shared" si="181"/>
        <v/>
      </c>
      <c r="AD821" s="293" t="str">
        <f t="shared" si="181"/>
        <v/>
      </c>
      <c r="AE821" s="293" t="str">
        <f t="shared" si="181"/>
        <v/>
      </c>
      <c r="AF821" s="293" t="str">
        <f t="shared" si="181"/>
        <v/>
      </c>
      <c r="AG821" s="293" t="str">
        <f t="shared" si="181"/>
        <v/>
      </c>
      <c r="AH821" s="293">
        <f t="shared" si="171"/>
        <v>0</v>
      </c>
      <c r="AI821" s="292" t="str">
        <f t="shared" si="172"/>
        <v>X</v>
      </c>
    </row>
    <row r="822" spans="1:35" ht="25.5" x14ac:dyDescent="0.25">
      <c r="A822"/>
      <c r="B822">
        <f>TABLA!D819</f>
        <v>833</v>
      </c>
      <c r="C822">
        <f>TABLA!H819</f>
        <v>6</v>
      </c>
      <c r="D822" s="284" t="str">
        <f>TABLA!A819</f>
        <v>F. Ciencias Físicas</v>
      </c>
      <c r="E822" s="284">
        <f>TABLA!BN819</f>
        <v>0</v>
      </c>
      <c r="F822" s="293" t="str">
        <f t="shared" si="180"/>
        <v/>
      </c>
      <c r="G822" s="293" t="str">
        <f t="shared" si="180"/>
        <v/>
      </c>
      <c r="H822" s="293" t="str">
        <f t="shared" si="180"/>
        <v/>
      </c>
      <c r="I822" s="293" t="str">
        <f t="shared" si="180"/>
        <v/>
      </c>
      <c r="J822" s="293" t="str">
        <f t="shared" si="180"/>
        <v/>
      </c>
      <c r="K822" s="293" t="str">
        <f t="shared" si="180"/>
        <v/>
      </c>
      <c r="L822" s="293" t="str">
        <f t="shared" si="180"/>
        <v/>
      </c>
      <c r="M822" s="293" t="str">
        <f t="shared" si="180"/>
        <v/>
      </c>
      <c r="N822" s="293" t="str">
        <f t="shared" si="180"/>
        <v/>
      </c>
      <c r="O822" s="293" t="str">
        <f t="shared" si="180"/>
        <v/>
      </c>
      <c r="P822" s="293" t="str">
        <f t="shared" si="179"/>
        <v/>
      </c>
      <c r="Q822" s="293" t="str">
        <f t="shared" si="179"/>
        <v/>
      </c>
      <c r="R822" s="293" t="str">
        <f t="shared" si="179"/>
        <v/>
      </c>
      <c r="S822" s="293" t="str">
        <f t="shared" si="179"/>
        <v/>
      </c>
      <c r="T822" s="293" t="str">
        <f t="shared" si="179"/>
        <v/>
      </c>
      <c r="U822" s="293" t="str">
        <f t="shared" si="179"/>
        <v/>
      </c>
      <c r="V822" s="293" t="str">
        <f t="shared" si="179"/>
        <v/>
      </c>
      <c r="W822" s="293" t="str">
        <f t="shared" si="179"/>
        <v/>
      </c>
      <c r="X822" s="293" t="str">
        <f t="shared" si="179"/>
        <v/>
      </c>
      <c r="Y822" s="293" t="str">
        <f t="shared" si="179"/>
        <v/>
      </c>
      <c r="Z822" s="293" t="str">
        <f t="shared" si="181"/>
        <v/>
      </c>
      <c r="AA822" s="293" t="str">
        <f t="shared" si="181"/>
        <v/>
      </c>
      <c r="AB822" s="293" t="str">
        <f t="shared" si="181"/>
        <v/>
      </c>
      <c r="AC822" s="293" t="str">
        <f t="shared" si="181"/>
        <v/>
      </c>
      <c r="AD822" s="293" t="str">
        <f t="shared" si="181"/>
        <v/>
      </c>
      <c r="AE822" s="293" t="str">
        <f t="shared" si="181"/>
        <v/>
      </c>
      <c r="AF822" s="293" t="str">
        <f t="shared" si="181"/>
        <v/>
      </c>
      <c r="AG822" s="293" t="str">
        <f t="shared" si="181"/>
        <v/>
      </c>
      <c r="AH822" s="293">
        <f t="shared" si="171"/>
        <v>0</v>
      </c>
      <c r="AI822" s="292" t="str">
        <f t="shared" si="172"/>
        <v>X</v>
      </c>
    </row>
    <row r="823" spans="1:35" ht="39" x14ac:dyDescent="0.25">
      <c r="A823"/>
      <c r="B823">
        <f>TABLA!D820</f>
        <v>834</v>
      </c>
      <c r="C823">
        <f>TABLA!H820</f>
        <v>9</v>
      </c>
      <c r="D823" s="165" t="str">
        <f>TABLA!A820</f>
        <v>F. Ciencias Políticas y Sociología</v>
      </c>
      <c r="E823" s="284" t="str">
        <f>TABLA!BN820</f>
        <v>Es muy molesto el ruido que hacen los ventiladores (si no son estos, otro spsrato parecido) continuamente. Además, en las mesas de la parte central de la biblioteca, las cuales son alargadas de un extremo a otro, se agradecería algún tipo de separación ya que dan una sensación de demasiada amplitud.</v>
      </c>
      <c r="F823" s="293" t="str">
        <f t="shared" si="180"/>
        <v/>
      </c>
      <c r="G823" s="293" t="str">
        <f t="shared" si="180"/>
        <v/>
      </c>
      <c r="H823" s="293" t="str">
        <f t="shared" si="180"/>
        <v/>
      </c>
      <c r="I823" s="293" t="str">
        <f t="shared" si="180"/>
        <v/>
      </c>
      <c r="J823" s="293" t="str">
        <f t="shared" si="180"/>
        <v/>
      </c>
      <c r="K823" s="293" t="str">
        <f t="shared" si="180"/>
        <v/>
      </c>
      <c r="L823" s="293" t="str">
        <f t="shared" si="180"/>
        <v/>
      </c>
      <c r="M823" s="293" t="str">
        <f t="shared" si="180"/>
        <v/>
      </c>
      <c r="N823" s="293" t="str">
        <f t="shared" si="180"/>
        <v/>
      </c>
      <c r="O823" s="293" t="str">
        <f t="shared" si="180"/>
        <v/>
      </c>
      <c r="P823" s="293" t="str">
        <f t="shared" si="179"/>
        <v/>
      </c>
      <c r="Q823" s="293" t="str">
        <f t="shared" si="179"/>
        <v/>
      </c>
      <c r="R823" s="293" t="str">
        <f t="shared" si="179"/>
        <v/>
      </c>
      <c r="S823" s="293" t="str">
        <f t="shared" si="179"/>
        <v>x</v>
      </c>
      <c r="T823" s="293" t="str">
        <f t="shared" si="179"/>
        <v/>
      </c>
      <c r="U823" s="293" t="str">
        <f t="shared" si="179"/>
        <v/>
      </c>
      <c r="V823" s="293" t="str">
        <f t="shared" si="179"/>
        <v/>
      </c>
      <c r="W823" s="293" t="str">
        <f t="shared" si="179"/>
        <v/>
      </c>
      <c r="X823" s="293" t="str">
        <f t="shared" si="179"/>
        <v/>
      </c>
      <c r="Y823" s="293" t="str">
        <f t="shared" si="179"/>
        <v/>
      </c>
      <c r="Z823" s="293" t="str">
        <f t="shared" si="181"/>
        <v/>
      </c>
      <c r="AA823" s="293" t="str">
        <f t="shared" si="181"/>
        <v/>
      </c>
      <c r="AB823" s="293" t="str">
        <f t="shared" si="181"/>
        <v/>
      </c>
      <c r="AC823" s="293" t="str">
        <f t="shared" si="181"/>
        <v/>
      </c>
      <c r="AD823" s="293" t="str">
        <f t="shared" si="181"/>
        <v/>
      </c>
      <c r="AE823" s="293" t="str">
        <f t="shared" si="181"/>
        <v/>
      </c>
      <c r="AF823" s="293" t="str">
        <f t="shared" si="181"/>
        <v/>
      </c>
      <c r="AG823" s="293" t="str">
        <f t="shared" si="181"/>
        <v/>
      </c>
      <c r="AH823" s="293">
        <f t="shared" si="171"/>
        <v>1</v>
      </c>
      <c r="AI823" s="292">
        <f t="shared" si="172"/>
        <v>1</v>
      </c>
    </row>
    <row r="824" spans="1:35" ht="15.75" x14ac:dyDescent="0.25">
      <c r="A824"/>
      <c r="B824">
        <f>TABLA!D821</f>
        <v>835</v>
      </c>
      <c r="C824">
        <f>TABLA!H821</f>
        <v>13</v>
      </c>
      <c r="D824" s="284" t="str">
        <f>TABLA!A821</f>
        <v>F. Farmacia</v>
      </c>
      <c r="E824" s="284">
        <f>TABLA!BN821</f>
        <v>0</v>
      </c>
      <c r="F824" s="293" t="str">
        <f t="shared" si="180"/>
        <v/>
      </c>
      <c r="G824" s="293" t="str">
        <f t="shared" si="180"/>
        <v/>
      </c>
      <c r="H824" s="293" t="str">
        <f t="shared" si="180"/>
        <v/>
      </c>
      <c r="I824" s="293" t="str">
        <f t="shared" si="180"/>
        <v/>
      </c>
      <c r="J824" s="293" t="str">
        <f t="shared" si="180"/>
        <v/>
      </c>
      <c r="K824" s="293" t="str">
        <f t="shared" si="180"/>
        <v/>
      </c>
      <c r="L824" s="293" t="str">
        <f t="shared" si="180"/>
        <v/>
      </c>
      <c r="M824" s="293" t="str">
        <f t="shared" si="180"/>
        <v/>
      </c>
      <c r="N824" s="293" t="str">
        <f t="shared" si="180"/>
        <v/>
      </c>
      <c r="O824" s="293" t="str">
        <f t="shared" si="180"/>
        <v/>
      </c>
      <c r="P824" s="293" t="str">
        <f t="shared" si="179"/>
        <v/>
      </c>
      <c r="Q824" s="293" t="str">
        <f t="shared" si="179"/>
        <v/>
      </c>
      <c r="R824" s="293" t="str">
        <f t="shared" si="179"/>
        <v/>
      </c>
      <c r="S824" s="293" t="str">
        <f t="shared" si="179"/>
        <v/>
      </c>
      <c r="T824" s="293" t="str">
        <f t="shared" si="179"/>
        <v/>
      </c>
      <c r="U824" s="293" t="str">
        <f t="shared" si="179"/>
        <v/>
      </c>
      <c r="V824" s="293" t="str">
        <f t="shared" si="179"/>
        <v/>
      </c>
      <c r="W824" s="293" t="str">
        <f t="shared" si="179"/>
        <v/>
      </c>
      <c r="X824" s="293" t="str">
        <f t="shared" si="179"/>
        <v/>
      </c>
      <c r="Y824" s="293" t="str">
        <f t="shared" si="179"/>
        <v/>
      </c>
      <c r="Z824" s="293" t="str">
        <f t="shared" si="181"/>
        <v/>
      </c>
      <c r="AA824" s="293" t="str">
        <f t="shared" si="181"/>
        <v/>
      </c>
      <c r="AB824" s="293" t="str">
        <f t="shared" si="181"/>
        <v/>
      </c>
      <c r="AC824" s="293" t="str">
        <f t="shared" si="181"/>
        <v/>
      </c>
      <c r="AD824" s="293" t="str">
        <f t="shared" si="181"/>
        <v/>
      </c>
      <c r="AE824" s="293" t="str">
        <f t="shared" si="181"/>
        <v/>
      </c>
      <c r="AF824" s="293" t="str">
        <f t="shared" si="181"/>
        <v/>
      </c>
      <c r="AG824" s="293" t="str">
        <f t="shared" si="181"/>
        <v/>
      </c>
      <c r="AH824" s="293">
        <f t="shared" si="171"/>
        <v>0</v>
      </c>
      <c r="AI824" s="292" t="str">
        <f t="shared" si="172"/>
        <v>X</v>
      </c>
    </row>
    <row r="825" spans="1:35" ht="63.75" x14ac:dyDescent="0.25">
      <c r="A825"/>
      <c r="B825">
        <f>TABLA!D822</f>
        <v>836</v>
      </c>
      <c r="C825">
        <f>TABLA!H822</f>
        <v>16</v>
      </c>
      <c r="D825" s="165" t="str">
        <f>TABLA!A822</f>
        <v>F. Geografía e Historia</v>
      </c>
      <c r="E825" s="284" t="str">
        <f>TABLA!BN822</f>
        <v>Como sugerencia, cabe destacar que el estado de bastantes libros de la facultad de geografía e historia es lamentable, no se renuevan desde hace años, y algunos de los libros no tienen ni encuadernado. Además hay libros que ni siquiera se pueden coger para préstamos (catalogados con un punto verde), eso por no decir que hay libros que no están en la facultad de geografía e historia, siendo bastantes de ellos necesarios para consultar temarios de algunas asignaturas que se imparten en dicha facultad.</v>
      </c>
      <c r="F825" s="293" t="str">
        <f t="shared" si="180"/>
        <v/>
      </c>
      <c r="G825" s="293" t="str">
        <f t="shared" si="180"/>
        <v/>
      </c>
      <c r="H825" s="293" t="str">
        <f t="shared" si="180"/>
        <v/>
      </c>
      <c r="I825" s="293" t="str">
        <f t="shared" si="180"/>
        <v/>
      </c>
      <c r="J825" s="293" t="str">
        <f t="shared" si="180"/>
        <v/>
      </c>
      <c r="K825" s="293" t="str">
        <f t="shared" si="180"/>
        <v/>
      </c>
      <c r="L825" s="293" t="str">
        <f t="shared" si="180"/>
        <v/>
      </c>
      <c r="M825" s="293" t="str">
        <f t="shared" si="180"/>
        <v/>
      </c>
      <c r="N825" s="293" t="str">
        <f t="shared" si="180"/>
        <v/>
      </c>
      <c r="O825" s="293" t="str">
        <f t="shared" si="180"/>
        <v/>
      </c>
      <c r="P825" s="293" t="str">
        <f t="shared" si="179"/>
        <v/>
      </c>
      <c r="Q825" s="293" t="str">
        <f t="shared" si="179"/>
        <v/>
      </c>
      <c r="R825" s="293" t="str">
        <f t="shared" si="179"/>
        <v/>
      </c>
      <c r="S825" s="293" t="str">
        <f t="shared" si="179"/>
        <v/>
      </c>
      <c r="T825" s="293" t="str">
        <f t="shared" si="179"/>
        <v/>
      </c>
      <c r="U825" s="293" t="str">
        <f t="shared" si="179"/>
        <v/>
      </c>
      <c r="V825" s="293" t="str">
        <f t="shared" si="179"/>
        <v/>
      </c>
      <c r="W825" s="293" t="str">
        <f t="shared" si="179"/>
        <v/>
      </c>
      <c r="X825" s="293" t="str">
        <f t="shared" si="179"/>
        <v/>
      </c>
      <c r="Y825" s="293" t="str">
        <f t="shared" si="179"/>
        <v/>
      </c>
      <c r="Z825" s="293" t="str">
        <f t="shared" si="181"/>
        <v/>
      </c>
      <c r="AA825" s="293" t="str">
        <f t="shared" si="181"/>
        <v/>
      </c>
      <c r="AB825" s="293" t="str">
        <f t="shared" si="181"/>
        <v/>
      </c>
      <c r="AC825" s="293" t="str">
        <f t="shared" si="181"/>
        <v/>
      </c>
      <c r="AD825" s="293" t="str">
        <f t="shared" si="181"/>
        <v/>
      </c>
      <c r="AE825" s="293" t="str">
        <f t="shared" si="181"/>
        <v/>
      </c>
      <c r="AF825" s="293" t="str">
        <f t="shared" si="181"/>
        <v/>
      </c>
      <c r="AG825" s="293" t="str">
        <f t="shared" si="181"/>
        <v/>
      </c>
      <c r="AH825" s="293">
        <f t="shared" si="171"/>
        <v>0</v>
      </c>
      <c r="AI825" s="292">
        <f t="shared" si="172"/>
        <v>1</v>
      </c>
    </row>
    <row r="826" spans="1:35" ht="15.75" x14ac:dyDescent="0.25">
      <c r="A826" s="3"/>
      <c r="B826">
        <f>TABLA!D823</f>
        <v>837</v>
      </c>
      <c r="C826">
        <f>TABLA!H823</f>
        <v>13</v>
      </c>
      <c r="D826" s="284" t="str">
        <f>TABLA!A823</f>
        <v>F. Farmacia</v>
      </c>
      <c r="E826" s="284">
        <f>TABLA!BN823</f>
        <v>0</v>
      </c>
      <c r="F826" s="293" t="str">
        <f t="shared" si="180"/>
        <v/>
      </c>
      <c r="G826" s="293" t="str">
        <f t="shared" si="180"/>
        <v/>
      </c>
      <c r="H826" s="293" t="str">
        <f t="shared" si="180"/>
        <v/>
      </c>
      <c r="I826" s="293" t="str">
        <f t="shared" si="180"/>
        <v/>
      </c>
      <c r="J826" s="293" t="str">
        <f t="shared" si="180"/>
        <v/>
      </c>
      <c r="K826" s="293" t="str">
        <f t="shared" si="180"/>
        <v/>
      </c>
      <c r="L826" s="293" t="str">
        <f t="shared" si="180"/>
        <v/>
      </c>
      <c r="M826" s="293" t="str">
        <f t="shared" si="180"/>
        <v/>
      </c>
      <c r="N826" s="293" t="str">
        <f t="shared" si="180"/>
        <v/>
      </c>
      <c r="O826" s="293" t="str">
        <f t="shared" si="180"/>
        <v/>
      </c>
      <c r="P826" s="293" t="str">
        <f t="shared" si="179"/>
        <v/>
      </c>
      <c r="Q826" s="293" t="str">
        <f t="shared" si="179"/>
        <v/>
      </c>
      <c r="R826" s="293" t="str">
        <f t="shared" si="179"/>
        <v/>
      </c>
      <c r="S826" s="293" t="str">
        <f t="shared" si="179"/>
        <v/>
      </c>
      <c r="T826" s="293" t="str">
        <f t="shared" si="179"/>
        <v/>
      </c>
      <c r="U826" s="293" t="str">
        <f t="shared" si="179"/>
        <v/>
      </c>
      <c r="V826" s="293" t="str">
        <f t="shared" si="179"/>
        <v/>
      </c>
      <c r="W826" s="293" t="str">
        <f t="shared" si="179"/>
        <v/>
      </c>
      <c r="X826" s="293" t="str">
        <f t="shared" si="179"/>
        <v/>
      </c>
      <c r="Y826" s="293" t="str">
        <f t="shared" si="179"/>
        <v/>
      </c>
      <c r="Z826" s="293" t="str">
        <f t="shared" si="181"/>
        <v/>
      </c>
      <c r="AA826" s="293" t="str">
        <f t="shared" si="181"/>
        <v/>
      </c>
      <c r="AB826" s="293" t="str">
        <f t="shared" si="181"/>
        <v/>
      </c>
      <c r="AC826" s="293" t="str">
        <f t="shared" si="181"/>
        <v/>
      </c>
      <c r="AD826" s="293" t="str">
        <f t="shared" si="181"/>
        <v/>
      </c>
      <c r="AE826" s="293" t="str">
        <f t="shared" si="181"/>
        <v/>
      </c>
      <c r="AF826" s="293" t="str">
        <f t="shared" si="181"/>
        <v/>
      </c>
      <c r="AG826" s="293" t="str">
        <f t="shared" si="181"/>
        <v/>
      </c>
      <c r="AH826" s="293">
        <f t="shared" si="171"/>
        <v>0</v>
      </c>
      <c r="AI826" s="292" t="str">
        <f t="shared" si="172"/>
        <v>X</v>
      </c>
    </row>
    <row r="827" spans="1:35" ht="15.75" x14ac:dyDescent="0.25">
      <c r="A827"/>
      <c r="B827">
        <f>TABLA!D824</f>
        <v>838</v>
      </c>
      <c r="C827">
        <f>TABLA!H824</f>
        <v>20</v>
      </c>
      <c r="D827" s="284" t="str">
        <f>TABLA!A824</f>
        <v>F. Psicología</v>
      </c>
      <c r="E827" s="284">
        <f>TABLA!BN824</f>
        <v>0</v>
      </c>
      <c r="F827" s="293" t="str">
        <f t="shared" si="180"/>
        <v/>
      </c>
      <c r="G827" s="293" t="str">
        <f t="shared" si="180"/>
        <v/>
      </c>
      <c r="H827" s="293" t="str">
        <f t="shared" si="180"/>
        <v/>
      </c>
      <c r="I827" s="293" t="str">
        <f t="shared" si="180"/>
        <v/>
      </c>
      <c r="J827" s="293" t="str">
        <f t="shared" si="180"/>
        <v/>
      </c>
      <c r="K827" s="293" t="str">
        <f t="shared" si="180"/>
        <v/>
      </c>
      <c r="L827" s="293" t="str">
        <f t="shared" si="180"/>
        <v/>
      </c>
      <c r="M827" s="293" t="str">
        <f t="shared" si="180"/>
        <v/>
      </c>
      <c r="N827" s="293" t="str">
        <f t="shared" si="180"/>
        <v/>
      </c>
      <c r="O827" s="293" t="str">
        <f t="shared" si="180"/>
        <v/>
      </c>
      <c r="P827" s="293" t="str">
        <f t="shared" si="179"/>
        <v/>
      </c>
      <c r="Q827" s="293" t="str">
        <f t="shared" si="179"/>
        <v/>
      </c>
      <c r="R827" s="293" t="str">
        <f t="shared" si="179"/>
        <v/>
      </c>
      <c r="S827" s="293" t="str">
        <f t="shared" si="179"/>
        <v/>
      </c>
      <c r="T827" s="293" t="str">
        <f t="shared" si="179"/>
        <v/>
      </c>
      <c r="U827" s="293" t="str">
        <f t="shared" si="179"/>
        <v/>
      </c>
      <c r="V827" s="293" t="str">
        <f t="shared" si="179"/>
        <v/>
      </c>
      <c r="W827" s="293" t="str">
        <f t="shared" si="179"/>
        <v/>
      </c>
      <c r="X827" s="293" t="str">
        <f t="shared" si="179"/>
        <v/>
      </c>
      <c r="Y827" s="293" t="str">
        <f t="shared" si="179"/>
        <v/>
      </c>
      <c r="Z827" s="293" t="str">
        <f t="shared" si="181"/>
        <v/>
      </c>
      <c r="AA827" s="293" t="str">
        <f t="shared" si="181"/>
        <v/>
      </c>
      <c r="AB827" s="293" t="str">
        <f t="shared" si="181"/>
        <v/>
      </c>
      <c r="AC827" s="293" t="str">
        <f t="shared" si="181"/>
        <v/>
      </c>
      <c r="AD827" s="293" t="str">
        <f t="shared" si="181"/>
        <v/>
      </c>
      <c r="AE827" s="293" t="str">
        <f t="shared" si="181"/>
        <v/>
      </c>
      <c r="AF827" s="293" t="str">
        <f t="shared" si="181"/>
        <v/>
      </c>
      <c r="AG827" s="293" t="str">
        <f t="shared" si="181"/>
        <v/>
      </c>
      <c r="AH827" s="293">
        <f t="shared" si="171"/>
        <v>0</v>
      </c>
      <c r="AI827" s="292" t="str">
        <f t="shared" si="172"/>
        <v>X</v>
      </c>
    </row>
    <row r="828" spans="1:35" ht="15.75" x14ac:dyDescent="0.25">
      <c r="A828"/>
      <c r="B828">
        <f>TABLA!D825</f>
        <v>839</v>
      </c>
      <c r="C828">
        <f>TABLA!H825</f>
        <v>26</v>
      </c>
      <c r="D828" s="165" t="str">
        <f>TABLA!A825</f>
        <v>F. Trabajo Social</v>
      </c>
      <c r="E828" s="284">
        <f>TABLA!BN825</f>
        <v>0</v>
      </c>
      <c r="F828" s="293" t="str">
        <f t="shared" si="180"/>
        <v/>
      </c>
      <c r="G828" s="293" t="str">
        <f t="shared" si="180"/>
        <v/>
      </c>
      <c r="H828" s="293" t="str">
        <f t="shared" si="180"/>
        <v/>
      </c>
      <c r="I828" s="293" t="str">
        <f t="shared" si="180"/>
        <v/>
      </c>
      <c r="J828" s="293" t="str">
        <f t="shared" si="180"/>
        <v/>
      </c>
      <c r="K828" s="293" t="str">
        <f t="shared" si="180"/>
        <v/>
      </c>
      <c r="L828" s="293" t="str">
        <f t="shared" si="180"/>
        <v/>
      </c>
      <c r="M828" s="293" t="str">
        <f t="shared" si="180"/>
        <v/>
      </c>
      <c r="N828" s="293" t="str">
        <f t="shared" si="180"/>
        <v/>
      </c>
      <c r="O828" s="293" t="str">
        <f t="shared" si="180"/>
        <v/>
      </c>
      <c r="P828" s="293" t="str">
        <f t="shared" si="179"/>
        <v/>
      </c>
      <c r="Q828" s="293" t="str">
        <f t="shared" si="179"/>
        <v/>
      </c>
      <c r="R828" s="293" t="str">
        <f t="shared" si="179"/>
        <v/>
      </c>
      <c r="S828" s="293" t="str">
        <f t="shared" si="179"/>
        <v/>
      </c>
      <c r="T828" s="293" t="str">
        <f t="shared" si="179"/>
        <v/>
      </c>
      <c r="U828" s="293" t="str">
        <f t="shared" si="179"/>
        <v/>
      </c>
      <c r="V828" s="293" t="str">
        <f t="shared" si="179"/>
        <v/>
      </c>
      <c r="W828" s="293" t="str">
        <f t="shared" si="179"/>
        <v/>
      </c>
      <c r="X828" s="293" t="str">
        <f t="shared" si="179"/>
        <v/>
      </c>
      <c r="Y828" s="293" t="str">
        <f t="shared" si="179"/>
        <v/>
      </c>
      <c r="Z828" s="293" t="str">
        <f t="shared" si="181"/>
        <v/>
      </c>
      <c r="AA828" s="293" t="str">
        <f t="shared" si="181"/>
        <v/>
      </c>
      <c r="AB828" s="293" t="str">
        <f t="shared" si="181"/>
        <v/>
      </c>
      <c r="AC828" s="293" t="str">
        <f t="shared" si="181"/>
        <v/>
      </c>
      <c r="AD828" s="293" t="str">
        <f t="shared" si="181"/>
        <v/>
      </c>
      <c r="AE828" s="293" t="str">
        <f t="shared" si="181"/>
        <v/>
      </c>
      <c r="AF828" s="293" t="str">
        <f t="shared" si="181"/>
        <v/>
      </c>
      <c r="AG828" s="293" t="str">
        <f t="shared" si="181"/>
        <v/>
      </c>
      <c r="AH828" s="293">
        <f t="shared" si="171"/>
        <v>0</v>
      </c>
      <c r="AI828" s="292" t="str">
        <f t="shared" si="172"/>
        <v>X</v>
      </c>
    </row>
    <row r="829" spans="1:35" ht="25.5" x14ac:dyDescent="0.25">
      <c r="A829"/>
      <c r="B829">
        <f>TABLA!D826</f>
        <v>840</v>
      </c>
      <c r="C829">
        <f>TABLA!H826</f>
        <v>25</v>
      </c>
      <c r="D829" s="284" t="str">
        <f>TABLA!A826</f>
        <v>F. Óptica y Optometría</v>
      </c>
      <c r="E829" s="284">
        <f>TABLA!BN826</f>
        <v>0</v>
      </c>
      <c r="F829" s="293" t="str">
        <f t="shared" si="180"/>
        <v/>
      </c>
      <c r="G829" s="293" t="str">
        <f t="shared" si="180"/>
        <v/>
      </c>
      <c r="H829" s="293" t="str">
        <f t="shared" si="180"/>
        <v/>
      </c>
      <c r="I829" s="293" t="str">
        <f t="shared" si="180"/>
        <v/>
      </c>
      <c r="J829" s="293" t="str">
        <f t="shared" si="180"/>
        <v/>
      </c>
      <c r="K829" s="293" t="str">
        <f t="shared" si="180"/>
        <v/>
      </c>
      <c r="L829" s="293" t="str">
        <f t="shared" si="180"/>
        <v/>
      </c>
      <c r="M829" s="293" t="str">
        <f t="shared" si="180"/>
        <v/>
      </c>
      <c r="N829" s="293" t="str">
        <f t="shared" si="180"/>
        <v/>
      </c>
      <c r="O829" s="293" t="str">
        <f t="shared" si="180"/>
        <v/>
      </c>
      <c r="P829" s="293" t="str">
        <f t="shared" si="179"/>
        <v/>
      </c>
      <c r="Q829" s="293" t="str">
        <f t="shared" si="179"/>
        <v/>
      </c>
      <c r="R829" s="293" t="str">
        <f t="shared" si="179"/>
        <v/>
      </c>
      <c r="S829" s="293" t="str">
        <f t="shared" si="179"/>
        <v/>
      </c>
      <c r="T829" s="293" t="str">
        <f t="shared" si="179"/>
        <v/>
      </c>
      <c r="U829" s="293" t="str">
        <f t="shared" si="179"/>
        <v/>
      </c>
      <c r="V829" s="293" t="str">
        <f t="shared" si="179"/>
        <v/>
      </c>
      <c r="W829" s="293" t="str">
        <f t="shared" si="179"/>
        <v/>
      </c>
      <c r="X829" s="293" t="str">
        <f t="shared" si="179"/>
        <v/>
      </c>
      <c r="Y829" s="293" t="str">
        <f t="shared" si="179"/>
        <v/>
      </c>
      <c r="Z829" s="293" t="str">
        <f t="shared" si="181"/>
        <v/>
      </c>
      <c r="AA829" s="293" t="str">
        <f t="shared" si="181"/>
        <v/>
      </c>
      <c r="AB829" s="293" t="str">
        <f t="shared" si="181"/>
        <v/>
      </c>
      <c r="AC829" s="293" t="str">
        <f t="shared" si="181"/>
        <v/>
      </c>
      <c r="AD829" s="293" t="str">
        <f t="shared" si="181"/>
        <v/>
      </c>
      <c r="AE829" s="293" t="str">
        <f t="shared" si="181"/>
        <v/>
      </c>
      <c r="AF829" s="293" t="str">
        <f t="shared" si="181"/>
        <v/>
      </c>
      <c r="AG829" s="293" t="str">
        <f t="shared" si="181"/>
        <v/>
      </c>
      <c r="AH829" s="293">
        <f t="shared" si="171"/>
        <v>0</v>
      </c>
      <c r="AI829" s="292" t="str">
        <f t="shared" si="172"/>
        <v>X</v>
      </c>
    </row>
    <row r="830" spans="1:35" ht="15.75" x14ac:dyDescent="0.25">
      <c r="A830" s="3"/>
      <c r="B830">
        <f>TABLA!D827</f>
        <v>841</v>
      </c>
      <c r="C830">
        <f>TABLA!H827</f>
        <v>13</v>
      </c>
      <c r="D830" s="165" t="str">
        <f>TABLA!A827</f>
        <v>F. Farmacia</v>
      </c>
      <c r="E830" s="284" t="str">
        <f>TABLA!BN827</f>
        <v xml:space="preserve">Añadir enchufes </v>
      </c>
      <c r="F830" s="293" t="str">
        <f t="shared" si="180"/>
        <v/>
      </c>
      <c r="G830" s="293" t="str">
        <f t="shared" si="180"/>
        <v/>
      </c>
      <c r="H830" s="293" t="str">
        <f t="shared" si="180"/>
        <v/>
      </c>
      <c r="I830" s="293" t="str">
        <f t="shared" si="180"/>
        <v/>
      </c>
      <c r="J830" s="293" t="str">
        <f t="shared" si="180"/>
        <v/>
      </c>
      <c r="K830" s="293" t="str">
        <f t="shared" si="180"/>
        <v/>
      </c>
      <c r="L830" s="293" t="str">
        <f t="shared" si="180"/>
        <v/>
      </c>
      <c r="M830" s="293" t="str">
        <f t="shared" si="180"/>
        <v/>
      </c>
      <c r="N830" s="293" t="str">
        <f t="shared" si="180"/>
        <v/>
      </c>
      <c r="O830" s="293" t="str">
        <f t="shared" si="180"/>
        <v/>
      </c>
      <c r="P830" s="293" t="str">
        <f t="shared" si="179"/>
        <v/>
      </c>
      <c r="Q830" s="293" t="str">
        <f t="shared" si="179"/>
        <v/>
      </c>
      <c r="R830" s="293" t="str">
        <f t="shared" si="179"/>
        <v/>
      </c>
      <c r="S830" s="293" t="str">
        <f t="shared" si="179"/>
        <v/>
      </c>
      <c r="T830" s="293" t="str">
        <f t="shared" si="179"/>
        <v/>
      </c>
      <c r="U830" s="293" t="str">
        <f t="shared" si="179"/>
        <v/>
      </c>
      <c r="V830" s="293" t="str">
        <f t="shared" si="179"/>
        <v/>
      </c>
      <c r="W830" s="293" t="str">
        <f t="shared" si="179"/>
        <v/>
      </c>
      <c r="X830" s="293" t="str">
        <f t="shared" si="179"/>
        <v/>
      </c>
      <c r="Y830" s="293" t="str">
        <f t="shared" si="179"/>
        <v/>
      </c>
      <c r="Z830" s="293" t="str">
        <f t="shared" si="181"/>
        <v/>
      </c>
      <c r="AA830" s="293" t="str">
        <f t="shared" si="181"/>
        <v/>
      </c>
      <c r="AB830" s="293" t="str">
        <f t="shared" si="181"/>
        <v/>
      </c>
      <c r="AC830" s="293" t="str">
        <f t="shared" si="181"/>
        <v/>
      </c>
      <c r="AD830" s="293" t="str">
        <f t="shared" si="181"/>
        <v/>
      </c>
      <c r="AE830" s="293" t="str">
        <f t="shared" si="181"/>
        <v/>
      </c>
      <c r="AF830" s="293" t="str">
        <f t="shared" si="181"/>
        <v/>
      </c>
      <c r="AG830" s="293" t="str">
        <f t="shared" si="181"/>
        <v/>
      </c>
      <c r="AH830" s="293">
        <f t="shared" si="171"/>
        <v>0</v>
      </c>
      <c r="AI830" s="292">
        <f t="shared" si="172"/>
        <v>1</v>
      </c>
    </row>
    <row r="831" spans="1:35" ht="15.75" x14ac:dyDescent="0.25">
      <c r="A831"/>
      <c r="B831">
        <f>TABLA!D828</f>
        <v>842</v>
      </c>
      <c r="C831">
        <f>TABLA!H828</f>
        <v>13</v>
      </c>
      <c r="D831" s="165" t="str">
        <f>TABLA!A828</f>
        <v>F. Farmacia</v>
      </c>
      <c r="E831" s="284">
        <f>TABLA!BN828</f>
        <v>0</v>
      </c>
      <c r="F831" s="293" t="str">
        <f t="shared" si="180"/>
        <v/>
      </c>
      <c r="G831" s="293" t="str">
        <f t="shared" si="180"/>
        <v/>
      </c>
      <c r="H831" s="293" t="str">
        <f t="shared" si="180"/>
        <v/>
      </c>
      <c r="I831" s="293" t="str">
        <f t="shared" si="180"/>
        <v/>
      </c>
      <c r="J831" s="293" t="str">
        <f t="shared" si="180"/>
        <v/>
      </c>
      <c r="K831" s="293" t="str">
        <f t="shared" si="180"/>
        <v/>
      </c>
      <c r="L831" s="293" t="str">
        <f t="shared" si="180"/>
        <v/>
      </c>
      <c r="M831" s="293" t="str">
        <f t="shared" si="180"/>
        <v/>
      </c>
      <c r="N831" s="293" t="str">
        <f t="shared" si="180"/>
        <v/>
      </c>
      <c r="O831" s="293" t="str">
        <f t="shared" si="180"/>
        <v/>
      </c>
      <c r="P831" s="293" t="str">
        <f t="shared" si="179"/>
        <v/>
      </c>
      <c r="Q831" s="293" t="str">
        <f t="shared" si="179"/>
        <v/>
      </c>
      <c r="R831" s="293" t="str">
        <f t="shared" si="179"/>
        <v/>
      </c>
      <c r="S831" s="293" t="str">
        <f t="shared" si="179"/>
        <v/>
      </c>
      <c r="T831" s="293" t="str">
        <f t="shared" si="179"/>
        <v/>
      </c>
      <c r="U831" s="293" t="str">
        <f t="shared" si="179"/>
        <v/>
      </c>
      <c r="V831" s="293" t="str">
        <f t="shared" si="179"/>
        <v/>
      </c>
      <c r="W831" s="293" t="str">
        <f t="shared" si="179"/>
        <v/>
      </c>
      <c r="X831" s="293" t="str">
        <f t="shared" si="179"/>
        <v/>
      </c>
      <c r="Y831" s="293" t="str">
        <f t="shared" si="179"/>
        <v/>
      </c>
      <c r="Z831" s="293" t="str">
        <f t="shared" si="181"/>
        <v/>
      </c>
      <c r="AA831" s="293" t="str">
        <f t="shared" si="181"/>
        <v/>
      </c>
      <c r="AB831" s="293" t="str">
        <f t="shared" si="181"/>
        <v/>
      </c>
      <c r="AC831" s="293" t="str">
        <f t="shared" si="181"/>
        <v/>
      </c>
      <c r="AD831" s="293" t="str">
        <f t="shared" si="181"/>
        <v/>
      </c>
      <c r="AE831" s="293" t="str">
        <f t="shared" si="181"/>
        <v/>
      </c>
      <c r="AF831" s="293" t="str">
        <f t="shared" si="181"/>
        <v/>
      </c>
      <c r="AG831" s="293" t="str">
        <f t="shared" si="181"/>
        <v/>
      </c>
      <c r="AH831" s="293">
        <f t="shared" si="171"/>
        <v>0</v>
      </c>
      <c r="AI831" s="292" t="str">
        <f t="shared" si="172"/>
        <v>X</v>
      </c>
    </row>
    <row r="832" spans="1:35" ht="15.75" x14ac:dyDescent="0.25">
      <c r="A832"/>
      <c r="B832">
        <f>TABLA!D829</f>
        <v>843</v>
      </c>
      <c r="C832">
        <f>TABLA!H829</f>
        <v>20</v>
      </c>
      <c r="D832" s="165" t="str">
        <f>TABLA!A829</f>
        <v>F. Psicología</v>
      </c>
      <c r="E832" s="284" t="str">
        <f>TABLA!BN829</f>
        <v xml:space="preserve">No he hecho los cursos de formación por falta de tiempo. </v>
      </c>
      <c r="F832" s="293" t="str">
        <f t="shared" si="180"/>
        <v/>
      </c>
      <c r="G832" s="293" t="str">
        <f t="shared" si="180"/>
        <v/>
      </c>
      <c r="H832" s="293" t="str">
        <f t="shared" si="180"/>
        <v/>
      </c>
      <c r="I832" s="293" t="str">
        <f t="shared" si="180"/>
        <v/>
      </c>
      <c r="J832" s="293" t="str">
        <f t="shared" si="180"/>
        <v/>
      </c>
      <c r="K832" s="293" t="str">
        <f t="shared" si="180"/>
        <v/>
      </c>
      <c r="L832" s="293" t="str">
        <f t="shared" si="180"/>
        <v/>
      </c>
      <c r="M832" s="293" t="str">
        <f t="shared" si="180"/>
        <v/>
      </c>
      <c r="N832" s="293" t="str">
        <f t="shared" si="180"/>
        <v/>
      </c>
      <c r="O832" s="293" t="str">
        <f t="shared" si="180"/>
        <v/>
      </c>
      <c r="P832" s="293" t="str">
        <f t="shared" si="179"/>
        <v/>
      </c>
      <c r="Q832" s="293" t="str">
        <f t="shared" si="179"/>
        <v/>
      </c>
      <c r="R832" s="293" t="str">
        <f t="shared" si="179"/>
        <v/>
      </c>
      <c r="S832" s="293" t="str">
        <f t="shared" si="179"/>
        <v/>
      </c>
      <c r="T832" s="293" t="str">
        <f t="shared" si="179"/>
        <v/>
      </c>
      <c r="U832" s="293" t="str">
        <f t="shared" si="179"/>
        <v/>
      </c>
      <c r="V832" s="293" t="str">
        <f t="shared" si="179"/>
        <v/>
      </c>
      <c r="W832" s="293" t="str">
        <f t="shared" si="179"/>
        <v/>
      </c>
      <c r="X832" s="293" t="str">
        <f t="shared" si="179"/>
        <v/>
      </c>
      <c r="Y832" s="293" t="str">
        <f t="shared" si="179"/>
        <v/>
      </c>
      <c r="Z832" s="293" t="str">
        <f t="shared" si="181"/>
        <v/>
      </c>
      <c r="AA832" s="293" t="str">
        <f t="shared" si="181"/>
        <v/>
      </c>
      <c r="AB832" s="293" t="str">
        <f t="shared" si="181"/>
        <v/>
      </c>
      <c r="AC832" s="293" t="str">
        <f t="shared" si="181"/>
        <v/>
      </c>
      <c r="AD832" s="293" t="str">
        <f t="shared" si="181"/>
        <v/>
      </c>
      <c r="AE832" s="293" t="str">
        <f t="shared" si="181"/>
        <v>x</v>
      </c>
      <c r="AF832" s="293" t="str">
        <f t="shared" si="181"/>
        <v/>
      </c>
      <c r="AG832" s="293" t="str">
        <f t="shared" si="181"/>
        <v/>
      </c>
      <c r="AH832" s="293">
        <f t="shared" si="171"/>
        <v>1</v>
      </c>
      <c r="AI832" s="292">
        <f t="shared" si="172"/>
        <v>1</v>
      </c>
    </row>
    <row r="833" spans="1:35" ht="26.25" x14ac:dyDescent="0.25">
      <c r="A833"/>
      <c r="B833">
        <f>TABLA!D830</f>
        <v>844</v>
      </c>
      <c r="C833">
        <f>TABLA!H830</f>
        <v>6</v>
      </c>
      <c r="D833" s="165" t="str">
        <f>TABLA!A830</f>
        <v>F. Ciencias Físicas</v>
      </c>
      <c r="E833" s="284" t="str">
        <f>TABLA!BN830</f>
        <v>Qué la renovación presencial de los préstamos no sea necesaria hasta que el ejemplar en cuestión sea pedido por alguien a alguien que lleve con él más de un turno o hasta que llegue el final de curso.</v>
      </c>
      <c r="F833" s="293" t="str">
        <f t="shared" si="180"/>
        <v/>
      </c>
      <c r="G833" s="293" t="str">
        <f t="shared" si="180"/>
        <v/>
      </c>
      <c r="H833" s="293" t="str">
        <f t="shared" si="180"/>
        <v/>
      </c>
      <c r="I833" s="293" t="str">
        <f t="shared" si="180"/>
        <v/>
      </c>
      <c r="J833" s="293" t="str">
        <f t="shared" si="180"/>
        <v/>
      </c>
      <c r="K833" s="293" t="str">
        <f t="shared" si="180"/>
        <v/>
      </c>
      <c r="L833" s="293" t="str">
        <f t="shared" si="180"/>
        <v/>
      </c>
      <c r="M833" s="293" t="str">
        <f t="shared" si="180"/>
        <v/>
      </c>
      <c r="N833" s="293" t="str">
        <f t="shared" si="180"/>
        <v/>
      </c>
      <c r="O833" s="293" t="str">
        <f t="shared" si="180"/>
        <v/>
      </c>
      <c r="P833" s="293" t="str">
        <f t="shared" si="179"/>
        <v/>
      </c>
      <c r="Q833" s="293" t="str">
        <f t="shared" si="179"/>
        <v/>
      </c>
      <c r="R833" s="293" t="str">
        <f t="shared" si="179"/>
        <v/>
      </c>
      <c r="S833" s="293" t="str">
        <f t="shared" si="179"/>
        <v/>
      </c>
      <c r="T833" s="293" t="str">
        <f t="shared" si="179"/>
        <v/>
      </c>
      <c r="U833" s="293" t="str">
        <f t="shared" si="179"/>
        <v/>
      </c>
      <c r="V833" s="293" t="str">
        <f t="shared" si="179"/>
        <v/>
      </c>
      <c r="W833" s="293" t="str">
        <f t="shared" si="179"/>
        <v/>
      </c>
      <c r="X833" s="293" t="str">
        <f t="shared" si="179"/>
        <v/>
      </c>
      <c r="Y833" s="293" t="str">
        <f t="shared" si="179"/>
        <v/>
      </c>
      <c r="Z833" s="293" t="str">
        <f t="shared" si="181"/>
        <v/>
      </c>
      <c r="AA833" s="293" t="str">
        <f t="shared" si="181"/>
        <v/>
      </c>
      <c r="AB833" s="293" t="str">
        <f t="shared" si="181"/>
        <v/>
      </c>
      <c r="AC833" s="293" t="str">
        <f t="shared" si="181"/>
        <v/>
      </c>
      <c r="AD833" s="293" t="str">
        <f t="shared" si="181"/>
        <v/>
      </c>
      <c r="AE833" s="293" t="str">
        <f t="shared" si="181"/>
        <v/>
      </c>
      <c r="AF833" s="293" t="str">
        <f t="shared" si="181"/>
        <v/>
      </c>
      <c r="AG833" s="293" t="str">
        <f t="shared" si="181"/>
        <v/>
      </c>
      <c r="AH833" s="293">
        <f t="shared" si="171"/>
        <v>0</v>
      </c>
      <c r="AI833" s="292">
        <f t="shared" si="172"/>
        <v>1</v>
      </c>
    </row>
    <row r="834" spans="1:35" ht="15.75" x14ac:dyDescent="0.25">
      <c r="A834" s="3"/>
      <c r="B834">
        <f>TABLA!D831</f>
        <v>845</v>
      </c>
      <c r="C834">
        <f>TABLA!H831</f>
        <v>26</v>
      </c>
      <c r="D834" s="165" t="str">
        <f>TABLA!A831</f>
        <v>F. Trabajo Social</v>
      </c>
      <c r="E834" s="284" t="str">
        <f>TABLA!BN831</f>
        <v>No sabía que se daban esos cursos  formativos</v>
      </c>
      <c r="F834" s="293" t="str">
        <f t="shared" si="180"/>
        <v/>
      </c>
      <c r="G834" s="293" t="str">
        <f t="shared" si="180"/>
        <v/>
      </c>
      <c r="H834" s="293" t="str">
        <f t="shared" si="180"/>
        <v/>
      </c>
      <c r="I834" s="293" t="str">
        <f t="shared" si="180"/>
        <v/>
      </c>
      <c r="J834" s="293" t="str">
        <f t="shared" si="180"/>
        <v/>
      </c>
      <c r="K834" s="293" t="str">
        <f t="shared" si="180"/>
        <v/>
      </c>
      <c r="L834" s="293" t="str">
        <f t="shared" si="180"/>
        <v/>
      </c>
      <c r="M834" s="293" t="str">
        <f t="shared" si="180"/>
        <v/>
      </c>
      <c r="N834" s="293" t="str">
        <f t="shared" si="180"/>
        <v/>
      </c>
      <c r="O834" s="293" t="str">
        <f t="shared" si="180"/>
        <v/>
      </c>
      <c r="P834" s="293" t="str">
        <f t="shared" si="180"/>
        <v/>
      </c>
      <c r="Q834" s="293" t="str">
        <f t="shared" si="180"/>
        <v/>
      </c>
      <c r="R834" s="293" t="str">
        <f t="shared" si="180"/>
        <v/>
      </c>
      <c r="S834" s="293" t="str">
        <f t="shared" si="180"/>
        <v/>
      </c>
      <c r="T834" s="293" t="str">
        <f t="shared" si="180"/>
        <v/>
      </c>
      <c r="U834" s="293" t="str">
        <f t="shared" si="180"/>
        <v/>
      </c>
      <c r="V834" s="293" t="str">
        <f t="shared" ref="P834:AE849" si="182">IFERROR((IF(FIND(V$1,$E834,1)&gt;0,"x")),"")</f>
        <v/>
      </c>
      <c r="W834" s="293" t="str">
        <f t="shared" si="182"/>
        <v/>
      </c>
      <c r="X834" s="293" t="str">
        <f t="shared" si="182"/>
        <v/>
      </c>
      <c r="Y834" s="293" t="str">
        <f t="shared" si="182"/>
        <v/>
      </c>
      <c r="Z834" s="293" t="str">
        <f t="shared" si="181"/>
        <v/>
      </c>
      <c r="AA834" s="293" t="str">
        <f t="shared" si="181"/>
        <v/>
      </c>
      <c r="AB834" s="293" t="str">
        <f t="shared" si="181"/>
        <v/>
      </c>
      <c r="AC834" s="293" t="str">
        <f t="shared" si="181"/>
        <v/>
      </c>
      <c r="AD834" s="293" t="str">
        <f t="shared" si="181"/>
        <v/>
      </c>
      <c r="AE834" s="293" t="str">
        <f t="shared" si="181"/>
        <v>x</v>
      </c>
      <c r="AF834" s="293" t="str">
        <f t="shared" si="181"/>
        <v/>
      </c>
      <c r="AG834" s="293" t="str">
        <f t="shared" si="181"/>
        <v/>
      </c>
      <c r="AH834" s="293">
        <f t="shared" si="171"/>
        <v>1</v>
      </c>
      <c r="AI834" s="292">
        <f t="shared" si="172"/>
        <v>1</v>
      </c>
    </row>
    <row r="835" spans="1:35" ht="38.25" x14ac:dyDescent="0.25">
      <c r="A835"/>
      <c r="B835">
        <f>TABLA!D832</f>
        <v>846</v>
      </c>
      <c r="C835">
        <f>TABLA!H832</f>
        <v>14</v>
      </c>
      <c r="D835" s="165" t="str">
        <f>TABLA!A832</f>
        <v>F. Filología</v>
      </c>
      <c r="E835" s="284" t="str">
        <f>TABLA!BN832</f>
        <v>Me ha ocurrido esto más de una vez, hablo de buscar un libro en el catálogo online, que te de su ubicación, ir a buscarlo y que no esté. A más de un compañero le ha pasado lo mismo. Si los libros no están o se han perdido, estaría bien que salieran con esta descripción en el catálogo y tal vez deberían hacer una revisión del conjunto de libros que tienen.</v>
      </c>
      <c r="F835" s="293" t="str">
        <f t="shared" ref="F835:U850" si="183">IFERROR((IF(FIND(F$1,$E835,1)&gt;0,"x")),"")</f>
        <v/>
      </c>
      <c r="G835" s="293" t="str">
        <f t="shared" si="183"/>
        <v/>
      </c>
      <c r="H835" s="293" t="str">
        <f t="shared" si="183"/>
        <v/>
      </c>
      <c r="I835" s="293" t="str">
        <f t="shared" si="183"/>
        <v/>
      </c>
      <c r="J835" s="293" t="str">
        <f t="shared" si="183"/>
        <v>x</v>
      </c>
      <c r="K835" s="293" t="str">
        <f t="shared" si="183"/>
        <v/>
      </c>
      <c r="L835" s="293" t="str">
        <f t="shared" si="183"/>
        <v/>
      </c>
      <c r="M835" s="293" t="str">
        <f t="shared" si="183"/>
        <v/>
      </c>
      <c r="N835" s="293" t="str">
        <f t="shared" si="183"/>
        <v/>
      </c>
      <c r="O835" s="293" t="str">
        <f t="shared" si="183"/>
        <v/>
      </c>
      <c r="P835" s="293" t="str">
        <f t="shared" si="182"/>
        <v/>
      </c>
      <c r="Q835" s="293" t="str">
        <f t="shared" si="182"/>
        <v/>
      </c>
      <c r="R835" s="293" t="str">
        <f t="shared" si="182"/>
        <v/>
      </c>
      <c r="S835" s="293" t="str">
        <f t="shared" si="182"/>
        <v/>
      </c>
      <c r="T835" s="293" t="str">
        <f t="shared" si="182"/>
        <v/>
      </c>
      <c r="U835" s="293" t="str">
        <f t="shared" si="182"/>
        <v/>
      </c>
      <c r="V835" s="293" t="str">
        <f t="shared" si="182"/>
        <v/>
      </c>
      <c r="W835" s="293" t="str">
        <f t="shared" si="182"/>
        <v/>
      </c>
      <c r="X835" s="293" t="str">
        <f t="shared" si="182"/>
        <v/>
      </c>
      <c r="Y835" s="293" t="str">
        <f t="shared" si="182"/>
        <v/>
      </c>
      <c r="Z835" s="293" t="str">
        <f t="shared" si="182"/>
        <v/>
      </c>
      <c r="AA835" s="293" t="str">
        <f t="shared" si="182"/>
        <v/>
      </c>
      <c r="AB835" s="293" t="str">
        <f t="shared" si="182"/>
        <v/>
      </c>
      <c r="AC835" s="293" t="str">
        <f t="shared" si="182"/>
        <v/>
      </c>
      <c r="AD835" s="293" t="str">
        <f t="shared" si="182"/>
        <v/>
      </c>
      <c r="AE835" s="293" t="str">
        <f t="shared" si="182"/>
        <v/>
      </c>
      <c r="AF835" s="293" t="str">
        <f t="shared" ref="Z835:AG850" si="184">IFERROR((IF(FIND(AF$1,$E835,1)&gt;0,"x")),"")</f>
        <v/>
      </c>
      <c r="AG835" s="293" t="str">
        <f t="shared" si="184"/>
        <v/>
      </c>
      <c r="AH835" s="293">
        <f t="shared" si="171"/>
        <v>1</v>
      </c>
      <c r="AI835" s="292">
        <f t="shared" si="172"/>
        <v>1</v>
      </c>
    </row>
    <row r="836" spans="1:35" ht="25.5" x14ac:dyDescent="0.25">
      <c r="A836"/>
      <c r="B836">
        <f>TABLA!D833</f>
        <v>847</v>
      </c>
      <c r="C836">
        <f>TABLA!H833</f>
        <v>11</v>
      </c>
      <c r="D836" s="165" t="str">
        <f>TABLA!A833</f>
        <v>F. Derecho</v>
      </c>
      <c r="E836" s="284" t="str">
        <f>TABLA!BN833</f>
        <v>Más libros por dios, no puede ser que un profesor le mande un manual a 120 alumnos y que solo haya 3 o 4 en la biblioteca</v>
      </c>
      <c r="F836" s="293" t="str">
        <f t="shared" si="183"/>
        <v/>
      </c>
      <c r="G836" s="293" t="str">
        <f t="shared" si="183"/>
        <v/>
      </c>
      <c r="H836" s="293" t="str">
        <f t="shared" si="183"/>
        <v/>
      </c>
      <c r="I836" s="293" t="str">
        <f t="shared" si="183"/>
        <v/>
      </c>
      <c r="J836" s="293" t="str">
        <f t="shared" si="183"/>
        <v/>
      </c>
      <c r="K836" s="293" t="str">
        <f t="shared" si="183"/>
        <v/>
      </c>
      <c r="L836" s="293" t="str">
        <f t="shared" si="183"/>
        <v>x</v>
      </c>
      <c r="M836" s="293" t="str">
        <f t="shared" si="183"/>
        <v/>
      </c>
      <c r="N836" s="293" t="str">
        <f t="shared" si="183"/>
        <v/>
      </c>
      <c r="O836" s="293" t="str">
        <f t="shared" si="183"/>
        <v/>
      </c>
      <c r="P836" s="293" t="str">
        <f t="shared" si="182"/>
        <v/>
      </c>
      <c r="Q836" s="293" t="str">
        <f t="shared" si="182"/>
        <v/>
      </c>
      <c r="R836" s="293" t="str">
        <f t="shared" si="182"/>
        <v/>
      </c>
      <c r="S836" s="293" t="str">
        <f t="shared" si="182"/>
        <v/>
      </c>
      <c r="T836" s="293" t="str">
        <f t="shared" si="182"/>
        <v/>
      </c>
      <c r="U836" s="293" t="str">
        <f t="shared" si="182"/>
        <v/>
      </c>
      <c r="V836" s="293" t="str">
        <f t="shared" si="182"/>
        <v/>
      </c>
      <c r="W836" s="293" t="str">
        <f t="shared" si="182"/>
        <v/>
      </c>
      <c r="X836" s="293" t="str">
        <f t="shared" si="182"/>
        <v/>
      </c>
      <c r="Y836" s="293" t="str">
        <f t="shared" si="182"/>
        <v/>
      </c>
      <c r="Z836" s="293" t="str">
        <f t="shared" si="184"/>
        <v/>
      </c>
      <c r="AA836" s="293" t="str">
        <f t="shared" si="184"/>
        <v/>
      </c>
      <c r="AB836" s="293" t="str">
        <f t="shared" si="184"/>
        <v/>
      </c>
      <c r="AC836" s="293" t="str">
        <f t="shared" si="184"/>
        <v/>
      </c>
      <c r="AD836" s="293" t="str">
        <f t="shared" si="184"/>
        <v/>
      </c>
      <c r="AE836" s="293" t="str">
        <f t="shared" si="184"/>
        <v/>
      </c>
      <c r="AF836" s="293" t="str">
        <f t="shared" si="184"/>
        <v/>
      </c>
      <c r="AG836" s="293" t="str">
        <f t="shared" si="184"/>
        <v/>
      </c>
      <c r="AH836" s="293">
        <f t="shared" ref="AH836:AH899" si="185">COUNTIF(F836:AG836,"x")</f>
        <v>1</v>
      </c>
      <c r="AI836" s="292">
        <f t="shared" ref="AI836:AI899" si="186">IF(E836=0,"X",1)</f>
        <v>1</v>
      </c>
    </row>
    <row r="837" spans="1:35" ht="15.75" x14ac:dyDescent="0.25">
      <c r="A837"/>
      <c r="B837">
        <f>TABLA!D834</f>
        <v>848</v>
      </c>
      <c r="C837">
        <f>TABLA!H834</f>
        <v>18</v>
      </c>
      <c r="D837" s="165" t="str">
        <f>TABLA!A834</f>
        <v>F. Medicina</v>
      </c>
      <c r="E837" s="284">
        <f>TABLA!BN834</f>
        <v>0</v>
      </c>
      <c r="F837" s="293" t="str">
        <f t="shared" si="183"/>
        <v/>
      </c>
      <c r="G837" s="293" t="str">
        <f t="shared" si="183"/>
        <v/>
      </c>
      <c r="H837" s="293" t="str">
        <f t="shared" si="183"/>
        <v/>
      </c>
      <c r="I837" s="293" t="str">
        <f t="shared" si="183"/>
        <v/>
      </c>
      <c r="J837" s="293" t="str">
        <f t="shared" si="183"/>
        <v/>
      </c>
      <c r="K837" s="293" t="str">
        <f t="shared" si="183"/>
        <v/>
      </c>
      <c r="L837" s="293" t="str">
        <f t="shared" si="183"/>
        <v/>
      </c>
      <c r="M837" s="293" t="str">
        <f t="shared" si="183"/>
        <v/>
      </c>
      <c r="N837" s="293" t="str">
        <f t="shared" si="183"/>
        <v/>
      </c>
      <c r="O837" s="293" t="str">
        <f t="shared" si="183"/>
        <v/>
      </c>
      <c r="P837" s="293" t="str">
        <f t="shared" si="182"/>
        <v/>
      </c>
      <c r="Q837" s="293" t="str">
        <f t="shared" si="182"/>
        <v/>
      </c>
      <c r="R837" s="293" t="str">
        <f t="shared" si="182"/>
        <v/>
      </c>
      <c r="S837" s="293" t="str">
        <f t="shared" si="182"/>
        <v/>
      </c>
      <c r="T837" s="293" t="str">
        <f t="shared" si="182"/>
        <v/>
      </c>
      <c r="U837" s="293" t="str">
        <f t="shared" si="182"/>
        <v/>
      </c>
      <c r="V837" s="293" t="str">
        <f t="shared" si="182"/>
        <v/>
      </c>
      <c r="W837" s="293" t="str">
        <f t="shared" si="182"/>
        <v/>
      </c>
      <c r="X837" s="293" t="str">
        <f t="shared" si="182"/>
        <v/>
      </c>
      <c r="Y837" s="293" t="str">
        <f t="shared" si="182"/>
        <v/>
      </c>
      <c r="Z837" s="293" t="str">
        <f t="shared" si="184"/>
        <v/>
      </c>
      <c r="AA837" s="293" t="str">
        <f t="shared" si="184"/>
        <v/>
      </c>
      <c r="AB837" s="293" t="str">
        <f t="shared" si="184"/>
        <v/>
      </c>
      <c r="AC837" s="293" t="str">
        <f t="shared" si="184"/>
        <v/>
      </c>
      <c r="AD837" s="293" t="str">
        <f t="shared" si="184"/>
        <v/>
      </c>
      <c r="AE837" s="293" t="str">
        <f t="shared" si="184"/>
        <v/>
      </c>
      <c r="AF837" s="293" t="str">
        <f t="shared" si="184"/>
        <v/>
      </c>
      <c r="AG837" s="293" t="str">
        <f t="shared" si="184"/>
        <v/>
      </c>
      <c r="AH837" s="293">
        <f t="shared" si="185"/>
        <v>0</v>
      </c>
      <c r="AI837" s="292" t="str">
        <f t="shared" si="186"/>
        <v>X</v>
      </c>
    </row>
    <row r="838" spans="1:35" ht="51.75" x14ac:dyDescent="0.25">
      <c r="A838"/>
      <c r="B838">
        <f>TABLA!D835</f>
        <v>849</v>
      </c>
      <c r="C838">
        <f>TABLA!H835</f>
        <v>12</v>
      </c>
      <c r="D838" s="165" t="str">
        <f>TABLA!A835</f>
        <v>F. Educación - Centro de Formación del Profesorado</v>
      </c>
      <c r="E838" s="284" t="str">
        <f>TABLA!BN835</f>
        <v>No he asistido a ningún curso de formación porque no sabía que lo ofrecían.</v>
      </c>
      <c r="F838" s="293" t="str">
        <f t="shared" si="183"/>
        <v/>
      </c>
      <c r="G838" s="293" t="str">
        <f t="shared" si="183"/>
        <v/>
      </c>
      <c r="H838" s="293" t="str">
        <f t="shared" si="183"/>
        <v/>
      </c>
      <c r="I838" s="293" t="str">
        <f t="shared" si="183"/>
        <v/>
      </c>
      <c r="J838" s="293" t="str">
        <f t="shared" si="183"/>
        <v/>
      </c>
      <c r="K838" s="293" t="str">
        <f t="shared" si="183"/>
        <v/>
      </c>
      <c r="L838" s="293" t="str">
        <f t="shared" si="183"/>
        <v/>
      </c>
      <c r="M838" s="293" t="str">
        <f t="shared" si="183"/>
        <v/>
      </c>
      <c r="N838" s="293" t="str">
        <f t="shared" si="183"/>
        <v/>
      </c>
      <c r="O838" s="293" t="str">
        <f t="shared" si="183"/>
        <v/>
      </c>
      <c r="P838" s="293" t="str">
        <f t="shared" si="182"/>
        <v/>
      </c>
      <c r="Q838" s="293" t="str">
        <f t="shared" si="182"/>
        <v/>
      </c>
      <c r="R838" s="293" t="str">
        <f t="shared" si="182"/>
        <v/>
      </c>
      <c r="S838" s="293" t="str">
        <f t="shared" si="182"/>
        <v/>
      </c>
      <c r="T838" s="293" t="str">
        <f t="shared" si="182"/>
        <v/>
      </c>
      <c r="U838" s="293" t="str">
        <f t="shared" si="182"/>
        <v/>
      </c>
      <c r="V838" s="293" t="str">
        <f t="shared" si="182"/>
        <v/>
      </c>
      <c r="W838" s="293" t="str">
        <f t="shared" si="182"/>
        <v/>
      </c>
      <c r="X838" s="293" t="str">
        <f t="shared" si="182"/>
        <v/>
      </c>
      <c r="Y838" s="293" t="str">
        <f t="shared" si="182"/>
        <v/>
      </c>
      <c r="Z838" s="293" t="str">
        <f t="shared" si="184"/>
        <v/>
      </c>
      <c r="AA838" s="293" t="str">
        <f t="shared" si="184"/>
        <v/>
      </c>
      <c r="AB838" s="293" t="str">
        <f t="shared" si="184"/>
        <v/>
      </c>
      <c r="AC838" s="293" t="str">
        <f t="shared" si="184"/>
        <v/>
      </c>
      <c r="AD838" s="293" t="str">
        <f t="shared" si="184"/>
        <v/>
      </c>
      <c r="AE838" s="293" t="str">
        <f t="shared" si="184"/>
        <v/>
      </c>
      <c r="AF838" s="293" t="str">
        <f t="shared" si="184"/>
        <v/>
      </c>
      <c r="AG838" s="293" t="str">
        <f t="shared" si="184"/>
        <v/>
      </c>
      <c r="AH838" s="293">
        <f t="shared" si="185"/>
        <v>0</v>
      </c>
      <c r="AI838" s="292">
        <f t="shared" si="186"/>
        <v>1</v>
      </c>
    </row>
    <row r="839" spans="1:35" ht="165.75" x14ac:dyDescent="0.25">
      <c r="A839" s="3"/>
      <c r="B839">
        <f>TABLA!D836</f>
        <v>850</v>
      </c>
      <c r="C839">
        <f>TABLA!H836</f>
        <v>3</v>
      </c>
      <c r="D839" s="165" t="str">
        <f>TABLA!A836</f>
        <v>F. Ciencias de la Documentación</v>
      </c>
      <c r="E839" s="284" t="str">
        <f>TABLA!BN836</f>
        <v>Quiero aclarar que soy usuario de la BUCM desde hace muchos años y, por lo tanto, conozco varias de las bibliotecas, que sigo utilizando, de manera en esta encuesta hago, no sólo una valoración concreta de la biblioteca de la facultad en la que estudio actualmente, sino una valoración general.&lt;br&gt;&lt;br&gt;Algunas aclaraciones:&lt;br&gt;- La puntuación en referencia al equipamiento informático es un 4. En general el equipamiento es bueno; el punto de menos se debe a que hay algunos materiales que deberían reponerse. Las teclas de algunos teclados de algunos ordenadores están borradas; hay ratones que no funcionan bien; la configuración de algunos monitores se desajusta... En fin, son cuestiones abordables.&lt;br&gt;- Aún no estoy acostumbrado al nuevo catálogo online, o a su interfaz, así que no puedo valorarlo con justicia. Sí puedo decir que he visto cambiar el catálogo otras veces y el resultado siempre ha sido exitoso, así que no preocupa.&lt;br&gt;&lt;br&gt;En cuanto a la asistencia a cursos de formación de usuarios:&lt;br&gt;- Acudí hace algunos años a un curso de usuarios que se ofrecía en el curso 0. Me resultó muy útil. En general creo que los recursos de la biblioteca no están aprovechados por los usuarios por desconocimiento. Sería interesante dar más cabida a estos cursos; tal vez pidiendo a los profesores que se involucren; incluso ofreciendo un curso de formación de usuarios enfocado a los propios profesores (muy pocos profesores me han recomendado que realice una búsqueda en una base de datos, o en un repositorio).</v>
      </c>
      <c r="F839" s="293" t="str">
        <f t="shared" si="183"/>
        <v/>
      </c>
      <c r="G839" s="293" t="str">
        <f t="shared" si="183"/>
        <v/>
      </c>
      <c r="H839" s="293" t="str">
        <f t="shared" si="183"/>
        <v/>
      </c>
      <c r="I839" s="293" t="str">
        <f t="shared" si="183"/>
        <v/>
      </c>
      <c r="J839" s="293" t="str">
        <f t="shared" si="183"/>
        <v>x</v>
      </c>
      <c r="K839" s="293" t="str">
        <f t="shared" si="183"/>
        <v/>
      </c>
      <c r="L839" s="293" t="str">
        <f t="shared" si="183"/>
        <v/>
      </c>
      <c r="M839" s="293" t="str">
        <f t="shared" si="183"/>
        <v/>
      </c>
      <c r="N839" s="293" t="str">
        <f t="shared" si="183"/>
        <v/>
      </c>
      <c r="O839" s="293" t="str">
        <f t="shared" si="183"/>
        <v/>
      </c>
      <c r="P839" s="293" t="str">
        <f t="shared" si="182"/>
        <v/>
      </c>
      <c r="Q839" s="293" t="str">
        <f t="shared" si="182"/>
        <v/>
      </c>
      <c r="R839" s="293" t="str">
        <f t="shared" si="182"/>
        <v/>
      </c>
      <c r="S839" s="293" t="str">
        <f t="shared" si="182"/>
        <v/>
      </c>
      <c r="T839" s="293" t="str">
        <f t="shared" si="182"/>
        <v/>
      </c>
      <c r="U839" s="293" t="str">
        <f t="shared" si="182"/>
        <v/>
      </c>
      <c r="V839" s="293" t="str">
        <f t="shared" si="182"/>
        <v/>
      </c>
      <c r="W839" s="293" t="str">
        <f t="shared" si="182"/>
        <v/>
      </c>
      <c r="X839" s="293" t="str">
        <f t="shared" si="182"/>
        <v>x</v>
      </c>
      <c r="Y839" s="293" t="str">
        <f t="shared" si="182"/>
        <v/>
      </c>
      <c r="Z839" s="293" t="str">
        <f t="shared" si="184"/>
        <v/>
      </c>
      <c r="AA839" s="293" t="str">
        <f t="shared" si="184"/>
        <v/>
      </c>
      <c r="AB839" s="293" t="str">
        <f t="shared" si="184"/>
        <v/>
      </c>
      <c r="AC839" s="293" t="str">
        <f t="shared" si="184"/>
        <v/>
      </c>
      <c r="AD839" s="293" t="str">
        <f t="shared" si="184"/>
        <v/>
      </c>
      <c r="AE839" s="293" t="str">
        <f t="shared" si="184"/>
        <v>x</v>
      </c>
      <c r="AF839" s="293" t="str">
        <f t="shared" si="184"/>
        <v/>
      </c>
      <c r="AG839" s="293" t="str">
        <f t="shared" si="184"/>
        <v/>
      </c>
      <c r="AH839" s="293">
        <f t="shared" si="185"/>
        <v>3</v>
      </c>
      <c r="AI839" s="292">
        <f t="shared" si="186"/>
        <v>1</v>
      </c>
    </row>
    <row r="840" spans="1:35" ht="25.5" x14ac:dyDescent="0.25">
      <c r="A840"/>
      <c r="B840">
        <f>TABLA!D837</f>
        <v>851</v>
      </c>
      <c r="C840">
        <f>TABLA!H837</f>
        <v>16</v>
      </c>
      <c r="D840" s="284" t="str">
        <f>TABLA!A837</f>
        <v>F. Geografía e Historia</v>
      </c>
      <c r="E840" s="284">
        <f>TABLA!BN837</f>
        <v>0</v>
      </c>
      <c r="F840" s="293" t="str">
        <f t="shared" si="183"/>
        <v/>
      </c>
      <c r="G840" s="293" t="str">
        <f t="shared" si="183"/>
        <v/>
      </c>
      <c r="H840" s="293" t="str">
        <f t="shared" si="183"/>
        <v/>
      </c>
      <c r="I840" s="293" t="str">
        <f t="shared" si="183"/>
        <v/>
      </c>
      <c r="J840" s="293" t="str">
        <f t="shared" si="183"/>
        <v/>
      </c>
      <c r="K840" s="293" t="str">
        <f t="shared" si="183"/>
        <v/>
      </c>
      <c r="L840" s="293" t="str">
        <f t="shared" si="183"/>
        <v/>
      </c>
      <c r="M840" s="293" t="str">
        <f t="shared" si="183"/>
        <v/>
      </c>
      <c r="N840" s="293" t="str">
        <f t="shared" si="183"/>
        <v/>
      </c>
      <c r="O840" s="293" t="str">
        <f t="shared" si="183"/>
        <v/>
      </c>
      <c r="P840" s="293" t="str">
        <f t="shared" si="182"/>
        <v/>
      </c>
      <c r="Q840" s="293" t="str">
        <f t="shared" si="182"/>
        <v/>
      </c>
      <c r="R840" s="293" t="str">
        <f t="shared" si="182"/>
        <v/>
      </c>
      <c r="S840" s="293" t="str">
        <f t="shared" si="182"/>
        <v/>
      </c>
      <c r="T840" s="293" t="str">
        <f t="shared" si="182"/>
        <v/>
      </c>
      <c r="U840" s="293" t="str">
        <f t="shared" si="182"/>
        <v/>
      </c>
      <c r="V840" s="293" t="str">
        <f t="shared" si="182"/>
        <v/>
      </c>
      <c r="W840" s="293" t="str">
        <f t="shared" si="182"/>
        <v/>
      </c>
      <c r="X840" s="293" t="str">
        <f t="shared" si="182"/>
        <v/>
      </c>
      <c r="Y840" s="293" t="str">
        <f t="shared" si="182"/>
        <v/>
      </c>
      <c r="Z840" s="293" t="str">
        <f t="shared" si="184"/>
        <v/>
      </c>
      <c r="AA840" s="293" t="str">
        <f t="shared" si="184"/>
        <v/>
      </c>
      <c r="AB840" s="293" t="str">
        <f t="shared" si="184"/>
        <v/>
      </c>
      <c r="AC840" s="293" t="str">
        <f t="shared" si="184"/>
        <v/>
      </c>
      <c r="AD840" s="293" t="str">
        <f t="shared" si="184"/>
        <v/>
      </c>
      <c r="AE840" s="293" t="str">
        <f t="shared" si="184"/>
        <v/>
      </c>
      <c r="AF840" s="293" t="str">
        <f t="shared" si="184"/>
        <v/>
      </c>
      <c r="AG840" s="293" t="str">
        <f t="shared" si="184"/>
        <v/>
      </c>
      <c r="AH840" s="293">
        <f t="shared" si="185"/>
        <v>0</v>
      </c>
      <c r="AI840" s="292" t="str">
        <f t="shared" si="186"/>
        <v>X</v>
      </c>
    </row>
    <row r="841" spans="1:35" ht="38.25" x14ac:dyDescent="0.25">
      <c r="A841"/>
      <c r="B841">
        <f>TABLA!D838</f>
        <v>852</v>
      </c>
      <c r="C841">
        <f>TABLA!H838</f>
        <v>5</v>
      </c>
      <c r="D841" s="284" t="str">
        <f>TABLA!A838</f>
        <v>F. Ciencias Económicas y Empresariales</v>
      </c>
      <c r="E841" s="284">
        <f>TABLA!BN838</f>
        <v>0</v>
      </c>
      <c r="F841" s="293" t="str">
        <f t="shared" si="183"/>
        <v/>
      </c>
      <c r="G841" s="293" t="str">
        <f t="shared" si="183"/>
        <v/>
      </c>
      <c r="H841" s="293" t="str">
        <f t="shared" si="183"/>
        <v/>
      </c>
      <c r="I841" s="293" t="str">
        <f t="shared" si="183"/>
        <v/>
      </c>
      <c r="J841" s="293" t="str">
        <f t="shared" si="183"/>
        <v/>
      </c>
      <c r="K841" s="293" t="str">
        <f t="shared" si="183"/>
        <v/>
      </c>
      <c r="L841" s="293" t="str">
        <f t="shared" si="183"/>
        <v/>
      </c>
      <c r="M841" s="293" t="str">
        <f t="shared" si="183"/>
        <v/>
      </c>
      <c r="N841" s="293" t="str">
        <f t="shared" si="183"/>
        <v/>
      </c>
      <c r="O841" s="293" t="str">
        <f t="shared" si="183"/>
        <v/>
      </c>
      <c r="P841" s="293" t="str">
        <f t="shared" si="182"/>
        <v/>
      </c>
      <c r="Q841" s="293" t="str">
        <f t="shared" si="182"/>
        <v/>
      </c>
      <c r="R841" s="293" t="str">
        <f t="shared" si="182"/>
        <v/>
      </c>
      <c r="S841" s="293" t="str">
        <f t="shared" si="182"/>
        <v/>
      </c>
      <c r="T841" s="293" t="str">
        <f t="shared" si="182"/>
        <v/>
      </c>
      <c r="U841" s="293" t="str">
        <f t="shared" si="182"/>
        <v/>
      </c>
      <c r="V841" s="293" t="str">
        <f t="shared" si="182"/>
        <v/>
      </c>
      <c r="W841" s="293" t="str">
        <f t="shared" si="182"/>
        <v/>
      </c>
      <c r="X841" s="293" t="str">
        <f t="shared" si="182"/>
        <v/>
      </c>
      <c r="Y841" s="293" t="str">
        <f t="shared" si="182"/>
        <v/>
      </c>
      <c r="Z841" s="293" t="str">
        <f t="shared" si="184"/>
        <v/>
      </c>
      <c r="AA841" s="293" t="str">
        <f t="shared" si="184"/>
        <v/>
      </c>
      <c r="AB841" s="293" t="str">
        <f t="shared" si="184"/>
        <v/>
      </c>
      <c r="AC841" s="293" t="str">
        <f t="shared" si="184"/>
        <v/>
      </c>
      <c r="AD841" s="293" t="str">
        <f t="shared" si="184"/>
        <v/>
      </c>
      <c r="AE841" s="293" t="str">
        <f t="shared" si="184"/>
        <v/>
      </c>
      <c r="AF841" s="293" t="str">
        <f t="shared" si="184"/>
        <v/>
      </c>
      <c r="AG841" s="293" t="str">
        <f t="shared" si="184"/>
        <v/>
      </c>
      <c r="AH841" s="293">
        <f t="shared" si="185"/>
        <v>0</v>
      </c>
      <c r="AI841" s="292" t="str">
        <f t="shared" si="186"/>
        <v>X</v>
      </c>
    </row>
    <row r="842" spans="1:35" ht="15.75" x14ac:dyDescent="0.25">
      <c r="A842"/>
      <c r="B842">
        <f>TABLA!D839</f>
        <v>853</v>
      </c>
      <c r="C842">
        <f>TABLA!H839</f>
        <v>14</v>
      </c>
      <c r="D842" s="165" t="str">
        <f>TABLA!A839</f>
        <v>F. Filología</v>
      </c>
      <c r="E842" s="284">
        <f>TABLA!BN839</f>
        <v>0</v>
      </c>
      <c r="F842" s="293" t="str">
        <f t="shared" si="183"/>
        <v/>
      </c>
      <c r="G842" s="293" t="str">
        <f t="shared" si="183"/>
        <v/>
      </c>
      <c r="H842" s="293" t="str">
        <f t="shared" si="183"/>
        <v/>
      </c>
      <c r="I842" s="293" t="str">
        <f t="shared" si="183"/>
        <v/>
      </c>
      <c r="J842" s="293" t="str">
        <f t="shared" si="183"/>
        <v/>
      </c>
      <c r="K842" s="293" t="str">
        <f t="shared" si="183"/>
        <v/>
      </c>
      <c r="L842" s="293" t="str">
        <f t="shared" si="183"/>
        <v/>
      </c>
      <c r="M842" s="293" t="str">
        <f t="shared" si="183"/>
        <v/>
      </c>
      <c r="N842" s="293" t="str">
        <f t="shared" si="183"/>
        <v/>
      </c>
      <c r="O842" s="293" t="str">
        <f t="shared" si="183"/>
        <v/>
      </c>
      <c r="P842" s="293" t="str">
        <f t="shared" si="182"/>
        <v/>
      </c>
      <c r="Q842" s="293" t="str">
        <f t="shared" si="182"/>
        <v/>
      </c>
      <c r="R842" s="293" t="str">
        <f t="shared" si="182"/>
        <v/>
      </c>
      <c r="S842" s="293" t="str">
        <f t="shared" si="182"/>
        <v/>
      </c>
      <c r="T842" s="293" t="str">
        <f t="shared" si="182"/>
        <v/>
      </c>
      <c r="U842" s="293" t="str">
        <f t="shared" si="182"/>
        <v/>
      </c>
      <c r="V842" s="293" t="str">
        <f t="shared" si="182"/>
        <v/>
      </c>
      <c r="W842" s="293" t="str">
        <f t="shared" si="182"/>
        <v/>
      </c>
      <c r="X842" s="293" t="str">
        <f t="shared" si="182"/>
        <v/>
      </c>
      <c r="Y842" s="293" t="str">
        <f t="shared" si="182"/>
        <v/>
      </c>
      <c r="Z842" s="293" t="str">
        <f t="shared" si="184"/>
        <v/>
      </c>
      <c r="AA842" s="293" t="str">
        <f t="shared" si="184"/>
        <v/>
      </c>
      <c r="AB842" s="293" t="str">
        <f t="shared" si="184"/>
        <v/>
      </c>
      <c r="AC842" s="293" t="str">
        <f t="shared" si="184"/>
        <v/>
      </c>
      <c r="AD842" s="293" t="str">
        <f t="shared" si="184"/>
        <v/>
      </c>
      <c r="AE842" s="293" t="str">
        <f t="shared" si="184"/>
        <v/>
      </c>
      <c r="AF842" s="293" t="str">
        <f t="shared" si="184"/>
        <v/>
      </c>
      <c r="AG842" s="293" t="str">
        <f t="shared" si="184"/>
        <v/>
      </c>
      <c r="AH842" s="293">
        <f t="shared" si="185"/>
        <v>0</v>
      </c>
      <c r="AI842" s="292" t="str">
        <f t="shared" si="186"/>
        <v>X</v>
      </c>
    </row>
    <row r="843" spans="1:35" ht="26.25" x14ac:dyDescent="0.25">
      <c r="A843"/>
      <c r="B843">
        <f>TABLA!D840</f>
        <v>854</v>
      </c>
      <c r="C843">
        <f>TABLA!H840</f>
        <v>25</v>
      </c>
      <c r="D843" s="165" t="str">
        <f>TABLA!A840</f>
        <v>F. Óptica y Optometría</v>
      </c>
      <c r="E843" s="284" t="str">
        <f>TABLA!BN840</f>
        <v xml:space="preserve">No me he enterado de la existencia  </v>
      </c>
      <c r="F843" s="293" t="str">
        <f t="shared" si="183"/>
        <v/>
      </c>
      <c r="G843" s="293" t="str">
        <f t="shared" si="183"/>
        <v/>
      </c>
      <c r="H843" s="293" t="str">
        <f t="shared" si="183"/>
        <v/>
      </c>
      <c r="I843" s="293" t="str">
        <f t="shared" si="183"/>
        <v/>
      </c>
      <c r="J843" s="293" t="str">
        <f t="shared" si="183"/>
        <v/>
      </c>
      <c r="K843" s="293" t="str">
        <f t="shared" si="183"/>
        <v/>
      </c>
      <c r="L843" s="293" t="str">
        <f t="shared" si="183"/>
        <v/>
      </c>
      <c r="M843" s="293" t="str">
        <f t="shared" si="183"/>
        <v/>
      </c>
      <c r="N843" s="293" t="str">
        <f t="shared" si="183"/>
        <v/>
      </c>
      <c r="O843" s="293" t="str">
        <f t="shared" si="183"/>
        <v/>
      </c>
      <c r="P843" s="293" t="str">
        <f t="shared" si="182"/>
        <v/>
      </c>
      <c r="Q843" s="293" t="str">
        <f t="shared" si="182"/>
        <v/>
      </c>
      <c r="R843" s="293" t="str">
        <f t="shared" si="182"/>
        <v/>
      </c>
      <c r="S843" s="293" t="str">
        <f t="shared" si="182"/>
        <v/>
      </c>
      <c r="T843" s="293" t="str">
        <f t="shared" si="182"/>
        <v/>
      </c>
      <c r="U843" s="293" t="str">
        <f t="shared" si="182"/>
        <v/>
      </c>
      <c r="V843" s="293" t="str">
        <f t="shared" si="182"/>
        <v/>
      </c>
      <c r="W843" s="293" t="str">
        <f t="shared" si="182"/>
        <v/>
      </c>
      <c r="X843" s="293" t="str">
        <f t="shared" si="182"/>
        <v/>
      </c>
      <c r="Y843" s="293" t="str">
        <f t="shared" si="182"/>
        <v/>
      </c>
      <c r="Z843" s="293" t="str">
        <f t="shared" si="184"/>
        <v/>
      </c>
      <c r="AA843" s="293" t="str">
        <f t="shared" si="184"/>
        <v/>
      </c>
      <c r="AB843" s="293" t="str">
        <f t="shared" si="184"/>
        <v/>
      </c>
      <c r="AC843" s="293" t="str">
        <f t="shared" si="184"/>
        <v/>
      </c>
      <c r="AD843" s="293" t="str">
        <f t="shared" si="184"/>
        <v/>
      </c>
      <c r="AE843" s="293" t="str">
        <f t="shared" si="184"/>
        <v/>
      </c>
      <c r="AF843" s="293" t="str">
        <f t="shared" si="184"/>
        <v/>
      </c>
      <c r="AG843" s="293" t="str">
        <f t="shared" si="184"/>
        <v/>
      </c>
      <c r="AH843" s="293">
        <f t="shared" si="185"/>
        <v>0</v>
      </c>
      <c r="AI843" s="292">
        <f t="shared" si="186"/>
        <v>1</v>
      </c>
    </row>
    <row r="844" spans="1:35" ht="39" x14ac:dyDescent="0.25">
      <c r="A844"/>
      <c r="B844">
        <f>TABLA!D841</f>
        <v>855</v>
      </c>
      <c r="C844">
        <f>TABLA!H841</f>
        <v>22</v>
      </c>
      <c r="D844" s="165" t="str">
        <f>TABLA!A841</f>
        <v>F. Enfermería, Fisioterapia y Podología</v>
      </c>
      <c r="E844" s="284" t="str">
        <f>TABLA!BN841</f>
        <v xml:space="preserve">No he asistido a ningún curso de formación porque no he tenido tiempo adicional para realizarlo </v>
      </c>
      <c r="F844" s="293" t="str">
        <f t="shared" si="183"/>
        <v/>
      </c>
      <c r="G844" s="293" t="str">
        <f t="shared" si="183"/>
        <v/>
      </c>
      <c r="H844" s="293" t="str">
        <f t="shared" si="183"/>
        <v/>
      </c>
      <c r="I844" s="293" t="str">
        <f t="shared" si="183"/>
        <v/>
      </c>
      <c r="J844" s="293" t="str">
        <f t="shared" si="183"/>
        <v/>
      </c>
      <c r="K844" s="293" t="str">
        <f t="shared" si="183"/>
        <v/>
      </c>
      <c r="L844" s="293" t="str">
        <f t="shared" si="183"/>
        <v/>
      </c>
      <c r="M844" s="293" t="str">
        <f t="shared" si="183"/>
        <v/>
      </c>
      <c r="N844" s="293" t="str">
        <f t="shared" si="183"/>
        <v/>
      </c>
      <c r="O844" s="293" t="str">
        <f t="shared" si="183"/>
        <v/>
      </c>
      <c r="P844" s="293" t="str">
        <f t="shared" si="182"/>
        <v/>
      </c>
      <c r="Q844" s="293" t="str">
        <f t="shared" si="182"/>
        <v/>
      </c>
      <c r="R844" s="293" t="str">
        <f t="shared" si="182"/>
        <v/>
      </c>
      <c r="S844" s="293" t="str">
        <f t="shared" si="182"/>
        <v/>
      </c>
      <c r="T844" s="293" t="str">
        <f t="shared" si="182"/>
        <v/>
      </c>
      <c r="U844" s="293" t="str">
        <f t="shared" si="182"/>
        <v/>
      </c>
      <c r="V844" s="293" t="str">
        <f t="shared" si="182"/>
        <v/>
      </c>
      <c r="W844" s="293" t="str">
        <f t="shared" si="182"/>
        <v/>
      </c>
      <c r="X844" s="293" t="str">
        <f t="shared" si="182"/>
        <v/>
      </c>
      <c r="Y844" s="293" t="str">
        <f t="shared" si="182"/>
        <v/>
      </c>
      <c r="Z844" s="293" t="str">
        <f t="shared" si="184"/>
        <v/>
      </c>
      <c r="AA844" s="293" t="str">
        <f t="shared" si="184"/>
        <v/>
      </c>
      <c r="AB844" s="293" t="str">
        <f t="shared" si="184"/>
        <v/>
      </c>
      <c r="AC844" s="293" t="str">
        <f t="shared" si="184"/>
        <v/>
      </c>
      <c r="AD844" s="293" t="str">
        <f t="shared" si="184"/>
        <v/>
      </c>
      <c r="AE844" s="293" t="str">
        <f t="shared" si="184"/>
        <v/>
      </c>
      <c r="AF844" s="293" t="str">
        <f t="shared" si="184"/>
        <v/>
      </c>
      <c r="AG844" s="293" t="str">
        <f t="shared" si="184"/>
        <v/>
      </c>
      <c r="AH844" s="293">
        <f t="shared" si="185"/>
        <v>0</v>
      </c>
      <c r="AI844" s="292">
        <f t="shared" si="186"/>
        <v>1</v>
      </c>
    </row>
    <row r="845" spans="1:35" ht="26.25" x14ac:dyDescent="0.25">
      <c r="A845"/>
      <c r="B845">
        <f>TABLA!D842</f>
        <v>856</v>
      </c>
      <c r="C845">
        <f>TABLA!H842</f>
        <v>4</v>
      </c>
      <c r="D845" s="165" t="str">
        <f>TABLA!A842</f>
        <v>F. Ciencias de la Información</v>
      </c>
      <c r="E845" s="284" t="str">
        <f>TABLA!BN842</f>
        <v xml:space="preserve">Tras el cambio de plataforma, es muy dificil hacer una solicitud de compra de libros. </v>
      </c>
      <c r="F845" s="293" t="str">
        <f t="shared" si="183"/>
        <v/>
      </c>
      <c r="G845" s="293" t="str">
        <f t="shared" si="183"/>
        <v/>
      </c>
      <c r="H845" s="293" t="str">
        <f t="shared" si="183"/>
        <v/>
      </c>
      <c r="I845" s="293" t="str">
        <f t="shared" si="183"/>
        <v/>
      </c>
      <c r="J845" s="293" t="str">
        <f t="shared" si="183"/>
        <v/>
      </c>
      <c r="K845" s="293" t="str">
        <f t="shared" si="183"/>
        <v/>
      </c>
      <c r="L845" s="293" t="str">
        <f t="shared" si="183"/>
        <v/>
      </c>
      <c r="M845" s="293" t="str">
        <f t="shared" si="183"/>
        <v/>
      </c>
      <c r="N845" s="293" t="str">
        <f t="shared" si="183"/>
        <v>x</v>
      </c>
      <c r="O845" s="293" t="str">
        <f t="shared" si="183"/>
        <v/>
      </c>
      <c r="P845" s="293" t="str">
        <f t="shared" si="182"/>
        <v/>
      </c>
      <c r="Q845" s="293" t="str">
        <f t="shared" si="182"/>
        <v/>
      </c>
      <c r="R845" s="293" t="str">
        <f t="shared" si="182"/>
        <v/>
      </c>
      <c r="S845" s="293" t="str">
        <f t="shared" si="182"/>
        <v/>
      </c>
      <c r="T845" s="293" t="str">
        <f t="shared" si="182"/>
        <v/>
      </c>
      <c r="U845" s="293" t="str">
        <f t="shared" si="182"/>
        <v/>
      </c>
      <c r="V845" s="293" t="str">
        <f t="shared" si="182"/>
        <v/>
      </c>
      <c r="W845" s="293" t="str">
        <f t="shared" si="182"/>
        <v/>
      </c>
      <c r="X845" s="293" t="str">
        <f t="shared" si="182"/>
        <v/>
      </c>
      <c r="Y845" s="293" t="str">
        <f t="shared" si="182"/>
        <v/>
      </c>
      <c r="Z845" s="293" t="str">
        <f t="shared" si="184"/>
        <v/>
      </c>
      <c r="AA845" s="293" t="str">
        <f t="shared" si="184"/>
        <v/>
      </c>
      <c r="AB845" s="293" t="str">
        <f t="shared" si="184"/>
        <v/>
      </c>
      <c r="AC845" s="293" t="str">
        <f t="shared" si="184"/>
        <v/>
      </c>
      <c r="AD845" s="293" t="str">
        <f t="shared" si="184"/>
        <v/>
      </c>
      <c r="AE845" s="293" t="str">
        <f t="shared" si="184"/>
        <v/>
      </c>
      <c r="AF845" s="293" t="str">
        <f t="shared" si="184"/>
        <v/>
      </c>
      <c r="AG845" s="293" t="str">
        <f t="shared" si="184"/>
        <v/>
      </c>
      <c r="AH845" s="293">
        <f t="shared" si="185"/>
        <v>1</v>
      </c>
      <c r="AI845" s="292">
        <f t="shared" si="186"/>
        <v>1</v>
      </c>
    </row>
    <row r="846" spans="1:35" ht="15.75" x14ac:dyDescent="0.25">
      <c r="A846"/>
      <c r="B846">
        <f>TABLA!D843</f>
        <v>857</v>
      </c>
      <c r="C846">
        <f>TABLA!H843</f>
        <v>18</v>
      </c>
      <c r="D846" s="284" t="str">
        <f>TABLA!A843</f>
        <v>F. Medicina</v>
      </c>
      <c r="E846" s="284">
        <f>TABLA!BN843</f>
        <v>0</v>
      </c>
      <c r="F846" s="293" t="str">
        <f t="shared" si="183"/>
        <v/>
      </c>
      <c r="G846" s="293" t="str">
        <f t="shared" si="183"/>
        <v/>
      </c>
      <c r="H846" s="293" t="str">
        <f t="shared" si="183"/>
        <v/>
      </c>
      <c r="I846" s="293" t="str">
        <f t="shared" si="183"/>
        <v/>
      </c>
      <c r="J846" s="293" t="str">
        <f t="shared" si="183"/>
        <v/>
      </c>
      <c r="K846" s="293" t="str">
        <f t="shared" si="183"/>
        <v/>
      </c>
      <c r="L846" s="293" t="str">
        <f t="shared" si="183"/>
        <v/>
      </c>
      <c r="M846" s="293" t="str">
        <f t="shared" si="183"/>
        <v/>
      </c>
      <c r="N846" s="293" t="str">
        <f t="shared" si="183"/>
        <v/>
      </c>
      <c r="O846" s="293" t="str">
        <f t="shared" si="183"/>
        <v/>
      </c>
      <c r="P846" s="293" t="str">
        <f t="shared" si="182"/>
        <v/>
      </c>
      <c r="Q846" s="293" t="str">
        <f t="shared" si="182"/>
        <v/>
      </c>
      <c r="R846" s="293" t="str">
        <f t="shared" si="182"/>
        <v/>
      </c>
      <c r="S846" s="293" t="str">
        <f t="shared" si="182"/>
        <v/>
      </c>
      <c r="T846" s="293" t="str">
        <f t="shared" si="182"/>
        <v/>
      </c>
      <c r="U846" s="293" t="str">
        <f t="shared" si="182"/>
        <v/>
      </c>
      <c r="V846" s="293" t="str">
        <f t="shared" si="182"/>
        <v/>
      </c>
      <c r="W846" s="293" t="str">
        <f t="shared" si="182"/>
        <v/>
      </c>
      <c r="X846" s="293" t="str">
        <f t="shared" si="182"/>
        <v/>
      </c>
      <c r="Y846" s="293" t="str">
        <f t="shared" si="182"/>
        <v/>
      </c>
      <c r="Z846" s="293" t="str">
        <f t="shared" si="184"/>
        <v/>
      </c>
      <c r="AA846" s="293" t="str">
        <f t="shared" si="184"/>
        <v/>
      </c>
      <c r="AB846" s="293" t="str">
        <f t="shared" si="184"/>
        <v/>
      </c>
      <c r="AC846" s="293" t="str">
        <f t="shared" si="184"/>
        <v/>
      </c>
      <c r="AD846" s="293" t="str">
        <f t="shared" si="184"/>
        <v/>
      </c>
      <c r="AE846" s="293" t="str">
        <f t="shared" si="184"/>
        <v/>
      </c>
      <c r="AF846" s="293" t="str">
        <f t="shared" si="184"/>
        <v/>
      </c>
      <c r="AG846" s="293" t="str">
        <f t="shared" si="184"/>
        <v/>
      </c>
      <c r="AH846" s="293">
        <f t="shared" si="185"/>
        <v>0</v>
      </c>
      <c r="AI846" s="292" t="str">
        <f t="shared" si="186"/>
        <v>X</v>
      </c>
    </row>
    <row r="847" spans="1:35" ht="25.5" x14ac:dyDescent="0.25">
      <c r="A847" s="3"/>
      <c r="B847">
        <f>TABLA!D844</f>
        <v>858</v>
      </c>
      <c r="C847">
        <f>TABLA!H844</f>
        <v>4</v>
      </c>
      <c r="D847" s="284" t="str">
        <f>TABLA!A844</f>
        <v>F. Ciencias de la Información</v>
      </c>
      <c r="E847" s="284">
        <f>TABLA!BN844</f>
        <v>0</v>
      </c>
      <c r="F847" s="293" t="str">
        <f t="shared" si="183"/>
        <v/>
      </c>
      <c r="G847" s="293" t="str">
        <f t="shared" si="183"/>
        <v/>
      </c>
      <c r="H847" s="293" t="str">
        <f t="shared" si="183"/>
        <v/>
      </c>
      <c r="I847" s="293" t="str">
        <f t="shared" si="183"/>
        <v/>
      </c>
      <c r="J847" s="293" t="str">
        <f t="shared" si="183"/>
        <v/>
      </c>
      <c r="K847" s="293" t="str">
        <f t="shared" si="183"/>
        <v/>
      </c>
      <c r="L847" s="293" t="str">
        <f t="shared" si="183"/>
        <v/>
      </c>
      <c r="M847" s="293" t="str">
        <f t="shared" si="183"/>
        <v/>
      </c>
      <c r="N847" s="293" t="str">
        <f t="shared" si="183"/>
        <v/>
      </c>
      <c r="O847" s="293" t="str">
        <f t="shared" si="183"/>
        <v/>
      </c>
      <c r="P847" s="293" t="str">
        <f t="shared" si="182"/>
        <v/>
      </c>
      <c r="Q847" s="293" t="str">
        <f t="shared" si="182"/>
        <v/>
      </c>
      <c r="R847" s="293" t="str">
        <f t="shared" si="182"/>
        <v/>
      </c>
      <c r="S847" s="293" t="str">
        <f t="shared" si="182"/>
        <v/>
      </c>
      <c r="T847" s="293" t="str">
        <f t="shared" si="182"/>
        <v/>
      </c>
      <c r="U847" s="293" t="str">
        <f t="shared" si="182"/>
        <v/>
      </c>
      <c r="V847" s="293" t="str">
        <f t="shared" si="182"/>
        <v/>
      </c>
      <c r="W847" s="293" t="str">
        <f t="shared" si="182"/>
        <v/>
      </c>
      <c r="X847" s="293" t="str">
        <f t="shared" si="182"/>
        <v/>
      </c>
      <c r="Y847" s="293" t="str">
        <f t="shared" si="182"/>
        <v/>
      </c>
      <c r="Z847" s="293" t="str">
        <f t="shared" si="184"/>
        <v/>
      </c>
      <c r="AA847" s="293" t="str">
        <f t="shared" si="184"/>
        <v/>
      </c>
      <c r="AB847" s="293" t="str">
        <f t="shared" si="184"/>
        <v/>
      </c>
      <c r="AC847" s="293" t="str">
        <f t="shared" si="184"/>
        <v/>
      </c>
      <c r="AD847" s="293" t="str">
        <f t="shared" si="184"/>
        <v/>
      </c>
      <c r="AE847" s="293" t="str">
        <f t="shared" si="184"/>
        <v/>
      </c>
      <c r="AF847" s="293" t="str">
        <f t="shared" si="184"/>
        <v/>
      </c>
      <c r="AG847" s="293" t="str">
        <f t="shared" si="184"/>
        <v/>
      </c>
      <c r="AH847" s="293">
        <f t="shared" si="185"/>
        <v>0</v>
      </c>
      <c r="AI847" s="292" t="str">
        <f t="shared" si="186"/>
        <v>X</v>
      </c>
    </row>
    <row r="848" spans="1:35" ht="15.75" x14ac:dyDescent="0.25">
      <c r="A848"/>
      <c r="B848">
        <f>TABLA!D845</f>
        <v>859</v>
      </c>
      <c r="C848">
        <f>TABLA!H845</f>
        <v>14</v>
      </c>
      <c r="D848" s="165" t="str">
        <f>TABLA!A845</f>
        <v>F. Filología</v>
      </c>
      <c r="E848" s="284" t="str">
        <f>TABLA!BN845</f>
        <v>La prioridad en el préstamo de libros y otros documentos por parte del personal</v>
      </c>
      <c r="F848" s="293" t="str">
        <f t="shared" si="183"/>
        <v/>
      </c>
      <c r="G848" s="293" t="str">
        <f t="shared" si="183"/>
        <v/>
      </c>
      <c r="H848" s="293" t="str">
        <f t="shared" si="183"/>
        <v/>
      </c>
      <c r="I848" s="293" t="str">
        <f t="shared" si="183"/>
        <v/>
      </c>
      <c r="J848" s="293" t="str">
        <f t="shared" si="183"/>
        <v/>
      </c>
      <c r="K848" s="293" t="str">
        <f t="shared" si="183"/>
        <v/>
      </c>
      <c r="L848" s="293" t="str">
        <f t="shared" si="183"/>
        <v/>
      </c>
      <c r="M848" s="293" t="str">
        <f t="shared" si="183"/>
        <v/>
      </c>
      <c r="N848" s="293" t="str">
        <f t="shared" si="183"/>
        <v/>
      </c>
      <c r="O848" s="293" t="str">
        <f t="shared" si="183"/>
        <v/>
      </c>
      <c r="P848" s="293" t="str">
        <f t="shared" si="182"/>
        <v/>
      </c>
      <c r="Q848" s="293" t="str">
        <f t="shared" si="182"/>
        <v/>
      </c>
      <c r="R848" s="293" t="str">
        <f t="shared" si="182"/>
        <v/>
      </c>
      <c r="S848" s="293" t="str">
        <f t="shared" si="182"/>
        <v/>
      </c>
      <c r="T848" s="293" t="str">
        <f t="shared" si="182"/>
        <v/>
      </c>
      <c r="U848" s="293" t="str">
        <f t="shared" si="182"/>
        <v/>
      </c>
      <c r="V848" s="293" t="str">
        <f t="shared" si="182"/>
        <v/>
      </c>
      <c r="W848" s="293" t="str">
        <f t="shared" si="182"/>
        <v/>
      </c>
      <c r="X848" s="293" t="str">
        <f t="shared" si="182"/>
        <v/>
      </c>
      <c r="Y848" s="293" t="str">
        <f t="shared" si="182"/>
        <v/>
      </c>
      <c r="Z848" s="293" t="str">
        <f t="shared" si="184"/>
        <v/>
      </c>
      <c r="AA848" s="293" t="str">
        <f t="shared" si="184"/>
        <v>x</v>
      </c>
      <c r="AB848" s="293" t="str">
        <f t="shared" si="184"/>
        <v/>
      </c>
      <c r="AC848" s="293" t="str">
        <f t="shared" si="184"/>
        <v/>
      </c>
      <c r="AD848" s="293" t="str">
        <f t="shared" si="184"/>
        <v/>
      </c>
      <c r="AE848" s="293" t="str">
        <f t="shared" si="184"/>
        <v/>
      </c>
      <c r="AF848" s="293" t="str">
        <f t="shared" si="184"/>
        <v/>
      </c>
      <c r="AG848" s="293" t="str">
        <f t="shared" si="184"/>
        <v/>
      </c>
      <c r="AH848" s="293">
        <f t="shared" si="185"/>
        <v>1</v>
      </c>
      <c r="AI848" s="292">
        <f t="shared" si="186"/>
        <v>1</v>
      </c>
    </row>
    <row r="849" spans="1:35" ht="51.75" x14ac:dyDescent="0.25">
      <c r="A849"/>
      <c r="B849">
        <f>TABLA!D846</f>
        <v>860</v>
      </c>
      <c r="C849">
        <f>TABLA!H846</f>
        <v>12</v>
      </c>
      <c r="D849" s="165" t="str">
        <f>TABLA!A846</f>
        <v>F. Educación - Centro de Formación del Profesorado</v>
      </c>
      <c r="E849" s="284" t="str">
        <f>TABLA!BN846</f>
        <v xml:space="preserve">Creo que el cambio de la interfaz del catálogo es mucho más complejo y menos intuitivo. </v>
      </c>
      <c r="F849" s="293" t="str">
        <f t="shared" si="183"/>
        <v/>
      </c>
      <c r="G849" s="293" t="str">
        <f t="shared" si="183"/>
        <v/>
      </c>
      <c r="H849" s="293" t="str">
        <f t="shared" si="183"/>
        <v/>
      </c>
      <c r="I849" s="293" t="str">
        <f t="shared" si="183"/>
        <v/>
      </c>
      <c r="J849" s="293" t="str">
        <f t="shared" si="183"/>
        <v>x</v>
      </c>
      <c r="K849" s="293" t="str">
        <f t="shared" si="183"/>
        <v/>
      </c>
      <c r="L849" s="293" t="str">
        <f t="shared" si="183"/>
        <v/>
      </c>
      <c r="M849" s="293" t="str">
        <f t="shared" si="183"/>
        <v/>
      </c>
      <c r="N849" s="293" t="str">
        <f t="shared" si="183"/>
        <v/>
      </c>
      <c r="O849" s="293" t="str">
        <f t="shared" si="183"/>
        <v/>
      </c>
      <c r="P849" s="293" t="str">
        <f t="shared" si="182"/>
        <v/>
      </c>
      <c r="Q849" s="293" t="str">
        <f t="shared" si="182"/>
        <v/>
      </c>
      <c r="R849" s="293" t="str">
        <f t="shared" si="182"/>
        <v/>
      </c>
      <c r="S849" s="293" t="str">
        <f t="shared" si="182"/>
        <v/>
      </c>
      <c r="T849" s="293" t="str">
        <f t="shared" si="182"/>
        <v/>
      </c>
      <c r="U849" s="293" t="str">
        <f t="shared" si="182"/>
        <v/>
      </c>
      <c r="V849" s="293" t="str">
        <f t="shared" si="182"/>
        <v/>
      </c>
      <c r="W849" s="293" t="str">
        <f t="shared" si="182"/>
        <v/>
      </c>
      <c r="X849" s="293" t="str">
        <f t="shared" si="182"/>
        <v/>
      </c>
      <c r="Y849" s="293" t="str">
        <f t="shared" si="182"/>
        <v/>
      </c>
      <c r="Z849" s="293" t="str">
        <f t="shared" si="184"/>
        <v/>
      </c>
      <c r="AA849" s="293" t="str">
        <f t="shared" si="184"/>
        <v/>
      </c>
      <c r="AB849" s="293" t="str">
        <f t="shared" si="184"/>
        <v/>
      </c>
      <c r="AC849" s="293" t="str">
        <f t="shared" si="184"/>
        <v/>
      </c>
      <c r="AD849" s="293" t="str">
        <f t="shared" si="184"/>
        <v/>
      </c>
      <c r="AE849" s="293" t="str">
        <f t="shared" si="184"/>
        <v/>
      </c>
      <c r="AF849" s="293" t="str">
        <f t="shared" si="184"/>
        <v/>
      </c>
      <c r="AG849" s="293" t="str">
        <f t="shared" si="184"/>
        <v/>
      </c>
      <c r="AH849" s="293">
        <f t="shared" si="185"/>
        <v>1</v>
      </c>
      <c r="AI849" s="292">
        <f t="shared" si="186"/>
        <v>1</v>
      </c>
    </row>
    <row r="850" spans="1:35" ht="26.25" x14ac:dyDescent="0.25">
      <c r="A850" s="3"/>
      <c r="B850">
        <f>TABLA!D847</f>
        <v>861</v>
      </c>
      <c r="C850">
        <f>TABLA!H847</f>
        <v>4</v>
      </c>
      <c r="D850" s="165" t="str">
        <f>TABLA!A847</f>
        <v>F. Ciencias de la Información</v>
      </c>
      <c r="E850" s="284">
        <f>TABLA!BN847</f>
        <v>0</v>
      </c>
      <c r="F850" s="293" t="str">
        <f t="shared" si="183"/>
        <v/>
      </c>
      <c r="G850" s="293" t="str">
        <f t="shared" si="183"/>
        <v/>
      </c>
      <c r="H850" s="293" t="str">
        <f t="shared" si="183"/>
        <v/>
      </c>
      <c r="I850" s="293" t="str">
        <f t="shared" si="183"/>
        <v/>
      </c>
      <c r="J850" s="293" t="str">
        <f t="shared" si="183"/>
        <v/>
      </c>
      <c r="K850" s="293" t="str">
        <f t="shared" si="183"/>
        <v/>
      </c>
      <c r="L850" s="293" t="str">
        <f t="shared" si="183"/>
        <v/>
      </c>
      <c r="M850" s="293" t="str">
        <f t="shared" si="183"/>
        <v/>
      </c>
      <c r="N850" s="293" t="str">
        <f t="shared" si="183"/>
        <v/>
      </c>
      <c r="O850" s="293" t="str">
        <f t="shared" si="183"/>
        <v/>
      </c>
      <c r="P850" s="293" t="str">
        <f t="shared" si="183"/>
        <v/>
      </c>
      <c r="Q850" s="293" t="str">
        <f t="shared" si="183"/>
        <v/>
      </c>
      <c r="R850" s="293" t="str">
        <f t="shared" si="183"/>
        <v/>
      </c>
      <c r="S850" s="293" t="str">
        <f t="shared" si="183"/>
        <v/>
      </c>
      <c r="T850" s="293" t="str">
        <f t="shared" si="183"/>
        <v/>
      </c>
      <c r="U850" s="293" t="str">
        <f t="shared" si="183"/>
        <v/>
      </c>
      <c r="V850" s="293" t="str">
        <f t="shared" ref="P850:AE865" si="187">IFERROR((IF(FIND(V$1,$E850,1)&gt;0,"x")),"")</f>
        <v/>
      </c>
      <c r="W850" s="293" t="str">
        <f t="shared" si="187"/>
        <v/>
      </c>
      <c r="X850" s="293" t="str">
        <f t="shared" si="187"/>
        <v/>
      </c>
      <c r="Y850" s="293" t="str">
        <f t="shared" si="187"/>
        <v/>
      </c>
      <c r="Z850" s="293" t="str">
        <f t="shared" si="184"/>
        <v/>
      </c>
      <c r="AA850" s="293" t="str">
        <f t="shared" si="184"/>
        <v/>
      </c>
      <c r="AB850" s="293" t="str">
        <f t="shared" si="184"/>
        <v/>
      </c>
      <c r="AC850" s="293" t="str">
        <f t="shared" si="184"/>
        <v/>
      </c>
      <c r="AD850" s="293" t="str">
        <f t="shared" si="184"/>
        <v/>
      </c>
      <c r="AE850" s="293" t="str">
        <f t="shared" si="184"/>
        <v/>
      </c>
      <c r="AF850" s="293" t="str">
        <f t="shared" si="184"/>
        <v/>
      </c>
      <c r="AG850" s="293" t="str">
        <f t="shared" si="184"/>
        <v/>
      </c>
      <c r="AH850" s="293">
        <f t="shared" si="185"/>
        <v>0</v>
      </c>
      <c r="AI850" s="292" t="str">
        <f t="shared" si="186"/>
        <v>X</v>
      </c>
    </row>
    <row r="851" spans="1:35" ht="15.75" x14ac:dyDescent="0.25">
      <c r="A851"/>
      <c r="B851">
        <f>TABLA!D848</f>
        <v>862</v>
      </c>
      <c r="C851">
        <f>TABLA!H848</f>
        <v>21</v>
      </c>
      <c r="D851" s="165" t="str">
        <f>TABLA!A848</f>
        <v>F. Veterinaria</v>
      </c>
      <c r="E851" s="284" t="str">
        <f>TABLA!BN848</f>
        <v>No sabía que había cursos de formación</v>
      </c>
      <c r="F851" s="293" t="str">
        <f t="shared" ref="F851:U866" si="188">IFERROR((IF(FIND(F$1,$E851,1)&gt;0,"x")),"")</f>
        <v/>
      </c>
      <c r="G851" s="293" t="str">
        <f t="shared" si="188"/>
        <v/>
      </c>
      <c r="H851" s="293" t="str">
        <f t="shared" si="188"/>
        <v/>
      </c>
      <c r="I851" s="293" t="str">
        <f t="shared" si="188"/>
        <v/>
      </c>
      <c r="J851" s="293" t="str">
        <f t="shared" si="188"/>
        <v/>
      </c>
      <c r="K851" s="293" t="str">
        <f t="shared" si="188"/>
        <v/>
      </c>
      <c r="L851" s="293" t="str">
        <f t="shared" si="188"/>
        <v/>
      </c>
      <c r="M851" s="293" t="str">
        <f t="shared" si="188"/>
        <v/>
      </c>
      <c r="N851" s="293" t="str">
        <f t="shared" si="188"/>
        <v/>
      </c>
      <c r="O851" s="293" t="str">
        <f t="shared" si="188"/>
        <v/>
      </c>
      <c r="P851" s="293" t="str">
        <f t="shared" si="187"/>
        <v/>
      </c>
      <c r="Q851" s="293" t="str">
        <f t="shared" si="187"/>
        <v/>
      </c>
      <c r="R851" s="293" t="str">
        <f t="shared" si="187"/>
        <v/>
      </c>
      <c r="S851" s="293" t="str">
        <f t="shared" si="187"/>
        <v/>
      </c>
      <c r="T851" s="293" t="str">
        <f t="shared" si="187"/>
        <v/>
      </c>
      <c r="U851" s="293" t="str">
        <f t="shared" si="187"/>
        <v/>
      </c>
      <c r="V851" s="293" t="str">
        <f t="shared" si="187"/>
        <v/>
      </c>
      <c r="W851" s="293" t="str">
        <f t="shared" si="187"/>
        <v/>
      </c>
      <c r="X851" s="293" t="str">
        <f t="shared" si="187"/>
        <v/>
      </c>
      <c r="Y851" s="293" t="str">
        <f t="shared" si="187"/>
        <v/>
      </c>
      <c r="Z851" s="293" t="str">
        <f t="shared" si="187"/>
        <v/>
      </c>
      <c r="AA851" s="293" t="str">
        <f t="shared" si="187"/>
        <v/>
      </c>
      <c r="AB851" s="293" t="str">
        <f t="shared" si="187"/>
        <v/>
      </c>
      <c r="AC851" s="293" t="str">
        <f t="shared" si="187"/>
        <v/>
      </c>
      <c r="AD851" s="293" t="str">
        <f t="shared" si="187"/>
        <v/>
      </c>
      <c r="AE851" s="293" t="str">
        <f t="shared" si="187"/>
        <v>x</v>
      </c>
      <c r="AF851" s="293" t="str">
        <f t="shared" ref="Z851:AG866" si="189">IFERROR((IF(FIND(AF$1,$E851,1)&gt;0,"x")),"")</f>
        <v/>
      </c>
      <c r="AG851" s="293" t="str">
        <f t="shared" si="189"/>
        <v/>
      </c>
      <c r="AH851" s="293">
        <f t="shared" si="185"/>
        <v>1</v>
      </c>
      <c r="AI851" s="292">
        <f t="shared" si="186"/>
        <v>1</v>
      </c>
    </row>
    <row r="852" spans="1:35" ht="15.75" x14ac:dyDescent="0.25">
      <c r="A852"/>
      <c r="B852">
        <f>TABLA!D849</f>
        <v>863</v>
      </c>
      <c r="C852">
        <f>TABLA!H849</f>
        <v>1</v>
      </c>
      <c r="D852" s="165" t="str">
        <f>TABLA!A849</f>
        <v>F. Bellas Artes</v>
      </c>
      <c r="E852" s="284">
        <f>TABLA!BN849</f>
        <v>0</v>
      </c>
      <c r="F852" s="293" t="str">
        <f t="shared" si="188"/>
        <v/>
      </c>
      <c r="G852" s="293" t="str">
        <f t="shared" si="188"/>
        <v/>
      </c>
      <c r="H852" s="293" t="str">
        <f t="shared" si="188"/>
        <v/>
      </c>
      <c r="I852" s="293" t="str">
        <f t="shared" si="188"/>
        <v/>
      </c>
      <c r="J852" s="293" t="str">
        <f t="shared" si="188"/>
        <v/>
      </c>
      <c r="K852" s="293" t="str">
        <f t="shared" si="188"/>
        <v/>
      </c>
      <c r="L852" s="293" t="str">
        <f t="shared" si="188"/>
        <v/>
      </c>
      <c r="M852" s="293" t="str">
        <f t="shared" si="188"/>
        <v/>
      </c>
      <c r="N852" s="293" t="str">
        <f t="shared" si="188"/>
        <v/>
      </c>
      <c r="O852" s="293" t="str">
        <f t="shared" si="188"/>
        <v/>
      </c>
      <c r="P852" s="293" t="str">
        <f t="shared" si="187"/>
        <v/>
      </c>
      <c r="Q852" s="293" t="str">
        <f t="shared" si="187"/>
        <v/>
      </c>
      <c r="R852" s="293" t="str">
        <f t="shared" si="187"/>
        <v/>
      </c>
      <c r="S852" s="293" t="str">
        <f t="shared" si="187"/>
        <v/>
      </c>
      <c r="T852" s="293" t="str">
        <f t="shared" si="187"/>
        <v/>
      </c>
      <c r="U852" s="293" t="str">
        <f t="shared" si="187"/>
        <v/>
      </c>
      <c r="V852" s="293" t="str">
        <f t="shared" si="187"/>
        <v/>
      </c>
      <c r="W852" s="293" t="str">
        <f t="shared" si="187"/>
        <v/>
      </c>
      <c r="X852" s="293" t="str">
        <f t="shared" si="187"/>
        <v/>
      </c>
      <c r="Y852" s="293" t="str">
        <f t="shared" si="187"/>
        <v/>
      </c>
      <c r="Z852" s="293" t="str">
        <f t="shared" si="189"/>
        <v/>
      </c>
      <c r="AA852" s="293" t="str">
        <f t="shared" si="189"/>
        <v/>
      </c>
      <c r="AB852" s="293" t="str">
        <f t="shared" si="189"/>
        <v/>
      </c>
      <c r="AC852" s="293" t="str">
        <f t="shared" si="189"/>
        <v/>
      </c>
      <c r="AD852" s="293" t="str">
        <f t="shared" si="189"/>
        <v/>
      </c>
      <c r="AE852" s="293" t="str">
        <f t="shared" si="189"/>
        <v/>
      </c>
      <c r="AF852" s="293" t="str">
        <f t="shared" si="189"/>
        <v/>
      </c>
      <c r="AG852" s="293" t="str">
        <f t="shared" si="189"/>
        <v/>
      </c>
      <c r="AH852" s="293">
        <f t="shared" si="185"/>
        <v>0</v>
      </c>
      <c r="AI852" s="292" t="str">
        <f t="shared" si="186"/>
        <v>X</v>
      </c>
    </row>
    <row r="853" spans="1:35" ht="25.5" x14ac:dyDescent="0.25">
      <c r="A853" s="174" t="s">
        <v>241</v>
      </c>
      <c r="B853">
        <f>TABLA!D850</f>
        <v>864</v>
      </c>
      <c r="C853">
        <f>TABLA!H850</f>
        <v>1</v>
      </c>
      <c r="D853" s="165" t="str">
        <f>TABLA!A850</f>
        <v>F. Bellas Artes</v>
      </c>
      <c r="E853" s="284" t="str">
        <f>TABLA!BN850</f>
        <v>En la Biblioteca de la faculta de de Bellas Artes destacaría la amabilidad y disposición de los trabajadores, su trato es exquisito.</v>
      </c>
      <c r="F853" s="293" t="str">
        <f t="shared" si="188"/>
        <v/>
      </c>
      <c r="G853" s="293" t="str">
        <f t="shared" si="188"/>
        <v/>
      </c>
      <c r="H853" s="293" t="str">
        <f t="shared" si="188"/>
        <v/>
      </c>
      <c r="I853" s="293" t="str">
        <f t="shared" si="188"/>
        <v/>
      </c>
      <c r="J853" s="293" t="str">
        <f t="shared" si="188"/>
        <v/>
      </c>
      <c r="K853" s="293" t="str">
        <f t="shared" si="188"/>
        <v/>
      </c>
      <c r="L853" s="293" t="str">
        <f t="shared" si="188"/>
        <v/>
      </c>
      <c r="M853" s="293" t="str">
        <f t="shared" si="188"/>
        <v/>
      </c>
      <c r="N853" s="293" t="str">
        <f t="shared" si="188"/>
        <v/>
      </c>
      <c r="O853" s="293" t="str">
        <f t="shared" si="188"/>
        <v/>
      </c>
      <c r="P853" s="293" t="str">
        <f t="shared" si="187"/>
        <v/>
      </c>
      <c r="Q853" s="293" t="str">
        <f t="shared" si="187"/>
        <v/>
      </c>
      <c r="R853" s="293" t="str">
        <f t="shared" si="187"/>
        <v/>
      </c>
      <c r="S853" s="293" t="str">
        <f t="shared" si="187"/>
        <v/>
      </c>
      <c r="T853" s="293" t="str">
        <f t="shared" si="187"/>
        <v/>
      </c>
      <c r="U853" s="293" t="str">
        <f t="shared" si="187"/>
        <v/>
      </c>
      <c r="V853" s="293" t="str">
        <f t="shared" si="187"/>
        <v/>
      </c>
      <c r="W853" s="293" t="str">
        <f t="shared" si="187"/>
        <v/>
      </c>
      <c r="X853" s="293" t="str">
        <f t="shared" si="187"/>
        <v/>
      </c>
      <c r="Y853" s="293" t="str">
        <f t="shared" si="187"/>
        <v/>
      </c>
      <c r="Z853" s="293" t="str">
        <f t="shared" si="189"/>
        <v/>
      </c>
      <c r="AA853" s="293" t="str">
        <f t="shared" si="189"/>
        <v/>
      </c>
      <c r="AB853" s="293" t="str">
        <f t="shared" si="189"/>
        <v/>
      </c>
      <c r="AC853" s="293" t="str">
        <f t="shared" si="189"/>
        <v/>
      </c>
      <c r="AD853" s="293" t="str">
        <f t="shared" si="189"/>
        <v/>
      </c>
      <c r="AE853" s="293" t="str">
        <f t="shared" si="189"/>
        <v/>
      </c>
      <c r="AF853" s="293" t="str">
        <f t="shared" si="189"/>
        <v/>
      </c>
      <c r="AG853" s="293" t="str">
        <f t="shared" si="189"/>
        <v/>
      </c>
      <c r="AH853" s="293">
        <f t="shared" si="185"/>
        <v>0</v>
      </c>
      <c r="AI853" s="292">
        <f t="shared" si="186"/>
        <v>1</v>
      </c>
    </row>
    <row r="854" spans="1:35" ht="39" x14ac:dyDescent="0.25">
      <c r="A854"/>
      <c r="B854">
        <f>TABLA!D851</f>
        <v>865</v>
      </c>
      <c r="C854">
        <f>TABLA!H851</f>
        <v>5</v>
      </c>
      <c r="D854" s="165" t="str">
        <f>TABLA!A851</f>
        <v>F. Ciencias Económicas y Empresariales</v>
      </c>
      <c r="E854" s="284">
        <f>TABLA!BN851</f>
        <v>0</v>
      </c>
      <c r="F854" s="293" t="str">
        <f t="shared" si="188"/>
        <v/>
      </c>
      <c r="G854" s="293" t="str">
        <f t="shared" si="188"/>
        <v/>
      </c>
      <c r="H854" s="293" t="str">
        <f t="shared" si="188"/>
        <v/>
      </c>
      <c r="I854" s="293" t="str">
        <f t="shared" si="188"/>
        <v/>
      </c>
      <c r="J854" s="293" t="str">
        <f t="shared" si="188"/>
        <v/>
      </c>
      <c r="K854" s="293" t="str">
        <f t="shared" si="188"/>
        <v/>
      </c>
      <c r="L854" s="293" t="str">
        <f t="shared" si="188"/>
        <v/>
      </c>
      <c r="M854" s="293" t="str">
        <f t="shared" si="188"/>
        <v/>
      </c>
      <c r="N854" s="293" t="str">
        <f t="shared" si="188"/>
        <v/>
      </c>
      <c r="O854" s="293" t="str">
        <f t="shared" si="188"/>
        <v/>
      </c>
      <c r="P854" s="293" t="str">
        <f t="shared" si="187"/>
        <v/>
      </c>
      <c r="Q854" s="293" t="str">
        <f t="shared" si="187"/>
        <v/>
      </c>
      <c r="R854" s="293" t="str">
        <f t="shared" si="187"/>
        <v/>
      </c>
      <c r="S854" s="293" t="str">
        <f t="shared" si="187"/>
        <v/>
      </c>
      <c r="T854" s="293" t="str">
        <f t="shared" si="187"/>
        <v/>
      </c>
      <c r="U854" s="293" t="str">
        <f t="shared" si="187"/>
        <v/>
      </c>
      <c r="V854" s="293" t="str">
        <f t="shared" si="187"/>
        <v/>
      </c>
      <c r="W854" s="293" t="str">
        <f t="shared" si="187"/>
        <v/>
      </c>
      <c r="X854" s="293" t="str">
        <f t="shared" si="187"/>
        <v/>
      </c>
      <c r="Y854" s="293" t="str">
        <f t="shared" si="187"/>
        <v/>
      </c>
      <c r="Z854" s="293" t="str">
        <f t="shared" si="189"/>
        <v/>
      </c>
      <c r="AA854" s="293" t="str">
        <f t="shared" si="189"/>
        <v/>
      </c>
      <c r="AB854" s="293" t="str">
        <f t="shared" si="189"/>
        <v/>
      </c>
      <c r="AC854" s="293" t="str">
        <f t="shared" si="189"/>
        <v/>
      </c>
      <c r="AD854" s="293" t="str">
        <f t="shared" si="189"/>
        <v/>
      </c>
      <c r="AE854" s="293" t="str">
        <f t="shared" si="189"/>
        <v/>
      </c>
      <c r="AF854" s="293" t="str">
        <f t="shared" si="189"/>
        <v/>
      </c>
      <c r="AG854" s="293" t="str">
        <f t="shared" si="189"/>
        <v/>
      </c>
      <c r="AH854" s="293">
        <f t="shared" si="185"/>
        <v>0</v>
      </c>
      <c r="AI854" s="292" t="str">
        <f t="shared" si="186"/>
        <v>X</v>
      </c>
    </row>
    <row r="855" spans="1:35" ht="15.75" x14ac:dyDescent="0.25">
      <c r="A855"/>
      <c r="B855">
        <f>TABLA!D852</f>
        <v>866</v>
      </c>
      <c r="C855">
        <f>TABLA!H852</f>
        <v>18</v>
      </c>
      <c r="D855" s="165" t="str">
        <f>TABLA!A852</f>
        <v>F. Medicina</v>
      </c>
      <c r="E855" s="284" t="str">
        <f>TABLA!BN852</f>
        <v>Últimamente hay demasiado ruido</v>
      </c>
      <c r="F855" s="293" t="str">
        <f t="shared" si="188"/>
        <v/>
      </c>
      <c r="G855" s="293" t="str">
        <f t="shared" si="188"/>
        <v/>
      </c>
      <c r="H855" s="293" t="str">
        <f t="shared" si="188"/>
        <v/>
      </c>
      <c r="I855" s="293" t="str">
        <f t="shared" si="188"/>
        <v/>
      </c>
      <c r="J855" s="293" t="str">
        <f t="shared" si="188"/>
        <v/>
      </c>
      <c r="K855" s="293" t="str">
        <f t="shared" si="188"/>
        <v/>
      </c>
      <c r="L855" s="293" t="str">
        <f t="shared" si="188"/>
        <v/>
      </c>
      <c r="M855" s="293" t="str">
        <f t="shared" si="188"/>
        <v/>
      </c>
      <c r="N855" s="293" t="str">
        <f t="shared" si="188"/>
        <v/>
      </c>
      <c r="O855" s="293" t="str">
        <f t="shared" si="188"/>
        <v/>
      </c>
      <c r="P855" s="293" t="str">
        <f t="shared" si="187"/>
        <v/>
      </c>
      <c r="Q855" s="293" t="str">
        <f t="shared" si="187"/>
        <v/>
      </c>
      <c r="R855" s="293" t="str">
        <f t="shared" si="187"/>
        <v/>
      </c>
      <c r="S855" s="293" t="str">
        <f t="shared" si="187"/>
        <v>x</v>
      </c>
      <c r="T855" s="293" t="str">
        <f t="shared" si="187"/>
        <v/>
      </c>
      <c r="U855" s="293" t="str">
        <f t="shared" si="187"/>
        <v/>
      </c>
      <c r="V855" s="293" t="str">
        <f t="shared" si="187"/>
        <v/>
      </c>
      <c r="W855" s="293" t="str">
        <f t="shared" si="187"/>
        <v/>
      </c>
      <c r="X855" s="293" t="str">
        <f t="shared" si="187"/>
        <v/>
      </c>
      <c r="Y855" s="293" t="str">
        <f t="shared" si="187"/>
        <v/>
      </c>
      <c r="Z855" s="293" t="str">
        <f t="shared" si="189"/>
        <v/>
      </c>
      <c r="AA855" s="293" t="str">
        <f t="shared" si="189"/>
        <v/>
      </c>
      <c r="AB855" s="293" t="str">
        <f t="shared" si="189"/>
        <v/>
      </c>
      <c r="AC855" s="293" t="str">
        <f t="shared" si="189"/>
        <v/>
      </c>
      <c r="AD855" s="293" t="str">
        <f t="shared" si="189"/>
        <v/>
      </c>
      <c r="AE855" s="293" t="str">
        <f t="shared" si="189"/>
        <v/>
      </c>
      <c r="AF855" s="293" t="str">
        <f t="shared" si="189"/>
        <v/>
      </c>
      <c r="AG855" s="293" t="str">
        <f t="shared" si="189"/>
        <v/>
      </c>
      <c r="AH855" s="293">
        <f t="shared" si="185"/>
        <v>1</v>
      </c>
      <c r="AI855" s="292">
        <f t="shared" si="186"/>
        <v>1</v>
      </c>
    </row>
    <row r="856" spans="1:35" ht="15.75" x14ac:dyDescent="0.25">
      <c r="A856" s="3"/>
      <c r="B856">
        <f>TABLA!D853</f>
        <v>867</v>
      </c>
      <c r="C856">
        <f>TABLA!H853</f>
        <v>14</v>
      </c>
      <c r="D856" s="165" t="str">
        <f>TABLA!A853</f>
        <v>F. Filología</v>
      </c>
      <c r="E856" s="284">
        <f>TABLA!BN853</f>
        <v>0</v>
      </c>
      <c r="F856" s="293" t="str">
        <f t="shared" si="188"/>
        <v/>
      </c>
      <c r="G856" s="293" t="str">
        <f t="shared" si="188"/>
        <v/>
      </c>
      <c r="H856" s="293" t="str">
        <f t="shared" si="188"/>
        <v/>
      </c>
      <c r="I856" s="293" t="str">
        <f t="shared" si="188"/>
        <v/>
      </c>
      <c r="J856" s="293" t="str">
        <f t="shared" si="188"/>
        <v/>
      </c>
      <c r="K856" s="293" t="str">
        <f t="shared" si="188"/>
        <v/>
      </c>
      <c r="L856" s="293" t="str">
        <f t="shared" si="188"/>
        <v/>
      </c>
      <c r="M856" s="293" t="str">
        <f t="shared" si="188"/>
        <v/>
      </c>
      <c r="N856" s="293" t="str">
        <f t="shared" si="188"/>
        <v/>
      </c>
      <c r="O856" s="293" t="str">
        <f t="shared" si="188"/>
        <v/>
      </c>
      <c r="P856" s="293" t="str">
        <f t="shared" si="187"/>
        <v/>
      </c>
      <c r="Q856" s="293" t="str">
        <f t="shared" si="187"/>
        <v/>
      </c>
      <c r="R856" s="293" t="str">
        <f t="shared" si="187"/>
        <v/>
      </c>
      <c r="S856" s="293" t="str">
        <f t="shared" si="187"/>
        <v/>
      </c>
      <c r="T856" s="293" t="str">
        <f t="shared" si="187"/>
        <v/>
      </c>
      <c r="U856" s="293" t="str">
        <f t="shared" si="187"/>
        <v/>
      </c>
      <c r="V856" s="293" t="str">
        <f t="shared" si="187"/>
        <v/>
      </c>
      <c r="W856" s="293" t="str">
        <f t="shared" si="187"/>
        <v/>
      </c>
      <c r="X856" s="293" t="str">
        <f t="shared" si="187"/>
        <v/>
      </c>
      <c r="Y856" s="293" t="str">
        <f t="shared" si="187"/>
        <v/>
      </c>
      <c r="Z856" s="293" t="str">
        <f t="shared" si="189"/>
        <v/>
      </c>
      <c r="AA856" s="293" t="str">
        <f t="shared" si="189"/>
        <v/>
      </c>
      <c r="AB856" s="293" t="str">
        <f t="shared" si="189"/>
        <v/>
      </c>
      <c r="AC856" s="293" t="str">
        <f t="shared" si="189"/>
        <v/>
      </c>
      <c r="AD856" s="293" t="str">
        <f t="shared" si="189"/>
        <v/>
      </c>
      <c r="AE856" s="293" t="str">
        <f t="shared" si="189"/>
        <v/>
      </c>
      <c r="AF856" s="293" t="str">
        <f t="shared" si="189"/>
        <v/>
      </c>
      <c r="AG856" s="293" t="str">
        <f t="shared" si="189"/>
        <v/>
      </c>
      <c r="AH856" s="293">
        <f t="shared" si="185"/>
        <v>0</v>
      </c>
      <c r="AI856" s="292" t="str">
        <f t="shared" si="186"/>
        <v>X</v>
      </c>
    </row>
    <row r="857" spans="1:35" ht="15.75" x14ac:dyDescent="0.25">
      <c r="A857"/>
      <c r="B857">
        <f>TABLA!D854</f>
        <v>868</v>
      </c>
      <c r="C857">
        <f>TABLA!H854</f>
        <v>11</v>
      </c>
      <c r="D857" s="165" t="str">
        <f>TABLA!A854</f>
        <v>F. Derecho</v>
      </c>
      <c r="E857" s="284">
        <f>TABLA!BN854</f>
        <v>0</v>
      </c>
      <c r="F857" s="293" t="str">
        <f t="shared" si="188"/>
        <v/>
      </c>
      <c r="G857" s="293" t="str">
        <f t="shared" si="188"/>
        <v/>
      </c>
      <c r="H857" s="293" t="str">
        <f t="shared" si="188"/>
        <v/>
      </c>
      <c r="I857" s="293" t="str">
        <f t="shared" si="188"/>
        <v/>
      </c>
      <c r="J857" s="293" t="str">
        <f t="shared" si="188"/>
        <v/>
      </c>
      <c r="K857" s="293" t="str">
        <f t="shared" si="188"/>
        <v/>
      </c>
      <c r="L857" s="293" t="str">
        <f t="shared" si="188"/>
        <v/>
      </c>
      <c r="M857" s="293" t="str">
        <f t="shared" si="188"/>
        <v/>
      </c>
      <c r="N857" s="293" t="str">
        <f t="shared" si="188"/>
        <v/>
      </c>
      <c r="O857" s="293" t="str">
        <f t="shared" si="188"/>
        <v/>
      </c>
      <c r="P857" s="293" t="str">
        <f t="shared" si="187"/>
        <v/>
      </c>
      <c r="Q857" s="293" t="str">
        <f t="shared" si="187"/>
        <v/>
      </c>
      <c r="R857" s="293" t="str">
        <f t="shared" si="187"/>
        <v/>
      </c>
      <c r="S857" s="293" t="str">
        <f t="shared" si="187"/>
        <v/>
      </c>
      <c r="T857" s="293" t="str">
        <f t="shared" si="187"/>
        <v/>
      </c>
      <c r="U857" s="293" t="str">
        <f t="shared" si="187"/>
        <v/>
      </c>
      <c r="V857" s="293" t="str">
        <f t="shared" si="187"/>
        <v/>
      </c>
      <c r="W857" s="293" t="str">
        <f t="shared" si="187"/>
        <v/>
      </c>
      <c r="X857" s="293" t="str">
        <f t="shared" si="187"/>
        <v/>
      </c>
      <c r="Y857" s="293" t="str">
        <f t="shared" si="187"/>
        <v/>
      </c>
      <c r="Z857" s="293" t="str">
        <f t="shared" si="189"/>
        <v/>
      </c>
      <c r="AA857" s="293" t="str">
        <f t="shared" si="189"/>
        <v/>
      </c>
      <c r="AB857" s="293" t="str">
        <f t="shared" si="189"/>
        <v/>
      </c>
      <c r="AC857" s="293" t="str">
        <f t="shared" si="189"/>
        <v/>
      </c>
      <c r="AD857" s="293" t="str">
        <f t="shared" si="189"/>
        <v/>
      </c>
      <c r="AE857" s="293" t="str">
        <f t="shared" si="189"/>
        <v/>
      </c>
      <c r="AF857" s="293" t="str">
        <f t="shared" si="189"/>
        <v/>
      </c>
      <c r="AG857" s="293" t="str">
        <f t="shared" si="189"/>
        <v/>
      </c>
      <c r="AH857" s="293">
        <f t="shared" si="185"/>
        <v>0</v>
      </c>
      <c r="AI857" s="292" t="str">
        <f t="shared" si="186"/>
        <v>X</v>
      </c>
    </row>
    <row r="858" spans="1:35" ht="15.75" x14ac:dyDescent="0.25">
      <c r="A858"/>
      <c r="B858">
        <f>TABLA!D855</f>
        <v>869</v>
      </c>
      <c r="C858">
        <f>TABLA!H855</f>
        <v>19</v>
      </c>
      <c r="D858" s="284" t="str">
        <f>TABLA!A855</f>
        <v>F. Odontología</v>
      </c>
      <c r="E858" s="284">
        <f>TABLA!BN855</f>
        <v>0</v>
      </c>
      <c r="F858" s="293" t="str">
        <f t="shared" si="188"/>
        <v/>
      </c>
      <c r="G858" s="293" t="str">
        <f t="shared" si="188"/>
        <v/>
      </c>
      <c r="H858" s="293" t="str">
        <f t="shared" si="188"/>
        <v/>
      </c>
      <c r="I858" s="293" t="str">
        <f t="shared" si="188"/>
        <v/>
      </c>
      <c r="J858" s="293" t="str">
        <f t="shared" si="188"/>
        <v/>
      </c>
      <c r="K858" s="293" t="str">
        <f t="shared" si="188"/>
        <v/>
      </c>
      <c r="L858" s="293" t="str">
        <f t="shared" si="188"/>
        <v/>
      </c>
      <c r="M858" s="293" t="str">
        <f t="shared" si="188"/>
        <v/>
      </c>
      <c r="N858" s="293" t="str">
        <f t="shared" si="188"/>
        <v/>
      </c>
      <c r="O858" s="293" t="str">
        <f t="shared" si="188"/>
        <v/>
      </c>
      <c r="P858" s="293" t="str">
        <f t="shared" si="187"/>
        <v/>
      </c>
      <c r="Q858" s="293" t="str">
        <f t="shared" si="187"/>
        <v/>
      </c>
      <c r="R858" s="293" t="str">
        <f t="shared" si="187"/>
        <v/>
      </c>
      <c r="S858" s="293" t="str">
        <f t="shared" si="187"/>
        <v/>
      </c>
      <c r="T858" s="293" t="str">
        <f t="shared" si="187"/>
        <v/>
      </c>
      <c r="U858" s="293" t="str">
        <f t="shared" si="187"/>
        <v/>
      </c>
      <c r="V858" s="293" t="str">
        <f t="shared" si="187"/>
        <v/>
      </c>
      <c r="W858" s="293" t="str">
        <f t="shared" si="187"/>
        <v/>
      </c>
      <c r="X858" s="293" t="str">
        <f t="shared" si="187"/>
        <v/>
      </c>
      <c r="Y858" s="293" t="str">
        <f t="shared" si="187"/>
        <v/>
      </c>
      <c r="Z858" s="293" t="str">
        <f t="shared" si="189"/>
        <v/>
      </c>
      <c r="AA858" s="293" t="str">
        <f t="shared" si="189"/>
        <v/>
      </c>
      <c r="AB858" s="293" t="str">
        <f t="shared" si="189"/>
        <v/>
      </c>
      <c r="AC858" s="293" t="str">
        <f t="shared" si="189"/>
        <v/>
      </c>
      <c r="AD858" s="293" t="str">
        <f t="shared" si="189"/>
        <v/>
      </c>
      <c r="AE858" s="293" t="str">
        <f t="shared" si="189"/>
        <v/>
      </c>
      <c r="AF858" s="293" t="str">
        <f t="shared" si="189"/>
        <v/>
      </c>
      <c r="AG858" s="293" t="str">
        <f t="shared" si="189"/>
        <v/>
      </c>
      <c r="AH858" s="293">
        <f t="shared" si="185"/>
        <v>0</v>
      </c>
      <c r="AI858" s="292" t="str">
        <f t="shared" si="186"/>
        <v>X</v>
      </c>
    </row>
    <row r="859" spans="1:35" ht="15.75" x14ac:dyDescent="0.25">
      <c r="A859"/>
      <c r="B859">
        <f>TABLA!D856</f>
        <v>870</v>
      </c>
      <c r="C859">
        <f>TABLA!H856</f>
        <v>21</v>
      </c>
      <c r="D859" s="165" t="str">
        <f>TABLA!A856</f>
        <v>F. Veterinaria</v>
      </c>
      <c r="E859" s="284">
        <f>TABLA!BN856</f>
        <v>0</v>
      </c>
      <c r="F859" s="293" t="str">
        <f t="shared" si="188"/>
        <v/>
      </c>
      <c r="G859" s="293" t="str">
        <f t="shared" si="188"/>
        <v/>
      </c>
      <c r="H859" s="293" t="str">
        <f t="shared" si="188"/>
        <v/>
      </c>
      <c r="I859" s="293" t="str">
        <f t="shared" si="188"/>
        <v/>
      </c>
      <c r="J859" s="293" t="str">
        <f t="shared" si="188"/>
        <v/>
      </c>
      <c r="K859" s="293" t="str">
        <f t="shared" si="188"/>
        <v/>
      </c>
      <c r="L859" s="293" t="str">
        <f t="shared" si="188"/>
        <v/>
      </c>
      <c r="M859" s="293" t="str">
        <f t="shared" si="188"/>
        <v/>
      </c>
      <c r="N859" s="293" t="str">
        <f t="shared" si="188"/>
        <v/>
      </c>
      <c r="O859" s="293" t="str">
        <f t="shared" si="188"/>
        <v/>
      </c>
      <c r="P859" s="293" t="str">
        <f t="shared" si="187"/>
        <v/>
      </c>
      <c r="Q859" s="293" t="str">
        <f t="shared" si="187"/>
        <v/>
      </c>
      <c r="R859" s="293" t="str">
        <f t="shared" si="187"/>
        <v/>
      </c>
      <c r="S859" s="293" t="str">
        <f t="shared" si="187"/>
        <v/>
      </c>
      <c r="T859" s="293" t="str">
        <f t="shared" si="187"/>
        <v/>
      </c>
      <c r="U859" s="293" t="str">
        <f t="shared" si="187"/>
        <v/>
      </c>
      <c r="V859" s="293" t="str">
        <f t="shared" si="187"/>
        <v/>
      </c>
      <c r="W859" s="293" t="str">
        <f t="shared" si="187"/>
        <v/>
      </c>
      <c r="X859" s="293" t="str">
        <f t="shared" si="187"/>
        <v/>
      </c>
      <c r="Y859" s="293" t="str">
        <f t="shared" si="187"/>
        <v/>
      </c>
      <c r="Z859" s="293" t="str">
        <f t="shared" si="189"/>
        <v/>
      </c>
      <c r="AA859" s="293" t="str">
        <f t="shared" si="189"/>
        <v/>
      </c>
      <c r="AB859" s="293" t="str">
        <f t="shared" si="189"/>
        <v/>
      </c>
      <c r="AC859" s="293" t="str">
        <f t="shared" si="189"/>
        <v/>
      </c>
      <c r="AD859" s="293" t="str">
        <f t="shared" si="189"/>
        <v/>
      </c>
      <c r="AE859" s="293" t="str">
        <f t="shared" si="189"/>
        <v/>
      </c>
      <c r="AF859" s="293" t="str">
        <f t="shared" si="189"/>
        <v/>
      </c>
      <c r="AG859" s="293" t="str">
        <f t="shared" si="189"/>
        <v/>
      </c>
      <c r="AH859" s="293">
        <f t="shared" si="185"/>
        <v>0</v>
      </c>
      <c r="AI859" s="292" t="str">
        <f t="shared" si="186"/>
        <v>X</v>
      </c>
    </row>
    <row r="860" spans="1:35" ht="15.75" x14ac:dyDescent="0.25">
      <c r="A860"/>
      <c r="B860">
        <f>TABLA!D857</f>
        <v>871</v>
      </c>
      <c r="C860">
        <f>TABLA!H857</f>
        <v>11</v>
      </c>
      <c r="D860" s="165" t="str">
        <f>TABLA!A857</f>
        <v>F. Derecho</v>
      </c>
      <c r="E860" s="284">
        <f>TABLA!BN857</f>
        <v>0</v>
      </c>
      <c r="F860" s="293" t="str">
        <f t="shared" si="188"/>
        <v/>
      </c>
      <c r="G860" s="293" t="str">
        <f t="shared" si="188"/>
        <v/>
      </c>
      <c r="H860" s="293" t="str">
        <f t="shared" si="188"/>
        <v/>
      </c>
      <c r="I860" s="293" t="str">
        <f t="shared" si="188"/>
        <v/>
      </c>
      <c r="J860" s="293" t="str">
        <f t="shared" si="188"/>
        <v/>
      </c>
      <c r="K860" s="293" t="str">
        <f t="shared" si="188"/>
        <v/>
      </c>
      <c r="L860" s="293" t="str">
        <f t="shared" si="188"/>
        <v/>
      </c>
      <c r="M860" s="293" t="str">
        <f t="shared" si="188"/>
        <v/>
      </c>
      <c r="N860" s="293" t="str">
        <f t="shared" si="188"/>
        <v/>
      </c>
      <c r="O860" s="293" t="str">
        <f t="shared" si="188"/>
        <v/>
      </c>
      <c r="P860" s="293" t="str">
        <f t="shared" si="187"/>
        <v/>
      </c>
      <c r="Q860" s="293" t="str">
        <f t="shared" si="187"/>
        <v/>
      </c>
      <c r="R860" s="293" t="str">
        <f t="shared" si="187"/>
        <v/>
      </c>
      <c r="S860" s="293" t="str">
        <f t="shared" si="187"/>
        <v/>
      </c>
      <c r="T860" s="293" t="str">
        <f t="shared" si="187"/>
        <v/>
      </c>
      <c r="U860" s="293" t="str">
        <f t="shared" si="187"/>
        <v/>
      </c>
      <c r="V860" s="293" t="str">
        <f t="shared" si="187"/>
        <v/>
      </c>
      <c r="W860" s="293" t="str">
        <f t="shared" si="187"/>
        <v/>
      </c>
      <c r="X860" s="293" t="str">
        <f t="shared" si="187"/>
        <v/>
      </c>
      <c r="Y860" s="293" t="str">
        <f t="shared" si="187"/>
        <v/>
      </c>
      <c r="Z860" s="293" t="str">
        <f t="shared" si="189"/>
        <v/>
      </c>
      <c r="AA860" s="293" t="str">
        <f t="shared" si="189"/>
        <v/>
      </c>
      <c r="AB860" s="293" t="str">
        <f t="shared" si="189"/>
        <v/>
      </c>
      <c r="AC860" s="293" t="str">
        <f t="shared" si="189"/>
        <v/>
      </c>
      <c r="AD860" s="293" t="str">
        <f t="shared" si="189"/>
        <v/>
      </c>
      <c r="AE860" s="293" t="str">
        <f t="shared" si="189"/>
        <v/>
      </c>
      <c r="AF860" s="293" t="str">
        <f t="shared" si="189"/>
        <v/>
      </c>
      <c r="AG860" s="293" t="str">
        <f t="shared" si="189"/>
        <v/>
      </c>
      <c r="AH860" s="293">
        <f t="shared" si="185"/>
        <v>0</v>
      </c>
      <c r="AI860" s="292" t="str">
        <f t="shared" si="186"/>
        <v>X</v>
      </c>
    </row>
    <row r="861" spans="1:35" ht="15.75" x14ac:dyDescent="0.25">
      <c r="A861" s="3"/>
      <c r="B861">
        <f>TABLA!D858</f>
        <v>872</v>
      </c>
      <c r="C861">
        <f>TABLA!H858</f>
        <v>14</v>
      </c>
      <c r="D861" s="165" t="str">
        <f>TABLA!A858</f>
        <v>F. Filología</v>
      </c>
      <c r="E861" s="284">
        <f>TABLA!BN858</f>
        <v>0</v>
      </c>
      <c r="F861" s="293" t="str">
        <f t="shared" si="188"/>
        <v/>
      </c>
      <c r="G861" s="293" t="str">
        <f t="shared" si="188"/>
        <v/>
      </c>
      <c r="H861" s="293" t="str">
        <f t="shared" si="188"/>
        <v/>
      </c>
      <c r="I861" s="293" t="str">
        <f t="shared" si="188"/>
        <v/>
      </c>
      <c r="J861" s="293" t="str">
        <f t="shared" si="188"/>
        <v/>
      </c>
      <c r="K861" s="293" t="str">
        <f t="shared" si="188"/>
        <v/>
      </c>
      <c r="L861" s="293" t="str">
        <f t="shared" si="188"/>
        <v/>
      </c>
      <c r="M861" s="293" t="str">
        <f t="shared" si="188"/>
        <v/>
      </c>
      <c r="N861" s="293" t="str">
        <f t="shared" si="188"/>
        <v/>
      </c>
      <c r="O861" s="293" t="str">
        <f t="shared" si="188"/>
        <v/>
      </c>
      <c r="P861" s="293" t="str">
        <f t="shared" si="187"/>
        <v/>
      </c>
      <c r="Q861" s="293" t="str">
        <f t="shared" si="187"/>
        <v/>
      </c>
      <c r="R861" s="293" t="str">
        <f t="shared" si="187"/>
        <v/>
      </c>
      <c r="S861" s="293" t="str">
        <f t="shared" si="187"/>
        <v/>
      </c>
      <c r="T861" s="293" t="str">
        <f t="shared" si="187"/>
        <v/>
      </c>
      <c r="U861" s="293" t="str">
        <f t="shared" si="187"/>
        <v/>
      </c>
      <c r="V861" s="293" t="str">
        <f t="shared" si="187"/>
        <v/>
      </c>
      <c r="W861" s="293" t="str">
        <f t="shared" si="187"/>
        <v/>
      </c>
      <c r="X861" s="293" t="str">
        <f t="shared" si="187"/>
        <v/>
      </c>
      <c r="Y861" s="293" t="str">
        <f t="shared" si="187"/>
        <v/>
      </c>
      <c r="Z861" s="293" t="str">
        <f t="shared" si="189"/>
        <v/>
      </c>
      <c r="AA861" s="293" t="str">
        <f t="shared" si="189"/>
        <v/>
      </c>
      <c r="AB861" s="293" t="str">
        <f t="shared" si="189"/>
        <v/>
      </c>
      <c r="AC861" s="293" t="str">
        <f t="shared" si="189"/>
        <v/>
      </c>
      <c r="AD861" s="293" t="str">
        <f t="shared" si="189"/>
        <v/>
      </c>
      <c r="AE861" s="293" t="str">
        <f t="shared" si="189"/>
        <v/>
      </c>
      <c r="AF861" s="293" t="str">
        <f t="shared" si="189"/>
        <v/>
      </c>
      <c r="AG861" s="293" t="str">
        <f t="shared" si="189"/>
        <v/>
      </c>
      <c r="AH861" s="293">
        <f t="shared" si="185"/>
        <v>0</v>
      </c>
      <c r="AI861" s="292" t="str">
        <f t="shared" si="186"/>
        <v>X</v>
      </c>
    </row>
    <row r="862" spans="1:35" ht="15.75" x14ac:dyDescent="0.25">
      <c r="A862"/>
      <c r="B862">
        <f>TABLA!D859</f>
        <v>873</v>
      </c>
      <c r="C862">
        <f>TABLA!H859</f>
        <v>20</v>
      </c>
      <c r="D862" s="165" t="str">
        <f>TABLA!A859</f>
        <v>F. Psicología</v>
      </c>
      <c r="E862" s="284">
        <f>TABLA!BN859</f>
        <v>0</v>
      </c>
      <c r="F862" s="293" t="str">
        <f t="shared" si="188"/>
        <v/>
      </c>
      <c r="G862" s="293" t="str">
        <f t="shared" si="188"/>
        <v/>
      </c>
      <c r="H862" s="293" t="str">
        <f t="shared" si="188"/>
        <v/>
      </c>
      <c r="I862" s="293" t="str">
        <f t="shared" si="188"/>
        <v/>
      </c>
      <c r="J862" s="293" t="str">
        <f t="shared" si="188"/>
        <v/>
      </c>
      <c r="K862" s="293" t="str">
        <f t="shared" si="188"/>
        <v/>
      </c>
      <c r="L862" s="293" t="str">
        <f t="shared" si="188"/>
        <v/>
      </c>
      <c r="M862" s="293" t="str">
        <f t="shared" si="188"/>
        <v/>
      </c>
      <c r="N862" s="293" t="str">
        <f t="shared" si="188"/>
        <v/>
      </c>
      <c r="O862" s="293" t="str">
        <f t="shared" si="188"/>
        <v/>
      </c>
      <c r="P862" s="293" t="str">
        <f t="shared" si="187"/>
        <v/>
      </c>
      <c r="Q862" s="293" t="str">
        <f t="shared" si="187"/>
        <v/>
      </c>
      <c r="R862" s="293" t="str">
        <f t="shared" si="187"/>
        <v/>
      </c>
      <c r="S862" s="293" t="str">
        <f t="shared" si="187"/>
        <v/>
      </c>
      <c r="T862" s="293" t="str">
        <f t="shared" si="187"/>
        <v/>
      </c>
      <c r="U862" s="293" t="str">
        <f t="shared" si="187"/>
        <v/>
      </c>
      <c r="V862" s="293" t="str">
        <f t="shared" si="187"/>
        <v/>
      </c>
      <c r="W862" s="293" t="str">
        <f t="shared" si="187"/>
        <v/>
      </c>
      <c r="X862" s="293" t="str">
        <f t="shared" si="187"/>
        <v/>
      </c>
      <c r="Y862" s="293" t="str">
        <f t="shared" si="187"/>
        <v/>
      </c>
      <c r="Z862" s="293" t="str">
        <f t="shared" si="189"/>
        <v/>
      </c>
      <c r="AA862" s="293" t="str">
        <f t="shared" si="189"/>
        <v/>
      </c>
      <c r="AB862" s="293" t="str">
        <f t="shared" si="189"/>
        <v/>
      </c>
      <c r="AC862" s="293" t="str">
        <f t="shared" si="189"/>
        <v/>
      </c>
      <c r="AD862" s="293" t="str">
        <f t="shared" si="189"/>
        <v/>
      </c>
      <c r="AE862" s="293" t="str">
        <f t="shared" si="189"/>
        <v/>
      </c>
      <c r="AF862" s="293" t="str">
        <f t="shared" si="189"/>
        <v/>
      </c>
      <c r="AG862" s="293" t="str">
        <f t="shared" si="189"/>
        <v/>
      </c>
      <c r="AH862" s="293">
        <f t="shared" si="185"/>
        <v>0</v>
      </c>
      <c r="AI862" s="292" t="str">
        <f t="shared" si="186"/>
        <v>X</v>
      </c>
    </row>
    <row r="863" spans="1:35" ht="51" x14ac:dyDescent="0.25">
      <c r="B863">
        <f>TABLA!D860</f>
        <v>874</v>
      </c>
      <c r="C863">
        <f>TABLA!H860</f>
        <v>12</v>
      </c>
      <c r="D863" s="284" t="str">
        <f>TABLA!A860</f>
        <v>F. Educación - Centro de Formación del Profesorado</v>
      </c>
      <c r="E863" s="284" t="str">
        <f>TABLA!BN860</f>
        <v>Limpieza de cristales. Y mejor climatización en temporada estival.</v>
      </c>
      <c r="F863" s="293" t="str">
        <f t="shared" si="188"/>
        <v/>
      </c>
      <c r="G863" s="293" t="str">
        <f t="shared" si="188"/>
        <v/>
      </c>
      <c r="H863" s="293" t="str">
        <f t="shared" si="188"/>
        <v/>
      </c>
      <c r="I863" s="293" t="str">
        <f t="shared" si="188"/>
        <v/>
      </c>
      <c r="J863" s="293" t="str">
        <f t="shared" si="188"/>
        <v/>
      </c>
      <c r="K863" s="293" t="str">
        <f t="shared" si="188"/>
        <v/>
      </c>
      <c r="L863" s="293" t="str">
        <f t="shared" si="188"/>
        <v/>
      </c>
      <c r="M863" s="293" t="str">
        <f t="shared" si="188"/>
        <v/>
      </c>
      <c r="N863" s="293" t="str">
        <f t="shared" si="188"/>
        <v/>
      </c>
      <c r="O863" s="293" t="str">
        <f t="shared" si="188"/>
        <v/>
      </c>
      <c r="P863" s="293" t="str">
        <f t="shared" si="187"/>
        <v/>
      </c>
      <c r="Q863" s="293" t="str">
        <f t="shared" si="187"/>
        <v/>
      </c>
      <c r="R863" s="293" t="str">
        <f t="shared" si="187"/>
        <v/>
      </c>
      <c r="S863" s="293" t="str">
        <f t="shared" si="187"/>
        <v/>
      </c>
      <c r="T863" s="293" t="str">
        <f t="shared" si="187"/>
        <v/>
      </c>
      <c r="U863" s="293" t="str">
        <f t="shared" si="187"/>
        <v/>
      </c>
      <c r="V863" s="293" t="str">
        <f t="shared" si="187"/>
        <v/>
      </c>
      <c r="W863" s="293" t="str">
        <f t="shared" si="187"/>
        <v/>
      </c>
      <c r="X863" s="293" t="str">
        <f t="shared" si="187"/>
        <v/>
      </c>
      <c r="Y863" s="293" t="str">
        <f t="shared" si="187"/>
        <v/>
      </c>
      <c r="Z863" s="293" t="str">
        <f t="shared" si="189"/>
        <v/>
      </c>
      <c r="AA863" s="293" t="str">
        <f t="shared" si="189"/>
        <v/>
      </c>
      <c r="AB863" s="293" t="str">
        <f t="shared" si="189"/>
        <v/>
      </c>
      <c r="AC863" s="293" t="str">
        <f t="shared" si="189"/>
        <v/>
      </c>
      <c r="AD863" s="293" t="str">
        <f t="shared" si="189"/>
        <v/>
      </c>
      <c r="AE863" s="293" t="str">
        <f t="shared" si="189"/>
        <v/>
      </c>
      <c r="AF863" s="293" t="str">
        <f t="shared" si="189"/>
        <v/>
      </c>
      <c r="AG863" s="293" t="str">
        <f t="shared" si="189"/>
        <v/>
      </c>
      <c r="AH863" s="293">
        <f t="shared" si="185"/>
        <v>0</v>
      </c>
      <c r="AI863" s="292">
        <f t="shared" si="186"/>
        <v>1</v>
      </c>
    </row>
    <row r="864" spans="1:35" ht="25.5" x14ac:dyDescent="0.25">
      <c r="A864"/>
      <c r="B864">
        <f>TABLA!D861</f>
        <v>875</v>
      </c>
      <c r="C864">
        <f>TABLA!H861</f>
        <v>4</v>
      </c>
      <c r="D864" s="284" t="str">
        <f>TABLA!A861</f>
        <v>F. Ciencias de la Información</v>
      </c>
      <c r="E864" s="284">
        <f>TABLA!BN861</f>
        <v>0</v>
      </c>
      <c r="F864" s="293" t="str">
        <f t="shared" si="188"/>
        <v/>
      </c>
      <c r="G864" s="293" t="str">
        <f t="shared" si="188"/>
        <v/>
      </c>
      <c r="H864" s="293" t="str">
        <f t="shared" si="188"/>
        <v/>
      </c>
      <c r="I864" s="293" t="str">
        <f t="shared" si="188"/>
        <v/>
      </c>
      <c r="J864" s="293" t="str">
        <f t="shared" si="188"/>
        <v/>
      </c>
      <c r="K864" s="293" t="str">
        <f t="shared" si="188"/>
        <v/>
      </c>
      <c r="L864" s="293" t="str">
        <f t="shared" si="188"/>
        <v/>
      </c>
      <c r="M864" s="293" t="str">
        <f t="shared" si="188"/>
        <v/>
      </c>
      <c r="N864" s="293" t="str">
        <f t="shared" si="188"/>
        <v/>
      </c>
      <c r="O864" s="293" t="str">
        <f t="shared" si="188"/>
        <v/>
      </c>
      <c r="P864" s="293" t="str">
        <f t="shared" si="187"/>
        <v/>
      </c>
      <c r="Q864" s="293" t="str">
        <f t="shared" si="187"/>
        <v/>
      </c>
      <c r="R864" s="293" t="str">
        <f t="shared" si="187"/>
        <v/>
      </c>
      <c r="S864" s="293" t="str">
        <f t="shared" si="187"/>
        <v/>
      </c>
      <c r="T864" s="293" t="str">
        <f t="shared" si="187"/>
        <v/>
      </c>
      <c r="U864" s="293" t="str">
        <f t="shared" si="187"/>
        <v/>
      </c>
      <c r="V864" s="293" t="str">
        <f t="shared" si="187"/>
        <v/>
      </c>
      <c r="W864" s="293" t="str">
        <f t="shared" si="187"/>
        <v/>
      </c>
      <c r="X864" s="293" t="str">
        <f t="shared" si="187"/>
        <v/>
      </c>
      <c r="Y864" s="293" t="str">
        <f t="shared" si="187"/>
        <v/>
      </c>
      <c r="Z864" s="293" t="str">
        <f t="shared" si="189"/>
        <v/>
      </c>
      <c r="AA864" s="293" t="str">
        <f t="shared" si="189"/>
        <v/>
      </c>
      <c r="AB864" s="293" t="str">
        <f t="shared" si="189"/>
        <v/>
      </c>
      <c r="AC864" s="293" t="str">
        <f t="shared" si="189"/>
        <v/>
      </c>
      <c r="AD864" s="293" t="str">
        <f t="shared" si="189"/>
        <v/>
      </c>
      <c r="AE864" s="293" t="str">
        <f t="shared" si="189"/>
        <v/>
      </c>
      <c r="AF864" s="293" t="str">
        <f t="shared" si="189"/>
        <v/>
      </c>
      <c r="AG864" s="293" t="str">
        <f t="shared" si="189"/>
        <v/>
      </c>
      <c r="AH864" s="293">
        <f t="shared" si="185"/>
        <v>0</v>
      </c>
      <c r="AI864" s="292" t="str">
        <f t="shared" si="186"/>
        <v>X</v>
      </c>
    </row>
    <row r="865" spans="1:35" ht="25.5" x14ac:dyDescent="0.25">
      <c r="A865" s="3"/>
      <c r="B865">
        <f>TABLA!D862</f>
        <v>876</v>
      </c>
      <c r="C865">
        <f>TABLA!H862</f>
        <v>17</v>
      </c>
      <c r="D865" s="284" t="str">
        <f>TABLA!A862</f>
        <v>F. Informática</v>
      </c>
      <c r="E865" s="284" t="str">
        <f>TABLA!BN862</f>
        <v>Que hubiese una forma de donar libros en buen estado y que sean de interés a la biblioteca. Y, en el caso de que ya lo haya, que se informe debidamente de cómo puede realizarse.</v>
      </c>
      <c r="F865" s="293" t="str">
        <f t="shared" si="188"/>
        <v/>
      </c>
      <c r="G865" s="293" t="str">
        <f t="shared" si="188"/>
        <v/>
      </c>
      <c r="H865" s="293" t="str">
        <f t="shared" si="188"/>
        <v/>
      </c>
      <c r="I865" s="293" t="str">
        <f t="shared" si="188"/>
        <v/>
      </c>
      <c r="J865" s="293" t="str">
        <f t="shared" si="188"/>
        <v/>
      </c>
      <c r="K865" s="293" t="str">
        <f t="shared" si="188"/>
        <v/>
      </c>
      <c r="L865" s="293" t="str">
        <f t="shared" si="188"/>
        <v/>
      </c>
      <c r="M865" s="293" t="str">
        <f t="shared" si="188"/>
        <v/>
      </c>
      <c r="N865" s="293" t="str">
        <f t="shared" si="188"/>
        <v/>
      </c>
      <c r="O865" s="293" t="str">
        <f t="shared" si="188"/>
        <v/>
      </c>
      <c r="P865" s="293" t="str">
        <f t="shared" si="187"/>
        <v/>
      </c>
      <c r="Q865" s="293" t="str">
        <f t="shared" si="187"/>
        <v/>
      </c>
      <c r="R865" s="293" t="str">
        <f t="shared" si="187"/>
        <v/>
      </c>
      <c r="S865" s="293" t="str">
        <f t="shared" si="187"/>
        <v/>
      </c>
      <c r="T865" s="293" t="str">
        <f t="shared" si="187"/>
        <v/>
      </c>
      <c r="U865" s="293" t="str">
        <f t="shared" si="187"/>
        <v/>
      </c>
      <c r="V865" s="293" t="str">
        <f t="shared" si="187"/>
        <v/>
      </c>
      <c r="W865" s="293" t="str">
        <f t="shared" si="187"/>
        <v/>
      </c>
      <c r="X865" s="293" t="str">
        <f t="shared" si="187"/>
        <v/>
      </c>
      <c r="Y865" s="293" t="str">
        <f t="shared" si="187"/>
        <v/>
      </c>
      <c r="Z865" s="293" t="str">
        <f t="shared" si="189"/>
        <v/>
      </c>
      <c r="AA865" s="293" t="str">
        <f t="shared" si="189"/>
        <v/>
      </c>
      <c r="AB865" s="293" t="str">
        <f t="shared" si="189"/>
        <v/>
      </c>
      <c r="AC865" s="293" t="str">
        <f t="shared" si="189"/>
        <v/>
      </c>
      <c r="AD865" s="293" t="str">
        <f t="shared" si="189"/>
        <v/>
      </c>
      <c r="AE865" s="293" t="str">
        <f t="shared" si="189"/>
        <v/>
      </c>
      <c r="AF865" s="293" t="str">
        <f t="shared" si="189"/>
        <v/>
      </c>
      <c r="AG865" s="293" t="str">
        <f t="shared" si="189"/>
        <v/>
      </c>
      <c r="AH865" s="293">
        <f t="shared" si="185"/>
        <v>0</v>
      </c>
      <c r="AI865" s="292">
        <f t="shared" si="186"/>
        <v>1</v>
      </c>
    </row>
    <row r="866" spans="1:35" ht="15.75" x14ac:dyDescent="0.25">
      <c r="A866"/>
      <c r="B866">
        <f>TABLA!D863</f>
        <v>877</v>
      </c>
      <c r="C866">
        <f>TABLA!H863</f>
        <v>18</v>
      </c>
      <c r="D866" s="165" t="str">
        <f>TABLA!A863</f>
        <v>F. Medicina</v>
      </c>
      <c r="E866" s="284" t="str">
        <f>TABLA!BN863</f>
        <v>virtual</v>
      </c>
      <c r="F866" s="293" t="str">
        <f t="shared" si="188"/>
        <v/>
      </c>
      <c r="G866" s="293" t="str">
        <f t="shared" si="188"/>
        <v/>
      </c>
      <c r="H866" s="293" t="str">
        <f t="shared" si="188"/>
        <v/>
      </c>
      <c r="I866" s="293" t="str">
        <f t="shared" si="188"/>
        <v/>
      </c>
      <c r="J866" s="293" t="str">
        <f t="shared" si="188"/>
        <v/>
      </c>
      <c r="K866" s="293" t="str">
        <f t="shared" si="188"/>
        <v/>
      </c>
      <c r="L866" s="293" t="str">
        <f t="shared" si="188"/>
        <v/>
      </c>
      <c r="M866" s="293" t="str">
        <f t="shared" si="188"/>
        <v/>
      </c>
      <c r="N866" s="293" t="str">
        <f t="shared" si="188"/>
        <v/>
      </c>
      <c r="O866" s="293" t="str">
        <f t="shared" si="188"/>
        <v/>
      </c>
      <c r="P866" s="293" t="str">
        <f t="shared" si="188"/>
        <v/>
      </c>
      <c r="Q866" s="293" t="str">
        <f t="shared" si="188"/>
        <v/>
      </c>
      <c r="R866" s="293" t="str">
        <f t="shared" si="188"/>
        <v/>
      </c>
      <c r="S866" s="293" t="str">
        <f t="shared" si="188"/>
        <v/>
      </c>
      <c r="T866" s="293" t="str">
        <f t="shared" si="188"/>
        <v/>
      </c>
      <c r="U866" s="293" t="str">
        <f t="shared" si="188"/>
        <v/>
      </c>
      <c r="V866" s="293" t="str">
        <f t="shared" ref="P866:AE881" si="190">IFERROR((IF(FIND(V$1,$E866,1)&gt;0,"x")),"")</f>
        <v/>
      </c>
      <c r="W866" s="293" t="str">
        <f t="shared" si="190"/>
        <v/>
      </c>
      <c r="X866" s="293" t="str">
        <f t="shared" si="190"/>
        <v/>
      </c>
      <c r="Y866" s="293" t="str">
        <f t="shared" si="190"/>
        <v/>
      </c>
      <c r="Z866" s="293" t="str">
        <f t="shared" si="189"/>
        <v/>
      </c>
      <c r="AA866" s="293" t="str">
        <f t="shared" si="189"/>
        <v/>
      </c>
      <c r="AB866" s="293" t="str">
        <f t="shared" si="189"/>
        <v/>
      </c>
      <c r="AC866" s="293" t="str">
        <f t="shared" si="189"/>
        <v/>
      </c>
      <c r="AD866" s="293" t="str">
        <f t="shared" si="189"/>
        <v/>
      </c>
      <c r="AE866" s="293" t="str">
        <f t="shared" si="189"/>
        <v/>
      </c>
      <c r="AF866" s="293" t="str">
        <f t="shared" si="189"/>
        <v/>
      </c>
      <c r="AG866" s="293" t="str">
        <f t="shared" si="189"/>
        <v/>
      </c>
      <c r="AH866" s="293">
        <f t="shared" si="185"/>
        <v>0</v>
      </c>
      <c r="AI866" s="292">
        <f t="shared" si="186"/>
        <v>1</v>
      </c>
    </row>
    <row r="867" spans="1:35" ht="26.25" x14ac:dyDescent="0.25">
      <c r="A867"/>
      <c r="B867">
        <f>TABLA!D864</f>
        <v>878</v>
      </c>
      <c r="C867">
        <f>TABLA!H864</f>
        <v>4</v>
      </c>
      <c r="D867" s="165" t="str">
        <f>TABLA!A864</f>
        <v>F. Ciencias de la Información</v>
      </c>
      <c r="E867" s="284">
        <f>TABLA!BN864</f>
        <v>0</v>
      </c>
      <c r="F867" s="293" t="str">
        <f t="shared" ref="F867:U882" si="191">IFERROR((IF(FIND(F$1,$E867,1)&gt;0,"x")),"")</f>
        <v/>
      </c>
      <c r="G867" s="293" t="str">
        <f t="shared" si="191"/>
        <v/>
      </c>
      <c r="H867" s="293" t="str">
        <f t="shared" si="191"/>
        <v/>
      </c>
      <c r="I867" s="293" t="str">
        <f t="shared" si="191"/>
        <v/>
      </c>
      <c r="J867" s="293" t="str">
        <f t="shared" si="191"/>
        <v/>
      </c>
      <c r="K867" s="293" t="str">
        <f t="shared" si="191"/>
        <v/>
      </c>
      <c r="L867" s="293" t="str">
        <f t="shared" si="191"/>
        <v/>
      </c>
      <c r="M867" s="293" t="str">
        <f t="shared" si="191"/>
        <v/>
      </c>
      <c r="N867" s="293" t="str">
        <f t="shared" si="191"/>
        <v/>
      </c>
      <c r="O867" s="293" t="str">
        <f t="shared" si="191"/>
        <v/>
      </c>
      <c r="P867" s="293" t="str">
        <f t="shared" si="190"/>
        <v/>
      </c>
      <c r="Q867" s="293" t="str">
        <f t="shared" si="190"/>
        <v/>
      </c>
      <c r="R867" s="293" t="str">
        <f t="shared" si="190"/>
        <v/>
      </c>
      <c r="S867" s="293" t="str">
        <f t="shared" si="190"/>
        <v/>
      </c>
      <c r="T867" s="293" t="str">
        <f t="shared" si="190"/>
        <v/>
      </c>
      <c r="U867" s="293" t="str">
        <f t="shared" si="190"/>
        <v/>
      </c>
      <c r="V867" s="293" t="str">
        <f t="shared" si="190"/>
        <v/>
      </c>
      <c r="W867" s="293" t="str">
        <f t="shared" si="190"/>
        <v/>
      </c>
      <c r="X867" s="293" t="str">
        <f t="shared" si="190"/>
        <v/>
      </c>
      <c r="Y867" s="293" t="str">
        <f t="shared" si="190"/>
        <v/>
      </c>
      <c r="Z867" s="293" t="str">
        <f t="shared" si="190"/>
        <v/>
      </c>
      <c r="AA867" s="293" t="str">
        <f t="shared" si="190"/>
        <v/>
      </c>
      <c r="AB867" s="293" t="str">
        <f t="shared" si="190"/>
        <v/>
      </c>
      <c r="AC867" s="293" t="str">
        <f t="shared" si="190"/>
        <v/>
      </c>
      <c r="AD867" s="293" t="str">
        <f t="shared" si="190"/>
        <v/>
      </c>
      <c r="AE867" s="293" t="str">
        <f t="shared" si="190"/>
        <v/>
      </c>
      <c r="AF867" s="293" t="str">
        <f t="shared" ref="Z867:AG882" si="192">IFERROR((IF(FIND(AF$1,$E867,1)&gt;0,"x")),"")</f>
        <v/>
      </c>
      <c r="AG867" s="293" t="str">
        <f t="shared" si="192"/>
        <v/>
      </c>
      <c r="AH867" s="293">
        <f t="shared" si="185"/>
        <v>0</v>
      </c>
      <c r="AI867" s="292" t="str">
        <f t="shared" si="186"/>
        <v>X</v>
      </c>
    </row>
    <row r="868" spans="1:35" ht="25.5" x14ac:dyDescent="0.25">
      <c r="A868" s="3"/>
      <c r="B868">
        <f>TABLA!D865</f>
        <v>879</v>
      </c>
      <c r="C868">
        <f>TABLA!H865</f>
        <v>4</v>
      </c>
      <c r="D868" s="284" t="str">
        <f>TABLA!A865</f>
        <v>F. Ciencias de la Información</v>
      </c>
      <c r="E868" s="284" t="str">
        <f>TABLA!BN865</f>
        <v>No conocía que la biblioteca ofertase cursos de formación de usuarios.</v>
      </c>
      <c r="F868" s="293" t="str">
        <f t="shared" si="191"/>
        <v/>
      </c>
      <c r="G868" s="293" t="str">
        <f t="shared" si="191"/>
        <v/>
      </c>
      <c r="H868" s="293" t="str">
        <f t="shared" si="191"/>
        <v/>
      </c>
      <c r="I868" s="293" t="str">
        <f t="shared" si="191"/>
        <v/>
      </c>
      <c r="J868" s="293" t="str">
        <f t="shared" si="191"/>
        <v/>
      </c>
      <c r="K868" s="293" t="str">
        <f t="shared" si="191"/>
        <v/>
      </c>
      <c r="L868" s="293" t="str">
        <f t="shared" si="191"/>
        <v/>
      </c>
      <c r="M868" s="293" t="str">
        <f t="shared" si="191"/>
        <v/>
      </c>
      <c r="N868" s="293" t="str">
        <f t="shared" si="191"/>
        <v/>
      </c>
      <c r="O868" s="293" t="str">
        <f t="shared" si="191"/>
        <v/>
      </c>
      <c r="P868" s="293" t="str">
        <f t="shared" si="190"/>
        <v/>
      </c>
      <c r="Q868" s="293" t="str">
        <f t="shared" si="190"/>
        <v/>
      </c>
      <c r="R868" s="293" t="str">
        <f t="shared" si="190"/>
        <v/>
      </c>
      <c r="S868" s="293" t="str">
        <f t="shared" si="190"/>
        <v/>
      </c>
      <c r="T868" s="293" t="str">
        <f t="shared" si="190"/>
        <v/>
      </c>
      <c r="U868" s="293" t="str">
        <f t="shared" si="190"/>
        <v/>
      </c>
      <c r="V868" s="293" t="str">
        <f t="shared" si="190"/>
        <v/>
      </c>
      <c r="W868" s="293" t="str">
        <f t="shared" si="190"/>
        <v/>
      </c>
      <c r="X868" s="293" t="str">
        <f t="shared" si="190"/>
        <v/>
      </c>
      <c r="Y868" s="293" t="str">
        <f t="shared" si="190"/>
        <v/>
      </c>
      <c r="Z868" s="293" t="str">
        <f t="shared" si="192"/>
        <v/>
      </c>
      <c r="AA868" s="293" t="str">
        <f t="shared" si="192"/>
        <v/>
      </c>
      <c r="AB868" s="293" t="str">
        <f t="shared" si="192"/>
        <v/>
      </c>
      <c r="AC868" s="293" t="str">
        <f t="shared" si="192"/>
        <v/>
      </c>
      <c r="AD868" s="293" t="str">
        <f t="shared" si="192"/>
        <v/>
      </c>
      <c r="AE868" s="293" t="str">
        <f t="shared" si="192"/>
        <v>x</v>
      </c>
      <c r="AF868" s="293" t="str">
        <f t="shared" si="192"/>
        <v/>
      </c>
      <c r="AG868" s="293" t="str">
        <f t="shared" si="192"/>
        <v/>
      </c>
      <c r="AH868" s="293">
        <f t="shared" si="185"/>
        <v>1</v>
      </c>
      <c r="AI868" s="292">
        <f t="shared" si="186"/>
        <v>1</v>
      </c>
    </row>
    <row r="869" spans="1:35" ht="38.25" x14ac:dyDescent="0.25">
      <c r="A869"/>
      <c r="B869">
        <f>TABLA!D866</f>
        <v>881</v>
      </c>
      <c r="C869">
        <f>TABLA!H866</f>
        <v>6</v>
      </c>
      <c r="D869" s="165" t="str">
        <f>TABLA!A866</f>
        <v>F. Ciencias Físicas</v>
      </c>
      <c r="E869" s="284" t="str">
        <f>TABLA!BN866</f>
        <v>- Faltan libros que he de descargarme de manera pirata porque en la biblioteca sólo tienen 2-3 ejemplares a pesar de ser conscientes de que son de los libros más utilizados por los alumnos. Podrías mejorar el sistema informático para registrar cuantas vec</v>
      </c>
      <c r="F869" s="293" t="str">
        <f t="shared" si="191"/>
        <v/>
      </c>
      <c r="G869" s="293" t="str">
        <f t="shared" si="191"/>
        <v/>
      </c>
      <c r="H869" s="293" t="str">
        <f t="shared" si="191"/>
        <v/>
      </c>
      <c r="I869" s="293" t="str">
        <f t="shared" si="191"/>
        <v/>
      </c>
      <c r="J869" s="293" t="str">
        <f t="shared" si="191"/>
        <v/>
      </c>
      <c r="K869" s="293" t="str">
        <f t="shared" si="191"/>
        <v/>
      </c>
      <c r="L869" s="293" t="str">
        <f t="shared" si="191"/>
        <v/>
      </c>
      <c r="M869" s="293" t="str">
        <f t="shared" si="191"/>
        <v/>
      </c>
      <c r="N869" s="293" t="str">
        <f t="shared" si="191"/>
        <v/>
      </c>
      <c r="O869" s="293" t="str">
        <f t="shared" si="191"/>
        <v/>
      </c>
      <c r="P869" s="293" t="str">
        <f t="shared" si="190"/>
        <v/>
      </c>
      <c r="Q869" s="293" t="str">
        <f t="shared" si="190"/>
        <v/>
      </c>
      <c r="R869" s="293" t="str">
        <f t="shared" si="190"/>
        <v/>
      </c>
      <c r="S869" s="293" t="str">
        <f t="shared" si="190"/>
        <v/>
      </c>
      <c r="T869" s="293" t="str">
        <f t="shared" si="190"/>
        <v/>
      </c>
      <c r="U869" s="293" t="str">
        <f t="shared" si="190"/>
        <v/>
      </c>
      <c r="V869" s="293" t="str">
        <f t="shared" si="190"/>
        <v/>
      </c>
      <c r="W869" s="293" t="str">
        <f t="shared" si="190"/>
        <v/>
      </c>
      <c r="X869" s="293" t="str">
        <f t="shared" si="190"/>
        <v/>
      </c>
      <c r="Y869" s="293" t="str">
        <f t="shared" si="190"/>
        <v/>
      </c>
      <c r="Z869" s="293" t="str">
        <f t="shared" si="192"/>
        <v/>
      </c>
      <c r="AA869" s="293" t="str">
        <f t="shared" si="192"/>
        <v/>
      </c>
      <c r="AB869" s="293" t="str">
        <f t="shared" si="192"/>
        <v/>
      </c>
      <c r="AC869" s="293" t="str">
        <f t="shared" si="192"/>
        <v/>
      </c>
      <c r="AD869" s="293" t="str">
        <f t="shared" si="192"/>
        <v/>
      </c>
      <c r="AE869" s="293" t="str">
        <f t="shared" si="192"/>
        <v/>
      </c>
      <c r="AF869" s="293" t="str">
        <f t="shared" si="192"/>
        <v/>
      </c>
      <c r="AG869" s="293" t="str">
        <f t="shared" si="192"/>
        <v/>
      </c>
      <c r="AH869" s="293">
        <f t="shared" si="185"/>
        <v>0</v>
      </c>
      <c r="AI869" s="292">
        <f t="shared" si="186"/>
        <v>1</v>
      </c>
    </row>
    <row r="870" spans="1:35" ht="26.25" x14ac:dyDescent="0.25">
      <c r="A870"/>
      <c r="B870">
        <f>TABLA!D867</f>
        <v>882</v>
      </c>
      <c r="C870">
        <f>TABLA!H867</f>
        <v>3</v>
      </c>
      <c r="D870" s="165" t="str">
        <f>TABLA!A867</f>
        <v>F. Ciencias de la Documentación</v>
      </c>
      <c r="E870" s="284" t="str">
        <f>TABLA!BN867</f>
        <v>no existe una política/guía para que todos los centros sean inclusivos: la accesibilidad física a los centros y la accesibilidad a la información (en los centros o virtualmente) varía mucho, y con frecuencia no es suficiente</v>
      </c>
      <c r="F870" s="293" t="str">
        <f t="shared" si="191"/>
        <v/>
      </c>
      <c r="G870" s="293" t="str">
        <f t="shared" si="191"/>
        <v/>
      </c>
      <c r="H870" s="293" t="str">
        <f t="shared" si="191"/>
        <v/>
      </c>
      <c r="I870" s="293" t="str">
        <f t="shared" si="191"/>
        <v/>
      </c>
      <c r="J870" s="293" t="str">
        <f t="shared" si="191"/>
        <v/>
      </c>
      <c r="K870" s="293" t="str">
        <f t="shared" si="191"/>
        <v/>
      </c>
      <c r="L870" s="293" t="str">
        <f t="shared" si="191"/>
        <v/>
      </c>
      <c r="M870" s="293" t="str">
        <f t="shared" si="191"/>
        <v/>
      </c>
      <c r="N870" s="293" t="str">
        <f t="shared" si="191"/>
        <v/>
      </c>
      <c r="O870" s="293" t="str">
        <f t="shared" si="191"/>
        <v/>
      </c>
      <c r="P870" s="293" t="str">
        <f t="shared" si="190"/>
        <v/>
      </c>
      <c r="Q870" s="293" t="str">
        <f t="shared" si="190"/>
        <v/>
      </c>
      <c r="R870" s="293" t="str">
        <f t="shared" si="190"/>
        <v/>
      </c>
      <c r="S870" s="293" t="str">
        <f t="shared" si="190"/>
        <v/>
      </c>
      <c r="T870" s="293" t="str">
        <f t="shared" si="190"/>
        <v/>
      </c>
      <c r="U870" s="293" t="str">
        <f t="shared" si="190"/>
        <v/>
      </c>
      <c r="V870" s="293" t="str">
        <f t="shared" si="190"/>
        <v/>
      </c>
      <c r="W870" s="293" t="str">
        <f t="shared" si="190"/>
        <v/>
      </c>
      <c r="X870" s="293" t="str">
        <f t="shared" si="190"/>
        <v/>
      </c>
      <c r="Y870" s="293" t="str">
        <f t="shared" si="190"/>
        <v/>
      </c>
      <c r="Z870" s="293" t="str">
        <f t="shared" si="192"/>
        <v/>
      </c>
      <c r="AA870" s="293" t="str">
        <f t="shared" si="192"/>
        <v/>
      </c>
      <c r="AB870" s="293" t="str">
        <f t="shared" si="192"/>
        <v/>
      </c>
      <c r="AC870" s="293" t="str">
        <f t="shared" si="192"/>
        <v/>
      </c>
      <c r="AD870" s="293" t="str">
        <f t="shared" si="192"/>
        <v/>
      </c>
      <c r="AE870" s="293" t="str">
        <f t="shared" si="192"/>
        <v/>
      </c>
      <c r="AF870" s="293" t="str">
        <f t="shared" si="192"/>
        <v/>
      </c>
      <c r="AG870" s="293" t="str">
        <f t="shared" si="192"/>
        <v/>
      </c>
      <c r="AH870" s="293">
        <f t="shared" si="185"/>
        <v>0</v>
      </c>
      <c r="AI870" s="292">
        <f t="shared" si="186"/>
        <v>1</v>
      </c>
    </row>
    <row r="871" spans="1:35" ht="15.75" x14ac:dyDescent="0.25">
      <c r="A871" s="3"/>
      <c r="B871">
        <f>TABLA!D868</f>
        <v>883</v>
      </c>
      <c r="C871">
        <f>TABLA!H868</f>
        <v>13</v>
      </c>
      <c r="D871" s="165" t="str">
        <f>TABLA!A868</f>
        <v>F. Farmacia</v>
      </c>
      <c r="E871" s="284">
        <f>TABLA!BN868</f>
        <v>0</v>
      </c>
      <c r="F871" s="293" t="str">
        <f t="shared" si="191"/>
        <v/>
      </c>
      <c r="G871" s="293" t="str">
        <f t="shared" si="191"/>
        <v/>
      </c>
      <c r="H871" s="293" t="str">
        <f t="shared" si="191"/>
        <v/>
      </c>
      <c r="I871" s="293" t="str">
        <f t="shared" si="191"/>
        <v/>
      </c>
      <c r="J871" s="293" t="str">
        <f t="shared" si="191"/>
        <v/>
      </c>
      <c r="K871" s="293" t="str">
        <f t="shared" si="191"/>
        <v/>
      </c>
      <c r="L871" s="293" t="str">
        <f t="shared" si="191"/>
        <v/>
      </c>
      <c r="M871" s="293" t="str">
        <f t="shared" si="191"/>
        <v/>
      </c>
      <c r="N871" s="293" t="str">
        <f t="shared" si="191"/>
        <v/>
      </c>
      <c r="O871" s="293" t="str">
        <f t="shared" si="191"/>
        <v/>
      </c>
      <c r="P871" s="293" t="str">
        <f t="shared" si="190"/>
        <v/>
      </c>
      <c r="Q871" s="293" t="str">
        <f t="shared" si="190"/>
        <v/>
      </c>
      <c r="R871" s="293" t="str">
        <f t="shared" si="190"/>
        <v/>
      </c>
      <c r="S871" s="293" t="str">
        <f t="shared" si="190"/>
        <v/>
      </c>
      <c r="T871" s="293" t="str">
        <f t="shared" si="190"/>
        <v/>
      </c>
      <c r="U871" s="293" t="str">
        <f t="shared" si="190"/>
        <v/>
      </c>
      <c r="V871" s="293" t="str">
        <f t="shared" si="190"/>
        <v/>
      </c>
      <c r="W871" s="293" t="str">
        <f t="shared" si="190"/>
        <v/>
      </c>
      <c r="X871" s="293" t="str">
        <f t="shared" si="190"/>
        <v/>
      </c>
      <c r="Y871" s="293" t="str">
        <f t="shared" si="190"/>
        <v/>
      </c>
      <c r="Z871" s="293" t="str">
        <f t="shared" si="192"/>
        <v/>
      </c>
      <c r="AA871" s="293" t="str">
        <f t="shared" si="192"/>
        <v/>
      </c>
      <c r="AB871" s="293" t="str">
        <f t="shared" si="192"/>
        <v/>
      </c>
      <c r="AC871" s="293" t="str">
        <f t="shared" si="192"/>
        <v/>
      </c>
      <c r="AD871" s="293" t="str">
        <f t="shared" si="192"/>
        <v/>
      </c>
      <c r="AE871" s="293" t="str">
        <f t="shared" si="192"/>
        <v/>
      </c>
      <c r="AF871" s="293" t="str">
        <f t="shared" si="192"/>
        <v/>
      </c>
      <c r="AG871" s="293" t="str">
        <f t="shared" si="192"/>
        <v/>
      </c>
      <c r="AH871" s="293">
        <f t="shared" si="185"/>
        <v>0</v>
      </c>
      <c r="AI871" s="292" t="str">
        <f t="shared" si="186"/>
        <v>X</v>
      </c>
    </row>
    <row r="872" spans="1:35" ht="26.25" x14ac:dyDescent="0.25">
      <c r="A872" s="3"/>
      <c r="B872">
        <f>TABLA!D869</f>
        <v>884</v>
      </c>
      <c r="C872">
        <f>TABLA!H869</f>
        <v>4</v>
      </c>
      <c r="D872" s="165" t="str">
        <f>TABLA!A869</f>
        <v>F. Ciencias de la Información</v>
      </c>
      <c r="E872" s="284" t="str">
        <f>TABLA!BN869</f>
        <v xml:space="preserve">Considero que no se da suficiente información sobre los servicios y procedimientos de la biblioteca, al menos es el caso de la biblioteca de la Facultad de Ciencias de la Información. </v>
      </c>
      <c r="F872" s="293" t="str">
        <f t="shared" si="191"/>
        <v/>
      </c>
      <c r="G872" s="293" t="str">
        <f t="shared" si="191"/>
        <v/>
      </c>
      <c r="H872" s="293" t="str">
        <f t="shared" si="191"/>
        <v/>
      </c>
      <c r="I872" s="293" t="str">
        <f t="shared" si="191"/>
        <v/>
      </c>
      <c r="J872" s="293" t="str">
        <f t="shared" si="191"/>
        <v/>
      </c>
      <c r="K872" s="293" t="str">
        <f t="shared" si="191"/>
        <v/>
      </c>
      <c r="L872" s="293" t="str">
        <f t="shared" si="191"/>
        <v/>
      </c>
      <c r="M872" s="293" t="str">
        <f t="shared" si="191"/>
        <v/>
      </c>
      <c r="N872" s="293" t="str">
        <f t="shared" si="191"/>
        <v/>
      </c>
      <c r="O872" s="293" t="str">
        <f t="shared" si="191"/>
        <v/>
      </c>
      <c r="P872" s="293" t="str">
        <f t="shared" si="190"/>
        <v/>
      </c>
      <c r="Q872" s="293" t="str">
        <f t="shared" si="190"/>
        <v/>
      </c>
      <c r="R872" s="293" t="str">
        <f t="shared" si="190"/>
        <v/>
      </c>
      <c r="S872" s="293" t="str">
        <f t="shared" si="190"/>
        <v/>
      </c>
      <c r="T872" s="293" t="str">
        <f t="shared" si="190"/>
        <v/>
      </c>
      <c r="U872" s="293" t="str">
        <f t="shared" si="190"/>
        <v/>
      </c>
      <c r="V872" s="293" t="str">
        <f t="shared" si="190"/>
        <v/>
      </c>
      <c r="W872" s="293" t="str">
        <f t="shared" si="190"/>
        <v/>
      </c>
      <c r="X872" s="293" t="str">
        <f t="shared" si="190"/>
        <v/>
      </c>
      <c r="Y872" s="293" t="str">
        <f t="shared" si="190"/>
        <v/>
      </c>
      <c r="Z872" s="293" t="str">
        <f t="shared" si="192"/>
        <v/>
      </c>
      <c r="AA872" s="293" t="str">
        <f t="shared" si="192"/>
        <v/>
      </c>
      <c r="AB872" s="293" t="str">
        <f t="shared" si="192"/>
        <v/>
      </c>
      <c r="AC872" s="293" t="str">
        <f t="shared" si="192"/>
        <v/>
      </c>
      <c r="AD872" s="293" t="str">
        <f t="shared" si="192"/>
        <v/>
      </c>
      <c r="AE872" s="293" t="str">
        <f t="shared" si="192"/>
        <v/>
      </c>
      <c r="AF872" s="293" t="str">
        <f t="shared" si="192"/>
        <v/>
      </c>
      <c r="AG872" s="293" t="str">
        <f t="shared" si="192"/>
        <v/>
      </c>
      <c r="AH872" s="293">
        <f t="shared" si="185"/>
        <v>0</v>
      </c>
      <c r="AI872" s="292">
        <f t="shared" si="186"/>
        <v>1</v>
      </c>
    </row>
    <row r="873" spans="1:35" ht="26.25" x14ac:dyDescent="0.25">
      <c r="A873"/>
      <c r="B873">
        <f>TABLA!D870</f>
        <v>885</v>
      </c>
      <c r="C873">
        <f>TABLA!H870</f>
        <v>4</v>
      </c>
      <c r="D873" s="165" t="str">
        <f>TABLA!A870</f>
        <v>F. Ciencias de la Información</v>
      </c>
      <c r="E873" s="284" t="str">
        <f>TABLA!BN870</f>
        <v>Siempre que he solicitado un préstamo me han facilitado la labor de búsqueda si no lo encontraba en el primer intento.&lt;br&gt;Muchas gracias.</v>
      </c>
      <c r="F873" s="293" t="str">
        <f t="shared" si="191"/>
        <v/>
      </c>
      <c r="G873" s="293" t="str">
        <f t="shared" si="191"/>
        <v/>
      </c>
      <c r="H873" s="293" t="str">
        <f t="shared" si="191"/>
        <v/>
      </c>
      <c r="I873" s="293" t="str">
        <f t="shared" si="191"/>
        <v/>
      </c>
      <c r="J873" s="293" t="str">
        <f t="shared" si="191"/>
        <v/>
      </c>
      <c r="K873" s="293" t="str">
        <f t="shared" si="191"/>
        <v/>
      </c>
      <c r="L873" s="293" t="str">
        <f t="shared" si="191"/>
        <v/>
      </c>
      <c r="M873" s="293" t="str">
        <f t="shared" si="191"/>
        <v/>
      </c>
      <c r="N873" s="293" t="str">
        <f t="shared" si="191"/>
        <v/>
      </c>
      <c r="O873" s="293" t="str">
        <f t="shared" si="191"/>
        <v/>
      </c>
      <c r="P873" s="293" t="str">
        <f t="shared" si="190"/>
        <v/>
      </c>
      <c r="Q873" s="293" t="str">
        <f t="shared" si="190"/>
        <v/>
      </c>
      <c r="R873" s="293" t="str">
        <f t="shared" si="190"/>
        <v/>
      </c>
      <c r="S873" s="293" t="str">
        <f t="shared" si="190"/>
        <v/>
      </c>
      <c r="T873" s="293" t="str">
        <f t="shared" si="190"/>
        <v/>
      </c>
      <c r="U873" s="293" t="str">
        <f t="shared" si="190"/>
        <v/>
      </c>
      <c r="V873" s="293" t="str">
        <f t="shared" si="190"/>
        <v/>
      </c>
      <c r="W873" s="293" t="str">
        <f t="shared" si="190"/>
        <v/>
      </c>
      <c r="X873" s="293" t="str">
        <f t="shared" si="190"/>
        <v/>
      </c>
      <c r="Y873" s="293" t="str">
        <f t="shared" si="190"/>
        <v/>
      </c>
      <c r="Z873" s="293" t="str">
        <f t="shared" si="192"/>
        <v/>
      </c>
      <c r="AA873" s="293" t="str">
        <f t="shared" si="192"/>
        <v/>
      </c>
      <c r="AB873" s="293" t="str">
        <f t="shared" si="192"/>
        <v/>
      </c>
      <c r="AC873" s="293" t="str">
        <f t="shared" si="192"/>
        <v/>
      </c>
      <c r="AD873" s="293" t="str">
        <f t="shared" si="192"/>
        <v/>
      </c>
      <c r="AE873" s="293" t="str">
        <f t="shared" si="192"/>
        <v/>
      </c>
      <c r="AF873" s="293" t="str">
        <f t="shared" si="192"/>
        <v/>
      </c>
      <c r="AG873" s="293" t="str">
        <f t="shared" si="192"/>
        <v/>
      </c>
      <c r="AH873" s="293">
        <f t="shared" si="185"/>
        <v>0</v>
      </c>
      <c r="AI873" s="292">
        <f t="shared" si="186"/>
        <v>1</v>
      </c>
    </row>
    <row r="874" spans="1:35" ht="25.5" x14ac:dyDescent="0.25">
      <c r="A874"/>
      <c r="B874">
        <f>TABLA!D871</f>
        <v>886</v>
      </c>
      <c r="C874">
        <f>TABLA!H871</f>
        <v>6</v>
      </c>
      <c r="D874" s="284" t="str">
        <f>TABLA!A871</f>
        <v>F. Ciencias Físicas</v>
      </c>
      <c r="E874" s="284" t="str">
        <f>TABLA!BN871</f>
        <v>No he asistido a ningún curso porque no lo he considerado necesario dado el uso que hago de la biblioteca.</v>
      </c>
      <c r="F874" s="293" t="str">
        <f t="shared" si="191"/>
        <v/>
      </c>
      <c r="G874" s="293" t="str">
        <f t="shared" si="191"/>
        <v/>
      </c>
      <c r="H874" s="293" t="str">
        <f t="shared" si="191"/>
        <v/>
      </c>
      <c r="I874" s="293" t="str">
        <f t="shared" si="191"/>
        <v/>
      </c>
      <c r="J874" s="293" t="str">
        <f t="shared" si="191"/>
        <v/>
      </c>
      <c r="K874" s="293" t="str">
        <f t="shared" si="191"/>
        <v/>
      </c>
      <c r="L874" s="293" t="str">
        <f t="shared" si="191"/>
        <v/>
      </c>
      <c r="M874" s="293" t="str">
        <f t="shared" si="191"/>
        <v/>
      </c>
      <c r="N874" s="293" t="str">
        <f t="shared" si="191"/>
        <v/>
      </c>
      <c r="O874" s="293" t="str">
        <f t="shared" si="191"/>
        <v/>
      </c>
      <c r="P874" s="293" t="str">
        <f t="shared" si="190"/>
        <v/>
      </c>
      <c r="Q874" s="293" t="str">
        <f t="shared" si="190"/>
        <v/>
      </c>
      <c r="R874" s="293" t="str">
        <f t="shared" si="190"/>
        <v/>
      </c>
      <c r="S874" s="293" t="str">
        <f t="shared" si="190"/>
        <v/>
      </c>
      <c r="T874" s="293" t="str">
        <f t="shared" si="190"/>
        <v/>
      </c>
      <c r="U874" s="293" t="str">
        <f t="shared" si="190"/>
        <v/>
      </c>
      <c r="V874" s="293" t="str">
        <f t="shared" si="190"/>
        <v/>
      </c>
      <c r="W874" s="293" t="str">
        <f t="shared" si="190"/>
        <v/>
      </c>
      <c r="X874" s="293" t="str">
        <f t="shared" si="190"/>
        <v/>
      </c>
      <c r="Y874" s="293" t="str">
        <f t="shared" si="190"/>
        <v/>
      </c>
      <c r="Z874" s="293" t="str">
        <f t="shared" si="192"/>
        <v/>
      </c>
      <c r="AA874" s="293" t="str">
        <f t="shared" si="192"/>
        <v/>
      </c>
      <c r="AB874" s="293" t="str">
        <f t="shared" si="192"/>
        <v/>
      </c>
      <c r="AC874" s="293" t="str">
        <f t="shared" si="192"/>
        <v/>
      </c>
      <c r="AD874" s="293" t="str">
        <f t="shared" si="192"/>
        <v/>
      </c>
      <c r="AE874" s="293" t="str">
        <f t="shared" si="192"/>
        <v/>
      </c>
      <c r="AF874" s="293" t="str">
        <f t="shared" si="192"/>
        <v/>
      </c>
      <c r="AG874" s="293" t="str">
        <f t="shared" si="192"/>
        <v/>
      </c>
      <c r="AH874" s="293">
        <f t="shared" si="185"/>
        <v>0</v>
      </c>
      <c r="AI874" s="292">
        <f t="shared" si="186"/>
        <v>1</v>
      </c>
    </row>
    <row r="875" spans="1:35" ht="25.5" x14ac:dyDescent="0.25">
      <c r="A875"/>
      <c r="B875">
        <f>TABLA!D872</f>
        <v>887</v>
      </c>
      <c r="C875">
        <f>TABLA!H872</f>
        <v>8</v>
      </c>
      <c r="D875" s="284" t="str">
        <f>TABLA!A872</f>
        <v>F. Ciencias Matemáticas</v>
      </c>
      <c r="E875" s="284">
        <f>TABLA!BN872</f>
        <v>0</v>
      </c>
      <c r="F875" s="293" t="str">
        <f t="shared" si="191"/>
        <v/>
      </c>
      <c r="G875" s="293" t="str">
        <f t="shared" si="191"/>
        <v/>
      </c>
      <c r="H875" s="293" t="str">
        <f t="shared" si="191"/>
        <v/>
      </c>
      <c r="I875" s="293" t="str">
        <f t="shared" si="191"/>
        <v/>
      </c>
      <c r="J875" s="293" t="str">
        <f t="shared" si="191"/>
        <v/>
      </c>
      <c r="K875" s="293" t="str">
        <f t="shared" si="191"/>
        <v/>
      </c>
      <c r="L875" s="293" t="str">
        <f t="shared" si="191"/>
        <v/>
      </c>
      <c r="M875" s="293" t="str">
        <f t="shared" si="191"/>
        <v/>
      </c>
      <c r="N875" s="293" t="str">
        <f t="shared" si="191"/>
        <v/>
      </c>
      <c r="O875" s="293" t="str">
        <f t="shared" si="191"/>
        <v/>
      </c>
      <c r="P875" s="293" t="str">
        <f t="shared" si="190"/>
        <v/>
      </c>
      <c r="Q875" s="293" t="str">
        <f t="shared" si="190"/>
        <v/>
      </c>
      <c r="R875" s="293" t="str">
        <f t="shared" si="190"/>
        <v/>
      </c>
      <c r="S875" s="293" t="str">
        <f t="shared" si="190"/>
        <v/>
      </c>
      <c r="T875" s="293" t="str">
        <f t="shared" si="190"/>
        <v/>
      </c>
      <c r="U875" s="293" t="str">
        <f t="shared" si="190"/>
        <v/>
      </c>
      <c r="V875" s="293" t="str">
        <f t="shared" si="190"/>
        <v/>
      </c>
      <c r="W875" s="293" t="str">
        <f t="shared" si="190"/>
        <v/>
      </c>
      <c r="X875" s="293" t="str">
        <f t="shared" si="190"/>
        <v/>
      </c>
      <c r="Y875" s="293" t="str">
        <f t="shared" si="190"/>
        <v/>
      </c>
      <c r="Z875" s="293" t="str">
        <f t="shared" si="192"/>
        <v/>
      </c>
      <c r="AA875" s="293" t="str">
        <f t="shared" si="192"/>
        <v/>
      </c>
      <c r="AB875" s="293" t="str">
        <f t="shared" si="192"/>
        <v/>
      </c>
      <c r="AC875" s="293" t="str">
        <f t="shared" si="192"/>
        <v/>
      </c>
      <c r="AD875" s="293" t="str">
        <f t="shared" si="192"/>
        <v/>
      </c>
      <c r="AE875" s="293" t="str">
        <f t="shared" si="192"/>
        <v/>
      </c>
      <c r="AF875" s="293" t="str">
        <f t="shared" si="192"/>
        <v/>
      </c>
      <c r="AG875" s="293" t="str">
        <f t="shared" si="192"/>
        <v/>
      </c>
      <c r="AH875" s="293">
        <f t="shared" si="185"/>
        <v>0</v>
      </c>
      <c r="AI875" s="292" t="str">
        <f t="shared" si="186"/>
        <v>X</v>
      </c>
    </row>
    <row r="876" spans="1:35" ht="15.75" x14ac:dyDescent="0.25">
      <c r="A876" s="3"/>
      <c r="B876">
        <f>TABLA!D873</f>
        <v>888</v>
      </c>
      <c r="C876">
        <f>TABLA!H873</f>
        <v>11</v>
      </c>
      <c r="D876" s="165" t="str">
        <f>TABLA!A873</f>
        <v>F. Derecho</v>
      </c>
      <c r="E876" s="284" t="str">
        <f>TABLA!BN873</f>
        <v>No he sido informado.</v>
      </c>
      <c r="F876" s="293" t="str">
        <f t="shared" si="191"/>
        <v/>
      </c>
      <c r="G876" s="293" t="str">
        <f t="shared" si="191"/>
        <v/>
      </c>
      <c r="H876" s="293" t="str">
        <f t="shared" si="191"/>
        <v/>
      </c>
      <c r="I876" s="293" t="str">
        <f t="shared" si="191"/>
        <v/>
      </c>
      <c r="J876" s="293" t="str">
        <f t="shared" si="191"/>
        <v/>
      </c>
      <c r="K876" s="293" t="str">
        <f t="shared" si="191"/>
        <v/>
      </c>
      <c r="L876" s="293" t="str">
        <f t="shared" si="191"/>
        <v/>
      </c>
      <c r="M876" s="293" t="str">
        <f t="shared" si="191"/>
        <v/>
      </c>
      <c r="N876" s="293" t="str">
        <f t="shared" si="191"/>
        <v/>
      </c>
      <c r="O876" s="293" t="str">
        <f t="shared" si="191"/>
        <v/>
      </c>
      <c r="P876" s="293" t="str">
        <f t="shared" si="190"/>
        <v/>
      </c>
      <c r="Q876" s="293" t="str">
        <f t="shared" si="190"/>
        <v/>
      </c>
      <c r="R876" s="293" t="str">
        <f t="shared" si="190"/>
        <v/>
      </c>
      <c r="S876" s="293" t="str">
        <f t="shared" si="190"/>
        <v/>
      </c>
      <c r="T876" s="293" t="str">
        <f t="shared" si="190"/>
        <v/>
      </c>
      <c r="U876" s="293" t="str">
        <f t="shared" si="190"/>
        <v/>
      </c>
      <c r="V876" s="293" t="str">
        <f t="shared" si="190"/>
        <v/>
      </c>
      <c r="W876" s="293" t="str">
        <f t="shared" si="190"/>
        <v/>
      </c>
      <c r="X876" s="293" t="str">
        <f t="shared" si="190"/>
        <v/>
      </c>
      <c r="Y876" s="293" t="str">
        <f t="shared" si="190"/>
        <v/>
      </c>
      <c r="Z876" s="293" t="str">
        <f t="shared" si="192"/>
        <v/>
      </c>
      <c r="AA876" s="293" t="str">
        <f t="shared" si="192"/>
        <v/>
      </c>
      <c r="AB876" s="293" t="str">
        <f t="shared" si="192"/>
        <v/>
      </c>
      <c r="AC876" s="293" t="str">
        <f t="shared" si="192"/>
        <v/>
      </c>
      <c r="AD876" s="293" t="str">
        <f t="shared" si="192"/>
        <v/>
      </c>
      <c r="AE876" s="293" t="str">
        <f t="shared" si="192"/>
        <v/>
      </c>
      <c r="AF876" s="293" t="str">
        <f t="shared" si="192"/>
        <v/>
      </c>
      <c r="AG876" s="293" t="str">
        <f t="shared" si="192"/>
        <v/>
      </c>
      <c r="AH876" s="293">
        <f t="shared" si="185"/>
        <v>0</v>
      </c>
      <c r="AI876" s="292">
        <f t="shared" si="186"/>
        <v>1</v>
      </c>
    </row>
    <row r="877" spans="1:35" ht="63.75" x14ac:dyDescent="0.25">
      <c r="A877"/>
      <c r="B877">
        <f>TABLA!D874</f>
        <v>889</v>
      </c>
      <c r="C877">
        <f>TABLA!H874</f>
        <v>5</v>
      </c>
      <c r="D877" s="165" t="str">
        <f>TABLA!A874</f>
        <v>F. Ciencias Económicas y Empresariales</v>
      </c>
      <c r="E877" s="284" t="str">
        <f>TABLA!BN874</f>
        <v>no sabia que había cursos de formación de usuarios.&lt;br&gt;Propuesta; que se amplie mucho mas el horario en época de exámenes en la facultad de económicas, y al ser mas frecuentado exponer todos los avisos de la temporada en esas semanas, para que llegue mas la información.&lt;br&gt;&lt;br&gt;Es mi ultimo año y me gustaría informar sobre libros que son obligatorios y años tras años se piden el numero de estos deben aumentar y asi mismo el tiempo del préstamo.&lt;br&gt;&lt;br&gt;Opino ampliarlo a los sábados con antelación a los finales ..&lt;br&gt;&lt;br&gt;GRACIAS POR TODO !&lt;br&gt;</v>
      </c>
      <c r="F877" s="293" t="str">
        <f t="shared" si="191"/>
        <v/>
      </c>
      <c r="G877" s="293" t="str">
        <f t="shared" si="191"/>
        <v/>
      </c>
      <c r="H877" s="293" t="str">
        <f t="shared" si="191"/>
        <v/>
      </c>
      <c r="I877" s="293" t="str">
        <f t="shared" si="191"/>
        <v/>
      </c>
      <c r="J877" s="293" t="str">
        <f t="shared" si="191"/>
        <v/>
      </c>
      <c r="K877" s="293" t="str">
        <f t="shared" si="191"/>
        <v/>
      </c>
      <c r="L877" s="293" t="str">
        <f t="shared" si="191"/>
        <v/>
      </c>
      <c r="M877" s="293" t="str">
        <f t="shared" si="191"/>
        <v/>
      </c>
      <c r="N877" s="293" t="str">
        <f t="shared" si="191"/>
        <v/>
      </c>
      <c r="O877" s="293" t="str">
        <f t="shared" si="191"/>
        <v/>
      </c>
      <c r="P877" s="293" t="str">
        <f t="shared" si="190"/>
        <v>x</v>
      </c>
      <c r="Q877" s="293" t="str">
        <f t="shared" si="190"/>
        <v/>
      </c>
      <c r="R877" s="293" t="str">
        <f t="shared" si="190"/>
        <v/>
      </c>
      <c r="S877" s="293" t="str">
        <f t="shared" si="190"/>
        <v/>
      </c>
      <c r="T877" s="293" t="str">
        <f t="shared" si="190"/>
        <v/>
      </c>
      <c r="U877" s="293" t="str">
        <f t="shared" si="190"/>
        <v/>
      </c>
      <c r="V877" s="293" t="str">
        <f t="shared" si="190"/>
        <v/>
      </c>
      <c r="W877" s="293" t="str">
        <f t="shared" si="190"/>
        <v/>
      </c>
      <c r="X877" s="293" t="str">
        <f t="shared" si="190"/>
        <v/>
      </c>
      <c r="Y877" s="293" t="str">
        <f t="shared" si="190"/>
        <v/>
      </c>
      <c r="Z877" s="293" t="str">
        <f t="shared" si="192"/>
        <v/>
      </c>
      <c r="AA877" s="293" t="str">
        <f t="shared" si="192"/>
        <v/>
      </c>
      <c r="AB877" s="293" t="str">
        <f t="shared" si="192"/>
        <v/>
      </c>
      <c r="AC877" s="293" t="str">
        <f t="shared" si="192"/>
        <v/>
      </c>
      <c r="AD877" s="293" t="str">
        <f t="shared" si="192"/>
        <v/>
      </c>
      <c r="AE877" s="293" t="str">
        <f t="shared" si="192"/>
        <v>x</v>
      </c>
      <c r="AF877" s="293" t="str">
        <f t="shared" si="192"/>
        <v/>
      </c>
      <c r="AG877" s="293" t="str">
        <f t="shared" si="192"/>
        <v/>
      </c>
      <c r="AH877" s="293">
        <f t="shared" si="185"/>
        <v>2</v>
      </c>
      <c r="AI877" s="292">
        <f t="shared" si="186"/>
        <v>1</v>
      </c>
    </row>
    <row r="878" spans="1:35" ht="15.75" x14ac:dyDescent="0.25">
      <c r="A878"/>
      <c r="B878">
        <f>TABLA!D875</f>
        <v>890</v>
      </c>
      <c r="C878">
        <f>TABLA!H875</f>
        <v>14</v>
      </c>
      <c r="D878" s="165" t="str">
        <f>TABLA!A875</f>
        <v>F. Filología</v>
      </c>
      <c r="E878" s="284" t="str">
        <f>TABLA!BN875</f>
        <v>5.2. No los conocía</v>
      </c>
      <c r="F878" s="293" t="str">
        <f t="shared" si="191"/>
        <v/>
      </c>
      <c r="G878" s="293" t="str">
        <f t="shared" si="191"/>
        <v/>
      </c>
      <c r="H878" s="293" t="str">
        <f t="shared" si="191"/>
        <v/>
      </c>
      <c r="I878" s="293" t="str">
        <f t="shared" si="191"/>
        <v/>
      </c>
      <c r="J878" s="293" t="str">
        <f t="shared" si="191"/>
        <v/>
      </c>
      <c r="K878" s="293" t="str">
        <f t="shared" si="191"/>
        <v/>
      </c>
      <c r="L878" s="293" t="str">
        <f t="shared" si="191"/>
        <v/>
      </c>
      <c r="M878" s="293" t="str">
        <f t="shared" si="191"/>
        <v/>
      </c>
      <c r="N878" s="293" t="str">
        <f t="shared" si="191"/>
        <v/>
      </c>
      <c r="O878" s="293" t="str">
        <f t="shared" si="191"/>
        <v/>
      </c>
      <c r="P878" s="293" t="str">
        <f t="shared" si="190"/>
        <v/>
      </c>
      <c r="Q878" s="293" t="str">
        <f t="shared" si="190"/>
        <v/>
      </c>
      <c r="R878" s="293" t="str">
        <f t="shared" si="190"/>
        <v/>
      </c>
      <c r="S878" s="293" t="str">
        <f t="shared" si="190"/>
        <v/>
      </c>
      <c r="T878" s="293" t="str">
        <f t="shared" si="190"/>
        <v/>
      </c>
      <c r="U878" s="293" t="str">
        <f t="shared" si="190"/>
        <v/>
      </c>
      <c r="V878" s="293" t="str">
        <f t="shared" si="190"/>
        <v/>
      </c>
      <c r="W878" s="293" t="str">
        <f t="shared" si="190"/>
        <v/>
      </c>
      <c r="X878" s="293" t="str">
        <f t="shared" si="190"/>
        <v/>
      </c>
      <c r="Y878" s="293" t="str">
        <f t="shared" si="190"/>
        <v/>
      </c>
      <c r="Z878" s="293" t="str">
        <f t="shared" si="192"/>
        <v/>
      </c>
      <c r="AA878" s="293" t="str">
        <f t="shared" si="192"/>
        <v/>
      </c>
      <c r="AB878" s="293" t="str">
        <f t="shared" si="192"/>
        <v/>
      </c>
      <c r="AC878" s="293" t="str">
        <f t="shared" si="192"/>
        <v/>
      </c>
      <c r="AD878" s="293" t="str">
        <f t="shared" si="192"/>
        <v/>
      </c>
      <c r="AE878" s="293" t="str">
        <f t="shared" si="192"/>
        <v/>
      </c>
      <c r="AF878" s="293" t="str">
        <f t="shared" si="192"/>
        <v/>
      </c>
      <c r="AG878" s="293" t="str">
        <f t="shared" si="192"/>
        <v/>
      </c>
      <c r="AH878" s="293">
        <f t="shared" si="185"/>
        <v>0</v>
      </c>
      <c r="AI878" s="292">
        <f t="shared" si="186"/>
        <v>1</v>
      </c>
    </row>
    <row r="879" spans="1:35" ht="15.75" x14ac:dyDescent="0.25">
      <c r="A879" s="3"/>
      <c r="B879">
        <f>TABLA!D876</f>
        <v>891</v>
      </c>
      <c r="C879">
        <f>TABLA!H876</f>
        <v>15</v>
      </c>
      <c r="D879" s="165" t="str">
        <f>TABLA!A876</f>
        <v>F. Filosofía</v>
      </c>
      <c r="E879" s="284">
        <f>TABLA!BN876</f>
        <v>0</v>
      </c>
      <c r="F879" s="293" t="str">
        <f t="shared" si="191"/>
        <v/>
      </c>
      <c r="G879" s="293" t="str">
        <f t="shared" si="191"/>
        <v/>
      </c>
      <c r="H879" s="293" t="str">
        <f t="shared" si="191"/>
        <v/>
      </c>
      <c r="I879" s="293" t="str">
        <f t="shared" si="191"/>
        <v/>
      </c>
      <c r="J879" s="293" t="str">
        <f t="shared" si="191"/>
        <v/>
      </c>
      <c r="K879" s="293" t="str">
        <f t="shared" si="191"/>
        <v/>
      </c>
      <c r="L879" s="293" t="str">
        <f t="shared" si="191"/>
        <v/>
      </c>
      <c r="M879" s="293" t="str">
        <f t="shared" si="191"/>
        <v/>
      </c>
      <c r="N879" s="293" t="str">
        <f t="shared" si="191"/>
        <v/>
      </c>
      <c r="O879" s="293" t="str">
        <f t="shared" si="191"/>
        <v/>
      </c>
      <c r="P879" s="293" t="str">
        <f t="shared" si="190"/>
        <v/>
      </c>
      <c r="Q879" s="293" t="str">
        <f t="shared" si="190"/>
        <v/>
      </c>
      <c r="R879" s="293" t="str">
        <f t="shared" si="190"/>
        <v/>
      </c>
      <c r="S879" s="293" t="str">
        <f t="shared" si="190"/>
        <v/>
      </c>
      <c r="T879" s="293" t="str">
        <f t="shared" si="190"/>
        <v/>
      </c>
      <c r="U879" s="293" t="str">
        <f t="shared" si="190"/>
        <v/>
      </c>
      <c r="V879" s="293" t="str">
        <f t="shared" si="190"/>
        <v/>
      </c>
      <c r="W879" s="293" t="str">
        <f t="shared" si="190"/>
        <v/>
      </c>
      <c r="X879" s="293" t="str">
        <f t="shared" si="190"/>
        <v/>
      </c>
      <c r="Y879" s="293" t="str">
        <f t="shared" si="190"/>
        <v/>
      </c>
      <c r="Z879" s="293" t="str">
        <f t="shared" si="192"/>
        <v/>
      </c>
      <c r="AA879" s="293" t="str">
        <f t="shared" si="192"/>
        <v/>
      </c>
      <c r="AB879" s="293" t="str">
        <f t="shared" si="192"/>
        <v/>
      </c>
      <c r="AC879" s="293" t="str">
        <f t="shared" si="192"/>
        <v/>
      </c>
      <c r="AD879" s="293" t="str">
        <f t="shared" si="192"/>
        <v/>
      </c>
      <c r="AE879" s="293" t="str">
        <f t="shared" si="192"/>
        <v/>
      </c>
      <c r="AF879" s="293" t="str">
        <f t="shared" si="192"/>
        <v/>
      </c>
      <c r="AG879" s="293" t="str">
        <f t="shared" si="192"/>
        <v/>
      </c>
      <c r="AH879" s="293">
        <f t="shared" si="185"/>
        <v>0</v>
      </c>
      <c r="AI879" s="292" t="str">
        <f t="shared" si="186"/>
        <v>X</v>
      </c>
    </row>
    <row r="880" spans="1:35" ht="26.25" x14ac:dyDescent="0.25">
      <c r="A880"/>
      <c r="B880">
        <f>TABLA!D877</f>
        <v>892</v>
      </c>
      <c r="C880">
        <f>TABLA!H877</f>
        <v>25</v>
      </c>
      <c r="D880" s="165" t="str">
        <f>TABLA!A877</f>
        <v>F. Óptica y Optometría</v>
      </c>
      <c r="E880" s="284">
        <f>TABLA!BN877</f>
        <v>0</v>
      </c>
      <c r="F880" s="293" t="str">
        <f t="shared" si="191"/>
        <v/>
      </c>
      <c r="G880" s="293" t="str">
        <f t="shared" si="191"/>
        <v/>
      </c>
      <c r="H880" s="293" t="str">
        <f t="shared" si="191"/>
        <v/>
      </c>
      <c r="I880" s="293" t="str">
        <f t="shared" si="191"/>
        <v/>
      </c>
      <c r="J880" s="293" t="str">
        <f t="shared" si="191"/>
        <v/>
      </c>
      <c r="K880" s="293" t="str">
        <f t="shared" si="191"/>
        <v/>
      </c>
      <c r="L880" s="293" t="str">
        <f t="shared" si="191"/>
        <v/>
      </c>
      <c r="M880" s="293" t="str">
        <f t="shared" si="191"/>
        <v/>
      </c>
      <c r="N880" s="293" t="str">
        <f t="shared" si="191"/>
        <v/>
      </c>
      <c r="O880" s="293" t="str">
        <f t="shared" si="191"/>
        <v/>
      </c>
      <c r="P880" s="293" t="str">
        <f t="shared" si="190"/>
        <v/>
      </c>
      <c r="Q880" s="293" t="str">
        <f t="shared" si="190"/>
        <v/>
      </c>
      <c r="R880" s="293" t="str">
        <f t="shared" si="190"/>
        <v/>
      </c>
      <c r="S880" s="293" t="str">
        <f t="shared" si="190"/>
        <v/>
      </c>
      <c r="T880" s="293" t="str">
        <f t="shared" si="190"/>
        <v/>
      </c>
      <c r="U880" s="293" t="str">
        <f t="shared" si="190"/>
        <v/>
      </c>
      <c r="V880" s="293" t="str">
        <f t="shared" si="190"/>
        <v/>
      </c>
      <c r="W880" s="293" t="str">
        <f t="shared" si="190"/>
        <v/>
      </c>
      <c r="X880" s="293" t="str">
        <f t="shared" si="190"/>
        <v/>
      </c>
      <c r="Y880" s="293" t="str">
        <f t="shared" si="190"/>
        <v/>
      </c>
      <c r="Z880" s="293" t="str">
        <f t="shared" si="192"/>
        <v/>
      </c>
      <c r="AA880" s="293" t="str">
        <f t="shared" si="192"/>
        <v/>
      </c>
      <c r="AB880" s="293" t="str">
        <f t="shared" si="192"/>
        <v/>
      </c>
      <c r="AC880" s="293" t="str">
        <f t="shared" si="192"/>
        <v/>
      </c>
      <c r="AD880" s="293" t="str">
        <f t="shared" si="192"/>
        <v/>
      </c>
      <c r="AE880" s="293" t="str">
        <f t="shared" si="192"/>
        <v/>
      </c>
      <c r="AF880" s="293" t="str">
        <f t="shared" si="192"/>
        <v/>
      </c>
      <c r="AG880" s="293" t="str">
        <f t="shared" si="192"/>
        <v/>
      </c>
      <c r="AH880" s="293">
        <f t="shared" si="185"/>
        <v>0</v>
      </c>
      <c r="AI880" s="292" t="str">
        <f t="shared" si="186"/>
        <v>X</v>
      </c>
    </row>
    <row r="881" spans="1:35" ht="38.25" x14ac:dyDescent="0.25">
      <c r="A881"/>
      <c r="B881">
        <f>TABLA!D878</f>
        <v>893</v>
      </c>
      <c r="C881">
        <f>TABLA!H878</f>
        <v>9</v>
      </c>
      <c r="D881" s="284" t="str">
        <f>TABLA!A878</f>
        <v>F. Ciencias Políticas y Sociología</v>
      </c>
      <c r="E881" s="284">
        <f>TABLA!BN878</f>
        <v>0</v>
      </c>
      <c r="F881" s="293" t="str">
        <f t="shared" si="191"/>
        <v/>
      </c>
      <c r="G881" s="293" t="str">
        <f t="shared" si="191"/>
        <v/>
      </c>
      <c r="H881" s="293" t="str">
        <f t="shared" si="191"/>
        <v/>
      </c>
      <c r="I881" s="293" t="str">
        <f t="shared" si="191"/>
        <v/>
      </c>
      <c r="J881" s="293" t="str">
        <f t="shared" si="191"/>
        <v/>
      </c>
      <c r="K881" s="293" t="str">
        <f t="shared" si="191"/>
        <v/>
      </c>
      <c r="L881" s="293" t="str">
        <f t="shared" si="191"/>
        <v/>
      </c>
      <c r="M881" s="293" t="str">
        <f t="shared" si="191"/>
        <v/>
      </c>
      <c r="N881" s="293" t="str">
        <f t="shared" si="191"/>
        <v/>
      </c>
      <c r="O881" s="293" t="str">
        <f t="shared" si="191"/>
        <v/>
      </c>
      <c r="P881" s="293" t="str">
        <f t="shared" si="190"/>
        <v/>
      </c>
      <c r="Q881" s="293" t="str">
        <f t="shared" si="190"/>
        <v/>
      </c>
      <c r="R881" s="293" t="str">
        <f t="shared" si="190"/>
        <v/>
      </c>
      <c r="S881" s="293" t="str">
        <f t="shared" si="190"/>
        <v/>
      </c>
      <c r="T881" s="293" t="str">
        <f t="shared" si="190"/>
        <v/>
      </c>
      <c r="U881" s="293" t="str">
        <f t="shared" si="190"/>
        <v/>
      </c>
      <c r="V881" s="293" t="str">
        <f t="shared" si="190"/>
        <v/>
      </c>
      <c r="W881" s="293" t="str">
        <f t="shared" si="190"/>
        <v/>
      </c>
      <c r="X881" s="293" t="str">
        <f t="shared" si="190"/>
        <v/>
      </c>
      <c r="Y881" s="293" t="str">
        <f t="shared" si="190"/>
        <v/>
      </c>
      <c r="Z881" s="293" t="str">
        <f t="shared" si="192"/>
        <v/>
      </c>
      <c r="AA881" s="293" t="str">
        <f t="shared" si="192"/>
        <v/>
      </c>
      <c r="AB881" s="293" t="str">
        <f t="shared" si="192"/>
        <v/>
      </c>
      <c r="AC881" s="293" t="str">
        <f t="shared" si="192"/>
        <v/>
      </c>
      <c r="AD881" s="293" t="str">
        <f t="shared" si="192"/>
        <v/>
      </c>
      <c r="AE881" s="293" t="str">
        <f t="shared" si="192"/>
        <v/>
      </c>
      <c r="AF881" s="293" t="str">
        <f t="shared" si="192"/>
        <v/>
      </c>
      <c r="AG881" s="293" t="str">
        <f t="shared" si="192"/>
        <v/>
      </c>
      <c r="AH881" s="293">
        <f t="shared" si="185"/>
        <v>0</v>
      </c>
      <c r="AI881" s="292" t="str">
        <f t="shared" si="186"/>
        <v>X</v>
      </c>
    </row>
    <row r="882" spans="1:35" ht="15.75" x14ac:dyDescent="0.25">
      <c r="A882"/>
      <c r="B882">
        <f>TABLA!D879</f>
        <v>894</v>
      </c>
      <c r="C882">
        <f>TABLA!H879</f>
        <v>20</v>
      </c>
      <c r="D882" s="284" t="str">
        <f>TABLA!A879</f>
        <v>F. Psicología</v>
      </c>
      <c r="E882" s="284">
        <f>TABLA!BN879</f>
        <v>0</v>
      </c>
      <c r="F882" s="293" t="str">
        <f t="shared" si="191"/>
        <v/>
      </c>
      <c r="G882" s="293" t="str">
        <f t="shared" si="191"/>
        <v/>
      </c>
      <c r="H882" s="293" t="str">
        <f t="shared" si="191"/>
        <v/>
      </c>
      <c r="I882" s="293" t="str">
        <f t="shared" si="191"/>
        <v/>
      </c>
      <c r="J882" s="293" t="str">
        <f t="shared" si="191"/>
        <v/>
      </c>
      <c r="K882" s="293" t="str">
        <f t="shared" si="191"/>
        <v/>
      </c>
      <c r="L882" s="293" t="str">
        <f t="shared" si="191"/>
        <v/>
      </c>
      <c r="M882" s="293" t="str">
        <f t="shared" si="191"/>
        <v/>
      </c>
      <c r="N882" s="293" t="str">
        <f t="shared" si="191"/>
        <v/>
      </c>
      <c r="O882" s="293" t="str">
        <f t="shared" si="191"/>
        <v/>
      </c>
      <c r="P882" s="293" t="str">
        <f t="shared" si="191"/>
        <v/>
      </c>
      <c r="Q882" s="293" t="str">
        <f t="shared" si="191"/>
        <v/>
      </c>
      <c r="R882" s="293" t="str">
        <f t="shared" si="191"/>
        <v/>
      </c>
      <c r="S882" s="293" t="str">
        <f t="shared" si="191"/>
        <v/>
      </c>
      <c r="T882" s="293" t="str">
        <f t="shared" si="191"/>
        <v/>
      </c>
      <c r="U882" s="293" t="str">
        <f t="shared" si="191"/>
        <v/>
      </c>
      <c r="V882" s="293" t="str">
        <f t="shared" ref="P882:AE897" si="193">IFERROR((IF(FIND(V$1,$E882,1)&gt;0,"x")),"")</f>
        <v/>
      </c>
      <c r="W882" s="293" t="str">
        <f t="shared" si="193"/>
        <v/>
      </c>
      <c r="X882" s="293" t="str">
        <f t="shared" si="193"/>
        <v/>
      </c>
      <c r="Y882" s="293" t="str">
        <f t="shared" si="193"/>
        <v/>
      </c>
      <c r="Z882" s="293" t="str">
        <f t="shared" si="192"/>
        <v/>
      </c>
      <c r="AA882" s="293" t="str">
        <f t="shared" si="192"/>
        <v/>
      </c>
      <c r="AB882" s="293" t="str">
        <f t="shared" si="192"/>
        <v/>
      </c>
      <c r="AC882" s="293" t="str">
        <f t="shared" si="192"/>
        <v/>
      </c>
      <c r="AD882" s="293" t="str">
        <f t="shared" si="192"/>
        <v/>
      </c>
      <c r="AE882" s="293" t="str">
        <f t="shared" si="192"/>
        <v/>
      </c>
      <c r="AF882" s="293" t="str">
        <f t="shared" si="192"/>
        <v/>
      </c>
      <c r="AG882" s="293" t="str">
        <f t="shared" si="192"/>
        <v/>
      </c>
      <c r="AH882" s="293">
        <f t="shared" si="185"/>
        <v>0</v>
      </c>
      <c r="AI882" s="292" t="str">
        <f t="shared" si="186"/>
        <v>X</v>
      </c>
    </row>
    <row r="883" spans="1:35" ht="15.75" x14ac:dyDescent="0.25">
      <c r="A883"/>
      <c r="B883">
        <f>TABLA!D880</f>
        <v>895</v>
      </c>
      <c r="C883">
        <f>TABLA!H880</f>
        <v>20</v>
      </c>
      <c r="D883" s="165" t="str">
        <f>TABLA!A880</f>
        <v>F. Psicología</v>
      </c>
      <c r="E883" s="284">
        <f>TABLA!BN880</f>
        <v>0</v>
      </c>
      <c r="F883" s="293" t="str">
        <f t="shared" ref="F883:U898" si="194">IFERROR((IF(FIND(F$1,$E883,1)&gt;0,"x")),"")</f>
        <v/>
      </c>
      <c r="G883" s="293" t="str">
        <f t="shared" si="194"/>
        <v/>
      </c>
      <c r="H883" s="293" t="str">
        <f t="shared" si="194"/>
        <v/>
      </c>
      <c r="I883" s="293" t="str">
        <f t="shared" si="194"/>
        <v/>
      </c>
      <c r="J883" s="293" t="str">
        <f t="shared" si="194"/>
        <v/>
      </c>
      <c r="K883" s="293" t="str">
        <f t="shared" si="194"/>
        <v/>
      </c>
      <c r="L883" s="293" t="str">
        <f t="shared" si="194"/>
        <v/>
      </c>
      <c r="M883" s="293" t="str">
        <f t="shared" si="194"/>
        <v/>
      </c>
      <c r="N883" s="293" t="str">
        <f t="shared" si="194"/>
        <v/>
      </c>
      <c r="O883" s="293" t="str">
        <f t="shared" si="194"/>
        <v/>
      </c>
      <c r="P883" s="293" t="str">
        <f t="shared" si="193"/>
        <v/>
      </c>
      <c r="Q883" s="293" t="str">
        <f t="shared" si="193"/>
        <v/>
      </c>
      <c r="R883" s="293" t="str">
        <f t="shared" si="193"/>
        <v/>
      </c>
      <c r="S883" s="293" t="str">
        <f t="shared" si="193"/>
        <v/>
      </c>
      <c r="T883" s="293" t="str">
        <f t="shared" si="193"/>
        <v/>
      </c>
      <c r="U883" s="293" t="str">
        <f t="shared" si="193"/>
        <v/>
      </c>
      <c r="V883" s="293" t="str">
        <f t="shared" si="193"/>
        <v/>
      </c>
      <c r="W883" s="293" t="str">
        <f t="shared" si="193"/>
        <v/>
      </c>
      <c r="X883" s="293" t="str">
        <f t="shared" si="193"/>
        <v/>
      </c>
      <c r="Y883" s="293" t="str">
        <f t="shared" si="193"/>
        <v/>
      </c>
      <c r="Z883" s="293" t="str">
        <f t="shared" si="193"/>
        <v/>
      </c>
      <c r="AA883" s="293" t="str">
        <f t="shared" si="193"/>
        <v/>
      </c>
      <c r="AB883" s="293" t="str">
        <f t="shared" si="193"/>
        <v/>
      </c>
      <c r="AC883" s="293" t="str">
        <f t="shared" si="193"/>
        <v/>
      </c>
      <c r="AD883" s="293" t="str">
        <f t="shared" si="193"/>
        <v/>
      </c>
      <c r="AE883" s="293" t="str">
        <f t="shared" si="193"/>
        <v/>
      </c>
      <c r="AF883" s="293" t="str">
        <f t="shared" ref="Z883:AG898" si="195">IFERROR((IF(FIND(AF$1,$E883,1)&gt;0,"x")),"")</f>
        <v/>
      </c>
      <c r="AG883" s="293" t="str">
        <f t="shared" si="195"/>
        <v/>
      </c>
      <c r="AH883" s="293">
        <f t="shared" si="185"/>
        <v>0</v>
      </c>
      <c r="AI883" s="292" t="str">
        <f t="shared" si="186"/>
        <v>X</v>
      </c>
    </row>
    <row r="884" spans="1:35" ht="51.75" x14ac:dyDescent="0.25">
      <c r="A884"/>
      <c r="B884">
        <f>TABLA!D881</f>
        <v>896</v>
      </c>
      <c r="C884">
        <f>TABLA!H881</f>
        <v>12</v>
      </c>
      <c r="D884" s="165" t="str">
        <f>TABLA!A881</f>
        <v>F. Educación - Centro de Formación del Profesorado</v>
      </c>
      <c r="E884" s="284">
        <f>TABLA!BN881</f>
        <v>0</v>
      </c>
      <c r="F884" s="293" t="str">
        <f t="shared" si="194"/>
        <v/>
      </c>
      <c r="G884" s="293" t="str">
        <f t="shared" si="194"/>
        <v/>
      </c>
      <c r="H884" s="293" t="str">
        <f t="shared" si="194"/>
        <v/>
      </c>
      <c r="I884" s="293" t="str">
        <f t="shared" si="194"/>
        <v/>
      </c>
      <c r="J884" s="293" t="str">
        <f t="shared" si="194"/>
        <v/>
      </c>
      <c r="K884" s="293" t="str">
        <f t="shared" si="194"/>
        <v/>
      </c>
      <c r="L884" s="293" t="str">
        <f t="shared" si="194"/>
        <v/>
      </c>
      <c r="M884" s="293" t="str">
        <f t="shared" si="194"/>
        <v/>
      </c>
      <c r="N884" s="293" t="str">
        <f t="shared" si="194"/>
        <v/>
      </c>
      <c r="O884" s="293" t="str">
        <f t="shared" si="194"/>
        <v/>
      </c>
      <c r="P884" s="293" t="str">
        <f t="shared" si="193"/>
        <v/>
      </c>
      <c r="Q884" s="293" t="str">
        <f t="shared" si="193"/>
        <v/>
      </c>
      <c r="R884" s="293" t="str">
        <f t="shared" si="193"/>
        <v/>
      </c>
      <c r="S884" s="293" t="str">
        <f t="shared" si="193"/>
        <v/>
      </c>
      <c r="T884" s="293" t="str">
        <f t="shared" si="193"/>
        <v/>
      </c>
      <c r="U884" s="293" t="str">
        <f t="shared" si="193"/>
        <v/>
      </c>
      <c r="V884" s="293" t="str">
        <f t="shared" si="193"/>
        <v/>
      </c>
      <c r="W884" s="293" t="str">
        <f t="shared" si="193"/>
        <v/>
      </c>
      <c r="X884" s="293" t="str">
        <f t="shared" si="193"/>
        <v/>
      </c>
      <c r="Y884" s="293" t="str">
        <f t="shared" si="193"/>
        <v/>
      </c>
      <c r="Z884" s="293" t="str">
        <f t="shared" si="195"/>
        <v/>
      </c>
      <c r="AA884" s="293" t="str">
        <f t="shared" si="195"/>
        <v/>
      </c>
      <c r="AB884" s="293" t="str">
        <f t="shared" si="195"/>
        <v/>
      </c>
      <c r="AC884" s="293" t="str">
        <f t="shared" si="195"/>
        <v/>
      </c>
      <c r="AD884" s="293" t="str">
        <f t="shared" si="195"/>
        <v/>
      </c>
      <c r="AE884" s="293" t="str">
        <f t="shared" si="195"/>
        <v/>
      </c>
      <c r="AF884" s="293" t="str">
        <f t="shared" si="195"/>
        <v/>
      </c>
      <c r="AG884" s="293" t="str">
        <f t="shared" si="195"/>
        <v/>
      </c>
      <c r="AH884" s="293">
        <f t="shared" si="185"/>
        <v>0</v>
      </c>
      <c r="AI884" s="292" t="str">
        <f t="shared" si="186"/>
        <v>X</v>
      </c>
    </row>
    <row r="885" spans="1:35" ht="26.25" x14ac:dyDescent="0.25">
      <c r="A885"/>
      <c r="B885">
        <f>TABLA!D882</f>
        <v>897</v>
      </c>
      <c r="C885">
        <f>TABLA!H882</f>
        <v>4</v>
      </c>
      <c r="D885" s="165" t="str">
        <f>TABLA!A882</f>
        <v>F. Ciencias de la Información</v>
      </c>
      <c r="E885" s="284">
        <f>TABLA!BN882</f>
        <v>0</v>
      </c>
      <c r="F885" s="293" t="str">
        <f t="shared" si="194"/>
        <v/>
      </c>
      <c r="G885" s="293" t="str">
        <f t="shared" si="194"/>
        <v/>
      </c>
      <c r="H885" s="293" t="str">
        <f t="shared" si="194"/>
        <v/>
      </c>
      <c r="I885" s="293" t="str">
        <f t="shared" si="194"/>
        <v/>
      </c>
      <c r="J885" s="293" t="str">
        <f t="shared" si="194"/>
        <v/>
      </c>
      <c r="K885" s="293" t="str">
        <f t="shared" si="194"/>
        <v/>
      </c>
      <c r="L885" s="293" t="str">
        <f t="shared" si="194"/>
        <v/>
      </c>
      <c r="M885" s="293" t="str">
        <f t="shared" si="194"/>
        <v/>
      </c>
      <c r="N885" s="293" t="str">
        <f t="shared" si="194"/>
        <v/>
      </c>
      <c r="O885" s="293" t="str">
        <f t="shared" si="194"/>
        <v/>
      </c>
      <c r="P885" s="293" t="str">
        <f t="shared" si="193"/>
        <v/>
      </c>
      <c r="Q885" s="293" t="str">
        <f t="shared" si="193"/>
        <v/>
      </c>
      <c r="R885" s="293" t="str">
        <f t="shared" si="193"/>
        <v/>
      </c>
      <c r="S885" s="293" t="str">
        <f t="shared" si="193"/>
        <v/>
      </c>
      <c r="T885" s="293" t="str">
        <f t="shared" si="193"/>
        <v/>
      </c>
      <c r="U885" s="293" t="str">
        <f t="shared" si="193"/>
        <v/>
      </c>
      <c r="V885" s="293" t="str">
        <f t="shared" si="193"/>
        <v/>
      </c>
      <c r="W885" s="293" t="str">
        <f t="shared" si="193"/>
        <v/>
      </c>
      <c r="X885" s="293" t="str">
        <f t="shared" si="193"/>
        <v/>
      </c>
      <c r="Y885" s="293" t="str">
        <f t="shared" si="193"/>
        <v/>
      </c>
      <c r="Z885" s="293" t="str">
        <f t="shared" si="195"/>
        <v/>
      </c>
      <c r="AA885" s="293" t="str">
        <f t="shared" si="195"/>
        <v/>
      </c>
      <c r="AB885" s="293" t="str">
        <f t="shared" si="195"/>
        <v/>
      </c>
      <c r="AC885" s="293" t="str">
        <f t="shared" si="195"/>
        <v/>
      </c>
      <c r="AD885" s="293" t="str">
        <f t="shared" si="195"/>
        <v/>
      </c>
      <c r="AE885" s="293" t="str">
        <f t="shared" si="195"/>
        <v/>
      </c>
      <c r="AF885" s="293" t="str">
        <f t="shared" si="195"/>
        <v/>
      </c>
      <c r="AG885" s="293" t="str">
        <f t="shared" si="195"/>
        <v/>
      </c>
      <c r="AH885" s="293">
        <f t="shared" si="185"/>
        <v>0</v>
      </c>
      <c r="AI885" s="292" t="str">
        <f t="shared" si="186"/>
        <v>X</v>
      </c>
    </row>
    <row r="886" spans="1:35" ht="15.75" x14ac:dyDescent="0.25">
      <c r="A886"/>
      <c r="B886">
        <f>TABLA!D883</f>
        <v>898</v>
      </c>
      <c r="C886">
        <f>TABLA!H883</f>
        <v>1</v>
      </c>
      <c r="D886" s="165" t="str">
        <f>TABLA!A883</f>
        <v>F. Bellas Artes</v>
      </c>
      <c r="E886" s="284">
        <f>TABLA!BN883</f>
        <v>0</v>
      </c>
      <c r="F886" s="293" t="str">
        <f t="shared" si="194"/>
        <v/>
      </c>
      <c r="G886" s="293" t="str">
        <f t="shared" si="194"/>
        <v/>
      </c>
      <c r="H886" s="293" t="str">
        <f t="shared" si="194"/>
        <v/>
      </c>
      <c r="I886" s="293" t="str">
        <f t="shared" si="194"/>
        <v/>
      </c>
      <c r="J886" s="293" t="str">
        <f t="shared" si="194"/>
        <v/>
      </c>
      <c r="K886" s="293" t="str">
        <f t="shared" si="194"/>
        <v/>
      </c>
      <c r="L886" s="293" t="str">
        <f t="shared" si="194"/>
        <v/>
      </c>
      <c r="M886" s="293" t="str">
        <f t="shared" si="194"/>
        <v/>
      </c>
      <c r="N886" s="293" t="str">
        <f t="shared" si="194"/>
        <v/>
      </c>
      <c r="O886" s="293" t="str">
        <f t="shared" si="194"/>
        <v/>
      </c>
      <c r="P886" s="293" t="str">
        <f t="shared" si="193"/>
        <v/>
      </c>
      <c r="Q886" s="293" t="str">
        <f t="shared" si="193"/>
        <v/>
      </c>
      <c r="R886" s="293" t="str">
        <f t="shared" si="193"/>
        <v/>
      </c>
      <c r="S886" s="293" t="str">
        <f t="shared" si="193"/>
        <v/>
      </c>
      <c r="T886" s="293" t="str">
        <f t="shared" si="193"/>
        <v/>
      </c>
      <c r="U886" s="293" t="str">
        <f t="shared" si="193"/>
        <v/>
      </c>
      <c r="V886" s="293" t="str">
        <f t="shared" si="193"/>
        <v/>
      </c>
      <c r="W886" s="293" t="str">
        <f t="shared" si="193"/>
        <v/>
      </c>
      <c r="X886" s="293" t="str">
        <f t="shared" si="193"/>
        <v/>
      </c>
      <c r="Y886" s="293" t="str">
        <f t="shared" si="193"/>
        <v/>
      </c>
      <c r="Z886" s="293" t="str">
        <f t="shared" si="195"/>
        <v/>
      </c>
      <c r="AA886" s="293" t="str">
        <f t="shared" si="195"/>
        <v/>
      </c>
      <c r="AB886" s="293" t="str">
        <f t="shared" si="195"/>
        <v/>
      </c>
      <c r="AC886" s="293" t="str">
        <f t="shared" si="195"/>
        <v/>
      </c>
      <c r="AD886" s="293" t="str">
        <f t="shared" si="195"/>
        <v/>
      </c>
      <c r="AE886" s="293" t="str">
        <f t="shared" si="195"/>
        <v/>
      </c>
      <c r="AF886" s="293" t="str">
        <f t="shared" si="195"/>
        <v/>
      </c>
      <c r="AG886" s="293" t="str">
        <f t="shared" si="195"/>
        <v/>
      </c>
      <c r="AH886" s="293">
        <f t="shared" si="185"/>
        <v>0</v>
      </c>
      <c r="AI886" s="292" t="str">
        <f t="shared" si="186"/>
        <v>X</v>
      </c>
    </row>
    <row r="887" spans="1:35" ht="25.5" x14ac:dyDescent="0.25">
      <c r="A887"/>
      <c r="B887">
        <f>TABLA!D884</f>
        <v>899</v>
      </c>
      <c r="C887">
        <f>TABLA!H884</f>
        <v>16</v>
      </c>
      <c r="D887" s="284" t="str">
        <f>TABLA!A884</f>
        <v>F. Geografía e Historia</v>
      </c>
      <c r="E887" s="284" t="str">
        <f>TABLA!BN884</f>
        <v>No he considerado necesario realizar un curso formativo sobre cómo utilizar la biblioteca</v>
      </c>
      <c r="F887" s="293" t="str">
        <f t="shared" si="194"/>
        <v/>
      </c>
      <c r="G887" s="293" t="str">
        <f t="shared" si="194"/>
        <v/>
      </c>
      <c r="H887" s="293" t="str">
        <f t="shared" si="194"/>
        <v/>
      </c>
      <c r="I887" s="293" t="str">
        <f t="shared" si="194"/>
        <v/>
      </c>
      <c r="J887" s="293" t="str">
        <f t="shared" si="194"/>
        <v/>
      </c>
      <c r="K887" s="293" t="str">
        <f t="shared" si="194"/>
        <v/>
      </c>
      <c r="L887" s="293" t="str">
        <f t="shared" si="194"/>
        <v/>
      </c>
      <c r="M887" s="293" t="str">
        <f t="shared" si="194"/>
        <v/>
      </c>
      <c r="N887" s="293" t="str">
        <f t="shared" si="194"/>
        <v/>
      </c>
      <c r="O887" s="293" t="str">
        <f t="shared" si="194"/>
        <v/>
      </c>
      <c r="P887" s="293" t="str">
        <f t="shared" si="193"/>
        <v/>
      </c>
      <c r="Q887" s="293" t="str">
        <f t="shared" si="193"/>
        <v/>
      </c>
      <c r="R887" s="293" t="str">
        <f t="shared" si="193"/>
        <v/>
      </c>
      <c r="S887" s="293" t="str">
        <f t="shared" si="193"/>
        <v/>
      </c>
      <c r="T887" s="293" t="str">
        <f t="shared" si="193"/>
        <v/>
      </c>
      <c r="U887" s="293" t="str">
        <f t="shared" si="193"/>
        <v/>
      </c>
      <c r="V887" s="293" t="str">
        <f t="shared" si="193"/>
        <v/>
      </c>
      <c r="W887" s="293" t="str">
        <f t="shared" si="193"/>
        <v/>
      </c>
      <c r="X887" s="293" t="str">
        <f t="shared" si="193"/>
        <v/>
      </c>
      <c r="Y887" s="293" t="str">
        <f t="shared" si="193"/>
        <v/>
      </c>
      <c r="Z887" s="293" t="str">
        <f t="shared" si="195"/>
        <v/>
      </c>
      <c r="AA887" s="293" t="str">
        <f t="shared" si="195"/>
        <v/>
      </c>
      <c r="AB887" s="293" t="str">
        <f t="shared" si="195"/>
        <v/>
      </c>
      <c r="AC887" s="293" t="str">
        <f t="shared" si="195"/>
        <v/>
      </c>
      <c r="AD887" s="293" t="str">
        <f t="shared" si="195"/>
        <v/>
      </c>
      <c r="AE887" s="293" t="str">
        <f t="shared" si="195"/>
        <v/>
      </c>
      <c r="AF887" s="293" t="str">
        <f t="shared" si="195"/>
        <v/>
      </c>
      <c r="AG887" s="293" t="str">
        <f t="shared" si="195"/>
        <v/>
      </c>
      <c r="AH887" s="293">
        <f t="shared" si="185"/>
        <v>0</v>
      </c>
      <c r="AI887" s="292">
        <f t="shared" si="186"/>
        <v>1</v>
      </c>
    </row>
    <row r="888" spans="1:35" ht="15.75" x14ac:dyDescent="0.25">
      <c r="A888"/>
      <c r="B888">
        <f>TABLA!D885</f>
        <v>900</v>
      </c>
      <c r="C888">
        <f>TABLA!H885</f>
        <v>14</v>
      </c>
      <c r="D888" s="165" t="str">
        <f>TABLA!A885</f>
        <v>F. Filología</v>
      </c>
      <c r="E888" s="284" t="str">
        <f>TABLA!BN885</f>
        <v>El nuevos sistema de búsqueda del Catálogo Cisne es peor que el anterior.</v>
      </c>
      <c r="F888" s="293" t="str">
        <f t="shared" si="194"/>
        <v/>
      </c>
      <c r="G888" s="293" t="str">
        <f t="shared" si="194"/>
        <v/>
      </c>
      <c r="H888" s="293" t="str">
        <f t="shared" si="194"/>
        <v/>
      </c>
      <c r="I888" s="293" t="str">
        <f t="shared" si="194"/>
        <v/>
      </c>
      <c r="J888" s="293" t="str">
        <f t="shared" si="194"/>
        <v/>
      </c>
      <c r="K888" s="293" t="str">
        <f t="shared" si="194"/>
        <v/>
      </c>
      <c r="L888" s="293" t="str">
        <f t="shared" si="194"/>
        <v/>
      </c>
      <c r="M888" s="293" t="str">
        <f t="shared" si="194"/>
        <v/>
      </c>
      <c r="N888" s="293" t="str">
        <f t="shared" si="194"/>
        <v/>
      </c>
      <c r="O888" s="293" t="str">
        <f t="shared" si="194"/>
        <v/>
      </c>
      <c r="P888" s="293" t="str">
        <f t="shared" si="193"/>
        <v/>
      </c>
      <c r="Q888" s="293" t="str">
        <f t="shared" si="193"/>
        <v/>
      </c>
      <c r="R888" s="293" t="str">
        <f t="shared" si="193"/>
        <v/>
      </c>
      <c r="S888" s="293" t="str">
        <f t="shared" si="193"/>
        <v/>
      </c>
      <c r="T888" s="293" t="str">
        <f t="shared" si="193"/>
        <v/>
      </c>
      <c r="U888" s="293" t="str">
        <f t="shared" si="193"/>
        <v/>
      </c>
      <c r="V888" s="293" t="str">
        <f t="shared" si="193"/>
        <v/>
      </c>
      <c r="W888" s="293" t="str">
        <f t="shared" si="193"/>
        <v/>
      </c>
      <c r="X888" s="293" t="str">
        <f t="shared" si="193"/>
        <v/>
      </c>
      <c r="Y888" s="293" t="str">
        <f t="shared" si="193"/>
        <v/>
      </c>
      <c r="Z888" s="293" t="str">
        <f t="shared" si="195"/>
        <v/>
      </c>
      <c r="AA888" s="293" t="str">
        <f t="shared" si="195"/>
        <v/>
      </c>
      <c r="AB888" s="293" t="str">
        <f t="shared" si="195"/>
        <v/>
      </c>
      <c r="AC888" s="293" t="str">
        <f t="shared" si="195"/>
        <v/>
      </c>
      <c r="AD888" s="293" t="str">
        <f t="shared" si="195"/>
        <v/>
      </c>
      <c r="AE888" s="293" t="str">
        <f t="shared" si="195"/>
        <v/>
      </c>
      <c r="AF888" s="293" t="str">
        <f t="shared" si="195"/>
        <v/>
      </c>
      <c r="AG888" s="293" t="str">
        <f t="shared" si="195"/>
        <v/>
      </c>
      <c r="AH888" s="293">
        <f t="shared" si="185"/>
        <v>0</v>
      </c>
      <c r="AI888" s="292">
        <f t="shared" si="186"/>
        <v>1</v>
      </c>
    </row>
    <row r="889" spans="1:35" ht="15.75" x14ac:dyDescent="0.25">
      <c r="A889"/>
      <c r="B889">
        <f>TABLA!D886</f>
        <v>901</v>
      </c>
      <c r="C889">
        <f>TABLA!H886</f>
        <v>11</v>
      </c>
      <c r="D889" s="165" t="str">
        <f>TABLA!A886</f>
        <v>F. Derecho</v>
      </c>
      <c r="E889" s="284" t="str">
        <f>TABLA!BN886</f>
        <v xml:space="preserve">Porque no me he enterado de que la biblioteca daba cursos de formación </v>
      </c>
      <c r="F889" s="293" t="str">
        <f t="shared" si="194"/>
        <v/>
      </c>
      <c r="G889" s="293" t="str">
        <f t="shared" si="194"/>
        <v/>
      </c>
      <c r="H889" s="293" t="str">
        <f t="shared" si="194"/>
        <v/>
      </c>
      <c r="I889" s="293" t="str">
        <f t="shared" si="194"/>
        <v/>
      </c>
      <c r="J889" s="293" t="str">
        <f t="shared" si="194"/>
        <v/>
      </c>
      <c r="K889" s="293" t="str">
        <f t="shared" si="194"/>
        <v/>
      </c>
      <c r="L889" s="293" t="str">
        <f t="shared" si="194"/>
        <v/>
      </c>
      <c r="M889" s="293" t="str">
        <f t="shared" si="194"/>
        <v/>
      </c>
      <c r="N889" s="293" t="str">
        <f t="shared" si="194"/>
        <v/>
      </c>
      <c r="O889" s="293" t="str">
        <f t="shared" si="194"/>
        <v/>
      </c>
      <c r="P889" s="293" t="str">
        <f t="shared" si="193"/>
        <v/>
      </c>
      <c r="Q889" s="293" t="str">
        <f t="shared" si="193"/>
        <v/>
      </c>
      <c r="R889" s="293" t="str">
        <f t="shared" si="193"/>
        <v/>
      </c>
      <c r="S889" s="293" t="str">
        <f t="shared" si="193"/>
        <v/>
      </c>
      <c r="T889" s="293" t="str">
        <f t="shared" si="193"/>
        <v/>
      </c>
      <c r="U889" s="293" t="str">
        <f t="shared" si="193"/>
        <v/>
      </c>
      <c r="V889" s="293" t="str">
        <f t="shared" si="193"/>
        <v/>
      </c>
      <c r="W889" s="293" t="str">
        <f t="shared" si="193"/>
        <v/>
      </c>
      <c r="X889" s="293" t="str">
        <f t="shared" si="193"/>
        <v/>
      </c>
      <c r="Y889" s="293" t="str">
        <f t="shared" si="193"/>
        <v/>
      </c>
      <c r="Z889" s="293" t="str">
        <f t="shared" si="195"/>
        <v/>
      </c>
      <c r="AA889" s="293" t="str">
        <f t="shared" si="195"/>
        <v/>
      </c>
      <c r="AB889" s="293" t="str">
        <f t="shared" si="195"/>
        <v/>
      </c>
      <c r="AC889" s="293" t="str">
        <f t="shared" si="195"/>
        <v/>
      </c>
      <c r="AD889" s="293" t="str">
        <f t="shared" si="195"/>
        <v/>
      </c>
      <c r="AE889" s="293" t="str">
        <f t="shared" si="195"/>
        <v>x</v>
      </c>
      <c r="AF889" s="293" t="str">
        <f t="shared" si="195"/>
        <v/>
      </c>
      <c r="AG889" s="293" t="str">
        <f t="shared" si="195"/>
        <v/>
      </c>
      <c r="AH889" s="293">
        <f t="shared" si="185"/>
        <v>1</v>
      </c>
      <c r="AI889" s="292">
        <f t="shared" si="186"/>
        <v>1</v>
      </c>
    </row>
    <row r="890" spans="1:35" ht="38.25" x14ac:dyDescent="0.25">
      <c r="A890"/>
      <c r="B890">
        <f>TABLA!D887</f>
        <v>902</v>
      </c>
      <c r="C890">
        <f>TABLA!H887</f>
        <v>5</v>
      </c>
      <c r="D890" s="284" t="str">
        <f>TABLA!A887</f>
        <v>F. Ciencias Económicas y Empresariales</v>
      </c>
      <c r="E890" s="284" t="str">
        <f>TABLA!BN887</f>
        <v>Ampliar el horario a sábados laborales.&lt;br&gt;Arreglar los puestos de carga (enchufes de los puestos de lectura) y añadir más.&lt;br&gt;Mejorar la rapidez de los equipos informáticos.</v>
      </c>
      <c r="F890" s="293" t="str">
        <f t="shared" si="194"/>
        <v/>
      </c>
      <c r="G890" s="293" t="str">
        <f t="shared" si="194"/>
        <v/>
      </c>
      <c r="H890" s="293" t="str">
        <f t="shared" si="194"/>
        <v/>
      </c>
      <c r="I890" s="293" t="str">
        <f t="shared" si="194"/>
        <v/>
      </c>
      <c r="J890" s="293" t="str">
        <f t="shared" si="194"/>
        <v/>
      </c>
      <c r="K890" s="293" t="str">
        <f t="shared" si="194"/>
        <v/>
      </c>
      <c r="L890" s="293" t="str">
        <f t="shared" si="194"/>
        <v/>
      </c>
      <c r="M890" s="293" t="str">
        <f t="shared" si="194"/>
        <v/>
      </c>
      <c r="N890" s="293" t="str">
        <f t="shared" si="194"/>
        <v/>
      </c>
      <c r="O890" s="293" t="str">
        <f t="shared" si="194"/>
        <v/>
      </c>
      <c r="P890" s="293" t="str">
        <f t="shared" si="193"/>
        <v>x</v>
      </c>
      <c r="Q890" s="293" t="str">
        <f t="shared" si="193"/>
        <v/>
      </c>
      <c r="R890" s="293" t="str">
        <f t="shared" si="193"/>
        <v/>
      </c>
      <c r="S890" s="293" t="str">
        <f t="shared" si="193"/>
        <v/>
      </c>
      <c r="T890" s="293" t="str">
        <f t="shared" si="193"/>
        <v/>
      </c>
      <c r="U890" s="293" t="str">
        <f t="shared" si="193"/>
        <v/>
      </c>
      <c r="V890" s="293" t="str">
        <f t="shared" si="193"/>
        <v>x</v>
      </c>
      <c r="W890" s="293" t="str">
        <f t="shared" si="193"/>
        <v/>
      </c>
      <c r="X890" s="293" t="str">
        <f t="shared" si="193"/>
        <v/>
      </c>
      <c r="Y890" s="293" t="str">
        <f t="shared" si="193"/>
        <v/>
      </c>
      <c r="Z890" s="293" t="str">
        <f t="shared" si="195"/>
        <v/>
      </c>
      <c r="AA890" s="293" t="str">
        <f t="shared" si="195"/>
        <v/>
      </c>
      <c r="AB890" s="293" t="str">
        <f t="shared" si="195"/>
        <v/>
      </c>
      <c r="AC890" s="293" t="str">
        <f t="shared" si="195"/>
        <v/>
      </c>
      <c r="AD890" s="293" t="str">
        <f t="shared" si="195"/>
        <v/>
      </c>
      <c r="AE890" s="293" t="str">
        <f t="shared" si="195"/>
        <v/>
      </c>
      <c r="AF890" s="293" t="str">
        <f t="shared" si="195"/>
        <v/>
      </c>
      <c r="AG890" s="293" t="str">
        <f t="shared" si="195"/>
        <v/>
      </c>
      <c r="AH890" s="293">
        <f t="shared" si="185"/>
        <v>2</v>
      </c>
      <c r="AI890" s="292">
        <f t="shared" si="186"/>
        <v>1</v>
      </c>
    </row>
    <row r="891" spans="1:35" ht="51.75" x14ac:dyDescent="0.25">
      <c r="A891"/>
      <c r="B891">
        <f>TABLA!D888</f>
        <v>903</v>
      </c>
      <c r="C891">
        <f>TABLA!H888</f>
        <v>12</v>
      </c>
      <c r="D891" s="165" t="str">
        <f>TABLA!A888</f>
        <v>F. Educación - Centro de Formación del Profesorado</v>
      </c>
      <c r="E891" s="284">
        <f>TABLA!BN888</f>
        <v>0</v>
      </c>
      <c r="F891" s="293" t="str">
        <f t="shared" si="194"/>
        <v/>
      </c>
      <c r="G891" s="293" t="str">
        <f t="shared" si="194"/>
        <v/>
      </c>
      <c r="H891" s="293" t="str">
        <f t="shared" si="194"/>
        <v/>
      </c>
      <c r="I891" s="293" t="str">
        <f t="shared" si="194"/>
        <v/>
      </c>
      <c r="J891" s="293" t="str">
        <f t="shared" si="194"/>
        <v/>
      </c>
      <c r="K891" s="293" t="str">
        <f t="shared" si="194"/>
        <v/>
      </c>
      <c r="L891" s="293" t="str">
        <f t="shared" si="194"/>
        <v/>
      </c>
      <c r="M891" s="293" t="str">
        <f t="shared" si="194"/>
        <v/>
      </c>
      <c r="N891" s="293" t="str">
        <f t="shared" si="194"/>
        <v/>
      </c>
      <c r="O891" s="293" t="str">
        <f t="shared" si="194"/>
        <v/>
      </c>
      <c r="P891" s="293" t="str">
        <f t="shared" si="193"/>
        <v/>
      </c>
      <c r="Q891" s="293" t="str">
        <f t="shared" si="193"/>
        <v/>
      </c>
      <c r="R891" s="293" t="str">
        <f t="shared" si="193"/>
        <v/>
      </c>
      <c r="S891" s="293" t="str">
        <f t="shared" si="193"/>
        <v/>
      </c>
      <c r="T891" s="293" t="str">
        <f t="shared" si="193"/>
        <v/>
      </c>
      <c r="U891" s="293" t="str">
        <f t="shared" si="193"/>
        <v/>
      </c>
      <c r="V891" s="293" t="str">
        <f t="shared" si="193"/>
        <v/>
      </c>
      <c r="W891" s="293" t="str">
        <f t="shared" si="193"/>
        <v/>
      </c>
      <c r="X891" s="293" t="str">
        <f t="shared" si="193"/>
        <v/>
      </c>
      <c r="Y891" s="293" t="str">
        <f t="shared" si="193"/>
        <v/>
      </c>
      <c r="Z891" s="293" t="str">
        <f t="shared" si="195"/>
        <v/>
      </c>
      <c r="AA891" s="293" t="str">
        <f t="shared" si="195"/>
        <v/>
      </c>
      <c r="AB891" s="293" t="str">
        <f t="shared" si="195"/>
        <v/>
      </c>
      <c r="AC891" s="293" t="str">
        <f t="shared" si="195"/>
        <v/>
      </c>
      <c r="AD891" s="293" t="str">
        <f t="shared" si="195"/>
        <v/>
      </c>
      <c r="AE891" s="293" t="str">
        <f t="shared" si="195"/>
        <v/>
      </c>
      <c r="AF891" s="293" t="str">
        <f t="shared" si="195"/>
        <v/>
      </c>
      <c r="AG891" s="293" t="str">
        <f t="shared" si="195"/>
        <v/>
      </c>
      <c r="AH891" s="293">
        <f t="shared" si="185"/>
        <v>0</v>
      </c>
      <c r="AI891" s="292" t="str">
        <f t="shared" si="186"/>
        <v>X</v>
      </c>
    </row>
    <row r="892" spans="1:35" ht="51" x14ac:dyDescent="0.25">
      <c r="A892"/>
      <c r="B892">
        <f>TABLA!D889</f>
        <v>904</v>
      </c>
      <c r="C892">
        <f>TABLA!H889</f>
        <v>12</v>
      </c>
      <c r="D892" s="284" t="str">
        <f>TABLA!A889</f>
        <v>F. Educación - Centro de Formación del Profesorado</v>
      </c>
      <c r="E892" s="284">
        <f>TABLA!BN889</f>
        <v>0</v>
      </c>
      <c r="F892" s="293" t="str">
        <f t="shared" si="194"/>
        <v/>
      </c>
      <c r="G892" s="293" t="str">
        <f t="shared" si="194"/>
        <v/>
      </c>
      <c r="H892" s="293" t="str">
        <f t="shared" si="194"/>
        <v/>
      </c>
      <c r="I892" s="293" t="str">
        <f t="shared" si="194"/>
        <v/>
      </c>
      <c r="J892" s="293" t="str">
        <f t="shared" si="194"/>
        <v/>
      </c>
      <c r="K892" s="293" t="str">
        <f t="shared" si="194"/>
        <v/>
      </c>
      <c r="L892" s="293" t="str">
        <f t="shared" si="194"/>
        <v/>
      </c>
      <c r="M892" s="293" t="str">
        <f t="shared" si="194"/>
        <v/>
      </c>
      <c r="N892" s="293" t="str">
        <f t="shared" si="194"/>
        <v/>
      </c>
      <c r="O892" s="293" t="str">
        <f t="shared" si="194"/>
        <v/>
      </c>
      <c r="P892" s="293" t="str">
        <f t="shared" si="193"/>
        <v/>
      </c>
      <c r="Q892" s="293" t="str">
        <f t="shared" si="193"/>
        <v/>
      </c>
      <c r="R892" s="293" t="str">
        <f t="shared" si="193"/>
        <v/>
      </c>
      <c r="S892" s="293" t="str">
        <f t="shared" si="193"/>
        <v/>
      </c>
      <c r="T892" s="293" t="str">
        <f t="shared" si="193"/>
        <v/>
      </c>
      <c r="U892" s="293" t="str">
        <f t="shared" si="193"/>
        <v/>
      </c>
      <c r="V892" s="293" t="str">
        <f t="shared" si="193"/>
        <v/>
      </c>
      <c r="W892" s="293" t="str">
        <f t="shared" si="193"/>
        <v/>
      </c>
      <c r="X892" s="293" t="str">
        <f t="shared" si="193"/>
        <v/>
      </c>
      <c r="Y892" s="293" t="str">
        <f t="shared" si="193"/>
        <v/>
      </c>
      <c r="Z892" s="293" t="str">
        <f t="shared" si="195"/>
        <v/>
      </c>
      <c r="AA892" s="293" t="str">
        <f t="shared" si="195"/>
        <v/>
      </c>
      <c r="AB892" s="293" t="str">
        <f t="shared" si="195"/>
        <v/>
      </c>
      <c r="AC892" s="293" t="str">
        <f t="shared" si="195"/>
        <v/>
      </c>
      <c r="AD892" s="293" t="str">
        <f t="shared" si="195"/>
        <v/>
      </c>
      <c r="AE892" s="293" t="str">
        <f t="shared" si="195"/>
        <v/>
      </c>
      <c r="AF892" s="293" t="str">
        <f t="shared" si="195"/>
        <v/>
      </c>
      <c r="AG892" s="293" t="str">
        <f t="shared" si="195"/>
        <v/>
      </c>
      <c r="AH892" s="293">
        <f t="shared" si="185"/>
        <v>0</v>
      </c>
      <c r="AI892" s="292" t="str">
        <f t="shared" si="186"/>
        <v>X</v>
      </c>
    </row>
    <row r="893" spans="1:35" ht="25.5" x14ac:dyDescent="0.25">
      <c r="A893"/>
      <c r="B893">
        <f>TABLA!D890</f>
        <v>905</v>
      </c>
      <c r="C893">
        <f>TABLA!H890</f>
        <v>11</v>
      </c>
      <c r="D893" s="165" t="str">
        <f>TABLA!A890</f>
        <v>F. Derecho</v>
      </c>
      <c r="E893" s="284" t="str">
        <f>TABLA!BN890</f>
        <v xml:space="preserve">El sistema de reserva de la biblioteca está mal hecho, ya que en cuanto hay libros en sala no te deja reservar porque aparece como si siguiera habiendo libros disponibles, deberían arreglar eso. </v>
      </c>
      <c r="F893" s="293" t="str">
        <f t="shared" si="194"/>
        <v/>
      </c>
      <c r="G893" s="293" t="str">
        <f t="shared" si="194"/>
        <v/>
      </c>
      <c r="H893" s="293" t="str">
        <f t="shared" si="194"/>
        <v/>
      </c>
      <c r="I893" s="293" t="str">
        <f t="shared" si="194"/>
        <v/>
      </c>
      <c r="J893" s="293" t="str">
        <f t="shared" si="194"/>
        <v/>
      </c>
      <c r="K893" s="293" t="str">
        <f t="shared" si="194"/>
        <v/>
      </c>
      <c r="L893" s="293" t="str">
        <f t="shared" si="194"/>
        <v/>
      </c>
      <c r="M893" s="293" t="str">
        <f t="shared" si="194"/>
        <v/>
      </c>
      <c r="N893" s="293" t="str">
        <f t="shared" si="194"/>
        <v/>
      </c>
      <c r="O893" s="293" t="str">
        <f t="shared" si="194"/>
        <v/>
      </c>
      <c r="P893" s="293" t="str">
        <f t="shared" si="193"/>
        <v/>
      </c>
      <c r="Q893" s="293" t="str">
        <f t="shared" si="193"/>
        <v/>
      </c>
      <c r="R893" s="293" t="str">
        <f t="shared" si="193"/>
        <v/>
      </c>
      <c r="S893" s="293" t="str">
        <f t="shared" si="193"/>
        <v/>
      </c>
      <c r="T893" s="293" t="str">
        <f t="shared" si="193"/>
        <v/>
      </c>
      <c r="U893" s="293" t="str">
        <f t="shared" si="193"/>
        <v/>
      </c>
      <c r="V893" s="293" t="str">
        <f t="shared" si="193"/>
        <v/>
      </c>
      <c r="W893" s="293" t="str">
        <f t="shared" si="193"/>
        <v/>
      </c>
      <c r="X893" s="293" t="str">
        <f t="shared" si="193"/>
        <v/>
      </c>
      <c r="Y893" s="293" t="str">
        <f t="shared" si="193"/>
        <v/>
      </c>
      <c r="Z893" s="293" t="str">
        <f t="shared" si="195"/>
        <v/>
      </c>
      <c r="AA893" s="293" t="str">
        <f t="shared" si="195"/>
        <v/>
      </c>
      <c r="AB893" s="293" t="str">
        <f t="shared" si="195"/>
        <v/>
      </c>
      <c r="AC893" s="293" t="str">
        <f t="shared" si="195"/>
        <v/>
      </c>
      <c r="AD893" s="293" t="str">
        <f t="shared" si="195"/>
        <v/>
      </c>
      <c r="AE893" s="293" t="str">
        <f t="shared" si="195"/>
        <v/>
      </c>
      <c r="AF893" s="293" t="str">
        <f t="shared" si="195"/>
        <v/>
      </c>
      <c r="AG893" s="293" t="str">
        <f t="shared" si="195"/>
        <v/>
      </c>
      <c r="AH893" s="293">
        <f t="shared" si="185"/>
        <v>0</v>
      </c>
      <c r="AI893" s="292">
        <f t="shared" si="186"/>
        <v>1</v>
      </c>
    </row>
    <row r="894" spans="1:35" ht="26.25" x14ac:dyDescent="0.25">
      <c r="A894" s="3"/>
      <c r="B894">
        <f>TABLA!D891</f>
        <v>906</v>
      </c>
      <c r="C894">
        <f>TABLA!H891</f>
        <v>4</v>
      </c>
      <c r="D894" s="165" t="str">
        <f>TABLA!A891</f>
        <v>F. Ciencias de la Información</v>
      </c>
      <c r="E894" s="284" t="str">
        <f>TABLA!BN891</f>
        <v>No he acudido a los cursos porque no me ha parecido necesario</v>
      </c>
      <c r="F894" s="293" t="str">
        <f t="shared" si="194"/>
        <v/>
      </c>
      <c r="G894" s="293" t="str">
        <f t="shared" si="194"/>
        <v/>
      </c>
      <c r="H894" s="293" t="str">
        <f t="shared" si="194"/>
        <v/>
      </c>
      <c r="I894" s="293" t="str">
        <f t="shared" si="194"/>
        <v/>
      </c>
      <c r="J894" s="293" t="str">
        <f t="shared" si="194"/>
        <v/>
      </c>
      <c r="K894" s="293" t="str">
        <f t="shared" si="194"/>
        <v/>
      </c>
      <c r="L894" s="293" t="str">
        <f t="shared" si="194"/>
        <v/>
      </c>
      <c r="M894" s="293" t="str">
        <f t="shared" si="194"/>
        <v/>
      </c>
      <c r="N894" s="293" t="str">
        <f t="shared" si="194"/>
        <v/>
      </c>
      <c r="O894" s="293" t="str">
        <f t="shared" si="194"/>
        <v/>
      </c>
      <c r="P894" s="293" t="str">
        <f t="shared" si="193"/>
        <v/>
      </c>
      <c r="Q894" s="293" t="str">
        <f t="shared" si="193"/>
        <v/>
      </c>
      <c r="R894" s="293" t="str">
        <f t="shared" si="193"/>
        <v/>
      </c>
      <c r="S894" s="293" t="str">
        <f t="shared" si="193"/>
        <v/>
      </c>
      <c r="T894" s="293" t="str">
        <f t="shared" si="193"/>
        <v/>
      </c>
      <c r="U894" s="293" t="str">
        <f t="shared" si="193"/>
        <v/>
      </c>
      <c r="V894" s="293" t="str">
        <f t="shared" si="193"/>
        <v/>
      </c>
      <c r="W894" s="293" t="str">
        <f t="shared" si="193"/>
        <v/>
      </c>
      <c r="X894" s="293" t="str">
        <f t="shared" si="193"/>
        <v/>
      </c>
      <c r="Y894" s="293" t="str">
        <f t="shared" si="193"/>
        <v/>
      </c>
      <c r="Z894" s="293" t="str">
        <f t="shared" si="195"/>
        <v/>
      </c>
      <c r="AA894" s="293" t="str">
        <f t="shared" si="195"/>
        <v/>
      </c>
      <c r="AB894" s="293" t="str">
        <f t="shared" si="195"/>
        <v/>
      </c>
      <c r="AC894" s="293" t="str">
        <f t="shared" si="195"/>
        <v/>
      </c>
      <c r="AD894" s="293" t="str">
        <f t="shared" si="195"/>
        <v/>
      </c>
      <c r="AE894" s="293" t="str">
        <f t="shared" si="195"/>
        <v>x</v>
      </c>
      <c r="AF894" s="293" t="str">
        <f t="shared" si="195"/>
        <v/>
      </c>
      <c r="AG894" s="293" t="str">
        <f t="shared" si="195"/>
        <v/>
      </c>
      <c r="AH894" s="293">
        <f t="shared" si="185"/>
        <v>1</v>
      </c>
      <c r="AI894" s="292">
        <f t="shared" si="186"/>
        <v>1</v>
      </c>
    </row>
    <row r="895" spans="1:35" ht="15.75" x14ac:dyDescent="0.25">
      <c r="A895"/>
      <c r="B895">
        <f>TABLA!D892</f>
        <v>907</v>
      </c>
      <c r="C895">
        <f>TABLA!H892</f>
        <v>1</v>
      </c>
      <c r="D895" s="284" t="str">
        <f>TABLA!A892</f>
        <v>F. Bellas Artes</v>
      </c>
      <c r="E895" s="284">
        <f>TABLA!BN892</f>
        <v>0</v>
      </c>
      <c r="F895" s="293" t="str">
        <f t="shared" si="194"/>
        <v/>
      </c>
      <c r="G895" s="293" t="str">
        <f t="shared" si="194"/>
        <v/>
      </c>
      <c r="H895" s="293" t="str">
        <f t="shared" si="194"/>
        <v/>
      </c>
      <c r="I895" s="293" t="str">
        <f t="shared" si="194"/>
        <v/>
      </c>
      <c r="J895" s="293" t="str">
        <f t="shared" si="194"/>
        <v/>
      </c>
      <c r="K895" s="293" t="str">
        <f t="shared" si="194"/>
        <v/>
      </c>
      <c r="L895" s="293" t="str">
        <f t="shared" si="194"/>
        <v/>
      </c>
      <c r="M895" s="293" t="str">
        <f t="shared" si="194"/>
        <v/>
      </c>
      <c r="N895" s="293" t="str">
        <f t="shared" si="194"/>
        <v/>
      </c>
      <c r="O895" s="293" t="str">
        <f t="shared" si="194"/>
        <v/>
      </c>
      <c r="P895" s="293" t="str">
        <f t="shared" si="193"/>
        <v/>
      </c>
      <c r="Q895" s="293" t="str">
        <f t="shared" si="193"/>
        <v/>
      </c>
      <c r="R895" s="293" t="str">
        <f t="shared" si="193"/>
        <v/>
      </c>
      <c r="S895" s="293" t="str">
        <f t="shared" si="193"/>
        <v/>
      </c>
      <c r="T895" s="293" t="str">
        <f t="shared" si="193"/>
        <v/>
      </c>
      <c r="U895" s="293" t="str">
        <f t="shared" si="193"/>
        <v/>
      </c>
      <c r="V895" s="293" t="str">
        <f t="shared" si="193"/>
        <v/>
      </c>
      <c r="W895" s="293" t="str">
        <f t="shared" si="193"/>
        <v/>
      </c>
      <c r="X895" s="293" t="str">
        <f t="shared" si="193"/>
        <v/>
      </c>
      <c r="Y895" s="293" t="str">
        <f t="shared" si="193"/>
        <v/>
      </c>
      <c r="Z895" s="293" t="str">
        <f t="shared" si="195"/>
        <v/>
      </c>
      <c r="AA895" s="293" t="str">
        <f t="shared" si="195"/>
        <v/>
      </c>
      <c r="AB895" s="293" t="str">
        <f t="shared" si="195"/>
        <v/>
      </c>
      <c r="AC895" s="293" t="str">
        <f t="shared" si="195"/>
        <v/>
      </c>
      <c r="AD895" s="293" t="str">
        <f t="shared" si="195"/>
        <v/>
      </c>
      <c r="AE895" s="293" t="str">
        <f t="shared" si="195"/>
        <v/>
      </c>
      <c r="AF895" s="293" t="str">
        <f t="shared" si="195"/>
        <v/>
      </c>
      <c r="AG895" s="293" t="str">
        <f t="shared" si="195"/>
        <v/>
      </c>
      <c r="AH895" s="293">
        <f t="shared" si="185"/>
        <v>0</v>
      </c>
      <c r="AI895" s="292" t="str">
        <f t="shared" si="186"/>
        <v>X</v>
      </c>
    </row>
    <row r="896" spans="1:35" ht="15.75" x14ac:dyDescent="0.25">
      <c r="A896"/>
      <c r="B896">
        <f>TABLA!D893</f>
        <v>908</v>
      </c>
      <c r="C896">
        <f>TABLA!H893</f>
        <v>11</v>
      </c>
      <c r="D896" s="165" t="str">
        <f>TABLA!A893</f>
        <v>F. Derecho</v>
      </c>
      <c r="E896" s="284" t="str">
        <f>TABLA!BN893</f>
        <v xml:space="preserve">por desconocimiento </v>
      </c>
      <c r="F896" s="293" t="str">
        <f t="shared" si="194"/>
        <v/>
      </c>
      <c r="G896" s="293" t="str">
        <f t="shared" si="194"/>
        <v/>
      </c>
      <c r="H896" s="293" t="str">
        <f t="shared" si="194"/>
        <v/>
      </c>
      <c r="I896" s="293" t="str">
        <f t="shared" si="194"/>
        <v/>
      </c>
      <c r="J896" s="293" t="str">
        <f t="shared" si="194"/>
        <v/>
      </c>
      <c r="K896" s="293" t="str">
        <f t="shared" si="194"/>
        <v/>
      </c>
      <c r="L896" s="293" t="str">
        <f t="shared" si="194"/>
        <v/>
      </c>
      <c r="M896" s="293" t="str">
        <f t="shared" si="194"/>
        <v/>
      </c>
      <c r="N896" s="293" t="str">
        <f t="shared" si="194"/>
        <v/>
      </c>
      <c r="O896" s="293" t="str">
        <f t="shared" si="194"/>
        <v/>
      </c>
      <c r="P896" s="293" t="str">
        <f t="shared" si="193"/>
        <v/>
      </c>
      <c r="Q896" s="293" t="str">
        <f t="shared" si="193"/>
        <v/>
      </c>
      <c r="R896" s="293" t="str">
        <f t="shared" si="193"/>
        <v/>
      </c>
      <c r="S896" s="293" t="str">
        <f t="shared" si="193"/>
        <v/>
      </c>
      <c r="T896" s="293" t="str">
        <f t="shared" si="193"/>
        <v/>
      </c>
      <c r="U896" s="293" t="str">
        <f t="shared" si="193"/>
        <v/>
      </c>
      <c r="V896" s="293" t="str">
        <f t="shared" si="193"/>
        <v/>
      </c>
      <c r="W896" s="293" t="str">
        <f t="shared" si="193"/>
        <v/>
      </c>
      <c r="X896" s="293" t="str">
        <f t="shared" si="193"/>
        <v/>
      </c>
      <c r="Y896" s="293" t="str">
        <f t="shared" si="193"/>
        <v/>
      </c>
      <c r="Z896" s="293" t="str">
        <f t="shared" si="195"/>
        <v/>
      </c>
      <c r="AA896" s="293" t="str">
        <f t="shared" si="195"/>
        <v/>
      </c>
      <c r="AB896" s="293" t="str">
        <f t="shared" si="195"/>
        <v/>
      </c>
      <c r="AC896" s="293" t="str">
        <f t="shared" si="195"/>
        <v/>
      </c>
      <c r="AD896" s="293" t="str">
        <f t="shared" si="195"/>
        <v/>
      </c>
      <c r="AE896" s="293" t="str">
        <f t="shared" si="195"/>
        <v/>
      </c>
      <c r="AF896" s="293" t="str">
        <f t="shared" si="195"/>
        <v/>
      </c>
      <c r="AG896" s="293" t="str">
        <f t="shared" si="195"/>
        <v/>
      </c>
      <c r="AH896" s="293">
        <f t="shared" si="185"/>
        <v>0</v>
      </c>
      <c r="AI896" s="292">
        <f t="shared" si="186"/>
        <v>1</v>
      </c>
    </row>
    <row r="897" spans="1:35" ht="15.75" x14ac:dyDescent="0.25">
      <c r="A897"/>
      <c r="B897">
        <f>TABLA!D894</f>
        <v>909</v>
      </c>
      <c r="C897">
        <f>TABLA!H894</f>
        <v>11</v>
      </c>
      <c r="D897" s="165" t="str">
        <f>TABLA!A894</f>
        <v>F. Derecho</v>
      </c>
      <c r="E897" s="284">
        <f>TABLA!BN894</f>
        <v>0</v>
      </c>
      <c r="F897" s="293" t="str">
        <f t="shared" si="194"/>
        <v/>
      </c>
      <c r="G897" s="293" t="str">
        <f t="shared" si="194"/>
        <v/>
      </c>
      <c r="H897" s="293" t="str">
        <f t="shared" si="194"/>
        <v/>
      </c>
      <c r="I897" s="293" t="str">
        <f t="shared" si="194"/>
        <v/>
      </c>
      <c r="J897" s="293" t="str">
        <f t="shared" si="194"/>
        <v/>
      </c>
      <c r="K897" s="293" t="str">
        <f t="shared" si="194"/>
        <v/>
      </c>
      <c r="L897" s="293" t="str">
        <f t="shared" si="194"/>
        <v/>
      </c>
      <c r="M897" s="293" t="str">
        <f t="shared" si="194"/>
        <v/>
      </c>
      <c r="N897" s="293" t="str">
        <f t="shared" si="194"/>
        <v/>
      </c>
      <c r="O897" s="293" t="str">
        <f t="shared" si="194"/>
        <v/>
      </c>
      <c r="P897" s="293" t="str">
        <f t="shared" si="193"/>
        <v/>
      </c>
      <c r="Q897" s="293" t="str">
        <f t="shared" si="193"/>
        <v/>
      </c>
      <c r="R897" s="293" t="str">
        <f t="shared" si="193"/>
        <v/>
      </c>
      <c r="S897" s="293" t="str">
        <f t="shared" si="193"/>
        <v/>
      </c>
      <c r="T897" s="293" t="str">
        <f t="shared" si="193"/>
        <v/>
      </c>
      <c r="U897" s="293" t="str">
        <f t="shared" si="193"/>
        <v/>
      </c>
      <c r="V897" s="293" t="str">
        <f t="shared" si="193"/>
        <v/>
      </c>
      <c r="W897" s="293" t="str">
        <f t="shared" si="193"/>
        <v/>
      </c>
      <c r="X897" s="293" t="str">
        <f t="shared" si="193"/>
        <v/>
      </c>
      <c r="Y897" s="293" t="str">
        <f t="shared" si="193"/>
        <v/>
      </c>
      <c r="Z897" s="293" t="str">
        <f t="shared" si="195"/>
        <v/>
      </c>
      <c r="AA897" s="293" t="str">
        <f t="shared" si="195"/>
        <v/>
      </c>
      <c r="AB897" s="293" t="str">
        <f t="shared" si="195"/>
        <v/>
      </c>
      <c r="AC897" s="293" t="str">
        <f t="shared" si="195"/>
        <v/>
      </c>
      <c r="AD897" s="293" t="str">
        <f t="shared" si="195"/>
        <v/>
      </c>
      <c r="AE897" s="293" t="str">
        <f t="shared" si="195"/>
        <v/>
      </c>
      <c r="AF897" s="293" t="str">
        <f t="shared" si="195"/>
        <v/>
      </c>
      <c r="AG897" s="293" t="str">
        <f t="shared" si="195"/>
        <v/>
      </c>
      <c r="AH897" s="293">
        <f t="shared" si="185"/>
        <v>0</v>
      </c>
      <c r="AI897" s="292" t="str">
        <f t="shared" si="186"/>
        <v>X</v>
      </c>
    </row>
    <row r="898" spans="1:35" ht="15.75" x14ac:dyDescent="0.25">
      <c r="A898"/>
      <c r="B898">
        <f>TABLA!D895</f>
        <v>910</v>
      </c>
      <c r="C898">
        <f>TABLA!H895</f>
        <v>26</v>
      </c>
      <c r="D898" s="165" t="str">
        <f>TABLA!A895</f>
        <v>F. Trabajo Social</v>
      </c>
      <c r="E898" s="284">
        <f>TABLA!BN895</f>
        <v>0</v>
      </c>
      <c r="F898" s="293" t="str">
        <f t="shared" si="194"/>
        <v/>
      </c>
      <c r="G898" s="293" t="str">
        <f t="shared" si="194"/>
        <v/>
      </c>
      <c r="H898" s="293" t="str">
        <f t="shared" si="194"/>
        <v/>
      </c>
      <c r="I898" s="293" t="str">
        <f t="shared" si="194"/>
        <v/>
      </c>
      <c r="J898" s="293" t="str">
        <f t="shared" si="194"/>
        <v/>
      </c>
      <c r="K898" s="293" t="str">
        <f t="shared" si="194"/>
        <v/>
      </c>
      <c r="L898" s="293" t="str">
        <f t="shared" si="194"/>
        <v/>
      </c>
      <c r="M898" s="293" t="str">
        <f t="shared" si="194"/>
        <v/>
      </c>
      <c r="N898" s="293" t="str">
        <f t="shared" si="194"/>
        <v/>
      </c>
      <c r="O898" s="293" t="str">
        <f t="shared" si="194"/>
        <v/>
      </c>
      <c r="P898" s="293" t="str">
        <f t="shared" si="194"/>
        <v/>
      </c>
      <c r="Q898" s="293" t="str">
        <f t="shared" si="194"/>
        <v/>
      </c>
      <c r="R898" s="293" t="str">
        <f t="shared" si="194"/>
        <v/>
      </c>
      <c r="S898" s="293" t="str">
        <f t="shared" si="194"/>
        <v/>
      </c>
      <c r="T898" s="293" t="str">
        <f t="shared" si="194"/>
        <v/>
      </c>
      <c r="U898" s="293" t="str">
        <f t="shared" si="194"/>
        <v/>
      </c>
      <c r="V898" s="293" t="str">
        <f t="shared" ref="P898:AE913" si="196">IFERROR((IF(FIND(V$1,$E898,1)&gt;0,"x")),"")</f>
        <v/>
      </c>
      <c r="W898" s="293" t="str">
        <f t="shared" si="196"/>
        <v/>
      </c>
      <c r="X898" s="293" t="str">
        <f t="shared" si="196"/>
        <v/>
      </c>
      <c r="Y898" s="293" t="str">
        <f t="shared" si="196"/>
        <v/>
      </c>
      <c r="Z898" s="293" t="str">
        <f t="shared" si="195"/>
        <v/>
      </c>
      <c r="AA898" s="293" t="str">
        <f t="shared" si="195"/>
        <v/>
      </c>
      <c r="AB898" s="293" t="str">
        <f t="shared" si="195"/>
        <v/>
      </c>
      <c r="AC898" s="293" t="str">
        <f t="shared" si="195"/>
        <v/>
      </c>
      <c r="AD898" s="293" t="str">
        <f t="shared" si="195"/>
        <v/>
      </c>
      <c r="AE898" s="293" t="str">
        <f t="shared" si="195"/>
        <v/>
      </c>
      <c r="AF898" s="293" t="str">
        <f t="shared" si="195"/>
        <v/>
      </c>
      <c r="AG898" s="293" t="str">
        <f t="shared" si="195"/>
        <v/>
      </c>
      <c r="AH898" s="293">
        <f t="shared" si="185"/>
        <v>0</v>
      </c>
      <c r="AI898" s="292" t="str">
        <f t="shared" si="186"/>
        <v>X</v>
      </c>
    </row>
    <row r="899" spans="1:35" ht="26.25" x14ac:dyDescent="0.25">
      <c r="A899"/>
      <c r="B899">
        <f>TABLA!D896</f>
        <v>911</v>
      </c>
      <c r="C899">
        <f>TABLA!H896</f>
        <v>16</v>
      </c>
      <c r="D899" s="165" t="str">
        <f>TABLA!A896</f>
        <v>F. Geografía e Historia</v>
      </c>
      <c r="E899" s="284">
        <f>TABLA!BN896</f>
        <v>0</v>
      </c>
      <c r="F899" s="293" t="str">
        <f t="shared" ref="F899:U914" si="197">IFERROR((IF(FIND(F$1,$E899,1)&gt;0,"x")),"")</f>
        <v/>
      </c>
      <c r="G899" s="293" t="str">
        <f t="shared" si="197"/>
        <v/>
      </c>
      <c r="H899" s="293" t="str">
        <f t="shared" si="197"/>
        <v/>
      </c>
      <c r="I899" s="293" t="str">
        <f t="shared" si="197"/>
        <v/>
      </c>
      <c r="J899" s="293" t="str">
        <f t="shared" si="197"/>
        <v/>
      </c>
      <c r="K899" s="293" t="str">
        <f t="shared" si="197"/>
        <v/>
      </c>
      <c r="L899" s="293" t="str">
        <f t="shared" si="197"/>
        <v/>
      </c>
      <c r="M899" s="293" t="str">
        <f t="shared" si="197"/>
        <v/>
      </c>
      <c r="N899" s="293" t="str">
        <f t="shared" si="197"/>
        <v/>
      </c>
      <c r="O899" s="293" t="str">
        <f t="shared" si="197"/>
        <v/>
      </c>
      <c r="P899" s="293" t="str">
        <f t="shared" si="196"/>
        <v/>
      </c>
      <c r="Q899" s="293" t="str">
        <f t="shared" si="196"/>
        <v/>
      </c>
      <c r="R899" s="293" t="str">
        <f t="shared" si="196"/>
        <v/>
      </c>
      <c r="S899" s="293" t="str">
        <f t="shared" si="196"/>
        <v/>
      </c>
      <c r="T899" s="293" t="str">
        <f t="shared" si="196"/>
        <v/>
      </c>
      <c r="U899" s="293" t="str">
        <f t="shared" si="196"/>
        <v/>
      </c>
      <c r="V899" s="293" t="str">
        <f t="shared" si="196"/>
        <v/>
      </c>
      <c r="W899" s="293" t="str">
        <f t="shared" si="196"/>
        <v/>
      </c>
      <c r="X899" s="293" t="str">
        <f t="shared" si="196"/>
        <v/>
      </c>
      <c r="Y899" s="293" t="str">
        <f t="shared" si="196"/>
        <v/>
      </c>
      <c r="Z899" s="293" t="str">
        <f t="shared" si="196"/>
        <v/>
      </c>
      <c r="AA899" s="293" t="str">
        <f t="shared" si="196"/>
        <v/>
      </c>
      <c r="AB899" s="293" t="str">
        <f t="shared" si="196"/>
        <v/>
      </c>
      <c r="AC899" s="293" t="str">
        <f t="shared" si="196"/>
        <v/>
      </c>
      <c r="AD899" s="293" t="str">
        <f t="shared" si="196"/>
        <v/>
      </c>
      <c r="AE899" s="293" t="str">
        <f t="shared" si="196"/>
        <v/>
      </c>
      <c r="AF899" s="293" t="str">
        <f t="shared" ref="Z899:AG914" si="198">IFERROR((IF(FIND(AF$1,$E899,1)&gt;0,"x")),"")</f>
        <v/>
      </c>
      <c r="AG899" s="293" t="str">
        <f t="shared" si="198"/>
        <v/>
      </c>
      <c r="AH899" s="293">
        <f t="shared" si="185"/>
        <v>0</v>
      </c>
      <c r="AI899" s="292" t="str">
        <f t="shared" si="186"/>
        <v>X</v>
      </c>
    </row>
    <row r="900" spans="1:35" ht="26.25" x14ac:dyDescent="0.25">
      <c r="A900"/>
      <c r="B900">
        <f>TABLA!D897</f>
        <v>912</v>
      </c>
      <c r="C900">
        <f>TABLA!H897</f>
        <v>4</v>
      </c>
      <c r="D900" s="165" t="str">
        <f>TABLA!A897</f>
        <v>F. Ciencias de la Información</v>
      </c>
      <c r="E900" s="284">
        <f>TABLA!BN897</f>
        <v>0</v>
      </c>
      <c r="F900" s="293" t="str">
        <f t="shared" si="197"/>
        <v/>
      </c>
      <c r="G900" s="293" t="str">
        <f t="shared" si="197"/>
        <v/>
      </c>
      <c r="H900" s="293" t="str">
        <f t="shared" si="197"/>
        <v/>
      </c>
      <c r="I900" s="293" t="str">
        <f t="shared" si="197"/>
        <v/>
      </c>
      <c r="J900" s="293" t="str">
        <f t="shared" si="197"/>
        <v/>
      </c>
      <c r="K900" s="293" t="str">
        <f t="shared" si="197"/>
        <v/>
      </c>
      <c r="L900" s="293" t="str">
        <f t="shared" si="197"/>
        <v/>
      </c>
      <c r="M900" s="293" t="str">
        <f t="shared" si="197"/>
        <v/>
      </c>
      <c r="N900" s="293" t="str">
        <f t="shared" si="197"/>
        <v/>
      </c>
      <c r="O900" s="293" t="str">
        <f t="shared" si="197"/>
        <v/>
      </c>
      <c r="P900" s="293" t="str">
        <f t="shared" si="196"/>
        <v/>
      </c>
      <c r="Q900" s="293" t="str">
        <f t="shared" si="196"/>
        <v/>
      </c>
      <c r="R900" s="293" t="str">
        <f t="shared" si="196"/>
        <v/>
      </c>
      <c r="S900" s="293" t="str">
        <f t="shared" si="196"/>
        <v/>
      </c>
      <c r="T900" s="293" t="str">
        <f t="shared" si="196"/>
        <v/>
      </c>
      <c r="U900" s="293" t="str">
        <f t="shared" si="196"/>
        <v/>
      </c>
      <c r="V900" s="293" t="str">
        <f t="shared" si="196"/>
        <v/>
      </c>
      <c r="W900" s="293" t="str">
        <f t="shared" si="196"/>
        <v/>
      </c>
      <c r="X900" s="293" t="str">
        <f t="shared" si="196"/>
        <v/>
      </c>
      <c r="Y900" s="293" t="str">
        <f t="shared" si="196"/>
        <v/>
      </c>
      <c r="Z900" s="293" t="str">
        <f t="shared" si="196"/>
        <v/>
      </c>
      <c r="AA900" s="293" t="str">
        <f t="shared" si="196"/>
        <v/>
      </c>
      <c r="AB900" s="293" t="str">
        <f t="shared" si="196"/>
        <v/>
      </c>
      <c r="AC900" s="293" t="str">
        <f t="shared" si="196"/>
        <v/>
      </c>
      <c r="AD900" s="293" t="str">
        <f t="shared" si="196"/>
        <v/>
      </c>
      <c r="AE900" s="293" t="str">
        <f t="shared" si="196"/>
        <v/>
      </c>
      <c r="AF900" s="293" t="str">
        <f t="shared" si="198"/>
        <v/>
      </c>
      <c r="AG900" s="293" t="str">
        <f t="shared" si="198"/>
        <v/>
      </c>
      <c r="AH900" s="293">
        <f t="shared" ref="AH900:AH963" si="199">COUNTIF(F900:AG900,"x")</f>
        <v>0</v>
      </c>
      <c r="AI900" s="292" t="str">
        <f t="shared" ref="AI900:AI963" si="200">IF(E900=0,"X",1)</f>
        <v>X</v>
      </c>
    </row>
    <row r="901" spans="1:35" ht="15.75" x14ac:dyDescent="0.25">
      <c r="A901" s="3"/>
      <c r="B901">
        <f>TABLA!D898</f>
        <v>913</v>
      </c>
      <c r="C901">
        <f>TABLA!H898</f>
        <v>19</v>
      </c>
      <c r="D901" s="165" t="str">
        <f>TABLA!A898</f>
        <v>F. Odontología</v>
      </c>
      <c r="E901" s="284" t="str">
        <f>TABLA!BN898</f>
        <v xml:space="preserve">La biblioteca es pequeña para la gran cantidad de alumnos que hay, sobre todo en época de exámenes.  </v>
      </c>
      <c r="F901" s="293" t="str">
        <f t="shared" si="197"/>
        <v/>
      </c>
      <c r="G901" s="293" t="str">
        <f t="shared" si="197"/>
        <v/>
      </c>
      <c r="H901" s="293" t="str">
        <f t="shared" si="197"/>
        <v/>
      </c>
      <c r="I901" s="293" t="str">
        <f t="shared" si="197"/>
        <v/>
      </c>
      <c r="J901" s="293" t="str">
        <f t="shared" si="197"/>
        <v/>
      </c>
      <c r="K901" s="293" t="str">
        <f t="shared" si="197"/>
        <v/>
      </c>
      <c r="L901" s="293" t="str">
        <f t="shared" si="197"/>
        <v/>
      </c>
      <c r="M901" s="293" t="str">
        <f t="shared" si="197"/>
        <v/>
      </c>
      <c r="N901" s="293" t="str">
        <f t="shared" si="197"/>
        <v/>
      </c>
      <c r="O901" s="293" t="str">
        <f t="shared" si="197"/>
        <v/>
      </c>
      <c r="P901" s="293" t="str">
        <f t="shared" si="196"/>
        <v/>
      </c>
      <c r="Q901" s="293" t="str">
        <f t="shared" si="196"/>
        <v/>
      </c>
      <c r="R901" s="293" t="str">
        <f t="shared" si="196"/>
        <v/>
      </c>
      <c r="S901" s="293" t="str">
        <f t="shared" si="196"/>
        <v/>
      </c>
      <c r="T901" s="293" t="str">
        <f t="shared" si="196"/>
        <v/>
      </c>
      <c r="U901" s="293" t="str">
        <f t="shared" si="196"/>
        <v/>
      </c>
      <c r="V901" s="293" t="str">
        <f t="shared" si="196"/>
        <v/>
      </c>
      <c r="W901" s="293" t="str">
        <f t="shared" si="196"/>
        <v/>
      </c>
      <c r="X901" s="293" t="str">
        <f t="shared" si="196"/>
        <v/>
      </c>
      <c r="Y901" s="293" t="str">
        <f t="shared" si="196"/>
        <v/>
      </c>
      <c r="Z901" s="293" t="str">
        <f t="shared" si="198"/>
        <v/>
      </c>
      <c r="AA901" s="293" t="str">
        <f t="shared" si="198"/>
        <v/>
      </c>
      <c r="AB901" s="293" t="str">
        <f t="shared" si="198"/>
        <v/>
      </c>
      <c r="AC901" s="293" t="str">
        <f t="shared" si="198"/>
        <v/>
      </c>
      <c r="AD901" s="293" t="str">
        <f t="shared" si="198"/>
        <v/>
      </c>
      <c r="AE901" s="293" t="str">
        <f t="shared" si="198"/>
        <v/>
      </c>
      <c r="AF901" s="293" t="str">
        <f t="shared" si="198"/>
        <v/>
      </c>
      <c r="AG901" s="293" t="str">
        <f t="shared" si="198"/>
        <v/>
      </c>
      <c r="AH901" s="293">
        <f t="shared" si="199"/>
        <v>0</v>
      </c>
      <c r="AI901" s="292">
        <f t="shared" si="200"/>
        <v>1</v>
      </c>
    </row>
    <row r="902" spans="1:35" ht="15.75" x14ac:dyDescent="0.25">
      <c r="A902"/>
      <c r="B902">
        <f>TABLA!D899</f>
        <v>914</v>
      </c>
      <c r="C902">
        <f>TABLA!H899</f>
        <v>20</v>
      </c>
      <c r="D902" s="165" t="str">
        <f>TABLA!A899</f>
        <v>F. Psicología</v>
      </c>
      <c r="E902" s="284">
        <f>TABLA!BN899</f>
        <v>0</v>
      </c>
      <c r="F902" s="293" t="str">
        <f t="shared" si="197"/>
        <v/>
      </c>
      <c r="G902" s="293" t="str">
        <f t="shared" si="197"/>
        <v/>
      </c>
      <c r="H902" s="293" t="str">
        <f t="shared" si="197"/>
        <v/>
      </c>
      <c r="I902" s="293" t="str">
        <f t="shared" si="197"/>
        <v/>
      </c>
      <c r="J902" s="293" t="str">
        <f t="shared" si="197"/>
        <v/>
      </c>
      <c r="K902" s="293" t="str">
        <f t="shared" si="197"/>
        <v/>
      </c>
      <c r="L902" s="293" t="str">
        <f t="shared" si="197"/>
        <v/>
      </c>
      <c r="M902" s="293" t="str">
        <f t="shared" si="197"/>
        <v/>
      </c>
      <c r="N902" s="293" t="str">
        <f t="shared" si="197"/>
        <v/>
      </c>
      <c r="O902" s="293" t="str">
        <f t="shared" si="197"/>
        <v/>
      </c>
      <c r="P902" s="293" t="str">
        <f t="shared" si="196"/>
        <v/>
      </c>
      <c r="Q902" s="293" t="str">
        <f t="shared" si="196"/>
        <v/>
      </c>
      <c r="R902" s="293" t="str">
        <f t="shared" si="196"/>
        <v/>
      </c>
      <c r="S902" s="293" t="str">
        <f t="shared" si="196"/>
        <v/>
      </c>
      <c r="T902" s="293" t="str">
        <f t="shared" si="196"/>
        <v/>
      </c>
      <c r="U902" s="293" t="str">
        <f t="shared" si="196"/>
        <v/>
      </c>
      <c r="V902" s="293" t="str">
        <f t="shared" si="196"/>
        <v/>
      </c>
      <c r="W902" s="293" t="str">
        <f t="shared" si="196"/>
        <v/>
      </c>
      <c r="X902" s="293" t="str">
        <f t="shared" si="196"/>
        <v/>
      </c>
      <c r="Y902" s="293" t="str">
        <f t="shared" si="196"/>
        <v/>
      </c>
      <c r="Z902" s="293" t="str">
        <f t="shared" si="198"/>
        <v/>
      </c>
      <c r="AA902" s="293" t="str">
        <f t="shared" si="198"/>
        <v/>
      </c>
      <c r="AB902" s="293" t="str">
        <f t="shared" si="198"/>
        <v/>
      </c>
      <c r="AC902" s="293" t="str">
        <f t="shared" si="198"/>
        <v/>
      </c>
      <c r="AD902" s="293" t="str">
        <f t="shared" si="198"/>
        <v/>
      </c>
      <c r="AE902" s="293" t="str">
        <f t="shared" si="198"/>
        <v/>
      </c>
      <c r="AF902" s="293" t="str">
        <f t="shared" si="198"/>
        <v/>
      </c>
      <c r="AG902" s="293" t="str">
        <f t="shared" si="198"/>
        <v/>
      </c>
      <c r="AH902" s="293">
        <f t="shared" si="199"/>
        <v>0</v>
      </c>
      <c r="AI902" s="292" t="str">
        <f t="shared" si="200"/>
        <v>X</v>
      </c>
    </row>
    <row r="903" spans="1:35" ht="26.25" x14ac:dyDescent="0.25">
      <c r="A903"/>
      <c r="B903">
        <f>TABLA!D900</f>
        <v>915</v>
      </c>
      <c r="C903">
        <f>TABLA!H900</f>
        <v>7</v>
      </c>
      <c r="D903" s="165" t="str">
        <f>TABLA!A900</f>
        <v>F. Ciencias Geológicas</v>
      </c>
      <c r="E903" s="284">
        <f>TABLA!BN900</f>
        <v>0</v>
      </c>
      <c r="F903" s="293" t="str">
        <f t="shared" si="197"/>
        <v/>
      </c>
      <c r="G903" s="293" t="str">
        <f t="shared" si="197"/>
        <v/>
      </c>
      <c r="H903" s="293" t="str">
        <f t="shared" si="197"/>
        <v/>
      </c>
      <c r="I903" s="293" t="str">
        <f t="shared" si="197"/>
        <v/>
      </c>
      <c r="J903" s="293" t="str">
        <f t="shared" si="197"/>
        <v/>
      </c>
      <c r="K903" s="293" t="str">
        <f t="shared" si="197"/>
        <v/>
      </c>
      <c r="L903" s="293" t="str">
        <f t="shared" si="197"/>
        <v/>
      </c>
      <c r="M903" s="293" t="str">
        <f t="shared" si="197"/>
        <v/>
      </c>
      <c r="N903" s="293" t="str">
        <f t="shared" si="197"/>
        <v/>
      </c>
      <c r="O903" s="293" t="str">
        <f t="shared" si="197"/>
        <v/>
      </c>
      <c r="P903" s="293" t="str">
        <f t="shared" si="196"/>
        <v/>
      </c>
      <c r="Q903" s="293" t="str">
        <f t="shared" si="196"/>
        <v/>
      </c>
      <c r="R903" s="293" t="str">
        <f t="shared" si="196"/>
        <v/>
      </c>
      <c r="S903" s="293" t="str">
        <f t="shared" si="196"/>
        <v/>
      </c>
      <c r="T903" s="293" t="str">
        <f t="shared" si="196"/>
        <v/>
      </c>
      <c r="U903" s="293" t="str">
        <f t="shared" si="196"/>
        <v/>
      </c>
      <c r="V903" s="293" t="str">
        <f t="shared" si="196"/>
        <v/>
      </c>
      <c r="W903" s="293" t="str">
        <f t="shared" si="196"/>
        <v/>
      </c>
      <c r="X903" s="293" t="str">
        <f t="shared" si="196"/>
        <v/>
      </c>
      <c r="Y903" s="293" t="str">
        <f t="shared" si="196"/>
        <v/>
      </c>
      <c r="Z903" s="293" t="str">
        <f t="shared" si="198"/>
        <v/>
      </c>
      <c r="AA903" s="293" t="str">
        <f t="shared" si="198"/>
        <v/>
      </c>
      <c r="AB903" s="293" t="str">
        <f t="shared" si="198"/>
        <v/>
      </c>
      <c r="AC903" s="293" t="str">
        <f t="shared" si="198"/>
        <v/>
      </c>
      <c r="AD903" s="293" t="str">
        <f t="shared" si="198"/>
        <v/>
      </c>
      <c r="AE903" s="293" t="str">
        <f t="shared" si="198"/>
        <v/>
      </c>
      <c r="AF903" s="293" t="str">
        <f t="shared" si="198"/>
        <v/>
      </c>
      <c r="AG903" s="293" t="str">
        <f t="shared" si="198"/>
        <v/>
      </c>
      <c r="AH903" s="293">
        <f t="shared" si="199"/>
        <v>0</v>
      </c>
      <c r="AI903" s="292" t="str">
        <f t="shared" si="200"/>
        <v>X</v>
      </c>
    </row>
    <row r="904" spans="1:35" ht="102" x14ac:dyDescent="0.25">
      <c r="A904"/>
      <c r="B904">
        <f>TABLA!D901</f>
        <v>916</v>
      </c>
      <c r="C904">
        <f>TABLA!H901</f>
        <v>12</v>
      </c>
      <c r="D904" s="165" t="str">
        <f>TABLA!A901</f>
        <v>F. Educación - Centro de Formación del Profesorado</v>
      </c>
      <c r="E904" s="284" t="str">
        <f>TABLA!BN901</f>
        <v>Sería oportuno considerar el habilitar espacios para estudiar, sobre todo en épocas de exámenes cuando la Biblioteca de la Facultad de Educación se llena y no tenemos sitio. Existen mesas en los pasillos, pero no pueden ser consideradas buenos lugares de estudio por la afluencia de gente y el ruido que hay. &lt;br&gt;El personal de la biblioteca es muy amable y siempre están dispuestos a ayudar. Pero, creo que deberían ponerse en contacto con el SOU para ofrecer información a los estudiantes de nuevo ingreso (primero de grado o incluso máster), sé que existen cursos, pero están aislados de lo que viene siendo el horario lectivo y muchos estudiantes no se animan a ir por eso... Después, descubrimos que esos cursos nos hacen mucha falta y a veces, es demasiado tarde. La cuestión que planteo es que se dedique alguna hora de clase (sobre todo al principio de curso) a explicar cómo funciona la biblioteca. &lt;br&gt;&lt;br&gt;Gracias.</v>
      </c>
      <c r="F904" s="293" t="str">
        <f t="shared" si="197"/>
        <v/>
      </c>
      <c r="G904" s="293" t="str">
        <f t="shared" si="197"/>
        <v/>
      </c>
      <c r="H904" s="293" t="str">
        <f t="shared" si="197"/>
        <v/>
      </c>
      <c r="I904" s="293" t="str">
        <f t="shared" si="197"/>
        <v/>
      </c>
      <c r="J904" s="293" t="str">
        <f t="shared" si="197"/>
        <v/>
      </c>
      <c r="K904" s="293" t="str">
        <f t="shared" si="197"/>
        <v/>
      </c>
      <c r="L904" s="293" t="str">
        <f t="shared" si="197"/>
        <v/>
      </c>
      <c r="M904" s="293" t="str">
        <f t="shared" si="197"/>
        <v/>
      </c>
      <c r="N904" s="293" t="str">
        <f t="shared" si="197"/>
        <v/>
      </c>
      <c r="O904" s="293" t="str">
        <f t="shared" si="197"/>
        <v/>
      </c>
      <c r="P904" s="293" t="str">
        <f t="shared" si="196"/>
        <v>x</v>
      </c>
      <c r="Q904" s="293" t="str">
        <f t="shared" si="196"/>
        <v/>
      </c>
      <c r="R904" s="293" t="str">
        <f t="shared" si="196"/>
        <v/>
      </c>
      <c r="S904" s="293" t="str">
        <f t="shared" si="196"/>
        <v>x</v>
      </c>
      <c r="T904" s="293" t="str">
        <f t="shared" si="196"/>
        <v/>
      </c>
      <c r="U904" s="293" t="str">
        <f t="shared" si="196"/>
        <v/>
      </c>
      <c r="V904" s="293" t="str">
        <f t="shared" si="196"/>
        <v>x</v>
      </c>
      <c r="W904" s="293" t="str">
        <f t="shared" si="196"/>
        <v>x</v>
      </c>
      <c r="X904" s="293" t="str">
        <f t="shared" si="196"/>
        <v/>
      </c>
      <c r="Y904" s="293" t="str">
        <f t="shared" si="196"/>
        <v/>
      </c>
      <c r="Z904" s="293" t="str">
        <f t="shared" si="198"/>
        <v/>
      </c>
      <c r="AA904" s="293" t="str">
        <f t="shared" si="198"/>
        <v>x</v>
      </c>
      <c r="AB904" s="293" t="str">
        <f t="shared" si="198"/>
        <v/>
      </c>
      <c r="AC904" s="293" t="str">
        <f t="shared" si="198"/>
        <v/>
      </c>
      <c r="AD904" s="293" t="str">
        <f t="shared" si="198"/>
        <v/>
      </c>
      <c r="AE904" s="293" t="str">
        <f t="shared" si="198"/>
        <v>x</v>
      </c>
      <c r="AF904" s="293" t="str">
        <f t="shared" si="198"/>
        <v/>
      </c>
      <c r="AG904" s="293" t="str">
        <f t="shared" si="198"/>
        <v/>
      </c>
      <c r="AH904" s="293">
        <f t="shared" si="199"/>
        <v>6</v>
      </c>
      <c r="AI904" s="292">
        <f t="shared" si="200"/>
        <v>1</v>
      </c>
    </row>
    <row r="905" spans="1:35" ht="51.75" x14ac:dyDescent="0.25">
      <c r="A905"/>
      <c r="B905">
        <f>TABLA!D902</f>
        <v>917</v>
      </c>
      <c r="C905">
        <f>TABLA!H902</f>
        <v>12</v>
      </c>
      <c r="D905" s="165" t="str">
        <f>TABLA!A902</f>
        <v>F. Educación - Centro de Formación del Profesorado</v>
      </c>
      <c r="E905" s="284">
        <f>TABLA!BN902</f>
        <v>0</v>
      </c>
      <c r="F905" s="293" t="str">
        <f t="shared" si="197"/>
        <v/>
      </c>
      <c r="G905" s="293" t="str">
        <f t="shared" si="197"/>
        <v/>
      </c>
      <c r="H905" s="293" t="str">
        <f t="shared" si="197"/>
        <v/>
      </c>
      <c r="I905" s="293" t="str">
        <f t="shared" si="197"/>
        <v/>
      </c>
      <c r="J905" s="293" t="str">
        <f t="shared" si="197"/>
        <v/>
      </c>
      <c r="K905" s="293" t="str">
        <f t="shared" si="197"/>
        <v/>
      </c>
      <c r="L905" s="293" t="str">
        <f t="shared" si="197"/>
        <v/>
      </c>
      <c r="M905" s="293" t="str">
        <f t="shared" si="197"/>
        <v/>
      </c>
      <c r="N905" s="293" t="str">
        <f t="shared" si="197"/>
        <v/>
      </c>
      <c r="O905" s="293" t="str">
        <f t="shared" si="197"/>
        <v/>
      </c>
      <c r="P905" s="293" t="str">
        <f t="shared" si="196"/>
        <v/>
      </c>
      <c r="Q905" s="293" t="str">
        <f t="shared" si="196"/>
        <v/>
      </c>
      <c r="R905" s="293" t="str">
        <f t="shared" si="196"/>
        <v/>
      </c>
      <c r="S905" s="293" t="str">
        <f t="shared" si="196"/>
        <v/>
      </c>
      <c r="T905" s="293" t="str">
        <f t="shared" si="196"/>
        <v/>
      </c>
      <c r="U905" s="293" t="str">
        <f t="shared" si="196"/>
        <v/>
      </c>
      <c r="V905" s="293" t="str">
        <f t="shared" si="196"/>
        <v/>
      </c>
      <c r="W905" s="293" t="str">
        <f t="shared" si="196"/>
        <v/>
      </c>
      <c r="X905" s="293" t="str">
        <f t="shared" si="196"/>
        <v/>
      </c>
      <c r="Y905" s="293" t="str">
        <f t="shared" si="196"/>
        <v/>
      </c>
      <c r="Z905" s="293" t="str">
        <f t="shared" si="198"/>
        <v/>
      </c>
      <c r="AA905" s="293" t="str">
        <f t="shared" si="198"/>
        <v/>
      </c>
      <c r="AB905" s="293" t="str">
        <f t="shared" si="198"/>
        <v/>
      </c>
      <c r="AC905" s="293" t="str">
        <f t="shared" si="198"/>
        <v/>
      </c>
      <c r="AD905" s="293" t="str">
        <f t="shared" si="198"/>
        <v/>
      </c>
      <c r="AE905" s="293" t="str">
        <f t="shared" si="198"/>
        <v/>
      </c>
      <c r="AF905" s="293" t="str">
        <f t="shared" si="198"/>
        <v/>
      </c>
      <c r="AG905" s="293" t="str">
        <f t="shared" si="198"/>
        <v/>
      </c>
      <c r="AH905" s="293">
        <f t="shared" si="199"/>
        <v>0</v>
      </c>
      <c r="AI905" s="292" t="str">
        <f t="shared" si="200"/>
        <v>X</v>
      </c>
    </row>
    <row r="906" spans="1:35" ht="15.75" x14ac:dyDescent="0.25">
      <c r="A906"/>
      <c r="B906">
        <f>TABLA!D903</f>
        <v>918</v>
      </c>
      <c r="C906">
        <f>TABLA!H903</f>
        <v>14</v>
      </c>
      <c r="D906" s="284" t="str">
        <f>TABLA!A903</f>
        <v>F. Filología</v>
      </c>
      <c r="E906" s="284" t="str">
        <f>TABLA!BN903</f>
        <v xml:space="preserve">Me gustaría que los préstamos para alumnos de máster cursando su TFM fueran más largos. </v>
      </c>
      <c r="F906" s="293" t="str">
        <f t="shared" si="197"/>
        <v/>
      </c>
      <c r="G906" s="293" t="str">
        <f t="shared" si="197"/>
        <v/>
      </c>
      <c r="H906" s="293" t="str">
        <f t="shared" si="197"/>
        <v/>
      </c>
      <c r="I906" s="293" t="str">
        <f t="shared" si="197"/>
        <v/>
      </c>
      <c r="J906" s="293" t="str">
        <f t="shared" si="197"/>
        <v/>
      </c>
      <c r="K906" s="293" t="str">
        <f t="shared" si="197"/>
        <v/>
      </c>
      <c r="L906" s="293" t="str">
        <f t="shared" si="197"/>
        <v/>
      </c>
      <c r="M906" s="293" t="str">
        <f t="shared" si="197"/>
        <v/>
      </c>
      <c r="N906" s="293" t="str">
        <f t="shared" si="197"/>
        <v/>
      </c>
      <c r="O906" s="293" t="str">
        <f t="shared" si="197"/>
        <v/>
      </c>
      <c r="P906" s="293" t="str">
        <f t="shared" si="196"/>
        <v/>
      </c>
      <c r="Q906" s="293" t="str">
        <f t="shared" si="196"/>
        <v/>
      </c>
      <c r="R906" s="293" t="str">
        <f t="shared" si="196"/>
        <v/>
      </c>
      <c r="S906" s="293" t="str">
        <f t="shared" si="196"/>
        <v/>
      </c>
      <c r="T906" s="293" t="str">
        <f t="shared" si="196"/>
        <v/>
      </c>
      <c r="U906" s="293" t="str">
        <f t="shared" si="196"/>
        <v/>
      </c>
      <c r="V906" s="293" t="str">
        <f t="shared" si="196"/>
        <v/>
      </c>
      <c r="W906" s="293" t="str">
        <f t="shared" si="196"/>
        <v/>
      </c>
      <c r="X906" s="293" t="str">
        <f t="shared" si="196"/>
        <v/>
      </c>
      <c r="Y906" s="293" t="str">
        <f t="shared" si="196"/>
        <v/>
      </c>
      <c r="Z906" s="293" t="str">
        <f t="shared" si="198"/>
        <v/>
      </c>
      <c r="AA906" s="293" t="str">
        <f t="shared" si="198"/>
        <v/>
      </c>
      <c r="AB906" s="293" t="str">
        <f t="shared" si="198"/>
        <v/>
      </c>
      <c r="AC906" s="293" t="str">
        <f t="shared" si="198"/>
        <v/>
      </c>
      <c r="AD906" s="293" t="str">
        <f t="shared" si="198"/>
        <v/>
      </c>
      <c r="AE906" s="293" t="str">
        <f t="shared" si="198"/>
        <v/>
      </c>
      <c r="AF906" s="293" t="str">
        <f t="shared" si="198"/>
        <v/>
      </c>
      <c r="AG906" s="293" t="str">
        <f t="shared" si="198"/>
        <v/>
      </c>
      <c r="AH906" s="293">
        <f t="shared" si="199"/>
        <v>0</v>
      </c>
      <c r="AI906" s="292">
        <f t="shared" si="200"/>
        <v>1</v>
      </c>
    </row>
    <row r="907" spans="1:35" ht="15.75" x14ac:dyDescent="0.25">
      <c r="A907"/>
      <c r="B907">
        <f>TABLA!D904</f>
        <v>919</v>
      </c>
      <c r="C907">
        <f>TABLA!H904</f>
        <v>14</v>
      </c>
      <c r="D907" s="165" t="str">
        <f>TABLA!A904</f>
        <v>F. Filología</v>
      </c>
      <c r="E907" s="284" t="str">
        <f>TABLA!BN904</f>
        <v>No he acudido a ningún curso de formación de usuarios, porque no estoy informado sobre ello.</v>
      </c>
      <c r="F907" s="293" t="str">
        <f t="shared" si="197"/>
        <v/>
      </c>
      <c r="G907" s="293" t="str">
        <f t="shared" si="197"/>
        <v/>
      </c>
      <c r="H907" s="293" t="str">
        <f t="shared" si="197"/>
        <v/>
      </c>
      <c r="I907" s="293" t="str">
        <f t="shared" si="197"/>
        <v/>
      </c>
      <c r="J907" s="293" t="str">
        <f t="shared" si="197"/>
        <v/>
      </c>
      <c r="K907" s="293" t="str">
        <f t="shared" si="197"/>
        <v/>
      </c>
      <c r="L907" s="293" t="str">
        <f t="shared" si="197"/>
        <v/>
      </c>
      <c r="M907" s="293" t="str">
        <f t="shared" si="197"/>
        <v/>
      </c>
      <c r="N907" s="293" t="str">
        <f t="shared" si="197"/>
        <v/>
      </c>
      <c r="O907" s="293" t="str">
        <f t="shared" si="197"/>
        <v/>
      </c>
      <c r="P907" s="293" t="str">
        <f t="shared" si="196"/>
        <v/>
      </c>
      <c r="Q907" s="293" t="str">
        <f t="shared" si="196"/>
        <v/>
      </c>
      <c r="R907" s="293" t="str">
        <f t="shared" si="196"/>
        <v/>
      </c>
      <c r="S907" s="293" t="str">
        <f t="shared" si="196"/>
        <v/>
      </c>
      <c r="T907" s="293" t="str">
        <f t="shared" si="196"/>
        <v/>
      </c>
      <c r="U907" s="293" t="str">
        <f t="shared" si="196"/>
        <v/>
      </c>
      <c r="V907" s="293" t="str">
        <f t="shared" si="196"/>
        <v/>
      </c>
      <c r="W907" s="293" t="str">
        <f t="shared" si="196"/>
        <v/>
      </c>
      <c r="X907" s="293" t="str">
        <f t="shared" si="196"/>
        <v/>
      </c>
      <c r="Y907" s="293" t="str">
        <f t="shared" si="196"/>
        <v/>
      </c>
      <c r="Z907" s="293" t="str">
        <f t="shared" si="198"/>
        <v/>
      </c>
      <c r="AA907" s="293" t="str">
        <f t="shared" si="198"/>
        <v/>
      </c>
      <c r="AB907" s="293" t="str">
        <f t="shared" si="198"/>
        <v/>
      </c>
      <c r="AC907" s="293" t="str">
        <f t="shared" si="198"/>
        <v/>
      </c>
      <c r="AD907" s="293" t="str">
        <f t="shared" si="198"/>
        <v/>
      </c>
      <c r="AE907" s="293" t="str">
        <f t="shared" si="198"/>
        <v/>
      </c>
      <c r="AF907" s="293" t="str">
        <f t="shared" si="198"/>
        <v/>
      </c>
      <c r="AG907" s="293" t="str">
        <f t="shared" si="198"/>
        <v/>
      </c>
      <c r="AH907" s="293">
        <f t="shared" si="199"/>
        <v>0</v>
      </c>
      <c r="AI907" s="292">
        <f t="shared" si="200"/>
        <v>1</v>
      </c>
    </row>
    <row r="908" spans="1:35" ht="15.75" x14ac:dyDescent="0.25">
      <c r="A908"/>
      <c r="B908">
        <f>TABLA!D905</f>
        <v>920</v>
      </c>
      <c r="C908">
        <f>TABLA!H905</f>
        <v>14</v>
      </c>
      <c r="D908" s="165" t="str">
        <f>TABLA!A905</f>
        <v>F. Filología</v>
      </c>
      <c r="E908" s="284">
        <f>TABLA!BN905</f>
        <v>0</v>
      </c>
      <c r="F908" s="293" t="str">
        <f t="shared" si="197"/>
        <v/>
      </c>
      <c r="G908" s="293" t="str">
        <f t="shared" si="197"/>
        <v/>
      </c>
      <c r="H908" s="293" t="str">
        <f t="shared" si="197"/>
        <v/>
      </c>
      <c r="I908" s="293" t="str">
        <f t="shared" si="197"/>
        <v/>
      </c>
      <c r="J908" s="293" t="str">
        <f t="shared" si="197"/>
        <v/>
      </c>
      <c r="K908" s="293" t="str">
        <f t="shared" si="197"/>
        <v/>
      </c>
      <c r="L908" s="293" t="str">
        <f t="shared" si="197"/>
        <v/>
      </c>
      <c r="M908" s="293" t="str">
        <f t="shared" si="197"/>
        <v/>
      </c>
      <c r="N908" s="293" t="str">
        <f t="shared" si="197"/>
        <v/>
      </c>
      <c r="O908" s="293" t="str">
        <f t="shared" si="197"/>
        <v/>
      </c>
      <c r="P908" s="293" t="str">
        <f t="shared" si="196"/>
        <v/>
      </c>
      <c r="Q908" s="293" t="str">
        <f t="shared" si="196"/>
        <v/>
      </c>
      <c r="R908" s="293" t="str">
        <f t="shared" si="196"/>
        <v/>
      </c>
      <c r="S908" s="293" t="str">
        <f t="shared" si="196"/>
        <v/>
      </c>
      <c r="T908" s="293" t="str">
        <f t="shared" si="196"/>
        <v/>
      </c>
      <c r="U908" s="293" t="str">
        <f t="shared" si="196"/>
        <v/>
      </c>
      <c r="V908" s="293" t="str">
        <f t="shared" si="196"/>
        <v/>
      </c>
      <c r="W908" s="293" t="str">
        <f t="shared" si="196"/>
        <v/>
      </c>
      <c r="X908" s="293" t="str">
        <f t="shared" si="196"/>
        <v/>
      </c>
      <c r="Y908" s="293" t="str">
        <f t="shared" si="196"/>
        <v/>
      </c>
      <c r="Z908" s="293" t="str">
        <f t="shared" si="198"/>
        <v/>
      </c>
      <c r="AA908" s="293" t="str">
        <f t="shared" si="198"/>
        <v/>
      </c>
      <c r="AB908" s="293" t="str">
        <f t="shared" si="198"/>
        <v/>
      </c>
      <c r="AC908" s="293" t="str">
        <f t="shared" si="198"/>
        <v/>
      </c>
      <c r="AD908" s="293" t="str">
        <f t="shared" si="198"/>
        <v/>
      </c>
      <c r="AE908" s="293" t="str">
        <f t="shared" si="198"/>
        <v/>
      </c>
      <c r="AF908" s="293" t="str">
        <f t="shared" si="198"/>
        <v/>
      </c>
      <c r="AG908" s="293" t="str">
        <f t="shared" si="198"/>
        <v/>
      </c>
      <c r="AH908" s="293">
        <f t="shared" si="199"/>
        <v>0</v>
      </c>
      <c r="AI908" s="292" t="str">
        <f t="shared" si="200"/>
        <v>X</v>
      </c>
    </row>
    <row r="909" spans="1:35" ht="39" x14ac:dyDescent="0.25">
      <c r="A909"/>
      <c r="B909">
        <f>TABLA!D906</f>
        <v>921</v>
      </c>
      <c r="C909">
        <f>TABLA!H906</f>
        <v>5</v>
      </c>
      <c r="D909" s="165" t="str">
        <f>TABLA!A906</f>
        <v>F. Ciencias Económicas y Empresariales</v>
      </c>
      <c r="E909" s="284" t="str">
        <f>TABLA!BN906</f>
        <v>Novedades de libros de literatura, buzón de sugerencias en la biblioteca para recomendar libros de este tipo</v>
      </c>
      <c r="F909" s="293" t="str">
        <f t="shared" si="197"/>
        <v/>
      </c>
      <c r="G909" s="293" t="str">
        <f t="shared" si="197"/>
        <v/>
      </c>
      <c r="H909" s="293" t="str">
        <f t="shared" si="197"/>
        <v/>
      </c>
      <c r="I909" s="293" t="str">
        <f t="shared" si="197"/>
        <v/>
      </c>
      <c r="J909" s="293" t="str">
        <f t="shared" si="197"/>
        <v/>
      </c>
      <c r="K909" s="293" t="str">
        <f t="shared" si="197"/>
        <v/>
      </c>
      <c r="L909" s="293" t="str">
        <f t="shared" si="197"/>
        <v/>
      </c>
      <c r="M909" s="293" t="str">
        <f t="shared" si="197"/>
        <v/>
      </c>
      <c r="N909" s="293" t="str">
        <f t="shared" si="197"/>
        <v/>
      </c>
      <c r="O909" s="293" t="str">
        <f t="shared" si="197"/>
        <v/>
      </c>
      <c r="P909" s="293" t="str">
        <f t="shared" si="196"/>
        <v/>
      </c>
      <c r="Q909" s="293" t="str">
        <f t="shared" si="196"/>
        <v/>
      </c>
      <c r="R909" s="293" t="str">
        <f t="shared" si="196"/>
        <v/>
      </c>
      <c r="S909" s="293" t="str">
        <f t="shared" si="196"/>
        <v/>
      </c>
      <c r="T909" s="293" t="str">
        <f t="shared" si="196"/>
        <v/>
      </c>
      <c r="U909" s="293" t="str">
        <f t="shared" si="196"/>
        <v/>
      </c>
      <c r="V909" s="293" t="str">
        <f t="shared" si="196"/>
        <v/>
      </c>
      <c r="W909" s="293" t="str">
        <f t="shared" si="196"/>
        <v/>
      </c>
      <c r="X909" s="293" t="str">
        <f t="shared" si="196"/>
        <v/>
      </c>
      <c r="Y909" s="293" t="str">
        <f t="shared" si="196"/>
        <v/>
      </c>
      <c r="Z909" s="293" t="str">
        <f t="shared" si="198"/>
        <v/>
      </c>
      <c r="AA909" s="293" t="str">
        <f t="shared" si="198"/>
        <v/>
      </c>
      <c r="AB909" s="293" t="str">
        <f t="shared" si="198"/>
        <v/>
      </c>
      <c r="AC909" s="293" t="str">
        <f t="shared" si="198"/>
        <v/>
      </c>
      <c r="AD909" s="293" t="str">
        <f t="shared" si="198"/>
        <v/>
      </c>
      <c r="AE909" s="293" t="str">
        <f t="shared" si="198"/>
        <v/>
      </c>
      <c r="AF909" s="293" t="str">
        <f t="shared" si="198"/>
        <v/>
      </c>
      <c r="AG909" s="293" t="str">
        <f t="shared" si="198"/>
        <v/>
      </c>
      <c r="AH909" s="293">
        <f t="shared" si="199"/>
        <v>0</v>
      </c>
      <c r="AI909" s="292">
        <f t="shared" si="200"/>
        <v>1</v>
      </c>
    </row>
    <row r="910" spans="1:35" ht="26.25" x14ac:dyDescent="0.25">
      <c r="A910" t="s">
        <v>241</v>
      </c>
      <c r="B910">
        <f>TABLA!D907</f>
        <v>922</v>
      </c>
      <c r="C910">
        <f>TABLA!H907</f>
        <v>8</v>
      </c>
      <c r="D910" s="165" t="str">
        <f>TABLA!A907</f>
        <v>F. Ciencias Matemáticas</v>
      </c>
      <c r="E910" s="284">
        <f>TABLA!BN907</f>
        <v>0</v>
      </c>
      <c r="F910" s="293" t="str">
        <f t="shared" si="197"/>
        <v/>
      </c>
      <c r="G910" s="293" t="str">
        <f t="shared" si="197"/>
        <v/>
      </c>
      <c r="H910" s="293" t="str">
        <f t="shared" si="197"/>
        <v/>
      </c>
      <c r="I910" s="293" t="str">
        <f t="shared" si="197"/>
        <v/>
      </c>
      <c r="J910" s="293" t="str">
        <f t="shared" si="197"/>
        <v/>
      </c>
      <c r="K910" s="293" t="str">
        <f t="shared" si="197"/>
        <v/>
      </c>
      <c r="L910" s="293" t="str">
        <f t="shared" si="197"/>
        <v/>
      </c>
      <c r="M910" s="293" t="str">
        <f t="shared" si="197"/>
        <v/>
      </c>
      <c r="N910" s="293" t="str">
        <f t="shared" si="197"/>
        <v/>
      </c>
      <c r="O910" s="293" t="str">
        <f t="shared" si="197"/>
        <v/>
      </c>
      <c r="P910" s="293" t="str">
        <f t="shared" si="196"/>
        <v/>
      </c>
      <c r="Q910" s="293" t="str">
        <f t="shared" si="196"/>
        <v/>
      </c>
      <c r="R910" s="293" t="str">
        <f t="shared" si="196"/>
        <v/>
      </c>
      <c r="S910" s="293" t="str">
        <f t="shared" si="196"/>
        <v/>
      </c>
      <c r="T910" s="293" t="str">
        <f t="shared" si="196"/>
        <v/>
      </c>
      <c r="U910" s="293" t="str">
        <f t="shared" si="196"/>
        <v/>
      </c>
      <c r="V910" s="293" t="str">
        <f t="shared" si="196"/>
        <v/>
      </c>
      <c r="W910" s="293" t="str">
        <f t="shared" si="196"/>
        <v/>
      </c>
      <c r="X910" s="293" t="str">
        <f t="shared" si="196"/>
        <v/>
      </c>
      <c r="Y910" s="293" t="str">
        <f t="shared" si="196"/>
        <v/>
      </c>
      <c r="Z910" s="293" t="str">
        <f t="shared" si="198"/>
        <v/>
      </c>
      <c r="AA910" s="293" t="str">
        <f t="shared" si="198"/>
        <v/>
      </c>
      <c r="AB910" s="293" t="str">
        <f t="shared" si="198"/>
        <v/>
      </c>
      <c r="AC910" s="293" t="str">
        <f t="shared" si="198"/>
        <v/>
      </c>
      <c r="AD910" s="293" t="str">
        <f t="shared" si="198"/>
        <v/>
      </c>
      <c r="AE910" s="293" t="str">
        <f t="shared" si="198"/>
        <v/>
      </c>
      <c r="AF910" s="293" t="str">
        <f t="shared" si="198"/>
        <v/>
      </c>
      <c r="AG910" s="293" t="str">
        <f t="shared" si="198"/>
        <v/>
      </c>
      <c r="AH910" s="293">
        <f t="shared" si="199"/>
        <v>0</v>
      </c>
      <c r="AI910" s="292" t="str">
        <f t="shared" si="200"/>
        <v>X</v>
      </c>
    </row>
    <row r="911" spans="1:35" ht="89.25" x14ac:dyDescent="0.25">
      <c r="A911"/>
      <c r="B911">
        <f>TABLA!D908</f>
        <v>924</v>
      </c>
      <c r="C911">
        <f>TABLA!H908</f>
        <v>11</v>
      </c>
      <c r="D911" s="165" t="str">
        <f>TABLA!A908</f>
        <v>F. Derecho</v>
      </c>
      <c r="E911" s="284" t="str">
        <f>TABLA!BN908</f>
        <v>La búsquedas en la pagina de la biblioteca para consultar si disponía la universidad de dichos libros, donde estaban y si estaban disponibles era maravillosa hasta la actualización del año pasado. Las búsquedas son incompletas hay libros que no aparecen y que no ha localizado el bibliotecario (muy amablemente), los que aparecen son difíciles de buscar en la biblioteca que costa de numerosos libros y antes se indicaba más cómoda y sencillamente en que estanterías buscar etc y ahora es un absoluto caos. Uso la biblioteca para libros que necesito para mis estudios, pero soy una lectora empedernida, es una pena la actualización del sistema porque solo por el hecho de penar en buscar los libros prefiero no hacerlo y quedarme sin leerlos.</v>
      </c>
      <c r="F911" s="293" t="str">
        <f t="shared" si="197"/>
        <v/>
      </c>
      <c r="G911" s="293" t="str">
        <f t="shared" si="197"/>
        <v/>
      </c>
      <c r="H911" s="293" t="str">
        <f t="shared" si="197"/>
        <v/>
      </c>
      <c r="I911" s="293" t="str">
        <f t="shared" si="197"/>
        <v/>
      </c>
      <c r="J911" s="293" t="str">
        <f t="shared" si="197"/>
        <v/>
      </c>
      <c r="K911" s="293" t="str">
        <f t="shared" si="197"/>
        <v/>
      </c>
      <c r="L911" s="293" t="str">
        <f t="shared" si="197"/>
        <v/>
      </c>
      <c r="M911" s="293" t="str">
        <f t="shared" si="197"/>
        <v/>
      </c>
      <c r="N911" s="293" t="str">
        <f t="shared" si="197"/>
        <v/>
      </c>
      <c r="O911" s="293" t="str">
        <f t="shared" si="197"/>
        <v/>
      </c>
      <c r="P911" s="293" t="str">
        <f t="shared" si="196"/>
        <v>x</v>
      </c>
      <c r="Q911" s="293" t="str">
        <f t="shared" si="196"/>
        <v/>
      </c>
      <c r="R911" s="293" t="str">
        <f t="shared" si="196"/>
        <v/>
      </c>
      <c r="S911" s="293" t="str">
        <f t="shared" si="196"/>
        <v/>
      </c>
      <c r="T911" s="293" t="str">
        <f t="shared" si="196"/>
        <v/>
      </c>
      <c r="U911" s="293" t="str">
        <f t="shared" si="196"/>
        <v/>
      </c>
      <c r="V911" s="293" t="str">
        <f t="shared" si="196"/>
        <v/>
      </c>
      <c r="W911" s="293" t="str">
        <f t="shared" si="196"/>
        <v/>
      </c>
      <c r="X911" s="293" t="str">
        <f t="shared" si="196"/>
        <v/>
      </c>
      <c r="Y911" s="293" t="str">
        <f t="shared" si="196"/>
        <v/>
      </c>
      <c r="Z911" s="293" t="str">
        <f t="shared" si="198"/>
        <v/>
      </c>
      <c r="AA911" s="293" t="str">
        <f t="shared" si="198"/>
        <v/>
      </c>
      <c r="AB911" s="293" t="str">
        <f t="shared" si="198"/>
        <v/>
      </c>
      <c r="AC911" s="293" t="str">
        <f t="shared" si="198"/>
        <v/>
      </c>
      <c r="AD911" s="293" t="str">
        <f t="shared" si="198"/>
        <v/>
      </c>
      <c r="AE911" s="293" t="str">
        <f t="shared" si="198"/>
        <v/>
      </c>
      <c r="AF911" s="293" t="str">
        <f t="shared" si="198"/>
        <v/>
      </c>
      <c r="AG911" s="293" t="str">
        <f t="shared" si="198"/>
        <v/>
      </c>
      <c r="AH911" s="293">
        <f t="shared" si="199"/>
        <v>1</v>
      </c>
      <c r="AI911" s="292">
        <f t="shared" si="200"/>
        <v>1</v>
      </c>
    </row>
    <row r="912" spans="1:35" ht="25.5" x14ac:dyDescent="0.25">
      <c r="A912"/>
      <c r="B912">
        <f>TABLA!D909</f>
        <v>925</v>
      </c>
      <c r="C912">
        <f>TABLA!H909</f>
        <v>11</v>
      </c>
      <c r="D912" s="165" t="str">
        <f>TABLA!A909</f>
        <v>F. Derecho</v>
      </c>
      <c r="E912" s="284" t="str">
        <f>TABLA!BN909</f>
        <v>Simplificar la página web, y unificarla con el campus virtual y otros recursos online de la UCM. Pero sobre todo, simplificarla.</v>
      </c>
      <c r="F912" s="293" t="str">
        <f t="shared" si="197"/>
        <v/>
      </c>
      <c r="G912" s="293" t="str">
        <f t="shared" si="197"/>
        <v/>
      </c>
      <c r="H912" s="293" t="str">
        <f t="shared" si="197"/>
        <v/>
      </c>
      <c r="I912" s="293" t="str">
        <f t="shared" si="197"/>
        <v/>
      </c>
      <c r="J912" s="293" t="str">
        <f t="shared" si="197"/>
        <v/>
      </c>
      <c r="K912" s="293" t="str">
        <f t="shared" si="197"/>
        <v/>
      </c>
      <c r="L912" s="293" t="str">
        <f t="shared" si="197"/>
        <v/>
      </c>
      <c r="M912" s="293" t="str">
        <f t="shared" si="197"/>
        <v/>
      </c>
      <c r="N912" s="293" t="str">
        <f t="shared" si="197"/>
        <v/>
      </c>
      <c r="O912" s="293" t="str">
        <f t="shared" si="197"/>
        <v/>
      </c>
      <c r="P912" s="293" t="str">
        <f t="shared" si="196"/>
        <v/>
      </c>
      <c r="Q912" s="293" t="str">
        <f t="shared" si="196"/>
        <v/>
      </c>
      <c r="R912" s="293" t="str">
        <f t="shared" si="196"/>
        <v/>
      </c>
      <c r="S912" s="293" t="str">
        <f t="shared" si="196"/>
        <v/>
      </c>
      <c r="T912" s="293" t="str">
        <f t="shared" si="196"/>
        <v/>
      </c>
      <c r="U912" s="293" t="str">
        <f t="shared" si="196"/>
        <v/>
      </c>
      <c r="V912" s="293" t="str">
        <f t="shared" si="196"/>
        <v/>
      </c>
      <c r="W912" s="293" t="str">
        <f t="shared" si="196"/>
        <v/>
      </c>
      <c r="X912" s="293" t="str">
        <f t="shared" si="196"/>
        <v/>
      </c>
      <c r="Y912" s="293" t="str">
        <f t="shared" si="196"/>
        <v/>
      </c>
      <c r="Z912" s="293" t="str">
        <f t="shared" si="198"/>
        <v/>
      </c>
      <c r="AA912" s="293" t="str">
        <f t="shared" si="198"/>
        <v/>
      </c>
      <c r="AB912" s="293" t="str">
        <f t="shared" si="198"/>
        <v/>
      </c>
      <c r="AC912" s="293" t="str">
        <f t="shared" si="198"/>
        <v/>
      </c>
      <c r="AD912" s="293" t="str">
        <f t="shared" si="198"/>
        <v/>
      </c>
      <c r="AE912" s="293" t="str">
        <f t="shared" si="198"/>
        <v>x</v>
      </c>
      <c r="AF912" s="293" t="str">
        <f t="shared" si="198"/>
        <v>x</v>
      </c>
      <c r="AG912" s="293" t="str">
        <f t="shared" si="198"/>
        <v/>
      </c>
      <c r="AH912" s="293">
        <f t="shared" si="199"/>
        <v>2</v>
      </c>
      <c r="AI912" s="292">
        <f t="shared" si="200"/>
        <v>1</v>
      </c>
    </row>
    <row r="913" spans="1:35" ht="26.25" x14ac:dyDescent="0.25">
      <c r="A913"/>
      <c r="B913">
        <f>TABLA!D910</f>
        <v>926</v>
      </c>
      <c r="C913">
        <f>TABLA!H910</f>
        <v>6</v>
      </c>
      <c r="D913" s="165" t="str">
        <f>TABLA!A910</f>
        <v>F. Ciencias Físicas</v>
      </c>
      <c r="E913" s="284">
        <f>TABLA!BN910</f>
        <v>0</v>
      </c>
      <c r="F913" s="293" t="str">
        <f t="shared" si="197"/>
        <v/>
      </c>
      <c r="G913" s="293" t="str">
        <f t="shared" si="197"/>
        <v/>
      </c>
      <c r="H913" s="293" t="str">
        <f t="shared" si="197"/>
        <v/>
      </c>
      <c r="I913" s="293" t="str">
        <f t="shared" si="197"/>
        <v/>
      </c>
      <c r="J913" s="293" t="str">
        <f t="shared" si="197"/>
        <v/>
      </c>
      <c r="K913" s="293" t="str">
        <f t="shared" si="197"/>
        <v/>
      </c>
      <c r="L913" s="293" t="str">
        <f t="shared" si="197"/>
        <v/>
      </c>
      <c r="M913" s="293" t="str">
        <f t="shared" si="197"/>
        <v/>
      </c>
      <c r="N913" s="293" t="str">
        <f t="shared" si="197"/>
        <v/>
      </c>
      <c r="O913" s="293" t="str">
        <f t="shared" si="197"/>
        <v/>
      </c>
      <c r="P913" s="293" t="str">
        <f t="shared" si="196"/>
        <v/>
      </c>
      <c r="Q913" s="293" t="str">
        <f t="shared" si="196"/>
        <v/>
      </c>
      <c r="R913" s="293" t="str">
        <f t="shared" si="196"/>
        <v/>
      </c>
      <c r="S913" s="293" t="str">
        <f t="shared" si="196"/>
        <v/>
      </c>
      <c r="T913" s="293" t="str">
        <f t="shared" si="196"/>
        <v/>
      </c>
      <c r="U913" s="293" t="str">
        <f t="shared" si="196"/>
        <v/>
      </c>
      <c r="V913" s="293" t="str">
        <f t="shared" si="196"/>
        <v/>
      </c>
      <c r="W913" s="293" t="str">
        <f t="shared" si="196"/>
        <v/>
      </c>
      <c r="X913" s="293" t="str">
        <f t="shared" si="196"/>
        <v/>
      </c>
      <c r="Y913" s="293" t="str">
        <f t="shared" si="196"/>
        <v/>
      </c>
      <c r="Z913" s="293" t="str">
        <f t="shared" si="198"/>
        <v/>
      </c>
      <c r="AA913" s="293" t="str">
        <f t="shared" si="198"/>
        <v/>
      </c>
      <c r="AB913" s="293" t="str">
        <f t="shared" si="198"/>
        <v/>
      </c>
      <c r="AC913" s="293" t="str">
        <f t="shared" si="198"/>
        <v/>
      </c>
      <c r="AD913" s="293" t="str">
        <f t="shared" si="198"/>
        <v/>
      </c>
      <c r="AE913" s="293" t="str">
        <f t="shared" si="198"/>
        <v/>
      </c>
      <c r="AF913" s="293" t="str">
        <f t="shared" si="198"/>
        <v/>
      </c>
      <c r="AG913" s="293" t="str">
        <f t="shared" si="198"/>
        <v/>
      </c>
      <c r="AH913" s="293">
        <f t="shared" si="199"/>
        <v>0</v>
      </c>
      <c r="AI913" s="292" t="str">
        <f t="shared" si="200"/>
        <v>X</v>
      </c>
    </row>
    <row r="914" spans="1:35" ht="15.75" x14ac:dyDescent="0.25">
      <c r="A914"/>
      <c r="B914">
        <f>TABLA!D911</f>
        <v>927</v>
      </c>
      <c r="C914">
        <f>TABLA!H911</f>
        <v>15</v>
      </c>
      <c r="D914" s="284" t="str">
        <f>TABLA!A911</f>
        <v>F. Filosofía</v>
      </c>
      <c r="E914" s="284">
        <f>TABLA!BN911</f>
        <v>0</v>
      </c>
      <c r="F914" s="293" t="str">
        <f t="shared" si="197"/>
        <v/>
      </c>
      <c r="G914" s="293" t="str">
        <f t="shared" si="197"/>
        <v/>
      </c>
      <c r="H914" s="293" t="str">
        <f t="shared" si="197"/>
        <v/>
      </c>
      <c r="I914" s="293" t="str">
        <f t="shared" si="197"/>
        <v/>
      </c>
      <c r="J914" s="293" t="str">
        <f t="shared" si="197"/>
        <v/>
      </c>
      <c r="K914" s="293" t="str">
        <f t="shared" si="197"/>
        <v/>
      </c>
      <c r="L914" s="293" t="str">
        <f t="shared" si="197"/>
        <v/>
      </c>
      <c r="M914" s="293" t="str">
        <f t="shared" si="197"/>
        <v/>
      </c>
      <c r="N914" s="293" t="str">
        <f t="shared" si="197"/>
        <v/>
      </c>
      <c r="O914" s="293" t="str">
        <f t="shared" si="197"/>
        <v/>
      </c>
      <c r="P914" s="293" t="str">
        <f t="shared" si="197"/>
        <v/>
      </c>
      <c r="Q914" s="293" t="str">
        <f t="shared" si="197"/>
        <v/>
      </c>
      <c r="R914" s="293" t="str">
        <f t="shared" si="197"/>
        <v/>
      </c>
      <c r="S914" s="293" t="str">
        <f t="shared" si="197"/>
        <v/>
      </c>
      <c r="T914" s="293" t="str">
        <f t="shared" si="197"/>
        <v/>
      </c>
      <c r="U914" s="293" t="str">
        <f t="shared" si="197"/>
        <v/>
      </c>
      <c r="V914" s="293" t="str">
        <f t="shared" ref="P914:AE929" si="201">IFERROR((IF(FIND(V$1,$E914,1)&gt;0,"x")),"")</f>
        <v/>
      </c>
      <c r="W914" s="293" t="str">
        <f t="shared" si="201"/>
        <v/>
      </c>
      <c r="X914" s="293" t="str">
        <f t="shared" si="201"/>
        <v/>
      </c>
      <c r="Y914" s="293" t="str">
        <f t="shared" si="201"/>
        <v/>
      </c>
      <c r="Z914" s="293" t="str">
        <f t="shared" si="198"/>
        <v/>
      </c>
      <c r="AA914" s="293" t="str">
        <f t="shared" si="198"/>
        <v/>
      </c>
      <c r="AB914" s="293" t="str">
        <f t="shared" si="198"/>
        <v/>
      </c>
      <c r="AC914" s="293" t="str">
        <f t="shared" si="198"/>
        <v/>
      </c>
      <c r="AD914" s="293" t="str">
        <f t="shared" si="198"/>
        <v/>
      </c>
      <c r="AE914" s="293" t="str">
        <f t="shared" si="198"/>
        <v/>
      </c>
      <c r="AF914" s="293" t="str">
        <f t="shared" si="198"/>
        <v/>
      </c>
      <c r="AG914" s="293" t="str">
        <f t="shared" si="198"/>
        <v/>
      </c>
      <c r="AH914" s="293">
        <f t="shared" si="199"/>
        <v>0</v>
      </c>
      <c r="AI914" s="292" t="str">
        <f t="shared" si="200"/>
        <v>X</v>
      </c>
    </row>
    <row r="915" spans="1:35" ht="25.5" x14ac:dyDescent="0.25">
      <c r="A915"/>
      <c r="B915">
        <f>TABLA!D912</f>
        <v>928</v>
      </c>
      <c r="C915">
        <f>TABLA!H912</f>
        <v>0</v>
      </c>
      <c r="D915" s="165" t="str">
        <f>TABLA!A912</f>
        <v>N/C</v>
      </c>
      <c r="E915" s="284" t="str">
        <f>TABLA!BN912</f>
        <v xml:space="preserve">La fonoteca de la Facultad de Geografía siempre está cerrada por la mañana. Es una lástima que no se puedan usar esos recursos por falta de personal u otros motivos.&lt;br&gt;Por favor, solucionen el problema </v>
      </c>
      <c r="F915" s="293" t="str">
        <f t="shared" ref="F915:U930" si="202">IFERROR((IF(FIND(F$1,$E915,1)&gt;0,"x")),"")</f>
        <v/>
      </c>
      <c r="G915" s="293" t="str">
        <f t="shared" si="202"/>
        <v/>
      </c>
      <c r="H915" s="293" t="str">
        <f t="shared" si="202"/>
        <v/>
      </c>
      <c r="I915" s="293" t="str">
        <f t="shared" si="202"/>
        <v/>
      </c>
      <c r="J915" s="293" t="str">
        <f t="shared" si="202"/>
        <v/>
      </c>
      <c r="K915" s="293" t="str">
        <f t="shared" si="202"/>
        <v/>
      </c>
      <c r="L915" s="293" t="str">
        <f t="shared" si="202"/>
        <v/>
      </c>
      <c r="M915" s="293" t="str">
        <f t="shared" si="202"/>
        <v/>
      </c>
      <c r="N915" s="293" t="str">
        <f t="shared" si="202"/>
        <v/>
      </c>
      <c r="O915" s="293" t="str">
        <f t="shared" si="202"/>
        <v/>
      </c>
      <c r="P915" s="293" t="str">
        <f t="shared" si="201"/>
        <v/>
      </c>
      <c r="Q915" s="293" t="str">
        <f t="shared" si="201"/>
        <v/>
      </c>
      <c r="R915" s="293" t="str">
        <f t="shared" si="201"/>
        <v/>
      </c>
      <c r="S915" s="293" t="str">
        <f t="shared" si="201"/>
        <v/>
      </c>
      <c r="T915" s="293" t="str">
        <f t="shared" si="201"/>
        <v/>
      </c>
      <c r="U915" s="293" t="str">
        <f t="shared" si="201"/>
        <v/>
      </c>
      <c r="V915" s="293" t="str">
        <f t="shared" si="201"/>
        <v/>
      </c>
      <c r="W915" s="293" t="str">
        <f t="shared" si="201"/>
        <v/>
      </c>
      <c r="X915" s="293" t="str">
        <f t="shared" si="201"/>
        <v/>
      </c>
      <c r="Y915" s="293" t="str">
        <f t="shared" si="201"/>
        <v/>
      </c>
      <c r="Z915" s="293" t="str">
        <f t="shared" si="201"/>
        <v/>
      </c>
      <c r="AA915" s="293" t="str">
        <f t="shared" si="201"/>
        <v>x</v>
      </c>
      <c r="AB915" s="293" t="str">
        <f t="shared" si="201"/>
        <v/>
      </c>
      <c r="AC915" s="293" t="str">
        <f t="shared" si="201"/>
        <v/>
      </c>
      <c r="AD915" s="293" t="str">
        <f t="shared" si="201"/>
        <v/>
      </c>
      <c r="AE915" s="293" t="str">
        <f t="shared" si="201"/>
        <v>x</v>
      </c>
      <c r="AF915" s="293" t="str">
        <f t="shared" ref="Z915:AG930" si="203">IFERROR((IF(FIND(AF$1,$E915,1)&gt;0,"x")),"")</f>
        <v/>
      </c>
      <c r="AG915" s="293" t="str">
        <f t="shared" si="203"/>
        <v/>
      </c>
      <c r="AH915" s="293">
        <f t="shared" si="199"/>
        <v>2</v>
      </c>
      <c r="AI915" s="292">
        <f t="shared" si="200"/>
        <v>1</v>
      </c>
    </row>
    <row r="916" spans="1:35" ht="39" x14ac:dyDescent="0.25">
      <c r="A916"/>
      <c r="B916">
        <f>TABLA!D913</f>
        <v>929</v>
      </c>
      <c r="C916">
        <f>TABLA!H913</f>
        <v>5</v>
      </c>
      <c r="D916" s="165" t="str">
        <f>TABLA!A913</f>
        <v>F. Ciencias Económicas y Empresariales</v>
      </c>
      <c r="E916" s="284">
        <f>TABLA!BN913</f>
        <v>0</v>
      </c>
      <c r="F916" s="293" t="str">
        <f t="shared" si="202"/>
        <v/>
      </c>
      <c r="G916" s="293" t="str">
        <f t="shared" si="202"/>
        <v/>
      </c>
      <c r="H916" s="293" t="str">
        <f t="shared" si="202"/>
        <v/>
      </c>
      <c r="I916" s="293" t="str">
        <f t="shared" si="202"/>
        <v/>
      </c>
      <c r="J916" s="293" t="str">
        <f t="shared" si="202"/>
        <v/>
      </c>
      <c r="K916" s="293" t="str">
        <f t="shared" si="202"/>
        <v/>
      </c>
      <c r="L916" s="293" t="str">
        <f t="shared" si="202"/>
        <v/>
      </c>
      <c r="M916" s="293" t="str">
        <f t="shared" si="202"/>
        <v/>
      </c>
      <c r="N916" s="293" t="str">
        <f t="shared" si="202"/>
        <v/>
      </c>
      <c r="O916" s="293" t="str">
        <f t="shared" si="202"/>
        <v/>
      </c>
      <c r="P916" s="293" t="str">
        <f t="shared" si="201"/>
        <v/>
      </c>
      <c r="Q916" s="293" t="str">
        <f t="shared" si="201"/>
        <v/>
      </c>
      <c r="R916" s="293" t="str">
        <f t="shared" si="201"/>
        <v/>
      </c>
      <c r="S916" s="293" t="str">
        <f t="shared" si="201"/>
        <v/>
      </c>
      <c r="T916" s="293" t="str">
        <f t="shared" si="201"/>
        <v/>
      </c>
      <c r="U916" s="293" t="str">
        <f t="shared" si="201"/>
        <v/>
      </c>
      <c r="V916" s="293" t="str">
        <f t="shared" si="201"/>
        <v/>
      </c>
      <c r="W916" s="293" t="str">
        <f t="shared" si="201"/>
        <v/>
      </c>
      <c r="X916" s="293" t="str">
        <f t="shared" si="201"/>
        <v/>
      </c>
      <c r="Y916" s="293" t="str">
        <f t="shared" si="201"/>
        <v/>
      </c>
      <c r="Z916" s="293" t="str">
        <f t="shared" si="203"/>
        <v/>
      </c>
      <c r="AA916" s="293" t="str">
        <f t="shared" si="203"/>
        <v/>
      </c>
      <c r="AB916" s="293" t="str">
        <f t="shared" si="203"/>
        <v/>
      </c>
      <c r="AC916" s="293" t="str">
        <f t="shared" si="203"/>
        <v/>
      </c>
      <c r="AD916" s="293" t="str">
        <f t="shared" si="203"/>
        <v/>
      </c>
      <c r="AE916" s="293" t="str">
        <f t="shared" si="203"/>
        <v/>
      </c>
      <c r="AF916" s="293" t="str">
        <f t="shared" si="203"/>
        <v/>
      </c>
      <c r="AG916" s="293" t="str">
        <f t="shared" si="203"/>
        <v/>
      </c>
      <c r="AH916" s="293">
        <f t="shared" si="199"/>
        <v>0</v>
      </c>
      <c r="AI916" s="292" t="str">
        <f t="shared" si="200"/>
        <v>X</v>
      </c>
    </row>
    <row r="917" spans="1:35" ht="51" x14ac:dyDescent="0.25">
      <c r="A917"/>
      <c r="B917">
        <f>TABLA!D914</f>
        <v>930</v>
      </c>
      <c r="C917">
        <f>TABLA!H914</f>
        <v>12</v>
      </c>
      <c r="D917" s="284" t="str">
        <f>TABLA!A914</f>
        <v>F. Educación - Centro de Formación del Profesorado</v>
      </c>
      <c r="E917" s="284">
        <f>TABLA!BN914</f>
        <v>0</v>
      </c>
      <c r="F917" s="293" t="str">
        <f t="shared" si="202"/>
        <v/>
      </c>
      <c r="G917" s="293" t="str">
        <f t="shared" si="202"/>
        <v/>
      </c>
      <c r="H917" s="293" t="str">
        <f t="shared" si="202"/>
        <v/>
      </c>
      <c r="I917" s="293" t="str">
        <f t="shared" si="202"/>
        <v/>
      </c>
      <c r="J917" s="293" t="str">
        <f t="shared" si="202"/>
        <v/>
      </c>
      <c r="K917" s="293" t="str">
        <f t="shared" si="202"/>
        <v/>
      </c>
      <c r="L917" s="293" t="str">
        <f t="shared" si="202"/>
        <v/>
      </c>
      <c r="M917" s="293" t="str">
        <f t="shared" si="202"/>
        <v/>
      </c>
      <c r="N917" s="293" t="str">
        <f t="shared" si="202"/>
        <v/>
      </c>
      <c r="O917" s="293" t="str">
        <f t="shared" si="202"/>
        <v/>
      </c>
      <c r="P917" s="293" t="str">
        <f t="shared" si="201"/>
        <v/>
      </c>
      <c r="Q917" s="293" t="str">
        <f t="shared" si="201"/>
        <v/>
      </c>
      <c r="R917" s="293" t="str">
        <f t="shared" si="201"/>
        <v/>
      </c>
      <c r="S917" s="293" t="str">
        <f t="shared" si="201"/>
        <v/>
      </c>
      <c r="T917" s="293" t="str">
        <f t="shared" si="201"/>
        <v/>
      </c>
      <c r="U917" s="293" t="str">
        <f t="shared" si="201"/>
        <v/>
      </c>
      <c r="V917" s="293" t="str">
        <f t="shared" si="201"/>
        <v/>
      </c>
      <c r="W917" s="293" t="str">
        <f t="shared" si="201"/>
        <v/>
      </c>
      <c r="X917" s="293" t="str">
        <f t="shared" si="201"/>
        <v/>
      </c>
      <c r="Y917" s="293" t="str">
        <f t="shared" si="201"/>
        <v/>
      </c>
      <c r="Z917" s="293" t="str">
        <f t="shared" si="203"/>
        <v/>
      </c>
      <c r="AA917" s="293" t="str">
        <f t="shared" si="203"/>
        <v/>
      </c>
      <c r="AB917" s="293" t="str">
        <f t="shared" si="203"/>
        <v/>
      </c>
      <c r="AC917" s="293" t="str">
        <f t="shared" si="203"/>
        <v/>
      </c>
      <c r="AD917" s="293" t="str">
        <f t="shared" si="203"/>
        <v/>
      </c>
      <c r="AE917" s="293" t="str">
        <f t="shared" si="203"/>
        <v/>
      </c>
      <c r="AF917" s="293" t="str">
        <f t="shared" si="203"/>
        <v/>
      </c>
      <c r="AG917" s="293" t="str">
        <f t="shared" si="203"/>
        <v/>
      </c>
      <c r="AH917" s="293">
        <f t="shared" si="199"/>
        <v>0</v>
      </c>
      <c r="AI917" s="292" t="str">
        <f t="shared" si="200"/>
        <v>X</v>
      </c>
    </row>
    <row r="918" spans="1:35" ht="15.75" x14ac:dyDescent="0.25">
      <c r="A918"/>
      <c r="B918">
        <f>TABLA!D915</f>
        <v>931</v>
      </c>
      <c r="C918">
        <f>TABLA!H915</f>
        <v>15</v>
      </c>
      <c r="D918" s="284" t="str">
        <f>TABLA!A915</f>
        <v>F. Filosofía</v>
      </c>
      <c r="E918" s="284">
        <f>TABLA!BN915</f>
        <v>0</v>
      </c>
      <c r="F918" s="293" t="str">
        <f t="shared" si="202"/>
        <v/>
      </c>
      <c r="G918" s="293" t="str">
        <f t="shared" si="202"/>
        <v/>
      </c>
      <c r="H918" s="293" t="str">
        <f t="shared" si="202"/>
        <v/>
      </c>
      <c r="I918" s="293" t="str">
        <f t="shared" si="202"/>
        <v/>
      </c>
      <c r="J918" s="293" t="str">
        <f t="shared" si="202"/>
        <v/>
      </c>
      <c r="K918" s="293" t="str">
        <f t="shared" si="202"/>
        <v/>
      </c>
      <c r="L918" s="293" t="str">
        <f t="shared" si="202"/>
        <v/>
      </c>
      <c r="M918" s="293" t="str">
        <f t="shared" si="202"/>
        <v/>
      </c>
      <c r="N918" s="293" t="str">
        <f t="shared" si="202"/>
        <v/>
      </c>
      <c r="O918" s="293" t="str">
        <f t="shared" si="202"/>
        <v/>
      </c>
      <c r="P918" s="293" t="str">
        <f t="shared" si="201"/>
        <v/>
      </c>
      <c r="Q918" s="293" t="str">
        <f t="shared" si="201"/>
        <v/>
      </c>
      <c r="R918" s="293" t="str">
        <f t="shared" si="201"/>
        <v/>
      </c>
      <c r="S918" s="293" t="str">
        <f t="shared" si="201"/>
        <v/>
      </c>
      <c r="T918" s="293" t="str">
        <f t="shared" si="201"/>
        <v/>
      </c>
      <c r="U918" s="293" t="str">
        <f t="shared" si="201"/>
        <v/>
      </c>
      <c r="V918" s="293" t="str">
        <f t="shared" si="201"/>
        <v/>
      </c>
      <c r="W918" s="293" t="str">
        <f t="shared" si="201"/>
        <v/>
      </c>
      <c r="X918" s="293" t="str">
        <f t="shared" si="201"/>
        <v/>
      </c>
      <c r="Y918" s="293" t="str">
        <f t="shared" si="201"/>
        <v/>
      </c>
      <c r="Z918" s="293" t="str">
        <f t="shared" si="203"/>
        <v/>
      </c>
      <c r="AA918" s="293" t="str">
        <f t="shared" si="203"/>
        <v/>
      </c>
      <c r="AB918" s="293" t="str">
        <f t="shared" si="203"/>
        <v/>
      </c>
      <c r="AC918" s="293" t="str">
        <f t="shared" si="203"/>
        <v/>
      </c>
      <c r="AD918" s="293" t="str">
        <f t="shared" si="203"/>
        <v/>
      </c>
      <c r="AE918" s="293" t="str">
        <f t="shared" si="203"/>
        <v/>
      </c>
      <c r="AF918" s="293" t="str">
        <f t="shared" si="203"/>
        <v/>
      </c>
      <c r="AG918" s="293" t="str">
        <f t="shared" si="203"/>
        <v/>
      </c>
      <c r="AH918" s="293">
        <f t="shared" si="199"/>
        <v>0</v>
      </c>
      <c r="AI918" s="292" t="str">
        <f t="shared" si="200"/>
        <v>X</v>
      </c>
    </row>
    <row r="919" spans="1:35" ht="25.5" x14ac:dyDescent="0.25">
      <c r="A919" s="3"/>
      <c r="B919">
        <f>TABLA!D916</f>
        <v>932</v>
      </c>
      <c r="C919">
        <f>TABLA!H916</f>
        <v>4</v>
      </c>
      <c r="D919" s="284" t="str">
        <f>TABLA!A916</f>
        <v>F. Ciencias de la Información</v>
      </c>
      <c r="E919" s="284">
        <f>TABLA!BN916</f>
        <v>0</v>
      </c>
      <c r="F919" s="293" t="str">
        <f t="shared" si="202"/>
        <v/>
      </c>
      <c r="G919" s="293" t="str">
        <f t="shared" si="202"/>
        <v/>
      </c>
      <c r="H919" s="293" t="str">
        <f t="shared" si="202"/>
        <v/>
      </c>
      <c r="I919" s="293" t="str">
        <f t="shared" si="202"/>
        <v/>
      </c>
      <c r="J919" s="293" t="str">
        <f t="shared" si="202"/>
        <v/>
      </c>
      <c r="K919" s="293" t="str">
        <f t="shared" si="202"/>
        <v/>
      </c>
      <c r="L919" s="293" t="str">
        <f t="shared" si="202"/>
        <v/>
      </c>
      <c r="M919" s="293" t="str">
        <f t="shared" si="202"/>
        <v/>
      </c>
      <c r="N919" s="293" t="str">
        <f t="shared" si="202"/>
        <v/>
      </c>
      <c r="O919" s="293" t="str">
        <f t="shared" si="202"/>
        <v/>
      </c>
      <c r="P919" s="293" t="str">
        <f t="shared" si="201"/>
        <v/>
      </c>
      <c r="Q919" s="293" t="str">
        <f t="shared" si="201"/>
        <v/>
      </c>
      <c r="R919" s="293" t="str">
        <f t="shared" si="201"/>
        <v/>
      </c>
      <c r="S919" s="293" t="str">
        <f t="shared" si="201"/>
        <v/>
      </c>
      <c r="T919" s="293" t="str">
        <f t="shared" si="201"/>
        <v/>
      </c>
      <c r="U919" s="293" t="str">
        <f t="shared" si="201"/>
        <v/>
      </c>
      <c r="V919" s="293" t="str">
        <f t="shared" si="201"/>
        <v/>
      </c>
      <c r="W919" s="293" t="str">
        <f t="shared" si="201"/>
        <v/>
      </c>
      <c r="X919" s="293" t="str">
        <f t="shared" si="201"/>
        <v/>
      </c>
      <c r="Y919" s="293" t="str">
        <f t="shared" si="201"/>
        <v/>
      </c>
      <c r="Z919" s="293" t="str">
        <f t="shared" si="203"/>
        <v/>
      </c>
      <c r="AA919" s="293" t="str">
        <f t="shared" si="203"/>
        <v/>
      </c>
      <c r="AB919" s="293" t="str">
        <f t="shared" si="203"/>
        <v/>
      </c>
      <c r="AC919" s="293" t="str">
        <f t="shared" si="203"/>
        <v/>
      </c>
      <c r="AD919" s="293" t="str">
        <f t="shared" si="203"/>
        <v/>
      </c>
      <c r="AE919" s="293" t="str">
        <f t="shared" si="203"/>
        <v/>
      </c>
      <c r="AF919" s="293" t="str">
        <f t="shared" si="203"/>
        <v/>
      </c>
      <c r="AG919" s="293" t="str">
        <f t="shared" si="203"/>
        <v/>
      </c>
      <c r="AH919" s="293">
        <f t="shared" si="199"/>
        <v>0</v>
      </c>
      <c r="AI919" s="292" t="str">
        <f t="shared" si="200"/>
        <v>X</v>
      </c>
    </row>
    <row r="920" spans="1:35" ht="94.15" customHeight="1" x14ac:dyDescent="0.25">
      <c r="A920"/>
      <c r="B920">
        <f>TABLA!D917</f>
        <v>933</v>
      </c>
      <c r="C920">
        <f>TABLA!H917</f>
        <v>9</v>
      </c>
      <c r="D920" s="284" t="str">
        <f>TABLA!A917</f>
        <v>F. Ciencias Políticas y Sociología</v>
      </c>
      <c r="E920" s="284">
        <f>TABLA!BN917</f>
        <v>0</v>
      </c>
      <c r="F920" s="293" t="str">
        <f t="shared" si="202"/>
        <v/>
      </c>
      <c r="G920" s="293" t="str">
        <f t="shared" si="202"/>
        <v/>
      </c>
      <c r="H920" s="293" t="str">
        <f t="shared" si="202"/>
        <v/>
      </c>
      <c r="I920" s="293" t="str">
        <f t="shared" si="202"/>
        <v/>
      </c>
      <c r="J920" s="293" t="str">
        <f t="shared" si="202"/>
        <v/>
      </c>
      <c r="K920" s="293" t="str">
        <f t="shared" si="202"/>
        <v/>
      </c>
      <c r="L920" s="293" t="str">
        <f t="shared" si="202"/>
        <v/>
      </c>
      <c r="M920" s="293" t="str">
        <f t="shared" si="202"/>
        <v/>
      </c>
      <c r="N920" s="293" t="str">
        <f t="shared" si="202"/>
        <v/>
      </c>
      <c r="O920" s="293" t="str">
        <f t="shared" si="202"/>
        <v/>
      </c>
      <c r="P920" s="293" t="str">
        <f t="shared" si="201"/>
        <v/>
      </c>
      <c r="Q920" s="293" t="str">
        <f t="shared" si="201"/>
        <v/>
      </c>
      <c r="R920" s="293" t="str">
        <f t="shared" si="201"/>
        <v/>
      </c>
      <c r="S920" s="293" t="str">
        <f t="shared" si="201"/>
        <v/>
      </c>
      <c r="T920" s="293" t="str">
        <f t="shared" si="201"/>
        <v/>
      </c>
      <c r="U920" s="293" t="str">
        <f t="shared" si="201"/>
        <v/>
      </c>
      <c r="V920" s="293" t="str">
        <f t="shared" si="201"/>
        <v/>
      </c>
      <c r="W920" s="293" t="str">
        <f t="shared" si="201"/>
        <v/>
      </c>
      <c r="X920" s="293" t="str">
        <f t="shared" si="201"/>
        <v/>
      </c>
      <c r="Y920" s="293" t="str">
        <f t="shared" si="201"/>
        <v/>
      </c>
      <c r="Z920" s="293" t="str">
        <f t="shared" si="203"/>
        <v/>
      </c>
      <c r="AA920" s="293" t="str">
        <f t="shared" si="203"/>
        <v/>
      </c>
      <c r="AB920" s="293" t="str">
        <f t="shared" si="203"/>
        <v/>
      </c>
      <c r="AC920" s="293" t="str">
        <f t="shared" si="203"/>
        <v/>
      </c>
      <c r="AD920" s="293" t="str">
        <f t="shared" si="203"/>
        <v/>
      </c>
      <c r="AE920" s="293" t="str">
        <f t="shared" si="203"/>
        <v/>
      </c>
      <c r="AF920" s="293" t="str">
        <f t="shared" si="203"/>
        <v/>
      </c>
      <c r="AG920" s="293" t="str">
        <f t="shared" si="203"/>
        <v/>
      </c>
      <c r="AH920" s="293">
        <f t="shared" si="199"/>
        <v>0</v>
      </c>
      <c r="AI920" s="292" t="str">
        <f t="shared" si="200"/>
        <v>X</v>
      </c>
    </row>
    <row r="921" spans="1:35" ht="51.75" x14ac:dyDescent="0.25">
      <c r="A921"/>
      <c r="B921">
        <f>TABLA!D918</f>
        <v>934</v>
      </c>
      <c r="C921">
        <f>TABLA!H918</f>
        <v>12</v>
      </c>
      <c r="D921" s="165" t="str">
        <f>TABLA!A918</f>
        <v>F. Educación - Centro de Formación del Profesorado</v>
      </c>
      <c r="E921" s="284" t="str">
        <f>TABLA!BN918</f>
        <v xml:space="preserve">la forma de catalogar los libros es un poco lio, no sé que sección está dónde ni cómo orientarme más allá de ir leyendo titulo a titulo (ed. infantil, primaria...) </v>
      </c>
      <c r="F921" s="293" t="str">
        <f t="shared" si="202"/>
        <v/>
      </c>
      <c r="G921" s="293" t="str">
        <f t="shared" si="202"/>
        <v/>
      </c>
      <c r="H921" s="293" t="str">
        <f t="shared" si="202"/>
        <v/>
      </c>
      <c r="I921" s="293" t="str">
        <f t="shared" si="202"/>
        <v/>
      </c>
      <c r="J921" s="293" t="str">
        <f t="shared" si="202"/>
        <v/>
      </c>
      <c r="K921" s="293" t="str">
        <f t="shared" si="202"/>
        <v/>
      </c>
      <c r="L921" s="293" t="str">
        <f t="shared" si="202"/>
        <v/>
      </c>
      <c r="M921" s="293" t="str">
        <f t="shared" si="202"/>
        <v/>
      </c>
      <c r="N921" s="293" t="str">
        <f t="shared" si="202"/>
        <v/>
      </c>
      <c r="O921" s="293" t="str">
        <f t="shared" si="202"/>
        <v/>
      </c>
      <c r="P921" s="293" t="str">
        <f t="shared" si="201"/>
        <v/>
      </c>
      <c r="Q921" s="293" t="str">
        <f t="shared" si="201"/>
        <v/>
      </c>
      <c r="R921" s="293" t="str">
        <f t="shared" si="201"/>
        <v/>
      </c>
      <c r="S921" s="293" t="str">
        <f t="shared" si="201"/>
        <v/>
      </c>
      <c r="T921" s="293" t="str">
        <f t="shared" si="201"/>
        <v/>
      </c>
      <c r="U921" s="293" t="str">
        <f t="shared" si="201"/>
        <v/>
      </c>
      <c r="V921" s="293" t="str">
        <f t="shared" si="201"/>
        <v/>
      </c>
      <c r="W921" s="293" t="str">
        <f t="shared" si="201"/>
        <v/>
      </c>
      <c r="X921" s="293" t="str">
        <f t="shared" si="201"/>
        <v/>
      </c>
      <c r="Y921" s="293" t="str">
        <f t="shared" si="201"/>
        <v/>
      </c>
      <c r="Z921" s="293" t="str">
        <f t="shared" si="203"/>
        <v/>
      </c>
      <c r="AA921" s="293" t="str">
        <f t="shared" si="203"/>
        <v/>
      </c>
      <c r="AB921" s="293" t="str">
        <f t="shared" si="203"/>
        <v/>
      </c>
      <c r="AC921" s="293" t="str">
        <f t="shared" si="203"/>
        <v/>
      </c>
      <c r="AD921" s="293" t="str">
        <f t="shared" si="203"/>
        <v/>
      </c>
      <c r="AE921" s="293" t="str">
        <f t="shared" si="203"/>
        <v/>
      </c>
      <c r="AF921" s="293" t="str">
        <f t="shared" si="203"/>
        <v/>
      </c>
      <c r="AG921" s="293" t="str">
        <f t="shared" si="203"/>
        <v/>
      </c>
      <c r="AH921" s="293">
        <f t="shared" si="199"/>
        <v>0</v>
      </c>
      <c r="AI921" s="292">
        <f t="shared" si="200"/>
        <v>1</v>
      </c>
    </row>
    <row r="922" spans="1:35" ht="26.25" x14ac:dyDescent="0.25">
      <c r="A922"/>
      <c r="B922">
        <f>TABLA!D919</f>
        <v>935</v>
      </c>
      <c r="C922">
        <f>TABLA!H919</f>
        <v>4</v>
      </c>
      <c r="D922" s="165" t="str">
        <f>TABLA!A919</f>
        <v>F. Ciencias de la Información</v>
      </c>
      <c r="E922" s="284">
        <f>TABLA!BN919</f>
        <v>0</v>
      </c>
      <c r="F922" s="293" t="str">
        <f t="shared" si="202"/>
        <v/>
      </c>
      <c r="G922" s="293" t="str">
        <f t="shared" si="202"/>
        <v/>
      </c>
      <c r="H922" s="293" t="str">
        <f t="shared" si="202"/>
        <v/>
      </c>
      <c r="I922" s="293" t="str">
        <f t="shared" si="202"/>
        <v/>
      </c>
      <c r="J922" s="293" t="str">
        <f t="shared" si="202"/>
        <v/>
      </c>
      <c r="K922" s="293" t="str">
        <f t="shared" si="202"/>
        <v/>
      </c>
      <c r="L922" s="293" t="str">
        <f t="shared" si="202"/>
        <v/>
      </c>
      <c r="M922" s="293" t="str">
        <f t="shared" si="202"/>
        <v/>
      </c>
      <c r="N922" s="293" t="str">
        <f t="shared" si="202"/>
        <v/>
      </c>
      <c r="O922" s="293" t="str">
        <f t="shared" si="202"/>
        <v/>
      </c>
      <c r="P922" s="293" t="str">
        <f t="shared" si="201"/>
        <v/>
      </c>
      <c r="Q922" s="293" t="str">
        <f t="shared" si="201"/>
        <v/>
      </c>
      <c r="R922" s="293" t="str">
        <f t="shared" si="201"/>
        <v/>
      </c>
      <c r="S922" s="293" t="str">
        <f t="shared" si="201"/>
        <v/>
      </c>
      <c r="T922" s="293" t="str">
        <f t="shared" si="201"/>
        <v/>
      </c>
      <c r="U922" s="293" t="str">
        <f t="shared" si="201"/>
        <v/>
      </c>
      <c r="V922" s="293" t="str">
        <f t="shared" si="201"/>
        <v/>
      </c>
      <c r="W922" s="293" t="str">
        <f t="shared" si="201"/>
        <v/>
      </c>
      <c r="X922" s="293" t="str">
        <f t="shared" si="201"/>
        <v/>
      </c>
      <c r="Y922" s="293" t="str">
        <f t="shared" si="201"/>
        <v/>
      </c>
      <c r="Z922" s="293" t="str">
        <f t="shared" si="203"/>
        <v/>
      </c>
      <c r="AA922" s="293" t="str">
        <f t="shared" si="203"/>
        <v/>
      </c>
      <c r="AB922" s="293" t="str">
        <f t="shared" si="203"/>
        <v/>
      </c>
      <c r="AC922" s="293" t="str">
        <f t="shared" si="203"/>
        <v/>
      </c>
      <c r="AD922" s="293" t="str">
        <f t="shared" si="203"/>
        <v/>
      </c>
      <c r="AE922" s="293" t="str">
        <f t="shared" si="203"/>
        <v/>
      </c>
      <c r="AF922" s="293" t="str">
        <f t="shared" si="203"/>
        <v/>
      </c>
      <c r="AG922" s="293" t="str">
        <f t="shared" si="203"/>
        <v/>
      </c>
      <c r="AH922" s="293">
        <f t="shared" si="199"/>
        <v>0</v>
      </c>
      <c r="AI922" s="292" t="str">
        <f t="shared" si="200"/>
        <v>X</v>
      </c>
    </row>
    <row r="923" spans="1:35" ht="25.5" x14ac:dyDescent="0.25">
      <c r="A923" s="3"/>
      <c r="B923">
        <f>TABLA!D920</f>
        <v>936</v>
      </c>
      <c r="C923">
        <f>TABLA!H920</f>
        <v>7</v>
      </c>
      <c r="D923" s="284" t="str">
        <f>TABLA!A920</f>
        <v>F. Ciencias Geológicas</v>
      </c>
      <c r="E923" s="284" t="str">
        <f>TABLA!BN920</f>
        <v>En mi opinión el servicio de búsqueda de documentos ha empeorado, ya que antes se mostraba la localización del libro en la biblioteca a parte del código para buscarlo.</v>
      </c>
      <c r="F923" s="293" t="str">
        <f t="shared" si="202"/>
        <v/>
      </c>
      <c r="G923" s="293" t="str">
        <f t="shared" si="202"/>
        <v/>
      </c>
      <c r="H923" s="293" t="str">
        <f t="shared" si="202"/>
        <v/>
      </c>
      <c r="I923" s="293" t="str">
        <f t="shared" si="202"/>
        <v/>
      </c>
      <c r="J923" s="293" t="str">
        <f t="shared" si="202"/>
        <v/>
      </c>
      <c r="K923" s="293" t="str">
        <f t="shared" si="202"/>
        <v/>
      </c>
      <c r="L923" s="293" t="str">
        <f t="shared" si="202"/>
        <v/>
      </c>
      <c r="M923" s="293" t="str">
        <f t="shared" si="202"/>
        <v/>
      </c>
      <c r="N923" s="293" t="str">
        <f t="shared" si="202"/>
        <v/>
      </c>
      <c r="O923" s="293" t="str">
        <f t="shared" si="202"/>
        <v/>
      </c>
      <c r="P923" s="293" t="str">
        <f t="shared" si="201"/>
        <v/>
      </c>
      <c r="Q923" s="293" t="str">
        <f t="shared" si="201"/>
        <v/>
      </c>
      <c r="R923" s="293" t="str">
        <f t="shared" si="201"/>
        <v/>
      </c>
      <c r="S923" s="293" t="str">
        <f t="shared" si="201"/>
        <v/>
      </c>
      <c r="T923" s="293" t="str">
        <f t="shared" si="201"/>
        <v/>
      </c>
      <c r="U923" s="293" t="str">
        <f t="shared" si="201"/>
        <v/>
      </c>
      <c r="V923" s="293" t="str">
        <f t="shared" si="201"/>
        <v/>
      </c>
      <c r="W923" s="293" t="str">
        <f t="shared" si="201"/>
        <v/>
      </c>
      <c r="X923" s="293" t="str">
        <f t="shared" si="201"/>
        <v/>
      </c>
      <c r="Y923" s="293" t="str">
        <f t="shared" si="201"/>
        <v/>
      </c>
      <c r="Z923" s="293" t="str">
        <f t="shared" si="203"/>
        <v/>
      </c>
      <c r="AA923" s="293" t="str">
        <f t="shared" si="203"/>
        <v/>
      </c>
      <c r="AB923" s="293" t="str">
        <f t="shared" si="203"/>
        <v/>
      </c>
      <c r="AC923" s="293" t="str">
        <f t="shared" si="203"/>
        <v>x</v>
      </c>
      <c r="AD923" s="293" t="str">
        <f t="shared" si="203"/>
        <v/>
      </c>
      <c r="AE923" s="293" t="str">
        <f t="shared" si="203"/>
        <v/>
      </c>
      <c r="AF923" s="293" t="str">
        <f t="shared" si="203"/>
        <v/>
      </c>
      <c r="AG923" s="293" t="str">
        <f t="shared" si="203"/>
        <v/>
      </c>
      <c r="AH923" s="293">
        <f t="shared" si="199"/>
        <v>1</v>
      </c>
      <c r="AI923" s="292">
        <f t="shared" si="200"/>
        <v>1</v>
      </c>
    </row>
    <row r="924" spans="1:35" ht="15.75" x14ac:dyDescent="0.25">
      <c r="A924"/>
      <c r="B924">
        <f>TABLA!D921</f>
        <v>937</v>
      </c>
      <c r="C924">
        <f>TABLA!H921</f>
        <v>13</v>
      </c>
      <c r="D924" s="165" t="str">
        <f>TABLA!A921</f>
        <v>F. Farmacia</v>
      </c>
      <c r="E924" s="284">
        <f>TABLA!BN921</f>
        <v>0</v>
      </c>
      <c r="F924" s="293" t="str">
        <f t="shared" si="202"/>
        <v/>
      </c>
      <c r="G924" s="293" t="str">
        <f t="shared" si="202"/>
        <v/>
      </c>
      <c r="H924" s="293" t="str">
        <f t="shared" si="202"/>
        <v/>
      </c>
      <c r="I924" s="293" t="str">
        <f t="shared" si="202"/>
        <v/>
      </c>
      <c r="J924" s="293" t="str">
        <f t="shared" si="202"/>
        <v/>
      </c>
      <c r="K924" s="293" t="str">
        <f t="shared" si="202"/>
        <v/>
      </c>
      <c r="L924" s="293" t="str">
        <f t="shared" si="202"/>
        <v/>
      </c>
      <c r="M924" s="293" t="str">
        <f t="shared" si="202"/>
        <v/>
      </c>
      <c r="N924" s="293" t="str">
        <f t="shared" si="202"/>
        <v/>
      </c>
      <c r="O924" s="293" t="str">
        <f t="shared" si="202"/>
        <v/>
      </c>
      <c r="P924" s="293" t="str">
        <f t="shared" si="201"/>
        <v/>
      </c>
      <c r="Q924" s="293" t="str">
        <f t="shared" si="201"/>
        <v/>
      </c>
      <c r="R924" s="293" t="str">
        <f t="shared" si="201"/>
        <v/>
      </c>
      <c r="S924" s="293" t="str">
        <f t="shared" si="201"/>
        <v/>
      </c>
      <c r="T924" s="293" t="str">
        <f t="shared" si="201"/>
        <v/>
      </c>
      <c r="U924" s="293" t="str">
        <f t="shared" si="201"/>
        <v/>
      </c>
      <c r="V924" s="293" t="str">
        <f t="shared" si="201"/>
        <v/>
      </c>
      <c r="W924" s="293" t="str">
        <f t="shared" si="201"/>
        <v/>
      </c>
      <c r="X924" s="293" t="str">
        <f t="shared" si="201"/>
        <v/>
      </c>
      <c r="Y924" s="293" t="str">
        <f t="shared" si="201"/>
        <v/>
      </c>
      <c r="Z924" s="293" t="str">
        <f t="shared" si="203"/>
        <v/>
      </c>
      <c r="AA924" s="293" t="str">
        <f t="shared" si="203"/>
        <v/>
      </c>
      <c r="AB924" s="293" t="str">
        <f t="shared" si="203"/>
        <v/>
      </c>
      <c r="AC924" s="293" t="str">
        <f t="shared" si="203"/>
        <v/>
      </c>
      <c r="AD924" s="293" t="str">
        <f t="shared" si="203"/>
        <v/>
      </c>
      <c r="AE924" s="293" t="str">
        <f t="shared" si="203"/>
        <v/>
      </c>
      <c r="AF924" s="293" t="str">
        <f t="shared" si="203"/>
        <v/>
      </c>
      <c r="AG924" s="293" t="str">
        <f t="shared" si="203"/>
        <v/>
      </c>
      <c r="AH924" s="293">
        <f t="shared" si="199"/>
        <v>0</v>
      </c>
      <c r="AI924" s="292" t="str">
        <f t="shared" si="200"/>
        <v>X</v>
      </c>
    </row>
    <row r="925" spans="1:35" ht="26.25" x14ac:dyDescent="0.25">
      <c r="A925" s="3"/>
      <c r="B925">
        <f>TABLA!D922</f>
        <v>938</v>
      </c>
      <c r="C925">
        <f>TABLA!H922</f>
        <v>6</v>
      </c>
      <c r="D925" s="165" t="str">
        <f>TABLA!A922</f>
        <v>F. Ciencias Físicas</v>
      </c>
      <c r="E925" s="284">
        <f>TABLA!BN922</f>
        <v>0</v>
      </c>
      <c r="F925" s="293" t="str">
        <f t="shared" si="202"/>
        <v/>
      </c>
      <c r="G925" s="293" t="str">
        <f t="shared" si="202"/>
        <v/>
      </c>
      <c r="H925" s="293" t="str">
        <f t="shared" si="202"/>
        <v/>
      </c>
      <c r="I925" s="293" t="str">
        <f t="shared" si="202"/>
        <v/>
      </c>
      <c r="J925" s="293" t="str">
        <f t="shared" si="202"/>
        <v/>
      </c>
      <c r="K925" s="293" t="str">
        <f t="shared" si="202"/>
        <v/>
      </c>
      <c r="L925" s="293" t="str">
        <f t="shared" si="202"/>
        <v/>
      </c>
      <c r="M925" s="293" t="str">
        <f t="shared" si="202"/>
        <v/>
      </c>
      <c r="N925" s="293" t="str">
        <f t="shared" si="202"/>
        <v/>
      </c>
      <c r="O925" s="293" t="str">
        <f t="shared" si="202"/>
        <v/>
      </c>
      <c r="P925" s="293" t="str">
        <f t="shared" si="201"/>
        <v/>
      </c>
      <c r="Q925" s="293" t="str">
        <f t="shared" si="201"/>
        <v/>
      </c>
      <c r="R925" s="293" t="str">
        <f t="shared" si="201"/>
        <v/>
      </c>
      <c r="S925" s="293" t="str">
        <f t="shared" si="201"/>
        <v/>
      </c>
      <c r="T925" s="293" t="str">
        <f t="shared" si="201"/>
        <v/>
      </c>
      <c r="U925" s="293" t="str">
        <f t="shared" si="201"/>
        <v/>
      </c>
      <c r="V925" s="293" t="str">
        <f t="shared" si="201"/>
        <v/>
      </c>
      <c r="W925" s="293" t="str">
        <f t="shared" si="201"/>
        <v/>
      </c>
      <c r="X925" s="293" t="str">
        <f t="shared" si="201"/>
        <v/>
      </c>
      <c r="Y925" s="293" t="str">
        <f t="shared" si="201"/>
        <v/>
      </c>
      <c r="Z925" s="293" t="str">
        <f t="shared" si="203"/>
        <v/>
      </c>
      <c r="AA925" s="293" t="str">
        <f t="shared" si="203"/>
        <v/>
      </c>
      <c r="AB925" s="293" t="str">
        <f t="shared" si="203"/>
        <v/>
      </c>
      <c r="AC925" s="293" t="str">
        <f t="shared" si="203"/>
        <v/>
      </c>
      <c r="AD925" s="293" t="str">
        <f t="shared" si="203"/>
        <v/>
      </c>
      <c r="AE925" s="293" t="str">
        <f t="shared" si="203"/>
        <v/>
      </c>
      <c r="AF925" s="293" t="str">
        <f t="shared" si="203"/>
        <v/>
      </c>
      <c r="AG925" s="293" t="str">
        <f t="shared" si="203"/>
        <v/>
      </c>
      <c r="AH925" s="293">
        <f t="shared" si="199"/>
        <v>0</v>
      </c>
      <c r="AI925" s="292" t="str">
        <f t="shared" si="200"/>
        <v>X</v>
      </c>
    </row>
    <row r="926" spans="1:35" ht="38.25" x14ac:dyDescent="0.25">
      <c r="A926"/>
      <c r="B926">
        <f>TABLA!D923</f>
        <v>939</v>
      </c>
      <c r="C926">
        <f>TABLA!H923</f>
        <v>24</v>
      </c>
      <c r="D926" s="284" t="str">
        <f>TABLA!A923</f>
        <v>F. Comercio y Turismo</v>
      </c>
      <c r="E926" s="284" t="str">
        <f>TABLA!BN923</f>
        <v>Falta un espacio para libros en otros idiomas, en especial en francés. Pero no solo libros academicos sino de narrativa.&lt;br&gt;Sería recomdable ampliar la biblioteca para que haya espacio en fechas de exámenes y para no tener que desplazarse a otras bibliotecas de la UCM cuando no está libro solictado.&lt;br&gt;</v>
      </c>
      <c r="F926" s="293" t="str">
        <f t="shared" si="202"/>
        <v/>
      </c>
      <c r="G926" s="293" t="str">
        <f t="shared" si="202"/>
        <v/>
      </c>
      <c r="H926" s="293" t="str">
        <f t="shared" si="202"/>
        <v/>
      </c>
      <c r="I926" s="293" t="str">
        <f t="shared" si="202"/>
        <v/>
      </c>
      <c r="J926" s="293" t="str">
        <f t="shared" si="202"/>
        <v/>
      </c>
      <c r="K926" s="293" t="str">
        <f t="shared" si="202"/>
        <v/>
      </c>
      <c r="L926" s="293" t="str">
        <f t="shared" si="202"/>
        <v/>
      </c>
      <c r="M926" s="293" t="str">
        <f t="shared" si="202"/>
        <v/>
      </c>
      <c r="N926" s="293" t="str">
        <f t="shared" si="202"/>
        <v/>
      </c>
      <c r="O926" s="293" t="str">
        <f t="shared" si="202"/>
        <v/>
      </c>
      <c r="P926" s="293" t="str">
        <f t="shared" si="201"/>
        <v/>
      </c>
      <c r="Q926" s="293" t="str">
        <f t="shared" si="201"/>
        <v/>
      </c>
      <c r="R926" s="293" t="str">
        <f t="shared" si="201"/>
        <v/>
      </c>
      <c r="S926" s="293" t="str">
        <f t="shared" si="201"/>
        <v/>
      </c>
      <c r="T926" s="293" t="str">
        <f t="shared" si="201"/>
        <v/>
      </c>
      <c r="U926" s="293" t="str">
        <f t="shared" si="201"/>
        <v/>
      </c>
      <c r="V926" s="293" t="str">
        <f t="shared" si="201"/>
        <v/>
      </c>
      <c r="W926" s="293" t="str">
        <f t="shared" si="201"/>
        <v/>
      </c>
      <c r="X926" s="293" t="str">
        <f t="shared" si="201"/>
        <v/>
      </c>
      <c r="Y926" s="293" t="str">
        <f t="shared" si="201"/>
        <v/>
      </c>
      <c r="Z926" s="293" t="str">
        <f t="shared" si="203"/>
        <v/>
      </c>
      <c r="AA926" s="293" t="str">
        <f t="shared" si="203"/>
        <v/>
      </c>
      <c r="AB926" s="293" t="str">
        <f t="shared" si="203"/>
        <v/>
      </c>
      <c r="AC926" s="293" t="str">
        <f t="shared" si="203"/>
        <v/>
      </c>
      <c r="AD926" s="293" t="str">
        <f t="shared" si="203"/>
        <v/>
      </c>
      <c r="AE926" s="293" t="str">
        <f t="shared" si="203"/>
        <v/>
      </c>
      <c r="AF926" s="293" t="str">
        <f t="shared" si="203"/>
        <v/>
      </c>
      <c r="AG926" s="293" t="str">
        <f t="shared" si="203"/>
        <v/>
      </c>
      <c r="AH926" s="293">
        <f t="shared" si="199"/>
        <v>0</v>
      </c>
      <c r="AI926" s="292">
        <f t="shared" si="200"/>
        <v>1</v>
      </c>
    </row>
    <row r="927" spans="1:35" ht="15.75" x14ac:dyDescent="0.25">
      <c r="A927"/>
      <c r="B927">
        <f>TABLA!D924</f>
        <v>940</v>
      </c>
      <c r="C927">
        <f>TABLA!H924</f>
        <v>1</v>
      </c>
      <c r="D927" s="165" t="str">
        <f>TABLA!A924</f>
        <v>F. Bellas Artes</v>
      </c>
      <c r="E927" s="284">
        <f>TABLA!BN924</f>
        <v>0</v>
      </c>
      <c r="F927" s="293" t="str">
        <f t="shared" si="202"/>
        <v/>
      </c>
      <c r="G927" s="293" t="str">
        <f t="shared" si="202"/>
        <v/>
      </c>
      <c r="H927" s="293" t="str">
        <f t="shared" si="202"/>
        <v/>
      </c>
      <c r="I927" s="293" t="str">
        <f t="shared" si="202"/>
        <v/>
      </c>
      <c r="J927" s="293" t="str">
        <f t="shared" si="202"/>
        <v/>
      </c>
      <c r="K927" s="293" t="str">
        <f t="shared" si="202"/>
        <v/>
      </c>
      <c r="L927" s="293" t="str">
        <f t="shared" si="202"/>
        <v/>
      </c>
      <c r="M927" s="293" t="str">
        <f t="shared" si="202"/>
        <v/>
      </c>
      <c r="N927" s="293" t="str">
        <f t="shared" si="202"/>
        <v/>
      </c>
      <c r="O927" s="293" t="str">
        <f t="shared" si="202"/>
        <v/>
      </c>
      <c r="P927" s="293" t="str">
        <f t="shared" si="201"/>
        <v/>
      </c>
      <c r="Q927" s="293" t="str">
        <f t="shared" si="201"/>
        <v/>
      </c>
      <c r="R927" s="293" t="str">
        <f t="shared" si="201"/>
        <v/>
      </c>
      <c r="S927" s="293" t="str">
        <f t="shared" si="201"/>
        <v/>
      </c>
      <c r="T927" s="293" t="str">
        <f t="shared" si="201"/>
        <v/>
      </c>
      <c r="U927" s="293" t="str">
        <f t="shared" si="201"/>
        <v/>
      </c>
      <c r="V927" s="293" t="str">
        <f t="shared" si="201"/>
        <v/>
      </c>
      <c r="W927" s="293" t="str">
        <f t="shared" si="201"/>
        <v/>
      </c>
      <c r="X927" s="293" t="str">
        <f t="shared" si="201"/>
        <v/>
      </c>
      <c r="Y927" s="293" t="str">
        <f t="shared" si="201"/>
        <v/>
      </c>
      <c r="Z927" s="293" t="str">
        <f t="shared" si="203"/>
        <v/>
      </c>
      <c r="AA927" s="293" t="str">
        <f t="shared" si="203"/>
        <v/>
      </c>
      <c r="AB927" s="293" t="str">
        <f t="shared" si="203"/>
        <v/>
      </c>
      <c r="AC927" s="293" t="str">
        <f t="shared" si="203"/>
        <v/>
      </c>
      <c r="AD927" s="293" t="str">
        <f t="shared" si="203"/>
        <v/>
      </c>
      <c r="AE927" s="293" t="str">
        <f t="shared" si="203"/>
        <v/>
      </c>
      <c r="AF927" s="293" t="str">
        <f t="shared" si="203"/>
        <v/>
      </c>
      <c r="AG927" s="293" t="str">
        <f t="shared" si="203"/>
        <v/>
      </c>
      <c r="AH927" s="293">
        <f t="shared" si="199"/>
        <v>0</v>
      </c>
      <c r="AI927" s="292" t="str">
        <f t="shared" si="200"/>
        <v>X</v>
      </c>
    </row>
    <row r="928" spans="1:35" ht="39" x14ac:dyDescent="0.25">
      <c r="A928"/>
      <c r="B928">
        <f>TABLA!D925</f>
        <v>941</v>
      </c>
      <c r="C928">
        <f>TABLA!H925</f>
        <v>9</v>
      </c>
      <c r="D928" s="165" t="str">
        <f>TABLA!A925</f>
        <v>F. Ciencias Políticas y Sociología</v>
      </c>
      <c r="E928" s="284">
        <f>TABLA!BN925</f>
        <v>0</v>
      </c>
      <c r="F928" s="293" t="str">
        <f t="shared" si="202"/>
        <v/>
      </c>
      <c r="G928" s="293" t="str">
        <f t="shared" si="202"/>
        <v/>
      </c>
      <c r="H928" s="293" t="str">
        <f t="shared" si="202"/>
        <v/>
      </c>
      <c r="I928" s="293" t="str">
        <f t="shared" si="202"/>
        <v/>
      </c>
      <c r="J928" s="293" t="str">
        <f t="shared" si="202"/>
        <v/>
      </c>
      <c r="K928" s="293" t="str">
        <f t="shared" si="202"/>
        <v/>
      </c>
      <c r="L928" s="293" t="str">
        <f t="shared" si="202"/>
        <v/>
      </c>
      <c r="M928" s="293" t="str">
        <f t="shared" si="202"/>
        <v/>
      </c>
      <c r="N928" s="293" t="str">
        <f t="shared" si="202"/>
        <v/>
      </c>
      <c r="O928" s="293" t="str">
        <f t="shared" si="202"/>
        <v/>
      </c>
      <c r="P928" s="293" t="str">
        <f t="shared" si="201"/>
        <v/>
      </c>
      <c r="Q928" s="293" t="str">
        <f t="shared" si="201"/>
        <v/>
      </c>
      <c r="R928" s="293" t="str">
        <f t="shared" si="201"/>
        <v/>
      </c>
      <c r="S928" s="293" t="str">
        <f t="shared" si="201"/>
        <v/>
      </c>
      <c r="T928" s="293" t="str">
        <f t="shared" si="201"/>
        <v/>
      </c>
      <c r="U928" s="293" t="str">
        <f t="shared" si="201"/>
        <v/>
      </c>
      <c r="V928" s="293" t="str">
        <f t="shared" si="201"/>
        <v/>
      </c>
      <c r="W928" s="293" t="str">
        <f t="shared" si="201"/>
        <v/>
      </c>
      <c r="X928" s="293" t="str">
        <f t="shared" si="201"/>
        <v/>
      </c>
      <c r="Y928" s="293" t="str">
        <f t="shared" si="201"/>
        <v/>
      </c>
      <c r="Z928" s="293" t="str">
        <f t="shared" si="203"/>
        <v/>
      </c>
      <c r="AA928" s="293" t="str">
        <f t="shared" si="203"/>
        <v/>
      </c>
      <c r="AB928" s="293" t="str">
        <f t="shared" si="203"/>
        <v/>
      </c>
      <c r="AC928" s="293" t="str">
        <f t="shared" si="203"/>
        <v/>
      </c>
      <c r="AD928" s="293" t="str">
        <f t="shared" si="203"/>
        <v/>
      </c>
      <c r="AE928" s="293" t="str">
        <f t="shared" si="203"/>
        <v/>
      </c>
      <c r="AF928" s="293" t="str">
        <f t="shared" si="203"/>
        <v/>
      </c>
      <c r="AG928" s="293" t="str">
        <f t="shared" si="203"/>
        <v/>
      </c>
      <c r="AH928" s="293">
        <f t="shared" si="199"/>
        <v>0</v>
      </c>
      <c r="AI928" s="292" t="str">
        <f t="shared" si="200"/>
        <v>X</v>
      </c>
    </row>
    <row r="929" spans="1:35" ht="26.25" x14ac:dyDescent="0.25">
      <c r="A929"/>
      <c r="B929">
        <f>TABLA!D926</f>
        <v>942</v>
      </c>
      <c r="C929">
        <f>TABLA!H926</f>
        <v>16</v>
      </c>
      <c r="D929" s="165" t="str">
        <f>TABLA!A926</f>
        <v>F. Geografía e Historia</v>
      </c>
      <c r="E929" s="284">
        <f>TABLA!BN926</f>
        <v>0</v>
      </c>
      <c r="F929" s="293" t="str">
        <f t="shared" si="202"/>
        <v/>
      </c>
      <c r="G929" s="293" t="str">
        <f t="shared" si="202"/>
        <v/>
      </c>
      <c r="H929" s="293" t="str">
        <f t="shared" si="202"/>
        <v/>
      </c>
      <c r="I929" s="293" t="str">
        <f t="shared" si="202"/>
        <v/>
      </c>
      <c r="J929" s="293" t="str">
        <f t="shared" si="202"/>
        <v/>
      </c>
      <c r="K929" s="293" t="str">
        <f t="shared" si="202"/>
        <v/>
      </c>
      <c r="L929" s="293" t="str">
        <f t="shared" si="202"/>
        <v/>
      </c>
      <c r="M929" s="293" t="str">
        <f t="shared" si="202"/>
        <v/>
      </c>
      <c r="N929" s="293" t="str">
        <f t="shared" si="202"/>
        <v/>
      </c>
      <c r="O929" s="293" t="str">
        <f t="shared" si="202"/>
        <v/>
      </c>
      <c r="P929" s="293" t="str">
        <f t="shared" si="201"/>
        <v/>
      </c>
      <c r="Q929" s="293" t="str">
        <f t="shared" si="201"/>
        <v/>
      </c>
      <c r="R929" s="293" t="str">
        <f t="shared" si="201"/>
        <v/>
      </c>
      <c r="S929" s="293" t="str">
        <f t="shared" si="201"/>
        <v/>
      </c>
      <c r="T929" s="293" t="str">
        <f t="shared" si="201"/>
        <v/>
      </c>
      <c r="U929" s="293" t="str">
        <f t="shared" si="201"/>
        <v/>
      </c>
      <c r="V929" s="293" t="str">
        <f t="shared" si="201"/>
        <v/>
      </c>
      <c r="W929" s="293" t="str">
        <f t="shared" si="201"/>
        <v/>
      </c>
      <c r="X929" s="293" t="str">
        <f t="shared" si="201"/>
        <v/>
      </c>
      <c r="Y929" s="293" t="str">
        <f t="shared" si="201"/>
        <v/>
      </c>
      <c r="Z929" s="293" t="str">
        <f t="shared" si="203"/>
        <v/>
      </c>
      <c r="AA929" s="293" t="str">
        <f t="shared" si="203"/>
        <v/>
      </c>
      <c r="AB929" s="293" t="str">
        <f t="shared" si="203"/>
        <v/>
      </c>
      <c r="AC929" s="293" t="str">
        <f t="shared" si="203"/>
        <v/>
      </c>
      <c r="AD929" s="293" t="str">
        <f t="shared" si="203"/>
        <v/>
      </c>
      <c r="AE929" s="293" t="str">
        <f t="shared" si="203"/>
        <v/>
      </c>
      <c r="AF929" s="293" t="str">
        <f t="shared" si="203"/>
        <v/>
      </c>
      <c r="AG929" s="293" t="str">
        <f t="shared" si="203"/>
        <v/>
      </c>
      <c r="AH929" s="293">
        <f t="shared" si="199"/>
        <v>0</v>
      </c>
      <c r="AI929" s="292" t="str">
        <f t="shared" si="200"/>
        <v>X</v>
      </c>
    </row>
    <row r="930" spans="1:35" ht="26.25" x14ac:dyDescent="0.25">
      <c r="A930"/>
      <c r="B930">
        <f>TABLA!D927</f>
        <v>944</v>
      </c>
      <c r="C930">
        <f>TABLA!H927</f>
        <v>16</v>
      </c>
      <c r="D930" s="165" t="str">
        <f>TABLA!A927</f>
        <v>F. Geografía e Historia</v>
      </c>
      <c r="E930" s="284">
        <f>TABLA!BN927</f>
        <v>0</v>
      </c>
      <c r="F930" s="293" t="str">
        <f t="shared" si="202"/>
        <v/>
      </c>
      <c r="G930" s="293" t="str">
        <f t="shared" si="202"/>
        <v/>
      </c>
      <c r="H930" s="293" t="str">
        <f t="shared" si="202"/>
        <v/>
      </c>
      <c r="I930" s="293" t="str">
        <f t="shared" si="202"/>
        <v/>
      </c>
      <c r="J930" s="293" t="str">
        <f t="shared" si="202"/>
        <v/>
      </c>
      <c r="K930" s="293" t="str">
        <f t="shared" si="202"/>
        <v/>
      </c>
      <c r="L930" s="293" t="str">
        <f t="shared" si="202"/>
        <v/>
      </c>
      <c r="M930" s="293" t="str">
        <f t="shared" si="202"/>
        <v/>
      </c>
      <c r="N930" s="293" t="str">
        <f t="shared" si="202"/>
        <v/>
      </c>
      <c r="O930" s="293" t="str">
        <f t="shared" si="202"/>
        <v/>
      </c>
      <c r="P930" s="293" t="str">
        <f t="shared" si="202"/>
        <v/>
      </c>
      <c r="Q930" s="293" t="str">
        <f t="shared" si="202"/>
        <v/>
      </c>
      <c r="R930" s="293" t="str">
        <f t="shared" si="202"/>
        <v/>
      </c>
      <c r="S930" s="293" t="str">
        <f t="shared" si="202"/>
        <v/>
      </c>
      <c r="T930" s="293" t="str">
        <f t="shared" si="202"/>
        <v/>
      </c>
      <c r="U930" s="293" t="str">
        <f t="shared" si="202"/>
        <v/>
      </c>
      <c r="V930" s="293" t="str">
        <f t="shared" ref="P930:AE945" si="204">IFERROR((IF(FIND(V$1,$E930,1)&gt;0,"x")),"")</f>
        <v/>
      </c>
      <c r="W930" s="293" t="str">
        <f t="shared" si="204"/>
        <v/>
      </c>
      <c r="X930" s="293" t="str">
        <f t="shared" si="204"/>
        <v/>
      </c>
      <c r="Y930" s="293" t="str">
        <f t="shared" si="204"/>
        <v/>
      </c>
      <c r="Z930" s="293" t="str">
        <f t="shared" si="203"/>
        <v/>
      </c>
      <c r="AA930" s="293" t="str">
        <f t="shared" si="203"/>
        <v/>
      </c>
      <c r="AB930" s="293" t="str">
        <f t="shared" si="203"/>
        <v/>
      </c>
      <c r="AC930" s="293" t="str">
        <f t="shared" si="203"/>
        <v/>
      </c>
      <c r="AD930" s="293" t="str">
        <f t="shared" si="203"/>
        <v/>
      </c>
      <c r="AE930" s="293" t="str">
        <f t="shared" si="203"/>
        <v/>
      </c>
      <c r="AF930" s="293" t="str">
        <f t="shared" si="203"/>
        <v/>
      </c>
      <c r="AG930" s="293" t="str">
        <f t="shared" si="203"/>
        <v/>
      </c>
      <c r="AH930" s="293">
        <f t="shared" si="199"/>
        <v>0</v>
      </c>
      <c r="AI930" s="292" t="str">
        <f t="shared" si="200"/>
        <v>X</v>
      </c>
    </row>
    <row r="931" spans="1:35" ht="15.75" x14ac:dyDescent="0.25">
      <c r="A931"/>
      <c r="B931">
        <f>TABLA!D928</f>
        <v>945</v>
      </c>
      <c r="C931">
        <f>TABLA!H928</f>
        <v>14</v>
      </c>
      <c r="D931" s="165" t="str">
        <f>TABLA!A928</f>
        <v>F. Filología</v>
      </c>
      <c r="E931" s="284">
        <f>TABLA!BN928</f>
        <v>0</v>
      </c>
      <c r="F931" s="293" t="str">
        <f t="shared" ref="F931:U946" si="205">IFERROR((IF(FIND(F$1,$E931,1)&gt;0,"x")),"")</f>
        <v/>
      </c>
      <c r="G931" s="293" t="str">
        <f t="shared" si="205"/>
        <v/>
      </c>
      <c r="H931" s="293" t="str">
        <f t="shared" si="205"/>
        <v/>
      </c>
      <c r="I931" s="293" t="str">
        <f t="shared" si="205"/>
        <v/>
      </c>
      <c r="J931" s="293" t="str">
        <f t="shared" si="205"/>
        <v/>
      </c>
      <c r="K931" s="293" t="str">
        <f t="shared" si="205"/>
        <v/>
      </c>
      <c r="L931" s="293" t="str">
        <f t="shared" si="205"/>
        <v/>
      </c>
      <c r="M931" s="293" t="str">
        <f t="shared" si="205"/>
        <v/>
      </c>
      <c r="N931" s="293" t="str">
        <f t="shared" si="205"/>
        <v/>
      </c>
      <c r="O931" s="293" t="str">
        <f t="shared" si="205"/>
        <v/>
      </c>
      <c r="P931" s="293" t="str">
        <f t="shared" si="204"/>
        <v/>
      </c>
      <c r="Q931" s="293" t="str">
        <f t="shared" si="204"/>
        <v/>
      </c>
      <c r="R931" s="293" t="str">
        <f t="shared" si="204"/>
        <v/>
      </c>
      <c r="S931" s="293" t="str">
        <f t="shared" si="204"/>
        <v/>
      </c>
      <c r="T931" s="293" t="str">
        <f t="shared" si="204"/>
        <v/>
      </c>
      <c r="U931" s="293" t="str">
        <f t="shared" si="204"/>
        <v/>
      </c>
      <c r="V931" s="293" t="str">
        <f t="shared" si="204"/>
        <v/>
      </c>
      <c r="W931" s="293" t="str">
        <f t="shared" si="204"/>
        <v/>
      </c>
      <c r="X931" s="293" t="str">
        <f t="shared" si="204"/>
        <v/>
      </c>
      <c r="Y931" s="293" t="str">
        <f t="shared" si="204"/>
        <v/>
      </c>
      <c r="Z931" s="293" t="str">
        <f t="shared" si="204"/>
        <v/>
      </c>
      <c r="AA931" s="293" t="str">
        <f t="shared" si="204"/>
        <v/>
      </c>
      <c r="AB931" s="293" t="str">
        <f t="shared" si="204"/>
        <v/>
      </c>
      <c r="AC931" s="293" t="str">
        <f t="shared" si="204"/>
        <v/>
      </c>
      <c r="AD931" s="293" t="str">
        <f t="shared" si="204"/>
        <v/>
      </c>
      <c r="AE931" s="293" t="str">
        <f t="shared" si="204"/>
        <v/>
      </c>
      <c r="AF931" s="293" t="str">
        <f t="shared" ref="Z931:AG946" si="206">IFERROR((IF(FIND(AF$1,$E931,1)&gt;0,"x")),"")</f>
        <v/>
      </c>
      <c r="AG931" s="293" t="str">
        <f t="shared" si="206"/>
        <v/>
      </c>
      <c r="AH931" s="293">
        <f t="shared" si="199"/>
        <v>0</v>
      </c>
      <c r="AI931" s="292" t="str">
        <f t="shared" si="200"/>
        <v>X</v>
      </c>
    </row>
    <row r="932" spans="1:35" ht="26.25" x14ac:dyDescent="0.25">
      <c r="A932"/>
      <c r="B932">
        <f>TABLA!D929</f>
        <v>946</v>
      </c>
      <c r="C932">
        <f>TABLA!H929</f>
        <v>10</v>
      </c>
      <c r="D932" s="165" t="str">
        <f>TABLA!A929</f>
        <v>F. Ciencias Químicas</v>
      </c>
      <c r="E932" s="284">
        <f>TABLA!BN929</f>
        <v>0</v>
      </c>
      <c r="F932" s="293" t="str">
        <f t="shared" si="205"/>
        <v/>
      </c>
      <c r="G932" s="293" t="str">
        <f t="shared" si="205"/>
        <v/>
      </c>
      <c r="H932" s="293" t="str">
        <f t="shared" si="205"/>
        <v/>
      </c>
      <c r="I932" s="293" t="str">
        <f t="shared" si="205"/>
        <v/>
      </c>
      <c r="J932" s="293" t="str">
        <f t="shared" si="205"/>
        <v/>
      </c>
      <c r="K932" s="293" t="str">
        <f t="shared" si="205"/>
        <v/>
      </c>
      <c r="L932" s="293" t="str">
        <f t="shared" si="205"/>
        <v/>
      </c>
      <c r="M932" s="293" t="str">
        <f t="shared" si="205"/>
        <v/>
      </c>
      <c r="N932" s="293" t="str">
        <f t="shared" si="205"/>
        <v/>
      </c>
      <c r="O932" s="293" t="str">
        <f t="shared" si="205"/>
        <v/>
      </c>
      <c r="P932" s="293" t="str">
        <f t="shared" si="204"/>
        <v/>
      </c>
      <c r="Q932" s="293" t="str">
        <f t="shared" si="204"/>
        <v/>
      </c>
      <c r="R932" s="293" t="str">
        <f t="shared" si="204"/>
        <v/>
      </c>
      <c r="S932" s="293" t="str">
        <f t="shared" si="204"/>
        <v/>
      </c>
      <c r="T932" s="293" t="str">
        <f t="shared" si="204"/>
        <v/>
      </c>
      <c r="U932" s="293" t="str">
        <f t="shared" si="204"/>
        <v/>
      </c>
      <c r="V932" s="293" t="str">
        <f t="shared" si="204"/>
        <v/>
      </c>
      <c r="W932" s="293" t="str">
        <f t="shared" si="204"/>
        <v/>
      </c>
      <c r="X932" s="293" t="str">
        <f t="shared" si="204"/>
        <v/>
      </c>
      <c r="Y932" s="293" t="str">
        <f t="shared" si="204"/>
        <v/>
      </c>
      <c r="Z932" s="293" t="str">
        <f t="shared" si="206"/>
        <v/>
      </c>
      <c r="AA932" s="293" t="str">
        <f t="shared" si="206"/>
        <v/>
      </c>
      <c r="AB932" s="293" t="str">
        <f t="shared" si="206"/>
        <v/>
      </c>
      <c r="AC932" s="293" t="str">
        <f t="shared" si="206"/>
        <v/>
      </c>
      <c r="AD932" s="293" t="str">
        <f t="shared" si="206"/>
        <v/>
      </c>
      <c r="AE932" s="293" t="str">
        <f t="shared" si="206"/>
        <v/>
      </c>
      <c r="AF932" s="293" t="str">
        <f t="shared" si="206"/>
        <v/>
      </c>
      <c r="AG932" s="293" t="str">
        <f t="shared" si="206"/>
        <v/>
      </c>
      <c r="AH932" s="293">
        <f t="shared" si="199"/>
        <v>0</v>
      </c>
      <c r="AI932" s="292" t="str">
        <f t="shared" si="200"/>
        <v>X</v>
      </c>
    </row>
    <row r="933" spans="1:35" ht="26.25" x14ac:dyDescent="0.25">
      <c r="A933"/>
      <c r="B933">
        <f>TABLA!D930</f>
        <v>947</v>
      </c>
      <c r="C933">
        <f>TABLA!H930</f>
        <v>8</v>
      </c>
      <c r="D933" s="165" t="str">
        <f>TABLA!A930</f>
        <v>F. Ciencias Matemáticas</v>
      </c>
      <c r="E933" s="284">
        <f>TABLA!BN930</f>
        <v>0</v>
      </c>
      <c r="F933" s="293" t="str">
        <f t="shared" si="205"/>
        <v/>
      </c>
      <c r="G933" s="293" t="str">
        <f t="shared" si="205"/>
        <v/>
      </c>
      <c r="H933" s="293" t="str">
        <f t="shared" si="205"/>
        <v/>
      </c>
      <c r="I933" s="293" t="str">
        <f t="shared" si="205"/>
        <v/>
      </c>
      <c r="J933" s="293" t="str">
        <f t="shared" si="205"/>
        <v/>
      </c>
      <c r="K933" s="293" t="str">
        <f t="shared" si="205"/>
        <v/>
      </c>
      <c r="L933" s="293" t="str">
        <f t="shared" si="205"/>
        <v/>
      </c>
      <c r="M933" s="293" t="str">
        <f t="shared" si="205"/>
        <v/>
      </c>
      <c r="N933" s="293" t="str">
        <f t="shared" si="205"/>
        <v/>
      </c>
      <c r="O933" s="293" t="str">
        <f t="shared" si="205"/>
        <v/>
      </c>
      <c r="P933" s="293" t="str">
        <f t="shared" si="204"/>
        <v/>
      </c>
      <c r="Q933" s="293" t="str">
        <f t="shared" si="204"/>
        <v/>
      </c>
      <c r="R933" s="293" t="str">
        <f t="shared" si="204"/>
        <v/>
      </c>
      <c r="S933" s="293" t="str">
        <f t="shared" si="204"/>
        <v/>
      </c>
      <c r="T933" s="293" t="str">
        <f t="shared" si="204"/>
        <v/>
      </c>
      <c r="U933" s="293" t="str">
        <f t="shared" si="204"/>
        <v/>
      </c>
      <c r="V933" s="293" t="str">
        <f t="shared" si="204"/>
        <v/>
      </c>
      <c r="W933" s="293" t="str">
        <f t="shared" si="204"/>
        <v/>
      </c>
      <c r="X933" s="293" t="str">
        <f t="shared" si="204"/>
        <v/>
      </c>
      <c r="Y933" s="293" t="str">
        <f t="shared" si="204"/>
        <v/>
      </c>
      <c r="Z933" s="293" t="str">
        <f t="shared" si="206"/>
        <v/>
      </c>
      <c r="AA933" s="293" t="str">
        <f t="shared" si="206"/>
        <v/>
      </c>
      <c r="AB933" s="293" t="str">
        <f t="shared" si="206"/>
        <v/>
      </c>
      <c r="AC933" s="293" t="str">
        <f t="shared" si="206"/>
        <v/>
      </c>
      <c r="AD933" s="293" t="str">
        <f t="shared" si="206"/>
        <v/>
      </c>
      <c r="AE933" s="293" t="str">
        <f t="shared" si="206"/>
        <v/>
      </c>
      <c r="AF933" s="293" t="str">
        <f t="shared" si="206"/>
        <v/>
      </c>
      <c r="AG933" s="293" t="str">
        <f t="shared" si="206"/>
        <v/>
      </c>
      <c r="AH933" s="293">
        <f t="shared" si="199"/>
        <v>0</v>
      </c>
      <c r="AI933" s="292" t="str">
        <f t="shared" si="200"/>
        <v>X</v>
      </c>
    </row>
    <row r="934" spans="1:35" ht="38.25" x14ac:dyDescent="0.25">
      <c r="A934" s="3"/>
      <c r="B934">
        <f>TABLA!D931</f>
        <v>948</v>
      </c>
      <c r="C934">
        <f>TABLA!H931</f>
        <v>22</v>
      </c>
      <c r="D934" s="284" t="str">
        <f>TABLA!A931</f>
        <v>F. Enfermería, Fisioterapia y Podología</v>
      </c>
      <c r="E934" s="284">
        <f>TABLA!BN931</f>
        <v>0</v>
      </c>
      <c r="F934" s="293" t="str">
        <f t="shared" si="205"/>
        <v/>
      </c>
      <c r="G934" s="293" t="str">
        <f t="shared" si="205"/>
        <v/>
      </c>
      <c r="H934" s="293" t="str">
        <f t="shared" si="205"/>
        <v/>
      </c>
      <c r="I934" s="293" t="str">
        <f t="shared" si="205"/>
        <v/>
      </c>
      <c r="J934" s="293" t="str">
        <f t="shared" si="205"/>
        <v/>
      </c>
      <c r="K934" s="293" t="str">
        <f t="shared" si="205"/>
        <v/>
      </c>
      <c r="L934" s="293" t="str">
        <f t="shared" si="205"/>
        <v/>
      </c>
      <c r="M934" s="293" t="str">
        <f t="shared" si="205"/>
        <v/>
      </c>
      <c r="N934" s="293" t="str">
        <f t="shared" si="205"/>
        <v/>
      </c>
      <c r="O934" s="293" t="str">
        <f t="shared" si="205"/>
        <v/>
      </c>
      <c r="P934" s="293" t="str">
        <f t="shared" si="204"/>
        <v/>
      </c>
      <c r="Q934" s="293" t="str">
        <f t="shared" si="204"/>
        <v/>
      </c>
      <c r="R934" s="293" t="str">
        <f t="shared" si="204"/>
        <v/>
      </c>
      <c r="S934" s="293" t="str">
        <f t="shared" si="204"/>
        <v/>
      </c>
      <c r="T934" s="293" t="str">
        <f t="shared" si="204"/>
        <v/>
      </c>
      <c r="U934" s="293" t="str">
        <f t="shared" si="204"/>
        <v/>
      </c>
      <c r="V934" s="293" t="str">
        <f t="shared" si="204"/>
        <v/>
      </c>
      <c r="W934" s="293" t="str">
        <f t="shared" si="204"/>
        <v/>
      </c>
      <c r="X934" s="293" t="str">
        <f t="shared" si="204"/>
        <v/>
      </c>
      <c r="Y934" s="293" t="str">
        <f t="shared" si="204"/>
        <v/>
      </c>
      <c r="Z934" s="293" t="str">
        <f t="shared" si="206"/>
        <v/>
      </c>
      <c r="AA934" s="293" t="str">
        <f t="shared" si="206"/>
        <v/>
      </c>
      <c r="AB934" s="293" t="str">
        <f t="shared" si="206"/>
        <v/>
      </c>
      <c r="AC934" s="293" t="str">
        <f t="shared" si="206"/>
        <v/>
      </c>
      <c r="AD934" s="293" t="str">
        <f t="shared" si="206"/>
        <v/>
      </c>
      <c r="AE934" s="293" t="str">
        <f t="shared" si="206"/>
        <v/>
      </c>
      <c r="AF934" s="293" t="str">
        <f t="shared" si="206"/>
        <v/>
      </c>
      <c r="AG934" s="293" t="str">
        <f t="shared" si="206"/>
        <v/>
      </c>
      <c r="AH934" s="293">
        <f t="shared" si="199"/>
        <v>0</v>
      </c>
      <c r="AI934" s="292" t="str">
        <f t="shared" si="200"/>
        <v>X</v>
      </c>
    </row>
    <row r="935" spans="1:35" ht="51.75" x14ac:dyDescent="0.25">
      <c r="A935" s="3"/>
      <c r="B935">
        <f>TABLA!D932</f>
        <v>949</v>
      </c>
      <c r="C935">
        <f>TABLA!H932</f>
        <v>12</v>
      </c>
      <c r="D935" s="165" t="str">
        <f>TABLA!A932</f>
        <v>F. Educación - Centro de Formación del Profesorado</v>
      </c>
      <c r="E935" s="284">
        <f>TABLA!BN932</f>
        <v>0</v>
      </c>
      <c r="F935" s="293" t="str">
        <f t="shared" si="205"/>
        <v/>
      </c>
      <c r="G935" s="293" t="str">
        <f t="shared" si="205"/>
        <v/>
      </c>
      <c r="H935" s="293" t="str">
        <f t="shared" si="205"/>
        <v/>
      </c>
      <c r="I935" s="293" t="str">
        <f t="shared" si="205"/>
        <v/>
      </c>
      <c r="J935" s="293" t="str">
        <f t="shared" si="205"/>
        <v/>
      </c>
      <c r="K935" s="293" t="str">
        <f t="shared" si="205"/>
        <v/>
      </c>
      <c r="L935" s="293" t="str">
        <f t="shared" si="205"/>
        <v/>
      </c>
      <c r="M935" s="293" t="str">
        <f t="shared" si="205"/>
        <v/>
      </c>
      <c r="N935" s="293" t="str">
        <f t="shared" si="205"/>
        <v/>
      </c>
      <c r="O935" s="293" t="str">
        <f t="shared" si="205"/>
        <v/>
      </c>
      <c r="P935" s="293" t="str">
        <f t="shared" si="204"/>
        <v/>
      </c>
      <c r="Q935" s="293" t="str">
        <f t="shared" si="204"/>
        <v/>
      </c>
      <c r="R935" s="293" t="str">
        <f t="shared" si="204"/>
        <v/>
      </c>
      <c r="S935" s="293" t="str">
        <f t="shared" si="204"/>
        <v/>
      </c>
      <c r="T935" s="293" t="str">
        <f t="shared" si="204"/>
        <v/>
      </c>
      <c r="U935" s="293" t="str">
        <f t="shared" si="204"/>
        <v/>
      </c>
      <c r="V935" s="293" t="str">
        <f t="shared" si="204"/>
        <v/>
      </c>
      <c r="W935" s="293" t="str">
        <f t="shared" si="204"/>
        <v/>
      </c>
      <c r="X935" s="293" t="str">
        <f t="shared" si="204"/>
        <v/>
      </c>
      <c r="Y935" s="293" t="str">
        <f t="shared" si="204"/>
        <v/>
      </c>
      <c r="Z935" s="293" t="str">
        <f t="shared" si="206"/>
        <v/>
      </c>
      <c r="AA935" s="293" t="str">
        <f t="shared" si="206"/>
        <v/>
      </c>
      <c r="AB935" s="293" t="str">
        <f t="shared" si="206"/>
        <v/>
      </c>
      <c r="AC935" s="293" t="str">
        <f t="shared" si="206"/>
        <v/>
      </c>
      <c r="AD935" s="293" t="str">
        <f t="shared" si="206"/>
        <v/>
      </c>
      <c r="AE935" s="293" t="str">
        <f t="shared" si="206"/>
        <v/>
      </c>
      <c r="AF935" s="293" t="str">
        <f t="shared" si="206"/>
        <v/>
      </c>
      <c r="AG935" s="293" t="str">
        <f t="shared" si="206"/>
        <v/>
      </c>
      <c r="AH935" s="293">
        <f t="shared" si="199"/>
        <v>0</v>
      </c>
      <c r="AI935" s="292" t="str">
        <f t="shared" si="200"/>
        <v>X</v>
      </c>
    </row>
    <row r="936" spans="1:35" ht="15.75" x14ac:dyDescent="0.25">
      <c r="A936"/>
      <c r="B936">
        <f>TABLA!D933</f>
        <v>950</v>
      </c>
      <c r="C936">
        <f>TABLA!H933</f>
        <v>14</v>
      </c>
      <c r="D936" s="165" t="str">
        <f>TABLA!A933</f>
        <v>F. Filología</v>
      </c>
      <c r="E936" s="284">
        <f>TABLA!BN933</f>
        <v>0</v>
      </c>
      <c r="F936" s="293" t="str">
        <f t="shared" si="205"/>
        <v/>
      </c>
      <c r="G936" s="293" t="str">
        <f t="shared" si="205"/>
        <v/>
      </c>
      <c r="H936" s="293" t="str">
        <f t="shared" si="205"/>
        <v/>
      </c>
      <c r="I936" s="293" t="str">
        <f t="shared" si="205"/>
        <v/>
      </c>
      <c r="J936" s="293" t="str">
        <f t="shared" si="205"/>
        <v/>
      </c>
      <c r="K936" s="293" t="str">
        <f t="shared" si="205"/>
        <v/>
      </c>
      <c r="L936" s="293" t="str">
        <f t="shared" si="205"/>
        <v/>
      </c>
      <c r="M936" s="293" t="str">
        <f t="shared" si="205"/>
        <v/>
      </c>
      <c r="N936" s="293" t="str">
        <f t="shared" si="205"/>
        <v/>
      </c>
      <c r="O936" s="293" t="str">
        <f t="shared" si="205"/>
        <v/>
      </c>
      <c r="P936" s="293" t="str">
        <f t="shared" si="204"/>
        <v/>
      </c>
      <c r="Q936" s="293" t="str">
        <f t="shared" si="204"/>
        <v/>
      </c>
      <c r="R936" s="293" t="str">
        <f t="shared" si="204"/>
        <v/>
      </c>
      <c r="S936" s="293" t="str">
        <f t="shared" si="204"/>
        <v/>
      </c>
      <c r="T936" s="293" t="str">
        <f t="shared" si="204"/>
        <v/>
      </c>
      <c r="U936" s="293" t="str">
        <f t="shared" si="204"/>
        <v/>
      </c>
      <c r="V936" s="293" t="str">
        <f t="shared" si="204"/>
        <v/>
      </c>
      <c r="W936" s="293" t="str">
        <f t="shared" si="204"/>
        <v/>
      </c>
      <c r="X936" s="293" t="str">
        <f t="shared" si="204"/>
        <v/>
      </c>
      <c r="Y936" s="293" t="str">
        <f t="shared" si="204"/>
        <v/>
      </c>
      <c r="Z936" s="293" t="str">
        <f t="shared" si="206"/>
        <v/>
      </c>
      <c r="AA936" s="293" t="str">
        <f t="shared" si="206"/>
        <v/>
      </c>
      <c r="AB936" s="293" t="str">
        <f t="shared" si="206"/>
        <v/>
      </c>
      <c r="AC936" s="293" t="str">
        <f t="shared" si="206"/>
        <v/>
      </c>
      <c r="AD936" s="293" t="str">
        <f t="shared" si="206"/>
        <v/>
      </c>
      <c r="AE936" s="293" t="str">
        <f t="shared" si="206"/>
        <v/>
      </c>
      <c r="AF936" s="293" t="str">
        <f t="shared" si="206"/>
        <v/>
      </c>
      <c r="AG936" s="293" t="str">
        <f t="shared" si="206"/>
        <v/>
      </c>
      <c r="AH936" s="293">
        <f t="shared" si="199"/>
        <v>0</v>
      </c>
      <c r="AI936" s="292" t="str">
        <f t="shared" si="200"/>
        <v>X</v>
      </c>
    </row>
    <row r="937" spans="1:35" ht="15.75" x14ac:dyDescent="0.25">
      <c r="A937"/>
      <c r="B937">
        <f>TABLA!D934</f>
        <v>951</v>
      </c>
      <c r="C937">
        <f>TABLA!H934</f>
        <v>14</v>
      </c>
      <c r="D937" s="165" t="str">
        <f>TABLA!A934</f>
        <v>F. Filología</v>
      </c>
      <c r="E937" s="284">
        <f>TABLA!BN934</f>
        <v>0</v>
      </c>
      <c r="F937" s="293" t="str">
        <f t="shared" si="205"/>
        <v/>
      </c>
      <c r="G937" s="293" t="str">
        <f t="shared" si="205"/>
        <v/>
      </c>
      <c r="H937" s="293" t="str">
        <f t="shared" si="205"/>
        <v/>
      </c>
      <c r="I937" s="293" t="str">
        <f t="shared" si="205"/>
        <v/>
      </c>
      <c r="J937" s="293" t="str">
        <f t="shared" si="205"/>
        <v/>
      </c>
      <c r="K937" s="293" t="str">
        <f t="shared" si="205"/>
        <v/>
      </c>
      <c r="L937" s="293" t="str">
        <f t="shared" si="205"/>
        <v/>
      </c>
      <c r="M937" s="293" t="str">
        <f t="shared" si="205"/>
        <v/>
      </c>
      <c r="N937" s="293" t="str">
        <f t="shared" si="205"/>
        <v/>
      </c>
      <c r="O937" s="293" t="str">
        <f t="shared" si="205"/>
        <v/>
      </c>
      <c r="P937" s="293" t="str">
        <f t="shared" si="204"/>
        <v/>
      </c>
      <c r="Q937" s="293" t="str">
        <f t="shared" si="204"/>
        <v/>
      </c>
      <c r="R937" s="293" t="str">
        <f t="shared" si="204"/>
        <v/>
      </c>
      <c r="S937" s="293" t="str">
        <f t="shared" si="204"/>
        <v/>
      </c>
      <c r="T937" s="293" t="str">
        <f t="shared" si="204"/>
        <v/>
      </c>
      <c r="U937" s="293" t="str">
        <f t="shared" si="204"/>
        <v/>
      </c>
      <c r="V937" s="293" t="str">
        <f t="shared" si="204"/>
        <v/>
      </c>
      <c r="W937" s="293" t="str">
        <f t="shared" si="204"/>
        <v/>
      </c>
      <c r="X937" s="293" t="str">
        <f t="shared" si="204"/>
        <v/>
      </c>
      <c r="Y937" s="293" t="str">
        <f t="shared" si="204"/>
        <v/>
      </c>
      <c r="Z937" s="293" t="str">
        <f t="shared" si="206"/>
        <v/>
      </c>
      <c r="AA937" s="293" t="str">
        <f t="shared" si="206"/>
        <v/>
      </c>
      <c r="AB937" s="293" t="str">
        <f t="shared" si="206"/>
        <v/>
      </c>
      <c r="AC937" s="293" t="str">
        <f t="shared" si="206"/>
        <v/>
      </c>
      <c r="AD937" s="293" t="str">
        <f t="shared" si="206"/>
        <v/>
      </c>
      <c r="AE937" s="293" t="str">
        <f t="shared" si="206"/>
        <v/>
      </c>
      <c r="AF937" s="293" t="str">
        <f t="shared" si="206"/>
        <v/>
      </c>
      <c r="AG937" s="293" t="str">
        <f t="shared" si="206"/>
        <v/>
      </c>
      <c r="AH937" s="293">
        <f t="shared" si="199"/>
        <v>0</v>
      </c>
      <c r="AI937" s="292" t="str">
        <f t="shared" si="200"/>
        <v>X</v>
      </c>
    </row>
    <row r="938" spans="1:35" ht="15.75" x14ac:dyDescent="0.25">
      <c r="A938"/>
      <c r="B938">
        <f>TABLA!D935</f>
        <v>952</v>
      </c>
      <c r="C938">
        <f>TABLA!H935</f>
        <v>18</v>
      </c>
      <c r="D938" s="165" t="str">
        <f>TABLA!A935</f>
        <v>F. Medicina</v>
      </c>
      <c r="E938" s="284">
        <f>TABLA!BN935</f>
        <v>0</v>
      </c>
      <c r="F938" s="293" t="str">
        <f t="shared" si="205"/>
        <v/>
      </c>
      <c r="G938" s="293" t="str">
        <f t="shared" si="205"/>
        <v/>
      </c>
      <c r="H938" s="293" t="str">
        <f t="shared" si="205"/>
        <v/>
      </c>
      <c r="I938" s="293" t="str">
        <f t="shared" si="205"/>
        <v/>
      </c>
      <c r="J938" s="293" t="str">
        <f t="shared" si="205"/>
        <v/>
      </c>
      <c r="K938" s="293" t="str">
        <f t="shared" si="205"/>
        <v/>
      </c>
      <c r="L938" s="293" t="str">
        <f t="shared" si="205"/>
        <v/>
      </c>
      <c r="M938" s="293" t="str">
        <f t="shared" si="205"/>
        <v/>
      </c>
      <c r="N938" s="293" t="str">
        <f t="shared" si="205"/>
        <v/>
      </c>
      <c r="O938" s="293" t="str">
        <f t="shared" si="205"/>
        <v/>
      </c>
      <c r="P938" s="293" t="str">
        <f t="shared" si="204"/>
        <v/>
      </c>
      <c r="Q938" s="293" t="str">
        <f t="shared" si="204"/>
        <v/>
      </c>
      <c r="R938" s="293" t="str">
        <f t="shared" si="204"/>
        <v/>
      </c>
      <c r="S938" s="293" t="str">
        <f t="shared" si="204"/>
        <v/>
      </c>
      <c r="T938" s="293" t="str">
        <f t="shared" si="204"/>
        <v/>
      </c>
      <c r="U938" s="293" t="str">
        <f t="shared" si="204"/>
        <v/>
      </c>
      <c r="V938" s="293" t="str">
        <f t="shared" si="204"/>
        <v/>
      </c>
      <c r="W938" s="293" t="str">
        <f t="shared" si="204"/>
        <v/>
      </c>
      <c r="X938" s="293" t="str">
        <f t="shared" si="204"/>
        <v/>
      </c>
      <c r="Y938" s="293" t="str">
        <f t="shared" si="204"/>
        <v/>
      </c>
      <c r="Z938" s="293" t="str">
        <f t="shared" si="206"/>
        <v/>
      </c>
      <c r="AA938" s="293" t="str">
        <f t="shared" si="206"/>
        <v/>
      </c>
      <c r="AB938" s="293" t="str">
        <f t="shared" si="206"/>
        <v/>
      </c>
      <c r="AC938" s="293" t="str">
        <f t="shared" si="206"/>
        <v/>
      </c>
      <c r="AD938" s="293" t="str">
        <f t="shared" si="206"/>
        <v/>
      </c>
      <c r="AE938" s="293" t="str">
        <f t="shared" si="206"/>
        <v/>
      </c>
      <c r="AF938" s="293" t="str">
        <f t="shared" si="206"/>
        <v/>
      </c>
      <c r="AG938" s="293" t="str">
        <f t="shared" si="206"/>
        <v/>
      </c>
      <c r="AH938" s="293">
        <f t="shared" si="199"/>
        <v>0</v>
      </c>
      <c r="AI938" s="292" t="str">
        <f t="shared" si="200"/>
        <v>X</v>
      </c>
    </row>
    <row r="939" spans="1:35" ht="26.25" x14ac:dyDescent="0.25">
      <c r="A939"/>
      <c r="B939">
        <f>TABLA!D936</f>
        <v>953</v>
      </c>
      <c r="C939">
        <f>TABLA!H936</f>
        <v>16</v>
      </c>
      <c r="D939" s="165" t="str">
        <f>TABLA!A936</f>
        <v>F. Geografía e Historia</v>
      </c>
      <c r="E939" s="284">
        <f>TABLA!BN936</f>
        <v>0</v>
      </c>
      <c r="F939" s="293" t="str">
        <f t="shared" si="205"/>
        <v/>
      </c>
      <c r="G939" s="293" t="str">
        <f t="shared" si="205"/>
        <v/>
      </c>
      <c r="H939" s="293" t="str">
        <f t="shared" si="205"/>
        <v/>
      </c>
      <c r="I939" s="293" t="str">
        <f t="shared" si="205"/>
        <v/>
      </c>
      <c r="J939" s="293" t="str">
        <f t="shared" si="205"/>
        <v/>
      </c>
      <c r="K939" s="293" t="str">
        <f t="shared" si="205"/>
        <v/>
      </c>
      <c r="L939" s="293" t="str">
        <f t="shared" si="205"/>
        <v/>
      </c>
      <c r="M939" s="293" t="str">
        <f t="shared" si="205"/>
        <v/>
      </c>
      <c r="N939" s="293" t="str">
        <f t="shared" si="205"/>
        <v/>
      </c>
      <c r="O939" s="293" t="str">
        <f t="shared" si="205"/>
        <v/>
      </c>
      <c r="P939" s="293" t="str">
        <f t="shared" si="204"/>
        <v/>
      </c>
      <c r="Q939" s="293" t="str">
        <f t="shared" si="204"/>
        <v/>
      </c>
      <c r="R939" s="293" t="str">
        <f t="shared" si="204"/>
        <v/>
      </c>
      <c r="S939" s="293" t="str">
        <f t="shared" si="204"/>
        <v/>
      </c>
      <c r="T939" s="293" t="str">
        <f t="shared" si="204"/>
        <v/>
      </c>
      <c r="U939" s="293" t="str">
        <f t="shared" si="204"/>
        <v/>
      </c>
      <c r="V939" s="293" t="str">
        <f t="shared" si="204"/>
        <v/>
      </c>
      <c r="W939" s="293" t="str">
        <f t="shared" si="204"/>
        <v/>
      </c>
      <c r="X939" s="293" t="str">
        <f t="shared" si="204"/>
        <v/>
      </c>
      <c r="Y939" s="293" t="str">
        <f t="shared" si="204"/>
        <v/>
      </c>
      <c r="Z939" s="293" t="str">
        <f t="shared" si="206"/>
        <v/>
      </c>
      <c r="AA939" s="293" t="str">
        <f t="shared" si="206"/>
        <v/>
      </c>
      <c r="AB939" s="293" t="str">
        <f t="shared" si="206"/>
        <v/>
      </c>
      <c r="AC939" s="293" t="str">
        <f t="shared" si="206"/>
        <v/>
      </c>
      <c r="AD939" s="293" t="str">
        <f t="shared" si="206"/>
        <v/>
      </c>
      <c r="AE939" s="293" t="str">
        <f t="shared" si="206"/>
        <v/>
      </c>
      <c r="AF939" s="293" t="str">
        <f t="shared" si="206"/>
        <v/>
      </c>
      <c r="AG939" s="293" t="str">
        <f t="shared" si="206"/>
        <v/>
      </c>
      <c r="AH939" s="293">
        <f t="shared" si="199"/>
        <v>0</v>
      </c>
      <c r="AI939" s="292" t="str">
        <f t="shared" si="200"/>
        <v>X</v>
      </c>
    </row>
    <row r="940" spans="1:35" ht="25.5" x14ac:dyDescent="0.25">
      <c r="A940"/>
      <c r="B940">
        <f>TABLA!D937</f>
        <v>954</v>
      </c>
      <c r="C940">
        <f>TABLA!H937</f>
        <v>16</v>
      </c>
      <c r="D940" s="284" t="str">
        <f>TABLA!A937</f>
        <v>F. Geografía e Historia</v>
      </c>
      <c r="E940" s="284">
        <f>TABLA!BN937</f>
        <v>0</v>
      </c>
      <c r="F940" s="293" t="str">
        <f t="shared" si="205"/>
        <v/>
      </c>
      <c r="G940" s="293" t="str">
        <f t="shared" si="205"/>
        <v/>
      </c>
      <c r="H940" s="293" t="str">
        <f t="shared" si="205"/>
        <v/>
      </c>
      <c r="I940" s="293" t="str">
        <f t="shared" si="205"/>
        <v/>
      </c>
      <c r="J940" s="293" t="str">
        <f t="shared" si="205"/>
        <v/>
      </c>
      <c r="K940" s="293" t="str">
        <f t="shared" si="205"/>
        <v/>
      </c>
      <c r="L940" s="293" t="str">
        <f t="shared" si="205"/>
        <v/>
      </c>
      <c r="M940" s="293" t="str">
        <f t="shared" si="205"/>
        <v/>
      </c>
      <c r="N940" s="293" t="str">
        <f t="shared" si="205"/>
        <v/>
      </c>
      <c r="O940" s="293" t="str">
        <f t="shared" si="205"/>
        <v/>
      </c>
      <c r="P940" s="293" t="str">
        <f t="shared" si="204"/>
        <v/>
      </c>
      <c r="Q940" s="293" t="str">
        <f t="shared" si="204"/>
        <v/>
      </c>
      <c r="R940" s="293" t="str">
        <f t="shared" si="204"/>
        <v/>
      </c>
      <c r="S940" s="293" t="str">
        <f t="shared" si="204"/>
        <v/>
      </c>
      <c r="T940" s="293" t="str">
        <f t="shared" si="204"/>
        <v/>
      </c>
      <c r="U940" s="293" t="str">
        <f t="shared" si="204"/>
        <v/>
      </c>
      <c r="V940" s="293" t="str">
        <f t="shared" si="204"/>
        <v/>
      </c>
      <c r="W940" s="293" t="str">
        <f t="shared" si="204"/>
        <v/>
      </c>
      <c r="X940" s="293" t="str">
        <f t="shared" si="204"/>
        <v/>
      </c>
      <c r="Y940" s="293" t="str">
        <f t="shared" si="204"/>
        <v/>
      </c>
      <c r="Z940" s="293" t="str">
        <f t="shared" si="206"/>
        <v/>
      </c>
      <c r="AA940" s="293" t="str">
        <f t="shared" si="206"/>
        <v/>
      </c>
      <c r="AB940" s="293" t="str">
        <f t="shared" si="206"/>
        <v/>
      </c>
      <c r="AC940" s="293" t="str">
        <f t="shared" si="206"/>
        <v/>
      </c>
      <c r="AD940" s="293" t="str">
        <f t="shared" si="206"/>
        <v/>
      </c>
      <c r="AE940" s="293" t="str">
        <f t="shared" si="206"/>
        <v/>
      </c>
      <c r="AF940" s="293" t="str">
        <f t="shared" si="206"/>
        <v/>
      </c>
      <c r="AG940" s="293" t="str">
        <f t="shared" si="206"/>
        <v/>
      </c>
      <c r="AH940" s="293">
        <f t="shared" si="199"/>
        <v>0</v>
      </c>
      <c r="AI940" s="292" t="str">
        <f t="shared" si="200"/>
        <v>X</v>
      </c>
    </row>
    <row r="941" spans="1:35" ht="26.25" x14ac:dyDescent="0.25">
      <c r="A941" s="3"/>
      <c r="B941">
        <f>TABLA!D938</f>
        <v>955</v>
      </c>
      <c r="C941">
        <f>TABLA!H938</f>
        <v>4</v>
      </c>
      <c r="D941" s="165" t="str">
        <f>TABLA!A938</f>
        <v>F. Ciencias de la Información</v>
      </c>
      <c r="E941" s="284">
        <f>TABLA!BN938</f>
        <v>0</v>
      </c>
      <c r="F941" s="293" t="str">
        <f t="shared" si="205"/>
        <v/>
      </c>
      <c r="G941" s="293" t="str">
        <f t="shared" si="205"/>
        <v/>
      </c>
      <c r="H941" s="293" t="str">
        <f t="shared" si="205"/>
        <v/>
      </c>
      <c r="I941" s="293" t="str">
        <f t="shared" si="205"/>
        <v/>
      </c>
      <c r="J941" s="293" t="str">
        <f t="shared" si="205"/>
        <v/>
      </c>
      <c r="K941" s="293" t="str">
        <f t="shared" si="205"/>
        <v/>
      </c>
      <c r="L941" s="293" t="str">
        <f t="shared" si="205"/>
        <v/>
      </c>
      <c r="M941" s="293" t="str">
        <f t="shared" si="205"/>
        <v/>
      </c>
      <c r="N941" s="293" t="str">
        <f t="shared" si="205"/>
        <v/>
      </c>
      <c r="O941" s="293" t="str">
        <f t="shared" si="205"/>
        <v/>
      </c>
      <c r="P941" s="293" t="str">
        <f t="shared" si="204"/>
        <v/>
      </c>
      <c r="Q941" s="293" t="str">
        <f t="shared" si="204"/>
        <v/>
      </c>
      <c r="R941" s="293" t="str">
        <f t="shared" si="204"/>
        <v/>
      </c>
      <c r="S941" s="293" t="str">
        <f t="shared" si="204"/>
        <v/>
      </c>
      <c r="T941" s="293" t="str">
        <f t="shared" si="204"/>
        <v/>
      </c>
      <c r="U941" s="293" t="str">
        <f t="shared" si="204"/>
        <v/>
      </c>
      <c r="V941" s="293" t="str">
        <f t="shared" si="204"/>
        <v/>
      </c>
      <c r="W941" s="293" t="str">
        <f t="shared" si="204"/>
        <v/>
      </c>
      <c r="X941" s="293" t="str">
        <f t="shared" si="204"/>
        <v/>
      </c>
      <c r="Y941" s="293" t="str">
        <f t="shared" si="204"/>
        <v/>
      </c>
      <c r="Z941" s="293" t="str">
        <f t="shared" si="206"/>
        <v/>
      </c>
      <c r="AA941" s="293" t="str">
        <f t="shared" si="206"/>
        <v/>
      </c>
      <c r="AB941" s="293" t="str">
        <f t="shared" si="206"/>
        <v/>
      </c>
      <c r="AC941" s="293" t="str">
        <f t="shared" si="206"/>
        <v/>
      </c>
      <c r="AD941" s="293" t="str">
        <f t="shared" si="206"/>
        <v/>
      </c>
      <c r="AE941" s="293" t="str">
        <f t="shared" si="206"/>
        <v/>
      </c>
      <c r="AF941" s="293" t="str">
        <f t="shared" si="206"/>
        <v/>
      </c>
      <c r="AG941" s="293" t="str">
        <f t="shared" si="206"/>
        <v/>
      </c>
      <c r="AH941" s="293">
        <f t="shared" si="199"/>
        <v>0</v>
      </c>
      <c r="AI941" s="292" t="str">
        <f t="shared" si="200"/>
        <v>X</v>
      </c>
    </row>
    <row r="942" spans="1:35" ht="15.75" x14ac:dyDescent="0.25">
      <c r="A942" s="3"/>
      <c r="B942">
        <f>TABLA!D939</f>
        <v>956</v>
      </c>
      <c r="C942">
        <f>TABLA!H939</f>
        <v>21</v>
      </c>
      <c r="D942" s="165" t="str">
        <f>TABLA!A939</f>
        <v>F. Veterinaria</v>
      </c>
      <c r="E942" s="284">
        <f>TABLA!BN939</f>
        <v>0</v>
      </c>
      <c r="F942" s="293" t="str">
        <f t="shared" si="205"/>
        <v/>
      </c>
      <c r="G942" s="293" t="str">
        <f t="shared" si="205"/>
        <v/>
      </c>
      <c r="H942" s="293" t="str">
        <f t="shared" si="205"/>
        <v/>
      </c>
      <c r="I942" s="293" t="str">
        <f t="shared" si="205"/>
        <v/>
      </c>
      <c r="J942" s="293" t="str">
        <f t="shared" si="205"/>
        <v/>
      </c>
      <c r="K942" s="293" t="str">
        <f t="shared" si="205"/>
        <v/>
      </c>
      <c r="L942" s="293" t="str">
        <f t="shared" si="205"/>
        <v/>
      </c>
      <c r="M942" s="293" t="str">
        <f t="shared" si="205"/>
        <v/>
      </c>
      <c r="N942" s="293" t="str">
        <f t="shared" si="205"/>
        <v/>
      </c>
      <c r="O942" s="293" t="str">
        <f t="shared" si="205"/>
        <v/>
      </c>
      <c r="P942" s="293" t="str">
        <f t="shared" si="204"/>
        <v/>
      </c>
      <c r="Q942" s="293" t="str">
        <f t="shared" si="204"/>
        <v/>
      </c>
      <c r="R942" s="293" t="str">
        <f t="shared" si="204"/>
        <v/>
      </c>
      <c r="S942" s="293" t="str">
        <f t="shared" si="204"/>
        <v/>
      </c>
      <c r="T942" s="293" t="str">
        <f t="shared" si="204"/>
        <v/>
      </c>
      <c r="U942" s="293" t="str">
        <f t="shared" si="204"/>
        <v/>
      </c>
      <c r="V942" s="293" t="str">
        <f t="shared" si="204"/>
        <v/>
      </c>
      <c r="W942" s="293" t="str">
        <f t="shared" si="204"/>
        <v/>
      </c>
      <c r="X942" s="293" t="str">
        <f t="shared" si="204"/>
        <v/>
      </c>
      <c r="Y942" s="293" t="str">
        <f t="shared" si="204"/>
        <v/>
      </c>
      <c r="Z942" s="293" t="str">
        <f t="shared" si="206"/>
        <v/>
      </c>
      <c r="AA942" s="293" t="str">
        <f t="shared" si="206"/>
        <v/>
      </c>
      <c r="AB942" s="293" t="str">
        <f t="shared" si="206"/>
        <v/>
      </c>
      <c r="AC942" s="293" t="str">
        <f t="shared" si="206"/>
        <v/>
      </c>
      <c r="AD942" s="293" t="str">
        <f t="shared" si="206"/>
        <v/>
      </c>
      <c r="AE942" s="293" t="str">
        <f t="shared" si="206"/>
        <v/>
      </c>
      <c r="AF942" s="293" t="str">
        <f t="shared" si="206"/>
        <v/>
      </c>
      <c r="AG942" s="293" t="str">
        <f t="shared" si="206"/>
        <v/>
      </c>
      <c r="AH942" s="293">
        <f t="shared" si="199"/>
        <v>0</v>
      </c>
      <c r="AI942" s="292" t="str">
        <f t="shared" si="200"/>
        <v>X</v>
      </c>
    </row>
    <row r="943" spans="1:35" ht="15.75" x14ac:dyDescent="0.25">
      <c r="A943" s="3"/>
      <c r="B943">
        <f>TABLA!D940</f>
        <v>957</v>
      </c>
      <c r="C943">
        <f>TABLA!H940</f>
        <v>1</v>
      </c>
      <c r="D943" s="165" t="str">
        <f>TABLA!A940</f>
        <v>F. Bellas Artes</v>
      </c>
      <c r="E943" s="284">
        <f>TABLA!BN940</f>
        <v>0</v>
      </c>
      <c r="F943" s="293" t="str">
        <f t="shared" si="205"/>
        <v/>
      </c>
      <c r="G943" s="293" t="str">
        <f t="shared" si="205"/>
        <v/>
      </c>
      <c r="H943" s="293" t="str">
        <f t="shared" si="205"/>
        <v/>
      </c>
      <c r="I943" s="293" t="str">
        <f t="shared" si="205"/>
        <v/>
      </c>
      <c r="J943" s="293" t="str">
        <f t="shared" si="205"/>
        <v/>
      </c>
      <c r="K943" s="293" t="str">
        <f t="shared" si="205"/>
        <v/>
      </c>
      <c r="L943" s="293" t="str">
        <f t="shared" si="205"/>
        <v/>
      </c>
      <c r="M943" s="293" t="str">
        <f t="shared" si="205"/>
        <v/>
      </c>
      <c r="N943" s="293" t="str">
        <f t="shared" si="205"/>
        <v/>
      </c>
      <c r="O943" s="293" t="str">
        <f t="shared" si="205"/>
        <v/>
      </c>
      <c r="P943" s="293" t="str">
        <f t="shared" si="204"/>
        <v/>
      </c>
      <c r="Q943" s="293" t="str">
        <f t="shared" si="204"/>
        <v/>
      </c>
      <c r="R943" s="293" t="str">
        <f t="shared" si="204"/>
        <v/>
      </c>
      <c r="S943" s="293" t="str">
        <f t="shared" si="204"/>
        <v/>
      </c>
      <c r="T943" s="293" t="str">
        <f t="shared" si="204"/>
        <v/>
      </c>
      <c r="U943" s="293" t="str">
        <f t="shared" si="204"/>
        <v/>
      </c>
      <c r="V943" s="293" t="str">
        <f t="shared" si="204"/>
        <v/>
      </c>
      <c r="W943" s="293" t="str">
        <f t="shared" si="204"/>
        <v/>
      </c>
      <c r="X943" s="293" t="str">
        <f t="shared" si="204"/>
        <v/>
      </c>
      <c r="Y943" s="293" t="str">
        <f t="shared" si="204"/>
        <v/>
      </c>
      <c r="Z943" s="293" t="str">
        <f t="shared" si="206"/>
        <v/>
      </c>
      <c r="AA943" s="293" t="str">
        <f t="shared" si="206"/>
        <v/>
      </c>
      <c r="AB943" s="293" t="str">
        <f t="shared" si="206"/>
        <v/>
      </c>
      <c r="AC943" s="293" t="str">
        <f t="shared" si="206"/>
        <v/>
      </c>
      <c r="AD943" s="293" t="str">
        <f t="shared" si="206"/>
        <v/>
      </c>
      <c r="AE943" s="293" t="str">
        <f t="shared" si="206"/>
        <v/>
      </c>
      <c r="AF943" s="293" t="str">
        <f t="shared" si="206"/>
        <v/>
      </c>
      <c r="AG943" s="293" t="str">
        <f t="shared" si="206"/>
        <v/>
      </c>
      <c r="AH943" s="293">
        <f t="shared" si="199"/>
        <v>0</v>
      </c>
      <c r="AI943" s="292" t="str">
        <f t="shared" si="200"/>
        <v>X</v>
      </c>
    </row>
    <row r="944" spans="1:35" ht="15.75" x14ac:dyDescent="0.25">
      <c r="A944"/>
      <c r="B944">
        <f>TABLA!D941</f>
        <v>958</v>
      </c>
      <c r="C944">
        <f>TABLA!H941</f>
        <v>18</v>
      </c>
      <c r="D944" s="165" t="str">
        <f>TABLA!A941</f>
        <v>F. Medicina</v>
      </c>
      <c r="E944" s="284">
        <f>TABLA!BN941</f>
        <v>0</v>
      </c>
      <c r="F944" s="293" t="str">
        <f t="shared" si="205"/>
        <v/>
      </c>
      <c r="G944" s="293" t="str">
        <f t="shared" si="205"/>
        <v/>
      </c>
      <c r="H944" s="293" t="str">
        <f t="shared" si="205"/>
        <v/>
      </c>
      <c r="I944" s="293" t="str">
        <f t="shared" si="205"/>
        <v/>
      </c>
      <c r="J944" s="293" t="str">
        <f t="shared" si="205"/>
        <v/>
      </c>
      <c r="K944" s="293" t="str">
        <f t="shared" si="205"/>
        <v/>
      </c>
      <c r="L944" s="293" t="str">
        <f t="shared" si="205"/>
        <v/>
      </c>
      <c r="M944" s="293" t="str">
        <f t="shared" si="205"/>
        <v/>
      </c>
      <c r="N944" s="293" t="str">
        <f t="shared" si="205"/>
        <v/>
      </c>
      <c r="O944" s="293" t="str">
        <f t="shared" si="205"/>
        <v/>
      </c>
      <c r="P944" s="293" t="str">
        <f t="shared" si="204"/>
        <v/>
      </c>
      <c r="Q944" s="293" t="str">
        <f t="shared" si="204"/>
        <v/>
      </c>
      <c r="R944" s="293" t="str">
        <f t="shared" si="204"/>
        <v/>
      </c>
      <c r="S944" s="293" t="str">
        <f t="shared" si="204"/>
        <v/>
      </c>
      <c r="T944" s="293" t="str">
        <f t="shared" si="204"/>
        <v/>
      </c>
      <c r="U944" s="293" t="str">
        <f t="shared" si="204"/>
        <v/>
      </c>
      <c r="V944" s="293" t="str">
        <f t="shared" si="204"/>
        <v/>
      </c>
      <c r="W944" s="293" t="str">
        <f t="shared" si="204"/>
        <v/>
      </c>
      <c r="X944" s="293" t="str">
        <f t="shared" si="204"/>
        <v/>
      </c>
      <c r="Y944" s="293" t="str">
        <f t="shared" si="204"/>
        <v/>
      </c>
      <c r="Z944" s="293" t="str">
        <f t="shared" si="206"/>
        <v/>
      </c>
      <c r="AA944" s="293" t="str">
        <f t="shared" si="206"/>
        <v/>
      </c>
      <c r="AB944" s="293" t="str">
        <f t="shared" si="206"/>
        <v/>
      </c>
      <c r="AC944" s="293" t="str">
        <f t="shared" si="206"/>
        <v/>
      </c>
      <c r="AD944" s="293" t="str">
        <f t="shared" si="206"/>
        <v/>
      </c>
      <c r="AE944" s="293" t="str">
        <f t="shared" si="206"/>
        <v/>
      </c>
      <c r="AF944" s="293" t="str">
        <f t="shared" si="206"/>
        <v/>
      </c>
      <c r="AG944" s="293" t="str">
        <f t="shared" si="206"/>
        <v/>
      </c>
      <c r="AH944" s="293">
        <f t="shared" si="199"/>
        <v>0</v>
      </c>
      <c r="AI944" s="292" t="str">
        <f t="shared" si="200"/>
        <v>X</v>
      </c>
    </row>
    <row r="945" spans="1:35" ht="89.25" x14ac:dyDescent="0.25">
      <c r="A945"/>
      <c r="B945">
        <f>TABLA!D942</f>
        <v>959</v>
      </c>
      <c r="C945">
        <f>TABLA!H942</f>
        <v>11</v>
      </c>
      <c r="D945" s="165" t="str">
        <f>TABLA!A942</f>
        <v>F. Derecho</v>
      </c>
      <c r="E945" s="284" t="str">
        <f>TABLA!BN942</f>
        <v>Se podría mejorar el servicio de biblioteca en exámenes, abriendo más bibliotecas de noche o en horarios no "normales" ya que todo el mundo va a la María Zambrano y se colapsa. También de esta forma se nos podría dar a los de Derecho la prioridad de entrada a nuestra sala, ya que mientras estudiamos estaría bien poder consultar nuestros manuales (ya que la sala es de Derecho) y sin embargo nos quedamos sin sitio porque es la biblioteca universal a la que va cualquier alumno de la UCM. &lt;br&gt;Nunca he entendido porque el de Biología(por poner un ejemplo) en época de exámenes que se llena de gente tiene la misma preferencia que yo, cuando el no va a consultar ningún recurso y sin embargo yo me tengo que valer de los manuales y legislaciones para poder estudiar.</v>
      </c>
      <c r="F945" s="293" t="str">
        <f t="shared" si="205"/>
        <v/>
      </c>
      <c r="G945" s="293" t="str">
        <f t="shared" si="205"/>
        <v/>
      </c>
      <c r="H945" s="293" t="str">
        <f t="shared" si="205"/>
        <v/>
      </c>
      <c r="I945" s="293" t="str">
        <f t="shared" si="205"/>
        <v/>
      </c>
      <c r="J945" s="293" t="str">
        <f t="shared" si="205"/>
        <v/>
      </c>
      <c r="K945" s="293" t="str">
        <f t="shared" si="205"/>
        <v/>
      </c>
      <c r="L945" s="293" t="str">
        <f t="shared" si="205"/>
        <v>x</v>
      </c>
      <c r="M945" s="293" t="str">
        <f t="shared" si="205"/>
        <v/>
      </c>
      <c r="N945" s="293" t="str">
        <f t="shared" si="205"/>
        <v/>
      </c>
      <c r="O945" s="293" t="str">
        <f t="shared" si="205"/>
        <v/>
      </c>
      <c r="P945" s="293" t="str">
        <f t="shared" si="204"/>
        <v>x</v>
      </c>
      <c r="Q945" s="293" t="str">
        <f t="shared" si="204"/>
        <v/>
      </c>
      <c r="R945" s="293" t="str">
        <f t="shared" si="204"/>
        <v/>
      </c>
      <c r="S945" s="293" t="str">
        <f t="shared" si="204"/>
        <v/>
      </c>
      <c r="T945" s="293" t="str">
        <f t="shared" si="204"/>
        <v/>
      </c>
      <c r="U945" s="293" t="str">
        <f t="shared" si="204"/>
        <v/>
      </c>
      <c r="V945" s="293" t="str">
        <f t="shared" si="204"/>
        <v/>
      </c>
      <c r="W945" s="293" t="str">
        <f t="shared" si="204"/>
        <v/>
      </c>
      <c r="X945" s="293" t="str">
        <f t="shared" si="204"/>
        <v/>
      </c>
      <c r="Y945" s="293" t="str">
        <f t="shared" si="204"/>
        <v/>
      </c>
      <c r="Z945" s="293" t="str">
        <f t="shared" si="206"/>
        <v/>
      </c>
      <c r="AA945" s="293" t="str">
        <f t="shared" si="206"/>
        <v/>
      </c>
      <c r="AB945" s="293" t="str">
        <f t="shared" si="206"/>
        <v/>
      </c>
      <c r="AC945" s="293" t="str">
        <f t="shared" si="206"/>
        <v/>
      </c>
      <c r="AD945" s="293" t="str">
        <f t="shared" si="206"/>
        <v/>
      </c>
      <c r="AE945" s="293" t="str">
        <f t="shared" si="206"/>
        <v/>
      </c>
      <c r="AF945" s="293" t="str">
        <f t="shared" si="206"/>
        <v/>
      </c>
      <c r="AG945" s="293" t="str">
        <f t="shared" si="206"/>
        <v/>
      </c>
      <c r="AH945" s="293">
        <f t="shared" si="199"/>
        <v>2</v>
      </c>
      <c r="AI945" s="292">
        <f t="shared" si="200"/>
        <v>1</v>
      </c>
    </row>
    <row r="946" spans="1:35" ht="15.75" x14ac:dyDescent="0.25">
      <c r="A946"/>
      <c r="B946">
        <f>TABLA!D943</f>
        <v>960</v>
      </c>
      <c r="C946">
        <f>TABLA!H943</f>
        <v>18</v>
      </c>
      <c r="D946" s="165" t="str">
        <f>TABLA!A943</f>
        <v>F. Medicina</v>
      </c>
      <c r="E946" s="284">
        <f>TABLA!BN943</f>
        <v>0</v>
      </c>
      <c r="F946" s="293" t="str">
        <f t="shared" si="205"/>
        <v/>
      </c>
      <c r="G946" s="293" t="str">
        <f t="shared" si="205"/>
        <v/>
      </c>
      <c r="H946" s="293" t="str">
        <f t="shared" si="205"/>
        <v/>
      </c>
      <c r="I946" s="293" t="str">
        <f t="shared" si="205"/>
        <v/>
      </c>
      <c r="J946" s="293" t="str">
        <f t="shared" si="205"/>
        <v/>
      </c>
      <c r="K946" s="293" t="str">
        <f t="shared" si="205"/>
        <v/>
      </c>
      <c r="L946" s="293" t="str">
        <f t="shared" si="205"/>
        <v/>
      </c>
      <c r="M946" s="293" t="str">
        <f t="shared" si="205"/>
        <v/>
      </c>
      <c r="N946" s="293" t="str">
        <f t="shared" si="205"/>
        <v/>
      </c>
      <c r="O946" s="293" t="str">
        <f t="shared" si="205"/>
        <v/>
      </c>
      <c r="P946" s="293" t="str">
        <f t="shared" si="205"/>
        <v/>
      </c>
      <c r="Q946" s="293" t="str">
        <f t="shared" si="205"/>
        <v/>
      </c>
      <c r="R946" s="293" t="str">
        <f t="shared" si="205"/>
        <v/>
      </c>
      <c r="S946" s="293" t="str">
        <f t="shared" si="205"/>
        <v/>
      </c>
      <c r="T946" s="293" t="str">
        <f t="shared" si="205"/>
        <v/>
      </c>
      <c r="U946" s="293" t="str">
        <f t="shared" si="205"/>
        <v/>
      </c>
      <c r="V946" s="293" t="str">
        <f t="shared" ref="P946:AE961" si="207">IFERROR((IF(FIND(V$1,$E946,1)&gt;0,"x")),"")</f>
        <v/>
      </c>
      <c r="W946" s="293" t="str">
        <f t="shared" si="207"/>
        <v/>
      </c>
      <c r="X946" s="293" t="str">
        <f t="shared" si="207"/>
        <v/>
      </c>
      <c r="Y946" s="293" t="str">
        <f t="shared" si="207"/>
        <v/>
      </c>
      <c r="Z946" s="293" t="str">
        <f t="shared" si="206"/>
        <v/>
      </c>
      <c r="AA946" s="293" t="str">
        <f t="shared" si="206"/>
        <v/>
      </c>
      <c r="AB946" s="293" t="str">
        <f t="shared" si="206"/>
        <v/>
      </c>
      <c r="AC946" s="293" t="str">
        <f t="shared" si="206"/>
        <v/>
      </c>
      <c r="AD946" s="293" t="str">
        <f t="shared" si="206"/>
        <v/>
      </c>
      <c r="AE946" s="293" t="str">
        <f t="shared" si="206"/>
        <v/>
      </c>
      <c r="AF946" s="293" t="str">
        <f t="shared" si="206"/>
        <v/>
      </c>
      <c r="AG946" s="293" t="str">
        <f t="shared" si="206"/>
        <v/>
      </c>
      <c r="AH946" s="293">
        <f t="shared" si="199"/>
        <v>0</v>
      </c>
      <c r="AI946" s="292" t="str">
        <f t="shared" si="200"/>
        <v>X</v>
      </c>
    </row>
    <row r="947" spans="1:35" ht="15.75" x14ac:dyDescent="0.25">
      <c r="A947"/>
      <c r="B947">
        <f>TABLA!D944</f>
        <v>961</v>
      </c>
      <c r="C947">
        <f>TABLA!H944</f>
        <v>1</v>
      </c>
      <c r="D947" s="165" t="str">
        <f>TABLA!A944</f>
        <v>F. Bellas Artes</v>
      </c>
      <c r="E947" s="284">
        <f>TABLA!BN944</f>
        <v>0</v>
      </c>
      <c r="F947" s="293" t="str">
        <f t="shared" ref="F947:U962" si="208">IFERROR((IF(FIND(F$1,$E947,1)&gt;0,"x")),"")</f>
        <v/>
      </c>
      <c r="G947" s="293" t="str">
        <f t="shared" si="208"/>
        <v/>
      </c>
      <c r="H947" s="293" t="str">
        <f t="shared" si="208"/>
        <v/>
      </c>
      <c r="I947" s="293" t="str">
        <f t="shared" si="208"/>
        <v/>
      </c>
      <c r="J947" s="293" t="str">
        <f t="shared" si="208"/>
        <v/>
      </c>
      <c r="K947" s="293" t="str">
        <f t="shared" si="208"/>
        <v/>
      </c>
      <c r="L947" s="293" t="str">
        <f t="shared" si="208"/>
        <v/>
      </c>
      <c r="M947" s="293" t="str">
        <f t="shared" si="208"/>
        <v/>
      </c>
      <c r="N947" s="293" t="str">
        <f t="shared" si="208"/>
        <v/>
      </c>
      <c r="O947" s="293" t="str">
        <f t="shared" si="208"/>
        <v/>
      </c>
      <c r="P947" s="293" t="str">
        <f t="shared" si="207"/>
        <v/>
      </c>
      <c r="Q947" s="293" t="str">
        <f t="shared" si="207"/>
        <v/>
      </c>
      <c r="R947" s="293" t="str">
        <f t="shared" si="207"/>
        <v/>
      </c>
      <c r="S947" s="293" t="str">
        <f t="shared" si="207"/>
        <v/>
      </c>
      <c r="T947" s="293" t="str">
        <f t="shared" si="207"/>
        <v/>
      </c>
      <c r="U947" s="293" t="str">
        <f t="shared" si="207"/>
        <v/>
      </c>
      <c r="V947" s="293" t="str">
        <f t="shared" si="207"/>
        <v/>
      </c>
      <c r="W947" s="293" t="str">
        <f t="shared" si="207"/>
        <v/>
      </c>
      <c r="X947" s="293" t="str">
        <f t="shared" si="207"/>
        <v/>
      </c>
      <c r="Y947" s="293" t="str">
        <f t="shared" si="207"/>
        <v/>
      </c>
      <c r="Z947" s="293" t="str">
        <f t="shared" si="207"/>
        <v/>
      </c>
      <c r="AA947" s="293" t="str">
        <f t="shared" si="207"/>
        <v/>
      </c>
      <c r="AB947" s="293" t="str">
        <f t="shared" si="207"/>
        <v/>
      </c>
      <c r="AC947" s="293" t="str">
        <f t="shared" si="207"/>
        <v/>
      </c>
      <c r="AD947" s="293" t="str">
        <f t="shared" si="207"/>
        <v/>
      </c>
      <c r="AE947" s="293" t="str">
        <f t="shared" si="207"/>
        <v/>
      </c>
      <c r="AF947" s="293" t="str">
        <f t="shared" ref="Z947:AG962" si="209">IFERROR((IF(FIND(AF$1,$E947,1)&gt;0,"x")),"")</f>
        <v/>
      </c>
      <c r="AG947" s="293" t="str">
        <f t="shared" si="209"/>
        <v/>
      </c>
      <c r="AH947" s="293">
        <f t="shared" si="199"/>
        <v>0</v>
      </c>
      <c r="AI947" s="292" t="str">
        <f t="shared" si="200"/>
        <v>X</v>
      </c>
    </row>
    <row r="948" spans="1:35" ht="26.25" x14ac:dyDescent="0.25">
      <c r="A948"/>
      <c r="B948">
        <f>TABLA!D945</f>
        <v>962</v>
      </c>
      <c r="C948">
        <f>TABLA!H945</f>
        <v>16</v>
      </c>
      <c r="D948" s="165" t="str">
        <f>TABLA!A945</f>
        <v>F. Geografía e Historia</v>
      </c>
      <c r="E948" s="284">
        <f>TABLA!BN945</f>
        <v>0</v>
      </c>
      <c r="F948" s="293" t="str">
        <f t="shared" si="208"/>
        <v/>
      </c>
      <c r="G948" s="293" t="str">
        <f t="shared" si="208"/>
        <v/>
      </c>
      <c r="H948" s="293" t="str">
        <f t="shared" si="208"/>
        <v/>
      </c>
      <c r="I948" s="293" t="str">
        <f t="shared" si="208"/>
        <v/>
      </c>
      <c r="J948" s="293" t="str">
        <f t="shared" si="208"/>
        <v/>
      </c>
      <c r="K948" s="293" t="str">
        <f t="shared" si="208"/>
        <v/>
      </c>
      <c r="L948" s="293" t="str">
        <f t="shared" si="208"/>
        <v/>
      </c>
      <c r="M948" s="293" t="str">
        <f t="shared" si="208"/>
        <v/>
      </c>
      <c r="N948" s="293" t="str">
        <f t="shared" si="208"/>
        <v/>
      </c>
      <c r="O948" s="293" t="str">
        <f t="shared" si="208"/>
        <v/>
      </c>
      <c r="P948" s="293" t="str">
        <f t="shared" si="207"/>
        <v/>
      </c>
      <c r="Q948" s="293" t="str">
        <f t="shared" si="207"/>
        <v/>
      </c>
      <c r="R948" s="293" t="str">
        <f t="shared" si="207"/>
        <v/>
      </c>
      <c r="S948" s="293" t="str">
        <f t="shared" si="207"/>
        <v/>
      </c>
      <c r="T948" s="293" t="str">
        <f t="shared" si="207"/>
        <v/>
      </c>
      <c r="U948" s="293" t="str">
        <f t="shared" si="207"/>
        <v/>
      </c>
      <c r="V948" s="293" t="str">
        <f t="shared" si="207"/>
        <v/>
      </c>
      <c r="W948" s="293" t="str">
        <f t="shared" si="207"/>
        <v/>
      </c>
      <c r="X948" s="293" t="str">
        <f t="shared" si="207"/>
        <v/>
      </c>
      <c r="Y948" s="293" t="str">
        <f t="shared" si="207"/>
        <v/>
      </c>
      <c r="Z948" s="293" t="str">
        <f t="shared" si="209"/>
        <v/>
      </c>
      <c r="AA948" s="293" t="str">
        <f t="shared" si="209"/>
        <v/>
      </c>
      <c r="AB948" s="293" t="str">
        <f t="shared" si="209"/>
        <v/>
      </c>
      <c r="AC948" s="293" t="str">
        <f t="shared" si="209"/>
        <v/>
      </c>
      <c r="AD948" s="293" t="str">
        <f t="shared" si="209"/>
        <v/>
      </c>
      <c r="AE948" s="293" t="str">
        <f t="shared" si="209"/>
        <v/>
      </c>
      <c r="AF948" s="293" t="str">
        <f t="shared" si="209"/>
        <v/>
      </c>
      <c r="AG948" s="293" t="str">
        <f t="shared" si="209"/>
        <v/>
      </c>
      <c r="AH948" s="293">
        <f t="shared" si="199"/>
        <v>0</v>
      </c>
      <c r="AI948" s="292" t="str">
        <f t="shared" si="200"/>
        <v>X</v>
      </c>
    </row>
    <row r="949" spans="1:35" ht="25.5" x14ac:dyDescent="0.25">
      <c r="A949"/>
      <c r="B949">
        <f>TABLA!D946</f>
        <v>963</v>
      </c>
      <c r="C949">
        <f>TABLA!H946</f>
        <v>16</v>
      </c>
      <c r="D949" s="284" t="str">
        <f>TABLA!A946</f>
        <v>F. Geografía e Historia</v>
      </c>
      <c r="E949" s="284">
        <f>TABLA!BN946</f>
        <v>0</v>
      </c>
      <c r="F949" s="293" t="str">
        <f t="shared" si="208"/>
        <v/>
      </c>
      <c r="G949" s="293" t="str">
        <f t="shared" si="208"/>
        <v/>
      </c>
      <c r="H949" s="293" t="str">
        <f t="shared" si="208"/>
        <v/>
      </c>
      <c r="I949" s="293" t="str">
        <f t="shared" si="208"/>
        <v/>
      </c>
      <c r="J949" s="293" t="str">
        <f t="shared" si="208"/>
        <v/>
      </c>
      <c r="K949" s="293" t="str">
        <f t="shared" si="208"/>
        <v/>
      </c>
      <c r="L949" s="293" t="str">
        <f t="shared" si="208"/>
        <v/>
      </c>
      <c r="M949" s="293" t="str">
        <f t="shared" si="208"/>
        <v/>
      </c>
      <c r="N949" s="293" t="str">
        <f t="shared" si="208"/>
        <v/>
      </c>
      <c r="O949" s="293" t="str">
        <f t="shared" si="208"/>
        <v/>
      </c>
      <c r="P949" s="293" t="str">
        <f t="shared" si="207"/>
        <v/>
      </c>
      <c r="Q949" s="293" t="str">
        <f t="shared" si="207"/>
        <v/>
      </c>
      <c r="R949" s="293" t="str">
        <f t="shared" si="207"/>
        <v/>
      </c>
      <c r="S949" s="293" t="str">
        <f t="shared" si="207"/>
        <v/>
      </c>
      <c r="T949" s="293" t="str">
        <f t="shared" si="207"/>
        <v/>
      </c>
      <c r="U949" s="293" t="str">
        <f t="shared" si="207"/>
        <v/>
      </c>
      <c r="V949" s="293" t="str">
        <f t="shared" si="207"/>
        <v/>
      </c>
      <c r="W949" s="293" t="str">
        <f t="shared" si="207"/>
        <v/>
      </c>
      <c r="X949" s="293" t="str">
        <f t="shared" si="207"/>
        <v/>
      </c>
      <c r="Y949" s="293" t="str">
        <f t="shared" si="207"/>
        <v/>
      </c>
      <c r="Z949" s="293" t="str">
        <f t="shared" si="209"/>
        <v/>
      </c>
      <c r="AA949" s="293" t="str">
        <f t="shared" si="209"/>
        <v/>
      </c>
      <c r="AB949" s="293" t="str">
        <f t="shared" si="209"/>
        <v/>
      </c>
      <c r="AC949" s="293" t="str">
        <f t="shared" si="209"/>
        <v/>
      </c>
      <c r="AD949" s="293" t="str">
        <f t="shared" si="209"/>
        <v/>
      </c>
      <c r="AE949" s="293" t="str">
        <f t="shared" si="209"/>
        <v/>
      </c>
      <c r="AF949" s="293" t="str">
        <f t="shared" si="209"/>
        <v/>
      </c>
      <c r="AG949" s="293" t="str">
        <f t="shared" si="209"/>
        <v/>
      </c>
      <c r="AH949" s="293">
        <f t="shared" si="199"/>
        <v>0</v>
      </c>
      <c r="AI949" s="292" t="str">
        <f t="shared" si="200"/>
        <v>X</v>
      </c>
    </row>
    <row r="950" spans="1:35" ht="15.75" x14ac:dyDescent="0.25">
      <c r="A950"/>
      <c r="B950">
        <f>TABLA!D947</f>
        <v>964</v>
      </c>
      <c r="C950">
        <f>TABLA!H947</f>
        <v>0</v>
      </c>
      <c r="D950" s="165" t="str">
        <f>TABLA!A947</f>
        <v>N/C</v>
      </c>
      <c r="E950" s="284">
        <f>TABLA!BN947</f>
        <v>0</v>
      </c>
      <c r="F950" s="293" t="str">
        <f t="shared" si="208"/>
        <v/>
      </c>
      <c r="G950" s="293" t="str">
        <f t="shared" si="208"/>
        <v/>
      </c>
      <c r="H950" s="293" t="str">
        <f t="shared" si="208"/>
        <v/>
      </c>
      <c r="I950" s="293" t="str">
        <f t="shared" si="208"/>
        <v/>
      </c>
      <c r="J950" s="293" t="str">
        <f t="shared" si="208"/>
        <v/>
      </c>
      <c r="K950" s="293" t="str">
        <f t="shared" si="208"/>
        <v/>
      </c>
      <c r="L950" s="293" t="str">
        <f t="shared" si="208"/>
        <v/>
      </c>
      <c r="M950" s="293" t="str">
        <f t="shared" si="208"/>
        <v/>
      </c>
      <c r="N950" s="293" t="str">
        <f t="shared" si="208"/>
        <v/>
      </c>
      <c r="O950" s="293" t="str">
        <f t="shared" si="208"/>
        <v/>
      </c>
      <c r="P950" s="293" t="str">
        <f t="shared" si="207"/>
        <v/>
      </c>
      <c r="Q950" s="293" t="str">
        <f t="shared" si="207"/>
        <v/>
      </c>
      <c r="R950" s="293" t="str">
        <f t="shared" si="207"/>
        <v/>
      </c>
      <c r="S950" s="293" t="str">
        <f t="shared" si="207"/>
        <v/>
      </c>
      <c r="T950" s="293" t="str">
        <f t="shared" si="207"/>
        <v/>
      </c>
      <c r="U950" s="293" t="str">
        <f t="shared" si="207"/>
        <v/>
      </c>
      <c r="V950" s="293" t="str">
        <f t="shared" si="207"/>
        <v/>
      </c>
      <c r="W950" s="293" t="str">
        <f t="shared" si="207"/>
        <v/>
      </c>
      <c r="X950" s="293" t="str">
        <f t="shared" si="207"/>
        <v/>
      </c>
      <c r="Y950" s="293" t="str">
        <f t="shared" si="207"/>
        <v/>
      </c>
      <c r="Z950" s="293" t="str">
        <f t="shared" si="209"/>
        <v/>
      </c>
      <c r="AA950" s="293" t="str">
        <f t="shared" si="209"/>
        <v/>
      </c>
      <c r="AB950" s="293" t="str">
        <f t="shared" si="209"/>
        <v/>
      </c>
      <c r="AC950" s="293" t="str">
        <f t="shared" si="209"/>
        <v/>
      </c>
      <c r="AD950" s="293" t="str">
        <f t="shared" si="209"/>
        <v/>
      </c>
      <c r="AE950" s="293" t="str">
        <f t="shared" si="209"/>
        <v/>
      </c>
      <c r="AF950" s="293" t="str">
        <f t="shared" si="209"/>
        <v/>
      </c>
      <c r="AG950" s="293" t="str">
        <f t="shared" si="209"/>
        <v/>
      </c>
      <c r="AH950" s="293">
        <f t="shared" si="199"/>
        <v>0</v>
      </c>
      <c r="AI950" s="292" t="str">
        <f t="shared" si="200"/>
        <v>X</v>
      </c>
    </row>
    <row r="951" spans="1:35" ht="38.25" x14ac:dyDescent="0.25">
      <c r="A951"/>
      <c r="B951">
        <f>TABLA!D948</f>
        <v>965</v>
      </c>
      <c r="C951">
        <f>TABLA!H948</f>
        <v>16</v>
      </c>
      <c r="D951" s="165" t="str">
        <f>TABLA!A948</f>
        <v>F. Geografía e Historia</v>
      </c>
      <c r="E951" s="284" t="str">
        <f>TABLA!BN948</f>
        <v>Creo que debería ser más fácil obtener información de cómo utilizar la biblioteca para los alumnos de primero, ya que eso hace que no se aproveche desde el principio, a mí me lo explicó todo muy amablemente una persona del mostrador de préstamo.</v>
      </c>
      <c r="F951" s="293" t="str">
        <f t="shared" si="208"/>
        <v/>
      </c>
      <c r="G951" s="293" t="str">
        <f t="shared" si="208"/>
        <v/>
      </c>
      <c r="H951" s="293" t="str">
        <f t="shared" si="208"/>
        <v/>
      </c>
      <c r="I951" s="293" t="str">
        <f t="shared" si="208"/>
        <v/>
      </c>
      <c r="J951" s="293" t="str">
        <f t="shared" si="208"/>
        <v/>
      </c>
      <c r="K951" s="293" t="str">
        <f t="shared" si="208"/>
        <v/>
      </c>
      <c r="L951" s="293" t="str">
        <f t="shared" si="208"/>
        <v/>
      </c>
      <c r="M951" s="293" t="str">
        <f t="shared" si="208"/>
        <v/>
      </c>
      <c r="N951" s="293" t="str">
        <f t="shared" si="208"/>
        <v/>
      </c>
      <c r="O951" s="293" t="str">
        <f t="shared" si="208"/>
        <v/>
      </c>
      <c r="P951" s="293" t="str">
        <f t="shared" si="207"/>
        <v/>
      </c>
      <c r="Q951" s="293" t="str">
        <f t="shared" si="207"/>
        <v/>
      </c>
      <c r="R951" s="293" t="str">
        <f t="shared" si="207"/>
        <v/>
      </c>
      <c r="S951" s="293" t="str">
        <f t="shared" si="207"/>
        <v/>
      </c>
      <c r="T951" s="293" t="str">
        <f t="shared" si="207"/>
        <v/>
      </c>
      <c r="U951" s="293" t="str">
        <f t="shared" si="207"/>
        <v/>
      </c>
      <c r="V951" s="293" t="str">
        <f t="shared" si="207"/>
        <v/>
      </c>
      <c r="W951" s="293" t="str">
        <f t="shared" si="207"/>
        <v/>
      </c>
      <c r="X951" s="293" t="str">
        <f t="shared" si="207"/>
        <v/>
      </c>
      <c r="Y951" s="293" t="str">
        <f t="shared" si="207"/>
        <v/>
      </c>
      <c r="Z951" s="293" t="str">
        <f t="shared" si="209"/>
        <v/>
      </c>
      <c r="AA951" s="293" t="str">
        <f t="shared" si="209"/>
        <v>x</v>
      </c>
      <c r="AB951" s="293" t="str">
        <f t="shared" si="209"/>
        <v/>
      </c>
      <c r="AC951" s="293" t="str">
        <f t="shared" si="209"/>
        <v/>
      </c>
      <c r="AD951" s="293" t="str">
        <f t="shared" si="209"/>
        <v/>
      </c>
      <c r="AE951" s="293" t="str">
        <f t="shared" si="209"/>
        <v/>
      </c>
      <c r="AF951" s="293" t="str">
        <f t="shared" si="209"/>
        <v/>
      </c>
      <c r="AG951" s="293" t="str">
        <f t="shared" si="209"/>
        <v/>
      </c>
      <c r="AH951" s="293">
        <f t="shared" si="199"/>
        <v>1</v>
      </c>
      <c r="AI951" s="292">
        <f t="shared" si="200"/>
        <v>1</v>
      </c>
    </row>
    <row r="952" spans="1:35" ht="38.25" x14ac:dyDescent="0.25">
      <c r="A952"/>
      <c r="B952">
        <f>TABLA!D949</f>
        <v>966</v>
      </c>
      <c r="C952">
        <f>TABLA!H949</f>
        <v>7</v>
      </c>
      <c r="D952" s="165" t="str">
        <f>TABLA!A949</f>
        <v>F. Ciencias Geológicas</v>
      </c>
      <c r="E952" s="284" t="str">
        <f>TABLA!BN949</f>
        <v xml:space="preserve">-En Geológicas la mayoría de los ordenadores van "a pedales", y hay más bien pocos, amén de que siempre es alto el porcentaje de los que están con el teclado o ratón mal o inoperativo. Cuando digo a pedales, me refiero a que ha habido veces que he tenido </v>
      </c>
      <c r="F952" s="293" t="str">
        <f t="shared" si="208"/>
        <v/>
      </c>
      <c r="G952" s="293" t="str">
        <f t="shared" si="208"/>
        <v/>
      </c>
      <c r="H952" s="293" t="str">
        <f t="shared" si="208"/>
        <v/>
      </c>
      <c r="I952" s="293" t="str">
        <f t="shared" si="208"/>
        <v/>
      </c>
      <c r="J952" s="293" t="str">
        <f t="shared" si="208"/>
        <v/>
      </c>
      <c r="K952" s="293" t="str">
        <f t="shared" si="208"/>
        <v/>
      </c>
      <c r="L952" s="293" t="str">
        <f t="shared" si="208"/>
        <v/>
      </c>
      <c r="M952" s="293" t="str">
        <f t="shared" si="208"/>
        <v/>
      </c>
      <c r="N952" s="293" t="str">
        <f t="shared" si="208"/>
        <v/>
      </c>
      <c r="O952" s="293" t="str">
        <f t="shared" si="208"/>
        <v/>
      </c>
      <c r="P952" s="293" t="str">
        <f t="shared" si="207"/>
        <v/>
      </c>
      <c r="Q952" s="293" t="str">
        <f t="shared" si="207"/>
        <v/>
      </c>
      <c r="R952" s="293" t="str">
        <f t="shared" si="207"/>
        <v/>
      </c>
      <c r="S952" s="293" t="str">
        <f t="shared" si="207"/>
        <v/>
      </c>
      <c r="T952" s="293" t="str">
        <f t="shared" si="207"/>
        <v/>
      </c>
      <c r="U952" s="293" t="str">
        <f t="shared" si="207"/>
        <v/>
      </c>
      <c r="V952" s="293" t="str">
        <f t="shared" si="207"/>
        <v/>
      </c>
      <c r="W952" s="293" t="str">
        <f t="shared" si="207"/>
        <v/>
      </c>
      <c r="X952" s="293" t="str">
        <f t="shared" si="207"/>
        <v>x</v>
      </c>
      <c r="Y952" s="293" t="str">
        <f t="shared" si="207"/>
        <v/>
      </c>
      <c r="Z952" s="293" t="str">
        <f t="shared" si="209"/>
        <v/>
      </c>
      <c r="AA952" s="293" t="str">
        <f t="shared" si="209"/>
        <v/>
      </c>
      <c r="AB952" s="293" t="str">
        <f t="shared" si="209"/>
        <v/>
      </c>
      <c r="AC952" s="293" t="str">
        <f t="shared" si="209"/>
        <v>x</v>
      </c>
      <c r="AD952" s="293" t="str">
        <f t="shared" si="209"/>
        <v/>
      </c>
      <c r="AE952" s="293" t="str">
        <f t="shared" si="209"/>
        <v/>
      </c>
      <c r="AF952" s="293" t="str">
        <f t="shared" si="209"/>
        <v/>
      </c>
      <c r="AG952" s="293" t="str">
        <f t="shared" si="209"/>
        <v/>
      </c>
      <c r="AH952" s="293">
        <f t="shared" si="199"/>
        <v>2</v>
      </c>
      <c r="AI952" s="292">
        <f t="shared" si="200"/>
        <v>1</v>
      </c>
    </row>
    <row r="953" spans="1:35" ht="38.25" x14ac:dyDescent="0.25">
      <c r="A953"/>
      <c r="B953">
        <f>TABLA!D950</f>
        <v>967</v>
      </c>
      <c r="C953">
        <f>TABLA!H950</f>
        <v>5</v>
      </c>
      <c r="D953" s="284" t="str">
        <f>TABLA!A950</f>
        <v>F. Ciencias Económicas y Empresariales</v>
      </c>
      <c r="E953" s="284">
        <f>TABLA!BN950</f>
        <v>0</v>
      </c>
      <c r="F953" s="293" t="str">
        <f t="shared" si="208"/>
        <v/>
      </c>
      <c r="G953" s="293" t="str">
        <f t="shared" si="208"/>
        <v/>
      </c>
      <c r="H953" s="293" t="str">
        <f t="shared" si="208"/>
        <v/>
      </c>
      <c r="I953" s="293" t="str">
        <f t="shared" si="208"/>
        <v/>
      </c>
      <c r="J953" s="293" t="str">
        <f t="shared" si="208"/>
        <v/>
      </c>
      <c r="K953" s="293" t="str">
        <f t="shared" si="208"/>
        <v/>
      </c>
      <c r="L953" s="293" t="str">
        <f t="shared" si="208"/>
        <v/>
      </c>
      <c r="M953" s="293" t="str">
        <f t="shared" si="208"/>
        <v/>
      </c>
      <c r="N953" s="293" t="str">
        <f t="shared" si="208"/>
        <v/>
      </c>
      <c r="O953" s="293" t="str">
        <f t="shared" si="208"/>
        <v/>
      </c>
      <c r="P953" s="293" t="str">
        <f t="shared" si="207"/>
        <v/>
      </c>
      <c r="Q953" s="293" t="str">
        <f t="shared" si="207"/>
        <v/>
      </c>
      <c r="R953" s="293" t="str">
        <f t="shared" si="207"/>
        <v/>
      </c>
      <c r="S953" s="293" t="str">
        <f t="shared" si="207"/>
        <v/>
      </c>
      <c r="T953" s="293" t="str">
        <f t="shared" si="207"/>
        <v/>
      </c>
      <c r="U953" s="293" t="str">
        <f t="shared" si="207"/>
        <v/>
      </c>
      <c r="V953" s="293" t="str">
        <f t="shared" si="207"/>
        <v/>
      </c>
      <c r="W953" s="293" t="str">
        <f t="shared" si="207"/>
        <v/>
      </c>
      <c r="X953" s="293" t="str">
        <f t="shared" si="207"/>
        <v/>
      </c>
      <c r="Y953" s="293" t="str">
        <f t="shared" si="207"/>
        <v/>
      </c>
      <c r="Z953" s="293" t="str">
        <f t="shared" si="209"/>
        <v/>
      </c>
      <c r="AA953" s="293" t="str">
        <f t="shared" si="209"/>
        <v/>
      </c>
      <c r="AB953" s="293" t="str">
        <f t="shared" si="209"/>
        <v/>
      </c>
      <c r="AC953" s="293" t="str">
        <f t="shared" si="209"/>
        <v/>
      </c>
      <c r="AD953" s="293" t="str">
        <f t="shared" si="209"/>
        <v/>
      </c>
      <c r="AE953" s="293" t="str">
        <f t="shared" si="209"/>
        <v/>
      </c>
      <c r="AF953" s="293" t="str">
        <f t="shared" si="209"/>
        <v/>
      </c>
      <c r="AG953" s="293" t="str">
        <f t="shared" si="209"/>
        <v/>
      </c>
      <c r="AH953" s="293">
        <f t="shared" si="199"/>
        <v>0</v>
      </c>
      <c r="AI953" s="292" t="str">
        <f t="shared" si="200"/>
        <v>X</v>
      </c>
    </row>
    <row r="954" spans="1:35" ht="15.75" x14ac:dyDescent="0.25">
      <c r="A954"/>
      <c r="B954">
        <f>TABLA!D951</f>
        <v>968</v>
      </c>
      <c r="C954">
        <f>TABLA!H951</f>
        <v>21</v>
      </c>
      <c r="D954" s="165" t="str">
        <f>TABLA!A951</f>
        <v>F. Veterinaria</v>
      </c>
      <c r="E954" s="284">
        <f>TABLA!BN951</f>
        <v>0</v>
      </c>
      <c r="F954" s="293" t="str">
        <f t="shared" si="208"/>
        <v/>
      </c>
      <c r="G954" s="293" t="str">
        <f t="shared" si="208"/>
        <v/>
      </c>
      <c r="H954" s="293" t="str">
        <f t="shared" si="208"/>
        <v/>
      </c>
      <c r="I954" s="293" t="str">
        <f t="shared" si="208"/>
        <v/>
      </c>
      <c r="J954" s="293" t="str">
        <f t="shared" si="208"/>
        <v/>
      </c>
      <c r="K954" s="293" t="str">
        <f t="shared" si="208"/>
        <v/>
      </c>
      <c r="L954" s="293" t="str">
        <f t="shared" si="208"/>
        <v/>
      </c>
      <c r="M954" s="293" t="str">
        <f t="shared" si="208"/>
        <v/>
      </c>
      <c r="N954" s="293" t="str">
        <f t="shared" si="208"/>
        <v/>
      </c>
      <c r="O954" s="293" t="str">
        <f t="shared" si="208"/>
        <v/>
      </c>
      <c r="P954" s="293" t="str">
        <f t="shared" si="207"/>
        <v/>
      </c>
      <c r="Q954" s="293" t="str">
        <f t="shared" si="207"/>
        <v/>
      </c>
      <c r="R954" s="293" t="str">
        <f t="shared" si="207"/>
        <v/>
      </c>
      <c r="S954" s="293" t="str">
        <f t="shared" si="207"/>
        <v/>
      </c>
      <c r="T954" s="293" t="str">
        <f t="shared" si="207"/>
        <v/>
      </c>
      <c r="U954" s="293" t="str">
        <f t="shared" si="207"/>
        <v/>
      </c>
      <c r="V954" s="293" t="str">
        <f t="shared" si="207"/>
        <v/>
      </c>
      <c r="W954" s="293" t="str">
        <f t="shared" si="207"/>
        <v/>
      </c>
      <c r="X954" s="293" t="str">
        <f t="shared" si="207"/>
        <v/>
      </c>
      <c r="Y954" s="293" t="str">
        <f t="shared" si="207"/>
        <v/>
      </c>
      <c r="Z954" s="293" t="str">
        <f t="shared" si="209"/>
        <v/>
      </c>
      <c r="AA954" s="293" t="str">
        <f t="shared" si="209"/>
        <v/>
      </c>
      <c r="AB954" s="293" t="str">
        <f t="shared" si="209"/>
        <v/>
      </c>
      <c r="AC954" s="293" t="str">
        <f t="shared" si="209"/>
        <v/>
      </c>
      <c r="AD954" s="293" t="str">
        <f t="shared" si="209"/>
        <v/>
      </c>
      <c r="AE954" s="293" t="str">
        <f t="shared" si="209"/>
        <v/>
      </c>
      <c r="AF954" s="293" t="str">
        <f t="shared" si="209"/>
        <v/>
      </c>
      <c r="AG954" s="293" t="str">
        <f t="shared" si="209"/>
        <v/>
      </c>
      <c r="AH954" s="293">
        <f t="shared" si="199"/>
        <v>0</v>
      </c>
      <c r="AI954" s="292" t="str">
        <f t="shared" si="200"/>
        <v>X</v>
      </c>
    </row>
    <row r="955" spans="1:35" ht="25.5" x14ac:dyDescent="0.25">
      <c r="A955"/>
      <c r="B955">
        <f>TABLA!D952</f>
        <v>969</v>
      </c>
      <c r="C955">
        <f>TABLA!H952</f>
        <v>24</v>
      </c>
      <c r="D955" s="284" t="str">
        <f>TABLA!A952</f>
        <v>F. Comercio y Turismo</v>
      </c>
      <c r="E955" s="284" t="str">
        <f>TABLA!BN952</f>
        <v>No he asistido a ningún curso organizado para los usuarios porque me la suda parda, para qué engañarnos.&lt;br&gt;Sois gente de puta madre.&lt;br&gt;</v>
      </c>
      <c r="F955" s="293" t="str">
        <f t="shared" si="208"/>
        <v/>
      </c>
      <c r="G955" s="293" t="str">
        <f t="shared" si="208"/>
        <v/>
      </c>
      <c r="H955" s="293" t="str">
        <f t="shared" si="208"/>
        <v/>
      </c>
      <c r="I955" s="293" t="str">
        <f t="shared" si="208"/>
        <v/>
      </c>
      <c r="J955" s="293" t="str">
        <f t="shared" si="208"/>
        <v/>
      </c>
      <c r="K955" s="293" t="str">
        <f t="shared" si="208"/>
        <v/>
      </c>
      <c r="L955" s="293" t="str">
        <f t="shared" si="208"/>
        <v/>
      </c>
      <c r="M955" s="293" t="str">
        <f t="shared" si="208"/>
        <v/>
      </c>
      <c r="N955" s="293" t="str">
        <f t="shared" si="208"/>
        <v/>
      </c>
      <c r="O955" s="293" t="str">
        <f t="shared" si="208"/>
        <v/>
      </c>
      <c r="P955" s="293" t="str">
        <f t="shared" si="207"/>
        <v/>
      </c>
      <c r="Q955" s="293" t="str">
        <f t="shared" si="207"/>
        <v/>
      </c>
      <c r="R955" s="293" t="str">
        <f t="shared" si="207"/>
        <v/>
      </c>
      <c r="S955" s="293" t="str">
        <f t="shared" si="207"/>
        <v/>
      </c>
      <c r="T955" s="293" t="str">
        <f t="shared" si="207"/>
        <v/>
      </c>
      <c r="U955" s="293" t="str">
        <f t="shared" si="207"/>
        <v/>
      </c>
      <c r="V955" s="293" t="str">
        <f t="shared" si="207"/>
        <v/>
      </c>
      <c r="W955" s="293" t="str">
        <f t="shared" si="207"/>
        <v/>
      </c>
      <c r="X955" s="293" t="str">
        <f t="shared" si="207"/>
        <v/>
      </c>
      <c r="Y955" s="293" t="str">
        <f t="shared" si="207"/>
        <v/>
      </c>
      <c r="Z955" s="293" t="str">
        <f t="shared" si="209"/>
        <v/>
      </c>
      <c r="AA955" s="293" t="str">
        <f t="shared" si="209"/>
        <v/>
      </c>
      <c r="AB955" s="293" t="str">
        <f t="shared" si="209"/>
        <v/>
      </c>
      <c r="AC955" s="293" t="str">
        <f t="shared" si="209"/>
        <v/>
      </c>
      <c r="AD955" s="293" t="str">
        <f t="shared" si="209"/>
        <v/>
      </c>
      <c r="AE955" s="293" t="str">
        <f t="shared" si="209"/>
        <v/>
      </c>
      <c r="AF955" s="293" t="str">
        <f t="shared" si="209"/>
        <v/>
      </c>
      <c r="AG955" s="293" t="str">
        <f t="shared" si="209"/>
        <v/>
      </c>
      <c r="AH955" s="293">
        <f t="shared" si="199"/>
        <v>0</v>
      </c>
      <c r="AI955" s="292">
        <f t="shared" si="200"/>
        <v>1</v>
      </c>
    </row>
    <row r="956" spans="1:35" ht="15.75" x14ac:dyDescent="0.25">
      <c r="A956" s="3"/>
      <c r="B956">
        <f>TABLA!D953</f>
        <v>970</v>
      </c>
      <c r="C956">
        <f>TABLA!H953</f>
        <v>11</v>
      </c>
      <c r="D956" s="165" t="str">
        <f>TABLA!A953</f>
        <v>F. Derecho</v>
      </c>
      <c r="E956" s="284">
        <f>TABLA!BN953</f>
        <v>0</v>
      </c>
      <c r="F956" s="293" t="str">
        <f t="shared" si="208"/>
        <v/>
      </c>
      <c r="G956" s="293" t="str">
        <f t="shared" si="208"/>
        <v/>
      </c>
      <c r="H956" s="293" t="str">
        <f t="shared" si="208"/>
        <v/>
      </c>
      <c r="I956" s="293" t="str">
        <f t="shared" si="208"/>
        <v/>
      </c>
      <c r="J956" s="293" t="str">
        <f t="shared" si="208"/>
        <v/>
      </c>
      <c r="K956" s="293" t="str">
        <f t="shared" si="208"/>
        <v/>
      </c>
      <c r="L956" s="293" t="str">
        <f t="shared" si="208"/>
        <v/>
      </c>
      <c r="M956" s="293" t="str">
        <f t="shared" si="208"/>
        <v/>
      </c>
      <c r="N956" s="293" t="str">
        <f t="shared" si="208"/>
        <v/>
      </c>
      <c r="O956" s="293" t="str">
        <f t="shared" si="208"/>
        <v/>
      </c>
      <c r="P956" s="293" t="str">
        <f t="shared" si="207"/>
        <v/>
      </c>
      <c r="Q956" s="293" t="str">
        <f t="shared" si="207"/>
        <v/>
      </c>
      <c r="R956" s="293" t="str">
        <f t="shared" si="207"/>
        <v/>
      </c>
      <c r="S956" s="293" t="str">
        <f t="shared" si="207"/>
        <v/>
      </c>
      <c r="T956" s="293" t="str">
        <f t="shared" si="207"/>
        <v/>
      </c>
      <c r="U956" s="293" t="str">
        <f t="shared" si="207"/>
        <v/>
      </c>
      <c r="V956" s="293" t="str">
        <f t="shared" si="207"/>
        <v/>
      </c>
      <c r="W956" s="293" t="str">
        <f t="shared" si="207"/>
        <v/>
      </c>
      <c r="X956" s="293" t="str">
        <f t="shared" si="207"/>
        <v/>
      </c>
      <c r="Y956" s="293" t="str">
        <f t="shared" si="207"/>
        <v/>
      </c>
      <c r="Z956" s="293" t="str">
        <f t="shared" si="209"/>
        <v/>
      </c>
      <c r="AA956" s="293" t="str">
        <f t="shared" si="209"/>
        <v/>
      </c>
      <c r="AB956" s="293" t="str">
        <f t="shared" si="209"/>
        <v/>
      </c>
      <c r="AC956" s="293" t="str">
        <f t="shared" si="209"/>
        <v/>
      </c>
      <c r="AD956" s="293" t="str">
        <f t="shared" si="209"/>
        <v/>
      </c>
      <c r="AE956" s="293" t="str">
        <f t="shared" si="209"/>
        <v/>
      </c>
      <c r="AF956" s="293" t="str">
        <f t="shared" si="209"/>
        <v/>
      </c>
      <c r="AG956" s="293" t="str">
        <f t="shared" si="209"/>
        <v/>
      </c>
      <c r="AH956" s="293">
        <f t="shared" si="199"/>
        <v>0</v>
      </c>
      <c r="AI956" s="292" t="str">
        <f t="shared" si="200"/>
        <v>X</v>
      </c>
    </row>
    <row r="957" spans="1:35" ht="26.25" x14ac:dyDescent="0.25">
      <c r="A957"/>
      <c r="B957">
        <f>TABLA!D954</f>
        <v>971</v>
      </c>
      <c r="C957">
        <f>TABLA!H954</f>
        <v>4</v>
      </c>
      <c r="D957" s="165" t="str">
        <f>TABLA!A954</f>
        <v>F. Ciencias de la Información</v>
      </c>
      <c r="E957" s="284">
        <f>TABLA!BN954</f>
        <v>0</v>
      </c>
      <c r="F957" s="293" t="str">
        <f t="shared" si="208"/>
        <v/>
      </c>
      <c r="G957" s="293" t="str">
        <f t="shared" si="208"/>
        <v/>
      </c>
      <c r="H957" s="293" t="str">
        <f t="shared" si="208"/>
        <v/>
      </c>
      <c r="I957" s="293" t="str">
        <f t="shared" si="208"/>
        <v/>
      </c>
      <c r="J957" s="293" t="str">
        <f t="shared" si="208"/>
        <v/>
      </c>
      <c r="K957" s="293" t="str">
        <f t="shared" si="208"/>
        <v/>
      </c>
      <c r="L957" s="293" t="str">
        <f t="shared" si="208"/>
        <v/>
      </c>
      <c r="M957" s="293" t="str">
        <f t="shared" si="208"/>
        <v/>
      </c>
      <c r="N957" s="293" t="str">
        <f t="shared" si="208"/>
        <v/>
      </c>
      <c r="O957" s="293" t="str">
        <f t="shared" si="208"/>
        <v/>
      </c>
      <c r="P957" s="293" t="str">
        <f t="shared" si="207"/>
        <v/>
      </c>
      <c r="Q957" s="293" t="str">
        <f t="shared" si="207"/>
        <v/>
      </c>
      <c r="R957" s="293" t="str">
        <f t="shared" si="207"/>
        <v/>
      </c>
      <c r="S957" s="293" t="str">
        <f t="shared" si="207"/>
        <v/>
      </c>
      <c r="T957" s="293" t="str">
        <f t="shared" si="207"/>
        <v/>
      </c>
      <c r="U957" s="293" t="str">
        <f t="shared" si="207"/>
        <v/>
      </c>
      <c r="V957" s="293" t="str">
        <f t="shared" si="207"/>
        <v/>
      </c>
      <c r="W957" s="293" t="str">
        <f t="shared" si="207"/>
        <v/>
      </c>
      <c r="X957" s="293" t="str">
        <f t="shared" si="207"/>
        <v/>
      </c>
      <c r="Y957" s="293" t="str">
        <f t="shared" si="207"/>
        <v/>
      </c>
      <c r="Z957" s="293" t="str">
        <f t="shared" si="209"/>
        <v/>
      </c>
      <c r="AA957" s="293" t="str">
        <f t="shared" si="209"/>
        <v/>
      </c>
      <c r="AB957" s="293" t="str">
        <f t="shared" si="209"/>
        <v/>
      </c>
      <c r="AC957" s="293" t="str">
        <f t="shared" si="209"/>
        <v/>
      </c>
      <c r="AD957" s="293" t="str">
        <f t="shared" si="209"/>
        <v/>
      </c>
      <c r="AE957" s="293" t="str">
        <f t="shared" si="209"/>
        <v/>
      </c>
      <c r="AF957" s="293" t="str">
        <f t="shared" si="209"/>
        <v/>
      </c>
      <c r="AG957" s="293" t="str">
        <f t="shared" si="209"/>
        <v/>
      </c>
      <c r="AH957" s="293">
        <f t="shared" si="199"/>
        <v>0</v>
      </c>
      <c r="AI957" s="292" t="str">
        <f t="shared" si="200"/>
        <v>X</v>
      </c>
    </row>
    <row r="958" spans="1:35" ht="15.75" x14ac:dyDescent="0.25">
      <c r="A958"/>
      <c r="B958">
        <f>TABLA!D955</f>
        <v>972</v>
      </c>
      <c r="C958">
        <f>TABLA!H955</f>
        <v>1</v>
      </c>
      <c r="D958" s="284" t="str">
        <f>TABLA!A955</f>
        <v>F. Bellas Artes</v>
      </c>
      <c r="E958" s="284">
        <f>TABLA!BN955</f>
        <v>0</v>
      </c>
      <c r="F958" s="293" t="str">
        <f t="shared" si="208"/>
        <v/>
      </c>
      <c r="G958" s="293" t="str">
        <f t="shared" si="208"/>
        <v/>
      </c>
      <c r="H958" s="293" t="str">
        <f t="shared" si="208"/>
        <v/>
      </c>
      <c r="I958" s="293" t="str">
        <f t="shared" si="208"/>
        <v/>
      </c>
      <c r="J958" s="293" t="str">
        <f t="shared" si="208"/>
        <v/>
      </c>
      <c r="K958" s="293" t="str">
        <f t="shared" si="208"/>
        <v/>
      </c>
      <c r="L958" s="293" t="str">
        <f t="shared" si="208"/>
        <v/>
      </c>
      <c r="M958" s="293" t="str">
        <f t="shared" si="208"/>
        <v/>
      </c>
      <c r="N958" s="293" t="str">
        <f t="shared" si="208"/>
        <v/>
      </c>
      <c r="O958" s="293" t="str">
        <f t="shared" si="208"/>
        <v/>
      </c>
      <c r="P958" s="293" t="str">
        <f t="shared" si="207"/>
        <v/>
      </c>
      <c r="Q958" s="293" t="str">
        <f t="shared" si="207"/>
        <v/>
      </c>
      <c r="R958" s="293" t="str">
        <f t="shared" si="207"/>
        <v/>
      </c>
      <c r="S958" s="293" t="str">
        <f t="shared" si="207"/>
        <v/>
      </c>
      <c r="T958" s="293" t="str">
        <f t="shared" si="207"/>
        <v/>
      </c>
      <c r="U958" s="293" t="str">
        <f t="shared" si="207"/>
        <v/>
      </c>
      <c r="V958" s="293" t="str">
        <f t="shared" si="207"/>
        <v/>
      </c>
      <c r="W958" s="293" t="str">
        <f t="shared" si="207"/>
        <v/>
      </c>
      <c r="X958" s="293" t="str">
        <f t="shared" si="207"/>
        <v/>
      </c>
      <c r="Y958" s="293" t="str">
        <f t="shared" si="207"/>
        <v/>
      </c>
      <c r="Z958" s="293" t="str">
        <f t="shared" si="209"/>
        <v/>
      </c>
      <c r="AA958" s="293" t="str">
        <f t="shared" si="209"/>
        <v/>
      </c>
      <c r="AB958" s="293" t="str">
        <f t="shared" si="209"/>
        <v/>
      </c>
      <c r="AC958" s="293" t="str">
        <f t="shared" si="209"/>
        <v/>
      </c>
      <c r="AD958" s="293" t="str">
        <f t="shared" si="209"/>
        <v/>
      </c>
      <c r="AE958" s="293" t="str">
        <f t="shared" si="209"/>
        <v/>
      </c>
      <c r="AF958" s="293" t="str">
        <f t="shared" si="209"/>
        <v/>
      </c>
      <c r="AG958" s="293" t="str">
        <f t="shared" si="209"/>
        <v/>
      </c>
      <c r="AH958" s="293">
        <f t="shared" si="199"/>
        <v>0</v>
      </c>
      <c r="AI958" s="292" t="str">
        <f t="shared" si="200"/>
        <v>X</v>
      </c>
    </row>
    <row r="959" spans="1:35" ht="15.75" x14ac:dyDescent="0.25">
      <c r="A959"/>
      <c r="B959">
        <f>TABLA!D956</f>
        <v>973</v>
      </c>
      <c r="C959">
        <f>TABLA!H956</f>
        <v>18</v>
      </c>
      <c r="D959" s="284" t="str">
        <f>TABLA!A956</f>
        <v>F. Medicina</v>
      </c>
      <c r="E959" s="284" t="str">
        <f>TABLA!BN956</f>
        <v>Abrir mas tiempo la biblioteca</v>
      </c>
      <c r="F959" s="293" t="str">
        <f t="shared" si="208"/>
        <v/>
      </c>
      <c r="G959" s="293" t="str">
        <f t="shared" si="208"/>
        <v/>
      </c>
      <c r="H959" s="293" t="str">
        <f t="shared" si="208"/>
        <v/>
      </c>
      <c r="I959" s="293" t="str">
        <f t="shared" si="208"/>
        <v/>
      </c>
      <c r="J959" s="293" t="str">
        <f t="shared" si="208"/>
        <v/>
      </c>
      <c r="K959" s="293" t="str">
        <f t="shared" si="208"/>
        <v/>
      </c>
      <c r="L959" s="293" t="str">
        <f t="shared" si="208"/>
        <v/>
      </c>
      <c r="M959" s="293" t="str">
        <f t="shared" si="208"/>
        <v/>
      </c>
      <c r="N959" s="293" t="str">
        <f t="shared" si="208"/>
        <v/>
      </c>
      <c r="O959" s="293" t="str">
        <f t="shared" si="208"/>
        <v/>
      </c>
      <c r="P959" s="293" t="str">
        <f t="shared" si="207"/>
        <v/>
      </c>
      <c r="Q959" s="293" t="str">
        <f t="shared" si="207"/>
        <v/>
      </c>
      <c r="R959" s="293" t="str">
        <f t="shared" si="207"/>
        <v/>
      </c>
      <c r="S959" s="293" t="str">
        <f t="shared" si="207"/>
        <v/>
      </c>
      <c r="T959" s="293" t="str">
        <f t="shared" si="207"/>
        <v/>
      </c>
      <c r="U959" s="293" t="str">
        <f t="shared" si="207"/>
        <v/>
      </c>
      <c r="V959" s="293" t="str">
        <f t="shared" si="207"/>
        <v/>
      </c>
      <c r="W959" s="293" t="str">
        <f t="shared" si="207"/>
        <v/>
      </c>
      <c r="X959" s="293" t="str">
        <f t="shared" si="207"/>
        <v/>
      </c>
      <c r="Y959" s="293" t="str">
        <f t="shared" si="207"/>
        <v/>
      </c>
      <c r="Z959" s="293" t="str">
        <f t="shared" si="209"/>
        <v/>
      </c>
      <c r="AA959" s="293" t="str">
        <f t="shared" si="209"/>
        <v/>
      </c>
      <c r="AB959" s="293" t="str">
        <f t="shared" si="209"/>
        <v/>
      </c>
      <c r="AC959" s="293" t="str">
        <f t="shared" si="209"/>
        <v/>
      </c>
      <c r="AD959" s="293" t="str">
        <f t="shared" si="209"/>
        <v/>
      </c>
      <c r="AE959" s="293" t="str">
        <f t="shared" si="209"/>
        <v/>
      </c>
      <c r="AF959" s="293" t="str">
        <f t="shared" si="209"/>
        <v/>
      </c>
      <c r="AG959" s="293" t="str">
        <f t="shared" si="209"/>
        <v/>
      </c>
      <c r="AH959" s="293">
        <f t="shared" si="199"/>
        <v>0</v>
      </c>
      <c r="AI959" s="292">
        <f t="shared" si="200"/>
        <v>1</v>
      </c>
    </row>
    <row r="960" spans="1:35" ht="15.75" x14ac:dyDescent="0.25">
      <c r="A960"/>
      <c r="B960">
        <f>TABLA!D957</f>
        <v>974</v>
      </c>
      <c r="C960">
        <f>TABLA!H957</f>
        <v>13</v>
      </c>
      <c r="D960" s="165" t="str">
        <f>TABLA!A957</f>
        <v>F. Farmacia</v>
      </c>
      <c r="E960" s="284">
        <f>TABLA!BN957</f>
        <v>0</v>
      </c>
      <c r="F960" s="293" t="str">
        <f t="shared" si="208"/>
        <v/>
      </c>
      <c r="G960" s="293" t="str">
        <f t="shared" si="208"/>
        <v/>
      </c>
      <c r="H960" s="293" t="str">
        <f t="shared" si="208"/>
        <v/>
      </c>
      <c r="I960" s="293" t="str">
        <f t="shared" si="208"/>
        <v/>
      </c>
      <c r="J960" s="293" t="str">
        <f t="shared" si="208"/>
        <v/>
      </c>
      <c r="K960" s="293" t="str">
        <f t="shared" si="208"/>
        <v/>
      </c>
      <c r="L960" s="293" t="str">
        <f t="shared" si="208"/>
        <v/>
      </c>
      <c r="M960" s="293" t="str">
        <f t="shared" si="208"/>
        <v/>
      </c>
      <c r="N960" s="293" t="str">
        <f t="shared" si="208"/>
        <v/>
      </c>
      <c r="O960" s="293" t="str">
        <f t="shared" si="208"/>
        <v/>
      </c>
      <c r="P960" s="293" t="str">
        <f t="shared" si="207"/>
        <v/>
      </c>
      <c r="Q960" s="293" t="str">
        <f t="shared" si="207"/>
        <v/>
      </c>
      <c r="R960" s="293" t="str">
        <f t="shared" si="207"/>
        <v/>
      </c>
      <c r="S960" s="293" t="str">
        <f t="shared" si="207"/>
        <v/>
      </c>
      <c r="T960" s="293" t="str">
        <f t="shared" si="207"/>
        <v/>
      </c>
      <c r="U960" s="293" t="str">
        <f t="shared" si="207"/>
        <v/>
      </c>
      <c r="V960" s="293" t="str">
        <f t="shared" si="207"/>
        <v/>
      </c>
      <c r="W960" s="293" t="str">
        <f t="shared" si="207"/>
        <v/>
      </c>
      <c r="X960" s="293" t="str">
        <f t="shared" si="207"/>
        <v/>
      </c>
      <c r="Y960" s="293" t="str">
        <f t="shared" si="207"/>
        <v/>
      </c>
      <c r="Z960" s="293" t="str">
        <f t="shared" si="209"/>
        <v/>
      </c>
      <c r="AA960" s="293" t="str">
        <f t="shared" si="209"/>
        <v/>
      </c>
      <c r="AB960" s="293" t="str">
        <f t="shared" si="209"/>
        <v/>
      </c>
      <c r="AC960" s="293" t="str">
        <f t="shared" si="209"/>
        <v/>
      </c>
      <c r="AD960" s="293" t="str">
        <f t="shared" si="209"/>
        <v/>
      </c>
      <c r="AE960" s="293" t="str">
        <f t="shared" si="209"/>
        <v/>
      </c>
      <c r="AF960" s="293" t="str">
        <f t="shared" si="209"/>
        <v/>
      </c>
      <c r="AG960" s="293" t="str">
        <f t="shared" si="209"/>
        <v/>
      </c>
      <c r="AH960" s="293">
        <f t="shared" si="199"/>
        <v>0</v>
      </c>
      <c r="AI960" s="292" t="str">
        <f t="shared" si="200"/>
        <v>X</v>
      </c>
    </row>
    <row r="961" spans="1:35" ht="15.75" x14ac:dyDescent="0.25">
      <c r="A961"/>
      <c r="B961">
        <f>TABLA!D958</f>
        <v>975</v>
      </c>
      <c r="C961">
        <f>TABLA!H958</f>
        <v>14</v>
      </c>
      <c r="D961" s="165" t="str">
        <f>TABLA!A958</f>
        <v>F. Filología</v>
      </c>
      <c r="E961" s="284" t="str">
        <f>TABLA!BN958</f>
        <v>No he asistido a ningun curso de formacion de usuarios por falta de unformacion</v>
      </c>
      <c r="F961" s="293" t="str">
        <f t="shared" si="208"/>
        <v/>
      </c>
      <c r="G961" s="293" t="str">
        <f t="shared" si="208"/>
        <v/>
      </c>
      <c r="H961" s="293" t="str">
        <f t="shared" si="208"/>
        <v/>
      </c>
      <c r="I961" s="293" t="str">
        <f t="shared" si="208"/>
        <v/>
      </c>
      <c r="J961" s="293" t="str">
        <f t="shared" si="208"/>
        <v/>
      </c>
      <c r="K961" s="293" t="str">
        <f t="shared" si="208"/>
        <v/>
      </c>
      <c r="L961" s="293" t="str">
        <f t="shared" si="208"/>
        <v/>
      </c>
      <c r="M961" s="293" t="str">
        <f t="shared" si="208"/>
        <v/>
      </c>
      <c r="N961" s="293" t="str">
        <f t="shared" si="208"/>
        <v/>
      </c>
      <c r="O961" s="293" t="str">
        <f t="shared" si="208"/>
        <v/>
      </c>
      <c r="P961" s="293" t="str">
        <f t="shared" si="207"/>
        <v/>
      </c>
      <c r="Q961" s="293" t="str">
        <f t="shared" si="207"/>
        <v/>
      </c>
      <c r="R961" s="293" t="str">
        <f t="shared" si="207"/>
        <v/>
      </c>
      <c r="S961" s="293" t="str">
        <f t="shared" si="207"/>
        <v/>
      </c>
      <c r="T961" s="293" t="str">
        <f t="shared" si="207"/>
        <v/>
      </c>
      <c r="U961" s="293" t="str">
        <f t="shared" si="207"/>
        <v/>
      </c>
      <c r="V961" s="293" t="str">
        <f t="shared" si="207"/>
        <v/>
      </c>
      <c r="W961" s="293" t="str">
        <f t="shared" si="207"/>
        <v/>
      </c>
      <c r="X961" s="293" t="str">
        <f t="shared" si="207"/>
        <v/>
      </c>
      <c r="Y961" s="293" t="str">
        <f t="shared" si="207"/>
        <v/>
      </c>
      <c r="Z961" s="293" t="str">
        <f t="shared" si="209"/>
        <v/>
      </c>
      <c r="AA961" s="293" t="str">
        <f t="shared" si="209"/>
        <v/>
      </c>
      <c r="AB961" s="293" t="str">
        <f t="shared" si="209"/>
        <v/>
      </c>
      <c r="AC961" s="293" t="str">
        <f t="shared" si="209"/>
        <v/>
      </c>
      <c r="AD961" s="293" t="str">
        <f t="shared" si="209"/>
        <v/>
      </c>
      <c r="AE961" s="293" t="str">
        <f t="shared" si="209"/>
        <v/>
      </c>
      <c r="AF961" s="293" t="str">
        <f t="shared" si="209"/>
        <v/>
      </c>
      <c r="AG961" s="293" t="str">
        <f t="shared" si="209"/>
        <v/>
      </c>
      <c r="AH961" s="293">
        <f t="shared" si="199"/>
        <v>0</v>
      </c>
      <c r="AI961" s="292">
        <f t="shared" si="200"/>
        <v>1</v>
      </c>
    </row>
    <row r="962" spans="1:35" ht="26.25" x14ac:dyDescent="0.25">
      <c r="A962"/>
      <c r="B962">
        <f>TABLA!D959</f>
        <v>976</v>
      </c>
      <c r="C962">
        <f>TABLA!H959</f>
        <v>10</v>
      </c>
      <c r="D962" s="165" t="str">
        <f>TABLA!A959</f>
        <v>F. Ciencias Químicas</v>
      </c>
      <c r="E962" s="284">
        <f>TABLA!BN959</f>
        <v>0</v>
      </c>
      <c r="F962" s="293" t="str">
        <f t="shared" si="208"/>
        <v/>
      </c>
      <c r="G962" s="293" t="str">
        <f t="shared" si="208"/>
        <v/>
      </c>
      <c r="H962" s="293" t="str">
        <f t="shared" si="208"/>
        <v/>
      </c>
      <c r="I962" s="293" t="str">
        <f t="shared" si="208"/>
        <v/>
      </c>
      <c r="J962" s="293" t="str">
        <f t="shared" si="208"/>
        <v/>
      </c>
      <c r="K962" s="293" t="str">
        <f t="shared" si="208"/>
        <v/>
      </c>
      <c r="L962" s="293" t="str">
        <f t="shared" si="208"/>
        <v/>
      </c>
      <c r="M962" s="293" t="str">
        <f t="shared" si="208"/>
        <v/>
      </c>
      <c r="N962" s="293" t="str">
        <f t="shared" si="208"/>
        <v/>
      </c>
      <c r="O962" s="293" t="str">
        <f t="shared" si="208"/>
        <v/>
      </c>
      <c r="P962" s="293" t="str">
        <f t="shared" si="208"/>
        <v/>
      </c>
      <c r="Q962" s="293" t="str">
        <f t="shared" si="208"/>
        <v/>
      </c>
      <c r="R962" s="293" t="str">
        <f t="shared" si="208"/>
        <v/>
      </c>
      <c r="S962" s="293" t="str">
        <f t="shared" si="208"/>
        <v/>
      </c>
      <c r="T962" s="293" t="str">
        <f t="shared" si="208"/>
        <v/>
      </c>
      <c r="U962" s="293" t="str">
        <f t="shared" si="208"/>
        <v/>
      </c>
      <c r="V962" s="293" t="str">
        <f t="shared" ref="P962:AE977" si="210">IFERROR((IF(FIND(V$1,$E962,1)&gt;0,"x")),"")</f>
        <v/>
      </c>
      <c r="W962" s="293" t="str">
        <f t="shared" si="210"/>
        <v/>
      </c>
      <c r="X962" s="293" t="str">
        <f t="shared" si="210"/>
        <v/>
      </c>
      <c r="Y962" s="293" t="str">
        <f t="shared" si="210"/>
        <v/>
      </c>
      <c r="Z962" s="293" t="str">
        <f t="shared" si="209"/>
        <v/>
      </c>
      <c r="AA962" s="293" t="str">
        <f t="shared" si="209"/>
        <v/>
      </c>
      <c r="AB962" s="293" t="str">
        <f t="shared" si="209"/>
        <v/>
      </c>
      <c r="AC962" s="293" t="str">
        <f t="shared" si="209"/>
        <v/>
      </c>
      <c r="AD962" s="293" t="str">
        <f t="shared" si="209"/>
        <v/>
      </c>
      <c r="AE962" s="293" t="str">
        <f t="shared" si="209"/>
        <v/>
      </c>
      <c r="AF962" s="293" t="str">
        <f t="shared" si="209"/>
        <v/>
      </c>
      <c r="AG962" s="293" t="str">
        <f t="shared" si="209"/>
        <v/>
      </c>
      <c r="AH962" s="293">
        <f t="shared" si="199"/>
        <v>0</v>
      </c>
      <c r="AI962" s="292" t="str">
        <f t="shared" si="200"/>
        <v>X</v>
      </c>
    </row>
    <row r="963" spans="1:35" ht="15.75" x14ac:dyDescent="0.25">
      <c r="A963" s="3"/>
      <c r="B963">
        <f>TABLA!D960</f>
        <v>977</v>
      </c>
      <c r="C963">
        <f>TABLA!H960</f>
        <v>14</v>
      </c>
      <c r="D963" s="284" t="str">
        <f>TABLA!A960</f>
        <v>F. Filología</v>
      </c>
      <c r="E963" s="284">
        <f>TABLA!BN960</f>
        <v>0</v>
      </c>
      <c r="F963" s="293" t="str">
        <f t="shared" ref="F963:U978" si="211">IFERROR((IF(FIND(F$1,$E963,1)&gt;0,"x")),"")</f>
        <v/>
      </c>
      <c r="G963" s="293" t="str">
        <f t="shared" si="211"/>
        <v/>
      </c>
      <c r="H963" s="293" t="str">
        <f t="shared" si="211"/>
        <v/>
      </c>
      <c r="I963" s="293" t="str">
        <f t="shared" si="211"/>
        <v/>
      </c>
      <c r="J963" s="293" t="str">
        <f t="shared" si="211"/>
        <v/>
      </c>
      <c r="K963" s="293" t="str">
        <f t="shared" si="211"/>
        <v/>
      </c>
      <c r="L963" s="293" t="str">
        <f t="shared" si="211"/>
        <v/>
      </c>
      <c r="M963" s="293" t="str">
        <f t="shared" si="211"/>
        <v/>
      </c>
      <c r="N963" s="293" t="str">
        <f t="shared" si="211"/>
        <v/>
      </c>
      <c r="O963" s="293" t="str">
        <f t="shared" si="211"/>
        <v/>
      </c>
      <c r="P963" s="293" t="str">
        <f t="shared" si="210"/>
        <v/>
      </c>
      <c r="Q963" s="293" t="str">
        <f t="shared" si="210"/>
        <v/>
      </c>
      <c r="R963" s="293" t="str">
        <f t="shared" si="210"/>
        <v/>
      </c>
      <c r="S963" s="293" t="str">
        <f t="shared" si="210"/>
        <v/>
      </c>
      <c r="T963" s="293" t="str">
        <f t="shared" si="210"/>
        <v/>
      </c>
      <c r="U963" s="293" t="str">
        <f t="shared" si="210"/>
        <v/>
      </c>
      <c r="V963" s="293" t="str">
        <f t="shared" si="210"/>
        <v/>
      </c>
      <c r="W963" s="293" t="str">
        <f t="shared" si="210"/>
        <v/>
      </c>
      <c r="X963" s="293" t="str">
        <f t="shared" si="210"/>
        <v/>
      </c>
      <c r="Y963" s="293" t="str">
        <f t="shared" si="210"/>
        <v/>
      </c>
      <c r="Z963" s="293" t="str">
        <f t="shared" si="210"/>
        <v/>
      </c>
      <c r="AA963" s="293" t="str">
        <f t="shared" si="210"/>
        <v/>
      </c>
      <c r="AB963" s="293" t="str">
        <f t="shared" si="210"/>
        <v/>
      </c>
      <c r="AC963" s="293" t="str">
        <f t="shared" si="210"/>
        <v/>
      </c>
      <c r="AD963" s="293" t="str">
        <f t="shared" si="210"/>
        <v/>
      </c>
      <c r="AE963" s="293" t="str">
        <f t="shared" si="210"/>
        <v/>
      </c>
      <c r="AF963" s="293" t="str">
        <f t="shared" ref="Z963:AG978" si="212">IFERROR((IF(FIND(AF$1,$E963,1)&gt;0,"x")),"")</f>
        <v/>
      </c>
      <c r="AG963" s="293" t="str">
        <f t="shared" si="212"/>
        <v/>
      </c>
      <c r="AH963" s="293">
        <f t="shared" si="199"/>
        <v>0</v>
      </c>
      <c r="AI963" s="292" t="str">
        <f t="shared" si="200"/>
        <v>X</v>
      </c>
    </row>
    <row r="964" spans="1:35" ht="51" x14ac:dyDescent="0.25">
      <c r="A964"/>
      <c r="B964">
        <f>TABLA!D961</f>
        <v>978</v>
      </c>
      <c r="C964">
        <f>TABLA!H961</f>
        <v>12</v>
      </c>
      <c r="D964" s="284" t="str">
        <f>TABLA!A961</f>
        <v>F. Educación - Centro de Formación del Profesorado</v>
      </c>
      <c r="E964" s="284">
        <f>TABLA!BN961</f>
        <v>0</v>
      </c>
      <c r="F964" s="293" t="str">
        <f t="shared" si="211"/>
        <v/>
      </c>
      <c r="G964" s="293" t="str">
        <f t="shared" si="211"/>
        <v/>
      </c>
      <c r="H964" s="293" t="str">
        <f t="shared" si="211"/>
        <v/>
      </c>
      <c r="I964" s="293" t="str">
        <f t="shared" si="211"/>
        <v/>
      </c>
      <c r="J964" s="293" t="str">
        <f t="shared" si="211"/>
        <v/>
      </c>
      <c r="K964" s="293" t="str">
        <f t="shared" si="211"/>
        <v/>
      </c>
      <c r="L964" s="293" t="str">
        <f t="shared" si="211"/>
        <v/>
      </c>
      <c r="M964" s="293" t="str">
        <f t="shared" si="211"/>
        <v/>
      </c>
      <c r="N964" s="293" t="str">
        <f t="shared" si="211"/>
        <v/>
      </c>
      <c r="O964" s="293" t="str">
        <f t="shared" si="211"/>
        <v/>
      </c>
      <c r="P964" s="293" t="str">
        <f t="shared" si="210"/>
        <v/>
      </c>
      <c r="Q964" s="293" t="str">
        <f t="shared" si="210"/>
        <v/>
      </c>
      <c r="R964" s="293" t="str">
        <f t="shared" si="210"/>
        <v/>
      </c>
      <c r="S964" s="293" t="str">
        <f t="shared" si="210"/>
        <v/>
      </c>
      <c r="T964" s="293" t="str">
        <f t="shared" si="210"/>
        <v/>
      </c>
      <c r="U964" s="293" t="str">
        <f t="shared" si="210"/>
        <v/>
      </c>
      <c r="V964" s="293" t="str">
        <f t="shared" si="210"/>
        <v/>
      </c>
      <c r="W964" s="293" t="str">
        <f t="shared" si="210"/>
        <v/>
      </c>
      <c r="X964" s="293" t="str">
        <f t="shared" si="210"/>
        <v/>
      </c>
      <c r="Y964" s="293" t="str">
        <f t="shared" si="210"/>
        <v/>
      </c>
      <c r="Z964" s="293" t="str">
        <f t="shared" si="212"/>
        <v/>
      </c>
      <c r="AA964" s="293" t="str">
        <f t="shared" si="212"/>
        <v/>
      </c>
      <c r="AB964" s="293" t="str">
        <f t="shared" si="212"/>
        <v/>
      </c>
      <c r="AC964" s="293" t="str">
        <f t="shared" si="212"/>
        <v/>
      </c>
      <c r="AD964" s="293" t="str">
        <f t="shared" si="212"/>
        <v/>
      </c>
      <c r="AE964" s="293" t="str">
        <f t="shared" si="212"/>
        <v/>
      </c>
      <c r="AF964" s="293" t="str">
        <f t="shared" si="212"/>
        <v/>
      </c>
      <c r="AG964" s="293" t="str">
        <f t="shared" si="212"/>
        <v/>
      </c>
      <c r="AH964" s="293">
        <f t="shared" ref="AH964:AH1027" si="213">COUNTIF(F964:AG964,"x")</f>
        <v>0</v>
      </c>
      <c r="AI964" s="292" t="str">
        <f t="shared" ref="AI964:AI1027" si="214">IF(E964=0,"X",1)</f>
        <v>X</v>
      </c>
    </row>
    <row r="965" spans="1:35" ht="15.75" x14ac:dyDescent="0.25">
      <c r="A965"/>
      <c r="B965">
        <f>TABLA!D962</f>
        <v>979</v>
      </c>
      <c r="C965">
        <f>TABLA!H962</f>
        <v>14</v>
      </c>
      <c r="D965" s="165" t="str">
        <f>TABLA!A962</f>
        <v>F. Filología</v>
      </c>
      <c r="E965" s="284" t="str">
        <f>TABLA!BN962</f>
        <v xml:space="preserve">Ojalá que se hiciera algo para garantizar la seguridad de las propiedades de los alumnos. </v>
      </c>
      <c r="F965" s="293" t="str">
        <f t="shared" si="211"/>
        <v/>
      </c>
      <c r="G965" s="293" t="str">
        <f t="shared" si="211"/>
        <v/>
      </c>
      <c r="H965" s="293" t="str">
        <f t="shared" si="211"/>
        <v/>
      </c>
      <c r="I965" s="293" t="str">
        <f t="shared" si="211"/>
        <v/>
      </c>
      <c r="J965" s="293" t="str">
        <f t="shared" si="211"/>
        <v/>
      </c>
      <c r="K965" s="293" t="str">
        <f t="shared" si="211"/>
        <v/>
      </c>
      <c r="L965" s="293" t="str">
        <f t="shared" si="211"/>
        <v/>
      </c>
      <c r="M965" s="293" t="str">
        <f t="shared" si="211"/>
        <v/>
      </c>
      <c r="N965" s="293" t="str">
        <f t="shared" si="211"/>
        <v/>
      </c>
      <c r="O965" s="293" t="str">
        <f t="shared" si="211"/>
        <v/>
      </c>
      <c r="P965" s="293" t="str">
        <f t="shared" si="210"/>
        <v/>
      </c>
      <c r="Q965" s="293" t="str">
        <f t="shared" si="210"/>
        <v/>
      </c>
      <c r="R965" s="293" t="str">
        <f t="shared" si="210"/>
        <v/>
      </c>
      <c r="S965" s="293" t="str">
        <f t="shared" si="210"/>
        <v/>
      </c>
      <c r="T965" s="293" t="str">
        <f t="shared" si="210"/>
        <v/>
      </c>
      <c r="U965" s="293" t="str">
        <f t="shared" si="210"/>
        <v/>
      </c>
      <c r="V965" s="293" t="str">
        <f t="shared" si="210"/>
        <v/>
      </c>
      <c r="W965" s="293" t="str">
        <f t="shared" si="210"/>
        <v/>
      </c>
      <c r="X965" s="293" t="str">
        <f t="shared" si="210"/>
        <v/>
      </c>
      <c r="Y965" s="293" t="str">
        <f t="shared" si="210"/>
        <v/>
      </c>
      <c r="Z965" s="293" t="str">
        <f t="shared" si="212"/>
        <v/>
      </c>
      <c r="AA965" s="293" t="str">
        <f t="shared" si="212"/>
        <v/>
      </c>
      <c r="AB965" s="293" t="str">
        <f t="shared" si="212"/>
        <v/>
      </c>
      <c r="AC965" s="293" t="str">
        <f t="shared" si="212"/>
        <v/>
      </c>
      <c r="AD965" s="293" t="str">
        <f t="shared" si="212"/>
        <v/>
      </c>
      <c r="AE965" s="293" t="str">
        <f t="shared" si="212"/>
        <v/>
      </c>
      <c r="AF965" s="293" t="str">
        <f t="shared" si="212"/>
        <v/>
      </c>
      <c r="AG965" s="293" t="str">
        <f t="shared" si="212"/>
        <v/>
      </c>
      <c r="AH965" s="293">
        <f t="shared" si="213"/>
        <v>0</v>
      </c>
      <c r="AI965" s="292">
        <f t="shared" si="214"/>
        <v>1</v>
      </c>
    </row>
    <row r="966" spans="1:35" ht="51.75" x14ac:dyDescent="0.25">
      <c r="A966"/>
      <c r="B966">
        <f>TABLA!D963</f>
        <v>980</v>
      </c>
      <c r="C966">
        <f>TABLA!H963</f>
        <v>12</v>
      </c>
      <c r="D966" s="165" t="str">
        <f>TABLA!A963</f>
        <v>F. Educación - Centro de Formación del Profesorado</v>
      </c>
      <c r="E966" s="284">
        <f>TABLA!BN963</f>
        <v>0</v>
      </c>
      <c r="F966" s="293" t="str">
        <f t="shared" si="211"/>
        <v/>
      </c>
      <c r="G966" s="293" t="str">
        <f t="shared" si="211"/>
        <v/>
      </c>
      <c r="H966" s="293" t="str">
        <f t="shared" si="211"/>
        <v/>
      </c>
      <c r="I966" s="293" t="str">
        <f t="shared" si="211"/>
        <v/>
      </c>
      <c r="J966" s="293" t="str">
        <f t="shared" si="211"/>
        <v/>
      </c>
      <c r="K966" s="293" t="str">
        <f t="shared" si="211"/>
        <v/>
      </c>
      <c r="L966" s="293" t="str">
        <f t="shared" si="211"/>
        <v/>
      </c>
      <c r="M966" s="293" t="str">
        <f t="shared" si="211"/>
        <v/>
      </c>
      <c r="N966" s="293" t="str">
        <f t="shared" si="211"/>
        <v/>
      </c>
      <c r="O966" s="293" t="str">
        <f t="shared" si="211"/>
        <v/>
      </c>
      <c r="P966" s="293" t="str">
        <f t="shared" si="210"/>
        <v/>
      </c>
      <c r="Q966" s="293" t="str">
        <f t="shared" si="210"/>
        <v/>
      </c>
      <c r="R966" s="293" t="str">
        <f t="shared" si="210"/>
        <v/>
      </c>
      <c r="S966" s="293" t="str">
        <f t="shared" si="210"/>
        <v/>
      </c>
      <c r="T966" s="293" t="str">
        <f t="shared" si="210"/>
        <v/>
      </c>
      <c r="U966" s="293" t="str">
        <f t="shared" si="210"/>
        <v/>
      </c>
      <c r="V966" s="293" t="str">
        <f t="shared" si="210"/>
        <v/>
      </c>
      <c r="W966" s="293" t="str">
        <f t="shared" si="210"/>
        <v/>
      </c>
      <c r="X966" s="293" t="str">
        <f t="shared" si="210"/>
        <v/>
      </c>
      <c r="Y966" s="293" t="str">
        <f t="shared" si="210"/>
        <v/>
      </c>
      <c r="Z966" s="293" t="str">
        <f t="shared" si="212"/>
        <v/>
      </c>
      <c r="AA966" s="293" t="str">
        <f t="shared" si="212"/>
        <v/>
      </c>
      <c r="AB966" s="293" t="str">
        <f t="shared" si="212"/>
        <v/>
      </c>
      <c r="AC966" s="293" t="str">
        <f t="shared" si="212"/>
        <v/>
      </c>
      <c r="AD966" s="293" t="str">
        <f t="shared" si="212"/>
        <v/>
      </c>
      <c r="AE966" s="293" t="str">
        <f t="shared" si="212"/>
        <v/>
      </c>
      <c r="AF966" s="293" t="str">
        <f t="shared" si="212"/>
        <v/>
      </c>
      <c r="AG966" s="293" t="str">
        <f t="shared" si="212"/>
        <v/>
      </c>
      <c r="AH966" s="293">
        <f t="shared" si="213"/>
        <v>0</v>
      </c>
      <c r="AI966" s="292" t="str">
        <f t="shared" si="214"/>
        <v>X</v>
      </c>
    </row>
    <row r="967" spans="1:35" ht="25.5" x14ac:dyDescent="0.25">
      <c r="A967"/>
      <c r="B967">
        <f>TABLA!D964</f>
        <v>981</v>
      </c>
      <c r="C967">
        <f>TABLA!H964</f>
        <v>25</v>
      </c>
      <c r="D967" s="284" t="str">
        <f>TABLA!A964</f>
        <v>F. Óptica y Optometría</v>
      </c>
      <c r="E967" s="284">
        <f>TABLA!BN964</f>
        <v>0</v>
      </c>
      <c r="F967" s="293" t="str">
        <f t="shared" si="211"/>
        <v/>
      </c>
      <c r="G967" s="293" t="str">
        <f t="shared" si="211"/>
        <v/>
      </c>
      <c r="H967" s="293" t="str">
        <f t="shared" si="211"/>
        <v/>
      </c>
      <c r="I967" s="293" t="str">
        <f t="shared" si="211"/>
        <v/>
      </c>
      <c r="J967" s="293" t="str">
        <f t="shared" si="211"/>
        <v/>
      </c>
      <c r="K967" s="293" t="str">
        <f t="shared" si="211"/>
        <v/>
      </c>
      <c r="L967" s="293" t="str">
        <f t="shared" si="211"/>
        <v/>
      </c>
      <c r="M967" s="293" t="str">
        <f t="shared" si="211"/>
        <v/>
      </c>
      <c r="N967" s="293" t="str">
        <f t="shared" si="211"/>
        <v/>
      </c>
      <c r="O967" s="293" t="str">
        <f t="shared" si="211"/>
        <v/>
      </c>
      <c r="P967" s="293" t="str">
        <f t="shared" si="210"/>
        <v/>
      </c>
      <c r="Q967" s="293" t="str">
        <f t="shared" si="210"/>
        <v/>
      </c>
      <c r="R967" s="293" t="str">
        <f t="shared" si="210"/>
        <v/>
      </c>
      <c r="S967" s="293" t="str">
        <f t="shared" si="210"/>
        <v/>
      </c>
      <c r="T967" s="293" t="str">
        <f t="shared" si="210"/>
        <v/>
      </c>
      <c r="U967" s="293" t="str">
        <f t="shared" si="210"/>
        <v/>
      </c>
      <c r="V967" s="293" t="str">
        <f t="shared" si="210"/>
        <v/>
      </c>
      <c r="W967" s="293" t="str">
        <f t="shared" si="210"/>
        <v/>
      </c>
      <c r="X967" s="293" t="str">
        <f t="shared" si="210"/>
        <v/>
      </c>
      <c r="Y967" s="293" t="str">
        <f t="shared" si="210"/>
        <v/>
      </c>
      <c r="Z967" s="293" t="str">
        <f t="shared" si="212"/>
        <v/>
      </c>
      <c r="AA967" s="293" t="str">
        <f t="shared" si="212"/>
        <v/>
      </c>
      <c r="AB967" s="293" t="str">
        <f t="shared" si="212"/>
        <v/>
      </c>
      <c r="AC967" s="293" t="str">
        <f t="shared" si="212"/>
        <v/>
      </c>
      <c r="AD967" s="293" t="str">
        <f t="shared" si="212"/>
        <v/>
      </c>
      <c r="AE967" s="293" t="str">
        <f t="shared" si="212"/>
        <v/>
      </c>
      <c r="AF967" s="293" t="str">
        <f t="shared" si="212"/>
        <v/>
      </c>
      <c r="AG967" s="293" t="str">
        <f t="shared" si="212"/>
        <v/>
      </c>
      <c r="AH967" s="293">
        <f t="shared" si="213"/>
        <v>0</v>
      </c>
      <c r="AI967" s="292" t="str">
        <f t="shared" si="214"/>
        <v>X</v>
      </c>
    </row>
    <row r="968" spans="1:35" ht="15.75" x14ac:dyDescent="0.25">
      <c r="A968" s="3"/>
      <c r="B968">
        <f>TABLA!D965</f>
        <v>982</v>
      </c>
      <c r="C968">
        <f>TABLA!H965</f>
        <v>11</v>
      </c>
      <c r="D968" s="165" t="str">
        <f>TABLA!A965</f>
        <v>F. Derecho</v>
      </c>
      <c r="E968" s="284">
        <f>TABLA!BN965</f>
        <v>0</v>
      </c>
      <c r="F968" s="293" t="str">
        <f t="shared" si="211"/>
        <v/>
      </c>
      <c r="G968" s="293" t="str">
        <f t="shared" si="211"/>
        <v/>
      </c>
      <c r="H968" s="293" t="str">
        <f t="shared" si="211"/>
        <v/>
      </c>
      <c r="I968" s="293" t="str">
        <f t="shared" si="211"/>
        <v/>
      </c>
      <c r="J968" s="293" t="str">
        <f t="shared" si="211"/>
        <v/>
      </c>
      <c r="K968" s="293" t="str">
        <f t="shared" si="211"/>
        <v/>
      </c>
      <c r="L968" s="293" t="str">
        <f t="shared" si="211"/>
        <v/>
      </c>
      <c r="M968" s="293" t="str">
        <f t="shared" si="211"/>
        <v/>
      </c>
      <c r="N968" s="293" t="str">
        <f t="shared" si="211"/>
        <v/>
      </c>
      <c r="O968" s="293" t="str">
        <f t="shared" si="211"/>
        <v/>
      </c>
      <c r="P968" s="293" t="str">
        <f t="shared" si="210"/>
        <v/>
      </c>
      <c r="Q968" s="293" t="str">
        <f t="shared" si="210"/>
        <v/>
      </c>
      <c r="R968" s="293" t="str">
        <f t="shared" si="210"/>
        <v/>
      </c>
      <c r="S968" s="293" t="str">
        <f t="shared" si="210"/>
        <v/>
      </c>
      <c r="T968" s="293" t="str">
        <f t="shared" si="210"/>
        <v/>
      </c>
      <c r="U968" s="293" t="str">
        <f t="shared" si="210"/>
        <v/>
      </c>
      <c r="V968" s="293" t="str">
        <f t="shared" si="210"/>
        <v/>
      </c>
      <c r="W968" s="293" t="str">
        <f t="shared" si="210"/>
        <v/>
      </c>
      <c r="X968" s="293" t="str">
        <f t="shared" si="210"/>
        <v/>
      </c>
      <c r="Y968" s="293" t="str">
        <f t="shared" si="210"/>
        <v/>
      </c>
      <c r="Z968" s="293" t="str">
        <f t="shared" si="212"/>
        <v/>
      </c>
      <c r="AA968" s="293" t="str">
        <f t="shared" si="212"/>
        <v/>
      </c>
      <c r="AB968" s="293" t="str">
        <f t="shared" si="212"/>
        <v/>
      </c>
      <c r="AC968" s="293" t="str">
        <f t="shared" si="212"/>
        <v/>
      </c>
      <c r="AD968" s="293" t="str">
        <f t="shared" si="212"/>
        <v/>
      </c>
      <c r="AE968" s="293" t="str">
        <f t="shared" si="212"/>
        <v/>
      </c>
      <c r="AF968" s="293" t="str">
        <f t="shared" si="212"/>
        <v/>
      </c>
      <c r="AG968" s="293" t="str">
        <f t="shared" si="212"/>
        <v/>
      </c>
      <c r="AH968" s="293">
        <f t="shared" si="213"/>
        <v>0</v>
      </c>
      <c r="AI968" s="292" t="str">
        <f t="shared" si="214"/>
        <v>X</v>
      </c>
    </row>
    <row r="969" spans="1:35" ht="51.75" x14ac:dyDescent="0.25">
      <c r="A969"/>
      <c r="B969">
        <f>TABLA!D966</f>
        <v>983</v>
      </c>
      <c r="C969">
        <f>TABLA!H966</f>
        <v>12</v>
      </c>
      <c r="D969" s="165" t="str">
        <f>TABLA!A966</f>
        <v>F. Educación - Centro de Formación del Profesorado</v>
      </c>
      <c r="E969" s="284">
        <f>TABLA!BN966</f>
        <v>0</v>
      </c>
      <c r="F969" s="293" t="str">
        <f t="shared" si="211"/>
        <v/>
      </c>
      <c r="G969" s="293" t="str">
        <f t="shared" si="211"/>
        <v/>
      </c>
      <c r="H969" s="293" t="str">
        <f t="shared" si="211"/>
        <v/>
      </c>
      <c r="I969" s="293" t="str">
        <f t="shared" si="211"/>
        <v/>
      </c>
      <c r="J969" s="293" t="str">
        <f t="shared" si="211"/>
        <v/>
      </c>
      <c r="K969" s="293" t="str">
        <f t="shared" si="211"/>
        <v/>
      </c>
      <c r="L969" s="293" t="str">
        <f t="shared" si="211"/>
        <v/>
      </c>
      <c r="M969" s="293" t="str">
        <f t="shared" si="211"/>
        <v/>
      </c>
      <c r="N969" s="293" t="str">
        <f t="shared" si="211"/>
        <v/>
      </c>
      <c r="O969" s="293" t="str">
        <f t="shared" si="211"/>
        <v/>
      </c>
      <c r="P969" s="293" t="str">
        <f t="shared" si="210"/>
        <v/>
      </c>
      <c r="Q969" s="293" t="str">
        <f t="shared" si="210"/>
        <v/>
      </c>
      <c r="R969" s="293" t="str">
        <f t="shared" si="210"/>
        <v/>
      </c>
      <c r="S969" s="293" t="str">
        <f t="shared" si="210"/>
        <v/>
      </c>
      <c r="T969" s="293" t="str">
        <f t="shared" si="210"/>
        <v/>
      </c>
      <c r="U969" s="293" t="str">
        <f t="shared" si="210"/>
        <v/>
      </c>
      <c r="V969" s="293" t="str">
        <f t="shared" si="210"/>
        <v/>
      </c>
      <c r="W969" s="293" t="str">
        <f t="shared" si="210"/>
        <v/>
      </c>
      <c r="X969" s="293" t="str">
        <f t="shared" si="210"/>
        <v/>
      </c>
      <c r="Y969" s="293" t="str">
        <f t="shared" si="210"/>
        <v/>
      </c>
      <c r="Z969" s="293" t="str">
        <f t="shared" si="212"/>
        <v/>
      </c>
      <c r="AA969" s="293" t="str">
        <f t="shared" si="212"/>
        <v/>
      </c>
      <c r="AB969" s="293" t="str">
        <f t="shared" si="212"/>
        <v/>
      </c>
      <c r="AC969" s="293" t="str">
        <f t="shared" si="212"/>
        <v/>
      </c>
      <c r="AD969" s="293" t="str">
        <f t="shared" si="212"/>
        <v/>
      </c>
      <c r="AE969" s="293" t="str">
        <f t="shared" si="212"/>
        <v/>
      </c>
      <c r="AF969" s="293" t="str">
        <f t="shared" si="212"/>
        <v/>
      </c>
      <c r="AG969" s="293" t="str">
        <f t="shared" si="212"/>
        <v/>
      </c>
      <c r="AH969" s="293">
        <f t="shared" si="213"/>
        <v>0</v>
      </c>
      <c r="AI969" s="292" t="str">
        <f t="shared" si="214"/>
        <v>X</v>
      </c>
    </row>
    <row r="970" spans="1:35" ht="51" x14ac:dyDescent="0.25">
      <c r="A970"/>
      <c r="B970">
        <f>TABLA!D967</f>
        <v>984</v>
      </c>
      <c r="C970">
        <f>TABLA!H967</f>
        <v>12</v>
      </c>
      <c r="D970" s="284" t="str">
        <f>TABLA!A967</f>
        <v>F. Educación - Centro de Formación del Profesorado</v>
      </c>
      <c r="E970" s="284">
        <f>TABLA!BN967</f>
        <v>0</v>
      </c>
      <c r="F970" s="293" t="str">
        <f t="shared" si="211"/>
        <v/>
      </c>
      <c r="G970" s="293" t="str">
        <f t="shared" si="211"/>
        <v/>
      </c>
      <c r="H970" s="293" t="str">
        <f t="shared" si="211"/>
        <v/>
      </c>
      <c r="I970" s="293" t="str">
        <f t="shared" si="211"/>
        <v/>
      </c>
      <c r="J970" s="293" t="str">
        <f t="shared" si="211"/>
        <v/>
      </c>
      <c r="K970" s="293" t="str">
        <f t="shared" si="211"/>
        <v/>
      </c>
      <c r="L970" s="293" t="str">
        <f t="shared" si="211"/>
        <v/>
      </c>
      <c r="M970" s="293" t="str">
        <f t="shared" si="211"/>
        <v/>
      </c>
      <c r="N970" s="293" t="str">
        <f t="shared" si="211"/>
        <v/>
      </c>
      <c r="O970" s="293" t="str">
        <f t="shared" si="211"/>
        <v/>
      </c>
      <c r="P970" s="293" t="str">
        <f t="shared" si="210"/>
        <v/>
      </c>
      <c r="Q970" s="293" t="str">
        <f t="shared" si="210"/>
        <v/>
      </c>
      <c r="R970" s="293" t="str">
        <f t="shared" si="210"/>
        <v/>
      </c>
      <c r="S970" s="293" t="str">
        <f t="shared" si="210"/>
        <v/>
      </c>
      <c r="T970" s="293" t="str">
        <f t="shared" si="210"/>
        <v/>
      </c>
      <c r="U970" s="293" t="str">
        <f t="shared" si="210"/>
        <v/>
      </c>
      <c r="V970" s="293" t="str">
        <f t="shared" si="210"/>
        <v/>
      </c>
      <c r="W970" s="293" t="str">
        <f t="shared" si="210"/>
        <v/>
      </c>
      <c r="X970" s="293" t="str">
        <f t="shared" si="210"/>
        <v/>
      </c>
      <c r="Y970" s="293" t="str">
        <f t="shared" si="210"/>
        <v/>
      </c>
      <c r="Z970" s="293" t="str">
        <f t="shared" si="212"/>
        <v/>
      </c>
      <c r="AA970" s="293" t="str">
        <f t="shared" si="212"/>
        <v/>
      </c>
      <c r="AB970" s="293" t="str">
        <f t="shared" si="212"/>
        <v/>
      </c>
      <c r="AC970" s="293" t="str">
        <f t="shared" si="212"/>
        <v/>
      </c>
      <c r="AD970" s="293" t="str">
        <f t="shared" si="212"/>
        <v/>
      </c>
      <c r="AE970" s="293" t="str">
        <f t="shared" si="212"/>
        <v/>
      </c>
      <c r="AF970" s="293" t="str">
        <f t="shared" si="212"/>
        <v/>
      </c>
      <c r="AG970" s="293" t="str">
        <f t="shared" si="212"/>
        <v/>
      </c>
      <c r="AH970" s="293">
        <f t="shared" si="213"/>
        <v>0</v>
      </c>
      <c r="AI970" s="292" t="str">
        <f t="shared" si="214"/>
        <v>X</v>
      </c>
    </row>
    <row r="971" spans="1:35" ht="15.75" x14ac:dyDescent="0.25">
      <c r="A971"/>
      <c r="B971">
        <f>TABLA!D968</f>
        <v>985</v>
      </c>
      <c r="C971">
        <f>TABLA!H968</f>
        <v>17</v>
      </c>
      <c r="D971" s="284" t="str">
        <f>TABLA!A968</f>
        <v>F. Informática</v>
      </c>
      <c r="E971" s="284">
        <f>TABLA!BN968</f>
        <v>0</v>
      </c>
      <c r="F971" s="293" t="str">
        <f t="shared" si="211"/>
        <v/>
      </c>
      <c r="G971" s="293" t="str">
        <f t="shared" si="211"/>
        <v/>
      </c>
      <c r="H971" s="293" t="str">
        <f t="shared" si="211"/>
        <v/>
      </c>
      <c r="I971" s="293" t="str">
        <f t="shared" si="211"/>
        <v/>
      </c>
      <c r="J971" s="293" t="str">
        <f t="shared" si="211"/>
        <v/>
      </c>
      <c r="K971" s="293" t="str">
        <f t="shared" si="211"/>
        <v/>
      </c>
      <c r="L971" s="293" t="str">
        <f t="shared" si="211"/>
        <v/>
      </c>
      <c r="M971" s="293" t="str">
        <f t="shared" si="211"/>
        <v/>
      </c>
      <c r="N971" s="293" t="str">
        <f t="shared" si="211"/>
        <v/>
      </c>
      <c r="O971" s="293" t="str">
        <f t="shared" si="211"/>
        <v/>
      </c>
      <c r="P971" s="293" t="str">
        <f t="shared" si="210"/>
        <v/>
      </c>
      <c r="Q971" s="293" t="str">
        <f t="shared" si="210"/>
        <v/>
      </c>
      <c r="R971" s="293" t="str">
        <f t="shared" si="210"/>
        <v/>
      </c>
      <c r="S971" s="293" t="str">
        <f t="shared" si="210"/>
        <v/>
      </c>
      <c r="T971" s="293" t="str">
        <f t="shared" si="210"/>
        <v/>
      </c>
      <c r="U971" s="293" t="str">
        <f t="shared" si="210"/>
        <v/>
      </c>
      <c r="V971" s="293" t="str">
        <f t="shared" si="210"/>
        <v/>
      </c>
      <c r="W971" s="293" t="str">
        <f t="shared" si="210"/>
        <v/>
      </c>
      <c r="X971" s="293" t="str">
        <f t="shared" si="210"/>
        <v/>
      </c>
      <c r="Y971" s="293" t="str">
        <f t="shared" si="210"/>
        <v/>
      </c>
      <c r="Z971" s="293" t="str">
        <f t="shared" si="212"/>
        <v/>
      </c>
      <c r="AA971" s="293" t="str">
        <f t="shared" si="212"/>
        <v/>
      </c>
      <c r="AB971" s="293" t="str">
        <f t="shared" si="212"/>
        <v/>
      </c>
      <c r="AC971" s="293" t="str">
        <f t="shared" si="212"/>
        <v/>
      </c>
      <c r="AD971" s="293" t="str">
        <f t="shared" si="212"/>
        <v/>
      </c>
      <c r="AE971" s="293" t="str">
        <f t="shared" si="212"/>
        <v/>
      </c>
      <c r="AF971" s="293" t="str">
        <f t="shared" si="212"/>
        <v/>
      </c>
      <c r="AG971" s="293" t="str">
        <f t="shared" si="212"/>
        <v/>
      </c>
      <c r="AH971" s="293">
        <f t="shared" si="213"/>
        <v>0</v>
      </c>
      <c r="AI971" s="292" t="str">
        <f t="shared" si="214"/>
        <v>X</v>
      </c>
    </row>
    <row r="972" spans="1:35" ht="26.25" x14ac:dyDescent="0.25">
      <c r="A972"/>
      <c r="B972">
        <f>TABLA!D969</f>
        <v>986</v>
      </c>
      <c r="C972">
        <f>TABLA!H969</f>
        <v>2</v>
      </c>
      <c r="D972" s="165" t="str">
        <f>TABLA!A969</f>
        <v>F. Ciencias Biológicas</v>
      </c>
      <c r="E972" s="284">
        <f>TABLA!BN969</f>
        <v>0</v>
      </c>
      <c r="F972" s="293" t="str">
        <f t="shared" si="211"/>
        <v/>
      </c>
      <c r="G972" s="293" t="str">
        <f t="shared" si="211"/>
        <v/>
      </c>
      <c r="H972" s="293" t="str">
        <f t="shared" si="211"/>
        <v/>
      </c>
      <c r="I972" s="293" t="str">
        <f t="shared" si="211"/>
        <v/>
      </c>
      <c r="J972" s="293" t="str">
        <f t="shared" si="211"/>
        <v/>
      </c>
      <c r="K972" s="293" t="str">
        <f t="shared" si="211"/>
        <v/>
      </c>
      <c r="L972" s="293" t="str">
        <f t="shared" si="211"/>
        <v/>
      </c>
      <c r="M972" s="293" t="str">
        <f t="shared" si="211"/>
        <v/>
      </c>
      <c r="N972" s="293" t="str">
        <f t="shared" si="211"/>
        <v/>
      </c>
      <c r="O972" s="293" t="str">
        <f t="shared" si="211"/>
        <v/>
      </c>
      <c r="P972" s="293" t="str">
        <f t="shared" si="210"/>
        <v/>
      </c>
      <c r="Q972" s="293" t="str">
        <f t="shared" si="210"/>
        <v/>
      </c>
      <c r="R972" s="293" t="str">
        <f t="shared" si="210"/>
        <v/>
      </c>
      <c r="S972" s="293" t="str">
        <f t="shared" si="210"/>
        <v/>
      </c>
      <c r="T972" s="293" t="str">
        <f t="shared" si="210"/>
        <v/>
      </c>
      <c r="U972" s="293" t="str">
        <f t="shared" si="210"/>
        <v/>
      </c>
      <c r="V972" s="293" t="str">
        <f t="shared" si="210"/>
        <v/>
      </c>
      <c r="W972" s="293" t="str">
        <f t="shared" si="210"/>
        <v/>
      </c>
      <c r="X972" s="293" t="str">
        <f t="shared" si="210"/>
        <v/>
      </c>
      <c r="Y972" s="293" t="str">
        <f t="shared" si="210"/>
        <v/>
      </c>
      <c r="Z972" s="293" t="str">
        <f t="shared" si="212"/>
        <v/>
      </c>
      <c r="AA972" s="293" t="str">
        <f t="shared" si="212"/>
        <v/>
      </c>
      <c r="AB972" s="293" t="str">
        <f t="shared" si="212"/>
        <v/>
      </c>
      <c r="AC972" s="293" t="str">
        <f t="shared" si="212"/>
        <v/>
      </c>
      <c r="AD972" s="293" t="str">
        <f t="shared" si="212"/>
        <v/>
      </c>
      <c r="AE972" s="293" t="str">
        <f t="shared" si="212"/>
        <v/>
      </c>
      <c r="AF972" s="293" t="str">
        <f t="shared" si="212"/>
        <v/>
      </c>
      <c r="AG972" s="293" t="str">
        <f t="shared" si="212"/>
        <v/>
      </c>
      <c r="AH972" s="293">
        <f t="shared" si="213"/>
        <v>0</v>
      </c>
      <c r="AI972" s="292" t="str">
        <f t="shared" si="214"/>
        <v>X</v>
      </c>
    </row>
    <row r="973" spans="1:35" ht="15.75" x14ac:dyDescent="0.25">
      <c r="A973"/>
      <c r="B973">
        <f>TABLA!D970</f>
        <v>987</v>
      </c>
      <c r="C973">
        <f>TABLA!H970</f>
        <v>11</v>
      </c>
      <c r="D973" s="165" t="str">
        <f>TABLA!A970</f>
        <v>F. Derecho</v>
      </c>
      <c r="E973" s="284">
        <f>TABLA!BN970</f>
        <v>0</v>
      </c>
      <c r="F973" s="293" t="str">
        <f t="shared" si="211"/>
        <v/>
      </c>
      <c r="G973" s="293" t="str">
        <f t="shared" si="211"/>
        <v/>
      </c>
      <c r="H973" s="293" t="str">
        <f t="shared" si="211"/>
        <v/>
      </c>
      <c r="I973" s="293" t="str">
        <f t="shared" si="211"/>
        <v/>
      </c>
      <c r="J973" s="293" t="str">
        <f t="shared" si="211"/>
        <v/>
      </c>
      <c r="K973" s="293" t="str">
        <f t="shared" si="211"/>
        <v/>
      </c>
      <c r="L973" s="293" t="str">
        <f t="shared" si="211"/>
        <v/>
      </c>
      <c r="M973" s="293" t="str">
        <f t="shared" si="211"/>
        <v/>
      </c>
      <c r="N973" s="293" t="str">
        <f t="shared" si="211"/>
        <v/>
      </c>
      <c r="O973" s="293" t="str">
        <f t="shared" si="211"/>
        <v/>
      </c>
      <c r="P973" s="293" t="str">
        <f t="shared" si="210"/>
        <v/>
      </c>
      <c r="Q973" s="293" t="str">
        <f t="shared" si="210"/>
        <v/>
      </c>
      <c r="R973" s="293" t="str">
        <f t="shared" si="210"/>
        <v/>
      </c>
      <c r="S973" s="293" t="str">
        <f t="shared" si="210"/>
        <v/>
      </c>
      <c r="T973" s="293" t="str">
        <f t="shared" si="210"/>
        <v/>
      </c>
      <c r="U973" s="293" t="str">
        <f t="shared" si="210"/>
        <v/>
      </c>
      <c r="V973" s="293" t="str">
        <f t="shared" si="210"/>
        <v/>
      </c>
      <c r="W973" s="293" t="str">
        <f t="shared" si="210"/>
        <v/>
      </c>
      <c r="X973" s="293" t="str">
        <f t="shared" si="210"/>
        <v/>
      </c>
      <c r="Y973" s="293" t="str">
        <f t="shared" si="210"/>
        <v/>
      </c>
      <c r="Z973" s="293" t="str">
        <f t="shared" si="212"/>
        <v/>
      </c>
      <c r="AA973" s="293" t="str">
        <f t="shared" si="212"/>
        <v/>
      </c>
      <c r="AB973" s="293" t="str">
        <f t="shared" si="212"/>
        <v/>
      </c>
      <c r="AC973" s="293" t="str">
        <f t="shared" si="212"/>
        <v/>
      </c>
      <c r="AD973" s="293" t="str">
        <f t="shared" si="212"/>
        <v/>
      </c>
      <c r="AE973" s="293" t="str">
        <f t="shared" si="212"/>
        <v/>
      </c>
      <c r="AF973" s="293" t="str">
        <f t="shared" si="212"/>
        <v/>
      </c>
      <c r="AG973" s="293" t="str">
        <f t="shared" si="212"/>
        <v/>
      </c>
      <c r="AH973" s="293">
        <f t="shared" si="213"/>
        <v>0</v>
      </c>
      <c r="AI973" s="292" t="str">
        <f t="shared" si="214"/>
        <v>X</v>
      </c>
    </row>
    <row r="974" spans="1:35" ht="26.25" x14ac:dyDescent="0.25">
      <c r="A974" s="3"/>
      <c r="B974">
        <f>TABLA!D971</f>
        <v>988</v>
      </c>
      <c r="C974">
        <f>TABLA!H971</f>
        <v>25</v>
      </c>
      <c r="D974" s="165" t="str">
        <f>TABLA!A971</f>
        <v>F. Óptica y Optometría</v>
      </c>
      <c r="E974" s="284">
        <f>TABLA!BN971</f>
        <v>0</v>
      </c>
      <c r="F974" s="293" t="str">
        <f t="shared" si="211"/>
        <v/>
      </c>
      <c r="G974" s="293" t="str">
        <f t="shared" si="211"/>
        <v/>
      </c>
      <c r="H974" s="293" t="str">
        <f t="shared" si="211"/>
        <v/>
      </c>
      <c r="I974" s="293" t="str">
        <f t="shared" si="211"/>
        <v/>
      </c>
      <c r="J974" s="293" t="str">
        <f t="shared" si="211"/>
        <v/>
      </c>
      <c r="K974" s="293" t="str">
        <f t="shared" si="211"/>
        <v/>
      </c>
      <c r="L974" s="293" t="str">
        <f t="shared" si="211"/>
        <v/>
      </c>
      <c r="M974" s="293" t="str">
        <f t="shared" si="211"/>
        <v/>
      </c>
      <c r="N974" s="293" t="str">
        <f t="shared" si="211"/>
        <v/>
      </c>
      <c r="O974" s="293" t="str">
        <f t="shared" si="211"/>
        <v/>
      </c>
      <c r="P974" s="293" t="str">
        <f t="shared" si="210"/>
        <v/>
      </c>
      <c r="Q974" s="293" t="str">
        <f t="shared" si="210"/>
        <v/>
      </c>
      <c r="R974" s="293" t="str">
        <f t="shared" si="210"/>
        <v/>
      </c>
      <c r="S974" s="293" t="str">
        <f t="shared" si="210"/>
        <v/>
      </c>
      <c r="T974" s="293" t="str">
        <f t="shared" si="210"/>
        <v/>
      </c>
      <c r="U974" s="293" t="str">
        <f t="shared" si="210"/>
        <v/>
      </c>
      <c r="V974" s="293" t="str">
        <f t="shared" si="210"/>
        <v/>
      </c>
      <c r="W974" s="293" t="str">
        <f t="shared" si="210"/>
        <v/>
      </c>
      <c r="X974" s="293" t="str">
        <f t="shared" si="210"/>
        <v/>
      </c>
      <c r="Y974" s="293" t="str">
        <f t="shared" si="210"/>
        <v/>
      </c>
      <c r="Z974" s="293" t="str">
        <f t="shared" si="212"/>
        <v/>
      </c>
      <c r="AA974" s="293" t="str">
        <f t="shared" si="212"/>
        <v/>
      </c>
      <c r="AB974" s="293" t="str">
        <f t="shared" si="212"/>
        <v/>
      </c>
      <c r="AC974" s="293" t="str">
        <f t="shared" si="212"/>
        <v/>
      </c>
      <c r="AD974" s="293" t="str">
        <f t="shared" si="212"/>
        <v/>
      </c>
      <c r="AE974" s="293" t="str">
        <f t="shared" si="212"/>
        <v/>
      </c>
      <c r="AF974" s="293" t="str">
        <f t="shared" si="212"/>
        <v/>
      </c>
      <c r="AG974" s="293" t="str">
        <f t="shared" si="212"/>
        <v/>
      </c>
      <c r="AH974" s="293">
        <f t="shared" si="213"/>
        <v>0</v>
      </c>
      <c r="AI974" s="292" t="str">
        <f t="shared" si="214"/>
        <v>X</v>
      </c>
    </row>
    <row r="975" spans="1:35" ht="38.25" x14ac:dyDescent="0.25">
      <c r="A975"/>
      <c r="B975">
        <f>TABLA!D972</f>
        <v>989</v>
      </c>
      <c r="C975">
        <f>TABLA!H972</f>
        <v>22</v>
      </c>
      <c r="D975" s="284" t="str">
        <f>TABLA!A972</f>
        <v>F. Enfermería, Fisioterapia y Podología</v>
      </c>
      <c r="E975" s="284">
        <f>TABLA!BN972</f>
        <v>0</v>
      </c>
      <c r="F975" s="293" t="str">
        <f t="shared" si="211"/>
        <v/>
      </c>
      <c r="G975" s="293" t="str">
        <f t="shared" si="211"/>
        <v/>
      </c>
      <c r="H975" s="293" t="str">
        <f t="shared" si="211"/>
        <v/>
      </c>
      <c r="I975" s="293" t="str">
        <f t="shared" si="211"/>
        <v/>
      </c>
      <c r="J975" s="293" t="str">
        <f t="shared" si="211"/>
        <v/>
      </c>
      <c r="K975" s="293" t="str">
        <f t="shared" si="211"/>
        <v/>
      </c>
      <c r="L975" s="293" t="str">
        <f t="shared" si="211"/>
        <v/>
      </c>
      <c r="M975" s="293" t="str">
        <f t="shared" si="211"/>
        <v/>
      </c>
      <c r="N975" s="293" t="str">
        <f t="shared" si="211"/>
        <v/>
      </c>
      <c r="O975" s="293" t="str">
        <f t="shared" si="211"/>
        <v/>
      </c>
      <c r="P975" s="293" t="str">
        <f t="shared" si="210"/>
        <v/>
      </c>
      <c r="Q975" s="293" t="str">
        <f t="shared" si="210"/>
        <v/>
      </c>
      <c r="R975" s="293" t="str">
        <f t="shared" si="210"/>
        <v/>
      </c>
      <c r="S975" s="293" t="str">
        <f t="shared" si="210"/>
        <v/>
      </c>
      <c r="T975" s="293" t="str">
        <f t="shared" si="210"/>
        <v/>
      </c>
      <c r="U975" s="293" t="str">
        <f t="shared" si="210"/>
        <v/>
      </c>
      <c r="V975" s="293" t="str">
        <f t="shared" si="210"/>
        <v/>
      </c>
      <c r="W975" s="293" t="str">
        <f t="shared" si="210"/>
        <v/>
      </c>
      <c r="X975" s="293" t="str">
        <f t="shared" si="210"/>
        <v/>
      </c>
      <c r="Y975" s="293" t="str">
        <f t="shared" si="210"/>
        <v/>
      </c>
      <c r="Z975" s="293" t="str">
        <f t="shared" si="212"/>
        <v/>
      </c>
      <c r="AA975" s="293" t="str">
        <f t="shared" si="212"/>
        <v/>
      </c>
      <c r="AB975" s="293" t="str">
        <f t="shared" si="212"/>
        <v/>
      </c>
      <c r="AC975" s="293" t="str">
        <f t="shared" si="212"/>
        <v/>
      </c>
      <c r="AD975" s="293" t="str">
        <f t="shared" si="212"/>
        <v/>
      </c>
      <c r="AE975" s="293" t="str">
        <f t="shared" si="212"/>
        <v/>
      </c>
      <c r="AF975" s="293" t="str">
        <f t="shared" si="212"/>
        <v/>
      </c>
      <c r="AG975" s="293" t="str">
        <f t="shared" si="212"/>
        <v/>
      </c>
      <c r="AH975" s="293">
        <f t="shared" si="213"/>
        <v>0</v>
      </c>
      <c r="AI975" s="292" t="str">
        <f t="shared" si="214"/>
        <v>X</v>
      </c>
    </row>
    <row r="976" spans="1:35" ht="15.75" x14ac:dyDescent="0.25">
      <c r="A976"/>
      <c r="B976">
        <f>TABLA!D973</f>
        <v>990</v>
      </c>
      <c r="C976">
        <f>TABLA!H973</f>
        <v>14</v>
      </c>
      <c r="D976" s="284" t="str">
        <f>TABLA!A973</f>
        <v>F. Filología</v>
      </c>
      <c r="E976" s="284">
        <f>TABLA!BN973</f>
        <v>0</v>
      </c>
      <c r="F976" s="293" t="str">
        <f t="shared" si="211"/>
        <v/>
      </c>
      <c r="G976" s="293" t="str">
        <f t="shared" si="211"/>
        <v/>
      </c>
      <c r="H976" s="293" t="str">
        <f t="shared" si="211"/>
        <v/>
      </c>
      <c r="I976" s="293" t="str">
        <f t="shared" si="211"/>
        <v/>
      </c>
      <c r="J976" s="293" t="str">
        <f t="shared" si="211"/>
        <v/>
      </c>
      <c r="K976" s="293" t="str">
        <f t="shared" si="211"/>
        <v/>
      </c>
      <c r="L976" s="293" t="str">
        <f t="shared" si="211"/>
        <v/>
      </c>
      <c r="M976" s="293" t="str">
        <f t="shared" si="211"/>
        <v/>
      </c>
      <c r="N976" s="293" t="str">
        <f t="shared" si="211"/>
        <v/>
      </c>
      <c r="O976" s="293" t="str">
        <f t="shared" si="211"/>
        <v/>
      </c>
      <c r="P976" s="293" t="str">
        <f t="shared" si="210"/>
        <v/>
      </c>
      <c r="Q976" s="293" t="str">
        <f t="shared" si="210"/>
        <v/>
      </c>
      <c r="R976" s="293" t="str">
        <f t="shared" si="210"/>
        <v/>
      </c>
      <c r="S976" s="293" t="str">
        <f t="shared" si="210"/>
        <v/>
      </c>
      <c r="T976" s="293" t="str">
        <f t="shared" si="210"/>
        <v/>
      </c>
      <c r="U976" s="293" t="str">
        <f t="shared" si="210"/>
        <v/>
      </c>
      <c r="V976" s="293" t="str">
        <f t="shared" si="210"/>
        <v/>
      </c>
      <c r="W976" s="293" t="str">
        <f t="shared" si="210"/>
        <v/>
      </c>
      <c r="X976" s="293" t="str">
        <f t="shared" si="210"/>
        <v/>
      </c>
      <c r="Y976" s="293" t="str">
        <f t="shared" si="210"/>
        <v/>
      </c>
      <c r="Z976" s="293" t="str">
        <f t="shared" si="212"/>
        <v/>
      </c>
      <c r="AA976" s="293" t="str">
        <f t="shared" si="212"/>
        <v/>
      </c>
      <c r="AB976" s="293" t="str">
        <f t="shared" si="212"/>
        <v/>
      </c>
      <c r="AC976" s="293" t="str">
        <f t="shared" si="212"/>
        <v/>
      </c>
      <c r="AD976" s="293" t="str">
        <f t="shared" si="212"/>
        <v/>
      </c>
      <c r="AE976" s="293" t="str">
        <f t="shared" si="212"/>
        <v/>
      </c>
      <c r="AF976" s="293" t="str">
        <f t="shared" si="212"/>
        <v/>
      </c>
      <c r="AG976" s="293" t="str">
        <f t="shared" si="212"/>
        <v/>
      </c>
      <c r="AH976" s="293">
        <f t="shared" si="213"/>
        <v>0</v>
      </c>
      <c r="AI976" s="292" t="str">
        <f t="shared" si="214"/>
        <v>X</v>
      </c>
    </row>
    <row r="977" spans="1:35" ht="15.75" x14ac:dyDescent="0.25">
      <c r="A977" s="3"/>
      <c r="B977">
        <f>TABLA!D974</f>
        <v>991</v>
      </c>
      <c r="C977">
        <f>TABLA!H974</f>
        <v>14</v>
      </c>
      <c r="D977" s="165" t="str">
        <f>TABLA!A974</f>
        <v>F. Filología</v>
      </c>
      <c r="E977" s="284">
        <f>TABLA!BN974</f>
        <v>0</v>
      </c>
      <c r="F977" s="293" t="str">
        <f t="shared" si="211"/>
        <v/>
      </c>
      <c r="G977" s="293" t="str">
        <f t="shared" si="211"/>
        <v/>
      </c>
      <c r="H977" s="293" t="str">
        <f t="shared" si="211"/>
        <v/>
      </c>
      <c r="I977" s="293" t="str">
        <f t="shared" si="211"/>
        <v/>
      </c>
      <c r="J977" s="293" t="str">
        <f t="shared" si="211"/>
        <v/>
      </c>
      <c r="K977" s="293" t="str">
        <f t="shared" si="211"/>
        <v/>
      </c>
      <c r="L977" s="293" t="str">
        <f t="shared" si="211"/>
        <v/>
      </c>
      <c r="M977" s="293" t="str">
        <f t="shared" si="211"/>
        <v/>
      </c>
      <c r="N977" s="293" t="str">
        <f t="shared" si="211"/>
        <v/>
      </c>
      <c r="O977" s="293" t="str">
        <f t="shared" si="211"/>
        <v/>
      </c>
      <c r="P977" s="293" t="str">
        <f t="shared" si="210"/>
        <v/>
      </c>
      <c r="Q977" s="293" t="str">
        <f t="shared" si="210"/>
        <v/>
      </c>
      <c r="R977" s="293" t="str">
        <f t="shared" si="210"/>
        <v/>
      </c>
      <c r="S977" s="293" t="str">
        <f t="shared" si="210"/>
        <v/>
      </c>
      <c r="T977" s="293" t="str">
        <f t="shared" si="210"/>
        <v/>
      </c>
      <c r="U977" s="293" t="str">
        <f t="shared" si="210"/>
        <v/>
      </c>
      <c r="V977" s="293" t="str">
        <f t="shared" si="210"/>
        <v/>
      </c>
      <c r="W977" s="293" t="str">
        <f t="shared" si="210"/>
        <v/>
      </c>
      <c r="X977" s="293" t="str">
        <f t="shared" si="210"/>
        <v/>
      </c>
      <c r="Y977" s="293" t="str">
        <f t="shared" si="210"/>
        <v/>
      </c>
      <c r="Z977" s="293" t="str">
        <f t="shared" si="212"/>
        <v/>
      </c>
      <c r="AA977" s="293" t="str">
        <f t="shared" si="212"/>
        <v/>
      </c>
      <c r="AB977" s="293" t="str">
        <f t="shared" si="212"/>
        <v/>
      </c>
      <c r="AC977" s="293" t="str">
        <f t="shared" si="212"/>
        <v/>
      </c>
      <c r="AD977" s="293" t="str">
        <f t="shared" si="212"/>
        <v/>
      </c>
      <c r="AE977" s="293" t="str">
        <f t="shared" si="212"/>
        <v/>
      </c>
      <c r="AF977" s="293" t="str">
        <f t="shared" si="212"/>
        <v/>
      </c>
      <c r="AG977" s="293" t="str">
        <f t="shared" si="212"/>
        <v/>
      </c>
      <c r="AH977" s="293">
        <f t="shared" si="213"/>
        <v>0</v>
      </c>
      <c r="AI977" s="292" t="str">
        <f t="shared" si="214"/>
        <v>X</v>
      </c>
    </row>
    <row r="978" spans="1:35" x14ac:dyDescent="0.25">
      <c r="B978">
        <f>TABLA!D975</f>
        <v>992</v>
      </c>
      <c r="C978">
        <f>TABLA!H975</f>
        <v>20</v>
      </c>
      <c r="D978" s="165" t="str">
        <f>TABLA!A975</f>
        <v>F. Psicología</v>
      </c>
      <c r="E978" s="284">
        <f>TABLA!BN975</f>
        <v>0</v>
      </c>
      <c r="F978" s="293" t="str">
        <f t="shared" si="211"/>
        <v/>
      </c>
      <c r="G978" s="293" t="str">
        <f t="shared" si="211"/>
        <v/>
      </c>
      <c r="H978" s="293" t="str">
        <f t="shared" si="211"/>
        <v/>
      </c>
      <c r="I978" s="293" t="str">
        <f t="shared" si="211"/>
        <v/>
      </c>
      <c r="J978" s="293" t="str">
        <f t="shared" si="211"/>
        <v/>
      </c>
      <c r="K978" s="293" t="str">
        <f t="shared" si="211"/>
        <v/>
      </c>
      <c r="L978" s="293" t="str">
        <f t="shared" si="211"/>
        <v/>
      </c>
      <c r="M978" s="293" t="str">
        <f t="shared" si="211"/>
        <v/>
      </c>
      <c r="N978" s="293" t="str">
        <f t="shared" si="211"/>
        <v/>
      </c>
      <c r="O978" s="293" t="str">
        <f t="shared" si="211"/>
        <v/>
      </c>
      <c r="P978" s="293" t="str">
        <f t="shared" si="211"/>
        <v/>
      </c>
      <c r="Q978" s="293" t="str">
        <f t="shared" si="211"/>
        <v/>
      </c>
      <c r="R978" s="293" t="str">
        <f t="shared" si="211"/>
        <v/>
      </c>
      <c r="S978" s="293" t="str">
        <f t="shared" si="211"/>
        <v/>
      </c>
      <c r="T978" s="293" t="str">
        <f t="shared" si="211"/>
        <v/>
      </c>
      <c r="U978" s="293" t="str">
        <f t="shared" si="211"/>
        <v/>
      </c>
      <c r="V978" s="293" t="str">
        <f t="shared" ref="P978:AE993" si="215">IFERROR((IF(FIND(V$1,$E978,1)&gt;0,"x")),"")</f>
        <v/>
      </c>
      <c r="W978" s="293" t="str">
        <f t="shared" si="215"/>
        <v/>
      </c>
      <c r="X978" s="293" t="str">
        <f t="shared" si="215"/>
        <v/>
      </c>
      <c r="Y978" s="293" t="str">
        <f t="shared" si="215"/>
        <v/>
      </c>
      <c r="Z978" s="293" t="str">
        <f t="shared" si="212"/>
        <v/>
      </c>
      <c r="AA978" s="293" t="str">
        <f t="shared" si="212"/>
        <v/>
      </c>
      <c r="AB978" s="293" t="str">
        <f t="shared" si="212"/>
        <v/>
      </c>
      <c r="AC978" s="293" t="str">
        <f t="shared" si="212"/>
        <v/>
      </c>
      <c r="AD978" s="293" t="str">
        <f t="shared" si="212"/>
        <v/>
      </c>
      <c r="AE978" s="293" t="str">
        <f t="shared" si="212"/>
        <v/>
      </c>
      <c r="AF978" s="293" t="str">
        <f t="shared" si="212"/>
        <v/>
      </c>
      <c r="AG978" s="293" t="str">
        <f t="shared" si="212"/>
        <v/>
      </c>
      <c r="AH978" s="293">
        <f t="shared" si="213"/>
        <v>0</v>
      </c>
      <c r="AI978" s="292" t="str">
        <f t="shared" si="214"/>
        <v>X</v>
      </c>
    </row>
    <row r="979" spans="1:35" ht="15.75" x14ac:dyDescent="0.25">
      <c r="A979"/>
      <c r="B979">
        <f>TABLA!D976</f>
        <v>993</v>
      </c>
      <c r="C979">
        <f>TABLA!H976</f>
        <v>13</v>
      </c>
      <c r="D979" s="165" t="str">
        <f>TABLA!A976</f>
        <v>F. Farmacia</v>
      </c>
      <c r="E979" s="284" t="str">
        <f>TABLA!BN976</f>
        <v>El año que yo llegué no supe que se hacía y se pasó la fecha. El anuncio era poco visible.</v>
      </c>
      <c r="F979" s="293" t="str">
        <f t="shared" ref="F979:U994" si="216">IFERROR((IF(FIND(F$1,$E979,1)&gt;0,"x")),"")</f>
        <v/>
      </c>
      <c r="G979" s="293" t="str">
        <f t="shared" si="216"/>
        <v/>
      </c>
      <c r="H979" s="293" t="str">
        <f t="shared" si="216"/>
        <v/>
      </c>
      <c r="I979" s="293" t="str">
        <f t="shared" si="216"/>
        <v/>
      </c>
      <c r="J979" s="293" t="str">
        <f t="shared" si="216"/>
        <v/>
      </c>
      <c r="K979" s="293" t="str">
        <f t="shared" si="216"/>
        <v/>
      </c>
      <c r="L979" s="293" t="str">
        <f t="shared" si="216"/>
        <v/>
      </c>
      <c r="M979" s="293" t="str">
        <f t="shared" si="216"/>
        <v/>
      </c>
      <c r="N979" s="293" t="str">
        <f t="shared" si="216"/>
        <v/>
      </c>
      <c r="O979" s="293" t="str">
        <f t="shared" si="216"/>
        <v/>
      </c>
      <c r="P979" s="293" t="str">
        <f t="shared" si="215"/>
        <v/>
      </c>
      <c r="Q979" s="293" t="str">
        <f t="shared" si="215"/>
        <v/>
      </c>
      <c r="R979" s="293" t="str">
        <f t="shared" si="215"/>
        <v/>
      </c>
      <c r="S979" s="293" t="str">
        <f t="shared" si="215"/>
        <v/>
      </c>
      <c r="T979" s="293" t="str">
        <f t="shared" si="215"/>
        <v/>
      </c>
      <c r="U979" s="293" t="str">
        <f t="shared" si="215"/>
        <v/>
      </c>
      <c r="V979" s="293" t="str">
        <f t="shared" si="215"/>
        <v/>
      </c>
      <c r="W979" s="293" t="str">
        <f t="shared" si="215"/>
        <v/>
      </c>
      <c r="X979" s="293" t="str">
        <f t="shared" si="215"/>
        <v/>
      </c>
      <c r="Y979" s="293" t="str">
        <f t="shared" si="215"/>
        <v/>
      </c>
      <c r="Z979" s="293" t="str">
        <f t="shared" si="215"/>
        <v/>
      </c>
      <c r="AA979" s="293" t="str">
        <f t="shared" si="215"/>
        <v/>
      </c>
      <c r="AB979" s="293" t="str">
        <f t="shared" si="215"/>
        <v/>
      </c>
      <c r="AC979" s="293" t="str">
        <f t="shared" si="215"/>
        <v/>
      </c>
      <c r="AD979" s="293" t="str">
        <f t="shared" si="215"/>
        <v/>
      </c>
      <c r="AE979" s="293" t="str">
        <f t="shared" si="215"/>
        <v/>
      </c>
      <c r="AF979" s="293" t="str">
        <f t="shared" ref="Z979:AG994" si="217">IFERROR((IF(FIND(AF$1,$E979,1)&gt;0,"x")),"")</f>
        <v/>
      </c>
      <c r="AG979" s="293" t="str">
        <f t="shared" si="217"/>
        <v/>
      </c>
      <c r="AH979" s="293">
        <f t="shared" si="213"/>
        <v>0</v>
      </c>
      <c r="AI979" s="292">
        <f t="shared" si="214"/>
        <v>1</v>
      </c>
    </row>
    <row r="980" spans="1:35" ht="38.25" x14ac:dyDescent="0.25">
      <c r="A980" s="3"/>
      <c r="B980">
        <f>TABLA!D977</f>
        <v>994</v>
      </c>
      <c r="C980">
        <f>TABLA!H977</f>
        <v>9</v>
      </c>
      <c r="D980" s="284" t="str">
        <f>TABLA!A977</f>
        <v>F. Ciencias Políticas y Sociología</v>
      </c>
      <c r="E980" s="284">
        <f>TABLA!BN977</f>
        <v>0</v>
      </c>
      <c r="F980" s="293" t="str">
        <f t="shared" si="216"/>
        <v/>
      </c>
      <c r="G980" s="293" t="str">
        <f t="shared" si="216"/>
        <v/>
      </c>
      <c r="H980" s="293" t="str">
        <f t="shared" si="216"/>
        <v/>
      </c>
      <c r="I980" s="293" t="str">
        <f t="shared" si="216"/>
        <v/>
      </c>
      <c r="J980" s="293" t="str">
        <f t="shared" si="216"/>
        <v/>
      </c>
      <c r="K980" s="293" t="str">
        <f t="shared" si="216"/>
        <v/>
      </c>
      <c r="L980" s="293" t="str">
        <f t="shared" si="216"/>
        <v/>
      </c>
      <c r="M980" s="293" t="str">
        <f t="shared" si="216"/>
        <v/>
      </c>
      <c r="N980" s="293" t="str">
        <f t="shared" si="216"/>
        <v/>
      </c>
      <c r="O980" s="293" t="str">
        <f t="shared" si="216"/>
        <v/>
      </c>
      <c r="P980" s="293" t="str">
        <f t="shared" si="215"/>
        <v/>
      </c>
      <c r="Q980" s="293" t="str">
        <f t="shared" si="215"/>
        <v/>
      </c>
      <c r="R980" s="293" t="str">
        <f t="shared" si="215"/>
        <v/>
      </c>
      <c r="S980" s="293" t="str">
        <f t="shared" si="215"/>
        <v/>
      </c>
      <c r="T980" s="293" t="str">
        <f t="shared" si="215"/>
        <v/>
      </c>
      <c r="U980" s="293" t="str">
        <f t="shared" si="215"/>
        <v/>
      </c>
      <c r="V980" s="293" t="str">
        <f t="shared" si="215"/>
        <v/>
      </c>
      <c r="W980" s="293" t="str">
        <f t="shared" si="215"/>
        <v/>
      </c>
      <c r="X980" s="293" t="str">
        <f t="shared" si="215"/>
        <v/>
      </c>
      <c r="Y980" s="293" t="str">
        <f t="shared" si="215"/>
        <v/>
      </c>
      <c r="Z980" s="293" t="str">
        <f t="shared" si="215"/>
        <v/>
      </c>
      <c r="AA980" s="293" t="str">
        <f t="shared" si="215"/>
        <v/>
      </c>
      <c r="AB980" s="293" t="str">
        <f t="shared" si="215"/>
        <v/>
      </c>
      <c r="AC980" s="293" t="str">
        <f t="shared" si="215"/>
        <v/>
      </c>
      <c r="AD980" s="293" t="str">
        <f t="shared" si="215"/>
        <v/>
      </c>
      <c r="AE980" s="293" t="str">
        <f t="shared" si="215"/>
        <v/>
      </c>
      <c r="AF980" s="293" t="str">
        <f t="shared" si="217"/>
        <v/>
      </c>
      <c r="AG980" s="293" t="str">
        <f t="shared" si="217"/>
        <v/>
      </c>
      <c r="AH980" s="293">
        <f t="shared" si="213"/>
        <v>0</v>
      </c>
      <c r="AI980" s="292" t="str">
        <f t="shared" si="214"/>
        <v>X</v>
      </c>
    </row>
    <row r="981" spans="1:35" ht="15.75" x14ac:dyDescent="0.25">
      <c r="A981" s="3"/>
      <c r="B981">
        <f>TABLA!D978</f>
        <v>995</v>
      </c>
      <c r="C981">
        <f>TABLA!H978</f>
        <v>26</v>
      </c>
      <c r="D981" s="165" t="str">
        <f>TABLA!A978</f>
        <v>F. Trabajo Social</v>
      </c>
      <c r="E981" s="284">
        <f>TABLA!BN978</f>
        <v>0</v>
      </c>
      <c r="F981" s="293" t="str">
        <f t="shared" si="216"/>
        <v/>
      </c>
      <c r="G981" s="293" t="str">
        <f t="shared" si="216"/>
        <v/>
      </c>
      <c r="H981" s="293" t="str">
        <f t="shared" si="216"/>
        <v/>
      </c>
      <c r="I981" s="293" t="str">
        <f t="shared" si="216"/>
        <v/>
      </c>
      <c r="J981" s="293" t="str">
        <f t="shared" si="216"/>
        <v/>
      </c>
      <c r="K981" s="293" t="str">
        <f t="shared" si="216"/>
        <v/>
      </c>
      <c r="L981" s="293" t="str">
        <f t="shared" si="216"/>
        <v/>
      </c>
      <c r="M981" s="293" t="str">
        <f t="shared" si="216"/>
        <v/>
      </c>
      <c r="N981" s="293" t="str">
        <f t="shared" si="216"/>
        <v/>
      </c>
      <c r="O981" s="293" t="str">
        <f t="shared" si="216"/>
        <v/>
      </c>
      <c r="P981" s="293" t="str">
        <f t="shared" si="215"/>
        <v/>
      </c>
      <c r="Q981" s="293" t="str">
        <f t="shared" si="215"/>
        <v/>
      </c>
      <c r="R981" s="293" t="str">
        <f t="shared" si="215"/>
        <v/>
      </c>
      <c r="S981" s="293" t="str">
        <f t="shared" si="215"/>
        <v/>
      </c>
      <c r="T981" s="293" t="str">
        <f t="shared" si="215"/>
        <v/>
      </c>
      <c r="U981" s="293" t="str">
        <f t="shared" si="215"/>
        <v/>
      </c>
      <c r="V981" s="293" t="str">
        <f t="shared" si="215"/>
        <v/>
      </c>
      <c r="W981" s="293" t="str">
        <f t="shared" si="215"/>
        <v/>
      </c>
      <c r="X981" s="293" t="str">
        <f t="shared" si="215"/>
        <v/>
      </c>
      <c r="Y981" s="293" t="str">
        <f t="shared" si="215"/>
        <v/>
      </c>
      <c r="Z981" s="293" t="str">
        <f t="shared" si="217"/>
        <v/>
      </c>
      <c r="AA981" s="293" t="str">
        <f t="shared" si="217"/>
        <v/>
      </c>
      <c r="AB981" s="293" t="str">
        <f t="shared" si="217"/>
        <v/>
      </c>
      <c r="AC981" s="293" t="str">
        <f t="shared" si="217"/>
        <v/>
      </c>
      <c r="AD981" s="293" t="str">
        <f t="shared" si="217"/>
        <v/>
      </c>
      <c r="AE981" s="293" t="str">
        <f t="shared" si="217"/>
        <v/>
      </c>
      <c r="AF981" s="293" t="str">
        <f t="shared" si="217"/>
        <v/>
      </c>
      <c r="AG981" s="293" t="str">
        <f t="shared" si="217"/>
        <v/>
      </c>
      <c r="AH981" s="293">
        <f t="shared" si="213"/>
        <v>0</v>
      </c>
      <c r="AI981" s="292" t="str">
        <f t="shared" si="214"/>
        <v>X</v>
      </c>
    </row>
    <row r="982" spans="1:35" ht="15.75" x14ac:dyDescent="0.25">
      <c r="A982" s="174" t="s">
        <v>241</v>
      </c>
      <c r="B982">
        <f>TABLA!D979</f>
        <v>996</v>
      </c>
      <c r="C982">
        <f>TABLA!H979</f>
        <v>13</v>
      </c>
      <c r="D982" s="165" t="str">
        <f>TABLA!A979</f>
        <v>F. Farmacia</v>
      </c>
      <c r="E982" s="284">
        <f>TABLA!BN979</f>
        <v>0</v>
      </c>
      <c r="F982" s="293" t="str">
        <f t="shared" si="216"/>
        <v/>
      </c>
      <c r="G982" s="293" t="str">
        <f t="shared" si="216"/>
        <v/>
      </c>
      <c r="H982" s="293" t="str">
        <f t="shared" si="216"/>
        <v/>
      </c>
      <c r="I982" s="293" t="str">
        <f t="shared" si="216"/>
        <v/>
      </c>
      <c r="J982" s="293" t="str">
        <f t="shared" si="216"/>
        <v/>
      </c>
      <c r="K982" s="293" t="str">
        <f t="shared" si="216"/>
        <v/>
      </c>
      <c r="L982" s="293" t="str">
        <f t="shared" si="216"/>
        <v/>
      </c>
      <c r="M982" s="293" t="str">
        <f t="shared" si="216"/>
        <v/>
      </c>
      <c r="N982" s="293" t="str">
        <f t="shared" si="216"/>
        <v/>
      </c>
      <c r="O982" s="293" t="str">
        <f t="shared" si="216"/>
        <v/>
      </c>
      <c r="P982" s="293" t="str">
        <f t="shared" si="215"/>
        <v/>
      </c>
      <c r="Q982" s="293" t="str">
        <f t="shared" si="215"/>
        <v/>
      </c>
      <c r="R982" s="293" t="str">
        <f t="shared" si="215"/>
        <v/>
      </c>
      <c r="S982" s="293" t="str">
        <f t="shared" si="215"/>
        <v/>
      </c>
      <c r="T982" s="293" t="str">
        <f t="shared" si="215"/>
        <v/>
      </c>
      <c r="U982" s="293" t="str">
        <f t="shared" si="215"/>
        <v/>
      </c>
      <c r="V982" s="293" t="str">
        <f t="shared" si="215"/>
        <v/>
      </c>
      <c r="W982" s="293" t="str">
        <f t="shared" si="215"/>
        <v/>
      </c>
      <c r="X982" s="293" t="str">
        <f t="shared" si="215"/>
        <v/>
      </c>
      <c r="Y982" s="293" t="str">
        <f t="shared" si="215"/>
        <v/>
      </c>
      <c r="Z982" s="293" t="str">
        <f t="shared" si="217"/>
        <v/>
      </c>
      <c r="AA982" s="293" t="str">
        <f t="shared" si="217"/>
        <v/>
      </c>
      <c r="AB982" s="293" t="str">
        <f t="shared" si="217"/>
        <v/>
      </c>
      <c r="AC982" s="293" t="str">
        <f t="shared" si="217"/>
        <v/>
      </c>
      <c r="AD982" s="293" t="str">
        <f t="shared" si="217"/>
        <v/>
      </c>
      <c r="AE982" s="293" t="str">
        <f t="shared" si="217"/>
        <v/>
      </c>
      <c r="AF982" s="293" t="str">
        <f t="shared" si="217"/>
        <v/>
      </c>
      <c r="AG982" s="293" t="str">
        <f t="shared" si="217"/>
        <v/>
      </c>
      <c r="AH982" s="293">
        <f t="shared" si="213"/>
        <v>0</v>
      </c>
      <c r="AI982" s="292" t="str">
        <f t="shared" si="214"/>
        <v>X</v>
      </c>
    </row>
    <row r="983" spans="1:35" ht="26.25" x14ac:dyDescent="0.25">
      <c r="A983"/>
      <c r="B983">
        <f>TABLA!D980</f>
        <v>997</v>
      </c>
      <c r="C983">
        <f>TABLA!H980</f>
        <v>4</v>
      </c>
      <c r="D983" s="165" t="str">
        <f>TABLA!A980</f>
        <v>F. Ciencias de la Información</v>
      </c>
      <c r="E983" s="284">
        <f>TABLA!BN980</f>
        <v>0</v>
      </c>
      <c r="F983" s="293" t="str">
        <f t="shared" si="216"/>
        <v/>
      </c>
      <c r="G983" s="293" t="str">
        <f t="shared" si="216"/>
        <v/>
      </c>
      <c r="H983" s="293" t="str">
        <f t="shared" si="216"/>
        <v/>
      </c>
      <c r="I983" s="293" t="str">
        <f t="shared" si="216"/>
        <v/>
      </c>
      <c r="J983" s="293" t="str">
        <f t="shared" si="216"/>
        <v/>
      </c>
      <c r="K983" s="293" t="str">
        <f t="shared" si="216"/>
        <v/>
      </c>
      <c r="L983" s="293" t="str">
        <f t="shared" si="216"/>
        <v/>
      </c>
      <c r="M983" s="293" t="str">
        <f t="shared" si="216"/>
        <v/>
      </c>
      <c r="N983" s="293" t="str">
        <f t="shared" si="216"/>
        <v/>
      </c>
      <c r="O983" s="293" t="str">
        <f t="shared" si="216"/>
        <v/>
      </c>
      <c r="P983" s="293" t="str">
        <f t="shared" si="215"/>
        <v/>
      </c>
      <c r="Q983" s="293" t="str">
        <f t="shared" si="215"/>
        <v/>
      </c>
      <c r="R983" s="293" t="str">
        <f t="shared" si="215"/>
        <v/>
      </c>
      <c r="S983" s="293" t="str">
        <f t="shared" si="215"/>
        <v/>
      </c>
      <c r="T983" s="293" t="str">
        <f t="shared" si="215"/>
        <v/>
      </c>
      <c r="U983" s="293" t="str">
        <f t="shared" si="215"/>
        <v/>
      </c>
      <c r="V983" s="293" t="str">
        <f t="shared" si="215"/>
        <v/>
      </c>
      <c r="W983" s="293" t="str">
        <f t="shared" si="215"/>
        <v/>
      </c>
      <c r="X983" s="293" t="str">
        <f t="shared" si="215"/>
        <v/>
      </c>
      <c r="Y983" s="293" t="str">
        <f t="shared" si="215"/>
        <v/>
      </c>
      <c r="Z983" s="293" t="str">
        <f t="shared" si="217"/>
        <v/>
      </c>
      <c r="AA983" s="293" t="str">
        <f t="shared" si="217"/>
        <v/>
      </c>
      <c r="AB983" s="293" t="str">
        <f t="shared" si="217"/>
        <v/>
      </c>
      <c r="AC983" s="293" t="str">
        <f t="shared" si="217"/>
        <v/>
      </c>
      <c r="AD983" s="293" t="str">
        <f t="shared" si="217"/>
        <v/>
      </c>
      <c r="AE983" s="293" t="str">
        <f t="shared" si="217"/>
        <v/>
      </c>
      <c r="AF983" s="293" t="str">
        <f t="shared" si="217"/>
        <v/>
      </c>
      <c r="AG983" s="293" t="str">
        <f t="shared" si="217"/>
        <v/>
      </c>
      <c r="AH983" s="293">
        <f t="shared" si="213"/>
        <v>0</v>
      </c>
      <c r="AI983" s="292" t="str">
        <f t="shared" si="214"/>
        <v>X</v>
      </c>
    </row>
    <row r="984" spans="1:35" ht="15.75" x14ac:dyDescent="0.25">
      <c r="A984"/>
      <c r="B984">
        <f>TABLA!D981</f>
        <v>998</v>
      </c>
      <c r="C984">
        <f>TABLA!H981</f>
        <v>0</v>
      </c>
      <c r="D984" s="165" t="str">
        <f>TABLA!A981</f>
        <v>N/C</v>
      </c>
      <c r="E984" s="284">
        <f>TABLA!BN981</f>
        <v>0</v>
      </c>
      <c r="F984" s="293" t="str">
        <f t="shared" si="216"/>
        <v/>
      </c>
      <c r="G984" s="293" t="str">
        <f t="shared" si="216"/>
        <v/>
      </c>
      <c r="H984" s="293" t="str">
        <f t="shared" si="216"/>
        <v/>
      </c>
      <c r="I984" s="293" t="str">
        <f t="shared" si="216"/>
        <v/>
      </c>
      <c r="J984" s="293" t="str">
        <f t="shared" si="216"/>
        <v/>
      </c>
      <c r="K984" s="293" t="str">
        <f t="shared" si="216"/>
        <v/>
      </c>
      <c r="L984" s="293" t="str">
        <f t="shared" si="216"/>
        <v/>
      </c>
      <c r="M984" s="293" t="str">
        <f t="shared" si="216"/>
        <v/>
      </c>
      <c r="N984" s="293" t="str">
        <f t="shared" si="216"/>
        <v/>
      </c>
      <c r="O984" s="293" t="str">
        <f t="shared" si="216"/>
        <v/>
      </c>
      <c r="P984" s="293" t="str">
        <f t="shared" si="215"/>
        <v/>
      </c>
      <c r="Q984" s="293" t="str">
        <f t="shared" si="215"/>
        <v/>
      </c>
      <c r="R984" s="293" t="str">
        <f t="shared" si="215"/>
        <v/>
      </c>
      <c r="S984" s="293" t="str">
        <f t="shared" si="215"/>
        <v/>
      </c>
      <c r="T984" s="293" t="str">
        <f t="shared" si="215"/>
        <v/>
      </c>
      <c r="U984" s="293" t="str">
        <f t="shared" si="215"/>
        <v/>
      </c>
      <c r="V984" s="293" t="str">
        <f t="shared" si="215"/>
        <v/>
      </c>
      <c r="W984" s="293" t="str">
        <f t="shared" si="215"/>
        <v/>
      </c>
      <c r="X984" s="293" t="str">
        <f t="shared" si="215"/>
        <v/>
      </c>
      <c r="Y984" s="293" t="str">
        <f t="shared" si="215"/>
        <v/>
      </c>
      <c r="Z984" s="293" t="str">
        <f t="shared" si="217"/>
        <v/>
      </c>
      <c r="AA984" s="293" t="str">
        <f t="shared" si="217"/>
        <v/>
      </c>
      <c r="AB984" s="293" t="str">
        <f t="shared" si="217"/>
        <v/>
      </c>
      <c r="AC984" s="293" t="str">
        <f t="shared" si="217"/>
        <v/>
      </c>
      <c r="AD984" s="293" t="str">
        <f t="shared" si="217"/>
        <v/>
      </c>
      <c r="AE984" s="293" t="str">
        <f t="shared" si="217"/>
        <v/>
      </c>
      <c r="AF984" s="293" t="str">
        <f t="shared" si="217"/>
        <v/>
      </c>
      <c r="AG984" s="293" t="str">
        <f t="shared" si="217"/>
        <v/>
      </c>
      <c r="AH984" s="293">
        <f t="shared" si="213"/>
        <v>0</v>
      </c>
      <c r="AI984" s="292" t="str">
        <f t="shared" si="214"/>
        <v>X</v>
      </c>
    </row>
    <row r="985" spans="1:35" ht="15.75" x14ac:dyDescent="0.25">
      <c r="A985" s="3"/>
      <c r="B985">
        <f>TABLA!D982</f>
        <v>999</v>
      </c>
      <c r="C985">
        <f>TABLA!H982</f>
        <v>14</v>
      </c>
      <c r="D985" s="165" t="str">
        <f>TABLA!A982</f>
        <v>F. Filología</v>
      </c>
      <c r="E985" s="284">
        <f>TABLA!BN982</f>
        <v>0</v>
      </c>
      <c r="F985" s="293" t="str">
        <f t="shared" si="216"/>
        <v/>
      </c>
      <c r="G985" s="293" t="str">
        <f t="shared" si="216"/>
        <v/>
      </c>
      <c r="H985" s="293" t="str">
        <f t="shared" si="216"/>
        <v/>
      </c>
      <c r="I985" s="293" t="str">
        <f t="shared" si="216"/>
        <v/>
      </c>
      <c r="J985" s="293" t="str">
        <f t="shared" si="216"/>
        <v/>
      </c>
      <c r="K985" s="293" t="str">
        <f t="shared" si="216"/>
        <v/>
      </c>
      <c r="L985" s="293" t="str">
        <f t="shared" si="216"/>
        <v/>
      </c>
      <c r="M985" s="293" t="str">
        <f t="shared" si="216"/>
        <v/>
      </c>
      <c r="N985" s="293" t="str">
        <f t="shared" si="216"/>
        <v/>
      </c>
      <c r="O985" s="293" t="str">
        <f t="shared" si="216"/>
        <v/>
      </c>
      <c r="P985" s="293" t="str">
        <f t="shared" si="215"/>
        <v/>
      </c>
      <c r="Q985" s="293" t="str">
        <f t="shared" si="215"/>
        <v/>
      </c>
      <c r="R985" s="293" t="str">
        <f t="shared" si="215"/>
        <v/>
      </c>
      <c r="S985" s="293" t="str">
        <f t="shared" si="215"/>
        <v/>
      </c>
      <c r="T985" s="293" t="str">
        <f t="shared" si="215"/>
        <v/>
      </c>
      <c r="U985" s="293" t="str">
        <f t="shared" si="215"/>
        <v/>
      </c>
      <c r="V985" s="293" t="str">
        <f t="shared" si="215"/>
        <v/>
      </c>
      <c r="W985" s="293" t="str">
        <f t="shared" si="215"/>
        <v/>
      </c>
      <c r="X985" s="293" t="str">
        <f t="shared" si="215"/>
        <v/>
      </c>
      <c r="Y985" s="293" t="str">
        <f t="shared" si="215"/>
        <v/>
      </c>
      <c r="Z985" s="293" t="str">
        <f t="shared" si="217"/>
        <v/>
      </c>
      <c r="AA985" s="293" t="str">
        <f t="shared" si="217"/>
        <v/>
      </c>
      <c r="AB985" s="293" t="str">
        <f t="shared" si="217"/>
        <v/>
      </c>
      <c r="AC985" s="293" t="str">
        <f t="shared" si="217"/>
        <v/>
      </c>
      <c r="AD985" s="293" t="str">
        <f t="shared" si="217"/>
        <v/>
      </c>
      <c r="AE985" s="293" t="str">
        <f t="shared" si="217"/>
        <v/>
      </c>
      <c r="AF985" s="293" t="str">
        <f t="shared" si="217"/>
        <v/>
      </c>
      <c r="AG985" s="293" t="str">
        <f t="shared" si="217"/>
        <v/>
      </c>
      <c r="AH985" s="293">
        <f t="shared" si="213"/>
        <v>0</v>
      </c>
      <c r="AI985" s="292" t="str">
        <f t="shared" si="214"/>
        <v>X</v>
      </c>
    </row>
    <row r="986" spans="1:35" ht="26.25" x14ac:dyDescent="0.25">
      <c r="A986" s="3"/>
      <c r="B986">
        <f>TABLA!D983</f>
        <v>1000</v>
      </c>
      <c r="C986">
        <f>TABLA!H983</f>
        <v>6</v>
      </c>
      <c r="D986" s="165" t="str">
        <f>TABLA!A983</f>
        <v>F. Ciencias Físicas</v>
      </c>
      <c r="E986" s="284">
        <f>TABLA!BN983</f>
        <v>0</v>
      </c>
      <c r="F986" s="293" t="str">
        <f t="shared" si="216"/>
        <v/>
      </c>
      <c r="G986" s="293" t="str">
        <f t="shared" si="216"/>
        <v/>
      </c>
      <c r="H986" s="293" t="str">
        <f t="shared" si="216"/>
        <v/>
      </c>
      <c r="I986" s="293" t="str">
        <f t="shared" si="216"/>
        <v/>
      </c>
      <c r="J986" s="293" t="str">
        <f t="shared" si="216"/>
        <v/>
      </c>
      <c r="K986" s="293" t="str">
        <f t="shared" si="216"/>
        <v/>
      </c>
      <c r="L986" s="293" t="str">
        <f t="shared" si="216"/>
        <v/>
      </c>
      <c r="M986" s="293" t="str">
        <f t="shared" si="216"/>
        <v/>
      </c>
      <c r="N986" s="293" t="str">
        <f t="shared" si="216"/>
        <v/>
      </c>
      <c r="O986" s="293" t="str">
        <f t="shared" si="216"/>
        <v/>
      </c>
      <c r="P986" s="293" t="str">
        <f t="shared" si="215"/>
        <v/>
      </c>
      <c r="Q986" s="293" t="str">
        <f t="shared" si="215"/>
        <v/>
      </c>
      <c r="R986" s="293" t="str">
        <f t="shared" si="215"/>
        <v/>
      </c>
      <c r="S986" s="293" t="str">
        <f t="shared" si="215"/>
        <v/>
      </c>
      <c r="T986" s="293" t="str">
        <f t="shared" si="215"/>
        <v/>
      </c>
      <c r="U986" s="293" t="str">
        <f t="shared" si="215"/>
        <v/>
      </c>
      <c r="V986" s="293" t="str">
        <f t="shared" si="215"/>
        <v/>
      </c>
      <c r="W986" s="293" t="str">
        <f t="shared" si="215"/>
        <v/>
      </c>
      <c r="X986" s="293" t="str">
        <f t="shared" si="215"/>
        <v/>
      </c>
      <c r="Y986" s="293" t="str">
        <f t="shared" si="215"/>
        <v/>
      </c>
      <c r="Z986" s="293" t="str">
        <f t="shared" si="217"/>
        <v/>
      </c>
      <c r="AA986" s="293" t="str">
        <f t="shared" si="217"/>
        <v/>
      </c>
      <c r="AB986" s="293" t="str">
        <f t="shared" si="217"/>
        <v/>
      </c>
      <c r="AC986" s="293" t="str">
        <f t="shared" si="217"/>
        <v/>
      </c>
      <c r="AD986" s="293" t="str">
        <f t="shared" si="217"/>
        <v/>
      </c>
      <c r="AE986" s="293" t="str">
        <f t="shared" si="217"/>
        <v/>
      </c>
      <c r="AF986" s="293" t="str">
        <f t="shared" si="217"/>
        <v/>
      </c>
      <c r="AG986" s="293" t="str">
        <f t="shared" si="217"/>
        <v/>
      </c>
      <c r="AH986" s="293">
        <f t="shared" si="213"/>
        <v>0</v>
      </c>
      <c r="AI986" s="292" t="str">
        <f t="shared" si="214"/>
        <v>X</v>
      </c>
    </row>
    <row r="987" spans="1:35" ht="25.5" x14ac:dyDescent="0.25">
      <c r="A987" s="3"/>
      <c r="B987">
        <f>TABLA!D984</f>
        <v>1001</v>
      </c>
      <c r="C987">
        <f>TABLA!H984</f>
        <v>14</v>
      </c>
      <c r="D987" s="165" t="str">
        <f>TABLA!A984</f>
        <v>F. Filología</v>
      </c>
      <c r="E987" s="284" t="str">
        <f>TABLA!BN984</f>
        <v xml:space="preserve">No he asistido a ningún curso de formación de usuarios porque no sabía que existe.&lt;br&gt;&lt;br&gt;Para encontrar los libros de manera más fácil sería útil colgar un “mapa” con las signaturas en cada biblioteca. </v>
      </c>
      <c r="F987" s="293" t="str">
        <f t="shared" si="216"/>
        <v/>
      </c>
      <c r="G987" s="293" t="str">
        <f t="shared" si="216"/>
        <v/>
      </c>
      <c r="H987" s="293" t="str">
        <f t="shared" si="216"/>
        <v/>
      </c>
      <c r="I987" s="293" t="str">
        <f t="shared" si="216"/>
        <v/>
      </c>
      <c r="J987" s="293" t="str">
        <f t="shared" si="216"/>
        <v/>
      </c>
      <c r="K987" s="293" t="str">
        <f t="shared" si="216"/>
        <v/>
      </c>
      <c r="L987" s="293" t="str">
        <f t="shared" si="216"/>
        <v/>
      </c>
      <c r="M987" s="293" t="str">
        <f t="shared" si="216"/>
        <v/>
      </c>
      <c r="N987" s="293" t="str">
        <f t="shared" si="216"/>
        <v/>
      </c>
      <c r="O987" s="293" t="str">
        <f t="shared" si="216"/>
        <v/>
      </c>
      <c r="P987" s="293" t="str">
        <f t="shared" si="215"/>
        <v/>
      </c>
      <c r="Q987" s="293" t="str">
        <f t="shared" si="215"/>
        <v/>
      </c>
      <c r="R987" s="293" t="str">
        <f t="shared" si="215"/>
        <v/>
      </c>
      <c r="S987" s="293" t="str">
        <f t="shared" si="215"/>
        <v/>
      </c>
      <c r="T987" s="293" t="str">
        <f t="shared" si="215"/>
        <v/>
      </c>
      <c r="U987" s="293" t="str">
        <f t="shared" si="215"/>
        <v/>
      </c>
      <c r="V987" s="293" t="str">
        <f t="shared" si="215"/>
        <v/>
      </c>
      <c r="W987" s="293" t="str">
        <f t="shared" si="215"/>
        <v/>
      </c>
      <c r="X987" s="293" t="str">
        <f t="shared" si="215"/>
        <v/>
      </c>
      <c r="Y987" s="293" t="str">
        <f t="shared" si="215"/>
        <v/>
      </c>
      <c r="Z987" s="293" t="str">
        <f t="shared" si="217"/>
        <v/>
      </c>
      <c r="AA987" s="293" t="str">
        <f t="shared" si="217"/>
        <v/>
      </c>
      <c r="AB987" s="293" t="str">
        <f t="shared" si="217"/>
        <v/>
      </c>
      <c r="AC987" s="293" t="str">
        <f t="shared" si="217"/>
        <v/>
      </c>
      <c r="AD987" s="293" t="str">
        <f t="shared" si="217"/>
        <v/>
      </c>
      <c r="AE987" s="293" t="str">
        <f t="shared" si="217"/>
        <v/>
      </c>
      <c r="AF987" s="293" t="str">
        <f t="shared" si="217"/>
        <v/>
      </c>
      <c r="AG987" s="293" t="str">
        <f t="shared" si="217"/>
        <v/>
      </c>
      <c r="AH987" s="293">
        <f t="shared" si="213"/>
        <v>0</v>
      </c>
      <c r="AI987" s="292">
        <f t="shared" si="214"/>
        <v>1</v>
      </c>
    </row>
    <row r="988" spans="1:35" ht="26.25" x14ac:dyDescent="0.25">
      <c r="A988"/>
      <c r="B988">
        <f>TABLA!D985</f>
        <v>1002</v>
      </c>
      <c r="C988">
        <f>TABLA!H985</f>
        <v>25</v>
      </c>
      <c r="D988" s="165" t="str">
        <f>TABLA!A985</f>
        <v>F. Óptica y Optometría</v>
      </c>
      <c r="E988" s="284">
        <f>TABLA!BN985</f>
        <v>0</v>
      </c>
      <c r="F988" s="293" t="str">
        <f t="shared" si="216"/>
        <v/>
      </c>
      <c r="G988" s="293" t="str">
        <f t="shared" si="216"/>
        <v/>
      </c>
      <c r="H988" s="293" t="str">
        <f t="shared" si="216"/>
        <v/>
      </c>
      <c r="I988" s="293" t="str">
        <f t="shared" si="216"/>
        <v/>
      </c>
      <c r="J988" s="293" t="str">
        <f t="shared" si="216"/>
        <v/>
      </c>
      <c r="K988" s="293" t="str">
        <f t="shared" si="216"/>
        <v/>
      </c>
      <c r="L988" s="293" t="str">
        <f t="shared" si="216"/>
        <v/>
      </c>
      <c r="M988" s="293" t="str">
        <f t="shared" si="216"/>
        <v/>
      </c>
      <c r="N988" s="293" t="str">
        <f t="shared" si="216"/>
        <v/>
      </c>
      <c r="O988" s="293" t="str">
        <f t="shared" si="216"/>
        <v/>
      </c>
      <c r="P988" s="293" t="str">
        <f t="shared" si="215"/>
        <v/>
      </c>
      <c r="Q988" s="293" t="str">
        <f t="shared" si="215"/>
        <v/>
      </c>
      <c r="R988" s="293" t="str">
        <f t="shared" si="215"/>
        <v/>
      </c>
      <c r="S988" s="293" t="str">
        <f t="shared" si="215"/>
        <v/>
      </c>
      <c r="T988" s="293" t="str">
        <f t="shared" si="215"/>
        <v/>
      </c>
      <c r="U988" s="293" t="str">
        <f t="shared" si="215"/>
        <v/>
      </c>
      <c r="V988" s="293" t="str">
        <f t="shared" si="215"/>
        <v/>
      </c>
      <c r="W988" s="293" t="str">
        <f t="shared" si="215"/>
        <v/>
      </c>
      <c r="X988" s="293" t="str">
        <f t="shared" si="215"/>
        <v/>
      </c>
      <c r="Y988" s="293" t="str">
        <f t="shared" si="215"/>
        <v/>
      </c>
      <c r="Z988" s="293" t="str">
        <f t="shared" si="217"/>
        <v/>
      </c>
      <c r="AA988" s="293" t="str">
        <f t="shared" si="217"/>
        <v/>
      </c>
      <c r="AB988" s="293" t="str">
        <f t="shared" si="217"/>
        <v/>
      </c>
      <c r="AC988" s="293" t="str">
        <f t="shared" si="217"/>
        <v/>
      </c>
      <c r="AD988" s="293" t="str">
        <f t="shared" si="217"/>
        <v/>
      </c>
      <c r="AE988" s="293" t="str">
        <f t="shared" si="217"/>
        <v/>
      </c>
      <c r="AF988" s="293" t="str">
        <f t="shared" si="217"/>
        <v/>
      </c>
      <c r="AG988" s="293" t="str">
        <f t="shared" si="217"/>
        <v/>
      </c>
      <c r="AH988" s="293">
        <f t="shared" si="213"/>
        <v>0</v>
      </c>
      <c r="AI988" s="292" t="str">
        <f t="shared" si="214"/>
        <v>X</v>
      </c>
    </row>
    <row r="989" spans="1:35" ht="15.75" x14ac:dyDescent="0.25">
      <c r="A989" s="3"/>
      <c r="B989">
        <f>TABLA!D986</f>
        <v>1003</v>
      </c>
      <c r="C989">
        <f>TABLA!H986</f>
        <v>14</v>
      </c>
      <c r="D989" s="165" t="str">
        <f>TABLA!A986</f>
        <v>F. Filología</v>
      </c>
      <c r="E989" s="284">
        <f>TABLA!BN986</f>
        <v>0</v>
      </c>
      <c r="F989" s="293" t="str">
        <f t="shared" si="216"/>
        <v/>
      </c>
      <c r="G989" s="293" t="str">
        <f t="shared" si="216"/>
        <v/>
      </c>
      <c r="H989" s="293" t="str">
        <f t="shared" si="216"/>
        <v/>
      </c>
      <c r="I989" s="293" t="str">
        <f t="shared" si="216"/>
        <v/>
      </c>
      <c r="J989" s="293" t="str">
        <f t="shared" si="216"/>
        <v/>
      </c>
      <c r="K989" s="293" t="str">
        <f t="shared" si="216"/>
        <v/>
      </c>
      <c r="L989" s="293" t="str">
        <f t="shared" si="216"/>
        <v/>
      </c>
      <c r="M989" s="293" t="str">
        <f t="shared" si="216"/>
        <v/>
      </c>
      <c r="N989" s="293" t="str">
        <f t="shared" si="216"/>
        <v/>
      </c>
      <c r="O989" s="293" t="str">
        <f t="shared" si="216"/>
        <v/>
      </c>
      <c r="P989" s="293" t="str">
        <f t="shared" si="215"/>
        <v/>
      </c>
      <c r="Q989" s="293" t="str">
        <f t="shared" si="215"/>
        <v/>
      </c>
      <c r="R989" s="293" t="str">
        <f t="shared" si="215"/>
        <v/>
      </c>
      <c r="S989" s="293" t="str">
        <f t="shared" si="215"/>
        <v/>
      </c>
      <c r="T989" s="293" t="str">
        <f t="shared" si="215"/>
        <v/>
      </c>
      <c r="U989" s="293" t="str">
        <f t="shared" si="215"/>
        <v/>
      </c>
      <c r="V989" s="293" t="str">
        <f t="shared" si="215"/>
        <v/>
      </c>
      <c r="W989" s="293" t="str">
        <f t="shared" si="215"/>
        <v/>
      </c>
      <c r="X989" s="293" t="str">
        <f t="shared" si="215"/>
        <v/>
      </c>
      <c r="Y989" s="293" t="str">
        <f t="shared" si="215"/>
        <v/>
      </c>
      <c r="Z989" s="293" t="str">
        <f t="shared" si="217"/>
        <v/>
      </c>
      <c r="AA989" s="293" t="str">
        <f t="shared" si="217"/>
        <v/>
      </c>
      <c r="AB989" s="293" t="str">
        <f t="shared" si="217"/>
        <v/>
      </c>
      <c r="AC989" s="293" t="str">
        <f t="shared" si="217"/>
        <v/>
      </c>
      <c r="AD989" s="293" t="str">
        <f t="shared" si="217"/>
        <v/>
      </c>
      <c r="AE989" s="293" t="str">
        <f t="shared" si="217"/>
        <v/>
      </c>
      <c r="AF989" s="293" t="str">
        <f t="shared" si="217"/>
        <v/>
      </c>
      <c r="AG989" s="293" t="str">
        <f t="shared" si="217"/>
        <v/>
      </c>
      <c r="AH989" s="293">
        <f t="shared" si="213"/>
        <v>0</v>
      </c>
      <c r="AI989" s="292" t="str">
        <f t="shared" si="214"/>
        <v>X</v>
      </c>
    </row>
    <row r="990" spans="1:35" ht="15.75" x14ac:dyDescent="0.25">
      <c r="A990" s="3"/>
      <c r="B990">
        <f>TABLA!D987</f>
        <v>1004</v>
      </c>
      <c r="C990">
        <f>TABLA!H987</f>
        <v>11</v>
      </c>
      <c r="D990" s="165" t="str">
        <f>TABLA!A987</f>
        <v>F. Derecho</v>
      </c>
      <c r="E990" s="284">
        <f>TABLA!BN987</f>
        <v>0</v>
      </c>
      <c r="F990" s="293" t="str">
        <f t="shared" si="216"/>
        <v/>
      </c>
      <c r="G990" s="293" t="str">
        <f t="shared" si="216"/>
        <v/>
      </c>
      <c r="H990" s="293" t="str">
        <f t="shared" si="216"/>
        <v/>
      </c>
      <c r="I990" s="293" t="str">
        <f t="shared" si="216"/>
        <v/>
      </c>
      <c r="J990" s="293" t="str">
        <f t="shared" si="216"/>
        <v/>
      </c>
      <c r="K990" s="293" t="str">
        <f t="shared" si="216"/>
        <v/>
      </c>
      <c r="L990" s="293" t="str">
        <f t="shared" si="216"/>
        <v/>
      </c>
      <c r="M990" s="293" t="str">
        <f t="shared" si="216"/>
        <v/>
      </c>
      <c r="N990" s="293" t="str">
        <f t="shared" si="216"/>
        <v/>
      </c>
      <c r="O990" s="293" t="str">
        <f t="shared" si="216"/>
        <v/>
      </c>
      <c r="P990" s="293" t="str">
        <f t="shared" si="215"/>
        <v/>
      </c>
      <c r="Q990" s="293" t="str">
        <f t="shared" si="215"/>
        <v/>
      </c>
      <c r="R990" s="293" t="str">
        <f t="shared" si="215"/>
        <v/>
      </c>
      <c r="S990" s="293" t="str">
        <f t="shared" si="215"/>
        <v/>
      </c>
      <c r="T990" s="293" t="str">
        <f t="shared" si="215"/>
        <v/>
      </c>
      <c r="U990" s="293" t="str">
        <f t="shared" si="215"/>
        <v/>
      </c>
      <c r="V990" s="293" t="str">
        <f t="shared" si="215"/>
        <v/>
      </c>
      <c r="W990" s="293" t="str">
        <f t="shared" si="215"/>
        <v/>
      </c>
      <c r="X990" s="293" t="str">
        <f t="shared" si="215"/>
        <v/>
      </c>
      <c r="Y990" s="293" t="str">
        <f t="shared" si="215"/>
        <v/>
      </c>
      <c r="Z990" s="293" t="str">
        <f t="shared" si="217"/>
        <v/>
      </c>
      <c r="AA990" s="293" t="str">
        <f t="shared" si="217"/>
        <v/>
      </c>
      <c r="AB990" s="293" t="str">
        <f t="shared" si="217"/>
        <v/>
      </c>
      <c r="AC990" s="293" t="str">
        <f t="shared" si="217"/>
        <v/>
      </c>
      <c r="AD990" s="293" t="str">
        <f t="shared" si="217"/>
        <v/>
      </c>
      <c r="AE990" s="293" t="str">
        <f t="shared" si="217"/>
        <v/>
      </c>
      <c r="AF990" s="293" t="str">
        <f t="shared" si="217"/>
        <v/>
      </c>
      <c r="AG990" s="293" t="str">
        <f t="shared" si="217"/>
        <v/>
      </c>
      <c r="AH990" s="293">
        <f t="shared" si="213"/>
        <v>0</v>
      </c>
      <c r="AI990" s="292" t="str">
        <f t="shared" si="214"/>
        <v>X</v>
      </c>
    </row>
    <row r="991" spans="1:35" ht="25.5" x14ac:dyDescent="0.25">
      <c r="A991" s="3"/>
      <c r="B991">
        <f>TABLA!D988</f>
        <v>1005</v>
      </c>
      <c r="C991">
        <f>TABLA!H988</f>
        <v>0</v>
      </c>
      <c r="D991" s="284" t="str">
        <f>TABLA!A988</f>
        <v>N/C</v>
      </c>
      <c r="E991" s="284" t="str">
        <f>TABLA!BN988</f>
        <v>A la hora de hacer un prestamo, que hubiera un servicio que traiga libros de otras bibliotecas de la ucm a donde pides el libro</v>
      </c>
      <c r="F991" s="293" t="str">
        <f t="shared" si="216"/>
        <v/>
      </c>
      <c r="G991" s="293" t="str">
        <f t="shared" si="216"/>
        <v/>
      </c>
      <c r="H991" s="293" t="str">
        <f t="shared" si="216"/>
        <v/>
      </c>
      <c r="I991" s="293" t="str">
        <f t="shared" si="216"/>
        <v/>
      </c>
      <c r="J991" s="293" t="str">
        <f t="shared" si="216"/>
        <v/>
      </c>
      <c r="K991" s="293" t="str">
        <f t="shared" si="216"/>
        <v/>
      </c>
      <c r="L991" s="293" t="str">
        <f t="shared" si="216"/>
        <v/>
      </c>
      <c r="M991" s="293" t="str">
        <f t="shared" si="216"/>
        <v/>
      </c>
      <c r="N991" s="293" t="str">
        <f t="shared" si="216"/>
        <v/>
      </c>
      <c r="O991" s="293" t="str">
        <f t="shared" si="216"/>
        <v/>
      </c>
      <c r="P991" s="293" t="str">
        <f t="shared" si="215"/>
        <v>x</v>
      </c>
      <c r="Q991" s="293" t="str">
        <f t="shared" si="215"/>
        <v/>
      </c>
      <c r="R991" s="293" t="str">
        <f t="shared" si="215"/>
        <v/>
      </c>
      <c r="S991" s="293" t="str">
        <f t="shared" si="215"/>
        <v/>
      </c>
      <c r="T991" s="293" t="str">
        <f t="shared" si="215"/>
        <v/>
      </c>
      <c r="U991" s="293" t="str">
        <f t="shared" si="215"/>
        <v/>
      </c>
      <c r="V991" s="293" t="str">
        <f t="shared" si="215"/>
        <v/>
      </c>
      <c r="W991" s="293" t="str">
        <f t="shared" si="215"/>
        <v/>
      </c>
      <c r="X991" s="293" t="str">
        <f t="shared" si="215"/>
        <v/>
      </c>
      <c r="Y991" s="293" t="str">
        <f t="shared" si="215"/>
        <v/>
      </c>
      <c r="Z991" s="293" t="str">
        <f t="shared" si="217"/>
        <v/>
      </c>
      <c r="AA991" s="293" t="str">
        <f t="shared" si="217"/>
        <v/>
      </c>
      <c r="AB991" s="293" t="str">
        <f t="shared" si="217"/>
        <v/>
      </c>
      <c r="AC991" s="293" t="str">
        <f t="shared" si="217"/>
        <v/>
      </c>
      <c r="AD991" s="293" t="str">
        <f t="shared" si="217"/>
        <v/>
      </c>
      <c r="AE991" s="293" t="str">
        <f t="shared" si="217"/>
        <v/>
      </c>
      <c r="AF991" s="293" t="str">
        <f t="shared" si="217"/>
        <v/>
      </c>
      <c r="AG991" s="293" t="str">
        <f t="shared" si="217"/>
        <v/>
      </c>
      <c r="AH991" s="293">
        <f t="shared" si="213"/>
        <v>1</v>
      </c>
      <c r="AI991" s="292">
        <f t="shared" si="214"/>
        <v>1</v>
      </c>
    </row>
    <row r="992" spans="1:35" x14ac:dyDescent="0.25">
      <c r="B992">
        <f>TABLA!D989</f>
        <v>1006</v>
      </c>
      <c r="C992">
        <f>TABLA!H989</f>
        <v>0</v>
      </c>
      <c r="D992" s="284" t="str">
        <f>TABLA!A989</f>
        <v>N/C</v>
      </c>
      <c r="E992" s="284">
        <f>TABLA!BN989</f>
        <v>0</v>
      </c>
      <c r="F992" s="293" t="str">
        <f t="shared" si="216"/>
        <v/>
      </c>
      <c r="G992" s="293" t="str">
        <f t="shared" si="216"/>
        <v/>
      </c>
      <c r="H992" s="293" t="str">
        <f t="shared" si="216"/>
        <v/>
      </c>
      <c r="I992" s="293" t="str">
        <f t="shared" si="216"/>
        <v/>
      </c>
      <c r="J992" s="293" t="str">
        <f t="shared" si="216"/>
        <v/>
      </c>
      <c r="K992" s="293" t="str">
        <f t="shared" si="216"/>
        <v/>
      </c>
      <c r="L992" s="293" t="str">
        <f t="shared" si="216"/>
        <v/>
      </c>
      <c r="M992" s="293" t="str">
        <f t="shared" si="216"/>
        <v/>
      </c>
      <c r="N992" s="293" t="str">
        <f t="shared" si="216"/>
        <v/>
      </c>
      <c r="O992" s="293" t="str">
        <f t="shared" si="216"/>
        <v/>
      </c>
      <c r="P992" s="293" t="str">
        <f t="shared" si="215"/>
        <v/>
      </c>
      <c r="Q992" s="293" t="str">
        <f t="shared" si="215"/>
        <v/>
      </c>
      <c r="R992" s="293" t="str">
        <f t="shared" si="215"/>
        <v/>
      </c>
      <c r="S992" s="293" t="str">
        <f t="shared" si="215"/>
        <v/>
      </c>
      <c r="T992" s="293" t="str">
        <f t="shared" si="215"/>
        <v/>
      </c>
      <c r="U992" s="293" t="str">
        <f t="shared" si="215"/>
        <v/>
      </c>
      <c r="V992" s="293" t="str">
        <f t="shared" si="215"/>
        <v/>
      </c>
      <c r="W992" s="293" t="str">
        <f t="shared" si="215"/>
        <v/>
      </c>
      <c r="X992" s="293" t="str">
        <f t="shared" si="215"/>
        <v/>
      </c>
      <c r="Y992" s="293" t="str">
        <f t="shared" si="215"/>
        <v/>
      </c>
      <c r="Z992" s="293" t="str">
        <f t="shared" si="217"/>
        <v/>
      </c>
      <c r="AA992" s="293" t="str">
        <f t="shared" si="217"/>
        <v/>
      </c>
      <c r="AB992" s="293" t="str">
        <f t="shared" si="217"/>
        <v/>
      </c>
      <c r="AC992" s="293" t="str">
        <f t="shared" si="217"/>
        <v/>
      </c>
      <c r="AD992" s="293" t="str">
        <f t="shared" si="217"/>
        <v/>
      </c>
      <c r="AE992" s="293" t="str">
        <f t="shared" si="217"/>
        <v/>
      </c>
      <c r="AF992" s="293" t="str">
        <f t="shared" si="217"/>
        <v/>
      </c>
      <c r="AG992" s="293" t="str">
        <f t="shared" si="217"/>
        <v/>
      </c>
      <c r="AH992" s="293">
        <f t="shared" si="213"/>
        <v>0</v>
      </c>
      <c r="AI992" s="292" t="str">
        <f t="shared" si="214"/>
        <v>X</v>
      </c>
    </row>
    <row r="993" spans="1:35" ht="25.5" x14ac:dyDescent="0.25">
      <c r="A993"/>
      <c r="B993">
        <f>TABLA!D990</f>
        <v>1007</v>
      </c>
      <c r="C993">
        <f>TABLA!H990</f>
        <v>25</v>
      </c>
      <c r="D993" s="284" t="str">
        <f>TABLA!A990</f>
        <v>F. Óptica y Optometría</v>
      </c>
      <c r="E993" s="284">
        <f>TABLA!BN990</f>
        <v>0</v>
      </c>
      <c r="F993" s="293" t="str">
        <f t="shared" si="216"/>
        <v/>
      </c>
      <c r="G993" s="293" t="str">
        <f t="shared" si="216"/>
        <v/>
      </c>
      <c r="H993" s="293" t="str">
        <f t="shared" si="216"/>
        <v/>
      </c>
      <c r="I993" s="293" t="str">
        <f t="shared" si="216"/>
        <v/>
      </c>
      <c r="J993" s="293" t="str">
        <f t="shared" si="216"/>
        <v/>
      </c>
      <c r="K993" s="293" t="str">
        <f t="shared" si="216"/>
        <v/>
      </c>
      <c r="L993" s="293" t="str">
        <f t="shared" si="216"/>
        <v/>
      </c>
      <c r="M993" s="293" t="str">
        <f t="shared" si="216"/>
        <v/>
      </c>
      <c r="N993" s="293" t="str">
        <f t="shared" si="216"/>
        <v/>
      </c>
      <c r="O993" s="293" t="str">
        <f t="shared" si="216"/>
        <v/>
      </c>
      <c r="P993" s="293" t="str">
        <f t="shared" si="215"/>
        <v/>
      </c>
      <c r="Q993" s="293" t="str">
        <f t="shared" si="215"/>
        <v/>
      </c>
      <c r="R993" s="293" t="str">
        <f t="shared" si="215"/>
        <v/>
      </c>
      <c r="S993" s="293" t="str">
        <f t="shared" si="215"/>
        <v/>
      </c>
      <c r="T993" s="293" t="str">
        <f t="shared" si="215"/>
        <v/>
      </c>
      <c r="U993" s="293" t="str">
        <f t="shared" si="215"/>
        <v/>
      </c>
      <c r="V993" s="293" t="str">
        <f t="shared" si="215"/>
        <v/>
      </c>
      <c r="W993" s="293" t="str">
        <f t="shared" si="215"/>
        <v/>
      </c>
      <c r="X993" s="293" t="str">
        <f t="shared" si="215"/>
        <v/>
      </c>
      <c r="Y993" s="293" t="str">
        <f t="shared" si="215"/>
        <v/>
      </c>
      <c r="Z993" s="293" t="str">
        <f t="shared" si="217"/>
        <v/>
      </c>
      <c r="AA993" s="293" t="str">
        <f t="shared" si="217"/>
        <v/>
      </c>
      <c r="AB993" s="293" t="str">
        <f t="shared" si="217"/>
        <v/>
      </c>
      <c r="AC993" s="293" t="str">
        <f t="shared" si="217"/>
        <v/>
      </c>
      <c r="AD993" s="293" t="str">
        <f t="shared" si="217"/>
        <v/>
      </c>
      <c r="AE993" s="293" t="str">
        <f t="shared" si="217"/>
        <v/>
      </c>
      <c r="AF993" s="293" t="str">
        <f t="shared" si="217"/>
        <v/>
      </c>
      <c r="AG993" s="293" t="str">
        <f t="shared" si="217"/>
        <v/>
      </c>
      <c r="AH993" s="293">
        <f t="shared" si="213"/>
        <v>0</v>
      </c>
      <c r="AI993" s="292" t="str">
        <f t="shared" si="214"/>
        <v>X</v>
      </c>
    </row>
    <row r="994" spans="1:35" ht="51.75" x14ac:dyDescent="0.25">
      <c r="A994"/>
      <c r="B994">
        <f>TABLA!D991</f>
        <v>1008</v>
      </c>
      <c r="C994">
        <f>TABLA!H991</f>
        <v>12</v>
      </c>
      <c r="D994" s="165" t="str">
        <f>TABLA!A991</f>
        <v>F. Educación - Centro de Formación del Profesorado</v>
      </c>
      <c r="E994" s="284">
        <f>TABLA!BN991</f>
        <v>0</v>
      </c>
      <c r="F994" s="293" t="str">
        <f t="shared" si="216"/>
        <v/>
      </c>
      <c r="G994" s="293" t="str">
        <f t="shared" si="216"/>
        <v/>
      </c>
      <c r="H994" s="293" t="str">
        <f t="shared" si="216"/>
        <v/>
      </c>
      <c r="I994" s="293" t="str">
        <f t="shared" si="216"/>
        <v/>
      </c>
      <c r="J994" s="293" t="str">
        <f t="shared" si="216"/>
        <v/>
      </c>
      <c r="K994" s="293" t="str">
        <f t="shared" si="216"/>
        <v/>
      </c>
      <c r="L994" s="293" t="str">
        <f t="shared" si="216"/>
        <v/>
      </c>
      <c r="M994" s="293" t="str">
        <f t="shared" si="216"/>
        <v/>
      </c>
      <c r="N994" s="293" t="str">
        <f t="shared" si="216"/>
        <v/>
      </c>
      <c r="O994" s="293" t="str">
        <f t="shared" si="216"/>
        <v/>
      </c>
      <c r="P994" s="293" t="str">
        <f t="shared" si="216"/>
        <v/>
      </c>
      <c r="Q994" s="293" t="str">
        <f t="shared" si="216"/>
        <v/>
      </c>
      <c r="R994" s="293" t="str">
        <f t="shared" si="216"/>
        <v/>
      </c>
      <c r="S994" s="293" t="str">
        <f t="shared" si="216"/>
        <v/>
      </c>
      <c r="T994" s="293" t="str">
        <f t="shared" si="216"/>
        <v/>
      </c>
      <c r="U994" s="293" t="str">
        <f t="shared" si="216"/>
        <v/>
      </c>
      <c r="V994" s="293" t="str">
        <f t="shared" ref="P994:AE1009" si="218">IFERROR((IF(FIND(V$1,$E994,1)&gt;0,"x")),"")</f>
        <v/>
      </c>
      <c r="W994" s="293" t="str">
        <f t="shared" si="218"/>
        <v/>
      </c>
      <c r="X994" s="293" t="str">
        <f t="shared" si="218"/>
        <v/>
      </c>
      <c r="Y994" s="293" t="str">
        <f t="shared" si="218"/>
        <v/>
      </c>
      <c r="Z994" s="293" t="str">
        <f t="shared" si="217"/>
        <v/>
      </c>
      <c r="AA994" s="293" t="str">
        <f t="shared" si="217"/>
        <v/>
      </c>
      <c r="AB994" s="293" t="str">
        <f t="shared" si="217"/>
        <v/>
      </c>
      <c r="AC994" s="293" t="str">
        <f t="shared" si="217"/>
        <v/>
      </c>
      <c r="AD994" s="293" t="str">
        <f t="shared" si="217"/>
        <v/>
      </c>
      <c r="AE994" s="293" t="str">
        <f t="shared" si="217"/>
        <v/>
      </c>
      <c r="AF994" s="293" t="str">
        <f t="shared" si="217"/>
        <v/>
      </c>
      <c r="AG994" s="293" t="str">
        <f t="shared" si="217"/>
        <v/>
      </c>
      <c r="AH994" s="293">
        <f t="shared" si="213"/>
        <v>0</v>
      </c>
      <c r="AI994" s="292" t="str">
        <f t="shared" si="214"/>
        <v>X</v>
      </c>
    </row>
    <row r="995" spans="1:35" ht="15.75" x14ac:dyDescent="0.25">
      <c r="A995"/>
      <c r="B995">
        <f>TABLA!D992</f>
        <v>1009</v>
      </c>
      <c r="C995">
        <f>TABLA!H992</f>
        <v>14</v>
      </c>
      <c r="D995" s="284" t="str">
        <f>TABLA!A992</f>
        <v>F. Filología</v>
      </c>
      <c r="E995" s="284">
        <f>TABLA!BN992</f>
        <v>0</v>
      </c>
      <c r="F995" s="293" t="str">
        <f t="shared" ref="F995:U1010" si="219">IFERROR((IF(FIND(F$1,$E995,1)&gt;0,"x")),"")</f>
        <v/>
      </c>
      <c r="G995" s="293" t="str">
        <f t="shared" si="219"/>
        <v/>
      </c>
      <c r="H995" s="293" t="str">
        <f t="shared" si="219"/>
        <v/>
      </c>
      <c r="I995" s="293" t="str">
        <f t="shared" si="219"/>
        <v/>
      </c>
      <c r="J995" s="293" t="str">
        <f t="shared" si="219"/>
        <v/>
      </c>
      <c r="K995" s="293" t="str">
        <f t="shared" si="219"/>
        <v/>
      </c>
      <c r="L995" s="293" t="str">
        <f t="shared" si="219"/>
        <v/>
      </c>
      <c r="M995" s="293" t="str">
        <f t="shared" si="219"/>
        <v/>
      </c>
      <c r="N995" s="293" t="str">
        <f t="shared" si="219"/>
        <v/>
      </c>
      <c r="O995" s="293" t="str">
        <f t="shared" si="219"/>
        <v/>
      </c>
      <c r="P995" s="293" t="str">
        <f t="shared" si="218"/>
        <v/>
      </c>
      <c r="Q995" s="293" t="str">
        <f t="shared" si="218"/>
        <v/>
      </c>
      <c r="R995" s="293" t="str">
        <f t="shared" si="218"/>
        <v/>
      </c>
      <c r="S995" s="293" t="str">
        <f t="shared" si="218"/>
        <v/>
      </c>
      <c r="T995" s="293" t="str">
        <f t="shared" si="218"/>
        <v/>
      </c>
      <c r="U995" s="293" t="str">
        <f t="shared" si="218"/>
        <v/>
      </c>
      <c r="V995" s="293" t="str">
        <f t="shared" si="218"/>
        <v/>
      </c>
      <c r="W995" s="293" t="str">
        <f t="shared" si="218"/>
        <v/>
      </c>
      <c r="X995" s="293" t="str">
        <f t="shared" si="218"/>
        <v/>
      </c>
      <c r="Y995" s="293" t="str">
        <f t="shared" si="218"/>
        <v/>
      </c>
      <c r="Z995" s="293" t="str">
        <f t="shared" si="218"/>
        <v/>
      </c>
      <c r="AA995" s="293" t="str">
        <f t="shared" si="218"/>
        <v/>
      </c>
      <c r="AB995" s="293" t="str">
        <f t="shared" si="218"/>
        <v/>
      </c>
      <c r="AC995" s="293" t="str">
        <f t="shared" si="218"/>
        <v/>
      </c>
      <c r="AD995" s="293" t="str">
        <f t="shared" si="218"/>
        <v/>
      </c>
      <c r="AE995" s="293" t="str">
        <f t="shared" si="218"/>
        <v/>
      </c>
      <c r="AF995" s="293" t="str">
        <f t="shared" ref="Z995:AG1010" si="220">IFERROR((IF(FIND(AF$1,$E995,1)&gt;0,"x")),"")</f>
        <v/>
      </c>
      <c r="AG995" s="293" t="str">
        <f t="shared" si="220"/>
        <v/>
      </c>
      <c r="AH995" s="293">
        <f t="shared" si="213"/>
        <v>0</v>
      </c>
      <c r="AI995" s="292" t="str">
        <f t="shared" si="214"/>
        <v>X</v>
      </c>
    </row>
    <row r="996" spans="1:35" ht="25.5" x14ac:dyDescent="0.25">
      <c r="A996"/>
      <c r="B996">
        <f>TABLA!D993</f>
        <v>1010</v>
      </c>
      <c r="C996">
        <f>TABLA!H993</f>
        <v>10</v>
      </c>
      <c r="D996" s="284" t="str">
        <f>TABLA!A993</f>
        <v>F. Ciencias Químicas</v>
      </c>
      <c r="E996" s="284">
        <f>TABLA!BN993</f>
        <v>0</v>
      </c>
      <c r="F996" s="293" t="str">
        <f t="shared" si="219"/>
        <v/>
      </c>
      <c r="G996" s="293" t="str">
        <f t="shared" si="219"/>
        <v/>
      </c>
      <c r="H996" s="293" t="str">
        <f t="shared" si="219"/>
        <v/>
      </c>
      <c r="I996" s="293" t="str">
        <f t="shared" si="219"/>
        <v/>
      </c>
      <c r="J996" s="293" t="str">
        <f t="shared" si="219"/>
        <v/>
      </c>
      <c r="K996" s="293" t="str">
        <f t="shared" si="219"/>
        <v/>
      </c>
      <c r="L996" s="293" t="str">
        <f t="shared" si="219"/>
        <v/>
      </c>
      <c r="M996" s="293" t="str">
        <f t="shared" si="219"/>
        <v/>
      </c>
      <c r="N996" s="293" t="str">
        <f t="shared" si="219"/>
        <v/>
      </c>
      <c r="O996" s="293" t="str">
        <f t="shared" si="219"/>
        <v/>
      </c>
      <c r="P996" s="293" t="str">
        <f t="shared" si="218"/>
        <v/>
      </c>
      <c r="Q996" s="293" t="str">
        <f t="shared" si="218"/>
        <v/>
      </c>
      <c r="R996" s="293" t="str">
        <f t="shared" si="218"/>
        <v/>
      </c>
      <c r="S996" s="293" t="str">
        <f t="shared" si="218"/>
        <v/>
      </c>
      <c r="T996" s="293" t="str">
        <f t="shared" si="218"/>
        <v/>
      </c>
      <c r="U996" s="293" t="str">
        <f t="shared" si="218"/>
        <v/>
      </c>
      <c r="V996" s="293" t="str">
        <f t="shared" si="218"/>
        <v/>
      </c>
      <c r="W996" s="293" t="str">
        <f t="shared" si="218"/>
        <v/>
      </c>
      <c r="X996" s="293" t="str">
        <f t="shared" si="218"/>
        <v/>
      </c>
      <c r="Y996" s="293" t="str">
        <f t="shared" si="218"/>
        <v/>
      </c>
      <c r="Z996" s="293" t="str">
        <f t="shared" si="220"/>
        <v/>
      </c>
      <c r="AA996" s="293" t="str">
        <f t="shared" si="220"/>
        <v/>
      </c>
      <c r="AB996" s="293" t="str">
        <f t="shared" si="220"/>
        <v/>
      </c>
      <c r="AC996" s="293" t="str">
        <f t="shared" si="220"/>
        <v/>
      </c>
      <c r="AD996" s="293" t="str">
        <f t="shared" si="220"/>
        <v/>
      </c>
      <c r="AE996" s="293" t="str">
        <f t="shared" si="220"/>
        <v/>
      </c>
      <c r="AF996" s="293" t="str">
        <f t="shared" si="220"/>
        <v/>
      </c>
      <c r="AG996" s="293" t="str">
        <f t="shared" si="220"/>
        <v/>
      </c>
      <c r="AH996" s="293">
        <f t="shared" si="213"/>
        <v>0</v>
      </c>
      <c r="AI996" s="292" t="str">
        <f t="shared" si="214"/>
        <v>X</v>
      </c>
    </row>
    <row r="997" spans="1:35" ht="51.75" x14ac:dyDescent="0.25">
      <c r="A997"/>
      <c r="B997">
        <f>TABLA!D994</f>
        <v>1011</v>
      </c>
      <c r="C997">
        <f>TABLA!H994</f>
        <v>12</v>
      </c>
      <c r="D997" s="165" t="str">
        <f>TABLA!A994</f>
        <v>F. Educación - Centro de Formación del Profesorado</v>
      </c>
      <c r="E997" s="284">
        <f>TABLA!BN994</f>
        <v>0</v>
      </c>
      <c r="F997" s="293" t="str">
        <f t="shared" si="219"/>
        <v/>
      </c>
      <c r="G997" s="293" t="str">
        <f t="shared" si="219"/>
        <v/>
      </c>
      <c r="H997" s="293" t="str">
        <f t="shared" si="219"/>
        <v/>
      </c>
      <c r="I997" s="293" t="str">
        <f t="shared" si="219"/>
        <v/>
      </c>
      <c r="J997" s="293" t="str">
        <f t="shared" si="219"/>
        <v/>
      </c>
      <c r="K997" s="293" t="str">
        <f t="shared" si="219"/>
        <v/>
      </c>
      <c r="L997" s="293" t="str">
        <f t="shared" si="219"/>
        <v/>
      </c>
      <c r="M997" s="293" t="str">
        <f t="shared" si="219"/>
        <v/>
      </c>
      <c r="N997" s="293" t="str">
        <f t="shared" si="219"/>
        <v/>
      </c>
      <c r="O997" s="293" t="str">
        <f t="shared" si="219"/>
        <v/>
      </c>
      <c r="P997" s="293" t="str">
        <f t="shared" si="218"/>
        <v/>
      </c>
      <c r="Q997" s="293" t="str">
        <f t="shared" si="218"/>
        <v/>
      </c>
      <c r="R997" s="293" t="str">
        <f t="shared" si="218"/>
        <v/>
      </c>
      <c r="S997" s="293" t="str">
        <f t="shared" si="218"/>
        <v/>
      </c>
      <c r="T997" s="293" t="str">
        <f t="shared" si="218"/>
        <v/>
      </c>
      <c r="U997" s="293" t="str">
        <f t="shared" si="218"/>
        <v/>
      </c>
      <c r="V997" s="293" t="str">
        <f t="shared" si="218"/>
        <v/>
      </c>
      <c r="W997" s="293" t="str">
        <f t="shared" si="218"/>
        <v/>
      </c>
      <c r="X997" s="293" t="str">
        <f t="shared" si="218"/>
        <v/>
      </c>
      <c r="Y997" s="293" t="str">
        <f t="shared" si="218"/>
        <v/>
      </c>
      <c r="Z997" s="293" t="str">
        <f t="shared" si="220"/>
        <v/>
      </c>
      <c r="AA997" s="293" t="str">
        <f t="shared" si="220"/>
        <v/>
      </c>
      <c r="AB997" s="293" t="str">
        <f t="shared" si="220"/>
        <v/>
      </c>
      <c r="AC997" s="293" t="str">
        <f t="shared" si="220"/>
        <v/>
      </c>
      <c r="AD997" s="293" t="str">
        <f t="shared" si="220"/>
        <v/>
      </c>
      <c r="AE997" s="293" t="str">
        <f t="shared" si="220"/>
        <v/>
      </c>
      <c r="AF997" s="293" t="str">
        <f t="shared" si="220"/>
        <v/>
      </c>
      <c r="AG997" s="293" t="str">
        <f t="shared" si="220"/>
        <v/>
      </c>
      <c r="AH997" s="293">
        <f t="shared" si="213"/>
        <v>0</v>
      </c>
      <c r="AI997" s="292" t="str">
        <f t="shared" si="214"/>
        <v>X</v>
      </c>
    </row>
    <row r="998" spans="1:35" ht="15.75" x14ac:dyDescent="0.25">
      <c r="A998"/>
      <c r="B998">
        <f>TABLA!D995</f>
        <v>1012</v>
      </c>
      <c r="C998">
        <f>TABLA!H995</f>
        <v>17</v>
      </c>
      <c r="D998" s="165" t="str">
        <f>TABLA!A995</f>
        <v>F. Informática</v>
      </c>
      <c r="E998" s="284">
        <f>TABLA!BN995</f>
        <v>0</v>
      </c>
      <c r="F998" s="293" t="str">
        <f t="shared" si="219"/>
        <v/>
      </c>
      <c r="G998" s="293" t="str">
        <f t="shared" si="219"/>
        <v/>
      </c>
      <c r="H998" s="293" t="str">
        <f t="shared" si="219"/>
        <v/>
      </c>
      <c r="I998" s="293" t="str">
        <f t="shared" si="219"/>
        <v/>
      </c>
      <c r="J998" s="293" t="str">
        <f t="shared" si="219"/>
        <v/>
      </c>
      <c r="K998" s="293" t="str">
        <f t="shared" si="219"/>
        <v/>
      </c>
      <c r="L998" s="293" t="str">
        <f t="shared" si="219"/>
        <v/>
      </c>
      <c r="M998" s="293" t="str">
        <f t="shared" si="219"/>
        <v/>
      </c>
      <c r="N998" s="293" t="str">
        <f t="shared" si="219"/>
        <v/>
      </c>
      <c r="O998" s="293" t="str">
        <f t="shared" si="219"/>
        <v/>
      </c>
      <c r="P998" s="293" t="str">
        <f t="shared" si="218"/>
        <v/>
      </c>
      <c r="Q998" s="293" t="str">
        <f t="shared" si="218"/>
        <v/>
      </c>
      <c r="R998" s="293" t="str">
        <f t="shared" si="218"/>
        <v/>
      </c>
      <c r="S998" s="293" t="str">
        <f t="shared" si="218"/>
        <v/>
      </c>
      <c r="T998" s="293" t="str">
        <f t="shared" si="218"/>
        <v/>
      </c>
      <c r="U998" s="293" t="str">
        <f t="shared" si="218"/>
        <v/>
      </c>
      <c r="V998" s="293" t="str">
        <f t="shared" si="218"/>
        <v/>
      </c>
      <c r="W998" s="293" t="str">
        <f t="shared" si="218"/>
        <v/>
      </c>
      <c r="X998" s="293" t="str">
        <f t="shared" si="218"/>
        <v/>
      </c>
      <c r="Y998" s="293" t="str">
        <f t="shared" si="218"/>
        <v/>
      </c>
      <c r="Z998" s="293" t="str">
        <f t="shared" si="220"/>
        <v/>
      </c>
      <c r="AA998" s="293" t="str">
        <f t="shared" si="220"/>
        <v/>
      </c>
      <c r="AB998" s="293" t="str">
        <f t="shared" si="220"/>
        <v/>
      </c>
      <c r="AC998" s="293" t="str">
        <f t="shared" si="220"/>
        <v/>
      </c>
      <c r="AD998" s="293" t="str">
        <f t="shared" si="220"/>
        <v/>
      </c>
      <c r="AE998" s="293" t="str">
        <f t="shared" si="220"/>
        <v/>
      </c>
      <c r="AF998" s="293" t="str">
        <f t="shared" si="220"/>
        <v/>
      </c>
      <c r="AG998" s="293" t="str">
        <f t="shared" si="220"/>
        <v/>
      </c>
      <c r="AH998" s="293">
        <f t="shared" si="213"/>
        <v>0</v>
      </c>
      <c r="AI998" s="292" t="str">
        <f t="shared" si="214"/>
        <v>X</v>
      </c>
    </row>
    <row r="999" spans="1:35" ht="26.25" x14ac:dyDescent="0.25">
      <c r="A999"/>
      <c r="B999">
        <f>TABLA!D996</f>
        <v>1013</v>
      </c>
      <c r="C999">
        <f>TABLA!H996</f>
        <v>10</v>
      </c>
      <c r="D999" s="165" t="str">
        <f>TABLA!A996</f>
        <v>F. Ciencias Químicas</v>
      </c>
      <c r="E999" s="284">
        <f>TABLA!BN996</f>
        <v>0</v>
      </c>
      <c r="F999" s="293" t="str">
        <f t="shared" si="219"/>
        <v/>
      </c>
      <c r="G999" s="293" t="str">
        <f t="shared" si="219"/>
        <v/>
      </c>
      <c r="H999" s="293" t="str">
        <f t="shared" si="219"/>
        <v/>
      </c>
      <c r="I999" s="293" t="str">
        <f t="shared" si="219"/>
        <v/>
      </c>
      <c r="J999" s="293" t="str">
        <f t="shared" si="219"/>
        <v/>
      </c>
      <c r="K999" s="293" t="str">
        <f t="shared" si="219"/>
        <v/>
      </c>
      <c r="L999" s="293" t="str">
        <f t="shared" si="219"/>
        <v/>
      </c>
      <c r="M999" s="293" t="str">
        <f t="shared" si="219"/>
        <v/>
      </c>
      <c r="N999" s="293" t="str">
        <f t="shared" si="219"/>
        <v/>
      </c>
      <c r="O999" s="293" t="str">
        <f t="shared" si="219"/>
        <v/>
      </c>
      <c r="P999" s="293" t="str">
        <f t="shared" si="218"/>
        <v/>
      </c>
      <c r="Q999" s="293" t="str">
        <f t="shared" si="218"/>
        <v/>
      </c>
      <c r="R999" s="293" t="str">
        <f t="shared" si="218"/>
        <v/>
      </c>
      <c r="S999" s="293" t="str">
        <f t="shared" si="218"/>
        <v/>
      </c>
      <c r="T999" s="293" t="str">
        <f t="shared" si="218"/>
        <v/>
      </c>
      <c r="U999" s="293" t="str">
        <f t="shared" si="218"/>
        <v/>
      </c>
      <c r="V999" s="293" t="str">
        <f t="shared" si="218"/>
        <v/>
      </c>
      <c r="W999" s="293" t="str">
        <f t="shared" si="218"/>
        <v/>
      </c>
      <c r="X999" s="293" t="str">
        <f t="shared" si="218"/>
        <v/>
      </c>
      <c r="Y999" s="293" t="str">
        <f t="shared" si="218"/>
        <v/>
      </c>
      <c r="Z999" s="293" t="str">
        <f t="shared" si="220"/>
        <v/>
      </c>
      <c r="AA999" s="293" t="str">
        <f t="shared" si="220"/>
        <v/>
      </c>
      <c r="AB999" s="293" t="str">
        <f t="shared" si="220"/>
        <v/>
      </c>
      <c r="AC999" s="293" t="str">
        <f t="shared" si="220"/>
        <v/>
      </c>
      <c r="AD999" s="293" t="str">
        <f t="shared" si="220"/>
        <v/>
      </c>
      <c r="AE999" s="293" t="str">
        <f t="shared" si="220"/>
        <v/>
      </c>
      <c r="AF999" s="293" t="str">
        <f t="shared" si="220"/>
        <v/>
      </c>
      <c r="AG999" s="293" t="str">
        <f t="shared" si="220"/>
        <v/>
      </c>
      <c r="AH999" s="293">
        <f t="shared" si="213"/>
        <v>0</v>
      </c>
      <c r="AI999" s="292" t="str">
        <f t="shared" si="214"/>
        <v>X</v>
      </c>
    </row>
    <row r="1000" spans="1:35" ht="15.75" x14ac:dyDescent="0.25">
      <c r="A1000"/>
      <c r="B1000">
        <f>TABLA!D997</f>
        <v>1014</v>
      </c>
      <c r="C1000">
        <f>TABLA!H997</f>
        <v>13</v>
      </c>
      <c r="D1000" s="165" t="str">
        <f>TABLA!A997</f>
        <v>F. Farmacia</v>
      </c>
      <c r="E1000" s="284">
        <f>TABLA!BN997</f>
        <v>0</v>
      </c>
      <c r="F1000" s="293" t="str">
        <f t="shared" si="219"/>
        <v/>
      </c>
      <c r="G1000" s="293" t="str">
        <f t="shared" si="219"/>
        <v/>
      </c>
      <c r="H1000" s="293" t="str">
        <f t="shared" si="219"/>
        <v/>
      </c>
      <c r="I1000" s="293" t="str">
        <f t="shared" si="219"/>
        <v/>
      </c>
      <c r="J1000" s="293" t="str">
        <f t="shared" si="219"/>
        <v/>
      </c>
      <c r="K1000" s="293" t="str">
        <f t="shared" si="219"/>
        <v/>
      </c>
      <c r="L1000" s="293" t="str">
        <f t="shared" si="219"/>
        <v/>
      </c>
      <c r="M1000" s="293" t="str">
        <f t="shared" si="219"/>
        <v/>
      </c>
      <c r="N1000" s="293" t="str">
        <f t="shared" si="219"/>
        <v/>
      </c>
      <c r="O1000" s="293" t="str">
        <f t="shared" si="219"/>
        <v/>
      </c>
      <c r="P1000" s="293" t="str">
        <f t="shared" si="218"/>
        <v/>
      </c>
      <c r="Q1000" s="293" t="str">
        <f t="shared" si="218"/>
        <v/>
      </c>
      <c r="R1000" s="293" t="str">
        <f t="shared" si="218"/>
        <v/>
      </c>
      <c r="S1000" s="293" t="str">
        <f t="shared" si="218"/>
        <v/>
      </c>
      <c r="T1000" s="293" t="str">
        <f t="shared" si="218"/>
        <v/>
      </c>
      <c r="U1000" s="293" t="str">
        <f t="shared" si="218"/>
        <v/>
      </c>
      <c r="V1000" s="293" t="str">
        <f t="shared" si="218"/>
        <v/>
      </c>
      <c r="W1000" s="293" t="str">
        <f t="shared" si="218"/>
        <v/>
      </c>
      <c r="X1000" s="293" t="str">
        <f t="shared" si="218"/>
        <v/>
      </c>
      <c r="Y1000" s="293" t="str">
        <f t="shared" si="218"/>
        <v/>
      </c>
      <c r="Z1000" s="293" t="str">
        <f t="shared" si="220"/>
        <v/>
      </c>
      <c r="AA1000" s="293" t="str">
        <f t="shared" si="220"/>
        <v/>
      </c>
      <c r="AB1000" s="293" t="str">
        <f t="shared" si="220"/>
        <v/>
      </c>
      <c r="AC1000" s="293" t="str">
        <f t="shared" si="220"/>
        <v/>
      </c>
      <c r="AD1000" s="293" t="str">
        <f t="shared" si="220"/>
        <v/>
      </c>
      <c r="AE1000" s="293" t="str">
        <f t="shared" si="220"/>
        <v/>
      </c>
      <c r="AF1000" s="293" t="str">
        <f t="shared" si="220"/>
        <v/>
      </c>
      <c r="AG1000" s="293" t="str">
        <f t="shared" si="220"/>
        <v/>
      </c>
      <c r="AH1000" s="293">
        <f t="shared" si="213"/>
        <v>0</v>
      </c>
      <c r="AI1000" s="292" t="str">
        <f t="shared" si="214"/>
        <v>X</v>
      </c>
    </row>
    <row r="1001" spans="1:35" ht="39" x14ac:dyDescent="0.25">
      <c r="A1001"/>
      <c r="B1001">
        <f>TABLA!D998</f>
        <v>1015</v>
      </c>
      <c r="C1001">
        <f>TABLA!H998</f>
        <v>9</v>
      </c>
      <c r="D1001" s="165" t="str">
        <f>TABLA!A998</f>
        <v>F. Ciencias Políticas y Sociología</v>
      </c>
      <c r="E1001" s="284">
        <f>TABLA!BN998</f>
        <v>0</v>
      </c>
      <c r="F1001" s="293" t="str">
        <f t="shared" si="219"/>
        <v/>
      </c>
      <c r="G1001" s="293" t="str">
        <f t="shared" si="219"/>
        <v/>
      </c>
      <c r="H1001" s="293" t="str">
        <f t="shared" si="219"/>
        <v/>
      </c>
      <c r="I1001" s="293" t="str">
        <f t="shared" si="219"/>
        <v/>
      </c>
      <c r="J1001" s="293" t="str">
        <f t="shared" si="219"/>
        <v/>
      </c>
      <c r="K1001" s="293" t="str">
        <f t="shared" si="219"/>
        <v/>
      </c>
      <c r="L1001" s="293" t="str">
        <f t="shared" si="219"/>
        <v/>
      </c>
      <c r="M1001" s="293" t="str">
        <f t="shared" si="219"/>
        <v/>
      </c>
      <c r="N1001" s="293" t="str">
        <f t="shared" si="219"/>
        <v/>
      </c>
      <c r="O1001" s="293" t="str">
        <f t="shared" si="219"/>
        <v/>
      </c>
      <c r="P1001" s="293" t="str">
        <f t="shared" si="218"/>
        <v/>
      </c>
      <c r="Q1001" s="293" t="str">
        <f t="shared" si="218"/>
        <v/>
      </c>
      <c r="R1001" s="293" t="str">
        <f t="shared" si="218"/>
        <v/>
      </c>
      <c r="S1001" s="293" t="str">
        <f t="shared" si="218"/>
        <v/>
      </c>
      <c r="T1001" s="293" t="str">
        <f t="shared" si="218"/>
        <v/>
      </c>
      <c r="U1001" s="293" t="str">
        <f t="shared" si="218"/>
        <v/>
      </c>
      <c r="V1001" s="293" t="str">
        <f t="shared" si="218"/>
        <v/>
      </c>
      <c r="W1001" s="293" t="str">
        <f t="shared" si="218"/>
        <v/>
      </c>
      <c r="X1001" s="293" t="str">
        <f t="shared" si="218"/>
        <v/>
      </c>
      <c r="Y1001" s="293" t="str">
        <f t="shared" si="218"/>
        <v/>
      </c>
      <c r="Z1001" s="293" t="str">
        <f t="shared" si="220"/>
        <v/>
      </c>
      <c r="AA1001" s="293" t="str">
        <f t="shared" si="220"/>
        <v/>
      </c>
      <c r="AB1001" s="293" t="str">
        <f t="shared" si="220"/>
        <v/>
      </c>
      <c r="AC1001" s="293" t="str">
        <f t="shared" si="220"/>
        <v/>
      </c>
      <c r="AD1001" s="293" t="str">
        <f t="shared" si="220"/>
        <v/>
      </c>
      <c r="AE1001" s="293" t="str">
        <f t="shared" si="220"/>
        <v/>
      </c>
      <c r="AF1001" s="293" t="str">
        <f t="shared" si="220"/>
        <v/>
      </c>
      <c r="AG1001" s="293" t="str">
        <f t="shared" si="220"/>
        <v/>
      </c>
      <c r="AH1001" s="293">
        <f t="shared" si="213"/>
        <v>0</v>
      </c>
      <c r="AI1001" s="292" t="str">
        <f t="shared" si="214"/>
        <v>X</v>
      </c>
    </row>
    <row r="1002" spans="1:35" ht="15.75" x14ac:dyDescent="0.25">
      <c r="A1002"/>
      <c r="B1002">
        <f>TABLA!D999</f>
        <v>1016</v>
      </c>
      <c r="C1002">
        <f>TABLA!H999</f>
        <v>21</v>
      </c>
      <c r="D1002" s="165" t="str">
        <f>TABLA!A999</f>
        <v>F. Veterinaria</v>
      </c>
      <c r="E1002" s="284">
        <f>TABLA!BN999</f>
        <v>0</v>
      </c>
      <c r="F1002" s="293" t="str">
        <f t="shared" si="219"/>
        <v/>
      </c>
      <c r="G1002" s="293" t="str">
        <f t="shared" si="219"/>
        <v/>
      </c>
      <c r="H1002" s="293" t="str">
        <f t="shared" si="219"/>
        <v/>
      </c>
      <c r="I1002" s="293" t="str">
        <f t="shared" si="219"/>
        <v/>
      </c>
      <c r="J1002" s="293" t="str">
        <f t="shared" si="219"/>
        <v/>
      </c>
      <c r="K1002" s="293" t="str">
        <f t="shared" si="219"/>
        <v/>
      </c>
      <c r="L1002" s="293" t="str">
        <f t="shared" si="219"/>
        <v/>
      </c>
      <c r="M1002" s="293" t="str">
        <f t="shared" si="219"/>
        <v/>
      </c>
      <c r="N1002" s="293" t="str">
        <f t="shared" si="219"/>
        <v/>
      </c>
      <c r="O1002" s="293" t="str">
        <f t="shared" si="219"/>
        <v/>
      </c>
      <c r="P1002" s="293" t="str">
        <f t="shared" si="218"/>
        <v/>
      </c>
      <c r="Q1002" s="293" t="str">
        <f t="shared" si="218"/>
        <v/>
      </c>
      <c r="R1002" s="293" t="str">
        <f t="shared" si="218"/>
        <v/>
      </c>
      <c r="S1002" s="293" t="str">
        <f t="shared" si="218"/>
        <v/>
      </c>
      <c r="T1002" s="293" t="str">
        <f t="shared" si="218"/>
        <v/>
      </c>
      <c r="U1002" s="293" t="str">
        <f t="shared" si="218"/>
        <v/>
      </c>
      <c r="V1002" s="293" t="str">
        <f t="shared" si="218"/>
        <v/>
      </c>
      <c r="W1002" s="293" t="str">
        <f t="shared" si="218"/>
        <v/>
      </c>
      <c r="X1002" s="293" t="str">
        <f t="shared" si="218"/>
        <v/>
      </c>
      <c r="Y1002" s="293" t="str">
        <f t="shared" si="218"/>
        <v/>
      </c>
      <c r="Z1002" s="293" t="str">
        <f t="shared" si="220"/>
        <v/>
      </c>
      <c r="AA1002" s="293" t="str">
        <f t="shared" si="220"/>
        <v/>
      </c>
      <c r="AB1002" s="293" t="str">
        <f t="shared" si="220"/>
        <v/>
      </c>
      <c r="AC1002" s="293" t="str">
        <f t="shared" si="220"/>
        <v/>
      </c>
      <c r="AD1002" s="293" t="str">
        <f t="shared" si="220"/>
        <v/>
      </c>
      <c r="AE1002" s="293" t="str">
        <f t="shared" si="220"/>
        <v/>
      </c>
      <c r="AF1002" s="293" t="str">
        <f t="shared" si="220"/>
        <v/>
      </c>
      <c r="AG1002" s="293" t="str">
        <f t="shared" si="220"/>
        <v/>
      </c>
      <c r="AH1002" s="293">
        <f t="shared" si="213"/>
        <v>0</v>
      </c>
      <c r="AI1002" s="292" t="str">
        <f t="shared" si="214"/>
        <v>X</v>
      </c>
    </row>
    <row r="1003" spans="1:35" ht="15.75" x14ac:dyDescent="0.25">
      <c r="A1003"/>
      <c r="B1003">
        <f>TABLA!D1000</f>
        <v>1017</v>
      </c>
      <c r="C1003">
        <f>TABLA!H1000</f>
        <v>17</v>
      </c>
      <c r="D1003" s="165" t="str">
        <f>TABLA!A1000</f>
        <v>F. Informática</v>
      </c>
      <c r="E1003" s="284">
        <f>TABLA!BN1000</f>
        <v>0</v>
      </c>
      <c r="F1003" s="293" t="str">
        <f t="shared" si="219"/>
        <v/>
      </c>
      <c r="G1003" s="293" t="str">
        <f t="shared" si="219"/>
        <v/>
      </c>
      <c r="H1003" s="293" t="str">
        <f t="shared" si="219"/>
        <v/>
      </c>
      <c r="I1003" s="293" t="str">
        <f t="shared" si="219"/>
        <v/>
      </c>
      <c r="J1003" s="293" t="str">
        <f t="shared" si="219"/>
        <v/>
      </c>
      <c r="K1003" s="293" t="str">
        <f t="shared" si="219"/>
        <v/>
      </c>
      <c r="L1003" s="293" t="str">
        <f t="shared" si="219"/>
        <v/>
      </c>
      <c r="M1003" s="293" t="str">
        <f t="shared" si="219"/>
        <v/>
      </c>
      <c r="N1003" s="293" t="str">
        <f t="shared" si="219"/>
        <v/>
      </c>
      <c r="O1003" s="293" t="str">
        <f t="shared" si="219"/>
        <v/>
      </c>
      <c r="P1003" s="293" t="str">
        <f t="shared" si="218"/>
        <v/>
      </c>
      <c r="Q1003" s="293" t="str">
        <f t="shared" si="218"/>
        <v/>
      </c>
      <c r="R1003" s="293" t="str">
        <f t="shared" si="218"/>
        <v/>
      </c>
      <c r="S1003" s="293" t="str">
        <f t="shared" si="218"/>
        <v/>
      </c>
      <c r="T1003" s="293" t="str">
        <f t="shared" si="218"/>
        <v/>
      </c>
      <c r="U1003" s="293" t="str">
        <f t="shared" si="218"/>
        <v/>
      </c>
      <c r="V1003" s="293" t="str">
        <f t="shared" si="218"/>
        <v/>
      </c>
      <c r="W1003" s="293" t="str">
        <f t="shared" si="218"/>
        <v/>
      </c>
      <c r="X1003" s="293" t="str">
        <f t="shared" si="218"/>
        <v/>
      </c>
      <c r="Y1003" s="293" t="str">
        <f t="shared" si="218"/>
        <v/>
      </c>
      <c r="Z1003" s="293" t="str">
        <f t="shared" si="220"/>
        <v/>
      </c>
      <c r="AA1003" s="293" t="str">
        <f t="shared" si="220"/>
        <v/>
      </c>
      <c r="AB1003" s="293" t="str">
        <f t="shared" si="220"/>
        <v/>
      </c>
      <c r="AC1003" s="293" t="str">
        <f t="shared" si="220"/>
        <v/>
      </c>
      <c r="AD1003" s="293" t="str">
        <f t="shared" si="220"/>
        <v/>
      </c>
      <c r="AE1003" s="293" t="str">
        <f t="shared" si="220"/>
        <v/>
      </c>
      <c r="AF1003" s="293" t="str">
        <f t="shared" si="220"/>
        <v/>
      </c>
      <c r="AG1003" s="293" t="str">
        <f t="shared" si="220"/>
        <v/>
      </c>
      <c r="AH1003" s="293">
        <f t="shared" si="213"/>
        <v>0</v>
      </c>
      <c r="AI1003" s="292" t="str">
        <f t="shared" si="214"/>
        <v>X</v>
      </c>
    </row>
    <row r="1004" spans="1:35" ht="15.75" x14ac:dyDescent="0.25">
      <c r="A1004"/>
      <c r="B1004">
        <f>TABLA!D1001</f>
        <v>1018</v>
      </c>
      <c r="C1004">
        <f>TABLA!H1001</f>
        <v>13</v>
      </c>
      <c r="D1004" s="284" t="str">
        <f>TABLA!A1001</f>
        <v>F. Farmacia</v>
      </c>
      <c r="E1004" s="284">
        <f>TABLA!BN1001</f>
        <v>0</v>
      </c>
      <c r="F1004" s="293" t="str">
        <f t="shared" si="219"/>
        <v/>
      </c>
      <c r="G1004" s="293" t="str">
        <f t="shared" si="219"/>
        <v/>
      </c>
      <c r="H1004" s="293" t="str">
        <f t="shared" si="219"/>
        <v/>
      </c>
      <c r="I1004" s="293" t="str">
        <f t="shared" si="219"/>
        <v/>
      </c>
      <c r="J1004" s="293" t="str">
        <f t="shared" si="219"/>
        <v/>
      </c>
      <c r="K1004" s="293" t="str">
        <f t="shared" si="219"/>
        <v/>
      </c>
      <c r="L1004" s="293" t="str">
        <f t="shared" si="219"/>
        <v/>
      </c>
      <c r="M1004" s="293" t="str">
        <f t="shared" si="219"/>
        <v/>
      </c>
      <c r="N1004" s="293" t="str">
        <f t="shared" si="219"/>
        <v/>
      </c>
      <c r="O1004" s="293" t="str">
        <f t="shared" si="219"/>
        <v/>
      </c>
      <c r="P1004" s="293" t="str">
        <f t="shared" si="218"/>
        <v/>
      </c>
      <c r="Q1004" s="293" t="str">
        <f t="shared" si="218"/>
        <v/>
      </c>
      <c r="R1004" s="293" t="str">
        <f t="shared" si="218"/>
        <v/>
      </c>
      <c r="S1004" s="293" t="str">
        <f t="shared" si="218"/>
        <v/>
      </c>
      <c r="T1004" s="293" t="str">
        <f t="shared" si="218"/>
        <v/>
      </c>
      <c r="U1004" s="293" t="str">
        <f t="shared" si="218"/>
        <v/>
      </c>
      <c r="V1004" s="293" t="str">
        <f t="shared" si="218"/>
        <v/>
      </c>
      <c r="W1004" s="293" t="str">
        <f t="shared" si="218"/>
        <v/>
      </c>
      <c r="X1004" s="293" t="str">
        <f t="shared" si="218"/>
        <v/>
      </c>
      <c r="Y1004" s="293" t="str">
        <f t="shared" si="218"/>
        <v/>
      </c>
      <c r="Z1004" s="293" t="str">
        <f t="shared" si="220"/>
        <v/>
      </c>
      <c r="AA1004" s="293" t="str">
        <f t="shared" si="220"/>
        <v/>
      </c>
      <c r="AB1004" s="293" t="str">
        <f t="shared" si="220"/>
        <v/>
      </c>
      <c r="AC1004" s="293" t="str">
        <f t="shared" si="220"/>
        <v/>
      </c>
      <c r="AD1004" s="293" t="str">
        <f t="shared" si="220"/>
        <v/>
      </c>
      <c r="AE1004" s="293" t="str">
        <f t="shared" si="220"/>
        <v/>
      </c>
      <c r="AF1004" s="293" t="str">
        <f t="shared" si="220"/>
        <v/>
      </c>
      <c r="AG1004" s="293" t="str">
        <f t="shared" si="220"/>
        <v/>
      </c>
      <c r="AH1004" s="293">
        <f t="shared" si="213"/>
        <v>0</v>
      </c>
      <c r="AI1004" s="292" t="str">
        <f t="shared" si="214"/>
        <v>X</v>
      </c>
    </row>
    <row r="1005" spans="1:35" ht="26.25" x14ac:dyDescent="0.25">
      <c r="A1005"/>
      <c r="B1005">
        <f>TABLA!D1002</f>
        <v>1019</v>
      </c>
      <c r="C1005">
        <f>TABLA!H1002</f>
        <v>4</v>
      </c>
      <c r="D1005" s="165" t="str">
        <f>TABLA!A1002</f>
        <v>F. Ciencias de la Información</v>
      </c>
      <c r="E1005" s="284" t="str">
        <f>TABLA!BN1002</f>
        <v>No he asistido a los cursos de formación de usuarios, ya que no sabía que existían.</v>
      </c>
      <c r="F1005" s="293" t="str">
        <f t="shared" si="219"/>
        <v/>
      </c>
      <c r="G1005" s="293" t="str">
        <f t="shared" si="219"/>
        <v/>
      </c>
      <c r="H1005" s="293" t="str">
        <f t="shared" si="219"/>
        <v/>
      </c>
      <c r="I1005" s="293" t="str">
        <f t="shared" si="219"/>
        <v/>
      </c>
      <c r="J1005" s="293" t="str">
        <f t="shared" si="219"/>
        <v/>
      </c>
      <c r="K1005" s="293" t="str">
        <f t="shared" si="219"/>
        <v/>
      </c>
      <c r="L1005" s="293" t="str">
        <f t="shared" si="219"/>
        <v/>
      </c>
      <c r="M1005" s="293" t="str">
        <f t="shared" si="219"/>
        <v/>
      </c>
      <c r="N1005" s="293" t="str">
        <f t="shared" si="219"/>
        <v/>
      </c>
      <c r="O1005" s="293" t="str">
        <f t="shared" si="219"/>
        <v/>
      </c>
      <c r="P1005" s="293" t="str">
        <f t="shared" si="218"/>
        <v/>
      </c>
      <c r="Q1005" s="293" t="str">
        <f t="shared" si="218"/>
        <v/>
      </c>
      <c r="R1005" s="293" t="str">
        <f t="shared" si="218"/>
        <v/>
      </c>
      <c r="S1005" s="293" t="str">
        <f t="shared" si="218"/>
        <v/>
      </c>
      <c r="T1005" s="293" t="str">
        <f t="shared" si="218"/>
        <v/>
      </c>
      <c r="U1005" s="293" t="str">
        <f t="shared" si="218"/>
        <v/>
      </c>
      <c r="V1005" s="293" t="str">
        <f t="shared" si="218"/>
        <v/>
      </c>
      <c r="W1005" s="293" t="str">
        <f t="shared" si="218"/>
        <v/>
      </c>
      <c r="X1005" s="293" t="str">
        <f t="shared" si="218"/>
        <v/>
      </c>
      <c r="Y1005" s="293" t="str">
        <f t="shared" si="218"/>
        <v/>
      </c>
      <c r="Z1005" s="293" t="str">
        <f t="shared" si="220"/>
        <v/>
      </c>
      <c r="AA1005" s="293" t="str">
        <f t="shared" si="220"/>
        <v/>
      </c>
      <c r="AB1005" s="293" t="str">
        <f t="shared" si="220"/>
        <v/>
      </c>
      <c r="AC1005" s="293" t="str">
        <f t="shared" si="220"/>
        <v/>
      </c>
      <c r="AD1005" s="293" t="str">
        <f t="shared" si="220"/>
        <v/>
      </c>
      <c r="AE1005" s="293" t="str">
        <f t="shared" si="220"/>
        <v>x</v>
      </c>
      <c r="AF1005" s="293" t="str">
        <f t="shared" si="220"/>
        <v/>
      </c>
      <c r="AG1005" s="293" t="str">
        <f t="shared" si="220"/>
        <v/>
      </c>
      <c r="AH1005" s="293">
        <f t="shared" si="213"/>
        <v>1</v>
      </c>
      <c r="AI1005" s="292">
        <f t="shared" si="214"/>
        <v>1</v>
      </c>
    </row>
    <row r="1006" spans="1:35" ht="15.75" x14ac:dyDescent="0.25">
      <c r="A1006"/>
      <c r="B1006">
        <f>TABLA!D1003</f>
        <v>1020</v>
      </c>
      <c r="C1006">
        <f>TABLA!H1003</f>
        <v>15</v>
      </c>
      <c r="D1006" s="165" t="str">
        <f>TABLA!A1003</f>
        <v>F. Filosofía</v>
      </c>
      <c r="E1006" s="284">
        <f>TABLA!BN1003</f>
        <v>0</v>
      </c>
      <c r="F1006" s="293" t="str">
        <f t="shared" si="219"/>
        <v/>
      </c>
      <c r="G1006" s="293" t="str">
        <f t="shared" si="219"/>
        <v/>
      </c>
      <c r="H1006" s="293" t="str">
        <f t="shared" si="219"/>
        <v/>
      </c>
      <c r="I1006" s="293" t="str">
        <f t="shared" si="219"/>
        <v/>
      </c>
      <c r="J1006" s="293" t="str">
        <f t="shared" si="219"/>
        <v/>
      </c>
      <c r="K1006" s="293" t="str">
        <f t="shared" si="219"/>
        <v/>
      </c>
      <c r="L1006" s="293" t="str">
        <f t="shared" si="219"/>
        <v/>
      </c>
      <c r="M1006" s="293" t="str">
        <f t="shared" si="219"/>
        <v/>
      </c>
      <c r="N1006" s="293" t="str">
        <f t="shared" si="219"/>
        <v/>
      </c>
      <c r="O1006" s="293" t="str">
        <f t="shared" si="219"/>
        <v/>
      </c>
      <c r="P1006" s="293" t="str">
        <f t="shared" si="218"/>
        <v/>
      </c>
      <c r="Q1006" s="293" t="str">
        <f t="shared" si="218"/>
        <v/>
      </c>
      <c r="R1006" s="293" t="str">
        <f t="shared" si="218"/>
        <v/>
      </c>
      <c r="S1006" s="293" t="str">
        <f t="shared" si="218"/>
        <v/>
      </c>
      <c r="T1006" s="293" t="str">
        <f t="shared" si="218"/>
        <v/>
      </c>
      <c r="U1006" s="293" t="str">
        <f t="shared" si="218"/>
        <v/>
      </c>
      <c r="V1006" s="293" t="str">
        <f t="shared" si="218"/>
        <v/>
      </c>
      <c r="W1006" s="293" t="str">
        <f t="shared" si="218"/>
        <v/>
      </c>
      <c r="X1006" s="293" t="str">
        <f t="shared" si="218"/>
        <v/>
      </c>
      <c r="Y1006" s="293" t="str">
        <f t="shared" si="218"/>
        <v/>
      </c>
      <c r="Z1006" s="293" t="str">
        <f t="shared" si="220"/>
        <v/>
      </c>
      <c r="AA1006" s="293" t="str">
        <f t="shared" si="220"/>
        <v/>
      </c>
      <c r="AB1006" s="293" t="str">
        <f t="shared" si="220"/>
        <v/>
      </c>
      <c r="AC1006" s="293" t="str">
        <f t="shared" si="220"/>
        <v/>
      </c>
      <c r="AD1006" s="293" t="str">
        <f t="shared" si="220"/>
        <v/>
      </c>
      <c r="AE1006" s="293" t="str">
        <f t="shared" si="220"/>
        <v/>
      </c>
      <c r="AF1006" s="293" t="str">
        <f t="shared" si="220"/>
        <v/>
      </c>
      <c r="AG1006" s="293" t="str">
        <f t="shared" si="220"/>
        <v/>
      </c>
      <c r="AH1006" s="293">
        <f t="shared" si="213"/>
        <v>0</v>
      </c>
      <c r="AI1006" s="292" t="str">
        <f t="shared" si="214"/>
        <v>X</v>
      </c>
    </row>
    <row r="1007" spans="1:35" ht="25.5" x14ac:dyDescent="0.25">
      <c r="A1007"/>
      <c r="B1007">
        <f>TABLA!D1004</f>
        <v>1021</v>
      </c>
      <c r="C1007">
        <f>TABLA!H1004</f>
        <v>2</v>
      </c>
      <c r="D1007" s="284" t="str">
        <f>TABLA!A1004</f>
        <v>F. Ciencias Biológicas</v>
      </c>
      <c r="E1007" s="284">
        <f>TABLA!BN1004</f>
        <v>0</v>
      </c>
      <c r="F1007" s="293" t="str">
        <f t="shared" si="219"/>
        <v/>
      </c>
      <c r="G1007" s="293" t="str">
        <f t="shared" si="219"/>
        <v/>
      </c>
      <c r="H1007" s="293" t="str">
        <f t="shared" si="219"/>
        <v/>
      </c>
      <c r="I1007" s="293" t="str">
        <f t="shared" si="219"/>
        <v/>
      </c>
      <c r="J1007" s="293" t="str">
        <f t="shared" si="219"/>
        <v/>
      </c>
      <c r="K1007" s="293" t="str">
        <f t="shared" si="219"/>
        <v/>
      </c>
      <c r="L1007" s="293" t="str">
        <f t="shared" si="219"/>
        <v/>
      </c>
      <c r="M1007" s="293" t="str">
        <f t="shared" si="219"/>
        <v/>
      </c>
      <c r="N1007" s="293" t="str">
        <f t="shared" si="219"/>
        <v/>
      </c>
      <c r="O1007" s="293" t="str">
        <f t="shared" si="219"/>
        <v/>
      </c>
      <c r="P1007" s="293" t="str">
        <f t="shared" si="218"/>
        <v/>
      </c>
      <c r="Q1007" s="293" t="str">
        <f t="shared" si="218"/>
        <v/>
      </c>
      <c r="R1007" s="293" t="str">
        <f t="shared" si="218"/>
        <v/>
      </c>
      <c r="S1007" s="293" t="str">
        <f t="shared" si="218"/>
        <v/>
      </c>
      <c r="T1007" s="293" t="str">
        <f t="shared" si="218"/>
        <v/>
      </c>
      <c r="U1007" s="293" t="str">
        <f t="shared" si="218"/>
        <v/>
      </c>
      <c r="V1007" s="293" t="str">
        <f t="shared" si="218"/>
        <v/>
      </c>
      <c r="W1007" s="293" t="str">
        <f t="shared" si="218"/>
        <v/>
      </c>
      <c r="X1007" s="293" t="str">
        <f t="shared" si="218"/>
        <v/>
      </c>
      <c r="Y1007" s="293" t="str">
        <f t="shared" si="218"/>
        <v/>
      </c>
      <c r="Z1007" s="293" t="str">
        <f t="shared" si="220"/>
        <v/>
      </c>
      <c r="AA1007" s="293" t="str">
        <f t="shared" si="220"/>
        <v/>
      </c>
      <c r="AB1007" s="293" t="str">
        <f t="shared" si="220"/>
        <v/>
      </c>
      <c r="AC1007" s="293" t="str">
        <f t="shared" si="220"/>
        <v/>
      </c>
      <c r="AD1007" s="293" t="str">
        <f t="shared" si="220"/>
        <v/>
      </c>
      <c r="AE1007" s="293" t="str">
        <f t="shared" si="220"/>
        <v/>
      </c>
      <c r="AF1007" s="293" t="str">
        <f t="shared" si="220"/>
        <v/>
      </c>
      <c r="AG1007" s="293" t="str">
        <f t="shared" si="220"/>
        <v/>
      </c>
      <c r="AH1007" s="293">
        <f t="shared" si="213"/>
        <v>0</v>
      </c>
      <c r="AI1007" s="292" t="str">
        <f t="shared" si="214"/>
        <v>X</v>
      </c>
    </row>
    <row r="1008" spans="1:35" ht="15.75" x14ac:dyDescent="0.25">
      <c r="A1008"/>
      <c r="B1008">
        <f>TABLA!D1005</f>
        <v>1022</v>
      </c>
      <c r="C1008">
        <f>TABLA!H1005</f>
        <v>17</v>
      </c>
      <c r="D1008" s="284" t="str">
        <f>TABLA!A1005</f>
        <v>F. Informática</v>
      </c>
      <c r="E1008" s="284">
        <f>TABLA!BN1005</f>
        <v>0</v>
      </c>
      <c r="F1008" s="293" t="str">
        <f t="shared" si="219"/>
        <v/>
      </c>
      <c r="G1008" s="293" t="str">
        <f t="shared" si="219"/>
        <v/>
      </c>
      <c r="H1008" s="293" t="str">
        <f t="shared" si="219"/>
        <v/>
      </c>
      <c r="I1008" s="293" t="str">
        <f t="shared" si="219"/>
        <v/>
      </c>
      <c r="J1008" s="293" t="str">
        <f t="shared" si="219"/>
        <v/>
      </c>
      <c r="K1008" s="293" t="str">
        <f t="shared" si="219"/>
        <v/>
      </c>
      <c r="L1008" s="293" t="str">
        <f t="shared" si="219"/>
        <v/>
      </c>
      <c r="M1008" s="293" t="str">
        <f t="shared" si="219"/>
        <v/>
      </c>
      <c r="N1008" s="293" t="str">
        <f t="shared" si="219"/>
        <v/>
      </c>
      <c r="O1008" s="293" t="str">
        <f t="shared" si="219"/>
        <v/>
      </c>
      <c r="P1008" s="293" t="str">
        <f t="shared" si="218"/>
        <v/>
      </c>
      <c r="Q1008" s="293" t="str">
        <f t="shared" si="218"/>
        <v/>
      </c>
      <c r="R1008" s="293" t="str">
        <f t="shared" si="218"/>
        <v/>
      </c>
      <c r="S1008" s="293" t="str">
        <f t="shared" si="218"/>
        <v/>
      </c>
      <c r="T1008" s="293" t="str">
        <f t="shared" si="218"/>
        <v/>
      </c>
      <c r="U1008" s="293" t="str">
        <f t="shared" si="218"/>
        <v/>
      </c>
      <c r="V1008" s="293" t="str">
        <f t="shared" si="218"/>
        <v/>
      </c>
      <c r="W1008" s="293" t="str">
        <f t="shared" si="218"/>
        <v/>
      </c>
      <c r="X1008" s="293" t="str">
        <f t="shared" si="218"/>
        <v/>
      </c>
      <c r="Y1008" s="293" t="str">
        <f t="shared" si="218"/>
        <v/>
      </c>
      <c r="Z1008" s="293" t="str">
        <f t="shared" si="220"/>
        <v/>
      </c>
      <c r="AA1008" s="293" t="str">
        <f t="shared" si="220"/>
        <v/>
      </c>
      <c r="AB1008" s="293" t="str">
        <f t="shared" si="220"/>
        <v/>
      </c>
      <c r="AC1008" s="293" t="str">
        <f t="shared" si="220"/>
        <v/>
      </c>
      <c r="AD1008" s="293" t="str">
        <f t="shared" si="220"/>
        <v/>
      </c>
      <c r="AE1008" s="293" t="str">
        <f t="shared" si="220"/>
        <v/>
      </c>
      <c r="AF1008" s="293" t="str">
        <f t="shared" si="220"/>
        <v/>
      </c>
      <c r="AG1008" s="293" t="str">
        <f t="shared" si="220"/>
        <v/>
      </c>
      <c r="AH1008" s="293">
        <f t="shared" si="213"/>
        <v>0</v>
      </c>
      <c r="AI1008" s="292" t="str">
        <f t="shared" si="214"/>
        <v>X</v>
      </c>
    </row>
    <row r="1009" spans="1:35" ht="15.75" x14ac:dyDescent="0.25">
      <c r="A1009"/>
      <c r="B1009">
        <f>TABLA!D1006</f>
        <v>1023</v>
      </c>
      <c r="C1009">
        <f>TABLA!H1006</f>
        <v>13</v>
      </c>
      <c r="D1009" s="284" t="str">
        <f>TABLA!A1006</f>
        <v>F. Farmacia</v>
      </c>
      <c r="E1009" s="284">
        <f>TABLA!BN1006</f>
        <v>0</v>
      </c>
      <c r="F1009" s="293" t="str">
        <f t="shared" si="219"/>
        <v/>
      </c>
      <c r="G1009" s="293" t="str">
        <f t="shared" si="219"/>
        <v/>
      </c>
      <c r="H1009" s="293" t="str">
        <f t="shared" si="219"/>
        <v/>
      </c>
      <c r="I1009" s="293" t="str">
        <f t="shared" si="219"/>
        <v/>
      </c>
      <c r="J1009" s="293" t="str">
        <f t="shared" si="219"/>
        <v/>
      </c>
      <c r="K1009" s="293" t="str">
        <f t="shared" si="219"/>
        <v/>
      </c>
      <c r="L1009" s="293" t="str">
        <f t="shared" si="219"/>
        <v/>
      </c>
      <c r="M1009" s="293" t="str">
        <f t="shared" si="219"/>
        <v/>
      </c>
      <c r="N1009" s="293" t="str">
        <f t="shared" si="219"/>
        <v/>
      </c>
      <c r="O1009" s="293" t="str">
        <f t="shared" si="219"/>
        <v/>
      </c>
      <c r="P1009" s="293" t="str">
        <f t="shared" si="218"/>
        <v/>
      </c>
      <c r="Q1009" s="293" t="str">
        <f t="shared" si="218"/>
        <v/>
      </c>
      <c r="R1009" s="293" t="str">
        <f t="shared" si="218"/>
        <v/>
      </c>
      <c r="S1009" s="293" t="str">
        <f t="shared" si="218"/>
        <v/>
      </c>
      <c r="T1009" s="293" t="str">
        <f t="shared" si="218"/>
        <v/>
      </c>
      <c r="U1009" s="293" t="str">
        <f t="shared" si="218"/>
        <v/>
      </c>
      <c r="V1009" s="293" t="str">
        <f t="shared" si="218"/>
        <v/>
      </c>
      <c r="W1009" s="293" t="str">
        <f t="shared" si="218"/>
        <v/>
      </c>
      <c r="X1009" s="293" t="str">
        <f t="shared" si="218"/>
        <v/>
      </c>
      <c r="Y1009" s="293" t="str">
        <f t="shared" si="218"/>
        <v/>
      </c>
      <c r="Z1009" s="293" t="str">
        <f t="shared" si="220"/>
        <v/>
      </c>
      <c r="AA1009" s="293" t="str">
        <f t="shared" si="220"/>
        <v/>
      </c>
      <c r="AB1009" s="293" t="str">
        <f t="shared" si="220"/>
        <v/>
      </c>
      <c r="AC1009" s="293" t="str">
        <f t="shared" si="220"/>
        <v/>
      </c>
      <c r="AD1009" s="293" t="str">
        <f t="shared" si="220"/>
        <v/>
      </c>
      <c r="AE1009" s="293" t="str">
        <f t="shared" si="220"/>
        <v/>
      </c>
      <c r="AF1009" s="293" t="str">
        <f t="shared" si="220"/>
        <v/>
      </c>
      <c r="AG1009" s="293" t="str">
        <f t="shared" si="220"/>
        <v/>
      </c>
      <c r="AH1009" s="293">
        <f t="shared" si="213"/>
        <v>0</v>
      </c>
      <c r="AI1009" s="292" t="str">
        <f t="shared" si="214"/>
        <v>X</v>
      </c>
    </row>
    <row r="1010" spans="1:35" ht="39" x14ac:dyDescent="0.25">
      <c r="A1010" s="3"/>
      <c r="B1010">
        <f>TABLA!D1007</f>
        <v>1024</v>
      </c>
      <c r="C1010">
        <f>TABLA!H1007</f>
        <v>5</v>
      </c>
      <c r="D1010" s="165" t="str">
        <f>TABLA!A1007</f>
        <v>F. Ciencias Económicas y Empresariales</v>
      </c>
      <c r="E1010" s="284" t="str">
        <f>TABLA!BN1007</f>
        <v>Hay algunos libros de los mismos profesores de los departartamentos, que no sé si es porque son muy nuevos, pero no están en el catálogo.</v>
      </c>
      <c r="F1010" s="293" t="str">
        <f t="shared" si="219"/>
        <v/>
      </c>
      <c r="G1010" s="293" t="str">
        <f t="shared" si="219"/>
        <v/>
      </c>
      <c r="H1010" s="293" t="str">
        <f t="shared" si="219"/>
        <v>x</v>
      </c>
      <c r="I1010" s="293" t="str">
        <f t="shared" si="219"/>
        <v/>
      </c>
      <c r="J1010" s="293" t="str">
        <f t="shared" si="219"/>
        <v>x</v>
      </c>
      <c r="K1010" s="293" t="str">
        <f t="shared" si="219"/>
        <v/>
      </c>
      <c r="L1010" s="293" t="str">
        <f t="shared" si="219"/>
        <v/>
      </c>
      <c r="M1010" s="293" t="str">
        <f t="shared" si="219"/>
        <v/>
      </c>
      <c r="N1010" s="293" t="str">
        <f t="shared" si="219"/>
        <v/>
      </c>
      <c r="O1010" s="293" t="str">
        <f t="shared" si="219"/>
        <v/>
      </c>
      <c r="P1010" s="293" t="str">
        <f t="shared" si="219"/>
        <v/>
      </c>
      <c r="Q1010" s="293" t="str">
        <f t="shared" si="219"/>
        <v/>
      </c>
      <c r="R1010" s="293" t="str">
        <f t="shared" si="219"/>
        <v/>
      </c>
      <c r="S1010" s="293" t="str">
        <f t="shared" si="219"/>
        <v/>
      </c>
      <c r="T1010" s="293" t="str">
        <f t="shared" si="219"/>
        <v/>
      </c>
      <c r="U1010" s="293" t="str">
        <f t="shared" si="219"/>
        <v/>
      </c>
      <c r="V1010" s="293" t="str">
        <f t="shared" ref="P1010:AE1025" si="221">IFERROR((IF(FIND(V$1,$E1010,1)&gt;0,"x")),"")</f>
        <v/>
      </c>
      <c r="W1010" s="293" t="str">
        <f t="shared" si="221"/>
        <v/>
      </c>
      <c r="X1010" s="293" t="str">
        <f t="shared" si="221"/>
        <v/>
      </c>
      <c r="Y1010" s="293" t="str">
        <f t="shared" si="221"/>
        <v/>
      </c>
      <c r="Z1010" s="293" t="str">
        <f t="shared" si="220"/>
        <v/>
      </c>
      <c r="AA1010" s="293" t="str">
        <f t="shared" si="220"/>
        <v/>
      </c>
      <c r="AB1010" s="293" t="str">
        <f t="shared" si="220"/>
        <v/>
      </c>
      <c r="AC1010" s="293" t="str">
        <f t="shared" si="220"/>
        <v/>
      </c>
      <c r="AD1010" s="293" t="str">
        <f t="shared" si="220"/>
        <v/>
      </c>
      <c r="AE1010" s="293" t="str">
        <f t="shared" si="220"/>
        <v/>
      </c>
      <c r="AF1010" s="293" t="str">
        <f t="shared" si="220"/>
        <v/>
      </c>
      <c r="AG1010" s="293" t="str">
        <f t="shared" si="220"/>
        <v/>
      </c>
      <c r="AH1010" s="293">
        <f t="shared" si="213"/>
        <v>2</v>
      </c>
      <c r="AI1010" s="292">
        <f t="shared" si="214"/>
        <v>1</v>
      </c>
    </row>
    <row r="1011" spans="1:35" ht="15.75" x14ac:dyDescent="0.25">
      <c r="A1011"/>
      <c r="B1011">
        <f>TABLA!D1008</f>
        <v>1025</v>
      </c>
      <c r="C1011">
        <f>TABLA!H1008</f>
        <v>14</v>
      </c>
      <c r="D1011" s="284" t="str">
        <f>TABLA!A1008</f>
        <v>F. Filología</v>
      </c>
      <c r="E1011" s="284">
        <f>TABLA!BN1008</f>
        <v>0</v>
      </c>
      <c r="F1011" s="293" t="str">
        <f t="shared" ref="F1011:U1026" si="222">IFERROR((IF(FIND(F$1,$E1011,1)&gt;0,"x")),"")</f>
        <v/>
      </c>
      <c r="G1011" s="293" t="str">
        <f t="shared" si="222"/>
        <v/>
      </c>
      <c r="H1011" s="293" t="str">
        <f t="shared" si="222"/>
        <v/>
      </c>
      <c r="I1011" s="293" t="str">
        <f t="shared" si="222"/>
        <v/>
      </c>
      <c r="J1011" s="293" t="str">
        <f t="shared" si="222"/>
        <v/>
      </c>
      <c r="K1011" s="293" t="str">
        <f t="shared" si="222"/>
        <v/>
      </c>
      <c r="L1011" s="293" t="str">
        <f t="shared" si="222"/>
        <v/>
      </c>
      <c r="M1011" s="293" t="str">
        <f t="shared" si="222"/>
        <v/>
      </c>
      <c r="N1011" s="293" t="str">
        <f t="shared" si="222"/>
        <v/>
      </c>
      <c r="O1011" s="293" t="str">
        <f t="shared" si="222"/>
        <v/>
      </c>
      <c r="P1011" s="293" t="str">
        <f t="shared" si="221"/>
        <v/>
      </c>
      <c r="Q1011" s="293" t="str">
        <f t="shared" si="221"/>
        <v/>
      </c>
      <c r="R1011" s="293" t="str">
        <f t="shared" si="221"/>
        <v/>
      </c>
      <c r="S1011" s="293" t="str">
        <f t="shared" si="221"/>
        <v/>
      </c>
      <c r="T1011" s="293" t="str">
        <f t="shared" si="221"/>
        <v/>
      </c>
      <c r="U1011" s="293" t="str">
        <f t="shared" si="221"/>
        <v/>
      </c>
      <c r="V1011" s="293" t="str">
        <f t="shared" si="221"/>
        <v/>
      </c>
      <c r="W1011" s="293" t="str">
        <f t="shared" si="221"/>
        <v/>
      </c>
      <c r="X1011" s="293" t="str">
        <f t="shared" si="221"/>
        <v/>
      </c>
      <c r="Y1011" s="293" t="str">
        <f t="shared" si="221"/>
        <v/>
      </c>
      <c r="Z1011" s="293" t="str">
        <f t="shared" si="221"/>
        <v/>
      </c>
      <c r="AA1011" s="293" t="str">
        <f t="shared" si="221"/>
        <v/>
      </c>
      <c r="AB1011" s="293" t="str">
        <f t="shared" si="221"/>
        <v/>
      </c>
      <c r="AC1011" s="293" t="str">
        <f t="shared" si="221"/>
        <v/>
      </c>
      <c r="AD1011" s="293" t="str">
        <f t="shared" si="221"/>
        <v/>
      </c>
      <c r="AE1011" s="293" t="str">
        <f t="shared" si="221"/>
        <v/>
      </c>
      <c r="AF1011" s="293" t="str">
        <f t="shared" ref="Z1011:AG1026" si="223">IFERROR((IF(FIND(AF$1,$E1011,1)&gt;0,"x")),"")</f>
        <v/>
      </c>
      <c r="AG1011" s="293" t="str">
        <f t="shared" si="223"/>
        <v/>
      </c>
      <c r="AH1011" s="293">
        <f t="shared" si="213"/>
        <v>0</v>
      </c>
      <c r="AI1011" s="292" t="str">
        <f t="shared" si="214"/>
        <v>X</v>
      </c>
    </row>
    <row r="1012" spans="1:35" ht="51" x14ac:dyDescent="0.25">
      <c r="A1012" s="3"/>
      <c r="B1012">
        <f>TABLA!D1009</f>
        <v>1027</v>
      </c>
      <c r="C1012">
        <f>TABLA!H1009</f>
        <v>9</v>
      </c>
      <c r="D1012" s="284" t="str">
        <f>TABLA!A1009</f>
        <v>F. Ciencias Políticas y Sociología</v>
      </c>
      <c r="E1012" s="284" t="str">
        <f>TABLA!BN1009</f>
        <v>Tras la renovación de la página web, aún no he sido capaz de encontrar la forma de reservar libros que se encuentran en préstamo, lo cual considero un fallo grave. &lt;br&gt;&lt;br&gt;Además, en concreto en la facultad de ciencias políticas y sociología, creo que sería más lógico que las "peceras" (salas de estudio) se puedan reservar con antelación, puesto que facilitaría la organización del grupo de trabajo.</v>
      </c>
      <c r="F1012" s="293" t="str">
        <f t="shared" si="222"/>
        <v/>
      </c>
      <c r="G1012" s="293" t="str">
        <f t="shared" si="222"/>
        <v/>
      </c>
      <c r="H1012" s="293" t="str">
        <f t="shared" si="222"/>
        <v/>
      </c>
      <c r="I1012" s="293" t="str">
        <f t="shared" si="222"/>
        <v/>
      </c>
      <c r="J1012" s="293" t="str">
        <f t="shared" si="222"/>
        <v/>
      </c>
      <c r="K1012" s="293" t="str">
        <f t="shared" si="222"/>
        <v/>
      </c>
      <c r="L1012" s="293" t="str">
        <f t="shared" si="222"/>
        <v/>
      </c>
      <c r="M1012" s="293" t="str">
        <f t="shared" si="222"/>
        <v/>
      </c>
      <c r="N1012" s="293" t="str">
        <f t="shared" si="222"/>
        <v/>
      </c>
      <c r="O1012" s="293" t="str">
        <f t="shared" si="222"/>
        <v/>
      </c>
      <c r="P1012" s="293" t="str">
        <f t="shared" si="221"/>
        <v/>
      </c>
      <c r="Q1012" s="293" t="str">
        <f t="shared" si="221"/>
        <v/>
      </c>
      <c r="R1012" s="293" t="str">
        <f t="shared" si="221"/>
        <v/>
      </c>
      <c r="S1012" s="293" t="str">
        <f t="shared" si="221"/>
        <v/>
      </c>
      <c r="T1012" s="293" t="str">
        <f t="shared" si="221"/>
        <v/>
      </c>
      <c r="U1012" s="293" t="str">
        <f t="shared" si="221"/>
        <v/>
      </c>
      <c r="V1012" s="293" t="str">
        <f t="shared" si="221"/>
        <v>x</v>
      </c>
      <c r="W1012" s="293" t="str">
        <f t="shared" si="221"/>
        <v/>
      </c>
      <c r="X1012" s="293" t="str">
        <f t="shared" si="221"/>
        <v/>
      </c>
      <c r="Y1012" s="293" t="str">
        <f t="shared" si="221"/>
        <v/>
      </c>
      <c r="Z1012" s="293" t="str">
        <f t="shared" si="223"/>
        <v/>
      </c>
      <c r="AA1012" s="293" t="str">
        <f t="shared" si="223"/>
        <v/>
      </c>
      <c r="AB1012" s="293" t="str">
        <f t="shared" si="223"/>
        <v/>
      </c>
      <c r="AC1012" s="293" t="str">
        <f t="shared" si="223"/>
        <v/>
      </c>
      <c r="AD1012" s="293" t="str">
        <f t="shared" si="223"/>
        <v/>
      </c>
      <c r="AE1012" s="293" t="str">
        <f t="shared" si="223"/>
        <v/>
      </c>
      <c r="AF1012" s="293" t="str">
        <f t="shared" si="223"/>
        <v>x</v>
      </c>
      <c r="AG1012" s="293" t="str">
        <f t="shared" si="223"/>
        <v/>
      </c>
      <c r="AH1012" s="293">
        <f t="shared" si="213"/>
        <v>2</v>
      </c>
      <c r="AI1012" s="292">
        <f t="shared" si="214"/>
        <v>1</v>
      </c>
    </row>
    <row r="1013" spans="1:35" ht="15.75" x14ac:dyDescent="0.25">
      <c r="A1013"/>
      <c r="B1013">
        <f>TABLA!D1010</f>
        <v>1028</v>
      </c>
      <c r="C1013">
        <f>TABLA!H1010</f>
        <v>15</v>
      </c>
      <c r="D1013" s="165" t="str">
        <f>TABLA!A1010</f>
        <v>F. Filosofía</v>
      </c>
      <c r="E1013" s="284">
        <f>TABLA!BN1010</f>
        <v>0</v>
      </c>
      <c r="F1013" s="293" t="str">
        <f t="shared" si="222"/>
        <v/>
      </c>
      <c r="G1013" s="293" t="str">
        <f t="shared" si="222"/>
        <v/>
      </c>
      <c r="H1013" s="293" t="str">
        <f t="shared" si="222"/>
        <v/>
      </c>
      <c r="I1013" s="293" t="str">
        <f t="shared" si="222"/>
        <v/>
      </c>
      <c r="J1013" s="293" t="str">
        <f t="shared" si="222"/>
        <v/>
      </c>
      <c r="K1013" s="293" t="str">
        <f t="shared" si="222"/>
        <v/>
      </c>
      <c r="L1013" s="293" t="str">
        <f t="shared" si="222"/>
        <v/>
      </c>
      <c r="M1013" s="293" t="str">
        <f t="shared" si="222"/>
        <v/>
      </c>
      <c r="N1013" s="293" t="str">
        <f t="shared" si="222"/>
        <v/>
      </c>
      <c r="O1013" s="293" t="str">
        <f t="shared" si="222"/>
        <v/>
      </c>
      <c r="P1013" s="293" t="str">
        <f t="shared" si="221"/>
        <v/>
      </c>
      <c r="Q1013" s="293" t="str">
        <f t="shared" si="221"/>
        <v/>
      </c>
      <c r="R1013" s="293" t="str">
        <f t="shared" si="221"/>
        <v/>
      </c>
      <c r="S1013" s="293" t="str">
        <f t="shared" si="221"/>
        <v/>
      </c>
      <c r="T1013" s="293" t="str">
        <f t="shared" si="221"/>
        <v/>
      </c>
      <c r="U1013" s="293" t="str">
        <f t="shared" si="221"/>
        <v/>
      </c>
      <c r="V1013" s="293" t="str">
        <f t="shared" si="221"/>
        <v/>
      </c>
      <c r="W1013" s="293" t="str">
        <f t="shared" si="221"/>
        <v/>
      </c>
      <c r="X1013" s="293" t="str">
        <f t="shared" si="221"/>
        <v/>
      </c>
      <c r="Y1013" s="293" t="str">
        <f t="shared" si="221"/>
        <v/>
      </c>
      <c r="Z1013" s="293" t="str">
        <f t="shared" si="223"/>
        <v/>
      </c>
      <c r="AA1013" s="293" t="str">
        <f t="shared" si="223"/>
        <v/>
      </c>
      <c r="AB1013" s="293" t="str">
        <f t="shared" si="223"/>
        <v/>
      </c>
      <c r="AC1013" s="293" t="str">
        <f t="shared" si="223"/>
        <v/>
      </c>
      <c r="AD1013" s="293" t="str">
        <f t="shared" si="223"/>
        <v/>
      </c>
      <c r="AE1013" s="293" t="str">
        <f t="shared" si="223"/>
        <v/>
      </c>
      <c r="AF1013" s="293" t="str">
        <f t="shared" si="223"/>
        <v/>
      </c>
      <c r="AG1013" s="293" t="str">
        <f t="shared" si="223"/>
        <v/>
      </c>
      <c r="AH1013" s="293">
        <f t="shared" si="213"/>
        <v>0</v>
      </c>
      <c r="AI1013" s="292" t="str">
        <f t="shared" si="214"/>
        <v>X</v>
      </c>
    </row>
    <row r="1014" spans="1:35" ht="51.75" x14ac:dyDescent="0.25">
      <c r="A1014" s="3"/>
      <c r="B1014">
        <f>TABLA!D1011</f>
        <v>1029</v>
      </c>
      <c r="C1014">
        <f>TABLA!H1011</f>
        <v>12</v>
      </c>
      <c r="D1014" s="165" t="str">
        <f>TABLA!A1011</f>
        <v>F. Educación - Centro de Formación del Profesorado</v>
      </c>
      <c r="E1014" s="284">
        <f>TABLA!BN1011</f>
        <v>0</v>
      </c>
      <c r="F1014" s="293" t="str">
        <f t="shared" si="222"/>
        <v/>
      </c>
      <c r="G1014" s="293" t="str">
        <f t="shared" si="222"/>
        <v/>
      </c>
      <c r="H1014" s="293" t="str">
        <f t="shared" si="222"/>
        <v/>
      </c>
      <c r="I1014" s="293" t="str">
        <f t="shared" si="222"/>
        <v/>
      </c>
      <c r="J1014" s="293" t="str">
        <f t="shared" si="222"/>
        <v/>
      </c>
      <c r="K1014" s="293" t="str">
        <f t="shared" si="222"/>
        <v/>
      </c>
      <c r="L1014" s="293" t="str">
        <f t="shared" si="222"/>
        <v/>
      </c>
      <c r="M1014" s="293" t="str">
        <f t="shared" si="222"/>
        <v/>
      </c>
      <c r="N1014" s="293" t="str">
        <f t="shared" si="222"/>
        <v/>
      </c>
      <c r="O1014" s="293" t="str">
        <f t="shared" si="222"/>
        <v/>
      </c>
      <c r="P1014" s="293" t="str">
        <f t="shared" si="221"/>
        <v/>
      </c>
      <c r="Q1014" s="293" t="str">
        <f t="shared" si="221"/>
        <v/>
      </c>
      <c r="R1014" s="293" t="str">
        <f t="shared" si="221"/>
        <v/>
      </c>
      <c r="S1014" s="293" t="str">
        <f t="shared" si="221"/>
        <v/>
      </c>
      <c r="T1014" s="293" t="str">
        <f t="shared" si="221"/>
        <v/>
      </c>
      <c r="U1014" s="293" t="str">
        <f t="shared" si="221"/>
        <v/>
      </c>
      <c r="V1014" s="293" t="str">
        <f t="shared" si="221"/>
        <v/>
      </c>
      <c r="W1014" s="293" t="str">
        <f t="shared" si="221"/>
        <v/>
      </c>
      <c r="X1014" s="293" t="str">
        <f t="shared" si="221"/>
        <v/>
      </c>
      <c r="Y1014" s="293" t="str">
        <f t="shared" si="221"/>
        <v/>
      </c>
      <c r="Z1014" s="293" t="str">
        <f t="shared" si="223"/>
        <v/>
      </c>
      <c r="AA1014" s="293" t="str">
        <f t="shared" si="223"/>
        <v/>
      </c>
      <c r="AB1014" s="293" t="str">
        <f t="shared" si="223"/>
        <v/>
      </c>
      <c r="AC1014" s="293" t="str">
        <f t="shared" si="223"/>
        <v/>
      </c>
      <c r="AD1014" s="293" t="str">
        <f t="shared" si="223"/>
        <v/>
      </c>
      <c r="AE1014" s="293" t="str">
        <f t="shared" si="223"/>
        <v/>
      </c>
      <c r="AF1014" s="293" t="str">
        <f t="shared" si="223"/>
        <v/>
      </c>
      <c r="AG1014" s="293" t="str">
        <f t="shared" si="223"/>
        <v/>
      </c>
      <c r="AH1014" s="293">
        <f t="shared" si="213"/>
        <v>0</v>
      </c>
      <c r="AI1014" s="292" t="str">
        <f t="shared" si="214"/>
        <v>X</v>
      </c>
    </row>
    <row r="1015" spans="1:35" ht="25.5" x14ac:dyDescent="0.25">
      <c r="A1015" s="3"/>
      <c r="B1015">
        <f>TABLA!D1012</f>
        <v>1030</v>
      </c>
      <c r="C1015">
        <f>TABLA!H1012</f>
        <v>3</v>
      </c>
      <c r="D1015" s="284" t="str">
        <f>TABLA!A1012</f>
        <v>F. Ciencias de la Documentación</v>
      </c>
      <c r="E1015" s="284">
        <f>TABLA!BN1012</f>
        <v>0</v>
      </c>
      <c r="F1015" s="293" t="str">
        <f t="shared" si="222"/>
        <v/>
      </c>
      <c r="G1015" s="293" t="str">
        <f t="shared" si="222"/>
        <v/>
      </c>
      <c r="H1015" s="293" t="str">
        <f t="shared" si="222"/>
        <v/>
      </c>
      <c r="I1015" s="293" t="str">
        <f t="shared" si="222"/>
        <v/>
      </c>
      <c r="J1015" s="293" t="str">
        <f t="shared" si="222"/>
        <v/>
      </c>
      <c r="K1015" s="293" t="str">
        <f t="shared" si="222"/>
        <v/>
      </c>
      <c r="L1015" s="293" t="str">
        <f t="shared" si="222"/>
        <v/>
      </c>
      <c r="M1015" s="293" t="str">
        <f t="shared" si="222"/>
        <v/>
      </c>
      <c r="N1015" s="293" t="str">
        <f t="shared" si="222"/>
        <v/>
      </c>
      <c r="O1015" s="293" t="str">
        <f t="shared" si="222"/>
        <v/>
      </c>
      <c r="P1015" s="293" t="str">
        <f t="shared" si="221"/>
        <v/>
      </c>
      <c r="Q1015" s="293" t="str">
        <f t="shared" si="221"/>
        <v/>
      </c>
      <c r="R1015" s="293" t="str">
        <f t="shared" si="221"/>
        <v/>
      </c>
      <c r="S1015" s="293" t="str">
        <f t="shared" si="221"/>
        <v/>
      </c>
      <c r="T1015" s="293" t="str">
        <f t="shared" si="221"/>
        <v/>
      </c>
      <c r="U1015" s="293" t="str">
        <f t="shared" si="221"/>
        <v/>
      </c>
      <c r="V1015" s="293" t="str">
        <f t="shared" si="221"/>
        <v/>
      </c>
      <c r="W1015" s="293" t="str">
        <f t="shared" si="221"/>
        <v/>
      </c>
      <c r="X1015" s="293" t="str">
        <f t="shared" si="221"/>
        <v/>
      </c>
      <c r="Y1015" s="293" t="str">
        <f t="shared" si="221"/>
        <v/>
      </c>
      <c r="Z1015" s="293" t="str">
        <f t="shared" si="223"/>
        <v/>
      </c>
      <c r="AA1015" s="293" t="str">
        <f t="shared" si="223"/>
        <v/>
      </c>
      <c r="AB1015" s="293" t="str">
        <f t="shared" si="223"/>
        <v/>
      </c>
      <c r="AC1015" s="293" t="str">
        <f t="shared" si="223"/>
        <v/>
      </c>
      <c r="AD1015" s="293" t="str">
        <f t="shared" si="223"/>
        <v/>
      </c>
      <c r="AE1015" s="293" t="str">
        <f t="shared" si="223"/>
        <v/>
      </c>
      <c r="AF1015" s="293" t="str">
        <f t="shared" si="223"/>
        <v/>
      </c>
      <c r="AG1015" s="293" t="str">
        <f t="shared" si="223"/>
        <v/>
      </c>
      <c r="AH1015" s="293">
        <f t="shared" si="213"/>
        <v>0</v>
      </c>
      <c r="AI1015" s="292" t="str">
        <f t="shared" si="214"/>
        <v>X</v>
      </c>
    </row>
    <row r="1016" spans="1:35" ht="15.75" x14ac:dyDescent="0.25">
      <c r="A1016"/>
      <c r="B1016">
        <f>TABLA!D1013</f>
        <v>1031</v>
      </c>
      <c r="C1016">
        <f>TABLA!H1013</f>
        <v>11</v>
      </c>
      <c r="D1016" s="165" t="str">
        <f>TABLA!A1013</f>
        <v>F. Derecho</v>
      </c>
      <c r="E1016" s="284">
        <f>TABLA!BN1013</f>
        <v>0</v>
      </c>
      <c r="F1016" s="293" t="str">
        <f t="shared" si="222"/>
        <v/>
      </c>
      <c r="G1016" s="293" t="str">
        <f t="shared" si="222"/>
        <v/>
      </c>
      <c r="H1016" s="293" t="str">
        <f t="shared" si="222"/>
        <v/>
      </c>
      <c r="I1016" s="293" t="str">
        <f t="shared" si="222"/>
        <v/>
      </c>
      <c r="J1016" s="293" t="str">
        <f t="shared" si="222"/>
        <v/>
      </c>
      <c r="K1016" s="293" t="str">
        <f t="shared" si="222"/>
        <v/>
      </c>
      <c r="L1016" s="293" t="str">
        <f t="shared" si="222"/>
        <v/>
      </c>
      <c r="M1016" s="293" t="str">
        <f t="shared" si="222"/>
        <v/>
      </c>
      <c r="N1016" s="293" t="str">
        <f t="shared" si="222"/>
        <v/>
      </c>
      <c r="O1016" s="293" t="str">
        <f t="shared" si="222"/>
        <v/>
      </c>
      <c r="P1016" s="293" t="str">
        <f t="shared" si="221"/>
        <v/>
      </c>
      <c r="Q1016" s="293" t="str">
        <f t="shared" si="221"/>
        <v/>
      </c>
      <c r="R1016" s="293" t="str">
        <f t="shared" si="221"/>
        <v/>
      </c>
      <c r="S1016" s="293" t="str">
        <f t="shared" si="221"/>
        <v/>
      </c>
      <c r="T1016" s="293" t="str">
        <f t="shared" si="221"/>
        <v/>
      </c>
      <c r="U1016" s="293" t="str">
        <f t="shared" si="221"/>
        <v/>
      </c>
      <c r="V1016" s="293" t="str">
        <f t="shared" si="221"/>
        <v/>
      </c>
      <c r="W1016" s="293" t="str">
        <f t="shared" si="221"/>
        <v/>
      </c>
      <c r="X1016" s="293" t="str">
        <f t="shared" si="221"/>
        <v/>
      </c>
      <c r="Y1016" s="293" t="str">
        <f t="shared" si="221"/>
        <v/>
      </c>
      <c r="Z1016" s="293" t="str">
        <f t="shared" si="223"/>
        <v/>
      </c>
      <c r="AA1016" s="293" t="str">
        <f t="shared" si="223"/>
        <v/>
      </c>
      <c r="AB1016" s="293" t="str">
        <f t="shared" si="223"/>
        <v/>
      </c>
      <c r="AC1016" s="293" t="str">
        <f t="shared" si="223"/>
        <v/>
      </c>
      <c r="AD1016" s="293" t="str">
        <f t="shared" si="223"/>
        <v/>
      </c>
      <c r="AE1016" s="293" t="str">
        <f t="shared" si="223"/>
        <v/>
      </c>
      <c r="AF1016" s="293" t="str">
        <f t="shared" si="223"/>
        <v/>
      </c>
      <c r="AG1016" s="293" t="str">
        <f t="shared" si="223"/>
        <v/>
      </c>
      <c r="AH1016" s="293">
        <f t="shared" si="213"/>
        <v>0</v>
      </c>
      <c r="AI1016" s="292" t="str">
        <f t="shared" si="214"/>
        <v>X</v>
      </c>
    </row>
    <row r="1017" spans="1:35" ht="26.25" x14ac:dyDescent="0.25">
      <c r="A1017"/>
      <c r="B1017">
        <f>TABLA!D1014</f>
        <v>1032</v>
      </c>
      <c r="C1017">
        <f>TABLA!H1014</f>
        <v>16</v>
      </c>
      <c r="D1017" s="165" t="str">
        <f>TABLA!A1014</f>
        <v>F. Geografía e Historia</v>
      </c>
      <c r="E1017" s="284">
        <f>TABLA!BN1014</f>
        <v>0</v>
      </c>
      <c r="F1017" s="293" t="str">
        <f t="shared" si="222"/>
        <v/>
      </c>
      <c r="G1017" s="293" t="str">
        <f t="shared" si="222"/>
        <v/>
      </c>
      <c r="H1017" s="293" t="str">
        <f t="shared" si="222"/>
        <v/>
      </c>
      <c r="I1017" s="293" t="str">
        <f t="shared" si="222"/>
        <v/>
      </c>
      <c r="J1017" s="293" t="str">
        <f t="shared" si="222"/>
        <v/>
      </c>
      <c r="K1017" s="293" t="str">
        <f t="shared" si="222"/>
        <v/>
      </c>
      <c r="L1017" s="293" t="str">
        <f t="shared" si="222"/>
        <v/>
      </c>
      <c r="M1017" s="293" t="str">
        <f t="shared" si="222"/>
        <v/>
      </c>
      <c r="N1017" s="293" t="str">
        <f t="shared" si="222"/>
        <v/>
      </c>
      <c r="O1017" s="293" t="str">
        <f t="shared" si="222"/>
        <v/>
      </c>
      <c r="P1017" s="293" t="str">
        <f t="shared" si="221"/>
        <v/>
      </c>
      <c r="Q1017" s="293" t="str">
        <f t="shared" si="221"/>
        <v/>
      </c>
      <c r="R1017" s="293" t="str">
        <f t="shared" si="221"/>
        <v/>
      </c>
      <c r="S1017" s="293" t="str">
        <f t="shared" si="221"/>
        <v/>
      </c>
      <c r="T1017" s="293" t="str">
        <f t="shared" si="221"/>
        <v/>
      </c>
      <c r="U1017" s="293" t="str">
        <f t="shared" si="221"/>
        <v/>
      </c>
      <c r="V1017" s="293" t="str">
        <f t="shared" si="221"/>
        <v/>
      </c>
      <c r="W1017" s="293" t="str">
        <f t="shared" si="221"/>
        <v/>
      </c>
      <c r="X1017" s="293" t="str">
        <f t="shared" si="221"/>
        <v/>
      </c>
      <c r="Y1017" s="293" t="str">
        <f t="shared" si="221"/>
        <v/>
      </c>
      <c r="Z1017" s="293" t="str">
        <f t="shared" si="223"/>
        <v/>
      </c>
      <c r="AA1017" s="293" t="str">
        <f t="shared" si="223"/>
        <v/>
      </c>
      <c r="AB1017" s="293" t="str">
        <f t="shared" si="223"/>
        <v/>
      </c>
      <c r="AC1017" s="293" t="str">
        <f t="shared" si="223"/>
        <v/>
      </c>
      <c r="AD1017" s="293" t="str">
        <f t="shared" si="223"/>
        <v/>
      </c>
      <c r="AE1017" s="293" t="str">
        <f t="shared" si="223"/>
        <v/>
      </c>
      <c r="AF1017" s="293" t="str">
        <f t="shared" si="223"/>
        <v/>
      </c>
      <c r="AG1017" s="293" t="str">
        <f t="shared" si="223"/>
        <v/>
      </c>
      <c r="AH1017" s="293">
        <f t="shared" si="213"/>
        <v>0</v>
      </c>
      <c r="AI1017" s="292" t="str">
        <f t="shared" si="214"/>
        <v>X</v>
      </c>
    </row>
    <row r="1018" spans="1:35" ht="26.25" x14ac:dyDescent="0.25">
      <c r="A1018" s="3"/>
      <c r="B1018">
        <f>TABLA!D1015</f>
        <v>1033</v>
      </c>
      <c r="C1018">
        <f>TABLA!H1015</f>
        <v>16</v>
      </c>
      <c r="D1018" s="165" t="str">
        <f>TABLA!A1015</f>
        <v>F. Geografía e Historia</v>
      </c>
      <c r="E1018" s="284">
        <f>TABLA!BN1015</f>
        <v>0</v>
      </c>
      <c r="F1018" s="293" t="str">
        <f t="shared" si="222"/>
        <v/>
      </c>
      <c r="G1018" s="293" t="str">
        <f t="shared" si="222"/>
        <v/>
      </c>
      <c r="H1018" s="293" t="str">
        <f t="shared" si="222"/>
        <v/>
      </c>
      <c r="I1018" s="293" t="str">
        <f t="shared" si="222"/>
        <v/>
      </c>
      <c r="J1018" s="293" t="str">
        <f t="shared" si="222"/>
        <v/>
      </c>
      <c r="K1018" s="293" t="str">
        <f t="shared" si="222"/>
        <v/>
      </c>
      <c r="L1018" s="293" t="str">
        <f t="shared" si="222"/>
        <v/>
      </c>
      <c r="M1018" s="293" t="str">
        <f t="shared" si="222"/>
        <v/>
      </c>
      <c r="N1018" s="293" t="str">
        <f t="shared" si="222"/>
        <v/>
      </c>
      <c r="O1018" s="293" t="str">
        <f t="shared" si="222"/>
        <v/>
      </c>
      <c r="P1018" s="293" t="str">
        <f t="shared" si="221"/>
        <v/>
      </c>
      <c r="Q1018" s="293" t="str">
        <f t="shared" si="221"/>
        <v/>
      </c>
      <c r="R1018" s="293" t="str">
        <f t="shared" si="221"/>
        <v/>
      </c>
      <c r="S1018" s="293" t="str">
        <f t="shared" si="221"/>
        <v/>
      </c>
      <c r="T1018" s="293" t="str">
        <f t="shared" si="221"/>
        <v/>
      </c>
      <c r="U1018" s="293" t="str">
        <f t="shared" si="221"/>
        <v/>
      </c>
      <c r="V1018" s="293" t="str">
        <f t="shared" si="221"/>
        <v/>
      </c>
      <c r="W1018" s="293" t="str">
        <f t="shared" si="221"/>
        <v/>
      </c>
      <c r="X1018" s="293" t="str">
        <f t="shared" si="221"/>
        <v/>
      </c>
      <c r="Y1018" s="293" t="str">
        <f t="shared" si="221"/>
        <v/>
      </c>
      <c r="Z1018" s="293" t="str">
        <f t="shared" si="223"/>
        <v/>
      </c>
      <c r="AA1018" s="293" t="str">
        <f t="shared" si="223"/>
        <v/>
      </c>
      <c r="AB1018" s="293" t="str">
        <f t="shared" si="223"/>
        <v/>
      </c>
      <c r="AC1018" s="293" t="str">
        <f t="shared" si="223"/>
        <v/>
      </c>
      <c r="AD1018" s="293" t="str">
        <f t="shared" si="223"/>
        <v/>
      </c>
      <c r="AE1018" s="293" t="str">
        <f t="shared" si="223"/>
        <v/>
      </c>
      <c r="AF1018" s="293" t="str">
        <f t="shared" si="223"/>
        <v/>
      </c>
      <c r="AG1018" s="293" t="str">
        <f t="shared" si="223"/>
        <v/>
      </c>
      <c r="AH1018" s="293">
        <f t="shared" si="213"/>
        <v>0</v>
      </c>
      <c r="AI1018" s="292" t="str">
        <f t="shared" si="214"/>
        <v>X</v>
      </c>
    </row>
    <row r="1019" spans="1:35" ht="15.75" x14ac:dyDescent="0.25">
      <c r="A1019"/>
      <c r="B1019">
        <f>TABLA!D1016</f>
        <v>1034</v>
      </c>
      <c r="C1019">
        <f>TABLA!H1016</f>
        <v>14</v>
      </c>
      <c r="D1019" s="165" t="str">
        <f>TABLA!A1016</f>
        <v>F. Filología</v>
      </c>
      <c r="E1019" s="284">
        <f>TABLA!BN1016</f>
        <v>0</v>
      </c>
      <c r="F1019" s="293" t="str">
        <f t="shared" si="222"/>
        <v/>
      </c>
      <c r="G1019" s="293" t="str">
        <f t="shared" si="222"/>
        <v/>
      </c>
      <c r="H1019" s="293" t="str">
        <f t="shared" si="222"/>
        <v/>
      </c>
      <c r="I1019" s="293" t="str">
        <f t="shared" si="222"/>
        <v/>
      </c>
      <c r="J1019" s="293" t="str">
        <f t="shared" si="222"/>
        <v/>
      </c>
      <c r="K1019" s="293" t="str">
        <f t="shared" si="222"/>
        <v/>
      </c>
      <c r="L1019" s="293" t="str">
        <f t="shared" si="222"/>
        <v/>
      </c>
      <c r="M1019" s="293" t="str">
        <f t="shared" si="222"/>
        <v/>
      </c>
      <c r="N1019" s="293" t="str">
        <f t="shared" si="222"/>
        <v/>
      </c>
      <c r="O1019" s="293" t="str">
        <f t="shared" si="222"/>
        <v/>
      </c>
      <c r="P1019" s="293" t="str">
        <f t="shared" si="221"/>
        <v/>
      </c>
      <c r="Q1019" s="293" t="str">
        <f t="shared" si="221"/>
        <v/>
      </c>
      <c r="R1019" s="293" t="str">
        <f t="shared" si="221"/>
        <v/>
      </c>
      <c r="S1019" s="293" t="str">
        <f t="shared" si="221"/>
        <v/>
      </c>
      <c r="T1019" s="293" t="str">
        <f t="shared" si="221"/>
        <v/>
      </c>
      <c r="U1019" s="293" t="str">
        <f t="shared" si="221"/>
        <v/>
      </c>
      <c r="V1019" s="293" t="str">
        <f t="shared" si="221"/>
        <v/>
      </c>
      <c r="W1019" s="293" t="str">
        <f t="shared" si="221"/>
        <v/>
      </c>
      <c r="X1019" s="293" t="str">
        <f t="shared" si="221"/>
        <v/>
      </c>
      <c r="Y1019" s="293" t="str">
        <f t="shared" si="221"/>
        <v/>
      </c>
      <c r="Z1019" s="293" t="str">
        <f t="shared" si="223"/>
        <v/>
      </c>
      <c r="AA1019" s="293" t="str">
        <f t="shared" si="223"/>
        <v/>
      </c>
      <c r="AB1019" s="293" t="str">
        <f t="shared" si="223"/>
        <v/>
      </c>
      <c r="AC1019" s="293" t="str">
        <f t="shared" si="223"/>
        <v/>
      </c>
      <c r="AD1019" s="293" t="str">
        <f t="shared" si="223"/>
        <v/>
      </c>
      <c r="AE1019" s="293" t="str">
        <f t="shared" si="223"/>
        <v/>
      </c>
      <c r="AF1019" s="293" t="str">
        <f t="shared" si="223"/>
        <v/>
      </c>
      <c r="AG1019" s="293" t="str">
        <f t="shared" si="223"/>
        <v/>
      </c>
      <c r="AH1019" s="293">
        <f t="shared" si="213"/>
        <v>0</v>
      </c>
      <c r="AI1019" s="292" t="str">
        <f t="shared" si="214"/>
        <v>X</v>
      </c>
    </row>
    <row r="1020" spans="1:35" ht="51.75" x14ac:dyDescent="0.25">
      <c r="A1020"/>
      <c r="B1020">
        <f>TABLA!D1017</f>
        <v>1035</v>
      </c>
      <c r="C1020">
        <f>TABLA!H1017</f>
        <v>12</v>
      </c>
      <c r="D1020" s="165" t="str">
        <f>TABLA!A1017</f>
        <v>F. Educación - Centro de Formación del Profesorado</v>
      </c>
      <c r="E1020" s="284">
        <f>TABLA!BN1017</f>
        <v>0</v>
      </c>
      <c r="F1020" s="293" t="str">
        <f t="shared" si="222"/>
        <v/>
      </c>
      <c r="G1020" s="293" t="str">
        <f t="shared" si="222"/>
        <v/>
      </c>
      <c r="H1020" s="293" t="str">
        <f t="shared" si="222"/>
        <v/>
      </c>
      <c r="I1020" s="293" t="str">
        <f t="shared" si="222"/>
        <v/>
      </c>
      <c r="J1020" s="293" t="str">
        <f t="shared" si="222"/>
        <v/>
      </c>
      <c r="K1020" s="293" t="str">
        <f t="shared" si="222"/>
        <v/>
      </c>
      <c r="L1020" s="293" t="str">
        <f t="shared" si="222"/>
        <v/>
      </c>
      <c r="M1020" s="293" t="str">
        <f t="shared" si="222"/>
        <v/>
      </c>
      <c r="N1020" s="293" t="str">
        <f t="shared" si="222"/>
        <v/>
      </c>
      <c r="O1020" s="293" t="str">
        <f t="shared" si="222"/>
        <v/>
      </c>
      <c r="P1020" s="293" t="str">
        <f t="shared" si="221"/>
        <v/>
      </c>
      <c r="Q1020" s="293" t="str">
        <f t="shared" si="221"/>
        <v/>
      </c>
      <c r="R1020" s="293" t="str">
        <f t="shared" si="221"/>
        <v/>
      </c>
      <c r="S1020" s="293" t="str">
        <f t="shared" si="221"/>
        <v/>
      </c>
      <c r="T1020" s="293" t="str">
        <f t="shared" si="221"/>
        <v/>
      </c>
      <c r="U1020" s="293" t="str">
        <f t="shared" si="221"/>
        <v/>
      </c>
      <c r="V1020" s="293" t="str">
        <f t="shared" si="221"/>
        <v/>
      </c>
      <c r="W1020" s="293" t="str">
        <f t="shared" si="221"/>
        <v/>
      </c>
      <c r="X1020" s="293" t="str">
        <f t="shared" si="221"/>
        <v/>
      </c>
      <c r="Y1020" s="293" t="str">
        <f t="shared" si="221"/>
        <v/>
      </c>
      <c r="Z1020" s="293" t="str">
        <f t="shared" si="223"/>
        <v/>
      </c>
      <c r="AA1020" s="293" t="str">
        <f t="shared" si="223"/>
        <v/>
      </c>
      <c r="AB1020" s="293" t="str">
        <f t="shared" si="223"/>
        <v/>
      </c>
      <c r="AC1020" s="293" t="str">
        <f t="shared" si="223"/>
        <v/>
      </c>
      <c r="AD1020" s="293" t="str">
        <f t="shared" si="223"/>
        <v/>
      </c>
      <c r="AE1020" s="293" t="str">
        <f t="shared" si="223"/>
        <v/>
      </c>
      <c r="AF1020" s="293" t="str">
        <f t="shared" si="223"/>
        <v/>
      </c>
      <c r="AG1020" s="293" t="str">
        <f t="shared" si="223"/>
        <v/>
      </c>
      <c r="AH1020" s="293">
        <f t="shared" si="213"/>
        <v>0</v>
      </c>
      <c r="AI1020" s="292" t="str">
        <f t="shared" si="214"/>
        <v>X</v>
      </c>
    </row>
    <row r="1021" spans="1:35" ht="25.5" x14ac:dyDescent="0.25">
      <c r="A1021" s="3"/>
      <c r="B1021">
        <f>TABLA!D1018</f>
        <v>1036</v>
      </c>
      <c r="C1021">
        <f>TABLA!H1018</f>
        <v>2</v>
      </c>
      <c r="D1021" s="284" t="str">
        <f>TABLA!A1018</f>
        <v>F. Ciencias Biológicas</v>
      </c>
      <c r="E1021" s="284">
        <f>TABLA!BN1018</f>
        <v>0</v>
      </c>
      <c r="F1021" s="293" t="str">
        <f t="shared" si="222"/>
        <v/>
      </c>
      <c r="G1021" s="293" t="str">
        <f t="shared" si="222"/>
        <v/>
      </c>
      <c r="H1021" s="293" t="str">
        <f t="shared" si="222"/>
        <v/>
      </c>
      <c r="I1021" s="293" t="str">
        <f t="shared" si="222"/>
        <v/>
      </c>
      <c r="J1021" s="293" t="str">
        <f t="shared" si="222"/>
        <v/>
      </c>
      <c r="K1021" s="293" t="str">
        <f t="shared" si="222"/>
        <v/>
      </c>
      <c r="L1021" s="293" t="str">
        <f t="shared" si="222"/>
        <v/>
      </c>
      <c r="M1021" s="293" t="str">
        <f t="shared" si="222"/>
        <v/>
      </c>
      <c r="N1021" s="293" t="str">
        <f t="shared" si="222"/>
        <v/>
      </c>
      <c r="O1021" s="293" t="str">
        <f t="shared" si="222"/>
        <v/>
      </c>
      <c r="P1021" s="293" t="str">
        <f t="shared" si="221"/>
        <v/>
      </c>
      <c r="Q1021" s="293" t="str">
        <f t="shared" si="221"/>
        <v/>
      </c>
      <c r="R1021" s="293" t="str">
        <f t="shared" si="221"/>
        <v/>
      </c>
      <c r="S1021" s="293" t="str">
        <f t="shared" si="221"/>
        <v/>
      </c>
      <c r="T1021" s="293" t="str">
        <f t="shared" si="221"/>
        <v/>
      </c>
      <c r="U1021" s="293" t="str">
        <f t="shared" si="221"/>
        <v/>
      </c>
      <c r="V1021" s="293" t="str">
        <f t="shared" si="221"/>
        <v/>
      </c>
      <c r="W1021" s="293" t="str">
        <f t="shared" si="221"/>
        <v/>
      </c>
      <c r="X1021" s="293" t="str">
        <f t="shared" si="221"/>
        <v/>
      </c>
      <c r="Y1021" s="293" t="str">
        <f t="shared" si="221"/>
        <v/>
      </c>
      <c r="Z1021" s="293" t="str">
        <f t="shared" si="223"/>
        <v/>
      </c>
      <c r="AA1021" s="293" t="str">
        <f t="shared" si="223"/>
        <v/>
      </c>
      <c r="AB1021" s="293" t="str">
        <f t="shared" si="223"/>
        <v/>
      </c>
      <c r="AC1021" s="293" t="str">
        <f t="shared" si="223"/>
        <v/>
      </c>
      <c r="AD1021" s="293" t="str">
        <f t="shared" si="223"/>
        <v/>
      </c>
      <c r="AE1021" s="293" t="str">
        <f t="shared" si="223"/>
        <v/>
      </c>
      <c r="AF1021" s="293" t="str">
        <f t="shared" si="223"/>
        <v/>
      </c>
      <c r="AG1021" s="293" t="str">
        <f t="shared" si="223"/>
        <v/>
      </c>
      <c r="AH1021" s="293">
        <f t="shared" si="213"/>
        <v>0</v>
      </c>
      <c r="AI1021" s="292" t="str">
        <f t="shared" si="214"/>
        <v>X</v>
      </c>
    </row>
    <row r="1022" spans="1:35" ht="39" x14ac:dyDescent="0.25">
      <c r="A1022"/>
      <c r="B1022">
        <f>TABLA!D1019</f>
        <v>1037</v>
      </c>
      <c r="C1022">
        <f>TABLA!H1019</f>
        <v>9</v>
      </c>
      <c r="D1022" s="165" t="str">
        <f>TABLA!A1019</f>
        <v>F. Ciencias Políticas y Sociología</v>
      </c>
      <c r="E1022" s="284">
        <f>TABLA!BN1019</f>
        <v>0</v>
      </c>
      <c r="F1022" s="293" t="str">
        <f t="shared" si="222"/>
        <v/>
      </c>
      <c r="G1022" s="293" t="str">
        <f t="shared" si="222"/>
        <v/>
      </c>
      <c r="H1022" s="293" t="str">
        <f t="shared" si="222"/>
        <v/>
      </c>
      <c r="I1022" s="293" t="str">
        <f t="shared" si="222"/>
        <v/>
      </c>
      <c r="J1022" s="293" t="str">
        <f t="shared" si="222"/>
        <v/>
      </c>
      <c r="K1022" s="293" t="str">
        <f t="shared" si="222"/>
        <v/>
      </c>
      <c r="L1022" s="293" t="str">
        <f t="shared" si="222"/>
        <v/>
      </c>
      <c r="M1022" s="293" t="str">
        <f t="shared" si="222"/>
        <v/>
      </c>
      <c r="N1022" s="293" t="str">
        <f t="shared" si="222"/>
        <v/>
      </c>
      <c r="O1022" s="293" t="str">
        <f t="shared" si="222"/>
        <v/>
      </c>
      <c r="P1022" s="293" t="str">
        <f t="shared" si="221"/>
        <v/>
      </c>
      <c r="Q1022" s="293" t="str">
        <f t="shared" si="221"/>
        <v/>
      </c>
      <c r="R1022" s="293" t="str">
        <f t="shared" si="221"/>
        <v/>
      </c>
      <c r="S1022" s="293" t="str">
        <f t="shared" si="221"/>
        <v/>
      </c>
      <c r="T1022" s="293" t="str">
        <f t="shared" si="221"/>
        <v/>
      </c>
      <c r="U1022" s="293" t="str">
        <f t="shared" si="221"/>
        <v/>
      </c>
      <c r="V1022" s="293" t="str">
        <f t="shared" si="221"/>
        <v/>
      </c>
      <c r="W1022" s="293" t="str">
        <f t="shared" si="221"/>
        <v/>
      </c>
      <c r="X1022" s="293" t="str">
        <f t="shared" si="221"/>
        <v/>
      </c>
      <c r="Y1022" s="293" t="str">
        <f t="shared" si="221"/>
        <v/>
      </c>
      <c r="Z1022" s="293" t="str">
        <f t="shared" si="223"/>
        <v/>
      </c>
      <c r="AA1022" s="293" t="str">
        <f t="shared" si="223"/>
        <v/>
      </c>
      <c r="AB1022" s="293" t="str">
        <f t="shared" si="223"/>
        <v/>
      </c>
      <c r="AC1022" s="293" t="str">
        <f t="shared" si="223"/>
        <v/>
      </c>
      <c r="AD1022" s="293" t="str">
        <f t="shared" si="223"/>
        <v/>
      </c>
      <c r="AE1022" s="293" t="str">
        <f t="shared" si="223"/>
        <v/>
      </c>
      <c r="AF1022" s="293" t="str">
        <f t="shared" si="223"/>
        <v/>
      </c>
      <c r="AG1022" s="293" t="str">
        <f t="shared" si="223"/>
        <v/>
      </c>
      <c r="AH1022" s="293">
        <f t="shared" si="213"/>
        <v>0</v>
      </c>
      <c r="AI1022" s="292" t="str">
        <f t="shared" si="214"/>
        <v>X</v>
      </c>
    </row>
    <row r="1023" spans="1:35" ht="25.5" x14ac:dyDescent="0.25">
      <c r="A1023"/>
      <c r="B1023">
        <f>TABLA!D1020</f>
        <v>1038</v>
      </c>
      <c r="C1023">
        <f>TABLA!H1020</f>
        <v>13</v>
      </c>
      <c r="D1023" s="165" t="str">
        <f>TABLA!A1020</f>
        <v>F. Farmacia</v>
      </c>
      <c r="E1023" s="284" t="str">
        <f>TABLA!BN1020</f>
        <v>No he acudido a ningun curso de information ya que no consider gastar mi tiempo end ello, pudiendolo explicar eel dia de la presentacion.</v>
      </c>
      <c r="F1023" s="293" t="str">
        <f t="shared" si="222"/>
        <v/>
      </c>
      <c r="G1023" s="293" t="str">
        <f t="shared" si="222"/>
        <v/>
      </c>
      <c r="H1023" s="293" t="str">
        <f t="shared" si="222"/>
        <v/>
      </c>
      <c r="I1023" s="293" t="str">
        <f t="shared" si="222"/>
        <v/>
      </c>
      <c r="J1023" s="293" t="str">
        <f t="shared" si="222"/>
        <v/>
      </c>
      <c r="K1023" s="293" t="str">
        <f t="shared" si="222"/>
        <v/>
      </c>
      <c r="L1023" s="293" t="str">
        <f t="shared" si="222"/>
        <v/>
      </c>
      <c r="M1023" s="293" t="str">
        <f t="shared" si="222"/>
        <v/>
      </c>
      <c r="N1023" s="293" t="str">
        <f t="shared" si="222"/>
        <v/>
      </c>
      <c r="O1023" s="293" t="str">
        <f t="shared" si="222"/>
        <v/>
      </c>
      <c r="P1023" s="293" t="str">
        <f t="shared" si="221"/>
        <v/>
      </c>
      <c r="Q1023" s="293" t="str">
        <f t="shared" si="221"/>
        <v/>
      </c>
      <c r="R1023" s="293" t="str">
        <f t="shared" si="221"/>
        <v/>
      </c>
      <c r="S1023" s="293" t="str">
        <f t="shared" si="221"/>
        <v/>
      </c>
      <c r="T1023" s="293" t="str">
        <f t="shared" si="221"/>
        <v/>
      </c>
      <c r="U1023" s="293" t="str">
        <f t="shared" si="221"/>
        <v/>
      </c>
      <c r="V1023" s="293" t="str">
        <f t="shared" si="221"/>
        <v/>
      </c>
      <c r="W1023" s="293" t="str">
        <f t="shared" si="221"/>
        <v/>
      </c>
      <c r="X1023" s="293" t="str">
        <f t="shared" si="221"/>
        <v/>
      </c>
      <c r="Y1023" s="293" t="str">
        <f t="shared" si="221"/>
        <v/>
      </c>
      <c r="Z1023" s="293" t="str">
        <f t="shared" si="223"/>
        <v/>
      </c>
      <c r="AA1023" s="293" t="str">
        <f t="shared" si="223"/>
        <v/>
      </c>
      <c r="AB1023" s="293" t="str">
        <f t="shared" si="223"/>
        <v/>
      </c>
      <c r="AC1023" s="293" t="str">
        <f t="shared" si="223"/>
        <v/>
      </c>
      <c r="AD1023" s="293" t="str">
        <f t="shared" si="223"/>
        <v/>
      </c>
      <c r="AE1023" s="293" t="str">
        <f t="shared" si="223"/>
        <v/>
      </c>
      <c r="AF1023" s="293" t="str">
        <f t="shared" si="223"/>
        <v/>
      </c>
      <c r="AG1023" s="293" t="str">
        <f t="shared" si="223"/>
        <v/>
      </c>
      <c r="AH1023" s="293">
        <f t="shared" si="213"/>
        <v>0</v>
      </c>
      <c r="AI1023" s="292">
        <f t="shared" si="214"/>
        <v>1</v>
      </c>
    </row>
    <row r="1024" spans="1:35" ht="15.75" x14ac:dyDescent="0.25">
      <c r="A1024"/>
      <c r="B1024">
        <f>TABLA!D1021</f>
        <v>1039</v>
      </c>
      <c r="C1024">
        <f>TABLA!H1021</f>
        <v>13</v>
      </c>
      <c r="D1024" s="165" t="str">
        <f>TABLA!A1021</f>
        <v>F. Farmacia</v>
      </c>
      <c r="E1024" s="284">
        <f>TABLA!BN1021</f>
        <v>0</v>
      </c>
      <c r="F1024" s="293" t="str">
        <f t="shared" si="222"/>
        <v/>
      </c>
      <c r="G1024" s="293" t="str">
        <f t="shared" si="222"/>
        <v/>
      </c>
      <c r="H1024" s="293" t="str">
        <f t="shared" si="222"/>
        <v/>
      </c>
      <c r="I1024" s="293" t="str">
        <f t="shared" si="222"/>
        <v/>
      </c>
      <c r="J1024" s="293" t="str">
        <f t="shared" si="222"/>
        <v/>
      </c>
      <c r="K1024" s="293" t="str">
        <f t="shared" si="222"/>
        <v/>
      </c>
      <c r="L1024" s="293" t="str">
        <f t="shared" si="222"/>
        <v/>
      </c>
      <c r="M1024" s="293" t="str">
        <f t="shared" si="222"/>
        <v/>
      </c>
      <c r="N1024" s="293" t="str">
        <f t="shared" si="222"/>
        <v/>
      </c>
      <c r="O1024" s="293" t="str">
        <f t="shared" si="222"/>
        <v/>
      </c>
      <c r="P1024" s="293" t="str">
        <f t="shared" si="221"/>
        <v/>
      </c>
      <c r="Q1024" s="293" t="str">
        <f t="shared" si="221"/>
        <v/>
      </c>
      <c r="R1024" s="293" t="str">
        <f t="shared" si="221"/>
        <v/>
      </c>
      <c r="S1024" s="293" t="str">
        <f t="shared" si="221"/>
        <v/>
      </c>
      <c r="T1024" s="293" t="str">
        <f t="shared" si="221"/>
        <v/>
      </c>
      <c r="U1024" s="293" t="str">
        <f t="shared" si="221"/>
        <v/>
      </c>
      <c r="V1024" s="293" t="str">
        <f t="shared" si="221"/>
        <v/>
      </c>
      <c r="W1024" s="293" t="str">
        <f t="shared" si="221"/>
        <v/>
      </c>
      <c r="X1024" s="293" t="str">
        <f t="shared" si="221"/>
        <v/>
      </c>
      <c r="Y1024" s="293" t="str">
        <f t="shared" si="221"/>
        <v/>
      </c>
      <c r="Z1024" s="293" t="str">
        <f t="shared" si="223"/>
        <v/>
      </c>
      <c r="AA1024" s="293" t="str">
        <f t="shared" si="223"/>
        <v/>
      </c>
      <c r="AB1024" s="293" t="str">
        <f t="shared" si="223"/>
        <v/>
      </c>
      <c r="AC1024" s="293" t="str">
        <f t="shared" si="223"/>
        <v/>
      </c>
      <c r="AD1024" s="293" t="str">
        <f t="shared" si="223"/>
        <v/>
      </c>
      <c r="AE1024" s="293" t="str">
        <f t="shared" si="223"/>
        <v/>
      </c>
      <c r="AF1024" s="293" t="str">
        <f t="shared" si="223"/>
        <v/>
      </c>
      <c r="AG1024" s="293" t="str">
        <f t="shared" si="223"/>
        <v/>
      </c>
      <c r="AH1024" s="293">
        <f t="shared" si="213"/>
        <v>0</v>
      </c>
      <c r="AI1024" s="292" t="str">
        <f t="shared" si="214"/>
        <v>X</v>
      </c>
    </row>
    <row r="1025" spans="1:35" ht="26.25" x14ac:dyDescent="0.25">
      <c r="A1025"/>
      <c r="B1025">
        <f>TABLA!D1022</f>
        <v>1040</v>
      </c>
      <c r="C1025">
        <f>TABLA!H1022</f>
        <v>24</v>
      </c>
      <c r="D1025" s="165" t="str">
        <f>TABLA!A1022</f>
        <v>F. Comercio y Turismo</v>
      </c>
      <c r="E1025" s="284">
        <f>TABLA!BN1022</f>
        <v>0</v>
      </c>
      <c r="F1025" s="293" t="str">
        <f t="shared" si="222"/>
        <v/>
      </c>
      <c r="G1025" s="293" t="str">
        <f t="shared" si="222"/>
        <v/>
      </c>
      <c r="H1025" s="293" t="str">
        <f t="shared" si="222"/>
        <v/>
      </c>
      <c r="I1025" s="293" t="str">
        <f t="shared" si="222"/>
        <v/>
      </c>
      <c r="J1025" s="293" t="str">
        <f t="shared" si="222"/>
        <v/>
      </c>
      <c r="K1025" s="293" t="str">
        <f t="shared" si="222"/>
        <v/>
      </c>
      <c r="L1025" s="293" t="str">
        <f t="shared" si="222"/>
        <v/>
      </c>
      <c r="M1025" s="293" t="str">
        <f t="shared" si="222"/>
        <v/>
      </c>
      <c r="N1025" s="293" t="str">
        <f t="shared" si="222"/>
        <v/>
      </c>
      <c r="O1025" s="293" t="str">
        <f t="shared" si="222"/>
        <v/>
      </c>
      <c r="P1025" s="293" t="str">
        <f t="shared" si="221"/>
        <v/>
      </c>
      <c r="Q1025" s="293" t="str">
        <f t="shared" si="221"/>
        <v/>
      </c>
      <c r="R1025" s="293" t="str">
        <f t="shared" si="221"/>
        <v/>
      </c>
      <c r="S1025" s="293" t="str">
        <f t="shared" si="221"/>
        <v/>
      </c>
      <c r="T1025" s="293" t="str">
        <f t="shared" si="221"/>
        <v/>
      </c>
      <c r="U1025" s="293" t="str">
        <f t="shared" si="221"/>
        <v/>
      </c>
      <c r="V1025" s="293" t="str">
        <f t="shared" si="221"/>
        <v/>
      </c>
      <c r="W1025" s="293" t="str">
        <f t="shared" si="221"/>
        <v/>
      </c>
      <c r="X1025" s="293" t="str">
        <f t="shared" si="221"/>
        <v/>
      </c>
      <c r="Y1025" s="293" t="str">
        <f t="shared" si="221"/>
        <v/>
      </c>
      <c r="Z1025" s="293" t="str">
        <f t="shared" si="223"/>
        <v/>
      </c>
      <c r="AA1025" s="293" t="str">
        <f t="shared" si="223"/>
        <v/>
      </c>
      <c r="AB1025" s="293" t="str">
        <f t="shared" si="223"/>
        <v/>
      </c>
      <c r="AC1025" s="293" t="str">
        <f t="shared" si="223"/>
        <v/>
      </c>
      <c r="AD1025" s="293" t="str">
        <f t="shared" si="223"/>
        <v/>
      </c>
      <c r="AE1025" s="293" t="str">
        <f t="shared" si="223"/>
        <v/>
      </c>
      <c r="AF1025" s="293" t="str">
        <f t="shared" si="223"/>
        <v/>
      </c>
      <c r="AG1025" s="293" t="str">
        <f t="shared" si="223"/>
        <v/>
      </c>
      <c r="AH1025" s="293">
        <f t="shared" si="213"/>
        <v>0</v>
      </c>
      <c r="AI1025" s="292" t="str">
        <f t="shared" si="214"/>
        <v>X</v>
      </c>
    </row>
    <row r="1026" spans="1:35" ht="25.5" x14ac:dyDescent="0.25">
      <c r="A1026"/>
      <c r="B1026">
        <f>TABLA!D1023</f>
        <v>1041</v>
      </c>
      <c r="C1026">
        <f>TABLA!H1023</f>
        <v>16</v>
      </c>
      <c r="D1026" s="284" t="str">
        <f>TABLA!A1023</f>
        <v>F. Geografía e Historia</v>
      </c>
      <c r="E1026" s="284" t="str">
        <f>TABLA!BN1023</f>
        <v xml:space="preserve">Por favor, amplíen el horario de apertura de las bibliotecas de las facultades en época de exámenes. Si solo está abierta la biblioteca María Zambrano los fines de semana se llena mucho y no se estudia bien. </v>
      </c>
      <c r="F1026" s="293" t="str">
        <f t="shared" si="222"/>
        <v/>
      </c>
      <c r="G1026" s="293" t="str">
        <f t="shared" si="222"/>
        <v/>
      </c>
      <c r="H1026" s="293" t="str">
        <f t="shared" si="222"/>
        <v/>
      </c>
      <c r="I1026" s="293" t="str">
        <f t="shared" si="222"/>
        <v/>
      </c>
      <c r="J1026" s="293" t="str">
        <f t="shared" si="222"/>
        <v/>
      </c>
      <c r="K1026" s="293" t="str">
        <f t="shared" si="222"/>
        <v/>
      </c>
      <c r="L1026" s="293" t="str">
        <f t="shared" si="222"/>
        <v/>
      </c>
      <c r="M1026" s="293" t="str">
        <f t="shared" si="222"/>
        <v/>
      </c>
      <c r="N1026" s="293" t="str">
        <f t="shared" si="222"/>
        <v/>
      </c>
      <c r="O1026" s="293" t="str">
        <f t="shared" si="222"/>
        <v/>
      </c>
      <c r="P1026" s="293" t="str">
        <f t="shared" si="222"/>
        <v>x</v>
      </c>
      <c r="Q1026" s="293" t="str">
        <f t="shared" si="222"/>
        <v/>
      </c>
      <c r="R1026" s="293" t="str">
        <f t="shared" si="222"/>
        <v/>
      </c>
      <c r="S1026" s="293" t="str">
        <f t="shared" si="222"/>
        <v/>
      </c>
      <c r="T1026" s="293" t="str">
        <f t="shared" si="222"/>
        <v/>
      </c>
      <c r="U1026" s="293" t="str">
        <f t="shared" si="222"/>
        <v/>
      </c>
      <c r="V1026" s="293" t="str">
        <f t="shared" ref="P1026:AE1041" si="224">IFERROR((IF(FIND(V$1,$E1026,1)&gt;0,"x")),"")</f>
        <v/>
      </c>
      <c r="W1026" s="293" t="str">
        <f t="shared" si="224"/>
        <v/>
      </c>
      <c r="X1026" s="293" t="str">
        <f t="shared" si="224"/>
        <v/>
      </c>
      <c r="Y1026" s="293" t="str">
        <f t="shared" si="224"/>
        <v/>
      </c>
      <c r="Z1026" s="293" t="str">
        <f t="shared" si="223"/>
        <v/>
      </c>
      <c r="AA1026" s="293" t="str">
        <f t="shared" si="223"/>
        <v/>
      </c>
      <c r="AB1026" s="293" t="str">
        <f t="shared" si="223"/>
        <v/>
      </c>
      <c r="AC1026" s="293" t="str">
        <f t="shared" si="223"/>
        <v/>
      </c>
      <c r="AD1026" s="293" t="str">
        <f t="shared" si="223"/>
        <v/>
      </c>
      <c r="AE1026" s="293" t="str">
        <f t="shared" si="223"/>
        <v/>
      </c>
      <c r="AF1026" s="293" t="str">
        <f t="shared" si="223"/>
        <v/>
      </c>
      <c r="AG1026" s="293" t="str">
        <f t="shared" si="223"/>
        <v/>
      </c>
      <c r="AH1026" s="293">
        <f t="shared" si="213"/>
        <v>1</v>
      </c>
      <c r="AI1026" s="292">
        <f t="shared" si="214"/>
        <v>1</v>
      </c>
    </row>
    <row r="1027" spans="1:35" ht="15.75" x14ac:dyDescent="0.25">
      <c r="A1027" s="3"/>
      <c r="B1027">
        <f>TABLA!D1024</f>
        <v>1042</v>
      </c>
      <c r="C1027">
        <f>TABLA!H1024</f>
        <v>17</v>
      </c>
      <c r="D1027" s="284" t="str">
        <f>TABLA!A1024</f>
        <v>F. Informática</v>
      </c>
      <c r="E1027" s="284">
        <f>TABLA!BN1024</f>
        <v>0</v>
      </c>
      <c r="F1027" s="293" t="str">
        <f t="shared" ref="F1027:U1042" si="225">IFERROR((IF(FIND(F$1,$E1027,1)&gt;0,"x")),"")</f>
        <v/>
      </c>
      <c r="G1027" s="293" t="str">
        <f t="shared" si="225"/>
        <v/>
      </c>
      <c r="H1027" s="293" t="str">
        <f t="shared" si="225"/>
        <v/>
      </c>
      <c r="I1027" s="293" t="str">
        <f t="shared" si="225"/>
        <v/>
      </c>
      <c r="J1027" s="293" t="str">
        <f t="shared" si="225"/>
        <v/>
      </c>
      <c r="K1027" s="293" t="str">
        <f t="shared" si="225"/>
        <v/>
      </c>
      <c r="L1027" s="293" t="str">
        <f t="shared" si="225"/>
        <v/>
      </c>
      <c r="M1027" s="293" t="str">
        <f t="shared" si="225"/>
        <v/>
      </c>
      <c r="N1027" s="293" t="str">
        <f t="shared" si="225"/>
        <v/>
      </c>
      <c r="O1027" s="293" t="str">
        <f t="shared" si="225"/>
        <v/>
      </c>
      <c r="P1027" s="293" t="str">
        <f t="shared" si="224"/>
        <v/>
      </c>
      <c r="Q1027" s="293" t="str">
        <f t="shared" si="224"/>
        <v/>
      </c>
      <c r="R1027" s="293" t="str">
        <f t="shared" si="224"/>
        <v/>
      </c>
      <c r="S1027" s="293" t="str">
        <f t="shared" si="224"/>
        <v/>
      </c>
      <c r="T1027" s="293" t="str">
        <f t="shared" si="224"/>
        <v/>
      </c>
      <c r="U1027" s="293" t="str">
        <f t="shared" si="224"/>
        <v/>
      </c>
      <c r="V1027" s="293" t="str">
        <f t="shared" si="224"/>
        <v/>
      </c>
      <c r="W1027" s="293" t="str">
        <f t="shared" si="224"/>
        <v/>
      </c>
      <c r="X1027" s="293" t="str">
        <f t="shared" si="224"/>
        <v/>
      </c>
      <c r="Y1027" s="293" t="str">
        <f t="shared" si="224"/>
        <v/>
      </c>
      <c r="Z1027" s="293" t="str">
        <f t="shared" si="224"/>
        <v/>
      </c>
      <c r="AA1027" s="293" t="str">
        <f t="shared" si="224"/>
        <v/>
      </c>
      <c r="AB1027" s="293" t="str">
        <f t="shared" si="224"/>
        <v/>
      </c>
      <c r="AC1027" s="293" t="str">
        <f t="shared" si="224"/>
        <v/>
      </c>
      <c r="AD1027" s="293" t="str">
        <f t="shared" si="224"/>
        <v/>
      </c>
      <c r="AE1027" s="293" t="str">
        <f t="shared" si="224"/>
        <v/>
      </c>
      <c r="AF1027" s="293" t="str">
        <f t="shared" ref="Z1027:AG1042" si="226">IFERROR((IF(FIND(AF$1,$E1027,1)&gt;0,"x")),"")</f>
        <v/>
      </c>
      <c r="AG1027" s="293" t="str">
        <f t="shared" si="226"/>
        <v/>
      </c>
      <c r="AH1027" s="293">
        <f t="shared" si="213"/>
        <v>0</v>
      </c>
      <c r="AI1027" s="292" t="str">
        <f t="shared" si="214"/>
        <v>X</v>
      </c>
    </row>
    <row r="1028" spans="1:35" ht="38.25" x14ac:dyDescent="0.25">
      <c r="A1028"/>
      <c r="B1028">
        <f>TABLA!D1025</f>
        <v>1043</v>
      </c>
      <c r="C1028">
        <f>TABLA!H1025</f>
        <v>14</v>
      </c>
      <c r="D1028" s="165" t="str">
        <f>TABLA!A1025</f>
        <v>F. Filología</v>
      </c>
      <c r="E1028" s="284" t="str">
        <f>TABLA!BN1025</f>
        <v xml:space="preserve">Me gustaría que en época de exámenes la biblioteca María Zambrano estuviera fundamentalmente a disposición de los alumnos de las facultades de derecho y filología pues en numerosas ocasiones hay gente de otros grados en las zonas de lectura y no podemos consultar los manuales y obras debidamente. </v>
      </c>
      <c r="F1028" s="293" t="str">
        <f t="shared" si="225"/>
        <v/>
      </c>
      <c r="G1028" s="293" t="str">
        <f t="shared" si="225"/>
        <v/>
      </c>
      <c r="H1028" s="293" t="str">
        <f t="shared" si="225"/>
        <v/>
      </c>
      <c r="I1028" s="293" t="str">
        <f t="shared" si="225"/>
        <v/>
      </c>
      <c r="J1028" s="293" t="str">
        <f t="shared" si="225"/>
        <v/>
      </c>
      <c r="K1028" s="293" t="str">
        <f t="shared" si="225"/>
        <v/>
      </c>
      <c r="L1028" s="293" t="str">
        <f t="shared" si="225"/>
        <v>x</v>
      </c>
      <c r="M1028" s="293" t="str">
        <f t="shared" si="225"/>
        <v/>
      </c>
      <c r="N1028" s="293" t="str">
        <f t="shared" si="225"/>
        <v/>
      </c>
      <c r="O1028" s="293" t="str">
        <f t="shared" si="225"/>
        <v/>
      </c>
      <c r="P1028" s="293" t="str">
        <f t="shared" si="224"/>
        <v/>
      </c>
      <c r="Q1028" s="293" t="str">
        <f t="shared" si="224"/>
        <v/>
      </c>
      <c r="R1028" s="293" t="str">
        <f t="shared" si="224"/>
        <v/>
      </c>
      <c r="S1028" s="293" t="str">
        <f t="shared" si="224"/>
        <v/>
      </c>
      <c r="T1028" s="293" t="str">
        <f t="shared" si="224"/>
        <v/>
      </c>
      <c r="U1028" s="293" t="str">
        <f t="shared" si="224"/>
        <v/>
      </c>
      <c r="V1028" s="293" t="str">
        <f t="shared" si="224"/>
        <v/>
      </c>
      <c r="W1028" s="293" t="str">
        <f t="shared" si="224"/>
        <v/>
      </c>
      <c r="X1028" s="293" t="str">
        <f t="shared" si="224"/>
        <v/>
      </c>
      <c r="Y1028" s="293" t="str">
        <f t="shared" si="224"/>
        <v/>
      </c>
      <c r="Z1028" s="293" t="str">
        <f t="shared" si="226"/>
        <v/>
      </c>
      <c r="AA1028" s="293" t="str">
        <f t="shared" si="226"/>
        <v/>
      </c>
      <c r="AB1028" s="293" t="str">
        <f t="shared" si="226"/>
        <v/>
      </c>
      <c r="AC1028" s="293" t="str">
        <f t="shared" si="226"/>
        <v/>
      </c>
      <c r="AD1028" s="293" t="str">
        <f t="shared" si="226"/>
        <v/>
      </c>
      <c r="AE1028" s="293" t="str">
        <f t="shared" si="226"/>
        <v/>
      </c>
      <c r="AF1028" s="293" t="str">
        <f t="shared" si="226"/>
        <v/>
      </c>
      <c r="AG1028" s="293" t="str">
        <f t="shared" si="226"/>
        <v/>
      </c>
      <c r="AH1028" s="293">
        <f t="shared" ref="AH1028:AH1091" si="227">COUNTIF(F1028:AG1028,"x")</f>
        <v>1</v>
      </c>
      <c r="AI1028" s="292">
        <f t="shared" ref="AI1028:AI1091" si="228">IF(E1028=0,"X",1)</f>
        <v>1</v>
      </c>
    </row>
    <row r="1029" spans="1:35" ht="25.5" x14ac:dyDescent="0.25">
      <c r="A1029"/>
      <c r="B1029">
        <f>TABLA!D1026</f>
        <v>1044</v>
      </c>
      <c r="C1029">
        <f>TABLA!H1026</f>
        <v>16</v>
      </c>
      <c r="D1029" s="284" t="str">
        <f>TABLA!A1026</f>
        <v>F. Geografía e Historia</v>
      </c>
      <c r="E1029" s="284">
        <f>TABLA!BN1026</f>
        <v>0</v>
      </c>
      <c r="F1029" s="293" t="str">
        <f t="shared" si="225"/>
        <v/>
      </c>
      <c r="G1029" s="293" t="str">
        <f t="shared" si="225"/>
        <v/>
      </c>
      <c r="H1029" s="293" t="str">
        <f t="shared" si="225"/>
        <v/>
      </c>
      <c r="I1029" s="293" t="str">
        <f t="shared" si="225"/>
        <v/>
      </c>
      <c r="J1029" s="293" t="str">
        <f t="shared" si="225"/>
        <v/>
      </c>
      <c r="K1029" s="293" t="str">
        <f t="shared" si="225"/>
        <v/>
      </c>
      <c r="L1029" s="293" t="str">
        <f t="shared" si="225"/>
        <v/>
      </c>
      <c r="M1029" s="293" t="str">
        <f t="shared" si="225"/>
        <v/>
      </c>
      <c r="N1029" s="293" t="str">
        <f t="shared" si="225"/>
        <v/>
      </c>
      <c r="O1029" s="293" t="str">
        <f t="shared" si="225"/>
        <v/>
      </c>
      <c r="P1029" s="293" t="str">
        <f t="shared" si="224"/>
        <v/>
      </c>
      <c r="Q1029" s="293" t="str">
        <f t="shared" si="224"/>
        <v/>
      </c>
      <c r="R1029" s="293" t="str">
        <f t="shared" si="224"/>
        <v/>
      </c>
      <c r="S1029" s="293" t="str">
        <f t="shared" si="224"/>
        <v/>
      </c>
      <c r="T1029" s="293" t="str">
        <f t="shared" si="224"/>
        <v/>
      </c>
      <c r="U1029" s="293" t="str">
        <f t="shared" si="224"/>
        <v/>
      </c>
      <c r="V1029" s="293" t="str">
        <f t="shared" si="224"/>
        <v/>
      </c>
      <c r="W1029" s="293" t="str">
        <f t="shared" si="224"/>
        <v/>
      </c>
      <c r="X1029" s="293" t="str">
        <f t="shared" si="224"/>
        <v/>
      </c>
      <c r="Y1029" s="293" t="str">
        <f t="shared" si="224"/>
        <v/>
      </c>
      <c r="Z1029" s="293" t="str">
        <f t="shared" si="226"/>
        <v/>
      </c>
      <c r="AA1029" s="293" t="str">
        <f t="shared" si="226"/>
        <v/>
      </c>
      <c r="AB1029" s="293" t="str">
        <f t="shared" si="226"/>
        <v/>
      </c>
      <c r="AC1029" s="293" t="str">
        <f t="shared" si="226"/>
        <v/>
      </c>
      <c r="AD1029" s="293" t="str">
        <f t="shared" si="226"/>
        <v/>
      </c>
      <c r="AE1029" s="293" t="str">
        <f t="shared" si="226"/>
        <v/>
      </c>
      <c r="AF1029" s="293" t="str">
        <f t="shared" si="226"/>
        <v/>
      </c>
      <c r="AG1029" s="293" t="str">
        <f t="shared" si="226"/>
        <v/>
      </c>
      <c r="AH1029" s="293">
        <f t="shared" si="227"/>
        <v>0</v>
      </c>
      <c r="AI1029" s="292" t="str">
        <f t="shared" si="228"/>
        <v>X</v>
      </c>
    </row>
    <row r="1030" spans="1:35" ht="15.75" x14ac:dyDescent="0.25">
      <c r="A1030"/>
      <c r="B1030">
        <f>TABLA!D1027</f>
        <v>1045</v>
      </c>
      <c r="C1030">
        <f>TABLA!H1027</f>
        <v>14</v>
      </c>
      <c r="D1030" s="165" t="str">
        <f>TABLA!A1027</f>
        <v>F. Filología</v>
      </c>
      <c r="E1030" s="284">
        <f>TABLA!BN1027</f>
        <v>0</v>
      </c>
      <c r="F1030" s="293" t="str">
        <f t="shared" si="225"/>
        <v/>
      </c>
      <c r="G1030" s="293" t="str">
        <f t="shared" si="225"/>
        <v/>
      </c>
      <c r="H1030" s="293" t="str">
        <f t="shared" si="225"/>
        <v/>
      </c>
      <c r="I1030" s="293" t="str">
        <f t="shared" si="225"/>
        <v/>
      </c>
      <c r="J1030" s="293" t="str">
        <f t="shared" si="225"/>
        <v/>
      </c>
      <c r="K1030" s="293" t="str">
        <f t="shared" si="225"/>
        <v/>
      </c>
      <c r="L1030" s="293" t="str">
        <f t="shared" si="225"/>
        <v/>
      </c>
      <c r="M1030" s="293" t="str">
        <f t="shared" si="225"/>
        <v/>
      </c>
      <c r="N1030" s="293" t="str">
        <f t="shared" si="225"/>
        <v/>
      </c>
      <c r="O1030" s="293" t="str">
        <f t="shared" si="225"/>
        <v/>
      </c>
      <c r="P1030" s="293" t="str">
        <f t="shared" si="224"/>
        <v/>
      </c>
      <c r="Q1030" s="293" t="str">
        <f t="shared" si="224"/>
        <v/>
      </c>
      <c r="R1030" s="293" t="str">
        <f t="shared" si="224"/>
        <v/>
      </c>
      <c r="S1030" s="293" t="str">
        <f t="shared" si="224"/>
        <v/>
      </c>
      <c r="T1030" s="293" t="str">
        <f t="shared" si="224"/>
        <v/>
      </c>
      <c r="U1030" s="293" t="str">
        <f t="shared" si="224"/>
        <v/>
      </c>
      <c r="V1030" s="293" t="str">
        <f t="shared" si="224"/>
        <v/>
      </c>
      <c r="W1030" s="293" t="str">
        <f t="shared" si="224"/>
        <v/>
      </c>
      <c r="X1030" s="293" t="str">
        <f t="shared" si="224"/>
        <v/>
      </c>
      <c r="Y1030" s="293" t="str">
        <f t="shared" si="224"/>
        <v/>
      </c>
      <c r="Z1030" s="293" t="str">
        <f t="shared" si="226"/>
        <v/>
      </c>
      <c r="AA1030" s="293" t="str">
        <f t="shared" si="226"/>
        <v/>
      </c>
      <c r="AB1030" s="293" t="str">
        <f t="shared" si="226"/>
        <v/>
      </c>
      <c r="AC1030" s="293" t="str">
        <f t="shared" si="226"/>
        <v/>
      </c>
      <c r="AD1030" s="293" t="str">
        <f t="shared" si="226"/>
        <v/>
      </c>
      <c r="AE1030" s="293" t="str">
        <f t="shared" si="226"/>
        <v/>
      </c>
      <c r="AF1030" s="293" t="str">
        <f t="shared" si="226"/>
        <v/>
      </c>
      <c r="AG1030" s="293" t="str">
        <f t="shared" si="226"/>
        <v/>
      </c>
      <c r="AH1030" s="293">
        <f t="shared" si="227"/>
        <v>0</v>
      </c>
      <c r="AI1030" s="292" t="str">
        <f t="shared" si="228"/>
        <v>X</v>
      </c>
    </row>
    <row r="1031" spans="1:35" ht="15.75" x14ac:dyDescent="0.25">
      <c r="A1031"/>
      <c r="B1031">
        <f>TABLA!D1028</f>
        <v>1046</v>
      </c>
      <c r="C1031">
        <f>TABLA!H1028</f>
        <v>11</v>
      </c>
      <c r="D1031" s="165" t="str">
        <f>TABLA!A1028</f>
        <v>F. Derecho</v>
      </c>
      <c r="E1031" s="284">
        <f>TABLA!BN1028</f>
        <v>0</v>
      </c>
      <c r="F1031" s="293" t="str">
        <f t="shared" si="225"/>
        <v/>
      </c>
      <c r="G1031" s="293" t="str">
        <f t="shared" si="225"/>
        <v/>
      </c>
      <c r="H1031" s="293" t="str">
        <f t="shared" si="225"/>
        <v/>
      </c>
      <c r="I1031" s="293" t="str">
        <f t="shared" si="225"/>
        <v/>
      </c>
      <c r="J1031" s="293" t="str">
        <f t="shared" si="225"/>
        <v/>
      </c>
      <c r="K1031" s="293" t="str">
        <f t="shared" si="225"/>
        <v/>
      </c>
      <c r="L1031" s="293" t="str">
        <f t="shared" si="225"/>
        <v/>
      </c>
      <c r="M1031" s="293" t="str">
        <f t="shared" si="225"/>
        <v/>
      </c>
      <c r="N1031" s="293" t="str">
        <f t="shared" si="225"/>
        <v/>
      </c>
      <c r="O1031" s="293" t="str">
        <f t="shared" si="225"/>
        <v/>
      </c>
      <c r="P1031" s="293" t="str">
        <f t="shared" si="224"/>
        <v/>
      </c>
      <c r="Q1031" s="293" t="str">
        <f t="shared" si="224"/>
        <v/>
      </c>
      <c r="R1031" s="293" t="str">
        <f t="shared" si="224"/>
        <v/>
      </c>
      <c r="S1031" s="293" t="str">
        <f t="shared" si="224"/>
        <v/>
      </c>
      <c r="T1031" s="293" t="str">
        <f t="shared" si="224"/>
        <v/>
      </c>
      <c r="U1031" s="293" t="str">
        <f t="shared" si="224"/>
        <v/>
      </c>
      <c r="V1031" s="293" t="str">
        <f t="shared" si="224"/>
        <v/>
      </c>
      <c r="W1031" s="293" t="str">
        <f t="shared" si="224"/>
        <v/>
      </c>
      <c r="X1031" s="293" t="str">
        <f t="shared" si="224"/>
        <v/>
      </c>
      <c r="Y1031" s="293" t="str">
        <f t="shared" si="224"/>
        <v/>
      </c>
      <c r="Z1031" s="293" t="str">
        <f t="shared" si="226"/>
        <v/>
      </c>
      <c r="AA1031" s="293" t="str">
        <f t="shared" si="226"/>
        <v/>
      </c>
      <c r="AB1031" s="293" t="str">
        <f t="shared" si="226"/>
        <v/>
      </c>
      <c r="AC1031" s="293" t="str">
        <f t="shared" si="226"/>
        <v/>
      </c>
      <c r="AD1031" s="293" t="str">
        <f t="shared" si="226"/>
        <v/>
      </c>
      <c r="AE1031" s="293" t="str">
        <f t="shared" si="226"/>
        <v/>
      </c>
      <c r="AF1031" s="293" t="str">
        <f t="shared" si="226"/>
        <v/>
      </c>
      <c r="AG1031" s="293" t="str">
        <f t="shared" si="226"/>
        <v/>
      </c>
      <c r="AH1031" s="293">
        <f t="shared" si="227"/>
        <v>0</v>
      </c>
      <c r="AI1031" s="292" t="str">
        <f t="shared" si="228"/>
        <v>X</v>
      </c>
    </row>
    <row r="1032" spans="1:35" ht="15.75" x14ac:dyDescent="0.25">
      <c r="A1032"/>
      <c r="B1032">
        <f>TABLA!D1029</f>
        <v>1047</v>
      </c>
      <c r="C1032">
        <f>TABLA!H1029</f>
        <v>14</v>
      </c>
      <c r="D1032" s="165" t="str">
        <f>TABLA!A1029</f>
        <v>F. Filología</v>
      </c>
      <c r="E1032" s="284">
        <f>TABLA!BN1029</f>
        <v>0</v>
      </c>
      <c r="F1032" s="293" t="str">
        <f t="shared" si="225"/>
        <v/>
      </c>
      <c r="G1032" s="293" t="str">
        <f t="shared" si="225"/>
        <v/>
      </c>
      <c r="H1032" s="293" t="str">
        <f t="shared" si="225"/>
        <v/>
      </c>
      <c r="I1032" s="293" t="str">
        <f t="shared" si="225"/>
        <v/>
      </c>
      <c r="J1032" s="293" t="str">
        <f t="shared" si="225"/>
        <v/>
      </c>
      <c r="K1032" s="293" t="str">
        <f t="shared" si="225"/>
        <v/>
      </c>
      <c r="L1032" s="293" t="str">
        <f t="shared" si="225"/>
        <v/>
      </c>
      <c r="M1032" s="293" t="str">
        <f t="shared" si="225"/>
        <v/>
      </c>
      <c r="N1032" s="293" t="str">
        <f t="shared" si="225"/>
        <v/>
      </c>
      <c r="O1032" s="293" t="str">
        <f t="shared" si="225"/>
        <v/>
      </c>
      <c r="P1032" s="293" t="str">
        <f t="shared" si="224"/>
        <v/>
      </c>
      <c r="Q1032" s="293" t="str">
        <f t="shared" si="224"/>
        <v/>
      </c>
      <c r="R1032" s="293" t="str">
        <f t="shared" si="224"/>
        <v/>
      </c>
      <c r="S1032" s="293" t="str">
        <f t="shared" si="224"/>
        <v/>
      </c>
      <c r="T1032" s="293" t="str">
        <f t="shared" si="224"/>
        <v/>
      </c>
      <c r="U1032" s="293" t="str">
        <f t="shared" si="224"/>
        <v/>
      </c>
      <c r="V1032" s="293" t="str">
        <f t="shared" si="224"/>
        <v/>
      </c>
      <c r="W1032" s="293" t="str">
        <f t="shared" si="224"/>
        <v/>
      </c>
      <c r="X1032" s="293" t="str">
        <f t="shared" si="224"/>
        <v/>
      </c>
      <c r="Y1032" s="293" t="str">
        <f t="shared" si="224"/>
        <v/>
      </c>
      <c r="Z1032" s="293" t="str">
        <f t="shared" si="226"/>
        <v/>
      </c>
      <c r="AA1032" s="293" t="str">
        <f t="shared" si="226"/>
        <v/>
      </c>
      <c r="AB1032" s="293" t="str">
        <f t="shared" si="226"/>
        <v/>
      </c>
      <c r="AC1032" s="293" t="str">
        <f t="shared" si="226"/>
        <v/>
      </c>
      <c r="AD1032" s="293" t="str">
        <f t="shared" si="226"/>
        <v/>
      </c>
      <c r="AE1032" s="293" t="str">
        <f t="shared" si="226"/>
        <v/>
      </c>
      <c r="AF1032" s="293" t="str">
        <f t="shared" si="226"/>
        <v/>
      </c>
      <c r="AG1032" s="293" t="str">
        <f t="shared" si="226"/>
        <v/>
      </c>
      <c r="AH1032" s="293">
        <f t="shared" si="227"/>
        <v>0</v>
      </c>
      <c r="AI1032" s="292" t="str">
        <f t="shared" si="228"/>
        <v>X</v>
      </c>
    </row>
    <row r="1033" spans="1:35" ht="15.75" x14ac:dyDescent="0.25">
      <c r="A1033"/>
      <c r="B1033">
        <f>TABLA!D1030</f>
        <v>1048</v>
      </c>
      <c r="C1033">
        <f>TABLA!H1030</f>
        <v>18</v>
      </c>
      <c r="D1033" s="165" t="str">
        <f>TABLA!A1030</f>
        <v>F. Medicina</v>
      </c>
      <c r="E1033" s="284">
        <f>TABLA!BN1030</f>
        <v>0</v>
      </c>
      <c r="F1033" s="293" t="str">
        <f t="shared" si="225"/>
        <v/>
      </c>
      <c r="G1033" s="293" t="str">
        <f t="shared" si="225"/>
        <v/>
      </c>
      <c r="H1033" s="293" t="str">
        <f t="shared" si="225"/>
        <v/>
      </c>
      <c r="I1033" s="293" t="str">
        <f t="shared" si="225"/>
        <v/>
      </c>
      <c r="J1033" s="293" t="str">
        <f t="shared" si="225"/>
        <v/>
      </c>
      <c r="K1033" s="293" t="str">
        <f t="shared" si="225"/>
        <v/>
      </c>
      <c r="L1033" s="293" t="str">
        <f t="shared" si="225"/>
        <v/>
      </c>
      <c r="M1033" s="293" t="str">
        <f t="shared" si="225"/>
        <v/>
      </c>
      <c r="N1033" s="293" t="str">
        <f t="shared" si="225"/>
        <v/>
      </c>
      <c r="O1033" s="293" t="str">
        <f t="shared" si="225"/>
        <v/>
      </c>
      <c r="P1033" s="293" t="str">
        <f t="shared" si="224"/>
        <v/>
      </c>
      <c r="Q1033" s="293" t="str">
        <f t="shared" si="224"/>
        <v/>
      </c>
      <c r="R1033" s="293" t="str">
        <f t="shared" si="224"/>
        <v/>
      </c>
      <c r="S1033" s="293" t="str">
        <f t="shared" si="224"/>
        <v/>
      </c>
      <c r="T1033" s="293" t="str">
        <f t="shared" si="224"/>
        <v/>
      </c>
      <c r="U1033" s="293" t="str">
        <f t="shared" si="224"/>
        <v/>
      </c>
      <c r="V1033" s="293" t="str">
        <f t="shared" si="224"/>
        <v/>
      </c>
      <c r="W1033" s="293" t="str">
        <f t="shared" si="224"/>
        <v/>
      </c>
      <c r="X1033" s="293" t="str">
        <f t="shared" si="224"/>
        <v/>
      </c>
      <c r="Y1033" s="293" t="str">
        <f t="shared" si="224"/>
        <v/>
      </c>
      <c r="Z1033" s="293" t="str">
        <f t="shared" si="226"/>
        <v/>
      </c>
      <c r="AA1033" s="293" t="str">
        <f t="shared" si="226"/>
        <v/>
      </c>
      <c r="AB1033" s="293" t="str">
        <f t="shared" si="226"/>
        <v/>
      </c>
      <c r="AC1033" s="293" t="str">
        <f t="shared" si="226"/>
        <v/>
      </c>
      <c r="AD1033" s="293" t="str">
        <f t="shared" si="226"/>
        <v/>
      </c>
      <c r="AE1033" s="293" t="str">
        <f t="shared" si="226"/>
        <v/>
      </c>
      <c r="AF1033" s="293" t="str">
        <f t="shared" si="226"/>
        <v/>
      </c>
      <c r="AG1033" s="293" t="str">
        <f t="shared" si="226"/>
        <v/>
      </c>
      <c r="AH1033" s="293">
        <f t="shared" si="227"/>
        <v>0</v>
      </c>
      <c r="AI1033" s="292" t="str">
        <f t="shared" si="228"/>
        <v>X</v>
      </c>
    </row>
    <row r="1034" spans="1:35" ht="39" x14ac:dyDescent="0.25">
      <c r="A1034" s="3"/>
      <c r="B1034">
        <f>TABLA!D1031</f>
        <v>1049</v>
      </c>
      <c r="C1034">
        <f>TABLA!H1031</f>
        <v>5</v>
      </c>
      <c r="D1034" s="165" t="str">
        <f>TABLA!A1031</f>
        <v>F. Ciencias Económicas y Empresariales</v>
      </c>
      <c r="E1034" s="284">
        <f>TABLA!BN1031</f>
        <v>0</v>
      </c>
      <c r="F1034" s="293" t="str">
        <f t="shared" si="225"/>
        <v/>
      </c>
      <c r="G1034" s="293" t="str">
        <f t="shared" si="225"/>
        <v/>
      </c>
      <c r="H1034" s="293" t="str">
        <f t="shared" si="225"/>
        <v/>
      </c>
      <c r="I1034" s="293" t="str">
        <f t="shared" si="225"/>
        <v/>
      </c>
      <c r="J1034" s="293" t="str">
        <f t="shared" si="225"/>
        <v/>
      </c>
      <c r="K1034" s="293" t="str">
        <f t="shared" si="225"/>
        <v/>
      </c>
      <c r="L1034" s="293" t="str">
        <f t="shared" si="225"/>
        <v/>
      </c>
      <c r="M1034" s="293" t="str">
        <f t="shared" si="225"/>
        <v/>
      </c>
      <c r="N1034" s="293" t="str">
        <f t="shared" si="225"/>
        <v/>
      </c>
      <c r="O1034" s="293" t="str">
        <f t="shared" si="225"/>
        <v/>
      </c>
      <c r="P1034" s="293" t="str">
        <f t="shared" si="224"/>
        <v/>
      </c>
      <c r="Q1034" s="293" t="str">
        <f t="shared" si="224"/>
        <v/>
      </c>
      <c r="R1034" s="293" t="str">
        <f t="shared" si="224"/>
        <v/>
      </c>
      <c r="S1034" s="293" t="str">
        <f t="shared" si="224"/>
        <v/>
      </c>
      <c r="T1034" s="293" t="str">
        <f t="shared" si="224"/>
        <v/>
      </c>
      <c r="U1034" s="293" t="str">
        <f t="shared" si="224"/>
        <v/>
      </c>
      <c r="V1034" s="293" t="str">
        <f t="shared" si="224"/>
        <v/>
      </c>
      <c r="W1034" s="293" t="str">
        <f t="shared" si="224"/>
        <v/>
      </c>
      <c r="X1034" s="293" t="str">
        <f t="shared" si="224"/>
        <v/>
      </c>
      <c r="Y1034" s="293" t="str">
        <f t="shared" si="224"/>
        <v/>
      </c>
      <c r="Z1034" s="293" t="str">
        <f t="shared" si="226"/>
        <v/>
      </c>
      <c r="AA1034" s="293" t="str">
        <f t="shared" si="226"/>
        <v/>
      </c>
      <c r="AB1034" s="293" t="str">
        <f t="shared" si="226"/>
        <v/>
      </c>
      <c r="AC1034" s="293" t="str">
        <f t="shared" si="226"/>
        <v/>
      </c>
      <c r="AD1034" s="293" t="str">
        <f t="shared" si="226"/>
        <v/>
      </c>
      <c r="AE1034" s="293" t="str">
        <f t="shared" si="226"/>
        <v/>
      </c>
      <c r="AF1034" s="293" t="str">
        <f t="shared" si="226"/>
        <v/>
      </c>
      <c r="AG1034" s="293" t="str">
        <f t="shared" si="226"/>
        <v/>
      </c>
      <c r="AH1034" s="293">
        <f t="shared" si="227"/>
        <v>0</v>
      </c>
      <c r="AI1034" s="292" t="str">
        <f t="shared" si="228"/>
        <v>X</v>
      </c>
    </row>
    <row r="1035" spans="1:35" ht="26.25" x14ac:dyDescent="0.25">
      <c r="A1035"/>
      <c r="B1035">
        <f>TABLA!D1032</f>
        <v>1050</v>
      </c>
      <c r="C1035">
        <f>TABLA!H1032</f>
        <v>16</v>
      </c>
      <c r="D1035" s="165" t="str">
        <f>TABLA!A1032</f>
        <v>F. Geografía e Historia</v>
      </c>
      <c r="E1035" s="284">
        <f>TABLA!BN1032</f>
        <v>0</v>
      </c>
      <c r="F1035" s="293" t="str">
        <f t="shared" si="225"/>
        <v/>
      </c>
      <c r="G1035" s="293" t="str">
        <f t="shared" si="225"/>
        <v/>
      </c>
      <c r="H1035" s="293" t="str">
        <f t="shared" si="225"/>
        <v/>
      </c>
      <c r="I1035" s="293" t="str">
        <f t="shared" si="225"/>
        <v/>
      </c>
      <c r="J1035" s="293" t="str">
        <f t="shared" si="225"/>
        <v/>
      </c>
      <c r="K1035" s="293" t="str">
        <f t="shared" si="225"/>
        <v/>
      </c>
      <c r="L1035" s="293" t="str">
        <f t="shared" si="225"/>
        <v/>
      </c>
      <c r="M1035" s="293" t="str">
        <f t="shared" si="225"/>
        <v/>
      </c>
      <c r="N1035" s="293" t="str">
        <f t="shared" si="225"/>
        <v/>
      </c>
      <c r="O1035" s="293" t="str">
        <f t="shared" si="225"/>
        <v/>
      </c>
      <c r="P1035" s="293" t="str">
        <f t="shared" si="224"/>
        <v/>
      </c>
      <c r="Q1035" s="293" t="str">
        <f t="shared" si="224"/>
        <v/>
      </c>
      <c r="R1035" s="293" t="str">
        <f t="shared" si="224"/>
        <v/>
      </c>
      <c r="S1035" s="293" t="str">
        <f t="shared" si="224"/>
        <v/>
      </c>
      <c r="T1035" s="293" t="str">
        <f t="shared" si="224"/>
        <v/>
      </c>
      <c r="U1035" s="293" t="str">
        <f t="shared" si="224"/>
        <v/>
      </c>
      <c r="V1035" s="293" t="str">
        <f t="shared" si="224"/>
        <v/>
      </c>
      <c r="W1035" s="293" t="str">
        <f t="shared" si="224"/>
        <v/>
      </c>
      <c r="X1035" s="293" t="str">
        <f t="shared" si="224"/>
        <v/>
      </c>
      <c r="Y1035" s="293" t="str">
        <f t="shared" si="224"/>
        <v/>
      </c>
      <c r="Z1035" s="293" t="str">
        <f t="shared" si="226"/>
        <v/>
      </c>
      <c r="AA1035" s="293" t="str">
        <f t="shared" si="226"/>
        <v/>
      </c>
      <c r="AB1035" s="293" t="str">
        <f t="shared" si="226"/>
        <v/>
      </c>
      <c r="AC1035" s="293" t="str">
        <f t="shared" si="226"/>
        <v/>
      </c>
      <c r="AD1035" s="293" t="str">
        <f t="shared" si="226"/>
        <v/>
      </c>
      <c r="AE1035" s="293" t="str">
        <f t="shared" si="226"/>
        <v/>
      </c>
      <c r="AF1035" s="293" t="str">
        <f t="shared" si="226"/>
        <v/>
      </c>
      <c r="AG1035" s="293" t="str">
        <f t="shared" si="226"/>
        <v/>
      </c>
      <c r="AH1035" s="293">
        <f t="shared" si="227"/>
        <v>0</v>
      </c>
      <c r="AI1035" s="292" t="str">
        <f t="shared" si="228"/>
        <v>X</v>
      </c>
    </row>
    <row r="1036" spans="1:35" ht="25.5" x14ac:dyDescent="0.25">
      <c r="A1036"/>
      <c r="B1036">
        <f>TABLA!D1033</f>
        <v>1051</v>
      </c>
      <c r="C1036">
        <f>TABLA!H1033</f>
        <v>16</v>
      </c>
      <c r="D1036" s="284" t="str">
        <f>TABLA!A1033</f>
        <v>F. Geografía e Historia</v>
      </c>
      <c r="E1036" s="284" t="str">
        <f>TABLA!BN1033</f>
        <v>Muy satisfecho con el servicio de biblioteca de la facultad</v>
      </c>
      <c r="F1036" s="293" t="str">
        <f t="shared" si="225"/>
        <v/>
      </c>
      <c r="G1036" s="293" t="str">
        <f t="shared" si="225"/>
        <v/>
      </c>
      <c r="H1036" s="293" t="str">
        <f t="shared" si="225"/>
        <v/>
      </c>
      <c r="I1036" s="293" t="str">
        <f t="shared" si="225"/>
        <v/>
      </c>
      <c r="J1036" s="293" t="str">
        <f t="shared" si="225"/>
        <v/>
      </c>
      <c r="K1036" s="293" t="str">
        <f t="shared" si="225"/>
        <v/>
      </c>
      <c r="L1036" s="293" t="str">
        <f t="shared" si="225"/>
        <v/>
      </c>
      <c r="M1036" s="293" t="str">
        <f t="shared" si="225"/>
        <v/>
      </c>
      <c r="N1036" s="293" t="str">
        <f t="shared" si="225"/>
        <v/>
      </c>
      <c r="O1036" s="293" t="str">
        <f t="shared" si="225"/>
        <v/>
      </c>
      <c r="P1036" s="293" t="str">
        <f t="shared" si="224"/>
        <v/>
      </c>
      <c r="Q1036" s="293" t="str">
        <f t="shared" si="224"/>
        <v/>
      </c>
      <c r="R1036" s="293" t="str">
        <f t="shared" si="224"/>
        <v/>
      </c>
      <c r="S1036" s="293" t="str">
        <f t="shared" si="224"/>
        <v/>
      </c>
      <c r="T1036" s="293" t="str">
        <f t="shared" si="224"/>
        <v/>
      </c>
      <c r="U1036" s="293" t="str">
        <f t="shared" si="224"/>
        <v/>
      </c>
      <c r="V1036" s="293" t="str">
        <f t="shared" si="224"/>
        <v/>
      </c>
      <c r="W1036" s="293" t="str">
        <f t="shared" si="224"/>
        <v/>
      </c>
      <c r="X1036" s="293" t="str">
        <f t="shared" si="224"/>
        <v/>
      </c>
      <c r="Y1036" s="293" t="str">
        <f t="shared" si="224"/>
        <v/>
      </c>
      <c r="Z1036" s="293" t="str">
        <f t="shared" si="226"/>
        <v/>
      </c>
      <c r="AA1036" s="293" t="str">
        <f t="shared" si="226"/>
        <v/>
      </c>
      <c r="AB1036" s="293" t="str">
        <f t="shared" si="226"/>
        <v/>
      </c>
      <c r="AC1036" s="293" t="str">
        <f t="shared" si="226"/>
        <v/>
      </c>
      <c r="AD1036" s="293" t="str">
        <f t="shared" si="226"/>
        <v/>
      </c>
      <c r="AE1036" s="293" t="str">
        <f t="shared" si="226"/>
        <v/>
      </c>
      <c r="AF1036" s="293" t="str">
        <f t="shared" si="226"/>
        <v/>
      </c>
      <c r="AG1036" s="293" t="str">
        <f t="shared" si="226"/>
        <v/>
      </c>
      <c r="AH1036" s="293">
        <f t="shared" si="227"/>
        <v>0</v>
      </c>
      <c r="AI1036" s="292">
        <f t="shared" si="228"/>
        <v>1</v>
      </c>
    </row>
    <row r="1037" spans="1:35" ht="51.75" x14ac:dyDescent="0.25">
      <c r="A1037"/>
      <c r="B1037">
        <f>TABLA!D1034</f>
        <v>1052</v>
      </c>
      <c r="C1037">
        <f>TABLA!H1034</f>
        <v>12</v>
      </c>
      <c r="D1037" s="165" t="str">
        <f>TABLA!A1034</f>
        <v>F. Educación - Centro de Formación del Profesorado</v>
      </c>
      <c r="E1037" s="284" t="str">
        <f>TABLA!BN1034</f>
        <v>No sabía que existían cursos de formación para usuarios.&lt;br&gt;Utilizaría la biblioteca varias veces a la semana a partir de las 08:30 si estuviera abierta</v>
      </c>
      <c r="F1037" s="293" t="str">
        <f t="shared" si="225"/>
        <v/>
      </c>
      <c r="G1037" s="293" t="str">
        <f t="shared" si="225"/>
        <v/>
      </c>
      <c r="H1037" s="293" t="str">
        <f t="shared" si="225"/>
        <v/>
      </c>
      <c r="I1037" s="293" t="str">
        <f t="shared" si="225"/>
        <v/>
      </c>
      <c r="J1037" s="293" t="str">
        <f t="shared" si="225"/>
        <v/>
      </c>
      <c r="K1037" s="293" t="str">
        <f t="shared" si="225"/>
        <v/>
      </c>
      <c r="L1037" s="293" t="str">
        <f t="shared" si="225"/>
        <v/>
      </c>
      <c r="M1037" s="293" t="str">
        <f t="shared" si="225"/>
        <v/>
      </c>
      <c r="N1037" s="293" t="str">
        <f t="shared" si="225"/>
        <v/>
      </c>
      <c r="O1037" s="293" t="str">
        <f t="shared" si="225"/>
        <v/>
      </c>
      <c r="P1037" s="293" t="str">
        <f t="shared" si="224"/>
        <v/>
      </c>
      <c r="Q1037" s="293" t="str">
        <f t="shared" si="224"/>
        <v/>
      </c>
      <c r="R1037" s="293" t="str">
        <f t="shared" si="224"/>
        <v/>
      </c>
      <c r="S1037" s="293" t="str">
        <f t="shared" si="224"/>
        <v/>
      </c>
      <c r="T1037" s="293" t="str">
        <f t="shared" si="224"/>
        <v/>
      </c>
      <c r="U1037" s="293" t="str">
        <f t="shared" si="224"/>
        <v/>
      </c>
      <c r="V1037" s="293" t="str">
        <f t="shared" si="224"/>
        <v/>
      </c>
      <c r="W1037" s="293" t="str">
        <f t="shared" si="224"/>
        <v/>
      </c>
      <c r="X1037" s="293" t="str">
        <f t="shared" si="224"/>
        <v/>
      </c>
      <c r="Y1037" s="293" t="str">
        <f t="shared" si="224"/>
        <v/>
      </c>
      <c r="Z1037" s="293" t="str">
        <f t="shared" si="226"/>
        <v/>
      </c>
      <c r="AA1037" s="293" t="str">
        <f t="shared" si="226"/>
        <v/>
      </c>
      <c r="AB1037" s="293" t="str">
        <f t="shared" si="226"/>
        <v/>
      </c>
      <c r="AC1037" s="293" t="str">
        <f t="shared" si="226"/>
        <v/>
      </c>
      <c r="AD1037" s="293" t="str">
        <f t="shared" si="226"/>
        <v/>
      </c>
      <c r="AE1037" s="293" t="str">
        <f t="shared" si="226"/>
        <v>x</v>
      </c>
      <c r="AF1037" s="293" t="str">
        <f t="shared" si="226"/>
        <v/>
      </c>
      <c r="AG1037" s="293" t="str">
        <f t="shared" si="226"/>
        <v/>
      </c>
      <c r="AH1037" s="293">
        <f t="shared" si="227"/>
        <v>1</v>
      </c>
      <c r="AI1037" s="292">
        <f t="shared" si="228"/>
        <v>1</v>
      </c>
    </row>
    <row r="1038" spans="1:35" ht="25.5" x14ac:dyDescent="0.25">
      <c r="A1038"/>
      <c r="B1038">
        <f>TABLA!D1035</f>
        <v>1053</v>
      </c>
      <c r="C1038">
        <f>TABLA!H1035</f>
        <v>2</v>
      </c>
      <c r="D1038" s="284" t="str">
        <f>TABLA!A1035</f>
        <v>F. Ciencias Biológicas</v>
      </c>
      <c r="E1038" s="284" t="str">
        <f>TABLA!BN1035</f>
        <v xml:space="preserve">No he asistido a ningún curso de formación por desconocimiento. </v>
      </c>
      <c r="F1038" s="293" t="str">
        <f t="shared" si="225"/>
        <v/>
      </c>
      <c r="G1038" s="293" t="str">
        <f t="shared" si="225"/>
        <v/>
      </c>
      <c r="H1038" s="293" t="str">
        <f t="shared" si="225"/>
        <v/>
      </c>
      <c r="I1038" s="293" t="str">
        <f t="shared" si="225"/>
        <v/>
      </c>
      <c r="J1038" s="293" t="str">
        <f t="shared" si="225"/>
        <v/>
      </c>
      <c r="K1038" s="293" t="str">
        <f t="shared" si="225"/>
        <v/>
      </c>
      <c r="L1038" s="293" t="str">
        <f t="shared" si="225"/>
        <v/>
      </c>
      <c r="M1038" s="293" t="str">
        <f t="shared" si="225"/>
        <v/>
      </c>
      <c r="N1038" s="293" t="str">
        <f t="shared" si="225"/>
        <v/>
      </c>
      <c r="O1038" s="293" t="str">
        <f t="shared" si="225"/>
        <v/>
      </c>
      <c r="P1038" s="293" t="str">
        <f t="shared" si="224"/>
        <v/>
      </c>
      <c r="Q1038" s="293" t="str">
        <f t="shared" si="224"/>
        <v/>
      </c>
      <c r="R1038" s="293" t="str">
        <f t="shared" si="224"/>
        <v/>
      </c>
      <c r="S1038" s="293" t="str">
        <f t="shared" si="224"/>
        <v/>
      </c>
      <c r="T1038" s="293" t="str">
        <f t="shared" si="224"/>
        <v/>
      </c>
      <c r="U1038" s="293" t="str">
        <f t="shared" si="224"/>
        <v/>
      </c>
      <c r="V1038" s="293" t="str">
        <f t="shared" si="224"/>
        <v/>
      </c>
      <c r="W1038" s="293" t="str">
        <f t="shared" si="224"/>
        <v/>
      </c>
      <c r="X1038" s="293" t="str">
        <f t="shared" si="224"/>
        <v/>
      </c>
      <c r="Y1038" s="293" t="str">
        <f t="shared" si="224"/>
        <v/>
      </c>
      <c r="Z1038" s="293" t="str">
        <f t="shared" si="226"/>
        <v/>
      </c>
      <c r="AA1038" s="293" t="str">
        <f t="shared" si="226"/>
        <v/>
      </c>
      <c r="AB1038" s="293" t="str">
        <f t="shared" si="226"/>
        <v/>
      </c>
      <c r="AC1038" s="293" t="str">
        <f t="shared" si="226"/>
        <v/>
      </c>
      <c r="AD1038" s="293" t="str">
        <f t="shared" si="226"/>
        <v/>
      </c>
      <c r="AE1038" s="293" t="str">
        <f t="shared" si="226"/>
        <v/>
      </c>
      <c r="AF1038" s="293" t="str">
        <f t="shared" si="226"/>
        <v/>
      </c>
      <c r="AG1038" s="293" t="str">
        <f t="shared" si="226"/>
        <v/>
      </c>
      <c r="AH1038" s="293">
        <f t="shared" si="227"/>
        <v>0</v>
      </c>
      <c r="AI1038" s="292">
        <f t="shared" si="228"/>
        <v>1</v>
      </c>
    </row>
    <row r="1039" spans="1:35" ht="25.5" x14ac:dyDescent="0.25">
      <c r="A1039" s="3"/>
      <c r="B1039">
        <f>TABLA!D1036</f>
        <v>1054</v>
      </c>
      <c r="C1039">
        <f>TABLA!H1036</f>
        <v>25</v>
      </c>
      <c r="D1039" s="284" t="str">
        <f>TABLA!A1036</f>
        <v>F. Óptica y Optometría</v>
      </c>
      <c r="E1039" s="284">
        <f>TABLA!BN1036</f>
        <v>0</v>
      </c>
      <c r="F1039" s="293" t="str">
        <f t="shared" si="225"/>
        <v/>
      </c>
      <c r="G1039" s="293" t="str">
        <f t="shared" si="225"/>
        <v/>
      </c>
      <c r="H1039" s="293" t="str">
        <f t="shared" si="225"/>
        <v/>
      </c>
      <c r="I1039" s="293" t="str">
        <f t="shared" si="225"/>
        <v/>
      </c>
      <c r="J1039" s="293" t="str">
        <f t="shared" si="225"/>
        <v/>
      </c>
      <c r="K1039" s="293" t="str">
        <f t="shared" si="225"/>
        <v/>
      </c>
      <c r="L1039" s="293" t="str">
        <f t="shared" si="225"/>
        <v/>
      </c>
      <c r="M1039" s="293" t="str">
        <f t="shared" si="225"/>
        <v/>
      </c>
      <c r="N1039" s="293" t="str">
        <f t="shared" si="225"/>
        <v/>
      </c>
      <c r="O1039" s="293" t="str">
        <f t="shared" si="225"/>
        <v/>
      </c>
      <c r="P1039" s="293" t="str">
        <f t="shared" si="224"/>
        <v/>
      </c>
      <c r="Q1039" s="293" t="str">
        <f t="shared" si="224"/>
        <v/>
      </c>
      <c r="R1039" s="293" t="str">
        <f t="shared" si="224"/>
        <v/>
      </c>
      <c r="S1039" s="293" t="str">
        <f t="shared" si="224"/>
        <v/>
      </c>
      <c r="T1039" s="293" t="str">
        <f t="shared" si="224"/>
        <v/>
      </c>
      <c r="U1039" s="293" t="str">
        <f t="shared" si="224"/>
        <v/>
      </c>
      <c r="V1039" s="293" t="str">
        <f t="shared" si="224"/>
        <v/>
      </c>
      <c r="W1039" s="293" t="str">
        <f t="shared" si="224"/>
        <v/>
      </c>
      <c r="X1039" s="293" t="str">
        <f t="shared" si="224"/>
        <v/>
      </c>
      <c r="Y1039" s="293" t="str">
        <f t="shared" si="224"/>
        <v/>
      </c>
      <c r="Z1039" s="293" t="str">
        <f t="shared" si="226"/>
        <v/>
      </c>
      <c r="AA1039" s="293" t="str">
        <f t="shared" si="226"/>
        <v/>
      </c>
      <c r="AB1039" s="293" t="str">
        <f t="shared" si="226"/>
        <v/>
      </c>
      <c r="AC1039" s="293" t="str">
        <f t="shared" si="226"/>
        <v/>
      </c>
      <c r="AD1039" s="293" t="str">
        <f t="shared" si="226"/>
        <v/>
      </c>
      <c r="AE1039" s="293" t="str">
        <f t="shared" si="226"/>
        <v/>
      </c>
      <c r="AF1039" s="293" t="str">
        <f t="shared" si="226"/>
        <v/>
      </c>
      <c r="AG1039" s="293" t="str">
        <f t="shared" si="226"/>
        <v/>
      </c>
      <c r="AH1039" s="293">
        <f t="shared" si="227"/>
        <v>0</v>
      </c>
      <c r="AI1039" s="292" t="str">
        <f t="shared" si="228"/>
        <v>X</v>
      </c>
    </row>
    <row r="1040" spans="1:35" ht="25.5" x14ac:dyDescent="0.25">
      <c r="A1040"/>
      <c r="B1040">
        <f>TABLA!D1037</f>
        <v>1055</v>
      </c>
      <c r="C1040">
        <f>TABLA!H1037</f>
        <v>0</v>
      </c>
      <c r="D1040" s="165" t="str">
        <f>TABLA!A1037</f>
        <v>N/C</v>
      </c>
      <c r="E1040" s="284" t="str">
        <f>TABLA!BN1037</f>
        <v>En cuanto a las instalaciones en la biblioteca de Farmacia, más luz y puntos de carga de ordenadores, iPads... además de un horario algo más amplio</v>
      </c>
      <c r="F1040" s="293" t="str">
        <f t="shared" si="225"/>
        <v/>
      </c>
      <c r="G1040" s="293" t="str">
        <f t="shared" si="225"/>
        <v/>
      </c>
      <c r="H1040" s="293" t="str">
        <f t="shared" si="225"/>
        <v/>
      </c>
      <c r="I1040" s="293" t="str">
        <f t="shared" si="225"/>
        <v/>
      </c>
      <c r="J1040" s="293" t="str">
        <f t="shared" si="225"/>
        <v/>
      </c>
      <c r="K1040" s="293" t="str">
        <f t="shared" si="225"/>
        <v/>
      </c>
      <c r="L1040" s="293" t="str">
        <f t="shared" si="225"/>
        <v/>
      </c>
      <c r="M1040" s="293" t="str">
        <f t="shared" si="225"/>
        <v/>
      </c>
      <c r="N1040" s="293" t="str">
        <f t="shared" si="225"/>
        <v/>
      </c>
      <c r="O1040" s="293" t="str">
        <f t="shared" si="225"/>
        <v/>
      </c>
      <c r="P1040" s="293" t="str">
        <f t="shared" si="224"/>
        <v>x</v>
      </c>
      <c r="Q1040" s="293" t="str">
        <f t="shared" si="224"/>
        <v/>
      </c>
      <c r="R1040" s="293" t="str">
        <f t="shared" si="224"/>
        <v/>
      </c>
      <c r="S1040" s="293" t="str">
        <f t="shared" si="224"/>
        <v/>
      </c>
      <c r="T1040" s="293" t="str">
        <f t="shared" si="224"/>
        <v/>
      </c>
      <c r="U1040" s="293" t="str">
        <f t="shared" si="224"/>
        <v/>
      </c>
      <c r="V1040" s="293" t="str">
        <f t="shared" si="224"/>
        <v/>
      </c>
      <c r="W1040" s="293" t="str">
        <f t="shared" si="224"/>
        <v/>
      </c>
      <c r="X1040" s="293" t="str">
        <f t="shared" si="224"/>
        <v>x</v>
      </c>
      <c r="Y1040" s="293" t="str">
        <f t="shared" si="224"/>
        <v>x</v>
      </c>
      <c r="Z1040" s="293" t="str">
        <f t="shared" si="226"/>
        <v/>
      </c>
      <c r="AA1040" s="293" t="str">
        <f t="shared" si="226"/>
        <v/>
      </c>
      <c r="AB1040" s="293" t="str">
        <f t="shared" si="226"/>
        <v/>
      </c>
      <c r="AC1040" s="293" t="str">
        <f t="shared" si="226"/>
        <v/>
      </c>
      <c r="AD1040" s="293" t="str">
        <f t="shared" si="226"/>
        <v/>
      </c>
      <c r="AE1040" s="293" t="str">
        <f t="shared" si="226"/>
        <v/>
      </c>
      <c r="AF1040" s="293" t="str">
        <f t="shared" si="226"/>
        <v/>
      </c>
      <c r="AG1040" s="293" t="str">
        <f t="shared" si="226"/>
        <v/>
      </c>
      <c r="AH1040" s="293">
        <f t="shared" si="227"/>
        <v>3</v>
      </c>
      <c r="AI1040" s="292">
        <f t="shared" si="228"/>
        <v>1</v>
      </c>
    </row>
    <row r="1041" spans="1:35" ht="15.75" x14ac:dyDescent="0.25">
      <c r="A1041"/>
      <c r="B1041">
        <f>TABLA!D1038</f>
        <v>1056</v>
      </c>
      <c r="C1041">
        <f>TABLA!H1038</f>
        <v>13</v>
      </c>
      <c r="D1041" s="165" t="str">
        <f>TABLA!A1038</f>
        <v>F. Farmacia</v>
      </c>
      <c r="E1041" s="284">
        <f>TABLA!BN1038</f>
        <v>0</v>
      </c>
      <c r="F1041" s="293" t="str">
        <f t="shared" si="225"/>
        <v/>
      </c>
      <c r="G1041" s="293" t="str">
        <f t="shared" si="225"/>
        <v/>
      </c>
      <c r="H1041" s="293" t="str">
        <f t="shared" si="225"/>
        <v/>
      </c>
      <c r="I1041" s="293" t="str">
        <f t="shared" si="225"/>
        <v/>
      </c>
      <c r="J1041" s="293" t="str">
        <f t="shared" si="225"/>
        <v/>
      </c>
      <c r="K1041" s="293" t="str">
        <f t="shared" si="225"/>
        <v/>
      </c>
      <c r="L1041" s="293" t="str">
        <f t="shared" si="225"/>
        <v/>
      </c>
      <c r="M1041" s="293" t="str">
        <f t="shared" si="225"/>
        <v/>
      </c>
      <c r="N1041" s="293" t="str">
        <f t="shared" si="225"/>
        <v/>
      </c>
      <c r="O1041" s="293" t="str">
        <f t="shared" si="225"/>
        <v/>
      </c>
      <c r="P1041" s="293" t="str">
        <f t="shared" si="224"/>
        <v/>
      </c>
      <c r="Q1041" s="293" t="str">
        <f t="shared" si="224"/>
        <v/>
      </c>
      <c r="R1041" s="293" t="str">
        <f t="shared" si="224"/>
        <v/>
      </c>
      <c r="S1041" s="293" t="str">
        <f t="shared" si="224"/>
        <v/>
      </c>
      <c r="T1041" s="293" t="str">
        <f t="shared" si="224"/>
        <v/>
      </c>
      <c r="U1041" s="293" t="str">
        <f t="shared" si="224"/>
        <v/>
      </c>
      <c r="V1041" s="293" t="str">
        <f t="shared" si="224"/>
        <v/>
      </c>
      <c r="W1041" s="293" t="str">
        <f t="shared" si="224"/>
        <v/>
      </c>
      <c r="X1041" s="293" t="str">
        <f t="shared" si="224"/>
        <v/>
      </c>
      <c r="Y1041" s="293" t="str">
        <f t="shared" si="224"/>
        <v/>
      </c>
      <c r="Z1041" s="293" t="str">
        <f t="shared" si="226"/>
        <v/>
      </c>
      <c r="AA1041" s="293" t="str">
        <f t="shared" si="226"/>
        <v/>
      </c>
      <c r="AB1041" s="293" t="str">
        <f t="shared" si="226"/>
        <v/>
      </c>
      <c r="AC1041" s="293" t="str">
        <f t="shared" si="226"/>
        <v/>
      </c>
      <c r="AD1041" s="293" t="str">
        <f t="shared" si="226"/>
        <v/>
      </c>
      <c r="AE1041" s="293" t="str">
        <f t="shared" si="226"/>
        <v/>
      </c>
      <c r="AF1041" s="293" t="str">
        <f t="shared" si="226"/>
        <v/>
      </c>
      <c r="AG1041" s="293" t="str">
        <f t="shared" si="226"/>
        <v/>
      </c>
      <c r="AH1041" s="293">
        <f t="shared" si="227"/>
        <v>0</v>
      </c>
      <c r="AI1041" s="292" t="str">
        <f t="shared" si="228"/>
        <v>X</v>
      </c>
    </row>
    <row r="1042" spans="1:35" ht="15.75" x14ac:dyDescent="0.25">
      <c r="A1042"/>
      <c r="B1042">
        <f>TABLA!D1039</f>
        <v>1057</v>
      </c>
      <c r="C1042">
        <f>TABLA!H1039</f>
        <v>17</v>
      </c>
      <c r="D1042" s="165" t="str">
        <f>TABLA!A1039</f>
        <v>F. Informática</v>
      </c>
      <c r="E1042" s="284">
        <f>TABLA!BN1039</f>
        <v>0</v>
      </c>
      <c r="F1042" s="293" t="str">
        <f t="shared" si="225"/>
        <v/>
      </c>
      <c r="G1042" s="293" t="str">
        <f t="shared" si="225"/>
        <v/>
      </c>
      <c r="H1042" s="293" t="str">
        <f t="shared" si="225"/>
        <v/>
      </c>
      <c r="I1042" s="293" t="str">
        <f t="shared" si="225"/>
        <v/>
      </c>
      <c r="J1042" s="293" t="str">
        <f t="shared" si="225"/>
        <v/>
      </c>
      <c r="K1042" s="293" t="str">
        <f t="shared" si="225"/>
        <v/>
      </c>
      <c r="L1042" s="293" t="str">
        <f t="shared" si="225"/>
        <v/>
      </c>
      <c r="M1042" s="293" t="str">
        <f t="shared" si="225"/>
        <v/>
      </c>
      <c r="N1042" s="293" t="str">
        <f t="shared" si="225"/>
        <v/>
      </c>
      <c r="O1042" s="293" t="str">
        <f t="shared" si="225"/>
        <v/>
      </c>
      <c r="P1042" s="293" t="str">
        <f t="shared" si="225"/>
        <v/>
      </c>
      <c r="Q1042" s="293" t="str">
        <f t="shared" si="225"/>
        <v/>
      </c>
      <c r="R1042" s="293" t="str">
        <f t="shared" si="225"/>
        <v/>
      </c>
      <c r="S1042" s="293" t="str">
        <f t="shared" si="225"/>
        <v/>
      </c>
      <c r="T1042" s="293" t="str">
        <f t="shared" si="225"/>
        <v/>
      </c>
      <c r="U1042" s="293" t="str">
        <f t="shared" si="225"/>
        <v/>
      </c>
      <c r="V1042" s="293" t="str">
        <f t="shared" ref="P1042:AE1057" si="229">IFERROR((IF(FIND(V$1,$E1042,1)&gt;0,"x")),"")</f>
        <v/>
      </c>
      <c r="W1042" s="293" t="str">
        <f t="shared" si="229"/>
        <v/>
      </c>
      <c r="X1042" s="293" t="str">
        <f t="shared" si="229"/>
        <v/>
      </c>
      <c r="Y1042" s="293" t="str">
        <f t="shared" si="229"/>
        <v/>
      </c>
      <c r="Z1042" s="293" t="str">
        <f t="shared" si="226"/>
        <v/>
      </c>
      <c r="AA1042" s="293" t="str">
        <f t="shared" si="226"/>
        <v/>
      </c>
      <c r="AB1042" s="293" t="str">
        <f t="shared" si="226"/>
        <v/>
      </c>
      <c r="AC1042" s="293" t="str">
        <f t="shared" si="226"/>
        <v/>
      </c>
      <c r="AD1042" s="293" t="str">
        <f t="shared" si="226"/>
        <v/>
      </c>
      <c r="AE1042" s="293" t="str">
        <f t="shared" si="226"/>
        <v/>
      </c>
      <c r="AF1042" s="293" t="str">
        <f t="shared" si="226"/>
        <v/>
      </c>
      <c r="AG1042" s="293" t="str">
        <f t="shared" si="226"/>
        <v/>
      </c>
      <c r="AH1042" s="293">
        <f t="shared" si="227"/>
        <v>0</v>
      </c>
      <c r="AI1042" s="292" t="str">
        <f t="shared" si="228"/>
        <v>X</v>
      </c>
    </row>
    <row r="1043" spans="1:35" ht="26.25" x14ac:dyDescent="0.25">
      <c r="A1043"/>
      <c r="B1043">
        <f>TABLA!D1040</f>
        <v>1058</v>
      </c>
      <c r="C1043">
        <f>TABLA!H1040</f>
        <v>16</v>
      </c>
      <c r="D1043" s="165" t="str">
        <f>TABLA!A1040</f>
        <v>F. Geografía e Historia</v>
      </c>
      <c r="E1043" s="284">
        <f>TABLA!BN1040</f>
        <v>0</v>
      </c>
      <c r="F1043" s="293" t="str">
        <f t="shared" ref="F1043:U1058" si="230">IFERROR((IF(FIND(F$1,$E1043,1)&gt;0,"x")),"")</f>
        <v/>
      </c>
      <c r="G1043" s="293" t="str">
        <f t="shared" si="230"/>
        <v/>
      </c>
      <c r="H1043" s="293" t="str">
        <f t="shared" si="230"/>
        <v/>
      </c>
      <c r="I1043" s="293" t="str">
        <f t="shared" si="230"/>
        <v/>
      </c>
      <c r="J1043" s="293" t="str">
        <f t="shared" si="230"/>
        <v/>
      </c>
      <c r="K1043" s="293" t="str">
        <f t="shared" si="230"/>
        <v/>
      </c>
      <c r="L1043" s="293" t="str">
        <f t="shared" si="230"/>
        <v/>
      </c>
      <c r="M1043" s="293" t="str">
        <f t="shared" si="230"/>
        <v/>
      </c>
      <c r="N1043" s="293" t="str">
        <f t="shared" si="230"/>
        <v/>
      </c>
      <c r="O1043" s="293" t="str">
        <f t="shared" si="230"/>
        <v/>
      </c>
      <c r="P1043" s="293" t="str">
        <f t="shared" si="229"/>
        <v/>
      </c>
      <c r="Q1043" s="293" t="str">
        <f t="shared" si="229"/>
        <v/>
      </c>
      <c r="R1043" s="293" t="str">
        <f t="shared" si="229"/>
        <v/>
      </c>
      <c r="S1043" s="293" t="str">
        <f t="shared" si="229"/>
        <v/>
      </c>
      <c r="T1043" s="293" t="str">
        <f t="shared" si="229"/>
        <v/>
      </c>
      <c r="U1043" s="293" t="str">
        <f t="shared" si="229"/>
        <v/>
      </c>
      <c r="V1043" s="293" t="str">
        <f t="shared" si="229"/>
        <v/>
      </c>
      <c r="W1043" s="293" t="str">
        <f t="shared" si="229"/>
        <v/>
      </c>
      <c r="X1043" s="293" t="str">
        <f t="shared" si="229"/>
        <v/>
      </c>
      <c r="Y1043" s="293" t="str">
        <f t="shared" si="229"/>
        <v/>
      </c>
      <c r="Z1043" s="293" t="str">
        <f t="shared" si="229"/>
        <v/>
      </c>
      <c r="AA1043" s="293" t="str">
        <f t="shared" si="229"/>
        <v/>
      </c>
      <c r="AB1043" s="293" t="str">
        <f t="shared" si="229"/>
        <v/>
      </c>
      <c r="AC1043" s="293" t="str">
        <f t="shared" si="229"/>
        <v/>
      </c>
      <c r="AD1043" s="293" t="str">
        <f t="shared" si="229"/>
        <v/>
      </c>
      <c r="AE1043" s="293" t="str">
        <f t="shared" si="229"/>
        <v/>
      </c>
      <c r="AF1043" s="293" t="str">
        <f t="shared" ref="Z1043:AG1058" si="231">IFERROR((IF(FIND(AF$1,$E1043,1)&gt;0,"x")),"")</f>
        <v/>
      </c>
      <c r="AG1043" s="293" t="str">
        <f t="shared" si="231"/>
        <v/>
      </c>
      <c r="AH1043" s="293">
        <f t="shared" si="227"/>
        <v>0</v>
      </c>
      <c r="AI1043" s="292" t="str">
        <f t="shared" si="228"/>
        <v>X</v>
      </c>
    </row>
    <row r="1044" spans="1:35" ht="25.5" x14ac:dyDescent="0.25">
      <c r="A1044"/>
      <c r="B1044">
        <f>TABLA!D1041</f>
        <v>1059</v>
      </c>
      <c r="C1044">
        <f>TABLA!H1041</f>
        <v>24</v>
      </c>
      <c r="D1044" s="284" t="str">
        <f>TABLA!A1041</f>
        <v>F. Comercio y Turismo</v>
      </c>
      <c r="E1044" s="284">
        <f>TABLA!BN1041</f>
        <v>0</v>
      </c>
      <c r="F1044" s="293" t="str">
        <f t="shared" si="230"/>
        <v/>
      </c>
      <c r="G1044" s="293" t="str">
        <f t="shared" si="230"/>
        <v/>
      </c>
      <c r="H1044" s="293" t="str">
        <f t="shared" si="230"/>
        <v/>
      </c>
      <c r="I1044" s="293" t="str">
        <f t="shared" si="230"/>
        <v/>
      </c>
      <c r="J1044" s="293" t="str">
        <f t="shared" si="230"/>
        <v/>
      </c>
      <c r="K1044" s="293" t="str">
        <f t="shared" si="230"/>
        <v/>
      </c>
      <c r="L1044" s="293" t="str">
        <f t="shared" si="230"/>
        <v/>
      </c>
      <c r="M1044" s="293" t="str">
        <f t="shared" si="230"/>
        <v/>
      </c>
      <c r="N1044" s="293" t="str">
        <f t="shared" si="230"/>
        <v/>
      </c>
      <c r="O1044" s="293" t="str">
        <f t="shared" si="230"/>
        <v/>
      </c>
      <c r="P1044" s="293" t="str">
        <f t="shared" si="229"/>
        <v/>
      </c>
      <c r="Q1044" s="293" t="str">
        <f t="shared" si="229"/>
        <v/>
      </c>
      <c r="R1044" s="293" t="str">
        <f t="shared" si="229"/>
        <v/>
      </c>
      <c r="S1044" s="293" t="str">
        <f t="shared" si="229"/>
        <v/>
      </c>
      <c r="T1044" s="293" t="str">
        <f t="shared" si="229"/>
        <v/>
      </c>
      <c r="U1044" s="293" t="str">
        <f t="shared" si="229"/>
        <v/>
      </c>
      <c r="V1044" s="293" t="str">
        <f t="shared" si="229"/>
        <v/>
      </c>
      <c r="W1044" s="293" t="str">
        <f t="shared" si="229"/>
        <v/>
      </c>
      <c r="X1044" s="293" t="str">
        <f t="shared" si="229"/>
        <v/>
      </c>
      <c r="Y1044" s="293" t="str">
        <f t="shared" si="229"/>
        <v/>
      </c>
      <c r="Z1044" s="293" t="str">
        <f t="shared" si="231"/>
        <v/>
      </c>
      <c r="AA1044" s="293" t="str">
        <f t="shared" si="231"/>
        <v/>
      </c>
      <c r="AB1044" s="293" t="str">
        <f t="shared" si="231"/>
        <v/>
      </c>
      <c r="AC1044" s="293" t="str">
        <f t="shared" si="231"/>
        <v/>
      </c>
      <c r="AD1044" s="293" t="str">
        <f t="shared" si="231"/>
        <v/>
      </c>
      <c r="AE1044" s="293" t="str">
        <f t="shared" si="231"/>
        <v/>
      </c>
      <c r="AF1044" s="293" t="str">
        <f t="shared" si="231"/>
        <v/>
      </c>
      <c r="AG1044" s="293" t="str">
        <f t="shared" si="231"/>
        <v/>
      </c>
      <c r="AH1044" s="293">
        <f t="shared" si="227"/>
        <v>0</v>
      </c>
      <c r="AI1044" s="292" t="str">
        <f t="shared" si="228"/>
        <v>X</v>
      </c>
    </row>
    <row r="1045" spans="1:35" ht="26.25" x14ac:dyDescent="0.25">
      <c r="A1045"/>
      <c r="B1045">
        <f>TABLA!D1042</f>
        <v>1060</v>
      </c>
      <c r="C1045">
        <f>TABLA!H1042</f>
        <v>23</v>
      </c>
      <c r="D1045" s="165" t="str">
        <f>TABLA!A1042</f>
        <v>F. Estudios Estadísticos</v>
      </c>
      <c r="E1045" s="284">
        <f>TABLA!BN1042</f>
        <v>0</v>
      </c>
      <c r="F1045" s="293" t="str">
        <f t="shared" si="230"/>
        <v/>
      </c>
      <c r="G1045" s="293" t="str">
        <f t="shared" si="230"/>
        <v/>
      </c>
      <c r="H1045" s="293" t="str">
        <f t="shared" si="230"/>
        <v/>
      </c>
      <c r="I1045" s="293" t="str">
        <f t="shared" si="230"/>
        <v/>
      </c>
      <c r="J1045" s="293" t="str">
        <f t="shared" si="230"/>
        <v/>
      </c>
      <c r="K1045" s="293" t="str">
        <f t="shared" si="230"/>
        <v/>
      </c>
      <c r="L1045" s="293" t="str">
        <f t="shared" si="230"/>
        <v/>
      </c>
      <c r="M1045" s="293" t="str">
        <f t="shared" si="230"/>
        <v/>
      </c>
      <c r="N1045" s="293" t="str">
        <f t="shared" si="230"/>
        <v/>
      </c>
      <c r="O1045" s="293" t="str">
        <f t="shared" si="230"/>
        <v/>
      </c>
      <c r="P1045" s="293" t="str">
        <f t="shared" si="229"/>
        <v/>
      </c>
      <c r="Q1045" s="293" t="str">
        <f t="shared" si="229"/>
        <v/>
      </c>
      <c r="R1045" s="293" t="str">
        <f t="shared" si="229"/>
        <v/>
      </c>
      <c r="S1045" s="293" t="str">
        <f t="shared" si="229"/>
        <v/>
      </c>
      <c r="T1045" s="293" t="str">
        <f t="shared" si="229"/>
        <v/>
      </c>
      <c r="U1045" s="293" t="str">
        <f t="shared" si="229"/>
        <v/>
      </c>
      <c r="V1045" s="293" t="str">
        <f t="shared" si="229"/>
        <v/>
      </c>
      <c r="W1045" s="293" t="str">
        <f t="shared" si="229"/>
        <v/>
      </c>
      <c r="X1045" s="293" t="str">
        <f t="shared" si="229"/>
        <v/>
      </c>
      <c r="Y1045" s="293" t="str">
        <f t="shared" si="229"/>
        <v/>
      </c>
      <c r="Z1045" s="293" t="str">
        <f t="shared" si="231"/>
        <v/>
      </c>
      <c r="AA1045" s="293" t="str">
        <f t="shared" si="231"/>
        <v/>
      </c>
      <c r="AB1045" s="293" t="str">
        <f t="shared" si="231"/>
        <v/>
      </c>
      <c r="AC1045" s="293" t="str">
        <f t="shared" si="231"/>
        <v/>
      </c>
      <c r="AD1045" s="293" t="str">
        <f t="shared" si="231"/>
        <v/>
      </c>
      <c r="AE1045" s="293" t="str">
        <f t="shared" si="231"/>
        <v/>
      </c>
      <c r="AF1045" s="293" t="str">
        <f t="shared" si="231"/>
        <v/>
      </c>
      <c r="AG1045" s="293" t="str">
        <f t="shared" si="231"/>
        <v/>
      </c>
      <c r="AH1045" s="293">
        <f t="shared" si="227"/>
        <v>0</v>
      </c>
      <c r="AI1045" s="292" t="str">
        <f t="shared" si="228"/>
        <v>X</v>
      </c>
    </row>
    <row r="1046" spans="1:35" ht="15.75" x14ac:dyDescent="0.25">
      <c r="A1046"/>
      <c r="B1046">
        <f>TABLA!D1043</f>
        <v>1061</v>
      </c>
      <c r="C1046">
        <f>TABLA!H1043</f>
        <v>19</v>
      </c>
      <c r="D1046" s="165" t="str">
        <f>TABLA!A1043</f>
        <v>F. Odontología</v>
      </c>
      <c r="E1046" s="284">
        <f>TABLA!BN1043</f>
        <v>0</v>
      </c>
      <c r="F1046" s="293" t="str">
        <f t="shared" si="230"/>
        <v/>
      </c>
      <c r="G1046" s="293" t="str">
        <f t="shared" si="230"/>
        <v/>
      </c>
      <c r="H1046" s="293" t="str">
        <f t="shared" si="230"/>
        <v/>
      </c>
      <c r="I1046" s="293" t="str">
        <f t="shared" si="230"/>
        <v/>
      </c>
      <c r="J1046" s="293" t="str">
        <f t="shared" si="230"/>
        <v/>
      </c>
      <c r="K1046" s="293" t="str">
        <f t="shared" si="230"/>
        <v/>
      </c>
      <c r="L1046" s="293" t="str">
        <f t="shared" si="230"/>
        <v/>
      </c>
      <c r="M1046" s="293" t="str">
        <f t="shared" si="230"/>
        <v/>
      </c>
      <c r="N1046" s="293" t="str">
        <f t="shared" si="230"/>
        <v/>
      </c>
      <c r="O1046" s="293" t="str">
        <f t="shared" si="230"/>
        <v/>
      </c>
      <c r="P1046" s="293" t="str">
        <f t="shared" si="229"/>
        <v/>
      </c>
      <c r="Q1046" s="293" t="str">
        <f t="shared" si="229"/>
        <v/>
      </c>
      <c r="R1046" s="293" t="str">
        <f t="shared" si="229"/>
        <v/>
      </c>
      <c r="S1046" s="293" t="str">
        <f t="shared" si="229"/>
        <v/>
      </c>
      <c r="T1046" s="293" t="str">
        <f t="shared" si="229"/>
        <v/>
      </c>
      <c r="U1046" s="293" t="str">
        <f t="shared" si="229"/>
        <v/>
      </c>
      <c r="V1046" s="293" t="str">
        <f t="shared" si="229"/>
        <v/>
      </c>
      <c r="W1046" s="293" t="str">
        <f t="shared" si="229"/>
        <v/>
      </c>
      <c r="X1046" s="293" t="str">
        <f t="shared" si="229"/>
        <v/>
      </c>
      <c r="Y1046" s="293" t="str">
        <f t="shared" si="229"/>
        <v/>
      </c>
      <c r="Z1046" s="293" t="str">
        <f t="shared" si="231"/>
        <v/>
      </c>
      <c r="AA1046" s="293" t="str">
        <f t="shared" si="231"/>
        <v/>
      </c>
      <c r="AB1046" s="293" t="str">
        <f t="shared" si="231"/>
        <v/>
      </c>
      <c r="AC1046" s="293" t="str">
        <f t="shared" si="231"/>
        <v/>
      </c>
      <c r="AD1046" s="293" t="str">
        <f t="shared" si="231"/>
        <v/>
      </c>
      <c r="AE1046" s="293" t="str">
        <f t="shared" si="231"/>
        <v/>
      </c>
      <c r="AF1046" s="293" t="str">
        <f t="shared" si="231"/>
        <v/>
      </c>
      <c r="AG1046" s="293" t="str">
        <f t="shared" si="231"/>
        <v/>
      </c>
      <c r="AH1046" s="293">
        <f t="shared" si="227"/>
        <v>0</v>
      </c>
      <c r="AI1046" s="292" t="str">
        <f t="shared" si="228"/>
        <v>X</v>
      </c>
    </row>
    <row r="1047" spans="1:35" ht="15.75" x14ac:dyDescent="0.25">
      <c r="A1047"/>
      <c r="B1047">
        <f>TABLA!D1044</f>
        <v>1062</v>
      </c>
      <c r="C1047">
        <f>TABLA!H1044</f>
        <v>20</v>
      </c>
      <c r="D1047" s="165" t="str">
        <f>TABLA!A1044</f>
        <v>F. Psicología</v>
      </c>
      <c r="E1047" s="284">
        <f>TABLA!BN1044</f>
        <v>0</v>
      </c>
      <c r="F1047" s="293" t="str">
        <f t="shared" si="230"/>
        <v/>
      </c>
      <c r="G1047" s="293" t="str">
        <f t="shared" si="230"/>
        <v/>
      </c>
      <c r="H1047" s="293" t="str">
        <f t="shared" si="230"/>
        <v/>
      </c>
      <c r="I1047" s="293" t="str">
        <f t="shared" si="230"/>
        <v/>
      </c>
      <c r="J1047" s="293" t="str">
        <f t="shared" si="230"/>
        <v/>
      </c>
      <c r="K1047" s="293" t="str">
        <f t="shared" si="230"/>
        <v/>
      </c>
      <c r="L1047" s="293" t="str">
        <f t="shared" si="230"/>
        <v/>
      </c>
      <c r="M1047" s="293" t="str">
        <f t="shared" si="230"/>
        <v/>
      </c>
      <c r="N1047" s="293" t="str">
        <f t="shared" si="230"/>
        <v/>
      </c>
      <c r="O1047" s="293" t="str">
        <f t="shared" si="230"/>
        <v/>
      </c>
      <c r="P1047" s="293" t="str">
        <f t="shared" si="229"/>
        <v/>
      </c>
      <c r="Q1047" s="293" t="str">
        <f t="shared" si="229"/>
        <v/>
      </c>
      <c r="R1047" s="293" t="str">
        <f t="shared" si="229"/>
        <v/>
      </c>
      <c r="S1047" s="293" t="str">
        <f t="shared" si="229"/>
        <v/>
      </c>
      <c r="T1047" s="293" t="str">
        <f t="shared" si="229"/>
        <v/>
      </c>
      <c r="U1047" s="293" t="str">
        <f t="shared" si="229"/>
        <v/>
      </c>
      <c r="V1047" s="293" t="str">
        <f t="shared" si="229"/>
        <v/>
      </c>
      <c r="W1047" s="293" t="str">
        <f t="shared" si="229"/>
        <v/>
      </c>
      <c r="X1047" s="293" t="str">
        <f t="shared" si="229"/>
        <v/>
      </c>
      <c r="Y1047" s="293" t="str">
        <f t="shared" si="229"/>
        <v/>
      </c>
      <c r="Z1047" s="293" t="str">
        <f t="shared" si="231"/>
        <v/>
      </c>
      <c r="AA1047" s="293" t="str">
        <f t="shared" si="231"/>
        <v/>
      </c>
      <c r="AB1047" s="293" t="str">
        <f t="shared" si="231"/>
        <v/>
      </c>
      <c r="AC1047" s="293" t="str">
        <f t="shared" si="231"/>
        <v/>
      </c>
      <c r="AD1047" s="293" t="str">
        <f t="shared" si="231"/>
        <v/>
      </c>
      <c r="AE1047" s="293" t="str">
        <f t="shared" si="231"/>
        <v/>
      </c>
      <c r="AF1047" s="293" t="str">
        <f t="shared" si="231"/>
        <v/>
      </c>
      <c r="AG1047" s="293" t="str">
        <f t="shared" si="231"/>
        <v/>
      </c>
      <c r="AH1047" s="293">
        <f t="shared" si="227"/>
        <v>0</v>
      </c>
      <c r="AI1047" s="292" t="str">
        <f t="shared" si="228"/>
        <v>X</v>
      </c>
    </row>
    <row r="1048" spans="1:35" ht="26.25" x14ac:dyDescent="0.25">
      <c r="A1048"/>
      <c r="B1048">
        <f>TABLA!D1045</f>
        <v>1063</v>
      </c>
      <c r="C1048">
        <f>TABLA!H1045</f>
        <v>16</v>
      </c>
      <c r="D1048" s="165" t="str">
        <f>TABLA!A1045</f>
        <v>F. Geografía e Historia</v>
      </c>
      <c r="E1048" s="284">
        <f>TABLA!BN1045</f>
        <v>0</v>
      </c>
      <c r="F1048" s="293" t="str">
        <f t="shared" si="230"/>
        <v/>
      </c>
      <c r="G1048" s="293" t="str">
        <f t="shared" si="230"/>
        <v/>
      </c>
      <c r="H1048" s="293" t="str">
        <f t="shared" si="230"/>
        <v/>
      </c>
      <c r="I1048" s="293" t="str">
        <f t="shared" si="230"/>
        <v/>
      </c>
      <c r="J1048" s="293" t="str">
        <f t="shared" si="230"/>
        <v/>
      </c>
      <c r="K1048" s="293" t="str">
        <f t="shared" si="230"/>
        <v/>
      </c>
      <c r="L1048" s="293" t="str">
        <f t="shared" si="230"/>
        <v/>
      </c>
      <c r="M1048" s="293" t="str">
        <f t="shared" si="230"/>
        <v/>
      </c>
      <c r="N1048" s="293" t="str">
        <f t="shared" si="230"/>
        <v/>
      </c>
      <c r="O1048" s="293" t="str">
        <f t="shared" si="230"/>
        <v/>
      </c>
      <c r="P1048" s="293" t="str">
        <f t="shared" si="229"/>
        <v/>
      </c>
      <c r="Q1048" s="293" t="str">
        <f t="shared" si="229"/>
        <v/>
      </c>
      <c r="R1048" s="293" t="str">
        <f t="shared" si="229"/>
        <v/>
      </c>
      <c r="S1048" s="293" t="str">
        <f t="shared" si="229"/>
        <v/>
      </c>
      <c r="T1048" s="293" t="str">
        <f t="shared" si="229"/>
        <v/>
      </c>
      <c r="U1048" s="293" t="str">
        <f t="shared" si="229"/>
        <v/>
      </c>
      <c r="V1048" s="293" t="str">
        <f t="shared" si="229"/>
        <v/>
      </c>
      <c r="W1048" s="293" t="str">
        <f t="shared" si="229"/>
        <v/>
      </c>
      <c r="X1048" s="293" t="str">
        <f t="shared" si="229"/>
        <v/>
      </c>
      <c r="Y1048" s="293" t="str">
        <f t="shared" si="229"/>
        <v/>
      </c>
      <c r="Z1048" s="293" t="str">
        <f t="shared" si="231"/>
        <v/>
      </c>
      <c r="AA1048" s="293" t="str">
        <f t="shared" si="231"/>
        <v/>
      </c>
      <c r="AB1048" s="293" t="str">
        <f t="shared" si="231"/>
        <v/>
      </c>
      <c r="AC1048" s="293" t="str">
        <f t="shared" si="231"/>
        <v/>
      </c>
      <c r="AD1048" s="293" t="str">
        <f t="shared" si="231"/>
        <v/>
      </c>
      <c r="AE1048" s="293" t="str">
        <f t="shared" si="231"/>
        <v/>
      </c>
      <c r="AF1048" s="293" t="str">
        <f t="shared" si="231"/>
        <v/>
      </c>
      <c r="AG1048" s="293" t="str">
        <f t="shared" si="231"/>
        <v/>
      </c>
      <c r="AH1048" s="293">
        <f t="shared" si="227"/>
        <v>0</v>
      </c>
      <c r="AI1048" s="292" t="str">
        <f t="shared" si="228"/>
        <v>X</v>
      </c>
    </row>
    <row r="1049" spans="1:35" ht="15.75" x14ac:dyDescent="0.25">
      <c r="A1049"/>
      <c r="B1049">
        <f>TABLA!D1046</f>
        <v>1064</v>
      </c>
      <c r="C1049">
        <f>TABLA!H1046</f>
        <v>14</v>
      </c>
      <c r="D1049" s="165" t="str">
        <f>TABLA!A1046</f>
        <v>F. Filología</v>
      </c>
      <c r="E1049" s="284">
        <f>TABLA!BN1046</f>
        <v>0</v>
      </c>
      <c r="F1049" s="293" t="str">
        <f t="shared" si="230"/>
        <v/>
      </c>
      <c r="G1049" s="293" t="str">
        <f t="shared" si="230"/>
        <v/>
      </c>
      <c r="H1049" s="293" t="str">
        <f t="shared" si="230"/>
        <v/>
      </c>
      <c r="I1049" s="293" t="str">
        <f t="shared" si="230"/>
        <v/>
      </c>
      <c r="J1049" s="293" t="str">
        <f t="shared" si="230"/>
        <v/>
      </c>
      <c r="K1049" s="293" t="str">
        <f t="shared" si="230"/>
        <v/>
      </c>
      <c r="L1049" s="293" t="str">
        <f t="shared" si="230"/>
        <v/>
      </c>
      <c r="M1049" s="293" t="str">
        <f t="shared" si="230"/>
        <v/>
      </c>
      <c r="N1049" s="293" t="str">
        <f t="shared" si="230"/>
        <v/>
      </c>
      <c r="O1049" s="293" t="str">
        <f t="shared" si="230"/>
        <v/>
      </c>
      <c r="P1049" s="293" t="str">
        <f t="shared" si="229"/>
        <v/>
      </c>
      <c r="Q1049" s="293" t="str">
        <f t="shared" si="229"/>
        <v/>
      </c>
      <c r="R1049" s="293" t="str">
        <f t="shared" si="229"/>
        <v/>
      </c>
      <c r="S1049" s="293" t="str">
        <f t="shared" si="229"/>
        <v/>
      </c>
      <c r="T1049" s="293" t="str">
        <f t="shared" si="229"/>
        <v/>
      </c>
      <c r="U1049" s="293" t="str">
        <f t="shared" si="229"/>
        <v/>
      </c>
      <c r="V1049" s="293" t="str">
        <f t="shared" si="229"/>
        <v/>
      </c>
      <c r="W1049" s="293" t="str">
        <f t="shared" si="229"/>
        <v/>
      </c>
      <c r="X1049" s="293" t="str">
        <f t="shared" si="229"/>
        <v/>
      </c>
      <c r="Y1049" s="293" t="str">
        <f t="shared" si="229"/>
        <v/>
      </c>
      <c r="Z1049" s="293" t="str">
        <f t="shared" si="231"/>
        <v/>
      </c>
      <c r="AA1049" s="293" t="str">
        <f t="shared" si="231"/>
        <v/>
      </c>
      <c r="AB1049" s="293" t="str">
        <f t="shared" si="231"/>
        <v/>
      </c>
      <c r="AC1049" s="293" t="str">
        <f t="shared" si="231"/>
        <v/>
      </c>
      <c r="AD1049" s="293" t="str">
        <f t="shared" si="231"/>
        <v/>
      </c>
      <c r="AE1049" s="293" t="str">
        <f t="shared" si="231"/>
        <v/>
      </c>
      <c r="AF1049" s="293" t="str">
        <f t="shared" si="231"/>
        <v/>
      </c>
      <c r="AG1049" s="293" t="str">
        <f t="shared" si="231"/>
        <v/>
      </c>
      <c r="AH1049" s="293">
        <f t="shared" si="227"/>
        <v>0</v>
      </c>
      <c r="AI1049" s="292" t="str">
        <f t="shared" si="228"/>
        <v>X</v>
      </c>
    </row>
    <row r="1050" spans="1:35" ht="15.75" x14ac:dyDescent="0.25">
      <c r="A1050"/>
      <c r="B1050">
        <f>TABLA!D1047</f>
        <v>1065</v>
      </c>
      <c r="C1050">
        <f>TABLA!H1047</f>
        <v>11</v>
      </c>
      <c r="D1050" s="165" t="str">
        <f>TABLA!A1047</f>
        <v>F. Derecho</v>
      </c>
      <c r="E1050" s="284">
        <f>TABLA!BN1047</f>
        <v>0</v>
      </c>
      <c r="F1050" s="293" t="str">
        <f t="shared" si="230"/>
        <v/>
      </c>
      <c r="G1050" s="293" t="str">
        <f t="shared" si="230"/>
        <v/>
      </c>
      <c r="H1050" s="293" t="str">
        <f t="shared" si="230"/>
        <v/>
      </c>
      <c r="I1050" s="293" t="str">
        <f t="shared" si="230"/>
        <v/>
      </c>
      <c r="J1050" s="293" t="str">
        <f t="shared" si="230"/>
        <v/>
      </c>
      <c r="K1050" s="293" t="str">
        <f t="shared" si="230"/>
        <v/>
      </c>
      <c r="L1050" s="293" t="str">
        <f t="shared" si="230"/>
        <v/>
      </c>
      <c r="M1050" s="293" t="str">
        <f t="shared" si="230"/>
        <v/>
      </c>
      <c r="N1050" s="293" t="str">
        <f t="shared" si="230"/>
        <v/>
      </c>
      <c r="O1050" s="293" t="str">
        <f t="shared" si="230"/>
        <v/>
      </c>
      <c r="P1050" s="293" t="str">
        <f t="shared" si="229"/>
        <v/>
      </c>
      <c r="Q1050" s="293" t="str">
        <f t="shared" si="229"/>
        <v/>
      </c>
      <c r="R1050" s="293" t="str">
        <f t="shared" si="229"/>
        <v/>
      </c>
      <c r="S1050" s="293" t="str">
        <f t="shared" si="229"/>
        <v/>
      </c>
      <c r="T1050" s="293" t="str">
        <f t="shared" si="229"/>
        <v/>
      </c>
      <c r="U1050" s="293" t="str">
        <f t="shared" si="229"/>
        <v/>
      </c>
      <c r="V1050" s="293" t="str">
        <f t="shared" si="229"/>
        <v/>
      </c>
      <c r="W1050" s="293" t="str">
        <f t="shared" si="229"/>
        <v/>
      </c>
      <c r="X1050" s="293" t="str">
        <f t="shared" si="229"/>
        <v/>
      </c>
      <c r="Y1050" s="293" t="str">
        <f t="shared" si="229"/>
        <v/>
      </c>
      <c r="Z1050" s="293" t="str">
        <f t="shared" si="231"/>
        <v/>
      </c>
      <c r="AA1050" s="293" t="str">
        <f t="shared" si="231"/>
        <v/>
      </c>
      <c r="AB1050" s="293" t="str">
        <f t="shared" si="231"/>
        <v/>
      </c>
      <c r="AC1050" s="293" t="str">
        <f t="shared" si="231"/>
        <v/>
      </c>
      <c r="AD1050" s="293" t="str">
        <f t="shared" si="231"/>
        <v/>
      </c>
      <c r="AE1050" s="293" t="str">
        <f t="shared" si="231"/>
        <v/>
      </c>
      <c r="AF1050" s="293" t="str">
        <f t="shared" si="231"/>
        <v/>
      </c>
      <c r="AG1050" s="293" t="str">
        <f t="shared" si="231"/>
        <v/>
      </c>
      <c r="AH1050" s="293">
        <f t="shared" si="227"/>
        <v>0</v>
      </c>
      <c r="AI1050" s="292" t="str">
        <f t="shared" si="228"/>
        <v>X</v>
      </c>
    </row>
    <row r="1051" spans="1:35" ht="26.25" x14ac:dyDescent="0.25">
      <c r="A1051"/>
      <c r="B1051">
        <f>TABLA!D1048</f>
        <v>1066</v>
      </c>
      <c r="C1051">
        <f>TABLA!H1048</f>
        <v>24</v>
      </c>
      <c r="D1051" s="165" t="str">
        <f>TABLA!A1048</f>
        <v>F. Comercio y Turismo</v>
      </c>
      <c r="E1051" s="284">
        <f>TABLA!BN1048</f>
        <v>0</v>
      </c>
      <c r="F1051" s="293" t="str">
        <f t="shared" si="230"/>
        <v/>
      </c>
      <c r="G1051" s="293" t="str">
        <f t="shared" si="230"/>
        <v/>
      </c>
      <c r="H1051" s="293" t="str">
        <f t="shared" si="230"/>
        <v/>
      </c>
      <c r="I1051" s="293" t="str">
        <f t="shared" si="230"/>
        <v/>
      </c>
      <c r="J1051" s="293" t="str">
        <f t="shared" si="230"/>
        <v/>
      </c>
      <c r="K1051" s="293" t="str">
        <f t="shared" si="230"/>
        <v/>
      </c>
      <c r="L1051" s="293" t="str">
        <f t="shared" si="230"/>
        <v/>
      </c>
      <c r="M1051" s="293" t="str">
        <f t="shared" si="230"/>
        <v/>
      </c>
      <c r="N1051" s="293" t="str">
        <f t="shared" si="230"/>
        <v/>
      </c>
      <c r="O1051" s="293" t="str">
        <f t="shared" si="230"/>
        <v/>
      </c>
      <c r="P1051" s="293" t="str">
        <f t="shared" si="229"/>
        <v/>
      </c>
      <c r="Q1051" s="293" t="str">
        <f t="shared" si="229"/>
        <v/>
      </c>
      <c r="R1051" s="293" t="str">
        <f t="shared" si="229"/>
        <v/>
      </c>
      <c r="S1051" s="293" t="str">
        <f t="shared" si="229"/>
        <v/>
      </c>
      <c r="T1051" s="293" t="str">
        <f t="shared" si="229"/>
        <v/>
      </c>
      <c r="U1051" s="293" t="str">
        <f t="shared" si="229"/>
        <v/>
      </c>
      <c r="V1051" s="293" t="str">
        <f t="shared" si="229"/>
        <v/>
      </c>
      <c r="W1051" s="293" t="str">
        <f t="shared" si="229"/>
        <v/>
      </c>
      <c r="X1051" s="293" t="str">
        <f t="shared" si="229"/>
        <v/>
      </c>
      <c r="Y1051" s="293" t="str">
        <f t="shared" si="229"/>
        <v/>
      </c>
      <c r="Z1051" s="293" t="str">
        <f t="shared" si="231"/>
        <v/>
      </c>
      <c r="AA1051" s="293" t="str">
        <f t="shared" si="231"/>
        <v/>
      </c>
      <c r="AB1051" s="293" t="str">
        <f t="shared" si="231"/>
        <v/>
      </c>
      <c r="AC1051" s="293" t="str">
        <f t="shared" si="231"/>
        <v/>
      </c>
      <c r="AD1051" s="293" t="str">
        <f t="shared" si="231"/>
        <v/>
      </c>
      <c r="AE1051" s="293" t="str">
        <f t="shared" si="231"/>
        <v/>
      </c>
      <c r="AF1051" s="293" t="str">
        <f t="shared" si="231"/>
        <v/>
      </c>
      <c r="AG1051" s="293" t="str">
        <f t="shared" si="231"/>
        <v/>
      </c>
      <c r="AH1051" s="293">
        <f t="shared" si="227"/>
        <v>0</v>
      </c>
      <c r="AI1051" s="292" t="str">
        <f t="shared" si="228"/>
        <v>X</v>
      </c>
    </row>
    <row r="1052" spans="1:35" ht="39" x14ac:dyDescent="0.25">
      <c r="B1052">
        <f>TABLA!D1049</f>
        <v>1067</v>
      </c>
      <c r="C1052">
        <f>TABLA!H1049</f>
        <v>9</v>
      </c>
      <c r="D1052" s="165" t="str">
        <f>TABLA!A1049</f>
        <v>F. Ciencias Políticas y Sociología</v>
      </c>
      <c r="E1052" s="284" t="str">
        <f>TABLA!BN1049</f>
        <v xml:space="preserve">En relación a la pregunta 5: los cursos de formación de los que he sido informada tenían una duración de 2 horas y no dispongo de ese tiempo. </v>
      </c>
      <c r="F1052" s="293" t="str">
        <f t="shared" si="230"/>
        <v/>
      </c>
      <c r="G1052" s="293" t="str">
        <f t="shared" si="230"/>
        <v/>
      </c>
      <c r="H1052" s="293" t="str">
        <f t="shared" si="230"/>
        <v/>
      </c>
      <c r="I1052" s="293" t="str">
        <f t="shared" si="230"/>
        <v/>
      </c>
      <c r="J1052" s="293" t="str">
        <f t="shared" si="230"/>
        <v/>
      </c>
      <c r="K1052" s="293" t="str">
        <f t="shared" si="230"/>
        <v/>
      </c>
      <c r="L1052" s="293" t="str">
        <f t="shared" si="230"/>
        <v/>
      </c>
      <c r="M1052" s="293" t="str">
        <f t="shared" si="230"/>
        <v/>
      </c>
      <c r="N1052" s="293" t="str">
        <f t="shared" si="230"/>
        <v/>
      </c>
      <c r="O1052" s="293" t="str">
        <f t="shared" si="230"/>
        <v/>
      </c>
      <c r="P1052" s="293" t="str">
        <f t="shared" si="229"/>
        <v>x</v>
      </c>
      <c r="Q1052" s="293" t="str">
        <f t="shared" si="229"/>
        <v/>
      </c>
      <c r="R1052" s="293" t="str">
        <f t="shared" si="229"/>
        <v/>
      </c>
      <c r="S1052" s="293" t="str">
        <f t="shared" si="229"/>
        <v/>
      </c>
      <c r="T1052" s="293" t="str">
        <f t="shared" si="229"/>
        <v/>
      </c>
      <c r="U1052" s="293" t="str">
        <f t="shared" si="229"/>
        <v/>
      </c>
      <c r="V1052" s="293" t="str">
        <f t="shared" si="229"/>
        <v/>
      </c>
      <c r="W1052" s="293" t="str">
        <f t="shared" si="229"/>
        <v/>
      </c>
      <c r="X1052" s="293" t="str">
        <f t="shared" si="229"/>
        <v/>
      </c>
      <c r="Y1052" s="293" t="str">
        <f t="shared" si="229"/>
        <v/>
      </c>
      <c r="Z1052" s="293" t="str">
        <f t="shared" si="231"/>
        <v/>
      </c>
      <c r="AA1052" s="293" t="str">
        <f t="shared" si="231"/>
        <v/>
      </c>
      <c r="AB1052" s="293" t="str">
        <f t="shared" si="231"/>
        <v/>
      </c>
      <c r="AC1052" s="293" t="str">
        <f t="shared" si="231"/>
        <v/>
      </c>
      <c r="AD1052" s="293" t="str">
        <f t="shared" si="231"/>
        <v/>
      </c>
      <c r="AE1052" s="293" t="str">
        <f t="shared" si="231"/>
        <v>x</v>
      </c>
      <c r="AF1052" s="293" t="str">
        <f t="shared" si="231"/>
        <v/>
      </c>
      <c r="AG1052" s="293" t="str">
        <f t="shared" si="231"/>
        <v/>
      </c>
      <c r="AH1052" s="293">
        <f t="shared" si="227"/>
        <v>2</v>
      </c>
      <c r="AI1052" s="292">
        <f t="shared" si="228"/>
        <v>1</v>
      </c>
    </row>
    <row r="1053" spans="1:35" ht="25.5" x14ac:dyDescent="0.25">
      <c r="A1053"/>
      <c r="B1053">
        <f>TABLA!D1050</f>
        <v>1068</v>
      </c>
      <c r="C1053">
        <f>TABLA!H1050</f>
        <v>8</v>
      </c>
      <c r="D1053" s="284" t="str">
        <f>TABLA!A1050</f>
        <v>F. Ciencias Matemáticas</v>
      </c>
      <c r="E1053" s="284">
        <f>TABLA!BN1050</f>
        <v>0</v>
      </c>
      <c r="F1053" s="293" t="str">
        <f t="shared" si="230"/>
        <v/>
      </c>
      <c r="G1053" s="293" t="str">
        <f t="shared" si="230"/>
        <v/>
      </c>
      <c r="H1053" s="293" t="str">
        <f t="shared" si="230"/>
        <v/>
      </c>
      <c r="I1053" s="293" t="str">
        <f t="shared" si="230"/>
        <v/>
      </c>
      <c r="J1053" s="293" t="str">
        <f t="shared" si="230"/>
        <v/>
      </c>
      <c r="K1053" s="293" t="str">
        <f t="shared" si="230"/>
        <v/>
      </c>
      <c r="L1053" s="293" t="str">
        <f t="shared" si="230"/>
        <v/>
      </c>
      <c r="M1053" s="293" t="str">
        <f t="shared" si="230"/>
        <v/>
      </c>
      <c r="N1053" s="293" t="str">
        <f t="shared" si="230"/>
        <v/>
      </c>
      <c r="O1053" s="293" t="str">
        <f t="shared" si="230"/>
        <v/>
      </c>
      <c r="P1053" s="293" t="str">
        <f t="shared" si="229"/>
        <v/>
      </c>
      <c r="Q1053" s="293" t="str">
        <f t="shared" si="229"/>
        <v/>
      </c>
      <c r="R1053" s="293" t="str">
        <f t="shared" si="229"/>
        <v/>
      </c>
      <c r="S1053" s="293" t="str">
        <f t="shared" si="229"/>
        <v/>
      </c>
      <c r="T1053" s="293" t="str">
        <f t="shared" si="229"/>
        <v/>
      </c>
      <c r="U1053" s="293" t="str">
        <f t="shared" si="229"/>
        <v/>
      </c>
      <c r="V1053" s="293" t="str">
        <f t="shared" si="229"/>
        <v/>
      </c>
      <c r="W1053" s="293" t="str">
        <f t="shared" si="229"/>
        <v/>
      </c>
      <c r="X1053" s="293" t="str">
        <f t="shared" si="229"/>
        <v/>
      </c>
      <c r="Y1053" s="293" t="str">
        <f t="shared" si="229"/>
        <v/>
      </c>
      <c r="Z1053" s="293" t="str">
        <f t="shared" si="231"/>
        <v/>
      </c>
      <c r="AA1053" s="293" t="str">
        <f t="shared" si="231"/>
        <v/>
      </c>
      <c r="AB1053" s="293" t="str">
        <f t="shared" si="231"/>
        <v/>
      </c>
      <c r="AC1053" s="293" t="str">
        <f t="shared" si="231"/>
        <v/>
      </c>
      <c r="AD1053" s="293" t="str">
        <f t="shared" si="231"/>
        <v/>
      </c>
      <c r="AE1053" s="293" t="str">
        <f t="shared" si="231"/>
        <v/>
      </c>
      <c r="AF1053" s="293" t="str">
        <f t="shared" si="231"/>
        <v/>
      </c>
      <c r="AG1053" s="293" t="str">
        <f t="shared" si="231"/>
        <v/>
      </c>
      <c r="AH1053" s="293">
        <f t="shared" si="227"/>
        <v>0</v>
      </c>
      <c r="AI1053" s="292" t="str">
        <f t="shared" si="228"/>
        <v>X</v>
      </c>
    </row>
    <row r="1054" spans="1:35" ht="15.75" x14ac:dyDescent="0.25">
      <c r="A1054"/>
      <c r="B1054">
        <f>TABLA!D1051</f>
        <v>1069</v>
      </c>
      <c r="C1054">
        <f>TABLA!H1051</f>
        <v>13</v>
      </c>
      <c r="D1054" s="165" t="str">
        <f>TABLA!A1051</f>
        <v>F. Farmacia</v>
      </c>
      <c r="E1054" s="284">
        <f>TABLA!BN1051</f>
        <v>0</v>
      </c>
      <c r="F1054" s="293" t="str">
        <f t="shared" si="230"/>
        <v/>
      </c>
      <c r="G1054" s="293" t="str">
        <f t="shared" si="230"/>
        <v/>
      </c>
      <c r="H1054" s="293" t="str">
        <f t="shared" si="230"/>
        <v/>
      </c>
      <c r="I1054" s="293" t="str">
        <f t="shared" si="230"/>
        <v/>
      </c>
      <c r="J1054" s="293" t="str">
        <f t="shared" si="230"/>
        <v/>
      </c>
      <c r="K1054" s="293" t="str">
        <f t="shared" si="230"/>
        <v/>
      </c>
      <c r="L1054" s="293" t="str">
        <f t="shared" si="230"/>
        <v/>
      </c>
      <c r="M1054" s="293" t="str">
        <f t="shared" si="230"/>
        <v/>
      </c>
      <c r="N1054" s="293" t="str">
        <f t="shared" si="230"/>
        <v/>
      </c>
      <c r="O1054" s="293" t="str">
        <f t="shared" si="230"/>
        <v/>
      </c>
      <c r="P1054" s="293" t="str">
        <f t="shared" si="229"/>
        <v/>
      </c>
      <c r="Q1054" s="293" t="str">
        <f t="shared" si="229"/>
        <v/>
      </c>
      <c r="R1054" s="293" t="str">
        <f t="shared" si="229"/>
        <v/>
      </c>
      <c r="S1054" s="293" t="str">
        <f t="shared" si="229"/>
        <v/>
      </c>
      <c r="T1054" s="293" t="str">
        <f t="shared" si="229"/>
        <v/>
      </c>
      <c r="U1054" s="293" t="str">
        <f t="shared" si="229"/>
        <v/>
      </c>
      <c r="V1054" s="293" t="str">
        <f t="shared" si="229"/>
        <v/>
      </c>
      <c r="W1054" s="293" t="str">
        <f t="shared" si="229"/>
        <v/>
      </c>
      <c r="X1054" s="293" t="str">
        <f t="shared" si="229"/>
        <v/>
      </c>
      <c r="Y1054" s="293" t="str">
        <f t="shared" si="229"/>
        <v/>
      </c>
      <c r="Z1054" s="293" t="str">
        <f t="shared" si="231"/>
        <v/>
      </c>
      <c r="AA1054" s="293" t="str">
        <f t="shared" si="231"/>
        <v/>
      </c>
      <c r="AB1054" s="293" t="str">
        <f t="shared" si="231"/>
        <v/>
      </c>
      <c r="AC1054" s="293" t="str">
        <f t="shared" si="231"/>
        <v/>
      </c>
      <c r="AD1054" s="293" t="str">
        <f t="shared" si="231"/>
        <v/>
      </c>
      <c r="AE1054" s="293" t="str">
        <f t="shared" si="231"/>
        <v/>
      </c>
      <c r="AF1054" s="293" t="str">
        <f t="shared" si="231"/>
        <v/>
      </c>
      <c r="AG1054" s="293" t="str">
        <f t="shared" si="231"/>
        <v/>
      </c>
      <c r="AH1054" s="293">
        <f t="shared" si="227"/>
        <v>0</v>
      </c>
      <c r="AI1054" s="292" t="str">
        <f t="shared" si="228"/>
        <v>X</v>
      </c>
    </row>
    <row r="1055" spans="1:35" ht="38.25" x14ac:dyDescent="0.25">
      <c r="A1055" s="3"/>
      <c r="B1055">
        <f>TABLA!D1052</f>
        <v>1070</v>
      </c>
      <c r="C1055">
        <f>TABLA!H1052</f>
        <v>13</v>
      </c>
      <c r="D1055" s="284" t="str">
        <f>TABLA!A1052</f>
        <v>F. Farmacia</v>
      </c>
      <c r="E1055" s="284" t="str">
        <f>TABLA!BN1052</f>
        <v xml:space="preserve">No he asistido nunca a ningún curso de formación, nunca se me ha informado.&lt;br&gt;El servicio es insuficiente en época de exámenes. Las bibliotecas se masifican y el horario no tiene sentido; en el primer periodo de exámenes de este curso, la biblioteca María Zambrano amplió su horario por exámenes y luego lo redujo por periodo vacacional. </v>
      </c>
      <c r="F1055" s="293" t="str">
        <f t="shared" si="230"/>
        <v/>
      </c>
      <c r="G1055" s="293" t="str">
        <f t="shared" si="230"/>
        <v/>
      </c>
      <c r="H1055" s="293" t="str">
        <f t="shared" si="230"/>
        <v/>
      </c>
      <c r="I1055" s="293" t="str">
        <f t="shared" si="230"/>
        <v/>
      </c>
      <c r="J1055" s="293" t="str">
        <f t="shared" si="230"/>
        <v/>
      </c>
      <c r="K1055" s="293" t="str">
        <f t="shared" si="230"/>
        <v/>
      </c>
      <c r="L1055" s="293" t="str">
        <f t="shared" si="230"/>
        <v/>
      </c>
      <c r="M1055" s="293" t="str">
        <f t="shared" si="230"/>
        <v/>
      </c>
      <c r="N1055" s="293" t="str">
        <f t="shared" si="230"/>
        <v/>
      </c>
      <c r="O1055" s="293" t="str">
        <f t="shared" si="230"/>
        <v/>
      </c>
      <c r="P1055" s="293" t="str">
        <f t="shared" si="229"/>
        <v>x</v>
      </c>
      <c r="Q1055" s="293" t="str">
        <f t="shared" si="229"/>
        <v/>
      </c>
      <c r="R1055" s="293" t="str">
        <f t="shared" si="229"/>
        <v/>
      </c>
      <c r="S1055" s="293" t="str">
        <f t="shared" si="229"/>
        <v/>
      </c>
      <c r="T1055" s="293" t="str">
        <f t="shared" si="229"/>
        <v/>
      </c>
      <c r="U1055" s="293" t="str">
        <f t="shared" si="229"/>
        <v/>
      </c>
      <c r="V1055" s="293" t="str">
        <f t="shared" si="229"/>
        <v/>
      </c>
      <c r="W1055" s="293" t="str">
        <f t="shared" si="229"/>
        <v/>
      </c>
      <c r="X1055" s="293" t="str">
        <f t="shared" si="229"/>
        <v/>
      </c>
      <c r="Y1055" s="293" t="str">
        <f t="shared" si="229"/>
        <v/>
      </c>
      <c r="Z1055" s="293" t="str">
        <f t="shared" si="231"/>
        <v/>
      </c>
      <c r="AA1055" s="293" t="str">
        <f t="shared" si="231"/>
        <v/>
      </c>
      <c r="AB1055" s="293" t="str">
        <f t="shared" si="231"/>
        <v/>
      </c>
      <c r="AC1055" s="293" t="str">
        <f t="shared" si="231"/>
        <v/>
      </c>
      <c r="AD1055" s="293" t="str">
        <f t="shared" si="231"/>
        <v/>
      </c>
      <c r="AE1055" s="293" t="str">
        <f t="shared" si="231"/>
        <v/>
      </c>
      <c r="AF1055" s="293" t="str">
        <f t="shared" si="231"/>
        <v/>
      </c>
      <c r="AG1055" s="293" t="str">
        <f t="shared" si="231"/>
        <v/>
      </c>
      <c r="AH1055" s="293">
        <f t="shared" si="227"/>
        <v>1</v>
      </c>
      <c r="AI1055" s="292">
        <f t="shared" si="228"/>
        <v>1</v>
      </c>
    </row>
    <row r="1056" spans="1:35" ht="15.75" x14ac:dyDescent="0.25">
      <c r="A1056"/>
      <c r="B1056">
        <f>TABLA!D1053</f>
        <v>1071</v>
      </c>
      <c r="C1056">
        <f>TABLA!H1053</f>
        <v>14</v>
      </c>
      <c r="D1056" s="165" t="str">
        <f>TABLA!A1053</f>
        <v>F. Filología</v>
      </c>
      <c r="E1056" s="284">
        <f>TABLA!BN1053</f>
        <v>0</v>
      </c>
      <c r="F1056" s="293" t="str">
        <f t="shared" si="230"/>
        <v/>
      </c>
      <c r="G1056" s="293" t="str">
        <f t="shared" si="230"/>
        <v/>
      </c>
      <c r="H1056" s="293" t="str">
        <f t="shared" si="230"/>
        <v/>
      </c>
      <c r="I1056" s="293" t="str">
        <f t="shared" si="230"/>
        <v/>
      </c>
      <c r="J1056" s="293" t="str">
        <f t="shared" si="230"/>
        <v/>
      </c>
      <c r="K1056" s="293" t="str">
        <f t="shared" si="230"/>
        <v/>
      </c>
      <c r="L1056" s="293" t="str">
        <f t="shared" si="230"/>
        <v/>
      </c>
      <c r="M1056" s="293" t="str">
        <f t="shared" si="230"/>
        <v/>
      </c>
      <c r="N1056" s="293" t="str">
        <f t="shared" si="230"/>
        <v/>
      </c>
      <c r="O1056" s="293" t="str">
        <f t="shared" si="230"/>
        <v/>
      </c>
      <c r="P1056" s="293" t="str">
        <f t="shared" si="229"/>
        <v/>
      </c>
      <c r="Q1056" s="293" t="str">
        <f t="shared" si="229"/>
        <v/>
      </c>
      <c r="R1056" s="293" t="str">
        <f t="shared" si="229"/>
        <v/>
      </c>
      <c r="S1056" s="293" t="str">
        <f t="shared" si="229"/>
        <v/>
      </c>
      <c r="T1056" s="293" t="str">
        <f t="shared" si="229"/>
        <v/>
      </c>
      <c r="U1056" s="293" t="str">
        <f t="shared" si="229"/>
        <v/>
      </c>
      <c r="V1056" s="293" t="str">
        <f t="shared" si="229"/>
        <v/>
      </c>
      <c r="W1056" s="293" t="str">
        <f t="shared" si="229"/>
        <v/>
      </c>
      <c r="X1056" s="293" t="str">
        <f t="shared" si="229"/>
        <v/>
      </c>
      <c r="Y1056" s="293" t="str">
        <f t="shared" si="229"/>
        <v/>
      </c>
      <c r="Z1056" s="293" t="str">
        <f t="shared" si="231"/>
        <v/>
      </c>
      <c r="AA1056" s="293" t="str">
        <f t="shared" si="231"/>
        <v/>
      </c>
      <c r="AB1056" s="293" t="str">
        <f t="shared" si="231"/>
        <v/>
      </c>
      <c r="AC1056" s="293" t="str">
        <f t="shared" si="231"/>
        <v/>
      </c>
      <c r="AD1056" s="293" t="str">
        <f t="shared" si="231"/>
        <v/>
      </c>
      <c r="AE1056" s="293" t="str">
        <f t="shared" si="231"/>
        <v/>
      </c>
      <c r="AF1056" s="293" t="str">
        <f t="shared" si="231"/>
        <v/>
      </c>
      <c r="AG1056" s="293" t="str">
        <f t="shared" si="231"/>
        <v/>
      </c>
      <c r="AH1056" s="293">
        <f t="shared" si="227"/>
        <v>0</v>
      </c>
      <c r="AI1056" s="292" t="str">
        <f t="shared" si="228"/>
        <v>X</v>
      </c>
    </row>
    <row r="1057" spans="1:35" ht="15.75" x14ac:dyDescent="0.25">
      <c r="A1057" s="3"/>
      <c r="B1057">
        <f>TABLA!D1054</f>
        <v>1072</v>
      </c>
      <c r="C1057">
        <f>TABLA!H1054</f>
        <v>18</v>
      </c>
      <c r="D1057" s="165" t="str">
        <f>TABLA!A1054</f>
        <v>F. Medicina</v>
      </c>
      <c r="E1057" s="284">
        <f>TABLA!BN1054</f>
        <v>0</v>
      </c>
      <c r="F1057" s="293" t="str">
        <f t="shared" si="230"/>
        <v/>
      </c>
      <c r="G1057" s="293" t="str">
        <f t="shared" si="230"/>
        <v/>
      </c>
      <c r="H1057" s="293" t="str">
        <f t="shared" si="230"/>
        <v/>
      </c>
      <c r="I1057" s="293" t="str">
        <f t="shared" si="230"/>
        <v/>
      </c>
      <c r="J1057" s="293" t="str">
        <f t="shared" si="230"/>
        <v/>
      </c>
      <c r="K1057" s="293" t="str">
        <f t="shared" si="230"/>
        <v/>
      </c>
      <c r="L1057" s="293" t="str">
        <f t="shared" si="230"/>
        <v/>
      </c>
      <c r="M1057" s="293" t="str">
        <f t="shared" si="230"/>
        <v/>
      </c>
      <c r="N1057" s="293" t="str">
        <f t="shared" si="230"/>
        <v/>
      </c>
      <c r="O1057" s="293" t="str">
        <f t="shared" si="230"/>
        <v/>
      </c>
      <c r="P1057" s="293" t="str">
        <f t="shared" si="229"/>
        <v/>
      </c>
      <c r="Q1057" s="293" t="str">
        <f t="shared" si="229"/>
        <v/>
      </c>
      <c r="R1057" s="293" t="str">
        <f t="shared" si="229"/>
        <v/>
      </c>
      <c r="S1057" s="293" t="str">
        <f t="shared" si="229"/>
        <v/>
      </c>
      <c r="T1057" s="293" t="str">
        <f t="shared" si="229"/>
        <v/>
      </c>
      <c r="U1057" s="293" t="str">
        <f t="shared" si="229"/>
        <v/>
      </c>
      <c r="V1057" s="293" t="str">
        <f t="shared" si="229"/>
        <v/>
      </c>
      <c r="W1057" s="293" t="str">
        <f t="shared" si="229"/>
        <v/>
      </c>
      <c r="X1057" s="293" t="str">
        <f t="shared" si="229"/>
        <v/>
      </c>
      <c r="Y1057" s="293" t="str">
        <f t="shared" si="229"/>
        <v/>
      </c>
      <c r="Z1057" s="293" t="str">
        <f t="shared" si="231"/>
        <v/>
      </c>
      <c r="AA1057" s="293" t="str">
        <f t="shared" si="231"/>
        <v/>
      </c>
      <c r="AB1057" s="293" t="str">
        <f t="shared" si="231"/>
        <v/>
      </c>
      <c r="AC1057" s="293" t="str">
        <f t="shared" si="231"/>
        <v/>
      </c>
      <c r="AD1057" s="293" t="str">
        <f t="shared" si="231"/>
        <v/>
      </c>
      <c r="AE1057" s="293" t="str">
        <f t="shared" si="231"/>
        <v/>
      </c>
      <c r="AF1057" s="293" t="str">
        <f t="shared" si="231"/>
        <v/>
      </c>
      <c r="AG1057" s="293" t="str">
        <f t="shared" si="231"/>
        <v/>
      </c>
      <c r="AH1057" s="293">
        <f t="shared" si="227"/>
        <v>0</v>
      </c>
      <c r="AI1057" s="292" t="str">
        <f t="shared" si="228"/>
        <v>X</v>
      </c>
    </row>
    <row r="1058" spans="1:35" ht="26.25" x14ac:dyDescent="0.25">
      <c r="A1058"/>
      <c r="B1058">
        <f>TABLA!D1055</f>
        <v>1073</v>
      </c>
      <c r="C1058">
        <f>TABLA!H1055</f>
        <v>6</v>
      </c>
      <c r="D1058" s="165" t="str">
        <f>TABLA!A1055</f>
        <v>F. Ciencias Físicas</v>
      </c>
      <c r="E1058" s="284" t="str">
        <f>TABLA!BN1055</f>
        <v>5.2 No he asistido debido a que no conocía la existencia de los cursos.</v>
      </c>
      <c r="F1058" s="293" t="str">
        <f t="shared" si="230"/>
        <v/>
      </c>
      <c r="G1058" s="293" t="str">
        <f t="shared" si="230"/>
        <v/>
      </c>
      <c r="H1058" s="293" t="str">
        <f t="shared" si="230"/>
        <v/>
      </c>
      <c r="I1058" s="293" t="str">
        <f t="shared" si="230"/>
        <v/>
      </c>
      <c r="J1058" s="293" t="str">
        <f t="shared" si="230"/>
        <v/>
      </c>
      <c r="K1058" s="293" t="str">
        <f t="shared" si="230"/>
        <v/>
      </c>
      <c r="L1058" s="293" t="str">
        <f t="shared" si="230"/>
        <v/>
      </c>
      <c r="M1058" s="293" t="str">
        <f t="shared" si="230"/>
        <v/>
      </c>
      <c r="N1058" s="293" t="str">
        <f t="shared" si="230"/>
        <v/>
      </c>
      <c r="O1058" s="293" t="str">
        <f t="shared" si="230"/>
        <v/>
      </c>
      <c r="P1058" s="293" t="str">
        <f t="shared" si="230"/>
        <v/>
      </c>
      <c r="Q1058" s="293" t="str">
        <f t="shared" si="230"/>
        <v/>
      </c>
      <c r="R1058" s="293" t="str">
        <f t="shared" si="230"/>
        <v/>
      </c>
      <c r="S1058" s="293" t="str">
        <f t="shared" si="230"/>
        <v/>
      </c>
      <c r="T1058" s="293" t="str">
        <f t="shared" si="230"/>
        <v/>
      </c>
      <c r="U1058" s="293" t="str">
        <f t="shared" si="230"/>
        <v/>
      </c>
      <c r="V1058" s="293" t="str">
        <f t="shared" ref="P1058:AE1073" si="232">IFERROR((IF(FIND(V$1,$E1058,1)&gt;0,"x")),"")</f>
        <v/>
      </c>
      <c r="W1058" s="293" t="str">
        <f t="shared" si="232"/>
        <v/>
      </c>
      <c r="X1058" s="293" t="str">
        <f t="shared" si="232"/>
        <v/>
      </c>
      <c r="Y1058" s="293" t="str">
        <f t="shared" si="232"/>
        <v/>
      </c>
      <c r="Z1058" s="293" t="str">
        <f t="shared" si="231"/>
        <v/>
      </c>
      <c r="AA1058" s="293" t="str">
        <f t="shared" si="231"/>
        <v/>
      </c>
      <c r="AB1058" s="293" t="str">
        <f t="shared" si="231"/>
        <v/>
      </c>
      <c r="AC1058" s="293" t="str">
        <f t="shared" si="231"/>
        <v/>
      </c>
      <c r="AD1058" s="293" t="str">
        <f t="shared" si="231"/>
        <v/>
      </c>
      <c r="AE1058" s="293" t="str">
        <f t="shared" si="231"/>
        <v/>
      </c>
      <c r="AF1058" s="293" t="str">
        <f t="shared" si="231"/>
        <v/>
      </c>
      <c r="AG1058" s="293" t="str">
        <f t="shared" si="231"/>
        <v/>
      </c>
      <c r="AH1058" s="293">
        <f t="shared" si="227"/>
        <v>0</v>
      </c>
      <c r="AI1058" s="292">
        <f t="shared" si="228"/>
        <v>1</v>
      </c>
    </row>
    <row r="1059" spans="1:35" ht="15.75" x14ac:dyDescent="0.25">
      <c r="A1059"/>
      <c r="B1059">
        <f>TABLA!D1056</f>
        <v>1074</v>
      </c>
      <c r="C1059">
        <f>TABLA!H1056</f>
        <v>15</v>
      </c>
      <c r="D1059" s="284" t="str">
        <f>TABLA!A1056</f>
        <v>F. Filosofía</v>
      </c>
      <c r="E1059" s="284">
        <f>TABLA!BN1056</f>
        <v>0</v>
      </c>
      <c r="F1059" s="293" t="str">
        <f t="shared" ref="F1059:U1074" si="233">IFERROR((IF(FIND(F$1,$E1059,1)&gt;0,"x")),"")</f>
        <v/>
      </c>
      <c r="G1059" s="293" t="str">
        <f t="shared" si="233"/>
        <v/>
      </c>
      <c r="H1059" s="293" t="str">
        <f t="shared" si="233"/>
        <v/>
      </c>
      <c r="I1059" s="293" t="str">
        <f t="shared" si="233"/>
        <v/>
      </c>
      <c r="J1059" s="293" t="str">
        <f t="shared" si="233"/>
        <v/>
      </c>
      <c r="K1059" s="293" t="str">
        <f t="shared" si="233"/>
        <v/>
      </c>
      <c r="L1059" s="293" t="str">
        <f t="shared" si="233"/>
        <v/>
      </c>
      <c r="M1059" s="293" t="str">
        <f t="shared" si="233"/>
        <v/>
      </c>
      <c r="N1059" s="293" t="str">
        <f t="shared" si="233"/>
        <v/>
      </c>
      <c r="O1059" s="293" t="str">
        <f t="shared" si="233"/>
        <v/>
      </c>
      <c r="P1059" s="293" t="str">
        <f t="shared" si="232"/>
        <v/>
      </c>
      <c r="Q1059" s="293" t="str">
        <f t="shared" si="232"/>
        <v/>
      </c>
      <c r="R1059" s="293" t="str">
        <f t="shared" si="232"/>
        <v/>
      </c>
      <c r="S1059" s="293" t="str">
        <f t="shared" si="232"/>
        <v/>
      </c>
      <c r="T1059" s="293" t="str">
        <f t="shared" si="232"/>
        <v/>
      </c>
      <c r="U1059" s="293" t="str">
        <f t="shared" si="232"/>
        <v/>
      </c>
      <c r="V1059" s="293" t="str">
        <f t="shared" si="232"/>
        <v/>
      </c>
      <c r="W1059" s="293" t="str">
        <f t="shared" si="232"/>
        <v/>
      </c>
      <c r="X1059" s="293" t="str">
        <f t="shared" si="232"/>
        <v/>
      </c>
      <c r="Y1059" s="293" t="str">
        <f t="shared" si="232"/>
        <v/>
      </c>
      <c r="Z1059" s="293" t="str">
        <f t="shared" si="232"/>
        <v/>
      </c>
      <c r="AA1059" s="293" t="str">
        <f t="shared" si="232"/>
        <v/>
      </c>
      <c r="AB1059" s="293" t="str">
        <f t="shared" si="232"/>
        <v/>
      </c>
      <c r="AC1059" s="293" t="str">
        <f t="shared" si="232"/>
        <v/>
      </c>
      <c r="AD1059" s="293" t="str">
        <f t="shared" si="232"/>
        <v/>
      </c>
      <c r="AE1059" s="293" t="str">
        <f t="shared" si="232"/>
        <v/>
      </c>
      <c r="AF1059" s="293" t="str">
        <f t="shared" ref="Z1059:AG1074" si="234">IFERROR((IF(FIND(AF$1,$E1059,1)&gt;0,"x")),"")</f>
        <v/>
      </c>
      <c r="AG1059" s="293" t="str">
        <f t="shared" si="234"/>
        <v/>
      </c>
      <c r="AH1059" s="293">
        <f t="shared" si="227"/>
        <v>0</v>
      </c>
      <c r="AI1059" s="292" t="str">
        <f t="shared" si="228"/>
        <v>X</v>
      </c>
    </row>
    <row r="1060" spans="1:35" ht="38.25" x14ac:dyDescent="0.25">
      <c r="A1060" s="3"/>
      <c r="B1060">
        <f>TABLA!D1057</f>
        <v>1075</v>
      </c>
      <c r="C1060">
        <f>TABLA!H1057</f>
        <v>5</v>
      </c>
      <c r="D1060" s="284" t="str">
        <f>TABLA!A1057</f>
        <v>F. Ciencias Económicas y Empresariales</v>
      </c>
      <c r="E1060" s="284" t="str">
        <f>TABLA!BN1057</f>
        <v>Ha mejorado muchísimo en cuanto a modernización (ordenadores, scaner, autoprestamo) como en la amabilidad de la atención.&lt;br&gt;&lt;br&gt;Yo si ampliaría el plazo de préstamo 15 días para mi es algo escaso y tengo que renovar siempre</v>
      </c>
      <c r="F1060" s="293" t="str">
        <f t="shared" si="233"/>
        <v/>
      </c>
      <c r="G1060" s="293" t="str">
        <f t="shared" si="233"/>
        <v/>
      </c>
      <c r="H1060" s="293" t="str">
        <f t="shared" si="233"/>
        <v/>
      </c>
      <c r="I1060" s="293" t="str">
        <f t="shared" si="233"/>
        <v/>
      </c>
      <c r="J1060" s="293" t="str">
        <f t="shared" si="233"/>
        <v/>
      </c>
      <c r="K1060" s="293" t="str">
        <f t="shared" si="233"/>
        <v/>
      </c>
      <c r="L1060" s="293" t="str">
        <f t="shared" si="233"/>
        <v/>
      </c>
      <c r="M1060" s="293" t="str">
        <f t="shared" si="233"/>
        <v/>
      </c>
      <c r="N1060" s="293" t="str">
        <f t="shared" si="233"/>
        <v/>
      </c>
      <c r="O1060" s="293" t="str">
        <f t="shared" si="233"/>
        <v/>
      </c>
      <c r="P1060" s="293" t="str">
        <f t="shared" si="232"/>
        <v/>
      </c>
      <c r="Q1060" s="293" t="str">
        <f t="shared" si="232"/>
        <v/>
      </c>
      <c r="R1060" s="293" t="str">
        <f t="shared" si="232"/>
        <v/>
      </c>
      <c r="S1060" s="293" t="str">
        <f t="shared" si="232"/>
        <v/>
      </c>
      <c r="T1060" s="293" t="str">
        <f t="shared" si="232"/>
        <v/>
      </c>
      <c r="U1060" s="293" t="str">
        <f t="shared" si="232"/>
        <v/>
      </c>
      <c r="V1060" s="293" t="str">
        <f t="shared" si="232"/>
        <v/>
      </c>
      <c r="W1060" s="293" t="str">
        <f t="shared" si="232"/>
        <v/>
      </c>
      <c r="X1060" s="293" t="str">
        <f t="shared" si="232"/>
        <v>x</v>
      </c>
      <c r="Y1060" s="293" t="str">
        <f t="shared" si="232"/>
        <v/>
      </c>
      <c r="Z1060" s="293" t="str">
        <f t="shared" si="232"/>
        <v/>
      </c>
      <c r="AA1060" s="293" t="str">
        <f t="shared" si="232"/>
        <v/>
      </c>
      <c r="AB1060" s="293" t="str">
        <f t="shared" si="232"/>
        <v/>
      </c>
      <c r="AC1060" s="293" t="str">
        <f t="shared" si="232"/>
        <v/>
      </c>
      <c r="AD1060" s="293" t="str">
        <f t="shared" si="232"/>
        <v/>
      </c>
      <c r="AE1060" s="293" t="str">
        <f t="shared" si="232"/>
        <v/>
      </c>
      <c r="AF1060" s="293" t="str">
        <f t="shared" si="234"/>
        <v/>
      </c>
      <c r="AG1060" s="293" t="str">
        <f t="shared" si="234"/>
        <v/>
      </c>
      <c r="AH1060" s="293">
        <f t="shared" si="227"/>
        <v>1</v>
      </c>
      <c r="AI1060" s="292">
        <f t="shared" si="228"/>
        <v>1</v>
      </c>
    </row>
    <row r="1061" spans="1:35" ht="15.75" x14ac:dyDescent="0.25">
      <c r="A1061"/>
      <c r="B1061">
        <f>TABLA!D1058</f>
        <v>1076</v>
      </c>
      <c r="C1061">
        <f>TABLA!H1058</f>
        <v>14</v>
      </c>
      <c r="D1061" s="165" t="str">
        <f>TABLA!A1058</f>
        <v>F. Filología</v>
      </c>
      <c r="E1061" s="284">
        <f>TABLA!BN1058</f>
        <v>0</v>
      </c>
      <c r="F1061" s="293" t="str">
        <f t="shared" si="233"/>
        <v/>
      </c>
      <c r="G1061" s="293" t="str">
        <f t="shared" si="233"/>
        <v/>
      </c>
      <c r="H1061" s="293" t="str">
        <f t="shared" si="233"/>
        <v/>
      </c>
      <c r="I1061" s="293" t="str">
        <f t="shared" si="233"/>
        <v/>
      </c>
      <c r="J1061" s="293" t="str">
        <f t="shared" si="233"/>
        <v/>
      </c>
      <c r="K1061" s="293" t="str">
        <f t="shared" si="233"/>
        <v/>
      </c>
      <c r="L1061" s="293" t="str">
        <f t="shared" si="233"/>
        <v/>
      </c>
      <c r="M1061" s="293" t="str">
        <f t="shared" si="233"/>
        <v/>
      </c>
      <c r="N1061" s="293" t="str">
        <f t="shared" si="233"/>
        <v/>
      </c>
      <c r="O1061" s="293" t="str">
        <f t="shared" si="233"/>
        <v/>
      </c>
      <c r="P1061" s="293" t="str">
        <f t="shared" si="232"/>
        <v/>
      </c>
      <c r="Q1061" s="293" t="str">
        <f t="shared" si="232"/>
        <v/>
      </c>
      <c r="R1061" s="293" t="str">
        <f t="shared" si="232"/>
        <v/>
      </c>
      <c r="S1061" s="293" t="str">
        <f t="shared" si="232"/>
        <v/>
      </c>
      <c r="T1061" s="293" t="str">
        <f t="shared" si="232"/>
        <v/>
      </c>
      <c r="U1061" s="293" t="str">
        <f t="shared" si="232"/>
        <v/>
      </c>
      <c r="V1061" s="293" t="str">
        <f t="shared" si="232"/>
        <v/>
      </c>
      <c r="W1061" s="293" t="str">
        <f t="shared" si="232"/>
        <v/>
      </c>
      <c r="X1061" s="293" t="str">
        <f t="shared" si="232"/>
        <v/>
      </c>
      <c r="Y1061" s="293" t="str">
        <f t="shared" si="232"/>
        <v/>
      </c>
      <c r="Z1061" s="293" t="str">
        <f t="shared" si="234"/>
        <v/>
      </c>
      <c r="AA1061" s="293" t="str">
        <f t="shared" si="234"/>
        <v/>
      </c>
      <c r="AB1061" s="293" t="str">
        <f t="shared" si="234"/>
        <v/>
      </c>
      <c r="AC1061" s="293" t="str">
        <f t="shared" si="234"/>
        <v/>
      </c>
      <c r="AD1061" s="293" t="str">
        <f t="shared" si="234"/>
        <v/>
      </c>
      <c r="AE1061" s="293" t="str">
        <f t="shared" si="234"/>
        <v/>
      </c>
      <c r="AF1061" s="293" t="str">
        <f t="shared" si="234"/>
        <v/>
      </c>
      <c r="AG1061" s="293" t="str">
        <f t="shared" si="234"/>
        <v/>
      </c>
      <c r="AH1061" s="293">
        <f t="shared" si="227"/>
        <v>0</v>
      </c>
      <c r="AI1061" s="292" t="str">
        <f t="shared" si="228"/>
        <v>X</v>
      </c>
    </row>
    <row r="1062" spans="1:35" ht="15.75" x14ac:dyDescent="0.25">
      <c r="A1062"/>
      <c r="B1062">
        <f>TABLA!D1059</f>
        <v>1077</v>
      </c>
      <c r="C1062">
        <f>TABLA!H1059</f>
        <v>14</v>
      </c>
      <c r="D1062" s="284" t="str">
        <f>TABLA!A1059</f>
        <v>F. Filología</v>
      </c>
      <c r="E1062" s="284">
        <f>TABLA!BN1059</f>
        <v>0</v>
      </c>
      <c r="F1062" s="293" t="str">
        <f t="shared" si="233"/>
        <v/>
      </c>
      <c r="G1062" s="293" t="str">
        <f t="shared" si="233"/>
        <v/>
      </c>
      <c r="H1062" s="293" t="str">
        <f t="shared" si="233"/>
        <v/>
      </c>
      <c r="I1062" s="293" t="str">
        <f t="shared" si="233"/>
        <v/>
      </c>
      <c r="J1062" s="293" t="str">
        <f t="shared" si="233"/>
        <v/>
      </c>
      <c r="K1062" s="293" t="str">
        <f t="shared" si="233"/>
        <v/>
      </c>
      <c r="L1062" s="293" t="str">
        <f t="shared" si="233"/>
        <v/>
      </c>
      <c r="M1062" s="293" t="str">
        <f t="shared" si="233"/>
        <v/>
      </c>
      <c r="N1062" s="293" t="str">
        <f t="shared" si="233"/>
        <v/>
      </c>
      <c r="O1062" s="293" t="str">
        <f t="shared" si="233"/>
        <v/>
      </c>
      <c r="P1062" s="293" t="str">
        <f t="shared" si="232"/>
        <v/>
      </c>
      <c r="Q1062" s="293" t="str">
        <f t="shared" si="232"/>
        <v/>
      </c>
      <c r="R1062" s="293" t="str">
        <f t="shared" si="232"/>
        <v/>
      </c>
      <c r="S1062" s="293" t="str">
        <f t="shared" si="232"/>
        <v/>
      </c>
      <c r="T1062" s="293" t="str">
        <f t="shared" si="232"/>
        <v/>
      </c>
      <c r="U1062" s="293" t="str">
        <f t="shared" si="232"/>
        <v/>
      </c>
      <c r="V1062" s="293" t="str">
        <f t="shared" si="232"/>
        <v/>
      </c>
      <c r="W1062" s="293" t="str">
        <f t="shared" si="232"/>
        <v/>
      </c>
      <c r="X1062" s="293" t="str">
        <f t="shared" si="232"/>
        <v/>
      </c>
      <c r="Y1062" s="293" t="str">
        <f t="shared" si="232"/>
        <v/>
      </c>
      <c r="Z1062" s="293" t="str">
        <f t="shared" si="234"/>
        <v/>
      </c>
      <c r="AA1062" s="293" t="str">
        <f t="shared" si="234"/>
        <v/>
      </c>
      <c r="AB1062" s="293" t="str">
        <f t="shared" si="234"/>
        <v/>
      </c>
      <c r="AC1062" s="293" t="str">
        <f t="shared" si="234"/>
        <v/>
      </c>
      <c r="AD1062" s="293" t="str">
        <f t="shared" si="234"/>
        <v/>
      </c>
      <c r="AE1062" s="293" t="str">
        <f t="shared" si="234"/>
        <v/>
      </c>
      <c r="AF1062" s="293" t="str">
        <f t="shared" si="234"/>
        <v/>
      </c>
      <c r="AG1062" s="293" t="str">
        <f t="shared" si="234"/>
        <v/>
      </c>
      <c r="AH1062" s="293">
        <f t="shared" si="227"/>
        <v>0</v>
      </c>
      <c r="AI1062" s="292" t="str">
        <f t="shared" si="228"/>
        <v>X</v>
      </c>
    </row>
    <row r="1063" spans="1:35" ht="15.75" x14ac:dyDescent="0.25">
      <c r="A1063" s="3"/>
      <c r="B1063">
        <f>TABLA!D1060</f>
        <v>1078</v>
      </c>
      <c r="C1063">
        <f>TABLA!H1060</f>
        <v>17</v>
      </c>
      <c r="D1063" s="165" t="str">
        <f>TABLA!A1060</f>
        <v>F. Informática</v>
      </c>
      <c r="E1063" s="284" t="str">
        <f>TABLA!BN1060</f>
        <v>5.2 No lo he necesitado.</v>
      </c>
      <c r="F1063" s="293" t="str">
        <f t="shared" si="233"/>
        <v/>
      </c>
      <c r="G1063" s="293" t="str">
        <f t="shared" si="233"/>
        <v/>
      </c>
      <c r="H1063" s="293" t="str">
        <f t="shared" si="233"/>
        <v/>
      </c>
      <c r="I1063" s="293" t="str">
        <f t="shared" si="233"/>
        <v/>
      </c>
      <c r="J1063" s="293" t="str">
        <f t="shared" si="233"/>
        <v/>
      </c>
      <c r="K1063" s="293" t="str">
        <f t="shared" si="233"/>
        <v/>
      </c>
      <c r="L1063" s="293" t="str">
        <f t="shared" si="233"/>
        <v/>
      </c>
      <c r="M1063" s="293" t="str">
        <f t="shared" si="233"/>
        <v/>
      </c>
      <c r="N1063" s="293" t="str">
        <f t="shared" si="233"/>
        <v/>
      </c>
      <c r="O1063" s="293" t="str">
        <f t="shared" si="233"/>
        <v/>
      </c>
      <c r="P1063" s="293" t="str">
        <f t="shared" si="232"/>
        <v/>
      </c>
      <c r="Q1063" s="293" t="str">
        <f t="shared" si="232"/>
        <v/>
      </c>
      <c r="R1063" s="293" t="str">
        <f t="shared" si="232"/>
        <v/>
      </c>
      <c r="S1063" s="293" t="str">
        <f t="shared" si="232"/>
        <v/>
      </c>
      <c r="T1063" s="293" t="str">
        <f t="shared" si="232"/>
        <v/>
      </c>
      <c r="U1063" s="293" t="str">
        <f t="shared" si="232"/>
        <v/>
      </c>
      <c r="V1063" s="293" t="str">
        <f t="shared" si="232"/>
        <v/>
      </c>
      <c r="W1063" s="293" t="str">
        <f t="shared" si="232"/>
        <v/>
      </c>
      <c r="X1063" s="293" t="str">
        <f t="shared" si="232"/>
        <v/>
      </c>
      <c r="Y1063" s="293" t="str">
        <f t="shared" si="232"/>
        <v/>
      </c>
      <c r="Z1063" s="293" t="str">
        <f t="shared" si="234"/>
        <v/>
      </c>
      <c r="AA1063" s="293" t="str">
        <f t="shared" si="234"/>
        <v/>
      </c>
      <c r="AB1063" s="293" t="str">
        <f t="shared" si="234"/>
        <v/>
      </c>
      <c r="AC1063" s="293" t="str">
        <f t="shared" si="234"/>
        <v/>
      </c>
      <c r="AD1063" s="293" t="str">
        <f t="shared" si="234"/>
        <v/>
      </c>
      <c r="AE1063" s="293" t="str">
        <f t="shared" si="234"/>
        <v/>
      </c>
      <c r="AF1063" s="293" t="str">
        <f t="shared" si="234"/>
        <v/>
      </c>
      <c r="AG1063" s="293" t="str">
        <f t="shared" si="234"/>
        <v/>
      </c>
      <c r="AH1063" s="293">
        <f t="shared" si="227"/>
        <v>0</v>
      </c>
      <c r="AI1063" s="292">
        <f t="shared" si="228"/>
        <v>1</v>
      </c>
    </row>
    <row r="1064" spans="1:35" ht="25.5" x14ac:dyDescent="0.25">
      <c r="A1064"/>
      <c r="B1064">
        <f>TABLA!D1061</f>
        <v>1079</v>
      </c>
      <c r="C1064">
        <f>TABLA!H1061</f>
        <v>8</v>
      </c>
      <c r="D1064" s="284" t="str">
        <f>TABLA!A1061</f>
        <v>F. Ciencias Matemáticas</v>
      </c>
      <c r="E1064" s="284">
        <f>TABLA!BN1061</f>
        <v>0</v>
      </c>
      <c r="F1064" s="293" t="str">
        <f t="shared" si="233"/>
        <v/>
      </c>
      <c r="G1064" s="293" t="str">
        <f t="shared" si="233"/>
        <v/>
      </c>
      <c r="H1064" s="293" t="str">
        <f t="shared" si="233"/>
        <v/>
      </c>
      <c r="I1064" s="293" t="str">
        <f t="shared" si="233"/>
        <v/>
      </c>
      <c r="J1064" s="293" t="str">
        <f t="shared" si="233"/>
        <v/>
      </c>
      <c r="K1064" s="293" t="str">
        <f t="shared" si="233"/>
        <v/>
      </c>
      <c r="L1064" s="293" t="str">
        <f t="shared" si="233"/>
        <v/>
      </c>
      <c r="M1064" s="293" t="str">
        <f t="shared" si="233"/>
        <v/>
      </c>
      <c r="N1064" s="293" t="str">
        <f t="shared" si="233"/>
        <v/>
      </c>
      <c r="O1064" s="293" t="str">
        <f t="shared" si="233"/>
        <v/>
      </c>
      <c r="P1064" s="293" t="str">
        <f t="shared" si="232"/>
        <v/>
      </c>
      <c r="Q1064" s="293" t="str">
        <f t="shared" si="232"/>
        <v/>
      </c>
      <c r="R1064" s="293" t="str">
        <f t="shared" si="232"/>
        <v/>
      </c>
      <c r="S1064" s="293" t="str">
        <f t="shared" si="232"/>
        <v/>
      </c>
      <c r="T1064" s="293" t="str">
        <f t="shared" si="232"/>
        <v/>
      </c>
      <c r="U1064" s="293" t="str">
        <f t="shared" si="232"/>
        <v/>
      </c>
      <c r="V1064" s="293" t="str">
        <f t="shared" si="232"/>
        <v/>
      </c>
      <c r="W1064" s="293" t="str">
        <f t="shared" si="232"/>
        <v/>
      </c>
      <c r="X1064" s="293" t="str">
        <f t="shared" si="232"/>
        <v/>
      </c>
      <c r="Y1064" s="293" t="str">
        <f t="shared" si="232"/>
        <v/>
      </c>
      <c r="Z1064" s="293" t="str">
        <f t="shared" si="234"/>
        <v/>
      </c>
      <c r="AA1064" s="293" t="str">
        <f t="shared" si="234"/>
        <v/>
      </c>
      <c r="AB1064" s="293" t="str">
        <f t="shared" si="234"/>
        <v/>
      </c>
      <c r="AC1064" s="293" t="str">
        <f t="shared" si="234"/>
        <v/>
      </c>
      <c r="AD1064" s="293" t="str">
        <f t="shared" si="234"/>
        <v/>
      </c>
      <c r="AE1064" s="293" t="str">
        <f t="shared" si="234"/>
        <v/>
      </c>
      <c r="AF1064" s="293" t="str">
        <f t="shared" si="234"/>
        <v/>
      </c>
      <c r="AG1064" s="293" t="str">
        <f t="shared" si="234"/>
        <v/>
      </c>
      <c r="AH1064" s="293">
        <f t="shared" si="227"/>
        <v>0</v>
      </c>
      <c r="AI1064" s="292" t="str">
        <f t="shared" si="228"/>
        <v>X</v>
      </c>
    </row>
    <row r="1065" spans="1:35" ht="26.25" x14ac:dyDescent="0.25">
      <c r="A1065" s="3"/>
      <c r="B1065">
        <f>TABLA!D1062</f>
        <v>1080</v>
      </c>
      <c r="C1065">
        <f>TABLA!H1062</f>
        <v>8</v>
      </c>
      <c r="D1065" s="165" t="str">
        <f>TABLA!A1062</f>
        <v>F. Ciencias Matemáticas</v>
      </c>
      <c r="E1065" s="284">
        <f>TABLA!BN1062</f>
        <v>0</v>
      </c>
      <c r="F1065" s="293" t="str">
        <f t="shared" si="233"/>
        <v/>
      </c>
      <c r="G1065" s="293" t="str">
        <f t="shared" si="233"/>
        <v/>
      </c>
      <c r="H1065" s="293" t="str">
        <f t="shared" si="233"/>
        <v/>
      </c>
      <c r="I1065" s="293" t="str">
        <f t="shared" si="233"/>
        <v/>
      </c>
      <c r="J1065" s="293" t="str">
        <f t="shared" si="233"/>
        <v/>
      </c>
      <c r="K1065" s="293" t="str">
        <f t="shared" si="233"/>
        <v/>
      </c>
      <c r="L1065" s="293" t="str">
        <f t="shared" si="233"/>
        <v/>
      </c>
      <c r="M1065" s="293" t="str">
        <f t="shared" si="233"/>
        <v/>
      </c>
      <c r="N1065" s="293" t="str">
        <f t="shared" si="233"/>
        <v/>
      </c>
      <c r="O1065" s="293" t="str">
        <f t="shared" si="233"/>
        <v/>
      </c>
      <c r="P1065" s="293" t="str">
        <f t="shared" si="232"/>
        <v/>
      </c>
      <c r="Q1065" s="293" t="str">
        <f t="shared" si="232"/>
        <v/>
      </c>
      <c r="R1065" s="293" t="str">
        <f t="shared" si="232"/>
        <v/>
      </c>
      <c r="S1065" s="293" t="str">
        <f t="shared" si="232"/>
        <v/>
      </c>
      <c r="T1065" s="293" t="str">
        <f t="shared" si="232"/>
        <v/>
      </c>
      <c r="U1065" s="293" t="str">
        <f t="shared" si="232"/>
        <v/>
      </c>
      <c r="V1065" s="293" t="str">
        <f t="shared" si="232"/>
        <v/>
      </c>
      <c r="W1065" s="293" t="str">
        <f t="shared" si="232"/>
        <v/>
      </c>
      <c r="X1065" s="293" t="str">
        <f t="shared" si="232"/>
        <v/>
      </c>
      <c r="Y1065" s="293" t="str">
        <f t="shared" si="232"/>
        <v/>
      </c>
      <c r="Z1065" s="293" t="str">
        <f t="shared" si="234"/>
        <v/>
      </c>
      <c r="AA1065" s="293" t="str">
        <f t="shared" si="234"/>
        <v/>
      </c>
      <c r="AB1065" s="293" t="str">
        <f t="shared" si="234"/>
        <v/>
      </c>
      <c r="AC1065" s="293" t="str">
        <f t="shared" si="234"/>
        <v/>
      </c>
      <c r="AD1065" s="293" t="str">
        <f t="shared" si="234"/>
        <v/>
      </c>
      <c r="AE1065" s="293" t="str">
        <f t="shared" si="234"/>
        <v/>
      </c>
      <c r="AF1065" s="293" t="str">
        <f t="shared" si="234"/>
        <v/>
      </c>
      <c r="AG1065" s="293" t="str">
        <f t="shared" si="234"/>
        <v/>
      </c>
      <c r="AH1065" s="293">
        <f t="shared" si="227"/>
        <v>0</v>
      </c>
      <c r="AI1065" s="292" t="str">
        <f t="shared" si="228"/>
        <v>X</v>
      </c>
    </row>
    <row r="1066" spans="1:35" ht="38.25" x14ac:dyDescent="0.25">
      <c r="A1066" s="3"/>
      <c r="B1066">
        <f>TABLA!D1063</f>
        <v>1081</v>
      </c>
      <c r="C1066">
        <f>TABLA!H1063</f>
        <v>24</v>
      </c>
      <c r="D1066" s="165" t="str">
        <f>TABLA!A1063</f>
        <v>F. Comercio y Turismo</v>
      </c>
      <c r="E1066" s="284" t="str">
        <f>TABLA!BN1063</f>
        <v>5.2 no he asistido a ningún curso porque no sabía que existían&lt;br&gt;&lt;br&gt;La biblioteca de la facultad de comercio y turismo me parece muy amontonada y chica. Incómoda para estudiar y como que el aire no fluye. No hay lugares privados para estudiar.</v>
      </c>
      <c r="F1066" s="293" t="str">
        <f t="shared" si="233"/>
        <v/>
      </c>
      <c r="G1066" s="293" t="str">
        <f t="shared" si="233"/>
        <v/>
      </c>
      <c r="H1066" s="293" t="str">
        <f t="shared" si="233"/>
        <v/>
      </c>
      <c r="I1066" s="293" t="str">
        <f t="shared" si="233"/>
        <v/>
      </c>
      <c r="J1066" s="293" t="str">
        <f t="shared" si="233"/>
        <v/>
      </c>
      <c r="K1066" s="293" t="str">
        <f t="shared" si="233"/>
        <v/>
      </c>
      <c r="L1066" s="293" t="str">
        <f t="shared" si="233"/>
        <v/>
      </c>
      <c r="M1066" s="293" t="str">
        <f t="shared" si="233"/>
        <v/>
      </c>
      <c r="N1066" s="293" t="str">
        <f t="shared" si="233"/>
        <v/>
      </c>
      <c r="O1066" s="293" t="str">
        <f t="shared" si="233"/>
        <v/>
      </c>
      <c r="P1066" s="293" t="str">
        <f t="shared" si="232"/>
        <v/>
      </c>
      <c r="Q1066" s="293" t="str">
        <f t="shared" si="232"/>
        <v/>
      </c>
      <c r="R1066" s="293" t="str">
        <f t="shared" si="232"/>
        <v/>
      </c>
      <c r="S1066" s="293" t="str">
        <f t="shared" si="232"/>
        <v/>
      </c>
      <c r="T1066" s="293" t="str">
        <f t="shared" si="232"/>
        <v/>
      </c>
      <c r="U1066" s="293" t="str">
        <f t="shared" si="232"/>
        <v/>
      </c>
      <c r="V1066" s="293" t="str">
        <f t="shared" si="232"/>
        <v/>
      </c>
      <c r="W1066" s="293" t="str">
        <f t="shared" si="232"/>
        <v/>
      </c>
      <c r="X1066" s="293" t="str">
        <f t="shared" si="232"/>
        <v/>
      </c>
      <c r="Y1066" s="293" t="str">
        <f t="shared" si="232"/>
        <v/>
      </c>
      <c r="Z1066" s="293" t="str">
        <f t="shared" si="234"/>
        <v/>
      </c>
      <c r="AA1066" s="293" t="str">
        <f t="shared" si="234"/>
        <v/>
      </c>
      <c r="AB1066" s="293" t="str">
        <f t="shared" si="234"/>
        <v/>
      </c>
      <c r="AC1066" s="293" t="str">
        <f t="shared" si="234"/>
        <v/>
      </c>
      <c r="AD1066" s="293" t="str">
        <f t="shared" si="234"/>
        <v/>
      </c>
      <c r="AE1066" s="293" t="str">
        <f t="shared" si="234"/>
        <v/>
      </c>
      <c r="AF1066" s="293" t="str">
        <f t="shared" si="234"/>
        <v/>
      </c>
      <c r="AG1066" s="293" t="str">
        <f t="shared" si="234"/>
        <v/>
      </c>
      <c r="AH1066" s="293">
        <f t="shared" si="227"/>
        <v>0</v>
      </c>
      <c r="AI1066" s="292">
        <f t="shared" si="228"/>
        <v>1</v>
      </c>
    </row>
    <row r="1067" spans="1:35" ht="38.25" x14ac:dyDescent="0.25">
      <c r="A1067" t="s">
        <v>241</v>
      </c>
      <c r="B1067">
        <f>TABLA!D1064</f>
        <v>1082</v>
      </c>
      <c r="C1067">
        <f>TABLA!H1064</f>
        <v>14</v>
      </c>
      <c r="D1067" s="284" t="str">
        <f>TABLA!A1064</f>
        <v>F. Filología</v>
      </c>
      <c r="E1067" s="284" t="str">
        <f>TABLA!BN1064</f>
        <v>Me gusta mucho la biblioteca (la que más utilizo es la Zambrano) pero soy extranjera y en mi país las bibliotecas universitarias abren los sábados y domingos para facilitar los trabajos de sus estudiantes, especialmente bibliotecas de grandes universidades y de universidades de investigación como la Complutense.</v>
      </c>
      <c r="F1067" s="293" t="str">
        <f t="shared" si="233"/>
        <v/>
      </c>
      <c r="G1067" s="293" t="str">
        <f t="shared" si="233"/>
        <v/>
      </c>
      <c r="H1067" s="293" t="str">
        <f t="shared" si="233"/>
        <v/>
      </c>
      <c r="I1067" s="293" t="str">
        <f t="shared" si="233"/>
        <v/>
      </c>
      <c r="J1067" s="293" t="str">
        <f t="shared" si="233"/>
        <v/>
      </c>
      <c r="K1067" s="293" t="str">
        <f t="shared" si="233"/>
        <v/>
      </c>
      <c r="L1067" s="293" t="str">
        <f t="shared" si="233"/>
        <v/>
      </c>
      <c r="M1067" s="293" t="str">
        <f t="shared" si="233"/>
        <v/>
      </c>
      <c r="N1067" s="293" t="str">
        <f t="shared" si="233"/>
        <v/>
      </c>
      <c r="O1067" s="293" t="str">
        <f t="shared" si="233"/>
        <v/>
      </c>
      <c r="P1067" s="293" t="str">
        <f t="shared" si="232"/>
        <v/>
      </c>
      <c r="Q1067" s="293" t="str">
        <f t="shared" si="232"/>
        <v/>
      </c>
      <c r="R1067" s="293" t="str">
        <f t="shared" si="232"/>
        <v/>
      </c>
      <c r="S1067" s="293" t="str">
        <f t="shared" si="232"/>
        <v/>
      </c>
      <c r="T1067" s="293" t="str">
        <f t="shared" si="232"/>
        <v/>
      </c>
      <c r="U1067" s="293" t="str">
        <f t="shared" si="232"/>
        <v/>
      </c>
      <c r="V1067" s="293" t="str">
        <f t="shared" si="232"/>
        <v/>
      </c>
      <c r="W1067" s="293" t="str">
        <f t="shared" si="232"/>
        <v/>
      </c>
      <c r="X1067" s="293" t="str">
        <f t="shared" si="232"/>
        <v/>
      </c>
      <c r="Y1067" s="293" t="str">
        <f t="shared" si="232"/>
        <v/>
      </c>
      <c r="Z1067" s="293" t="str">
        <f t="shared" si="234"/>
        <v/>
      </c>
      <c r="AA1067" s="293" t="str">
        <f t="shared" si="234"/>
        <v/>
      </c>
      <c r="AB1067" s="293" t="str">
        <f t="shared" si="234"/>
        <v/>
      </c>
      <c r="AC1067" s="293" t="str">
        <f t="shared" si="234"/>
        <v/>
      </c>
      <c r="AD1067" s="293" t="str">
        <f t="shared" si="234"/>
        <v/>
      </c>
      <c r="AE1067" s="293" t="str">
        <f t="shared" si="234"/>
        <v/>
      </c>
      <c r="AF1067" s="293" t="str">
        <f t="shared" si="234"/>
        <v/>
      </c>
      <c r="AG1067" s="293" t="str">
        <f t="shared" si="234"/>
        <v/>
      </c>
      <c r="AH1067" s="293">
        <f t="shared" si="227"/>
        <v>0</v>
      </c>
      <c r="AI1067" s="292">
        <f t="shared" si="228"/>
        <v>1</v>
      </c>
    </row>
    <row r="1068" spans="1:35" ht="15.75" x14ac:dyDescent="0.25">
      <c r="A1068"/>
      <c r="B1068">
        <f>TABLA!D1065</f>
        <v>1083</v>
      </c>
      <c r="C1068">
        <f>TABLA!H1065</f>
        <v>13</v>
      </c>
      <c r="D1068" s="284" t="str">
        <f>TABLA!A1065</f>
        <v>F. Farmacia</v>
      </c>
      <c r="E1068" s="284">
        <f>TABLA!BN1065</f>
        <v>0</v>
      </c>
      <c r="F1068" s="293" t="str">
        <f t="shared" si="233"/>
        <v/>
      </c>
      <c r="G1068" s="293" t="str">
        <f t="shared" si="233"/>
        <v/>
      </c>
      <c r="H1068" s="293" t="str">
        <f t="shared" si="233"/>
        <v/>
      </c>
      <c r="I1068" s="293" t="str">
        <f t="shared" si="233"/>
        <v/>
      </c>
      <c r="J1068" s="293" t="str">
        <f t="shared" si="233"/>
        <v/>
      </c>
      <c r="K1068" s="293" t="str">
        <f t="shared" si="233"/>
        <v/>
      </c>
      <c r="L1068" s="293" t="str">
        <f t="shared" si="233"/>
        <v/>
      </c>
      <c r="M1068" s="293" t="str">
        <f t="shared" si="233"/>
        <v/>
      </c>
      <c r="N1068" s="293" t="str">
        <f t="shared" si="233"/>
        <v/>
      </c>
      <c r="O1068" s="293" t="str">
        <f t="shared" si="233"/>
        <v/>
      </c>
      <c r="P1068" s="293" t="str">
        <f t="shared" si="232"/>
        <v/>
      </c>
      <c r="Q1068" s="293" t="str">
        <f t="shared" si="232"/>
        <v/>
      </c>
      <c r="R1068" s="293" t="str">
        <f t="shared" si="232"/>
        <v/>
      </c>
      <c r="S1068" s="293" t="str">
        <f t="shared" si="232"/>
        <v/>
      </c>
      <c r="T1068" s="293" t="str">
        <f t="shared" si="232"/>
        <v/>
      </c>
      <c r="U1068" s="293" t="str">
        <f t="shared" si="232"/>
        <v/>
      </c>
      <c r="V1068" s="293" t="str">
        <f t="shared" si="232"/>
        <v/>
      </c>
      <c r="W1068" s="293" t="str">
        <f t="shared" si="232"/>
        <v/>
      </c>
      <c r="X1068" s="293" t="str">
        <f t="shared" si="232"/>
        <v/>
      </c>
      <c r="Y1068" s="293" t="str">
        <f t="shared" si="232"/>
        <v/>
      </c>
      <c r="Z1068" s="293" t="str">
        <f t="shared" si="234"/>
        <v/>
      </c>
      <c r="AA1068" s="293" t="str">
        <f t="shared" si="234"/>
        <v/>
      </c>
      <c r="AB1068" s="293" t="str">
        <f t="shared" si="234"/>
        <v/>
      </c>
      <c r="AC1068" s="293" t="str">
        <f t="shared" si="234"/>
        <v/>
      </c>
      <c r="AD1068" s="293" t="str">
        <f t="shared" si="234"/>
        <v/>
      </c>
      <c r="AE1068" s="293" t="str">
        <f t="shared" si="234"/>
        <v/>
      </c>
      <c r="AF1068" s="293" t="str">
        <f t="shared" si="234"/>
        <v/>
      </c>
      <c r="AG1068" s="293" t="str">
        <f t="shared" si="234"/>
        <v/>
      </c>
      <c r="AH1068" s="293">
        <f t="shared" si="227"/>
        <v>0</v>
      </c>
      <c r="AI1068" s="292" t="str">
        <f t="shared" si="228"/>
        <v>X</v>
      </c>
    </row>
    <row r="1069" spans="1:35" ht="26.25" x14ac:dyDescent="0.25">
      <c r="A1069" s="3"/>
      <c r="B1069">
        <f>TABLA!D1066</f>
        <v>1084</v>
      </c>
      <c r="C1069">
        <f>TABLA!H1066</f>
        <v>8</v>
      </c>
      <c r="D1069" s="165" t="str">
        <f>TABLA!A1066</f>
        <v>F. Ciencias Matemáticas</v>
      </c>
      <c r="E1069" s="284">
        <f>TABLA!BN1066</f>
        <v>0</v>
      </c>
      <c r="F1069" s="293" t="str">
        <f t="shared" si="233"/>
        <v/>
      </c>
      <c r="G1069" s="293" t="str">
        <f t="shared" si="233"/>
        <v/>
      </c>
      <c r="H1069" s="293" t="str">
        <f t="shared" si="233"/>
        <v/>
      </c>
      <c r="I1069" s="293" t="str">
        <f t="shared" si="233"/>
        <v/>
      </c>
      <c r="J1069" s="293" t="str">
        <f t="shared" si="233"/>
        <v/>
      </c>
      <c r="K1069" s="293" t="str">
        <f t="shared" si="233"/>
        <v/>
      </c>
      <c r="L1069" s="293" t="str">
        <f t="shared" si="233"/>
        <v/>
      </c>
      <c r="M1069" s="293" t="str">
        <f t="shared" si="233"/>
        <v/>
      </c>
      <c r="N1069" s="293" t="str">
        <f t="shared" si="233"/>
        <v/>
      </c>
      <c r="O1069" s="293" t="str">
        <f t="shared" si="233"/>
        <v/>
      </c>
      <c r="P1069" s="293" t="str">
        <f t="shared" si="232"/>
        <v/>
      </c>
      <c r="Q1069" s="293" t="str">
        <f t="shared" si="232"/>
        <v/>
      </c>
      <c r="R1069" s="293" t="str">
        <f t="shared" si="232"/>
        <v/>
      </c>
      <c r="S1069" s="293" t="str">
        <f t="shared" si="232"/>
        <v/>
      </c>
      <c r="T1069" s="293" t="str">
        <f t="shared" si="232"/>
        <v/>
      </c>
      <c r="U1069" s="293" t="str">
        <f t="shared" si="232"/>
        <v/>
      </c>
      <c r="V1069" s="293" t="str">
        <f t="shared" si="232"/>
        <v/>
      </c>
      <c r="W1069" s="293" t="str">
        <f t="shared" si="232"/>
        <v/>
      </c>
      <c r="X1069" s="293" t="str">
        <f t="shared" si="232"/>
        <v/>
      </c>
      <c r="Y1069" s="293" t="str">
        <f t="shared" si="232"/>
        <v/>
      </c>
      <c r="Z1069" s="293" t="str">
        <f t="shared" si="234"/>
        <v/>
      </c>
      <c r="AA1069" s="293" t="str">
        <f t="shared" si="234"/>
        <v/>
      </c>
      <c r="AB1069" s="293" t="str">
        <f t="shared" si="234"/>
        <v/>
      </c>
      <c r="AC1069" s="293" t="str">
        <f t="shared" si="234"/>
        <v/>
      </c>
      <c r="AD1069" s="293" t="str">
        <f t="shared" si="234"/>
        <v/>
      </c>
      <c r="AE1069" s="293" t="str">
        <f t="shared" si="234"/>
        <v/>
      </c>
      <c r="AF1069" s="293" t="str">
        <f t="shared" si="234"/>
        <v/>
      </c>
      <c r="AG1069" s="293" t="str">
        <f t="shared" si="234"/>
        <v/>
      </c>
      <c r="AH1069" s="293">
        <f t="shared" si="227"/>
        <v>0</v>
      </c>
      <c r="AI1069" s="292" t="str">
        <f t="shared" si="228"/>
        <v>X</v>
      </c>
    </row>
    <row r="1070" spans="1:35" ht="15.75" x14ac:dyDescent="0.25">
      <c r="A1070"/>
      <c r="B1070">
        <f>TABLA!D1067</f>
        <v>1085</v>
      </c>
      <c r="C1070">
        <f>TABLA!H1067</f>
        <v>13</v>
      </c>
      <c r="D1070" s="165" t="str">
        <f>TABLA!A1067</f>
        <v>F. Farmacia</v>
      </c>
      <c r="E1070" s="284">
        <f>TABLA!BN1067</f>
        <v>0</v>
      </c>
      <c r="F1070" s="293" t="str">
        <f t="shared" si="233"/>
        <v/>
      </c>
      <c r="G1070" s="293" t="str">
        <f t="shared" si="233"/>
        <v/>
      </c>
      <c r="H1070" s="293" t="str">
        <f t="shared" si="233"/>
        <v/>
      </c>
      <c r="I1070" s="293" t="str">
        <f t="shared" si="233"/>
        <v/>
      </c>
      <c r="J1070" s="293" t="str">
        <f t="shared" si="233"/>
        <v/>
      </c>
      <c r="K1070" s="293" t="str">
        <f t="shared" si="233"/>
        <v/>
      </c>
      <c r="L1070" s="293" t="str">
        <f t="shared" si="233"/>
        <v/>
      </c>
      <c r="M1070" s="293" t="str">
        <f t="shared" si="233"/>
        <v/>
      </c>
      <c r="N1070" s="293" t="str">
        <f t="shared" si="233"/>
        <v/>
      </c>
      <c r="O1070" s="293" t="str">
        <f t="shared" si="233"/>
        <v/>
      </c>
      <c r="P1070" s="293" t="str">
        <f t="shared" si="232"/>
        <v/>
      </c>
      <c r="Q1070" s="293" t="str">
        <f t="shared" si="232"/>
        <v/>
      </c>
      <c r="R1070" s="293" t="str">
        <f t="shared" si="232"/>
        <v/>
      </c>
      <c r="S1070" s="293" t="str">
        <f t="shared" si="232"/>
        <v/>
      </c>
      <c r="T1070" s="293" t="str">
        <f t="shared" si="232"/>
        <v/>
      </c>
      <c r="U1070" s="293" t="str">
        <f t="shared" si="232"/>
        <v/>
      </c>
      <c r="V1070" s="293" t="str">
        <f t="shared" si="232"/>
        <v/>
      </c>
      <c r="W1070" s="293" t="str">
        <f t="shared" si="232"/>
        <v/>
      </c>
      <c r="X1070" s="293" t="str">
        <f t="shared" si="232"/>
        <v/>
      </c>
      <c r="Y1070" s="293" t="str">
        <f t="shared" si="232"/>
        <v/>
      </c>
      <c r="Z1070" s="293" t="str">
        <f t="shared" si="234"/>
        <v/>
      </c>
      <c r="AA1070" s="293" t="str">
        <f t="shared" si="234"/>
        <v/>
      </c>
      <c r="AB1070" s="293" t="str">
        <f t="shared" si="234"/>
        <v/>
      </c>
      <c r="AC1070" s="293" t="str">
        <f t="shared" si="234"/>
        <v/>
      </c>
      <c r="AD1070" s="293" t="str">
        <f t="shared" si="234"/>
        <v/>
      </c>
      <c r="AE1070" s="293" t="str">
        <f t="shared" si="234"/>
        <v/>
      </c>
      <c r="AF1070" s="293" t="str">
        <f t="shared" si="234"/>
        <v/>
      </c>
      <c r="AG1070" s="293" t="str">
        <f t="shared" si="234"/>
        <v/>
      </c>
      <c r="AH1070" s="293">
        <f t="shared" si="227"/>
        <v>0</v>
      </c>
      <c r="AI1070" s="292" t="str">
        <f t="shared" si="228"/>
        <v>X</v>
      </c>
    </row>
    <row r="1071" spans="1:35" ht="15.75" x14ac:dyDescent="0.25">
      <c r="A1071"/>
      <c r="B1071">
        <f>TABLA!D1068</f>
        <v>1086</v>
      </c>
      <c r="C1071">
        <f>TABLA!H1068</f>
        <v>39</v>
      </c>
      <c r="D1071" s="284" t="str">
        <f>TABLA!A1068</f>
        <v>Otro</v>
      </c>
      <c r="E1071" s="284">
        <f>TABLA!BN1068</f>
        <v>0</v>
      </c>
      <c r="F1071" s="293" t="str">
        <f t="shared" si="233"/>
        <v/>
      </c>
      <c r="G1071" s="293" t="str">
        <f t="shared" si="233"/>
        <v/>
      </c>
      <c r="H1071" s="293" t="str">
        <f t="shared" si="233"/>
        <v/>
      </c>
      <c r="I1071" s="293" t="str">
        <f t="shared" si="233"/>
        <v/>
      </c>
      <c r="J1071" s="293" t="str">
        <f t="shared" si="233"/>
        <v/>
      </c>
      <c r="K1071" s="293" t="str">
        <f t="shared" si="233"/>
        <v/>
      </c>
      <c r="L1071" s="293" t="str">
        <f t="shared" si="233"/>
        <v/>
      </c>
      <c r="M1071" s="293" t="str">
        <f t="shared" si="233"/>
        <v/>
      </c>
      <c r="N1071" s="293" t="str">
        <f t="shared" si="233"/>
        <v/>
      </c>
      <c r="O1071" s="293" t="str">
        <f t="shared" si="233"/>
        <v/>
      </c>
      <c r="P1071" s="293" t="str">
        <f t="shared" si="232"/>
        <v/>
      </c>
      <c r="Q1071" s="293" t="str">
        <f t="shared" si="232"/>
        <v/>
      </c>
      <c r="R1071" s="293" t="str">
        <f t="shared" si="232"/>
        <v/>
      </c>
      <c r="S1071" s="293" t="str">
        <f t="shared" si="232"/>
        <v/>
      </c>
      <c r="T1071" s="293" t="str">
        <f t="shared" si="232"/>
        <v/>
      </c>
      <c r="U1071" s="293" t="str">
        <f t="shared" si="232"/>
        <v/>
      </c>
      <c r="V1071" s="293" t="str">
        <f t="shared" si="232"/>
        <v/>
      </c>
      <c r="W1071" s="293" t="str">
        <f t="shared" si="232"/>
        <v/>
      </c>
      <c r="X1071" s="293" t="str">
        <f t="shared" si="232"/>
        <v/>
      </c>
      <c r="Y1071" s="293" t="str">
        <f t="shared" si="232"/>
        <v/>
      </c>
      <c r="Z1071" s="293" t="str">
        <f t="shared" si="234"/>
        <v/>
      </c>
      <c r="AA1071" s="293" t="str">
        <f t="shared" si="234"/>
        <v/>
      </c>
      <c r="AB1071" s="293" t="str">
        <f t="shared" si="234"/>
        <v/>
      </c>
      <c r="AC1071" s="293" t="str">
        <f t="shared" si="234"/>
        <v/>
      </c>
      <c r="AD1071" s="293" t="str">
        <f t="shared" si="234"/>
        <v/>
      </c>
      <c r="AE1071" s="293" t="str">
        <f t="shared" si="234"/>
        <v/>
      </c>
      <c r="AF1071" s="293" t="str">
        <f t="shared" si="234"/>
        <v/>
      </c>
      <c r="AG1071" s="293" t="str">
        <f t="shared" si="234"/>
        <v/>
      </c>
      <c r="AH1071" s="293">
        <f t="shared" si="227"/>
        <v>0</v>
      </c>
      <c r="AI1071" s="292" t="str">
        <f t="shared" si="228"/>
        <v>X</v>
      </c>
    </row>
    <row r="1072" spans="1:35" ht="26.25" x14ac:dyDescent="0.25">
      <c r="A1072"/>
      <c r="B1072">
        <f>TABLA!D1069</f>
        <v>1087</v>
      </c>
      <c r="C1072">
        <f>TABLA!H1069</f>
        <v>24</v>
      </c>
      <c r="D1072" s="165" t="str">
        <f>TABLA!A1069</f>
        <v>F. Comercio y Turismo</v>
      </c>
      <c r="E1072" s="284">
        <f>TABLA!BN1069</f>
        <v>0</v>
      </c>
      <c r="F1072" s="293" t="str">
        <f t="shared" si="233"/>
        <v/>
      </c>
      <c r="G1072" s="293" t="str">
        <f t="shared" si="233"/>
        <v/>
      </c>
      <c r="H1072" s="293" t="str">
        <f t="shared" si="233"/>
        <v/>
      </c>
      <c r="I1072" s="293" t="str">
        <f t="shared" si="233"/>
        <v/>
      </c>
      <c r="J1072" s="293" t="str">
        <f t="shared" si="233"/>
        <v/>
      </c>
      <c r="K1072" s="293" t="str">
        <f t="shared" si="233"/>
        <v/>
      </c>
      <c r="L1072" s="293" t="str">
        <f t="shared" si="233"/>
        <v/>
      </c>
      <c r="M1072" s="293" t="str">
        <f t="shared" si="233"/>
        <v/>
      </c>
      <c r="N1072" s="293" t="str">
        <f t="shared" si="233"/>
        <v/>
      </c>
      <c r="O1072" s="293" t="str">
        <f t="shared" si="233"/>
        <v/>
      </c>
      <c r="P1072" s="293" t="str">
        <f t="shared" si="232"/>
        <v/>
      </c>
      <c r="Q1072" s="293" t="str">
        <f t="shared" si="232"/>
        <v/>
      </c>
      <c r="R1072" s="293" t="str">
        <f t="shared" si="232"/>
        <v/>
      </c>
      <c r="S1072" s="293" t="str">
        <f t="shared" si="232"/>
        <v/>
      </c>
      <c r="T1072" s="293" t="str">
        <f t="shared" si="232"/>
        <v/>
      </c>
      <c r="U1072" s="293" t="str">
        <f t="shared" si="232"/>
        <v/>
      </c>
      <c r="V1072" s="293" t="str">
        <f t="shared" si="232"/>
        <v/>
      </c>
      <c r="W1072" s="293" t="str">
        <f t="shared" si="232"/>
        <v/>
      </c>
      <c r="X1072" s="293" t="str">
        <f t="shared" si="232"/>
        <v/>
      </c>
      <c r="Y1072" s="293" t="str">
        <f t="shared" si="232"/>
        <v/>
      </c>
      <c r="Z1072" s="293" t="str">
        <f t="shared" si="234"/>
        <v/>
      </c>
      <c r="AA1072" s="293" t="str">
        <f t="shared" si="234"/>
        <v/>
      </c>
      <c r="AB1072" s="293" t="str">
        <f t="shared" si="234"/>
        <v/>
      </c>
      <c r="AC1072" s="293" t="str">
        <f t="shared" si="234"/>
        <v/>
      </c>
      <c r="AD1072" s="293" t="str">
        <f t="shared" si="234"/>
        <v/>
      </c>
      <c r="AE1072" s="293" t="str">
        <f t="shared" si="234"/>
        <v/>
      </c>
      <c r="AF1072" s="293" t="str">
        <f t="shared" si="234"/>
        <v/>
      </c>
      <c r="AG1072" s="293" t="str">
        <f t="shared" si="234"/>
        <v/>
      </c>
      <c r="AH1072" s="293">
        <f t="shared" si="227"/>
        <v>0</v>
      </c>
      <c r="AI1072" s="292" t="str">
        <f t="shared" si="228"/>
        <v>X</v>
      </c>
    </row>
    <row r="1073" spans="1:35" ht="15.75" x14ac:dyDescent="0.25">
      <c r="A1073"/>
      <c r="B1073">
        <f>TABLA!D1070</f>
        <v>1088</v>
      </c>
      <c r="C1073">
        <f>TABLA!H1070</f>
        <v>26</v>
      </c>
      <c r="D1073" s="165" t="str">
        <f>TABLA!A1070</f>
        <v>F. Trabajo Social</v>
      </c>
      <c r="E1073" s="284">
        <f>TABLA!BN1070</f>
        <v>0</v>
      </c>
      <c r="F1073" s="293" t="str">
        <f t="shared" si="233"/>
        <v/>
      </c>
      <c r="G1073" s="293" t="str">
        <f t="shared" si="233"/>
        <v/>
      </c>
      <c r="H1073" s="293" t="str">
        <f t="shared" si="233"/>
        <v/>
      </c>
      <c r="I1073" s="293" t="str">
        <f t="shared" si="233"/>
        <v/>
      </c>
      <c r="J1073" s="293" t="str">
        <f t="shared" si="233"/>
        <v/>
      </c>
      <c r="K1073" s="293" t="str">
        <f t="shared" si="233"/>
        <v/>
      </c>
      <c r="L1073" s="293" t="str">
        <f t="shared" si="233"/>
        <v/>
      </c>
      <c r="M1073" s="293" t="str">
        <f t="shared" si="233"/>
        <v/>
      </c>
      <c r="N1073" s="293" t="str">
        <f t="shared" si="233"/>
        <v/>
      </c>
      <c r="O1073" s="293" t="str">
        <f t="shared" si="233"/>
        <v/>
      </c>
      <c r="P1073" s="293" t="str">
        <f t="shared" si="232"/>
        <v/>
      </c>
      <c r="Q1073" s="293" t="str">
        <f t="shared" si="232"/>
        <v/>
      </c>
      <c r="R1073" s="293" t="str">
        <f t="shared" si="232"/>
        <v/>
      </c>
      <c r="S1073" s="293" t="str">
        <f t="shared" si="232"/>
        <v/>
      </c>
      <c r="T1073" s="293" t="str">
        <f t="shared" si="232"/>
        <v/>
      </c>
      <c r="U1073" s="293" t="str">
        <f t="shared" si="232"/>
        <v/>
      </c>
      <c r="V1073" s="293" t="str">
        <f t="shared" si="232"/>
        <v/>
      </c>
      <c r="W1073" s="293" t="str">
        <f t="shared" si="232"/>
        <v/>
      </c>
      <c r="X1073" s="293" t="str">
        <f t="shared" si="232"/>
        <v/>
      </c>
      <c r="Y1073" s="293" t="str">
        <f t="shared" si="232"/>
        <v/>
      </c>
      <c r="Z1073" s="293" t="str">
        <f t="shared" si="234"/>
        <v/>
      </c>
      <c r="AA1073" s="293" t="str">
        <f t="shared" si="234"/>
        <v/>
      </c>
      <c r="AB1073" s="293" t="str">
        <f t="shared" si="234"/>
        <v/>
      </c>
      <c r="AC1073" s="293" t="str">
        <f t="shared" si="234"/>
        <v/>
      </c>
      <c r="AD1073" s="293" t="str">
        <f t="shared" si="234"/>
        <v/>
      </c>
      <c r="AE1073" s="293" t="str">
        <f t="shared" si="234"/>
        <v/>
      </c>
      <c r="AF1073" s="293" t="str">
        <f t="shared" si="234"/>
        <v/>
      </c>
      <c r="AG1073" s="293" t="str">
        <f t="shared" si="234"/>
        <v/>
      </c>
      <c r="AH1073" s="293">
        <f t="shared" si="227"/>
        <v>0</v>
      </c>
      <c r="AI1073" s="292" t="str">
        <f t="shared" si="228"/>
        <v>X</v>
      </c>
    </row>
    <row r="1074" spans="1:35" ht="26.25" x14ac:dyDescent="0.25">
      <c r="A1074"/>
      <c r="B1074">
        <f>TABLA!D1071</f>
        <v>1089</v>
      </c>
      <c r="C1074">
        <f>TABLA!H1071</f>
        <v>2</v>
      </c>
      <c r="D1074" s="165" t="str">
        <f>TABLA!A1071</f>
        <v>F. Ciencias Biológicas</v>
      </c>
      <c r="E1074" s="284">
        <f>TABLA!BN1071</f>
        <v>0</v>
      </c>
      <c r="F1074" s="293" t="str">
        <f t="shared" si="233"/>
        <v/>
      </c>
      <c r="G1074" s="293" t="str">
        <f t="shared" si="233"/>
        <v/>
      </c>
      <c r="H1074" s="293" t="str">
        <f t="shared" si="233"/>
        <v/>
      </c>
      <c r="I1074" s="293" t="str">
        <f t="shared" si="233"/>
        <v/>
      </c>
      <c r="J1074" s="293" t="str">
        <f t="shared" si="233"/>
        <v/>
      </c>
      <c r="K1074" s="293" t="str">
        <f t="shared" si="233"/>
        <v/>
      </c>
      <c r="L1074" s="293" t="str">
        <f t="shared" si="233"/>
        <v/>
      </c>
      <c r="M1074" s="293" t="str">
        <f t="shared" si="233"/>
        <v/>
      </c>
      <c r="N1074" s="293" t="str">
        <f t="shared" si="233"/>
        <v/>
      </c>
      <c r="O1074" s="293" t="str">
        <f t="shared" si="233"/>
        <v/>
      </c>
      <c r="P1074" s="293" t="str">
        <f t="shared" si="233"/>
        <v/>
      </c>
      <c r="Q1074" s="293" t="str">
        <f t="shared" si="233"/>
        <v/>
      </c>
      <c r="R1074" s="293" t="str">
        <f t="shared" si="233"/>
        <v/>
      </c>
      <c r="S1074" s="293" t="str">
        <f t="shared" si="233"/>
        <v/>
      </c>
      <c r="T1074" s="293" t="str">
        <f t="shared" si="233"/>
        <v/>
      </c>
      <c r="U1074" s="293" t="str">
        <f t="shared" si="233"/>
        <v/>
      </c>
      <c r="V1074" s="293" t="str">
        <f t="shared" ref="P1074:AE1089" si="235">IFERROR((IF(FIND(V$1,$E1074,1)&gt;0,"x")),"")</f>
        <v/>
      </c>
      <c r="W1074" s="293" t="str">
        <f t="shared" si="235"/>
        <v/>
      </c>
      <c r="X1074" s="293" t="str">
        <f t="shared" si="235"/>
        <v/>
      </c>
      <c r="Y1074" s="293" t="str">
        <f t="shared" si="235"/>
        <v/>
      </c>
      <c r="Z1074" s="293" t="str">
        <f t="shared" si="234"/>
        <v/>
      </c>
      <c r="AA1074" s="293" t="str">
        <f t="shared" si="234"/>
        <v/>
      </c>
      <c r="AB1074" s="293" t="str">
        <f t="shared" si="234"/>
        <v/>
      </c>
      <c r="AC1074" s="293" t="str">
        <f t="shared" si="234"/>
        <v/>
      </c>
      <c r="AD1074" s="293" t="str">
        <f t="shared" si="234"/>
        <v/>
      </c>
      <c r="AE1074" s="293" t="str">
        <f t="shared" si="234"/>
        <v/>
      </c>
      <c r="AF1074" s="293" t="str">
        <f t="shared" si="234"/>
        <v/>
      </c>
      <c r="AG1074" s="293" t="str">
        <f t="shared" si="234"/>
        <v/>
      </c>
      <c r="AH1074" s="293">
        <f t="shared" si="227"/>
        <v>0</v>
      </c>
      <c r="AI1074" s="292" t="str">
        <f t="shared" si="228"/>
        <v>X</v>
      </c>
    </row>
    <row r="1075" spans="1:35" ht="15.75" x14ac:dyDescent="0.25">
      <c r="A1075" s="3"/>
      <c r="B1075">
        <f>TABLA!D1072</f>
        <v>1090</v>
      </c>
      <c r="C1075">
        <f>TABLA!H1072</f>
        <v>26</v>
      </c>
      <c r="D1075" s="165" t="str">
        <f>TABLA!A1072</f>
        <v>F. Trabajo Social</v>
      </c>
      <c r="E1075" s="284">
        <f>TABLA!BN1072</f>
        <v>0</v>
      </c>
      <c r="F1075" s="293" t="str">
        <f t="shared" ref="F1075:U1090" si="236">IFERROR((IF(FIND(F$1,$E1075,1)&gt;0,"x")),"")</f>
        <v/>
      </c>
      <c r="G1075" s="293" t="str">
        <f t="shared" si="236"/>
        <v/>
      </c>
      <c r="H1075" s="293" t="str">
        <f t="shared" si="236"/>
        <v/>
      </c>
      <c r="I1075" s="293" t="str">
        <f t="shared" si="236"/>
        <v/>
      </c>
      <c r="J1075" s="293" t="str">
        <f t="shared" si="236"/>
        <v/>
      </c>
      <c r="K1075" s="293" t="str">
        <f t="shared" si="236"/>
        <v/>
      </c>
      <c r="L1075" s="293" t="str">
        <f t="shared" si="236"/>
        <v/>
      </c>
      <c r="M1075" s="293" t="str">
        <f t="shared" si="236"/>
        <v/>
      </c>
      <c r="N1075" s="293" t="str">
        <f t="shared" si="236"/>
        <v/>
      </c>
      <c r="O1075" s="293" t="str">
        <f t="shared" si="236"/>
        <v/>
      </c>
      <c r="P1075" s="293" t="str">
        <f t="shared" si="235"/>
        <v/>
      </c>
      <c r="Q1075" s="293" t="str">
        <f t="shared" si="235"/>
        <v/>
      </c>
      <c r="R1075" s="293" t="str">
        <f t="shared" si="235"/>
        <v/>
      </c>
      <c r="S1075" s="293" t="str">
        <f t="shared" si="235"/>
        <v/>
      </c>
      <c r="T1075" s="293" t="str">
        <f t="shared" si="235"/>
        <v/>
      </c>
      <c r="U1075" s="293" t="str">
        <f t="shared" si="235"/>
        <v/>
      </c>
      <c r="V1075" s="293" t="str">
        <f t="shared" si="235"/>
        <v/>
      </c>
      <c r="W1075" s="293" t="str">
        <f t="shared" si="235"/>
        <v/>
      </c>
      <c r="X1075" s="293" t="str">
        <f t="shared" si="235"/>
        <v/>
      </c>
      <c r="Y1075" s="293" t="str">
        <f t="shared" si="235"/>
        <v/>
      </c>
      <c r="Z1075" s="293" t="str">
        <f t="shared" si="235"/>
        <v/>
      </c>
      <c r="AA1075" s="293" t="str">
        <f t="shared" si="235"/>
        <v/>
      </c>
      <c r="AB1075" s="293" t="str">
        <f t="shared" si="235"/>
        <v/>
      </c>
      <c r="AC1075" s="293" t="str">
        <f t="shared" si="235"/>
        <v/>
      </c>
      <c r="AD1075" s="293" t="str">
        <f t="shared" si="235"/>
        <v/>
      </c>
      <c r="AE1075" s="293" t="str">
        <f t="shared" si="235"/>
        <v/>
      </c>
      <c r="AF1075" s="293" t="str">
        <f t="shared" ref="Z1075:AG1090" si="237">IFERROR((IF(FIND(AF$1,$E1075,1)&gt;0,"x")),"")</f>
        <v/>
      </c>
      <c r="AG1075" s="293" t="str">
        <f t="shared" si="237"/>
        <v/>
      </c>
      <c r="AH1075" s="293">
        <f t="shared" si="227"/>
        <v>0</v>
      </c>
      <c r="AI1075" s="292" t="str">
        <f t="shared" si="228"/>
        <v>X</v>
      </c>
    </row>
    <row r="1076" spans="1:35" ht="76.5" x14ac:dyDescent="0.25">
      <c r="A1076" s="3"/>
      <c r="B1076">
        <f>TABLA!D1073</f>
        <v>1091</v>
      </c>
      <c r="C1076">
        <f>TABLA!H1073</f>
        <v>15</v>
      </c>
      <c r="D1076" s="165" t="str">
        <f>TABLA!A1073</f>
        <v>F. Filosofía</v>
      </c>
      <c r="E1076" s="284" t="str">
        <f>TABLA!BN1073</f>
        <v xml:space="preserve">Las bibliotecas cumplen con lo que es su objetivo, aunque la de Filosofía es pequeña para ser una carrera de letras. No obstante, las múltiples instalaciones permiten estudiar en otros centros, lo que suple esta falta. El personal suele ser perfecto, pero algunos te mandan de mala manera a usar los medios telemáticos. En la B. Maria Zambrano, por ejemplo, se niegan a atenderte y y a toda pregunta responden siempre "hay tiene el ordenador para consultarlo". Es conveniente tener cuidado con esto, no se vaya a llegar a la conclusión de que tanto personal es innecesario, actitud que me parecería un error. </v>
      </c>
      <c r="F1076" s="293" t="str">
        <f t="shared" si="236"/>
        <v/>
      </c>
      <c r="G1076" s="293" t="str">
        <f t="shared" si="236"/>
        <v/>
      </c>
      <c r="H1076" s="293" t="str">
        <f t="shared" si="236"/>
        <v/>
      </c>
      <c r="I1076" s="293" t="str">
        <f t="shared" si="236"/>
        <v/>
      </c>
      <c r="J1076" s="293" t="str">
        <f t="shared" si="236"/>
        <v/>
      </c>
      <c r="K1076" s="293" t="str">
        <f t="shared" si="236"/>
        <v/>
      </c>
      <c r="L1076" s="293" t="str">
        <f t="shared" si="236"/>
        <v/>
      </c>
      <c r="M1076" s="293" t="str">
        <f t="shared" si="236"/>
        <v/>
      </c>
      <c r="N1076" s="293" t="str">
        <f t="shared" si="236"/>
        <v/>
      </c>
      <c r="O1076" s="293" t="str">
        <f t="shared" si="236"/>
        <v/>
      </c>
      <c r="P1076" s="293" t="str">
        <f t="shared" si="235"/>
        <v/>
      </c>
      <c r="Q1076" s="293" t="str">
        <f t="shared" si="235"/>
        <v/>
      </c>
      <c r="R1076" s="293" t="str">
        <f t="shared" si="235"/>
        <v/>
      </c>
      <c r="S1076" s="293" t="str">
        <f t="shared" si="235"/>
        <v/>
      </c>
      <c r="T1076" s="293" t="str">
        <f t="shared" si="235"/>
        <v/>
      </c>
      <c r="U1076" s="293" t="str">
        <f t="shared" si="235"/>
        <v/>
      </c>
      <c r="V1076" s="293" t="str">
        <f t="shared" si="235"/>
        <v/>
      </c>
      <c r="W1076" s="293" t="str">
        <f t="shared" si="235"/>
        <v/>
      </c>
      <c r="X1076" s="293" t="str">
        <f t="shared" si="235"/>
        <v>x</v>
      </c>
      <c r="Y1076" s="293" t="str">
        <f t="shared" si="235"/>
        <v/>
      </c>
      <c r="Z1076" s="293" t="str">
        <f t="shared" si="237"/>
        <v/>
      </c>
      <c r="AA1076" s="293" t="str">
        <f t="shared" si="237"/>
        <v>x</v>
      </c>
      <c r="AB1076" s="293" t="str">
        <f t="shared" si="237"/>
        <v/>
      </c>
      <c r="AC1076" s="293" t="str">
        <f t="shared" si="237"/>
        <v/>
      </c>
      <c r="AD1076" s="293" t="str">
        <f t="shared" si="237"/>
        <v/>
      </c>
      <c r="AE1076" s="293" t="str">
        <f t="shared" si="237"/>
        <v/>
      </c>
      <c r="AF1076" s="293" t="str">
        <f t="shared" si="237"/>
        <v/>
      </c>
      <c r="AG1076" s="293" t="str">
        <f t="shared" si="237"/>
        <v/>
      </c>
      <c r="AH1076" s="293">
        <f t="shared" si="227"/>
        <v>2</v>
      </c>
      <c r="AI1076" s="292">
        <f t="shared" si="228"/>
        <v>1</v>
      </c>
    </row>
    <row r="1077" spans="1:35" ht="25.5" x14ac:dyDescent="0.25">
      <c r="A1077" s="3"/>
      <c r="B1077">
        <f>TABLA!D1074</f>
        <v>1092</v>
      </c>
      <c r="C1077">
        <f>TABLA!H1074</f>
        <v>0</v>
      </c>
      <c r="D1077" s="284" t="str">
        <f>TABLA!A1074</f>
        <v>N/C</v>
      </c>
      <c r="E1077" s="284" t="str">
        <f>TABLA!BN1074</f>
        <v>Estaría bien que hubiese más servicios en las instalaciones de la biblioteca María Zambrano, resulta incómodo en época de exámenes tener que utilizar el carnet y pasar los tornos cada vez que se quiere utilizar el baño.</v>
      </c>
      <c r="F1077" s="293" t="str">
        <f t="shared" si="236"/>
        <v/>
      </c>
      <c r="G1077" s="293" t="str">
        <f t="shared" si="236"/>
        <v/>
      </c>
      <c r="H1077" s="293" t="str">
        <f t="shared" si="236"/>
        <v/>
      </c>
      <c r="I1077" s="293" t="str">
        <f t="shared" si="236"/>
        <v/>
      </c>
      <c r="J1077" s="293" t="str">
        <f t="shared" si="236"/>
        <v/>
      </c>
      <c r="K1077" s="293" t="str">
        <f t="shared" si="236"/>
        <v/>
      </c>
      <c r="L1077" s="293" t="str">
        <f t="shared" si="236"/>
        <v/>
      </c>
      <c r="M1077" s="293" t="str">
        <f t="shared" si="236"/>
        <v/>
      </c>
      <c r="N1077" s="293" t="str">
        <f t="shared" si="236"/>
        <v/>
      </c>
      <c r="O1077" s="293" t="str">
        <f t="shared" si="236"/>
        <v/>
      </c>
      <c r="P1077" s="293" t="str">
        <f t="shared" si="235"/>
        <v/>
      </c>
      <c r="Q1077" s="293" t="str">
        <f t="shared" si="235"/>
        <v/>
      </c>
      <c r="R1077" s="293" t="str">
        <f t="shared" si="235"/>
        <v/>
      </c>
      <c r="S1077" s="293" t="str">
        <f t="shared" si="235"/>
        <v/>
      </c>
      <c r="T1077" s="293" t="str">
        <f t="shared" si="235"/>
        <v/>
      </c>
      <c r="U1077" s="293" t="str">
        <f t="shared" si="235"/>
        <v/>
      </c>
      <c r="V1077" s="293" t="str">
        <f t="shared" si="235"/>
        <v/>
      </c>
      <c r="W1077" s="293" t="str">
        <f t="shared" si="235"/>
        <v/>
      </c>
      <c r="X1077" s="293" t="str">
        <f t="shared" si="235"/>
        <v/>
      </c>
      <c r="Y1077" s="293" t="str">
        <f t="shared" si="235"/>
        <v/>
      </c>
      <c r="Z1077" s="293" t="str">
        <f t="shared" si="237"/>
        <v/>
      </c>
      <c r="AA1077" s="293" t="str">
        <f t="shared" si="237"/>
        <v/>
      </c>
      <c r="AB1077" s="293" t="str">
        <f t="shared" si="237"/>
        <v/>
      </c>
      <c r="AC1077" s="293" t="str">
        <f t="shared" si="237"/>
        <v/>
      </c>
      <c r="AD1077" s="293" t="str">
        <f t="shared" si="237"/>
        <v>x</v>
      </c>
      <c r="AE1077" s="293" t="str">
        <f t="shared" si="237"/>
        <v/>
      </c>
      <c r="AF1077" s="293" t="str">
        <f t="shared" si="237"/>
        <v/>
      </c>
      <c r="AG1077" s="293" t="str">
        <f t="shared" si="237"/>
        <v/>
      </c>
      <c r="AH1077" s="293">
        <f t="shared" si="227"/>
        <v>1</v>
      </c>
      <c r="AI1077" s="292">
        <f t="shared" si="228"/>
        <v>1</v>
      </c>
    </row>
    <row r="1078" spans="1:35" ht="25.5" x14ac:dyDescent="0.25">
      <c r="A1078"/>
      <c r="B1078">
        <f>TABLA!D1075</f>
        <v>1093</v>
      </c>
      <c r="C1078">
        <f>TABLA!H1075</f>
        <v>4</v>
      </c>
      <c r="D1078" s="284" t="str">
        <f>TABLA!A1075</f>
        <v>F. Ciencias de la Información</v>
      </c>
      <c r="E1078" s="284">
        <f>TABLA!BN1075</f>
        <v>0</v>
      </c>
      <c r="F1078" s="293" t="str">
        <f t="shared" si="236"/>
        <v/>
      </c>
      <c r="G1078" s="293" t="str">
        <f t="shared" si="236"/>
        <v/>
      </c>
      <c r="H1078" s="293" t="str">
        <f t="shared" si="236"/>
        <v/>
      </c>
      <c r="I1078" s="293" t="str">
        <f t="shared" si="236"/>
        <v/>
      </c>
      <c r="J1078" s="293" t="str">
        <f t="shared" si="236"/>
        <v/>
      </c>
      <c r="K1078" s="293" t="str">
        <f t="shared" si="236"/>
        <v/>
      </c>
      <c r="L1078" s="293" t="str">
        <f t="shared" si="236"/>
        <v/>
      </c>
      <c r="M1078" s="293" t="str">
        <f t="shared" si="236"/>
        <v/>
      </c>
      <c r="N1078" s="293" t="str">
        <f t="shared" si="236"/>
        <v/>
      </c>
      <c r="O1078" s="293" t="str">
        <f t="shared" si="236"/>
        <v/>
      </c>
      <c r="P1078" s="293" t="str">
        <f t="shared" si="235"/>
        <v/>
      </c>
      <c r="Q1078" s="293" t="str">
        <f t="shared" si="235"/>
        <v/>
      </c>
      <c r="R1078" s="293" t="str">
        <f t="shared" si="235"/>
        <v/>
      </c>
      <c r="S1078" s="293" t="str">
        <f t="shared" si="235"/>
        <v/>
      </c>
      <c r="T1078" s="293" t="str">
        <f t="shared" si="235"/>
        <v/>
      </c>
      <c r="U1078" s="293" t="str">
        <f t="shared" si="235"/>
        <v/>
      </c>
      <c r="V1078" s="293" t="str">
        <f t="shared" si="235"/>
        <v/>
      </c>
      <c r="W1078" s="293" t="str">
        <f t="shared" si="235"/>
        <v/>
      </c>
      <c r="X1078" s="293" t="str">
        <f t="shared" si="235"/>
        <v/>
      </c>
      <c r="Y1078" s="293" t="str">
        <f t="shared" si="235"/>
        <v/>
      </c>
      <c r="Z1078" s="293" t="str">
        <f t="shared" si="237"/>
        <v/>
      </c>
      <c r="AA1078" s="293" t="str">
        <f t="shared" si="237"/>
        <v/>
      </c>
      <c r="AB1078" s="293" t="str">
        <f t="shared" si="237"/>
        <v/>
      </c>
      <c r="AC1078" s="293" t="str">
        <f t="shared" si="237"/>
        <v/>
      </c>
      <c r="AD1078" s="293" t="str">
        <f t="shared" si="237"/>
        <v/>
      </c>
      <c r="AE1078" s="293" t="str">
        <f t="shared" si="237"/>
        <v/>
      </c>
      <c r="AF1078" s="293" t="str">
        <f t="shared" si="237"/>
        <v/>
      </c>
      <c r="AG1078" s="293" t="str">
        <f t="shared" si="237"/>
        <v/>
      </c>
      <c r="AH1078" s="293">
        <f t="shared" si="227"/>
        <v>0</v>
      </c>
      <c r="AI1078" s="292" t="str">
        <f t="shared" si="228"/>
        <v>X</v>
      </c>
    </row>
    <row r="1079" spans="1:35" x14ac:dyDescent="0.25">
      <c r="B1079">
        <f>TABLA!D1076</f>
        <v>1094</v>
      </c>
      <c r="C1079">
        <f>TABLA!H1076</f>
        <v>14</v>
      </c>
      <c r="D1079" s="165" t="str">
        <f>TABLA!A1076</f>
        <v>F. Filología</v>
      </c>
      <c r="E1079" s="284">
        <f>TABLA!BN1076</f>
        <v>0</v>
      </c>
      <c r="F1079" s="293" t="str">
        <f t="shared" si="236"/>
        <v/>
      </c>
      <c r="G1079" s="293" t="str">
        <f t="shared" si="236"/>
        <v/>
      </c>
      <c r="H1079" s="293" t="str">
        <f t="shared" si="236"/>
        <v/>
      </c>
      <c r="I1079" s="293" t="str">
        <f t="shared" si="236"/>
        <v/>
      </c>
      <c r="J1079" s="293" t="str">
        <f t="shared" si="236"/>
        <v/>
      </c>
      <c r="K1079" s="293" t="str">
        <f t="shared" si="236"/>
        <v/>
      </c>
      <c r="L1079" s="293" t="str">
        <f t="shared" si="236"/>
        <v/>
      </c>
      <c r="M1079" s="293" t="str">
        <f t="shared" si="236"/>
        <v/>
      </c>
      <c r="N1079" s="293" t="str">
        <f t="shared" si="236"/>
        <v/>
      </c>
      <c r="O1079" s="293" t="str">
        <f t="shared" si="236"/>
        <v/>
      </c>
      <c r="P1079" s="293" t="str">
        <f t="shared" si="235"/>
        <v/>
      </c>
      <c r="Q1079" s="293" t="str">
        <f t="shared" si="235"/>
        <v/>
      </c>
      <c r="R1079" s="293" t="str">
        <f t="shared" si="235"/>
        <v/>
      </c>
      <c r="S1079" s="293" t="str">
        <f t="shared" si="235"/>
        <v/>
      </c>
      <c r="T1079" s="293" t="str">
        <f t="shared" si="235"/>
        <v/>
      </c>
      <c r="U1079" s="293" t="str">
        <f t="shared" si="235"/>
        <v/>
      </c>
      <c r="V1079" s="293" t="str">
        <f t="shared" si="235"/>
        <v/>
      </c>
      <c r="W1079" s="293" t="str">
        <f t="shared" si="235"/>
        <v/>
      </c>
      <c r="X1079" s="293" t="str">
        <f t="shared" si="235"/>
        <v/>
      </c>
      <c r="Y1079" s="293" t="str">
        <f t="shared" si="235"/>
        <v/>
      </c>
      <c r="Z1079" s="293" t="str">
        <f t="shared" si="237"/>
        <v/>
      </c>
      <c r="AA1079" s="293" t="str">
        <f t="shared" si="237"/>
        <v/>
      </c>
      <c r="AB1079" s="293" t="str">
        <f t="shared" si="237"/>
        <v/>
      </c>
      <c r="AC1079" s="293" t="str">
        <f t="shared" si="237"/>
        <v/>
      </c>
      <c r="AD1079" s="293" t="str">
        <f t="shared" si="237"/>
        <v/>
      </c>
      <c r="AE1079" s="293" t="str">
        <f t="shared" si="237"/>
        <v/>
      </c>
      <c r="AF1079" s="293" t="str">
        <f t="shared" si="237"/>
        <v/>
      </c>
      <c r="AG1079" s="293" t="str">
        <f t="shared" si="237"/>
        <v/>
      </c>
      <c r="AH1079" s="293">
        <f t="shared" si="227"/>
        <v>0</v>
      </c>
      <c r="AI1079" s="292" t="str">
        <f t="shared" si="228"/>
        <v>X</v>
      </c>
    </row>
    <row r="1080" spans="1:35" ht="26.25" x14ac:dyDescent="0.25">
      <c r="A1080"/>
      <c r="B1080">
        <f>TABLA!D1077</f>
        <v>1095</v>
      </c>
      <c r="C1080">
        <f>TABLA!H1077</f>
        <v>16</v>
      </c>
      <c r="D1080" s="165" t="str">
        <f>TABLA!A1077</f>
        <v>F. Geografía e Historia</v>
      </c>
      <c r="E1080" s="284">
        <f>TABLA!BN1077</f>
        <v>0</v>
      </c>
      <c r="F1080" s="293" t="str">
        <f t="shared" si="236"/>
        <v/>
      </c>
      <c r="G1080" s="293" t="str">
        <f t="shared" si="236"/>
        <v/>
      </c>
      <c r="H1080" s="293" t="str">
        <f t="shared" si="236"/>
        <v/>
      </c>
      <c r="I1080" s="293" t="str">
        <f t="shared" si="236"/>
        <v/>
      </c>
      <c r="J1080" s="293" t="str">
        <f t="shared" si="236"/>
        <v/>
      </c>
      <c r="K1080" s="293" t="str">
        <f t="shared" si="236"/>
        <v/>
      </c>
      <c r="L1080" s="293" t="str">
        <f t="shared" si="236"/>
        <v/>
      </c>
      <c r="M1080" s="293" t="str">
        <f t="shared" si="236"/>
        <v/>
      </c>
      <c r="N1080" s="293" t="str">
        <f t="shared" si="236"/>
        <v/>
      </c>
      <c r="O1080" s="293" t="str">
        <f t="shared" si="236"/>
        <v/>
      </c>
      <c r="P1080" s="293" t="str">
        <f t="shared" si="235"/>
        <v/>
      </c>
      <c r="Q1080" s="293" t="str">
        <f t="shared" si="235"/>
        <v/>
      </c>
      <c r="R1080" s="293" t="str">
        <f t="shared" si="235"/>
        <v/>
      </c>
      <c r="S1080" s="293" t="str">
        <f t="shared" si="235"/>
        <v/>
      </c>
      <c r="T1080" s="293" t="str">
        <f t="shared" si="235"/>
        <v/>
      </c>
      <c r="U1080" s="293" t="str">
        <f t="shared" si="235"/>
        <v/>
      </c>
      <c r="V1080" s="293" t="str">
        <f t="shared" si="235"/>
        <v/>
      </c>
      <c r="W1080" s="293" t="str">
        <f t="shared" si="235"/>
        <v/>
      </c>
      <c r="X1080" s="293" t="str">
        <f t="shared" si="235"/>
        <v/>
      </c>
      <c r="Y1080" s="293" t="str">
        <f t="shared" si="235"/>
        <v/>
      </c>
      <c r="Z1080" s="293" t="str">
        <f t="shared" si="237"/>
        <v/>
      </c>
      <c r="AA1080" s="293" t="str">
        <f t="shared" si="237"/>
        <v/>
      </c>
      <c r="AB1080" s="293" t="str">
        <f t="shared" si="237"/>
        <v/>
      </c>
      <c r="AC1080" s="293" t="str">
        <f t="shared" si="237"/>
        <v/>
      </c>
      <c r="AD1080" s="293" t="str">
        <f t="shared" si="237"/>
        <v/>
      </c>
      <c r="AE1080" s="293" t="str">
        <f t="shared" si="237"/>
        <v/>
      </c>
      <c r="AF1080" s="293" t="str">
        <f t="shared" si="237"/>
        <v/>
      </c>
      <c r="AG1080" s="293" t="str">
        <f t="shared" si="237"/>
        <v/>
      </c>
      <c r="AH1080" s="293">
        <f t="shared" si="227"/>
        <v>0</v>
      </c>
      <c r="AI1080" s="292" t="str">
        <f t="shared" si="228"/>
        <v>X</v>
      </c>
    </row>
    <row r="1081" spans="1:35" ht="15.75" x14ac:dyDescent="0.25">
      <c r="A1081" s="3"/>
      <c r="B1081">
        <f>TABLA!D1078</f>
        <v>1096</v>
      </c>
      <c r="C1081">
        <f>TABLA!H1078</f>
        <v>13</v>
      </c>
      <c r="D1081" s="165" t="str">
        <f>TABLA!A1078</f>
        <v>F. Farmacia</v>
      </c>
      <c r="E1081" s="284">
        <f>TABLA!BN1078</f>
        <v>0</v>
      </c>
      <c r="F1081" s="293" t="str">
        <f t="shared" si="236"/>
        <v/>
      </c>
      <c r="G1081" s="293" t="str">
        <f t="shared" si="236"/>
        <v/>
      </c>
      <c r="H1081" s="293" t="str">
        <f t="shared" si="236"/>
        <v/>
      </c>
      <c r="I1081" s="293" t="str">
        <f t="shared" si="236"/>
        <v/>
      </c>
      <c r="J1081" s="293" t="str">
        <f t="shared" si="236"/>
        <v/>
      </c>
      <c r="K1081" s="293" t="str">
        <f t="shared" si="236"/>
        <v/>
      </c>
      <c r="L1081" s="293" t="str">
        <f t="shared" si="236"/>
        <v/>
      </c>
      <c r="M1081" s="293" t="str">
        <f t="shared" si="236"/>
        <v/>
      </c>
      <c r="N1081" s="293" t="str">
        <f t="shared" si="236"/>
        <v/>
      </c>
      <c r="O1081" s="293" t="str">
        <f t="shared" si="236"/>
        <v/>
      </c>
      <c r="P1081" s="293" t="str">
        <f t="shared" si="235"/>
        <v/>
      </c>
      <c r="Q1081" s="293" t="str">
        <f t="shared" si="235"/>
        <v/>
      </c>
      <c r="R1081" s="293" t="str">
        <f t="shared" si="235"/>
        <v/>
      </c>
      <c r="S1081" s="293" t="str">
        <f t="shared" si="235"/>
        <v/>
      </c>
      <c r="T1081" s="293" t="str">
        <f t="shared" si="235"/>
        <v/>
      </c>
      <c r="U1081" s="293" t="str">
        <f t="shared" si="235"/>
        <v/>
      </c>
      <c r="V1081" s="293" t="str">
        <f t="shared" si="235"/>
        <v/>
      </c>
      <c r="W1081" s="293" t="str">
        <f t="shared" si="235"/>
        <v/>
      </c>
      <c r="X1081" s="293" t="str">
        <f t="shared" si="235"/>
        <v/>
      </c>
      <c r="Y1081" s="293" t="str">
        <f t="shared" si="235"/>
        <v/>
      </c>
      <c r="Z1081" s="293" t="str">
        <f t="shared" si="237"/>
        <v/>
      </c>
      <c r="AA1081" s="293" t="str">
        <f t="shared" si="237"/>
        <v/>
      </c>
      <c r="AB1081" s="293" t="str">
        <f t="shared" si="237"/>
        <v/>
      </c>
      <c r="AC1081" s="293" t="str">
        <f t="shared" si="237"/>
        <v/>
      </c>
      <c r="AD1081" s="293" t="str">
        <f t="shared" si="237"/>
        <v/>
      </c>
      <c r="AE1081" s="293" t="str">
        <f t="shared" si="237"/>
        <v/>
      </c>
      <c r="AF1081" s="293" t="str">
        <f t="shared" si="237"/>
        <v/>
      </c>
      <c r="AG1081" s="293" t="str">
        <f t="shared" si="237"/>
        <v/>
      </c>
      <c r="AH1081" s="293">
        <f t="shared" si="227"/>
        <v>0</v>
      </c>
      <c r="AI1081" s="292" t="str">
        <f t="shared" si="228"/>
        <v>X</v>
      </c>
    </row>
    <row r="1082" spans="1:35" ht="15.75" x14ac:dyDescent="0.25">
      <c r="A1082"/>
      <c r="B1082">
        <f>TABLA!D1079</f>
        <v>1097</v>
      </c>
      <c r="C1082">
        <f>TABLA!H1079</f>
        <v>17</v>
      </c>
      <c r="D1082" s="165" t="str">
        <f>TABLA!A1079</f>
        <v>F. Informática</v>
      </c>
      <c r="E1082" s="284">
        <f>TABLA!BN1079</f>
        <v>0</v>
      </c>
      <c r="F1082" s="293" t="str">
        <f t="shared" si="236"/>
        <v/>
      </c>
      <c r="G1082" s="293" t="str">
        <f t="shared" si="236"/>
        <v/>
      </c>
      <c r="H1082" s="293" t="str">
        <f t="shared" si="236"/>
        <v/>
      </c>
      <c r="I1082" s="293" t="str">
        <f t="shared" si="236"/>
        <v/>
      </c>
      <c r="J1082" s="293" t="str">
        <f t="shared" si="236"/>
        <v/>
      </c>
      <c r="K1082" s="293" t="str">
        <f t="shared" si="236"/>
        <v/>
      </c>
      <c r="L1082" s="293" t="str">
        <f t="shared" si="236"/>
        <v/>
      </c>
      <c r="M1082" s="293" t="str">
        <f t="shared" si="236"/>
        <v/>
      </c>
      <c r="N1082" s="293" t="str">
        <f t="shared" si="236"/>
        <v/>
      </c>
      <c r="O1082" s="293" t="str">
        <f t="shared" si="236"/>
        <v/>
      </c>
      <c r="P1082" s="293" t="str">
        <f t="shared" si="235"/>
        <v/>
      </c>
      <c r="Q1082" s="293" t="str">
        <f t="shared" si="235"/>
        <v/>
      </c>
      <c r="R1082" s="293" t="str">
        <f t="shared" si="235"/>
        <v/>
      </c>
      <c r="S1082" s="293" t="str">
        <f t="shared" si="235"/>
        <v/>
      </c>
      <c r="T1082" s="293" t="str">
        <f t="shared" si="235"/>
        <v/>
      </c>
      <c r="U1082" s="293" t="str">
        <f t="shared" si="235"/>
        <v/>
      </c>
      <c r="V1082" s="293" t="str">
        <f t="shared" si="235"/>
        <v/>
      </c>
      <c r="W1082" s="293" t="str">
        <f t="shared" si="235"/>
        <v/>
      </c>
      <c r="X1082" s="293" t="str">
        <f t="shared" si="235"/>
        <v/>
      </c>
      <c r="Y1082" s="293" t="str">
        <f t="shared" si="235"/>
        <v/>
      </c>
      <c r="Z1082" s="293" t="str">
        <f t="shared" si="237"/>
        <v/>
      </c>
      <c r="AA1082" s="293" t="str">
        <f t="shared" si="237"/>
        <v/>
      </c>
      <c r="AB1082" s="293" t="str">
        <f t="shared" si="237"/>
        <v/>
      </c>
      <c r="AC1082" s="293" t="str">
        <f t="shared" si="237"/>
        <v/>
      </c>
      <c r="AD1082" s="293" t="str">
        <f t="shared" si="237"/>
        <v/>
      </c>
      <c r="AE1082" s="293" t="str">
        <f t="shared" si="237"/>
        <v/>
      </c>
      <c r="AF1082" s="293" t="str">
        <f t="shared" si="237"/>
        <v/>
      </c>
      <c r="AG1082" s="293" t="str">
        <f t="shared" si="237"/>
        <v/>
      </c>
      <c r="AH1082" s="293">
        <f t="shared" si="227"/>
        <v>0</v>
      </c>
      <c r="AI1082" s="292" t="str">
        <f t="shared" si="228"/>
        <v>X</v>
      </c>
    </row>
    <row r="1083" spans="1:35" ht="26.25" x14ac:dyDescent="0.25">
      <c r="A1083"/>
      <c r="B1083">
        <f>TABLA!D1080</f>
        <v>1098</v>
      </c>
      <c r="C1083">
        <f>TABLA!H1080</f>
        <v>2</v>
      </c>
      <c r="D1083" s="165" t="str">
        <f>TABLA!A1080</f>
        <v>F. Ciencias Biológicas</v>
      </c>
      <c r="E1083" s="284">
        <f>TABLA!BN1080</f>
        <v>0</v>
      </c>
      <c r="F1083" s="293" t="str">
        <f t="shared" si="236"/>
        <v/>
      </c>
      <c r="G1083" s="293" t="str">
        <f t="shared" si="236"/>
        <v/>
      </c>
      <c r="H1083" s="293" t="str">
        <f t="shared" si="236"/>
        <v/>
      </c>
      <c r="I1083" s="293" t="str">
        <f t="shared" si="236"/>
        <v/>
      </c>
      <c r="J1083" s="293" t="str">
        <f t="shared" si="236"/>
        <v/>
      </c>
      <c r="K1083" s="293" t="str">
        <f t="shared" si="236"/>
        <v/>
      </c>
      <c r="L1083" s="293" t="str">
        <f t="shared" si="236"/>
        <v/>
      </c>
      <c r="M1083" s="293" t="str">
        <f t="shared" si="236"/>
        <v/>
      </c>
      <c r="N1083" s="293" t="str">
        <f t="shared" si="236"/>
        <v/>
      </c>
      <c r="O1083" s="293" t="str">
        <f t="shared" si="236"/>
        <v/>
      </c>
      <c r="P1083" s="293" t="str">
        <f t="shared" si="235"/>
        <v/>
      </c>
      <c r="Q1083" s="293" t="str">
        <f t="shared" si="235"/>
        <v/>
      </c>
      <c r="R1083" s="293" t="str">
        <f t="shared" si="235"/>
        <v/>
      </c>
      <c r="S1083" s="293" t="str">
        <f t="shared" si="235"/>
        <v/>
      </c>
      <c r="T1083" s="293" t="str">
        <f t="shared" si="235"/>
        <v/>
      </c>
      <c r="U1083" s="293" t="str">
        <f t="shared" si="235"/>
        <v/>
      </c>
      <c r="V1083" s="293" t="str">
        <f t="shared" si="235"/>
        <v/>
      </c>
      <c r="W1083" s="293" t="str">
        <f t="shared" si="235"/>
        <v/>
      </c>
      <c r="X1083" s="293" t="str">
        <f t="shared" si="235"/>
        <v/>
      </c>
      <c r="Y1083" s="293" t="str">
        <f t="shared" si="235"/>
        <v/>
      </c>
      <c r="Z1083" s="293" t="str">
        <f t="shared" si="237"/>
        <v/>
      </c>
      <c r="AA1083" s="293" t="str">
        <f t="shared" si="237"/>
        <v/>
      </c>
      <c r="AB1083" s="293" t="str">
        <f t="shared" si="237"/>
        <v/>
      </c>
      <c r="AC1083" s="293" t="str">
        <f t="shared" si="237"/>
        <v/>
      </c>
      <c r="AD1083" s="293" t="str">
        <f t="shared" si="237"/>
        <v/>
      </c>
      <c r="AE1083" s="293" t="str">
        <f t="shared" si="237"/>
        <v/>
      </c>
      <c r="AF1083" s="293" t="str">
        <f t="shared" si="237"/>
        <v/>
      </c>
      <c r="AG1083" s="293" t="str">
        <f t="shared" si="237"/>
        <v/>
      </c>
      <c r="AH1083" s="293">
        <f t="shared" si="227"/>
        <v>0</v>
      </c>
      <c r="AI1083" s="292" t="str">
        <f t="shared" si="228"/>
        <v>X</v>
      </c>
    </row>
    <row r="1084" spans="1:35" ht="26.25" x14ac:dyDescent="0.25">
      <c r="A1084"/>
      <c r="B1084">
        <f>TABLA!D1081</f>
        <v>1099</v>
      </c>
      <c r="C1084">
        <f>TABLA!H1081</f>
        <v>10</v>
      </c>
      <c r="D1084" s="165" t="str">
        <f>TABLA!A1081</f>
        <v>F. Ciencias Químicas</v>
      </c>
      <c r="E1084" s="284" t="str">
        <f>TABLA!BN1081</f>
        <v>No conocía los cursos</v>
      </c>
      <c r="F1084" s="293" t="str">
        <f t="shared" si="236"/>
        <v/>
      </c>
      <c r="G1084" s="293" t="str">
        <f t="shared" si="236"/>
        <v/>
      </c>
      <c r="H1084" s="293" t="str">
        <f t="shared" si="236"/>
        <v/>
      </c>
      <c r="I1084" s="293" t="str">
        <f t="shared" si="236"/>
        <v/>
      </c>
      <c r="J1084" s="293" t="str">
        <f t="shared" si="236"/>
        <v/>
      </c>
      <c r="K1084" s="293" t="str">
        <f t="shared" si="236"/>
        <v/>
      </c>
      <c r="L1084" s="293" t="str">
        <f t="shared" si="236"/>
        <v/>
      </c>
      <c r="M1084" s="293" t="str">
        <f t="shared" si="236"/>
        <v/>
      </c>
      <c r="N1084" s="293" t="str">
        <f t="shared" si="236"/>
        <v/>
      </c>
      <c r="O1084" s="293" t="str">
        <f t="shared" si="236"/>
        <v/>
      </c>
      <c r="P1084" s="293" t="str">
        <f t="shared" si="235"/>
        <v/>
      </c>
      <c r="Q1084" s="293" t="str">
        <f t="shared" si="235"/>
        <v/>
      </c>
      <c r="R1084" s="293" t="str">
        <f t="shared" si="235"/>
        <v/>
      </c>
      <c r="S1084" s="293" t="str">
        <f t="shared" si="235"/>
        <v/>
      </c>
      <c r="T1084" s="293" t="str">
        <f t="shared" si="235"/>
        <v/>
      </c>
      <c r="U1084" s="293" t="str">
        <f t="shared" si="235"/>
        <v/>
      </c>
      <c r="V1084" s="293" t="str">
        <f t="shared" si="235"/>
        <v/>
      </c>
      <c r="W1084" s="293" t="str">
        <f t="shared" si="235"/>
        <v/>
      </c>
      <c r="X1084" s="293" t="str">
        <f t="shared" si="235"/>
        <v/>
      </c>
      <c r="Y1084" s="293" t="str">
        <f t="shared" si="235"/>
        <v/>
      </c>
      <c r="Z1084" s="293" t="str">
        <f t="shared" si="237"/>
        <v/>
      </c>
      <c r="AA1084" s="293" t="str">
        <f t="shared" si="237"/>
        <v/>
      </c>
      <c r="AB1084" s="293" t="str">
        <f t="shared" si="237"/>
        <v/>
      </c>
      <c r="AC1084" s="293" t="str">
        <f t="shared" si="237"/>
        <v/>
      </c>
      <c r="AD1084" s="293" t="str">
        <f t="shared" si="237"/>
        <v/>
      </c>
      <c r="AE1084" s="293" t="str">
        <f t="shared" si="237"/>
        <v/>
      </c>
      <c r="AF1084" s="293" t="str">
        <f t="shared" si="237"/>
        <v/>
      </c>
      <c r="AG1084" s="293" t="str">
        <f t="shared" si="237"/>
        <v/>
      </c>
      <c r="AH1084" s="293">
        <f t="shared" si="227"/>
        <v>0</v>
      </c>
      <c r="AI1084" s="292">
        <f t="shared" si="228"/>
        <v>1</v>
      </c>
    </row>
    <row r="1085" spans="1:35" ht="25.5" x14ac:dyDescent="0.25">
      <c r="A1085"/>
      <c r="B1085">
        <f>TABLA!D1082</f>
        <v>1100</v>
      </c>
      <c r="C1085">
        <f>TABLA!H1082</f>
        <v>19</v>
      </c>
      <c r="D1085" s="165" t="str">
        <f>TABLA!A1082</f>
        <v>F. Odontología</v>
      </c>
      <c r="E1085" s="284" t="str">
        <f>TABLA!BN1082</f>
        <v>Concretamente en la Facultad de Odontología se deberían habilitar más salas de trabajo en grupo, puesto que solo hay una y tiene mucha demanda</v>
      </c>
      <c r="F1085" s="293" t="str">
        <f t="shared" si="236"/>
        <v/>
      </c>
      <c r="G1085" s="293" t="str">
        <f t="shared" si="236"/>
        <v/>
      </c>
      <c r="H1085" s="293" t="str">
        <f t="shared" si="236"/>
        <v/>
      </c>
      <c r="I1085" s="293" t="str">
        <f t="shared" si="236"/>
        <v/>
      </c>
      <c r="J1085" s="293" t="str">
        <f t="shared" si="236"/>
        <v/>
      </c>
      <c r="K1085" s="293" t="str">
        <f t="shared" si="236"/>
        <v/>
      </c>
      <c r="L1085" s="293" t="str">
        <f t="shared" si="236"/>
        <v/>
      </c>
      <c r="M1085" s="293" t="str">
        <f t="shared" si="236"/>
        <v/>
      </c>
      <c r="N1085" s="293" t="str">
        <f t="shared" si="236"/>
        <v/>
      </c>
      <c r="O1085" s="293" t="str">
        <f t="shared" si="236"/>
        <v/>
      </c>
      <c r="P1085" s="293" t="str">
        <f t="shared" si="235"/>
        <v/>
      </c>
      <c r="Q1085" s="293" t="str">
        <f t="shared" si="235"/>
        <v/>
      </c>
      <c r="R1085" s="293" t="str">
        <f t="shared" si="235"/>
        <v/>
      </c>
      <c r="S1085" s="293" t="str">
        <f t="shared" si="235"/>
        <v/>
      </c>
      <c r="T1085" s="293" t="str">
        <f t="shared" si="235"/>
        <v/>
      </c>
      <c r="U1085" s="293" t="str">
        <f t="shared" si="235"/>
        <v/>
      </c>
      <c r="V1085" s="293" t="str">
        <f t="shared" si="235"/>
        <v>x</v>
      </c>
      <c r="W1085" s="293" t="str">
        <f t="shared" si="235"/>
        <v/>
      </c>
      <c r="X1085" s="293" t="str">
        <f t="shared" si="235"/>
        <v/>
      </c>
      <c r="Y1085" s="293" t="str">
        <f t="shared" si="235"/>
        <v/>
      </c>
      <c r="Z1085" s="293" t="str">
        <f t="shared" si="237"/>
        <v/>
      </c>
      <c r="AA1085" s="293" t="str">
        <f t="shared" si="237"/>
        <v/>
      </c>
      <c r="AB1085" s="293" t="str">
        <f t="shared" si="237"/>
        <v/>
      </c>
      <c r="AC1085" s="293" t="str">
        <f t="shared" si="237"/>
        <v/>
      </c>
      <c r="AD1085" s="293" t="str">
        <f t="shared" si="237"/>
        <v/>
      </c>
      <c r="AE1085" s="293" t="str">
        <f t="shared" si="237"/>
        <v/>
      </c>
      <c r="AF1085" s="293" t="str">
        <f t="shared" si="237"/>
        <v/>
      </c>
      <c r="AG1085" s="293" t="str">
        <f t="shared" si="237"/>
        <v/>
      </c>
      <c r="AH1085" s="293">
        <f t="shared" si="227"/>
        <v>1</v>
      </c>
      <c r="AI1085" s="292">
        <f t="shared" si="228"/>
        <v>1</v>
      </c>
    </row>
    <row r="1086" spans="1:35" ht="15.75" x14ac:dyDescent="0.25">
      <c r="A1086"/>
      <c r="B1086">
        <f>TABLA!D1083</f>
        <v>1101</v>
      </c>
      <c r="C1086">
        <f>TABLA!H1083</f>
        <v>26</v>
      </c>
      <c r="D1086" s="165" t="str">
        <f>TABLA!A1083</f>
        <v>F. Trabajo Social</v>
      </c>
      <c r="E1086" s="284">
        <f>TABLA!BN1083</f>
        <v>0</v>
      </c>
      <c r="F1086" s="293" t="str">
        <f t="shared" si="236"/>
        <v/>
      </c>
      <c r="G1086" s="293" t="str">
        <f t="shared" si="236"/>
        <v/>
      </c>
      <c r="H1086" s="293" t="str">
        <f t="shared" si="236"/>
        <v/>
      </c>
      <c r="I1086" s="293" t="str">
        <f t="shared" si="236"/>
        <v/>
      </c>
      <c r="J1086" s="293" t="str">
        <f t="shared" si="236"/>
        <v/>
      </c>
      <c r="K1086" s="293" t="str">
        <f t="shared" si="236"/>
        <v/>
      </c>
      <c r="L1086" s="293" t="str">
        <f t="shared" si="236"/>
        <v/>
      </c>
      <c r="M1086" s="293" t="str">
        <f t="shared" si="236"/>
        <v/>
      </c>
      <c r="N1086" s="293" t="str">
        <f t="shared" si="236"/>
        <v/>
      </c>
      <c r="O1086" s="293" t="str">
        <f t="shared" si="236"/>
        <v/>
      </c>
      <c r="P1086" s="293" t="str">
        <f t="shared" si="235"/>
        <v/>
      </c>
      <c r="Q1086" s="293" t="str">
        <f t="shared" si="235"/>
        <v/>
      </c>
      <c r="R1086" s="293" t="str">
        <f t="shared" si="235"/>
        <v/>
      </c>
      <c r="S1086" s="293" t="str">
        <f t="shared" si="235"/>
        <v/>
      </c>
      <c r="T1086" s="293" t="str">
        <f t="shared" si="235"/>
        <v/>
      </c>
      <c r="U1086" s="293" t="str">
        <f t="shared" si="235"/>
        <v/>
      </c>
      <c r="V1086" s="293" t="str">
        <f t="shared" si="235"/>
        <v/>
      </c>
      <c r="W1086" s="293" t="str">
        <f t="shared" si="235"/>
        <v/>
      </c>
      <c r="X1086" s="293" t="str">
        <f t="shared" si="235"/>
        <v/>
      </c>
      <c r="Y1086" s="293" t="str">
        <f t="shared" si="235"/>
        <v/>
      </c>
      <c r="Z1086" s="293" t="str">
        <f t="shared" si="237"/>
        <v/>
      </c>
      <c r="AA1086" s="293" t="str">
        <f t="shared" si="237"/>
        <v/>
      </c>
      <c r="AB1086" s="293" t="str">
        <f t="shared" si="237"/>
        <v/>
      </c>
      <c r="AC1086" s="293" t="str">
        <f t="shared" si="237"/>
        <v/>
      </c>
      <c r="AD1086" s="293" t="str">
        <f t="shared" si="237"/>
        <v/>
      </c>
      <c r="AE1086" s="293" t="str">
        <f t="shared" si="237"/>
        <v/>
      </c>
      <c r="AF1086" s="293" t="str">
        <f t="shared" si="237"/>
        <v/>
      </c>
      <c r="AG1086" s="293" t="str">
        <f t="shared" si="237"/>
        <v/>
      </c>
      <c r="AH1086" s="293">
        <f t="shared" si="227"/>
        <v>0</v>
      </c>
      <c r="AI1086" s="292" t="str">
        <f t="shared" si="228"/>
        <v>X</v>
      </c>
    </row>
    <row r="1087" spans="1:35" ht="15.75" x14ac:dyDescent="0.25">
      <c r="A1087"/>
      <c r="B1087">
        <f>TABLA!D1084</f>
        <v>1102</v>
      </c>
      <c r="C1087">
        <f>TABLA!H1084</f>
        <v>18</v>
      </c>
      <c r="D1087" s="284" t="str">
        <f>TABLA!A1084</f>
        <v>F. Medicina</v>
      </c>
      <c r="E1087" s="284">
        <f>TABLA!BN1084</f>
        <v>0</v>
      </c>
      <c r="F1087" s="293" t="str">
        <f t="shared" si="236"/>
        <v/>
      </c>
      <c r="G1087" s="293" t="str">
        <f t="shared" si="236"/>
        <v/>
      </c>
      <c r="H1087" s="293" t="str">
        <f t="shared" si="236"/>
        <v/>
      </c>
      <c r="I1087" s="293" t="str">
        <f t="shared" si="236"/>
        <v/>
      </c>
      <c r="J1087" s="293" t="str">
        <f t="shared" si="236"/>
        <v/>
      </c>
      <c r="K1087" s="293" t="str">
        <f t="shared" si="236"/>
        <v/>
      </c>
      <c r="L1087" s="293" t="str">
        <f t="shared" si="236"/>
        <v/>
      </c>
      <c r="M1087" s="293" t="str">
        <f t="shared" si="236"/>
        <v/>
      </c>
      <c r="N1087" s="293" t="str">
        <f t="shared" si="236"/>
        <v/>
      </c>
      <c r="O1087" s="293" t="str">
        <f t="shared" si="236"/>
        <v/>
      </c>
      <c r="P1087" s="293" t="str">
        <f t="shared" si="235"/>
        <v/>
      </c>
      <c r="Q1087" s="293" t="str">
        <f t="shared" si="235"/>
        <v/>
      </c>
      <c r="R1087" s="293" t="str">
        <f t="shared" si="235"/>
        <v/>
      </c>
      <c r="S1087" s="293" t="str">
        <f t="shared" si="235"/>
        <v/>
      </c>
      <c r="T1087" s="293" t="str">
        <f t="shared" si="235"/>
        <v/>
      </c>
      <c r="U1087" s="293" t="str">
        <f t="shared" si="235"/>
        <v/>
      </c>
      <c r="V1087" s="293" t="str">
        <f t="shared" si="235"/>
        <v/>
      </c>
      <c r="W1087" s="293" t="str">
        <f t="shared" si="235"/>
        <v/>
      </c>
      <c r="X1087" s="293" t="str">
        <f t="shared" si="235"/>
        <v/>
      </c>
      <c r="Y1087" s="293" t="str">
        <f t="shared" si="235"/>
        <v/>
      </c>
      <c r="Z1087" s="293" t="str">
        <f t="shared" si="237"/>
        <v/>
      </c>
      <c r="AA1087" s="293" t="str">
        <f t="shared" si="237"/>
        <v/>
      </c>
      <c r="AB1087" s="293" t="str">
        <f t="shared" si="237"/>
        <v/>
      </c>
      <c r="AC1087" s="293" t="str">
        <f t="shared" si="237"/>
        <v/>
      </c>
      <c r="AD1087" s="293" t="str">
        <f t="shared" si="237"/>
        <v/>
      </c>
      <c r="AE1087" s="293" t="str">
        <f t="shared" si="237"/>
        <v/>
      </c>
      <c r="AF1087" s="293" t="str">
        <f t="shared" si="237"/>
        <v/>
      </c>
      <c r="AG1087" s="293" t="str">
        <f t="shared" si="237"/>
        <v/>
      </c>
      <c r="AH1087" s="293">
        <f t="shared" si="227"/>
        <v>0</v>
      </c>
      <c r="AI1087" s="292" t="str">
        <f t="shared" si="228"/>
        <v>X</v>
      </c>
    </row>
    <row r="1088" spans="1:35" ht="15.75" x14ac:dyDescent="0.25">
      <c r="A1088"/>
      <c r="B1088">
        <f>TABLA!D1085</f>
        <v>1103</v>
      </c>
      <c r="C1088">
        <f>TABLA!H1085</f>
        <v>11</v>
      </c>
      <c r="D1088" s="165" t="str">
        <f>TABLA!A1085</f>
        <v>F. Derecho</v>
      </c>
      <c r="E1088" s="284">
        <f>TABLA!BN1085</f>
        <v>0</v>
      </c>
      <c r="F1088" s="293" t="str">
        <f t="shared" si="236"/>
        <v/>
      </c>
      <c r="G1088" s="293" t="str">
        <f t="shared" si="236"/>
        <v/>
      </c>
      <c r="H1088" s="293" t="str">
        <f t="shared" si="236"/>
        <v/>
      </c>
      <c r="I1088" s="293" t="str">
        <f t="shared" si="236"/>
        <v/>
      </c>
      <c r="J1088" s="293" t="str">
        <f t="shared" si="236"/>
        <v/>
      </c>
      <c r="K1088" s="293" t="str">
        <f t="shared" si="236"/>
        <v/>
      </c>
      <c r="L1088" s="293" t="str">
        <f t="shared" si="236"/>
        <v/>
      </c>
      <c r="M1088" s="293" t="str">
        <f t="shared" si="236"/>
        <v/>
      </c>
      <c r="N1088" s="293" t="str">
        <f t="shared" si="236"/>
        <v/>
      </c>
      <c r="O1088" s="293" t="str">
        <f t="shared" si="236"/>
        <v/>
      </c>
      <c r="P1088" s="293" t="str">
        <f t="shared" si="235"/>
        <v/>
      </c>
      <c r="Q1088" s="293" t="str">
        <f t="shared" si="235"/>
        <v/>
      </c>
      <c r="R1088" s="293" t="str">
        <f t="shared" si="235"/>
        <v/>
      </c>
      <c r="S1088" s="293" t="str">
        <f t="shared" si="235"/>
        <v/>
      </c>
      <c r="T1088" s="293" t="str">
        <f t="shared" si="235"/>
        <v/>
      </c>
      <c r="U1088" s="293" t="str">
        <f t="shared" si="235"/>
        <v/>
      </c>
      <c r="V1088" s="293" t="str">
        <f t="shared" si="235"/>
        <v/>
      </c>
      <c r="W1088" s="293" t="str">
        <f t="shared" si="235"/>
        <v/>
      </c>
      <c r="X1088" s="293" t="str">
        <f t="shared" si="235"/>
        <v/>
      </c>
      <c r="Y1088" s="293" t="str">
        <f t="shared" si="235"/>
        <v/>
      </c>
      <c r="Z1088" s="293" t="str">
        <f t="shared" si="237"/>
        <v/>
      </c>
      <c r="AA1088" s="293" t="str">
        <f t="shared" si="237"/>
        <v/>
      </c>
      <c r="AB1088" s="293" t="str">
        <f t="shared" si="237"/>
        <v/>
      </c>
      <c r="AC1088" s="293" t="str">
        <f t="shared" si="237"/>
        <v/>
      </c>
      <c r="AD1088" s="293" t="str">
        <f t="shared" si="237"/>
        <v/>
      </c>
      <c r="AE1088" s="293" t="str">
        <f t="shared" si="237"/>
        <v/>
      </c>
      <c r="AF1088" s="293" t="str">
        <f t="shared" si="237"/>
        <v/>
      </c>
      <c r="AG1088" s="293" t="str">
        <f t="shared" si="237"/>
        <v/>
      </c>
      <c r="AH1088" s="293">
        <f t="shared" si="227"/>
        <v>0</v>
      </c>
      <c r="AI1088" s="292" t="str">
        <f t="shared" si="228"/>
        <v>X</v>
      </c>
    </row>
    <row r="1089" spans="1:35" ht="15.75" x14ac:dyDescent="0.25">
      <c r="A1089"/>
      <c r="B1089">
        <f>TABLA!D1086</f>
        <v>1104</v>
      </c>
      <c r="C1089">
        <f>TABLA!H1086</f>
        <v>14</v>
      </c>
      <c r="D1089" s="284" t="str">
        <f>TABLA!A1086</f>
        <v>F. Filología</v>
      </c>
      <c r="E1089" s="284">
        <f>TABLA!BN1086</f>
        <v>0</v>
      </c>
      <c r="F1089" s="293" t="str">
        <f t="shared" si="236"/>
        <v/>
      </c>
      <c r="G1089" s="293" t="str">
        <f t="shared" si="236"/>
        <v/>
      </c>
      <c r="H1089" s="293" t="str">
        <f t="shared" si="236"/>
        <v/>
      </c>
      <c r="I1089" s="293" t="str">
        <f t="shared" si="236"/>
        <v/>
      </c>
      <c r="J1089" s="293" t="str">
        <f t="shared" si="236"/>
        <v/>
      </c>
      <c r="K1089" s="293" t="str">
        <f t="shared" si="236"/>
        <v/>
      </c>
      <c r="L1089" s="293" t="str">
        <f t="shared" si="236"/>
        <v/>
      </c>
      <c r="M1089" s="293" t="str">
        <f t="shared" si="236"/>
        <v/>
      </c>
      <c r="N1089" s="293" t="str">
        <f t="shared" si="236"/>
        <v/>
      </c>
      <c r="O1089" s="293" t="str">
        <f t="shared" si="236"/>
        <v/>
      </c>
      <c r="P1089" s="293" t="str">
        <f t="shared" si="235"/>
        <v/>
      </c>
      <c r="Q1089" s="293" t="str">
        <f t="shared" si="235"/>
        <v/>
      </c>
      <c r="R1089" s="293" t="str">
        <f t="shared" si="235"/>
        <v/>
      </c>
      <c r="S1089" s="293" t="str">
        <f t="shared" si="235"/>
        <v/>
      </c>
      <c r="T1089" s="293" t="str">
        <f t="shared" si="235"/>
        <v/>
      </c>
      <c r="U1089" s="293" t="str">
        <f t="shared" si="235"/>
        <v/>
      </c>
      <c r="V1089" s="293" t="str">
        <f t="shared" si="235"/>
        <v/>
      </c>
      <c r="W1089" s="293" t="str">
        <f t="shared" si="235"/>
        <v/>
      </c>
      <c r="X1089" s="293" t="str">
        <f t="shared" si="235"/>
        <v/>
      </c>
      <c r="Y1089" s="293" t="str">
        <f t="shared" si="235"/>
        <v/>
      </c>
      <c r="Z1089" s="293" t="str">
        <f t="shared" si="237"/>
        <v/>
      </c>
      <c r="AA1089" s="293" t="str">
        <f t="shared" si="237"/>
        <v/>
      </c>
      <c r="AB1089" s="293" t="str">
        <f t="shared" si="237"/>
        <v/>
      </c>
      <c r="AC1089" s="293" t="str">
        <f t="shared" si="237"/>
        <v/>
      </c>
      <c r="AD1089" s="293" t="str">
        <f t="shared" si="237"/>
        <v/>
      </c>
      <c r="AE1089" s="293" t="str">
        <f t="shared" si="237"/>
        <v/>
      </c>
      <c r="AF1089" s="293" t="str">
        <f t="shared" si="237"/>
        <v/>
      </c>
      <c r="AG1089" s="293" t="str">
        <f t="shared" si="237"/>
        <v/>
      </c>
      <c r="AH1089" s="293">
        <f t="shared" si="227"/>
        <v>0</v>
      </c>
      <c r="AI1089" s="292" t="str">
        <f t="shared" si="228"/>
        <v>X</v>
      </c>
    </row>
    <row r="1090" spans="1:35" ht="15.75" x14ac:dyDescent="0.25">
      <c r="A1090"/>
      <c r="B1090">
        <f>TABLA!D1087</f>
        <v>1105</v>
      </c>
      <c r="C1090">
        <f>TABLA!H1087</f>
        <v>13</v>
      </c>
      <c r="D1090" s="165" t="str">
        <f>TABLA!A1087</f>
        <v>F. Farmacia</v>
      </c>
      <c r="E1090" s="284">
        <f>TABLA!BN1087</f>
        <v>0</v>
      </c>
      <c r="F1090" s="293" t="str">
        <f t="shared" si="236"/>
        <v/>
      </c>
      <c r="G1090" s="293" t="str">
        <f t="shared" si="236"/>
        <v/>
      </c>
      <c r="H1090" s="293" t="str">
        <f t="shared" si="236"/>
        <v/>
      </c>
      <c r="I1090" s="293" t="str">
        <f t="shared" si="236"/>
        <v/>
      </c>
      <c r="J1090" s="293" t="str">
        <f t="shared" si="236"/>
        <v/>
      </c>
      <c r="K1090" s="293" t="str">
        <f t="shared" si="236"/>
        <v/>
      </c>
      <c r="L1090" s="293" t="str">
        <f t="shared" si="236"/>
        <v/>
      </c>
      <c r="M1090" s="293" t="str">
        <f t="shared" si="236"/>
        <v/>
      </c>
      <c r="N1090" s="293" t="str">
        <f t="shared" si="236"/>
        <v/>
      </c>
      <c r="O1090" s="293" t="str">
        <f t="shared" si="236"/>
        <v/>
      </c>
      <c r="P1090" s="293" t="str">
        <f t="shared" si="236"/>
        <v/>
      </c>
      <c r="Q1090" s="293" t="str">
        <f t="shared" si="236"/>
        <v/>
      </c>
      <c r="R1090" s="293" t="str">
        <f t="shared" si="236"/>
        <v/>
      </c>
      <c r="S1090" s="293" t="str">
        <f t="shared" si="236"/>
        <v/>
      </c>
      <c r="T1090" s="293" t="str">
        <f t="shared" si="236"/>
        <v/>
      </c>
      <c r="U1090" s="293" t="str">
        <f t="shared" si="236"/>
        <v/>
      </c>
      <c r="V1090" s="293" t="str">
        <f t="shared" ref="P1090:AE1105" si="238">IFERROR((IF(FIND(V$1,$E1090,1)&gt;0,"x")),"")</f>
        <v/>
      </c>
      <c r="W1090" s="293" t="str">
        <f t="shared" si="238"/>
        <v/>
      </c>
      <c r="X1090" s="293" t="str">
        <f t="shared" si="238"/>
        <v/>
      </c>
      <c r="Y1090" s="293" t="str">
        <f t="shared" si="238"/>
        <v/>
      </c>
      <c r="Z1090" s="293" t="str">
        <f t="shared" si="237"/>
        <v/>
      </c>
      <c r="AA1090" s="293" t="str">
        <f t="shared" si="237"/>
        <v/>
      </c>
      <c r="AB1090" s="293" t="str">
        <f t="shared" si="237"/>
        <v/>
      </c>
      <c r="AC1090" s="293" t="str">
        <f t="shared" si="237"/>
        <v/>
      </c>
      <c r="AD1090" s="293" t="str">
        <f t="shared" si="237"/>
        <v/>
      </c>
      <c r="AE1090" s="293" t="str">
        <f t="shared" si="237"/>
        <v/>
      </c>
      <c r="AF1090" s="293" t="str">
        <f t="shared" si="237"/>
        <v/>
      </c>
      <c r="AG1090" s="293" t="str">
        <f t="shared" si="237"/>
        <v/>
      </c>
      <c r="AH1090" s="293">
        <f t="shared" si="227"/>
        <v>0</v>
      </c>
      <c r="AI1090" s="292" t="str">
        <f t="shared" si="228"/>
        <v>X</v>
      </c>
    </row>
    <row r="1091" spans="1:35" ht="25.5" x14ac:dyDescent="0.25">
      <c r="A1091"/>
      <c r="B1091">
        <f>TABLA!D1088</f>
        <v>1106</v>
      </c>
      <c r="C1091">
        <f>TABLA!H1088</f>
        <v>16</v>
      </c>
      <c r="D1091" s="284" t="str">
        <f>TABLA!A1088</f>
        <v>F. Geografía e Historia</v>
      </c>
      <c r="E1091" s="284">
        <f>TABLA!BN1088</f>
        <v>0</v>
      </c>
      <c r="F1091" s="293" t="str">
        <f t="shared" ref="F1091:U1106" si="239">IFERROR((IF(FIND(F$1,$E1091,1)&gt;0,"x")),"")</f>
        <v/>
      </c>
      <c r="G1091" s="293" t="str">
        <f t="shared" si="239"/>
        <v/>
      </c>
      <c r="H1091" s="293" t="str">
        <f t="shared" si="239"/>
        <v/>
      </c>
      <c r="I1091" s="293" t="str">
        <f t="shared" si="239"/>
        <v/>
      </c>
      <c r="J1091" s="293" t="str">
        <f t="shared" si="239"/>
        <v/>
      </c>
      <c r="K1091" s="293" t="str">
        <f t="shared" si="239"/>
        <v/>
      </c>
      <c r="L1091" s="293" t="str">
        <f t="shared" si="239"/>
        <v/>
      </c>
      <c r="M1091" s="293" t="str">
        <f t="shared" si="239"/>
        <v/>
      </c>
      <c r="N1091" s="293" t="str">
        <f t="shared" si="239"/>
        <v/>
      </c>
      <c r="O1091" s="293" t="str">
        <f t="shared" si="239"/>
        <v/>
      </c>
      <c r="P1091" s="293" t="str">
        <f t="shared" si="238"/>
        <v/>
      </c>
      <c r="Q1091" s="293" t="str">
        <f t="shared" si="238"/>
        <v/>
      </c>
      <c r="R1091" s="293" t="str">
        <f t="shared" si="238"/>
        <v/>
      </c>
      <c r="S1091" s="293" t="str">
        <f t="shared" si="238"/>
        <v/>
      </c>
      <c r="T1091" s="293" t="str">
        <f t="shared" si="238"/>
        <v/>
      </c>
      <c r="U1091" s="293" t="str">
        <f t="shared" si="238"/>
        <v/>
      </c>
      <c r="V1091" s="293" t="str">
        <f t="shared" si="238"/>
        <v/>
      </c>
      <c r="W1091" s="293" t="str">
        <f t="shared" si="238"/>
        <v/>
      </c>
      <c r="X1091" s="293" t="str">
        <f t="shared" si="238"/>
        <v/>
      </c>
      <c r="Y1091" s="293" t="str">
        <f t="shared" si="238"/>
        <v/>
      </c>
      <c r="Z1091" s="293" t="str">
        <f t="shared" si="238"/>
        <v/>
      </c>
      <c r="AA1091" s="293" t="str">
        <f t="shared" si="238"/>
        <v/>
      </c>
      <c r="AB1091" s="293" t="str">
        <f t="shared" si="238"/>
        <v/>
      </c>
      <c r="AC1091" s="293" t="str">
        <f t="shared" si="238"/>
        <v/>
      </c>
      <c r="AD1091" s="293" t="str">
        <f t="shared" si="238"/>
        <v/>
      </c>
      <c r="AE1091" s="293" t="str">
        <f t="shared" si="238"/>
        <v/>
      </c>
      <c r="AF1091" s="293" t="str">
        <f t="shared" ref="Z1091:AG1106" si="240">IFERROR((IF(FIND(AF$1,$E1091,1)&gt;0,"x")),"")</f>
        <v/>
      </c>
      <c r="AG1091" s="293" t="str">
        <f t="shared" si="240"/>
        <v/>
      </c>
      <c r="AH1091" s="293">
        <f t="shared" si="227"/>
        <v>0</v>
      </c>
      <c r="AI1091" s="292" t="str">
        <f t="shared" si="228"/>
        <v>X</v>
      </c>
    </row>
    <row r="1092" spans="1:35" ht="25.5" x14ac:dyDescent="0.25">
      <c r="A1092"/>
      <c r="B1092">
        <f>TABLA!D1089</f>
        <v>1107</v>
      </c>
      <c r="C1092">
        <f>TABLA!H1089</f>
        <v>15</v>
      </c>
      <c r="D1092" s="165" t="str">
        <f>TABLA!A1089</f>
        <v>F. Filosofía</v>
      </c>
      <c r="E1092" s="284" t="str">
        <f>TABLA!BN1089</f>
        <v>5.2. No tengo mucho tiempo.&lt;br&gt;&lt;br&gt;- Los bibliotecarios hablan demasiado. No hay el silencio necesario para estudiar.&lt;br&gt;- Me gustaría que cerraran la biblioteca a las 21.00.</v>
      </c>
      <c r="F1092" s="293" t="str">
        <f t="shared" si="239"/>
        <v/>
      </c>
      <c r="G1092" s="293" t="str">
        <f t="shared" si="239"/>
        <v/>
      </c>
      <c r="H1092" s="293" t="str">
        <f t="shared" si="239"/>
        <v/>
      </c>
      <c r="I1092" s="293" t="str">
        <f t="shared" si="239"/>
        <v/>
      </c>
      <c r="J1092" s="293" t="str">
        <f t="shared" si="239"/>
        <v/>
      </c>
      <c r="K1092" s="293" t="str">
        <f t="shared" si="239"/>
        <v/>
      </c>
      <c r="L1092" s="293" t="str">
        <f t="shared" si="239"/>
        <v/>
      </c>
      <c r="M1092" s="293" t="str">
        <f t="shared" si="239"/>
        <v/>
      </c>
      <c r="N1092" s="293" t="str">
        <f t="shared" si="239"/>
        <v/>
      </c>
      <c r="O1092" s="293" t="str">
        <f t="shared" si="239"/>
        <v/>
      </c>
      <c r="P1092" s="293" t="str">
        <f t="shared" si="238"/>
        <v/>
      </c>
      <c r="Q1092" s="293" t="str">
        <f t="shared" si="238"/>
        <v/>
      </c>
      <c r="R1092" s="293" t="str">
        <f t="shared" si="238"/>
        <v/>
      </c>
      <c r="S1092" s="293" t="str">
        <f t="shared" si="238"/>
        <v/>
      </c>
      <c r="T1092" s="293" t="str">
        <f t="shared" si="238"/>
        <v/>
      </c>
      <c r="U1092" s="293" t="str">
        <f t="shared" si="238"/>
        <v/>
      </c>
      <c r="V1092" s="293" t="str">
        <f t="shared" si="238"/>
        <v/>
      </c>
      <c r="W1092" s="293" t="str">
        <f t="shared" si="238"/>
        <v/>
      </c>
      <c r="X1092" s="293" t="str">
        <f t="shared" si="238"/>
        <v/>
      </c>
      <c r="Y1092" s="293" t="str">
        <f t="shared" si="238"/>
        <v/>
      </c>
      <c r="Z1092" s="293" t="str">
        <f t="shared" si="240"/>
        <v/>
      </c>
      <c r="AA1092" s="293" t="str">
        <f t="shared" si="240"/>
        <v/>
      </c>
      <c r="AB1092" s="293" t="str">
        <f t="shared" si="240"/>
        <v/>
      </c>
      <c r="AC1092" s="293" t="str">
        <f t="shared" si="240"/>
        <v/>
      </c>
      <c r="AD1092" s="293" t="str">
        <f t="shared" si="240"/>
        <v/>
      </c>
      <c r="AE1092" s="293" t="str">
        <f t="shared" si="240"/>
        <v/>
      </c>
      <c r="AF1092" s="293" t="str">
        <f t="shared" si="240"/>
        <v/>
      </c>
      <c r="AG1092" s="293" t="str">
        <f t="shared" si="240"/>
        <v/>
      </c>
      <c r="AH1092" s="293">
        <f t="shared" ref="AH1092:AH1155" si="241">COUNTIF(F1092:AG1092,"x")</f>
        <v>0</v>
      </c>
      <c r="AI1092" s="292">
        <f t="shared" ref="AI1092:AI1155" si="242">IF(E1092=0,"X",1)</f>
        <v>1</v>
      </c>
    </row>
    <row r="1093" spans="1:35" ht="39" x14ac:dyDescent="0.25">
      <c r="A1093"/>
      <c r="B1093">
        <f>TABLA!D1090</f>
        <v>1108</v>
      </c>
      <c r="C1093">
        <f>TABLA!H1090</f>
        <v>9</v>
      </c>
      <c r="D1093" s="165" t="str">
        <f>TABLA!A1090</f>
        <v>F. Ciencias Políticas y Sociología</v>
      </c>
      <c r="E1093" s="284" t="str">
        <f>TABLA!BN1090</f>
        <v>Respecto a los cursos, no he asistido a ninguno porque no conocía la existencia de estos.&lt;br&gt;&lt;br&gt;Por hacer una crítica, creía ir el sistema de búsqueda de bi litografía (libros, pero sobre todo revistas científicas) ha empeorado al cambiar el sistema de búsqueda. &lt;br&gt;&lt;br&gt;Por lo demás, muchas gracias a l@s trabajador@s de la biología lioteca!</v>
      </c>
      <c r="F1093" s="293" t="str">
        <f t="shared" si="239"/>
        <v/>
      </c>
      <c r="G1093" s="293" t="str">
        <f t="shared" si="239"/>
        <v/>
      </c>
      <c r="H1093" s="293" t="str">
        <f t="shared" si="239"/>
        <v/>
      </c>
      <c r="I1093" s="293" t="str">
        <f t="shared" si="239"/>
        <v>x</v>
      </c>
      <c r="J1093" s="293" t="str">
        <f t="shared" si="239"/>
        <v/>
      </c>
      <c r="K1093" s="293" t="str">
        <f t="shared" si="239"/>
        <v/>
      </c>
      <c r="L1093" s="293" t="str">
        <f t="shared" si="239"/>
        <v/>
      </c>
      <c r="M1093" s="293" t="str">
        <f t="shared" si="239"/>
        <v/>
      </c>
      <c r="N1093" s="293" t="str">
        <f t="shared" si="239"/>
        <v/>
      </c>
      <c r="O1093" s="293" t="str">
        <f t="shared" si="239"/>
        <v/>
      </c>
      <c r="P1093" s="293" t="str">
        <f t="shared" si="238"/>
        <v/>
      </c>
      <c r="Q1093" s="293" t="str">
        <f t="shared" si="238"/>
        <v/>
      </c>
      <c r="R1093" s="293" t="str">
        <f t="shared" si="238"/>
        <v/>
      </c>
      <c r="S1093" s="293" t="str">
        <f t="shared" si="238"/>
        <v/>
      </c>
      <c r="T1093" s="293" t="str">
        <f t="shared" si="238"/>
        <v/>
      </c>
      <c r="U1093" s="293" t="str">
        <f t="shared" si="238"/>
        <v/>
      </c>
      <c r="V1093" s="293" t="str">
        <f t="shared" si="238"/>
        <v/>
      </c>
      <c r="W1093" s="293" t="str">
        <f t="shared" si="238"/>
        <v/>
      </c>
      <c r="X1093" s="293" t="str">
        <f t="shared" si="238"/>
        <v/>
      </c>
      <c r="Y1093" s="293" t="str">
        <f t="shared" si="238"/>
        <v/>
      </c>
      <c r="Z1093" s="293" t="str">
        <f t="shared" si="240"/>
        <v/>
      </c>
      <c r="AA1093" s="293" t="str">
        <f t="shared" si="240"/>
        <v/>
      </c>
      <c r="AB1093" s="293" t="str">
        <f t="shared" si="240"/>
        <v/>
      </c>
      <c r="AC1093" s="293" t="str">
        <f t="shared" si="240"/>
        <v/>
      </c>
      <c r="AD1093" s="293" t="str">
        <f t="shared" si="240"/>
        <v/>
      </c>
      <c r="AE1093" s="293" t="str">
        <f t="shared" si="240"/>
        <v/>
      </c>
      <c r="AF1093" s="293" t="str">
        <f t="shared" si="240"/>
        <v/>
      </c>
      <c r="AG1093" s="293" t="str">
        <f t="shared" si="240"/>
        <v/>
      </c>
      <c r="AH1093" s="293">
        <f t="shared" si="241"/>
        <v>1</v>
      </c>
      <c r="AI1093" s="292">
        <f t="shared" si="242"/>
        <v>1</v>
      </c>
    </row>
    <row r="1094" spans="1:35" ht="25.5" x14ac:dyDescent="0.25">
      <c r="A1094"/>
      <c r="B1094">
        <f>TABLA!D1091</f>
        <v>1109</v>
      </c>
      <c r="C1094">
        <f>TABLA!H1091</f>
        <v>24</v>
      </c>
      <c r="D1094" s="284" t="str">
        <f>TABLA!A1091</f>
        <v>F. Comercio y Turismo</v>
      </c>
      <c r="E1094" s="284">
        <f>TABLA!BN1091</f>
        <v>0</v>
      </c>
      <c r="F1094" s="293" t="str">
        <f t="shared" si="239"/>
        <v/>
      </c>
      <c r="G1094" s="293" t="str">
        <f t="shared" si="239"/>
        <v/>
      </c>
      <c r="H1094" s="293" t="str">
        <f t="shared" si="239"/>
        <v/>
      </c>
      <c r="I1094" s="293" t="str">
        <f t="shared" si="239"/>
        <v/>
      </c>
      <c r="J1094" s="293" t="str">
        <f t="shared" si="239"/>
        <v/>
      </c>
      <c r="K1094" s="293" t="str">
        <f t="shared" si="239"/>
        <v/>
      </c>
      <c r="L1094" s="293" t="str">
        <f t="shared" si="239"/>
        <v/>
      </c>
      <c r="M1094" s="293" t="str">
        <f t="shared" si="239"/>
        <v/>
      </c>
      <c r="N1094" s="293" t="str">
        <f t="shared" si="239"/>
        <v/>
      </c>
      <c r="O1094" s="293" t="str">
        <f t="shared" si="239"/>
        <v/>
      </c>
      <c r="P1094" s="293" t="str">
        <f t="shared" si="238"/>
        <v/>
      </c>
      <c r="Q1094" s="293" t="str">
        <f t="shared" si="238"/>
        <v/>
      </c>
      <c r="R1094" s="293" t="str">
        <f t="shared" si="238"/>
        <v/>
      </c>
      <c r="S1094" s="293" t="str">
        <f t="shared" si="238"/>
        <v/>
      </c>
      <c r="T1094" s="293" t="str">
        <f t="shared" si="238"/>
        <v/>
      </c>
      <c r="U1094" s="293" t="str">
        <f t="shared" si="238"/>
        <v/>
      </c>
      <c r="V1094" s="293" t="str">
        <f t="shared" si="238"/>
        <v/>
      </c>
      <c r="W1094" s="293" t="str">
        <f t="shared" si="238"/>
        <v/>
      </c>
      <c r="X1094" s="293" t="str">
        <f t="shared" si="238"/>
        <v/>
      </c>
      <c r="Y1094" s="293" t="str">
        <f t="shared" si="238"/>
        <v/>
      </c>
      <c r="Z1094" s="293" t="str">
        <f t="shared" si="240"/>
        <v/>
      </c>
      <c r="AA1094" s="293" t="str">
        <f t="shared" si="240"/>
        <v/>
      </c>
      <c r="AB1094" s="293" t="str">
        <f t="shared" si="240"/>
        <v/>
      </c>
      <c r="AC1094" s="293" t="str">
        <f t="shared" si="240"/>
        <v/>
      </c>
      <c r="AD1094" s="293" t="str">
        <f t="shared" si="240"/>
        <v/>
      </c>
      <c r="AE1094" s="293" t="str">
        <f t="shared" si="240"/>
        <v/>
      </c>
      <c r="AF1094" s="293" t="str">
        <f t="shared" si="240"/>
        <v/>
      </c>
      <c r="AG1094" s="293" t="str">
        <f t="shared" si="240"/>
        <v/>
      </c>
      <c r="AH1094" s="293">
        <f t="shared" si="241"/>
        <v>0</v>
      </c>
      <c r="AI1094" s="292" t="str">
        <f t="shared" si="242"/>
        <v>X</v>
      </c>
    </row>
    <row r="1095" spans="1:35" ht="25.5" x14ac:dyDescent="0.25">
      <c r="A1095"/>
      <c r="B1095">
        <f>TABLA!D1092</f>
        <v>1110</v>
      </c>
      <c r="C1095">
        <f>TABLA!H1092</f>
        <v>16</v>
      </c>
      <c r="D1095" s="284" t="str">
        <f>TABLA!A1092</f>
        <v>F. Geografía e Historia</v>
      </c>
      <c r="E1095" s="284" t="str">
        <f>TABLA!BN1092</f>
        <v>No ha sido necesario para mi asistir a cursos</v>
      </c>
      <c r="F1095" s="293" t="str">
        <f t="shared" si="239"/>
        <v/>
      </c>
      <c r="G1095" s="293" t="str">
        <f t="shared" si="239"/>
        <v/>
      </c>
      <c r="H1095" s="293" t="str">
        <f t="shared" si="239"/>
        <v/>
      </c>
      <c r="I1095" s="293" t="str">
        <f t="shared" si="239"/>
        <v/>
      </c>
      <c r="J1095" s="293" t="str">
        <f t="shared" si="239"/>
        <v/>
      </c>
      <c r="K1095" s="293" t="str">
        <f t="shared" si="239"/>
        <v/>
      </c>
      <c r="L1095" s="293" t="str">
        <f t="shared" si="239"/>
        <v/>
      </c>
      <c r="M1095" s="293" t="str">
        <f t="shared" si="239"/>
        <v/>
      </c>
      <c r="N1095" s="293" t="str">
        <f t="shared" si="239"/>
        <v/>
      </c>
      <c r="O1095" s="293" t="str">
        <f t="shared" si="239"/>
        <v/>
      </c>
      <c r="P1095" s="293" t="str">
        <f t="shared" si="238"/>
        <v/>
      </c>
      <c r="Q1095" s="293" t="str">
        <f t="shared" si="238"/>
        <v/>
      </c>
      <c r="R1095" s="293" t="str">
        <f t="shared" si="238"/>
        <v/>
      </c>
      <c r="S1095" s="293" t="str">
        <f t="shared" si="238"/>
        <v/>
      </c>
      <c r="T1095" s="293" t="str">
        <f t="shared" si="238"/>
        <v/>
      </c>
      <c r="U1095" s="293" t="str">
        <f t="shared" si="238"/>
        <v/>
      </c>
      <c r="V1095" s="293" t="str">
        <f t="shared" si="238"/>
        <v/>
      </c>
      <c r="W1095" s="293" t="str">
        <f t="shared" si="238"/>
        <v/>
      </c>
      <c r="X1095" s="293" t="str">
        <f t="shared" si="238"/>
        <v/>
      </c>
      <c r="Y1095" s="293" t="str">
        <f t="shared" si="238"/>
        <v/>
      </c>
      <c r="Z1095" s="293" t="str">
        <f t="shared" si="240"/>
        <v/>
      </c>
      <c r="AA1095" s="293" t="str">
        <f t="shared" si="240"/>
        <v/>
      </c>
      <c r="AB1095" s="293" t="str">
        <f t="shared" si="240"/>
        <v/>
      </c>
      <c r="AC1095" s="293" t="str">
        <f t="shared" si="240"/>
        <v/>
      </c>
      <c r="AD1095" s="293" t="str">
        <f t="shared" si="240"/>
        <v/>
      </c>
      <c r="AE1095" s="293" t="str">
        <f t="shared" si="240"/>
        <v/>
      </c>
      <c r="AF1095" s="293" t="str">
        <f t="shared" si="240"/>
        <v/>
      </c>
      <c r="AG1095" s="293" t="str">
        <f t="shared" si="240"/>
        <v/>
      </c>
      <c r="AH1095" s="293">
        <f t="shared" si="241"/>
        <v>0</v>
      </c>
      <c r="AI1095" s="292">
        <f t="shared" si="242"/>
        <v>1</v>
      </c>
    </row>
    <row r="1096" spans="1:35" ht="15.75" x14ac:dyDescent="0.25">
      <c r="A1096" s="3"/>
      <c r="B1096">
        <f>TABLA!D1093</f>
        <v>1111</v>
      </c>
      <c r="C1096">
        <f>TABLA!H1093</f>
        <v>18</v>
      </c>
      <c r="D1096" s="165" t="str">
        <f>TABLA!A1093</f>
        <v>F. Medicina</v>
      </c>
      <c r="E1096" s="284">
        <f>TABLA!BN1093</f>
        <v>0</v>
      </c>
      <c r="F1096" s="293" t="str">
        <f t="shared" si="239"/>
        <v/>
      </c>
      <c r="G1096" s="293" t="str">
        <f t="shared" si="239"/>
        <v/>
      </c>
      <c r="H1096" s="293" t="str">
        <f t="shared" si="239"/>
        <v/>
      </c>
      <c r="I1096" s="293" t="str">
        <f t="shared" si="239"/>
        <v/>
      </c>
      <c r="J1096" s="293" t="str">
        <f t="shared" si="239"/>
        <v/>
      </c>
      <c r="K1096" s="293" t="str">
        <f t="shared" si="239"/>
        <v/>
      </c>
      <c r="L1096" s="293" t="str">
        <f t="shared" si="239"/>
        <v/>
      </c>
      <c r="M1096" s="293" t="str">
        <f t="shared" si="239"/>
        <v/>
      </c>
      <c r="N1096" s="293" t="str">
        <f t="shared" si="239"/>
        <v/>
      </c>
      <c r="O1096" s="293" t="str">
        <f t="shared" si="239"/>
        <v/>
      </c>
      <c r="P1096" s="293" t="str">
        <f t="shared" si="238"/>
        <v/>
      </c>
      <c r="Q1096" s="293" t="str">
        <f t="shared" si="238"/>
        <v/>
      </c>
      <c r="R1096" s="293" t="str">
        <f t="shared" si="238"/>
        <v/>
      </c>
      <c r="S1096" s="293" t="str">
        <f t="shared" si="238"/>
        <v/>
      </c>
      <c r="T1096" s="293" t="str">
        <f t="shared" si="238"/>
        <v/>
      </c>
      <c r="U1096" s="293" t="str">
        <f t="shared" si="238"/>
        <v/>
      </c>
      <c r="V1096" s="293" t="str">
        <f t="shared" si="238"/>
        <v/>
      </c>
      <c r="W1096" s="293" t="str">
        <f t="shared" si="238"/>
        <v/>
      </c>
      <c r="X1096" s="293" t="str">
        <f t="shared" si="238"/>
        <v/>
      </c>
      <c r="Y1096" s="293" t="str">
        <f t="shared" si="238"/>
        <v/>
      </c>
      <c r="Z1096" s="293" t="str">
        <f t="shared" si="240"/>
        <v/>
      </c>
      <c r="AA1096" s="293" t="str">
        <f t="shared" si="240"/>
        <v/>
      </c>
      <c r="AB1096" s="293" t="str">
        <f t="shared" si="240"/>
        <v/>
      </c>
      <c r="AC1096" s="293" t="str">
        <f t="shared" si="240"/>
        <v/>
      </c>
      <c r="AD1096" s="293" t="str">
        <f t="shared" si="240"/>
        <v/>
      </c>
      <c r="AE1096" s="293" t="str">
        <f t="shared" si="240"/>
        <v/>
      </c>
      <c r="AF1096" s="293" t="str">
        <f t="shared" si="240"/>
        <v/>
      </c>
      <c r="AG1096" s="293" t="str">
        <f t="shared" si="240"/>
        <v/>
      </c>
      <c r="AH1096" s="293">
        <f t="shared" si="241"/>
        <v>0</v>
      </c>
      <c r="AI1096" s="292" t="str">
        <f t="shared" si="242"/>
        <v>X</v>
      </c>
    </row>
    <row r="1097" spans="1:35" ht="15.75" x14ac:dyDescent="0.25">
      <c r="A1097"/>
      <c r="B1097">
        <f>TABLA!D1094</f>
        <v>1112</v>
      </c>
      <c r="C1097">
        <f>TABLA!H1094</f>
        <v>17</v>
      </c>
      <c r="D1097" s="165" t="str">
        <f>TABLA!A1094</f>
        <v>F. Informática</v>
      </c>
      <c r="E1097" s="284">
        <f>TABLA!BN1094</f>
        <v>0</v>
      </c>
      <c r="F1097" s="293" t="str">
        <f t="shared" si="239"/>
        <v/>
      </c>
      <c r="G1097" s="293" t="str">
        <f t="shared" si="239"/>
        <v/>
      </c>
      <c r="H1097" s="293" t="str">
        <f t="shared" si="239"/>
        <v/>
      </c>
      <c r="I1097" s="293" t="str">
        <f t="shared" si="239"/>
        <v/>
      </c>
      <c r="J1097" s="293" t="str">
        <f t="shared" si="239"/>
        <v/>
      </c>
      <c r="K1097" s="293" t="str">
        <f t="shared" si="239"/>
        <v/>
      </c>
      <c r="L1097" s="293" t="str">
        <f t="shared" si="239"/>
        <v/>
      </c>
      <c r="M1097" s="293" t="str">
        <f t="shared" si="239"/>
        <v/>
      </c>
      <c r="N1097" s="293" t="str">
        <f t="shared" si="239"/>
        <v/>
      </c>
      <c r="O1097" s="293" t="str">
        <f t="shared" si="239"/>
        <v/>
      </c>
      <c r="P1097" s="293" t="str">
        <f t="shared" si="238"/>
        <v/>
      </c>
      <c r="Q1097" s="293" t="str">
        <f t="shared" si="238"/>
        <v/>
      </c>
      <c r="R1097" s="293" t="str">
        <f t="shared" si="238"/>
        <v/>
      </c>
      <c r="S1097" s="293" t="str">
        <f t="shared" si="238"/>
        <v/>
      </c>
      <c r="T1097" s="293" t="str">
        <f t="shared" si="238"/>
        <v/>
      </c>
      <c r="U1097" s="293" t="str">
        <f t="shared" si="238"/>
        <v/>
      </c>
      <c r="V1097" s="293" t="str">
        <f t="shared" si="238"/>
        <v/>
      </c>
      <c r="W1097" s="293" t="str">
        <f t="shared" si="238"/>
        <v/>
      </c>
      <c r="X1097" s="293" t="str">
        <f t="shared" si="238"/>
        <v/>
      </c>
      <c r="Y1097" s="293" t="str">
        <f t="shared" si="238"/>
        <v/>
      </c>
      <c r="Z1097" s="293" t="str">
        <f t="shared" si="240"/>
        <v/>
      </c>
      <c r="AA1097" s="293" t="str">
        <f t="shared" si="240"/>
        <v/>
      </c>
      <c r="AB1097" s="293" t="str">
        <f t="shared" si="240"/>
        <v/>
      </c>
      <c r="AC1097" s="293" t="str">
        <f t="shared" si="240"/>
        <v/>
      </c>
      <c r="AD1097" s="293" t="str">
        <f t="shared" si="240"/>
        <v/>
      </c>
      <c r="AE1097" s="293" t="str">
        <f t="shared" si="240"/>
        <v/>
      </c>
      <c r="AF1097" s="293" t="str">
        <f t="shared" si="240"/>
        <v/>
      </c>
      <c r="AG1097" s="293" t="str">
        <f t="shared" si="240"/>
        <v/>
      </c>
      <c r="AH1097" s="293">
        <f t="shared" si="241"/>
        <v>0</v>
      </c>
      <c r="AI1097" s="292" t="str">
        <f t="shared" si="242"/>
        <v>X</v>
      </c>
    </row>
    <row r="1098" spans="1:35" ht="38.25" x14ac:dyDescent="0.25">
      <c r="A1098"/>
      <c r="B1098">
        <f>TABLA!D1095</f>
        <v>1113</v>
      </c>
      <c r="C1098">
        <f>TABLA!H1095</f>
        <v>5</v>
      </c>
      <c r="D1098" s="284" t="str">
        <f>TABLA!A1095</f>
        <v>F. Ciencias Económicas y Empresariales</v>
      </c>
      <c r="E1098" s="284">
        <f>TABLA!BN1095</f>
        <v>0</v>
      </c>
      <c r="F1098" s="293" t="str">
        <f t="shared" si="239"/>
        <v/>
      </c>
      <c r="G1098" s="293" t="str">
        <f t="shared" si="239"/>
        <v/>
      </c>
      <c r="H1098" s="293" t="str">
        <f t="shared" si="239"/>
        <v/>
      </c>
      <c r="I1098" s="293" t="str">
        <f t="shared" si="239"/>
        <v/>
      </c>
      <c r="J1098" s="293" t="str">
        <f t="shared" si="239"/>
        <v/>
      </c>
      <c r="K1098" s="293" t="str">
        <f t="shared" si="239"/>
        <v/>
      </c>
      <c r="L1098" s="293" t="str">
        <f t="shared" si="239"/>
        <v/>
      </c>
      <c r="M1098" s="293" t="str">
        <f t="shared" si="239"/>
        <v/>
      </c>
      <c r="N1098" s="293" t="str">
        <f t="shared" si="239"/>
        <v/>
      </c>
      <c r="O1098" s="293" t="str">
        <f t="shared" si="239"/>
        <v/>
      </c>
      <c r="P1098" s="293" t="str">
        <f t="shared" si="238"/>
        <v/>
      </c>
      <c r="Q1098" s="293" t="str">
        <f t="shared" si="238"/>
        <v/>
      </c>
      <c r="R1098" s="293" t="str">
        <f t="shared" si="238"/>
        <v/>
      </c>
      <c r="S1098" s="293" t="str">
        <f t="shared" si="238"/>
        <v/>
      </c>
      <c r="T1098" s="293" t="str">
        <f t="shared" si="238"/>
        <v/>
      </c>
      <c r="U1098" s="293" t="str">
        <f t="shared" si="238"/>
        <v/>
      </c>
      <c r="V1098" s="293" t="str">
        <f t="shared" si="238"/>
        <v/>
      </c>
      <c r="W1098" s="293" t="str">
        <f t="shared" si="238"/>
        <v/>
      </c>
      <c r="X1098" s="293" t="str">
        <f t="shared" si="238"/>
        <v/>
      </c>
      <c r="Y1098" s="293" t="str">
        <f t="shared" si="238"/>
        <v/>
      </c>
      <c r="Z1098" s="293" t="str">
        <f t="shared" si="240"/>
        <v/>
      </c>
      <c r="AA1098" s="293" t="str">
        <f t="shared" si="240"/>
        <v/>
      </c>
      <c r="AB1098" s="293" t="str">
        <f t="shared" si="240"/>
        <v/>
      </c>
      <c r="AC1098" s="293" t="str">
        <f t="shared" si="240"/>
        <v/>
      </c>
      <c r="AD1098" s="293" t="str">
        <f t="shared" si="240"/>
        <v/>
      </c>
      <c r="AE1098" s="293" t="str">
        <f t="shared" si="240"/>
        <v/>
      </c>
      <c r="AF1098" s="293" t="str">
        <f t="shared" si="240"/>
        <v/>
      </c>
      <c r="AG1098" s="293" t="str">
        <f t="shared" si="240"/>
        <v/>
      </c>
      <c r="AH1098" s="293">
        <f t="shared" si="241"/>
        <v>0</v>
      </c>
      <c r="AI1098" s="292" t="str">
        <f t="shared" si="242"/>
        <v>X</v>
      </c>
    </row>
    <row r="1099" spans="1:35" ht="15.75" x14ac:dyDescent="0.25">
      <c r="A1099"/>
      <c r="B1099">
        <f>TABLA!D1096</f>
        <v>1114</v>
      </c>
      <c r="C1099">
        <f>TABLA!H1096</f>
        <v>18</v>
      </c>
      <c r="D1099" s="284" t="str">
        <f>TABLA!A1096</f>
        <v>F. Medicina</v>
      </c>
      <c r="E1099" s="284">
        <f>TABLA!BN1096</f>
        <v>0</v>
      </c>
      <c r="F1099" s="293" t="str">
        <f t="shared" si="239"/>
        <v/>
      </c>
      <c r="G1099" s="293" t="str">
        <f t="shared" si="239"/>
        <v/>
      </c>
      <c r="H1099" s="293" t="str">
        <f t="shared" si="239"/>
        <v/>
      </c>
      <c r="I1099" s="293" t="str">
        <f t="shared" si="239"/>
        <v/>
      </c>
      <c r="J1099" s="293" t="str">
        <f t="shared" si="239"/>
        <v/>
      </c>
      <c r="K1099" s="293" t="str">
        <f t="shared" si="239"/>
        <v/>
      </c>
      <c r="L1099" s="293" t="str">
        <f t="shared" si="239"/>
        <v/>
      </c>
      <c r="M1099" s="293" t="str">
        <f t="shared" si="239"/>
        <v/>
      </c>
      <c r="N1099" s="293" t="str">
        <f t="shared" si="239"/>
        <v/>
      </c>
      <c r="O1099" s="293" t="str">
        <f t="shared" si="239"/>
        <v/>
      </c>
      <c r="P1099" s="293" t="str">
        <f t="shared" si="238"/>
        <v/>
      </c>
      <c r="Q1099" s="293" t="str">
        <f t="shared" si="238"/>
        <v/>
      </c>
      <c r="R1099" s="293" t="str">
        <f t="shared" si="238"/>
        <v/>
      </c>
      <c r="S1099" s="293" t="str">
        <f t="shared" si="238"/>
        <v/>
      </c>
      <c r="T1099" s="293" t="str">
        <f t="shared" si="238"/>
        <v/>
      </c>
      <c r="U1099" s="293" t="str">
        <f t="shared" si="238"/>
        <v/>
      </c>
      <c r="V1099" s="293" t="str">
        <f t="shared" si="238"/>
        <v/>
      </c>
      <c r="W1099" s="293" t="str">
        <f t="shared" si="238"/>
        <v/>
      </c>
      <c r="X1099" s="293" t="str">
        <f t="shared" si="238"/>
        <v/>
      </c>
      <c r="Y1099" s="293" t="str">
        <f t="shared" si="238"/>
        <v/>
      </c>
      <c r="Z1099" s="293" t="str">
        <f t="shared" si="240"/>
        <v/>
      </c>
      <c r="AA1099" s="293" t="str">
        <f t="shared" si="240"/>
        <v/>
      </c>
      <c r="AB1099" s="293" t="str">
        <f t="shared" si="240"/>
        <v/>
      </c>
      <c r="AC1099" s="293" t="str">
        <f t="shared" si="240"/>
        <v/>
      </c>
      <c r="AD1099" s="293" t="str">
        <f t="shared" si="240"/>
        <v/>
      </c>
      <c r="AE1099" s="293" t="str">
        <f t="shared" si="240"/>
        <v/>
      </c>
      <c r="AF1099" s="293" t="str">
        <f t="shared" si="240"/>
        <v/>
      </c>
      <c r="AG1099" s="293" t="str">
        <f t="shared" si="240"/>
        <v/>
      </c>
      <c r="AH1099" s="293">
        <f t="shared" si="241"/>
        <v>0</v>
      </c>
      <c r="AI1099" s="292" t="str">
        <f t="shared" si="242"/>
        <v>X</v>
      </c>
    </row>
    <row r="1100" spans="1:35" ht="15.75" x14ac:dyDescent="0.25">
      <c r="A1100"/>
      <c r="B1100">
        <f>TABLA!D1097</f>
        <v>1115</v>
      </c>
      <c r="C1100">
        <f>TABLA!H1097</f>
        <v>11</v>
      </c>
      <c r="D1100" s="165" t="str">
        <f>TABLA!A1097</f>
        <v>F. Derecho</v>
      </c>
      <c r="E1100" s="284">
        <f>TABLA!BN1097</f>
        <v>0</v>
      </c>
      <c r="F1100" s="293" t="str">
        <f t="shared" si="239"/>
        <v/>
      </c>
      <c r="G1100" s="293" t="str">
        <f t="shared" si="239"/>
        <v/>
      </c>
      <c r="H1100" s="293" t="str">
        <f t="shared" si="239"/>
        <v/>
      </c>
      <c r="I1100" s="293" t="str">
        <f t="shared" si="239"/>
        <v/>
      </c>
      <c r="J1100" s="293" t="str">
        <f t="shared" si="239"/>
        <v/>
      </c>
      <c r="K1100" s="293" t="str">
        <f t="shared" si="239"/>
        <v/>
      </c>
      <c r="L1100" s="293" t="str">
        <f t="shared" si="239"/>
        <v/>
      </c>
      <c r="M1100" s="293" t="str">
        <f t="shared" si="239"/>
        <v/>
      </c>
      <c r="N1100" s="293" t="str">
        <f t="shared" si="239"/>
        <v/>
      </c>
      <c r="O1100" s="293" t="str">
        <f t="shared" si="239"/>
        <v/>
      </c>
      <c r="P1100" s="293" t="str">
        <f t="shared" si="238"/>
        <v/>
      </c>
      <c r="Q1100" s="293" t="str">
        <f t="shared" si="238"/>
        <v/>
      </c>
      <c r="R1100" s="293" t="str">
        <f t="shared" si="238"/>
        <v/>
      </c>
      <c r="S1100" s="293" t="str">
        <f t="shared" si="238"/>
        <v/>
      </c>
      <c r="T1100" s="293" t="str">
        <f t="shared" si="238"/>
        <v/>
      </c>
      <c r="U1100" s="293" t="str">
        <f t="shared" si="238"/>
        <v/>
      </c>
      <c r="V1100" s="293" t="str">
        <f t="shared" si="238"/>
        <v/>
      </c>
      <c r="W1100" s="293" t="str">
        <f t="shared" si="238"/>
        <v/>
      </c>
      <c r="X1100" s="293" t="str">
        <f t="shared" si="238"/>
        <v/>
      </c>
      <c r="Y1100" s="293" t="str">
        <f t="shared" si="238"/>
        <v/>
      </c>
      <c r="Z1100" s="293" t="str">
        <f t="shared" si="240"/>
        <v/>
      </c>
      <c r="AA1100" s="293" t="str">
        <f t="shared" si="240"/>
        <v/>
      </c>
      <c r="AB1100" s="293" t="str">
        <f t="shared" si="240"/>
        <v/>
      </c>
      <c r="AC1100" s="293" t="str">
        <f t="shared" si="240"/>
        <v/>
      </c>
      <c r="AD1100" s="293" t="str">
        <f t="shared" si="240"/>
        <v/>
      </c>
      <c r="AE1100" s="293" t="str">
        <f t="shared" si="240"/>
        <v/>
      </c>
      <c r="AF1100" s="293" t="str">
        <f t="shared" si="240"/>
        <v/>
      </c>
      <c r="AG1100" s="293" t="str">
        <f t="shared" si="240"/>
        <v/>
      </c>
      <c r="AH1100" s="293">
        <f t="shared" si="241"/>
        <v>0</v>
      </c>
      <c r="AI1100" s="292" t="str">
        <f t="shared" si="242"/>
        <v>X</v>
      </c>
    </row>
    <row r="1101" spans="1:35" ht="15.75" x14ac:dyDescent="0.25">
      <c r="A1101" s="3"/>
      <c r="B1101">
        <f>TABLA!D1098</f>
        <v>1116</v>
      </c>
      <c r="C1101">
        <f>TABLA!H1098</f>
        <v>14</v>
      </c>
      <c r="D1101" s="165" t="str">
        <f>TABLA!A1098</f>
        <v>F. Filología</v>
      </c>
      <c r="E1101" s="284">
        <f>TABLA!BN1098</f>
        <v>0</v>
      </c>
      <c r="F1101" s="293" t="str">
        <f t="shared" si="239"/>
        <v/>
      </c>
      <c r="G1101" s="293" t="str">
        <f t="shared" si="239"/>
        <v/>
      </c>
      <c r="H1101" s="293" t="str">
        <f t="shared" si="239"/>
        <v/>
      </c>
      <c r="I1101" s="293" t="str">
        <f t="shared" si="239"/>
        <v/>
      </c>
      <c r="J1101" s="293" t="str">
        <f t="shared" si="239"/>
        <v/>
      </c>
      <c r="K1101" s="293" t="str">
        <f t="shared" si="239"/>
        <v/>
      </c>
      <c r="L1101" s="293" t="str">
        <f t="shared" si="239"/>
        <v/>
      </c>
      <c r="M1101" s="293" t="str">
        <f t="shared" si="239"/>
        <v/>
      </c>
      <c r="N1101" s="293" t="str">
        <f t="shared" si="239"/>
        <v/>
      </c>
      <c r="O1101" s="293" t="str">
        <f t="shared" si="239"/>
        <v/>
      </c>
      <c r="P1101" s="293" t="str">
        <f t="shared" si="238"/>
        <v/>
      </c>
      <c r="Q1101" s="293" t="str">
        <f t="shared" si="238"/>
        <v/>
      </c>
      <c r="R1101" s="293" t="str">
        <f t="shared" si="238"/>
        <v/>
      </c>
      <c r="S1101" s="293" t="str">
        <f t="shared" si="238"/>
        <v/>
      </c>
      <c r="T1101" s="293" t="str">
        <f t="shared" si="238"/>
        <v/>
      </c>
      <c r="U1101" s="293" t="str">
        <f t="shared" si="238"/>
        <v/>
      </c>
      <c r="V1101" s="293" t="str">
        <f t="shared" si="238"/>
        <v/>
      </c>
      <c r="W1101" s="293" t="str">
        <f t="shared" si="238"/>
        <v/>
      </c>
      <c r="X1101" s="293" t="str">
        <f t="shared" si="238"/>
        <v/>
      </c>
      <c r="Y1101" s="293" t="str">
        <f t="shared" si="238"/>
        <v/>
      </c>
      <c r="Z1101" s="293" t="str">
        <f t="shared" si="240"/>
        <v/>
      </c>
      <c r="AA1101" s="293" t="str">
        <f t="shared" si="240"/>
        <v/>
      </c>
      <c r="AB1101" s="293" t="str">
        <f t="shared" si="240"/>
        <v/>
      </c>
      <c r="AC1101" s="293" t="str">
        <f t="shared" si="240"/>
        <v/>
      </c>
      <c r="AD1101" s="293" t="str">
        <f t="shared" si="240"/>
        <v/>
      </c>
      <c r="AE1101" s="293" t="str">
        <f t="shared" si="240"/>
        <v/>
      </c>
      <c r="AF1101" s="293" t="str">
        <f t="shared" si="240"/>
        <v/>
      </c>
      <c r="AG1101" s="293" t="str">
        <f t="shared" si="240"/>
        <v/>
      </c>
      <c r="AH1101" s="293">
        <f t="shared" si="241"/>
        <v>0</v>
      </c>
      <c r="AI1101" s="292" t="str">
        <f t="shared" si="242"/>
        <v>X</v>
      </c>
    </row>
    <row r="1102" spans="1:35" ht="26.25" x14ac:dyDescent="0.25">
      <c r="A1102"/>
      <c r="B1102">
        <f>TABLA!D1099</f>
        <v>1117</v>
      </c>
      <c r="C1102">
        <f>TABLA!H1099</f>
        <v>8</v>
      </c>
      <c r="D1102" s="165" t="str">
        <f>TABLA!A1099</f>
        <v>F. Ciencias Matemáticas</v>
      </c>
      <c r="E1102" s="284">
        <f>TABLA!BN1099</f>
        <v>0</v>
      </c>
      <c r="F1102" s="293" t="str">
        <f t="shared" si="239"/>
        <v/>
      </c>
      <c r="G1102" s="293" t="str">
        <f t="shared" si="239"/>
        <v/>
      </c>
      <c r="H1102" s="293" t="str">
        <f t="shared" si="239"/>
        <v/>
      </c>
      <c r="I1102" s="293" t="str">
        <f t="shared" si="239"/>
        <v/>
      </c>
      <c r="J1102" s="293" t="str">
        <f t="shared" si="239"/>
        <v/>
      </c>
      <c r="K1102" s="293" t="str">
        <f t="shared" si="239"/>
        <v/>
      </c>
      <c r="L1102" s="293" t="str">
        <f t="shared" si="239"/>
        <v/>
      </c>
      <c r="M1102" s="293" t="str">
        <f t="shared" si="239"/>
        <v/>
      </c>
      <c r="N1102" s="293" t="str">
        <f t="shared" si="239"/>
        <v/>
      </c>
      <c r="O1102" s="293" t="str">
        <f t="shared" si="239"/>
        <v/>
      </c>
      <c r="P1102" s="293" t="str">
        <f t="shared" si="238"/>
        <v/>
      </c>
      <c r="Q1102" s="293" t="str">
        <f t="shared" si="238"/>
        <v/>
      </c>
      <c r="R1102" s="293" t="str">
        <f t="shared" si="238"/>
        <v/>
      </c>
      <c r="S1102" s="293" t="str">
        <f t="shared" si="238"/>
        <v/>
      </c>
      <c r="T1102" s="293" t="str">
        <f t="shared" si="238"/>
        <v/>
      </c>
      <c r="U1102" s="293" t="str">
        <f t="shared" si="238"/>
        <v/>
      </c>
      <c r="V1102" s="293" t="str">
        <f t="shared" si="238"/>
        <v/>
      </c>
      <c r="W1102" s="293" t="str">
        <f t="shared" si="238"/>
        <v/>
      </c>
      <c r="X1102" s="293" t="str">
        <f t="shared" si="238"/>
        <v/>
      </c>
      <c r="Y1102" s="293" t="str">
        <f t="shared" si="238"/>
        <v/>
      </c>
      <c r="Z1102" s="293" t="str">
        <f t="shared" si="240"/>
        <v/>
      </c>
      <c r="AA1102" s="293" t="str">
        <f t="shared" si="240"/>
        <v/>
      </c>
      <c r="AB1102" s="293" t="str">
        <f t="shared" si="240"/>
        <v/>
      </c>
      <c r="AC1102" s="293" t="str">
        <f t="shared" si="240"/>
        <v/>
      </c>
      <c r="AD1102" s="293" t="str">
        <f t="shared" si="240"/>
        <v/>
      </c>
      <c r="AE1102" s="293" t="str">
        <f t="shared" si="240"/>
        <v/>
      </c>
      <c r="AF1102" s="293" t="str">
        <f t="shared" si="240"/>
        <v/>
      </c>
      <c r="AG1102" s="293" t="str">
        <f t="shared" si="240"/>
        <v/>
      </c>
      <c r="AH1102" s="293">
        <f t="shared" si="241"/>
        <v>0</v>
      </c>
      <c r="AI1102" s="292" t="str">
        <f t="shared" si="242"/>
        <v>X</v>
      </c>
    </row>
    <row r="1103" spans="1:35" ht="26.25" x14ac:dyDescent="0.25">
      <c r="A1103"/>
      <c r="B1103">
        <f>TABLA!D1100</f>
        <v>1119</v>
      </c>
      <c r="C1103">
        <f>TABLA!H1100</f>
        <v>16</v>
      </c>
      <c r="D1103" s="165" t="str">
        <f>TABLA!A1100</f>
        <v>F. Geografía e Historia</v>
      </c>
      <c r="E1103" s="284">
        <f>TABLA!BN1100</f>
        <v>0</v>
      </c>
      <c r="F1103" s="293" t="str">
        <f t="shared" si="239"/>
        <v/>
      </c>
      <c r="G1103" s="293" t="str">
        <f t="shared" si="239"/>
        <v/>
      </c>
      <c r="H1103" s="293" t="str">
        <f t="shared" si="239"/>
        <v/>
      </c>
      <c r="I1103" s="293" t="str">
        <f t="shared" si="239"/>
        <v/>
      </c>
      <c r="J1103" s="293" t="str">
        <f t="shared" si="239"/>
        <v/>
      </c>
      <c r="K1103" s="293" t="str">
        <f t="shared" si="239"/>
        <v/>
      </c>
      <c r="L1103" s="293" t="str">
        <f t="shared" si="239"/>
        <v/>
      </c>
      <c r="M1103" s="293" t="str">
        <f t="shared" si="239"/>
        <v/>
      </c>
      <c r="N1103" s="293" t="str">
        <f t="shared" si="239"/>
        <v/>
      </c>
      <c r="O1103" s="293" t="str">
        <f t="shared" si="239"/>
        <v/>
      </c>
      <c r="P1103" s="293" t="str">
        <f t="shared" si="238"/>
        <v/>
      </c>
      <c r="Q1103" s="293" t="str">
        <f t="shared" si="238"/>
        <v/>
      </c>
      <c r="R1103" s="293" t="str">
        <f t="shared" si="238"/>
        <v/>
      </c>
      <c r="S1103" s="293" t="str">
        <f t="shared" si="238"/>
        <v/>
      </c>
      <c r="T1103" s="293" t="str">
        <f t="shared" si="238"/>
        <v/>
      </c>
      <c r="U1103" s="293" t="str">
        <f t="shared" si="238"/>
        <v/>
      </c>
      <c r="V1103" s="293" t="str">
        <f t="shared" si="238"/>
        <v/>
      </c>
      <c r="W1103" s="293" t="str">
        <f t="shared" si="238"/>
        <v/>
      </c>
      <c r="X1103" s="293" t="str">
        <f t="shared" si="238"/>
        <v/>
      </c>
      <c r="Y1103" s="293" t="str">
        <f t="shared" si="238"/>
        <v/>
      </c>
      <c r="Z1103" s="293" t="str">
        <f t="shared" si="240"/>
        <v/>
      </c>
      <c r="AA1103" s="293" t="str">
        <f t="shared" si="240"/>
        <v/>
      </c>
      <c r="AB1103" s="293" t="str">
        <f t="shared" si="240"/>
        <v/>
      </c>
      <c r="AC1103" s="293" t="str">
        <f t="shared" si="240"/>
        <v/>
      </c>
      <c r="AD1103" s="293" t="str">
        <f t="shared" si="240"/>
        <v/>
      </c>
      <c r="AE1103" s="293" t="str">
        <f t="shared" si="240"/>
        <v/>
      </c>
      <c r="AF1103" s="293" t="str">
        <f t="shared" si="240"/>
        <v/>
      </c>
      <c r="AG1103" s="293" t="str">
        <f t="shared" si="240"/>
        <v/>
      </c>
      <c r="AH1103" s="293">
        <f t="shared" si="241"/>
        <v>0</v>
      </c>
      <c r="AI1103" s="292" t="str">
        <f t="shared" si="242"/>
        <v>X</v>
      </c>
    </row>
    <row r="1104" spans="1:35" ht="15.75" x14ac:dyDescent="0.25">
      <c r="A1104" s="3"/>
      <c r="B1104">
        <f>TABLA!D1101</f>
        <v>1120</v>
      </c>
      <c r="C1104">
        <f>TABLA!H1101</f>
        <v>13</v>
      </c>
      <c r="D1104" s="165" t="str">
        <f>TABLA!A1101</f>
        <v>F. Farmacia</v>
      </c>
      <c r="E1104" s="284">
        <f>TABLA!BN1101</f>
        <v>0</v>
      </c>
      <c r="F1104" s="293" t="str">
        <f t="shared" si="239"/>
        <v/>
      </c>
      <c r="G1104" s="293" t="str">
        <f t="shared" si="239"/>
        <v/>
      </c>
      <c r="H1104" s="293" t="str">
        <f t="shared" si="239"/>
        <v/>
      </c>
      <c r="I1104" s="293" t="str">
        <f t="shared" si="239"/>
        <v/>
      </c>
      <c r="J1104" s="293" t="str">
        <f t="shared" si="239"/>
        <v/>
      </c>
      <c r="K1104" s="293" t="str">
        <f t="shared" si="239"/>
        <v/>
      </c>
      <c r="L1104" s="293" t="str">
        <f t="shared" si="239"/>
        <v/>
      </c>
      <c r="M1104" s="293" t="str">
        <f t="shared" si="239"/>
        <v/>
      </c>
      <c r="N1104" s="293" t="str">
        <f t="shared" si="239"/>
        <v/>
      </c>
      <c r="O1104" s="293" t="str">
        <f t="shared" si="239"/>
        <v/>
      </c>
      <c r="P1104" s="293" t="str">
        <f t="shared" si="238"/>
        <v/>
      </c>
      <c r="Q1104" s="293" t="str">
        <f t="shared" si="238"/>
        <v/>
      </c>
      <c r="R1104" s="293" t="str">
        <f t="shared" si="238"/>
        <v/>
      </c>
      <c r="S1104" s="293" t="str">
        <f t="shared" si="238"/>
        <v/>
      </c>
      <c r="T1104" s="293" t="str">
        <f t="shared" si="238"/>
        <v/>
      </c>
      <c r="U1104" s="293" t="str">
        <f t="shared" si="238"/>
        <v/>
      </c>
      <c r="V1104" s="293" t="str">
        <f t="shared" si="238"/>
        <v/>
      </c>
      <c r="W1104" s="293" t="str">
        <f t="shared" si="238"/>
        <v/>
      </c>
      <c r="X1104" s="293" t="str">
        <f t="shared" si="238"/>
        <v/>
      </c>
      <c r="Y1104" s="293" t="str">
        <f t="shared" si="238"/>
        <v/>
      </c>
      <c r="Z1104" s="293" t="str">
        <f t="shared" si="240"/>
        <v/>
      </c>
      <c r="AA1104" s="293" t="str">
        <f t="shared" si="240"/>
        <v/>
      </c>
      <c r="AB1104" s="293" t="str">
        <f t="shared" si="240"/>
        <v/>
      </c>
      <c r="AC1104" s="293" t="str">
        <f t="shared" si="240"/>
        <v/>
      </c>
      <c r="AD1104" s="293" t="str">
        <f t="shared" si="240"/>
        <v/>
      </c>
      <c r="AE1104" s="293" t="str">
        <f t="shared" si="240"/>
        <v/>
      </c>
      <c r="AF1104" s="293" t="str">
        <f t="shared" si="240"/>
        <v/>
      </c>
      <c r="AG1104" s="293" t="str">
        <f t="shared" si="240"/>
        <v/>
      </c>
      <c r="AH1104" s="293">
        <f t="shared" si="241"/>
        <v>0</v>
      </c>
      <c r="AI1104" s="292" t="str">
        <f t="shared" si="242"/>
        <v>X</v>
      </c>
    </row>
    <row r="1105" spans="1:35" ht="51" x14ac:dyDescent="0.25">
      <c r="A1105"/>
      <c r="B1105">
        <f>TABLA!D1102</f>
        <v>1121</v>
      </c>
      <c r="C1105">
        <f>TABLA!H1102</f>
        <v>12</v>
      </c>
      <c r="D1105" s="284" t="str">
        <f>TABLA!A1102</f>
        <v>F. Educación - Centro de Formación del Profesorado</v>
      </c>
      <c r="E1105" s="284">
        <f>TABLA!BN1102</f>
        <v>0</v>
      </c>
      <c r="F1105" s="293" t="str">
        <f t="shared" si="239"/>
        <v/>
      </c>
      <c r="G1105" s="293" t="str">
        <f t="shared" si="239"/>
        <v/>
      </c>
      <c r="H1105" s="293" t="str">
        <f t="shared" si="239"/>
        <v/>
      </c>
      <c r="I1105" s="293" t="str">
        <f t="shared" si="239"/>
        <v/>
      </c>
      <c r="J1105" s="293" t="str">
        <f t="shared" si="239"/>
        <v/>
      </c>
      <c r="K1105" s="293" t="str">
        <f t="shared" si="239"/>
        <v/>
      </c>
      <c r="L1105" s="293" t="str">
        <f t="shared" si="239"/>
        <v/>
      </c>
      <c r="M1105" s="293" t="str">
        <f t="shared" si="239"/>
        <v/>
      </c>
      <c r="N1105" s="293" t="str">
        <f t="shared" si="239"/>
        <v/>
      </c>
      <c r="O1105" s="293" t="str">
        <f t="shared" si="239"/>
        <v/>
      </c>
      <c r="P1105" s="293" t="str">
        <f t="shared" si="238"/>
        <v/>
      </c>
      <c r="Q1105" s="293" t="str">
        <f t="shared" si="238"/>
        <v/>
      </c>
      <c r="R1105" s="293" t="str">
        <f t="shared" si="238"/>
        <v/>
      </c>
      <c r="S1105" s="293" t="str">
        <f t="shared" si="238"/>
        <v/>
      </c>
      <c r="T1105" s="293" t="str">
        <f t="shared" si="238"/>
        <v/>
      </c>
      <c r="U1105" s="293" t="str">
        <f t="shared" si="238"/>
        <v/>
      </c>
      <c r="V1105" s="293" t="str">
        <f t="shared" si="238"/>
        <v/>
      </c>
      <c r="W1105" s="293" t="str">
        <f t="shared" si="238"/>
        <v/>
      </c>
      <c r="X1105" s="293" t="str">
        <f t="shared" si="238"/>
        <v/>
      </c>
      <c r="Y1105" s="293" t="str">
        <f t="shared" si="238"/>
        <v/>
      </c>
      <c r="Z1105" s="293" t="str">
        <f t="shared" si="240"/>
        <v/>
      </c>
      <c r="AA1105" s="293" t="str">
        <f t="shared" si="240"/>
        <v/>
      </c>
      <c r="AB1105" s="293" t="str">
        <f t="shared" si="240"/>
        <v/>
      </c>
      <c r="AC1105" s="293" t="str">
        <f t="shared" si="240"/>
        <v/>
      </c>
      <c r="AD1105" s="293" t="str">
        <f t="shared" si="240"/>
        <v/>
      </c>
      <c r="AE1105" s="293" t="str">
        <f t="shared" si="240"/>
        <v/>
      </c>
      <c r="AF1105" s="293" t="str">
        <f t="shared" si="240"/>
        <v/>
      </c>
      <c r="AG1105" s="293" t="str">
        <f t="shared" si="240"/>
        <v/>
      </c>
      <c r="AH1105" s="293">
        <f t="shared" si="241"/>
        <v>0</v>
      </c>
      <c r="AI1105" s="292" t="str">
        <f t="shared" si="242"/>
        <v>X</v>
      </c>
    </row>
    <row r="1106" spans="1:35" ht="26.25" x14ac:dyDescent="0.25">
      <c r="A1106"/>
      <c r="B1106">
        <f>TABLA!D1103</f>
        <v>1122</v>
      </c>
      <c r="C1106">
        <f>TABLA!H1103</f>
        <v>16</v>
      </c>
      <c r="D1106" s="165" t="str">
        <f>TABLA!A1103</f>
        <v>F. Geografía e Historia</v>
      </c>
      <c r="E1106" s="284">
        <f>TABLA!BN1103</f>
        <v>0</v>
      </c>
      <c r="F1106" s="293" t="str">
        <f t="shared" si="239"/>
        <v/>
      </c>
      <c r="G1106" s="293" t="str">
        <f t="shared" si="239"/>
        <v/>
      </c>
      <c r="H1106" s="293" t="str">
        <f t="shared" si="239"/>
        <v/>
      </c>
      <c r="I1106" s="293" t="str">
        <f t="shared" si="239"/>
        <v/>
      </c>
      <c r="J1106" s="293" t="str">
        <f t="shared" si="239"/>
        <v/>
      </c>
      <c r="K1106" s="293" t="str">
        <f t="shared" si="239"/>
        <v/>
      </c>
      <c r="L1106" s="293" t="str">
        <f t="shared" si="239"/>
        <v/>
      </c>
      <c r="M1106" s="293" t="str">
        <f t="shared" si="239"/>
        <v/>
      </c>
      <c r="N1106" s="293" t="str">
        <f t="shared" si="239"/>
        <v/>
      </c>
      <c r="O1106" s="293" t="str">
        <f t="shared" si="239"/>
        <v/>
      </c>
      <c r="P1106" s="293" t="str">
        <f t="shared" si="239"/>
        <v/>
      </c>
      <c r="Q1106" s="293" t="str">
        <f t="shared" si="239"/>
        <v/>
      </c>
      <c r="R1106" s="293" t="str">
        <f t="shared" si="239"/>
        <v/>
      </c>
      <c r="S1106" s="293" t="str">
        <f t="shared" si="239"/>
        <v/>
      </c>
      <c r="T1106" s="293" t="str">
        <f t="shared" si="239"/>
        <v/>
      </c>
      <c r="U1106" s="293" t="str">
        <f t="shared" si="239"/>
        <v/>
      </c>
      <c r="V1106" s="293" t="str">
        <f t="shared" ref="P1106:AE1121" si="243">IFERROR((IF(FIND(V$1,$E1106,1)&gt;0,"x")),"")</f>
        <v/>
      </c>
      <c r="W1106" s="293" t="str">
        <f t="shared" si="243"/>
        <v/>
      </c>
      <c r="X1106" s="293" t="str">
        <f t="shared" si="243"/>
        <v/>
      </c>
      <c r="Y1106" s="293" t="str">
        <f t="shared" si="243"/>
        <v/>
      </c>
      <c r="Z1106" s="293" t="str">
        <f t="shared" si="240"/>
        <v/>
      </c>
      <c r="AA1106" s="293" t="str">
        <f t="shared" si="240"/>
        <v/>
      </c>
      <c r="AB1106" s="293" t="str">
        <f t="shared" si="240"/>
        <v/>
      </c>
      <c r="AC1106" s="293" t="str">
        <f t="shared" si="240"/>
        <v/>
      </c>
      <c r="AD1106" s="293" t="str">
        <f t="shared" si="240"/>
        <v/>
      </c>
      <c r="AE1106" s="293" t="str">
        <f t="shared" si="240"/>
        <v/>
      </c>
      <c r="AF1106" s="293" t="str">
        <f t="shared" si="240"/>
        <v/>
      </c>
      <c r="AG1106" s="293" t="str">
        <f t="shared" si="240"/>
        <v/>
      </c>
      <c r="AH1106" s="293">
        <f t="shared" si="241"/>
        <v>0</v>
      </c>
      <c r="AI1106" s="292" t="str">
        <f t="shared" si="242"/>
        <v>X</v>
      </c>
    </row>
    <row r="1107" spans="1:35" ht="39" x14ac:dyDescent="0.25">
      <c r="A1107"/>
      <c r="B1107">
        <f>TABLA!D1104</f>
        <v>1123</v>
      </c>
      <c r="C1107">
        <f>TABLA!H1104</f>
        <v>9</v>
      </c>
      <c r="D1107" s="165" t="str">
        <f>TABLA!A1104</f>
        <v>F. Ciencias Políticas y Sociología</v>
      </c>
      <c r="E1107" s="284" t="str">
        <f>TABLA!BN1104</f>
        <v>La calefacción es inexistente, solo hace ruido. No hay más que ver que la gente estudia con el abrigo puesto es algunas zonas.</v>
      </c>
      <c r="F1107" s="293" t="str">
        <f t="shared" ref="F1107:U1122" si="244">IFERROR((IF(FIND(F$1,$E1107,1)&gt;0,"x")),"")</f>
        <v/>
      </c>
      <c r="G1107" s="293" t="str">
        <f t="shared" si="244"/>
        <v/>
      </c>
      <c r="H1107" s="293" t="str">
        <f t="shared" si="244"/>
        <v/>
      </c>
      <c r="I1107" s="293" t="str">
        <f t="shared" si="244"/>
        <v/>
      </c>
      <c r="J1107" s="293" t="str">
        <f t="shared" si="244"/>
        <v/>
      </c>
      <c r="K1107" s="293" t="str">
        <f t="shared" si="244"/>
        <v/>
      </c>
      <c r="L1107" s="293" t="str">
        <f t="shared" si="244"/>
        <v/>
      </c>
      <c r="M1107" s="293" t="str">
        <f t="shared" si="244"/>
        <v/>
      </c>
      <c r="N1107" s="293" t="str">
        <f t="shared" si="244"/>
        <v/>
      </c>
      <c r="O1107" s="293" t="str">
        <f t="shared" si="244"/>
        <v/>
      </c>
      <c r="P1107" s="293" t="str">
        <f t="shared" si="243"/>
        <v/>
      </c>
      <c r="Q1107" s="293" t="str">
        <f t="shared" si="243"/>
        <v/>
      </c>
      <c r="R1107" s="293" t="str">
        <f t="shared" si="243"/>
        <v/>
      </c>
      <c r="S1107" s="293" t="str">
        <f t="shared" si="243"/>
        <v>x</v>
      </c>
      <c r="T1107" s="293" t="str">
        <f t="shared" si="243"/>
        <v/>
      </c>
      <c r="U1107" s="293" t="str">
        <f t="shared" si="243"/>
        <v/>
      </c>
      <c r="V1107" s="293" t="str">
        <f t="shared" si="243"/>
        <v>x</v>
      </c>
      <c r="W1107" s="293" t="str">
        <f t="shared" si="243"/>
        <v/>
      </c>
      <c r="X1107" s="293" t="str">
        <f t="shared" si="243"/>
        <v/>
      </c>
      <c r="Y1107" s="293" t="str">
        <f t="shared" si="243"/>
        <v/>
      </c>
      <c r="Z1107" s="293" t="str">
        <f t="shared" si="243"/>
        <v/>
      </c>
      <c r="AA1107" s="293" t="str">
        <f t="shared" si="243"/>
        <v/>
      </c>
      <c r="AB1107" s="293" t="str">
        <f t="shared" si="243"/>
        <v/>
      </c>
      <c r="AC1107" s="293" t="str">
        <f t="shared" si="243"/>
        <v/>
      </c>
      <c r="AD1107" s="293" t="str">
        <f t="shared" si="243"/>
        <v/>
      </c>
      <c r="AE1107" s="293" t="str">
        <f t="shared" si="243"/>
        <v/>
      </c>
      <c r="AF1107" s="293" t="str">
        <f t="shared" ref="Z1107:AG1122" si="245">IFERROR((IF(FIND(AF$1,$E1107,1)&gt;0,"x")),"")</f>
        <v/>
      </c>
      <c r="AG1107" s="293" t="str">
        <f t="shared" si="245"/>
        <v/>
      </c>
      <c r="AH1107" s="293">
        <f t="shared" si="241"/>
        <v>2</v>
      </c>
      <c r="AI1107" s="292">
        <f t="shared" si="242"/>
        <v>1</v>
      </c>
    </row>
    <row r="1108" spans="1:35" ht="26.25" x14ac:dyDescent="0.25">
      <c r="A1108"/>
      <c r="B1108">
        <f>TABLA!D1105</f>
        <v>1124</v>
      </c>
      <c r="C1108">
        <f>TABLA!H1105</f>
        <v>24</v>
      </c>
      <c r="D1108" s="165" t="str">
        <f>TABLA!A1105</f>
        <v>F. Comercio y Turismo</v>
      </c>
      <c r="E1108" s="284" t="str">
        <f>TABLA!BN1105</f>
        <v>Creo que debería ampliarse el plazo de préstamo, siempre siendo posible devolverlo antes. No he sido informada de los cursos de la biblioteca. Deberían traer libros de otras categorías, no solo de los ejercidos en la facultad&lt;br&gt; ejercicios en</v>
      </c>
      <c r="F1108" s="293" t="str">
        <f t="shared" si="244"/>
        <v/>
      </c>
      <c r="G1108" s="293" t="str">
        <f t="shared" si="244"/>
        <v/>
      </c>
      <c r="H1108" s="293" t="str">
        <f t="shared" si="244"/>
        <v/>
      </c>
      <c r="I1108" s="293" t="str">
        <f t="shared" si="244"/>
        <v/>
      </c>
      <c r="J1108" s="293" t="str">
        <f t="shared" si="244"/>
        <v/>
      </c>
      <c r="K1108" s="293" t="str">
        <f t="shared" si="244"/>
        <v/>
      </c>
      <c r="L1108" s="293" t="str">
        <f t="shared" si="244"/>
        <v/>
      </c>
      <c r="M1108" s="293" t="str">
        <f t="shared" si="244"/>
        <v/>
      </c>
      <c r="N1108" s="293" t="str">
        <f t="shared" si="244"/>
        <v/>
      </c>
      <c r="O1108" s="293" t="str">
        <f t="shared" si="244"/>
        <v/>
      </c>
      <c r="P1108" s="293" t="str">
        <f t="shared" si="243"/>
        <v/>
      </c>
      <c r="Q1108" s="293" t="str">
        <f t="shared" si="243"/>
        <v/>
      </c>
      <c r="R1108" s="293" t="str">
        <f t="shared" si="243"/>
        <v/>
      </c>
      <c r="S1108" s="293" t="str">
        <f t="shared" si="243"/>
        <v/>
      </c>
      <c r="T1108" s="293" t="str">
        <f t="shared" si="243"/>
        <v/>
      </c>
      <c r="U1108" s="293" t="str">
        <f t="shared" si="243"/>
        <v/>
      </c>
      <c r="V1108" s="293" t="str">
        <f t="shared" si="243"/>
        <v/>
      </c>
      <c r="W1108" s="293" t="str">
        <f t="shared" si="243"/>
        <v/>
      </c>
      <c r="X1108" s="293" t="str">
        <f t="shared" si="243"/>
        <v/>
      </c>
      <c r="Y1108" s="293" t="str">
        <f t="shared" si="243"/>
        <v/>
      </c>
      <c r="Z1108" s="293" t="str">
        <f t="shared" si="245"/>
        <v/>
      </c>
      <c r="AA1108" s="293" t="str">
        <f t="shared" si="245"/>
        <v/>
      </c>
      <c r="AB1108" s="293" t="str">
        <f t="shared" si="245"/>
        <v/>
      </c>
      <c r="AC1108" s="293" t="str">
        <f t="shared" si="245"/>
        <v/>
      </c>
      <c r="AD1108" s="293" t="str">
        <f t="shared" si="245"/>
        <v/>
      </c>
      <c r="AE1108" s="293" t="str">
        <f t="shared" si="245"/>
        <v>x</v>
      </c>
      <c r="AF1108" s="293" t="str">
        <f t="shared" si="245"/>
        <v/>
      </c>
      <c r="AG1108" s="293" t="str">
        <f t="shared" si="245"/>
        <v/>
      </c>
      <c r="AH1108" s="293">
        <f t="shared" si="241"/>
        <v>1</v>
      </c>
      <c r="AI1108" s="292">
        <f t="shared" si="242"/>
        <v>1</v>
      </c>
    </row>
    <row r="1109" spans="1:35" ht="15.75" x14ac:dyDescent="0.25">
      <c r="A1109"/>
      <c r="B1109">
        <f>TABLA!D1106</f>
        <v>1125</v>
      </c>
      <c r="C1109">
        <f>TABLA!H1106</f>
        <v>1</v>
      </c>
      <c r="D1109" s="284" t="str">
        <f>TABLA!A1106</f>
        <v>F. Bellas Artes</v>
      </c>
      <c r="E1109" s="284">
        <f>TABLA!BN1106</f>
        <v>0</v>
      </c>
      <c r="F1109" s="293" t="str">
        <f t="shared" si="244"/>
        <v/>
      </c>
      <c r="G1109" s="293" t="str">
        <f t="shared" si="244"/>
        <v/>
      </c>
      <c r="H1109" s="293" t="str">
        <f t="shared" si="244"/>
        <v/>
      </c>
      <c r="I1109" s="293" t="str">
        <f t="shared" si="244"/>
        <v/>
      </c>
      <c r="J1109" s="293" t="str">
        <f t="shared" si="244"/>
        <v/>
      </c>
      <c r="K1109" s="293" t="str">
        <f t="shared" si="244"/>
        <v/>
      </c>
      <c r="L1109" s="293" t="str">
        <f t="shared" si="244"/>
        <v/>
      </c>
      <c r="M1109" s="293" t="str">
        <f t="shared" si="244"/>
        <v/>
      </c>
      <c r="N1109" s="293" t="str">
        <f t="shared" si="244"/>
        <v/>
      </c>
      <c r="O1109" s="293" t="str">
        <f t="shared" si="244"/>
        <v/>
      </c>
      <c r="P1109" s="293" t="str">
        <f t="shared" si="243"/>
        <v/>
      </c>
      <c r="Q1109" s="293" t="str">
        <f t="shared" si="243"/>
        <v/>
      </c>
      <c r="R1109" s="293" t="str">
        <f t="shared" si="243"/>
        <v/>
      </c>
      <c r="S1109" s="293" t="str">
        <f t="shared" si="243"/>
        <v/>
      </c>
      <c r="T1109" s="293" t="str">
        <f t="shared" si="243"/>
        <v/>
      </c>
      <c r="U1109" s="293" t="str">
        <f t="shared" si="243"/>
        <v/>
      </c>
      <c r="V1109" s="293" t="str">
        <f t="shared" si="243"/>
        <v/>
      </c>
      <c r="W1109" s="293" t="str">
        <f t="shared" si="243"/>
        <v/>
      </c>
      <c r="X1109" s="293" t="str">
        <f t="shared" si="243"/>
        <v/>
      </c>
      <c r="Y1109" s="293" t="str">
        <f t="shared" si="243"/>
        <v/>
      </c>
      <c r="Z1109" s="293" t="str">
        <f t="shared" si="245"/>
        <v/>
      </c>
      <c r="AA1109" s="293" t="str">
        <f t="shared" si="245"/>
        <v/>
      </c>
      <c r="AB1109" s="293" t="str">
        <f t="shared" si="245"/>
        <v/>
      </c>
      <c r="AC1109" s="293" t="str">
        <f t="shared" si="245"/>
        <v/>
      </c>
      <c r="AD1109" s="293" t="str">
        <f t="shared" si="245"/>
        <v/>
      </c>
      <c r="AE1109" s="293" t="str">
        <f t="shared" si="245"/>
        <v/>
      </c>
      <c r="AF1109" s="293" t="str">
        <f t="shared" si="245"/>
        <v/>
      </c>
      <c r="AG1109" s="293" t="str">
        <f t="shared" si="245"/>
        <v/>
      </c>
      <c r="AH1109" s="293">
        <f t="shared" si="241"/>
        <v>0</v>
      </c>
      <c r="AI1109" s="292" t="str">
        <f t="shared" si="242"/>
        <v>X</v>
      </c>
    </row>
    <row r="1110" spans="1:35" ht="15.75" x14ac:dyDescent="0.25">
      <c r="A1110" s="3"/>
      <c r="B1110">
        <f>TABLA!D1107</f>
        <v>1126</v>
      </c>
      <c r="C1110">
        <f>TABLA!H1107</f>
        <v>11</v>
      </c>
      <c r="D1110" s="284" t="str">
        <f>TABLA!A1107</f>
        <v>F. Derecho</v>
      </c>
      <c r="E1110" s="284">
        <f>TABLA!BN1107</f>
        <v>0</v>
      </c>
      <c r="F1110" s="293" t="str">
        <f t="shared" si="244"/>
        <v/>
      </c>
      <c r="G1110" s="293" t="str">
        <f t="shared" si="244"/>
        <v/>
      </c>
      <c r="H1110" s="293" t="str">
        <f t="shared" si="244"/>
        <v/>
      </c>
      <c r="I1110" s="293" t="str">
        <f t="shared" si="244"/>
        <v/>
      </c>
      <c r="J1110" s="293" t="str">
        <f t="shared" si="244"/>
        <v/>
      </c>
      <c r="K1110" s="293" t="str">
        <f t="shared" si="244"/>
        <v/>
      </c>
      <c r="L1110" s="293" t="str">
        <f t="shared" si="244"/>
        <v/>
      </c>
      <c r="M1110" s="293" t="str">
        <f t="shared" si="244"/>
        <v/>
      </c>
      <c r="N1110" s="293" t="str">
        <f t="shared" si="244"/>
        <v/>
      </c>
      <c r="O1110" s="293" t="str">
        <f t="shared" si="244"/>
        <v/>
      </c>
      <c r="P1110" s="293" t="str">
        <f t="shared" si="243"/>
        <v/>
      </c>
      <c r="Q1110" s="293" t="str">
        <f t="shared" si="243"/>
        <v/>
      </c>
      <c r="R1110" s="293" t="str">
        <f t="shared" si="243"/>
        <v/>
      </c>
      <c r="S1110" s="293" t="str">
        <f t="shared" si="243"/>
        <v/>
      </c>
      <c r="T1110" s="293" t="str">
        <f t="shared" si="243"/>
        <v/>
      </c>
      <c r="U1110" s="293" t="str">
        <f t="shared" si="243"/>
        <v/>
      </c>
      <c r="V1110" s="293" t="str">
        <f t="shared" si="243"/>
        <v/>
      </c>
      <c r="W1110" s="293" t="str">
        <f t="shared" si="243"/>
        <v/>
      </c>
      <c r="X1110" s="293" t="str">
        <f t="shared" si="243"/>
        <v/>
      </c>
      <c r="Y1110" s="293" t="str">
        <f t="shared" si="243"/>
        <v/>
      </c>
      <c r="Z1110" s="293" t="str">
        <f t="shared" si="245"/>
        <v/>
      </c>
      <c r="AA1110" s="293" t="str">
        <f t="shared" si="245"/>
        <v/>
      </c>
      <c r="AB1110" s="293" t="str">
        <f t="shared" si="245"/>
        <v/>
      </c>
      <c r="AC1110" s="293" t="str">
        <f t="shared" si="245"/>
        <v/>
      </c>
      <c r="AD1110" s="293" t="str">
        <f t="shared" si="245"/>
        <v/>
      </c>
      <c r="AE1110" s="293" t="str">
        <f t="shared" si="245"/>
        <v/>
      </c>
      <c r="AF1110" s="293" t="str">
        <f t="shared" si="245"/>
        <v/>
      </c>
      <c r="AG1110" s="293" t="str">
        <f t="shared" si="245"/>
        <v/>
      </c>
      <c r="AH1110" s="293">
        <f t="shared" si="241"/>
        <v>0</v>
      </c>
      <c r="AI1110" s="292" t="str">
        <f t="shared" si="242"/>
        <v>X</v>
      </c>
    </row>
    <row r="1111" spans="1:35" ht="25.5" x14ac:dyDescent="0.25">
      <c r="A1111"/>
      <c r="B1111">
        <f>TABLA!D1108</f>
        <v>1127</v>
      </c>
      <c r="C1111">
        <f>TABLA!H1108</f>
        <v>21</v>
      </c>
      <c r="D1111" s="165" t="str">
        <f>TABLA!A1108</f>
        <v>F. Veterinaria</v>
      </c>
      <c r="E1111" s="284" t="str">
        <f>TABLA!BN1108</f>
        <v>En la biblioteca de veterinaria no hay luz en la sala principal y las cortinas están rotas por lo que cuando entra el sol no se puede estar.</v>
      </c>
      <c r="F1111" s="293" t="str">
        <f t="shared" si="244"/>
        <v/>
      </c>
      <c r="G1111" s="293" t="str">
        <f t="shared" si="244"/>
        <v/>
      </c>
      <c r="H1111" s="293" t="str">
        <f t="shared" si="244"/>
        <v/>
      </c>
      <c r="I1111" s="293" t="str">
        <f t="shared" si="244"/>
        <v/>
      </c>
      <c r="J1111" s="293" t="str">
        <f t="shared" si="244"/>
        <v/>
      </c>
      <c r="K1111" s="293" t="str">
        <f t="shared" si="244"/>
        <v/>
      </c>
      <c r="L1111" s="293" t="str">
        <f t="shared" si="244"/>
        <v/>
      </c>
      <c r="M1111" s="293" t="str">
        <f t="shared" si="244"/>
        <v/>
      </c>
      <c r="N1111" s="293" t="str">
        <f t="shared" si="244"/>
        <v/>
      </c>
      <c r="O1111" s="293" t="str">
        <f t="shared" si="244"/>
        <v/>
      </c>
      <c r="P1111" s="293" t="str">
        <f t="shared" si="243"/>
        <v/>
      </c>
      <c r="Q1111" s="293" t="str">
        <f t="shared" si="243"/>
        <v/>
      </c>
      <c r="R1111" s="293" t="str">
        <f t="shared" si="243"/>
        <v/>
      </c>
      <c r="S1111" s="293" t="str">
        <f t="shared" si="243"/>
        <v/>
      </c>
      <c r="T1111" s="293" t="str">
        <f t="shared" si="243"/>
        <v/>
      </c>
      <c r="U1111" s="293" t="str">
        <f t="shared" si="243"/>
        <v/>
      </c>
      <c r="V1111" s="293" t="str">
        <f t="shared" si="243"/>
        <v/>
      </c>
      <c r="W1111" s="293" t="str">
        <f t="shared" si="243"/>
        <v/>
      </c>
      <c r="X1111" s="293" t="str">
        <f t="shared" si="243"/>
        <v/>
      </c>
      <c r="Y1111" s="293" t="str">
        <f t="shared" si="243"/>
        <v>x</v>
      </c>
      <c r="Z1111" s="293" t="str">
        <f t="shared" si="245"/>
        <v/>
      </c>
      <c r="AA1111" s="293" t="str">
        <f t="shared" si="245"/>
        <v/>
      </c>
      <c r="AB1111" s="293" t="str">
        <f t="shared" si="245"/>
        <v/>
      </c>
      <c r="AC1111" s="293" t="str">
        <f t="shared" si="245"/>
        <v/>
      </c>
      <c r="AD1111" s="293" t="str">
        <f t="shared" si="245"/>
        <v/>
      </c>
      <c r="AE1111" s="293" t="str">
        <f t="shared" si="245"/>
        <v/>
      </c>
      <c r="AF1111" s="293" t="str">
        <f t="shared" si="245"/>
        <v/>
      </c>
      <c r="AG1111" s="293" t="str">
        <f t="shared" si="245"/>
        <v/>
      </c>
      <c r="AH1111" s="293">
        <f t="shared" si="241"/>
        <v>1</v>
      </c>
      <c r="AI1111" s="292">
        <f t="shared" si="242"/>
        <v>1</v>
      </c>
    </row>
    <row r="1112" spans="1:35" ht="25.5" x14ac:dyDescent="0.25">
      <c r="A1112" s="3"/>
      <c r="B1112">
        <f>TABLA!D1109</f>
        <v>1128</v>
      </c>
      <c r="C1112">
        <f>TABLA!H1109</f>
        <v>4</v>
      </c>
      <c r="D1112" s="284" t="str">
        <f>TABLA!A1109</f>
        <v>F. Ciencias de la Información</v>
      </c>
      <c r="E1112" s="284">
        <f>TABLA!BN1109</f>
        <v>0</v>
      </c>
      <c r="F1112" s="293" t="str">
        <f t="shared" si="244"/>
        <v/>
      </c>
      <c r="G1112" s="293" t="str">
        <f t="shared" si="244"/>
        <v/>
      </c>
      <c r="H1112" s="293" t="str">
        <f t="shared" si="244"/>
        <v/>
      </c>
      <c r="I1112" s="293" t="str">
        <f t="shared" si="244"/>
        <v/>
      </c>
      <c r="J1112" s="293" t="str">
        <f t="shared" si="244"/>
        <v/>
      </c>
      <c r="K1112" s="293" t="str">
        <f t="shared" si="244"/>
        <v/>
      </c>
      <c r="L1112" s="293" t="str">
        <f t="shared" si="244"/>
        <v/>
      </c>
      <c r="M1112" s="293" t="str">
        <f t="shared" si="244"/>
        <v/>
      </c>
      <c r="N1112" s="293" t="str">
        <f t="shared" si="244"/>
        <v/>
      </c>
      <c r="O1112" s="293" t="str">
        <f t="shared" si="244"/>
        <v/>
      </c>
      <c r="P1112" s="293" t="str">
        <f t="shared" si="243"/>
        <v/>
      </c>
      <c r="Q1112" s="293" t="str">
        <f t="shared" si="243"/>
        <v/>
      </c>
      <c r="R1112" s="293" t="str">
        <f t="shared" si="243"/>
        <v/>
      </c>
      <c r="S1112" s="293" t="str">
        <f t="shared" si="243"/>
        <v/>
      </c>
      <c r="T1112" s="293" t="str">
        <f t="shared" si="243"/>
        <v/>
      </c>
      <c r="U1112" s="293" t="str">
        <f t="shared" si="243"/>
        <v/>
      </c>
      <c r="V1112" s="293" t="str">
        <f t="shared" si="243"/>
        <v/>
      </c>
      <c r="W1112" s="293" t="str">
        <f t="shared" si="243"/>
        <v/>
      </c>
      <c r="X1112" s="293" t="str">
        <f t="shared" si="243"/>
        <v/>
      </c>
      <c r="Y1112" s="293" t="str">
        <f t="shared" si="243"/>
        <v/>
      </c>
      <c r="Z1112" s="293" t="str">
        <f t="shared" si="245"/>
        <v/>
      </c>
      <c r="AA1112" s="293" t="str">
        <f t="shared" si="245"/>
        <v/>
      </c>
      <c r="AB1112" s="293" t="str">
        <f t="shared" si="245"/>
        <v/>
      </c>
      <c r="AC1112" s="293" t="str">
        <f t="shared" si="245"/>
        <v/>
      </c>
      <c r="AD1112" s="293" t="str">
        <f t="shared" si="245"/>
        <v/>
      </c>
      <c r="AE1112" s="293" t="str">
        <f t="shared" si="245"/>
        <v/>
      </c>
      <c r="AF1112" s="293" t="str">
        <f t="shared" si="245"/>
        <v/>
      </c>
      <c r="AG1112" s="293" t="str">
        <f t="shared" si="245"/>
        <v/>
      </c>
      <c r="AH1112" s="293">
        <f t="shared" si="241"/>
        <v>0</v>
      </c>
      <c r="AI1112" s="292" t="str">
        <f t="shared" si="242"/>
        <v>X</v>
      </c>
    </row>
    <row r="1113" spans="1:35" ht="15.75" x14ac:dyDescent="0.25">
      <c r="A1113"/>
      <c r="B1113">
        <f>TABLA!D1110</f>
        <v>1129</v>
      </c>
      <c r="C1113">
        <f>TABLA!H1110</f>
        <v>0</v>
      </c>
      <c r="D1113" s="284" t="str">
        <f>TABLA!A1110</f>
        <v>N/C</v>
      </c>
      <c r="E1113" s="284">
        <f>TABLA!BN1110</f>
        <v>0</v>
      </c>
      <c r="F1113" s="293" t="str">
        <f t="shared" si="244"/>
        <v/>
      </c>
      <c r="G1113" s="293" t="str">
        <f t="shared" si="244"/>
        <v/>
      </c>
      <c r="H1113" s="293" t="str">
        <f t="shared" si="244"/>
        <v/>
      </c>
      <c r="I1113" s="293" t="str">
        <f t="shared" si="244"/>
        <v/>
      </c>
      <c r="J1113" s="293" t="str">
        <f t="shared" si="244"/>
        <v/>
      </c>
      <c r="K1113" s="293" t="str">
        <f t="shared" si="244"/>
        <v/>
      </c>
      <c r="L1113" s="293" t="str">
        <f t="shared" si="244"/>
        <v/>
      </c>
      <c r="M1113" s="293" t="str">
        <f t="shared" si="244"/>
        <v/>
      </c>
      <c r="N1113" s="293" t="str">
        <f t="shared" si="244"/>
        <v/>
      </c>
      <c r="O1113" s="293" t="str">
        <f t="shared" si="244"/>
        <v/>
      </c>
      <c r="P1113" s="293" t="str">
        <f t="shared" si="243"/>
        <v/>
      </c>
      <c r="Q1113" s="293" t="str">
        <f t="shared" si="243"/>
        <v/>
      </c>
      <c r="R1113" s="293" t="str">
        <f t="shared" si="243"/>
        <v/>
      </c>
      <c r="S1113" s="293" t="str">
        <f t="shared" si="243"/>
        <v/>
      </c>
      <c r="T1113" s="293" t="str">
        <f t="shared" si="243"/>
        <v/>
      </c>
      <c r="U1113" s="293" t="str">
        <f t="shared" si="243"/>
        <v/>
      </c>
      <c r="V1113" s="293" t="str">
        <f t="shared" si="243"/>
        <v/>
      </c>
      <c r="W1113" s="293" t="str">
        <f t="shared" si="243"/>
        <v/>
      </c>
      <c r="X1113" s="293" t="str">
        <f t="shared" si="243"/>
        <v/>
      </c>
      <c r="Y1113" s="293" t="str">
        <f t="shared" si="243"/>
        <v/>
      </c>
      <c r="Z1113" s="293" t="str">
        <f t="shared" si="245"/>
        <v/>
      </c>
      <c r="AA1113" s="293" t="str">
        <f t="shared" si="245"/>
        <v/>
      </c>
      <c r="AB1113" s="293" t="str">
        <f t="shared" si="245"/>
        <v/>
      </c>
      <c r="AC1113" s="293" t="str">
        <f t="shared" si="245"/>
        <v/>
      </c>
      <c r="AD1113" s="293" t="str">
        <f t="shared" si="245"/>
        <v/>
      </c>
      <c r="AE1113" s="293" t="str">
        <f t="shared" si="245"/>
        <v/>
      </c>
      <c r="AF1113" s="293" t="str">
        <f t="shared" si="245"/>
        <v/>
      </c>
      <c r="AG1113" s="293" t="str">
        <f t="shared" si="245"/>
        <v/>
      </c>
      <c r="AH1113" s="293">
        <f t="shared" si="241"/>
        <v>0</v>
      </c>
      <c r="AI1113" s="292" t="str">
        <f t="shared" si="242"/>
        <v>X</v>
      </c>
    </row>
    <row r="1114" spans="1:35" ht="25.5" x14ac:dyDescent="0.25">
      <c r="A1114" s="3"/>
      <c r="B1114">
        <f>TABLA!D1111</f>
        <v>1130</v>
      </c>
      <c r="C1114">
        <f>TABLA!H1111</f>
        <v>26</v>
      </c>
      <c r="D1114" s="165" t="str">
        <f>TABLA!A1111</f>
        <v>F. Trabajo Social</v>
      </c>
      <c r="E1114" s="284" t="str">
        <f>TABLA!BN1111</f>
        <v xml:space="preserve"> No he acudido nunca a ningún curso de formación, pero me gustaría informarme por que me gustaría trabajar en la biblioteca a la vez que e estudio.</v>
      </c>
      <c r="F1114" s="293" t="str">
        <f t="shared" si="244"/>
        <v/>
      </c>
      <c r="G1114" s="293" t="str">
        <f t="shared" si="244"/>
        <v/>
      </c>
      <c r="H1114" s="293" t="str">
        <f t="shared" si="244"/>
        <v/>
      </c>
      <c r="I1114" s="293" t="str">
        <f t="shared" si="244"/>
        <v/>
      </c>
      <c r="J1114" s="293" t="str">
        <f t="shared" si="244"/>
        <v/>
      </c>
      <c r="K1114" s="293" t="str">
        <f t="shared" si="244"/>
        <v/>
      </c>
      <c r="L1114" s="293" t="str">
        <f t="shared" si="244"/>
        <v/>
      </c>
      <c r="M1114" s="293" t="str">
        <f t="shared" si="244"/>
        <v/>
      </c>
      <c r="N1114" s="293" t="str">
        <f t="shared" si="244"/>
        <v/>
      </c>
      <c r="O1114" s="293" t="str">
        <f t="shared" si="244"/>
        <v/>
      </c>
      <c r="P1114" s="293" t="str">
        <f t="shared" si="243"/>
        <v/>
      </c>
      <c r="Q1114" s="293" t="str">
        <f t="shared" si="243"/>
        <v/>
      </c>
      <c r="R1114" s="293" t="str">
        <f t="shared" si="243"/>
        <v/>
      </c>
      <c r="S1114" s="293" t="str">
        <f t="shared" si="243"/>
        <v/>
      </c>
      <c r="T1114" s="293" t="str">
        <f t="shared" si="243"/>
        <v/>
      </c>
      <c r="U1114" s="293" t="str">
        <f t="shared" si="243"/>
        <v/>
      </c>
      <c r="V1114" s="293" t="str">
        <f t="shared" si="243"/>
        <v/>
      </c>
      <c r="W1114" s="293" t="str">
        <f t="shared" si="243"/>
        <v/>
      </c>
      <c r="X1114" s="293" t="str">
        <f t="shared" si="243"/>
        <v/>
      </c>
      <c r="Y1114" s="293" t="str">
        <f t="shared" si="243"/>
        <v/>
      </c>
      <c r="Z1114" s="293" t="str">
        <f t="shared" si="245"/>
        <v/>
      </c>
      <c r="AA1114" s="293" t="str">
        <f t="shared" si="245"/>
        <v/>
      </c>
      <c r="AB1114" s="293" t="str">
        <f t="shared" si="245"/>
        <v/>
      </c>
      <c r="AC1114" s="293" t="str">
        <f t="shared" si="245"/>
        <v/>
      </c>
      <c r="AD1114" s="293" t="str">
        <f t="shared" si="245"/>
        <v/>
      </c>
      <c r="AE1114" s="293" t="str">
        <f t="shared" si="245"/>
        <v/>
      </c>
      <c r="AF1114" s="293" t="str">
        <f t="shared" si="245"/>
        <v/>
      </c>
      <c r="AG1114" s="293" t="str">
        <f t="shared" si="245"/>
        <v/>
      </c>
      <c r="AH1114" s="293">
        <f t="shared" si="241"/>
        <v>0</v>
      </c>
      <c r="AI1114" s="292">
        <f t="shared" si="242"/>
        <v>1</v>
      </c>
    </row>
    <row r="1115" spans="1:35" ht="15.75" x14ac:dyDescent="0.25">
      <c r="A1115"/>
      <c r="B1115">
        <f>TABLA!D1112</f>
        <v>1131</v>
      </c>
      <c r="C1115">
        <f>TABLA!H1112</f>
        <v>20</v>
      </c>
      <c r="D1115" s="284" t="str">
        <f>TABLA!A1112</f>
        <v>F. Psicología</v>
      </c>
      <c r="E1115" s="284">
        <f>TABLA!BN1112</f>
        <v>0</v>
      </c>
      <c r="F1115" s="293" t="str">
        <f t="shared" si="244"/>
        <v/>
      </c>
      <c r="G1115" s="293" t="str">
        <f t="shared" si="244"/>
        <v/>
      </c>
      <c r="H1115" s="293" t="str">
        <f t="shared" si="244"/>
        <v/>
      </c>
      <c r="I1115" s="293" t="str">
        <f t="shared" si="244"/>
        <v/>
      </c>
      <c r="J1115" s="293" t="str">
        <f t="shared" si="244"/>
        <v/>
      </c>
      <c r="K1115" s="293" t="str">
        <f t="shared" si="244"/>
        <v/>
      </c>
      <c r="L1115" s="293" t="str">
        <f t="shared" si="244"/>
        <v/>
      </c>
      <c r="M1115" s="293" t="str">
        <f t="shared" si="244"/>
        <v/>
      </c>
      <c r="N1115" s="293" t="str">
        <f t="shared" si="244"/>
        <v/>
      </c>
      <c r="O1115" s="293" t="str">
        <f t="shared" si="244"/>
        <v/>
      </c>
      <c r="P1115" s="293" t="str">
        <f t="shared" si="243"/>
        <v/>
      </c>
      <c r="Q1115" s="293" t="str">
        <f t="shared" si="243"/>
        <v/>
      </c>
      <c r="R1115" s="293" t="str">
        <f t="shared" si="243"/>
        <v/>
      </c>
      <c r="S1115" s="293" t="str">
        <f t="shared" si="243"/>
        <v/>
      </c>
      <c r="T1115" s="293" t="str">
        <f t="shared" si="243"/>
        <v/>
      </c>
      <c r="U1115" s="293" t="str">
        <f t="shared" si="243"/>
        <v/>
      </c>
      <c r="V1115" s="293" t="str">
        <f t="shared" si="243"/>
        <v/>
      </c>
      <c r="W1115" s="293" t="str">
        <f t="shared" si="243"/>
        <v/>
      </c>
      <c r="X1115" s="293" t="str">
        <f t="shared" si="243"/>
        <v/>
      </c>
      <c r="Y1115" s="293" t="str">
        <f t="shared" si="243"/>
        <v/>
      </c>
      <c r="Z1115" s="293" t="str">
        <f t="shared" si="245"/>
        <v/>
      </c>
      <c r="AA1115" s="293" t="str">
        <f t="shared" si="245"/>
        <v/>
      </c>
      <c r="AB1115" s="293" t="str">
        <f t="shared" si="245"/>
        <v/>
      </c>
      <c r="AC1115" s="293" t="str">
        <f t="shared" si="245"/>
        <v/>
      </c>
      <c r="AD1115" s="293" t="str">
        <f t="shared" si="245"/>
        <v/>
      </c>
      <c r="AE1115" s="293" t="str">
        <f t="shared" si="245"/>
        <v/>
      </c>
      <c r="AF1115" s="293" t="str">
        <f t="shared" si="245"/>
        <v/>
      </c>
      <c r="AG1115" s="293" t="str">
        <f t="shared" si="245"/>
        <v/>
      </c>
      <c r="AH1115" s="293">
        <f t="shared" si="241"/>
        <v>0</v>
      </c>
      <c r="AI1115" s="292" t="str">
        <f t="shared" si="242"/>
        <v>X</v>
      </c>
    </row>
    <row r="1116" spans="1:35" ht="15.75" x14ac:dyDescent="0.25">
      <c r="A1116"/>
      <c r="B1116">
        <f>TABLA!D1113</f>
        <v>1132</v>
      </c>
      <c r="C1116">
        <f>TABLA!H1113</f>
        <v>13</v>
      </c>
      <c r="D1116" s="165" t="str">
        <f>TABLA!A1113</f>
        <v>F. Farmacia</v>
      </c>
      <c r="E1116" s="284" t="str">
        <f>TABLA!BN1113</f>
        <v xml:space="preserve">Más enchufes en la biblioteca de la facultad de farmacia </v>
      </c>
      <c r="F1116" s="293" t="str">
        <f t="shared" si="244"/>
        <v/>
      </c>
      <c r="G1116" s="293" t="str">
        <f t="shared" si="244"/>
        <v/>
      </c>
      <c r="H1116" s="293" t="str">
        <f t="shared" si="244"/>
        <v/>
      </c>
      <c r="I1116" s="293" t="str">
        <f t="shared" si="244"/>
        <v/>
      </c>
      <c r="J1116" s="293" t="str">
        <f t="shared" si="244"/>
        <v/>
      </c>
      <c r="K1116" s="293" t="str">
        <f t="shared" si="244"/>
        <v/>
      </c>
      <c r="L1116" s="293" t="str">
        <f t="shared" si="244"/>
        <v/>
      </c>
      <c r="M1116" s="293" t="str">
        <f t="shared" si="244"/>
        <v/>
      </c>
      <c r="N1116" s="293" t="str">
        <f t="shared" si="244"/>
        <v/>
      </c>
      <c r="O1116" s="293" t="str">
        <f t="shared" si="244"/>
        <v/>
      </c>
      <c r="P1116" s="293" t="str">
        <f t="shared" si="243"/>
        <v/>
      </c>
      <c r="Q1116" s="293" t="str">
        <f t="shared" si="243"/>
        <v/>
      </c>
      <c r="R1116" s="293" t="str">
        <f t="shared" si="243"/>
        <v/>
      </c>
      <c r="S1116" s="293" t="str">
        <f t="shared" si="243"/>
        <v/>
      </c>
      <c r="T1116" s="293" t="str">
        <f t="shared" si="243"/>
        <v/>
      </c>
      <c r="U1116" s="293" t="str">
        <f t="shared" si="243"/>
        <v/>
      </c>
      <c r="V1116" s="293" t="str">
        <f t="shared" si="243"/>
        <v/>
      </c>
      <c r="W1116" s="293" t="str">
        <f t="shared" si="243"/>
        <v/>
      </c>
      <c r="X1116" s="293" t="str">
        <f t="shared" si="243"/>
        <v/>
      </c>
      <c r="Y1116" s="293" t="str">
        <f t="shared" si="243"/>
        <v/>
      </c>
      <c r="Z1116" s="293" t="str">
        <f t="shared" si="245"/>
        <v/>
      </c>
      <c r="AA1116" s="293" t="str">
        <f t="shared" si="245"/>
        <v/>
      </c>
      <c r="AB1116" s="293" t="str">
        <f t="shared" si="245"/>
        <v/>
      </c>
      <c r="AC1116" s="293" t="str">
        <f t="shared" si="245"/>
        <v/>
      </c>
      <c r="AD1116" s="293" t="str">
        <f t="shared" si="245"/>
        <v/>
      </c>
      <c r="AE1116" s="293" t="str">
        <f t="shared" si="245"/>
        <v/>
      </c>
      <c r="AF1116" s="293" t="str">
        <f t="shared" si="245"/>
        <v/>
      </c>
      <c r="AG1116" s="293" t="str">
        <f t="shared" si="245"/>
        <v/>
      </c>
      <c r="AH1116" s="293">
        <f t="shared" si="241"/>
        <v>0</v>
      </c>
      <c r="AI1116" s="292">
        <f t="shared" si="242"/>
        <v>1</v>
      </c>
    </row>
    <row r="1117" spans="1:35" ht="26.25" x14ac:dyDescent="0.25">
      <c r="A1117"/>
      <c r="B1117">
        <f>TABLA!D1114</f>
        <v>1133</v>
      </c>
      <c r="C1117">
        <f>TABLA!H1114</f>
        <v>16</v>
      </c>
      <c r="D1117" s="165" t="str">
        <f>TABLA!A1114</f>
        <v>F. Geografía e Historia</v>
      </c>
      <c r="E1117" s="284">
        <f>TABLA!BN1114</f>
        <v>0</v>
      </c>
      <c r="F1117" s="293" t="str">
        <f t="shared" si="244"/>
        <v/>
      </c>
      <c r="G1117" s="293" t="str">
        <f t="shared" si="244"/>
        <v/>
      </c>
      <c r="H1117" s="293" t="str">
        <f t="shared" si="244"/>
        <v/>
      </c>
      <c r="I1117" s="293" t="str">
        <f t="shared" si="244"/>
        <v/>
      </c>
      <c r="J1117" s="293" t="str">
        <f t="shared" si="244"/>
        <v/>
      </c>
      <c r="K1117" s="293" t="str">
        <f t="shared" si="244"/>
        <v/>
      </c>
      <c r="L1117" s="293" t="str">
        <f t="shared" si="244"/>
        <v/>
      </c>
      <c r="M1117" s="293" t="str">
        <f t="shared" si="244"/>
        <v/>
      </c>
      <c r="N1117" s="293" t="str">
        <f t="shared" si="244"/>
        <v/>
      </c>
      <c r="O1117" s="293" t="str">
        <f t="shared" si="244"/>
        <v/>
      </c>
      <c r="P1117" s="293" t="str">
        <f t="shared" si="243"/>
        <v/>
      </c>
      <c r="Q1117" s="293" t="str">
        <f t="shared" si="243"/>
        <v/>
      </c>
      <c r="R1117" s="293" t="str">
        <f t="shared" si="243"/>
        <v/>
      </c>
      <c r="S1117" s="293" t="str">
        <f t="shared" si="243"/>
        <v/>
      </c>
      <c r="T1117" s="293" t="str">
        <f t="shared" si="243"/>
        <v/>
      </c>
      <c r="U1117" s="293" t="str">
        <f t="shared" si="243"/>
        <v/>
      </c>
      <c r="V1117" s="293" t="str">
        <f t="shared" si="243"/>
        <v/>
      </c>
      <c r="W1117" s="293" t="str">
        <f t="shared" si="243"/>
        <v/>
      </c>
      <c r="X1117" s="293" t="str">
        <f t="shared" si="243"/>
        <v/>
      </c>
      <c r="Y1117" s="293" t="str">
        <f t="shared" si="243"/>
        <v/>
      </c>
      <c r="Z1117" s="293" t="str">
        <f t="shared" si="245"/>
        <v/>
      </c>
      <c r="AA1117" s="293" t="str">
        <f t="shared" si="245"/>
        <v/>
      </c>
      <c r="AB1117" s="293" t="str">
        <f t="shared" si="245"/>
        <v/>
      </c>
      <c r="AC1117" s="293" t="str">
        <f t="shared" si="245"/>
        <v/>
      </c>
      <c r="AD1117" s="293" t="str">
        <f t="shared" si="245"/>
        <v/>
      </c>
      <c r="AE1117" s="293" t="str">
        <f t="shared" si="245"/>
        <v/>
      </c>
      <c r="AF1117" s="293" t="str">
        <f t="shared" si="245"/>
        <v/>
      </c>
      <c r="AG1117" s="293" t="str">
        <f t="shared" si="245"/>
        <v/>
      </c>
      <c r="AH1117" s="293">
        <f t="shared" si="241"/>
        <v>0</v>
      </c>
      <c r="AI1117" s="292" t="str">
        <f t="shared" si="242"/>
        <v>X</v>
      </c>
    </row>
    <row r="1118" spans="1:35" ht="39" x14ac:dyDescent="0.25">
      <c r="A1118"/>
      <c r="B1118">
        <f>TABLA!D1115</f>
        <v>1134</v>
      </c>
      <c r="C1118">
        <f>TABLA!H1115</f>
        <v>9</v>
      </c>
      <c r="D1118" s="165" t="str">
        <f>TABLA!A1115</f>
        <v>F. Ciencias Políticas y Sociología</v>
      </c>
      <c r="E1118" s="284">
        <f>TABLA!BN1115</f>
        <v>0</v>
      </c>
      <c r="F1118" s="293" t="str">
        <f t="shared" si="244"/>
        <v/>
      </c>
      <c r="G1118" s="293" t="str">
        <f t="shared" si="244"/>
        <v/>
      </c>
      <c r="H1118" s="293" t="str">
        <f t="shared" si="244"/>
        <v/>
      </c>
      <c r="I1118" s="293" t="str">
        <f t="shared" si="244"/>
        <v/>
      </c>
      <c r="J1118" s="293" t="str">
        <f t="shared" si="244"/>
        <v/>
      </c>
      <c r="K1118" s="293" t="str">
        <f t="shared" si="244"/>
        <v/>
      </c>
      <c r="L1118" s="293" t="str">
        <f t="shared" si="244"/>
        <v/>
      </c>
      <c r="M1118" s="293" t="str">
        <f t="shared" si="244"/>
        <v/>
      </c>
      <c r="N1118" s="293" t="str">
        <f t="shared" si="244"/>
        <v/>
      </c>
      <c r="O1118" s="293" t="str">
        <f t="shared" si="244"/>
        <v/>
      </c>
      <c r="P1118" s="293" t="str">
        <f t="shared" si="243"/>
        <v/>
      </c>
      <c r="Q1118" s="293" t="str">
        <f t="shared" si="243"/>
        <v/>
      </c>
      <c r="R1118" s="293" t="str">
        <f t="shared" si="243"/>
        <v/>
      </c>
      <c r="S1118" s="293" t="str">
        <f t="shared" si="243"/>
        <v/>
      </c>
      <c r="T1118" s="293" t="str">
        <f t="shared" si="243"/>
        <v/>
      </c>
      <c r="U1118" s="293" t="str">
        <f t="shared" si="243"/>
        <v/>
      </c>
      <c r="V1118" s="293" t="str">
        <f t="shared" si="243"/>
        <v/>
      </c>
      <c r="W1118" s="293" t="str">
        <f t="shared" si="243"/>
        <v/>
      </c>
      <c r="X1118" s="293" t="str">
        <f t="shared" si="243"/>
        <v/>
      </c>
      <c r="Y1118" s="293" t="str">
        <f t="shared" si="243"/>
        <v/>
      </c>
      <c r="Z1118" s="293" t="str">
        <f t="shared" si="245"/>
        <v/>
      </c>
      <c r="AA1118" s="293" t="str">
        <f t="shared" si="245"/>
        <v/>
      </c>
      <c r="AB1118" s="293" t="str">
        <f t="shared" si="245"/>
        <v/>
      </c>
      <c r="AC1118" s="293" t="str">
        <f t="shared" si="245"/>
        <v/>
      </c>
      <c r="AD1118" s="293" t="str">
        <f t="shared" si="245"/>
        <v/>
      </c>
      <c r="AE1118" s="293" t="str">
        <f t="shared" si="245"/>
        <v/>
      </c>
      <c r="AF1118" s="293" t="str">
        <f t="shared" si="245"/>
        <v/>
      </c>
      <c r="AG1118" s="293" t="str">
        <f t="shared" si="245"/>
        <v/>
      </c>
      <c r="AH1118" s="293">
        <f t="shared" si="241"/>
        <v>0</v>
      </c>
      <c r="AI1118" s="292" t="str">
        <f t="shared" si="242"/>
        <v>X</v>
      </c>
    </row>
    <row r="1119" spans="1:35" ht="51.75" x14ac:dyDescent="0.25">
      <c r="A1119" s="3"/>
      <c r="B1119">
        <f>TABLA!D1116</f>
        <v>1135</v>
      </c>
      <c r="C1119">
        <f>TABLA!H1116</f>
        <v>12</v>
      </c>
      <c r="D1119" s="165" t="str">
        <f>TABLA!A1116</f>
        <v>F. Educación - Centro de Formación del Profesorado</v>
      </c>
      <c r="E1119" s="284" t="str">
        <f>TABLA!BN1116</f>
        <v xml:space="preserve">No he acudido a cursos porque no me han informado </v>
      </c>
      <c r="F1119" s="293" t="str">
        <f t="shared" si="244"/>
        <v/>
      </c>
      <c r="G1119" s="293" t="str">
        <f t="shared" si="244"/>
        <v/>
      </c>
      <c r="H1119" s="293" t="str">
        <f t="shared" si="244"/>
        <v/>
      </c>
      <c r="I1119" s="293" t="str">
        <f t="shared" si="244"/>
        <v/>
      </c>
      <c r="J1119" s="293" t="str">
        <f t="shared" si="244"/>
        <v/>
      </c>
      <c r="K1119" s="293" t="str">
        <f t="shared" si="244"/>
        <v/>
      </c>
      <c r="L1119" s="293" t="str">
        <f t="shared" si="244"/>
        <v/>
      </c>
      <c r="M1119" s="293" t="str">
        <f t="shared" si="244"/>
        <v/>
      </c>
      <c r="N1119" s="293" t="str">
        <f t="shared" si="244"/>
        <v/>
      </c>
      <c r="O1119" s="293" t="str">
        <f t="shared" si="244"/>
        <v/>
      </c>
      <c r="P1119" s="293" t="str">
        <f t="shared" si="243"/>
        <v/>
      </c>
      <c r="Q1119" s="293" t="str">
        <f t="shared" si="243"/>
        <v/>
      </c>
      <c r="R1119" s="293" t="str">
        <f t="shared" si="243"/>
        <v/>
      </c>
      <c r="S1119" s="293" t="str">
        <f t="shared" si="243"/>
        <v/>
      </c>
      <c r="T1119" s="293" t="str">
        <f t="shared" si="243"/>
        <v/>
      </c>
      <c r="U1119" s="293" t="str">
        <f t="shared" si="243"/>
        <v/>
      </c>
      <c r="V1119" s="293" t="str">
        <f t="shared" si="243"/>
        <v/>
      </c>
      <c r="W1119" s="293" t="str">
        <f t="shared" si="243"/>
        <v/>
      </c>
      <c r="X1119" s="293" t="str">
        <f t="shared" si="243"/>
        <v/>
      </c>
      <c r="Y1119" s="293" t="str">
        <f t="shared" si="243"/>
        <v/>
      </c>
      <c r="Z1119" s="293" t="str">
        <f t="shared" si="245"/>
        <v/>
      </c>
      <c r="AA1119" s="293" t="str">
        <f t="shared" si="245"/>
        <v/>
      </c>
      <c r="AB1119" s="293" t="str">
        <f t="shared" si="245"/>
        <v/>
      </c>
      <c r="AC1119" s="293" t="str">
        <f t="shared" si="245"/>
        <v/>
      </c>
      <c r="AD1119" s="293" t="str">
        <f t="shared" si="245"/>
        <v/>
      </c>
      <c r="AE1119" s="293" t="str">
        <f t="shared" si="245"/>
        <v>x</v>
      </c>
      <c r="AF1119" s="293" t="str">
        <f t="shared" si="245"/>
        <v/>
      </c>
      <c r="AG1119" s="293" t="str">
        <f t="shared" si="245"/>
        <v/>
      </c>
      <c r="AH1119" s="293">
        <f t="shared" si="241"/>
        <v>1</v>
      </c>
      <c r="AI1119" s="292">
        <f t="shared" si="242"/>
        <v>1</v>
      </c>
    </row>
    <row r="1120" spans="1:35" ht="26.25" x14ac:dyDescent="0.25">
      <c r="A1120" s="3"/>
      <c r="B1120">
        <f>TABLA!D1117</f>
        <v>1136</v>
      </c>
      <c r="C1120">
        <f>TABLA!H1117</f>
        <v>16</v>
      </c>
      <c r="D1120" s="165" t="str">
        <f>TABLA!A1117</f>
        <v>F. Geografía e Historia</v>
      </c>
      <c r="E1120" s="284">
        <f>TABLA!BN1117</f>
        <v>0</v>
      </c>
      <c r="F1120" s="293" t="str">
        <f t="shared" si="244"/>
        <v/>
      </c>
      <c r="G1120" s="293" t="str">
        <f t="shared" si="244"/>
        <v/>
      </c>
      <c r="H1120" s="293" t="str">
        <f t="shared" si="244"/>
        <v/>
      </c>
      <c r="I1120" s="293" t="str">
        <f t="shared" si="244"/>
        <v/>
      </c>
      <c r="J1120" s="293" t="str">
        <f t="shared" si="244"/>
        <v/>
      </c>
      <c r="K1120" s="293" t="str">
        <f t="shared" si="244"/>
        <v/>
      </c>
      <c r="L1120" s="293" t="str">
        <f t="shared" si="244"/>
        <v/>
      </c>
      <c r="M1120" s="293" t="str">
        <f t="shared" si="244"/>
        <v/>
      </c>
      <c r="N1120" s="293" t="str">
        <f t="shared" si="244"/>
        <v/>
      </c>
      <c r="O1120" s="293" t="str">
        <f t="shared" si="244"/>
        <v/>
      </c>
      <c r="P1120" s="293" t="str">
        <f t="shared" si="243"/>
        <v/>
      </c>
      <c r="Q1120" s="293" t="str">
        <f t="shared" si="243"/>
        <v/>
      </c>
      <c r="R1120" s="293" t="str">
        <f t="shared" si="243"/>
        <v/>
      </c>
      <c r="S1120" s="293" t="str">
        <f t="shared" si="243"/>
        <v/>
      </c>
      <c r="T1120" s="293" t="str">
        <f t="shared" si="243"/>
        <v/>
      </c>
      <c r="U1120" s="293" t="str">
        <f t="shared" si="243"/>
        <v/>
      </c>
      <c r="V1120" s="293" t="str">
        <f t="shared" si="243"/>
        <v/>
      </c>
      <c r="W1120" s="293" t="str">
        <f t="shared" si="243"/>
        <v/>
      </c>
      <c r="X1120" s="293" t="str">
        <f t="shared" si="243"/>
        <v/>
      </c>
      <c r="Y1120" s="293" t="str">
        <f t="shared" si="243"/>
        <v/>
      </c>
      <c r="Z1120" s="293" t="str">
        <f t="shared" si="245"/>
        <v/>
      </c>
      <c r="AA1120" s="293" t="str">
        <f t="shared" si="245"/>
        <v/>
      </c>
      <c r="AB1120" s="293" t="str">
        <f t="shared" si="245"/>
        <v/>
      </c>
      <c r="AC1120" s="293" t="str">
        <f t="shared" si="245"/>
        <v/>
      </c>
      <c r="AD1120" s="293" t="str">
        <f t="shared" si="245"/>
        <v/>
      </c>
      <c r="AE1120" s="293" t="str">
        <f t="shared" si="245"/>
        <v/>
      </c>
      <c r="AF1120" s="293" t="str">
        <f t="shared" si="245"/>
        <v/>
      </c>
      <c r="AG1120" s="293" t="str">
        <f t="shared" si="245"/>
        <v/>
      </c>
      <c r="AH1120" s="293">
        <f t="shared" si="241"/>
        <v>0</v>
      </c>
      <c r="AI1120" s="292" t="str">
        <f t="shared" si="242"/>
        <v>X</v>
      </c>
    </row>
    <row r="1121" spans="1:35" ht="26.25" x14ac:dyDescent="0.25">
      <c r="A1121"/>
      <c r="B1121">
        <f>TABLA!D1118</f>
        <v>1137</v>
      </c>
      <c r="C1121">
        <f>TABLA!H1118</f>
        <v>6</v>
      </c>
      <c r="D1121" s="165" t="str">
        <f>TABLA!A1118</f>
        <v>F. Ciencias Físicas</v>
      </c>
      <c r="E1121" s="284">
        <f>TABLA!BN1118</f>
        <v>0</v>
      </c>
      <c r="F1121" s="293" t="str">
        <f t="shared" si="244"/>
        <v/>
      </c>
      <c r="G1121" s="293" t="str">
        <f t="shared" si="244"/>
        <v/>
      </c>
      <c r="H1121" s="293" t="str">
        <f t="shared" si="244"/>
        <v/>
      </c>
      <c r="I1121" s="293" t="str">
        <f t="shared" si="244"/>
        <v/>
      </c>
      <c r="J1121" s="293" t="str">
        <f t="shared" si="244"/>
        <v/>
      </c>
      <c r="K1121" s="293" t="str">
        <f t="shared" si="244"/>
        <v/>
      </c>
      <c r="L1121" s="293" t="str">
        <f t="shared" si="244"/>
        <v/>
      </c>
      <c r="M1121" s="293" t="str">
        <f t="shared" si="244"/>
        <v/>
      </c>
      <c r="N1121" s="293" t="str">
        <f t="shared" si="244"/>
        <v/>
      </c>
      <c r="O1121" s="293" t="str">
        <f t="shared" si="244"/>
        <v/>
      </c>
      <c r="P1121" s="293" t="str">
        <f t="shared" si="243"/>
        <v/>
      </c>
      <c r="Q1121" s="293" t="str">
        <f t="shared" si="243"/>
        <v/>
      </c>
      <c r="R1121" s="293" t="str">
        <f t="shared" si="243"/>
        <v/>
      </c>
      <c r="S1121" s="293" t="str">
        <f t="shared" si="243"/>
        <v/>
      </c>
      <c r="T1121" s="293" t="str">
        <f t="shared" si="243"/>
        <v/>
      </c>
      <c r="U1121" s="293" t="str">
        <f t="shared" si="243"/>
        <v/>
      </c>
      <c r="V1121" s="293" t="str">
        <f t="shared" si="243"/>
        <v/>
      </c>
      <c r="W1121" s="293" t="str">
        <f t="shared" si="243"/>
        <v/>
      </c>
      <c r="X1121" s="293" t="str">
        <f t="shared" si="243"/>
        <v/>
      </c>
      <c r="Y1121" s="293" t="str">
        <f t="shared" si="243"/>
        <v/>
      </c>
      <c r="Z1121" s="293" t="str">
        <f t="shared" si="245"/>
        <v/>
      </c>
      <c r="AA1121" s="293" t="str">
        <f t="shared" si="245"/>
        <v/>
      </c>
      <c r="AB1121" s="293" t="str">
        <f t="shared" si="245"/>
        <v/>
      </c>
      <c r="AC1121" s="293" t="str">
        <f t="shared" si="245"/>
        <v/>
      </c>
      <c r="AD1121" s="293" t="str">
        <f t="shared" si="245"/>
        <v/>
      </c>
      <c r="AE1121" s="293" t="str">
        <f t="shared" si="245"/>
        <v/>
      </c>
      <c r="AF1121" s="293" t="str">
        <f t="shared" si="245"/>
        <v/>
      </c>
      <c r="AG1121" s="293" t="str">
        <f t="shared" si="245"/>
        <v/>
      </c>
      <c r="AH1121" s="293">
        <f t="shared" si="241"/>
        <v>0</v>
      </c>
      <c r="AI1121" s="292" t="str">
        <f t="shared" si="242"/>
        <v>X</v>
      </c>
    </row>
    <row r="1122" spans="1:35" ht="26.25" x14ac:dyDescent="0.25">
      <c r="A1122"/>
      <c r="B1122">
        <f>TABLA!D1119</f>
        <v>1138</v>
      </c>
      <c r="C1122">
        <f>TABLA!H1119</f>
        <v>6</v>
      </c>
      <c r="D1122" s="165" t="str">
        <f>TABLA!A1119</f>
        <v>F. Ciencias Físicas</v>
      </c>
      <c r="E1122" s="284">
        <f>TABLA!BN1119</f>
        <v>0</v>
      </c>
      <c r="F1122" s="293" t="str">
        <f t="shared" si="244"/>
        <v/>
      </c>
      <c r="G1122" s="293" t="str">
        <f t="shared" si="244"/>
        <v/>
      </c>
      <c r="H1122" s="293" t="str">
        <f t="shared" si="244"/>
        <v/>
      </c>
      <c r="I1122" s="293" t="str">
        <f t="shared" si="244"/>
        <v/>
      </c>
      <c r="J1122" s="293" t="str">
        <f t="shared" si="244"/>
        <v/>
      </c>
      <c r="K1122" s="293" t="str">
        <f t="shared" si="244"/>
        <v/>
      </c>
      <c r="L1122" s="293" t="str">
        <f t="shared" si="244"/>
        <v/>
      </c>
      <c r="M1122" s="293" t="str">
        <f t="shared" si="244"/>
        <v/>
      </c>
      <c r="N1122" s="293" t="str">
        <f t="shared" si="244"/>
        <v/>
      </c>
      <c r="O1122" s="293" t="str">
        <f t="shared" si="244"/>
        <v/>
      </c>
      <c r="P1122" s="293" t="str">
        <f t="shared" si="244"/>
        <v/>
      </c>
      <c r="Q1122" s="293" t="str">
        <f t="shared" si="244"/>
        <v/>
      </c>
      <c r="R1122" s="293" t="str">
        <f t="shared" si="244"/>
        <v/>
      </c>
      <c r="S1122" s="293" t="str">
        <f t="shared" si="244"/>
        <v/>
      </c>
      <c r="T1122" s="293" t="str">
        <f t="shared" si="244"/>
        <v/>
      </c>
      <c r="U1122" s="293" t="str">
        <f t="shared" si="244"/>
        <v/>
      </c>
      <c r="V1122" s="293" t="str">
        <f t="shared" ref="P1122:AE1137" si="246">IFERROR((IF(FIND(V$1,$E1122,1)&gt;0,"x")),"")</f>
        <v/>
      </c>
      <c r="W1122" s="293" t="str">
        <f t="shared" si="246"/>
        <v/>
      </c>
      <c r="X1122" s="293" t="str">
        <f t="shared" si="246"/>
        <v/>
      </c>
      <c r="Y1122" s="293" t="str">
        <f t="shared" si="246"/>
        <v/>
      </c>
      <c r="Z1122" s="293" t="str">
        <f t="shared" si="245"/>
        <v/>
      </c>
      <c r="AA1122" s="293" t="str">
        <f t="shared" si="245"/>
        <v/>
      </c>
      <c r="AB1122" s="293" t="str">
        <f t="shared" si="245"/>
        <v/>
      </c>
      <c r="AC1122" s="293" t="str">
        <f t="shared" si="245"/>
        <v/>
      </c>
      <c r="AD1122" s="293" t="str">
        <f t="shared" si="245"/>
        <v/>
      </c>
      <c r="AE1122" s="293" t="str">
        <f t="shared" si="245"/>
        <v/>
      </c>
      <c r="AF1122" s="293" t="str">
        <f t="shared" si="245"/>
        <v/>
      </c>
      <c r="AG1122" s="293" t="str">
        <f t="shared" si="245"/>
        <v/>
      </c>
      <c r="AH1122" s="293">
        <f t="shared" si="241"/>
        <v>0</v>
      </c>
      <c r="AI1122" s="292" t="str">
        <f t="shared" si="242"/>
        <v>X</v>
      </c>
    </row>
    <row r="1123" spans="1:35" ht="15.75" x14ac:dyDescent="0.25">
      <c r="A1123" s="3"/>
      <c r="B1123">
        <f>TABLA!D1120</f>
        <v>1140</v>
      </c>
      <c r="C1123">
        <f>TABLA!H1120</f>
        <v>11</v>
      </c>
      <c r="D1123" s="165" t="str">
        <f>TABLA!A1120</f>
        <v>F. Derecho</v>
      </c>
      <c r="E1123" s="284">
        <f>TABLA!BN1120</f>
        <v>0</v>
      </c>
      <c r="F1123" s="293" t="str">
        <f t="shared" ref="F1123:U1138" si="247">IFERROR((IF(FIND(F$1,$E1123,1)&gt;0,"x")),"")</f>
        <v/>
      </c>
      <c r="G1123" s="293" t="str">
        <f t="shared" si="247"/>
        <v/>
      </c>
      <c r="H1123" s="293" t="str">
        <f t="shared" si="247"/>
        <v/>
      </c>
      <c r="I1123" s="293" t="str">
        <f t="shared" si="247"/>
        <v/>
      </c>
      <c r="J1123" s="293" t="str">
        <f t="shared" si="247"/>
        <v/>
      </c>
      <c r="K1123" s="293" t="str">
        <f t="shared" si="247"/>
        <v/>
      </c>
      <c r="L1123" s="293" t="str">
        <f t="shared" si="247"/>
        <v/>
      </c>
      <c r="M1123" s="293" t="str">
        <f t="shared" si="247"/>
        <v/>
      </c>
      <c r="N1123" s="293" t="str">
        <f t="shared" si="247"/>
        <v/>
      </c>
      <c r="O1123" s="293" t="str">
        <f t="shared" si="247"/>
        <v/>
      </c>
      <c r="P1123" s="293" t="str">
        <f t="shared" si="246"/>
        <v/>
      </c>
      <c r="Q1123" s="293" t="str">
        <f t="shared" si="246"/>
        <v/>
      </c>
      <c r="R1123" s="293" t="str">
        <f t="shared" si="246"/>
        <v/>
      </c>
      <c r="S1123" s="293" t="str">
        <f t="shared" si="246"/>
        <v/>
      </c>
      <c r="T1123" s="293" t="str">
        <f t="shared" si="246"/>
        <v/>
      </c>
      <c r="U1123" s="293" t="str">
        <f t="shared" si="246"/>
        <v/>
      </c>
      <c r="V1123" s="293" t="str">
        <f t="shared" si="246"/>
        <v/>
      </c>
      <c r="W1123" s="293" t="str">
        <f t="shared" si="246"/>
        <v/>
      </c>
      <c r="X1123" s="293" t="str">
        <f t="shared" si="246"/>
        <v/>
      </c>
      <c r="Y1123" s="293" t="str">
        <f t="shared" si="246"/>
        <v/>
      </c>
      <c r="Z1123" s="293" t="str">
        <f t="shared" si="246"/>
        <v/>
      </c>
      <c r="AA1123" s="293" t="str">
        <f t="shared" si="246"/>
        <v/>
      </c>
      <c r="AB1123" s="293" t="str">
        <f t="shared" si="246"/>
        <v/>
      </c>
      <c r="AC1123" s="293" t="str">
        <f t="shared" si="246"/>
        <v/>
      </c>
      <c r="AD1123" s="293" t="str">
        <f t="shared" si="246"/>
        <v/>
      </c>
      <c r="AE1123" s="293" t="str">
        <f t="shared" si="246"/>
        <v/>
      </c>
      <c r="AF1123" s="293" t="str">
        <f t="shared" ref="Z1123:AG1138" si="248">IFERROR((IF(FIND(AF$1,$E1123,1)&gt;0,"x")),"")</f>
        <v/>
      </c>
      <c r="AG1123" s="293" t="str">
        <f t="shared" si="248"/>
        <v/>
      </c>
      <c r="AH1123" s="293">
        <f t="shared" si="241"/>
        <v>0</v>
      </c>
      <c r="AI1123" s="292" t="str">
        <f t="shared" si="242"/>
        <v>X</v>
      </c>
    </row>
    <row r="1124" spans="1:35" ht="26.25" x14ac:dyDescent="0.25">
      <c r="A1124"/>
      <c r="B1124">
        <f>TABLA!D1121</f>
        <v>1141</v>
      </c>
      <c r="C1124">
        <f>TABLA!H1121</f>
        <v>4</v>
      </c>
      <c r="D1124" s="165" t="str">
        <f>TABLA!A1121</f>
        <v>F. Ciencias de la Información</v>
      </c>
      <c r="E1124" s="284">
        <f>TABLA!BN1121</f>
        <v>0</v>
      </c>
      <c r="F1124" s="293" t="str">
        <f t="shared" si="247"/>
        <v/>
      </c>
      <c r="G1124" s="293" t="str">
        <f t="shared" si="247"/>
        <v/>
      </c>
      <c r="H1124" s="293" t="str">
        <f t="shared" si="247"/>
        <v/>
      </c>
      <c r="I1124" s="293" t="str">
        <f t="shared" si="247"/>
        <v/>
      </c>
      <c r="J1124" s="293" t="str">
        <f t="shared" si="247"/>
        <v/>
      </c>
      <c r="K1124" s="293" t="str">
        <f t="shared" si="247"/>
        <v/>
      </c>
      <c r="L1124" s="293" t="str">
        <f t="shared" si="247"/>
        <v/>
      </c>
      <c r="M1124" s="293" t="str">
        <f t="shared" si="247"/>
        <v/>
      </c>
      <c r="N1124" s="293" t="str">
        <f t="shared" si="247"/>
        <v/>
      </c>
      <c r="O1124" s="293" t="str">
        <f t="shared" si="247"/>
        <v/>
      </c>
      <c r="P1124" s="293" t="str">
        <f t="shared" si="246"/>
        <v/>
      </c>
      <c r="Q1124" s="293" t="str">
        <f t="shared" si="246"/>
        <v/>
      </c>
      <c r="R1124" s="293" t="str">
        <f t="shared" si="246"/>
        <v/>
      </c>
      <c r="S1124" s="293" t="str">
        <f t="shared" si="246"/>
        <v/>
      </c>
      <c r="T1124" s="293" t="str">
        <f t="shared" si="246"/>
        <v/>
      </c>
      <c r="U1124" s="293" t="str">
        <f t="shared" si="246"/>
        <v/>
      </c>
      <c r="V1124" s="293" t="str">
        <f t="shared" si="246"/>
        <v/>
      </c>
      <c r="W1124" s="293" t="str">
        <f t="shared" si="246"/>
        <v/>
      </c>
      <c r="X1124" s="293" t="str">
        <f t="shared" si="246"/>
        <v/>
      </c>
      <c r="Y1124" s="293" t="str">
        <f t="shared" si="246"/>
        <v/>
      </c>
      <c r="Z1124" s="293" t="str">
        <f t="shared" si="248"/>
        <v/>
      </c>
      <c r="AA1124" s="293" t="str">
        <f t="shared" si="248"/>
        <v/>
      </c>
      <c r="AB1124" s="293" t="str">
        <f t="shared" si="248"/>
        <v/>
      </c>
      <c r="AC1124" s="293" t="str">
        <f t="shared" si="248"/>
        <v/>
      </c>
      <c r="AD1124" s="293" t="str">
        <f t="shared" si="248"/>
        <v/>
      </c>
      <c r="AE1124" s="293" t="str">
        <f t="shared" si="248"/>
        <v/>
      </c>
      <c r="AF1124" s="293" t="str">
        <f t="shared" si="248"/>
        <v/>
      </c>
      <c r="AG1124" s="293" t="str">
        <f t="shared" si="248"/>
        <v/>
      </c>
      <c r="AH1124" s="293">
        <f t="shared" si="241"/>
        <v>0</v>
      </c>
      <c r="AI1124" s="292" t="str">
        <f t="shared" si="242"/>
        <v>X</v>
      </c>
    </row>
    <row r="1125" spans="1:35" ht="15.75" x14ac:dyDescent="0.25">
      <c r="A1125"/>
      <c r="B1125">
        <f>TABLA!D1122</f>
        <v>1142</v>
      </c>
      <c r="C1125">
        <f>TABLA!H1122</f>
        <v>13</v>
      </c>
      <c r="D1125" s="165" t="str">
        <f>TABLA!A1122</f>
        <v>F. Farmacia</v>
      </c>
      <c r="E1125" s="284">
        <f>TABLA!BN1122</f>
        <v>0</v>
      </c>
      <c r="F1125" s="293" t="str">
        <f t="shared" si="247"/>
        <v/>
      </c>
      <c r="G1125" s="293" t="str">
        <f t="shared" si="247"/>
        <v/>
      </c>
      <c r="H1125" s="293" t="str">
        <f t="shared" si="247"/>
        <v/>
      </c>
      <c r="I1125" s="293" t="str">
        <f t="shared" si="247"/>
        <v/>
      </c>
      <c r="J1125" s="293" t="str">
        <f t="shared" si="247"/>
        <v/>
      </c>
      <c r="K1125" s="293" t="str">
        <f t="shared" si="247"/>
        <v/>
      </c>
      <c r="L1125" s="293" t="str">
        <f t="shared" si="247"/>
        <v/>
      </c>
      <c r="M1125" s="293" t="str">
        <f t="shared" si="247"/>
        <v/>
      </c>
      <c r="N1125" s="293" t="str">
        <f t="shared" si="247"/>
        <v/>
      </c>
      <c r="O1125" s="293" t="str">
        <f t="shared" si="247"/>
        <v/>
      </c>
      <c r="P1125" s="293" t="str">
        <f t="shared" si="246"/>
        <v/>
      </c>
      <c r="Q1125" s="293" t="str">
        <f t="shared" si="246"/>
        <v/>
      </c>
      <c r="R1125" s="293" t="str">
        <f t="shared" si="246"/>
        <v/>
      </c>
      <c r="S1125" s="293" t="str">
        <f t="shared" si="246"/>
        <v/>
      </c>
      <c r="T1125" s="293" t="str">
        <f t="shared" si="246"/>
        <v/>
      </c>
      <c r="U1125" s="293" t="str">
        <f t="shared" si="246"/>
        <v/>
      </c>
      <c r="V1125" s="293" t="str">
        <f t="shared" si="246"/>
        <v/>
      </c>
      <c r="W1125" s="293" t="str">
        <f t="shared" si="246"/>
        <v/>
      </c>
      <c r="X1125" s="293" t="str">
        <f t="shared" si="246"/>
        <v/>
      </c>
      <c r="Y1125" s="293" t="str">
        <f t="shared" si="246"/>
        <v/>
      </c>
      <c r="Z1125" s="293" t="str">
        <f t="shared" si="248"/>
        <v/>
      </c>
      <c r="AA1125" s="293" t="str">
        <f t="shared" si="248"/>
        <v/>
      </c>
      <c r="AB1125" s="293" t="str">
        <f t="shared" si="248"/>
        <v/>
      </c>
      <c r="AC1125" s="293" t="str">
        <f t="shared" si="248"/>
        <v/>
      </c>
      <c r="AD1125" s="293" t="str">
        <f t="shared" si="248"/>
        <v/>
      </c>
      <c r="AE1125" s="293" t="str">
        <f t="shared" si="248"/>
        <v/>
      </c>
      <c r="AF1125" s="293" t="str">
        <f t="shared" si="248"/>
        <v/>
      </c>
      <c r="AG1125" s="293" t="str">
        <f t="shared" si="248"/>
        <v/>
      </c>
      <c r="AH1125" s="293">
        <f t="shared" si="241"/>
        <v>0</v>
      </c>
      <c r="AI1125" s="292" t="str">
        <f t="shared" si="242"/>
        <v>X</v>
      </c>
    </row>
    <row r="1126" spans="1:35" ht="26.25" x14ac:dyDescent="0.25">
      <c r="A1126"/>
      <c r="B1126">
        <f>TABLA!D1123</f>
        <v>1143</v>
      </c>
      <c r="C1126">
        <f>TABLA!H1123</f>
        <v>4</v>
      </c>
      <c r="D1126" s="165" t="str">
        <f>TABLA!A1123</f>
        <v>F. Ciencias de la Información</v>
      </c>
      <c r="E1126" s="284">
        <f>TABLA!BN1123</f>
        <v>0</v>
      </c>
      <c r="F1126" s="293" t="str">
        <f t="shared" si="247"/>
        <v/>
      </c>
      <c r="G1126" s="293" t="str">
        <f t="shared" si="247"/>
        <v/>
      </c>
      <c r="H1126" s="293" t="str">
        <f t="shared" si="247"/>
        <v/>
      </c>
      <c r="I1126" s="293" t="str">
        <f t="shared" si="247"/>
        <v/>
      </c>
      <c r="J1126" s="293" t="str">
        <f t="shared" si="247"/>
        <v/>
      </c>
      <c r="K1126" s="293" t="str">
        <f t="shared" si="247"/>
        <v/>
      </c>
      <c r="L1126" s="293" t="str">
        <f t="shared" si="247"/>
        <v/>
      </c>
      <c r="M1126" s="293" t="str">
        <f t="shared" si="247"/>
        <v/>
      </c>
      <c r="N1126" s="293" t="str">
        <f t="shared" si="247"/>
        <v/>
      </c>
      <c r="O1126" s="293" t="str">
        <f t="shared" si="247"/>
        <v/>
      </c>
      <c r="P1126" s="293" t="str">
        <f t="shared" si="246"/>
        <v/>
      </c>
      <c r="Q1126" s="293" t="str">
        <f t="shared" si="246"/>
        <v/>
      </c>
      <c r="R1126" s="293" t="str">
        <f t="shared" si="246"/>
        <v/>
      </c>
      <c r="S1126" s="293" t="str">
        <f t="shared" si="246"/>
        <v/>
      </c>
      <c r="T1126" s="293" t="str">
        <f t="shared" si="246"/>
        <v/>
      </c>
      <c r="U1126" s="293" t="str">
        <f t="shared" si="246"/>
        <v/>
      </c>
      <c r="V1126" s="293" t="str">
        <f t="shared" si="246"/>
        <v/>
      </c>
      <c r="W1126" s="293" t="str">
        <f t="shared" si="246"/>
        <v/>
      </c>
      <c r="X1126" s="293" t="str">
        <f t="shared" si="246"/>
        <v/>
      </c>
      <c r="Y1126" s="293" t="str">
        <f t="shared" si="246"/>
        <v/>
      </c>
      <c r="Z1126" s="293" t="str">
        <f t="shared" si="248"/>
        <v/>
      </c>
      <c r="AA1126" s="293" t="str">
        <f t="shared" si="248"/>
        <v/>
      </c>
      <c r="AB1126" s="293" t="str">
        <f t="shared" si="248"/>
        <v/>
      </c>
      <c r="AC1126" s="293" t="str">
        <f t="shared" si="248"/>
        <v/>
      </c>
      <c r="AD1126" s="293" t="str">
        <f t="shared" si="248"/>
        <v/>
      </c>
      <c r="AE1126" s="293" t="str">
        <f t="shared" si="248"/>
        <v/>
      </c>
      <c r="AF1126" s="293" t="str">
        <f t="shared" si="248"/>
        <v/>
      </c>
      <c r="AG1126" s="293" t="str">
        <f t="shared" si="248"/>
        <v/>
      </c>
      <c r="AH1126" s="293">
        <f t="shared" si="241"/>
        <v>0</v>
      </c>
      <c r="AI1126" s="292" t="str">
        <f t="shared" si="242"/>
        <v>X</v>
      </c>
    </row>
    <row r="1127" spans="1:35" ht="15.75" x14ac:dyDescent="0.25">
      <c r="A1127"/>
      <c r="B1127">
        <f>TABLA!D1124</f>
        <v>1144</v>
      </c>
      <c r="C1127">
        <f>TABLA!H1124</f>
        <v>20</v>
      </c>
      <c r="D1127" s="165" t="str">
        <f>TABLA!A1124</f>
        <v>F. Psicología</v>
      </c>
      <c r="E1127" s="284">
        <f>TABLA!BN1124</f>
        <v>0</v>
      </c>
      <c r="F1127" s="293" t="str">
        <f t="shared" si="247"/>
        <v/>
      </c>
      <c r="G1127" s="293" t="str">
        <f t="shared" si="247"/>
        <v/>
      </c>
      <c r="H1127" s="293" t="str">
        <f t="shared" si="247"/>
        <v/>
      </c>
      <c r="I1127" s="293" t="str">
        <f t="shared" si="247"/>
        <v/>
      </c>
      <c r="J1127" s="293" t="str">
        <f t="shared" si="247"/>
        <v/>
      </c>
      <c r="K1127" s="293" t="str">
        <f t="shared" si="247"/>
        <v/>
      </c>
      <c r="L1127" s="293" t="str">
        <f t="shared" si="247"/>
        <v/>
      </c>
      <c r="M1127" s="293" t="str">
        <f t="shared" si="247"/>
        <v/>
      </c>
      <c r="N1127" s="293" t="str">
        <f t="shared" si="247"/>
        <v/>
      </c>
      <c r="O1127" s="293" t="str">
        <f t="shared" si="247"/>
        <v/>
      </c>
      <c r="P1127" s="293" t="str">
        <f t="shared" si="246"/>
        <v/>
      </c>
      <c r="Q1127" s="293" t="str">
        <f t="shared" si="246"/>
        <v/>
      </c>
      <c r="R1127" s="293" t="str">
        <f t="shared" si="246"/>
        <v/>
      </c>
      <c r="S1127" s="293" t="str">
        <f t="shared" si="246"/>
        <v/>
      </c>
      <c r="T1127" s="293" t="str">
        <f t="shared" si="246"/>
        <v/>
      </c>
      <c r="U1127" s="293" t="str">
        <f t="shared" si="246"/>
        <v/>
      </c>
      <c r="V1127" s="293" t="str">
        <f t="shared" si="246"/>
        <v/>
      </c>
      <c r="W1127" s="293" t="str">
        <f t="shared" si="246"/>
        <v/>
      </c>
      <c r="X1127" s="293" t="str">
        <f t="shared" si="246"/>
        <v/>
      </c>
      <c r="Y1127" s="293" t="str">
        <f t="shared" si="246"/>
        <v/>
      </c>
      <c r="Z1127" s="293" t="str">
        <f t="shared" si="248"/>
        <v/>
      </c>
      <c r="AA1127" s="293" t="str">
        <f t="shared" si="248"/>
        <v/>
      </c>
      <c r="AB1127" s="293" t="str">
        <f t="shared" si="248"/>
        <v/>
      </c>
      <c r="AC1127" s="293" t="str">
        <f t="shared" si="248"/>
        <v/>
      </c>
      <c r="AD1127" s="293" t="str">
        <f t="shared" si="248"/>
        <v/>
      </c>
      <c r="AE1127" s="293" t="str">
        <f t="shared" si="248"/>
        <v/>
      </c>
      <c r="AF1127" s="293" t="str">
        <f t="shared" si="248"/>
        <v/>
      </c>
      <c r="AG1127" s="293" t="str">
        <f t="shared" si="248"/>
        <v/>
      </c>
      <c r="AH1127" s="293">
        <f t="shared" si="241"/>
        <v>0</v>
      </c>
      <c r="AI1127" s="292" t="str">
        <f t="shared" si="242"/>
        <v>X</v>
      </c>
    </row>
    <row r="1128" spans="1:35" ht="26.25" x14ac:dyDescent="0.25">
      <c r="A1128"/>
      <c r="B1128">
        <f>TABLA!D1125</f>
        <v>1145</v>
      </c>
      <c r="C1128">
        <f>TABLA!H1125</f>
        <v>4</v>
      </c>
      <c r="D1128" s="165" t="str">
        <f>TABLA!A1125</f>
        <v>F. Ciencias de la Información</v>
      </c>
      <c r="E1128" s="284" t="str">
        <f>TABLA!BN1125</f>
        <v>Desconocía la existencia de dichos cursos</v>
      </c>
      <c r="F1128" s="293" t="str">
        <f t="shared" si="247"/>
        <v/>
      </c>
      <c r="G1128" s="293" t="str">
        <f t="shared" si="247"/>
        <v/>
      </c>
      <c r="H1128" s="293" t="str">
        <f t="shared" si="247"/>
        <v/>
      </c>
      <c r="I1128" s="293" t="str">
        <f t="shared" si="247"/>
        <v/>
      </c>
      <c r="J1128" s="293" t="str">
        <f t="shared" si="247"/>
        <v/>
      </c>
      <c r="K1128" s="293" t="str">
        <f t="shared" si="247"/>
        <v/>
      </c>
      <c r="L1128" s="293" t="str">
        <f t="shared" si="247"/>
        <v/>
      </c>
      <c r="M1128" s="293" t="str">
        <f t="shared" si="247"/>
        <v/>
      </c>
      <c r="N1128" s="293" t="str">
        <f t="shared" si="247"/>
        <v/>
      </c>
      <c r="O1128" s="293" t="str">
        <f t="shared" si="247"/>
        <v/>
      </c>
      <c r="P1128" s="293" t="str">
        <f t="shared" si="246"/>
        <v/>
      </c>
      <c r="Q1128" s="293" t="str">
        <f t="shared" si="246"/>
        <v/>
      </c>
      <c r="R1128" s="293" t="str">
        <f t="shared" si="246"/>
        <v/>
      </c>
      <c r="S1128" s="293" t="str">
        <f t="shared" si="246"/>
        <v/>
      </c>
      <c r="T1128" s="293" t="str">
        <f t="shared" si="246"/>
        <v/>
      </c>
      <c r="U1128" s="293" t="str">
        <f t="shared" si="246"/>
        <v/>
      </c>
      <c r="V1128" s="293" t="str">
        <f t="shared" si="246"/>
        <v/>
      </c>
      <c r="W1128" s="293" t="str">
        <f t="shared" si="246"/>
        <v/>
      </c>
      <c r="X1128" s="293" t="str">
        <f t="shared" si="246"/>
        <v/>
      </c>
      <c r="Y1128" s="293" t="str">
        <f t="shared" si="246"/>
        <v/>
      </c>
      <c r="Z1128" s="293" t="str">
        <f t="shared" si="248"/>
        <v/>
      </c>
      <c r="AA1128" s="293" t="str">
        <f t="shared" si="248"/>
        <v/>
      </c>
      <c r="AB1128" s="293" t="str">
        <f t="shared" si="248"/>
        <v/>
      </c>
      <c r="AC1128" s="293" t="str">
        <f t="shared" si="248"/>
        <v/>
      </c>
      <c r="AD1128" s="293" t="str">
        <f t="shared" si="248"/>
        <v/>
      </c>
      <c r="AE1128" s="293" t="str">
        <f t="shared" si="248"/>
        <v/>
      </c>
      <c r="AF1128" s="293" t="str">
        <f t="shared" si="248"/>
        <v/>
      </c>
      <c r="AG1128" s="293" t="str">
        <f t="shared" si="248"/>
        <v/>
      </c>
      <c r="AH1128" s="293">
        <f t="shared" si="241"/>
        <v>0</v>
      </c>
      <c r="AI1128" s="292">
        <f t="shared" si="242"/>
        <v>1</v>
      </c>
    </row>
    <row r="1129" spans="1:35" ht="25.5" x14ac:dyDescent="0.25">
      <c r="A1129"/>
      <c r="B1129">
        <f>TABLA!D1126</f>
        <v>1146</v>
      </c>
      <c r="C1129">
        <f>TABLA!H1126</f>
        <v>24</v>
      </c>
      <c r="D1129" s="284" t="str">
        <f>TABLA!A1126</f>
        <v>F. Comercio y Turismo</v>
      </c>
      <c r="E1129" s="284">
        <f>TABLA!BN1126</f>
        <v>0</v>
      </c>
      <c r="F1129" s="293" t="str">
        <f t="shared" si="247"/>
        <v/>
      </c>
      <c r="G1129" s="293" t="str">
        <f t="shared" si="247"/>
        <v/>
      </c>
      <c r="H1129" s="293" t="str">
        <f t="shared" si="247"/>
        <v/>
      </c>
      <c r="I1129" s="293" t="str">
        <f t="shared" si="247"/>
        <v/>
      </c>
      <c r="J1129" s="293" t="str">
        <f t="shared" si="247"/>
        <v/>
      </c>
      <c r="K1129" s="293" t="str">
        <f t="shared" si="247"/>
        <v/>
      </c>
      <c r="L1129" s="293" t="str">
        <f t="shared" si="247"/>
        <v/>
      </c>
      <c r="M1129" s="293" t="str">
        <f t="shared" si="247"/>
        <v/>
      </c>
      <c r="N1129" s="293" t="str">
        <f t="shared" si="247"/>
        <v/>
      </c>
      <c r="O1129" s="293" t="str">
        <f t="shared" si="247"/>
        <v/>
      </c>
      <c r="P1129" s="293" t="str">
        <f t="shared" si="246"/>
        <v/>
      </c>
      <c r="Q1129" s="293" t="str">
        <f t="shared" si="246"/>
        <v/>
      </c>
      <c r="R1129" s="293" t="str">
        <f t="shared" si="246"/>
        <v/>
      </c>
      <c r="S1129" s="293" t="str">
        <f t="shared" si="246"/>
        <v/>
      </c>
      <c r="T1129" s="293" t="str">
        <f t="shared" si="246"/>
        <v/>
      </c>
      <c r="U1129" s="293" t="str">
        <f t="shared" si="246"/>
        <v/>
      </c>
      <c r="V1129" s="293" t="str">
        <f t="shared" si="246"/>
        <v/>
      </c>
      <c r="W1129" s="293" t="str">
        <f t="shared" si="246"/>
        <v/>
      </c>
      <c r="X1129" s="293" t="str">
        <f t="shared" si="246"/>
        <v/>
      </c>
      <c r="Y1129" s="293" t="str">
        <f t="shared" si="246"/>
        <v/>
      </c>
      <c r="Z1129" s="293" t="str">
        <f t="shared" si="248"/>
        <v/>
      </c>
      <c r="AA1129" s="293" t="str">
        <f t="shared" si="248"/>
        <v/>
      </c>
      <c r="AB1129" s="293" t="str">
        <f t="shared" si="248"/>
        <v/>
      </c>
      <c r="AC1129" s="293" t="str">
        <f t="shared" si="248"/>
        <v/>
      </c>
      <c r="AD1129" s="293" t="str">
        <f t="shared" si="248"/>
        <v/>
      </c>
      <c r="AE1129" s="293" t="str">
        <f t="shared" si="248"/>
        <v/>
      </c>
      <c r="AF1129" s="293" t="str">
        <f t="shared" si="248"/>
        <v/>
      </c>
      <c r="AG1129" s="293" t="str">
        <f t="shared" si="248"/>
        <v/>
      </c>
      <c r="AH1129" s="293">
        <f t="shared" si="241"/>
        <v>0</v>
      </c>
      <c r="AI1129" s="292" t="str">
        <f t="shared" si="242"/>
        <v>X</v>
      </c>
    </row>
    <row r="1130" spans="1:35" ht="15.75" x14ac:dyDescent="0.25">
      <c r="A1130"/>
      <c r="B1130">
        <f>TABLA!D1127</f>
        <v>1147</v>
      </c>
      <c r="C1130">
        <f>TABLA!H1127</f>
        <v>11</v>
      </c>
      <c r="D1130" s="165" t="str">
        <f>TABLA!A1127</f>
        <v>F. Derecho</v>
      </c>
      <c r="E1130" s="284">
        <f>TABLA!BN1127</f>
        <v>0</v>
      </c>
      <c r="F1130" s="293" t="str">
        <f t="shared" si="247"/>
        <v/>
      </c>
      <c r="G1130" s="293" t="str">
        <f t="shared" si="247"/>
        <v/>
      </c>
      <c r="H1130" s="293" t="str">
        <f t="shared" si="247"/>
        <v/>
      </c>
      <c r="I1130" s="293" t="str">
        <f t="shared" si="247"/>
        <v/>
      </c>
      <c r="J1130" s="293" t="str">
        <f t="shared" si="247"/>
        <v/>
      </c>
      <c r="K1130" s="293" t="str">
        <f t="shared" si="247"/>
        <v/>
      </c>
      <c r="L1130" s="293" t="str">
        <f t="shared" si="247"/>
        <v/>
      </c>
      <c r="M1130" s="293" t="str">
        <f t="shared" si="247"/>
        <v/>
      </c>
      <c r="N1130" s="293" t="str">
        <f t="shared" si="247"/>
        <v/>
      </c>
      <c r="O1130" s="293" t="str">
        <f t="shared" si="247"/>
        <v/>
      </c>
      <c r="P1130" s="293" t="str">
        <f t="shared" si="246"/>
        <v/>
      </c>
      <c r="Q1130" s="293" t="str">
        <f t="shared" si="246"/>
        <v/>
      </c>
      <c r="R1130" s="293" t="str">
        <f t="shared" si="246"/>
        <v/>
      </c>
      <c r="S1130" s="293" t="str">
        <f t="shared" si="246"/>
        <v/>
      </c>
      <c r="T1130" s="293" t="str">
        <f t="shared" si="246"/>
        <v/>
      </c>
      <c r="U1130" s="293" t="str">
        <f t="shared" si="246"/>
        <v/>
      </c>
      <c r="V1130" s="293" t="str">
        <f t="shared" si="246"/>
        <v/>
      </c>
      <c r="W1130" s="293" t="str">
        <f t="shared" si="246"/>
        <v/>
      </c>
      <c r="X1130" s="293" t="str">
        <f t="shared" si="246"/>
        <v/>
      </c>
      <c r="Y1130" s="293" t="str">
        <f t="shared" si="246"/>
        <v/>
      </c>
      <c r="Z1130" s="293" t="str">
        <f t="shared" si="248"/>
        <v/>
      </c>
      <c r="AA1130" s="293" t="str">
        <f t="shared" si="248"/>
        <v/>
      </c>
      <c r="AB1130" s="293" t="str">
        <f t="shared" si="248"/>
        <v/>
      </c>
      <c r="AC1130" s="293" t="str">
        <f t="shared" si="248"/>
        <v/>
      </c>
      <c r="AD1130" s="293" t="str">
        <f t="shared" si="248"/>
        <v/>
      </c>
      <c r="AE1130" s="293" t="str">
        <f t="shared" si="248"/>
        <v/>
      </c>
      <c r="AF1130" s="293" t="str">
        <f t="shared" si="248"/>
        <v/>
      </c>
      <c r="AG1130" s="293" t="str">
        <f t="shared" si="248"/>
        <v/>
      </c>
      <c r="AH1130" s="293">
        <f t="shared" si="241"/>
        <v>0</v>
      </c>
      <c r="AI1130" s="292" t="str">
        <f t="shared" si="242"/>
        <v>X</v>
      </c>
    </row>
    <row r="1131" spans="1:35" ht="38.25" x14ac:dyDescent="0.25">
      <c r="A1131"/>
      <c r="B1131">
        <f>TABLA!D1128</f>
        <v>1148</v>
      </c>
      <c r="C1131">
        <f>TABLA!H1128</f>
        <v>11</v>
      </c>
      <c r="D1131" s="165" t="str">
        <f>TABLA!A1128</f>
        <v>F. Derecho</v>
      </c>
      <c r="E1131" s="284" t="str">
        <f>TABLA!BN1128</f>
        <v>La biblioteca María Zambrano debería ser en primer lugar para los estudiantes de derecho y filologia,, que la mayoría va para conversar, las mesas grupales no son muy cómodas,, además se llena la biblioteca muy rápido y los de la propia facultad a la que pertenece la biblioteca no podemos ni sentarnos a estudiar</v>
      </c>
      <c r="F1131" s="293" t="str">
        <f t="shared" si="247"/>
        <v/>
      </c>
      <c r="G1131" s="293" t="str">
        <f t="shared" si="247"/>
        <v/>
      </c>
      <c r="H1131" s="293" t="str">
        <f t="shared" si="247"/>
        <v/>
      </c>
      <c r="I1131" s="293" t="str">
        <f t="shared" si="247"/>
        <v/>
      </c>
      <c r="J1131" s="293" t="str">
        <f t="shared" si="247"/>
        <v/>
      </c>
      <c r="K1131" s="293" t="str">
        <f t="shared" si="247"/>
        <v/>
      </c>
      <c r="L1131" s="293" t="str">
        <f t="shared" si="247"/>
        <v/>
      </c>
      <c r="M1131" s="293" t="str">
        <f t="shared" si="247"/>
        <v/>
      </c>
      <c r="N1131" s="293" t="str">
        <f t="shared" si="247"/>
        <v/>
      </c>
      <c r="O1131" s="293" t="str">
        <f t="shared" si="247"/>
        <v/>
      </c>
      <c r="P1131" s="293" t="str">
        <f t="shared" si="246"/>
        <v/>
      </c>
      <c r="Q1131" s="293" t="str">
        <f t="shared" si="246"/>
        <v/>
      </c>
      <c r="R1131" s="293" t="str">
        <f t="shared" si="246"/>
        <v/>
      </c>
      <c r="S1131" s="293" t="str">
        <f t="shared" si="246"/>
        <v/>
      </c>
      <c r="T1131" s="293" t="str">
        <f t="shared" si="246"/>
        <v/>
      </c>
      <c r="U1131" s="293" t="str">
        <f t="shared" si="246"/>
        <v/>
      </c>
      <c r="V1131" s="293" t="str">
        <f t="shared" si="246"/>
        <v/>
      </c>
      <c r="W1131" s="293" t="str">
        <f t="shared" si="246"/>
        <v/>
      </c>
      <c r="X1131" s="293" t="str">
        <f t="shared" si="246"/>
        <v/>
      </c>
      <c r="Y1131" s="293" t="str">
        <f t="shared" si="246"/>
        <v/>
      </c>
      <c r="Z1131" s="293" t="str">
        <f t="shared" si="248"/>
        <v/>
      </c>
      <c r="AA1131" s="293" t="str">
        <f t="shared" si="248"/>
        <v/>
      </c>
      <c r="AB1131" s="293" t="str">
        <f t="shared" si="248"/>
        <v/>
      </c>
      <c r="AC1131" s="293" t="str">
        <f t="shared" si="248"/>
        <v/>
      </c>
      <c r="AD1131" s="293" t="str">
        <f t="shared" si="248"/>
        <v/>
      </c>
      <c r="AE1131" s="293" t="str">
        <f t="shared" si="248"/>
        <v/>
      </c>
      <c r="AF1131" s="293" t="str">
        <f t="shared" si="248"/>
        <v/>
      </c>
      <c r="AG1131" s="293" t="str">
        <f t="shared" si="248"/>
        <v/>
      </c>
      <c r="AH1131" s="293">
        <f t="shared" si="241"/>
        <v>0</v>
      </c>
      <c r="AI1131" s="292">
        <f t="shared" si="242"/>
        <v>1</v>
      </c>
    </row>
    <row r="1132" spans="1:35" ht="25.5" x14ac:dyDescent="0.25">
      <c r="A1132"/>
      <c r="B1132">
        <f>TABLA!D1129</f>
        <v>1149</v>
      </c>
      <c r="C1132">
        <f>TABLA!H1129</f>
        <v>23</v>
      </c>
      <c r="D1132" s="284" t="str">
        <f>TABLA!A1129</f>
        <v>F. Estudios Estadísticos</v>
      </c>
      <c r="E1132" s="284" t="str">
        <f>TABLA!BN1129</f>
        <v>No he acudido a ningún curso porque no sabía de ningún curso de formación</v>
      </c>
      <c r="F1132" s="293" t="str">
        <f t="shared" si="247"/>
        <v/>
      </c>
      <c r="G1132" s="293" t="str">
        <f t="shared" si="247"/>
        <v/>
      </c>
      <c r="H1132" s="293" t="str">
        <f t="shared" si="247"/>
        <v/>
      </c>
      <c r="I1132" s="293" t="str">
        <f t="shared" si="247"/>
        <v/>
      </c>
      <c r="J1132" s="293" t="str">
        <f t="shared" si="247"/>
        <v/>
      </c>
      <c r="K1132" s="293" t="str">
        <f t="shared" si="247"/>
        <v/>
      </c>
      <c r="L1132" s="293" t="str">
        <f t="shared" si="247"/>
        <v/>
      </c>
      <c r="M1132" s="293" t="str">
        <f t="shared" si="247"/>
        <v/>
      </c>
      <c r="N1132" s="293" t="str">
        <f t="shared" si="247"/>
        <v/>
      </c>
      <c r="O1132" s="293" t="str">
        <f t="shared" si="247"/>
        <v/>
      </c>
      <c r="P1132" s="293" t="str">
        <f t="shared" si="246"/>
        <v/>
      </c>
      <c r="Q1132" s="293" t="str">
        <f t="shared" si="246"/>
        <v/>
      </c>
      <c r="R1132" s="293" t="str">
        <f t="shared" si="246"/>
        <v/>
      </c>
      <c r="S1132" s="293" t="str">
        <f t="shared" si="246"/>
        <v/>
      </c>
      <c r="T1132" s="293" t="str">
        <f t="shared" si="246"/>
        <v/>
      </c>
      <c r="U1132" s="293" t="str">
        <f t="shared" si="246"/>
        <v/>
      </c>
      <c r="V1132" s="293" t="str">
        <f t="shared" si="246"/>
        <v/>
      </c>
      <c r="W1132" s="293" t="str">
        <f t="shared" si="246"/>
        <v/>
      </c>
      <c r="X1132" s="293" t="str">
        <f t="shared" si="246"/>
        <v/>
      </c>
      <c r="Y1132" s="293" t="str">
        <f t="shared" si="246"/>
        <v/>
      </c>
      <c r="Z1132" s="293" t="str">
        <f t="shared" si="248"/>
        <v/>
      </c>
      <c r="AA1132" s="293" t="str">
        <f t="shared" si="248"/>
        <v/>
      </c>
      <c r="AB1132" s="293" t="str">
        <f t="shared" si="248"/>
        <v/>
      </c>
      <c r="AC1132" s="293" t="str">
        <f t="shared" si="248"/>
        <v/>
      </c>
      <c r="AD1132" s="293" t="str">
        <f t="shared" si="248"/>
        <v/>
      </c>
      <c r="AE1132" s="293" t="str">
        <f t="shared" si="248"/>
        <v/>
      </c>
      <c r="AF1132" s="293" t="str">
        <f t="shared" si="248"/>
        <v/>
      </c>
      <c r="AG1132" s="293" t="str">
        <f t="shared" si="248"/>
        <v/>
      </c>
      <c r="AH1132" s="293">
        <f t="shared" si="241"/>
        <v>0</v>
      </c>
      <c r="AI1132" s="292">
        <f t="shared" si="242"/>
        <v>1</v>
      </c>
    </row>
    <row r="1133" spans="1:35" ht="26.25" x14ac:dyDescent="0.25">
      <c r="A1133"/>
      <c r="B1133">
        <f>TABLA!D1130</f>
        <v>1150</v>
      </c>
      <c r="C1133">
        <f>TABLA!H1130</f>
        <v>2</v>
      </c>
      <c r="D1133" s="165" t="str">
        <f>TABLA!A1130</f>
        <v>F. Ciencias Biológicas</v>
      </c>
      <c r="E1133" s="284">
        <f>TABLA!BN1130</f>
        <v>0</v>
      </c>
      <c r="F1133" s="293" t="str">
        <f t="shared" si="247"/>
        <v/>
      </c>
      <c r="G1133" s="293" t="str">
        <f t="shared" si="247"/>
        <v/>
      </c>
      <c r="H1133" s="293" t="str">
        <f t="shared" si="247"/>
        <v/>
      </c>
      <c r="I1133" s="293" t="str">
        <f t="shared" si="247"/>
        <v/>
      </c>
      <c r="J1133" s="293" t="str">
        <f t="shared" si="247"/>
        <v/>
      </c>
      <c r="K1133" s="293" t="str">
        <f t="shared" si="247"/>
        <v/>
      </c>
      <c r="L1133" s="293" t="str">
        <f t="shared" si="247"/>
        <v/>
      </c>
      <c r="M1133" s="293" t="str">
        <f t="shared" si="247"/>
        <v/>
      </c>
      <c r="N1133" s="293" t="str">
        <f t="shared" si="247"/>
        <v/>
      </c>
      <c r="O1133" s="293" t="str">
        <f t="shared" si="247"/>
        <v/>
      </c>
      <c r="P1133" s="293" t="str">
        <f t="shared" si="246"/>
        <v/>
      </c>
      <c r="Q1133" s="293" t="str">
        <f t="shared" si="246"/>
        <v/>
      </c>
      <c r="R1133" s="293" t="str">
        <f t="shared" si="246"/>
        <v/>
      </c>
      <c r="S1133" s="293" t="str">
        <f t="shared" si="246"/>
        <v/>
      </c>
      <c r="T1133" s="293" t="str">
        <f t="shared" si="246"/>
        <v/>
      </c>
      <c r="U1133" s="293" t="str">
        <f t="shared" si="246"/>
        <v/>
      </c>
      <c r="V1133" s="293" t="str">
        <f t="shared" si="246"/>
        <v/>
      </c>
      <c r="W1133" s="293" t="str">
        <f t="shared" si="246"/>
        <v/>
      </c>
      <c r="X1133" s="293" t="str">
        <f t="shared" si="246"/>
        <v/>
      </c>
      <c r="Y1133" s="293" t="str">
        <f t="shared" si="246"/>
        <v/>
      </c>
      <c r="Z1133" s="293" t="str">
        <f t="shared" si="248"/>
        <v/>
      </c>
      <c r="AA1133" s="293" t="str">
        <f t="shared" si="248"/>
        <v/>
      </c>
      <c r="AB1133" s="293" t="str">
        <f t="shared" si="248"/>
        <v/>
      </c>
      <c r="AC1133" s="293" t="str">
        <f t="shared" si="248"/>
        <v/>
      </c>
      <c r="AD1133" s="293" t="str">
        <f t="shared" si="248"/>
        <v/>
      </c>
      <c r="AE1133" s="293" t="str">
        <f t="shared" si="248"/>
        <v/>
      </c>
      <c r="AF1133" s="293" t="str">
        <f t="shared" si="248"/>
        <v/>
      </c>
      <c r="AG1133" s="293" t="str">
        <f t="shared" si="248"/>
        <v/>
      </c>
      <c r="AH1133" s="293">
        <f t="shared" si="241"/>
        <v>0</v>
      </c>
      <c r="AI1133" s="292" t="str">
        <f t="shared" si="242"/>
        <v>X</v>
      </c>
    </row>
    <row r="1134" spans="1:35" ht="26.25" x14ac:dyDescent="0.25">
      <c r="A1134"/>
      <c r="B1134">
        <f>TABLA!D1131</f>
        <v>1151</v>
      </c>
      <c r="C1134">
        <f>TABLA!H1131</f>
        <v>10</v>
      </c>
      <c r="D1134" s="165" t="str">
        <f>TABLA!A1131</f>
        <v>F. Ciencias Químicas</v>
      </c>
      <c r="E1134" s="284">
        <f>TABLA!BN1131</f>
        <v>0</v>
      </c>
      <c r="F1134" s="293" t="str">
        <f t="shared" si="247"/>
        <v/>
      </c>
      <c r="G1134" s="293" t="str">
        <f t="shared" si="247"/>
        <v/>
      </c>
      <c r="H1134" s="293" t="str">
        <f t="shared" si="247"/>
        <v/>
      </c>
      <c r="I1134" s="293" t="str">
        <f t="shared" si="247"/>
        <v/>
      </c>
      <c r="J1134" s="293" t="str">
        <f t="shared" si="247"/>
        <v/>
      </c>
      <c r="K1134" s="293" t="str">
        <f t="shared" si="247"/>
        <v/>
      </c>
      <c r="L1134" s="293" t="str">
        <f t="shared" si="247"/>
        <v/>
      </c>
      <c r="M1134" s="293" t="str">
        <f t="shared" si="247"/>
        <v/>
      </c>
      <c r="N1134" s="293" t="str">
        <f t="shared" si="247"/>
        <v/>
      </c>
      <c r="O1134" s="293" t="str">
        <f t="shared" si="247"/>
        <v/>
      </c>
      <c r="P1134" s="293" t="str">
        <f t="shared" si="246"/>
        <v/>
      </c>
      <c r="Q1134" s="293" t="str">
        <f t="shared" si="246"/>
        <v/>
      </c>
      <c r="R1134" s="293" t="str">
        <f t="shared" si="246"/>
        <v/>
      </c>
      <c r="S1134" s="293" t="str">
        <f t="shared" si="246"/>
        <v/>
      </c>
      <c r="T1134" s="293" t="str">
        <f t="shared" si="246"/>
        <v/>
      </c>
      <c r="U1134" s="293" t="str">
        <f t="shared" si="246"/>
        <v/>
      </c>
      <c r="V1134" s="293" t="str">
        <f t="shared" si="246"/>
        <v/>
      </c>
      <c r="W1134" s="293" t="str">
        <f t="shared" si="246"/>
        <v/>
      </c>
      <c r="X1134" s="293" t="str">
        <f t="shared" si="246"/>
        <v/>
      </c>
      <c r="Y1134" s="293" t="str">
        <f t="shared" si="246"/>
        <v/>
      </c>
      <c r="Z1134" s="293" t="str">
        <f t="shared" si="248"/>
        <v/>
      </c>
      <c r="AA1134" s="293" t="str">
        <f t="shared" si="248"/>
        <v/>
      </c>
      <c r="AB1134" s="293" t="str">
        <f t="shared" si="248"/>
        <v/>
      </c>
      <c r="AC1134" s="293" t="str">
        <f t="shared" si="248"/>
        <v/>
      </c>
      <c r="AD1134" s="293" t="str">
        <f t="shared" si="248"/>
        <v/>
      </c>
      <c r="AE1134" s="293" t="str">
        <f t="shared" si="248"/>
        <v/>
      </c>
      <c r="AF1134" s="293" t="str">
        <f t="shared" si="248"/>
        <v/>
      </c>
      <c r="AG1134" s="293" t="str">
        <f t="shared" si="248"/>
        <v/>
      </c>
      <c r="AH1134" s="293">
        <f t="shared" si="241"/>
        <v>0</v>
      </c>
      <c r="AI1134" s="292" t="str">
        <f t="shared" si="242"/>
        <v>X</v>
      </c>
    </row>
    <row r="1135" spans="1:35" ht="15.75" x14ac:dyDescent="0.25">
      <c r="A1135"/>
      <c r="B1135">
        <f>TABLA!D1132</f>
        <v>1152</v>
      </c>
      <c r="C1135">
        <f>TABLA!H1132</f>
        <v>18</v>
      </c>
      <c r="D1135" s="165" t="str">
        <f>TABLA!A1132</f>
        <v>F. Medicina</v>
      </c>
      <c r="E1135" s="284">
        <f>TABLA!BN1132</f>
        <v>0</v>
      </c>
      <c r="F1135" s="293" t="str">
        <f t="shared" si="247"/>
        <v/>
      </c>
      <c r="G1135" s="293" t="str">
        <f t="shared" si="247"/>
        <v/>
      </c>
      <c r="H1135" s="293" t="str">
        <f t="shared" si="247"/>
        <v/>
      </c>
      <c r="I1135" s="293" t="str">
        <f t="shared" si="247"/>
        <v/>
      </c>
      <c r="J1135" s="293" t="str">
        <f t="shared" si="247"/>
        <v/>
      </c>
      <c r="K1135" s="293" t="str">
        <f t="shared" si="247"/>
        <v/>
      </c>
      <c r="L1135" s="293" t="str">
        <f t="shared" si="247"/>
        <v/>
      </c>
      <c r="M1135" s="293" t="str">
        <f t="shared" si="247"/>
        <v/>
      </c>
      <c r="N1135" s="293" t="str">
        <f t="shared" si="247"/>
        <v/>
      </c>
      <c r="O1135" s="293" t="str">
        <f t="shared" si="247"/>
        <v/>
      </c>
      <c r="P1135" s="293" t="str">
        <f t="shared" si="246"/>
        <v/>
      </c>
      <c r="Q1135" s="293" t="str">
        <f t="shared" si="246"/>
        <v/>
      </c>
      <c r="R1135" s="293" t="str">
        <f t="shared" si="246"/>
        <v/>
      </c>
      <c r="S1135" s="293" t="str">
        <f t="shared" si="246"/>
        <v/>
      </c>
      <c r="T1135" s="293" t="str">
        <f t="shared" si="246"/>
        <v/>
      </c>
      <c r="U1135" s="293" t="str">
        <f t="shared" si="246"/>
        <v/>
      </c>
      <c r="V1135" s="293" t="str">
        <f t="shared" si="246"/>
        <v/>
      </c>
      <c r="W1135" s="293" t="str">
        <f t="shared" si="246"/>
        <v/>
      </c>
      <c r="X1135" s="293" t="str">
        <f t="shared" si="246"/>
        <v/>
      </c>
      <c r="Y1135" s="293" t="str">
        <f t="shared" si="246"/>
        <v/>
      </c>
      <c r="Z1135" s="293" t="str">
        <f t="shared" si="248"/>
        <v/>
      </c>
      <c r="AA1135" s="293" t="str">
        <f t="shared" si="248"/>
        <v/>
      </c>
      <c r="AB1135" s="293" t="str">
        <f t="shared" si="248"/>
        <v/>
      </c>
      <c r="AC1135" s="293" t="str">
        <f t="shared" si="248"/>
        <v/>
      </c>
      <c r="AD1135" s="293" t="str">
        <f t="shared" si="248"/>
        <v/>
      </c>
      <c r="AE1135" s="293" t="str">
        <f t="shared" si="248"/>
        <v/>
      </c>
      <c r="AF1135" s="293" t="str">
        <f t="shared" si="248"/>
        <v/>
      </c>
      <c r="AG1135" s="293" t="str">
        <f t="shared" si="248"/>
        <v/>
      </c>
      <c r="AH1135" s="293">
        <f t="shared" si="241"/>
        <v>0</v>
      </c>
      <c r="AI1135" s="292" t="str">
        <f t="shared" si="242"/>
        <v>X</v>
      </c>
    </row>
    <row r="1136" spans="1:35" ht="15.75" x14ac:dyDescent="0.25">
      <c r="A1136"/>
      <c r="B1136">
        <f>TABLA!D1133</f>
        <v>1153</v>
      </c>
      <c r="C1136">
        <f>TABLA!H1133</f>
        <v>20</v>
      </c>
      <c r="D1136" s="165" t="str">
        <f>TABLA!A1133</f>
        <v>F. Psicología</v>
      </c>
      <c r="E1136" s="284" t="str">
        <f>TABLA!BN1133</f>
        <v>Regular un poco mejor la temperatura de la biblioteca. En muchas ocasiones hace bastante calor</v>
      </c>
      <c r="F1136" s="293" t="str">
        <f t="shared" si="247"/>
        <v/>
      </c>
      <c r="G1136" s="293" t="str">
        <f t="shared" si="247"/>
        <v/>
      </c>
      <c r="H1136" s="293" t="str">
        <f t="shared" si="247"/>
        <v/>
      </c>
      <c r="I1136" s="293" t="str">
        <f t="shared" si="247"/>
        <v/>
      </c>
      <c r="J1136" s="293" t="str">
        <f t="shared" si="247"/>
        <v/>
      </c>
      <c r="K1136" s="293" t="str">
        <f t="shared" si="247"/>
        <v/>
      </c>
      <c r="L1136" s="293" t="str">
        <f t="shared" si="247"/>
        <v/>
      </c>
      <c r="M1136" s="293" t="str">
        <f t="shared" si="247"/>
        <v/>
      </c>
      <c r="N1136" s="293" t="str">
        <f t="shared" si="247"/>
        <v/>
      </c>
      <c r="O1136" s="293" t="str">
        <f t="shared" si="247"/>
        <v/>
      </c>
      <c r="P1136" s="293" t="str">
        <f t="shared" si="246"/>
        <v/>
      </c>
      <c r="Q1136" s="293" t="str">
        <f t="shared" si="246"/>
        <v>x</v>
      </c>
      <c r="R1136" s="293" t="str">
        <f t="shared" si="246"/>
        <v/>
      </c>
      <c r="S1136" s="293" t="str">
        <f t="shared" si="246"/>
        <v/>
      </c>
      <c r="T1136" s="293" t="str">
        <f t="shared" si="246"/>
        <v/>
      </c>
      <c r="U1136" s="293" t="str">
        <f t="shared" si="246"/>
        <v/>
      </c>
      <c r="V1136" s="293" t="str">
        <f t="shared" si="246"/>
        <v/>
      </c>
      <c r="W1136" s="293" t="str">
        <f t="shared" si="246"/>
        <v/>
      </c>
      <c r="X1136" s="293" t="str">
        <f t="shared" si="246"/>
        <v/>
      </c>
      <c r="Y1136" s="293" t="str">
        <f t="shared" si="246"/>
        <v/>
      </c>
      <c r="Z1136" s="293" t="str">
        <f t="shared" si="248"/>
        <v/>
      </c>
      <c r="AA1136" s="293" t="str">
        <f t="shared" si="248"/>
        <v/>
      </c>
      <c r="AB1136" s="293" t="str">
        <f t="shared" si="248"/>
        <v/>
      </c>
      <c r="AC1136" s="293" t="str">
        <f t="shared" si="248"/>
        <v/>
      </c>
      <c r="AD1136" s="293" t="str">
        <f t="shared" si="248"/>
        <v/>
      </c>
      <c r="AE1136" s="293" t="str">
        <f t="shared" si="248"/>
        <v/>
      </c>
      <c r="AF1136" s="293" t="str">
        <f t="shared" si="248"/>
        <v/>
      </c>
      <c r="AG1136" s="293" t="str">
        <f t="shared" si="248"/>
        <v/>
      </c>
      <c r="AH1136" s="293">
        <f t="shared" si="241"/>
        <v>1</v>
      </c>
      <c r="AI1136" s="292">
        <f t="shared" si="242"/>
        <v>1</v>
      </c>
    </row>
    <row r="1137" spans="1:35" ht="26.25" x14ac:dyDescent="0.25">
      <c r="A1137" s="3"/>
      <c r="B1137">
        <f>TABLA!D1134</f>
        <v>1154</v>
      </c>
      <c r="C1137">
        <f>TABLA!H1134</f>
        <v>4</v>
      </c>
      <c r="D1137" s="165" t="str">
        <f>TABLA!A1134</f>
        <v>F. Ciencias de la Información</v>
      </c>
      <c r="E1137" s="284" t="str">
        <f>TABLA!BN1134</f>
        <v>-</v>
      </c>
      <c r="F1137" s="293" t="str">
        <f t="shared" si="247"/>
        <v/>
      </c>
      <c r="G1137" s="293" t="str">
        <f t="shared" si="247"/>
        <v/>
      </c>
      <c r="H1137" s="293" t="str">
        <f t="shared" si="247"/>
        <v/>
      </c>
      <c r="I1137" s="293" t="str">
        <f t="shared" si="247"/>
        <v/>
      </c>
      <c r="J1137" s="293" t="str">
        <f t="shared" si="247"/>
        <v/>
      </c>
      <c r="K1137" s="293" t="str">
        <f t="shared" si="247"/>
        <v/>
      </c>
      <c r="L1137" s="293" t="str">
        <f t="shared" si="247"/>
        <v/>
      </c>
      <c r="M1137" s="293" t="str">
        <f t="shared" si="247"/>
        <v/>
      </c>
      <c r="N1137" s="293" t="str">
        <f t="shared" si="247"/>
        <v/>
      </c>
      <c r="O1137" s="293" t="str">
        <f t="shared" si="247"/>
        <v/>
      </c>
      <c r="P1137" s="293" t="str">
        <f t="shared" si="246"/>
        <v/>
      </c>
      <c r="Q1137" s="293" t="str">
        <f t="shared" si="246"/>
        <v/>
      </c>
      <c r="R1137" s="293" t="str">
        <f t="shared" si="246"/>
        <v/>
      </c>
      <c r="S1137" s="293" t="str">
        <f t="shared" si="246"/>
        <v/>
      </c>
      <c r="T1137" s="293" t="str">
        <f t="shared" si="246"/>
        <v/>
      </c>
      <c r="U1137" s="293" t="str">
        <f t="shared" si="246"/>
        <v/>
      </c>
      <c r="V1137" s="293" t="str">
        <f t="shared" si="246"/>
        <v/>
      </c>
      <c r="W1137" s="293" t="str">
        <f t="shared" si="246"/>
        <v/>
      </c>
      <c r="X1137" s="293" t="str">
        <f t="shared" si="246"/>
        <v/>
      </c>
      <c r="Y1137" s="293" t="str">
        <f t="shared" si="246"/>
        <v/>
      </c>
      <c r="Z1137" s="293" t="str">
        <f t="shared" si="248"/>
        <v/>
      </c>
      <c r="AA1137" s="293" t="str">
        <f t="shared" si="248"/>
        <v/>
      </c>
      <c r="AB1137" s="293" t="str">
        <f t="shared" si="248"/>
        <v/>
      </c>
      <c r="AC1137" s="293" t="str">
        <f t="shared" si="248"/>
        <v/>
      </c>
      <c r="AD1137" s="293" t="str">
        <f t="shared" si="248"/>
        <v/>
      </c>
      <c r="AE1137" s="293" t="str">
        <f t="shared" si="248"/>
        <v/>
      </c>
      <c r="AF1137" s="293" t="str">
        <f t="shared" si="248"/>
        <v/>
      </c>
      <c r="AG1137" s="293" t="str">
        <f t="shared" si="248"/>
        <v/>
      </c>
      <c r="AH1137" s="293">
        <f t="shared" si="241"/>
        <v>0</v>
      </c>
      <c r="AI1137" s="292">
        <f t="shared" si="242"/>
        <v>1</v>
      </c>
    </row>
    <row r="1138" spans="1:35" ht="15.75" x14ac:dyDescent="0.25">
      <c r="A1138"/>
      <c r="B1138">
        <f>TABLA!D1135</f>
        <v>1155</v>
      </c>
      <c r="C1138">
        <f>TABLA!H1135</f>
        <v>0</v>
      </c>
      <c r="D1138" s="165" t="str">
        <f>TABLA!A1135</f>
        <v>N/C</v>
      </c>
      <c r="E1138" s="284" t="str">
        <f>TABLA!BN1135</f>
        <v xml:space="preserve">Ampliar el horario </v>
      </c>
      <c r="F1138" s="293" t="str">
        <f t="shared" si="247"/>
        <v/>
      </c>
      <c r="G1138" s="293" t="str">
        <f t="shared" si="247"/>
        <v/>
      </c>
      <c r="H1138" s="293" t="str">
        <f t="shared" si="247"/>
        <v/>
      </c>
      <c r="I1138" s="293" t="str">
        <f t="shared" si="247"/>
        <v/>
      </c>
      <c r="J1138" s="293" t="str">
        <f t="shared" si="247"/>
        <v/>
      </c>
      <c r="K1138" s="293" t="str">
        <f t="shared" si="247"/>
        <v/>
      </c>
      <c r="L1138" s="293" t="str">
        <f t="shared" si="247"/>
        <v/>
      </c>
      <c r="M1138" s="293" t="str">
        <f t="shared" si="247"/>
        <v/>
      </c>
      <c r="N1138" s="293" t="str">
        <f t="shared" si="247"/>
        <v/>
      </c>
      <c r="O1138" s="293" t="str">
        <f t="shared" si="247"/>
        <v/>
      </c>
      <c r="P1138" s="293" t="str">
        <f t="shared" si="247"/>
        <v>x</v>
      </c>
      <c r="Q1138" s="293" t="str">
        <f t="shared" si="247"/>
        <v/>
      </c>
      <c r="R1138" s="293" t="str">
        <f t="shared" si="247"/>
        <v/>
      </c>
      <c r="S1138" s="293" t="str">
        <f t="shared" si="247"/>
        <v/>
      </c>
      <c r="T1138" s="293" t="str">
        <f t="shared" si="247"/>
        <v/>
      </c>
      <c r="U1138" s="293" t="str">
        <f t="shared" si="247"/>
        <v/>
      </c>
      <c r="V1138" s="293" t="str">
        <f t="shared" ref="P1138:AE1153" si="249">IFERROR((IF(FIND(V$1,$E1138,1)&gt;0,"x")),"")</f>
        <v/>
      </c>
      <c r="W1138" s="293" t="str">
        <f t="shared" si="249"/>
        <v/>
      </c>
      <c r="X1138" s="293" t="str">
        <f t="shared" si="249"/>
        <v/>
      </c>
      <c r="Y1138" s="293" t="str">
        <f t="shared" si="249"/>
        <v/>
      </c>
      <c r="Z1138" s="293" t="str">
        <f t="shared" si="248"/>
        <v/>
      </c>
      <c r="AA1138" s="293" t="str">
        <f t="shared" si="248"/>
        <v/>
      </c>
      <c r="AB1138" s="293" t="str">
        <f t="shared" si="248"/>
        <v/>
      </c>
      <c r="AC1138" s="293" t="str">
        <f t="shared" si="248"/>
        <v/>
      </c>
      <c r="AD1138" s="293" t="str">
        <f t="shared" si="248"/>
        <v/>
      </c>
      <c r="AE1138" s="293" t="str">
        <f t="shared" si="248"/>
        <v/>
      </c>
      <c r="AF1138" s="293" t="str">
        <f t="shared" si="248"/>
        <v/>
      </c>
      <c r="AG1138" s="293" t="str">
        <f t="shared" si="248"/>
        <v/>
      </c>
      <c r="AH1138" s="293">
        <f t="shared" si="241"/>
        <v>1</v>
      </c>
      <c r="AI1138" s="292">
        <f t="shared" si="242"/>
        <v>1</v>
      </c>
    </row>
    <row r="1139" spans="1:35" ht="51" x14ac:dyDescent="0.25">
      <c r="A1139"/>
      <c r="B1139">
        <f>TABLA!D1136</f>
        <v>1156</v>
      </c>
      <c r="C1139">
        <f>TABLA!H1136</f>
        <v>12</v>
      </c>
      <c r="D1139" s="284" t="str">
        <f>TABLA!A1136</f>
        <v>F. Educación - Centro de Formación del Profesorado</v>
      </c>
      <c r="E1139" s="284" t="str">
        <f>TABLA!BN1136</f>
        <v>No tengo tiempo y no estoy muy interesado</v>
      </c>
      <c r="F1139" s="293" t="str">
        <f t="shared" ref="F1139:U1154" si="250">IFERROR((IF(FIND(F$1,$E1139,1)&gt;0,"x")),"")</f>
        <v/>
      </c>
      <c r="G1139" s="293" t="str">
        <f t="shared" si="250"/>
        <v/>
      </c>
      <c r="H1139" s="293" t="str">
        <f t="shared" si="250"/>
        <v/>
      </c>
      <c r="I1139" s="293" t="str">
        <f t="shared" si="250"/>
        <v/>
      </c>
      <c r="J1139" s="293" t="str">
        <f t="shared" si="250"/>
        <v/>
      </c>
      <c r="K1139" s="293" t="str">
        <f t="shared" si="250"/>
        <v/>
      </c>
      <c r="L1139" s="293" t="str">
        <f t="shared" si="250"/>
        <v/>
      </c>
      <c r="M1139" s="293" t="str">
        <f t="shared" si="250"/>
        <v/>
      </c>
      <c r="N1139" s="293" t="str">
        <f t="shared" si="250"/>
        <v/>
      </c>
      <c r="O1139" s="293" t="str">
        <f t="shared" si="250"/>
        <v/>
      </c>
      <c r="P1139" s="293" t="str">
        <f t="shared" si="249"/>
        <v/>
      </c>
      <c r="Q1139" s="293" t="str">
        <f t="shared" si="249"/>
        <v/>
      </c>
      <c r="R1139" s="293" t="str">
        <f t="shared" si="249"/>
        <v/>
      </c>
      <c r="S1139" s="293" t="str">
        <f t="shared" si="249"/>
        <v/>
      </c>
      <c r="T1139" s="293" t="str">
        <f t="shared" si="249"/>
        <v/>
      </c>
      <c r="U1139" s="293" t="str">
        <f t="shared" si="249"/>
        <v/>
      </c>
      <c r="V1139" s="293" t="str">
        <f t="shared" si="249"/>
        <v/>
      </c>
      <c r="W1139" s="293" t="str">
        <f t="shared" si="249"/>
        <v/>
      </c>
      <c r="X1139" s="293" t="str">
        <f t="shared" si="249"/>
        <v/>
      </c>
      <c r="Y1139" s="293" t="str">
        <f t="shared" si="249"/>
        <v/>
      </c>
      <c r="Z1139" s="293" t="str">
        <f t="shared" si="249"/>
        <v/>
      </c>
      <c r="AA1139" s="293" t="str">
        <f t="shared" si="249"/>
        <v/>
      </c>
      <c r="AB1139" s="293" t="str">
        <f t="shared" si="249"/>
        <v/>
      </c>
      <c r="AC1139" s="293" t="str">
        <f t="shared" si="249"/>
        <v/>
      </c>
      <c r="AD1139" s="293" t="str">
        <f t="shared" si="249"/>
        <v/>
      </c>
      <c r="AE1139" s="293" t="str">
        <f t="shared" si="249"/>
        <v/>
      </c>
      <c r="AF1139" s="293" t="str">
        <f t="shared" ref="Z1139:AG1154" si="251">IFERROR((IF(FIND(AF$1,$E1139,1)&gt;0,"x")),"")</f>
        <v/>
      </c>
      <c r="AG1139" s="293" t="str">
        <f t="shared" si="251"/>
        <v/>
      </c>
      <c r="AH1139" s="293">
        <f t="shared" si="241"/>
        <v>0</v>
      </c>
      <c r="AI1139" s="292">
        <f t="shared" si="242"/>
        <v>1</v>
      </c>
    </row>
    <row r="1140" spans="1:35" ht="51.75" x14ac:dyDescent="0.25">
      <c r="A1140" s="3"/>
      <c r="B1140">
        <f>TABLA!D1137</f>
        <v>1157</v>
      </c>
      <c r="C1140">
        <f>TABLA!H1137</f>
        <v>12</v>
      </c>
      <c r="D1140" s="165" t="str">
        <f>TABLA!A1137</f>
        <v>F. Educación - Centro de Formación del Profesorado</v>
      </c>
      <c r="E1140" s="284" t="str">
        <f>TABLA!BN1137</f>
        <v xml:space="preserve">Les rogaría que intentarán aumentar el número de mesas de trabajo disponibles ya que en épocas cercanas a entregas de trabajos suele ser imposible el hecho de conseguir mesa. </v>
      </c>
      <c r="F1140" s="293" t="str">
        <f t="shared" si="250"/>
        <v/>
      </c>
      <c r="G1140" s="293" t="str">
        <f t="shared" si="250"/>
        <v/>
      </c>
      <c r="H1140" s="293" t="str">
        <f t="shared" si="250"/>
        <v/>
      </c>
      <c r="I1140" s="293" t="str">
        <f t="shared" si="250"/>
        <v/>
      </c>
      <c r="J1140" s="293" t="str">
        <f t="shared" si="250"/>
        <v/>
      </c>
      <c r="K1140" s="293" t="str">
        <f t="shared" si="250"/>
        <v/>
      </c>
      <c r="L1140" s="293" t="str">
        <f t="shared" si="250"/>
        <v/>
      </c>
      <c r="M1140" s="293" t="str">
        <f t="shared" si="250"/>
        <v/>
      </c>
      <c r="N1140" s="293" t="str">
        <f t="shared" si="250"/>
        <v/>
      </c>
      <c r="O1140" s="293" t="str">
        <f t="shared" si="250"/>
        <v/>
      </c>
      <c r="P1140" s="293" t="str">
        <f t="shared" si="249"/>
        <v/>
      </c>
      <c r="Q1140" s="293" t="str">
        <f t="shared" si="249"/>
        <v/>
      </c>
      <c r="R1140" s="293" t="str">
        <f t="shared" si="249"/>
        <v/>
      </c>
      <c r="S1140" s="293" t="str">
        <f t="shared" si="249"/>
        <v/>
      </c>
      <c r="T1140" s="293" t="str">
        <f t="shared" si="249"/>
        <v/>
      </c>
      <c r="U1140" s="293" t="str">
        <f t="shared" si="249"/>
        <v/>
      </c>
      <c r="V1140" s="293" t="str">
        <f t="shared" si="249"/>
        <v/>
      </c>
      <c r="W1140" s="293" t="str">
        <f t="shared" si="249"/>
        <v/>
      </c>
      <c r="X1140" s="293" t="str">
        <f t="shared" si="249"/>
        <v/>
      </c>
      <c r="Y1140" s="293" t="str">
        <f t="shared" si="249"/>
        <v/>
      </c>
      <c r="Z1140" s="293" t="str">
        <f t="shared" si="249"/>
        <v/>
      </c>
      <c r="AA1140" s="293" t="str">
        <f t="shared" si="249"/>
        <v/>
      </c>
      <c r="AB1140" s="293" t="str">
        <f t="shared" si="249"/>
        <v/>
      </c>
      <c r="AC1140" s="293" t="str">
        <f t="shared" si="249"/>
        <v/>
      </c>
      <c r="AD1140" s="293" t="str">
        <f t="shared" si="249"/>
        <v/>
      </c>
      <c r="AE1140" s="293" t="str">
        <f t="shared" si="249"/>
        <v/>
      </c>
      <c r="AF1140" s="293" t="str">
        <f t="shared" si="251"/>
        <v/>
      </c>
      <c r="AG1140" s="293" t="str">
        <f t="shared" si="251"/>
        <v/>
      </c>
      <c r="AH1140" s="293">
        <f t="shared" si="241"/>
        <v>0</v>
      </c>
      <c r="AI1140" s="292">
        <f t="shared" si="242"/>
        <v>1</v>
      </c>
    </row>
    <row r="1141" spans="1:35" ht="15.75" x14ac:dyDescent="0.25">
      <c r="A1141"/>
      <c r="B1141">
        <f>TABLA!D1138</f>
        <v>1158</v>
      </c>
      <c r="C1141">
        <f>TABLA!H1138</f>
        <v>14</v>
      </c>
      <c r="D1141" s="165" t="str">
        <f>TABLA!A1138</f>
        <v>F. Filología</v>
      </c>
      <c r="E1141" s="284">
        <f>TABLA!BN1138</f>
        <v>0</v>
      </c>
      <c r="F1141" s="293" t="str">
        <f t="shared" si="250"/>
        <v/>
      </c>
      <c r="G1141" s="293" t="str">
        <f t="shared" si="250"/>
        <v/>
      </c>
      <c r="H1141" s="293" t="str">
        <f t="shared" si="250"/>
        <v/>
      </c>
      <c r="I1141" s="293" t="str">
        <f t="shared" si="250"/>
        <v/>
      </c>
      <c r="J1141" s="293" t="str">
        <f t="shared" si="250"/>
        <v/>
      </c>
      <c r="K1141" s="293" t="str">
        <f t="shared" si="250"/>
        <v/>
      </c>
      <c r="L1141" s="293" t="str">
        <f t="shared" si="250"/>
        <v/>
      </c>
      <c r="M1141" s="293" t="str">
        <f t="shared" si="250"/>
        <v/>
      </c>
      <c r="N1141" s="293" t="str">
        <f t="shared" si="250"/>
        <v/>
      </c>
      <c r="O1141" s="293" t="str">
        <f t="shared" si="250"/>
        <v/>
      </c>
      <c r="P1141" s="293" t="str">
        <f t="shared" si="249"/>
        <v/>
      </c>
      <c r="Q1141" s="293" t="str">
        <f t="shared" si="249"/>
        <v/>
      </c>
      <c r="R1141" s="293" t="str">
        <f t="shared" si="249"/>
        <v/>
      </c>
      <c r="S1141" s="293" t="str">
        <f t="shared" si="249"/>
        <v/>
      </c>
      <c r="T1141" s="293" t="str">
        <f t="shared" si="249"/>
        <v/>
      </c>
      <c r="U1141" s="293" t="str">
        <f t="shared" si="249"/>
        <v/>
      </c>
      <c r="V1141" s="293" t="str">
        <f t="shared" si="249"/>
        <v/>
      </c>
      <c r="W1141" s="293" t="str">
        <f t="shared" si="249"/>
        <v/>
      </c>
      <c r="X1141" s="293" t="str">
        <f t="shared" si="249"/>
        <v/>
      </c>
      <c r="Y1141" s="293" t="str">
        <f t="shared" si="249"/>
        <v/>
      </c>
      <c r="Z1141" s="293" t="str">
        <f t="shared" si="251"/>
        <v/>
      </c>
      <c r="AA1141" s="293" t="str">
        <f t="shared" si="251"/>
        <v/>
      </c>
      <c r="AB1141" s="293" t="str">
        <f t="shared" si="251"/>
        <v/>
      </c>
      <c r="AC1141" s="293" t="str">
        <f t="shared" si="251"/>
        <v/>
      </c>
      <c r="AD1141" s="293" t="str">
        <f t="shared" si="251"/>
        <v/>
      </c>
      <c r="AE1141" s="293" t="str">
        <f t="shared" si="251"/>
        <v/>
      </c>
      <c r="AF1141" s="293" t="str">
        <f t="shared" si="251"/>
        <v/>
      </c>
      <c r="AG1141" s="293" t="str">
        <f t="shared" si="251"/>
        <v/>
      </c>
      <c r="AH1141" s="293">
        <f t="shared" si="241"/>
        <v>0</v>
      </c>
      <c r="AI1141" s="292" t="str">
        <f t="shared" si="242"/>
        <v>X</v>
      </c>
    </row>
    <row r="1142" spans="1:35" ht="15.75" x14ac:dyDescent="0.25">
      <c r="A1142"/>
      <c r="B1142">
        <f>TABLA!D1139</f>
        <v>1159</v>
      </c>
      <c r="C1142">
        <f>TABLA!H1139</f>
        <v>11</v>
      </c>
      <c r="D1142" s="284" t="str">
        <f>TABLA!A1139</f>
        <v>F. Derecho</v>
      </c>
      <c r="E1142" s="284">
        <f>TABLA!BN1139</f>
        <v>0</v>
      </c>
      <c r="F1142" s="293" t="str">
        <f t="shared" si="250"/>
        <v/>
      </c>
      <c r="G1142" s="293" t="str">
        <f t="shared" si="250"/>
        <v/>
      </c>
      <c r="H1142" s="293" t="str">
        <f t="shared" si="250"/>
        <v/>
      </c>
      <c r="I1142" s="293" t="str">
        <f t="shared" si="250"/>
        <v/>
      </c>
      <c r="J1142" s="293" t="str">
        <f t="shared" si="250"/>
        <v/>
      </c>
      <c r="K1142" s="293" t="str">
        <f t="shared" si="250"/>
        <v/>
      </c>
      <c r="L1142" s="293" t="str">
        <f t="shared" si="250"/>
        <v/>
      </c>
      <c r="M1142" s="293" t="str">
        <f t="shared" si="250"/>
        <v/>
      </c>
      <c r="N1142" s="293" t="str">
        <f t="shared" si="250"/>
        <v/>
      </c>
      <c r="O1142" s="293" t="str">
        <f t="shared" si="250"/>
        <v/>
      </c>
      <c r="P1142" s="293" t="str">
        <f t="shared" si="249"/>
        <v/>
      </c>
      <c r="Q1142" s="293" t="str">
        <f t="shared" si="249"/>
        <v/>
      </c>
      <c r="R1142" s="293" t="str">
        <f t="shared" si="249"/>
        <v/>
      </c>
      <c r="S1142" s="293" t="str">
        <f t="shared" si="249"/>
        <v/>
      </c>
      <c r="T1142" s="293" t="str">
        <f t="shared" si="249"/>
        <v/>
      </c>
      <c r="U1142" s="293" t="str">
        <f t="shared" si="249"/>
        <v/>
      </c>
      <c r="V1142" s="293" t="str">
        <f t="shared" si="249"/>
        <v/>
      </c>
      <c r="W1142" s="293" t="str">
        <f t="shared" si="249"/>
        <v/>
      </c>
      <c r="X1142" s="293" t="str">
        <f t="shared" si="249"/>
        <v/>
      </c>
      <c r="Y1142" s="293" t="str">
        <f t="shared" si="249"/>
        <v/>
      </c>
      <c r="Z1142" s="293" t="str">
        <f t="shared" si="251"/>
        <v/>
      </c>
      <c r="AA1142" s="293" t="str">
        <f t="shared" si="251"/>
        <v/>
      </c>
      <c r="AB1142" s="293" t="str">
        <f t="shared" si="251"/>
        <v/>
      </c>
      <c r="AC1142" s="293" t="str">
        <f t="shared" si="251"/>
        <v/>
      </c>
      <c r="AD1142" s="293" t="str">
        <f t="shared" si="251"/>
        <v/>
      </c>
      <c r="AE1142" s="293" t="str">
        <f t="shared" si="251"/>
        <v/>
      </c>
      <c r="AF1142" s="293" t="str">
        <f t="shared" si="251"/>
        <v/>
      </c>
      <c r="AG1142" s="293" t="str">
        <f t="shared" si="251"/>
        <v/>
      </c>
      <c r="AH1142" s="293">
        <f t="shared" si="241"/>
        <v>0</v>
      </c>
      <c r="AI1142" s="292" t="str">
        <f t="shared" si="242"/>
        <v>X</v>
      </c>
    </row>
    <row r="1143" spans="1:35" ht="51" x14ac:dyDescent="0.25">
      <c r="A1143" s="3"/>
      <c r="B1143">
        <f>TABLA!D1140</f>
        <v>1160</v>
      </c>
      <c r="C1143">
        <f>TABLA!H1140</f>
        <v>20</v>
      </c>
      <c r="D1143" s="284" t="str">
        <f>TABLA!A1140</f>
        <v>F. Psicología</v>
      </c>
      <c r="E1143" s="284" t="str">
        <f>TABLA!BN1140</f>
        <v>una gran biblioteca,  con muchas información actualizada y de acceso fácil, sobre todo a través de la plataforma digital, pero debo destacar la gran atención y agilidad en el servicio prestado por los funcionarios de biblioteca, como estudiante extranjero que en varios momentos estaba algo perdido en el sistema de biblioteca, los funcionarios con mucha amabilidad siempre me ayudaron en todo.&lt;br&gt;&lt;br&gt;espero sigan de esa forma.&lt;br&gt;&lt;br&gt;saludos &lt;br&gt;</v>
      </c>
      <c r="F1143" s="293" t="str">
        <f t="shared" si="250"/>
        <v/>
      </c>
      <c r="G1143" s="293" t="str">
        <f t="shared" si="250"/>
        <v/>
      </c>
      <c r="H1143" s="293" t="str">
        <f t="shared" si="250"/>
        <v/>
      </c>
      <c r="I1143" s="293" t="str">
        <f t="shared" si="250"/>
        <v/>
      </c>
      <c r="J1143" s="293" t="str">
        <f t="shared" si="250"/>
        <v/>
      </c>
      <c r="K1143" s="293" t="str">
        <f t="shared" si="250"/>
        <v/>
      </c>
      <c r="L1143" s="293" t="str">
        <f t="shared" si="250"/>
        <v/>
      </c>
      <c r="M1143" s="293" t="str">
        <f t="shared" si="250"/>
        <v/>
      </c>
      <c r="N1143" s="293" t="str">
        <f t="shared" si="250"/>
        <v/>
      </c>
      <c r="O1143" s="293" t="str">
        <f t="shared" si="250"/>
        <v/>
      </c>
      <c r="P1143" s="293" t="str">
        <f t="shared" si="249"/>
        <v/>
      </c>
      <c r="Q1143" s="293" t="str">
        <f t="shared" si="249"/>
        <v/>
      </c>
      <c r="R1143" s="293" t="str">
        <f t="shared" si="249"/>
        <v/>
      </c>
      <c r="S1143" s="293" t="str">
        <f t="shared" si="249"/>
        <v/>
      </c>
      <c r="T1143" s="293" t="str">
        <f t="shared" si="249"/>
        <v/>
      </c>
      <c r="U1143" s="293" t="str">
        <f t="shared" si="249"/>
        <v/>
      </c>
      <c r="V1143" s="293" t="str">
        <f t="shared" si="249"/>
        <v/>
      </c>
      <c r="W1143" s="293" t="str">
        <f t="shared" si="249"/>
        <v/>
      </c>
      <c r="X1143" s="293" t="str">
        <f t="shared" si="249"/>
        <v/>
      </c>
      <c r="Y1143" s="293" t="str">
        <f t="shared" si="249"/>
        <v/>
      </c>
      <c r="Z1143" s="293" t="str">
        <f t="shared" si="251"/>
        <v/>
      </c>
      <c r="AA1143" s="293" t="str">
        <f t="shared" si="251"/>
        <v/>
      </c>
      <c r="AB1143" s="293" t="str">
        <f t="shared" si="251"/>
        <v/>
      </c>
      <c r="AC1143" s="293" t="str">
        <f t="shared" si="251"/>
        <v>x</v>
      </c>
      <c r="AD1143" s="293" t="str">
        <f t="shared" si="251"/>
        <v/>
      </c>
      <c r="AE1143" s="293" t="str">
        <f t="shared" si="251"/>
        <v/>
      </c>
      <c r="AF1143" s="293" t="str">
        <f t="shared" si="251"/>
        <v/>
      </c>
      <c r="AG1143" s="293" t="str">
        <f t="shared" si="251"/>
        <v/>
      </c>
      <c r="AH1143" s="293">
        <f t="shared" si="241"/>
        <v>1</v>
      </c>
      <c r="AI1143" s="292">
        <f t="shared" si="242"/>
        <v>1</v>
      </c>
    </row>
    <row r="1144" spans="1:35" ht="39" x14ac:dyDescent="0.25">
      <c r="A1144"/>
      <c r="B1144">
        <f>TABLA!D1141</f>
        <v>1161</v>
      </c>
      <c r="C1144">
        <f>TABLA!H1141</f>
        <v>9</v>
      </c>
      <c r="D1144" s="165" t="str">
        <f>TABLA!A1141</f>
        <v>F. Ciencias Políticas y Sociología</v>
      </c>
      <c r="E1144" s="284">
        <f>TABLA!BN1141</f>
        <v>0</v>
      </c>
      <c r="F1144" s="293" t="str">
        <f t="shared" si="250"/>
        <v/>
      </c>
      <c r="G1144" s="293" t="str">
        <f t="shared" si="250"/>
        <v/>
      </c>
      <c r="H1144" s="293" t="str">
        <f t="shared" si="250"/>
        <v/>
      </c>
      <c r="I1144" s="293" t="str">
        <f t="shared" si="250"/>
        <v/>
      </c>
      <c r="J1144" s="293" t="str">
        <f t="shared" si="250"/>
        <v/>
      </c>
      <c r="K1144" s="293" t="str">
        <f t="shared" si="250"/>
        <v/>
      </c>
      <c r="L1144" s="293" t="str">
        <f t="shared" si="250"/>
        <v/>
      </c>
      <c r="M1144" s="293" t="str">
        <f t="shared" si="250"/>
        <v/>
      </c>
      <c r="N1144" s="293" t="str">
        <f t="shared" si="250"/>
        <v/>
      </c>
      <c r="O1144" s="293" t="str">
        <f t="shared" si="250"/>
        <v/>
      </c>
      <c r="P1144" s="293" t="str">
        <f t="shared" si="249"/>
        <v/>
      </c>
      <c r="Q1144" s="293" t="str">
        <f t="shared" si="249"/>
        <v/>
      </c>
      <c r="R1144" s="293" t="str">
        <f t="shared" si="249"/>
        <v/>
      </c>
      <c r="S1144" s="293" t="str">
        <f t="shared" si="249"/>
        <v/>
      </c>
      <c r="T1144" s="293" t="str">
        <f t="shared" si="249"/>
        <v/>
      </c>
      <c r="U1144" s="293" t="str">
        <f t="shared" si="249"/>
        <v/>
      </c>
      <c r="V1144" s="293" t="str">
        <f t="shared" si="249"/>
        <v/>
      </c>
      <c r="W1144" s="293" t="str">
        <f t="shared" si="249"/>
        <v/>
      </c>
      <c r="X1144" s="293" t="str">
        <f t="shared" si="249"/>
        <v/>
      </c>
      <c r="Y1144" s="293" t="str">
        <f t="shared" si="249"/>
        <v/>
      </c>
      <c r="Z1144" s="293" t="str">
        <f t="shared" si="251"/>
        <v/>
      </c>
      <c r="AA1144" s="293" t="str">
        <f t="shared" si="251"/>
        <v/>
      </c>
      <c r="AB1144" s="293" t="str">
        <f t="shared" si="251"/>
        <v/>
      </c>
      <c r="AC1144" s="293" t="str">
        <f t="shared" si="251"/>
        <v/>
      </c>
      <c r="AD1144" s="293" t="str">
        <f t="shared" si="251"/>
        <v/>
      </c>
      <c r="AE1144" s="293" t="str">
        <f t="shared" si="251"/>
        <v/>
      </c>
      <c r="AF1144" s="293" t="str">
        <f t="shared" si="251"/>
        <v/>
      </c>
      <c r="AG1144" s="293" t="str">
        <f t="shared" si="251"/>
        <v/>
      </c>
      <c r="AH1144" s="293">
        <f t="shared" si="241"/>
        <v>0</v>
      </c>
      <c r="AI1144" s="292" t="str">
        <f t="shared" si="242"/>
        <v>X</v>
      </c>
    </row>
    <row r="1145" spans="1:35" ht="26.25" x14ac:dyDescent="0.25">
      <c r="A1145"/>
      <c r="B1145">
        <f>TABLA!D1142</f>
        <v>1162</v>
      </c>
      <c r="C1145">
        <f>TABLA!H1142</f>
        <v>10</v>
      </c>
      <c r="D1145" s="165" t="str">
        <f>TABLA!A1142</f>
        <v>F. Ciencias Químicas</v>
      </c>
      <c r="E1145" s="284">
        <f>TABLA!BN1142</f>
        <v>0</v>
      </c>
      <c r="F1145" s="293" t="str">
        <f t="shared" si="250"/>
        <v/>
      </c>
      <c r="G1145" s="293" t="str">
        <f t="shared" si="250"/>
        <v/>
      </c>
      <c r="H1145" s="293" t="str">
        <f t="shared" si="250"/>
        <v/>
      </c>
      <c r="I1145" s="293" t="str">
        <f t="shared" si="250"/>
        <v/>
      </c>
      <c r="J1145" s="293" t="str">
        <f t="shared" si="250"/>
        <v/>
      </c>
      <c r="K1145" s="293" t="str">
        <f t="shared" si="250"/>
        <v/>
      </c>
      <c r="L1145" s="293" t="str">
        <f t="shared" si="250"/>
        <v/>
      </c>
      <c r="M1145" s="293" t="str">
        <f t="shared" si="250"/>
        <v/>
      </c>
      <c r="N1145" s="293" t="str">
        <f t="shared" si="250"/>
        <v/>
      </c>
      <c r="O1145" s="293" t="str">
        <f t="shared" si="250"/>
        <v/>
      </c>
      <c r="P1145" s="293" t="str">
        <f t="shared" si="249"/>
        <v/>
      </c>
      <c r="Q1145" s="293" t="str">
        <f t="shared" si="249"/>
        <v/>
      </c>
      <c r="R1145" s="293" t="str">
        <f t="shared" si="249"/>
        <v/>
      </c>
      <c r="S1145" s="293" t="str">
        <f t="shared" si="249"/>
        <v/>
      </c>
      <c r="T1145" s="293" t="str">
        <f t="shared" si="249"/>
        <v/>
      </c>
      <c r="U1145" s="293" t="str">
        <f t="shared" si="249"/>
        <v/>
      </c>
      <c r="V1145" s="293" t="str">
        <f t="shared" si="249"/>
        <v/>
      </c>
      <c r="W1145" s="293" t="str">
        <f t="shared" si="249"/>
        <v/>
      </c>
      <c r="X1145" s="293" t="str">
        <f t="shared" si="249"/>
        <v/>
      </c>
      <c r="Y1145" s="293" t="str">
        <f t="shared" si="249"/>
        <v/>
      </c>
      <c r="Z1145" s="293" t="str">
        <f t="shared" si="251"/>
        <v/>
      </c>
      <c r="AA1145" s="293" t="str">
        <f t="shared" si="251"/>
        <v/>
      </c>
      <c r="AB1145" s="293" t="str">
        <f t="shared" si="251"/>
        <v/>
      </c>
      <c r="AC1145" s="293" t="str">
        <f t="shared" si="251"/>
        <v/>
      </c>
      <c r="AD1145" s="293" t="str">
        <f t="shared" si="251"/>
        <v/>
      </c>
      <c r="AE1145" s="293" t="str">
        <f t="shared" si="251"/>
        <v/>
      </c>
      <c r="AF1145" s="293" t="str">
        <f t="shared" si="251"/>
        <v/>
      </c>
      <c r="AG1145" s="293" t="str">
        <f t="shared" si="251"/>
        <v/>
      </c>
      <c r="AH1145" s="293">
        <f t="shared" si="241"/>
        <v>0</v>
      </c>
      <c r="AI1145" s="292" t="str">
        <f t="shared" si="242"/>
        <v>X</v>
      </c>
    </row>
    <row r="1146" spans="1:35" ht="15.75" x14ac:dyDescent="0.25">
      <c r="A1146"/>
      <c r="B1146">
        <f>TABLA!D1143</f>
        <v>1163</v>
      </c>
      <c r="C1146">
        <f>TABLA!H1143</f>
        <v>26</v>
      </c>
      <c r="D1146" s="284" t="str">
        <f>TABLA!A1143</f>
        <v>F. Trabajo Social</v>
      </c>
      <c r="E1146" s="284">
        <f>TABLA!BN1143</f>
        <v>0</v>
      </c>
      <c r="F1146" s="293" t="str">
        <f t="shared" si="250"/>
        <v/>
      </c>
      <c r="G1146" s="293" t="str">
        <f t="shared" si="250"/>
        <v/>
      </c>
      <c r="H1146" s="293" t="str">
        <f t="shared" si="250"/>
        <v/>
      </c>
      <c r="I1146" s="293" t="str">
        <f t="shared" si="250"/>
        <v/>
      </c>
      <c r="J1146" s="293" t="str">
        <f t="shared" si="250"/>
        <v/>
      </c>
      <c r="K1146" s="293" t="str">
        <f t="shared" si="250"/>
        <v/>
      </c>
      <c r="L1146" s="293" t="str">
        <f t="shared" si="250"/>
        <v/>
      </c>
      <c r="M1146" s="293" t="str">
        <f t="shared" si="250"/>
        <v/>
      </c>
      <c r="N1146" s="293" t="str">
        <f t="shared" si="250"/>
        <v/>
      </c>
      <c r="O1146" s="293" t="str">
        <f t="shared" si="250"/>
        <v/>
      </c>
      <c r="P1146" s="293" t="str">
        <f t="shared" si="249"/>
        <v/>
      </c>
      <c r="Q1146" s="293" t="str">
        <f t="shared" si="249"/>
        <v/>
      </c>
      <c r="R1146" s="293" t="str">
        <f t="shared" si="249"/>
        <v/>
      </c>
      <c r="S1146" s="293" t="str">
        <f t="shared" si="249"/>
        <v/>
      </c>
      <c r="T1146" s="293" t="str">
        <f t="shared" si="249"/>
        <v/>
      </c>
      <c r="U1146" s="293" t="str">
        <f t="shared" si="249"/>
        <v/>
      </c>
      <c r="V1146" s="293" t="str">
        <f t="shared" si="249"/>
        <v/>
      </c>
      <c r="W1146" s="293" t="str">
        <f t="shared" si="249"/>
        <v/>
      </c>
      <c r="X1146" s="293" t="str">
        <f t="shared" si="249"/>
        <v/>
      </c>
      <c r="Y1146" s="293" t="str">
        <f t="shared" si="249"/>
        <v/>
      </c>
      <c r="Z1146" s="293" t="str">
        <f t="shared" si="251"/>
        <v/>
      </c>
      <c r="AA1146" s="293" t="str">
        <f t="shared" si="251"/>
        <v/>
      </c>
      <c r="AB1146" s="293" t="str">
        <f t="shared" si="251"/>
        <v/>
      </c>
      <c r="AC1146" s="293" t="str">
        <f t="shared" si="251"/>
        <v/>
      </c>
      <c r="AD1146" s="293" t="str">
        <f t="shared" si="251"/>
        <v/>
      </c>
      <c r="AE1146" s="293" t="str">
        <f t="shared" si="251"/>
        <v/>
      </c>
      <c r="AF1146" s="293" t="str">
        <f t="shared" si="251"/>
        <v/>
      </c>
      <c r="AG1146" s="293" t="str">
        <f t="shared" si="251"/>
        <v/>
      </c>
      <c r="AH1146" s="293">
        <f t="shared" si="241"/>
        <v>0</v>
      </c>
      <c r="AI1146" s="292" t="str">
        <f t="shared" si="242"/>
        <v>X</v>
      </c>
    </row>
    <row r="1147" spans="1:35" ht="38.25" x14ac:dyDescent="0.25">
      <c r="A1147"/>
      <c r="B1147">
        <f>TABLA!D1144</f>
        <v>1164</v>
      </c>
      <c r="C1147">
        <f>TABLA!H1144</f>
        <v>5</v>
      </c>
      <c r="D1147" s="284" t="str">
        <f>TABLA!A1144</f>
        <v>F. Ciencias Económicas y Empresariales</v>
      </c>
      <c r="E1147" s="284" t="str">
        <f>TABLA!BN1144</f>
        <v>No sabia que había cursos para el alumnado</v>
      </c>
      <c r="F1147" s="293" t="str">
        <f t="shared" si="250"/>
        <v/>
      </c>
      <c r="G1147" s="293" t="str">
        <f t="shared" si="250"/>
        <v/>
      </c>
      <c r="H1147" s="293" t="str">
        <f t="shared" si="250"/>
        <v/>
      </c>
      <c r="I1147" s="293" t="str">
        <f t="shared" si="250"/>
        <v/>
      </c>
      <c r="J1147" s="293" t="str">
        <f t="shared" si="250"/>
        <v/>
      </c>
      <c r="K1147" s="293" t="str">
        <f t="shared" si="250"/>
        <v/>
      </c>
      <c r="L1147" s="293" t="str">
        <f t="shared" si="250"/>
        <v/>
      </c>
      <c r="M1147" s="293" t="str">
        <f t="shared" si="250"/>
        <v/>
      </c>
      <c r="N1147" s="293" t="str">
        <f t="shared" si="250"/>
        <v/>
      </c>
      <c r="O1147" s="293" t="str">
        <f t="shared" si="250"/>
        <v/>
      </c>
      <c r="P1147" s="293" t="str">
        <f t="shared" si="249"/>
        <v/>
      </c>
      <c r="Q1147" s="293" t="str">
        <f t="shared" si="249"/>
        <v/>
      </c>
      <c r="R1147" s="293" t="str">
        <f t="shared" si="249"/>
        <v/>
      </c>
      <c r="S1147" s="293" t="str">
        <f t="shared" si="249"/>
        <v/>
      </c>
      <c r="T1147" s="293" t="str">
        <f t="shared" si="249"/>
        <v/>
      </c>
      <c r="U1147" s="293" t="str">
        <f t="shared" si="249"/>
        <v/>
      </c>
      <c r="V1147" s="293" t="str">
        <f t="shared" si="249"/>
        <v/>
      </c>
      <c r="W1147" s="293" t="str">
        <f t="shared" si="249"/>
        <v/>
      </c>
      <c r="X1147" s="293" t="str">
        <f t="shared" si="249"/>
        <v/>
      </c>
      <c r="Y1147" s="293" t="str">
        <f t="shared" si="249"/>
        <v/>
      </c>
      <c r="Z1147" s="293" t="str">
        <f t="shared" si="251"/>
        <v/>
      </c>
      <c r="AA1147" s="293" t="str">
        <f t="shared" si="251"/>
        <v/>
      </c>
      <c r="AB1147" s="293" t="str">
        <f t="shared" si="251"/>
        <v/>
      </c>
      <c r="AC1147" s="293" t="str">
        <f t="shared" si="251"/>
        <v/>
      </c>
      <c r="AD1147" s="293" t="str">
        <f t="shared" si="251"/>
        <v/>
      </c>
      <c r="AE1147" s="293" t="str">
        <f t="shared" si="251"/>
        <v>x</v>
      </c>
      <c r="AF1147" s="293" t="str">
        <f t="shared" si="251"/>
        <v/>
      </c>
      <c r="AG1147" s="293" t="str">
        <f t="shared" si="251"/>
        <v/>
      </c>
      <c r="AH1147" s="293">
        <f t="shared" si="241"/>
        <v>1</v>
      </c>
      <c r="AI1147" s="292">
        <f t="shared" si="242"/>
        <v>1</v>
      </c>
    </row>
    <row r="1148" spans="1:35" ht="63.75" x14ac:dyDescent="0.25">
      <c r="A1148"/>
      <c r="B1148">
        <f>TABLA!D1145</f>
        <v>1165</v>
      </c>
      <c r="C1148">
        <f>TABLA!H1145</f>
        <v>14</v>
      </c>
      <c r="D1148" s="165" t="str">
        <f>TABLA!A1145</f>
        <v>F. Filología</v>
      </c>
      <c r="E1148" s="284" t="str">
        <f>TABLA!BN1145</f>
        <v>Los motivos por los que califico el empeoramiento de los servisios de la biblioteca son:&lt;br&gt;-La nueva web de la Biblioteca es más compleja para realizar reservas o búsqueda.&lt;br&gt;-Anteriormente podíamos cancelar una reserva, ahora no encontramos ese espacio.&lt;br&gt;Además, creo que la ampliación del horario en época de exámenes es una maravilla pero no va acorde con las entregas. Este año ha acabado dos semanas antes.&lt;br&gt;Por último, en relación con el apartado 5: no he asistido a cursos porque me acabo de enterar que existen&lt;br&gt;</v>
      </c>
      <c r="F1148" s="293" t="str">
        <f t="shared" si="250"/>
        <v/>
      </c>
      <c r="G1148" s="293" t="str">
        <f t="shared" si="250"/>
        <v/>
      </c>
      <c r="H1148" s="293" t="str">
        <f t="shared" si="250"/>
        <v/>
      </c>
      <c r="I1148" s="293" t="str">
        <f t="shared" si="250"/>
        <v/>
      </c>
      <c r="J1148" s="293" t="str">
        <f t="shared" si="250"/>
        <v/>
      </c>
      <c r="K1148" s="293" t="str">
        <f t="shared" si="250"/>
        <v/>
      </c>
      <c r="L1148" s="293" t="str">
        <f t="shared" si="250"/>
        <v/>
      </c>
      <c r="M1148" s="293" t="str">
        <f t="shared" si="250"/>
        <v/>
      </c>
      <c r="N1148" s="293" t="str">
        <f t="shared" si="250"/>
        <v/>
      </c>
      <c r="O1148" s="293" t="str">
        <f t="shared" si="250"/>
        <v/>
      </c>
      <c r="P1148" s="293" t="str">
        <f t="shared" si="249"/>
        <v>x</v>
      </c>
      <c r="Q1148" s="293" t="str">
        <f t="shared" si="249"/>
        <v/>
      </c>
      <c r="R1148" s="293" t="str">
        <f t="shared" si="249"/>
        <v/>
      </c>
      <c r="S1148" s="293" t="str">
        <f t="shared" si="249"/>
        <v/>
      </c>
      <c r="T1148" s="293" t="str">
        <f t="shared" si="249"/>
        <v/>
      </c>
      <c r="U1148" s="293" t="str">
        <f t="shared" si="249"/>
        <v/>
      </c>
      <c r="V1148" s="293" t="str">
        <f t="shared" si="249"/>
        <v/>
      </c>
      <c r="W1148" s="293" t="str">
        <f t="shared" si="249"/>
        <v/>
      </c>
      <c r="X1148" s="293" t="str">
        <f t="shared" si="249"/>
        <v/>
      </c>
      <c r="Y1148" s="293" t="str">
        <f t="shared" si="249"/>
        <v/>
      </c>
      <c r="Z1148" s="293" t="str">
        <f t="shared" si="251"/>
        <v/>
      </c>
      <c r="AA1148" s="293" t="str">
        <f t="shared" si="251"/>
        <v/>
      </c>
      <c r="AB1148" s="293" t="str">
        <f t="shared" si="251"/>
        <v/>
      </c>
      <c r="AC1148" s="293" t="str">
        <f t="shared" si="251"/>
        <v/>
      </c>
      <c r="AD1148" s="293" t="str">
        <f t="shared" si="251"/>
        <v/>
      </c>
      <c r="AE1148" s="293" t="str">
        <f t="shared" si="251"/>
        <v>x</v>
      </c>
      <c r="AF1148" s="293" t="str">
        <f t="shared" si="251"/>
        <v>x</v>
      </c>
      <c r="AG1148" s="293" t="str">
        <f t="shared" si="251"/>
        <v/>
      </c>
      <c r="AH1148" s="293">
        <f t="shared" si="241"/>
        <v>3</v>
      </c>
      <c r="AI1148" s="292">
        <f t="shared" si="242"/>
        <v>1</v>
      </c>
    </row>
    <row r="1149" spans="1:35" ht="38.25" x14ac:dyDescent="0.25">
      <c r="A1149"/>
      <c r="B1149">
        <f>TABLA!D1146</f>
        <v>1166</v>
      </c>
      <c r="C1149">
        <f>TABLA!H1146</f>
        <v>22</v>
      </c>
      <c r="D1149" s="284" t="str">
        <f>TABLA!A1146</f>
        <v>F. Enfermería, Fisioterapia y Podología</v>
      </c>
      <c r="E1149" s="284">
        <f>TABLA!BN1146</f>
        <v>0</v>
      </c>
      <c r="F1149" s="293" t="str">
        <f t="shared" si="250"/>
        <v/>
      </c>
      <c r="G1149" s="293" t="str">
        <f t="shared" si="250"/>
        <v/>
      </c>
      <c r="H1149" s="293" t="str">
        <f t="shared" si="250"/>
        <v/>
      </c>
      <c r="I1149" s="293" t="str">
        <f t="shared" si="250"/>
        <v/>
      </c>
      <c r="J1149" s="293" t="str">
        <f t="shared" si="250"/>
        <v/>
      </c>
      <c r="K1149" s="293" t="str">
        <f t="shared" si="250"/>
        <v/>
      </c>
      <c r="L1149" s="293" t="str">
        <f t="shared" si="250"/>
        <v/>
      </c>
      <c r="M1149" s="293" t="str">
        <f t="shared" si="250"/>
        <v/>
      </c>
      <c r="N1149" s="293" t="str">
        <f t="shared" si="250"/>
        <v/>
      </c>
      <c r="O1149" s="293" t="str">
        <f t="shared" si="250"/>
        <v/>
      </c>
      <c r="P1149" s="293" t="str">
        <f t="shared" si="249"/>
        <v/>
      </c>
      <c r="Q1149" s="293" t="str">
        <f t="shared" si="249"/>
        <v/>
      </c>
      <c r="R1149" s="293" t="str">
        <f t="shared" si="249"/>
        <v/>
      </c>
      <c r="S1149" s="293" t="str">
        <f t="shared" si="249"/>
        <v/>
      </c>
      <c r="T1149" s="293" t="str">
        <f t="shared" si="249"/>
        <v/>
      </c>
      <c r="U1149" s="293" t="str">
        <f t="shared" si="249"/>
        <v/>
      </c>
      <c r="V1149" s="293" t="str">
        <f t="shared" si="249"/>
        <v/>
      </c>
      <c r="W1149" s="293" t="str">
        <f t="shared" si="249"/>
        <v/>
      </c>
      <c r="X1149" s="293" t="str">
        <f t="shared" si="249"/>
        <v/>
      </c>
      <c r="Y1149" s="293" t="str">
        <f t="shared" si="249"/>
        <v/>
      </c>
      <c r="Z1149" s="293" t="str">
        <f t="shared" si="251"/>
        <v/>
      </c>
      <c r="AA1149" s="293" t="str">
        <f t="shared" si="251"/>
        <v/>
      </c>
      <c r="AB1149" s="293" t="str">
        <f t="shared" si="251"/>
        <v/>
      </c>
      <c r="AC1149" s="293" t="str">
        <f t="shared" si="251"/>
        <v/>
      </c>
      <c r="AD1149" s="293" t="str">
        <f t="shared" si="251"/>
        <v/>
      </c>
      <c r="AE1149" s="293" t="str">
        <f t="shared" si="251"/>
        <v/>
      </c>
      <c r="AF1149" s="293" t="str">
        <f t="shared" si="251"/>
        <v/>
      </c>
      <c r="AG1149" s="293" t="str">
        <f t="shared" si="251"/>
        <v/>
      </c>
      <c r="AH1149" s="293">
        <f t="shared" si="241"/>
        <v>0</v>
      </c>
      <c r="AI1149" s="292" t="str">
        <f t="shared" si="242"/>
        <v>X</v>
      </c>
    </row>
    <row r="1150" spans="1:35" ht="39" x14ac:dyDescent="0.25">
      <c r="A1150" s="3"/>
      <c r="B1150">
        <f>TABLA!D1147</f>
        <v>1167</v>
      </c>
      <c r="C1150">
        <f>TABLA!H1147</f>
        <v>9</v>
      </c>
      <c r="D1150" s="165" t="str">
        <f>TABLA!A1147</f>
        <v>F. Ciencias Políticas y Sociología</v>
      </c>
      <c r="E1150" s="284">
        <f>TABLA!BN1147</f>
        <v>0</v>
      </c>
      <c r="F1150" s="293" t="str">
        <f t="shared" si="250"/>
        <v/>
      </c>
      <c r="G1150" s="293" t="str">
        <f t="shared" si="250"/>
        <v/>
      </c>
      <c r="H1150" s="293" t="str">
        <f t="shared" si="250"/>
        <v/>
      </c>
      <c r="I1150" s="293" t="str">
        <f t="shared" si="250"/>
        <v/>
      </c>
      <c r="J1150" s="293" t="str">
        <f t="shared" si="250"/>
        <v/>
      </c>
      <c r="K1150" s="293" t="str">
        <f t="shared" si="250"/>
        <v/>
      </c>
      <c r="L1150" s="293" t="str">
        <f t="shared" si="250"/>
        <v/>
      </c>
      <c r="M1150" s="293" t="str">
        <f t="shared" si="250"/>
        <v/>
      </c>
      <c r="N1150" s="293" t="str">
        <f t="shared" si="250"/>
        <v/>
      </c>
      <c r="O1150" s="293" t="str">
        <f t="shared" si="250"/>
        <v/>
      </c>
      <c r="P1150" s="293" t="str">
        <f t="shared" si="249"/>
        <v/>
      </c>
      <c r="Q1150" s="293" t="str">
        <f t="shared" si="249"/>
        <v/>
      </c>
      <c r="R1150" s="293" t="str">
        <f t="shared" si="249"/>
        <v/>
      </c>
      <c r="S1150" s="293" t="str">
        <f t="shared" si="249"/>
        <v/>
      </c>
      <c r="T1150" s="293" t="str">
        <f t="shared" si="249"/>
        <v/>
      </c>
      <c r="U1150" s="293" t="str">
        <f t="shared" si="249"/>
        <v/>
      </c>
      <c r="V1150" s="293" t="str">
        <f t="shared" si="249"/>
        <v/>
      </c>
      <c r="W1150" s="293" t="str">
        <f t="shared" si="249"/>
        <v/>
      </c>
      <c r="X1150" s="293" t="str">
        <f t="shared" si="249"/>
        <v/>
      </c>
      <c r="Y1150" s="293" t="str">
        <f t="shared" si="249"/>
        <v/>
      </c>
      <c r="Z1150" s="293" t="str">
        <f t="shared" si="251"/>
        <v/>
      </c>
      <c r="AA1150" s="293" t="str">
        <f t="shared" si="251"/>
        <v/>
      </c>
      <c r="AB1150" s="293" t="str">
        <f t="shared" si="251"/>
        <v/>
      </c>
      <c r="AC1150" s="293" t="str">
        <f t="shared" si="251"/>
        <v/>
      </c>
      <c r="AD1150" s="293" t="str">
        <f t="shared" si="251"/>
        <v/>
      </c>
      <c r="AE1150" s="293" t="str">
        <f t="shared" si="251"/>
        <v/>
      </c>
      <c r="AF1150" s="293" t="str">
        <f t="shared" si="251"/>
        <v/>
      </c>
      <c r="AG1150" s="293" t="str">
        <f t="shared" si="251"/>
        <v/>
      </c>
      <c r="AH1150" s="293">
        <f t="shared" si="241"/>
        <v>0</v>
      </c>
      <c r="AI1150" s="292" t="str">
        <f t="shared" si="242"/>
        <v>X</v>
      </c>
    </row>
    <row r="1151" spans="1:35" ht="39" x14ac:dyDescent="0.25">
      <c r="A1151"/>
      <c r="B1151">
        <f>TABLA!D1148</f>
        <v>1168</v>
      </c>
      <c r="C1151">
        <f>TABLA!H1148</f>
        <v>9</v>
      </c>
      <c r="D1151" s="165" t="str">
        <f>TABLA!A1148</f>
        <v>F. Ciencias Políticas y Sociología</v>
      </c>
      <c r="E1151" s="284">
        <f>TABLA!BN1148</f>
        <v>0</v>
      </c>
      <c r="F1151" s="293" t="str">
        <f t="shared" si="250"/>
        <v/>
      </c>
      <c r="G1151" s="293" t="str">
        <f t="shared" si="250"/>
        <v/>
      </c>
      <c r="H1151" s="293" t="str">
        <f t="shared" si="250"/>
        <v/>
      </c>
      <c r="I1151" s="293" t="str">
        <f t="shared" si="250"/>
        <v/>
      </c>
      <c r="J1151" s="293" t="str">
        <f t="shared" si="250"/>
        <v/>
      </c>
      <c r="K1151" s="293" t="str">
        <f t="shared" si="250"/>
        <v/>
      </c>
      <c r="L1151" s="293" t="str">
        <f t="shared" si="250"/>
        <v/>
      </c>
      <c r="M1151" s="293" t="str">
        <f t="shared" si="250"/>
        <v/>
      </c>
      <c r="N1151" s="293" t="str">
        <f t="shared" si="250"/>
        <v/>
      </c>
      <c r="O1151" s="293" t="str">
        <f t="shared" si="250"/>
        <v/>
      </c>
      <c r="P1151" s="293" t="str">
        <f t="shared" si="249"/>
        <v/>
      </c>
      <c r="Q1151" s="293" t="str">
        <f t="shared" si="249"/>
        <v/>
      </c>
      <c r="R1151" s="293" t="str">
        <f t="shared" si="249"/>
        <v/>
      </c>
      <c r="S1151" s="293" t="str">
        <f t="shared" si="249"/>
        <v/>
      </c>
      <c r="T1151" s="293" t="str">
        <f t="shared" si="249"/>
        <v/>
      </c>
      <c r="U1151" s="293" t="str">
        <f t="shared" si="249"/>
        <v/>
      </c>
      <c r="V1151" s="293" t="str">
        <f t="shared" si="249"/>
        <v/>
      </c>
      <c r="W1151" s="293" t="str">
        <f t="shared" si="249"/>
        <v/>
      </c>
      <c r="X1151" s="293" t="str">
        <f t="shared" si="249"/>
        <v/>
      </c>
      <c r="Y1151" s="293" t="str">
        <f t="shared" si="249"/>
        <v/>
      </c>
      <c r="Z1151" s="293" t="str">
        <f t="shared" si="251"/>
        <v/>
      </c>
      <c r="AA1151" s="293" t="str">
        <f t="shared" si="251"/>
        <v/>
      </c>
      <c r="AB1151" s="293" t="str">
        <f t="shared" si="251"/>
        <v/>
      </c>
      <c r="AC1151" s="293" t="str">
        <f t="shared" si="251"/>
        <v/>
      </c>
      <c r="AD1151" s="293" t="str">
        <f t="shared" si="251"/>
        <v/>
      </c>
      <c r="AE1151" s="293" t="str">
        <f t="shared" si="251"/>
        <v/>
      </c>
      <c r="AF1151" s="293" t="str">
        <f t="shared" si="251"/>
        <v/>
      </c>
      <c r="AG1151" s="293" t="str">
        <f t="shared" si="251"/>
        <v/>
      </c>
      <c r="AH1151" s="293">
        <f t="shared" si="241"/>
        <v>0</v>
      </c>
      <c r="AI1151" s="292" t="str">
        <f t="shared" si="242"/>
        <v>X</v>
      </c>
    </row>
    <row r="1152" spans="1:35" ht="26.25" x14ac:dyDescent="0.25">
      <c r="A1152" s="3"/>
      <c r="B1152">
        <f>TABLA!D1149</f>
        <v>1169</v>
      </c>
      <c r="C1152">
        <f>TABLA!H1149</f>
        <v>4</v>
      </c>
      <c r="D1152" s="165" t="str">
        <f>TABLA!A1149</f>
        <v>F. Ciencias de la Información</v>
      </c>
      <c r="E1152" s="284">
        <f>TABLA!BN1149</f>
        <v>0</v>
      </c>
      <c r="F1152" s="293" t="str">
        <f t="shared" si="250"/>
        <v/>
      </c>
      <c r="G1152" s="293" t="str">
        <f t="shared" si="250"/>
        <v/>
      </c>
      <c r="H1152" s="293" t="str">
        <f t="shared" si="250"/>
        <v/>
      </c>
      <c r="I1152" s="293" t="str">
        <f t="shared" si="250"/>
        <v/>
      </c>
      <c r="J1152" s="293" t="str">
        <f t="shared" si="250"/>
        <v/>
      </c>
      <c r="K1152" s="293" t="str">
        <f t="shared" si="250"/>
        <v/>
      </c>
      <c r="L1152" s="293" t="str">
        <f t="shared" si="250"/>
        <v/>
      </c>
      <c r="M1152" s="293" t="str">
        <f t="shared" si="250"/>
        <v/>
      </c>
      <c r="N1152" s="293" t="str">
        <f t="shared" si="250"/>
        <v/>
      </c>
      <c r="O1152" s="293" t="str">
        <f t="shared" si="250"/>
        <v/>
      </c>
      <c r="P1152" s="293" t="str">
        <f t="shared" si="249"/>
        <v/>
      </c>
      <c r="Q1152" s="293" t="str">
        <f t="shared" si="249"/>
        <v/>
      </c>
      <c r="R1152" s="293" t="str">
        <f t="shared" si="249"/>
        <v/>
      </c>
      <c r="S1152" s="293" t="str">
        <f t="shared" si="249"/>
        <v/>
      </c>
      <c r="T1152" s="293" t="str">
        <f t="shared" si="249"/>
        <v/>
      </c>
      <c r="U1152" s="293" t="str">
        <f t="shared" si="249"/>
        <v/>
      </c>
      <c r="V1152" s="293" t="str">
        <f t="shared" si="249"/>
        <v/>
      </c>
      <c r="W1152" s="293" t="str">
        <f t="shared" si="249"/>
        <v/>
      </c>
      <c r="X1152" s="293" t="str">
        <f t="shared" si="249"/>
        <v/>
      </c>
      <c r="Y1152" s="293" t="str">
        <f t="shared" si="249"/>
        <v/>
      </c>
      <c r="Z1152" s="293" t="str">
        <f t="shared" si="251"/>
        <v/>
      </c>
      <c r="AA1152" s="293" t="str">
        <f t="shared" si="251"/>
        <v/>
      </c>
      <c r="AB1152" s="293" t="str">
        <f t="shared" si="251"/>
        <v/>
      </c>
      <c r="AC1152" s="293" t="str">
        <f t="shared" si="251"/>
        <v/>
      </c>
      <c r="AD1152" s="293" t="str">
        <f t="shared" si="251"/>
        <v/>
      </c>
      <c r="AE1152" s="293" t="str">
        <f t="shared" si="251"/>
        <v/>
      </c>
      <c r="AF1152" s="293" t="str">
        <f t="shared" si="251"/>
        <v/>
      </c>
      <c r="AG1152" s="293" t="str">
        <f t="shared" si="251"/>
        <v/>
      </c>
      <c r="AH1152" s="293">
        <f t="shared" si="241"/>
        <v>0</v>
      </c>
      <c r="AI1152" s="292" t="str">
        <f t="shared" si="242"/>
        <v>X</v>
      </c>
    </row>
    <row r="1153" spans="1:35" ht="25.5" x14ac:dyDescent="0.25">
      <c r="A1153" s="3"/>
      <c r="B1153">
        <f>TABLA!D1150</f>
        <v>1170</v>
      </c>
      <c r="C1153">
        <f>TABLA!H1150</f>
        <v>4</v>
      </c>
      <c r="D1153" s="284" t="str">
        <f>TABLA!A1150</f>
        <v>F. Ciencias de la Información</v>
      </c>
      <c r="E1153" s="284">
        <f>TABLA!BN1150</f>
        <v>0</v>
      </c>
      <c r="F1153" s="293" t="str">
        <f t="shared" si="250"/>
        <v/>
      </c>
      <c r="G1153" s="293" t="str">
        <f t="shared" si="250"/>
        <v/>
      </c>
      <c r="H1153" s="293" t="str">
        <f t="shared" si="250"/>
        <v/>
      </c>
      <c r="I1153" s="293" t="str">
        <f t="shared" si="250"/>
        <v/>
      </c>
      <c r="J1153" s="293" t="str">
        <f t="shared" si="250"/>
        <v/>
      </c>
      <c r="K1153" s="293" t="str">
        <f t="shared" si="250"/>
        <v/>
      </c>
      <c r="L1153" s="293" t="str">
        <f t="shared" si="250"/>
        <v/>
      </c>
      <c r="M1153" s="293" t="str">
        <f t="shared" si="250"/>
        <v/>
      </c>
      <c r="N1153" s="293" t="str">
        <f t="shared" si="250"/>
        <v/>
      </c>
      <c r="O1153" s="293" t="str">
        <f t="shared" si="250"/>
        <v/>
      </c>
      <c r="P1153" s="293" t="str">
        <f t="shared" si="249"/>
        <v/>
      </c>
      <c r="Q1153" s="293" t="str">
        <f t="shared" si="249"/>
        <v/>
      </c>
      <c r="R1153" s="293" t="str">
        <f t="shared" si="249"/>
        <v/>
      </c>
      <c r="S1153" s="293" t="str">
        <f t="shared" si="249"/>
        <v/>
      </c>
      <c r="T1153" s="293" t="str">
        <f t="shared" si="249"/>
        <v/>
      </c>
      <c r="U1153" s="293" t="str">
        <f t="shared" si="249"/>
        <v/>
      </c>
      <c r="V1153" s="293" t="str">
        <f t="shared" si="249"/>
        <v/>
      </c>
      <c r="W1153" s="293" t="str">
        <f t="shared" si="249"/>
        <v/>
      </c>
      <c r="X1153" s="293" t="str">
        <f t="shared" si="249"/>
        <v/>
      </c>
      <c r="Y1153" s="293" t="str">
        <f t="shared" si="249"/>
        <v/>
      </c>
      <c r="Z1153" s="293" t="str">
        <f t="shared" si="251"/>
        <v/>
      </c>
      <c r="AA1153" s="293" t="str">
        <f t="shared" si="251"/>
        <v/>
      </c>
      <c r="AB1153" s="293" t="str">
        <f t="shared" si="251"/>
        <v/>
      </c>
      <c r="AC1153" s="293" t="str">
        <f t="shared" si="251"/>
        <v/>
      </c>
      <c r="AD1153" s="293" t="str">
        <f t="shared" si="251"/>
        <v/>
      </c>
      <c r="AE1153" s="293" t="str">
        <f t="shared" si="251"/>
        <v/>
      </c>
      <c r="AF1153" s="293" t="str">
        <f t="shared" si="251"/>
        <v/>
      </c>
      <c r="AG1153" s="293" t="str">
        <f t="shared" si="251"/>
        <v/>
      </c>
      <c r="AH1153" s="293">
        <f t="shared" si="241"/>
        <v>0</v>
      </c>
      <c r="AI1153" s="292" t="str">
        <f t="shared" si="242"/>
        <v>X</v>
      </c>
    </row>
    <row r="1154" spans="1:35" ht="25.5" x14ac:dyDescent="0.25">
      <c r="A1154"/>
      <c r="B1154">
        <f>TABLA!D1151</f>
        <v>1171</v>
      </c>
      <c r="C1154">
        <f>TABLA!H1151</f>
        <v>14</v>
      </c>
      <c r="D1154" s="284" t="str">
        <f>TABLA!A1151</f>
        <v>F. Filología</v>
      </c>
      <c r="E1154" s="284" t="str">
        <f>TABLA!BN1151</f>
        <v>horario mas amplio, contratad mas personas para hacer turno de noche. la ua tiene una biblioteca 24h 364 días al año (año nuevo de descanso).</v>
      </c>
      <c r="F1154" s="293" t="str">
        <f t="shared" si="250"/>
        <v/>
      </c>
      <c r="G1154" s="293" t="str">
        <f t="shared" si="250"/>
        <v/>
      </c>
      <c r="H1154" s="293" t="str">
        <f t="shared" si="250"/>
        <v/>
      </c>
      <c r="I1154" s="293" t="str">
        <f t="shared" si="250"/>
        <v/>
      </c>
      <c r="J1154" s="293" t="str">
        <f t="shared" si="250"/>
        <v/>
      </c>
      <c r="K1154" s="293" t="str">
        <f t="shared" si="250"/>
        <v/>
      </c>
      <c r="L1154" s="293" t="str">
        <f t="shared" si="250"/>
        <v/>
      </c>
      <c r="M1154" s="293" t="str">
        <f t="shared" si="250"/>
        <v/>
      </c>
      <c r="N1154" s="293" t="str">
        <f t="shared" si="250"/>
        <v/>
      </c>
      <c r="O1154" s="293" t="str">
        <f t="shared" si="250"/>
        <v/>
      </c>
      <c r="P1154" s="293" t="str">
        <f t="shared" si="250"/>
        <v>x</v>
      </c>
      <c r="Q1154" s="293" t="str">
        <f t="shared" si="250"/>
        <v/>
      </c>
      <c r="R1154" s="293" t="str">
        <f t="shared" si="250"/>
        <v/>
      </c>
      <c r="S1154" s="293" t="str">
        <f t="shared" si="250"/>
        <v/>
      </c>
      <c r="T1154" s="293" t="str">
        <f t="shared" si="250"/>
        <v/>
      </c>
      <c r="U1154" s="293" t="str">
        <f t="shared" si="250"/>
        <v/>
      </c>
      <c r="V1154" s="293" t="str">
        <f t="shared" ref="P1154:AE1169" si="252">IFERROR((IF(FIND(V$1,$E1154,1)&gt;0,"x")),"")</f>
        <v/>
      </c>
      <c r="W1154" s="293" t="str">
        <f t="shared" si="252"/>
        <v/>
      </c>
      <c r="X1154" s="293" t="str">
        <f t="shared" si="252"/>
        <v/>
      </c>
      <c r="Y1154" s="293" t="str">
        <f t="shared" si="252"/>
        <v/>
      </c>
      <c r="Z1154" s="293" t="str">
        <f t="shared" si="251"/>
        <v/>
      </c>
      <c r="AA1154" s="293" t="str">
        <f t="shared" si="251"/>
        <v>x</v>
      </c>
      <c r="AB1154" s="293" t="str">
        <f t="shared" si="251"/>
        <v/>
      </c>
      <c r="AC1154" s="293" t="str">
        <f t="shared" si="251"/>
        <v/>
      </c>
      <c r="AD1154" s="293" t="str">
        <f t="shared" si="251"/>
        <v/>
      </c>
      <c r="AE1154" s="293" t="str">
        <f t="shared" si="251"/>
        <v/>
      </c>
      <c r="AF1154" s="293" t="str">
        <f t="shared" si="251"/>
        <v/>
      </c>
      <c r="AG1154" s="293" t="str">
        <f t="shared" si="251"/>
        <v/>
      </c>
      <c r="AH1154" s="293">
        <f t="shared" si="241"/>
        <v>2</v>
      </c>
      <c r="AI1154" s="292">
        <f t="shared" si="242"/>
        <v>1</v>
      </c>
    </row>
    <row r="1155" spans="1:35" ht="25.5" x14ac:dyDescent="0.25">
      <c r="A1155" s="3"/>
      <c r="B1155">
        <f>TABLA!D1152</f>
        <v>1172</v>
      </c>
      <c r="C1155">
        <f>TABLA!H1152</f>
        <v>2</v>
      </c>
      <c r="D1155" s="284" t="str">
        <f>TABLA!A1152</f>
        <v>F. Ciencias Biológicas</v>
      </c>
      <c r="E1155" s="284">
        <f>TABLA!BN1152</f>
        <v>0</v>
      </c>
      <c r="F1155" s="293" t="str">
        <f t="shared" ref="F1155:U1170" si="253">IFERROR((IF(FIND(F$1,$E1155,1)&gt;0,"x")),"")</f>
        <v/>
      </c>
      <c r="G1155" s="293" t="str">
        <f t="shared" si="253"/>
        <v/>
      </c>
      <c r="H1155" s="293" t="str">
        <f t="shared" si="253"/>
        <v/>
      </c>
      <c r="I1155" s="293" t="str">
        <f t="shared" si="253"/>
        <v/>
      </c>
      <c r="J1155" s="293" t="str">
        <f t="shared" si="253"/>
        <v/>
      </c>
      <c r="K1155" s="293" t="str">
        <f t="shared" si="253"/>
        <v/>
      </c>
      <c r="L1155" s="293" t="str">
        <f t="shared" si="253"/>
        <v/>
      </c>
      <c r="M1155" s="293" t="str">
        <f t="shared" si="253"/>
        <v/>
      </c>
      <c r="N1155" s="293" t="str">
        <f t="shared" si="253"/>
        <v/>
      </c>
      <c r="O1155" s="293" t="str">
        <f t="shared" si="253"/>
        <v/>
      </c>
      <c r="P1155" s="293" t="str">
        <f t="shared" si="252"/>
        <v/>
      </c>
      <c r="Q1155" s="293" t="str">
        <f t="shared" si="252"/>
        <v/>
      </c>
      <c r="R1155" s="293" t="str">
        <f t="shared" si="252"/>
        <v/>
      </c>
      <c r="S1155" s="293" t="str">
        <f t="shared" si="252"/>
        <v/>
      </c>
      <c r="T1155" s="293" t="str">
        <f t="shared" si="252"/>
        <v/>
      </c>
      <c r="U1155" s="293" t="str">
        <f t="shared" si="252"/>
        <v/>
      </c>
      <c r="V1155" s="293" t="str">
        <f t="shared" si="252"/>
        <v/>
      </c>
      <c r="W1155" s="293" t="str">
        <f t="shared" si="252"/>
        <v/>
      </c>
      <c r="X1155" s="293" t="str">
        <f t="shared" si="252"/>
        <v/>
      </c>
      <c r="Y1155" s="293" t="str">
        <f t="shared" si="252"/>
        <v/>
      </c>
      <c r="Z1155" s="293" t="str">
        <f t="shared" si="252"/>
        <v/>
      </c>
      <c r="AA1155" s="293" t="str">
        <f t="shared" si="252"/>
        <v/>
      </c>
      <c r="AB1155" s="293" t="str">
        <f t="shared" si="252"/>
        <v/>
      </c>
      <c r="AC1155" s="293" t="str">
        <f t="shared" si="252"/>
        <v/>
      </c>
      <c r="AD1155" s="293" t="str">
        <f t="shared" si="252"/>
        <v/>
      </c>
      <c r="AE1155" s="293" t="str">
        <f t="shared" si="252"/>
        <v/>
      </c>
      <c r="AF1155" s="293" t="str">
        <f t="shared" ref="Z1155:AG1170" si="254">IFERROR((IF(FIND(AF$1,$E1155,1)&gt;0,"x")),"")</f>
        <v/>
      </c>
      <c r="AG1155" s="293" t="str">
        <f t="shared" si="254"/>
        <v/>
      </c>
      <c r="AH1155" s="293">
        <f t="shared" si="241"/>
        <v>0</v>
      </c>
      <c r="AI1155" s="292" t="str">
        <f t="shared" si="242"/>
        <v>X</v>
      </c>
    </row>
    <row r="1156" spans="1:35" ht="15.75" x14ac:dyDescent="0.25">
      <c r="A1156"/>
      <c r="B1156">
        <f>TABLA!D1153</f>
        <v>1173</v>
      </c>
      <c r="C1156">
        <f>TABLA!H1153</f>
        <v>14</v>
      </c>
      <c r="D1156" s="165" t="str">
        <f>TABLA!A1153</f>
        <v>F. Filología</v>
      </c>
      <c r="E1156" s="284" t="str">
        <f>TABLA!BN1153</f>
        <v xml:space="preserve">La biblioteca de filología clásica tendría que estar abierta hasta un poco más tarde, las 20:00 sería una hora buena. </v>
      </c>
      <c r="F1156" s="293" t="str">
        <f t="shared" si="253"/>
        <v/>
      </c>
      <c r="G1156" s="293" t="str">
        <f t="shared" si="253"/>
        <v/>
      </c>
      <c r="H1156" s="293" t="str">
        <f t="shared" si="253"/>
        <v/>
      </c>
      <c r="I1156" s="293" t="str">
        <f t="shared" si="253"/>
        <v/>
      </c>
      <c r="J1156" s="293" t="str">
        <f t="shared" si="253"/>
        <v/>
      </c>
      <c r="K1156" s="293" t="str">
        <f t="shared" si="253"/>
        <v/>
      </c>
      <c r="L1156" s="293" t="str">
        <f t="shared" si="253"/>
        <v/>
      </c>
      <c r="M1156" s="293" t="str">
        <f t="shared" si="253"/>
        <v/>
      </c>
      <c r="N1156" s="293" t="str">
        <f t="shared" si="253"/>
        <v/>
      </c>
      <c r="O1156" s="293" t="str">
        <f t="shared" si="253"/>
        <v/>
      </c>
      <c r="P1156" s="293" t="str">
        <f t="shared" si="252"/>
        <v>x</v>
      </c>
      <c r="Q1156" s="293" t="str">
        <f t="shared" si="252"/>
        <v/>
      </c>
      <c r="R1156" s="293" t="str">
        <f t="shared" si="252"/>
        <v/>
      </c>
      <c r="S1156" s="293" t="str">
        <f t="shared" si="252"/>
        <v/>
      </c>
      <c r="T1156" s="293" t="str">
        <f t="shared" si="252"/>
        <v/>
      </c>
      <c r="U1156" s="293" t="str">
        <f t="shared" si="252"/>
        <v/>
      </c>
      <c r="V1156" s="293" t="str">
        <f t="shared" si="252"/>
        <v/>
      </c>
      <c r="W1156" s="293" t="str">
        <f t="shared" si="252"/>
        <v/>
      </c>
      <c r="X1156" s="293" t="str">
        <f t="shared" si="252"/>
        <v/>
      </c>
      <c r="Y1156" s="293" t="str">
        <f t="shared" si="252"/>
        <v/>
      </c>
      <c r="Z1156" s="293" t="str">
        <f t="shared" si="254"/>
        <v/>
      </c>
      <c r="AA1156" s="293" t="str">
        <f t="shared" si="254"/>
        <v/>
      </c>
      <c r="AB1156" s="293" t="str">
        <f t="shared" si="254"/>
        <v/>
      </c>
      <c r="AC1156" s="293" t="str">
        <f t="shared" si="254"/>
        <v/>
      </c>
      <c r="AD1156" s="293" t="str">
        <f t="shared" si="254"/>
        <v/>
      </c>
      <c r="AE1156" s="293" t="str">
        <f t="shared" si="254"/>
        <v/>
      </c>
      <c r="AF1156" s="293" t="str">
        <f t="shared" si="254"/>
        <v/>
      </c>
      <c r="AG1156" s="293" t="str">
        <f t="shared" si="254"/>
        <v/>
      </c>
      <c r="AH1156" s="293">
        <f t="shared" ref="AH1156:AH1219" si="255">COUNTIF(F1156:AG1156,"x")</f>
        <v>1</v>
      </c>
      <c r="AI1156" s="292">
        <f t="shared" ref="AI1156:AI1219" si="256">IF(E1156=0,"X",1)</f>
        <v>1</v>
      </c>
    </row>
    <row r="1157" spans="1:35" ht="51.75" x14ac:dyDescent="0.25">
      <c r="A1157"/>
      <c r="B1157">
        <f>TABLA!D1154</f>
        <v>1174</v>
      </c>
      <c r="C1157">
        <f>TABLA!H1154</f>
        <v>12</v>
      </c>
      <c r="D1157" s="165" t="str">
        <f>TABLA!A1154</f>
        <v>F. Educación - Centro de Formación del Profesorado</v>
      </c>
      <c r="E1157" s="284">
        <f>TABLA!BN1154</f>
        <v>0</v>
      </c>
      <c r="F1157" s="293" t="str">
        <f t="shared" si="253"/>
        <v/>
      </c>
      <c r="G1157" s="293" t="str">
        <f t="shared" si="253"/>
        <v/>
      </c>
      <c r="H1157" s="293" t="str">
        <f t="shared" si="253"/>
        <v/>
      </c>
      <c r="I1157" s="293" t="str">
        <f t="shared" si="253"/>
        <v/>
      </c>
      <c r="J1157" s="293" t="str">
        <f t="shared" si="253"/>
        <v/>
      </c>
      <c r="K1157" s="293" t="str">
        <f t="shared" si="253"/>
        <v/>
      </c>
      <c r="L1157" s="293" t="str">
        <f t="shared" si="253"/>
        <v/>
      </c>
      <c r="M1157" s="293" t="str">
        <f t="shared" si="253"/>
        <v/>
      </c>
      <c r="N1157" s="293" t="str">
        <f t="shared" si="253"/>
        <v/>
      </c>
      <c r="O1157" s="293" t="str">
        <f t="shared" si="253"/>
        <v/>
      </c>
      <c r="P1157" s="293" t="str">
        <f t="shared" si="252"/>
        <v/>
      </c>
      <c r="Q1157" s="293" t="str">
        <f t="shared" si="252"/>
        <v/>
      </c>
      <c r="R1157" s="293" t="str">
        <f t="shared" si="252"/>
        <v/>
      </c>
      <c r="S1157" s="293" t="str">
        <f t="shared" si="252"/>
        <v/>
      </c>
      <c r="T1157" s="293" t="str">
        <f t="shared" si="252"/>
        <v/>
      </c>
      <c r="U1157" s="293" t="str">
        <f t="shared" si="252"/>
        <v/>
      </c>
      <c r="V1157" s="293" t="str">
        <f t="shared" si="252"/>
        <v/>
      </c>
      <c r="W1157" s="293" t="str">
        <f t="shared" si="252"/>
        <v/>
      </c>
      <c r="X1157" s="293" t="str">
        <f t="shared" si="252"/>
        <v/>
      </c>
      <c r="Y1157" s="293" t="str">
        <f t="shared" si="252"/>
        <v/>
      </c>
      <c r="Z1157" s="293" t="str">
        <f t="shared" si="254"/>
        <v/>
      </c>
      <c r="AA1157" s="293" t="str">
        <f t="shared" si="254"/>
        <v/>
      </c>
      <c r="AB1157" s="293" t="str">
        <f t="shared" si="254"/>
        <v/>
      </c>
      <c r="AC1157" s="293" t="str">
        <f t="shared" si="254"/>
        <v/>
      </c>
      <c r="AD1157" s="293" t="str">
        <f t="shared" si="254"/>
        <v/>
      </c>
      <c r="AE1157" s="293" t="str">
        <f t="shared" si="254"/>
        <v/>
      </c>
      <c r="AF1157" s="293" t="str">
        <f t="shared" si="254"/>
        <v/>
      </c>
      <c r="AG1157" s="293" t="str">
        <f t="shared" si="254"/>
        <v/>
      </c>
      <c r="AH1157" s="293">
        <f t="shared" si="255"/>
        <v>0</v>
      </c>
      <c r="AI1157" s="292" t="str">
        <f t="shared" si="256"/>
        <v>X</v>
      </c>
    </row>
    <row r="1158" spans="1:35" ht="25.5" x14ac:dyDescent="0.25">
      <c r="A1158"/>
      <c r="B1158">
        <f>TABLA!D1155</f>
        <v>1175</v>
      </c>
      <c r="C1158">
        <f>TABLA!H1155</f>
        <v>16</v>
      </c>
      <c r="D1158" s="284" t="str">
        <f>TABLA!A1155</f>
        <v>F. Geografía e Historia</v>
      </c>
      <c r="E1158" s="284">
        <f>TABLA!BN1155</f>
        <v>0</v>
      </c>
      <c r="F1158" s="293" t="str">
        <f t="shared" si="253"/>
        <v/>
      </c>
      <c r="G1158" s="293" t="str">
        <f t="shared" si="253"/>
        <v/>
      </c>
      <c r="H1158" s="293" t="str">
        <f t="shared" si="253"/>
        <v/>
      </c>
      <c r="I1158" s="293" t="str">
        <f t="shared" si="253"/>
        <v/>
      </c>
      <c r="J1158" s="293" t="str">
        <f t="shared" si="253"/>
        <v/>
      </c>
      <c r="K1158" s="293" t="str">
        <f t="shared" si="253"/>
        <v/>
      </c>
      <c r="L1158" s="293" t="str">
        <f t="shared" si="253"/>
        <v/>
      </c>
      <c r="M1158" s="293" t="str">
        <f t="shared" si="253"/>
        <v/>
      </c>
      <c r="N1158" s="293" t="str">
        <f t="shared" si="253"/>
        <v/>
      </c>
      <c r="O1158" s="293" t="str">
        <f t="shared" si="253"/>
        <v/>
      </c>
      <c r="P1158" s="293" t="str">
        <f t="shared" si="252"/>
        <v/>
      </c>
      <c r="Q1158" s="293" t="str">
        <f t="shared" si="252"/>
        <v/>
      </c>
      <c r="R1158" s="293" t="str">
        <f t="shared" si="252"/>
        <v/>
      </c>
      <c r="S1158" s="293" t="str">
        <f t="shared" si="252"/>
        <v/>
      </c>
      <c r="T1158" s="293" t="str">
        <f t="shared" si="252"/>
        <v/>
      </c>
      <c r="U1158" s="293" t="str">
        <f t="shared" si="252"/>
        <v/>
      </c>
      <c r="V1158" s="293" t="str">
        <f t="shared" si="252"/>
        <v/>
      </c>
      <c r="W1158" s="293" t="str">
        <f t="shared" si="252"/>
        <v/>
      </c>
      <c r="X1158" s="293" t="str">
        <f t="shared" si="252"/>
        <v/>
      </c>
      <c r="Y1158" s="293" t="str">
        <f t="shared" si="252"/>
        <v/>
      </c>
      <c r="Z1158" s="293" t="str">
        <f t="shared" si="254"/>
        <v/>
      </c>
      <c r="AA1158" s="293" t="str">
        <f t="shared" si="254"/>
        <v/>
      </c>
      <c r="AB1158" s="293" t="str">
        <f t="shared" si="254"/>
        <v/>
      </c>
      <c r="AC1158" s="293" t="str">
        <f t="shared" si="254"/>
        <v/>
      </c>
      <c r="AD1158" s="293" t="str">
        <f t="shared" si="254"/>
        <v/>
      </c>
      <c r="AE1158" s="293" t="str">
        <f t="shared" si="254"/>
        <v/>
      </c>
      <c r="AF1158" s="293" t="str">
        <f t="shared" si="254"/>
        <v/>
      </c>
      <c r="AG1158" s="293" t="str">
        <f t="shared" si="254"/>
        <v/>
      </c>
      <c r="AH1158" s="293">
        <f t="shared" si="255"/>
        <v>0</v>
      </c>
      <c r="AI1158" s="292" t="str">
        <f t="shared" si="256"/>
        <v>X</v>
      </c>
    </row>
    <row r="1159" spans="1:35" ht="15.75" x14ac:dyDescent="0.25">
      <c r="A1159"/>
      <c r="B1159">
        <f>TABLA!D1156</f>
        <v>1176</v>
      </c>
      <c r="C1159">
        <f>TABLA!H1156</f>
        <v>13</v>
      </c>
      <c r="D1159" s="165" t="str">
        <f>TABLA!A1156</f>
        <v>F. Farmacia</v>
      </c>
      <c r="E1159" s="284">
        <f>TABLA!BN1156</f>
        <v>0</v>
      </c>
      <c r="F1159" s="293" t="str">
        <f t="shared" si="253"/>
        <v/>
      </c>
      <c r="G1159" s="293" t="str">
        <f t="shared" si="253"/>
        <v/>
      </c>
      <c r="H1159" s="293" t="str">
        <f t="shared" si="253"/>
        <v/>
      </c>
      <c r="I1159" s="293" t="str">
        <f t="shared" si="253"/>
        <v/>
      </c>
      <c r="J1159" s="293" t="str">
        <f t="shared" si="253"/>
        <v/>
      </c>
      <c r="K1159" s="293" t="str">
        <f t="shared" si="253"/>
        <v/>
      </c>
      <c r="L1159" s="293" t="str">
        <f t="shared" si="253"/>
        <v/>
      </c>
      <c r="M1159" s="293" t="str">
        <f t="shared" si="253"/>
        <v/>
      </c>
      <c r="N1159" s="293" t="str">
        <f t="shared" si="253"/>
        <v/>
      </c>
      <c r="O1159" s="293" t="str">
        <f t="shared" si="253"/>
        <v/>
      </c>
      <c r="P1159" s="293" t="str">
        <f t="shared" si="252"/>
        <v/>
      </c>
      <c r="Q1159" s="293" t="str">
        <f t="shared" si="252"/>
        <v/>
      </c>
      <c r="R1159" s="293" t="str">
        <f t="shared" si="252"/>
        <v/>
      </c>
      <c r="S1159" s="293" t="str">
        <f t="shared" si="252"/>
        <v/>
      </c>
      <c r="T1159" s="293" t="str">
        <f t="shared" si="252"/>
        <v/>
      </c>
      <c r="U1159" s="293" t="str">
        <f t="shared" si="252"/>
        <v/>
      </c>
      <c r="V1159" s="293" t="str">
        <f t="shared" si="252"/>
        <v/>
      </c>
      <c r="W1159" s="293" t="str">
        <f t="shared" si="252"/>
        <v/>
      </c>
      <c r="X1159" s="293" t="str">
        <f t="shared" si="252"/>
        <v/>
      </c>
      <c r="Y1159" s="293" t="str">
        <f t="shared" si="252"/>
        <v/>
      </c>
      <c r="Z1159" s="293" t="str">
        <f t="shared" si="254"/>
        <v/>
      </c>
      <c r="AA1159" s="293" t="str">
        <f t="shared" si="254"/>
        <v/>
      </c>
      <c r="AB1159" s="293" t="str">
        <f t="shared" si="254"/>
        <v/>
      </c>
      <c r="AC1159" s="293" t="str">
        <f t="shared" si="254"/>
        <v/>
      </c>
      <c r="AD1159" s="293" t="str">
        <f t="shared" si="254"/>
        <v/>
      </c>
      <c r="AE1159" s="293" t="str">
        <f t="shared" si="254"/>
        <v/>
      </c>
      <c r="AF1159" s="293" t="str">
        <f t="shared" si="254"/>
        <v/>
      </c>
      <c r="AG1159" s="293" t="str">
        <f t="shared" si="254"/>
        <v/>
      </c>
      <c r="AH1159" s="293">
        <f t="shared" si="255"/>
        <v>0</v>
      </c>
      <c r="AI1159" s="292" t="str">
        <f t="shared" si="256"/>
        <v>X</v>
      </c>
    </row>
    <row r="1160" spans="1:35" ht="38.25" x14ac:dyDescent="0.25">
      <c r="A1160"/>
      <c r="B1160">
        <f>TABLA!D1157</f>
        <v>1177</v>
      </c>
      <c r="C1160">
        <f>TABLA!H1157</f>
        <v>9</v>
      </c>
      <c r="D1160" s="284" t="str">
        <f>TABLA!A1157</f>
        <v>F. Ciencias Políticas y Sociología</v>
      </c>
      <c r="E1160" s="284">
        <f>TABLA!BN1157</f>
        <v>0</v>
      </c>
      <c r="F1160" s="293" t="str">
        <f t="shared" si="253"/>
        <v/>
      </c>
      <c r="G1160" s="293" t="str">
        <f t="shared" si="253"/>
        <v/>
      </c>
      <c r="H1160" s="293" t="str">
        <f t="shared" si="253"/>
        <v/>
      </c>
      <c r="I1160" s="293" t="str">
        <f t="shared" si="253"/>
        <v/>
      </c>
      <c r="J1160" s="293" t="str">
        <f t="shared" si="253"/>
        <v/>
      </c>
      <c r="K1160" s="293" t="str">
        <f t="shared" si="253"/>
        <v/>
      </c>
      <c r="L1160" s="293" t="str">
        <f t="shared" si="253"/>
        <v/>
      </c>
      <c r="M1160" s="293" t="str">
        <f t="shared" si="253"/>
        <v/>
      </c>
      <c r="N1160" s="293" t="str">
        <f t="shared" si="253"/>
        <v/>
      </c>
      <c r="O1160" s="293" t="str">
        <f t="shared" si="253"/>
        <v/>
      </c>
      <c r="P1160" s="293" t="str">
        <f t="shared" si="252"/>
        <v/>
      </c>
      <c r="Q1160" s="293" t="str">
        <f t="shared" si="252"/>
        <v/>
      </c>
      <c r="R1160" s="293" t="str">
        <f t="shared" si="252"/>
        <v/>
      </c>
      <c r="S1160" s="293" t="str">
        <f t="shared" si="252"/>
        <v/>
      </c>
      <c r="T1160" s="293" t="str">
        <f t="shared" si="252"/>
        <v/>
      </c>
      <c r="U1160" s="293" t="str">
        <f t="shared" si="252"/>
        <v/>
      </c>
      <c r="V1160" s="293" t="str">
        <f t="shared" si="252"/>
        <v/>
      </c>
      <c r="W1160" s="293" t="str">
        <f t="shared" si="252"/>
        <v/>
      </c>
      <c r="X1160" s="293" t="str">
        <f t="shared" si="252"/>
        <v/>
      </c>
      <c r="Y1160" s="293" t="str">
        <f t="shared" si="252"/>
        <v/>
      </c>
      <c r="Z1160" s="293" t="str">
        <f t="shared" si="254"/>
        <v/>
      </c>
      <c r="AA1160" s="293" t="str">
        <f t="shared" si="254"/>
        <v/>
      </c>
      <c r="AB1160" s="293" t="str">
        <f t="shared" si="254"/>
        <v/>
      </c>
      <c r="AC1160" s="293" t="str">
        <f t="shared" si="254"/>
        <v/>
      </c>
      <c r="AD1160" s="293" t="str">
        <f t="shared" si="254"/>
        <v/>
      </c>
      <c r="AE1160" s="293" t="str">
        <f t="shared" si="254"/>
        <v/>
      </c>
      <c r="AF1160" s="293" t="str">
        <f t="shared" si="254"/>
        <v/>
      </c>
      <c r="AG1160" s="293" t="str">
        <f t="shared" si="254"/>
        <v/>
      </c>
      <c r="AH1160" s="293">
        <f t="shared" si="255"/>
        <v>0</v>
      </c>
      <c r="AI1160" s="292" t="str">
        <f t="shared" si="256"/>
        <v>X</v>
      </c>
    </row>
    <row r="1161" spans="1:35" ht="26.25" x14ac:dyDescent="0.25">
      <c r="A1161"/>
      <c r="B1161">
        <f>TABLA!D1158</f>
        <v>1178</v>
      </c>
      <c r="C1161">
        <f>TABLA!H1158</f>
        <v>6</v>
      </c>
      <c r="D1161" s="165" t="str">
        <f>TABLA!A1158</f>
        <v>F. Ciencias Físicas</v>
      </c>
      <c r="E1161" s="284" t="str">
        <f>TABLA!BN1158</f>
        <v xml:space="preserve">5.2 por incompatibilidad con otras actividades. </v>
      </c>
      <c r="F1161" s="293" t="str">
        <f t="shared" si="253"/>
        <v/>
      </c>
      <c r="G1161" s="293" t="str">
        <f t="shared" si="253"/>
        <v/>
      </c>
      <c r="H1161" s="293" t="str">
        <f t="shared" si="253"/>
        <v/>
      </c>
      <c r="I1161" s="293" t="str">
        <f t="shared" si="253"/>
        <v/>
      </c>
      <c r="J1161" s="293" t="str">
        <f t="shared" si="253"/>
        <v/>
      </c>
      <c r="K1161" s="293" t="str">
        <f t="shared" si="253"/>
        <v/>
      </c>
      <c r="L1161" s="293" t="str">
        <f t="shared" si="253"/>
        <v/>
      </c>
      <c r="M1161" s="293" t="str">
        <f t="shared" si="253"/>
        <v/>
      </c>
      <c r="N1161" s="293" t="str">
        <f t="shared" si="253"/>
        <v/>
      </c>
      <c r="O1161" s="293" t="str">
        <f t="shared" si="253"/>
        <v/>
      </c>
      <c r="P1161" s="293" t="str">
        <f t="shared" si="252"/>
        <v/>
      </c>
      <c r="Q1161" s="293" t="str">
        <f t="shared" si="252"/>
        <v/>
      </c>
      <c r="R1161" s="293" t="str">
        <f t="shared" si="252"/>
        <v/>
      </c>
      <c r="S1161" s="293" t="str">
        <f t="shared" si="252"/>
        <v/>
      </c>
      <c r="T1161" s="293" t="str">
        <f t="shared" si="252"/>
        <v/>
      </c>
      <c r="U1161" s="293" t="str">
        <f t="shared" si="252"/>
        <v/>
      </c>
      <c r="V1161" s="293" t="str">
        <f t="shared" si="252"/>
        <v/>
      </c>
      <c r="W1161" s="293" t="str">
        <f t="shared" si="252"/>
        <v/>
      </c>
      <c r="X1161" s="293" t="str">
        <f t="shared" si="252"/>
        <v/>
      </c>
      <c r="Y1161" s="293" t="str">
        <f t="shared" si="252"/>
        <v/>
      </c>
      <c r="Z1161" s="293" t="str">
        <f t="shared" si="254"/>
        <v/>
      </c>
      <c r="AA1161" s="293" t="str">
        <f t="shared" si="254"/>
        <v/>
      </c>
      <c r="AB1161" s="293" t="str">
        <f t="shared" si="254"/>
        <v/>
      </c>
      <c r="AC1161" s="293" t="str">
        <f t="shared" si="254"/>
        <v/>
      </c>
      <c r="AD1161" s="293" t="str">
        <f t="shared" si="254"/>
        <v/>
      </c>
      <c r="AE1161" s="293" t="str">
        <f t="shared" si="254"/>
        <v/>
      </c>
      <c r="AF1161" s="293" t="str">
        <f t="shared" si="254"/>
        <v/>
      </c>
      <c r="AG1161" s="293" t="str">
        <f t="shared" si="254"/>
        <v/>
      </c>
      <c r="AH1161" s="293">
        <f t="shared" si="255"/>
        <v>0</v>
      </c>
      <c r="AI1161" s="292">
        <f t="shared" si="256"/>
        <v>1</v>
      </c>
    </row>
    <row r="1162" spans="1:35" ht="26.25" x14ac:dyDescent="0.25">
      <c r="A1162"/>
      <c r="B1162">
        <f>TABLA!D1159</f>
        <v>1179</v>
      </c>
      <c r="C1162">
        <f>TABLA!H1159</f>
        <v>4</v>
      </c>
      <c r="D1162" s="165" t="str">
        <f>TABLA!A1159</f>
        <v>F. Ciencias de la Información</v>
      </c>
      <c r="E1162" s="284">
        <f>TABLA!BN1159</f>
        <v>0</v>
      </c>
      <c r="F1162" s="293" t="str">
        <f t="shared" si="253"/>
        <v/>
      </c>
      <c r="G1162" s="293" t="str">
        <f t="shared" si="253"/>
        <v/>
      </c>
      <c r="H1162" s="293" t="str">
        <f t="shared" si="253"/>
        <v/>
      </c>
      <c r="I1162" s="293" t="str">
        <f t="shared" si="253"/>
        <v/>
      </c>
      <c r="J1162" s="293" t="str">
        <f t="shared" si="253"/>
        <v/>
      </c>
      <c r="K1162" s="293" t="str">
        <f t="shared" si="253"/>
        <v/>
      </c>
      <c r="L1162" s="293" t="str">
        <f t="shared" si="253"/>
        <v/>
      </c>
      <c r="M1162" s="293" t="str">
        <f t="shared" si="253"/>
        <v/>
      </c>
      <c r="N1162" s="293" t="str">
        <f t="shared" si="253"/>
        <v/>
      </c>
      <c r="O1162" s="293" t="str">
        <f t="shared" si="253"/>
        <v/>
      </c>
      <c r="P1162" s="293" t="str">
        <f t="shared" si="252"/>
        <v/>
      </c>
      <c r="Q1162" s="293" t="str">
        <f t="shared" si="252"/>
        <v/>
      </c>
      <c r="R1162" s="293" t="str">
        <f t="shared" si="252"/>
        <v/>
      </c>
      <c r="S1162" s="293" t="str">
        <f t="shared" si="252"/>
        <v/>
      </c>
      <c r="T1162" s="293" t="str">
        <f t="shared" si="252"/>
        <v/>
      </c>
      <c r="U1162" s="293" t="str">
        <f t="shared" si="252"/>
        <v/>
      </c>
      <c r="V1162" s="293" t="str">
        <f t="shared" si="252"/>
        <v/>
      </c>
      <c r="W1162" s="293" t="str">
        <f t="shared" si="252"/>
        <v/>
      </c>
      <c r="X1162" s="293" t="str">
        <f t="shared" si="252"/>
        <v/>
      </c>
      <c r="Y1162" s="293" t="str">
        <f t="shared" si="252"/>
        <v/>
      </c>
      <c r="Z1162" s="293" t="str">
        <f t="shared" si="254"/>
        <v/>
      </c>
      <c r="AA1162" s="293" t="str">
        <f t="shared" si="254"/>
        <v/>
      </c>
      <c r="AB1162" s="293" t="str">
        <f t="shared" si="254"/>
        <v/>
      </c>
      <c r="AC1162" s="293" t="str">
        <f t="shared" si="254"/>
        <v/>
      </c>
      <c r="AD1162" s="293" t="str">
        <f t="shared" si="254"/>
        <v/>
      </c>
      <c r="AE1162" s="293" t="str">
        <f t="shared" si="254"/>
        <v/>
      </c>
      <c r="AF1162" s="293" t="str">
        <f t="shared" si="254"/>
        <v/>
      </c>
      <c r="AG1162" s="293" t="str">
        <f t="shared" si="254"/>
        <v/>
      </c>
      <c r="AH1162" s="293">
        <f t="shared" si="255"/>
        <v>0</v>
      </c>
      <c r="AI1162" s="292" t="str">
        <f t="shared" si="256"/>
        <v>X</v>
      </c>
    </row>
    <row r="1163" spans="1:35" ht="15.75" x14ac:dyDescent="0.25">
      <c r="A1163"/>
      <c r="B1163">
        <f>TABLA!D1160</f>
        <v>1180</v>
      </c>
      <c r="C1163">
        <f>TABLA!H1160</f>
        <v>11</v>
      </c>
      <c r="D1163" s="165" t="str">
        <f>TABLA!A1160</f>
        <v>F. Derecho</v>
      </c>
      <c r="E1163" s="284" t="str">
        <f>TABLA!BN1160</f>
        <v>No he asistido a ningún curso de formación para usuarios porque no tenía constancia de ellos.</v>
      </c>
      <c r="F1163" s="293" t="str">
        <f t="shared" si="253"/>
        <v/>
      </c>
      <c r="G1163" s="293" t="str">
        <f t="shared" si="253"/>
        <v/>
      </c>
      <c r="H1163" s="293" t="str">
        <f t="shared" si="253"/>
        <v/>
      </c>
      <c r="I1163" s="293" t="str">
        <f t="shared" si="253"/>
        <v/>
      </c>
      <c r="J1163" s="293" t="str">
        <f t="shared" si="253"/>
        <v/>
      </c>
      <c r="K1163" s="293" t="str">
        <f t="shared" si="253"/>
        <v/>
      </c>
      <c r="L1163" s="293" t="str">
        <f t="shared" si="253"/>
        <v/>
      </c>
      <c r="M1163" s="293" t="str">
        <f t="shared" si="253"/>
        <v/>
      </c>
      <c r="N1163" s="293" t="str">
        <f t="shared" si="253"/>
        <v/>
      </c>
      <c r="O1163" s="293" t="str">
        <f t="shared" si="253"/>
        <v/>
      </c>
      <c r="P1163" s="293" t="str">
        <f t="shared" si="252"/>
        <v/>
      </c>
      <c r="Q1163" s="293" t="str">
        <f t="shared" si="252"/>
        <v/>
      </c>
      <c r="R1163" s="293" t="str">
        <f t="shared" si="252"/>
        <v/>
      </c>
      <c r="S1163" s="293" t="str">
        <f t="shared" si="252"/>
        <v/>
      </c>
      <c r="T1163" s="293" t="str">
        <f t="shared" si="252"/>
        <v/>
      </c>
      <c r="U1163" s="293" t="str">
        <f t="shared" si="252"/>
        <v/>
      </c>
      <c r="V1163" s="293" t="str">
        <f t="shared" si="252"/>
        <v/>
      </c>
      <c r="W1163" s="293" t="str">
        <f t="shared" si="252"/>
        <v/>
      </c>
      <c r="X1163" s="293" t="str">
        <f t="shared" si="252"/>
        <v/>
      </c>
      <c r="Y1163" s="293" t="str">
        <f t="shared" si="252"/>
        <v/>
      </c>
      <c r="Z1163" s="293" t="str">
        <f t="shared" si="254"/>
        <v/>
      </c>
      <c r="AA1163" s="293" t="str">
        <f t="shared" si="254"/>
        <v/>
      </c>
      <c r="AB1163" s="293" t="str">
        <f t="shared" si="254"/>
        <v/>
      </c>
      <c r="AC1163" s="293" t="str">
        <f t="shared" si="254"/>
        <v/>
      </c>
      <c r="AD1163" s="293" t="str">
        <f t="shared" si="254"/>
        <v/>
      </c>
      <c r="AE1163" s="293" t="str">
        <f t="shared" si="254"/>
        <v/>
      </c>
      <c r="AF1163" s="293" t="str">
        <f t="shared" si="254"/>
        <v/>
      </c>
      <c r="AG1163" s="293" t="str">
        <f t="shared" si="254"/>
        <v/>
      </c>
      <c r="AH1163" s="293">
        <f t="shared" si="255"/>
        <v>0</v>
      </c>
      <c r="AI1163" s="292">
        <f t="shared" si="256"/>
        <v>1</v>
      </c>
    </row>
    <row r="1164" spans="1:35" ht="38.25" x14ac:dyDescent="0.25">
      <c r="A1164"/>
      <c r="B1164">
        <f>TABLA!D1161</f>
        <v>1181</v>
      </c>
      <c r="C1164">
        <f>TABLA!H1161</f>
        <v>11</v>
      </c>
      <c r="D1164" s="165" t="str">
        <f>TABLA!A1161</f>
        <v>F. Derecho</v>
      </c>
      <c r="E1164" s="284" t="str">
        <f>TABLA!BN1161</f>
        <v xml:space="preserve">Creo sería muy útil si habilitaran la biblioteca los días sábados y domingos, a fin de poder trabajar más cómoda e intensamente en nuestros trabajos de grado. No es necesario que sea todo el día, pero si algunas horas para avanzar en ellos cada día. </v>
      </c>
      <c r="F1164" s="293" t="str">
        <f t="shared" si="253"/>
        <v/>
      </c>
      <c r="G1164" s="293" t="str">
        <f t="shared" si="253"/>
        <v/>
      </c>
      <c r="H1164" s="293" t="str">
        <f t="shared" si="253"/>
        <v/>
      </c>
      <c r="I1164" s="293" t="str">
        <f t="shared" si="253"/>
        <v/>
      </c>
      <c r="J1164" s="293" t="str">
        <f t="shared" si="253"/>
        <v/>
      </c>
      <c r="K1164" s="293" t="str">
        <f t="shared" si="253"/>
        <v/>
      </c>
      <c r="L1164" s="293" t="str">
        <f t="shared" si="253"/>
        <v/>
      </c>
      <c r="M1164" s="293" t="str">
        <f t="shared" si="253"/>
        <v/>
      </c>
      <c r="N1164" s="293" t="str">
        <f t="shared" si="253"/>
        <v/>
      </c>
      <c r="O1164" s="293" t="str">
        <f t="shared" si="253"/>
        <v/>
      </c>
      <c r="P1164" s="293" t="str">
        <f t="shared" si="252"/>
        <v>x</v>
      </c>
      <c r="Q1164" s="293" t="str">
        <f t="shared" si="252"/>
        <v/>
      </c>
      <c r="R1164" s="293" t="str">
        <f t="shared" si="252"/>
        <v/>
      </c>
      <c r="S1164" s="293" t="str">
        <f t="shared" si="252"/>
        <v/>
      </c>
      <c r="T1164" s="293" t="str">
        <f t="shared" si="252"/>
        <v/>
      </c>
      <c r="U1164" s="293" t="str">
        <f t="shared" si="252"/>
        <v/>
      </c>
      <c r="V1164" s="293" t="str">
        <f t="shared" si="252"/>
        <v/>
      </c>
      <c r="W1164" s="293" t="str">
        <f t="shared" si="252"/>
        <v/>
      </c>
      <c r="X1164" s="293" t="str">
        <f t="shared" si="252"/>
        <v/>
      </c>
      <c r="Y1164" s="293" t="str">
        <f t="shared" si="252"/>
        <v/>
      </c>
      <c r="Z1164" s="293" t="str">
        <f t="shared" si="254"/>
        <v/>
      </c>
      <c r="AA1164" s="293" t="str">
        <f t="shared" si="254"/>
        <v/>
      </c>
      <c r="AB1164" s="293" t="str">
        <f t="shared" si="254"/>
        <v/>
      </c>
      <c r="AC1164" s="293" t="str">
        <f t="shared" si="254"/>
        <v/>
      </c>
      <c r="AD1164" s="293" t="str">
        <f t="shared" si="254"/>
        <v/>
      </c>
      <c r="AE1164" s="293" t="str">
        <f t="shared" si="254"/>
        <v/>
      </c>
      <c r="AF1164" s="293" t="str">
        <f t="shared" si="254"/>
        <v/>
      </c>
      <c r="AG1164" s="293" t="str">
        <f t="shared" si="254"/>
        <v/>
      </c>
      <c r="AH1164" s="293">
        <f t="shared" si="255"/>
        <v>1</v>
      </c>
      <c r="AI1164" s="292">
        <f t="shared" si="256"/>
        <v>1</v>
      </c>
    </row>
    <row r="1165" spans="1:35" ht="26.25" x14ac:dyDescent="0.25">
      <c r="A1165"/>
      <c r="B1165">
        <f>TABLA!D1162</f>
        <v>1182</v>
      </c>
      <c r="C1165">
        <f>TABLA!H1162</f>
        <v>16</v>
      </c>
      <c r="D1165" s="165" t="str">
        <f>TABLA!A1162</f>
        <v>F. Geografía e Historia</v>
      </c>
      <c r="E1165" s="284">
        <f>TABLA!BN1162</f>
        <v>0</v>
      </c>
      <c r="F1165" s="293" t="str">
        <f t="shared" si="253"/>
        <v/>
      </c>
      <c r="G1165" s="293" t="str">
        <f t="shared" si="253"/>
        <v/>
      </c>
      <c r="H1165" s="293" t="str">
        <f t="shared" si="253"/>
        <v/>
      </c>
      <c r="I1165" s="293" t="str">
        <f t="shared" si="253"/>
        <v/>
      </c>
      <c r="J1165" s="293" t="str">
        <f t="shared" si="253"/>
        <v/>
      </c>
      <c r="K1165" s="293" t="str">
        <f t="shared" si="253"/>
        <v/>
      </c>
      <c r="L1165" s="293" t="str">
        <f t="shared" si="253"/>
        <v/>
      </c>
      <c r="M1165" s="293" t="str">
        <f t="shared" si="253"/>
        <v/>
      </c>
      <c r="N1165" s="293" t="str">
        <f t="shared" si="253"/>
        <v/>
      </c>
      <c r="O1165" s="293" t="str">
        <f t="shared" si="253"/>
        <v/>
      </c>
      <c r="P1165" s="293" t="str">
        <f t="shared" si="252"/>
        <v/>
      </c>
      <c r="Q1165" s="293" t="str">
        <f t="shared" si="252"/>
        <v/>
      </c>
      <c r="R1165" s="293" t="str">
        <f t="shared" si="252"/>
        <v/>
      </c>
      <c r="S1165" s="293" t="str">
        <f t="shared" si="252"/>
        <v/>
      </c>
      <c r="T1165" s="293" t="str">
        <f t="shared" si="252"/>
        <v/>
      </c>
      <c r="U1165" s="293" t="str">
        <f t="shared" si="252"/>
        <v/>
      </c>
      <c r="V1165" s="293" t="str">
        <f t="shared" si="252"/>
        <v/>
      </c>
      <c r="W1165" s="293" t="str">
        <f t="shared" si="252"/>
        <v/>
      </c>
      <c r="X1165" s="293" t="str">
        <f t="shared" si="252"/>
        <v/>
      </c>
      <c r="Y1165" s="293" t="str">
        <f t="shared" si="252"/>
        <v/>
      </c>
      <c r="Z1165" s="293" t="str">
        <f t="shared" si="254"/>
        <v/>
      </c>
      <c r="AA1165" s="293" t="str">
        <f t="shared" si="254"/>
        <v/>
      </c>
      <c r="AB1165" s="293" t="str">
        <f t="shared" si="254"/>
        <v/>
      </c>
      <c r="AC1165" s="293" t="str">
        <f t="shared" si="254"/>
        <v/>
      </c>
      <c r="AD1165" s="293" t="str">
        <f t="shared" si="254"/>
        <v/>
      </c>
      <c r="AE1165" s="293" t="str">
        <f t="shared" si="254"/>
        <v/>
      </c>
      <c r="AF1165" s="293" t="str">
        <f t="shared" si="254"/>
        <v/>
      </c>
      <c r="AG1165" s="293" t="str">
        <f t="shared" si="254"/>
        <v/>
      </c>
      <c r="AH1165" s="293">
        <f t="shared" si="255"/>
        <v>0</v>
      </c>
      <c r="AI1165" s="292" t="str">
        <f t="shared" si="256"/>
        <v>X</v>
      </c>
    </row>
    <row r="1166" spans="1:35" ht="114.75" x14ac:dyDescent="0.25">
      <c r="A1166"/>
      <c r="B1166">
        <f>TABLA!D1163</f>
        <v>1183</v>
      </c>
      <c r="C1166">
        <f>TABLA!H1163</f>
        <v>4</v>
      </c>
      <c r="D1166" s="165" t="str">
        <f>TABLA!A1163</f>
        <v>F. Ciencias de la Información</v>
      </c>
      <c r="E1166" s="284" t="str">
        <f>TABLA!BN1163</f>
        <v>El nuevo sistema en la web me resulta más ineficiente.&lt;br&gt;Tengo problemas con la reserva de libros prestados.&lt;br&gt;Para estudiantes con discapacidad visual, como es mi caso, el proceso online es poco cómodo e intuitivo. Resulta arduo y trabajoso a veces buscar y conseguir lo que se busca.&lt;br&gt;Si no fuera por las personas del mostrador, me sería muy dificil o imposible en muchos casos, conseguir lo que busco.&lt;br&gt;Se debería penalizar, como antes se hacía, el retraso en las devoluciones.&lt;br&gt;El profesorado debería informar sobre sus libros requeridos como indispensables para aprobar la asignatura, para que hubiesemuchos más fondos, ya que son insuficientes para el alumnado. &lt;br&gt;Veo excesivo poder renovar 6 veces sin que se penalice el retraso en la devolución.&lt;br&gt;En coordinación con departamentos y profesorado, se debería ampliar la videoteca/filmoteca. Somos una facultad con altos contenidos audiovisuales requeridos.&lt;br&gt;No he ido a cursos de la biblioteca al no saber que disponía de esa opción.&lt;br&gt;&lt;br&gt;</v>
      </c>
      <c r="F1166" s="293" t="str">
        <f t="shared" si="253"/>
        <v/>
      </c>
      <c r="G1166" s="293" t="str">
        <f t="shared" si="253"/>
        <v/>
      </c>
      <c r="H1166" s="293" t="str">
        <f t="shared" si="253"/>
        <v>x</v>
      </c>
      <c r="I1166" s="293" t="str">
        <f t="shared" si="253"/>
        <v/>
      </c>
      <c r="J1166" s="293" t="str">
        <f t="shared" si="253"/>
        <v/>
      </c>
      <c r="K1166" s="293" t="str">
        <f t="shared" si="253"/>
        <v/>
      </c>
      <c r="L1166" s="293" t="str">
        <f t="shared" si="253"/>
        <v/>
      </c>
      <c r="M1166" s="293" t="str">
        <f t="shared" si="253"/>
        <v/>
      </c>
      <c r="N1166" s="293" t="str">
        <f t="shared" si="253"/>
        <v/>
      </c>
      <c r="O1166" s="293" t="str">
        <f t="shared" si="253"/>
        <v/>
      </c>
      <c r="P1166" s="293" t="str">
        <f t="shared" si="252"/>
        <v/>
      </c>
      <c r="Q1166" s="293" t="str">
        <f t="shared" si="252"/>
        <v/>
      </c>
      <c r="R1166" s="293" t="str">
        <f t="shared" si="252"/>
        <v/>
      </c>
      <c r="S1166" s="293" t="str">
        <f t="shared" si="252"/>
        <v/>
      </c>
      <c r="T1166" s="293" t="str">
        <f t="shared" si="252"/>
        <v/>
      </c>
      <c r="U1166" s="293" t="str">
        <f t="shared" si="252"/>
        <v/>
      </c>
      <c r="V1166" s="293" t="str">
        <f t="shared" si="252"/>
        <v/>
      </c>
      <c r="W1166" s="293" t="str">
        <f t="shared" si="252"/>
        <v/>
      </c>
      <c r="X1166" s="293" t="str">
        <f t="shared" si="252"/>
        <v/>
      </c>
      <c r="Y1166" s="293" t="str">
        <f t="shared" si="252"/>
        <v/>
      </c>
      <c r="Z1166" s="293" t="str">
        <f t="shared" si="254"/>
        <v/>
      </c>
      <c r="AA1166" s="293" t="str">
        <f t="shared" si="254"/>
        <v>x</v>
      </c>
      <c r="AB1166" s="293" t="str">
        <f t="shared" si="254"/>
        <v/>
      </c>
      <c r="AC1166" s="293" t="str">
        <f t="shared" si="254"/>
        <v/>
      </c>
      <c r="AD1166" s="293" t="str">
        <f t="shared" si="254"/>
        <v/>
      </c>
      <c r="AE1166" s="293" t="str">
        <f t="shared" si="254"/>
        <v>x</v>
      </c>
      <c r="AF1166" s="293" t="str">
        <f t="shared" si="254"/>
        <v>x</v>
      </c>
      <c r="AG1166" s="293" t="str">
        <f t="shared" si="254"/>
        <v/>
      </c>
      <c r="AH1166" s="293">
        <f t="shared" si="255"/>
        <v>4</v>
      </c>
      <c r="AI1166" s="292">
        <f t="shared" si="256"/>
        <v>1</v>
      </c>
    </row>
    <row r="1167" spans="1:35" ht="15.75" x14ac:dyDescent="0.25">
      <c r="A1167"/>
      <c r="B1167">
        <f>TABLA!D1164</f>
        <v>1184</v>
      </c>
      <c r="C1167">
        <f>TABLA!H1164</f>
        <v>26</v>
      </c>
      <c r="D1167" s="284" t="str">
        <f>TABLA!A1164</f>
        <v>F. Trabajo Social</v>
      </c>
      <c r="E1167" s="284">
        <f>TABLA!BN1164</f>
        <v>0</v>
      </c>
      <c r="F1167" s="293" t="str">
        <f t="shared" si="253"/>
        <v/>
      </c>
      <c r="G1167" s="293" t="str">
        <f t="shared" si="253"/>
        <v/>
      </c>
      <c r="H1167" s="293" t="str">
        <f t="shared" si="253"/>
        <v/>
      </c>
      <c r="I1167" s="293" t="str">
        <f t="shared" si="253"/>
        <v/>
      </c>
      <c r="J1167" s="293" t="str">
        <f t="shared" si="253"/>
        <v/>
      </c>
      <c r="K1167" s="293" t="str">
        <f t="shared" si="253"/>
        <v/>
      </c>
      <c r="L1167" s="293" t="str">
        <f t="shared" si="253"/>
        <v/>
      </c>
      <c r="M1167" s="293" t="str">
        <f t="shared" si="253"/>
        <v/>
      </c>
      <c r="N1167" s="293" t="str">
        <f t="shared" si="253"/>
        <v/>
      </c>
      <c r="O1167" s="293" t="str">
        <f t="shared" si="253"/>
        <v/>
      </c>
      <c r="P1167" s="293" t="str">
        <f t="shared" si="252"/>
        <v/>
      </c>
      <c r="Q1167" s="293" t="str">
        <f t="shared" si="252"/>
        <v/>
      </c>
      <c r="R1167" s="293" t="str">
        <f t="shared" si="252"/>
        <v/>
      </c>
      <c r="S1167" s="293" t="str">
        <f t="shared" si="252"/>
        <v/>
      </c>
      <c r="T1167" s="293" t="str">
        <f t="shared" si="252"/>
        <v/>
      </c>
      <c r="U1167" s="293" t="str">
        <f t="shared" si="252"/>
        <v/>
      </c>
      <c r="V1167" s="293" t="str">
        <f t="shared" si="252"/>
        <v/>
      </c>
      <c r="W1167" s="293" t="str">
        <f t="shared" si="252"/>
        <v/>
      </c>
      <c r="X1167" s="293" t="str">
        <f t="shared" si="252"/>
        <v/>
      </c>
      <c r="Y1167" s="293" t="str">
        <f t="shared" si="252"/>
        <v/>
      </c>
      <c r="Z1167" s="293" t="str">
        <f t="shared" si="254"/>
        <v/>
      </c>
      <c r="AA1167" s="293" t="str">
        <f t="shared" si="254"/>
        <v/>
      </c>
      <c r="AB1167" s="293" t="str">
        <f t="shared" si="254"/>
        <v/>
      </c>
      <c r="AC1167" s="293" t="str">
        <f t="shared" si="254"/>
        <v/>
      </c>
      <c r="AD1167" s="293" t="str">
        <f t="shared" si="254"/>
        <v/>
      </c>
      <c r="AE1167" s="293" t="str">
        <f t="shared" si="254"/>
        <v/>
      </c>
      <c r="AF1167" s="293" t="str">
        <f t="shared" si="254"/>
        <v/>
      </c>
      <c r="AG1167" s="293" t="str">
        <f t="shared" si="254"/>
        <v/>
      </c>
      <c r="AH1167" s="293">
        <f t="shared" si="255"/>
        <v>0</v>
      </c>
      <c r="AI1167" s="292" t="str">
        <f t="shared" si="256"/>
        <v>X</v>
      </c>
    </row>
    <row r="1168" spans="1:35" ht="39" x14ac:dyDescent="0.25">
      <c r="A1168"/>
      <c r="B1168">
        <f>TABLA!D1165</f>
        <v>1185</v>
      </c>
      <c r="C1168">
        <f>TABLA!H1165</f>
        <v>22</v>
      </c>
      <c r="D1168" s="165" t="str">
        <f>TABLA!A1165</f>
        <v>F. Enfermería, Fisioterapia y Podología</v>
      </c>
      <c r="E1168" s="284">
        <f>TABLA!BN1165</f>
        <v>0</v>
      </c>
      <c r="F1168" s="293" t="str">
        <f t="shared" si="253"/>
        <v/>
      </c>
      <c r="G1168" s="293" t="str">
        <f t="shared" si="253"/>
        <v/>
      </c>
      <c r="H1168" s="293" t="str">
        <f t="shared" si="253"/>
        <v/>
      </c>
      <c r="I1168" s="293" t="str">
        <f t="shared" si="253"/>
        <v/>
      </c>
      <c r="J1168" s="293" t="str">
        <f t="shared" si="253"/>
        <v/>
      </c>
      <c r="K1168" s="293" t="str">
        <f t="shared" si="253"/>
        <v/>
      </c>
      <c r="L1168" s="293" t="str">
        <f t="shared" si="253"/>
        <v/>
      </c>
      <c r="M1168" s="293" t="str">
        <f t="shared" si="253"/>
        <v/>
      </c>
      <c r="N1168" s="293" t="str">
        <f t="shared" si="253"/>
        <v/>
      </c>
      <c r="O1168" s="293" t="str">
        <f t="shared" si="253"/>
        <v/>
      </c>
      <c r="P1168" s="293" t="str">
        <f t="shared" si="252"/>
        <v/>
      </c>
      <c r="Q1168" s="293" t="str">
        <f t="shared" si="252"/>
        <v/>
      </c>
      <c r="R1168" s="293" t="str">
        <f t="shared" si="252"/>
        <v/>
      </c>
      <c r="S1168" s="293" t="str">
        <f t="shared" si="252"/>
        <v/>
      </c>
      <c r="T1168" s="293" t="str">
        <f t="shared" si="252"/>
        <v/>
      </c>
      <c r="U1168" s="293" t="str">
        <f t="shared" si="252"/>
        <v/>
      </c>
      <c r="V1168" s="293" t="str">
        <f t="shared" si="252"/>
        <v/>
      </c>
      <c r="W1168" s="293" t="str">
        <f t="shared" si="252"/>
        <v/>
      </c>
      <c r="X1168" s="293" t="str">
        <f t="shared" si="252"/>
        <v/>
      </c>
      <c r="Y1168" s="293" t="str">
        <f t="shared" si="252"/>
        <v/>
      </c>
      <c r="Z1168" s="293" t="str">
        <f t="shared" si="254"/>
        <v/>
      </c>
      <c r="AA1168" s="293" t="str">
        <f t="shared" si="254"/>
        <v/>
      </c>
      <c r="AB1168" s="293" t="str">
        <f t="shared" si="254"/>
        <v/>
      </c>
      <c r="AC1168" s="293" t="str">
        <f t="shared" si="254"/>
        <v/>
      </c>
      <c r="AD1168" s="293" t="str">
        <f t="shared" si="254"/>
        <v/>
      </c>
      <c r="AE1168" s="293" t="str">
        <f t="shared" si="254"/>
        <v/>
      </c>
      <c r="AF1168" s="293" t="str">
        <f t="shared" si="254"/>
        <v/>
      </c>
      <c r="AG1168" s="293" t="str">
        <f t="shared" si="254"/>
        <v/>
      </c>
      <c r="AH1168" s="293">
        <f t="shared" si="255"/>
        <v>0</v>
      </c>
      <c r="AI1168" s="292" t="str">
        <f t="shared" si="256"/>
        <v>X</v>
      </c>
    </row>
    <row r="1169" spans="1:35" ht="26.25" x14ac:dyDescent="0.25">
      <c r="A1169"/>
      <c r="B1169">
        <f>TABLA!D1166</f>
        <v>1186</v>
      </c>
      <c r="C1169">
        <f>TABLA!H1166</f>
        <v>16</v>
      </c>
      <c r="D1169" s="165" t="str">
        <f>TABLA!A1166</f>
        <v>F. Geografía e Historia</v>
      </c>
      <c r="E1169" s="284" t="str">
        <f>TABLA!BN1166</f>
        <v xml:space="preserve">propondría que se permitiese realizar más consultas a Archivos escaneados de otros Archivos o Museos para su consulta y trabajos de Investigación. </v>
      </c>
      <c r="F1169" s="293" t="str">
        <f t="shared" si="253"/>
        <v/>
      </c>
      <c r="G1169" s="293" t="str">
        <f t="shared" si="253"/>
        <v/>
      </c>
      <c r="H1169" s="293" t="str">
        <f t="shared" si="253"/>
        <v/>
      </c>
      <c r="I1169" s="293" t="str">
        <f t="shared" si="253"/>
        <v/>
      </c>
      <c r="J1169" s="293" t="str">
        <f t="shared" si="253"/>
        <v/>
      </c>
      <c r="K1169" s="293" t="str">
        <f t="shared" si="253"/>
        <v/>
      </c>
      <c r="L1169" s="293" t="str">
        <f t="shared" si="253"/>
        <v/>
      </c>
      <c r="M1169" s="293" t="str">
        <f t="shared" si="253"/>
        <v/>
      </c>
      <c r="N1169" s="293" t="str">
        <f t="shared" si="253"/>
        <v/>
      </c>
      <c r="O1169" s="293" t="str">
        <f t="shared" si="253"/>
        <v/>
      </c>
      <c r="P1169" s="293" t="str">
        <f t="shared" si="252"/>
        <v/>
      </c>
      <c r="Q1169" s="293" t="str">
        <f t="shared" si="252"/>
        <v/>
      </c>
      <c r="R1169" s="293" t="str">
        <f t="shared" si="252"/>
        <v/>
      </c>
      <c r="S1169" s="293" t="str">
        <f t="shared" si="252"/>
        <v/>
      </c>
      <c r="T1169" s="293" t="str">
        <f t="shared" si="252"/>
        <v/>
      </c>
      <c r="U1169" s="293" t="str">
        <f t="shared" si="252"/>
        <v/>
      </c>
      <c r="V1169" s="293" t="str">
        <f t="shared" si="252"/>
        <v/>
      </c>
      <c r="W1169" s="293" t="str">
        <f t="shared" si="252"/>
        <v/>
      </c>
      <c r="X1169" s="293" t="str">
        <f t="shared" si="252"/>
        <v/>
      </c>
      <c r="Y1169" s="293" t="str">
        <f t="shared" si="252"/>
        <v/>
      </c>
      <c r="Z1169" s="293" t="str">
        <f t="shared" si="254"/>
        <v/>
      </c>
      <c r="AA1169" s="293" t="str">
        <f t="shared" si="254"/>
        <v/>
      </c>
      <c r="AB1169" s="293" t="str">
        <f t="shared" si="254"/>
        <v/>
      </c>
      <c r="AC1169" s="293" t="str">
        <f t="shared" si="254"/>
        <v/>
      </c>
      <c r="AD1169" s="293" t="str">
        <f t="shared" si="254"/>
        <v/>
      </c>
      <c r="AE1169" s="293" t="str">
        <f t="shared" si="254"/>
        <v/>
      </c>
      <c r="AF1169" s="293" t="str">
        <f t="shared" si="254"/>
        <v/>
      </c>
      <c r="AG1169" s="293" t="str">
        <f t="shared" si="254"/>
        <v/>
      </c>
      <c r="AH1169" s="293">
        <f t="shared" si="255"/>
        <v>0</v>
      </c>
      <c r="AI1169" s="292">
        <f t="shared" si="256"/>
        <v>1</v>
      </c>
    </row>
    <row r="1170" spans="1:35" ht="39" x14ac:dyDescent="0.25">
      <c r="A1170"/>
      <c r="B1170">
        <f>TABLA!D1167</f>
        <v>1187</v>
      </c>
      <c r="C1170">
        <f>TABLA!H1167</f>
        <v>9</v>
      </c>
      <c r="D1170" s="165" t="str">
        <f>TABLA!A1167</f>
        <v>F. Ciencias Políticas y Sociología</v>
      </c>
      <c r="E1170" s="284">
        <f>TABLA!BN1167</f>
        <v>0</v>
      </c>
      <c r="F1170" s="293" t="str">
        <f t="shared" si="253"/>
        <v/>
      </c>
      <c r="G1170" s="293" t="str">
        <f t="shared" si="253"/>
        <v/>
      </c>
      <c r="H1170" s="293" t="str">
        <f t="shared" si="253"/>
        <v/>
      </c>
      <c r="I1170" s="293" t="str">
        <f t="shared" si="253"/>
        <v/>
      </c>
      <c r="J1170" s="293" t="str">
        <f t="shared" si="253"/>
        <v/>
      </c>
      <c r="K1170" s="293" t="str">
        <f t="shared" si="253"/>
        <v/>
      </c>
      <c r="L1170" s="293" t="str">
        <f t="shared" si="253"/>
        <v/>
      </c>
      <c r="M1170" s="293" t="str">
        <f t="shared" si="253"/>
        <v/>
      </c>
      <c r="N1170" s="293" t="str">
        <f t="shared" si="253"/>
        <v/>
      </c>
      <c r="O1170" s="293" t="str">
        <f t="shared" si="253"/>
        <v/>
      </c>
      <c r="P1170" s="293" t="str">
        <f t="shared" si="253"/>
        <v/>
      </c>
      <c r="Q1170" s="293" t="str">
        <f t="shared" si="253"/>
        <v/>
      </c>
      <c r="R1170" s="293" t="str">
        <f t="shared" si="253"/>
        <v/>
      </c>
      <c r="S1170" s="293" t="str">
        <f t="shared" si="253"/>
        <v/>
      </c>
      <c r="T1170" s="293" t="str">
        <f t="shared" si="253"/>
        <v/>
      </c>
      <c r="U1170" s="293" t="str">
        <f t="shared" si="253"/>
        <v/>
      </c>
      <c r="V1170" s="293" t="str">
        <f t="shared" ref="P1170:AE1185" si="257">IFERROR((IF(FIND(V$1,$E1170,1)&gt;0,"x")),"")</f>
        <v/>
      </c>
      <c r="W1170" s="293" t="str">
        <f t="shared" si="257"/>
        <v/>
      </c>
      <c r="X1170" s="293" t="str">
        <f t="shared" si="257"/>
        <v/>
      </c>
      <c r="Y1170" s="293" t="str">
        <f t="shared" si="257"/>
        <v/>
      </c>
      <c r="Z1170" s="293" t="str">
        <f t="shared" si="254"/>
        <v/>
      </c>
      <c r="AA1170" s="293" t="str">
        <f t="shared" si="254"/>
        <v/>
      </c>
      <c r="AB1170" s="293" t="str">
        <f t="shared" si="254"/>
        <v/>
      </c>
      <c r="AC1170" s="293" t="str">
        <f t="shared" si="254"/>
        <v/>
      </c>
      <c r="AD1170" s="293" t="str">
        <f t="shared" si="254"/>
        <v/>
      </c>
      <c r="AE1170" s="293" t="str">
        <f t="shared" si="254"/>
        <v/>
      </c>
      <c r="AF1170" s="293" t="str">
        <f t="shared" si="254"/>
        <v/>
      </c>
      <c r="AG1170" s="293" t="str">
        <f t="shared" si="254"/>
        <v/>
      </c>
      <c r="AH1170" s="293">
        <f t="shared" si="255"/>
        <v>0</v>
      </c>
      <c r="AI1170" s="292" t="str">
        <f t="shared" si="256"/>
        <v>X</v>
      </c>
    </row>
    <row r="1171" spans="1:35" ht="26.25" x14ac:dyDescent="0.25">
      <c r="A1171"/>
      <c r="B1171">
        <f>TABLA!D1168</f>
        <v>1188</v>
      </c>
      <c r="C1171">
        <f>TABLA!H1168</f>
        <v>8</v>
      </c>
      <c r="D1171" s="165" t="str">
        <f>TABLA!A1168</f>
        <v>F. Ciencias Matemáticas</v>
      </c>
      <c r="E1171" s="284">
        <f>TABLA!BN1168</f>
        <v>0</v>
      </c>
      <c r="F1171" s="293" t="str">
        <f t="shared" ref="F1171:U1186" si="258">IFERROR((IF(FIND(F$1,$E1171,1)&gt;0,"x")),"")</f>
        <v/>
      </c>
      <c r="G1171" s="293" t="str">
        <f t="shared" si="258"/>
        <v/>
      </c>
      <c r="H1171" s="293" t="str">
        <f t="shared" si="258"/>
        <v/>
      </c>
      <c r="I1171" s="293" t="str">
        <f t="shared" si="258"/>
        <v/>
      </c>
      <c r="J1171" s="293" t="str">
        <f t="shared" si="258"/>
        <v/>
      </c>
      <c r="K1171" s="293" t="str">
        <f t="shared" si="258"/>
        <v/>
      </c>
      <c r="L1171" s="293" t="str">
        <f t="shared" si="258"/>
        <v/>
      </c>
      <c r="M1171" s="293" t="str">
        <f t="shared" si="258"/>
        <v/>
      </c>
      <c r="N1171" s="293" t="str">
        <f t="shared" si="258"/>
        <v/>
      </c>
      <c r="O1171" s="293" t="str">
        <f t="shared" si="258"/>
        <v/>
      </c>
      <c r="P1171" s="293" t="str">
        <f t="shared" si="257"/>
        <v/>
      </c>
      <c r="Q1171" s="293" t="str">
        <f t="shared" si="257"/>
        <v/>
      </c>
      <c r="R1171" s="293" t="str">
        <f t="shared" si="257"/>
        <v/>
      </c>
      <c r="S1171" s="293" t="str">
        <f t="shared" si="257"/>
        <v/>
      </c>
      <c r="T1171" s="293" t="str">
        <f t="shared" si="257"/>
        <v/>
      </c>
      <c r="U1171" s="293" t="str">
        <f t="shared" si="257"/>
        <v/>
      </c>
      <c r="V1171" s="293" t="str">
        <f t="shared" si="257"/>
        <v/>
      </c>
      <c r="W1171" s="293" t="str">
        <f t="shared" si="257"/>
        <v/>
      </c>
      <c r="X1171" s="293" t="str">
        <f t="shared" si="257"/>
        <v/>
      </c>
      <c r="Y1171" s="293" t="str">
        <f t="shared" si="257"/>
        <v/>
      </c>
      <c r="Z1171" s="293" t="str">
        <f t="shared" si="257"/>
        <v/>
      </c>
      <c r="AA1171" s="293" t="str">
        <f t="shared" si="257"/>
        <v/>
      </c>
      <c r="AB1171" s="293" t="str">
        <f t="shared" si="257"/>
        <v/>
      </c>
      <c r="AC1171" s="293" t="str">
        <f t="shared" si="257"/>
        <v/>
      </c>
      <c r="AD1171" s="293" t="str">
        <f t="shared" si="257"/>
        <v/>
      </c>
      <c r="AE1171" s="293" t="str">
        <f t="shared" si="257"/>
        <v/>
      </c>
      <c r="AF1171" s="293" t="str">
        <f t="shared" ref="Z1171:AG1186" si="259">IFERROR((IF(FIND(AF$1,$E1171,1)&gt;0,"x")),"")</f>
        <v/>
      </c>
      <c r="AG1171" s="293" t="str">
        <f t="shared" si="259"/>
        <v/>
      </c>
      <c r="AH1171" s="293">
        <f t="shared" si="255"/>
        <v>0</v>
      </c>
      <c r="AI1171" s="292" t="str">
        <f t="shared" si="256"/>
        <v>X</v>
      </c>
    </row>
    <row r="1172" spans="1:35" ht="15.75" x14ac:dyDescent="0.25">
      <c r="A1172" s="3"/>
      <c r="B1172">
        <f>TABLA!D1169</f>
        <v>1189</v>
      </c>
      <c r="C1172">
        <f>TABLA!H1169</f>
        <v>14</v>
      </c>
      <c r="D1172" s="165" t="str">
        <f>TABLA!A1169</f>
        <v>F. Filología</v>
      </c>
      <c r="E1172" s="284">
        <f>TABLA!BN1169</f>
        <v>0</v>
      </c>
      <c r="F1172" s="293" t="str">
        <f t="shared" si="258"/>
        <v/>
      </c>
      <c r="G1172" s="293" t="str">
        <f t="shared" si="258"/>
        <v/>
      </c>
      <c r="H1172" s="293" t="str">
        <f t="shared" si="258"/>
        <v/>
      </c>
      <c r="I1172" s="293" t="str">
        <f t="shared" si="258"/>
        <v/>
      </c>
      <c r="J1172" s="293" t="str">
        <f t="shared" si="258"/>
        <v/>
      </c>
      <c r="K1172" s="293" t="str">
        <f t="shared" si="258"/>
        <v/>
      </c>
      <c r="L1172" s="293" t="str">
        <f t="shared" si="258"/>
        <v/>
      </c>
      <c r="M1172" s="293" t="str">
        <f t="shared" si="258"/>
        <v/>
      </c>
      <c r="N1172" s="293" t="str">
        <f t="shared" si="258"/>
        <v/>
      </c>
      <c r="O1172" s="293" t="str">
        <f t="shared" si="258"/>
        <v/>
      </c>
      <c r="P1172" s="293" t="str">
        <f t="shared" si="257"/>
        <v/>
      </c>
      <c r="Q1172" s="293" t="str">
        <f t="shared" si="257"/>
        <v/>
      </c>
      <c r="R1172" s="293" t="str">
        <f t="shared" si="257"/>
        <v/>
      </c>
      <c r="S1172" s="293" t="str">
        <f t="shared" si="257"/>
        <v/>
      </c>
      <c r="T1172" s="293" t="str">
        <f t="shared" si="257"/>
        <v/>
      </c>
      <c r="U1172" s="293" t="str">
        <f t="shared" si="257"/>
        <v/>
      </c>
      <c r="V1172" s="293" t="str">
        <f t="shared" si="257"/>
        <v/>
      </c>
      <c r="W1172" s="293" t="str">
        <f t="shared" si="257"/>
        <v/>
      </c>
      <c r="X1172" s="293" t="str">
        <f t="shared" si="257"/>
        <v/>
      </c>
      <c r="Y1172" s="293" t="str">
        <f t="shared" si="257"/>
        <v/>
      </c>
      <c r="Z1172" s="293" t="str">
        <f t="shared" si="259"/>
        <v/>
      </c>
      <c r="AA1172" s="293" t="str">
        <f t="shared" si="259"/>
        <v/>
      </c>
      <c r="AB1172" s="293" t="str">
        <f t="shared" si="259"/>
        <v/>
      </c>
      <c r="AC1172" s="293" t="str">
        <f t="shared" si="259"/>
        <v/>
      </c>
      <c r="AD1172" s="293" t="str">
        <f t="shared" si="259"/>
        <v/>
      </c>
      <c r="AE1172" s="293" t="str">
        <f t="shared" si="259"/>
        <v/>
      </c>
      <c r="AF1172" s="293" t="str">
        <f t="shared" si="259"/>
        <v/>
      </c>
      <c r="AG1172" s="293" t="str">
        <f t="shared" si="259"/>
        <v/>
      </c>
      <c r="AH1172" s="293">
        <f t="shared" si="255"/>
        <v>0</v>
      </c>
      <c r="AI1172" s="292" t="str">
        <f t="shared" si="256"/>
        <v>X</v>
      </c>
    </row>
    <row r="1173" spans="1:35" ht="26.25" x14ac:dyDescent="0.25">
      <c r="A1173"/>
      <c r="B1173">
        <f>TABLA!D1170</f>
        <v>1190</v>
      </c>
      <c r="C1173">
        <f>TABLA!H1170</f>
        <v>6</v>
      </c>
      <c r="D1173" s="165" t="str">
        <f>TABLA!A1170</f>
        <v>F. Ciencias Físicas</v>
      </c>
      <c r="E1173" s="284">
        <f>TABLA!BN1170</f>
        <v>0</v>
      </c>
      <c r="F1173" s="293" t="str">
        <f t="shared" si="258"/>
        <v/>
      </c>
      <c r="G1173" s="293" t="str">
        <f t="shared" si="258"/>
        <v/>
      </c>
      <c r="H1173" s="293" t="str">
        <f t="shared" si="258"/>
        <v/>
      </c>
      <c r="I1173" s="293" t="str">
        <f t="shared" si="258"/>
        <v/>
      </c>
      <c r="J1173" s="293" t="str">
        <f t="shared" si="258"/>
        <v/>
      </c>
      <c r="K1173" s="293" t="str">
        <f t="shared" si="258"/>
        <v/>
      </c>
      <c r="L1173" s="293" t="str">
        <f t="shared" si="258"/>
        <v/>
      </c>
      <c r="M1173" s="293" t="str">
        <f t="shared" si="258"/>
        <v/>
      </c>
      <c r="N1173" s="293" t="str">
        <f t="shared" si="258"/>
        <v/>
      </c>
      <c r="O1173" s="293" t="str">
        <f t="shared" si="258"/>
        <v/>
      </c>
      <c r="P1173" s="293" t="str">
        <f t="shared" si="257"/>
        <v/>
      </c>
      <c r="Q1173" s="293" t="str">
        <f t="shared" si="257"/>
        <v/>
      </c>
      <c r="R1173" s="293" t="str">
        <f t="shared" si="257"/>
        <v/>
      </c>
      <c r="S1173" s="293" t="str">
        <f t="shared" si="257"/>
        <v/>
      </c>
      <c r="T1173" s="293" t="str">
        <f t="shared" si="257"/>
        <v/>
      </c>
      <c r="U1173" s="293" t="str">
        <f t="shared" si="257"/>
        <v/>
      </c>
      <c r="V1173" s="293" t="str">
        <f t="shared" si="257"/>
        <v/>
      </c>
      <c r="W1173" s="293" t="str">
        <f t="shared" si="257"/>
        <v/>
      </c>
      <c r="X1173" s="293" t="str">
        <f t="shared" si="257"/>
        <v/>
      </c>
      <c r="Y1173" s="293" t="str">
        <f t="shared" si="257"/>
        <v/>
      </c>
      <c r="Z1173" s="293" t="str">
        <f t="shared" si="259"/>
        <v/>
      </c>
      <c r="AA1173" s="293" t="str">
        <f t="shared" si="259"/>
        <v/>
      </c>
      <c r="AB1173" s="293" t="str">
        <f t="shared" si="259"/>
        <v/>
      </c>
      <c r="AC1173" s="293" t="str">
        <f t="shared" si="259"/>
        <v/>
      </c>
      <c r="AD1173" s="293" t="str">
        <f t="shared" si="259"/>
        <v/>
      </c>
      <c r="AE1173" s="293" t="str">
        <f t="shared" si="259"/>
        <v/>
      </c>
      <c r="AF1173" s="293" t="str">
        <f t="shared" si="259"/>
        <v/>
      </c>
      <c r="AG1173" s="293" t="str">
        <f t="shared" si="259"/>
        <v/>
      </c>
      <c r="AH1173" s="293">
        <f t="shared" si="255"/>
        <v>0</v>
      </c>
      <c r="AI1173" s="292" t="str">
        <f t="shared" si="256"/>
        <v>X</v>
      </c>
    </row>
    <row r="1174" spans="1:35" ht="39" x14ac:dyDescent="0.25">
      <c r="A1174"/>
      <c r="B1174">
        <f>TABLA!D1171</f>
        <v>1191</v>
      </c>
      <c r="C1174">
        <f>TABLA!H1171</f>
        <v>5</v>
      </c>
      <c r="D1174" s="165" t="str">
        <f>TABLA!A1171</f>
        <v>F. Ciencias Económicas y Empresariales</v>
      </c>
      <c r="E1174" s="284">
        <f>TABLA!BN1171</f>
        <v>0</v>
      </c>
      <c r="F1174" s="293" t="str">
        <f t="shared" si="258"/>
        <v/>
      </c>
      <c r="G1174" s="293" t="str">
        <f t="shared" si="258"/>
        <v/>
      </c>
      <c r="H1174" s="293" t="str">
        <f t="shared" si="258"/>
        <v/>
      </c>
      <c r="I1174" s="293" t="str">
        <f t="shared" si="258"/>
        <v/>
      </c>
      <c r="J1174" s="293" t="str">
        <f t="shared" si="258"/>
        <v/>
      </c>
      <c r="K1174" s="293" t="str">
        <f t="shared" si="258"/>
        <v/>
      </c>
      <c r="L1174" s="293" t="str">
        <f t="shared" si="258"/>
        <v/>
      </c>
      <c r="M1174" s="293" t="str">
        <f t="shared" si="258"/>
        <v/>
      </c>
      <c r="N1174" s="293" t="str">
        <f t="shared" si="258"/>
        <v/>
      </c>
      <c r="O1174" s="293" t="str">
        <f t="shared" si="258"/>
        <v/>
      </c>
      <c r="P1174" s="293" t="str">
        <f t="shared" si="257"/>
        <v/>
      </c>
      <c r="Q1174" s="293" t="str">
        <f t="shared" si="257"/>
        <v/>
      </c>
      <c r="R1174" s="293" t="str">
        <f t="shared" si="257"/>
        <v/>
      </c>
      <c r="S1174" s="293" t="str">
        <f t="shared" si="257"/>
        <v/>
      </c>
      <c r="T1174" s="293" t="str">
        <f t="shared" si="257"/>
        <v/>
      </c>
      <c r="U1174" s="293" t="str">
        <f t="shared" si="257"/>
        <v/>
      </c>
      <c r="V1174" s="293" t="str">
        <f t="shared" si="257"/>
        <v/>
      </c>
      <c r="W1174" s="293" t="str">
        <f t="shared" si="257"/>
        <v/>
      </c>
      <c r="X1174" s="293" t="str">
        <f t="shared" si="257"/>
        <v/>
      </c>
      <c r="Y1174" s="293" t="str">
        <f t="shared" si="257"/>
        <v/>
      </c>
      <c r="Z1174" s="293" t="str">
        <f t="shared" si="259"/>
        <v/>
      </c>
      <c r="AA1174" s="293" t="str">
        <f t="shared" si="259"/>
        <v/>
      </c>
      <c r="AB1174" s="293" t="str">
        <f t="shared" si="259"/>
        <v/>
      </c>
      <c r="AC1174" s="293" t="str">
        <f t="shared" si="259"/>
        <v/>
      </c>
      <c r="AD1174" s="293" t="str">
        <f t="shared" si="259"/>
        <v/>
      </c>
      <c r="AE1174" s="293" t="str">
        <f t="shared" si="259"/>
        <v/>
      </c>
      <c r="AF1174" s="293" t="str">
        <f t="shared" si="259"/>
        <v/>
      </c>
      <c r="AG1174" s="293" t="str">
        <f t="shared" si="259"/>
        <v/>
      </c>
      <c r="AH1174" s="293">
        <f t="shared" si="255"/>
        <v>0</v>
      </c>
      <c r="AI1174" s="292" t="str">
        <f t="shared" si="256"/>
        <v>X</v>
      </c>
    </row>
    <row r="1175" spans="1:35" ht="15.75" x14ac:dyDescent="0.25">
      <c r="A1175"/>
      <c r="B1175">
        <f>TABLA!D1172</f>
        <v>1192</v>
      </c>
      <c r="C1175">
        <f>TABLA!H1172</f>
        <v>14</v>
      </c>
      <c r="D1175" s="284" t="str">
        <f>TABLA!A1172</f>
        <v>F. Filología</v>
      </c>
      <c r="E1175" s="284">
        <f>TABLA!BN1172</f>
        <v>0</v>
      </c>
      <c r="F1175" s="293" t="str">
        <f t="shared" si="258"/>
        <v/>
      </c>
      <c r="G1175" s="293" t="str">
        <f t="shared" si="258"/>
        <v/>
      </c>
      <c r="H1175" s="293" t="str">
        <f t="shared" si="258"/>
        <v/>
      </c>
      <c r="I1175" s="293" t="str">
        <f t="shared" si="258"/>
        <v/>
      </c>
      <c r="J1175" s="293" t="str">
        <f t="shared" si="258"/>
        <v/>
      </c>
      <c r="K1175" s="293" t="str">
        <f t="shared" si="258"/>
        <v/>
      </c>
      <c r="L1175" s="293" t="str">
        <f t="shared" si="258"/>
        <v/>
      </c>
      <c r="M1175" s="293" t="str">
        <f t="shared" si="258"/>
        <v/>
      </c>
      <c r="N1175" s="293" t="str">
        <f t="shared" si="258"/>
        <v/>
      </c>
      <c r="O1175" s="293" t="str">
        <f t="shared" si="258"/>
        <v/>
      </c>
      <c r="P1175" s="293" t="str">
        <f t="shared" si="257"/>
        <v/>
      </c>
      <c r="Q1175" s="293" t="str">
        <f t="shared" si="257"/>
        <v/>
      </c>
      <c r="R1175" s="293" t="str">
        <f t="shared" si="257"/>
        <v/>
      </c>
      <c r="S1175" s="293" t="str">
        <f t="shared" si="257"/>
        <v/>
      </c>
      <c r="T1175" s="293" t="str">
        <f t="shared" si="257"/>
        <v/>
      </c>
      <c r="U1175" s="293" t="str">
        <f t="shared" si="257"/>
        <v/>
      </c>
      <c r="V1175" s="293" t="str">
        <f t="shared" si="257"/>
        <v/>
      </c>
      <c r="W1175" s="293" t="str">
        <f t="shared" si="257"/>
        <v/>
      </c>
      <c r="X1175" s="293" t="str">
        <f t="shared" si="257"/>
        <v/>
      </c>
      <c r="Y1175" s="293" t="str">
        <f t="shared" si="257"/>
        <v/>
      </c>
      <c r="Z1175" s="293" t="str">
        <f t="shared" si="259"/>
        <v/>
      </c>
      <c r="AA1175" s="293" t="str">
        <f t="shared" si="259"/>
        <v/>
      </c>
      <c r="AB1175" s="293" t="str">
        <f t="shared" si="259"/>
        <v/>
      </c>
      <c r="AC1175" s="293" t="str">
        <f t="shared" si="259"/>
        <v/>
      </c>
      <c r="AD1175" s="293" t="str">
        <f t="shared" si="259"/>
        <v/>
      </c>
      <c r="AE1175" s="293" t="str">
        <f t="shared" si="259"/>
        <v/>
      </c>
      <c r="AF1175" s="293" t="str">
        <f t="shared" si="259"/>
        <v/>
      </c>
      <c r="AG1175" s="293" t="str">
        <f t="shared" si="259"/>
        <v/>
      </c>
      <c r="AH1175" s="293">
        <f t="shared" si="255"/>
        <v>0</v>
      </c>
      <c r="AI1175" s="292" t="str">
        <f t="shared" si="256"/>
        <v>X</v>
      </c>
    </row>
    <row r="1176" spans="1:35" ht="26.25" x14ac:dyDescent="0.25">
      <c r="A1176"/>
      <c r="B1176">
        <f>TABLA!D1173</f>
        <v>1193</v>
      </c>
      <c r="C1176">
        <f>TABLA!H1173</f>
        <v>25</v>
      </c>
      <c r="D1176" s="165" t="str">
        <f>TABLA!A1173</f>
        <v>F. Óptica y Optometría</v>
      </c>
      <c r="E1176" s="284">
        <f>TABLA!BN1173</f>
        <v>0</v>
      </c>
      <c r="F1176" s="293" t="str">
        <f t="shared" si="258"/>
        <v/>
      </c>
      <c r="G1176" s="293" t="str">
        <f t="shared" si="258"/>
        <v/>
      </c>
      <c r="H1176" s="293" t="str">
        <f t="shared" si="258"/>
        <v/>
      </c>
      <c r="I1176" s="293" t="str">
        <f t="shared" si="258"/>
        <v/>
      </c>
      <c r="J1176" s="293" t="str">
        <f t="shared" si="258"/>
        <v/>
      </c>
      <c r="K1176" s="293" t="str">
        <f t="shared" si="258"/>
        <v/>
      </c>
      <c r="L1176" s="293" t="str">
        <f t="shared" si="258"/>
        <v/>
      </c>
      <c r="M1176" s="293" t="str">
        <f t="shared" si="258"/>
        <v/>
      </c>
      <c r="N1176" s="293" t="str">
        <f t="shared" si="258"/>
        <v/>
      </c>
      <c r="O1176" s="293" t="str">
        <f t="shared" si="258"/>
        <v/>
      </c>
      <c r="P1176" s="293" t="str">
        <f t="shared" si="257"/>
        <v/>
      </c>
      <c r="Q1176" s="293" t="str">
        <f t="shared" si="257"/>
        <v/>
      </c>
      <c r="R1176" s="293" t="str">
        <f t="shared" si="257"/>
        <v/>
      </c>
      <c r="S1176" s="293" t="str">
        <f t="shared" si="257"/>
        <v/>
      </c>
      <c r="T1176" s="293" t="str">
        <f t="shared" si="257"/>
        <v/>
      </c>
      <c r="U1176" s="293" t="str">
        <f t="shared" si="257"/>
        <v/>
      </c>
      <c r="V1176" s="293" t="str">
        <f t="shared" si="257"/>
        <v/>
      </c>
      <c r="W1176" s="293" t="str">
        <f t="shared" si="257"/>
        <v/>
      </c>
      <c r="X1176" s="293" t="str">
        <f t="shared" si="257"/>
        <v/>
      </c>
      <c r="Y1176" s="293" t="str">
        <f t="shared" si="257"/>
        <v/>
      </c>
      <c r="Z1176" s="293" t="str">
        <f t="shared" si="259"/>
        <v/>
      </c>
      <c r="AA1176" s="293" t="str">
        <f t="shared" si="259"/>
        <v/>
      </c>
      <c r="AB1176" s="293" t="str">
        <f t="shared" si="259"/>
        <v/>
      </c>
      <c r="AC1176" s="293" t="str">
        <f t="shared" si="259"/>
        <v/>
      </c>
      <c r="AD1176" s="293" t="str">
        <f t="shared" si="259"/>
        <v/>
      </c>
      <c r="AE1176" s="293" t="str">
        <f t="shared" si="259"/>
        <v/>
      </c>
      <c r="AF1176" s="293" t="str">
        <f t="shared" si="259"/>
        <v/>
      </c>
      <c r="AG1176" s="293" t="str">
        <f t="shared" si="259"/>
        <v/>
      </c>
      <c r="AH1176" s="293">
        <f t="shared" si="255"/>
        <v>0</v>
      </c>
      <c r="AI1176" s="292" t="str">
        <f t="shared" si="256"/>
        <v>X</v>
      </c>
    </row>
    <row r="1177" spans="1:35" ht="25.5" x14ac:dyDescent="0.25">
      <c r="A1177"/>
      <c r="B1177">
        <f>TABLA!D1174</f>
        <v>1194</v>
      </c>
      <c r="C1177">
        <f>TABLA!H1174</f>
        <v>14</v>
      </c>
      <c r="D1177" s="284" t="str">
        <f>TABLA!A1174</f>
        <v>F. Filología</v>
      </c>
      <c r="E1177" s="284" t="str">
        <f>TABLA!BN1174</f>
        <v>No he asistido a ningún curso de formación de usuarios por falta de tiempo, pero hay muchos realmente interesantes, sobre todo, los que tienen que ver con los programas diseñados para las bibliografías.</v>
      </c>
      <c r="F1177" s="293" t="str">
        <f t="shared" si="258"/>
        <v/>
      </c>
      <c r="G1177" s="293" t="str">
        <f t="shared" si="258"/>
        <v/>
      </c>
      <c r="H1177" s="293" t="str">
        <f t="shared" si="258"/>
        <v/>
      </c>
      <c r="I1177" s="293" t="str">
        <f t="shared" si="258"/>
        <v/>
      </c>
      <c r="J1177" s="293" t="str">
        <f t="shared" si="258"/>
        <v/>
      </c>
      <c r="K1177" s="293" t="str">
        <f t="shared" si="258"/>
        <v/>
      </c>
      <c r="L1177" s="293" t="str">
        <f t="shared" si="258"/>
        <v/>
      </c>
      <c r="M1177" s="293" t="str">
        <f t="shared" si="258"/>
        <v/>
      </c>
      <c r="N1177" s="293" t="str">
        <f t="shared" si="258"/>
        <v/>
      </c>
      <c r="O1177" s="293" t="str">
        <f t="shared" si="258"/>
        <v/>
      </c>
      <c r="P1177" s="293" t="str">
        <f t="shared" si="257"/>
        <v/>
      </c>
      <c r="Q1177" s="293" t="str">
        <f t="shared" si="257"/>
        <v/>
      </c>
      <c r="R1177" s="293" t="str">
        <f t="shared" si="257"/>
        <v/>
      </c>
      <c r="S1177" s="293" t="str">
        <f t="shared" si="257"/>
        <v/>
      </c>
      <c r="T1177" s="293" t="str">
        <f t="shared" si="257"/>
        <v/>
      </c>
      <c r="U1177" s="293" t="str">
        <f t="shared" si="257"/>
        <v/>
      </c>
      <c r="V1177" s="293" t="str">
        <f t="shared" si="257"/>
        <v/>
      </c>
      <c r="W1177" s="293" t="str">
        <f t="shared" si="257"/>
        <v/>
      </c>
      <c r="X1177" s="293" t="str">
        <f t="shared" si="257"/>
        <v/>
      </c>
      <c r="Y1177" s="293" t="str">
        <f t="shared" si="257"/>
        <v/>
      </c>
      <c r="Z1177" s="293" t="str">
        <f t="shared" si="259"/>
        <v/>
      </c>
      <c r="AA1177" s="293" t="str">
        <f t="shared" si="259"/>
        <v/>
      </c>
      <c r="AB1177" s="293" t="str">
        <f t="shared" si="259"/>
        <v/>
      </c>
      <c r="AC1177" s="293" t="str">
        <f t="shared" si="259"/>
        <v/>
      </c>
      <c r="AD1177" s="293" t="str">
        <f t="shared" si="259"/>
        <v/>
      </c>
      <c r="AE1177" s="293" t="str">
        <f t="shared" si="259"/>
        <v/>
      </c>
      <c r="AF1177" s="293" t="str">
        <f t="shared" si="259"/>
        <v/>
      </c>
      <c r="AG1177" s="293" t="str">
        <f t="shared" si="259"/>
        <v/>
      </c>
      <c r="AH1177" s="293">
        <f t="shared" si="255"/>
        <v>0</v>
      </c>
      <c r="AI1177" s="292">
        <f t="shared" si="256"/>
        <v>1</v>
      </c>
    </row>
    <row r="1178" spans="1:35" ht="15.75" x14ac:dyDescent="0.25">
      <c r="A1178" s="3"/>
      <c r="B1178">
        <f>TABLA!D1175</f>
        <v>1195</v>
      </c>
      <c r="C1178">
        <f>TABLA!H1175</f>
        <v>21</v>
      </c>
      <c r="D1178" s="165" t="str">
        <f>TABLA!A1175</f>
        <v>F. Veterinaria</v>
      </c>
      <c r="E1178" s="284" t="str">
        <f>TABLA!BN1175</f>
        <v xml:space="preserve">No me interesa. </v>
      </c>
      <c r="F1178" s="293" t="str">
        <f t="shared" si="258"/>
        <v/>
      </c>
      <c r="G1178" s="293" t="str">
        <f t="shared" si="258"/>
        <v/>
      </c>
      <c r="H1178" s="293" t="str">
        <f t="shared" si="258"/>
        <v/>
      </c>
      <c r="I1178" s="293" t="str">
        <f t="shared" si="258"/>
        <v/>
      </c>
      <c r="J1178" s="293" t="str">
        <f t="shared" si="258"/>
        <v/>
      </c>
      <c r="K1178" s="293" t="str">
        <f t="shared" si="258"/>
        <v/>
      </c>
      <c r="L1178" s="293" t="str">
        <f t="shared" si="258"/>
        <v/>
      </c>
      <c r="M1178" s="293" t="str">
        <f t="shared" si="258"/>
        <v/>
      </c>
      <c r="N1178" s="293" t="str">
        <f t="shared" si="258"/>
        <v/>
      </c>
      <c r="O1178" s="293" t="str">
        <f t="shared" si="258"/>
        <v/>
      </c>
      <c r="P1178" s="293" t="str">
        <f t="shared" si="257"/>
        <v/>
      </c>
      <c r="Q1178" s="293" t="str">
        <f t="shared" si="257"/>
        <v/>
      </c>
      <c r="R1178" s="293" t="str">
        <f t="shared" si="257"/>
        <v/>
      </c>
      <c r="S1178" s="293" t="str">
        <f t="shared" si="257"/>
        <v/>
      </c>
      <c r="T1178" s="293" t="str">
        <f t="shared" si="257"/>
        <v/>
      </c>
      <c r="U1178" s="293" t="str">
        <f t="shared" si="257"/>
        <v/>
      </c>
      <c r="V1178" s="293" t="str">
        <f t="shared" si="257"/>
        <v/>
      </c>
      <c r="W1178" s="293" t="str">
        <f t="shared" si="257"/>
        <v/>
      </c>
      <c r="X1178" s="293" t="str">
        <f t="shared" si="257"/>
        <v/>
      </c>
      <c r="Y1178" s="293" t="str">
        <f t="shared" si="257"/>
        <v/>
      </c>
      <c r="Z1178" s="293" t="str">
        <f t="shared" si="259"/>
        <v/>
      </c>
      <c r="AA1178" s="293" t="str">
        <f t="shared" si="259"/>
        <v/>
      </c>
      <c r="AB1178" s="293" t="str">
        <f t="shared" si="259"/>
        <v/>
      </c>
      <c r="AC1178" s="293" t="str">
        <f t="shared" si="259"/>
        <v/>
      </c>
      <c r="AD1178" s="293" t="str">
        <f t="shared" si="259"/>
        <v/>
      </c>
      <c r="AE1178" s="293" t="str">
        <f t="shared" si="259"/>
        <v/>
      </c>
      <c r="AF1178" s="293" t="str">
        <f t="shared" si="259"/>
        <v/>
      </c>
      <c r="AG1178" s="293" t="str">
        <f t="shared" si="259"/>
        <v/>
      </c>
      <c r="AH1178" s="293">
        <f t="shared" si="255"/>
        <v>0</v>
      </c>
      <c r="AI1178" s="292">
        <f t="shared" si="256"/>
        <v>1</v>
      </c>
    </row>
    <row r="1179" spans="1:35" ht="15.75" x14ac:dyDescent="0.25">
      <c r="A1179" s="3"/>
      <c r="B1179">
        <f>TABLA!D1176</f>
        <v>1196</v>
      </c>
      <c r="C1179">
        <f>TABLA!H1176</f>
        <v>20</v>
      </c>
      <c r="D1179" s="165" t="str">
        <f>TABLA!A1176</f>
        <v>F. Psicología</v>
      </c>
      <c r="E1179" s="284">
        <f>TABLA!BN1176</f>
        <v>0</v>
      </c>
      <c r="F1179" s="293" t="str">
        <f t="shared" si="258"/>
        <v/>
      </c>
      <c r="G1179" s="293" t="str">
        <f t="shared" si="258"/>
        <v/>
      </c>
      <c r="H1179" s="293" t="str">
        <f t="shared" si="258"/>
        <v/>
      </c>
      <c r="I1179" s="293" t="str">
        <f t="shared" si="258"/>
        <v/>
      </c>
      <c r="J1179" s="293" t="str">
        <f t="shared" si="258"/>
        <v/>
      </c>
      <c r="K1179" s="293" t="str">
        <f t="shared" si="258"/>
        <v/>
      </c>
      <c r="L1179" s="293" t="str">
        <f t="shared" si="258"/>
        <v/>
      </c>
      <c r="M1179" s="293" t="str">
        <f t="shared" si="258"/>
        <v/>
      </c>
      <c r="N1179" s="293" t="str">
        <f t="shared" si="258"/>
        <v/>
      </c>
      <c r="O1179" s="293" t="str">
        <f t="shared" si="258"/>
        <v/>
      </c>
      <c r="P1179" s="293" t="str">
        <f t="shared" si="257"/>
        <v/>
      </c>
      <c r="Q1179" s="293" t="str">
        <f t="shared" si="257"/>
        <v/>
      </c>
      <c r="R1179" s="293" t="str">
        <f t="shared" si="257"/>
        <v/>
      </c>
      <c r="S1179" s="293" t="str">
        <f t="shared" si="257"/>
        <v/>
      </c>
      <c r="T1179" s="293" t="str">
        <f t="shared" si="257"/>
        <v/>
      </c>
      <c r="U1179" s="293" t="str">
        <f t="shared" si="257"/>
        <v/>
      </c>
      <c r="V1179" s="293" t="str">
        <f t="shared" si="257"/>
        <v/>
      </c>
      <c r="W1179" s="293" t="str">
        <f t="shared" si="257"/>
        <v/>
      </c>
      <c r="X1179" s="293" t="str">
        <f t="shared" si="257"/>
        <v/>
      </c>
      <c r="Y1179" s="293" t="str">
        <f t="shared" si="257"/>
        <v/>
      </c>
      <c r="Z1179" s="293" t="str">
        <f t="shared" si="259"/>
        <v/>
      </c>
      <c r="AA1179" s="293" t="str">
        <f t="shared" si="259"/>
        <v/>
      </c>
      <c r="AB1179" s="293" t="str">
        <f t="shared" si="259"/>
        <v/>
      </c>
      <c r="AC1179" s="293" t="str">
        <f t="shared" si="259"/>
        <v/>
      </c>
      <c r="AD1179" s="293" t="str">
        <f t="shared" si="259"/>
        <v/>
      </c>
      <c r="AE1179" s="293" t="str">
        <f t="shared" si="259"/>
        <v/>
      </c>
      <c r="AF1179" s="293" t="str">
        <f t="shared" si="259"/>
        <v/>
      </c>
      <c r="AG1179" s="293" t="str">
        <f t="shared" si="259"/>
        <v/>
      </c>
      <c r="AH1179" s="293">
        <f t="shared" si="255"/>
        <v>0</v>
      </c>
      <c r="AI1179" s="292" t="str">
        <f t="shared" si="256"/>
        <v>X</v>
      </c>
    </row>
    <row r="1180" spans="1:35" ht="26.25" x14ac:dyDescent="0.25">
      <c r="A1180"/>
      <c r="B1180">
        <f>TABLA!D1177</f>
        <v>1197</v>
      </c>
      <c r="C1180">
        <f>TABLA!H1177</f>
        <v>24</v>
      </c>
      <c r="D1180" s="165" t="str">
        <f>TABLA!A1177</f>
        <v>F. Comercio y Turismo</v>
      </c>
      <c r="E1180" s="284" t="str">
        <f>TABLA!BN1177</f>
        <v>Particularmente en la biblioteca de la facultad de Comercio y Turismo, no hay mucho sitio y siempre esta llena, además la ventilación de la sala no es la adecuada y hay muy mal olor y mucho calor.</v>
      </c>
      <c r="F1180" s="293" t="str">
        <f t="shared" si="258"/>
        <v/>
      </c>
      <c r="G1180" s="293" t="str">
        <f t="shared" si="258"/>
        <v/>
      </c>
      <c r="H1180" s="293" t="str">
        <f t="shared" si="258"/>
        <v/>
      </c>
      <c r="I1180" s="293" t="str">
        <f t="shared" si="258"/>
        <v/>
      </c>
      <c r="J1180" s="293" t="str">
        <f t="shared" si="258"/>
        <v/>
      </c>
      <c r="K1180" s="293" t="str">
        <f t="shared" si="258"/>
        <v/>
      </c>
      <c r="L1180" s="293" t="str">
        <f t="shared" si="258"/>
        <v/>
      </c>
      <c r="M1180" s="293" t="str">
        <f t="shared" si="258"/>
        <v/>
      </c>
      <c r="N1180" s="293" t="str">
        <f t="shared" si="258"/>
        <v/>
      </c>
      <c r="O1180" s="293" t="str">
        <f t="shared" si="258"/>
        <v/>
      </c>
      <c r="P1180" s="293" t="str">
        <f t="shared" si="257"/>
        <v/>
      </c>
      <c r="Q1180" s="293" t="str">
        <f t="shared" si="257"/>
        <v>x</v>
      </c>
      <c r="R1180" s="293" t="str">
        <f t="shared" si="257"/>
        <v/>
      </c>
      <c r="S1180" s="293" t="str">
        <f t="shared" si="257"/>
        <v/>
      </c>
      <c r="T1180" s="293" t="str">
        <f t="shared" si="257"/>
        <v/>
      </c>
      <c r="U1180" s="293" t="str">
        <f t="shared" si="257"/>
        <v/>
      </c>
      <c r="V1180" s="293" t="str">
        <f t="shared" si="257"/>
        <v/>
      </c>
      <c r="W1180" s="293" t="str">
        <f t="shared" si="257"/>
        <v/>
      </c>
      <c r="X1180" s="293" t="str">
        <f t="shared" si="257"/>
        <v/>
      </c>
      <c r="Y1180" s="293" t="str">
        <f t="shared" si="257"/>
        <v/>
      </c>
      <c r="Z1180" s="293" t="str">
        <f t="shared" si="259"/>
        <v/>
      </c>
      <c r="AA1180" s="293" t="str">
        <f t="shared" si="259"/>
        <v/>
      </c>
      <c r="AB1180" s="293" t="str">
        <f t="shared" si="259"/>
        <v/>
      </c>
      <c r="AC1180" s="293" t="str">
        <f t="shared" si="259"/>
        <v/>
      </c>
      <c r="AD1180" s="293" t="str">
        <f t="shared" si="259"/>
        <v/>
      </c>
      <c r="AE1180" s="293" t="str">
        <f t="shared" si="259"/>
        <v/>
      </c>
      <c r="AF1180" s="293" t="str">
        <f t="shared" si="259"/>
        <v/>
      </c>
      <c r="AG1180" s="293" t="str">
        <f t="shared" si="259"/>
        <v/>
      </c>
      <c r="AH1180" s="293">
        <f t="shared" si="255"/>
        <v>1</v>
      </c>
      <c r="AI1180" s="292">
        <f t="shared" si="256"/>
        <v>1</v>
      </c>
    </row>
    <row r="1181" spans="1:35" ht="15.75" x14ac:dyDescent="0.25">
      <c r="A1181"/>
      <c r="B1181">
        <f>TABLA!D1178</f>
        <v>1198</v>
      </c>
      <c r="C1181">
        <f>TABLA!H1178</f>
        <v>20</v>
      </c>
      <c r="D1181" s="284" t="str">
        <f>TABLA!A1178</f>
        <v>F. Psicología</v>
      </c>
      <c r="E1181" s="284">
        <f>TABLA!BN1178</f>
        <v>0</v>
      </c>
      <c r="F1181" s="293" t="str">
        <f t="shared" si="258"/>
        <v/>
      </c>
      <c r="G1181" s="293" t="str">
        <f t="shared" si="258"/>
        <v/>
      </c>
      <c r="H1181" s="293" t="str">
        <f t="shared" si="258"/>
        <v/>
      </c>
      <c r="I1181" s="293" t="str">
        <f t="shared" si="258"/>
        <v/>
      </c>
      <c r="J1181" s="293" t="str">
        <f t="shared" si="258"/>
        <v/>
      </c>
      <c r="K1181" s="293" t="str">
        <f t="shared" si="258"/>
        <v/>
      </c>
      <c r="L1181" s="293" t="str">
        <f t="shared" si="258"/>
        <v/>
      </c>
      <c r="M1181" s="293" t="str">
        <f t="shared" si="258"/>
        <v/>
      </c>
      <c r="N1181" s="293" t="str">
        <f t="shared" si="258"/>
        <v/>
      </c>
      <c r="O1181" s="293" t="str">
        <f t="shared" si="258"/>
        <v/>
      </c>
      <c r="P1181" s="293" t="str">
        <f t="shared" si="257"/>
        <v/>
      </c>
      <c r="Q1181" s="293" t="str">
        <f t="shared" si="257"/>
        <v/>
      </c>
      <c r="R1181" s="293" t="str">
        <f t="shared" si="257"/>
        <v/>
      </c>
      <c r="S1181" s="293" t="str">
        <f t="shared" si="257"/>
        <v/>
      </c>
      <c r="T1181" s="293" t="str">
        <f t="shared" si="257"/>
        <v/>
      </c>
      <c r="U1181" s="293" t="str">
        <f t="shared" si="257"/>
        <v/>
      </c>
      <c r="V1181" s="293" t="str">
        <f t="shared" si="257"/>
        <v/>
      </c>
      <c r="W1181" s="293" t="str">
        <f t="shared" si="257"/>
        <v/>
      </c>
      <c r="X1181" s="293" t="str">
        <f t="shared" si="257"/>
        <v/>
      </c>
      <c r="Y1181" s="293" t="str">
        <f t="shared" si="257"/>
        <v/>
      </c>
      <c r="Z1181" s="293" t="str">
        <f t="shared" si="259"/>
        <v/>
      </c>
      <c r="AA1181" s="293" t="str">
        <f t="shared" si="259"/>
        <v/>
      </c>
      <c r="AB1181" s="293" t="str">
        <f t="shared" si="259"/>
        <v/>
      </c>
      <c r="AC1181" s="293" t="str">
        <f t="shared" si="259"/>
        <v/>
      </c>
      <c r="AD1181" s="293" t="str">
        <f t="shared" si="259"/>
        <v/>
      </c>
      <c r="AE1181" s="293" t="str">
        <f t="shared" si="259"/>
        <v/>
      </c>
      <c r="AF1181" s="293" t="str">
        <f t="shared" si="259"/>
        <v/>
      </c>
      <c r="AG1181" s="293" t="str">
        <f t="shared" si="259"/>
        <v/>
      </c>
      <c r="AH1181" s="293">
        <f t="shared" si="255"/>
        <v>0</v>
      </c>
      <c r="AI1181" s="292" t="str">
        <f t="shared" si="256"/>
        <v>X</v>
      </c>
    </row>
    <row r="1182" spans="1:35" ht="127.5" x14ac:dyDescent="0.25">
      <c r="A1182"/>
      <c r="B1182">
        <f>TABLA!D1179</f>
        <v>1199</v>
      </c>
      <c r="C1182">
        <f>TABLA!H1179</f>
        <v>4</v>
      </c>
      <c r="D1182" s="284" t="str">
        <f>TABLA!A1179</f>
        <v>F. Ciencias de la Información</v>
      </c>
      <c r="E1182" s="284" t="str">
        <f>TABLA!BN1179</f>
        <v>En mi caso, que estudio comunicación audiovisual, el equipo informático que existe es de muy baja calidad para las necesidades de los alumnos, tanto en capacidades del ordenador como en programas instalados disponibles. Los libros de los que disponemos son muy anticuados, muchos no tienen ni si quiera en cuenta actualizaciones técnicas actuales básicas, son muy generales y no hay catálogo específico para ciertos campos nuevos. Los mejores libros, que muchas veces son recomendados por profesores no cuentan con suficientes ejemplares para los alumnos.&lt;br&gt;En mi facultad, los servicios personales a veces dejan mucho que desear en cuanto al trato al alumnado, llegando incluso a faltar el respeto hablando sin pudor en la biblioteca, cosa personalmente inadmisible.&lt;br&gt;&lt;br&gt;En cuanto a los préstamos en general, me parece que los quince días de los que disponemos para leer los libros son totalmente insuficientes, llegando la mayor parte de las veces a acumular retrasos, lo que supone la invalidación del carnet durante un largo periodo de tiempo. En mi opinión esto se debe en parte al aparatoso servicio de renovación de préstamos.&lt;br&gt;&lt;br&gt;Gracias.</v>
      </c>
      <c r="F1182" s="293" t="str">
        <f t="shared" si="258"/>
        <v/>
      </c>
      <c r="G1182" s="293" t="str">
        <f t="shared" si="258"/>
        <v/>
      </c>
      <c r="H1182" s="293" t="str">
        <f t="shared" si="258"/>
        <v/>
      </c>
      <c r="I1182" s="293" t="str">
        <f t="shared" si="258"/>
        <v/>
      </c>
      <c r="J1182" s="293" t="str">
        <f t="shared" si="258"/>
        <v>x</v>
      </c>
      <c r="K1182" s="293" t="str">
        <f t="shared" si="258"/>
        <v/>
      </c>
      <c r="L1182" s="293" t="str">
        <f t="shared" si="258"/>
        <v/>
      </c>
      <c r="M1182" s="293" t="str">
        <f t="shared" si="258"/>
        <v/>
      </c>
      <c r="N1182" s="293" t="str">
        <f t="shared" si="258"/>
        <v/>
      </c>
      <c r="O1182" s="293" t="str">
        <f t="shared" si="258"/>
        <v/>
      </c>
      <c r="P1182" s="293" t="str">
        <f t="shared" si="257"/>
        <v/>
      </c>
      <c r="Q1182" s="293" t="str">
        <f t="shared" si="257"/>
        <v/>
      </c>
      <c r="R1182" s="293" t="str">
        <f t="shared" si="257"/>
        <v/>
      </c>
      <c r="S1182" s="293" t="str">
        <f t="shared" si="257"/>
        <v/>
      </c>
      <c r="T1182" s="293" t="str">
        <f t="shared" si="257"/>
        <v/>
      </c>
      <c r="U1182" s="293" t="str">
        <f t="shared" si="257"/>
        <v/>
      </c>
      <c r="V1182" s="293" t="str">
        <f t="shared" si="257"/>
        <v/>
      </c>
      <c r="W1182" s="293" t="str">
        <f t="shared" si="257"/>
        <v/>
      </c>
      <c r="X1182" s="293" t="str">
        <f t="shared" si="257"/>
        <v>x</v>
      </c>
      <c r="Y1182" s="293" t="str">
        <f t="shared" si="257"/>
        <v/>
      </c>
      <c r="Z1182" s="293" t="str">
        <f t="shared" si="259"/>
        <v/>
      </c>
      <c r="AA1182" s="293" t="str">
        <f t="shared" si="259"/>
        <v>x</v>
      </c>
      <c r="AB1182" s="293" t="str">
        <f t="shared" si="259"/>
        <v>x</v>
      </c>
      <c r="AC1182" s="293" t="str">
        <f t="shared" si="259"/>
        <v/>
      </c>
      <c r="AD1182" s="293" t="str">
        <f t="shared" si="259"/>
        <v>x</v>
      </c>
      <c r="AE1182" s="293" t="str">
        <f t="shared" si="259"/>
        <v/>
      </c>
      <c r="AF1182" s="293" t="str">
        <f t="shared" si="259"/>
        <v/>
      </c>
      <c r="AG1182" s="293" t="str">
        <f t="shared" si="259"/>
        <v/>
      </c>
      <c r="AH1182" s="293">
        <f t="shared" si="255"/>
        <v>5</v>
      </c>
      <c r="AI1182" s="292">
        <f t="shared" si="256"/>
        <v>1</v>
      </c>
    </row>
    <row r="1183" spans="1:35" ht="26.25" x14ac:dyDescent="0.25">
      <c r="A1183" s="3"/>
      <c r="B1183">
        <f>TABLA!D1180</f>
        <v>1200</v>
      </c>
      <c r="C1183">
        <f>TABLA!H1180</f>
        <v>3</v>
      </c>
      <c r="D1183" s="165" t="str">
        <f>TABLA!A1180</f>
        <v>F. Ciencias de la Documentación</v>
      </c>
      <c r="E1183" s="284">
        <f>TABLA!BN1180</f>
        <v>0</v>
      </c>
      <c r="F1183" s="293" t="str">
        <f t="shared" si="258"/>
        <v/>
      </c>
      <c r="G1183" s="293" t="str">
        <f t="shared" si="258"/>
        <v/>
      </c>
      <c r="H1183" s="293" t="str">
        <f t="shared" si="258"/>
        <v/>
      </c>
      <c r="I1183" s="293" t="str">
        <f t="shared" si="258"/>
        <v/>
      </c>
      <c r="J1183" s="293" t="str">
        <f t="shared" si="258"/>
        <v/>
      </c>
      <c r="K1183" s="293" t="str">
        <f t="shared" si="258"/>
        <v/>
      </c>
      <c r="L1183" s="293" t="str">
        <f t="shared" si="258"/>
        <v/>
      </c>
      <c r="M1183" s="293" t="str">
        <f t="shared" si="258"/>
        <v/>
      </c>
      <c r="N1183" s="293" t="str">
        <f t="shared" si="258"/>
        <v/>
      </c>
      <c r="O1183" s="293" t="str">
        <f t="shared" si="258"/>
        <v/>
      </c>
      <c r="P1183" s="293" t="str">
        <f t="shared" si="257"/>
        <v/>
      </c>
      <c r="Q1183" s="293" t="str">
        <f t="shared" si="257"/>
        <v/>
      </c>
      <c r="R1183" s="293" t="str">
        <f t="shared" si="257"/>
        <v/>
      </c>
      <c r="S1183" s="293" t="str">
        <f t="shared" si="257"/>
        <v/>
      </c>
      <c r="T1183" s="293" t="str">
        <f t="shared" si="257"/>
        <v/>
      </c>
      <c r="U1183" s="293" t="str">
        <f t="shared" si="257"/>
        <v/>
      </c>
      <c r="V1183" s="293" t="str">
        <f t="shared" si="257"/>
        <v/>
      </c>
      <c r="W1183" s="293" t="str">
        <f t="shared" si="257"/>
        <v/>
      </c>
      <c r="X1183" s="293" t="str">
        <f t="shared" si="257"/>
        <v/>
      </c>
      <c r="Y1183" s="293" t="str">
        <f t="shared" si="257"/>
        <v/>
      </c>
      <c r="Z1183" s="293" t="str">
        <f t="shared" si="259"/>
        <v/>
      </c>
      <c r="AA1183" s="293" t="str">
        <f t="shared" si="259"/>
        <v/>
      </c>
      <c r="AB1183" s="293" t="str">
        <f t="shared" si="259"/>
        <v/>
      </c>
      <c r="AC1183" s="293" t="str">
        <f t="shared" si="259"/>
        <v/>
      </c>
      <c r="AD1183" s="293" t="str">
        <f t="shared" si="259"/>
        <v/>
      </c>
      <c r="AE1183" s="293" t="str">
        <f t="shared" si="259"/>
        <v/>
      </c>
      <c r="AF1183" s="293" t="str">
        <f t="shared" si="259"/>
        <v/>
      </c>
      <c r="AG1183" s="293" t="str">
        <f t="shared" si="259"/>
        <v/>
      </c>
      <c r="AH1183" s="293">
        <f t="shared" si="255"/>
        <v>0</v>
      </c>
      <c r="AI1183" s="292" t="str">
        <f t="shared" si="256"/>
        <v>X</v>
      </c>
    </row>
    <row r="1184" spans="1:35" ht="15.75" x14ac:dyDescent="0.25">
      <c r="A1184"/>
      <c r="B1184">
        <f>TABLA!D1181</f>
        <v>1201</v>
      </c>
      <c r="C1184">
        <f>TABLA!H1181</f>
        <v>13</v>
      </c>
      <c r="D1184" s="165" t="str">
        <f>TABLA!A1181</f>
        <v>F. Farmacia</v>
      </c>
      <c r="E1184" s="284">
        <f>TABLA!BN1181</f>
        <v>0</v>
      </c>
      <c r="F1184" s="293" t="str">
        <f t="shared" si="258"/>
        <v/>
      </c>
      <c r="G1184" s="293" t="str">
        <f t="shared" si="258"/>
        <v/>
      </c>
      <c r="H1184" s="293" t="str">
        <f t="shared" si="258"/>
        <v/>
      </c>
      <c r="I1184" s="293" t="str">
        <f t="shared" si="258"/>
        <v/>
      </c>
      <c r="J1184" s="293" t="str">
        <f t="shared" si="258"/>
        <v/>
      </c>
      <c r="K1184" s="293" t="str">
        <f t="shared" si="258"/>
        <v/>
      </c>
      <c r="L1184" s="293" t="str">
        <f t="shared" si="258"/>
        <v/>
      </c>
      <c r="M1184" s="293" t="str">
        <f t="shared" si="258"/>
        <v/>
      </c>
      <c r="N1184" s="293" t="str">
        <f t="shared" si="258"/>
        <v/>
      </c>
      <c r="O1184" s="293" t="str">
        <f t="shared" si="258"/>
        <v/>
      </c>
      <c r="P1184" s="293" t="str">
        <f t="shared" si="257"/>
        <v/>
      </c>
      <c r="Q1184" s="293" t="str">
        <f t="shared" si="257"/>
        <v/>
      </c>
      <c r="R1184" s="293" t="str">
        <f t="shared" si="257"/>
        <v/>
      </c>
      <c r="S1184" s="293" t="str">
        <f t="shared" si="257"/>
        <v/>
      </c>
      <c r="T1184" s="293" t="str">
        <f t="shared" si="257"/>
        <v/>
      </c>
      <c r="U1184" s="293" t="str">
        <f t="shared" si="257"/>
        <v/>
      </c>
      <c r="V1184" s="293" t="str">
        <f t="shared" si="257"/>
        <v/>
      </c>
      <c r="W1184" s="293" t="str">
        <f t="shared" si="257"/>
        <v/>
      </c>
      <c r="X1184" s="293" t="str">
        <f t="shared" si="257"/>
        <v/>
      </c>
      <c r="Y1184" s="293" t="str">
        <f t="shared" si="257"/>
        <v/>
      </c>
      <c r="Z1184" s="293" t="str">
        <f t="shared" si="259"/>
        <v/>
      </c>
      <c r="AA1184" s="293" t="str">
        <f t="shared" si="259"/>
        <v/>
      </c>
      <c r="AB1184" s="293" t="str">
        <f t="shared" si="259"/>
        <v/>
      </c>
      <c r="AC1184" s="293" t="str">
        <f t="shared" si="259"/>
        <v/>
      </c>
      <c r="AD1184" s="293" t="str">
        <f t="shared" si="259"/>
        <v/>
      </c>
      <c r="AE1184" s="293" t="str">
        <f t="shared" si="259"/>
        <v/>
      </c>
      <c r="AF1184" s="293" t="str">
        <f t="shared" si="259"/>
        <v/>
      </c>
      <c r="AG1184" s="293" t="str">
        <f t="shared" si="259"/>
        <v/>
      </c>
      <c r="AH1184" s="293">
        <f t="shared" si="255"/>
        <v>0</v>
      </c>
      <c r="AI1184" s="292" t="str">
        <f t="shared" si="256"/>
        <v>X</v>
      </c>
    </row>
    <row r="1185" spans="1:35" ht="26.25" x14ac:dyDescent="0.25">
      <c r="A1185" s="3"/>
      <c r="B1185">
        <f>TABLA!D1182</f>
        <v>1202</v>
      </c>
      <c r="C1185">
        <f>TABLA!H1182</f>
        <v>24</v>
      </c>
      <c r="D1185" s="165" t="str">
        <f>TABLA!A1182</f>
        <v>F. Comercio y Turismo</v>
      </c>
      <c r="E1185" s="284">
        <f>TABLA!BN1182</f>
        <v>0</v>
      </c>
      <c r="F1185" s="293" t="str">
        <f t="shared" si="258"/>
        <v/>
      </c>
      <c r="G1185" s="293" t="str">
        <f t="shared" si="258"/>
        <v/>
      </c>
      <c r="H1185" s="293" t="str">
        <f t="shared" si="258"/>
        <v/>
      </c>
      <c r="I1185" s="293" t="str">
        <f t="shared" si="258"/>
        <v/>
      </c>
      <c r="J1185" s="293" t="str">
        <f t="shared" si="258"/>
        <v/>
      </c>
      <c r="K1185" s="293" t="str">
        <f t="shared" si="258"/>
        <v/>
      </c>
      <c r="L1185" s="293" t="str">
        <f t="shared" si="258"/>
        <v/>
      </c>
      <c r="M1185" s="293" t="str">
        <f t="shared" si="258"/>
        <v/>
      </c>
      <c r="N1185" s="293" t="str">
        <f t="shared" si="258"/>
        <v/>
      </c>
      <c r="O1185" s="293" t="str">
        <f t="shared" si="258"/>
        <v/>
      </c>
      <c r="P1185" s="293" t="str">
        <f t="shared" si="257"/>
        <v/>
      </c>
      <c r="Q1185" s="293" t="str">
        <f t="shared" si="257"/>
        <v/>
      </c>
      <c r="R1185" s="293" t="str">
        <f t="shared" si="257"/>
        <v/>
      </c>
      <c r="S1185" s="293" t="str">
        <f t="shared" si="257"/>
        <v/>
      </c>
      <c r="T1185" s="293" t="str">
        <f t="shared" si="257"/>
        <v/>
      </c>
      <c r="U1185" s="293" t="str">
        <f t="shared" si="257"/>
        <v/>
      </c>
      <c r="V1185" s="293" t="str">
        <f t="shared" si="257"/>
        <v/>
      </c>
      <c r="W1185" s="293" t="str">
        <f t="shared" si="257"/>
        <v/>
      </c>
      <c r="X1185" s="293" t="str">
        <f t="shared" si="257"/>
        <v/>
      </c>
      <c r="Y1185" s="293" t="str">
        <f t="shared" si="257"/>
        <v/>
      </c>
      <c r="Z1185" s="293" t="str">
        <f t="shared" si="259"/>
        <v/>
      </c>
      <c r="AA1185" s="293" t="str">
        <f t="shared" si="259"/>
        <v/>
      </c>
      <c r="AB1185" s="293" t="str">
        <f t="shared" si="259"/>
        <v/>
      </c>
      <c r="AC1185" s="293" t="str">
        <f t="shared" si="259"/>
        <v/>
      </c>
      <c r="AD1185" s="293" t="str">
        <f t="shared" si="259"/>
        <v/>
      </c>
      <c r="AE1185" s="293" t="str">
        <f t="shared" si="259"/>
        <v/>
      </c>
      <c r="AF1185" s="293" t="str">
        <f t="shared" si="259"/>
        <v/>
      </c>
      <c r="AG1185" s="293" t="str">
        <f t="shared" si="259"/>
        <v/>
      </c>
      <c r="AH1185" s="293">
        <f t="shared" si="255"/>
        <v>0</v>
      </c>
      <c r="AI1185" s="292" t="str">
        <f t="shared" si="256"/>
        <v>X</v>
      </c>
    </row>
    <row r="1186" spans="1:35" ht="51.75" x14ac:dyDescent="0.25">
      <c r="A1186" s="3"/>
      <c r="B1186">
        <f>TABLA!D1183</f>
        <v>1203</v>
      </c>
      <c r="C1186">
        <f>TABLA!H1183</f>
        <v>12</v>
      </c>
      <c r="D1186" s="165" t="str">
        <f>TABLA!A1183</f>
        <v>F. Educación - Centro de Formación del Profesorado</v>
      </c>
      <c r="E1186" s="284" t="str">
        <f>TABLA!BN1183</f>
        <v>No he acudido a ningún curso de formación de usuarios porque no sé lo que son ni he sido informada de ello</v>
      </c>
      <c r="F1186" s="293" t="str">
        <f t="shared" si="258"/>
        <v/>
      </c>
      <c r="G1186" s="293" t="str">
        <f t="shared" si="258"/>
        <v/>
      </c>
      <c r="H1186" s="293" t="str">
        <f t="shared" si="258"/>
        <v/>
      </c>
      <c r="I1186" s="293" t="str">
        <f t="shared" si="258"/>
        <v/>
      </c>
      <c r="J1186" s="293" t="str">
        <f t="shared" si="258"/>
        <v/>
      </c>
      <c r="K1186" s="293" t="str">
        <f t="shared" si="258"/>
        <v/>
      </c>
      <c r="L1186" s="293" t="str">
        <f t="shared" si="258"/>
        <v/>
      </c>
      <c r="M1186" s="293" t="str">
        <f t="shared" si="258"/>
        <v/>
      </c>
      <c r="N1186" s="293" t="str">
        <f t="shared" si="258"/>
        <v/>
      </c>
      <c r="O1186" s="293" t="str">
        <f t="shared" si="258"/>
        <v/>
      </c>
      <c r="P1186" s="293" t="str">
        <f t="shared" si="258"/>
        <v/>
      </c>
      <c r="Q1186" s="293" t="str">
        <f t="shared" si="258"/>
        <v/>
      </c>
      <c r="R1186" s="293" t="str">
        <f t="shared" si="258"/>
        <v/>
      </c>
      <c r="S1186" s="293" t="str">
        <f t="shared" si="258"/>
        <v/>
      </c>
      <c r="T1186" s="293" t="str">
        <f t="shared" si="258"/>
        <v/>
      </c>
      <c r="U1186" s="293" t="str">
        <f t="shared" si="258"/>
        <v/>
      </c>
      <c r="V1186" s="293" t="str">
        <f t="shared" ref="P1186:AE1201" si="260">IFERROR((IF(FIND(V$1,$E1186,1)&gt;0,"x")),"")</f>
        <v/>
      </c>
      <c r="W1186" s="293" t="str">
        <f t="shared" si="260"/>
        <v/>
      </c>
      <c r="X1186" s="293" t="str">
        <f t="shared" si="260"/>
        <v/>
      </c>
      <c r="Y1186" s="293" t="str">
        <f t="shared" si="260"/>
        <v/>
      </c>
      <c r="Z1186" s="293" t="str">
        <f t="shared" si="259"/>
        <v/>
      </c>
      <c r="AA1186" s="293" t="str">
        <f t="shared" si="259"/>
        <v/>
      </c>
      <c r="AB1186" s="293" t="str">
        <f t="shared" si="259"/>
        <v/>
      </c>
      <c r="AC1186" s="293" t="str">
        <f t="shared" si="259"/>
        <v/>
      </c>
      <c r="AD1186" s="293" t="str">
        <f t="shared" si="259"/>
        <v/>
      </c>
      <c r="AE1186" s="293" t="str">
        <f t="shared" si="259"/>
        <v/>
      </c>
      <c r="AF1186" s="293" t="str">
        <f t="shared" si="259"/>
        <v/>
      </c>
      <c r="AG1186" s="293" t="str">
        <f t="shared" si="259"/>
        <v/>
      </c>
      <c r="AH1186" s="293">
        <f t="shared" si="255"/>
        <v>0</v>
      </c>
      <c r="AI1186" s="292">
        <f t="shared" si="256"/>
        <v>1</v>
      </c>
    </row>
    <row r="1187" spans="1:35" ht="15.75" x14ac:dyDescent="0.25">
      <c r="A1187"/>
      <c r="B1187">
        <f>TABLA!D1184</f>
        <v>1204</v>
      </c>
      <c r="C1187">
        <f>TABLA!H1184</f>
        <v>14</v>
      </c>
      <c r="D1187" s="165" t="str">
        <f>TABLA!A1184</f>
        <v>F. Filología</v>
      </c>
      <c r="E1187" s="284">
        <f>TABLA!BN1184</f>
        <v>0</v>
      </c>
      <c r="F1187" s="293" t="str">
        <f t="shared" ref="F1187:U1202" si="261">IFERROR((IF(FIND(F$1,$E1187,1)&gt;0,"x")),"")</f>
        <v/>
      </c>
      <c r="G1187" s="293" t="str">
        <f t="shared" si="261"/>
        <v/>
      </c>
      <c r="H1187" s="293" t="str">
        <f t="shared" si="261"/>
        <v/>
      </c>
      <c r="I1187" s="293" t="str">
        <f t="shared" si="261"/>
        <v/>
      </c>
      <c r="J1187" s="293" t="str">
        <f t="shared" si="261"/>
        <v/>
      </c>
      <c r="K1187" s="293" t="str">
        <f t="shared" si="261"/>
        <v/>
      </c>
      <c r="L1187" s="293" t="str">
        <f t="shared" si="261"/>
        <v/>
      </c>
      <c r="M1187" s="293" t="str">
        <f t="shared" si="261"/>
        <v/>
      </c>
      <c r="N1187" s="293" t="str">
        <f t="shared" si="261"/>
        <v/>
      </c>
      <c r="O1187" s="293" t="str">
        <f t="shared" si="261"/>
        <v/>
      </c>
      <c r="P1187" s="293" t="str">
        <f t="shared" si="260"/>
        <v/>
      </c>
      <c r="Q1187" s="293" t="str">
        <f t="shared" si="260"/>
        <v/>
      </c>
      <c r="R1187" s="293" t="str">
        <f t="shared" si="260"/>
        <v/>
      </c>
      <c r="S1187" s="293" t="str">
        <f t="shared" si="260"/>
        <v/>
      </c>
      <c r="T1187" s="293" t="str">
        <f t="shared" si="260"/>
        <v/>
      </c>
      <c r="U1187" s="293" t="str">
        <f t="shared" si="260"/>
        <v/>
      </c>
      <c r="V1187" s="293" t="str">
        <f t="shared" si="260"/>
        <v/>
      </c>
      <c r="W1187" s="293" t="str">
        <f t="shared" si="260"/>
        <v/>
      </c>
      <c r="X1187" s="293" t="str">
        <f t="shared" si="260"/>
        <v/>
      </c>
      <c r="Y1187" s="293" t="str">
        <f t="shared" si="260"/>
        <v/>
      </c>
      <c r="Z1187" s="293" t="str">
        <f t="shared" si="260"/>
        <v/>
      </c>
      <c r="AA1187" s="293" t="str">
        <f t="shared" si="260"/>
        <v/>
      </c>
      <c r="AB1187" s="293" t="str">
        <f t="shared" si="260"/>
        <v/>
      </c>
      <c r="AC1187" s="293" t="str">
        <f t="shared" si="260"/>
        <v/>
      </c>
      <c r="AD1187" s="293" t="str">
        <f t="shared" si="260"/>
        <v/>
      </c>
      <c r="AE1187" s="293" t="str">
        <f t="shared" si="260"/>
        <v/>
      </c>
      <c r="AF1187" s="293" t="str">
        <f t="shared" ref="Z1187:AG1202" si="262">IFERROR((IF(FIND(AF$1,$E1187,1)&gt;0,"x")),"")</f>
        <v/>
      </c>
      <c r="AG1187" s="293" t="str">
        <f t="shared" si="262"/>
        <v/>
      </c>
      <c r="AH1187" s="293">
        <f t="shared" si="255"/>
        <v>0</v>
      </c>
      <c r="AI1187" s="292" t="str">
        <f t="shared" si="256"/>
        <v>X</v>
      </c>
    </row>
    <row r="1188" spans="1:35" ht="51" x14ac:dyDescent="0.25">
      <c r="A1188"/>
      <c r="B1188">
        <f>TABLA!D1185</f>
        <v>1205</v>
      </c>
      <c r="C1188">
        <f>TABLA!H1185</f>
        <v>12</v>
      </c>
      <c r="D1188" s="284" t="str">
        <f>TABLA!A1185</f>
        <v>F. Educación - Centro de Formación del Profesorado</v>
      </c>
      <c r="E1188" s="284" t="str">
        <f>TABLA!BN1185</f>
        <v>No he asistido a ningun curso de formacion de usuarios porque no tengo tiempo suficiente  para ello</v>
      </c>
      <c r="F1188" s="293" t="str">
        <f t="shared" si="261"/>
        <v/>
      </c>
      <c r="G1188" s="293" t="str">
        <f t="shared" si="261"/>
        <v/>
      </c>
      <c r="H1188" s="293" t="str">
        <f t="shared" si="261"/>
        <v/>
      </c>
      <c r="I1188" s="293" t="str">
        <f t="shared" si="261"/>
        <v/>
      </c>
      <c r="J1188" s="293" t="str">
        <f t="shared" si="261"/>
        <v/>
      </c>
      <c r="K1188" s="293" t="str">
        <f t="shared" si="261"/>
        <v/>
      </c>
      <c r="L1188" s="293" t="str">
        <f t="shared" si="261"/>
        <v/>
      </c>
      <c r="M1188" s="293" t="str">
        <f t="shared" si="261"/>
        <v/>
      </c>
      <c r="N1188" s="293" t="str">
        <f t="shared" si="261"/>
        <v/>
      </c>
      <c r="O1188" s="293" t="str">
        <f t="shared" si="261"/>
        <v/>
      </c>
      <c r="P1188" s="293" t="str">
        <f t="shared" si="260"/>
        <v/>
      </c>
      <c r="Q1188" s="293" t="str">
        <f t="shared" si="260"/>
        <v/>
      </c>
      <c r="R1188" s="293" t="str">
        <f t="shared" si="260"/>
        <v/>
      </c>
      <c r="S1188" s="293" t="str">
        <f t="shared" si="260"/>
        <v/>
      </c>
      <c r="T1188" s="293" t="str">
        <f t="shared" si="260"/>
        <v/>
      </c>
      <c r="U1188" s="293" t="str">
        <f t="shared" si="260"/>
        <v/>
      </c>
      <c r="V1188" s="293" t="str">
        <f t="shared" si="260"/>
        <v/>
      </c>
      <c r="W1188" s="293" t="str">
        <f t="shared" si="260"/>
        <v/>
      </c>
      <c r="X1188" s="293" t="str">
        <f t="shared" si="260"/>
        <v/>
      </c>
      <c r="Y1188" s="293" t="str">
        <f t="shared" si="260"/>
        <v/>
      </c>
      <c r="Z1188" s="293" t="str">
        <f t="shared" si="262"/>
        <v/>
      </c>
      <c r="AA1188" s="293" t="str">
        <f t="shared" si="262"/>
        <v/>
      </c>
      <c r="AB1188" s="293" t="str">
        <f t="shared" si="262"/>
        <v/>
      </c>
      <c r="AC1188" s="293" t="str">
        <f t="shared" si="262"/>
        <v/>
      </c>
      <c r="AD1188" s="293" t="str">
        <f t="shared" si="262"/>
        <v/>
      </c>
      <c r="AE1188" s="293" t="str">
        <f t="shared" si="262"/>
        <v/>
      </c>
      <c r="AF1188" s="293" t="str">
        <f t="shared" si="262"/>
        <v/>
      </c>
      <c r="AG1188" s="293" t="str">
        <f t="shared" si="262"/>
        <v/>
      </c>
      <c r="AH1188" s="293">
        <f t="shared" si="255"/>
        <v>0</v>
      </c>
      <c r="AI1188" s="292">
        <f t="shared" si="256"/>
        <v>1</v>
      </c>
    </row>
    <row r="1189" spans="1:35" ht="15.75" x14ac:dyDescent="0.25">
      <c r="A1189"/>
      <c r="B1189">
        <f>TABLA!D1186</f>
        <v>1206</v>
      </c>
      <c r="C1189">
        <f>TABLA!H1186</f>
        <v>20</v>
      </c>
      <c r="D1189" s="284" t="str">
        <f>TABLA!A1186</f>
        <v>F. Psicología</v>
      </c>
      <c r="E1189" s="284">
        <f>TABLA!BN1186</f>
        <v>0</v>
      </c>
      <c r="F1189" s="293" t="str">
        <f t="shared" si="261"/>
        <v/>
      </c>
      <c r="G1189" s="293" t="str">
        <f t="shared" si="261"/>
        <v/>
      </c>
      <c r="H1189" s="293" t="str">
        <f t="shared" si="261"/>
        <v/>
      </c>
      <c r="I1189" s="293" t="str">
        <f t="shared" si="261"/>
        <v/>
      </c>
      <c r="J1189" s="293" t="str">
        <f t="shared" si="261"/>
        <v/>
      </c>
      <c r="K1189" s="293" t="str">
        <f t="shared" si="261"/>
        <v/>
      </c>
      <c r="L1189" s="293" t="str">
        <f t="shared" si="261"/>
        <v/>
      </c>
      <c r="M1189" s="293" t="str">
        <f t="shared" si="261"/>
        <v/>
      </c>
      <c r="N1189" s="293" t="str">
        <f t="shared" si="261"/>
        <v/>
      </c>
      <c r="O1189" s="293" t="str">
        <f t="shared" si="261"/>
        <v/>
      </c>
      <c r="P1189" s="293" t="str">
        <f t="shared" si="260"/>
        <v/>
      </c>
      <c r="Q1189" s="293" t="str">
        <f t="shared" si="260"/>
        <v/>
      </c>
      <c r="R1189" s="293" t="str">
        <f t="shared" si="260"/>
        <v/>
      </c>
      <c r="S1189" s="293" t="str">
        <f t="shared" si="260"/>
        <v/>
      </c>
      <c r="T1189" s="293" t="str">
        <f t="shared" si="260"/>
        <v/>
      </c>
      <c r="U1189" s="293" t="str">
        <f t="shared" si="260"/>
        <v/>
      </c>
      <c r="V1189" s="293" t="str">
        <f t="shared" si="260"/>
        <v/>
      </c>
      <c r="W1189" s="293" t="str">
        <f t="shared" si="260"/>
        <v/>
      </c>
      <c r="X1189" s="293" t="str">
        <f t="shared" si="260"/>
        <v/>
      </c>
      <c r="Y1189" s="293" t="str">
        <f t="shared" si="260"/>
        <v/>
      </c>
      <c r="Z1189" s="293" t="str">
        <f t="shared" si="262"/>
        <v/>
      </c>
      <c r="AA1189" s="293" t="str">
        <f t="shared" si="262"/>
        <v/>
      </c>
      <c r="AB1189" s="293" t="str">
        <f t="shared" si="262"/>
        <v/>
      </c>
      <c r="AC1189" s="293" t="str">
        <f t="shared" si="262"/>
        <v/>
      </c>
      <c r="AD1189" s="293" t="str">
        <f t="shared" si="262"/>
        <v/>
      </c>
      <c r="AE1189" s="293" t="str">
        <f t="shared" si="262"/>
        <v/>
      </c>
      <c r="AF1189" s="293" t="str">
        <f t="shared" si="262"/>
        <v/>
      </c>
      <c r="AG1189" s="293" t="str">
        <f t="shared" si="262"/>
        <v/>
      </c>
      <c r="AH1189" s="293">
        <f t="shared" si="255"/>
        <v>0</v>
      </c>
      <c r="AI1189" s="292" t="str">
        <f t="shared" si="256"/>
        <v>X</v>
      </c>
    </row>
    <row r="1190" spans="1:35" ht="15.75" x14ac:dyDescent="0.25">
      <c r="A1190" s="3"/>
      <c r="B1190">
        <f>TABLA!D1187</f>
        <v>1207</v>
      </c>
      <c r="C1190">
        <f>TABLA!H1187</f>
        <v>0</v>
      </c>
      <c r="D1190" s="165" t="str">
        <f>TABLA!A1187</f>
        <v>N/C</v>
      </c>
      <c r="E1190" s="284" t="str">
        <f>TABLA!BN1187</f>
        <v>Pediría una vuelta en sala a los responsables de vez en cuanto. A veces se crean grupillos "molestos"&lt;br&gt;</v>
      </c>
      <c r="F1190" s="293" t="str">
        <f t="shared" si="261"/>
        <v/>
      </c>
      <c r="G1190" s="293" t="str">
        <f t="shared" si="261"/>
        <v/>
      </c>
      <c r="H1190" s="293" t="str">
        <f t="shared" si="261"/>
        <v/>
      </c>
      <c r="I1190" s="293" t="str">
        <f t="shared" si="261"/>
        <v/>
      </c>
      <c r="J1190" s="293" t="str">
        <f t="shared" si="261"/>
        <v/>
      </c>
      <c r="K1190" s="293" t="str">
        <f t="shared" si="261"/>
        <v/>
      </c>
      <c r="L1190" s="293" t="str">
        <f t="shared" si="261"/>
        <v/>
      </c>
      <c r="M1190" s="293" t="str">
        <f t="shared" si="261"/>
        <v/>
      </c>
      <c r="N1190" s="293" t="str">
        <f t="shared" si="261"/>
        <v/>
      </c>
      <c r="O1190" s="293" t="str">
        <f t="shared" si="261"/>
        <v/>
      </c>
      <c r="P1190" s="293" t="str">
        <f t="shared" si="260"/>
        <v/>
      </c>
      <c r="Q1190" s="293" t="str">
        <f t="shared" si="260"/>
        <v/>
      </c>
      <c r="R1190" s="293" t="str">
        <f t="shared" si="260"/>
        <v/>
      </c>
      <c r="S1190" s="293" t="str">
        <f t="shared" si="260"/>
        <v/>
      </c>
      <c r="T1190" s="293" t="str">
        <f t="shared" si="260"/>
        <v/>
      </c>
      <c r="U1190" s="293" t="str">
        <f t="shared" si="260"/>
        <v/>
      </c>
      <c r="V1190" s="293" t="str">
        <f t="shared" si="260"/>
        <v/>
      </c>
      <c r="W1190" s="293" t="str">
        <f t="shared" si="260"/>
        <v/>
      </c>
      <c r="X1190" s="293" t="str">
        <f t="shared" si="260"/>
        <v/>
      </c>
      <c r="Y1190" s="293" t="str">
        <f t="shared" si="260"/>
        <v/>
      </c>
      <c r="Z1190" s="293" t="str">
        <f t="shared" si="262"/>
        <v/>
      </c>
      <c r="AA1190" s="293" t="str">
        <f t="shared" si="262"/>
        <v/>
      </c>
      <c r="AB1190" s="293" t="str">
        <f t="shared" si="262"/>
        <v/>
      </c>
      <c r="AC1190" s="293" t="str">
        <f t="shared" si="262"/>
        <v/>
      </c>
      <c r="AD1190" s="293" t="str">
        <f t="shared" si="262"/>
        <v/>
      </c>
      <c r="AE1190" s="293" t="str">
        <f t="shared" si="262"/>
        <v/>
      </c>
      <c r="AF1190" s="293" t="str">
        <f t="shared" si="262"/>
        <v/>
      </c>
      <c r="AG1190" s="293" t="str">
        <f t="shared" si="262"/>
        <v/>
      </c>
      <c r="AH1190" s="293">
        <f t="shared" si="255"/>
        <v>0</v>
      </c>
      <c r="AI1190" s="292">
        <f t="shared" si="256"/>
        <v>1</v>
      </c>
    </row>
    <row r="1191" spans="1:35" ht="15.75" x14ac:dyDescent="0.25">
      <c r="A1191"/>
      <c r="B1191">
        <f>TABLA!D1188</f>
        <v>1209</v>
      </c>
      <c r="C1191">
        <f>TABLA!H1188</f>
        <v>11</v>
      </c>
      <c r="D1191" s="165" t="str">
        <f>TABLA!A1188</f>
        <v>F. Derecho</v>
      </c>
      <c r="E1191" s="284" t="str">
        <f>TABLA!BN1188</f>
        <v>Por falta de tiempo, principalmente y un poco de desinformación.</v>
      </c>
      <c r="F1191" s="293" t="str">
        <f t="shared" si="261"/>
        <v/>
      </c>
      <c r="G1191" s="293" t="str">
        <f t="shared" si="261"/>
        <v/>
      </c>
      <c r="H1191" s="293" t="str">
        <f t="shared" si="261"/>
        <v/>
      </c>
      <c r="I1191" s="293" t="str">
        <f t="shared" si="261"/>
        <v/>
      </c>
      <c r="J1191" s="293" t="str">
        <f t="shared" si="261"/>
        <v/>
      </c>
      <c r="K1191" s="293" t="str">
        <f t="shared" si="261"/>
        <v/>
      </c>
      <c r="L1191" s="293" t="str">
        <f t="shared" si="261"/>
        <v/>
      </c>
      <c r="M1191" s="293" t="str">
        <f t="shared" si="261"/>
        <v/>
      </c>
      <c r="N1191" s="293" t="str">
        <f t="shared" si="261"/>
        <v/>
      </c>
      <c r="O1191" s="293" t="str">
        <f t="shared" si="261"/>
        <v/>
      </c>
      <c r="P1191" s="293" t="str">
        <f t="shared" si="260"/>
        <v/>
      </c>
      <c r="Q1191" s="293" t="str">
        <f t="shared" si="260"/>
        <v/>
      </c>
      <c r="R1191" s="293" t="str">
        <f t="shared" si="260"/>
        <v/>
      </c>
      <c r="S1191" s="293" t="str">
        <f t="shared" si="260"/>
        <v/>
      </c>
      <c r="T1191" s="293" t="str">
        <f t="shared" si="260"/>
        <v/>
      </c>
      <c r="U1191" s="293" t="str">
        <f t="shared" si="260"/>
        <v/>
      </c>
      <c r="V1191" s="293" t="str">
        <f t="shared" si="260"/>
        <v/>
      </c>
      <c r="W1191" s="293" t="str">
        <f t="shared" si="260"/>
        <v/>
      </c>
      <c r="X1191" s="293" t="str">
        <f t="shared" si="260"/>
        <v/>
      </c>
      <c r="Y1191" s="293" t="str">
        <f t="shared" si="260"/>
        <v/>
      </c>
      <c r="Z1191" s="293" t="str">
        <f t="shared" si="262"/>
        <v/>
      </c>
      <c r="AA1191" s="293" t="str">
        <f t="shared" si="262"/>
        <v/>
      </c>
      <c r="AB1191" s="293" t="str">
        <f t="shared" si="262"/>
        <v/>
      </c>
      <c r="AC1191" s="293" t="str">
        <f t="shared" si="262"/>
        <v/>
      </c>
      <c r="AD1191" s="293" t="str">
        <f t="shared" si="262"/>
        <v/>
      </c>
      <c r="AE1191" s="293" t="str">
        <f t="shared" si="262"/>
        <v/>
      </c>
      <c r="AF1191" s="293" t="str">
        <f t="shared" si="262"/>
        <v/>
      </c>
      <c r="AG1191" s="293" t="str">
        <f t="shared" si="262"/>
        <v/>
      </c>
      <c r="AH1191" s="293">
        <f t="shared" si="255"/>
        <v>0</v>
      </c>
      <c r="AI1191" s="292">
        <f t="shared" si="256"/>
        <v>1</v>
      </c>
    </row>
    <row r="1192" spans="1:35" ht="26.25" x14ac:dyDescent="0.25">
      <c r="A1192"/>
      <c r="B1192">
        <f>TABLA!D1189</f>
        <v>1210</v>
      </c>
      <c r="C1192">
        <f>TABLA!H1189</f>
        <v>24</v>
      </c>
      <c r="D1192" s="165" t="str">
        <f>TABLA!A1189</f>
        <v>F. Comercio y Turismo</v>
      </c>
      <c r="E1192" s="284">
        <f>TABLA!BN1189</f>
        <v>0</v>
      </c>
      <c r="F1192" s="293" t="str">
        <f t="shared" si="261"/>
        <v/>
      </c>
      <c r="G1192" s="293" t="str">
        <f t="shared" si="261"/>
        <v/>
      </c>
      <c r="H1192" s="293" t="str">
        <f t="shared" si="261"/>
        <v/>
      </c>
      <c r="I1192" s="293" t="str">
        <f t="shared" si="261"/>
        <v/>
      </c>
      <c r="J1192" s="293" t="str">
        <f t="shared" si="261"/>
        <v/>
      </c>
      <c r="K1192" s="293" t="str">
        <f t="shared" si="261"/>
        <v/>
      </c>
      <c r="L1192" s="293" t="str">
        <f t="shared" si="261"/>
        <v/>
      </c>
      <c r="M1192" s="293" t="str">
        <f t="shared" si="261"/>
        <v/>
      </c>
      <c r="N1192" s="293" t="str">
        <f t="shared" si="261"/>
        <v/>
      </c>
      <c r="O1192" s="293" t="str">
        <f t="shared" si="261"/>
        <v/>
      </c>
      <c r="P1192" s="293" t="str">
        <f t="shared" si="260"/>
        <v/>
      </c>
      <c r="Q1192" s="293" t="str">
        <f t="shared" si="260"/>
        <v/>
      </c>
      <c r="R1192" s="293" t="str">
        <f t="shared" si="260"/>
        <v/>
      </c>
      <c r="S1192" s="293" t="str">
        <f t="shared" si="260"/>
        <v/>
      </c>
      <c r="T1192" s="293" t="str">
        <f t="shared" si="260"/>
        <v/>
      </c>
      <c r="U1192" s="293" t="str">
        <f t="shared" si="260"/>
        <v/>
      </c>
      <c r="V1192" s="293" t="str">
        <f t="shared" si="260"/>
        <v/>
      </c>
      <c r="W1192" s="293" t="str">
        <f t="shared" si="260"/>
        <v/>
      </c>
      <c r="X1192" s="293" t="str">
        <f t="shared" si="260"/>
        <v/>
      </c>
      <c r="Y1192" s="293" t="str">
        <f t="shared" si="260"/>
        <v/>
      </c>
      <c r="Z1192" s="293" t="str">
        <f t="shared" si="262"/>
        <v/>
      </c>
      <c r="AA1192" s="293" t="str">
        <f t="shared" si="262"/>
        <v/>
      </c>
      <c r="AB1192" s="293" t="str">
        <f t="shared" si="262"/>
        <v/>
      </c>
      <c r="AC1192" s="293" t="str">
        <f t="shared" si="262"/>
        <v/>
      </c>
      <c r="AD1192" s="293" t="str">
        <f t="shared" si="262"/>
        <v/>
      </c>
      <c r="AE1192" s="293" t="str">
        <f t="shared" si="262"/>
        <v/>
      </c>
      <c r="AF1192" s="293" t="str">
        <f t="shared" si="262"/>
        <v/>
      </c>
      <c r="AG1192" s="293" t="str">
        <f t="shared" si="262"/>
        <v/>
      </c>
      <c r="AH1192" s="293">
        <f t="shared" si="255"/>
        <v>0</v>
      </c>
      <c r="AI1192" s="292" t="str">
        <f t="shared" si="256"/>
        <v>X</v>
      </c>
    </row>
    <row r="1193" spans="1:35" ht="25.5" x14ac:dyDescent="0.25">
      <c r="A1193" s="3"/>
      <c r="B1193">
        <f>TABLA!D1190</f>
        <v>1211</v>
      </c>
      <c r="C1193">
        <f>TABLA!H1190</f>
        <v>20</v>
      </c>
      <c r="D1193" s="284" t="str">
        <f>TABLA!A1190</f>
        <v>F. Psicología</v>
      </c>
      <c r="E1193" s="284" t="str">
        <f>TABLA!BN1190</f>
        <v>En la biblioteca de la facultad de Psicología, en la parte de las mesas y  sillas marron oscuro, en la que se escucha un ruido demasiado molesto de la instalación de la calefacción, un ruido constante.</v>
      </c>
      <c r="F1193" s="293" t="str">
        <f t="shared" si="261"/>
        <v/>
      </c>
      <c r="G1193" s="293" t="str">
        <f t="shared" si="261"/>
        <v/>
      </c>
      <c r="H1193" s="293" t="str">
        <f t="shared" si="261"/>
        <v/>
      </c>
      <c r="I1193" s="293" t="str">
        <f t="shared" si="261"/>
        <v/>
      </c>
      <c r="J1193" s="293" t="str">
        <f t="shared" si="261"/>
        <v/>
      </c>
      <c r="K1193" s="293" t="str">
        <f t="shared" si="261"/>
        <v/>
      </c>
      <c r="L1193" s="293" t="str">
        <f t="shared" si="261"/>
        <v/>
      </c>
      <c r="M1193" s="293" t="str">
        <f t="shared" si="261"/>
        <v/>
      </c>
      <c r="N1193" s="293" t="str">
        <f t="shared" si="261"/>
        <v/>
      </c>
      <c r="O1193" s="293" t="str">
        <f t="shared" si="261"/>
        <v/>
      </c>
      <c r="P1193" s="293" t="str">
        <f t="shared" si="260"/>
        <v/>
      </c>
      <c r="Q1193" s="293" t="str">
        <f t="shared" si="260"/>
        <v/>
      </c>
      <c r="R1193" s="293" t="str">
        <f t="shared" si="260"/>
        <v/>
      </c>
      <c r="S1193" s="293" t="str">
        <f t="shared" si="260"/>
        <v>x</v>
      </c>
      <c r="T1193" s="293" t="str">
        <f t="shared" si="260"/>
        <v/>
      </c>
      <c r="U1193" s="293" t="str">
        <f t="shared" si="260"/>
        <v/>
      </c>
      <c r="V1193" s="293" t="str">
        <f t="shared" si="260"/>
        <v/>
      </c>
      <c r="W1193" s="293" t="str">
        <f t="shared" si="260"/>
        <v>x</v>
      </c>
      <c r="X1193" s="293" t="str">
        <f t="shared" si="260"/>
        <v/>
      </c>
      <c r="Y1193" s="293" t="str">
        <f t="shared" si="260"/>
        <v/>
      </c>
      <c r="Z1193" s="293" t="str">
        <f t="shared" si="262"/>
        <v/>
      </c>
      <c r="AA1193" s="293" t="str">
        <f t="shared" si="262"/>
        <v/>
      </c>
      <c r="AB1193" s="293" t="str">
        <f t="shared" si="262"/>
        <v/>
      </c>
      <c r="AC1193" s="293" t="str">
        <f t="shared" si="262"/>
        <v/>
      </c>
      <c r="AD1193" s="293" t="str">
        <f t="shared" si="262"/>
        <v/>
      </c>
      <c r="AE1193" s="293" t="str">
        <f t="shared" si="262"/>
        <v/>
      </c>
      <c r="AF1193" s="293" t="str">
        <f t="shared" si="262"/>
        <v/>
      </c>
      <c r="AG1193" s="293" t="str">
        <f t="shared" si="262"/>
        <v/>
      </c>
      <c r="AH1193" s="293">
        <f t="shared" si="255"/>
        <v>2</v>
      </c>
      <c r="AI1193" s="292">
        <f t="shared" si="256"/>
        <v>1</v>
      </c>
    </row>
    <row r="1194" spans="1:35" ht="26.25" x14ac:dyDescent="0.25">
      <c r="A1194"/>
      <c r="B1194">
        <f>TABLA!D1191</f>
        <v>1212</v>
      </c>
      <c r="C1194">
        <f>TABLA!H1191</f>
        <v>10</v>
      </c>
      <c r="D1194" s="165" t="str">
        <f>TABLA!A1191</f>
        <v>F. Ciencias Químicas</v>
      </c>
      <c r="E1194" s="284" t="str">
        <f>TABLA!BN1191</f>
        <v>Mi sugerencia es ampliar el horario de la biblioteca entre semana al menos hasta las 9 ya que, los días en que el laboratorio acaba a las 8, no se puede aprovechar la biblioteca después.</v>
      </c>
      <c r="F1194" s="293" t="str">
        <f t="shared" si="261"/>
        <v/>
      </c>
      <c r="G1194" s="293" t="str">
        <f t="shared" si="261"/>
        <v/>
      </c>
      <c r="H1194" s="293" t="str">
        <f t="shared" si="261"/>
        <v/>
      </c>
      <c r="I1194" s="293" t="str">
        <f t="shared" si="261"/>
        <v/>
      </c>
      <c r="J1194" s="293" t="str">
        <f t="shared" si="261"/>
        <v/>
      </c>
      <c r="K1194" s="293" t="str">
        <f t="shared" si="261"/>
        <v/>
      </c>
      <c r="L1194" s="293" t="str">
        <f t="shared" si="261"/>
        <v/>
      </c>
      <c r="M1194" s="293" t="str">
        <f t="shared" si="261"/>
        <v/>
      </c>
      <c r="N1194" s="293" t="str">
        <f t="shared" si="261"/>
        <v/>
      </c>
      <c r="O1194" s="293" t="str">
        <f t="shared" si="261"/>
        <v/>
      </c>
      <c r="P1194" s="293" t="str">
        <f t="shared" si="260"/>
        <v>x</v>
      </c>
      <c r="Q1194" s="293" t="str">
        <f t="shared" si="260"/>
        <v/>
      </c>
      <c r="R1194" s="293" t="str">
        <f t="shared" si="260"/>
        <v/>
      </c>
      <c r="S1194" s="293" t="str">
        <f t="shared" si="260"/>
        <v/>
      </c>
      <c r="T1194" s="293" t="str">
        <f t="shared" si="260"/>
        <v/>
      </c>
      <c r="U1194" s="293" t="str">
        <f t="shared" si="260"/>
        <v/>
      </c>
      <c r="V1194" s="293" t="str">
        <f t="shared" si="260"/>
        <v/>
      </c>
      <c r="W1194" s="293" t="str">
        <f t="shared" si="260"/>
        <v/>
      </c>
      <c r="X1194" s="293" t="str">
        <f t="shared" si="260"/>
        <v/>
      </c>
      <c r="Y1194" s="293" t="str">
        <f t="shared" si="260"/>
        <v/>
      </c>
      <c r="Z1194" s="293" t="str">
        <f t="shared" si="262"/>
        <v/>
      </c>
      <c r="AA1194" s="293" t="str">
        <f t="shared" si="262"/>
        <v/>
      </c>
      <c r="AB1194" s="293" t="str">
        <f t="shared" si="262"/>
        <v/>
      </c>
      <c r="AC1194" s="293" t="str">
        <f t="shared" si="262"/>
        <v/>
      </c>
      <c r="AD1194" s="293" t="str">
        <f t="shared" si="262"/>
        <v/>
      </c>
      <c r="AE1194" s="293" t="str">
        <f t="shared" si="262"/>
        <v/>
      </c>
      <c r="AF1194" s="293" t="str">
        <f t="shared" si="262"/>
        <v/>
      </c>
      <c r="AG1194" s="293" t="str">
        <f t="shared" si="262"/>
        <v/>
      </c>
      <c r="AH1194" s="293">
        <f t="shared" si="255"/>
        <v>1</v>
      </c>
      <c r="AI1194" s="292">
        <f t="shared" si="256"/>
        <v>1</v>
      </c>
    </row>
    <row r="1195" spans="1:35" ht="15.75" x14ac:dyDescent="0.25">
      <c r="A1195"/>
      <c r="B1195">
        <f>TABLA!D1192</f>
        <v>1213</v>
      </c>
      <c r="C1195">
        <f>TABLA!H1192</f>
        <v>11</v>
      </c>
      <c r="D1195" s="165" t="str">
        <f>TABLA!A1192</f>
        <v>F. Derecho</v>
      </c>
      <c r="E1195" s="284">
        <f>TABLA!BN1192</f>
        <v>0</v>
      </c>
      <c r="F1195" s="293" t="str">
        <f t="shared" si="261"/>
        <v/>
      </c>
      <c r="G1195" s="293" t="str">
        <f t="shared" si="261"/>
        <v/>
      </c>
      <c r="H1195" s="293" t="str">
        <f t="shared" si="261"/>
        <v/>
      </c>
      <c r="I1195" s="293" t="str">
        <f t="shared" si="261"/>
        <v/>
      </c>
      <c r="J1195" s="293" t="str">
        <f t="shared" si="261"/>
        <v/>
      </c>
      <c r="K1195" s="293" t="str">
        <f t="shared" si="261"/>
        <v/>
      </c>
      <c r="L1195" s="293" t="str">
        <f t="shared" si="261"/>
        <v/>
      </c>
      <c r="M1195" s="293" t="str">
        <f t="shared" si="261"/>
        <v/>
      </c>
      <c r="N1195" s="293" t="str">
        <f t="shared" si="261"/>
        <v/>
      </c>
      <c r="O1195" s="293" t="str">
        <f t="shared" si="261"/>
        <v/>
      </c>
      <c r="P1195" s="293" t="str">
        <f t="shared" si="260"/>
        <v/>
      </c>
      <c r="Q1195" s="293" t="str">
        <f t="shared" si="260"/>
        <v/>
      </c>
      <c r="R1195" s="293" t="str">
        <f t="shared" si="260"/>
        <v/>
      </c>
      <c r="S1195" s="293" t="str">
        <f t="shared" si="260"/>
        <v/>
      </c>
      <c r="T1195" s="293" t="str">
        <f t="shared" si="260"/>
        <v/>
      </c>
      <c r="U1195" s="293" t="str">
        <f t="shared" si="260"/>
        <v/>
      </c>
      <c r="V1195" s="293" t="str">
        <f t="shared" si="260"/>
        <v/>
      </c>
      <c r="W1195" s="293" t="str">
        <f t="shared" si="260"/>
        <v/>
      </c>
      <c r="X1195" s="293" t="str">
        <f t="shared" si="260"/>
        <v/>
      </c>
      <c r="Y1195" s="293" t="str">
        <f t="shared" si="260"/>
        <v/>
      </c>
      <c r="Z1195" s="293" t="str">
        <f t="shared" si="262"/>
        <v/>
      </c>
      <c r="AA1195" s="293" t="str">
        <f t="shared" si="262"/>
        <v/>
      </c>
      <c r="AB1195" s="293" t="str">
        <f t="shared" si="262"/>
        <v/>
      </c>
      <c r="AC1195" s="293" t="str">
        <f t="shared" si="262"/>
        <v/>
      </c>
      <c r="AD1195" s="293" t="str">
        <f t="shared" si="262"/>
        <v/>
      </c>
      <c r="AE1195" s="293" t="str">
        <f t="shared" si="262"/>
        <v/>
      </c>
      <c r="AF1195" s="293" t="str">
        <f t="shared" si="262"/>
        <v/>
      </c>
      <c r="AG1195" s="293" t="str">
        <f t="shared" si="262"/>
        <v/>
      </c>
      <c r="AH1195" s="293">
        <f t="shared" si="255"/>
        <v>0</v>
      </c>
      <c r="AI1195" s="292" t="str">
        <f t="shared" si="256"/>
        <v>X</v>
      </c>
    </row>
    <row r="1196" spans="1:35" ht="26.25" x14ac:dyDescent="0.25">
      <c r="A1196"/>
      <c r="B1196">
        <f>TABLA!D1193</f>
        <v>1214</v>
      </c>
      <c r="C1196">
        <f>TABLA!H1193</f>
        <v>16</v>
      </c>
      <c r="D1196" s="165" t="str">
        <f>TABLA!A1193</f>
        <v>F. Geografía e Historia</v>
      </c>
      <c r="E1196" s="284">
        <f>TABLA!BN1193</f>
        <v>0</v>
      </c>
      <c r="F1196" s="293" t="str">
        <f t="shared" si="261"/>
        <v/>
      </c>
      <c r="G1196" s="293" t="str">
        <f t="shared" si="261"/>
        <v/>
      </c>
      <c r="H1196" s="293" t="str">
        <f t="shared" si="261"/>
        <v/>
      </c>
      <c r="I1196" s="293" t="str">
        <f t="shared" si="261"/>
        <v/>
      </c>
      <c r="J1196" s="293" t="str">
        <f t="shared" si="261"/>
        <v/>
      </c>
      <c r="K1196" s="293" t="str">
        <f t="shared" si="261"/>
        <v/>
      </c>
      <c r="L1196" s="293" t="str">
        <f t="shared" si="261"/>
        <v/>
      </c>
      <c r="M1196" s="293" t="str">
        <f t="shared" si="261"/>
        <v/>
      </c>
      <c r="N1196" s="293" t="str">
        <f t="shared" si="261"/>
        <v/>
      </c>
      <c r="O1196" s="293" t="str">
        <f t="shared" si="261"/>
        <v/>
      </c>
      <c r="P1196" s="293" t="str">
        <f t="shared" si="260"/>
        <v/>
      </c>
      <c r="Q1196" s="293" t="str">
        <f t="shared" si="260"/>
        <v/>
      </c>
      <c r="R1196" s="293" t="str">
        <f t="shared" si="260"/>
        <v/>
      </c>
      <c r="S1196" s="293" t="str">
        <f t="shared" si="260"/>
        <v/>
      </c>
      <c r="T1196" s="293" t="str">
        <f t="shared" si="260"/>
        <v/>
      </c>
      <c r="U1196" s="293" t="str">
        <f t="shared" si="260"/>
        <v/>
      </c>
      <c r="V1196" s="293" t="str">
        <f t="shared" si="260"/>
        <v/>
      </c>
      <c r="W1196" s="293" t="str">
        <f t="shared" si="260"/>
        <v/>
      </c>
      <c r="X1196" s="293" t="str">
        <f t="shared" si="260"/>
        <v/>
      </c>
      <c r="Y1196" s="293" t="str">
        <f t="shared" si="260"/>
        <v/>
      </c>
      <c r="Z1196" s="293" t="str">
        <f t="shared" si="262"/>
        <v/>
      </c>
      <c r="AA1196" s="293" t="str">
        <f t="shared" si="262"/>
        <v/>
      </c>
      <c r="AB1196" s="293" t="str">
        <f t="shared" si="262"/>
        <v/>
      </c>
      <c r="AC1196" s="293" t="str">
        <f t="shared" si="262"/>
        <v/>
      </c>
      <c r="AD1196" s="293" t="str">
        <f t="shared" si="262"/>
        <v/>
      </c>
      <c r="AE1196" s="293" t="str">
        <f t="shared" si="262"/>
        <v/>
      </c>
      <c r="AF1196" s="293" t="str">
        <f t="shared" si="262"/>
        <v/>
      </c>
      <c r="AG1196" s="293" t="str">
        <f t="shared" si="262"/>
        <v/>
      </c>
      <c r="AH1196" s="293">
        <f t="shared" si="255"/>
        <v>0</v>
      </c>
      <c r="AI1196" s="292" t="str">
        <f t="shared" si="256"/>
        <v>X</v>
      </c>
    </row>
    <row r="1197" spans="1:35" ht="15.75" x14ac:dyDescent="0.25">
      <c r="A1197" s="3"/>
      <c r="B1197">
        <f>TABLA!D1194</f>
        <v>1215</v>
      </c>
      <c r="C1197">
        <f>TABLA!H1194</f>
        <v>15</v>
      </c>
      <c r="D1197" s="284" t="str">
        <f>TABLA!A1194</f>
        <v>F. Filosofía</v>
      </c>
      <c r="E1197" s="284">
        <f>TABLA!BN1194</f>
        <v>0</v>
      </c>
      <c r="F1197" s="293" t="str">
        <f t="shared" si="261"/>
        <v/>
      </c>
      <c r="G1197" s="293" t="str">
        <f t="shared" si="261"/>
        <v/>
      </c>
      <c r="H1197" s="293" t="str">
        <f t="shared" si="261"/>
        <v/>
      </c>
      <c r="I1197" s="293" t="str">
        <f t="shared" si="261"/>
        <v/>
      </c>
      <c r="J1197" s="293" t="str">
        <f t="shared" si="261"/>
        <v/>
      </c>
      <c r="K1197" s="293" t="str">
        <f t="shared" si="261"/>
        <v/>
      </c>
      <c r="L1197" s="293" t="str">
        <f t="shared" si="261"/>
        <v/>
      </c>
      <c r="M1197" s="293" t="str">
        <f t="shared" si="261"/>
        <v/>
      </c>
      <c r="N1197" s="293" t="str">
        <f t="shared" si="261"/>
        <v/>
      </c>
      <c r="O1197" s="293" t="str">
        <f t="shared" si="261"/>
        <v/>
      </c>
      <c r="P1197" s="293" t="str">
        <f t="shared" si="260"/>
        <v/>
      </c>
      <c r="Q1197" s="293" t="str">
        <f t="shared" si="260"/>
        <v/>
      </c>
      <c r="R1197" s="293" t="str">
        <f t="shared" si="260"/>
        <v/>
      </c>
      <c r="S1197" s="293" t="str">
        <f t="shared" si="260"/>
        <v/>
      </c>
      <c r="T1197" s="293" t="str">
        <f t="shared" si="260"/>
        <v/>
      </c>
      <c r="U1197" s="293" t="str">
        <f t="shared" si="260"/>
        <v/>
      </c>
      <c r="V1197" s="293" t="str">
        <f t="shared" si="260"/>
        <v/>
      </c>
      <c r="W1197" s="293" t="str">
        <f t="shared" si="260"/>
        <v/>
      </c>
      <c r="X1197" s="293" t="str">
        <f t="shared" si="260"/>
        <v/>
      </c>
      <c r="Y1197" s="293" t="str">
        <f t="shared" si="260"/>
        <v/>
      </c>
      <c r="Z1197" s="293" t="str">
        <f t="shared" si="262"/>
        <v/>
      </c>
      <c r="AA1197" s="293" t="str">
        <f t="shared" si="262"/>
        <v/>
      </c>
      <c r="AB1197" s="293" t="str">
        <f t="shared" si="262"/>
        <v/>
      </c>
      <c r="AC1197" s="293" t="str">
        <f t="shared" si="262"/>
        <v/>
      </c>
      <c r="AD1197" s="293" t="str">
        <f t="shared" si="262"/>
        <v/>
      </c>
      <c r="AE1197" s="293" t="str">
        <f t="shared" si="262"/>
        <v/>
      </c>
      <c r="AF1197" s="293" t="str">
        <f t="shared" si="262"/>
        <v/>
      </c>
      <c r="AG1197" s="293" t="str">
        <f t="shared" si="262"/>
        <v/>
      </c>
      <c r="AH1197" s="293">
        <f t="shared" si="255"/>
        <v>0</v>
      </c>
      <c r="AI1197" s="292" t="str">
        <f t="shared" si="256"/>
        <v>X</v>
      </c>
    </row>
    <row r="1198" spans="1:35" ht="51.75" x14ac:dyDescent="0.25">
      <c r="A1198"/>
      <c r="B1198">
        <f>TABLA!D1195</f>
        <v>1216</v>
      </c>
      <c r="C1198">
        <f>TABLA!H1195</f>
        <v>12</v>
      </c>
      <c r="D1198" s="165" t="str">
        <f>TABLA!A1195</f>
        <v>F. Educación - Centro de Formación del Profesorado</v>
      </c>
      <c r="E1198" s="284">
        <f>TABLA!BN1195</f>
        <v>0</v>
      </c>
      <c r="F1198" s="293" t="str">
        <f t="shared" si="261"/>
        <v/>
      </c>
      <c r="G1198" s="293" t="str">
        <f t="shared" si="261"/>
        <v/>
      </c>
      <c r="H1198" s="293" t="str">
        <f t="shared" si="261"/>
        <v/>
      </c>
      <c r="I1198" s="293" t="str">
        <f t="shared" si="261"/>
        <v/>
      </c>
      <c r="J1198" s="293" t="str">
        <f t="shared" si="261"/>
        <v/>
      </c>
      <c r="K1198" s="293" t="str">
        <f t="shared" si="261"/>
        <v/>
      </c>
      <c r="L1198" s="293" t="str">
        <f t="shared" si="261"/>
        <v/>
      </c>
      <c r="M1198" s="293" t="str">
        <f t="shared" si="261"/>
        <v/>
      </c>
      <c r="N1198" s="293" t="str">
        <f t="shared" si="261"/>
        <v/>
      </c>
      <c r="O1198" s="293" t="str">
        <f t="shared" si="261"/>
        <v/>
      </c>
      <c r="P1198" s="293" t="str">
        <f t="shared" si="260"/>
        <v/>
      </c>
      <c r="Q1198" s="293" t="str">
        <f t="shared" si="260"/>
        <v/>
      </c>
      <c r="R1198" s="293" t="str">
        <f t="shared" si="260"/>
        <v/>
      </c>
      <c r="S1198" s="293" t="str">
        <f t="shared" si="260"/>
        <v/>
      </c>
      <c r="T1198" s="293" t="str">
        <f t="shared" si="260"/>
        <v/>
      </c>
      <c r="U1198" s="293" t="str">
        <f t="shared" si="260"/>
        <v/>
      </c>
      <c r="V1198" s="293" t="str">
        <f t="shared" si="260"/>
        <v/>
      </c>
      <c r="W1198" s="293" t="str">
        <f t="shared" si="260"/>
        <v/>
      </c>
      <c r="X1198" s="293" t="str">
        <f t="shared" si="260"/>
        <v/>
      </c>
      <c r="Y1198" s="293" t="str">
        <f t="shared" si="260"/>
        <v/>
      </c>
      <c r="Z1198" s="293" t="str">
        <f t="shared" si="262"/>
        <v/>
      </c>
      <c r="AA1198" s="293" t="str">
        <f t="shared" si="262"/>
        <v/>
      </c>
      <c r="AB1198" s="293" t="str">
        <f t="shared" si="262"/>
        <v/>
      </c>
      <c r="AC1198" s="293" t="str">
        <f t="shared" si="262"/>
        <v/>
      </c>
      <c r="AD1198" s="293" t="str">
        <f t="shared" si="262"/>
        <v/>
      </c>
      <c r="AE1198" s="293" t="str">
        <f t="shared" si="262"/>
        <v/>
      </c>
      <c r="AF1198" s="293" t="str">
        <f t="shared" si="262"/>
        <v/>
      </c>
      <c r="AG1198" s="293" t="str">
        <f t="shared" si="262"/>
        <v/>
      </c>
      <c r="AH1198" s="293">
        <f t="shared" si="255"/>
        <v>0</v>
      </c>
      <c r="AI1198" s="292" t="str">
        <f t="shared" si="256"/>
        <v>X</v>
      </c>
    </row>
    <row r="1199" spans="1:35" ht="26.25" x14ac:dyDescent="0.25">
      <c r="A1199"/>
      <c r="B1199">
        <f>TABLA!D1196</f>
        <v>1217</v>
      </c>
      <c r="C1199">
        <f>TABLA!H1196</f>
        <v>10</v>
      </c>
      <c r="D1199" s="165" t="str">
        <f>TABLA!A1196</f>
        <v>F. Ciencias Químicas</v>
      </c>
      <c r="E1199" s="284">
        <f>TABLA!BN1196</f>
        <v>0</v>
      </c>
      <c r="F1199" s="293" t="str">
        <f t="shared" si="261"/>
        <v/>
      </c>
      <c r="G1199" s="293" t="str">
        <f t="shared" si="261"/>
        <v/>
      </c>
      <c r="H1199" s="293" t="str">
        <f t="shared" si="261"/>
        <v/>
      </c>
      <c r="I1199" s="293" t="str">
        <f t="shared" si="261"/>
        <v/>
      </c>
      <c r="J1199" s="293" t="str">
        <f t="shared" si="261"/>
        <v/>
      </c>
      <c r="K1199" s="293" t="str">
        <f t="shared" si="261"/>
        <v/>
      </c>
      <c r="L1199" s="293" t="str">
        <f t="shared" si="261"/>
        <v/>
      </c>
      <c r="M1199" s="293" t="str">
        <f t="shared" si="261"/>
        <v/>
      </c>
      <c r="N1199" s="293" t="str">
        <f t="shared" si="261"/>
        <v/>
      </c>
      <c r="O1199" s="293" t="str">
        <f t="shared" si="261"/>
        <v/>
      </c>
      <c r="P1199" s="293" t="str">
        <f t="shared" si="260"/>
        <v/>
      </c>
      <c r="Q1199" s="293" t="str">
        <f t="shared" si="260"/>
        <v/>
      </c>
      <c r="R1199" s="293" t="str">
        <f t="shared" si="260"/>
        <v/>
      </c>
      <c r="S1199" s="293" t="str">
        <f t="shared" si="260"/>
        <v/>
      </c>
      <c r="T1199" s="293" t="str">
        <f t="shared" si="260"/>
        <v/>
      </c>
      <c r="U1199" s="293" t="str">
        <f t="shared" si="260"/>
        <v/>
      </c>
      <c r="V1199" s="293" t="str">
        <f t="shared" si="260"/>
        <v/>
      </c>
      <c r="W1199" s="293" t="str">
        <f t="shared" si="260"/>
        <v/>
      </c>
      <c r="X1199" s="293" t="str">
        <f t="shared" si="260"/>
        <v/>
      </c>
      <c r="Y1199" s="293" t="str">
        <f t="shared" si="260"/>
        <v/>
      </c>
      <c r="Z1199" s="293" t="str">
        <f t="shared" si="262"/>
        <v/>
      </c>
      <c r="AA1199" s="293" t="str">
        <f t="shared" si="262"/>
        <v/>
      </c>
      <c r="AB1199" s="293" t="str">
        <f t="shared" si="262"/>
        <v/>
      </c>
      <c r="AC1199" s="293" t="str">
        <f t="shared" si="262"/>
        <v/>
      </c>
      <c r="AD1199" s="293" t="str">
        <f t="shared" si="262"/>
        <v/>
      </c>
      <c r="AE1199" s="293" t="str">
        <f t="shared" si="262"/>
        <v/>
      </c>
      <c r="AF1199" s="293" t="str">
        <f t="shared" si="262"/>
        <v/>
      </c>
      <c r="AG1199" s="293" t="str">
        <f t="shared" si="262"/>
        <v/>
      </c>
      <c r="AH1199" s="293">
        <f t="shared" si="255"/>
        <v>0</v>
      </c>
      <c r="AI1199" s="292" t="str">
        <f t="shared" si="256"/>
        <v>X</v>
      </c>
    </row>
    <row r="1200" spans="1:35" ht="15.75" x14ac:dyDescent="0.25">
      <c r="A1200"/>
      <c r="B1200">
        <f>TABLA!D1197</f>
        <v>1218</v>
      </c>
      <c r="C1200">
        <f>TABLA!H1197</f>
        <v>1</v>
      </c>
      <c r="D1200" s="165" t="str">
        <f>TABLA!A1197</f>
        <v>F. Bellas Artes</v>
      </c>
      <c r="E1200" s="284">
        <f>TABLA!BN1197</f>
        <v>0</v>
      </c>
      <c r="F1200" s="293" t="str">
        <f t="shared" si="261"/>
        <v/>
      </c>
      <c r="G1200" s="293" t="str">
        <f t="shared" si="261"/>
        <v/>
      </c>
      <c r="H1200" s="293" t="str">
        <f t="shared" si="261"/>
        <v/>
      </c>
      <c r="I1200" s="293" t="str">
        <f t="shared" si="261"/>
        <v/>
      </c>
      <c r="J1200" s="293" t="str">
        <f t="shared" si="261"/>
        <v/>
      </c>
      <c r="K1200" s="293" t="str">
        <f t="shared" si="261"/>
        <v/>
      </c>
      <c r="L1200" s="293" t="str">
        <f t="shared" si="261"/>
        <v/>
      </c>
      <c r="M1200" s="293" t="str">
        <f t="shared" si="261"/>
        <v/>
      </c>
      <c r="N1200" s="293" t="str">
        <f t="shared" si="261"/>
        <v/>
      </c>
      <c r="O1200" s="293" t="str">
        <f t="shared" si="261"/>
        <v/>
      </c>
      <c r="P1200" s="293" t="str">
        <f t="shared" si="260"/>
        <v/>
      </c>
      <c r="Q1200" s="293" t="str">
        <f t="shared" si="260"/>
        <v/>
      </c>
      <c r="R1200" s="293" t="str">
        <f t="shared" si="260"/>
        <v/>
      </c>
      <c r="S1200" s="293" t="str">
        <f t="shared" si="260"/>
        <v/>
      </c>
      <c r="T1200" s="293" t="str">
        <f t="shared" si="260"/>
        <v/>
      </c>
      <c r="U1200" s="293" t="str">
        <f t="shared" si="260"/>
        <v/>
      </c>
      <c r="V1200" s="293" t="str">
        <f t="shared" si="260"/>
        <v/>
      </c>
      <c r="W1200" s="293" t="str">
        <f t="shared" si="260"/>
        <v/>
      </c>
      <c r="X1200" s="293" t="str">
        <f t="shared" si="260"/>
        <v/>
      </c>
      <c r="Y1200" s="293" t="str">
        <f t="shared" si="260"/>
        <v/>
      </c>
      <c r="Z1200" s="293" t="str">
        <f t="shared" si="262"/>
        <v/>
      </c>
      <c r="AA1200" s="293" t="str">
        <f t="shared" si="262"/>
        <v/>
      </c>
      <c r="AB1200" s="293" t="str">
        <f t="shared" si="262"/>
        <v/>
      </c>
      <c r="AC1200" s="293" t="str">
        <f t="shared" si="262"/>
        <v/>
      </c>
      <c r="AD1200" s="293" t="str">
        <f t="shared" si="262"/>
        <v/>
      </c>
      <c r="AE1200" s="293" t="str">
        <f t="shared" si="262"/>
        <v/>
      </c>
      <c r="AF1200" s="293" t="str">
        <f t="shared" si="262"/>
        <v/>
      </c>
      <c r="AG1200" s="293" t="str">
        <f t="shared" si="262"/>
        <v/>
      </c>
      <c r="AH1200" s="293">
        <f t="shared" si="255"/>
        <v>0</v>
      </c>
      <c r="AI1200" s="292" t="str">
        <f t="shared" si="256"/>
        <v>X</v>
      </c>
    </row>
    <row r="1201" spans="1:35" ht="26.25" x14ac:dyDescent="0.25">
      <c r="A1201"/>
      <c r="B1201">
        <f>TABLA!D1198</f>
        <v>1219</v>
      </c>
      <c r="C1201">
        <f>TABLA!H1198</f>
        <v>10</v>
      </c>
      <c r="D1201" s="165" t="str">
        <f>TABLA!A1198</f>
        <v>F. Ciencias Químicas</v>
      </c>
      <c r="E1201" s="284">
        <f>TABLA!BN1198</f>
        <v>0</v>
      </c>
      <c r="F1201" s="293" t="str">
        <f t="shared" si="261"/>
        <v/>
      </c>
      <c r="G1201" s="293" t="str">
        <f t="shared" si="261"/>
        <v/>
      </c>
      <c r="H1201" s="293" t="str">
        <f t="shared" si="261"/>
        <v/>
      </c>
      <c r="I1201" s="293" t="str">
        <f t="shared" si="261"/>
        <v/>
      </c>
      <c r="J1201" s="293" t="str">
        <f t="shared" si="261"/>
        <v/>
      </c>
      <c r="K1201" s="293" t="str">
        <f t="shared" si="261"/>
        <v/>
      </c>
      <c r="L1201" s="293" t="str">
        <f t="shared" si="261"/>
        <v/>
      </c>
      <c r="M1201" s="293" t="str">
        <f t="shared" si="261"/>
        <v/>
      </c>
      <c r="N1201" s="293" t="str">
        <f t="shared" si="261"/>
        <v/>
      </c>
      <c r="O1201" s="293" t="str">
        <f t="shared" si="261"/>
        <v/>
      </c>
      <c r="P1201" s="293" t="str">
        <f t="shared" si="260"/>
        <v/>
      </c>
      <c r="Q1201" s="293" t="str">
        <f t="shared" si="260"/>
        <v/>
      </c>
      <c r="R1201" s="293" t="str">
        <f t="shared" si="260"/>
        <v/>
      </c>
      <c r="S1201" s="293" t="str">
        <f t="shared" si="260"/>
        <v/>
      </c>
      <c r="T1201" s="293" t="str">
        <f t="shared" si="260"/>
        <v/>
      </c>
      <c r="U1201" s="293" t="str">
        <f t="shared" si="260"/>
        <v/>
      </c>
      <c r="V1201" s="293" t="str">
        <f t="shared" si="260"/>
        <v/>
      </c>
      <c r="W1201" s="293" t="str">
        <f t="shared" si="260"/>
        <v/>
      </c>
      <c r="X1201" s="293" t="str">
        <f t="shared" si="260"/>
        <v/>
      </c>
      <c r="Y1201" s="293" t="str">
        <f t="shared" si="260"/>
        <v/>
      </c>
      <c r="Z1201" s="293" t="str">
        <f t="shared" si="262"/>
        <v/>
      </c>
      <c r="AA1201" s="293" t="str">
        <f t="shared" si="262"/>
        <v/>
      </c>
      <c r="AB1201" s="293" t="str">
        <f t="shared" si="262"/>
        <v/>
      </c>
      <c r="AC1201" s="293" t="str">
        <f t="shared" si="262"/>
        <v/>
      </c>
      <c r="AD1201" s="293" t="str">
        <f t="shared" si="262"/>
        <v/>
      </c>
      <c r="AE1201" s="293" t="str">
        <f t="shared" si="262"/>
        <v/>
      </c>
      <c r="AF1201" s="293" t="str">
        <f t="shared" si="262"/>
        <v/>
      </c>
      <c r="AG1201" s="293" t="str">
        <f t="shared" si="262"/>
        <v/>
      </c>
      <c r="AH1201" s="293">
        <f t="shared" si="255"/>
        <v>0</v>
      </c>
      <c r="AI1201" s="292" t="str">
        <f t="shared" si="256"/>
        <v>X</v>
      </c>
    </row>
    <row r="1202" spans="1:35" ht="26.25" x14ac:dyDescent="0.25">
      <c r="A1202"/>
      <c r="B1202">
        <f>TABLA!D1199</f>
        <v>1220</v>
      </c>
      <c r="C1202">
        <f>TABLA!H1199</f>
        <v>23</v>
      </c>
      <c r="D1202" s="165" t="str">
        <f>TABLA!A1199</f>
        <v>F. Estudios Estadísticos</v>
      </c>
      <c r="E1202" s="284">
        <f>TABLA!BN1199</f>
        <v>0</v>
      </c>
      <c r="F1202" s="293" t="str">
        <f t="shared" si="261"/>
        <v/>
      </c>
      <c r="G1202" s="293" t="str">
        <f t="shared" si="261"/>
        <v/>
      </c>
      <c r="H1202" s="293" t="str">
        <f t="shared" si="261"/>
        <v/>
      </c>
      <c r="I1202" s="293" t="str">
        <f t="shared" si="261"/>
        <v/>
      </c>
      <c r="J1202" s="293" t="str">
        <f t="shared" si="261"/>
        <v/>
      </c>
      <c r="K1202" s="293" t="str">
        <f t="shared" si="261"/>
        <v/>
      </c>
      <c r="L1202" s="293" t="str">
        <f t="shared" si="261"/>
        <v/>
      </c>
      <c r="M1202" s="293" t="str">
        <f t="shared" si="261"/>
        <v/>
      </c>
      <c r="N1202" s="293" t="str">
        <f t="shared" si="261"/>
        <v/>
      </c>
      <c r="O1202" s="293" t="str">
        <f t="shared" si="261"/>
        <v/>
      </c>
      <c r="P1202" s="293" t="str">
        <f t="shared" si="261"/>
        <v/>
      </c>
      <c r="Q1202" s="293" t="str">
        <f t="shared" si="261"/>
        <v/>
      </c>
      <c r="R1202" s="293" t="str">
        <f t="shared" si="261"/>
        <v/>
      </c>
      <c r="S1202" s="293" t="str">
        <f t="shared" si="261"/>
        <v/>
      </c>
      <c r="T1202" s="293" t="str">
        <f t="shared" si="261"/>
        <v/>
      </c>
      <c r="U1202" s="293" t="str">
        <f t="shared" si="261"/>
        <v/>
      </c>
      <c r="V1202" s="293" t="str">
        <f t="shared" ref="P1202:AE1217" si="263">IFERROR((IF(FIND(V$1,$E1202,1)&gt;0,"x")),"")</f>
        <v/>
      </c>
      <c r="W1202" s="293" t="str">
        <f t="shared" si="263"/>
        <v/>
      </c>
      <c r="X1202" s="293" t="str">
        <f t="shared" si="263"/>
        <v/>
      </c>
      <c r="Y1202" s="293" t="str">
        <f t="shared" si="263"/>
        <v/>
      </c>
      <c r="Z1202" s="293" t="str">
        <f t="shared" si="262"/>
        <v/>
      </c>
      <c r="AA1202" s="293" t="str">
        <f t="shared" si="262"/>
        <v/>
      </c>
      <c r="AB1202" s="293" t="str">
        <f t="shared" si="262"/>
        <v/>
      </c>
      <c r="AC1202" s="293" t="str">
        <f t="shared" si="262"/>
        <v/>
      </c>
      <c r="AD1202" s="293" t="str">
        <f t="shared" si="262"/>
        <v/>
      </c>
      <c r="AE1202" s="293" t="str">
        <f t="shared" si="262"/>
        <v/>
      </c>
      <c r="AF1202" s="293" t="str">
        <f t="shared" si="262"/>
        <v/>
      </c>
      <c r="AG1202" s="293" t="str">
        <f t="shared" si="262"/>
        <v/>
      </c>
      <c r="AH1202" s="293">
        <f t="shared" si="255"/>
        <v>0</v>
      </c>
      <c r="AI1202" s="292" t="str">
        <f t="shared" si="256"/>
        <v>X</v>
      </c>
    </row>
    <row r="1203" spans="1:35" ht="15.75" x14ac:dyDescent="0.25">
      <c r="A1203"/>
      <c r="B1203">
        <f>TABLA!D1200</f>
        <v>1221</v>
      </c>
      <c r="C1203">
        <f>TABLA!H1200</f>
        <v>11</v>
      </c>
      <c r="D1203" s="284" t="str">
        <f>TABLA!A1200</f>
        <v>F. Derecho</v>
      </c>
      <c r="E1203" s="284">
        <f>TABLA!BN1200</f>
        <v>0</v>
      </c>
      <c r="F1203" s="293" t="str">
        <f t="shared" ref="F1203:U1218" si="264">IFERROR((IF(FIND(F$1,$E1203,1)&gt;0,"x")),"")</f>
        <v/>
      </c>
      <c r="G1203" s="293" t="str">
        <f t="shared" si="264"/>
        <v/>
      </c>
      <c r="H1203" s="293" t="str">
        <f t="shared" si="264"/>
        <v/>
      </c>
      <c r="I1203" s="293" t="str">
        <f t="shared" si="264"/>
        <v/>
      </c>
      <c r="J1203" s="293" t="str">
        <f t="shared" si="264"/>
        <v/>
      </c>
      <c r="K1203" s="293" t="str">
        <f t="shared" si="264"/>
        <v/>
      </c>
      <c r="L1203" s="293" t="str">
        <f t="shared" si="264"/>
        <v/>
      </c>
      <c r="M1203" s="293" t="str">
        <f t="shared" si="264"/>
        <v/>
      </c>
      <c r="N1203" s="293" t="str">
        <f t="shared" si="264"/>
        <v/>
      </c>
      <c r="O1203" s="293" t="str">
        <f t="shared" si="264"/>
        <v/>
      </c>
      <c r="P1203" s="293" t="str">
        <f t="shared" si="263"/>
        <v/>
      </c>
      <c r="Q1203" s="293" t="str">
        <f t="shared" si="263"/>
        <v/>
      </c>
      <c r="R1203" s="293" t="str">
        <f t="shared" si="263"/>
        <v/>
      </c>
      <c r="S1203" s="293" t="str">
        <f t="shared" si="263"/>
        <v/>
      </c>
      <c r="T1203" s="293" t="str">
        <f t="shared" si="263"/>
        <v/>
      </c>
      <c r="U1203" s="293" t="str">
        <f t="shared" si="263"/>
        <v/>
      </c>
      <c r="V1203" s="293" t="str">
        <f t="shared" si="263"/>
        <v/>
      </c>
      <c r="W1203" s="293" t="str">
        <f t="shared" si="263"/>
        <v/>
      </c>
      <c r="X1203" s="293" t="str">
        <f t="shared" si="263"/>
        <v/>
      </c>
      <c r="Y1203" s="293" t="str">
        <f t="shared" si="263"/>
        <v/>
      </c>
      <c r="Z1203" s="293" t="str">
        <f t="shared" si="263"/>
        <v/>
      </c>
      <c r="AA1203" s="293" t="str">
        <f t="shared" si="263"/>
        <v/>
      </c>
      <c r="AB1203" s="293" t="str">
        <f t="shared" si="263"/>
        <v/>
      </c>
      <c r="AC1203" s="293" t="str">
        <f t="shared" si="263"/>
        <v/>
      </c>
      <c r="AD1203" s="293" t="str">
        <f t="shared" si="263"/>
        <v/>
      </c>
      <c r="AE1203" s="293" t="str">
        <f t="shared" si="263"/>
        <v/>
      </c>
      <c r="AF1203" s="293" t="str">
        <f t="shared" ref="Z1203:AG1218" si="265">IFERROR((IF(FIND(AF$1,$E1203,1)&gt;0,"x")),"")</f>
        <v/>
      </c>
      <c r="AG1203" s="293" t="str">
        <f t="shared" si="265"/>
        <v/>
      </c>
      <c r="AH1203" s="293">
        <f t="shared" si="255"/>
        <v>0</v>
      </c>
      <c r="AI1203" s="292" t="str">
        <f t="shared" si="256"/>
        <v>X</v>
      </c>
    </row>
    <row r="1204" spans="1:35" ht="15.75" x14ac:dyDescent="0.25">
      <c r="A1204" s="3"/>
      <c r="B1204">
        <f>TABLA!D1201</f>
        <v>1222</v>
      </c>
      <c r="C1204">
        <f>TABLA!H1201</f>
        <v>20</v>
      </c>
      <c r="D1204" s="284" t="str">
        <f>TABLA!A1201</f>
        <v>F. Psicología</v>
      </c>
      <c r="E1204" s="284">
        <f>TABLA!BN1201</f>
        <v>0</v>
      </c>
      <c r="F1204" s="293" t="str">
        <f t="shared" si="264"/>
        <v/>
      </c>
      <c r="G1204" s="293" t="str">
        <f t="shared" si="264"/>
        <v/>
      </c>
      <c r="H1204" s="293" t="str">
        <f t="shared" si="264"/>
        <v/>
      </c>
      <c r="I1204" s="293" t="str">
        <f t="shared" si="264"/>
        <v/>
      </c>
      <c r="J1204" s="293" t="str">
        <f t="shared" si="264"/>
        <v/>
      </c>
      <c r="K1204" s="293" t="str">
        <f t="shared" si="264"/>
        <v/>
      </c>
      <c r="L1204" s="293" t="str">
        <f t="shared" si="264"/>
        <v/>
      </c>
      <c r="M1204" s="293" t="str">
        <f t="shared" si="264"/>
        <v/>
      </c>
      <c r="N1204" s="293" t="str">
        <f t="shared" si="264"/>
        <v/>
      </c>
      <c r="O1204" s="293" t="str">
        <f t="shared" si="264"/>
        <v/>
      </c>
      <c r="P1204" s="293" t="str">
        <f t="shared" si="263"/>
        <v/>
      </c>
      <c r="Q1204" s="293" t="str">
        <f t="shared" si="263"/>
        <v/>
      </c>
      <c r="R1204" s="293" t="str">
        <f t="shared" si="263"/>
        <v/>
      </c>
      <c r="S1204" s="293" t="str">
        <f t="shared" si="263"/>
        <v/>
      </c>
      <c r="T1204" s="293" t="str">
        <f t="shared" si="263"/>
        <v/>
      </c>
      <c r="U1204" s="293" t="str">
        <f t="shared" si="263"/>
        <v/>
      </c>
      <c r="V1204" s="293" t="str">
        <f t="shared" si="263"/>
        <v/>
      </c>
      <c r="W1204" s="293" t="str">
        <f t="shared" si="263"/>
        <v/>
      </c>
      <c r="X1204" s="293" t="str">
        <f t="shared" si="263"/>
        <v/>
      </c>
      <c r="Y1204" s="293" t="str">
        <f t="shared" si="263"/>
        <v/>
      </c>
      <c r="Z1204" s="293" t="str">
        <f t="shared" si="265"/>
        <v/>
      </c>
      <c r="AA1204" s="293" t="str">
        <f t="shared" si="265"/>
        <v/>
      </c>
      <c r="AB1204" s="293" t="str">
        <f t="shared" si="265"/>
        <v/>
      </c>
      <c r="AC1204" s="293" t="str">
        <f t="shared" si="265"/>
        <v/>
      </c>
      <c r="AD1204" s="293" t="str">
        <f t="shared" si="265"/>
        <v/>
      </c>
      <c r="AE1204" s="293" t="str">
        <f t="shared" si="265"/>
        <v/>
      </c>
      <c r="AF1204" s="293" t="str">
        <f t="shared" si="265"/>
        <v/>
      </c>
      <c r="AG1204" s="293" t="str">
        <f t="shared" si="265"/>
        <v/>
      </c>
      <c r="AH1204" s="293">
        <f t="shared" si="255"/>
        <v>0</v>
      </c>
      <c r="AI1204" s="292" t="str">
        <f t="shared" si="256"/>
        <v>X</v>
      </c>
    </row>
    <row r="1205" spans="1:35" x14ac:dyDescent="0.25">
      <c r="B1205">
        <f>TABLA!D1202</f>
        <v>1223</v>
      </c>
      <c r="C1205">
        <f>TABLA!H1202</f>
        <v>18</v>
      </c>
      <c r="D1205" s="284" t="str">
        <f>TABLA!A1202</f>
        <v>F. Medicina</v>
      </c>
      <c r="E1205" s="284">
        <f>TABLA!BN1202</f>
        <v>0</v>
      </c>
      <c r="F1205" s="293" t="str">
        <f t="shared" si="264"/>
        <v/>
      </c>
      <c r="G1205" s="293" t="str">
        <f t="shared" si="264"/>
        <v/>
      </c>
      <c r="H1205" s="293" t="str">
        <f t="shared" si="264"/>
        <v/>
      </c>
      <c r="I1205" s="293" t="str">
        <f t="shared" si="264"/>
        <v/>
      </c>
      <c r="J1205" s="293" t="str">
        <f t="shared" si="264"/>
        <v/>
      </c>
      <c r="K1205" s="293" t="str">
        <f t="shared" si="264"/>
        <v/>
      </c>
      <c r="L1205" s="293" t="str">
        <f t="shared" si="264"/>
        <v/>
      </c>
      <c r="M1205" s="293" t="str">
        <f t="shared" si="264"/>
        <v/>
      </c>
      <c r="N1205" s="293" t="str">
        <f t="shared" si="264"/>
        <v/>
      </c>
      <c r="O1205" s="293" t="str">
        <f t="shared" si="264"/>
        <v/>
      </c>
      <c r="P1205" s="293" t="str">
        <f t="shared" si="263"/>
        <v/>
      </c>
      <c r="Q1205" s="293" t="str">
        <f t="shared" si="263"/>
        <v/>
      </c>
      <c r="R1205" s="293" t="str">
        <f t="shared" si="263"/>
        <v/>
      </c>
      <c r="S1205" s="293" t="str">
        <f t="shared" si="263"/>
        <v/>
      </c>
      <c r="T1205" s="293" t="str">
        <f t="shared" si="263"/>
        <v/>
      </c>
      <c r="U1205" s="293" t="str">
        <f t="shared" si="263"/>
        <v/>
      </c>
      <c r="V1205" s="293" t="str">
        <f t="shared" si="263"/>
        <v/>
      </c>
      <c r="W1205" s="293" t="str">
        <f t="shared" si="263"/>
        <v/>
      </c>
      <c r="X1205" s="293" t="str">
        <f t="shared" si="263"/>
        <v/>
      </c>
      <c r="Y1205" s="293" t="str">
        <f t="shared" si="263"/>
        <v/>
      </c>
      <c r="Z1205" s="293" t="str">
        <f t="shared" si="265"/>
        <v/>
      </c>
      <c r="AA1205" s="293" t="str">
        <f t="shared" si="265"/>
        <v/>
      </c>
      <c r="AB1205" s="293" t="str">
        <f t="shared" si="265"/>
        <v/>
      </c>
      <c r="AC1205" s="293" t="str">
        <f t="shared" si="265"/>
        <v/>
      </c>
      <c r="AD1205" s="293" t="str">
        <f t="shared" si="265"/>
        <v/>
      </c>
      <c r="AE1205" s="293" t="str">
        <f t="shared" si="265"/>
        <v/>
      </c>
      <c r="AF1205" s="293" t="str">
        <f t="shared" si="265"/>
        <v/>
      </c>
      <c r="AG1205" s="293" t="str">
        <f t="shared" si="265"/>
        <v/>
      </c>
      <c r="AH1205" s="293">
        <f t="shared" si="255"/>
        <v>0</v>
      </c>
      <c r="AI1205" s="292" t="str">
        <f t="shared" si="256"/>
        <v>X</v>
      </c>
    </row>
    <row r="1206" spans="1:35" ht="51.75" x14ac:dyDescent="0.25">
      <c r="A1206"/>
      <c r="B1206">
        <f>TABLA!D1203</f>
        <v>1224</v>
      </c>
      <c r="C1206">
        <f>TABLA!H1203</f>
        <v>12</v>
      </c>
      <c r="D1206" s="165" t="str">
        <f>TABLA!A1203</f>
        <v>F. Educación - Centro de Formación del Profesorado</v>
      </c>
      <c r="E1206" s="284" t="str">
        <f>TABLA!BN1203</f>
        <v>La verdad quedo muy satisfecha con la biblioteca en este primer año de carrera, lo que sí que me gustaría es que se de más información acerca del uso de la plataforma en internet.</v>
      </c>
      <c r="F1206" s="293" t="str">
        <f t="shared" si="264"/>
        <v/>
      </c>
      <c r="G1206" s="293" t="str">
        <f t="shared" si="264"/>
        <v/>
      </c>
      <c r="H1206" s="293" t="str">
        <f t="shared" si="264"/>
        <v/>
      </c>
      <c r="I1206" s="293" t="str">
        <f t="shared" si="264"/>
        <v/>
      </c>
      <c r="J1206" s="293" t="str">
        <f t="shared" si="264"/>
        <v/>
      </c>
      <c r="K1206" s="293" t="str">
        <f t="shared" si="264"/>
        <v/>
      </c>
      <c r="L1206" s="293" t="str">
        <f t="shared" si="264"/>
        <v/>
      </c>
      <c r="M1206" s="293" t="str">
        <f t="shared" si="264"/>
        <v/>
      </c>
      <c r="N1206" s="293" t="str">
        <f t="shared" si="264"/>
        <v/>
      </c>
      <c r="O1206" s="293" t="str">
        <f t="shared" si="264"/>
        <v/>
      </c>
      <c r="P1206" s="293" t="str">
        <f t="shared" si="263"/>
        <v/>
      </c>
      <c r="Q1206" s="293" t="str">
        <f t="shared" si="263"/>
        <v/>
      </c>
      <c r="R1206" s="293" t="str">
        <f t="shared" si="263"/>
        <v/>
      </c>
      <c r="S1206" s="293" t="str">
        <f t="shared" si="263"/>
        <v/>
      </c>
      <c r="T1206" s="293" t="str">
        <f t="shared" si="263"/>
        <v/>
      </c>
      <c r="U1206" s="293" t="str">
        <f t="shared" si="263"/>
        <v/>
      </c>
      <c r="V1206" s="293" t="str">
        <f t="shared" si="263"/>
        <v/>
      </c>
      <c r="W1206" s="293" t="str">
        <f t="shared" si="263"/>
        <v/>
      </c>
      <c r="X1206" s="293" t="str">
        <f t="shared" si="263"/>
        <v/>
      </c>
      <c r="Y1206" s="293" t="str">
        <f t="shared" si="263"/>
        <v/>
      </c>
      <c r="Z1206" s="293" t="str">
        <f t="shared" si="265"/>
        <v/>
      </c>
      <c r="AA1206" s="293" t="str">
        <f t="shared" si="265"/>
        <v/>
      </c>
      <c r="AB1206" s="293" t="str">
        <f t="shared" si="265"/>
        <v/>
      </c>
      <c r="AC1206" s="293" t="str">
        <f t="shared" si="265"/>
        <v/>
      </c>
      <c r="AD1206" s="293" t="str">
        <f t="shared" si="265"/>
        <v/>
      </c>
      <c r="AE1206" s="293" t="str">
        <f t="shared" si="265"/>
        <v/>
      </c>
      <c r="AF1206" s="293" t="str">
        <f t="shared" si="265"/>
        <v/>
      </c>
      <c r="AG1206" s="293" t="str">
        <f t="shared" si="265"/>
        <v/>
      </c>
      <c r="AH1206" s="293">
        <f t="shared" si="255"/>
        <v>0</v>
      </c>
      <c r="AI1206" s="292">
        <f t="shared" si="256"/>
        <v>1</v>
      </c>
    </row>
    <row r="1207" spans="1:35" ht="25.5" x14ac:dyDescent="0.25">
      <c r="A1207"/>
      <c r="B1207">
        <f>TABLA!D1204</f>
        <v>1225</v>
      </c>
      <c r="C1207">
        <f>TABLA!H1204</f>
        <v>10</v>
      </c>
      <c r="D1207" s="284" t="str">
        <f>TABLA!A1204</f>
        <v>F. Ciencias Químicas</v>
      </c>
      <c r="E1207" s="284" t="str">
        <f>TABLA!BN1204</f>
        <v>5.2: no sabía que habían</v>
      </c>
      <c r="F1207" s="293" t="str">
        <f t="shared" si="264"/>
        <v/>
      </c>
      <c r="G1207" s="293" t="str">
        <f t="shared" si="264"/>
        <v/>
      </c>
      <c r="H1207" s="293" t="str">
        <f t="shared" si="264"/>
        <v/>
      </c>
      <c r="I1207" s="293" t="str">
        <f t="shared" si="264"/>
        <v/>
      </c>
      <c r="J1207" s="293" t="str">
        <f t="shared" si="264"/>
        <v/>
      </c>
      <c r="K1207" s="293" t="str">
        <f t="shared" si="264"/>
        <v/>
      </c>
      <c r="L1207" s="293" t="str">
        <f t="shared" si="264"/>
        <v/>
      </c>
      <c r="M1207" s="293" t="str">
        <f t="shared" si="264"/>
        <v/>
      </c>
      <c r="N1207" s="293" t="str">
        <f t="shared" si="264"/>
        <v/>
      </c>
      <c r="O1207" s="293" t="str">
        <f t="shared" si="264"/>
        <v/>
      </c>
      <c r="P1207" s="293" t="str">
        <f t="shared" si="263"/>
        <v/>
      </c>
      <c r="Q1207" s="293" t="str">
        <f t="shared" si="263"/>
        <v/>
      </c>
      <c r="R1207" s="293" t="str">
        <f t="shared" si="263"/>
        <v/>
      </c>
      <c r="S1207" s="293" t="str">
        <f t="shared" si="263"/>
        <v/>
      </c>
      <c r="T1207" s="293" t="str">
        <f t="shared" si="263"/>
        <v/>
      </c>
      <c r="U1207" s="293" t="str">
        <f t="shared" si="263"/>
        <v/>
      </c>
      <c r="V1207" s="293" t="str">
        <f t="shared" si="263"/>
        <v/>
      </c>
      <c r="W1207" s="293" t="str">
        <f t="shared" si="263"/>
        <v/>
      </c>
      <c r="X1207" s="293" t="str">
        <f t="shared" si="263"/>
        <v/>
      </c>
      <c r="Y1207" s="293" t="str">
        <f t="shared" si="263"/>
        <v/>
      </c>
      <c r="Z1207" s="293" t="str">
        <f t="shared" si="265"/>
        <v/>
      </c>
      <c r="AA1207" s="293" t="str">
        <f t="shared" si="265"/>
        <v/>
      </c>
      <c r="AB1207" s="293" t="str">
        <f t="shared" si="265"/>
        <v/>
      </c>
      <c r="AC1207" s="293" t="str">
        <f t="shared" si="265"/>
        <v/>
      </c>
      <c r="AD1207" s="293" t="str">
        <f t="shared" si="265"/>
        <v/>
      </c>
      <c r="AE1207" s="293" t="str">
        <f t="shared" si="265"/>
        <v/>
      </c>
      <c r="AF1207" s="293" t="str">
        <f t="shared" si="265"/>
        <v/>
      </c>
      <c r="AG1207" s="293" t="str">
        <f t="shared" si="265"/>
        <v/>
      </c>
      <c r="AH1207" s="293">
        <f t="shared" si="255"/>
        <v>0</v>
      </c>
      <c r="AI1207" s="292">
        <f t="shared" si="256"/>
        <v>1</v>
      </c>
    </row>
    <row r="1208" spans="1:35" ht="51" x14ac:dyDescent="0.25">
      <c r="A1208"/>
      <c r="B1208">
        <f>TABLA!D1205</f>
        <v>1226</v>
      </c>
      <c r="C1208">
        <f>TABLA!H1205</f>
        <v>12</v>
      </c>
      <c r="D1208" s="284" t="str">
        <f>TABLA!A1205</f>
        <v>F. Educación - Centro de Formación del Profesorado</v>
      </c>
      <c r="E1208" s="284">
        <f>TABLA!BN1205</f>
        <v>0</v>
      </c>
      <c r="F1208" s="293" t="str">
        <f t="shared" si="264"/>
        <v/>
      </c>
      <c r="G1208" s="293" t="str">
        <f t="shared" si="264"/>
        <v/>
      </c>
      <c r="H1208" s="293" t="str">
        <f t="shared" si="264"/>
        <v/>
      </c>
      <c r="I1208" s="293" t="str">
        <f t="shared" si="264"/>
        <v/>
      </c>
      <c r="J1208" s="293" t="str">
        <f t="shared" si="264"/>
        <v/>
      </c>
      <c r="K1208" s="293" t="str">
        <f t="shared" si="264"/>
        <v/>
      </c>
      <c r="L1208" s="293" t="str">
        <f t="shared" si="264"/>
        <v/>
      </c>
      <c r="M1208" s="293" t="str">
        <f t="shared" si="264"/>
        <v/>
      </c>
      <c r="N1208" s="293" t="str">
        <f t="shared" si="264"/>
        <v/>
      </c>
      <c r="O1208" s="293" t="str">
        <f t="shared" si="264"/>
        <v/>
      </c>
      <c r="P1208" s="293" t="str">
        <f t="shared" si="263"/>
        <v/>
      </c>
      <c r="Q1208" s="293" t="str">
        <f t="shared" si="263"/>
        <v/>
      </c>
      <c r="R1208" s="293" t="str">
        <f t="shared" si="263"/>
        <v/>
      </c>
      <c r="S1208" s="293" t="str">
        <f t="shared" si="263"/>
        <v/>
      </c>
      <c r="T1208" s="293" t="str">
        <f t="shared" si="263"/>
        <v/>
      </c>
      <c r="U1208" s="293" t="str">
        <f t="shared" si="263"/>
        <v/>
      </c>
      <c r="V1208" s="293" t="str">
        <f t="shared" si="263"/>
        <v/>
      </c>
      <c r="W1208" s="293" t="str">
        <f t="shared" si="263"/>
        <v/>
      </c>
      <c r="X1208" s="293" t="str">
        <f t="shared" si="263"/>
        <v/>
      </c>
      <c r="Y1208" s="293" t="str">
        <f t="shared" si="263"/>
        <v/>
      </c>
      <c r="Z1208" s="293" t="str">
        <f t="shared" si="265"/>
        <v/>
      </c>
      <c r="AA1208" s="293" t="str">
        <f t="shared" si="265"/>
        <v/>
      </c>
      <c r="AB1208" s="293" t="str">
        <f t="shared" si="265"/>
        <v/>
      </c>
      <c r="AC1208" s="293" t="str">
        <f t="shared" si="265"/>
        <v/>
      </c>
      <c r="AD1208" s="293" t="str">
        <f t="shared" si="265"/>
        <v/>
      </c>
      <c r="AE1208" s="293" t="str">
        <f t="shared" si="265"/>
        <v/>
      </c>
      <c r="AF1208" s="293" t="str">
        <f t="shared" si="265"/>
        <v/>
      </c>
      <c r="AG1208" s="293" t="str">
        <f t="shared" si="265"/>
        <v/>
      </c>
      <c r="AH1208" s="293">
        <f t="shared" si="255"/>
        <v>0</v>
      </c>
      <c r="AI1208" s="292" t="str">
        <f t="shared" si="256"/>
        <v>X</v>
      </c>
    </row>
    <row r="1209" spans="1:35" ht="39" x14ac:dyDescent="0.25">
      <c r="A1209" s="3"/>
      <c r="B1209">
        <f>TABLA!D1206</f>
        <v>1227</v>
      </c>
      <c r="C1209">
        <f>TABLA!H1206</f>
        <v>5</v>
      </c>
      <c r="D1209" s="165" t="str">
        <f>TABLA!A1206</f>
        <v>F. Ciencias Económicas y Empresariales</v>
      </c>
      <c r="E1209" s="284">
        <f>TABLA!BN1206</f>
        <v>0</v>
      </c>
      <c r="F1209" s="293" t="str">
        <f t="shared" si="264"/>
        <v/>
      </c>
      <c r="G1209" s="293" t="str">
        <f t="shared" si="264"/>
        <v/>
      </c>
      <c r="H1209" s="293" t="str">
        <f t="shared" si="264"/>
        <v/>
      </c>
      <c r="I1209" s="293" t="str">
        <f t="shared" si="264"/>
        <v/>
      </c>
      <c r="J1209" s="293" t="str">
        <f t="shared" si="264"/>
        <v/>
      </c>
      <c r="K1209" s="293" t="str">
        <f t="shared" si="264"/>
        <v/>
      </c>
      <c r="L1209" s="293" t="str">
        <f t="shared" si="264"/>
        <v/>
      </c>
      <c r="M1209" s="293" t="str">
        <f t="shared" si="264"/>
        <v/>
      </c>
      <c r="N1209" s="293" t="str">
        <f t="shared" si="264"/>
        <v/>
      </c>
      <c r="O1209" s="293" t="str">
        <f t="shared" si="264"/>
        <v/>
      </c>
      <c r="P1209" s="293" t="str">
        <f t="shared" si="263"/>
        <v/>
      </c>
      <c r="Q1209" s="293" t="str">
        <f t="shared" si="263"/>
        <v/>
      </c>
      <c r="R1209" s="293" t="str">
        <f t="shared" si="263"/>
        <v/>
      </c>
      <c r="S1209" s="293" t="str">
        <f t="shared" si="263"/>
        <v/>
      </c>
      <c r="T1209" s="293" t="str">
        <f t="shared" si="263"/>
        <v/>
      </c>
      <c r="U1209" s="293" t="str">
        <f t="shared" si="263"/>
        <v/>
      </c>
      <c r="V1209" s="293" t="str">
        <f t="shared" si="263"/>
        <v/>
      </c>
      <c r="W1209" s="293" t="str">
        <f t="shared" si="263"/>
        <v/>
      </c>
      <c r="X1209" s="293" t="str">
        <f t="shared" si="263"/>
        <v/>
      </c>
      <c r="Y1209" s="293" t="str">
        <f t="shared" si="263"/>
        <v/>
      </c>
      <c r="Z1209" s="293" t="str">
        <f t="shared" si="265"/>
        <v/>
      </c>
      <c r="AA1209" s="293" t="str">
        <f t="shared" si="265"/>
        <v/>
      </c>
      <c r="AB1209" s="293" t="str">
        <f t="shared" si="265"/>
        <v/>
      </c>
      <c r="AC1209" s="293" t="str">
        <f t="shared" si="265"/>
        <v/>
      </c>
      <c r="AD1209" s="293" t="str">
        <f t="shared" si="265"/>
        <v/>
      </c>
      <c r="AE1209" s="293" t="str">
        <f t="shared" si="265"/>
        <v/>
      </c>
      <c r="AF1209" s="293" t="str">
        <f t="shared" si="265"/>
        <v/>
      </c>
      <c r="AG1209" s="293" t="str">
        <f t="shared" si="265"/>
        <v/>
      </c>
      <c r="AH1209" s="293">
        <f t="shared" si="255"/>
        <v>0</v>
      </c>
      <c r="AI1209" s="292" t="str">
        <f t="shared" si="256"/>
        <v>X</v>
      </c>
    </row>
    <row r="1210" spans="1:35" ht="15.75" x14ac:dyDescent="0.25">
      <c r="A1210"/>
      <c r="B1210">
        <f>TABLA!D1207</f>
        <v>1228</v>
      </c>
      <c r="C1210">
        <f>TABLA!H1207</f>
        <v>0</v>
      </c>
      <c r="D1210" s="284" t="str">
        <f>TABLA!A1207</f>
        <v>N/C</v>
      </c>
      <c r="E1210" s="284">
        <f>TABLA!BN1207</f>
        <v>0</v>
      </c>
      <c r="F1210" s="293" t="str">
        <f t="shared" si="264"/>
        <v/>
      </c>
      <c r="G1210" s="293" t="str">
        <f t="shared" si="264"/>
        <v/>
      </c>
      <c r="H1210" s="293" t="str">
        <f t="shared" si="264"/>
        <v/>
      </c>
      <c r="I1210" s="293" t="str">
        <f t="shared" si="264"/>
        <v/>
      </c>
      <c r="J1210" s="293" t="str">
        <f t="shared" si="264"/>
        <v/>
      </c>
      <c r="K1210" s="293" t="str">
        <f t="shared" si="264"/>
        <v/>
      </c>
      <c r="L1210" s="293" t="str">
        <f t="shared" si="264"/>
        <v/>
      </c>
      <c r="M1210" s="293" t="str">
        <f t="shared" si="264"/>
        <v/>
      </c>
      <c r="N1210" s="293" t="str">
        <f t="shared" si="264"/>
        <v/>
      </c>
      <c r="O1210" s="293" t="str">
        <f t="shared" si="264"/>
        <v/>
      </c>
      <c r="P1210" s="293" t="str">
        <f t="shared" si="263"/>
        <v/>
      </c>
      <c r="Q1210" s="293" t="str">
        <f t="shared" si="263"/>
        <v/>
      </c>
      <c r="R1210" s="293" t="str">
        <f t="shared" si="263"/>
        <v/>
      </c>
      <c r="S1210" s="293" t="str">
        <f t="shared" si="263"/>
        <v/>
      </c>
      <c r="T1210" s="293" t="str">
        <f t="shared" si="263"/>
        <v/>
      </c>
      <c r="U1210" s="293" t="str">
        <f t="shared" si="263"/>
        <v/>
      </c>
      <c r="V1210" s="293" t="str">
        <f t="shared" si="263"/>
        <v/>
      </c>
      <c r="W1210" s="293" t="str">
        <f t="shared" si="263"/>
        <v/>
      </c>
      <c r="X1210" s="293" t="str">
        <f t="shared" si="263"/>
        <v/>
      </c>
      <c r="Y1210" s="293" t="str">
        <f t="shared" si="263"/>
        <v/>
      </c>
      <c r="Z1210" s="293" t="str">
        <f t="shared" si="265"/>
        <v/>
      </c>
      <c r="AA1210" s="293" t="str">
        <f t="shared" si="265"/>
        <v/>
      </c>
      <c r="AB1210" s="293" t="str">
        <f t="shared" si="265"/>
        <v/>
      </c>
      <c r="AC1210" s="293" t="str">
        <f t="shared" si="265"/>
        <v/>
      </c>
      <c r="AD1210" s="293" t="str">
        <f t="shared" si="265"/>
        <v/>
      </c>
      <c r="AE1210" s="293" t="str">
        <f t="shared" si="265"/>
        <v/>
      </c>
      <c r="AF1210" s="293" t="str">
        <f t="shared" si="265"/>
        <v/>
      </c>
      <c r="AG1210" s="293" t="str">
        <f t="shared" si="265"/>
        <v/>
      </c>
      <c r="AH1210" s="293">
        <f t="shared" si="255"/>
        <v>0</v>
      </c>
      <c r="AI1210" s="292" t="str">
        <f t="shared" si="256"/>
        <v>X</v>
      </c>
    </row>
    <row r="1211" spans="1:35" ht="51.75" x14ac:dyDescent="0.25">
      <c r="A1211"/>
      <c r="B1211">
        <f>TABLA!D1208</f>
        <v>1229</v>
      </c>
      <c r="C1211">
        <f>TABLA!H1208</f>
        <v>12</v>
      </c>
      <c r="D1211" s="165" t="str">
        <f>TABLA!A1208</f>
        <v>F. Educación - Centro de Formación del Profesorado</v>
      </c>
      <c r="E1211" s="284" t="str">
        <f>TABLA!BN1208</f>
        <v>No he acudido a los cursos por falta de disponibilidad, por lo que he tratado de formarme por  mi cuenta. La amabilidad y atención del personal ha mejorado mucho. Me gustaría que incrementasen los libros y recursos electrónicos, así como actualizar algunos documentos de la Biblioteca de Educación e incrementar los libros accesibles.</v>
      </c>
      <c r="F1211" s="293" t="str">
        <f t="shared" si="264"/>
        <v/>
      </c>
      <c r="G1211" s="293" t="str">
        <f t="shared" si="264"/>
        <v/>
      </c>
      <c r="H1211" s="293" t="str">
        <f t="shared" si="264"/>
        <v/>
      </c>
      <c r="I1211" s="293" t="str">
        <f t="shared" si="264"/>
        <v/>
      </c>
      <c r="J1211" s="293" t="str">
        <f t="shared" si="264"/>
        <v/>
      </c>
      <c r="K1211" s="293" t="str">
        <f t="shared" si="264"/>
        <v/>
      </c>
      <c r="L1211" s="293" t="str">
        <f t="shared" si="264"/>
        <v/>
      </c>
      <c r="M1211" s="293" t="str">
        <f t="shared" si="264"/>
        <v/>
      </c>
      <c r="N1211" s="293" t="str">
        <f t="shared" si="264"/>
        <v/>
      </c>
      <c r="O1211" s="293" t="str">
        <f t="shared" si="264"/>
        <v/>
      </c>
      <c r="P1211" s="293" t="str">
        <f t="shared" si="263"/>
        <v/>
      </c>
      <c r="Q1211" s="293" t="str">
        <f t="shared" si="263"/>
        <v/>
      </c>
      <c r="R1211" s="293" t="str">
        <f t="shared" si="263"/>
        <v/>
      </c>
      <c r="S1211" s="293" t="str">
        <f t="shared" si="263"/>
        <v/>
      </c>
      <c r="T1211" s="293" t="str">
        <f t="shared" si="263"/>
        <v/>
      </c>
      <c r="U1211" s="293" t="str">
        <f t="shared" si="263"/>
        <v/>
      </c>
      <c r="V1211" s="293" t="str">
        <f t="shared" si="263"/>
        <v/>
      </c>
      <c r="W1211" s="293" t="str">
        <f t="shared" si="263"/>
        <v/>
      </c>
      <c r="X1211" s="293" t="str">
        <f t="shared" si="263"/>
        <v/>
      </c>
      <c r="Y1211" s="293" t="str">
        <f t="shared" si="263"/>
        <v/>
      </c>
      <c r="Z1211" s="293" t="str">
        <f t="shared" si="265"/>
        <v/>
      </c>
      <c r="AA1211" s="293" t="str">
        <f t="shared" si="265"/>
        <v>x</v>
      </c>
      <c r="AB1211" s="293" t="str">
        <f t="shared" si="265"/>
        <v/>
      </c>
      <c r="AC1211" s="293" t="str">
        <f t="shared" si="265"/>
        <v/>
      </c>
      <c r="AD1211" s="293" t="str">
        <f t="shared" si="265"/>
        <v/>
      </c>
      <c r="AE1211" s="293" t="str">
        <f t="shared" si="265"/>
        <v>x</v>
      </c>
      <c r="AF1211" s="293" t="str">
        <f t="shared" si="265"/>
        <v/>
      </c>
      <c r="AG1211" s="293" t="str">
        <f t="shared" si="265"/>
        <v/>
      </c>
      <c r="AH1211" s="293">
        <f t="shared" si="255"/>
        <v>2</v>
      </c>
      <c r="AI1211" s="292">
        <f t="shared" si="256"/>
        <v>1</v>
      </c>
    </row>
    <row r="1212" spans="1:35" ht="25.5" x14ac:dyDescent="0.25">
      <c r="A1212" s="3"/>
      <c r="B1212">
        <f>TABLA!D1209</f>
        <v>1230</v>
      </c>
      <c r="C1212">
        <f>TABLA!H1209</f>
        <v>17</v>
      </c>
      <c r="D1212" s="165" t="str">
        <f>TABLA!A1209</f>
        <v>F. Informática</v>
      </c>
      <c r="E1212" s="284" t="str">
        <f>TABLA!BN1209</f>
        <v>Muy satisfecho, sólo mejoraría las instalaciones por comodidad y calidad de equipos estáticos (los PC de préstamos son buenos).</v>
      </c>
      <c r="F1212" s="293" t="str">
        <f t="shared" si="264"/>
        <v/>
      </c>
      <c r="G1212" s="293" t="str">
        <f t="shared" si="264"/>
        <v/>
      </c>
      <c r="H1212" s="293" t="str">
        <f t="shared" si="264"/>
        <v/>
      </c>
      <c r="I1212" s="293" t="str">
        <f t="shared" si="264"/>
        <v/>
      </c>
      <c r="J1212" s="293" t="str">
        <f t="shared" si="264"/>
        <v/>
      </c>
      <c r="K1212" s="293" t="str">
        <f t="shared" si="264"/>
        <v/>
      </c>
      <c r="L1212" s="293" t="str">
        <f t="shared" si="264"/>
        <v/>
      </c>
      <c r="M1212" s="293" t="str">
        <f t="shared" si="264"/>
        <v/>
      </c>
      <c r="N1212" s="293" t="str">
        <f t="shared" si="264"/>
        <v/>
      </c>
      <c r="O1212" s="293" t="str">
        <f t="shared" si="264"/>
        <v/>
      </c>
      <c r="P1212" s="293" t="str">
        <f t="shared" si="263"/>
        <v/>
      </c>
      <c r="Q1212" s="293" t="str">
        <f t="shared" si="263"/>
        <v/>
      </c>
      <c r="R1212" s="293" t="str">
        <f t="shared" si="263"/>
        <v/>
      </c>
      <c r="S1212" s="293" t="str">
        <f t="shared" si="263"/>
        <v/>
      </c>
      <c r="T1212" s="293" t="str">
        <f t="shared" si="263"/>
        <v/>
      </c>
      <c r="U1212" s="293" t="str">
        <f t="shared" si="263"/>
        <v/>
      </c>
      <c r="V1212" s="293" t="str">
        <f t="shared" si="263"/>
        <v/>
      </c>
      <c r="W1212" s="293" t="str">
        <f t="shared" si="263"/>
        <v/>
      </c>
      <c r="X1212" s="293" t="str">
        <f t="shared" si="263"/>
        <v/>
      </c>
      <c r="Y1212" s="293" t="str">
        <f t="shared" si="263"/>
        <v/>
      </c>
      <c r="Z1212" s="293" t="str">
        <f t="shared" si="265"/>
        <v/>
      </c>
      <c r="AA1212" s="293" t="str">
        <f t="shared" si="265"/>
        <v/>
      </c>
      <c r="AB1212" s="293" t="str">
        <f t="shared" si="265"/>
        <v/>
      </c>
      <c r="AC1212" s="293" t="str">
        <f t="shared" si="265"/>
        <v/>
      </c>
      <c r="AD1212" s="293" t="str">
        <f t="shared" si="265"/>
        <v/>
      </c>
      <c r="AE1212" s="293" t="str">
        <f t="shared" si="265"/>
        <v/>
      </c>
      <c r="AF1212" s="293" t="str">
        <f t="shared" si="265"/>
        <v/>
      </c>
      <c r="AG1212" s="293" t="str">
        <f t="shared" si="265"/>
        <v/>
      </c>
      <c r="AH1212" s="293">
        <f t="shared" si="255"/>
        <v>0</v>
      </c>
      <c r="AI1212" s="292">
        <f t="shared" si="256"/>
        <v>1</v>
      </c>
    </row>
    <row r="1213" spans="1:35" ht="26.25" x14ac:dyDescent="0.25">
      <c r="A1213" s="3"/>
      <c r="B1213">
        <f>TABLA!D1210</f>
        <v>1231</v>
      </c>
      <c r="C1213">
        <f>TABLA!H1210</f>
        <v>2</v>
      </c>
      <c r="D1213" s="165" t="str">
        <f>TABLA!A1210</f>
        <v>F. Ciencias Biológicas</v>
      </c>
      <c r="E1213" s="284">
        <f>TABLA!BN1210</f>
        <v>0</v>
      </c>
      <c r="F1213" s="293" t="str">
        <f t="shared" si="264"/>
        <v/>
      </c>
      <c r="G1213" s="293" t="str">
        <f t="shared" si="264"/>
        <v/>
      </c>
      <c r="H1213" s="293" t="str">
        <f t="shared" si="264"/>
        <v/>
      </c>
      <c r="I1213" s="293" t="str">
        <f t="shared" si="264"/>
        <v/>
      </c>
      <c r="J1213" s="293" t="str">
        <f t="shared" si="264"/>
        <v/>
      </c>
      <c r="K1213" s="293" t="str">
        <f t="shared" si="264"/>
        <v/>
      </c>
      <c r="L1213" s="293" t="str">
        <f t="shared" si="264"/>
        <v/>
      </c>
      <c r="M1213" s="293" t="str">
        <f t="shared" si="264"/>
        <v/>
      </c>
      <c r="N1213" s="293" t="str">
        <f t="shared" si="264"/>
        <v/>
      </c>
      <c r="O1213" s="293" t="str">
        <f t="shared" si="264"/>
        <v/>
      </c>
      <c r="P1213" s="293" t="str">
        <f t="shared" si="263"/>
        <v/>
      </c>
      <c r="Q1213" s="293" t="str">
        <f t="shared" si="263"/>
        <v/>
      </c>
      <c r="R1213" s="293" t="str">
        <f t="shared" si="263"/>
        <v/>
      </c>
      <c r="S1213" s="293" t="str">
        <f t="shared" si="263"/>
        <v/>
      </c>
      <c r="T1213" s="293" t="str">
        <f t="shared" si="263"/>
        <v/>
      </c>
      <c r="U1213" s="293" t="str">
        <f t="shared" si="263"/>
        <v/>
      </c>
      <c r="V1213" s="293" t="str">
        <f t="shared" si="263"/>
        <v/>
      </c>
      <c r="W1213" s="293" t="str">
        <f t="shared" si="263"/>
        <v/>
      </c>
      <c r="X1213" s="293" t="str">
        <f t="shared" si="263"/>
        <v/>
      </c>
      <c r="Y1213" s="293" t="str">
        <f t="shared" si="263"/>
        <v/>
      </c>
      <c r="Z1213" s="293" t="str">
        <f t="shared" si="265"/>
        <v/>
      </c>
      <c r="AA1213" s="293" t="str">
        <f t="shared" si="265"/>
        <v/>
      </c>
      <c r="AB1213" s="293" t="str">
        <f t="shared" si="265"/>
        <v/>
      </c>
      <c r="AC1213" s="293" t="str">
        <f t="shared" si="265"/>
        <v/>
      </c>
      <c r="AD1213" s="293" t="str">
        <f t="shared" si="265"/>
        <v/>
      </c>
      <c r="AE1213" s="293" t="str">
        <f t="shared" si="265"/>
        <v/>
      </c>
      <c r="AF1213" s="293" t="str">
        <f t="shared" si="265"/>
        <v/>
      </c>
      <c r="AG1213" s="293" t="str">
        <f t="shared" si="265"/>
        <v/>
      </c>
      <c r="AH1213" s="293">
        <f t="shared" si="255"/>
        <v>0</v>
      </c>
      <c r="AI1213" s="292" t="str">
        <f t="shared" si="256"/>
        <v>X</v>
      </c>
    </row>
    <row r="1214" spans="1:35" ht="38.25" x14ac:dyDescent="0.25">
      <c r="A1214" s="3"/>
      <c r="B1214">
        <f>TABLA!D1211</f>
        <v>1232</v>
      </c>
      <c r="C1214">
        <f>TABLA!H1211</f>
        <v>11</v>
      </c>
      <c r="D1214" s="165" t="str">
        <f>TABLA!A1211</f>
        <v>F. Derecho</v>
      </c>
      <c r="E1214" s="284" t="str">
        <f>TABLA!BN1211</f>
        <v>Hay muchos libros electrónicos de la bibliografía básica de Derecho, que figuran en el catalogo, pero cuando se intenta acceder a ellos en el ProQuest Ebook Central resulta, que no están disponibles. Y en general, sería muy deseable poder tener acceso a toda la bibliografía basica en formato electrónico. &lt;br&gt;Gracias.</v>
      </c>
      <c r="F1214" s="293" t="str">
        <f t="shared" si="264"/>
        <v/>
      </c>
      <c r="G1214" s="293" t="str">
        <f t="shared" si="264"/>
        <v/>
      </c>
      <c r="H1214" s="293" t="str">
        <f t="shared" si="264"/>
        <v/>
      </c>
      <c r="I1214" s="293" t="str">
        <f t="shared" si="264"/>
        <v/>
      </c>
      <c r="J1214" s="293" t="str">
        <f t="shared" si="264"/>
        <v/>
      </c>
      <c r="K1214" s="293" t="str">
        <f t="shared" si="264"/>
        <v/>
      </c>
      <c r="L1214" s="293" t="str">
        <f t="shared" si="264"/>
        <v/>
      </c>
      <c r="M1214" s="293" t="str">
        <f t="shared" si="264"/>
        <v/>
      </c>
      <c r="N1214" s="293" t="str">
        <f t="shared" si="264"/>
        <v/>
      </c>
      <c r="O1214" s="293" t="str">
        <f t="shared" si="264"/>
        <v/>
      </c>
      <c r="P1214" s="293" t="str">
        <f t="shared" si="263"/>
        <v/>
      </c>
      <c r="Q1214" s="293" t="str">
        <f t="shared" si="263"/>
        <v/>
      </c>
      <c r="R1214" s="293" t="str">
        <f t="shared" si="263"/>
        <v/>
      </c>
      <c r="S1214" s="293" t="str">
        <f t="shared" si="263"/>
        <v/>
      </c>
      <c r="T1214" s="293" t="str">
        <f t="shared" si="263"/>
        <v/>
      </c>
      <c r="U1214" s="293" t="str">
        <f t="shared" si="263"/>
        <v/>
      </c>
      <c r="V1214" s="293" t="str">
        <f t="shared" si="263"/>
        <v/>
      </c>
      <c r="W1214" s="293" t="str">
        <f t="shared" si="263"/>
        <v/>
      </c>
      <c r="X1214" s="293" t="str">
        <f t="shared" si="263"/>
        <v/>
      </c>
      <c r="Y1214" s="293" t="str">
        <f t="shared" si="263"/>
        <v/>
      </c>
      <c r="Z1214" s="293" t="str">
        <f t="shared" si="265"/>
        <v/>
      </c>
      <c r="AA1214" s="293" t="str">
        <f t="shared" si="265"/>
        <v/>
      </c>
      <c r="AB1214" s="293" t="str">
        <f t="shared" si="265"/>
        <v/>
      </c>
      <c r="AC1214" s="293" t="str">
        <f t="shared" si="265"/>
        <v/>
      </c>
      <c r="AD1214" s="293" t="str">
        <f t="shared" si="265"/>
        <v/>
      </c>
      <c r="AE1214" s="293" t="str">
        <f t="shared" si="265"/>
        <v/>
      </c>
      <c r="AF1214" s="293" t="str">
        <f t="shared" si="265"/>
        <v/>
      </c>
      <c r="AG1214" s="293" t="str">
        <f t="shared" si="265"/>
        <v/>
      </c>
      <c r="AH1214" s="293">
        <f t="shared" si="255"/>
        <v>0</v>
      </c>
      <c r="AI1214" s="292">
        <f t="shared" si="256"/>
        <v>1</v>
      </c>
    </row>
    <row r="1215" spans="1:35" ht="26.25" x14ac:dyDescent="0.25">
      <c r="A1215"/>
      <c r="B1215">
        <f>TABLA!D1212</f>
        <v>1233</v>
      </c>
      <c r="C1215">
        <f>TABLA!H1212</f>
        <v>16</v>
      </c>
      <c r="D1215" s="165" t="str">
        <f>TABLA!A1212</f>
        <v>F. Geografía e Historia</v>
      </c>
      <c r="E1215" s="284">
        <f>TABLA!BN1212</f>
        <v>0</v>
      </c>
      <c r="F1215" s="293" t="str">
        <f t="shared" si="264"/>
        <v/>
      </c>
      <c r="G1215" s="293" t="str">
        <f t="shared" si="264"/>
        <v/>
      </c>
      <c r="H1215" s="293" t="str">
        <f t="shared" si="264"/>
        <v/>
      </c>
      <c r="I1215" s="293" t="str">
        <f t="shared" si="264"/>
        <v/>
      </c>
      <c r="J1215" s="293" t="str">
        <f t="shared" si="264"/>
        <v/>
      </c>
      <c r="K1215" s="293" t="str">
        <f t="shared" si="264"/>
        <v/>
      </c>
      <c r="L1215" s="293" t="str">
        <f t="shared" si="264"/>
        <v/>
      </c>
      <c r="M1215" s="293" t="str">
        <f t="shared" si="264"/>
        <v/>
      </c>
      <c r="N1215" s="293" t="str">
        <f t="shared" si="264"/>
        <v/>
      </c>
      <c r="O1215" s="293" t="str">
        <f t="shared" si="264"/>
        <v/>
      </c>
      <c r="P1215" s="293" t="str">
        <f t="shared" si="263"/>
        <v/>
      </c>
      <c r="Q1215" s="293" t="str">
        <f t="shared" si="263"/>
        <v/>
      </c>
      <c r="R1215" s="293" t="str">
        <f t="shared" si="263"/>
        <v/>
      </c>
      <c r="S1215" s="293" t="str">
        <f t="shared" si="263"/>
        <v/>
      </c>
      <c r="T1215" s="293" t="str">
        <f t="shared" si="263"/>
        <v/>
      </c>
      <c r="U1215" s="293" t="str">
        <f t="shared" si="263"/>
        <v/>
      </c>
      <c r="V1215" s="293" t="str">
        <f t="shared" si="263"/>
        <v/>
      </c>
      <c r="W1215" s="293" t="str">
        <f t="shared" si="263"/>
        <v/>
      </c>
      <c r="X1215" s="293" t="str">
        <f t="shared" si="263"/>
        <v/>
      </c>
      <c r="Y1215" s="293" t="str">
        <f t="shared" si="263"/>
        <v/>
      </c>
      <c r="Z1215" s="293" t="str">
        <f t="shared" si="265"/>
        <v/>
      </c>
      <c r="AA1215" s="293" t="str">
        <f t="shared" si="265"/>
        <v/>
      </c>
      <c r="AB1215" s="293" t="str">
        <f t="shared" si="265"/>
        <v/>
      </c>
      <c r="AC1215" s="293" t="str">
        <f t="shared" si="265"/>
        <v/>
      </c>
      <c r="AD1215" s="293" t="str">
        <f t="shared" si="265"/>
        <v/>
      </c>
      <c r="AE1215" s="293" t="str">
        <f t="shared" si="265"/>
        <v/>
      </c>
      <c r="AF1215" s="293" t="str">
        <f t="shared" si="265"/>
        <v/>
      </c>
      <c r="AG1215" s="293" t="str">
        <f t="shared" si="265"/>
        <v/>
      </c>
      <c r="AH1215" s="293">
        <f t="shared" si="255"/>
        <v>0</v>
      </c>
      <c r="AI1215" s="292" t="str">
        <f t="shared" si="256"/>
        <v>X</v>
      </c>
    </row>
    <row r="1216" spans="1:35" ht="26.25" x14ac:dyDescent="0.25">
      <c r="A1216"/>
      <c r="B1216">
        <f>TABLA!D1213</f>
        <v>1234</v>
      </c>
      <c r="C1216">
        <f>TABLA!H1213</f>
        <v>4</v>
      </c>
      <c r="D1216" s="165" t="str">
        <f>TABLA!A1213</f>
        <v>F. Ciencias de la Información</v>
      </c>
      <c r="E1216" s="284">
        <f>TABLA!BN1213</f>
        <v>0</v>
      </c>
      <c r="F1216" s="293" t="str">
        <f t="shared" si="264"/>
        <v/>
      </c>
      <c r="G1216" s="293" t="str">
        <f t="shared" si="264"/>
        <v/>
      </c>
      <c r="H1216" s="293" t="str">
        <f t="shared" si="264"/>
        <v/>
      </c>
      <c r="I1216" s="293" t="str">
        <f t="shared" si="264"/>
        <v/>
      </c>
      <c r="J1216" s="293" t="str">
        <f t="shared" si="264"/>
        <v/>
      </c>
      <c r="K1216" s="293" t="str">
        <f t="shared" si="264"/>
        <v/>
      </c>
      <c r="L1216" s="293" t="str">
        <f t="shared" si="264"/>
        <v/>
      </c>
      <c r="M1216" s="293" t="str">
        <f t="shared" si="264"/>
        <v/>
      </c>
      <c r="N1216" s="293" t="str">
        <f t="shared" si="264"/>
        <v/>
      </c>
      <c r="O1216" s="293" t="str">
        <f t="shared" si="264"/>
        <v/>
      </c>
      <c r="P1216" s="293" t="str">
        <f t="shared" si="263"/>
        <v/>
      </c>
      <c r="Q1216" s="293" t="str">
        <f t="shared" si="263"/>
        <v/>
      </c>
      <c r="R1216" s="293" t="str">
        <f t="shared" si="263"/>
        <v/>
      </c>
      <c r="S1216" s="293" t="str">
        <f t="shared" si="263"/>
        <v/>
      </c>
      <c r="T1216" s="293" t="str">
        <f t="shared" si="263"/>
        <v/>
      </c>
      <c r="U1216" s="293" t="str">
        <f t="shared" si="263"/>
        <v/>
      </c>
      <c r="V1216" s="293" t="str">
        <f t="shared" si="263"/>
        <v/>
      </c>
      <c r="W1216" s="293" t="str">
        <f t="shared" si="263"/>
        <v/>
      </c>
      <c r="X1216" s="293" t="str">
        <f t="shared" si="263"/>
        <v/>
      </c>
      <c r="Y1216" s="293" t="str">
        <f t="shared" si="263"/>
        <v/>
      </c>
      <c r="Z1216" s="293" t="str">
        <f t="shared" si="265"/>
        <v/>
      </c>
      <c r="AA1216" s="293" t="str">
        <f t="shared" si="265"/>
        <v/>
      </c>
      <c r="AB1216" s="293" t="str">
        <f t="shared" si="265"/>
        <v/>
      </c>
      <c r="AC1216" s="293" t="str">
        <f t="shared" si="265"/>
        <v/>
      </c>
      <c r="AD1216" s="293" t="str">
        <f t="shared" si="265"/>
        <v/>
      </c>
      <c r="AE1216" s="293" t="str">
        <f t="shared" si="265"/>
        <v/>
      </c>
      <c r="AF1216" s="293" t="str">
        <f t="shared" si="265"/>
        <v/>
      </c>
      <c r="AG1216" s="293" t="str">
        <f t="shared" si="265"/>
        <v/>
      </c>
      <c r="AH1216" s="293">
        <f t="shared" si="255"/>
        <v>0</v>
      </c>
      <c r="AI1216" s="292" t="str">
        <f t="shared" si="256"/>
        <v>X</v>
      </c>
    </row>
    <row r="1217" spans="1:35" ht="26.25" x14ac:dyDescent="0.25">
      <c r="A1217"/>
      <c r="B1217">
        <f>TABLA!D1214</f>
        <v>1235</v>
      </c>
      <c r="C1217">
        <f>TABLA!H1214</f>
        <v>25</v>
      </c>
      <c r="D1217" s="165" t="str">
        <f>TABLA!A1214</f>
        <v>F. Óptica y Optometría</v>
      </c>
      <c r="E1217" s="284" t="str">
        <f>TABLA!BN1214</f>
        <v>Agradecimiento por la gestión de la biblioteca de la la facutad de Óptica y la de Filología en un libro que extravié y apareció después.</v>
      </c>
      <c r="F1217" s="293" t="str">
        <f t="shared" si="264"/>
        <v/>
      </c>
      <c r="G1217" s="293" t="str">
        <f t="shared" si="264"/>
        <v/>
      </c>
      <c r="H1217" s="293" t="str">
        <f t="shared" si="264"/>
        <v/>
      </c>
      <c r="I1217" s="293" t="str">
        <f t="shared" si="264"/>
        <v/>
      </c>
      <c r="J1217" s="293" t="str">
        <f t="shared" si="264"/>
        <v/>
      </c>
      <c r="K1217" s="293" t="str">
        <f t="shared" si="264"/>
        <v/>
      </c>
      <c r="L1217" s="293" t="str">
        <f t="shared" si="264"/>
        <v/>
      </c>
      <c r="M1217" s="293" t="str">
        <f t="shared" si="264"/>
        <v/>
      </c>
      <c r="N1217" s="293" t="str">
        <f t="shared" si="264"/>
        <v/>
      </c>
      <c r="O1217" s="293" t="str">
        <f t="shared" si="264"/>
        <v/>
      </c>
      <c r="P1217" s="293" t="str">
        <f t="shared" si="263"/>
        <v/>
      </c>
      <c r="Q1217" s="293" t="str">
        <f t="shared" si="263"/>
        <v/>
      </c>
      <c r="R1217" s="293" t="str">
        <f t="shared" si="263"/>
        <v/>
      </c>
      <c r="S1217" s="293" t="str">
        <f t="shared" si="263"/>
        <v/>
      </c>
      <c r="T1217" s="293" t="str">
        <f t="shared" si="263"/>
        <v/>
      </c>
      <c r="U1217" s="293" t="str">
        <f t="shared" si="263"/>
        <v/>
      </c>
      <c r="V1217" s="293" t="str">
        <f t="shared" si="263"/>
        <v/>
      </c>
      <c r="W1217" s="293" t="str">
        <f t="shared" si="263"/>
        <v/>
      </c>
      <c r="X1217" s="293" t="str">
        <f t="shared" si="263"/>
        <v/>
      </c>
      <c r="Y1217" s="293" t="str">
        <f t="shared" si="263"/>
        <v/>
      </c>
      <c r="Z1217" s="293" t="str">
        <f t="shared" si="265"/>
        <v/>
      </c>
      <c r="AA1217" s="293" t="str">
        <f t="shared" si="265"/>
        <v/>
      </c>
      <c r="AB1217" s="293" t="str">
        <f t="shared" si="265"/>
        <v/>
      </c>
      <c r="AC1217" s="293" t="str">
        <f t="shared" si="265"/>
        <v/>
      </c>
      <c r="AD1217" s="293" t="str">
        <f t="shared" si="265"/>
        <v/>
      </c>
      <c r="AE1217" s="293" t="str">
        <f t="shared" si="265"/>
        <v/>
      </c>
      <c r="AF1217" s="293" t="str">
        <f t="shared" si="265"/>
        <v/>
      </c>
      <c r="AG1217" s="293" t="str">
        <f t="shared" si="265"/>
        <v/>
      </c>
      <c r="AH1217" s="293">
        <f t="shared" si="255"/>
        <v>0</v>
      </c>
      <c r="AI1217" s="292">
        <f t="shared" si="256"/>
        <v>1</v>
      </c>
    </row>
    <row r="1218" spans="1:35" ht="26.25" x14ac:dyDescent="0.25">
      <c r="A1218"/>
      <c r="B1218">
        <f>TABLA!D1215</f>
        <v>1236</v>
      </c>
      <c r="C1218">
        <f>TABLA!H1215</f>
        <v>23</v>
      </c>
      <c r="D1218" s="165" t="str">
        <f>TABLA!A1215</f>
        <v>F. Estudios Estadísticos</v>
      </c>
      <c r="E1218" s="284" t="str">
        <f>TABLA!BN1215</f>
        <v xml:space="preserve">Mayor información sobre el uso de la biblioteca a los nuevos estudiantes, para que puedan sacar provecho de la biblioteca </v>
      </c>
      <c r="F1218" s="293" t="str">
        <f t="shared" si="264"/>
        <v/>
      </c>
      <c r="G1218" s="293" t="str">
        <f t="shared" si="264"/>
        <v/>
      </c>
      <c r="H1218" s="293" t="str">
        <f t="shared" si="264"/>
        <v/>
      </c>
      <c r="I1218" s="293" t="str">
        <f t="shared" si="264"/>
        <v/>
      </c>
      <c r="J1218" s="293" t="str">
        <f t="shared" si="264"/>
        <v/>
      </c>
      <c r="K1218" s="293" t="str">
        <f t="shared" si="264"/>
        <v/>
      </c>
      <c r="L1218" s="293" t="str">
        <f t="shared" si="264"/>
        <v/>
      </c>
      <c r="M1218" s="293" t="str">
        <f t="shared" si="264"/>
        <v/>
      </c>
      <c r="N1218" s="293" t="str">
        <f t="shared" si="264"/>
        <v/>
      </c>
      <c r="O1218" s="293" t="str">
        <f t="shared" si="264"/>
        <v/>
      </c>
      <c r="P1218" s="293" t="str">
        <f t="shared" si="264"/>
        <v/>
      </c>
      <c r="Q1218" s="293" t="str">
        <f t="shared" si="264"/>
        <v/>
      </c>
      <c r="R1218" s="293" t="str">
        <f t="shared" si="264"/>
        <v/>
      </c>
      <c r="S1218" s="293" t="str">
        <f t="shared" si="264"/>
        <v/>
      </c>
      <c r="T1218" s="293" t="str">
        <f t="shared" si="264"/>
        <v/>
      </c>
      <c r="U1218" s="293" t="str">
        <f t="shared" si="264"/>
        <v/>
      </c>
      <c r="V1218" s="293" t="str">
        <f t="shared" ref="P1218:AE1233" si="266">IFERROR((IF(FIND(V$1,$E1218,1)&gt;0,"x")),"")</f>
        <v/>
      </c>
      <c r="W1218" s="293" t="str">
        <f t="shared" si="266"/>
        <v/>
      </c>
      <c r="X1218" s="293" t="str">
        <f t="shared" si="266"/>
        <v/>
      </c>
      <c r="Y1218" s="293" t="str">
        <f t="shared" si="266"/>
        <v/>
      </c>
      <c r="Z1218" s="293" t="str">
        <f t="shared" si="265"/>
        <v/>
      </c>
      <c r="AA1218" s="293" t="str">
        <f t="shared" si="265"/>
        <v/>
      </c>
      <c r="AB1218" s="293" t="str">
        <f t="shared" si="265"/>
        <v/>
      </c>
      <c r="AC1218" s="293" t="str">
        <f t="shared" si="265"/>
        <v/>
      </c>
      <c r="AD1218" s="293" t="str">
        <f t="shared" si="265"/>
        <v/>
      </c>
      <c r="AE1218" s="293" t="str">
        <f t="shared" si="265"/>
        <v/>
      </c>
      <c r="AF1218" s="293" t="str">
        <f t="shared" si="265"/>
        <v/>
      </c>
      <c r="AG1218" s="293" t="str">
        <f t="shared" si="265"/>
        <v/>
      </c>
      <c r="AH1218" s="293">
        <f t="shared" si="255"/>
        <v>0</v>
      </c>
      <c r="AI1218" s="292">
        <f t="shared" si="256"/>
        <v>1</v>
      </c>
    </row>
    <row r="1219" spans="1:35" ht="51.75" x14ac:dyDescent="0.25">
      <c r="A1219" s="3"/>
      <c r="B1219">
        <f>TABLA!D1216</f>
        <v>1237</v>
      </c>
      <c r="C1219">
        <f>TABLA!H1216</f>
        <v>12</v>
      </c>
      <c r="D1219" s="165" t="str">
        <f>TABLA!A1216</f>
        <v>F. Educación - Centro de Formación del Profesorado</v>
      </c>
      <c r="E1219" s="284" t="str">
        <f>TABLA!BN1216</f>
        <v>El servicio de reserva de salas de trabajo deberían mejorarlo y poder hacerse con anticipación desde casa.</v>
      </c>
      <c r="F1219" s="293" t="str">
        <f t="shared" ref="F1219:U1234" si="267">IFERROR((IF(FIND(F$1,$E1219,1)&gt;0,"x")),"")</f>
        <v/>
      </c>
      <c r="G1219" s="293" t="str">
        <f t="shared" si="267"/>
        <v/>
      </c>
      <c r="H1219" s="293" t="str">
        <f t="shared" si="267"/>
        <v/>
      </c>
      <c r="I1219" s="293" t="str">
        <f t="shared" si="267"/>
        <v/>
      </c>
      <c r="J1219" s="293" t="str">
        <f t="shared" si="267"/>
        <v/>
      </c>
      <c r="K1219" s="293" t="str">
        <f t="shared" si="267"/>
        <v/>
      </c>
      <c r="L1219" s="293" t="str">
        <f t="shared" si="267"/>
        <v/>
      </c>
      <c r="M1219" s="293" t="str">
        <f t="shared" si="267"/>
        <v/>
      </c>
      <c r="N1219" s="293" t="str">
        <f t="shared" si="267"/>
        <v/>
      </c>
      <c r="O1219" s="293" t="str">
        <f t="shared" si="267"/>
        <v/>
      </c>
      <c r="P1219" s="293" t="str">
        <f t="shared" si="266"/>
        <v/>
      </c>
      <c r="Q1219" s="293" t="str">
        <f t="shared" si="266"/>
        <v/>
      </c>
      <c r="R1219" s="293" t="str">
        <f t="shared" si="266"/>
        <v/>
      </c>
      <c r="S1219" s="293" t="str">
        <f t="shared" si="266"/>
        <v/>
      </c>
      <c r="T1219" s="293" t="str">
        <f t="shared" si="266"/>
        <v/>
      </c>
      <c r="U1219" s="293" t="str">
        <f t="shared" si="266"/>
        <v/>
      </c>
      <c r="V1219" s="293" t="str">
        <f t="shared" si="266"/>
        <v/>
      </c>
      <c r="W1219" s="293" t="str">
        <f t="shared" si="266"/>
        <v/>
      </c>
      <c r="X1219" s="293" t="str">
        <f t="shared" si="266"/>
        <v/>
      </c>
      <c r="Y1219" s="293" t="str">
        <f t="shared" si="266"/>
        <v/>
      </c>
      <c r="Z1219" s="293" t="str">
        <f t="shared" si="266"/>
        <v/>
      </c>
      <c r="AA1219" s="293" t="str">
        <f t="shared" si="266"/>
        <v/>
      </c>
      <c r="AB1219" s="293" t="str">
        <f t="shared" si="266"/>
        <v/>
      </c>
      <c r="AC1219" s="293" t="str">
        <f t="shared" si="266"/>
        <v/>
      </c>
      <c r="AD1219" s="293" t="str">
        <f t="shared" si="266"/>
        <v/>
      </c>
      <c r="AE1219" s="293" t="str">
        <f t="shared" si="266"/>
        <v/>
      </c>
      <c r="AF1219" s="293" t="str">
        <f t="shared" ref="Z1219:AG1234" si="268">IFERROR((IF(FIND(AF$1,$E1219,1)&gt;0,"x")),"")</f>
        <v/>
      </c>
      <c r="AG1219" s="293" t="str">
        <f t="shared" si="268"/>
        <v/>
      </c>
      <c r="AH1219" s="293">
        <f t="shared" si="255"/>
        <v>0</v>
      </c>
      <c r="AI1219" s="292">
        <f t="shared" si="256"/>
        <v>1</v>
      </c>
    </row>
    <row r="1220" spans="1:35" ht="26.25" x14ac:dyDescent="0.25">
      <c r="A1220"/>
      <c r="B1220">
        <f>TABLA!D1217</f>
        <v>1238</v>
      </c>
      <c r="C1220">
        <f>TABLA!H1217</f>
        <v>8</v>
      </c>
      <c r="D1220" s="165" t="str">
        <f>TABLA!A1217</f>
        <v>F. Ciencias Matemáticas</v>
      </c>
      <c r="E1220" s="284">
        <f>TABLA!BN1217</f>
        <v>0</v>
      </c>
      <c r="F1220" s="293" t="str">
        <f t="shared" si="267"/>
        <v/>
      </c>
      <c r="G1220" s="293" t="str">
        <f t="shared" si="267"/>
        <v/>
      </c>
      <c r="H1220" s="293" t="str">
        <f t="shared" si="267"/>
        <v/>
      </c>
      <c r="I1220" s="293" t="str">
        <f t="shared" si="267"/>
        <v/>
      </c>
      <c r="J1220" s="293" t="str">
        <f t="shared" si="267"/>
        <v/>
      </c>
      <c r="K1220" s="293" t="str">
        <f t="shared" si="267"/>
        <v/>
      </c>
      <c r="L1220" s="293" t="str">
        <f t="shared" si="267"/>
        <v/>
      </c>
      <c r="M1220" s="293" t="str">
        <f t="shared" si="267"/>
        <v/>
      </c>
      <c r="N1220" s="293" t="str">
        <f t="shared" si="267"/>
        <v/>
      </c>
      <c r="O1220" s="293" t="str">
        <f t="shared" si="267"/>
        <v/>
      </c>
      <c r="P1220" s="293" t="str">
        <f t="shared" si="266"/>
        <v/>
      </c>
      <c r="Q1220" s="293" t="str">
        <f t="shared" si="266"/>
        <v/>
      </c>
      <c r="R1220" s="293" t="str">
        <f t="shared" si="266"/>
        <v/>
      </c>
      <c r="S1220" s="293" t="str">
        <f t="shared" si="266"/>
        <v/>
      </c>
      <c r="T1220" s="293" t="str">
        <f t="shared" si="266"/>
        <v/>
      </c>
      <c r="U1220" s="293" t="str">
        <f t="shared" si="266"/>
        <v/>
      </c>
      <c r="V1220" s="293" t="str">
        <f t="shared" si="266"/>
        <v/>
      </c>
      <c r="W1220" s="293" t="str">
        <f t="shared" si="266"/>
        <v/>
      </c>
      <c r="X1220" s="293" t="str">
        <f t="shared" si="266"/>
        <v/>
      </c>
      <c r="Y1220" s="293" t="str">
        <f t="shared" si="266"/>
        <v/>
      </c>
      <c r="Z1220" s="293" t="str">
        <f t="shared" si="266"/>
        <v/>
      </c>
      <c r="AA1220" s="293" t="str">
        <f t="shared" si="266"/>
        <v/>
      </c>
      <c r="AB1220" s="293" t="str">
        <f t="shared" si="266"/>
        <v/>
      </c>
      <c r="AC1220" s="293" t="str">
        <f t="shared" si="266"/>
        <v/>
      </c>
      <c r="AD1220" s="293" t="str">
        <f t="shared" si="266"/>
        <v/>
      </c>
      <c r="AE1220" s="293" t="str">
        <f t="shared" si="266"/>
        <v/>
      </c>
      <c r="AF1220" s="293" t="str">
        <f t="shared" si="268"/>
        <v/>
      </c>
      <c r="AG1220" s="293" t="str">
        <f t="shared" si="268"/>
        <v/>
      </c>
      <c r="AH1220" s="293">
        <f t="shared" ref="AH1220:AH1283" si="269">COUNTIF(F1220:AG1220,"x")</f>
        <v>0</v>
      </c>
      <c r="AI1220" s="292" t="str">
        <f t="shared" ref="AI1220:AI1283" si="270">IF(E1220=0,"X",1)</f>
        <v>X</v>
      </c>
    </row>
    <row r="1221" spans="1:35" ht="63.75" x14ac:dyDescent="0.25">
      <c r="A1221"/>
      <c r="B1221">
        <f>TABLA!D1218</f>
        <v>1239</v>
      </c>
      <c r="C1221">
        <f>TABLA!H1218</f>
        <v>21</v>
      </c>
      <c r="D1221" s="284" t="str">
        <f>TABLA!A1218</f>
        <v>F. Veterinaria</v>
      </c>
      <c r="E1221" s="284" t="str">
        <f>TABLA!BN1218</f>
        <v>Me parece vergonzoso que la gestión del carnet de estudiante se realice en el banco santander, además de complicar el procedimiento y comprometer los horarios de quienes lo requieren, la gestión funciona fatal, la comunicación entre la sucursal y las secretarias de las facultades es inexistente, además aprovechan esa falta para cuando algo no funciona verter responsabilidades sobre el contrario. Por no hablar de las interminables esperas a ser atendida para tener que volver al día siguiente. Aún no tengo mi carnet.&lt;br&gt;Poco eficiente, lento y mal organizado....</v>
      </c>
      <c r="F1221" s="293" t="str">
        <f t="shared" si="267"/>
        <v/>
      </c>
      <c r="G1221" s="293" t="str">
        <f t="shared" si="267"/>
        <v/>
      </c>
      <c r="H1221" s="293" t="str">
        <f t="shared" si="267"/>
        <v/>
      </c>
      <c r="I1221" s="293" t="str">
        <f t="shared" si="267"/>
        <v/>
      </c>
      <c r="J1221" s="293" t="str">
        <f t="shared" si="267"/>
        <v/>
      </c>
      <c r="K1221" s="293" t="str">
        <f t="shared" si="267"/>
        <v/>
      </c>
      <c r="L1221" s="293" t="str">
        <f t="shared" si="267"/>
        <v/>
      </c>
      <c r="M1221" s="293" t="str">
        <f t="shared" si="267"/>
        <v/>
      </c>
      <c r="N1221" s="293" t="str">
        <f t="shared" si="267"/>
        <v>x</v>
      </c>
      <c r="O1221" s="293" t="str">
        <f t="shared" si="267"/>
        <v/>
      </c>
      <c r="P1221" s="293" t="str">
        <f t="shared" si="266"/>
        <v>x</v>
      </c>
      <c r="Q1221" s="293" t="str">
        <f t="shared" si="266"/>
        <v/>
      </c>
      <c r="R1221" s="293" t="str">
        <f t="shared" si="266"/>
        <v/>
      </c>
      <c r="S1221" s="293" t="str">
        <f t="shared" si="266"/>
        <v/>
      </c>
      <c r="T1221" s="293" t="str">
        <f t="shared" si="266"/>
        <v/>
      </c>
      <c r="U1221" s="293" t="str">
        <f t="shared" si="266"/>
        <v/>
      </c>
      <c r="V1221" s="293" t="str">
        <f t="shared" si="266"/>
        <v/>
      </c>
      <c r="W1221" s="293" t="str">
        <f t="shared" si="266"/>
        <v/>
      </c>
      <c r="X1221" s="293" t="str">
        <f t="shared" si="266"/>
        <v/>
      </c>
      <c r="Y1221" s="293" t="str">
        <f t="shared" si="266"/>
        <v/>
      </c>
      <c r="Z1221" s="293" t="str">
        <f t="shared" si="268"/>
        <v/>
      </c>
      <c r="AA1221" s="293" t="str">
        <f t="shared" si="268"/>
        <v/>
      </c>
      <c r="AB1221" s="293" t="str">
        <f t="shared" si="268"/>
        <v/>
      </c>
      <c r="AC1221" s="293" t="str">
        <f t="shared" si="268"/>
        <v/>
      </c>
      <c r="AD1221" s="293" t="str">
        <f t="shared" si="268"/>
        <v>x</v>
      </c>
      <c r="AE1221" s="293" t="str">
        <f t="shared" si="268"/>
        <v/>
      </c>
      <c r="AF1221" s="293" t="str">
        <f t="shared" si="268"/>
        <v/>
      </c>
      <c r="AG1221" s="293" t="str">
        <f t="shared" si="268"/>
        <v/>
      </c>
      <c r="AH1221" s="293">
        <f t="shared" si="269"/>
        <v>3</v>
      </c>
      <c r="AI1221" s="292">
        <f t="shared" si="270"/>
        <v>1</v>
      </c>
    </row>
    <row r="1222" spans="1:35" ht="38.25" x14ac:dyDescent="0.25">
      <c r="A1222"/>
      <c r="B1222">
        <f>TABLA!D1219</f>
        <v>1240</v>
      </c>
      <c r="C1222">
        <f>TABLA!H1219</f>
        <v>16</v>
      </c>
      <c r="D1222" s="284" t="str">
        <f>TABLA!A1219</f>
        <v>F. Geografía e Historia</v>
      </c>
      <c r="E1222" s="284" t="str">
        <f>TABLA!BN1219</f>
        <v>Ha empeorado por el nuevo catálogo, antes era más sencillo. Igualmente, -hasta donde sé- no se pueden cancelar peticiones, cosa que antes sí. Por último, agradecer que a los doctorandos nos hayan ampliado el número de ejemplares de préstamo así como la duración de los préstamos.</v>
      </c>
      <c r="F1222" s="293" t="str">
        <f t="shared" si="267"/>
        <v/>
      </c>
      <c r="G1222" s="293" t="str">
        <f t="shared" si="267"/>
        <v/>
      </c>
      <c r="H1222" s="293" t="str">
        <f t="shared" si="267"/>
        <v/>
      </c>
      <c r="I1222" s="293" t="str">
        <f t="shared" si="267"/>
        <v/>
      </c>
      <c r="J1222" s="293" t="str">
        <f t="shared" si="267"/>
        <v>x</v>
      </c>
      <c r="K1222" s="293" t="str">
        <f t="shared" si="267"/>
        <v/>
      </c>
      <c r="L1222" s="293" t="str">
        <f t="shared" si="267"/>
        <v/>
      </c>
      <c r="M1222" s="293" t="str">
        <f t="shared" si="267"/>
        <v/>
      </c>
      <c r="N1222" s="293" t="str">
        <f t="shared" si="267"/>
        <v/>
      </c>
      <c r="O1222" s="293" t="str">
        <f t="shared" si="267"/>
        <v/>
      </c>
      <c r="P1222" s="293" t="str">
        <f t="shared" si="266"/>
        <v/>
      </c>
      <c r="Q1222" s="293" t="str">
        <f t="shared" si="266"/>
        <v/>
      </c>
      <c r="R1222" s="293" t="str">
        <f t="shared" si="266"/>
        <v/>
      </c>
      <c r="S1222" s="293" t="str">
        <f t="shared" si="266"/>
        <v/>
      </c>
      <c r="T1222" s="293" t="str">
        <f t="shared" si="266"/>
        <v/>
      </c>
      <c r="U1222" s="293" t="str">
        <f t="shared" si="266"/>
        <v/>
      </c>
      <c r="V1222" s="293" t="str">
        <f t="shared" si="266"/>
        <v/>
      </c>
      <c r="W1222" s="293" t="str">
        <f t="shared" si="266"/>
        <v/>
      </c>
      <c r="X1222" s="293" t="str">
        <f t="shared" si="266"/>
        <v/>
      </c>
      <c r="Y1222" s="293" t="str">
        <f t="shared" si="266"/>
        <v/>
      </c>
      <c r="Z1222" s="293" t="str">
        <f t="shared" si="268"/>
        <v/>
      </c>
      <c r="AA1222" s="293" t="str">
        <f t="shared" si="268"/>
        <v/>
      </c>
      <c r="AB1222" s="293" t="str">
        <f t="shared" si="268"/>
        <v/>
      </c>
      <c r="AC1222" s="293" t="str">
        <f t="shared" si="268"/>
        <v/>
      </c>
      <c r="AD1222" s="293" t="str">
        <f t="shared" si="268"/>
        <v/>
      </c>
      <c r="AE1222" s="293" t="str">
        <f t="shared" si="268"/>
        <v/>
      </c>
      <c r="AF1222" s="293" t="str">
        <f t="shared" si="268"/>
        <v/>
      </c>
      <c r="AG1222" s="293" t="str">
        <f t="shared" si="268"/>
        <v/>
      </c>
      <c r="AH1222" s="293">
        <f t="shared" si="269"/>
        <v>1</v>
      </c>
      <c r="AI1222" s="292">
        <f t="shared" si="270"/>
        <v>1</v>
      </c>
    </row>
    <row r="1223" spans="1:35" ht="63.75" x14ac:dyDescent="0.25">
      <c r="A1223"/>
      <c r="B1223">
        <f>TABLA!D1220</f>
        <v>1241</v>
      </c>
      <c r="C1223">
        <f>TABLA!H1220</f>
        <v>20</v>
      </c>
      <c r="D1223" s="165" t="str">
        <f>TABLA!A1220</f>
        <v>F. Psicología</v>
      </c>
      <c r="E1223" s="284" t="str">
        <f>TABLA!BN1220</f>
        <v>No he ido a ningún curso de formación de la biblioteca por falta de organización y de interés- &lt;br&gt;&lt;br&gt;Los asientos me parecen muy importantes para un estudio idóneo. Así como en psicología hay sitios muy cómodos por que hay sillas acolchadas y una barra para apoyar los pies, en otras bibliotecas como la Zambrano no. Es una pena por que la Zambrano es la que más abre, sobre todo en exámenes y pasarte estudiando 8 horas en esas sillas... es fatal para el cuerpo y para el rendimiento. &lt;br&gt;&lt;br&gt;</v>
      </c>
      <c r="F1223" s="293" t="str">
        <f t="shared" si="267"/>
        <v/>
      </c>
      <c r="G1223" s="293" t="str">
        <f t="shared" si="267"/>
        <v/>
      </c>
      <c r="H1223" s="293" t="str">
        <f t="shared" si="267"/>
        <v/>
      </c>
      <c r="I1223" s="293" t="str">
        <f t="shared" si="267"/>
        <v/>
      </c>
      <c r="J1223" s="293" t="str">
        <f t="shared" si="267"/>
        <v/>
      </c>
      <c r="K1223" s="293" t="str">
        <f t="shared" si="267"/>
        <v/>
      </c>
      <c r="L1223" s="293" t="str">
        <f t="shared" si="267"/>
        <v/>
      </c>
      <c r="M1223" s="293" t="str">
        <f t="shared" si="267"/>
        <v/>
      </c>
      <c r="N1223" s="293" t="str">
        <f t="shared" si="267"/>
        <v/>
      </c>
      <c r="O1223" s="293" t="str">
        <f t="shared" si="267"/>
        <v/>
      </c>
      <c r="P1223" s="293" t="str">
        <f t="shared" si="266"/>
        <v>x</v>
      </c>
      <c r="Q1223" s="293" t="str">
        <f t="shared" si="266"/>
        <v/>
      </c>
      <c r="R1223" s="293" t="str">
        <f t="shared" si="266"/>
        <v/>
      </c>
      <c r="S1223" s="293" t="str">
        <f t="shared" si="266"/>
        <v/>
      </c>
      <c r="T1223" s="293" t="str">
        <f t="shared" si="266"/>
        <v/>
      </c>
      <c r="U1223" s="293" t="str">
        <f t="shared" si="266"/>
        <v/>
      </c>
      <c r="V1223" s="293" t="str">
        <f t="shared" si="266"/>
        <v/>
      </c>
      <c r="W1223" s="293" t="str">
        <f t="shared" si="266"/>
        <v>x</v>
      </c>
      <c r="X1223" s="293" t="str">
        <f t="shared" si="266"/>
        <v/>
      </c>
      <c r="Y1223" s="293" t="str">
        <f t="shared" si="266"/>
        <v/>
      </c>
      <c r="Z1223" s="293" t="str">
        <f t="shared" si="268"/>
        <v/>
      </c>
      <c r="AA1223" s="293" t="str">
        <f t="shared" si="268"/>
        <v/>
      </c>
      <c r="AB1223" s="293" t="str">
        <f t="shared" si="268"/>
        <v/>
      </c>
      <c r="AC1223" s="293" t="str">
        <f t="shared" si="268"/>
        <v/>
      </c>
      <c r="AD1223" s="293" t="str">
        <f t="shared" si="268"/>
        <v/>
      </c>
      <c r="AE1223" s="293" t="str">
        <f t="shared" si="268"/>
        <v/>
      </c>
      <c r="AF1223" s="293" t="str">
        <f t="shared" si="268"/>
        <v/>
      </c>
      <c r="AG1223" s="293" t="str">
        <f t="shared" si="268"/>
        <v/>
      </c>
      <c r="AH1223" s="293">
        <f t="shared" si="269"/>
        <v>2</v>
      </c>
      <c r="AI1223" s="292">
        <f t="shared" si="270"/>
        <v>1</v>
      </c>
    </row>
    <row r="1224" spans="1:35" ht="15.75" x14ac:dyDescent="0.25">
      <c r="A1224"/>
      <c r="B1224">
        <f>TABLA!D1221</f>
        <v>1242</v>
      </c>
      <c r="C1224">
        <f>TABLA!H1221</f>
        <v>14</v>
      </c>
      <c r="D1224" s="165" t="str">
        <f>TABLA!A1221</f>
        <v>F. Filología</v>
      </c>
      <c r="E1224" s="284">
        <f>TABLA!BN1221</f>
        <v>0</v>
      </c>
      <c r="F1224" s="293" t="str">
        <f t="shared" si="267"/>
        <v/>
      </c>
      <c r="G1224" s="293" t="str">
        <f t="shared" si="267"/>
        <v/>
      </c>
      <c r="H1224" s="293" t="str">
        <f t="shared" si="267"/>
        <v/>
      </c>
      <c r="I1224" s="293" t="str">
        <f t="shared" si="267"/>
        <v/>
      </c>
      <c r="J1224" s="293" t="str">
        <f t="shared" si="267"/>
        <v/>
      </c>
      <c r="K1224" s="293" t="str">
        <f t="shared" si="267"/>
        <v/>
      </c>
      <c r="L1224" s="293" t="str">
        <f t="shared" si="267"/>
        <v/>
      </c>
      <c r="M1224" s="293" t="str">
        <f t="shared" si="267"/>
        <v/>
      </c>
      <c r="N1224" s="293" t="str">
        <f t="shared" si="267"/>
        <v/>
      </c>
      <c r="O1224" s="293" t="str">
        <f t="shared" si="267"/>
        <v/>
      </c>
      <c r="P1224" s="293" t="str">
        <f t="shared" si="266"/>
        <v/>
      </c>
      <c r="Q1224" s="293" t="str">
        <f t="shared" si="266"/>
        <v/>
      </c>
      <c r="R1224" s="293" t="str">
        <f t="shared" si="266"/>
        <v/>
      </c>
      <c r="S1224" s="293" t="str">
        <f t="shared" si="266"/>
        <v/>
      </c>
      <c r="T1224" s="293" t="str">
        <f t="shared" si="266"/>
        <v/>
      </c>
      <c r="U1224" s="293" t="str">
        <f t="shared" si="266"/>
        <v/>
      </c>
      <c r="V1224" s="293" t="str">
        <f t="shared" si="266"/>
        <v/>
      </c>
      <c r="W1224" s="293" t="str">
        <f t="shared" si="266"/>
        <v/>
      </c>
      <c r="X1224" s="293" t="str">
        <f t="shared" si="266"/>
        <v/>
      </c>
      <c r="Y1224" s="293" t="str">
        <f t="shared" si="266"/>
        <v/>
      </c>
      <c r="Z1224" s="293" t="str">
        <f t="shared" si="268"/>
        <v/>
      </c>
      <c r="AA1224" s="293" t="str">
        <f t="shared" si="268"/>
        <v/>
      </c>
      <c r="AB1224" s="293" t="str">
        <f t="shared" si="268"/>
        <v/>
      </c>
      <c r="AC1224" s="293" t="str">
        <f t="shared" si="268"/>
        <v/>
      </c>
      <c r="AD1224" s="293" t="str">
        <f t="shared" si="268"/>
        <v/>
      </c>
      <c r="AE1224" s="293" t="str">
        <f t="shared" si="268"/>
        <v/>
      </c>
      <c r="AF1224" s="293" t="str">
        <f t="shared" si="268"/>
        <v/>
      </c>
      <c r="AG1224" s="293" t="str">
        <f t="shared" si="268"/>
        <v/>
      </c>
      <c r="AH1224" s="293">
        <f t="shared" si="269"/>
        <v>0</v>
      </c>
      <c r="AI1224" s="292" t="str">
        <f t="shared" si="270"/>
        <v>X</v>
      </c>
    </row>
    <row r="1225" spans="1:35" ht="25.5" x14ac:dyDescent="0.25">
      <c r="A1225"/>
      <c r="B1225">
        <f>TABLA!D1222</f>
        <v>1243</v>
      </c>
      <c r="C1225">
        <f>TABLA!H1222</f>
        <v>8</v>
      </c>
      <c r="D1225" s="284" t="str">
        <f>TABLA!A1222</f>
        <v>F. Ciencias Matemáticas</v>
      </c>
      <c r="E1225" s="284" t="str">
        <f>TABLA!BN1222</f>
        <v xml:space="preserve">Porque no me he enterado de los cursos de formación de usuarios </v>
      </c>
      <c r="F1225" s="293" t="str">
        <f t="shared" si="267"/>
        <v/>
      </c>
      <c r="G1225" s="293" t="str">
        <f t="shared" si="267"/>
        <v/>
      </c>
      <c r="H1225" s="293" t="str">
        <f t="shared" si="267"/>
        <v/>
      </c>
      <c r="I1225" s="293" t="str">
        <f t="shared" si="267"/>
        <v/>
      </c>
      <c r="J1225" s="293" t="str">
        <f t="shared" si="267"/>
        <v/>
      </c>
      <c r="K1225" s="293" t="str">
        <f t="shared" si="267"/>
        <v/>
      </c>
      <c r="L1225" s="293" t="str">
        <f t="shared" si="267"/>
        <v/>
      </c>
      <c r="M1225" s="293" t="str">
        <f t="shared" si="267"/>
        <v/>
      </c>
      <c r="N1225" s="293" t="str">
        <f t="shared" si="267"/>
        <v/>
      </c>
      <c r="O1225" s="293" t="str">
        <f t="shared" si="267"/>
        <v/>
      </c>
      <c r="P1225" s="293" t="str">
        <f t="shared" si="266"/>
        <v/>
      </c>
      <c r="Q1225" s="293" t="str">
        <f t="shared" si="266"/>
        <v/>
      </c>
      <c r="R1225" s="293" t="str">
        <f t="shared" si="266"/>
        <v/>
      </c>
      <c r="S1225" s="293" t="str">
        <f t="shared" si="266"/>
        <v/>
      </c>
      <c r="T1225" s="293" t="str">
        <f t="shared" si="266"/>
        <v/>
      </c>
      <c r="U1225" s="293" t="str">
        <f t="shared" si="266"/>
        <v/>
      </c>
      <c r="V1225" s="293" t="str">
        <f t="shared" si="266"/>
        <v/>
      </c>
      <c r="W1225" s="293" t="str">
        <f t="shared" si="266"/>
        <v/>
      </c>
      <c r="X1225" s="293" t="str">
        <f t="shared" si="266"/>
        <v/>
      </c>
      <c r="Y1225" s="293" t="str">
        <f t="shared" si="266"/>
        <v/>
      </c>
      <c r="Z1225" s="293" t="str">
        <f t="shared" si="268"/>
        <v/>
      </c>
      <c r="AA1225" s="293" t="str">
        <f t="shared" si="268"/>
        <v/>
      </c>
      <c r="AB1225" s="293" t="str">
        <f t="shared" si="268"/>
        <v/>
      </c>
      <c r="AC1225" s="293" t="str">
        <f t="shared" si="268"/>
        <v/>
      </c>
      <c r="AD1225" s="293" t="str">
        <f t="shared" si="268"/>
        <v/>
      </c>
      <c r="AE1225" s="293" t="str">
        <f t="shared" si="268"/>
        <v>x</v>
      </c>
      <c r="AF1225" s="293" t="str">
        <f t="shared" si="268"/>
        <v/>
      </c>
      <c r="AG1225" s="293" t="str">
        <f t="shared" si="268"/>
        <v/>
      </c>
      <c r="AH1225" s="293">
        <f t="shared" si="269"/>
        <v>1</v>
      </c>
      <c r="AI1225" s="292">
        <f t="shared" si="270"/>
        <v>1</v>
      </c>
    </row>
    <row r="1226" spans="1:35" ht="15.75" x14ac:dyDescent="0.25">
      <c r="A1226"/>
      <c r="B1226">
        <f>TABLA!D1223</f>
        <v>1245</v>
      </c>
      <c r="C1226">
        <f>TABLA!H1223</f>
        <v>13</v>
      </c>
      <c r="D1226" s="165" t="str">
        <f>TABLA!A1223</f>
        <v>F. Farmacia</v>
      </c>
      <c r="E1226" s="284">
        <f>TABLA!BN1223</f>
        <v>0</v>
      </c>
      <c r="F1226" s="293" t="str">
        <f t="shared" si="267"/>
        <v/>
      </c>
      <c r="G1226" s="293" t="str">
        <f t="shared" si="267"/>
        <v/>
      </c>
      <c r="H1226" s="293" t="str">
        <f t="shared" si="267"/>
        <v/>
      </c>
      <c r="I1226" s="293" t="str">
        <f t="shared" si="267"/>
        <v/>
      </c>
      <c r="J1226" s="293" t="str">
        <f t="shared" si="267"/>
        <v/>
      </c>
      <c r="K1226" s="293" t="str">
        <f t="shared" si="267"/>
        <v/>
      </c>
      <c r="L1226" s="293" t="str">
        <f t="shared" si="267"/>
        <v/>
      </c>
      <c r="M1226" s="293" t="str">
        <f t="shared" si="267"/>
        <v/>
      </c>
      <c r="N1226" s="293" t="str">
        <f t="shared" si="267"/>
        <v/>
      </c>
      <c r="O1226" s="293" t="str">
        <f t="shared" si="267"/>
        <v/>
      </c>
      <c r="P1226" s="293" t="str">
        <f t="shared" si="266"/>
        <v/>
      </c>
      <c r="Q1226" s="293" t="str">
        <f t="shared" si="266"/>
        <v/>
      </c>
      <c r="R1226" s="293" t="str">
        <f t="shared" si="266"/>
        <v/>
      </c>
      <c r="S1226" s="293" t="str">
        <f t="shared" si="266"/>
        <v/>
      </c>
      <c r="T1226" s="293" t="str">
        <f t="shared" si="266"/>
        <v/>
      </c>
      <c r="U1226" s="293" t="str">
        <f t="shared" si="266"/>
        <v/>
      </c>
      <c r="V1226" s="293" t="str">
        <f t="shared" si="266"/>
        <v/>
      </c>
      <c r="W1226" s="293" t="str">
        <f t="shared" si="266"/>
        <v/>
      </c>
      <c r="X1226" s="293" t="str">
        <f t="shared" si="266"/>
        <v/>
      </c>
      <c r="Y1226" s="293" t="str">
        <f t="shared" si="266"/>
        <v/>
      </c>
      <c r="Z1226" s="293" t="str">
        <f t="shared" si="268"/>
        <v/>
      </c>
      <c r="AA1226" s="293" t="str">
        <f t="shared" si="268"/>
        <v/>
      </c>
      <c r="AB1226" s="293" t="str">
        <f t="shared" si="268"/>
        <v/>
      </c>
      <c r="AC1226" s="293" t="str">
        <f t="shared" si="268"/>
        <v/>
      </c>
      <c r="AD1226" s="293" t="str">
        <f t="shared" si="268"/>
        <v/>
      </c>
      <c r="AE1226" s="293" t="str">
        <f t="shared" si="268"/>
        <v/>
      </c>
      <c r="AF1226" s="293" t="str">
        <f t="shared" si="268"/>
        <v/>
      </c>
      <c r="AG1226" s="293" t="str">
        <f t="shared" si="268"/>
        <v/>
      </c>
      <c r="AH1226" s="293">
        <f t="shared" si="269"/>
        <v>0</v>
      </c>
      <c r="AI1226" s="292" t="str">
        <f t="shared" si="270"/>
        <v>X</v>
      </c>
    </row>
    <row r="1227" spans="1:35" ht="39" x14ac:dyDescent="0.25">
      <c r="A1227"/>
      <c r="B1227">
        <f>TABLA!D1224</f>
        <v>1246</v>
      </c>
      <c r="C1227">
        <f>TABLA!H1224</f>
        <v>22</v>
      </c>
      <c r="D1227" s="165" t="str">
        <f>TABLA!A1224</f>
        <v>F. Enfermería, Fisioterapia y Podología</v>
      </c>
      <c r="E1227" s="284">
        <f>TABLA!BN1224</f>
        <v>0</v>
      </c>
      <c r="F1227" s="293" t="str">
        <f t="shared" si="267"/>
        <v/>
      </c>
      <c r="G1227" s="293" t="str">
        <f t="shared" si="267"/>
        <v/>
      </c>
      <c r="H1227" s="293" t="str">
        <f t="shared" si="267"/>
        <v/>
      </c>
      <c r="I1227" s="293" t="str">
        <f t="shared" si="267"/>
        <v/>
      </c>
      <c r="J1227" s="293" t="str">
        <f t="shared" si="267"/>
        <v/>
      </c>
      <c r="K1227" s="293" t="str">
        <f t="shared" si="267"/>
        <v/>
      </c>
      <c r="L1227" s="293" t="str">
        <f t="shared" si="267"/>
        <v/>
      </c>
      <c r="M1227" s="293" t="str">
        <f t="shared" si="267"/>
        <v/>
      </c>
      <c r="N1227" s="293" t="str">
        <f t="shared" si="267"/>
        <v/>
      </c>
      <c r="O1227" s="293" t="str">
        <f t="shared" si="267"/>
        <v/>
      </c>
      <c r="P1227" s="293" t="str">
        <f t="shared" si="266"/>
        <v/>
      </c>
      <c r="Q1227" s="293" t="str">
        <f t="shared" si="266"/>
        <v/>
      </c>
      <c r="R1227" s="293" t="str">
        <f t="shared" si="266"/>
        <v/>
      </c>
      <c r="S1227" s="293" t="str">
        <f t="shared" si="266"/>
        <v/>
      </c>
      <c r="T1227" s="293" t="str">
        <f t="shared" si="266"/>
        <v/>
      </c>
      <c r="U1227" s="293" t="str">
        <f t="shared" si="266"/>
        <v/>
      </c>
      <c r="V1227" s="293" t="str">
        <f t="shared" si="266"/>
        <v/>
      </c>
      <c r="W1227" s="293" t="str">
        <f t="shared" si="266"/>
        <v/>
      </c>
      <c r="X1227" s="293" t="str">
        <f t="shared" si="266"/>
        <v/>
      </c>
      <c r="Y1227" s="293" t="str">
        <f t="shared" si="266"/>
        <v/>
      </c>
      <c r="Z1227" s="293" t="str">
        <f t="shared" si="268"/>
        <v/>
      </c>
      <c r="AA1227" s="293" t="str">
        <f t="shared" si="268"/>
        <v/>
      </c>
      <c r="AB1227" s="293" t="str">
        <f t="shared" si="268"/>
        <v/>
      </c>
      <c r="AC1227" s="293" t="str">
        <f t="shared" si="268"/>
        <v/>
      </c>
      <c r="AD1227" s="293" t="str">
        <f t="shared" si="268"/>
        <v/>
      </c>
      <c r="AE1227" s="293" t="str">
        <f t="shared" si="268"/>
        <v/>
      </c>
      <c r="AF1227" s="293" t="str">
        <f t="shared" si="268"/>
        <v/>
      </c>
      <c r="AG1227" s="293" t="str">
        <f t="shared" si="268"/>
        <v/>
      </c>
      <c r="AH1227" s="293">
        <f t="shared" si="269"/>
        <v>0</v>
      </c>
      <c r="AI1227" s="292" t="str">
        <f t="shared" si="270"/>
        <v>X</v>
      </c>
    </row>
    <row r="1228" spans="1:35" ht="38.25" x14ac:dyDescent="0.25">
      <c r="A1228"/>
      <c r="B1228">
        <f>TABLA!D1225</f>
        <v>1247</v>
      </c>
      <c r="C1228">
        <f>TABLA!H1225</f>
        <v>6</v>
      </c>
      <c r="D1228" s="165" t="str">
        <f>TABLA!A1225</f>
        <v>F. Ciencias Físicas</v>
      </c>
      <c r="E1228" s="284" t="str">
        <f>TABLA!BN1225</f>
        <v>Apartado que contenga todos los libros de la bibliografía por asignaturas. Igual que en música se pueden crear "listas de reproducción", que cada asignatura cree una "lista de lectura" de manera que haya una opción para seleccionar una asignatura del grado y aparezcan todos los libros directamente, sin tener que buscar uno por uno.</v>
      </c>
      <c r="F1228" s="293" t="str">
        <f t="shared" si="267"/>
        <v/>
      </c>
      <c r="G1228" s="293" t="str">
        <f t="shared" si="267"/>
        <v/>
      </c>
      <c r="H1228" s="293" t="str">
        <f t="shared" si="267"/>
        <v/>
      </c>
      <c r="I1228" s="293" t="str">
        <f t="shared" si="267"/>
        <v/>
      </c>
      <c r="J1228" s="293" t="str">
        <f t="shared" si="267"/>
        <v/>
      </c>
      <c r="K1228" s="293" t="str">
        <f t="shared" si="267"/>
        <v/>
      </c>
      <c r="L1228" s="293" t="str">
        <f t="shared" si="267"/>
        <v/>
      </c>
      <c r="M1228" s="293" t="str">
        <f t="shared" si="267"/>
        <v/>
      </c>
      <c r="N1228" s="293" t="str">
        <f t="shared" si="267"/>
        <v/>
      </c>
      <c r="O1228" s="293" t="str">
        <f t="shared" si="267"/>
        <v/>
      </c>
      <c r="P1228" s="293" t="str">
        <f t="shared" si="266"/>
        <v/>
      </c>
      <c r="Q1228" s="293" t="str">
        <f t="shared" si="266"/>
        <v/>
      </c>
      <c r="R1228" s="293" t="str">
        <f t="shared" si="266"/>
        <v/>
      </c>
      <c r="S1228" s="293" t="str">
        <f t="shared" si="266"/>
        <v/>
      </c>
      <c r="T1228" s="293" t="str">
        <f t="shared" si="266"/>
        <v/>
      </c>
      <c r="U1228" s="293" t="str">
        <f t="shared" si="266"/>
        <v/>
      </c>
      <c r="V1228" s="293" t="str">
        <f t="shared" si="266"/>
        <v/>
      </c>
      <c r="W1228" s="293" t="str">
        <f t="shared" si="266"/>
        <v/>
      </c>
      <c r="X1228" s="293" t="str">
        <f t="shared" si="266"/>
        <v/>
      </c>
      <c r="Y1228" s="293" t="str">
        <f t="shared" si="266"/>
        <v/>
      </c>
      <c r="Z1228" s="293" t="str">
        <f t="shared" si="268"/>
        <v/>
      </c>
      <c r="AA1228" s="293" t="str">
        <f t="shared" si="268"/>
        <v/>
      </c>
      <c r="AB1228" s="293" t="str">
        <f t="shared" si="268"/>
        <v/>
      </c>
      <c r="AC1228" s="293" t="str">
        <f t="shared" si="268"/>
        <v/>
      </c>
      <c r="AD1228" s="293" t="str">
        <f t="shared" si="268"/>
        <v/>
      </c>
      <c r="AE1228" s="293" t="str">
        <f t="shared" si="268"/>
        <v/>
      </c>
      <c r="AF1228" s="293" t="str">
        <f t="shared" si="268"/>
        <v/>
      </c>
      <c r="AG1228" s="293" t="str">
        <f t="shared" si="268"/>
        <v/>
      </c>
      <c r="AH1228" s="293">
        <f t="shared" si="269"/>
        <v>0</v>
      </c>
      <c r="AI1228" s="292">
        <f t="shared" si="270"/>
        <v>1</v>
      </c>
    </row>
    <row r="1229" spans="1:35" ht="39" x14ac:dyDescent="0.25">
      <c r="A1229"/>
      <c r="B1229">
        <f>TABLA!D1226</f>
        <v>1248</v>
      </c>
      <c r="C1229">
        <f>TABLA!H1226</f>
        <v>22</v>
      </c>
      <c r="D1229" s="165" t="str">
        <f>TABLA!A1226</f>
        <v>F. Enfermería, Fisioterapia y Podología</v>
      </c>
      <c r="E1229" s="284">
        <f>TABLA!BN1226</f>
        <v>0</v>
      </c>
      <c r="F1229" s="293" t="str">
        <f t="shared" si="267"/>
        <v/>
      </c>
      <c r="G1229" s="293" t="str">
        <f t="shared" si="267"/>
        <v/>
      </c>
      <c r="H1229" s="293" t="str">
        <f t="shared" si="267"/>
        <v/>
      </c>
      <c r="I1229" s="293" t="str">
        <f t="shared" si="267"/>
        <v/>
      </c>
      <c r="J1229" s="293" t="str">
        <f t="shared" si="267"/>
        <v/>
      </c>
      <c r="K1229" s="293" t="str">
        <f t="shared" si="267"/>
        <v/>
      </c>
      <c r="L1229" s="293" t="str">
        <f t="shared" si="267"/>
        <v/>
      </c>
      <c r="M1229" s="293" t="str">
        <f t="shared" si="267"/>
        <v/>
      </c>
      <c r="N1229" s="293" t="str">
        <f t="shared" si="267"/>
        <v/>
      </c>
      <c r="O1229" s="293" t="str">
        <f t="shared" si="267"/>
        <v/>
      </c>
      <c r="P1229" s="293" t="str">
        <f t="shared" si="266"/>
        <v/>
      </c>
      <c r="Q1229" s="293" t="str">
        <f t="shared" si="266"/>
        <v/>
      </c>
      <c r="R1229" s="293" t="str">
        <f t="shared" si="266"/>
        <v/>
      </c>
      <c r="S1229" s="293" t="str">
        <f t="shared" si="266"/>
        <v/>
      </c>
      <c r="T1229" s="293" t="str">
        <f t="shared" si="266"/>
        <v/>
      </c>
      <c r="U1229" s="293" t="str">
        <f t="shared" si="266"/>
        <v/>
      </c>
      <c r="V1229" s="293" t="str">
        <f t="shared" si="266"/>
        <v/>
      </c>
      <c r="W1229" s="293" t="str">
        <f t="shared" si="266"/>
        <v/>
      </c>
      <c r="X1229" s="293" t="str">
        <f t="shared" si="266"/>
        <v/>
      </c>
      <c r="Y1229" s="293" t="str">
        <f t="shared" si="266"/>
        <v/>
      </c>
      <c r="Z1229" s="293" t="str">
        <f t="shared" si="268"/>
        <v/>
      </c>
      <c r="AA1229" s="293" t="str">
        <f t="shared" si="268"/>
        <v/>
      </c>
      <c r="AB1229" s="293" t="str">
        <f t="shared" si="268"/>
        <v/>
      </c>
      <c r="AC1229" s="293" t="str">
        <f t="shared" si="268"/>
        <v/>
      </c>
      <c r="AD1229" s="293" t="str">
        <f t="shared" si="268"/>
        <v/>
      </c>
      <c r="AE1229" s="293" t="str">
        <f t="shared" si="268"/>
        <v/>
      </c>
      <c r="AF1229" s="293" t="str">
        <f t="shared" si="268"/>
        <v/>
      </c>
      <c r="AG1229" s="293" t="str">
        <f t="shared" si="268"/>
        <v/>
      </c>
      <c r="AH1229" s="293">
        <f t="shared" si="269"/>
        <v>0</v>
      </c>
      <c r="AI1229" s="292" t="str">
        <f t="shared" si="270"/>
        <v>X</v>
      </c>
    </row>
    <row r="1230" spans="1:35" ht="15.75" x14ac:dyDescent="0.25">
      <c r="A1230"/>
      <c r="B1230">
        <f>TABLA!D1227</f>
        <v>1249</v>
      </c>
      <c r="C1230">
        <f>TABLA!H1227</f>
        <v>0</v>
      </c>
      <c r="D1230" s="165" t="str">
        <f>TABLA!A1227</f>
        <v>N/C</v>
      </c>
      <c r="E1230" s="284">
        <f>TABLA!BN1227</f>
        <v>0</v>
      </c>
      <c r="F1230" s="293" t="str">
        <f t="shared" si="267"/>
        <v/>
      </c>
      <c r="G1230" s="293" t="str">
        <f t="shared" si="267"/>
        <v/>
      </c>
      <c r="H1230" s="293" t="str">
        <f t="shared" si="267"/>
        <v/>
      </c>
      <c r="I1230" s="293" t="str">
        <f t="shared" si="267"/>
        <v/>
      </c>
      <c r="J1230" s="293" t="str">
        <f t="shared" si="267"/>
        <v/>
      </c>
      <c r="K1230" s="293" t="str">
        <f t="shared" si="267"/>
        <v/>
      </c>
      <c r="L1230" s="293" t="str">
        <f t="shared" si="267"/>
        <v/>
      </c>
      <c r="M1230" s="293" t="str">
        <f t="shared" si="267"/>
        <v/>
      </c>
      <c r="N1230" s="293" t="str">
        <f t="shared" si="267"/>
        <v/>
      </c>
      <c r="O1230" s="293" t="str">
        <f t="shared" si="267"/>
        <v/>
      </c>
      <c r="P1230" s="293" t="str">
        <f t="shared" si="266"/>
        <v/>
      </c>
      <c r="Q1230" s="293" t="str">
        <f t="shared" si="266"/>
        <v/>
      </c>
      <c r="R1230" s="293" t="str">
        <f t="shared" si="266"/>
        <v/>
      </c>
      <c r="S1230" s="293" t="str">
        <f t="shared" si="266"/>
        <v/>
      </c>
      <c r="T1230" s="293" t="str">
        <f t="shared" si="266"/>
        <v/>
      </c>
      <c r="U1230" s="293" t="str">
        <f t="shared" si="266"/>
        <v/>
      </c>
      <c r="V1230" s="293" t="str">
        <f t="shared" si="266"/>
        <v/>
      </c>
      <c r="W1230" s="293" t="str">
        <f t="shared" si="266"/>
        <v/>
      </c>
      <c r="X1230" s="293" t="str">
        <f t="shared" si="266"/>
        <v/>
      </c>
      <c r="Y1230" s="293" t="str">
        <f t="shared" si="266"/>
        <v/>
      </c>
      <c r="Z1230" s="293" t="str">
        <f t="shared" si="268"/>
        <v/>
      </c>
      <c r="AA1230" s="293" t="str">
        <f t="shared" si="268"/>
        <v/>
      </c>
      <c r="AB1230" s="293" t="str">
        <f t="shared" si="268"/>
        <v/>
      </c>
      <c r="AC1230" s="293" t="str">
        <f t="shared" si="268"/>
        <v/>
      </c>
      <c r="AD1230" s="293" t="str">
        <f t="shared" si="268"/>
        <v/>
      </c>
      <c r="AE1230" s="293" t="str">
        <f t="shared" si="268"/>
        <v/>
      </c>
      <c r="AF1230" s="293" t="str">
        <f t="shared" si="268"/>
        <v/>
      </c>
      <c r="AG1230" s="293" t="str">
        <f t="shared" si="268"/>
        <v/>
      </c>
      <c r="AH1230" s="293">
        <f t="shared" si="269"/>
        <v>0</v>
      </c>
      <c r="AI1230" s="292" t="str">
        <f t="shared" si="270"/>
        <v>X</v>
      </c>
    </row>
    <row r="1231" spans="1:35" ht="38.25" x14ac:dyDescent="0.25">
      <c r="A1231" s="3"/>
      <c r="B1231">
        <f>TABLA!D1228</f>
        <v>1250</v>
      </c>
      <c r="C1231">
        <f>TABLA!H1228</f>
        <v>22</v>
      </c>
      <c r="D1231" s="284" t="str">
        <f>TABLA!A1228</f>
        <v>F. Enfermería, Fisioterapia y Podología</v>
      </c>
      <c r="E1231" s="284">
        <f>TABLA!BN1228</f>
        <v>0</v>
      </c>
      <c r="F1231" s="293" t="str">
        <f t="shared" si="267"/>
        <v/>
      </c>
      <c r="G1231" s="293" t="str">
        <f t="shared" si="267"/>
        <v/>
      </c>
      <c r="H1231" s="293" t="str">
        <f t="shared" si="267"/>
        <v/>
      </c>
      <c r="I1231" s="293" t="str">
        <f t="shared" si="267"/>
        <v/>
      </c>
      <c r="J1231" s="293" t="str">
        <f t="shared" si="267"/>
        <v/>
      </c>
      <c r="K1231" s="293" t="str">
        <f t="shared" si="267"/>
        <v/>
      </c>
      <c r="L1231" s="293" t="str">
        <f t="shared" si="267"/>
        <v/>
      </c>
      <c r="M1231" s="293" t="str">
        <f t="shared" si="267"/>
        <v/>
      </c>
      <c r="N1231" s="293" t="str">
        <f t="shared" si="267"/>
        <v/>
      </c>
      <c r="O1231" s="293" t="str">
        <f t="shared" si="267"/>
        <v/>
      </c>
      <c r="P1231" s="293" t="str">
        <f t="shared" si="266"/>
        <v/>
      </c>
      <c r="Q1231" s="293" t="str">
        <f t="shared" si="266"/>
        <v/>
      </c>
      <c r="R1231" s="293" t="str">
        <f t="shared" si="266"/>
        <v/>
      </c>
      <c r="S1231" s="293" t="str">
        <f t="shared" si="266"/>
        <v/>
      </c>
      <c r="T1231" s="293" t="str">
        <f t="shared" si="266"/>
        <v/>
      </c>
      <c r="U1231" s="293" t="str">
        <f t="shared" si="266"/>
        <v/>
      </c>
      <c r="V1231" s="293" t="str">
        <f t="shared" si="266"/>
        <v/>
      </c>
      <c r="W1231" s="293" t="str">
        <f t="shared" si="266"/>
        <v/>
      </c>
      <c r="X1231" s="293" t="str">
        <f t="shared" si="266"/>
        <v/>
      </c>
      <c r="Y1231" s="293" t="str">
        <f t="shared" si="266"/>
        <v/>
      </c>
      <c r="Z1231" s="293" t="str">
        <f t="shared" si="268"/>
        <v/>
      </c>
      <c r="AA1231" s="293" t="str">
        <f t="shared" si="268"/>
        <v/>
      </c>
      <c r="AB1231" s="293" t="str">
        <f t="shared" si="268"/>
        <v/>
      </c>
      <c r="AC1231" s="293" t="str">
        <f t="shared" si="268"/>
        <v/>
      </c>
      <c r="AD1231" s="293" t="str">
        <f t="shared" si="268"/>
        <v/>
      </c>
      <c r="AE1231" s="293" t="str">
        <f t="shared" si="268"/>
        <v/>
      </c>
      <c r="AF1231" s="293" t="str">
        <f t="shared" si="268"/>
        <v/>
      </c>
      <c r="AG1231" s="293" t="str">
        <f t="shared" si="268"/>
        <v/>
      </c>
      <c r="AH1231" s="293">
        <f t="shared" si="269"/>
        <v>0</v>
      </c>
      <c r="AI1231" s="292" t="str">
        <f t="shared" si="270"/>
        <v>X</v>
      </c>
    </row>
    <row r="1232" spans="1:35" ht="15.75" x14ac:dyDescent="0.25">
      <c r="A1232" s="3"/>
      <c r="B1232">
        <f>TABLA!D1229</f>
        <v>1251</v>
      </c>
      <c r="C1232">
        <f>TABLA!H1229</f>
        <v>13</v>
      </c>
      <c r="D1232" s="165" t="str">
        <f>TABLA!A1229</f>
        <v>F. Farmacia</v>
      </c>
      <c r="E1232" s="284">
        <f>TABLA!BN1229</f>
        <v>0</v>
      </c>
      <c r="F1232" s="293" t="str">
        <f t="shared" si="267"/>
        <v/>
      </c>
      <c r="G1232" s="293" t="str">
        <f t="shared" si="267"/>
        <v/>
      </c>
      <c r="H1232" s="293" t="str">
        <f t="shared" si="267"/>
        <v/>
      </c>
      <c r="I1232" s="293" t="str">
        <f t="shared" si="267"/>
        <v/>
      </c>
      <c r="J1232" s="293" t="str">
        <f t="shared" si="267"/>
        <v/>
      </c>
      <c r="K1232" s="293" t="str">
        <f t="shared" si="267"/>
        <v/>
      </c>
      <c r="L1232" s="293" t="str">
        <f t="shared" si="267"/>
        <v/>
      </c>
      <c r="M1232" s="293" t="str">
        <f t="shared" si="267"/>
        <v/>
      </c>
      <c r="N1232" s="293" t="str">
        <f t="shared" si="267"/>
        <v/>
      </c>
      <c r="O1232" s="293" t="str">
        <f t="shared" si="267"/>
        <v/>
      </c>
      <c r="P1232" s="293" t="str">
        <f t="shared" si="266"/>
        <v/>
      </c>
      <c r="Q1232" s="293" t="str">
        <f t="shared" si="266"/>
        <v/>
      </c>
      <c r="R1232" s="293" t="str">
        <f t="shared" si="266"/>
        <v/>
      </c>
      <c r="S1232" s="293" t="str">
        <f t="shared" si="266"/>
        <v/>
      </c>
      <c r="T1232" s="293" t="str">
        <f t="shared" si="266"/>
        <v/>
      </c>
      <c r="U1232" s="293" t="str">
        <f t="shared" si="266"/>
        <v/>
      </c>
      <c r="V1232" s="293" t="str">
        <f t="shared" si="266"/>
        <v/>
      </c>
      <c r="W1232" s="293" t="str">
        <f t="shared" si="266"/>
        <v/>
      </c>
      <c r="X1232" s="293" t="str">
        <f t="shared" si="266"/>
        <v/>
      </c>
      <c r="Y1232" s="293" t="str">
        <f t="shared" si="266"/>
        <v/>
      </c>
      <c r="Z1232" s="293" t="str">
        <f t="shared" si="268"/>
        <v/>
      </c>
      <c r="AA1232" s="293" t="str">
        <f t="shared" si="268"/>
        <v/>
      </c>
      <c r="AB1232" s="293" t="str">
        <f t="shared" si="268"/>
        <v/>
      </c>
      <c r="AC1232" s="293" t="str">
        <f t="shared" si="268"/>
        <v/>
      </c>
      <c r="AD1232" s="293" t="str">
        <f t="shared" si="268"/>
        <v/>
      </c>
      <c r="AE1232" s="293" t="str">
        <f t="shared" si="268"/>
        <v/>
      </c>
      <c r="AF1232" s="293" t="str">
        <f t="shared" si="268"/>
        <v/>
      </c>
      <c r="AG1232" s="293" t="str">
        <f t="shared" si="268"/>
        <v/>
      </c>
      <c r="AH1232" s="293">
        <f t="shared" si="269"/>
        <v>0</v>
      </c>
      <c r="AI1232" s="292" t="str">
        <f t="shared" si="270"/>
        <v>X</v>
      </c>
    </row>
    <row r="1233" spans="1:35" ht="25.5" x14ac:dyDescent="0.25">
      <c r="A1233"/>
      <c r="B1233">
        <f>TABLA!D1230</f>
        <v>1252</v>
      </c>
      <c r="C1233">
        <f>TABLA!H1230</f>
        <v>4</v>
      </c>
      <c r="D1233" s="284" t="str">
        <f>TABLA!A1230</f>
        <v>F. Ciencias de la Información</v>
      </c>
      <c r="E1233" s="284">
        <f>TABLA!BN1230</f>
        <v>0</v>
      </c>
      <c r="F1233" s="293" t="str">
        <f t="shared" si="267"/>
        <v/>
      </c>
      <c r="G1233" s="293" t="str">
        <f t="shared" si="267"/>
        <v/>
      </c>
      <c r="H1233" s="293" t="str">
        <f t="shared" si="267"/>
        <v/>
      </c>
      <c r="I1233" s="293" t="str">
        <f t="shared" si="267"/>
        <v/>
      </c>
      <c r="J1233" s="293" t="str">
        <f t="shared" si="267"/>
        <v/>
      </c>
      <c r="K1233" s="293" t="str">
        <f t="shared" si="267"/>
        <v/>
      </c>
      <c r="L1233" s="293" t="str">
        <f t="shared" si="267"/>
        <v/>
      </c>
      <c r="M1233" s="293" t="str">
        <f t="shared" si="267"/>
        <v/>
      </c>
      <c r="N1233" s="293" t="str">
        <f t="shared" si="267"/>
        <v/>
      </c>
      <c r="O1233" s="293" t="str">
        <f t="shared" si="267"/>
        <v/>
      </c>
      <c r="P1233" s="293" t="str">
        <f t="shared" si="266"/>
        <v/>
      </c>
      <c r="Q1233" s="293" t="str">
        <f t="shared" si="266"/>
        <v/>
      </c>
      <c r="R1233" s="293" t="str">
        <f t="shared" si="266"/>
        <v/>
      </c>
      <c r="S1233" s="293" t="str">
        <f t="shared" si="266"/>
        <v/>
      </c>
      <c r="T1233" s="293" t="str">
        <f t="shared" si="266"/>
        <v/>
      </c>
      <c r="U1233" s="293" t="str">
        <f t="shared" si="266"/>
        <v/>
      </c>
      <c r="V1233" s="293" t="str">
        <f t="shared" si="266"/>
        <v/>
      </c>
      <c r="W1233" s="293" t="str">
        <f t="shared" si="266"/>
        <v/>
      </c>
      <c r="X1233" s="293" t="str">
        <f t="shared" si="266"/>
        <v/>
      </c>
      <c r="Y1233" s="293" t="str">
        <f t="shared" si="266"/>
        <v/>
      </c>
      <c r="Z1233" s="293" t="str">
        <f t="shared" si="268"/>
        <v/>
      </c>
      <c r="AA1233" s="293" t="str">
        <f t="shared" si="268"/>
        <v/>
      </c>
      <c r="AB1233" s="293" t="str">
        <f t="shared" si="268"/>
        <v/>
      </c>
      <c r="AC1233" s="293" t="str">
        <f t="shared" si="268"/>
        <v/>
      </c>
      <c r="AD1233" s="293" t="str">
        <f t="shared" si="268"/>
        <v/>
      </c>
      <c r="AE1233" s="293" t="str">
        <f t="shared" si="268"/>
        <v/>
      </c>
      <c r="AF1233" s="293" t="str">
        <f t="shared" si="268"/>
        <v/>
      </c>
      <c r="AG1233" s="293" t="str">
        <f t="shared" si="268"/>
        <v/>
      </c>
      <c r="AH1233" s="293">
        <f t="shared" si="269"/>
        <v>0</v>
      </c>
      <c r="AI1233" s="292" t="str">
        <f t="shared" si="270"/>
        <v>X</v>
      </c>
    </row>
    <row r="1234" spans="1:35" ht="26.25" x14ac:dyDescent="0.25">
      <c r="A1234"/>
      <c r="B1234">
        <f>TABLA!D1231</f>
        <v>1253</v>
      </c>
      <c r="C1234">
        <f>TABLA!H1231</f>
        <v>6</v>
      </c>
      <c r="D1234" s="165" t="str">
        <f>TABLA!A1231</f>
        <v>F. Ciencias Físicas</v>
      </c>
      <c r="E1234" s="284" t="str">
        <f>TABLA!BN1231</f>
        <v>Como estudiante, me gustaría poder reservar aula de estudio desde internet, hace un año se podía pero ya no se puede y muchas veces no tengo tiempo para subir a la biblioteca a realizar la reserva y me quedo sin aula por ese mismo motivo</v>
      </c>
      <c r="F1234" s="293" t="str">
        <f t="shared" si="267"/>
        <v/>
      </c>
      <c r="G1234" s="293" t="str">
        <f t="shared" si="267"/>
        <v/>
      </c>
      <c r="H1234" s="293" t="str">
        <f t="shared" si="267"/>
        <v/>
      </c>
      <c r="I1234" s="293" t="str">
        <f t="shared" si="267"/>
        <v/>
      </c>
      <c r="J1234" s="293" t="str">
        <f t="shared" si="267"/>
        <v/>
      </c>
      <c r="K1234" s="293" t="str">
        <f t="shared" si="267"/>
        <v/>
      </c>
      <c r="L1234" s="293" t="str">
        <f t="shared" si="267"/>
        <v/>
      </c>
      <c r="M1234" s="293" t="str">
        <f t="shared" si="267"/>
        <v/>
      </c>
      <c r="N1234" s="293" t="str">
        <f t="shared" si="267"/>
        <v/>
      </c>
      <c r="O1234" s="293" t="str">
        <f t="shared" si="267"/>
        <v/>
      </c>
      <c r="P1234" s="293" t="str">
        <f t="shared" si="267"/>
        <v/>
      </c>
      <c r="Q1234" s="293" t="str">
        <f t="shared" si="267"/>
        <v/>
      </c>
      <c r="R1234" s="293" t="str">
        <f t="shared" si="267"/>
        <v/>
      </c>
      <c r="S1234" s="293" t="str">
        <f t="shared" si="267"/>
        <v/>
      </c>
      <c r="T1234" s="293" t="str">
        <f t="shared" si="267"/>
        <v/>
      </c>
      <c r="U1234" s="293" t="str">
        <f t="shared" si="267"/>
        <v/>
      </c>
      <c r="V1234" s="293" t="str">
        <f t="shared" ref="P1234:AE1249" si="271">IFERROR((IF(FIND(V$1,$E1234,1)&gt;0,"x")),"")</f>
        <v/>
      </c>
      <c r="W1234" s="293" t="str">
        <f t="shared" si="271"/>
        <v/>
      </c>
      <c r="X1234" s="293" t="str">
        <f t="shared" si="271"/>
        <v/>
      </c>
      <c r="Y1234" s="293" t="str">
        <f t="shared" si="271"/>
        <v/>
      </c>
      <c r="Z1234" s="293" t="str">
        <f t="shared" si="268"/>
        <v/>
      </c>
      <c r="AA1234" s="293" t="str">
        <f t="shared" si="268"/>
        <v/>
      </c>
      <c r="AB1234" s="293" t="str">
        <f t="shared" si="268"/>
        <v/>
      </c>
      <c r="AC1234" s="293" t="str">
        <f t="shared" si="268"/>
        <v/>
      </c>
      <c r="AD1234" s="293" t="str">
        <f t="shared" si="268"/>
        <v/>
      </c>
      <c r="AE1234" s="293" t="str">
        <f t="shared" si="268"/>
        <v/>
      </c>
      <c r="AF1234" s="293" t="str">
        <f t="shared" si="268"/>
        <v/>
      </c>
      <c r="AG1234" s="293" t="str">
        <f t="shared" si="268"/>
        <v/>
      </c>
      <c r="AH1234" s="293">
        <f t="shared" si="269"/>
        <v>0</v>
      </c>
      <c r="AI1234" s="292">
        <f t="shared" si="270"/>
        <v>1</v>
      </c>
    </row>
    <row r="1235" spans="1:35" ht="26.25" x14ac:dyDescent="0.25">
      <c r="A1235"/>
      <c r="B1235">
        <f>TABLA!D1232</f>
        <v>1254</v>
      </c>
      <c r="C1235">
        <f>TABLA!H1232</f>
        <v>4</v>
      </c>
      <c r="D1235" s="165" t="str">
        <f>TABLA!A1232</f>
        <v>F. Ciencias de la Información</v>
      </c>
      <c r="E1235" s="284">
        <f>TABLA!BN1232</f>
        <v>0</v>
      </c>
      <c r="F1235" s="293" t="str">
        <f t="shared" ref="F1235:U1250" si="272">IFERROR((IF(FIND(F$1,$E1235,1)&gt;0,"x")),"")</f>
        <v/>
      </c>
      <c r="G1235" s="293" t="str">
        <f t="shared" si="272"/>
        <v/>
      </c>
      <c r="H1235" s="293" t="str">
        <f t="shared" si="272"/>
        <v/>
      </c>
      <c r="I1235" s="293" t="str">
        <f t="shared" si="272"/>
        <v/>
      </c>
      <c r="J1235" s="293" t="str">
        <f t="shared" si="272"/>
        <v/>
      </c>
      <c r="K1235" s="293" t="str">
        <f t="shared" si="272"/>
        <v/>
      </c>
      <c r="L1235" s="293" t="str">
        <f t="shared" si="272"/>
        <v/>
      </c>
      <c r="M1235" s="293" t="str">
        <f t="shared" si="272"/>
        <v/>
      </c>
      <c r="N1235" s="293" t="str">
        <f t="shared" si="272"/>
        <v/>
      </c>
      <c r="O1235" s="293" t="str">
        <f t="shared" si="272"/>
        <v/>
      </c>
      <c r="P1235" s="293" t="str">
        <f t="shared" si="271"/>
        <v/>
      </c>
      <c r="Q1235" s="293" t="str">
        <f t="shared" si="271"/>
        <v/>
      </c>
      <c r="R1235" s="293" t="str">
        <f t="shared" si="271"/>
        <v/>
      </c>
      <c r="S1235" s="293" t="str">
        <f t="shared" si="271"/>
        <v/>
      </c>
      <c r="T1235" s="293" t="str">
        <f t="shared" si="271"/>
        <v/>
      </c>
      <c r="U1235" s="293" t="str">
        <f t="shared" si="271"/>
        <v/>
      </c>
      <c r="V1235" s="293" t="str">
        <f t="shared" si="271"/>
        <v/>
      </c>
      <c r="W1235" s="293" t="str">
        <f t="shared" si="271"/>
        <v/>
      </c>
      <c r="X1235" s="293" t="str">
        <f t="shared" si="271"/>
        <v/>
      </c>
      <c r="Y1235" s="293" t="str">
        <f t="shared" si="271"/>
        <v/>
      </c>
      <c r="Z1235" s="293" t="str">
        <f t="shared" si="271"/>
        <v/>
      </c>
      <c r="AA1235" s="293" t="str">
        <f t="shared" si="271"/>
        <v/>
      </c>
      <c r="AB1235" s="293" t="str">
        <f t="shared" si="271"/>
        <v/>
      </c>
      <c r="AC1235" s="293" t="str">
        <f t="shared" si="271"/>
        <v/>
      </c>
      <c r="AD1235" s="293" t="str">
        <f t="shared" si="271"/>
        <v/>
      </c>
      <c r="AE1235" s="293" t="str">
        <f t="shared" si="271"/>
        <v/>
      </c>
      <c r="AF1235" s="293" t="str">
        <f t="shared" ref="Z1235:AG1250" si="273">IFERROR((IF(FIND(AF$1,$E1235,1)&gt;0,"x")),"")</f>
        <v/>
      </c>
      <c r="AG1235" s="293" t="str">
        <f t="shared" si="273"/>
        <v/>
      </c>
      <c r="AH1235" s="293">
        <f t="shared" si="269"/>
        <v>0</v>
      </c>
      <c r="AI1235" s="292" t="str">
        <f t="shared" si="270"/>
        <v>X</v>
      </c>
    </row>
    <row r="1236" spans="1:35" ht="15.75" x14ac:dyDescent="0.25">
      <c r="A1236"/>
      <c r="B1236">
        <f>TABLA!D1233</f>
        <v>1255</v>
      </c>
      <c r="C1236">
        <f>TABLA!H1233</f>
        <v>14</v>
      </c>
      <c r="D1236" s="165" t="str">
        <f>TABLA!A1233</f>
        <v>F. Filología</v>
      </c>
      <c r="E1236" s="284">
        <f>TABLA!BN1233</f>
        <v>0</v>
      </c>
      <c r="F1236" s="293" t="str">
        <f t="shared" si="272"/>
        <v/>
      </c>
      <c r="G1236" s="293" t="str">
        <f t="shared" si="272"/>
        <v/>
      </c>
      <c r="H1236" s="293" t="str">
        <f t="shared" si="272"/>
        <v/>
      </c>
      <c r="I1236" s="293" t="str">
        <f t="shared" si="272"/>
        <v/>
      </c>
      <c r="J1236" s="293" t="str">
        <f t="shared" si="272"/>
        <v/>
      </c>
      <c r="K1236" s="293" t="str">
        <f t="shared" si="272"/>
        <v/>
      </c>
      <c r="L1236" s="293" t="str">
        <f t="shared" si="272"/>
        <v/>
      </c>
      <c r="M1236" s="293" t="str">
        <f t="shared" si="272"/>
        <v/>
      </c>
      <c r="N1236" s="293" t="str">
        <f t="shared" si="272"/>
        <v/>
      </c>
      <c r="O1236" s="293" t="str">
        <f t="shared" si="272"/>
        <v/>
      </c>
      <c r="P1236" s="293" t="str">
        <f t="shared" si="271"/>
        <v/>
      </c>
      <c r="Q1236" s="293" t="str">
        <f t="shared" si="271"/>
        <v/>
      </c>
      <c r="R1236" s="293" t="str">
        <f t="shared" si="271"/>
        <v/>
      </c>
      <c r="S1236" s="293" t="str">
        <f t="shared" si="271"/>
        <v/>
      </c>
      <c r="T1236" s="293" t="str">
        <f t="shared" si="271"/>
        <v/>
      </c>
      <c r="U1236" s="293" t="str">
        <f t="shared" si="271"/>
        <v/>
      </c>
      <c r="V1236" s="293" t="str">
        <f t="shared" si="271"/>
        <v/>
      </c>
      <c r="W1236" s="293" t="str">
        <f t="shared" si="271"/>
        <v/>
      </c>
      <c r="X1236" s="293" t="str">
        <f t="shared" si="271"/>
        <v/>
      </c>
      <c r="Y1236" s="293" t="str">
        <f t="shared" si="271"/>
        <v/>
      </c>
      <c r="Z1236" s="293" t="str">
        <f t="shared" si="273"/>
        <v/>
      </c>
      <c r="AA1236" s="293" t="str">
        <f t="shared" si="273"/>
        <v/>
      </c>
      <c r="AB1236" s="293" t="str">
        <f t="shared" si="273"/>
        <v/>
      </c>
      <c r="AC1236" s="293" t="str">
        <f t="shared" si="273"/>
        <v/>
      </c>
      <c r="AD1236" s="293" t="str">
        <f t="shared" si="273"/>
        <v/>
      </c>
      <c r="AE1236" s="293" t="str">
        <f t="shared" si="273"/>
        <v/>
      </c>
      <c r="AF1236" s="293" t="str">
        <f t="shared" si="273"/>
        <v/>
      </c>
      <c r="AG1236" s="293" t="str">
        <f t="shared" si="273"/>
        <v/>
      </c>
      <c r="AH1236" s="293">
        <f t="shared" si="269"/>
        <v>0</v>
      </c>
      <c r="AI1236" s="292" t="str">
        <f t="shared" si="270"/>
        <v>X</v>
      </c>
    </row>
    <row r="1237" spans="1:35" ht="39" x14ac:dyDescent="0.25">
      <c r="A1237"/>
      <c r="B1237">
        <f>TABLA!D1234</f>
        <v>1256</v>
      </c>
      <c r="C1237">
        <f>TABLA!H1234</f>
        <v>5</v>
      </c>
      <c r="D1237" s="165" t="str">
        <f>TABLA!A1234</f>
        <v>F. Ciencias Económicas y Empresariales</v>
      </c>
      <c r="E1237" s="284">
        <f>TABLA!BN1234</f>
        <v>0</v>
      </c>
      <c r="F1237" s="293" t="str">
        <f t="shared" si="272"/>
        <v/>
      </c>
      <c r="G1237" s="293" t="str">
        <f t="shared" si="272"/>
        <v/>
      </c>
      <c r="H1237" s="293" t="str">
        <f t="shared" si="272"/>
        <v/>
      </c>
      <c r="I1237" s="293" t="str">
        <f t="shared" si="272"/>
        <v/>
      </c>
      <c r="J1237" s="293" t="str">
        <f t="shared" si="272"/>
        <v/>
      </c>
      <c r="K1237" s="293" t="str">
        <f t="shared" si="272"/>
        <v/>
      </c>
      <c r="L1237" s="293" t="str">
        <f t="shared" si="272"/>
        <v/>
      </c>
      <c r="M1237" s="293" t="str">
        <f t="shared" si="272"/>
        <v/>
      </c>
      <c r="N1237" s="293" t="str">
        <f t="shared" si="272"/>
        <v/>
      </c>
      <c r="O1237" s="293" t="str">
        <f t="shared" si="272"/>
        <v/>
      </c>
      <c r="P1237" s="293" t="str">
        <f t="shared" si="271"/>
        <v/>
      </c>
      <c r="Q1237" s="293" t="str">
        <f t="shared" si="271"/>
        <v/>
      </c>
      <c r="R1237" s="293" t="str">
        <f t="shared" si="271"/>
        <v/>
      </c>
      <c r="S1237" s="293" t="str">
        <f t="shared" si="271"/>
        <v/>
      </c>
      <c r="T1237" s="293" t="str">
        <f t="shared" si="271"/>
        <v/>
      </c>
      <c r="U1237" s="293" t="str">
        <f t="shared" si="271"/>
        <v/>
      </c>
      <c r="V1237" s="293" t="str">
        <f t="shared" si="271"/>
        <v/>
      </c>
      <c r="W1237" s="293" t="str">
        <f t="shared" si="271"/>
        <v/>
      </c>
      <c r="X1237" s="293" t="str">
        <f t="shared" si="271"/>
        <v/>
      </c>
      <c r="Y1237" s="293" t="str">
        <f t="shared" si="271"/>
        <v/>
      </c>
      <c r="Z1237" s="293" t="str">
        <f t="shared" si="273"/>
        <v/>
      </c>
      <c r="AA1237" s="293" t="str">
        <f t="shared" si="273"/>
        <v/>
      </c>
      <c r="AB1237" s="293" t="str">
        <f t="shared" si="273"/>
        <v/>
      </c>
      <c r="AC1237" s="293" t="str">
        <f t="shared" si="273"/>
        <v/>
      </c>
      <c r="AD1237" s="293" t="str">
        <f t="shared" si="273"/>
        <v/>
      </c>
      <c r="AE1237" s="293" t="str">
        <f t="shared" si="273"/>
        <v/>
      </c>
      <c r="AF1237" s="293" t="str">
        <f t="shared" si="273"/>
        <v/>
      </c>
      <c r="AG1237" s="293" t="str">
        <f t="shared" si="273"/>
        <v/>
      </c>
      <c r="AH1237" s="293">
        <f t="shared" si="269"/>
        <v>0</v>
      </c>
      <c r="AI1237" s="292" t="str">
        <f t="shared" si="270"/>
        <v>X</v>
      </c>
    </row>
    <row r="1238" spans="1:35" ht="15.75" x14ac:dyDescent="0.25">
      <c r="A1238"/>
      <c r="B1238">
        <f>TABLA!D1235</f>
        <v>1257</v>
      </c>
      <c r="C1238">
        <f>TABLA!H1235</f>
        <v>21</v>
      </c>
      <c r="D1238" s="165" t="str">
        <f>TABLA!A1235</f>
        <v>F. Veterinaria</v>
      </c>
      <c r="E1238" s="284">
        <f>TABLA!BN1235</f>
        <v>0</v>
      </c>
      <c r="F1238" s="293" t="str">
        <f t="shared" si="272"/>
        <v/>
      </c>
      <c r="G1238" s="293" t="str">
        <f t="shared" si="272"/>
        <v/>
      </c>
      <c r="H1238" s="293" t="str">
        <f t="shared" si="272"/>
        <v/>
      </c>
      <c r="I1238" s="293" t="str">
        <f t="shared" si="272"/>
        <v/>
      </c>
      <c r="J1238" s="293" t="str">
        <f t="shared" si="272"/>
        <v/>
      </c>
      <c r="K1238" s="293" t="str">
        <f t="shared" si="272"/>
        <v/>
      </c>
      <c r="L1238" s="293" t="str">
        <f t="shared" si="272"/>
        <v/>
      </c>
      <c r="M1238" s="293" t="str">
        <f t="shared" si="272"/>
        <v/>
      </c>
      <c r="N1238" s="293" t="str">
        <f t="shared" si="272"/>
        <v/>
      </c>
      <c r="O1238" s="293" t="str">
        <f t="shared" si="272"/>
        <v/>
      </c>
      <c r="P1238" s="293" t="str">
        <f t="shared" si="271"/>
        <v/>
      </c>
      <c r="Q1238" s="293" t="str">
        <f t="shared" si="271"/>
        <v/>
      </c>
      <c r="R1238" s="293" t="str">
        <f t="shared" si="271"/>
        <v/>
      </c>
      <c r="S1238" s="293" t="str">
        <f t="shared" si="271"/>
        <v/>
      </c>
      <c r="T1238" s="293" t="str">
        <f t="shared" si="271"/>
        <v/>
      </c>
      <c r="U1238" s="293" t="str">
        <f t="shared" si="271"/>
        <v/>
      </c>
      <c r="V1238" s="293" t="str">
        <f t="shared" si="271"/>
        <v/>
      </c>
      <c r="W1238" s="293" t="str">
        <f t="shared" si="271"/>
        <v/>
      </c>
      <c r="X1238" s="293" t="str">
        <f t="shared" si="271"/>
        <v/>
      </c>
      <c r="Y1238" s="293" t="str">
        <f t="shared" si="271"/>
        <v/>
      </c>
      <c r="Z1238" s="293" t="str">
        <f t="shared" si="273"/>
        <v/>
      </c>
      <c r="AA1238" s="293" t="str">
        <f t="shared" si="273"/>
        <v/>
      </c>
      <c r="AB1238" s="293" t="str">
        <f t="shared" si="273"/>
        <v/>
      </c>
      <c r="AC1238" s="293" t="str">
        <f t="shared" si="273"/>
        <v/>
      </c>
      <c r="AD1238" s="293" t="str">
        <f t="shared" si="273"/>
        <v/>
      </c>
      <c r="AE1238" s="293" t="str">
        <f t="shared" si="273"/>
        <v/>
      </c>
      <c r="AF1238" s="293" t="str">
        <f t="shared" si="273"/>
        <v/>
      </c>
      <c r="AG1238" s="293" t="str">
        <f t="shared" si="273"/>
        <v/>
      </c>
      <c r="AH1238" s="293">
        <f t="shared" si="269"/>
        <v>0</v>
      </c>
      <c r="AI1238" s="292" t="str">
        <f t="shared" si="270"/>
        <v>X</v>
      </c>
    </row>
    <row r="1239" spans="1:35" ht="25.5" x14ac:dyDescent="0.25">
      <c r="A1239"/>
      <c r="B1239">
        <f>TABLA!D1236</f>
        <v>1258</v>
      </c>
      <c r="C1239">
        <f>TABLA!H1236</f>
        <v>26</v>
      </c>
      <c r="D1239" s="165" t="str">
        <f>TABLA!A1236</f>
        <v>F. Trabajo Social</v>
      </c>
      <c r="E1239" s="284" t="str">
        <f>TABLA!BN1236</f>
        <v xml:space="preserve">Desconocía lo del curso de formación de usuarios. &lt;br&gt;Alargaría los plazos de préstamo o dar la opción de renovar el libro más veces. </v>
      </c>
      <c r="F1239" s="293" t="str">
        <f t="shared" si="272"/>
        <v/>
      </c>
      <c r="G1239" s="293" t="str">
        <f t="shared" si="272"/>
        <v/>
      </c>
      <c r="H1239" s="293" t="str">
        <f t="shared" si="272"/>
        <v/>
      </c>
      <c r="I1239" s="293" t="str">
        <f t="shared" si="272"/>
        <v/>
      </c>
      <c r="J1239" s="293" t="str">
        <f t="shared" si="272"/>
        <v/>
      </c>
      <c r="K1239" s="293" t="str">
        <f t="shared" si="272"/>
        <v/>
      </c>
      <c r="L1239" s="293" t="str">
        <f t="shared" si="272"/>
        <v/>
      </c>
      <c r="M1239" s="293" t="str">
        <f t="shared" si="272"/>
        <v/>
      </c>
      <c r="N1239" s="293" t="str">
        <f t="shared" si="272"/>
        <v/>
      </c>
      <c r="O1239" s="293" t="str">
        <f t="shared" si="272"/>
        <v/>
      </c>
      <c r="P1239" s="293" t="str">
        <f t="shared" si="271"/>
        <v/>
      </c>
      <c r="Q1239" s="293" t="str">
        <f t="shared" si="271"/>
        <v/>
      </c>
      <c r="R1239" s="293" t="str">
        <f t="shared" si="271"/>
        <v/>
      </c>
      <c r="S1239" s="293" t="str">
        <f t="shared" si="271"/>
        <v/>
      </c>
      <c r="T1239" s="293" t="str">
        <f t="shared" si="271"/>
        <v/>
      </c>
      <c r="U1239" s="293" t="str">
        <f t="shared" si="271"/>
        <v/>
      </c>
      <c r="V1239" s="293" t="str">
        <f t="shared" si="271"/>
        <v/>
      </c>
      <c r="W1239" s="293" t="str">
        <f t="shared" si="271"/>
        <v/>
      </c>
      <c r="X1239" s="293" t="str">
        <f t="shared" si="271"/>
        <v/>
      </c>
      <c r="Y1239" s="293" t="str">
        <f t="shared" si="271"/>
        <v/>
      </c>
      <c r="Z1239" s="293" t="str">
        <f t="shared" si="273"/>
        <v/>
      </c>
      <c r="AA1239" s="293" t="str">
        <f t="shared" si="273"/>
        <v/>
      </c>
      <c r="AB1239" s="293" t="str">
        <f t="shared" si="273"/>
        <v/>
      </c>
      <c r="AC1239" s="293" t="str">
        <f t="shared" si="273"/>
        <v/>
      </c>
      <c r="AD1239" s="293" t="str">
        <f t="shared" si="273"/>
        <v/>
      </c>
      <c r="AE1239" s="293" t="str">
        <f t="shared" si="273"/>
        <v/>
      </c>
      <c r="AF1239" s="293" t="str">
        <f t="shared" si="273"/>
        <v/>
      </c>
      <c r="AG1239" s="293" t="str">
        <f t="shared" si="273"/>
        <v/>
      </c>
      <c r="AH1239" s="293">
        <f t="shared" si="269"/>
        <v>0</v>
      </c>
      <c r="AI1239" s="292">
        <f t="shared" si="270"/>
        <v>1</v>
      </c>
    </row>
    <row r="1240" spans="1:35" ht="39" x14ac:dyDescent="0.25">
      <c r="A1240"/>
      <c r="B1240">
        <f>TABLA!D1237</f>
        <v>1259</v>
      </c>
      <c r="C1240">
        <f>TABLA!H1237</f>
        <v>9</v>
      </c>
      <c r="D1240" s="165" t="str">
        <f>TABLA!A1237</f>
        <v>F. Ciencias Políticas y Sociología</v>
      </c>
      <c r="E1240" s="284">
        <f>TABLA!BN1237</f>
        <v>0</v>
      </c>
      <c r="F1240" s="293" t="str">
        <f t="shared" si="272"/>
        <v/>
      </c>
      <c r="G1240" s="293" t="str">
        <f t="shared" si="272"/>
        <v/>
      </c>
      <c r="H1240" s="293" t="str">
        <f t="shared" si="272"/>
        <v/>
      </c>
      <c r="I1240" s="293" t="str">
        <f t="shared" si="272"/>
        <v/>
      </c>
      <c r="J1240" s="293" t="str">
        <f t="shared" si="272"/>
        <v/>
      </c>
      <c r="K1240" s="293" t="str">
        <f t="shared" si="272"/>
        <v/>
      </c>
      <c r="L1240" s="293" t="str">
        <f t="shared" si="272"/>
        <v/>
      </c>
      <c r="M1240" s="293" t="str">
        <f t="shared" si="272"/>
        <v/>
      </c>
      <c r="N1240" s="293" t="str">
        <f t="shared" si="272"/>
        <v/>
      </c>
      <c r="O1240" s="293" t="str">
        <f t="shared" si="272"/>
        <v/>
      </c>
      <c r="P1240" s="293" t="str">
        <f t="shared" si="271"/>
        <v/>
      </c>
      <c r="Q1240" s="293" t="str">
        <f t="shared" si="271"/>
        <v/>
      </c>
      <c r="R1240" s="293" t="str">
        <f t="shared" si="271"/>
        <v/>
      </c>
      <c r="S1240" s="293" t="str">
        <f t="shared" si="271"/>
        <v/>
      </c>
      <c r="T1240" s="293" t="str">
        <f t="shared" si="271"/>
        <v/>
      </c>
      <c r="U1240" s="293" t="str">
        <f t="shared" si="271"/>
        <v/>
      </c>
      <c r="V1240" s="293" t="str">
        <f t="shared" si="271"/>
        <v/>
      </c>
      <c r="W1240" s="293" t="str">
        <f t="shared" si="271"/>
        <v/>
      </c>
      <c r="X1240" s="293" t="str">
        <f t="shared" si="271"/>
        <v/>
      </c>
      <c r="Y1240" s="293" t="str">
        <f t="shared" si="271"/>
        <v/>
      </c>
      <c r="Z1240" s="293" t="str">
        <f t="shared" si="273"/>
        <v/>
      </c>
      <c r="AA1240" s="293" t="str">
        <f t="shared" si="273"/>
        <v/>
      </c>
      <c r="AB1240" s="293" t="str">
        <f t="shared" si="273"/>
        <v/>
      </c>
      <c r="AC1240" s="293" t="str">
        <f t="shared" si="273"/>
        <v/>
      </c>
      <c r="AD1240" s="293" t="str">
        <f t="shared" si="273"/>
        <v/>
      </c>
      <c r="AE1240" s="293" t="str">
        <f t="shared" si="273"/>
        <v/>
      </c>
      <c r="AF1240" s="293" t="str">
        <f t="shared" si="273"/>
        <v/>
      </c>
      <c r="AG1240" s="293" t="str">
        <f t="shared" si="273"/>
        <v/>
      </c>
      <c r="AH1240" s="293">
        <f t="shared" si="269"/>
        <v>0</v>
      </c>
      <c r="AI1240" s="292" t="str">
        <f t="shared" si="270"/>
        <v>X</v>
      </c>
    </row>
    <row r="1241" spans="1:35" ht="26.25" x14ac:dyDescent="0.25">
      <c r="A1241" s="3"/>
      <c r="B1241">
        <f>TABLA!D1238</f>
        <v>1260</v>
      </c>
      <c r="C1241">
        <f>TABLA!H1238</f>
        <v>16</v>
      </c>
      <c r="D1241" s="165" t="str">
        <f>TABLA!A1238</f>
        <v>F. Geografía e Historia</v>
      </c>
      <c r="E1241" s="284">
        <f>TABLA!BN1238</f>
        <v>0</v>
      </c>
      <c r="F1241" s="293" t="str">
        <f t="shared" si="272"/>
        <v/>
      </c>
      <c r="G1241" s="293" t="str">
        <f t="shared" si="272"/>
        <v/>
      </c>
      <c r="H1241" s="293" t="str">
        <f t="shared" si="272"/>
        <v/>
      </c>
      <c r="I1241" s="293" t="str">
        <f t="shared" si="272"/>
        <v/>
      </c>
      <c r="J1241" s="293" t="str">
        <f t="shared" si="272"/>
        <v/>
      </c>
      <c r="K1241" s="293" t="str">
        <f t="shared" si="272"/>
        <v/>
      </c>
      <c r="L1241" s="293" t="str">
        <f t="shared" si="272"/>
        <v/>
      </c>
      <c r="M1241" s="293" t="str">
        <f t="shared" si="272"/>
        <v/>
      </c>
      <c r="N1241" s="293" t="str">
        <f t="shared" si="272"/>
        <v/>
      </c>
      <c r="O1241" s="293" t="str">
        <f t="shared" si="272"/>
        <v/>
      </c>
      <c r="P1241" s="293" t="str">
        <f t="shared" si="271"/>
        <v/>
      </c>
      <c r="Q1241" s="293" t="str">
        <f t="shared" si="271"/>
        <v/>
      </c>
      <c r="R1241" s="293" t="str">
        <f t="shared" si="271"/>
        <v/>
      </c>
      <c r="S1241" s="293" t="str">
        <f t="shared" si="271"/>
        <v/>
      </c>
      <c r="T1241" s="293" t="str">
        <f t="shared" si="271"/>
        <v/>
      </c>
      <c r="U1241" s="293" t="str">
        <f t="shared" si="271"/>
        <v/>
      </c>
      <c r="V1241" s="293" t="str">
        <f t="shared" si="271"/>
        <v/>
      </c>
      <c r="W1241" s="293" t="str">
        <f t="shared" si="271"/>
        <v/>
      </c>
      <c r="X1241" s="293" t="str">
        <f t="shared" si="271"/>
        <v/>
      </c>
      <c r="Y1241" s="293" t="str">
        <f t="shared" si="271"/>
        <v/>
      </c>
      <c r="Z1241" s="293" t="str">
        <f t="shared" si="273"/>
        <v/>
      </c>
      <c r="AA1241" s="293" t="str">
        <f t="shared" si="273"/>
        <v/>
      </c>
      <c r="AB1241" s="293" t="str">
        <f t="shared" si="273"/>
        <v/>
      </c>
      <c r="AC1241" s="293" t="str">
        <f t="shared" si="273"/>
        <v/>
      </c>
      <c r="AD1241" s="293" t="str">
        <f t="shared" si="273"/>
        <v/>
      </c>
      <c r="AE1241" s="293" t="str">
        <f t="shared" si="273"/>
        <v/>
      </c>
      <c r="AF1241" s="293" t="str">
        <f t="shared" si="273"/>
        <v/>
      </c>
      <c r="AG1241" s="293" t="str">
        <f t="shared" si="273"/>
        <v/>
      </c>
      <c r="AH1241" s="293">
        <f t="shared" si="269"/>
        <v>0</v>
      </c>
      <c r="AI1241" s="292" t="str">
        <f t="shared" si="270"/>
        <v>X</v>
      </c>
    </row>
    <row r="1242" spans="1:35" ht="26.25" x14ac:dyDescent="0.25">
      <c r="A1242"/>
      <c r="B1242">
        <f>TABLA!D1239</f>
        <v>1261</v>
      </c>
      <c r="C1242">
        <f>TABLA!H1239</f>
        <v>8</v>
      </c>
      <c r="D1242" s="165" t="str">
        <f>TABLA!A1239</f>
        <v>F. Ciencias Matemáticas</v>
      </c>
      <c r="E1242" s="284" t="str">
        <f>TABLA!BN1239</f>
        <v>No me interesaba</v>
      </c>
      <c r="F1242" s="293" t="str">
        <f t="shared" si="272"/>
        <v/>
      </c>
      <c r="G1242" s="293" t="str">
        <f t="shared" si="272"/>
        <v/>
      </c>
      <c r="H1242" s="293" t="str">
        <f t="shared" si="272"/>
        <v/>
      </c>
      <c r="I1242" s="293" t="str">
        <f t="shared" si="272"/>
        <v/>
      </c>
      <c r="J1242" s="293" t="str">
        <f t="shared" si="272"/>
        <v/>
      </c>
      <c r="K1242" s="293" t="str">
        <f t="shared" si="272"/>
        <v/>
      </c>
      <c r="L1242" s="293" t="str">
        <f t="shared" si="272"/>
        <v/>
      </c>
      <c r="M1242" s="293" t="str">
        <f t="shared" si="272"/>
        <v/>
      </c>
      <c r="N1242" s="293" t="str">
        <f t="shared" si="272"/>
        <v/>
      </c>
      <c r="O1242" s="293" t="str">
        <f t="shared" si="272"/>
        <v/>
      </c>
      <c r="P1242" s="293" t="str">
        <f t="shared" si="271"/>
        <v/>
      </c>
      <c r="Q1242" s="293" t="str">
        <f t="shared" si="271"/>
        <v/>
      </c>
      <c r="R1242" s="293" t="str">
        <f t="shared" si="271"/>
        <v/>
      </c>
      <c r="S1242" s="293" t="str">
        <f t="shared" si="271"/>
        <v/>
      </c>
      <c r="T1242" s="293" t="str">
        <f t="shared" si="271"/>
        <v/>
      </c>
      <c r="U1242" s="293" t="str">
        <f t="shared" si="271"/>
        <v/>
      </c>
      <c r="V1242" s="293" t="str">
        <f t="shared" si="271"/>
        <v/>
      </c>
      <c r="W1242" s="293" t="str">
        <f t="shared" si="271"/>
        <v/>
      </c>
      <c r="X1242" s="293" t="str">
        <f t="shared" si="271"/>
        <v/>
      </c>
      <c r="Y1242" s="293" t="str">
        <f t="shared" si="271"/>
        <v/>
      </c>
      <c r="Z1242" s="293" t="str">
        <f t="shared" si="273"/>
        <v/>
      </c>
      <c r="AA1242" s="293" t="str">
        <f t="shared" si="273"/>
        <v/>
      </c>
      <c r="AB1242" s="293" t="str">
        <f t="shared" si="273"/>
        <v/>
      </c>
      <c r="AC1242" s="293" t="str">
        <f t="shared" si="273"/>
        <v/>
      </c>
      <c r="AD1242" s="293" t="str">
        <f t="shared" si="273"/>
        <v/>
      </c>
      <c r="AE1242" s="293" t="str">
        <f t="shared" si="273"/>
        <v/>
      </c>
      <c r="AF1242" s="293" t="str">
        <f t="shared" si="273"/>
        <v/>
      </c>
      <c r="AG1242" s="293" t="str">
        <f t="shared" si="273"/>
        <v/>
      </c>
      <c r="AH1242" s="293">
        <f t="shared" si="269"/>
        <v>0</v>
      </c>
      <c r="AI1242" s="292">
        <f t="shared" si="270"/>
        <v>1</v>
      </c>
    </row>
    <row r="1243" spans="1:35" ht="25.5" x14ac:dyDescent="0.25">
      <c r="A1243"/>
      <c r="B1243">
        <f>TABLA!D1240</f>
        <v>1262</v>
      </c>
      <c r="C1243">
        <f>TABLA!H1240</f>
        <v>26</v>
      </c>
      <c r="D1243" s="284" t="str">
        <f>TABLA!A1240</f>
        <v>F. Trabajo Social</v>
      </c>
      <c r="E1243" s="284" t="str">
        <f>TABLA!BN1240</f>
        <v xml:space="preserve">No he asistido a ningún curso de formación de la biblioteca ya que es mi primer año en la universidad y todavía no estoy al corriente de todo lo que se puede hacer en esta. </v>
      </c>
      <c r="F1243" s="293" t="str">
        <f t="shared" si="272"/>
        <v/>
      </c>
      <c r="G1243" s="293" t="str">
        <f t="shared" si="272"/>
        <v/>
      </c>
      <c r="H1243" s="293" t="str">
        <f t="shared" si="272"/>
        <v/>
      </c>
      <c r="I1243" s="293" t="str">
        <f t="shared" si="272"/>
        <v/>
      </c>
      <c r="J1243" s="293" t="str">
        <f t="shared" si="272"/>
        <v/>
      </c>
      <c r="K1243" s="293" t="str">
        <f t="shared" si="272"/>
        <v/>
      </c>
      <c r="L1243" s="293" t="str">
        <f t="shared" si="272"/>
        <v/>
      </c>
      <c r="M1243" s="293" t="str">
        <f t="shared" si="272"/>
        <v/>
      </c>
      <c r="N1243" s="293" t="str">
        <f t="shared" si="272"/>
        <v/>
      </c>
      <c r="O1243" s="293" t="str">
        <f t="shared" si="272"/>
        <v/>
      </c>
      <c r="P1243" s="293" t="str">
        <f t="shared" si="271"/>
        <v/>
      </c>
      <c r="Q1243" s="293" t="str">
        <f t="shared" si="271"/>
        <v/>
      </c>
      <c r="R1243" s="293" t="str">
        <f t="shared" si="271"/>
        <v/>
      </c>
      <c r="S1243" s="293" t="str">
        <f t="shared" si="271"/>
        <v/>
      </c>
      <c r="T1243" s="293" t="str">
        <f t="shared" si="271"/>
        <v/>
      </c>
      <c r="U1243" s="293" t="str">
        <f t="shared" si="271"/>
        <v/>
      </c>
      <c r="V1243" s="293" t="str">
        <f t="shared" si="271"/>
        <v/>
      </c>
      <c r="W1243" s="293" t="str">
        <f t="shared" si="271"/>
        <v/>
      </c>
      <c r="X1243" s="293" t="str">
        <f t="shared" si="271"/>
        <v/>
      </c>
      <c r="Y1243" s="293" t="str">
        <f t="shared" si="271"/>
        <v/>
      </c>
      <c r="Z1243" s="293" t="str">
        <f t="shared" si="273"/>
        <v/>
      </c>
      <c r="AA1243" s="293" t="str">
        <f t="shared" si="273"/>
        <v/>
      </c>
      <c r="AB1243" s="293" t="str">
        <f t="shared" si="273"/>
        <v/>
      </c>
      <c r="AC1243" s="293" t="str">
        <f t="shared" si="273"/>
        <v/>
      </c>
      <c r="AD1243" s="293" t="str">
        <f t="shared" si="273"/>
        <v/>
      </c>
      <c r="AE1243" s="293" t="str">
        <f t="shared" si="273"/>
        <v/>
      </c>
      <c r="AF1243" s="293" t="str">
        <f t="shared" si="273"/>
        <v/>
      </c>
      <c r="AG1243" s="293" t="str">
        <f t="shared" si="273"/>
        <v/>
      </c>
      <c r="AH1243" s="293">
        <f t="shared" si="269"/>
        <v>0</v>
      </c>
      <c r="AI1243" s="292">
        <f t="shared" si="270"/>
        <v>1</v>
      </c>
    </row>
    <row r="1244" spans="1:35" ht="25.5" x14ac:dyDescent="0.25">
      <c r="A1244" s="3"/>
      <c r="B1244">
        <f>TABLA!D1241</f>
        <v>1263</v>
      </c>
      <c r="C1244">
        <f>TABLA!H1241</f>
        <v>6</v>
      </c>
      <c r="D1244" s="284" t="str">
        <f>TABLA!A1241</f>
        <v>F. Ciencias Físicas</v>
      </c>
      <c r="E1244" s="284" t="str">
        <f>TABLA!BN1241</f>
        <v>En respuesta a la pregunta 5.2: Porque no lo he considerado necesario. &lt;br&gt;&lt;br&gt;</v>
      </c>
      <c r="F1244" s="293" t="str">
        <f t="shared" si="272"/>
        <v/>
      </c>
      <c r="G1244" s="293" t="str">
        <f t="shared" si="272"/>
        <v/>
      </c>
      <c r="H1244" s="293" t="str">
        <f t="shared" si="272"/>
        <v/>
      </c>
      <c r="I1244" s="293" t="str">
        <f t="shared" si="272"/>
        <v/>
      </c>
      <c r="J1244" s="293" t="str">
        <f t="shared" si="272"/>
        <v/>
      </c>
      <c r="K1244" s="293" t="str">
        <f t="shared" si="272"/>
        <v/>
      </c>
      <c r="L1244" s="293" t="str">
        <f t="shared" si="272"/>
        <v/>
      </c>
      <c r="M1244" s="293" t="str">
        <f t="shared" si="272"/>
        <v/>
      </c>
      <c r="N1244" s="293" t="str">
        <f t="shared" si="272"/>
        <v/>
      </c>
      <c r="O1244" s="293" t="str">
        <f t="shared" si="272"/>
        <v/>
      </c>
      <c r="P1244" s="293" t="str">
        <f t="shared" si="271"/>
        <v/>
      </c>
      <c r="Q1244" s="293" t="str">
        <f t="shared" si="271"/>
        <v/>
      </c>
      <c r="R1244" s="293" t="str">
        <f t="shared" si="271"/>
        <v/>
      </c>
      <c r="S1244" s="293" t="str">
        <f t="shared" si="271"/>
        <v/>
      </c>
      <c r="T1244" s="293" t="str">
        <f t="shared" si="271"/>
        <v/>
      </c>
      <c r="U1244" s="293" t="str">
        <f t="shared" si="271"/>
        <v/>
      </c>
      <c r="V1244" s="293" t="str">
        <f t="shared" si="271"/>
        <v/>
      </c>
      <c r="W1244" s="293" t="str">
        <f t="shared" si="271"/>
        <v/>
      </c>
      <c r="X1244" s="293" t="str">
        <f t="shared" si="271"/>
        <v/>
      </c>
      <c r="Y1244" s="293" t="str">
        <f t="shared" si="271"/>
        <v/>
      </c>
      <c r="Z1244" s="293" t="str">
        <f t="shared" si="273"/>
        <v/>
      </c>
      <c r="AA1244" s="293" t="str">
        <f t="shared" si="273"/>
        <v/>
      </c>
      <c r="AB1244" s="293" t="str">
        <f t="shared" si="273"/>
        <v/>
      </c>
      <c r="AC1244" s="293" t="str">
        <f t="shared" si="273"/>
        <v/>
      </c>
      <c r="AD1244" s="293" t="str">
        <f t="shared" si="273"/>
        <v/>
      </c>
      <c r="AE1244" s="293" t="str">
        <f t="shared" si="273"/>
        <v/>
      </c>
      <c r="AF1244" s="293" t="str">
        <f t="shared" si="273"/>
        <v/>
      </c>
      <c r="AG1244" s="293" t="str">
        <f t="shared" si="273"/>
        <v/>
      </c>
      <c r="AH1244" s="293">
        <f t="shared" si="269"/>
        <v>0</v>
      </c>
      <c r="AI1244" s="292">
        <f t="shared" si="270"/>
        <v>1</v>
      </c>
    </row>
    <row r="1245" spans="1:35" ht="15.75" x14ac:dyDescent="0.25">
      <c r="A1245"/>
      <c r="B1245">
        <f>TABLA!D1242</f>
        <v>1264</v>
      </c>
      <c r="C1245">
        <f>TABLA!H1242</f>
        <v>20</v>
      </c>
      <c r="D1245" s="284" t="str">
        <f>TABLA!A1242</f>
        <v>F. Psicología</v>
      </c>
      <c r="E1245" s="284">
        <f>TABLA!BN1242</f>
        <v>0</v>
      </c>
      <c r="F1245" s="293" t="str">
        <f t="shared" si="272"/>
        <v/>
      </c>
      <c r="G1245" s="293" t="str">
        <f t="shared" si="272"/>
        <v/>
      </c>
      <c r="H1245" s="293" t="str">
        <f t="shared" si="272"/>
        <v/>
      </c>
      <c r="I1245" s="293" t="str">
        <f t="shared" si="272"/>
        <v/>
      </c>
      <c r="J1245" s="293" t="str">
        <f t="shared" si="272"/>
        <v/>
      </c>
      <c r="K1245" s="293" t="str">
        <f t="shared" si="272"/>
        <v/>
      </c>
      <c r="L1245" s="293" t="str">
        <f t="shared" si="272"/>
        <v/>
      </c>
      <c r="M1245" s="293" t="str">
        <f t="shared" si="272"/>
        <v/>
      </c>
      <c r="N1245" s="293" t="str">
        <f t="shared" si="272"/>
        <v/>
      </c>
      <c r="O1245" s="293" t="str">
        <f t="shared" si="272"/>
        <v/>
      </c>
      <c r="P1245" s="293" t="str">
        <f t="shared" si="271"/>
        <v/>
      </c>
      <c r="Q1245" s="293" t="str">
        <f t="shared" si="271"/>
        <v/>
      </c>
      <c r="R1245" s="293" t="str">
        <f t="shared" si="271"/>
        <v/>
      </c>
      <c r="S1245" s="293" t="str">
        <f t="shared" si="271"/>
        <v/>
      </c>
      <c r="T1245" s="293" t="str">
        <f t="shared" si="271"/>
        <v/>
      </c>
      <c r="U1245" s="293" t="str">
        <f t="shared" si="271"/>
        <v/>
      </c>
      <c r="V1245" s="293" t="str">
        <f t="shared" si="271"/>
        <v/>
      </c>
      <c r="W1245" s="293" t="str">
        <f t="shared" si="271"/>
        <v/>
      </c>
      <c r="X1245" s="293" t="str">
        <f t="shared" si="271"/>
        <v/>
      </c>
      <c r="Y1245" s="293" t="str">
        <f t="shared" si="271"/>
        <v/>
      </c>
      <c r="Z1245" s="293" t="str">
        <f t="shared" si="273"/>
        <v/>
      </c>
      <c r="AA1245" s="293" t="str">
        <f t="shared" si="273"/>
        <v/>
      </c>
      <c r="AB1245" s="293" t="str">
        <f t="shared" si="273"/>
        <v/>
      </c>
      <c r="AC1245" s="293" t="str">
        <f t="shared" si="273"/>
        <v/>
      </c>
      <c r="AD1245" s="293" t="str">
        <f t="shared" si="273"/>
        <v/>
      </c>
      <c r="AE1245" s="293" t="str">
        <f t="shared" si="273"/>
        <v/>
      </c>
      <c r="AF1245" s="293" t="str">
        <f t="shared" si="273"/>
        <v/>
      </c>
      <c r="AG1245" s="293" t="str">
        <f t="shared" si="273"/>
        <v/>
      </c>
      <c r="AH1245" s="293">
        <f t="shared" si="269"/>
        <v>0</v>
      </c>
      <c r="AI1245" s="292" t="str">
        <f t="shared" si="270"/>
        <v>X</v>
      </c>
    </row>
    <row r="1246" spans="1:35" ht="26.25" x14ac:dyDescent="0.25">
      <c r="A1246" s="3"/>
      <c r="B1246">
        <f>TABLA!D1243</f>
        <v>1265</v>
      </c>
      <c r="C1246">
        <f>TABLA!H1243</f>
        <v>8</v>
      </c>
      <c r="D1246" s="165" t="str">
        <f>TABLA!A1243</f>
        <v>F. Ciencias Matemáticas</v>
      </c>
      <c r="E1246" s="284">
        <f>TABLA!BN1243</f>
        <v>0</v>
      </c>
      <c r="F1246" s="293" t="str">
        <f t="shared" si="272"/>
        <v/>
      </c>
      <c r="G1246" s="293" t="str">
        <f t="shared" si="272"/>
        <v/>
      </c>
      <c r="H1246" s="293" t="str">
        <f t="shared" si="272"/>
        <v/>
      </c>
      <c r="I1246" s="293" t="str">
        <f t="shared" si="272"/>
        <v/>
      </c>
      <c r="J1246" s="293" t="str">
        <f t="shared" si="272"/>
        <v/>
      </c>
      <c r="K1246" s="293" t="str">
        <f t="shared" si="272"/>
        <v/>
      </c>
      <c r="L1246" s="293" t="str">
        <f t="shared" si="272"/>
        <v/>
      </c>
      <c r="M1246" s="293" t="str">
        <f t="shared" si="272"/>
        <v/>
      </c>
      <c r="N1246" s="293" t="str">
        <f t="shared" si="272"/>
        <v/>
      </c>
      <c r="O1246" s="293" t="str">
        <f t="shared" si="272"/>
        <v/>
      </c>
      <c r="P1246" s="293" t="str">
        <f t="shared" si="271"/>
        <v/>
      </c>
      <c r="Q1246" s="293" t="str">
        <f t="shared" si="271"/>
        <v/>
      </c>
      <c r="R1246" s="293" t="str">
        <f t="shared" si="271"/>
        <v/>
      </c>
      <c r="S1246" s="293" t="str">
        <f t="shared" si="271"/>
        <v/>
      </c>
      <c r="T1246" s="293" t="str">
        <f t="shared" si="271"/>
        <v/>
      </c>
      <c r="U1246" s="293" t="str">
        <f t="shared" si="271"/>
        <v/>
      </c>
      <c r="V1246" s="293" t="str">
        <f t="shared" si="271"/>
        <v/>
      </c>
      <c r="W1246" s="293" t="str">
        <f t="shared" si="271"/>
        <v/>
      </c>
      <c r="X1246" s="293" t="str">
        <f t="shared" si="271"/>
        <v/>
      </c>
      <c r="Y1246" s="293" t="str">
        <f t="shared" si="271"/>
        <v/>
      </c>
      <c r="Z1246" s="293" t="str">
        <f t="shared" si="273"/>
        <v/>
      </c>
      <c r="AA1246" s="293" t="str">
        <f t="shared" si="273"/>
        <v/>
      </c>
      <c r="AB1246" s="293" t="str">
        <f t="shared" si="273"/>
        <v/>
      </c>
      <c r="AC1246" s="293" t="str">
        <f t="shared" si="273"/>
        <v/>
      </c>
      <c r="AD1246" s="293" t="str">
        <f t="shared" si="273"/>
        <v/>
      </c>
      <c r="AE1246" s="293" t="str">
        <f t="shared" si="273"/>
        <v/>
      </c>
      <c r="AF1246" s="293" t="str">
        <f t="shared" si="273"/>
        <v/>
      </c>
      <c r="AG1246" s="293" t="str">
        <f t="shared" si="273"/>
        <v/>
      </c>
      <c r="AH1246" s="293">
        <f t="shared" si="269"/>
        <v>0</v>
      </c>
      <c r="AI1246" s="292" t="str">
        <f t="shared" si="270"/>
        <v>X</v>
      </c>
    </row>
    <row r="1247" spans="1:35" ht="26.25" x14ac:dyDescent="0.25">
      <c r="A1247"/>
      <c r="B1247">
        <f>TABLA!D1244</f>
        <v>1266</v>
      </c>
      <c r="C1247">
        <f>TABLA!H1244</f>
        <v>4</v>
      </c>
      <c r="D1247" s="165" t="str">
        <f>TABLA!A1244</f>
        <v>F. Ciencias de la Información</v>
      </c>
      <c r="E1247" s="284">
        <f>TABLA!BN1244</f>
        <v>0</v>
      </c>
      <c r="F1247" s="293" t="str">
        <f t="shared" si="272"/>
        <v/>
      </c>
      <c r="G1247" s="293" t="str">
        <f t="shared" si="272"/>
        <v/>
      </c>
      <c r="H1247" s="293" t="str">
        <f t="shared" si="272"/>
        <v/>
      </c>
      <c r="I1247" s="293" t="str">
        <f t="shared" si="272"/>
        <v/>
      </c>
      <c r="J1247" s="293" t="str">
        <f t="shared" si="272"/>
        <v/>
      </c>
      <c r="K1247" s="293" t="str">
        <f t="shared" si="272"/>
        <v/>
      </c>
      <c r="L1247" s="293" t="str">
        <f t="shared" si="272"/>
        <v/>
      </c>
      <c r="M1247" s="293" t="str">
        <f t="shared" si="272"/>
        <v/>
      </c>
      <c r="N1247" s="293" t="str">
        <f t="shared" si="272"/>
        <v/>
      </c>
      <c r="O1247" s="293" t="str">
        <f t="shared" si="272"/>
        <v/>
      </c>
      <c r="P1247" s="293" t="str">
        <f t="shared" si="271"/>
        <v/>
      </c>
      <c r="Q1247" s="293" t="str">
        <f t="shared" si="271"/>
        <v/>
      </c>
      <c r="R1247" s="293" t="str">
        <f t="shared" si="271"/>
        <v/>
      </c>
      <c r="S1247" s="293" t="str">
        <f t="shared" si="271"/>
        <v/>
      </c>
      <c r="T1247" s="293" t="str">
        <f t="shared" si="271"/>
        <v/>
      </c>
      <c r="U1247" s="293" t="str">
        <f t="shared" si="271"/>
        <v/>
      </c>
      <c r="V1247" s="293" t="str">
        <f t="shared" si="271"/>
        <v/>
      </c>
      <c r="W1247" s="293" t="str">
        <f t="shared" si="271"/>
        <v/>
      </c>
      <c r="X1247" s="293" t="str">
        <f t="shared" si="271"/>
        <v/>
      </c>
      <c r="Y1247" s="293" t="str">
        <f t="shared" si="271"/>
        <v/>
      </c>
      <c r="Z1247" s="293" t="str">
        <f t="shared" si="273"/>
        <v/>
      </c>
      <c r="AA1247" s="293" t="str">
        <f t="shared" si="273"/>
        <v/>
      </c>
      <c r="AB1247" s="293" t="str">
        <f t="shared" si="273"/>
        <v/>
      </c>
      <c r="AC1247" s="293" t="str">
        <f t="shared" si="273"/>
        <v/>
      </c>
      <c r="AD1247" s="293" t="str">
        <f t="shared" si="273"/>
        <v/>
      </c>
      <c r="AE1247" s="293" t="str">
        <f t="shared" si="273"/>
        <v/>
      </c>
      <c r="AF1247" s="293" t="str">
        <f t="shared" si="273"/>
        <v/>
      </c>
      <c r="AG1247" s="293" t="str">
        <f t="shared" si="273"/>
        <v/>
      </c>
      <c r="AH1247" s="293">
        <f t="shared" si="269"/>
        <v>0</v>
      </c>
      <c r="AI1247" s="292" t="str">
        <f t="shared" si="270"/>
        <v>X</v>
      </c>
    </row>
    <row r="1248" spans="1:35" ht="26.25" x14ac:dyDescent="0.25">
      <c r="A1248"/>
      <c r="B1248">
        <f>TABLA!D1245</f>
        <v>1267</v>
      </c>
      <c r="C1248">
        <f>TABLA!H1245</f>
        <v>16</v>
      </c>
      <c r="D1248" s="165" t="str">
        <f>TABLA!A1245</f>
        <v>F. Geografía e Historia</v>
      </c>
      <c r="E1248" s="284" t="str">
        <f>TABLA!BN1245</f>
        <v>El catálago de búsqueda antiguo era más fácil de utilizar.&lt;br&gt;A los cursos de formación no he asistido porque siempre coincidia con el horario de mi trabajo.</v>
      </c>
      <c r="F1248" s="293" t="str">
        <f t="shared" si="272"/>
        <v/>
      </c>
      <c r="G1248" s="293" t="str">
        <f t="shared" si="272"/>
        <v/>
      </c>
      <c r="H1248" s="293" t="str">
        <f t="shared" si="272"/>
        <v/>
      </c>
      <c r="I1248" s="293" t="str">
        <f t="shared" si="272"/>
        <v/>
      </c>
      <c r="J1248" s="293" t="str">
        <f t="shared" si="272"/>
        <v/>
      </c>
      <c r="K1248" s="293" t="str">
        <f t="shared" si="272"/>
        <v/>
      </c>
      <c r="L1248" s="293" t="str">
        <f t="shared" si="272"/>
        <v/>
      </c>
      <c r="M1248" s="293" t="str">
        <f t="shared" si="272"/>
        <v/>
      </c>
      <c r="N1248" s="293" t="str">
        <f t="shared" si="272"/>
        <v/>
      </c>
      <c r="O1248" s="293" t="str">
        <f t="shared" si="272"/>
        <v/>
      </c>
      <c r="P1248" s="293" t="str">
        <f t="shared" si="271"/>
        <v>x</v>
      </c>
      <c r="Q1248" s="293" t="str">
        <f t="shared" si="271"/>
        <v/>
      </c>
      <c r="R1248" s="293" t="str">
        <f t="shared" si="271"/>
        <v/>
      </c>
      <c r="S1248" s="293" t="str">
        <f t="shared" si="271"/>
        <v/>
      </c>
      <c r="T1248" s="293" t="str">
        <f t="shared" si="271"/>
        <v/>
      </c>
      <c r="U1248" s="293" t="str">
        <f t="shared" si="271"/>
        <v/>
      </c>
      <c r="V1248" s="293" t="str">
        <f t="shared" si="271"/>
        <v/>
      </c>
      <c r="W1248" s="293" t="str">
        <f t="shared" si="271"/>
        <v/>
      </c>
      <c r="X1248" s="293" t="str">
        <f t="shared" si="271"/>
        <v/>
      </c>
      <c r="Y1248" s="293" t="str">
        <f t="shared" si="271"/>
        <v/>
      </c>
      <c r="Z1248" s="293" t="str">
        <f t="shared" si="273"/>
        <v/>
      </c>
      <c r="AA1248" s="293" t="str">
        <f t="shared" si="273"/>
        <v/>
      </c>
      <c r="AB1248" s="293" t="str">
        <f t="shared" si="273"/>
        <v/>
      </c>
      <c r="AC1248" s="293" t="str">
        <f t="shared" si="273"/>
        <v/>
      </c>
      <c r="AD1248" s="293" t="str">
        <f t="shared" si="273"/>
        <v/>
      </c>
      <c r="AE1248" s="293" t="str">
        <f t="shared" si="273"/>
        <v>x</v>
      </c>
      <c r="AF1248" s="293" t="str">
        <f t="shared" si="273"/>
        <v/>
      </c>
      <c r="AG1248" s="293" t="str">
        <f t="shared" si="273"/>
        <v/>
      </c>
      <c r="AH1248" s="293">
        <f t="shared" si="269"/>
        <v>2</v>
      </c>
      <c r="AI1248" s="292">
        <f t="shared" si="270"/>
        <v>1</v>
      </c>
    </row>
    <row r="1249" spans="1:35" ht="25.5" x14ac:dyDescent="0.25">
      <c r="A1249"/>
      <c r="B1249">
        <f>TABLA!D1246</f>
        <v>1268</v>
      </c>
      <c r="C1249">
        <f>TABLA!H1246</f>
        <v>8</v>
      </c>
      <c r="D1249" s="284" t="str">
        <f>TABLA!A1246</f>
        <v>F. Ciencias Matemáticas</v>
      </c>
      <c r="E1249" s="284">
        <f>TABLA!BN1246</f>
        <v>0</v>
      </c>
      <c r="F1249" s="293" t="str">
        <f t="shared" si="272"/>
        <v/>
      </c>
      <c r="G1249" s="293" t="str">
        <f t="shared" si="272"/>
        <v/>
      </c>
      <c r="H1249" s="293" t="str">
        <f t="shared" si="272"/>
        <v/>
      </c>
      <c r="I1249" s="293" t="str">
        <f t="shared" si="272"/>
        <v/>
      </c>
      <c r="J1249" s="293" t="str">
        <f t="shared" si="272"/>
        <v/>
      </c>
      <c r="K1249" s="293" t="str">
        <f t="shared" si="272"/>
        <v/>
      </c>
      <c r="L1249" s="293" t="str">
        <f t="shared" si="272"/>
        <v/>
      </c>
      <c r="M1249" s="293" t="str">
        <f t="shared" si="272"/>
        <v/>
      </c>
      <c r="N1249" s="293" t="str">
        <f t="shared" si="272"/>
        <v/>
      </c>
      <c r="O1249" s="293" t="str">
        <f t="shared" si="272"/>
        <v/>
      </c>
      <c r="P1249" s="293" t="str">
        <f t="shared" si="271"/>
        <v/>
      </c>
      <c r="Q1249" s="293" t="str">
        <f t="shared" si="271"/>
        <v/>
      </c>
      <c r="R1249" s="293" t="str">
        <f t="shared" si="271"/>
        <v/>
      </c>
      <c r="S1249" s="293" t="str">
        <f t="shared" si="271"/>
        <v/>
      </c>
      <c r="T1249" s="293" t="str">
        <f t="shared" si="271"/>
        <v/>
      </c>
      <c r="U1249" s="293" t="str">
        <f t="shared" si="271"/>
        <v/>
      </c>
      <c r="V1249" s="293" t="str">
        <f t="shared" si="271"/>
        <v/>
      </c>
      <c r="W1249" s="293" t="str">
        <f t="shared" si="271"/>
        <v/>
      </c>
      <c r="X1249" s="293" t="str">
        <f t="shared" si="271"/>
        <v/>
      </c>
      <c r="Y1249" s="293" t="str">
        <f t="shared" si="271"/>
        <v/>
      </c>
      <c r="Z1249" s="293" t="str">
        <f t="shared" si="273"/>
        <v/>
      </c>
      <c r="AA1249" s="293" t="str">
        <f t="shared" si="273"/>
        <v/>
      </c>
      <c r="AB1249" s="293" t="str">
        <f t="shared" si="273"/>
        <v/>
      </c>
      <c r="AC1249" s="293" t="str">
        <f t="shared" si="273"/>
        <v/>
      </c>
      <c r="AD1249" s="293" t="str">
        <f t="shared" si="273"/>
        <v/>
      </c>
      <c r="AE1249" s="293" t="str">
        <f t="shared" si="273"/>
        <v/>
      </c>
      <c r="AF1249" s="293" t="str">
        <f t="shared" si="273"/>
        <v/>
      </c>
      <c r="AG1249" s="293" t="str">
        <f t="shared" si="273"/>
        <v/>
      </c>
      <c r="AH1249" s="293">
        <f t="shared" si="269"/>
        <v>0</v>
      </c>
      <c r="AI1249" s="292" t="str">
        <f t="shared" si="270"/>
        <v>X</v>
      </c>
    </row>
    <row r="1250" spans="1:35" ht="15.75" x14ac:dyDescent="0.25">
      <c r="A1250"/>
      <c r="B1250">
        <f>TABLA!D1247</f>
        <v>1269</v>
      </c>
      <c r="C1250">
        <f>TABLA!H1247</f>
        <v>14</v>
      </c>
      <c r="D1250" s="165" t="str">
        <f>TABLA!A1247</f>
        <v>F. Filología</v>
      </c>
      <c r="E1250" s="284">
        <f>TABLA!BN1247</f>
        <v>0</v>
      </c>
      <c r="F1250" s="293" t="str">
        <f t="shared" si="272"/>
        <v/>
      </c>
      <c r="G1250" s="293" t="str">
        <f t="shared" si="272"/>
        <v/>
      </c>
      <c r="H1250" s="293" t="str">
        <f t="shared" si="272"/>
        <v/>
      </c>
      <c r="I1250" s="293" t="str">
        <f t="shared" si="272"/>
        <v/>
      </c>
      <c r="J1250" s="293" t="str">
        <f t="shared" si="272"/>
        <v/>
      </c>
      <c r="K1250" s="293" t="str">
        <f t="shared" si="272"/>
        <v/>
      </c>
      <c r="L1250" s="293" t="str">
        <f t="shared" si="272"/>
        <v/>
      </c>
      <c r="M1250" s="293" t="str">
        <f t="shared" si="272"/>
        <v/>
      </c>
      <c r="N1250" s="293" t="str">
        <f t="shared" si="272"/>
        <v/>
      </c>
      <c r="O1250" s="293" t="str">
        <f t="shared" si="272"/>
        <v/>
      </c>
      <c r="P1250" s="293" t="str">
        <f t="shared" si="272"/>
        <v/>
      </c>
      <c r="Q1250" s="293" t="str">
        <f t="shared" si="272"/>
        <v/>
      </c>
      <c r="R1250" s="293" t="str">
        <f t="shared" si="272"/>
        <v/>
      </c>
      <c r="S1250" s="293" t="str">
        <f t="shared" si="272"/>
        <v/>
      </c>
      <c r="T1250" s="293" t="str">
        <f t="shared" si="272"/>
        <v/>
      </c>
      <c r="U1250" s="293" t="str">
        <f t="shared" si="272"/>
        <v/>
      </c>
      <c r="V1250" s="293" t="str">
        <f t="shared" ref="P1250:AE1265" si="274">IFERROR((IF(FIND(V$1,$E1250,1)&gt;0,"x")),"")</f>
        <v/>
      </c>
      <c r="W1250" s="293" t="str">
        <f t="shared" si="274"/>
        <v/>
      </c>
      <c r="X1250" s="293" t="str">
        <f t="shared" si="274"/>
        <v/>
      </c>
      <c r="Y1250" s="293" t="str">
        <f t="shared" si="274"/>
        <v/>
      </c>
      <c r="Z1250" s="293" t="str">
        <f t="shared" si="273"/>
        <v/>
      </c>
      <c r="AA1250" s="293" t="str">
        <f t="shared" si="273"/>
        <v/>
      </c>
      <c r="AB1250" s="293" t="str">
        <f t="shared" si="273"/>
        <v/>
      </c>
      <c r="AC1250" s="293" t="str">
        <f t="shared" si="273"/>
        <v/>
      </c>
      <c r="AD1250" s="293" t="str">
        <f t="shared" si="273"/>
        <v/>
      </c>
      <c r="AE1250" s="293" t="str">
        <f t="shared" si="273"/>
        <v/>
      </c>
      <c r="AF1250" s="293" t="str">
        <f t="shared" si="273"/>
        <v/>
      </c>
      <c r="AG1250" s="293" t="str">
        <f t="shared" si="273"/>
        <v/>
      </c>
      <c r="AH1250" s="293">
        <f t="shared" si="269"/>
        <v>0</v>
      </c>
      <c r="AI1250" s="292" t="str">
        <f t="shared" si="270"/>
        <v>X</v>
      </c>
    </row>
    <row r="1251" spans="1:35" ht="25.5" x14ac:dyDescent="0.25">
      <c r="A1251"/>
      <c r="B1251">
        <f>TABLA!D1248</f>
        <v>1270</v>
      </c>
      <c r="C1251">
        <f>TABLA!H1248</f>
        <v>8</v>
      </c>
      <c r="D1251" s="284" t="str">
        <f>TABLA!A1248</f>
        <v>F. Ciencias Matemáticas</v>
      </c>
      <c r="E1251" s="284">
        <f>TABLA!BN1248</f>
        <v>0</v>
      </c>
      <c r="F1251" s="293" t="str">
        <f t="shared" ref="F1251:U1266" si="275">IFERROR((IF(FIND(F$1,$E1251,1)&gt;0,"x")),"")</f>
        <v/>
      </c>
      <c r="G1251" s="293" t="str">
        <f t="shared" si="275"/>
        <v/>
      </c>
      <c r="H1251" s="293" t="str">
        <f t="shared" si="275"/>
        <v/>
      </c>
      <c r="I1251" s="293" t="str">
        <f t="shared" si="275"/>
        <v/>
      </c>
      <c r="J1251" s="293" t="str">
        <f t="shared" si="275"/>
        <v/>
      </c>
      <c r="K1251" s="293" t="str">
        <f t="shared" si="275"/>
        <v/>
      </c>
      <c r="L1251" s="293" t="str">
        <f t="shared" si="275"/>
        <v/>
      </c>
      <c r="M1251" s="293" t="str">
        <f t="shared" si="275"/>
        <v/>
      </c>
      <c r="N1251" s="293" t="str">
        <f t="shared" si="275"/>
        <v/>
      </c>
      <c r="O1251" s="293" t="str">
        <f t="shared" si="275"/>
        <v/>
      </c>
      <c r="P1251" s="293" t="str">
        <f t="shared" si="274"/>
        <v/>
      </c>
      <c r="Q1251" s="293" t="str">
        <f t="shared" si="274"/>
        <v/>
      </c>
      <c r="R1251" s="293" t="str">
        <f t="shared" si="274"/>
        <v/>
      </c>
      <c r="S1251" s="293" t="str">
        <f t="shared" si="274"/>
        <v/>
      </c>
      <c r="T1251" s="293" t="str">
        <f t="shared" si="274"/>
        <v/>
      </c>
      <c r="U1251" s="293" t="str">
        <f t="shared" si="274"/>
        <v/>
      </c>
      <c r="V1251" s="293" t="str">
        <f t="shared" si="274"/>
        <v/>
      </c>
      <c r="W1251" s="293" t="str">
        <f t="shared" si="274"/>
        <v/>
      </c>
      <c r="X1251" s="293" t="str">
        <f t="shared" si="274"/>
        <v/>
      </c>
      <c r="Y1251" s="293" t="str">
        <f t="shared" si="274"/>
        <v/>
      </c>
      <c r="Z1251" s="293" t="str">
        <f t="shared" si="274"/>
        <v/>
      </c>
      <c r="AA1251" s="293" t="str">
        <f t="shared" si="274"/>
        <v/>
      </c>
      <c r="AB1251" s="293" t="str">
        <f t="shared" si="274"/>
        <v/>
      </c>
      <c r="AC1251" s="293" t="str">
        <f t="shared" si="274"/>
        <v/>
      </c>
      <c r="AD1251" s="293" t="str">
        <f t="shared" si="274"/>
        <v/>
      </c>
      <c r="AE1251" s="293" t="str">
        <f t="shared" si="274"/>
        <v/>
      </c>
      <c r="AF1251" s="293" t="str">
        <f t="shared" ref="Z1251:AG1266" si="276">IFERROR((IF(FIND(AF$1,$E1251,1)&gt;0,"x")),"")</f>
        <v/>
      </c>
      <c r="AG1251" s="293" t="str">
        <f t="shared" si="276"/>
        <v/>
      </c>
      <c r="AH1251" s="293">
        <f t="shared" si="269"/>
        <v>0</v>
      </c>
      <c r="AI1251" s="292" t="str">
        <f t="shared" si="270"/>
        <v>X</v>
      </c>
    </row>
    <row r="1252" spans="1:35" ht="15.75" x14ac:dyDescent="0.25">
      <c r="A1252"/>
      <c r="B1252">
        <f>TABLA!D1249</f>
        <v>1271</v>
      </c>
      <c r="C1252">
        <f>TABLA!H1249</f>
        <v>1</v>
      </c>
      <c r="D1252" s="165" t="str">
        <f>TABLA!A1249</f>
        <v>F. Bellas Artes</v>
      </c>
      <c r="E1252" s="284">
        <f>TABLA!BN1249</f>
        <v>0</v>
      </c>
      <c r="F1252" s="293" t="str">
        <f t="shared" si="275"/>
        <v/>
      </c>
      <c r="G1252" s="293" t="str">
        <f t="shared" si="275"/>
        <v/>
      </c>
      <c r="H1252" s="293" t="str">
        <f t="shared" si="275"/>
        <v/>
      </c>
      <c r="I1252" s="293" t="str">
        <f t="shared" si="275"/>
        <v/>
      </c>
      <c r="J1252" s="293" t="str">
        <f t="shared" si="275"/>
        <v/>
      </c>
      <c r="K1252" s="293" t="str">
        <f t="shared" si="275"/>
        <v/>
      </c>
      <c r="L1252" s="293" t="str">
        <f t="shared" si="275"/>
        <v/>
      </c>
      <c r="M1252" s="293" t="str">
        <f t="shared" si="275"/>
        <v/>
      </c>
      <c r="N1252" s="293" t="str">
        <f t="shared" si="275"/>
        <v/>
      </c>
      <c r="O1252" s="293" t="str">
        <f t="shared" si="275"/>
        <v/>
      </c>
      <c r="P1252" s="293" t="str">
        <f t="shared" si="274"/>
        <v/>
      </c>
      <c r="Q1252" s="293" t="str">
        <f t="shared" si="274"/>
        <v/>
      </c>
      <c r="R1252" s="293" t="str">
        <f t="shared" si="274"/>
        <v/>
      </c>
      <c r="S1252" s="293" t="str">
        <f t="shared" si="274"/>
        <v/>
      </c>
      <c r="T1252" s="293" t="str">
        <f t="shared" si="274"/>
        <v/>
      </c>
      <c r="U1252" s="293" t="str">
        <f t="shared" si="274"/>
        <v/>
      </c>
      <c r="V1252" s="293" t="str">
        <f t="shared" si="274"/>
        <v/>
      </c>
      <c r="W1252" s="293" t="str">
        <f t="shared" si="274"/>
        <v/>
      </c>
      <c r="X1252" s="293" t="str">
        <f t="shared" si="274"/>
        <v/>
      </c>
      <c r="Y1252" s="293" t="str">
        <f t="shared" si="274"/>
        <v/>
      </c>
      <c r="Z1252" s="293" t="str">
        <f t="shared" si="276"/>
        <v/>
      </c>
      <c r="AA1252" s="293" t="str">
        <f t="shared" si="276"/>
        <v/>
      </c>
      <c r="AB1252" s="293" t="str">
        <f t="shared" si="276"/>
        <v/>
      </c>
      <c r="AC1252" s="293" t="str">
        <f t="shared" si="276"/>
        <v/>
      </c>
      <c r="AD1252" s="293" t="str">
        <f t="shared" si="276"/>
        <v/>
      </c>
      <c r="AE1252" s="293" t="str">
        <f t="shared" si="276"/>
        <v/>
      </c>
      <c r="AF1252" s="293" t="str">
        <f t="shared" si="276"/>
        <v/>
      </c>
      <c r="AG1252" s="293" t="str">
        <f t="shared" si="276"/>
        <v/>
      </c>
      <c r="AH1252" s="293">
        <f t="shared" si="269"/>
        <v>0</v>
      </c>
      <c r="AI1252" s="292" t="str">
        <f t="shared" si="270"/>
        <v>X</v>
      </c>
    </row>
    <row r="1253" spans="1:35" ht="39" x14ac:dyDescent="0.25">
      <c r="A1253" s="3"/>
      <c r="B1253">
        <f>TABLA!D1250</f>
        <v>1272</v>
      </c>
      <c r="C1253">
        <f>TABLA!H1250</f>
        <v>9</v>
      </c>
      <c r="D1253" s="165" t="str">
        <f>TABLA!A1250</f>
        <v>F. Ciencias Políticas y Sociología</v>
      </c>
      <c r="E1253" s="284">
        <f>TABLA!BN1250</f>
        <v>0</v>
      </c>
      <c r="F1253" s="293" t="str">
        <f t="shared" si="275"/>
        <v/>
      </c>
      <c r="G1253" s="293" t="str">
        <f t="shared" si="275"/>
        <v/>
      </c>
      <c r="H1253" s="293" t="str">
        <f t="shared" si="275"/>
        <v/>
      </c>
      <c r="I1253" s="293" t="str">
        <f t="shared" si="275"/>
        <v/>
      </c>
      <c r="J1253" s="293" t="str">
        <f t="shared" si="275"/>
        <v/>
      </c>
      <c r="K1253" s="293" t="str">
        <f t="shared" si="275"/>
        <v/>
      </c>
      <c r="L1253" s="293" t="str">
        <f t="shared" si="275"/>
        <v/>
      </c>
      <c r="M1253" s="293" t="str">
        <f t="shared" si="275"/>
        <v/>
      </c>
      <c r="N1253" s="293" t="str">
        <f t="shared" si="275"/>
        <v/>
      </c>
      <c r="O1253" s="293" t="str">
        <f t="shared" si="275"/>
        <v/>
      </c>
      <c r="P1253" s="293" t="str">
        <f t="shared" si="274"/>
        <v/>
      </c>
      <c r="Q1253" s="293" t="str">
        <f t="shared" si="274"/>
        <v/>
      </c>
      <c r="R1253" s="293" t="str">
        <f t="shared" si="274"/>
        <v/>
      </c>
      <c r="S1253" s="293" t="str">
        <f t="shared" si="274"/>
        <v/>
      </c>
      <c r="T1253" s="293" t="str">
        <f t="shared" si="274"/>
        <v/>
      </c>
      <c r="U1253" s="293" t="str">
        <f t="shared" si="274"/>
        <v/>
      </c>
      <c r="V1253" s="293" t="str">
        <f t="shared" si="274"/>
        <v/>
      </c>
      <c r="W1253" s="293" t="str">
        <f t="shared" si="274"/>
        <v/>
      </c>
      <c r="X1253" s="293" t="str">
        <f t="shared" si="274"/>
        <v/>
      </c>
      <c r="Y1253" s="293" t="str">
        <f t="shared" si="274"/>
        <v/>
      </c>
      <c r="Z1253" s="293" t="str">
        <f t="shared" si="276"/>
        <v/>
      </c>
      <c r="AA1253" s="293" t="str">
        <f t="shared" si="276"/>
        <v/>
      </c>
      <c r="AB1253" s="293" t="str">
        <f t="shared" si="276"/>
        <v/>
      </c>
      <c r="AC1253" s="293" t="str">
        <f t="shared" si="276"/>
        <v/>
      </c>
      <c r="AD1253" s="293" t="str">
        <f t="shared" si="276"/>
        <v/>
      </c>
      <c r="AE1253" s="293" t="str">
        <f t="shared" si="276"/>
        <v/>
      </c>
      <c r="AF1253" s="293" t="str">
        <f t="shared" si="276"/>
        <v/>
      </c>
      <c r="AG1253" s="293" t="str">
        <f t="shared" si="276"/>
        <v/>
      </c>
      <c r="AH1253" s="293">
        <f t="shared" si="269"/>
        <v>0</v>
      </c>
      <c r="AI1253" s="292" t="str">
        <f t="shared" si="270"/>
        <v>X</v>
      </c>
    </row>
    <row r="1254" spans="1:35" ht="15.75" x14ac:dyDescent="0.25">
      <c r="A1254"/>
      <c r="B1254">
        <f>TABLA!D1251</f>
        <v>1273</v>
      </c>
      <c r="C1254">
        <f>TABLA!H1251</f>
        <v>15</v>
      </c>
      <c r="D1254" s="284" t="str">
        <f>TABLA!A1251</f>
        <v>F. Filosofía</v>
      </c>
      <c r="E1254" s="284" t="str">
        <f>TABLA!BN1251</f>
        <v xml:space="preserve">Curso de formación de usuario: no me interesa. </v>
      </c>
      <c r="F1254" s="293" t="str">
        <f t="shared" si="275"/>
        <v/>
      </c>
      <c r="G1254" s="293" t="str">
        <f t="shared" si="275"/>
        <v/>
      </c>
      <c r="H1254" s="293" t="str">
        <f t="shared" si="275"/>
        <v/>
      </c>
      <c r="I1254" s="293" t="str">
        <f t="shared" si="275"/>
        <v/>
      </c>
      <c r="J1254" s="293" t="str">
        <f t="shared" si="275"/>
        <v/>
      </c>
      <c r="K1254" s="293" t="str">
        <f t="shared" si="275"/>
        <v/>
      </c>
      <c r="L1254" s="293" t="str">
        <f t="shared" si="275"/>
        <v/>
      </c>
      <c r="M1254" s="293" t="str">
        <f t="shared" si="275"/>
        <v/>
      </c>
      <c r="N1254" s="293" t="str">
        <f t="shared" si="275"/>
        <v/>
      </c>
      <c r="O1254" s="293" t="str">
        <f t="shared" si="275"/>
        <v/>
      </c>
      <c r="P1254" s="293" t="str">
        <f t="shared" si="274"/>
        <v/>
      </c>
      <c r="Q1254" s="293" t="str">
        <f t="shared" si="274"/>
        <v/>
      </c>
      <c r="R1254" s="293" t="str">
        <f t="shared" si="274"/>
        <v/>
      </c>
      <c r="S1254" s="293" t="str">
        <f t="shared" si="274"/>
        <v/>
      </c>
      <c r="T1254" s="293" t="str">
        <f t="shared" si="274"/>
        <v/>
      </c>
      <c r="U1254" s="293" t="str">
        <f t="shared" si="274"/>
        <v/>
      </c>
      <c r="V1254" s="293" t="str">
        <f t="shared" si="274"/>
        <v/>
      </c>
      <c r="W1254" s="293" t="str">
        <f t="shared" si="274"/>
        <v/>
      </c>
      <c r="X1254" s="293" t="str">
        <f t="shared" si="274"/>
        <v/>
      </c>
      <c r="Y1254" s="293" t="str">
        <f t="shared" si="274"/>
        <v/>
      </c>
      <c r="Z1254" s="293" t="str">
        <f t="shared" si="276"/>
        <v/>
      </c>
      <c r="AA1254" s="293" t="str">
        <f t="shared" si="276"/>
        <v/>
      </c>
      <c r="AB1254" s="293" t="str">
        <f t="shared" si="276"/>
        <v/>
      </c>
      <c r="AC1254" s="293" t="str">
        <f t="shared" si="276"/>
        <v/>
      </c>
      <c r="AD1254" s="293" t="str">
        <f t="shared" si="276"/>
        <v/>
      </c>
      <c r="AE1254" s="293" t="str">
        <f t="shared" si="276"/>
        <v/>
      </c>
      <c r="AF1254" s="293" t="str">
        <f t="shared" si="276"/>
        <v/>
      </c>
      <c r="AG1254" s="293" t="str">
        <f t="shared" si="276"/>
        <v/>
      </c>
      <c r="AH1254" s="293">
        <f t="shared" si="269"/>
        <v>0</v>
      </c>
      <c r="AI1254" s="292">
        <f t="shared" si="270"/>
        <v>1</v>
      </c>
    </row>
    <row r="1255" spans="1:35" ht="15.75" x14ac:dyDescent="0.25">
      <c r="A1255"/>
      <c r="B1255">
        <f>TABLA!D1252</f>
        <v>1274</v>
      </c>
      <c r="C1255">
        <f>TABLA!H1252</f>
        <v>0</v>
      </c>
      <c r="D1255" s="165" t="str">
        <f>TABLA!A1252</f>
        <v>N/C</v>
      </c>
      <c r="E1255" s="284">
        <f>TABLA!BN1252</f>
        <v>0</v>
      </c>
      <c r="F1255" s="293" t="str">
        <f t="shared" si="275"/>
        <v/>
      </c>
      <c r="G1255" s="293" t="str">
        <f t="shared" si="275"/>
        <v/>
      </c>
      <c r="H1255" s="293" t="str">
        <f t="shared" si="275"/>
        <v/>
      </c>
      <c r="I1255" s="293" t="str">
        <f t="shared" si="275"/>
        <v/>
      </c>
      <c r="J1255" s="293" t="str">
        <f t="shared" si="275"/>
        <v/>
      </c>
      <c r="K1255" s="293" t="str">
        <f t="shared" si="275"/>
        <v/>
      </c>
      <c r="L1255" s="293" t="str">
        <f t="shared" si="275"/>
        <v/>
      </c>
      <c r="M1255" s="293" t="str">
        <f t="shared" si="275"/>
        <v/>
      </c>
      <c r="N1255" s="293" t="str">
        <f t="shared" si="275"/>
        <v/>
      </c>
      <c r="O1255" s="293" t="str">
        <f t="shared" si="275"/>
        <v/>
      </c>
      <c r="P1255" s="293" t="str">
        <f t="shared" si="274"/>
        <v/>
      </c>
      <c r="Q1255" s="293" t="str">
        <f t="shared" si="274"/>
        <v/>
      </c>
      <c r="R1255" s="293" t="str">
        <f t="shared" si="274"/>
        <v/>
      </c>
      <c r="S1255" s="293" t="str">
        <f t="shared" si="274"/>
        <v/>
      </c>
      <c r="T1255" s="293" t="str">
        <f t="shared" si="274"/>
        <v/>
      </c>
      <c r="U1255" s="293" t="str">
        <f t="shared" si="274"/>
        <v/>
      </c>
      <c r="V1255" s="293" t="str">
        <f t="shared" si="274"/>
        <v/>
      </c>
      <c r="W1255" s="293" t="str">
        <f t="shared" si="274"/>
        <v/>
      </c>
      <c r="X1255" s="293" t="str">
        <f t="shared" si="274"/>
        <v/>
      </c>
      <c r="Y1255" s="293" t="str">
        <f t="shared" si="274"/>
        <v/>
      </c>
      <c r="Z1255" s="293" t="str">
        <f t="shared" si="276"/>
        <v/>
      </c>
      <c r="AA1255" s="293" t="str">
        <f t="shared" si="276"/>
        <v/>
      </c>
      <c r="AB1255" s="293" t="str">
        <f t="shared" si="276"/>
        <v/>
      </c>
      <c r="AC1255" s="293" t="str">
        <f t="shared" si="276"/>
        <v/>
      </c>
      <c r="AD1255" s="293" t="str">
        <f t="shared" si="276"/>
        <v/>
      </c>
      <c r="AE1255" s="293" t="str">
        <f t="shared" si="276"/>
        <v/>
      </c>
      <c r="AF1255" s="293" t="str">
        <f t="shared" si="276"/>
        <v/>
      </c>
      <c r="AG1255" s="293" t="str">
        <f t="shared" si="276"/>
        <v/>
      </c>
      <c r="AH1255" s="293">
        <f t="shared" si="269"/>
        <v>0</v>
      </c>
      <c r="AI1255" s="292" t="str">
        <f t="shared" si="270"/>
        <v>X</v>
      </c>
    </row>
    <row r="1256" spans="1:35" ht="15.75" x14ac:dyDescent="0.25">
      <c r="A1256" s="3"/>
      <c r="B1256">
        <f>TABLA!D1253</f>
        <v>1275</v>
      </c>
      <c r="C1256">
        <f>TABLA!H1253</f>
        <v>11</v>
      </c>
      <c r="D1256" s="284" t="str">
        <f>TABLA!A1253</f>
        <v>F. Derecho</v>
      </c>
      <c r="E1256" s="284" t="str">
        <f>TABLA!BN1253</f>
        <v xml:space="preserve">Hace mucho frío en invierno </v>
      </c>
      <c r="F1256" s="293" t="str">
        <f t="shared" si="275"/>
        <v/>
      </c>
      <c r="G1256" s="293" t="str">
        <f t="shared" si="275"/>
        <v/>
      </c>
      <c r="H1256" s="293" t="str">
        <f t="shared" si="275"/>
        <v/>
      </c>
      <c r="I1256" s="293" t="str">
        <f t="shared" si="275"/>
        <v/>
      </c>
      <c r="J1256" s="293" t="str">
        <f t="shared" si="275"/>
        <v/>
      </c>
      <c r="K1256" s="293" t="str">
        <f t="shared" si="275"/>
        <v/>
      </c>
      <c r="L1256" s="293" t="str">
        <f t="shared" si="275"/>
        <v/>
      </c>
      <c r="M1256" s="293" t="str">
        <f t="shared" si="275"/>
        <v/>
      </c>
      <c r="N1256" s="293" t="str">
        <f t="shared" si="275"/>
        <v/>
      </c>
      <c r="O1256" s="293" t="str">
        <f t="shared" si="275"/>
        <v/>
      </c>
      <c r="P1256" s="293" t="str">
        <f t="shared" si="274"/>
        <v/>
      </c>
      <c r="Q1256" s="293" t="str">
        <f t="shared" si="274"/>
        <v/>
      </c>
      <c r="R1256" s="293" t="str">
        <f t="shared" si="274"/>
        <v/>
      </c>
      <c r="S1256" s="293" t="str">
        <f t="shared" si="274"/>
        <v/>
      </c>
      <c r="T1256" s="293" t="str">
        <f t="shared" si="274"/>
        <v/>
      </c>
      <c r="U1256" s="293" t="str">
        <f t="shared" si="274"/>
        <v/>
      </c>
      <c r="V1256" s="293" t="str">
        <f t="shared" si="274"/>
        <v/>
      </c>
      <c r="W1256" s="293" t="str">
        <f t="shared" si="274"/>
        <v/>
      </c>
      <c r="X1256" s="293" t="str">
        <f t="shared" si="274"/>
        <v/>
      </c>
      <c r="Y1256" s="293" t="str">
        <f t="shared" si="274"/>
        <v/>
      </c>
      <c r="Z1256" s="293" t="str">
        <f t="shared" si="276"/>
        <v/>
      </c>
      <c r="AA1256" s="293" t="str">
        <f t="shared" si="276"/>
        <v/>
      </c>
      <c r="AB1256" s="293" t="str">
        <f t="shared" si="276"/>
        <v/>
      </c>
      <c r="AC1256" s="293" t="str">
        <f t="shared" si="276"/>
        <v/>
      </c>
      <c r="AD1256" s="293" t="str">
        <f t="shared" si="276"/>
        <v/>
      </c>
      <c r="AE1256" s="293" t="str">
        <f t="shared" si="276"/>
        <v/>
      </c>
      <c r="AF1256" s="293" t="str">
        <f t="shared" si="276"/>
        <v/>
      </c>
      <c r="AG1256" s="293" t="str">
        <f t="shared" si="276"/>
        <v/>
      </c>
      <c r="AH1256" s="293">
        <f t="shared" si="269"/>
        <v>0</v>
      </c>
      <c r="AI1256" s="292">
        <f t="shared" si="270"/>
        <v>1</v>
      </c>
    </row>
    <row r="1257" spans="1:35" ht="25.5" x14ac:dyDescent="0.25">
      <c r="A1257"/>
      <c r="B1257">
        <f>TABLA!D1254</f>
        <v>1276</v>
      </c>
      <c r="C1257">
        <f>TABLA!H1254</f>
        <v>2</v>
      </c>
      <c r="D1257" s="284" t="str">
        <f>TABLA!A1254</f>
        <v>F. Ciencias Biológicas</v>
      </c>
      <c r="E1257" s="284">
        <f>TABLA!BN1254</f>
        <v>0</v>
      </c>
      <c r="F1257" s="293" t="str">
        <f t="shared" si="275"/>
        <v/>
      </c>
      <c r="G1257" s="293" t="str">
        <f t="shared" si="275"/>
        <v/>
      </c>
      <c r="H1257" s="293" t="str">
        <f t="shared" si="275"/>
        <v/>
      </c>
      <c r="I1257" s="293" t="str">
        <f t="shared" si="275"/>
        <v/>
      </c>
      <c r="J1257" s="293" t="str">
        <f t="shared" si="275"/>
        <v/>
      </c>
      <c r="K1257" s="293" t="str">
        <f t="shared" si="275"/>
        <v/>
      </c>
      <c r="L1257" s="293" t="str">
        <f t="shared" si="275"/>
        <v/>
      </c>
      <c r="M1257" s="293" t="str">
        <f t="shared" si="275"/>
        <v/>
      </c>
      <c r="N1257" s="293" t="str">
        <f t="shared" si="275"/>
        <v/>
      </c>
      <c r="O1257" s="293" t="str">
        <f t="shared" si="275"/>
        <v/>
      </c>
      <c r="P1257" s="293" t="str">
        <f t="shared" si="274"/>
        <v/>
      </c>
      <c r="Q1257" s="293" t="str">
        <f t="shared" si="274"/>
        <v/>
      </c>
      <c r="R1257" s="293" t="str">
        <f t="shared" si="274"/>
        <v/>
      </c>
      <c r="S1257" s="293" t="str">
        <f t="shared" si="274"/>
        <v/>
      </c>
      <c r="T1257" s="293" t="str">
        <f t="shared" si="274"/>
        <v/>
      </c>
      <c r="U1257" s="293" t="str">
        <f t="shared" si="274"/>
        <v/>
      </c>
      <c r="V1257" s="293" t="str">
        <f t="shared" si="274"/>
        <v/>
      </c>
      <c r="W1257" s="293" t="str">
        <f t="shared" si="274"/>
        <v/>
      </c>
      <c r="X1257" s="293" t="str">
        <f t="shared" si="274"/>
        <v/>
      </c>
      <c r="Y1257" s="293" t="str">
        <f t="shared" si="274"/>
        <v/>
      </c>
      <c r="Z1257" s="293" t="str">
        <f t="shared" si="276"/>
        <v/>
      </c>
      <c r="AA1257" s="293" t="str">
        <f t="shared" si="276"/>
        <v/>
      </c>
      <c r="AB1257" s="293" t="str">
        <f t="shared" si="276"/>
        <v/>
      </c>
      <c r="AC1257" s="293" t="str">
        <f t="shared" si="276"/>
        <v/>
      </c>
      <c r="AD1257" s="293" t="str">
        <f t="shared" si="276"/>
        <v/>
      </c>
      <c r="AE1257" s="293" t="str">
        <f t="shared" si="276"/>
        <v/>
      </c>
      <c r="AF1257" s="293" t="str">
        <f t="shared" si="276"/>
        <v/>
      </c>
      <c r="AG1257" s="293" t="str">
        <f t="shared" si="276"/>
        <v/>
      </c>
      <c r="AH1257" s="293">
        <f t="shared" si="269"/>
        <v>0</v>
      </c>
      <c r="AI1257" s="292" t="str">
        <f t="shared" si="270"/>
        <v>X</v>
      </c>
    </row>
    <row r="1258" spans="1:35" ht="25.5" x14ac:dyDescent="0.25">
      <c r="A1258"/>
      <c r="B1258">
        <f>TABLA!D1255</f>
        <v>1277</v>
      </c>
      <c r="C1258">
        <f>TABLA!H1255</f>
        <v>16</v>
      </c>
      <c r="D1258" s="284" t="str">
        <f>TABLA!A1255</f>
        <v>F. Geografía e Historia</v>
      </c>
      <c r="E1258" s="284">
        <f>TABLA!BN1255</f>
        <v>0</v>
      </c>
      <c r="F1258" s="293" t="str">
        <f t="shared" si="275"/>
        <v/>
      </c>
      <c r="G1258" s="293" t="str">
        <f t="shared" si="275"/>
        <v/>
      </c>
      <c r="H1258" s="293" t="str">
        <f t="shared" si="275"/>
        <v/>
      </c>
      <c r="I1258" s="293" t="str">
        <f t="shared" si="275"/>
        <v/>
      </c>
      <c r="J1258" s="293" t="str">
        <f t="shared" si="275"/>
        <v/>
      </c>
      <c r="K1258" s="293" t="str">
        <f t="shared" si="275"/>
        <v/>
      </c>
      <c r="L1258" s="293" t="str">
        <f t="shared" si="275"/>
        <v/>
      </c>
      <c r="M1258" s="293" t="str">
        <f t="shared" si="275"/>
        <v/>
      </c>
      <c r="N1258" s="293" t="str">
        <f t="shared" si="275"/>
        <v/>
      </c>
      <c r="O1258" s="293" t="str">
        <f t="shared" si="275"/>
        <v/>
      </c>
      <c r="P1258" s="293" t="str">
        <f t="shared" si="274"/>
        <v/>
      </c>
      <c r="Q1258" s="293" t="str">
        <f t="shared" si="274"/>
        <v/>
      </c>
      <c r="R1258" s="293" t="str">
        <f t="shared" si="274"/>
        <v/>
      </c>
      <c r="S1258" s="293" t="str">
        <f t="shared" si="274"/>
        <v/>
      </c>
      <c r="T1258" s="293" t="str">
        <f t="shared" si="274"/>
        <v/>
      </c>
      <c r="U1258" s="293" t="str">
        <f t="shared" si="274"/>
        <v/>
      </c>
      <c r="V1258" s="293" t="str">
        <f t="shared" si="274"/>
        <v/>
      </c>
      <c r="W1258" s="293" t="str">
        <f t="shared" si="274"/>
        <v/>
      </c>
      <c r="X1258" s="293" t="str">
        <f t="shared" si="274"/>
        <v/>
      </c>
      <c r="Y1258" s="293" t="str">
        <f t="shared" si="274"/>
        <v/>
      </c>
      <c r="Z1258" s="293" t="str">
        <f t="shared" si="276"/>
        <v/>
      </c>
      <c r="AA1258" s="293" t="str">
        <f t="shared" si="276"/>
        <v/>
      </c>
      <c r="AB1258" s="293" t="str">
        <f t="shared" si="276"/>
        <v/>
      </c>
      <c r="AC1258" s="293" t="str">
        <f t="shared" si="276"/>
        <v/>
      </c>
      <c r="AD1258" s="293" t="str">
        <f t="shared" si="276"/>
        <v/>
      </c>
      <c r="AE1258" s="293" t="str">
        <f t="shared" si="276"/>
        <v/>
      </c>
      <c r="AF1258" s="293" t="str">
        <f t="shared" si="276"/>
        <v/>
      </c>
      <c r="AG1258" s="293" t="str">
        <f t="shared" si="276"/>
        <v/>
      </c>
      <c r="AH1258" s="293">
        <f t="shared" si="269"/>
        <v>0</v>
      </c>
      <c r="AI1258" s="292" t="str">
        <f t="shared" si="270"/>
        <v>X</v>
      </c>
    </row>
    <row r="1259" spans="1:35" ht="25.5" x14ac:dyDescent="0.25">
      <c r="A1259"/>
      <c r="B1259">
        <f>TABLA!D1256</f>
        <v>1278</v>
      </c>
      <c r="C1259">
        <f>TABLA!H1256</f>
        <v>24</v>
      </c>
      <c r="D1259" s="284" t="str">
        <f>TABLA!A1256</f>
        <v>F. Comercio y Turismo</v>
      </c>
      <c r="E1259" s="284" t="str">
        <f>TABLA!BN1256</f>
        <v>....</v>
      </c>
      <c r="F1259" s="293" t="str">
        <f t="shared" si="275"/>
        <v/>
      </c>
      <c r="G1259" s="293" t="str">
        <f t="shared" si="275"/>
        <v/>
      </c>
      <c r="H1259" s="293" t="str">
        <f t="shared" si="275"/>
        <v/>
      </c>
      <c r="I1259" s="293" t="str">
        <f t="shared" si="275"/>
        <v/>
      </c>
      <c r="J1259" s="293" t="str">
        <f t="shared" si="275"/>
        <v/>
      </c>
      <c r="K1259" s="293" t="str">
        <f t="shared" si="275"/>
        <v/>
      </c>
      <c r="L1259" s="293" t="str">
        <f t="shared" si="275"/>
        <v/>
      </c>
      <c r="M1259" s="293" t="str">
        <f t="shared" si="275"/>
        <v/>
      </c>
      <c r="N1259" s="293" t="str">
        <f t="shared" si="275"/>
        <v/>
      </c>
      <c r="O1259" s="293" t="str">
        <f t="shared" si="275"/>
        <v/>
      </c>
      <c r="P1259" s="293" t="str">
        <f t="shared" si="274"/>
        <v/>
      </c>
      <c r="Q1259" s="293" t="str">
        <f t="shared" si="274"/>
        <v/>
      </c>
      <c r="R1259" s="293" t="str">
        <f t="shared" si="274"/>
        <v/>
      </c>
      <c r="S1259" s="293" t="str">
        <f t="shared" si="274"/>
        <v/>
      </c>
      <c r="T1259" s="293" t="str">
        <f t="shared" si="274"/>
        <v/>
      </c>
      <c r="U1259" s="293" t="str">
        <f t="shared" si="274"/>
        <v/>
      </c>
      <c r="V1259" s="293" t="str">
        <f t="shared" si="274"/>
        <v/>
      </c>
      <c r="W1259" s="293" t="str">
        <f t="shared" si="274"/>
        <v/>
      </c>
      <c r="X1259" s="293" t="str">
        <f t="shared" si="274"/>
        <v/>
      </c>
      <c r="Y1259" s="293" t="str">
        <f t="shared" si="274"/>
        <v/>
      </c>
      <c r="Z1259" s="293" t="str">
        <f t="shared" si="276"/>
        <v/>
      </c>
      <c r="AA1259" s="293" t="str">
        <f t="shared" si="276"/>
        <v/>
      </c>
      <c r="AB1259" s="293" t="str">
        <f t="shared" si="276"/>
        <v/>
      </c>
      <c r="AC1259" s="293" t="str">
        <f t="shared" si="276"/>
        <v/>
      </c>
      <c r="AD1259" s="293" t="str">
        <f t="shared" si="276"/>
        <v/>
      </c>
      <c r="AE1259" s="293" t="str">
        <f t="shared" si="276"/>
        <v/>
      </c>
      <c r="AF1259" s="293" t="str">
        <f t="shared" si="276"/>
        <v/>
      </c>
      <c r="AG1259" s="293" t="str">
        <f t="shared" si="276"/>
        <v/>
      </c>
      <c r="AH1259" s="293">
        <f t="shared" si="269"/>
        <v>0</v>
      </c>
      <c r="AI1259" s="292">
        <f t="shared" si="270"/>
        <v>1</v>
      </c>
    </row>
    <row r="1260" spans="1:35" ht="15.75" x14ac:dyDescent="0.25">
      <c r="A1260" s="3"/>
      <c r="B1260">
        <f>TABLA!D1257</f>
        <v>1279</v>
      </c>
      <c r="C1260">
        <f>TABLA!H1257</f>
        <v>21</v>
      </c>
      <c r="D1260" s="284" t="str">
        <f>TABLA!A1257</f>
        <v>F. Veterinaria</v>
      </c>
      <c r="E1260" s="284">
        <f>TABLA!BN1257</f>
        <v>0</v>
      </c>
      <c r="F1260" s="293" t="str">
        <f t="shared" si="275"/>
        <v/>
      </c>
      <c r="G1260" s="293" t="str">
        <f t="shared" si="275"/>
        <v/>
      </c>
      <c r="H1260" s="293" t="str">
        <f t="shared" si="275"/>
        <v/>
      </c>
      <c r="I1260" s="293" t="str">
        <f t="shared" si="275"/>
        <v/>
      </c>
      <c r="J1260" s="293" t="str">
        <f t="shared" si="275"/>
        <v/>
      </c>
      <c r="K1260" s="293" t="str">
        <f t="shared" si="275"/>
        <v/>
      </c>
      <c r="L1260" s="293" t="str">
        <f t="shared" si="275"/>
        <v/>
      </c>
      <c r="M1260" s="293" t="str">
        <f t="shared" si="275"/>
        <v/>
      </c>
      <c r="N1260" s="293" t="str">
        <f t="shared" si="275"/>
        <v/>
      </c>
      <c r="O1260" s="293" t="str">
        <f t="shared" si="275"/>
        <v/>
      </c>
      <c r="P1260" s="293" t="str">
        <f t="shared" si="274"/>
        <v/>
      </c>
      <c r="Q1260" s="293" t="str">
        <f t="shared" si="274"/>
        <v/>
      </c>
      <c r="R1260" s="293" t="str">
        <f t="shared" si="274"/>
        <v/>
      </c>
      <c r="S1260" s="293" t="str">
        <f t="shared" si="274"/>
        <v/>
      </c>
      <c r="T1260" s="293" t="str">
        <f t="shared" si="274"/>
        <v/>
      </c>
      <c r="U1260" s="293" t="str">
        <f t="shared" si="274"/>
        <v/>
      </c>
      <c r="V1260" s="293" t="str">
        <f t="shared" si="274"/>
        <v/>
      </c>
      <c r="W1260" s="293" t="str">
        <f t="shared" si="274"/>
        <v/>
      </c>
      <c r="X1260" s="293" t="str">
        <f t="shared" si="274"/>
        <v/>
      </c>
      <c r="Y1260" s="293" t="str">
        <f t="shared" si="274"/>
        <v/>
      </c>
      <c r="Z1260" s="293" t="str">
        <f t="shared" si="276"/>
        <v/>
      </c>
      <c r="AA1260" s="293" t="str">
        <f t="shared" si="276"/>
        <v/>
      </c>
      <c r="AB1260" s="293" t="str">
        <f t="shared" si="276"/>
        <v/>
      </c>
      <c r="AC1260" s="293" t="str">
        <f t="shared" si="276"/>
        <v/>
      </c>
      <c r="AD1260" s="293" t="str">
        <f t="shared" si="276"/>
        <v/>
      </c>
      <c r="AE1260" s="293" t="str">
        <f t="shared" si="276"/>
        <v/>
      </c>
      <c r="AF1260" s="293" t="str">
        <f t="shared" si="276"/>
        <v/>
      </c>
      <c r="AG1260" s="293" t="str">
        <f t="shared" si="276"/>
        <v/>
      </c>
      <c r="AH1260" s="293">
        <f t="shared" si="269"/>
        <v>0</v>
      </c>
      <c r="AI1260" s="292" t="str">
        <f t="shared" si="270"/>
        <v>X</v>
      </c>
    </row>
    <row r="1261" spans="1:35" ht="26.25" x14ac:dyDescent="0.25">
      <c r="A1261"/>
      <c r="B1261">
        <f>TABLA!D1258</f>
        <v>1280</v>
      </c>
      <c r="C1261">
        <f>TABLA!H1258</f>
        <v>4</v>
      </c>
      <c r="D1261" s="165" t="str">
        <f>TABLA!A1258</f>
        <v>F. Ciencias de la Información</v>
      </c>
      <c r="E1261" s="284">
        <f>TABLA!BN1258</f>
        <v>0</v>
      </c>
      <c r="F1261" s="293" t="str">
        <f t="shared" si="275"/>
        <v/>
      </c>
      <c r="G1261" s="293" t="str">
        <f t="shared" si="275"/>
        <v/>
      </c>
      <c r="H1261" s="293" t="str">
        <f t="shared" si="275"/>
        <v/>
      </c>
      <c r="I1261" s="293" t="str">
        <f t="shared" si="275"/>
        <v/>
      </c>
      <c r="J1261" s="293" t="str">
        <f t="shared" si="275"/>
        <v/>
      </c>
      <c r="K1261" s="293" t="str">
        <f t="shared" si="275"/>
        <v/>
      </c>
      <c r="L1261" s="293" t="str">
        <f t="shared" si="275"/>
        <v/>
      </c>
      <c r="M1261" s="293" t="str">
        <f t="shared" si="275"/>
        <v/>
      </c>
      <c r="N1261" s="293" t="str">
        <f t="shared" si="275"/>
        <v/>
      </c>
      <c r="O1261" s="293" t="str">
        <f t="shared" si="275"/>
        <v/>
      </c>
      <c r="P1261" s="293" t="str">
        <f t="shared" si="274"/>
        <v/>
      </c>
      <c r="Q1261" s="293" t="str">
        <f t="shared" si="274"/>
        <v/>
      </c>
      <c r="R1261" s="293" t="str">
        <f t="shared" si="274"/>
        <v/>
      </c>
      <c r="S1261" s="293" t="str">
        <f t="shared" si="274"/>
        <v/>
      </c>
      <c r="T1261" s="293" t="str">
        <f t="shared" si="274"/>
        <v/>
      </c>
      <c r="U1261" s="293" t="str">
        <f t="shared" si="274"/>
        <v/>
      </c>
      <c r="V1261" s="293" t="str">
        <f t="shared" si="274"/>
        <v/>
      </c>
      <c r="W1261" s="293" t="str">
        <f t="shared" si="274"/>
        <v/>
      </c>
      <c r="X1261" s="293" t="str">
        <f t="shared" si="274"/>
        <v/>
      </c>
      <c r="Y1261" s="293" t="str">
        <f t="shared" si="274"/>
        <v/>
      </c>
      <c r="Z1261" s="293" t="str">
        <f t="shared" si="276"/>
        <v/>
      </c>
      <c r="AA1261" s="293" t="str">
        <f t="shared" si="276"/>
        <v/>
      </c>
      <c r="AB1261" s="293" t="str">
        <f t="shared" si="276"/>
        <v/>
      </c>
      <c r="AC1261" s="293" t="str">
        <f t="shared" si="276"/>
        <v/>
      </c>
      <c r="AD1261" s="293" t="str">
        <f t="shared" si="276"/>
        <v/>
      </c>
      <c r="AE1261" s="293" t="str">
        <f t="shared" si="276"/>
        <v/>
      </c>
      <c r="AF1261" s="293" t="str">
        <f t="shared" si="276"/>
        <v/>
      </c>
      <c r="AG1261" s="293" t="str">
        <f t="shared" si="276"/>
        <v/>
      </c>
      <c r="AH1261" s="293">
        <f t="shared" si="269"/>
        <v>0</v>
      </c>
      <c r="AI1261" s="292" t="str">
        <f t="shared" si="270"/>
        <v>X</v>
      </c>
    </row>
    <row r="1262" spans="1:35" ht="39" x14ac:dyDescent="0.25">
      <c r="A1262"/>
      <c r="B1262">
        <f>TABLA!D1259</f>
        <v>1281</v>
      </c>
      <c r="C1262">
        <f>TABLA!H1259</f>
        <v>5</v>
      </c>
      <c r="D1262" s="165" t="str">
        <f>TABLA!A1259</f>
        <v>F. Ciencias Económicas y Empresariales</v>
      </c>
      <c r="E1262" s="284" t="str">
        <f>TABLA!BN1259</f>
        <v>Apertura los fines de semana</v>
      </c>
      <c r="F1262" s="293" t="str">
        <f t="shared" si="275"/>
        <v/>
      </c>
      <c r="G1262" s="293" t="str">
        <f t="shared" si="275"/>
        <v/>
      </c>
      <c r="H1262" s="293" t="str">
        <f t="shared" si="275"/>
        <v/>
      </c>
      <c r="I1262" s="293" t="str">
        <f t="shared" si="275"/>
        <v/>
      </c>
      <c r="J1262" s="293" t="str">
        <f t="shared" si="275"/>
        <v/>
      </c>
      <c r="K1262" s="293" t="str">
        <f t="shared" si="275"/>
        <v/>
      </c>
      <c r="L1262" s="293" t="str">
        <f t="shared" si="275"/>
        <v/>
      </c>
      <c r="M1262" s="293" t="str">
        <f t="shared" si="275"/>
        <v/>
      </c>
      <c r="N1262" s="293" t="str">
        <f t="shared" si="275"/>
        <v/>
      </c>
      <c r="O1262" s="293" t="str">
        <f t="shared" si="275"/>
        <v/>
      </c>
      <c r="P1262" s="293" t="str">
        <f t="shared" si="274"/>
        <v/>
      </c>
      <c r="Q1262" s="293" t="str">
        <f t="shared" si="274"/>
        <v/>
      </c>
      <c r="R1262" s="293" t="str">
        <f t="shared" si="274"/>
        <v/>
      </c>
      <c r="S1262" s="293" t="str">
        <f t="shared" si="274"/>
        <v/>
      </c>
      <c r="T1262" s="293" t="str">
        <f t="shared" si="274"/>
        <v/>
      </c>
      <c r="U1262" s="293" t="str">
        <f t="shared" si="274"/>
        <v/>
      </c>
      <c r="V1262" s="293" t="str">
        <f t="shared" si="274"/>
        <v/>
      </c>
      <c r="W1262" s="293" t="str">
        <f t="shared" si="274"/>
        <v/>
      </c>
      <c r="X1262" s="293" t="str">
        <f t="shared" si="274"/>
        <v/>
      </c>
      <c r="Y1262" s="293" t="str">
        <f t="shared" si="274"/>
        <v/>
      </c>
      <c r="Z1262" s="293" t="str">
        <f t="shared" si="276"/>
        <v/>
      </c>
      <c r="AA1262" s="293" t="str">
        <f t="shared" si="276"/>
        <v/>
      </c>
      <c r="AB1262" s="293" t="str">
        <f t="shared" si="276"/>
        <v/>
      </c>
      <c r="AC1262" s="293" t="str">
        <f t="shared" si="276"/>
        <v/>
      </c>
      <c r="AD1262" s="293" t="str">
        <f t="shared" si="276"/>
        <v/>
      </c>
      <c r="AE1262" s="293" t="str">
        <f t="shared" si="276"/>
        <v/>
      </c>
      <c r="AF1262" s="293" t="str">
        <f t="shared" si="276"/>
        <v/>
      </c>
      <c r="AG1262" s="293" t="str">
        <f t="shared" si="276"/>
        <v/>
      </c>
      <c r="AH1262" s="293">
        <f t="shared" si="269"/>
        <v>0</v>
      </c>
      <c r="AI1262" s="292">
        <f t="shared" si="270"/>
        <v>1</v>
      </c>
    </row>
    <row r="1263" spans="1:35" ht="26.25" x14ac:dyDescent="0.25">
      <c r="A1263"/>
      <c r="B1263">
        <f>TABLA!D1260</f>
        <v>1282</v>
      </c>
      <c r="C1263">
        <f>TABLA!H1260</f>
        <v>8</v>
      </c>
      <c r="D1263" s="165" t="str">
        <f>TABLA!A1260</f>
        <v>F. Ciencias Matemáticas</v>
      </c>
      <c r="E1263" s="284">
        <f>TABLA!BN1260</f>
        <v>0</v>
      </c>
      <c r="F1263" s="293" t="str">
        <f t="shared" si="275"/>
        <v/>
      </c>
      <c r="G1263" s="293" t="str">
        <f t="shared" si="275"/>
        <v/>
      </c>
      <c r="H1263" s="293" t="str">
        <f t="shared" si="275"/>
        <v/>
      </c>
      <c r="I1263" s="293" t="str">
        <f t="shared" si="275"/>
        <v/>
      </c>
      <c r="J1263" s="293" t="str">
        <f t="shared" si="275"/>
        <v/>
      </c>
      <c r="K1263" s="293" t="str">
        <f t="shared" si="275"/>
        <v/>
      </c>
      <c r="L1263" s="293" t="str">
        <f t="shared" si="275"/>
        <v/>
      </c>
      <c r="M1263" s="293" t="str">
        <f t="shared" si="275"/>
        <v/>
      </c>
      <c r="N1263" s="293" t="str">
        <f t="shared" si="275"/>
        <v/>
      </c>
      <c r="O1263" s="293" t="str">
        <f t="shared" si="275"/>
        <v/>
      </c>
      <c r="P1263" s="293" t="str">
        <f t="shared" si="274"/>
        <v/>
      </c>
      <c r="Q1263" s="293" t="str">
        <f t="shared" si="274"/>
        <v/>
      </c>
      <c r="R1263" s="293" t="str">
        <f t="shared" si="274"/>
        <v/>
      </c>
      <c r="S1263" s="293" t="str">
        <f t="shared" si="274"/>
        <v/>
      </c>
      <c r="T1263" s="293" t="str">
        <f t="shared" si="274"/>
        <v/>
      </c>
      <c r="U1263" s="293" t="str">
        <f t="shared" si="274"/>
        <v/>
      </c>
      <c r="V1263" s="293" t="str">
        <f t="shared" si="274"/>
        <v/>
      </c>
      <c r="W1263" s="293" t="str">
        <f t="shared" si="274"/>
        <v/>
      </c>
      <c r="X1263" s="293" t="str">
        <f t="shared" si="274"/>
        <v/>
      </c>
      <c r="Y1263" s="293" t="str">
        <f t="shared" si="274"/>
        <v/>
      </c>
      <c r="Z1263" s="293" t="str">
        <f t="shared" si="276"/>
        <v/>
      </c>
      <c r="AA1263" s="293" t="str">
        <f t="shared" si="276"/>
        <v/>
      </c>
      <c r="AB1263" s="293" t="str">
        <f t="shared" si="276"/>
        <v/>
      </c>
      <c r="AC1263" s="293" t="str">
        <f t="shared" si="276"/>
        <v/>
      </c>
      <c r="AD1263" s="293" t="str">
        <f t="shared" si="276"/>
        <v/>
      </c>
      <c r="AE1263" s="293" t="str">
        <f t="shared" si="276"/>
        <v/>
      </c>
      <c r="AF1263" s="293" t="str">
        <f t="shared" si="276"/>
        <v/>
      </c>
      <c r="AG1263" s="293" t="str">
        <f t="shared" si="276"/>
        <v/>
      </c>
      <c r="AH1263" s="293">
        <f t="shared" si="269"/>
        <v>0</v>
      </c>
      <c r="AI1263" s="292" t="str">
        <f t="shared" si="270"/>
        <v>X</v>
      </c>
    </row>
    <row r="1264" spans="1:35" ht="51.75" x14ac:dyDescent="0.25">
      <c r="A1264"/>
      <c r="B1264">
        <f>TABLA!D1261</f>
        <v>1283</v>
      </c>
      <c r="C1264">
        <f>TABLA!H1261</f>
        <v>12</v>
      </c>
      <c r="D1264" s="165" t="str">
        <f>TABLA!A1261</f>
        <v>F. Educación - Centro de Formación del Profesorado</v>
      </c>
      <c r="E1264" s="284" t="str">
        <f>TABLA!BN1261</f>
        <v>No recuerdo haber leído cursos específicos de este ámbito</v>
      </c>
      <c r="F1264" s="293" t="str">
        <f t="shared" si="275"/>
        <v/>
      </c>
      <c r="G1264" s="293" t="str">
        <f t="shared" si="275"/>
        <v/>
      </c>
      <c r="H1264" s="293" t="str">
        <f t="shared" si="275"/>
        <v/>
      </c>
      <c r="I1264" s="293" t="str">
        <f t="shared" si="275"/>
        <v/>
      </c>
      <c r="J1264" s="293" t="str">
        <f t="shared" si="275"/>
        <v/>
      </c>
      <c r="K1264" s="293" t="str">
        <f t="shared" si="275"/>
        <v/>
      </c>
      <c r="L1264" s="293" t="str">
        <f t="shared" si="275"/>
        <v/>
      </c>
      <c r="M1264" s="293" t="str">
        <f t="shared" si="275"/>
        <v/>
      </c>
      <c r="N1264" s="293" t="str">
        <f t="shared" si="275"/>
        <v/>
      </c>
      <c r="O1264" s="293" t="str">
        <f t="shared" si="275"/>
        <v/>
      </c>
      <c r="P1264" s="293" t="str">
        <f t="shared" si="274"/>
        <v/>
      </c>
      <c r="Q1264" s="293" t="str">
        <f t="shared" si="274"/>
        <v/>
      </c>
      <c r="R1264" s="293" t="str">
        <f t="shared" si="274"/>
        <v/>
      </c>
      <c r="S1264" s="293" t="str">
        <f t="shared" si="274"/>
        <v/>
      </c>
      <c r="T1264" s="293" t="str">
        <f t="shared" si="274"/>
        <v/>
      </c>
      <c r="U1264" s="293" t="str">
        <f t="shared" si="274"/>
        <v/>
      </c>
      <c r="V1264" s="293" t="str">
        <f t="shared" si="274"/>
        <v/>
      </c>
      <c r="W1264" s="293" t="str">
        <f t="shared" si="274"/>
        <v/>
      </c>
      <c r="X1264" s="293" t="str">
        <f t="shared" si="274"/>
        <v/>
      </c>
      <c r="Y1264" s="293" t="str">
        <f t="shared" si="274"/>
        <v/>
      </c>
      <c r="Z1264" s="293" t="str">
        <f t="shared" si="276"/>
        <v/>
      </c>
      <c r="AA1264" s="293" t="str">
        <f t="shared" si="276"/>
        <v/>
      </c>
      <c r="AB1264" s="293" t="str">
        <f t="shared" si="276"/>
        <v/>
      </c>
      <c r="AC1264" s="293" t="str">
        <f t="shared" si="276"/>
        <v/>
      </c>
      <c r="AD1264" s="293" t="str">
        <f t="shared" si="276"/>
        <v/>
      </c>
      <c r="AE1264" s="293" t="str">
        <f t="shared" si="276"/>
        <v>x</v>
      </c>
      <c r="AF1264" s="293" t="str">
        <f t="shared" si="276"/>
        <v/>
      </c>
      <c r="AG1264" s="293" t="str">
        <f t="shared" si="276"/>
        <v/>
      </c>
      <c r="AH1264" s="293">
        <f t="shared" si="269"/>
        <v>1</v>
      </c>
      <c r="AI1264" s="292">
        <f t="shared" si="270"/>
        <v>1</v>
      </c>
    </row>
    <row r="1265" spans="1:35" ht="26.25" x14ac:dyDescent="0.25">
      <c r="A1265"/>
      <c r="B1265">
        <f>TABLA!D1262</f>
        <v>1284</v>
      </c>
      <c r="C1265">
        <f>TABLA!H1262</f>
        <v>4</v>
      </c>
      <c r="D1265" s="165" t="str">
        <f>TABLA!A1262</f>
        <v>F. Ciencias de la Información</v>
      </c>
      <c r="E1265" s="284">
        <f>TABLA!BN1262</f>
        <v>0</v>
      </c>
      <c r="F1265" s="293" t="str">
        <f t="shared" si="275"/>
        <v/>
      </c>
      <c r="G1265" s="293" t="str">
        <f t="shared" si="275"/>
        <v/>
      </c>
      <c r="H1265" s="293" t="str">
        <f t="shared" si="275"/>
        <v/>
      </c>
      <c r="I1265" s="293" t="str">
        <f t="shared" si="275"/>
        <v/>
      </c>
      <c r="J1265" s="293" t="str">
        <f t="shared" si="275"/>
        <v/>
      </c>
      <c r="K1265" s="293" t="str">
        <f t="shared" si="275"/>
        <v/>
      </c>
      <c r="L1265" s="293" t="str">
        <f t="shared" si="275"/>
        <v/>
      </c>
      <c r="M1265" s="293" t="str">
        <f t="shared" si="275"/>
        <v/>
      </c>
      <c r="N1265" s="293" t="str">
        <f t="shared" si="275"/>
        <v/>
      </c>
      <c r="O1265" s="293" t="str">
        <f t="shared" si="275"/>
        <v/>
      </c>
      <c r="P1265" s="293" t="str">
        <f t="shared" si="274"/>
        <v/>
      </c>
      <c r="Q1265" s="293" t="str">
        <f t="shared" si="274"/>
        <v/>
      </c>
      <c r="R1265" s="293" t="str">
        <f t="shared" si="274"/>
        <v/>
      </c>
      <c r="S1265" s="293" t="str">
        <f t="shared" si="274"/>
        <v/>
      </c>
      <c r="T1265" s="293" t="str">
        <f t="shared" si="274"/>
        <v/>
      </c>
      <c r="U1265" s="293" t="str">
        <f t="shared" si="274"/>
        <v/>
      </c>
      <c r="V1265" s="293" t="str">
        <f t="shared" si="274"/>
        <v/>
      </c>
      <c r="W1265" s="293" t="str">
        <f t="shared" si="274"/>
        <v/>
      </c>
      <c r="X1265" s="293" t="str">
        <f t="shared" si="274"/>
        <v/>
      </c>
      <c r="Y1265" s="293" t="str">
        <f t="shared" si="274"/>
        <v/>
      </c>
      <c r="Z1265" s="293" t="str">
        <f t="shared" si="276"/>
        <v/>
      </c>
      <c r="AA1265" s="293" t="str">
        <f t="shared" si="276"/>
        <v/>
      </c>
      <c r="AB1265" s="293" t="str">
        <f t="shared" si="276"/>
        <v/>
      </c>
      <c r="AC1265" s="293" t="str">
        <f t="shared" si="276"/>
        <v/>
      </c>
      <c r="AD1265" s="293" t="str">
        <f t="shared" si="276"/>
        <v/>
      </c>
      <c r="AE1265" s="293" t="str">
        <f t="shared" si="276"/>
        <v/>
      </c>
      <c r="AF1265" s="293" t="str">
        <f t="shared" si="276"/>
        <v/>
      </c>
      <c r="AG1265" s="293" t="str">
        <f t="shared" si="276"/>
        <v/>
      </c>
      <c r="AH1265" s="293">
        <f t="shared" si="269"/>
        <v>0</v>
      </c>
      <c r="AI1265" s="292" t="str">
        <f t="shared" si="270"/>
        <v>X</v>
      </c>
    </row>
    <row r="1266" spans="1:35" ht="15.75" x14ac:dyDescent="0.25">
      <c r="A1266" s="3"/>
      <c r="B1266">
        <f>TABLA!D1263</f>
        <v>1285</v>
      </c>
      <c r="C1266">
        <f>TABLA!H1263</f>
        <v>26</v>
      </c>
      <c r="D1266" s="165" t="str">
        <f>TABLA!A1263</f>
        <v>F. Trabajo Social</v>
      </c>
      <c r="E1266" s="284">
        <f>TABLA!BN1263</f>
        <v>0</v>
      </c>
      <c r="F1266" s="293" t="str">
        <f t="shared" si="275"/>
        <v/>
      </c>
      <c r="G1266" s="293" t="str">
        <f t="shared" si="275"/>
        <v/>
      </c>
      <c r="H1266" s="293" t="str">
        <f t="shared" si="275"/>
        <v/>
      </c>
      <c r="I1266" s="293" t="str">
        <f t="shared" si="275"/>
        <v/>
      </c>
      <c r="J1266" s="293" t="str">
        <f t="shared" si="275"/>
        <v/>
      </c>
      <c r="K1266" s="293" t="str">
        <f t="shared" si="275"/>
        <v/>
      </c>
      <c r="L1266" s="293" t="str">
        <f t="shared" si="275"/>
        <v/>
      </c>
      <c r="M1266" s="293" t="str">
        <f t="shared" si="275"/>
        <v/>
      </c>
      <c r="N1266" s="293" t="str">
        <f t="shared" si="275"/>
        <v/>
      </c>
      <c r="O1266" s="293" t="str">
        <f t="shared" si="275"/>
        <v/>
      </c>
      <c r="P1266" s="293" t="str">
        <f t="shared" si="275"/>
        <v/>
      </c>
      <c r="Q1266" s="293" t="str">
        <f t="shared" si="275"/>
        <v/>
      </c>
      <c r="R1266" s="293" t="str">
        <f t="shared" si="275"/>
        <v/>
      </c>
      <c r="S1266" s="293" t="str">
        <f t="shared" si="275"/>
        <v/>
      </c>
      <c r="T1266" s="293" t="str">
        <f t="shared" si="275"/>
        <v/>
      </c>
      <c r="U1266" s="293" t="str">
        <f t="shared" si="275"/>
        <v/>
      </c>
      <c r="V1266" s="293" t="str">
        <f t="shared" ref="P1266:AE1281" si="277">IFERROR((IF(FIND(V$1,$E1266,1)&gt;0,"x")),"")</f>
        <v/>
      </c>
      <c r="W1266" s="293" t="str">
        <f t="shared" si="277"/>
        <v/>
      </c>
      <c r="X1266" s="293" t="str">
        <f t="shared" si="277"/>
        <v/>
      </c>
      <c r="Y1266" s="293" t="str">
        <f t="shared" si="277"/>
        <v/>
      </c>
      <c r="Z1266" s="293" t="str">
        <f t="shared" si="276"/>
        <v/>
      </c>
      <c r="AA1266" s="293" t="str">
        <f t="shared" si="276"/>
        <v/>
      </c>
      <c r="AB1266" s="293" t="str">
        <f t="shared" si="276"/>
        <v/>
      </c>
      <c r="AC1266" s="293" t="str">
        <f t="shared" si="276"/>
        <v/>
      </c>
      <c r="AD1266" s="293" t="str">
        <f t="shared" si="276"/>
        <v/>
      </c>
      <c r="AE1266" s="293" t="str">
        <f t="shared" si="276"/>
        <v/>
      </c>
      <c r="AF1266" s="293" t="str">
        <f t="shared" si="276"/>
        <v/>
      </c>
      <c r="AG1266" s="293" t="str">
        <f t="shared" si="276"/>
        <v/>
      </c>
      <c r="AH1266" s="293">
        <f t="shared" si="269"/>
        <v>0</v>
      </c>
      <c r="AI1266" s="292" t="str">
        <f t="shared" si="270"/>
        <v>X</v>
      </c>
    </row>
    <row r="1267" spans="1:35" ht="76.5" x14ac:dyDescent="0.25">
      <c r="A1267"/>
      <c r="B1267">
        <f>TABLA!D1264</f>
        <v>1286</v>
      </c>
      <c r="C1267">
        <f>TABLA!H1264</f>
        <v>12</v>
      </c>
      <c r="D1267" s="284" t="str">
        <f>TABLA!A1264</f>
        <v>F. Educación - Centro de Formación del Profesorado</v>
      </c>
      <c r="E1267" s="284" t="str">
        <f>TABLA!BN1264</f>
        <v>En primer lugar el horario de la biblioteca en exámenes debería amplíe su horario, además de abrir en época de exámenes los fines de semana.&lt;br&gt;También a la hora de reservar una sala en la biblioteca de educación se hacía mediante internet lo que agilizaba la ordenación la reserva de la sala, actualmente tienes que ir al mostrador a reservar lo que considero que en ese aspecto ha empeorado mucho.&lt;br&gt;Además, debería de existir un préstamo interbibliotecario donde si yo quiero un libro que se localiza en otra biblioteca de la universidad deberían de traerlo y poder devolverlo en la biblioteca de tu universidad no tener que ir a cogerlo y volver a devolverlo.</v>
      </c>
      <c r="F1267" s="293" t="str">
        <f t="shared" ref="F1267:U1282" si="278">IFERROR((IF(FIND(F$1,$E1267,1)&gt;0,"x")),"")</f>
        <v/>
      </c>
      <c r="G1267" s="293" t="str">
        <f t="shared" si="278"/>
        <v/>
      </c>
      <c r="H1267" s="293" t="str">
        <f t="shared" si="278"/>
        <v/>
      </c>
      <c r="I1267" s="293" t="str">
        <f t="shared" si="278"/>
        <v/>
      </c>
      <c r="J1267" s="293" t="str">
        <f t="shared" si="278"/>
        <v/>
      </c>
      <c r="K1267" s="293" t="str">
        <f t="shared" si="278"/>
        <v/>
      </c>
      <c r="L1267" s="293" t="str">
        <f t="shared" si="278"/>
        <v/>
      </c>
      <c r="M1267" s="293" t="str">
        <f t="shared" si="278"/>
        <v>x</v>
      </c>
      <c r="N1267" s="293" t="str">
        <f t="shared" si="278"/>
        <v/>
      </c>
      <c r="O1267" s="293" t="str">
        <f t="shared" si="278"/>
        <v/>
      </c>
      <c r="P1267" s="293" t="str">
        <f t="shared" si="277"/>
        <v>x</v>
      </c>
      <c r="Q1267" s="293" t="str">
        <f t="shared" si="277"/>
        <v/>
      </c>
      <c r="R1267" s="293" t="str">
        <f t="shared" si="277"/>
        <v/>
      </c>
      <c r="S1267" s="293" t="str">
        <f t="shared" si="277"/>
        <v/>
      </c>
      <c r="T1267" s="293" t="str">
        <f t="shared" si="277"/>
        <v/>
      </c>
      <c r="U1267" s="293" t="str">
        <f t="shared" si="277"/>
        <v/>
      </c>
      <c r="V1267" s="293" t="str">
        <f t="shared" si="277"/>
        <v/>
      </c>
      <c r="W1267" s="293" t="str">
        <f t="shared" si="277"/>
        <v/>
      </c>
      <c r="X1267" s="293" t="str">
        <f t="shared" si="277"/>
        <v>x</v>
      </c>
      <c r="Y1267" s="293" t="str">
        <f t="shared" si="277"/>
        <v/>
      </c>
      <c r="Z1267" s="293" t="str">
        <f t="shared" si="277"/>
        <v/>
      </c>
      <c r="AA1267" s="293" t="str">
        <f t="shared" si="277"/>
        <v/>
      </c>
      <c r="AB1267" s="293" t="str">
        <f t="shared" si="277"/>
        <v/>
      </c>
      <c r="AC1267" s="293" t="str">
        <f t="shared" si="277"/>
        <v/>
      </c>
      <c r="AD1267" s="293" t="str">
        <f t="shared" si="277"/>
        <v/>
      </c>
      <c r="AE1267" s="293" t="str">
        <f t="shared" si="277"/>
        <v/>
      </c>
      <c r="AF1267" s="293" t="str">
        <f t="shared" ref="Z1267:AG1282" si="279">IFERROR((IF(FIND(AF$1,$E1267,1)&gt;0,"x")),"")</f>
        <v/>
      </c>
      <c r="AG1267" s="293" t="str">
        <f t="shared" si="279"/>
        <v/>
      </c>
      <c r="AH1267" s="293">
        <f t="shared" si="269"/>
        <v>3</v>
      </c>
      <c r="AI1267" s="292">
        <f t="shared" si="270"/>
        <v>1</v>
      </c>
    </row>
    <row r="1268" spans="1:35" ht="15.75" x14ac:dyDescent="0.25">
      <c r="A1268"/>
      <c r="B1268">
        <f>TABLA!D1265</f>
        <v>1287</v>
      </c>
      <c r="C1268">
        <f>TABLA!H1265</f>
        <v>1</v>
      </c>
      <c r="D1268" s="284" t="str">
        <f>TABLA!A1265</f>
        <v>F. Bellas Artes</v>
      </c>
      <c r="E1268" s="284">
        <f>TABLA!BN1265</f>
        <v>0</v>
      </c>
      <c r="F1268" s="293" t="str">
        <f t="shared" si="278"/>
        <v/>
      </c>
      <c r="G1268" s="293" t="str">
        <f t="shared" si="278"/>
        <v/>
      </c>
      <c r="H1268" s="293" t="str">
        <f t="shared" si="278"/>
        <v/>
      </c>
      <c r="I1268" s="293" t="str">
        <f t="shared" si="278"/>
        <v/>
      </c>
      <c r="J1268" s="293" t="str">
        <f t="shared" si="278"/>
        <v/>
      </c>
      <c r="K1268" s="293" t="str">
        <f t="shared" si="278"/>
        <v/>
      </c>
      <c r="L1268" s="293" t="str">
        <f t="shared" si="278"/>
        <v/>
      </c>
      <c r="M1268" s="293" t="str">
        <f t="shared" si="278"/>
        <v/>
      </c>
      <c r="N1268" s="293" t="str">
        <f t="shared" si="278"/>
        <v/>
      </c>
      <c r="O1268" s="293" t="str">
        <f t="shared" si="278"/>
        <v/>
      </c>
      <c r="P1268" s="293" t="str">
        <f t="shared" si="277"/>
        <v/>
      </c>
      <c r="Q1268" s="293" t="str">
        <f t="shared" si="277"/>
        <v/>
      </c>
      <c r="R1268" s="293" t="str">
        <f t="shared" si="277"/>
        <v/>
      </c>
      <c r="S1268" s="293" t="str">
        <f t="shared" si="277"/>
        <v/>
      </c>
      <c r="T1268" s="293" t="str">
        <f t="shared" si="277"/>
        <v/>
      </c>
      <c r="U1268" s="293" t="str">
        <f t="shared" si="277"/>
        <v/>
      </c>
      <c r="V1268" s="293" t="str">
        <f t="shared" si="277"/>
        <v/>
      </c>
      <c r="W1268" s="293" t="str">
        <f t="shared" si="277"/>
        <v/>
      </c>
      <c r="X1268" s="293" t="str">
        <f t="shared" si="277"/>
        <v/>
      </c>
      <c r="Y1268" s="293" t="str">
        <f t="shared" si="277"/>
        <v/>
      </c>
      <c r="Z1268" s="293" t="str">
        <f t="shared" si="279"/>
        <v/>
      </c>
      <c r="AA1268" s="293" t="str">
        <f t="shared" si="279"/>
        <v/>
      </c>
      <c r="AB1268" s="293" t="str">
        <f t="shared" si="279"/>
        <v/>
      </c>
      <c r="AC1268" s="293" t="str">
        <f t="shared" si="279"/>
        <v/>
      </c>
      <c r="AD1268" s="293" t="str">
        <f t="shared" si="279"/>
        <v/>
      </c>
      <c r="AE1268" s="293" t="str">
        <f t="shared" si="279"/>
        <v/>
      </c>
      <c r="AF1268" s="293" t="str">
        <f t="shared" si="279"/>
        <v/>
      </c>
      <c r="AG1268" s="293" t="str">
        <f t="shared" si="279"/>
        <v/>
      </c>
      <c r="AH1268" s="293">
        <f t="shared" si="269"/>
        <v>0</v>
      </c>
      <c r="AI1268" s="292" t="str">
        <f t="shared" si="270"/>
        <v>X</v>
      </c>
    </row>
    <row r="1269" spans="1:35" ht="15.75" x14ac:dyDescent="0.25">
      <c r="A1269" s="3"/>
      <c r="B1269">
        <f>TABLA!D1266</f>
        <v>1288</v>
      </c>
      <c r="C1269">
        <f>TABLA!H1266</f>
        <v>14</v>
      </c>
      <c r="D1269" s="165" t="str">
        <f>TABLA!A1266</f>
        <v>F. Filología</v>
      </c>
      <c r="E1269" s="284" t="str">
        <f>TABLA!BN1266</f>
        <v xml:space="preserve">No he asistido a ningún curso de formación de usuarios porque no lo veo necesario. No es tan complicado. </v>
      </c>
      <c r="F1269" s="293" t="str">
        <f t="shared" si="278"/>
        <v/>
      </c>
      <c r="G1269" s="293" t="str">
        <f t="shared" si="278"/>
        <v/>
      </c>
      <c r="H1269" s="293" t="str">
        <f t="shared" si="278"/>
        <v/>
      </c>
      <c r="I1269" s="293" t="str">
        <f t="shared" si="278"/>
        <v/>
      </c>
      <c r="J1269" s="293" t="str">
        <f t="shared" si="278"/>
        <v/>
      </c>
      <c r="K1269" s="293" t="str">
        <f t="shared" si="278"/>
        <v/>
      </c>
      <c r="L1269" s="293" t="str">
        <f t="shared" si="278"/>
        <v/>
      </c>
      <c r="M1269" s="293" t="str">
        <f t="shared" si="278"/>
        <v/>
      </c>
      <c r="N1269" s="293" t="str">
        <f t="shared" si="278"/>
        <v/>
      </c>
      <c r="O1269" s="293" t="str">
        <f t="shared" si="278"/>
        <v/>
      </c>
      <c r="P1269" s="293" t="str">
        <f t="shared" si="277"/>
        <v/>
      </c>
      <c r="Q1269" s="293" t="str">
        <f t="shared" si="277"/>
        <v/>
      </c>
      <c r="R1269" s="293" t="str">
        <f t="shared" si="277"/>
        <v/>
      </c>
      <c r="S1269" s="293" t="str">
        <f t="shared" si="277"/>
        <v/>
      </c>
      <c r="T1269" s="293" t="str">
        <f t="shared" si="277"/>
        <v/>
      </c>
      <c r="U1269" s="293" t="str">
        <f t="shared" si="277"/>
        <v/>
      </c>
      <c r="V1269" s="293" t="str">
        <f t="shared" si="277"/>
        <v/>
      </c>
      <c r="W1269" s="293" t="str">
        <f t="shared" si="277"/>
        <v/>
      </c>
      <c r="X1269" s="293" t="str">
        <f t="shared" si="277"/>
        <v/>
      </c>
      <c r="Y1269" s="293" t="str">
        <f t="shared" si="277"/>
        <v/>
      </c>
      <c r="Z1269" s="293" t="str">
        <f t="shared" si="279"/>
        <v/>
      </c>
      <c r="AA1269" s="293" t="str">
        <f t="shared" si="279"/>
        <v/>
      </c>
      <c r="AB1269" s="293" t="str">
        <f t="shared" si="279"/>
        <v/>
      </c>
      <c r="AC1269" s="293" t="str">
        <f t="shared" si="279"/>
        <v/>
      </c>
      <c r="AD1269" s="293" t="str">
        <f t="shared" si="279"/>
        <v/>
      </c>
      <c r="AE1269" s="293" t="str">
        <f t="shared" si="279"/>
        <v/>
      </c>
      <c r="AF1269" s="293" t="str">
        <f t="shared" si="279"/>
        <v/>
      </c>
      <c r="AG1269" s="293" t="str">
        <f t="shared" si="279"/>
        <v/>
      </c>
      <c r="AH1269" s="293">
        <f t="shared" si="269"/>
        <v>0</v>
      </c>
      <c r="AI1269" s="292">
        <f t="shared" si="270"/>
        <v>1</v>
      </c>
    </row>
    <row r="1270" spans="1:35" ht="15.75" x14ac:dyDescent="0.25">
      <c r="A1270"/>
      <c r="B1270">
        <f>TABLA!D1267</f>
        <v>1289</v>
      </c>
      <c r="C1270">
        <f>TABLA!H1267</f>
        <v>14</v>
      </c>
      <c r="D1270" s="165" t="str">
        <f>TABLA!A1267</f>
        <v>F. Filología</v>
      </c>
      <c r="E1270" s="284" t="str">
        <f>TABLA!BN1267</f>
        <v>No me ha llegado la información</v>
      </c>
      <c r="F1270" s="293" t="str">
        <f t="shared" si="278"/>
        <v/>
      </c>
      <c r="G1270" s="293" t="str">
        <f t="shared" si="278"/>
        <v/>
      </c>
      <c r="H1270" s="293" t="str">
        <f t="shared" si="278"/>
        <v/>
      </c>
      <c r="I1270" s="293" t="str">
        <f t="shared" si="278"/>
        <v/>
      </c>
      <c r="J1270" s="293" t="str">
        <f t="shared" si="278"/>
        <v/>
      </c>
      <c r="K1270" s="293" t="str">
        <f t="shared" si="278"/>
        <v/>
      </c>
      <c r="L1270" s="293" t="str">
        <f t="shared" si="278"/>
        <v/>
      </c>
      <c r="M1270" s="293" t="str">
        <f t="shared" si="278"/>
        <v/>
      </c>
      <c r="N1270" s="293" t="str">
        <f t="shared" si="278"/>
        <v/>
      </c>
      <c r="O1270" s="293" t="str">
        <f t="shared" si="278"/>
        <v/>
      </c>
      <c r="P1270" s="293" t="str">
        <f t="shared" si="277"/>
        <v/>
      </c>
      <c r="Q1270" s="293" t="str">
        <f t="shared" si="277"/>
        <v/>
      </c>
      <c r="R1270" s="293" t="str">
        <f t="shared" si="277"/>
        <v/>
      </c>
      <c r="S1270" s="293" t="str">
        <f t="shared" si="277"/>
        <v/>
      </c>
      <c r="T1270" s="293" t="str">
        <f t="shared" si="277"/>
        <v/>
      </c>
      <c r="U1270" s="293" t="str">
        <f t="shared" si="277"/>
        <v/>
      </c>
      <c r="V1270" s="293" t="str">
        <f t="shared" si="277"/>
        <v/>
      </c>
      <c r="W1270" s="293" t="str">
        <f t="shared" si="277"/>
        <v/>
      </c>
      <c r="X1270" s="293" t="str">
        <f t="shared" si="277"/>
        <v/>
      </c>
      <c r="Y1270" s="293" t="str">
        <f t="shared" si="277"/>
        <v/>
      </c>
      <c r="Z1270" s="293" t="str">
        <f t="shared" si="279"/>
        <v/>
      </c>
      <c r="AA1270" s="293" t="str">
        <f t="shared" si="279"/>
        <v/>
      </c>
      <c r="AB1270" s="293" t="str">
        <f t="shared" si="279"/>
        <v/>
      </c>
      <c r="AC1270" s="293" t="str">
        <f t="shared" si="279"/>
        <v/>
      </c>
      <c r="AD1270" s="293" t="str">
        <f t="shared" si="279"/>
        <v/>
      </c>
      <c r="AE1270" s="293" t="str">
        <f t="shared" si="279"/>
        <v/>
      </c>
      <c r="AF1270" s="293" t="str">
        <f t="shared" si="279"/>
        <v/>
      </c>
      <c r="AG1270" s="293" t="str">
        <f t="shared" si="279"/>
        <v/>
      </c>
      <c r="AH1270" s="293">
        <f t="shared" si="269"/>
        <v>0</v>
      </c>
      <c r="AI1270" s="292">
        <f t="shared" si="270"/>
        <v>1</v>
      </c>
    </row>
    <row r="1271" spans="1:35" ht="26.25" x14ac:dyDescent="0.25">
      <c r="A1271"/>
      <c r="B1271">
        <f>TABLA!D1268</f>
        <v>1290</v>
      </c>
      <c r="C1271">
        <f>TABLA!H1268</f>
        <v>16</v>
      </c>
      <c r="D1271" s="165" t="str">
        <f>TABLA!A1268</f>
        <v>F. Geografía e Historia</v>
      </c>
      <c r="E1271" s="284" t="str">
        <f>TABLA!BN1268</f>
        <v>Aumentar la colección de la biblioteca</v>
      </c>
      <c r="F1271" s="293" t="str">
        <f t="shared" si="278"/>
        <v/>
      </c>
      <c r="G1271" s="293" t="str">
        <f t="shared" si="278"/>
        <v/>
      </c>
      <c r="H1271" s="293" t="str">
        <f t="shared" si="278"/>
        <v/>
      </c>
      <c r="I1271" s="293" t="str">
        <f t="shared" si="278"/>
        <v/>
      </c>
      <c r="J1271" s="293" t="str">
        <f t="shared" si="278"/>
        <v/>
      </c>
      <c r="K1271" s="293" t="str">
        <f t="shared" si="278"/>
        <v/>
      </c>
      <c r="L1271" s="293" t="str">
        <f t="shared" si="278"/>
        <v/>
      </c>
      <c r="M1271" s="293" t="str">
        <f t="shared" si="278"/>
        <v/>
      </c>
      <c r="N1271" s="293" t="str">
        <f t="shared" si="278"/>
        <v/>
      </c>
      <c r="O1271" s="293" t="str">
        <f t="shared" si="278"/>
        <v/>
      </c>
      <c r="P1271" s="293" t="str">
        <f t="shared" si="277"/>
        <v/>
      </c>
      <c r="Q1271" s="293" t="str">
        <f t="shared" si="277"/>
        <v/>
      </c>
      <c r="R1271" s="293" t="str">
        <f t="shared" si="277"/>
        <v/>
      </c>
      <c r="S1271" s="293" t="str">
        <f t="shared" si="277"/>
        <v/>
      </c>
      <c r="T1271" s="293" t="str">
        <f t="shared" si="277"/>
        <v/>
      </c>
      <c r="U1271" s="293" t="str">
        <f t="shared" si="277"/>
        <v/>
      </c>
      <c r="V1271" s="293" t="str">
        <f t="shared" si="277"/>
        <v/>
      </c>
      <c r="W1271" s="293" t="str">
        <f t="shared" si="277"/>
        <v/>
      </c>
      <c r="X1271" s="293" t="str">
        <f t="shared" si="277"/>
        <v/>
      </c>
      <c r="Y1271" s="293" t="str">
        <f t="shared" si="277"/>
        <v/>
      </c>
      <c r="Z1271" s="293" t="str">
        <f t="shared" si="279"/>
        <v/>
      </c>
      <c r="AA1271" s="293" t="str">
        <f t="shared" si="279"/>
        <v/>
      </c>
      <c r="AB1271" s="293" t="str">
        <f t="shared" si="279"/>
        <v/>
      </c>
      <c r="AC1271" s="293" t="str">
        <f t="shared" si="279"/>
        <v/>
      </c>
      <c r="AD1271" s="293" t="str">
        <f t="shared" si="279"/>
        <v/>
      </c>
      <c r="AE1271" s="293" t="str">
        <f t="shared" si="279"/>
        <v/>
      </c>
      <c r="AF1271" s="293" t="str">
        <f t="shared" si="279"/>
        <v/>
      </c>
      <c r="AG1271" s="293" t="str">
        <f t="shared" si="279"/>
        <v/>
      </c>
      <c r="AH1271" s="293">
        <f t="shared" si="269"/>
        <v>0</v>
      </c>
      <c r="AI1271" s="292">
        <f t="shared" si="270"/>
        <v>1</v>
      </c>
    </row>
    <row r="1272" spans="1:35" ht="26.25" x14ac:dyDescent="0.25">
      <c r="A1272"/>
      <c r="B1272">
        <f>TABLA!D1269</f>
        <v>1291</v>
      </c>
      <c r="C1272">
        <f>TABLA!H1269</f>
        <v>16</v>
      </c>
      <c r="D1272" s="165" t="str">
        <f>TABLA!A1269</f>
        <v>F. Geografía e Historia</v>
      </c>
      <c r="E1272" s="284">
        <f>TABLA!BN1269</f>
        <v>0</v>
      </c>
      <c r="F1272" s="293" t="str">
        <f t="shared" si="278"/>
        <v/>
      </c>
      <c r="G1272" s="293" t="str">
        <f t="shared" si="278"/>
        <v/>
      </c>
      <c r="H1272" s="293" t="str">
        <f t="shared" si="278"/>
        <v/>
      </c>
      <c r="I1272" s="293" t="str">
        <f t="shared" si="278"/>
        <v/>
      </c>
      <c r="J1272" s="293" t="str">
        <f t="shared" si="278"/>
        <v/>
      </c>
      <c r="K1272" s="293" t="str">
        <f t="shared" si="278"/>
        <v/>
      </c>
      <c r="L1272" s="293" t="str">
        <f t="shared" si="278"/>
        <v/>
      </c>
      <c r="M1272" s="293" t="str">
        <f t="shared" si="278"/>
        <v/>
      </c>
      <c r="N1272" s="293" t="str">
        <f t="shared" si="278"/>
        <v/>
      </c>
      <c r="O1272" s="293" t="str">
        <f t="shared" si="278"/>
        <v/>
      </c>
      <c r="P1272" s="293" t="str">
        <f t="shared" si="277"/>
        <v/>
      </c>
      <c r="Q1272" s="293" t="str">
        <f t="shared" si="277"/>
        <v/>
      </c>
      <c r="R1272" s="293" t="str">
        <f t="shared" si="277"/>
        <v/>
      </c>
      <c r="S1272" s="293" t="str">
        <f t="shared" si="277"/>
        <v/>
      </c>
      <c r="T1272" s="293" t="str">
        <f t="shared" si="277"/>
        <v/>
      </c>
      <c r="U1272" s="293" t="str">
        <f t="shared" si="277"/>
        <v/>
      </c>
      <c r="V1272" s="293" t="str">
        <f t="shared" si="277"/>
        <v/>
      </c>
      <c r="W1272" s="293" t="str">
        <f t="shared" si="277"/>
        <v/>
      </c>
      <c r="X1272" s="293" t="str">
        <f t="shared" si="277"/>
        <v/>
      </c>
      <c r="Y1272" s="293" t="str">
        <f t="shared" si="277"/>
        <v/>
      </c>
      <c r="Z1272" s="293" t="str">
        <f t="shared" si="279"/>
        <v/>
      </c>
      <c r="AA1272" s="293" t="str">
        <f t="shared" si="279"/>
        <v/>
      </c>
      <c r="AB1272" s="293" t="str">
        <f t="shared" si="279"/>
        <v/>
      </c>
      <c r="AC1272" s="293" t="str">
        <f t="shared" si="279"/>
        <v/>
      </c>
      <c r="AD1272" s="293" t="str">
        <f t="shared" si="279"/>
        <v/>
      </c>
      <c r="AE1272" s="293" t="str">
        <f t="shared" si="279"/>
        <v/>
      </c>
      <c r="AF1272" s="293" t="str">
        <f t="shared" si="279"/>
        <v/>
      </c>
      <c r="AG1272" s="293" t="str">
        <f t="shared" si="279"/>
        <v/>
      </c>
      <c r="AH1272" s="293">
        <f t="shared" si="269"/>
        <v>0</v>
      </c>
      <c r="AI1272" s="292" t="str">
        <f t="shared" si="270"/>
        <v>X</v>
      </c>
    </row>
    <row r="1273" spans="1:35" ht="15.75" x14ac:dyDescent="0.25">
      <c r="A1273"/>
      <c r="B1273">
        <f>TABLA!D1270</f>
        <v>1292</v>
      </c>
      <c r="C1273">
        <f>TABLA!H1270</f>
        <v>14</v>
      </c>
      <c r="D1273" s="284" t="str">
        <f>TABLA!A1270</f>
        <v>F. Filología</v>
      </c>
      <c r="E1273" s="284">
        <f>TABLA!BN1270</f>
        <v>0</v>
      </c>
      <c r="F1273" s="293" t="str">
        <f t="shared" si="278"/>
        <v/>
      </c>
      <c r="G1273" s="293" t="str">
        <f t="shared" si="278"/>
        <v/>
      </c>
      <c r="H1273" s="293" t="str">
        <f t="shared" si="278"/>
        <v/>
      </c>
      <c r="I1273" s="293" t="str">
        <f t="shared" si="278"/>
        <v/>
      </c>
      <c r="J1273" s="293" t="str">
        <f t="shared" si="278"/>
        <v/>
      </c>
      <c r="K1273" s="293" t="str">
        <f t="shared" si="278"/>
        <v/>
      </c>
      <c r="L1273" s="293" t="str">
        <f t="shared" si="278"/>
        <v/>
      </c>
      <c r="M1273" s="293" t="str">
        <f t="shared" si="278"/>
        <v/>
      </c>
      <c r="N1273" s="293" t="str">
        <f t="shared" si="278"/>
        <v/>
      </c>
      <c r="O1273" s="293" t="str">
        <f t="shared" si="278"/>
        <v/>
      </c>
      <c r="P1273" s="293" t="str">
        <f t="shared" si="277"/>
        <v/>
      </c>
      <c r="Q1273" s="293" t="str">
        <f t="shared" si="277"/>
        <v/>
      </c>
      <c r="R1273" s="293" t="str">
        <f t="shared" si="277"/>
        <v/>
      </c>
      <c r="S1273" s="293" t="str">
        <f t="shared" si="277"/>
        <v/>
      </c>
      <c r="T1273" s="293" t="str">
        <f t="shared" si="277"/>
        <v/>
      </c>
      <c r="U1273" s="293" t="str">
        <f t="shared" si="277"/>
        <v/>
      </c>
      <c r="V1273" s="293" t="str">
        <f t="shared" si="277"/>
        <v/>
      </c>
      <c r="W1273" s="293" t="str">
        <f t="shared" si="277"/>
        <v/>
      </c>
      <c r="X1273" s="293" t="str">
        <f t="shared" si="277"/>
        <v/>
      </c>
      <c r="Y1273" s="293" t="str">
        <f t="shared" si="277"/>
        <v/>
      </c>
      <c r="Z1273" s="293" t="str">
        <f t="shared" si="279"/>
        <v/>
      </c>
      <c r="AA1273" s="293" t="str">
        <f t="shared" si="279"/>
        <v/>
      </c>
      <c r="AB1273" s="293" t="str">
        <f t="shared" si="279"/>
        <v/>
      </c>
      <c r="AC1273" s="293" t="str">
        <f t="shared" si="279"/>
        <v/>
      </c>
      <c r="AD1273" s="293" t="str">
        <f t="shared" si="279"/>
        <v/>
      </c>
      <c r="AE1273" s="293" t="str">
        <f t="shared" si="279"/>
        <v/>
      </c>
      <c r="AF1273" s="293" t="str">
        <f t="shared" si="279"/>
        <v/>
      </c>
      <c r="AG1273" s="293" t="str">
        <f t="shared" si="279"/>
        <v/>
      </c>
      <c r="AH1273" s="293">
        <f t="shared" si="269"/>
        <v>0</v>
      </c>
      <c r="AI1273" s="292" t="str">
        <f t="shared" si="270"/>
        <v>X</v>
      </c>
    </row>
    <row r="1274" spans="1:35" ht="15.75" x14ac:dyDescent="0.25">
      <c r="A1274"/>
      <c r="B1274">
        <f>TABLA!D1271</f>
        <v>1293</v>
      </c>
      <c r="C1274">
        <f>TABLA!H1271</f>
        <v>14</v>
      </c>
      <c r="D1274" s="165" t="str">
        <f>TABLA!A1271</f>
        <v>F. Filología</v>
      </c>
      <c r="E1274" s="284">
        <f>TABLA!BN1271</f>
        <v>0</v>
      </c>
      <c r="F1274" s="293" t="str">
        <f t="shared" si="278"/>
        <v/>
      </c>
      <c r="G1274" s="293" t="str">
        <f t="shared" si="278"/>
        <v/>
      </c>
      <c r="H1274" s="293" t="str">
        <f t="shared" si="278"/>
        <v/>
      </c>
      <c r="I1274" s="293" t="str">
        <f t="shared" si="278"/>
        <v/>
      </c>
      <c r="J1274" s="293" t="str">
        <f t="shared" si="278"/>
        <v/>
      </c>
      <c r="K1274" s="293" t="str">
        <f t="shared" si="278"/>
        <v/>
      </c>
      <c r="L1274" s="293" t="str">
        <f t="shared" si="278"/>
        <v/>
      </c>
      <c r="M1274" s="293" t="str">
        <f t="shared" si="278"/>
        <v/>
      </c>
      <c r="N1274" s="293" t="str">
        <f t="shared" si="278"/>
        <v/>
      </c>
      <c r="O1274" s="293" t="str">
        <f t="shared" si="278"/>
        <v/>
      </c>
      <c r="P1274" s="293" t="str">
        <f t="shared" si="277"/>
        <v/>
      </c>
      <c r="Q1274" s="293" t="str">
        <f t="shared" si="277"/>
        <v/>
      </c>
      <c r="R1274" s="293" t="str">
        <f t="shared" si="277"/>
        <v/>
      </c>
      <c r="S1274" s="293" t="str">
        <f t="shared" si="277"/>
        <v/>
      </c>
      <c r="T1274" s="293" t="str">
        <f t="shared" si="277"/>
        <v/>
      </c>
      <c r="U1274" s="293" t="str">
        <f t="shared" si="277"/>
        <v/>
      </c>
      <c r="V1274" s="293" t="str">
        <f t="shared" si="277"/>
        <v/>
      </c>
      <c r="W1274" s="293" t="str">
        <f t="shared" si="277"/>
        <v/>
      </c>
      <c r="X1274" s="293" t="str">
        <f t="shared" si="277"/>
        <v/>
      </c>
      <c r="Y1274" s="293" t="str">
        <f t="shared" si="277"/>
        <v/>
      </c>
      <c r="Z1274" s="293" t="str">
        <f t="shared" si="279"/>
        <v/>
      </c>
      <c r="AA1274" s="293" t="str">
        <f t="shared" si="279"/>
        <v/>
      </c>
      <c r="AB1274" s="293" t="str">
        <f t="shared" si="279"/>
        <v/>
      </c>
      <c r="AC1274" s="293" t="str">
        <f t="shared" si="279"/>
        <v/>
      </c>
      <c r="AD1274" s="293" t="str">
        <f t="shared" si="279"/>
        <v/>
      </c>
      <c r="AE1274" s="293" t="str">
        <f t="shared" si="279"/>
        <v/>
      </c>
      <c r="AF1274" s="293" t="str">
        <f t="shared" si="279"/>
        <v/>
      </c>
      <c r="AG1274" s="293" t="str">
        <f t="shared" si="279"/>
        <v/>
      </c>
      <c r="AH1274" s="293">
        <f t="shared" si="269"/>
        <v>0</v>
      </c>
      <c r="AI1274" s="292" t="str">
        <f t="shared" si="270"/>
        <v>X</v>
      </c>
    </row>
    <row r="1275" spans="1:35" ht="89.25" x14ac:dyDescent="0.25">
      <c r="A1275"/>
      <c r="B1275">
        <f>TABLA!D1272</f>
        <v>1294</v>
      </c>
      <c r="C1275">
        <f>TABLA!H1272</f>
        <v>6</v>
      </c>
      <c r="D1275" s="165" t="str">
        <f>TABLA!A1272</f>
        <v>F. Ciencias Físicas</v>
      </c>
      <c r="E1275" s="284" t="str">
        <f>TABLA!BN1272</f>
        <v>Sería conveniente tener mayor número de puestos individuales con cierta separación física tipo de cristal o madera entre los puestos con el fin de aumentar la concentración. La calidad de la señal de la red Wifi Eduroam es bastante floja y lenta en muchos lugares de la biblioteca de Ciencias Físicas y la María Zambrano. &lt;br&gt;&lt;br&gt;Se agradecería aumentar el número de enchufes para dispositivos electrónicos.&lt;br&gt;&lt;br&gt;Como recomendación, podría añadirse una área de taquillas temporales o mostrador para dejar abrigos y objetos importantes y áreas de descanso en la María Zambrano para evitar robos en los descansos, así como facilitar el puesto a otras personas.&lt;br&gt;&lt;br&gt;Sería un sueño tener la biblioteca de Ciencias Físicas abierta los fines de semana, o cualquier otra hasta horarios más extendidos.</v>
      </c>
      <c r="F1275" s="293" t="str">
        <f t="shared" si="278"/>
        <v/>
      </c>
      <c r="G1275" s="293" t="str">
        <f t="shared" si="278"/>
        <v/>
      </c>
      <c r="H1275" s="293" t="str">
        <f t="shared" si="278"/>
        <v/>
      </c>
      <c r="I1275" s="293" t="str">
        <f t="shared" si="278"/>
        <v/>
      </c>
      <c r="J1275" s="293" t="str">
        <f t="shared" si="278"/>
        <v/>
      </c>
      <c r="K1275" s="293" t="str">
        <f t="shared" si="278"/>
        <v/>
      </c>
      <c r="L1275" s="293" t="str">
        <f t="shared" si="278"/>
        <v/>
      </c>
      <c r="M1275" s="293" t="str">
        <f t="shared" si="278"/>
        <v/>
      </c>
      <c r="N1275" s="293" t="str">
        <f t="shared" si="278"/>
        <v/>
      </c>
      <c r="O1275" s="293" t="str">
        <f t="shared" si="278"/>
        <v/>
      </c>
      <c r="P1275" s="293" t="str">
        <f t="shared" si="277"/>
        <v>x</v>
      </c>
      <c r="Q1275" s="293" t="str">
        <f t="shared" si="277"/>
        <v/>
      </c>
      <c r="R1275" s="293" t="str">
        <f t="shared" si="277"/>
        <v/>
      </c>
      <c r="S1275" s="293" t="str">
        <f t="shared" si="277"/>
        <v/>
      </c>
      <c r="T1275" s="293" t="str">
        <f t="shared" si="277"/>
        <v/>
      </c>
      <c r="U1275" s="293" t="str">
        <f t="shared" si="277"/>
        <v>x</v>
      </c>
      <c r="V1275" s="293" t="str">
        <f t="shared" si="277"/>
        <v>x</v>
      </c>
      <c r="W1275" s="293" t="str">
        <f t="shared" si="277"/>
        <v/>
      </c>
      <c r="X1275" s="293" t="str">
        <f t="shared" si="277"/>
        <v/>
      </c>
      <c r="Y1275" s="293" t="str">
        <f t="shared" si="277"/>
        <v/>
      </c>
      <c r="Z1275" s="293" t="str">
        <f t="shared" si="279"/>
        <v/>
      </c>
      <c r="AA1275" s="293" t="str">
        <f t="shared" si="279"/>
        <v>x</v>
      </c>
      <c r="AB1275" s="293" t="str">
        <f t="shared" si="279"/>
        <v/>
      </c>
      <c r="AC1275" s="293" t="str">
        <f t="shared" si="279"/>
        <v/>
      </c>
      <c r="AD1275" s="293" t="str">
        <f t="shared" si="279"/>
        <v/>
      </c>
      <c r="AE1275" s="293" t="str">
        <f t="shared" si="279"/>
        <v/>
      </c>
      <c r="AF1275" s="293" t="str">
        <f t="shared" si="279"/>
        <v/>
      </c>
      <c r="AG1275" s="293" t="str">
        <f t="shared" si="279"/>
        <v/>
      </c>
      <c r="AH1275" s="293">
        <f t="shared" si="269"/>
        <v>4</v>
      </c>
      <c r="AI1275" s="292">
        <f t="shared" si="270"/>
        <v>1</v>
      </c>
    </row>
    <row r="1276" spans="1:35" ht="15.75" x14ac:dyDescent="0.25">
      <c r="A1276"/>
      <c r="B1276">
        <f>TABLA!D1273</f>
        <v>1295</v>
      </c>
      <c r="C1276">
        <f>TABLA!H1273</f>
        <v>11</v>
      </c>
      <c r="D1276" s="284" t="str">
        <f>TABLA!A1273</f>
        <v>F. Derecho</v>
      </c>
      <c r="E1276" s="284">
        <f>TABLA!BN1273</f>
        <v>0</v>
      </c>
      <c r="F1276" s="293" t="str">
        <f t="shared" si="278"/>
        <v/>
      </c>
      <c r="G1276" s="293" t="str">
        <f t="shared" si="278"/>
        <v/>
      </c>
      <c r="H1276" s="293" t="str">
        <f t="shared" si="278"/>
        <v/>
      </c>
      <c r="I1276" s="293" t="str">
        <f t="shared" si="278"/>
        <v/>
      </c>
      <c r="J1276" s="293" t="str">
        <f t="shared" si="278"/>
        <v/>
      </c>
      <c r="K1276" s="293" t="str">
        <f t="shared" si="278"/>
        <v/>
      </c>
      <c r="L1276" s="293" t="str">
        <f t="shared" si="278"/>
        <v/>
      </c>
      <c r="M1276" s="293" t="str">
        <f t="shared" si="278"/>
        <v/>
      </c>
      <c r="N1276" s="293" t="str">
        <f t="shared" si="278"/>
        <v/>
      </c>
      <c r="O1276" s="293" t="str">
        <f t="shared" si="278"/>
        <v/>
      </c>
      <c r="P1276" s="293" t="str">
        <f t="shared" si="277"/>
        <v/>
      </c>
      <c r="Q1276" s="293" t="str">
        <f t="shared" si="277"/>
        <v/>
      </c>
      <c r="R1276" s="293" t="str">
        <f t="shared" si="277"/>
        <v/>
      </c>
      <c r="S1276" s="293" t="str">
        <f t="shared" si="277"/>
        <v/>
      </c>
      <c r="T1276" s="293" t="str">
        <f t="shared" si="277"/>
        <v/>
      </c>
      <c r="U1276" s="293" t="str">
        <f t="shared" si="277"/>
        <v/>
      </c>
      <c r="V1276" s="293" t="str">
        <f t="shared" si="277"/>
        <v/>
      </c>
      <c r="W1276" s="293" t="str">
        <f t="shared" si="277"/>
        <v/>
      </c>
      <c r="X1276" s="293" t="str">
        <f t="shared" si="277"/>
        <v/>
      </c>
      <c r="Y1276" s="293" t="str">
        <f t="shared" si="277"/>
        <v/>
      </c>
      <c r="Z1276" s="293" t="str">
        <f t="shared" si="279"/>
        <v/>
      </c>
      <c r="AA1276" s="293" t="str">
        <f t="shared" si="279"/>
        <v/>
      </c>
      <c r="AB1276" s="293" t="str">
        <f t="shared" si="279"/>
        <v/>
      </c>
      <c r="AC1276" s="293" t="str">
        <f t="shared" si="279"/>
        <v/>
      </c>
      <c r="AD1276" s="293" t="str">
        <f t="shared" si="279"/>
        <v/>
      </c>
      <c r="AE1276" s="293" t="str">
        <f t="shared" si="279"/>
        <v/>
      </c>
      <c r="AF1276" s="293" t="str">
        <f t="shared" si="279"/>
        <v/>
      </c>
      <c r="AG1276" s="293" t="str">
        <f t="shared" si="279"/>
        <v/>
      </c>
      <c r="AH1276" s="293">
        <f t="shared" si="269"/>
        <v>0</v>
      </c>
      <c r="AI1276" s="292" t="str">
        <f t="shared" si="270"/>
        <v>X</v>
      </c>
    </row>
    <row r="1277" spans="1:35" ht="25.5" x14ac:dyDescent="0.25">
      <c r="A1277"/>
      <c r="B1277">
        <f>TABLA!D1274</f>
        <v>1296</v>
      </c>
      <c r="C1277">
        <f>TABLA!H1274</f>
        <v>18</v>
      </c>
      <c r="D1277" s="165" t="str">
        <f>TABLA!A1274</f>
        <v>F. Medicina</v>
      </c>
      <c r="E1277" s="284" t="str">
        <f>TABLA!BN1274</f>
        <v>Muy bien el tiempo de renovación y el número de libros prestados;  bastante bien la web de la biblioteca.&lt;br&gt;&lt;br&gt;Suspenso con baja nota el personal del mostrador de la biblioteca de la UCM.</v>
      </c>
      <c r="F1277" s="293" t="str">
        <f t="shared" si="278"/>
        <v/>
      </c>
      <c r="G1277" s="293" t="str">
        <f t="shared" si="278"/>
        <v/>
      </c>
      <c r="H1277" s="293" t="str">
        <f t="shared" si="278"/>
        <v/>
      </c>
      <c r="I1277" s="293" t="str">
        <f t="shared" si="278"/>
        <v/>
      </c>
      <c r="J1277" s="293" t="str">
        <f t="shared" si="278"/>
        <v/>
      </c>
      <c r="K1277" s="293" t="str">
        <f t="shared" si="278"/>
        <v/>
      </c>
      <c r="L1277" s="293" t="str">
        <f t="shared" si="278"/>
        <v/>
      </c>
      <c r="M1277" s="293" t="str">
        <f t="shared" si="278"/>
        <v/>
      </c>
      <c r="N1277" s="293" t="str">
        <f t="shared" si="278"/>
        <v/>
      </c>
      <c r="O1277" s="293" t="str">
        <f t="shared" si="278"/>
        <v/>
      </c>
      <c r="P1277" s="293" t="str">
        <f t="shared" si="277"/>
        <v/>
      </c>
      <c r="Q1277" s="293" t="str">
        <f t="shared" si="277"/>
        <v/>
      </c>
      <c r="R1277" s="293" t="str">
        <f t="shared" si="277"/>
        <v/>
      </c>
      <c r="S1277" s="293" t="str">
        <f t="shared" si="277"/>
        <v/>
      </c>
      <c r="T1277" s="293" t="str">
        <f t="shared" si="277"/>
        <v/>
      </c>
      <c r="U1277" s="293" t="str">
        <f t="shared" si="277"/>
        <v/>
      </c>
      <c r="V1277" s="293" t="str">
        <f t="shared" si="277"/>
        <v/>
      </c>
      <c r="W1277" s="293" t="str">
        <f t="shared" si="277"/>
        <v/>
      </c>
      <c r="X1277" s="293" t="str">
        <f t="shared" si="277"/>
        <v/>
      </c>
      <c r="Y1277" s="293" t="str">
        <f t="shared" si="277"/>
        <v/>
      </c>
      <c r="Z1277" s="293" t="str">
        <f t="shared" si="279"/>
        <v/>
      </c>
      <c r="AA1277" s="293" t="str">
        <f t="shared" si="279"/>
        <v>x</v>
      </c>
      <c r="AB1277" s="293" t="str">
        <f t="shared" si="279"/>
        <v/>
      </c>
      <c r="AC1277" s="293" t="str">
        <f t="shared" si="279"/>
        <v/>
      </c>
      <c r="AD1277" s="293" t="str">
        <f t="shared" si="279"/>
        <v/>
      </c>
      <c r="AE1277" s="293" t="str">
        <f t="shared" si="279"/>
        <v/>
      </c>
      <c r="AF1277" s="293" t="str">
        <f t="shared" si="279"/>
        <v>x</v>
      </c>
      <c r="AG1277" s="293" t="str">
        <f t="shared" si="279"/>
        <v/>
      </c>
      <c r="AH1277" s="293">
        <f t="shared" si="269"/>
        <v>2</v>
      </c>
      <c r="AI1277" s="292">
        <f t="shared" si="270"/>
        <v>1</v>
      </c>
    </row>
    <row r="1278" spans="1:35" ht="26.25" x14ac:dyDescent="0.25">
      <c r="A1278"/>
      <c r="B1278">
        <f>TABLA!D1275</f>
        <v>1297</v>
      </c>
      <c r="C1278">
        <f>TABLA!H1275</f>
        <v>6</v>
      </c>
      <c r="D1278" s="165" t="str">
        <f>TABLA!A1275</f>
        <v>F. Ciencias Físicas</v>
      </c>
      <c r="E1278" s="284">
        <f>TABLA!BN1275</f>
        <v>0</v>
      </c>
      <c r="F1278" s="293" t="str">
        <f t="shared" si="278"/>
        <v/>
      </c>
      <c r="G1278" s="293" t="str">
        <f t="shared" si="278"/>
        <v/>
      </c>
      <c r="H1278" s="293" t="str">
        <f t="shared" si="278"/>
        <v/>
      </c>
      <c r="I1278" s="293" t="str">
        <f t="shared" si="278"/>
        <v/>
      </c>
      <c r="J1278" s="293" t="str">
        <f t="shared" si="278"/>
        <v/>
      </c>
      <c r="K1278" s="293" t="str">
        <f t="shared" si="278"/>
        <v/>
      </c>
      <c r="L1278" s="293" t="str">
        <f t="shared" si="278"/>
        <v/>
      </c>
      <c r="M1278" s="293" t="str">
        <f t="shared" si="278"/>
        <v/>
      </c>
      <c r="N1278" s="293" t="str">
        <f t="shared" si="278"/>
        <v/>
      </c>
      <c r="O1278" s="293" t="str">
        <f t="shared" si="278"/>
        <v/>
      </c>
      <c r="P1278" s="293" t="str">
        <f t="shared" si="277"/>
        <v/>
      </c>
      <c r="Q1278" s="293" t="str">
        <f t="shared" si="277"/>
        <v/>
      </c>
      <c r="R1278" s="293" t="str">
        <f t="shared" si="277"/>
        <v/>
      </c>
      <c r="S1278" s="293" t="str">
        <f t="shared" si="277"/>
        <v/>
      </c>
      <c r="T1278" s="293" t="str">
        <f t="shared" si="277"/>
        <v/>
      </c>
      <c r="U1278" s="293" t="str">
        <f t="shared" si="277"/>
        <v/>
      </c>
      <c r="V1278" s="293" t="str">
        <f t="shared" si="277"/>
        <v/>
      </c>
      <c r="W1278" s="293" t="str">
        <f t="shared" si="277"/>
        <v/>
      </c>
      <c r="X1278" s="293" t="str">
        <f t="shared" si="277"/>
        <v/>
      </c>
      <c r="Y1278" s="293" t="str">
        <f t="shared" si="277"/>
        <v/>
      </c>
      <c r="Z1278" s="293" t="str">
        <f t="shared" si="279"/>
        <v/>
      </c>
      <c r="AA1278" s="293" t="str">
        <f t="shared" si="279"/>
        <v/>
      </c>
      <c r="AB1278" s="293" t="str">
        <f t="shared" si="279"/>
        <v/>
      </c>
      <c r="AC1278" s="293" t="str">
        <f t="shared" si="279"/>
        <v/>
      </c>
      <c r="AD1278" s="293" t="str">
        <f t="shared" si="279"/>
        <v/>
      </c>
      <c r="AE1278" s="293" t="str">
        <f t="shared" si="279"/>
        <v/>
      </c>
      <c r="AF1278" s="293" t="str">
        <f t="shared" si="279"/>
        <v/>
      </c>
      <c r="AG1278" s="293" t="str">
        <f t="shared" si="279"/>
        <v/>
      </c>
      <c r="AH1278" s="293">
        <f t="shared" si="269"/>
        <v>0</v>
      </c>
      <c r="AI1278" s="292" t="str">
        <f t="shared" si="270"/>
        <v>X</v>
      </c>
    </row>
    <row r="1279" spans="1:35" ht="25.5" x14ac:dyDescent="0.25">
      <c r="A1279"/>
      <c r="B1279">
        <f>TABLA!D1276</f>
        <v>1298</v>
      </c>
      <c r="C1279">
        <f>TABLA!H1276</f>
        <v>15</v>
      </c>
      <c r="D1279" s="165" t="str">
        <f>TABLA!A1276</f>
        <v>F. Filosofía</v>
      </c>
      <c r="E1279" s="284" t="str">
        <f>TABLA!BN1276</f>
        <v xml:space="preserve">Carteles informativos sobre los servicios que ofrece la biblioteca, instrucciones, etc. (cuando se conozca la existencia de un desconocimiento general) </v>
      </c>
      <c r="F1279" s="293" t="str">
        <f t="shared" si="278"/>
        <v/>
      </c>
      <c r="G1279" s="293" t="str">
        <f t="shared" si="278"/>
        <v/>
      </c>
      <c r="H1279" s="293" t="str">
        <f t="shared" si="278"/>
        <v/>
      </c>
      <c r="I1279" s="293" t="str">
        <f t="shared" si="278"/>
        <v/>
      </c>
      <c r="J1279" s="293" t="str">
        <f t="shared" si="278"/>
        <v/>
      </c>
      <c r="K1279" s="293" t="str">
        <f t="shared" si="278"/>
        <v/>
      </c>
      <c r="L1279" s="293" t="str">
        <f t="shared" si="278"/>
        <v/>
      </c>
      <c r="M1279" s="293" t="str">
        <f t="shared" si="278"/>
        <v/>
      </c>
      <c r="N1279" s="293" t="str">
        <f t="shared" si="278"/>
        <v/>
      </c>
      <c r="O1279" s="293" t="str">
        <f t="shared" si="278"/>
        <v/>
      </c>
      <c r="P1279" s="293" t="str">
        <f t="shared" si="277"/>
        <v/>
      </c>
      <c r="Q1279" s="293" t="str">
        <f t="shared" si="277"/>
        <v/>
      </c>
      <c r="R1279" s="293" t="str">
        <f t="shared" si="277"/>
        <v/>
      </c>
      <c r="S1279" s="293" t="str">
        <f t="shared" si="277"/>
        <v/>
      </c>
      <c r="T1279" s="293" t="str">
        <f t="shared" si="277"/>
        <v/>
      </c>
      <c r="U1279" s="293" t="str">
        <f t="shared" si="277"/>
        <v/>
      </c>
      <c r="V1279" s="293" t="str">
        <f t="shared" si="277"/>
        <v/>
      </c>
      <c r="W1279" s="293" t="str">
        <f t="shared" si="277"/>
        <v/>
      </c>
      <c r="X1279" s="293" t="str">
        <f t="shared" si="277"/>
        <v/>
      </c>
      <c r="Y1279" s="293" t="str">
        <f t="shared" si="277"/>
        <v/>
      </c>
      <c r="Z1279" s="293" t="str">
        <f t="shared" si="279"/>
        <v/>
      </c>
      <c r="AA1279" s="293" t="str">
        <f t="shared" si="279"/>
        <v/>
      </c>
      <c r="AB1279" s="293" t="str">
        <f t="shared" si="279"/>
        <v/>
      </c>
      <c r="AC1279" s="293" t="str">
        <f t="shared" si="279"/>
        <v/>
      </c>
      <c r="AD1279" s="293" t="str">
        <f t="shared" si="279"/>
        <v/>
      </c>
      <c r="AE1279" s="293" t="str">
        <f t="shared" si="279"/>
        <v/>
      </c>
      <c r="AF1279" s="293" t="str">
        <f t="shared" si="279"/>
        <v/>
      </c>
      <c r="AG1279" s="293" t="str">
        <f t="shared" si="279"/>
        <v/>
      </c>
      <c r="AH1279" s="293">
        <f t="shared" si="269"/>
        <v>0</v>
      </c>
      <c r="AI1279" s="292">
        <f t="shared" si="270"/>
        <v>1</v>
      </c>
    </row>
    <row r="1280" spans="1:35" ht="26.25" x14ac:dyDescent="0.25">
      <c r="A1280"/>
      <c r="B1280">
        <f>TABLA!D1277</f>
        <v>1299</v>
      </c>
      <c r="C1280">
        <f>TABLA!H1277</f>
        <v>8</v>
      </c>
      <c r="D1280" s="165" t="str">
        <f>TABLA!A1277</f>
        <v>F. Ciencias Matemáticas</v>
      </c>
      <c r="E1280" s="284">
        <f>TABLA!BN1277</f>
        <v>0</v>
      </c>
      <c r="F1280" s="293" t="str">
        <f t="shared" si="278"/>
        <v/>
      </c>
      <c r="G1280" s="293" t="str">
        <f t="shared" si="278"/>
        <v/>
      </c>
      <c r="H1280" s="293" t="str">
        <f t="shared" si="278"/>
        <v/>
      </c>
      <c r="I1280" s="293" t="str">
        <f t="shared" si="278"/>
        <v/>
      </c>
      <c r="J1280" s="293" t="str">
        <f t="shared" si="278"/>
        <v/>
      </c>
      <c r="K1280" s="293" t="str">
        <f t="shared" si="278"/>
        <v/>
      </c>
      <c r="L1280" s="293" t="str">
        <f t="shared" si="278"/>
        <v/>
      </c>
      <c r="M1280" s="293" t="str">
        <f t="shared" si="278"/>
        <v/>
      </c>
      <c r="N1280" s="293" t="str">
        <f t="shared" si="278"/>
        <v/>
      </c>
      <c r="O1280" s="293" t="str">
        <f t="shared" si="278"/>
        <v/>
      </c>
      <c r="P1280" s="293" t="str">
        <f t="shared" si="277"/>
        <v/>
      </c>
      <c r="Q1280" s="293" t="str">
        <f t="shared" si="277"/>
        <v/>
      </c>
      <c r="R1280" s="293" t="str">
        <f t="shared" si="277"/>
        <v/>
      </c>
      <c r="S1280" s="293" t="str">
        <f t="shared" si="277"/>
        <v/>
      </c>
      <c r="T1280" s="293" t="str">
        <f t="shared" si="277"/>
        <v/>
      </c>
      <c r="U1280" s="293" t="str">
        <f t="shared" si="277"/>
        <v/>
      </c>
      <c r="V1280" s="293" t="str">
        <f t="shared" si="277"/>
        <v/>
      </c>
      <c r="W1280" s="293" t="str">
        <f t="shared" si="277"/>
        <v/>
      </c>
      <c r="X1280" s="293" t="str">
        <f t="shared" si="277"/>
        <v/>
      </c>
      <c r="Y1280" s="293" t="str">
        <f t="shared" si="277"/>
        <v/>
      </c>
      <c r="Z1280" s="293" t="str">
        <f t="shared" si="279"/>
        <v/>
      </c>
      <c r="AA1280" s="293" t="str">
        <f t="shared" si="279"/>
        <v/>
      </c>
      <c r="AB1280" s="293" t="str">
        <f t="shared" si="279"/>
        <v/>
      </c>
      <c r="AC1280" s="293" t="str">
        <f t="shared" si="279"/>
        <v/>
      </c>
      <c r="AD1280" s="293" t="str">
        <f t="shared" si="279"/>
        <v/>
      </c>
      <c r="AE1280" s="293" t="str">
        <f t="shared" si="279"/>
        <v/>
      </c>
      <c r="AF1280" s="293" t="str">
        <f t="shared" si="279"/>
        <v/>
      </c>
      <c r="AG1280" s="293" t="str">
        <f t="shared" si="279"/>
        <v/>
      </c>
      <c r="AH1280" s="293">
        <f t="shared" si="269"/>
        <v>0</v>
      </c>
      <c r="AI1280" s="292" t="str">
        <f t="shared" si="270"/>
        <v>X</v>
      </c>
    </row>
    <row r="1281" spans="1:35" ht="25.5" x14ac:dyDescent="0.25">
      <c r="A1281"/>
      <c r="B1281">
        <f>TABLA!D1278</f>
        <v>1300</v>
      </c>
      <c r="C1281">
        <f>TABLA!H1278</f>
        <v>4</v>
      </c>
      <c r="D1281" s="284" t="str">
        <f>TABLA!A1278</f>
        <v>F. Ciencias de la Información</v>
      </c>
      <c r="E1281" s="284" t="str">
        <f>TABLA!BN1278</f>
        <v xml:space="preserve">En época de exámenes considero que sería oportuno la apertura de las bibliotecas las 24 horas del día. </v>
      </c>
      <c r="F1281" s="293" t="str">
        <f t="shared" si="278"/>
        <v/>
      </c>
      <c r="G1281" s="293" t="str">
        <f t="shared" si="278"/>
        <v/>
      </c>
      <c r="H1281" s="293" t="str">
        <f t="shared" si="278"/>
        <v/>
      </c>
      <c r="I1281" s="293" t="str">
        <f t="shared" si="278"/>
        <v/>
      </c>
      <c r="J1281" s="293" t="str">
        <f t="shared" si="278"/>
        <v/>
      </c>
      <c r="K1281" s="293" t="str">
        <f t="shared" si="278"/>
        <v/>
      </c>
      <c r="L1281" s="293" t="str">
        <f t="shared" si="278"/>
        <v/>
      </c>
      <c r="M1281" s="293" t="str">
        <f t="shared" si="278"/>
        <v/>
      </c>
      <c r="N1281" s="293" t="str">
        <f t="shared" si="278"/>
        <v/>
      </c>
      <c r="O1281" s="293" t="str">
        <f t="shared" si="278"/>
        <v/>
      </c>
      <c r="P1281" s="293" t="str">
        <f t="shared" si="277"/>
        <v>x</v>
      </c>
      <c r="Q1281" s="293" t="str">
        <f t="shared" si="277"/>
        <v/>
      </c>
      <c r="R1281" s="293" t="str">
        <f t="shared" si="277"/>
        <v/>
      </c>
      <c r="S1281" s="293" t="str">
        <f t="shared" si="277"/>
        <v/>
      </c>
      <c r="T1281" s="293" t="str">
        <f t="shared" si="277"/>
        <v/>
      </c>
      <c r="U1281" s="293" t="str">
        <f t="shared" si="277"/>
        <v/>
      </c>
      <c r="V1281" s="293" t="str">
        <f t="shared" si="277"/>
        <v/>
      </c>
      <c r="W1281" s="293" t="str">
        <f t="shared" si="277"/>
        <v/>
      </c>
      <c r="X1281" s="293" t="str">
        <f t="shared" si="277"/>
        <v/>
      </c>
      <c r="Y1281" s="293" t="str">
        <f t="shared" si="277"/>
        <v/>
      </c>
      <c r="Z1281" s="293" t="str">
        <f t="shared" si="279"/>
        <v/>
      </c>
      <c r="AA1281" s="293" t="str">
        <f t="shared" si="279"/>
        <v/>
      </c>
      <c r="AB1281" s="293" t="str">
        <f t="shared" si="279"/>
        <v/>
      </c>
      <c r="AC1281" s="293" t="str">
        <f t="shared" si="279"/>
        <v/>
      </c>
      <c r="AD1281" s="293" t="str">
        <f t="shared" si="279"/>
        <v/>
      </c>
      <c r="AE1281" s="293" t="str">
        <f t="shared" si="279"/>
        <v/>
      </c>
      <c r="AF1281" s="293" t="str">
        <f t="shared" si="279"/>
        <v/>
      </c>
      <c r="AG1281" s="293" t="str">
        <f t="shared" si="279"/>
        <v/>
      </c>
      <c r="AH1281" s="293">
        <f t="shared" si="269"/>
        <v>1</v>
      </c>
      <c r="AI1281" s="292">
        <f t="shared" si="270"/>
        <v>1</v>
      </c>
    </row>
    <row r="1282" spans="1:35" ht="25.5" x14ac:dyDescent="0.25">
      <c r="A1282"/>
      <c r="B1282">
        <f>TABLA!D1279</f>
        <v>1301</v>
      </c>
      <c r="C1282">
        <f>TABLA!H1279</f>
        <v>6</v>
      </c>
      <c r="D1282" s="284" t="str">
        <f>TABLA!A1279</f>
        <v>F. Ciencias Físicas</v>
      </c>
      <c r="E1282" s="284" t="str">
        <f>TABLA!BN1279</f>
        <v xml:space="preserve">Es vergonzoso el trato del personal de biblioteca en la facultad de ciencias físicas. No solo la nula cordialidad, sino también la altanería en las respuestas y la falta de empatía e interés por ayudar. Muy deficiente </v>
      </c>
      <c r="F1282" s="293" t="str">
        <f t="shared" si="278"/>
        <v/>
      </c>
      <c r="G1282" s="293" t="str">
        <f t="shared" si="278"/>
        <v/>
      </c>
      <c r="H1282" s="293" t="str">
        <f t="shared" si="278"/>
        <v/>
      </c>
      <c r="I1282" s="293" t="str">
        <f t="shared" si="278"/>
        <v/>
      </c>
      <c r="J1282" s="293" t="str">
        <f t="shared" si="278"/>
        <v/>
      </c>
      <c r="K1282" s="293" t="str">
        <f t="shared" si="278"/>
        <v/>
      </c>
      <c r="L1282" s="293" t="str">
        <f t="shared" si="278"/>
        <v/>
      </c>
      <c r="M1282" s="293" t="str">
        <f t="shared" si="278"/>
        <v/>
      </c>
      <c r="N1282" s="293" t="str">
        <f t="shared" si="278"/>
        <v/>
      </c>
      <c r="O1282" s="293" t="str">
        <f t="shared" si="278"/>
        <v/>
      </c>
      <c r="P1282" s="293" t="str">
        <f t="shared" si="278"/>
        <v/>
      </c>
      <c r="Q1282" s="293" t="str">
        <f t="shared" si="278"/>
        <v/>
      </c>
      <c r="R1282" s="293" t="str">
        <f t="shared" si="278"/>
        <v/>
      </c>
      <c r="S1282" s="293" t="str">
        <f t="shared" si="278"/>
        <v/>
      </c>
      <c r="T1282" s="293" t="str">
        <f t="shared" si="278"/>
        <v/>
      </c>
      <c r="U1282" s="293" t="str">
        <f t="shared" si="278"/>
        <v/>
      </c>
      <c r="V1282" s="293" t="str">
        <f t="shared" ref="P1282:AE1297" si="280">IFERROR((IF(FIND(V$1,$E1282,1)&gt;0,"x")),"")</f>
        <v/>
      </c>
      <c r="W1282" s="293" t="str">
        <f t="shared" si="280"/>
        <v/>
      </c>
      <c r="X1282" s="293" t="str">
        <f t="shared" si="280"/>
        <v/>
      </c>
      <c r="Y1282" s="293" t="str">
        <f t="shared" si="280"/>
        <v/>
      </c>
      <c r="Z1282" s="293" t="str">
        <f t="shared" si="279"/>
        <v/>
      </c>
      <c r="AA1282" s="293" t="str">
        <f t="shared" si="279"/>
        <v>x</v>
      </c>
      <c r="AB1282" s="293" t="str">
        <f t="shared" si="279"/>
        <v/>
      </c>
      <c r="AC1282" s="293" t="str">
        <f t="shared" si="279"/>
        <v/>
      </c>
      <c r="AD1282" s="293" t="str">
        <f t="shared" si="279"/>
        <v/>
      </c>
      <c r="AE1282" s="293" t="str">
        <f t="shared" si="279"/>
        <v/>
      </c>
      <c r="AF1282" s="293" t="str">
        <f t="shared" si="279"/>
        <v/>
      </c>
      <c r="AG1282" s="293" t="str">
        <f t="shared" si="279"/>
        <v/>
      </c>
      <c r="AH1282" s="293">
        <f t="shared" si="269"/>
        <v>1</v>
      </c>
      <c r="AI1282" s="292">
        <f t="shared" si="270"/>
        <v>1</v>
      </c>
    </row>
    <row r="1283" spans="1:35" ht="15.75" x14ac:dyDescent="0.25">
      <c r="A1283"/>
      <c r="B1283">
        <f>TABLA!D1280</f>
        <v>1302</v>
      </c>
      <c r="C1283">
        <f>TABLA!H1280</f>
        <v>13</v>
      </c>
      <c r="D1283" s="165" t="str">
        <f>TABLA!A1280</f>
        <v>F. Farmacia</v>
      </c>
      <c r="E1283" s="284" t="str">
        <f>TABLA!BN1280</f>
        <v>Ampliar horarios en época de exámenes.</v>
      </c>
      <c r="F1283" s="293" t="str">
        <f t="shared" ref="F1283:U1298" si="281">IFERROR((IF(FIND(F$1,$E1283,1)&gt;0,"x")),"")</f>
        <v/>
      </c>
      <c r="G1283" s="293" t="str">
        <f t="shared" si="281"/>
        <v/>
      </c>
      <c r="H1283" s="293" t="str">
        <f t="shared" si="281"/>
        <v/>
      </c>
      <c r="I1283" s="293" t="str">
        <f t="shared" si="281"/>
        <v/>
      </c>
      <c r="J1283" s="293" t="str">
        <f t="shared" si="281"/>
        <v/>
      </c>
      <c r="K1283" s="293" t="str">
        <f t="shared" si="281"/>
        <v/>
      </c>
      <c r="L1283" s="293" t="str">
        <f t="shared" si="281"/>
        <v/>
      </c>
      <c r="M1283" s="293" t="str">
        <f t="shared" si="281"/>
        <v/>
      </c>
      <c r="N1283" s="293" t="str">
        <f t="shared" si="281"/>
        <v/>
      </c>
      <c r="O1283" s="293" t="str">
        <f t="shared" si="281"/>
        <v/>
      </c>
      <c r="P1283" s="293" t="str">
        <f t="shared" si="280"/>
        <v>x</v>
      </c>
      <c r="Q1283" s="293" t="str">
        <f t="shared" si="280"/>
        <v/>
      </c>
      <c r="R1283" s="293" t="str">
        <f t="shared" si="280"/>
        <v/>
      </c>
      <c r="S1283" s="293" t="str">
        <f t="shared" si="280"/>
        <v/>
      </c>
      <c r="T1283" s="293" t="str">
        <f t="shared" si="280"/>
        <v/>
      </c>
      <c r="U1283" s="293" t="str">
        <f t="shared" si="280"/>
        <v/>
      </c>
      <c r="V1283" s="293" t="str">
        <f t="shared" si="280"/>
        <v/>
      </c>
      <c r="W1283" s="293" t="str">
        <f t="shared" si="280"/>
        <v/>
      </c>
      <c r="X1283" s="293" t="str">
        <f t="shared" si="280"/>
        <v/>
      </c>
      <c r="Y1283" s="293" t="str">
        <f t="shared" si="280"/>
        <v/>
      </c>
      <c r="Z1283" s="293" t="str">
        <f t="shared" si="280"/>
        <v/>
      </c>
      <c r="AA1283" s="293" t="str">
        <f t="shared" si="280"/>
        <v/>
      </c>
      <c r="AB1283" s="293" t="str">
        <f t="shared" si="280"/>
        <v/>
      </c>
      <c r="AC1283" s="293" t="str">
        <f t="shared" si="280"/>
        <v/>
      </c>
      <c r="AD1283" s="293" t="str">
        <f t="shared" si="280"/>
        <v/>
      </c>
      <c r="AE1283" s="293" t="str">
        <f t="shared" si="280"/>
        <v/>
      </c>
      <c r="AF1283" s="293" t="str">
        <f t="shared" ref="Z1283:AG1298" si="282">IFERROR((IF(FIND(AF$1,$E1283,1)&gt;0,"x")),"")</f>
        <v/>
      </c>
      <c r="AG1283" s="293" t="str">
        <f t="shared" si="282"/>
        <v/>
      </c>
      <c r="AH1283" s="293">
        <f t="shared" si="269"/>
        <v>1</v>
      </c>
      <c r="AI1283" s="292">
        <f t="shared" si="270"/>
        <v>1</v>
      </c>
    </row>
    <row r="1284" spans="1:35" ht="26.25" x14ac:dyDescent="0.25">
      <c r="A1284"/>
      <c r="B1284">
        <f>TABLA!D1281</f>
        <v>1303</v>
      </c>
      <c r="C1284">
        <f>TABLA!H1281</f>
        <v>10</v>
      </c>
      <c r="D1284" s="165" t="str">
        <f>TABLA!A1281</f>
        <v>F. Ciencias Químicas</v>
      </c>
      <c r="E1284" s="284" t="str">
        <f>TABLA!BN1281</f>
        <v>no he asistido a ningún curso de formación de usuarios porque no sabía de su existencia</v>
      </c>
      <c r="F1284" s="293" t="str">
        <f t="shared" si="281"/>
        <v/>
      </c>
      <c r="G1284" s="293" t="str">
        <f t="shared" si="281"/>
        <v/>
      </c>
      <c r="H1284" s="293" t="str">
        <f t="shared" si="281"/>
        <v/>
      </c>
      <c r="I1284" s="293" t="str">
        <f t="shared" si="281"/>
        <v/>
      </c>
      <c r="J1284" s="293" t="str">
        <f t="shared" si="281"/>
        <v/>
      </c>
      <c r="K1284" s="293" t="str">
        <f t="shared" si="281"/>
        <v/>
      </c>
      <c r="L1284" s="293" t="str">
        <f t="shared" si="281"/>
        <v/>
      </c>
      <c r="M1284" s="293" t="str">
        <f t="shared" si="281"/>
        <v/>
      </c>
      <c r="N1284" s="293" t="str">
        <f t="shared" si="281"/>
        <v/>
      </c>
      <c r="O1284" s="293" t="str">
        <f t="shared" si="281"/>
        <v/>
      </c>
      <c r="P1284" s="293" t="str">
        <f t="shared" si="280"/>
        <v/>
      </c>
      <c r="Q1284" s="293" t="str">
        <f t="shared" si="280"/>
        <v/>
      </c>
      <c r="R1284" s="293" t="str">
        <f t="shared" si="280"/>
        <v/>
      </c>
      <c r="S1284" s="293" t="str">
        <f t="shared" si="280"/>
        <v/>
      </c>
      <c r="T1284" s="293" t="str">
        <f t="shared" si="280"/>
        <v/>
      </c>
      <c r="U1284" s="293" t="str">
        <f t="shared" si="280"/>
        <v/>
      </c>
      <c r="V1284" s="293" t="str">
        <f t="shared" si="280"/>
        <v/>
      </c>
      <c r="W1284" s="293" t="str">
        <f t="shared" si="280"/>
        <v/>
      </c>
      <c r="X1284" s="293" t="str">
        <f t="shared" si="280"/>
        <v/>
      </c>
      <c r="Y1284" s="293" t="str">
        <f t="shared" si="280"/>
        <v/>
      </c>
      <c r="Z1284" s="293" t="str">
        <f t="shared" si="282"/>
        <v/>
      </c>
      <c r="AA1284" s="293" t="str">
        <f t="shared" si="282"/>
        <v/>
      </c>
      <c r="AB1284" s="293" t="str">
        <f t="shared" si="282"/>
        <v/>
      </c>
      <c r="AC1284" s="293" t="str">
        <f t="shared" si="282"/>
        <v/>
      </c>
      <c r="AD1284" s="293" t="str">
        <f t="shared" si="282"/>
        <v/>
      </c>
      <c r="AE1284" s="293" t="str">
        <f t="shared" si="282"/>
        <v/>
      </c>
      <c r="AF1284" s="293" t="str">
        <f t="shared" si="282"/>
        <v/>
      </c>
      <c r="AG1284" s="293" t="str">
        <f t="shared" si="282"/>
        <v/>
      </c>
      <c r="AH1284" s="293">
        <f t="shared" ref="AH1284:AH1347" si="283">COUNTIF(F1284:AG1284,"x")</f>
        <v>0</v>
      </c>
      <c r="AI1284" s="292">
        <f t="shared" ref="AI1284:AI1347" si="284">IF(E1284=0,"X",1)</f>
        <v>1</v>
      </c>
    </row>
    <row r="1285" spans="1:35" ht="26.25" x14ac:dyDescent="0.25">
      <c r="A1285"/>
      <c r="B1285">
        <f>TABLA!D1282</f>
        <v>1304</v>
      </c>
      <c r="C1285">
        <f>TABLA!H1282</f>
        <v>6</v>
      </c>
      <c r="D1285" s="165" t="str">
        <f>TABLA!A1282</f>
        <v>F. Ciencias Físicas</v>
      </c>
      <c r="E1285" s="284">
        <f>TABLA!BN1282</f>
        <v>0</v>
      </c>
      <c r="F1285" s="293" t="str">
        <f t="shared" si="281"/>
        <v/>
      </c>
      <c r="G1285" s="293" t="str">
        <f t="shared" si="281"/>
        <v/>
      </c>
      <c r="H1285" s="293" t="str">
        <f t="shared" si="281"/>
        <v/>
      </c>
      <c r="I1285" s="293" t="str">
        <f t="shared" si="281"/>
        <v/>
      </c>
      <c r="J1285" s="293" t="str">
        <f t="shared" si="281"/>
        <v/>
      </c>
      <c r="K1285" s="293" t="str">
        <f t="shared" si="281"/>
        <v/>
      </c>
      <c r="L1285" s="293" t="str">
        <f t="shared" si="281"/>
        <v/>
      </c>
      <c r="M1285" s="293" t="str">
        <f t="shared" si="281"/>
        <v/>
      </c>
      <c r="N1285" s="293" t="str">
        <f t="shared" si="281"/>
        <v/>
      </c>
      <c r="O1285" s="293" t="str">
        <f t="shared" si="281"/>
        <v/>
      </c>
      <c r="P1285" s="293" t="str">
        <f t="shared" si="280"/>
        <v/>
      </c>
      <c r="Q1285" s="293" t="str">
        <f t="shared" si="280"/>
        <v/>
      </c>
      <c r="R1285" s="293" t="str">
        <f t="shared" si="280"/>
        <v/>
      </c>
      <c r="S1285" s="293" t="str">
        <f t="shared" si="280"/>
        <v/>
      </c>
      <c r="T1285" s="293" t="str">
        <f t="shared" si="280"/>
        <v/>
      </c>
      <c r="U1285" s="293" t="str">
        <f t="shared" si="280"/>
        <v/>
      </c>
      <c r="V1285" s="293" t="str">
        <f t="shared" si="280"/>
        <v/>
      </c>
      <c r="W1285" s="293" t="str">
        <f t="shared" si="280"/>
        <v/>
      </c>
      <c r="X1285" s="293" t="str">
        <f t="shared" si="280"/>
        <v/>
      </c>
      <c r="Y1285" s="293" t="str">
        <f t="shared" si="280"/>
        <v/>
      </c>
      <c r="Z1285" s="293" t="str">
        <f t="shared" si="282"/>
        <v/>
      </c>
      <c r="AA1285" s="293" t="str">
        <f t="shared" si="282"/>
        <v/>
      </c>
      <c r="AB1285" s="293" t="str">
        <f t="shared" si="282"/>
        <v/>
      </c>
      <c r="AC1285" s="293" t="str">
        <f t="shared" si="282"/>
        <v/>
      </c>
      <c r="AD1285" s="293" t="str">
        <f t="shared" si="282"/>
        <v/>
      </c>
      <c r="AE1285" s="293" t="str">
        <f t="shared" si="282"/>
        <v/>
      </c>
      <c r="AF1285" s="293" t="str">
        <f t="shared" si="282"/>
        <v/>
      </c>
      <c r="AG1285" s="293" t="str">
        <f t="shared" si="282"/>
        <v/>
      </c>
      <c r="AH1285" s="293">
        <f t="shared" si="283"/>
        <v>0</v>
      </c>
      <c r="AI1285" s="292" t="str">
        <f t="shared" si="284"/>
        <v>X</v>
      </c>
    </row>
    <row r="1286" spans="1:35" ht="15.75" x14ac:dyDescent="0.25">
      <c r="A1286" s="3"/>
      <c r="B1286">
        <f>TABLA!D1283</f>
        <v>1305</v>
      </c>
      <c r="C1286">
        <f>TABLA!H1283</f>
        <v>14</v>
      </c>
      <c r="D1286" s="284" t="str">
        <f>TABLA!A1283</f>
        <v>F. Filología</v>
      </c>
      <c r="E1286" s="284">
        <f>TABLA!BN1283</f>
        <v>0</v>
      </c>
      <c r="F1286" s="293" t="str">
        <f t="shared" si="281"/>
        <v/>
      </c>
      <c r="G1286" s="293" t="str">
        <f t="shared" si="281"/>
        <v/>
      </c>
      <c r="H1286" s="293" t="str">
        <f t="shared" si="281"/>
        <v/>
      </c>
      <c r="I1286" s="293" t="str">
        <f t="shared" si="281"/>
        <v/>
      </c>
      <c r="J1286" s="293" t="str">
        <f t="shared" si="281"/>
        <v/>
      </c>
      <c r="K1286" s="293" t="str">
        <f t="shared" si="281"/>
        <v/>
      </c>
      <c r="L1286" s="293" t="str">
        <f t="shared" si="281"/>
        <v/>
      </c>
      <c r="M1286" s="293" t="str">
        <f t="shared" si="281"/>
        <v/>
      </c>
      <c r="N1286" s="293" t="str">
        <f t="shared" si="281"/>
        <v/>
      </c>
      <c r="O1286" s="293" t="str">
        <f t="shared" si="281"/>
        <v/>
      </c>
      <c r="P1286" s="293" t="str">
        <f t="shared" si="280"/>
        <v/>
      </c>
      <c r="Q1286" s="293" t="str">
        <f t="shared" si="280"/>
        <v/>
      </c>
      <c r="R1286" s="293" t="str">
        <f t="shared" si="280"/>
        <v/>
      </c>
      <c r="S1286" s="293" t="str">
        <f t="shared" si="280"/>
        <v/>
      </c>
      <c r="T1286" s="293" t="str">
        <f t="shared" si="280"/>
        <v/>
      </c>
      <c r="U1286" s="293" t="str">
        <f t="shared" si="280"/>
        <v/>
      </c>
      <c r="V1286" s="293" t="str">
        <f t="shared" si="280"/>
        <v/>
      </c>
      <c r="W1286" s="293" t="str">
        <f t="shared" si="280"/>
        <v/>
      </c>
      <c r="X1286" s="293" t="str">
        <f t="shared" si="280"/>
        <v/>
      </c>
      <c r="Y1286" s="293" t="str">
        <f t="shared" si="280"/>
        <v/>
      </c>
      <c r="Z1286" s="293" t="str">
        <f t="shared" si="282"/>
        <v/>
      </c>
      <c r="AA1286" s="293" t="str">
        <f t="shared" si="282"/>
        <v/>
      </c>
      <c r="AB1286" s="293" t="str">
        <f t="shared" si="282"/>
        <v/>
      </c>
      <c r="AC1286" s="293" t="str">
        <f t="shared" si="282"/>
        <v/>
      </c>
      <c r="AD1286" s="293" t="str">
        <f t="shared" si="282"/>
        <v/>
      </c>
      <c r="AE1286" s="293" t="str">
        <f t="shared" si="282"/>
        <v/>
      </c>
      <c r="AF1286" s="293" t="str">
        <f t="shared" si="282"/>
        <v/>
      </c>
      <c r="AG1286" s="293" t="str">
        <f t="shared" si="282"/>
        <v/>
      </c>
      <c r="AH1286" s="293">
        <f t="shared" si="283"/>
        <v>0</v>
      </c>
      <c r="AI1286" s="292" t="str">
        <f t="shared" si="284"/>
        <v>X</v>
      </c>
    </row>
    <row r="1287" spans="1:35" ht="25.5" x14ac:dyDescent="0.25">
      <c r="A1287"/>
      <c r="B1287">
        <f>TABLA!D1284</f>
        <v>1306</v>
      </c>
      <c r="C1287">
        <f>TABLA!H1284</f>
        <v>4</v>
      </c>
      <c r="D1287" s="284" t="str">
        <f>TABLA!A1284</f>
        <v>F. Ciencias de la Información</v>
      </c>
      <c r="E1287" s="284">
        <f>TABLA!BN1284</f>
        <v>0</v>
      </c>
      <c r="F1287" s="293" t="str">
        <f t="shared" si="281"/>
        <v/>
      </c>
      <c r="G1287" s="293" t="str">
        <f t="shared" si="281"/>
        <v/>
      </c>
      <c r="H1287" s="293" t="str">
        <f t="shared" si="281"/>
        <v/>
      </c>
      <c r="I1287" s="293" t="str">
        <f t="shared" si="281"/>
        <v/>
      </c>
      <c r="J1287" s="293" t="str">
        <f t="shared" si="281"/>
        <v/>
      </c>
      <c r="K1287" s="293" t="str">
        <f t="shared" si="281"/>
        <v/>
      </c>
      <c r="L1287" s="293" t="str">
        <f t="shared" si="281"/>
        <v/>
      </c>
      <c r="M1287" s="293" t="str">
        <f t="shared" si="281"/>
        <v/>
      </c>
      <c r="N1287" s="293" t="str">
        <f t="shared" si="281"/>
        <v/>
      </c>
      <c r="O1287" s="293" t="str">
        <f t="shared" si="281"/>
        <v/>
      </c>
      <c r="P1287" s="293" t="str">
        <f t="shared" si="280"/>
        <v/>
      </c>
      <c r="Q1287" s="293" t="str">
        <f t="shared" si="280"/>
        <v/>
      </c>
      <c r="R1287" s="293" t="str">
        <f t="shared" si="280"/>
        <v/>
      </c>
      <c r="S1287" s="293" t="str">
        <f t="shared" si="280"/>
        <v/>
      </c>
      <c r="T1287" s="293" t="str">
        <f t="shared" si="280"/>
        <v/>
      </c>
      <c r="U1287" s="293" t="str">
        <f t="shared" si="280"/>
        <v/>
      </c>
      <c r="V1287" s="293" t="str">
        <f t="shared" si="280"/>
        <v/>
      </c>
      <c r="W1287" s="293" t="str">
        <f t="shared" si="280"/>
        <v/>
      </c>
      <c r="X1287" s="293" t="str">
        <f t="shared" si="280"/>
        <v/>
      </c>
      <c r="Y1287" s="293" t="str">
        <f t="shared" si="280"/>
        <v/>
      </c>
      <c r="Z1287" s="293" t="str">
        <f t="shared" si="282"/>
        <v/>
      </c>
      <c r="AA1287" s="293" t="str">
        <f t="shared" si="282"/>
        <v/>
      </c>
      <c r="AB1287" s="293" t="str">
        <f t="shared" si="282"/>
        <v/>
      </c>
      <c r="AC1287" s="293" t="str">
        <f t="shared" si="282"/>
        <v/>
      </c>
      <c r="AD1287" s="293" t="str">
        <f t="shared" si="282"/>
        <v/>
      </c>
      <c r="AE1287" s="293" t="str">
        <f t="shared" si="282"/>
        <v/>
      </c>
      <c r="AF1287" s="293" t="str">
        <f t="shared" si="282"/>
        <v/>
      </c>
      <c r="AG1287" s="293" t="str">
        <f t="shared" si="282"/>
        <v/>
      </c>
      <c r="AH1287" s="293">
        <f t="shared" si="283"/>
        <v>0</v>
      </c>
      <c r="AI1287" s="292" t="str">
        <f t="shared" si="284"/>
        <v>X</v>
      </c>
    </row>
    <row r="1288" spans="1:35" ht="15.75" x14ac:dyDescent="0.25">
      <c r="A1288"/>
      <c r="B1288">
        <f>TABLA!D1285</f>
        <v>1307</v>
      </c>
      <c r="C1288">
        <f>TABLA!H1285</f>
        <v>13</v>
      </c>
      <c r="D1288" s="284" t="str">
        <f>TABLA!A1285</f>
        <v>F. Farmacia</v>
      </c>
      <c r="E1288" s="284">
        <f>TABLA!BN1285</f>
        <v>0</v>
      </c>
      <c r="F1288" s="293" t="str">
        <f t="shared" si="281"/>
        <v/>
      </c>
      <c r="G1288" s="293" t="str">
        <f t="shared" si="281"/>
        <v/>
      </c>
      <c r="H1288" s="293" t="str">
        <f t="shared" si="281"/>
        <v/>
      </c>
      <c r="I1288" s="293" t="str">
        <f t="shared" si="281"/>
        <v/>
      </c>
      <c r="J1288" s="293" t="str">
        <f t="shared" si="281"/>
        <v/>
      </c>
      <c r="K1288" s="293" t="str">
        <f t="shared" si="281"/>
        <v/>
      </c>
      <c r="L1288" s="293" t="str">
        <f t="shared" si="281"/>
        <v/>
      </c>
      <c r="M1288" s="293" t="str">
        <f t="shared" si="281"/>
        <v/>
      </c>
      <c r="N1288" s="293" t="str">
        <f t="shared" si="281"/>
        <v/>
      </c>
      <c r="O1288" s="293" t="str">
        <f t="shared" si="281"/>
        <v/>
      </c>
      <c r="P1288" s="293" t="str">
        <f t="shared" si="280"/>
        <v/>
      </c>
      <c r="Q1288" s="293" t="str">
        <f t="shared" si="280"/>
        <v/>
      </c>
      <c r="R1288" s="293" t="str">
        <f t="shared" si="280"/>
        <v/>
      </c>
      <c r="S1288" s="293" t="str">
        <f t="shared" si="280"/>
        <v/>
      </c>
      <c r="T1288" s="293" t="str">
        <f t="shared" si="280"/>
        <v/>
      </c>
      <c r="U1288" s="293" t="str">
        <f t="shared" si="280"/>
        <v/>
      </c>
      <c r="V1288" s="293" t="str">
        <f t="shared" si="280"/>
        <v/>
      </c>
      <c r="W1288" s="293" t="str">
        <f t="shared" si="280"/>
        <v/>
      </c>
      <c r="X1288" s="293" t="str">
        <f t="shared" si="280"/>
        <v/>
      </c>
      <c r="Y1288" s="293" t="str">
        <f t="shared" si="280"/>
        <v/>
      </c>
      <c r="Z1288" s="293" t="str">
        <f t="shared" si="282"/>
        <v/>
      </c>
      <c r="AA1288" s="293" t="str">
        <f t="shared" si="282"/>
        <v/>
      </c>
      <c r="AB1288" s="293" t="str">
        <f t="shared" si="282"/>
        <v/>
      </c>
      <c r="AC1288" s="293" t="str">
        <f t="shared" si="282"/>
        <v/>
      </c>
      <c r="AD1288" s="293" t="str">
        <f t="shared" si="282"/>
        <v/>
      </c>
      <c r="AE1288" s="293" t="str">
        <f t="shared" si="282"/>
        <v/>
      </c>
      <c r="AF1288" s="293" t="str">
        <f t="shared" si="282"/>
        <v/>
      </c>
      <c r="AG1288" s="293" t="str">
        <f t="shared" si="282"/>
        <v/>
      </c>
      <c r="AH1288" s="293">
        <f t="shared" si="283"/>
        <v>0</v>
      </c>
      <c r="AI1288" s="292" t="str">
        <f t="shared" si="284"/>
        <v>X</v>
      </c>
    </row>
    <row r="1289" spans="1:35" ht="15.75" x14ac:dyDescent="0.25">
      <c r="A1289"/>
      <c r="B1289">
        <f>TABLA!D1286</f>
        <v>1308</v>
      </c>
      <c r="C1289">
        <f>TABLA!H1286</f>
        <v>20</v>
      </c>
      <c r="D1289" s="284" t="str">
        <f>TABLA!A1286</f>
        <v>F. Psicología</v>
      </c>
      <c r="E1289" s="284">
        <f>TABLA!BN1286</f>
        <v>0</v>
      </c>
      <c r="F1289" s="293" t="str">
        <f t="shared" si="281"/>
        <v/>
      </c>
      <c r="G1289" s="293" t="str">
        <f t="shared" si="281"/>
        <v/>
      </c>
      <c r="H1289" s="293" t="str">
        <f t="shared" si="281"/>
        <v/>
      </c>
      <c r="I1289" s="293" t="str">
        <f t="shared" si="281"/>
        <v/>
      </c>
      <c r="J1289" s="293" t="str">
        <f t="shared" si="281"/>
        <v/>
      </c>
      <c r="K1289" s="293" t="str">
        <f t="shared" si="281"/>
        <v/>
      </c>
      <c r="L1289" s="293" t="str">
        <f t="shared" si="281"/>
        <v/>
      </c>
      <c r="M1289" s="293" t="str">
        <f t="shared" si="281"/>
        <v/>
      </c>
      <c r="N1289" s="293" t="str">
        <f t="shared" si="281"/>
        <v/>
      </c>
      <c r="O1289" s="293" t="str">
        <f t="shared" si="281"/>
        <v/>
      </c>
      <c r="P1289" s="293" t="str">
        <f t="shared" si="280"/>
        <v/>
      </c>
      <c r="Q1289" s="293" t="str">
        <f t="shared" si="280"/>
        <v/>
      </c>
      <c r="R1289" s="293" t="str">
        <f t="shared" si="280"/>
        <v/>
      </c>
      <c r="S1289" s="293" t="str">
        <f t="shared" si="280"/>
        <v/>
      </c>
      <c r="T1289" s="293" t="str">
        <f t="shared" si="280"/>
        <v/>
      </c>
      <c r="U1289" s="293" t="str">
        <f t="shared" si="280"/>
        <v/>
      </c>
      <c r="V1289" s="293" t="str">
        <f t="shared" si="280"/>
        <v/>
      </c>
      <c r="W1289" s="293" t="str">
        <f t="shared" si="280"/>
        <v/>
      </c>
      <c r="X1289" s="293" t="str">
        <f t="shared" si="280"/>
        <v/>
      </c>
      <c r="Y1289" s="293" t="str">
        <f t="shared" si="280"/>
        <v/>
      </c>
      <c r="Z1289" s="293" t="str">
        <f t="shared" si="282"/>
        <v/>
      </c>
      <c r="AA1289" s="293" t="str">
        <f t="shared" si="282"/>
        <v/>
      </c>
      <c r="AB1289" s="293" t="str">
        <f t="shared" si="282"/>
        <v/>
      </c>
      <c r="AC1289" s="293" t="str">
        <f t="shared" si="282"/>
        <v/>
      </c>
      <c r="AD1289" s="293" t="str">
        <f t="shared" si="282"/>
        <v/>
      </c>
      <c r="AE1289" s="293" t="str">
        <f t="shared" si="282"/>
        <v/>
      </c>
      <c r="AF1289" s="293" t="str">
        <f t="shared" si="282"/>
        <v/>
      </c>
      <c r="AG1289" s="293" t="str">
        <f t="shared" si="282"/>
        <v/>
      </c>
      <c r="AH1289" s="293">
        <f t="shared" si="283"/>
        <v>0</v>
      </c>
      <c r="AI1289" s="292" t="str">
        <f t="shared" si="284"/>
        <v>X</v>
      </c>
    </row>
    <row r="1290" spans="1:35" ht="15.75" x14ac:dyDescent="0.25">
      <c r="A1290" s="3"/>
      <c r="B1290">
        <f>TABLA!D1287</f>
        <v>1309</v>
      </c>
      <c r="C1290">
        <f>TABLA!H1287</f>
        <v>14</v>
      </c>
      <c r="D1290" s="165" t="str">
        <f>TABLA!A1287</f>
        <v>F. Filología</v>
      </c>
      <c r="E1290" s="284">
        <f>TABLA!BN1287</f>
        <v>0</v>
      </c>
      <c r="F1290" s="293" t="str">
        <f t="shared" si="281"/>
        <v/>
      </c>
      <c r="G1290" s="293" t="str">
        <f t="shared" si="281"/>
        <v/>
      </c>
      <c r="H1290" s="293" t="str">
        <f t="shared" si="281"/>
        <v/>
      </c>
      <c r="I1290" s="293" t="str">
        <f t="shared" si="281"/>
        <v/>
      </c>
      <c r="J1290" s="293" t="str">
        <f t="shared" si="281"/>
        <v/>
      </c>
      <c r="K1290" s="293" t="str">
        <f t="shared" si="281"/>
        <v/>
      </c>
      <c r="L1290" s="293" t="str">
        <f t="shared" si="281"/>
        <v/>
      </c>
      <c r="M1290" s="293" t="str">
        <f t="shared" si="281"/>
        <v/>
      </c>
      <c r="N1290" s="293" t="str">
        <f t="shared" si="281"/>
        <v/>
      </c>
      <c r="O1290" s="293" t="str">
        <f t="shared" si="281"/>
        <v/>
      </c>
      <c r="P1290" s="293" t="str">
        <f t="shared" si="280"/>
        <v/>
      </c>
      <c r="Q1290" s="293" t="str">
        <f t="shared" si="280"/>
        <v/>
      </c>
      <c r="R1290" s="293" t="str">
        <f t="shared" si="280"/>
        <v/>
      </c>
      <c r="S1290" s="293" t="str">
        <f t="shared" si="280"/>
        <v/>
      </c>
      <c r="T1290" s="293" t="str">
        <f t="shared" si="280"/>
        <v/>
      </c>
      <c r="U1290" s="293" t="str">
        <f t="shared" si="280"/>
        <v/>
      </c>
      <c r="V1290" s="293" t="str">
        <f t="shared" si="280"/>
        <v/>
      </c>
      <c r="W1290" s="293" t="str">
        <f t="shared" si="280"/>
        <v/>
      </c>
      <c r="X1290" s="293" t="str">
        <f t="shared" si="280"/>
        <v/>
      </c>
      <c r="Y1290" s="293" t="str">
        <f t="shared" si="280"/>
        <v/>
      </c>
      <c r="Z1290" s="293" t="str">
        <f t="shared" si="282"/>
        <v/>
      </c>
      <c r="AA1290" s="293" t="str">
        <f t="shared" si="282"/>
        <v/>
      </c>
      <c r="AB1290" s="293" t="str">
        <f t="shared" si="282"/>
        <v/>
      </c>
      <c r="AC1290" s="293" t="str">
        <f t="shared" si="282"/>
        <v/>
      </c>
      <c r="AD1290" s="293" t="str">
        <f t="shared" si="282"/>
        <v/>
      </c>
      <c r="AE1290" s="293" t="str">
        <f t="shared" si="282"/>
        <v/>
      </c>
      <c r="AF1290" s="293" t="str">
        <f t="shared" si="282"/>
        <v/>
      </c>
      <c r="AG1290" s="293" t="str">
        <f t="shared" si="282"/>
        <v/>
      </c>
      <c r="AH1290" s="293">
        <f t="shared" si="283"/>
        <v>0</v>
      </c>
      <c r="AI1290" s="292" t="str">
        <f t="shared" si="284"/>
        <v>X</v>
      </c>
    </row>
    <row r="1291" spans="1:35" ht="51.75" x14ac:dyDescent="0.25">
      <c r="A1291" s="3"/>
      <c r="B1291">
        <f>TABLA!D1288</f>
        <v>1310</v>
      </c>
      <c r="C1291">
        <f>TABLA!H1288</f>
        <v>12</v>
      </c>
      <c r="D1291" s="165" t="str">
        <f>TABLA!A1288</f>
        <v>F. Educación - Centro de Formación del Profesorado</v>
      </c>
      <c r="E1291" s="284">
        <f>TABLA!BN1288</f>
        <v>0</v>
      </c>
      <c r="F1291" s="293" t="str">
        <f t="shared" si="281"/>
        <v/>
      </c>
      <c r="G1291" s="293" t="str">
        <f t="shared" si="281"/>
        <v/>
      </c>
      <c r="H1291" s="293" t="str">
        <f t="shared" si="281"/>
        <v/>
      </c>
      <c r="I1291" s="293" t="str">
        <f t="shared" si="281"/>
        <v/>
      </c>
      <c r="J1291" s="293" t="str">
        <f t="shared" si="281"/>
        <v/>
      </c>
      <c r="K1291" s="293" t="str">
        <f t="shared" si="281"/>
        <v/>
      </c>
      <c r="L1291" s="293" t="str">
        <f t="shared" si="281"/>
        <v/>
      </c>
      <c r="M1291" s="293" t="str">
        <f t="shared" si="281"/>
        <v/>
      </c>
      <c r="N1291" s="293" t="str">
        <f t="shared" si="281"/>
        <v/>
      </c>
      <c r="O1291" s="293" t="str">
        <f t="shared" si="281"/>
        <v/>
      </c>
      <c r="P1291" s="293" t="str">
        <f t="shared" si="280"/>
        <v/>
      </c>
      <c r="Q1291" s="293" t="str">
        <f t="shared" si="280"/>
        <v/>
      </c>
      <c r="R1291" s="293" t="str">
        <f t="shared" si="280"/>
        <v/>
      </c>
      <c r="S1291" s="293" t="str">
        <f t="shared" si="280"/>
        <v/>
      </c>
      <c r="T1291" s="293" t="str">
        <f t="shared" si="280"/>
        <v/>
      </c>
      <c r="U1291" s="293" t="str">
        <f t="shared" si="280"/>
        <v/>
      </c>
      <c r="V1291" s="293" t="str">
        <f t="shared" si="280"/>
        <v/>
      </c>
      <c r="W1291" s="293" t="str">
        <f t="shared" si="280"/>
        <v/>
      </c>
      <c r="X1291" s="293" t="str">
        <f t="shared" si="280"/>
        <v/>
      </c>
      <c r="Y1291" s="293" t="str">
        <f t="shared" si="280"/>
        <v/>
      </c>
      <c r="Z1291" s="293" t="str">
        <f t="shared" si="282"/>
        <v/>
      </c>
      <c r="AA1291" s="293" t="str">
        <f t="shared" si="282"/>
        <v/>
      </c>
      <c r="AB1291" s="293" t="str">
        <f t="shared" si="282"/>
        <v/>
      </c>
      <c r="AC1291" s="293" t="str">
        <f t="shared" si="282"/>
        <v/>
      </c>
      <c r="AD1291" s="293" t="str">
        <f t="shared" si="282"/>
        <v/>
      </c>
      <c r="AE1291" s="293" t="str">
        <f t="shared" si="282"/>
        <v/>
      </c>
      <c r="AF1291" s="293" t="str">
        <f t="shared" si="282"/>
        <v/>
      </c>
      <c r="AG1291" s="293" t="str">
        <f t="shared" si="282"/>
        <v/>
      </c>
      <c r="AH1291" s="293">
        <f t="shared" si="283"/>
        <v>0</v>
      </c>
      <c r="AI1291" s="292" t="str">
        <f t="shared" si="284"/>
        <v>X</v>
      </c>
    </row>
    <row r="1292" spans="1:35" ht="15.75" x14ac:dyDescent="0.25">
      <c r="A1292"/>
      <c r="B1292">
        <f>TABLA!D1289</f>
        <v>1311</v>
      </c>
      <c r="C1292">
        <f>TABLA!H1289</f>
        <v>20</v>
      </c>
      <c r="D1292" s="165" t="str">
        <f>TABLA!A1289</f>
        <v>F. Psicología</v>
      </c>
      <c r="E1292" s="284" t="str">
        <f>TABLA!BN1289</f>
        <v>En las zonas de estudio “individual” poner enchufes para poder cargar los ordenadores para proseguir con el estudio.</v>
      </c>
      <c r="F1292" s="293" t="str">
        <f t="shared" si="281"/>
        <v/>
      </c>
      <c r="G1292" s="293" t="str">
        <f t="shared" si="281"/>
        <v/>
      </c>
      <c r="H1292" s="293" t="str">
        <f t="shared" si="281"/>
        <v/>
      </c>
      <c r="I1292" s="293" t="str">
        <f t="shared" si="281"/>
        <v/>
      </c>
      <c r="J1292" s="293" t="str">
        <f t="shared" si="281"/>
        <v/>
      </c>
      <c r="K1292" s="293" t="str">
        <f t="shared" si="281"/>
        <v/>
      </c>
      <c r="L1292" s="293" t="str">
        <f t="shared" si="281"/>
        <v/>
      </c>
      <c r="M1292" s="293" t="str">
        <f t="shared" si="281"/>
        <v/>
      </c>
      <c r="N1292" s="293" t="str">
        <f t="shared" si="281"/>
        <v/>
      </c>
      <c r="O1292" s="293" t="str">
        <f t="shared" si="281"/>
        <v/>
      </c>
      <c r="P1292" s="293" t="str">
        <f t="shared" si="280"/>
        <v/>
      </c>
      <c r="Q1292" s="293" t="str">
        <f t="shared" si="280"/>
        <v/>
      </c>
      <c r="R1292" s="293" t="str">
        <f t="shared" si="280"/>
        <v/>
      </c>
      <c r="S1292" s="293" t="str">
        <f t="shared" si="280"/>
        <v/>
      </c>
      <c r="T1292" s="293" t="str">
        <f t="shared" si="280"/>
        <v/>
      </c>
      <c r="U1292" s="293" t="str">
        <f t="shared" si="280"/>
        <v/>
      </c>
      <c r="V1292" s="293" t="str">
        <f t="shared" si="280"/>
        <v/>
      </c>
      <c r="W1292" s="293" t="str">
        <f t="shared" si="280"/>
        <v/>
      </c>
      <c r="X1292" s="293" t="str">
        <f t="shared" si="280"/>
        <v>x</v>
      </c>
      <c r="Y1292" s="293" t="str">
        <f t="shared" si="280"/>
        <v/>
      </c>
      <c r="Z1292" s="293" t="str">
        <f t="shared" si="282"/>
        <v/>
      </c>
      <c r="AA1292" s="293" t="str">
        <f t="shared" si="282"/>
        <v/>
      </c>
      <c r="AB1292" s="293" t="str">
        <f t="shared" si="282"/>
        <v/>
      </c>
      <c r="AC1292" s="293" t="str">
        <f t="shared" si="282"/>
        <v/>
      </c>
      <c r="AD1292" s="293" t="str">
        <f t="shared" si="282"/>
        <v/>
      </c>
      <c r="AE1292" s="293" t="str">
        <f t="shared" si="282"/>
        <v/>
      </c>
      <c r="AF1292" s="293" t="str">
        <f t="shared" si="282"/>
        <v/>
      </c>
      <c r="AG1292" s="293" t="str">
        <f t="shared" si="282"/>
        <v/>
      </c>
      <c r="AH1292" s="293">
        <f t="shared" si="283"/>
        <v>1</v>
      </c>
      <c r="AI1292" s="292">
        <f t="shared" si="284"/>
        <v>1</v>
      </c>
    </row>
    <row r="1293" spans="1:35" ht="15.75" x14ac:dyDescent="0.25">
      <c r="A1293" s="3"/>
      <c r="B1293">
        <f>TABLA!D1290</f>
        <v>1312</v>
      </c>
      <c r="C1293">
        <f>TABLA!H1290</f>
        <v>17</v>
      </c>
      <c r="D1293" s="165" t="str">
        <f>TABLA!A1290</f>
        <v>F. Informática</v>
      </c>
      <c r="E1293" s="284">
        <f>TABLA!BN1290</f>
        <v>0</v>
      </c>
      <c r="F1293" s="293" t="str">
        <f t="shared" si="281"/>
        <v/>
      </c>
      <c r="G1293" s="293" t="str">
        <f t="shared" si="281"/>
        <v/>
      </c>
      <c r="H1293" s="293" t="str">
        <f t="shared" si="281"/>
        <v/>
      </c>
      <c r="I1293" s="293" t="str">
        <f t="shared" si="281"/>
        <v/>
      </c>
      <c r="J1293" s="293" t="str">
        <f t="shared" si="281"/>
        <v/>
      </c>
      <c r="K1293" s="293" t="str">
        <f t="shared" si="281"/>
        <v/>
      </c>
      <c r="L1293" s="293" t="str">
        <f t="shared" si="281"/>
        <v/>
      </c>
      <c r="M1293" s="293" t="str">
        <f t="shared" si="281"/>
        <v/>
      </c>
      <c r="N1293" s="293" t="str">
        <f t="shared" si="281"/>
        <v/>
      </c>
      <c r="O1293" s="293" t="str">
        <f t="shared" si="281"/>
        <v/>
      </c>
      <c r="P1293" s="293" t="str">
        <f t="shared" si="280"/>
        <v/>
      </c>
      <c r="Q1293" s="293" t="str">
        <f t="shared" si="280"/>
        <v/>
      </c>
      <c r="R1293" s="293" t="str">
        <f t="shared" si="280"/>
        <v/>
      </c>
      <c r="S1293" s="293" t="str">
        <f t="shared" si="280"/>
        <v/>
      </c>
      <c r="T1293" s="293" t="str">
        <f t="shared" si="280"/>
        <v/>
      </c>
      <c r="U1293" s="293" t="str">
        <f t="shared" si="280"/>
        <v/>
      </c>
      <c r="V1293" s="293" t="str">
        <f t="shared" si="280"/>
        <v/>
      </c>
      <c r="W1293" s="293" t="str">
        <f t="shared" si="280"/>
        <v/>
      </c>
      <c r="X1293" s="293" t="str">
        <f t="shared" si="280"/>
        <v/>
      </c>
      <c r="Y1293" s="293" t="str">
        <f t="shared" si="280"/>
        <v/>
      </c>
      <c r="Z1293" s="293" t="str">
        <f t="shared" si="282"/>
        <v/>
      </c>
      <c r="AA1293" s="293" t="str">
        <f t="shared" si="282"/>
        <v/>
      </c>
      <c r="AB1293" s="293" t="str">
        <f t="shared" si="282"/>
        <v/>
      </c>
      <c r="AC1293" s="293" t="str">
        <f t="shared" si="282"/>
        <v/>
      </c>
      <c r="AD1293" s="293" t="str">
        <f t="shared" si="282"/>
        <v/>
      </c>
      <c r="AE1293" s="293" t="str">
        <f t="shared" si="282"/>
        <v/>
      </c>
      <c r="AF1293" s="293" t="str">
        <f t="shared" si="282"/>
        <v/>
      </c>
      <c r="AG1293" s="293" t="str">
        <f t="shared" si="282"/>
        <v/>
      </c>
      <c r="AH1293" s="293">
        <f t="shared" si="283"/>
        <v>0</v>
      </c>
      <c r="AI1293" s="292" t="str">
        <f t="shared" si="284"/>
        <v>X</v>
      </c>
    </row>
    <row r="1294" spans="1:35" ht="38.25" x14ac:dyDescent="0.25">
      <c r="A1294"/>
      <c r="B1294">
        <f>TABLA!D1291</f>
        <v>1313</v>
      </c>
      <c r="C1294">
        <f>TABLA!H1291</f>
        <v>5</v>
      </c>
      <c r="D1294" s="284" t="str">
        <f>TABLA!A1291</f>
        <v>F. Ciencias Económicas y Empresariales</v>
      </c>
      <c r="E1294" s="284">
        <f>TABLA!BN1291</f>
        <v>0</v>
      </c>
      <c r="F1294" s="293" t="str">
        <f t="shared" si="281"/>
        <v/>
      </c>
      <c r="G1294" s="293" t="str">
        <f t="shared" si="281"/>
        <v/>
      </c>
      <c r="H1294" s="293" t="str">
        <f t="shared" si="281"/>
        <v/>
      </c>
      <c r="I1294" s="293" t="str">
        <f t="shared" si="281"/>
        <v/>
      </c>
      <c r="J1294" s="293" t="str">
        <f t="shared" si="281"/>
        <v/>
      </c>
      <c r="K1294" s="293" t="str">
        <f t="shared" si="281"/>
        <v/>
      </c>
      <c r="L1294" s="293" t="str">
        <f t="shared" si="281"/>
        <v/>
      </c>
      <c r="M1294" s="293" t="str">
        <f t="shared" si="281"/>
        <v/>
      </c>
      <c r="N1294" s="293" t="str">
        <f t="shared" si="281"/>
        <v/>
      </c>
      <c r="O1294" s="293" t="str">
        <f t="shared" si="281"/>
        <v/>
      </c>
      <c r="P1294" s="293" t="str">
        <f t="shared" si="280"/>
        <v/>
      </c>
      <c r="Q1294" s="293" t="str">
        <f t="shared" si="280"/>
        <v/>
      </c>
      <c r="R1294" s="293" t="str">
        <f t="shared" si="280"/>
        <v/>
      </c>
      <c r="S1294" s="293" t="str">
        <f t="shared" si="280"/>
        <v/>
      </c>
      <c r="T1294" s="293" t="str">
        <f t="shared" si="280"/>
        <v/>
      </c>
      <c r="U1294" s="293" t="str">
        <f t="shared" si="280"/>
        <v/>
      </c>
      <c r="V1294" s="293" t="str">
        <f t="shared" si="280"/>
        <v/>
      </c>
      <c r="W1294" s="293" t="str">
        <f t="shared" si="280"/>
        <v/>
      </c>
      <c r="X1294" s="293" t="str">
        <f t="shared" si="280"/>
        <v/>
      </c>
      <c r="Y1294" s="293" t="str">
        <f t="shared" si="280"/>
        <v/>
      </c>
      <c r="Z1294" s="293" t="str">
        <f t="shared" si="282"/>
        <v/>
      </c>
      <c r="AA1294" s="293" t="str">
        <f t="shared" si="282"/>
        <v/>
      </c>
      <c r="AB1294" s="293" t="str">
        <f t="shared" si="282"/>
        <v/>
      </c>
      <c r="AC1294" s="293" t="str">
        <f t="shared" si="282"/>
        <v/>
      </c>
      <c r="AD1294" s="293" t="str">
        <f t="shared" si="282"/>
        <v/>
      </c>
      <c r="AE1294" s="293" t="str">
        <f t="shared" si="282"/>
        <v/>
      </c>
      <c r="AF1294" s="293" t="str">
        <f t="shared" si="282"/>
        <v/>
      </c>
      <c r="AG1294" s="293" t="str">
        <f t="shared" si="282"/>
        <v/>
      </c>
      <c r="AH1294" s="293">
        <f t="shared" si="283"/>
        <v>0</v>
      </c>
      <c r="AI1294" s="292" t="str">
        <f t="shared" si="284"/>
        <v>X</v>
      </c>
    </row>
    <row r="1295" spans="1:35" ht="38.25" x14ac:dyDescent="0.25">
      <c r="A1295"/>
      <c r="B1295">
        <f>TABLA!D1292</f>
        <v>1314</v>
      </c>
      <c r="C1295">
        <f>TABLA!H1292</f>
        <v>9</v>
      </c>
      <c r="D1295" s="284" t="str">
        <f>TABLA!A1292</f>
        <v>F. Ciencias Políticas y Sociología</v>
      </c>
      <c r="E1295" s="284">
        <f>TABLA!BN1292</f>
        <v>0</v>
      </c>
      <c r="F1295" s="293" t="str">
        <f t="shared" si="281"/>
        <v/>
      </c>
      <c r="G1295" s="293" t="str">
        <f t="shared" si="281"/>
        <v/>
      </c>
      <c r="H1295" s="293" t="str">
        <f t="shared" si="281"/>
        <v/>
      </c>
      <c r="I1295" s="293" t="str">
        <f t="shared" si="281"/>
        <v/>
      </c>
      <c r="J1295" s="293" t="str">
        <f t="shared" si="281"/>
        <v/>
      </c>
      <c r="K1295" s="293" t="str">
        <f t="shared" si="281"/>
        <v/>
      </c>
      <c r="L1295" s="293" t="str">
        <f t="shared" si="281"/>
        <v/>
      </c>
      <c r="M1295" s="293" t="str">
        <f t="shared" si="281"/>
        <v/>
      </c>
      <c r="N1295" s="293" t="str">
        <f t="shared" si="281"/>
        <v/>
      </c>
      <c r="O1295" s="293" t="str">
        <f t="shared" si="281"/>
        <v/>
      </c>
      <c r="P1295" s="293" t="str">
        <f t="shared" si="280"/>
        <v/>
      </c>
      <c r="Q1295" s="293" t="str">
        <f t="shared" si="280"/>
        <v/>
      </c>
      <c r="R1295" s="293" t="str">
        <f t="shared" si="280"/>
        <v/>
      </c>
      <c r="S1295" s="293" t="str">
        <f t="shared" si="280"/>
        <v/>
      </c>
      <c r="T1295" s="293" t="str">
        <f t="shared" si="280"/>
        <v/>
      </c>
      <c r="U1295" s="293" t="str">
        <f t="shared" si="280"/>
        <v/>
      </c>
      <c r="V1295" s="293" t="str">
        <f t="shared" si="280"/>
        <v/>
      </c>
      <c r="W1295" s="293" t="str">
        <f t="shared" si="280"/>
        <v/>
      </c>
      <c r="X1295" s="293" t="str">
        <f t="shared" si="280"/>
        <v/>
      </c>
      <c r="Y1295" s="293" t="str">
        <f t="shared" si="280"/>
        <v/>
      </c>
      <c r="Z1295" s="293" t="str">
        <f t="shared" si="282"/>
        <v/>
      </c>
      <c r="AA1295" s="293" t="str">
        <f t="shared" si="282"/>
        <v/>
      </c>
      <c r="AB1295" s="293" t="str">
        <f t="shared" si="282"/>
        <v/>
      </c>
      <c r="AC1295" s="293" t="str">
        <f t="shared" si="282"/>
        <v/>
      </c>
      <c r="AD1295" s="293" t="str">
        <f t="shared" si="282"/>
        <v/>
      </c>
      <c r="AE1295" s="293" t="str">
        <f t="shared" si="282"/>
        <v/>
      </c>
      <c r="AF1295" s="293" t="str">
        <f t="shared" si="282"/>
        <v/>
      </c>
      <c r="AG1295" s="293" t="str">
        <f t="shared" si="282"/>
        <v/>
      </c>
      <c r="AH1295" s="293">
        <f t="shared" si="283"/>
        <v>0</v>
      </c>
      <c r="AI1295" s="292" t="str">
        <f t="shared" si="284"/>
        <v>X</v>
      </c>
    </row>
    <row r="1296" spans="1:35" ht="26.25" x14ac:dyDescent="0.25">
      <c r="A1296"/>
      <c r="B1296">
        <f>TABLA!D1293</f>
        <v>1315</v>
      </c>
      <c r="C1296">
        <f>TABLA!H1293</f>
        <v>16</v>
      </c>
      <c r="D1296" s="165" t="str">
        <f>TABLA!A1293</f>
        <v>F. Geografía e Historia</v>
      </c>
      <c r="E1296" s="284">
        <f>TABLA!BN1293</f>
        <v>0</v>
      </c>
      <c r="F1296" s="293" t="str">
        <f t="shared" si="281"/>
        <v/>
      </c>
      <c r="G1296" s="293" t="str">
        <f t="shared" si="281"/>
        <v/>
      </c>
      <c r="H1296" s="293" t="str">
        <f t="shared" si="281"/>
        <v/>
      </c>
      <c r="I1296" s="293" t="str">
        <f t="shared" si="281"/>
        <v/>
      </c>
      <c r="J1296" s="293" t="str">
        <f t="shared" si="281"/>
        <v/>
      </c>
      <c r="K1296" s="293" t="str">
        <f t="shared" si="281"/>
        <v/>
      </c>
      <c r="L1296" s="293" t="str">
        <f t="shared" si="281"/>
        <v/>
      </c>
      <c r="M1296" s="293" t="str">
        <f t="shared" si="281"/>
        <v/>
      </c>
      <c r="N1296" s="293" t="str">
        <f t="shared" si="281"/>
        <v/>
      </c>
      <c r="O1296" s="293" t="str">
        <f t="shared" si="281"/>
        <v/>
      </c>
      <c r="P1296" s="293" t="str">
        <f t="shared" si="280"/>
        <v/>
      </c>
      <c r="Q1296" s="293" t="str">
        <f t="shared" si="280"/>
        <v/>
      </c>
      <c r="R1296" s="293" t="str">
        <f t="shared" si="280"/>
        <v/>
      </c>
      <c r="S1296" s="293" t="str">
        <f t="shared" si="280"/>
        <v/>
      </c>
      <c r="T1296" s="293" t="str">
        <f t="shared" si="280"/>
        <v/>
      </c>
      <c r="U1296" s="293" t="str">
        <f t="shared" si="280"/>
        <v/>
      </c>
      <c r="V1296" s="293" t="str">
        <f t="shared" si="280"/>
        <v/>
      </c>
      <c r="W1296" s="293" t="str">
        <f t="shared" si="280"/>
        <v/>
      </c>
      <c r="X1296" s="293" t="str">
        <f t="shared" si="280"/>
        <v/>
      </c>
      <c r="Y1296" s="293" t="str">
        <f t="shared" si="280"/>
        <v/>
      </c>
      <c r="Z1296" s="293" t="str">
        <f t="shared" si="282"/>
        <v/>
      </c>
      <c r="AA1296" s="293" t="str">
        <f t="shared" si="282"/>
        <v/>
      </c>
      <c r="AB1296" s="293" t="str">
        <f t="shared" si="282"/>
        <v/>
      </c>
      <c r="AC1296" s="293" t="str">
        <f t="shared" si="282"/>
        <v/>
      </c>
      <c r="AD1296" s="293" t="str">
        <f t="shared" si="282"/>
        <v/>
      </c>
      <c r="AE1296" s="293" t="str">
        <f t="shared" si="282"/>
        <v/>
      </c>
      <c r="AF1296" s="293" t="str">
        <f t="shared" si="282"/>
        <v/>
      </c>
      <c r="AG1296" s="293" t="str">
        <f t="shared" si="282"/>
        <v/>
      </c>
      <c r="AH1296" s="293">
        <f t="shared" si="283"/>
        <v>0</v>
      </c>
      <c r="AI1296" s="292" t="str">
        <f t="shared" si="284"/>
        <v>X</v>
      </c>
    </row>
    <row r="1297" spans="1:35" ht="15.75" x14ac:dyDescent="0.25">
      <c r="A1297"/>
      <c r="B1297">
        <f>TABLA!D1294</f>
        <v>1316</v>
      </c>
      <c r="C1297">
        <f>TABLA!H1294</f>
        <v>18</v>
      </c>
      <c r="D1297" s="165" t="str">
        <f>TABLA!A1294</f>
        <v>F. Medicina</v>
      </c>
      <c r="E1297" s="284">
        <f>TABLA!BN1294</f>
        <v>0</v>
      </c>
      <c r="F1297" s="293" t="str">
        <f t="shared" si="281"/>
        <v/>
      </c>
      <c r="G1297" s="293" t="str">
        <f t="shared" si="281"/>
        <v/>
      </c>
      <c r="H1297" s="293" t="str">
        <f t="shared" si="281"/>
        <v/>
      </c>
      <c r="I1297" s="293" t="str">
        <f t="shared" si="281"/>
        <v/>
      </c>
      <c r="J1297" s="293" t="str">
        <f t="shared" si="281"/>
        <v/>
      </c>
      <c r="K1297" s="293" t="str">
        <f t="shared" si="281"/>
        <v/>
      </c>
      <c r="L1297" s="293" t="str">
        <f t="shared" si="281"/>
        <v/>
      </c>
      <c r="M1297" s="293" t="str">
        <f t="shared" si="281"/>
        <v/>
      </c>
      <c r="N1297" s="293" t="str">
        <f t="shared" si="281"/>
        <v/>
      </c>
      <c r="O1297" s="293" t="str">
        <f t="shared" si="281"/>
        <v/>
      </c>
      <c r="P1297" s="293" t="str">
        <f t="shared" si="280"/>
        <v/>
      </c>
      <c r="Q1297" s="293" t="str">
        <f t="shared" si="280"/>
        <v/>
      </c>
      <c r="R1297" s="293" t="str">
        <f t="shared" si="280"/>
        <v/>
      </c>
      <c r="S1297" s="293" t="str">
        <f t="shared" si="280"/>
        <v/>
      </c>
      <c r="T1297" s="293" t="str">
        <f t="shared" si="280"/>
        <v/>
      </c>
      <c r="U1297" s="293" t="str">
        <f t="shared" si="280"/>
        <v/>
      </c>
      <c r="V1297" s="293" t="str">
        <f t="shared" si="280"/>
        <v/>
      </c>
      <c r="W1297" s="293" t="str">
        <f t="shared" si="280"/>
        <v/>
      </c>
      <c r="X1297" s="293" t="str">
        <f t="shared" si="280"/>
        <v/>
      </c>
      <c r="Y1297" s="293" t="str">
        <f t="shared" si="280"/>
        <v/>
      </c>
      <c r="Z1297" s="293" t="str">
        <f t="shared" si="282"/>
        <v/>
      </c>
      <c r="AA1297" s="293" t="str">
        <f t="shared" si="282"/>
        <v/>
      </c>
      <c r="AB1297" s="293" t="str">
        <f t="shared" si="282"/>
        <v/>
      </c>
      <c r="AC1297" s="293" t="str">
        <f t="shared" si="282"/>
        <v/>
      </c>
      <c r="AD1297" s="293" t="str">
        <f t="shared" si="282"/>
        <v/>
      </c>
      <c r="AE1297" s="293" t="str">
        <f t="shared" si="282"/>
        <v/>
      </c>
      <c r="AF1297" s="293" t="str">
        <f t="shared" si="282"/>
        <v/>
      </c>
      <c r="AG1297" s="293" t="str">
        <f t="shared" si="282"/>
        <v/>
      </c>
      <c r="AH1297" s="293">
        <f t="shared" si="283"/>
        <v>0</v>
      </c>
      <c r="AI1297" s="292" t="str">
        <f t="shared" si="284"/>
        <v>X</v>
      </c>
    </row>
    <row r="1298" spans="1:35" ht="25.5" x14ac:dyDescent="0.25">
      <c r="A1298"/>
      <c r="B1298">
        <f>TABLA!D1295</f>
        <v>1317</v>
      </c>
      <c r="C1298">
        <f>TABLA!H1295</f>
        <v>18</v>
      </c>
      <c r="D1298" s="284" t="str">
        <f>TABLA!A1295</f>
        <v>F. Medicina</v>
      </c>
      <c r="E1298" s="284" t="str">
        <f>TABLA!BN1295</f>
        <v>Me gustaría que la biblioteca María Zambrano abriera todos los sábados durante el curso y estuviera mejor iluminada en las zonas en las que las mesas no tienen luz individual.</v>
      </c>
      <c r="F1298" s="293" t="str">
        <f t="shared" si="281"/>
        <v/>
      </c>
      <c r="G1298" s="293" t="str">
        <f t="shared" si="281"/>
        <v/>
      </c>
      <c r="H1298" s="293" t="str">
        <f t="shared" si="281"/>
        <v/>
      </c>
      <c r="I1298" s="293" t="str">
        <f t="shared" si="281"/>
        <v/>
      </c>
      <c r="J1298" s="293" t="str">
        <f t="shared" si="281"/>
        <v/>
      </c>
      <c r="K1298" s="293" t="str">
        <f t="shared" si="281"/>
        <v/>
      </c>
      <c r="L1298" s="293" t="str">
        <f t="shared" si="281"/>
        <v/>
      </c>
      <c r="M1298" s="293" t="str">
        <f t="shared" si="281"/>
        <v/>
      </c>
      <c r="N1298" s="293" t="str">
        <f t="shared" si="281"/>
        <v/>
      </c>
      <c r="O1298" s="293" t="str">
        <f t="shared" si="281"/>
        <v/>
      </c>
      <c r="P1298" s="293" t="str">
        <f t="shared" si="281"/>
        <v/>
      </c>
      <c r="Q1298" s="293" t="str">
        <f t="shared" si="281"/>
        <v/>
      </c>
      <c r="R1298" s="293" t="str">
        <f t="shared" si="281"/>
        <v/>
      </c>
      <c r="S1298" s="293" t="str">
        <f t="shared" si="281"/>
        <v/>
      </c>
      <c r="T1298" s="293" t="str">
        <f t="shared" si="281"/>
        <v/>
      </c>
      <c r="U1298" s="293" t="str">
        <f t="shared" si="281"/>
        <v/>
      </c>
      <c r="V1298" s="293" t="str">
        <f t="shared" ref="P1298:AE1313" si="285">IFERROR((IF(FIND(V$1,$E1298,1)&gt;0,"x")),"")</f>
        <v/>
      </c>
      <c r="W1298" s="293" t="str">
        <f t="shared" si="285"/>
        <v/>
      </c>
      <c r="X1298" s="293" t="str">
        <f t="shared" si="285"/>
        <v/>
      </c>
      <c r="Y1298" s="293" t="str">
        <f t="shared" si="285"/>
        <v>x</v>
      </c>
      <c r="Z1298" s="293" t="str">
        <f t="shared" si="282"/>
        <v/>
      </c>
      <c r="AA1298" s="293" t="str">
        <f t="shared" si="282"/>
        <v/>
      </c>
      <c r="AB1298" s="293" t="str">
        <f t="shared" si="282"/>
        <v/>
      </c>
      <c r="AC1298" s="293" t="str">
        <f t="shared" si="282"/>
        <v/>
      </c>
      <c r="AD1298" s="293" t="str">
        <f t="shared" si="282"/>
        <v/>
      </c>
      <c r="AE1298" s="293" t="str">
        <f t="shared" si="282"/>
        <v/>
      </c>
      <c r="AF1298" s="293" t="str">
        <f t="shared" si="282"/>
        <v/>
      </c>
      <c r="AG1298" s="293" t="str">
        <f t="shared" si="282"/>
        <v/>
      </c>
      <c r="AH1298" s="293">
        <f t="shared" si="283"/>
        <v>1</v>
      </c>
      <c r="AI1298" s="292">
        <f t="shared" si="284"/>
        <v>1</v>
      </c>
    </row>
    <row r="1299" spans="1:35" ht="39" x14ac:dyDescent="0.25">
      <c r="A1299"/>
      <c r="B1299">
        <f>TABLA!D1296</f>
        <v>1318</v>
      </c>
      <c r="C1299">
        <f>TABLA!H1296</f>
        <v>5</v>
      </c>
      <c r="D1299" s="165" t="str">
        <f>TABLA!A1296</f>
        <v>F. Ciencias Económicas y Empresariales</v>
      </c>
      <c r="E1299" s="284">
        <f>TABLA!BN1296</f>
        <v>0</v>
      </c>
      <c r="F1299" s="293" t="str">
        <f t="shared" ref="F1299:U1314" si="286">IFERROR((IF(FIND(F$1,$E1299,1)&gt;0,"x")),"")</f>
        <v/>
      </c>
      <c r="G1299" s="293" t="str">
        <f t="shared" si="286"/>
        <v/>
      </c>
      <c r="H1299" s="293" t="str">
        <f t="shared" si="286"/>
        <v/>
      </c>
      <c r="I1299" s="293" t="str">
        <f t="shared" si="286"/>
        <v/>
      </c>
      <c r="J1299" s="293" t="str">
        <f t="shared" si="286"/>
        <v/>
      </c>
      <c r="K1299" s="293" t="str">
        <f t="shared" si="286"/>
        <v/>
      </c>
      <c r="L1299" s="293" t="str">
        <f t="shared" si="286"/>
        <v/>
      </c>
      <c r="M1299" s="293" t="str">
        <f t="shared" si="286"/>
        <v/>
      </c>
      <c r="N1299" s="293" t="str">
        <f t="shared" si="286"/>
        <v/>
      </c>
      <c r="O1299" s="293" t="str">
        <f t="shared" si="286"/>
        <v/>
      </c>
      <c r="P1299" s="293" t="str">
        <f t="shared" si="285"/>
        <v/>
      </c>
      <c r="Q1299" s="293" t="str">
        <f t="shared" si="285"/>
        <v/>
      </c>
      <c r="R1299" s="293" t="str">
        <f t="shared" si="285"/>
        <v/>
      </c>
      <c r="S1299" s="293" t="str">
        <f t="shared" si="285"/>
        <v/>
      </c>
      <c r="T1299" s="293" t="str">
        <f t="shared" si="285"/>
        <v/>
      </c>
      <c r="U1299" s="293" t="str">
        <f t="shared" si="285"/>
        <v/>
      </c>
      <c r="V1299" s="293" t="str">
        <f t="shared" si="285"/>
        <v/>
      </c>
      <c r="W1299" s="293" t="str">
        <f t="shared" si="285"/>
        <v/>
      </c>
      <c r="X1299" s="293" t="str">
        <f t="shared" si="285"/>
        <v/>
      </c>
      <c r="Y1299" s="293" t="str">
        <f t="shared" si="285"/>
        <v/>
      </c>
      <c r="Z1299" s="293" t="str">
        <f t="shared" si="285"/>
        <v/>
      </c>
      <c r="AA1299" s="293" t="str">
        <f t="shared" si="285"/>
        <v/>
      </c>
      <c r="AB1299" s="293" t="str">
        <f t="shared" si="285"/>
        <v/>
      </c>
      <c r="AC1299" s="293" t="str">
        <f t="shared" si="285"/>
        <v/>
      </c>
      <c r="AD1299" s="293" t="str">
        <f t="shared" si="285"/>
        <v/>
      </c>
      <c r="AE1299" s="293" t="str">
        <f t="shared" si="285"/>
        <v/>
      </c>
      <c r="AF1299" s="293" t="str">
        <f t="shared" ref="Z1299:AG1314" si="287">IFERROR((IF(FIND(AF$1,$E1299,1)&gt;0,"x")),"")</f>
        <v/>
      </c>
      <c r="AG1299" s="293" t="str">
        <f t="shared" si="287"/>
        <v/>
      </c>
      <c r="AH1299" s="293">
        <f t="shared" si="283"/>
        <v>0</v>
      </c>
      <c r="AI1299" s="292" t="str">
        <f t="shared" si="284"/>
        <v>X</v>
      </c>
    </row>
    <row r="1300" spans="1:35" ht="39" x14ac:dyDescent="0.25">
      <c r="A1300"/>
      <c r="B1300">
        <f>TABLA!D1297</f>
        <v>1319</v>
      </c>
      <c r="C1300">
        <f>TABLA!H1297</f>
        <v>9</v>
      </c>
      <c r="D1300" s="165" t="str">
        <f>TABLA!A1297</f>
        <v>F. Ciencias Políticas y Sociología</v>
      </c>
      <c r="E1300" s="284">
        <f>TABLA!BN1297</f>
        <v>0</v>
      </c>
      <c r="F1300" s="293" t="str">
        <f t="shared" si="286"/>
        <v/>
      </c>
      <c r="G1300" s="293" t="str">
        <f t="shared" si="286"/>
        <v/>
      </c>
      <c r="H1300" s="293" t="str">
        <f t="shared" si="286"/>
        <v/>
      </c>
      <c r="I1300" s="293" t="str">
        <f t="shared" si="286"/>
        <v/>
      </c>
      <c r="J1300" s="293" t="str">
        <f t="shared" si="286"/>
        <v/>
      </c>
      <c r="K1300" s="293" t="str">
        <f t="shared" si="286"/>
        <v/>
      </c>
      <c r="L1300" s="293" t="str">
        <f t="shared" si="286"/>
        <v/>
      </c>
      <c r="M1300" s="293" t="str">
        <f t="shared" si="286"/>
        <v/>
      </c>
      <c r="N1300" s="293" t="str">
        <f t="shared" si="286"/>
        <v/>
      </c>
      <c r="O1300" s="293" t="str">
        <f t="shared" si="286"/>
        <v/>
      </c>
      <c r="P1300" s="293" t="str">
        <f t="shared" si="285"/>
        <v/>
      </c>
      <c r="Q1300" s="293" t="str">
        <f t="shared" si="285"/>
        <v/>
      </c>
      <c r="R1300" s="293" t="str">
        <f t="shared" si="285"/>
        <v/>
      </c>
      <c r="S1300" s="293" t="str">
        <f t="shared" si="285"/>
        <v/>
      </c>
      <c r="T1300" s="293" t="str">
        <f t="shared" si="285"/>
        <v/>
      </c>
      <c r="U1300" s="293" t="str">
        <f t="shared" si="285"/>
        <v/>
      </c>
      <c r="V1300" s="293" t="str">
        <f t="shared" si="285"/>
        <v/>
      </c>
      <c r="W1300" s="293" t="str">
        <f t="shared" si="285"/>
        <v/>
      </c>
      <c r="X1300" s="293" t="str">
        <f t="shared" si="285"/>
        <v/>
      </c>
      <c r="Y1300" s="293" t="str">
        <f t="shared" si="285"/>
        <v/>
      </c>
      <c r="Z1300" s="293" t="str">
        <f t="shared" si="285"/>
        <v/>
      </c>
      <c r="AA1300" s="293" t="str">
        <f t="shared" si="285"/>
        <v/>
      </c>
      <c r="AB1300" s="293" t="str">
        <f t="shared" si="285"/>
        <v/>
      </c>
      <c r="AC1300" s="293" t="str">
        <f t="shared" si="285"/>
        <v/>
      </c>
      <c r="AD1300" s="293" t="str">
        <f t="shared" si="285"/>
        <v/>
      </c>
      <c r="AE1300" s="293" t="str">
        <f t="shared" si="285"/>
        <v/>
      </c>
      <c r="AF1300" s="293" t="str">
        <f t="shared" si="287"/>
        <v/>
      </c>
      <c r="AG1300" s="293" t="str">
        <f t="shared" si="287"/>
        <v/>
      </c>
      <c r="AH1300" s="293">
        <f t="shared" si="283"/>
        <v>0</v>
      </c>
      <c r="AI1300" s="292" t="str">
        <f t="shared" si="284"/>
        <v>X</v>
      </c>
    </row>
    <row r="1301" spans="1:35" ht="26.25" x14ac:dyDescent="0.25">
      <c r="A1301"/>
      <c r="B1301">
        <f>TABLA!D1298</f>
        <v>1320</v>
      </c>
      <c r="C1301">
        <f>TABLA!H1298</f>
        <v>6</v>
      </c>
      <c r="D1301" s="165" t="str">
        <f>TABLA!A1298</f>
        <v>F. Ciencias Físicas</v>
      </c>
      <c r="E1301" s="284">
        <f>TABLA!BN1298</f>
        <v>0</v>
      </c>
      <c r="F1301" s="293" t="str">
        <f t="shared" si="286"/>
        <v/>
      </c>
      <c r="G1301" s="293" t="str">
        <f t="shared" si="286"/>
        <v/>
      </c>
      <c r="H1301" s="293" t="str">
        <f t="shared" si="286"/>
        <v/>
      </c>
      <c r="I1301" s="293" t="str">
        <f t="shared" si="286"/>
        <v/>
      </c>
      <c r="J1301" s="293" t="str">
        <f t="shared" si="286"/>
        <v/>
      </c>
      <c r="K1301" s="293" t="str">
        <f t="shared" si="286"/>
        <v/>
      </c>
      <c r="L1301" s="293" t="str">
        <f t="shared" si="286"/>
        <v/>
      </c>
      <c r="M1301" s="293" t="str">
        <f t="shared" si="286"/>
        <v/>
      </c>
      <c r="N1301" s="293" t="str">
        <f t="shared" si="286"/>
        <v/>
      </c>
      <c r="O1301" s="293" t="str">
        <f t="shared" si="286"/>
        <v/>
      </c>
      <c r="P1301" s="293" t="str">
        <f t="shared" si="285"/>
        <v/>
      </c>
      <c r="Q1301" s="293" t="str">
        <f t="shared" si="285"/>
        <v/>
      </c>
      <c r="R1301" s="293" t="str">
        <f t="shared" si="285"/>
        <v/>
      </c>
      <c r="S1301" s="293" t="str">
        <f t="shared" si="285"/>
        <v/>
      </c>
      <c r="T1301" s="293" t="str">
        <f t="shared" si="285"/>
        <v/>
      </c>
      <c r="U1301" s="293" t="str">
        <f t="shared" si="285"/>
        <v/>
      </c>
      <c r="V1301" s="293" t="str">
        <f t="shared" si="285"/>
        <v/>
      </c>
      <c r="W1301" s="293" t="str">
        <f t="shared" si="285"/>
        <v/>
      </c>
      <c r="X1301" s="293" t="str">
        <f t="shared" si="285"/>
        <v/>
      </c>
      <c r="Y1301" s="293" t="str">
        <f t="shared" si="285"/>
        <v/>
      </c>
      <c r="Z1301" s="293" t="str">
        <f t="shared" si="287"/>
        <v/>
      </c>
      <c r="AA1301" s="293" t="str">
        <f t="shared" si="287"/>
        <v/>
      </c>
      <c r="AB1301" s="293" t="str">
        <f t="shared" si="287"/>
        <v/>
      </c>
      <c r="AC1301" s="293" t="str">
        <f t="shared" si="287"/>
        <v/>
      </c>
      <c r="AD1301" s="293" t="str">
        <f t="shared" si="287"/>
        <v/>
      </c>
      <c r="AE1301" s="293" t="str">
        <f t="shared" si="287"/>
        <v/>
      </c>
      <c r="AF1301" s="293" t="str">
        <f t="shared" si="287"/>
        <v/>
      </c>
      <c r="AG1301" s="293" t="str">
        <f t="shared" si="287"/>
        <v/>
      </c>
      <c r="AH1301" s="293">
        <f t="shared" si="283"/>
        <v>0</v>
      </c>
      <c r="AI1301" s="292" t="str">
        <f t="shared" si="284"/>
        <v>X</v>
      </c>
    </row>
    <row r="1302" spans="1:35" ht="38.25" x14ac:dyDescent="0.25">
      <c r="A1302"/>
      <c r="B1302">
        <f>TABLA!D1299</f>
        <v>1321</v>
      </c>
      <c r="C1302">
        <f>TABLA!H1299</f>
        <v>9</v>
      </c>
      <c r="D1302" s="284" t="str">
        <f>TABLA!A1299</f>
        <v>F. Ciencias Políticas y Sociología</v>
      </c>
      <c r="E1302" s="284" t="str">
        <f>TABLA!BN1299</f>
        <v xml:space="preserve">Temperatura. Siempre hace frío para estudiar </v>
      </c>
      <c r="F1302" s="293" t="str">
        <f t="shared" si="286"/>
        <v/>
      </c>
      <c r="G1302" s="293" t="str">
        <f t="shared" si="286"/>
        <v/>
      </c>
      <c r="H1302" s="293" t="str">
        <f t="shared" si="286"/>
        <v/>
      </c>
      <c r="I1302" s="293" t="str">
        <f t="shared" si="286"/>
        <v/>
      </c>
      <c r="J1302" s="293" t="str">
        <f t="shared" si="286"/>
        <v/>
      </c>
      <c r="K1302" s="293" t="str">
        <f t="shared" si="286"/>
        <v/>
      </c>
      <c r="L1302" s="293" t="str">
        <f t="shared" si="286"/>
        <v/>
      </c>
      <c r="M1302" s="293" t="str">
        <f t="shared" si="286"/>
        <v/>
      </c>
      <c r="N1302" s="293" t="str">
        <f t="shared" si="286"/>
        <v/>
      </c>
      <c r="O1302" s="293" t="str">
        <f t="shared" si="286"/>
        <v/>
      </c>
      <c r="P1302" s="293" t="str">
        <f t="shared" si="285"/>
        <v/>
      </c>
      <c r="Q1302" s="293" t="str">
        <f t="shared" si="285"/>
        <v/>
      </c>
      <c r="R1302" s="293" t="str">
        <f t="shared" si="285"/>
        <v/>
      </c>
      <c r="S1302" s="293" t="str">
        <f t="shared" si="285"/>
        <v/>
      </c>
      <c r="T1302" s="293" t="str">
        <f t="shared" si="285"/>
        <v/>
      </c>
      <c r="U1302" s="293" t="str">
        <f t="shared" si="285"/>
        <v/>
      </c>
      <c r="V1302" s="293" t="str">
        <f t="shared" si="285"/>
        <v/>
      </c>
      <c r="W1302" s="293" t="str">
        <f t="shared" si="285"/>
        <v/>
      </c>
      <c r="X1302" s="293" t="str">
        <f t="shared" si="285"/>
        <v/>
      </c>
      <c r="Y1302" s="293" t="str">
        <f t="shared" si="285"/>
        <v/>
      </c>
      <c r="Z1302" s="293" t="str">
        <f t="shared" si="287"/>
        <v/>
      </c>
      <c r="AA1302" s="293" t="str">
        <f t="shared" si="287"/>
        <v/>
      </c>
      <c r="AB1302" s="293" t="str">
        <f t="shared" si="287"/>
        <v/>
      </c>
      <c r="AC1302" s="293" t="str">
        <f t="shared" si="287"/>
        <v/>
      </c>
      <c r="AD1302" s="293" t="str">
        <f t="shared" si="287"/>
        <v/>
      </c>
      <c r="AE1302" s="293" t="str">
        <f t="shared" si="287"/>
        <v/>
      </c>
      <c r="AF1302" s="293" t="str">
        <f t="shared" si="287"/>
        <v/>
      </c>
      <c r="AG1302" s="293" t="str">
        <f t="shared" si="287"/>
        <v/>
      </c>
      <c r="AH1302" s="293">
        <f t="shared" si="283"/>
        <v>0</v>
      </c>
      <c r="AI1302" s="292">
        <f t="shared" si="284"/>
        <v>1</v>
      </c>
    </row>
    <row r="1303" spans="1:35" ht="15.75" x14ac:dyDescent="0.25">
      <c r="A1303"/>
      <c r="B1303">
        <f>TABLA!D1300</f>
        <v>1322</v>
      </c>
      <c r="C1303">
        <f>TABLA!H1300</f>
        <v>15</v>
      </c>
      <c r="D1303" s="284" t="str">
        <f>TABLA!A1300</f>
        <v>F. Filosofía</v>
      </c>
      <c r="E1303" s="284">
        <f>TABLA!BN1300</f>
        <v>0</v>
      </c>
      <c r="F1303" s="293" t="str">
        <f t="shared" si="286"/>
        <v/>
      </c>
      <c r="G1303" s="293" t="str">
        <f t="shared" si="286"/>
        <v/>
      </c>
      <c r="H1303" s="293" t="str">
        <f t="shared" si="286"/>
        <v/>
      </c>
      <c r="I1303" s="293" t="str">
        <f t="shared" si="286"/>
        <v/>
      </c>
      <c r="J1303" s="293" t="str">
        <f t="shared" si="286"/>
        <v/>
      </c>
      <c r="K1303" s="293" t="str">
        <f t="shared" si="286"/>
        <v/>
      </c>
      <c r="L1303" s="293" t="str">
        <f t="shared" si="286"/>
        <v/>
      </c>
      <c r="M1303" s="293" t="str">
        <f t="shared" si="286"/>
        <v/>
      </c>
      <c r="N1303" s="293" t="str">
        <f t="shared" si="286"/>
        <v/>
      </c>
      <c r="O1303" s="293" t="str">
        <f t="shared" si="286"/>
        <v/>
      </c>
      <c r="P1303" s="293" t="str">
        <f t="shared" si="285"/>
        <v/>
      </c>
      <c r="Q1303" s="293" t="str">
        <f t="shared" si="285"/>
        <v/>
      </c>
      <c r="R1303" s="293" t="str">
        <f t="shared" si="285"/>
        <v/>
      </c>
      <c r="S1303" s="293" t="str">
        <f t="shared" si="285"/>
        <v/>
      </c>
      <c r="T1303" s="293" t="str">
        <f t="shared" si="285"/>
        <v/>
      </c>
      <c r="U1303" s="293" t="str">
        <f t="shared" si="285"/>
        <v/>
      </c>
      <c r="V1303" s="293" t="str">
        <f t="shared" si="285"/>
        <v/>
      </c>
      <c r="W1303" s="293" t="str">
        <f t="shared" si="285"/>
        <v/>
      </c>
      <c r="X1303" s="293" t="str">
        <f t="shared" si="285"/>
        <v/>
      </c>
      <c r="Y1303" s="293" t="str">
        <f t="shared" si="285"/>
        <v/>
      </c>
      <c r="Z1303" s="293" t="str">
        <f t="shared" si="287"/>
        <v/>
      </c>
      <c r="AA1303" s="293" t="str">
        <f t="shared" si="287"/>
        <v/>
      </c>
      <c r="AB1303" s="293" t="str">
        <f t="shared" si="287"/>
        <v/>
      </c>
      <c r="AC1303" s="293" t="str">
        <f t="shared" si="287"/>
        <v/>
      </c>
      <c r="AD1303" s="293" t="str">
        <f t="shared" si="287"/>
        <v/>
      </c>
      <c r="AE1303" s="293" t="str">
        <f t="shared" si="287"/>
        <v/>
      </c>
      <c r="AF1303" s="293" t="str">
        <f t="shared" si="287"/>
        <v/>
      </c>
      <c r="AG1303" s="293" t="str">
        <f t="shared" si="287"/>
        <v/>
      </c>
      <c r="AH1303" s="293">
        <f t="shared" si="283"/>
        <v>0</v>
      </c>
      <c r="AI1303" s="292" t="str">
        <f t="shared" si="284"/>
        <v>X</v>
      </c>
    </row>
    <row r="1304" spans="1:35" ht="26.25" x14ac:dyDescent="0.25">
      <c r="A1304"/>
      <c r="B1304">
        <f>TABLA!D1301</f>
        <v>1323</v>
      </c>
      <c r="C1304">
        <f>TABLA!H1301</f>
        <v>2</v>
      </c>
      <c r="D1304" s="165" t="str">
        <f>TABLA!A1301</f>
        <v>F. Ciencias Biológicas</v>
      </c>
      <c r="E1304" s="284">
        <f>TABLA!BN1301</f>
        <v>0</v>
      </c>
      <c r="F1304" s="293" t="str">
        <f t="shared" si="286"/>
        <v/>
      </c>
      <c r="G1304" s="293" t="str">
        <f t="shared" si="286"/>
        <v/>
      </c>
      <c r="H1304" s="293" t="str">
        <f t="shared" si="286"/>
        <v/>
      </c>
      <c r="I1304" s="293" t="str">
        <f t="shared" si="286"/>
        <v/>
      </c>
      <c r="J1304" s="293" t="str">
        <f t="shared" si="286"/>
        <v/>
      </c>
      <c r="K1304" s="293" t="str">
        <f t="shared" si="286"/>
        <v/>
      </c>
      <c r="L1304" s="293" t="str">
        <f t="shared" si="286"/>
        <v/>
      </c>
      <c r="M1304" s="293" t="str">
        <f t="shared" si="286"/>
        <v/>
      </c>
      <c r="N1304" s="293" t="str">
        <f t="shared" si="286"/>
        <v/>
      </c>
      <c r="O1304" s="293" t="str">
        <f t="shared" si="286"/>
        <v/>
      </c>
      <c r="P1304" s="293" t="str">
        <f t="shared" si="285"/>
        <v/>
      </c>
      <c r="Q1304" s="293" t="str">
        <f t="shared" si="285"/>
        <v/>
      </c>
      <c r="R1304" s="293" t="str">
        <f t="shared" si="285"/>
        <v/>
      </c>
      <c r="S1304" s="293" t="str">
        <f t="shared" si="285"/>
        <v/>
      </c>
      <c r="T1304" s="293" t="str">
        <f t="shared" si="285"/>
        <v/>
      </c>
      <c r="U1304" s="293" t="str">
        <f t="shared" si="285"/>
        <v/>
      </c>
      <c r="V1304" s="293" t="str">
        <f t="shared" si="285"/>
        <v/>
      </c>
      <c r="W1304" s="293" t="str">
        <f t="shared" si="285"/>
        <v/>
      </c>
      <c r="X1304" s="293" t="str">
        <f t="shared" si="285"/>
        <v/>
      </c>
      <c r="Y1304" s="293" t="str">
        <f t="shared" si="285"/>
        <v/>
      </c>
      <c r="Z1304" s="293" t="str">
        <f t="shared" si="287"/>
        <v/>
      </c>
      <c r="AA1304" s="293" t="str">
        <f t="shared" si="287"/>
        <v/>
      </c>
      <c r="AB1304" s="293" t="str">
        <f t="shared" si="287"/>
        <v/>
      </c>
      <c r="AC1304" s="293" t="str">
        <f t="shared" si="287"/>
        <v/>
      </c>
      <c r="AD1304" s="293" t="str">
        <f t="shared" si="287"/>
        <v/>
      </c>
      <c r="AE1304" s="293" t="str">
        <f t="shared" si="287"/>
        <v/>
      </c>
      <c r="AF1304" s="293" t="str">
        <f t="shared" si="287"/>
        <v/>
      </c>
      <c r="AG1304" s="293" t="str">
        <f t="shared" si="287"/>
        <v/>
      </c>
      <c r="AH1304" s="293">
        <f t="shared" si="283"/>
        <v>0</v>
      </c>
      <c r="AI1304" s="292" t="str">
        <f t="shared" si="284"/>
        <v>X</v>
      </c>
    </row>
    <row r="1305" spans="1:35" ht="15.75" x14ac:dyDescent="0.25">
      <c r="A1305" s="3"/>
      <c r="B1305">
        <f>TABLA!D1302</f>
        <v>1324</v>
      </c>
      <c r="C1305">
        <f>TABLA!H1302</f>
        <v>18</v>
      </c>
      <c r="D1305" s="165" t="str">
        <f>TABLA!A1302</f>
        <v>F. Medicina</v>
      </c>
      <c r="E1305" s="284">
        <f>TABLA!BN1302</f>
        <v>0</v>
      </c>
      <c r="F1305" s="293" t="str">
        <f t="shared" si="286"/>
        <v/>
      </c>
      <c r="G1305" s="293" t="str">
        <f t="shared" si="286"/>
        <v/>
      </c>
      <c r="H1305" s="293" t="str">
        <f t="shared" si="286"/>
        <v/>
      </c>
      <c r="I1305" s="293" t="str">
        <f t="shared" si="286"/>
        <v/>
      </c>
      <c r="J1305" s="293" t="str">
        <f t="shared" si="286"/>
        <v/>
      </c>
      <c r="K1305" s="293" t="str">
        <f t="shared" si="286"/>
        <v/>
      </c>
      <c r="L1305" s="293" t="str">
        <f t="shared" si="286"/>
        <v/>
      </c>
      <c r="M1305" s="293" t="str">
        <f t="shared" si="286"/>
        <v/>
      </c>
      <c r="N1305" s="293" t="str">
        <f t="shared" si="286"/>
        <v/>
      </c>
      <c r="O1305" s="293" t="str">
        <f t="shared" si="286"/>
        <v/>
      </c>
      <c r="P1305" s="293" t="str">
        <f t="shared" si="285"/>
        <v/>
      </c>
      <c r="Q1305" s="293" t="str">
        <f t="shared" si="285"/>
        <v/>
      </c>
      <c r="R1305" s="293" t="str">
        <f t="shared" si="285"/>
        <v/>
      </c>
      <c r="S1305" s="293" t="str">
        <f t="shared" si="285"/>
        <v/>
      </c>
      <c r="T1305" s="293" t="str">
        <f t="shared" si="285"/>
        <v/>
      </c>
      <c r="U1305" s="293" t="str">
        <f t="shared" si="285"/>
        <v/>
      </c>
      <c r="V1305" s="293" t="str">
        <f t="shared" si="285"/>
        <v/>
      </c>
      <c r="W1305" s="293" t="str">
        <f t="shared" si="285"/>
        <v/>
      </c>
      <c r="X1305" s="293" t="str">
        <f t="shared" si="285"/>
        <v/>
      </c>
      <c r="Y1305" s="293" t="str">
        <f t="shared" si="285"/>
        <v/>
      </c>
      <c r="Z1305" s="293" t="str">
        <f t="shared" si="287"/>
        <v/>
      </c>
      <c r="AA1305" s="293" t="str">
        <f t="shared" si="287"/>
        <v/>
      </c>
      <c r="AB1305" s="293" t="str">
        <f t="shared" si="287"/>
        <v/>
      </c>
      <c r="AC1305" s="293" t="str">
        <f t="shared" si="287"/>
        <v/>
      </c>
      <c r="AD1305" s="293" t="str">
        <f t="shared" si="287"/>
        <v/>
      </c>
      <c r="AE1305" s="293" t="str">
        <f t="shared" si="287"/>
        <v/>
      </c>
      <c r="AF1305" s="293" t="str">
        <f t="shared" si="287"/>
        <v/>
      </c>
      <c r="AG1305" s="293" t="str">
        <f t="shared" si="287"/>
        <v/>
      </c>
      <c r="AH1305" s="293">
        <f t="shared" si="283"/>
        <v>0</v>
      </c>
      <c r="AI1305" s="292" t="str">
        <f t="shared" si="284"/>
        <v>X</v>
      </c>
    </row>
    <row r="1306" spans="1:35" ht="26.25" x14ac:dyDescent="0.25">
      <c r="A1306"/>
      <c r="B1306">
        <f>TABLA!D1303</f>
        <v>1325</v>
      </c>
      <c r="C1306">
        <f>TABLA!H1303</f>
        <v>16</v>
      </c>
      <c r="D1306" s="165" t="str">
        <f>TABLA!A1303</f>
        <v>F. Geografía e Historia</v>
      </c>
      <c r="E1306" s="284">
        <f>TABLA!BN1303</f>
        <v>0</v>
      </c>
      <c r="F1306" s="293" t="str">
        <f t="shared" si="286"/>
        <v/>
      </c>
      <c r="G1306" s="293" t="str">
        <f t="shared" si="286"/>
        <v/>
      </c>
      <c r="H1306" s="293" t="str">
        <f t="shared" si="286"/>
        <v/>
      </c>
      <c r="I1306" s="293" t="str">
        <f t="shared" si="286"/>
        <v/>
      </c>
      <c r="J1306" s="293" t="str">
        <f t="shared" si="286"/>
        <v/>
      </c>
      <c r="K1306" s="293" t="str">
        <f t="shared" si="286"/>
        <v/>
      </c>
      <c r="L1306" s="293" t="str">
        <f t="shared" si="286"/>
        <v/>
      </c>
      <c r="M1306" s="293" t="str">
        <f t="shared" si="286"/>
        <v/>
      </c>
      <c r="N1306" s="293" t="str">
        <f t="shared" si="286"/>
        <v/>
      </c>
      <c r="O1306" s="293" t="str">
        <f t="shared" si="286"/>
        <v/>
      </c>
      <c r="P1306" s="293" t="str">
        <f t="shared" si="285"/>
        <v/>
      </c>
      <c r="Q1306" s="293" t="str">
        <f t="shared" si="285"/>
        <v/>
      </c>
      <c r="R1306" s="293" t="str">
        <f t="shared" si="285"/>
        <v/>
      </c>
      <c r="S1306" s="293" t="str">
        <f t="shared" si="285"/>
        <v/>
      </c>
      <c r="T1306" s="293" t="str">
        <f t="shared" si="285"/>
        <v/>
      </c>
      <c r="U1306" s="293" t="str">
        <f t="shared" si="285"/>
        <v/>
      </c>
      <c r="V1306" s="293" t="str">
        <f t="shared" si="285"/>
        <v/>
      </c>
      <c r="W1306" s="293" t="str">
        <f t="shared" si="285"/>
        <v/>
      </c>
      <c r="X1306" s="293" t="str">
        <f t="shared" si="285"/>
        <v/>
      </c>
      <c r="Y1306" s="293" t="str">
        <f t="shared" si="285"/>
        <v/>
      </c>
      <c r="Z1306" s="293" t="str">
        <f t="shared" si="287"/>
        <v/>
      </c>
      <c r="AA1306" s="293" t="str">
        <f t="shared" si="287"/>
        <v/>
      </c>
      <c r="AB1306" s="293" t="str">
        <f t="shared" si="287"/>
        <v/>
      </c>
      <c r="AC1306" s="293" t="str">
        <f t="shared" si="287"/>
        <v/>
      </c>
      <c r="AD1306" s="293" t="str">
        <f t="shared" si="287"/>
        <v/>
      </c>
      <c r="AE1306" s="293" t="str">
        <f t="shared" si="287"/>
        <v/>
      </c>
      <c r="AF1306" s="293" t="str">
        <f t="shared" si="287"/>
        <v/>
      </c>
      <c r="AG1306" s="293" t="str">
        <f t="shared" si="287"/>
        <v/>
      </c>
      <c r="AH1306" s="293">
        <f t="shared" si="283"/>
        <v>0</v>
      </c>
      <c r="AI1306" s="292" t="str">
        <f t="shared" si="284"/>
        <v>X</v>
      </c>
    </row>
    <row r="1307" spans="1:35" ht="15.75" x14ac:dyDescent="0.25">
      <c r="A1307"/>
      <c r="B1307">
        <f>TABLA!D1304</f>
        <v>1326</v>
      </c>
      <c r="C1307">
        <f>TABLA!H1304</f>
        <v>14</v>
      </c>
      <c r="D1307" s="165" t="str">
        <f>TABLA!A1304</f>
        <v>F. Filología</v>
      </c>
      <c r="E1307" s="284">
        <f>TABLA!BN1304</f>
        <v>0</v>
      </c>
      <c r="F1307" s="293" t="str">
        <f t="shared" si="286"/>
        <v/>
      </c>
      <c r="G1307" s="293" t="str">
        <f t="shared" si="286"/>
        <v/>
      </c>
      <c r="H1307" s="293" t="str">
        <f t="shared" si="286"/>
        <v/>
      </c>
      <c r="I1307" s="293" t="str">
        <f t="shared" si="286"/>
        <v/>
      </c>
      <c r="J1307" s="293" t="str">
        <f t="shared" si="286"/>
        <v/>
      </c>
      <c r="K1307" s="293" t="str">
        <f t="shared" si="286"/>
        <v/>
      </c>
      <c r="L1307" s="293" t="str">
        <f t="shared" si="286"/>
        <v/>
      </c>
      <c r="M1307" s="293" t="str">
        <f t="shared" si="286"/>
        <v/>
      </c>
      <c r="N1307" s="293" t="str">
        <f t="shared" si="286"/>
        <v/>
      </c>
      <c r="O1307" s="293" t="str">
        <f t="shared" si="286"/>
        <v/>
      </c>
      <c r="P1307" s="293" t="str">
        <f t="shared" si="285"/>
        <v/>
      </c>
      <c r="Q1307" s="293" t="str">
        <f t="shared" si="285"/>
        <v/>
      </c>
      <c r="R1307" s="293" t="str">
        <f t="shared" si="285"/>
        <v/>
      </c>
      <c r="S1307" s="293" t="str">
        <f t="shared" si="285"/>
        <v/>
      </c>
      <c r="T1307" s="293" t="str">
        <f t="shared" si="285"/>
        <v/>
      </c>
      <c r="U1307" s="293" t="str">
        <f t="shared" si="285"/>
        <v/>
      </c>
      <c r="V1307" s="293" t="str">
        <f t="shared" si="285"/>
        <v/>
      </c>
      <c r="W1307" s="293" t="str">
        <f t="shared" si="285"/>
        <v/>
      </c>
      <c r="X1307" s="293" t="str">
        <f t="shared" si="285"/>
        <v/>
      </c>
      <c r="Y1307" s="293" t="str">
        <f t="shared" si="285"/>
        <v/>
      </c>
      <c r="Z1307" s="293" t="str">
        <f t="shared" si="287"/>
        <v/>
      </c>
      <c r="AA1307" s="293" t="str">
        <f t="shared" si="287"/>
        <v/>
      </c>
      <c r="AB1307" s="293" t="str">
        <f t="shared" si="287"/>
        <v/>
      </c>
      <c r="AC1307" s="293" t="str">
        <f t="shared" si="287"/>
        <v/>
      </c>
      <c r="AD1307" s="293" t="str">
        <f t="shared" si="287"/>
        <v/>
      </c>
      <c r="AE1307" s="293" t="str">
        <f t="shared" si="287"/>
        <v/>
      </c>
      <c r="AF1307" s="293" t="str">
        <f t="shared" si="287"/>
        <v/>
      </c>
      <c r="AG1307" s="293" t="str">
        <f t="shared" si="287"/>
        <v/>
      </c>
      <c r="AH1307" s="293">
        <f t="shared" si="283"/>
        <v>0</v>
      </c>
      <c r="AI1307" s="292" t="str">
        <f t="shared" si="284"/>
        <v>X</v>
      </c>
    </row>
    <row r="1308" spans="1:35" ht="25.5" x14ac:dyDescent="0.25">
      <c r="A1308"/>
      <c r="B1308">
        <f>TABLA!D1305</f>
        <v>1327</v>
      </c>
      <c r="C1308">
        <f>TABLA!H1305</f>
        <v>4</v>
      </c>
      <c r="D1308" s="284" t="str">
        <f>TABLA!A1305</f>
        <v>F. Ciencias de la Información</v>
      </c>
      <c r="E1308" s="284" t="str">
        <f>TABLA!BN1305</f>
        <v>Desconocía la existencia de los cursos de formación de usuarios.</v>
      </c>
      <c r="F1308" s="293" t="str">
        <f t="shared" si="286"/>
        <v/>
      </c>
      <c r="G1308" s="293" t="str">
        <f t="shared" si="286"/>
        <v/>
      </c>
      <c r="H1308" s="293" t="str">
        <f t="shared" si="286"/>
        <v/>
      </c>
      <c r="I1308" s="293" t="str">
        <f t="shared" si="286"/>
        <v/>
      </c>
      <c r="J1308" s="293" t="str">
        <f t="shared" si="286"/>
        <v/>
      </c>
      <c r="K1308" s="293" t="str">
        <f t="shared" si="286"/>
        <v/>
      </c>
      <c r="L1308" s="293" t="str">
        <f t="shared" si="286"/>
        <v/>
      </c>
      <c r="M1308" s="293" t="str">
        <f t="shared" si="286"/>
        <v/>
      </c>
      <c r="N1308" s="293" t="str">
        <f t="shared" si="286"/>
        <v/>
      </c>
      <c r="O1308" s="293" t="str">
        <f t="shared" si="286"/>
        <v/>
      </c>
      <c r="P1308" s="293" t="str">
        <f t="shared" si="285"/>
        <v/>
      </c>
      <c r="Q1308" s="293" t="str">
        <f t="shared" si="285"/>
        <v/>
      </c>
      <c r="R1308" s="293" t="str">
        <f t="shared" si="285"/>
        <v/>
      </c>
      <c r="S1308" s="293" t="str">
        <f t="shared" si="285"/>
        <v/>
      </c>
      <c r="T1308" s="293" t="str">
        <f t="shared" si="285"/>
        <v/>
      </c>
      <c r="U1308" s="293" t="str">
        <f t="shared" si="285"/>
        <v/>
      </c>
      <c r="V1308" s="293" t="str">
        <f t="shared" si="285"/>
        <v/>
      </c>
      <c r="W1308" s="293" t="str">
        <f t="shared" si="285"/>
        <v/>
      </c>
      <c r="X1308" s="293" t="str">
        <f t="shared" si="285"/>
        <v/>
      </c>
      <c r="Y1308" s="293" t="str">
        <f t="shared" si="285"/>
        <v/>
      </c>
      <c r="Z1308" s="293" t="str">
        <f t="shared" si="287"/>
        <v/>
      </c>
      <c r="AA1308" s="293" t="str">
        <f t="shared" si="287"/>
        <v/>
      </c>
      <c r="AB1308" s="293" t="str">
        <f t="shared" si="287"/>
        <v/>
      </c>
      <c r="AC1308" s="293" t="str">
        <f t="shared" si="287"/>
        <v/>
      </c>
      <c r="AD1308" s="293" t="str">
        <f t="shared" si="287"/>
        <v/>
      </c>
      <c r="AE1308" s="293" t="str">
        <f t="shared" si="287"/>
        <v>x</v>
      </c>
      <c r="AF1308" s="293" t="str">
        <f t="shared" si="287"/>
        <v/>
      </c>
      <c r="AG1308" s="293" t="str">
        <f t="shared" si="287"/>
        <v/>
      </c>
      <c r="AH1308" s="293">
        <f t="shared" si="283"/>
        <v>1</v>
      </c>
      <c r="AI1308" s="292">
        <f t="shared" si="284"/>
        <v>1</v>
      </c>
    </row>
    <row r="1309" spans="1:35" ht="25.5" x14ac:dyDescent="0.25">
      <c r="A1309"/>
      <c r="B1309">
        <f>TABLA!D1306</f>
        <v>1328</v>
      </c>
      <c r="C1309">
        <f>TABLA!H1306</f>
        <v>4</v>
      </c>
      <c r="D1309" s="284" t="str">
        <f>TABLA!A1306</f>
        <v>F. Ciencias de la Información</v>
      </c>
      <c r="E1309" s="284">
        <f>TABLA!BN1306</f>
        <v>0</v>
      </c>
      <c r="F1309" s="293" t="str">
        <f t="shared" si="286"/>
        <v/>
      </c>
      <c r="G1309" s="293" t="str">
        <f t="shared" si="286"/>
        <v/>
      </c>
      <c r="H1309" s="293" t="str">
        <f t="shared" si="286"/>
        <v/>
      </c>
      <c r="I1309" s="293" t="str">
        <f t="shared" si="286"/>
        <v/>
      </c>
      <c r="J1309" s="293" t="str">
        <f t="shared" si="286"/>
        <v/>
      </c>
      <c r="K1309" s="293" t="str">
        <f t="shared" si="286"/>
        <v/>
      </c>
      <c r="L1309" s="293" t="str">
        <f t="shared" si="286"/>
        <v/>
      </c>
      <c r="M1309" s="293" t="str">
        <f t="shared" si="286"/>
        <v/>
      </c>
      <c r="N1309" s="293" t="str">
        <f t="shared" si="286"/>
        <v/>
      </c>
      <c r="O1309" s="293" t="str">
        <f t="shared" si="286"/>
        <v/>
      </c>
      <c r="P1309" s="293" t="str">
        <f t="shared" si="285"/>
        <v/>
      </c>
      <c r="Q1309" s="293" t="str">
        <f t="shared" si="285"/>
        <v/>
      </c>
      <c r="R1309" s="293" t="str">
        <f t="shared" si="285"/>
        <v/>
      </c>
      <c r="S1309" s="293" t="str">
        <f t="shared" si="285"/>
        <v/>
      </c>
      <c r="T1309" s="293" t="str">
        <f t="shared" si="285"/>
        <v/>
      </c>
      <c r="U1309" s="293" t="str">
        <f t="shared" si="285"/>
        <v/>
      </c>
      <c r="V1309" s="293" t="str">
        <f t="shared" si="285"/>
        <v/>
      </c>
      <c r="W1309" s="293" t="str">
        <f t="shared" si="285"/>
        <v/>
      </c>
      <c r="X1309" s="293" t="str">
        <f t="shared" si="285"/>
        <v/>
      </c>
      <c r="Y1309" s="293" t="str">
        <f t="shared" si="285"/>
        <v/>
      </c>
      <c r="Z1309" s="293" t="str">
        <f t="shared" si="287"/>
        <v/>
      </c>
      <c r="AA1309" s="293" t="str">
        <f t="shared" si="287"/>
        <v/>
      </c>
      <c r="AB1309" s="293" t="str">
        <f t="shared" si="287"/>
        <v/>
      </c>
      <c r="AC1309" s="293" t="str">
        <f t="shared" si="287"/>
        <v/>
      </c>
      <c r="AD1309" s="293" t="str">
        <f t="shared" si="287"/>
        <v/>
      </c>
      <c r="AE1309" s="293" t="str">
        <f t="shared" si="287"/>
        <v/>
      </c>
      <c r="AF1309" s="293" t="str">
        <f t="shared" si="287"/>
        <v/>
      </c>
      <c r="AG1309" s="293" t="str">
        <f t="shared" si="287"/>
        <v/>
      </c>
      <c r="AH1309" s="293">
        <f t="shared" si="283"/>
        <v>0</v>
      </c>
      <c r="AI1309" s="292" t="str">
        <f t="shared" si="284"/>
        <v>X</v>
      </c>
    </row>
    <row r="1310" spans="1:35" ht="39" x14ac:dyDescent="0.25">
      <c r="A1310"/>
      <c r="B1310">
        <f>TABLA!D1307</f>
        <v>1329</v>
      </c>
      <c r="C1310">
        <f>TABLA!H1307</f>
        <v>22</v>
      </c>
      <c r="D1310" s="165" t="str">
        <f>TABLA!A1307</f>
        <v>F. Enfermería, Fisioterapia y Podología</v>
      </c>
      <c r="E1310" s="284" t="str">
        <f>TABLA!BN1307</f>
        <v>No he asistido a ningún curso de formación porque no recibo información de su realización.</v>
      </c>
      <c r="F1310" s="293" t="str">
        <f t="shared" si="286"/>
        <v/>
      </c>
      <c r="G1310" s="293" t="str">
        <f t="shared" si="286"/>
        <v/>
      </c>
      <c r="H1310" s="293" t="str">
        <f t="shared" si="286"/>
        <v/>
      </c>
      <c r="I1310" s="293" t="str">
        <f t="shared" si="286"/>
        <v/>
      </c>
      <c r="J1310" s="293" t="str">
        <f t="shared" si="286"/>
        <v/>
      </c>
      <c r="K1310" s="293" t="str">
        <f t="shared" si="286"/>
        <v/>
      </c>
      <c r="L1310" s="293" t="str">
        <f t="shared" si="286"/>
        <v/>
      </c>
      <c r="M1310" s="293" t="str">
        <f t="shared" si="286"/>
        <v/>
      </c>
      <c r="N1310" s="293" t="str">
        <f t="shared" si="286"/>
        <v/>
      </c>
      <c r="O1310" s="293" t="str">
        <f t="shared" si="286"/>
        <v/>
      </c>
      <c r="P1310" s="293" t="str">
        <f t="shared" si="285"/>
        <v/>
      </c>
      <c r="Q1310" s="293" t="str">
        <f t="shared" si="285"/>
        <v/>
      </c>
      <c r="R1310" s="293" t="str">
        <f t="shared" si="285"/>
        <v/>
      </c>
      <c r="S1310" s="293" t="str">
        <f t="shared" si="285"/>
        <v/>
      </c>
      <c r="T1310" s="293" t="str">
        <f t="shared" si="285"/>
        <v/>
      </c>
      <c r="U1310" s="293" t="str">
        <f t="shared" si="285"/>
        <v/>
      </c>
      <c r="V1310" s="293" t="str">
        <f t="shared" si="285"/>
        <v/>
      </c>
      <c r="W1310" s="293" t="str">
        <f t="shared" si="285"/>
        <v/>
      </c>
      <c r="X1310" s="293" t="str">
        <f t="shared" si="285"/>
        <v/>
      </c>
      <c r="Y1310" s="293" t="str">
        <f t="shared" si="285"/>
        <v/>
      </c>
      <c r="Z1310" s="293" t="str">
        <f t="shared" si="287"/>
        <v/>
      </c>
      <c r="AA1310" s="293" t="str">
        <f t="shared" si="287"/>
        <v/>
      </c>
      <c r="AB1310" s="293" t="str">
        <f t="shared" si="287"/>
        <v/>
      </c>
      <c r="AC1310" s="293" t="str">
        <f t="shared" si="287"/>
        <v/>
      </c>
      <c r="AD1310" s="293" t="str">
        <f t="shared" si="287"/>
        <v/>
      </c>
      <c r="AE1310" s="293" t="str">
        <f t="shared" si="287"/>
        <v/>
      </c>
      <c r="AF1310" s="293" t="str">
        <f t="shared" si="287"/>
        <v/>
      </c>
      <c r="AG1310" s="293" t="str">
        <f t="shared" si="287"/>
        <v/>
      </c>
      <c r="AH1310" s="293">
        <f t="shared" si="283"/>
        <v>0</v>
      </c>
      <c r="AI1310" s="292">
        <f t="shared" si="284"/>
        <v>1</v>
      </c>
    </row>
    <row r="1311" spans="1:35" ht="26.25" x14ac:dyDescent="0.25">
      <c r="A1311"/>
      <c r="B1311">
        <f>TABLA!D1308</f>
        <v>1330</v>
      </c>
      <c r="C1311">
        <f>TABLA!H1308</f>
        <v>16</v>
      </c>
      <c r="D1311" s="165" t="str">
        <f>TABLA!A1308</f>
        <v>F. Geografía e Historia</v>
      </c>
      <c r="E1311" s="284">
        <f>TABLA!BN1308</f>
        <v>0</v>
      </c>
      <c r="F1311" s="293" t="str">
        <f t="shared" si="286"/>
        <v/>
      </c>
      <c r="G1311" s="293" t="str">
        <f t="shared" si="286"/>
        <v/>
      </c>
      <c r="H1311" s="293" t="str">
        <f t="shared" si="286"/>
        <v/>
      </c>
      <c r="I1311" s="293" t="str">
        <f t="shared" si="286"/>
        <v/>
      </c>
      <c r="J1311" s="293" t="str">
        <f t="shared" si="286"/>
        <v/>
      </c>
      <c r="K1311" s="293" t="str">
        <f t="shared" si="286"/>
        <v/>
      </c>
      <c r="L1311" s="293" t="str">
        <f t="shared" si="286"/>
        <v/>
      </c>
      <c r="M1311" s="293" t="str">
        <f t="shared" si="286"/>
        <v/>
      </c>
      <c r="N1311" s="293" t="str">
        <f t="shared" si="286"/>
        <v/>
      </c>
      <c r="O1311" s="293" t="str">
        <f t="shared" si="286"/>
        <v/>
      </c>
      <c r="P1311" s="293" t="str">
        <f t="shared" si="285"/>
        <v/>
      </c>
      <c r="Q1311" s="293" t="str">
        <f t="shared" si="285"/>
        <v/>
      </c>
      <c r="R1311" s="293" t="str">
        <f t="shared" si="285"/>
        <v/>
      </c>
      <c r="S1311" s="293" t="str">
        <f t="shared" si="285"/>
        <v/>
      </c>
      <c r="T1311" s="293" t="str">
        <f t="shared" si="285"/>
        <v/>
      </c>
      <c r="U1311" s="293" t="str">
        <f t="shared" si="285"/>
        <v/>
      </c>
      <c r="V1311" s="293" t="str">
        <f t="shared" si="285"/>
        <v/>
      </c>
      <c r="W1311" s="293" t="str">
        <f t="shared" si="285"/>
        <v/>
      </c>
      <c r="X1311" s="293" t="str">
        <f t="shared" si="285"/>
        <v/>
      </c>
      <c r="Y1311" s="293" t="str">
        <f t="shared" si="285"/>
        <v/>
      </c>
      <c r="Z1311" s="293" t="str">
        <f t="shared" si="287"/>
        <v/>
      </c>
      <c r="AA1311" s="293" t="str">
        <f t="shared" si="287"/>
        <v/>
      </c>
      <c r="AB1311" s="293" t="str">
        <f t="shared" si="287"/>
        <v/>
      </c>
      <c r="AC1311" s="293" t="str">
        <f t="shared" si="287"/>
        <v/>
      </c>
      <c r="AD1311" s="293" t="str">
        <f t="shared" si="287"/>
        <v/>
      </c>
      <c r="AE1311" s="293" t="str">
        <f t="shared" si="287"/>
        <v/>
      </c>
      <c r="AF1311" s="293" t="str">
        <f t="shared" si="287"/>
        <v/>
      </c>
      <c r="AG1311" s="293" t="str">
        <f t="shared" si="287"/>
        <v/>
      </c>
      <c r="AH1311" s="293">
        <f t="shared" si="283"/>
        <v>0</v>
      </c>
      <c r="AI1311" s="292" t="str">
        <f t="shared" si="284"/>
        <v>X</v>
      </c>
    </row>
    <row r="1312" spans="1:35" ht="15.75" x14ac:dyDescent="0.25">
      <c r="A1312"/>
      <c r="B1312">
        <f>TABLA!D1309</f>
        <v>1331</v>
      </c>
      <c r="C1312">
        <f>TABLA!H1309</f>
        <v>1</v>
      </c>
      <c r="D1312" s="284" t="str">
        <f>TABLA!A1309</f>
        <v>F. Bellas Artes</v>
      </c>
      <c r="E1312" s="284">
        <f>TABLA!BN1309</f>
        <v>0</v>
      </c>
      <c r="F1312" s="293" t="str">
        <f t="shared" si="286"/>
        <v/>
      </c>
      <c r="G1312" s="293" t="str">
        <f t="shared" si="286"/>
        <v/>
      </c>
      <c r="H1312" s="293" t="str">
        <f t="shared" si="286"/>
        <v/>
      </c>
      <c r="I1312" s="293" t="str">
        <f t="shared" si="286"/>
        <v/>
      </c>
      <c r="J1312" s="293" t="str">
        <f t="shared" si="286"/>
        <v/>
      </c>
      <c r="K1312" s="293" t="str">
        <f t="shared" si="286"/>
        <v/>
      </c>
      <c r="L1312" s="293" t="str">
        <f t="shared" si="286"/>
        <v/>
      </c>
      <c r="M1312" s="293" t="str">
        <f t="shared" si="286"/>
        <v/>
      </c>
      <c r="N1312" s="293" t="str">
        <f t="shared" si="286"/>
        <v/>
      </c>
      <c r="O1312" s="293" t="str">
        <f t="shared" si="286"/>
        <v/>
      </c>
      <c r="P1312" s="293" t="str">
        <f t="shared" si="285"/>
        <v/>
      </c>
      <c r="Q1312" s="293" t="str">
        <f t="shared" si="285"/>
        <v/>
      </c>
      <c r="R1312" s="293" t="str">
        <f t="shared" si="285"/>
        <v/>
      </c>
      <c r="S1312" s="293" t="str">
        <f t="shared" si="285"/>
        <v/>
      </c>
      <c r="T1312" s="293" t="str">
        <f t="shared" si="285"/>
        <v/>
      </c>
      <c r="U1312" s="293" t="str">
        <f t="shared" si="285"/>
        <v/>
      </c>
      <c r="V1312" s="293" t="str">
        <f t="shared" si="285"/>
        <v/>
      </c>
      <c r="W1312" s="293" t="str">
        <f t="shared" si="285"/>
        <v/>
      </c>
      <c r="X1312" s="293" t="str">
        <f t="shared" si="285"/>
        <v/>
      </c>
      <c r="Y1312" s="293" t="str">
        <f t="shared" si="285"/>
        <v/>
      </c>
      <c r="Z1312" s="293" t="str">
        <f t="shared" si="287"/>
        <v/>
      </c>
      <c r="AA1312" s="293" t="str">
        <f t="shared" si="287"/>
        <v/>
      </c>
      <c r="AB1312" s="293" t="str">
        <f t="shared" si="287"/>
        <v/>
      </c>
      <c r="AC1312" s="293" t="str">
        <f t="shared" si="287"/>
        <v/>
      </c>
      <c r="AD1312" s="293" t="str">
        <f t="shared" si="287"/>
        <v/>
      </c>
      <c r="AE1312" s="293" t="str">
        <f t="shared" si="287"/>
        <v/>
      </c>
      <c r="AF1312" s="293" t="str">
        <f t="shared" si="287"/>
        <v/>
      </c>
      <c r="AG1312" s="293" t="str">
        <f t="shared" si="287"/>
        <v/>
      </c>
      <c r="AH1312" s="293">
        <f t="shared" si="283"/>
        <v>0</v>
      </c>
      <c r="AI1312" s="292" t="str">
        <f t="shared" si="284"/>
        <v>X</v>
      </c>
    </row>
    <row r="1313" spans="1:35" ht="26.25" x14ac:dyDescent="0.25">
      <c r="A1313"/>
      <c r="B1313">
        <f>TABLA!D1310</f>
        <v>1332</v>
      </c>
      <c r="C1313">
        <f>TABLA!H1310</f>
        <v>24</v>
      </c>
      <c r="D1313" s="165" t="str">
        <f>TABLA!A1310</f>
        <v>F. Comercio y Turismo</v>
      </c>
      <c r="E1313" s="284">
        <f>TABLA!BN1310</f>
        <v>0</v>
      </c>
      <c r="F1313" s="293" t="str">
        <f t="shared" si="286"/>
        <v/>
      </c>
      <c r="G1313" s="293" t="str">
        <f t="shared" si="286"/>
        <v/>
      </c>
      <c r="H1313" s="293" t="str">
        <f t="shared" si="286"/>
        <v/>
      </c>
      <c r="I1313" s="293" t="str">
        <f t="shared" si="286"/>
        <v/>
      </c>
      <c r="J1313" s="293" t="str">
        <f t="shared" si="286"/>
        <v/>
      </c>
      <c r="K1313" s="293" t="str">
        <f t="shared" si="286"/>
        <v/>
      </c>
      <c r="L1313" s="293" t="str">
        <f t="shared" si="286"/>
        <v/>
      </c>
      <c r="M1313" s="293" t="str">
        <f t="shared" si="286"/>
        <v/>
      </c>
      <c r="N1313" s="293" t="str">
        <f t="shared" si="286"/>
        <v/>
      </c>
      <c r="O1313" s="293" t="str">
        <f t="shared" si="286"/>
        <v/>
      </c>
      <c r="P1313" s="293" t="str">
        <f t="shared" si="285"/>
        <v/>
      </c>
      <c r="Q1313" s="293" t="str">
        <f t="shared" si="285"/>
        <v/>
      </c>
      <c r="R1313" s="293" t="str">
        <f t="shared" si="285"/>
        <v/>
      </c>
      <c r="S1313" s="293" t="str">
        <f t="shared" si="285"/>
        <v/>
      </c>
      <c r="T1313" s="293" t="str">
        <f t="shared" si="285"/>
        <v/>
      </c>
      <c r="U1313" s="293" t="str">
        <f t="shared" si="285"/>
        <v/>
      </c>
      <c r="V1313" s="293" t="str">
        <f t="shared" si="285"/>
        <v/>
      </c>
      <c r="W1313" s="293" t="str">
        <f t="shared" si="285"/>
        <v/>
      </c>
      <c r="X1313" s="293" t="str">
        <f t="shared" si="285"/>
        <v/>
      </c>
      <c r="Y1313" s="293" t="str">
        <f t="shared" si="285"/>
        <v/>
      </c>
      <c r="Z1313" s="293" t="str">
        <f t="shared" si="287"/>
        <v/>
      </c>
      <c r="AA1313" s="293" t="str">
        <f t="shared" si="287"/>
        <v/>
      </c>
      <c r="AB1313" s="293" t="str">
        <f t="shared" si="287"/>
        <v/>
      </c>
      <c r="AC1313" s="293" t="str">
        <f t="shared" si="287"/>
        <v/>
      </c>
      <c r="AD1313" s="293" t="str">
        <f t="shared" si="287"/>
        <v/>
      </c>
      <c r="AE1313" s="293" t="str">
        <f t="shared" si="287"/>
        <v/>
      </c>
      <c r="AF1313" s="293" t="str">
        <f t="shared" si="287"/>
        <v/>
      </c>
      <c r="AG1313" s="293" t="str">
        <f t="shared" si="287"/>
        <v/>
      </c>
      <c r="AH1313" s="293">
        <f t="shared" si="283"/>
        <v>0</v>
      </c>
      <c r="AI1313" s="292" t="str">
        <f t="shared" si="284"/>
        <v>X</v>
      </c>
    </row>
    <row r="1314" spans="1:35" ht="51" x14ac:dyDescent="0.25">
      <c r="A1314" s="3"/>
      <c r="B1314">
        <f>TABLA!D1311</f>
        <v>1333</v>
      </c>
      <c r="C1314">
        <f>TABLA!H1311</f>
        <v>11</v>
      </c>
      <c r="D1314" s="165" t="str">
        <f>TABLA!A1311</f>
        <v>F. Derecho</v>
      </c>
      <c r="E1314" s="284" t="str">
        <f>TABLA!BN1311</f>
        <v xml:space="preserve"> Deberían contratar gente para los fines de semana a parte del horario de exámenes y algunas deberían proporcionar un mejor trato y una mejor información, sólo me refiero a gente que ha venido 1 o 2 días en exámenes que no tenían mucha idea de la información básica a demás de que en mi caso estaban más pendientes de saludar a una amiguita que iba a estudiar que ha resolver mis preguntas.</v>
      </c>
      <c r="F1314" s="293" t="str">
        <f t="shared" si="286"/>
        <v/>
      </c>
      <c r="G1314" s="293" t="str">
        <f t="shared" si="286"/>
        <v/>
      </c>
      <c r="H1314" s="293" t="str">
        <f t="shared" si="286"/>
        <v/>
      </c>
      <c r="I1314" s="293" t="str">
        <f t="shared" si="286"/>
        <v/>
      </c>
      <c r="J1314" s="293" t="str">
        <f t="shared" si="286"/>
        <v/>
      </c>
      <c r="K1314" s="293" t="str">
        <f t="shared" si="286"/>
        <v/>
      </c>
      <c r="L1314" s="293" t="str">
        <f t="shared" si="286"/>
        <v/>
      </c>
      <c r="M1314" s="293" t="str">
        <f t="shared" si="286"/>
        <v/>
      </c>
      <c r="N1314" s="293" t="str">
        <f t="shared" si="286"/>
        <v/>
      </c>
      <c r="O1314" s="293" t="str">
        <f t="shared" si="286"/>
        <v/>
      </c>
      <c r="P1314" s="293" t="str">
        <f t="shared" si="286"/>
        <v>x</v>
      </c>
      <c r="Q1314" s="293" t="str">
        <f t="shared" si="286"/>
        <v/>
      </c>
      <c r="R1314" s="293" t="str">
        <f t="shared" si="286"/>
        <v/>
      </c>
      <c r="S1314" s="293" t="str">
        <f t="shared" si="286"/>
        <v/>
      </c>
      <c r="T1314" s="293" t="str">
        <f t="shared" si="286"/>
        <v/>
      </c>
      <c r="U1314" s="293" t="str">
        <f t="shared" si="286"/>
        <v/>
      </c>
      <c r="V1314" s="293" t="str">
        <f t="shared" ref="P1314:AE1329" si="288">IFERROR((IF(FIND(V$1,$E1314,1)&gt;0,"x")),"")</f>
        <v/>
      </c>
      <c r="W1314" s="293" t="str">
        <f t="shared" si="288"/>
        <v/>
      </c>
      <c r="X1314" s="293" t="str">
        <f t="shared" si="288"/>
        <v/>
      </c>
      <c r="Y1314" s="293" t="str">
        <f t="shared" si="288"/>
        <v/>
      </c>
      <c r="Z1314" s="293" t="str">
        <f t="shared" si="287"/>
        <v/>
      </c>
      <c r="AA1314" s="293" t="str">
        <f t="shared" si="287"/>
        <v/>
      </c>
      <c r="AB1314" s="293" t="str">
        <f t="shared" si="287"/>
        <v/>
      </c>
      <c r="AC1314" s="293" t="str">
        <f t="shared" si="287"/>
        <v/>
      </c>
      <c r="AD1314" s="293" t="str">
        <f t="shared" si="287"/>
        <v/>
      </c>
      <c r="AE1314" s="293" t="str">
        <f t="shared" si="287"/>
        <v/>
      </c>
      <c r="AF1314" s="293" t="str">
        <f t="shared" si="287"/>
        <v/>
      </c>
      <c r="AG1314" s="293" t="str">
        <f t="shared" si="287"/>
        <v/>
      </c>
      <c r="AH1314" s="293">
        <f t="shared" si="283"/>
        <v>1</v>
      </c>
      <c r="AI1314" s="292">
        <f t="shared" si="284"/>
        <v>1</v>
      </c>
    </row>
    <row r="1315" spans="1:35" ht="26.25" x14ac:dyDescent="0.25">
      <c r="A1315" s="3"/>
      <c r="B1315">
        <f>TABLA!D1312</f>
        <v>1334</v>
      </c>
      <c r="C1315">
        <f>TABLA!H1312</f>
        <v>4</v>
      </c>
      <c r="D1315" s="165" t="str">
        <f>TABLA!A1312</f>
        <v>F. Ciencias de la Información</v>
      </c>
      <c r="E1315" s="284" t="str">
        <f>TABLA!BN1312</f>
        <v>Mi tiempo es muy limitado y no puedo desplazarme a la Facultad, fuera del horario de clases, todo lo que me gustaría.</v>
      </c>
      <c r="F1315" s="293" t="str">
        <f t="shared" ref="F1315:U1330" si="289">IFERROR((IF(FIND(F$1,$E1315,1)&gt;0,"x")),"")</f>
        <v/>
      </c>
      <c r="G1315" s="293" t="str">
        <f t="shared" si="289"/>
        <v/>
      </c>
      <c r="H1315" s="293" t="str">
        <f t="shared" si="289"/>
        <v/>
      </c>
      <c r="I1315" s="293" t="str">
        <f t="shared" si="289"/>
        <v/>
      </c>
      <c r="J1315" s="293" t="str">
        <f t="shared" si="289"/>
        <v/>
      </c>
      <c r="K1315" s="293" t="str">
        <f t="shared" si="289"/>
        <v/>
      </c>
      <c r="L1315" s="293" t="str">
        <f t="shared" si="289"/>
        <v/>
      </c>
      <c r="M1315" s="293" t="str">
        <f t="shared" si="289"/>
        <v/>
      </c>
      <c r="N1315" s="293" t="str">
        <f t="shared" si="289"/>
        <v/>
      </c>
      <c r="O1315" s="293" t="str">
        <f t="shared" si="289"/>
        <v/>
      </c>
      <c r="P1315" s="293" t="str">
        <f t="shared" si="288"/>
        <v>x</v>
      </c>
      <c r="Q1315" s="293" t="str">
        <f t="shared" si="288"/>
        <v/>
      </c>
      <c r="R1315" s="293" t="str">
        <f t="shared" si="288"/>
        <v/>
      </c>
      <c r="S1315" s="293" t="str">
        <f t="shared" si="288"/>
        <v/>
      </c>
      <c r="T1315" s="293" t="str">
        <f t="shared" si="288"/>
        <v/>
      </c>
      <c r="U1315" s="293" t="str">
        <f t="shared" si="288"/>
        <v/>
      </c>
      <c r="V1315" s="293" t="str">
        <f t="shared" si="288"/>
        <v/>
      </c>
      <c r="W1315" s="293" t="str">
        <f t="shared" si="288"/>
        <v/>
      </c>
      <c r="X1315" s="293" t="str">
        <f t="shared" si="288"/>
        <v/>
      </c>
      <c r="Y1315" s="293" t="str">
        <f t="shared" si="288"/>
        <v/>
      </c>
      <c r="Z1315" s="293" t="str">
        <f t="shared" si="288"/>
        <v/>
      </c>
      <c r="AA1315" s="293" t="str">
        <f t="shared" si="288"/>
        <v/>
      </c>
      <c r="AB1315" s="293" t="str">
        <f t="shared" si="288"/>
        <v/>
      </c>
      <c r="AC1315" s="293" t="str">
        <f t="shared" si="288"/>
        <v/>
      </c>
      <c r="AD1315" s="293" t="str">
        <f t="shared" si="288"/>
        <v/>
      </c>
      <c r="AE1315" s="293" t="str">
        <f t="shared" si="288"/>
        <v/>
      </c>
      <c r="AF1315" s="293" t="str">
        <f t="shared" ref="Z1315:AG1330" si="290">IFERROR((IF(FIND(AF$1,$E1315,1)&gt;0,"x")),"")</f>
        <v/>
      </c>
      <c r="AG1315" s="293" t="str">
        <f t="shared" si="290"/>
        <v/>
      </c>
      <c r="AH1315" s="293">
        <f t="shared" si="283"/>
        <v>1</v>
      </c>
      <c r="AI1315" s="292">
        <f t="shared" si="284"/>
        <v>1</v>
      </c>
    </row>
    <row r="1316" spans="1:35" ht="38.25" x14ac:dyDescent="0.25">
      <c r="A1316"/>
      <c r="B1316">
        <f>TABLA!D1313</f>
        <v>1335</v>
      </c>
      <c r="C1316">
        <f>TABLA!H1313</f>
        <v>9</v>
      </c>
      <c r="D1316" s="284" t="str">
        <f>TABLA!A1313</f>
        <v>F. Ciencias Políticas y Sociología</v>
      </c>
      <c r="E1316" s="284" t="str">
        <f>TABLA!BN1313</f>
        <v>Que sea factible la disponibilidad de todo los libros en "electrónico"</v>
      </c>
      <c r="F1316" s="293" t="str">
        <f t="shared" si="289"/>
        <v/>
      </c>
      <c r="G1316" s="293" t="str">
        <f t="shared" si="289"/>
        <v/>
      </c>
      <c r="H1316" s="293" t="str">
        <f t="shared" si="289"/>
        <v/>
      </c>
      <c r="I1316" s="293" t="str">
        <f t="shared" si="289"/>
        <v/>
      </c>
      <c r="J1316" s="293" t="str">
        <f t="shared" si="289"/>
        <v/>
      </c>
      <c r="K1316" s="293" t="str">
        <f t="shared" si="289"/>
        <v/>
      </c>
      <c r="L1316" s="293" t="str">
        <f t="shared" si="289"/>
        <v/>
      </c>
      <c r="M1316" s="293" t="str">
        <f t="shared" si="289"/>
        <v/>
      </c>
      <c r="N1316" s="293" t="str">
        <f t="shared" si="289"/>
        <v/>
      </c>
      <c r="O1316" s="293" t="str">
        <f t="shared" si="289"/>
        <v/>
      </c>
      <c r="P1316" s="293" t="str">
        <f t="shared" si="288"/>
        <v/>
      </c>
      <c r="Q1316" s="293" t="str">
        <f t="shared" si="288"/>
        <v/>
      </c>
      <c r="R1316" s="293" t="str">
        <f t="shared" si="288"/>
        <v/>
      </c>
      <c r="S1316" s="293" t="str">
        <f t="shared" si="288"/>
        <v/>
      </c>
      <c r="T1316" s="293" t="str">
        <f t="shared" si="288"/>
        <v/>
      </c>
      <c r="U1316" s="293" t="str">
        <f t="shared" si="288"/>
        <v/>
      </c>
      <c r="V1316" s="293" t="str">
        <f t="shared" si="288"/>
        <v/>
      </c>
      <c r="W1316" s="293" t="str">
        <f t="shared" si="288"/>
        <v/>
      </c>
      <c r="X1316" s="293" t="str">
        <f t="shared" si="288"/>
        <v/>
      </c>
      <c r="Y1316" s="293" t="str">
        <f t="shared" si="288"/>
        <v/>
      </c>
      <c r="Z1316" s="293" t="str">
        <f t="shared" si="290"/>
        <v/>
      </c>
      <c r="AA1316" s="293" t="str">
        <f t="shared" si="290"/>
        <v/>
      </c>
      <c r="AB1316" s="293" t="str">
        <f t="shared" si="290"/>
        <v/>
      </c>
      <c r="AC1316" s="293" t="str">
        <f t="shared" si="290"/>
        <v/>
      </c>
      <c r="AD1316" s="293" t="str">
        <f t="shared" si="290"/>
        <v/>
      </c>
      <c r="AE1316" s="293" t="str">
        <f t="shared" si="290"/>
        <v/>
      </c>
      <c r="AF1316" s="293" t="str">
        <f t="shared" si="290"/>
        <v/>
      </c>
      <c r="AG1316" s="293" t="str">
        <f t="shared" si="290"/>
        <v/>
      </c>
      <c r="AH1316" s="293">
        <f t="shared" si="283"/>
        <v>0</v>
      </c>
      <c r="AI1316" s="292">
        <f t="shared" si="284"/>
        <v>1</v>
      </c>
    </row>
    <row r="1317" spans="1:35" ht="26.25" x14ac:dyDescent="0.25">
      <c r="A1317"/>
      <c r="B1317">
        <f>TABLA!D1314</f>
        <v>1336</v>
      </c>
      <c r="C1317">
        <f>TABLA!H1314</f>
        <v>6</v>
      </c>
      <c r="D1317" s="165" t="str">
        <f>TABLA!A1314</f>
        <v>F. Ciencias Físicas</v>
      </c>
      <c r="E1317" s="284">
        <f>TABLA!BN1314</f>
        <v>0</v>
      </c>
      <c r="F1317" s="293" t="str">
        <f t="shared" si="289"/>
        <v/>
      </c>
      <c r="G1317" s="293" t="str">
        <f t="shared" si="289"/>
        <v/>
      </c>
      <c r="H1317" s="293" t="str">
        <f t="shared" si="289"/>
        <v/>
      </c>
      <c r="I1317" s="293" t="str">
        <f t="shared" si="289"/>
        <v/>
      </c>
      <c r="J1317" s="293" t="str">
        <f t="shared" si="289"/>
        <v/>
      </c>
      <c r="K1317" s="293" t="str">
        <f t="shared" si="289"/>
        <v/>
      </c>
      <c r="L1317" s="293" t="str">
        <f t="shared" si="289"/>
        <v/>
      </c>
      <c r="M1317" s="293" t="str">
        <f t="shared" si="289"/>
        <v/>
      </c>
      <c r="N1317" s="293" t="str">
        <f t="shared" si="289"/>
        <v/>
      </c>
      <c r="O1317" s="293" t="str">
        <f t="shared" si="289"/>
        <v/>
      </c>
      <c r="P1317" s="293" t="str">
        <f t="shared" si="288"/>
        <v/>
      </c>
      <c r="Q1317" s="293" t="str">
        <f t="shared" si="288"/>
        <v/>
      </c>
      <c r="R1317" s="293" t="str">
        <f t="shared" si="288"/>
        <v/>
      </c>
      <c r="S1317" s="293" t="str">
        <f t="shared" si="288"/>
        <v/>
      </c>
      <c r="T1317" s="293" t="str">
        <f t="shared" si="288"/>
        <v/>
      </c>
      <c r="U1317" s="293" t="str">
        <f t="shared" si="288"/>
        <v/>
      </c>
      <c r="V1317" s="293" t="str">
        <f t="shared" si="288"/>
        <v/>
      </c>
      <c r="W1317" s="293" t="str">
        <f t="shared" si="288"/>
        <v/>
      </c>
      <c r="X1317" s="293" t="str">
        <f t="shared" si="288"/>
        <v/>
      </c>
      <c r="Y1317" s="293" t="str">
        <f t="shared" si="288"/>
        <v/>
      </c>
      <c r="Z1317" s="293" t="str">
        <f t="shared" si="290"/>
        <v/>
      </c>
      <c r="AA1317" s="293" t="str">
        <f t="shared" si="290"/>
        <v/>
      </c>
      <c r="AB1317" s="293" t="str">
        <f t="shared" si="290"/>
        <v/>
      </c>
      <c r="AC1317" s="293" t="str">
        <f t="shared" si="290"/>
        <v/>
      </c>
      <c r="AD1317" s="293" t="str">
        <f t="shared" si="290"/>
        <v/>
      </c>
      <c r="AE1317" s="293" t="str">
        <f t="shared" si="290"/>
        <v/>
      </c>
      <c r="AF1317" s="293" t="str">
        <f t="shared" si="290"/>
        <v/>
      </c>
      <c r="AG1317" s="293" t="str">
        <f t="shared" si="290"/>
        <v/>
      </c>
      <c r="AH1317" s="293">
        <f t="shared" si="283"/>
        <v>0</v>
      </c>
      <c r="AI1317" s="292" t="str">
        <f t="shared" si="284"/>
        <v>X</v>
      </c>
    </row>
    <row r="1318" spans="1:35" ht="26.25" x14ac:dyDescent="0.25">
      <c r="A1318"/>
      <c r="B1318">
        <f>TABLA!D1315</f>
        <v>1337</v>
      </c>
      <c r="C1318">
        <f>TABLA!H1315</f>
        <v>4</v>
      </c>
      <c r="D1318" s="165" t="str">
        <f>TABLA!A1315</f>
        <v>F. Ciencias de la Información</v>
      </c>
      <c r="E1318" s="284" t="str">
        <f>TABLA!BN1315</f>
        <v>No he acudido a la formación de usuarios de la biblioteca porque ni si quiera sabía que existía</v>
      </c>
      <c r="F1318" s="293" t="str">
        <f t="shared" si="289"/>
        <v/>
      </c>
      <c r="G1318" s="293" t="str">
        <f t="shared" si="289"/>
        <v/>
      </c>
      <c r="H1318" s="293" t="str">
        <f t="shared" si="289"/>
        <v/>
      </c>
      <c r="I1318" s="293" t="str">
        <f t="shared" si="289"/>
        <v/>
      </c>
      <c r="J1318" s="293" t="str">
        <f t="shared" si="289"/>
        <v/>
      </c>
      <c r="K1318" s="293" t="str">
        <f t="shared" si="289"/>
        <v/>
      </c>
      <c r="L1318" s="293" t="str">
        <f t="shared" si="289"/>
        <v/>
      </c>
      <c r="M1318" s="293" t="str">
        <f t="shared" si="289"/>
        <v/>
      </c>
      <c r="N1318" s="293" t="str">
        <f t="shared" si="289"/>
        <v/>
      </c>
      <c r="O1318" s="293" t="str">
        <f t="shared" si="289"/>
        <v/>
      </c>
      <c r="P1318" s="293" t="str">
        <f t="shared" si="288"/>
        <v/>
      </c>
      <c r="Q1318" s="293" t="str">
        <f t="shared" si="288"/>
        <v/>
      </c>
      <c r="R1318" s="293" t="str">
        <f t="shared" si="288"/>
        <v/>
      </c>
      <c r="S1318" s="293" t="str">
        <f t="shared" si="288"/>
        <v/>
      </c>
      <c r="T1318" s="293" t="str">
        <f t="shared" si="288"/>
        <v/>
      </c>
      <c r="U1318" s="293" t="str">
        <f t="shared" si="288"/>
        <v/>
      </c>
      <c r="V1318" s="293" t="str">
        <f t="shared" si="288"/>
        <v/>
      </c>
      <c r="W1318" s="293" t="str">
        <f t="shared" si="288"/>
        <v/>
      </c>
      <c r="X1318" s="293" t="str">
        <f t="shared" si="288"/>
        <v/>
      </c>
      <c r="Y1318" s="293" t="str">
        <f t="shared" si="288"/>
        <v/>
      </c>
      <c r="Z1318" s="293" t="str">
        <f t="shared" si="290"/>
        <v/>
      </c>
      <c r="AA1318" s="293" t="str">
        <f t="shared" si="290"/>
        <v/>
      </c>
      <c r="AB1318" s="293" t="str">
        <f t="shared" si="290"/>
        <v/>
      </c>
      <c r="AC1318" s="293" t="str">
        <f t="shared" si="290"/>
        <v/>
      </c>
      <c r="AD1318" s="293" t="str">
        <f t="shared" si="290"/>
        <v/>
      </c>
      <c r="AE1318" s="293" t="str">
        <f t="shared" si="290"/>
        <v/>
      </c>
      <c r="AF1318" s="293" t="str">
        <f t="shared" si="290"/>
        <v/>
      </c>
      <c r="AG1318" s="293" t="str">
        <f t="shared" si="290"/>
        <v/>
      </c>
      <c r="AH1318" s="293">
        <f t="shared" si="283"/>
        <v>0</v>
      </c>
      <c r="AI1318" s="292">
        <f t="shared" si="284"/>
        <v>1</v>
      </c>
    </row>
    <row r="1319" spans="1:35" ht="25.5" x14ac:dyDescent="0.25">
      <c r="A1319"/>
      <c r="B1319">
        <f>TABLA!D1316</f>
        <v>1338</v>
      </c>
      <c r="C1319">
        <f>TABLA!H1316</f>
        <v>10</v>
      </c>
      <c r="D1319" s="284" t="str">
        <f>TABLA!A1316</f>
        <v>F. Ciencias Químicas</v>
      </c>
      <c r="E1319" s="284" t="str">
        <f>TABLA!BN1316</f>
        <v>Recomiendo encarecidamente que mantengan al Sr.Andrés, de la Biblioteca de la Facultad de Ciencias Químicas. Su atención y educación es exquisita. Un trato humano inmejorable.</v>
      </c>
      <c r="F1319" s="293" t="str">
        <f t="shared" si="289"/>
        <v/>
      </c>
      <c r="G1319" s="293" t="str">
        <f t="shared" si="289"/>
        <v/>
      </c>
      <c r="H1319" s="293" t="str">
        <f t="shared" si="289"/>
        <v/>
      </c>
      <c r="I1319" s="293" t="str">
        <f t="shared" si="289"/>
        <v/>
      </c>
      <c r="J1319" s="293" t="str">
        <f t="shared" si="289"/>
        <v/>
      </c>
      <c r="K1319" s="293" t="str">
        <f t="shared" si="289"/>
        <v/>
      </c>
      <c r="L1319" s="293" t="str">
        <f t="shared" si="289"/>
        <v/>
      </c>
      <c r="M1319" s="293" t="str">
        <f t="shared" si="289"/>
        <v/>
      </c>
      <c r="N1319" s="293" t="str">
        <f t="shared" si="289"/>
        <v/>
      </c>
      <c r="O1319" s="293" t="str">
        <f t="shared" si="289"/>
        <v/>
      </c>
      <c r="P1319" s="293" t="str">
        <f t="shared" si="288"/>
        <v/>
      </c>
      <c r="Q1319" s="293" t="str">
        <f t="shared" si="288"/>
        <v/>
      </c>
      <c r="R1319" s="293" t="str">
        <f t="shared" si="288"/>
        <v/>
      </c>
      <c r="S1319" s="293" t="str">
        <f t="shared" si="288"/>
        <v/>
      </c>
      <c r="T1319" s="293" t="str">
        <f t="shared" si="288"/>
        <v/>
      </c>
      <c r="U1319" s="293" t="str">
        <f t="shared" si="288"/>
        <v/>
      </c>
      <c r="V1319" s="293" t="str">
        <f t="shared" si="288"/>
        <v/>
      </c>
      <c r="W1319" s="293" t="str">
        <f t="shared" si="288"/>
        <v/>
      </c>
      <c r="X1319" s="293" t="str">
        <f t="shared" si="288"/>
        <v/>
      </c>
      <c r="Y1319" s="293" t="str">
        <f t="shared" si="288"/>
        <v/>
      </c>
      <c r="Z1319" s="293" t="str">
        <f t="shared" si="290"/>
        <v/>
      </c>
      <c r="AA1319" s="293" t="str">
        <f t="shared" si="290"/>
        <v/>
      </c>
      <c r="AB1319" s="293" t="str">
        <f t="shared" si="290"/>
        <v/>
      </c>
      <c r="AC1319" s="293" t="str">
        <f t="shared" si="290"/>
        <v/>
      </c>
      <c r="AD1319" s="293" t="str">
        <f t="shared" si="290"/>
        <v/>
      </c>
      <c r="AE1319" s="293" t="str">
        <f t="shared" si="290"/>
        <v/>
      </c>
      <c r="AF1319" s="293" t="str">
        <f t="shared" si="290"/>
        <v/>
      </c>
      <c r="AG1319" s="293" t="str">
        <f t="shared" si="290"/>
        <v/>
      </c>
      <c r="AH1319" s="293">
        <f t="shared" si="283"/>
        <v>0</v>
      </c>
      <c r="AI1319" s="292">
        <f t="shared" si="284"/>
        <v>1</v>
      </c>
    </row>
    <row r="1320" spans="1:35" ht="26.25" x14ac:dyDescent="0.25">
      <c r="A1320"/>
      <c r="B1320">
        <f>TABLA!D1317</f>
        <v>1339</v>
      </c>
      <c r="C1320">
        <f>TABLA!H1317</f>
        <v>8</v>
      </c>
      <c r="D1320" s="165" t="str">
        <f>TABLA!A1317</f>
        <v>F. Ciencias Matemáticas</v>
      </c>
      <c r="E1320" s="284">
        <f>TABLA!BN1317</f>
        <v>0</v>
      </c>
      <c r="F1320" s="293" t="str">
        <f t="shared" si="289"/>
        <v/>
      </c>
      <c r="G1320" s="293" t="str">
        <f t="shared" si="289"/>
        <v/>
      </c>
      <c r="H1320" s="293" t="str">
        <f t="shared" si="289"/>
        <v/>
      </c>
      <c r="I1320" s="293" t="str">
        <f t="shared" si="289"/>
        <v/>
      </c>
      <c r="J1320" s="293" t="str">
        <f t="shared" si="289"/>
        <v/>
      </c>
      <c r="K1320" s="293" t="str">
        <f t="shared" si="289"/>
        <v/>
      </c>
      <c r="L1320" s="293" t="str">
        <f t="shared" si="289"/>
        <v/>
      </c>
      <c r="M1320" s="293" t="str">
        <f t="shared" si="289"/>
        <v/>
      </c>
      <c r="N1320" s="293" t="str">
        <f t="shared" si="289"/>
        <v/>
      </c>
      <c r="O1320" s="293" t="str">
        <f t="shared" si="289"/>
        <v/>
      </c>
      <c r="P1320" s="293" t="str">
        <f t="shared" si="288"/>
        <v/>
      </c>
      <c r="Q1320" s="293" t="str">
        <f t="shared" si="288"/>
        <v/>
      </c>
      <c r="R1320" s="293" t="str">
        <f t="shared" si="288"/>
        <v/>
      </c>
      <c r="S1320" s="293" t="str">
        <f t="shared" si="288"/>
        <v/>
      </c>
      <c r="T1320" s="293" t="str">
        <f t="shared" si="288"/>
        <v/>
      </c>
      <c r="U1320" s="293" t="str">
        <f t="shared" si="288"/>
        <v/>
      </c>
      <c r="V1320" s="293" t="str">
        <f t="shared" si="288"/>
        <v/>
      </c>
      <c r="W1320" s="293" t="str">
        <f t="shared" si="288"/>
        <v/>
      </c>
      <c r="X1320" s="293" t="str">
        <f t="shared" si="288"/>
        <v/>
      </c>
      <c r="Y1320" s="293" t="str">
        <f t="shared" si="288"/>
        <v/>
      </c>
      <c r="Z1320" s="293" t="str">
        <f t="shared" si="290"/>
        <v/>
      </c>
      <c r="AA1320" s="293" t="str">
        <f t="shared" si="290"/>
        <v/>
      </c>
      <c r="AB1320" s="293" t="str">
        <f t="shared" si="290"/>
        <v/>
      </c>
      <c r="AC1320" s="293" t="str">
        <f t="shared" si="290"/>
        <v/>
      </c>
      <c r="AD1320" s="293" t="str">
        <f t="shared" si="290"/>
        <v/>
      </c>
      <c r="AE1320" s="293" t="str">
        <f t="shared" si="290"/>
        <v/>
      </c>
      <c r="AF1320" s="293" t="str">
        <f t="shared" si="290"/>
        <v/>
      </c>
      <c r="AG1320" s="293" t="str">
        <f t="shared" si="290"/>
        <v/>
      </c>
      <c r="AH1320" s="293">
        <f t="shared" si="283"/>
        <v>0</v>
      </c>
      <c r="AI1320" s="292" t="str">
        <f t="shared" si="284"/>
        <v>X</v>
      </c>
    </row>
    <row r="1321" spans="1:35" ht="15.75" x14ac:dyDescent="0.25">
      <c r="A1321"/>
      <c r="B1321">
        <f>TABLA!D1318</f>
        <v>1340</v>
      </c>
      <c r="C1321">
        <f>TABLA!H1318</f>
        <v>11</v>
      </c>
      <c r="D1321" s="165" t="str">
        <f>TABLA!A1318</f>
        <v>F. Derecho</v>
      </c>
      <c r="E1321" s="284" t="str">
        <f>TABLA!BN1318</f>
        <v>Es muy difícil manejar el nuevo sistema y hay bibliotecarios que son bordes</v>
      </c>
      <c r="F1321" s="293" t="str">
        <f t="shared" si="289"/>
        <v/>
      </c>
      <c r="G1321" s="293" t="str">
        <f t="shared" si="289"/>
        <v/>
      </c>
      <c r="H1321" s="293" t="str">
        <f t="shared" si="289"/>
        <v/>
      </c>
      <c r="I1321" s="293" t="str">
        <f t="shared" si="289"/>
        <v/>
      </c>
      <c r="J1321" s="293" t="str">
        <f t="shared" si="289"/>
        <v/>
      </c>
      <c r="K1321" s="293" t="str">
        <f t="shared" si="289"/>
        <v/>
      </c>
      <c r="L1321" s="293" t="str">
        <f t="shared" si="289"/>
        <v/>
      </c>
      <c r="M1321" s="293" t="str">
        <f t="shared" si="289"/>
        <v/>
      </c>
      <c r="N1321" s="293" t="str">
        <f t="shared" si="289"/>
        <v/>
      </c>
      <c r="O1321" s="293" t="str">
        <f t="shared" si="289"/>
        <v/>
      </c>
      <c r="P1321" s="293" t="str">
        <f t="shared" si="288"/>
        <v/>
      </c>
      <c r="Q1321" s="293" t="str">
        <f t="shared" si="288"/>
        <v/>
      </c>
      <c r="R1321" s="293" t="str">
        <f t="shared" si="288"/>
        <v/>
      </c>
      <c r="S1321" s="293" t="str">
        <f t="shared" si="288"/>
        <v/>
      </c>
      <c r="T1321" s="293" t="str">
        <f t="shared" si="288"/>
        <v/>
      </c>
      <c r="U1321" s="293" t="str">
        <f t="shared" si="288"/>
        <v/>
      </c>
      <c r="V1321" s="293" t="str">
        <f t="shared" si="288"/>
        <v/>
      </c>
      <c r="W1321" s="293" t="str">
        <f t="shared" si="288"/>
        <v/>
      </c>
      <c r="X1321" s="293" t="str">
        <f t="shared" si="288"/>
        <v/>
      </c>
      <c r="Y1321" s="293" t="str">
        <f t="shared" si="288"/>
        <v/>
      </c>
      <c r="Z1321" s="293" t="str">
        <f t="shared" si="290"/>
        <v/>
      </c>
      <c r="AA1321" s="293" t="str">
        <f t="shared" si="290"/>
        <v/>
      </c>
      <c r="AB1321" s="293" t="str">
        <f t="shared" si="290"/>
        <v/>
      </c>
      <c r="AC1321" s="293" t="str">
        <f t="shared" si="290"/>
        <v/>
      </c>
      <c r="AD1321" s="293" t="str">
        <f t="shared" si="290"/>
        <v/>
      </c>
      <c r="AE1321" s="293" t="str">
        <f t="shared" si="290"/>
        <v/>
      </c>
      <c r="AF1321" s="293" t="str">
        <f t="shared" si="290"/>
        <v/>
      </c>
      <c r="AG1321" s="293" t="str">
        <f t="shared" si="290"/>
        <v/>
      </c>
      <c r="AH1321" s="293">
        <f t="shared" si="283"/>
        <v>0</v>
      </c>
      <c r="AI1321" s="292">
        <f t="shared" si="284"/>
        <v>1</v>
      </c>
    </row>
    <row r="1322" spans="1:35" ht="25.5" x14ac:dyDescent="0.25">
      <c r="A1322"/>
      <c r="B1322">
        <f>TABLA!D1319</f>
        <v>1341</v>
      </c>
      <c r="C1322">
        <f>TABLA!H1319</f>
        <v>18</v>
      </c>
      <c r="D1322" s="165" t="str">
        <f>TABLA!A1319</f>
        <v>F. Medicina</v>
      </c>
      <c r="E1322" s="284" t="str">
        <f>TABLA!BN1319</f>
        <v>Ampliar el horario en época de exámenes, teniendo en cuenta los grados que tienen periodos de exámenes distintos al resto (por ejemplo en Medicina se termina más tarde, a finales de enero)</v>
      </c>
      <c r="F1322" s="293" t="str">
        <f t="shared" si="289"/>
        <v/>
      </c>
      <c r="G1322" s="293" t="str">
        <f t="shared" si="289"/>
        <v/>
      </c>
      <c r="H1322" s="293" t="str">
        <f t="shared" si="289"/>
        <v/>
      </c>
      <c r="I1322" s="293" t="str">
        <f t="shared" si="289"/>
        <v/>
      </c>
      <c r="J1322" s="293" t="str">
        <f t="shared" si="289"/>
        <v/>
      </c>
      <c r="K1322" s="293" t="str">
        <f t="shared" si="289"/>
        <v/>
      </c>
      <c r="L1322" s="293" t="str">
        <f t="shared" si="289"/>
        <v/>
      </c>
      <c r="M1322" s="293" t="str">
        <f t="shared" si="289"/>
        <v/>
      </c>
      <c r="N1322" s="293" t="str">
        <f t="shared" si="289"/>
        <v/>
      </c>
      <c r="O1322" s="293" t="str">
        <f t="shared" si="289"/>
        <v/>
      </c>
      <c r="P1322" s="293" t="str">
        <f t="shared" si="288"/>
        <v>x</v>
      </c>
      <c r="Q1322" s="293" t="str">
        <f t="shared" si="288"/>
        <v/>
      </c>
      <c r="R1322" s="293" t="str">
        <f t="shared" si="288"/>
        <v/>
      </c>
      <c r="S1322" s="293" t="str">
        <f t="shared" si="288"/>
        <v/>
      </c>
      <c r="T1322" s="293" t="str">
        <f t="shared" si="288"/>
        <v/>
      </c>
      <c r="U1322" s="293" t="str">
        <f t="shared" si="288"/>
        <v/>
      </c>
      <c r="V1322" s="293" t="str">
        <f t="shared" si="288"/>
        <v/>
      </c>
      <c r="W1322" s="293" t="str">
        <f t="shared" si="288"/>
        <v/>
      </c>
      <c r="X1322" s="293" t="str">
        <f t="shared" si="288"/>
        <v/>
      </c>
      <c r="Y1322" s="293" t="str">
        <f t="shared" si="288"/>
        <v/>
      </c>
      <c r="Z1322" s="293" t="str">
        <f t="shared" si="290"/>
        <v/>
      </c>
      <c r="AA1322" s="293" t="str">
        <f t="shared" si="290"/>
        <v/>
      </c>
      <c r="AB1322" s="293" t="str">
        <f t="shared" si="290"/>
        <v>x</v>
      </c>
      <c r="AC1322" s="293" t="str">
        <f t="shared" si="290"/>
        <v/>
      </c>
      <c r="AD1322" s="293" t="str">
        <f t="shared" si="290"/>
        <v/>
      </c>
      <c r="AE1322" s="293" t="str">
        <f t="shared" si="290"/>
        <v/>
      </c>
      <c r="AF1322" s="293" t="str">
        <f t="shared" si="290"/>
        <v/>
      </c>
      <c r="AG1322" s="293" t="str">
        <f t="shared" si="290"/>
        <v/>
      </c>
      <c r="AH1322" s="293">
        <f t="shared" si="283"/>
        <v>2</v>
      </c>
      <c r="AI1322" s="292">
        <f t="shared" si="284"/>
        <v>1</v>
      </c>
    </row>
    <row r="1323" spans="1:35" ht="15.75" x14ac:dyDescent="0.25">
      <c r="A1323"/>
      <c r="B1323">
        <f>TABLA!D1320</f>
        <v>1342</v>
      </c>
      <c r="C1323">
        <f>TABLA!H1320</f>
        <v>11</v>
      </c>
      <c r="D1323" s="165" t="str">
        <f>TABLA!A1320</f>
        <v>F. Derecho</v>
      </c>
      <c r="E1323" s="284" t="str">
        <f>TABLA!BN1320</f>
        <v>El servicio en línea es excelente.</v>
      </c>
      <c r="F1323" s="293" t="str">
        <f t="shared" si="289"/>
        <v/>
      </c>
      <c r="G1323" s="293" t="str">
        <f t="shared" si="289"/>
        <v/>
      </c>
      <c r="H1323" s="293" t="str">
        <f t="shared" si="289"/>
        <v/>
      </c>
      <c r="I1323" s="293" t="str">
        <f t="shared" si="289"/>
        <v/>
      </c>
      <c r="J1323" s="293" t="str">
        <f t="shared" si="289"/>
        <v/>
      </c>
      <c r="K1323" s="293" t="str">
        <f t="shared" si="289"/>
        <v/>
      </c>
      <c r="L1323" s="293" t="str">
        <f t="shared" si="289"/>
        <v/>
      </c>
      <c r="M1323" s="293" t="str">
        <f t="shared" si="289"/>
        <v/>
      </c>
      <c r="N1323" s="293" t="str">
        <f t="shared" si="289"/>
        <v/>
      </c>
      <c r="O1323" s="293" t="str">
        <f t="shared" si="289"/>
        <v/>
      </c>
      <c r="P1323" s="293" t="str">
        <f t="shared" si="288"/>
        <v/>
      </c>
      <c r="Q1323" s="293" t="str">
        <f t="shared" si="288"/>
        <v/>
      </c>
      <c r="R1323" s="293" t="str">
        <f t="shared" si="288"/>
        <v/>
      </c>
      <c r="S1323" s="293" t="str">
        <f t="shared" si="288"/>
        <v/>
      </c>
      <c r="T1323" s="293" t="str">
        <f t="shared" si="288"/>
        <v/>
      </c>
      <c r="U1323" s="293" t="str">
        <f t="shared" si="288"/>
        <v/>
      </c>
      <c r="V1323" s="293" t="str">
        <f t="shared" si="288"/>
        <v/>
      </c>
      <c r="W1323" s="293" t="str">
        <f t="shared" si="288"/>
        <v/>
      </c>
      <c r="X1323" s="293" t="str">
        <f t="shared" si="288"/>
        <v/>
      </c>
      <c r="Y1323" s="293" t="str">
        <f t="shared" si="288"/>
        <v/>
      </c>
      <c r="Z1323" s="293" t="str">
        <f t="shared" si="290"/>
        <v/>
      </c>
      <c r="AA1323" s="293" t="str">
        <f t="shared" si="290"/>
        <v/>
      </c>
      <c r="AB1323" s="293" t="str">
        <f t="shared" si="290"/>
        <v/>
      </c>
      <c r="AC1323" s="293" t="str">
        <f t="shared" si="290"/>
        <v/>
      </c>
      <c r="AD1323" s="293" t="str">
        <f t="shared" si="290"/>
        <v/>
      </c>
      <c r="AE1323" s="293" t="str">
        <f t="shared" si="290"/>
        <v/>
      </c>
      <c r="AF1323" s="293" t="str">
        <f t="shared" si="290"/>
        <v/>
      </c>
      <c r="AG1323" s="293" t="str">
        <f t="shared" si="290"/>
        <v/>
      </c>
      <c r="AH1323" s="293">
        <f t="shared" si="283"/>
        <v>0</v>
      </c>
      <c r="AI1323" s="292">
        <f t="shared" si="284"/>
        <v>1</v>
      </c>
    </row>
    <row r="1324" spans="1:35" ht="15.75" x14ac:dyDescent="0.25">
      <c r="A1324"/>
      <c r="B1324">
        <f>TABLA!D1321</f>
        <v>1343</v>
      </c>
      <c r="C1324">
        <f>TABLA!H1321</f>
        <v>19</v>
      </c>
      <c r="D1324" s="284" t="str">
        <f>TABLA!A1321</f>
        <v>F. Odontología</v>
      </c>
      <c r="E1324" s="284">
        <f>TABLA!BN1321</f>
        <v>0</v>
      </c>
      <c r="F1324" s="293" t="str">
        <f t="shared" si="289"/>
        <v/>
      </c>
      <c r="G1324" s="293" t="str">
        <f t="shared" si="289"/>
        <v/>
      </c>
      <c r="H1324" s="293" t="str">
        <f t="shared" si="289"/>
        <v/>
      </c>
      <c r="I1324" s="293" t="str">
        <f t="shared" si="289"/>
        <v/>
      </c>
      <c r="J1324" s="293" t="str">
        <f t="shared" si="289"/>
        <v/>
      </c>
      <c r="K1324" s="293" t="str">
        <f t="shared" si="289"/>
        <v/>
      </c>
      <c r="L1324" s="293" t="str">
        <f t="shared" si="289"/>
        <v/>
      </c>
      <c r="M1324" s="293" t="str">
        <f t="shared" si="289"/>
        <v/>
      </c>
      <c r="N1324" s="293" t="str">
        <f t="shared" si="289"/>
        <v/>
      </c>
      <c r="O1324" s="293" t="str">
        <f t="shared" si="289"/>
        <v/>
      </c>
      <c r="P1324" s="293" t="str">
        <f t="shared" si="288"/>
        <v/>
      </c>
      <c r="Q1324" s="293" t="str">
        <f t="shared" si="288"/>
        <v/>
      </c>
      <c r="R1324" s="293" t="str">
        <f t="shared" si="288"/>
        <v/>
      </c>
      <c r="S1324" s="293" t="str">
        <f t="shared" si="288"/>
        <v/>
      </c>
      <c r="T1324" s="293" t="str">
        <f t="shared" si="288"/>
        <v/>
      </c>
      <c r="U1324" s="293" t="str">
        <f t="shared" si="288"/>
        <v/>
      </c>
      <c r="V1324" s="293" t="str">
        <f t="shared" si="288"/>
        <v/>
      </c>
      <c r="W1324" s="293" t="str">
        <f t="shared" si="288"/>
        <v/>
      </c>
      <c r="X1324" s="293" t="str">
        <f t="shared" si="288"/>
        <v/>
      </c>
      <c r="Y1324" s="293" t="str">
        <f t="shared" si="288"/>
        <v/>
      </c>
      <c r="Z1324" s="293" t="str">
        <f t="shared" si="290"/>
        <v/>
      </c>
      <c r="AA1324" s="293" t="str">
        <f t="shared" si="290"/>
        <v/>
      </c>
      <c r="AB1324" s="293" t="str">
        <f t="shared" si="290"/>
        <v/>
      </c>
      <c r="AC1324" s="293" t="str">
        <f t="shared" si="290"/>
        <v/>
      </c>
      <c r="AD1324" s="293" t="str">
        <f t="shared" si="290"/>
        <v/>
      </c>
      <c r="AE1324" s="293" t="str">
        <f t="shared" si="290"/>
        <v/>
      </c>
      <c r="AF1324" s="293" t="str">
        <f t="shared" si="290"/>
        <v/>
      </c>
      <c r="AG1324" s="293" t="str">
        <f t="shared" si="290"/>
        <v/>
      </c>
      <c r="AH1324" s="293">
        <f t="shared" si="283"/>
        <v>0</v>
      </c>
      <c r="AI1324" s="292" t="str">
        <f t="shared" si="284"/>
        <v>X</v>
      </c>
    </row>
    <row r="1325" spans="1:35" ht="15.75" x14ac:dyDescent="0.25">
      <c r="A1325" s="3"/>
      <c r="B1325">
        <f>TABLA!D1322</f>
        <v>1344</v>
      </c>
      <c r="C1325">
        <f>TABLA!H1322</f>
        <v>14</v>
      </c>
      <c r="D1325" s="165" t="str">
        <f>TABLA!A1322</f>
        <v>F. Filología</v>
      </c>
      <c r="E1325" s="284">
        <f>TABLA!BN1322</f>
        <v>0</v>
      </c>
      <c r="F1325" s="293" t="str">
        <f t="shared" si="289"/>
        <v/>
      </c>
      <c r="G1325" s="293" t="str">
        <f t="shared" si="289"/>
        <v/>
      </c>
      <c r="H1325" s="293" t="str">
        <f t="shared" si="289"/>
        <v/>
      </c>
      <c r="I1325" s="293" t="str">
        <f t="shared" si="289"/>
        <v/>
      </c>
      <c r="J1325" s="293" t="str">
        <f t="shared" si="289"/>
        <v/>
      </c>
      <c r="K1325" s="293" t="str">
        <f t="shared" si="289"/>
        <v/>
      </c>
      <c r="L1325" s="293" t="str">
        <f t="shared" si="289"/>
        <v/>
      </c>
      <c r="M1325" s="293" t="str">
        <f t="shared" si="289"/>
        <v/>
      </c>
      <c r="N1325" s="293" t="str">
        <f t="shared" si="289"/>
        <v/>
      </c>
      <c r="O1325" s="293" t="str">
        <f t="shared" si="289"/>
        <v/>
      </c>
      <c r="P1325" s="293" t="str">
        <f t="shared" si="288"/>
        <v/>
      </c>
      <c r="Q1325" s="293" t="str">
        <f t="shared" si="288"/>
        <v/>
      </c>
      <c r="R1325" s="293" t="str">
        <f t="shared" si="288"/>
        <v/>
      </c>
      <c r="S1325" s="293" t="str">
        <f t="shared" si="288"/>
        <v/>
      </c>
      <c r="T1325" s="293" t="str">
        <f t="shared" si="288"/>
        <v/>
      </c>
      <c r="U1325" s="293" t="str">
        <f t="shared" si="288"/>
        <v/>
      </c>
      <c r="V1325" s="293" t="str">
        <f t="shared" si="288"/>
        <v/>
      </c>
      <c r="W1325" s="293" t="str">
        <f t="shared" si="288"/>
        <v/>
      </c>
      <c r="X1325" s="293" t="str">
        <f t="shared" si="288"/>
        <v/>
      </c>
      <c r="Y1325" s="293" t="str">
        <f t="shared" si="288"/>
        <v/>
      </c>
      <c r="Z1325" s="293" t="str">
        <f t="shared" si="290"/>
        <v/>
      </c>
      <c r="AA1325" s="293" t="str">
        <f t="shared" si="290"/>
        <v/>
      </c>
      <c r="AB1325" s="293" t="str">
        <f t="shared" si="290"/>
        <v/>
      </c>
      <c r="AC1325" s="293" t="str">
        <f t="shared" si="290"/>
        <v/>
      </c>
      <c r="AD1325" s="293" t="str">
        <f t="shared" si="290"/>
        <v/>
      </c>
      <c r="AE1325" s="293" t="str">
        <f t="shared" si="290"/>
        <v/>
      </c>
      <c r="AF1325" s="293" t="str">
        <f t="shared" si="290"/>
        <v/>
      </c>
      <c r="AG1325" s="293" t="str">
        <f t="shared" si="290"/>
        <v/>
      </c>
      <c r="AH1325" s="293">
        <f t="shared" si="283"/>
        <v>0</v>
      </c>
      <c r="AI1325" s="292" t="str">
        <f t="shared" si="284"/>
        <v>X</v>
      </c>
    </row>
    <row r="1326" spans="1:35" ht="25.5" x14ac:dyDescent="0.25">
      <c r="A1326"/>
      <c r="B1326">
        <f>TABLA!D1323</f>
        <v>1345</v>
      </c>
      <c r="C1326">
        <f>TABLA!H1323</f>
        <v>10</v>
      </c>
      <c r="D1326" s="284" t="str">
        <f>TABLA!A1323</f>
        <v>F. Ciencias Químicas</v>
      </c>
      <c r="E1326" s="284">
        <f>TABLA!BN1323</f>
        <v>0</v>
      </c>
      <c r="F1326" s="293" t="str">
        <f t="shared" si="289"/>
        <v/>
      </c>
      <c r="G1326" s="293" t="str">
        <f t="shared" si="289"/>
        <v/>
      </c>
      <c r="H1326" s="293" t="str">
        <f t="shared" si="289"/>
        <v/>
      </c>
      <c r="I1326" s="293" t="str">
        <f t="shared" si="289"/>
        <v/>
      </c>
      <c r="J1326" s="293" t="str">
        <f t="shared" si="289"/>
        <v/>
      </c>
      <c r="K1326" s="293" t="str">
        <f t="shared" si="289"/>
        <v/>
      </c>
      <c r="L1326" s="293" t="str">
        <f t="shared" si="289"/>
        <v/>
      </c>
      <c r="M1326" s="293" t="str">
        <f t="shared" si="289"/>
        <v/>
      </c>
      <c r="N1326" s="293" t="str">
        <f t="shared" si="289"/>
        <v/>
      </c>
      <c r="O1326" s="293" t="str">
        <f t="shared" si="289"/>
        <v/>
      </c>
      <c r="P1326" s="293" t="str">
        <f t="shared" si="288"/>
        <v/>
      </c>
      <c r="Q1326" s="293" t="str">
        <f t="shared" si="288"/>
        <v/>
      </c>
      <c r="R1326" s="293" t="str">
        <f t="shared" si="288"/>
        <v/>
      </c>
      <c r="S1326" s="293" t="str">
        <f t="shared" si="288"/>
        <v/>
      </c>
      <c r="T1326" s="293" t="str">
        <f t="shared" si="288"/>
        <v/>
      </c>
      <c r="U1326" s="293" t="str">
        <f t="shared" si="288"/>
        <v/>
      </c>
      <c r="V1326" s="293" t="str">
        <f t="shared" si="288"/>
        <v/>
      </c>
      <c r="W1326" s="293" t="str">
        <f t="shared" si="288"/>
        <v/>
      </c>
      <c r="X1326" s="293" t="str">
        <f t="shared" si="288"/>
        <v/>
      </c>
      <c r="Y1326" s="293" t="str">
        <f t="shared" si="288"/>
        <v/>
      </c>
      <c r="Z1326" s="293" t="str">
        <f t="shared" si="290"/>
        <v/>
      </c>
      <c r="AA1326" s="293" t="str">
        <f t="shared" si="290"/>
        <v/>
      </c>
      <c r="AB1326" s="293" t="str">
        <f t="shared" si="290"/>
        <v/>
      </c>
      <c r="AC1326" s="293" t="str">
        <f t="shared" si="290"/>
        <v/>
      </c>
      <c r="AD1326" s="293" t="str">
        <f t="shared" si="290"/>
        <v/>
      </c>
      <c r="AE1326" s="293" t="str">
        <f t="shared" si="290"/>
        <v/>
      </c>
      <c r="AF1326" s="293" t="str">
        <f t="shared" si="290"/>
        <v/>
      </c>
      <c r="AG1326" s="293" t="str">
        <f t="shared" si="290"/>
        <v/>
      </c>
      <c r="AH1326" s="293">
        <f t="shared" si="283"/>
        <v>0</v>
      </c>
      <c r="AI1326" s="292" t="str">
        <f t="shared" si="284"/>
        <v>X</v>
      </c>
    </row>
    <row r="1327" spans="1:35" ht="15.75" x14ac:dyDescent="0.25">
      <c r="A1327"/>
      <c r="B1327">
        <f>TABLA!D1324</f>
        <v>1346</v>
      </c>
      <c r="C1327">
        <f>TABLA!H1324</f>
        <v>18</v>
      </c>
      <c r="D1327" s="165" t="str">
        <f>TABLA!A1324</f>
        <v>F. Medicina</v>
      </c>
      <c r="E1327" s="284">
        <f>TABLA!BN1324</f>
        <v>0</v>
      </c>
      <c r="F1327" s="293" t="str">
        <f t="shared" si="289"/>
        <v/>
      </c>
      <c r="G1327" s="293" t="str">
        <f t="shared" si="289"/>
        <v/>
      </c>
      <c r="H1327" s="293" t="str">
        <f t="shared" si="289"/>
        <v/>
      </c>
      <c r="I1327" s="293" t="str">
        <f t="shared" si="289"/>
        <v/>
      </c>
      <c r="J1327" s="293" t="str">
        <f t="shared" si="289"/>
        <v/>
      </c>
      <c r="K1327" s="293" t="str">
        <f t="shared" si="289"/>
        <v/>
      </c>
      <c r="L1327" s="293" t="str">
        <f t="shared" si="289"/>
        <v/>
      </c>
      <c r="M1327" s="293" t="str">
        <f t="shared" si="289"/>
        <v/>
      </c>
      <c r="N1327" s="293" t="str">
        <f t="shared" si="289"/>
        <v/>
      </c>
      <c r="O1327" s="293" t="str">
        <f t="shared" si="289"/>
        <v/>
      </c>
      <c r="P1327" s="293" t="str">
        <f t="shared" si="288"/>
        <v/>
      </c>
      <c r="Q1327" s="293" t="str">
        <f t="shared" si="288"/>
        <v/>
      </c>
      <c r="R1327" s="293" t="str">
        <f t="shared" si="288"/>
        <v/>
      </c>
      <c r="S1327" s="293" t="str">
        <f t="shared" si="288"/>
        <v/>
      </c>
      <c r="T1327" s="293" t="str">
        <f t="shared" si="288"/>
        <v/>
      </c>
      <c r="U1327" s="293" t="str">
        <f t="shared" si="288"/>
        <v/>
      </c>
      <c r="V1327" s="293" t="str">
        <f t="shared" si="288"/>
        <v/>
      </c>
      <c r="W1327" s="293" t="str">
        <f t="shared" si="288"/>
        <v/>
      </c>
      <c r="X1327" s="293" t="str">
        <f t="shared" si="288"/>
        <v/>
      </c>
      <c r="Y1327" s="293" t="str">
        <f t="shared" si="288"/>
        <v/>
      </c>
      <c r="Z1327" s="293" t="str">
        <f t="shared" si="290"/>
        <v/>
      </c>
      <c r="AA1327" s="293" t="str">
        <f t="shared" si="290"/>
        <v/>
      </c>
      <c r="AB1327" s="293" t="str">
        <f t="shared" si="290"/>
        <v/>
      </c>
      <c r="AC1327" s="293" t="str">
        <f t="shared" si="290"/>
        <v/>
      </c>
      <c r="AD1327" s="293" t="str">
        <f t="shared" si="290"/>
        <v/>
      </c>
      <c r="AE1327" s="293" t="str">
        <f t="shared" si="290"/>
        <v/>
      </c>
      <c r="AF1327" s="293" t="str">
        <f t="shared" si="290"/>
        <v/>
      </c>
      <c r="AG1327" s="293" t="str">
        <f t="shared" si="290"/>
        <v/>
      </c>
      <c r="AH1327" s="293">
        <f t="shared" si="283"/>
        <v>0</v>
      </c>
      <c r="AI1327" s="292" t="str">
        <f t="shared" si="284"/>
        <v>X</v>
      </c>
    </row>
    <row r="1328" spans="1:35" ht="26.25" x14ac:dyDescent="0.25">
      <c r="A1328" s="3"/>
      <c r="B1328">
        <f>TABLA!D1325</f>
        <v>1347</v>
      </c>
      <c r="C1328">
        <f>TABLA!H1325</f>
        <v>24</v>
      </c>
      <c r="D1328" s="165" t="str">
        <f>TABLA!A1325</f>
        <v>F. Comercio y Turismo</v>
      </c>
      <c r="E1328" s="284">
        <f>TABLA!BN1325</f>
        <v>0</v>
      </c>
      <c r="F1328" s="293" t="str">
        <f t="shared" si="289"/>
        <v/>
      </c>
      <c r="G1328" s="293" t="str">
        <f t="shared" si="289"/>
        <v/>
      </c>
      <c r="H1328" s="293" t="str">
        <f t="shared" si="289"/>
        <v/>
      </c>
      <c r="I1328" s="293" t="str">
        <f t="shared" si="289"/>
        <v/>
      </c>
      <c r="J1328" s="293" t="str">
        <f t="shared" si="289"/>
        <v/>
      </c>
      <c r="K1328" s="293" t="str">
        <f t="shared" si="289"/>
        <v/>
      </c>
      <c r="L1328" s="293" t="str">
        <f t="shared" si="289"/>
        <v/>
      </c>
      <c r="M1328" s="293" t="str">
        <f t="shared" si="289"/>
        <v/>
      </c>
      <c r="N1328" s="293" t="str">
        <f t="shared" si="289"/>
        <v/>
      </c>
      <c r="O1328" s="293" t="str">
        <f t="shared" si="289"/>
        <v/>
      </c>
      <c r="P1328" s="293" t="str">
        <f t="shared" si="288"/>
        <v/>
      </c>
      <c r="Q1328" s="293" t="str">
        <f t="shared" si="288"/>
        <v/>
      </c>
      <c r="R1328" s="293" t="str">
        <f t="shared" si="288"/>
        <v/>
      </c>
      <c r="S1328" s="293" t="str">
        <f t="shared" si="288"/>
        <v/>
      </c>
      <c r="T1328" s="293" t="str">
        <f t="shared" si="288"/>
        <v/>
      </c>
      <c r="U1328" s="293" t="str">
        <f t="shared" si="288"/>
        <v/>
      </c>
      <c r="V1328" s="293" t="str">
        <f t="shared" si="288"/>
        <v/>
      </c>
      <c r="W1328" s="293" t="str">
        <f t="shared" si="288"/>
        <v/>
      </c>
      <c r="X1328" s="293" t="str">
        <f t="shared" si="288"/>
        <v/>
      </c>
      <c r="Y1328" s="293" t="str">
        <f t="shared" si="288"/>
        <v/>
      </c>
      <c r="Z1328" s="293" t="str">
        <f t="shared" si="290"/>
        <v/>
      </c>
      <c r="AA1328" s="293" t="str">
        <f t="shared" si="290"/>
        <v/>
      </c>
      <c r="AB1328" s="293" t="str">
        <f t="shared" si="290"/>
        <v/>
      </c>
      <c r="AC1328" s="293" t="str">
        <f t="shared" si="290"/>
        <v/>
      </c>
      <c r="AD1328" s="293" t="str">
        <f t="shared" si="290"/>
        <v/>
      </c>
      <c r="AE1328" s="293" t="str">
        <f t="shared" si="290"/>
        <v/>
      </c>
      <c r="AF1328" s="293" t="str">
        <f t="shared" si="290"/>
        <v/>
      </c>
      <c r="AG1328" s="293" t="str">
        <f t="shared" si="290"/>
        <v/>
      </c>
      <c r="AH1328" s="293">
        <f t="shared" si="283"/>
        <v>0</v>
      </c>
      <c r="AI1328" s="292" t="str">
        <f t="shared" si="284"/>
        <v>X</v>
      </c>
    </row>
    <row r="1329" spans="1:35" ht="26.25" x14ac:dyDescent="0.25">
      <c r="A1329"/>
      <c r="B1329">
        <f>TABLA!D1326</f>
        <v>1348</v>
      </c>
      <c r="C1329">
        <f>TABLA!H1326</f>
        <v>8</v>
      </c>
      <c r="D1329" s="165" t="str">
        <f>TABLA!A1326</f>
        <v>F. Ciencias Matemáticas</v>
      </c>
      <c r="E1329" s="284">
        <f>TABLA!BN1326</f>
        <v>0</v>
      </c>
      <c r="F1329" s="293" t="str">
        <f t="shared" si="289"/>
        <v/>
      </c>
      <c r="G1329" s="293" t="str">
        <f t="shared" si="289"/>
        <v/>
      </c>
      <c r="H1329" s="293" t="str">
        <f t="shared" si="289"/>
        <v/>
      </c>
      <c r="I1329" s="293" t="str">
        <f t="shared" si="289"/>
        <v/>
      </c>
      <c r="J1329" s="293" t="str">
        <f t="shared" si="289"/>
        <v/>
      </c>
      <c r="K1329" s="293" t="str">
        <f t="shared" si="289"/>
        <v/>
      </c>
      <c r="L1329" s="293" t="str">
        <f t="shared" si="289"/>
        <v/>
      </c>
      <c r="M1329" s="293" t="str">
        <f t="shared" si="289"/>
        <v/>
      </c>
      <c r="N1329" s="293" t="str">
        <f t="shared" si="289"/>
        <v/>
      </c>
      <c r="O1329" s="293" t="str">
        <f t="shared" si="289"/>
        <v/>
      </c>
      <c r="P1329" s="293" t="str">
        <f t="shared" si="288"/>
        <v/>
      </c>
      <c r="Q1329" s="293" t="str">
        <f t="shared" si="288"/>
        <v/>
      </c>
      <c r="R1329" s="293" t="str">
        <f t="shared" si="288"/>
        <v/>
      </c>
      <c r="S1329" s="293" t="str">
        <f t="shared" si="288"/>
        <v/>
      </c>
      <c r="T1329" s="293" t="str">
        <f t="shared" si="288"/>
        <v/>
      </c>
      <c r="U1329" s="293" t="str">
        <f t="shared" si="288"/>
        <v/>
      </c>
      <c r="V1329" s="293" t="str">
        <f t="shared" si="288"/>
        <v/>
      </c>
      <c r="W1329" s="293" t="str">
        <f t="shared" si="288"/>
        <v/>
      </c>
      <c r="X1329" s="293" t="str">
        <f t="shared" si="288"/>
        <v/>
      </c>
      <c r="Y1329" s="293" t="str">
        <f t="shared" si="288"/>
        <v/>
      </c>
      <c r="Z1329" s="293" t="str">
        <f t="shared" si="290"/>
        <v/>
      </c>
      <c r="AA1329" s="293" t="str">
        <f t="shared" si="290"/>
        <v/>
      </c>
      <c r="AB1329" s="293" t="str">
        <f t="shared" si="290"/>
        <v/>
      </c>
      <c r="AC1329" s="293" t="str">
        <f t="shared" si="290"/>
        <v/>
      </c>
      <c r="AD1329" s="293" t="str">
        <f t="shared" si="290"/>
        <v/>
      </c>
      <c r="AE1329" s="293" t="str">
        <f t="shared" si="290"/>
        <v/>
      </c>
      <c r="AF1329" s="293" t="str">
        <f t="shared" si="290"/>
        <v/>
      </c>
      <c r="AG1329" s="293" t="str">
        <f t="shared" si="290"/>
        <v/>
      </c>
      <c r="AH1329" s="293">
        <f t="shared" si="283"/>
        <v>0</v>
      </c>
      <c r="AI1329" s="292" t="str">
        <f t="shared" si="284"/>
        <v>X</v>
      </c>
    </row>
    <row r="1330" spans="1:35" ht="25.5" x14ac:dyDescent="0.25">
      <c r="A1330"/>
      <c r="B1330">
        <f>TABLA!D1327</f>
        <v>1349</v>
      </c>
      <c r="C1330">
        <f>TABLA!H1327</f>
        <v>6</v>
      </c>
      <c r="D1330" s="284" t="str">
        <f>TABLA!A1327</f>
        <v>F. Ciencias Físicas</v>
      </c>
      <c r="E1330" s="284">
        <f>TABLA!BN1327</f>
        <v>0</v>
      </c>
      <c r="F1330" s="293" t="str">
        <f t="shared" si="289"/>
        <v/>
      </c>
      <c r="G1330" s="293" t="str">
        <f t="shared" si="289"/>
        <v/>
      </c>
      <c r="H1330" s="293" t="str">
        <f t="shared" si="289"/>
        <v/>
      </c>
      <c r="I1330" s="293" t="str">
        <f t="shared" si="289"/>
        <v/>
      </c>
      <c r="J1330" s="293" t="str">
        <f t="shared" si="289"/>
        <v/>
      </c>
      <c r="K1330" s="293" t="str">
        <f t="shared" si="289"/>
        <v/>
      </c>
      <c r="L1330" s="293" t="str">
        <f t="shared" si="289"/>
        <v/>
      </c>
      <c r="M1330" s="293" t="str">
        <f t="shared" si="289"/>
        <v/>
      </c>
      <c r="N1330" s="293" t="str">
        <f t="shared" si="289"/>
        <v/>
      </c>
      <c r="O1330" s="293" t="str">
        <f t="shared" si="289"/>
        <v/>
      </c>
      <c r="P1330" s="293" t="str">
        <f t="shared" si="289"/>
        <v/>
      </c>
      <c r="Q1330" s="293" t="str">
        <f t="shared" si="289"/>
        <v/>
      </c>
      <c r="R1330" s="293" t="str">
        <f t="shared" si="289"/>
        <v/>
      </c>
      <c r="S1330" s="293" t="str">
        <f t="shared" si="289"/>
        <v/>
      </c>
      <c r="T1330" s="293" t="str">
        <f t="shared" si="289"/>
        <v/>
      </c>
      <c r="U1330" s="293" t="str">
        <f t="shared" si="289"/>
        <v/>
      </c>
      <c r="V1330" s="293" t="str">
        <f t="shared" ref="P1330:AE1345" si="291">IFERROR((IF(FIND(V$1,$E1330,1)&gt;0,"x")),"")</f>
        <v/>
      </c>
      <c r="W1330" s="293" t="str">
        <f t="shared" si="291"/>
        <v/>
      </c>
      <c r="X1330" s="293" t="str">
        <f t="shared" si="291"/>
        <v/>
      </c>
      <c r="Y1330" s="293" t="str">
        <f t="shared" si="291"/>
        <v/>
      </c>
      <c r="Z1330" s="293" t="str">
        <f t="shared" si="290"/>
        <v/>
      </c>
      <c r="AA1330" s="293" t="str">
        <f t="shared" si="290"/>
        <v/>
      </c>
      <c r="AB1330" s="293" t="str">
        <f t="shared" si="290"/>
        <v/>
      </c>
      <c r="AC1330" s="293" t="str">
        <f t="shared" si="290"/>
        <v/>
      </c>
      <c r="AD1330" s="293" t="str">
        <f t="shared" si="290"/>
        <v/>
      </c>
      <c r="AE1330" s="293" t="str">
        <f t="shared" si="290"/>
        <v/>
      </c>
      <c r="AF1330" s="293" t="str">
        <f t="shared" si="290"/>
        <v/>
      </c>
      <c r="AG1330" s="293" t="str">
        <f t="shared" si="290"/>
        <v/>
      </c>
      <c r="AH1330" s="293">
        <f t="shared" si="283"/>
        <v>0</v>
      </c>
      <c r="AI1330" s="292" t="str">
        <f t="shared" si="284"/>
        <v>X</v>
      </c>
    </row>
    <row r="1331" spans="1:35" ht="15.75" x14ac:dyDescent="0.25">
      <c r="A1331" s="3"/>
      <c r="B1331">
        <f>TABLA!D1328</f>
        <v>1350</v>
      </c>
      <c r="C1331">
        <f>TABLA!H1328</f>
        <v>26</v>
      </c>
      <c r="D1331" s="284" t="str">
        <f>TABLA!A1328</f>
        <v>F. Trabajo Social</v>
      </c>
      <c r="E1331" s="284">
        <f>TABLA!BN1328</f>
        <v>0</v>
      </c>
      <c r="F1331" s="293" t="str">
        <f t="shared" ref="F1331:U1346" si="292">IFERROR((IF(FIND(F$1,$E1331,1)&gt;0,"x")),"")</f>
        <v/>
      </c>
      <c r="G1331" s="293" t="str">
        <f t="shared" si="292"/>
        <v/>
      </c>
      <c r="H1331" s="293" t="str">
        <f t="shared" si="292"/>
        <v/>
      </c>
      <c r="I1331" s="293" t="str">
        <f t="shared" si="292"/>
        <v/>
      </c>
      <c r="J1331" s="293" t="str">
        <f t="shared" si="292"/>
        <v/>
      </c>
      <c r="K1331" s="293" t="str">
        <f t="shared" si="292"/>
        <v/>
      </c>
      <c r="L1331" s="293" t="str">
        <f t="shared" si="292"/>
        <v/>
      </c>
      <c r="M1331" s="293" t="str">
        <f t="shared" si="292"/>
        <v/>
      </c>
      <c r="N1331" s="293" t="str">
        <f t="shared" si="292"/>
        <v/>
      </c>
      <c r="O1331" s="293" t="str">
        <f t="shared" si="292"/>
        <v/>
      </c>
      <c r="P1331" s="293" t="str">
        <f t="shared" si="291"/>
        <v/>
      </c>
      <c r="Q1331" s="293" t="str">
        <f t="shared" si="291"/>
        <v/>
      </c>
      <c r="R1331" s="293" t="str">
        <f t="shared" si="291"/>
        <v/>
      </c>
      <c r="S1331" s="293" t="str">
        <f t="shared" si="291"/>
        <v/>
      </c>
      <c r="T1331" s="293" t="str">
        <f t="shared" si="291"/>
        <v/>
      </c>
      <c r="U1331" s="293" t="str">
        <f t="shared" si="291"/>
        <v/>
      </c>
      <c r="V1331" s="293" t="str">
        <f t="shared" si="291"/>
        <v/>
      </c>
      <c r="W1331" s="293" t="str">
        <f t="shared" si="291"/>
        <v/>
      </c>
      <c r="X1331" s="293" t="str">
        <f t="shared" si="291"/>
        <v/>
      </c>
      <c r="Y1331" s="293" t="str">
        <f t="shared" si="291"/>
        <v/>
      </c>
      <c r="Z1331" s="293" t="str">
        <f t="shared" si="291"/>
        <v/>
      </c>
      <c r="AA1331" s="293" t="str">
        <f t="shared" si="291"/>
        <v/>
      </c>
      <c r="AB1331" s="293" t="str">
        <f t="shared" si="291"/>
        <v/>
      </c>
      <c r="AC1331" s="293" t="str">
        <f t="shared" si="291"/>
        <v/>
      </c>
      <c r="AD1331" s="293" t="str">
        <f t="shared" si="291"/>
        <v/>
      </c>
      <c r="AE1331" s="293" t="str">
        <f t="shared" si="291"/>
        <v/>
      </c>
      <c r="AF1331" s="293" t="str">
        <f t="shared" ref="Z1331:AG1346" si="293">IFERROR((IF(FIND(AF$1,$E1331,1)&gt;0,"x")),"")</f>
        <v/>
      </c>
      <c r="AG1331" s="293" t="str">
        <f t="shared" si="293"/>
        <v/>
      </c>
      <c r="AH1331" s="293">
        <f t="shared" si="283"/>
        <v>0</v>
      </c>
      <c r="AI1331" s="292" t="str">
        <f t="shared" si="284"/>
        <v>X</v>
      </c>
    </row>
    <row r="1332" spans="1:35" ht="26.25" x14ac:dyDescent="0.25">
      <c r="A1332"/>
      <c r="B1332">
        <f>TABLA!D1329</f>
        <v>1351</v>
      </c>
      <c r="C1332">
        <f>TABLA!H1329</f>
        <v>4</v>
      </c>
      <c r="D1332" s="165" t="str">
        <f>TABLA!A1329</f>
        <v>F. Ciencias de la Información</v>
      </c>
      <c r="E1332" s="284">
        <f>TABLA!BN1329</f>
        <v>0</v>
      </c>
      <c r="F1332" s="293" t="str">
        <f t="shared" si="292"/>
        <v/>
      </c>
      <c r="G1332" s="293" t="str">
        <f t="shared" si="292"/>
        <v/>
      </c>
      <c r="H1332" s="293" t="str">
        <f t="shared" si="292"/>
        <v/>
      </c>
      <c r="I1332" s="293" t="str">
        <f t="shared" si="292"/>
        <v/>
      </c>
      <c r="J1332" s="293" t="str">
        <f t="shared" si="292"/>
        <v/>
      </c>
      <c r="K1332" s="293" t="str">
        <f t="shared" si="292"/>
        <v/>
      </c>
      <c r="L1332" s="293" t="str">
        <f t="shared" si="292"/>
        <v/>
      </c>
      <c r="M1332" s="293" t="str">
        <f t="shared" si="292"/>
        <v/>
      </c>
      <c r="N1332" s="293" t="str">
        <f t="shared" si="292"/>
        <v/>
      </c>
      <c r="O1332" s="293" t="str">
        <f t="shared" si="292"/>
        <v/>
      </c>
      <c r="P1332" s="293" t="str">
        <f t="shared" si="291"/>
        <v/>
      </c>
      <c r="Q1332" s="293" t="str">
        <f t="shared" si="291"/>
        <v/>
      </c>
      <c r="R1332" s="293" t="str">
        <f t="shared" si="291"/>
        <v/>
      </c>
      <c r="S1332" s="293" t="str">
        <f t="shared" si="291"/>
        <v/>
      </c>
      <c r="T1332" s="293" t="str">
        <f t="shared" si="291"/>
        <v/>
      </c>
      <c r="U1332" s="293" t="str">
        <f t="shared" si="291"/>
        <v/>
      </c>
      <c r="V1332" s="293" t="str">
        <f t="shared" si="291"/>
        <v/>
      </c>
      <c r="W1332" s="293" t="str">
        <f t="shared" si="291"/>
        <v/>
      </c>
      <c r="X1332" s="293" t="str">
        <f t="shared" si="291"/>
        <v/>
      </c>
      <c r="Y1332" s="293" t="str">
        <f t="shared" si="291"/>
        <v/>
      </c>
      <c r="Z1332" s="293" t="str">
        <f t="shared" si="293"/>
        <v/>
      </c>
      <c r="AA1332" s="293" t="str">
        <f t="shared" si="293"/>
        <v/>
      </c>
      <c r="AB1332" s="293" t="str">
        <f t="shared" si="293"/>
        <v/>
      </c>
      <c r="AC1332" s="293" t="str">
        <f t="shared" si="293"/>
        <v/>
      </c>
      <c r="AD1332" s="293" t="str">
        <f t="shared" si="293"/>
        <v/>
      </c>
      <c r="AE1332" s="293" t="str">
        <f t="shared" si="293"/>
        <v/>
      </c>
      <c r="AF1332" s="293" t="str">
        <f t="shared" si="293"/>
        <v/>
      </c>
      <c r="AG1332" s="293" t="str">
        <f t="shared" si="293"/>
        <v/>
      </c>
      <c r="AH1332" s="293">
        <f t="shared" si="283"/>
        <v>0</v>
      </c>
      <c r="AI1332" s="292" t="str">
        <f t="shared" si="284"/>
        <v>X</v>
      </c>
    </row>
    <row r="1333" spans="1:35" ht="51" x14ac:dyDescent="0.25">
      <c r="A1333" s="3"/>
      <c r="B1333">
        <f>TABLA!D1330</f>
        <v>1352</v>
      </c>
      <c r="C1333">
        <f>TABLA!H1330</f>
        <v>13</v>
      </c>
      <c r="D1333" s="165" t="str">
        <f>TABLA!A1330</f>
        <v>F. Farmacia</v>
      </c>
      <c r="E1333" s="284" t="str">
        <f>TABLA!BN1330</f>
        <v>En la facultad de Farmacia hace falta renovación. No hay enchufes y la mayoría utilizamos ordenadores. Mesas antiguas y espacio mal aprovechado. En general no se está bien, o hace frió, o calor, pocas veces se está a una temperatura adecuada y el sistema de ventilación es horrible. Muy pocos puestos para todos los que somos, si hay hueco es porque la gente se va a otras facultades con mejores instalaciones.</v>
      </c>
      <c r="F1333" s="293" t="str">
        <f t="shared" si="292"/>
        <v/>
      </c>
      <c r="G1333" s="293" t="str">
        <f t="shared" si="292"/>
        <v/>
      </c>
      <c r="H1333" s="293" t="str">
        <f t="shared" si="292"/>
        <v/>
      </c>
      <c r="I1333" s="293" t="str">
        <f t="shared" si="292"/>
        <v/>
      </c>
      <c r="J1333" s="293" t="str">
        <f t="shared" si="292"/>
        <v/>
      </c>
      <c r="K1333" s="293" t="str">
        <f t="shared" si="292"/>
        <v/>
      </c>
      <c r="L1333" s="293" t="str">
        <f t="shared" si="292"/>
        <v/>
      </c>
      <c r="M1333" s="293" t="str">
        <f t="shared" si="292"/>
        <v/>
      </c>
      <c r="N1333" s="293" t="str">
        <f t="shared" si="292"/>
        <v/>
      </c>
      <c r="O1333" s="293" t="str">
        <f t="shared" si="292"/>
        <v/>
      </c>
      <c r="P1333" s="293" t="str">
        <f t="shared" si="291"/>
        <v/>
      </c>
      <c r="Q1333" s="293" t="str">
        <f t="shared" si="291"/>
        <v>x</v>
      </c>
      <c r="R1333" s="293" t="str">
        <f t="shared" si="291"/>
        <v/>
      </c>
      <c r="S1333" s="293" t="str">
        <f t="shared" si="291"/>
        <v/>
      </c>
      <c r="T1333" s="293" t="str">
        <f t="shared" si="291"/>
        <v/>
      </c>
      <c r="U1333" s="293" t="str">
        <f t="shared" si="291"/>
        <v/>
      </c>
      <c r="V1333" s="293" t="str">
        <f t="shared" si="291"/>
        <v>x</v>
      </c>
      <c r="W1333" s="293" t="str">
        <f t="shared" si="291"/>
        <v/>
      </c>
      <c r="X1333" s="293" t="str">
        <f t="shared" si="291"/>
        <v>x</v>
      </c>
      <c r="Y1333" s="293" t="str">
        <f t="shared" si="291"/>
        <v/>
      </c>
      <c r="Z1333" s="293" t="str">
        <f t="shared" si="293"/>
        <v/>
      </c>
      <c r="AA1333" s="293" t="str">
        <f t="shared" si="293"/>
        <v/>
      </c>
      <c r="AB1333" s="293" t="str">
        <f t="shared" si="293"/>
        <v/>
      </c>
      <c r="AC1333" s="293" t="str">
        <f t="shared" si="293"/>
        <v/>
      </c>
      <c r="AD1333" s="293" t="str">
        <f t="shared" si="293"/>
        <v/>
      </c>
      <c r="AE1333" s="293" t="str">
        <f t="shared" si="293"/>
        <v/>
      </c>
      <c r="AF1333" s="293" t="str">
        <f t="shared" si="293"/>
        <v/>
      </c>
      <c r="AG1333" s="293" t="str">
        <f t="shared" si="293"/>
        <v/>
      </c>
      <c r="AH1333" s="293">
        <f t="shared" si="283"/>
        <v>3</v>
      </c>
      <c r="AI1333" s="292">
        <f t="shared" si="284"/>
        <v>1</v>
      </c>
    </row>
    <row r="1334" spans="1:35" ht="15.75" x14ac:dyDescent="0.25">
      <c r="A1334"/>
      <c r="B1334">
        <f>TABLA!D1331</f>
        <v>1353</v>
      </c>
      <c r="C1334">
        <f>TABLA!H1331</f>
        <v>18</v>
      </c>
      <c r="D1334" s="165" t="str">
        <f>TABLA!A1331</f>
        <v>F. Medicina</v>
      </c>
      <c r="E1334" s="284">
        <f>TABLA!BN1331</f>
        <v>0</v>
      </c>
      <c r="F1334" s="293" t="str">
        <f t="shared" si="292"/>
        <v/>
      </c>
      <c r="G1334" s="293" t="str">
        <f t="shared" si="292"/>
        <v/>
      </c>
      <c r="H1334" s="293" t="str">
        <f t="shared" si="292"/>
        <v/>
      </c>
      <c r="I1334" s="293" t="str">
        <f t="shared" si="292"/>
        <v/>
      </c>
      <c r="J1334" s="293" t="str">
        <f t="shared" si="292"/>
        <v/>
      </c>
      <c r="K1334" s="293" t="str">
        <f t="shared" si="292"/>
        <v/>
      </c>
      <c r="L1334" s="293" t="str">
        <f t="shared" si="292"/>
        <v/>
      </c>
      <c r="M1334" s="293" t="str">
        <f t="shared" si="292"/>
        <v/>
      </c>
      <c r="N1334" s="293" t="str">
        <f t="shared" si="292"/>
        <v/>
      </c>
      <c r="O1334" s="293" t="str">
        <f t="shared" si="292"/>
        <v/>
      </c>
      <c r="P1334" s="293" t="str">
        <f t="shared" si="291"/>
        <v/>
      </c>
      <c r="Q1334" s="293" t="str">
        <f t="shared" si="291"/>
        <v/>
      </c>
      <c r="R1334" s="293" t="str">
        <f t="shared" si="291"/>
        <v/>
      </c>
      <c r="S1334" s="293" t="str">
        <f t="shared" si="291"/>
        <v/>
      </c>
      <c r="T1334" s="293" t="str">
        <f t="shared" si="291"/>
        <v/>
      </c>
      <c r="U1334" s="293" t="str">
        <f t="shared" si="291"/>
        <v/>
      </c>
      <c r="V1334" s="293" t="str">
        <f t="shared" si="291"/>
        <v/>
      </c>
      <c r="W1334" s="293" t="str">
        <f t="shared" si="291"/>
        <v/>
      </c>
      <c r="X1334" s="293" t="str">
        <f t="shared" si="291"/>
        <v/>
      </c>
      <c r="Y1334" s="293" t="str">
        <f t="shared" si="291"/>
        <v/>
      </c>
      <c r="Z1334" s="293" t="str">
        <f t="shared" si="293"/>
        <v/>
      </c>
      <c r="AA1334" s="293" t="str">
        <f t="shared" si="293"/>
        <v/>
      </c>
      <c r="AB1334" s="293" t="str">
        <f t="shared" si="293"/>
        <v/>
      </c>
      <c r="AC1334" s="293" t="str">
        <f t="shared" si="293"/>
        <v/>
      </c>
      <c r="AD1334" s="293" t="str">
        <f t="shared" si="293"/>
        <v/>
      </c>
      <c r="AE1334" s="293" t="str">
        <f t="shared" si="293"/>
        <v/>
      </c>
      <c r="AF1334" s="293" t="str">
        <f t="shared" si="293"/>
        <v/>
      </c>
      <c r="AG1334" s="293" t="str">
        <f t="shared" si="293"/>
        <v/>
      </c>
      <c r="AH1334" s="293">
        <f t="shared" si="283"/>
        <v>0</v>
      </c>
      <c r="AI1334" s="292" t="str">
        <f t="shared" si="284"/>
        <v>X</v>
      </c>
    </row>
    <row r="1335" spans="1:35" ht="25.5" x14ac:dyDescent="0.25">
      <c r="A1335"/>
      <c r="B1335">
        <f>TABLA!D1332</f>
        <v>1354</v>
      </c>
      <c r="C1335">
        <f>TABLA!H1332</f>
        <v>16</v>
      </c>
      <c r="D1335" s="284" t="str">
        <f>TABLA!A1332</f>
        <v>F. Geografía e Historia</v>
      </c>
      <c r="E1335" s="284" t="str">
        <f>TABLA!BN1332</f>
        <v xml:space="preserve">No conocía los cursos de formación </v>
      </c>
      <c r="F1335" s="293" t="str">
        <f t="shared" si="292"/>
        <v/>
      </c>
      <c r="G1335" s="293" t="str">
        <f t="shared" si="292"/>
        <v/>
      </c>
      <c r="H1335" s="293" t="str">
        <f t="shared" si="292"/>
        <v/>
      </c>
      <c r="I1335" s="293" t="str">
        <f t="shared" si="292"/>
        <v/>
      </c>
      <c r="J1335" s="293" t="str">
        <f t="shared" si="292"/>
        <v/>
      </c>
      <c r="K1335" s="293" t="str">
        <f t="shared" si="292"/>
        <v/>
      </c>
      <c r="L1335" s="293" t="str">
        <f t="shared" si="292"/>
        <v/>
      </c>
      <c r="M1335" s="293" t="str">
        <f t="shared" si="292"/>
        <v/>
      </c>
      <c r="N1335" s="293" t="str">
        <f t="shared" si="292"/>
        <v/>
      </c>
      <c r="O1335" s="293" t="str">
        <f t="shared" si="292"/>
        <v/>
      </c>
      <c r="P1335" s="293" t="str">
        <f t="shared" si="291"/>
        <v/>
      </c>
      <c r="Q1335" s="293" t="str">
        <f t="shared" si="291"/>
        <v/>
      </c>
      <c r="R1335" s="293" t="str">
        <f t="shared" si="291"/>
        <v/>
      </c>
      <c r="S1335" s="293" t="str">
        <f t="shared" si="291"/>
        <v/>
      </c>
      <c r="T1335" s="293" t="str">
        <f t="shared" si="291"/>
        <v/>
      </c>
      <c r="U1335" s="293" t="str">
        <f t="shared" si="291"/>
        <v/>
      </c>
      <c r="V1335" s="293" t="str">
        <f t="shared" si="291"/>
        <v/>
      </c>
      <c r="W1335" s="293" t="str">
        <f t="shared" si="291"/>
        <v/>
      </c>
      <c r="X1335" s="293" t="str">
        <f t="shared" si="291"/>
        <v/>
      </c>
      <c r="Y1335" s="293" t="str">
        <f t="shared" si="291"/>
        <v/>
      </c>
      <c r="Z1335" s="293" t="str">
        <f t="shared" si="293"/>
        <v/>
      </c>
      <c r="AA1335" s="293" t="str">
        <f t="shared" si="293"/>
        <v/>
      </c>
      <c r="AB1335" s="293" t="str">
        <f t="shared" si="293"/>
        <v/>
      </c>
      <c r="AC1335" s="293" t="str">
        <f t="shared" si="293"/>
        <v/>
      </c>
      <c r="AD1335" s="293" t="str">
        <f t="shared" si="293"/>
        <v/>
      </c>
      <c r="AE1335" s="293" t="str">
        <f t="shared" si="293"/>
        <v>x</v>
      </c>
      <c r="AF1335" s="293" t="str">
        <f t="shared" si="293"/>
        <v/>
      </c>
      <c r="AG1335" s="293" t="str">
        <f t="shared" si="293"/>
        <v/>
      </c>
      <c r="AH1335" s="293">
        <f t="shared" si="283"/>
        <v>1</v>
      </c>
      <c r="AI1335" s="292">
        <f t="shared" si="284"/>
        <v>1</v>
      </c>
    </row>
    <row r="1336" spans="1:35" ht="25.5" x14ac:dyDescent="0.25">
      <c r="A1336"/>
      <c r="B1336">
        <f>TABLA!D1333</f>
        <v>1355</v>
      </c>
      <c r="C1336">
        <f>TABLA!H1333</f>
        <v>13</v>
      </c>
      <c r="D1336" s="165" t="str">
        <f>TABLA!A1333</f>
        <v>F. Farmacia</v>
      </c>
      <c r="E1336" s="284" t="str">
        <f>TABLA!BN1333</f>
        <v>La calidad del personal de la biblioteca de farmacia es muy buena pero sus instalaciones y el tiempo de préstamo son pésimas</v>
      </c>
      <c r="F1336" s="293" t="str">
        <f t="shared" si="292"/>
        <v/>
      </c>
      <c r="G1336" s="293" t="str">
        <f t="shared" si="292"/>
        <v/>
      </c>
      <c r="H1336" s="293" t="str">
        <f t="shared" si="292"/>
        <v/>
      </c>
      <c r="I1336" s="293" t="str">
        <f t="shared" si="292"/>
        <v/>
      </c>
      <c r="J1336" s="293" t="str">
        <f t="shared" si="292"/>
        <v/>
      </c>
      <c r="K1336" s="293" t="str">
        <f t="shared" si="292"/>
        <v/>
      </c>
      <c r="L1336" s="293" t="str">
        <f t="shared" si="292"/>
        <v/>
      </c>
      <c r="M1336" s="293" t="str">
        <f t="shared" si="292"/>
        <v/>
      </c>
      <c r="N1336" s="293" t="str">
        <f t="shared" si="292"/>
        <v/>
      </c>
      <c r="O1336" s="293" t="str">
        <f t="shared" si="292"/>
        <v/>
      </c>
      <c r="P1336" s="293" t="str">
        <f t="shared" si="291"/>
        <v/>
      </c>
      <c r="Q1336" s="293" t="str">
        <f t="shared" si="291"/>
        <v/>
      </c>
      <c r="R1336" s="293" t="str">
        <f t="shared" si="291"/>
        <v/>
      </c>
      <c r="S1336" s="293" t="str">
        <f t="shared" si="291"/>
        <v/>
      </c>
      <c r="T1336" s="293" t="str">
        <f t="shared" si="291"/>
        <v/>
      </c>
      <c r="U1336" s="293" t="str">
        <f t="shared" si="291"/>
        <v/>
      </c>
      <c r="V1336" s="293" t="str">
        <f t="shared" si="291"/>
        <v/>
      </c>
      <c r="W1336" s="293" t="str">
        <f t="shared" si="291"/>
        <v/>
      </c>
      <c r="X1336" s="293" t="str">
        <f t="shared" si="291"/>
        <v/>
      </c>
      <c r="Y1336" s="293" t="str">
        <f t="shared" si="291"/>
        <v/>
      </c>
      <c r="Z1336" s="293" t="str">
        <f t="shared" si="293"/>
        <v/>
      </c>
      <c r="AA1336" s="293" t="str">
        <f t="shared" si="293"/>
        <v>x</v>
      </c>
      <c r="AB1336" s="293" t="str">
        <f t="shared" si="293"/>
        <v/>
      </c>
      <c r="AC1336" s="293" t="str">
        <f t="shared" si="293"/>
        <v/>
      </c>
      <c r="AD1336" s="293" t="str">
        <f t="shared" si="293"/>
        <v/>
      </c>
      <c r="AE1336" s="293" t="str">
        <f t="shared" si="293"/>
        <v/>
      </c>
      <c r="AF1336" s="293" t="str">
        <f t="shared" si="293"/>
        <v/>
      </c>
      <c r="AG1336" s="293" t="str">
        <f t="shared" si="293"/>
        <v/>
      </c>
      <c r="AH1336" s="293">
        <f t="shared" si="283"/>
        <v>1</v>
      </c>
      <c r="AI1336" s="292">
        <f t="shared" si="284"/>
        <v>1</v>
      </c>
    </row>
    <row r="1337" spans="1:35" ht="26.25" x14ac:dyDescent="0.25">
      <c r="A1337"/>
      <c r="B1337">
        <f>TABLA!D1334</f>
        <v>1356</v>
      </c>
      <c r="C1337">
        <f>TABLA!H1334</f>
        <v>10</v>
      </c>
      <c r="D1337" s="165" t="str">
        <f>TABLA!A1334</f>
        <v>F. Ciencias Químicas</v>
      </c>
      <c r="E1337" s="284">
        <f>TABLA!BN1334</f>
        <v>0</v>
      </c>
      <c r="F1337" s="293" t="str">
        <f t="shared" si="292"/>
        <v/>
      </c>
      <c r="G1337" s="293" t="str">
        <f t="shared" si="292"/>
        <v/>
      </c>
      <c r="H1337" s="293" t="str">
        <f t="shared" si="292"/>
        <v/>
      </c>
      <c r="I1337" s="293" t="str">
        <f t="shared" si="292"/>
        <v/>
      </c>
      <c r="J1337" s="293" t="str">
        <f t="shared" si="292"/>
        <v/>
      </c>
      <c r="K1337" s="293" t="str">
        <f t="shared" si="292"/>
        <v/>
      </c>
      <c r="L1337" s="293" t="str">
        <f t="shared" si="292"/>
        <v/>
      </c>
      <c r="M1337" s="293" t="str">
        <f t="shared" si="292"/>
        <v/>
      </c>
      <c r="N1337" s="293" t="str">
        <f t="shared" si="292"/>
        <v/>
      </c>
      <c r="O1337" s="293" t="str">
        <f t="shared" si="292"/>
        <v/>
      </c>
      <c r="P1337" s="293" t="str">
        <f t="shared" si="291"/>
        <v/>
      </c>
      <c r="Q1337" s="293" t="str">
        <f t="shared" si="291"/>
        <v/>
      </c>
      <c r="R1337" s="293" t="str">
        <f t="shared" si="291"/>
        <v/>
      </c>
      <c r="S1337" s="293" t="str">
        <f t="shared" si="291"/>
        <v/>
      </c>
      <c r="T1337" s="293" t="str">
        <f t="shared" si="291"/>
        <v/>
      </c>
      <c r="U1337" s="293" t="str">
        <f t="shared" si="291"/>
        <v/>
      </c>
      <c r="V1337" s="293" t="str">
        <f t="shared" si="291"/>
        <v/>
      </c>
      <c r="W1337" s="293" t="str">
        <f t="shared" si="291"/>
        <v/>
      </c>
      <c r="X1337" s="293" t="str">
        <f t="shared" si="291"/>
        <v/>
      </c>
      <c r="Y1337" s="293" t="str">
        <f t="shared" si="291"/>
        <v/>
      </c>
      <c r="Z1337" s="293" t="str">
        <f t="shared" si="293"/>
        <v/>
      </c>
      <c r="AA1337" s="293" t="str">
        <f t="shared" si="293"/>
        <v/>
      </c>
      <c r="AB1337" s="293" t="str">
        <f t="shared" si="293"/>
        <v/>
      </c>
      <c r="AC1337" s="293" t="str">
        <f t="shared" si="293"/>
        <v/>
      </c>
      <c r="AD1337" s="293" t="str">
        <f t="shared" si="293"/>
        <v/>
      </c>
      <c r="AE1337" s="293" t="str">
        <f t="shared" si="293"/>
        <v/>
      </c>
      <c r="AF1337" s="293" t="str">
        <f t="shared" si="293"/>
        <v/>
      </c>
      <c r="AG1337" s="293" t="str">
        <f t="shared" si="293"/>
        <v/>
      </c>
      <c r="AH1337" s="293">
        <f t="shared" si="283"/>
        <v>0</v>
      </c>
      <c r="AI1337" s="292" t="str">
        <f t="shared" si="284"/>
        <v>X</v>
      </c>
    </row>
    <row r="1338" spans="1:35" ht="15.75" x14ac:dyDescent="0.25">
      <c r="A1338"/>
      <c r="B1338">
        <f>TABLA!D1335</f>
        <v>1357</v>
      </c>
      <c r="C1338">
        <f>TABLA!H1335</f>
        <v>20</v>
      </c>
      <c r="D1338" s="165" t="str">
        <f>TABLA!A1335</f>
        <v>F. Psicología</v>
      </c>
      <c r="E1338" s="284">
        <f>TABLA!BN1335</f>
        <v>0</v>
      </c>
      <c r="F1338" s="293" t="str">
        <f t="shared" si="292"/>
        <v/>
      </c>
      <c r="G1338" s="293" t="str">
        <f t="shared" si="292"/>
        <v/>
      </c>
      <c r="H1338" s="293" t="str">
        <f t="shared" si="292"/>
        <v/>
      </c>
      <c r="I1338" s="293" t="str">
        <f t="shared" si="292"/>
        <v/>
      </c>
      <c r="J1338" s="293" t="str">
        <f t="shared" si="292"/>
        <v/>
      </c>
      <c r="K1338" s="293" t="str">
        <f t="shared" si="292"/>
        <v/>
      </c>
      <c r="L1338" s="293" t="str">
        <f t="shared" si="292"/>
        <v/>
      </c>
      <c r="M1338" s="293" t="str">
        <f t="shared" si="292"/>
        <v/>
      </c>
      <c r="N1338" s="293" t="str">
        <f t="shared" si="292"/>
        <v/>
      </c>
      <c r="O1338" s="293" t="str">
        <f t="shared" si="292"/>
        <v/>
      </c>
      <c r="P1338" s="293" t="str">
        <f t="shared" si="291"/>
        <v/>
      </c>
      <c r="Q1338" s="293" t="str">
        <f t="shared" si="291"/>
        <v/>
      </c>
      <c r="R1338" s="293" t="str">
        <f t="shared" si="291"/>
        <v/>
      </c>
      <c r="S1338" s="293" t="str">
        <f t="shared" si="291"/>
        <v/>
      </c>
      <c r="T1338" s="293" t="str">
        <f t="shared" si="291"/>
        <v/>
      </c>
      <c r="U1338" s="293" t="str">
        <f t="shared" si="291"/>
        <v/>
      </c>
      <c r="V1338" s="293" t="str">
        <f t="shared" si="291"/>
        <v/>
      </c>
      <c r="W1338" s="293" t="str">
        <f t="shared" si="291"/>
        <v/>
      </c>
      <c r="X1338" s="293" t="str">
        <f t="shared" si="291"/>
        <v/>
      </c>
      <c r="Y1338" s="293" t="str">
        <f t="shared" si="291"/>
        <v/>
      </c>
      <c r="Z1338" s="293" t="str">
        <f t="shared" si="293"/>
        <v/>
      </c>
      <c r="AA1338" s="293" t="str">
        <f t="shared" si="293"/>
        <v/>
      </c>
      <c r="AB1338" s="293" t="str">
        <f t="shared" si="293"/>
        <v/>
      </c>
      <c r="AC1338" s="293" t="str">
        <f t="shared" si="293"/>
        <v/>
      </c>
      <c r="AD1338" s="293" t="str">
        <f t="shared" si="293"/>
        <v/>
      </c>
      <c r="AE1338" s="293" t="str">
        <f t="shared" si="293"/>
        <v/>
      </c>
      <c r="AF1338" s="293" t="str">
        <f t="shared" si="293"/>
        <v/>
      </c>
      <c r="AG1338" s="293" t="str">
        <f t="shared" si="293"/>
        <v/>
      </c>
      <c r="AH1338" s="293">
        <f t="shared" si="283"/>
        <v>0</v>
      </c>
      <c r="AI1338" s="292" t="str">
        <f t="shared" si="284"/>
        <v>X</v>
      </c>
    </row>
    <row r="1339" spans="1:35" ht="15.75" x14ac:dyDescent="0.25">
      <c r="A1339"/>
      <c r="B1339">
        <f>TABLA!D1336</f>
        <v>1358</v>
      </c>
      <c r="C1339">
        <f>TABLA!H1336</f>
        <v>18</v>
      </c>
      <c r="D1339" s="165" t="str">
        <f>TABLA!A1336</f>
        <v>F. Medicina</v>
      </c>
      <c r="E1339" s="284">
        <f>TABLA!BN1336</f>
        <v>0</v>
      </c>
      <c r="F1339" s="293" t="str">
        <f t="shared" si="292"/>
        <v/>
      </c>
      <c r="G1339" s="293" t="str">
        <f t="shared" si="292"/>
        <v/>
      </c>
      <c r="H1339" s="293" t="str">
        <f t="shared" si="292"/>
        <v/>
      </c>
      <c r="I1339" s="293" t="str">
        <f t="shared" si="292"/>
        <v/>
      </c>
      <c r="J1339" s="293" t="str">
        <f t="shared" si="292"/>
        <v/>
      </c>
      <c r="K1339" s="293" t="str">
        <f t="shared" si="292"/>
        <v/>
      </c>
      <c r="L1339" s="293" t="str">
        <f t="shared" si="292"/>
        <v/>
      </c>
      <c r="M1339" s="293" t="str">
        <f t="shared" si="292"/>
        <v/>
      </c>
      <c r="N1339" s="293" t="str">
        <f t="shared" si="292"/>
        <v/>
      </c>
      <c r="O1339" s="293" t="str">
        <f t="shared" si="292"/>
        <v/>
      </c>
      <c r="P1339" s="293" t="str">
        <f t="shared" si="291"/>
        <v/>
      </c>
      <c r="Q1339" s="293" t="str">
        <f t="shared" si="291"/>
        <v/>
      </c>
      <c r="R1339" s="293" t="str">
        <f t="shared" si="291"/>
        <v/>
      </c>
      <c r="S1339" s="293" t="str">
        <f t="shared" si="291"/>
        <v/>
      </c>
      <c r="T1339" s="293" t="str">
        <f t="shared" si="291"/>
        <v/>
      </c>
      <c r="U1339" s="293" t="str">
        <f t="shared" si="291"/>
        <v/>
      </c>
      <c r="V1339" s="293" t="str">
        <f t="shared" si="291"/>
        <v/>
      </c>
      <c r="W1339" s="293" t="str">
        <f t="shared" si="291"/>
        <v/>
      </c>
      <c r="X1339" s="293" t="str">
        <f t="shared" si="291"/>
        <v/>
      </c>
      <c r="Y1339" s="293" t="str">
        <f t="shared" si="291"/>
        <v/>
      </c>
      <c r="Z1339" s="293" t="str">
        <f t="shared" si="293"/>
        <v/>
      </c>
      <c r="AA1339" s="293" t="str">
        <f t="shared" si="293"/>
        <v/>
      </c>
      <c r="AB1339" s="293" t="str">
        <f t="shared" si="293"/>
        <v/>
      </c>
      <c r="AC1339" s="293" t="str">
        <f t="shared" si="293"/>
        <v/>
      </c>
      <c r="AD1339" s="293" t="str">
        <f t="shared" si="293"/>
        <v/>
      </c>
      <c r="AE1339" s="293" t="str">
        <f t="shared" si="293"/>
        <v/>
      </c>
      <c r="AF1339" s="293" t="str">
        <f t="shared" si="293"/>
        <v/>
      </c>
      <c r="AG1339" s="293" t="str">
        <f t="shared" si="293"/>
        <v/>
      </c>
      <c r="AH1339" s="293">
        <f t="shared" si="283"/>
        <v>0</v>
      </c>
      <c r="AI1339" s="292" t="str">
        <f t="shared" si="284"/>
        <v>X</v>
      </c>
    </row>
    <row r="1340" spans="1:35" ht="38.25" x14ac:dyDescent="0.25">
      <c r="A1340" s="3"/>
      <c r="B1340">
        <f>TABLA!D1337</f>
        <v>1359</v>
      </c>
      <c r="C1340">
        <f>TABLA!H1337</f>
        <v>16</v>
      </c>
      <c r="D1340" s="284" t="str">
        <f>TABLA!A1337</f>
        <v>F. Geografía e Historia</v>
      </c>
      <c r="E1340" s="284" t="str">
        <f>TABLA!BN1337</f>
        <v xml:space="preserve">Al realizar préstamos en la biblioteca de Geografía e Historia no hace falta reservar por internet, es opcional. Eso me parece genial.&lt;br&gt;En la biblioteca de Derecho, en cambio, tienes que reservar online obligatoriamente y eso me parece un gran atraso. Si vas sin reservar online no puedes recoger libros en esa biblioteca. </v>
      </c>
      <c r="F1340" s="293" t="str">
        <f t="shared" si="292"/>
        <v/>
      </c>
      <c r="G1340" s="293" t="str">
        <f t="shared" si="292"/>
        <v/>
      </c>
      <c r="H1340" s="293" t="str">
        <f t="shared" si="292"/>
        <v/>
      </c>
      <c r="I1340" s="293" t="str">
        <f t="shared" si="292"/>
        <v/>
      </c>
      <c r="J1340" s="293" t="str">
        <f t="shared" si="292"/>
        <v/>
      </c>
      <c r="K1340" s="293" t="str">
        <f t="shared" si="292"/>
        <v/>
      </c>
      <c r="L1340" s="293" t="str">
        <f t="shared" si="292"/>
        <v/>
      </c>
      <c r="M1340" s="293" t="str">
        <f t="shared" si="292"/>
        <v/>
      </c>
      <c r="N1340" s="293" t="str">
        <f t="shared" si="292"/>
        <v/>
      </c>
      <c r="O1340" s="293" t="str">
        <f t="shared" si="292"/>
        <v/>
      </c>
      <c r="P1340" s="293" t="str">
        <f t="shared" si="291"/>
        <v/>
      </c>
      <c r="Q1340" s="293" t="str">
        <f t="shared" si="291"/>
        <v/>
      </c>
      <c r="R1340" s="293" t="str">
        <f t="shared" si="291"/>
        <v/>
      </c>
      <c r="S1340" s="293" t="str">
        <f t="shared" si="291"/>
        <v/>
      </c>
      <c r="T1340" s="293" t="str">
        <f t="shared" si="291"/>
        <v/>
      </c>
      <c r="U1340" s="293" t="str">
        <f t="shared" si="291"/>
        <v/>
      </c>
      <c r="V1340" s="293" t="str">
        <f t="shared" si="291"/>
        <v/>
      </c>
      <c r="W1340" s="293" t="str">
        <f t="shared" si="291"/>
        <v/>
      </c>
      <c r="X1340" s="293" t="str">
        <f t="shared" si="291"/>
        <v/>
      </c>
      <c r="Y1340" s="293" t="str">
        <f t="shared" si="291"/>
        <v/>
      </c>
      <c r="Z1340" s="293" t="str">
        <f t="shared" si="293"/>
        <v/>
      </c>
      <c r="AA1340" s="293" t="str">
        <f t="shared" si="293"/>
        <v/>
      </c>
      <c r="AB1340" s="293" t="str">
        <f t="shared" si="293"/>
        <v/>
      </c>
      <c r="AC1340" s="293" t="str">
        <f t="shared" si="293"/>
        <v/>
      </c>
      <c r="AD1340" s="293" t="str">
        <f t="shared" si="293"/>
        <v/>
      </c>
      <c r="AE1340" s="293" t="str">
        <f t="shared" si="293"/>
        <v/>
      </c>
      <c r="AF1340" s="293" t="str">
        <f t="shared" si="293"/>
        <v/>
      </c>
      <c r="AG1340" s="293" t="str">
        <f t="shared" si="293"/>
        <v/>
      </c>
      <c r="AH1340" s="293">
        <f t="shared" si="283"/>
        <v>0</v>
      </c>
      <c r="AI1340" s="292">
        <f t="shared" si="284"/>
        <v>1</v>
      </c>
    </row>
    <row r="1341" spans="1:35" ht="15.75" x14ac:dyDescent="0.25">
      <c r="A1341" s="3"/>
      <c r="B1341">
        <f>TABLA!D1338</f>
        <v>1360</v>
      </c>
      <c r="C1341">
        <f>TABLA!H1338</f>
        <v>18</v>
      </c>
      <c r="D1341" s="165" t="str">
        <f>TABLA!A1338</f>
        <v>F. Medicina</v>
      </c>
      <c r="E1341" s="284">
        <f>TABLA!BN1338</f>
        <v>0</v>
      </c>
      <c r="F1341" s="293" t="str">
        <f t="shared" si="292"/>
        <v/>
      </c>
      <c r="G1341" s="293" t="str">
        <f t="shared" si="292"/>
        <v/>
      </c>
      <c r="H1341" s="293" t="str">
        <f t="shared" si="292"/>
        <v/>
      </c>
      <c r="I1341" s="293" t="str">
        <f t="shared" si="292"/>
        <v/>
      </c>
      <c r="J1341" s="293" t="str">
        <f t="shared" si="292"/>
        <v/>
      </c>
      <c r="K1341" s="293" t="str">
        <f t="shared" si="292"/>
        <v/>
      </c>
      <c r="L1341" s="293" t="str">
        <f t="shared" si="292"/>
        <v/>
      </c>
      <c r="M1341" s="293" t="str">
        <f t="shared" si="292"/>
        <v/>
      </c>
      <c r="N1341" s="293" t="str">
        <f t="shared" si="292"/>
        <v/>
      </c>
      <c r="O1341" s="293" t="str">
        <f t="shared" si="292"/>
        <v/>
      </c>
      <c r="P1341" s="293" t="str">
        <f t="shared" si="291"/>
        <v/>
      </c>
      <c r="Q1341" s="293" t="str">
        <f t="shared" si="291"/>
        <v/>
      </c>
      <c r="R1341" s="293" t="str">
        <f t="shared" si="291"/>
        <v/>
      </c>
      <c r="S1341" s="293" t="str">
        <f t="shared" si="291"/>
        <v/>
      </c>
      <c r="T1341" s="293" t="str">
        <f t="shared" si="291"/>
        <v/>
      </c>
      <c r="U1341" s="293" t="str">
        <f t="shared" si="291"/>
        <v/>
      </c>
      <c r="V1341" s="293" t="str">
        <f t="shared" si="291"/>
        <v/>
      </c>
      <c r="W1341" s="293" t="str">
        <f t="shared" si="291"/>
        <v/>
      </c>
      <c r="X1341" s="293" t="str">
        <f t="shared" si="291"/>
        <v/>
      </c>
      <c r="Y1341" s="293" t="str">
        <f t="shared" si="291"/>
        <v/>
      </c>
      <c r="Z1341" s="293" t="str">
        <f t="shared" si="293"/>
        <v/>
      </c>
      <c r="AA1341" s="293" t="str">
        <f t="shared" si="293"/>
        <v/>
      </c>
      <c r="AB1341" s="293" t="str">
        <f t="shared" si="293"/>
        <v/>
      </c>
      <c r="AC1341" s="293" t="str">
        <f t="shared" si="293"/>
        <v/>
      </c>
      <c r="AD1341" s="293" t="str">
        <f t="shared" si="293"/>
        <v/>
      </c>
      <c r="AE1341" s="293" t="str">
        <f t="shared" si="293"/>
        <v/>
      </c>
      <c r="AF1341" s="293" t="str">
        <f t="shared" si="293"/>
        <v/>
      </c>
      <c r="AG1341" s="293" t="str">
        <f t="shared" si="293"/>
        <v/>
      </c>
      <c r="AH1341" s="293">
        <f t="shared" si="283"/>
        <v>0</v>
      </c>
      <c r="AI1341" s="292" t="str">
        <f t="shared" si="284"/>
        <v>X</v>
      </c>
    </row>
    <row r="1342" spans="1:35" ht="15.75" x14ac:dyDescent="0.25">
      <c r="A1342"/>
      <c r="B1342">
        <f>TABLA!D1339</f>
        <v>1361</v>
      </c>
      <c r="C1342">
        <f>TABLA!H1339</f>
        <v>21</v>
      </c>
      <c r="D1342" s="165" t="str">
        <f>TABLA!A1339</f>
        <v>F. Veterinaria</v>
      </c>
      <c r="E1342" s="284">
        <f>TABLA!BN1339</f>
        <v>0</v>
      </c>
      <c r="F1342" s="293" t="str">
        <f t="shared" si="292"/>
        <v/>
      </c>
      <c r="G1342" s="293" t="str">
        <f t="shared" si="292"/>
        <v/>
      </c>
      <c r="H1342" s="293" t="str">
        <f t="shared" si="292"/>
        <v/>
      </c>
      <c r="I1342" s="293" t="str">
        <f t="shared" si="292"/>
        <v/>
      </c>
      <c r="J1342" s="293" t="str">
        <f t="shared" si="292"/>
        <v/>
      </c>
      <c r="K1342" s="293" t="str">
        <f t="shared" si="292"/>
        <v/>
      </c>
      <c r="L1342" s="293" t="str">
        <f t="shared" si="292"/>
        <v/>
      </c>
      <c r="M1342" s="293" t="str">
        <f t="shared" si="292"/>
        <v/>
      </c>
      <c r="N1342" s="293" t="str">
        <f t="shared" si="292"/>
        <v/>
      </c>
      <c r="O1342" s="293" t="str">
        <f t="shared" si="292"/>
        <v/>
      </c>
      <c r="P1342" s="293" t="str">
        <f t="shared" si="291"/>
        <v/>
      </c>
      <c r="Q1342" s="293" t="str">
        <f t="shared" si="291"/>
        <v/>
      </c>
      <c r="R1342" s="293" t="str">
        <f t="shared" si="291"/>
        <v/>
      </c>
      <c r="S1342" s="293" t="str">
        <f t="shared" si="291"/>
        <v/>
      </c>
      <c r="T1342" s="293" t="str">
        <f t="shared" si="291"/>
        <v/>
      </c>
      <c r="U1342" s="293" t="str">
        <f t="shared" si="291"/>
        <v/>
      </c>
      <c r="V1342" s="293" t="str">
        <f t="shared" si="291"/>
        <v/>
      </c>
      <c r="W1342" s="293" t="str">
        <f t="shared" si="291"/>
        <v/>
      </c>
      <c r="X1342" s="293" t="str">
        <f t="shared" si="291"/>
        <v/>
      </c>
      <c r="Y1342" s="293" t="str">
        <f t="shared" si="291"/>
        <v/>
      </c>
      <c r="Z1342" s="293" t="str">
        <f t="shared" si="293"/>
        <v/>
      </c>
      <c r="AA1342" s="293" t="str">
        <f t="shared" si="293"/>
        <v/>
      </c>
      <c r="AB1342" s="293" t="str">
        <f t="shared" si="293"/>
        <v/>
      </c>
      <c r="AC1342" s="293" t="str">
        <f t="shared" si="293"/>
        <v/>
      </c>
      <c r="AD1342" s="293" t="str">
        <f t="shared" si="293"/>
        <v/>
      </c>
      <c r="AE1342" s="293" t="str">
        <f t="shared" si="293"/>
        <v/>
      </c>
      <c r="AF1342" s="293" t="str">
        <f t="shared" si="293"/>
        <v/>
      </c>
      <c r="AG1342" s="293" t="str">
        <f t="shared" si="293"/>
        <v/>
      </c>
      <c r="AH1342" s="293">
        <f t="shared" si="283"/>
        <v>0</v>
      </c>
      <c r="AI1342" s="292" t="str">
        <f t="shared" si="284"/>
        <v>X</v>
      </c>
    </row>
    <row r="1343" spans="1:35" ht="15.75" x14ac:dyDescent="0.25">
      <c r="A1343"/>
      <c r="B1343">
        <f>TABLA!D1340</f>
        <v>1362</v>
      </c>
      <c r="C1343">
        <f>TABLA!H1340</f>
        <v>15</v>
      </c>
      <c r="D1343" s="165" t="str">
        <f>TABLA!A1340</f>
        <v>F. Filosofía</v>
      </c>
      <c r="E1343" s="284">
        <f>TABLA!BN1340</f>
        <v>0</v>
      </c>
      <c r="F1343" s="293" t="str">
        <f t="shared" si="292"/>
        <v/>
      </c>
      <c r="G1343" s="293" t="str">
        <f t="shared" si="292"/>
        <v/>
      </c>
      <c r="H1343" s="293" t="str">
        <f t="shared" si="292"/>
        <v/>
      </c>
      <c r="I1343" s="293" t="str">
        <f t="shared" si="292"/>
        <v/>
      </c>
      <c r="J1343" s="293" t="str">
        <f t="shared" si="292"/>
        <v/>
      </c>
      <c r="K1343" s="293" t="str">
        <f t="shared" si="292"/>
        <v/>
      </c>
      <c r="L1343" s="293" t="str">
        <f t="shared" si="292"/>
        <v/>
      </c>
      <c r="M1343" s="293" t="str">
        <f t="shared" si="292"/>
        <v/>
      </c>
      <c r="N1343" s="293" t="str">
        <f t="shared" si="292"/>
        <v/>
      </c>
      <c r="O1343" s="293" t="str">
        <f t="shared" si="292"/>
        <v/>
      </c>
      <c r="P1343" s="293" t="str">
        <f t="shared" si="291"/>
        <v/>
      </c>
      <c r="Q1343" s="293" t="str">
        <f t="shared" si="291"/>
        <v/>
      </c>
      <c r="R1343" s="293" t="str">
        <f t="shared" si="291"/>
        <v/>
      </c>
      <c r="S1343" s="293" t="str">
        <f t="shared" si="291"/>
        <v/>
      </c>
      <c r="T1343" s="293" t="str">
        <f t="shared" si="291"/>
        <v/>
      </c>
      <c r="U1343" s="293" t="str">
        <f t="shared" si="291"/>
        <v/>
      </c>
      <c r="V1343" s="293" t="str">
        <f t="shared" si="291"/>
        <v/>
      </c>
      <c r="W1343" s="293" t="str">
        <f t="shared" si="291"/>
        <v/>
      </c>
      <c r="X1343" s="293" t="str">
        <f t="shared" si="291"/>
        <v/>
      </c>
      <c r="Y1343" s="293" t="str">
        <f t="shared" si="291"/>
        <v/>
      </c>
      <c r="Z1343" s="293" t="str">
        <f t="shared" si="293"/>
        <v/>
      </c>
      <c r="AA1343" s="293" t="str">
        <f t="shared" si="293"/>
        <v/>
      </c>
      <c r="AB1343" s="293" t="str">
        <f t="shared" si="293"/>
        <v/>
      </c>
      <c r="AC1343" s="293" t="str">
        <f t="shared" si="293"/>
        <v/>
      </c>
      <c r="AD1343" s="293" t="str">
        <f t="shared" si="293"/>
        <v/>
      </c>
      <c r="AE1343" s="293" t="str">
        <f t="shared" si="293"/>
        <v/>
      </c>
      <c r="AF1343" s="293" t="str">
        <f t="shared" si="293"/>
        <v/>
      </c>
      <c r="AG1343" s="293" t="str">
        <f t="shared" si="293"/>
        <v/>
      </c>
      <c r="AH1343" s="293">
        <f t="shared" si="283"/>
        <v>0</v>
      </c>
      <c r="AI1343" s="292" t="str">
        <f t="shared" si="284"/>
        <v>X</v>
      </c>
    </row>
    <row r="1344" spans="1:35" ht="39" x14ac:dyDescent="0.25">
      <c r="A1344"/>
      <c r="B1344">
        <f>TABLA!D1341</f>
        <v>1363</v>
      </c>
      <c r="C1344">
        <f>TABLA!H1341</f>
        <v>22</v>
      </c>
      <c r="D1344" s="165" t="str">
        <f>TABLA!A1341</f>
        <v>F. Enfermería, Fisioterapia y Podología</v>
      </c>
      <c r="E1344" s="284">
        <f>TABLA!BN1341</f>
        <v>0</v>
      </c>
      <c r="F1344" s="293" t="str">
        <f t="shared" si="292"/>
        <v/>
      </c>
      <c r="G1344" s="293" t="str">
        <f t="shared" si="292"/>
        <v/>
      </c>
      <c r="H1344" s="293" t="str">
        <f t="shared" si="292"/>
        <v/>
      </c>
      <c r="I1344" s="293" t="str">
        <f t="shared" si="292"/>
        <v/>
      </c>
      <c r="J1344" s="293" t="str">
        <f t="shared" si="292"/>
        <v/>
      </c>
      <c r="K1344" s="293" t="str">
        <f t="shared" si="292"/>
        <v/>
      </c>
      <c r="L1344" s="293" t="str">
        <f t="shared" si="292"/>
        <v/>
      </c>
      <c r="M1344" s="293" t="str">
        <f t="shared" si="292"/>
        <v/>
      </c>
      <c r="N1344" s="293" t="str">
        <f t="shared" si="292"/>
        <v/>
      </c>
      <c r="O1344" s="293" t="str">
        <f t="shared" si="292"/>
        <v/>
      </c>
      <c r="P1344" s="293" t="str">
        <f t="shared" si="291"/>
        <v/>
      </c>
      <c r="Q1344" s="293" t="str">
        <f t="shared" si="291"/>
        <v/>
      </c>
      <c r="R1344" s="293" t="str">
        <f t="shared" si="291"/>
        <v/>
      </c>
      <c r="S1344" s="293" t="str">
        <f t="shared" si="291"/>
        <v/>
      </c>
      <c r="T1344" s="293" t="str">
        <f t="shared" si="291"/>
        <v/>
      </c>
      <c r="U1344" s="293" t="str">
        <f t="shared" si="291"/>
        <v/>
      </c>
      <c r="V1344" s="293" t="str">
        <f t="shared" si="291"/>
        <v/>
      </c>
      <c r="W1344" s="293" t="str">
        <f t="shared" si="291"/>
        <v/>
      </c>
      <c r="X1344" s="293" t="str">
        <f t="shared" si="291"/>
        <v/>
      </c>
      <c r="Y1344" s="293" t="str">
        <f t="shared" si="291"/>
        <v/>
      </c>
      <c r="Z1344" s="293" t="str">
        <f t="shared" si="293"/>
        <v/>
      </c>
      <c r="AA1344" s="293" t="str">
        <f t="shared" si="293"/>
        <v/>
      </c>
      <c r="AB1344" s="293" t="str">
        <f t="shared" si="293"/>
        <v/>
      </c>
      <c r="AC1344" s="293" t="str">
        <f t="shared" si="293"/>
        <v/>
      </c>
      <c r="AD1344" s="293" t="str">
        <f t="shared" si="293"/>
        <v/>
      </c>
      <c r="AE1344" s="293" t="str">
        <f t="shared" si="293"/>
        <v/>
      </c>
      <c r="AF1344" s="293" t="str">
        <f t="shared" si="293"/>
        <v/>
      </c>
      <c r="AG1344" s="293" t="str">
        <f t="shared" si="293"/>
        <v/>
      </c>
      <c r="AH1344" s="293">
        <f t="shared" si="283"/>
        <v>0</v>
      </c>
      <c r="AI1344" s="292" t="str">
        <f t="shared" si="284"/>
        <v>X</v>
      </c>
    </row>
    <row r="1345" spans="1:35" ht="38.25" x14ac:dyDescent="0.25">
      <c r="A1345"/>
      <c r="B1345">
        <f>TABLA!D1342</f>
        <v>1364</v>
      </c>
      <c r="C1345">
        <f>TABLA!H1342</f>
        <v>22</v>
      </c>
      <c r="D1345" s="284" t="str">
        <f>TABLA!A1342</f>
        <v>F. Enfermería, Fisioterapia y Podología</v>
      </c>
      <c r="E1345" s="284">
        <f>TABLA!BN1342</f>
        <v>0</v>
      </c>
      <c r="F1345" s="293" t="str">
        <f t="shared" si="292"/>
        <v/>
      </c>
      <c r="G1345" s="293" t="str">
        <f t="shared" si="292"/>
        <v/>
      </c>
      <c r="H1345" s="293" t="str">
        <f t="shared" si="292"/>
        <v/>
      </c>
      <c r="I1345" s="293" t="str">
        <f t="shared" si="292"/>
        <v/>
      </c>
      <c r="J1345" s="293" t="str">
        <f t="shared" si="292"/>
        <v/>
      </c>
      <c r="K1345" s="293" t="str">
        <f t="shared" si="292"/>
        <v/>
      </c>
      <c r="L1345" s="293" t="str">
        <f t="shared" si="292"/>
        <v/>
      </c>
      <c r="M1345" s="293" t="str">
        <f t="shared" si="292"/>
        <v/>
      </c>
      <c r="N1345" s="293" t="str">
        <f t="shared" si="292"/>
        <v/>
      </c>
      <c r="O1345" s="293" t="str">
        <f t="shared" si="292"/>
        <v/>
      </c>
      <c r="P1345" s="293" t="str">
        <f t="shared" si="291"/>
        <v/>
      </c>
      <c r="Q1345" s="293" t="str">
        <f t="shared" si="291"/>
        <v/>
      </c>
      <c r="R1345" s="293" t="str">
        <f t="shared" si="291"/>
        <v/>
      </c>
      <c r="S1345" s="293" t="str">
        <f t="shared" si="291"/>
        <v/>
      </c>
      <c r="T1345" s="293" t="str">
        <f t="shared" si="291"/>
        <v/>
      </c>
      <c r="U1345" s="293" t="str">
        <f t="shared" si="291"/>
        <v/>
      </c>
      <c r="V1345" s="293" t="str">
        <f t="shared" si="291"/>
        <v/>
      </c>
      <c r="W1345" s="293" t="str">
        <f t="shared" si="291"/>
        <v/>
      </c>
      <c r="X1345" s="293" t="str">
        <f t="shared" si="291"/>
        <v/>
      </c>
      <c r="Y1345" s="293" t="str">
        <f t="shared" si="291"/>
        <v/>
      </c>
      <c r="Z1345" s="293" t="str">
        <f t="shared" si="293"/>
        <v/>
      </c>
      <c r="AA1345" s="293" t="str">
        <f t="shared" si="293"/>
        <v/>
      </c>
      <c r="AB1345" s="293" t="str">
        <f t="shared" si="293"/>
        <v/>
      </c>
      <c r="AC1345" s="293" t="str">
        <f t="shared" si="293"/>
        <v/>
      </c>
      <c r="AD1345" s="293" t="str">
        <f t="shared" si="293"/>
        <v/>
      </c>
      <c r="AE1345" s="293" t="str">
        <f t="shared" si="293"/>
        <v/>
      </c>
      <c r="AF1345" s="293" t="str">
        <f t="shared" si="293"/>
        <v/>
      </c>
      <c r="AG1345" s="293" t="str">
        <f t="shared" si="293"/>
        <v/>
      </c>
      <c r="AH1345" s="293">
        <f t="shared" si="283"/>
        <v>0</v>
      </c>
      <c r="AI1345" s="292" t="str">
        <f t="shared" si="284"/>
        <v>X</v>
      </c>
    </row>
    <row r="1346" spans="1:35" ht="25.5" x14ac:dyDescent="0.25">
      <c r="A1346"/>
      <c r="B1346">
        <f>TABLA!D1343</f>
        <v>1365</v>
      </c>
      <c r="C1346">
        <f>TABLA!H1343</f>
        <v>13</v>
      </c>
      <c r="D1346" s="165" t="str">
        <f>TABLA!A1343</f>
        <v>F. Farmacia</v>
      </c>
      <c r="E1346" s="284" t="str">
        <f>TABLA!BN1343</f>
        <v xml:space="preserve">Dejar algún ejemplar de cada libro siempre en la biblioteca, sin reservar, para poder cogerlo en la biblioteca sin tener que llevárselo a casa para que no te lo quite otra persona  </v>
      </c>
      <c r="F1346" s="293" t="str">
        <f t="shared" si="292"/>
        <v/>
      </c>
      <c r="G1346" s="293" t="str">
        <f t="shared" si="292"/>
        <v/>
      </c>
      <c r="H1346" s="293" t="str">
        <f t="shared" si="292"/>
        <v/>
      </c>
      <c r="I1346" s="293" t="str">
        <f t="shared" si="292"/>
        <v/>
      </c>
      <c r="J1346" s="293" t="str">
        <f t="shared" si="292"/>
        <v/>
      </c>
      <c r="K1346" s="293" t="str">
        <f t="shared" si="292"/>
        <v/>
      </c>
      <c r="L1346" s="293" t="str">
        <f t="shared" si="292"/>
        <v/>
      </c>
      <c r="M1346" s="293" t="str">
        <f t="shared" si="292"/>
        <v/>
      </c>
      <c r="N1346" s="293" t="str">
        <f t="shared" si="292"/>
        <v/>
      </c>
      <c r="O1346" s="293" t="str">
        <f t="shared" si="292"/>
        <v/>
      </c>
      <c r="P1346" s="293" t="str">
        <f t="shared" si="292"/>
        <v/>
      </c>
      <c r="Q1346" s="293" t="str">
        <f t="shared" si="292"/>
        <v/>
      </c>
      <c r="R1346" s="293" t="str">
        <f t="shared" si="292"/>
        <v/>
      </c>
      <c r="S1346" s="293" t="str">
        <f t="shared" si="292"/>
        <v/>
      </c>
      <c r="T1346" s="293" t="str">
        <f t="shared" si="292"/>
        <v/>
      </c>
      <c r="U1346" s="293" t="str">
        <f t="shared" si="292"/>
        <v/>
      </c>
      <c r="V1346" s="293" t="str">
        <f t="shared" ref="P1346:AE1361" si="294">IFERROR((IF(FIND(V$1,$E1346,1)&gt;0,"x")),"")</f>
        <v/>
      </c>
      <c r="W1346" s="293" t="str">
        <f t="shared" si="294"/>
        <v/>
      </c>
      <c r="X1346" s="293" t="str">
        <f t="shared" si="294"/>
        <v/>
      </c>
      <c r="Y1346" s="293" t="str">
        <f t="shared" si="294"/>
        <v/>
      </c>
      <c r="Z1346" s="293" t="str">
        <f t="shared" si="293"/>
        <v/>
      </c>
      <c r="AA1346" s="293" t="str">
        <f t="shared" si="293"/>
        <v>x</v>
      </c>
      <c r="AB1346" s="293" t="str">
        <f t="shared" si="293"/>
        <v/>
      </c>
      <c r="AC1346" s="293" t="str">
        <f t="shared" si="293"/>
        <v/>
      </c>
      <c r="AD1346" s="293" t="str">
        <f t="shared" si="293"/>
        <v/>
      </c>
      <c r="AE1346" s="293" t="str">
        <f t="shared" si="293"/>
        <v/>
      </c>
      <c r="AF1346" s="293" t="str">
        <f t="shared" si="293"/>
        <v/>
      </c>
      <c r="AG1346" s="293" t="str">
        <f t="shared" si="293"/>
        <v/>
      </c>
      <c r="AH1346" s="293">
        <f t="shared" si="283"/>
        <v>1</v>
      </c>
      <c r="AI1346" s="292">
        <f t="shared" si="284"/>
        <v>1</v>
      </c>
    </row>
    <row r="1347" spans="1:35" ht="15.75" x14ac:dyDescent="0.25">
      <c r="A1347"/>
      <c r="B1347">
        <f>TABLA!D1344</f>
        <v>1366</v>
      </c>
      <c r="C1347">
        <f>TABLA!H1344</f>
        <v>15</v>
      </c>
      <c r="D1347" s="284" t="str">
        <f>TABLA!A1344</f>
        <v>F. Filosofía</v>
      </c>
      <c r="E1347" s="284">
        <f>TABLA!BN1344</f>
        <v>0</v>
      </c>
      <c r="F1347" s="293" t="str">
        <f t="shared" ref="F1347:U1362" si="295">IFERROR((IF(FIND(F$1,$E1347,1)&gt;0,"x")),"")</f>
        <v/>
      </c>
      <c r="G1347" s="293" t="str">
        <f t="shared" si="295"/>
        <v/>
      </c>
      <c r="H1347" s="293" t="str">
        <f t="shared" si="295"/>
        <v/>
      </c>
      <c r="I1347" s="293" t="str">
        <f t="shared" si="295"/>
        <v/>
      </c>
      <c r="J1347" s="293" t="str">
        <f t="shared" si="295"/>
        <v/>
      </c>
      <c r="K1347" s="293" t="str">
        <f t="shared" si="295"/>
        <v/>
      </c>
      <c r="L1347" s="293" t="str">
        <f t="shared" si="295"/>
        <v/>
      </c>
      <c r="M1347" s="293" t="str">
        <f t="shared" si="295"/>
        <v/>
      </c>
      <c r="N1347" s="293" t="str">
        <f t="shared" si="295"/>
        <v/>
      </c>
      <c r="O1347" s="293" t="str">
        <f t="shared" si="295"/>
        <v/>
      </c>
      <c r="P1347" s="293" t="str">
        <f t="shared" si="294"/>
        <v/>
      </c>
      <c r="Q1347" s="293" t="str">
        <f t="shared" si="294"/>
        <v/>
      </c>
      <c r="R1347" s="293" t="str">
        <f t="shared" si="294"/>
        <v/>
      </c>
      <c r="S1347" s="293" t="str">
        <f t="shared" si="294"/>
        <v/>
      </c>
      <c r="T1347" s="293" t="str">
        <f t="shared" si="294"/>
        <v/>
      </c>
      <c r="U1347" s="293" t="str">
        <f t="shared" si="294"/>
        <v/>
      </c>
      <c r="V1347" s="293" t="str">
        <f t="shared" si="294"/>
        <v/>
      </c>
      <c r="W1347" s="293" t="str">
        <f t="shared" si="294"/>
        <v/>
      </c>
      <c r="X1347" s="293" t="str">
        <f t="shared" si="294"/>
        <v/>
      </c>
      <c r="Y1347" s="293" t="str">
        <f t="shared" si="294"/>
        <v/>
      </c>
      <c r="Z1347" s="293" t="str">
        <f t="shared" si="294"/>
        <v/>
      </c>
      <c r="AA1347" s="293" t="str">
        <f t="shared" si="294"/>
        <v/>
      </c>
      <c r="AB1347" s="293" t="str">
        <f t="shared" si="294"/>
        <v/>
      </c>
      <c r="AC1347" s="293" t="str">
        <f t="shared" si="294"/>
        <v/>
      </c>
      <c r="AD1347" s="293" t="str">
        <f t="shared" si="294"/>
        <v/>
      </c>
      <c r="AE1347" s="293" t="str">
        <f t="shared" si="294"/>
        <v/>
      </c>
      <c r="AF1347" s="293" t="str">
        <f t="shared" ref="Z1347:AG1362" si="296">IFERROR((IF(FIND(AF$1,$E1347,1)&gt;0,"x")),"")</f>
        <v/>
      </c>
      <c r="AG1347" s="293" t="str">
        <f t="shared" si="296"/>
        <v/>
      </c>
      <c r="AH1347" s="293">
        <f t="shared" si="283"/>
        <v>0</v>
      </c>
      <c r="AI1347" s="292" t="str">
        <f t="shared" si="284"/>
        <v>X</v>
      </c>
    </row>
    <row r="1348" spans="1:35" ht="26.25" x14ac:dyDescent="0.25">
      <c r="A1348"/>
      <c r="B1348">
        <f>TABLA!D1345</f>
        <v>1367</v>
      </c>
      <c r="C1348">
        <f>TABLA!H1345</f>
        <v>2</v>
      </c>
      <c r="D1348" s="165" t="str">
        <f>TABLA!A1345</f>
        <v>F. Ciencias Biológicas</v>
      </c>
      <c r="E1348" s="284">
        <f>TABLA!BN1345</f>
        <v>0</v>
      </c>
      <c r="F1348" s="293" t="str">
        <f t="shared" si="295"/>
        <v/>
      </c>
      <c r="G1348" s="293" t="str">
        <f t="shared" si="295"/>
        <v/>
      </c>
      <c r="H1348" s="293" t="str">
        <f t="shared" si="295"/>
        <v/>
      </c>
      <c r="I1348" s="293" t="str">
        <f t="shared" si="295"/>
        <v/>
      </c>
      <c r="J1348" s="293" t="str">
        <f t="shared" si="295"/>
        <v/>
      </c>
      <c r="K1348" s="293" t="str">
        <f t="shared" si="295"/>
        <v/>
      </c>
      <c r="L1348" s="293" t="str">
        <f t="shared" si="295"/>
        <v/>
      </c>
      <c r="M1348" s="293" t="str">
        <f t="shared" si="295"/>
        <v/>
      </c>
      <c r="N1348" s="293" t="str">
        <f t="shared" si="295"/>
        <v/>
      </c>
      <c r="O1348" s="293" t="str">
        <f t="shared" si="295"/>
        <v/>
      </c>
      <c r="P1348" s="293" t="str">
        <f t="shared" si="294"/>
        <v/>
      </c>
      <c r="Q1348" s="293" t="str">
        <f t="shared" si="294"/>
        <v/>
      </c>
      <c r="R1348" s="293" t="str">
        <f t="shared" si="294"/>
        <v/>
      </c>
      <c r="S1348" s="293" t="str">
        <f t="shared" si="294"/>
        <v/>
      </c>
      <c r="T1348" s="293" t="str">
        <f t="shared" si="294"/>
        <v/>
      </c>
      <c r="U1348" s="293" t="str">
        <f t="shared" si="294"/>
        <v/>
      </c>
      <c r="V1348" s="293" t="str">
        <f t="shared" si="294"/>
        <v/>
      </c>
      <c r="W1348" s="293" t="str">
        <f t="shared" si="294"/>
        <v/>
      </c>
      <c r="X1348" s="293" t="str">
        <f t="shared" si="294"/>
        <v/>
      </c>
      <c r="Y1348" s="293" t="str">
        <f t="shared" si="294"/>
        <v/>
      </c>
      <c r="Z1348" s="293" t="str">
        <f t="shared" si="296"/>
        <v/>
      </c>
      <c r="AA1348" s="293" t="str">
        <f t="shared" si="296"/>
        <v/>
      </c>
      <c r="AB1348" s="293" t="str">
        <f t="shared" si="296"/>
        <v/>
      </c>
      <c r="AC1348" s="293" t="str">
        <f t="shared" si="296"/>
        <v/>
      </c>
      <c r="AD1348" s="293" t="str">
        <f t="shared" si="296"/>
        <v/>
      </c>
      <c r="AE1348" s="293" t="str">
        <f t="shared" si="296"/>
        <v/>
      </c>
      <c r="AF1348" s="293" t="str">
        <f t="shared" si="296"/>
        <v/>
      </c>
      <c r="AG1348" s="293" t="str">
        <f t="shared" si="296"/>
        <v/>
      </c>
      <c r="AH1348" s="293">
        <f t="shared" ref="AH1348:AH1411" si="297">COUNTIF(F1348:AG1348,"x")</f>
        <v>0</v>
      </c>
      <c r="AI1348" s="292" t="str">
        <f t="shared" ref="AI1348:AI1411" si="298">IF(E1348=0,"X",1)</f>
        <v>X</v>
      </c>
    </row>
    <row r="1349" spans="1:35" ht="38.25" x14ac:dyDescent="0.25">
      <c r="A1349"/>
      <c r="B1349">
        <f>TABLA!D1346</f>
        <v>1368</v>
      </c>
      <c r="C1349">
        <f>TABLA!H1346</f>
        <v>2</v>
      </c>
      <c r="D1349" s="284" t="str">
        <f>TABLA!A1346</f>
        <v>F. Ciencias Biológicas</v>
      </c>
      <c r="E1349" s="284" t="str">
        <f>TABLA!BN1346</f>
        <v>&lt;br&gt;No he asistido a ningún curso de formación de usuarios porque no sabía de la existencia de ellos ni que se imparte en los mismos.&lt;br&gt;&lt;br&gt;Para mi lo más importante a mejorar sería el horario, un poco más amplio hasta las 21:30h durante todo el curso, incluso más tarde en época de exámenes.&lt;br&gt;&lt;br&gt;&lt;br&gt;Un saludo.</v>
      </c>
      <c r="F1349" s="293" t="str">
        <f t="shared" si="295"/>
        <v/>
      </c>
      <c r="G1349" s="293" t="str">
        <f t="shared" si="295"/>
        <v/>
      </c>
      <c r="H1349" s="293" t="str">
        <f t="shared" si="295"/>
        <v/>
      </c>
      <c r="I1349" s="293" t="str">
        <f t="shared" si="295"/>
        <v/>
      </c>
      <c r="J1349" s="293" t="str">
        <f t="shared" si="295"/>
        <v/>
      </c>
      <c r="K1349" s="293" t="str">
        <f t="shared" si="295"/>
        <v/>
      </c>
      <c r="L1349" s="293" t="str">
        <f t="shared" si="295"/>
        <v/>
      </c>
      <c r="M1349" s="293" t="str">
        <f t="shared" si="295"/>
        <v/>
      </c>
      <c r="N1349" s="293" t="str">
        <f t="shared" si="295"/>
        <v/>
      </c>
      <c r="O1349" s="293" t="str">
        <f t="shared" si="295"/>
        <v/>
      </c>
      <c r="P1349" s="293" t="str">
        <f t="shared" si="294"/>
        <v>x</v>
      </c>
      <c r="Q1349" s="293" t="str">
        <f t="shared" si="294"/>
        <v/>
      </c>
      <c r="R1349" s="293" t="str">
        <f t="shared" si="294"/>
        <v/>
      </c>
      <c r="S1349" s="293" t="str">
        <f t="shared" si="294"/>
        <v/>
      </c>
      <c r="T1349" s="293" t="str">
        <f t="shared" si="294"/>
        <v/>
      </c>
      <c r="U1349" s="293" t="str">
        <f t="shared" si="294"/>
        <v/>
      </c>
      <c r="V1349" s="293" t="str">
        <f t="shared" si="294"/>
        <v/>
      </c>
      <c r="W1349" s="293" t="str">
        <f t="shared" si="294"/>
        <v/>
      </c>
      <c r="X1349" s="293" t="str">
        <f t="shared" si="294"/>
        <v/>
      </c>
      <c r="Y1349" s="293" t="str">
        <f t="shared" si="294"/>
        <v/>
      </c>
      <c r="Z1349" s="293" t="str">
        <f t="shared" si="296"/>
        <v/>
      </c>
      <c r="AA1349" s="293" t="str">
        <f t="shared" si="296"/>
        <v/>
      </c>
      <c r="AB1349" s="293" t="str">
        <f t="shared" si="296"/>
        <v/>
      </c>
      <c r="AC1349" s="293" t="str">
        <f t="shared" si="296"/>
        <v/>
      </c>
      <c r="AD1349" s="293" t="str">
        <f t="shared" si="296"/>
        <v/>
      </c>
      <c r="AE1349" s="293" t="str">
        <f t="shared" si="296"/>
        <v/>
      </c>
      <c r="AF1349" s="293" t="str">
        <f t="shared" si="296"/>
        <v/>
      </c>
      <c r="AG1349" s="293" t="str">
        <f t="shared" si="296"/>
        <v/>
      </c>
      <c r="AH1349" s="293">
        <f t="shared" si="297"/>
        <v>1</v>
      </c>
      <c r="AI1349" s="292">
        <f t="shared" si="298"/>
        <v>1</v>
      </c>
    </row>
    <row r="1350" spans="1:35" ht="15.75" x14ac:dyDescent="0.25">
      <c r="A1350"/>
      <c r="B1350">
        <f>TABLA!D1347</f>
        <v>1369</v>
      </c>
      <c r="C1350">
        <f>TABLA!H1347</f>
        <v>15</v>
      </c>
      <c r="D1350" s="284" t="str">
        <f>TABLA!A1347</f>
        <v>F. Filosofía</v>
      </c>
      <c r="E1350" s="284">
        <f>TABLA!BN1347</f>
        <v>0</v>
      </c>
      <c r="F1350" s="293" t="str">
        <f t="shared" si="295"/>
        <v/>
      </c>
      <c r="G1350" s="293" t="str">
        <f t="shared" si="295"/>
        <v/>
      </c>
      <c r="H1350" s="293" t="str">
        <f t="shared" si="295"/>
        <v/>
      </c>
      <c r="I1350" s="293" t="str">
        <f t="shared" si="295"/>
        <v/>
      </c>
      <c r="J1350" s="293" t="str">
        <f t="shared" si="295"/>
        <v/>
      </c>
      <c r="K1350" s="293" t="str">
        <f t="shared" si="295"/>
        <v/>
      </c>
      <c r="L1350" s="293" t="str">
        <f t="shared" si="295"/>
        <v/>
      </c>
      <c r="M1350" s="293" t="str">
        <f t="shared" si="295"/>
        <v/>
      </c>
      <c r="N1350" s="293" t="str">
        <f t="shared" si="295"/>
        <v/>
      </c>
      <c r="O1350" s="293" t="str">
        <f t="shared" si="295"/>
        <v/>
      </c>
      <c r="P1350" s="293" t="str">
        <f t="shared" si="294"/>
        <v/>
      </c>
      <c r="Q1350" s="293" t="str">
        <f t="shared" si="294"/>
        <v/>
      </c>
      <c r="R1350" s="293" t="str">
        <f t="shared" si="294"/>
        <v/>
      </c>
      <c r="S1350" s="293" t="str">
        <f t="shared" si="294"/>
        <v/>
      </c>
      <c r="T1350" s="293" t="str">
        <f t="shared" si="294"/>
        <v/>
      </c>
      <c r="U1350" s="293" t="str">
        <f t="shared" si="294"/>
        <v/>
      </c>
      <c r="V1350" s="293" t="str">
        <f t="shared" si="294"/>
        <v/>
      </c>
      <c r="W1350" s="293" t="str">
        <f t="shared" si="294"/>
        <v/>
      </c>
      <c r="X1350" s="293" t="str">
        <f t="shared" si="294"/>
        <v/>
      </c>
      <c r="Y1350" s="293" t="str">
        <f t="shared" si="294"/>
        <v/>
      </c>
      <c r="Z1350" s="293" t="str">
        <f t="shared" si="296"/>
        <v/>
      </c>
      <c r="AA1350" s="293" t="str">
        <f t="shared" si="296"/>
        <v/>
      </c>
      <c r="AB1350" s="293" t="str">
        <f t="shared" si="296"/>
        <v/>
      </c>
      <c r="AC1350" s="293" t="str">
        <f t="shared" si="296"/>
        <v/>
      </c>
      <c r="AD1350" s="293" t="str">
        <f t="shared" si="296"/>
        <v/>
      </c>
      <c r="AE1350" s="293" t="str">
        <f t="shared" si="296"/>
        <v/>
      </c>
      <c r="AF1350" s="293" t="str">
        <f t="shared" si="296"/>
        <v/>
      </c>
      <c r="AG1350" s="293" t="str">
        <f t="shared" si="296"/>
        <v/>
      </c>
      <c r="AH1350" s="293">
        <f t="shared" si="297"/>
        <v>0</v>
      </c>
      <c r="AI1350" s="292" t="str">
        <f t="shared" si="298"/>
        <v>X</v>
      </c>
    </row>
    <row r="1351" spans="1:35" ht="26.25" x14ac:dyDescent="0.25">
      <c r="A1351"/>
      <c r="B1351">
        <f>TABLA!D1348</f>
        <v>1370</v>
      </c>
      <c r="C1351">
        <f>TABLA!H1348</f>
        <v>16</v>
      </c>
      <c r="D1351" s="165" t="str">
        <f>TABLA!A1348</f>
        <v>F. Geografía e Historia</v>
      </c>
      <c r="E1351" s="284" t="str">
        <f>TABLA!BN1348</f>
        <v>La biblioteca debería estar abierta a las 08:00, al mismo tiempo que la Facultad, y no debería cerrarse NUNCA el acceso por la planta baja</v>
      </c>
      <c r="F1351" s="293" t="str">
        <f t="shared" si="295"/>
        <v/>
      </c>
      <c r="G1351" s="293" t="str">
        <f t="shared" si="295"/>
        <v/>
      </c>
      <c r="H1351" s="293" t="str">
        <f t="shared" si="295"/>
        <v/>
      </c>
      <c r="I1351" s="293" t="str">
        <f t="shared" si="295"/>
        <v/>
      </c>
      <c r="J1351" s="293" t="str">
        <f t="shared" si="295"/>
        <v/>
      </c>
      <c r="K1351" s="293" t="str">
        <f t="shared" si="295"/>
        <v/>
      </c>
      <c r="L1351" s="293" t="str">
        <f t="shared" si="295"/>
        <v/>
      </c>
      <c r="M1351" s="293" t="str">
        <f t="shared" si="295"/>
        <v/>
      </c>
      <c r="N1351" s="293" t="str">
        <f t="shared" si="295"/>
        <v/>
      </c>
      <c r="O1351" s="293" t="str">
        <f t="shared" si="295"/>
        <v/>
      </c>
      <c r="P1351" s="293" t="str">
        <f t="shared" si="294"/>
        <v/>
      </c>
      <c r="Q1351" s="293" t="str">
        <f t="shared" si="294"/>
        <v/>
      </c>
      <c r="R1351" s="293" t="str">
        <f t="shared" si="294"/>
        <v/>
      </c>
      <c r="S1351" s="293" t="str">
        <f t="shared" si="294"/>
        <v/>
      </c>
      <c r="T1351" s="293" t="str">
        <f t="shared" si="294"/>
        <v/>
      </c>
      <c r="U1351" s="293" t="str">
        <f t="shared" si="294"/>
        <v/>
      </c>
      <c r="V1351" s="293" t="str">
        <f t="shared" si="294"/>
        <v/>
      </c>
      <c r="W1351" s="293" t="str">
        <f t="shared" si="294"/>
        <v/>
      </c>
      <c r="X1351" s="293" t="str">
        <f t="shared" si="294"/>
        <v/>
      </c>
      <c r="Y1351" s="293" t="str">
        <f t="shared" si="294"/>
        <v/>
      </c>
      <c r="Z1351" s="293" t="str">
        <f t="shared" si="296"/>
        <v/>
      </c>
      <c r="AA1351" s="293" t="str">
        <f t="shared" si="296"/>
        <v/>
      </c>
      <c r="AB1351" s="293" t="str">
        <f t="shared" si="296"/>
        <v/>
      </c>
      <c r="AC1351" s="293" t="str">
        <f t="shared" si="296"/>
        <v/>
      </c>
      <c r="AD1351" s="293" t="str">
        <f t="shared" si="296"/>
        <v/>
      </c>
      <c r="AE1351" s="293" t="str">
        <f t="shared" si="296"/>
        <v/>
      </c>
      <c r="AF1351" s="293" t="str">
        <f t="shared" si="296"/>
        <v/>
      </c>
      <c r="AG1351" s="293" t="str">
        <f t="shared" si="296"/>
        <v/>
      </c>
      <c r="AH1351" s="293">
        <f t="shared" si="297"/>
        <v>0</v>
      </c>
      <c r="AI1351" s="292">
        <f t="shared" si="298"/>
        <v>1</v>
      </c>
    </row>
    <row r="1352" spans="1:35" ht="26.25" x14ac:dyDescent="0.25">
      <c r="A1352"/>
      <c r="B1352">
        <f>TABLA!D1349</f>
        <v>1371</v>
      </c>
      <c r="C1352">
        <f>TABLA!H1349</f>
        <v>10</v>
      </c>
      <c r="D1352" s="165" t="str">
        <f>TABLA!A1349</f>
        <v>F. Ciencias Químicas</v>
      </c>
      <c r="E1352" s="284">
        <f>TABLA!BN1349</f>
        <v>0</v>
      </c>
      <c r="F1352" s="293" t="str">
        <f t="shared" si="295"/>
        <v/>
      </c>
      <c r="G1352" s="293" t="str">
        <f t="shared" si="295"/>
        <v/>
      </c>
      <c r="H1352" s="293" t="str">
        <f t="shared" si="295"/>
        <v/>
      </c>
      <c r="I1352" s="293" t="str">
        <f t="shared" si="295"/>
        <v/>
      </c>
      <c r="J1352" s="293" t="str">
        <f t="shared" si="295"/>
        <v/>
      </c>
      <c r="K1352" s="293" t="str">
        <f t="shared" si="295"/>
        <v/>
      </c>
      <c r="L1352" s="293" t="str">
        <f t="shared" si="295"/>
        <v/>
      </c>
      <c r="M1352" s="293" t="str">
        <f t="shared" si="295"/>
        <v/>
      </c>
      <c r="N1352" s="293" t="str">
        <f t="shared" si="295"/>
        <v/>
      </c>
      <c r="O1352" s="293" t="str">
        <f t="shared" si="295"/>
        <v/>
      </c>
      <c r="P1352" s="293" t="str">
        <f t="shared" si="294"/>
        <v/>
      </c>
      <c r="Q1352" s="293" t="str">
        <f t="shared" si="294"/>
        <v/>
      </c>
      <c r="R1352" s="293" t="str">
        <f t="shared" si="294"/>
        <v/>
      </c>
      <c r="S1352" s="293" t="str">
        <f t="shared" si="294"/>
        <v/>
      </c>
      <c r="T1352" s="293" t="str">
        <f t="shared" si="294"/>
        <v/>
      </c>
      <c r="U1352" s="293" t="str">
        <f t="shared" si="294"/>
        <v/>
      </c>
      <c r="V1352" s="293" t="str">
        <f t="shared" si="294"/>
        <v/>
      </c>
      <c r="W1352" s="293" t="str">
        <f t="shared" si="294"/>
        <v/>
      </c>
      <c r="X1352" s="293" t="str">
        <f t="shared" si="294"/>
        <v/>
      </c>
      <c r="Y1352" s="293" t="str">
        <f t="shared" si="294"/>
        <v/>
      </c>
      <c r="Z1352" s="293" t="str">
        <f t="shared" si="296"/>
        <v/>
      </c>
      <c r="AA1352" s="293" t="str">
        <f t="shared" si="296"/>
        <v/>
      </c>
      <c r="AB1352" s="293" t="str">
        <f t="shared" si="296"/>
        <v/>
      </c>
      <c r="AC1352" s="293" t="str">
        <f t="shared" si="296"/>
        <v/>
      </c>
      <c r="AD1352" s="293" t="str">
        <f t="shared" si="296"/>
        <v/>
      </c>
      <c r="AE1352" s="293" t="str">
        <f t="shared" si="296"/>
        <v/>
      </c>
      <c r="AF1352" s="293" t="str">
        <f t="shared" si="296"/>
        <v/>
      </c>
      <c r="AG1352" s="293" t="str">
        <f t="shared" si="296"/>
        <v/>
      </c>
      <c r="AH1352" s="293">
        <f t="shared" si="297"/>
        <v>0</v>
      </c>
      <c r="AI1352" s="292" t="str">
        <f t="shared" si="298"/>
        <v>X</v>
      </c>
    </row>
    <row r="1353" spans="1:35" ht="26.25" x14ac:dyDescent="0.25">
      <c r="A1353"/>
      <c r="B1353">
        <f>TABLA!D1350</f>
        <v>1372</v>
      </c>
      <c r="C1353">
        <f>TABLA!H1350</f>
        <v>16</v>
      </c>
      <c r="D1353" s="165" t="str">
        <f>TABLA!A1350</f>
        <v>F. Geografía e Historia</v>
      </c>
      <c r="E1353" s="284">
        <f>TABLA!BN1350</f>
        <v>0</v>
      </c>
      <c r="F1353" s="293" t="str">
        <f t="shared" si="295"/>
        <v/>
      </c>
      <c r="G1353" s="293" t="str">
        <f t="shared" si="295"/>
        <v/>
      </c>
      <c r="H1353" s="293" t="str">
        <f t="shared" si="295"/>
        <v/>
      </c>
      <c r="I1353" s="293" t="str">
        <f t="shared" si="295"/>
        <v/>
      </c>
      <c r="J1353" s="293" t="str">
        <f t="shared" si="295"/>
        <v/>
      </c>
      <c r="K1353" s="293" t="str">
        <f t="shared" si="295"/>
        <v/>
      </c>
      <c r="L1353" s="293" t="str">
        <f t="shared" si="295"/>
        <v/>
      </c>
      <c r="M1353" s="293" t="str">
        <f t="shared" si="295"/>
        <v/>
      </c>
      <c r="N1353" s="293" t="str">
        <f t="shared" si="295"/>
        <v/>
      </c>
      <c r="O1353" s="293" t="str">
        <f t="shared" si="295"/>
        <v/>
      </c>
      <c r="P1353" s="293" t="str">
        <f t="shared" si="294"/>
        <v/>
      </c>
      <c r="Q1353" s="293" t="str">
        <f t="shared" si="294"/>
        <v/>
      </c>
      <c r="R1353" s="293" t="str">
        <f t="shared" si="294"/>
        <v/>
      </c>
      <c r="S1353" s="293" t="str">
        <f t="shared" si="294"/>
        <v/>
      </c>
      <c r="T1353" s="293" t="str">
        <f t="shared" si="294"/>
        <v/>
      </c>
      <c r="U1353" s="293" t="str">
        <f t="shared" si="294"/>
        <v/>
      </c>
      <c r="V1353" s="293" t="str">
        <f t="shared" si="294"/>
        <v/>
      </c>
      <c r="W1353" s="293" t="str">
        <f t="shared" si="294"/>
        <v/>
      </c>
      <c r="X1353" s="293" t="str">
        <f t="shared" si="294"/>
        <v/>
      </c>
      <c r="Y1353" s="293" t="str">
        <f t="shared" si="294"/>
        <v/>
      </c>
      <c r="Z1353" s="293" t="str">
        <f t="shared" si="296"/>
        <v/>
      </c>
      <c r="AA1353" s="293" t="str">
        <f t="shared" si="296"/>
        <v/>
      </c>
      <c r="AB1353" s="293" t="str">
        <f t="shared" si="296"/>
        <v/>
      </c>
      <c r="AC1353" s="293" t="str">
        <f t="shared" si="296"/>
        <v/>
      </c>
      <c r="AD1353" s="293" t="str">
        <f t="shared" si="296"/>
        <v/>
      </c>
      <c r="AE1353" s="293" t="str">
        <f t="shared" si="296"/>
        <v/>
      </c>
      <c r="AF1353" s="293" t="str">
        <f t="shared" si="296"/>
        <v/>
      </c>
      <c r="AG1353" s="293" t="str">
        <f t="shared" si="296"/>
        <v/>
      </c>
      <c r="AH1353" s="293">
        <f t="shared" si="297"/>
        <v>0</v>
      </c>
      <c r="AI1353" s="292" t="str">
        <f t="shared" si="298"/>
        <v>X</v>
      </c>
    </row>
    <row r="1354" spans="1:35" ht="25.5" x14ac:dyDescent="0.25">
      <c r="A1354"/>
      <c r="B1354">
        <f>TABLA!D1351</f>
        <v>1373</v>
      </c>
      <c r="C1354">
        <f>TABLA!H1351</f>
        <v>6</v>
      </c>
      <c r="D1354" s="284" t="str">
        <f>TABLA!A1351</f>
        <v>F. Ciencias Físicas</v>
      </c>
      <c r="E1354" s="284" t="str">
        <f>TABLA!BN1351</f>
        <v>No he ido a cursos porque la información que se impartía ya la conocía o porque el horario no me coincidía bien.</v>
      </c>
      <c r="F1354" s="293" t="str">
        <f t="shared" si="295"/>
        <v/>
      </c>
      <c r="G1354" s="293" t="str">
        <f t="shared" si="295"/>
        <v/>
      </c>
      <c r="H1354" s="293" t="str">
        <f t="shared" si="295"/>
        <v/>
      </c>
      <c r="I1354" s="293" t="str">
        <f t="shared" si="295"/>
        <v/>
      </c>
      <c r="J1354" s="293" t="str">
        <f t="shared" si="295"/>
        <v/>
      </c>
      <c r="K1354" s="293" t="str">
        <f t="shared" si="295"/>
        <v/>
      </c>
      <c r="L1354" s="293" t="str">
        <f t="shared" si="295"/>
        <v/>
      </c>
      <c r="M1354" s="293" t="str">
        <f t="shared" si="295"/>
        <v/>
      </c>
      <c r="N1354" s="293" t="str">
        <f t="shared" si="295"/>
        <v/>
      </c>
      <c r="O1354" s="293" t="str">
        <f t="shared" si="295"/>
        <v/>
      </c>
      <c r="P1354" s="293" t="str">
        <f t="shared" si="294"/>
        <v>x</v>
      </c>
      <c r="Q1354" s="293" t="str">
        <f t="shared" si="294"/>
        <v/>
      </c>
      <c r="R1354" s="293" t="str">
        <f t="shared" si="294"/>
        <v/>
      </c>
      <c r="S1354" s="293" t="str">
        <f t="shared" si="294"/>
        <v/>
      </c>
      <c r="T1354" s="293" t="str">
        <f t="shared" si="294"/>
        <v/>
      </c>
      <c r="U1354" s="293" t="str">
        <f t="shared" si="294"/>
        <v/>
      </c>
      <c r="V1354" s="293" t="str">
        <f t="shared" si="294"/>
        <v/>
      </c>
      <c r="W1354" s="293" t="str">
        <f t="shared" si="294"/>
        <v/>
      </c>
      <c r="X1354" s="293" t="str">
        <f t="shared" si="294"/>
        <v/>
      </c>
      <c r="Y1354" s="293" t="str">
        <f t="shared" si="294"/>
        <v/>
      </c>
      <c r="Z1354" s="293" t="str">
        <f t="shared" si="296"/>
        <v/>
      </c>
      <c r="AA1354" s="293" t="str">
        <f t="shared" si="296"/>
        <v/>
      </c>
      <c r="AB1354" s="293" t="str">
        <f t="shared" si="296"/>
        <v/>
      </c>
      <c r="AC1354" s="293" t="str">
        <f t="shared" si="296"/>
        <v/>
      </c>
      <c r="AD1354" s="293" t="str">
        <f t="shared" si="296"/>
        <v/>
      </c>
      <c r="AE1354" s="293" t="str">
        <f t="shared" si="296"/>
        <v>x</v>
      </c>
      <c r="AF1354" s="293" t="str">
        <f t="shared" si="296"/>
        <v/>
      </c>
      <c r="AG1354" s="293" t="str">
        <f t="shared" si="296"/>
        <v/>
      </c>
      <c r="AH1354" s="293">
        <f t="shared" si="297"/>
        <v>2</v>
      </c>
      <c r="AI1354" s="292">
        <f t="shared" si="298"/>
        <v>1</v>
      </c>
    </row>
    <row r="1355" spans="1:35" ht="26.25" x14ac:dyDescent="0.25">
      <c r="A1355"/>
      <c r="B1355">
        <f>TABLA!D1352</f>
        <v>1374</v>
      </c>
      <c r="C1355">
        <f>TABLA!H1352</f>
        <v>8</v>
      </c>
      <c r="D1355" s="165" t="str">
        <f>TABLA!A1352</f>
        <v>F. Ciencias Matemáticas</v>
      </c>
      <c r="E1355" s="284">
        <f>TABLA!BN1352</f>
        <v>0</v>
      </c>
      <c r="F1355" s="293" t="str">
        <f t="shared" si="295"/>
        <v/>
      </c>
      <c r="G1355" s="293" t="str">
        <f t="shared" si="295"/>
        <v/>
      </c>
      <c r="H1355" s="293" t="str">
        <f t="shared" si="295"/>
        <v/>
      </c>
      <c r="I1355" s="293" t="str">
        <f t="shared" si="295"/>
        <v/>
      </c>
      <c r="J1355" s="293" t="str">
        <f t="shared" si="295"/>
        <v/>
      </c>
      <c r="K1355" s="293" t="str">
        <f t="shared" si="295"/>
        <v/>
      </c>
      <c r="L1355" s="293" t="str">
        <f t="shared" si="295"/>
        <v/>
      </c>
      <c r="M1355" s="293" t="str">
        <f t="shared" si="295"/>
        <v/>
      </c>
      <c r="N1355" s="293" t="str">
        <f t="shared" si="295"/>
        <v/>
      </c>
      <c r="O1355" s="293" t="str">
        <f t="shared" si="295"/>
        <v/>
      </c>
      <c r="P1355" s="293" t="str">
        <f t="shared" si="294"/>
        <v/>
      </c>
      <c r="Q1355" s="293" t="str">
        <f t="shared" si="294"/>
        <v/>
      </c>
      <c r="R1355" s="293" t="str">
        <f t="shared" si="294"/>
        <v/>
      </c>
      <c r="S1355" s="293" t="str">
        <f t="shared" si="294"/>
        <v/>
      </c>
      <c r="T1355" s="293" t="str">
        <f t="shared" si="294"/>
        <v/>
      </c>
      <c r="U1355" s="293" t="str">
        <f t="shared" si="294"/>
        <v/>
      </c>
      <c r="V1355" s="293" t="str">
        <f t="shared" si="294"/>
        <v/>
      </c>
      <c r="W1355" s="293" t="str">
        <f t="shared" si="294"/>
        <v/>
      </c>
      <c r="X1355" s="293" t="str">
        <f t="shared" si="294"/>
        <v/>
      </c>
      <c r="Y1355" s="293" t="str">
        <f t="shared" si="294"/>
        <v/>
      </c>
      <c r="Z1355" s="293" t="str">
        <f t="shared" si="296"/>
        <v/>
      </c>
      <c r="AA1355" s="293" t="str">
        <f t="shared" si="296"/>
        <v/>
      </c>
      <c r="AB1355" s="293" t="str">
        <f t="shared" si="296"/>
        <v/>
      </c>
      <c r="AC1355" s="293" t="str">
        <f t="shared" si="296"/>
        <v/>
      </c>
      <c r="AD1355" s="293" t="str">
        <f t="shared" si="296"/>
        <v/>
      </c>
      <c r="AE1355" s="293" t="str">
        <f t="shared" si="296"/>
        <v/>
      </c>
      <c r="AF1355" s="293" t="str">
        <f t="shared" si="296"/>
        <v/>
      </c>
      <c r="AG1355" s="293" t="str">
        <f t="shared" si="296"/>
        <v/>
      </c>
      <c r="AH1355" s="293">
        <f t="shared" si="297"/>
        <v>0</v>
      </c>
      <c r="AI1355" s="292" t="str">
        <f t="shared" si="298"/>
        <v>X</v>
      </c>
    </row>
    <row r="1356" spans="1:35" ht="89.25" x14ac:dyDescent="0.25">
      <c r="A1356"/>
      <c r="B1356">
        <f>TABLA!D1353</f>
        <v>1375</v>
      </c>
      <c r="C1356">
        <f>TABLA!H1353</f>
        <v>16</v>
      </c>
      <c r="D1356" s="165" t="str">
        <f>TABLA!A1353</f>
        <v>F. Geografía e Historia</v>
      </c>
      <c r="E1356" s="284" t="str">
        <f>TABLA!BN1353</f>
        <v>En cuanto al horario, los cursos de grado que comenzamos 8:30 en Musicología está la Biblioteca cerrada a dicha hora, incluyendo también los días de prácticas por ejemplo de Historia que tenemos que esperar hasta el horario de apertura actual, por lo que sugiero que la biblioteca abra sus puertas en el mismo horario de clases lectivas.&lt;br&gt;&lt;br&gt;Por otro lado, en la Biblioteca de la Facultad de Georgrafía e Historia hay una sección de mujeres muy escasa, con apenas dos estanterías. Solicito y ruego aumente la misma.&lt;br&gt;&lt;br&gt;Por lo que respecta a las instalaciones, en la época de exámenes de invierno hace frío y más en un lugar tan amplio.&lt;br&gt;&lt;br&gt;El personal es muy atento, amable y de mucha ayuda hacia la búsqueda y la buena utilización de la misma.&lt;br&gt;&lt;br&gt;</v>
      </c>
      <c r="F1356" s="293" t="str">
        <f t="shared" si="295"/>
        <v/>
      </c>
      <c r="G1356" s="293" t="str">
        <f t="shared" si="295"/>
        <v/>
      </c>
      <c r="H1356" s="293" t="str">
        <f t="shared" si="295"/>
        <v/>
      </c>
      <c r="I1356" s="293" t="str">
        <f t="shared" si="295"/>
        <v/>
      </c>
      <c r="J1356" s="293" t="str">
        <f t="shared" si="295"/>
        <v/>
      </c>
      <c r="K1356" s="293" t="str">
        <f t="shared" si="295"/>
        <v/>
      </c>
      <c r="L1356" s="293" t="str">
        <f t="shared" si="295"/>
        <v/>
      </c>
      <c r="M1356" s="293" t="str">
        <f t="shared" si="295"/>
        <v/>
      </c>
      <c r="N1356" s="293" t="str">
        <f t="shared" si="295"/>
        <v/>
      </c>
      <c r="O1356" s="293" t="str">
        <f t="shared" si="295"/>
        <v/>
      </c>
      <c r="P1356" s="293" t="str">
        <f t="shared" si="294"/>
        <v>x</v>
      </c>
      <c r="Q1356" s="293" t="str">
        <f t="shared" si="294"/>
        <v/>
      </c>
      <c r="R1356" s="293" t="str">
        <f t="shared" si="294"/>
        <v/>
      </c>
      <c r="S1356" s="293" t="str">
        <f t="shared" si="294"/>
        <v/>
      </c>
      <c r="T1356" s="293" t="str">
        <f t="shared" si="294"/>
        <v/>
      </c>
      <c r="U1356" s="293" t="str">
        <f t="shared" si="294"/>
        <v/>
      </c>
      <c r="V1356" s="293" t="str">
        <f t="shared" si="294"/>
        <v/>
      </c>
      <c r="W1356" s="293" t="str">
        <f t="shared" si="294"/>
        <v/>
      </c>
      <c r="X1356" s="293" t="str">
        <f t="shared" si="294"/>
        <v/>
      </c>
      <c r="Y1356" s="293" t="str">
        <f t="shared" si="294"/>
        <v/>
      </c>
      <c r="Z1356" s="293" t="str">
        <f t="shared" si="296"/>
        <v/>
      </c>
      <c r="AA1356" s="293" t="str">
        <f t="shared" si="296"/>
        <v>x</v>
      </c>
      <c r="AB1356" s="293" t="str">
        <f t="shared" si="296"/>
        <v/>
      </c>
      <c r="AC1356" s="293" t="str">
        <f t="shared" si="296"/>
        <v/>
      </c>
      <c r="AD1356" s="293" t="str">
        <f t="shared" si="296"/>
        <v/>
      </c>
      <c r="AE1356" s="293" t="str">
        <f t="shared" si="296"/>
        <v>x</v>
      </c>
      <c r="AF1356" s="293" t="str">
        <f t="shared" si="296"/>
        <v/>
      </c>
      <c r="AG1356" s="293" t="str">
        <f t="shared" si="296"/>
        <v/>
      </c>
      <c r="AH1356" s="293">
        <f t="shared" si="297"/>
        <v>3</v>
      </c>
      <c r="AI1356" s="292">
        <f t="shared" si="298"/>
        <v>1</v>
      </c>
    </row>
    <row r="1357" spans="1:35" ht="15.75" x14ac:dyDescent="0.25">
      <c r="A1357" s="3"/>
      <c r="B1357">
        <f>TABLA!D1354</f>
        <v>1376</v>
      </c>
      <c r="C1357">
        <f>TABLA!H1354</f>
        <v>17</v>
      </c>
      <c r="D1357" s="165" t="str">
        <f>TABLA!A1354</f>
        <v>F. Informática</v>
      </c>
      <c r="E1357" s="284">
        <f>TABLA!BN1354</f>
        <v>0</v>
      </c>
      <c r="F1357" s="293" t="str">
        <f t="shared" si="295"/>
        <v/>
      </c>
      <c r="G1357" s="293" t="str">
        <f t="shared" si="295"/>
        <v/>
      </c>
      <c r="H1357" s="293" t="str">
        <f t="shared" si="295"/>
        <v/>
      </c>
      <c r="I1357" s="293" t="str">
        <f t="shared" si="295"/>
        <v/>
      </c>
      <c r="J1357" s="293" t="str">
        <f t="shared" si="295"/>
        <v/>
      </c>
      <c r="K1357" s="293" t="str">
        <f t="shared" si="295"/>
        <v/>
      </c>
      <c r="L1357" s="293" t="str">
        <f t="shared" si="295"/>
        <v/>
      </c>
      <c r="M1357" s="293" t="str">
        <f t="shared" si="295"/>
        <v/>
      </c>
      <c r="N1357" s="293" t="str">
        <f t="shared" si="295"/>
        <v/>
      </c>
      <c r="O1357" s="293" t="str">
        <f t="shared" si="295"/>
        <v/>
      </c>
      <c r="P1357" s="293" t="str">
        <f t="shared" si="294"/>
        <v/>
      </c>
      <c r="Q1357" s="293" t="str">
        <f t="shared" si="294"/>
        <v/>
      </c>
      <c r="R1357" s="293" t="str">
        <f t="shared" si="294"/>
        <v/>
      </c>
      <c r="S1357" s="293" t="str">
        <f t="shared" si="294"/>
        <v/>
      </c>
      <c r="T1357" s="293" t="str">
        <f t="shared" si="294"/>
        <v/>
      </c>
      <c r="U1357" s="293" t="str">
        <f t="shared" si="294"/>
        <v/>
      </c>
      <c r="V1357" s="293" t="str">
        <f t="shared" si="294"/>
        <v/>
      </c>
      <c r="W1357" s="293" t="str">
        <f t="shared" si="294"/>
        <v/>
      </c>
      <c r="X1357" s="293" t="str">
        <f t="shared" si="294"/>
        <v/>
      </c>
      <c r="Y1357" s="293" t="str">
        <f t="shared" si="294"/>
        <v/>
      </c>
      <c r="Z1357" s="293" t="str">
        <f t="shared" si="296"/>
        <v/>
      </c>
      <c r="AA1357" s="293" t="str">
        <f t="shared" si="296"/>
        <v/>
      </c>
      <c r="AB1357" s="293" t="str">
        <f t="shared" si="296"/>
        <v/>
      </c>
      <c r="AC1357" s="293" t="str">
        <f t="shared" si="296"/>
        <v/>
      </c>
      <c r="AD1357" s="293" t="str">
        <f t="shared" si="296"/>
        <v/>
      </c>
      <c r="AE1357" s="293" t="str">
        <f t="shared" si="296"/>
        <v/>
      </c>
      <c r="AF1357" s="293" t="str">
        <f t="shared" si="296"/>
        <v/>
      </c>
      <c r="AG1357" s="293" t="str">
        <f t="shared" si="296"/>
        <v/>
      </c>
      <c r="AH1357" s="293">
        <f t="shared" si="297"/>
        <v>0</v>
      </c>
      <c r="AI1357" s="292" t="str">
        <f t="shared" si="298"/>
        <v>X</v>
      </c>
    </row>
    <row r="1358" spans="1:35" ht="76.5" x14ac:dyDescent="0.25">
      <c r="A1358"/>
      <c r="B1358">
        <f>TABLA!D1355</f>
        <v>1377</v>
      </c>
      <c r="C1358">
        <f>TABLA!H1355</f>
        <v>11</v>
      </c>
      <c r="D1358" s="165" t="str">
        <f>TABLA!A1355</f>
        <v>F. Derecho</v>
      </c>
      <c r="E1358" s="284" t="str">
        <f>TABLA!BN1355</f>
        <v>En época de exámenes la gente ocupa toda una mesa con papeles,carpetas, estuches... y luego se van incluso horas, y en ese periodo de tiempo hay mucha gente que se tiene que ir de la biblioteca porque no hay sitio. Por lo que, en época de exámenes pondría a alguien vigilando que no se "ocupan" sitios innecesariamente, no para comer o tomar un café, pero sí para reservarlo a los amigos o ausentarse de la biblioteca durante horas.&lt;br&gt;&lt;br&gt;Por otra parte, aunque el personal de la biblioteca es amable, suelen hablar muy alto habitualmente, y eso desconcentra bastante.&lt;br&gt;&lt;br&gt;Muchas gracias.</v>
      </c>
      <c r="F1358" s="293" t="str">
        <f t="shared" si="295"/>
        <v/>
      </c>
      <c r="G1358" s="293" t="str">
        <f t="shared" si="295"/>
        <v/>
      </c>
      <c r="H1358" s="293" t="str">
        <f t="shared" si="295"/>
        <v/>
      </c>
      <c r="I1358" s="293" t="str">
        <f t="shared" si="295"/>
        <v/>
      </c>
      <c r="J1358" s="293" t="str">
        <f t="shared" si="295"/>
        <v/>
      </c>
      <c r="K1358" s="293" t="str">
        <f t="shared" si="295"/>
        <v/>
      </c>
      <c r="L1358" s="293" t="str">
        <f t="shared" si="295"/>
        <v/>
      </c>
      <c r="M1358" s="293" t="str">
        <f t="shared" si="295"/>
        <v/>
      </c>
      <c r="N1358" s="293" t="str">
        <f t="shared" si="295"/>
        <v/>
      </c>
      <c r="O1358" s="293" t="str">
        <f t="shared" si="295"/>
        <v>x</v>
      </c>
      <c r="P1358" s="293" t="str">
        <f t="shared" si="294"/>
        <v>x</v>
      </c>
      <c r="Q1358" s="293" t="str">
        <f t="shared" si="294"/>
        <v/>
      </c>
      <c r="R1358" s="293" t="str">
        <f t="shared" si="294"/>
        <v/>
      </c>
      <c r="S1358" s="293" t="str">
        <f t="shared" si="294"/>
        <v/>
      </c>
      <c r="T1358" s="293" t="str">
        <f t="shared" si="294"/>
        <v/>
      </c>
      <c r="U1358" s="293" t="str">
        <f t="shared" si="294"/>
        <v/>
      </c>
      <c r="V1358" s="293" t="str">
        <f t="shared" si="294"/>
        <v/>
      </c>
      <c r="W1358" s="293" t="str">
        <f t="shared" si="294"/>
        <v/>
      </c>
      <c r="X1358" s="293" t="str">
        <f t="shared" si="294"/>
        <v/>
      </c>
      <c r="Y1358" s="293" t="str">
        <f t="shared" si="294"/>
        <v/>
      </c>
      <c r="Z1358" s="293" t="str">
        <f t="shared" si="296"/>
        <v/>
      </c>
      <c r="AA1358" s="293" t="str">
        <f t="shared" si="296"/>
        <v>x</v>
      </c>
      <c r="AB1358" s="293" t="str">
        <f t="shared" si="296"/>
        <v/>
      </c>
      <c r="AC1358" s="293" t="str">
        <f t="shared" si="296"/>
        <v/>
      </c>
      <c r="AD1358" s="293" t="str">
        <f t="shared" si="296"/>
        <v/>
      </c>
      <c r="AE1358" s="293" t="str">
        <f t="shared" si="296"/>
        <v/>
      </c>
      <c r="AF1358" s="293" t="str">
        <f t="shared" si="296"/>
        <v/>
      </c>
      <c r="AG1358" s="293" t="str">
        <f t="shared" si="296"/>
        <v/>
      </c>
      <c r="AH1358" s="293">
        <f t="shared" si="297"/>
        <v>3</v>
      </c>
      <c r="AI1358" s="292">
        <f t="shared" si="298"/>
        <v>1</v>
      </c>
    </row>
    <row r="1359" spans="1:35" ht="26.25" x14ac:dyDescent="0.25">
      <c r="A1359"/>
      <c r="B1359">
        <f>TABLA!D1356</f>
        <v>1378</v>
      </c>
      <c r="C1359">
        <f>TABLA!H1356</f>
        <v>4</v>
      </c>
      <c r="D1359" s="165" t="str">
        <f>TABLA!A1356</f>
        <v>F. Ciencias de la Información</v>
      </c>
      <c r="E1359" s="284">
        <f>TABLA!BN1356</f>
        <v>0</v>
      </c>
      <c r="F1359" s="293" t="str">
        <f t="shared" si="295"/>
        <v/>
      </c>
      <c r="G1359" s="293" t="str">
        <f t="shared" si="295"/>
        <v/>
      </c>
      <c r="H1359" s="293" t="str">
        <f t="shared" si="295"/>
        <v/>
      </c>
      <c r="I1359" s="293" t="str">
        <f t="shared" si="295"/>
        <v/>
      </c>
      <c r="J1359" s="293" t="str">
        <f t="shared" si="295"/>
        <v/>
      </c>
      <c r="K1359" s="293" t="str">
        <f t="shared" si="295"/>
        <v/>
      </c>
      <c r="L1359" s="293" t="str">
        <f t="shared" si="295"/>
        <v/>
      </c>
      <c r="M1359" s="293" t="str">
        <f t="shared" si="295"/>
        <v/>
      </c>
      <c r="N1359" s="293" t="str">
        <f t="shared" si="295"/>
        <v/>
      </c>
      <c r="O1359" s="293" t="str">
        <f t="shared" si="295"/>
        <v/>
      </c>
      <c r="P1359" s="293" t="str">
        <f t="shared" si="294"/>
        <v/>
      </c>
      <c r="Q1359" s="293" t="str">
        <f t="shared" si="294"/>
        <v/>
      </c>
      <c r="R1359" s="293" t="str">
        <f t="shared" si="294"/>
        <v/>
      </c>
      <c r="S1359" s="293" t="str">
        <f t="shared" si="294"/>
        <v/>
      </c>
      <c r="T1359" s="293" t="str">
        <f t="shared" si="294"/>
        <v/>
      </c>
      <c r="U1359" s="293" t="str">
        <f t="shared" si="294"/>
        <v/>
      </c>
      <c r="V1359" s="293" t="str">
        <f t="shared" si="294"/>
        <v/>
      </c>
      <c r="W1359" s="293" t="str">
        <f t="shared" si="294"/>
        <v/>
      </c>
      <c r="X1359" s="293" t="str">
        <f t="shared" si="294"/>
        <v/>
      </c>
      <c r="Y1359" s="293" t="str">
        <f t="shared" si="294"/>
        <v/>
      </c>
      <c r="Z1359" s="293" t="str">
        <f t="shared" si="296"/>
        <v/>
      </c>
      <c r="AA1359" s="293" t="str">
        <f t="shared" si="296"/>
        <v/>
      </c>
      <c r="AB1359" s="293" t="str">
        <f t="shared" si="296"/>
        <v/>
      </c>
      <c r="AC1359" s="293" t="str">
        <f t="shared" si="296"/>
        <v/>
      </c>
      <c r="AD1359" s="293" t="str">
        <f t="shared" si="296"/>
        <v/>
      </c>
      <c r="AE1359" s="293" t="str">
        <f t="shared" si="296"/>
        <v/>
      </c>
      <c r="AF1359" s="293" t="str">
        <f t="shared" si="296"/>
        <v/>
      </c>
      <c r="AG1359" s="293" t="str">
        <f t="shared" si="296"/>
        <v/>
      </c>
      <c r="AH1359" s="293">
        <f t="shared" si="297"/>
        <v>0</v>
      </c>
      <c r="AI1359" s="292" t="str">
        <f t="shared" si="298"/>
        <v>X</v>
      </c>
    </row>
    <row r="1360" spans="1:35" ht="26.25" x14ac:dyDescent="0.25">
      <c r="A1360"/>
      <c r="B1360">
        <f>TABLA!D1357</f>
        <v>1379</v>
      </c>
      <c r="C1360">
        <f>TABLA!H1357</f>
        <v>4</v>
      </c>
      <c r="D1360" s="165" t="str">
        <f>TABLA!A1357</f>
        <v>F. Ciencias de la Información</v>
      </c>
      <c r="E1360" s="284">
        <f>TABLA!BN1357</f>
        <v>0</v>
      </c>
      <c r="F1360" s="293" t="str">
        <f t="shared" si="295"/>
        <v/>
      </c>
      <c r="G1360" s="293" t="str">
        <f t="shared" si="295"/>
        <v/>
      </c>
      <c r="H1360" s="293" t="str">
        <f t="shared" si="295"/>
        <v/>
      </c>
      <c r="I1360" s="293" t="str">
        <f t="shared" si="295"/>
        <v/>
      </c>
      <c r="J1360" s="293" t="str">
        <f t="shared" si="295"/>
        <v/>
      </c>
      <c r="K1360" s="293" t="str">
        <f t="shared" si="295"/>
        <v/>
      </c>
      <c r="L1360" s="293" t="str">
        <f t="shared" si="295"/>
        <v/>
      </c>
      <c r="M1360" s="293" t="str">
        <f t="shared" si="295"/>
        <v/>
      </c>
      <c r="N1360" s="293" t="str">
        <f t="shared" si="295"/>
        <v/>
      </c>
      <c r="O1360" s="293" t="str">
        <f t="shared" si="295"/>
        <v/>
      </c>
      <c r="P1360" s="293" t="str">
        <f t="shared" si="294"/>
        <v/>
      </c>
      <c r="Q1360" s="293" t="str">
        <f t="shared" si="294"/>
        <v/>
      </c>
      <c r="R1360" s="293" t="str">
        <f t="shared" si="294"/>
        <v/>
      </c>
      <c r="S1360" s="293" t="str">
        <f t="shared" si="294"/>
        <v/>
      </c>
      <c r="T1360" s="293" t="str">
        <f t="shared" si="294"/>
        <v/>
      </c>
      <c r="U1360" s="293" t="str">
        <f t="shared" si="294"/>
        <v/>
      </c>
      <c r="V1360" s="293" t="str">
        <f t="shared" si="294"/>
        <v/>
      </c>
      <c r="W1360" s="293" t="str">
        <f t="shared" si="294"/>
        <v/>
      </c>
      <c r="X1360" s="293" t="str">
        <f t="shared" si="294"/>
        <v/>
      </c>
      <c r="Y1360" s="293" t="str">
        <f t="shared" si="294"/>
        <v/>
      </c>
      <c r="Z1360" s="293" t="str">
        <f t="shared" si="296"/>
        <v/>
      </c>
      <c r="AA1360" s="293" t="str">
        <f t="shared" si="296"/>
        <v/>
      </c>
      <c r="AB1360" s="293" t="str">
        <f t="shared" si="296"/>
        <v/>
      </c>
      <c r="AC1360" s="293" t="str">
        <f t="shared" si="296"/>
        <v/>
      </c>
      <c r="AD1360" s="293" t="str">
        <f t="shared" si="296"/>
        <v/>
      </c>
      <c r="AE1360" s="293" t="str">
        <f t="shared" si="296"/>
        <v/>
      </c>
      <c r="AF1360" s="293" t="str">
        <f t="shared" si="296"/>
        <v/>
      </c>
      <c r="AG1360" s="293" t="str">
        <f t="shared" si="296"/>
        <v/>
      </c>
      <c r="AH1360" s="293">
        <f t="shared" si="297"/>
        <v>0</v>
      </c>
      <c r="AI1360" s="292" t="str">
        <f t="shared" si="298"/>
        <v>X</v>
      </c>
    </row>
    <row r="1361" spans="1:35" ht="15.75" x14ac:dyDescent="0.25">
      <c r="A1361"/>
      <c r="B1361">
        <f>TABLA!D1358</f>
        <v>1380</v>
      </c>
      <c r="C1361">
        <f>TABLA!H1358</f>
        <v>14</v>
      </c>
      <c r="D1361" s="165" t="str">
        <f>TABLA!A1358</f>
        <v>F. Filología</v>
      </c>
      <c r="E1361" s="284" t="str">
        <f>TABLA!BN1358</f>
        <v>No me he enterado y no sé cuándo son.</v>
      </c>
      <c r="F1361" s="293" t="str">
        <f t="shared" si="295"/>
        <v/>
      </c>
      <c r="G1361" s="293" t="str">
        <f t="shared" si="295"/>
        <v/>
      </c>
      <c r="H1361" s="293" t="str">
        <f t="shared" si="295"/>
        <v/>
      </c>
      <c r="I1361" s="293" t="str">
        <f t="shared" si="295"/>
        <v/>
      </c>
      <c r="J1361" s="293" t="str">
        <f t="shared" si="295"/>
        <v/>
      </c>
      <c r="K1361" s="293" t="str">
        <f t="shared" si="295"/>
        <v/>
      </c>
      <c r="L1361" s="293" t="str">
        <f t="shared" si="295"/>
        <v/>
      </c>
      <c r="M1361" s="293" t="str">
        <f t="shared" si="295"/>
        <v/>
      </c>
      <c r="N1361" s="293" t="str">
        <f t="shared" si="295"/>
        <v/>
      </c>
      <c r="O1361" s="293" t="str">
        <f t="shared" si="295"/>
        <v/>
      </c>
      <c r="P1361" s="293" t="str">
        <f t="shared" si="294"/>
        <v/>
      </c>
      <c r="Q1361" s="293" t="str">
        <f t="shared" si="294"/>
        <v/>
      </c>
      <c r="R1361" s="293" t="str">
        <f t="shared" si="294"/>
        <v/>
      </c>
      <c r="S1361" s="293" t="str">
        <f t="shared" si="294"/>
        <v/>
      </c>
      <c r="T1361" s="293" t="str">
        <f t="shared" si="294"/>
        <v/>
      </c>
      <c r="U1361" s="293" t="str">
        <f t="shared" si="294"/>
        <v/>
      </c>
      <c r="V1361" s="293" t="str">
        <f t="shared" si="294"/>
        <v/>
      </c>
      <c r="W1361" s="293" t="str">
        <f t="shared" si="294"/>
        <v/>
      </c>
      <c r="X1361" s="293" t="str">
        <f t="shared" si="294"/>
        <v/>
      </c>
      <c r="Y1361" s="293" t="str">
        <f t="shared" si="294"/>
        <v/>
      </c>
      <c r="Z1361" s="293" t="str">
        <f t="shared" si="296"/>
        <v/>
      </c>
      <c r="AA1361" s="293" t="str">
        <f t="shared" si="296"/>
        <v/>
      </c>
      <c r="AB1361" s="293" t="str">
        <f t="shared" si="296"/>
        <v/>
      </c>
      <c r="AC1361" s="293" t="str">
        <f t="shared" si="296"/>
        <v/>
      </c>
      <c r="AD1361" s="293" t="str">
        <f t="shared" si="296"/>
        <v/>
      </c>
      <c r="AE1361" s="293" t="str">
        <f t="shared" si="296"/>
        <v/>
      </c>
      <c r="AF1361" s="293" t="str">
        <f t="shared" si="296"/>
        <v/>
      </c>
      <c r="AG1361" s="293" t="str">
        <f t="shared" si="296"/>
        <v/>
      </c>
      <c r="AH1361" s="293">
        <f t="shared" si="297"/>
        <v>0</v>
      </c>
      <c r="AI1361" s="292">
        <f t="shared" si="298"/>
        <v>1</v>
      </c>
    </row>
    <row r="1362" spans="1:35" ht="39" x14ac:dyDescent="0.25">
      <c r="A1362"/>
      <c r="B1362">
        <f>TABLA!D1359</f>
        <v>1381</v>
      </c>
      <c r="C1362">
        <f>TABLA!H1359</f>
        <v>9</v>
      </c>
      <c r="D1362" s="165" t="str">
        <f>TABLA!A1359</f>
        <v>F. Ciencias Políticas y Sociología</v>
      </c>
      <c r="E1362" s="284" t="str">
        <f>TABLA!BN1359</f>
        <v xml:space="preserve">no se pueden encontrar los libros, en la web te pone que está en una estantería que dentro de la biblioteca ni siquiera existe, y cuando pides ayuda te dicen que lo busques. El año pasado si que era fácil encontrar los libros pero este año ni lo intento, lo busco online y si no lo encuentro o me voy a trabajo social o paso. </v>
      </c>
      <c r="F1362" s="293" t="str">
        <f t="shared" si="295"/>
        <v/>
      </c>
      <c r="G1362" s="293" t="str">
        <f t="shared" si="295"/>
        <v/>
      </c>
      <c r="H1362" s="293" t="str">
        <f t="shared" si="295"/>
        <v/>
      </c>
      <c r="I1362" s="293" t="str">
        <f t="shared" si="295"/>
        <v/>
      </c>
      <c r="J1362" s="293" t="str">
        <f t="shared" si="295"/>
        <v/>
      </c>
      <c r="K1362" s="293" t="str">
        <f t="shared" si="295"/>
        <v/>
      </c>
      <c r="L1362" s="293" t="str">
        <f t="shared" si="295"/>
        <v/>
      </c>
      <c r="M1362" s="293" t="str">
        <f t="shared" si="295"/>
        <v/>
      </c>
      <c r="N1362" s="293" t="str">
        <f t="shared" si="295"/>
        <v/>
      </c>
      <c r="O1362" s="293" t="str">
        <f t="shared" si="295"/>
        <v/>
      </c>
      <c r="P1362" s="293" t="str">
        <f t="shared" si="295"/>
        <v/>
      </c>
      <c r="Q1362" s="293" t="str">
        <f t="shared" si="295"/>
        <v/>
      </c>
      <c r="R1362" s="293" t="str">
        <f t="shared" si="295"/>
        <v/>
      </c>
      <c r="S1362" s="293" t="str">
        <f t="shared" si="295"/>
        <v/>
      </c>
      <c r="T1362" s="293" t="str">
        <f t="shared" si="295"/>
        <v/>
      </c>
      <c r="U1362" s="293" t="str">
        <f t="shared" si="295"/>
        <v/>
      </c>
      <c r="V1362" s="293" t="str">
        <f t="shared" ref="P1362:AE1377" si="299">IFERROR((IF(FIND(V$1,$E1362,1)&gt;0,"x")),"")</f>
        <v/>
      </c>
      <c r="W1362" s="293" t="str">
        <f t="shared" si="299"/>
        <v/>
      </c>
      <c r="X1362" s="293" t="str">
        <f t="shared" si="299"/>
        <v/>
      </c>
      <c r="Y1362" s="293" t="str">
        <f t="shared" si="299"/>
        <v/>
      </c>
      <c r="Z1362" s="293" t="str">
        <f t="shared" si="296"/>
        <v/>
      </c>
      <c r="AA1362" s="293" t="str">
        <f t="shared" si="296"/>
        <v/>
      </c>
      <c r="AB1362" s="293" t="str">
        <f t="shared" si="296"/>
        <v/>
      </c>
      <c r="AC1362" s="293" t="str">
        <f t="shared" si="296"/>
        <v/>
      </c>
      <c r="AD1362" s="293" t="str">
        <f t="shared" si="296"/>
        <v/>
      </c>
      <c r="AE1362" s="293" t="str">
        <f t="shared" si="296"/>
        <v/>
      </c>
      <c r="AF1362" s="293" t="str">
        <f t="shared" si="296"/>
        <v>x</v>
      </c>
      <c r="AG1362" s="293" t="str">
        <f t="shared" si="296"/>
        <v/>
      </c>
      <c r="AH1362" s="293">
        <f t="shared" si="297"/>
        <v>1</v>
      </c>
      <c r="AI1362" s="292">
        <f t="shared" si="298"/>
        <v>1</v>
      </c>
    </row>
    <row r="1363" spans="1:35" ht="15.75" x14ac:dyDescent="0.25">
      <c r="A1363"/>
      <c r="B1363">
        <f>TABLA!D1360</f>
        <v>1382</v>
      </c>
      <c r="C1363">
        <f>TABLA!H1360</f>
        <v>39</v>
      </c>
      <c r="D1363" s="165" t="str">
        <f>TABLA!A1360</f>
        <v>Otro</v>
      </c>
      <c r="E1363" s="284" t="str">
        <f>TABLA!BN1360</f>
        <v>Hola, yo creo que sí abrieras sábados y domingos sería ideal.</v>
      </c>
      <c r="F1363" s="293" t="str">
        <f t="shared" ref="F1363:U1378" si="300">IFERROR((IF(FIND(F$1,$E1363,1)&gt;0,"x")),"")</f>
        <v/>
      </c>
      <c r="G1363" s="293" t="str">
        <f t="shared" si="300"/>
        <v/>
      </c>
      <c r="H1363" s="293" t="str">
        <f t="shared" si="300"/>
        <v/>
      </c>
      <c r="I1363" s="293" t="str">
        <f t="shared" si="300"/>
        <v/>
      </c>
      <c r="J1363" s="293" t="str">
        <f t="shared" si="300"/>
        <v/>
      </c>
      <c r="K1363" s="293" t="str">
        <f t="shared" si="300"/>
        <v/>
      </c>
      <c r="L1363" s="293" t="str">
        <f t="shared" si="300"/>
        <v/>
      </c>
      <c r="M1363" s="293" t="str">
        <f t="shared" si="300"/>
        <v/>
      </c>
      <c r="N1363" s="293" t="str">
        <f t="shared" si="300"/>
        <v/>
      </c>
      <c r="O1363" s="293" t="str">
        <f t="shared" si="300"/>
        <v/>
      </c>
      <c r="P1363" s="293" t="str">
        <f t="shared" si="299"/>
        <v/>
      </c>
      <c r="Q1363" s="293" t="str">
        <f t="shared" si="299"/>
        <v/>
      </c>
      <c r="R1363" s="293" t="str">
        <f t="shared" si="299"/>
        <v/>
      </c>
      <c r="S1363" s="293" t="str">
        <f t="shared" si="299"/>
        <v/>
      </c>
      <c r="T1363" s="293" t="str">
        <f t="shared" si="299"/>
        <v/>
      </c>
      <c r="U1363" s="293" t="str">
        <f t="shared" si="299"/>
        <v/>
      </c>
      <c r="V1363" s="293" t="str">
        <f t="shared" si="299"/>
        <v/>
      </c>
      <c r="W1363" s="293" t="str">
        <f t="shared" si="299"/>
        <v/>
      </c>
      <c r="X1363" s="293" t="str">
        <f t="shared" si="299"/>
        <v/>
      </c>
      <c r="Y1363" s="293" t="str">
        <f t="shared" si="299"/>
        <v/>
      </c>
      <c r="Z1363" s="293" t="str">
        <f t="shared" si="299"/>
        <v/>
      </c>
      <c r="AA1363" s="293" t="str">
        <f t="shared" si="299"/>
        <v/>
      </c>
      <c r="AB1363" s="293" t="str">
        <f t="shared" si="299"/>
        <v/>
      </c>
      <c r="AC1363" s="293" t="str">
        <f t="shared" si="299"/>
        <v/>
      </c>
      <c r="AD1363" s="293" t="str">
        <f t="shared" si="299"/>
        <v/>
      </c>
      <c r="AE1363" s="293" t="str">
        <f t="shared" si="299"/>
        <v/>
      </c>
      <c r="AF1363" s="293" t="str">
        <f t="shared" ref="Z1363:AG1378" si="301">IFERROR((IF(FIND(AF$1,$E1363,1)&gt;0,"x")),"")</f>
        <v/>
      </c>
      <c r="AG1363" s="293" t="str">
        <f t="shared" si="301"/>
        <v/>
      </c>
      <c r="AH1363" s="293">
        <f t="shared" si="297"/>
        <v>0</v>
      </c>
      <c r="AI1363" s="292">
        <f t="shared" si="298"/>
        <v>1</v>
      </c>
    </row>
    <row r="1364" spans="1:35" ht="26.25" x14ac:dyDescent="0.25">
      <c r="A1364"/>
      <c r="B1364">
        <f>TABLA!D1361</f>
        <v>1383</v>
      </c>
      <c r="C1364">
        <f>TABLA!H1361</f>
        <v>6</v>
      </c>
      <c r="D1364" s="165" t="str">
        <f>TABLA!A1361</f>
        <v>F. Ciencias Físicas</v>
      </c>
      <c r="E1364" s="284" t="str">
        <f>TABLA!BN1361</f>
        <v>Un mapa en la entrada con las distintas secciones. ¡Muchas gracias por el servicio!</v>
      </c>
      <c r="F1364" s="293" t="str">
        <f t="shared" si="300"/>
        <v/>
      </c>
      <c r="G1364" s="293" t="str">
        <f t="shared" si="300"/>
        <v/>
      </c>
      <c r="H1364" s="293" t="str">
        <f t="shared" si="300"/>
        <v/>
      </c>
      <c r="I1364" s="293" t="str">
        <f t="shared" si="300"/>
        <v/>
      </c>
      <c r="J1364" s="293" t="str">
        <f t="shared" si="300"/>
        <v/>
      </c>
      <c r="K1364" s="293" t="str">
        <f t="shared" si="300"/>
        <v/>
      </c>
      <c r="L1364" s="293" t="str">
        <f t="shared" si="300"/>
        <v/>
      </c>
      <c r="M1364" s="293" t="str">
        <f t="shared" si="300"/>
        <v/>
      </c>
      <c r="N1364" s="293" t="str">
        <f t="shared" si="300"/>
        <v/>
      </c>
      <c r="O1364" s="293" t="str">
        <f t="shared" si="300"/>
        <v/>
      </c>
      <c r="P1364" s="293" t="str">
        <f t="shared" si="299"/>
        <v/>
      </c>
      <c r="Q1364" s="293" t="str">
        <f t="shared" si="299"/>
        <v/>
      </c>
      <c r="R1364" s="293" t="str">
        <f t="shared" si="299"/>
        <v/>
      </c>
      <c r="S1364" s="293" t="str">
        <f t="shared" si="299"/>
        <v/>
      </c>
      <c r="T1364" s="293" t="str">
        <f t="shared" si="299"/>
        <v/>
      </c>
      <c r="U1364" s="293" t="str">
        <f t="shared" si="299"/>
        <v/>
      </c>
      <c r="V1364" s="293" t="str">
        <f t="shared" si="299"/>
        <v/>
      </c>
      <c r="W1364" s="293" t="str">
        <f t="shared" si="299"/>
        <v/>
      </c>
      <c r="X1364" s="293" t="str">
        <f t="shared" si="299"/>
        <v/>
      </c>
      <c r="Y1364" s="293" t="str">
        <f t="shared" si="299"/>
        <v/>
      </c>
      <c r="Z1364" s="293" t="str">
        <f t="shared" si="301"/>
        <v/>
      </c>
      <c r="AA1364" s="293" t="str">
        <f t="shared" si="301"/>
        <v/>
      </c>
      <c r="AB1364" s="293" t="str">
        <f t="shared" si="301"/>
        <v/>
      </c>
      <c r="AC1364" s="293" t="str">
        <f t="shared" si="301"/>
        <v/>
      </c>
      <c r="AD1364" s="293" t="str">
        <f t="shared" si="301"/>
        <v/>
      </c>
      <c r="AE1364" s="293" t="str">
        <f t="shared" si="301"/>
        <v/>
      </c>
      <c r="AF1364" s="293" t="str">
        <f t="shared" si="301"/>
        <v/>
      </c>
      <c r="AG1364" s="293" t="str">
        <f t="shared" si="301"/>
        <v/>
      </c>
      <c r="AH1364" s="293">
        <f t="shared" si="297"/>
        <v>0</v>
      </c>
      <c r="AI1364" s="292">
        <f t="shared" si="298"/>
        <v>1</v>
      </c>
    </row>
    <row r="1365" spans="1:35" ht="15.75" x14ac:dyDescent="0.25">
      <c r="A1365"/>
      <c r="B1365">
        <f>TABLA!D1362</f>
        <v>1384</v>
      </c>
      <c r="C1365">
        <f>TABLA!H1362</f>
        <v>14</v>
      </c>
      <c r="D1365" s="284" t="str">
        <f>TABLA!A1362</f>
        <v>F. Filología</v>
      </c>
      <c r="E1365" s="284">
        <f>TABLA!BN1362</f>
        <v>0</v>
      </c>
      <c r="F1365" s="293" t="str">
        <f t="shared" si="300"/>
        <v/>
      </c>
      <c r="G1365" s="293" t="str">
        <f t="shared" si="300"/>
        <v/>
      </c>
      <c r="H1365" s="293" t="str">
        <f t="shared" si="300"/>
        <v/>
      </c>
      <c r="I1365" s="293" t="str">
        <f t="shared" si="300"/>
        <v/>
      </c>
      <c r="J1365" s="293" t="str">
        <f t="shared" si="300"/>
        <v/>
      </c>
      <c r="K1365" s="293" t="str">
        <f t="shared" si="300"/>
        <v/>
      </c>
      <c r="L1365" s="293" t="str">
        <f t="shared" si="300"/>
        <v/>
      </c>
      <c r="M1365" s="293" t="str">
        <f t="shared" si="300"/>
        <v/>
      </c>
      <c r="N1365" s="293" t="str">
        <f t="shared" si="300"/>
        <v/>
      </c>
      <c r="O1365" s="293" t="str">
        <f t="shared" si="300"/>
        <v/>
      </c>
      <c r="P1365" s="293" t="str">
        <f t="shared" si="299"/>
        <v/>
      </c>
      <c r="Q1365" s="293" t="str">
        <f t="shared" si="299"/>
        <v/>
      </c>
      <c r="R1365" s="293" t="str">
        <f t="shared" si="299"/>
        <v/>
      </c>
      <c r="S1365" s="293" t="str">
        <f t="shared" si="299"/>
        <v/>
      </c>
      <c r="T1365" s="293" t="str">
        <f t="shared" si="299"/>
        <v/>
      </c>
      <c r="U1365" s="293" t="str">
        <f t="shared" si="299"/>
        <v/>
      </c>
      <c r="V1365" s="293" t="str">
        <f t="shared" si="299"/>
        <v/>
      </c>
      <c r="W1365" s="293" t="str">
        <f t="shared" si="299"/>
        <v/>
      </c>
      <c r="X1365" s="293" t="str">
        <f t="shared" si="299"/>
        <v/>
      </c>
      <c r="Y1365" s="293" t="str">
        <f t="shared" si="299"/>
        <v/>
      </c>
      <c r="Z1365" s="293" t="str">
        <f t="shared" si="301"/>
        <v/>
      </c>
      <c r="AA1365" s="293" t="str">
        <f t="shared" si="301"/>
        <v/>
      </c>
      <c r="AB1365" s="293" t="str">
        <f t="shared" si="301"/>
        <v/>
      </c>
      <c r="AC1365" s="293" t="str">
        <f t="shared" si="301"/>
        <v/>
      </c>
      <c r="AD1365" s="293" t="str">
        <f t="shared" si="301"/>
        <v/>
      </c>
      <c r="AE1365" s="293" t="str">
        <f t="shared" si="301"/>
        <v/>
      </c>
      <c r="AF1365" s="293" t="str">
        <f t="shared" si="301"/>
        <v/>
      </c>
      <c r="AG1365" s="293" t="str">
        <f t="shared" si="301"/>
        <v/>
      </c>
      <c r="AH1365" s="293">
        <f t="shared" si="297"/>
        <v>0</v>
      </c>
      <c r="AI1365" s="292" t="str">
        <f t="shared" si="298"/>
        <v>X</v>
      </c>
    </row>
    <row r="1366" spans="1:35" ht="51.75" x14ac:dyDescent="0.25">
      <c r="A1366"/>
      <c r="B1366">
        <f>TABLA!D1363</f>
        <v>1385</v>
      </c>
      <c r="C1366">
        <f>TABLA!H1363</f>
        <v>12</v>
      </c>
      <c r="D1366" s="165" t="str">
        <f>TABLA!A1363</f>
        <v>F. Educación - Centro de Formación del Profesorado</v>
      </c>
      <c r="E1366" s="284">
        <f>TABLA!BN1363</f>
        <v>0</v>
      </c>
      <c r="F1366" s="293" t="str">
        <f t="shared" si="300"/>
        <v/>
      </c>
      <c r="G1366" s="293" t="str">
        <f t="shared" si="300"/>
        <v/>
      </c>
      <c r="H1366" s="293" t="str">
        <f t="shared" si="300"/>
        <v/>
      </c>
      <c r="I1366" s="293" t="str">
        <f t="shared" si="300"/>
        <v/>
      </c>
      <c r="J1366" s="293" t="str">
        <f t="shared" si="300"/>
        <v/>
      </c>
      <c r="K1366" s="293" t="str">
        <f t="shared" si="300"/>
        <v/>
      </c>
      <c r="L1366" s="293" t="str">
        <f t="shared" si="300"/>
        <v/>
      </c>
      <c r="M1366" s="293" t="str">
        <f t="shared" si="300"/>
        <v/>
      </c>
      <c r="N1366" s="293" t="str">
        <f t="shared" si="300"/>
        <v/>
      </c>
      <c r="O1366" s="293" t="str">
        <f t="shared" si="300"/>
        <v/>
      </c>
      <c r="P1366" s="293" t="str">
        <f t="shared" si="299"/>
        <v/>
      </c>
      <c r="Q1366" s="293" t="str">
        <f t="shared" si="299"/>
        <v/>
      </c>
      <c r="R1366" s="293" t="str">
        <f t="shared" si="299"/>
        <v/>
      </c>
      <c r="S1366" s="293" t="str">
        <f t="shared" si="299"/>
        <v/>
      </c>
      <c r="T1366" s="293" t="str">
        <f t="shared" si="299"/>
        <v/>
      </c>
      <c r="U1366" s="293" t="str">
        <f t="shared" si="299"/>
        <v/>
      </c>
      <c r="V1366" s="293" t="str">
        <f t="shared" si="299"/>
        <v/>
      </c>
      <c r="W1366" s="293" t="str">
        <f t="shared" si="299"/>
        <v/>
      </c>
      <c r="X1366" s="293" t="str">
        <f t="shared" si="299"/>
        <v/>
      </c>
      <c r="Y1366" s="293" t="str">
        <f t="shared" si="299"/>
        <v/>
      </c>
      <c r="Z1366" s="293" t="str">
        <f t="shared" si="301"/>
        <v/>
      </c>
      <c r="AA1366" s="293" t="str">
        <f t="shared" si="301"/>
        <v/>
      </c>
      <c r="AB1366" s="293" t="str">
        <f t="shared" si="301"/>
        <v/>
      </c>
      <c r="AC1366" s="293" t="str">
        <f t="shared" si="301"/>
        <v/>
      </c>
      <c r="AD1366" s="293" t="str">
        <f t="shared" si="301"/>
        <v/>
      </c>
      <c r="AE1366" s="293" t="str">
        <f t="shared" si="301"/>
        <v/>
      </c>
      <c r="AF1366" s="293" t="str">
        <f t="shared" si="301"/>
        <v/>
      </c>
      <c r="AG1366" s="293" t="str">
        <f t="shared" si="301"/>
        <v/>
      </c>
      <c r="AH1366" s="293">
        <f t="shared" si="297"/>
        <v>0</v>
      </c>
      <c r="AI1366" s="292" t="str">
        <f t="shared" si="298"/>
        <v>X</v>
      </c>
    </row>
    <row r="1367" spans="1:35" ht="15.75" x14ac:dyDescent="0.25">
      <c r="A1367"/>
      <c r="B1367">
        <f>TABLA!D1364</f>
        <v>1386</v>
      </c>
      <c r="C1367">
        <f>TABLA!H1364</f>
        <v>0</v>
      </c>
      <c r="D1367" s="165" t="str">
        <f>TABLA!A1364</f>
        <v>N/C</v>
      </c>
      <c r="E1367" s="284">
        <f>TABLA!BN1364</f>
        <v>0</v>
      </c>
      <c r="F1367" s="293" t="str">
        <f t="shared" si="300"/>
        <v/>
      </c>
      <c r="G1367" s="293" t="str">
        <f t="shared" si="300"/>
        <v/>
      </c>
      <c r="H1367" s="293" t="str">
        <f t="shared" si="300"/>
        <v/>
      </c>
      <c r="I1367" s="293" t="str">
        <f t="shared" si="300"/>
        <v/>
      </c>
      <c r="J1367" s="293" t="str">
        <f t="shared" si="300"/>
        <v/>
      </c>
      <c r="K1367" s="293" t="str">
        <f t="shared" si="300"/>
        <v/>
      </c>
      <c r="L1367" s="293" t="str">
        <f t="shared" si="300"/>
        <v/>
      </c>
      <c r="M1367" s="293" t="str">
        <f t="shared" si="300"/>
        <v/>
      </c>
      <c r="N1367" s="293" t="str">
        <f t="shared" si="300"/>
        <v/>
      </c>
      <c r="O1367" s="293" t="str">
        <f t="shared" si="300"/>
        <v/>
      </c>
      <c r="P1367" s="293" t="str">
        <f t="shared" si="299"/>
        <v/>
      </c>
      <c r="Q1367" s="293" t="str">
        <f t="shared" si="299"/>
        <v/>
      </c>
      <c r="R1367" s="293" t="str">
        <f t="shared" si="299"/>
        <v/>
      </c>
      <c r="S1367" s="293" t="str">
        <f t="shared" si="299"/>
        <v/>
      </c>
      <c r="T1367" s="293" t="str">
        <f t="shared" si="299"/>
        <v/>
      </c>
      <c r="U1367" s="293" t="str">
        <f t="shared" si="299"/>
        <v/>
      </c>
      <c r="V1367" s="293" t="str">
        <f t="shared" si="299"/>
        <v/>
      </c>
      <c r="W1367" s="293" t="str">
        <f t="shared" si="299"/>
        <v/>
      </c>
      <c r="X1367" s="293" t="str">
        <f t="shared" si="299"/>
        <v/>
      </c>
      <c r="Y1367" s="293" t="str">
        <f t="shared" si="299"/>
        <v/>
      </c>
      <c r="Z1367" s="293" t="str">
        <f t="shared" si="301"/>
        <v/>
      </c>
      <c r="AA1367" s="293" t="str">
        <f t="shared" si="301"/>
        <v/>
      </c>
      <c r="AB1367" s="293" t="str">
        <f t="shared" si="301"/>
        <v/>
      </c>
      <c r="AC1367" s="293" t="str">
        <f t="shared" si="301"/>
        <v/>
      </c>
      <c r="AD1367" s="293" t="str">
        <f t="shared" si="301"/>
        <v/>
      </c>
      <c r="AE1367" s="293" t="str">
        <f t="shared" si="301"/>
        <v/>
      </c>
      <c r="AF1367" s="293" t="str">
        <f t="shared" si="301"/>
        <v/>
      </c>
      <c r="AG1367" s="293" t="str">
        <f t="shared" si="301"/>
        <v/>
      </c>
      <c r="AH1367" s="293">
        <f t="shared" si="297"/>
        <v>0</v>
      </c>
      <c r="AI1367" s="292" t="str">
        <f t="shared" si="298"/>
        <v>X</v>
      </c>
    </row>
    <row r="1368" spans="1:35" ht="15.75" x14ac:dyDescent="0.25">
      <c r="A1368"/>
      <c r="B1368">
        <f>TABLA!D1365</f>
        <v>1387</v>
      </c>
      <c r="C1368">
        <f>TABLA!H1365</f>
        <v>0</v>
      </c>
      <c r="D1368" s="284" t="str">
        <f>TABLA!A1365</f>
        <v>N/C</v>
      </c>
      <c r="E1368" s="284">
        <f>TABLA!BN1365</f>
        <v>0</v>
      </c>
      <c r="F1368" s="293" t="str">
        <f t="shared" si="300"/>
        <v/>
      </c>
      <c r="G1368" s="293" t="str">
        <f t="shared" si="300"/>
        <v/>
      </c>
      <c r="H1368" s="293" t="str">
        <f t="shared" si="300"/>
        <v/>
      </c>
      <c r="I1368" s="293" t="str">
        <f t="shared" si="300"/>
        <v/>
      </c>
      <c r="J1368" s="293" t="str">
        <f t="shared" si="300"/>
        <v/>
      </c>
      <c r="K1368" s="293" t="str">
        <f t="shared" si="300"/>
        <v/>
      </c>
      <c r="L1368" s="293" t="str">
        <f t="shared" si="300"/>
        <v/>
      </c>
      <c r="M1368" s="293" t="str">
        <f t="shared" si="300"/>
        <v/>
      </c>
      <c r="N1368" s="293" t="str">
        <f t="shared" si="300"/>
        <v/>
      </c>
      <c r="O1368" s="293" t="str">
        <f t="shared" si="300"/>
        <v/>
      </c>
      <c r="P1368" s="293" t="str">
        <f t="shared" si="299"/>
        <v/>
      </c>
      <c r="Q1368" s="293" t="str">
        <f t="shared" si="299"/>
        <v/>
      </c>
      <c r="R1368" s="293" t="str">
        <f t="shared" si="299"/>
        <v/>
      </c>
      <c r="S1368" s="293" t="str">
        <f t="shared" si="299"/>
        <v/>
      </c>
      <c r="T1368" s="293" t="str">
        <f t="shared" si="299"/>
        <v/>
      </c>
      <c r="U1368" s="293" t="str">
        <f t="shared" si="299"/>
        <v/>
      </c>
      <c r="V1368" s="293" t="str">
        <f t="shared" si="299"/>
        <v/>
      </c>
      <c r="W1368" s="293" t="str">
        <f t="shared" si="299"/>
        <v/>
      </c>
      <c r="X1368" s="293" t="str">
        <f t="shared" si="299"/>
        <v/>
      </c>
      <c r="Y1368" s="293" t="str">
        <f t="shared" si="299"/>
        <v/>
      </c>
      <c r="Z1368" s="293" t="str">
        <f t="shared" si="301"/>
        <v/>
      </c>
      <c r="AA1368" s="293" t="str">
        <f t="shared" si="301"/>
        <v/>
      </c>
      <c r="AB1368" s="293" t="str">
        <f t="shared" si="301"/>
        <v/>
      </c>
      <c r="AC1368" s="293" t="str">
        <f t="shared" si="301"/>
        <v/>
      </c>
      <c r="AD1368" s="293" t="str">
        <f t="shared" si="301"/>
        <v/>
      </c>
      <c r="AE1368" s="293" t="str">
        <f t="shared" si="301"/>
        <v/>
      </c>
      <c r="AF1368" s="293" t="str">
        <f t="shared" si="301"/>
        <v/>
      </c>
      <c r="AG1368" s="293" t="str">
        <f t="shared" si="301"/>
        <v/>
      </c>
      <c r="AH1368" s="293">
        <f t="shared" si="297"/>
        <v>0</v>
      </c>
      <c r="AI1368" s="292" t="str">
        <f t="shared" si="298"/>
        <v>X</v>
      </c>
    </row>
    <row r="1369" spans="1:35" ht="26.25" x14ac:dyDescent="0.25">
      <c r="A1369"/>
      <c r="B1369">
        <f>TABLA!D1366</f>
        <v>1388</v>
      </c>
      <c r="C1369">
        <f>TABLA!H1366</f>
        <v>16</v>
      </c>
      <c r="D1369" s="165" t="str">
        <f>TABLA!A1366</f>
        <v>F. Geografía e Historia</v>
      </c>
      <c r="E1369" s="284" t="str">
        <f>TABLA!BN1366</f>
        <v>Desconocía la existencia de dichos cursos de formación.</v>
      </c>
      <c r="F1369" s="293" t="str">
        <f t="shared" si="300"/>
        <v/>
      </c>
      <c r="G1369" s="293" t="str">
        <f t="shared" si="300"/>
        <v/>
      </c>
      <c r="H1369" s="293" t="str">
        <f t="shared" si="300"/>
        <v/>
      </c>
      <c r="I1369" s="293" t="str">
        <f t="shared" si="300"/>
        <v/>
      </c>
      <c r="J1369" s="293" t="str">
        <f t="shared" si="300"/>
        <v/>
      </c>
      <c r="K1369" s="293" t="str">
        <f t="shared" si="300"/>
        <v/>
      </c>
      <c r="L1369" s="293" t="str">
        <f t="shared" si="300"/>
        <v/>
      </c>
      <c r="M1369" s="293" t="str">
        <f t="shared" si="300"/>
        <v/>
      </c>
      <c r="N1369" s="293" t="str">
        <f t="shared" si="300"/>
        <v/>
      </c>
      <c r="O1369" s="293" t="str">
        <f t="shared" si="300"/>
        <v/>
      </c>
      <c r="P1369" s="293" t="str">
        <f t="shared" si="299"/>
        <v/>
      </c>
      <c r="Q1369" s="293" t="str">
        <f t="shared" si="299"/>
        <v/>
      </c>
      <c r="R1369" s="293" t="str">
        <f t="shared" si="299"/>
        <v/>
      </c>
      <c r="S1369" s="293" t="str">
        <f t="shared" si="299"/>
        <v/>
      </c>
      <c r="T1369" s="293" t="str">
        <f t="shared" si="299"/>
        <v/>
      </c>
      <c r="U1369" s="293" t="str">
        <f t="shared" si="299"/>
        <v/>
      </c>
      <c r="V1369" s="293" t="str">
        <f t="shared" si="299"/>
        <v/>
      </c>
      <c r="W1369" s="293" t="str">
        <f t="shared" si="299"/>
        <v/>
      </c>
      <c r="X1369" s="293" t="str">
        <f t="shared" si="299"/>
        <v/>
      </c>
      <c r="Y1369" s="293" t="str">
        <f t="shared" si="299"/>
        <v/>
      </c>
      <c r="Z1369" s="293" t="str">
        <f t="shared" si="301"/>
        <v/>
      </c>
      <c r="AA1369" s="293" t="str">
        <f t="shared" si="301"/>
        <v/>
      </c>
      <c r="AB1369" s="293" t="str">
        <f t="shared" si="301"/>
        <v/>
      </c>
      <c r="AC1369" s="293" t="str">
        <f t="shared" si="301"/>
        <v/>
      </c>
      <c r="AD1369" s="293" t="str">
        <f t="shared" si="301"/>
        <v/>
      </c>
      <c r="AE1369" s="293" t="str">
        <f t="shared" si="301"/>
        <v>x</v>
      </c>
      <c r="AF1369" s="293" t="str">
        <f t="shared" si="301"/>
        <v/>
      </c>
      <c r="AG1369" s="293" t="str">
        <f t="shared" si="301"/>
        <v/>
      </c>
      <c r="AH1369" s="293">
        <f t="shared" si="297"/>
        <v>1</v>
      </c>
      <c r="AI1369" s="292">
        <f t="shared" si="298"/>
        <v>1</v>
      </c>
    </row>
    <row r="1370" spans="1:35" ht="15.75" x14ac:dyDescent="0.25">
      <c r="A1370"/>
      <c r="B1370">
        <f>TABLA!D1367</f>
        <v>1389</v>
      </c>
      <c r="C1370">
        <f>TABLA!H1367</f>
        <v>18</v>
      </c>
      <c r="D1370" s="165" t="str">
        <f>TABLA!A1367</f>
        <v>F. Medicina</v>
      </c>
      <c r="E1370" s="284">
        <f>TABLA!BN1367</f>
        <v>0</v>
      </c>
      <c r="F1370" s="293" t="str">
        <f t="shared" si="300"/>
        <v/>
      </c>
      <c r="G1370" s="293" t="str">
        <f t="shared" si="300"/>
        <v/>
      </c>
      <c r="H1370" s="293" t="str">
        <f t="shared" si="300"/>
        <v/>
      </c>
      <c r="I1370" s="293" t="str">
        <f t="shared" si="300"/>
        <v/>
      </c>
      <c r="J1370" s="293" t="str">
        <f t="shared" si="300"/>
        <v/>
      </c>
      <c r="K1370" s="293" t="str">
        <f t="shared" si="300"/>
        <v/>
      </c>
      <c r="L1370" s="293" t="str">
        <f t="shared" si="300"/>
        <v/>
      </c>
      <c r="M1370" s="293" t="str">
        <f t="shared" si="300"/>
        <v/>
      </c>
      <c r="N1370" s="293" t="str">
        <f t="shared" si="300"/>
        <v/>
      </c>
      <c r="O1370" s="293" t="str">
        <f t="shared" si="300"/>
        <v/>
      </c>
      <c r="P1370" s="293" t="str">
        <f t="shared" si="299"/>
        <v/>
      </c>
      <c r="Q1370" s="293" t="str">
        <f t="shared" si="299"/>
        <v/>
      </c>
      <c r="R1370" s="293" t="str">
        <f t="shared" si="299"/>
        <v/>
      </c>
      <c r="S1370" s="293" t="str">
        <f t="shared" si="299"/>
        <v/>
      </c>
      <c r="T1370" s="293" t="str">
        <f t="shared" si="299"/>
        <v/>
      </c>
      <c r="U1370" s="293" t="str">
        <f t="shared" si="299"/>
        <v/>
      </c>
      <c r="V1370" s="293" t="str">
        <f t="shared" si="299"/>
        <v/>
      </c>
      <c r="W1370" s="293" t="str">
        <f t="shared" si="299"/>
        <v/>
      </c>
      <c r="X1370" s="293" t="str">
        <f t="shared" si="299"/>
        <v/>
      </c>
      <c r="Y1370" s="293" t="str">
        <f t="shared" si="299"/>
        <v/>
      </c>
      <c r="Z1370" s="293" t="str">
        <f t="shared" si="301"/>
        <v/>
      </c>
      <c r="AA1370" s="293" t="str">
        <f t="shared" si="301"/>
        <v/>
      </c>
      <c r="AB1370" s="293" t="str">
        <f t="shared" si="301"/>
        <v/>
      </c>
      <c r="AC1370" s="293" t="str">
        <f t="shared" si="301"/>
        <v/>
      </c>
      <c r="AD1370" s="293" t="str">
        <f t="shared" si="301"/>
        <v/>
      </c>
      <c r="AE1370" s="293" t="str">
        <f t="shared" si="301"/>
        <v/>
      </c>
      <c r="AF1370" s="293" t="str">
        <f t="shared" si="301"/>
        <v/>
      </c>
      <c r="AG1370" s="293" t="str">
        <f t="shared" si="301"/>
        <v/>
      </c>
      <c r="AH1370" s="293">
        <f t="shared" si="297"/>
        <v>0</v>
      </c>
      <c r="AI1370" s="292" t="str">
        <f t="shared" si="298"/>
        <v>X</v>
      </c>
    </row>
    <row r="1371" spans="1:35" ht="26.25" x14ac:dyDescent="0.25">
      <c r="A1371"/>
      <c r="B1371">
        <f>TABLA!D1368</f>
        <v>1390</v>
      </c>
      <c r="C1371">
        <f>TABLA!H1368</f>
        <v>6</v>
      </c>
      <c r="D1371" s="165" t="str">
        <f>TABLA!A1368</f>
        <v>F. Ciencias Físicas</v>
      </c>
      <c r="E1371" s="284">
        <f>TABLA!BN1368</f>
        <v>0</v>
      </c>
      <c r="F1371" s="293" t="str">
        <f t="shared" si="300"/>
        <v/>
      </c>
      <c r="G1371" s="293" t="str">
        <f t="shared" si="300"/>
        <v/>
      </c>
      <c r="H1371" s="293" t="str">
        <f t="shared" si="300"/>
        <v/>
      </c>
      <c r="I1371" s="293" t="str">
        <f t="shared" si="300"/>
        <v/>
      </c>
      <c r="J1371" s="293" t="str">
        <f t="shared" si="300"/>
        <v/>
      </c>
      <c r="K1371" s="293" t="str">
        <f t="shared" si="300"/>
        <v/>
      </c>
      <c r="L1371" s="293" t="str">
        <f t="shared" si="300"/>
        <v/>
      </c>
      <c r="M1371" s="293" t="str">
        <f t="shared" si="300"/>
        <v/>
      </c>
      <c r="N1371" s="293" t="str">
        <f t="shared" si="300"/>
        <v/>
      </c>
      <c r="O1371" s="293" t="str">
        <f t="shared" si="300"/>
        <v/>
      </c>
      <c r="P1371" s="293" t="str">
        <f t="shared" si="299"/>
        <v/>
      </c>
      <c r="Q1371" s="293" t="str">
        <f t="shared" si="299"/>
        <v/>
      </c>
      <c r="R1371" s="293" t="str">
        <f t="shared" si="299"/>
        <v/>
      </c>
      <c r="S1371" s="293" t="str">
        <f t="shared" si="299"/>
        <v/>
      </c>
      <c r="T1371" s="293" t="str">
        <f t="shared" si="299"/>
        <v/>
      </c>
      <c r="U1371" s="293" t="str">
        <f t="shared" si="299"/>
        <v/>
      </c>
      <c r="V1371" s="293" t="str">
        <f t="shared" si="299"/>
        <v/>
      </c>
      <c r="W1371" s="293" t="str">
        <f t="shared" si="299"/>
        <v/>
      </c>
      <c r="X1371" s="293" t="str">
        <f t="shared" si="299"/>
        <v/>
      </c>
      <c r="Y1371" s="293" t="str">
        <f t="shared" si="299"/>
        <v/>
      </c>
      <c r="Z1371" s="293" t="str">
        <f t="shared" si="301"/>
        <v/>
      </c>
      <c r="AA1371" s="293" t="str">
        <f t="shared" si="301"/>
        <v/>
      </c>
      <c r="AB1371" s="293" t="str">
        <f t="shared" si="301"/>
        <v/>
      </c>
      <c r="AC1371" s="293" t="str">
        <f t="shared" si="301"/>
        <v/>
      </c>
      <c r="AD1371" s="293" t="str">
        <f t="shared" si="301"/>
        <v/>
      </c>
      <c r="AE1371" s="293" t="str">
        <f t="shared" si="301"/>
        <v/>
      </c>
      <c r="AF1371" s="293" t="str">
        <f t="shared" si="301"/>
        <v/>
      </c>
      <c r="AG1371" s="293" t="str">
        <f t="shared" si="301"/>
        <v/>
      </c>
      <c r="AH1371" s="293">
        <f t="shared" si="297"/>
        <v>0</v>
      </c>
      <c r="AI1371" s="292" t="str">
        <f t="shared" si="298"/>
        <v>X</v>
      </c>
    </row>
    <row r="1372" spans="1:35" ht="39" x14ac:dyDescent="0.25">
      <c r="A1372"/>
      <c r="B1372">
        <f>TABLA!D1369</f>
        <v>1391</v>
      </c>
      <c r="C1372">
        <f>TABLA!H1369</f>
        <v>9</v>
      </c>
      <c r="D1372" s="165" t="str">
        <f>TABLA!A1369</f>
        <v>F. Ciencias Políticas y Sociología</v>
      </c>
      <c r="E1372" s="284" t="str">
        <f>TABLA!BN1369</f>
        <v>5. No me interesa</v>
      </c>
      <c r="F1372" s="293" t="str">
        <f t="shared" si="300"/>
        <v/>
      </c>
      <c r="G1372" s="293" t="str">
        <f t="shared" si="300"/>
        <v/>
      </c>
      <c r="H1372" s="293" t="str">
        <f t="shared" si="300"/>
        <v/>
      </c>
      <c r="I1372" s="293" t="str">
        <f t="shared" si="300"/>
        <v/>
      </c>
      <c r="J1372" s="293" t="str">
        <f t="shared" si="300"/>
        <v/>
      </c>
      <c r="K1372" s="293" t="str">
        <f t="shared" si="300"/>
        <v/>
      </c>
      <c r="L1372" s="293" t="str">
        <f t="shared" si="300"/>
        <v/>
      </c>
      <c r="M1372" s="293" t="str">
        <f t="shared" si="300"/>
        <v/>
      </c>
      <c r="N1372" s="293" t="str">
        <f t="shared" si="300"/>
        <v/>
      </c>
      <c r="O1372" s="293" t="str">
        <f t="shared" si="300"/>
        <v/>
      </c>
      <c r="P1372" s="293" t="str">
        <f t="shared" si="299"/>
        <v/>
      </c>
      <c r="Q1372" s="293" t="str">
        <f t="shared" si="299"/>
        <v/>
      </c>
      <c r="R1372" s="293" t="str">
        <f t="shared" si="299"/>
        <v/>
      </c>
      <c r="S1372" s="293" t="str">
        <f t="shared" si="299"/>
        <v/>
      </c>
      <c r="T1372" s="293" t="str">
        <f t="shared" si="299"/>
        <v/>
      </c>
      <c r="U1372" s="293" t="str">
        <f t="shared" si="299"/>
        <v/>
      </c>
      <c r="V1372" s="293" t="str">
        <f t="shared" si="299"/>
        <v/>
      </c>
      <c r="W1372" s="293" t="str">
        <f t="shared" si="299"/>
        <v/>
      </c>
      <c r="X1372" s="293" t="str">
        <f t="shared" si="299"/>
        <v/>
      </c>
      <c r="Y1372" s="293" t="str">
        <f t="shared" si="299"/>
        <v/>
      </c>
      <c r="Z1372" s="293" t="str">
        <f t="shared" si="301"/>
        <v/>
      </c>
      <c r="AA1372" s="293" t="str">
        <f t="shared" si="301"/>
        <v/>
      </c>
      <c r="AB1372" s="293" t="str">
        <f t="shared" si="301"/>
        <v/>
      </c>
      <c r="AC1372" s="293" t="str">
        <f t="shared" si="301"/>
        <v/>
      </c>
      <c r="AD1372" s="293" t="str">
        <f t="shared" si="301"/>
        <v/>
      </c>
      <c r="AE1372" s="293" t="str">
        <f t="shared" si="301"/>
        <v/>
      </c>
      <c r="AF1372" s="293" t="str">
        <f t="shared" si="301"/>
        <v/>
      </c>
      <c r="AG1372" s="293" t="str">
        <f t="shared" si="301"/>
        <v/>
      </c>
      <c r="AH1372" s="293">
        <f t="shared" si="297"/>
        <v>0</v>
      </c>
      <c r="AI1372" s="292">
        <f t="shared" si="298"/>
        <v>1</v>
      </c>
    </row>
    <row r="1373" spans="1:35" ht="39" x14ac:dyDescent="0.25">
      <c r="A1373" s="3"/>
      <c r="B1373">
        <f>TABLA!D1370</f>
        <v>1392</v>
      </c>
      <c r="C1373">
        <f>TABLA!H1370</f>
        <v>5</v>
      </c>
      <c r="D1373" s="165" t="str">
        <f>TABLA!A1370</f>
        <v>F. Ciencias Económicas y Empresariales</v>
      </c>
      <c r="E1373" s="284" t="str">
        <f>TABLA!BN1370</f>
        <v>No conozco los cursos</v>
      </c>
      <c r="F1373" s="293" t="str">
        <f t="shared" si="300"/>
        <v/>
      </c>
      <c r="G1373" s="293" t="str">
        <f t="shared" si="300"/>
        <v/>
      </c>
      <c r="H1373" s="293" t="str">
        <f t="shared" si="300"/>
        <v/>
      </c>
      <c r="I1373" s="293" t="str">
        <f t="shared" si="300"/>
        <v/>
      </c>
      <c r="J1373" s="293" t="str">
        <f t="shared" si="300"/>
        <v/>
      </c>
      <c r="K1373" s="293" t="str">
        <f t="shared" si="300"/>
        <v/>
      </c>
      <c r="L1373" s="293" t="str">
        <f t="shared" si="300"/>
        <v/>
      </c>
      <c r="M1373" s="293" t="str">
        <f t="shared" si="300"/>
        <v/>
      </c>
      <c r="N1373" s="293" t="str">
        <f t="shared" si="300"/>
        <v/>
      </c>
      <c r="O1373" s="293" t="str">
        <f t="shared" si="300"/>
        <v/>
      </c>
      <c r="P1373" s="293" t="str">
        <f t="shared" si="299"/>
        <v/>
      </c>
      <c r="Q1373" s="293" t="str">
        <f t="shared" si="299"/>
        <v/>
      </c>
      <c r="R1373" s="293" t="str">
        <f t="shared" si="299"/>
        <v/>
      </c>
      <c r="S1373" s="293" t="str">
        <f t="shared" si="299"/>
        <v/>
      </c>
      <c r="T1373" s="293" t="str">
        <f t="shared" si="299"/>
        <v/>
      </c>
      <c r="U1373" s="293" t="str">
        <f t="shared" si="299"/>
        <v/>
      </c>
      <c r="V1373" s="293" t="str">
        <f t="shared" si="299"/>
        <v/>
      </c>
      <c r="W1373" s="293" t="str">
        <f t="shared" si="299"/>
        <v/>
      </c>
      <c r="X1373" s="293" t="str">
        <f t="shared" si="299"/>
        <v/>
      </c>
      <c r="Y1373" s="293" t="str">
        <f t="shared" si="299"/>
        <v/>
      </c>
      <c r="Z1373" s="293" t="str">
        <f t="shared" si="301"/>
        <v/>
      </c>
      <c r="AA1373" s="293" t="str">
        <f t="shared" si="301"/>
        <v/>
      </c>
      <c r="AB1373" s="293" t="str">
        <f t="shared" si="301"/>
        <v/>
      </c>
      <c r="AC1373" s="293" t="str">
        <f t="shared" si="301"/>
        <v/>
      </c>
      <c r="AD1373" s="293" t="str">
        <f t="shared" si="301"/>
        <v/>
      </c>
      <c r="AE1373" s="293" t="str">
        <f t="shared" si="301"/>
        <v/>
      </c>
      <c r="AF1373" s="293" t="str">
        <f t="shared" si="301"/>
        <v/>
      </c>
      <c r="AG1373" s="293" t="str">
        <f t="shared" si="301"/>
        <v/>
      </c>
      <c r="AH1373" s="293">
        <f t="shared" si="297"/>
        <v>0</v>
      </c>
      <c r="AI1373" s="292">
        <f t="shared" si="298"/>
        <v>1</v>
      </c>
    </row>
    <row r="1374" spans="1:35" ht="15.75" x14ac:dyDescent="0.25">
      <c r="A1374"/>
      <c r="B1374">
        <f>TABLA!D1371</f>
        <v>1393</v>
      </c>
      <c r="C1374">
        <f>TABLA!H1371</f>
        <v>14</v>
      </c>
      <c r="D1374" s="284" t="str">
        <f>TABLA!A1371</f>
        <v>F. Filología</v>
      </c>
      <c r="E1374" s="284">
        <f>TABLA!BN1371</f>
        <v>0</v>
      </c>
      <c r="F1374" s="293" t="str">
        <f t="shared" si="300"/>
        <v/>
      </c>
      <c r="G1374" s="293" t="str">
        <f t="shared" si="300"/>
        <v/>
      </c>
      <c r="H1374" s="293" t="str">
        <f t="shared" si="300"/>
        <v/>
      </c>
      <c r="I1374" s="293" t="str">
        <f t="shared" si="300"/>
        <v/>
      </c>
      <c r="J1374" s="293" t="str">
        <f t="shared" si="300"/>
        <v/>
      </c>
      <c r="K1374" s="293" t="str">
        <f t="shared" si="300"/>
        <v/>
      </c>
      <c r="L1374" s="293" t="str">
        <f t="shared" si="300"/>
        <v/>
      </c>
      <c r="M1374" s="293" t="str">
        <f t="shared" si="300"/>
        <v/>
      </c>
      <c r="N1374" s="293" t="str">
        <f t="shared" si="300"/>
        <v/>
      </c>
      <c r="O1374" s="293" t="str">
        <f t="shared" si="300"/>
        <v/>
      </c>
      <c r="P1374" s="293" t="str">
        <f t="shared" si="299"/>
        <v/>
      </c>
      <c r="Q1374" s="293" t="str">
        <f t="shared" si="299"/>
        <v/>
      </c>
      <c r="R1374" s="293" t="str">
        <f t="shared" si="299"/>
        <v/>
      </c>
      <c r="S1374" s="293" t="str">
        <f t="shared" si="299"/>
        <v/>
      </c>
      <c r="T1374" s="293" t="str">
        <f t="shared" si="299"/>
        <v/>
      </c>
      <c r="U1374" s="293" t="str">
        <f t="shared" si="299"/>
        <v/>
      </c>
      <c r="V1374" s="293" t="str">
        <f t="shared" si="299"/>
        <v/>
      </c>
      <c r="W1374" s="293" t="str">
        <f t="shared" si="299"/>
        <v/>
      </c>
      <c r="X1374" s="293" t="str">
        <f t="shared" si="299"/>
        <v/>
      </c>
      <c r="Y1374" s="293" t="str">
        <f t="shared" si="299"/>
        <v/>
      </c>
      <c r="Z1374" s="293" t="str">
        <f t="shared" si="301"/>
        <v/>
      </c>
      <c r="AA1374" s="293" t="str">
        <f t="shared" si="301"/>
        <v/>
      </c>
      <c r="AB1374" s="293" t="str">
        <f t="shared" si="301"/>
        <v/>
      </c>
      <c r="AC1374" s="293" t="str">
        <f t="shared" si="301"/>
        <v/>
      </c>
      <c r="AD1374" s="293" t="str">
        <f t="shared" si="301"/>
        <v/>
      </c>
      <c r="AE1374" s="293" t="str">
        <f t="shared" si="301"/>
        <v/>
      </c>
      <c r="AF1374" s="293" t="str">
        <f t="shared" si="301"/>
        <v/>
      </c>
      <c r="AG1374" s="293" t="str">
        <f t="shared" si="301"/>
        <v/>
      </c>
      <c r="AH1374" s="293">
        <f t="shared" si="297"/>
        <v>0</v>
      </c>
      <c r="AI1374" s="292" t="str">
        <f t="shared" si="298"/>
        <v>X</v>
      </c>
    </row>
    <row r="1375" spans="1:35" ht="25.5" x14ac:dyDescent="0.25">
      <c r="A1375" s="3"/>
      <c r="B1375">
        <f>TABLA!D1372</f>
        <v>1394</v>
      </c>
      <c r="C1375">
        <f>TABLA!H1372</f>
        <v>6</v>
      </c>
      <c r="D1375" s="284" t="str">
        <f>TABLA!A1372</f>
        <v>F. Ciencias Físicas</v>
      </c>
      <c r="E1375" s="284">
        <f>TABLA!BN1372</f>
        <v>0</v>
      </c>
      <c r="F1375" s="293" t="str">
        <f t="shared" si="300"/>
        <v/>
      </c>
      <c r="G1375" s="293" t="str">
        <f t="shared" si="300"/>
        <v/>
      </c>
      <c r="H1375" s="293" t="str">
        <f t="shared" si="300"/>
        <v/>
      </c>
      <c r="I1375" s="293" t="str">
        <f t="shared" si="300"/>
        <v/>
      </c>
      <c r="J1375" s="293" t="str">
        <f t="shared" si="300"/>
        <v/>
      </c>
      <c r="K1375" s="293" t="str">
        <f t="shared" si="300"/>
        <v/>
      </c>
      <c r="L1375" s="293" t="str">
        <f t="shared" si="300"/>
        <v/>
      </c>
      <c r="M1375" s="293" t="str">
        <f t="shared" si="300"/>
        <v/>
      </c>
      <c r="N1375" s="293" t="str">
        <f t="shared" si="300"/>
        <v/>
      </c>
      <c r="O1375" s="293" t="str">
        <f t="shared" si="300"/>
        <v/>
      </c>
      <c r="P1375" s="293" t="str">
        <f t="shared" si="299"/>
        <v/>
      </c>
      <c r="Q1375" s="293" t="str">
        <f t="shared" si="299"/>
        <v/>
      </c>
      <c r="R1375" s="293" t="str">
        <f t="shared" si="299"/>
        <v/>
      </c>
      <c r="S1375" s="293" t="str">
        <f t="shared" si="299"/>
        <v/>
      </c>
      <c r="T1375" s="293" t="str">
        <f t="shared" si="299"/>
        <v/>
      </c>
      <c r="U1375" s="293" t="str">
        <f t="shared" si="299"/>
        <v/>
      </c>
      <c r="V1375" s="293" t="str">
        <f t="shared" si="299"/>
        <v/>
      </c>
      <c r="W1375" s="293" t="str">
        <f t="shared" si="299"/>
        <v/>
      </c>
      <c r="X1375" s="293" t="str">
        <f t="shared" si="299"/>
        <v/>
      </c>
      <c r="Y1375" s="293" t="str">
        <f t="shared" si="299"/>
        <v/>
      </c>
      <c r="Z1375" s="293" t="str">
        <f t="shared" si="301"/>
        <v/>
      </c>
      <c r="AA1375" s="293" t="str">
        <f t="shared" si="301"/>
        <v/>
      </c>
      <c r="AB1375" s="293" t="str">
        <f t="shared" si="301"/>
        <v/>
      </c>
      <c r="AC1375" s="293" t="str">
        <f t="shared" si="301"/>
        <v/>
      </c>
      <c r="AD1375" s="293" t="str">
        <f t="shared" si="301"/>
        <v/>
      </c>
      <c r="AE1375" s="293" t="str">
        <f t="shared" si="301"/>
        <v/>
      </c>
      <c r="AF1375" s="293" t="str">
        <f t="shared" si="301"/>
        <v/>
      </c>
      <c r="AG1375" s="293" t="str">
        <f t="shared" si="301"/>
        <v/>
      </c>
      <c r="AH1375" s="293">
        <f t="shared" si="297"/>
        <v>0</v>
      </c>
      <c r="AI1375" s="292" t="str">
        <f t="shared" si="298"/>
        <v>X</v>
      </c>
    </row>
    <row r="1376" spans="1:35" ht="39" x14ac:dyDescent="0.25">
      <c r="A1376"/>
      <c r="B1376">
        <f>TABLA!D1373</f>
        <v>1395</v>
      </c>
      <c r="C1376">
        <f>TABLA!H1373</f>
        <v>5</v>
      </c>
      <c r="D1376" s="165" t="str">
        <f>TABLA!A1373</f>
        <v>F. Ciencias Económicas y Empresariales</v>
      </c>
      <c r="E1376" s="284" t="str">
        <f>TABLA!BN1373</f>
        <v xml:space="preserve">Ampliar el catálogo de libros virtuales. </v>
      </c>
      <c r="F1376" s="293" t="str">
        <f t="shared" si="300"/>
        <v/>
      </c>
      <c r="G1376" s="293" t="str">
        <f t="shared" si="300"/>
        <v/>
      </c>
      <c r="H1376" s="293" t="str">
        <f t="shared" si="300"/>
        <v/>
      </c>
      <c r="I1376" s="293" t="str">
        <f t="shared" si="300"/>
        <v/>
      </c>
      <c r="J1376" s="293" t="str">
        <f t="shared" si="300"/>
        <v>x</v>
      </c>
      <c r="K1376" s="293" t="str">
        <f t="shared" si="300"/>
        <v/>
      </c>
      <c r="L1376" s="293" t="str">
        <f t="shared" si="300"/>
        <v/>
      </c>
      <c r="M1376" s="293" t="str">
        <f t="shared" si="300"/>
        <v/>
      </c>
      <c r="N1376" s="293" t="str">
        <f t="shared" si="300"/>
        <v/>
      </c>
      <c r="O1376" s="293" t="str">
        <f t="shared" si="300"/>
        <v/>
      </c>
      <c r="P1376" s="293" t="str">
        <f t="shared" si="299"/>
        <v/>
      </c>
      <c r="Q1376" s="293" t="str">
        <f t="shared" si="299"/>
        <v/>
      </c>
      <c r="R1376" s="293" t="str">
        <f t="shared" si="299"/>
        <v/>
      </c>
      <c r="S1376" s="293" t="str">
        <f t="shared" si="299"/>
        <v/>
      </c>
      <c r="T1376" s="293" t="str">
        <f t="shared" si="299"/>
        <v/>
      </c>
      <c r="U1376" s="293" t="str">
        <f t="shared" si="299"/>
        <v/>
      </c>
      <c r="V1376" s="293" t="str">
        <f t="shared" si="299"/>
        <v/>
      </c>
      <c r="W1376" s="293" t="str">
        <f t="shared" si="299"/>
        <v/>
      </c>
      <c r="X1376" s="293" t="str">
        <f t="shared" si="299"/>
        <v/>
      </c>
      <c r="Y1376" s="293" t="str">
        <f t="shared" si="299"/>
        <v/>
      </c>
      <c r="Z1376" s="293" t="str">
        <f t="shared" si="301"/>
        <v/>
      </c>
      <c r="AA1376" s="293" t="str">
        <f t="shared" si="301"/>
        <v/>
      </c>
      <c r="AB1376" s="293" t="str">
        <f t="shared" si="301"/>
        <v/>
      </c>
      <c r="AC1376" s="293" t="str">
        <f t="shared" si="301"/>
        <v/>
      </c>
      <c r="AD1376" s="293" t="str">
        <f t="shared" si="301"/>
        <v/>
      </c>
      <c r="AE1376" s="293" t="str">
        <f t="shared" si="301"/>
        <v/>
      </c>
      <c r="AF1376" s="293" t="str">
        <f t="shared" si="301"/>
        <v/>
      </c>
      <c r="AG1376" s="293" t="str">
        <f t="shared" si="301"/>
        <v/>
      </c>
      <c r="AH1376" s="293">
        <f t="shared" si="297"/>
        <v>1</v>
      </c>
      <c r="AI1376" s="292">
        <f t="shared" si="298"/>
        <v>1</v>
      </c>
    </row>
    <row r="1377" spans="1:35" ht="15.75" x14ac:dyDescent="0.25">
      <c r="A1377"/>
      <c r="B1377">
        <f>TABLA!D1374</f>
        <v>1396</v>
      </c>
      <c r="C1377">
        <f>TABLA!H1374</f>
        <v>20</v>
      </c>
      <c r="D1377" s="165" t="str">
        <f>TABLA!A1374</f>
        <v>F. Psicología</v>
      </c>
      <c r="E1377" s="284">
        <f>TABLA!BN1374</f>
        <v>0</v>
      </c>
      <c r="F1377" s="293" t="str">
        <f t="shared" si="300"/>
        <v/>
      </c>
      <c r="G1377" s="293" t="str">
        <f t="shared" si="300"/>
        <v/>
      </c>
      <c r="H1377" s="293" t="str">
        <f t="shared" si="300"/>
        <v/>
      </c>
      <c r="I1377" s="293" t="str">
        <f t="shared" si="300"/>
        <v/>
      </c>
      <c r="J1377" s="293" t="str">
        <f t="shared" si="300"/>
        <v/>
      </c>
      <c r="K1377" s="293" t="str">
        <f t="shared" si="300"/>
        <v/>
      </c>
      <c r="L1377" s="293" t="str">
        <f t="shared" si="300"/>
        <v/>
      </c>
      <c r="M1377" s="293" t="str">
        <f t="shared" si="300"/>
        <v/>
      </c>
      <c r="N1377" s="293" t="str">
        <f t="shared" si="300"/>
        <v/>
      </c>
      <c r="O1377" s="293" t="str">
        <f t="shared" si="300"/>
        <v/>
      </c>
      <c r="P1377" s="293" t="str">
        <f t="shared" si="299"/>
        <v/>
      </c>
      <c r="Q1377" s="293" t="str">
        <f t="shared" si="299"/>
        <v/>
      </c>
      <c r="R1377" s="293" t="str">
        <f t="shared" si="299"/>
        <v/>
      </c>
      <c r="S1377" s="293" t="str">
        <f t="shared" si="299"/>
        <v/>
      </c>
      <c r="T1377" s="293" t="str">
        <f t="shared" si="299"/>
        <v/>
      </c>
      <c r="U1377" s="293" t="str">
        <f t="shared" si="299"/>
        <v/>
      </c>
      <c r="V1377" s="293" t="str">
        <f t="shared" si="299"/>
        <v/>
      </c>
      <c r="W1377" s="293" t="str">
        <f t="shared" si="299"/>
        <v/>
      </c>
      <c r="X1377" s="293" t="str">
        <f t="shared" si="299"/>
        <v/>
      </c>
      <c r="Y1377" s="293" t="str">
        <f t="shared" si="299"/>
        <v/>
      </c>
      <c r="Z1377" s="293" t="str">
        <f t="shared" si="301"/>
        <v/>
      </c>
      <c r="AA1377" s="293" t="str">
        <f t="shared" si="301"/>
        <v/>
      </c>
      <c r="AB1377" s="293" t="str">
        <f t="shared" si="301"/>
        <v/>
      </c>
      <c r="AC1377" s="293" t="str">
        <f t="shared" si="301"/>
        <v/>
      </c>
      <c r="AD1377" s="293" t="str">
        <f t="shared" si="301"/>
        <v/>
      </c>
      <c r="AE1377" s="293" t="str">
        <f t="shared" si="301"/>
        <v/>
      </c>
      <c r="AF1377" s="293" t="str">
        <f t="shared" si="301"/>
        <v/>
      </c>
      <c r="AG1377" s="293" t="str">
        <f t="shared" si="301"/>
        <v/>
      </c>
      <c r="AH1377" s="293">
        <f t="shared" si="297"/>
        <v>0</v>
      </c>
      <c r="AI1377" s="292" t="str">
        <f t="shared" si="298"/>
        <v>X</v>
      </c>
    </row>
    <row r="1378" spans="1:35" ht="38.25" x14ac:dyDescent="0.25">
      <c r="A1378"/>
      <c r="B1378">
        <f>TABLA!D1375</f>
        <v>1397</v>
      </c>
      <c r="C1378">
        <f>TABLA!H1375</f>
        <v>22</v>
      </c>
      <c r="D1378" s="284" t="str">
        <f>TABLA!A1375</f>
        <v>F. Enfermería, Fisioterapia y Podología</v>
      </c>
      <c r="E1378" s="284">
        <f>TABLA!BN1375</f>
        <v>0</v>
      </c>
      <c r="F1378" s="293" t="str">
        <f t="shared" si="300"/>
        <v/>
      </c>
      <c r="G1378" s="293" t="str">
        <f t="shared" si="300"/>
        <v/>
      </c>
      <c r="H1378" s="293" t="str">
        <f t="shared" si="300"/>
        <v/>
      </c>
      <c r="I1378" s="293" t="str">
        <f t="shared" si="300"/>
        <v/>
      </c>
      <c r="J1378" s="293" t="str">
        <f t="shared" si="300"/>
        <v/>
      </c>
      <c r="K1378" s="293" t="str">
        <f t="shared" si="300"/>
        <v/>
      </c>
      <c r="L1378" s="293" t="str">
        <f t="shared" si="300"/>
        <v/>
      </c>
      <c r="M1378" s="293" t="str">
        <f t="shared" si="300"/>
        <v/>
      </c>
      <c r="N1378" s="293" t="str">
        <f t="shared" si="300"/>
        <v/>
      </c>
      <c r="O1378" s="293" t="str">
        <f t="shared" si="300"/>
        <v/>
      </c>
      <c r="P1378" s="293" t="str">
        <f t="shared" si="300"/>
        <v/>
      </c>
      <c r="Q1378" s="293" t="str">
        <f t="shared" si="300"/>
        <v/>
      </c>
      <c r="R1378" s="293" t="str">
        <f t="shared" si="300"/>
        <v/>
      </c>
      <c r="S1378" s="293" t="str">
        <f t="shared" si="300"/>
        <v/>
      </c>
      <c r="T1378" s="293" t="str">
        <f t="shared" si="300"/>
        <v/>
      </c>
      <c r="U1378" s="293" t="str">
        <f t="shared" si="300"/>
        <v/>
      </c>
      <c r="V1378" s="293" t="str">
        <f t="shared" ref="P1378:AE1393" si="302">IFERROR((IF(FIND(V$1,$E1378,1)&gt;0,"x")),"")</f>
        <v/>
      </c>
      <c r="W1378" s="293" t="str">
        <f t="shared" si="302"/>
        <v/>
      </c>
      <c r="X1378" s="293" t="str">
        <f t="shared" si="302"/>
        <v/>
      </c>
      <c r="Y1378" s="293" t="str">
        <f t="shared" si="302"/>
        <v/>
      </c>
      <c r="Z1378" s="293" t="str">
        <f t="shared" si="301"/>
        <v/>
      </c>
      <c r="AA1378" s="293" t="str">
        <f t="shared" si="301"/>
        <v/>
      </c>
      <c r="AB1378" s="293" t="str">
        <f t="shared" si="301"/>
        <v/>
      </c>
      <c r="AC1378" s="293" t="str">
        <f t="shared" si="301"/>
        <v/>
      </c>
      <c r="AD1378" s="293" t="str">
        <f t="shared" si="301"/>
        <v/>
      </c>
      <c r="AE1378" s="293" t="str">
        <f t="shared" si="301"/>
        <v/>
      </c>
      <c r="AF1378" s="293" t="str">
        <f t="shared" si="301"/>
        <v/>
      </c>
      <c r="AG1378" s="293" t="str">
        <f t="shared" si="301"/>
        <v/>
      </c>
      <c r="AH1378" s="293">
        <f t="shared" si="297"/>
        <v>0</v>
      </c>
      <c r="AI1378" s="292" t="str">
        <f t="shared" si="298"/>
        <v>X</v>
      </c>
    </row>
    <row r="1379" spans="1:35" ht="25.5" x14ac:dyDescent="0.25">
      <c r="A1379" s="3"/>
      <c r="B1379">
        <f>TABLA!D1376</f>
        <v>1398</v>
      </c>
      <c r="C1379">
        <f>TABLA!H1376</f>
        <v>15</v>
      </c>
      <c r="D1379" s="284" t="str">
        <f>TABLA!A1376</f>
        <v>F. Filosofía</v>
      </c>
      <c r="E1379" s="284" t="str">
        <f>TABLA!BN1376</f>
        <v>Me da la sensación de que se le puede sacar mucho más provecho pero falta tanta información sobre posibilidades, catálogo, publicaciones que es complicado sacárselo.</v>
      </c>
      <c r="F1379" s="293" t="str">
        <f t="shared" ref="F1379:U1394" si="303">IFERROR((IF(FIND(F$1,$E1379,1)&gt;0,"x")),"")</f>
        <v/>
      </c>
      <c r="G1379" s="293" t="str">
        <f t="shared" si="303"/>
        <v/>
      </c>
      <c r="H1379" s="293" t="str">
        <f t="shared" si="303"/>
        <v/>
      </c>
      <c r="I1379" s="293" t="str">
        <f t="shared" si="303"/>
        <v/>
      </c>
      <c r="J1379" s="293" t="str">
        <f t="shared" si="303"/>
        <v>x</v>
      </c>
      <c r="K1379" s="293" t="str">
        <f t="shared" si="303"/>
        <v/>
      </c>
      <c r="L1379" s="293" t="str">
        <f t="shared" si="303"/>
        <v/>
      </c>
      <c r="M1379" s="293" t="str">
        <f t="shared" si="303"/>
        <v/>
      </c>
      <c r="N1379" s="293" t="str">
        <f t="shared" si="303"/>
        <v/>
      </c>
      <c r="O1379" s="293" t="str">
        <f t="shared" si="303"/>
        <v/>
      </c>
      <c r="P1379" s="293" t="str">
        <f t="shared" si="302"/>
        <v/>
      </c>
      <c r="Q1379" s="293" t="str">
        <f t="shared" si="302"/>
        <v/>
      </c>
      <c r="R1379" s="293" t="str">
        <f t="shared" si="302"/>
        <v/>
      </c>
      <c r="S1379" s="293" t="str">
        <f t="shared" si="302"/>
        <v/>
      </c>
      <c r="T1379" s="293" t="str">
        <f t="shared" si="302"/>
        <v/>
      </c>
      <c r="U1379" s="293" t="str">
        <f t="shared" si="302"/>
        <v/>
      </c>
      <c r="V1379" s="293" t="str">
        <f t="shared" si="302"/>
        <v/>
      </c>
      <c r="W1379" s="293" t="str">
        <f t="shared" si="302"/>
        <v/>
      </c>
      <c r="X1379" s="293" t="str">
        <f t="shared" si="302"/>
        <v/>
      </c>
      <c r="Y1379" s="293" t="str">
        <f t="shared" si="302"/>
        <v/>
      </c>
      <c r="Z1379" s="293" t="str">
        <f t="shared" si="302"/>
        <v/>
      </c>
      <c r="AA1379" s="293" t="str">
        <f t="shared" si="302"/>
        <v/>
      </c>
      <c r="AB1379" s="293" t="str">
        <f t="shared" si="302"/>
        <v/>
      </c>
      <c r="AC1379" s="293" t="str">
        <f t="shared" si="302"/>
        <v/>
      </c>
      <c r="AD1379" s="293" t="str">
        <f t="shared" si="302"/>
        <v/>
      </c>
      <c r="AE1379" s="293" t="str">
        <f t="shared" si="302"/>
        <v/>
      </c>
      <c r="AF1379" s="293" t="str">
        <f t="shared" ref="Z1379:AG1394" si="304">IFERROR((IF(FIND(AF$1,$E1379,1)&gt;0,"x")),"")</f>
        <v/>
      </c>
      <c r="AG1379" s="293" t="str">
        <f t="shared" si="304"/>
        <v/>
      </c>
      <c r="AH1379" s="293">
        <f t="shared" si="297"/>
        <v>1</v>
      </c>
      <c r="AI1379" s="292">
        <f t="shared" si="298"/>
        <v>1</v>
      </c>
    </row>
    <row r="1380" spans="1:35" ht="15.75" x14ac:dyDescent="0.25">
      <c r="A1380" s="3"/>
      <c r="B1380">
        <f>TABLA!D1377</f>
        <v>1399</v>
      </c>
      <c r="C1380">
        <f>TABLA!H1377</f>
        <v>21</v>
      </c>
      <c r="D1380" s="165" t="str">
        <f>TABLA!A1377</f>
        <v>F. Veterinaria</v>
      </c>
      <c r="E1380" s="284">
        <f>TABLA!BN1377</f>
        <v>0</v>
      </c>
      <c r="F1380" s="293" t="str">
        <f t="shared" si="303"/>
        <v/>
      </c>
      <c r="G1380" s="293" t="str">
        <f t="shared" si="303"/>
        <v/>
      </c>
      <c r="H1380" s="293" t="str">
        <f t="shared" si="303"/>
        <v/>
      </c>
      <c r="I1380" s="293" t="str">
        <f t="shared" si="303"/>
        <v/>
      </c>
      <c r="J1380" s="293" t="str">
        <f t="shared" si="303"/>
        <v/>
      </c>
      <c r="K1380" s="293" t="str">
        <f t="shared" si="303"/>
        <v/>
      </c>
      <c r="L1380" s="293" t="str">
        <f t="shared" si="303"/>
        <v/>
      </c>
      <c r="M1380" s="293" t="str">
        <f t="shared" si="303"/>
        <v/>
      </c>
      <c r="N1380" s="293" t="str">
        <f t="shared" si="303"/>
        <v/>
      </c>
      <c r="O1380" s="293" t="str">
        <f t="shared" si="303"/>
        <v/>
      </c>
      <c r="P1380" s="293" t="str">
        <f t="shared" si="302"/>
        <v/>
      </c>
      <c r="Q1380" s="293" t="str">
        <f t="shared" si="302"/>
        <v/>
      </c>
      <c r="R1380" s="293" t="str">
        <f t="shared" si="302"/>
        <v/>
      </c>
      <c r="S1380" s="293" t="str">
        <f t="shared" si="302"/>
        <v/>
      </c>
      <c r="T1380" s="293" t="str">
        <f t="shared" si="302"/>
        <v/>
      </c>
      <c r="U1380" s="293" t="str">
        <f t="shared" si="302"/>
        <v/>
      </c>
      <c r="V1380" s="293" t="str">
        <f t="shared" si="302"/>
        <v/>
      </c>
      <c r="W1380" s="293" t="str">
        <f t="shared" si="302"/>
        <v/>
      </c>
      <c r="X1380" s="293" t="str">
        <f t="shared" si="302"/>
        <v/>
      </c>
      <c r="Y1380" s="293" t="str">
        <f t="shared" si="302"/>
        <v/>
      </c>
      <c r="Z1380" s="293" t="str">
        <f t="shared" si="302"/>
        <v/>
      </c>
      <c r="AA1380" s="293" t="str">
        <f t="shared" si="302"/>
        <v/>
      </c>
      <c r="AB1380" s="293" t="str">
        <f t="shared" si="302"/>
        <v/>
      </c>
      <c r="AC1380" s="293" t="str">
        <f t="shared" si="302"/>
        <v/>
      </c>
      <c r="AD1380" s="293" t="str">
        <f t="shared" si="302"/>
        <v/>
      </c>
      <c r="AE1380" s="293" t="str">
        <f t="shared" si="302"/>
        <v/>
      </c>
      <c r="AF1380" s="293" t="str">
        <f t="shared" si="304"/>
        <v/>
      </c>
      <c r="AG1380" s="293" t="str">
        <f t="shared" si="304"/>
        <v/>
      </c>
      <c r="AH1380" s="293">
        <f t="shared" si="297"/>
        <v>0</v>
      </c>
      <c r="AI1380" s="292" t="str">
        <f t="shared" si="298"/>
        <v>X</v>
      </c>
    </row>
    <row r="1381" spans="1:35" ht="15.75" x14ac:dyDescent="0.25">
      <c r="A1381"/>
      <c r="B1381">
        <f>TABLA!D1378</f>
        <v>1400</v>
      </c>
      <c r="C1381">
        <f>TABLA!H1378</f>
        <v>20</v>
      </c>
      <c r="D1381" s="165" t="str">
        <f>TABLA!A1378</f>
        <v>F. Psicología</v>
      </c>
      <c r="E1381" s="284">
        <f>TABLA!BN1378</f>
        <v>0</v>
      </c>
      <c r="F1381" s="293" t="str">
        <f t="shared" si="303"/>
        <v/>
      </c>
      <c r="G1381" s="293" t="str">
        <f t="shared" si="303"/>
        <v/>
      </c>
      <c r="H1381" s="293" t="str">
        <f t="shared" si="303"/>
        <v/>
      </c>
      <c r="I1381" s="293" t="str">
        <f t="shared" si="303"/>
        <v/>
      </c>
      <c r="J1381" s="293" t="str">
        <f t="shared" si="303"/>
        <v/>
      </c>
      <c r="K1381" s="293" t="str">
        <f t="shared" si="303"/>
        <v/>
      </c>
      <c r="L1381" s="293" t="str">
        <f t="shared" si="303"/>
        <v/>
      </c>
      <c r="M1381" s="293" t="str">
        <f t="shared" si="303"/>
        <v/>
      </c>
      <c r="N1381" s="293" t="str">
        <f t="shared" si="303"/>
        <v/>
      </c>
      <c r="O1381" s="293" t="str">
        <f t="shared" si="303"/>
        <v/>
      </c>
      <c r="P1381" s="293" t="str">
        <f t="shared" si="302"/>
        <v/>
      </c>
      <c r="Q1381" s="293" t="str">
        <f t="shared" si="302"/>
        <v/>
      </c>
      <c r="R1381" s="293" t="str">
        <f t="shared" si="302"/>
        <v/>
      </c>
      <c r="S1381" s="293" t="str">
        <f t="shared" si="302"/>
        <v/>
      </c>
      <c r="T1381" s="293" t="str">
        <f t="shared" si="302"/>
        <v/>
      </c>
      <c r="U1381" s="293" t="str">
        <f t="shared" si="302"/>
        <v/>
      </c>
      <c r="V1381" s="293" t="str">
        <f t="shared" si="302"/>
        <v/>
      </c>
      <c r="W1381" s="293" t="str">
        <f t="shared" si="302"/>
        <v/>
      </c>
      <c r="X1381" s="293" t="str">
        <f t="shared" si="302"/>
        <v/>
      </c>
      <c r="Y1381" s="293" t="str">
        <f t="shared" si="302"/>
        <v/>
      </c>
      <c r="Z1381" s="293" t="str">
        <f t="shared" si="304"/>
        <v/>
      </c>
      <c r="AA1381" s="293" t="str">
        <f t="shared" si="304"/>
        <v/>
      </c>
      <c r="AB1381" s="293" t="str">
        <f t="shared" si="304"/>
        <v/>
      </c>
      <c r="AC1381" s="293" t="str">
        <f t="shared" si="304"/>
        <v/>
      </c>
      <c r="AD1381" s="293" t="str">
        <f t="shared" si="304"/>
        <v/>
      </c>
      <c r="AE1381" s="293" t="str">
        <f t="shared" si="304"/>
        <v/>
      </c>
      <c r="AF1381" s="293" t="str">
        <f t="shared" si="304"/>
        <v/>
      </c>
      <c r="AG1381" s="293" t="str">
        <f t="shared" si="304"/>
        <v/>
      </c>
      <c r="AH1381" s="293">
        <f t="shared" si="297"/>
        <v>0</v>
      </c>
      <c r="AI1381" s="292" t="str">
        <f t="shared" si="298"/>
        <v>X</v>
      </c>
    </row>
    <row r="1382" spans="1:35" ht="25.5" x14ac:dyDescent="0.25">
      <c r="A1382"/>
      <c r="B1382">
        <f>TABLA!D1379</f>
        <v>1401</v>
      </c>
      <c r="C1382">
        <f>TABLA!H1379</f>
        <v>21</v>
      </c>
      <c r="D1382" s="165" t="str">
        <f>TABLA!A1379</f>
        <v>F. Veterinaria</v>
      </c>
      <c r="E1382" s="284" t="str">
        <f>TABLA!BN1379</f>
        <v xml:space="preserve">No he asistido a los cursos de la biblioteca por falta de tiempo, incompatibilidad de horarios y algunos años porque me entere de las fechas el mismo dia o después de que empezasen. </v>
      </c>
      <c r="F1382" s="293" t="str">
        <f t="shared" si="303"/>
        <v/>
      </c>
      <c r="G1382" s="293" t="str">
        <f t="shared" si="303"/>
        <v/>
      </c>
      <c r="H1382" s="293" t="str">
        <f t="shared" si="303"/>
        <v/>
      </c>
      <c r="I1382" s="293" t="str">
        <f t="shared" si="303"/>
        <v/>
      </c>
      <c r="J1382" s="293" t="str">
        <f t="shared" si="303"/>
        <v/>
      </c>
      <c r="K1382" s="293" t="str">
        <f t="shared" si="303"/>
        <v/>
      </c>
      <c r="L1382" s="293" t="str">
        <f t="shared" si="303"/>
        <v/>
      </c>
      <c r="M1382" s="293" t="str">
        <f t="shared" si="303"/>
        <v/>
      </c>
      <c r="N1382" s="293" t="str">
        <f t="shared" si="303"/>
        <v/>
      </c>
      <c r="O1382" s="293" t="str">
        <f t="shared" si="303"/>
        <v/>
      </c>
      <c r="P1382" s="293" t="str">
        <f t="shared" si="302"/>
        <v>x</v>
      </c>
      <c r="Q1382" s="293" t="str">
        <f t="shared" si="302"/>
        <v/>
      </c>
      <c r="R1382" s="293" t="str">
        <f t="shared" si="302"/>
        <v/>
      </c>
      <c r="S1382" s="293" t="str">
        <f t="shared" si="302"/>
        <v/>
      </c>
      <c r="T1382" s="293" t="str">
        <f t="shared" si="302"/>
        <v/>
      </c>
      <c r="U1382" s="293" t="str">
        <f t="shared" si="302"/>
        <v/>
      </c>
      <c r="V1382" s="293" t="str">
        <f t="shared" si="302"/>
        <v/>
      </c>
      <c r="W1382" s="293" t="str">
        <f t="shared" si="302"/>
        <v/>
      </c>
      <c r="X1382" s="293" t="str">
        <f t="shared" si="302"/>
        <v/>
      </c>
      <c r="Y1382" s="293" t="str">
        <f t="shared" si="302"/>
        <v/>
      </c>
      <c r="Z1382" s="293" t="str">
        <f t="shared" si="304"/>
        <v/>
      </c>
      <c r="AA1382" s="293" t="str">
        <f t="shared" si="304"/>
        <v/>
      </c>
      <c r="AB1382" s="293" t="str">
        <f t="shared" si="304"/>
        <v/>
      </c>
      <c r="AC1382" s="293" t="str">
        <f t="shared" si="304"/>
        <v/>
      </c>
      <c r="AD1382" s="293" t="str">
        <f t="shared" si="304"/>
        <v/>
      </c>
      <c r="AE1382" s="293" t="str">
        <f t="shared" si="304"/>
        <v>x</v>
      </c>
      <c r="AF1382" s="293" t="str">
        <f t="shared" si="304"/>
        <v/>
      </c>
      <c r="AG1382" s="293" t="str">
        <f t="shared" si="304"/>
        <v/>
      </c>
      <c r="AH1382" s="293">
        <f t="shared" si="297"/>
        <v>2</v>
      </c>
      <c r="AI1382" s="292">
        <f t="shared" si="298"/>
        <v>1</v>
      </c>
    </row>
    <row r="1383" spans="1:35" ht="51" x14ac:dyDescent="0.25">
      <c r="A1383" s="3"/>
      <c r="B1383">
        <f>TABLA!D1380</f>
        <v>1402</v>
      </c>
      <c r="C1383">
        <f>TABLA!H1380</f>
        <v>9</v>
      </c>
      <c r="D1383" s="165" t="str">
        <f>TABLA!A1380</f>
        <v>F. Ciencias Políticas y Sociología</v>
      </c>
      <c r="E1383" s="284" t="str">
        <f>TABLA!BN1380</f>
        <v xml:space="preserve">Uno de los pocos problemas que encuentro es la imposibilidad de acceso a algunas revistas importantes del campo de la Teoría Política. A este respecto, sugiero una doble actuación: 1) un posicionamiento contra el modelo vigente de difusión académica, en tanto que vive muchas veces del trabajo realizado con dinero público y encima exige un pago por acceder a esos productos 2) ser realistas y asegurar el acceso a las revistas JCR de la disciplina, dado que no son tantas. </v>
      </c>
      <c r="F1383" s="293" t="str">
        <f t="shared" si="303"/>
        <v/>
      </c>
      <c r="G1383" s="293" t="str">
        <f t="shared" si="303"/>
        <v/>
      </c>
      <c r="H1383" s="293" t="str">
        <f t="shared" si="303"/>
        <v/>
      </c>
      <c r="I1383" s="293" t="str">
        <f t="shared" si="303"/>
        <v>x</v>
      </c>
      <c r="J1383" s="293" t="str">
        <f t="shared" si="303"/>
        <v/>
      </c>
      <c r="K1383" s="293" t="str">
        <f t="shared" si="303"/>
        <v/>
      </c>
      <c r="L1383" s="293" t="str">
        <f t="shared" si="303"/>
        <v/>
      </c>
      <c r="M1383" s="293" t="str">
        <f t="shared" si="303"/>
        <v/>
      </c>
      <c r="N1383" s="293" t="str">
        <f t="shared" si="303"/>
        <v/>
      </c>
      <c r="O1383" s="293" t="str">
        <f t="shared" si="303"/>
        <v/>
      </c>
      <c r="P1383" s="293" t="str">
        <f t="shared" si="302"/>
        <v/>
      </c>
      <c r="Q1383" s="293" t="str">
        <f t="shared" si="302"/>
        <v/>
      </c>
      <c r="R1383" s="293" t="str">
        <f t="shared" si="302"/>
        <v/>
      </c>
      <c r="S1383" s="293" t="str">
        <f t="shared" si="302"/>
        <v/>
      </c>
      <c r="T1383" s="293" t="str">
        <f t="shared" si="302"/>
        <v/>
      </c>
      <c r="U1383" s="293" t="str">
        <f t="shared" si="302"/>
        <v/>
      </c>
      <c r="V1383" s="293" t="str">
        <f t="shared" si="302"/>
        <v/>
      </c>
      <c r="W1383" s="293" t="str">
        <f t="shared" si="302"/>
        <v/>
      </c>
      <c r="X1383" s="293" t="str">
        <f t="shared" si="302"/>
        <v/>
      </c>
      <c r="Y1383" s="293" t="str">
        <f t="shared" si="302"/>
        <v/>
      </c>
      <c r="Z1383" s="293" t="str">
        <f t="shared" si="304"/>
        <v/>
      </c>
      <c r="AA1383" s="293" t="str">
        <f t="shared" si="304"/>
        <v/>
      </c>
      <c r="AB1383" s="293" t="str">
        <f t="shared" si="304"/>
        <v/>
      </c>
      <c r="AC1383" s="293" t="str">
        <f t="shared" si="304"/>
        <v/>
      </c>
      <c r="AD1383" s="293" t="str">
        <f t="shared" si="304"/>
        <v/>
      </c>
      <c r="AE1383" s="293" t="str">
        <f t="shared" si="304"/>
        <v/>
      </c>
      <c r="AF1383" s="293" t="str">
        <f t="shared" si="304"/>
        <v/>
      </c>
      <c r="AG1383" s="293" t="str">
        <f t="shared" si="304"/>
        <v/>
      </c>
      <c r="AH1383" s="293">
        <f t="shared" si="297"/>
        <v>1</v>
      </c>
      <c r="AI1383" s="292">
        <f t="shared" si="298"/>
        <v>1</v>
      </c>
    </row>
    <row r="1384" spans="1:35" ht="25.5" x14ac:dyDescent="0.25">
      <c r="A1384" s="3"/>
      <c r="B1384">
        <f>TABLA!D1381</f>
        <v>1403</v>
      </c>
      <c r="C1384">
        <f>TABLA!H1381</f>
        <v>20</v>
      </c>
      <c r="D1384" s="284" t="str">
        <f>TABLA!A1381</f>
        <v>F. Psicología</v>
      </c>
      <c r="E1384" s="284" t="str">
        <f>TABLA!BN1381</f>
        <v xml:space="preserve">No he podido realizar ningún curso, pero el motivo es porque trabajo y no tengo tiempo. Por lo demás, el personal de la biblioteca es muy amable. </v>
      </c>
      <c r="F1384" s="293" t="str">
        <f t="shared" si="303"/>
        <v/>
      </c>
      <c r="G1384" s="293" t="str">
        <f t="shared" si="303"/>
        <v/>
      </c>
      <c r="H1384" s="293" t="str">
        <f t="shared" si="303"/>
        <v/>
      </c>
      <c r="I1384" s="293" t="str">
        <f t="shared" si="303"/>
        <v/>
      </c>
      <c r="J1384" s="293" t="str">
        <f t="shared" si="303"/>
        <v/>
      </c>
      <c r="K1384" s="293" t="str">
        <f t="shared" si="303"/>
        <v/>
      </c>
      <c r="L1384" s="293" t="str">
        <f t="shared" si="303"/>
        <v/>
      </c>
      <c r="M1384" s="293" t="str">
        <f t="shared" si="303"/>
        <v/>
      </c>
      <c r="N1384" s="293" t="str">
        <f t="shared" si="303"/>
        <v/>
      </c>
      <c r="O1384" s="293" t="str">
        <f t="shared" si="303"/>
        <v/>
      </c>
      <c r="P1384" s="293" t="str">
        <f t="shared" si="302"/>
        <v/>
      </c>
      <c r="Q1384" s="293" t="str">
        <f t="shared" si="302"/>
        <v/>
      </c>
      <c r="R1384" s="293" t="str">
        <f t="shared" si="302"/>
        <v/>
      </c>
      <c r="S1384" s="293" t="str">
        <f t="shared" si="302"/>
        <v/>
      </c>
      <c r="T1384" s="293" t="str">
        <f t="shared" si="302"/>
        <v/>
      </c>
      <c r="U1384" s="293" t="str">
        <f t="shared" si="302"/>
        <v/>
      </c>
      <c r="V1384" s="293" t="str">
        <f t="shared" si="302"/>
        <v/>
      </c>
      <c r="W1384" s="293" t="str">
        <f t="shared" si="302"/>
        <v/>
      </c>
      <c r="X1384" s="293" t="str">
        <f t="shared" si="302"/>
        <v/>
      </c>
      <c r="Y1384" s="293" t="str">
        <f t="shared" si="302"/>
        <v/>
      </c>
      <c r="Z1384" s="293" t="str">
        <f t="shared" si="304"/>
        <v/>
      </c>
      <c r="AA1384" s="293" t="str">
        <f t="shared" si="304"/>
        <v>x</v>
      </c>
      <c r="AB1384" s="293" t="str">
        <f t="shared" si="304"/>
        <v/>
      </c>
      <c r="AC1384" s="293" t="str">
        <f t="shared" si="304"/>
        <v/>
      </c>
      <c r="AD1384" s="293" t="str">
        <f t="shared" si="304"/>
        <v/>
      </c>
      <c r="AE1384" s="293" t="str">
        <f t="shared" si="304"/>
        <v/>
      </c>
      <c r="AF1384" s="293" t="str">
        <f t="shared" si="304"/>
        <v/>
      </c>
      <c r="AG1384" s="293" t="str">
        <f t="shared" si="304"/>
        <v/>
      </c>
      <c r="AH1384" s="293">
        <f t="shared" si="297"/>
        <v>1</v>
      </c>
      <c r="AI1384" s="292">
        <f t="shared" si="298"/>
        <v>1</v>
      </c>
    </row>
    <row r="1385" spans="1:35" ht="39" x14ac:dyDescent="0.25">
      <c r="A1385"/>
      <c r="B1385">
        <f>TABLA!D1382</f>
        <v>1404</v>
      </c>
      <c r="C1385">
        <f>TABLA!H1382</f>
        <v>5</v>
      </c>
      <c r="D1385" s="165" t="str">
        <f>TABLA!A1382</f>
        <v>F. Ciencias Económicas y Empresariales</v>
      </c>
      <c r="E1385" s="284" t="str">
        <f>TABLA!BN1382</f>
        <v xml:space="preserve">Todos los anuncios y promociones o cursos que tenga hacerlos más públicos y disponibles con su explicación </v>
      </c>
      <c r="F1385" s="293" t="str">
        <f t="shared" si="303"/>
        <v/>
      </c>
      <c r="G1385" s="293" t="str">
        <f t="shared" si="303"/>
        <v/>
      </c>
      <c r="H1385" s="293" t="str">
        <f t="shared" si="303"/>
        <v/>
      </c>
      <c r="I1385" s="293" t="str">
        <f t="shared" si="303"/>
        <v/>
      </c>
      <c r="J1385" s="293" t="str">
        <f t="shared" si="303"/>
        <v/>
      </c>
      <c r="K1385" s="293" t="str">
        <f t="shared" si="303"/>
        <v/>
      </c>
      <c r="L1385" s="293" t="str">
        <f t="shared" si="303"/>
        <v/>
      </c>
      <c r="M1385" s="293" t="str">
        <f t="shared" si="303"/>
        <v/>
      </c>
      <c r="N1385" s="293" t="str">
        <f t="shared" si="303"/>
        <v/>
      </c>
      <c r="O1385" s="293" t="str">
        <f t="shared" si="303"/>
        <v/>
      </c>
      <c r="P1385" s="293" t="str">
        <f t="shared" si="302"/>
        <v/>
      </c>
      <c r="Q1385" s="293" t="str">
        <f t="shared" si="302"/>
        <v/>
      </c>
      <c r="R1385" s="293" t="str">
        <f t="shared" si="302"/>
        <v/>
      </c>
      <c r="S1385" s="293" t="str">
        <f t="shared" si="302"/>
        <v/>
      </c>
      <c r="T1385" s="293" t="str">
        <f t="shared" si="302"/>
        <v/>
      </c>
      <c r="U1385" s="293" t="str">
        <f t="shared" si="302"/>
        <v/>
      </c>
      <c r="V1385" s="293" t="str">
        <f t="shared" si="302"/>
        <v/>
      </c>
      <c r="W1385" s="293" t="str">
        <f t="shared" si="302"/>
        <v/>
      </c>
      <c r="X1385" s="293" t="str">
        <f t="shared" si="302"/>
        <v/>
      </c>
      <c r="Y1385" s="293" t="str">
        <f t="shared" si="302"/>
        <v/>
      </c>
      <c r="Z1385" s="293" t="str">
        <f t="shared" si="304"/>
        <v/>
      </c>
      <c r="AA1385" s="293" t="str">
        <f t="shared" si="304"/>
        <v/>
      </c>
      <c r="AB1385" s="293" t="str">
        <f t="shared" si="304"/>
        <v/>
      </c>
      <c r="AC1385" s="293" t="str">
        <f t="shared" si="304"/>
        <v/>
      </c>
      <c r="AD1385" s="293" t="str">
        <f t="shared" si="304"/>
        <v/>
      </c>
      <c r="AE1385" s="293" t="str">
        <f t="shared" si="304"/>
        <v>x</v>
      </c>
      <c r="AF1385" s="293" t="str">
        <f t="shared" si="304"/>
        <v/>
      </c>
      <c r="AG1385" s="293" t="str">
        <f t="shared" si="304"/>
        <v/>
      </c>
      <c r="AH1385" s="293">
        <f t="shared" si="297"/>
        <v>1</v>
      </c>
      <c r="AI1385" s="292">
        <f t="shared" si="298"/>
        <v>1</v>
      </c>
    </row>
    <row r="1386" spans="1:35" ht="38.25" x14ac:dyDescent="0.25">
      <c r="A1386" s="3"/>
      <c r="B1386">
        <f>TABLA!D1383</f>
        <v>1405</v>
      </c>
      <c r="C1386">
        <f>TABLA!H1383</f>
        <v>2</v>
      </c>
      <c r="D1386" s="165" t="str">
        <f>TABLA!A1383</f>
        <v>F. Ciencias Biológicas</v>
      </c>
      <c r="E1386" s="284" t="str">
        <f>TABLA!BN1383</f>
        <v>Me gustaría que se abriese a las 8h de la mañana porque siempre hay gente(entre la que me incluyo),que llega a la facultad muy pronto por el transporte, en la puerta esperando hasta que abran a las 8:30. &lt;br&gt;En época de exámenes y trabajos se llenan las salas de grupo y tenemos que irnos a la biblioteca de geología.</v>
      </c>
      <c r="F1386" s="293" t="str">
        <f t="shared" si="303"/>
        <v/>
      </c>
      <c r="G1386" s="293" t="str">
        <f t="shared" si="303"/>
        <v/>
      </c>
      <c r="H1386" s="293" t="str">
        <f t="shared" si="303"/>
        <v/>
      </c>
      <c r="I1386" s="293" t="str">
        <f t="shared" si="303"/>
        <v/>
      </c>
      <c r="J1386" s="293" t="str">
        <f t="shared" si="303"/>
        <v/>
      </c>
      <c r="K1386" s="293" t="str">
        <f t="shared" si="303"/>
        <v/>
      </c>
      <c r="L1386" s="293" t="str">
        <f t="shared" si="303"/>
        <v/>
      </c>
      <c r="M1386" s="293" t="str">
        <f t="shared" si="303"/>
        <v/>
      </c>
      <c r="N1386" s="293" t="str">
        <f t="shared" si="303"/>
        <v/>
      </c>
      <c r="O1386" s="293" t="str">
        <f t="shared" si="303"/>
        <v/>
      </c>
      <c r="P1386" s="293" t="str">
        <f t="shared" si="302"/>
        <v/>
      </c>
      <c r="Q1386" s="293" t="str">
        <f t="shared" si="302"/>
        <v/>
      </c>
      <c r="R1386" s="293" t="str">
        <f t="shared" si="302"/>
        <v/>
      </c>
      <c r="S1386" s="293" t="str">
        <f t="shared" si="302"/>
        <v/>
      </c>
      <c r="T1386" s="293" t="str">
        <f t="shared" si="302"/>
        <v/>
      </c>
      <c r="U1386" s="293" t="str">
        <f t="shared" si="302"/>
        <v/>
      </c>
      <c r="V1386" s="293" t="str">
        <f t="shared" si="302"/>
        <v/>
      </c>
      <c r="W1386" s="293" t="str">
        <f t="shared" si="302"/>
        <v/>
      </c>
      <c r="X1386" s="293" t="str">
        <f t="shared" si="302"/>
        <v/>
      </c>
      <c r="Y1386" s="293" t="str">
        <f t="shared" si="302"/>
        <v/>
      </c>
      <c r="Z1386" s="293" t="str">
        <f t="shared" si="304"/>
        <v/>
      </c>
      <c r="AA1386" s="293" t="str">
        <f t="shared" si="304"/>
        <v/>
      </c>
      <c r="AB1386" s="293" t="str">
        <f t="shared" si="304"/>
        <v/>
      </c>
      <c r="AC1386" s="293" t="str">
        <f t="shared" si="304"/>
        <v/>
      </c>
      <c r="AD1386" s="293" t="str">
        <f t="shared" si="304"/>
        <v/>
      </c>
      <c r="AE1386" s="293" t="str">
        <f t="shared" si="304"/>
        <v/>
      </c>
      <c r="AF1386" s="293" t="str">
        <f t="shared" si="304"/>
        <v/>
      </c>
      <c r="AG1386" s="293" t="str">
        <f t="shared" si="304"/>
        <v/>
      </c>
      <c r="AH1386" s="293">
        <f t="shared" si="297"/>
        <v>0</v>
      </c>
      <c r="AI1386" s="292">
        <f t="shared" si="298"/>
        <v>1</v>
      </c>
    </row>
    <row r="1387" spans="1:35" ht="15.75" x14ac:dyDescent="0.25">
      <c r="A1387"/>
      <c r="B1387">
        <f>TABLA!D1384</f>
        <v>1406</v>
      </c>
      <c r="C1387">
        <f>TABLA!H1384</f>
        <v>0</v>
      </c>
      <c r="D1387" s="165" t="str">
        <f>TABLA!A1384</f>
        <v>N/C</v>
      </c>
      <c r="E1387" s="284" t="str">
        <f>TABLA!BN1384</f>
        <v>No he seguido ningún curso de la Biblioteca por no haberme sido imprescindible para mi utilización del servicio.</v>
      </c>
      <c r="F1387" s="293" t="str">
        <f t="shared" si="303"/>
        <v/>
      </c>
      <c r="G1387" s="293" t="str">
        <f t="shared" si="303"/>
        <v/>
      </c>
      <c r="H1387" s="293" t="str">
        <f t="shared" si="303"/>
        <v/>
      </c>
      <c r="I1387" s="293" t="str">
        <f t="shared" si="303"/>
        <v/>
      </c>
      <c r="J1387" s="293" t="str">
        <f t="shared" si="303"/>
        <v/>
      </c>
      <c r="K1387" s="293" t="str">
        <f t="shared" si="303"/>
        <v/>
      </c>
      <c r="L1387" s="293" t="str">
        <f t="shared" si="303"/>
        <v/>
      </c>
      <c r="M1387" s="293" t="str">
        <f t="shared" si="303"/>
        <v/>
      </c>
      <c r="N1387" s="293" t="str">
        <f t="shared" si="303"/>
        <v/>
      </c>
      <c r="O1387" s="293" t="str">
        <f t="shared" si="303"/>
        <v/>
      </c>
      <c r="P1387" s="293" t="str">
        <f t="shared" si="302"/>
        <v/>
      </c>
      <c r="Q1387" s="293" t="str">
        <f t="shared" si="302"/>
        <v/>
      </c>
      <c r="R1387" s="293" t="str">
        <f t="shared" si="302"/>
        <v/>
      </c>
      <c r="S1387" s="293" t="str">
        <f t="shared" si="302"/>
        <v/>
      </c>
      <c r="T1387" s="293" t="str">
        <f t="shared" si="302"/>
        <v/>
      </c>
      <c r="U1387" s="293" t="str">
        <f t="shared" si="302"/>
        <v/>
      </c>
      <c r="V1387" s="293" t="str">
        <f t="shared" si="302"/>
        <v/>
      </c>
      <c r="W1387" s="293" t="str">
        <f t="shared" si="302"/>
        <v/>
      </c>
      <c r="X1387" s="293" t="str">
        <f t="shared" si="302"/>
        <v/>
      </c>
      <c r="Y1387" s="293" t="str">
        <f t="shared" si="302"/>
        <v/>
      </c>
      <c r="Z1387" s="293" t="str">
        <f t="shared" si="304"/>
        <v/>
      </c>
      <c r="AA1387" s="293" t="str">
        <f t="shared" si="304"/>
        <v/>
      </c>
      <c r="AB1387" s="293" t="str">
        <f t="shared" si="304"/>
        <v/>
      </c>
      <c r="AC1387" s="293" t="str">
        <f t="shared" si="304"/>
        <v/>
      </c>
      <c r="AD1387" s="293" t="str">
        <f t="shared" si="304"/>
        <v/>
      </c>
      <c r="AE1387" s="293" t="str">
        <f t="shared" si="304"/>
        <v/>
      </c>
      <c r="AF1387" s="293" t="str">
        <f t="shared" si="304"/>
        <v/>
      </c>
      <c r="AG1387" s="293" t="str">
        <f t="shared" si="304"/>
        <v/>
      </c>
      <c r="AH1387" s="293">
        <f t="shared" si="297"/>
        <v>0</v>
      </c>
      <c r="AI1387" s="292">
        <f t="shared" si="298"/>
        <v>1</v>
      </c>
    </row>
    <row r="1388" spans="1:35" ht="15.75" x14ac:dyDescent="0.25">
      <c r="A1388"/>
      <c r="B1388">
        <f>TABLA!D1385</f>
        <v>1407</v>
      </c>
      <c r="C1388">
        <f>TABLA!H1385</f>
        <v>14</v>
      </c>
      <c r="D1388" s="165" t="str">
        <f>TABLA!A1385</f>
        <v>F. Filología</v>
      </c>
      <c r="E1388" s="284">
        <f>TABLA!BN1385</f>
        <v>0</v>
      </c>
      <c r="F1388" s="293" t="str">
        <f t="shared" si="303"/>
        <v/>
      </c>
      <c r="G1388" s="293" t="str">
        <f t="shared" si="303"/>
        <v/>
      </c>
      <c r="H1388" s="293" t="str">
        <f t="shared" si="303"/>
        <v/>
      </c>
      <c r="I1388" s="293" t="str">
        <f t="shared" si="303"/>
        <v/>
      </c>
      <c r="J1388" s="293" t="str">
        <f t="shared" si="303"/>
        <v/>
      </c>
      <c r="K1388" s="293" t="str">
        <f t="shared" si="303"/>
        <v/>
      </c>
      <c r="L1388" s="293" t="str">
        <f t="shared" si="303"/>
        <v/>
      </c>
      <c r="M1388" s="293" t="str">
        <f t="shared" si="303"/>
        <v/>
      </c>
      <c r="N1388" s="293" t="str">
        <f t="shared" si="303"/>
        <v/>
      </c>
      <c r="O1388" s="293" t="str">
        <f t="shared" si="303"/>
        <v/>
      </c>
      <c r="P1388" s="293" t="str">
        <f t="shared" si="302"/>
        <v/>
      </c>
      <c r="Q1388" s="293" t="str">
        <f t="shared" si="302"/>
        <v/>
      </c>
      <c r="R1388" s="293" t="str">
        <f t="shared" si="302"/>
        <v/>
      </c>
      <c r="S1388" s="293" t="str">
        <f t="shared" si="302"/>
        <v/>
      </c>
      <c r="T1388" s="293" t="str">
        <f t="shared" si="302"/>
        <v/>
      </c>
      <c r="U1388" s="293" t="str">
        <f t="shared" si="302"/>
        <v/>
      </c>
      <c r="V1388" s="293" t="str">
        <f t="shared" si="302"/>
        <v/>
      </c>
      <c r="W1388" s="293" t="str">
        <f t="shared" si="302"/>
        <v/>
      </c>
      <c r="X1388" s="293" t="str">
        <f t="shared" si="302"/>
        <v/>
      </c>
      <c r="Y1388" s="293" t="str">
        <f t="shared" si="302"/>
        <v/>
      </c>
      <c r="Z1388" s="293" t="str">
        <f t="shared" si="304"/>
        <v/>
      </c>
      <c r="AA1388" s="293" t="str">
        <f t="shared" si="304"/>
        <v/>
      </c>
      <c r="AB1388" s="293" t="str">
        <f t="shared" si="304"/>
        <v/>
      </c>
      <c r="AC1388" s="293" t="str">
        <f t="shared" si="304"/>
        <v/>
      </c>
      <c r="AD1388" s="293" t="str">
        <f t="shared" si="304"/>
        <v/>
      </c>
      <c r="AE1388" s="293" t="str">
        <f t="shared" si="304"/>
        <v/>
      </c>
      <c r="AF1388" s="293" t="str">
        <f t="shared" si="304"/>
        <v/>
      </c>
      <c r="AG1388" s="293" t="str">
        <f t="shared" si="304"/>
        <v/>
      </c>
      <c r="AH1388" s="293">
        <f t="shared" si="297"/>
        <v>0</v>
      </c>
      <c r="AI1388" s="292" t="str">
        <f t="shared" si="298"/>
        <v>X</v>
      </c>
    </row>
    <row r="1389" spans="1:35" ht="15.75" x14ac:dyDescent="0.25">
      <c r="A1389"/>
      <c r="B1389">
        <f>TABLA!D1386</f>
        <v>1408</v>
      </c>
      <c r="C1389">
        <f>TABLA!H1386</f>
        <v>15</v>
      </c>
      <c r="D1389" s="165" t="str">
        <f>TABLA!A1386</f>
        <v>F. Filosofía</v>
      </c>
      <c r="E1389" s="284">
        <f>TABLA!BN1386</f>
        <v>0</v>
      </c>
      <c r="F1389" s="293" t="str">
        <f t="shared" si="303"/>
        <v/>
      </c>
      <c r="G1389" s="293" t="str">
        <f t="shared" si="303"/>
        <v/>
      </c>
      <c r="H1389" s="293" t="str">
        <f t="shared" si="303"/>
        <v/>
      </c>
      <c r="I1389" s="293" t="str">
        <f t="shared" si="303"/>
        <v/>
      </c>
      <c r="J1389" s="293" t="str">
        <f t="shared" si="303"/>
        <v/>
      </c>
      <c r="K1389" s="293" t="str">
        <f t="shared" si="303"/>
        <v/>
      </c>
      <c r="L1389" s="293" t="str">
        <f t="shared" si="303"/>
        <v/>
      </c>
      <c r="M1389" s="293" t="str">
        <f t="shared" si="303"/>
        <v/>
      </c>
      <c r="N1389" s="293" t="str">
        <f t="shared" si="303"/>
        <v/>
      </c>
      <c r="O1389" s="293" t="str">
        <f t="shared" si="303"/>
        <v/>
      </c>
      <c r="P1389" s="293" t="str">
        <f t="shared" si="302"/>
        <v/>
      </c>
      <c r="Q1389" s="293" t="str">
        <f t="shared" si="302"/>
        <v/>
      </c>
      <c r="R1389" s="293" t="str">
        <f t="shared" si="302"/>
        <v/>
      </c>
      <c r="S1389" s="293" t="str">
        <f t="shared" si="302"/>
        <v/>
      </c>
      <c r="T1389" s="293" t="str">
        <f t="shared" si="302"/>
        <v/>
      </c>
      <c r="U1389" s="293" t="str">
        <f t="shared" si="302"/>
        <v/>
      </c>
      <c r="V1389" s="293" t="str">
        <f t="shared" si="302"/>
        <v/>
      </c>
      <c r="W1389" s="293" t="str">
        <f t="shared" si="302"/>
        <v/>
      </c>
      <c r="X1389" s="293" t="str">
        <f t="shared" si="302"/>
        <v/>
      </c>
      <c r="Y1389" s="293" t="str">
        <f t="shared" si="302"/>
        <v/>
      </c>
      <c r="Z1389" s="293" t="str">
        <f t="shared" si="304"/>
        <v/>
      </c>
      <c r="AA1389" s="293" t="str">
        <f t="shared" si="304"/>
        <v/>
      </c>
      <c r="AB1389" s="293" t="str">
        <f t="shared" si="304"/>
        <v/>
      </c>
      <c r="AC1389" s="293" t="str">
        <f t="shared" si="304"/>
        <v/>
      </c>
      <c r="AD1389" s="293" t="str">
        <f t="shared" si="304"/>
        <v/>
      </c>
      <c r="AE1389" s="293" t="str">
        <f t="shared" si="304"/>
        <v/>
      </c>
      <c r="AF1389" s="293" t="str">
        <f t="shared" si="304"/>
        <v/>
      </c>
      <c r="AG1389" s="293" t="str">
        <f t="shared" si="304"/>
        <v/>
      </c>
      <c r="AH1389" s="293">
        <f t="shared" si="297"/>
        <v>0</v>
      </c>
      <c r="AI1389" s="292" t="str">
        <f t="shared" si="298"/>
        <v>X</v>
      </c>
    </row>
    <row r="1390" spans="1:35" ht="15.75" x14ac:dyDescent="0.25">
      <c r="A1390"/>
      <c r="B1390">
        <f>TABLA!D1387</f>
        <v>1409</v>
      </c>
      <c r="C1390">
        <f>TABLA!H1387</f>
        <v>18</v>
      </c>
      <c r="D1390" s="165" t="str">
        <f>TABLA!A1387</f>
        <v>F. Medicina</v>
      </c>
      <c r="E1390" s="284">
        <f>TABLA!BN1387</f>
        <v>0</v>
      </c>
      <c r="F1390" s="293" t="str">
        <f t="shared" si="303"/>
        <v/>
      </c>
      <c r="G1390" s="293" t="str">
        <f t="shared" si="303"/>
        <v/>
      </c>
      <c r="H1390" s="293" t="str">
        <f t="shared" si="303"/>
        <v/>
      </c>
      <c r="I1390" s="293" t="str">
        <f t="shared" si="303"/>
        <v/>
      </c>
      <c r="J1390" s="293" t="str">
        <f t="shared" si="303"/>
        <v/>
      </c>
      <c r="K1390" s="293" t="str">
        <f t="shared" si="303"/>
        <v/>
      </c>
      <c r="L1390" s="293" t="str">
        <f t="shared" si="303"/>
        <v/>
      </c>
      <c r="M1390" s="293" t="str">
        <f t="shared" si="303"/>
        <v/>
      </c>
      <c r="N1390" s="293" t="str">
        <f t="shared" si="303"/>
        <v/>
      </c>
      <c r="O1390" s="293" t="str">
        <f t="shared" si="303"/>
        <v/>
      </c>
      <c r="P1390" s="293" t="str">
        <f t="shared" si="302"/>
        <v/>
      </c>
      <c r="Q1390" s="293" t="str">
        <f t="shared" si="302"/>
        <v/>
      </c>
      <c r="R1390" s="293" t="str">
        <f t="shared" si="302"/>
        <v/>
      </c>
      <c r="S1390" s="293" t="str">
        <f t="shared" si="302"/>
        <v/>
      </c>
      <c r="T1390" s="293" t="str">
        <f t="shared" si="302"/>
        <v/>
      </c>
      <c r="U1390" s="293" t="str">
        <f t="shared" si="302"/>
        <v/>
      </c>
      <c r="V1390" s="293" t="str">
        <f t="shared" si="302"/>
        <v/>
      </c>
      <c r="W1390" s="293" t="str">
        <f t="shared" si="302"/>
        <v/>
      </c>
      <c r="X1390" s="293" t="str">
        <f t="shared" si="302"/>
        <v/>
      </c>
      <c r="Y1390" s="293" t="str">
        <f t="shared" si="302"/>
        <v/>
      </c>
      <c r="Z1390" s="293" t="str">
        <f t="shared" si="304"/>
        <v/>
      </c>
      <c r="AA1390" s="293" t="str">
        <f t="shared" si="304"/>
        <v/>
      </c>
      <c r="AB1390" s="293" t="str">
        <f t="shared" si="304"/>
        <v/>
      </c>
      <c r="AC1390" s="293" t="str">
        <f t="shared" si="304"/>
        <v/>
      </c>
      <c r="AD1390" s="293" t="str">
        <f t="shared" si="304"/>
        <v/>
      </c>
      <c r="AE1390" s="293" t="str">
        <f t="shared" si="304"/>
        <v/>
      </c>
      <c r="AF1390" s="293" t="str">
        <f t="shared" si="304"/>
        <v/>
      </c>
      <c r="AG1390" s="293" t="str">
        <f t="shared" si="304"/>
        <v/>
      </c>
      <c r="AH1390" s="293">
        <f t="shared" si="297"/>
        <v>0</v>
      </c>
      <c r="AI1390" s="292" t="str">
        <f t="shared" si="298"/>
        <v>X</v>
      </c>
    </row>
    <row r="1391" spans="1:35" ht="15.75" x14ac:dyDescent="0.25">
      <c r="A1391"/>
      <c r="B1391">
        <f>TABLA!D1388</f>
        <v>1410</v>
      </c>
      <c r="C1391">
        <f>TABLA!H1388</f>
        <v>0</v>
      </c>
      <c r="D1391" s="165" t="str">
        <f>TABLA!A1388</f>
        <v>N/C</v>
      </c>
      <c r="E1391" s="284">
        <f>TABLA!BN1388</f>
        <v>0</v>
      </c>
      <c r="F1391" s="293" t="str">
        <f t="shared" si="303"/>
        <v/>
      </c>
      <c r="G1391" s="293" t="str">
        <f t="shared" si="303"/>
        <v/>
      </c>
      <c r="H1391" s="293" t="str">
        <f t="shared" si="303"/>
        <v/>
      </c>
      <c r="I1391" s="293" t="str">
        <f t="shared" si="303"/>
        <v/>
      </c>
      <c r="J1391" s="293" t="str">
        <f t="shared" si="303"/>
        <v/>
      </c>
      <c r="K1391" s="293" t="str">
        <f t="shared" si="303"/>
        <v/>
      </c>
      <c r="L1391" s="293" t="str">
        <f t="shared" si="303"/>
        <v/>
      </c>
      <c r="M1391" s="293" t="str">
        <f t="shared" si="303"/>
        <v/>
      </c>
      <c r="N1391" s="293" t="str">
        <f t="shared" si="303"/>
        <v/>
      </c>
      <c r="O1391" s="293" t="str">
        <f t="shared" si="303"/>
        <v/>
      </c>
      <c r="P1391" s="293" t="str">
        <f t="shared" si="302"/>
        <v/>
      </c>
      <c r="Q1391" s="293" t="str">
        <f t="shared" si="302"/>
        <v/>
      </c>
      <c r="R1391" s="293" t="str">
        <f t="shared" si="302"/>
        <v/>
      </c>
      <c r="S1391" s="293" t="str">
        <f t="shared" si="302"/>
        <v/>
      </c>
      <c r="T1391" s="293" t="str">
        <f t="shared" si="302"/>
        <v/>
      </c>
      <c r="U1391" s="293" t="str">
        <f t="shared" si="302"/>
        <v/>
      </c>
      <c r="V1391" s="293" t="str">
        <f t="shared" si="302"/>
        <v/>
      </c>
      <c r="W1391" s="293" t="str">
        <f t="shared" si="302"/>
        <v/>
      </c>
      <c r="X1391" s="293" t="str">
        <f t="shared" si="302"/>
        <v/>
      </c>
      <c r="Y1391" s="293" t="str">
        <f t="shared" si="302"/>
        <v/>
      </c>
      <c r="Z1391" s="293" t="str">
        <f t="shared" si="304"/>
        <v/>
      </c>
      <c r="AA1391" s="293" t="str">
        <f t="shared" si="304"/>
        <v/>
      </c>
      <c r="AB1391" s="293" t="str">
        <f t="shared" si="304"/>
        <v/>
      </c>
      <c r="AC1391" s="293" t="str">
        <f t="shared" si="304"/>
        <v/>
      </c>
      <c r="AD1391" s="293" t="str">
        <f t="shared" si="304"/>
        <v/>
      </c>
      <c r="AE1391" s="293" t="str">
        <f t="shared" si="304"/>
        <v/>
      </c>
      <c r="AF1391" s="293" t="str">
        <f t="shared" si="304"/>
        <v/>
      </c>
      <c r="AG1391" s="293" t="str">
        <f t="shared" si="304"/>
        <v/>
      </c>
      <c r="AH1391" s="293">
        <f t="shared" si="297"/>
        <v>0</v>
      </c>
      <c r="AI1391" s="292" t="str">
        <f t="shared" si="298"/>
        <v>X</v>
      </c>
    </row>
    <row r="1392" spans="1:35" ht="26.25" x14ac:dyDescent="0.25">
      <c r="A1392"/>
      <c r="B1392">
        <f>TABLA!D1389</f>
        <v>1411</v>
      </c>
      <c r="C1392">
        <f>TABLA!H1389</f>
        <v>25</v>
      </c>
      <c r="D1392" s="165" t="str">
        <f>TABLA!A1389</f>
        <v>F. Óptica y Optometría</v>
      </c>
      <c r="E1392" s="284">
        <f>TABLA!BN1389</f>
        <v>0</v>
      </c>
      <c r="F1392" s="293" t="str">
        <f t="shared" si="303"/>
        <v/>
      </c>
      <c r="G1392" s="293" t="str">
        <f t="shared" si="303"/>
        <v/>
      </c>
      <c r="H1392" s="293" t="str">
        <f t="shared" si="303"/>
        <v/>
      </c>
      <c r="I1392" s="293" t="str">
        <f t="shared" si="303"/>
        <v/>
      </c>
      <c r="J1392" s="293" t="str">
        <f t="shared" si="303"/>
        <v/>
      </c>
      <c r="K1392" s="293" t="str">
        <f t="shared" si="303"/>
        <v/>
      </c>
      <c r="L1392" s="293" t="str">
        <f t="shared" si="303"/>
        <v/>
      </c>
      <c r="M1392" s="293" t="str">
        <f t="shared" si="303"/>
        <v/>
      </c>
      <c r="N1392" s="293" t="str">
        <f t="shared" si="303"/>
        <v/>
      </c>
      <c r="O1392" s="293" t="str">
        <f t="shared" si="303"/>
        <v/>
      </c>
      <c r="P1392" s="293" t="str">
        <f t="shared" si="302"/>
        <v/>
      </c>
      <c r="Q1392" s="293" t="str">
        <f t="shared" si="302"/>
        <v/>
      </c>
      <c r="R1392" s="293" t="str">
        <f t="shared" si="302"/>
        <v/>
      </c>
      <c r="S1392" s="293" t="str">
        <f t="shared" si="302"/>
        <v/>
      </c>
      <c r="T1392" s="293" t="str">
        <f t="shared" si="302"/>
        <v/>
      </c>
      <c r="U1392" s="293" t="str">
        <f t="shared" si="302"/>
        <v/>
      </c>
      <c r="V1392" s="293" t="str">
        <f t="shared" si="302"/>
        <v/>
      </c>
      <c r="W1392" s="293" t="str">
        <f t="shared" si="302"/>
        <v/>
      </c>
      <c r="X1392" s="293" t="str">
        <f t="shared" si="302"/>
        <v/>
      </c>
      <c r="Y1392" s="293" t="str">
        <f t="shared" si="302"/>
        <v/>
      </c>
      <c r="Z1392" s="293" t="str">
        <f t="shared" si="304"/>
        <v/>
      </c>
      <c r="AA1392" s="293" t="str">
        <f t="shared" si="304"/>
        <v/>
      </c>
      <c r="AB1392" s="293" t="str">
        <f t="shared" si="304"/>
        <v/>
      </c>
      <c r="AC1392" s="293" t="str">
        <f t="shared" si="304"/>
        <v/>
      </c>
      <c r="AD1392" s="293" t="str">
        <f t="shared" si="304"/>
        <v/>
      </c>
      <c r="AE1392" s="293" t="str">
        <f t="shared" si="304"/>
        <v/>
      </c>
      <c r="AF1392" s="293" t="str">
        <f t="shared" si="304"/>
        <v/>
      </c>
      <c r="AG1392" s="293" t="str">
        <f t="shared" si="304"/>
        <v/>
      </c>
      <c r="AH1392" s="293">
        <f t="shared" si="297"/>
        <v>0</v>
      </c>
      <c r="AI1392" s="292" t="str">
        <f t="shared" si="298"/>
        <v>X</v>
      </c>
    </row>
    <row r="1393" spans="1:35" ht="15.75" x14ac:dyDescent="0.25">
      <c r="A1393" s="3"/>
      <c r="B1393">
        <f>TABLA!D1390</f>
        <v>1412</v>
      </c>
      <c r="C1393">
        <f>TABLA!H1390</f>
        <v>20</v>
      </c>
      <c r="D1393" s="284" t="str">
        <f>TABLA!A1390</f>
        <v>F. Psicología</v>
      </c>
      <c r="E1393" s="284" t="str">
        <f>TABLA!BN1390</f>
        <v xml:space="preserve">Ampliar el horario en época de exámenes </v>
      </c>
      <c r="F1393" s="293" t="str">
        <f t="shared" si="303"/>
        <v/>
      </c>
      <c r="G1393" s="293" t="str">
        <f t="shared" si="303"/>
        <v/>
      </c>
      <c r="H1393" s="293" t="str">
        <f t="shared" si="303"/>
        <v/>
      </c>
      <c r="I1393" s="293" t="str">
        <f t="shared" si="303"/>
        <v/>
      </c>
      <c r="J1393" s="293" t="str">
        <f t="shared" si="303"/>
        <v/>
      </c>
      <c r="K1393" s="293" t="str">
        <f t="shared" si="303"/>
        <v/>
      </c>
      <c r="L1393" s="293" t="str">
        <f t="shared" si="303"/>
        <v/>
      </c>
      <c r="M1393" s="293" t="str">
        <f t="shared" si="303"/>
        <v/>
      </c>
      <c r="N1393" s="293" t="str">
        <f t="shared" si="303"/>
        <v/>
      </c>
      <c r="O1393" s="293" t="str">
        <f t="shared" si="303"/>
        <v/>
      </c>
      <c r="P1393" s="293" t="str">
        <f t="shared" si="302"/>
        <v>x</v>
      </c>
      <c r="Q1393" s="293" t="str">
        <f t="shared" si="302"/>
        <v/>
      </c>
      <c r="R1393" s="293" t="str">
        <f t="shared" si="302"/>
        <v/>
      </c>
      <c r="S1393" s="293" t="str">
        <f t="shared" si="302"/>
        <v/>
      </c>
      <c r="T1393" s="293" t="str">
        <f t="shared" si="302"/>
        <v/>
      </c>
      <c r="U1393" s="293" t="str">
        <f t="shared" si="302"/>
        <v/>
      </c>
      <c r="V1393" s="293" t="str">
        <f t="shared" si="302"/>
        <v/>
      </c>
      <c r="W1393" s="293" t="str">
        <f t="shared" si="302"/>
        <v/>
      </c>
      <c r="X1393" s="293" t="str">
        <f t="shared" si="302"/>
        <v/>
      </c>
      <c r="Y1393" s="293" t="str">
        <f t="shared" si="302"/>
        <v/>
      </c>
      <c r="Z1393" s="293" t="str">
        <f t="shared" si="304"/>
        <v/>
      </c>
      <c r="AA1393" s="293" t="str">
        <f t="shared" si="304"/>
        <v/>
      </c>
      <c r="AB1393" s="293" t="str">
        <f t="shared" si="304"/>
        <v/>
      </c>
      <c r="AC1393" s="293" t="str">
        <f t="shared" si="304"/>
        <v/>
      </c>
      <c r="AD1393" s="293" t="str">
        <f t="shared" si="304"/>
        <v/>
      </c>
      <c r="AE1393" s="293" t="str">
        <f t="shared" si="304"/>
        <v/>
      </c>
      <c r="AF1393" s="293" t="str">
        <f t="shared" si="304"/>
        <v/>
      </c>
      <c r="AG1393" s="293" t="str">
        <f t="shared" si="304"/>
        <v/>
      </c>
      <c r="AH1393" s="293">
        <f t="shared" si="297"/>
        <v>1</v>
      </c>
      <c r="AI1393" s="292">
        <f t="shared" si="298"/>
        <v>1</v>
      </c>
    </row>
    <row r="1394" spans="1:35" ht="25.5" x14ac:dyDescent="0.25">
      <c r="A1394"/>
      <c r="B1394">
        <f>TABLA!D1391</f>
        <v>1413</v>
      </c>
      <c r="C1394">
        <f>TABLA!H1391</f>
        <v>15</v>
      </c>
      <c r="D1394" s="165" t="str">
        <f>TABLA!A1391</f>
        <v>F. Filosofía</v>
      </c>
      <c r="E1394" s="284" t="str">
        <f>TABLA!BN1391</f>
        <v xml:space="preserve">Mejorar las instalaciones de la biblioteca. Ampliar los espacios de lectura. Incrementar el catálogo de libros, en ocasiones hay que esperar mucho para que un libro esté disponible ya que sólo hay un ejemplar. </v>
      </c>
      <c r="F1394" s="293" t="str">
        <f t="shared" si="303"/>
        <v/>
      </c>
      <c r="G1394" s="293" t="str">
        <f t="shared" si="303"/>
        <v/>
      </c>
      <c r="H1394" s="293" t="str">
        <f t="shared" si="303"/>
        <v/>
      </c>
      <c r="I1394" s="293" t="str">
        <f t="shared" si="303"/>
        <v/>
      </c>
      <c r="J1394" s="293" t="str">
        <f t="shared" si="303"/>
        <v>x</v>
      </c>
      <c r="K1394" s="293" t="str">
        <f t="shared" si="303"/>
        <v/>
      </c>
      <c r="L1394" s="293" t="str">
        <f t="shared" si="303"/>
        <v/>
      </c>
      <c r="M1394" s="293" t="str">
        <f t="shared" si="303"/>
        <v/>
      </c>
      <c r="N1394" s="293" t="str">
        <f t="shared" si="303"/>
        <v/>
      </c>
      <c r="O1394" s="293" t="str">
        <f t="shared" si="303"/>
        <v/>
      </c>
      <c r="P1394" s="293" t="str">
        <f t="shared" si="303"/>
        <v/>
      </c>
      <c r="Q1394" s="293" t="str">
        <f t="shared" si="303"/>
        <v/>
      </c>
      <c r="R1394" s="293" t="str">
        <f t="shared" si="303"/>
        <v/>
      </c>
      <c r="S1394" s="293" t="str">
        <f t="shared" si="303"/>
        <v/>
      </c>
      <c r="T1394" s="293" t="str">
        <f t="shared" si="303"/>
        <v/>
      </c>
      <c r="U1394" s="293" t="str">
        <f t="shared" si="303"/>
        <v/>
      </c>
      <c r="V1394" s="293" t="str">
        <f t="shared" ref="P1394:AE1409" si="305">IFERROR((IF(FIND(V$1,$E1394,1)&gt;0,"x")),"")</f>
        <v/>
      </c>
      <c r="W1394" s="293" t="str">
        <f t="shared" si="305"/>
        <v/>
      </c>
      <c r="X1394" s="293" t="str">
        <f t="shared" si="305"/>
        <v/>
      </c>
      <c r="Y1394" s="293" t="str">
        <f t="shared" si="305"/>
        <v/>
      </c>
      <c r="Z1394" s="293" t="str">
        <f t="shared" si="304"/>
        <v/>
      </c>
      <c r="AA1394" s="293" t="str">
        <f t="shared" si="304"/>
        <v/>
      </c>
      <c r="AB1394" s="293" t="str">
        <f t="shared" si="304"/>
        <v/>
      </c>
      <c r="AC1394" s="293" t="str">
        <f t="shared" si="304"/>
        <v/>
      </c>
      <c r="AD1394" s="293" t="str">
        <f t="shared" si="304"/>
        <v/>
      </c>
      <c r="AE1394" s="293" t="str">
        <f t="shared" si="304"/>
        <v/>
      </c>
      <c r="AF1394" s="293" t="str">
        <f t="shared" si="304"/>
        <v/>
      </c>
      <c r="AG1394" s="293" t="str">
        <f t="shared" si="304"/>
        <v/>
      </c>
      <c r="AH1394" s="293">
        <f t="shared" si="297"/>
        <v>1</v>
      </c>
      <c r="AI1394" s="292">
        <f t="shared" si="298"/>
        <v>1</v>
      </c>
    </row>
    <row r="1395" spans="1:35" ht="25.5" x14ac:dyDescent="0.25">
      <c r="A1395"/>
      <c r="B1395">
        <f>TABLA!D1392</f>
        <v>1414</v>
      </c>
      <c r="C1395">
        <f>TABLA!H1392</f>
        <v>15</v>
      </c>
      <c r="D1395" s="165" t="str">
        <f>TABLA!A1392</f>
        <v>F. Filosofía</v>
      </c>
      <c r="E1395" s="284" t="str">
        <f>TABLA!BN1392</f>
        <v>Respecto al apartado 5, no he asistido a ningún curso porque la información que exponen los bibliotecarios en el tiempo de clase que dedican en el primer cuatrimestre de primero me pareció suficiente.</v>
      </c>
      <c r="F1395" s="293" t="str">
        <f t="shared" ref="F1395:U1410" si="306">IFERROR((IF(FIND(F$1,$E1395,1)&gt;0,"x")),"")</f>
        <v/>
      </c>
      <c r="G1395" s="293" t="str">
        <f t="shared" si="306"/>
        <v/>
      </c>
      <c r="H1395" s="293" t="str">
        <f t="shared" si="306"/>
        <v/>
      </c>
      <c r="I1395" s="293" t="str">
        <f t="shared" si="306"/>
        <v/>
      </c>
      <c r="J1395" s="293" t="str">
        <f t="shared" si="306"/>
        <v/>
      </c>
      <c r="K1395" s="293" t="str">
        <f t="shared" si="306"/>
        <v/>
      </c>
      <c r="L1395" s="293" t="str">
        <f t="shared" si="306"/>
        <v/>
      </c>
      <c r="M1395" s="293" t="str">
        <f t="shared" si="306"/>
        <v/>
      </c>
      <c r="N1395" s="293" t="str">
        <f t="shared" si="306"/>
        <v/>
      </c>
      <c r="O1395" s="293" t="str">
        <f t="shared" si="306"/>
        <v/>
      </c>
      <c r="P1395" s="293" t="str">
        <f t="shared" si="305"/>
        <v/>
      </c>
      <c r="Q1395" s="293" t="str">
        <f t="shared" si="305"/>
        <v/>
      </c>
      <c r="R1395" s="293" t="str">
        <f t="shared" si="305"/>
        <v/>
      </c>
      <c r="S1395" s="293" t="str">
        <f t="shared" si="305"/>
        <v/>
      </c>
      <c r="T1395" s="293" t="str">
        <f t="shared" si="305"/>
        <v/>
      </c>
      <c r="U1395" s="293" t="str">
        <f t="shared" si="305"/>
        <v/>
      </c>
      <c r="V1395" s="293" t="str">
        <f t="shared" si="305"/>
        <v/>
      </c>
      <c r="W1395" s="293" t="str">
        <f t="shared" si="305"/>
        <v/>
      </c>
      <c r="X1395" s="293" t="str">
        <f t="shared" si="305"/>
        <v/>
      </c>
      <c r="Y1395" s="293" t="str">
        <f t="shared" si="305"/>
        <v/>
      </c>
      <c r="Z1395" s="293" t="str">
        <f t="shared" si="305"/>
        <v/>
      </c>
      <c r="AA1395" s="293" t="str">
        <f t="shared" si="305"/>
        <v/>
      </c>
      <c r="AB1395" s="293" t="str">
        <f t="shared" si="305"/>
        <v/>
      </c>
      <c r="AC1395" s="293" t="str">
        <f t="shared" si="305"/>
        <v/>
      </c>
      <c r="AD1395" s="293" t="str">
        <f t="shared" si="305"/>
        <v/>
      </c>
      <c r="AE1395" s="293" t="str">
        <f t="shared" si="305"/>
        <v/>
      </c>
      <c r="AF1395" s="293" t="str">
        <f t="shared" ref="Z1395:AG1410" si="307">IFERROR((IF(FIND(AF$1,$E1395,1)&gt;0,"x")),"")</f>
        <v/>
      </c>
      <c r="AG1395" s="293" t="str">
        <f t="shared" si="307"/>
        <v/>
      </c>
      <c r="AH1395" s="293">
        <f t="shared" si="297"/>
        <v>0</v>
      </c>
      <c r="AI1395" s="292">
        <f t="shared" si="298"/>
        <v>1</v>
      </c>
    </row>
    <row r="1396" spans="1:35" ht="15.75" x14ac:dyDescent="0.25">
      <c r="A1396"/>
      <c r="B1396">
        <f>TABLA!D1393</f>
        <v>1415</v>
      </c>
      <c r="C1396">
        <f>TABLA!H1393</f>
        <v>20</v>
      </c>
      <c r="D1396" s="165" t="str">
        <f>TABLA!A1393</f>
        <v>F. Psicología</v>
      </c>
      <c r="E1396" s="284">
        <f>TABLA!BN1393</f>
        <v>0</v>
      </c>
      <c r="F1396" s="293" t="str">
        <f t="shared" si="306"/>
        <v/>
      </c>
      <c r="G1396" s="293" t="str">
        <f t="shared" si="306"/>
        <v/>
      </c>
      <c r="H1396" s="293" t="str">
        <f t="shared" si="306"/>
        <v/>
      </c>
      <c r="I1396" s="293" t="str">
        <f t="shared" si="306"/>
        <v/>
      </c>
      <c r="J1396" s="293" t="str">
        <f t="shared" si="306"/>
        <v/>
      </c>
      <c r="K1396" s="293" t="str">
        <f t="shared" si="306"/>
        <v/>
      </c>
      <c r="L1396" s="293" t="str">
        <f t="shared" si="306"/>
        <v/>
      </c>
      <c r="M1396" s="293" t="str">
        <f t="shared" si="306"/>
        <v/>
      </c>
      <c r="N1396" s="293" t="str">
        <f t="shared" si="306"/>
        <v/>
      </c>
      <c r="O1396" s="293" t="str">
        <f t="shared" si="306"/>
        <v/>
      </c>
      <c r="P1396" s="293" t="str">
        <f t="shared" si="305"/>
        <v/>
      </c>
      <c r="Q1396" s="293" t="str">
        <f t="shared" si="305"/>
        <v/>
      </c>
      <c r="R1396" s="293" t="str">
        <f t="shared" si="305"/>
        <v/>
      </c>
      <c r="S1396" s="293" t="str">
        <f t="shared" si="305"/>
        <v/>
      </c>
      <c r="T1396" s="293" t="str">
        <f t="shared" si="305"/>
        <v/>
      </c>
      <c r="U1396" s="293" t="str">
        <f t="shared" si="305"/>
        <v/>
      </c>
      <c r="V1396" s="293" t="str">
        <f t="shared" si="305"/>
        <v/>
      </c>
      <c r="W1396" s="293" t="str">
        <f t="shared" si="305"/>
        <v/>
      </c>
      <c r="X1396" s="293" t="str">
        <f t="shared" si="305"/>
        <v/>
      </c>
      <c r="Y1396" s="293" t="str">
        <f t="shared" si="305"/>
        <v/>
      </c>
      <c r="Z1396" s="293" t="str">
        <f t="shared" si="307"/>
        <v/>
      </c>
      <c r="AA1396" s="293" t="str">
        <f t="shared" si="307"/>
        <v/>
      </c>
      <c r="AB1396" s="293" t="str">
        <f t="shared" si="307"/>
        <v/>
      </c>
      <c r="AC1396" s="293" t="str">
        <f t="shared" si="307"/>
        <v/>
      </c>
      <c r="AD1396" s="293" t="str">
        <f t="shared" si="307"/>
        <v/>
      </c>
      <c r="AE1396" s="293" t="str">
        <f t="shared" si="307"/>
        <v/>
      </c>
      <c r="AF1396" s="293" t="str">
        <f t="shared" si="307"/>
        <v/>
      </c>
      <c r="AG1396" s="293" t="str">
        <f t="shared" si="307"/>
        <v/>
      </c>
      <c r="AH1396" s="293">
        <f t="shared" si="297"/>
        <v>0</v>
      </c>
      <c r="AI1396" s="292" t="str">
        <f t="shared" si="298"/>
        <v>X</v>
      </c>
    </row>
    <row r="1397" spans="1:35" ht="38.25" x14ac:dyDescent="0.25">
      <c r="A1397" s="3"/>
      <c r="B1397">
        <f>TABLA!D1394</f>
        <v>1416</v>
      </c>
      <c r="C1397">
        <f>TABLA!H1394</f>
        <v>9</v>
      </c>
      <c r="D1397" s="284" t="str">
        <f>TABLA!A1394</f>
        <v>F. Ciencias Políticas y Sociología</v>
      </c>
      <c r="E1397" s="284">
        <f>TABLA!BN1394</f>
        <v>0</v>
      </c>
      <c r="F1397" s="293" t="str">
        <f t="shared" si="306"/>
        <v/>
      </c>
      <c r="G1397" s="293" t="str">
        <f t="shared" si="306"/>
        <v/>
      </c>
      <c r="H1397" s="293" t="str">
        <f t="shared" si="306"/>
        <v/>
      </c>
      <c r="I1397" s="293" t="str">
        <f t="shared" si="306"/>
        <v/>
      </c>
      <c r="J1397" s="293" t="str">
        <f t="shared" si="306"/>
        <v/>
      </c>
      <c r="K1397" s="293" t="str">
        <f t="shared" si="306"/>
        <v/>
      </c>
      <c r="L1397" s="293" t="str">
        <f t="shared" si="306"/>
        <v/>
      </c>
      <c r="M1397" s="293" t="str">
        <f t="shared" si="306"/>
        <v/>
      </c>
      <c r="N1397" s="293" t="str">
        <f t="shared" si="306"/>
        <v/>
      </c>
      <c r="O1397" s="293" t="str">
        <f t="shared" si="306"/>
        <v/>
      </c>
      <c r="P1397" s="293" t="str">
        <f t="shared" si="305"/>
        <v/>
      </c>
      <c r="Q1397" s="293" t="str">
        <f t="shared" si="305"/>
        <v/>
      </c>
      <c r="R1397" s="293" t="str">
        <f t="shared" si="305"/>
        <v/>
      </c>
      <c r="S1397" s="293" t="str">
        <f t="shared" si="305"/>
        <v/>
      </c>
      <c r="T1397" s="293" t="str">
        <f t="shared" si="305"/>
        <v/>
      </c>
      <c r="U1397" s="293" t="str">
        <f t="shared" si="305"/>
        <v/>
      </c>
      <c r="V1397" s="293" t="str">
        <f t="shared" si="305"/>
        <v/>
      </c>
      <c r="W1397" s="293" t="str">
        <f t="shared" si="305"/>
        <v/>
      </c>
      <c r="X1397" s="293" t="str">
        <f t="shared" si="305"/>
        <v/>
      </c>
      <c r="Y1397" s="293" t="str">
        <f t="shared" si="305"/>
        <v/>
      </c>
      <c r="Z1397" s="293" t="str">
        <f t="shared" si="307"/>
        <v/>
      </c>
      <c r="AA1397" s="293" t="str">
        <f t="shared" si="307"/>
        <v/>
      </c>
      <c r="AB1397" s="293" t="str">
        <f t="shared" si="307"/>
        <v/>
      </c>
      <c r="AC1397" s="293" t="str">
        <f t="shared" si="307"/>
        <v/>
      </c>
      <c r="AD1397" s="293" t="str">
        <f t="shared" si="307"/>
        <v/>
      </c>
      <c r="AE1397" s="293" t="str">
        <f t="shared" si="307"/>
        <v/>
      </c>
      <c r="AF1397" s="293" t="str">
        <f t="shared" si="307"/>
        <v/>
      </c>
      <c r="AG1397" s="293" t="str">
        <f t="shared" si="307"/>
        <v/>
      </c>
      <c r="AH1397" s="293">
        <f t="shared" si="297"/>
        <v>0</v>
      </c>
      <c r="AI1397" s="292" t="str">
        <f t="shared" si="298"/>
        <v>X</v>
      </c>
    </row>
    <row r="1398" spans="1:35" ht="15.75" x14ac:dyDescent="0.25">
      <c r="A1398" s="3"/>
      <c r="B1398">
        <f>TABLA!D1395</f>
        <v>1417</v>
      </c>
      <c r="C1398">
        <f>TABLA!H1395</f>
        <v>14</v>
      </c>
      <c r="D1398" s="165" t="str">
        <f>TABLA!A1395</f>
        <v>F. Filología</v>
      </c>
      <c r="E1398" s="284">
        <f>TABLA!BN1395</f>
        <v>0</v>
      </c>
      <c r="F1398" s="293" t="str">
        <f t="shared" si="306"/>
        <v/>
      </c>
      <c r="G1398" s="293" t="str">
        <f t="shared" si="306"/>
        <v/>
      </c>
      <c r="H1398" s="293" t="str">
        <f t="shared" si="306"/>
        <v/>
      </c>
      <c r="I1398" s="293" t="str">
        <f t="shared" si="306"/>
        <v/>
      </c>
      <c r="J1398" s="293" t="str">
        <f t="shared" si="306"/>
        <v/>
      </c>
      <c r="K1398" s="293" t="str">
        <f t="shared" si="306"/>
        <v/>
      </c>
      <c r="L1398" s="293" t="str">
        <f t="shared" si="306"/>
        <v/>
      </c>
      <c r="M1398" s="293" t="str">
        <f t="shared" si="306"/>
        <v/>
      </c>
      <c r="N1398" s="293" t="str">
        <f t="shared" si="306"/>
        <v/>
      </c>
      <c r="O1398" s="293" t="str">
        <f t="shared" si="306"/>
        <v/>
      </c>
      <c r="P1398" s="293" t="str">
        <f t="shared" si="305"/>
        <v/>
      </c>
      <c r="Q1398" s="293" t="str">
        <f t="shared" si="305"/>
        <v/>
      </c>
      <c r="R1398" s="293" t="str">
        <f t="shared" si="305"/>
        <v/>
      </c>
      <c r="S1398" s="293" t="str">
        <f t="shared" si="305"/>
        <v/>
      </c>
      <c r="T1398" s="293" t="str">
        <f t="shared" si="305"/>
        <v/>
      </c>
      <c r="U1398" s="293" t="str">
        <f t="shared" si="305"/>
        <v/>
      </c>
      <c r="V1398" s="293" t="str">
        <f t="shared" si="305"/>
        <v/>
      </c>
      <c r="W1398" s="293" t="str">
        <f t="shared" si="305"/>
        <v/>
      </c>
      <c r="X1398" s="293" t="str">
        <f t="shared" si="305"/>
        <v/>
      </c>
      <c r="Y1398" s="293" t="str">
        <f t="shared" si="305"/>
        <v/>
      </c>
      <c r="Z1398" s="293" t="str">
        <f t="shared" si="307"/>
        <v/>
      </c>
      <c r="AA1398" s="293" t="str">
        <f t="shared" si="307"/>
        <v/>
      </c>
      <c r="AB1398" s="293" t="str">
        <f t="shared" si="307"/>
        <v/>
      </c>
      <c r="AC1398" s="293" t="str">
        <f t="shared" si="307"/>
        <v/>
      </c>
      <c r="AD1398" s="293" t="str">
        <f t="shared" si="307"/>
        <v/>
      </c>
      <c r="AE1398" s="293" t="str">
        <f t="shared" si="307"/>
        <v/>
      </c>
      <c r="AF1398" s="293" t="str">
        <f t="shared" si="307"/>
        <v/>
      </c>
      <c r="AG1398" s="293" t="str">
        <f t="shared" si="307"/>
        <v/>
      </c>
      <c r="AH1398" s="293">
        <f t="shared" si="297"/>
        <v>0</v>
      </c>
      <c r="AI1398" s="292" t="str">
        <f t="shared" si="298"/>
        <v>X</v>
      </c>
    </row>
    <row r="1399" spans="1:35" ht="15.75" x14ac:dyDescent="0.25">
      <c r="A1399"/>
      <c r="B1399">
        <f>TABLA!D1396</f>
        <v>1418</v>
      </c>
      <c r="C1399">
        <f>TABLA!H1396</f>
        <v>21</v>
      </c>
      <c r="D1399" s="165" t="str">
        <f>TABLA!A1396</f>
        <v>F. Veterinaria</v>
      </c>
      <c r="E1399" s="284">
        <f>TABLA!BN1396</f>
        <v>0</v>
      </c>
      <c r="F1399" s="293" t="str">
        <f t="shared" si="306"/>
        <v/>
      </c>
      <c r="G1399" s="293" t="str">
        <f t="shared" si="306"/>
        <v/>
      </c>
      <c r="H1399" s="293" t="str">
        <f t="shared" si="306"/>
        <v/>
      </c>
      <c r="I1399" s="293" t="str">
        <f t="shared" si="306"/>
        <v/>
      </c>
      <c r="J1399" s="293" t="str">
        <f t="shared" si="306"/>
        <v/>
      </c>
      <c r="K1399" s="293" t="str">
        <f t="shared" si="306"/>
        <v/>
      </c>
      <c r="L1399" s="293" t="str">
        <f t="shared" si="306"/>
        <v/>
      </c>
      <c r="M1399" s="293" t="str">
        <f t="shared" si="306"/>
        <v/>
      </c>
      <c r="N1399" s="293" t="str">
        <f t="shared" si="306"/>
        <v/>
      </c>
      <c r="O1399" s="293" t="str">
        <f t="shared" si="306"/>
        <v/>
      </c>
      <c r="P1399" s="293" t="str">
        <f t="shared" si="305"/>
        <v/>
      </c>
      <c r="Q1399" s="293" t="str">
        <f t="shared" si="305"/>
        <v/>
      </c>
      <c r="R1399" s="293" t="str">
        <f t="shared" si="305"/>
        <v/>
      </c>
      <c r="S1399" s="293" t="str">
        <f t="shared" si="305"/>
        <v/>
      </c>
      <c r="T1399" s="293" t="str">
        <f t="shared" si="305"/>
        <v/>
      </c>
      <c r="U1399" s="293" t="str">
        <f t="shared" si="305"/>
        <v/>
      </c>
      <c r="V1399" s="293" t="str">
        <f t="shared" si="305"/>
        <v/>
      </c>
      <c r="W1399" s="293" t="str">
        <f t="shared" si="305"/>
        <v/>
      </c>
      <c r="X1399" s="293" t="str">
        <f t="shared" si="305"/>
        <v/>
      </c>
      <c r="Y1399" s="293" t="str">
        <f t="shared" si="305"/>
        <v/>
      </c>
      <c r="Z1399" s="293" t="str">
        <f t="shared" si="307"/>
        <v/>
      </c>
      <c r="AA1399" s="293" t="str">
        <f t="shared" si="307"/>
        <v/>
      </c>
      <c r="AB1399" s="293" t="str">
        <f t="shared" si="307"/>
        <v/>
      </c>
      <c r="AC1399" s="293" t="str">
        <f t="shared" si="307"/>
        <v/>
      </c>
      <c r="AD1399" s="293" t="str">
        <f t="shared" si="307"/>
        <v/>
      </c>
      <c r="AE1399" s="293" t="str">
        <f t="shared" si="307"/>
        <v/>
      </c>
      <c r="AF1399" s="293" t="str">
        <f t="shared" si="307"/>
        <v/>
      </c>
      <c r="AG1399" s="293" t="str">
        <f t="shared" si="307"/>
        <v/>
      </c>
      <c r="AH1399" s="293">
        <f t="shared" si="297"/>
        <v>0</v>
      </c>
      <c r="AI1399" s="292" t="str">
        <f t="shared" si="298"/>
        <v>X</v>
      </c>
    </row>
    <row r="1400" spans="1:35" ht="38.25" x14ac:dyDescent="0.25">
      <c r="A1400"/>
      <c r="B1400">
        <f>TABLA!D1397</f>
        <v>1419</v>
      </c>
      <c r="C1400">
        <f>TABLA!H1397</f>
        <v>22</v>
      </c>
      <c r="D1400" s="284" t="str">
        <f>TABLA!A1397</f>
        <v>F. Enfermería, Fisioterapia y Podología</v>
      </c>
      <c r="E1400" s="284" t="str">
        <f>TABLA!BN1397</f>
        <v>No he tenido conocimienros acerca de la existencia de cursos de formación de usuarios.</v>
      </c>
      <c r="F1400" s="293" t="str">
        <f t="shared" si="306"/>
        <v/>
      </c>
      <c r="G1400" s="293" t="str">
        <f t="shared" si="306"/>
        <v/>
      </c>
      <c r="H1400" s="293" t="str">
        <f t="shared" si="306"/>
        <v/>
      </c>
      <c r="I1400" s="293" t="str">
        <f t="shared" si="306"/>
        <v/>
      </c>
      <c r="J1400" s="293" t="str">
        <f t="shared" si="306"/>
        <v/>
      </c>
      <c r="K1400" s="293" t="str">
        <f t="shared" si="306"/>
        <v/>
      </c>
      <c r="L1400" s="293" t="str">
        <f t="shared" si="306"/>
        <v/>
      </c>
      <c r="M1400" s="293" t="str">
        <f t="shared" si="306"/>
        <v/>
      </c>
      <c r="N1400" s="293" t="str">
        <f t="shared" si="306"/>
        <v/>
      </c>
      <c r="O1400" s="293" t="str">
        <f t="shared" si="306"/>
        <v/>
      </c>
      <c r="P1400" s="293" t="str">
        <f t="shared" si="305"/>
        <v/>
      </c>
      <c r="Q1400" s="293" t="str">
        <f t="shared" si="305"/>
        <v/>
      </c>
      <c r="R1400" s="293" t="str">
        <f t="shared" si="305"/>
        <v/>
      </c>
      <c r="S1400" s="293" t="str">
        <f t="shared" si="305"/>
        <v/>
      </c>
      <c r="T1400" s="293" t="str">
        <f t="shared" si="305"/>
        <v/>
      </c>
      <c r="U1400" s="293" t="str">
        <f t="shared" si="305"/>
        <v/>
      </c>
      <c r="V1400" s="293" t="str">
        <f t="shared" si="305"/>
        <v/>
      </c>
      <c r="W1400" s="293" t="str">
        <f t="shared" si="305"/>
        <v/>
      </c>
      <c r="X1400" s="293" t="str">
        <f t="shared" si="305"/>
        <v/>
      </c>
      <c r="Y1400" s="293" t="str">
        <f t="shared" si="305"/>
        <v/>
      </c>
      <c r="Z1400" s="293" t="str">
        <f t="shared" si="307"/>
        <v/>
      </c>
      <c r="AA1400" s="293" t="str">
        <f t="shared" si="307"/>
        <v/>
      </c>
      <c r="AB1400" s="293" t="str">
        <f t="shared" si="307"/>
        <v/>
      </c>
      <c r="AC1400" s="293" t="str">
        <f t="shared" si="307"/>
        <v/>
      </c>
      <c r="AD1400" s="293" t="str">
        <f t="shared" si="307"/>
        <v/>
      </c>
      <c r="AE1400" s="293" t="str">
        <f t="shared" si="307"/>
        <v>x</v>
      </c>
      <c r="AF1400" s="293" t="str">
        <f t="shared" si="307"/>
        <v/>
      </c>
      <c r="AG1400" s="293" t="str">
        <f t="shared" si="307"/>
        <v/>
      </c>
      <c r="AH1400" s="293">
        <f t="shared" si="297"/>
        <v>1</v>
      </c>
      <c r="AI1400" s="292">
        <f t="shared" si="298"/>
        <v>1</v>
      </c>
    </row>
    <row r="1401" spans="1:35" ht="76.5" x14ac:dyDescent="0.25">
      <c r="A1401"/>
      <c r="B1401">
        <f>TABLA!D1398</f>
        <v>1420</v>
      </c>
      <c r="C1401">
        <f>TABLA!H1398</f>
        <v>4</v>
      </c>
      <c r="D1401" s="165" t="str">
        <f>TABLA!A1398</f>
        <v>F. Ciencias de la Información</v>
      </c>
      <c r="E1401" s="284" t="str">
        <f>TABLA!BN1398</f>
        <v>Respecto al curso de información, no he podido apuntarme a ningún curso porque no he recibido información personal acerca de ello, he visto algo en la página pero no había información suficiente. &lt;br&gt;Lo que creo que debería añadirse respecto al horario de la biblioteca, es que en los días festivos y los fines de semana podría abrirse y así más gente podría ir a ella, ya que la mayoría de las bibliotecas están cerradas, y si la biblioteca abriera los fines de semana y los días festivos, nos facilitaría la actividad a los estudiantes ya que, en esta época es cuando tenemos más necesidad de ir a la biblioteca.</v>
      </c>
      <c r="F1401" s="293" t="str">
        <f t="shared" si="306"/>
        <v/>
      </c>
      <c r="G1401" s="293" t="str">
        <f t="shared" si="306"/>
        <v/>
      </c>
      <c r="H1401" s="293" t="str">
        <f t="shared" si="306"/>
        <v/>
      </c>
      <c r="I1401" s="293" t="str">
        <f t="shared" si="306"/>
        <v/>
      </c>
      <c r="J1401" s="293" t="str">
        <f t="shared" si="306"/>
        <v/>
      </c>
      <c r="K1401" s="293" t="str">
        <f t="shared" si="306"/>
        <v/>
      </c>
      <c r="L1401" s="293" t="str">
        <f t="shared" si="306"/>
        <v/>
      </c>
      <c r="M1401" s="293" t="str">
        <f t="shared" si="306"/>
        <v/>
      </c>
      <c r="N1401" s="293" t="str">
        <f t="shared" si="306"/>
        <v/>
      </c>
      <c r="O1401" s="293" t="str">
        <f t="shared" si="306"/>
        <v/>
      </c>
      <c r="P1401" s="293" t="str">
        <f t="shared" si="305"/>
        <v>x</v>
      </c>
      <c r="Q1401" s="293" t="str">
        <f t="shared" si="305"/>
        <v/>
      </c>
      <c r="R1401" s="293" t="str">
        <f t="shared" si="305"/>
        <v/>
      </c>
      <c r="S1401" s="293" t="str">
        <f t="shared" si="305"/>
        <v/>
      </c>
      <c r="T1401" s="293" t="str">
        <f t="shared" si="305"/>
        <v/>
      </c>
      <c r="U1401" s="293" t="str">
        <f t="shared" si="305"/>
        <v/>
      </c>
      <c r="V1401" s="293" t="str">
        <f t="shared" si="305"/>
        <v/>
      </c>
      <c r="W1401" s="293" t="str">
        <f t="shared" si="305"/>
        <v/>
      </c>
      <c r="X1401" s="293" t="str">
        <f t="shared" si="305"/>
        <v/>
      </c>
      <c r="Y1401" s="293" t="str">
        <f t="shared" si="305"/>
        <v/>
      </c>
      <c r="Z1401" s="293" t="str">
        <f t="shared" si="307"/>
        <v/>
      </c>
      <c r="AA1401" s="293" t="str">
        <f t="shared" si="307"/>
        <v>x</v>
      </c>
      <c r="AB1401" s="293" t="str">
        <f t="shared" si="307"/>
        <v/>
      </c>
      <c r="AC1401" s="293" t="str">
        <f t="shared" si="307"/>
        <v/>
      </c>
      <c r="AD1401" s="293" t="str">
        <f t="shared" si="307"/>
        <v/>
      </c>
      <c r="AE1401" s="293" t="str">
        <f t="shared" si="307"/>
        <v/>
      </c>
      <c r="AF1401" s="293" t="str">
        <f t="shared" si="307"/>
        <v/>
      </c>
      <c r="AG1401" s="293" t="str">
        <f t="shared" si="307"/>
        <v/>
      </c>
      <c r="AH1401" s="293">
        <f t="shared" si="297"/>
        <v>2</v>
      </c>
      <c r="AI1401" s="292">
        <f t="shared" si="298"/>
        <v>1</v>
      </c>
    </row>
    <row r="1402" spans="1:35" ht="15.75" x14ac:dyDescent="0.25">
      <c r="A1402"/>
      <c r="B1402">
        <f>TABLA!D1399</f>
        <v>1421</v>
      </c>
      <c r="C1402">
        <f>TABLA!H1399</f>
        <v>18</v>
      </c>
      <c r="D1402" s="165" t="str">
        <f>TABLA!A1399</f>
        <v>F. Medicina</v>
      </c>
      <c r="E1402" s="284">
        <f>TABLA!BN1399</f>
        <v>0</v>
      </c>
      <c r="F1402" s="293" t="str">
        <f t="shared" si="306"/>
        <v/>
      </c>
      <c r="G1402" s="293" t="str">
        <f t="shared" si="306"/>
        <v/>
      </c>
      <c r="H1402" s="293" t="str">
        <f t="shared" si="306"/>
        <v/>
      </c>
      <c r="I1402" s="293" t="str">
        <f t="shared" si="306"/>
        <v/>
      </c>
      <c r="J1402" s="293" t="str">
        <f t="shared" si="306"/>
        <v/>
      </c>
      <c r="K1402" s="293" t="str">
        <f t="shared" si="306"/>
        <v/>
      </c>
      <c r="L1402" s="293" t="str">
        <f t="shared" si="306"/>
        <v/>
      </c>
      <c r="M1402" s="293" t="str">
        <f t="shared" si="306"/>
        <v/>
      </c>
      <c r="N1402" s="293" t="str">
        <f t="shared" si="306"/>
        <v/>
      </c>
      <c r="O1402" s="293" t="str">
        <f t="shared" si="306"/>
        <v/>
      </c>
      <c r="P1402" s="293" t="str">
        <f t="shared" si="305"/>
        <v/>
      </c>
      <c r="Q1402" s="293" t="str">
        <f t="shared" si="305"/>
        <v/>
      </c>
      <c r="R1402" s="293" t="str">
        <f t="shared" si="305"/>
        <v/>
      </c>
      <c r="S1402" s="293" t="str">
        <f t="shared" si="305"/>
        <v/>
      </c>
      <c r="T1402" s="293" t="str">
        <f t="shared" si="305"/>
        <v/>
      </c>
      <c r="U1402" s="293" t="str">
        <f t="shared" si="305"/>
        <v/>
      </c>
      <c r="V1402" s="293" t="str">
        <f t="shared" si="305"/>
        <v/>
      </c>
      <c r="W1402" s="293" t="str">
        <f t="shared" si="305"/>
        <v/>
      </c>
      <c r="X1402" s="293" t="str">
        <f t="shared" si="305"/>
        <v/>
      </c>
      <c r="Y1402" s="293" t="str">
        <f t="shared" si="305"/>
        <v/>
      </c>
      <c r="Z1402" s="293" t="str">
        <f t="shared" si="307"/>
        <v/>
      </c>
      <c r="AA1402" s="293" t="str">
        <f t="shared" si="307"/>
        <v/>
      </c>
      <c r="AB1402" s="293" t="str">
        <f t="shared" si="307"/>
        <v/>
      </c>
      <c r="AC1402" s="293" t="str">
        <f t="shared" si="307"/>
        <v/>
      </c>
      <c r="AD1402" s="293" t="str">
        <f t="shared" si="307"/>
        <v/>
      </c>
      <c r="AE1402" s="293" t="str">
        <f t="shared" si="307"/>
        <v/>
      </c>
      <c r="AF1402" s="293" t="str">
        <f t="shared" si="307"/>
        <v/>
      </c>
      <c r="AG1402" s="293" t="str">
        <f t="shared" si="307"/>
        <v/>
      </c>
      <c r="AH1402" s="293">
        <f t="shared" si="297"/>
        <v>0</v>
      </c>
      <c r="AI1402" s="292" t="str">
        <f t="shared" si="298"/>
        <v>X</v>
      </c>
    </row>
    <row r="1403" spans="1:35" ht="25.5" x14ac:dyDescent="0.25">
      <c r="A1403"/>
      <c r="B1403">
        <f>TABLA!D1400</f>
        <v>1422</v>
      </c>
      <c r="C1403">
        <f>TABLA!H1400</f>
        <v>3</v>
      </c>
      <c r="D1403" s="284" t="str">
        <f>TABLA!A1400</f>
        <v>F. Ciencias de la Documentación</v>
      </c>
      <c r="E1403" s="284" t="str">
        <f>TABLA!BN1400</f>
        <v>Lo único a mejorar serían los plazos de préstamos, en muchas ocasiones me resultan demasiado breves y si son libros que necesito en clase necesito mas tiempo.</v>
      </c>
      <c r="F1403" s="293" t="str">
        <f t="shared" si="306"/>
        <v/>
      </c>
      <c r="G1403" s="293" t="str">
        <f t="shared" si="306"/>
        <v/>
      </c>
      <c r="H1403" s="293" t="str">
        <f t="shared" si="306"/>
        <v/>
      </c>
      <c r="I1403" s="293" t="str">
        <f t="shared" si="306"/>
        <v/>
      </c>
      <c r="J1403" s="293" t="str">
        <f t="shared" si="306"/>
        <v/>
      </c>
      <c r="K1403" s="293" t="str">
        <f t="shared" si="306"/>
        <v/>
      </c>
      <c r="L1403" s="293" t="str">
        <f t="shared" si="306"/>
        <v/>
      </c>
      <c r="M1403" s="293" t="str">
        <f t="shared" si="306"/>
        <v/>
      </c>
      <c r="N1403" s="293" t="str">
        <f t="shared" si="306"/>
        <v/>
      </c>
      <c r="O1403" s="293" t="str">
        <f t="shared" si="306"/>
        <v/>
      </c>
      <c r="P1403" s="293" t="str">
        <f t="shared" si="305"/>
        <v/>
      </c>
      <c r="Q1403" s="293" t="str">
        <f t="shared" si="305"/>
        <v/>
      </c>
      <c r="R1403" s="293" t="str">
        <f t="shared" si="305"/>
        <v/>
      </c>
      <c r="S1403" s="293" t="str">
        <f t="shared" si="305"/>
        <v/>
      </c>
      <c r="T1403" s="293" t="str">
        <f t="shared" si="305"/>
        <v/>
      </c>
      <c r="U1403" s="293" t="str">
        <f t="shared" si="305"/>
        <v/>
      </c>
      <c r="V1403" s="293" t="str">
        <f t="shared" si="305"/>
        <v/>
      </c>
      <c r="W1403" s="293" t="str">
        <f t="shared" si="305"/>
        <v/>
      </c>
      <c r="X1403" s="293" t="str">
        <f t="shared" si="305"/>
        <v/>
      </c>
      <c r="Y1403" s="293" t="str">
        <f t="shared" si="305"/>
        <v/>
      </c>
      <c r="Z1403" s="293" t="str">
        <f t="shared" si="307"/>
        <v/>
      </c>
      <c r="AA1403" s="293" t="str">
        <f t="shared" si="307"/>
        <v/>
      </c>
      <c r="AB1403" s="293" t="str">
        <f t="shared" si="307"/>
        <v/>
      </c>
      <c r="AC1403" s="293" t="str">
        <f t="shared" si="307"/>
        <v/>
      </c>
      <c r="AD1403" s="293" t="str">
        <f t="shared" si="307"/>
        <v/>
      </c>
      <c r="AE1403" s="293" t="str">
        <f t="shared" si="307"/>
        <v/>
      </c>
      <c r="AF1403" s="293" t="str">
        <f t="shared" si="307"/>
        <v/>
      </c>
      <c r="AG1403" s="293" t="str">
        <f t="shared" si="307"/>
        <v/>
      </c>
      <c r="AH1403" s="293">
        <f t="shared" si="297"/>
        <v>0</v>
      </c>
      <c r="AI1403" s="292">
        <f t="shared" si="298"/>
        <v>1</v>
      </c>
    </row>
    <row r="1404" spans="1:35" ht="25.5" x14ac:dyDescent="0.25">
      <c r="A1404" s="3"/>
      <c r="B1404">
        <f>TABLA!D1401</f>
        <v>1423</v>
      </c>
      <c r="C1404">
        <f>TABLA!H1401</f>
        <v>2</v>
      </c>
      <c r="D1404" s="284" t="str">
        <f>TABLA!A1401</f>
        <v>F. Ciencias Biológicas</v>
      </c>
      <c r="E1404" s="284">
        <f>TABLA!BN1401</f>
        <v>0</v>
      </c>
      <c r="F1404" s="293" t="str">
        <f t="shared" si="306"/>
        <v/>
      </c>
      <c r="G1404" s="293" t="str">
        <f t="shared" si="306"/>
        <v/>
      </c>
      <c r="H1404" s="293" t="str">
        <f t="shared" si="306"/>
        <v/>
      </c>
      <c r="I1404" s="293" t="str">
        <f t="shared" si="306"/>
        <v/>
      </c>
      <c r="J1404" s="293" t="str">
        <f t="shared" si="306"/>
        <v/>
      </c>
      <c r="K1404" s="293" t="str">
        <f t="shared" si="306"/>
        <v/>
      </c>
      <c r="L1404" s="293" t="str">
        <f t="shared" si="306"/>
        <v/>
      </c>
      <c r="M1404" s="293" t="str">
        <f t="shared" si="306"/>
        <v/>
      </c>
      <c r="N1404" s="293" t="str">
        <f t="shared" si="306"/>
        <v/>
      </c>
      <c r="O1404" s="293" t="str">
        <f t="shared" si="306"/>
        <v/>
      </c>
      <c r="P1404" s="293" t="str">
        <f t="shared" si="305"/>
        <v/>
      </c>
      <c r="Q1404" s="293" t="str">
        <f t="shared" si="305"/>
        <v/>
      </c>
      <c r="R1404" s="293" t="str">
        <f t="shared" si="305"/>
        <v/>
      </c>
      <c r="S1404" s="293" t="str">
        <f t="shared" si="305"/>
        <v/>
      </c>
      <c r="T1404" s="293" t="str">
        <f t="shared" si="305"/>
        <v/>
      </c>
      <c r="U1404" s="293" t="str">
        <f t="shared" si="305"/>
        <v/>
      </c>
      <c r="V1404" s="293" t="str">
        <f t="shared" si="305"/>
        <v/>
      </c>
      <c r="W1404" s="293" t="str">
        <f t="shared" si="305"/>
        <v/>
      </c>
      <c r="X1404" s="293" t="str">
        <f t="shared" si="305"/>
        <v/>
      </c>
      <c r="Y1404" s="293" t="str">
        <f t="shared" si="305"/>
        <v/>
      </c>
      <c r="Z1404" s="293" t="str">
        <f t="shared" si="307"/>
        <v/>
      </c>
      <c r="AA1404" s="293" t="str">
        <f t="shared" si="307"/>
        <v/>
      </c>
      <c r="AB1404" s="293" t="str">
        <f t="shared" si="307"/>
        <v/>
      </c>
      <c r="AC1404" s="293" t="str">
        <f t="shared" si="307"/>
        <v/>
      </c>
      <c r="AD1404" s="293" t="str">
        <f t="shared" si="307"/>
        <v/>
      </c>
      <c r="AE1404" s="293" t="str">
        <f t="shared" si="307"/>
        <v/>
      </c>
      <c r="AF1404" s="293" t="str">
        <f t="shared" si="307"/>
        <v/>
      </c>
      <c r="AG1404" s="293" t="str">
        <f t="shared" si="307"/>
        <v/>
      </c>
      <c r="AH1404" s="293">
        <f t="shared" si="297"/>
        <v>0</v>
      </c>
      <c r="AI1404" s="292" t="str">
        <f t="shared" si="298"/>
        <v>X</v>
      </c>
    </row>
    <row r="1405" spans="1:35" ht="51.75" x14ac:dyDescent="0.25">
      <c r="A1405"/>
      <c r="B1405">
        <f>TABLA!D1402</f>
        <v>1424</v>
      </c>
      <c r="C1405">
        <f>TABLA!H1402</f>
        <v>12</v>
      </c>
      <c r="D1405" s="165" t="str">
        <f>TABLA!A1402</f>
        <v>F. Educación - Centro de Formación del Profesorado</v>
      </c>
      <c r="E1405" s="284">
        <f>TABLA!BN1402</f>
        <v>0</v>
      </c>
      <c r="F1405" s="293" t="str">
        <f t="shared" si="306"/>
        <v/>
      </c>
      <c r="G1405" s="293" t="str">
        <f t="shared" si="306"/>
        <v/>
      </c>
      <c r="H1405" s="293" t="str">
        <f t="shared" si="306"/>
        <v/>
      </c>
      <c r="I1405" s="293" t="str">
        <f t="shared" si="306"/>
        <v/>
      </c>
      <c r="J1405" s="293" t="str">
        <f t="shared" si="306"/>
        <v/>
      </c>
      <c r="K1405" s="293" t="str">
        <f t="shared" si="306"/>
        <v/>
      </c>
      <c r="L1405" s="293" t="str">
        <f t="shared" si="306"/>
        <v/>
      </c>
      <c r="M1405" s="293" t="str">
        <f t="shared" si="306"/>
        <v/>
      </c>
      <c r="N1405" s="293" t="str">
        <f t="shared" si="306"/>
        <v/>
      </c>
      <c r="O1405" s="293" t="str">
        <f t="shared" si="306"/>
        <v/>
      </c>
      <c r="P1405" s="293" t="str">
        <f t="shared" si="305"/>
        <v/>
      </c>
      <c r="Q1405" s="293" t="str">
        <f t="shared" si="305"/>
        <v/>
      </c>
      <c r="R1405" s="293" t="str">
        <f t="shared" si="305"/>
        <v/>
      </c>
      <c r="S1405" s="293" t="str">
        <f t="shared" si="305"/>
        <v/>
      </c>
      <c r="T1405" s="293" t="str">
        <f t="shared" si="305"/>
        <v/>
      </c>
      <c r="U1405" s="293" t="str">
        <f t="shared" si="305"/>
        <v/>
      </c>
      <c r="V1405" s="293" t="str">
        <f t="shared" si="305"/>
        <v/>
      </c>
      <c r="W1405" s="293" t="str">
        <f t="shared" si="305"/>
        <v/>
      </c>
      <c r="X1405" s="293" t="str">
        <f t="shared" si="305"/>
        <v/>
      </c>
      <c r="Y1405" s="293" t="str">
        <f t="shared" si="305"/>
        <v/>
      </c>
      <c r="Z1405" s="293" t="str">
        <f t="shared" si="307"/>
        <v/>
      </c>
      <c r="AA1405" s="293" t="str">
        <f t="shared" si="307"/>
        <v/>
      </c>
      <c r="AB1405" s="293" t="str">
        <f t="shared" si="307"/>
        <v/>
      </c>
      <c r="AC1405" s="293" t="str">
        <f t="shared" si="307"/>
        <v/>
      </c>
      <c r="AD1405" s="293" t="str">
        <f t="shared" si="307"/>
        <v/>
      </c>
      <c r="AE1405" s="293" t="str">
        <f t="shared" si="307"/>
        <v/>
      </c>
      <c r="AF1405" s="293" t="str">
        <f t="shared" si="307"/>
        <v/>
      </c>
      <c r="AG1405" s="293" t="str">
        <f t="shared" si="307"/>
        <v/>
      </c>
      <c r="AH1405" s="293">
        <f t="shared" si="297"/>
        <v>0</v>
      </c>
      <c r="AI1405" s="292" t="str">
        <f t="shared" si="298"/>
        <v>X</v>
      </c>
    </row>
    <row r="1406" spans="1:35" ht="25.5" x14ac:dyDescent="0.25">
      <c r="A1406" s="3"/>
      <c r="B1406">
        <f>TABLA!D1403</f>
        <v>1425</v>
      </c>
      <c r="C1406">
        <f>TABLA!H1403</f>
        <v>8</v>
      </c>
      <c r="D1406" s="284" t="str">
        <f>TABLA!A1403</f>
        <v>F. Ciencias Matemáticas</v>
      </c>
      <c r="E1406" s="284">
        <f>TABLA!BN1403</f>
        <v>0</v>
      </c>
      <c r="F1406" s="293" t="str">
        <f t="shared" si="306"/>
        <v/>
      </c>
      <c r="G1406" s="293" t="str">
        <f t="shared" si="306"/>
        <v/>
      </c>
      <c r="H1406" s="293" t="str">
        <f t="shared" si="306"/>
        <v/>
      </c>
      <c r="I1406" s="293" t="str">
        <f t="shared" si="306"/>
        <v/>
      </c>
      <c r="J1406" s="293" t="str">
        <f t="shared" si="306"/>
        <v/>
      </c>
      <c r="K1406" s="293" t="str">
        <f t="shared" si="306"/>
        <v/>
      </c>
      <c r="L1406" s="293" t="str">
        <f t="shared" si="306"/>
        <v/>
      </c>
      <c r="M1406" s="293" t="str">
        <f t="shared" si="306"/>
        <v/>
      </c>
      <c r="N1406" s="293" t="str">
        <f t="shared" si="306"/>
        <v/>
      </c>
      <c r="O1406" s="293" t="str">
        <f t="shared" si="306"/>
        <v/>
      </c>
      <c r="P1406" s="293" t="str">
        <f t="shared" si="305"/>
        <v/>
      </c>
      <c r="Q1406" s="293" t="str">
        <f t="shared" si="305"/>
        <v/>
      </c>
      <c r="R1406" s="293" t="str">
        <f t="shared" si="305"/>
        <v/>
      </c>
      <c r="S1406" s="293" t="str">
        <f t="shared" si="305"/>
        <v/>
      </c>
      <c r="T1406" s="293" t="str">
        <f t="shared" si="305"/>
        <v/>
      </c>
      <c r="U1406" s="293" t="str">
        <f t="shared" si="305"/>
        <v/>
      </c>
      <c r="V1406" s="293" t="str">
        <f t="shared" si="305"/>
        <v/>
      </c>
      <c r="W1406" s="293" t="str">
        <f t="shared" si="305"/>
        <v/>
      </c>
      <c r="X1406" s="293" t="str">
        <f t="shared" si="305"/>
        <v/>
      </c>
      <c r="Y1406" s="293" t="str">
        <f t="shared" si="305"/>
        <v/>
      </c>
      <c r="Z1406" s="293" t="str">
        <f t="shared" si="307"/>
        <v/>
      </c>
      <c r="AA1406" s="293" t="str">
        <f t="shared" si="307"/>
        <v/>
      </c>
      <c r="AB1406" s="293" t="str">
        <f t="shared" si="307"/>
        <v/>
      </c>
      <c r="AC1406" s="293" t="str">
        <f t="shared" si="307"/>
        <v/>
      </c>
      <c r="AD1406" s="293" t="str">
        <f t="shared" si="307"/>
        <v/>
      </c>
      <c r="AE1406" s="293" t="str">
        <f t="shared" si="307"/>
        <v/>
      </c>
      <c r="AF1406" s="293" t="str">
        <f t="shared" si="307"/>
        <v/>
      </c>
      <c r="AG1406" s="293" t="str">
        <f t="shared" si="307"/>
        <v/>
      </c>
      <c r="AH1406" s="293">
        <f t="shared" si="297"/>
        <v>0</v>
      </c>
      <c r="AI1406" s="292" t="str">
        <f t="shared" si="298"/>
        <v>X</v>
      </c>
    </row>
    <row r="1407" spans="1:35" ht="15.75" x14ac:dyDescent="0.25">
      <c r="A1407"/>
      <c r="B1407">
        <f>TABLA!D1404</f>
        <v>1426</v>
      </c>
      <c r="C1407">
        <f>TABLA!H1404</f>
        <v>21</v>
      </c>
      <c r="D1407" s="165" t="str">
        <f>TABLA!A1404</f>
        <v>F. Veterinaria</v>
      </c>
      <c r="E1407" s="284">
        <f>TABLA!BN1404</f>
        <v>0</v>
      </c>
      <c r="F1407" s="293" t="str">
        <f t="shared" si="306"/>
        <v/>
      </c>
      <c r="G1407" s="293" t="str">
        <f t="shared" si="306"/>
        <v/>
      </c>
      <c r="H1407" s="293" t="str">
        <f t="shared" si="306"/>
        <v/>
      </c>
      <c r="I1407" s="293" t="str">
        <f t="shared" si="306"/>
        <v/>
      </c>
      <c r="J1407" s="293" t="str">
        <f t="shared" si="306"/>
        <v/>
      </c>
      <c r="K1407" s="293" t="str">
        <f t="shared" si="306"/>
        <v/>
      </c>
      <c r="L1407" s="293" t="str">
        <f t="shared" si="306"/>
        <v/>
      </c>
      <c r="M1407" s="293" t="str">
        <f t="shared" si="306"/>
        <v/>
      </c>
      <c r="N1407" s="293" t="str">
        <f t="shared" si="306"/>
        <v/>
      </c>
      <c r="O1407" s="293" t="str">
        <f t="shared" si="306"/>
        <v/>
      </c>
      <c r="P1407" s="293" t="str">
        <f t="shared" si="305"/>
        <v/>
      </c>
      <c r="Q1407" s="293" t="str">
        <f t="shared" si="305"/>
        <v/>
      </c>
      <c r="R1407" s="293" t="str">
        <f t="shared" si="305"/>
        <v/>
      </c>
      <c r="S1407" s="293" t="str">
        <f t="shared" si="305"/>
        <v/>
      </c>
      <c r="T1407" s="293" t="str">
        <f t="shared" si="305"/>
        <v/>
      </c>
      <c r="U1407" s="293" t="str">
        <f t="shared" si="305"/>
        <v/>
      </c>
      <c r="V1407" s="293" t="str">
        <f t="shared" si="305"/>
        <v/>
      </c>
      <c r="W1407" s="293" t="str">
        <f t="shared" si="305"/>
        <v/>
      </c>
      <c r="X1407" s="293" t="str">
        <f t="shared" si="305"/>
        <v/>
      </c>
      <c r="Y1407" s="293" t="str">
        <f t="shared" si="305"/>
        <v/>
      </c>
      <c r="Z1407" s="293" t="str">
        <f t="shared" si="307"/>
        <v/>
      </c>
      <c r="AA1407" s="293" t="str">
        <f t="shared" si="307"/>
        <v/>
      </c>
      <c r="AB1407" s="293" t="str">
        <f t="shared" si="307"/>
        <v/>
      </c>
      <c r="AC1407" s="293" t="str">
        <f t="shared" si="307"/>
        <v/>
      </c>
      <c r="AD1407" s="293" t="str">
        <f t="shared" si="307"/>
        <v/>
      </c>
      <c r="AE1407" s="293" t="str">
        <f t="shared" si="307"/>
        <v/>
      </c>
      <c r="AF1407" s="293" t="str">
        <f t="shared" si="307"/>
        <v/>
      </c>
      <c r="AG1407" s="293" t="str">
        <f t="shared" si="307"/>
        <v/>
      </c>
      <c r="AH1407" s="293">
        <f t="shared" si="297"/>
        <v>0</v>
      </c>
      <c r="AI1407" s="292" t="str">
        <f t="shared" si="298"/>
        <v>X</v>
      </c>
    </row>
    <row r="1408" spans="1:35" ht="15.75" x14ac:dyDescent="0.25">
      <c r="A1408" s="3"/>
      <c r="B1408">
        <f>TABLA!D1405</f>
        <v>1427</v>
      </c>
      <c r="C1408">
        <f>TABLA!H1405</f>
        <v>11</v>
      </c>
      <c r="D1408" s="284" t="str">
        <f>TABLA!A1405</f>
        <v>F. Derecho</v>
      </c>
      <c r="E1408" s="284">
        <f>TABLA!BN1405</f>
        <v>0</v>
      </c>
      <c r="F1408" s="293" t="str">
        <f t="shared" si="306"/>
        <v/>
      </c>
      <c r="G1408" s="293" t="str">
        <f t="shared" si="306"/>
        <v/>
      </c>
      <c r="H1408" s="293" t="str">
        <f t="shared" si="306"/>
        <v/>
      </c>
      <c r="I1408" s="293" t="str">
        <f t="shared" si="306"/>
        <v/>
      </c>
      <c r="J1408" s="293" t="str">
        <f t="shared" si="306"/>
        <v/>
      </c>
      <c r="K1408" s="293" t="str">
        <f t="shared" si="306"/>
        <v/>
      </c>
      <c r="L1408" s="293" t="str">
        <f t="shared" si="306"/>
        <v/>
      </c>
      <c r="M1408" s="293" t="str">
        <f t="shared" si="306"/>
        <v/>
      </c>
      <c r="N1408" s="293" t="str">
        <f t="shared" si="306"/>
        <v/>
      </c>
      <c r="O1408" s="293" t="str">
        <f t="shared" si="306"/>
        <v/>
      </c>
      <c r="P1408" s="293" t="str">
        <f t="shared" si="305"/>
        <v/>
      </c>
      <c r="Q1408" s="293" t="str">
        <f t="shared" si="305"/>
        <v/>
      </c>
      <c r="R1408" s="293" t="str">
        <f t="shared" si="305"/>
        <v/>
      </c>
      <c r="S1408" s="293" t="str">
        <f t="shared" si="305"/>
        <v/>
      </c>
      <c r="T1408" s="293" t="str">
        <f t="shared" si="305"/>
        <v/>
      </c>
      <c r="U1408" s="293" t="str">
        <f t="shared" si="305"/>
        <v/>
      </c>
      <c r="V1408" s="293" t="str">
        <f t="shared" si="305"/>
        <v/>
      </c>
      <c r="W1408" s="293" t="str">
        <f t="shared" si="305"/>
        <v/>
      </c>
      <c r="X1408" s="293" t="str">
        <f t="shared" si="305"/>
        <v/>
      </c>
      <c r="Y1408" s="293" t="str">
        <f t="shared" si="305"/>
        <v/>
      </c>
      <c r="Z1408" s="293" t="str">
        <f t="shared" si="307"/>
        <v/>
      </c>
      <c r="AA1408" s="293" t="str">
        <f t="shared" si="307"/>
        <v/>
      </c>
      <c r="AB1408" s="293" t="str">
        <f t="shared" si="307"/>
        <v/>
      </c>
      <c r="AC1408" s="293" t="str">
        <f t="shared" si="307"/>
        <v/>
      </c>
      <c r="AD1408" s="293" t="str">
        <f t="shared" si="307"/>
        <v/>
      </c>
      <c r="AE1408" s="293" t="str">
        <f t="shared" si="307"/>
        <v/>
      </c>
      <c r="AF1408" s="293" t="str">
        <f t="shared" si="307"/>
        <v/>
      </c>
      <c r="AG1408" s="293" t="str">
        <f t="shared" si="307"/>
        <v/>
      </c>
      <c r="AH1408" s="293">
        <f t="shared" si="297"/>
        <v>0</v>
      </c>
      <c r="AI1408" s="292" t="str">
        <f t="shared" si="298"/>
        <v>X</v>
      </c>
    </row>
    <row r="1409" spans="1:35" ht="15.75" x14ac:dyDescent="0.25">
      <c r="A1409"/>
      <c r="B1409">
        <f>TABLA!D1406</f>
        <v>1428</v>
      </c>
      <c r="C1409">
        <f>TABLA!H1406</f>
        <v>0</v>
      </c>
      <c r="D1409" s="284" t="str">
        <f>TABLA!A1406</f>
        <v>N/C</v>
      </c>
      <c r="E1409" s="284">
        <f>TABLA!BN1406</f>
        <v>0</v>
      </c>
      <c r="F1409" s="293" t="str">
        <f t="shared" si="306"/>
        <v/>
      </c>
      <c r="G1409" s="293" t="str">
        <f t="shared" si="306"/>
        <v/>
      </c>
      <c r="H1409" s="293" t="str">
        <f t="shared" si="306"/>
        <v/>
      </c>
      <c r="I1409" s="293" t="str">
        <f t="shared" si="306"/>
        <v/>
      </c>
      <c r="J1409" s="293" t="str">
        <f t="shared" si="306"/>
        <v/>
      </c>
      <c r="K1409" s="293" t="str">
        <f t="shared" si="306"/>
        <v/>
      </c>
      <c r="L1409" s="293" t="str">
        <f t="shared" si="306"/>
        <v/>
      </c>
      <c r="M1409" s="293" t="str">
        <f t="shared" si="306"/>
        <v/>
      </c>
      <c r="N1409" s="293" t="str">
        <f t="shared" si="306"/>
        <v/>
      </c>
      <c r="O1409" s="293" t="str">
        <f t="shared" si="306"/>
        <v/>
      </c>
      <c r="P1409" s="293" t="str">
        <f t="shared" si="305"/>
        <v/>
      </c>
      <c r="Q1409" s="293" t="str">
        <f t="shared" si="305"/>
        <v/>
      </c>
      <c r="R1409" s="293" t="str">
        <f t="shared" si="305"/>
        <v/>
      </c>
      <c r="S1409" s="293" t="str">
        <f t="shared" si="305"/>
        <v/>
      </c>
      <c r="T1409" s="293" t="str">
        <f t="shared" si="305"/>
        <v/>
      </c>
      <c r="U1409" s="293" t="str">
        <f t="shared" si="305"/>
        <v/>
      </c>
      <c r="V1409" s="293" t="str">
        <f t="shared" si="305"/>
        <v/>
      </c>
      <c r="W1409" s="293" t="str">
        <f t="shared" si="305"/>
        <v/>
      </c>
      <c r="X1409" s="293" t="str">
        <f t="shared" si="305"/>
        <v/>
      </c>
      <c r="Y1409" s="293" t="str">
        <f t="shared" si="305"/>
        <v/>
      </c>
      <c r="Z1409" s="293" t="str">
        <f t="shared" si="307"/>
        <v/>
      </c>
      <c r="AA1409" s="293" t="str">
        <f t="shared" si="307"/>
        <v/>
      </c>
      <c r="AB1409" s="293" t="str">
        <f t="shared" si="307"/>
        <v/>
      </c>
      <c r="AC1409" s="293" t="str">
        <f t="shared" si="307"/>
        <v/>
      </c>
      <c r="AD1409" s="293" t="str">
        <f t="shared" si="307"/>
        <v/>
      </c>
      <c r="AE1409" s="293" t="str">
        <f t="shared" si="307"/>
        <v/>
      </c>
      <c r="AF1409" s="293" t="str">
        <f t="shared" si="307"/>
        <v/>
      </c>
      <c r="AG1409" s="293" t="str">
        <f t="shared" si="307"/>
        <v/>
      </c>
      <c r="AH1409" s="293">
        <f t="shared" si="297"/>
        <v>0</v>
      </c>
      <c r="AI1409" s="292" t="str">
        <f t="shared" si="298"/>
        <v>X</v>
      </c>
    </row>
    <row r="1410" spans="1:35" ht="15.75" x14ac:dyDescent="0.25">
      <c r="A1410"/>
      <c r="B1410">
        <f>TABLA!D1407</f>
        <v>1429</v>
      </c>
      <c r="C1410">
        <f>TABLA!H1407</f>
        <v>17</v>
      </c>
      <c r="D1410" s="165" t="str">
        <f>TABLA!A1407</f>
        <v>F. Informática</v>
      </c>
      <c r="E1410" s="284">
        <f>TABLA!BN1407</f>
        <v>0</v>
      </c>
      <c r="F1410" s="293" t="str">
        <f t="shared" si="306"/>
        <v/>
      </c>
      <c r="G1410" s="293" t="str">
        <f t="shared" si="306"/>
        <v/>
      </c>
      <c r="H1410" s="293" t="str">
        <f t="shared" si="306"/>
        <v/>
      </c>
      <c r="I1410" s="293" t="str">
        <f t="shared" si="306"/>
        <v/>
      </c>
      <c r="J1410" s="293" t="str">
        <f t="shared" si="306"/>
        <v/>
      </c>
      <c r="K1410" s="293" t="str">
        <f t="shared" si="306"/>
        <v/>
      </c>
      <c r="L1410" s="293" t="str">
        <f t="shared" si="306"/>
        <v/>
      </c>
      <c r="M1410" s="293" t="str">
        <f t="shared" si="306"/>
        <v/>
      </c>
      <c r="N1410" s="293" t="str">
        <f t="shared" si="306"/>
        <v/>
      </c>
      <c r="O1410" s="293" t="str">
        <f t="shared" si="306"/>
        <v/>
      </c>
      <c r="P1410" s="293" t="str">
        <f t="shared" si="306"/>
        <v/>
      </c>
      <c r="Q1410" s="293" t="str">
        <f t="shared" si="306"/>
        <v/>
      </c>
      <c r="R1410" s="293" t="str">
        <f t="shared" si="306"/>
        <v/>
      </c>
      <c r="S1410" s="293" t="str">
        <f t="shared" si="306"/>
        <v/>
      </c>
      <c r="T1410" s="293" t="str">
        <f t="shared" si="306"/>
        <v/>
      </c>
      <c r="U1410" s="293" t="str">
        <f t="shared" si="306"/>
        <v/>
      </c>
      <c r="V1410" s="293" t="str">
        <f t="shared" ref="P1410:AE1425" si="308">IFERROR((IF(FIND(V$1,$E1410,1)&gt;0,"x")),"")</f>
        <v/>
      </c>
      <c r="W1410" s="293" t="str">
        <f t="shared" si="308"/>
        <v/>
      </c>
      <c r="X1410" s="293" t="str">
        <f t="shared" si="308"/>
        <v/>
      </c>
      <c r="Y1410" s="293" t="str">
        <f t="shared" si="308"/>
        <v/>
      </c>
      <c r="Z1410" s="293" t="str">
        <f t="shared" si="307"/>
        <v/>
      </c>
      <c r="AA1410" s="293" t="str">
        <f t="shared" si="307"/>
        <v/>
      </c>
      <c r="AB1410" s="293" t="str">
        <f t="shared" si="307"/>
        <v/>
      </c>
      <c r="AC1410" s="293" t="str">
        <f t="shared" si="307"/>
        <v/>
      </c>
      <c r="AD1410" s="293" t="str">
        <f t="shared" si="307"/>
        <v/>
      </c>
      <c r="AE1410" s="293" t="str">
        <f t="shared" si="307"/>
        <v/>
      </c>
      <c r="AF1410" s="293" t="str">
        <f t="shared" si="307"/>
        <v/>
      </c>
      <c r="AG1410" s="293" t="str">
        <f t="shared" si="307"/>
        <v/>
      </c>
      <c r="AH1410" s="293">
        <f t="shared" si="297"/>
        <v>0</v>
      </c>
      <c r="AI1410" s="292" t="str">
        <f t="shared" si="298"/>
        <v>X</v>
      </c>
    </row>
    <row r="1411" spans="1:35" ht="25.5" x14ac:dyDescent="0.25">
      <c r="A1411"/>
      <c r="B1411">
        <f>TABLA!D1408</f>
        <v>1430</v>
      </c>
      <c r="C1411">
        <f>TABLA!H1408</f>
        <v>6</v>
      </c>
      <c r="D1411" s="284" t="str">
        <f>TABLA!A1408</f>
        <v>F. Ciencias Físicas</v>
      </c>
      <c r="E1411" s="284">
        <f>TABLA!BN1408</f>
        <v>0</v>
      </c>
      <c r="F1411" s="293" t="str">
        <f t="shared" ref="F1411:U1426" si="309">IFERROR((IF(FIND(F$1,$E1411,1)&gt;0,"x")),"")</f>
        <v/>
      </c>
      <c r="G1411" s="293" t="str">
        <f t="shared" si="309"/>
        <v/>
      </c>
      <c r="H1411" s="293" t="str">
        <f t="shared" si="309"/>
        <v/>
      </c>
      <c r="I1411" s="293" t="str">
        <f t="shared" si="309"/>
        <v/>
      </c>
      <c r="J1411" s="293" t="str">
        <f t="shared" si="309"/>
        <v/>
      </c>
      <c r="K1411" s="293" t="str">
        <f t="shared" si="309"/>
        <v/>
      </c>
      <c r="L1411" s="293" t="str">
        <f t="shared" si="309"/>
        <v/>
      </c>
      <c r="M1411" s="293" t="str">
        <f t="shared" si="309"/>
        <v/>
      </c>
      <c r="N1411" s="293" t="str">
        <f t="shared" si="309"/>
        <v/>
      </c>
      <c r="O1411" s="293" t="str">
        <f t="shared" si="309"/>
        <v/>
      </c>
      <c r="P1411" s="293" t="str">
        <f t="shared" si="308"/>
        <v/>
      </c>
      <c r="Q1411" s="293" t="str">
        <f t="shared" si="308"/>
        <v/>
      </c>
      <c r="R1411" s="293" t="str">
        <f t="shared" si="308"/>
        <v/>
      </c>
      <c r="S1411" s="293" t="str">
        <f t="shared" si="308"/>
        <v/>
      </c>
      <c r="T1411" s="293" t="str">
        <f t="shared" si="308"/>
        <v/>
      </c>
      <c r="U1411" s="293" t="str">
        <f t="shared" si="308"/>
        <v/>
      </c>
      <c r="V1411" s="293" t="str">
        <f t="shared" si="308"/>
        <v/>
      </c>
      <c r="W1411" s="293" t="str">
        <f t="shared" si="308"/>
        <v/>
      </c>
      <c r="X1411" s="293" t="str">
        <f t="shared" si="308"/>
        <v/>
      </c>
      <c r="Y1411" s="293" t="str">
        <f t="shared" si="308"/>
        <v/>
      </c>
      <c r="Z1411" s="293" t="str">
        <f t="shared" si="308"/>
        <v/>
      </c>
      <c r="AA1411" s="293" t="str">
        <f t="shared" si="308"/>
        <v/>
      </c>
      <c r="AB1411" s="293" t="str">
        <f t="shared" si="308"/>
        <v/>
      </c>
      <c r="AC1411" s="293" t="str">
        <f t="shared" si="308"/>
        <v/>
      </c>
      <c r="AD1411" s="293" t="str">
        <f t="shared" si="308"/>
        <v/>
      </c>
      <c r="AE1411" s="293" t="str">
        <f t="shared" si="308"/>
        <v/>
      </c>
      <c r="AF1411" s="293" t="str">
        <f t="shared" ref="Z1411:AG1426" si="310">IFERROR((IF(FIND(AF$1,$E1411,1)&gt;0,"x")),"")</f>
        <v/>
      </c>
      <c r="AG1411" s="293" t="str">
        <f t="shared" si="310"/>
        <v/>
      </c>
      <c r="AH1411" s="293">
        <f t="shared" si="297"/>
        <v>0</v>
      </c>
      <c r="AI1411" s="292" t="str">
        <f t="shared" si="298"/>
        <v>X</v>
      </c>
    </row>
    <row r="1412" spans="1:35" ht="25.5" x14ac:dyDescent="0.25">
      <c r="A1412"/>
      <c r="B1412">
        <f>TABLA!D1409</f>
        <v>1431</v>
      </c>
      <c r="C1412">
        <f>TABLA!H1409</f>
        <v>16</v>
      </c>
      <c r="D1412" s="284" t="str">
        <f>TABLA!A1409</f>
        <v>F. Geografía e Historia</v>
      </c>
      <c r="E1412" s="284">
        <f>TABLA!BN1409</f>
        <v>0</v>
      </c>
      <c r="F1412" s="293" t="str">
        <f t="shared" si="309"/>
        <v/>
      </c>
      <c r="G1412" s="293" t="str">
        <f t="shared" si="309"/>
        <v/>
      </c>
      <c r="H1412" s="293" t="str">
        <f t="shared" si="309"/>
        <v/>
      </c>
      <c r="I1412" s="293" t="str">
        <f t="shared" si="309"/>
        <v/>
      </c>
      <c r="J1412" s="293" t="str">
        <f t="shared" si="309"/>
        <v/>
      </c>
      <c r="K1412" s="293" t="str">
        <f t="shared" si="309"/>
        <v/>
      </c>
      <c r="L1412" s="293" t="str">
        <f t="shared" si="309"/>
        <v/>
      </c>
      <c r="M1412" s="293" t="str">
        <f t="shared" si="309"/>
        <v/>
      </c>
      <c r="N1412" s="293" t="str">
        <f t="shared" si="309"/>
        <v/>
      </c>
      <c r="O1412" s="293" t="str">
        <f t="shared" si="309"/>
        <v/>
      </c>
      <c r="P1412" s="293" t="str">
        <f t="shared" si="308"/>
        <v/>
      </c>
      <c r="Q1412" s="293" t="str">
        <f t="shared" si="308"/>
        <v/>
      </c>
      <c r="R1412" s="293" t="str">
        <f t="shared" si="308"/>
        <v/>
      </c>
      <c r="S1412" s="293" t="str">
        <f t="shared" si="308"/>
        <v/>
      </c>
      <c r="T1412" s="293" t="str">
        <f t="shared" si="308"/>
        <v/>
      </c>
      <c r="U1412" s="293" t="str">
        <f t="shared" si="308"/>
        <v/>
      </c>
      <c r="V1412" s="293" t="str">
        <f t="shared" si="308"/>
        <v/>
      </c>
      <c r="W1412" s="293" t="str">
        <f t="shared" si="308"/>
        <v/>
      </c>
      <c r="X1412" s="293" t="str">
        <f t="shared" si="308"/>
        <v/>
      </c>
      <c r="Y1412" s="293" t="str">
        <f t="shared" si="308"/>
        <v/>
      </c>
      <c r="Z1412" s="293" t="str">
        <f t="shared" si="310"/>
        <v/>
      </c>
      <c r="AA1412" s="293" t="str">
        <f t="shared" si="310"/>
        <v/>
      </c>
      <c r="AB1412" s="293" t="str">
        <f t="shared" si="310"/>
        <v/>
      </c>
      <c r="AC1412" s="293" t="str">
        <f t="shared" si="310"/>
        <v/>
      </c>
      <c r="AD1412" s="293" t="str">
        <f t="shared" si="310"/>
        <v/>
      </c>
      <c r="AE1412" s="293" t="str">
        <f t="shared" si="310"/>
        <v/>
      </c>
      <c r="AF1412" s="293" t="str">
        <f t="shared" si="310"/>
        <v/>
      </c>
      <c r="AG1412" s="293" t="str">
        <f t="shared" si="310"/>
        <v/>
      </c>
      <c r="AH1412" s="293">
        <f t="shared" ref="AH1412:AH1475" si="311">COUNTIF(F1412:AG1412,"x")</f>
        <v>0</v>
      </c>
      <c r="AI1412" s="292" t="str">
        <f t="shared" ref="AI1412:AI1475" si="312">IF(E1412=0,"X",1)</f>
        <v>X</v>
      </c>
    </row>
    <row r="1413" spans="1:35" ht="25.5" x14ac:dyDescent="0.25">
      <c r="A1413"/>
      <c r="B1413">
        <f>TABLA!D1410</f>
        <v>1432</v>
      </c>
      <c r="C1413">
        <f>TABLA!H1410</f>
        <v>4</v>
      </c>
      <c r="D1413" s="284" t="str">
        <f>TABLA!A1410</f>
        <v>F. Ciencias de la Información</v>
      </c>
      <c r="E1413" s="284">
        <f>TABLA!BN1410</f>
        <v>0</v>
      </c>
      <c r="F1413" s="293" t="str">
        <f t="shared" si="309"/>
        <v/>
      </c>
      <c r="G1413" s="293" t="str">
        <f t="shared" si="309"/>
        <v/>
      </c>
      <c r="H1413" s="293" t="str">
        <f t="shared" si="309"/>
        <v/>
      </c>
      <c r="I1413" s="293" t="str">
        <f t="shared" si="309"/>
        <v/>
      </c>
      <c r="J1413" s="293" t="str">
        <f t="shared" si="309"/>
        <v/>
      </c>
      <c r="K1413" s="293" t="str">
        <f t="shared" si="309"/>
        <v/>
      </c>
      <c r="L1413" s="293" t="str">
        <f t="shared" si="309"/>
        <v/>
      </c>
      <c r="M1413" s="293" t="str">
        <f t="shared" si="309"/>
        <v/>
      </c>
      <c r="N1413" s="293" t="str">
        <f t="shared" si="309"/>
        <v/>
      </c>
      <c r="O1413" s="293" t="str">
        <f t="shared" si="309"/>
        <v/>
      </c>
      <c r="P1413" s="293" t="str">
        <f t="shared" si="308"/>
        <v/>
      </c>
      <c r="Q1413" s="293" t="str">
        <f t="shared" si="308"/>
        <v/>
      </c>
      <c r="R1413" s="293" t="str">
        <f t="shared" si="308"/>
        <v/>
      </c>
      <c r="S1413" s="293" t="str">
        <f t="shared" si="308"/>
        <v/>
      </c>
      <c r="T1413" s="293" t="str">
        <f t="shared" si="308"/>
        <v/>
      </c>
      <c r="U1413" s="293" t="str">
        <f t="shared" si="308"/>
        <v/>
      </c>
      <c r="V1413" s="293" t="str">
        <f t="shared" si="308"/>
        <v/>
      </c>
      <c r="W1413" s="293" t="str">
        <f t="shared" si="308"/>
        <v/>
      </c>
      <c r="X1413" s="293" t="str">
        <f t="shared" si="308"/>
        <v/>
      </c>
      <c r="Y1413" s="293" t="str">
        <f t="shared" si="308"/>
        <v/>
      </c>
      <c r="Z1413" s="293" t="str">
        <f t="shared" si="310"/>
        <v/>
      </c>
      <c r="AA1413" s="293" t="str">
        <f t="shared" si="310"/>
        <v/>
      </c>
      <c r="AB1413" s="293" t="str">
        <f t="shared" si="310"/>
        <v/>
      </c>
      <c r="AC1413" s="293" t="str">
        <f t="shared" si="310"/>
        <v/>
      </c>
      <c r="AD1413" s="293" t="str">
        <f t="shared" si="310"/>
        <v/>
      </c>
      <c r="AE1413" s="293" t="str">
        <f t="shared" si="310"/>
        <v/>
      </c>
      <c r="AF1413" s="293" t="str">
        <f t="shared" si="310"/>
        <v/>
      </c>
      <c r="AG1413" s="293" t="str">
        <f t="shared" si="310"/>
        <v/>
      </c>
      <c r="AH1413" s="293">
        <f t="shared" si="311"/>
        <v>0</v>
      </c>
      <c r="AI1413" s="292" t="str">
        <f t="shared" si="312"/>
        <v>X</v>
      </c>
    </row>
    <row r="1414" spans="1:35" ht="51" x14ac:dyDescent="0.25">
      <c r="A1414"/>
      <c r="B1414">
        <f>TABLA!D1411</f>
        <v>1433</v>
      </c>
      <c r="C1414">
        <f>TABLA!H1411</f>
        <v>17</v>
      </c>
      <c r="D1414" s="165" t="str">
        <f>TABLA!A1411</f>
        <v>F. Informática</v>
      </c>
      <c r="E1414" s="284" t="str">
        <f>TABLA!BN1411</f>
        <v xml:space="preserve">Cambiar las cajas de recolección de material de oficina gastado a algún sitio donde haya personal de la biblioteca, porque hay gente que coge cosas de las cajas. Al estar gastadas, las tirarán al poco tiempo en una papelera que no recicla. Me da mucha rabia, si dejo cosas ahí quiero que se reciclen. Seguramente, si se mueven las cajas al mostrador o a la entrada, donde hay personal, la gente ya no coja el material gastado. </v>
      </c>
      <c r="F1414" s="293" t="str">
        <f t="shared" si="309"/>
        <v/>
      </c>
      <c r="G1414" s="293" t="str">
        <f t="shared" si="309"/>
        <v/>
      </c>
      <c r="H1414" s="293" t="str">
        <f t="shared" si="309"/>
        <v/>
      </c>
      <c r="I1414" s="293" t="str">
        <f t="shared" si="309"/>
        <v/>
      </c>
      <c r="J1414" s="293" t="str">
        <f t="shared" si="309"/>
        <v/>
      </c>
      <c r="K1414" s="293" t="str">
        <f t="shared" si="309"/>
        <v/>
      </c>
      <c r="L1414" s="293" t="str">
        <f t="shared" si="309"/>
        <v/>
      </c>
      <c r="M1414" s="293" t="str">
        <f t="shared" si="309"/>
        <v/>
      </c>
      <c r="N1414" s="293" t="str">
        <f t="shared" si="309"/>
        <v/>
      </c>
      <c r="O1414" s="293" t="str">
        <f t="shared" si="309"/>
        <v/>
      </c>
      <c r="P1414" s="293" t="str">
        <f t="shared" si="308"/>
        <v/>
      </c>
      <c r="Q1414" s="293" t="str">
        <f t="shared" si="308"/>
        <v/>
      </c>
      <c r="R1414" s="293" t="str">
        <f t="shared" si="308"/>
        <v/>
      </c>
      <c r="S1414" s="293" t="str">
        <f t="shared" si="308"/>
        <v/>
      </c>
      <c r="T1414" s="293" t="str">
        <f t="shared" si="308"/>
        <v/>
      </c>
      <c r="U1414" s="293" t="str">
        <f t="shared" si="308"/>
        <v/>
      </c>
      <c r="V1414" s="293" t="str">
        <f t="shared" si="308"/>
        <v/>
      </c>
      <c r="W1414" s="293" t="str">
        <f t="shared" si="308"/>
        <v/>
      </c>
      <c r="X1414" s="293" t="str">
        <f t="shared" si="308"/>
        <v/>
      </c>
      <c r="Y1414" s="293" t="str">
        <f t="shared" si="308"/>
        <v/>
      </c>
      <c r="Z1414" s="293" t="str">
        <f t="shared" si="310"/>
        <v/>
      </c>
      <c r="AA1414" s="293" t="str">
        <f t="shared" si="310"/>
        <v>x</v>
      </c>
      <c r="AB1414" s="293" t="str">
        <f t="shared" si="310"/>
        <v/>
      </c>
      <c r="AC1414" s="293" t="str">
        <f t="shared" si="310"/>
        <v/>
      </c>
      <c r="AD1414" s="293" t="str">
        <f t="shared" si="310"/>
        <v/>
      </c>
      <c r="AE1414" s="293" t="str">
        <f t="shared" si="310"/>
        <v/>
      </c>
      <c r="AF1414" s="293" t="str">
        <f t="shared" si="310"/>
        <v/>
      </c>
      <c r="AG1414" s="293" t="str">
        <f t="shared" si="310"/>
        <v/>
      </c>
      <c r="AH1414" s="293">
        <f t="shared" si="311"/>
        <v>1</v>
      </c>
      <c r="AI1414" s="292">
        <f t="shared" si="312"/>
        <v>1</v>
      </c>
    </row>
    <row r="1415" spans="1:35" ht="15.75" x14ac:dyDescent="0.25">
      <c r="A1415"/>
      <c r="B1415">
        <f>TABLA!D1412</f>
        <v>1434</v>
      </c>
      <c r="C1415">
        <f>TABLA!H1412</f>
        <v>20</v>
      </c>
      <c r="D1415" s="165" t="str">
        <f>TABLA!A1412</f>
        <v>F. Psicología</v>
      </c>
      <c r="E1415" s="284">
        <f>TABLA!BN1412</f>
        <v>0</v>
      </c>
      <c r="F1415" s="293" t="str">
        <f t="shared" si="309"/>
        <v/>
      </c>
      <c r="G1415" s="293" t="str">
        <f t="shared" si="309"/>
        <v/>
      </c>
      <c r="H1415" s="293" t="str">
        <f t="shared" si="309"/>
        <v/>
      </c>
      <c r="I1415" s="293" t="str">
        <f t="shared" si="309"/>
        <v/>
      </c>
      <c r="J1415" s="293" t="str">
        <f t="shared" si="309"/>
        <v/>
      </c>
      <c r="K1415" s="293" t="str">
        <f t="shared" si="309"/>
        <v/>
      </c>
      <c r="L1415" s="293" t="str">
        <f t="shared" si="309"/>
        <v/>
      </c>
      <c r="M1415" s="293" t="str">
        <f t="shared" si="309"/>
        <v/>
      </c>
      <c r="N1415" s="293" t="str">
        <f t="shared" si="309"/>
        <v/>
      </c>
      <c r="O1415" s="293" t="str">
        <f t="shared" si="309"/>
        <v/>
      </c>
      <c r="P1415" s="293" t="str">
        <f t="shared" si="308"/>
        <v/>
      </c>
      <c r="Q1415" s="293" t="str">
        <f t="shared" si="308"/>
        <v/>
      </c>
      <c r="R1415" s="293" t="str">
        <f t="shared" si="308"/>
        <v/>
      </c>
      <c r="S1415" s="293" t="str">
        <f t="shared" si="308"/>
        <v/>
      </c>
      <c r="T1415" s="293" t="str">
        <f t="shared" si="308"/>
        <v/>
      </c>
      <c r="U1415" s="293" t="str">
        <f t="shared" si="308"/>
        <v/>
      </c>
      <c r="V1415" s="293" t="str">
        <f t="shared" si="308"/>
        <v/>
      </c>
      <c r="W1415" s="293" t="str">
        <f t="shared" si="308"/>
        <v/>
      </c>
      <c r="X1415" s="293" t="str">
        <f t="shared" si="308"/>
        <v/>
      </c>
      <c r="Y1415" s="293" t="str">
        <f t="shared" si="308"/>
        <v/>
      </c>
      <c r="Z1415" s="293" t="str">
        <f t="shared" si="310"/>
        <v/>
      </c>
      <c r="AA1415" s="293" t="str">
        <f t="shared" si="310"/>
        <v/>
      </c>
      <c r="AB1415" s="293" t="str">
        <f t="shared" si="310"/>
        <v/>
      </c>
      <c r="AC1415" s="293" t="str">
        <f t="shared" si="310"/>
        <v/>
      </c>
      <c r="AD1415" s="293" t="str">
        <f t="shared" si="310"/>
        <v/>
      </c>
      <c r="AE1415" s="293" t="str">
        <f t="shared" si="310"/>
        <v/>
      </c>
      <c r="AF1415" s="293" t="str">
        <f t="shared" si="310"/>
        <v/>
      </c>
      <c r="AG1415" s="293" t="str">
        <f t="shared" si="310"/>
        <v/>
      </c>
      <c r="AH1415" s="293">
        <f t="shared" si="311"/>
        <v>0</v>
      </c>
      <c r="AI1415" s="292" t="str">
        <f t="shared" si="312"/>
        <v>X</v>
      </c>
    </row>
    <row r="1416" spans="1:35" ht="39" x14ac:dyDescent="0.25">
      <c r="A1416"/>
      <c r="B1416">
        <f>TABLA!D1413</f>
        <v>1435</v>
      </c>
      <c r="C1416">
        <f>TABLA!H1413</f>
        <v>5</v>
      </c>
      <c r="D1416" s="165" t="str">
        <f>TABLA!A1413</f>
        <v>F. Ciencias Económicas y Empresariales</v>
      </c>
      <c r="E1416" s="284" t="str">
        <f>TABLA!BN1413</f>
        <v>5.2   falta de tiempo</v>
      </c>
      <c r="F1416" s="293" t="str">
        <f t="shared" si="309"/>
        <v/>
      </c>
      <c r="G1416" s="293" t="str">
        <f t="shared" si="309"/>
        <v/>
      </c>
      <c r="H1416" s="293" t="str">
        <f t="shared" si="309"/>
        <v/>
      </c>
      <c r="I1416" s="293" t="str">
        <f t="shared" si="309"/>
        <v/>
      </c>
      <c r="J1416" s="293" t="str">
        <f t="shared" si="309"/>
        <v/>
      </c>
      <c r="K1416" s="293" t="str">
        <f t="shared" si="309"/>
        <v/>
      </c>
      <c r="L1416" s="293" t="str">
        <f t="shared" si="309"/>
        <v/>
      </c>
      <c r="M1416" s="293" t="str">
        <f t="shared" si="309"/>
        <v/>
      </c>
      <c r="N1416" s="293" t="str">
        <f t="shared" si="309"/>
        <v/>
      </c>
      <c r="O1416" s="293" t="str">
        <f t="shared" si="309"/>
        <v/>
      </c>
      <c r="P1416" s="293" t="str">
        <f t="shared" si="308"/>
        <v/>
      </c>
      <c r="Q1416" s="293" t="str">
        <f t="shared" si="308"/>
        <v/>
      </c>
      <c r="R1416" s="293" t="str">
        <f t="shared" si="308"/>
        <v/>
      </c>
      <c r="S1416" s="293" t="str">
        <f t="shared" si="308"/>
        <v/>
      </c>
      <c r="T1416" s="293" t="str">
        <f t="shared" si="308"/>
        <v/>
      </c>
      <c r="U1416" s="293" t="str">
        <f t="shared" si="308"/>
        <v/>
      </c>
      <c r="V1416" s="293" t="str">
        <f t="shared" si="308"/>
        <v/>
      </c>
      <c r="W1416" s="293" t="str">
        <f t="shared" si="308"/>
        <v/>
      </c>
      <c r="X1416" s="293" t="str">
        <f t="shared" si="308"/>
        <v/>
      </c>
      <c r="Y1416" s="293" t="str">
        <f t="shared" si="308"/>
        <v/>
      </c>
      <c r="Z1416" s="293" t="str">
        <f t="shared" si="310"/>
        <v/>
      </c>
      <c r="AA1416" s="293" t="str">
        <f t="shared" si="310"/>
        <v/>
      </c>
      <c r="AB1416" s="293" t="str">
        <f t="shared" si="310"/>
        <v/>
      </c>
      <c r="AC1416" s="293" t="str">
        <f t="shared" si="310"/>
        <v/>
      </c>
      <c r="AD1416" s="293" t="str">
        <f t="shared" si="310"/>
        <v/>
      </c>
      <c r="AE1416" s="293" t="str">
        <f t="shared" si="310"/>
        <v/>
      </c>
      <c r="AF1416" s="293" t="str">
        <f t="shared" si="310"/>
        <v/>
      </c>
      <c r="AG1416" s="293" t="str">
        <f t="shared" si="310"/>
        <v/>
      </c>
      <c r="AH1416" s="293">
        <f t="shared" si="311"/>
        <v>0</v>
      </c>
      <c r="AI1416" s="292">
        <f t="shared" si="312"/>
        <v>1</v>
      </c>
    </row>
    <row r="1417" spans="1:35" ht="26.25" x14ac:dyDescent="0.25">
      <c r="A1417"/>
      <c r="B1417">
        <f>TABLA!D1414</f>
        <v>1436</v>
      </c>
      <c r="C1417">
        <f>TABLA!H1414</f>
        <v>4</v>
      </c>
      <c r="D1417" s="165" t="str">
        <f>TABLA!A1414</f>
        <v>F. Ciencias de la Información</v>
      </c>
      <c r="E1417" s="284">
        <f>TABLA!BN1414</f>
        <v>0</v>
      </c>
      <c r="F1417" s="293" t="str">
        <f t="shared" si="309"/>
        <v/>
      </c>
      <c r="G1417" s="293" t="str">
        <f t="shared" si="309"/>
        <v/>
      </c>
      <c r="H1417" s="293" t="str">
        <f t="shared" si="309"/>
        <v/>
      </c>
      <c r="I1417" s="293" t="str">
        <f t="shared" si="309"/>
        <v/>
      </c>
      <c r="J1417" s="293" t="str">
        <f t="shared" si="309"/>
        <v/>
      </c>
      <c r="K1417" s="293" t="str">
        <f t="shared" si="309"/>
        <v/>
      </c>
      <c r="L1417" s="293" t="str">
        <f t="shared" si="309"/>
        <v/>
      </c>
      <c r="M1417" s="293" t="str">
        <f t="shared" si="309"/>
        <v/>
      </c>
      <c r="N1417" s="293" t="str">
        <f t="shared" si="309"/>
        <v/>
      </c>
      <c r="O1417" s="293" t="str">
        <f t="shared" si="309"/>
        <v/>
      </c>
      <c r="P1417" s="293" t="str">
        <f t="shared" si="308"/>
        <v/>
      </c>
      <c r="Q1417" s="293" t="str">
        <f t="shared" si="308"/>
        <v/>
      </c>
      <c r="R1417" s="293" t="str">
        <f t="shared" si="308"/>
        <v/>
      </c>
      <c r="S1417" s="293" t="str">
        <f t="shared" si="308"/>
        <v/>
      </c>
      <c r="T1417" s="293" t="str">
        <f t="shared" si="308"/>
        <v/>
      </c>
      <c r="U1417" s="293" t="str">
        <f t="shared" si="308"/>
        <v/>
      </c>
      <c r="V1417" s="293" t="str">
        <f t="shared" si="308"/>
        <v/>
      </c>
      <c r="W1417" s="293" t="str">
        <f t="shared" si="308"/>
        <v/>
      </c>
      <c r="X1417" s="293" t="str">
        <f t="shared" si="308"/>
        <v/>
      </c>
      <c r="Y1417" s="293" t="str">
        <f t="shared" si="308"/>
        <v/>
      </c>
      <c r="Z1417" s="293" t="str">
        <f t="shared" si="310"/>
        <v/>
      </c>
      <c r="AA1417" s="293" t="str">
        <f t="shared" si="310"/>
        <v/>
      </c>
      <c r="AB1417" s="293" t="str">
        <f t="shared" si="310"/>
        <v/>
      </c>
      <c r="AC1417" s="293" t="str">
        <f t="shared" si="310"/>
        <v/>
      </c>
      <c r="AD1417" s="293" t="str">
        <f t="shared" si="310"/>
        <v/>
      </c>
      <c r="AE1417" s="293" t="str">
        <f t="shared" si="310"/>
        <v/>
      </c>
      <c r="AF1417" s="293" t="str">
        <f t="shared" si="310"/>
        <v/>
      </c>
      <c r="AG1417" s="293" t="str">
        <f t="shared" si="310"/>
        <v/>
      </c>
      <c r="AH1417" s="293">
        <f t="shared" si="311"/>
        <v>0</v>
      </c>
      <c r="AI1417" s="292" t="str">
        <f t="shared" si="312"/>
        <v>X</v>
      </c>
    </row>
    <row r="1418" spans="1:35" ht="39" x14ac:dyDescent="0.25">
      <c r="A1418"/>
      <c r="B1418">
        <f>TABLA!D1415</f>
        <v>1437</v>
      </c>
      <c r="C1418">
        <f>TABLA!H1415</f>
        <v>22</v>
      </c>
      <c r="D1418" s="165" t="str">
        <f>TABLA!A1415</f>
        <v>F. Enfermería, Fisioterapia y Podología</v>
      </c>
      <c r="E1418" s="284">
        <f>TABLA!BN1415</f>
        <v>0</v>
      </c>
      <c r="F1418" s="293" t="str">
        <f t="shared" si="309"/>
        <v/>
      </c>
      <c r="G1418" s="293" t="str">
        <f t="shared" si="309"/>
        <v/>
      </c>
      <c r="H1418" s="293" t="str">
        <f t="shared" si="309"/>
        <v/>
      </c>
      <c r="I1418" s="293" t="str">
        <f t="shared" si="309"/>
        <v/>
      </c>
      <c r="J1418" s="293" t="str">
        <f t="shared" si="309"/>
        <v/>
      </c>
      <c r="K1418" s="293" t="str">
        <f t="shared" si="309"/>
        <v/>
      </c>
      <c r="L1418" s="293" t="str">
        <f t="shared" si="309"/>
        <v/>
      </c>
      <c r="M1418" s="293" t="str">
        <f t="shared" si="309"/>
        <v/>
      </c>
      <c r="N1418" s="293" t="str">
        <f t="shared" si="309"/>
        <v/>
      </c>
      <c r="O1418" s="293" t="str">
        <f t="shared" si="309"/>
        <v/>
      </c>
      <c r="P1418" s="293" t="str">
        <f t="shared" si="308"/>
        <v/>
      </c>
      <c r="Q1418" s="293" t="str">
        <f t="shared" si="308"/>
        <v/>
      </c>
      <c r="R1418" s="293" t="str">
        <f t="shared" si="308"/>
        <v/>
      </c>
      <c r="S1418" s="293" t="str">
        <f t="shared" si="308"/>
        <v/>
      </c>
      <c r="T1418" s="293" t="str">
        <f t="shared" si="308"/>
        <v/>
      </c>
      <c r="U1418" s="293" t="str">
        <f t="shared" si="308"/>
        <v/>
      </c>
      <c r="V1418" s="293" t="str">
        <f t="shared" si="308"/>
        <v/>
      </c>
      <c r="W1418" s="293" t="str">
        <f t="shared" si="308"/>
        <v/>
      </c>
      <c r="X1418" s="293" t="str">
        <f t="shared" si="308"/>
        <v/>
      </c>
      <c r="Y1418" s="293" t="str">
        <f t="shared" si="308"/>
        <v/>
      </c>
      <c r="Z1418" s="293" t="str">
        <f t="shared" si="310"/>
        <v/>
      </c>
      <c r="AA1418" s="293" t="str">
        <f t="shared" si="310"/>
        <v/>
      </c>
      <c r="AB1418" s="293" t="str">
        <f t="shared" si="310"/>
        <v/>
      </c>
      <c r="AC1418" s="293" t="str">
        <f t="shared" si="310"/>
        <v/>
      </c>
      <c r="AD1418" s="293" t="str">
        <f t="shared" si="310"/>
        <v/>
      </c>
      <c r="AE1418" s="293" t="str">
        <f t="shared" si="310"/>
        <v/>
      </c>
      <c r="AF1418" s="293" t="str">
        <f t="shared" si="310"/>
        <v/>
      </c>
      <c r="AG1418" s="293" t="str">
        <f t="shared" si="310"/>
        <v/>
      </c>
      <c r="AH1418" s="293">
        <f t="shared" si="311"/>
        <v>0</v>
      </c>
      <c r="AI1418" s="292" t="str">
        <f t="shared" si="312"/>
        <v>X</v>
      </c>
    </row>
    <row r="1419" spans="1:35" ht="25.5" x14ac:dyDescent="0.25">
      <c r="A1419"/>
      <c r="B1419">
        <f>TABLA!D1416</f>
        <v>1438</v>
      </c>
      <c r="C1419">
        <f>TABLA!H1416</f>
        <v>6</v>
      </c>
      <c r="D1419" s="284" t="str">
        <f>TABLA!A1416</f>
        <v>F. Ciencias Físicas</v>
      </c>
      <c r="E1419" s="284">
        <f>TABLA!BN1416</f>
        <v>0</v>
      </c>
      <c r="F1419" s="293" t="str">
        <f t="shared" si="309"/>
        <v/>
      </c>
      <c r="G1419" s="293" t="str">
        <f t="shared" si="309"/>
        <v/>
      </c>
      <c r="H1419" s="293" t="str">
        <f t="shared" si="309"/>
        <v/>
      </c>
      <c r="I1419" s="293" t="str">
        <f t="shared" si="309"/>
        <v/>
      </c>
      <c r="J1419" s="293" t="str">
        <f t="shared" si="309"/>
        <v/>
      </c>
      <c r="K1419" s="293" t="str">
        <f t="shared" si="309"/>
        <v/>
      </c>
      <c r="L1419" s="293" t="str">
        <f t="shared" si="309"/>
        <v/>
      </c>
      <c r="M1419" s="293" t="str">
        <f t="shared" si="309"/>
        <v/>
      </c>
      <c r="N1419" s="293" t="str">
        <f t="shared" si="309"/>
        <v/>
      </c>
      <c r="O1419" s="293" t="str">
        <f t="shared" si="309"/>
        <v/>
      </c>
      <c r="P1419" s="293" t="str">
        <f t="shared" si="308"/>
        <v/>
      </c>
      <c r="Q1419" s="293" t="str">
        <f t="shared" si="308"/>
        <v/>
      </c>
      <c r="R1419" s="293" t="str">
        <f t="shared" si="308"/>
        <v/>
      </c>
      <c r="S1419" s="293" t="str">
        <f t="shared" si="308"/>
        <v/>
      </c>
      <c r="T1419" s="293" t="str">
        <f t="shared" si="308"/>
        <v/>
      </c>
      <c r="U1419" s="293" t="str">
        <f t="shared" si="308"/>
        <v/>
      </c>
      <c r="V1419" s="293" t="str">
        <f t="shared" si="308"/>
        <v/>
      </c>
      <c r="W1419" s="293" t="str">
        <f t="shared" si="308"/>
        <v/>
      </c>
      <c r="X1419" s="293" t="str">
        <f t="shared" si="308"/>
        <v/>
      </c>
      <c r="Y1419" s="293" t="str">
        <f t="shared" si="308"/>
        <v/>
      </c>
      <c r="Z1419" s="293" t="str">
        <f t="shared" si="310"/>
        <v/>
      </c>
      <c r="AA1419" s="293" t="str">
        <f t="shared" si="310"/>
        <v/>
      </c>
      <c r="AB1419" s="293" t="str">
        <f t="shared" si="310"/>
        <v/>
      </c>
      <c r="AC1419" s="293" t="str">
        <f t="shared" si="310"/>
        <v/>
      </c>
      <c r="AD1419" s="293" t="str">
        <f t="shared" si="310"/>
        <v/>
      </c>
      <c r="AE1419" s="293" t="str">
        <f t="shared" si="310"/>
        <v/>
      </c>
      <c r="AF1419" s="293" t="str">
        <f t="shared" si="310"/>
        <v/>
      </c>
      <c r="AG1419" s="293" t="str">
        <f t="shared" si="310"/>
        <v/>
      </c>
      <c r="AH1419" s="293">
        <f t="shared" si="311"/>
        <v>0</v>
      </c>
      <c r="AI1419" s="292" t="str">
        <f t="shared" si="312"/>
        <v>X</v>
      </c>
    </row>
    <row r="1420" spans="1:35" ht="15.75" x14ac:dyDescent="0.25">
      <c r="A1420"/>
      <c r="B1420">
        <f>TABLA!D1417</f>
        <v>1439</v>
      </c>
      <c r="C1420">
        <f>TABLA!H1417</f>
        <v>21</v>
      </c>
      <c r="D1420" s="284" t="str">
        <f>TABLA!A1417</f>
        <v>F. Veterinaria</v>
      </c>
      <c r="E1420" s="284">
        <f>TABLA!BN1417</f>
        <v>0</v>
      </c>
      <c r="F1420" s="293" t="str">
        <f t="shared" si="309"/>
        <v/>
      </c>
      <c r="G1420" s="293" t="str">
        <f t="shared" si="309"/>
        <v/>
      </c>
      <c r="H1420" s="293" t="str">
        <f t="shared" si="309"/>
        <v/>
      </c>
      <c r="I1420" s="293" t="str">
        <f t="shared" si="309"/>
        <v/>
      </c>
      <c r="J1420" s="293" t="str">
        <f t="shared" si="309"/>
        <v/>
      </c>
      <c r="K1420" s="293" t="str">
        <f t="shared" si="309"/>
        <v/>
      </c>
      <c r="L1420" s="293" t="str">
        <f t="shared" si="309"/>
        <v/>
      </c>
      <c r="M1420" s="293" t="str">
        <f t="shared" si="309"/>
        <v/>
      </c>
      <c r="N1420" s="293" t="str">
        <f t="shared" si="309"/>
        <v/>
      </c>
      <c r="O1420" s="293" t="str">
        <f t="shared" si="309"/>
        <v/>
      </c>
      <c r="P1420" s="293" t="str">
        <f t="shared" si="308"/>
        <v/>
      </c>
      <c r="Q1420" s="293" t="str">
        <f t="shared" si="308"/>
        <v/>
      </c>
      <c r="R1420" s="293" t="str">
        <f t="shared" si="308"/>
        <v/>
      </c>
      <c r="S1420" s="293" t="str">
        <f t="shared" si="308"/>
        <v/>
      </c>
      <c r="T1420" s="293" t="str">
        <f t="shared" si="308"/>
        <v/>
      </c>
      <c r="U1420" s="293" t="str">
        <f t="shared" si="308"/>
        <v/>
      </c>
      <c r="V1420" s="293" t="str">
        <f t="shared" si="308"/>
        <v/>
      </c>
      <c r="W1420" s="293" t="str">
        <f t="shared" si="308"/>
        <v/>
      </c>
      <c r="X1420" s="293" t="str">
        <f t="shared" si="308"/>
        <v/>
      </c>
      <c r="Y1420" s="293" t="str">
        <f t="shared" si="308"/>
        <v/>
      </c>
      <c r="Z1420" s="293" t="str">
        <f t="shared" si="310"/>
        <v/>
      </c>
      <c r="AA1420" s="293" t="str">
        <f t="shared" si="310"/>
        <v/>
      </c>
      <c r="AB1420" s="293" t="str">
        <f t="shared" si="310"/>
        <v/>
      </c>
      <c r="AC1420" s="293" t="str">
        <f t="shared" si="310"/>
        <v/>
      </c>
      <c r="AD1420" s="293" t="str">
        <f t="shared" si="310"/>
        <v/>
      </c>
      <c r="AE1420" s="293" t="str">
        <f t="shared" si="310"/>
        <v/>
      </c>
      <c r="AF1420" s="293" t="str">
        <f t="shared" si="310"/>
        <v/>
      </c>
      <c r="AG1420" s="293" t="str">
        <f t="shared" si="310"/>
        <v/>
      </c>
      <c r="AH1420" s="293">
        <f t="shared" si="311"/>
        <v>0</v>
      </c>
      <c r="AI1420" s="292" t="str">
        <f t="shared" si="312"/>
        <v>X</v>
      </c>
    </row>
    <row r="1421" spans="1:35" ht="26.25" x14ac:dyDescent="0.25">
      <c r="A1421"/>
      <c r="B1421">
        <f>TABLA!D1418</f>
        <v>1440</v>
      </c>
      <c r="C1421">
        <f>TABLA!H1418</f>
        <v>3</v>
      </c>
      <c r="D1421" s="165" t="str">
        <f>TABLA!A1418</f>
        <v>F. Ciencias de la Documentación</v>
      </c>
      <c r="E1421" s="284">
        <f>TABLA!BN1418</f>
        <v>0</v>
      </c>
      <c r="F1421" s="293" t="str">
        <f t="shared" si="309"/>
        <v/>
      </c>
      <c r="G1421" s="293" t="str">
        <f t="shared" si="309"/>
        <v/>
      </c>
      <c r="H1421" s="293" t="str">
        <f t="shared" si="309"/>
        <v/>
      </c>
      <c r="I1421" s="293" t="str">
        <f t="shared" si="309"/>
        <v/>
      </c>
      <c r="J1421" s="293" t="str">
        <f t="shared" si="309"/>
        <v/>
      </c>
      <c r="K1421" s="293" t="str">
        <f t="shared" si="309"/>
        <v/>
      </c>
      <c r="L1421" s="293" t="str">
        <f t="shared" si="309"/>
        <v/>
      </c>
      <c r="M1421" s="293" t="str">
        <f t="shared" si="309"/>
        <v/>
      </c>
      <c r="N1421" s="293" t="str">
        <f t="shared" si="309"/>
        <v/>
      </c>
      <c r="O1421" s="293" t="str">
        <f t="shared" si="309"/>
        <v/>
      </c>
      <c r="P1421" s="293" t="str">
        <f t="shared" si="308"/>
        <v/>
      </c>
      <c r="Q1421" s="293" t="str">
        <f t="shared" si="308"/>
        <v/>
      </c>
      <c r="R1421" s="293" t="str">
        <f t="shared" si="308"/>
        <v/>
      </c>
      <c r="S1421" s="293" t="str">
        <f t="shared" si="308"/>
        <v/>
      </c>
      <c r="T1421" s="293" t="str">
        <f t="shared" si="308"/>
        <v/>
      </c>
      <c r="U1421" s="293" t="str">
        <f t="shared" si="308"/>
        <v/>
      </c>
      <c r="V1421" s="293" t="str">
        <f t="shared" si="308"/>
        <v/>
      </c>
      <c r="W1421" s="293" t="str">
        <f t="shared" si="308"/>
        <v/>
      </c>
      <c r="X1421" s="293" t="str">
        <f t="shared" si="308"/>
        <v/>
      </c>
      <c r="Y1421" s="293" t="str">
        <f t="shared" si="308"/>
        <v/>
      </c>
      <c r="Z1421" s="293" t="str">
        <f t="shared" si="310"/>
        <v/>
      </c>
      <c r="AA1421" s="293" t="str">
        <f t="shared" si="310"/>
        <v/>
      </c>
      <c r="AB1421" s="293" t="str">
        <f t="shared" si="310"/>
        <v/>
      </c>
      <c r="AC1421" s="293" t="str">
        <f t="shared" si="310"/>
        <v/>
      </c>
      <c r="AD1421" s="293" t="str">
        <f t="shared" si="310"/>
        <v/>
      </c>
      <c r="AE1421" s="293" t="str">
        <f t="shared" si="310"/>
        <v/>
      </c>
      <c r="AF1421" s="293" t="str">
        <f t="shared" si="310"/>
        <v/>
      </c>
      <c r="AG1421" s="293" t="str">
        <f t="shared" si="310"/>
        <v/>
      </c>
      <c r="AH1421" s="293">
        <f t="shared" si="311"/>
        <v>0</v>
      </c>
      <c r="AI1421" s="292" t="str">
        <f t="shared" si="312"/>
        <v>X</v>
      </c>
    </row>
    <row r="1422" spans="1:35" ht="15.75" x14ac:dyDescent="0.25">
      <c r="A1422"/>
      <c r="B1422">
        <f>TABLA!D1419</f>
        <v>1441</v>
      </c>
      <c r="C1422">
        <f>TABLA!H1419</f>
        <v>20</v>
      </c>
      <c r="D1422" s="165" t="str">
        <f>TABLA!A1419</f>
        <v>F. Psicología</v>
      </c>
      <c r="E1422" s="284" t="str">
        <f>TABLA!BN1419</f>
        <v xml:space="preserve">No es fácil encontrar los documentos en los buscadores. Mejoraría este punto. </v>
      </c>
      <c r="F1422" s="293" t="str">
        <f t="shared" si="309"/>
        <v/>
      </c>
      <c r="G1422" s="293" t="str">
        <f t="shared" si="309"/>
        <v/>
      </c>
      <c r="H1422" s="293" t="str">
        <f t="shared" si="309"/>
        <v/>
      </c>
      <c r="I1422" s="293" t="str">
        <f t="shared" si="309"/>
        <v/>
      </c>
      <c r="J1422" s="293" t="str">
        <f t="shared" si="309"/>
        <v/>
      </c>
      <c r="K1422" s="293" t="str">
        <f t="shared" si="309"/>
        <v/>
      </c>
      <c r="L1422" s="293" t="str">
        <f t="shared" si="309"/>
        <v/>
      </c>
      <c r="M1422" s="293" t="str">
        <f t="shared" si="309"/>
        <v/>
      </c>
      <c r="N1422" s="293" t="str">
        <f t="shared" si="309"/>
        <v/>
      </c>
      <c r="O1422" s="293" t="str">
        <f t="shared" si="309"/>
        <v/>
      </c>
      <c r="P1422" s="293" t="str">
        <f t="shared" si="308"/>
        <v/>
      </c>
      <c r="Q1422" s="293" t="str">
        <f t="shared" si="308"/>
        <v/>
      </c>
      <c r="R1422" s="293" t="str">
        <f t="shared" si="308"/>
        <v/>
      </c>
      <c r="S1422" s="293" t="str">
        <f t="shared" si="308"/>
        <v/>
      </c>
      <c r="T1422" s="293" t="str">
        <f t="shared" si="308"/>
        <v/>
      </c>
      <c r="U1422" s="293" t="str">
        <f t="shared" si="308"/>
        <v/>
      </c>
      <c r="V1422" s="293" t="str">
        <f t="shared" si="308"/>
        <v/>
      </c>
      <c r="W1422" s="293" t="str">
        <f t="shared" si="308"/>
        <v/>
      </c>
      <c r="X1422" s="293" t="str">
        <f t="shared" si="308"/>
        <v/>
      </c>
      <c r="Y1422" s="293" t="str">
        <f t="shared" si="308"/>
        <v/>
      </c>
      <c r="Z1422" s="293" t="str">
        <f t="shared" si="310"/>
        <v/>
      </c>
      <c r="AA1422" s="293" t="str">
        <f t="shared" si="310"/>
        <v/>
      </c>
      <c r="AB1422" s="293" t="str">
        <f t="shared" si="310"/>
        <v/>
      </c>
      <c r="AC1422" s="293" t="str">
        <f t="shared" si="310"/>
        <v/>
      </c>
      <c r="AD1422" s="293" t="str">
        <f t="shared" si="310"/>
        <v/>
      </c>
      <c r="AE1422" s="293" t="str">
        <f t="shared" si="310"/>
        <v/>
      </c>
      <c r="AF1422" s="293" t="str">
        <f t="shared" si="310"/>
        <v/>
      </c>
      <c r="AG1422" s="293" t="str">
        <f t="shared" si="310"/>
        <v/>
      </c>
      <c r="AH1422" s="293">
        <f t="shared" si="311"/>
        <v>0</v>
      </c>
      <c r="AI1422" s="292">
        <f t="shared" si="312"/>
        <v>1</v>
      </c>
    </row>
    <row r="1423" spans="1:35" ht="15.75" x14ac:dyDescent="0.25">
      <c r="A1423"/>
      <c r="B1423">
        <f>TABLA!D1420</f>
        <v>1442</v>
      </c>
      <c r="C1423">
        <f>TABLA!H1420</f>
        <v>18</v>
      </c>
      <c r="D1423" s="284" t="str">
        <f>TABLA!A1420</f>
        <v>F. Medicina</v>
      </c>
      <c r="E1423" s="284">
        <f>TABLA!BN1420</f>
        <v>0</v>
      </c>
      <c r="F1423" s="293" t="str">
        <f t="shared" si="309"/>
        <v/>
      </c>
      <c r="G1423" s="293" t="str">
        <f t="shared" si="309"/>
        <v/>
      </c>
      <c r="H1423" s="293" t="str">
        <f t="shared" si="309"/>
        <v/>
      </c>
      <c r="I1423" s="293" t="str">
        <f t="shared" si="309"/>
        <v/>
      </c>
      <c r="J1423" s="293" t="str">
        <f t="shared" si="309"/>
        <v/>
      </c>
      <c r="K1423" s="293" t="str">
        <f t="shared" si="309"/>
        <v/>
      </c>
      <c r="L1423" s="293" t="str">
        <f t="shared" si="309"/>
        <v/>
      </c>
      <c r="M1423" s="293" t="str">
        <f t="shared" si="309"/>
        <v/>
      </c>
      <c r="N1423" s="293" t="str">
        <f t="shared" si="309"/>
        <v/>
      </c>
      <c r="O1423" s="293" t="str">
        <f t="shared" si="309"/>
        <v/>
      </c>
      <c r="P1423" s="293" t="str">
        <f t="shared" si="308"/>
        <v/>
      </c>
      <c r="Q1423" s="293" t="str">
        <f t="shared" si="308"/>
        <v/>
      </c>
      <c r="R1423" s="293" t="str">
        <f t="shared" si="308"/>
        <v/>
      </c>
      <c r="S1423" s="293" t="str">
        <f t="shared" si="308"/>
        <v/>
      </c>
      <c r="T1423" s="293" t="str">
        <f t="shared" si="308"/>
        <v/>
      </c>
      <c r="U1423" s="293" t="str">
        <f t="shared" si="308"/>
        <v/>
      </c>
      <c r="V1423" s="293" t="str">
        <f t="shared" si="308"/>
        <v/>
      </c>
      <c r="W1423" s="293" t="str">
        <f t="shared" si="308"/>
        <v/>
      </c>
      <c r="X1423" s="293" t="str">
        <f t="shared" si="308"/>
        <v/>
      </c>
      <c r="Y1423" s="293" t="str">
        <f t="shared" si="308"/>
        <v/>
      </c>
      <c r="Z1423" s="293" t="str">
        <f t="shared" si="310"/>
        <v/>
      </c>
      <c r="AA1423" s="293" t="str">
        <f t="shared" si="310"/>
        <v/>
      </c>
      <c r="AB1423" s="293" t="str">
        <f t="shared" si="310"/>
        <v/>
      </c>
      <c r="AC1423" s="293" t="str">
        <f t="shared" si="310"/>
        <v/>
      </c>
      <c r="AD1423" s="293" t="str">
        <f t="shared" si="310"/>
        <v/>
      </c>
      <c r="AE1423" s="293" t="str">
        <f t="shared" si="310"/>
        <v/>
      </c>
      <c r="AF1423" s="293" t="str">
        <f t="shared" si="310"/>
        <v/>
      </c>
      <c r="AG1423" s="293" t="str">
        <f t="shared" si="310"/>
        <v/>
      </c>
      <c r="AH1423" s="293">
        <f t="shared" si="311"/>
        <v>0</v>
      </c>
      <c r="AI1423" s="292" t="str">
        <f t="shared" si="312"/>
        <v>X</v>
      </c>
    </row>
    <row r="1424" spans="1:35" ht="26.25" x14ac:dyDescent="0.25">
      <c r="A1424"/>
      <c r="B1424">
        <f>TABLA!D1421</f>
        <v>1443</v>
      </c>
      <c r="C1424">
        <f>TABLA!H1421</f>
        <v>16</v>
      </c>
      <c r="D1424" s="165" t="str">
        <f>TABLA!A1421</f>
        <v>F. Geografía e Historia</v>
      </c>
      <c r="E1424" s="284">
        <f>TABLA!BN1421</f>
        <v>0</v>
      </c>
      <c r="F1424" s="293" t="str">
        <f t="shared" si="309"/>
        <v/>
      </c>
      <c r="G1424" s="293" t="str">
        <f t="shared" si="309"/>
        <v/>
      </c>
      <c r="H1424" s="293" t="str">
        <f t="shared" si="309"/>
        <v/>
      </c>
      <c r="I1424" s="293" t="str">
        <f t="shared" si="309"/>
        <v/>
      </c>
      <c r="J1424" s="293" t="str">
        <f t="shared" si="309"/>
        <v/>
      </c>
      <c r="K1424" s="293" t="str">
        <f t="shared" si="309"/>
        <v/>
      </c>
      <c r="L1424" s="293" t="str">
        <f t="shared" si="309"/>
        <v/>
      </c>
      <c r="M1424" s="293" t="str">
        <f t="shared" si="309"/>
        <v/>
      </c>
      <c r="N1424" s="293" t="str">
        <f t="shared" si="309"/>
        <v/>
      </c>
      <c r="O1424" s="293" t="str">
        <f t="shared" si="309"/>
        <v/>
      </c>
      <c r="P1424" s="293" t="str">
        <f t="shared" si="308"/>
        <v/>
      </c>
      <c r="Q1424" s="293" t="str">
        <f t="shared" si="308"/>
        <v/>
      </c>
      <c r="R1424" s="293" t="str">
        <f t="shared" si="308"/>
        <v/>
      </c>
      <c r="S1424" s="293" t="str">
        <f t="shared" si="308"/>
        <v/>
      </c>
      <c r="T1424" s="293" t="str">
        <f t="shared" si="308"/>
        <v/>
      </c>
      <c r="U1424" s="293" t="str">
        <f t="shared" si="308"/>
        <v/>
      </c>
      <c r="V1424" s="293" t="str">
        <f t="shared" si="308"/>
        <v/>
      </c>
      <c r="W1424" s="293" t="str">
        <f t="shared" si="308"/>
        <v/>
      </c>
      <c r="X1424" s="293" t="str">
        <f t="shared" si="308"/>
        <v/>
      </c>
      <c r="Y1424" s="293" t="str">
        <f t="shared" si="308"/>
        <v/>
      </c>
      <c r="Z1424" s="293" t="str">
        <f t="shared" si="310"/>
        <v/>
      </c>
      <c r="AA1424" s="293" t="str">
        <f t="shared" si="310"/>
        <v/>
      </c>
      <c r="AB1424" s="293" t="str">
        <f t="shared" si="310"/>
        <v/>
      </c>
      <c r="AC1424" s="293" t="str">
        <f t="shared" si="310"/>
        <v/>
      </c>
      <c r="AD1424" s="293" t="str">
        <f t="shared" si="310"/>
        <v/>
      </c>
      <c r="AE1424" s="293" t="str">
        <f t="shared" si="310"/>
        <v/>
      </c>
      <c r="AF1424" s="293" t="str">
        <f t="shared" si="310"/>
        <v/>
      </c>
      <c r="AG1424" s="293" t="str">
        <f t="shared" si="310"/>
        <v/>
      </c>
      <c r="AH1424" s="293">
        <f t="shared" si="311"/>
        <v>0</v>
      </c>
      <c r="AI1424" s="292" t="str">
        <f t="shared" si="312"/>
        <v>X</v>
      </c>
    </row>
    <row r="1425" spans="1:35" ht="26.25" x14ac:dyDescent="0.25">
      <c r="A1425" s="3"/>
      <c r="B1425">
        <f>TABLA!D1422</f>
        <v>1444</v>
      </c>
      <c r="C1425">
        <f>TABLA!H1422</f>
        <v>8</v>
      </c>
      <c r="D1425" s="165" t="str">
        <f>TABLA!A1422</f>
        <v>F. Ciencias Matemáticas</v>
      </c>
      <c r="E1425" s="284" t="str">
        <f>TABLA!BN1422</f>
        <v>Muy bien la biblioteca de matematicas&lt;br&gt;Una biblioteca 24 horas en la ucm estaría muy bien, aunque igual es demasiado no se&lt;br&gt;</v>
      </c>
      <c r="F1425" s="293" t="str">
        <f t="shared" si="309"/>
        <v/>
      </c>
      <c r="G1425" s="293" t="str">
        <f t="shared" si="309"/>
        <v/>
      </c>
      <c r="H1425" s="293" t="str">
        <f t="shared" si="309"/>
        <v/>
      </c>
      <c r="I1425" s="293" t="str">
        <f t="shared" si="309"/>
        <v/>
      </c>
      <c r="J1425" s="293" t="str">
        <f t="shared" si="309"/>
        <v/>
      </c>
      <c r="K1425" s="293" t="str">
        <f t="shared" si="309"/>
        <v/>
      </c>
      <c r="L1425" s="293" t="str">
        <f t="shared" si="309"/>
        <v/>
      </c>
      <c r="M1425" s="293" t="str">
        <f t="shared" si="309"/>
        <v/>
      </c>
      <c r="N1425" s="293" t="str">
        <f t="shared" si="309"/>
        <v/>
      </c>
      <c r="O1425" s="293" t="str">
        <f t="shared" si="309"/>
        <v/>
      </c>
      <c r="P1425" s="293" t="str">
        <f t="shared" si="308"/>
        <v>x</v>
      </c>
      <c r="Q1425" s="293" t="str">
        <f t="shared" si="308"/>
        <v/>
      </c>
      <c r="R1425" s="293" t="str">
        <f t="shared" si="308"/>
        <v/>
      </c>
      <c r="S1425" s="293" t="str">
        <f t="shared" si="308"/>
        <v/>
      </c>
      <c r="T1425" s="293" t="str">
        <f t="shared" si="308"/>
        <v/>
      </c>
      <c r="U1425" s="293" t="str">
        <f t="shared" si="308"/>
        <v/>
      </c>
      <c r="V1425" s="293" t="str">
        <f t="shared" si="308"/>
        <v/>
      </c>
      <c r="W1425" s="293" t="str">
        <f t="shared" si="308"/>
        <v/>
      </c>
      <c r="X1425" s="293" t="str">
        <f t="shared" si="308"/>
        <v/>
      </c>
      <c r="Y1425" s="293" t="str">
        <f t="shared" si="308"/>
        <v/>
      </c>
      <c r="Z1425" s="293" t="str">
        <f t="shared" si="310"/>
        <v/>
      </c>
      <c r="AA1425" s="293" t="str">
        <f t="shared" si="310"/>
        <v/>
      </c>
      <c r="AB1425" s="293" t="str">
        <f t="shared" si="310"/>
        <v/>
      </c>
      <c r="AC1425" s="293" t="str">
        <f t="shared" si="310"/>
        <v/>
      </c>
      <c r="AD1425" s="293" t="str">
        <f t="shared" si="310"/>
        <v/>
      </c>
      <c r="AE1425" s="293" t="str">
        <f t="shared" si="310"/>
        <v/>
      </c>
      <c r="AF1425" s="293" t="str">
        <f t="shared" si="310"/>
        <v/>
      </c>
      <c r="AG1425" s="293" t="str">
        <f t="shared" si="310"/>
        <v/>
      </c>
      <c r="AH1425" s="293">
        <f t="shared" si="311"/>
        <v>1</v>
      </c>
      <c r="AI1425" s="292">
        <f t="shared" si="312"/>
        <v>1</v>
      </c>
    </row>
    <row r="1426" spans="1:35" ht="15.75" x14ac:dyDescent="0.25">
      <c r="A1426" s="3"/>
      <c r="B1426">
        <f>TABLA!D1423</f>
        <v>1445</v>
      </c>
      <c r="C1426">
        <f>TABLA!H1423</f>
        <v>11</v>
      </c>
      <c r="D1426" s="165" t="str">
        <f>TABLA!A1423</f>
        <v>F. Derecho</v>
      </c>
      <c r="E1426" s="284">
        <f>TABLA!BN1423</f>
        <v>0</v>
      </c>
      <c r="F1426" s="293" t="str">
        <f t="shared" si="309"/>
        <v/>
      </c>
      <c r="G1426" s="293" t="str">
        <f t="shared" si="309"/>
        <v/>
      </c>
      <c r="H1426" s="293" t="str">
        <f t="shared" si="309"/>
        <v/>
      </c>
      <c r="I1426" s="293" t="str">
        <f t="shared" si="309"/>
        <v/>
      </c>
      <c r="J1426" s="293" t="str">
        <f t="shared" si="309"/>
        <v/>
      </c>
      <c r="K1426" s="293" t="str">
        <f t="shared" si="309"/>
        <v/>
      </c>
      <c r="L1426" s="293" t="str">
        <f t="shared" si="309"/>
        <v/>
      </c>
      <c r="M1426" s="293" t="str">
        <f t="shared" si="309"/>
        <v/>
      </c>
      <c r="N1426" s="293" t="str">
        <f t="shared" si="309"/>
        <v/>
      </c>
      <c r="O1426" s="293" t="str">
        <f t="shared" si="309"/>
        <v/>
      </c>
      <c r="P1426" s="293" t="str">
        <f t="shared" si="309"/>
        <v/>
      </c>
      <c r="Q1426" s="293" t="str">
        <f t="shared" si="309"/>
        <v/>
      </c>
      <c r="R1426" s="293" t="str">
        <f t="shared" si="309"/>
        <v/>
      </c>
      <c r="S1426" s="293" t="str">
        <f t="shared" si="309"/>
        <v/>
      </c>
      <c r="T1426" s="293" t="str">
        <f t="shared" si="309"/>
        <v/>
      </c>
      <c r="U1426" s="293" t="str">
        <f t="shared" si="309"/>
        <v/>
      </c>
      <c r="V1426" s="293" t="str">
        <f t="shared" ref="P1426:AE1441" si="313">IFERROR((IF(FIND(V$1,$E1426,1)&gt;0,"x")),"")</f>
        <v/>
      </c>
      <c r="W1426" s="293" t="str">
        <f t="shared" si="313"/>
        <v/>
      </c>
      <c r="X1426" s="293" t="str">
        <f t="shared" si="313"/>
        <v/>
      </c>
      <c r="Y1426" s="293" t="str">
        <f t="shared" si="313"/>
        <v/>
      </c>
      <c r="Z1426" s="293" t="str">
        <f t="shared" si="310"/>
        <v/>
      </c>
      <c r="AA1426" s="293" t="str">
        <f t="shared" si="310"/>
        <v/>
      </c>
      <c r="AB1426" s="293" t="str">
        <f t="shared" si="310"/>
        <v/>
      </c>
      <c r="AC1426" s="293" t="str">
        <f t="shared" si="310"/>
        <v/>
      </c>
      <c r="AD1426" s="293" t="str">
        <f t="shared" si="310"/>
        <v/>
      </c>
      <c r="AE1426" s="293" t="str">
        <f t="shared" si="310"/>
        <v/>
      </c>
      <c r="AF1426" s="293" t="str">
        <f t="shared" si="310"/>
        <v/>
      </c>
      <c r="AG1426" s="293" t="str">
        <f t="shared" si="310"/>
        <v/>
      </c>
      <c r="AH1426" s="293">
        <f t="shared" si="311"/>
        <v>0</v>
      </c>
      <c r="AI1426" s="292" t="str">
        <f t="shared" si="312"/>
        <v>X</v>
      </c>
    </row>
    <row r="1427" spans="1:35" ht="15.75" x14ac:dyDescent="0.25">
      <c r="A1427"/>
      <c r="B1427">
        <f>TABLA!D1424</f>
        <v>1446</v>
      </c>
      <c r="C1427">
        <f>TABLA!H1424</f>
        <v>15</v>
      </c>
      <c r="D1427" s="165" t="str">
        <f>TABLA!A1424</f>
        <v>F. Filosofía</v>
      </c>
      <c r="E1427" s="284">
        <f>TABLA!BN1424</f>
        <v>0</v>
      </c>
      <c r="F1427" s="293" t="str">
        <f t="shared" ref="F1427:U1442" si="314">IFERROR((IF(FIND(F$1,$E1427,1)&gt;0,"x")),"")</f>
        <v/>
      </c>
      <c r="G1427" s="293" t="str">
        <f t="shared" si="314"/>
        <v/>
      </c>
      <c r="H1427" s="293" t="str">
        <f t="shared" si="314"/>
        <v/>
      </c>
      <c r="I1427" s="293" t="str">
        <f t="shared" si="314"/>
        <v/>
      </c>
      <c r="J1427" s="293" t="str">
        <f t="shared" si="314"/>
        <v/>
      </c>
      <c r="K1427" s="293" t="str">
        <f t="shared" si="314"/>
        <v/>
      </c>
      <c r="L1427" s="293" t="str">
        <f t="shared" si="314"/>
        <v/>
      </c>
      <c r="M1427" s="293" t="str">
        <f t="shared" si="314"/>
        <v/>
      </c>
      <c r="N1427" s="293" t="str">
        <f t="shared" si="314"/>
        <v/>
      </c>
      <c r="O1427" s="293" t="str">
        <f t="shared" si="314"/>
        <v/>
      </c>
      <c r="P1427" s="293" t="str">
        <f t="shared" si="313"/>
        <v/>
      </c>
      <c r="Q1427" s="293" t="str">
        <f t="shared" si="313"/>
        <v/>
      </c>
      <c r="R1427" s="293" t="str">
        <f t="shared" si="313"/>
        <v/>
      </c>
      <c r="S1427" s="293" t="str">
        <f t="shared" si="313"/>
        <v/>
      </c>
      <c r="T1427" s="293" t="str">
        <f t="shared" si="313"/>
        <v/>
      </c>
      <c r="U1427" s="293" t="str">
        <f t="shared" si="313"/>
        <v/>
      </c>
      <c r="V1427" s="293" t="str">
        <f t="shared" si="313"/>
        <v/>
      </c>
      <c r="W1427" s="293" t="str">
        <f t="shared" si="313"/>
        <v/>
      </c>
      <c r="X1427" s="293" t="str">
        <f t="shared" si="313"/>
        <v/>
      </c>
      <c r="Y1427" s="293" t="str">
        <f t="shared" si="313"/>
        <v/>
      </c>
      <c r="Z1427" s="293" t="str">
        <f t="shared" si="313"/>
        <v/>
      </c>
      <c r="AA1427" s="293" t="str">
        <f t="shared" si="313"/>
        <v/>
      </c>
      <c r="AB1427" s="293" t="str">
        <f t="shared" si="313"/>
        <v/>
      </c>
      <c r="AC1427" s="293" t="str">
        <f t="shared" si="313"/>
        <v/>
      </c>
      <c r="AD1427" s="293" t="str">
        <f t="shared" si="313"/>
        <v/>
      </c>
      <c r="AE1427" s="293" t="str">
        <f t="shared" si="313"/>
        <v/>
      </c>
      <c r="AF1427" s="293" t="str">
        <f t="shared" ref="Z1427:AG1442" si="315">IFERROR((IF(FIND(AF$1,$E1427,1)&gt;0,"x")),"")</f>
        <v/>
      </c>
      <c r="AG1427" s="293" t="str">
        <f t="shared" si="315"/>
        <v/>
      </c>
      <c r="AH1427" s="293">
        <f t="shared" si="311"/>
        <v>0</v>
      </c>
      <c r="AI1427" s="292" t="str">
        <f t="shared" si="312"/>
        <v>X</v>
      </c>
    </row>
    <row r="1428" spans="1:35" ht="15.75" x14ac:dyDescent="0.25">
      <c r="A1428" s="3"/>
      <c r="B1428">
        <f>TABLA!D1425</f>
        <v>1447</v>
      </c>
      <c r="C1428">
        <f>TABLA!H1425</f>
        <v>14</v>
      </c>
      <c r="D1428" s="165" t="str">
        <f>TABLA!A1425</f>
        <v>F. Filología</v>
      </c>
      <c r="E1428" s="284" t="str">
        <f>TABLA!BN1425</f>
        <v>No he recibido ninguna información sobre cursos.</v>
      </c>
      <c r="F1428" s="293" t="str">
        <f t="shared" si="314"/>
        <v/>
      </c>
      <c r="G1428" s="293" t="str">
        <f t="shared" si="314"/>
        <v/>
      </c>
      <c r="H1428" s="293" t="str">
        <f t="shared" si="314"/>
        <v/>
      </c>
      <c r="I1428" s="293" t="str">
        <f t="shared" si="314"/>
        <v/>
      </c>
      <c r="J1428" s="293" t="str">
        <f t="shared" si="314"/>
        <v/>
      </c>
      <c r="K1428" s="293" t="str">
        <f t="shared" si="314"/>
        <v/>
      </c>
      <c r="L1428" s="293" t="str">
        <f t="shared" si="314"/>
        <v/>
      </c>
      <c r="M1428" s="293" t="str">
        <f t="shared" si="314"/>
        <v/>
      </c>
      <c r="N1428" s="293" t="str">
        <f t="shared" si="314"/>
        <v/>
      </c>
      <c r="O1428" s="293" t="str">
        <f t="shared" si="314"/>
        <v/>
      </c>
      <c r="P1428" s="293" t="str">
        <f t="shared" si="313"/>
        <v/>
      </c>
      <c r="Q1428" s="293" t="str">
        <f t="shared" si="313"/>
        <v/>
      </c>
      <c r="R1428" s="293" t="str">
        <f t="shared" si="313"/>
        <v/>
      </c>
      <c r="S1428" s="293" t="str">
        <f t="shared" si="313"/>
        <v/>
      </c>
      <c r="T1428" s="293" t="str">
        <f t="shared" si="313"/>
        <v/>
      </c>
      <c r="U1428" s="293" t="str">
        <f t="shared" si="313"/>
        <v/>
      </c>
      <c r="V1428" s="293" t="str">
        <f t="shared" si="313"/>
        <v/>
      </c>
      <c r="W1428" s="293" t="str">
        <f t="shared" si="313"/>
        <v/>
      </c>
      <c r="X1428" s="293" t="str">
        <f t="shared" si="313"/>
        <v/>
      </c>
      <c r="Y1428" s="293" t="str">
        <f t="shared" si="313"/>
        <v/>
      </c>
      <c r="Z1428" s="293" t="str">
        <f t="shared" si="315"/>
        <v/>
      </c>
      <c r="AA1428" s="293" t="str">
        <f t="shared" si="315"/>
        <v/>
      </c>
      <c r="AB1428" s="293" t="str">
        <f t="shared" si="315"/>
        <v/>
      </c>
      <c r="AC1428" s="293" t="str">
        <f t="shared" si="315"/>
        <v/>
      </c>
      <c r="AD1428" s="293" t="str">
        <f t="shared" si="315"/>
        <v/>
      </c>
      <c r="AE1428" s="293" t="str">
        <f t="shared" si="315"/>
        <v/>
      </c>
      <c r="AF1428" s="293" t="str">
        <f t="shared" si="315"/>
        <v/>
      </c>
      <c r="AG1428" s="293" t="str">
        <f t="shared" si="315"/>
        <v/>
      </c>
      <c r="AH1428" s="293">
        <f t="shared" si="311"/>
        <v>0</v>
      </c>
      <c r="AI1428" s="292">
        <f t="shared" si="312"/>
        <v>1</v>
      </c>
    </row>
    <row r="1429" spans="1:35" ht="51" x14ac:dyDescent="0.25">
      <c r="A1429"/>
      <c r="B1429">
        <f>TABLA!D1426</f>
        <v>1448</v>
      </c>
      <c r="C1429">
        <f>TABLA!H1426</f>
        <v>9</v>
      </c>
      <c r="D1429" s="165" t="str">
        <f>TABLA!A1426</f>
        <v>F. Ciencias Políticas y Sociología</v>
      </c>
      <c r="E1429" s="284" t="str">
        <f>TABLA!BN1426</f>
        <v>No he asistido a ningún curso de formación por no haberlo considerado necesario.&lt;br&gt;&lt;br&gt;El uso del catálogo electrónico es extremadamente útil y sencillo de usar, al igual que la posibilidad de renovar los préstamos a distancia. Sugeriría que se limitase el no. de veces que se puede renovar un préstamo, ya que parece algo injusto poder renovarlo indefinidamente.</v>
      </c>
      <c r="F1429" s="293" t="str">
        <f t="shared" si="314"/>
        <v/>
      </c>
      <c r="G1429" s="293" t="str">
        <f t="shared" si="314"/>
        <v/>
      </c>
      <c r="H1429" s="293" t="str">
        <f t="shared" si="314"/>
        <v/>
      </c>
      <c r="I1429" s="293" t="str">
        <f t="shared" si="314"/>
        <v/>
      </c>
      <c r="J1429" s="293" t="str">
        <f t="shared" si="314"/>
        <v>x</v>
      </c>
      <c r="K1429" s="293" t="str">
        <f t="shared" si="314"/>
        <v/>
      </c>
      <c r="L1429" s="293" t="str">
        <f t="shared" si="314"/>
        <v/>
      </c>
      <c r="M1429" s="293" t="str">
        <f t="shared" si="314"/>
        <v/>
      </c>
      <c r="N1429" s="293" t="str">
        <f t="shared" si="314"/>
        <v/>
      </c>
      <c r="O1429" s="293" t="str">
        <f t="shared" si="314"/>
        <v/>
      </c>
      <c r="P1429" s="293" t="str">
        <f t="shared" si="313"/>
        <v/>
      </c>
      <c r="Q1429" s="293" t="str">
        <f t="shared" si="313"/>
        <v/>
      </c>
      <c r="R1429" s="293" t="str">
        <f t="shared" si="313"/>
        <v/>
      </c>
      <c r="S1429" s="293" t="str">
        <f t="shared" si="313"/>
        <v/>
      </c>
      <c r="T1429" s="293" t="str">
        <f t="shared" si="313"/>
        <v/>
      </c>
      <c r="U1429" s="293" t="str">
        <f t="shared" si="313"/>
        <v/>
      </c>
      <c r="V1429" s="293" t="str">
        <f t="shared" si="313"/>
        <v/>
      </c>
      <c r="W1429" s="293" t="str">
        <f t="shared" si="313"/>
        <v/>
      </c>
      <c r="X1429" s="293" t="str">
        <f t="shared" si="313"/>
        <v/>
      </c>
      <c r="Y1429" s="293" t="str">
        <f t="shared" si="313"/>
        <v/>
      </c>
      <c r="Z1429" s="293" t="str">
        <f t="shared" si="315"/>
        <v/>
      </c>
      <c r="AA1429" s="293" t="str">
        <f t="shared" si="315"/>
        <v/>
      </c>
      <c r="AB1429" s="293" t="str">
        <f t="shared" si="315"/>
        <v/>
      </c>
      <c r="AC1429" s="293" t="str">
        <f t="shared" si="315"/>
        <v/>
      </c>
      <c r="AD1429" s="293" t="str">
        <f t="shared" si="315"/>
        <v/>
      </c>
      <c r="AE1429" s="293" t="str">
        <f t="shared" si="315"/>
        <v/>
      </c>
      <c r="AF1429" s="293" t="str">
        <f t="shared" si="315"/>
        <v/>
      </c>
      <c r="AG1429" s="293" t="str">
        <f t="shared" si="315"/>
        <v/>
      </c>
      <c r="AH1429" s="293">
        <f t="shared" si="311"/>
        <v>1</v>
      </c>
      <c r="AI1429" s="292">
        <f t="shared" si="312"/>
        <v>1</v>
      </c>
    </row>
    <row r="1430" spans="1:35" ht="15.75" x14ac:dyDescent="0.25">
      <c r="A1430"/>
      <c r="B1430">
        <f>TABLA!D1427</f>
        <v>1449</v>
      </c>
      <c r="C1430">
        <f>TABLA!H1427</f>
        <v>11</v>
      </c>
      <c r="D1430" s="165" t="str">
        <f>TABLA!A1427</f>
        <v>F. Derecho</v>
      </c>
      <c r="E1430" s="284">
        <f>TABLA!BN1427</f>
        <v>0</v>
      </c>
      <c r="F1430" s="293" t="str">
        <f t="shared" si="314"/>
        <v/>
      </c>
      <c r="G1430" s="293" t="str">
        <f t="shared" si="314"/>
        <v/>
      </c>
      <c r="H1430" s="293" t="str">
        <f t="shared" si="314"/>
        <v/>
      </c>
      <c r="I1430" s="293" t="str">
        <f t="shared" si="314"/>
        <v/>
      </c>
      <c r="J1430" s="293" t="str">
        <f t="shared" si="314"/>
        <v/>
      </c>
      <c r="K1430" s="293" t="str">
        <f t="shared" si="314"/>
        <v/>
      </c>
      <c r="L1430" s="293" t="str">
        <f t="shared" si="314"/>
        <v/>
      </c>
      <c r="M1430" s="293" t="str">
        <f t="shared" si="314"/>
        <v/>
      </c>
      <c r="N1430" s="293" t="str">
        <f t="shared" si="314"/>
        <v/>
      </c>
      <c r="O1430" s="293" t="str">
        <f t="shared" si="314"/>
        <v/>
      </c>
      <c r="P1430" s="293" t="str">
        <f t="shared" si="313"/>
        <v/>
      </c>
      <c r="Q1430" s="293" t="str">
        <f t="shared" si="313"/>
        <v/>
      </c>
      <c r="R1430" s="293" t="str">
        <f t="shared" si="313"/>
        <v/>
      </c>
      <c r="S1430" s="293" t="str">
        <f t="shared" si="313"/>
        <v/>
      </c>
      <c r="T1430" s="293" t="str">
        <f t="shared" si="313"/>
        <v/>
      </c>
      <c r="U1430" s="293" t="str">
        <f t="shared" si="313"/>
        <v/>
      </c>
      <c r="V1430" s="293" t="str">
        <f t="shared" si="313"/>
        <v/>
      </c>
      <c r="W1430" s="293" t="str">
        <f t="shared" si="313"/>
        <v/>
      </c>
      <c r="X1430" s="293" t="str">
        <f t="shared" si="313"/>
        <v/>
      </c>
      <c r="Y1430" s="293" t="str">
        <f t="shared" si="313"/>
        <v/>
      </c>
      <c r="Z1430" s="293" t="str">
        <f t="shared" si="315"/>
        <v/>
      </c>
      <c r="AA1430" s="293" t="str">
        <f t="shared" si="315"/>
        <v/>
      </c>
      <c r="AB1430" s="293" t="str">
        <f t="shared" si="315"/>
        <v/>
      </c>
      <c r="AC1430" s="293" t="str">
        <f t="shared" si="315"/>
        <v/>
      </c>
      <c r="AD1430" s="293" t="str">
        <f t="shared" si="315"/>
        <v/>
      </c>
      <c r="AE1430" s="293" t="str">
        <f t="shared" si="315"/>
        <v/>
      </c>
      <c r="AF1430" s="293" t="str">
        <f t="shared" si="315"/>
        <v/>
      </c>
      <c r="AG1430" s="293" t="str">
        <f t="shared" si="315"/>
        <v/>
      </c>
      <c r="AH1430" s="293">
        <f t="shared" si="311"/>
        <v>0</v>
      </c>
      <c r="AI1430" s="292" t="str">
        <f t="shared" si="312"/>
        <v>X</v>
      </c>
    </row>
    <row r="1431" spans="1:35" ht="38.25" x14ac:dyDescent="0.25">
      <c r="A1431"/>
      <c r="B1431">
        <f>TABLA!D1428</f>
        <v>1450</v>
      </c>
      <c r="C1431">
        <f>TABLA!H1428</f>
        <v>18</v>
      </c>
      <c r="D1431" s="284" t="str">
        <f>TABLA!A1428</f>
        <v>F. Medicina</v>
      </c>
      <c r="E1431" s="284" t="str">
        <f>TABLA!BN1428</f>
        <v>A veces me tengo que marchar a casa porque no aguanto la sensación de calor y falta de oxígeno que tengo; especialmente por la tarde. Por lo demás hay luz adecuada, un buen ambiente de estudio y se estudia muy bien. Vendría bien que hubiese una forma de ventilar o similar...</v>
      </c>
      <c r="F1431" s="293" t="str">
        <f t="shared" si="314"/>
        <v/>
      </c>
      <c r="G1431" s="293" t="str">
        <f t="shared" si="314"/>
        <v/>
      </c>
      <c r="H1431" s="293" t="str">
        <f t="shared" si="314"/>
        <v/>
      </c>
      <c r="I1431" s="293" t="str">
        <f t="shared" si="314"/>
        <v/>
      </c>
      <c r="J1431" s="293" t="str">
        <f t="shared" si="314"/>
        <v/>
      </c>
      <c r="K1431" s="293" t="str">
        <f t="shared" si="314"/>
        <v/>
      </c>
      <c r="L1431" s="293" t="str">
        <f t="shared" si="314"/>
        <v/>
      </c>
      <c r="M1431" s="293" t="str">
        <f t="shared" si="314"/>
        <v/>
      </c>
      <c r="N1431" s="293" t="str">
        <f t="shared" si="314"/>
        <v/>
      </c>
      <c r="O1431" s="293" t="str">
        <f t="shared" si="314"/>
        <v/>
      </c>
      <c r="P1431" s="293" t="str">
        <f t="shared" si="313"/>
        <v/>
      </c>
      <c r="Q1431" s="293" t="str">
        <f t="shared" si="313"/>
        <v>x</v>
      </c>
      <c r="R1431" s="293" t="str">
        <f t="shared" si="313"/>
        <v/>
      </c>
      <c r="S1431" s="293" t="str">
        <f t="shared" si="313"/>
        <v/>
      </c>
      <c r="T1431" s="293" t="str">
        <f t="shared" si="313"/>
        <v/>
      </c>
      <c r="U1431" s="293" t="str">
        <f t="shared" si="313"/>
        <v/>
      </c>
      <c r="V1431" s="293" t="str">
        <f t="shared" si="313"/>
        <v/>
      </c>
      <c r="W1431" s="293" t="str">
        <f t="shared" si="313"/>
        <v/>
      </c>
      <c r="X1431" s="293" t="str">
        <f t="shared" si="313"/>
        <v/>
      </c>
      <c r="Y1431" s="293" t="str">
        <f t="shared" si="313"/>
        <v>x</v>
      </c>
      <c r="Z1431" s="293" t="str">
        <f t="shared" si="315"/>
        <v/>
      </c>
      <c r="AA1431" s="293" t="str">
        <f t="shared" si="315"/>
        <v/>
      </c>
      <c r="AB1431" s="293" t="str">
        <f t="shared" si="315"/>
        <v/>
      </c>
      <c r="AC1431" s="293" t="str">
        <f t="shared" si="315"/>
        <v/>
      </c>
      <c r="AD1431" s="293" t="str">
        <f t="shared" si="315"/>
        <v/>
      </c>
      <c r="AE1431" s="293" t="str">
        <f t="shared" si="315"/>
        <v/>
      </c>
      <c r="AF1431" s="293" t="str">
        <f t="shared" si="315"/>
        <v/>
      </c>
      <c r="AG1431" s="293" t="str">
        <f t="shared" si="315"/>
        <v/>
      </c>
      <c r="AH1431" s="293">
        <f t="shared" si="311"/>
        <v>2</v>
      </c>
      <c r="AI1431" s="292">
        <f t="shared" si="312"/>
        <v>1</v>
      </c>
    </row>
    <row r="1432" spans="1:35" ht="25.5" x14ac:dyDescent="0.25">
      <c r="A1432"/>
      <c r="B1432">
        <f>TABLA!D1429</f>
        <v>1451</v>
      </c>
      <c r="C1432">
        <f>TABLA!H1429</f>
        <v>8</v>
      </c>
      <c r="D1432" s="284" t="str">
        <f>TABLA!A1429</f>
        <v>F. Ciencias Matemáticas</v>
      </c>
      <c r="E1432" s="284">
        <f>TABLA!BN1429</f>
        <v>0</v>
      </c>
      <c r="F1432" s="293" t="str">
        <f t="shared" si="314"/>
        <v/>
      </c>
      <c r="G1432" s="293" t="str">
        <f t="shared" si="314"/>
        <v/>
      </c>
      <c r="H1432" s="293" t="str">
        <f t="shared" si="314"/>
        <v/>
      </c>
      <c r="I1432" s="293" t="str">
        <f t="shared" si="314"/>
        <v/>
      </c>
      <c r="J1432" s="293" t="str">
        <f t="shared" si="314"/>
        <v/>
      </c>
      <c r="K1432" s="293" t="str">
        <f t="shared" si="314"/>
        <v/>
      </c>
      <c r="L1432" s="293" t="str">
        <f t="shared" si="314"/>
        <v/>
      </c>
      <c r="M1432" s="293" t="str">
        <f t="shared" si="314"/>
        <v/>
      </c>
      <c r="N1432" s="293" t="str">
        <f t="shared" si="314"/>
        <v/>
      </c>
      <c r="O1432" s="293" t="str">
        <f t="shared" si="314"/>
        <v/>
      </c>
      <c r="P1432" s="293" t="str">
        <f t="shared" si="313"/>
        <v/>
      </c>
      <c r="Q1432" s="293" t="str">
        <f t="shared" si="313"/>
        <v/>
      </c>
      <c r="R1432" s="293" t="str">
        <f t="shared" si="313"/>
        <v/>
      </c>
      <c r="S1432" s="293" t="str">
        <f t="shared" si="313"/>
        <v/>
      </c>
      <c r="T1432" s="293" t="str">
        <f t="shared" si="313"/>
        <v/>
      </c>
      <c r="U1432" s="293" t="str">
        <f t="shared" si="313"/>
        <v/>
      </c>
      <c r="V1432" s="293" t="str">
        <f t="shared" si="313"/>
        <v/>
      </c>
      <c r="W1432" s="293" t="str">
        <f t="shared" si="313"/>
        <v/>
      </c>
      <c r="X1432" s="293" t="str">
        <f t="shared" si="313"/>
        <v/>
      </c>
      <c r="Y1432" s="293" t="str">
        <f t="shared" si="313"/>
        <v/>
      </c>
      <c r="Z1432" s="293" t="str">
        <f t="shared" si="315"/>
        <v/>
      </c>
      <c r="AA1432" s="293" t="str">
        <f t="shared" si="315"/>
        <v/>
      </c>
      <c r="AB1432" s="293" t="str">
        <f t="shared" si="315"/>
        <v/>
      </c>
      <c r="AC1432" s="293" t="str">
        <f t="shared" si="315"/>
        <v/>
      </c>
      <c r="AD1432" s="293" t="str">
        <f t="shared" si="315"/>
        <v/>
      </c>
      <c r="AE1432" s="293" t="str">
        <f t="shared" si="315"/>
        <v/>
      </c>
      <c r="AF1432" s="293" t="str">
        <f t="shared" si="315"/>
        <v/>
      </c>
      <c r="AG1432" s="293" t="str">
        <f t="shared" si="315"/>
        <v/>
      </c>
      <c r="AH1432" s="293">
        <f t="shared" si="311"/>
        <v>0</v>
      </c>
      <c r="AI1432" s="292" t="str">
        <f t="shared" si="312"/>
        <v>X</v>
      </c>
    </row>
    <row r="1433" spans="1:35" ht="38.25" x14ac:dyDescent="0.25">
      <c r="A1433"/>
      <c r="B1433">
        <f>TABLA!D1430</f>
        <v>1452</v>
      </c>
      <c r="C1433">
        <f>TABLA!H1430</f>
        <v>9</v>
      </c>
      <c r="D1433" s="284" t="str">
        <f>TABLA!A1430</f>
        <v>F. Ciencias Políticas y Sociología</v>
      </c>
      <c r="E1433" s="284" t="str">
        <f>TABLA!BN1430</f>
        <v>Cuando eh pedido libros o tengo problemas, el personal no me ha ayudado.</v>
      </c>
      <c r="F1433" s="293" t="str">
        <f t="shared" si="314"/>
        <v/>
      </c>
      <c r="G1433" s="293" t="str">
        <f t="shared" si="314"/>
        <v/>
      </c>
      <c r="H1433" s="293" t="str">
        <f t="shared" si="314"/>
        <v/>
      </c>
      <c r="I1433" s="293" t="str">
        <f t="shared" si="314"/>
        <v/>
      </c>
      <c r="J1433" s="293" t="str">
        <f t="shared" si="314"/>
        <v/>
      </c>
      <c r="K1433" s="293" t="str">
        <f t="shared" si="314"/>
        <v/>
      </c>
      <c r="L1433" s="293" t="str">
        <f t="shared" si="314"/>
        <v/>
      </c>
      <c r="M1433" s="293" t="str">
        <f t="shared" si="314"/>
        <v/>
      </c>
      <c r="N1433" s="293" t="str">
        <f t="shared" si="314"/>
        <v/>
      </c>
      <c r="O1433" s="293" t="str">
        <f t="shared" si="314"/>
        <v/>
      </c>
      <c r="P1433" s="293" t="str">
        <f t="shared" si="313"/>
        <v/>
      </c>
      <c r="Q1433" s="293" t="str">
        <f t="shared" si="313"/>
        <v/>
      </c>
      <c r="R1433" s="293" t="str">
        <f t="shared" si="313"/>
        <v/>
      </c>
      <c r="S1433" s="293" t="str">
        <f t="shared" si="313"/>
        <v/>
      </c>
      <c r="T1433" s="293" t="str">
        <f t="shared" si="313"/>
        <v/>
      </c>
      <c r="U1433" s="293" t="str">
        <f t="shared" si="313"/>
        <v/>
      </c>
      <c r="V1433" s="293" t="str">
        <f t="shared" si="313"/>
        <v/>
      </c>
      <c r="W1433" s="293" t="str">
        <f t="shared" si="313"/>
        <v/>
      </c>
      <c r="X1433" s="293" t="str">
        <f t="shared" si="313"/>
        <v/>
      </c>
      <c r="Y1433" s="293" t="str">
        <f t="shared" si="313"/>
        <v/>
      </c>
      <c r="Z1433" s="293" t="str">
        <f t="shared" si="315"/>
        <v/>
      </c>
      <c r="AA1433" s="293" t="str">
        <f t="shared" si="315"/>
        <v>x</v>
      </c>
      <c r="AB1433" s="293" t="str">
        <f t="shared" si="315"/>
        <v/>
      </c>
      <c r="AC1433" s="293" t="str">
        <f t="shared" si="315"/>
        <v/>
      </c>
      <c r="AD1433" s="293" t="str">
        <f t="shared" si="315"/>
        <v/>
      </c>
      <c r="AE1433" s="293" t="str">
        <f t="shared" si="315"/>
        <v/>
      </c>
      <c r="AF1433" s="293" t="str">
        <f t="shared" si="315"/>
        <v/>
      </c>
      <c r="AG1433" s="293" t="str">
        <f t="shared" si="315"/>
        <v/>
      </c>
      <c r="AH1433" s="293">
        <f t="shared" si="311"/>
        <v>1</v>
      </c>
      <c r="AI1433" s="292">
        <f t="shared" si="312"/>
        <v>1</v>
      </c>
    </row>
    <row r="1434" spans="1:35" ht="51" x14ac:dyDescent="0.25">
      <c r="A1434"/>
      <c r="B1434">
        <f>TABLA!D1431</f>
        <v>1453</v>
      </c>
      <c r="C1434">
        <f>TABLA!H1431</f>
        <v>14</v>
      </c>
      <c r="D1434" s="165" t="str">
        <f>TABLA!A1431</f>
        <v>F. Filología</v>
      </c>
      <c r="E1434" s="284" t="str">
        <f>TABLA!BN1431</f>
        <v xml:space="preserve">Creo que algo que mejoraría el servicio de la biblioteca de manera significativa sería aumentar exponencialmente la oferta  de libros electrónicos.  Esto permitiría a los usuarios consultar los libros desde sus ordenadores en cualquier parte del campus o fuera de él  A medida que aumente la diversidad y el acceso a recursos electrónicos (libros y revistas) aumentarán aún más los niveles de satisfacción con la biblioteca.&lt;br&gt;&lt;br&gt;Un cordial saludo, </v>
      </c>
      <c r="F1434" s="293" t="str">
        <f t="shared" si="314"/>
        <v/>
      </c>
      <c r="G1434" s="293" t="str">
        <f t="shared" si="314"/>
        <v/>
      </c>
      <c r="H1434" s="293" t="str">
        <f t="shared" si="314"/>
        <v/>
      </c>
      <c r="I1434" s="293" t="str">
        <f t="shared" si="314"/>
        <v>x</v>
      </c>
      <c r="J1434" s="293" t="str">
        <f t="shared" si="314"/>
        <v/>
      </c>
      <c r="K1434" s="293" t="str">
        <f t="shared" si="314"/>
        <v/>
      </c>
      <c r="L1434" s="293" t="str">
        <f t="shared" si="314"/>
        <v/>
      </c>
      <c r="M1434" s="293" t="str">
        <f t="shared" si="314"/>
        <v/>
      </c>
      <c r="N1434" s="293" t="str">
        <f t="shared" si="314"/>
        <v/>
      </c>
      <c r="O1434" s="293" t="str">
        <f t="shared" si="314"/>
        <v/>
      </c>
      <c r="P1434" s="293" t="str">
        <f t="shared" si="313"/>
        <v/>
      </c>
      <c r="Q1434" s="293" t="str">
        <f t="shared" si="313"/>
        <v/>
      </c>
      <c r="R1434" s="293" t="str">
        <f t="shared" si="313"/>
        <v/>
      </c>
      <c r="S1434" s="293" t="str">
        <f t="shared" si="313"/>
        <v/>
      </c>
      <c r="T1434" s="293" t="str">
        <f t="shared" si="313"/>
        <v/>
      </c>
      <c r="U1434" s="293" t="str">
        <f t="shared" si="313"/>
        <v/>
      </c>
      <c r="V1434" s="293" t="str">
        <f t="shared" si="313"/>
        <v/>
      </c>
      <c r="W1434" s="293" t="str">
        <f t="shared" si="313"/>
        <v/>
      </c>
      <c r="X1434" s="293" t="str">
        <f t="shared" si="313"/>
        <v>x</v>
      </c>
      <c r="Y1434" s="293" t="str">
        <f t="shared" si="313"/>
        <v/>
      </c>
      <c r="Z1434" s="293" t="str">
        <f t="shared" si="315"/>
        <v/>
      </c>
      <c r="AA1434" s="293" t="str">
        <f t="shared" si="315"/>
        <v/>
      </c>
      <c r="AB1434" s="293" t="str">
        <f t="shared" si="315"/>
        <v/>
      </c>
      <c r="AC1434" s="293" t="str">
        <f t="shared" si="315"/>
        <v/>
      </c>
      <c r="AD1434" s="293" t="str">
        <f t="shared" si="315"/>
        <v/>
      </c>
      <c r="AE1434" s="293" t="str">
        <f t="shared" si="315"/>
        <v>x</v>
      </c>
      <c r="AF1434" s="293" t="str">
        <f t="shared" si="315"/>
        <v/>
      </c>
      <c r="AG1434" s="293" t="str">
        <f t="shared" si="315"/>
        <v/>
      </c>
      <c r="AH1434" s="293">
        <f t="shared" si="311"/>
        <v>3</v>
      </c>
      <c r="AI1434" s="292">
        <f t="shared" si="312"/>
        <v>1</v>
      </c>
    </row>
    <row r="1435" spans="1:35" ht="89.25" x14ac:dyDescent="0.25">
      <c r="A1435"/>
      <c r="B1435">
        <f>TABLA!D1432</f>
        <v>1454</v>
      </c>
      <c r="C1435">
        <f>TABLA!H1432</f>
        <v>18</v>
      </c>
      <c r="D1435" s="165" t="str">
        <f>TABLA!A1432</f>
        <v>F. Medicina</v>
      </c>
      <c r="E1435" s="284" t="str">
        <f>TABLA!BN1432</f>
        <v>Los estudiantes de medicina no tenemos un periodo de exámenes como tal, tenemos muchos durante todo el año, aunque sí que de acumulan más en época de exámenes de otras carreras. Por eso me gustaría que ampliaran un poco el horario de alguna biblioteca de la UCM durante los fines de la semana que no fuera la Maria Zambrano y que está bastante mal comunicada al  estar lejos de la parada de metro. Se realizó una petición en change.org pero en ningún momento se h oido ningún tipo de respuesta, que se agradecería. &lt;br&gt;Aquí les envío la petición de Change.org en la que hay casi 700 firmas: &lt;br&gt;https://www.change.org/p/rectorado-universidad-complutense-apertura-biblioteca-ucm-todos-los-fines-de-semana</v>
      </c>
      <c r="F1435" s="293" t="str">
        <f t="shared" si="314"/>
        <v/>
      </c>
      <c r="G1435" s="293" t="str">
        <f t="shared" si="314"/>
        <v/>
      </c>
      <c r="H1435" s="293" t="str">
        <f t="shared" si="314"/>
        <v/>
      </c>
      <c r="I1435" s="293" t="str">
        <f t="shared" si="314"/>
        <v/>
      </c>
      <c r="J1435" s="293" t="str">
        <f t="shared" si="314"/>
        <v/>
      </c>
      <c r="K1435" s="293" t="str">
        <f t="shared" si="314"/>
        <v/>
      </c>
      <c r="L1435" s="293" t="str">
        <f t="shared" si="314"/>
        <v/>
      </c>
      <c r="M1435" s="293" t="str">
        <f t="shared" si="314"/>
        <v/>
      </c>
      <c r="N1435" s="293" t="str">
        <f t="shared" si="314"/>
        <v/>
      </c>
      <c r="O1435" s="293" t="str">
        <f t="shared" si="314"/>
        <v/>
      </c>
      <c r="P1435" s="293" t="str">
        <f t="shared" si="313"/>
        <v>x</v>
      </c>
      <c r="Q1435" s="293" t="str">
        <f t="shared" si="313"/>
        <v/>
      </c>
      <c r="R1435" s="293" t="str">
        <f t="shared" si="313"/>
        <v/>
      </c>
      <c r="S1435" s="293" t="str">
        <f t="shared" si="313"/>
        <v/>
      </c>
      <c r="T1435" s="293" t="str">
        <f t="shared" si="313"/>
        <v/>
      </c>
      <c r="U1435" s="293" t="str">
        <f t="shared" si="313"/>
        <v/>
      </c>
      <c r="V1435" s="293" t="str">
        <f t="shared" si="313"/>
        <v/>
      </c>
      <c r="W1435" s="293" t="str">
        <f t="shared" si="313"/>
        <v/>
      </c>
      <c r="X1435" s="293" t="str">
        <f t="shared" si="313"/>
        <v/>
      </c>
      <c r="Y1435" s="293" t="str">
        <f t="shared" si="313"/>
        <v/>
      </c>
      <c r="Z1435" s="293" t="str">
        <f t="shared" si="315"/>
        <v/>
      </c>
      <c r="AA1435" s="293" t="str">
        <f t="shared" si="315"/>
        <v/>
      </c>
      <c r="AB1435" s="293" t="str">
        <f t="shared" si="315"/>
        <v/>
      </c>
      <c r="AC1435" s="293" t="str">
        <f t="shared" si="315"/>
        <v/>
      </c>
      <c r="AD1435" s="293" t="str">
        <f t="shared" si="315"/>
        <v/>
      </c>
      <c r="AE1435" s="293" t="str">
        <f t="shared" si="315"/>
        <v/>
      </c>
      <c r="AF1435" s="293" t="str">
        <f t="shared" si="315"/>
        <v/>
      </c>
      <c r="AG1435" s="293" t="str">
        <f t="shared" si="315"/>
        <v/>
      </c>
      <c r="AH1435" s="293">
        <f t="shared" si="311"/>
        <v>1</v>
      </c>
      <c r="AI1435" s="292">
        <f t="shared" si="312"/>
        <v>1</v>
      </c>
    </row>
    <row r="1436" spans="1:35" ht="63.75" x14ac:dyDescent="0.25">
      <c r="A1436"/>
      <c r="B1436">
        <f>TABLA!D1433</f>
        <v>1455</v>
      </c>
      <c r="C1436">
        <f>TABLA!H1433</f>
        <v>9</v>
      </c>
      <c r="D1436" s="165" t="str">
        <f>TABLA!A1433</f>
        <v>F. Ciencias Políticas y Sociología</v>
      </c>
      <c r="E1436" s="284" t="str">
        <f>TABLA!BN1433</f>
        <v>La Biblioteca de CCPP es ahora un caos, no se entiende nada.&lt;br&gt;&lt;br&gt;La UCM debe mirar más a las unviersidades de fuera, hay cosas como poner puestos de estudio que no sean de escribas del siglo XIX. &lt;br&gt;Se podrían poner mesas tipo laboratorio para no tener que estar encajado en una mesa y silla (ya de por si incomodísimas) tantas horas, y que los alumnos con problemas de espalda puedan estar de pie estudiando y tener esas mesas altas para poner sus libros. Ahora solo las ponen como expositores de ordenadores para búsquedas.&lt;br&gt;</v>
      </c>
      <c r="F1436" s="293" t="str">
        <f t="shared" si="314"/>
        <v/>
      </c>
      <c r="G1436" s="293" t="str">
        <f t="shared" si="314"/>
        <v/>
      </c>
      <c r="H1436" s="293" t="str">
        <f t="shared" si="314"/>
        <v/>
      </c>
      <c r="I1436" s="293" t="str">
        <f t="shared" si="314"/>
        <v/>
      </c>
      <c r="J1436" s="293" t="str">
        <f t="shared" si="314"/>
        <v/>
      </c>
      <c r="K1436" s="293" t="str">
        <f t="shared" si="314"/>
        <v/>
      </c>
      <c r="L1436" s="293" t="str">
        <f t="shared" si="314"/>
        <v/>
      </c>
      <c r="M1436" s="293" t="str">
        <f t="shared" si="314"/>
        <v/>
      </c>
      <c r="N1436" s="293" t="str">
        <f t="shared" si="314"/>
        <v/>
      </c>
      <c r="O1436" s="293" t="str">
        <f t="shared" si="314"/>
        <v/>
      </c>
      <c r="P1436" s="293" t="str">
        <f t="shared" si="313"/>
        <v>x</v>
      </c>
      <c r="Q1436" s="293" t="str">
        <f t="shared" si="313"/>
        <v/>
      </c>
      <c r="R1436" s="293" t="str">
        <f t="shared" si="313"/>
        <v/>
      </c>
      <c r="S1436" s="293" t="str">
        <f t="shared" si="313"/>
        <v/>
      </c>
      <c r="T1436" s="293" t="str">
        <f t="shared" si="313"/>
        <v/>
      </c>
      <c r="U1436" s="293" t="str">
        <f t="shared" si="313"/>
        <v/>
      </c>
      <c r="V1436" s="293" t="str">
        <f t="shared" si="313"/>
        <v>x</v>
      </c>
      <c r="W1436" s="293" t="str">
        <f t="shared" si="313"/>
        <v>x</v>
      </c>
      <c r="X1436" s="293" t="str">
        <f t="shared" si="313"/>
        <v>x</v>
      </c>
      <c r="Y1436" s="293" t="str">
        <f t="shared" si="313"/>
        <v/>
      </c>
      <c r="Z1436" s="293" t="str">
        <f t="shared" si="315"/>
        <v/>
      </c>
      <c r="AA1436" s="293" t="str">
        <f t="shared" si="315"/>
        <v/>
      </c>
      <c r="AB1436" s="293" t="str">
        <f t="shared" si="315"/>
        <v/>
      </c>
      <c r="AC1436" s="293" t="str">
        <f t="shared" si="315"/>
        <v/>
      </c>
      <c r="AD1436" s="293" t="str">
        <f t="shared" si="315"/>
        <v/>
      </c>
      <c r="AE1436" s="293" t="str">
        <f t="shared" si="315"/>
        <v/>
      </c>
      <c r="AF1436" s="293" t="str">
        <f t="shared" si="315"/>
        <v/>
      </c>
      <c r="AG1436" s="293" t="str">
        <f t="shared" si="315"/>
        <v/>
      </c>
      <c r="AH1436" s="293">
        <f t="shared" si="311"/>
        <v>4</v>
      </c>
      <c r="AI1436" s="292">
        <f t="shared" si="312"/>
        <v>1</v>
      </c>
    </row>
    <row r="1437" spans="1:35" ht="25.5" x14ac:dyDescent="0.25">
      <c r="A1437"/>
      <c r="B1437">
        <f>TABLA!D1434</f>
        <v>1456</v>
      </c>
      <c r="C1437">
        <f>TABLA!H1434</f>
        <v>16</v>
      </c>
      <c r="D1437" s="284" t="str">
        <f>TABLA!A1434</f>
        <v>F. Geografía e Historia</v>
      </c>
      <c r="E1437" s="284">
        <f>TABLA!BN1434</f>
        <v>0</v>
      </c>
      <c r="F1437" s="293" t="str">
        <f t="shared" si="314"/>
        <v/>
      </c>
      <c r="G1437" s="293" t="str">
        <f t="shared" si="314"/>
        <v/>
      </c>
      <c r="H1437" s="293" t="str">
        <f t="shared" si="314"/>
        <v/>
      </c>
      <c r="I1437" s="293" t="str">
        <f t="shared" si="314"/>
        <v/>
      </c>
      <c r="J1437" s="293" t="str">
        <f t="shared" si="314"/>
        <v/>
      </c>
      <c r="K1437" s="293" t="str">
        <f t="shared" si="314"/>
        <v/>
      </c>
      <c r="L1437" s="293" t="str">
        <f t="shared" si="314"/>
        <v/>
      </c>
      <c r="M1437" s="293" t="str">
        <f t="shared" si="314"/>
        <v/>
      </c>
      <c r="N1437" s="293" t="str">
        <f t="shared" si="314"/>
        <v/>
      </c>
      <c r="O1437" s="293" t="str">
        <f t="shared" si="314"/>
        <v/>
      </c>
      <c r="P1437" s="293" t="str">
        <f t="shared" si="313"/>
        <v/>
      </c>
      <c r="Q1437" s="293" t="str">
        <f t="shared" si="313"/>
        <v/>
      </c>
      <c r="R1437" s="293" t="str">
        <f t="shared" si="313"/>
        <v/>
      </c>
      <c r="S1437" s="293" t="str">
        <f t="shared" si="313"/>
        <v/>
      </c>
      <c r="T1437" s="293" t="str">
        <f t="shared" si="313"/>
        <v/>
      </c>
      <c r="U1437" s="293" t="str">
        <f t="shared" si="313"/>
        <v/>
      </c>
      <c r="V1437" s="293" t="str">
        <f t="shared" si="313"/>
        <v/>
      </c>
      <c r="W1437" s="293" t="str">
        <f t="shared" si="313"/>
        <v/>
      </c>
      <c r="X1437" s="293" t="str">
        <f t="shared" si="313"/>
        <v/>
      </c>
      <c r="Y1437" s="293" t="str">
        <f t="shared" si="313"/>
        <v/>
      </c>
      <c r="Z1437" s="293" t="str">
        <f t="shared" si="315"/>
        <v/>
      </c>
      <c r="AA1437" s="293" t="str">
        <f t="shared" si="315"/>
        <v/>
      </c>
      <c r="AB1437" s="293" t="str">
        <f t="shared" si="315"/>
        <v/>
      </c>
      <c r="AC1437" s="293" t="str">
        <f t="shared" si="315"/>
        <v/>
      </c>
      <c r="AD1437" s="293" t="str">
        <f t="shared" si="315"/>
        <v/>
      </c>
      <c r="AE1437" s="293" t="str">
        <f t="shared" si="315"/>
        <v/>
      </c>
      <c r="AF1437" s="293" t="str">
        <f t="shared" si="315"/>
        <v/>
      </c>
      <c r="AG1437" s="293" t="str">
        <f t="shared" si="315"/>
        <v/>
      </c>
      <c r="AH1437" s="293">
        <f t="shared" si="311"/>
        <v>0</v>
      </c>
      <c r="AI1437" s="292" t="str">
        <f t="shared" si="312"/>
        <v>X</v>
      </c>
    </row>
    <row r="1438" spans="1:35" ht="15.75" x14ac:dyDescent="0.25">
      <c r="A1438"/>
      <c r="B1438">
        <f>TABLA!D1435</f>
        <v>1457</v>
      </c>
      <c r="C1438">
        <f>TABLA!H1435</f>
        <v>1</v>
      </c>
      <c r="D1438" s="284" t="str">
        <f>TABLA!A1435</f>
        <v>F. Bellas Artes</v>
      </c>
      <c r="E1438" s="284" t="str">
        <f>TABLA!BN1435</f>
        <v>No he asistido a cursos de formación de usuarios porque no he sido consciente de su existencia.</v>
      </c>
      <c r="F1438" s="293" t="str">
        <f t="shared" si="314"/>
        <v/>
      </c>
      <c r="G1438" s="293" t="str">
        <f t="shared" si="314"/>
        <v/>
      </c>
      <c r="H1438" s="293" t="str">
        <f t="shared" si="314"/>
        <v/>
      </c>
      <c r="I1438" s="293" t="str">
        <f t="shared" si="314"/>
        <v/>
      </c>
      <c r="J1438" s="293" t="str">
        <f t="shared" si="314"/>
        <v/>
      </c>
      <c r="K1438" s="293" t="str">
        <f t="shared" si="314"/>
        <v/>
      </c>
      <c r="L1438" s="293" t="str">
        <f t="shared" si="314"/>
        <v/>
      </c>
      <c r="M1438" s="293" t="str">
        <f t="shared" si="314"/>
        <v/>
      </c>
      <c r="N1438" s="293" t="str">
        <f t="shared" si="314"/>
        <v/>
      </c>
      <c r="O1438" s="293" t="str">
        <f t="shared" si="314"/>
        <v/>
      </c>
      <c r="P1438" s="293" t="str">
        <f t="shared" si="313"/>
        <v/>
      </c>
      <c r="Q1438" s="293" t="str">
        <f t="shared" si="313"/>
        <v/>
      </c>
      <c r="R1438" s="293" t="str">
        <f t="shared" si="313"/>
        <v/>
      </c>
      <c r="S1438" s="293" t="str">
        <f t="shared" si="313"/>
        <v/>
      </c>
      <c r="T1438" s="293" t="str">
        <f t="shared" si="313"/>
        <v/>
      </c>
      <c r="U1438" s="293" t="str">
        <f t="shared" si="313"/>
        <v/>
      </c>
      <c r="V1438" s="293" t="str">
        <f t="shared" si="313"/>
        <v/>
      </c>
      <c r="W1438" s="293" t="str">
        <f t="shared" si="313"/>
        <v/>
      </c>
      <c r="X1438" s="293" t="str">
        <f t="shared" si="313"/>
        <v/>
      </c>
      <c r="Y1438" s="293" t="str">
        <f t="shared" si="313"/>
        <v/>
      </c>
      <c r="Z1438" s="293" t="str">
        <f t="shared" si="315"/>
        <v/>
      </c>
      <c r="AA1438" s="293" t="str">
        <f t="shared" si="315"/>
        <v/>
      </c>
      <c r="AB1438" s="293" t="str">
        <f t="shared" si="315"/>
        <v/>
      </c>
      <c r="AC1438" s="293" t="str">
        <f t="shared" si="315"/>
        <v/>
      </c>
      <c r="AD1438" s="293" t="str">
        <f t="shared" si="315"/>
        <v/>
      </c>
      <c r="AE1438" s="293" t="str">
        <f t="shared" si="315"/>
        <v>x</v>
      </c>
      <c r="AF1438" s="293" t="str">
        <f t="shared" si="315"/>
        <v/>
      </c>
      <c r="AG1438" s="293" t="str">
        <f t="shared" si="315"/>
        <v/>
      </c>
      <c r="AH1438" s="293">
        <f t="shared" si="311"/>
        <v>1</v>
      </c>
      <c r="AI1438" s="292">
        <f t="shared" si="312"/>
        <v>1</v>
      </c>
    </row>
    <row r="1439" spans="1:35" ht="26.25" x14ac:dyDescent="0.25">
      <c r="A1439"/>
      <c r="B1439">
        <f>TABLA!D1436</f>
        <v>1458</v>
      </c>
      <c r="C1439">
        <f>TABLA!H1436</f>
        <v>16</v>
      </c>
      <c r="D1439" s="165" t="str">
        <f>TABLA!A1436</f>
        <v>F. Geografía e Historia</v>
      </c>
      <c r="E1439" s="284">
        <f>TABLA!BN1436</f>
        <v>0</v>
      </c>
      <c r="F1439" s="293" t="str">
        <f t="shared" si="314"/>
        <v/>
      </c>
      <c r="G1439" s="293" t="str">
        <f t="shared" si="314"/>
        <v/>
      </c>
      <c r="H1439" s="293" t="str">
        <f t="shared" si="314"/>
        <v/>
      </c>
      <c r="I1439" s="293" t="str">
        <f t="shared" si="314"/>
        <v/>
      </c>
      <c r="J1439" s="293" t="str">
        <f t="shared" si="314"/>
        <v/>
      </c>
      <c r="K1439" s="293" t="str">
        <f t="shared" si="314"/>
        <v/>
      </c>
      <c r="L1439" s="293" t="str">
        <f t="shared" si="314"/>
        <v/>
      </c>
      <c r="M1439" s="293" t="str">
        <f t="shared" si="314"/>
        <v/>
      </c>
      <c r="N1439" s="293" t="str">
        <f t="shared" si="314"/>
        <v/>
      </c>
      <c r="O1439" s="293" t="str">
        <f t="shared" si="314"/>
        <v/>
      </c>
      <c r="P1439" s="293" t="str">
        <f t="shared" si="313"/>
        <v/>
      </c>
      <c r="Q1439" s="293" t="str">
        <f t="shared" si="313"/>
        <v/>
      </c>
      <c r="R1439" s="293" t="str">
        <f t="shared" si="313"/>
        <v/>
      </c>
      <c r="S1439" s="293" t="str">
        <f t="shared" si="313"/>
        <v/>
      </c>
      <c r="T1439" s="293" t="str">
        <f t="shared" si="313"/>
        <v/>
      </c>
      <c r="U1439" s="293" t="str">
        <f t="shared" si="313"/>
        <v/>
      </c>
      <c r="V1439" s="293" t="str">
        <f t="shared" si="313"/>
        <v/>
      </c>
      <c r="W1439" s="293" t="str">
        <f t="shared" si="313"/>
        <v/>
      </c>
      <c r="X1439" s="293" t="str">
        <f t="shared" si="313"/>
        <v/>
      </c>
      <c r="Y1439" s="293" t="str">
        <f t="shared" si="313"/>
        <v/>
      </c>
      <c r="Z1439" s="293" t="str">
        <f t="shared" si="315"/>
        <v/>
      </c>
      <c r="AA1439" s="293" t="str">
        <f t="shared" si="315"/>
        <v/>
      </c>
      <c r="AB1439" s="293" t="str">
        <f t="shared" si="315"/>
        <v/>
      </c>
      <c r="AC1439" s="293" t="str">
        <f t="shared" si="315"/>
        <v/>
      </c>
      <c r="AD1439" s="293" t="str">
        <f t="shared" si="315"/>
        <v/>
      </c>
      <c r="AE1439" s="293" t="str">
        <f t="shared" si="315"/>
        <v/>
      </c>
      <c r="AF1439" s="293" t="str">
        <f t="shared" si="315"/>
        <v/>
      </c>
      <c r="AG1439" s="293" t="str">
        <f t="shared" si="315"/>
        <v/>
      </c>
      <c r="AH1439" s="293">
        <f t="shared" si="311"/>
        <v>0</v>
      </c>
      <c r="AI1439" s="292" t="str">
        <f t="shared" si="312"/>
        <v>X</v>
      </c>
    </row>
    <row r="1440" spans="1:35" ht="26.25" x14ac:dyDescent="0.25">
      <c r="A1440"/>
      <c r="B1440">
        <f>TABLA!D1437</f>
        <v>1459</v>
      </c>
      <c r="C1440">
        <f>TABLA!H1437</f>
        <v>10</v>
      </c>
      <c r="D1440" s="165" t="str">
        <f>TABLA!A1437</f>
        <v>F. Ciencias Químicas</v>
      </c>
      <c r="E1440" s="284">
        <f>TABLA!BN1437</f>
        <v>0</v>
      </c>
      <c r="F1440" s="293" t="str">
        <f t="shared" si="314"/>
        <v/>
      </c>
      <c r="G1440" s="293" t="str">
        <f t="shared" si="314"/>
        <v/>
      </c>
      <c r="H1440" s="293" t="str">
        <f t="shared" si="314"/>
        <v/>
      </c>
      <c r="I1440" s="293" t="str">
        <f t="shared" si="314"/>
        <v/>
      </c>
      <c r="J1440" s="293" t="str">
        <f t="shared" si="314"/>
        <v/>
      </c>
      <c r="K1440" s="293" t="str">
        <f t="shared" si="314"/>
        <v/>
      </c>
      <c r="L1440" s="293" t="str">
        <f t="shared" si="314"/>
        <v/>
      </c>
      <c r="M1440" s="293" t="str">
        <f t="shared" si="314"/>
        <v/>
      </c>
      <c r="N1440" s="293" t="str">
        <f t="shared" si="314"/>
        <v/>
      </c>
      <c r="O1440" s="293" t="str">
        <f t="shared" si="314"/>
        <v/>
      </c>
      <c r="P1440" s="293" t="str">
        <f t="shared" si="313"/>
        <v/>
      </c>
      <c r="Q1440" s="293" t="str">
        <f t="shared" si="313"/>
        <v/>
      </c>
      <c r="R1440" s="293" t="str">
        <f t="shared" si="313"/>
        <v/>
      </c>
      <c r="S1440" s="293" t="str">
        <f t="shared" si="313"/>
        <v/>
      </c>
      <c r="T1440" s="293" t="str">
        <f t="shared" si="313"/>
        <v/>
      </c>
      <c r="U1440" s="293" t="str">
        <f t="shared" si="313"/>
        <v/>
      </c>
      <c r="V1440" s="293" t="str">
        <f t="shared" si="313"/>
        <v/>
      </c>
      <c r="W1440" s="293" t="str">
        <f t="shared" si="313"/>
        <v/>
      </c>
      <c r="X1440" s="293" t="str">
        <f t="shared" si="313"/>
        <v/>
      </c>
      <c r="Y1440" s="293" t="str">
        <f t="shared" si="313"/>
        <v/>
      </c>
      <c r="Z1440" s="293" t="str">
        <f t="shared" si="315"/>
        <v/>
      </c>
      <c r="AA1440" s="293" t="str">
        <f t="shared" si="315"/>
        <v/>
      </c>
      <c r="AB1440" s="293" t="str">
        <f t="shared" si="315"/>
        <v/>
      </c>
      <c r="AC1440" s="293" t="str">
        <f t="shared" si="315"/>
        <v/>
      </c>
      <c r="AD1440" s="293" t="str">
        <f t="shared" si="315"/>
        <v/>
      </c>
      <c r="AE1440" s="293" t="str">
        <f t="shared" si="315"/>
        <v/>
      </c>
      <c r="AF1440" s="293" t="str">
        <f t="shared" si="315"/>
        <v/>
      </c>
      <c r="AG1440" s="293" t="str">
        <f t="shared" si="315"/>
        <v/>
      </c>
      <c r="AH1440" s="293">
        <f t="shared" si="311"/>
        <v>0</v>
      </c>
      <c r="AI1440" s="292" t="str">
        <f t="shared" si="312"/>
        <v>X</v>
      </c>
    </row>
    <row r="1441" spans="1:35" ht="39" x14ac:dyDescent="0.25">
      <c r="A1441"/>
      <c r="B1441">
        <f>TABLA!D1438</f>
        <v>1460</v>
      </c>
      <c r="C1441">
        <f>TABLA!H1438</f>
        <v>9</v>
      </c>
      <c r="D1441" s="165" t="str">
        <f>TABLA!A1438</f>
        <v>F. Ciencias Políticas y Sociología</v>
      </c>
      <c r="E1441" s="284">
        <f>TABLA!BN1438</f>
        <v>0</v>
      </c>
      <c r="F1441" s="293" t="str">
        <f t="shared" si="314"/>
        <v/>
      </c>
      <c r="G1441" s="293" t="str">
        <f t="shared" si="314"/>
        <v/>
      </c>
      <c r="H1441" s="293" t="str">
        <f t="shared" si="314"/>
        <v/>
      </c>
      <c r="I1441" s="293" t="str">
        <f t="shared" si="314"/>
        <v/>
      </c>
      <c r="J1441" s="293" t="str">
        <f t="shared" si="314"/>
        <v/>
      </c>
      <c r="K1441" s="293" t="str">
        <f t="shared" si="314"/>
        <v/>
      </c>
      <c r="L1441" s="293" t="str">
        <f t="shared" si="314"/>
        <v/>
      </c>
      <c r="M1441" s="293" t="str">
        <f t="shared" si="314"/>
        <v/>
      </c>
      <c r="N1441" s="293" t="str">
        <f t="shared" si="314"/>
        <v/>
      </c>
      <c r="O1441" s="293" t="str">
        <f t="shared" si="314"/>
        <v/>
      </c>
      <c r="P1441" s="293" t="str">
        <f t="shared" si="313"/>
        <v/>
      </c>
      <c r="Q1441" s="293" t="str">
        <f t="shared" si="313"/>
        <v/>
      </c>
      <c r="R1441" s="293" t="str">
        <f t="shared" si="313"/>
        <v/>
      </c>
      <c r="S1441" s="293" t="str">
        <f t="shared" si="313"/>
        <v/>
      </c>
      <c r="T1441" s="293" t="str">
        <f t="shared" si="313"/>
        <v/>
      </c>
      <c r="U1441" s="293" t="str">
        <f t="shared" si="313"/>
        <v/>
      </c>
      <c r="V1441" s="293" t="str">
        <f t="shared" si="313"/>
        <v/>
      </c>
      <c r="W1441" s="293" t="str">
        <f t="shared" si="313"/>
        <v/>
      </c>
      <c r="X1441" s="293" t="str">
        <f t="shared" si="313"/>
        <v/>
      </c>
      <c r="Y1441" s="293" t="str">
        <f t="shared" si="313"/>
        <v/>
      </c>
      <c r="Z1441" s="293" t="str">
        <f t="shared" si="315"/>
        <v/>
      </c>
      <c r="AA1441" s="293" t="str">
        <f t="shared" si="315"/>
        <v/>
      </c>
      <c r="AB1441" s="293" t="str">
        <f t="shared" si="315"/>
        <v/>
      </c>
      <c r="AC1441" s="293" t="str">
        <f t="shared" si="315"/>
        <v/>
      </c>
      <c r="AD1441" s="293" t="str">
        <f t="shared" si="315"/>
        <v/>
      </c>
      <c r="AE1441" s="293" t="str">
        <f t="shared" si="315"/>
        <v/>
      </c>
      <c r="AF1441" s="293" t="str">
        <f t="shared" si="315"/>
        <v/>
      </c>
      <c r="AG1441" s="293" t="str">
        <f t="shared" si="315"/>
        <v/>
      </c>
      <c r="AH1441" s="293">
        <f t="shared" si="311"/>
        <v>0</v>
      </c>
      <c r="AI1441" s="292" t="str">
        <f t="shared" si="312"/>
        <v>X</v>
      </c>
    </row>
    <row r="1442" spans="1:35" ht="39" x14ac:dyDescent="0.25">
      <c r="A1442"/>
      <c r="B1442">
        <f>TABLA!D1439</f>
        <v>1461</v>
      </c>
      <c r="C1442">
        <f>TABLA!H1439</f>
        <v>9</v>
      </c>
      <c r="D1442" s="165" t="str">
        <f>TABLA!A1439</f>
        <v>F. Ciencias Políticas y Sociología</v>
      </c>
      <c r="E1442" s="284">
        <f>TABLA!BN1439</f>
        <v>0</v>
      </c>
      <c r="F1442" s="293" t="str">
        <f t="shared" si="314"/>
        <v/>
      </c>
      <c r="G1442" s="293" t="str">
        <f t="shared" si="314"/>
        <v/>
      </c>
      <c r="H1442" s="293" t="str">
        <f t="shared" si="314"/>
        <v/>
      </c>
      <c r="I1442" s="293" t="str">
        <f t="shared" si="314"/>
        <v/>
      </c>
      <c r="J1442" s="293" t="str">
        <f t="shared" si="314"/>
        <v/>
      </c>
      <c r="K1442" s="293" t="str">
        <f t="shared" si="314"/>
        <v/>
      </c>
      <c r="L1442" s="293" t="str">
        <f t="shared" si="314"/>
        <v/>
      </c>
      <c r="M1442" s="293" t="str">
        <f t="shared" si="314"/>
        <v/>
      </c>
      <c r="N1442" s="293" t="str">
        <f t="shared" si="314"/>
        <v/>
      </c>
      <c r="O1442" s="293" t="str">
        <f t="shared" si="314"/>
        <v/>
      </c>
      <c r="P1442" s="293" t="str">
        <f t="shared" si="314"/>
        <v/>
      </c>
      <c r="Q1442" s="293" t="str">
        <f t="shared" si="314"/>
        <v/>
      </c>
      <c r="R1442" s="293" t="str">
        <f t="shared" si="314"/>
        <v/>
      </c>
      <c r="S1442" s="293" t="str">
        <f t="shared" si="314"/>
        <v/>
      </c>
      <c r="T1442" s="293" t="str">
        <f t="shared" si="314"/>
        <v/>
      </c>
      <c r="U1442" s="293" t="str">
        <f t="shared" si="314"/>
        <v/>
      </c>
      <c r="V1442" s="293" t="str">
        <f t="shared" ref="P1442:AE1457" si="316">IFERROR((IF(FIND(V$1,$E1442,1)&gt;0,"x")),"")</f>
        <v/>
      </c>
      <c r="W1442" s="293" t="str">
        <f t="shared" si="316"/>
        <v/>
      </c>
      <c r="X1442" s="293" t="str">
        <f t="shared" si="316"/>
        <v/>
      </c>
      <c r="Y1442" s="293" t="str">
        <f t="shared" si="316"/>
        <v/>
      </c>
      <c r="Z1442" s="293" t="str">
        <f t="shared" si="315"/>
        <v/>
      </c>
      <c r="AA1442" s="293" t="str">
        <f t="shared" si="315"/>
        <v/>
      </c>
      <c r="AB1442" s="293" t="str">
        <f t="shared" si="315"/>
        <v/>
      </c>
      <c r="AC1442" s="293" t="str">
        <f t="shared" si="315"/>
        <v/>
      </c>
      <c r="AD1442" s="293" t="str">
        <f t="shared" si="315"/>
        <v/>
      </c>
      <c r="AE1442" s="293" t="str">
        <f t="shared" si="315"/>
        <v/>
      </c>
      <c r="AF1442" s="293" t="str">
        <f t="shared" si="315"/>
        <v/>
      </c>
      <c r="AG1442" s="293" t="str">
        <f t="shared" si="315"/>
        <v/>
      </c>
      <c r="AH1442" s="293">
        <f t="shared" si="311"/>
        <v>0</v>
      </c>
      <c r="AI1442" s="292" t="str">
        <f t="shared" si="312"/>
        <v>X</v>
      </c>
    </row>
    <row r="1443" spans="1:35" ht="39" x14ac:dyDescent="0.25">
      <c r="A1443"/>
      <c r="B1443">
        <f>TABLA!D1440</f>
        <v>1462</v>
      </c>
      <c r="C1443">
        <f>TABLA!H1440</f>
        <v>5</v>
      </c>
      <c r="D1443" s="165" t="str">
        <f>TABLA!A1440</f>
        <v>F. Ciencias Económicas y Empresariales</v>
      </c>
      <c r="E1443" s="284">
        <f>TABLA!BN1440</f>
        <v>0</v>
      </c>
      <c r="F1443" s="293" t="str">
        <f t="shared" ref="F1443:U1458" si="317">IFERROR((IF(FIND(F$1,$E1443,1)&gt;0,"x")),"")</f>
        <v/>
      </c>
      <c r="G1443" s="293" t="str">
        <f t="shared" si="317"/>
        <v/>
      </c>
      <c r="H1443" s="293" t="str">
        <f t="shared" si="317"/>
        <v/>
      </c>
      <c r="I1443" s="293" t="str">
        <f t="shared" si="317"/>
        <v/>
      </c>
      <c r="J1443" s="293" t="str">
        <f t="shared" si="317"/>
        <v/>
      </c>
      <c r="K1443" s="293" t="str">
        <f t="shared" si="317"/>
        <v/>
      </c>
      <c r="L1443" s="293" t="str">
        <f t="shared" si="317"/>
        <v/>
      </c>
      <c r="M1443" s="293" t="str">
        <f t="shared" si="317"/>
        <v/>
      </c>
      <c r="N1443" s="293" t="str">
        <f t="shared" si="317"/>
        <v/>
      </c>
      <c r="O1443" s="293" t="str">
        <f t="shared" si="317"/>
        <v/>
      </c>
      <c r="P1443" s="293" t="str">
        <f t="shared" si="316"/>
        <v/>
      </c>
      <c r="Q1443" s="293" t="str">
        <f t="shared" si="316"/>
        <v/>
      </c>
      <c r="R1443" s="293" t="str">
        <f t="shared" si="316"/>
        <v/>
      </c>
      <c r="S1443" s="293" t="str">
        <f t="shared" si="316"/>
        <v/>
      </c>
      <c r="T1443" s="293" t="str">
        <f t="shared" si="316"/>
        <v/>
      </c>
      <c r="U1443" s="293" t="str">
        <f t="shared" si="316"/>
        <v/>
      </c>
      <c r="V1443" s="293" t="str">
        <f t="shared" si="316"/>
        <v/>
      </c>
      <c r="W1443" s="293" t="str">
        <f t="shared" si="316"/>
        <v/>
      </c>
      <c r="X1443" s="293" t="str">
        <f t="shared" si="316"/>
        <v/>
      </c>
      <c r="Y1443" s="293" t="str">
        <f t="shared" si="316"/>
        <v/>
      </c>
      <c r="Z1443" s="293" t="str">
        <f t="shared" si="316"/>
        <v/>
      </c>
      <c r="AA1443" s="293" t="str">
        <f t="shared" si="316"/>
        <v/>
      </c>
      <c r="AB1443" s="293" t="str">
        <f t="shared" si="316"/>
        <v/>
      </c>
      <c r="AC1443" s="293" t="str">
        <f t="shared" si="316"/>
        <v/>
      </c>
      <c r="AD1443" s="293" t="str">
        <f t="shared" si="316"/>
        <v/>
      </c>
      <c r="AE1443" s="293" t="str">
        <f t="shared" si="316"/>
        <v/>
      </c>
      <c r="AF1443" s="293" t="str">
        <f t="shared" ref="Z1443:AG1458" si="318">IFERROR((IF(FIND(AF$1,$E1443,1)&gt;0,"x")),"")</f>
        <v/>
      </c>
      <c r="AG1443" s="293" t="str">
        <f t="shared" si="318"/>
        <v/>
      </c>
      <c r="AH1443" s="293">
        <f t="shared" si="311"/>
        <v>0</v>
      </c>
      <c r="AI1443" s="292" t="str">
        <f t="shared" si="312"/>
        <v>X</v>
      </c>
    </row>
    <row r="1444" spans="1:35" ht="15.75" x14ac:dyDescent="0.25">
      <c r="A1444"/>
      <c r="B1444">
        <f>TABLA!D1441</f>
        <v>1463</v>
      </c>
      <c r="C1444">
        <f>TABLA!H1441</f>
        <v>19</v>
      </c>
      <c r="D1444" s="284" t="str">
        <f>TABLA!A1441</f>
        <v>F. Odontología</v>
      </c>
      <c r="E1444" s="284">
        <f>TABLA!BN1441</f>
        <v>0</v>
      </c>
      <c r="F1444" s="293" t="str">
        <f t="shared" si="317"/>
        <v/>
      </c>
      <c r="G1444" s="293" t="str">
        <f t="shared" si="317"/>
        <v/>
      </c>
      <c r="H1444" s="293" t="str">
        <f t="shared" si="317"/>
        <v/>
      </c>
      <c r="I1444" s="293" t="str">
        <f t="shared" si="317"/>
        <v/>
      </c>
      <c r="J1444" s="293" t="str">
        <f t="shared" si="317"/>
        <v/>
      </c>
      <c r="K1444" s="293" t="str">
        <f t="shared" si="317"/>
        <v/>
      </c>
      <c r="L1444" s="293" t="str">
        <f t="shared" si="317"/>
        <v/>
      </c>
      <c r="M1444" s="293" t="str">
        <f t="shared" si="317"/>
        <v/>
      </c>
      <c r="N1444" s="293" t="str">
        <f t="shared" si="317"/>
        <v/>
      </c>
      <c r="O1444" s="293" t="str">
        <f t="shared" si="317"/>
        <v/>
      </c>
      <c r="P1444" s="293" t="str">
        <f t="shared" si="316"/>
        <v/>
      </c>
      <c r="Q1444" s="293" t="str">
        <f t="shared" si="316"/>
        <v/>
      </c>
      <c r="R1444" s="293" t="str">
        <f t="shared" si="316"/>
        <v/>
      </c>
      <c r="S1444" s="293" t="str">
        <f t="shared" si="316"/>
        <v/>
      </c>
      <c r="T1444" s="293" t="str">
        <f t="shared" si="316"/>
        <v/>
      </c>
      <c r="U1444" s="293" t="str">
        <f t="shared" si="316"/>
        <v/>
      </c>
      <c r="V1444" s="293" t="str">
        <f t="shared" si="316"/>
        <v/>
      </c>
      <c r="W1444" s="293" t="str">
        <f t="shared" si="316"/>
        <v/>
      </c>
      <c r="X1444" s="293" t="str">
        <f t="shared" si="316"/>
        <v/>
      </c>
      <c r="Y1444" s="293" t="str">
        <f t="shared" si="316"/>
        <v/>
      </c>
      <c r="Z1444" s="293" t="str">
        <f t="shared" si="318"/>
        <v/>
      </c>
      <c r="AA1444" s="293" t="str">
        <f t="shared" si="318"/>
        <v/>
      </c>
      <c r="AB1444" s="293" t="str">
        <f t="shared" si="318"/>
        <v/>
      </c>
      <c r="AC1444" s="293" t="str">
        <f t="shared" si="318"/>
        <v/>
      </c>
      <c r="AD1444" s="293" t="str">
        <f t="shared" si="318"/>
        <v/>
      </c>
      <c r="AE1444" s="293" t="str">
        <f t="shared" si="318"/>
        <v/>
      </c>
      <c r="AF1444" s="293" t="str">
        <f t="shared" si="318"/>
        <v/>
      </c>
      <c r="AG1444" s="293" t="str">
        <f t="shared" si="318"/>
        <v/>
      </c>
      <c r="AH1444" s="293">
        <f t="shared" si="311"/>
        <v>0</v>
      </c>
      <c r="AI1444" s="292" t="str">
        <f t="shared" si="312"/>
        <v>X</v>
      </c>
    </row>
    <row r="1445" spans="1:35" ht="15.75" x14ac:dyDescent="0.25">
      <c r="A1445"/>
      <c r="B1445">
        <f>TABLA!D1442</f>
        <v>1464</v>
      </c>
      <c r="C1445">
        <f>TABLA!H1442</f>
        <v>14</v>
      </c>
      <c r="D1445" s="165" t="str">
        <f>TABLA!A1442</f>
        <v>F. Filología</v>
      </c>
      <c r="E1445" s="284">
        <f>TABLA!BN1442</f>
        <v>0</v>
      </c>
      <c r="F1445" s="293" t="str">
        <f t="shared" si="317"/>
        <v/>
      </c>
      <c r="G1445" s="293" t="str">
        <f t="shared" si="317"/>
        <v/>
      </c>
      <c r="H1445" s="293" t="str">
        <f t="shared" si="317"/>
        <v/>
      </c>
      <c r="I1445" s="293" t="str">
        <f t="shared" si="317"/>
        <v/>
      </c>
      <c r="J1445" s="293" t="str">
        <f t="shared" si="317"/>
        <v/>
      </c>
      <c r="K1445" s="293" t="str">
        <f t="shared" si="317"/>
        <v/>
      </c>
      <c r="L1445" s="293" t="str">
        <f t="shared" si="317"/>
        <v/>
      </c>
      <c r="M1445" s="293" t="str">
        <f t="shared" si="317"/>
        <v/>
      </c>
      <c r="N1445" s="293" t="str">
        <f t="shared" si="317"/>
        <v/>
      </c>
      <c r="O1445" s="293" t="str">
        <f t="shared" si="317"/>
        <v/>
      </c>
      <c r="P1445" s="293" t="str">
        <f t="shared" si="316"/>
        <v/>
      </c>
      <c r="Q1445" s="293" t="str">
        <f t="shared" si="316"/>
        <v/>
      </c>
      <c r="R1445" s="293" t="str">
        <f t="shared" si="316"/>
        <v/>
      </c>
      <c r="S1445" s="293" t="str">
        <f t="shared" si="316"/>
        <v/>
      </c>
      <c r="T1445" s="293" t="str">
        <f t="shared" si="316"/>
        <v/>
      </c>
      <c r="U1445" s="293" t="str">
        <f t="shared" si="316"/>
        <v/>
      </c>
      <c r="V1445" s="293" t="str">
        <f t="shared" si="316"/>
        <v/>
      </c>
      <c r="W1445" s="293" t="str">
        <f t="shared" si="316"/>
        <v/>
      </c>
      <c r="X1445" s="293" t="str">
        <f t="shared" si="316"/>
        <v/>
      </c>
      <c r="Y1445" s="293" t="str">
        <f t="shared" si="316"/>
        <v/>
      </c>
      <c r="Z1445" s="293" t="str">
        <f t="shared" si="318"/>
        <v/>
      </c>
      <c r="AA1445" s="293" t="str">
        <f t="shared" si="318"/>
        <v/>
      </c>
      <c r="AB1445" s="293" t="str">
        <f t="shared" si="318"/>
        <v/>
      </c>
      <c r="AC1445" s="293" t="str">
        <f t="shared" si="318"/>
        <v/>
      </c>
      <c r="AD1445" s="293" t="str">
        <f t="shared" si="318"/>
        <v/>
      </c>
      <c r="AE1445" s="293" t="str">
        <f t="shared" si="318"/>
        <v/>
      </c>
      <c r="AF1445" s="293" t="str">
        <f t="shared" si="318"/>
        <v/>
      </c>
      <c r="AG1445" s="293" t="str">
        <f t="shared" si="318"/>
        <v/>
      </c>
      <c r="AH1445" s="293">
        <f t="shared" si="311"/>
        <v>0</v>
      </c>
      <c r="AI1445" s="292" t="str">
        <f t="shared" si="312"/>
        <v>X</v>
      </c>
    </row>
    <row r="1446" spans="1:35" ht="15.75" x14ac:dyDescent="0.25">
      <c r="A1446"/>
      <c r="B1446">
        <f>TABLA!D1443</f>
        <v>1465</v>
      </c>
      <c r="C1446">
        <f>TABLA!H1443</f>
        <v>11</v>
      </c>
      <c r="D1446" s="284" t="str">
        <f>TABLA!A1443</f>
        <v>F. Derecho</v>
      </c>
      <c r="E1446" s="284">
        <f>TABLA!BN1443</f>
        <v>0</v>
      </c>
      <c r="F1446" s="293" t="str">
        <f t="shared" si="317"/>
        <v/>
      </c>
      <c r="G1446" s="293" t="str">
        <f t="shared" si="317"/>
        <v/>
      </c>
      <c r="H1446" s="293" t="str">
        <f t="shared" si="317"/>
        <v/>
      </c>
      <c r="I1446" s="293" t="str">
        <f t="shared" si="317"/>
        <v/>
      </c>
      <c r="J1446" s="293" t="str">
        <f t="shared" si="317"/>
        <v/>
      </c>
      <c r="K1446" s="293" t="str">
        <f t="shared" si="317"/>
        <v/>
      </c>
      <c r="L1446" s="293" t="str">
        <f t="shared" si="317"/>
        <v/>
      </c>
      <c r="M1446" s="293" t="str">
        <f t="shared" si="317"/>
        <v/>
      </c>
      <c r="N1446" s="293" t="str">
        <f t="shared" si="317"/>
        <v/>
      </c>
      <c r="O1446" s="293" t="str">
        <f t="shared" si="317"/>
        <v/>
      </c>
      <c r="P1446" s="293" t="str">
        <f t="shared" si="316"/>
        <v/>
      </c>
      <c r="Q1446" s="293" t="str">
        <f t="shared" si="316"/>
        <v/>
      </c>
      <c r="R1446" s="293" t="str">
        <f t="shared" si="316"/>
        <v/>
      </c>
      <c r="S1446" s="293" t="str">
        <f t="shared" si="316"/>
        <v/>
      </c>
      <c r="T1446" s="293" t="str">
        <f t="shared" si="316"/>
        <v/>
      </c>
      <c r="U1446" s="293" t="str">
        <f t="shared" si="316"/>
        <v/>
      </c>
      <c r="V1446" s="293" t="str">
        <f t="shared" si="316"/>
        <v/>
      </c>
      <c r="W1446" s="293" t="str">
        <f t="shared" si="316"/>
        <v/>
      </c>
      <c r="X1446" s="293" t="str">
        <f t="shared" si="316"/>
        <v/>
      </c>
      <c r="Y1446" s="293" t="str">
        <f t="shared" si="316"/>
        <v/>
      </c>
      <c r="Z1446" s="293" t="str">
        <f t="shared" si="318"/>
        <v/>
      </c>
      <c r="AA1446" s="293" t="str">
        <f t="shared" si="318"/>
        <v/>
      </c>
      <c r="AB1446" s="293" t="str">
        <f t="shared" si="318"/>
        <v/>
      </c>
      <c r="AC1446" s="293" t="str">
        <f t="shared" si="318"/>
        <v/>
      </c>
      <c r="AD1446" s="293" t="str">
        <f t="shared" si="318"/>
        <v/>
      </c>
      <c r="AE1446" s="293" t="str">
        <f t="shared" si="318"/>
        <v/>
      </c>
      <c r="AF1446" s="293" t="str">
        <f t="shared" si="318"/>
        <v/>
      </c>
      <c r="AG1446" s="293" t="str">
        <f t="shared" si="318"/>
        <v/>
      </c>
      <c r="AH1446" s="293">
        <f t="shared" si="311"/>
        <v>0</v>
      </c>
      <c r="AI1446" s="292" t="str">
        <f t="shared" si="312"/>
        <v>X</v>
      </c>
    </row>
    <row r="1447" spans="1:35" ht="15.75" x14ac:dyDescent="0.25">
      <c r="A1447"/>
      <c r="B1447">
        <f>TABLA!D1444</f>
        <v>1466</v>
      </c>
      <c r="C1447">
        <f>TABLA!H1444</f>
        <v>0</v>
      </c>
      <c r="D1447" s="284" t="str">
        <f>TABLA!A1444</f>
        <v>N/C</v>
      </c>
      <c r="E1447" s="284">
        <f>TABLA!BN1444</f>
        <v>0</v>
      </c>
      <c r="F1447" s="293" t="str">
        <f t="shared" si="317"/>
        <v/>
      </c>
      <c r="G1447" s="293" t="str">
        <f t="shared" si="317"/>
        <v/>
      </c>
      <c r="H1447" s="293" t="str">
        <f t="shared" si="317"/>
        <v/>
      </c>
      <c r="I1447" s="293" t="str">
        <f t="shared" si="317"/>
        <v/>
      </c>
      <c r="J1447" s="293" t="str">
        <f t="shared" si="317"/>
        <v/>
      </c>
      <c r="K1447" s="293" t="str">
        <f t="shared" si="317"/>
        <v/>
      </c>
      <c r="L1447" s="293" t="str">
        <f t="shared" si="317"/>
        <v/>
      </c>
      <c r="M1447" s="293" t="str">
        <f t="shared" si="317"/>
        <v/>
      </c>
      <c r="N1447" s="293" t="str">
        <f t="shared" si="317"/>
        <v/>
      </c>
      <c r="O1447" s="293" t="str">
        <f t="shared" si="317"/>
        <v/>
      </c>
      <c r="P1447" s="293" t="str">
        <f t="shared" si="316"/>
        <v/>
      </c>
      <c r="Q1447" s="293" t="str">
        <f t="shared" si="316"/>
        <v/>
      </c>
      <c r="R1447" s="293" t="str">
        <f t="shared" si="316"/>
        <v/>
      </c>
      <c r="S1447" s="293" t="str">
        <f t="shared" si="316"/>
        <v/>
      </c>
      <c r="T1447" s="293" t="str">
        <f t="shared" si="316"/>
        <v/>
      </c>
      <c r="U1447" s="293" t="str">
        <f t="shared" si="316"/>
        <v/>
      </c>
      <c r="V1447" s="293" t="str">
        <f t="shared" si="316"/>
        <v/>
      </c>
      <c r="W1447" s="293" t="str">
        <f t="shared" si="316"/>
        <v/>
      </c>
      <c r="X1447" s="293" t="str">
        <f t="shared" si="316"/>
        <v/>
      </c>
      <c r="Y1447" s="293" t="str">
        <f t="shared" si="316"/>
        <v/>
      </c>
      <c r="Z1447" s="293" t="str">
        <f t="shared" si="318"/>
        <v/>
      </c>
      <c r="AA1447" s="293" t="str">
        <f t="shared" si="318"/>
        <v/>
      </c>
      <c r="AB1447" s="293" t="str">
        <f t="shared" si="318"/>
        <v/>
      </c>
      <c r="AC1447" s="293" t="str">
        <f t="shared" si="318"/>
        <v/>
      </c>
      <c r="AD1447" s="293" t="str">
        <f t="shared" si="318"/>
        <v/>
      </c>
      <c r="AE1447" s="293" t="str">
        <f t="shared" si="318"/>
        <v/>
      </c>
      <c r="AF1447" s="293" t="str">
        <f t="shared" si="318"/>
        <v/>
      </c>
      <c r="AG1447" s="293" t="str">
        <f t="shared" si="318"/>
        <v/>
      </c>
      <c r="AH1447" s="293">
        <f t="shared" si="311"/>
        <v>0</v>
      </c>
      <c r="AI1447" s="292" t="str">
        <f t="shared" si="312"/>
        <v>X</v>
      </c>
    </row>
    <row r="1448" spans="1:35" ht="15.75" x14ac:dyDescent="0.25">
      <c r="A1448"/>
      <c r="B1448">
        <f>TABLA!D1445</f>
        <v>1467</v>
      </c>
      <c r="C1448">
        <f>TABLA!H1445</f>
        <v>18</v>
      </c>
      <c r="D1448" s="284" t="str">
        <f>TABLA!A1445</f>
        <v>F. Medicina</v>
      </c>
      <c r="E1448" s="284">
        <f>TABLA!BN1445</f>
        <v>0</v>
      </c>
      <c r="F1448" s="293" t="str">
        <f t="shared" si="317"/>
        <v/>
      </c>
      <c r="G1448" s="293" t="str">
        <f t="shared" si="317"/>
        <v/>
      </c>
      <c r="H1448" s="293" t="str">
        <f t="shared" si="317"/>
        <v/>
      </c>
      <c r="I1448" s="293" t="str">
        <f t="shared" si="317"/>
        <v/>
      </c>
      <c r="J1448" s="293" t="str">
        <f t="shared" si="317"/>
        <v/>
      </c>
      <c r="K1448" s="293" t="str">
        <f t="shared" si="317"/>
        <v/>
      </c>
      <c r="L1448" s="293" t="str">
        <f t="shared" si="317"/>
        <v/>
      </c>
      <c r="M1448" s="293" t="str">
        <f t="shared" si="317"/>
        <v/>
      </c>
      <c r="N1448" s="293" t="str">
        <f t="shared" si="317"/>
        <v/>
      </c>
      <c r="O1448" s="293" t="str">
        <f t="shared" si="317"/>
        <v/>
      </c>
      <c r="P1448" s="293" t="str">
        <f t="shared" si="316"/>
        <v/>
      </c>
      <c r="Q1448" s="293" t="str">
        <f t="shared" si="316"/>
        <v/>
      </c>
      <c r="R1448" s="293" t="str">
        <f t="shared" si="316"/>
        <v/>
      </c>
      <c r="S1448" s="293" t="str">
        <f t="shared" si="316"/>
        <v/>
      </c>
      <c r="T1448" s="293" t="str">
        <f t="shared" si="316"/>
        <v/>
      </c>
      <c r="U1448" s="293" t="str">
        <f t="shared" si="316"/>
        <v/>
      </c>
      <c r="V1448" s="293" t="str">
        <f t="shared" si="316"/>
        <v/>
      </c>
      <c r="W1448" s="293" t="str">
        <f t="shared" si="316"/>
        <v/>
      </c>
      <c r="X1448" s="293" t="str">
        <f t="shared" si="316"/>
        <v/>
      </c>
      <c r="Y1448" s="293" t="str">
        <f t="shared" si="316"/>
        <v/>
      </c>
      <c r="Z1448" s="293" t="str">
        <f t="shared" si="318"/>
        <v/>
      </c>
      <c r="AA1448" s="293" t="str">
        <f t="shared" si="318"/>
        <v/>
      </c>
      <c r="AB1448" s="293" t="str">
        <f t="shared" si="318"/>
        <v/>
      </c>
      <c r="AC1448" s="293" t="str">
        <f t="shared" si="318"/>
        <v/>
      </c>
      <c r="AD1448" s="293" t="str">
        <f t="shared" si="318"/>
        <v/>
      </c>
      <c r="AE1448" s="293" t="str">
        <f t="shared" si="318"/>
        <v/>
      </c>
      <c r="AF1448" s="293" t="str">
        <f t="shared" si="318"/>
        <v/>
      </c>
      <c r="AG1448" s="293" t="str">
        <f t="shared" si="318"/>
        <v/>
      </c>
      <c r="AH1448" s="293">
        <f t="shared" si="311"/>
        <v>0</v>
      </c>
      <c r="AI1448" s="292" t="str">
        <f t="shared" si="312"/>
        <v>X</v>
      </c>
    </row>
    <row r="1449" spans="1:35" ht="51" x14ac:dyDescent="0.25">
      <c r="A1449"/>
      <c r="B1449">
        <f>TABLA!D1446</f>
        <v>1468</v>
      </c>
      <c r="C1449">
        <f>TABLA!H1446</f>
        <v>12</v>
      </c>
      <c r="D1449" s="284" t="str">
        <f>TABLA!A1446</f>
        <v>F. Educación - Centro de Formación del Profesorado</v>
      </c>
      <c r="E1449" s="284" t="str">
        <f>TABLA!BN1446</f>
        <v>pongan medidas para evitar robos en la medida de lo posible</v>
      </c>
      <c r="F1449" s="293" t="str">
        <f t="shared" si="317"/>
        <v/>
      </c>
      <c r="G1449" s="293" t="str">
        <f t="shared" si="317"/>
        <v/>
      </c>
      <c r="H1449" s="293" t="str">
        <f t="shared" si="317"/>
        <v/>
      </c>
      <c r="I1449" s="293" t="str">
        <f t="shared" si="317"/>
        <v/>
      </c>
      <c r="J1449" s="293" t="str">
        <f t="shared" si="317"/>
        <v/>
      </c>
      <c r="K1449" s="293" t="str">
        <f t="shared" si="317"/>
        <v/>
      </c>
      <c r="L1449" s="293" t="str">
        <f t="shared" si="317"/>
        <v/>
      </c>
      <c r="M1449" s="293" t="str">
        <f t="shared" si="317"/>
        <v/>
      </c>
      <c r="N1449" s="293" t="str">
        <f t="shared" si="317"/>
        <v/>
      </c>
      <c r="O1449" s="293" t="str">
        <f t="shared" si="317"/>
        <v/>
      </c>
      <c r="P1449" s="293" t="str">
        <f t="shared" si="316"/>
        <v/>
      </c>
      <c r="Q1449" s="293" t="str">
        <f t="shared" si="316"/>
        <v/>
      </c>
      <c r="R1449" s="293" t="str">
        <f t="shared" si="316"/>
        <v/>
      </c>
      <c r="S1449" s="293" t="str">
        <f t="shared" si="316"/>
        <v/>
      </c>
      <c r="T1449" s="293" t="str">
        <f t="shared" si="316"/>
        <v/>
      </c>
      <c r="U1449" s="293" t="str">
        <f t="shared" si="316"/>
        <v/>
      </c>
      <c r="V1449" s="293" t="str">
        <f t="shared" si="316"/>
        <v/>
      </c>
      <c r="W1449" s="293" t="str">
        <f t="shared" si="316"/>
        <v/>
      </c>
      <c r="X1449" s="293" t="str">
        <f t="shared" si="316"/>
        <v/>
      </c>
      <c r="Y1449" s="293" t="str">
        <f t="shared" si="316"/>
        <v/>
      </c>
      <c r="Z1449" s="293" t="str">
        <f t="shared" si="318"/>
        <v/>
      </c>
      <c r="AA1449" s="293" t="str">
        <f t="shared" si="318"/>
        <v/>
      </c>
      <c r="AB1449" s="293" t="str">
        <f t="shared" si="318"/>
        <v/>
      </c>
      <c r="AC1449" s="293" t="str">
        <f t="shared" si="318"/>
        <v/>
      </c>
      <c r="AD1449" s="293" t="str">
        <f t="shared" si="318"/>
        <v/>
      </c>
      <c r="AE1449" s="293" t="str">
        <f t="shared" si="318"/>
        <v/>
      </c>
      <c r="AF1449" s="293" t="str">
        <f t="shared" si="318"/>
        <v/>
      </c>
      <c r="AG1449" s="293" t="str">
        <f t="shared" si="318"/>
        <v/>
      </c>
      <c r="AH1449" s="293">
        <f t="shared" si="311"/>
        <v>0</v>
      </c>
      <c r="AI1449" s="292">
        <f t="shared" si="312"/>
        <v>1</v>
      </c>
    </row>
    <row r="1450" spans="1:35" ht="26.25" x14ac:dyDescent="0.25">
      <c r="A1450"/>
      <c r="B1450">
        <f>TABLA!D1447</f>
        <v>1469</v>
      </c>
      <c r="C1450">
        <f>TABLA!H1447</f>
        <v>16</v>
      </c>
      <c r="D1450" s="165" t="str">
        <f>TABLA!A1447</f>
        <v>F. Geografía e Historia</v>
      </c>
      <c r="E1450" s="284" t="str">
        <f>TABLA!BN1447</f>
        <v>La página web de la biblioteca solo ha empeorado, es difícil reservar libros y el personal no está formado para la actualización de la web. Hay pocos libros de bibliografía básica en las bibliotecas de las facultades.</v>
      </c>
      <c r="F1450" s="293" t="str">
        <f t="shared" si="317"/>
        <v/>
      </c>
      <c r="G1450" s="293" t="str">
        <f t="shared" si="317"/>
        <v/>
      </c>
      <c r="H1450" s="293" t="str">
        <f t="shared" si="317"/>
        <v/>
      </c>
      <c r="I1450" s="293" t="str">
        <f t="shared" si="317"/>
        <v/>
      </c>
      <c r="J1450" s="293" t="str">
        <f t="shared" si="317"/>
        <v/>
      </c>
      <c r="K1450" s="293" t="str">
        <f t="shared" si="317"/>
        <v/>
      </c>
      <c r="L1450" s="293" t="str">
        <f t="shared" si="317"/>
        <v/>
      </c>
      <c r="M1450" s="293" t="str">
        <f t="shared" si="317"/>
        <v/>
      </c>
      <c r="N1450" s="293" t="str">
        <f t="shared" si="317"/>
        <v/>
      </c>
      <c r="O1450" s="293" t="str">
        <f t="shared" si="317"/>
        <v/>
      </c>
      <c r="P1450" s="293" t="str">
        <f t="shared" si="316"/>
        <v/>
      </c>
      <c r="Q1450" s="293" t="str">
        <f t="shared" si="316"/>
        <v/>
      </c>
      <c r="R1450" s="293" t="str">
        <f t="shared" si="316"/>
        <v/>
      </c>
      <c r="S1450" s="293" t="str">
        <f t="shared" si="316"/>
        <v/>
      </c>
      <c r="T1450" s="293" t="str">
        <f t="shared" si="316"/>
        <v/>
      </c>
      <c r="U1450" s="293" t="str">
        <f t="shared" si="316"/>
        <v/>
      </c>
      <c r="V1450" s="293" t="str">
        <f t="shared" si="316"/>
        <v/>
      </c>
      <c r="W1450" s="293" t="str">
        <f t="shared" si="316"/>
        <v/>
      </c>
      <c r="X1450" s="293" t="str">
        <f t="shared" si="316"/>
        <v/>
      </c>
      <c r="Y1450" s="293" t="str">
        <f t="shared" si="316"/>
        <v/>
      </c>
      <c r="Z1450" s="293" t="str">
        <f t="shared" si="318"/>
        <v/>
      </c>
      <c r="AA1450" s="293" t="str">
        <f t="shared" si="318"/>
        <v>x</v>
      </c>
      <c r="AB1450" s="293" t="str">
        <f t="shared" si="318"/>
        <v/>
      </c>
      <c r="AC1450" s="293" t="str">
        <f t="shared" si="318"/>
        <v/>
      </c>
      <c r="AD1450" s="293" t="str">
        <f t="shared" si="318"/>
        <v/>
      </c>
      <c r="AE1450" s="293" t="str">
        <f t="shared" si="318"/>
        <v/>
      </c>
      <c r="AF1450" s="293" t="str">
        <f t="shared" si="318"/>
        <v>x</v>
      </c>
      <c r="AG1450" s="293" t="str">
        <f t="shared" si="318"/>
        <v/>
      </c>
      <c r="AH1450" s="293">
        <f t="shared" si="311"/>
        <v>2</v>
      </c>
      <c r="AI1450" s="292">
        <f t="shared" si="312"/>
        <v>1</v>
      </c>
    </row>
    <row r="1451" spans="1:35" ht="38.25" x14ac:dyDescent="0.25">
      <c r="A1451"/>
      <c r="B1451">
        <f>TABLA!D1448</f>
        <v>1470</v>
      </c>
      <c r="C1451">
        <f>TABLA!H1448</f>
        <v>20</v>
      </c>
      <c r="D1451" s="165" t="str">
        <f>TABLA!A1448</f>
        <v>F. Psicología</v>
      </c>
      <c r="E1451" s="284" t="str">
        <f>TABLA!BN1448</f>
        <v>No he realizado cursos formativos de forma presencial porque por regla general coinciden con horarios de clase. He intentado realizar cursos online pero no he sido capaz de entender el funcionamiento.&lt;br&gt;No puedo evaluar la evolución del servicio en los dos últimos años, porque este es el primer año que utilizo las bibliotecas de la UCM.</v>
      </c>
      <c r="F1451" s="293" t="str">
        <f t="shared" si="317"/>
        <v/>
      </c>
      <c r="G1451" s="293" t="str">
        <f t="shared" si="317"/>
        <v/>
      </c>
      <c r="H1451" s="293" t="str">
        <f t="shared" si="317"/>
        <v/>
      </c>
      <c r="I1451" s="293" t="str">
        <f t="shared" si="317"/>
        <v/>
      </c>
      <c r="J1451" s="293" t="str">
        <f t="shared" si="317"/>
        <v/>
      </c>
      <c r="K1451" s="293" t="str">
        <f t="shared" si="317"/>
        <v/>
      </c>
      <c r="L1451" s="293" t="str">
        <f t="shared" si="317"/>
        <v/>
      </c>
      <c r="M1451" s="293" t="str">
        <f t="shared" si="317"/>
        <v/>
      </c>
      <c r="N1451" s="293" t="str">
        <f t="shared" si="317"/>
        <v/>
      </c>
      <c r="O1451" s="293" t="str">
        <f t="shared" si="317"/>
        <v/>
      </c>
      <c r="P1451" s="293" t="str">
        <f t="shared" si="316"/>
        <v>x</v>
      </c>
      <c r="Q1451" s="293" t="str">
        <f t="shared" si="316"/>
        <v/>
      </c>
      <c r="R1451" s="293" t="str">
        <f t="shared" si="316"/>
        <v/>
      </c>
      <c r="S1451" s="293" t="str">
        <f t="shared" si="316"/>
        <v/>
      </c>
      <c r="T1451" s="293" t="str">
        <f t="shared" si="316"/>
        <v/>
      </c>
      <c r="U1451" s="293" t="str">
        <f t="shared" si="316"/>
        <v/>
      </c>
      <c r="V1451" s="293" t="str">
        <f t="shared" si="316"/>
        <v/>
      </c>
      <c r="W1451" s="293" t="str">
        <f t="shared" si="316"/>
        <v/>
      </c>
      <c r="X1451" s="293" t="str">
        <f t="shared" si="316"/>
        <v/>
      </c>
      <c r="Y1451" s="293" t="str">
        <f t="shared" si="316"/>
        <v/>
      </c>
      <c r="Z1451" s="293" t="str">
        <f t="shared" si="318"/>
        <v/>
      </c>
      <c r="AA1451" s="293" t="str">
        <f t="shared" si="318"/>
        <v/>
      </c>
      <c r="AB1451" s="293" t="str">
        <f t="shared" si="318"/>
        <v/>
      </c>
      <c r="AC1451" s="293" t="str">
        <f t="shared" si="318"/>
        <v/>
      </c>
      <c r="AD1451" s="293" t="str">
        <f t="shared" si="318"/>
        <v/>
      </c>
      <c r="AE1451" s="293" t="str">
        <f t="shared" si="318"/>
        <v>x</v>
      </c>
      <c r="AF1451" s="293" t="str">
        <f t="shared" si="318"/>
        <v/>
      </c>
      <c r="AG1451" s="293" t="str">
        <f t="shared" si="318"/>
        <v/>
      </c>
      <c r="AH1451" s="293">
        <f t="shared" si="311"/>
        <v>2</v>
      </c>
      <c r="AI1451" s="292">
        <f t="shared" si="312"/>
        <v>1</v>
      </c>
    </row>
    <row r="1452" spans="1:35" ht="38.25" x14ac:dyDescent="0.25">
      <c r="A1452"/>
      <c r="B1452">
        <f>TABLA!D1449</f>
        <v>1471</v>
      </c>
      <c r="C1452">
        <f>TABLA!H1449</f>
        <v>9</v>
      </c>
      <c r="D1452" s="284" t="str">
        <f>TABLA!A1449</f>
        <v>F. Ciencias Políticas y Sociología</v>
      </c>
      <c r="E1452" s="284" t="str">
        <f>TABLA!BN1449</f>
        <v xml:space="preserve">No se debería haber ampliado la biblioteca de la Facultad de Ciencias Políticas y Sociología a costa de acabar con un espacio de convivencia comunitaria como era el pasillo aledaño. </v>
      </c>
      <c r="F1452" s="293" t="str">
        <f t="shared" si="317"/>
        <v/>
      </c>
      <c r="G1452" s="293" t="str">
        <f t="shared" si="317"/>
        <v/>
      </c>
      <c r="H1452" s="293" t="str">
        <f t="shared" si="317"/>
        <v/>
      </c>
      <c r="I1452" s="293" t="str">
        <f t="shared" si="317"/>
        <v/>
      </c>
      <c r="J1452" s="293" t="str">
        <f t="shared" si="317"/>
        <v/>
      </c>
      <c r="K1452" s="293" t="str">
        <f t="shared" si="317"/>
        <v/>
      </c>
      <c r="L1452" s="293" t="str">
        <f t="shared" si="317"/>
        <v/>
      </c>
      <c r="M1452" s="293" t="str">
        <f t="shared" si="317"/>
        <v/>
      </c>
      <c r="N1452" s="293" t="str">
        <f t="shared" si="317"/>
        <v/>
      </c>
      <c r="O1452" s="293" t="str">
        <f t="shared" si="317"/>
        <v/>
      </c>
      <c r="P1452" s="293" t="str">
        <f t="shared" si="316"/>
        <v/>
      </c>
      <c r="Q1452" s="293" t="str">
        <f t="shared" si="316"/>
        <v/>
      </c>
      <c r="R1452" s="293" t="str">
        <f t="shared" si="316"/>
        <v/>
      </c>
      <c r="S1452" s="293" t="str">
        <f t="shared" si="316"/>
        <v/>
      </c>
      <c r="T1452" s="293" t="str">
        <f t="shared" si="316"/>
        <v/>
      </c>
      <c r="U1452" s="293" t="str">
        <f t="shared" si="316"/>
        <v/>
      </c>
      <c r="V1452" s="293" t="str">
        <f t="shared" si="316"/>
        <v/>
      </c>
      <c r="W1452" s="293" t="str">
        <f t="shared" si="316"/>
        <v>x</v>
      </c>
      <c r="X1452" s="293" t="str">
        <f t="shared" si="316"/>
        <v/>
      </c>
      <c r="Y1452" s="293" t="str">
        <f t="shared" si="316"/>
        <v/>
      </c>
      <c r="Z1452" s="293" t="str">
        <f t="shared" si="318"/>
        <v/>
      </c>
      <c r="AA1452" s="293" t="str">
        <f t="shared" si="318"/>
        <v/>
      </c>
      <c r="AB1452" s="293" t="str">
        <f t="shared" si="318"/>
        <v/>
      </c>
      <c r="AC1452" s="293" t="str">
        <f t="shared" si="318"/>
        <v/>
      </c>
      <c r="AD1452" s="293" t="str">
        <f t="shared" si="318"/>
        <v/>
      </c>
      <c r="AE1452" s="293" t="str">
        <f t="shared" si="318"/>
        <v/>
      </c>
      <c r="AF1452" s="293" t="str">
        <f t="shared" si="318"/>
        <v/>
      </c>
      <c r="AG1452" s="293" t="str">
        <f t="shared" si="318"/>
        <v/>
      </c>
      <c r="AH1452" s="293">
        <f t="shared" si="311"/>
        <v>1</v>
      </c>
      <c r="AI1452" s="292">
        <f t="shared" si="312"/>
        <v>1</v>
      </c>
    </row>
    <row r="1453" spans="1:35" ht="39" x14ac:dyDescent="0.25">
      <c r="A1453" s="3"/>
      <c r="B1453">
        <f>TABLA!D1450</f>
        <v>1472</v>
      </c>
      <c r="C1453">
        <f>TABLA!H1450</f>
        <v>9</v>
      </c>
      <c r="D1453" s="165" t="str">
        <f>TABLA!A1450</f>
        <v>F. Ciencias Políticas y Sociología</v>
      </c>
      <c r="E1453" s="284">
        <f>TABLA!BN1450</f>
        <v>0</v>
      </c>
      <c r="F1453" s="293" t="str">
        <f t="shared" si="317"/>
        <v/>
      </c>
      <c r="G1453" s="293" t="str">
        <f t="shared" si="317"/>
        <v/>
      </c>
      <c r="H1453" s="293" t="str">
        <f t="shared" si="317"/>
        <v/>
      </c>
      <c r="I1453" s="293" t="str">
        <f t="shared" si="317"/>
        <v/>
      </c>
      <c r="J1453" s="293" t="str">
        <f t="shared" si="317"/>
        <v/>
      </c>
      <c r="K1453" s="293" t="str">
        <f t="shared" si="317"/>
        <v/>
      </c>
      <c r="L1453" s="293" t="str">
        <f t="shared" si="317"/>
        <v/>
      </c>
      <c r="M1453" s="293" t="str">
        <f t="shared" si="317"/>
        <v/>
      </c>
      <c r="N1453" s="293" t="str">
        <f t="shared" si="317"/>
        <v/>
      </c>
      <c r="O1453" s="293" t="str">
        <f t="shared" si="317"/>
        <v/>
      </c>
      <c r="P1453" s="293" t="str">
        <f t="shared" si="316"/>
        <v/>
      </c>
      <c r="Q1453" s="293" t="str">
        <f t="shared" si="316"/>
        <v/>
      </c>
      <c r="R1453" s="293" t="str">
        <f t="shared" si="316"/>
        <v/>
      </c>
      <c r="S1453" s="293" t="str">
        <f t="shared" si="316"/>
        <v/>
      </c>
      <c r="T1453" s="293" t="str">
        <f t="shared" si="316"/>
        <v/>
      </c>
      <c r="U1453" s="293" t="str">
        <f t="shared" si="316"/>
        <v/>
      </c>
      <c r="V1453" s="293" t="str">
        <f t="shared" si="316"/>
        <v/>
      </c>
      <c r="W1453" s="293" t="str">
        <f t="shared" si="316"/>
        <v/>
      </c>
      <c r="X1453" s="293" t="str">
        <f t="shared" si="316"/>
        <v/>
      </c>
      <c r="Y1453" s="293" t="str">
        <f t="shared" si="316"/>
        <v/>
      </c>
      <c r="Z1453" s="293" t="str">
        <f t="shared" si="318"/>
        <v/>
      </c>
      <c r="AA1453" s="293" t="str">
        <f t="shared" si="318"/>
        <v/>
      </c>
      <c r="AB1453" s="293" t="str">
        <f t="shared" si="318"/>
        <v/>
      </c>
      <c r="AC1453" s="293" t="str">
        <f t="shared" si="318"/>
        <v/>
      </c>
      <c r="AD1453" s="293" t="str">
        <f t="shared" si="318"/>
        <v/>
      </c>
      <c r="AE1453" s="293" t="str">
        <f t="shared" si="318"/>
        <v/>
      </c>
      <c r="AF1453" s="293" t="str">
        <f t="shared" si="318"/>
        <v/>
      </c>
      <c r="AG1453" s="293" t="str">
        <f t="shared" si="318"/>
        <v/>
      </c>
      <c r="AH1453" s="293">
        <f t="shared" si="311"/>
        <v>0</v>
      </c>
      <c r="AI1453" s="292" t="str">
        <f t="shared" si="312"/>
        <v>X</v>
      </c>
    </row>
    <row r="1454" spans="1:35" ht="15.75" x14ac:dyDescent="0.25">
      <c r="A1454"/>
      <c r="B1454">
        <f>TABLA!D1451</f>
        <v>1473</v>
      </c>
      <c r="C1454">
        <f>TABLA!H1451</f>
        <v>26</v>
      </c>
      <c r="D1454" s="165" t="str">
        <f>TABLA!A1451</f>
        <v>F. Trabajo Social</v>
      </c>
      <c r="E1454" s="284">
        <f>TABLA!BN1451</f>
        <v>0</v>
      </c>
      <c r="F1454" s="293" t="str">
        <f t="shared" si="317"/>
        <v/>
      </c>
      <c r="G1454" s="293" t="str">
        <f t="shared" si="317"/>
        <v/>
      </c>
      <c r="H1454" s="293" t="str">
        <f t="shared" si="317"/>
        <v/>
      </c>
      <c r="I1454" s="293" t="str">
        <f t="shared" si="317"/>
        <v/>
      </c>
      <c r="J1454" s="293" t="str">
        <f t="shared" si="317"/>
        <v/>
      </c>
      <c r="K1454" s="293" t="str">
        <f t="shared" si="317"/>
        <v/>
      </c>
      <c r="L1454" s="293" t="str">
        <f t="shared" si="317"/>
        <v/>
      </c>
      <c r="M1454" s="293" t="str">
        <f t="shared" si="317"/>
        <v/>
      </c>
      <c r="N1454" s="293" t="str">
        <f t="shared" si="317"/>
        <v/>
      </c>
      <c r="O1454" s="293" t="str">
        <f t="shared" si="317"/>
        <v/>
      </c>
      <c r="P1454" s="293" t="str">
        <f t="shared" si="316"/>
        <v/>
      </c>
      <c r="Q1454" s="293" t="str">
        <f t="shared" si="316"/>
        <v/>
      </c>
      <c r="R1454" s="293" t="str">
        <f t="shared" si="316"/>
        <v/>
      </c>
      <c r="S1454" s="293" t="str">
        <f t="shared" si="316"/>
        <v/>
      </c>
      <c r="T1454" s="293" t="str">
        <f t="shared" si="316"/>
        <v/>
      </c>
      <c r="U1454" s="293" t="str">
        <f t="shared" si="316"/>
        <v/>
      </c>
      <c r="V1454" s="293" t="str">
        <f t="shared" si="316"/>
        <v/>
      </c>
      <c r="W1454" s="293" t="str">
        <f t="shared" si="316"/>
        <v/>
      </c>
      <c r="X1454" s="293" t="str">
        <f t="shared" si="316"/>
        <v/>
      </c>
      <c r="Y1454" s="293" t="str">
        <f t="shared" si="316"/>
        <v/>
      </c>
      <c r="Z1454" s="293" t="str">
        <f t="shared" si="318"/>
        <v/>
      </c>
      <c r="AA1454" s="293" t="str">
        <f t="shared" si="318"/>
        <v/>
      </c>
      <c r="AB1454" s="293" t="str">
        <f t="shared" si="318"/>
        <v/>
      </c>
      <c r="AC1454" s="293" t="str">
        <f t="shared" si="318"/>
        <v/>
      </c>
      <c r="AD1454" s="293" t="str">
        <f t="shared" si="318"/>
        <v/>
      </c>
      <c r="AE1454" s="293" t="str">
        <f t="shared" si="318"/>
        <v/>
      </c>
      <c r="AF1454" s="293" t="str">
        <f t="shared" si="318"/>
        <v/>
      </c>
      <c r="AG1454" s="293" t="str">
        <f t="shared" si="318"/>
        <v/>
      </c>
      <c r="AH1454" s="293">
        <f t="shared" si="311"/>
        <v>0</v>
      </c>
      <c r="AI1454" s="292" t="str">
        <f t="shared" si="312"/>
        <v>X</v>
      </c>
    </row>
    <row r="1455" spans="1:35" ht="26.25" x14ac:dyDescent="0.25">
      <c r="A1455"/>
      <c r="B1455">
        <f>TABLA!D1452</f>
        <v>1474</v>
      </c>
      <c r="C1455">
        <f>TABLA!H1452</f>
        <v>10</v>
      </c>
      <c r="D1455" s="165" t="str">
        <f>TABLA!A1452</f>
        <v>F. Ciencias Químicas</v>
      </c>
      <c r="E1455" s="284" t="str">
        <f>TABLA!BN1452</f>
        <v>En épocas de exámenes no es normal que solo abra la biblioteca Maria Zambrano, siendo todos los exámenes de todas las facultades casi a la vez. Es necesario que abran más bibliotecas</v>
      </c>
      <c r="F1455" s="293" t="str">
        <f t="shared" si="317"/>
        <v/>
      </c>
      <c r="G1455" s="293" t="str">
        <f t="shared" si="317"/>
        <v/>
      </c>
      <c r="H1455" s="293" t="str">
        <f t="shared" si="317"/>
        <v/>
      </c>
      <c r="I1455" s="293" t="str">
        <f t="shared" si="317"/>
        <v/>
      </c>
      <c r="J1455" s="293" t="str">
        <f t="shared" si="317"/>
        <v/>
      </c>
      <c r="K1455" s="293" t="str">
        <f t="shared" si="317"/>
        <v/>
      </c>
      <c r="L1455" s="293" t="str">
        <f t="shared" si="317"/>
        <v/>
      </c>
      <c r="M1455" s="293" t="str">
        <f t="shared" si="317"/>
        <v/>
      </c>
      <c r="N1455" s="293" t="str">
        <f t="shared" si="317"/>
        <v/>
      </c>
      <c r="O1455" s="293" t="str">
        <f t="shared" si="317"/>
        <v/>
      </c>
      <c r="P1455" s="293" t="str">
        <f t="shared" si="316"/>
        <v/>
      </c>
      <c r="Q1455" s="293" t="str">
        <f t="shared" si="316"/>
        <v/>
      </c>
      <c r="R1455" s="293" t="str">
        <f t="shared" si="316"/>
        <v/>
      </c>
      <c r="S1455" s="293" t="str">
        <f t="shared" si="316"/>
        <v/>
      </c>
      <c r="T1455" s="293" t="str">
        <f t="shared" si="316"/>
        <v/>
      </c>
      <c r="U1455" s="293" t="str">
        <f t="shared" si="316"/>
        <v/>
      </c>
      <c r="V1455" s="293" t="str">
        <f t="shared" si="316"/>
        <v/>
      </c>
      <c r="W1455" s="293" t="str">
        <f t="shared" si="316"/>
        <v/>
      </c>
      <c r="X1455" s="293" t="str">
        <f t="shared" si="316"/>
        <v/>
      </c>
      <c r="Y1455" s="293" t="str">
        <f t="shared" si="316"/>
        <v/>
      </c>
      <c r="Z1455" s="293" t="str">
        <f t="shared" si="318"/>
        <v/>
      </c>
      <c r="AA1455" s="293" t="str">
        <f t="shared" si="318"/>
        <v/>
      </c>
      <c r="AB1455" s="293" t="str">
        <f t="shared" si="318"/>
        <v/>
      </c>
      <c r="AC1455" s="293" t="str">
        <f t="shared" si="318"/>
        <v/>
      </c>
      <c r="AD1455" s="293" t="str">
        <f t="shared" si="318"/>
        <v/>
      </c>
      <c r="AE1455" s="293" t="str">
        <f t="shared" si="318"/>
        <v/>
      </c>
      <c r="AF1455" s="293" t="str">
        <f t="shared" si="318"/>
        <v/>
      </c>
      <c r="AG1455" s="293" t="str">
        <f t="shared" si="318"/>
        <v/>
      </c>
      <c r="AH1455" s="293">
        <f t="shared" si="311"/>
        <v>0</v>
      </c>
      <c r="AI1455" s="292">
        <f t="shared" si="312"/>
        <v>1</v>
      </c>
    </row>
    <row r="1456" spans="1:35" ht="51.75" x14ac:dyDescent="0.25">
      <c r="A1456"/>
      <c r="B1456">
        <f>TABLA!D1453</f>
        <v>1475</v>
      </c>
      <c r="C1456">
        <f>TABLA!H1453</f>
        <v>12</v>
      </c>
      <c r="D1456" s="165" t="str">
        <f>TABLA!A1453</f>
        <v>F. Educación - Centro de Formación del Profesorado</v>
      </c>
      <c r="E1456" s="284">
        <f>TABLA!BN1453</f>
        <v>0</v>
      </c>
      <c r="F1456" s="293" t="str">
        <f t="shared" si="317"/>
        <v/>
      </c>
      <c r="G1456" s="293" t="str">
        <f t="shared" si="317"/>
        <v/>
      </c>
      <c r="H1456" s="293" t="str">
        <f t="shared" si="317"/>
        <v/>
      </c>
      <c r="I1456" s="293" t="str">
        <f t="shared" si="317"/>
        <v/>
      </c>
      <c r="J1456" s="293" t="str">
        <f t="shared" si="317"/>
        <v/>
      </c>
      <c r="K1456" s="293" t="str">
        <f t="shared" si="317"/>
        <v/>
      </c>
      <c r="L1456" s="293" t="str">
        <f t="shared" si="317"/>
        <v/>
      </c>
      <c r="M1456" s="293" t="str">
        <f t="shared" si="317"/>
        <v/>
      </c>
      <c r="N1456" s="293" t="str">
        <f t="shared" si="317"/>
        <v/>
      </c>
      <c r="O1456" s="293" t="str">
        <f t="shared" si="317"/>
        <v/>
      </c>
      <c r="P1456" s="293" t="str">
        <f t="shared" si="316"/>
        <v/>
      </c>
      <c r="Q1456" s="293" t="str">
        <f t="shared" si="316"/>
        <v/>
      </c>
      <c r="R1456" s="293" t="str">
        <f t="shared" si="316"/>
        <v/>
      </c>
      <c r="S1456" s="293" t="str">
        <f t="shared" si="316"/>
        <v/>
      </c>
      <c r="T1456" s="293" t="str">
        <f t="shared" si="316"/>
        <v/>
      </c>
      <c r="U1456" s="293" t="str">
        <f t="shared" si="316"/>
        <v/>
      </c>
      <c r="V1456" s="293" t="str">
        <f t="shared" si="316"/>
        <v/>
      </c>
      <c r="W1456" s="293" t="str">
        <f t="shared" si="316"/>
        <v/>
      </c>
      <c r="X1456" s="293" t="str">
        <f t="shared" si="316"/>
        <v/>
      </c>
      <c r="Y1456" s="293" t="str">
        <f t="shared" si="316"/>
        <v/>
      </c>
      <c r="Z1456" s="293" t="str">
        <f t="shared" si="318"/>
        <v/>
      </c>
      <c r="AA1456" s="293" t="str">
        <f t="shared" si="318"/>
        <v/>
      </c>
      <c r="AB1456" s="293" t="str">
        <f t="shared" si="318"/>
        <v/>
      </c>
      <c r="AC1456" s="293" t="str">
        <f t="shared" si="318"/>
        <v/>
      </c>
      <c r="AD1456" s="293" t="str">
        <f t="shared" si="318"/>
        <v/>
      </c>
      <c r="AE1456" s="293" t="str">
        <f t="shared" si="318"/>
        <v/>
      </c>
      <c r="AF1456" s="293" t="str">
        <f t="shared" si="318"/>
        <v/>
      </c>
      <c r="AG1456" s="293" t="str">
        <f t="shared" si="318"/>
        <v/>
      </c>
      <c r="AH1456" s="293">
        <f t="shared" si="311"/>
        <v>0</v>
      </c>
      <c r="AI1456" s="292" t="str">
        <f t="shared" si="312"/>
        <v>X</v>
      </c>
    </row>
    <row r="1457" spans="1:35" ht="39" x14ac:dyDescent="0.25">
      <c r="A1457"/>
      <c r="B1457">
        <f>TABLA!D1454</f>
        <v>1476</v>
      </c>
      <c r="C1457">
        <f>TABLA!H1454</f>
        <v>22</v>
      </c>
      <c r="D1457" s="165" t="str">
        <f>TABLA!A1454</f>
        <v>F. Enfermería, Fisioterapia y Podología</v>
      </c>
      <c r="E1457" s="284" t="str">
        <f>TABLA!BN1454</f>
        <v>Mayor plazo en los prestamos y o mayor número de renovaciones de un préstamo</v>
      </c>
      <c r="F1457" s="293" t="str">
        <f t="shared" si="317"/>
        <v/>
      </c>
      <c r="G1457" s="293" t="str">
        <f t="shared" si="317"/>
        <v/>
      </c>
      <c r="H1457" s="293" t="str">
        <f t="shared" si="317"/>
        <v/>
      </c>
      <c r="I1457" s="293" t="str">
        <f t="shared" si="317"/>
        <v/>
      </c>
      <c r="J1457" s="293" t="str">
        <f t="shared" si="317"/>
        <v/>
      </c>
      <c r="K1457" s="293" t="str">
        <f t="shared" si="317"/>
        <v/>
      </c>
      <c r="L1457" s="293" t="str">
        <f t="shared" si="317"/>
        <v/>
      </c>
      <c r="M1457" s="293" t="str">
        <f t="shared" si="317"/>
        <v/>
      </c>
      <c r="N1457" s="293" t="str">
        <f t="shared" si="317"/>
        <v/>
      </c>
      <c r="O1457" s="293" t="str">
        <f t="shared" si="317"/>
        <v/>
      </c>
      <c r="P1457" s="293" t="str">
        <f t="shared" si="316"/>
        <v/>
      </c>
      <c r="Q1457" s="293" t="str">
        <f t="shared" si="316"/>
        <v/>
      </c>
      <c r="R1457" s="293" t="str">
        <f t="shared" si="316"/>
        <v/>
      </c>
      <c r="S1457" s="293" t="str">
        <f t="shared" si="316"/>
        <v/>
      </c>
      <c r="T1457" s="293" t="str">
        <f t="shared" si="316"/>
        <v/>
      </c>
      <c r="U1457" s="293" t="str">
        <f t="shared" si="316"/>
        <v/>
      </c>
      <c r="V1457" s="293" t="str">
        <f t="shared" si="316"/>
        <v/>
      </c>
      <c r="W1457" s="293" t="str">
        <f t="shared" si="316"/>
        <v/>
      </c>
      <c r="X1457" s="293" t="str">
        <f t="shared" si="316"/>
        <v/>
      </c>
      <c r="Y1457" s="293" t="str">
        <f t="shared" si="316"/>
        <v/>
      </c>
      <c r="Z1457" s="293" t="str">
        <f t="shared" si="318"/>
        <v/>
      </c>
      <c r="AA1457" s="293" t="str">
        <f t="shared" si="318"/>
        <v/>
      </c>
      <c r="AB1457" s="293" t="str">
        <f t="shared" si="318"/>
        <v/>
      </c>
      <c r="AC1457" s="293" t="str">
        <f t="shared" si="318"/>
        <v/>
      </c>
      <c r="AD1457" s="293" t="str">
        <f t="shared" si="318"/>
        <v/>
      </c>
      <c r="AE1457" s="293" t="str">
        <f t="shared" si="318"/>
        <v/>
      </c>
      <c r="AF1457" s="293" t="str">
        <f t="shared" si="318"/>
        <v/>
      </c>
      <c r="AG1457" s="293" t="str">
        <f t="shared" si="318"/>
        <v/>
      </c>
      <c r="AH1457" s="293">
        <f t="shared" si="311"/>
        <v>0</v>
      </c>
      <c r="AI1457" s="292">
        <f t="shared" si="312"/>
        <v>1</v>
      </c>
    </row>
    <row r="1458" spans="1:35" ht="15.75" x14ac:dyDescent="0.25">
      <c r="A1458"/>
      <c r="B1458">
        <f>TABLA!D1455</f>
        <v>1477</v>
      </c>
      <c r="C1458">
        <f>TABLA!H1455</f>
        <v>21</v>
      </c>
      <c r="D1458" s="165" t="str">
        <f>TABLA!A1455</f>
        <v>F. Veterinaria</v>
      </c>
      <c r="E1458" s="284">
        <f>TABLA!BN1455</f>
        <v>0</v>
      </c>
      <c r="F1458" s="293" t="str">
        <f t="shared" si="317"/>
        <v/>
      </c>
      <c r="G1458" s="293" t="str">
        <f t="shared" si="317"/>
        <v/>
      </c>
      <c r="H1458" s="293" t="str">
        <f t="shared" si="317"/>
        <v/>
      </c>
      <c r="I1458" s="293" t="str">
        <f t="shared" si="317"/>
        <v/>
      </c>
      <c r="J1458" s="293" t="str">
        <f t="shared" si="317"/>
        <v/>
      </c>
      <c r="K1458" s="293" t="str">
        <f t="shared" si="317"/>
        <v/>
      </c>
      <c r="L1458" s="293" t="str">
        <f t="shared" si="317"/>
        <v/>
      </c>
      <c r="M1458" s="293" t="str">
        <f t="shared" si="317"/>
        <v/>
      </c>
      <c r="N1458" s="293" t="str">
        <f t="shared" si="317"/>
        <v/>
      </c>
      <c r="O1458" s="293" t="str">
        <f t="shared" si="317"/>
        <v/>
      </c>
      <c r="P1458" s="293" t="str">
        <f t="shared" si="317"/>
        <v/>
      </c>
      <c r="Q1458" s="293" t="str">
        <f t="shared" si="317"/>
        <v/>
      </c>
      <c r="R1458" s="293" t="str">
        <f t="shared" si="317"/>
        <v/>
      </c>
      <c r="S1458" s="293" t="str">
        <f t="shared" si="317"/>
        <v/>
      </c>
      <c r="T1458" s="293" t="str">
        <f t="shared" si="317"/>
        <v/>
      </c>
      <c r="U1458" s="293" t="str">
        <f t="shared" si="317"/>
        <v/>
      </c>
      <c r="V1458" s="293" t="str">
        <f t="shared" ref="P1458:AE1473" si="319">IFERROR((IF(FIND(V$1,$E1458,1)&gt;0,"x")),"")</f>
        <v/>
      </c>
      <c r="W1458" s="293" t="str">
        <f t="shared" si="319"/>
        <v/>
      </c>
      <c r="X1458" s="293" t="str">
        <f t="shared" si="319"/>
        <v/>
      </c>
      <c r="Y1458" s="293" t="str">
        <f t="shared" si="319"/>
        <v/>
      </c>
      <c r="Z1458" s="293" t="str">
        <f t="shared" si="318"/>
        <v/>
      </c>
      <c r="AA1458" s="293" t="str">
        <f t="shared" si="318"/>
        <v/>
      </c>
      <c r="AB1458" s="293" t="str">
        <f t="shared" si="318"/>
        <v/>
      </c>
      <c r="AC1458" s="293" t="str">
        <f t="shared" si="318"/>
        <v/>
      </c>
      <c r="AD1458" s="293" t="str">
        <f t="shared" si="318"/>
        <v/>
      </c>
      <c r="AE1458" s="293" t="str">
        <f t="shared" si="318"/>
        <v/>
      </c>
      <c r="AF1458" s="293" t="str">
        <f t="shared" si="318"/>
        <v/>
      </c>
      <c r="AG1458" s="293" t="str">
        <f t="shared" si="318"/>
        <v/>
      </c>
      <c r="AH1458" s="293">
        <f t="shared" si="311"/>
        <v>0</v>
      </c>
      <c r="AI1458" s="292" t="str">
        <f t="shared" si="312"/>
        <v>X</v>
      </c>
    </row>
    <row r="1459" spans="1:35" ht="25.5" x14ac:dyDescent="0.25">
      <c r="A1459"/>
      <c r="B1459">
        <f>TABLA!D1456</f>
        <v>1478</v>
      </c>
      <c r="C1459">
        <f>TABLA!H1456</f>
        <v>8</v>
      </c>
      <c r="D1459" s="284" t="str">
        <f>TABLA!A1456</f>
        <v>F. Ciencias Matemáticas</v>
      </c>
      <c r="E1459" s="284">
        <f>TABLA!BN1456</f>
        <v>0</v>
      </c>
      <c r="F1459" s="293" t="str">
        <f t="shared" ref="F1459:U1474" si="320">IFERROR((IF(FIND(F$1,$E1459,1)&gt;0,"x")),"")</f>
        <v/>
      </c>
      <c r="G1459" s="293" t="str">
        <f t="shared" si="320"/>
        <v/>
      </c>
      <c r="H1459" s="293" t="str">
        <f t="shared" si="320"/>
        <v/>
      </c>
      <c r="I1459" s="293" t="str">
        <f t="shared" si="320"/>
        <v/>
      </c>
      <c r="J1459" s="293" t="str">
        <f t="shared" si="320"/>
        <v/>
      </c>
      <c r="K1459" s="293" t="str">
        <f t="shared" si="320"/>
        <v/>
      </c>
      <c r="L1459" s="293" t="str">
        <f t="shared" si="320"/>
        <v/>
      </c>
      <c r="M1459" s="293" t="str">
        <f t="shared" si="320"/>
        <v/>
      </c>
      <c r="N1459" s="293" t="str">
        <f t="shared" si="320"/>
        <v/>
      </c>
      <c r="O1459" s="293" t="str">
        <f t="shared" si="320"/>
        <v/>
      </c>
      <c r="P1459" s="293" t="str">
        <f t="shared" si="319"/>
        <v/>
      </c>
      <c r="Q1459" s="293" t="str">
        <f t="shared" si="319"/>
        <v/>
      </c>
      <c r="R1459" s="293" t="str">
        <f t="shared" si="319"/>
        <v/>
      </c>
      <c r="S1459" s="293" t="str">
        <f t="shared" si="319"/>
        <v/>
      </c>
      <c r="T1459" s="293" t="str">
        <f t="shared" si="319"/>
        <v/>
      </c>
      <c r="U1459" s="293" t="str">
        <f t="shared" si="319"/>
        <v/>
      </c>
      <c r="V1459" s="293" t="str">
        <f t="shared" si="319"/>
        <v/>
      </c>
      <c r="W1459" s="293" t="str">
        <f t="shared" si="319"/>
        <v/>
      </c>
      <c r="X1459" s="293" t="str">
        <f t="shared" si="319"/>
        <v/>
      </c>
      <c r="Y1459" s="293" t="str">
        <f t="shared" si="319"/>
        <v/>
      </c>
      <c r="Z1459" s="293" t="str">
        <f t="shared" si="319"/>
        <v/>
      </c>
      <c r="AA1459" s="293" t="str">
        <f t="shared" si="319"/>
        <v/>
      </c>
      <c r="AB1459" s="293" t="str">
        <f t="shared" si="319"/>
        <v/>
      </c>
      <c r="AC1459" s="293" t="str">
        <f t="shared" si="319"/>
        <v/>
      </c>
      <c r="AD1459" s="293" t="str">
        <f t="shared" si="319"/>
        <v/>
      </c>
      <c r="AE1459" s="293" t="str">
        <f t="shared" si="319"/>
        <v/>
      </c>
      <c r="AF1459" s="293" t="str">
        <f t="shared" ref="Z1459:AG1474" si="321">IFERROR((IF(FIND(AF$1,$E1459,1)&gt;0,"x")),"")</f>
        <v/>
      </c>
      <c r="AG1459" s="293" t="str">
        <f t="shared" si="321"/>
        <v/>
      </c>
      <c r="AH1459" s="293">
        <f t="shared" si="311"/>
        <v>0</v>
      </c>
      <c r="AI1459" s="292" t="str">
        <f t="shared" si="312"/>
        <v>X</v>
      </c>
    </row>
    <row r="1460" spans="1:35" ht="15.75" x14ac:dyDescent="0.25">
      <c r="A1460"/>
      <c r="B1460">
        <f>TABLA!D1457</f>
        <v>1479</v>
      </c>
      <c r="C1460">
        <f>TABLA!H1457</f>
        <v>14</v>
      </c>
      <c r="D1460" s="165" t="str">
        <f>TABLA!A1457</f>
        <v>F. Filología</v>
      </c>
      <c r="E1460" s="284">
        <f>TABLA!BN1457</f>
        <v>0</v>
      </c>
      <c r="F1460" s="293" t="str">
        <f t="shared" si="320"/>
        <v/>
      </c>
      <c r="G1460" s="293" t="str">
        <f t="shared" si="320"/>
        <v/>
      </c>
      <c r="H1460" s="293" t="str">
        <f t="shared" si="320"/>
        <v/>
      </c>
      <c r="I1460" s="293" t="str">
        <f t="shared" si="320"/>
        <v/>
      </c>
      <c r="J1460" s="293" t="str">
        <f t="shared" si="320"/>
        <v/>
      </c>
      <c r="K1460" s="293" t="str">
        <f t="shared" si="320"/>
        <v/>
      </c>
      <c r="L1460" s="293" t="str">
        <f t="shared" si="320"/>
        <v/>
      </c>
      <c r="M1460" s="293" t="str">
        <f t="shared" si="320"/>
        <v/>
      </c>
      <c r="N1460" s="293" t="str">
        <f t="shared" si="320"/>
        <v/>
      </c>
      <c r="O1460" s="293" t="str">
        <f t="shared" si="320"/>
        <v/>
      </c>
      <c r="P1460" s="293" t="str">
        <f t="shared" si="319"/>
        <v/>
      </c>
      <c r="Q1460" s="293" t="str">
        <f t="shared" si="319"/>
        <v/>
      </c>
      <c r="R1460" s="293" t="str">
        <f t="shared" si="319"/>
        <v/>
      </c>
      <c r="S1460" s="293" t="str">
        <f t="shared" si="319"/>
        <v/>
      </c>
      <c r="T1460" s="293" t="str">
        <f t="shared" si="319"/>
        <v/>
      </c>
      <c r="U1460" s="293" t="str">
        <f t="shared" si="319"/>
        <v/>
      </c>
      <c r="V1460" s="293" t="str">
        <f t="shared" si="319"/>
        <v/>
      </c>
      <c r="W1460" s="293" t="str">
        <f t="shared" si="319"/>
        <v/>
      </c>
      <c r="X1460" s="293" t="str">
        <f t="shared" si="319"/>
        <v/>
      </c>
      <c r="Y1460" s="293" t="str">
        <f t="shared" si="319"/>
        <v/>
      </c>
      <c r="Z1460" s="293" t="str">
        <f t="shared" si="319"/>
        <v/>
      </c>
      <c r="AA1460" s="293" t="str">
        <f t="shared" si="319"/>
        <v/>
      </c>
      <c r="AB1460" s="293" t="str">
        <f t="shared" si="319"/>
        <v/>
      </c>
      <c r="AC1460" s="293" t="str">
        <f t="shared" si="319"/>
        <v/>
      </c>
      <c r="AD1460" s="293" t="str">
        <f t="shared" si="319"/>
        <v/>
      </c>
      <c r="AE1460" s="293" t="str">
        <f t="shared" si="319"/>
        <v/>
      </c>
      <c r="AF1460" s="293" t="str">
        <f t="shared" si="321"/>
        <v/>
      </c>
      <c r="AG1460" s="293" t="str">
        <f t="shared" si="321"/>
        <v/>
      </c>
      <c r="AH1460" s="293">
        <f t="shared" si="311"/>
        <v>0</v>
      </c>
      <c r="AI1460" s="292" t="str">
        <f t="shared" si="312"/>
        <v>X</v>
      </c>
    </row>
    <row r="1461" spans="1:35" ht="51.75" x14ac:dyDescent="0.25">
      <c r="A1461"/>
      <c r="B1461">
        <f>TABLA!D1458</f>
        <v>1480</v>
      </c>
      <c r="C1461">
        <f>TABLA!H1458</f>
        <v>12</v>
      </c>
      <c r="D1461" s="165" t="str">
        <f>TABLA!A1458</f>
        <v>F. Educación - Centro de Formación del Profesorado</v>
      </c>
      <c r="E1461" s="284" t="str">
        <f>TABLA!BN1458</f>
        <v>No he recibido mucha información sobre los cursos que se ofrecen</v>
      </c>
      <c r="F1461" s="293" t="str">
        <f t="shared" si="320"/>
        <v/>
      </c>
      <c r="G1461" s="293" t="str">
        <f t="shared" si="320"/>
        <v/>
      </c>
      <c r="H1461" s="293" t="str">
        <f t="shared" si="320"/>
        <v/>
      </c>
      <c r="I1461" s="293" t="str">
        <f t="shared" si="320"/>
        <v/>
      </c>
      <c r="J1461" s="293" t="str">
        <f t="shared" si="320"/>
        <v/>
      </c>
      <c r="K1461" s="293" t="str">
        <f t="shared" si="320"/>
        <v/>
      </c>
      <c r="L1461" s="293" t="str">
        <f t="shared" si="320"/>
        <v/>
      </c>
      <c r="M1461" s="293" t="str">
        <f t="shared" si="320"/>
        <v/>
      </c>
      <c r="N1461" s="293" t="str">
        <f t="shared" si="320"/>
        <v/>
      </c>
      <c r="O1461" s="293" t="str">
        <f t="shared" si="320"/>
        <v/>
      </c>
      <c r="P1461" s="293" t="str">
        <f t="shared" si="319"/>
        <v/>
      </c>
      <c r="Q1461" s="293" t="str">
        <f t="shared" si="319"/>
        <v/>
      </c>
      <c r="R1461" s="293" t="str">
        <f t="shared" si="319"/>
        <v/>
      </c>
      <c r="S1461" s="293" t="str">
        <f t="shared" si="319"/>
        <v/>
      </c>
      <c r="T1461" s="293" t="str">
        <f t="shared" si="319"/>
        <v/>
      </c>
      <c r="U1461" s="293" t="str">
        <f t="shared" si="319"/>
        <v/>
      </c>
      <c r="V1461" s="293" t="str">
        <f t="shared" si="319"/>
        <v/>
      </c>
      <c r="W1461" s="293" t="str">
        <f t="shared" si="319"/>
        <v/>
      </c>
      <c r="X1461" s="293" t="str">
        <f t="shared" si="319"/>
        <v/>
      </c>
      <c r="Y1461" s="293" t="str">
        <f t="shared" si="319"/>
        <v/>
      </c>
      <c r="Z1461" s="293" t="str">
        <f t="shared" si="321"/>
        <v/>
      </c>
      <c r="AA1461" s="293" t="str">
        <f t="shared" si="321"/>
        <v/>
      </c>
      <c r="AB1461" s="293" t="str">
        <f t="shared" si="321"/>
        <v/>
      </c>
      <c r="AC1461" s="293" t="str">
        <f t="shared" si="321"/>
        <v/>
      </c>
      <c r="AD1461" s="293" t="str">
        <f t="shared" si="321"/>
        <v/>
      </c>
      <c r="AE1461" s="293" t="str">
        <f t="shared" si="321"/>
        <v>x</v>
      </c>
      <c r="AF1461" s="293" t="str">
        <f t="shared" si="321"/>
        <v/>
      </c>
      <c r="AG1461" s="293" t="str">
        <f t="shared" si="321"/>
        <v/>
      </c>
      <c r="AH1461" s="293">
        <f t="shared" si="311"/>
        <v>1</v>
      </c>
      <c r="AI1461" s="292">
        <f t="shared" si="312"/>
        <v>1</v>
      </c>
    </row>
    <row r="1462" spans="1:35" ht="25.5" x14ac:dyDescent="0.25">
      <c r="A1462"/>
      <c r="B1462">
        <f>TABLA!D1459</f>
        <v>1481</v>
      </c>
      <c r="C1462">
        <f>TABLA!H1459</f>
        <v>6</v>
      </c>
      <c r="D1462" s="284" t="str">
        <f>TABLA!A1459</f>
        <v>F. Ciencias Físicas</v>
      </c>
      <c r="E1462" s="284">
        <f>TABLA!BN1459</f>
        <v>0</v>
      </c>
      <c r="F1462" s="293" t="str">
        <f t="shared" si="320"/>
        <v/>
      </c>
      <c r="G1462" s="293" t="str">
        <f t="shared" si="320"/>
        <v/>
      </c>
      <c r="H1462" s="293" t="str">
        <f t="shared" si="320"/>
        <v/>
      </c>
      <c r="I1462" s="293" t="str">
        <f t="shared" si="320"/>
        <v/>
      </c>
      <c r="J1462" s="293" t="str">
        <f t="shared" si="320"/>
        <v/>
      </c>
      <c r="K1462" s="293" t="str">
        <f t="shared" si="320"/>
        <v/>
      </c>
      <c r="L1462" s="293" t="str">
        <f t="shared" si="320"/>
        <v/>
      </c>
      <c r="M1462" s="293" t="str">
        <f t="shared" si="320"/>
        <v/>
      </c>
      <c r="N1462" s="293" t="str">
        <f t="shared" si="320"/>
        <v/>
      </c>
      <c r="O1462" s="293" t="str">
        <f t="shared" si="320"/>
        <v/>
      </c>
      <c r="P1462" s="293" t="str">
        <f t="shared" si="319"/>
        <v/>
      </c>
      <c r="Q1462" s="293" t="str">
        <f t="shared" si="319"/>
        <v/>
      </c>
      <c r="R1462" s="293" t="str">
        <f t="shared" si="319"/>
        <v/>
      </c>
      <c r="S1462" s="293" t="str">
        <f t="shared" si="319"/>
        <v/>
      </c>
      <c r="T1462" s="293" t="str">
        <f t="shared" si="319"/>
        <v/>
      </c>
      <c r="U1462" s="293" t="str">
        <f t="shared" si="319"/>
        <v/>
      </c>
      <c r="V1462" s="293" t="str">
        <f t="shared" si="319"/>
        <v/>
      </c>
      <c r="W1462" s="293" t="str">
        <f t="shared" si="319"/>
        <v/>
      </c>
      <c r="X1462" s="293" t="str">
        <f t="shared" si="319"/>
        <v/>
      </c>
      <c r="Y1462" s="293" t="str">
        <f t="shared" si="319"/>
        <v/>
      </c>
      <c r="Z1462" s="293" t="str">
        <f t="shared" si="321"/>
        <v/>
      </c>
      <c r="AA1462" s="293" t="str">
        <f t="shared" si="321"/>
        <v/>
      </c>
      <c r="AB1462" s="293" t="str">
        <f t="shared" si="321"/>
        <v/>
      </c>
      <c r="AC1462" s="293" t="str">
        <f t="shared" si="321"/>
        <v/>
      </c>
      <c r="AD1462" s="293" t="str">
        <f t="shared" si="321"/>
        <v/>
      </c>
      <c r="AE1462" s="293" t="str">
        <f t="shared" si="321"/>
        <v/>
      </c>
      <c r="AF1462" s="293" t="str">
        <f t="shared" si="321"/>
        <v/>
      </c>
      <c r="AG1462" s="293" t="str">
        <f t="shared" si="321"/>
        <v/>
      </c>
      <c r="AH1462" s="293">
        <f t="shared" si="311"/>
        <v>0</v>
      </c>
      <c r="AI1462" s="292" t="str">
        <f t="shared" si="312"/>
        <v>X</v>
      </c>
    </row>
    <row r="1463" spans="1:35" ht="25.5" x14ac:dyDescent="0.25">
      <c r="A1463" s="3"/>
      <c r="B1463">
        <f>TABLA!D1460</f>
        <v>1482</v>
      </c>
      <c r="C1463">
        <f>TABLA!H1460</f>
        <v>24</v>
      </c>
      <c r="D1463" s="284" t="str">
        <f>TABLA!A1460</f>
        <v>F. Comercio y Turismo</v>
      </c>
      <c r="E1463" s="284">
        <f>TABLA!BN1460</f>
        <v>0</v>
      </c>
      <c r="F1463" s="293" t="str">
        <f t="shared" si="320"/>
        <v/>
      </c>
      <c r="G1463" s="293" t="str">
        <f t="shared" si="320"/>
        <v/>
      </c>
      <c r="H1463" s="293" t="str">
        <f t="shared" si="320"/>
        <v/>
      </c>
      <c r="I1463" s="293" t="str">
        <f t="shared" si="320"/>
        <v/>
      </c>
      <c r="J1463" s="293" t="str">
        <f t="shared" si="320"/>
        <v/>
      </c>
      <c r="K1463" s="293" t="str">
        <f t="shared" si="320"/>
        <v/>
      </c>
      <c r="L1463" s="293" t="str">
        <f t="shared" si="320"/>
        <v/>
      </c>
      <c r="M1463" s="293" t="str">
        <f t="shared" si="320"/>
        <v/>
      </c>
      <c r="N1463" s="293" t="str">
        <f t="shared" si="320"/>
        <v/>
      </c>
      <c r="O1463" s="293" t="str">
        <f t="shared" si="320"/>
        <v/>
      </c>
      <c r="P1463" s="293" t="str">
        <f t="shared" si="319"/>
        <v/>
      </c>
      <c r="Q1463" s="293" t="str">
        <f t="shared" si="319"/>
        <v/>
      </c>
      <c r="R1463" s="293" t="str">
        <f t="shared" si="319"/>
        <v/>
      </c>
      <c r="S1463" s="293" t="str">
        <f t="shared" si="319"/>
        <v/>
      </c>
      <c r="T1463" s="293" t="str">
        <f t="shared" si="319"/>
        <v/>
      </c>
      <c r="U1463" s="293" t="str">
        <f t="shared" si="319"/>
        <v/>
      </c>
      <c r="V1463" s="293" t="str">
        <f t="shared" si="319"/>
        <v/>
      </c>
      <c r="W1463" s="293" t="str">
        <f t="shared" si="319"/>
        <v/>
      </c>
      <c r="X1463" s="293" t="str">
        <f t="shared" si="319"/>
        <v/>
      </c>
      <c r="Y1463" s="293" t="str">
        <f t="shared" si="319"/>
        <v/>
      </c>
      <c r="Z1463" s="293" t="str">
        <f t="shared" si="321"/>
        <v/>
      </c>
      <c r="AA1463" s="293" t="str">
        <f t="shared" si="321"/>
        <v/>
      </c>
      <c r="AB1463" s="293" t="str">
        <f t="shared" si="321"/>
        <v/>
      </c>
      <c r="AC1463" s="293" t="str">
        <f t="shared" si="321"/>
        <v/>
      </c>
      <c r="AD1463" s="293" t="str">
        <f t="shared" si="321"/>
        <v/>
      </c>
      <c r="AE1463" s="293" t="str">
        <f t="shared" si="321"/>
        <v/>
      </c>
      <c r="AF1463" s="293" t="str">
        <f t="shared" si="321"/>
        <v/>
      </c>
      <c r="AG1463" s="293" t="str">
        <f t="shared" si="321"/>
        <v/>
      </c>
      <c r="AH1463" s="293">
        <f t="shared" si="311"/>
        <v>0</v>
      </c>
      <c r="AI1463" s="292" t="str">
        <f t="shared" si="312"/>
        <v>X</v>
      </c>
    </row>
    <row r="1464" spans="1:35" ht="15.75" x14ac:dyDescent="0.25">
      <c r="A1464" s="3"/>
      <c r="B1464">
        <f>TABLA!D1461</f>
        <v>1483</v>
      </c>
      <c r="C1464">
        <f>TABLA!H1461</f>
        <v>14</v>
      </c>
      <c r="D1464" s="284" t="str">
        <f>TABLA!A1461</f>
        <v>F. Filología</v>
      </c>
      <c r="E1464" s="284" t="str">
        <f>TABLA!BN1461</f>
        <v>No he acudido a ningún curso de formación de cursos porque no sabía ni que existían.</v>
      </c>
      <c r="F1464" s="293" t="str">
        <f t="shared" si="320"/>
        <v/>
      </c>
      <c r="G1464" s="293" t="str">
        <f t="shared" si="320"/>
        <v/>
      </c>
      <c r="H1464" s="293" t="str">
        <f t="shared" si="320"/>
        <v/>
      </c>
      <c r="I1464" s="293" t="str">
        <f t="shared" si="320"/>
        <v/>
      </c>
      <c r="J1464" s="293" t="str">
        <f t="shared" si="320"/>
        <v/>
      </c>
      <c r="K1464" s="293" t="str">
        <f t="shared" si="320"/>
        <v/>
      </c>
      <c r="L1464" s="293" t="str">
        <f t="shared" si="320"/>
        <v/>
      </c>
      <c r="M1464" s="293" t="str">
        <f t="shared" si="320"/>
        <v/>
      </c>
      <c r="N1464" s="293" t="str">
        <f t="shared" si="320"/>
        <v/>
      </c>
      <c r="O1464" s="293" t="str">
        <f t="shared" si="320"/>
        <v/>
      </c>
      <c r="P1464" s="293" t="str">
        <f t="shared" si="319"/>
        <v/>
      </c>
      <c r="Q1464" s="293" t="str">
        <f t="shared" si="319"/>
        <v/>
      </c>
      <c r="R1464" s="293" t="str">
        <f t="shared" si="319"/>
        <v/>
      </c>
      <c r="S1464" s="293" t="str">
        <f t="shared" si="319"/>
        <v/>
      </c>
      <c r="T1464" s="293" t="str">
        <f t="shared" si="319"/>
        <v/>
      </c>
      <c r="U1464" s="293" t="str">
        <f t="shared" si="319"/>
        <v/>
      </c>
      <c r="V1464" s="293" t="str">
        <f t="shared" si="319"/>
        <v/>
      </c>
      <c r="W1464" s="293" t="str">
        <f t="shared" si="319"/>
        <v/>
      </c>
      <c r="X1464" s="293" t="str">
        <f t="shared" si="319"/>
        <v/>
      </c>
      <c r="Y1464" s="293" t="str">
        <f t="shared" si="319"/>
        <v/>
      </c>
      <c r="Z1464" s="293" t="str">
        <f t="shared" si="321"/>
        <v/>
      </c>
      <c r="AA1464" s="293" t="str">
        <f t="shared" si="321"/>
        <v/>
      </c>
      <c r="AB1464" s="293" t="str">
        <f t="shared" si="321"/>
        <v/>
      </c>
      <c r="AC1464" s="293" t="str">
        <f t="shared" si="321"/>
        <v/>
      </c>
      <c r="AD1464" s="293" t="str">
        <f t="shared" si="321"/>
        <v/>
      </c>
      <c r="AE1464" s="293" t="str">
        <f t="shared" si="321"/>
        <v>x</v>
      </c>
      <c r="AF1464" s="293" t="str">
        <f t="shared" si="321"/>
        <v/>
      </c>
      <c r="AG1464" s="293" t="str">
        <f t="shared" si="321"/>
        <v/>
      </c>
      <c r="AH1464" s="293">
        <f t="shared" si="311"/>
        <v>1</v>
      </c>
      <c r="AI1464" s="292">
        <f t="shared" si="312"/>
        <v>1</v>
      </c>
    </row>
    <row r="1465" spans="1:35" ht="15.75" x14ac:dyDescent="0.25">
      <c r="A1465"/>
      <c r="B1465">
        <f>TABLA!D1462</f>
        <v>1484</v>
      </c>
      <c r="C1465">
        <f>TABLA!H1462</f>
        <v>15</v>
      </c>
      <c r="D1465" s="165" t="str">
        <f>TABLA!A1462</f>
        <v>F. Filosofía</v>
      </c>
      <c r="E1465" s="284" t="str">
        <f>TABLA!BN1462</f>
        <v>El defecto es la dificultad de acceso sin préstamo interbibliotecario de determinados fondos bibliográficos específicos.</v>
      </c>
      <c r="F1465" s="293" t="str">
        <f t="shared" si="320"/>
        <v/>
      </c>
      <c r="G1465" s="293" t="str">
        <f t="shared" si="320"/>
        <v/>
      </c>
      <c r="H1465" s="293" t="str">
        <f t="shared" si="320"/>
        <v/>
      </c>
      <c r="I1465" s="293" t="str">
        <f t="shared" si="320"/>
        <v/>
      </c>
      <c r="J1465" s="293" t="str">
        <f t="shared" si="320"/>
        <v/>
      </c>
      <c r="K1465" s="293" t="str">
        <f t="shared" si="320"/>
        <v/>
      </c>
      <c r="L1465" s="293" t="str">
        <f t="shared" si="320"/>
        <v/>
      </c>
      <c r="M1465" s="293" t="str">
        <f t="shared" si="320"/>
        <v>x</v>
      </c>
      <c r="N1465" s="293" t="str">
        <f t="shared" si="320"/>
        <v/>
      </c>
      <c r="O1465" s="293" t="str">
        <f t="shared" si="320"/>
        <v/>
      </c>
      <c r="P1465" s="293" t="str">
        <f t="shared" si="319"/>
        <v/>
      </c>
      <c r="Q1465" s="293" t="str">
        <f t="shared" si="319"/>
        <v/>
      </c>
      <c r="R1465" s="293" t="str">
        <f t="shared" si="319"/>
        <v/>
      </c>
      <c r="S1465" s="293" t="str">
        <f t="shared" si="319"/>
        <v/>
      </c>
      <c r="T1465" s="293" t="str">
        <f t="shared" si="319"/>
        <v/>
      </c>
      <c r="U1465" s="293" t="str">
        <f t="shared" si="319"/>
        <v/>
      </c>
      <c r="V1465" s="293" t="str">
        <f t="shared" si="319"/>
        <v/>
      </c>
      <c r="W1465" s="293" t="str">
        <f t="shared" si="319"/>
        <v/>
      </c>
      <c r="X1465" s="293" t="str">
        <f t="shared" si="319"/>
        <v/>
      </c>
      <c r="Y1465" s="293" t="str">
        <f t="shared" si="319"/>
        <v/>
      </c>
      <c r="Z1465" s="293" t="str">
        <f t="shared" si="321"/>
        <v/>
      </c>
      <c r="AA1465" s="293" t="str">
        <f t="shared" si="321"/>
        <v/>
      </c>
      <c r="AB1465" s="293" t="str">
        <f t="shared" si="321"/>
        <v/>
      </c>
      <c r="AC1465" s="293" t="str">
        <f t="shared" si="321"/>
        <v/>
      </c>
      <c r="AD1465" s="293" t="str">
        <f t="shared" si="321"/>
        <v/>
      </c>
      <c r="AE1465" s="293" t="str">
        <f t="shared" si="321"/>
        <v/>
      </c>
      <c r="AF1465" s="293" t="str">
        <f t="shared" si="321"/>
        <v/>
      </c>
      <c r="AG1465" s="293" t="str">
        <f t="shared" si="321"/>
        <v/>
      </c>
      <c r="AH1465" s="293">
        <f t="shared" si="311"/>
        <v>1</v>
      </c>
      <c r="AI1465" s="292">
        <f t="shared" si="312"/>
        <v>1</v>
      </c>
    </row>
    <row r="1466" spans="1:35" ht="25.5" x14ac:dyDescent="0.25">
      <c r="A1466"/>
      <c r="B1466">
        <f>TABLA!D1463</f>
        <v>1485</v>
      </c>
      <c r="C1466">
        <f>TABLA!H1463</f>
        <v>20</v>
      </c>
      <c r="D1466" s="165" t="str">
        <f>TABLA!A1463</f>
        <v>F. Psicología</v>
      </c>
      <c r="E1466" s="284" t="str">
        <f>TABLA!BN1463</f>
        <v>Por favor, alarguen el plazo de préstamo de tests y adquieran usos cuando prevean que se agotan.&lt;br&gt;Podrían suscribirse a más revistas. El proceso de préstamo interbibliotecario a veces excede las necesidades de tiempo.&lt;br&gt;</v>
      </c>
      <c r="F1466" s="293" t="str">
        <f t="shared" si="320"/>
        <v/>
      </c>
      <c r="G1466" s="293" t="str">
        <f t="shared" si="320"/>
        <v/>
      </c>
      <c r="H1466" s="293" t="str">
        <f t="shared" si="320"/>
        <v/>
      </c>
      <c r="I1466" s="293" t="str">
        <f t="shared" si="320"/>
        <v>x</v>
      </c>
      <c r="J1466" s="293" t="str">
        <f t="shared" si="320"/>
        <v/>
      </c>
      <c r="K1466" s="293" t="str">
        <f t="shared" si="320"/>
        <v/>
      </c>
      <c r="L1466" s="293" t="str">
        <f t="shared" si="320"/>
        <v/>
      </c>
      <c r="M1466" s="293" t="str">
        <f t="shared" si="320"/>
        <v>x</v>
      </c>
      <c r="N1466" s="293" t="str">
        <f t="shared" si="320"/>
        <v/>
      </c>
      <c r="O1466" s="293" t="str">
        <f t="shared" si="320"/>
        <v/>
      </c>
      <c r="P1466" s="293" t="str">
        <f t="shared" si="319"/>
        <v/>
      </c>
      <c r="Q1466" s="293" t="str">
        <f t="shared" si="319"/>
        <v/>
      </c>
      <c r="R1466" s="293" t="str">
        <f t="shared" si="319"/>
        <v/>
      </c>
      <c r="S1466" s="293" t="str">
        <f t="shared" si="319"/>
        <v/>
      </c>
      <c r="T1466" s="293" t="str">
        <f t="shared" si="319"/>
        <v/>
      </c>
      <c r="U1466" s="293" t="str">
        <f t="shared" si="319"/>
        <v/>
      </c>
      <c r="V1466" s="293" t="str">
        <f t="shared" si="319"/>
        <v/>
      </c>
      <c r="W1466" s="293" t="str">
        <f t="shared" si="319"/>
        <v/>
      </c>
      <c r="X1466" s="293" t="str">
        <f t="shared" si="319"/>
        <v/>
      </c>
      <c r="Y1466" s="293" t="str">
        <f t="shared" si="319"/>
        <v/>
      </c>
      <c r="Z1466" s="293" t="str">
        <f t="shared" si="321"/>
        <v/>
      </c>
      <c r="AA1466" s="293" t="str">
        <f t="shared" si="321"/>
        <v/>
      </c>
      <c r="AB1466" s="293" t="str">
        <f t="shared" si="321"/>
        <v/>
      </c>
      <c r="AC1466" s="293" t="str">
        <f t="shared" si="321"/>
        <v/>
      </c>
      <c r="AD1466" s="293" t="str">
        <f t="shared" si="321"/>
        <v/>
      </c>
      <c r="AE1466" s="293" t="str">
        <f t="shared" si="321"/>
        <v/>
      </c>
      <c r="AF1466" s="293" t="str">
        <f t="shared" si="321"/>
        <v/>
      </c>
      <c r="AG1466" s="293" t="str">
        <f t="shared" si="321"/>
        <v/>
      </c>
      <c r="AH1466" s="293">
        <f t="shared" si="311"/>
        <v>2</v>
      </c>
      <c r="AI1466" s="292">
        <f t="shared" si="312"/>
        <v>1</v>
      </c>
    </row>
    <row r="1467" spans="1:35" ht="51" x14ac:dyDescent="0.25">
      <c r="A1467"/>
      <c r="B1467">
        <f>TABLA!D1464</f>
        <v>1486</v>
      </c>
      <c r="C1467">
        <f>TABLA!H1464</f>
        <v>4</v>
      </c>
      <c r="D1467" s="165" t="str">
        <f>TABLA!A1464</f>
        <v>F. Ciencias de la Información</v>
      </c>
      <c r="E1467" s="284" t="str">
        <f>TABLA!BN1464</f>
        <v>Estoy en mi primer curso de doctorado y tengo mucho interés en los cursos de formación de usuarios de la biblioteca. Aunque he estado pendiente, no he encontrado ninguna concvocatoria para estos cursos en mi Facultad. &lt;br&gt;&lt;br&gt;No tengo datos para responder a algunas de las preguntas del cuestionario, pero como no hay opción ¨no sabe no contesta¨, y una vez pulsado un valor no hay forma de eliminar la respuesta, he indicado el valor medio en esos casos.</v>
      </c>
      <c r="F1467" s="293" t="str">
        <f t="shared" si="320"/>
        <v/>
      </c>
      <c r="G1467" s="293" t="str">
        <f t="shared" si="320"/>
        <v/>
      </c>
      <c r="H1467" s="293" t="str">
        <f t="shared" si="320"/>
        <v/>
      </c>
      <c r="I1467" s="293" t="str">
        <f t="shared" si="320"/>
        <v/>
      </c>
      <c r="J1467" s="293" t="str">
        <f t="shared" si="320"/>
        <v/>
      </c>
      <c r="K1467" s="293" t="str">
        <f t="shared" si="320"/>
        <v/>
      </c>
      <c r="L1467" s="293" t="str">
        <f t="shared" si="320"/>
        <v/>
      </c>
      <c r="M1467" s="293" t="str">
        <f t="shared" si="320"/>
        <v/>
      </c>
      <c r="N1467" s="293" t="str">
        <f t="shared" si="320"/>
        <v/>
      </c>
      <c r="O1467" s="293" t="str">
        <f t="shared" si="320"/>
        <v/>
      </c>
      <c r="P1467" s="293" t="str">
        <f t="shared" si="319"/>
        <v/>
      </c>
      <c r="Q1467" s="293" t="str">
        <f t="shared" si="319"/>
        <v/>
      </c>
      <c r="R1467" s="293" t="str">
        <f t="shared" si="319"/>
        <v/>
      </c>
      <c r="S1467" s="293" t="str">
        <f t="shared" si="319"/>
        <v/>
      </c>
      <c r="T1467" s="293" t="str">
        <f t="shared" si="319"/>
        <v/>
      </c>
      <c r="U1467" s="293" t="str">
        <f t="shared" si="319"/>
        <v/>
      </c>
      <c r="V1467" s="293" t="str">
        <f t="shared" si="319"/>
        <v/>
      </c>
      <c r="W1467" s="293" t="str">
        <f t="shared" si="319"/>
        <v/>
      </c>
      <c r="X1467" s="293" t="str">
        <f t="shared" si="319"/>
        <v/>
      </c>
      <c r="Y1467" s="293" t="str">
        <f t="shared" si="319"/>
        <v/>
      </c>
      <c r="Z1467" s="293" t="str">
        <f t="shared" si="321"/>
        <v/>
      </c>
      <c r="AA1467" s="293" t="str">
        <f t="shared" si="321"/>
        <v/>
      </c>
      <c r="AB1467" s="293" t="str">
        <f t="shared" si="321"/>
        <v/>
      </c>
      <c r="AC1467" s="293" t="str">
        <f t="shared" si="321"/>
        <v/>
      </c>
      <c r="AD1467" s="293" t="str">
        <f t="shared" si="321"/>
        <v/>
      </c>
      <c r="AE1467" s="293" t="str">
        <f t="shared" si="321"/>
        <v>x</v>
      </c>
      <c r="AF1467" s="293" t="str">
        <f t="shared" si="321"/>
        <v/>
      </c>
      <c r="AG1467" s="293" t="str">
        <f t="shared" si="321"/>
        <v/>
      </c>
      <c r="AH1467" s="293">
        <f t="shared" si="311"/>
        <v>1</v>
      </c>
      <c r="AI1467" s="292">
        <f t="shared" si="312"/>
        <v>1</v>
      </c>
    </row>
    <row r="1468" spans="1:35" ht="51.75" x14ac:dyDescent="0.25">
      <c r="A1468"/>
      <c r="B1468">
        <f>TABLA!D1465</f>
        <v>1487</v>
      </c>
      <c r="C1468">
        <f>TABLA!H1465</f>
        <v>12</v>
      </c>
      <c r="D1468" s="165" t="str">
        <f>TABLA!A1465</f>
        <v>F. Educación - Centro de Formación del Profesorado</v>
      </c>
      <c r="E1468" s="284">
        <f>TABLA!BN1465</f>
        <v>0</v>
      </c>
      <c r="F1468" s="293" t="str">
        <f t="shared" si="320"/>
        <v/>
      </c>
      <c r="G1468" s="293" t="str">
        <f t="shared" si="320"/>
        <v/>
      </c>
      <c r="H1468" s="293" t="str">
        <f t="shared" si="320"/>
        <v/>
      </c>
      <c r="I1468" s="293" t="str">
        <f t="shared" si="320"/>
        <v/>
      </c>
      <c r="J1468" s="293" t="str">
        <f t="shared" si="320"/>
        <v/>
      </c>
      <c r="K1468" s="293" t="str">
        <f t="shared" si="320"/>
        <v/>
      </c>
      <c r="L1468" s="293" t="str">
        <f t="shared" si="320"/>
        <v/>
      </c>
      <c r="M1468" s="293" t="str">
        <f t="shared" si="320"/>
        <v/>
      </c>
      <c r="N1468" s="293" t="str">
        <f t="shared" si="320"/>
        <v/>
      </c>
      <c r="O1468" s="293" t="str">
        <f t="shared" si="320"/>
        <v/>
      </c>
      <c r="P1468" s="293" t="str">
        <f t="shared" si="319"/>
        <v/>
      </c>
      <c r="Q1468" s="293" t="str">
        <f t="shared" si="319"/>
        <v/>
      </c>
      <c r="R1468" s="293" t="str">
        <f t="shared" si="319"/>
        <v/>
      </c>
      <c r="S1468" s="293" t="str">
        <f t="shared" si="319"/>
        <v/>
      </c>
      <c r="T1468" s="293" t="str">
        <f t="shared" si="319"/>
        <v/>
      </c>
      <c r="U1468" s="293" t="str">
        <f t="shared" si="319"/>
        <v/>
      </c>
      <c r="V1468" s="293" t="str">
        <f t="shared" si="319"/>
        <v/>
      </c>
      <c r="W1468" s="293" t="str">
        <f t="shared" si="319"/>
        <v/>
      </c>
      <c r="X1468" s="293" t="str">
        <f t="shared" si="319"/>
        <v/>
      </c>
      <c r="Y1468" s="293" t="str">
        <f t="shared" si="319"/>
        <v/>
      </c>
      <c r="Z1468" s="293" t="str">
        <f t="shared" si="321"/>
        <v/>
      </c>
      <c r="AA1468" s="293" t="str">
        <f t="shared" si="321"/>
        <v/>
      </c>
      <c r="AB1468" s="293" t="str">
        <f t="shared" si="321"/>
        <v/>
      </c>
      <c r="AC1468" s="293" t="str">
        <f t="shared" si="321"/>
        <v/>
      </c>
      <c r="AD1468" s="293" t="str">
        <f t="shared" si="321"/>
        <v/>
      </c>
      <c r="AE1468" s="293" t="str">
        <f t="shared" si="321"/>
        <v/>
      </c>
      <c r="AF1468" s="293" t="str">
        <f t="shared" si="321"/>
        <v/>
      </c>
      <c r="AG1468" s="293" t="str">
        <f t="shared" si="321"/>
        <v/>
      </c>
      <c r="AH1468" s="293">
        <f t="shared" si="311"/>
        <v>0</v>
      </c>
      <c r="AI1468" s="292" t="str">
        <f t="shared" si="312"/>
        <v>X</v>
      </c>
    </row>
    <row r="1469" spans="1:35" ht="39" x14ac:dyDescent="0.25">
      <c r="A1469" s="3"/>
      <c r="B1469">
        <f>TABLA!D1466</f>
        <v>1488</v>
      </c>
      <c r="C1469">
        <f>TABLA!H1466</f>
        <v>5</v>
      </c>
      <c r="D1469" s="165" t="str">
        <f>TABLA!A1466</f>
        <v>F. Ciencias Económicas y Empresariales</v>
      </c>
      <c r="E1469" s="284" t="str">
        <f>TABLA!BN1466</f>
        <v>Hacen falta más salas de reunión/estudio en grupo, son muy útiles para nosotros los estudiantes.</v>
      </c>
      <c r="F1469" s="293" t="str">
        <f t="shared" si="320"/>
        <v/>
      </c>
      <c r="G1469" s="293" t="str">
        <f t="shared" si="320"/>
        <v/>
      </c>
      <c r="H1469" s="293" t="str">
        <f t="shared" si="320"/>
        <v/>
      </c>
      <c r="I1469" s="293" t="str">
        <f t="shared" si="320"/>
        <v/>
      </c>
      <c r="J1469" s="293" t="str">
        <f t="shared" si="320"/>
        <v/>
      </c>
      <c r="K1469" s="293" t="str">
        <f t="shared" si="320"/>
        <v/>
      </c>
      <c r="L1469" s="293" t="str">
        <f t="shared" si="320"/>
        <v/>
      </c>
      <c r="M1469" s="293" t="str">
        <f t="shared" si="320"/>
        <v/>
      </c>
      <c r="N1469" s="293" t="str">
        <f t="shared" si="320"/>
        <v/>
      </c>
      <c r="O1469" s="293" t="str">
        <f t="shared" si="320"/>
        <v/>
      </c>
      <c r="P1469" s="293" t="str">
        <f t="shared" si="319"/>
        <v/>
      </c>
      <c r="Q1469" s="293" t="str">
        <f t="shared" si="319"/>
        <v/>
      </c>
      <c r="R1469" s="293" t="str">
        <f t="shared" si="319"/>
        <v/>
      </c>
      <c r="S1469" s="293" t="str">
        <f t="shared" si="319"/>
        <v/>
      </c>
      <c r="T1469" s="293" t="str">
        <f t="shared" si="319"/>
        <v/>
      </c>
      <c r="U1469" s="293" t="str">
        <f t="shared" si="319"/>
        <v/>
      </c>
      <c r="V1469" s="293" t="str">
        <f t="shared" si="319"/>
        <v/>
      </c>
      <c r="W1469" s="293" t="str">
        <f t="shared" si="319"/>
        <v/>
      </c>
      <c r="X1469" s="293" t="str">
        <f t="shared" si="319"/>
        <v/>
      </c>
      <c r="Y1469" s="293" t="str">
        <f t="shared" si="319"/>
        <v/>
      </c>
      <c r="Z1469" s="293" t="str">
        <f t="shared" si="321"/>
        <v/>
      </c>
      <c r="AA1469" s="293" t="str">
        <f t="shared" si="321"/>
        <v/>
      </c>
      <c r="AB1469" s="293" t="str">
        <f t="shared" si="321"/>
        <v/>
      </c>
      <c r="AC1469" s="293" t="str">
        <f t="shared" si="321"/>
        <v/>
      </c>
      <c r="AD1469" s="293" t="str">
        <f t="shared" si="321"/>
        <v/>
      </c>
      <c r="AE1469" s="293" t="str">
        <f t="shared" si="321"/>
        <v/>
      </c>
      <c r="AF1469" s="293" t="str">
        <f t="shared" si="321"/>
        <v/>
      </c>
      <c r="AG1469" s="293" t="str">
        <f t="shared" si="321"/>
        <v/>
      </c>
      <c r="AH1469" s="293">
        <f t="shared" si="311"/>
        <v>0</v>
      </c>
      <c r="AI1469" s="292">
        <f t="shared" si="312"/>
        <v>1</v>
      </c>
    </row>
    <row r="1470" spans="1:35" ht="25.5" x14ac:dyDescent="0.25">
      <c r="A1470"/>
      <c r="B1470">
        <f>TABLA!D1467</f>
        <v>1489</v>
      </c>
      <c r="C1470">
        <f>TABLA!H1467</f>
        <v>10</v>
      </c>
      <c r="D1470" s="284" t="str">
        <f>TABLA!A1467</f>
        <v>F. Ciencias Químicas</v>
      </c>
      <c r="E1470" s="284">
        <f>TABLA!BN1467</f>
        <v>0</v>
      </c>
      <c r="F1470" s="293" t="str">
        <f t="shared" si="320"/>
        <v/>
      </c>
      <c r="G1470" s="293" t="str">
        <f t="shared" si="320"/>
        <v/>
      </c>
      <c r="H1470" s="293" t="str">
        <f t="shared" si="320"/>
        <v/>
      </c>
      <c r="I1470" s="293" t="str">
        <f t="shared" si="320"/>
        <v/>
      </c>
      <c r="J1470" s="293" t="str">
        <f t="shared" si="320"/>
        <v/>
      </c>
      <c r="K1470" s="293" t="str">
        <f t="shared" si="320"/>
        <v/>
      </c>
      <c r="L1470" s="293" t="str">
        <f t="shared" si="320"/>
        <v/>
      </c>
      <c r="M1470" s="293" t="str">
        <f t="shared" si="320"/>
        <v/>
      </c>
      <c r="N1470" s="293" t="str">
        <f t="shared" si="320"/>
        <v/>
      </c>
      <c r="O1470" s="293" t="str">
        <f t="shared" si="320"/>
        <v/>
      </c>
      <c r="P1470" s="293" t="str">
        <f t="shared" si="319"/>
        <v/>
      </c>
      <c r="Q1470" s="293" t="str">
        <f t="shared" si="319"/>
        <v/>
      </c>
      <c r="R1470" s="293" t="str">
        <f t="shared" si="319"/>
        <v/>
      </c>
      <c r="S1470" s="293" t="str">
        <f t="shared" si="319"/>
        <v/>
      </c>
      <c r="T1470" s="293" t="str">
        <f t="shared" si="319"/>
        <v/>
      </c>
      <c r="U1470" s="293" t="str">
        <f t="shared" si="319"/>
        <v/>
      </c>
      <c r="V1470" s="293" t="str">
        <f t="shared" si="319"/>
        <v/>
      </c>
      <c r="W1470" s="293" t="str">
        <f t="shared" si="319"/>
        <v/>
      </c>
      <c r="X1470" s="293" t="str">
        <f t="shared" si="319"/>
        <v/>
      </c>
      <c r="Y1470" s="293" t="str">
        <f t="shared" si="319"/>
        <v/>
      </c>
      <c r="Z1470" s="293" t="str">
        <f t="shared" si="321"/>
        <v/>
      </c>
      <c r="AA1470" s="293" t="str">
        <f t="shared" si="321"/>
        <v/>
      </c>
      <c r="AB1470" s="293" t="str">
        <f t="shared" si="321"/>
        <v/>
      </c>
      <c r="AC1470" s="293" t="str">
        <f t="shared" si="321"/>
        <v/>
      </c>
      <c r="AD1470" s="293" t="str">
        <f t="shared" si="321"/>
        <v/>
      </c>
      <c r="AE1470" s="293" t="str">
        <f t="shared" si="321"/>
        <v/>
      </c>
      <c r="AF1470" s="293" t="str">
        <f t="shared" si="321"/>
        <v/>
      </c>
      <c r="AG1470" s="293" t="str">
        <f t="shared" si="321"/>
        <v/>
      </c>
      <c r="AH1470" s="293">
        <f t="shared" si="311"/>
        <v>0</v>
      </c>
      <c r="AI1470" s="292" t="str">
        <f t="shared" si="312"/>
        <v>X</v>
      </c>
    </row>
    <row r="1471" spans="1:35" ht="26.25" x14ac:dyDescent="0.25">
      <c r="A1471" s="3"/>
      <c r="B1471">
        <f>TABLA!D1468</f>
        <v>1490</v>
      </c>
      <c r="C1471">
        <f>TABLA!H1468</f>
        <v>24</v>
      </c>
      <c r="D1471" s="165" t="str">
        <f>TABLA!A1468</f>
        <v>F. Comercio y Turismo</v>
      </c>
      <c r="E1471" s="284">
        <f>TABLA!BN1468</f>
        <v>0</v>
      </c>
      <c r="F1471" s="293" t="str">
        <f t="shared" si="320"/>
        <v/>
      </c>
      <c r="G1471" s="293" t="str">
        <f t="shared" si="320"/>
        <v/>
      </c>
      <c r="H1471" s="293" t="str">
        <f t="shared" si="320"/>
        <v/>
      </c>
      <c r="I1471" s="293" t="str">
        <f t="shared" si="320"/>
        <v/>
      </c>
      <c r="J1471" s="293" t="str">
        <f t="shared" si="320"/>
        <v/>
      </c>
      <c r="K1471" s="293" t="str">
        <f t="shared" si="320"/>
        <v/>
      </c>
      <c r="L1471" s="293" t="str">
        <f t="shared" si="320"/>
        <v/>
      </c>
      <c r="M1471" s="293" t="str">
        <f t="shared" si="320"/>
        <v/>
      </c>
      <c r="N1471" s="293" t="str">
        <f t="shared" si="320"/>
        <v/>
      </c>
      <c r="O1471" s="293" t="str">
        <f t="shared" si="320"/>
        <v/>
      </c>
      <c r="P1471" s="293" t="str">
        <f t="shared" si="319"/>
        <v/>
      </c>
      <c r="Q1471" s="293" t="str">
        <f t="shared" si="319"/>
        <v/>
      </c>
      <c r="R1471" s="293" t="str">
        <f t="shared" si="319"/>
        <v/>
      </c>
      <c r="S1471" s="293" t="str">
        <f t="shared" si="319"/>
        <v/>
      </c>
      <c r="T1471" s="293" t="str">
        <f t="shared" si="319"/>
        <v/>
      </c>
      <c r="U1471" s="293" t="str">
        <f t="shared" si="319"/>
        <v/>
      </c>
      <c r="V1471" s="293" t="str">
        <f t="shared" si="319"/>
        <v/>
      </c>
      <c r="W1471" s="293" t="str">
        <f t="shared" si="319"/>
        <v/>
      </c>
      <c r="X1471" s="293" t="str">
        <f t="shared" si="319"/>
        <v/>
      </c>
      <c r="Y1471" s="293" t="str">
        <f t="shared" si="319"/>
        <v/>
      </c>
      <c r="Z1471" s="293" t="str">
        <f t="shared" si="321"/>
        <v/>
      </c>
      <c r="AA1471" s="293" t="str">
        <f t="shared" si="321"/>
        <v/>
      </c>
      <c r="AB1471" s="293" t="str">
        <f t="shared" si="321"/>
        <v/>
      </c>
      <c r="AC1471" s="293" t="str">
        <f t="shared" si="321"/>
        <v/>
      </c>
      <c r="AD1471" s="293" t="str">
        <f t="shared" si="321"/>
        <v/>
      </c>
      <c r="AE1471" s="293" t="str">
        <f t="shared" si="321"/>
        <v/>
      </c>
      <c r="AF1471" s="293" t="str">
        <f t="shared" si="321"/>
        <v/>
      </c>
      <c r="AG1471" s="293" t="str">
        <f t="shared" si="321"/>
        <v/>
      </c>
      <c r="AH1471" s="293">
        <f t="shared" si="311"/>
        <v>0</v>
      </c>
      <c r="AI1471" s="292" t="str">
        <f t="shared" si="312"/>
        <v>X</v>
      </c>
    </row>
    <row r="1472" spans="1:35" ht="38.25" x14ac:dyDescent="0.25">
      <c r="A1472"/>
      <c r="B1472">
        <f>TABLA!D1469</f>
        <v>1491</v>
      </c>
      <c r="C1472">
        <f>TABLA!H1469</f>
        <v>4</v>
      </c>
      <c r="D1472" s="165" t="str">
        <f>TABLA!A1469</f>
        <v>F. Ciencias de la Información</v>
      </c>
      <c r="E1472" s="284" t="str">
        <f>TABLA!BN1469</f>
        <v>La única demanda que tengo es que el plazo del préstamo sea mayor: actualmente son 15 días para todos los libros, pero lo ampliaría para aquellos libros que son poco requeridos por los usuarios (sobre todo para los Trabajos Fin de Grado).</v>
      </c>
      <c r="F1472" s="293" t="str">
        <f t="shared" si="320"/>
        <v/>
      </c>
      <c r="G1472" s="293" t="str">
        <f t="shared" si="320"/>
        <v/>
      </c>
      <c r="H1472" s="293" t="str">
        <f t="shared" si="320"/>
        <v/>
      </c>
      <c r="I1472" s="293" t="str">
        <f t="shared" si="320"/>
        <v/>
      </c>
      <c r="J1472" s="293" t="str">
        <f t="shared" si="320"/>
        <v/>
      </c>
      <c r="K1472" s="293" t="str">
        <f t="shared" si="320"/>
        <v/>
      </c>
      <c r="L1472" s="293" t="str">
        <f t="shared" si="320"/>
        <v/>
      </c>
      <c r="M1472" s="293" t="str">
        <f t="shared" si="320"/>
        <v/>
      </c>
      <c r="N1472" s="293" t="str">
        <f t="shared" si="320"/>
        <v/>
      </c>
      <c r="O1472" s="293" t="str">
        <f t="shared" si="320"/>
        <v/>
      </c>
      <c r="P1472" s="293" t="str">
        <f t="shared" si="319"/>
        <v/>
      </c>
      <c r="Q1472" s="293" t="str">
        <f t="shared" si="319"/>
        <v/>
      </c>
      <c r="R1472" s="293" t="str">
        <f t="shared" si="319"/>
        <v/>
      </c>
      <c r="S1472" s="293" t="str">
        <f t="shared" si="319"/>
        <v/>
      </c>
      <c r="T1472" s="293" t="str">
        <f t="shared" si="319"/>
        <v/>
      </c>
      <c r="U1472" s="293" t="str">
        <f t="shared" si="319"/>
        <v/>
      </c>
      <c r="V1472" s="293" t="str">
        <f t="shared" si="319"/>
        <v/>
      </c>
      <c r="W1472" s="293" t="str">
        <f t="shared" si="319"/>
        <v/>
      </c>
      <c r="X1472" s="293" t="str">
        <f t="shared" si="319"/>
        <v/>
      </c>
      <c r="Y1472" s="293" t="str">
        <f t="shared" si="319"/>
        <v/>
      </c>
      <c r="Z1472" s="293" t="str">
        <f t="shared" si="321"/>
        <v/>
      </c>
      <c r="AA1472" s="293" t="str">
        <f t="shared" si="321"/>
        <v/>
      </c>
      <c r="AB1472" s="293" t="str">
        <f t="shared" si="321"/>
        <v/>
      </c>
      <c r="AC1472" s="293" t="str">
        <f t="shared" si="321"/>
        <v/>
      </c>
      <c r="AD1472" s="293" t="str">
        <f t="shared" si="321"/>
        <v/>
      </c>
      <c r="AE1472" s="293" t="str">
        <f t="shared" si="321"/>
        <v/>
      </c>
      <c r="AF1472" s="293" t="str">
        <f t="shared" si="321"/>
        <v/>
      </c>
      <c r="AG1472" s="293" t="str">
        <f t="shared" si="321"/>
        <v/>
      </c>
      <c r="AH1472" s="293">
        <f t="shared" si="311"/>
        <v>0</v>
      </c>
      <c r="AI1472" s="292">
        <f t="shared" si="312"/>
        <v>1</v>
      </c>
    </row>
    <row r="1473" spans="1:35" ht="25.5" x14ac:dyDescent="0.25">
      <c r="A1473"/>
      <c r="B1473">
        <f>TABLA!D1470</f>
        <v>1492</v>
      </c>
      <c r="C1473">
        <f>TABLA!H1470</f>
        <v>1</v>
      </c>
      <c r="D1473" s="284" t="str">
        <f>TABLA!A1470</f>
        <v>F. Bellas Artes</v>
      </c>
      <c r="E1473" s="284" t="str">
        <f>TABLA!BN1470</f>
        <v>5.2 ¿Ha asistido a algún curso de formación de usuarios?: No (por favor, explique los motivos en el apartado 8)&lt;br&gt;Desconocimiento.</v>
      </c>
      <c r="F1473" s="293" t="str">
        <f t="shared" si="320"/>
        <v/>
      </c>
      <c r="G1473" s="293" t="str">
        <f t="shared" si="320"/>
        <v/>
      </c>
      <c r="H1473" s="293" t="str">
        <f t="shared" si="320"/>
        <v/>
      </c>
      <c r="I1473" s="293" t="str">
        <f t="shared" si="320"/>
        <v/>
      </c>
      <c r="J1473" s="293" t="str">
        <f t="shared" si="320"/>
        <v/>
      </c>
      <c r="K1473" s="293" t="str">
        <f t="shared" si="320"/>
        <v/>
      </c>
      <c r="L1473" s="293" t="str">
        <f t="shared" si="320"/>
        <v/>
      </c>
      <c r="M1473" s="293" t="str">
        <f t="shared" si="320"/>
        <v/>
      </c>
      <c r="N1473" s="293" t="str">
        <f t="shared" si="320"/>
        <v/>
      </c>
      <c r="O1473" s="293" t="str">
        <f t="shared" si="320"/>
        <v/>
      </c>
      <c r="P1473" s="293" t="str">
        <f t="shared" si="319"/>
        <v/>
      </c>
      <c r="Q1473" s="293" t="str">
        <f t="shared" si="319"/>
        <v/>
      </c>
      <c r="R1473" s="293" t="str">
        <f t="shared" si="319"/>
        <v/>
      </c>
      <c r="S1473" s="293" t="str">
        <f t="shared" si="319"/>
        <v/>
      </c>
      <c r="T1473" s="293" t="str">
        <f t="shared" si="319"/>
        <v/>
      </c>
      <c r="U1473" s="293" t="str">
        <f t="shared" si="319"/>
        <v/>
      </c>
      <c r="V1473" s="293" t="str">
        <f t="shared" si="319"/>
        <v/>
      </c>
      <c r="W1473" s="293" t="str">
        <f t="shared" si="319"/>
        <v/>
      </c>
      <c r="X1473" s="293" t="str">
        <f t="shared" si="319"/>
        <v/>
      </c>
      <c r="Y1473" s="293" t="str">
        <f t="shared" si="319"/>
        <v/>
      </c>
      <c r="Z1473" s="293" t="str">
        <f t="shared" si="321"/>
        <v/>
      </c>
      <c r="AA1473" s="293" t="str">
        <f t="shared" si="321"/>
        <v/>
      </c>
      <c r="AB1473" s="293" t="str">
        <f t="shared" si="321"/>
        <v/>
      </c>
      <c r="AC1473" s="293" t="str">
        <f t="shared" si="321"/>
        <v/>
      </c>
      <c r="AD1473" s="293" t="str">
        <f t="shared" si="321"/>
        <v/>
      </c>
      <c r="AE1473" s="293" t="str">
        <f t="shared" si="321"/>
        <v/>
      </c>
      <c r="AF1473" s="293" t="str">
        <f t="shared" si="321"/>
        <v/>
      </c>
      <c r="AG1473" s="293" t="str">
        <f t="shared" si="321"/>
        <v/>
      </c>
      <c r="AH1473" s="293">
        <f t="shared" si="311"/>
        <v>0</v>
      </c>
      <c r="AI1473" s="292">
        <f t="shared" si="312"/>
        <v>1</v>
      </c>
    </row>
    <row r="1474" spans="1:35" ht="15.75" x14ac:dyDescent="0.25">
      <c r="A1474"/>
      <c r="B1474">
        <f>TABLA!D1471</f>
        <v>1493</v>
      </c>
      <c r="C1474">
        <f>TABLA!H1471</f>
        <v>20</v>
      </c>
      <c r="D1474" s="165" t="str">
        <f>TABLA!A1471</f>
        <v>F. Psicología</v>
      </c>
      <c r="E1474" s="284">
        <f>TABLA!BN1471</f>
        <v>0</v>
      </c>
      <c r="F1474" s="293" t="str">
        <f t="shared" si="320"/>
        <v/>
      </c>
      <c r="G1474" s="293" t="str">
        <f t="shared" si="320"/>
        <v/>
      </c>
      <c r="H1474" s="293" t="str">
        <f t="shared" si="320"/>
        <v/>
      </c>
      <c r="I1474" s="293" t="str">
        <f t="shared" si="320"/>
        <v/>
      </c>
      <c r="J1474" s="293" t="str">
        <f t="shared" si="320"/>
        <v/>
      </c>
      <c r="K1474" s="293" t="str">
        <f t="shared" si="320"/>
        <v/>
      </c>
      <c r="L1474" s="293" t="str">
        <f t="shared" si="320"/>
        <v/>
      </c>
      <c r="M1474" s="293" t="str">
        <f t="shared" si="320"/>
        <v/>
      </c>
      <c r="N1474" s="293" t="str">
        <f t="shared" si="320"/>
        <v/>
      </c>
      <c r="O1474" s="293" t="str">
        <f t="shared" si="320"/>
        <v/>
      </c>
      <c r="P1474" s="293" t="str">
        <f t="shared" si="320"/>
        <v/>
      </c>
      <c r="Q1474" s="293" t="str">
        <f t="shared" si="320"/>
        <v/>
      </c>
      <c r="R1474" s="293" t="str">
        <f t="shared" si="320"/>
        <v/>
      </c>
      <c r="S1474" s="293" t="str">
        <f t="shared" si="320"/>
        <v/>
      </c>
      <c r="T1474" s="293" t="str">
        <f t="shared" si="320"/>
        <v/>
      </c>
      <c r="U1474" s="293" t="str">
        <f t="shared" si="320"/>
        <v/>
      </c>
      <c r="V1474" s="293" t="str">
        <f t="shared" ref="P1474:AE1489" si="322">IFERROR((IF(FIND(V$1,$E1474,1)&gt;0,"x")),"")</f>
        <v/>
      </c>
      <c r="W1474" s="293" t="str">
        <f t="shared" si="322"/>
        <v/>
      </c>
      <c r="X1474" s="293" t="str">
        <f t="shared" si="322"/>
        <v/>
      </c>
      <c r="Y1474" s="293" t="str">
        <f t="shared" si="322"/>
        <v/>
      </c>
      <c r="Z1474" s="293" t="str">
        <f t="shared" si="321"/>
        <v/>
      </c>
      <c r="AA1474" s="293" t="str">
        <f t="shared" si="321"/>
        <v/>
      </c>
      <c r="AB1474" s="293" t="str">
        <f t="shared" si="321"/>
        <v/>
      </c>
      <c r="AC1474" s="293" t="str">
        <f t="shared" si="321"/>
        <v/>
      </c>
      <c r="AD1474" s="293" t="str">
        <f t="shared" si="321"/>
        <v/>
      </c>
      <c r="AE1474" s="293" t="str">
        <f t="shared" si="321"/>
        <v/>
      </c>
      <c r="AF1474" s="293" t="str">
        <f t="shared" si="321"/>
        <v/>
      </c>
      <c r="AG1474" s="293" t="str">
        <f t="shared" si="321"/>
        <v/>
      </c>
      <c r="AH1474" s="293">
        <f t="shared" si="311"/>
        <v>0</v>
      </c>
      <c r="AI1474" s="292" t="str">
        <f t="shared" si="312"/>
        <v>X</v>
      </c>
    </row>
    <row r="1475" spans="1:35" ht="15.75" x14ac:dyDescent="0.25">
      <c r="A1475"/>
      <c r="B1475">
        <f>TABLA!D1472</f>
        <v>1494</v>
      </c>
      <c r="C1475">
        <f>TABLA!H1472</f>
        <v>14</v>
      </c>
      <c r="D1475" s="165" t="str">
        <f>TABLA!A1472</f>
        <v>F. Filología</v>
      </c>
      <c r="E1475" s="284" t="str">
        <f>TABLA!BN1472</f>
        <v xml:space="preserve">No he asistido a ningún curso porque desconocía por co oleto que existieran. </v>
      </c>
      <c r="F1475" s="293" t="str">
        <f t="shared" ref="F1475:U1490" si="323">IFERROR((IF(FIND(F$1,$E1475,1)&gt;0,"x")),"")</f>
        <v/>
      </c>
      <c r="G1475" s="293" t="str">
        <f t="shared" si="323"/>
        <v/>
      </c>
      <c r="H1475" s="293" t="str">
        <f t="shared" si="323"/>
        <v/>
      </c>
      <c r="I1475" s="293" t="str">
        <f t="shared" si="323"/>
        <v/>
      </c>
      <c r="J1475" s="293" t="str">
        <f t="shared" si="323"/>
        <v/>
      </c>
      <c r="K1475" s="293" t="str">
        <f t="shared" si="323"/>
        <v/>
      </c>
      <c r="L1475" s="293" t="str">
        <f t="shared" si="323"/>
        <v/>
      </c>
      <c r="M1475" s="293" t="str">
        <f t="shared" si="323"/>
        <v/>
      </c>
      <c r="N1475" s="293" t="str">
        <f t="shared" si="323"/>
        <v/>
      </c>
      <c r="O1475" s="293" t="str">
        <f t="shared" si="323"/>
        <v/>
      </c>
      <c r="P1475" s="293" t="str">
        <f t="shared" si="322"/>
        <v/>
      </c>
      <c r="Q1475" s="293" t="str">
        <f t="shared" si="322"/>
        <v/>
      </c>
      <c r="R1475" s="293" t="str">
        <f t="shared" si="322"/>
        <v/>
      </c>
      <c r="S1475" s="293" t="str">
        <f t="shared" si="322"/>
        <v/>
      </c>
      <c r="T1475" s="293" t="str">
        <f t="shared" si="322"/>
        <v/>
      </c>
      <c r="U1475" s="293" t="str">
        <f t="shared" si="322"/>
        <v/>
      </c>
      <c r="V1475" s="293" t="str">
        <f t="shared" si="322"/>
        <v/>
      </c>
      <c r="W1475" s="293" t="str">
        <f t="shared" si="322"/>
        <v/>
      </c>
      <c r="X1475" s="293" t="str">
        <f t="shared" si="322"/>
        <v/>
      </c>
      <c r="Y1475" s="293" t="str">
        <f t="shared" si="322"/>
        <v/>
      </c>
      <c r="Z1475" s="293" t="str">
        <f t="shared" si="322"/>
        <v/>
      </c>
      <c r="AA1475" s="293" t="str">
        <f t="shared" si="322"/>
        <v/>
      </c>
      <c r="AB1475" s="293" t="str">
        <f t="shared" si="322"/>
        <v/>
      </c>
      <c r="AC1475" s="293" t="str">
        <f t="shared" si="322"/>
        <v/>
      </c>
      <c r="AD1475" s="293" t="str">
        <f t="shared" si="322"/>
        <v/>
      </c>
      <c r="AE1475" s="293" t="str">
        <f t="shared" si="322"/>
        <v/>
      </c>
      <c r="AF1475" s="293" t="str">
        <f t="shared" ref="Z1475:AG1490" si="324">IFERROR((IF(FIND(AF$1,$E1475,1)&gt;0,"x")),"")</f>
        <v/>
      </c>
      <c r="AG1475" s="293" t="str">
        <f t="shared" si="324"/>
        <v/>
      </c>
      <c r="AH1475" s="293">
        <f t="shared" si="311"/>
        <v>0</v>
      </c>
      <c r="AI1475" s="292">
        <f t="shared" si="312"/>
        <v>1</v>
      </c>
    </row>
    <row r="1476" spans="1:35" ht="51.75" x14ac:dyDescent="0.25">
      <c r="A1476"/>
      <c r="B1476">
        <f>TABLA!D1473</f>
        <v>1495</v>
      </c>
      <c r="C1476">
        <f>TABLA!H1473</f>
        <v>12</v>
      </c>
      <c r="D1476" s="165" t="str">
        <f>TABLA!A1473</f>
        <v>F. Educación - Centro de Formación del Profesorado</v>
      </c>
      <c r="E1476" s="284">
        <f>TABLA!BN1473</f>
        <v>0</v>
      </c>
      <c r="F1476" s="293" t="str">
        <f t="shared" si="323"/>
        <v/>
      </c>
      <c r="G1476" s="293" t="str">
        <f t="shared" si="323"/>
        <v/>
      </c>
      <c r="H1476" s="293" t="str">
        <f t="shared" si="323"/>
        <v/>
      </c>
      <c r="I1476" s="293" t="str">
        <f t="shared" si="323"/>
        <v/>
      </c>
      <c r="J1476" s="293" t="str">
        <f t="shared" si="323"/>
        <v/>
      </c>
      <c r="K1476" s="293" t="str">
        <f t="shared" si="323"/>
        <v/>
      </c>
      <c r="L1476" s="293" t="str">
        <f t="shared" si="323"/>
        <v/>
      </c>
      <c r="M1476" s="293" t="str">
        <f t="shared" si="323"/>
        <v/>
      </c>
      <c r="N1476" s="293" t="str">
        <f t="shared" si="323"/>
        <v/>
      </c>
      <c r="O1476" s="293" t="str">
        <f t="shared" si="323"/>
        <v/>
      </c>
      <c r="P1476" s="293" t="str">
        <f t="shared" si="322"/>
        <v/>
      </c>
      <c r="Q1476" s="293" t="str">
        <f t="shared" si="322"/>
        <v/>
      </c>
      <c r="R1476" s="293" t="str">
        <f t="shared" si="322"/>
        <v/>
      </c>
      <c r="S1476" s="293" t="str">
        <f t="shared" si="322"/>
        <v/>
      </c>
      <c r="T1476" s="293" t="str">
        <f t="shared" si="322"/>
        <v/>
      </c>
      <c r="U1476" s="293" t="str">
        <f t="shared" si="322"/>
        <v/>
      </c>
      <c r="V1476" s="293" t="str">
        <f t="shared" si="322"/>
        <v/>
      </c>
      <c r="W1476" s="293" t="str">
        <f t="shared" si="322"/>
        <v/>
      </c>
      <c r="X1476" s="293" t="str">
        <f t="shared" si="322"/>
        <v/>
      </c>
      <c r="Y1476" s="293" t="str">
        <f t="shared" si="322"/>
        <v/>
      </c>
      <c r="Z1476" s="293" t="str">
        <f t="shared" si="324"/>
        <v/>
      </c>
      <c r="AA1476" s="293" t="str">
        <f t="shared" si="324"/>
        <v/>
      </c>
      <c r="AB1476" s="293" t="str">
        <f t="shared" si="324"/>
        <v/>
      </c>
      <c r="AC1476" s="293" t="str">
        <f t="shared" si="324"/>
        <v/>
      </c>
      <c r="AD1476" s="293" t="str">
        <f t="shared" si="324"/>
        <v/>
      </c>
      <c r="AE1476" s="293" t="str">
        <f t="shared" si="324"/>
        <v/>
      </c>
      <c r="AF1476" s="293" t="str">
        <f t="shared" si="324"/>
        <v/>
      </c>
      <c r="AG1476" s="293" t="str">
        <f t="shared" si="324"/>
        <v/>
      </c>
      <c r="AH1476" s="293">
        <f t="shared" ref="AH1476:AH1539" si="325">COUNTIF(F1476:AG1476,"x")</f>
        <v>0</v>
      </c>
      <c r="AI1476" s="292" t="str">
        <f t="shared" ref="AI1476:AI1539" si="326">IF(E1476=0,"X",1)</f>
        <v>X</v>
      </c>
    </row>
    <row r="1477" spans="1:35" ht="26.25" x14ac:dyDescent="0.25">
      <c r="A1477"/>
      <c r="B1477">
        <f>TABLA!D1474</f>
        <v>1496</v>
      </c>
      <c r="C1477">
        <f>TABLA!H1474</f>
        <v>16</v>
      </c>
      <c r="D1477" s="165" t="str">
        <f>TABLA!A1474</f>
        <v>F. Geografía e Historia</v>
      </c>
      <c r="E1477" s="284">
        <f>TABLA!BN1474</f>
        <v>0</v>
      </c>
      <c r="F1477" s="293" t="str">
        <f t="shared" si="323"/>
        <v/>
      </c>
      <c r="G1477" s="293" t="str">
        <f t="shared" si="323"/>
        <v/>
      </c>
      <c r="H1477" s="293" t="str">
        <f t="shared" si="323"/>
        <v/>
      </c>
      <c r="I1477" s="293" t="str">
        <f t="shared" si="323"/>
        <v/>
      </c>
      <c r="J1477" s="293" t="str">
        <f t="shared" si="323"/>
        <v/>
      </c>
      <c r="K1477" s="293" t="str">
        <f t="shared" si="323"/>
        <v/>
      </c>
      <c r="L1477" s="293" t="str">
        <f t="shared" si="323"/>
        <v/>
      </c>
      <c r="M1477" s="293" t="str">
        <f t="shared" si="323"/>
        <v/>
      </c>
      <c r="N1477" s="293" t="str">
        <f t="shared" si="323"/>
        <v/>
      </c>
      <c r="O1477" s="293" t="str">
        <f t="shared" si="323"/>
        <v/>
      </c>
      <c r="P1477" s="293" t="str">
        <f t="shared" si="322"/>
        <v/>
      </c>
      <c r="Q1477" s="293" t="str">
        <f t="shared" si="322"/>
        <v/>
      </c>
      <c r="R1477" s="293" t="str">
        <f t="shared" si="322"/>
        <v/>
      </c>
      <c r="S1477" s="293" t="str">
        <f t="shared" si="322"/>
        <v/>
      </c>
      <c r="T1477" s="293" t="str">
        <f t="shared" si="322"/>
        <v/>
      </c>
      <c r="U1477" s="293" t="str">
        <f t="shared" si="322"/>
        <v/>
      </c>
      <c r="V1477" s="293" t="str">
        <f t="shared" si="322"/>
        <v/>
      </c>
      <c r="W1477" s="293" t="str">
        <f t="shared" si="322"/>
        <v/>
      </c>
      <c r="X1477" s="293" t="str">
        <f t="shared" si="322"/>
        <v/>
      </c>
      <c r="Y1477" s="293" t="str">
        <f t="shared" si="322"/>
        <v/>
      </c>
      <c r="Z1477" s="293" t="str">
        <f t="shared" si="324"/>
        <v/>
      </c>
      <c r="AA1477" s="293" t="str">
        <f t="shared" si="324"/>
        <v/>
      </c>
      <c r="AB1477" s="293" t="str">
        <f t="shared" si="324"/>
        <v/>
      </c>
      <c r="AC1477" s="293" t="str">
        <f t="shared" si="324"/>
        <v/>
      </c>
      <c r="AD1477" s="293" t="str">
        <f t="shared" si="324"/>
        <v/>
      </c>
      <c r="AE1477" s="293" t="str">
        <f t="shared" si="324"/>
        <v/>
      </c>
      <c r="AF1477" s="293" t="str">
        <f t="shared" si="324"/>
        <v/>
      </c>
      <c r="AG1477" s="293" t="str">
        <f t="shared" si="324"/>
        <v/>
      </c>
      <c r="AH1477" s="293">
        <f t="shared" si="325"/>
        <v>0</v>
      </c>
      <c r="AI1477" s="292" t="str">
        <f t="shared" si="326"/>
        <v>X</v>
      </c>
    </row>
    <row r="1478" spans="1:35" ht="15.75" x14ac:dyDescent="0.25">
      <c r="A1478" s="3"/>
      <c r="B1478">
        <f>TABLA!D1475</f>
        <v>1497</v>
      </c>
      <c r="C1478">
        <f>TABLA!H1475</f>
        <v>0</v>
      </c>
      <c r="D1478" s="165" t="str">
        <f>TABLA!A1475</f>
        <v>N/C</v>
      </c>
      <c r="E1478" s="284">
        <f>TABLA!BN1475</f>
        <v>0</v>
      </c>
      <c r="F1478" s="293" t="str">
        <f t="shared" si="323"/>
        <v/>
      </c>
      <c r="G1478" s="293" t="str">
        <f t="shared" si="323"/>
        <v/>
      </c>
      <c r="H1478" s="293" t="str">
        <f t="shared" si="323"/>
        <v/>
      </c>
      <c r="I1478" s="293" t="str">
        <f t="shared" si="323"/>
        <v/>
      </c>
      <c r="J1478" s="293" t="str">
        <f t="shared" si="323"/>
        <v/>
      </c>
      <c r="K1478" s="293" t="str">
        <f t="shared" si="323"/>
        <v/>
      </c>
      <c r="L1478" s="293" t="str">
        <f t="shared" si="323"/>
        <v/>
      </c>
      <c r="M1478" s="293" t="str">
        <f t="shared" si="323"/>
        <v/>
      </c>
      <c r="N1478" s="293" t="str">
        <f t="shared" si="323"/>
        <v/>
      </c>
      <c r="O1478" s="293" t="str">
        <f t="shared" si="323"/>
        <v/>
      </c>
      <c r="P1478" s="293" t="str">
        <f t="shared" si="322"/>
        <v/>
      </c>
      <c r="Q1478" s="293" t="str">
        <f t="shared" si="322"/>
        <v/>
      </c>
      <c r="R1478" s="293" t="str">
        <f t="shared" si="322"/>
        <v/>
      </c>
      <c r="S1478" s="293" t="str">
        <f t="shared" si="322"/>
        <v/>
      </c>
      <c r="T1478" s="293" t="str">
        <f t="shared" si="322"/>
        <v/>
      </c>
      <c r="U1478" s="293" t="str">
        <f t="shared" si="322"/>
        <v/>
      </c>
      <c r="V1478" s="293" t="str">
        <f t="shared" si="322"/>
        <v/>
      </c>
      <c r="W1478" s="293" t="str">
        <f t="shared" si="322"/>
        <v/>
      </c>
      <c r="X1478" s="293" t="str">
        <f t="shared" si="322"/>
        <v/>
      </c>
      <c r="Y1478" s="293" t="str">
        <f t="shared" si="322"/>
        <v/>
      </c>
      <c r="Z1478" s="293" t="str">
        <f t="shared" si="324"/>
        <v/>
      </c>
      <c r="AA1478" s="293" t="str">
        <f t="shared" si="324"/>
        <v/>
      </c>
      <c r="AB1478" s="293" t="str">
        <f t="shared" si="324"/>
        <v/>
      </c>
      <c r="AC1478" s="293" t="str">
        <f t="shared" si="324"/>
        <v/>
      </c>
      <c r="AD1478" s="293" t="str">
        <f t="shared" si="324"/>
        <v/>
      </c>
      <c r="AE1478" s="293" t="str">
        <f t="shared" si="324"/>
        <v/>
      </c>
      <c r="AF1478" s="293" t="str">
        <f t="shared" si="324"/>
        <v/>
      </c>
      <c r="AG1478" s="293" t="str">
        <f t="shared" si="324"/>
        <v/>
      </c>
      <c r="AH1478" s="293">
        <f t="shared" si="325"/>
        <v>0</v>
      </c>
      <c r="AI1478" s="292" t="str">
        <f t="shared" si="326"/>
        <v>X</v>
      </c>
    </row>
    <row r="1479" spans="1:35" ht="15.75" x14ac:dyDescent="0.25">
      <c r="A1479" s="3"/>
      <c r="B1479">
        <f>TABLA!D1476</f>
        <v>1498</v>
      </c>
      <c r="C1479">
        <f>TABLA!H1476</f>
        <v>21</v>
      </c>
      <c r="D1479" s="165" t="str">
        <f>TABLA!A1476</f>
        <v>F. Veterinaria</v>
      </c>
      <c r="E1479" s="284" t="str">
        <f>TABLA!BN1476</f>
        <v>Porque no me he dedicado a buscar cursos.</v>
      </c>
      <c r="F1479" s="293" t="str">
        <f t="shared" si="323"/>
        <v/>
      </c>
      <c r="G1479" s="293" t="str">
        <f t="shared" si="323"/>
        <v/>
      </c>
      <c r="H1479" s="293" t="str">
        <f t="shared" si="323"/>
        <v/>
      </c>
      <c r="I1479" s="293" t="str">
        <f t="shared" si="323"/>
        <v/>
      </c>
      <c r="J1479" s="293" t="str">
        <f t="shared" si="323"/>
        <v/>
      </c>
      <c r="K1479" s="293" t="str">
        <f t="shared" si="323"/>
        <v/>
      </c>
      <c r="L1479" s="293" t="str">
        <f t="shared" si="323"/>
        <v/>
      </c>
      <c r="M1479" s="293" t="str">
        <f t="shared" si="323"/>
        <v/>
      </c>
      <c r="N1479" s="293" t="str">
        <f t="shared" si="323"/>
        <v/>
      </c>
      <c r="O1479" s="293" t="str">
        <f t="shared" si="323"/>
        <v/>
      </c>
      <c r="P1479" s="293" t="str">
        <f t="shared" si="322"/>
        <v/>
      </c>
      <c r="Q1479" s="293" t="str">
        <f t="shared" si="322"/>
        <v/>
      </c>
      <c r="R1479" s="293" t="str">
        <f t="shared" si="322"/>
        <v/>
      </c>
      <c r="S1479" s="293" t="str">
        <f t="shared" si="322"/>
        <v/>
      </c>
      <c r="T1479" s="293" t="str">
        <f t="shared" si="322"/>
        <v/>
      </c>
      <c r="U1479" s="293" t="str">
        <f t="shared" si="322"/>
        <v/>
      </c>
      <c r="V1479" s="293" t="str">
        <f t="shared" si="322"/>
        <v/>
      </c>
      <c r="W1479" s="293" t="str">
        <f t="shared" si="322"/>
        <v/>
      </c>
      <c r="X1479" s="293" t="str">
        <f t="shared" si="322"/>
        <v/>
      </c>
      <c r="Y1479" s="293" t="str">
        <f t="shared" si="322"/>
        <v/>
      </c>
      <c r="Z1479" s="293" t="str">
        <f t="shared" si="324"/>
        <v/>
      </c>
      <c r="AA1479" s="293" t="str">
        <f t="shared" si="324"/>
        <v/>
      </c>
      <c r="AB1479" s="293" t="str">
        <f t="shared" si="324"/>
        <v/>
      </c>
      <c r="AC1479" s="293" t="str">
        <f t="shared" si="324"/>
        <v/>
      </c>
      <c r="AD1479" s="293" t="str">
        <f t="shared" si="324"/>
        <v/>
      </c>
      <c r="AE1479" s="293" t="str">
        <f t="shared" si="324"/>
        <v/>
      </c>
      <c r="AF1479" s="293" t="str">
        <f t="shared" si="324"/>
        <v/>
      </c>
      <c r="AG1479" s="293" t="str">
        <f t="shared" si="324"/>
        <v/>
      </c>
      <c r="AH1479" s="293">
        <f t="shared" si="325"/>
        <v>0</v>
      </c>
      <c r="AI1479" s="292">
        <f t="shared" si="326"/>
        <v>1</v>
      </c>
    </row>
    <row r="1480" spans="1:35" ht="15.75" x14ac:dyDescent="0.25">
      <c r="A1480"/>
      <c r="B1480">
        <f>TABLA!D1477</f>
        <v>1499</v>
      </c>
      <c r="C1480">
        <f>TABLA!H1477</f>
        <v>26</v>
      </c>
      <c r="D1480" s="284" t="str">
        <f>TABLA!A1477</f>
        <v>F. Trabajo Social</v>
      </c>
      <c r="E1480" s="284">
        <f>TABLA!BN1477</f>
        <v>0</v>
      </c>
      <c r="F1480" s="293" t="str">
        <f t="shared" si="323"/>
        <v/>
      </c>
      <c r="G1480" s="293" t="str">
        <f t="shared" si="323"/>
        <v/>
      </c>
      <c r="H1480" s="293" t="str">
        <f t="shared" si="323"/>
        <v/>
      </c>
      <c r="I1480" s="293" t="str">
        <f t="shared" si="323"/>
        <v/>
      </c>
      <c r="J1480" s="293" t="str">
        <f t="shared" si="323"/>
        <v/>
      </c>
      <c r="K1480" s="293" t="str">
        <f t="shared" si="323"/>
        <v/>
      </c>
      <c r="L1480" s="293" t="str">
        <f t="shared" si="323"/>
        <v/>
      </c>
      <c r="M1480" s="293" t="str">
        <f t="shared" si="323"/>
        <v/>
      </c>
      <c r="N1480" s="293" t="str">
        <f t="shared" si="323"/>
        <v/>
      </c>
      <c r="O1480" s="293" t="str">
        <f t="shared" si="323"/>
        <v/>
      </c>
      <c r="P1480" s="293" t="str">
        <f t="shared" si="322"/>
        <v/>
      </c>
      <c r="Q1480" s="293" t="str">
        <f t="shared" si="322"/>
        <v/>
      </c>
      <c r="R1480" s="293" t="str">
        <f t="shared" si="322"/>
        <v/>
      </c>
      <c r="S1480" s="293" t="str">
        <f t="shared" si="322"/>
        <v/>
      </c>
      <c r="T1480" s="293" t="str">
        <f t="shared" si="322"/>
        <v/>
      </c>
      <c r="U1480" s="293" t="str">
        <f t="shared" si="322"/>
        <v/>
      </c>
      <c r="V1480" s="293" t="str">
        <f t="shared" si="322"/>
        <v/>
      </c>
      <c r="W1480" s="293" t="str">
        <f t="shared" si="322"/>
        <v/>
      </c>
      <c r="X1480" s="293" t="str">
        <f t="shared" si="322"/>
        <v/>
      </c>
      <c r="Y1480" s="293" t="str">
        <f t="shared" si="322"/>
        <v/>
      </c>
      <c r="Z1480" s="293" t="str">
        <f t="shared" si="324"/>
        <v/>
      </c>
      <c r="AA1480" s="293" t="str">
        <f t="shared" si="324"/>
        <v/>
      </c>
      <c r="AB1480" s="293" t="str">
        <f t="shared" si="324"/>
        <v/>
      </c>
      <c r="AC1480" s="293" t="str">
        <f t="shared" si="324"/>
        <v/>
      </c>
      <c r="AD1480" s="293" t="str">
        <f t="shared" si="324"/>
        <v/>
      </c>
      <c r="AE1480" s="293" t="str">
        <f t="shared" si="324"/>
        <v/>
      </c>
      <c r="AF1480" s="293" t="str">
        <f t="shared" si="324"/>
        <v/>
      </c>
      <c r="AG1480" s="293" t="str">
        <f t="shared" si="324"/>
        <v/>
      </c>
      <c r="AH1480" s="293">
        <f t="shared" si="325"/>
        <v>0</v>
      </c>
      <c r="AI1480" s="292" t="str">
        <f t="shared" si="326"/>
        <v>X</v>
      </c>
    </row>
    <row r="1481" spans="1:35" ht="26.25" x14ac:dyDescent="0.25">
      <c r="A1481"/>
      <c r="B1481">
        <f>TABLA!D1478</f>
        <v>1500</v>
      </c>
      <c r="C1481">
        <f>TABLA!H1478</f>
        <v>25</v>
      </c>
      <c r="D1481" s="165" t="str">
        <f>TABLA!A1478</f>
        <v>F. Óptica y Optometría</v>
      </c>
      <c r="E1481" s="284">
        <f>TABLA!BN1478</f>
        <v>0</v>
      </c>
      <c r="F1481" s="293" t="str">
        <f t="shared" si="323"/>
        <v/>
      </c>
      <c r="G1481" s="293" t="str">
        <f t="shared" si="323"/>
        <v/>
      </c>
      <c r="H1481" s="293" t="str">
        <f t="shared" si="323"/>
        <v/>
      </c>
      <c r="I1481" s="293" t="str">
        <f t="shared" si="323"/>
        <v/>
      </c>
      <c r="J1481" s="293" t="str">
        <f t="shared" si="323"/>
        <v/>
      </c>
      <c r="K1481" s="293" t="str">
        <f t="shared" si="323"/>
        <v/>
      </c>
      <c r="L1481" s="293" t="str">
        <f t="shared" si="323"/>
        <v/>
      </c>
      <c r="M1481" s="293" t="str">
        <f t="shared" si="323"/>
        <v/>
      </c>
      <c r="N1481" s="293" t="str">
        <f t="shared" si="323"/>
        <v/>
      </c>
      <c r="O1481" s="293" t="str">
        <f t="shared" si="323"/>
        <v/>
      </c>
      <c r="P1481" s="293" t="str">
        <f t="shared" si="322"/>
        <v/>
      </c>
      <c r="Q1481" s="293" t="str">
        <f t="shared" si="322"/>
        <v/>
      </c>
      <c r="R1481" s="293" t="str">
        <f t="shared" si="322"/>
        <v/>
      </c>
      <c r="S1481" s="293" t="str">
        <f t="shared" si="322"/>
        <v/>
      </c>
      <c r="T1481" s="293" t="str">
        <f t="shared" si="322"/>
        <v/>
      </c>
      <c r="U1481" s="293" t="str">
        <f t="shared" si="322"/>
        <v/>
      </c>
      <c r="V1481" s="293" t="str">
        <f t="shared" si="322"/>
        <v/>
      </c>
      <c r="W1481" s="293" t="str">
        <f t="shared" si="322"/>
        <v/>
      </c>
      <c r="X1481" s="293" t="str">
        <f t="shared" si="322"/>
        <v/>
      </c>
      <c r="Y1481" s="293" t="str">
        <f t="shared" si="322"/>
        <v/>
      </c>
      <c r="Z1481" s="293" t="str">
        <f t="shared" si="324"/>
        <v/>
      </c>
      <c r="AA1481" s="293" t="str">
        <f t="shared" si="324"/>
        <v/>
      </c>
      <c r="AB1481" s="293" t="str">
        <f t="shared" si="324"/>
        <v/>
      </c>
      <c r="AC1481" s="293" t="str">
        <f t="shared" si="324"/>
        <v/>
      </c>
      <c r="AD1481" s="293" t="str">
        <f t="shared" si="324"/>
        <v/>
      </c>
      <c r="AE1481" s="293" t="str">
        <f t="shared" si="324"/>
        <v/>
      </c>
      <c r="AF1481" s="293" t="str">
        <f t="shared" si="324"/>
        <v/>
      </c>
      <c r="AG1481" s="293" t="str">
        <f t="shared" si="324"/>
        <v/>
      </c>
      <c r="AH1481" s="293">
        <f t="shared" si="325"/>
        <v>0</v>
      </c>
      <c r="AI1481" s="292" t="str">
        <f t="shared" si="326"/>
        <v>X</v>
      </c>
    </row>
    <row r="1482" spans="1:35" ht="25.5" x14ac:dyDescent="0.25">
      <c r="A1482"/>
      <c r="B1482">
        <f>TABLA!D1479</f>
        <v>1501</v>
      </c>
      <c r="C1482">
        <f>TABLA!H1479</f>
        <v>6</v>
      </c>
      <c r="D1482" s="284" t="str">
        <f>TABLA!A1479</f>
        <v>F. Ciencias Físicas</v>
      </c>
      <c r="E1482" s="284" t="str">
        <f>TABLA!BN1479</f>
        <v>Ahora a la hora de reservar un libro, si no puedes elegir exactamente el ejemplar te pueden mandar a por un libro a otra biblioteca y era más cómodo antes.</v>
      </c>
      <c r="F1482" s="293" t="str">
        <f t="shared" si="323"/>
        <v/>
      </c>
      <c r="G1482" s="293" t="str">
        <f t="shared" si="323"/>
        <v/>
      </c>
      <c r="H1482" s="293" t="str">
        <f t="shared" si="323"/>
        <v/>
      </c>
      <c r="I1482" s="293" t="str">
        <f t="shared" si="323"/>
        <v/>
      </c>
      <c r="J1482" s="293" t="str">
        <f t="shared" si="323"/>
        <v/>
      </c>
      <c r="K1482" s="293" t="str">
        <f t="shared" si="323"/>
        <v/>
      </c>
      <c r="L1482" s="293" t="str">
        <f t="shared" si="323"/>
        <v/>
      </c>
      <c r="M1482" s="293" t="str">
        <f t="shared" si="323"/>
        <v/>
      </c>
      <c r="N1482" s="293" t="str">
        <f t="shared" si="323"/>
        <v/>
      </c>
      <c r="O1482" s="293" t="str">
        <f t="shared" si="323"/>
        <v/>
      </c>
      <c r="P1482" s="293" t="str">
        <f t="shared" si="322"/>
        <v>x</v>
      </c>
      <c r="Q1482" s="293" t="str">
        <f t="shared" si="322"/>
        <v/>
      </c>
      <c r="R1482" s="293" t="str">
        <f t="shared" si="322"/>
        <v/>
      </c>
      <c r="S1482" s="293" t="str">
        <f t="shared" si="322"/>
        <v/>
      </c>
      <c r="T1482" s="293" t="str">
        <f t="shared" si="322"/>
        <v/>
      </c>
      <c r="U1482" s="293" t="str">
        <f t="shared" si="322"/>
        <v/>
      </c>
      <c r="V1482" s="293" t="str">
        <f t="shared" si="322"/>
        <v/>
      </c>
      <c r="W1482" s="293" t="str">
        <f t="shared" si="322"/>
        <v/>
      </c>
      <c r="X1482" s="293" t="str">
        <f t="shared" si="322"/>
        <v/>
      </c>
      <c r="Y1482" s="293" t="str">
        <f t="shared" si="322"/>
        <v/>
      </c>
      <c r="Z1482" s="293" t="str">
        <f t="shared" si="324"/>
        <v/>
      </c>
      <c r="AA1482" s="293" t="str">
        <f t="shared" si="324"/>
        <v/>
      </c>
      <c r="AB1482" s="293" t="str">
        <f t="shared" si="324"/>
        <v/>
      </c>
      <c r="AC1482" s="293" t="str">
        <f t="shared" si="324"/>
        <v/>
      </c>
      <c r="AD1482" s="293" t="str">
        <f t="shared" si="324"/>
        <v/>
      </c>
      <c r="AE1482" s="293" t="str">
        <f t="shared" si="324"/>
        <v/>
      </c>
      <c r="AF1482" s="293" t="str">
        <f t="shared" si="324"/>
        <v/>
      </c>
      <c r="AG1482" s="293" t="str">
        <f t="shared" si="324"/>
        <v/>
      </c>
      <c r="AH1482" s="293">
        <f t="shared" si="325"/>
        <v>1</v>
      </c>
      <c r="AI1482" s="292">
        <f t="shared" si="326"/>
        <v>1</v>
      </c>
    </row>
    <row r="1483" spans="1:35" ht="15.75" x14ac:dyDescent="0.25">
      <c r="A1483" s="3"/>
      <c r="B1483">
        <f>TABLA!D1480</f>
        <v>1502</v>
      </c>
      <c r="C1483">
        <f>TABLA!H1480</f>
        <v>20</v>
      </c>
      <c r="D1483" s="165" t="str">
        <f>TABLA!A1480</f>
        <v>F. Psicología</v>
      </c>
      <c r="E1483" s="284">
        <f>TABLA!BN1480</f>
        <v>0</v>
      </c>
      <c r="F1483" s="293" t="str">
        <f t="shared" si="323"/>
        <v/>
      </c>
      <c r="G1483" s="293" t="str">
        <f t="shared" si="323"/>
        <v/>
      </c>
      <c r="H1483" s="293" t="str">
        <f t="shared" si="323"/>
        <v/>
      </c>
      <c r="I1483" s="293" t="str">
        <f t="shared" si="323"/>
        <v/>
      </c>
      <c r="J1483" s="293" t="str">
        <f t="shared" si="323"/>
        <v/>
      </c>
      <c r="K1483" s="293" t="str">
        <f t="shared" si="323"/>
        <v/>
      </c>
      <c r="L1483" s="293" t="str">
        <f t="shared" si="323"/>
        <v/>
      </c>
      <c r="M1483" s="293" t="str">
        <f t="shared" si="323"/>
        <v/>
      </c>
      <c r="N1483" s="293" t="str">
        <f t="shared" si="323"/>
        <v/>
      </c>
      <c r="O1483" s="293" t="str">
        <f t="shared" si="323"/>
        <v/>
      </c>
      <c r="P1483" s="293" t="str">
        <f t="shared" si="322"/>
        <v/>
      </c>
      <c r="Q1483" s="293" t="str">
        <f t="shared" si="322"/>
        <v/>
      </c>
      <c r="R1483" s="293" t="str">
        <f t="shared" si="322"/>
        <v/>
      </c>
      <c r="S1483" s="293" t="str">
        <f t="shared" si="322"/>
        <v/>
      </c>
      <c r="T1483" s="293" t="str">
        <f t="shared" si="322"/>
        <v/>
      </c>
      <c r="U1483" s="293" t="str">
        <f t="shared" si="322"/>
        <v/>
      </c>
      <c r="V1483" s="293" t="str">
        <f t="shared" si="322"/>
        <v/>
      </c>
      <c r="W1483" s="293" t="str">
        <f t="shared" si="322"/>
        <v/>
      </c>
      <c r="X1483" s="293" t="str">
        <f t="shared" si="322"/>
        <v/>
      </c>
      <c r="Y1483" s="293" t="str">
        <f t="shared" si="322"/>
        <v/>
      </c>
      <c r="Z1483" s="293" t="str">
        <f t="shared" si="324"/>
        <v/>
      </c>
      <c r="AA1483" s="293" t="str">
        <f t="shared" si="324"/>
        <v/>
      </c>
      <c r="AB1483" s="293" t="str">
        <f t="shared" si="324"/>
        <v/>
      </c>
      <c r="AC1483" s="293" t="str">
        <f t="shared" si="324"/>
        <v/>
      </c>
      <c r="AD1483" s="293" t="str">
        <f t="shared" si="324"/>
        <v/>
      </c>
      <c r="AE1483" s="293" t="str">
        <f t="shared" si="324"/>
        <v/>
      </c>
      <c r="AF1483" s="293" t="str">
        <f t="shared" si="324"/>
        <v/>
      </c>
      <c r="AG1483" s="293" t="str">
        <f t="shared" si="324"/>
        <v/>
      </c>
      <c r="AH1483" s="293">
        <f t="shared" si="325"/>
        <v>0</v>
      </c>
      <c r="AI1483" s="292" t="str">
        <f t="shared" si="326"/>
        <v>X</v>
      </c>
    </row>
    <row r="1484" spans="1:35" ht="15.75" x14ac:dyDescent="0.25">
      <c r="A1484"/>
      <c r="B1484">
        <f>TABLA!D1481</f>
        <v>1503</v>
      </c>
      <c r="C1484">
        <f>TABLA!H1481</f>
        <v>20</v>
      </c>
      <c r="D1484" s="284" t="str">
        <f>TABLA!A1481</f>
        <v>F. Psicología</v>
      </c>
      <c r="E1484" s="284">
        <f>TABLA!BN1481</f>
        <v>0</v>
      </c>
      <c r="F1484" s="293" t="str">
        <f t="shared" si="323"/>
        <v/>
      </c>
      <c r="G1484" s="293" t="str">
        <f t="shared" si="323"/>
        <v/>
      </c>
      <c r="H1484" s="293" t="str">
        <f t="shared" si="323"/>
        <v/>
      </c>
      <c r="I1484" s="293" t="str">
        <f t="shared" si="323"/>
        <v/>
      </c>
      <c r="J1484" s="293" t="str">
        <f t="shared" si="323"/>
        <v/>
      </c>
      <c r="K1484" s="293" t="str">
        <f t="shared" si="323"/>
        <v/>
      </c>
      <c r="L1484" s="293" t="str">
        <f t="shared" si="323"/>
        <v/>
      </c>
      <c r="M1484" s="293" t="str">
        <f t="shared" si="323"/>
        <v/>
      </c>
      <c r="N1484" s="293" t="str">
        <f t="shared" si="323"/>
        <v/>
      </c>
      <c r="O1484" s="293" t="str">
        <f t="shared" si="323"/>
        <v/>
      </c>
      <c r="P1484" s="293" t="str">
        <f t="shared" si="322"/>
        <v/>
      </c>
      <c r="Q1484" s="293" t="str">
        <f t="shared" si="322"/>
        <v/>
      </c>
      <c r="R1484" s="293" t="str">
        <f t="shared" si="322"/>
        <v/>
      </c>
      <c r="S1484" s="293" t="str">
        <f t="shared" si="322"/>
        <v/>
      </c>
      <c r="T1484" s="293" t="str">
        <f t="shared" si="322"/>
        <v/>
      </c>
      <c r="U1484" s="293" t="str">
        <f t="shared" si="322"/>
        <v/>
      </c>
      <c r="V1484" s="293" t="str">
        <f t="shared" si="322"/>
        <v/>
      </c>
      <c r="W1484" s="293" t="str">
        <f t="shared" si="322"/>
        <v/>
      </c>
      <c r="X1484" s="293" t="str">
        <f t="shared" si="322"/>
        <v/>
      </c>
      <c r="Y1484" s="293" t="str">
        <f t="shared" si="322"/>
        <v/>
      </c>
      <c r="Z1484" s="293" t="str">
        <f t="shared" si="324"/>
        <v/>
      </c>
      <c r="AA1484" s="293" t="str">
        <f t="shared" si="324"/>
        <v/>
      </c>
      <c r="AB1484" s="293" t="str">
        <f t="shared" si="324"/>
        <v/>
      </c>
      <c r="AC1484" s="293" t="str">
        <f t="shared" si="324"/>
        <v/>
      </c>
      <c r="AD1484" s="293" t="str">
        <f t="shared" si="324"/>
        <v/>
      </c>
      <c r="AE1484" s="293" t="str">
        <f t="shared" si="324"/>
        <v/>
      </c>
      <c r="AF1484" s="293" t="str">
        <f t="shared" si="324"/>
        <v/>
      </c>
      <c r="AG1484" s="293" t="str">
        <f t="shared" si="324"/>
        <v/>
      </c>
      <c r="AH1484" s="293">
        <f t="shared" si="325"/>
        <v>0</v>
      </c>
      <c r="AI1484" s="292" t="str">
        <f t="shared" si="326"/>
        <v>X</v>
      </c>
    </row>
    <row r="1485" spans="1:35" ht="51.75" x14ac:dyDescent="0.25">
      <c r="A1485"/>
      <c r="B1485">
        <f>TABLA!D1482</f>
        <v>1504</v>
      </c>
      <c r="C1485">
        <f>TABLA!H1482</f>
        <v>12</v>
      </c>
      <c r="D1485" s="165" t="str">
        <f>TABLA!A1482</f>
        <v>F. Educación - Centro de Formación del Profesorado</v>
      </c>
      <c r="E1485" s="284">
        <f>TABLA!BN1482</f>
        <v>0</v>
      </c>
      <c r="F1485" s="293" t="str">
        <f t="shared" si="323"/>
        <v/>
      </c>
      <c r="G1485" s="293" t="str">
        <f t="shared" si="323"/>
        <v/>
      </c>
      <c r="H1485" s="293" t="str">
        <f t="shared" si="323"/>
        <v/>
      </c>
      <c r="I1485" s="293" t="str">
        <f t="shared" si="323"/>
        <v/>
      </c>
      <c r="J1485" s="293" t="str">
        <f t="shared" si="323"/>
        <v/>
      </c>
      <c r="K1485" s="293" t="str">
        <f t="shared" si="323"/>
        <v/>
      </c>
      <c r="L1485" s="293" t="str">
        <f t="shared" si="323"/>
        <v/>
      </c>
      <c r="M1485" s="293" t="str">
        <f t="shared" si="323"/>
        <v/>
      </c>
      <c r="N1485" s="293" t="str">
        <f t="shared" si="323"/>
        <v/>
      </c>
      <c r="O1485" s="293" t="str">
        <f t="shared" si="323"/>
        <v/>
      </c>
      <c r="P1485" s="293" t="str">
        <f t="shared" si="322"/>
        <v/>
      </c>
      <c r="Q1485" s="293" t="str">
        <f t="shared" si="322"/>
        <v/>
      </c>
      <c r="R1485" s="293" t="str">
        <f t="shared" si="322"/>
        <v/>
      </c>
      <c r="S1485" s="293" t="str">
        <f t="shared" si="322"/>
        <v/>
      </c>
      <c r="T1485" s="293" t="str">
        <f t="shared" si="322"/>
        <v/>
      </c>
      <c r="U1485" s="293" t="str">
        <f t="shared" si="322"/>
        <v/>
      </c>
      <c r="V1485" s="293" t="str">
        <f t="shared" si="322"/>
        <v/>
      </c>
      <c r="W1485" s="293" t="str">
        <f t="shared" si="322"/>
        <v/>
      </c>
      <c r="X1485" s="293" t="str">
        <f t="shared" si="322"/>
        <v/>
      </c>
      <c r="Y1485" s="293" t="str">
        <f t="shared" si="322"/>
        <v/>
      </c>
      <c r="Z1485" s="293" t="str">
        <f t="shared" si="324"/>
        <v/>
      </c>
      <c r="AA1485" s="293" t="str">
        <f t="shared" si="324"/>
        <v/>
      </c>
      <c r="AB1485" s="293" t="str">
        <f t="shared" si="324"/>
        <v/>
      </c>
      <c r="AC1485" s="293" t="str">
        <f t="shared" si="324"/>
        <v/>
      </c>
      <c r="AD1485" s="293" t="str">
        <f t="shared" si="324"/>
        <v/>
      </c>
      <c r="AE1485" s="293" t="str">
        <f t="shared" si="324"/>
        <v/>
      </c>
      <c r="AF1485" s="293" t="str">
        <f t="shared" si="324"/>
        <v/>
      </c>
      <c r="AG1485" s="293" t="str">
        <f t="shared" si="324"/>
        <v/>
      </c>
      <c r="AH1485" s="293">
        <f t="shared" si="325"/>
        <v>0</v>
      </c>
      <c r="AI1485" s="292" t="str">
        <f t="shared" si="326"/>
        <v>X</v>
      </c>
    </row>
    <row r="1486" spans="1:35" ht="39" x14ac:dyDescent="0.25">
      <c r="A1486" s="3"/>
      <c r="B1486">
        <f>TABLA!D1483</f>
        <v>1505</v>
      </c>
      <c r="C1486">
        <f>TABLA!H1483</f>
        <v>9</v>
      </c>
      <c r="D1486" s="165" t="str">
        <f>TABLA!A1483</f>
        <v>F. Ciencias Políticas y Sociología</v>
      </c>
      <c r="E1486" s="284" t="str">
        <f>TABLA!BN1483</f>
        <v>Bfrexmy</v>
      </c>
      <c r="F1486" s="293" t="str">
        <f t="shared" si="323"/>
        <v/>
      </c>
      <c r="G1486" s="293" t="str">
        <f t="shared" si="323"/>
        <v/>
      </c>
      <c r="H1486" s="293" t="str">
        <f t="shared" si="323"/>
        <v/>
      </c>
      <c r="I1486" s="293" t="str">
        <f t="shared" si="323"/>
        <v/>
      </c>
      <c r="J1486" s="293" t="str">
        <f t="shared" si="323"/>
        <v/>
      </c>
      <c r="K1486" s="293" t="str">
        <f t="shared" si="323"/>
        <v/>
      </c>
      <c r="L1486" s="293" t="str">
        <f t="shared" si="323"/>
        <v/>
      </c>
      <c r="M1486" s="293" t="str">
        <f t="shared" si="323"/>
        <v/>
      </c>
      <c r="N1486" s="293" t="str">
        <f t="shared" si="323"/>
        <v/>
      </c>
      <c r="O1486" s="293" t="str">
        <f t="shared" si="323"/>
        <v/>
      </c>
      <c r="P1486" s="293" t="str">
        <f t="shared" si="322"/>
        <v/>
      </c>
      <c r="Q1486" s="293" t="str">
        <f t="shared" si="322"/>
        <v/>
      </c>
      <c r="R1486" s="293" t="str">
        <f t="shared" si="322"/>
        <v/>
      </c>
      <c r="S1486" s="293" t="str">
        <f t="shared" si="322"/>
        <v/>
      </c>
      <c r="T1486" s="293" t="str">
        <f t="shared" si="322"/>
        <v/>
      </c>
      <c r="U1486" s="293" t="str">
        <f t="shared" si="322"/>
        <v/>
      </c>
      <c r="V1486" s="293" t="str">
        <f t="shared" si="322"/>
        <v/>
      </c>
      <c r="W1486" s="293" t="str">
        <f t="shared" si="322"/>
        <v/>
      </c>
      <c r="X1486" s="293" t="str">
        <f t="shared" si="322"/>
        <v/>
      </c>
      <c r="Y1486" s="293" t="str">
        <f t="shared" si="322"/>
        <v/>
      </c>
      <c r="Z1486" s="293" t="str">
        <f t="shared" si="324"/>
        <v/>
      </c>
      <c r="AA1486" s="293" t="str">
        <f t="shared" si="324"/>
        <v/>
      </c>
      <c r="AB1486" s="293" t="str">
        <f t="shared" si="324"/>
        <v/>
      </c>
      <c r="AC1486" s="293" t="str">
        <f t="shared" si="324"/>
        <v/>
      </c>
      <c r="AD1486" s="293" t="str">
        <f t="shared" si="324"/>
        <v/>
      </c>
      <c r="AE1486" s="293" t="str">
        <f t="shared" si="324"/>
        <v/>
      </c>
      <c r="AF1486" s="293" t="str">
        <f t="shared" si="324"/>
        <v/>
      </c>
      <c r="AG1486" s="293" t="str">
        <f t="shared" si="324"/>
        <v/>
      </c>
      <c r="AH1486" s="293">
        <f t="shared" si="325"/>
        <v>0</v>
      </c>
      <c r="AI1486" s="292">
        <f t="shared" si="326"/>
        <v>1</v>
      </c>
    </row>
    <row r="1487" spans="1:35" ht="25.5" x14ac:dyDescent="0.25">
      <c r="A1487"/>
      <c r="B1487">
        <f>TABLA!D1484</f>
        <v>1506</v>
      </c>
      <c r="C1487">
        <f>TABLA!H1484</f>
        <v>16</v>
      </c>
      <c r="D1487" s="284" t="str">
        <f>TABLA!A1484</f>
        <v>F. Geografía e Historia</v>
      </c>
      <c r="E1487" s="284" t="str">
        <f>TABLA!BN1484</f>
        <v xml:space="preserve"> soy de la facultad de historia e geografia.  estoy muy contento con el servicio de la biblioteca de nuestra facultad excepto el internet: primero, la velocidad es muy lenta; segundo, a veces  no hay cobertura dentro de la biblioteca. </v>
      </c>
      <c r="F1487" s="293" t="str">
        <f t="shared" si="323"/>
        <v/>
      </c>
      <c r="G1487" s="293" t="str">
        <f t="shared" si="323"/>
        <v/>
      </c>
      <c r="H1487" s="293" t="str">
        <f t="shared" si="323"/>
        <v/>
      </c>
      <c r="I1487" s="293" t="str">
        <f t="shared" si="323"/>
        <v/>
      </c>
      <c r="J1487" s="293" t="str">
        <f t="shared" si="323"/>
        <v/>
      </c>
      <c r="K1487" s="293" t="str">
        <f t="shared" si="323"/>
        <v/>
      </c>
      <c r="L1487" s="293" t="str">
        <f t="shared" si="323"/>
        <v/>
      </c>
      <c r="M1487" s="293" t="str">
        <f t="shared" si="323"/>
        <v/>
      </c>
      <c r="N1487" s="293" t="str">
        <f t="shared" si="323"/>
        <v/>
      </c>
      <c r="O1487" s="293" t="str">
        <f t="shared" si="323"/>
        <v/>
      </c>
      <c r="P1487" s="293" t="str">
        <f t="shared" si="322"/>
        <v/>
      </c>
      <c r="Q1487" s="293" t="str">
        <f t="shared" si="322"/>
        <v/>
      </c>
      <c r="R1487" s="293" t="str">
        <f t="shared" si="322"/>
        <v/>
      </c>
      <c r="S1487" s="293" t="str">
        <f t="shared" si="322"/>
        <v/>
      </c>
      <c r="T1487" s="293" t="str">
        <f t="shared" si="322"/>
        <v/>
      </c>
      <c r="U1487" s="293" t="str">
        <f t="shared" si="322"/>
        <v/>
      </c>
      <c r="V1487" s="293" t="str">
        <f t="shared" si="322"/>
        <v/>
      </c>
      <c r="W1487" s="293" t="str">
        <f t="shared" si="322"/>
        <v/>
      </c>
      <c r="X1487" s="293" t="str">
        <f t="shared" si="322"/>
        <v/>
      </c>
      <c r="Y1487" s="293" t="str">
        <f t="shared" si="322"/>
        <v/>
      </c>
      <c r="Z1487" s="293" t="str">
        <f t="shared" si="324"/>
        <v/>
      </c>
      <c r="AA1487" s="293" t="str">
        <f t="shared" si="324"/>
        <v/>
      </c>
      <c r="AB1487" s="293" t="str">
        <f t="shared" si="324"/>
        <v/>
      </c>
      <c r="AC1487" s="293" t="str">
        <f t="shared" si="324"/>
        <v/>
      </c>
      <c r="AD1487" s="293" t="str">
        <f t="shared" si="324"/>
        <v/>
      </c>
      <c r="AE1487" s="293" t="str">
        <f t="shared" si="324"/>
        <v/>
      </c>
      <c r="AF1487" s="293" t="str">
        <f t="shared" si="324"/>
        <v/>
      </c>
      <c r="AG1487" s="293" t="str">
        <f t="shared" si="324"/>
        <v/>
      </c>
      <c r="AH1487" s="293">
        <f t="shared" si="325"/>
        <v>0</v>
      </c>
      <c r="AI1487" s="292">
        <f t="shared" si="326"/>
        <v>1</v>
      </c>
    </row>
    <row r="1488" spans="1:35" ht="25.5" x14ac:dyDescent="0.25">
      <c r="A1488"/>
      <c r="B1488">
        <f>TABLA!D1485</f>
        <v>1507</v>
      </c>
      <c r="C1488">
        <f>TABLA!H1485</f>
        <v>1</v>
      </c>
      <c r="D1488" s="284" t="str">
        <f>TABLA!A1485</f>
        <v>F. Bellas Artes</v>
      </c>
      <c r="E1488" s="284" t="str">
        <f>TABLA!BN1485</f>
        <v xml:space="preserve">  Parte de las preguntas que he dejado sin contestar es por propio desconocimiento, no por insatisfacción. En algún caso también por falta de interés. En ningún caso por considerar insuficientes los servicios prestados.</v>
      </c>
      <c r="F1488" s="293" t="str">
        <f t="shared" si="323"/>
        <v/>
      </c>
      <c r="G1488" s="293" t="str">
        <f t="shared" si="323"/>
        <v/>
      </c>
      <c r="H1488" s="293" t="str">
        <f t="shared" si="323"/>
        <v/>
      </c>
      <c r="I1488" s="293" t="str">
        <f t="shared" si="323"/>
        <v/>
      </c>
      <c r="J1488" s="293" t="str">
        <f t="shared" si="323"/>
        <v/>
      </c>
      <c r="K1488" s="293" t="str">
        <f t="shared" si="323"/>
        <v/>
      </c>
      <c r="L1488" s="293" t="str">
        <f t="shared" si="323"/>
        <v/>
      </c>
      <c r="M1488" s="293" t="str">
        <f t="shared" si="323"/>
        <v/>
      </c>
      <c r="N1488" s="293" t="str">
        <f t="shared" si="323"/>
        <v/>
      </c>
      <c r="O1488" s="293" t="str">
        <f t="shared" si="323"/>
        <v/>
      </c>
      <c r="P1488" s="293" t="str">
        <f t="shared" si="322"/>
        <v/>
      </c>
      <c r="Q1488" s="293" t="str">
        <f t="shared" si="322"/>
        <v/>
      </c>
      <c r="R1488" s="293" t="str">
        <f t="shared" si="322"/>
        <v/>
      </c>
      <c r="S1488" s="293" t="str">
        <f t="shared" si="322"/>
        <v/>
      </c>
      <c r="T1488" s="293" t="str">
        <f t="shared" si="322"/>
        <v/>
      </c>
      <c r="U1488" s="293" t="str">
        <f t="shared" si="322"/>
        <v/>
      </c>
      <c r="V1488" s="293" t="str">
        <f t="shared" si="322"/>
        <v/>
      </c>
      <c r="W1488" s="293" t="str">
        <f t="shared" si="322"/>
        <v/>
      </c>
      <c r="X1488" s="293" t="str">
        <f t="shared" si="322"/>
        <v/>
      </c>
      <c r="Y1488" s="293" t="str">
        <f t="shared" si="322"/>
        <v/>
      </c>
      <c r="Z1488" s="293" t="str">
        <f t="shared" si="324"/>
        <v/>
      </c>
      <c r="AA1488" s="293" t="str">
        <f t="shared" si="324"/>
        <v/>
      </c>
      <c r="AB1488" s="293" t="str">
        <f t="shared" si="324"/>
        <v/>
      </c>
      <c r="AC1488" s="293" t="str">
        <f t="shared" si="324"/>
        <v/>
      </c>
      <c r="AD1488" s="293" t="str">
        <f t="shared" si="324"/>
        <v/>
      </c>
      <c r="AE1488" s="293" t="str">
        <f t="shared" si="324"/>
        <v/>
      </c>
      <c r="AF1488" s="293" t="str">
        <f t="shared" si="324"/>
        <v/>
      </c>
      <c r="AG1488" s="293" t="str">
        <f t="shared" si="324"/>
        <v/>
      </c>
      <c r="AH1488" s="293">
        <f t="shared" si="325"/>
        <v>0</v>
      </c>
      <c r="AI1488" s="292">
        <f t="shared" si="326"/>
        <v>1</v>
      </c>
    </row>
    <row r="1489" spans="1:35" ht="26.25" x14ac:dyDescent="0.25">
      <c r="A1489" s="3"/>
      <c r="B1489">
        <f>TABLA!D1486</f>
        <v>1508</v>
      </c>
      <c r="C1489">
        <f>TABLA!H1486</f>
        <v>16</v>
      </c>
      <c r="D1489" s="165" t="str">
        <f>TABLA!A1486</f>
        <v>F. Geografía e Historia</v>
      </c>
      <c r="E1489" s="284" t="str">
        <f>TABLA!BN1486</f>
        <v>Se requiere una renovación de los libros impresos que están en un grave estado de deterioro.</v>
      </c>
      <c r="F1489" s="293" t="str">
        <f t="shared" si="323"/>
        <v/>
      </c>
      <c r="G1489" s="293" t="str">
        <f t="shared" si="323"/>
        <v/>
      </c>
      <c r="H1489" s="293" t="str">
        <f t="shared" si="323"/>
        <v/>
      </c>
      <c r="I1489" s="293" t="str">
        <f t="shared" si="323"/>
        <v/>
      </c>
      <c r="J1489" s="293" t="str">
        <f t="shared" si="323"/>
        <v/>
      </c>
      <c r="K1489" s="293" t="str">
        <f t="shared" si="323"/>
        <v/>
      </c>
      <c r="L1489" s="293" t="str">
        <f t="shared" si="323"/>
        <v/>
      </c>
      <c r="M1489" s="293" t="str">
        <f t="shared" si="323"/>
        <v/>
      </c>
      <c r="N1489" s="293" t="str">
        <f t="shared" si="323"/>
        <v/>
      </c>
      <c r="O1489" s="293" t="str">
        <f t="shared" si="323"/>
        <v/>
      </c>
      <c r="P1489" s="293" t="str">
        <f t="shared" si="322"/>
        <v/>
      </c>
      <c r="Q1489" s="293" t="str">
        <f t="shared" si="322"/>
        <v/>
      </c>
      <c r="R1489" s="293" t="str">
        <f t="shared" si="322"/>
        <v/>
      </c>
      <c r="S1489" s="293" t="str">
        <f t="shared" si="322"/>
        <v/>
      </c>
      <c r="T1489" s="293" t="str">
        <f t="shared" si="322"/>
        <v/>
      </c>
      <c r="U1489" s="293" t="str">
        <f t="shared" si="322"/>
        <v/>
      </c>
      <c r="V1489" s="293" t="str">
        <f t="shared" si="322"/>
        <v/>
      </c>
      <c r="W1489" s="293" t="str">
        <f t="shared" si="322"/>
        <v/>
      </c>
      <c r="X1489" s="293" t="str">
        <f t="shared" si="322"/>
        <v/>
      </c>
      <c r="Y1489" s="293" t="str">
        <f t="shared" si="322"/>
        <v/>
      </c>
      <c r="Z1489" s="293" t="str">
        <f t="shared" si="324"/>
        <v/>
      </c>
      <c r="AA1489" s="293" t="str">
        <f t="shared" si="324"/>
        <v/>
      </c>
      <c r="AB1489" s="293" t="str">
        <f t="shared" si="324"/>
        <v/>
      </c>
      <c r="AC1489" s="293" t="str">
        <f t="shared" si="324"/>
        <v/>
      </c>
      <c r="AD1489" s="293" t="str">
        <f t="shared" si="324"/>
        <v/>
      </c>
      <c r="AE1489" s="293" t="str">
        <f t="shared" si="324"/>
        <v/>
      </c>
      <c r="AF1489" s="293" t="str">
        <f t="shared" si="324"/>
        <v/>
      </c>
      <c r="AG1489" s="293" t="str">
        <f t="shared" si="324"/>
        <v/>
      </c>
      <c r="AH1489" s="293">
        <f t="shared" si="325"/>
        <v>0</v>
      </c>
      <c r="AI1489" s="292">
        <f t="shared" si="326"/>
        <v>1</v>
      </c>
    </row>
    <row r="1490" spans="1:35" ht="15.75" x14ac:dyDescent="0.25">
      <c r="A1490"/>
      <c r="B1490">
        <f>TABLA!D1487</f>
        <v>1509</v>
      </c>
      <c r="C1490">
        <f>TABLA!H1487</f>
        <v>20</v>
      </c>
      <c r="D1490" s="165" t="str">
        <f>TABLA!A1487</f>
        <v>F. Psicología</v>
      </c>
      <c r="E1490" s="284">
        <f>TABLA!BN1487</f>
        <v>0</v>
      </c>
      <c r="F1490" s="293" t="str">
        <f t="shared" si="323"/>
        <v/>
      </c>
      <c r="G1490" s="293" t="str">
        <f t="shared" si="323"/>
        <v/>
      </c>
      <c r="H1490" s="293" t="str">
        <f t="shared" si="323"/>
        <v/>
      </c>
      <c r="I1490" s="293" t="str">
        <f t="shared" si="323"/>
        <v/>
      </c>
      <c r="J1490" s="293" t="str">
        <f t="shared" si="323"/>
        <v/>
      </c>
      <c r="K1490" s="293" t="str">
        <f t="shared" si="323"/>
        <v/>
      </c>
      <c r="L1490" s="293" t="str">
        <f t="shared" si="323"/>
        <v/>
      </c>
      <c r="M1490" s="293" t="str">
        <f t="shared" si="323"/>
        <v/>
      </c>
      <c r="N1490" s="293" t="str">
        <f t="shared" si="323"/>
        <v/>
      </c>
      <c r="O1490" s="293" t="str">
        <f t="shared" si="323"/>
        <v/>
      </c>
      <c r="P1490" s="293" t="str">
        <f t="shared" si="323"/>
        <v/>
      </c>
      <c r="Q1490" s="293" t="str">
        <f t="shared" si="323"/>
        <v/>
      </c>
      <c r="R1490" s="293" t="str">
        <f t="shared" si="323"/>
        <v/>
      </c>
      <c r="S1490" s="293" t="str">
        <f t="shared" si="323"/>
        <v/>
      </c>
      <c r="T1490" s="293" t="str">
        <f t="shared" si="323"/>
        <v/>
      </c>
      <c r="U1490" s="293" t="str">
        <f t="shared" si="323"/>
        <v/>
      </c>
      <c r="V1490" s="293" t="str">
        <f t="shared" ref="P1490:AE1505" si="327">IFERROR((IF(FIND(V$1,$E1490,1)&gt;0,"x")),"")</f>
        <v/>
      </c>
      <c r="W1490" s="293" t="str">
        <f t="shared" si="327"/>
        <v/>
      </c>
      <c r="X1490" s="293" t="str">
        <f t="shared" si="327"/>
        <v/>
      </c>
      <c r="Y1490" s="293" t="str">
        <f t="shared" si="327"/>
        <v/>
      </c>
      <c r="Z1490" s="293" t="str">
        <f t="shared" si="324"/>
        <v/>
      </c>
      <c r="AA1490" s="293" t="str">
        <f t="shared" si="324"/>
        <v/>
      </c>
      <c r="AB1490" s="293" t="str">
        <f t="shared" si="324"/>
        <v/>
      </c>
      <c r="AC1490" s="293" t="str">
        <f t="shared" si="324"/>
        <v/>
      </c>
      <c r="AD1490" s="293" t="str">
        <f t="shared" si="324"/>
        <v/>
      </c>
      <c r="AE1490" s="293" t="str">
        <f t="shared" si="324"/>
        <v/>
      </c>
      <c r="AF1490" s="293" t="str">
        <f t="shared" si="324"/>
        <v/>
      </c>
      <c r="AG1490" s="293" t="str">
        <f t="shared" si="324"/>
        <v/>
      </c>
      <c r="AH1490" s="293">
        <f t="shared" si="325"/>
        <v>0</v>
      </c>
      <c r="AI1490" s="292" t="str">
        <f t="shared" si="326"/>
        <v>X</v>
      </c>
    </row>
    <row r="1491" spans="1:35" ht="39" x14ac:dyDescent="0.25">
      <c r="A1491"/>
      <c r="B1491">
        <f>TABLA!D1488</f>
        <v>1510</v>
      </c>
      <c r="C1491">
        <f>TABLA!H1488</f>
        <v>22</v>
      </c>
      <c r="D1491" s="165" t="str">
        <f>TABLA!A1488</f>
        <v>F. Enfermería, Fisioterapia y Podología</v>
      </c>
      <c r="E1491" s="284">
        <f>TABLA!BN1488</f>
        <v>0</v>
      </c>
      <c r="F1491" s="293" t="str">
        <f t="shared" ref="F1491:U1506" si="328">IFERROR((IF(FIND(F$1,$E1491,1)&gt;0,"x")),"")</f>
        <v/>
      </c>
      <c r="G1491" s="293" t="str">
        <f t="shared" si="328"/>
        <v/>
      </c>
      <c r="H1491" s="293" t="str">
        <f t="shared" si="328"/>
        <v/>
      </c>
      <c r="I1491" s="293" t="str">
        <f t="shared" si="328"/>
        <v/>
      </c>
      <c r="J1491" s="293" t="str">
        <f t="shared" si="328"/>
        <v/>
      </c>
      <c r="K1491" s="293" t="str">
        <f t="shared" si="328"/>
        <v/>
      </c>
      <c r="L1491" s="293" t="str">
        <f t="shared" si="328"/>
        <v/>
      </c>
      <c r="M1491" s="293" t="str">
        <f t="shared" si="328"/>
        <v/>
      </c>
      <c r="N1491" s="293" t="str">
        <f t="shared" si="328"/>
        <v/>
      </c>
      <c r="O1491" s="293" t="str">
        <f t="shared" si="328"/>
        <v/>
      </c>
      <c r="P1491" s="293" t="str">
        <f t="shared" si="327"/>
        <v/>
      </c>
      <c r="Q1491" s="293" t="str">
        <f t="shared" si="327"/>
        <v/>
      </c>
      <c r="R1491" s="293" t="str">
        <f t="shared" si="327"/>
        <v/>
      </c>
      <c r="S1491" s="293" t="str">
        <f t="shared" si="327"/>
        <v/>
      </c>
      <c r="T1491" s="293" t="str">
        <f t="shared" si="327"/>
        <v/>
      </c>
      <c r="U1491" s="293" t="str">
        <f t="shared" si="327"/>
        <v/>
      </c>
      <c r="V1491" s="293" t="str">
        <f t="shared" si="327"/>
        <v/>
      </c>
      <c r="W1491" s="293" t="str">
        <f t="shared" si="327"/>
        <v/>
      </c>
      <c r="X1491" s="293" t="str">
        <f t="shared" si="327"/>
        <v/>
      </c>
      <c r="Y1491" s="293" t="str">
        <f t="shared" si="327"/>
        <v/>
      </c>
      <c r="Z1491" s="293" t="str">
        <f t="shared" si="327"/>
        <v/>
      </c>
      <c r="AA1491" s="293" t="str">
        <f t="shared" si="327"/>
        <v/>
      </c>
      <c r="AB1491" s="293" t="str">
        <f t="shared" si="327"/>
        <v/>
      </c>
      <c r="AC1491" s="293" t="str">
        <f t="shared" si="327"/>
        <v/>
      </c>
      <c r="AD1491" s="293" t="str">
        <f t="shared" si="327"/>
        <v/>
      </c>
      <c r="AE1491" s="293" t="str">
        <f t="shared" si="327"/>
        <v/>
      </c>
      <c r="AF1491" s="293" t="str">
        <f t="shared" ref="Z1491:AG1506" si="329">IFERROR((IF(FIND(AF$1,$E1491,1)&gt;0,"x")),"")</f>
        <v/>
      </c>
      <c r="AG1491" s="293" t="str">
        <f t="shared" si="329"/>
        <v/>
      </c>
      <c r="AH1491" s="293">
        <f t="shared" si="325"/>
        <v>0</v>
      </c>
      <c r="AI1491" s="292" t="str">
        <f t="shared" si="326"/>
        <v>X</v>
      </c>
    </row>
    <row r="1492" spans="1:35" ht="15.75" x14ac:dyDescent="0.25">
      <c r="A1492"/>
      <c r="B1492">
        <f>TABLA!D1489</f>
        <v>1511</v>
      </c>
      <c r="C1492">
        <f>TABLA!H1489</f>
        <v>15</v>
      </c>
      <c r="D1492" s="284" t="str">
        <f>TABLA!A1489</f>
        <v>F. Filosofía</v>
      </c>
      <c r="E1492" s="284">
        <f>TABLA!BN1489</f>
        <v>0</v>
      </c>
      <c r="F1492" s="293" t="str">
        <f t="shared" si="328"/>
        <v/>
      </c>
      <c r="G1492" s="293" t="str">
        <f t="shared" si="328"/>
        <v/>
      </c>
      <c r="H1492" s="293" t="str">
        <f t="shared" si="328"/>
        <v/>
      </c>
      <c r="I1492" s="293" t="str">
        <f t="shared" si="328"/>
        <v/>
      </c>
      <c r="J1492" s="293" t="str">
        <f t="shared" si="328"/>
        <v/>
      </c>
      <c r="K1492" s="293" t="str">
        <f t="shared" si="328"/>
        <v/>
      </c>
      <c r="L1492" s="293" t="str">
        <f t="shared" si="328"/>
        <v/>
      </c>
      <c r="M1492" s="293" t="str">
        <f t="shared" si="328"/>
        <v/>
      </c>
      <c r="N1492" s="293" t="str">
        <f t="shared" si="328"/>
        <v/>
      </c>
      <c r="O1492" s="293" t="str">
        <f t="shared" si="328"/>
        <v/>
      </c>
      <c r="P1492" s="293" t="str">
        <f t="shared" si="327"/>
        <v/>
      </c>
      <c r="Q1492" s="293" t="str">
        <f t="shared" si="327"/>
        <v/>
      </c>
      <c r="R1492" s="293" t="str">
        <f t="shared" si="327"/>
        <v/>
      </c>
      <c r="S1492" s="293" t="str">
        <f t="shared" si="327"/>
        <v/>
      </c>
      <c r="T1492" s="293" t="str">
        <f t="shared" si="327"/>
        <v/>
      </c>
      <c r="U1492" s="293" t="str">
        <f t="shared" si="327"/>
        <v/>
      </c>
      <c r="V1492" s="293" t="str">
        <f t="shared" si="327"/>
        <v/>
      </c>
      <c r="W1492" s="293" t="str">
        <f t="shared" si="327"/>
        <v/>
      </c>
      <c r="X1492" s="293" t="str">
        <f t="shared" si="327"/>
        <v/>
      </c>
      <c r="Y1492" s="293" t="str">
        <f t="shared" si="327"/>
        <v/>
      </c>
      <c r="Z1492" s="293" t="str">
        <f t="shared" si="329"/>
        <v/>
      </c>
      <c r="AA1492" s="293" t="str">
        <f t="shared" si="329"/>
        <v/>
      </c>
      <c r="AB1492" s="293" t="str">
        <f t="shared" si="329"/>
        <v/>
      </c>
      <c r="AC1492" s="293" t="str">
        <f t="shared" si="329"/>
        <v/>
      </c>
      <c r="AD1492" s="293" t="str">
        <f t="shared" si="329"/>
        <v/>
      </c>
      <c r="AE1492" s="293" t="str">
        <f t="shared" si="329"/>
        <v/>
      </c>
      <c r="AF1492" s="293" t="str">
        <f t="shared" si="329"/>
        <v/>
      </c>
      <c r="AG1492" s="293" t="str">
        <f t="shared" si="329"/>
        <v/>
      </c>
      <c r="AH1492" s="293">
        <f t="shared" si="325"/>
        <v>0</v>
      </c>
      <c r="AI1492" s="292" t="str">
        <f t="shared" si="326"/>
        <v>X</v>
      </c>
    </row>
    <row r="1493" spans="1:35" ht="15.75" x14ac:dyDescent="0.25">
      <c r="A1493"/>
      <c r="B1493">
        <f>TABLA!D1490</f>
        <v>1512</v>
      </c>
      <c r="C1493">
        <f>TABLA!H1490</f>
        <v>13</v>
      </c>
      <c r="D1493" s="165" t="str">
        <f>TABLA!A1490</f>
        <v>F. Farmacia</v>
      </c>
      <c r="E1493" s="284">
        <f>TABLA!BN1490</f>
        <v>0</v>
      </c>
      <c r="F1493" s="293" t="str">
        <f t="shared" si="328"/>
        <v/>
      </c>
      <c r="G1493" s="293" t="str">
        <f t="shared" si="328"/>
        <v/>
      </c>
      <c r="H1493" s="293" t="str">
        <f t="shared" si="328"/>
        <v/>
      </c>
      <c r="I1493" s="293" t="str">
        <f t="shared" si="328"/>
        <v/>
      </c>
      <c r="J1493" s="293" t="str">
        <f t="shared" si="328"/>
        <v/>
      </c>
      <c r="K1493" s="293" t="str">
        <f t="shared" si="328"/>
        <v/>
      </c>
      <c r="L1493" s="293" t="str">
        <f t="shared" si="328"/>
        <v/>
      </c>
      <c r="M1493" s="293" t="str">
        <f t="shared" si="328"/>
        <v/>
      </c>
      <c r="N1493" s="293" t="str">
        <f t="shared" si="328"/>
        <v/>
      </c>
      <c r="O1493" s="293" t="str">
        <f t="shared" si="328"/>
        <v/>
      </c>
      <c r="P1493" s="293" t="str">
        <f t="shared" si="327"/>
        <v/>
      </c>
      <c r="Q1493" s="293" t="str">
        <f t="shared" si="327"/>
        <v/>
      </c>
      <c r="R1493" s="293" t="str">
        <f t="shared" si="327"/>
        <v/>
      </c>
      <c r="S1493" s="293" t="str">
        <f t="shared" si="327"/>
        <v/>
      </c>
      <c r="T1493" s="293" t="str">
        <f t="shared" si="327"/>
        <v/>
      </c>
      <c r="U1493" s="293" t="str">
        <f t="shared" si="327"/>
        <v/>
      </c>
      <c r="V1493" s="293" t="str">
        <f t="shared" si="327"/>
        <v/>
      </c>
      <c r="W1493" s="293" t="str">
        <f t="shared" si="327"/>
        <v/>
      </c>
      <c r="X1493" s="293" t="str">
        <f t="shared" si="327"/>
        <v/>
      </c>
      <c r="Y1493" s="293" t="str">
        <f t="shared" si="327"/>
        <v/>
      </c>
      <c r="Z1493" s="293" t="str">
        <f t="shared" si="329"/>
        <v/>
      </c>
      <c r="AA1493" s="293" t="str">
        <f t="shared" si="329"/>
        <v/>
      </c>
      <c r="AB1493" s="293" t="str">
        <f t="shared" si="329"/>
        <v/>
      </c>
      <c r="AC1493" s="293" t="str">
        <f t="shared" si="329"/>
        <v/>
      </c>
      <c r="AD1493" s="293" t="str">
        <f t="shared" si="329"/>
        <v/>
      </c>
      <c r="AE1493" s="293" t="str">
        <f t="shared" si="329"/>
        <v/>
      </c>
      <c r="AF1493" s="293" t="str">
        <f t="shared" si="329"/>
        <v/>
      </c>
      <c r="AG1493" s="293" t="str">
        <f t="shared" si="329"/>
        <v/>
      </c>
      <c r="AH1493" s="293">
        <f t="shared" si="325"/>
        <v>0</v>
      </c>
      <c r="AI1493" s="292" t="str">
        <f t="shared" si="326"/>
        <v>X</v>
      </c>
    </row>
    <row r="1494" spans="1:35" ht="26.25" x14ac:dyDescent="0.25">
      <c r="A1494"/>
      <c r="B1494">
        <f>TABLA!D1491</f>
        <v>1513</v>
      </c>
      <c r="C1494">
        <f>TABLA!H1491</f>
        <v>7</v>
      </c>
      <c r="D1494" s="165" t="str">
        <f>TABLA!A1491</f>
        <v>F. Ciencias Geológicas</v>
      </c>
      <c r="E1494" s="284" t="str">
        <f>TABLA!BN1491</f>
        <v>Como he puesto en el apartado 5.2 no he asistido al curso de formación de usuario por que no he sido informada en ningún momento que había ese tipo de curso.</v>
      </c>
      <c r="F1494" s="293" t="str">
        <f t="shared" si="328"/>
        <v/>
      </c>
      <c r="G1494" s="293" t="str">
        <f t="shared" si="328"/>
        <v/>
      </c>
      <c r="H1494" s="293" t="str">
        <f t="shared" si="328"/>
        <v/>
      </c>
      <c r="I1494" s="293" t="str">
        <f t="shared" si="328"/>
        <v/>
      </c>
      <c r="J1494" s="293" t="str">
        <f t="shared" si="328"/>
        <v/>
      </c>
      <c r="K1494" s="293" t="str">
        <f t="shared" si="328"/>
        <v/>
      </c>
      <c r="L1494" s="293" t="str">
        <f t="shared" si="328"/>
        <v/>
      </c>
      <c r="M1494" s="293" t="str">
        <f t="shared" si="328"/>
        <v/>
      </c>
      <c r="N1494" s="293" t="str">
        <f t="shared" si="328"/>
        <v/>
      </c>
      <c r="O1494" s="293" t="str">
        <f t="shared" si="328"/>
        <v/>
      </c>
      <c r="P1494" s="293" t="str">
        <f t="shared" si="327"/>
        <v/>
      </c>
      <c r="Q1494" s="293" t="str">
        <f t="shared" si="327"/>
        <v/>
      </c>
      <c r="R1494" s="293" t="str">
        <f t="shared" si="327"/>
        <v/>
      </c>
      <c r="S1494" s="293" t="str">
        <f t="shared" si="327"/>
        <v/>
      </c>
      <c r="T1494" s="293" t="str">
        <f t="shared" si="327"/>
        <v/>
      </c>
      <c r="U1494" s="293" t="str">
        <f t="shared" si="327"/>
        <v/>
      </c>
      <c r="V1494" s="293" t="str">
        <f t="shared" si="327"/>
        <v>x</v>
      </c>
      <c r="W1494" s="293" t="str">
        <f t="shared" si="327"/>
        <v/>
      </c>
      <c r="X1494" s="293" t="str">
        <f t="shared" si="327"/>
        <v/>
      </c>
      <c r="Y1494" s="293" t="str">
        <f t="shared" si="327"/>
        <v/>
      </c>
      <c r="Z1494" s="293" t="str">
        <f t="shared" si="329"/>
        <v/>
      </c>
      <c r="AA1494" s="293" t="str">
        <f t="shared" si="329"/>
        <v/>
      </c>
      <c r="AB1494" s="293" t="str">
        <f t="shared" si="329"/>
        <v/>
      </c>
      <c r="AC1494" s="293" t="str">
        <f t="shared" si="329"/>
        <v/>
      </c>
      <c r="AD1494" s="293" t="str">
        <f t="shared" si="329"/>
        <v/>
      </c>
      <c r="AE1494" s="293" t="str">
        <f t="shared" si="329"/>
        <v/>
      </c>
      <c r="AF1494" s="293" t="str">
        <f t="shared" si="329"/>
        <v/>
      </c>
      <c r="AG1494" s="293" t="str">
        <f t="shared" si="329"/>
        <v/>
      </c>
      <c r="AH1494" s="293">
        <f t="shared" si="325"/>
        <v>1</v>
      </c>
      <c r="AI1494" s="292">
        <f t="shared" si="326"/>
        <v>1</v>
      </c>
    </row>
    <row r="1495" spans="1:35" ht="15.75" x14ac:dyDescent="0.25">
      <c r="A1495"/>
      <c r="B1495">
        <f>TABLA!D1492</f>
        <v>1514</v>
      </c>
      <c r="C1495">
        <f>TABLA!H1492</f>
        <v>39</v>
      </c>
      <c r="D1495" s="165" t="str">
        <f>TABLA!A1492</f>
        <v>Otro</v>
      </c>
      <c r="E1495" s="284" t="str">
        <f>TABLA!BN1492</f>
        <v>No lo he hecho ya que nadie me ha informado de que este recurso estaba disponible</v>
      </c>
      <c r="F1495" s="293" t="str">
        <f t="shared" si="328"/>
        <v/>
      </c>
      <c r="G1495" s="293" t="str">
        <f t="shared" si="328"/>
        <v/>
      </c>
      <c r="H1495" s="293" t="str">
        <f t="shared" si="328"/>
        <v/>
      </c>
      <c r="I1495" s="293" t="str">
        <f t="shared" si="328"/>
        <v/>
      </c>
      <c r="J1495" s="293" t="str">
        <f t="shared" si="328"/>
        <v/>
      </c>
      <c r="K1495" s="293" t="str">
        <f t="shared" si="328"/>
        <v/>
      </c>
      <c r="L1495" s="293" t="str">
        <f t="shared" si="328"/>
        <v/>
      </c>
      <c r="M1495" s="293" t="str">
        <f t="shared" si="328"/>
        <v/>
      </c>
      <c r="N1495" s="293" t="str">
        <f t="shared" si="328"/>
        <v/>
      </c>
      <c r="O1495" s="293" t="str">
        <f t="shared" si="328"/>
        <v/>
      </c>
      <c r="P1495" s="293" t="str">
        <f t="shared" si="327"/>
        <v/>
      </c>
      <c r="Q1495" s="293" t="str">
        <f t="shared" si="327"/>
        <v/>
      </c>
      <c r="R1495" s="293" t="str">
        <f t="shared" si="327"/>
        <v/>
      </c>
      <c r="S1495" s="293" t="str">
        <f t="shared" si="327"/>
        <v/>
      </c>
      <c r="T1495" s="293" t="str">
        <f t="shared" si="327"/>
        <v/>
      </c>
      <c r="U1495" s="293" t="str">
        <f t="shared" si="327"/>
        <v/>
      </c>
      <c r="V1495" s="293" t="str">
        <f t="shared" si="327"/>
        <v/>
      </c>
      <c r="W1495" s="293" t="str">
        <f t="shared" si="327"/>
        <v/>
      </c>
      <c r="X1495" s="293" t="str">
        <f t="shared" si="327"/>
        <v/>
      </c>
      <c r="Y1495" s="293" t="str">
        <f t="shared" si="327"/>
        <v/>
      </c>
      <c r="Z1495" s="293" t="str">
        <f t="shared" si="329"/>
        <v/>
      </c>
      <c r="AA1495" s="293" t="str">
        <f t="shared" si="329"/>
        <v/>
      </c>
      <c r="AB1495" s="293" t="str">
        <f t="shared" si="329"/>
        <v/>
      </c>
      <c r="AC1495" s="293" t="str">
        <f t="shared" si="329"/>
        <v/>
      </c>
      <c r="AD1495" s="293" t="str">
        <f t="shared" si="329"/>
        <v/>
      </c>
      <c r="AE1495" s="293" t="str">
        <f t="shared" si="329"/>
        <v/>
      </c>
      <c r="AF1495" s="293" t="str">
        <f t="shared" si="329"/>
        <v/>
      </c>
      <c r="AG1495" s="293" t="str">
        <f t="shared" si="329"/>
        <v/>
      </c>
      <c r="AH1495" s="293">
        <f t="shared" si="325"/>
        <v>0</v>
      </c>
      <c r="AI1495" s="292">
        <f t="shared" si="326"/>
        <v>1</v>
      </c>
    </row>
    <row r="1496" spans="1:35" ht="15.75" x14ac:dyDescent="0.25">
      <c r="A1496" s="3"/>
      <c r="B1496" t="e">
        <f>TABLA!#REF!</f>
        <v>#REF!</v>
      </c>
      <c r="C1496" t="e">
        <f>TABLA!#REF!</f>
        <v>#REF!</v>
      </c>
      <c r="D1496" s="165" t="e">
        <f>TABLA!#REF!</f>
        <v>#REF!</v>
      </c>
      <c r="E1496" s="284" t="e">
        <f>TABLA!#REF!</f>
        <v>#REF!</v>
      </c>
      <c r="F1496" s="293" t="str">
        <f t="shared" si="328"/>
        <v/>
      </c>
      <c r="G1496" s="293" t="str">
        <f t="shared" si="328"/>
        <v/>
      </c>
      <c r="H1496" s="293" t="str">
        <f t="shared" si="328"/>
        <v/>
      </c>
      <c r="I1496" s="293" t="str">
        <f t="shared" si="328"/>
        <v/>
      </c>
      <c r="J1496" s="293" t="str">
        <f t="shared" si="328"/>
        <v/>
      </c>
      <c r="K1496" s="293" t="str">
        <f t="shared" si="328"/>
        <v/>
      </c>
      <c r="L1496" s="293" t="str">
        <f t="shared" si="328"/>
        <v/>
      </c>
      <c r="M1496" s="293" t="str">
        <f t="shared" si="328"/>
        <v/>
      </c>
      <c r="N1496" s="293" t="str">
        <f t="shared" si="328"/>
        <v/>
      </c>
      <c r="O1496" s="293" t="str">
        <f t="shared" si="328"/>
        <v/>
      </c>
      <c r="P1496" s="293" t="str">
        <f t="shared" si="327"/>
        <v/>
      </c>
      <c r="Q1496" s="293" t="str">
        <f t="shared" si="327"/>
        <v/>
      </c>
      <c r="R1496" s="293" t="str">
        <f t="shared" si="327"/>
        <v/>
      </c>
      <c r="S1496" s="293" t="str">
        <f t="shared" si="327"/>
        <v/>
      </c>
      <c r="T1496" s="293" t="str">
        <f t="shared" si="327"/>
        <v/>
      </c>
      <c r="U1496" s="293" t="str">
        <f t="shared" si="327"/>
        <v/>
      </c>
      <c r="V1496" s="293" t="str">
        <f t="shared" si="327"/>
        <v/>
      </c>
      <c r="W1496" s="293" t="str">
        <f t="shared" si="327"/>
        <v/>
      </c>
      <c r="X1496" s="293" t="str">
        <f t="shared" si="327"/>
        <v/>
      </c>
      <c r="Y1496" s="293" t="str">
        <f t="shared" si="327"/>
        <v/>
      </c>
      <c r="Z1496" s="293" t="str">
        <f t="shared" si="329"/>
        <v/>
      </c>
      <c r="AA1496" s="293" t="str">
        <f t="shared" si="329"/>
        <v/>
      </c>
      <c r="AB1496" s="293" t="str">
        <f t="shared" si="329"/>
        <v/>
      </c>
      <c r="AC1496" s="293" t="str">
        <f t="shared" si="329"/>
        <v/>
      </c>
      <c r="AD1496" s="293" t="str">
        <f t="shared" si="329"/>
        <v/>
      </c>
      <c r="AE1496" s="293" t="str">
        <f t="shared" si="329"/>
        <v/>
      </c>
      <c r="AF1496" s="293" t="str">
        <f t="shared" si="329"/>
        <v/>
      </c>
      <c r="AG1496" s="293" t="str">
        <f t="shared" si="329"/>
        <v/>
      </c>
      <c r="AH1496" s="293">
        <f t="shared" si="325"/>
        <v>0</v>
      </c>
      <c r="AI1496" s="292" t="e">
        <f t="shared" si="326"/>
        <v>#REF!</v>
      </c>
    </row>
    <row r="1497" spans="1:35" ht="51" x14ac:dyDescent="0.25">
      <c r="A1497"/>
      <c r="B1497">
        <f>TABLA!D1493</f>
        <v>1515</v>
      </c>
      <c r="C1497">
        <f>TABLA!H1493</f>
        <v>16</v>
      </c>
      <c r="D1497" s="165" t="str">
        <f>TABLA!A1493</f>
        <v>F. Geografía e Historia</v>
      </c>
      <c r="E1497" s="284" t="str">
        <f>TABLA!BN1493</f>
        <v>Justo hoy quería sacar prestado un libro pero resulta que solo se permitía su consulta en sala. Hay bastantes libros con estas características y no acabo de entender por qué. En este caso, me ha resultado un poco incómodo porque es un libro que me gustaría leer entero.&lt;br&gt;En todo caso, no tengo mayor queja. La biblioteca de la UCM funciona muy bien y tiene una amplia oferta de libros, lo que agradezco mucho.</v>
      </c>
      <c r="F1497" s="293" t="str">
        <f t="shared" si="328"/>
        <v/>
      </c>
      <c r="G1497" s="293" t="str">
        <f t="shared" si="328"/>
        <v/>
      </c>
      <c r="H1497" s="293" t="str">
        <f t="shared" si="328"/>
        <v/>
      </c>
      <c r="I1497" s="293" t="str">
        <f t="shared" si="328"/>
        <v/>
      </c>
      <c r="J1497" s="293" t="str">
        <f t="shared" si="328"/>
        <v/>
      </c>
      <c r="K1497" s="293" t="str">
        <f t="shared" si="328"/>
        <v/>
      </c>
      <c r="L1497" s="293" t="str">
        <f t="shared" si="328"/>
        <v/>
      </c>
      <c r="M1497" s="293" t="str">
        <f t="shared" si="328"/>
        <v/>
      </c>
      <c r="N1497" s="293" t="str">
        <f t="shared" si="328"/>
        <v/>
      </c>
      <c r="O1497" s="293" t="str">
        <f t="shared" si="328"/>
        <v/>
      </c>
      <c r="P1497" s="293" t="str">
        <f t="shared" si="327"/>
        <v/>
      </c>
      <c r="Q1497" s="293" t="str">
        <f t="shared" si="327"/>
        <v/>
      </c>
      <c r="R1497" s="293" t="str">
        <f t="shared" si="327"/>
        <v/>
      </c>
      <c r="S1497" s="293" t="str">
        <f t="shared" si="327"/>
        <v/>
      </c>
      <c r="T1497" s="293" t="str">
        <f t="shared" si="327"/>
        <v/>
      </c>
      <c r="U1497" s="293" t="str">
        <f t="shared" si="327"/>
        <v/>
      </c>
      <c r="V1497" s="293" t="str">
        <f t="shared" si="327"/>
        <v/>
      </c>
      <c r="W1497" s="293" t="str">
        <f t="shared" si="327"/>
        <v/>
      </c>
      <c r="X1497" s="293" t="str">
        <f t="shared" si="327"/>
        <v/>
      </c>
      <c r="Y1497" s="293" t="str">
        <f t="shared" si="327"/>
        <v/>
      </c>
      <c r="Z1497" s="293" t="str">
        <f t="shared" si="329"/>
        <v/>
      </c>
      <c r="AA1497" s="293" t="str">
        <f t="shared" si="329"/>
        <v/>
      </c>
      <c r="AB1497" s="293" t="str">
        <f t="shared" si="329"/>
        <v/>
      </c>
      <c r="AC1497" s="293" t="str">
        <f t="shared" si="329"/>
        <v/>
      </c>
      <c r="AD1497" s="293" t="str">
        <f t="shared" si="329"/>
        <v/>
      </c>
      <c r="AE1497" s="293" t="str">
        <f t="shared" si="329"/>
        <v/>
      </c>
      <c r="AF1497" s="293" t="str">
        <f t="shared" si="329"/>
        <v/>
      </c>
      <c r="AG1497" s="293" t="str">
        <f t="shared" si="329"/>
        <v/>
      </c>
      <c r="AH1497" s="293">
        <f t="shared" si="325"/>
        <v>0</v>
      </c>
      <c r="AI1497" s="292">
        <f t="shared" si="326"/>
        <v>1</v>
      </c>
    </row>
    <row r="1498" spans="1:35" ht="15.75" x14ac:dyDescent="0.25">
      <c r="A1498"/>
      <c r="B1498">
        <f>TABLA!D1494</f>
        <v>1516</v>
      </c>
      <c r="C1498">
        <f>TABLA!H1494</f>
        <v>20</v>
      </c>
      <c r="D1498" s="165" t="str">
        <f>TABLA!A1494</f>
        <v>F. Psicología</v>
      </c>
      <c r="E1498" s="284">
        <f>TABLA!BN1494</f>
        <v>0</v>
      </c>
      <c r="F1498" s="293" t="str">
        <f t="shared" si="328"/>
        <v/>
      </c>
      <c r="G1498" s="293" t="str">
        <f t="shared" si="328"/>
        <v/>
      </c>
      <c r="H1498" s="293" t="str">
        <f t="shared" si="328"/>
        <v/>
      </c>
      <c r="I1498" s="293" t="str">
        <f t="shared" si="328"/>
        <v/>
      </c>
      <c r="J1498" s="293" t="str">
        <f t="shared" si="328"/>
        <v/>
      </c>
      <c r="K1498" s="293" t="str">
        <f t="shared" si="328"/>
        <v/>
      </c>
      <c r="L1498" s="293" t="str">
        <f t="shared" si="328"/>
        <v/>
      </c>
      <c r="M1498" s="293" t="str">
        <f t="shared" si="328"/>
        <v/>
      </c>
      <c r="N1498" s="293" t="str">
        <f t="shared" si="328"/>
        <v/>
      </c>
      <c r="O1498" s="293" t="str">
        <f t="shared" si="328"/>
        <v/>
      </c>
      <c r="P1498" s="293" t="str">
        <f t="shared" si="327"/>
        <v/>
      </c>
      <c r="Q1498" s="293" t="str">
        <f t="shared" si="327"/>
        <v/>
      </c>
      <c r="R1498" s="293" t="str">
        <f t="shared" si="327"/>
        <v/>
      </c>
      <c r="S1498" s="293" t="str">
        <f t="shared" si="327"/>
        <v/>
      </c>
      <c r="T1498" s="293" t="str">
        <f t="shared" si="327"/>
        <v/>
      </c>
      <c r="U1498" s="293" t="str">
        <f t="shared" si="327"/>
        <v/>
      </c>
      <c r="V1498" s="293" t="str">
        <f t="shared" si="327"/>
        <v/>
      </c>
      <c r="W1498" s="293" t="str">
        <f t="shared" si="327"/>
        <v/>
      </c>
      <c r="X1498" s="293" t="str">
        <f t="shared" si="327"/>
        <v/>
      </c>
      <c r="Y1498" s="293" t="str">
        <f t="shared" si="327"/>
        <v/>
      </c>
      <c r="Z1498" s="293" t="str">
        <f t="shared" si="329"/>
        <v/>
      </c>
      <c r="AA1498" s="293" t="str">
        <f t="shared" si="329"/>
        <v/>
      </c>
      <c r="AB1498" s="293" t="str">
        <f t="shared" si="329"/>
        <v/>
      </c>
      <c r="AC1498" s="293" t="str">
        <f t="shared" si="329"/>
        <v/>
      </c>
      <c r="AD1498" s="293" t="str">
        <f t="shared" si="329"/>
        <v/>
      </c>
      <c r="AE1498" s="293" t="str">
        <f t="shared" si="329"/>
        <v/>
      </c>
      <c r="AF1498" s="293" t="str">
        <f t="shared" si="329"/>
        <v/>
      </c>
      <c r="AG1498" s="293" t="str">
        <f t="shared" si="329"/>
        <v/>
      </c>
      <c r="AH1498" s="293">
        <f t="shared" si="325"/>
        <v>0</v>
      </c>
      <c r="AI1498" s="292" t="str">
        <f t="shared" si="326"/>
        <v>X</v>
      </c>
    </row>
    <row r="1499" spans="1:35" ht="25.5" x14ac:dyDescent="0.25">
      <c r="A1499"/>
      <c r="B1499">
        <f>TABLA!D1495</f>
        <v>1517</v>
      </c>
      <c r="C1499">
        <f>TABLA!H1495</f>
        <v>18</v>
      </c>
      <c r="D1499" s="165" t="str">
        <f>TABLA!A1495</f>
        <v>F. Medicina</v>
      </c>
      <c r="E1499" s="284" t="str">
        <f>TABLA!BN1495</f>
        <v>ME GUSTARIA MUCHO QUE LA BIBLIOTECA TUVIERA HORARIO ABIERTO AL MENOS EN SABADO POR LAS MAÑANAS, ALGO QUIZA COMPLICADO, AL CERRAR LA FACULTAD.</v>
      </c>
      <c r="F1499" s="293" t="str">
        <f t="shared" si="328"/>
        <v/>
      </c>
      <c r="G1499" s="293" t="str">
        <f t="shared" si="328"/>
        <v/>
      </c>
      <c r="H1499" s="293" t="str">
        <f t="shared" si="328"/>
        <v/>
      </c>
      <c r="I1499" s="293" t="str">
        <f t="shared" si="328"/>
        <v/>
      </c>
      <c r="J1499" s="293" t="str">
        <f t="shared" si="328"/>
        <v/>
      </c>
      <c r="K1499" s="293" t="str">
        <f t="shared" si="328"/>
        <v/>
      </c>
      <c r="L1499" s="293" t="str">
        <f t="shared" si="328"/>
        <v/>
      </c>
      <c r="M1499" s="293" t="str">
        <f t="shared" si="328"/>
        <v/>
      </c>
      <c r="N1499" s="293" t="str">
        <f t="shared" si="328"/>
        <v/>
      </c>
      <c r="O1499" s="293" t="str">
        <f t="shared" si="328"/>
        <v/>
      </c>
      <c r="P1499" s="293" t="str">
        <f t="shared" si="327"/>
        <v/>
      </c>
      <c r="Q1499" s="293" t="str">
        <f t="shared" si="327"/>
        <v/>
      </c>
      <c r="R1499" s="293" t="str">
        <f t="shared" si="327"/>
        <v/>
      </c>
      <c r="S1499" s="293" t="str">
        <f t="shared" si="327"/>
        <v/>
      </c>
      <c r="T1499" s="293" t="str">
        <f t="shared" si="327"/>
        <v/>
      </c>
      <c r="U1499" s="293" t="str">
        <f t="shared" si="327"/>
        <v/>
      </c>
      <c r="V1499" s="293" t="str">
        <f t="shared" si="327"/>
        <v/>
      </c>
      <c r="W1499" s="293" t="str">
        <f t="shared" si="327"/>
        <v/>
      </c>
      <c r="X1499" s="293" t="str">
        <f t="shared" si="327"/>
        <v/>
      </c>
      <c r="Y1499" s="293" t="str">
        <f t="shared" si="327"/>
        <v/>
      </c>
      <c r="Z1499" s="293" t="str">
        <f t="shared" si="329"/>
        <v/>
      </c>
      <c r="AA1499" s="293" t="str">
        <f t="shared" si="329"/>
        <v/>
      </c>
      <c r="AB1499" s="293" t="str">
        <f t="shared" si="329"/>
        <v/>
      </c>
      <c r="AC1499" s="293" t="str">
        <f t="shared" si="329"/>
        <v/>
      </c>
      <c r="AD1499" s="293" t="str">
        <f t="shared" si="329"/>
        <v/>
      </c>
      <c r="AE1499" s="293" t="str">
        <f t="shared" si="329"/>
        <v/>
      </c>
      <c r="AF1499" s="293" t="str">
        <f t="shared" si="329"/>
        <v/>
      </c>
      <c r="AG1499" s="293" t="str">
        <f t="shared" si="329"/>
        <v/>
      </c>
      <c r="AH1499" s="293">
        <f t="shared" si="325"/>
        <v>0</v>
      </c>
      <c r="AI1499" s="292">
        <f t="shared" si="326"/>
        <v>1</v>
      </c>
    </row>
    <row r="1500" spans="1:35" ht="15.75" x14ac:dyDescent="0.25">
      <c r="A1500"/>
      <c r="B1500">
        <f>TABLA!D1496</f>
        <v>1518</v>
      </c>
      <c r="C1500">
        <f>TABLA!H1496</f>
        <v>15</v>
      </c>
      <c r="D1500" s="165" t="str">
        <f>TABLA!A1496</f>
        <v>F. Filosofía</v>
      </c>
      <c r="E1500" s="284">
        <f>TABLA!BN1496</f>
        <v>0</v>
      </c>
      <c r="F1500" s="293" t="str">
        <f t="shared" si="328"/>
        <v/>
      </c>
      <c r="G1500" s="293" t="str">
        <f t="shared" si="328"/>
        <v/>
      </c>
      <c r="H1500" s="293" t="str">
        <f t="shared" si="328"/>
        <v/>
      </c>
      <c r="I1500" s="293" t="str">
        <f t="shared" si="328"/>
        <v/>
      </c>
      <c r="J1500" s="293" t="str">
        <f t="shared" si="328"/>
        <v/>
      </c>
      <c r="K1500" s="293" t="str">
        <f t="shared" si="328"/>
        <v/>
      </c>
      <c r="L1500" s="293" t="str">
        <f t="shared" si="328"/>
        <v/>
      </c>
      <c r="M1500" s="293" t="str">
        <f t="shared" si="328"/>
        <v/>
      </c>
      <c r="N1500" s="293" t="str">
        <f t="shared" si="328"/>
        <v/>
      </c>
      <c r="O1500" s="293" t="str">
        <f t="shared" si="328"/>
        <v/>
      </c>
      <c r="P1500" s="293" t="str">
        <f t="shared" si="327"/>
        <v/>
      </c>
      <c r="Q1500" s="293" t="str">
        <f t="shared" si="327"/>
        <v/>
      </c>
      <c r="R1500" s="293" t="str">
        <f t="shared" si="327"/>
        <v/>
      </c>
      <c r="S1500" s="293" t="str">
        <f t="shared" si="327"/>
        <v/>
      </c>
      <c r="T1500" s="293" t="str">
        <f t="shared" si="327"/>
        <v/>
      </c>
      <c r="U1500" s="293" t="str">
        <f t="shared" si="327"/>
        <v/>
      </c>
      <c r="V1500" s="293" t="str">
        <f t="shared" si="327"/>
        <v/>
      </c>
      <c r="W1500" s="293" t="str">
        <f t="shared" si="327"/>
        <v/>
      </c>
      <c r="X1500" s="293" t="str">
        <f t="shared" si="327"/>
        <v/>
      </c>
      <c r="Y1500" s="293" t="str">
        <f t="shared" si="327"/>
        <v/>
      </c>
      <c r="Z1500" s="293" t="str">
        <f t="shared" si="329"/>
        <v/>
      </c>
      <c r="AA1500" s="293" t="str">
        <f t="shared" si="329"/>
        <v/>
      </c>
      <c r="AB1500" s="293" t="str">
        <f t="shared" si="329"/>
        <v/>
      </c>
      <c r="AC1500" s="293" t="str">
        <f t="shared" si="329"/>
        <v/>
      </c>
      <c r="AD1500" s="293" t="str">
        <f t="shared" si="329"/>
        <v/>
      </c>
      <c r="AE1500" s="293" t="str">
        <f t="shared" si="329"/>
        <v/>
      </c>
      <c r="AF1500" s="293" t="str">
        <f t="shared" si="329"/>
        <v/>
      </c>
      <c r="AG1500" s="293" t="str">
        <f t="shared" si="329"/>
        <v/>
      </c>
      <c r="AH1500" s="293">
        <f t="shared" si="325"/>
        <v>0</v>
      </c>
      <c r="AI1500" s="292" t="str">
        <f t="shared" si="326"/>
        <v>X</v>
      </c>
    </row>
    <row r="1501" spans="1:35" ht="25.5" x14ac:dyDescent="0.25">
      <c r="A1501" s="3"/>
      <c r="B1501">
        <f>TABLA!D1497</f>
        <v>1519</v>
      </c>
      <c r="C1501">
        <f>TABLA!H1497</f>
        <v>23</v>
      </c>
      <c r="D1501" s="284" t="str">
        <f>TABLA!A1497</f>
        <v>F. Estudios Estadísticos</v>
      </c>
      <c r="E1501" s="284">
        <f>TABLA!BN1497</f>
        <v>0</v>
      </c>
      <c r="F1501" s="293" t="str">
        <f t="shared" si="328"/>
        <v/>
      </c>
      <c r="G1501" s="293" t="str">
        <f t="shared" si="328"/>
        <v/>
      </c>
      <c r="H1501" s="293" t="str">
        <f t="shared" si="328"/>
        <v/>
      </c>
      <c r="I1501" s="293" t="str">
        <f t="shared" si="328"/>
        <v/>
      </c>
      <c r="J1501" s="293" t="str">
        <f t="shared" si="328"/>
        <v/>
      </c>
      <c r="K1501" s="293" t="str">
        <f t="shared" si="328"/>
        <v/>
      </c>
      <c r="L1501" s="293" t="str">
        <f t="shared" si="328"/>
        <v/>
      </c>
      <c r="M1501" s="293" t="str">
        <f t="shared" si="328"/>
        <v/>
      </c>
      <c r="N1501" s="293" t="str">
        <f t="shared" si="328"/>
        <v/>
      </c>
      <c r="O1501" s="293" t="str">
        <f t="shared" si="328"/>
        <v/>
      </c>
      <c r="P1501" s="293" t="str">
        <f t="shared" si="327"/>
        <v/>
      </c>
      <c r="Q1501" s="293" t="str">
        <f t="shared" si="327"/>
        <v/>
      </c>
      <c r="R1501" s="293" t="str">
        <f t="shared" si="327"/>
        <v/>
      </c>
      <c r="S1501" s="293" t="str">
        <f t="shared" si="327"/>
        <v/>
      </c>
      <c r="T1501" s="293" t="str">
        <f t="shared" si="327"/>
        <v/>
      </c>
      <c r="U1501" s="293" t="str">
        <f t="shared" si="327"/>
        <v/>
      </c>
      <c r="V1501" s="293" t="str">
        <f t="shared" si="327"/>
        <v/>
      </c>
      <c r="W1501" s="293" t="str">
        <f t="shared" si="327"/>
        <v/>
      </c>
      <c r="X1501" s="293" t="str">
        <f t="shared" si="327"/>
        <v/>
      </c>
      <c r="Y1501" s="293" t="str">
        <f t="shared" si="327"/>
        <v/>
      </c>
      <c r="Z1501" s="293" t="str">
        <f t="shared" si="329"/>
        <v/>
      </c>
      <c r="AA1501" s="293" t="str">
        <f t="shared" si="329"/>
        <v/>
      </c>
      <c r="AB1501" s="293" t="str">
        <f t="shared" si="329"/>
        <v/>
      </c>
      <c r="AC1501" s="293" t="str">
        <f t="shared" si="329"/>
        <v/>
      </c>
      <c r="AD1501" s="293" t="str">
        <f t="shared" si="329"/>
        <v/>
      </c>
      <c r="AE1501" s="293" t="str">
        <f t="shared" si="329"/>
        <v/>
      </c>
      <c r="AF1501" s="293" t="str">
        <f t="shared" si="329"/>
        <v/>
      </c>
      <c r="AG1501" s="293" t="str">
        <f t="shared" si="329"/>
        <v/>
      </c>
      <c r="AH1501" s="293">
        <f t="shared" si="325"/>
        <v>0</v>
      </c>
      <c r="AI1501" s="292" t="str">
        <f t="shared" si="326"/>
        <v>X</v>
      </c>
    </row>
    <row r="1502" spans="1:35" ht="15.75" x14ac:dyDescent="0.25">
      <c r="A1502" s="3"/>
      <c r="B1502">
        <f>TABLA!D1498</f>
        <v>1520</v>
      </c>
      <c r="C1502">
        <f>TABLA!H1498</f>
        <v>0</v>
      </c>
      <c r="D1502" s="284" t="str">
        <f>TABLA!A1498</f>
        <v>N/C</v>
      </c>
      <c r="E1502" s="284">
        <f>TABLA!BN1498</f>
        <v>0</v>
      </c>
      <c r="F1502" s="293" t="str">
        <f t="shared" si="328"/>
        <v/>
      </c>
      <c r="G1502" s="293" t="str">
        <f t="shared" si="328"/>
        <v/>
      </c>
      <c r="H1502" s="293" t="str">
        <f t="shared" si="328"/>
        <v/>
      </c>
      <c r="I1502" s="293" t="str">
        <f t="shared" si="328"/>
        <v/>
      </c>
      <c r="J1502" s="293" t="str">
        <f t="shared" si="328"/>
        <v/>
      </c>
      <c r="K1502" s="293" t="str">
        <f t="shared" si="328"/>
        <v/>
      </c>
      <c r="L1502" s="293" t="str">
        <f t="shared" si="328"/>
        <v/>
      </c>
      <c r="M1502" s="293" t="str">
        <f t="shared" si="328"/>
        <v/>
      </c>
      <c r="N1502" s="293" t="str">
        <f t="shared" si="328"/>
        <v/>
      </c>
      <c r="O1502" s="293" t="str">
        <f t="shared" si="328"/>
        <v/>
      </c>
      <c r="P1502" s="293" t="str">
        <f t="shared" si="327"/>
        <v/>
      </c>
      <c r="Q1502" s="293" t="str">
        <f t="shared" si="327"/>
        <v/>
      </c>
      <c r="R1502" s="293" t="str">
        <f t="shared" si="327"/>
        <v/>
      </c>
      <c r="S1502" s="293" t="str">
        <f t="shared" si="327"/>
        <v/>
      </c>
      <c r="T1502" s="293" t="str">
        <f t="shared" si="327"/>
        <v/>
      </c>
      <c r="U1502" s="293" t="str">
        <f t="shared" si="327"/>
        <v/>
      </c>
      <c r="V1502" s="293" t="str">
        <f t="shared" si="327"/>
        <v/>
      </c>
      <c r="W1502" s="293" t="str">
        <f t="shared" si="327"/>
        <v/>
      </c>
      <c r="X1502" s="293" t="str">
        <f t="shared" si="327"/>
        <v/>
      </c>
      <c r="Y1502" s="293" t="str">
        <f t="shared" si="327"/>
        <v/>
      </c>
      <c r="Z1502" s="293" t="str">
        <f t="shared" si="329"/>
        <v/>
      </c>
      <c r="AA1502" s="293" t="str">
        <f t="shared" si="329"/>
        <v/>
      </c>
      <c r="AB1502" s="293" t="str">
        <f t="shared" si="329"/>
        <v/>
      </c>
      <c r="AC1502" s="293" t="str">
        <f t="shared" si="329"/>
        <v/>
      </c>
      <c r="AD1502" s="293" t="str">
        <f t="shared" si="329"/>
        <v/>
      </c>
      <c r="AE1502" s="293" t="str">
        <f t="shared" si="329"/>
        <v/>
      </c>
      <c r="AF1502" s="293" t="str">
        <f t="shared" si="329"/>
        <v/>
      </c>
      <c r="AG1502" s="293" t="str">
        <f t="shared" si="329"/>
        <v/>
      </c>
      <c r="AH1502" s="293">
        <f t="shared" si="325"/>
        <v>0</v>
      </c>
      <c r="AI1502" s="292" t="str">
        <f t="shared" si="326"/>
        <v>X</v>
      </c>
    </row>
    <row r="1503" spans="1:35" ht="15.75" x14ac:dyDescent="0.25">
      <c r="A1503"/>
      <c r="B1503">
        <f>TABLA!D1499</f>
        <v>1521</v>
      </c>
      <c r="C1503">
        <f>TABLA!H1499</f>
        <v>14</v>
      </c>
      <c r="D1503" s="165" t="str">
        <f>TABLA!A1499</f>
        <v>F. Filología</v>
      </c>
      <c r="E1503" s="284">
        <f>TABLA!BN1499</f>
        <v>0</v>
      </c>
      <c r="F1503" s="293" t="str">
        <f t="shared" si="328"/>
        <v/>
      </c>
      <c r="G1503" s="293" t="str">
        <f t="shared" si="328"/>
        <v/>
      </c>
      <c r="H1503" s="293" t="str">
        <f t="shared" si="328"/>
        <v/>
      </c>
      <c r="I1503" s="293" t="str">
        <f t="shared" si="328"/>
        <v/>
      </c>
      <c r="J1503" s="293" t="str">
        <f t="shared" si="328"/>
        <v/>
      </c>
      <c r="K1503" s="293" t="str">
        <f t="shared" si="328"/>
        <v/>
      </c>
      <c r="L1503" s="293" t="str">
        <f t="shared" si="328"/>
        <v/>
      </c>
      <c r="M1503" s="293" t="str">
        <f t="shared" si="328"/>
        <v/>
      </c>
      <c r="N1503" s="293" t="str">
        <f t="shared" si="328"/>
        <v/>
      </c>
      <c r="O1503" s="293" t="str">
        <f t="shared" si="328"/>
        <v/>
      </c>
      <c r="P1503" s="293" t="str">
        <f t="shared" si="327"/>
        <v/>
      </c>
      <c r="Q1503" s="293" t="str">
        <f t="shared" si="327"/>
        <v/>
      </c>
      <c r="R1503" s="293" t="str">
        <f t="shared" si="327"/>
        <v/>
      </c>
      <c r="S1503" s="293" t="str">
        <f t="shared" si="327"/>
        <v/>
      </c>
      <c r="T1503" s="293" t="str">
        <f t="shared" si="327"/>
        <v/>
      </c>
      <c r="U1503" s="293" t="str">
        <f t="shared" si="327"/>
        <v/>
      </c>
      <c r="V1503" s="293" t="str">
        <f t="shared" si="327"/>
        <v/>
      </c>
      <c r="W1503" s="293" t="str">
        <f t="shared" si="327"/>
        <v/>
      </c>
      <c r="X1503" s="293" t="str">
        <f t="shared" si="327"/>
        <v/>
      </c>
      <c r="Y1503" s="293" t="str">
        <f t="shared" si="327"/>
        <v/>
      </c>
      <c r="Z1503" s="293" t="str">
        <f t="shared" si="329"/>
        <v/>
      </c>
      <c r="AA1503" s="293" t="str">
        <f t="shared" si="329"/>
        <v/>
      </c>
      <c r="AB1503" s="293" t="str">
        <f t="shared" si="329"/>
        <v/>
      </c>
      <c r="AC1503" s="293" t="str">
        <f t="shared" si="329"/>
        <v/>
      </c>
      <c r="AD1503" s="293" t="str">
        <f t="shared" si="329"/>
        <v/>
      </c>
      <c r="AE1503" s="293" t="str">
        <f t="shared" si="329"/>
        <v/>
      </c>
      <c r="AF1503" s="293" t="str">
        <f t="shared" si="329"/>
        <v/>
      </c>
      <c r="AG1503" s="293" t="str">
        <f t="shared" si="329"/>
        <v/>
      </c>
      <c r="AH1503" s="293">
        <f t="shared" si="325"/>
        <v>0</v>
      </c>
      <c r="AI1503" s="292" t="str">
        <f t="shared" si="326"/>
        <v>X</v>
      </c>
    </row>
    <row r="1504" spans="1:35" ht="25.5" x14ac:dyDescent="0.25">
      <c r="A1504"/>
      <c r="B1504">
        <f>TABLA!D1500</f>
        <v>1522</v>
      </c>
      <c r="C1504">
        <f>TABLA!H1500</f>
        <v>14</v>
      </c>
      <c r="D1504" s="165" t="str">
        <f>TABLA!A1500</f>
        <v>F. Filología</v>
      </c>
      <c r="E1504" s="284" t="str">
        <f>TABLA!BN1500</f>
        <v>En la sala de trabajo en grupo sería adecuando para algunas mesas tener extra luz como en la parte de la biblioteca porque la luz es demasiado tenue.</v>
      </c>
      <c r="F1504" s="293" t="str">
        <f t="shared" si="328"/>
        <v/>
      </c>
      <c r="G1504" s="293" t="str">
        <f t="shared" si="328"/>
        <v/>
      </c>
      <c r="H1504" s="293" t="str">
        <f t="shared" si="328"/>
        <v/>
      </c>
      <c r="I1504" s="293" t="str">
        <f t="shared" si="328"/>
        <v/>
      </c>
      <c r="J1504" s="293" t="str">
        <f t="shared" si="328"/>
        <v/>
      </c>
      <c r="K1504" s="293" t="str">
        <f t="shared" si="328"/>
        <v/>
      </c>
      <c r="L1504" s="293" t="str">
        <f t="shared" si="328"/>
        <v/>
      </c>
      <c r="M1504" s="293" t="str">
        <f t="shared" si="328"/>
        <v/>
      </c>
      <c r="N1504" s="293" t="str">
        <f t="shared" si="328"/>
        <v/>
      </c>
      <c r="O1504" s="293" t="str">
        <f t="shared" si="328"/>
        <v/>
      </c>
      <c r="P1504" s="293" t="str">
        <f t="shared" si="327"/>
        <v/>
      </c>
      <c r="Q1504" s="293" t="str">
        <f t="shared" si="327"/>
        <v/>
      </c>
      <c r="R1504" s="293" t="str">
        <f t="shared" si="327"/>
        <v/>
      </c>
      <c r="S1504" s="293" t="str">
        <f t="shared" si="327"/>
        <v/>
      </c>
      <c r="T1504" s="293" t="str">
        <f t="shared" si="327"/>
        <v/>
      </c>
      <c r="U1504" s="293" t="str">
        <f t="shared" si="327"/>
        <v/>
      </c>
      <c r="V1504" s="293" t="str">
        <f t="shared" si="327"/>
        <v/>
      </c>
      <c r="W1504" s="293" t="str">
        <f t="shared" si="327"/>
        <v/>
      </c>
      <c r="X1504" s="293" t="str">
        <f t="shared" si="327"/>
        <v/>
      </c>
      <c r="Y1504" s="293" t="str">
        <f t="shared" si="327"/>
        <v>x</v>
      </c>
      <c r="Z1504" s="293" t="str">
        <f t="shared" si="329"/>
        <v/>
      </c>
      <c r="AA1504" s="293" t="str">
        <f t="shared" si="329"/>
        <v/>
      </c>
      <c r="AB1504" s="293" t="str">
        <f t="shared" si="329"/>
        <v/>
      </c>
      <c r="AC1504" s="293" t="str">
        <f t="shared" si="329"/>
        <v/>
      </c>
      <c r="AD1504" s="293" t="str">
        <f t="shared" si="329"/>
        <v/>
      </c>
      <c r="AE1504" s="293" t="str">
        <f t="shared" si="329"/>
        <v/>
      </c>
      <c r="AF1504" s="293" t="str">
        <f t="shared" si="329"/>
        <v/>
      </c>
      <c r="AG1504" s="293" t="str">
        <f t="shared" si="329"/>
        <v/>
      </c>
      <c r="AH1504" s="293">
        <f t="shared" si="325"/>
        <v>1</v>
      </c>
      <c r="AI1504" s="292">
        <f t="shared" si="326"/>
        <v>1</v>
      </c>
    </row>
    <row r="1505" spans="1:35" ht="15.75" x14ac:dyDescent="0.25">
      <c r="A1505" s="3"/>
      <c r="B1505">
        <f>TABLA!D1501</f>
        <v>1523</v>
      </c>
      <c r="C1505">
        <f>TABLA!H1501</f>
        <v>0</v>
      </c>
      <c r="D1505" s="165" t="str">
        <f>TABLA!A1501</f>
        <v>N/C</v>
      </c>
      <c r="E1505" s="284">
        <f>TABLA!BN1501</f>
        <v>0</v>
      </c>
      <c r="F1505" s="293" t="str">
        <f t="shared" si="328"/>
        <v/>
      </c>
      <c r="G1505" s="293" t="str">
        <f t="shared" si="328"/>
        <v/>
      </c>
      <c r="H1505" s="293" t="str">
        <f t="shared" si="328"/>
        <v/>
      </c>
      <c r="I1505" s="293" t="str">
        <f t="shared" si="328"/>
        <v/>
      </c>
      <c r="J1505" s="293" t="str">
        <f t="shared" si="328"/>
        <v/>
      </c>
      <c r="K1505" s="293" t="str">
        <f t="shared" si="328"/>
        <v/>
      </c>
      <c r="L1505" s="293" t="str">
        <f t="shared" si="328"/>
        <v/>
      </c>
      <c r="M1505" s="293" t="str">
        <f t="shared" si="328"/>
        <v/>
      </c>
      <c r="N1505" s="293" t="str">
        <f t="shared" si="328"/>
        <v/>
      </c>
      <c r="O1505" s="293" t="str">
        <f t="shared" si="328"/>
        <v/>
      </c>
      <c r="P1505" s="293" t="str">
        <f t="shared" si="327"/>
        <v/>
      </c>
      <c r="Q1505" s="293" t="str">
        <f t="shared" si="327"/>
        <v/>
      </c>
      <c r="R1505" s="293" t="str">
        <f t="shared" si="327"/>
        <v/>
      </c>
      <c r="S1505" s="293" t="str">
        <f t="shared" si="327"/>
        <v/>
      </c>
      <c r="T1505" s="293" t="str">
        <f t="shared" si="327"/>
        <v/>
      </c>
      <c r="U1505" s="293" t="str">
        <f t="shared" si="327"/>
        <v/>
      </c>
      <c r="V1505" s="293" t="str">
        <f t="shared" si="327"/>
        <v/>
      </c>
      <c r="W1505" s="293" t="str">
        <f t="shared" si="327"/>
        <v/>
      </c>
      <c r="X1505" s="293" t="str">
        <f t="shared" si="327"/>
        <v/>
      </c>
      <c r="Y1505" s="293" t="str">
        <f t="shared" si="327"/>
        <v/>
      </c>
      <c r="Z1505" s="293" t="str">
        <f t="shared" si="329"/>
        <v/>
      </c>
      <c r="AA1505" s="293" t="str">
        <f t="shared" si="329"/>
        <v/>
      </c>
      <c r="AB1505" s="293" t="str">
        <f t="shared" si="329"/>
        <v/>
      </c>
      <c r="AC1505" s="293" t="str">
        <f t="shared" si="329"/>
        <v/>
      </c>
      <c r="AD1505" s="293" t="str">
        <f t="shared" si="329"/>
        <v/>
      </c>
      <c r="AE1505" s="293" t="str">
        <f t="shared" si="329"/>
        <v/>
      </c>
      <c r="AF1505" s="293" t="str">
        <f t="shared" si="329"/>
        <v/>
      </c>
      <c r="AG1505" s="293" t="str">
        <f t="shared" si="329"/>
        <v/>
      </c>
      <c r="AH1505" s="293">
        <f t="shared" si="325"/>
        <v>0</v>
      </c>
      <c r="AI1505" s="292" t="str">
        <f t="shared" si="326"/>
        <v>X</v>
      </c>
    </row>
    <row r="1506" spans="1:35" ht="25.5" x14ac:dyDescent="0.25">
      <c r="A1506"/>
      <c r="B1506">
        <f>TABLA!D1502</f>
        <v>1524</v>
      </c>
      <c r="C1506">
        <f>TABLA!H1502</f>
        <v>6</v>
      </c>
      <c r="D1506" s="284" t="str">
        <f>TABLA!A1502</f>
        <v>F. Ciencias Físicas</v>
      </c>
      <c r="E1506" s="284">
        <f>TABLA!BN1502</f>
        <v>0</v>
      </c>
      <c r="F1506" s="293" t="str">
        <f t="shared" si="328"/>
        <v/>
      </c>
      <c r="G1506" s="293" t="str">
        <f t="shared" si="328"/>
        <v/>
      </c>
      <c r="H1506" s="293" t="str">
        <f t="shared" si="328"/>
        <v/>
      </c>
      <c r="I1506" s="293" t="str">
        <f t="shared" si="328"/>
        <v/>
      </c>
      <c r="J1506" s="293" t="str">
        <f t="shared" si="328"/>
        <v/>
      </c>
      <c r="K1506" s="293" t="str">
        <f t="shared" si="328"/>
        <v/>
      </c>
      <c r="L1506" s="293" t="str">
        <f t="shared" si="328"/>
        <v/>
      </c>
      <c r="M1506" s="293" t="str">
        <f t="shared" si="328"/>
        <v/>
      </c>
      <c r="N1506" s="293" t="str">
        <f t="shared" si="328"/>
        <v/>
      </c>
      <c r="O1506" s="293" t="str">
        <f t="shared" si="328"/>
        <v/>
      </c>
      <c r="P1506" s="293" t="str">
        <f t="shared" si="328"/>
        <v/>
      </c>
      <c r="Q1506" s="293" t="str">
        <f t="shared" si="328"/>
        <v/>
      </c>
      <c r="R1506" s="293" t="str">
        <f t="shared" si="328"/>
        <v/>
      </c>
      <c r="S1506" s="293" t="str">
        <f t="shared" si="328"/>
        <v/>
      </c>
      <c r="T1506" s="293" t="str">
        <f t="shared" si="328"/>
        <v/>
      </c>
      <c r="U1506" s="293" t="str">
        <f t="shared" si="328"/>
        <v/>
      </c>
      <c r="V1506" s="293" t="str">
        <f t="shared" ref="P1506:AE1521" si="330">IFERROR((IF(FIND(V$1,$E1506,1)&gt;0,"x")),"")</f>
        <v/>
      </c>
      <c r="W1506" s="293" t="str">
        <f t="shared" si="330"/>
        <v/>
      </c>
      <c r="X1506" s="293" t="str">
        <f t="shared" si="330"/>
        <v/>
      </c>
      <c r="Y1506" s="293" t="str">
        <f t="shared" si="330"/>
        <v/>
      </c>
      <c r="Z1506" s="293" t="str">
        <f t="shared" si="329"/>
        <v/>
      </c>
      <c r="AA1506" s="293" t="str">
        <f t="shared" si="329"/>
        <v/>
      </c>
      <c r="AB1506" s="293" t="str">
        <f t="shared" si="329"/>
        <v/>
      </c>
      <c r="AC1506" s="293" t="str">
        <f t="shared" si="329"/>
        <v/>
      </c>
      <c r="AD1506" s="293" t="str">
        <f t="shared" si="329"/>
        <v/>
      </c>
      <c r="AE1506" s="293" t="str">
        <f t="shared" si="329"/>
        <v/>
      </c>
      <c r="AF1506" s="293" t="str">
        <f t="shared" si="329"/>
        <v/>
      </c>
      <c r="AG1506" s="293" t="str">
        <f t="shared" si="329"/>
        <v/>
      </c>
      <c r="AH1506" s="293">
        <f t="shared" si="325"/>
        <v>0</v>
      </c>
      <c r="AI1506" s="292" t="str">
        <f t="shared" si="326"/>
        <v>X</v>
      </c>
    </row>
    <row r="1507" spans="1:35" ht="25.5" x14ac:dyDescent="0.25">
      <c r="A1507" s="3"/>
      <c r="B1507">
        <f>TABLA!D1503</f>
        <v>1525</v>
      </c>
      <c r="C1507">
        <f>TABLA!H1503</f>
        <v>4</v>
      </c>
      <c r="D1507" s="284" t="str">
        <f>TABLA!A1503</f>
        <v>F. Ciencias de la Información</v>
      </c>
      <c r="E1507" s="284">
        <f>TABLA!BN1503</f>
        <v>0</v>
      </c>
      <c r="F1507" s="293" t="str">
        <f t="shared" ref="F1507:U1522" si="331">IFERROR((IF(FIND(F$1,$E1507,1)&gt;0,"x")),"")</f>
        <v/>
      </c>
      <c r="G1507" s="293" t="str">
        <f t="shared" si="331"/>
        <v/>
      </c>
      <c r="H1507" s="293" t="str">
        <f t="shared" si="331"/>
        <v/>
      </c>
      <c r="I1507" s="293" t="str">
        <f t="shared" si="331"/>
        <v/>
      </c>
      <c r="J1507" s="293" t="str">
        <f t="shared" si="331"/>
        <v/>
      </c>
      <c r="K1507" s="293" t="str">
        <f t="shared" si="331"/>
        <v/>
      </c>
      <c r="L1507" s="293" t="str">
        <f t="shared" si="331"/>
        <v/>
      </c>
      <c r="M1507" s="293" t="str">
        <f t="shared" si="331"/>
        <v/>
      </c>
      <c r="N1507" s="293" t="str">
        <f t="shared" si="331"/>
        <v/>
      </c>
      <c r="O1507" s="293" t="str">
        <f t="shared" si="331"/>
        <v/>
      </c>
      <c r="P1507" s="293" t="str">
        <f t="shared" si="330"/>
        <v/>
      </c>
      <c r="Q1507" s="293" t="str">
        <f t="shared" si="330"/>
        <v/>
      </c>
      <c r="R1507" s="293" t="str">
        <f t="shared" si="330"/>
        <v/>
      </c>
      <c r="S1507" s="293" t="str">
        <f t="shared" si="330"/>
        <v/>
      </c>
      <c r="T1507" s="293" t="str">
        <f t="shared" si="330"/>
        <v/>
      </c>
      <c r="U1507" s="293" t="str">
        <f t="shared" si="330"/>
        <v/>
      </c>
      <c r="V1507" s="293" t="str">
        <f t="shared" si="330"/>
        <v/>
      </c>
      <c r="W1507" s="293" t="str">
        <f t="shared" si="330"/>
        <v/>
      </c>
      <c r="X1507" s="293" t="str">
        <f t="shared" si="330"/>
        <v/>
      </c>
      <c r="Y1507" s="293" t="str">
        <f t="shared" si="330"/>
        <v/>
      </c>
      <c r="Z1507" s="293" t="str">
        <f t="shared" si="330"/>
        <v/>
      </c>
      <c r="AA1507" s="293" t="str">
        <f t="shared" si="330"/>
        <v/>
      </c>
      <c r="AB1507" s="293" t="str">
        <f t="shared" si="330"/>
        <v/>
      </c>
      <c r="AC1507" s="293" t="str">
        <f t="shared" si="330"/>
        <v/>
      </c>
      <c r="AD1507" s="293" t="str">
        <f t="shared" si="330"/>
        <v/>
      </c>
      <c r="AE1507" s="293" t="str">
        <f t="shared" si="330"/>
        <v/>
      </c>
      <c r="AF1507" s="293" t="str">
        <f t="shared" ref="Z1507:AG1522" si="332">IFERROR((IF(FIND(AF$1,$E1507,1)&gt;0,"x")),"")</f>
        <v/>
      </c>
      <c r="AG1507" s="293" t="str">
        <f t="shared" si="332"/>
        <v/>
      </c>
      <c r="AH1507" s="293">
        <f t="shared" si="325"/>
        <v>0</v>
      </c>
      <c r="AI1507" s="292" t="str">
        <f t="shared" si="326"/>
        <v>X</v>
      </c>
    </row>
    <row r="1508" spans="1:35" ht="25.5" x14ac:dyDescent="0.25">
      <c r="A1508"/>
      <c r="B1508">
        <f>TABLA!D1504</f>
        <v>1526</v>
      </c>
      <c r="C1508">
        <f>TABLA!H1504</f>
        <v>16</v>
      </c>
      <c r="D1508" s="284" t="str">
        <f>TABLA!A1504</f>
        <v>F. Geografía e Historia</v>
      </c>
      <c r="E1508" s="284">
        <f>TABLA!BN1504</f>
        <v>0</v>
      </c>
      <c r="F1508" s="293" t="str">
        <f t="shared" si="331"/>
        <v/>
      </c>
      <c r="G1508" s="293" t="str">
        <f t="shared" si="331"/>
        <v/>
      </c>
      <c r="H1508" s="293" t="str">
        <f t="shared" si="331"/>
        <v/>
      </c>
      <c r="I1508" s="293" t="str">
        <f t="shared" si="331"/>
        <v/>
      </c>
      <c r="J1508" s="293" t="str">
        <f t="shared" si="331"/>
        <v/>
      </c>
      <c r="K1508" s="293" t="str">
        <f t="shared" si="331"/>
        <v/>
      </c>
      <c r="L1508" s="293" t="str">
        <f t="shared" si="331"/>
        <v/>
      </c>
      <c r="M1508" s="293" t="str">
        <f t="shared" si="331"/>
        <v/>
      </c>
      <c r="N1508" s="293" t="str">
        <f t="shared" si="331"/>
        <v/>
      </c>
      <c r="O1508" s="293" t="str">
        <f t="shared" si="331"/>
        <v/>
      </c>
      <c r="P1508" s="293" t="str">
        <f t="shared" si="330"/>
        <v/>
      </c>
      <c r="Q1508" s="293" t="str">
        <f t="shared" si="330"/>
        <v/>
      </c>
      <c r="R1508" s="293" t="str">
        <f t="shared" si="330"/>
        <v/>
      </c>
      <c r="S1508" s="293" t="str">
        <f t="shared" si="330"/>
        <v/>
      </c>
      <c r="T1508" s="293" t="str">
        <f t="shared" si="330"/>
        <v/>
      </c>
      <c r="U1508" s="293" t="str">
        <f t="shared" si="330"/>
        <v/>
      </c>
      <c r="V1508" s="293" t="str">
        <f t="shared" si="330"/>
        <v/>
      </c>
      <c r="W1508" s="293" t="str">
        <f t="shared" si="330"/>
        <v/>
      </c>
      <c r="X1508" s="293" t="str">
        <f t="shared" si="330"/>
        <v/>
      </c>
      <c r="Y1508" s="293" t="str">
        <f t="shared" si="330"/>
        <v/>
      </c>
      <c r="Z1508" s="293" t="str">
        <f t="shared" si="332"/>
        <v/>
      </c>
      <c r="AA1508" s="293" t="str">
        <f t="shared" si="332"/>
        <v/>
      </c>
      <c r="AB1508" s="293" t="str">
        <f t="shared" si="332"/>
        <v/>
      </c>
      <c r="AC1508" s="293" t="str">
        <f t="shared" si="332"/>
        <v/>
      </c>
      <c r="AD1508" s="293" t="str">
        <f t="shared" si="332"/>
        <v/>
      </c>
      <c r="AE1508" s="293" t="str">
        <f t="shared" si="332"/>
        <v/>
      </c>
      <c r="AF1508" s="293" t="str">
        <f t="shared" si="332"/>
        <v/>
      </c>
      <c r="AG1508" s="293" t="str">
        <f t="shared" si="332"/>
        <v/>
      </c>
      <c r="AH1508" s="293">
        <f t="shared" si="325"/>
        <v>0</v>
      </c>
      <c r="AI1508" s="292" t="str">
        <f t="shared" si="326"/>
        <v>X</v>
      </c>
    </row>
    <row r="1509" spans="1:35" ht="15.75" x14ac:dyDescent="0.25">
      <c r="A1509"/>
      <c r="B1509">
        <f>TABLA!D1505</f>
        <v>1527</v>
      </c>
      <c r="C1509">
        <f>TABLA!H1505</f>
        <v>20</v>
      </c>
      <c r="D1509" s="165" t="str">
        <f>TABLA!A1505</f>
        <v>F. Psicología</v>
      </c>
      <c r="E1509" s="284" t="str">
        <f>TABLA!BN1505</f>
        <v>Mayor plazo de préstamo de libros</v>
      </c>
      <c r="F1509" s="293" t="str">
        <f t="shared" si="331"/>
        <v/>
      </c>
      <c r="G1509" s="293" t="str">
        <f t="shared" si="331"/>
        <v/>
      </c>
      <c r="H1509" s="293" t="str">
        <f t="shared" si="331"/>
        <v/>
      </c>
      <c r="I1509" s="293" t="str">
        <f t="shared" si="331"/>
        <v/>
      </c>
      <c r="J1509" s="293" t="str">
        <f t="shared" si="331"/>
        <v/>
      </c>
      <c r="K1509" s="293" t="str">
        <f t="shared" si="331"/>
        <v/>
      </c>
      <c r="L1509" s="293" t="str">
        <f t="shared" si="331"/>
        <v/>
      </c>
      <c r="M1509" s="293" t="str">
        <f t="shared" si="331"/>
        <v/>
      </c>
      <c r="N1509" s="293" t="str">
        <f t="shared" si="331"/>
        <v/>
      </c>
      <c r="O1509" s="293" t="str">
        <f t="shared" si="331"/>
        <v/>
      </c>
      <c r="P1509" s="293" t="str">
        <f t="shared" si="330"/>
        <v/>
      </c>
      <c r="Q1509" s="293" t="str">
        <f t="shared" si="330"/>
        <v/>
      </c>
      <c r="R1509" s="293" t="str">
        <f t="shared" si="330"/>
        <v/>
      </c>
      <c r="S1509" s="293" t="str">
        <f t="shared" si="330"/>
        <v/>
      </c>
      <c r="T1509" s="293" t="str">
        <f t="shared" si="330"/>
        <v/>
      </c>
      <c r="U1509" s="293" t="str">
        <f t="shared" si="330"/>
        <v/>
      </c>
      <c r="V1509" s="293" t="str">
        <f t="shared" si="330"/>
        <v/>
      </c>
      <c r="W1509" s="293" t="str">
        <f t="shared" si="330"/>
        <v/>
      </c>
      <c r="X1509" s="293" t="str">
        <f t="shared" si="330"/>
        <v/>
      </c>
      <c r="Y1509" s="293" t="str">
        <f t="shared" si="330"/>
        <v/>
      </c>
      <c r="Z1509" s="293" t="str">
        <f t="shared" si="332"/>
        <v/>
      </c>
      <c r="AA1509" s="293" t="str">
        <f t="shared" si="332"/>
        <v/>
      </c>
      <c r="AB1509" s="293" t="str">
        <f t="shared" si="332"/>
        <v/>
      </c>
      <c r="AC1509" s="293" t="str">
        <f t="shared" si="332"/>
        <v/>
      </c>
      <c r="AD1509" s="293" t="str">
        <f t="shared" si="332"/>
        <v/>
      </c>
      <c r="AE1509" s="293" t="str">
        <f t="shared" si="332"/>
        <v/>
      </c>
      <c r="AF1509" s="293" t="str">
        <f t="shared" si="332"/>
        <v/>
      </c>
      <c r="AG1509" s="293" t="str">
        <f t="shared" si="332"/>
        <v/>
      </c>
      <c r="AH1509" s="293">
        <f t="shared" si="325"/>
        <v>0</v>
      </c>
      <c r="AI1509" s="292">
        <f t="shared" si="326"/>
        <v>1</v>
      </c>
    </row>
    <row r="1510" spans="1:35" ht="15.75" x14ac:dyDescent="0.25">
      <c r="A1510"/>
      <c r="B1510">
        <f>TABLA!D1506</f>
        <v>1528</v>
      </c>
      <c r="C1510">
        <f>TABLA!H1506</f>
        <v>20</v>
      </c>
      <c r="D1510" s="284" t="str">
        <f>TABLA!A1506</f>
        <v>F. Psicología</v>
      </c>
      <c r="E1510" s="284" t="str">
        <f>TABLA!BN1506</f>
        <v>No conocía la existencia de este curso</v>
      </c>
      <c r="F1510" s="293" t="str">
        <f t="shared" si="331"/>
        <v/>
      </c>
      <c r="G1510" s="293" t="str">
        <f t="shared" si="331"/>
        <v/>
      </c>
      <c r="H1510" s="293" t="str">
        <f t="shared" si="331"/>
        <v/>
      </c>
      <c r="I1510" s="293" t="str">
        <f t="shared" si="331"/>
        <v/>
      </c>
      <c r="J1510" s="293" t="str">
        <f t="shared" si="331"/>
        <v/>
      </c>
      <c r="K1510" s="293" t="str">
        <f t="shared" si="331"/>
        <v/>
      </c>
      <c r="L1510" s="293" t="str">
        <f t="shared" si="331"/>
        <v/>
      </c>
      <c r="M1510" s="293" t="str">
        <f t="shared" si="331"/>
        <v/>
      </c>
      <c r="N1510" s="293" t="str">
        <f t="shared" si="331"/>
        <v/>
      </c>
      <c r="O1510" s="293" t="str">
        <f t="shared" si="331"/>
        <v/>
      </c>
      <c r="P1510" s="293" t="str">
        <f t="shared" si="330"/>
        <v/>
      </c>
      <c r="Q1510" s="293" t="str">
        <f t="shared" si="330"/>
        <v/>
      </c>
      <c r="R1510" s="293" t="str">
        <f t="shared" si="330"/>
        <v/>
      </c>
      <c r="S1510" s="293" t="str">
        <f t="shared" si="330"/>
        <v/>
      </c>
      <c r="T1510" s="293" t="str">
        <f t="shared" si="330"/>
        <v/>
      </c>
      <c r="U1510" s="293" t="str">
        <f t="shared" si="330"/>
        <v/>
      </c>
      <c r="V1510" s="293" t="str">
        <f t="shared" si="330"/>
        <v/>
      </c>
      <c r="W1510" s="293" t="str">
        <f t="shared" si="330"/>
        <v/>
      </c>
      <c r="X1510" s="293" t="str">
        <f t="shared" si="330"/>
        <v/>
      </c>
      <c r="Y1510" s="293" t="str">
        <f t="shared" si="330"/>
        <v/>
      </c>
      <c r="Z1510" s="293" t="str">
        <f t="shared" si="332"/>
        <v/>
      </c>
      <c r="AA1510" s="293" t="str">
        <f t="shared" si="332"/>
        <v/>
      </c>
      <c r="AB1510" s="293" t="str">
        <f t="shared" si="332"/>
        <v/>
      </c>
      <c r="AC1510" s="293" t="str">
        <f t="shared" si="332"/>
        <v/>
      </c>
      <c r="AD1510" s="293" t="str">
        <f t="shared" si="332"/>
        <v/>
      </c>
      <c r="AE1510" s="293" t="str">
        <f t="shared" si="332"/>
        <v/>
      </c>
      <c r="AF1510" s="293" t="str">
        <f t="shared" si="332"/>
        <v/>
      </c>
      <c r="AG1510" s="293" t="str">
        <f t="shared" si="332"/>
        <v/>
      </c>
      <c r="AH1510" s="293">
        <f t="shared" si="325"/>
        <v>0</v>
      </c>
      <c r="AI1510" s="292">
        <f t="shared" si="326"/>
        <v>1</v>
      </c>
    </row>
    <row r="1511" spans="1:35" ht="26.25" x14ac:dyDescent="0.25">
      <c r="A1511"/>
      <c r="B1511">
        <f>TABLA!D1507</f>
        <v>1529</v>
      </c>
      <c r="C1511">
        <f>TABLA!H1507</f>
        <v>2</v>
      </c>
      <c r="D1511" s="165" t="str">
        <f>TABLA!A1507</f>
        <v>F. Ciencias Biológicas</v>
      </c>
      <c r="E1511" s="284" t="str">
        <f>TABLA!BN1507</f>
        <v xml:space="preserve">que se revisen todos los libros una vez que los devolvamos, ya que si estan en mal estado se perjudica al siguiente compañero de la universidad. &lt;br&gt;reconstruir y mejorar aquellos libros dañados </v>
      </c>
      <c r="F1511" s="293" t="str">
        <f t="shared" si="331"/>
        <v/>
      </c>
      <c r="G1511" s="293" t="str">
        <f t="shared" si="331"/>
        <v/>
      </c>
      <c r="H1511" s="293" t="str">
        <f t="shared" si="331"/>
        <v/>
      </c>
      <c r="I1511" s="293" t="str">
        <f t="shared" si="331"/>
        <v/>
      </c>
      <c r="J1511" s="293" t="str">
        <f t="shared" si="331"/>
        <v/>
      </c>
      <c r="K1511" s="293" t="str">
        <f t="shared" si="331"/>
        <v/>
      </c>
      <c r="L1511" s="293" t="str">
        <f t="shared" si="331"/>
        <v/>
      </c>
      <c r="M1511" s="293" t="str">
        <f t="shared" si="331"/>
        <v/>
      </c>
      <c r="N1511" s="293" t="str">
        <f t="shared" si="331"/>
        <v/>
      </c>
      <c r="O1511" s="293" t="str">
        <f t="shared" si="331"/>
        <v/>
      </c>
      <c r="P1511" s="293" t="str">
        <f t="shared" si="330"/>
        <v/>
      </c>
      <c r="Q1511" s="293" t="str">
        <f t="shared" si="330"/>
        <v/>
      </c>
      <c r="R1511" s="293" t="str">
        <f t="shared" si="330"/>
        <v/>
      </c>
      <c r="S1511" s="293" t="str">
        <f t="shared" si="330"/>
        <v/>
      </c>
      <c r="T1511" s="293" t="str">
        <f t="shared" si="330"/>
        <v/>
      </c>
      <c r="U1511" s="293" t="str">
        <f t="shared" si="330"/>
        <v/>
      </c>
      <c r="V1511" s="293" t="str">
        <f t="shared" si="330"/>
        <v/>
      </c>
      <c r="W1511" s="293" t="str">
        <f t="shared" si="330"/>
        <v/>
      </c>
      <c r="X1511" s="293" t="str">
        <f t="shared" si="330"/>
        <v/>
      </c>
      <c r="Y1511" s="293" t="str">
        <f t="shared" si="330"/>
        <v/>
      </c>
      <c r="Z1511" s="293" t="str">
        <f t="shared" si="332"/>
        <v/>
      </c>
      <c r="AA1511" s="293" t="str">
        <f t="shared" si="332"/>
        <v/>
      </c>
      <c r="AB1511" s="293" t="str">
        <f t="shared" si="332"/>
        <v/>
      </c>
      <c r="AC1511" s="293" t="str">
        <f t="shared" si="332"/>
        <v/>
      </c>
      <c r="AD1511" s="293" t="str">
        <f t="shared" si="332"/>
        <v/>
      </c>
      <c r="AE1511" s="293" t="str">
        <f t="shared" si="332"/>
        <v/>
      </c>
      <c r="AF1511" s="293" t="str">
        <f t="shared" si="332"/>
        <v/>
      </c>
      <c r="AG1511" s="293" t="str">
        <f t="shared" si="332"/>
        <v/>
      </c>
      <c r="AH1511" s="293">
        <f t="shared" si="325"/>
        <v>0</v>
      </c>
      <c r="AI1511" s="292">
        <f t="shared" si="326"/>
        <v>1</v>
      </c>
    </row>
    <row r="1512" spans="1:35" ht="38.25" x14ac:dyDescent="0.25">
      <c r="A1512"/>
      <c r="B1512">
        <f>TABLA!D1508</f>
        <v>1530</v>
      </c>
      <c r="C1512">
        <f>TABLA!H1508</f>
        <v>4</v>
      </c>
      <c r="D1512" s="165" t="str">
        <f>TABLA!A1508</f>
        <v>F. Ciencias de la Información</v>
      </c>
      <c r="E1512" s="284" t="str">
        <f>TABLA!BN1508</f>
        <v>Que haya un número superior de libros que se utilizan para impartir ciertas clases de la carrera y que normalmente están todos prestados dejando a mucha gente sin la posibilidad de acceder a ellos, es decir, un refuerzo de los libros que se itilizan para determinadas asignaturas.</v>
      </c>
      <c r="F1512" s="293" t="str">
        <f t="shared" si="331"/>
        <v/>
      </c>
      <c r="G1512" s="293" t="str">
        <f t="shared" si="331"/>
        <v/>
      </c>
      <c r="H1512" s="293" t="str">
        <f t="shared" si="331"/>
        <v/>
      </c>
      <c r="I1512" s="293" t="str">
        <f t="shared" si="331"/>
        <v/>
      </c>
      <c r="J1512" s="293" t="str">
        <f t="shared" si="331"/>
        <v/>
      </c>
      <c r="K1512" s="293" t="str">
        <f t="shared" si="331"/>
        <v/>
      </c>
      <c r="L1512" s="293" t="str">
        <f t="shared" si="331"/>
        <v/>
      </c>
      <c r="M1512" s="293" t="str">
        <f t="shared" si="331"/>
        <v/>
      </c>
      <c r="N1512" s="293" t="str">
        <f t="shared" si="331"/>
        <v/>
      </c>
      <c r="O1512" s="293" t="str">
        <f t="shared" si="331"/>
        <v/>
      </c>
      <c r="P1512" s="293" t="str">
        <f t="shared" si="330"/>
        <v/>
      </c>
      <c r="Q1512" s="293" t="str">
        <f t="shared" si="330"/>
        <v/>
      </c>
      <c r="R1512" s="293" t="str">
        <f t="shared" si="330"/>
        <v/>
      </c>
      <c r="S1512" s="293" t="str">
        <f t="shared" si="330"/>
        <v/>
      </c>
      <c r="T1512" s="293" t="str">
        <f t="shared" si="330"/>
        <v/>
      </c>
      <c r="U1512" s="293" t="str">
        <f t="shared" si="330"/>
        <v/>
      </c>
      <c r="V1512" s="293" t="str">
        <f t="shared" si="330"/>
        <v/>
      </c>
      <c r="W1512" s="293" t="str">
        <f t="shared" si="330"/>
        <v/>
      </c>
      <c r="X1512" s="293" t="str">
        <f t="shared" si="330"/>
        <v/>
      </c>
      <c r="Y1512" s="293" t="str">
        <f t="shared" si="330"/>
        <v/>
      </c>
      <c r="Z1512" s="293" t="str">
        <f t="shared" si="332"/>
        <v/>
      </c>
      <c r="AA1512" s="293" t="str">
        <f t="shared" si="332"/>
        <v/>
      </c>
      <c r="AB1512" s="293" t="str">
        <f t="shared" si="332"/>
        <v/>
      </c>
      <c r="AC1512" s="293" t="str">
        <f t="shared" si="332"/>
        <v/>
      </c>
      <c r="AD1512" s="293" t="str">
        <f t="shared" si="332"/>
        <v/>
      </c>
      <c r="AE1512" s="293" t="str">
        <f t="shared" si="332"/>
        <v/>
      </c>
      <c r="AF1512" s="293" t="str">
        <f t="shared" si="332"/>
        <v/>
      </c>
      <c r="AG1512" s="293" t="str">
        <f t="shared" si="332"/>
        <v/>
      </c>
      <c r="AH1512" s="293">
        <f t="shared" si="325"/>
        <v>0</v>
      </c>
      <c r="AI1512" s="292">
        <f t="shared" si="326"/>
        <v>1</v>
      </c>
    </row>
    <row r="1513" spans="1:35" ht="15.75" x14ac:dyDescent="0.25">
      <c r="A1513"/>
      <c r="B1513">
        <f>TABLA!D1509</f>
        <v>1531</v>
      </c>
      <c r="C1513">
        <f>TABLA!H1509</f>
        <v>1</v>
      </c>
      <c r="D1513" s="284" t="str">
        <f>TABLA!A1509</f>
        <v>F. Bellas Artes</v>
      </c>
      <c r="E1513" s="284">
        <f>TABLA!BN1509</f>
        <v>0</v>
      </c>
      <c r="F1513" s="293" t="str">
        <f t="shared" si="331"/>
        <v/>
      </c>
      <c r="G1513" s="293" t="str">
        <f t="shared" si="331"/>
        <v/>
      </c>
      <c r="H1513" s="293" t="str">
        <f t="shared" si="331"/>
        <v/>
      </c>
      <c r="I1513" s="293" t="str">
        <f t="shared" si="331"/>
        <v/>
      </c>
      <c r="J1513" s="293" t="str">
        <f t="shared" si="331"/>
        <v/>
      </c>
      <c r="K1513" s="293" t="str">
        <f t="shared" si="331"/>
        <v/>
      </c>
      <c r="L1513" s="293" t="str">
        <f t="shared" si="331"/>
        <v/>
      </c>
      <c r="M1513" s="293" t="str">
        <f t="shared" si="331"/>
        <v/>
      </c>
      <c r="N1513" s="293" t="str">
        <f t="shared" si="331"/>
        <v/>
      </c>
      <c r="O1513" s="293" t="str">
        <f t="shared" si="331"/>
        <v/>
      </c>
      <c r="P1513" s="293" t="str">
        <f t="shared" si="330"/>
        <v/>
      </c>
      <c r="Q1513" s="293" t="str">
        <f t="shared" si="330"/>
        <v/>
      </c>
      <c r="R1513" s="293" t="str">
        <f t="shared" si="330"/>
        <v/>
      </c>
      <c r="S1513" s="293" t="str">
        <f t="shared" si="330"/>
        <v/>
      </c>
      <c r="T1513" s="293" t="str">
        <f t="shared" si="330"/>
        <v/>
      </c>
      <c r="U1513" s="293" t="str">
        <f t="shared" si="330"/>
        <v/>
      </c>
      <c r="V1513" s="293" t="str">
        <f t="shared" si="330"/>
        <v/>
      </c>
      <c r="W1513" s="293" t="str">
        <f t="shared" si="330"/>
        <v/>
      </c>
      <c r="X1513" s="293" t="str">
        <f t="shared" si="330"/>
        <v/>
      </c>
      <c r="Y1513" s="293" t="str">
        <f t="shared" si="330"/>
        <v/>
      </c>
      <c r="Z1513" s="293" t="str">
        <f t="shared" si="332"/>
        <v/>
      </c>
      <c r="AA1513" s="293" t="str">
        <f t="shared" si="332"/>
        <v/>
      </c>
      <c r="AB1513" s="293" t="str">
        <f t="shared" si="332"/>
        <v/>
      </c>
      <c r="AC1513" s="293" t="str">
        <f t="shared" si="332"/>
        <v/>
      </c>
      <c r="AD1513" s="293" t="str">
        <f t="shared" si="332"/>
        <v/>
      </c>
      <c r="AE1513" s="293" t="str">
        <f t="shared" si="332"/>
        <v/>
      </c>
      <c r="AF1513" s="293" t="str">
        <f t="shared" si="332"/>
        <v/>
      </c>
      <c r="AG1513" s="293" t="str">
        <f t="shared" si="332"/>
        <v/>
      </c>
      <c r="AH1513" s="293">
        <f t="shared" si="325"/>
        <v>0</v>
      </c>
      <c r="AI1513" s="292" t="str">
        <f t="shared" si="326"/>
        <v>X</v>
      </c>
    </row>
    <row r="1514" spans="1:35" ht="38.25" x14ac:dyDescent="0.25">
      <c r="A1514"/>
      <c r="B1514">
        <f>TABLA!D1510</f>
        <v>1532</v>
      </c>
      <c r="C1514">
        <f>TABLA!H1510</f>
        <v>9</v>
      </c>
      <c r="D1514" s="284" t="str">
        <f>TABLA!A1510</f>
        <v>F. Ciencias Políticas y Sociología</v>
      </c>
      <c r="E1514" s="284">
        <f>TABLA!BN1510</f>
        <v>0</v>
      </c>
      <c r="F1514" s="293" t="str">
        <f t="shared" si="331"/>
        <v/>
      </c>
      <c r="G1514" s="293" t="str">
        <f t="shared" si="331"/>
        <v/>
      </c>
      <c r="H1514" s="293" t="str">
        <f t="shared" si="331"/>
        <v/>
      </c>
      <c r="I1514" s="293" t="str">
        <f t="shared" si="331"/>
        <v/>
      </c>
      <c r="J1514" s="293" t="str">
        <f t="shared" si="331"/>
        <v/>
      </c>
      <c r="K1514" s="293" t="str">
        <f t="shared" si="331"/>
        <v/>
      </c>
      <c r="L1514" s="293" t="str">
        <f t="shared" si="331"/>
        <v/>
      </c>
      <c r="M1514" s="293" t="str">
        <f t="shared" si="331"/>
        <v/>
      </c>
      <c r="N1514" s="293" t="str">
        <f t="shared" si="331"/>
        <v/>
      </c>
      <c r="O1514" s="293" t="str">
        <f t="shared" si="331"/>
        <v/>
      </c>
      <c r="P1514" s="293" t="str">
        <f t="shared" si="330"/>
        <v/>
      </c>
      <c r="Q1514" s="293" t="str">
        <f t="shared" si="330"/>
        <v/>
      </c>
      <c r="R1514" s="293" t="str">
        <f t="shared" si="330"/>
        <v/>
      </c>
      <c r="S1514" s="293" t="str">
        <f t="shared" si="330"/>
        <v/>
      </c>
      <c r="T1514" s="293" t="str">
        <f t="shared" si="330"/>
        <v/>
      </c>
      <c r="U1514" s="293" t="str">
        <f t="shared" si="330"/>
        <v/>
      </c>
      <c r="V1514" s="293" t="str">
        <f t="shared" si="330"/>
        <v/>
      </c>
      <c r="W1514" s="293" t="str">
        <f t="shared" si="330"/>
        <v/>
      </c>
      <c r="X1514" s="293" t="str">
        <f t="shared" si="330"/>
        <v/>
      </c>
      <c r="Y1514" s="293" t="str">
        <f t="shared" si="330"/>
        <v/>
      </c>
      <c r="Z1514" s="293" t="str">
        <f t="shared" si="332"/>
        <v/>
      </c>
      <c r="AA1514" s="293" t="str">
        <f t="shared" si="332"/>
        <v/>
      </c>
      <c r="AB1514" s="293" t="str">
        <f t="shared" si="332"/>
        <v/>
      </c>
      <c r="AC1514" s="293" t="str">
        <f t="shared" si="332"/>
        <v/>
      </c>
      <c r="AD1514" s="293" t="str">
        <f t="shared" si="332"/>
        <v/>
      </c>
      <c r="AE1514" s="293" t="str">
        <f t="shared" si="332"/>
        <v/>
      </c>
      <c r="AF1514" s="293" t="str">
        <f t="shared" si="332"/>
        <v/>
      </c>
      <c r="AG1514" s="293" t="str">
        <f t="shared" si="332"/>
        <v/>
      </c>
      <c r="AH1514" s="293">
        <f t="shared" si="325"/>
        <v>0</v>
      </c>
      <c r="AI1514" s="292" t="str">
        <f t="shared" si="326"/>
        <v>X</v>
      </c>
    </row>
    <row r="1515" spans="1:35" ht="25.5" x14ac:dyDescent="0.25">
      <c r="A1515"/>
      <c r="B1515">
        <f>TABLA!D1511</f>
        <v>1533</v>
      </c>
      <c r="C1515">
        <f>TABLA!H1511</f>
        <v>2</v>
      </c>
      <c r="D1515" s="284" t="str">
        <f>TABLA!A1511</f>
        <v>F. Ciencias Biológicas</v>
      </c>
      <c r="E1515" s="284">
        <f>TABLA!BN1511</f>
        <v>0</v>
      </c>
      <c r="F1515" s="293" t="str">
        <f t="shared" si="331"/>
        <v/>
      </c>
      <c r="G1515" s="293" t="str">
        <f t="shared" si="331"/>
        <v/>
      </c>
      <c r="H1515" s="293" t="str">
        <f t="shared" si="331"/>
        <v/>
      </c>
      <c r="I1515" s="293" t="str">
        <f t="shared" si="331"/>
        <v/>
      </c>
      <c r="J1515" s="293" t="str">
        <f t="shared" si="331"/>
        <v/>
      </c>
      <c r="K1515" s="293" t="str">
        <f t="shared" si="331"/>
        <v/>
      </c>
      <c r="L1515" s="293" t="str">
        <f t="shared" si="331"/>
        <v/>
      </c>
      <c r="M1515" s="293" t="str">
        <f t="shared" si="331"/>
        <v/>
      </c>
      <c r="N1515" s="293" t="str">
        <f t="shared" si="331"/>
        <v/>
      </c>
      <c r="O1515" s="293" t="str">
        <f t="shared" si="331"/>
        <v/>
      </c>
      <c r="P1515" s="293" t="str">
        <f t="shared" si="330"/>
        <v/>
      </c>
      <c r="Q1515" s="293" t="str">
        <f t="shared" si="330"/>
        <v/>
      </c>
      <c r="R1515" s="293" t="str">
        <f t="shared" si="330"/>
        <v/>
      </c>
      <c r="S1515" s="293" t="str">
        <f t="shared" si="330"/>
        <v/>
      </c>
      <c r="T1515" s="293" t="str">
        <f t="shared" si="330"/>
        <v/>
      </c>
      <c r="U1515" s="293" t="str">
        <f t="shared" si="330"/>
        <v/>
      </c>
      <c r="V1515" s="293" t="str">
        <f t="shared" si="330"/>
        <v/>
      </c>
      <c r="W1515" s="293" t="str">
        <f t="shared" si="330"/>
        <v/>
      </c>
      <c r="X1515" s="293" t="str">
        <f t="shared" si="330"/>
        <v/>
      </c>
      <c r="Y1515" s="293" t="str">
        <f t="shared" si="330"/>
        <v/>
      </c>
      <c r="Z1515" s="293" t="str">
        <f t="shared" si="332"/>
        <v/>
      </c>
      <c r="AA1515" s="293" t="str">
        <f t="shared" si="332"/>
        <v/>
      </c>
      <c r="AB1515" s="293" t="str">
        <f t="shared" si="332"/>
        <v/>
      </c>
      <c r="AC1515" s="293" t="str">
        <f t="shared" si="332"/>
        <v/>
      </c>
      <c r="AD1515" s="293" t="str">
        <f t="shared" si="332"/>
        <v/>
      </c>
      <c r="AE1515" s="293" t="str">
        <f t="shared" si="332"/>
        <v/>
      </c>
      <c r="AF1515" s="293" t="str">
        <f t="shared" si="332"/>
        <v/>
      </c>
      <c r="AG1515" s="293" t="str">
        <f t="shared" si="332"/>
        <v/>
      </c>
      <c r="AH1515" s="293">
        <f t="shared" si="325"/>
        <v>0</v>
      </c>
      <c r="AI1515" s="292" t="str">
        <f t="shared" si="326"/>
        <v>X</v>
      </c>
    </row>
    <row r="1516" spans="1:35" ht="38.25" x14ac:dyDescent="0.25">
      <c r="A1516"/>
      <c r="B1516">
        <f>TABLA!D1512</f>
        <v>1534</v>
      </c>
      <c r="C1516">
        <f>TABLA!H1512</f>
        <v>14</v>
      </c>
      <c r="D1516" s="165" t="str">
        <f>TABLA!A1512</f>
        <v>F. Filología</v>
      </c>
      <c r="E1516" s="284" t="str">
        <f>TABLA!BN1512</f>
        <v>5.2. No conozco ningún curso, y por eso no he asistido a ninguno.&lt;br&gt;&lt;br&gt;En general, el servicio es bueno, salvo dos detalles:&lt;br&gt;&lt;br&gt;-En la biblioteca de la Facultad de Filología, hay pocos enchufes&lt;br&gt;-En la biblioteca María Zambrano, la conexión a internet es muy, muy deficiente.</v>
      </c>
      <c r="F1516" s="293" t="str">
        <f t="shared" si="331"/>
        <v/>
      </c>
      <c r="G1516" s="293" t="str">
        <f t="shared" si="331"/>
        <v/>
      </c>
      <c r="H1516" s="293" t="str">
        <f t="shared" si="331"/>
        <v/>
      </c>
      <c r="I1516" s="293" t="str">
        <f t="shared" si="331"/>
        <v/>
      </c>
      <c r="J1516" s="293" t="str">
        <f t="shared" si="331"/>
        <v/>
      </c>
      <c r="K1516" s="293" t="str">
        <f t="shared" si="331"/>
        <v/>
      </c>
      <c r="L1516" s="293" t="str">
        <f t="shared" si="331"/>
        <v/>
      </c>
      <c r="M1516" s="293" t="str">
        <f t="shared" si="331"/>
        <v/>
      </c>
      <c r="N1516" s="293" t="str">
        <f t="shared" si="331"/>
        <v/>
      </c>
      <c r="O1516" s="293" t="str">
        <f t="shared" si="331"/>
        <v/>
      </c>
      <c r="P1516" s="293" t="str">
        <f t="shared" si="330"/>
        <v/>
      </c>
      <c r="Q1516" s="293" t="str">
        <f t="shared" si="330"/>
        <v/>
      </c>
      <c r="R1516" s="293" t="str">
        <f t="shared" si="330"/>
        <v/>
      </c>
      <c r="S1516" s="293" t="str">
        <f t="shared" si="330"/>
        <v/>
      </c>
      <c r="T1516" s="293" t="str">
        <f t="shared" si="330"/>
        <v/>
      </c>
      <c r="U1516" s="293" t="str">
        <f t="shared" si="330"/>
        <v/>
      </c>
      <c r="V1516" s="293" t="str">
        <f t="shared" si="330"/>
        <v/>
      </c>
      <c r="W1516" s="293" t="str">
        <f t="shared" si="330"/>
        <v/>
      </c>
      <c r="X1516" s="293" t="str">
        <f t="shared" si="330"/>
        <v/>
      </c>
      <c r="Y1516" s="293" t="str">
        <f t="shared" si="330"/>
        <v/>
      </c>
      <c r="Z1516" s="293" t="str">
        <f t="shared" si="332"/>
        <v/>
      </c>
      <c r="AA1516" s="293" t="str">
        <f t="shared" si="332"/>
        <v/>
      </c>
      <c r="AB1516" s="293" t="str">
        <f t="shared" si="332"/>
        <v/>
      </c>
      <c r="AC1516" s="293" t="str">
        <f t="shared" si="332"/>
        <v/>
      </c>
      <c r="AD1516" s="293" t="str">
        <f t="shared" si="332"/>
        <v/>
      </c>
      <c r="AE1516" s="293" t="str">
        <f t="shared" si="332"/>
        <v/>
      </c>
      <c r="AF1516" s="293" t="str">
        <f t="shared" si="332"/>
        <v/>
      </c>
      <c r="AG1516" s="293" t="str">
        <f t="shared" si="332"/>
        <v/>
      </c>
      <c r="AH1516" s="293">
        <f t="shared" si="325"/>
        <v>0</v>
      </c>
      <c r="AI1516" s="292">
        <f t="shared" si="326"/>
        <v>1</v>
      </c>
    </row>
    <row r="1517" spans="1:35" ht="39" x14ac:dyDescent="0.25">
      <c r="A1517"/>
      <c r="B1517">
        <f>TABLA!D1513</f>
        <v>1535</v>
      </c>
      <c r="C1517">
        <f>TABLA!H1513</f>
        <v>9</v>
      </c>
      <c r="D1517" s="165" t="str">
        <f>TABLA!A1513</f>
        <v>F. Ciencias Políticas y Sociología</v>
      </c>
      <c r="E1517" s="284">
        <f>TABLA!BN1513</f>
        <v>0</v>
      </c>
      <c r="F1517" s="293" t="str">
        <f t="shared" si="331"/>
        <v/>
      </c>
      <c r="G1517" s="293" t="str">
        <f t="shared" si="331"/>
        <v/>
      </c>
      <c r="H1517" s="293" t="str">
        <f t="shared" si="331"/>
        <v/>
      </c>
      <c r="I1517" s="293" t="str">
        <f t="shared" si="331"/>
        <v/>
      </c>
      <c r="J1517" s="293" t="str">
        <f t="shared" si="331"/>
        <v/>
      </c>
      <c r="K1517" s="293" t="str">
        <f t="shared" si="331"/>
        <v/>
      </c>
      <c r="L1517" s="293" t="str">
        <f t="shared" si="331"/>
        <v/>
      </c>
      <c r="M1517" s="293" t="str">
        <f t="shared" si="331"/>
        <v/>
      </c>
      <c r="N1517" s="293" t="str">
        <f t="shared" si="331"/>
        <v/>
      </c>
      <c r="O1517" s="293" t="str">
        <f t="shared" si="331"/>
        <v/>
      </c>
      <c r="P1517" s="293" t="str">
        <f t="shared" si="330"/>
        <v/>
      </c>
      <c r="Q1517" s="293" t="str">
        <f t="shared" si="330"/>
        <v/>
      </c>
      <c r="R1517" s="293" t="str">
        <f t="shared" si="330"/>
        <v/>
      </c>
      <c r="S1517" s="293" t="str">
        <f t="shared" si="330"/>
        <v/>
      </c>
      <c r="T1517" s="293" t="str">
        <f t="shared" si="330"/>
        <v/>
      </c>
      <c r="U1517" s="293" t="str">
        <f t="shared" si="330"/>
        <v/>
      </c>
      <c r="V1517" s="293" t="str">
        <f t="shared" si="330"/>
        <v/>
      </c>
      <c r="W1517" s="293" t="str">
        <f t="shared" si="330"/>
        <v/>
      </c>
      <c r="X1517" s="293" t="str">
        <f t="shared" si="330"/>
        <v/>
      </c>
      <c r="Y1517" s="293" t="str">
        <f t="shared" si="330"/>
        <v/>
      </c>
      <c r="Z1517" s="293" t="str">
        <f t="shared" si="332"/>
        <v/>
      </c>
      <c r="AA1517" s="293" t="str">
        <f t="shared" si="332"/>
        <v/>
      </c>
      <c r="AB1517" s="293" t="str">
        <f t="shared" si="332"/>
        <v/>
      </c>
      <c r="AC1517" s="293" t="str">
        <f t="shared" si="332"/>
        <v/>
      </c>
      <c r="AD1517" s="293" t="str">
        <f t="shared" si="332"/>
        <v/>
      </c>
      <c r="AE1517" s="293" t="str">
        <f t="shared" si="332"/>
        <v/>
      </c>
      <c r="AF1517" s="293" t="str">
        <f t="shared" si="332"/>
        <v/>
      </c>
      <c r="AG1517" s="293" t="str">
        <f t="shared" si="332"/>
        <v/>
      </c>
      <c r="AH1517" s="293">
        <f t="shared" si="325"/>
        <v>0</v>
      </c>
      <c r="AI1517" s="292" t="str">
        <f t="shared" si="326"/>
        <v>X</v>
      </c>
    </row>
    <row r="1518" spans="1:35" ht="38.25" x14ac:dyDescent="0.25">
      <c r="A1518"/>
      <c r="B1518">
        <f>TABLA!D1514</f>
        <v>1536</v>
      </c>
      <c r="C1518">
        <f>TABLA!H1514</f>
        <v>13</v>
      </c>
      <c r="D1518" s="165" t="str">
        <f>TABLA!A1514</f>
        <v>F. Farmacia</v>
      </c>
      <c r="E1518" s="284" t="str">
        <f>TABLA!BN1514</f>
        <v xml:space="preserve">Concretamente en la facultad de farmacia, llama mucho la atención la falta de enluces y sobre todo de enchufes en la biblioteca. Además, hay pocos ordenadores y gran parte del tiempo la mitad están con el cartel de fuera de servicio sin arreglar. También encuentro que en esta misma biblioteca hay especial aglomeración de gente, en general. </v>
      </c>
      <c r="F1518" s="293" t="str">
        <f t="shared" si="331"/>
        <v/>
      </c>
      <c r="G1518" s="293" t="str">
        <f t="shared" si="331"/>
        <v/>
      </c>
      <c r="H1518" s="293" t="str">
        <f t="shared" si="331"/>
        <v/>
      </c>
      <c r="I1518" s="293" t="str">
        <f t="shared" si="331"/>
        <v/>
      </c>
      <c r="J1518" s="293" t="str">
        <f t="shared" si="331"/>
        <v/>
      </c>
      <c r="K1518" s="293" t="str">
        <f t="shared" si="331"/>
        <v/>
      </c>
      <c r="L1518" s="293" t="str">
        <f t="shared" si="331"/>
        <v/>
      </c>
      <c r="M1518" s="293" t="str">
        <f t="shared" si="331"/>
        <v/>
      </c>
      <c r="N1518" s="293" t="str">
        <f t="shared" si="331"/>
        <v/>
      </c>
      <c r="O1518" s="293" t="str">
        <f t="shared" si="331"/>
        <v/>
      </c>
      <c r="P1518" s="293" t="str">
        <f t="shared" si="330"/>
        <v/>
      </c>
      <c r="Q1518" s="293" t="str">
        <f t="shared" si="330"/>
        <v/>
      </c>
      <c r="R1518" s="293" t="str">
        <f t="shared" si="330"/>
        <v/>
      </c>
      <c r="S1518" s="293" t="str">
        <f t="shared" si="330"/>
        <v/>
      </c>
      <c r="T1518" s="293" t="str">
        <f t="shared" si="330"/>
        <v/>
      </c>
      <c r="U1518" s="293" t="str">
        <f t="shared" si="330"/>
        <v/>
      </c>
      <c r="V1518" s="293" t="str">
        <f t="shared" si="330"/>
        <v/>
      </c>
      <c r="W1518" s="293" t="str">
        <f t="shared" si="330"/>
        <v/>
      </c>
      <c r="X1518" s="293" t="str">
        <f t="shared" si="330"/>
        <v>x</v>
      </c>
      <c r="Y1518" s="293" t="str">
        <f t="shared" si="330"/>
        <v/>
      </c>
      <c r="Z1518" s="293" t="str">
        <f t="shared" si="332"/>
        <v/>
      </c>
      <c r="AA1518" s="293" t="str">
        <f t="shared" si="332"/>
        <v/>
      </c>
      <c r="AB1518" s="293" t="str">
        <f t="shared" si="332"/>
        <v/>
      </c>
      <c r="AC1518" s="293" t="str">
        <f t="shared" si="332"/>
        <v/>
      </c>
      <c r="AD1518" s="293" t="str">
        <f t="shared" si="332"/>
        <v/>
      </c>
      <c r="AE1518" s="293" t="str">
        <f t="shared" si="332"/>
        <v/>
      </c>
      <c r="AF1518" s="293" t="str">
        <f t="shared" si="332"/>
        <v/>
      </c>
      <c r="AG1518" s="293" t="str">
        <f t="shared" si="332"/>
        <v/>
      </c>
      <c r="AH1518" s="293">
        <f t="shared" si="325"/>
        <v>1</v>
      </c>
      <c r="AI1518" s="292">
        <f t="shared" si="326"/>
        <v>1</v>
      </c>
    </row>
    <row r="1519" spans="1:35" ht="26.25" x14ac:dyDescent="0.25">
      <c r="A1519" s="3"/>
      <c r="B1519">
        <f>TABLA!D1515</f>
        <v>1537</v>
      </c>
      <c r="C1519">
        <f>TABLA!H1515</f>
        <v>6</v>
      </c>
      <c r="D1519" s="165" t="str">
        <f>TABLA!A1515</f>
        <v>F. Ciencias Físicas</v>
      </c>
      <c r="E1519" s="284" t="str">
        <f>TABLA!BN1515</f>
        <v>Ejemplares de libros muy demandados por lo alumnos, con loque la biblioteca cuenta con muy pocos de ellos. &lt;br&gt;La renovación presencial cuando han pasado 3 meses desde la primera vez que se obtuvo un libro.</v>
      </c>
      <c r="F1519" s="293" t="str">
        <f t="shared" si="331"/>
        <v/>
      </c>
      <c r="G1519" s="293" t="str">
        <f t="shared" si="331"/>
        <v/>
      </c>
      <c r="H1519" s="293" t="str">
        <f t="shared" si="331"/>
        <v/>
      </c>
      <c r="I1519" s="293" t="str">
        <f t="shared" si="331"/>
        <v/>
      </c>
      <c r="J1519" s="293" t="str">
        <f t="shared" si="331"/>
        <v/>
      </c>
      <c r="K1519" s="293" t="str">
        <f t="shared" si="331"/>
        <v/>
      </c>
      <c r="L1519" s="293" t="str">
        <f t="shared" si="331"/>
        <v/>
      </c>
      <c r="M1519" s="293" t="str">
        <f t="shared" si="331"/>
        <v/>
      </c>
      <c r="N1519" s="293" t="str">
        <f t="shared" si="331"/>
        <v/>
      </c>
      <c r="O1519" s="293" t="str">
        <f t="shared" si="331"/>
        <v/>
      </c>
      <c r="P1519" s="293" t="str">
        <f t="shared" si="330"/>
        <v/>
      </c>
      <c r="Q1519" s="293" t="str">
        <f t="shared" si="330"/>
        <v/>
      </c>
      <c r="R1519" s="293" t="str">
        <f t="shared" si="330"/>
        <v/>
      </c>
      <c r="S1519" s="293" t="str">
        <f t="shared" si="330"/>
        <v/>
      </c>
      <c r="T1519" s="293" t="str">
        <f t="shared" si="330"/>
        <v/>
      </c>
      <c r="U1519" s="293" t="str">
        <f t="shared" si="330"/>
        <v/>
      </c>
      <c r="V1519" s="293" t="str">
        <f t="shared" si="330"/>
        <v/>
      </c>
      <c r="W1519" s="293" t="str">
        <f t="shared" si="330"/>
        <v/>
      </c>
      <c r="X1519" s="293" t="str">
        <f t="shared" si="330"/>
        <v/>
      </c>
      <c r="Y1519" s="293" t="str">
        <f t="shared" si="330"/>
        <v/>
      </c>
      <c r="Z1519" s="293" t="str">
        <f t="shared" si="332"/>
        <v/>
      </c>
      <c r="AA1519" s="293" t="str">
        <f t="shared" si="332"/>
        <v/>
      </c>
      <c r="AB1519" s="293" t="str">
        <f t="shared" si="332"/>
        <v>x</v>
      </c>
      <c r="AC1519" s="293" t="str">
        <f t="shared" si="332"/>
        <v/>
      </c>
      <c r="AD1519" s="293" t="str">
        <f t="shared" si="332"/>
        <v/>
      </c>
      <c r="AE1519" s="293" t="str">
        <f t="shared" si="332"/>
        <v/>
      </c>
      <c r="AF1519" s="293" t="str">
        <f t="shared" si="332"/>
        <v/>
      </c>
      <c r="AG1519" s="293" t="str">
        <f t="shared" si="332"/>
        <v/>
      </c>
      <c r="AH1519" s="293">
        <f t="shared" si="325"/>
        <v>1</v>
      </c>
      <c r="AI1519" s="292">
        <f t="shared" si="326"/>
        <v>1</v>
      </c>
    </row>
    <row r="1520" spans="1:35" ht="51.75" x14ac:dyDescent="0.25">
      <c r="A1520"/>
      <c r="B1520">
        <f>TABLA!D1516</f>
        <v>1538</v>
      </c>
      <c r="C1520">
        <f>TABLA!H1516</f>
        <v>12</v>
      </c>
      <c r="D1520" s="165" t="str">
        <f>TABLA!A1516</f>
        <v>F. Educación - Centro de Formación del Profesorado</v>
      </c>
      <c r="E1520" s="284">
        <f>TABLA!BN1516</f>
        <v>0</v>
      </c>
      <c r="F1520" s="293" t="str">
        <f t="shared" si="331"/>
        <v/>
      </c>
      <c r="G1520" s="293" t="str">
        <f t="shared" si="331"/>
        <v/>
      </c>
      <c r="H1520" s="293" t="str">
        <f t="shared" si="331"/>
        <v/>
      </c>
      <c r="I1520" s="293" t="str">
        <f t="shared" si="331"/>
        <v/>
      </c>
      <c r="J1520" s="293" t="str">
        <f t="shared" si="331"/>
        <v/>
      </c>
      <c r="K1520" s="293" t="str">
        <f t="shared" si="331"/>
        <v/>
      </c>
      <c r="L1520" s="293" t="str">
        <f t="shared" si="331"/>
        <v/>
      </c>
      <c r="M1520" s="293" t="str">
        <f t="shared" si="331"/>
        <v/>
      </c>
      <c r="N1520" s="293" t="str">
        <f t="shared" si="331"/>
        <v/>
      </c>
      <c r="O1520" s="293" t="str">
        <f t="shared" si="331"/>
        <v/>
      </c>
      <c r="P1520" s="293" t="str">
        <f t="shared" si="330"/>
        <v/>
      </c>
      <c r="Q1520" s="293" t="str">
        <f t="shared" si="330"/>
        <v/>
      </c>
      <c r="R1520" s="293" t="str">
        <f t="shared" si="330"/>
        <v/>
      </c>
      <c r="S1520" s="293" t="str">
        <f t="shared" si="330"/>
        <v/>
      </c>
      <c r="T1520" s="293" t="str">
        <f t="shared" si="330"/>
        <v/>
      </c>
      <c r="U1520" s="293" t="str">
        <f t="shared" si="330"/>
        <v/>
      </c>
      <c r="V1520" s="293" t="str">
        <f t="shared" si="330"/>
        <v/>
      </c>
      <c r="W1520" s="293" t="str">
        <f t="shared" si="330"/>
        <v/>
      </c>
      <c r="X1520" s="293" t="str">
        <f t="shared" si="330"/>
        <v/>
      </c>
      <c r="Y1520" s="293" t="str">
        <f t="shared" si="330"/>
        <v/>
      </c>
      <c r="Z1520" s="293" t="str">
        <f t="shared" si="332"/>
        <v/>
      </c>
      <c r="AA1520" s="293" t="str">
        <f t="shared" si="332"/>
        <v/>
      </c>
      <c r="AB1520" s="293" t="str">
        <f t="shared" si="332"/>
        <v/>
      </c>
      <c r="AC1520" s="293" t="str">
        <f t="shared" si="332"/>
        <v/>
      </c>
      <c r="AD1520" s="293" t="str">
        <f t="shared" si="332"/>
        <v/>
      </c>
      <c r="AE1520" s="293" t="str">
        <f t="shared" si="332"/>
        <v/>
      </c>
      <c r="AF1520" s="293" t="str">
        <f t="shared" si="332"/>
        <v/>
      </c>
      <c r="AG1520" s="293" t="str">
        <f t="shared" si="332"/>
        <v/>
      </c>
      <c r="AH1520" s="293">
        <f t="shared" si="325"/>
        <v>0</v>
      </c>
      <c r="AI1520" s="292" t="str">
        <f t="shared" si="326"/>
        <v>X</v>
      </c>
    </row>
    <row r="1521" spans="1:35" ht="26.25" x14ac:dyDescent="0.25">
      <c r="A1521"/>
      <c r="B1521">
        <f>TABLA!D1517</f>
        <v>1539</v>
      </c>
      <c r="C1521">
        <f>TABLA!H1517</f>
        <v>10</v>
      </c>
      <c r="D1521" s="165" t="str">
        <f>TABLA!A1517</f>
        <v>F. Ciencias Químicas</v>
      </c>
      <c r="E1521" s="284">
        <f>TABLA!BN1517</f>
        <v>0</v>
      </c>
      <c r="F1521" s="293" t="str">
        <f t="shared" si="331"/>
        <v/>
      </c>
      <c r="G1521" s="293" t="str">
        <f t="shared" si="331"/>
        <v/>
      </c>
      <c r="H1521" s="293" t="str">
        <f t="shared" si="331"/>
        <v/>
      </c>
      <c r="I1521" s="293" t="str">
        <f t="shared" si="331"/>
        <v/>
      </c>
      <c r="J1521" s="293" t="str">
        <f t="shared" si="331"/>
        <v/>
      </c>
      <c r="K1521" s="293" t="str">
        <f t="shared" si="331"/>
        <v/>
      </c>
      <c r="L1521" s="293" t="str">
        <f t="shared" si="331"/>
        <v/>
      </c>
      <c r="M1521" s="293" t="str">
        <f t="shared" si="331"/>
        <v/>
      </c>
      <c r="N1521" s="293" t="str">
        <f t="shared" si="331"/>
        <v/>
      </c>
      <c r="O1521" s="293" t="str">
        <f t="shared" si="331"/>
        <v/>
      </c>
      <c r="P1521" s="293" t="str">
        <f t="shared" si="330"/>
        <v/>
      </c>
      <c r="Q1521" s="293" t="str">
        <f t="shared" si="330"/>
        <v/>
      </c>
      <c r="R1521" s="293" t="str">
        <f t="shared" si="330"/>
        <v/>
      </c>
      <c r="S1521" s="293" t="str">
        <f t="shared" si="330"/>
        <v/>
      </c>
      <c r="T1521" s="293" t="str">
        <f t="shared" si="330"/>
        <v/>
      </c>
      <c r="U1521" s="293" t="str">
        <f t="shared" si="330"/>
        <v/>
      </c>
      <c r="V1521" s="293" t="str">
        <f t="shared" si="330"/>
        <v/>
      </c>
      <c r="W1521" s="293" t="str">
        <f t="shared" si="330"/>
        <v/>
      </c>
      <c r="X1521" s="293" t="str">
        <f t="shared" si="330"/>
        <v/>
      </c>
      <c r="Y1521" s="293" t="str">
        <f t="shared" si="330"/>
        <v/>
      </c>
      <c r="Z1521" s="293" t="str">
        <f t="shared" si="332"/>
        <v/>
      </c>
      <c r="AA1521" s="293" t="str">
        <f t="shared" si="332"/>
        <v/>
      </c>
      <c r="AB1521" s="293" t="str">
        <f t="shared" si="332"/>
        <v/>
      </c>
      <c r="AC1521" s="293" t="str">
        <f t="shared" si="332"/>
        <v/>
      </c>
      <c r="AD1521" s="293" t="str">
        <f t="shared" si="332"/>
        <v/>
      </c>
      <c r="AE1521" s="293" t="str">
        <f t="shared" si="332"/>
        <v/>
      </c>
      <c r="AF1521" s="293" t="str">
        <f t="shared" si="332"/>
        <v/>
      </c>
      <c r="AG1521" s="293" t="str">
        <f t="shared" si="332"/>
        <v/>
      </c>
      <c r="AH1521" s="293">
        <f t="shared" si="325"/>
        <v>0</v>
      </c>
      <c r="AI1521" s="292" t="str">
        <f t="shared" si="326"/>
        <v>X</v>
      </c>
    </row>
    <row r="1522" spans="1:35" ht="26.25" x14ac:dyDescent="0.25">
      <c r="A1522"/>
      <c r="B1522">
        <f>TABLA!D1518</f>
        <v>1540</v>
      </c>
      <c r="C1522">
        <f>TABLA!H1518</f>
        <v>23</v>
      </c>
      <c r="D1522" s="165" t="str">
        <f>TABLA!A1518</f>
        <v>F. Estudios Estadísticos</v>
      </c>
      <c r="E1522" s="284">
        <f>TABLA!BN1518</f>
        <v>0</v>
      </c>
      <c r="F1522" s="293" t="str">
        <f t="shared" si="331"/>
        <v/>
      </c>
      <c r="G1522" s="293" t="str">
        <f t="shared" si="331"/>
        <v/>
      </c>
      <c r="H1522" s="293" t="str">
        <f t="shared" si="331"/>
        <v/>
      </c>
      <c r="I1522" s="293" t="str">
        <f t="shared" si="331"/>
        <v/>
      </c>
      <c r="J1522" s="293" t="str">
        <f t="shared" si="331"/>
        <v/>
      </c>
      <c r="K1522" s="293" t="str">
        <f t="shared" si="331"/>
        <v/>
      </c>
      <c r="L1522" s="293" t="str">
        <f t="shared" si="331"/>
        <v/>
      </c>
      <c r="M1522" s="293" t="str">
        <f t="shared" si="331"/>
        <v/>
      </c>
      <c r="N1522" s="293" t="str">
        <f t="shared" si="331"/>
        <v/>
      </c>
      <c r="O1522" s="293" t="str">
        <f t="shared" si="331"/>
        <v/>
      </c>
      <c r="P1522" s="293" t="str">
        <f t="shared" si="331"/>
        <v/>
      </c>
      <c r="Q1522" s="293" t="str">
        <f t="shared" si="331"/>
        <v/>
      </c>
      <c r="R1522" s="293" t="str">
        <f t="shared" si="331"/>
        <v/>
      </c>
      <c r="S1522" s="293" t="str">
        <f t="shared" si="331"/>
        <v/>
      </c>
      <c r="T1522" s="293" t="str">
        <f t="shared" si="331"/>
        <v/>
      </c>
      <c r="U1522" s="293" t="str">
        <f t="shared" si="331"/>
        <v/>
      </c>
      <c r="V1522" s="293" t="str">
        <f t="shared" ref="P1522:AE1537" si="333">IFERROR((IF(FIND(V$1,$E1522,1)&gt;0,"x")),"")</f>
        <v/>
      </c>
      <c r="W1522" s="293" t="str">
        <f t="shared" si="333"/>
        <v/>
      </c>
      <c r="X1522" s="293" t="str">
        <f t="shared" si="333"/>
        <v/>
      </c>
      <c r="Y1522" s="293" t="str">
        <f t="shared" si="333"/>
        <v/>
      </c>
      <c r="Z1522" s="293" t="str">
        <f t="shared" si="332"/>
        <v/>
      </c>
      <c r="AA1522" s="293" t="str">
        <f t="shared" si="332"/>
        <v/>
      </c>
      <c r="AB1522" s="293" t="str">
        <f t="shared" si="332"/>
        <v/>
      </c>
      <c r="AC1522" s="293" t="str">
        <f t="shared" si="332"/>
        <v/>
      </c>
      <c r="AD1522" s="293" t="str">
        <f t="shared" si="332"/>
        <v/>
      </c>
      <c r="AE1522" s="293" t="str">
        <f t="shared" si="332"/>
        <v/>
      </c>
      <c r="AF1522" s="293" t="str">
        <f t="shared" si="332"/>
        <v/>
      </c>
      <c r="AG1522" s="293" t="str">
        <f t="shared" si="332"/>
        <v/>
      </c>
      <c r="AH1522" s="293">
        <f t="shared" si="325"/>
        <v>0</v>
      </c>
      <c r="AI1522" s="292" t="str">
        <f t="shared" si="326"/>
        <v>X</v>
      </c>
    </row>
    <row r="1523" spans="1:35" x14ac:dyDescent="0.25">
      <c r="A1523" s="282" t="s">
        <v>241</v>
      </c>
      <c r="B1523">
        <f>TABLA!D1519</f>
        <v>1541</v>
      </c>
      <c r="C1523">
        <f>TABLA!H1519</f>
        <v>20</v>
      </c>
      <c r="D1523" s="165" t="str">
        <f>TABLA!A1519</f>
        <v>F. Psicología</v>
      </c>
      <c r="E1523" s="284">
        <f>TABLA!BN1519</f>
        <v>0</v>
      </c>
      <c r="F1523" s="293" t="str">
        <f t="shared" ref="F1523:U1538" si="334">IFERROR((IF(FIND(F$1,$E1523,1)&gt;0,"x")),"")</f>
        <v/>
      </c>
      <c r="G1523" s="293" t="str">
        <f t="shared" si="334"/>
        <v/>
      </c>
      <c r="H1523" s="293" t="str">
        <f t="shared" si="334"/>
        <v/>
      </c>
      <c r="I1523" s="293" t="str">
        <f t="shared" si="334"/>
        <v/>
      </c>
      <c r="J1523" s="293" t="str">
        <f t="shared" si="334"/>
        <v/>
      </c>
      <c r="K1523" s="293" t="str">
        <f t="shared" si="334"/>
        <v/>
      </c>
      <c r="L1523" s="293" t="str">
        <f t="shared" si="334"/>
        <v/>
      </c>
      <c r="M1523" s="293" t="str">
        <f t="shared" si="334"/>
        <v/>
      </c>
      <c r="N1523" s="293" t="str">
        <f t="shared" si="334"/>
        <v/>
      </c>
      <c r="O1523" s="293" t="str">
        <f t="shared" si="334"/>
        <v/>
      </c>
      <c r="P1523" s="293" t="str">
        <f t="shared" si="333"/>
        <v/>
      </c>
      <c r="Q1523" s="293" t="str">
        <f t="shared" si="333"/>
        <v/>
      </c>
      <c r="R1523" s="293" t="str">
        <f t="shared" si="333"/>
        <v/>
      </c>
      <c r="S1523" s="293" t="str">
        <f t="shared" si="333"/>
        <v/>
      </c>
      <c r="T1523" s="293" t="str">
        <f t="shared" si="333"/>
        <v/>
      </c>
      <c r="U1523" s="293" t="str">
        <f t="shared" si="333"/>
        <v/>
      </c>
      <c r="V1523" s="293" t="str">
        <f t="shared" si="333"/>
        <v/>
      </c>
      <c r="W1523" s="293" t="str">
        <f t="shared" si="333"/>
        <v/>
      </c>
      <c r="X1523" s="293" t="str">
        <f t="shared" si="333"/>
        <v/>
      </c>
      <c r="Y1523" s="293" t="str">
        <f t="shared" si="333"/>
        <v/>
      </c>
      <c r="Z1523" s="293" t="str">
        <f t="shared" si="333"/>
        <v/>
      </c>
      <c r="AA1523" s="293" t="str">
        <f t="shared" si="333"/>
        <v/>
      </c>
      <c r="AB1523" s="293" t="str">
        <f t="shared" si="333"/>
        <v/>
      </c>
      <c r="AC1523" s="293" t="str">
        <f t="shared" si="333"/>
        <v/>
      </c>
      <c r="AD1523" s="293" t="str">
        <f t="shared" si="333"/>
        <v/>
      </c>
      <c r="AE1523" s="293" t="str">
        <f t="shared" si="333"/>
        <v/>
      </c>
      <c r="AF1523" s="293" t="str">
        <f t="shared" ref="Z1523:AG1538" si="335">IFERROR((IF(FIND(AF$1,$E1523,1)&gt;0,"x")),"")</f>
        <v/>
      </c>
      <c r="AG1523" s="293" t="str">
        <f t="shared" si="335"/>
        <v/>
      </c>
      <c r="AH1523" s="293">
        <f t="shared" si="325"/>
        <v>0</v>
      </c>
      <c r="AI1523" s="292" t="str">
        <f t="shared" si="326"/>
        <v>X</v>
      </c>
    </row>
    <row r="1524" spans="1:35" ht="26.25" x14ac:dyDescent="0.25">
      <c r="A1524"/>
      <c r="B1524">
        <f>TABLA!D1520</f>
        <v>1542</v>
      </c>
      <c r="C1524">
        <f>TABLA!H1520</f>
        <v>25</v>
      </c>
      <c r="D1524" s="165" t="str">
        <f>TABLA!A1520</f>
        <v>F. Óptica y Optometría</v>
      </c>
      <c r="E1524" s="284">
        <f>TABLA!BN1520</f>
        <v>0</v>
      </c>
      <c r="F1524" s="293" t="str">
        <f t="shared" si="334"/>
        <v/>
      </c>
      <c r="G1524" s="293" t="str">
        <f t="shared" si="334"/>
        <v/>
      </c>
      <c r="H1524" s="293" t="str">
        <f t="shared" si="334"/>
        <v/>
      </c>
      <c r="I1524" s="293" t="str">
        <f t="shared" si="334"/>
        <v/>
      </c>
      <c r="J1524" s="293" t="str">
        <f t="shared" si="334"/>
        <v/>
      </c>
      <c r="K1524" s="293" t="str">
        <f t="shared" si="334"/>
        <v/>
      </c>
      <c r="L1524" s="293" t="str">
        <f t="shared" si="334"/>
        <v/>
      </c>
      <c r="M1524" s="293" t="str">
        <f t="shared" si="334"/>
        <v/>
      </c>
      <c r="N1524" s="293" t="str">
        <f t="shared" si="334"/>
        <v/>
      </c>
      <c r="O1524" s="293" t="str">
        <f t="shared" si="334"/>
        <v/>
      </c>
      <c r="P1524" s="293" t="str">
        <f t="shared" si="333"/>
        <v/>
      </c>
      <c r="Q1524" s="293" t="str">
        <f t="shared" si="333"/>
        <v/>
      </c>
      <c r="R1524" s="293" t="str">
        <f t="shared" si="333"/>
        <v/>
      </c>
      <c r="S1524" s="293" t="str">
        <f t="shared" si="333"/>
        <v/>
      </c>
      <c r="T1524" s="293" t="str">
        <f t="shared" si="333"/>
        <v/>
      </c>
      <c r="U1524" s="293" t="str">
        <f t="shared" si="333"/>
        <v/>
      </c>
      <c r="V1524" s="293" t="str">
        <f t="shared" si="333"/>
        <v/>
      </c>
      <c r="W1524" s="293" t="str">
        <f t="shared" si="333"/>
        <v/>
      </c>
      <c r="X1524" s="293" t="str">
        <f t="shared" si="333"/>
        <v/>
      </c>
      <c r="Y1524" s="293" t="str">
        <f t="shared" si="333"/>
        <v/>
      </c>
      <c r="Z1524" s="293" t="str">
        <f t="shared" si="335"/>
        <v/>
      </c>
      <c r="AA1524" s="293" t="str">
        <f t="shared" si="335"/>
        <v/>
      </c>
      <c r="AB1524" s="293" t="str">
        <f t="shared" si="335"/>
        <v/>
      </c>
      <c r="AC1524" s="293" t="str">
        <f t="shared" si="335"/>
        <v/>
      </c>
      <c r="AD1524" s="293" t="str">
        <f t="shared" si="335"/>
        <v/>
      </c>
      <c r="AE1524" s="293" t="str">
        <f t="shared" si="335"/>
        <v/>
      </c>
      <c r="AF1524" s="293" t="str">
        <f t="shared" si="335"/>
        <v/>
      </c>
      <c r="AG1524" s="293" t="str">
        <f t="shared" si="335"/>
        <v/>
      </c>
      <c r="AH1524" s="293">
        <f t="shared" si="325"/>
        <v>0</v>
      </c>
      <c r="AI1524" s="292" t="str">
        <f t="shared" si="326"/>
        <v>X</v>
      </c>
    </row>
    <row r="1525" spans="1:35" ht="15.75" x14ac:dyDescent="0.25">
      <c r="A1525"/>
      <c r="B1525">
        <f>TABLA!D1521</f>
        <v>1543</v>
      </c>
      <c r="C1525">
        <f>TABLA!H1521</f>
        <v>14</v>
      </c>
      <c r="D1525" s="165" t="str">
        <f>TABLA!A1521</f>
        <v>F. Filología</v>
      </c>
      <c r="E1525" s="284">
        <f>TABLA!BN1521</f>
        <v>0</v>
      </c>
      <c r="F1525" s="293" t="str">
        <f t="shared" si="334"/>
        <v/>
      </c>
      <c r="G1525" s="293" t="str">
        <f t="shared" si="334"/>
        <v/>
      </c>
      <c r="H1525" s="293" t="str">
        <f t="shared" si="334"/>
        <v/>
      </c>
      <c r="I1525" s="293" t="str">
        <f t="shared" si="334"/>
        <v/>
      </c>
      <c r="J1525" s="293" t="str">
        <f t="shared" si="334"/>
        <v/>
      </c>
      <c r="K1525" s="293" t="str">
        <f t="shared" si="334"/>
        <v/>
      </c>
      <c r="L1525" s="293" t="str">
        <f t="shared" si="334"/>
        <v/>
      </c>
      <c r="M1525" s="293" t="str">
        <f t="shared" si="334"/>
        <v/>
      </c>
      <c r="N1525" s="293" t="str">
        <f t="shared" si="334"/>
        <v/>
      </c>
      <c r="O1525" s="293" t="str">
        <f t="shared" si="334"/>
        <v/>
      </c>
      <c r="P1525" s="293" t="str">
        <f t="shared" si="333"/>
        <v/>
      </c>
      <c r="Q1525" s="293" t="str">
        <f t="shared" si="333"/>
        <v/>
      </c>
      <c r="R1525" s="293" t="str">
        <f t="shared" si="333"/>
        <v/>
      </c>
      <c r="S1525" s="293" t="str">
        <f t="shared" si="333"/>
        <v/>
      </c>
      <c r="T1525" s="293" t="str">
        <f t="shared" si="333"/>
        <v/>
      </c>
      <c r="U1525" s="293" t="str">
        <f t="shared" si="333"/>
        <v/>
      </c>
      <c r="V1525" s="293" t="str">
        <f t="shared" si="333"/>
        <v/>
      </c>
      <c r="W1525" s="293" t="str">
        <f t="shared" si="333"/>
        <v/>
      </c>
      <c r="X1525" s="293" t="str">
        <f t="shared" si="333"/>
        <v/>
      </c>
      <c r="Y1525" s="293" t="str">
        <f t="shared" si="333"/>
        <v/>
      </c>
      <c r="Z1525" s="293" t="str">
        <f t="shared" si="335"/>
        <v/>
      </c>
      <c r="AA1525" s="293" t="str">
        <f t="shared" si="335"/>
        <v/>
      </c>
      <c r="AB1525" s="293" t="str">
        <f t="shared" si="335"/>
        <v/>
      </c>
      <c r="AC1525" s="293" t="str">
        <f t="shared" si="335"/>
        <v/>
      </c>
      <c r="AD1525" s="293" t="str">
        <f t="shared" si="335"/>
        <v/>
      </c>
      <c r="AE1525" s="293" t="str">
        <f t="shared" si="335"/>
        <v/>
      </c>
      <c r="AF1525" s="293" t="str">
        <f t="shared" si="335"/>
        <v/>
      </c>
      <c r="AG1525" s="293" t="str">
        <f t="shared" si="335"/>
        <v/>
      </c>
      <c r="AH1525" s="293">
        <f t="shared" si="325"/>
        <v>0</v>
      </c>
      <c r="AI1525" s="292" t="str">
        <f t="shared" si="326"/>
        <v>X</v>
      </c>
    </row>
    <row r="1526" spans="1:35" ht="15.75" x14ac:dyDescent="0.25">
      <c r="A1526"/>
      <c r="B1526">
        <f>TABLA!D1522</f>
        <v>1544</v>
      </c>
      <c r="C1526">
        <f>TABLA!H1522</f>
        <v>11</v>
      </c>
      <c r="D1526" s="165" t="str">
        <f>TABLA!A1522</f>
        <v>F. Derecho</v>
      </c>
      <c r="E1526" s="284">
        <f>TABLA!BN1522</f>
        <v>0</v>
      </c>
      <c r="F1526" s="293" t="str">
        <f t="shared" si="334"/>
        <v/>
      </c>
      <c r="G1526" s="293" t="str">
        <f t="shared" si="334"/>
        <v/>
      </c>
      <c r="H1526" s="293" t="str">
        <f t="shared" si="334"/>
        <v/>
      </c>
      <c r="I1526" s="293" t="str">
        <f t="shared" si="334"/>
        <v/>
      </c>
      <c r="J1526" s="293" t="str">
        <f t="shared" si="334"/>
        <v/>
      </c>
      <c r="K1526" s="293" t="str">
        <f t="shared" si="334"/>
        <v/>
      </c>
      <c r="L1526" s="293" t="str">
        <f t="shared" si="334"/>
        <v/>
      </c>
      <c r="M1526" s="293" t="str">
        <f t="shared" si="334"/>
        <v/>
      </c>
      <c r="N1526" s="293" t="str">
        <f t="shared" si="334"/>
        <v/>
      </c>
      <c r="O1526" s="293" t="str">
        <f t="shared" si="334"/>
        <v/>
      </c>
      <c r="P1526" s="293" t="str">
        <f t="shared" si="333"/>
        <v/>
      </c>
      <c r="Q1526" s="293" t="str">
        <f t="shared" si="333"/>
        <v/>
      </c>
      <c r="R1526" s="293" t="str">
        <f t="shared" si="333"/>
        <v/>
      </c>
      <c r="S1526" s="293" t="str">
        <f t="shared" si="333"/>
        <v/>
      </c>
      <c r="T1526" s="293" t="str">
        <f t="shared" si="333"/>
        <v/>
      </c>
      <c r="U1526" s="293" t="str">
        <f t="shared" si="333"/>
        <v/>
      </c>
      <c r="V1526" s="293" t="str">
        <f t="shared" si="333"/>
        <v/>
      </c>
      <c r="W1526" s="293" t="str">
        <f t="shared" si="333"/>
        <v/>
      </c>
      <c r="X1526" s="293" t="str">
        <f t="shared" si="333"/>
        <v/>
      </c>
      <c r="Y1526" s="293" t="str">
        <f t="shared" si="333"/>
        <v/>
      </c>
      <c r="Z1526" s="293" t="str">
        <f t="shared" si="335"/>
        <v/>
      </c>
      <c r="AA1526" s="293" t="str">
        <f t="shared" si="335"/>
        <v/>
      </c>
      <c r="AB1526" s="293" t="str">
        <f t="shared" si="335"/>
        <v/>
      </c>
      <c r="AC1526" s="293" t="str">
        <f t="shared" si="335"/>
        <v/>
      </c>
      <c r="AD1526" s="293" t="str">
        <f t="shared" si="335"/>
        <v/>
      </c>
      <c r="AE1526" s="293" t="str">
        <f t="shared" si="335"/>
        <v/>
      </c>
      <c r="AF1526" s="293" t="str">
        <f t="shared" si="335"/>
        <v/>
      </c>
      <c r="AG1526" s="293" t="str">
        <f t="shared" si="335"/>
        <v/>
      </c>
      <c r="AH1526" s="293">
        <f t="shared" si="325"/>
        <v>0</v>
      </c>
      <c r="AI1526" s="292" t="str">
        <f t="shared" si="326"/>
        <v>X</v>
      </c>
    </row>
    <row r="1527" spans="1:35" ht="63.75" x14ac:dyDescent="0.25">
      <c r="A1527"/>
      <c r="B1527">
        <f>TABLA!D1523</f>
        <v>1545</v>
      </c>
      <c r="C1527">
        <f>TABLA!H1523</f>
        <v>14</v>
      </c>
      <c r="D1527" s="165" t="str">
        <f>TABLA!A1523</f>
        <v>F. Filología</v>
      </c>
      <c r="E1527" s="284" t="str">
        <f>TABLA!BN1523</f>
        <v>En época de exámenes, la biblioteca María Zambrano es un ir y venir constante de gente, desfavoreciendo a la atmósfera de estudio y produciendo demasiado ruido. El número de personas que entran en la biblioteca debe de ser regulado, pues he visto como la gente no paraba de pasar aún sin haber sitios disponibles, lo que resultó en un trasiego ininterrumpido y muy molesto, sin contar con que la gente hablaba por teléfono dentro de la sala. Se debe velar más por la calidad de un espacio propicio para el estudio, sin ruidos, y adoptar medidas con los usuarios que incumplan las normas de silencio.</v>
      </c>
      <c r="F1527" s="293" t="str">
        <f t="shared" si="334"/>
        <v/>
      </c>
      <c r="G1527" s="293" t="str">
        <f t="shared" si="334"/>
        <v/>
      </c>
      <c r="H1527" s="293" t="str">
        <f t="shared" si="334"/>
        <v/>
      </c>
      <c r="I1527" s="293" t="str">
        <f t="shared" si="334"/>
        <v/>
      </c>
      <c r="J1527" s="293" t="str">
        <f t="shared" si="334"/>
        <v/>
      </c>
      <c r="K1527" s="293" t="str">
        <f t="shared" si="334"/>
        <v/>
      </c>
      <c r="L1527" s="293" t="str">
        <f t="shared" si="334"/>
        <v/>
      </c>
      <c r="M1527" s="293" t="str">
        <f t="shared" si="334"/>
        <v/>
      </c>
      <c r="N1527" s="293" t="str">
        <f t="shared" si="334"/>
        <v/>
      </c>
      <c r="O1527" s="293" t="str">
        <f t="shared" si="334"/>
        <v/>
      </c>
      <c r="P1527" s="293" t="str">
        <f t="shared" si="333"/>
        <v/>
      </c>
      <c r="Q1527" s="293" t="str">
        <f t="shared" si="333"/>
        <v/>
      </c>
      <c r="R1527" s="293" t="str">
        <f t="shared" si="333"/>
        <v/>
      </c>
      <c r="S1527" s="293" t="str">
        <f t="shared" si="333"/>
        <v>x</v>
      </c>
      <c r="T1527" s="293" t="str">
        <f t="shared" si="333"/>
        <v/>
      </c>
      <c r="U1527" s="293" t="str">
        <f t="shared" si="333"/>
        <v/>
      </c>
      <c r="V1527" s="293" t="str">
        <f t="shared" si="333"/>
        <v/>
      </c>
      <c r="W1527" s="293" t="str">
        <f t="shared" si="333"/>
        <v/>
      </c>
      <c r="X1527" s="293" t="str">
        <f t="shared" si="333"/>
        <v/>
      </c>
      <c r="Y1527" s="293" t="str">
        <f t="shared" si="333"/>
        <v/>
      </c>
      <c r="Z1527" s="293" t="str">
        <f t="shared" si="335"/>
        <v/>
      </c>
      <c r="AA1527" s="293" t="str">
        <f t="shared" si="335"/>
        <v>x</v>
      </c>
      <c r="AB1527" s="293" t="str">
        <f t="shared" si="335"/>
        <v/>
      </c>
      <c r="AC1527" s="293" t="str">
        <f t="shared" si="335"/>
        <v/>
      </c>
      <c r="AD1527" s="293" t="str">
        <f t="shared" si="335"/>
        <v/>
      </c>
      <c r="AE1527" s="293" t="str">
        <f t="shared" si="335"/>
        <v/>
      </c>
      <c r="AF1527" s="293" t="str">
        <f t="shared" si="335"/>
        <v/>
      </c>
      <c r="AG1527" s="293" t="str">
        <f t="shared" si="335"/>
        <v/>
      </c>
      <c r="AH1527" s="293">
        <f t="shared" si="325"/>
        <v>2</v>
      </c>
      <c r="AI1527" s="292">
        <f t="shared" si="326"/>
        <v>1</v>
      </c>
    </row>
    <row r="1528" spans="1:35" ht="15.75" x14ac:dyDescent="0.25">
      <c r="A1528"/>
      <c r="B1528">
        <f>TABLA!D1524</f>
        <v>1546</v>
      </c>
      <c r="C1528">
        <f>TABLA!H1524</f>
        <v>15</v>
      </c>
      <c r="D1528" s="165" t="str">
        <f>TABLA!A1524</f>
        <v>F. Filosofía</v>
      </c>
      <c r="E1528" s="284">
        <f>TABLA!BN1524</f>
        <v>0</v>
      </c>
      <c r="F1528" s="293" t="str">
        <f t="shared" si="334"/>
        <v/>
      </c>
      <c r="G1528" s="293" t="str">
        <f t="shared" si="334"/>
        <v/>
      </c>
      <c r="H1528" s="293" t="str">
        <f t="shared" si="334"/>
        <v/>
      </c>
      <c r="I1528" s="293" t="str">
        <f t="shared" si="334"/>
        <v/>
      </c>
      <c r="J1528" s="293" t="str">
        <f t="shared" si="334"/>
        <v/>
      </c>
      <c r="K1528" s="293" t="str">
        <f t="shared" si="334"/>
        <v/>
      </c>
      <c r="L1528" s="293" t="str">
        <f t="shared" si="334"/>
        <v/>
      </c>
      <c r="M1528" s="293" t="str">
        <f t="shared" si="334"/>
        <v/>
      </c>
      <c r="N1528" s="293" t="str">
        <f t="shared" si="334"/>
        <v/>
      </c>
      <c r="O1528" s="293" t="str">
        <f t="shared" si="334"/>
        <v/>
      </c>
      <c r="P1528" s="293" t="str">
        <f t="shared" si="333"/>
        <v/>
      </c>
      <c r="Q1528" s="293" t="str">
        <f t="shared" si="333"/>
        <v/>
      </c>
      <c r="R1528" s="293" t="str">
        <f t="shared" si="333"/>
        <v/>
      </c>
      <c r="S1528" s="293" t="str">
        <f t="shared" si="333"/>
        <v/>
      </c>
      <c r="T1528" s="293" t="str">
        <f t="shared" si="333"/>
        <v/>
      </c>
      <c r="U1528" s="293" t="str">
        <f t="shared" si="333"/>
        <v/>
      </c>
      <c r="V1528" s="293" t="str">
        <f t="shared" si="333"/>
        <v/>
      </c>
      <c r="W1528" s="293" t="str">
        <f t="shared" si="333"/>
        <v/>
      </c>
      <c r="X1528" s="293" t="str">
        <f t="shared" si="333"/>
        <v/>
      </c>
      <c r="Y1528" s="293" t="str">
        <f t="shared" si="333"/>
        <v/>
      </c>
      <c r="Z1528" s="293" t="str">
        <f t="shared" si="335"/>
        <v/>
      </c>
      <c r="AA1528" s="293" t="str">
        <f t="shared" si="335"/>
        <v/>
      </c>
      <c r="AB1528" s="293" t="str">
        <f t="shared" si="335"/>
        <v/>
      </c>
      <c r="AC1528" s="293" t="str">
        <f t="shared" si="335"/>
        <v/>
      </c>
      <c r="AD1528" s="293" t="str">
        <f t="shared" si="335"/>
        <v/>
      </c>
      <c r="AE1528" s="293" t="str">
        <f t="shared" si="335"/>
        <v/>
      </c>
      <c r="AF1528" s="293" t="str">
        <f t="shared" si="335"/>
        <v/>
      </c>
      <c r="AG1528" s="293" t="str">
        <f t="shared" si="335"/>
        <v/>
      </c>
      <c r="AH1528" s="293">
        <f t="shared" si="325"/>
        <v>0</v>
      </c>
      <c r="AI1528" s="292" t="str">
        <f t="shared" si="326"/>
        <v>X</v>
      </c>
    </row>
    <row r="1529" spans="1:35" ht="51" x14ac:dyDescent="0.25">
      <c r="A1529" s="3"/>
      <c r="B1529">
        <f>TABLA!D1525</f>
        <v>1547</v>
      </c>
      <c r="C1529">
        <f>TABLA!H1525</f>
        <v>15</v>
      </c>
      <c r="D1529" s="284" t="str">
        <f>TABLA!A1525</f>
        <v>F. Filosofía</v>
      </c>
      <c r="E1529" s="284" t="str">
        <f>TABLA!BN1525</f>
        <v xml:space="preserve">La nueva página de cisne es mucho más confusa que el diseño anterior. Por ejemplo, el botón rojo para encontrar el libro físico en la biblioteca es muy poco intuitivo y difícil de entender al principio. &lt;br&gt;El acceso a archivos pdf desde la biblioteca virtual es muy complicado también. &lt;br&gt;La antigua versión era más simple y la pantalla creaba menos subdivisiones y menús inútiles. </v>
      </c>
      <c r="F1529" s="293" t="str">
        <f t="shared" si="334"/>
        <v/>
      </c>
      <c r="G1529" s="293" t="str">
        <f t="shared" si="334"/>
        <v/>
      </c>
      <c r="H1529" s="293" t="str">
        <f t="shared" si="334"/>
        <v/>
      </c>
      <c r="I1529" s="293" t="str">
        <f t="shared" si="334"/>
        <v/>
      </c>
      <c r="J1529" s="293" t="str">
        <f t="shared" si="334"/>
        <v/>
      </c>
      <c r="K1529" s="293" t="str">
        <f t="shared" si="334"/>
        <v/>
      </c>
      <c r="L1529" s="293" t="str">
        <f t="shared" si="334"/>
        <v/>
      </c>
      <c r="M1529" s="293" t="str">
        <f t="shared" si="334"/>
        <v/>
      </c>
      <c r="N1529" s="293" t="str">
        <f t="shared" si="334"/>
        <v/>
      </c>
      <c r="O1529" s="293" t="str">
        <f t="shared" si="334"/>
        <v/>
      </c>
      <c r="P1529" s="293" t="str">
        <f t="shared" si="333"/>
        <v/>
      </c>
      <c r="Q1529" s="293" t="str">
        <f t="shared" si="333"/>
        <v/>
      </c>
      <c r="R1529" s="293" t="str">
        <f t="shared" si="333"/>
        <v/>
      </c>
      <c r="S1529" s="293" t="str">
        <f t="shared" si="333"/>
        <v/>
      </c>
      <c r="T1529" s="293" t="str">
        <f t="shared" si="333"/>
        <v/>
      </c>
      <c r="U1529" s="293" t="str">
        <f t="shared" si="333"/>
        <v/>
      </c>
      <c r="V1529" s="293" t="str">
        <f t="shared" si="333"/>
        <v/>
      </c>
      <c r="W1529" s="293" t="str">
        <f t="shared" si="333"/>
        <v/>
      </c>
      <c r="X1529" s="293" t="str">
        <f t="shared" si="333"/>
        <v/>
      </c>
      <c r="Y1529" s="293" t="str">
        <f t="shared" si="333"/>
        <v/>
      </c>
      <c r="Z1529" s="293" t="str">
        <f t="shared" si="335"/>
        <v/>
      </c>
      <c r="AA1529" s="293" t="str">
        <f t="shared" si="335"/>
        <v/>
      </c>
      <c r="AB1529" s="293" t="str">
        <f t="shared" si="335"/>
        <v/>
      </c>
      <c r="AC1529" s="293" t="str">
        <f t="shared" si="335"/>
        <v/>
      </c>
      <c r="AD1529" s="293" t="str">
        <f t="shared" si="335"/>
        <v/>
      </c>
      <c r="AE1529" s="293" t="str">
        <f t="shared" si="335"/>
        <v/>
      </c>
      <c r="AF1529" s="293" t="str">
        <f t="shared" si="335"/>
        <v/>
      </c>
      <c r="AG1529" s="293" t="str">
        <f t="shared" si="335"/>
        <v/>
      </c>
      <c r="AH1529" s="293">
        <f t="shared" si="325"/>
        <v>0</v>
      </c>
      <c r="AI1529" s="292">
        <f t="shared" si="326"/>
        <v>1</v>
      </c>
    </row>
    <row r="1530" spans="1:35" ht="26.25" x14ac:dyDescent="0.25">
      <c r="A1530"/>
      <c r="B1530">
        <f>TABLA!D1526</f>
        <v>1548</v>
      </c>
      <c r="C1530">
        <f>TABLA!H1526</f>
        <v>8</v>
      </c>
      <c r="D1530" s="165" t="str">
        <f>TABLA!A1526</f>
        <v>F. Ciencias Matemáticas</v>
      </c>
      <c r="E1530" s="284" t="str">
        <f>TABLA!BN1526</f>
        <v>Debería haber más libros en formato virtual para que no solo 3 personas puedan beneficiarse de los libros.</v>
      </c>
      <c r="F1530" s="293" t="str">
        <f t="shared" si="334"/>
        <v/>
      </c>
      <c r="G1530" s="293" t="str">
        <f t="shared" si="334"/>
        <v/>
      </c>
      <c r="H1530" s="293" t="str">
        <f t="shared" si="334"/>
        <v/>
      </c>
      <c r="I1530" s="293" t="str">
        <f t="shared" si="334"/>
        <v/>
      </c>
      <c r="J1530" s="293" t="str">
        <f t="shared" si="334"/>
        <v/>
      </c>
      <c r="K1530" s="293" t="str">
        <f t="shared" si="334"/>
        <v/>
      </c>
      <c r="L1530" s="293" t="str">
        <f t="shared" si="334"/>
        <v/>
      </c>
      <c r="M1530" s="293" t="str">
        <f t="shared" si="334"/>
        <v/>
      </c>
      <c r="N1530" s="293" t="str">
        <f t="shared" si="334"/>
        <v/>
      </c>
      <c r="O1530" s="293" t="str">
        <f t="shared" si="334"/>
        <v/>
      </c>
      <c r="P1530" s="293" t="str">
        <f t="shared" si="333"/>
        <v/>
      </c>
      <c r="Q1530" s="293" t="str">
        <f t="shared" si="333"/>
        <v/>
      </c>
      <c r="R1530" s="293" t="str">
        <f t="shared" si="333"/>
        <v/>
      </c>
      <c r="S1530" s="293" t="str">
        <f t="shared" si="333"/>
        <v/>
      </c>
      <c r="T1530" s="293" t="str">
        <f t="shared" si="333"/>
        <v/>
      </c>
      <c r="U1530" s="293" t="str">
        <f t="shared" si="333"/>
        <v/>
      </c>
      <c r="V1530" s="293" t="str">
        <f t="shared" si="333"/>
        <v/>
      </c>
      <c r="W1530" s="293" t="str">
        <f t="shared" si="333"/>
        <v/>
      </c>
      <c r="X1530" s="293" t="str">
        <f t="shared" si="333"/>
        <v/>
      </c>
      <c r="Y1530" s="293" t="str">
        <f t="shared" si="333"/>
        <v/>
      </c>
      <c r="Z1530" s="293" t="str">
        <f t="shared" si="335"/>
        <v/>
      </c>
      <c r="AA1530" s="293" t="str">
        <f t="shared" si="335"/>
        <v>x</v>
      </c>
      <c r="AB1530" s="293" t="str">
        <f t="shared" si="335"/>
        <v/>
      </c>
      <c r="AC1530" s="293" t="str">
        <f t="shared" si="335"/>
        <v/>
      </c>
      <c r="AD1530" s="293" t="str">
        <f t="shared" si="335"/>
        <v/>
      </c>
      <c r="AE1530" s="293" t="str">
        <f t="shared" si="335"/>
        <v/>
      </c>
      <c r="AF1530" s="293" t="str">
        <f t="shared" si="335"/>
        <v/>
      </c>
      <c r="AG1530" s="293" t="str">
        <f t="shared" si="335"/>
        <v/>
      </c>
      <c r="AH1530" s="293">
        <f t="shared" si="325"/>
        <v>1</v>
      </c>
      <c r="AI1530" s="292">
        <f t="shared" si="326"/>
        <v>1</v>
      </c>
    </row>
    <row r="1531" spans="1:35" ht="39" x14ac:dyDescent="0.25">
      <c r="A1531"/>
      <c r="B1531">
        <f>TABLA!D1527</f>
        <v>1549</v>
      </c>
      <c r="C1531">
        <f>TABLA!H1527</f>
        <v>5</v>
      </c>
      <c r="D1531" s="165" t="str">
        <f>TABLA!A1527</f>
        <v>F. Ciencias Económicas y Empresariales</v>
      </c>
      <c r="E1531" s="284" t="str">
        <f>TABLA!BN1527</f>
        <v>No he asistido a los cursos de información de usuarios porque no lo he considerado necesario, estoy satisfecho del servicio.</v>
      </c>
      <c r="F1531" s="293" t="str">
        <f t="shared" si="334"/>
        <v/>
      </c>
      <c r="G1531" s="293" t="str">
        <f t="shared" si="334"/>
        <v/>
      </c>
      <c r="H1531" s="293" t="str">
        <f t="shared" si="334"/>
        <v/>
      </c>
      <c r="I1531" s="293" t="str">
        <f t="shared" si="334"/>
        <v/>
      </c>
      <c r="J1531" s="293" t="str">
        <f t="shared" si="334"/>
        <v/>
      </c>
      <c r="K1531" s="293" t="str">
        <f t="shared" si="334"/>
        <v/>
      </c>
      <c r="L1531" s="293" t="str">
        <f t="shared" si="334"/>
        <v/>
      </c>
      <c r="M1531" s="293" t="str">
        <f t="shared" si="334"/>
        <v/>
      </c>
      <c r="N1531" s="293" t="str">
        <f t="shared" si="334"/>
        <v/>
      </c>
      <c r="O1531" s="293" t="str">
        <f t="shared" si="334"/>
        <v/>
      </c>
      <c r="P1531" s="293" t="str">
        <f t="shared" si="333"/>
        <v/>
      </c>
      <c r="Q1531" s="293" t="str">
        <f t="shared" si="333"/>
        <v/>
      </c>
      <c r="R1531" s="293" t="str">
        <f t="shared" si="333"/>
        <v/>
      </c>
      <c r="S1531" s="293" t="str">
        <f t="shared" si="333"/>
        <v/>
      </c>
      <c r="T1531" s="293" t="str">
        <f t="shared" si="333"/>
        <v/>
      </c>
      <c r="U1531" s="293" t="str">
        <f t="shared" si="333"/>
        <v/>
      </c>
      <c r="V1531" s="293" t="str">
        <f t="shared" si="333"/>
        <v/>
      </c>
      <c r="W1531" s="293" t="str">
        <f t="shared" si="333"/>
        <v/>
      </c>
      <c r="X1531" s="293" t="str">
        <f t="shared" si="333"/>
        <v/>
      </c>
      <c r="Y1531" s="293" t="str">
        <f t="shared" si="333"/>
        <v/>
      </c>
      <c r="Z1531" s="293" t="str">
        <f t="shared" si="335"/>
        <v/>
      </c>
      <c r="AA1531" s="293" t="str">
        <f t="shared" si="335"/>
        <v/>
      </c>
      <c r="AB1531" s="293" t="str">
        <f t="shared" si="335"/>
        <v/>
      </c>
      <c r="AC1531" s="293" t="str">
        <f t="shared" si="335"/>
        <v/>
      </c>
      <c r="AD1531" s="293" t="str">
        <f t="shared" si="335"/>
        <v/>
      </c>
      <c r="AE1531" s="293" t="str">
        <f t="shared" si="335"/>
        <v>x</v>
      </c>
      <c r="AF1531" s="293" t="str">
        <f t="shared" si="335"/>
        <v/>
      </c>
      <c r="AG1531" s="293" t="str">
        <f t="shared" si="335"/>
        <v/>
      </c>
      <c r="AH1531" s="293">
        <f t="shared" si="325"/>
        <v>1</v>
      </c>
      <c r="AI1531" s="292">
        <f t="shared" si="326"/>
        <v>1</v>
      </c>
    </row>
    <row r="1532" spans="1:35" ht="26.25" x14ac:dyDescent="0.25">
      <c r="A1532"/>
      <c r="B1532">
        <f>TABLA!D1528</f>
        <v>1550</v>
      </c>
      <c r="C1532">
        <f>TABLA!H1528</f>
        <v>4</v>
      </c>
      <c r="D1532" s="165" t="str">
        <f>TABLA!A1528</f>
        <v>F. Ciencias de la Información</v>
      </c>
      <c r="E1532" s="284">
        <f>TABLA!BN1528</f>
        <v>0</v>
      </c>
      <c r="F1532" s="293" t="str">
        <f t="shared" si="334"/>
        <v/>
      </c>
      <c r="G1532" s="293" t="str">
        <f t="shared" si="334"/>
        <v/>
      </c>
      <c r="H1532" s="293" t="str">
        <f t="shared" si="334"/>
        <v/>
      </c>
      <c r="I1532" s="293" t="str">
        <f t="shared" si="334"/>
        <v/>
      </c>
      <c r="J1532" s="293" t="str">
        <f t="shared" si="334"/>
        <v/>
      </c>
      <c r="K1532" s="293" t="str">
        <f t="shared" si="334"/>
        <v/>
      </c>
      <c r="L1532" s="293" t="str">
        <f t="shared" si="334"/>
        <v/>
      </c>
      <c r="M1532" s="293" t="str">
        <f t="shared" si="334"/>
        <v/>
      </c>
      <c r="N1532" s="293" t="str">
        <f t="shared" si="334"/>
        <v/>
      </c>
      <c r="O1532" s="293" t="str">
        <f t="shared" si="334"/>
        <v/>
      </c>
      <c r="P1532" s="293" t="str">
        <f t="shared" si="333"/>
        <v/>
      </c>
      <c r="Q1532" s="293" t="str">
        <f t="shared" si="333"/>
        <v/>
      </c>
      <c r="R1532" s="293" t="str">
        <f t="shared" si="333"/>
        <v/>
      </c>
      <c r="S1532" s="293" t="str">
        <f t="shared" si="333"/>
        <v/>
      </c>
      <c r="T1532" s="293" t="str">
        <f t="shared" si="333"/>
        <v/>
      </c>
      <c r="U1532" s="293" t="str">
        <f t="shared" si="333"/>
        <v/>
      </c>
      <c r="V1532" s="293" t="str">
        <f t="shared" si="333"/>
        <v/>
      </c>
      <c r="W1532" s="293" t="str">
        <f t="shared" si="333"/>
        <v/>
      </c>
      <c r="X1532" s="293" t="str">
        <f t="shared" si="333"/>
        <v/>
      </c>
      <c r="Y1532" s="293" t="str">
        <f t="shared" si="333"/>
        <v/>
      </c>
      <c r="Z1532" s="293" t="str">
        <f t="shared" si="335"/>
        <v/>
      </c>
      <c r="AA1532" s="293" t="str">
        <f t="shared" si="335"/>
        <v/>
      </c>
      <c r="AB1532" s="293" t="str">
        <f t="shared" si="335"/>
        <v/>
      </c>
      <c r="AC1532" s="293" t="str">
        <f t="shared" si="335"/>
        <v/>
      </c>
      <c r="AD1532" s="293" t="str">
        <f t="shared" si="335"/>
        <v/>
      </c>
      <c r="AE1532" s="293" t="str">
        <f t="shared" si="335"/>
        <v/>
      </c>
      <c r="AF1532" s="293" t="str">
        <f t="shared" si="335"/>
        <v/>
      </c>
      <c r="AG1532" s="293" t="str">
        <f t="shared" si="335"/>
        <v/>
      </c>
      <c r="AH1532" s="293">
        <f t="shared" si="325"/>
        <v>0</v>
      </c>
      <c r="AI1532" s="292" t="str">
        <f t="shared" si="326"/>
        <v>X</v>
      </c>
    </row>
    <row r="1533" spans="1:35" ht="26.25" x14ac:dyDescent="0.25">
      <c r="A1533"/>
      <c r="B1533">
        <f>TABLA!D1529</f>
        <v>1551</v>
      </c>
      <c r="C1533">
        <f>TABLA!H1529</f>
        <v>8</v>
      </c>
      <c r="D1533" s="165" t="str">
        <f>TABLA!A1529</f>
        <v>F. Ciencias Matemáticas</v>
      </c>
      <c r="E1533" s="284">
        <f>TABLA!BN1529</f>
        <v>0</v>
      </c>
      <c r="F1533" s="293" t="str">
        <f t="shared" si="334"/>
        <v/>
      </c>
      <c r="G1533" s="293" t="str">
        <f t="shared" si="334"/>
        <v/>
      </c>
      <c r="H1533" s="293" t="str">
        <f t="shared" si="334"/>
        <v/>
      </c>
      <c r="I1533" s="293" t="str">
        <f t="shared" si="334"/>
        <v/>
      </c>
      <c r="J1533" s="293" t="str">
        <f t="shared" si="334"/>
        <v/>
      </c>
      <c r="K1533" s="293" t="str">
        <f t="shared" si="334"/>
        <v/>
      </c>
      <c r="L1533" s="293" t="str">
        <f t="shared" si="334"/>
        <v/>
      </c>
      <c r="M1533" s="293" t="str">
        <f t="shared" si="334"/>
        <v/>
      </c>
      <c r="N1533" s="293" t="str">
        <f t="shared" si="334"/>
        <v/>
      </c>
      <c r="O1533" s="293" t="str">
        <f t="shared" si="334"/>
        <v/>
      </c>
      <c r="P1533" s="293" t="str">
        <f t="shared" si="333"/>
        <v/>
      </c>
      <c r="Q1533" s="293" t="str">
        <f t="shared" si="333"/>
        <v/>
      </c>
      <c r="R1533" s="293" t="str">
        <f t="shared" si="333"/>
        <v/>
      </c>
      <c r="S1533" s="293" t="str">
        <f t="shared" si="333"/>
        <v/>
      </c>
      <c r="T1533" s="293" t="str">
        <f t="shared" si="333"/>
        <v/>
      </c>
      <c r="U1533" s="293" t="str">
        <f t="shared" si="333"/>
        <v/>
      </c>
      <c r="V1533" s="293" t="str">
        <f t="shared" si="333"/>
        <v/>
      </c>
      <c r="W1533" s="293" t="str">
        <f t="shared" si="333"/>
        <v/>
      </c>
      <c r="X1533" s="293" t="str">
        <f t="shared" si="333"/>
        <v/>
      </c>
      <c r="Y1533" s="293" t="str">
        <f t="shared" si="333"/>
        <v/>
      </c>
      <c r="Z1533" s="293" t="str">
        <f t="shared" si="335"/>
        <v/>
      </c>
      <c r="AA1533" s="293" t="str">
        <f t="shared" si="335"/>
        <v/>
      </c>
      <c r="AB1533" s="293" t="str">
        <f t="shared" si="335"/>
        <v/>
      </c>
      <c r="AC1533" s="293" t="str">
        <f t="shared" si="335"/>
        <v/>
      </c>
      <c r="AD1533" s="293" t="str">
        <f t="shared" si="335"/>
        <v/>
      </c>
      <c r="AE1533" s="293" t="str">
        <f t="shared" si="335"/>
        <v/>
      </c>
      <c r="AF1533" s="293" t="str">
        <f t="shared" si="335"/>
        <v/>
      </c>
      <c r="AG1533" s="293" t="str">
        <f t="shared" si="335"/>
        <v/>
      </c>
      <c r="AH1533" s="293">
        <f t="shared" si="325"/>
        <v>0</v>
      </c>
      <c r="AI1533" s="292" t="str">
        <f t="shared" si="326"/>
        <v>X</v>
      </c>
    </row>
    <row r="1534" spans="1:35" ht="15.75" x14ac:dyDescent="0.25">
      <c r="A1534"/>
      <c r="B1534">
        <f>TABLA!D1530</f>
        <v>1552</v>
      </c>
      <c r="C1534">
        <f>TABLA!H1530</f>
        <v>0</v>
      </c>
      <c r="D1534" s="284" t="str">
        <f>TABLA!A1530</f>
        <v>N/C</v>
      </c>
      <c r="E1534" s="284">
        <f>TABLA!BN1530</f>
        <v>0</v>
      </c>
      <c r="F1534" s="293" t="str">
        <f t="shared" si="334"/>
        <v/>
      </c>
      <c r="G1534" s="293" t="str">
        <f t="shared" si="334"/>
        <v/>
      </c>
      <c r="H1534" s="293" t="str">
        <f t="shared" si="334"/>
        <v/>
      </c>
      <c r="I1534" s="293" t="str">
        <f t="shared" si="334"/>
        <v/>
      </c>
      <c r="J1534" s="293" t="str">
        <f t="shared" si="334"/>
        <v/>
      </c>
      <c r="K1534" s="293" t="str">
        <f t="shared" si="334"/>
        <v/>
      </c>
      <c r="L1534" s="293" t="str">
        <f t="shared" si="334"/>
        <v/>
      </c>
      <c r="M1534" s="293" t="str">
        <f t="shared" si="334"/>
        <v/>
      </c>
      <c r="N1534" s="293" t="str">
        <f t="shared" si="334"/>
        <v/>
      </c>
      <c r="O1534" s="293" t="str">
        <f t="shared" si="334"/>
        <v/>
      </c>
      <c r="P1534" s="293" t="str">
        <f t="shared" si="333"/>
        <v/>
      </c>
      <c r="Q1534" s="293" t="str">
        <f t="shared" si="333"/>
        <v/>
      </c>
      <c r="R1534" s="293" t="str">
        <f t="shared" si="333"/>
        <v/>
      </c>
      <c r="S1534" s="293" t="str">
        <f t="shared" si="333"/>
        <v/>
      </c>
      <c r="T1534" s="293" t="str">
        <f t="shared" si="333"/>
        <v/>
      </c>
      <c r="U1534" s="293" t="str">
        <f t="shared" si="333"/>
        <v/>
      </c>
      <c r="V1534" s="293" t="str">
        <f t="shared" si="333"/>
        <v/>
      </c>
      <c r="W1534" s="293" t="str">
        <f t="shared" si="333"/>
        <v/>
      </c>
      <c r="X1534" s="293" t="str">
        <f t="shared" si="333"/>
        <v/>
      </c>
      <c r="Y1534" s="293" t="str">
        <f t="shared" si="333"/>
        <v/>
      </c>
      <c r="Z1534" s="293" t="str">
        <f t="shared" si="335"/>
        <v/>
      </c>
      <c r="AA1534" s="293" t="str">
        <f t="shared" si="335"/>
        <v/>
      </c>
      <c r="AB1534" s="293" t="str">
        <f t="shared" si="335"/>
        <v/>
      </c>
      <c r="AC1534" s="293" t="str">
        <f t="shared" si="335"/>
        <v/>
      </c>
      <c r="AD1534" s="293" t="str">
        <f t="shared" si="335"/>
        <v/>
      </c>
      <c r="AE1534" s="293" t="str">
        <f t="shared" si="335"/>
        <v/>
      </c>
      <c r="AF1534" s="293" t="str">
        <f t="shared" si="335"/>
        <v/>
      </c>
      <c r="AG1534" s="293" t="str">
        <f t="shared" si="335"/>
        <v/>
      </c>
      <c r="AH1534" s="293">
        <f t="shared" si="325"/>
        <v>0</v>
      </c>
      <c r="AI1534" s="292" t="str">
        <f t="shared" si="326"/>
        <v>X</v>
      </c>
    </row>
    <row r="1535" spans="1:35" ht="15.75" x14ac:dyDescent="0.25">
      <c r="A1535" s="3"/>
      <c r="B1535">
        <f>TABLA!D1531</f>
        <v>1553</v>
      </c>
      <c r="C1535">
        <f>TABLA!H1531</f>
        <v>11</v>
      </c>
      <c r="D1535" s="284" t="str">
        <f>TABLA!A1531</f>
        <v>F. Derecho</v>
      </c>
      <c r="E1535" s="284">
        <f>TABLA!BN1531</f>
        <v>0</v>
      </c>
      <c r="F1535" s="293" t="str">
        <f t="shared" si="334"/>
        <v/>
      </c>
      <c r="G1535" s="293" t="str">
        <f t="shared" si="334"/>
        <v/>
      </c>
      <c r="H1535" s="293" t="str">
        <f t="shared" si="334"/>
        <v/>
      </c>
      <c r="I1535" s="293" t="str">
        <f t="shared" si="334"/>
        <v/>
      </c>
      <c r="J1535" s="293" t="str">
        <f t="shared" si="334"/>
        <v/>
      </c>
      <c r="K1535" s="293" t="str">
        <f t="shared" si="334"/>
        <v/>
      </c>
      <c r="L1535" s="293" t="str">
        <f t="shared" si="334"/>
        <v/>
      </c>
      <c r="M1535" s="293" t="str">
        <f t="shared" si="334"/>
        <v/>
      </c>
      <c r="N1535" s="293" t="str">
        <f t="shared" si="334"/>
        <v/>
      </c>
      <c r="O1535" s="293" t="str">
        <f t="shared" si="334"/>
        <v/>
      </c>
      <c r="P1535" s="293" t="str">
        <f t="shared" si="333"/>
        <v/>
      </c>
      <c r="Q1535" s="293" t="str">
        <f t="shared" si="333"/>
        <v/>
      </c>
      <c r="R1535" s="293" t="str">
        <f t="shared" si="333"/>
        <v/>
      </c>
      <c r="S1535" s="293" t="str">
        <f t="shared" si="333"/>
        <v/>
      </c>
      <c r="T1535" s="293" t="str">
        <f t="shared" si="333"/>
        <v/>
      </c>
      <c r="U1535" s="293" t="str">
        <f t="shared" si="333"/>
        <v/>
      </c>
      <c r="V1535" s="293" t="str">
        <f t="shared" si="333"/>
        <v/>
      </c>
      <c r="W1535" s="293" t="str">
        <f t="shared" si="333"/>
        <v/>
      </c>
      <c r="X1535" s="293" t="str">
        <f t="shared" si="333"/>
        <v/>
      </c>
      <c r="Y1535" s="293" t="str">
        <f t="shared" si="333"/>
        <v/>
      </c>
      <c r="Z1535" s="293" t="str">
        <f t="shared" si="335"/>
        <v/>
      </c>
      <c r="AA1535" s="293" t="str">
        <f t="shared" si="335"/>
        <v/>
      </c>
      <c r="AB1535" s="293" t="str">
        <f t="shared" si="335"/>
        <v/>
      </c>
      <c r="AC1535" s="293" t="str">
        <f t="shared" si="335"/>
        <v/>
      </c>
      <c r="AD1535" s="293" t="str">
        <f t="shared" si="335"/>
        <v/>
      </c>
      <c r="AE1535" s="293" t="str">
        <f t="shared" si="335"/>
        <v/>
      </c>
      <c r="AF1535" s="293" t="str">
        <f t="shared" si="335"/>
        <v/>
      </c>
      <c r="AG1535" s="293" t="str">
        <f t="shared" si="335"/>
        <v/>
      </c>
      <c r="AH1535" s="293">
        <f t="shared" si="325"/>
        <v>0</v>
      </c>
      <c r="AI1535" s="292" t="str">
        <f t="shared" si="326"/>
        <v>X</v>
      </c>
    </row>
    <row r="1536" spans="1:35" ht="39" x14ac:dyDescent="0.25">
      <c r="A1536"/>
      <c r="B1536">
        <f>TABLA!D1532</f>
        <v>1554</v>
      </c>
      <c r="C1536">
        <f>TABLA!H1532</f>
        <v>5</v>
      </c>
      <c r="D1536" s="165" t="str">
        <f>TABLA!A1532</f>
        <v>F. Ciencias Económicas y Empresariales</v>
      </c>
      <c r="E1536" s="284">
        <f>TABLA!BN1532</f>
        <v>0</v>
      </c>
      <c r="F1536" s="293" t="str">
        <f t="shared" si="334"/>
        <v/>
      </c>
      <c r="G1536" s="293" t="str">
        <f t="shared" si="334"/>
        <v/>
      </c>
      <c r="H1536" s="293" t="str">
        <f t="shared" si="334"/>
        <v/>
      </c>
      <c r="I1536" s="293" t="str">
        <f t="shared" si="334"/>
        <v/>
      </c>
      <c r="J1536" s="293" t="str">
        <f t="shared" si="334"/>
        <v/>
      </c>
      <c r="K1536" s="293" t="str">
        <f t="shared" si="334"/>
        <v/>
      </c>
      <c r="L1536" s="293" t="str">
        <f t="shared" si="334"/>
        <v/>
      </c>
      <c r="M1536" s="293" t="str">
        <f t="shared" si="334"/>
        <v/>
      </c>
      <c r="N1536" s="293" t="str">
        <f t="shared" si="334"/>
        <v/>
      </c>
      <c r="O1536" s="293" t="str">
        <f t="shared" si="334"/>
        <v/>
      </c>
      <c r="P1536" s="293" t="str">
        <f t="shared" si="333"/>
        <v/>
      </c>
      <c r="Q1536" s="293" t="str">
        <f t="shared" si="333"/>
        <v/>
      </c>
      <c r="R1536" s="293" t="str">
        <f t="shared" si="333"/>
        <v/>
      </c>
      <c r="S1536" s="293" t="str">
        <f t="shared" si="333"/>
        <v/>
      </c>
      <c r="T1536" s="293" t="str">
        <f t="shared" si="333"/>
        <v/>
      </c>
      <c r="U1536" s="293" t="str">
        <f t="shared" si="333"/>
        <v/>
      </c>
      <c r="V1536" s="293" t="str">
        <f t="shared" si="333"/>
        <v/>
      </c>
      <c r="W1536" s="293" t="str">
        <f t="shared" si="333"/>
        <v/>
      </c>
      <c r="X1536" s="293" t="str">
        <f t="shared" si="333"/>
        <v/>
      </c>
      <c r="Y1536" s="293" t="str">
        <f t="shared" si="333"/>
        <v/>
      </c>
      <c r="Z1536" s="293" t="str">
        <f t="shared" si="335"/>
        <v/>
      </c>
      <c r="AA1536" s="293" t="str">
        <f t="shared" si="335"/>
        <v/>
      </c>
      <c r="AB1536" s="293" t="str">
        <f t="shared" si="335"/>
        <v/>
      </c>
      <c r="AC1536" s="293" t="str">
        <f t="shared" si="335"/>
        <v/>
      </c>
      <c r="AD1536" s="293" t="str">
        <f t="shared" si="335"/>
        <v/>
      </c>
      <c r="AE1536" s="293" t="str">
        <f t="shared" si="335"/>
        <v/>
      </c>
      <c r="AF1536" s="293" t="str">
        <f t="shared" si="335"/>
        <v/>
      </c>
      <c r="AG1536" s="293" t="str">
        <f t="shared" si="335"/>
        <v/>
      </c>
      <c r="AH1536" s="293">
        <f t="shared" si="325"/>
        <v>0</v>
      </c>
      <c r="AI1536" s="292" t="str">
        <f t="shared" si="326"/>
        <v>X</v>
      </c>
    </row>
    <row r="1537" spans="1:35" ht="15.75" x14ac:dyDescent="0.25">
      <c r="A1537"/>
      <c r="B1537">
        <f>TABLA!D1533</f>
        <v>1555</v>
      </c>
      <c r="C1537">
        <f>TABLA!H1533</f>
        <v>0</v>
      </c>
      <c r="D1537" s="165" t="str">
        <f>TABLA!A1533</f>
        <v>N/C</v>
      </c>
      <c r="E1537" s="284">
        <f>TABLA!BN1533</f>
        <v>0</v>
      </c>
      <c r="F1537" s="293" t="str">
        <f t="shared" si="334"/>
        <v/>
      </c>
      <c r="G1537" s="293" t="str">
        <f t="shared" si="334"/>
        <v/>
      </c>
      <c r="H1537" s="293" t="str">
        <f t="shared" si="334"/>
        <v/>
      </c>
      <c r="I1537" s="293" t="str">
        <f t="shared" si="334"/>
        <v/>
      </c>
      <c r="J1537" s="293" t="str">
        <f t="shared" si="334"/>
        <v/>
      </c>
      <c r="K1537" s="293" t="str">
        <f t="shared" si="334"/>
        <v/>
      </c>
      <c r="L1537" s="293" t="str">
        <f t="shared" si="334"/>
        <v/>
      </c>
      <c r="M1537" s="293" t="str">
        <f t="shared" si="334"/>
        <v/>
      </c>
      <c r="N1537" s="293" t="str">
        <f t="shared" si="334"/>
        <v/>
      </c>
      <c r="O1537" s="293" t="str">
        <f t="shared" si="334"/>
        <v/>
      </c>
      <c r="P1537" s="293" t="str">
        <f t="shared" si="333"/>
        <v/>
      </c>
      <c r="Q1537" s="293" t="str">
        <f t="shared" si="333"/>
        <v/>
      </c>
      <c r="R1537" s="293" t="str">
        <f t="shared" si="333"/>
        <v/>
      </c>
      <c r="S1537" s="293" t="str">
        <f t="shared" si="333"/>
        <v/>
      </c>
      <c r="T1537" s="293" t="str">
        <f t="shared" si="333"/>
        <v/>
      </c>
      <c r="U1537" s="293" t="str">
        <f t="shared" si="333"/>
        <v/>
      </c>
      <c r="V1537" s="293" t="str">
        <f t="shared" si="333"/>
        <v/>
      </c>
      <c r="W1537" s="293" t="str">
        <f t="shared" si="333"/>
        <v/>
      </c>
      <c r="X1537" s="293" t="str">
        <f t="shared" si="333"/>
        <v/>
      </c>
      <c r="Y1537" s="293" t="str">
        <f t="shared" si="333"/>
        <v/>
      </c>
      <c r="Z1537" s="293" t="str">
        <f t="shared" si="335"/>
        <v/>
      </c>
      <c r="AA1537" s="293" t="str">
        <f t="shared" si="335"/>
        <v/>
      </c>
      <c r="AB1537" s="293" t="str">
        <f t="shared" si="335"/>
        <v/>
      </c>
      <c r="AC1537" s="293" t="str">
        <f t="shared" si="335"/>
        <v/>
      </c>
      <c r="AD1537" s="293" t="str">
        <f t="shared" si="335"/>
        <v/>
      </c>
      <c r="AE1537" s="293" t="str">
        <f t="shared" si="335"/>
        <v/>
      </c>
      <c r="AF1537" s="293" t="str">
        <f t="shared" si="335"/>
        <v/>
      </c>
      <c r="AG1537" s="293" t="str">
        <f t="shared" si="335"/>
        <v/>
      </c>
      <c r="AH1537" s="293">
        <f t="shared" si="325"/>
        <v>0</v>
      </c>
      <c r="AI1537" s="292" t="str">
        <f t="shared" si="326"/>
        <v>X</v>
      </c>
    </row>
    <row r="1538" spans="1:35" ht="15.75" x14ac:dyDescent="0.25">
      <c r="A1538" s="3"/>
      <c r="B1538">
        <f>TABLA!D1534</f>
        <v>1556</v>
      </c>
      <c r="C1538">
        <f>TABLA!H1534</f>
        <v>20</v>
      </c>
      <c r="D1538" s="165" t="str">
        <f>TABLA!A1534</f>
        <v>F. Psicología</v>
      </c>
      <c r="E1538" s="284" t="str">
        <f>TABLA!BN1534</f>
        <v>No he asistido a ningún curso de formación de usuarios porque no me interesa.&lt;br&gt;&lt;br&gt;Todo bien.</v>
      </c>
      <c r="F1538" s="293" t="str">
        <f t="shared" si="334"/>
        <v/>
      </c>
      <c r="G1538" s="293" t="str">
        <f t="shared" si="334"/>
        <v/>
      </c>
      <c r="H1538" s="293" t="str">
        <f t="shared" si="334"/>
        <v/>
      </c>
      <c r="I1538" s="293" t="str">
        <f t="shared" si="334"/>
        <v/>
      </c>
      <c r="J1538" s="293" t="str">
        <f t="shared" si="334"/>
        <v/>
      </c>
      <c r="K1538" s="293" t="str">
        <f t="shared" si="334"/>
        <v/>
      </c>
      <c r="L1538" s="293" t="str">
        <f t="shared" si="334"/>
        <v/>
      </c>
      <c r="M1538" s="293" t="str">
        <f t="shared" si="334"/>
        <v/>
      </c>
      <c r="N1538" s="293" t="str">
        <f t="shared" si="334"/>
        <v/>
      </c>
      <c r="O1538" s="293" t="str">
        <f t="shared" si="334"/>
        <v/>
      </c>
      <c r="P1538" s="293" t="str">
        <f t="shared" si="334"/>
        <v/>
      </c>
      <c r="Q1538" s="293" t="str">
        <f t="shared" si="334"/>
        <v/>
      </c>
      <c r="R1538" s="293" t="str">
        <f t="shared" si="334"/>
        <v/>
      </c>
      <c r="S1538" s="293" t="str">
        <f t="shared" si="334"/>
        <v/>
      </c>
      <c r="T1538" s="293" t="str">
        <f t="shared" si="334"/>
        <v/>
      </c>
      <c r="U1538" s="293" t="str">
        <f t="shared" si="334"/>
        <v/>
      </c>
      <c r="V1538" s="293" t="str">
        <f t="shared" ref="P1538:AE1553" si="336">IFERROR((IF(FIND(V$1,$E1538,1)&gt;0,"x")),"")</f>
        <v/>
      </c>
      <c r="W1538" s="293" t="str">
        <f t="shared" si="336"/>
        <v/>
      </c>
      <c r="X1538" s="293" t="str">
        <f t="shared" si="336"/>
        <v/>
      </c>
      <c r="Y1538" s="293" t="str">
        <f t="shared" si="336"/>
        <v/>
      </c>
      <c r="Z1538" s="293" t="str">
        <f t="shared" si="335"/>
        <v/>
      </c>
      <c r="AA1538" s="293" t="str">
        <f t="shared" si="335"/>
        <v/>
      </c>
      <c r="AB1538" s="293" t="str">
        <f t="shared" si="335"/>
        <v/>
      </c>
      <c r="AC1538" s="293" t="str">
        <f t="shared" si="335"/>
        <v/>
      </c>
      <c r="AD1538" s="293" t="str">
        <f t="shared" si="335"/>
        <v/>
      </c>
      <c r="AE1538" s="293" t="str">
        <f t="shared" si="335"/>
        <v/>
      </c>
      <c r="AF1538" s="293" t="str">
        <f t="shared" si="335"/>
        <v/>
      </c>
      <c r="AG1538" s="293" t="str">
        <f t="shared" si="335"/>
        <v/>
      </c>
      <c r="AH1538" s="293">
        <f t="shared" si="325"/>
        <v>0</v>
      </c>
      <c r="AI1538" s="292">
        <f t="shared" si="326"/>
        <v>1</v>
      </c>
    </row>
    <row r="1539" spans="1:35" ht="51" x14ac:dyDescent="0.25">
      <c r="A1539"/>
      <c r="B1539">
        <f>TABLA!D1535</f>
        <v>1557</v>
      </c>
      <c r="C1539">
        <f>TABLA!H1535</f>
        <v>0</v>
      </c>
      <c r="D1539" s="165" t="str">
        <f>TABLA!A1535</f>
        <v>N/C</v>
      </c>
      <c r="E1539" s="284" t="str">
        <f>TABLA!BN1535</f>
        <v>Se podría mejorar o renovar las instalaciones de los baños.&lt;br&gt;Es necesario probar un ampliación del horario de la biblioteca de la facultad de económicas, en su horario habitual debería permanecer hasta las 9pm y en épocas de exámenes abrir también los fines de semana (por ejemplo).&lt;br&gt;El trato del personal es bueno, siempre te atienden y ayudan. Gracias!&lt;br&gt;</v>
      </c>
      <c r="F1539" s="293" t="str">
        <f t="shared" ref="F1539:U1554" si="337">IFERROR((IF(FIND(F$1,$E1539,1)&gt;0,"x")),"")</f>
        <v/>
      </c>
      <c r="G1539" s="293" t="str">
        <f t="shared" si="337"/>
        <v/>
      </c>
      <c r="H1539" s="293" t="str">
        <f t="shared" si="337"/>
        <v/>
      </c>
      <c r="I1539" s="293" t="str">
        <f t="shared" si="337"/>
        <v/>
      </c>
      <c r="J1539" s="293" t="str">
        <f t="shared" si="337"/>
        <v/>
      </c>
      <c r="K1539" s="293" t="str">
        <f t="shared" si="337"/>
        <v/>
      </c>
      <c r="L1539" s="293" t="str">
        <f t="shared" si="337"/>
        <v/>
      </c>
      <c r="M1539" s="293" t="str">
        <f t="shared" si="337"/>
        <v/>
      </c>
      <c r="N1539" s="293" t="str">
        <f t="shared" si="337"/>
        <v/>
      </c>
      <c r="O1539" s="293" t="str">
        <f t="shared" si="337"/>
        <v/>
      </c>
      <c r="P1539" s="293" t="str">
        <f t="shared" si="336"/>
        <v>x</v>
      </c>
      <c r="Q1539" s="293" t="str">
        <f t="shared" si="336"/>
        <v/>
      </c>
      <c r="R1539" s="293" t="str">
        <f t="shared" si="336"/>
        <v/>
      </c>
      <c r="S1539" s="293" t="str">
        <f t="shared" si="336"/>
        <v/>
      </c>
      <c r="T1539" s="293" t="str">
        <f t="shared" si="336"/>
        <v/>
      </c>
      <c r="U1539" s="293" t="str">
        <f t="shared" si="336"/>
        <v/>
      </c>
      <c r="V1539" s="293" t="str">
        <f t="shared" si="336"/>
        <v/>
      </c>
      <c r="W1539" s="293" t="str">
        <f t="shared" si="336"/>
        <v/>
      </c>
      <c r="X1539" s="293" t="str">
        <f t="shared" si="336"/>
        <v/>
      </c>
      <c r="Y1539" s="293" t="str">
        <f t="shared" si="336"/>
        <v/>
      </c>
      <c r="Z1539" s="293" t="str">
        <f t="shared" si="336"/>
        <v/>
      </c>
      <c r="AA1539" s="293" t="str">
        <f t="shared" si="336"/>
        <v>x</v>
      </c>
      <c r="AB1539" s="293" t="str">
        <f t="shared" si="336"/>
        <v/>
      </c>
      <c r="AC1539" s="293" t="str">
        <f t="shared" si="336"/>
        <v/>
      </c>
      <c r="AD1539" s="293" t="str">
        <f t="shared" si="336"/>
        <v/>
      </c>
      <c r="AE1539" s="293" t="str">
        <f t="shared" si="336"/>
        <v/>
      </c>
      <c r="AF1539" s="293" t="str">
        <f t="shared" ref="Z1539:AG1554" si="338">IFERROR((IF(FIND(AF$1,$E1539,1)&gt;0,"x")),"")</f>
        <v/>
      </c>
      <c r="AG1539" s="293" t="str">
        <f t="shared" si="338"/>
        <v/>
      </c>
      <c r="AH1539" s="293">
        <f t="shared" si="325"/>
        <v>2</v>
      </c>
      <c r="AI1539" s="292">
        <f t="shared" si="326"/>
        <v>1</v>
      </c>
    </row>
    <row r="1540" spans="1:35" ht="15.75" x14ac:dyDescent="0.25">
      <c r="A1540"/>
      <c r="B1540">
        <f>TABLA!D1536</f>
        <v>1558</v>
      </c>
      <c r="C1540">
        <f>TABLA!H1536</f>
        <v>1</v>
      </c>
      <c r="D1540" s="165" t="str">
        <f>TABLA!A1536</f>
        <v>F. Bellas Artes</v>
      </c>
      <c r="E1540" s="284">
        <f>TABLA!BN1536</f>
        <v>0</v>
      </c>
      <c r="F1540" s="293" t="str">
        <f t="shared" si="337"/>
        <v/>
      </c>
      <c r="G1540" s="293" t="str">
        <f t="shared" si="337"/>
        <v/>
      </c>
      <c r="H1540" s="293" t="str">
        <f t="shared" si="337"/>
        <v/>
      </c>
      <c r="I1540" s="293" t="str">
        <f t="shared" si="337"/>
        <v/>
      </c>
      <c r="J1540" s="293" t="str">
        <f t="shared" si="337"/>
        <v/>
      </c>
      <c r="K1540" s="293" t="str">
        <f t="shared" si="337"/>
        <v/>
      </c>
      <c r="L1540" s="293" t="str">
        <f t="shared" si="337"/>
        <v/>
      </c>
      <c r="M1540" s="293" t="str">
        <f t="shared" si="337"/>
        <v/>
      </c>
      <c r="N1540" s="293" t="str">
        <f t="shared" si="337"/>
        <v/>
      </c>
      <c r="O1540" s="293" t="str">
        <f t="shared" si="337"/>
        <v/>
      </c>
      <c r="P1540" s="293" t="str">
        <f t="shared" si="336"/>
        <v/>
      </c>
      <c r="Q1540" s="293" t="str">
        <f t="shared" si="336"/>
        <v/>
      </c>
      <c r="R1540" s="293" t="str">
        <f t="shared" si="336"/>
        <v/>
      </c>
      <c r="S1540" s="293" t="str">
        <f t="shared" si="336"/>
        <v/>
      </c>
      <c r="T1540" s="293" t="str">
        <f t="shared" si="336"/>
        <v/>
      </c>
      <c r="U1540" s="293" t="str">
        <f t="shared" si="336"/>
        <v/>
      </c>
      <c r="V1540" s="293" t="str">
        <f t="shared" si="336"/>
        <v/>
      </c>
      <c r="W1540" s="293" t="str">
        <f t="shared" si="336"/>
        <v/>
      </c>
      <c r="X1540" s="293" t="str">
        <f t="shared" si="336"/>
        <v/>
      </c>
      <c r="Y1540" s="293" t="str">
        <f t="shared" si="336"/>
        <v/>
      </c>
      <c r="Z1540" s="293" t="str">
        <f t="shared" si="336"/>
        <v/>
      </c>
      <c r="AA1540" s="293" t="str">
        <f t="shared" si="336"/>
        <v/>
      </c>
      <c r="AB1540" s="293" t="str">
        <f t="shared" si="336"/>
        <v/>
      </c>
      <c r="AC1540" s="293" t="str">
        <f t="shared" si="336"/>
        <v/>
      </c>
      <c r="AD1540" s="293" t="str">
        <f t="shared" si="336"/>
        <v/>
      </c>
      <c r="AE1540" s="293" t="str">
        <f t="shared" si="336"/>
        <v/>
      </c>
      <c r="AF1540" s="293" t="str">
        <f t="shared" si="338"/>
        <v/>
      </c>
      <c r="AG1540" s="293" t="str">
        <f t="shared" si="338"/>
        <v/>
      </c>
      <c r="AH1540" s="293">
        <f t="shared" ref="AH1540:AH1603" si="339">COUNTIF(F1540:AG1540,"x")</f>
        <v>0</v>
      </c>
      <c r="AI1540" s="292" t="str">
        <f t="shared" ref="AI1540:AI1603" si="340">IF(E1540=0,"X",1)</f>
        <v>X</v>
      </c>
    </row>
    <row r="1541" spans="1:35" ht="38.25" x14ac:dyDescent="0.25">
      <c r="A1541"/>
      <c r="B1541">
        <f>TABLA!D1537</f>
        <v>1559</v>
      </c>
      <c r="C1541">
        <f>TABLA!H1537</f>
        <v>22</v>
      </c>
      <c r="D1541" s="284" t="str">
        <f>TABLA!A1537</f>
        <v>F. Enfermería, Fisioterapia y Podología</v>
      </c>
      <c r="E1541" s="284">
        <f>TABLA!BN1537</f>
        <v>0</v>
      </c>
      <c r="F1541" s="293" t="str">
        <f t="shared" si="337"/>
        <v/>
      </c>
      <c r="G1541" s="293" t="str">
        <f t="shared" si="337"/>
        <v/>
      </c>
      <c r="H1541" s="293" t="str">
        <f t="shared" si="337"/>
        <v/>
      </c>
      <c r="I1541" s="293" t="str">
        <f t="shared" si="337"/>
        <v/>
      </c>
      <c r="J1541" s="293" t="str">
        <f t="shared" si="337"/>
        <v/>
      </c>
      <c r="K1541" s="293" t="str">
        <f t="shared" si="337"/>
        <v/>
      </c>
      <c r="L1541" s="293" t="str">
        <f t="shared" si="337"/>
        <v/>
      </c>
      <c r="M1541" s="293" t="str">
        <f t="shared" si="337"/>
        <v/>
      </c>
      <c r="N1541" s="293" t="str">
        <f t="shared" si="337"/>
        <v/>
      </c>
      <c r="O1541" s="293" t="str">
        <f t="shared" si="337"/>
        <v/>
      </c>
      <c r="P1541" s="293" t="str">
        <f t="shared" si="336"/>
        <v/>
      </c>
      <c r="Q1541" s="293" t="str">
        <f t="shared" si="336"/>
        <v/>
      </c>
      <c r="R1541" s="293" t="str">
        <f t="shared" si="336"/>
        <v/>
      </c>
      <c r="S1541" s="293" t="str">
        <f t="shared" si="336"/>
        <v/>
      </c>
      <c r="T1541" s="293" t="str">
        <f t="shared" si="336"/>
        <v/>
      </c>
      <c r="U1541" s="293" t="str">
        <f t="shared" si="336"/>
        <v/>
      </c>
      <c r="V1541" s="293" t="str">
        <f t="shared" si="336"/>
        <v/>
      </c>
      <c r="W1541" s="293" t="str">
        <f t="shared" si="336"/>
        <v/>
      </c>
      <c r="X1541" s="293" t="str">
        <f t="shared" si="336"/>
        <v/>
      </c>
      <c r="Y1541" s="293" t="str">
        <f t="shared" si="336"/>
        <v/>
      </c>
      <c r="Z1541" s="293" t="str">
        <f t="shared" si="338"/>
        <v/>
      </c>
      <c r="AA1541" s="293" t="str">
        <f t="shared" si="338"/>
        <v/>
      </c>
      <c r="AB1541" s="293" t="str">
        <f t="shared" si="338"/>
        <v/>
      </c>
      <c r="AC1541" s="293" t="str">
        <f t="shared" si="338"/>
        <v/>
      </c>
      <c r="AD1541" s="293" t="str">
        <f t="shared" si="338"/>
        <v/>
      </c>
      <c r="AE1541" s="293" t="str">
        <f t="shared" si="338"/>
        <v/>
      </c>
      <c r="AF1541" s="293" t="str">
        <f t="shared" si="338"/>
        <v/>
      </c>
      <c r="AG1541" s="293" t="str">
        <f t="shared" si="338"/>
        <v/>
      </c>
      <c r="AH1541" s="293">
        <f t="shared" si="339"/>
        <v>0</v>
      </c>
      <c r="AI1541" s="292" t="str">
        <f t="shared" si="340"/>
        <v>X</v>
      </c>
    </row>
    <row r="1542" spans="1:35" ht="26.25" x14ac:dyDescent="0.25">
      <c r="A1542"/>
      <c r="B1542">
        <f>TABLA!D1538</f>
        <v>1560</v>
      </c>
      <c r="C1542">
        <f>TABLA!H1538</f>
        <v>6</v>
      </c>
      <c r="D1542" s="165" t="str">
        <f>TABLA!A1538</f>
        <v>F. Ciencias Físicas</v>
      </c>
      <c r="E1542" s="284">
        <f>TABLA!BN1538</f>
        <v>0</v>
      </c>
      <c r="F1542" s="293" t="str">
        <f t="shared" si="337"/>
        <v/>
      </c>
      <c r="G1542" s="293" t="str">
        <f t="shared" si="337"/>
        <v/>
      </c>
      <c r="H1542" s="293" t="str">
        <f t="shared" si="337"/>
        <v/>
      </c>
      <c r="I1542" s="293" t="str">
        <f t="shared" si="337"/>
        <v/>
      </c>
      <c r="J1542" s="293" t="str">
        <f t="shared" si="337"/>
        <v/>
      </c>
      <c r="K1542" s="293" t="str">
        <f t="shared" si="337"/>
        <v/>
      </c>
      <c r="L1542" s="293" t="str">
        <f t="shared" si="337"/>
        <v/>
      </c>
      <c r="M1542" s="293" t="str">
        <f t="shared" si="337"/>
        <v/>
      </c>
      <c r="N1542" s="293" t="str">
        <f t="shared" si="337"/>
        <v/>
      </c>
      <c r="O1542" s="293" t="str">
        <f t="shared" si="337"/>
        <v/>
      </c>
      <c r="P1542" s="293" t="str">
        <f t="shared" si="336"/>
        <v/>
      </c>
      <c r="Q1542" s="293" t="str">
        <f t="shared" si="336"/>
        <v/>
      </c>
      <c r="R1542" s="293" t="str">
        <f t="shared" si="336"/>
        <v/>
      </c>
      <c r="S1542" s="293" t="str">
        <f t="shared" si="336"/>
        <v/>
      </c>
      <c r="T1542" s="293" t="str">
        <f t="shared" si="336"/>
        <v/>
      </c>
      <c r="U1542" s="293" t="str">
        <f t="shared" si="336"/>
        <v/>
      </c>
      <c r="V1542" s="293" t="str">
        <f t="shared" si="336"/>
        <v/>
      </c>
      <c r="W1542" s="293" t="str">
        <f t="shared" si="336"/>
        <v/>
      </c>
      <c r="X1542" s="293" t="str">
        <f t="shared" si="336"/>
        <v/>
      </c>
      <c r="Y1542" s="293" t="str">
        <f t="shared" si="336"/>
        <v/>
      </c>
      <c r="Z1542" s="293" t="str">
        <f t="shared" si="338"/>
        <v/>
      </c>
      <c r="AA1542" s="293" t="str">
        <f t="shared" si="338"/>
        <v/>
      </c>
      <c r="AB1542" s="293" t="str">
        <f t="shared" si="338"/>
        <v/>
      </c>
      <c r="AC1542" s="293" t="str">
        <f t="shared" si="338"/>
        <v/>
      </c>
      <c r="AD1542" s="293" t="str">
        <f t="shared" si="338"/>
        <v/>
      </c>
      <c r="AE1542" s="293" t="str">
        <f t="shared" si="338"/>
        <v/>
      </c>
      <c r="AF1542" s="293" t="str">
        <f t="shared" si="338"/>
        <v/>
      </c>
      <c r="AG1542" s="293" t="str">
        <f t="shared" si="338"/>
        <v/>
      </c>
      <c r="AH1542" s="293">
        <f t="shared" si="339"/>
        <v>0</v>
      </c>
      <c r="AI1542" s="292" t="str">
        <f t="shared" si="340"/>
        <v>X</v>
      </c>
    </row>
    <row r="1543" spans="1:35" ht="15.75" x14ac:dyDescent="0.25">
      <c r="A1543"/>
      <c r="B1543">
        <f>TABLA!D1539</f>
        <v>1561</v>
      </c>
      <c r="C1543">
        <f>TABLA!H1539</f>
        <v>11</v>
      </c>
      <c r="D1543" s="165" t="str">
        <f>TABLA!A1539</f>
        <v>F. Derecho</v>
      </c>
      <c r="E1543" s="284">
        <f>TABLA!BN1539</f>
        <v>0</v>
      </c>
      <c r="F1543" s="293" t="str">
        <f t="shared" si="337"/>
        <v/>
      </c>
      <c r="G1543" s="293" t="str">
        <f t="shared" si="337"/>
        <v/>
      </c>
      <c r="H1543" s="293" t="str">
        <f t="shared" si="337"/>
        <v/>
      </c>
      <c r="I1543" s="293" t="str">
        <f t="shared" si="337"/>
        <v/>
      </c>
      <c r="J1543" s="293" t="str">
        <f t="shared" si="337"/>
        <v/>
      </c>
      <c r="K1543" s="293" t="str">
        <f t="shared" si="337"/>
        <v/>
      </c>
      <c r="L1543" s="293" t="str">
        <f t="shared" si="337"/>
        <v/>
      </c>
      <c r="M1543" s="293" t="str">
        <f t="shared" si="337"/>
        <v/>
      </c>
      <c r="N1543" s="293" t="str">
        <f t="shared" si="337"/>
        <v/>
      </c>
      <c r="O1543" s="293" t="str">
        <f t="shared" si="337"/>
        <v/>
      </c>
      <c r="P1543" s="293" t="str">
        <f t="shared" si="336"/>
        <v/>
      </c>
      <c r="Q1543" s="293" t="str">
        <f t="shared" si="336"/>
        <v/>
      </c>
      <c r="R1543" s="293" t="str">
        <f t="shared" si="336"/>
        <v/>
      </c>
      <c r="S1543" s="293" t="str">
        <f t="shared" si="336"/>
        <v/>
      </c>
      <c r="T1543" s="293" t="str">
        <f t="shared" si="336"/>
        <v/>
      </c>
      <c r="U1543" s="293" t="str">
        <f t="shared" si="336"/>
        <v/>
      </c>
      <c r="V1543" s="293" t="str">
        <f t="shared" si="336"/>
        <v/>
      </c>
      <c r="W1543" s="293" t="str">
        <f t="shared" si="336"/>
        <v/>
      </c>
      <c r="X1543" s="293" t="str">
        <f t="shared" si="336"/>
        <v/>
      </c>
      <c r="Y1543" s="293" t="str">
        <f t="shared" si="336"/>
        <v/>
      </c>
      <c r="Z1543" s="293" t="str">
        <f t="shared" si="338"/>
        <v/>
      </c>
      <c r="AA1543" s="293" t="str">
        <f t="shared" si="338"/>
        <v/>
      </c>
      <c r="AB1543" s="293" t="str">
        <f t="shared" si="338"/>
        <v/>
      </c>
      <c r="AC1543" s="293" t="str">
        <f t="shared" si="338"/>
        <v/>
      </c>
      <c r="AD1543" s="293" t="str">
        <f t="shared" si="338"/>
        <v/>
      </c>
      <c r="AE1543" s="293" t="str">
        <f t="shared" si="338"/>
        <v/>
      </c>
      <c r="AF1543" s="293" t="str">
        <f t="shared" si="338"/>
        <v/>
      </c>
      <c r="AG1543" s="293" t="str">
        <f t="shared" si="338"/>
        <v/>
      </c>
      <c r="AH1543" s="293">
        <f t="shared" si="339"/>
        <v>0</v>
      </c>
      <c r="AI1543" s="292" t="str">
        <f t="shared" si="340"/>
        <v>X</v>
      </c>
    </row>
    <row r="1544" spans="1:35" ht="15.75" x14ac:dyDescent="0.25">
      <c r="A1544" s="3"/>
      <c r="B1544">
        <f>TABLA!D1540</f>
        <v>1562</v>
      </c>
      <c r="C1544">
        <f>TABLA!H1540</f>
        <v>21</v>
      </c>
      <c r="D1544" s="165" t="str">
        <f>TABLA!A1540</f>
        <v>F. Veterinaria</v>
      </c>
      <c r="E1544" s="284">
        <f>TABLA!BN1540</f>
        <v>0</v>
      </c>
      <c r="F1544" s="293" t="str">
        <f t="shared" si="337"/>
        <v/>
      </c>
      <c r="G1544" s="293" t="str">
        <f t="shared" si="337"/>
        <v/>
      </c>
      <c r="H1544" s="293" t="str">
        <f t="shared" si="337"/>
        <v/>
      </c>
      <c r="I1544" s="293" t="str">
        <f t="shared" si="337"/>
        <v/>
      </c>
      <c r="J1544" s="293" t="str">
        <f t="shared" si="337"/>
        <v/>
      </c>
      <c r="K1544" s="293" t="str">
        <f t="shared" si="337"/>
        <v/>
      </c>
      <c r="L1544" s="293" t="str">
        <f t="shared" si="337"/>
        <v/>
      </c>
      <c r="M1544" s="293" t="str">
        <f t="shared" si="337"/>
        <v/>
      </c>
      <c r="N1544" s="293" t="str">
        <f t="shared" si="337"/>
        <v/>
      </c>
      <c r="O1544" s="293" t="str">
        <f t="shared" si="337"/>
        <v/>
      </c>
      <c r="P1544" s="293" t="str">
        <f t="shared" si="336"/>
        <v/>
      </c>
      <c r="Q1544" s="293" t="str">
        <f t="shared" si="336"/>
        <v/>
      </c>
      <c r="R1544" s="293" t="str">
        <f t="shared" si="336"/>
        <v/>
      </c>
      <c r="S1544" s="293" t="str">
        <f t="shared" si="336"/>
        <v/>
      </c>
      <c r="T1544" s="293" t="str">
        <f t="shared" si="336"/>
        <v/>
      </c>
      <c r="U1544" s="293" t="str">
        <f t="shared" si="336"/>
        <v/>
      </c>
      <c r="V1544" s="293" t="str">
        <f t="shared" si="336"/>
        <v/>
      </c>
      <c r="W1544" s="293" t="str">
        <f t="shared" si="336"/>
        <v/>
      </c>
      <c r="X1544" s="293" t="str">
        <f t="shared" si="336"/>
        <v/>
      </c>
      <c r="Y1544" s="293" t="str">
        <f t="shared" si="336"/>
        <v/>
      </c>
      <c r="Z1544" s="293" t="str">
        <f t="shared" si="338"/>
        <v/>
      </c>
      <c r="AA1544" s="293" t="str">
        <f t="shared" si="338"/>
        <v/>
      </c>
      <c r="AB1544" s="293" t="str">
        <f t="shared" si="338"/>
        <v/>
      </c>
      <c r="AC1544" s="293" t="str">
        <f t="shared" si="338"/>
        <v/>
      </c>
      <c r="AD1544" s="293" t="str">
        <f t="shared" si="338"/>
        <v/>
      </c>
      <c r="AE1544" s="293" t="str">
        <f t="shared" si="338"/>
        <v/>
      </c>
      <c r="AF1544" s="293" t="str">
        <f t="shared" si="338"/>
        <v/>
      </c>
      <c r="AG1544" s="293" t="str">
        <f t="shared" si="338"/>
        <v/>
      </c>
      <c r="AH1544" s="293">
        <f t="shared" si="339"/>
        <v>0</v>
      </c>
      <c r="AI1544" s="292" t="str">
        <f t="shared" si="340"/>
        <v>X</v>
      </c>
    </row>
    <row r="1545" spans="1:35" ht="38.25" x14ac:dyDescent="0.25">
      <c r="A1545"/>
      <c r="B1545">
        <f>TABLA!D1541</f>
        <v>1563</v>
      </c>
      <c r="C1545">
        <f>TABLA!H1541</f>
        <v>16</v>
      </c>
      <c r="D1545" s="284" t="str">
        <f>TABLA!A1541</f>
        <v>F. Geografía e Historia</v>
      </c>
      <c r="E1545" s="284" t="str">
        <f>TABLA!BN1541</f>
        <v>El conocimiento de los sistemas de la biblioteca (muy parecidos en otras universidades) y la utilización intuitiva que permite el sistema de la universidad complutense, me ha permitido utilizarlo sin necesidad de asistir a ningún curso, aunque seguramente encontraría dicha información relevante.</v>
      </c>
      <c r="F1545" s="293" t="str">
        <f t="shared" si="337"/>
        <v/>
      </c>
      <c r="G1545" s="293" t="str">
        <f t="shared" si="337"/>
        <v/>
      </c>
      <c r="H1545" s="293" t="str">
        <f t="shared" si="337"/>
        <v/>
      </c>
      <c r="I1545" s="293" t="str">
        <f t="shared" si="337"/>
        <v/>
      </c>
      <c r="J1545" s="293" t="str">
        <f t="shared" si="337"/>
        <v/>
      </c>
      <c r="K1545" s="293" t="str">
        <f t="shared" si="337"/>
        <v/>
      </c>
      <c r="L1545" s="293" t="str">
        <f t="shared" si="337"/>
        <v/>
      </c>
      <c r="M1545" s="293" t="str">
        <f t="shared" si="337"/>
        <v/>
      </c>
      <c r="N1545" s="293" t="str">
        <f t="shared" si="337"/>
        <v/>
      </c>
      <c r="O1545" s="293" t="str">
        <f t="shared" si="337"/>
        <v/>
      </c>
      <c r="P1545" s="293" t="str">
        <f t="shared" si="336"/>
        <v/>
      </c>
      <c r="Q1545" s="293" t="str">
        <f t="shared" si="336"/>
        <v/>
      </c>
      <c r="R1545" s="293" t="str">
        <f t="shared" si="336"/>
        <v/>
      </c>
      <c r="S1545" s="293" t="str">
        <f t="shared" si="336"/>
        <v/>
      </c>
      <c r="T1545" s="293" t="str">
        <f t="shared" si="336"/>
        <v/>
      </c>
      <c r="U1545" s="293" t="str">
        <f t="shared" si="336"/>
        <v/>
      </c>
      <c r="V1545" s="293" t="str">
        <f t="shared" si="336"/>
        <v/>
      </c>
      <c r="W1545" s="293" t="str">
        <f t="shared" si="336"/>
        <v/>
      </c>
      <c r="X1545" s="293" t="str">
        <f t="shared" si="336"/>
        <v/>
      </c>
      <c r="Y1545" s="293" t="str">
        <f t="shared" si="336"/>
        <v/>
      </c>
      <c r="Z1545" s="293" t="str">
        <f t="shared" si="338"/>
        <v/>
      </c>
      <c r="AA1545" s="293" t="str">
        <f t="shared" si="338"/>
        <v/>
      </c>
      <c r="AB1545" s="293" t="str">
        <f t="shared" si="338"/>
        <v/>
      </c>
      <c r="AC1545" s="293" t="str">
        <f t="shared" si="338"/>
        <v/>
      </c>
      <c r="AD1545" s="293" t="str">
        <f t="shared" si="338"/>
        <v/>
      </c>
      <c r="AE1545" s="293" t="str">
        <f t="shared" si="338"/>
        <v/>
      </c>
      <c r="AF1545" s="293" t="str">
        <f t="shared" si="338"/>
        <v/>
      </c>
      <c r="AG1545" s="293" t="str">
        <f t="shared" si="338"/>
        <v/>
      </c>
      <c r="AH1545" s="293">
        <f t="shared" si="339"/>
        <v>0</v>
      </c>
      <c r="AI1545" s="292">
        <f t="shared" si="340"/>
        <v>1</v>
      </c>
    </row>
    <row r="1546" spans="1:35" ht="25.5" x14ac:dyDescent="0.25">
      <c r="A1546"/>
      <c r="B1546">
        <f>TABLA!D1542</f>
        <v>1564</v>
      </c>
      <c r="C1546">
        <f>TABLA!H1542</f>
        <v>23</v>
      </c>
      <c r="D1546" s="284" t="str">
        <f>TABLA!A1542</f>
        <v>F. Estudios Estadísticos</v>
      </c>
      <c r="E1546" s="284">
        <f>TABLA!BN1542</f>
        <v>0</v>
      </c>
      <c r="F1546" s="293" t="str">
        <f t="shared" si="337"/>
        <v/>
      </c>
      <c r="G1546" s="293" t="str">
        <f t="shared" si="337"/>
        <v/>
      </c>
      <c r="H1546" s="293" t="str">
        <f t="shared" si="337"/>
        <v/>
      </c>
      <c r="I1546" s="293" t="str">
        <f t="shared" si="337"/>
        <v/>
      </c>
      <c r="J1546" s="293" t="str">
        <f t="shared" si="337"/>
        <v/>
      </c>
      <c r="K1546" s="293" t="str">
        <f t="shared" si="337"/>
        <v/>
      </c>
      <c r="L1546" s="293" t="str">
        <f t="shared" si="337"/>
        <v/>
      </c>
      <c r="M1546" s="293" t="str">
        <f t="shared" si="337"/>
        <v/>
      </c>
      <c r="N1546" s="293" t="str">
        <f t="shared" si="337"/>
        <v/>
      </c>
      <c r="O1546" s="293" t="str">
        <f t="shared" si="337"/>
        <v/>
      </c>
      <c r="P1546" s="293" t="str">
        <f t="shared" si="336"/>
        <v/>
      </c>
      <c r="Q1546" s="293" t="str">
        <f t="shared" si="336"/>
        <v/>
      </c>
      <c r="R1546" s="293" t="str">
        <f t="shared" si="336"/>
        <v/>
      </c>
      <c r="S1546" s="293" t="str">
        <f t="shared" si="336"/>
        <v/>
      </c>
      <c r="T1546" s="293" t="str">
        <f t="shared" si="336"/>
        <v/>
      </c>
      <c r="U1546" s="293" t="str">
        <f t="shared" si="336"/>
        <v/>
      </c>
      <c r="V1546" s="293" t="str">
        <f t="shared" si="336"/>
        <v/>
      </c>
      <c r="W1546" s="293" t="str">
        <f t="shared" si="336"/>
        <v/>
      </c>
      <c r="X1546" s="293" t="str">
        <f t="shared" si="336"/>
        <v/>
      </c>
      <c r="Y1546" s="293" t="str">
        <f t="shared" si="336"/>
        <v/>
      </c>
      <c r="Z1546" s="293" t="str">
        <f t="shared" si="338"/>
        <v/>
      </c>
      <c r="AA1546" s="293" t="str">
        <f t="shared" si="338"/>
        <v/>
      </c>
      <c r="AB1546" s="293" t="str">
        <f t="shared" si="338"/>
        <v/>
      </c>
      <c r="AC1546" s="293" t="str">
        <f t="shared" si="338"/>
        <v/>
      </c>
      <c r="AD1546" s="293" t="str">
        <f t="shared" si="338"/>
        <v/>
      </c>
      <c r="AE1546" s="293" t="str">
        <f t="shared" si="338"/>
        <v/>
      </c>
      <c r="AF1546" s="293" t="str">
        <f t="shared" si="338"/>
        <v/>
      </c>
      <c r="AG1546" s="293" t="str">
        <f t="shared" si="338"/>
        <v/>
      </c>
      <c r="AH1546" s="293">
        <f t="shared" si="339"/>
        <v>0</v>
      </c>
      <c r="AI1546" s="292" t="str">
        <f t="shared" si="340"/>
        <v>X</v>
      </c>
    </row>
    <row r="1547" spans="1:35" ht="15.75" x14ac:dyDescent="0.25">
      <c r="A1547"/>
      <c r="B1547">
        <f>TABLA!D1543</f>
        <v>1565</v>
      </c>
      <c r="C1547">
        <f>TABLA!H1543</f>
        <v>21</v>
      </c>
      <c r="D1547" s="284" t="str">
        <f>TABLA!A1543</f>
        <v>F. Veterinaria</v>
      </c>
      <c r="E1547" s="284" t="str">
        <f>TABLA!BN1543</f>
        <v xml:space="preserve">No tenía tiempo </v>
      </c>
      <c r="F1547" s="293" t="str">
        <f t="shared" si="337"/>
        <v/>
      </c>
      <c r="G1547" s="293" t="str">
        <f t="shared" si="337"/>
        <v/>
      </c>
      <c r="H1547" s="293" t="str">
        <f t="shared" si="337"/>
        <v/>
      </c>
      <c r="I1547" s="293" t="str">
        <f t="shared" si="337"/>
        <v/>
      </c>
      <c r="J1547" s="293" t="str">
        <f t="shared" si="337"/>
        <v/>
      </c>
      <c r="K1547" s="293" t="str">
        <f t="shared" si="337"/>
        <v/>
      </c>
      <c r="L1547" s="293" t="str">
        <f t="shared" si="337"/>
        <v/>
      </c>
      <c r="M1547" s="293" t="str">
        <f t="shared" si="337"/>
        <v/>
      </c>
      <c r="N1547" s="293" t="str">
        <f t="shared" si="337"/>
        <v/>
      </c>
      <c r="O1547" s="293" t="str">
        <f t="shared" si="337"/>
        <v/>
      </c>
      <c r="P1547" s="293" t="str">
        <f t="shared" si="336"/>
        <v/>
      </c>
      <c r="Q1547" s="293" t="str">
        <f t="shared" si="336"/>
        <v/>
      </c>
      <c r="R1547" s="293" t="str">
        <f t="shared" si="336"/>
        <v/>
      </c>
      <c r="S1547" s="293" t="str">
        <f t="shared" si="336"/>
        <v/>
      </c>
      <c r="T1547" s="293" t="str">
        <f t="shared" si="336"/>
        <v/>
      </c>
      <c r="U1547" s="293" t="str">
        <f t="shared" si="336"/>
        <v/>
      </c>
      <c r="V1547" s="293" t="str">
        <f t="shared" si="336"/>
        <v/>
      </c>
      <c r="W1547" s="293" t="str">
        <f t="shared" si="336"/>
        <v/>
      </c>
      <c r="X1547" s="293" t="str">
        <f t="shared" si="336"/>
        <v/>
      </c>
      <c r="Y1547" s="293" t="str">
        <f t="shared" si="336"/>
        <v/>
      </c>
      <c r="Z1547" s="293" t="str">
        <f t="shared" si="338"/>
        <v/>
      </c>
      <c r="AA1547" s="293" t="str">
        <f t="shared" si="338"/>
        <v/>
      </c>
      <c r="AB1547" s="293" t="str">
        <f t="shared" si="338"/>
        <v/>
      </c>
      <c r="AC1547" s="293" t="str">
        <f t="shared" si="338"/>
        <v/>
      </c>
      <c r="AD1547" s="293" t="str">
        <f t="shared" si="338"/>
        <v/>
      </c>
      <c r="AE1547" s="293" t="str">
        <f t="shared" si="338"/>
        <v/>
      </c>
      <c r="AF1547" s="293" t="str">
        <f t="shared" si="338"/>
        <v/>
      </c>
      <c r="AG1547" s="293" t="str">
        <f t="shared" si="338"/>
        <v/>
      </c>
      <c r="AH1547" s="293">
        <f t="shared" si="339"/>
        <v>0</v>
      </c>
      <c r="AI1547" s="292">
        <f t="shared" si="340"/>
        <v>1</v>
      </c>
    </row>
    <row r="1548" spans="1:35" ht="15.75" x14ac:dyDescent="0.25">
      <c r="A1548"/>
      <c r="B1548">
        <f>TABLA!D1544</f>
        <v>1566</v>
      </c>
      <c r="C1548">
        <f>TABLA!H1544</f>
        <v>18</v>
      </c>
      <c r="D1548" s="165" t="str">
        <f>TABLA!A1544</f>
        <v>F. Medicina</v>
      </c>
      <c r="E1548" s="284">
        <f>TABLA!BN1544</f>
        <v>0</v>
      </c>
      <c r="F1548" s="293" t="str">
        <f t="shared" si="337"/>
        <v/>
      </c>
      <c r="G1548" s="293" t="str">
        <f t="shared" si="337"/>
        <v/>
      </c>
      <c r="H1548" s="293" t="str">
        <f t="shared" si="337"/>
        <v/>
      </c>
      <c r="I1548" s="293" t="str">
        <f t="shared" si="337"/>
        <v/>
      </c>
      <c r="J1548" s="293" t="str">
        <f t="shared" si="337"/>
        <v/>
      </c>
      <c r="K1548" s="293" t="str">
        <f t="shared" si="337"/>
        <v/>
      </c>
      <c r="L1548" s="293" t="str">
        <f t="shared" si="337"/>
        <v/>
      </c>
      <c r="M1548" s="293" t="str">
        <f t="shared" si="337"/>
        <v/>
      </c>
      <c r="N1548" s="293" t="str">
        <f t="shared" si="337"/>
        <v/>
      </c>
      <c r="O1548" s="293" t="str">
        <f t="shared" si="337"/>
        <v/>
      </c>
      <c r="P1548" s="293" t="str">
        <f t="shared" si="336"/>
        <v/>
      </c>
      <c r="Q1548" s="293" t="str">
        <f t="shared" si="336"/>
        <v/>
      </c>
      <c r="R1548" s="293" t="str">
        <f t="shared" si="336"/>
        <v/>
      </c>
      <c r="S1548" s="293" t="str">
        <f t="shared" si="336"/>
        <v/>
      </c>
      <c r="T1548" s="293" t="str">
        <f t="shared" si="336"/>
        <v/>
      </c>
      <c r="U1548" s="293" t="str">
        <f t="shared" si="336"/>
        <v/>
      </c>
      <c r="V1548" s="293" t="str">
        <f t="shared" si="336"/>
        <v/>
      </c>
      <c r="W1548" s="293" t="str">
        <f t="shared" si="336"/>
        <v/>
      </c>
      <c r="X1548" s="293" t="str">
        <f t="shared" si="336"/>
        <v/>
      </c>
      <c r="Y1548" s="293" t="str">
        <f t="shared" si="336"/>
        <v/>
      </c>
      <c r="Z1548" s="293" t="str">
        <f t="shared" si="338"/>
        <v/>
      </c>
      <c r="AA1548" s="293" t="str">
        <f t="shared" si="338"/>
        <v/>
      </c>
      <c r="AB1548" s="293" t="str">
        <f t="shared" si="338"/>
        <v/>
      </c>
      <c r="AC1548" s="293" t="str">
        <f t="shared" si="338"/>
        <v/>
      </c>
      <c r="AD1548" s="293" t="str">
        <f t="shared" si="338"/>
        <v/>
      </c>
      <c r="AE1548" s="293" t="str">
        <f t="shared" si="338"/>
        <v/>
      </c>
      <c r="AF1548" s="293" t="str">
        <f t="shared" si="338"/>
        <v/>
      </c>
      <c r="AG1548" s="293" t="str">
        <f t="shared" si="338"/>
        <v/>
      </c>
      <c r="AH1548" s="293">
        <f t="shared" si="339"/>
        <v>0</v>
      </c>
      <c r="AI1548" s="292" t="str">
        <f t="shared" si="340"/>
        <v>X</v>
      </c>
    </row>
    <row r="1549" spans="1:35" ht="26.25" x14ac:dyDescent="0.25">
      <c r="A1549"/>
      <c r="B1549">
        <f>TABLA!D1545</f>
        <v>1567</v>
      </c>
      <c r="C1549">
        <f>TABLA!H1545</f>
        <v>4</v>
      </c>
      <c r="D1549" s="165" t="str">
        <f>TABLA!A1545</f>
        <v>F. Ciencias de la Información</v>
      </c>
      <c r="E1549" s="284">
        <f>TABLA!BN1545</f>
        <v>0</v>
      </c>
      <c r="F1549" s="293" t="str">
        <f t="shared" si="337"/>
        <v/>
      </c>
      <c r="G1549" s="293" t="str">
        <f t="shared" si="337"/>
        <v/>
      </c>
      <c r="H1549" s="293" t="str">
        <f t="shared" si="337"/>
        <v/>
      </c>
      <c r="I1549" s="293" t="str">
        <f t="shared" si="337"/>
        <v/>
      </c>
      <c r="J1549" s="293" t="str">
        <f t="shared" si="337"/>
        <v/>
      </c>
      <c r="K1549" s="293" t="str">
        <f t="shared" si="337"/>
        <v/>
      </c>
      <c r="L1549" s="293" t="str">
        <f t="shared" si="337"/>
        <v/>
      </c>
      <c r="M1549" s="293" t="str">
        <f t="shared" si="337"/>
        <v/>
      </c>
      <c r="N1549" s="293" t="str">
        <f t="shared" si="337"/>
        <v/>
      </c>
      <c r="O1549" s="293" t="str">
        <f t="shared" si="337"/>
        <v/>
      </c>
      <c r="P1549" s="293" t="str">
        <f t="shared" si="336"/>
        <v/>
      </c>
      <c r="Q1549" s="293" t="str">
        <f t="shared" si="336"/>
        <v/>
      </c>
      <c r="R1549" s="293" t="str">
        <f t="shared" si="336"/>
        <v/>
      </c>
      <c r="S1549" s="293" t="str">
        <f t="shared" si="336"/>
        <v/>
      </c>
      <c r="T1549" s="293" t="str">
        <f t="shared" si="336"/>
        <v/>
      </c>
      <c r="U1549" s="293" t="str">
        <f t="shared" si="336"/>
        <v/>
      </c>
      <c r="V1549" s="293" t="str">
        <f t="shared" si="336"/>
        <v/>
      </c>
      <c r="W1549" s="293" t="str">
        <f t="shared" si="336"/>
        <v/>
      </c>
      <c r="X1549" s="293" t="str">
        <f t="shared" si="336"/>
        <v/>
      </c>
      <c r="Y1549" s="293" t="str">
        <f t="shared" si="336"/>
        <v/>
      </c>
      <c r="Z1549" s="293" t="str">
        <f t="shared" si="338"/>
        <v/>
      </c>
      <c r="AA1549" s="293" t="str">
        <f t="shared" si="338"/>
        <v/>
      </c>
      <c r="AB1549" s="293" t="str">
        <f t="shared" si="338"/>
        <v/>
      </c>
      <c r="AC1549" s="293" t="str">
        <f t="shared" si="338"/>
        <v/>
      </c>
      <c r="AD1549" s="293" t="str">
        <f t="shared" si="338"/>
        <v/>
      </c>
      <c r="AE1549" s="293" t="str">
        <f t="shared" si="338"/>
        <v/>
      </c>
      <c r="AF1549" s="293" t="str">
        <f t="shared" si="338"/>
        <v/>
      </c>
      <c r="AG1549" s="293" t="str">
        <f t="shared" si="338"/>
        <v/>
      </c>
      <c r="AH1549" s="293">
        <f t="shared" si="339"/>
        <v>0</v>
      </c>
      <c r="AI1549" s="292" t="str">
        <f t="shared" si="340"/>
        <v>X</v>
      </c>
    </row>
    <row r="1550" spans="1:35" ht="25.5" x14ac:dyDescent="0.25">
      <c r="A1550"/>
      <c r="B1550">
        <f>TABLA!D1546</f>
        <v>1568</v>
      </c>
      <c r="C1550">
        <f>TABLA!H1546</f>
        <v>10</v>
      </c>
      <c r="D1550" s="284" t="str">
        <f>TABLA!A1546</f>
        <v>F. Ciencias Químicas</v>
      </c>
      <c r="E1550" s="284" t="str">
        <f>TABLA!BN1546</f>
        <v>Los cursos de formación suelen impartirse en un horario que coincide con el del Grado, generando incompatibilidades y no pudiendo asistir a uno u otro.</v>
      </c>
      <c r="F1550" s="293" t="str">
        <f t="shared" si="337"/>
        <v/>
      </c>
      <c r="G1550" s="293" t="str">
        <f t="shared" si="337"/>
        <v/>
      </c>
      <c r="H1550" s="293" t="str">
        <f t="shared" si="337"/>
        <v/>
      </c>
      <c r="I1550" s="293" t="str">
        <f t="shared" si="337"/>
        <v/>
      </c>
      <c r="J1550" s="293" t="str">
        <f t="shared" si="337"/>
        <v/>
      </c>
      <c r="K1550" s="293" t="str">
        <f t="shared" si="337"/>
        <v/>
      </c>
      <c r="L1550" s="293" t="str">
        <f t="shared" si="337"/>
        <v/>
      </c>
      <c r="M1550" s="293" t="str">
        <f t="shared" si="337"/>
        <v/>
      </c>
      <c r="N1550" s="293" t="str">
        <f t="shared" si="337"/>
        <v/>
      </c>
      <c r="O1550" s="293" t="str">
        <f t="shared" si="337"/>
        <v/>
      </c>
      <c r="P1550" s="293" t="str">
        <f t="shared" si="336"/>
        <v>x</v>
      </c>
      <c r="Q1550" s="293" t="str">
        <f t="shared" si="336"/>
        <v/>
      </c>
      <c r="R1550" s="293" t="str">
        <f t="shared" si="336"/>
        <v/>
      </c>
      <c r="S1550" s="293" t="str">
        <f t="shared" si="336"/>
        <v/>
      </c>
      <c r="T1550" s="293" t="str">
        <f t="shared" si="336"/>
        <v/>
      </c>
      <c r="U1550" s="293" t="str">
        <f t="shared" si="336"/>
        <v/>
      </c>
      <c r="V1550" s="293" t="str">
        <f t="shared" si="336"/>
        <v/>
      </c>
      <c r="W1550" s="293" t="str">
        <f t="shared" si="336"/>
        <v/>
      </c>
      <c r="X1550" s="293" t="str">
        <f t="shared" si="336"/>
        <v/>
      </c>
      <c r="Y1550" s="293" t="str">
        <f t="shared" si="336"/>
        <v/>
      </c>
      <c r="Z1550" s="293" t="str">
        <f t="shared" si="338"/>
        <v/>
      </c>
      <c r="AA1550" s="293" t="str">
        <f t="shared" si="338"/>
        <v/>
      </c>
      <c r="AB1550" s="293" t="str">
        <f t="shared" si="338"/>
        <v/>
      </c>
      <c r="AC1550" s="293" t="str">
        <f t="shared" si="338"/>
        <v/>
      </c>
      <c r="AD1550" s="293" t="str">
        <f t="shared" si="338"/>
        <v/>
      </c>
      <c r="AE1550" s="293" t="str">
        <f t="shared" si="338"/>
        <v>x</v>
      </c>
      <c r="AF1550" s="293" t="str">
        <f t="shared" si="338"/>
        <v/>
      </c>
      <c r="AG1550" s="293" t="str">
        <f t="shared" si="338"/>
        <v/>
      </c>
      <c r="AH1550" s="293">
        <f t="shared" si="339"/>
        <v>2</v>
      </c>
      <c r="AI1550" s="292">
        <f t="shared" si="340"/>
        <v>1</v>
      </c>
    </row>
    <row r="1551" spans="1:35" ht="15.75" x14ac:dyDescent="0.25">
      <c r="A1551"/>
      <c r="B1551">
        <f>TABLA!D1547</f>
        <v>1569</v>
      </c>
      <c r="C1551">
        <f>TABLA!H1547</f>
        <v>13</v>
      </c>
      <c r="D1551" s="165" t="str">
        <f>TABLA!A1547</f>
        <v>F. Farmacia</v>
      </c>
      <c r="E1551" s="284" t="str">
        <f>TABLA!BN1547</f>
        <v>No he recibido información de los cursos.</v>
      </c>
      <c r="F1551" s="293" t="str">
        <f t="shared" si="337"/>
        <v/>
      </c>
      <c r="G1551" s="293" t="str">
        <f t="shared" si="337"/>
        <v/>
      </c>
      <c r="H1551" s="293" t="str">
        <f t="shared" si="337"/>
        <v/>
      </c>
      <c r="I1551" s="293" t="str">
        <f t="shared" si="337"/>
        <v/>
      </c>
      <c r="J1551" s="293" t="str">
        <f t="shared" si="337"/>
        <v/>
      </c>
      <c r="K1551" s="293" t="str">
        <f t="shared" si="337"/>
        <v/>
      </c>
      <c r="L1551" s="293" t="str">
        <f t="shared" si="337"/>
        <v/>
      </c>
      <c r="M1551" s="293" t="str">
        <f t="shared" si="337"/>
        <v/>
      </c>
      <c r="N1551" s="293" t="str">
        <f t="shared" si="337"/>
        <v/>
      </c>
      <c r="O1551" s="293" t="str">
        <f t="shared" si="337"/>
        <v/>
      </c>
      <c r="P1551" s="293" t="str">
        <f t="shared" si="336"/>
        <v/>
      </c>
      <c r="Q1551" s="293" t="str">
        <f t="shared" si="336"/>
        <v/>
      </c>
      <c r="R1551" s="293" t="str">
        <f t="shared" si="336"/>
        <v/>
      </c>
      <c r="S1551" s="293" t="str">
        <f t="shared" si="336"/>
        <v/>
      </c>
      <c r="T1551" s="293" t="str">
        <f t="shared" si="336"/>
        <v/>
      </c>
      <c r="U1551" s="293" t="str">
        <f t="shared" si="336"/>
        <v/>
      </c>
      <c r="V1551" s="293" t="str">
        <f t="shared" si="336"/>
        <v/>
      </c>
      <c r="W1551" s="293" t="str">
        <f t="shared" si="336"/>
        <v/>
      </c>
      <c r="X1551" s="293" t="str">
        <f t="shared" si="336"/>
        <v/>
      </c>
      <c r="Y1551" s="293" t="str">
        <f t="shared" si="336"/>
        <v/>
      </c>
      <c r="Z1551" s="293" t="str">
        <f t="shared" si="338"/>
        <v/>
      </c>
      <c r="AA1551" s="293" t="str">
        <f t="shared" si="338"/>
        <v/>
      </c>
      <c r="AB1551" s="293" t="str">
        <f t="shared" si="338"/>
        <v/>
      </c>
      <c r="AC1551" s="293" t="str">
        <f t="shared" si="338"/>
        <v/>
      </c>
      <c r="AD1551" s="293" t="str">
        <f t="shared" si="338"/>
        <v/>
      </c>
      <c r="AE1551" s="293" t="str">
        <f t="shared" si="338"/>
        <v/>
      </c>
      <c r="AF1551" s="293" t="str">
        <f t="shared" si="338"/>
        <v/>
      </c>
      <c r="AG1551" s="293" t="str">
        <f t="shared" si="338"/>
        <v/>
      </c>
      <c r="AH1551" s="293">
        <f t="shared" si="339"/>
        <v>0</v>
      </c>
      <c r="AI1551" s="292">
        <f t="shared" si="340"/>
        <v>1</v>
      </c>
    </row>
    <row r="1552" spans="1:35" ht="26.25" x14ac:dyDescent="0.25">
      <c r="A1552"/>
      <c r="B1552">
        <f>TABLA!D1548</f>
        <v>1570</v>
      </c>
      <c r="C1552">
        <f>TABLA!H1548</f>
        <v>16</v>
      </c>
      <c r="D1552" s="165" t="str">
        <f>TABLA!A1548</f>
        <v>F. Geografía e Historia</v>
      </c>
      <c r="E1552" s="284">
        <f>TABLA!BN1548</f>
        <v>0</v>
      </c>
      <c r="F1552" s="293" t="str">
        <f t="shared" si="337"/>
        <v/>
      </c>
      <c r="G1552" s="293" t="str">
        <f t="shared" si="337"/>
        <v/>
      </c>
      <c r="H1552" s="293" t="str">
        <f t="shared" si="337"/>
        <v/>
      </c>
      <c r="I1552" s="293" t="str">
        <f t="shared" si="337"/>
        <v/>
      </c>
      <c r="J1552" s="293" t="str">
        <f t="shared" si="337"/>
        <v/>
      </c>
      <c r="K1552" s="293" t="str">
        <f t="shared" si="337"/>
        <v/>
      </c>
      <c r="L1552" s="293" t="str">
        <f t="shared" si="337"/>
        <v/>
      </c>
      <c r="M1552" s="293" t="str">
        <f t="shared" si="337"/>
        <v/>
      </c>
      <c r="N1552" s="293" t="str">
        <f t="shared" si="337"/>
        <v/>
      </c>
      <c r="O1552" s="293" t="str">
        <f t="shared" si="337"/>
        <v/>
      </c>
      <c r="P1552" s="293" t="str">
        <f t="shared" si="336"/>
        <v/>
      </c>
      <c r="Q1552" s="293" t="str">
        <f t="shared" si="336"/>
        <v/>
      </c>
      <c r="R1552" s="293" t="str">
        <f t="shared" si="336"/>
        <v/>
      </c>
      <c r="S1552" s="293" t="str">
        <f t="shared" si="336"/>
        <v/>
      </c>
      <c r="T1552" s="293" t="str">
        <f t="shared" si="336"/>
        <v/>
      </c>
      <c r="U1552" s="293" t="str">
        <f t="shared" si="336"/>
        <v/>
      </c>
      <c r="V1552" s="293" t="str">
        <f t="shared" si="336"/>
        <v/>
      </c>
      <c r="W1552" s="293" t="str">
        <f t="shared" si="336"/>
        <v/>
      </c>
      <c r="X1552" s="293" t="str">
        <f t="shared" si="336"/>
        <v/>
      </c>
      <c r="Y1552" s="293" t="str">
        <f t="shared" si="336"/>
        <v/>
      </c>
      <c r="Z1552" s="293" t="str">
        <f t="shared" si="338"/>
        <v/>
      </c>
      <c r="AA1552" s="293" t="str">
        <f t="shared" si="338"/>
        <v/>
      </c>
      <c r="AB1552" s="293" t="str">
        <f t="shared" si="338"/>
        <v/>
      </c>
      <c r="AC1552" s="293" t="str">
        <f t="shared" si="338"/>
        <v/>
      </c>
      <c r="AD1552" s="293" t="str">
        <f t="shared" si="338"/>
        <v/>
      </c>
      <c r="AE1552" s="293" t="str">
        <f t="shared" si="338"/>
        <v/>
      </c>
      <c r="AF1552" s="293" t="str">
        <f t="shared" si="338"/>
        <v/>
      </c>
      <c r="AG1552" s="293" t="str">
        <f t="shared" si="338"/>
        <v/>
      </c>
      <c r="AH1552" s="293">
        <f t="shared" si="339"/>
        <v>0</v>
      </c>
      <c r="AI1552" s="292" t="str">
        <f t="shared" si="340"/>
        <v>X</v>
      </c>
    </row>
    <row r="1553" spans="1:35" ht="38.25" x14ac:dyDescent="0.25">
      <c r="A1553"/>
      <c r="B1553">
        <f>TABLA!D1549</f>
        <v>1571</v>
      </c>
      <c r="C1553">
        <f>TABLA!H1549</f>
        <v>20</v>
      </c>
      <c r="D1553" s="165" t="str">
        <f>TABLA!A1549</f>
        <v>F. Psicología</v>
      </c>
      <c r="E1553" s="284" t="str">
        <f>TABLA!BN1549</f>
        <v xml:space="preserve">No he asistido al curso de formación porque no tenía tiempo y la facultad me pilla muy lejos. Como mejora me gustaría que la biblioteca de Psicología abriese a las 8:30, un poco antes de empezar las clases como en otras bibliotecas de otras facultades de la UCM. </v>
      </c>
      <c r="F1553" s="293" t="str">
        <f t="shared" si="337"/>
        <v/>
      </c>
      <c r="G1553" s="293" t="str">
        <f t="shared" si="337"/>
        <v/>
      </c>
      <c r="H1553" s="293" t="str">
        <f t="shared" si="337"/>
        <v/>
      </c>
      <c r="I1553" s="293" t="str">
        <f t="shared" si="337"/>
        <v/>
      </c>
      <c r="J1553" s="293" t="str">
        <f t="shared" si="337"/>
        <v/>
      </c>
      <c r="K1553" s="293" t="str">
        <f t="shared" si="337"/>
        <v/>
      </c>
      <c r="L1553" s="293" t="str">
        <f t="shared" si="337"/>
        <v/>
      </c>
      <c r="M1553" s="293" t="str">
        <f t="shared" si="337"/>
        <v/>
      </c>
      <c r="N1553" s="293" t="str">
        <f t="shared" si="337"/>
        <v/>
      </c>
      <c r="O1553" s="293" t="str">
        <f t="shared" si="337"/>
        <v/>
      </c>
      <c r="P1553" s="293" t="str">
        <f t="shared" si="336"/>
        <v/>
      </c>
      <c r="Q1553" s="293" t="str">
        <f t="shared" si="336"/>
        <v/>
      </c>
      <c r="R1553" s="293" t="str">
        <f t="shared" si="336"/>
        <v/>
      </c>
      <c r="S1553" s="293" t="str">
        <f t="shared" si="336"/>
        <v/>
      </c>
      <c r="T1553" s="293" t="str">
        <f t="shared" si="336"/>
        <v/>
      </c>
      <c r="U1553" s="293" t="str">
        <f t="shared" si="336"/>
        <v/>
      </c>
      <c r="V1553" s="293" t="str">
        <f t="shared" si="336"/>
        <v/>
      </c>
      <c r="W1553" s="293" t="str">
        <f t="shared" si="336"/>
        <v/>
      </c>
      <c r="X1553" s="293" t="str">
        <f t="shared" si="336"/>
        <v/>
      </c>
      <c r="Y1553" s="293" t="str">
        <f t="shared" si="336"/>
        <v/>
      </c>
      <c r="Z1553" s="293" t="str">
        <f t="shared" si="338"/>
        <v/>
      </c>
      <c r="AA1553" s="293" t="str">
        <f t="shared" si="338"/>
        <v/>
      </c>
      <c r="AB1553" s="293" t="str">
        <f t="shared" si="338"/>
        <v/>
      </c>
      <c r="AC1553" s="293" t="str">
        <f t="shared" si="338"/>
        <v/>
      </c>
      <c r="AD1553" s="293" t="str">
        <f t="shared" si="338"/>
        <v/>
      </c>
      <c r="AE1553" s="293" t="str">
        <f t="shared" si="338"/>
        <v/>
      </c>
      <c r="AF1553" s="293" t="str">
        <f t="shared" si="338"/>
        <v/>
      </c>
      <c r="AG1553" s="293" t="str">
        <f t="shared" si="338"/>
        <v/>
      </c>
      <c r="AH1553" s="293">
        <f t="shared" si="339"/>
        <v>0</v>
      </c>
      <c r="AI1553" s="292">
        <f t="shared" si="340"/>
        <v>1</v>
      </c>
    </row>
    <row r="1554" spans="1:35" ht="26.25" x14ac:dyDescent="0.25">
      <c r="A1554"/>
      <c r="B1554">
        <f>TABLA!D1550</f>
        <v>1572</v>
      </c>
      <c r="C1554">
        <f>TABLA!H1550</f>
        <v>2</v>
      </c>
      <c r="D1554" s="165" t="str">
        <f>TABLA!A1550</f>
        <v>F. Ciencias Biológicas</v>
      </c>
      <c r="E1554" s="284" t="str">
        <f>TABLA!BN1550</f>
        <v xml:space="preserve">No he asistido a los cursos ya que no son de mi interés o no he tenido disponibilidad horaria para ellos. </v>
      </c>
      <c r="F1554" s="293" t="str">
        <f t="shared" si="337"/>
        <v/>
      </c>
      <c r="G1554" s="293" t="str">
        <f t="shared" si="337"/>
        <v/>
      </c>
      <c r="H1554" s="293" t="str">
        <f t="shared" si="337"/>
        <v/>
      </c>
      <c r="I1554" s="293" t="str">
        <f t="shared" si="337"/>
        <v/>
      </c>
      <c r="J1554" s="293" t="str">
        <f t="shared" si="337"/>
        <v/>
      </c>
      <c r="K1554" s="293" t="str">
        <f t="shared" si="337"/>
        <v/>
      </c>
      <c r="L1554" s="293" t="str">
        <f t="shared" si="337"/>
        <v/>
      </c>
      <c r="M1554" s="293" t="str">
        <f t="shared" si="337"/>
        <v/>
      </c>
      <c r="N1554" s="293" t="str">
        <f t="shared" si="337"/>
        <v/>
      </c>
      <c r="O1554" s="293" t="str">
        <f t="shared" si="337"/>
        <v/>
      </c>
      <c r="P1554" s="293" t="str">
        <f t="shared" si="337"/>
        <v>x</v>
      </c>
      <c r="Q1554" s="293" t="str">
        <f t="shared" si="337"/>
        <v/>
      </c>
      <c r="R1554" s="293" t="str">
        <f t="shared" si="337"/>
        <v/>
      </c>
      <c r="S1554" s="293" t="str">
        <f t="shared" si="337"/>
        <v/>
      </c>
      <c r="T1554" s="293" t="str">
        <f t="shared" si="337"/>
        <v/>
      </c>
      <c r="U1554" s="293" t="str">
        <f t="shared" si="337"/>
        <v/>
      </c>
      <c r="V1554" s="293" t="str">
        <f t="shared" ref="P1554:AE1569" si="341">IFERROR((IF(FIND(V$1,$E1554,1)&gt;0,"x")),"")</f>
        <v/>
      </c>
      <c r="W1554" s="293" t="str">
        <f t="shared" si="341"/>
        <v/>
      </c>
      <c r="X1554" s="293" t="str">
        <f t="shared" si="341"/>
        <v/>
      </c>
      <c r="Y1554" s="293" t="str">
        <f t="shared" si="341"/>
        <v/>
      </c>
      <c r="Z1554" s="293" t="str">
        <f t="shared" si="338"/>
        <v/>
      </c>
      <c r="AA1554" s="293" t="str">
        <f t="shared" si="338"/>
        <v/>
      </c>
      <c r="AB1554" s="293" t="str">
        <f t="shared" si="338"/>
        <v/>
      </c>
      <c r="AC1554" s="293" t="str">
        <f t="shared" si="338"/>
        <v/>
      </c>
      <c r="AD1554" s="293" t="str">
        <f t="shared" si="338"/>
        <v/>
      </c>
      <c r="AE1554" s="293" t="str">
        <f t="shared" si="338"/>
        <v>x</v>
      </c>
      <c r="AF1554" s="293" t="str">
        <f t="shared" si="338"/>
        <v/>
      </c>
      <c r="AG1554" s="293" t="str">
        <f t="shared" si="338"/>
        <v/>
      </c>
      <c r="AH1554" s="293">
        <f t="shared" si="339"/>
        <v>2</v>
      </c>
      <c r="AI1554" s="292">
        <f t="shared" si="340"/>
        <v>1</v>
      </c>
    </row>
    <row r="1555" spans="1:35" ht="26.25" x14ac:dyDescent="0.25">
      <c r="A1555"/>
      <c r="B1555">
        <f>TABLA!D1551</f>
        <v>1573</v>
      </c>
      <c r="C1555">
        <f>TABLA!H1551</f>
        <v>8</v>
      </c>
      <c r="D1555" s="165" t="str">
        <f>TABLA!A1551</f>
        <v>F. Ciencias Matemáticas</v>
      </c>
      <c r="E1555" s="284">
        <f>TABLA!BN1551</f>
        <v>0</v>
      </c>
      <c r="F1555" s="293" t="str">
        <f t="shared" ref="F1555:U1570" si="342">IFERROR((IF(FIND(F$1,$E1555,1)&gt;0,"x")),"")</f>
        <v/>
      </c>
      <c r="G1555" s="293" t="str">
        <f t="shared" si="342"/>
        <v/>
      </c>
      <c r="H1555" s="293" t="str">
        <f t="shared" si="342"/>
        <v/>
      </c>
      <c r="I1555" s="293" t="str">
        <f t="shared" si="342"/>
        <v/>
      </c>
      <c r="J1555" s="293" t="str">
        <f t="shared" si="342"/>
        <v/>
      </c>
      <c r="K1555" s="293" t="str">
        <f t="shared" si="342"/>
        <v/>
      </c>
      <c r="L1555" s="293" t="str">
        <f t="shared" si="342"/>
        <v/>
      </c>
      <c r="M1555" s="293" t="str">
        <f t="shared" si="342"/>
        <v/>
      </c>
      <c r="N1555" s="293" t="str">
        <f t="shared" si="342"/>
        <v/>
      </c>
      <c r="O1555" s="293" t="str">
        <f t="shared" si="342"/>
        <v/>
      </c>
      <c r="P1555" s="293" t="str">
        <f t="shared" si="341"/>
        <v/>
      </c>
      <c r="Q1555" s="293" t="str">
        <f t="shared" si="341"/>
        <v/>
      </c>
      <c r="R1555" s="293" t="str">
        <f t="shared" si="341"/>
        <v/>
      </c>
      <c r="S1555" s="293" t="str">
        <f t="shared" si="341"/>
        <v/>
      </c>
      <c r="T1555" s="293" t="str">
        <f t="shared" si="341"/>
        <v/>
      </c>
      <c r="U1555" s="293" t="str">
        <f t="shared" si="341"/>
        <v/>
      </c>
      <c r="V1555" s="293" t="str">
        <f t="shared" si="341"/>
        <v/>
      </c>
      <c r="W1555" s="293" t="str">
        <f t="shared" si="341"/>
        <v/>
      </c>
      <c r="X1555" s="293" t="str">
        <f t="shared" si="341"/>
        <v/>
      </c>
      <c r="Y1555" s="293" t="str">
        <f t="shared" si="341"/>
        <v/>
      </c>
      <c r="Z1555" s="293" t="str">
        <f t="shared" si="341"/>
        <v/>
      </c>
      <c r="AA1555" s="293" t="str">
        <f t="shared" si="341"/>
        <v/>
      </c>
      <c r="AB1555" s="293" t="str">
        <f t="shared" si="341"/>
        <v/>
      </c>
      <c r="AC1555" s="293" t="str">
        <f t="shared" si="341"/>
        <v/>
      </c>
      <c r="AD1555" s="293" t="str">
        <f t="shared" si="341"/>
        <v/>
      </c>
      <c r="AE1555" s="293" t="str">
        <f t="shared" si="341"/>
        <v/>
      </c>
      <c r="AF1555" s="293" t="str">
        <f t="shared" ref="Z1555:AG1570" si="343">IFERROR((IF(FIND(AF$1,$E1555,1)&gt;0,"x")),"")</f>
        <v/>
      </c>
      <c r="AG1555" s="293" t="str">
        <f t="shared" si="343"/>
        <v/>
      </c>
      <c r="AH1555" s="293">
        <f t="shared" si="339"/>
        <v>0</v>
      </c>
      <c r="AI1555" s="292" t="str">
        <f t="shared" si="340"/>
        <v>X</v>
      </c>
    </row>
    <row r="1556" spans="1:35" ht="15.75" x14ac:dyDescent="0.25">
      <c r="A1556"/>
      <c r="B1556">
        <f>TABLA!D1552</f>
        <v>1574</v>
      </c>
      <c r="C1556">
        <f>TABLA!H1552</f>
        <v>11</v>
      </c>
      <c r="D1556" s="165" t="str">
        <f>TABLA!A1552</f>
        <v>F. Derecho</v>
      </c>
      <c r="E1556" s="284">
        <f>TABLA!BN1552</f>
        <v>0</v>
      </c>
      <c r="F1556" s="293" t="str">
        <f t="shared" si="342"/>
        <v/>
      </c>
      <c r="G1556" s="293" t="str">
        <f t="shared" si="342"/>
        <v/>
      </c>
      <c r="H1556" s="293" t="str">
        <f t="shared" si="342"/>
        <v/>
      </c>
      <c r="I1556" s="293" t="str">
        <f t="shared" si="342"/>
        <v/>
      </c>
      <c r="J1556" s="293" t="str">
        <f t="shared" si="342"/>
        <v/>
      </c>
      <c r="K1556" s="293" t="str">
        <f t="shared" si="342"/>
        <v/>
      </c>
      <c r="L1556" s="293" t="str">
        <f t="shared" si="342"/>
        <v/>
      </c>
      <c r="M1556" s="293" t="str">
        <f t="shared" si="342"/>
        <v/>
      </c>
      <c r="N1556" s="293" t="str">
        <f t="shared" si="342"/>
        <v/>
      </c>
      <c r="O1556" s="293" t="str">
        <f t="shared" si="342"/>
        <v/>
      </c>
      <c r="P1556" s="293" t="str">
        <f t="shared" si="341"/>
        <v/>
      </c>
      <c r="Q1556" s="293" t="str">
        <f t="shared" si="341"/>
        <v/>
      </c>
      <c r="R1556" s="293" t="str">
        <f t="shared" si="341"/>
        <v/>
      </c>
      <c r="S1556" s="293" t="str">
        <f t="shared" si="341"/>
        <v/>
      </c>
      <c r="T1556" s="293" t="str">
        <f t="shared" si="341"/>
        <v/>
      </c>
      <c r="U1556" s="293" t="str">
        <f t="shared" si="341"/>
        <v/>
      </c>
      <c r="V1556" s="293" t="str">
        <f t="shared" si="341"/>
        <v/>
      </c>
      <c r="W1556" s="293" t="str">
        <f t="shared" si="341"/>
        <v/>
      </c>
      <c r="X1556" s="293" t="str">
        <f t="shared" si="341"/>
        <v/>
      </c>
      <c r="Y1556" s="293" t="str">
        <f t="shared" si="341"/>
        <v/>
      </c>
      <c r="Z1556" s="293" t="str">
        <f t="shared" si="343"/>
        <v/>
      </c>
      <c r="AA1556" s="293" t="str">
        <f t="shared" si="343"/>
        <v/>
      </c>
      <c r="AB1556" s="293" t="str">
        <f t="shared" si="343"/>
        <v/>
      </c>
      <c r="AC1556" s="293" t="str">
        <f t="shared" si="343"/>
        <v/>
      </c>
      <c r="AD1556" s="293" t="str">
        <f t="shared" si="343"/>
        <v/>
      </c>
      <c r="AE1556" s="293" t="str">
        <f t="shared" si="343"/>
        <v/>
      </c>
      <c r="AF1556" s="293" t="str">
        <f t="shared" si="343"/>
        <v/>
      </c>
      <c r="AG1556" s="293" t="str">
        <f t="shared" si="343"/>
        <v/>
      </c>
      <c r="AH1556" s="293">
        <f t="shared" si="339"/>
        <v>0</v>
      </c>
      <c r="AI1556" s="292" t="str">
        <f t="shared" si="340"/>
        <v>X</v>
      </c>
    </row>
    <row r="1557" spans="1:35" ht="26.25" x14ac:dyDescent="0.25">
      <c r="A1557" s="3"/>
      <c r="B1557">
        <f>TABLA!D1553</f>
        <v>1575</v>
      </c>
      <c r="C1557">
        <f>TABLA!H1553</f>
        <v>6</v>
      </c>
      <c r="D1557" s="165" t="str">
        <f>TABLA!A1553</f>
        <v>F. Ciencias Físicas</v>
      </c>
      <c r="E1557" s="284" t="str">
        <f>TABLA!BN1553</f>
        <v>No sabía que había cursos de formación de usuarios de la biblioteca</v>
      </c>
      <c r="F1557" s="293" t="str">
        <f t="shared" si="342"/>
        <v/>
      </c>
      <c r="G1557" s="293" t="str">
        <f t="shared" si="342"/>
        <v/>
      </c>
      <c r="H1557" s="293" t="str">
        <f t="shared" si="342"/>
        <v/>
      </c>
      <c r="I1557" s="293" t="str">
        <f t="shared" si="342"/>
        <v/>
      </c>
      <c r="J1557" s="293" t="str">
        <f t="shared" si="342"/>
        <v/>
      </c>
      <c r="K1557" s="293" t="str">
        <f t="shared" si="342"/>
        <v/>
      </c>
      <c r="L1557" s="293" t="str">
        <f t="shared" si="342"/>
        <v/>
      </c>
      <c r="M1557" s="293" t="str">
        <f t="shared" si="342"/>
        <v/>
      </c>
      <c r="N1557" s="293" t="str">
        <f t="shared" si="342"/>
        <v/>
      </c>
      <c r="O1557" s="293" t="str">
        <f t="shared" si="342"/>
        <v/>
      </c>
      <c r="P1557" s="293" t="str">
        <f t="shared" si="341"/>
        <v/>
      </c>
      <c r="Q1557" s="293" t="str">
        <f t="shared" si="341"/>
        <v/>
      </c>
      <c r="R1557" s="293" t="str">
        <f t="shared" si="341"/>
        <v/>
      </c>
      <c r="S1557" s="293" t="str">
        <f t="shared" si="341"/>
        <v/>
      </c>
      <c r="T1557" s="293" t="str">
        <f t="shared" si="341"/>
        <v/>
      </c>
      <c r="U1557" s="293" t="str">
        <f t="shared" si="341"/>
        <v/>
      </c>
      <c r="V1557" s="293" t="str">
        <f t="shared" si="341"/>
        <v/>
      </c>
      <c r="W1557" s="293" t="str">
        <f t="shared" si="341"/>
        <v/>
      </c>
      <c r="X1557" s="293" t="str">
        <f t="shared" si="341"/>
        <v/>
      </c>
      <c r="Y1557" s="293" t="str">
        <f t="shared" si="341"/>
        <v/>
      </c>
      <c r="Z1557" s="293" t="str">
        <f t="shared" si="343"/>
        <v/>
      </c>
      <c r="AA1557" s="293" t="str">
        <f t="shared" si="343"/>
        <v/>
      </c>
      <c r="AB1557" s="293" t="str">
        <f t="shared" si="343"/>
        <v/>
      </c>
      <c r="AC1557" s="293" t="str">
        <f t="shared" si="343"/>
        <v/>
      </c>
      <c r="AD1557" s="293" t="str">
        <f t="shared" si="343"/>
        <v/>
      </c>
      <c r="AE1557" s="293" t="str">
        <f t="shared" si="343"/>
        <v>x</v>
      </c>
      <c r="AF1557" s="293" t="str">
        <f t="shared" si="343"/>
        <v/>
      </c>
      <c r="AG1557" s="293" t="str">
        <f t="shared" si="343"/>
        <v/>
      </c>
      <c r="AH1557" s="293">
        <f t="shared" si="339"/>
        <v>1</v>
      </c>
      <c r="AI1557" s="292">
        <f t="shared" si="340"/>
        <v>1</v>
      </c>
    </row>
    <row r="1558" spans="1:35" ht="15.75" x14ac:dyDescent="0.25">
      <c r="A1558"/>
      <c r="B1558">
        <f>TABLA!D1554</f>
        <v>1576</v>
      </c>
      <c r="C1558">
        <f>TABLA!H1554</f>
        <v>14</v>
      </c>
      <c r="D1558" s="284" t="str">
        <f>TABLA!A1554</f>
        <v>F. Filología</v>
      </c>
      <c r="E1558" s="284">
        <f>TABLA!BN1554</f>
        <v>0</v>
      </c>
      <c r="F1558" s="293" t="str">
        <f t="shared" si="342"/>
        <v/>
      </c>
      <c r="G1558" s="293" t="str">
        <f t="shared" si="342"/>
        <v/>
      </c>
      <c r="H1558" s="293" t="str">
        <f t="shared" si="342"/>
        <v/>
      </c>
      <c r="I1558" s="293" t="str">
        <f t="shared" si="342"/>
        <v/>
      </c>
      <c r="J1558" s="293" t="str">
        <f t="shared" si="342"/>
        <v/>
      </c>
      <c r="K1558" s="293" t="str">
        <f t="shared" si="342"/>
        <v/>
      </c>
      <c r="L1558" s="293" t="str">
        <f t="shared" si="342"/>
        <v/>
      </c>
      <c r="M1558" s="293" t="str">
        <f t="shared" si="342"/>
        <v/>
      </c>
      <c r="N1558" s="293" t="str">
        <f t="shared" si="342"/>
        <v/>
      </c>
      <c r="O1558" s="293" t="str">
        <f t="shared" si="342"/>
        <v/>
      </c>
      <c r="P1558" s="293" t="str">
        <f t="shared" si="341"/>
        <v/>
      </c>
      <c r="Q1558" s="293" t="str">
        <f t="shared" si="341"/>
        <v/>
      </c>
      <c r="R1558" s="293" t="str">
        <f t="shared" si="341"/>
        <v/>
      </c>
      <c r="S1558" s="293" t="str">
        <f t="shared" si="341"/>
        <v/>
      </c>
      <c r="T1558" s="293" t="str">
        <f t="shared" si="341"/>
        <v/>
      </c>
      <c r="U1558" s="293" t="str">
        <f t="shared" si="341"/>
        <v/>
      </c>
      <c r="V1558" s="293" t="str">
        <f t="shared" si="341"/>
        <v/>
      </c>
      <c r="W1558" s="293" t="str">
        <f t="shared" si="341"/>
        <v/>
      </c>
      <c r="X1558" s="293" t="str">
        <f t="shared" si="341"/>
        <v/>
      </c>
      <c r="Y1558" s="293" t="str">
        <f t="shared" si="341"/>
        <v/>
      </c>
      <c r="Z1558" s="293" t="str">
        <f t="shared" si="343"/>
        <v/>
      </c>
      <c r="AA1558" s="293" t="str">
        <f t="shared" si="343"/>
        <v/>
      </c>
      <c r="AB1558" s="293" t="str">
        <f t="shared" si="343"/>
        <v/>
      </c>
      <c r="AC1558" s="293" t="str">
        <f t="shared" si="343"/>
        <v/>
      </c>
      <c r="AD1558" s="293" t="str">
        <f t="shared" si="343"/>
        <v/>
      </c>
      <c r="AE1558" s="293" t="str">
        <f t="shared" si="343"/>
        <v/>
      </c>
      <c r="AF1558" s="293" t="str">
        <f t="shared" si="343"/>
        <v/>
      </c>
      <c r="AG1558" s="293" t="str">
        <f t="shared" si="343"/>
        <v/>
      </c>
      <c r="AH1558" s="293">
        <f t="shared" si="339"/>
        <v>0</v>
      </c>
      <c r="AI1558" s="292" t="str">
        <f t="shared" si="340"/>
        <v>X</v>
      </c>
    </row>
    <row r="1559" spans="1:35" ht="38.25" x14ac:dyDescent="0.25">
      <c r="A1559"/>
      <c r="B1559">
        <f>TABLA!D1555</f>
        <v>1577</v>
      </c>
      <c r="C1559">
        <f>TABLA!H1555</f>
        <v>26</v>
      </c>
      <c r="D1559" s="165" t="str">
        <f>TABLA!A1555</f>
        <v>F. Trabajo Social</v>
      </c>
      <c r="E1559" s="284" t="str">
        <f>TABLA!BN1555</f>
        <v>hola, me gustaría comentar que en varias ocasiones en las que no quedaba ningún ejemplar en físico de algún libro en la biblioteca, he tratado de utilizar el que proporcionáis en formato electrónico, pero nunca he podido, aparecen  siempre como si se estuviesen cargando, pudiendo estar así horas, nunca se cargan.</v>
      </c>
      <c r="F1559" s="293" t="str">
        <f t="shared" si="342"/>
        <v/>
      </c>
      <c r="G1559" s="293" t="str">
        <f t="shared" si="342"/>
        <v/>
      </c>
      <c r="H1559" s="293" t="str">
        <f t="shared" si="342"/>
        <v/>
      </c>
      <c r="I1559" s="293" t="str">
        <f t="shared" si="342"/>
        <v/>
      </c>
      <c r="J1559" s="293" t="str">
        <f t="shared" si="342"/>
        <v/>
      </c>
      <c r="K1559" s="293" t="str">
        <f t="shared" si="342"/>
        <v/>
      </c>
      <c r="L1559" s="293" t="str">
        <f t="shared" si="342"/>
        <v/>
      </c>
      <c r="M1559" s="293" t="str">
        <f t="shared" si="342"/>
        <v/>
      </c>
      <c r="N1559" s="293" t="str">
        <f t="shared" si="342"/>
        <v/>
      </c>
      <c r="O1559" s="293" t="str">
        <f t="shared" si="342"/>
        <v/>
      </c>
      <c r="P1559" s="293" t="str">
        <f t="shared" si="341"/>
        <v>x</v>
      </c>
      <c r="Q1559" s="293" t="str">
        <f t="shared" si="341"/>
        <v/>
      </c>
      <c r="R1559" s="293" t="str">
        <f t="shared" si="341"/>
        <v/>
      </c>
      <c r="S1559" s="293" t="str">
        <f t="shared" si="341"/>
        <v/>
      </c>
      <c r="T1559" s="293" t="str">
        <f t="shared" si="341"/>
        <v/>
      </c>
      <c r="U1559" s="293" t="str">
        <f t="shared" si="341"/>
        <v/>
      </c>
      <c r="V1559" s="293" t="str">
        <f t="shared" si="341"/>
        <v/>
      </c>
      <c r="W1559" s="293" t="str">
        <f t="shared" si="341"/>
        <v/>
      </c>
      <c r="X1559" s="293" t="str">
        <f t="shared" si="341"/>
        <v/>
      </c>
      <c r="Y1559" s="293" t="str">
        <f t="shared" si="341"/>
        <v/>
      </c>
      <c r="Z1559" s="293" t="str">
        <f t="shared" si="343"/>
        <v/>
      </c>
      <c r="AA1559" s="293" t="str">
        <f t="shared" si="343"/>
        <v/>
      </c>
      <c r="AB1559" s="293" t="str">
        <f t="shared" si="343"/>
        <v/>
      </c>
      <c r="AC1559" s="293" t="str">
        <f t="shared" si="343"/>
        <v/>
      </c>
      <c r="AD1559" s="293" t="str">
        <f t="shared" si="343"/>
        <v/>
      </c>
      <c r="AE1559" s="293" t="str">
        <f t="shared" si="343"/>
        <v/>
      </c>
      <c r="AF1559" s="293" t="str">
        <f t="shared" si="343"/>
        <v/>
      </c>
      <c r="AG1559" s="293" t="str">
        <f t="shared" si="343"/>
        <v/>
      </c>
      <c r="AH1559" s="293">
        <f t="shared" si="339"/>
        <v>1</v>
      </c>
      <c r="AI1559" s="292">
        <f t="shared" si="340"/>
        <v>1</v>
      </c>
    </row>
    <row r="1560" spans="1:35" ht="15.75" x14ac:dyDescent="0.25">
      <c r="A1560"/>
      <c r="B1560">
        <f>TABLA!D1556</f>
        <v>1578</v>
      </c>
      <c r="C1560">
        <f>TABLA!H1556</f>
        <v>15</v>
      </c>
      <c r="D1560" s="165" t="str">
        <f>TABLA!A1556</f>
        <v>F. Filosofía</v>
      </c>
      <c r="E1560" s="284">
        <f>TABLA!BN1556</f>
        <v>0</v>
      </c>
      <c r="F1560" s="293" t="str">
        <f t="shared" si="342"/>
        <v/>
      </c>
      <c r="G1560" s="293" t="str">
        <f t="shared" si="342"/>
        <v/>
      </c>
      <c r="H1560" s="293" t="str">
        <f t="shared" si="342"/>
        <v/>
      </c>
      <c r="I1560" s="293" t="str">
        <f t="shared" si="342"/>
        <v/>
      </c>
      <c r="J1560" s="293" t="str">
        <f t="shared" si="342"/>
        <v/>
      </c>
      <c r="K1560" s="293" t="str">
        <f t="shared" si="342"/>
        <v/>
      </c>
      <c r="L1560" s="293" t="str">
        <f t="shared" si="342"/>
        <v/>
      </c>
      <c r="M1560" s="293" t="str">
        <f t="shared" si="342"/>
        <v/>
      </c>
      <c r="N1560" s="293" t="str">
        <f t="shared" si="342"/>
        <v/>
      </c>
      <c r="O1560" s="293" t="str">
        <f t="shared" si="342"/>
        <v/>
      </c>
      <c r="P1560" s="293" t="str">
        <f t="shared" si="341"/>
        <v/>
      </c>
      <c r="Q1560" s="293" t="str">
        <f t="shared" si="341"/>
        <v/>
      </c>
      <c r="R1560" s="293" t="str">
        <f t="shared" si="341"/>
        <v/>
      </c>
      <c r="S1560" s="293" t="str">
        <f t="shared" si="341"/>
        <v/>
      </c>
      <c r="T1560" s="293" t="str">
        <f t="shared" si="341"/>
        <v/>
      </c>
      <c r="U1560" s="293" t="str">
        <f t="shared" si="341"/>
        <v/>
      </c>
      <c r="V1560" s="293" t="str">
        <f t="shared" si="341"/>
        <v/>
      </c>
      <c r="W1560" s="293" t="str">
        <f t="shared" si="341"/>
        <v/>
      </c>
      <c r="X1560" s="293" t="str">
        <f t="shared" si="341"/>
        <v/>
      </c>
      <c r="Y1560" s="293" t="str">
        <f t="shared" si="341"/>
        <v/>
      </c>
      <c r="Z1560" s="293" t="str">
        <f t="shared" si="343"/>
        <v/>
      </c>
      <c r="AA1560" s="293" t="str">
        <f t="shared" si="343"/>
        <v/>
      </c>
      <c r="AB1560" s="293" t="str">
        <f t="shared" si="343"/>
        <v/>
      </c>
      <c r="AC1560" s="293" t="str">
        <f t="shared" si="343"/>
        <v/>
      </c>
      <c r="AD1560" s="293" t="str">
        <f t="shared" si="343"/>
        <v/>
      </c>
      <c r="AE1560" s="293" t="str">
        <f t="shared" si="343"/>
        <v/>
      </c>
      <c r="AF1560" s="293" t="str">
        <f t="shared" si="343"/>
        <v/>
      </c>
      <c r="AG1560" s="293" t="str">
        <f t="shared" si="343"/>
        <v/>
      </c>
      <c r="AH1560" s="293">
        <f t="shared" si="339"/>
        <v>0</v>
      </c>
      <c r="AI1560" s="292" t="str">
        <f t="shared" si="340"/>
        <v>X</v>
      </c>
    </row>
    <row r="1561" spans="1:35" ht="26.25" x14ac:dyDescent="0.25">
      <c r="A1561"/>
      <c r="B1561">
        <f>TABLA!D1557</f>
        <v>1579</v>
      </c>
      <c r="C1561">
        <f>TABLA!H1557</f>
        <v>10</v>
      </c>
      <c r="D1561" s="165" t="str">
        <f>TABLA!A1557</f>
        <v>F. Ciencias Químicas</v>
      </c>
      <c r="E1561" s="284">
        <f>TABLA!BN1557</f>
        <v>0</v>
      </c>
      <c r="F1561" s="293" t="str">
        <f t="shared" si="342"/>
        <v/>
      </c>
      <c r="G1561" s="293" t="str">
        <f t="shared" si="342"/>
        <v/>
      </c>
      <c r="H1561" s="293" t="str">
        <f t="shared" si="342"/>
        <v/>
      </c>
      <c r="I1561" s="293" t="str">
        <f t="shared" si="342"/>
        <v/>
      </c>
      <c r="J1561" s="293" t="str">
        <f t="shared" si="342"/>
        <v/>
      </c>
      <c r="K1561" s="293" t="str">
        <f t="shared" si="342"/>
        <v/>
      </c>
      <c r="L1561" s="293" t="str">
        <f t="shared" si="342"/>
        <v/>
      </c>
      <c r="M1561" s="293" t="str">
        <f t="shared" si="342"/>
        <v/>
      </c>
      <c r="N1561" s="293" t="str">
        <f t="shared" si="342"/>
        <v/>
      </c>
      <c r="O1561" s="293" t="str">
        <f t="shared" si="342"/>
        <v/>
      </c>
      <c r="P1561" s="293" t="str">
        <f t="shared" si="341"/>
        <v/>
      </c>
      <c r="Q1561" s="293" t="str">
        <f t="shared" si="341"/>
        <v/>
      </c>
      <c r="R1561" s="293" t="str">
        <f t="shared" si="341"/>
        <v/>
      </c>
      <c r="S1561" s="293" t="str">
        <f t="shared" si="341"/>
        <v/>
      </c>
      <c r="T1561" s="293" t="str">
        <f t="shared" si="341"/>
        <v/>
      </c>
      <c r="U1561" s="293" t="str">
        <f t="shared" si="341"/>
        <v/>
      </c>
      <c r="V1561" s="293" t="str">
        <f t="shared" si="341"/>
        <v/>
      </c>
      <c r="W1561" s="293" t="str">
        <f t="shared" si="341"/>
        <v/>
      </c>
      <c r="X1561" s="293" t="str">
        <f t="shared" si="341"/>
        <v/>
      </c>
      <c r="Y1561" s="293" t="str">
        <f t="shared" si="341"/>
        <v/>
      </c>
      <c r="Z1561" s="293" t="str">
        <f t="shared" si="343"/>
        <v/>
      </c>
      <c r="AA1561" s="293" t="str">
        <f t="shared" si="343"/>
        <v/>
      </c>
      <c r="AB1561" s="293" t="str">
        <f t="shared" si="343"/>
        <v/>
      </c>
      <c r="AC1561" s="293" t="str">
        <f t="shared" si="343"/>
        <v/>
      </c>
      <c r="AD1561" s="293" t="str">
        <f t="shared" si="343"/>
        <v/>
      </c>
      <c r="AE1561" s="293" t="str">
        <f t="shared" si="343"/>
        <v/>
      </c>
      <c r="AF1561" s="293" t="str">
        <f t="shared" si="343"/>
        <v/>
      </c>
      <c r="AG1561" s="293" t="str">
        <f t="shared" si="343"/>
        <v/>
      </c>
      <c r="AH1561" s="293">
        <f t="shared" si="339"/>
        <v>0</v>
      </c>
      <c r="AI1561" s="292" t="str">
        <f t="shared" si="340"/>
        <v>X</v>
      </c>
    </row>
    <row r="1562" spans="1:35" ht="39" x14ac:dyDescent="0.25">
      <c r="A1562"/>
      <c r="B1562">
        <f>TABLA!D1558</f>
        <v>1580</v>
      </c>
      <c r="C1562">
        <f>TABLA!H1558</f>
        <v>9</v>
      </c>
      <c r="D1562" s="165" t="str">
        <f>TABLA!A1558</f>
        <v>F. Ciencias Políticas y Sociología</v>
      </c>
      <c r="E1562" s="284">
        <f>TABLA!BN1558</f>
        <v>0</v>
      </c>
      <c r="F1562" s="293" t="str">
        <f t="shared" si="342"/>
        <v/>
      </c>
      <c r="G1562" s="293" t="str">
        <f t="shared" si="342"/>
        <v/>
      </c>
      <c r="H1562" s="293" t="str">
        <f t="shared" si="342"/>
        <v/>
      </c>
      <c r="I1562" s="293" t="str">
        <f t="shared" si="342"/>
        <v/>
      </c>
      <c r="J1562" s="293" t="str">
        <f t="shared" si="342"/>
        <v/>
      </c>
      <c r="K1562" s="293" t="str">
        <f t="shared" si="342"/>
        <v/>
      </c>
      <c r="L1562" s="293" t="str">
        <f t="shared" si="342"/>
        <v/>
      </c>
      <c r="M1562" s="293" t="str">
        <f t="shared" si="342"/>
        <v/>
      </c>
      <c r="N1562" s="293" t="str">
        <f t="shared" si="342"/>
        <v/>
      </c>
      <c r="O1562" s="293" t="str">
        <f t="shared" si="342"/>
        <v/>
      </c>
      <c r="P1562" s="293" t="str">
        <f t="shared" si="341"/>
        <v/>
      </c>
      <c r="Q1562" s="293" t="str">
        <f t="shared" si="341"/>
        <v/>
      </c>
      <c r="R1562" s="293" t="str">
        <f t="shared" si="341"/>
        <v/>
      </c>
      <c r="S1562" s="293" t="str">
        <f t="shared" si="341"/>
        <v/>
      </c>
      <c r="T1562" s="293" t="str">
        <f t="shared" si="341"/>
        <v/>
      </c>
      <c r="U1562" s="293" t="str">
        <f t="shared" si="341"/>
        <v/>
      </c>
      <c r="V1562" s="293" t="str">
        <f t="shared" si="341"/>
        <v/>
      </c>
      <c r="W1562" s="293" t="str">
        <f t="shared" si="341"/>
        <v/>
      </c>
      <c r="X1562" s="293" t="str">
        <f t="shared" si="341"/>
        <v/>
      </c>
      <c r="Y1562" s="293" t="str">
        <f t="shared" si="341"/>
        <v/>
      </c>
      <c r="Z1562" s="293" t="str">
        <f t="shared" si="343"/>
        <v/>
      </c>
      <c r="AA1562" s="293" t="str">
        <f t="shared" si="343"/>
        <v/>
      </c>
      <c r="AB1562" s="293" t="str">
        <f t="shared" si="343"/>
        <v/>
      </c>
      <c r="AC1562" s="293" t="str">
        <f t="shared" si="343"/>
        <v/>
      </c>
      <c r="AD1562" s="293" t="str">
        <f t="shared" si="343"/>
        <v/>
      </c>
      <c r="AE1562" s="293" t="str">
        <f t="shared" si="343"/>
        <v/>
      </c>
      <c r="AF1562" s="293" t="str">
        <f t="shared" si="343"/>
        <v/>
      </c>
      <c r="AG1562" s="293" t="str">
        <f t="shared" si="343"/>
        <v/>
      </c>
      <c r="AH1562" s="293">
        <f t="shared" si="339"/>
        <v>0</v>
      </c>
      <c r="AI1562" s="292" t="str">
        <f t="shared" si="340"/>
        <v>X</v>
      </c>
    </row>
    <row r="1563" spans="1:35" ht="25.5" x14ac:dyDescent="0.25">
      <c r="A1563"/>
      <c r="B1563">
        <f>TABLA!D1559</f>
        <v>1581</v>
      </c>
      <c r="C1563">
        <f>TABLA!H1559</f>
        <v>13</v>
      </c>
      <c r="D1563" s="165" t="str">
        <f>TABLA!A1559</f>
        <v>F. Farmacia</v>
      </c>
      <c r="E1563" s="284" t="str">
        <f>TABLA!BN1559</f>
        <v>Que los bibliotecarios sean capaces de hacer que se mantenga en SILENCIO la biblioteca ya que es un lugar en el que si no lo hay no sirve para nada (ya que muchos alumnos no son capaces de hacerlo por ellos mismos)</v>
      </c>
      <c r="F1563" s="293" t="str">
        <f t="shared" si="342"/>
        <v/>
      </c>
      <c r="G1563" s="293" t="str">
        <f t="shared" si="342"/>
        <v/>
      </c>
      <c r="H1563" s="293" t="str">
        <f t="shared" si="342"/>
        <v/>
      </c>
      <c r="I1563" s="293" t="str">
        <f t="shared" si="342"/>
        <v/>
      </c>
      <c r="J1563" s="293" t="str">
        <f t="shared" si="342"/>
        <v/>
      </c>
      <c r="K1563" s="293" t="str">
        <f t="shared" si="342"/>
        <v/>
      </c>
      <c r="L1563" s="293" t="str">
        <f t="shared" si="342"/>
        <v/>
      </c>
      <c r="M1563" s="293" t="str">
        <f t="shared" si="342"/>
        <v/>
      </c>
      <c r="N1563" s="293" t="str">
        <f t="shared" si="342"/>
        <v/>
      </c>
      <c r="O1563" s="293" t="str">
        <f t="shared" si="342"/>
        <v/>
      </c>
      <c r="P1563" s="293" t="str">
        <f t="shared" si="341"/>
        <v/>
      </c>
      <c r="Q1563" s="293" t="str">
        <f t="shared" si="341"/>
        <v/>
      </c>
      <c r="R1563" s="293" t="str">
        <f t="shared" si="341"/>
        <v/>
      </c>
      <c r="S1563" s="293" t="str">
        <f t="shared" si="341"/>
        <v/>
      </c>
      <c r="T1563" s="293" t="str">
        <f t="shared" si="341"/>
        <v/>
      </c>
      <c r="U1563" s="293" t="str">
        <f t="shared" si="341"/>
        <v/>
      </c>
      <c r="V1563" s="293" t="str">
        <f t="shared" si="341"/>
        <v/>
      </c>
      <c r="W1563" s="293" t="str">
        <f t="shared" si="341"/>
        <v/>
      </c>
      <c r="X1563" s="293" t="str">
        <f t="shared" si="341"/>
        <v/>
      </c>
      <c r="Y1563" s="293" t="str">
        <f t="shared" si="341"/>
        <v/>
      </c>
      <c r="Z1563" s="293" t="str">
        <f t="shared" si="343"/>
        <v/>
      </c>
      <c r="AA1563" s="293" t="str">
        <f t="shared" si="343"/>
        <v/>
      </c>
      <c r="AB1563" s="293" t="str">
        <f t="shared" si="343"/>
        <v/>
      </c>
      <c r="AC1563" s="293" t="str">
        <f t="shared" si="343"/>
        <v/>
      </c>
      <c r="AD1563" s="293" t="str">
        <f t="shared" si="343"/>
        <v/>
      </c>
      <c r="AE1563" s="293" t="str">
        <f t="shared" si="343"/>
        <v/>
      </c>
      <c r="AF1563" s="293" t="str">
        <f t="shared" si="343"/>
        <v/>
      </c>
      <c r="AG1563" s="293" t="str">
        <f t="shared" si="343"/>
        <v/>
      </c>
      <c r="AH1563" s="293">
        <f t="shared" si="339"/>
        <v>0</v>
      </c>
      <c r="AI1563" s="292">
        <f t="shared" si="340"/>
        <v>1</v>
      </c>
    </row>
    <row r="1564" spans="1:35" ht="15.75" x14ac:dyDescent="0.25">
      <c r="A1564"/>
      <c r="B1564">
        <f>TABLA!D1560</f>
        <v>1582</v>
      </c>
      <c r="C1564">
        <f>TABLA!H1560</f>
        <v>13</v>
      </c>
      <c r="D1564" s="165" t="str">
        <f>TABLA!A1560</f>
        <v>F. Farmacia</v>
      </c>
      <c r="E1564" s="284">
        <f>TABLA!BN1560</f>
        <v>0</v>
      </c>
      <c r="F1564" s="293" t="str">
        <f t="shared" si="342"/>
        <v/>
      </c>
      <c r="G1564" s="293" t="str">
        <f t="shared" si="342"/>
        <v/>
      </c>
      <c r="H1564" s="293" t="str">
        <f t="shared" si="342"/>
        <v/>
      </c>
      <c r="I1564" s="293" t="str">
        <f t="shared" si="342"/>
        <v/>
      </c>
      <c r="J1564" s="293" t="str">
        <f t="shared" si="342"/>
        <v/>
      </c>
      <c r="K1564" s="293" t="str">
        <f t="shared" si="342"/>
        <v/>
      </c>
      <c r="L1564" s="293" t="str">
        <f t="shared" si="342"/>
        <v/>
      </c>
      <c r="M1564" s="293" t="str">
        <f t="shared" si="342"/>
        <v/>
      </c>
      <c r="N1564" s="293" t="str">
        <f t="shared" si="342"/>
        <v/>
      </c>
      <c r="O1564" s="293" t="str">
        <f t="shared" si="342"/>
        <v/>
      </c>
      <c r="P1564" s="293" t="str">
        <f t="shared" si="341"/>
        <v/>
      </c>
      <c r="Q1564" s="293" t="str">
        <f t="shared" si="341"/>
        <v/>
      </c>
      <c r="R1564" s="293" t="str">
        <f t="shared" si="341"/>
        <v/>
      </c>
      <c r="S1564" s="293" t="str">
        <f t="shared" si="341"/>
        <v/>
      </c>
      <c r="T1564" s="293" t="str">
        <f t="shared" si="341"/>
        <v/>
      </c>
      <c r="U1564" s="293" t="str">
        <f t="shared" si="341"/>
        <v/>
      </c>
      <c r="V1564" s="293" t="str">
        <f t="shared" si="341"/>
        <v/>
      </c>
      <c r="W1564" s="293" t="str">
        <f t="shared" si="341"/>
        <v/>
      </c>
      <c r="X1564" s="293" t="str">
        <f t="shared" si="341"/>
        <v/>
      </c>
      <c r="Y1564" s="293" t="str">
        <f t="shared" si="341"/>
        <v/>
      </c>
      <c r="Z1564" s="293" t="str">
        <f t="shared" si="343"/>
        <v/>
      </c>
      <c r="AA1564" s="293" t="str">
        <f t="shared" si="343"/>
        <v/>
      </c>
      <c r="AB1564" s="293" t="str">
        <f t="shared" si="343"/>
        <v/>
      </c>
      <c r="AC1564" s="293" t="str">
        <f t="shared" si="343"/>
        <v/>
      </c>
      <c r="AD1564" s="293" t="str">
        <f t="shared" si="343"/>
        <v/>
      </c>
      <c r="AE1564" s="293" t="str">
        <f t="shared" si="343"/>
        <v/>
      </c>
      <c r="AF1564" s="293" t="str">
        <f t="shared" si="343"/>
        <v/>
      </c>
      <c r="AG1564" s="293" t="str">
        <f t="shared" si="343"/>
        <v/>
      </c>
      <c r="AH1564" s="293">
        <f t="shared" si="339"/>
        <v>0</v>
      </c>
      <c r="AI1564" s="292" t="str">
        <f t="shared" si="340"/>
        <v>X</v>
      </c>
    </row>
    <row r="1565" spans="1:35" ht="25.5" x14ac:dyDescent="0.25">
      <c r="A1565"/>
      <c r="B1565">
        <f>TABLA!D1561</f>
        <v>1583</v>
      </c>
      <c r="C1565">
        <f>TABLA!H1561</f>
        <v>10</v>
      </c>
      <c r="D1565" s="284" t="str">
        <f>TABLA!A1561</f>
        <v>F. Ciencias Químicas</v>
      </c>
      <c r="E1565" s="284">
        <f>TABLA!BN1561</f>
        <v>0</v>
      </c>
      <c r="F1565" s="293" t="str">
        <f t="shared" si="342"/>
        <v/>
      </c>
      <c r="G1565" s="293" t="str">
        <f t="shared" si="342"/>
        <v/>
      </c>
      <c r="H1565" s="293" t="str">
        <f t="shared" si="342"/>
        <v/>
      </c>
      <c r="I1565" s="293" t="str">
        <f t="shared" si="342"/>
        <v/>
      </c>
      <c r="J1565" s="293" t="str">
        <f t="shared" si="342"/>
        <v/>
      </c>
      <c r="K1565" s="293" t="str">
        <f t="shared" si="342"/>
        <v/>
      </c>
      <c r="L1565" s="293" t="str">
        <f t="shared" si="342"/>
        <v/>
      </c>
      <c r="M1565" s="293" t="str">
        <f t="shared" si="342"/>
        <v/>
      </c>
      <c r="N1565" s="293" t="str">
        <f t="shared" si="342"/>
        <v/>
      </c>
      <c r="O1565" s="293" t="str">
        <f t="shared" si="342"/>
        <v/>
      </c>
      <c r="P1565" s="293" t="str">
        <f t="shared" si="341"/>
        <v/>
      </c>
      <c r="Q1565" s="293" t="str">
        <f t="shared" si="341"/>
        <v/>
      </c>
      <c r="R1565" s="293" t="str">
        <f t="shared" si="341"/>
        <v/>
      </c>
      <c r="S1565" s="293" t="str">
        <f t="shared" si="341"/>
        <v/>
      </c>
      <c r="T1565" s="293" t="str">
        <f t="shared" si="341"/>
        <v/>
      </c>
      <c r="U1565" s="293" t="str">
        <f t="shared" si="341"/>
        <v/>
      </c>
      <c r="V1565" s="293" t="str">
        <f t="shared" si="341"/>
        <v/>
      </c>
      <c r="W1565" s="293" t="str">
        <f t="shared" si="341"/>
        <v/>
      </c>
      <c r="X1565" s="293" t="str">
        <f t="shared" si="341"/>
        <v/>
      </c>
      <c r="Y1565" s="293" t="str">
        <f t="shared" si="341"/>
        <v/>
      </c>
      <c r="Z1565" s="293" t="str">
        <f t="shared" si="343"/>
        <v/>
      </c>
      <c r="AA1565" s="293" t="str">
        <f t="shared" si="343"/>
        <v/>
      </c>
      <c r="AB1565" s="293" t="str">
        <f t="shared" si="343"/>
        <v/>
      </c>
      <c r="AC1565" s="293" t="str">
        <f t="shared" si="343"/>
        <v/>
      </c>
      <c r="AD1565" s="293" t="str">
        <f t="shared" si="343"/>
        <v/>
      </c>
      <c r="AE1565" s="293" t="str">
        <f t="shared" si="343"/>
        <v/>
      </c>
      <c r="AF1565" s="293" t="str">
        <f t="shared" si="343"/>
        <v/>
      </c>
      <c r="AG1565" s="293" t="str">
        <f t="shared" si="343"/>
        <v/>
      </c>
      <c r="AH1565" s="293">
        <f t="shared" si="339"/>
        <v>0</v>
      </c>
      <c r="AI1565" s="292" t="str">
        <f t="shared" si="340"/>
        <v>X</v>
      </c>
    </row>
    <row r="1566" spans="1:35" ht="51.75" x14ac:dyDescent="0.25">
      <c r="A1566"/>
      <c r="B1566">
        <f>TABLA!D1562</f>
        <v>1584</v>
      </c>
      <c r="C1566">
        <f>TABLA!H1562</f>
        <v>12</v>
      </c>
      <c r="D1566" s="165" t="str">
        <f>TABLA!A1562</f>
        <v>F. Educación - Centro de Formación del Profesorado</v>
      </c>
      <c r="E1566" s="284">
        <f>TABLA!BN1562</f>
        <v>0</v>
      </c>
      <c r="F1566" s="293" t="str">
        <f t="shared" si="342"/>
        <v/>
      </c>
      <c r="G1566" s="293" t="str">
        <f t="shared" si="342"/>
        <v/>
      </c>
      <c r="H1566" s="293" t="str">
        <f t="shared" si="342"/>
        <v/>
      </c>
      <c r="I1566" s="293" t="str">
        <f t="shared" si="342"/>
        <v/>
      </c>
      <c r="J1566" s="293" t="str">
        <f t="shared" si="342"/>
        <v/>
      </c>
      <c r="K1566" s="293" t="str">
        <f t="shared" si="342"/>
        <v/>
      </c>
      <c r="L1566" s="293" t="str">
        <f t="shared" si="342"/>
        <v/>
      </c>
      <c r="M1566" s="293" t="str">
        <f t="shared" si="342"/>
        <v/>
      </c>
      <c r="N1566" s="293" t="str">
        <f t="shared" si="342"/>
        <v/>
      </c>
      <c r="O1566" s="293" t="str">
        <f t="shared" si="342"/>
        <v/>
      </c>
      <c r="P1566" s="293" t="str">
        <f t="shared" si="341"/>
        <v/>
      </c>
      <c r="Q1566" s="293" t="str">
        <f t="shared" si="341"/>
        <v/>
      </c>
      <c r="R1566" s="293" t="str">
        <f t="shared" si="341"/>
        <v/>
      </c>
      <c r="S1566" s="293" t="str">
        <f t="shared" si="341"/>
        <v/>
      </c>
      <c r="T1566" s="293" t="str">
        <f t="shared" si="341"/>
        <v/>
      </c>
      <c r="U1566" s="293" t="str">
        <f t="shared" si="341"/>
        <v/>
      </c>
      <c r="V1566" s="293" t="str">
        <f t="shared" si="341"/>
        <v/>
      </c>
      <c r="W1566" s="293" t="str">
        <f t="shared" si="341"/>
        <v/>
      </c>
      <c r="X1566" s="293" t="str">
        <f t="shared" si="341"/>
        <v/>
      </c>
      <c r="Y1566" s="293" t="str">
        <f t="shared" si="341"/>
        <v/>
      </c>
      <c r="Z1566" s="293" t="str">
        <f t="shared" si="343"/>
        <v/>
      </c>
      <c r="AA1566" s="293" t="str">
        <f t="shared" si="343"/>
        <v/>
      </c>
      <c r="AB1566" s="293" t="str">
        <f t="shared" si="343"/>
        <v/>
      </c>
      <c r="AC1566" s="293" t="str">
        <f t="shared" si="343"/>
        <v/>
      </c>
      <c r="AD1566" s="293" t="str">
        <f t="shared" si="343"/>
        <v/>
      </c>
      <c r="AE1566" s="293" t="str">
        <f t="shared" si="343"/>
        <v/>
      </c>
      <c r="AF1566" s="293" t="str">
        <f t="shared" si="343"/>
        <v/>
      </c>
      <c r="AG1566" s="293" t="str">
        <f t="shared" si="343"/>
        <v/>
      </c>
      <c r="AH1566" s="293">
        <f t="shared" si="339"/>
        <v>0</v>
      </c>
      <c r="AI1566" s="292" t="str">
        <f t="shared" si="340"/>
        <v>X</v>
      </c>
    </row>
    <row r="1567" spans="1:35" ht="25.5" x14ac:dyDescent="0.25">
      <c r="A1567"/>
      <c r="B1567">
        <f>TABLA!D1563</f>
        <v>1585</v>
      </c>
      <c r="C1567">
        <f>TABLA!H1563</f>
        <v>15</v>
      </c>
      <c r="D1567" s="284" t="str">
        <f>TABLA!A1563</f>
        <v>F. Filosofía</v>
      </c>
      <c r="E1567" s="284" t="str">
        <f>TABLA!BN1563</f>
        <v>Buenas, lo único que hubiese más oferta en el catálogo y que más bibliotecas abriesen los fines de semana. Y el internet en algunas bibliotecas (historia por ejemplo) funciona a duras penas.&lt;br&gt;Gracias.</v>
      </c>
      <c r="F1567" s="293" t="str">
        <f t="shared" si="342"/>
        <v/>
      </c>
      <c r="G1567" s="293" t="str">
        <f t="shared" si="342"/>
        <v/>
      </c>
      <c r="H1567" s="293" t="str">
        <f t="shared" si="342"/>
        <v/>
      </c>
      <c r="I1567" s="293" t="str">
        <f t="shared" si="342"/>
        <v/>
      </c>
      <c r="J1567" s="293" t="str">
        <f t="shared" si="342"/>
        <v>x</v>
      </c>
      <c r="K1567" s="293" t="str">
        <f t="shared" si="342"/>
        <v/>
      </c>
      <c r="L1567" s="293" t="str">
        <f t="shared" si="342"/>
        <v/>
      </c>
      <c r="M1567" s="293" t="str">
        <f t="shared" si="342"/>
        <v/>
      </c>
      <c r="N1567" s="293" t="str">
        <f t="shared" si="342"/>
        <v/>
      </c>
      <c r="O1567" s="293" t="str">
        <f t="shared" si="342"/>
        <v/>
      </c>
      <c r="P1567" s="293" t="str">
        <f t="shared" si="341"/>
        <v/>
      </c>
      <c r="Q1567" s="293" t="str">
        <f t="shared" si="341"/>
        <v/>
      </c>
      <c r="R1567" s="293" t="str">
        <f t="shared" si="341"/>
        <v/>
      </c>
      <c r="S1567" s="293" t="str">
        <f t="shared" si="341"/>
        <v/>
      </c>
      <c r="T1567" s="293" t="str">
        <f t="shared" si="341"/>
        <v/>
      </c>
      <c r="U1567" s="293" t="str">
        <f t="shared" si="341"/>
        <v/>
      </c>
      <c r="V1567" s="293" t="str">
        <f t="shared" si="341"/>
        <v/>
      </c>
      <c r="W1567" s="293" t="str">
        <f t="shared" si="341"/>
        <v/>
      </c>
      <c r="X1567" s="293" t="str">
        <f t="shared" si="341"/>
        <v/>
      </c>
      <c r="Y1567" s="293" t="str">
        <f t="shared" si="341"/>
        <v/>
      </c>
      <c r="Z1567" s="293" t="str">
        <f t="shared" si="343"/>
        <v/>
      </c>
      <c r="AA1567" s="293" t="str">
        <f t="shared" si="343"/>
        <v/>
      </c>
      <c r="AB1567" s="293" t="str">
        <f t="shared" si="343"/>
        <v/>
      </c>
      <c r="AC1567" s="293" t="str">
        <f t="shared" si="343"/>
        <v/>
      </c>
      <c r="AD1567" s="293" t="str">
        <f t="shared" si="343"/>
        <v/>
      </c>
      <c r="AE1567" s="293" t="str">
        <f t="shared" si="343"/>
        <v/>
      </c>
      <c r="AF1567" s="293" t="str">
        <f t="shared" si="343"/>
        <v/>
      </c>
      <c r="AG1567" s="293" t="str">
        <f t="shared" si="343"/>
        <v/>
      </c>
      <c r="AH1567" s="293">
        <f t="shared" si="339"/>
        <v>1</v>
      </c>
      <c r="AI1567" s="292">
        <f t="shared" si="340"/>
        <v>1</v>
      </c>
    </row>
    <row r="1568" spans="1:35" ht="39" x14ac:dyDescent="0.25">
      <c r="A1568" s="3"/>
      <c r="B1568">
        <f>TABLA!D1564</f>
        <v>1586</v>
      </c>
      <c r="C1568">
        <f>TABLA!H1564</f>
        <v>9</v>
      </c>
      <c r="D1568" s="165" t="str">
        <f>TABLA!A1564</f>
        <v>F. Ciencias Políticas y Sociología</v>
      </c>
      <c r="E1568" s="284">
        <f>TABLA!BN1564</f>
        <v>0</v>
      </c>
      <c r="F1568" s="293" t="str">
        <f t="shared" si="342"/>
        <v/>
      </c>
      <c r="G1568" s="293" t="str">
        <f t="shared" si="342"/>
        <v/>
      </c>
      <c r="H1568" s="293" t="str">
        <f t="shared" si="342"/>
        <v/>
      </c>
      <c r="I1568" s="293" t="str">
        <f t="shared" si="342"/>
        <v/>
      </c>
      <c r="J1568" s="293" t="str">
        <f t="shared" si="342"/>
        <v/>
      </c>
      <c r="K1568" s="293" t="str">
        <f t="shared" si="342"/>
        <v/>
      </c>
      <c r="L1568" s="293" t="str">
        <f t="shared" si="342"/>
        <v/>
      </c>
      <c r="M1568" s="293" t="str">
        <f t="shared" si="342"/>
        <v/>
      </c>
      <c r="N1568" s="293" t="str">
        <f t="shared" si="342"/>
        <v/>
      </c>
      <c r="O1568" s="293" t="str">
        <f t="shared" si="342"/>
        <v/>
      </c>
      <c r="P1568" s="293" t="str">
        <f t="shared" si="341"/>
        <v/>
      </c>
      <c r="Q1568" s="293" t="str">
        <f t="shared" si="341"/>
        <v/>
      </c>
      <c r="R1568" s="293" t="str">
        <f t="shared" si="341"/>
        <v/>
      </c>
      <c r="S1568" s="293" t="str">
        <f t="shared" si="341"/>
        <v/>
      </c>
      <c r="T1568" s="293" t="str">
        <f t="shared" si="341"/>
        <v/>
      </c>
      <c r="U1568" s="293" t="str">
        <f t="shared" si="341"/>
        <v/>
      </c>
      <c r="V1568" s="293" t="str">
        <f t="shared" si="341"/>
        <v/>
      </c>
      <c r="W1568" s="293" t="str">
        <f t="shared" si="341"/>
        <v/>
      </c>
      <c r="X1568" s="293" t="str">
        <f t="shared" si="341"/>
        <v/>
      </c>
      <c r="Y1568" s="293" t="str">
        <f t="shared" si="341"/>
        <v/>
      </c>
      <c r="Z1568" s="293" t="str">
        <f t="shared" si="343"/>
        <v/>
      </c>
      <c r="AA1568" s="293" t="str">
        <f t="shared" si="343"/>
        <v/>
      </c>
      <c r="AB1568" s="293" t="str">
        <f t="shared" si="343"/>
        <v/>
      </c>
      <c r="AC1568" s="293" t="str">
        <f t="shared" si="343"/>
        <v/>
      </c>
      <c r="AD1568" s="293" t="str">
        <f t="shared" si="343"/>
        <v/>
      </c>
      <c r="AE1568" s="293" t="str">
        <f t="shared" si="343"/>
        <v/>
      </c>
      <c r="AF1568" s="293" t="str">
        <f t="shared" si="343"/>
        <v/>
      </c>
      <c r="AG1568" s="293" t="str">
        <f t="shared" si="343"/>
        <v/>
      </c>
      <c r="AH1568" s="293">
        <f t="shared" si="339"/>
        <v>0</v>
      </c>
      <c r="AI1568" s="292" t="str">
        <f t="shared" si="340"/>
        <v>X</v>
      </c>
    </row>
    <row r="1569" spans="1:35" ht="26.25" x14ac:dyDescent="0.25">
      <c r="A1569"/>
      <c r="B1569">
        <f>TABLA!D1565</f>
        <v>1587</v>
      </c>
      <c r="C1569">
        <f>TABLA!H1565</f>
        <v>6</v>
      </c>
      <c r="D1569" s="165" t="str">
        <f>TABLA!A1565</f>
        <v>F. Ciencias Físicas</v>
      </c>
      <c r="E1569" s="284" t="str">
        <f>TABLA!BN1565</f>
        <v>No lo he visto necesario</v>
      </c>
      <c r="F1569" s="293" t="str">
        <f t="shared" si="342"/>
        <v/>
      </c>
      <c r="G1569" s="293" t="str">
        <f t="shared" si="342"/>
        <v/>
      </c>
      <c r="H1569" s="293" t="str">
        <f t="shared" si="342"/>
        <v/>
      </c>
      <c r="I1569" s="293" t="str">
        <f t="shared" si="342"/>
        <v/>
      </c>
      <c r="J1569" s="293" t="str">
        <f t="shared" si="342"/>
        <v/>
      </c>
      <c r="K1569" s="293" t="str">
        <f t="shared" si="342"/>
        <v/>
      </c>
      <c r="L1569" s="293" t="str">
        <f t="shared" si="342"/>
        <v/>
      </c>
      <c r="M1569" s="293" t="str">
        <f t="shared" si="342"/>
        <v/>
      </c>
      <c r="N1569" s="293" t="str">
        <f t="shared" si="342"/>
        <v/>
      </c>
      <c r="O1569" s="293" t="str">
        <f t="shared" si="342"/>
        <v/>
      </c>
      <c r="P1569" s="293" t="str">
        <f t="shared" si="341"/>
        <v/>
      </c>
      <c r="Q1569" s="293" t="str">
        <f t="shared" si="341"/>
        <v/>
      </c>
      <c r="R1569" s="293" t="str">
        <f t="shared" si="341"/>
        <v/>
      </c>
      <c r="S1569" s="293" t="str">
        <f t="shared" si="341"/>
        <v/>
      </c>
      <c r="T1569" s="293" t="str">
        <f t="shared" si="341"/>
        <v/>
      </c>
      <c r="U1569" s="293" t="str">
        <f t="shared" si="341"/>
        <v/>
      </c>
      <c r="V1569" s="293" t="str">
        <f t="shared" si="341"/>
        <v/>
      </c>
      <c r="W1569" s="293" t="str">
        <f t="shared" si="341"/>
        <v/>
      </c>
      <c r="X1569" s="293" t="str">
        <f t="shared" si="341"/>
        <v/>
      </c>
      <c r="Y1569" s="293" t="str">
        <f t="shared" si="341"/>
        <v/>
      </c>
      <c r="Z1569" s="293" t="str">
        <f t="shared" si="343"/>
        <v/>
      </c>
      <c r="AA1569" s="293" t="str">
        <f t="shared" si="343"/>
        <v/>
      </c>
      <c r="AB1569" s="293" t="str">
        <f t="shared" si="343"/>
        <v/>
      </c>
      <c r="AC1569" s="293" t="str">
        <f t="shared" si="343"/>
        <v/>
      </c>
      <c r="AD1569" s="293" t="str">
        <f t="shared" si="343"/>
        <v/>
      </c>
      <c r="AE1569" s="293" t="str">
        <f t="shared" si="343"/>
        <v/>
      </c>
      <c r="AF1569" s="293" t="str">
        <f t="shared" si="343"/>
        <v/>
      </c>
      <c r="AG1569" s="293" t="str">
        <f t="shared" si="343"/>
        <v/>
      </c>
      <c r="AH1569" s="293">
        <f t="shared" si="339"/>
        <v>0</v>
      </c>
      <c r="AI1569" s="292">
        <f t="shared" si="340"/>
        <v>1</v>
      </c>
    </row>
    <row r="1570" spans="1:35" ht="15.75" x14ac:dyDescent="0.25">
      <c r="A1570"/>
      <c r="B1570">
        <f>TABLA!D1566</f>
        <v>1588</v>
      </c>
      <c r="C1570">
        <f>TABLA!H1566</f>
        <v>11</v>
      </c>
      <c r="D1570" s="165" t="str">
        <f>TABLA!A1566</f>
        <v>F. Derecho</v>
      </c>
      <c r="E1570" s="284">
        <f>TABLA!BN1566</f>
        <v>0</v>
      </c>
      <c r="F1570" s="293" t="str">
        <f t="shared" si="342"/>
        <v/>
      </c>
      <c r="G1570" s="293" t="str">
        <f t="shared" si="342"/>
        <v/>
      </c>
      <c r="H1570" s="293" t="str">
        <f t="shared" si="342"/>
        <v/>
      </c>
      <c r="I1570" s="293" t="str">
        <f t="shared" si="342"/>
        <v/>
      </c>
      <c r="J1570" s="293" t="str">
        <f t="shared" si="342"/>
        <v/>
      </c>
      <c r="K1570" s="293" t="str">
        <f t="shared" si="342"/>
        <v/>
      </c>
      <c r="L1570" s="293" t="str">
        <f t="shared" si="342"/>
        <v/>
      </c>
      <c r="M1570" s="293" t="str">
        <f t="shared" si="342"/>
        <v/>
      </c>
      <c r="N1570" s="293" t="str">
        <f t="shared" si="342"/>
        <v/>
      </c>
      <c r="O1570" s="293" t="str">
        <f t="shared" si="342"/>
        <v/>
      </c>
      <c r="P1570" s="293" t="str">
        <f t="shared" si="342"/>
        <v/>
      </c>
      <c r="Q1570" s="293" t="str">
        <f t="shared" si="342"/>
        <v/>
      </c>
      <c r="R1570" s="293" t="str">
        <f t="shared" si="342"/>
        <v/>
      </c>
      <c r="S1570" s="293" t="str">
        <f t="shared" si="342"/>
        <v/>
      </c>
      <c r="T1570" s="293" t="str">
        <f t="shared" si="342"/>
        <v/>
      </c>
      <c r="U1570" s="293" t="str">
        <f t="shared" si="342"/>
        <v/>
      </c>
      <c r="V1570" s="293" t="str">
        <f t="shared" ref="P1570:AE1585" si="344">IFERROR((IF(FIND(V$1,$E1570,1)&gt;0,"x")),"")</f>
        <v/>
      </c>
      <c r="W1570" s="293" t="str">
        <f t="shared" si="344"/>
        <v/>
      </c>
      <c r="X1570" s="293" t="str">
        <f t="shared" si="344"/>
        <v/>
      </c>
      <c r="Y1570" s="293" t="str">
        <f t="shared" si="344"/>
        <v/>
      </c>
      <c r="Z1570" s="293" t="str">
        <f t="shared" si="343"/>
        <v/>
      </c>
      <c r="AA1570" s="293" t="str">
        <f t="shared" si="343"/>
        <v/>
      </c>
      <c r="AB1570" s="293" t="str">
        <f t="shared" si="343"/>
        <v/>
      </c>
      <c r="AC1570" s="293" t="str">
        <f t="shared" si="343"/>
        <v/>
      </c>
      <c r="AD1570" s="293" t="str">
        <f t="shared" si="343"/>
        <v/>
      </c>
      <c r="AE1570" s="293" t="str">
        <f t="shared" si="343"/>
        <v/>
      </c>
      <c r="AF1570" s="293" t="str">
        <f t="shared" si="343"/>
        <v/>
      </c>
      <c r="AG1570" s="293" t="str">
        <f t="shared" si="343"/>
        <v/>
      </c>
      <c r="AH1570" s="293">
        <f t="shared" si="339"/>
        <v>0</v>
      </c>
      <c r="AI1570" s="292" t="str">
        <f t="shared" si="340"/>
        <v>X</v>
      </c>
    </row>
    <row r="1571" spans="1:35" ht="39" x14ac:dyDescent="0.25">
      <c r="A1571"/>
      <c r="B1571">
        <f>TABLA!D1567</f>
        <v>1589</v>
      </c>
      <c r="C1571">
        <f>TABLA!H1567</f>
        <v>9</v>
      </c>
      <c r="D1571" s="165" t="str">
        <f>TABLA!A1567</f>
        <v>F. Ciencias Políticas y Sociología</v>
      </c>
      <c r="E1571" s="284">
        <f>TABLA!BN1567</f>
        <v>0</v>
      </c>
      <c r="F1571" s="293" t="str">
        <f t="shared" ref="F1571:U1586" si="345">IFERROR((IF(FIND(F$1,$E1571,1)&gt;0,"x")),"")</f>
        <v/>
      </c>
      <c r="G1571" s="293" t="str">
        <f t="shared" si="345"/>
        <v/>
      </c>
      <c r="H1571" s="293" t="str">
        <f t="shared" si="345"/>
        <v/>
      </c>
      <c r="I1571" s="293" t="str">
        <f t="shared" si="345"/>
        <v/>
      </c>
      <c r="J1571" s="293" t="str">
        <f t="shared" si="345"/>
        <v/>
      </c>
      <c r="K1571" s="293" t="str">
        <f t="shared" si="345"/>
        <v/>
      </c>
      <c r="L1571" s="293" t="str">
        <f t="shared" si="345"/>
        <v/>
      </c>
      <c r="M1571" s="293" t="str">
        <f t="shared" si="345"/>
        <v/>
      </c>
      <c r="N1571" s="293" t="str">
        <f t="shared" si="345"/>
        <v/>
      </c>
      <c r="O1571" s="293" t="str">
        <f t="shared" si="345"/>
        <v/>
      </c>
      <c r="P1571" s="293" t="str">
        <f t="shared" si="344"/>
        <v/>
      </c>
      <c r="Q1571" s="293" t="str">
        <f t="shared" si="344"/>
        <v/>
      </c>
      <c r="R1571" s="293" t="str">
        <f t="shared" si="344"/>
        <v/>
      </c>
      <c r="S1571" s="293" t="str">
        <f t="shared" si="344"/>
        <v/>
      </c>
      <c r="T1571" s="293" t="str">
        <f t="shared" si="344"/>
        <v/>
      </c>
      <c r="U1571" s="293" t="str">
        <f t="shared" si="344"/>
        <v/>
      </c>
      <c r="V1571" s="293" t="str">
        <f t="shared" si="344"/>
        <v/>
      </c>
      <c r="W1571" s="293" t="str">
        <f t="shared" si="344"/>
        <v/>
      </c>
      <c r="X1571" s="293" t="str">
        <f t="shared" si="344"/>
        <v/>
      </c>
      <c r="Y1571" s="293" t="str">
        <f t="shared" si="344"/>
        <v/>
      </c>
      <c r="Z1571" s="293" t="str">
        <f t="shared" si="344"/>
        <v/>
      </c>
      <c r="AA1571" s="293" t="str">
        <f t="shared" si="344"/>
        <v/>
      </c>
      <c r="AB1571" s="293" t="str">
        <f t="shared" si="344"/>
        <v/>
      </c>
      <c r="AC1571" s="293" t="str">
        <f t="shared" si="344"/>
        <v/>
      </c>
      <c r="AD1571" s="293" t="str">
        <f t="shared" si="344"/>
        <v/>
      </c>
      <c r="AE1571" s="293" t="str">
        <f t="shared" si="344"/>
        <v/>
      </c>
      <c r="AF1571" s="293" t="str">
        <f t="shared" ref="Z1571:AG1586" si="346">IFERROR((IF(FIND(AF$1,$E1571,1)&gt;0,"x")),"")</f>
        <v/>
      </c>
      <c r="AG1571" s="293" t="str">
        <f t="shared" si="346"/>
        <v/>
      </c>
      <c r="AH1571" s="293">
        <f t="shared" si="339"/>
        <v>0</v>
      </c>
      <c r="AI1571" s="292" t="str">
        <f t="shared" si="340"/>
        <v>X</v>
      </c>
    </row>
    <row r="1572" spans="1:35" ht="25.5" x14ac:dyDescent="0.25">
      <c r="A1572"/>
      <c r="B1572">
        <f>TABLA!D1568</f>
        <v>1590</v>
      </c>
      <c r="C1572">
        <f>TABLA!H1568</f>
        <v>13</v>
      </c>
      <c r="D1572" s="165" t="str">
        <f>TABLA!A1568</f>
        <v>F. Farmacia</v>
      </c>
      <c r="E1572" s="284" t="str">
        <f>TABLA!BN1568</f>
        <v>Estaría bien que pusieran enchufes, pues muchas veces me tengo que ir a la facultad de odontología para poder usar mi ordenador correctamente cuando se queda sin batería</v>
      </c>
      <c r="F1572" s="293" t="str">
        <f t="shared" si="345"/>
        <v/>
      </c>
      <c r="G1572" s="293" t="str">
        <f t="shared" si="345"/>
        <v/>
      </c>
      <c r="H1572" s="293" t="str">
        <f t="shared" si="345"/>
        <v/>
      </c>
      <c r="I1572" s="293" t="str">
        <f t="shared" si="345"/>
        <v/>
      </c>
      <c r="J1572" s="293" t="str">
        <f t="shared" si="345"/>
        <v/>
      </c>
      <c r="K1572" s="293" t="str">
        <f t="shared" si="345"/>
        <v/>
      </c>
      <c r="L1572" s="293" t="str">
        <f t="shared" si="345"/>
        <v/>
      </c>
      <c r="M1572" s="293" t="str">
        <f t="shared" si="345"/>
        <v/>
      </c>
      <c r="N1572" s="293" t="str">
        <f t="shared" si="345"/>
        <v/>
      </c>
      <c r="O1572" s="293" t="str">
        <f t="shared" si="345"/>
        <v/>
      </c>
      <c r="P1572" s="293" t="str">
        <f t="shared" si="344"/>
        <v/>
      </c>
      <c r="Q1572" s="293" t="str">
        <f t="shared" si="344"/>
        <v/>
      </c>
      <c r="R1572" s="293" t="str">
        <f t="shared" si="344"/>
        <v/>
      </c>
      <c r="S1572" s="293" t="str">
        <f t="shared" si="344"/>
        <v/>
      </c>
      <c r="T1572" s="293" t="str">
        <f t="shared" si="344"/>
        <v/>
      </c>
      <c r="U1572" s="293" t="str">
        <f t="shared" si="344"/>
        <v/>
      </c>
      <c r="V1572" s="293" t="str">
        <f t="shared" si="344"/>
        <v/>
      </c>
      <c r="W1572" s="293" t="str">
        <f t="shared" si="344"/>
        <v/>
      </c>
      <c r="X1572" s="293" t="str">
        <f t="shared" si="344"/>
        <v>x</v>
      </c>
      <c r="Y1572" s="293" t="str">
        <f t="shared" si="344"/>
        <v/>
      </c>
      <c r="Z1572" s="293" t="str">
        <f t="shared" si="346"/>
        <v/>
      </c>
      <c r="AA1572" s="293" t="str">
        <f t="shared" si="346"/>
        <v/>
      </c>
      <c r="AB1572" s="293" t="str">
        <f t="shared" si="346"/>
        <v/>
      </c>
      <c r="AC1572" s="293" t="str">
        <f t="shared" si="346"/>
        <v/>
      </c>
      <c r="AD1572" s="293" t="str">
        <f t="shared" si="346"/>
        <v/>
      </c>
      <c r="AE1572" s="293" t="str">
        <f t="shared" si="346"/>
        <v/>
      </c>
      <c r="AF1572" s="293" t="str">
        <f t="shared" si="346"/>
        <v/>
      </c>
      <c r="AG1572" s="293" t="str">
        <f t="shared" si="346"/>
        <v/>
      </c>
      <c r="AH1572" s="293">
        <f t="shared" si="339"/>
        <v>1</v>
      </c>
      <c r="AI1572" s="292">
        <f t="shared" si="340"/>
        <v>1</v>
      </c>
    </row>
    <row r="1573" spans="1:35" ht="15.75" x14ac:dyDescent="0.25">
      <c r="A1573"/>
      <c r="B1573">
        <f>TABLA!D1569</f>
        <v>1591</v>
      </c>
      <c r="C1573">
        <f>TABLA!H1569</f>
        <v>11</v>
      </c>
      <c r="D1573" s="165" t="str">
        <f>TABLA!A1569</f>
        <v>F. Derecho</v>
      </c>
      <c r="E1573" s="284">
        <f>TABLA!BN1569</f>
        <v>0</v>
      </c>
      <c r="F1573" s="293" t="str">
        <f t="shared" si="345"/>
        <v/>
      </c>
      <c r="G1573" s="293" t="str">
        <f t="shared" si="345"/>
        <v/>
      </c>
      <c r="H1573" s="293" t="str">
        <f t="shared" si="345"/>
        <v/>
      </c>
      <c r="I1573" s="293" t="str">
        <f t="shared" si="345"/>
        <v/>
      </c>
      <c r="J1573" s="293" t="str">
        <f t="shared" si="345"/>
        <v/>
      </c>
      <c r="K1573" s="293" t="str">
        <f t="shared" si="345"/>
        <v/>
      </c>
      <c r="L1573" s="293" t="str">
        <f t="shared" si="345"/>
        <v/>
      </c>
      <c r="M1573" s="293" t="str">
        <f t="shared" si="345"/>
        <v/>
      </c>
      <c r="N1573" s="293" t="str">
        <f t="shared" si="345"/>
        <v/>
      </c>
      <c r="O1573" s="293" t="str">
        <f t="shared" si="345"/>
        <v/>
      </c>
      <c r="P1573" s="293" t="str">
        <f t="shared" si="344"/>
        <v/>
      </c>
      <c r="Q1573" s="293" t="str">
        <f t="shared" si="344"/>
        <v/>
      </c>
      <c r="R1573" s="293" t="str">
        <f t="shared" si="344"/>
        <v/>
      </c>
      <c r="S1573" s="293" t="str">
        <f t="shared" si="344"/>
        <v/>
      </c>
      <c r="T1573" s="293" t="str">
        <f t="shared" si="344"/>
        <v/>
      </c>
      <c r="U1573" s="293" t="str">
        <f t="shared" si="344"/>
        <v/>
      </c>
      <c r="V1573" s="293" t="str">
        <f t="shared" si="344"/>
        <v/>
      </c>
      <c r="W1573" s="293" t="str">
        <f t="shared" si="344"/>
        <v/>
      </c>
      <c r="X1573" s="293" t="str">
        <f t="shared" si="344"/>
        <v/>
      </c>
      <c r="Y1573" s="293" t="str">
        <f t="shared" si="344"/>
        <v/>
      </c>
      <c r="Z1573" s="293" t="str">
        <f t="shared" si="346"/>
        <v/>
      </c>
      <c r="AA1573" s="293" t="str">
        <f t="shared" si="346"/>
        <v/>
      </c>
      <c r="AB1573" s="293" t="str">
        <f t="shared" si="346"/>
        <v/>
      </c>
      <c r="AC1573" s="293" t="str">
        <f t="shared" si="346"/>
        <v/>
      </c>
      <c r="AD1573" s="293" t="str">
        <f t="shared" si="346"/>
        <v/>
      </c>
      <c r="AE1573" s="293" t="str">
        <f t="shared" si="346"/>
        <v/>
      </c>
      <c r="AF1573" s="293" t="str">
        <f t="shared" si="346"/>
        <v/>
      </c>
      <c r="AG1573" s="293" t="str">
        <f t="shared" si="346"/>
        <v/>
      </c>
      <c r="AH1573" s="293">
        <f t="shared" si="339"/>
        <v>0</v>
      </c>
      <c r="AI1573" s="292" t="str">
        <f t="shared" si="340"/>
        <v>X</v>
      </c>
    </row>
    <row r="1574" spans="1:35" ht="15.75" x14ac:dyDescent="0.25">
      <c r="A1574"/>
      <c r="B1574">
        <f>TABLA!D1570</f>
        <v>1592</v>
      </c>
      <c r="C1574">
        <f>TABLA!H1570</f>
        <v>0</v>
      </c>
      <c r="D1574" s="165" t="str">
        <f>TABLA!A1570</f>
        <v>N/C</v>
      </c>
      <c r="E1574" s="284">
        <f>TABLA!BN1570</f>
        <v>0</v>
      </c>
      <c r="F1574" s="293" t="str">
        <f t="shared" si="345"/>
        <v/>
      </c>
      <c r="G1574" s="293" t="str">
        <f t="shared" si="345"/>
        <v/>
      </c>
      <c r="H1574" s="293" t="str">
        <f t="shared" si="345"/>
        <v/>
      </c>
      <c r="I1574" s="293" t="str">
        <f t="shared" si="345"/>
        <v/>
      </c>
      <c r="J1574" s="293" t="str">
        <f t="shared" si="345"/>
        <v/>
      </c>
      <c r="K1574" s="293" t="str">
        <f t="shared" si="345"/>
        <v/>
      </c>
      <c r="L1574" s="293" t="str">
        <f t="shared" si="345"/>
        <v/>
      </c>
      <c r="M1574" s="293" t="str">
        <f t="shared" si="345"/>
        <v/>
      </c>
      <c r="N1574" s="293" t="str">
        <f t="shared" si="345"/>
        <v/>
      </c>
      <c r="O1574" s="293" t="str">
        <f t="shared" si="345"/>
        <v/>
      </c>
      <c r="P1574" s="293" t="str">
        <f t="shared" si="344"/>
        <v/>
      </c>
      <c r="Q1574" s="293" t="str">
        <f t="shared" si="344"/>
        <v/>
      </c>
      <c r="R1574" s="293" t="str">
        <f t="shared" si="344"/>
        <v/>
      </c>
      <c r="S1574" s="293" t="str">
        <f t="shared" si="344"/>
        <v/>
      </c>
      <c r="T1574" s="293" t="str">
        <f t="shared" si="344"/>
        <v/>
      </c>
      <c r="U1574" s="293" t="str">
        <f t="shared" si="344"/>
        <v/>
      </c>
      <c r="V1574" s="293" t="str">
        <f t="shared" si="344"/>
        <v/>
      </c>
      <c r="W1574" s="293" t="str">
        <f t="shared" si="344"/>
        <v/>
      </c>
      <c r="X1574" s="293" t="str">
        <f t="shared" si="344"/>
        <v/>
      </c>
      <c r="Y1574" s="293" t="str">
        <f t="shared" si="344"/>
        <v/>
      </c>
      <c r="Z1574" s="293" t="str">
        <f t="shared" si="346"/>
        <v/>
      </c>
      <c r="AA1574" s="293" t="str">
        <f t="shared" si="346"/>
        <v/>
      </c>
      <c r="AB1574" s="293" t="str">
        <f t="shared" si="346"/>
        <v/>
      </c>
      <c r="AC1574" s="293" t="str">
        <f t="shared" si="346"/>
        <v/>
      </c>
      <c r="AD1574" s="293" t="str">
        <f t="shared" si="346"/>
        <v/>
      </c>
      <c r="AE1574" s="293" t="str">
        <f t="shared" si="346"/>
        <v/>
      </c>
      <c r="AF1574" s="293" t="str">
        <f t="shared" si="346"/>
        <v/>
      </c>
      <c r="AG1574" s="293" t="str">
        <f t="shared" si="346"/>
        <v/>
      </c>
      <c r="AH1574" s="293">
        <f t="shared" si="339"/>
        <v>0</v>
      </c>
      <c r="AI1574" s="292" t="str">
        <f t="shared" si="340"/>
        <v>X</v>
      </c>
    </row>
    <row r="1575" spans="1:35" ht="15.75" x14ac:dyDescent="0.25">
      <c r="A1575"/>
      <c r="B1575">
        <f>TABLA!D1571</f>
        <v>1593</v>
      </c>
      <c r="C1575">
        <f>TABLA!H1571</f>
        <v>13</v>
      </c>
      <c r="D1575" s="165" t="str">
        <f>TABLA!A1571</f>
        <v>F. Farmacia</v>
      </c>
      <c r="E1575" s="284" t="str">
        <f>TABLA!BN1571</f>
        <v>Enchufes en la biblioteca para cargar los ordenadores portátiles y móviles</v>
      </c>
      <c r="F1575" s="293" t="str">
        <f t="shared" si="345"/>
        <v/>
      </c>
      <c r="G1575" s="293" t="str">
        <f t="shared" si="345"/>
        <v/>
      </c>
      <c r="H1575" s="293" t="str">
        <f t="shared" si="345"/>
        <v/>
      </c>
      <c r="I1575" s="293" t="str">
        <f t="shared" si="345"/>
        <v/>
      </c>
      <c r="J1575" s="293" t="str">
        <f t="shared" si="345"/>
        <v/>
      </c>
      <c r="K1575" s="293" t="str">
        <f t="shared" si="345"/>
        <v/>
      </c>
      <c r="L1575" s="293" t="str">
        <f t="shared" si="345"/>
        <v/>
      </c>
      <c r="M1575" s="293" t="str">
        <f t="shared" si="345"/>
        <v/>
      </c>
      <c r="N1575" s="293" t="str">
        <f t="shared" si="345"/>
        <v/>
      </c>
      <c r="O1575" s="293" t="str">
        <f t="shared" si="345"/>
        <v/>
      </c>
      <c r="P1575" s="293" t="str">
        <f t="shared" si="344"/>
        <v/>
      </c>
      <c r="Q1575" s="293" t="str">
        <f t="shared" si="344"/>
        <v/>
      </c>
      <c r="R1575" s="293" t="str">
        <f t="shared" si="344"/>
        <v/>
      </c>
      <c r="S1575" s="293" t="str">
        <f t="shared" si="344"/>
        <v/>
      </c>
      <c r="T1575" s="293" t="str">
        <f t="shared" si="344"/>
        <v/>
      </c>
      <c r="U1575" s="293" t="str">
        <f t="shared" si="344"/>
        <v/>
      </c>
      <c r="V1575" s="293" t="str">
        <f t="shared" si="344"/>
        <v/>
      </c>
      <c r="W1575" s="293" t="str">
        <f t="shared" si="344"/>
        <v/>
      </c>
      <c r="X1575" s="293" t="str">
        <f t="shared" si="344"/>
        <v>x</v>
      </c>
      <c r="Y1575" s="293" t="str">
        <f t="shared" si="344"/>
        <v/>
      </c>
      <c r="Z1575" s="293" t="str">
        <f t="shared" si="346"/>
        <v/>
      </c>
      <c r="AA1575" s="293" t="str">
        <f t="shared" si="346"/>
        <v/>
      </c>
      <c r="AB1575" s="293" t="str">
        <f t="shared" si="346"/>
        <v/>
      </c>
      <c r="AC1575" s="293" t="str">
        <f t="shared" si="346"/>
        <v/>
      </c>
      <c r="AD1575" s="293" t="str">
        <f t="shared" si="346"/>
        <v/>
      </c>
      <c r="AE1575" s="293" t="str">
        <f t="shared" si="346"/>
        <v/>
      </c>
      <c r="AF1575" s="293" t="str">
        <f t="shared" si="346"/>
        <v/>
      </c>
      <c r="AG1575" s="293" t="str">
        <f t="shared" si="346"/>
        <v/>
      </c>
      <c r="AH1575" s="293">
        <f t="shared" si="339"/>
        <v>1</v>
      </c>
      <c r="AI1575" s="292">
        <f t="shared" si="340"/>
        <v>1</v>
      </c>
    </row>
    <row r="1576" spans="1:35" ht="26.25" x14ac:dyDescent="0.25">
      <c r="A1576" s="3"/>
      <c r="B1576">
        <f>TABLA!D1572</f>
        <v>1594</v>
      </c>
      <c r="C1576">
        <f>TABLA!H1572</f>
        <v>16</v>
      </c>
      <c r="D1576" s="165" t="str">
        <f>TABLA!A1572</f>
        <v>F. Geografía e Historia</v>
      </c>
      <c r="E1576" s="284">
        <f>TABLA!BN1572</f>
        <v>0</v>
      </c>
      <c r="F1576" s="293" t="str">
        <f t="shared" si="345"/>
        <v/>
      </c>
      <c r="G1576" s="293" t="str">
        <f t="shared" si="345"/>
        <v/>
      </c>
      <c r="H1576" s="293" t="str">
        <f t="shared" si="345"/>
        <v/>
      </c>
      <c r="I1576" s="293" t="str">
        <f t="shared" si="345"/>
        <v/>
      </c>
      <c r="J1576" s="293" t="str">
        <f t="shared" si="345"/>
        <v/>
      </c>
      <c r="K1576" s="293" t="str">
        <f t="shared" si="345"/>
        <v/>
      </c>
      <c r="L1576" s="293" t="str">
        <f t="shared" si="345"/>
        <v/>
      </c>
      <c r="M1576" s="293" t="str">
        <f t="shared" si="345"/>
        <v/>
      </c>
      <c r="N1576" s="293" t="str">
        <f t="shared" si="345"/>
        <v/>
      </c>
      <c r="O1576" s="293" t="str">
        <f t="shared" si="345"/>
        <v/>
      </c>
      <c r="P1576" s="293" t="str">
        <f t="shared" si="344"/>
        <v/>
      </c>
      <c r="Q1576" s="293" t="str">
        <f t="shared" si="344"/>
        <v/>
      </c>
      <c r="R1576" s="293" t="str">
        <f t="shared" si="344"/>
        <v/>
      </c>
      <c r="S1576" s="293" t="str">
        <f t="shared" si="344"/>
        <v/>
      </c>
      <c r="T1576" s="293" t="str">
        <f t="shared" si="344"/>
        <v/>
      </c>
      <c r="U1576" s="293" t="str">
        <f t="shared" si="344"/>
        <v/>
      </c>
      <c r="V1576" s="293" t="str">
        <f t="shared" si="344"/>
        <v/>
      </c>
      <c r="W1576" s="293" t="str">
        <f t="shared" si="344"/>
        <v/>
      </c>
      <c r="X1576" s="293" t="str">
        <f t="shared" si="344"/>
        <v/>
      </c>
      <c r="Y1576" s="293" t="str">
        <f t="shared" si="344"/>
        <v/>
      </c>
      <c r="Z1576" s="293" t="str">
        <f t="shared" si="346"/>
        <v/>
      </c>
      <c r="AA1576" s="293" t="str">
        <f t="shared" si="346"/>
        <v/>
      </c>
      <c r="AB1576" s="293" t="str">
        <f t="shared" si="346"/>
        <v/>
      </c>
      <c r="AC1576" s="293" t="str">
        <f t="shared" si="346"/>
        <v/>
      </c>
      <c r="AD1576" s="293" t="str">
        <f t="shared" si="346"/>
        <v/>
      </c>
      <c r="AE1576" s="293" t="str">
        <f t="shared" si="346"/>
        <v/>
      </c>
      <c r="AF1576" s="293" t="str">
        <f t="shared" si="346"/>
        <v/>
      </c>
      <c r="AG1576" s="293" t="str">
        <f t="shared" si="346"/>
        <v/>
      </c>
      <c r="AH1576" s="293">
        <f t="shared" si="339"/>
        <v>0</v>
      </c>
      <c r="AI1576" s="292" t="str">
        <f t="shared" si="340"/>
        <v>X</v>
      </c>
    </row>
    <row r="1577" spans="1:35" ht="15.75" x14ac:dyDescent="0.25">
      <c r="A1577"/>
      <c r="B1577">
        <f>TABLA!D1573</f>
        <v>1595</v>
      </c>
      <c r="C1577">
        <f>TABLA!H1573</f>
        <v>14</v>
      </c>
      <c r="D1577" s="284" t="str">
        <f>TABLA!A1573</f>
        <v>F. Filología</v>
      </c>
      <c r="E1577" s="284" t="str">
        <f>TABLA!BN1573</f>
        <v xml:space="preserve">No he acudido a cursos de formación de la biblioteca porque no me han parecido especialmente interesantes. </v>
      </c>
      <c r="F1577" s="293" t="str">
        <f t="shared" si="345"/>
        <v/>
      </c>
      <c r="G1577" s="293" t="str">
        <f t="shared" si="345"/>
        <v/>
      </c>
      <c r="H1577" s="293" t="str">
        <f t="shared" si="345"/>
        <v/>
      </c>
      <c r="I1577" s="293" t="str">
        <f t="shared" si="345"/>
        <v/>
      </c>
      <c r="J1577" s="293" t="str">
        <f t="shared" si="345"/>
        <v/>
      </c>
      <c r="K1577" s="293" t="str">
        <f t="shared" si="345"/>
        <v/>
      </c>
      <c r="L1577" s="293" t="str">
        <f t="shared" si="345"/>
        <v/>
      </c>
      <c r="M1577" s="293" t="str">
        <f t="shared" si="345"/>
        <v/>
      </c>
      <c r="N1577" s="293" t="str">
        <f t="shared" si="345"/>
        <v/>
      </c>
      <c r="O1577" s="293" t="str">
        <f t="shared" si="345"/>
        <v/>
      </c>
      <c r="P1577" s="293" t="str">
        <f t="shared" si="344"/>
        <v/>
      </c>
      <c r="Q1577" s="293" t="str">
        <f t="shared" si="344"/>
        <v/>
      </c>
      <c r="R1577" s="293" t="str">
        <f t="shared" si="344"/>
        <v/>
      </c>
      <c r="S1577" s="293" t="str">
        <f t="shared" si="344"/>
        <v/>
      </c>
      <c r="T1577" s="293" t="str">
        <f t="shared" si="344"/>
        <v/>
      </c>
      <c r="U1577" s="293" t="str">
        <f t="shared" si="344"/>
        <v/>
      </c>
      <c r="V1577" s="293" t="str">
        <f t="shared" si="344"/>
        <v/>
      </c>
      <c r="W1577" s="293" t="str">
        <f t="shared" si="344"/>
        <v/>
      </c>
      <c r="X1577" s="293" t="str">
        <f t="shared" si="344"/>
        <v/>
      </c>
      <c r="Y1577" s="293" t="str">
        <f t="shared" si="344"/>
        <v/>
      </c>
      <c r="Z1577" s="293" t="str">
        <f t="shared" si="346"/>
        <v/>
      </c>
      <c r="AA1577" s="293" t="str">
        <f t="shared" si="346"/>
        <v/>
      </c>
      <c r="AB1577" s="293" t="str">
        <f t="shared" si="346"/>
        <v/>
      </c>
      <c r="AC1577" s="293" t="str">
        <f t="shared" si="346"/>
        <v/>
      </c>
      <c r="AD1577" s="293" t="str">
        <f t="shared" si="346"/>
        <v/>
      </c>
      <c r="AE1577" s="293" t="str">
        <f t="shared" si="346"/>
        <v>x</v>
      </c>
      <c r="AF1577" s="293" t="str">
        <f t="shared" si="346"/>
        <v/>
      </c>
      <c r="AG1577" s="293" t="str">
        <f t="shared" si="346"/>
        <v/>
      </c>
      <c r="AH1577" s="293">
        <f t="shared" si="339"/>
        <v>1</v>
      </c>
      <c r="AI1577" s="292">
        <f t="shared" si="340"/>
        <v>1</v>
      </c>
    </row>
    <row r="1578" spans="1:35" ht="38.25" x14ac:dyDescent="0.25">
      <c r="A1578"/>
      <c r="B1578">
        <f>TABLA!D1574</f>
        <v>1596</v>
      </c>
      <c r="C1578">
        <f>TABLA!H1574</f>
        <v>13</v>
      </c>
      <c r="D1578" s="284" t="str">
        <f>TABLA!A1574</f>
        <v>F. Farmacia</v>
      </c>
      <c r="E1578" s="284" t="str">
        <f>TABLA!BN1574</f>
        <v xml:space="preserve">No he asistido a ningún cursos de formación de usuarios porque no he sido informada sobre la oferta de dichos cursos. &lt;br&gt;Hay algunas bibliotecas de algunas facultades que están claramente más iluminadas o tienen bastantes más puestos de lectura y de ordenadores que otras, como Farmacia por ejemplo que se queda pequeña. </v>
      </c>
      <c r="F1578" s="293" t="str">
        <f t="shared" si="345"/>
        <v/>
      </c>
      <c r="G1578" s="293" t="str">
        <f t="shared" si="345"/>
        <v/>
      </c>
      <c r="H1578" s="293" t="str">
        <f t="shared" si="345"/>
        <v/>
      </c>
      <c r="I1578" s="293" t="str">
        <f t="shared" si="345"/>
        <v/>
      </c>
      <c r="J1578" s="293" t="str">
        <f t="shared" si="345"/>
        <v/>
      </c>
      <c r="K1578" s="293" t="str">
        <f t="shared" si="345"/>
        <v/>
      </c>
      <c r="L1578" s="293" t="str">
        <f t="shared" si="345"/>
        <v/>
      </c>
      <c r="M1578" s="293" t="str">
        <f t="shared" si="345"/>
        <v/>
      </c>
      <c r="N1578" s="293" t="str">
        <f t="shared" si="345"/>
        <v/>
      </c>
      <c r="O1578" s="293" t="str">
        <f t="shared" si="345"/>
        <v/>
      </c>
      <c r="P1578" s="293" t="str">
        <f t="shared" si="344"/>
        <v/>
      </c>
      <c r="Q1578" s="293" t="str">
        <f t="shared" si="344"/>
        <v/>
      </c>
      <c r="R1578" s="293" t="str">
        <f t="shared" si="344"/>
        <v/>
      </c>
      <c r="S1578" s="293" t="str">
        <f t="shared" si="344"/>
        <v/>
      </c>
      <c r="T1578" s="293" t="str">
        <f t="shared" si="344"/>
        <v/>
      </c>
      <c r="U1578" s="293" t="str">
        <f t="shared" si="344"/>
        <v/>
      </c>
      <c r="V1578" s="293" t="str">
        <f t="shared" si="344"/>
        <v>x</v>
      </c>
      <c r="W1578" s="293" t="str">
        <f t="shared" si="344"/>
        <v/>
      </c>
      <c r="X1578" s="293" t="str">
        <f t="shared" si="344"/>
        <v>x</v>
      </c>
      <c r="Y1578" s="293" t="str">
        <f t="shared" si="344"/>
        <v/>
      </c>
      <c r="Z1578" s="293" t="str">
        <f t="shared" si="346"/>
        <v/>
      </c>
      <c r="AA1578" s="293" t="str">
        <f t="shared" si="346"/>
        <v/>
      </c>
      <c r="AB1578" s="293" t="str">
        <f t="shared" si="346"/>
        <v/>
      </c>
      <c r="AC1578" s="293" t="str">
        <f t="shared" si="346"/>
        <v/>
      </c>
      <c r="AD1578" s="293" t="str">
        <f t="shared" si="346"/>
        <v/>
      </c>
      <c r="AE1578" s="293" t="str">
        <f t="shared" si="346"/>
        <v>x</v>
      </c>
      <c r="AF1578" s="293" t="str">
        <f t="shared" si="346"/>
        <v/>
      </c>
      <c r="AG1578" s="293" t="str">
        <f t="shared" si="346"/>
        <v/>
      </c>
      <c r="AH1578" s="293">
        <f t="shared" si="339"/>
        <v>3</v>
      </c>
      <c r="AI1578" s="292">
        <f t="shared" si="340"/>
        <v>1</v>
      </c>
    </row>
    <row r="1579" spans="1:35" ht="15.75" x14ac:dyDescent="0.25">
      <c r="A1579" s="3"/>
      <c r="B1579">
        <f>TABLA!D1575</f>
        <v>1597</v>
      </c>
      <c r="C1579">
        <f>TABLA!H1575</f>
        <v>17</v>
      </c>
      <c r="D1579" s="165" t="str">
        <f>TABLA!A1575</f>
        <v>F. Informática</v>
      </c>
      <c r="E1579" s="284">
        <f>TABLA!BN1575</f>
        <v>0</v>
      </c>
      <c r="F1579" s="293" t="str">
        <f t="shared" si="345"/>
        <v/>
      </c>
      <c r="G1579" s="293" t="str">
        <f t="shared" si="345"/>
        <v/>
      </c>
      <c r="H1579" s="293" t="str">
        <f t="shared" si="345"/>
        <v/>
      </c>
      <c r="I1579" s="293" t="str">
        <f t="shared" si="345"/>
        <v/>
      </c>
      <c r="J1579" s="293" t="str">
        <f t="shared" si="345"/>
        <v/>
      </c>
      <c r="K1579" s="293" t="str">
        <f t="shared" si="345"/>
        <v/>
      </c>
      <c r="L1579" s="293" t="str">
        <f t="shared" si="345"/>
        <v/>
      </c>
      <c r="M1579" s="293" t="str">
        <f t="shared" si="345"/>
        <v/>
      </c>
      <c r="N1579" s="293" t="str">
        <f t="shared" si="345"/>
        <v/>
      </c>
      <c r="O1579" s="293" t="str">
        <f t="shared" si="345"/>
        <v/>
      </c>
      <c r="P1579" s="293" t="str">
        <f t="shared" si="344"/>
        <v/>
      </c>
      <c r="Q1579" s="293" t="str">
        <f t="shared" si="344"/>
        <v/>
      </c>
      <c r="R1579" s="293" t="str">
        <f t="shared" si="344"/>
        <v/>
      </c>
      <c r="S1579" s="293" t="str">
        <f t="shared" si="344"/>
        <v/>
      </c>
      <c r="T1579" s="293" t="str">
        <f t="shared" si="344"/>
        <v/>
      </c>
      <c r="U1579" s="293" t="str">
        <f t="shared" si="344"/>
        <v/>
      </c>
      <c r="V1579" s="293" t="str">
        <f t="shared" si="344"/>
        <v/>
      </c>
      <c r="W1579" s="293" t="str">
        <f t="shared" si="344"/>
        <v/>
      </c>
      <c r="X1579" s="293" t="str">
        <f t="shared" si="344"/>
        <v/>
      </c>
      <c r="Y1579" s="293" t="str">
        <f t="shared" si="344"/>
        <v/>
      </c>
      <c r="Z1579" s="293" t="str">
        <f t="shared" si="346"/>
        <v/>
      </c>
      <c r="AA1579" s="293" t="str">
        <f t="shared" si="346"/>
        <v/>
      </c>
      <c r="AB1579" s="293" t="str">
        <f t="shared" si="346"/>
        <v/>
      </c>
      <c r="AC1579" s="293" t="str">
        <f t="shared" si="346"/>
        <v/>
      </c>
      <c r="AD1579" s="293" t="str">
        <f t="shared" si="346"/>
        <v/>
      </c>
      <c r="AE1579" s="293" t="str">
        <f t="shared" si="346"/>
        <v/>
      </c>
      <c r="AF1579" s="293" t="str">
        <f t="shared" si="346"/>
        <v/>
      </c>
      <c r="AG1579" s="293" t="str">
        <f t="shared" si="346"/>
        <v/>
      </c>
      <c r="AH1579" s="293">
        <f t="shared" si="339"/>
        <v>0</v>
      </c>
      <c r="AI1579" s="292" t="str">
        <f t="shared" si="340"/>
        <v>X</v>
      </c>
    </row>
    <row r="1580" spans="1:35" ht="15.75" x14ac:dyDescent="0.25">
      <c r="A1580" s="3"/>
      <c r="B1580">
        <f>TABLA!D1576</f>
        <v>1598</v>
      </c>
      <c r="C1580">
        <f>TABLA!H1576</f>
        <v>19</v>
      </c>
      <c r="D1580" s="284" t="str">
        <f>TABLA!A1576</f>
        <v>F. Odontología</v>
      </c>
      <c r="E1580" s="284">
        <f>TABLA!BN1576</f>
        <v>0</v>
      </c>
      <c r="F1580" s="293" t="str">
        <f t="shared" si="345"/>
        <v/>
      </c>
      <c r="G1580" s="293" t="str">
        <f t="shared" si="345"/>
        <v/>
      </c>
      <c r="H1580" s="293" t="str">
        <f t="shared" si="345"/>
        <v/>
      </c>
      <c r="I1580" s="293" t="str">
        <f t="shared" si="345"/>
        <v/>
      </c>
      <c r="J1580" s="293" t="str">
        <f t="shared" si="345"/>
        <v/>
      </c>
      <c r="K1580" s="293" t="str">
        <f t="shared" si="345"/>
        <v/>
      </c>
      <c r="L1580" s="293" t="str">
        <f t="shared" si="345"/>
        <v/>
      </c>
      <c r="M1580" s="293" t="str">
        <f t="shared" si="345"/>
        <v/>
      </c>
      <c r="N1580" s="293" t="str">
        <f t="shared" si="345"/>
        <v/>
      </c>
      <c r="O1580" s="293" t="str">
        <f t="shared" si="345"/>
        <v/>
      </c>
      <c r="P1580" s="293" t="str">
        <f t="shared" si="344"/>
        <v/>
      </c>
      <c r="Q1580" s="293" t="str">
        <f t="shared" si="344"/>
        <v/>
      </c>
      <c r="R1580" s="293" t="str">
        <f t="shared" si="344"/>
        <v/>
      </c>
      <c r="S1580" s="293" t="str">
        <f t="shared" si="344"/>
        <v/>
      </c>
      <c r="T1580" s="293" t="str">
        <f t="shared" si="344"/>
        <v/>
      </c>
      <c r="U1580" s="293" t="str">
        <f t="shared" si="344"/>
        <v/>
      </c>
      <c r="V1580" s="293" t="str">
        <f t="shared" si="344"/>
        <v/>
      </c>
      <c r="W1580" s="293" t="str">
        <f t="shared" si="344"/>
        <v/>
      </c>
      <c r="X1580" s="293" t="str">
        <f t="shared" si="344"/>
        <v/>
      </c>
      <c r="Y1580" s="293" t="str">
        <f t="shared" si="344"/>
        <v/>
      </c>
      <c r="Z1580" s="293" t="str">
        <f t="shared" si="346"/>
        <v/>
      </c>
      <c r="AA1580" s="293" t="str">
        <f t="shared" si="346"/>
        <v/>
      </c>
      <c r="AB1580" s="293" t="str">
        <f t="shared" si="346"/>
        <v/>
      </c>
      <c r="AC1580" s="293" t="str">
        <f t="shared" si="346"/>
        <v/>
      </c>
      <c r="AD1580" s="293" t="str">
        <f t="shared" si="346"/>
        <v/>
      </c>
      <c r="AE1580" s="293" t="str">
        <f t="shared" si="346"/>
        <v/>
      </c>
      <c r="AF1580" s="293" t="str">
        <f t="shared" si="346"/>
        <v/>
      </c>
      <c r="AG1580" s="293" t="str">
        <f t="shared" si="346"/>
        <v/>
      </c>
      <c r="AH1580" s="293">
        <f t="shared" si="339"/>
        <v>0</v>
      </c>
      <c r="AI1580" s="292" t="str">
        <f t="shared" si="340"/>
        <v>X</v>
      </c>
    </row>
    <row r="1581" spans="1:35" x14ac:dyDescent="0.25">
      <c r="B1581">
        <f>TABLA!D1577</f>
        <v>1599</v>
      </c>
      <c r="C1581">
        <f>TABLA!H1577</f>
        <v>14</v>
      </c>
      <c r="D1581" s="284" t="str">
        <f>TABLA!A1577</f>
        <v>F. Filología</v>
      </c>
      <c r="E1581" s="284">
        <f>TABLA!BN1577</f>
        <v>0</v>
      </c>
      <c r="F1581" s="293" t="str">
        <f t="shared" si="345"/>
        <v/>
      </c>
      <c r="G1581" s="293" t="str">
        <f t="shared" si="345"/>
        <v/>
      </c>
      <c r="H1581" s="293" t="str">
        <f t="shared" si="345"/>
        <v/>
      </c>
      <c r="I1581" s="293" t="str">
        <f t="shared" si="345"/>
        <v/>
      </c>
      <c r="J1581" s="293" t="str">
        <f t="shared" si="345"/>
        <v/>
      </c>
      <c r="K1581" s="293" t="str">
        <f t="shared" si="345"/>
        <v/>
      </c>
      <c r="L1581" s="293" t="str">
        <f t="shared" si="345"/>
        <v/>
      </c>
      <c r="M1581" s="293" t="str">
        <f t="shared" si="345"/>
        <v/>
      </c>
      <c r="N1581" s="293" t="str">
        <f t="shared" si="345"/>
        <v/>
      </c>
      <c r="O1581" s="293" t="str">
        <f t="shared" si="345"/>
        <v/>
      </c>
      <c r="P1581" s="293" t="str">
        <f t="shared" si="344"/>
        <v/>
      </c>
      <c r="Q1581" s="293" t="str">
        <f t="shared" si="344"/>
        <v/>
      </c>
      <c r="R1581" s="293" t="str">
        <f t="shared" si="344"/>
        <v/>
      </c>
      <c r="S1581" s="293" t="str">
        <f t="shared" si="344"/>
        <v/>
      </c>
      <c r="T1581" s="293" t="str">
        <f t="shared" si="344"/>
        <v/>
      </c>
      <c r="U1581" s="293" t="str">
        <f t="shared" si="344"/>
        <v/>
      </c>
      <c r="V1581" s="293" t="str">
        <f t="shared" si="344"/>
        <v/>
      </c>
      <c r="W1581" s="293" t="str">
        <f t="shared" si="344"/>
        <v/>
      </c>
      <c r="X1581" s="293" t="str">
        <f t="shared" si="344"/>
        <v/>
      </c>
      <c r="Y1581" s="293" t="str">
        <f t="shared" si="344"/>
        <v/>
      </c>
      <c r="Z1581" s="293" t="str">
        <f t="shared" si="346"/>
        <v/>
      </c>
      <c r="AA1581" s="293" t="str">
        <f t="shared" si="346"/>
        <v/>
      </c>
      <c r="AB1581" s="293" t="str">
        <f t="shared" si="346"/>
        <v/>
      </c>
      <c r="AC1581" s="293" t="str">
        <f t="shared" si="346"/>
        <v/>
      </c>
      <c r="AD1581" s="293" t="str">
        <f t="shared" si="346"/>
        <v/>
      </c>
      <c r="AE1581" s="293" t="str">
        <f t="shared" si="346"/>
        <v/>
      </c>
      <c r="AF1581" s="293" t="str">
        <f t="shared" si="346"/>
        <v/>
      </c>
      <c r="AG1581" s="293" t="str">
        <f t="shared" si="346"/>
        <v/>
      </c>
      <c r="AH1581" s="293">
        <f t="shared" si="339"/>
        <v>0</v>
      </c>
      <c r="AI1581" s="292" t="str">
        <f t="shared" si="340"/>
        <v>X</v>
      </c>
    </row>
    <row r="1582" spans="1:35" ht="15.75" x14ac:dyDescent="0.25">
      <c r="A1582"/>
      <c r="B1582">
        <f>TABLA!D1578</f>
        <v>1600</v>
      </c>
      <c r="C1582">
        <f>TABLA!H1578</f>
        <v>0</v>
      </c>
      <c r="D1582" s="284" t="str">
        <f>TABLA!A1578</f>
        <v>N/C</v>
      </c>
      <c r="E1582" s="284">
        <f>TABLA!BN1578</f>
        <v>0</v>
      </c>
      <c r="F1582" s="293" t="str">
        <f t="shared" si="345"/>
        <v/>
      </c>
      <c r="G1582" s="293" t="str">
        <f t="shared" si="345"/>
        <v/>
      </c>
      <c r="H1582" s="293" t="str">
        <f t="shared" si="345"/>
        <v/>
      </c>
      <c r="I1582" s="293" t="str">
        <f t="shared" si="345"/>
        <v/>
      </c>
      <c r="J1582" s="293" t="str">
        <f t="shared" si="345"/>
        <v/>
      </c>
      <c r="K1582" s="293" t="str">
        <f t="shared" si="345"/>
        <v/>
      </c>
      <c r="L1582" s="293" t="str">
        <f t="shared" si="345"/>
        <v/>
      </c>
      <c r="M1582" s="293" t="str">
        <f t="shared" si="345"/>
        <v/>
      </c>
      <c r="N1582" s="293" t="str">
        <f t="shared" si="345"/>
        <v/>
      </c>
      <c r="O1582" s="293" t="str">
        <f t="shared" si="345"/>
        <v/>
      </c>
      <c r="P1582" s="293" t="str">
        <f t="shared" si="344"/>
        <v/>
      </c>
      <c r="Q1582" s="293" t="str">
        <f t="shared" si="344"/>
        <v/>
      </c>
      <c r="R1582" s="293" t="str">
        <f t="shared" si="344"/>
        <v/>
      </c>
      <c r="S1582" s="293" t="str">
        <f t="shared" si="344"/>
        <v/>
      </c>
      <c r="T1582" s="293" t="str">
        <f t="shared" si="344"/>
        <v/>
      </c>
      <c r="U1582" s="293" t="str">
        <f t="shared" si="344"/>
        <v/>
      </c>
      <c r="V1582" s="293" t="str">
        <f t="shared" si="344"/>
        <v/>
      </c>
      <c r="W1582" s="293" t="str">
        <f t="shared" si="344"/>
        <v/>
      </c>
      <c r="X1582" s="293" t="str">
        <f t="shared" si="344"/>
        <v/>
      </c>
      <c r="Y1582" s="293" t="str">
        <f t="shared" si="344"/>
        <v/>
      </c>
      <c r="Z1582" s="293" t="str">
        <f t="shared" si="346"/>
        <v/>
      </c>
      <c r="AA1582" s="293" t="str">
        <f t="shared" si="346"/>
        <v/>
      </c>
      <c r="AB1582" s="293" t="str">
        <f t="shared" si="346"/>
        <v/>
      </c>
      <c r="AC1582" s="293" t="str">
        <f t="shared" si="346"/>
        <v/>
      </c>
      <c r="AD1582" s="293" t="str">
        <f t="shared" si="346"/>
        <v/>
      </c>
      <c r="AE1582" s="293" t="str">
        <f t="shared" si="346"/>
        <v/>
      </c>
      <c r="AF1582" s="293" t="str">
        <f t="shared" si="346"/>
        <v/>
      </c>
      <c r="AG1582" s="293" t="str">
        <f t="shared" si="346"/>
        <v/>
      </c>
      <c r="AH1582" s="293">
        <f t="shared" si="339"/>
        <v>0</v>
      </c>
      <c r="AI1582" s="292" t="str">
        <f t="shared" si="340"/>
        <v>X</v>
      </c>
    </row>
    <row r="1583" spans="1:35" ht="15.75" x14ac:dyDescent="0.25">
      <c r="A1583"/>
      <c r="B1583">
        <f>TABLA!D1579</f>
        <v>1601</v>
      </c>
      <c r="C1583">
        <f>TABLA!H1579</f>
        <v>13</v>
      </c>
      <c r="D1583" s="165" t="str">
        <f>TABLA!A1579</f>
        <v>F. Farmacia</v>
      </c>
      <c r="E1583" s="284">
        <f>TABLA!BN1579</f>
        <v>0</v>
      </c>
      <c r="F1583" s="293" t="str">
        <f t="shared" si="345"/>
        <v/>
      </c>
      <c r="G1583" s="293" t="str">
        <f t="shared" si="345"/>
        <v/>
      </c>
      <c r="H1583" s="293" t="str">
        <f t="shared" si="345"/>
        <v/>
      </c>
      <c r="I1583" s="293" t="str">
        <f t="shared" si="345"/>
        <v/>
      </c>
      <c r="J1583" s="293" t="str">
        <f t="shared" si="345"/>
        <v/>
      </c>
      <c r="K1583" s="293" t="str">
        <f t="shared" si="345"/>
        <v/>
      </c>
      <c r="L1583" s="293" t="str">
        <f t="shared" si="345"/>
        <v/>
      </c>
      <c r="M1583" s="293" t="str">
        <f t="shared" si="345"/>
        <v/>
      </c>
      <c r="N1583" s="293" t="str">
        <f t="shared" si="345"/>
        <v/>
      </c>
      <c r="O1583" s="293" t="str">
        <f t="shared" si="345"/>
        <v/>
      </c>
      <c r="P1583" s="293" t="str">
        <f t="shared" si="344"/>
        <v/>
      </c>
      <c r="Q1583" s="293" t="str">
        <f t="shared" si="344"/>
        <v/>
      </c>
      <c r="R1583" s="293" t="str">
        <f t="shared" si="344"/>
        <v/>
      </c>
      <c r="S1583" s="293" t="str">
        <f t="shared" si="344"/>
        <v/>
      </c>
      <c r="T1583" s="293" t="str">
        <f t="shared" si="344"/>
        <v/>
      </c>
      <c r="U1583" s="293" t="str">
        <f t="shared" si="344"/>
        <v/>
      </c>
      <c r="V1583" s="293" t="str">
        <f t="shared" si="344"/>
        <v/>
      </c>
      <c r="W1583" s="293" t="str">
        <f t="shared" si="344"/>
        <v/>
      </c>
      <c r="X1583" s="293" t="str">
        <f t="shared" si="344"/>
        <v/>
      </c>
      <c r="Y1583" s="293" t="str">
        <f t="shared" si="344"/>
        <v/>
      </c>
      <c r="Z1583" s="293" t="str">
        <f t="shared" si="346"/>
        <v/>
      </c>
      <c r="AA1583" s="293" t="str">
        <f t="shared" si="346"/>
        <v/>
      </c>
      <c r="AB1583" s="293" t="str">
        <f t="shared" si="346"/>
        <v/>
      </c>
      <c r="AC1583" s="293" t="str">
        <f t="shared" si="346"/>
        <v/>
      </c>
      <c r="AD1583" s="293" t="str">
        <f t="shared" si="346"/>
        <v/>
      </c>
      <c r="AE1583" s="293" t="str">
        <f t="shared" si="346"/>
        <v/>
      </c>
      <c r="AF1583" s="293" t="str">
        <f t="shared" si="346"/>
        <v/>
      </c>
      <c r="AG1583" s="293" t="str">
        <f t="shared" si="346"/>
        <v/>
      </c>
      <c r="AH1583" s="293">
        <f t="shared" si="339"/>
        <v>0</v>
      </c>
      <c r="AI1583" s="292" t="str">
        <f t="shared" si="340"/>
        <v>X</v>
      </c>
    </row>
    <row r="1584" spans="1:35" ht="26.25" x14ac:dyDescent="0.25">
      <c r="A1584"/>
      <c r="B1584">
        <f>TABLA!D1580</f>
        <v>1602</v>
      </c>
      <c r="C1584">
        <f>TABLA!H1580</f>
        <v>6</v>
      </c>
      <c r="D1584" s="165" t="str">
        <f>TABLA!A1580</f>
        <v>F. Ciencias Físicas</v>
      </c>
      <c r="E1584" s="284">
        <f>TABLA!BN1580</f>
        <v>0</v>
      </c>
      <c r="F1584" s="293" t="str">
        <f t="shared" si="345"/>
        <v/>
      </c>
      <c r="G1584" s="293" t="str">
        <f t="shared" si="345"/>
        <v/>
      </c>
      <c r="H1584" s="293" t="str">
        <f t="shared" si="345"/>
        <v/>
      </c>
      <c r="I1584" s="293" t="str">
        <f t="shared" si="345"/>
        <v/>
      </c>
      <c r="J1584" s="293" t="str">
        <f t="shared" si="345"/>
        <v/>
      </c>
      <c r="K1584" s="293" t="str">
        <f t="shared" si="345"/>
        <v/>
      </c>
      <c r="L1584" s="293" t="str">
        <f t="shared" si="345"/>
        <v/>
      </c>
      <c r="M1584" s="293" t="str">
        <f t="shared" si="345"/>
        <v/>
      </c>
      <c r="N1584" s="293" t="str">
        <f t="shared" si="345"/>
        <v/>
      </c>
      <c r="O1584" s="293" t="str">
        <f t="shared" si="345"/>
        <v/>
      </c>
      <c r="P1584" s="293" t="str">
        <f t="shared" si="344"/>
        <v/>
      </c>
      <c r="Q1584" s="293" t="str">
        <f t="shared" si="344"/>
        <v/>
      </c>
      <c r="R1584" s="293" t="str">
        <f t="shared" si="344"/>
        <v/>
      </c>
      <c r="S1584" s="293" t="str">
        <f t="shared" si="344"/>
        <v/>
      </c>
      <c r="T1584" s="293" t="str">
        <f t="shared" si="344"/>
        <v/>
      </c>
      <c r="U1584" s="293" t="str">
        <f t="shared" si="344"/>
        <v/>
      </c>
      <c r="V1584" s="293" t="str">
        <f t="shared" si="344"/>
        <v/>
      </c>
      <c r="W1584" s="293" t="str">
        <f t="shared" si="344"/>
        <v/>
      </c>
      <c r="X1584" s="293" t="str">
        <f t="shared" si="344"/>
        <v/>
      </c>
      <c r="Y1584" s="293" t="str">
        <f t="shared" si="344"/>
        <v/>
      </c>
      <c r="Z1584" s="293" t="str">
        <f t="shared" si="346"/>
        <v/>
      </c>
      <c r="AA1584" s="293" t="str">
        <f t="shared" si="346"/>
        <v/>
      </c>
      <c r="AB1584" s="293" t="str">
        <f t="shared" si="346"/>
        <v/>
      </c>
      <c r="AC1584" s="293" t="str">
        <f t="shared" si="346"/>
        <v/>
      </c>
      <c r="AD1584" s="293" t="str">
        <f t="shared" si="346"/>
        <v/>
      </c>
      <c r="AE1584" s="293" t="str">
        <f t="shared" si="346"/>
        <v/>
      </c>
      <c r="AF1584" s="293" t="str">
        <f t="shared" si="346"/>
        <v/>
      </c>
      <c r="AG1584" s="293" t="str">
        <f t="shared" si="346"/>
        <v/>
      </c>
      <c r="AH1584" s="293">
        <f t="shared" si="339"/>
        <v>0</v>
      </c>
      <c r="AI1584" s="292" t="str">
        <f t="shared" si="340"/>
        <v>X</v>
      </c>
    </row>
    <row r="1585" spans="1:35" ht="15.75" x14ac:dyDescent="0.25">
      <c r="A1585"/>
      <c r="B1585">
        <f>TABLA!D1581</f>
        <v>1603</v>
      </c>
      <c r="C1585">
        <f>TABLA!H1581</f>
        <v>21</v>
      </c>
      <c r="D1585" s="165" t="str">
        <f>TABLA!A1581</f>
        <v>F. Veterinaria</v>
      </c>
      <c r="E1585" s="284">
        <f>TABLA!BN1581</f>
        <v>0</v>
      </c>
      <c r="F1585" s="293" t="str">
        <f t="shared" si="345"/>
        <v/>
      </c>
      <c r="G1585" s="293" t="str">
        <f t="shared" si="345"/>
        <v/>
      </c>
      <c r="H1585" s="293" t="str">
        <f t="shared" si="345"/>
        <v/>
      </c>
      <c r="I1585" s="293" t="str">
        <f t="shared" si="345"/>
        <v/>
      </c>
      <c r="J1585" s="293" t="str">
        <f t="shared" si="345"/>
        <v/>
      </c>
      <c r="K1585" s="293" t="str">
        <f t="shared" si="345"/>
        <v/>
      </c>
      <c r="L1585" s="293" t="str">
        <f t="shared" si="345"/>
        <v/>
      </c>
      <c r="M1585" s="293" t="str">
        <f t="shared" si="345"/>
        <v/>
      </c>
      <c r="N1585" s="293" t="str">
        <f t="shared" si="345"/>
        <v/>
      </c>
      <c r="O1585" s="293" t="str">
        <f t="shared" si="345"/>
        <v/>
      </c>
      <c r="P1585" s="293" t="str">
        <f t="shared" si="344"/>
        <v/>
      </c>
      <c r="Q1585" s="293" t="str">
        <f t="shared" si="344"/>
        <v/>
      </c>
      <c r="R1585" s="293" t="str">
        <f t="shared" si="344"/>
        <v/>
      </c>
      <c r="S1585" s="293" t="str">
        <f t="shared" si="344"/>
        <v/>
      </c>
      <c r="T1585" s="293" t="str">
        <f t="shared" si="344"/>
        <v/>
      </c>
      <c r="U1585" s="293" t="str">
        <f t="shared" si="344"/>
        <v/>
      </c>
      <c r="V1585" s="293" t="str">
        <f t="shared" si="344"/>
        <v/>
      </c>
      <c r="W1585" s="293" t="str">
        <f t="shared" si="344"/>
        <v/>
      </c>
      <c r="X1585" s="293" t="str">
        <f t="shared" si="344"/>
        <v/>
      </c>
      <c r="Y1585" s="293" t="str">
        <f t="shared" si="344"/>
        <v/>
      </c>
      <c r="Z1585" s="293" t="str">
        <f t="shared" si="346"/>
        <v/>
      </c>
      <c r="AA1585" s="293" t="str">
        <f t="shared" si="346"/>
        <v/>
      </c>
      <c r="AB1585" s="293" t="str">
        <f t="shared" si="346"/>
        <v/>
      </c>
      <c r="AC1585" s="293" t="str">
        <f t="shared" si="346"/>
        <v/>
      </c>
      <c r="AD1585" s="293" t="str">
        <f t="shared" si="346"/>
        <v/>
      </c>
      <c r="AE1585" s="293" t="str">
        <f t="shared" si="346"/>
        <v/>
      </c>
      <c r="AF1585" s="293" t="str">
        <f t="shared" si="346"/>
        <v/>
      </c>
      <c r="AG1585" s="293" t="str">
        <f t="shared" si="346"/>
        <v/>
      </c>
      <c r="AH1585" s="293">
        <f t="shared" si="339"/>
        <v>0</v>
      </c>
      <c r="AI1585" s="292" t="str">
        <f t="shared" si="340"/>
        <v>X</v>
      </c>
    </row>
    <row r="1586" spans="1:35" ht="25.5" x14ac:dyDescent="0.25">
      <c r="A1586"/>
      <c r="B1586">
        <f>TABLA!D1582</f>
        <v>1604</v>
      </c>
      <c r="C1586">
        <f>TABLA!H1582</f>
        <v>2</v>
      </c>
      <c r="D1586" s="284" t="str">
        <f>TABLA!A1582</f>
        <v>F. Ciencias Biológicas</v>
      </c>
      <c r="E1586" s="284">
        <f>TABLA!BN1582</f>
        <v>0</v>
      </c>
      <c r="F1586" s="293" t="str">
        <f t="shared" si="345"/>
        <v/>
      </c>
      <c r="G1586" s="293" t="str">
        <f t="shared" si="345"/>
        <v/>
      </c>
      <c r="H1586" s="293" t="str">
        <f t="shared" si="345"/>
        <v/>
      </c>
      <c r="I1586" s="293" t="str">
        <f t="shared" si="345"/>
        <v/>
      </c>
      <c r="J1586" s="293" t="str">
        <f t="shared" si="345"/>
        <v/>
      </c>
      <c r="K1586" s="293" t="str">
        <f t="shared" si="345"/>
        <v/>
      </c>
      <c r="L1586" s="293" t="str">
        <f t="shared" si="345"/>
        <v/>
      </c>
      <c r="M1586" s="293" t="str">
        <f t="shared" si="345"/>
        <v/>
      </c>
      <c r="N1586" s="293" t="str">
        <f t="shared" si="345"/>
        <v/>
      </c>
      <c r="O1586" s="293" t="str">
        <f t="shared" si="345"/>
        <v/>
      </c>
      <c r="P1586" s="293" t="str">
        <f t="shared" si="345"/>
        <v/>
      </c>
      <c r="Q1586" s="293" t="str">
        <f t="shared" si="345"/>
        <v/>
      </c>
      <c r="R1586" s="293" t="str">
        <f t="shared" si="345"/>
        <v/>
      </c>
      <c r="S1586" s="293" t="str">
        <f t="shared" si="345"/>
        <v/>
      </c>
      <c r="T1586" s="293" t="str">
        <f t="shared" si="345"/>
        <v/>
      </c>
      <c r="U1586" s="293" t="str">
        <f t="shared" si="345"/>
        <v/>
      </c>
      <c r="V1586" s="293" t="str">
        <f t="shared" ref="P1586:AE1601" si="347">IFERROR((IF(FIND(V$1,$E1586,1)&gt;0,"x")),"")</f>
        <v/>
      </c>
      <c r="W1586" s="293" t="str">
        <f t="shared" si="347"/>
        <v/>
      </c>
      <c r="X1586" s="293" t="str">
        <f t="shared" si="347"/>
        <v/>
      </c>
      <c r="Y1586" s="293" t="str">
        <f t="shared" si="347"/>
        <v/>
      </c>
      <c r="Z1586" s="293" t="str">
        <f t="shared" si="346"/>
        <v/>
      </c>
      <c r="AA1586" s="293" t="str">
        <f t="shared" si="346"/>
        <v/>
      </c>
      <c r="AB1586" s="293" t="str">
        <f t="shared" si="346"/>
        <v/>
      </c>
      <c r="AC1586" s="293" t="str">
        <f t="shared" si="346"/>
        <v/>
      </c>
      <c r="AD1586" s="293" t="str">
        <f t="shared" si="346"/>
        <v/>
      </c>
      <c r="AE1586" s="293" t="str">
        <f t="shared" si="346"/>
        <v/>
      </c>
      <c r="AF1586" s="293" t="str">
        <f t="shared" si="346"/>
        <v/>
      </c>
      <c r="AG1586" s="293" t="str">
        <f t="shared" si="346"/>
        <v/>
      </c>
      <c r="AH1586" s="293">
        <f t="shared" si="339"/>
        <v>0</v>
      </c>
      <c r="AI1586" s="292" t="str">
        <f t="shared" si="340"/>
        <v>X</v>
      </c>
    </row>
    <row r="1587" spans="1:35" ht="15.75" x14ac:dyDescent="0.25">
      <c r="A1587"/>
      <c r="B1587">
        <f>TABLA!D1583</f>
        <v>1605</v>
      </c>
      <c r="C1587">
        <f>TABLA!H1583</f>
        <v>1</v>
      </c>
      <c r="D1587" s="284" t="str">
        <f>TABLA!A1583</f>
        <v>F. Bellas Artes</v>
      </c>
      <c r="E1587" s="284">
        <f>TABLA!BN1583</f>
        <v>0</v>
      </c>
      <c r="F1587" s="293" t="str">
        <f t="shared" ref="F1587:U1602" si="348">IFERROR((IF(FIND(F$1,$E1587,1)&gt;0,"x")),"")</f>
        <v/>
      </c>
      <c r="G1587" s="293" t="str">
        <f t="shared" si="348"/>
        <v/>
      </c>
      <c r="H1587" s="293" t="str">
        <f t="shared" si="348"/>
        <v/>
      </c>
      <c r="I1587" s="293" t="str">
        <f t="shared" si="348"/>
        <v/>
      </c>
      <c r="J1587" s="293" t="str">
        <f t="shared" si="348"/>
        <v/>
      </c>
      <c r="K1587" s="293" t="str">
        <f t="shared" si="348"/>
        <v/>
      </c>
      <c r="L1587" s="293" t="str">
        <f t="shared" si="348"/>
        <v/>
      </c>
      <c r="M1587" s="293" t="str">
        <f t="shared" si="348"/>
        <v/>
      </c>
      <c r="N1587" s="293" t="str">
        <f t="shared" si="348"/>
        <v/>
      </c>
      <c r="O1587" s="293" t="str">
        <f t="shared" si="348"/>
        <v/>
      </c>
      <c r="P1587" s="293" t="str">
        <f t="shared" si="347"/>
        <v/>
      </c>
      <c r="Q1587" s="293" t="str">
        <f t="shared" si="347"/>
        <v/>
      </c>
      <c r="R1587" s="293" t="str">
        <f t="shared" si="347"/>
        <v/>
      </c>
      <c r="S1587" s="293" t="str">
        <f t="shared" si="347"/>
        <v/>
      </c>
      <c r="T1587" s="293" t="str">
        <f t="shared" si="347"/>
        <v/>
      </c>
      <c r="U1587" s="293" t="str">
        <f t="shared" si="347"/>
        <v/>
      </c>
      <c r="V1587" s="293" t="str">
        <f t="shared" si="347"/>
        <v/>
      </c>
      <c r="W1587" s="293" t="str">
        <f t="shared" si="347"/>
        <v/>
      </c>
      <c r="X1587" s="293" t="str">
        <f t="shared" si="347"/>
        <v/>
      </c>
      <c r="Y1587" s="293" t="str">
        <f t="shared" si="347"/>
        <v/>
      </c>
      <c r="Z1587" s="293" t="str">
        <f t="shared" si="347"/>
        <v/>
      </c>
      <c r="AA1587" s="293" t="str">
        <f t="shared" si="347"/>
        <v/>
      </c>
      <c r="AB1587" s="293" t="str">
        <f t="shared" si="347"/>
        <v/>
      </c>
      <c r="AC1587" s="293" t="str">
        <f t="shared" si="347"/>
        <v/>
      </c>
      <c r="AD1587" s="293" t="str">
        <f t="shared" si="347"/>
        <v/>
      </c>
      <c r="AE1587" s="293" t="str">
        <f t="shared" si="347"/>
        <v/>
      </c>
      <c r="AF1587" s="293" t="str">
        <f t="shared" ref="Z1587:AG1602" si="349">IFERROR((IF(FIND(AF$1,$E1587,1)&gt;0,"x")),"")</f>
        <v/>
      </c>
      <c r="AG1587" s="293" t="str">
        <f t="shared" si="349"/>
        <v/>
      </c>
      <c r="AH1587" s="293">
        <f t="shared" si="339"/>
        <v>0</v>
      </c>
      <c r="AI1587" s="292" t="str">
        <f t="shared" si="340"/>
        <v>X</v>
      </c>
    </row>
    <row r="1588" spans="1:35" ht="15.75" x14ac:dyDescent="0.25">
      <c r="A1588"/>
      <c r="B1588">
        <f>TABLA!D1584</f>
        <v>1606</v>
      </c>
      <c r="C1588">
        <f>TABLA!H1584</f>
        <v>18</v>
      </c>
      <c r="D1588" s="165" t="str">
        <f>TABLA!A1584</f>
        <v>F. Medicina</v>
      </c>
      <c r="E1588" s="284">
        <f>TABLA!BN1584</f>
        <v>0</v>
      </c>
      <c r="F1588" s="293" t="str">
        <f t="shared" si="348"/>
        <v/>
      </c>
      <c r="G1588" s="293" t="str">
        <f t="shared" si="348"/>
        <v/>
      </c>
      <c r="H1588" s="293" t="str">
        <f t="shared" si="348"/>
        <v/>
      </c>
      <c r="I1588" s="293" t="str">
        <f t="shared" si="348"/>
        <v/>
      </c>
      <c r="J1588" s="293" t="str">
        <f t="shared" si="348"/>
        <v/>
      </c>
      <c r="K1588" s="293" t="str">
        <f t="shared" si="348"/>
        <v/>
      </c>
      <c r="L1588" s="293" t="str">
        <f t="shared" si="348"/>
        <v/>
      </c>
      <c r="M1588" s="293" t="str">
        <f t="shared" si="348"/>
        <v/>
      </c>
      <c r="N1588" s="293" t="str">
        <f t="shared" si="348"/>
        <v/>
      </c>
      <c r="O1588" s="293" t="str">
        <f t="shared" si="348"/>
        <v/>
      </c>
      <c r="P1588" s="293" t="str">
        <f t="shared" si="347"/>
        <v/>
      </c>
      <c r="Q1588" s="293" t="str">
        <f t="shared" si="347"/>
        <v/>
      </c>
      <c r="R1588" s="293" t="str">
        <f t="shared" si="347"/>
        <v/>
      </c>
      <c r="S1588" s="293" t="str">
        <f t="shared" si="347"/>
        <v/>
      </c>
      <c r="T1588" s="293" t="str">
        <f t="shared" si="347"/>
        <v/>
      </c>
      <c r="U1588" s="293" t="str">
        <f t="shared" si="347"/>
        <v/>
      </c>
      <c r="V1588" s="293" t="str">
        <f t="shared" si="347"/>
        <v/>
      </c>
      <c r="W1588" s="293" t="str">
        <f t="shared" si="347"/>
        <v/>
      </c>
      <c r="X1588" s="293" t="str">
        <f t="shared" si="347"/>
        <v/>
      </c>
      <c r="Y1588" s="293" t="str">
        <f t="shared" si="347"/>
        <v/>
      </c>
      <c r="Z1588" s="293" t="str">
        <f t="shared" si="349"/>
        <v/>
      </c>
      <c r="AA1588" s="293" t="str">
        <f t="shared" si="349"/>
        <v/>
      </c>
      <c r="AB1588" s="293" t="str">
        <f t="shared" si="349"/>
        <v/>
      </c>
      <c r="AC1588" s="293" t="str">
        <f t="shared" si="349"/>
        <v/>
      </c>
      <c r="AD1588" s="293" t="str">
        <f t="shared" si="349"/>
        <v/>
      </c>
      <c r="AE1588" s="293" t="str">
        <f t="shared" si="349"/>
        <v/>
      </c>
      <c r="AF1588" s="293" t="str">
        <f t="shared" si="349"/>
        <v/>
      </c>
      <c r="AG1588" s="293" t="str">
        <f t="shared" si="349"/>
        <v/>
      </c>
      <c r="AH1588" s="293">
        <f t="shared" si="339"/>
        <v>0</v>
      </c>
      <c r="AI1588" s="292" t="str">
        <f t="shared" si="340"/>
        <v>X</v>
      </c>
    </row>
    <row r="1589" spans="1:35" ht="15.75" x14ac:dyDescent="0.25">
      <c r="A1589" s="3"/>
      <c r="B1589">
        <f>TABLA!D1585</f>
        <v>1607</v>
      </c>
      <c r="C1589">
        <f>TABLA!H1585</f>
        <v>18</v>
      </c>
      <c r="D1589" s="165" t="str">
        <f>TABLA!A1585</f>
        <v>F. Medicina</v>
      </c>
      <c r="E1589" s="284">
        <f>TABLA!BN1585</f>
        <v>0</v>
      </c>
      <c r="F1589" s="293" t="str">
        <f t="shared" si="348"/>
        <v/>
      </c>
      <c r="G1589" s="293" t="str">
        <f t="shared" si="348"/>
        <v/>
      </c>
      <c r="H1589" s="293" t="str">
        <f t="shared" si="348"/>
        <v/>
      </c>
      <c r="I1589" s="293" t="str">
        <f t="shared" si="348"/>
        <v/>
      </c>
      <c r="J1589" s="293" t="str">
        <f t="shared" si="348"/>
        <v/>
      </c>
      <c r="K1589" s="293" t="str">
        <f t="shared" si="348"/>
        <v/>
      </c>
      <c r="L1589" s="293" t="str">
        <f t="shared" si="348"/>
        <v/>
      </c>
      <c r="M1589" s="293" t="str">
        <f t="shared" si="348"/>
        <v/>
      </c>
      <c r="N1589" s="293" t="str">
        <f t="shared" si="348"/>
        <v/>
      </c>
      <c r="O1589" s="293" t="str">
        <f t="shared" si="348"/>
        <v/>
      </c>
      <c r="P1589" s="293" t="str">
        <f t="shared" si="347"/>
        <v/>
      </c>
      <c r="Q1589" s="293" t="str">
        <f t="shared" si="347"/>
        <v/>
      </c>
      <c r="R1589" s="293" t="str">
        <f t="shared" si="347"/>
        <v/>
      </c>
      <c r="S1589" s="293" t="str">
        <f t="shared" si="347"/>
        <v/>
      </c>
      <c r="T1589" s="293" t="str">
        <f t="shared" si="347"/>
        <v/>
      </c>
      <c r="U1589" s="293" t="str">
        <f t="shared" si="347"/>
        <v/>
      </c>
      <c r="V1589" s="293" t="str">
        <f t="shared" si="347"/>
        <v/>
      </c>
      <c r="W1589" s="293" t="str">
        <f t="shared" si="347"/>
        <v/>
      </c>
      <c r="X1589" s="293" t="str">
        <f t="shared" si="347"/>
        <v/>
      </c>
      <c r="Y1589" s="293" t="str">
        <f t="shared" si="347"/>
        <v/>
      </c>
      <c r="Z1589" s="293" t="str">
        <f t="shared" si="349"/>
        <v/>
      </c>
      <c r="AA1589" s="293" t="str">
        <f t="shared" si="349"/>
        <v/>
      </c>
      <c r="AB1589" s="293" t="str">
        <f t="shared" si="349"/>
        <v/>
      </c>
      <c r="AC1589" s="293" t="str">
        <f t="shared" si="349"/>
        <v/>
      </c>
      <c r="AD1589" s="293" t="str">
        <f t="shared" si="349"/>
        <v/>
      </c>
      <c r="AE1589" s="293" t="str">
        <f t="shared" si="349"/>
        <v/>
      </c>
      <c r="AF1589" s="293" t="str">
        <f t="shared" si="349"/>
        <v/>
      </c>
      <c r="AG1589" s="293" t="str">
        <f t="shared" si="349"/>
        <v/>
      </c>
      <c r="AH1589" s="293">
        <f t="shared" si="339"/>
        <v>0</v>
      </c>
      <c r="AI1589" s="292" t="str">
        <f t="shared" si="340"/>
        <v>X</v>
      </c>
    </row>
    <row r="1590" spans="1:35" ht="26.25" x14ac:dyDescent="0.25">
      <c r="A1590" s="3"/>
      <c r="B1590">
        <f>TABLA!D1586</f>
        <v>1608</v>
      </c>
      <c r="C1590">
        <f>TABLA!H1586</f>
        <v>16</v>
      </c>
      <c r="D1590" s="165" t="str">
        <f>TABLA!A1586</f>
        <v>F. Geografía e Historia</v>
      </c>
      <c r="E1590" s="284">
        <f>TABLA!BN1586</f>
        <v>0</v>
      </c>
      <c r="F1590" s="293" t="str">
        <f t="shared" si="348"/>
        <v/>
      </c>
      <c r="G1590" s="293" t="str">
        <f t="shared" si="348"/>
        <v/>
      </c>
      <c r="H1590" s="293" t="str">
        <f t="shared" si="348"/>
        <v/>
      </c>
      <c r="I1590" s="293" t="str">
        <f t="shared" si="348"/>
        <v/>
      </c>
      <c r="J1590" s="293" t="str">
        <f t="shared" si="348"/>
        <v/>
      </c>
      <c r="K1590" s="293" t="str">
        <f t="shared" si="348"/>
        <v/>
      </c>
      <c r="L1590" s="293" t="str">
        <f t="shared" si="348"/>
        <v/>
      </c>
      <c r="M1590" s="293" t="str">
        <f t="shared" si="348"/>
        <v/>
      </c>
      <c r="N1590" s="293" t="str">
        <f t="shared" si="348"/>
        <v/>
      </c>
      <c r="O1590" s="293" t="str">
        <f t="shared" si="348"/>
        <v/>
      </c>
      <c r="P1590" s="293" t="str">
        <f t="shared" si="347"/>
        <v/>
      </c>
      <c r="Q1590" s="293" t="str">
        <f t="shared" si="347"/>
        <v/>
      </c>
      <c r="R1590" s="293" t="str">
        <f t="shared" si="347"/>
        <v/>
      </c>
      <c r="S1590" s="293" t="str">
        <f t="shared" si="347"/>
        <v/>
      </c>
      <c r="T1590" s="293" t="str">
        <f t="shared" si="347"/>
        <v/>
      </c>
      <c r="U1590" s="293" t="str">
        <f t="shared" si="347"/>
        <v/>
      </c>
      <c r="V1590" s="293" t="str">
        <f t="shared" si="347"/>
        <v/>
      </c>
      <c r="W1590" s="293" t="str">
        <f t="shared" si="347"/>
        <v/>
      </c>
      <c r="X1590" s="293" t="str">
        <f t="shared" si="347"/>
        <v/>
      </c>
      <c r="Y1590" s="293" t="str">
        <f t="shared" si="347"/>
        <v/>
      </c>
      <c r="Z1590" s="293" t="str">
        <f t="shared" si="349"/>
        <v/>
      </c>
      <c r="AA1590" s="293" t="str">
        <f t="shared" si="349"/>
        <v/>
      </c>
      <c r="AB1590" s="293" t="str">
        <f t="shared" si="349"/>
        <v/>
      </c>
      <c r="AC1590" s="293" t="str">
        <f t="shared" si="349"/>
        <v/>
      </c>
      <c r="AD1590" s="293" t="str">
        <f t="shared" si="349"/>
        <v/>
      </c>
      <c r="AE1590" s="293" t="str">
        <f t="shared" si="349"/>
        <v/>
      </c>
      <c r="AF1590" s="293" t="str">
        <f t="shared" si="349"/>
        <v/>
      </c>
      <c r="AG1590" s="293" t="str">
        <f t="shared" si="349"/>
        <v/>
      </c>
      <c r="AH1590" s="293">
        <f t="shared" si="339"/>
        <v>0</v>
      </c>
      <c r="AI1590" s="292" t="str">
        <f t="shared" si="340"/>
        <v>X</v>
      </c>
    </row>
    <row r="1591" spans="1:35" ht="15.75" x14ac:dyDescent="0.25">
      <c r="A1591"/>
      <c r="B1591">
        <f>TABLA!D1587</f>
        <v>1609</v>
      </c>
      <c r="C1591">
        <f>TABLA!H1587</f>
        <v>18</v>
      </c>
      <c r="D1591" s="165" t="str">
        <f>TABLA!A1587</f>
        <v>F. Medicina</v>
      </c>
      <c r="E1591" s="284">
        <f>TABLA!BN1587</f>
        <v>0</v>
      </c>
      <c r="F1591" s="293" t="str">
        <f t="shared" si="348"/>
        <v/>
      </c>
      <c r="G1591" s="293" t="str">
        <f t="shared" si="348"/>
        <v/>
      </c>
      <c r="H1591" s="293" t="str">
        <f t="shared" si="348"/>
        <v/>
      </c>
      <c r="I1591" s="293" t="str">
        <f t="shared" si="348"/>
        <v/>
      </c>
      <c r="J1591" s="293" t="str">
        <f t="shared" si="348"/>
        <v/>
      </c>
      <c r="K1591" s="293" t="str">
        <f t="shared" si="348"/>
        <v/>
      </c>
      <c r="L1591" s="293" t="str">
        <f t="shared" si="348"/>
        <v/>
      </c>
      <c r="M1591" s="293" t="str">
        <f t="shared" si="348"/>
        <v/>
      </c>
      <c r="N1591" s="293" t="str">
        <f t="shared" si="348"/>
        <v/>
      </c>
      <c r="O1591" s="293" t="str">
        <f t="shared" si="348"/>
        <v/>
      </c>
      <c r="P1591" s="293" t="str">
        <f t="shared" si="347"/>
        <v/>
      </c>
      <c r="Q1591" s="293" t="str">
        <f t="shared" si="347"/>
        <v/>
      </c>
      <c r="R1591" s="293" t="str">
        <f t="shared" si="347"/>
        <v/>
      </c>
      <c r="S1591" s="293" t="str">
        <f t="shared" si="347"/>
        <v/>
      </c>
      <c r="T1591" s="293" t="str">
        <f t="shared" si="347"/>
        <v/>
      </c>
      <c r="U1591" s="293" t="str">
        <f t="shared" si="347"/>
        <v/>
      </c>
      <c r="V1591" s="293" t="str">
        <f t="shared" si="347"/>
        <v/>
      </c>
      <c r="W1591" s="293" t="str">
        <f t="shared" si="347"/>
        <v/>
      </c>
      <c r="X1591" s="293" t="str">
        <f t="shared" si="347"/>
        <v/>
      </c>
      <c r="Y1591" s="293" t="str">
        <f t="shared" si="347"/>
        <v/>
      </c>
      <c r="Z1591" s="293" t="str">
        <f t="shared" si="349"/>
        <v/>
      </c>
      <c r="AA1591" s="293" t="str">
        <f t="shared" si="349"/>
        <v/>
      </c>
      <c r="AB1591" s="293" t="str">
        <f t="shared" si="349"/>
        <v/>
      </c>
      <c r="AC1591" s="293" t="str">
        <f t="shared" si="349"/>
        <v/>
      </c>
      <c r="AD1591" s="293" t="str">
        <f t="shared" si="349"/>
        <v/>
      </c>
      <c r="AE1591" s="293" t="str">
        <f t="shared" si="349"/>
        <v/>
      </c>
      <c r="AF1591" s="293" t="str">
        <f t="shared" si="349"/>
        <v/>
      </c>
      <c r="AG1591" s="293" t="str">
        <f t="shared" si="349"/>
        <v/>
      </c>
      <c r="AH1591" s="293">
        <f t="shared" si="339"/>
        <v>0</v>
      </c>
      <c r="AI1591" s="292" t="str">
        <f t="shared" si="340"/>
        <v>X</v>
      </c>
    </row>
    <row r="1592" spans="1:35" ht="25.5" x14ac:dyDescent="0.25">
      <c r="A1592"/>
      <c r="B1592">
        <f>TABLA!D1588</f>
        <v>1610</v>
      </c>
      <c r="C1592">
        <f>TABLA!H1588</f>
        <v>16</v>
      </c>
      <c r="D1592" s="284" t="str">
        <f>TABLA!A1588</f>
        <v>F. Geografía e Historia</v>
      </c>
      <c r="E1592" s="284">
        <f>TABLA!BN1588</f>
        <v>0</v>
      </c>
      <c r="F1592" s="293" t="str">
        <f t="shared" si="348"/>
        <v/>
      </c>
      <c r="G1592" s="293" t="str">
        <f t="shared" si="348"/>
        <v/>
      </c>
      <c r="H1592" s="293" t="str">
        <f t="shared" si="348"/>
        <v/>
      </c>
      <c r="I1592" s="293" t="str">
        <f t="shared" si="348"/>
        <v/>
      </c>
      <c r="J1592" s="293" t="str">
        <f t="shared" si="348"/>
        <v/>
      </c>
      <c r="K1592" s="293" t="str">
        <f t="shared" si="348"/>
        <v/>
      </c>
      <c r="L1592" s="293" t="str">
        <f t="shared" si="348"/>
        <v/>
      </c>
      <c r="M1592" s="293" t="str">
        <f t="shared" si="348"/>
        <v/>
      </c>
      <c r="N1592" s="293" t="str">
        <f t="shared" si="348"/>
        <v/>
      </c>
      <c r="O1592" s="293" t="str">
        <f t="shared" si="348"/>
        <v/>
      </c>
      <c r="P1592" s="293" t="str">
        <f t="shared" si="347"/>
        <v/>
      </c>
      <c r="Q1592" s="293" t="str">
        <f t="shared" si="347"/>
        <v/>
      </c>
      <c r="R1592" s="293" t="str">
        <f t="shared" si="347"/>
        <v/>
      </c>
      <c r="S1592" s="293" t="str">
        <f t="shared" si="347"/>
        <v/>
      </c>
      <c r="T1592" s="293" t="str">
        <f t="shared" si="347"/>
        <v/>
      </c>
      <c r="U1592" s="293" t="str">
        <f t="shared" si="347"/>
        <v/>
      </c>
      <c r="V1592" s="293" t="str">
        <f t="shared" si="347"/>
        <v/>
      </c>
      <c r="W1592" s="293" t="str">
        <f t="shared" si="347"/>
        <v/>
      </c>
      <c r="X1592" s="293" t="str">
        <f t="shared" si="347"/>
        <v/>
      </c>
      <c r="Y1592" s="293" t="str">
        <f t="shared" si="347"/>
        <v/>
      </c>
      <c r="Z1592" s="293" t="str">
        <f t="shared" si="349"/>
        <v/>
      </c>
      <c r="AA1592" s="293" t="str">
        <f t="shared" si="349"/>
        <v/>
      </c>
      <c r="AB1592" s="293" t="str">
        <f t="shared" si="349"/>
        <v/>
      </c>
      <c r="AC1592" s="293" t="str">
        <f t="shared" si="349"/>
        <v/>
      </c>
      <c r="AD1592" s="293" t="str">
        <f t="shared" si="349"/>
        <v/>
      </c>
      <c r="AE1592" s="293" t="str">
        <f t="shared" si="349"/>
        <v/>
      </c>
      <c r="AF1592" s="293" t="str">
        <f t="shared" si="349"/>
        <v/>
      </c>
      <c r="AG1592" s="293" t="str">
        <f t="shared" si="349"/>
        <v/>
      </c>
      <c r="AH1592" s="293">
        <f t="shared" si="339"/>
        <v>0</v>
      </c>
      <c r="AI1592" s="292" t="str">
        <f t="shared" si="340"/>
        <v>X</v>
      </c>
    </row>
    <row r="1593" spans="1:35" ht="39" x14ac:dyDescent="0.25">
      <c r="A1593"/>
      <c r="B1593">
        <f>TABLA!D1589</f>
        <v>1611</v>
      </c>
      <c r="C1593">
        <f>TABLA!H1589</f>
        <v>5</v>
      </c>
      <c r="D1593" s="165" t="str">
        <f>TABLA!A1589</f>
        <v>F. Ciencias Económicas y Empresariales</v>
      </c>
      <c r="E1593" s="284">
        <f>TABLA!BN1589</f>
        <v>0</v>
      </c>
      <c r="F1593" s="293" t="str">
        <f t="shared" si="348"/>
        <v/>
      </c>
      <c r="G1593" s="293" t="str">
        <f t="shared" si="348"/>
        <v/>
      </c>
      <c r="H1593" s="293" t="str">
        <f t="shared" si="348"/>
        <v/>
      </c>
      <c r="I1593" s="293" t="str">
        <f t="shared" si="348"/>
        <v/>
      </c>
      <c r="J1593" s="293" t="str">
        <f t="shared" si="348"/>
        <v/>
      </c>
      <c r="K1593" s="293" t="str">
        <f t="shared" si="348"/>
        <v/>
      </c>
      <c r="L1593" s="293" t="str">
        <f t="shared" si="348"/>
        <v/>
      </c>
      <c r="M1593" s="293" t="str">
        <f t="shared" si="348"/>
        <v/>
      </c>
      <c r="N1593" s="293" t="str">
        <f t="shared" si="348"/>
        <v/>
      </c>
      <c r="O1593" s="293" t="str">
        <f t="shared" si="348"/>
        <v/>
      </c>
      <c r="P1593" s="293" t="str">
        <f t="shared" si="347"/>
        <v/>
      </c>
      <c r="Q1593" s="293" t="str">
        <f t="shared" si="347"/>
        <v/>
      </c>
      <c r="R1593" s="293" t="str">
        <f t="shared" si="347"/>
        <v/>
      </c>
      <c r="S1593" s="293" t="str">
        <f t="shared" si="347"/>
        <v/>
      </c>
      <c r="T1593" s="293" t="str">
        <f t="shared" si="347"/>
        <v/>
      </c>
      <c r="U1593" s="293" t="str">
        <f t="shared" si="347"/>
        <v/>
      </c>
      <c r="V1593" s="293" t="str">
        <f t="shared" si="347"/>
        <v/>
      </c>
      <c r="W1593" s="293" t="str">
        <f t="shared" si="347"/>
        <v/>
      </c>
      <c r="X1593" s="293" t="str">
        <f t="shared" si="347"/>
        <v/>
      </c>
      <c r="Y1593" s="293" t="str">
        <f t="shared" si="347"/>
        <v/>
      </c>
      <c r="Z1593" s="293" t="str">
        <f t="shared" si="349"/>
        <v/>
      </c>
      <c r="AA1593" s="293" t="str">
        <f t="shared" si="349"/>
        <v/>
      </c>
      <c r="AB1593" s="293" t="str">
        <f t="shared" si="349"/>
        <v/>
      </c>
      <c r="AC1593" s="293" t="str">
        <f t="shared" si="349"/>
        <v/>
      </c>
      <c r="AD1593" s="293" t="str">
        <f t="shared" si="349"/>
        <v/>
      </c>
      <c r="AE1593" s="293" t="str">
        <f t="shared" si="349"/>
        <v/>
      </c>
      <c r="AF1593" s="293" t="str">
        <f t="shared" si="349"/>
        <v/>
      </c>
      <c r="AG1593" s="293" t="str">
        <f t="shared" si="349"/>
        <v/>
      </c>
      <c r="AH1593" s="293">
        <f t="shared" si="339"/>
        <v>0</v>
      </c>
      <c r="AI1593" s="292" t="str">
        <f t="shared" si="340"/>
        <v>X</v>
      </c>
    </row>
    <row r="1594" spans="1:35" ht="25.5" x14ac:dyDescent="0.25">
      <c r="A1594"/>
      <c r="B1594">
        <f>TABLA!D1590</f>
        <v>1612</v>
      </c>
      <c r="C1594">
        <f>TABLA!H1590</f>
        <v>2</v>
      </c>
      <c r="D1594" s="284" t="str">
        <f>TABLA!A1590</f>
        <v>F. Ciencias Biológicas</v>
      </c>
      <c r="E1594" s="284">
        <f>TABLA!BN1590</f>
        <v>0</v>
      </c>
      <c r="F1594" s="293" t="str">
        <f t="shared" si="348"/>
        <v/>
      </c>
      <c r="G1594" s="293" t="str">
        <f t="shared" si="348"/>
        <v/>
      </c>
      <c r="H1594" s="293" t="str">
        <f t="shared" si="348"/>
        <v/>
      </c>
      <c r="I1594" s="293" t="str">
        <f t="shared" si="348"/>
        <v/>
      </c>
      <c r="J1594" s="293" t="str">
        <f t="shared" si="348"/>
        <v/>
      </c>
      <c r="K1594" s="293" t="str">
        <f t="shared" si="348"/>
        <v/>
      </c>
      <c r="L1594" s="293" t="str">
        <f t="shared" si="348"/>
        <v/>
      </c>
      <c r="M1594" s="293" t="str">
        <f t="shared" si="348"/>
        <v/>
      </c>
      <c r="N1594" s="293" t="str">
        <f t="shared" si="348"/>
        <v/>
      </c>
      <c r="O1594" s="293" t="str">
        <f t="shared" si="348"/>
        <v/>
      </c>
      <c r="P1594" s="293" t="str">
        <f t="shared" si="347"/>
        <v/>
      </c>
      <c r="Q1594" s="293" t="str">
        <f t="shared" si="347"/>
        <v/>
      </c>
      <c r="R1594" s="293" t="str">
        <f t="shared" si="347"/>
        <v/>
      </c>
      <c r="S1594" s="293" t="str">
        <f t="shared" si="347"/>
        <v/>
      </c>
      <c r="T1594" s="293" t="str">
        <f t="shared" si="347"/>
        <v/>
      </c>
      <c r="U1594" s="293" t="str">
        <f t="shared" si="347"/>
        <v/>
      </c>
      <c r="V1594" s="293" t="str">
        <f t="shared" si="347"/>
        <v/>
      </c>
      <c r="W1594" s="293" t="str">
        <f t="shared" si="347"/>
        <v/>
      </c>
      <c r="X1594" s="293" t="str">
        <f t="shared" si="347"/>
        <v/>
      </c>
      <c r="Y1594" s="293" t="str">
        <f t="shared" si="347"/>
        <v/>
      </c>
      <c r="Z1594" s="293" t="str">
        <f t="shared" si="349"/>
        <v/>
      </c>
      <c r="AA1594" s="293" t="str">
        <f t="shared" si="349"/>
        <v/>
      </c>
      <c r="AB1594" s="293" t="str">
        <f t="shared" si="349"/>
        <v/>
      </c>
      <c r="AC1594" s="293" t="str">
        <f t="shared" si="349"/>
        <v/>
      </c>
      <c r="AD1594" s="293" t="str">
        <f t="shared" si="349"/>
        <v/>
      </c>
      <c r="AE1594" s="293" t="str">
        <f t="shared" si="349"/>
        <v/>
      </c>
      <c r="AF1594" s="293" t="str">
        <f t="shared" si="349"/>
        <v/>
      </c>
      <c r="AG1594" s="293" t="str">
        <f t="shared" si="349"/>
        <v/>
      </c>
      <c r="AH1594" s="293">
        <f t="shared" si="339"/>
        <v>0</v>
      </c>
      <c r="AI1594" s="292" t="str">
        <f t="shared" si="340"/>
        <v>X</v>
      </c>
    </row>
    <row r="1595" spans="1:35" ht="38.25" x14ac:dyDescent="0.25">
      <c r="A1595" s="3"/>
      <c r="B1595">
        <f>TABLA!D1591</f>
        <v>1613</v>
      </c>
      <c r="C1595">
        <f>TABLA!H1591</f>
        <v>20</v>
      </c>
      <c r="D1595" s="284" t="str">
        <f>TABLA!A1591</f>
        <v>F. Psicología</v>
      </c>
      <c r="E1595" s="284" t="str">
        <f>TABLA!BN1591</f>
        <v>Me gusta mucho la ambientación temática que lleva a cabo la biblioteca de la facultad de psicología en halloween, navidad, etc. Desearía que se pudiese hacer la devolución de prestamos en cualquier biblioteca de la Complutense, no tener que ir a aquella de la que lo sacaste.</v>
      </c>
      <c r="F1595" s="293" t="str">
        <f t="shared" si="348"/>
        <v/>
      </c>
      <c r="G1595" s="293" t="str">
        <f t="shared" si="348"/>
        <v/>
      </c>
      <c r="H1595" s="293" t="str">
        <f t="shared" si="348"/>
        <v/>
      </c>
      <c r="I1595" s="293" t="str">
        <f t="shared" si="348"/>
        <v/>
      </c>
      <c r="J1595" s="293" t="str">
        <f t="shared" si="348"/>
        <v/>
      </c>
      <c r="K1595" s="293" t="str">
        <f t="shared" si="348"/>
        <v/>
      </c>
      <c r="L1595" s="293" t="str">
        <f t="shared" si="348"/>
        <v/>
      </c>
      <c r="M1595" s="293" t="str">
        <f t="shared" si="348"/>
        <v/>
      </c>
      <c r="N1595" s="293" t="str">
        <f t="shared" si="348"/>
        <v/>
      </c>
      <c r="O1595" s="293" t="str">
        <f t="shared" si="348"/>
        <v/>
      </c>
      <c r="P1595" s="293" t="str">
        <f t="shared" si="347"/>
        <v/>
      </c>
      <c r="Q1595" s="293" t="str">
        <f t="shared" si="347"/>
        <v/>
      </c>
      <c r="R1595" s="293" t="str">
        <f t="shared" si="347"/>
        <v/>
      </c>
      <c r="S1595" s="293" t="str">
        <f t="shared" si="347"/>
        <v/>
      </c>
      <c r="T1595" s="293" t="str">
        <f t="shared" si="347"/>
        <v/>
      </c>
      <c r="U1595" s="293" t="str">
        <f t="shared" si="347"/>
        <v/>
      </c>
      <c r="V1595" s="293" t="str">
        <f t="shared" si="347"/>
        <v/>
      </c>
      <c r="W1595" s="293" t="str">
        <f t="shared" si="347"/>
        <v/>
      </c>
      <c r="X1595" s="293" t="str">
        <f t="shared" si="347"/>
        <v/>
      </c>
      <c r="Y1595" s="293" t="str">
        <f t="shared" si="347"/>
        <v/>
      </c>
      <c r="Z1595" s="293" t="str">
        <f t="shared" si="349"/>
        <v/>
      </c>
      <c r="AA1595" s="293" t="str">
        <f t="shared" si="349"/>
        <v/>
      </c>
      <c r="AB1595" s="293" t="str">
        <f t="shared" si="349"/>
        <v/>
      </c>
      <c r="AC1595" s="293" t="str">
        <f t="shared" si="349"/>
        <v/>
      </c>
      <c r="AD1595" s="293" t="str">
        <f t="shared" si="349"/>
        <v/>
      </c>
      <c r="AE1595" s="293" t="str">
        <f t="shared" si="349"/>
        <v/>
      </c>
      <c r="AF1595" s="293" t="str">
        <f t="shared" si="349"/>
        <v/>
      </c>
      <c r="AG1595" s="293" t="str">
        <f t="shared" si="349"/>
        <v/>
      </c>
      <c r="AH1595" s="293">
        <f t="shared" si="339"/>
        <v>0</v>
      </c>
      <c r="AI1595" s="292">
        <f t="shared" si="340"/>
        <v>1</v>
      </c>
    </row>
    <row r="1596" spans="1:35" ht="51" x14ac:dyDescent="0.25">
      <c r="A1596"/>
      <c r="B1596">
        <f>TABLA!D1592</f>
        <v>1614</v>
      </c>
      <c r="C1596">
        <f>TABLA!H1592</f>
        <v>20</v>
      </c>
      <c r="D1596" s="165" t="str">
        <f>TABLA!A1592</f>
        <v>F. Psicología</v>
      </c>
      <c r="E1596" s="284" t="str">
        <f>TABLA!BN1592</f>
        <v>Se debería de pasar algún bibliotecario cada cierto tiempo por las zonas de estudio para mandar callar a aquellas personas que más que estudiar van a pasar el rato molestando al resto. Además, sería conveniente que en la zona de trabajo en grupo también se pusiese orden ya que aunque ahí sí se puede hablar hay gente que se sobrepasa en el tono molestando al resto e incluso hay gente que pone su música con volumen. Gracias.</v>
      </c>
      <c r="F1596" s="293" t="str">
        <f t="shared" si="348"/>
        <v/>
      </c>
      <c r="G1596" s="293" t="str">
        <f t="shared" si="348"/>
        <v/>
      </c>
      <c r="H1596" s="293" t="str">
        <f t="shared" si="348"/>
        <v/>
      </c>
      <c r="I1596" s="293" t="str">
        <f t="shared" si="348"/>
        <v/>
      </c>
      <c r="J1596" s="293" t="str">
        <f t="shared" si="348"/>
        <v/>
      </c>
      <c r="K1596" s="293" t="str">
        <f t="shared" si="348"/>
        <v/>
      </c>
      <c r="L1596" s="293" t="str">
        <f t="shared" si="348"/>
        <v/>
      </c>
      <c r="M1596" s="293" t="str">
        <f t="shared" si="348"/>
        <v/>
      </c>
      <c r="N1596" s="293" t="str">
        <f t="shared" si="348"/>
        <v/>
      </c>
      <c r="O1596" s="293" t="str">
        <f t="shared" si="348"/>
        <v/>
      </c>
      <c r="P1596" s="293" t="str">
        <f t="shared" si="347"/>
        <v/>
      </c>
      <c r="Q1596" s="293" t="str">
        <f t="shared" si="347"/>
        <v/>
      </c>
      <c r="R1596" s="293" t="str">
        <f t="shared" si="347"/>
        <v/>
      </c>
      <c r="S1596" s="293" t="str">
        <f t="shared" si="347"/>
        <v/>
      </c>
      <c r="T1596" s="293" t="str">
        <f t="shared" si="347"/>
        <v/>
      </c>
      <c r="U1596" s="293" t="str">
        <f t="shared" si="347"/>
        <v/>
      </c>
      <c r="V1596" s="293" t="str">
        <f t="shared" si="347"/>
        <v/>
      </c>
      <c r="W1596" s="293" t="str">
        <f t="shared" si="347"/>
        <v/>
      </c>
      <c r="X1596" s="293" t="str">
        <f t="shared" si="347"/>
        <v/>
      </c>
      <c r="Y1596" s="293" t="str">
        <f t="shared" si="347"/>
        <v/>
      </c>
      <c r="Z1596" s="293" t="str">
        <f t="shared" si="349"/>
        <v/>
      </c>
      <c r="AA1596" s="293" t="str">
        <f t="shared" si="349"/>
        <v>x</v>
      </c>
      <c r="AB1596" s="293" t="str">
        <f t="shared" si="349"/>
        <v/>
      </c>
      <c r="AC1596" s="293" t="str">
        <f t="shared" si="349"/>
        <v/>
      </c>
      <c r="AD1596" s="293" t="str">
        <f t="shared" si="349"/>
        <v/>
      </c>
      <c r="AE1596" s="293" t="str">
        <f t="shared" si="349"/>
        <v/>
      </c>
      <c r="AF1596" s="293" t="str">
        <f t="shared" si="349"/>
        <v/>
      </c>
      <c r="AG1596" s="293" t="str">
        <f t="shared" si="349"/>
        <v/>
      </c>
      <c r="AH1596" s="293">
        <f t="shared" si="339"/>
        <v>1</v>
      </c>
      <c r="AI1596" s="292">
        <f t="shared" si="340"/>
        <v>1</v>
      </c>
    </row>
    <row r="1597" spans="1:35" ht="39" x14ac:dyDescent="0.25">
      <c r="A1597"/>
      <c r="B1597">
        <f>TABLA!D1593</f>
        <v>1615</v>
      </c>
      <c r="C1597">
        <f>TABLA!H1593</f>
        <v>9</v>
      </c>
      <c r="D1597" s="165" t="str">
        <f>TABLA!A1593</f>
        <v>F. Ciencias Políticas y Sociología</v>
      </c>
      <c r="E1597" s="284">
        <f>TABLA!BN1593</f>
        <v>0</v>
      </c>
      <c r="F1597" s="293" t="str">
        <f t="shared" si="348"/>
        <v/>
      </c>
      <c r="G1597" s="293" t="str">
        <f t="shared" si="348"/>
        <v/>
      </c>
      <c r="H1597" s="293" t="str">
        <f t="shared" si="348"/>
        <v/>
      </c>
      <c r="I1597" s="293" t="str">
        <f t="shared" si="348"/>
        <v/>
      </c>
      <c r="J1597" s="293" t="str">
        <f t="shared" si="348"/>
        <v/>
      </c>
      <c r="K1597" s="293" t="str">
        <f t="shared" si="348"/>
        <v/>
      </c>
      <c r="L1597" s="293" t="str">
        <f t="shared" si="348"/>
        <v/>
      </c>
      <c r="M1597" s="293" t="str">
        <f t="shared" si="348"/>
        <v/>
      </c>
      <c r="N1597" s="293" t="str">
        <f t="shared" si="348"/>
        <v/>
      </c>
      <c r="O1597" s="293" t="str">
        <f t="shared" si="348"/>
        <v/>
      </c>
      <c r="P1597" s="293" t="str">
        <f t="shared" si="347"/>
        <v/>
      </c>
      <c r="Q1597" s="293" t="str">
        <f t="shared" si="347"/>
        <v/>
      </c>
      <c r="R1597" s="293" t="str">
        <f t="shared" si="347"/>
        <v/>
      </c>
      <c r="S1597" s="293" t="str">
        <f t="shared" si="347"/>
        <v/>
      </c>
      <c r="T1597" s="293" t="str">
        <f t="shared" si="347"/>
        <v/>
      </c>
      <c r="U1597" s="293" t="str">
        <f t="shared" si="347"/>
        <v/>
      </c>
      <c r="V1597" s="293" t="str">
        <f t="shared" si="347"/>
        <v/>
      </c>
      <c r="W1597" s="293" t="str">
        <f t="shared" si="347"/>
        <v/>
      </c>
      <c r="X1597" s="293" t="str">
        <f t="shared" si="347"/>
        <v/>
      </c>
      <c r="Y1597" s="293" t="str">
        <f t="shared" si="347"/>
        <v/>
      </c>
      <c r="Z1597" s="293" t="str">
        <f t="shared" si="349"/>
        <v/>
      </c>
      <c r="AA1597" s="293" t="str">
        <f t="shared" si="349"/>
        <v/>
      </c>
      <c r="AB1597" s="293" t="str">
        <f t="shared" si="349"/>
        <v/>
      </c>
      <c r="AC1597" s="293" t="str">
        <f t="shared" si="349"/>
        <v/>
      </c>
      <c r="AD1597" s="293" t="str">
        <f t="shared" si="349"/>
        <v/>
      </c>
      <c r="AE1597" s="293" t="str">
        <f t="shared" si="349"/>
        <v/>
      </c>
      <c r="AF1597" s="293" t="str">
        <f t="shared" si="349"/>
        <v/>
      </c>
      <c r="AG1597" s="293" t="str">
        <f t="shared" si="349"/>
        <v/>
      </c>
      <c r="AH1597" s="293">
        <f t="shared" si="339"/>
        <v>0</v>
      </c>
      <c r="AI1597" s="292" t="str">
        <f t="shared" si="340"/>
        <v>X</v>
      </c>
    </row>
    <row r="1598" spans="1:35" ht="15.75" x14ac:dyDescent="0.25">
      <c r="A1598"/>
      <c r="B1598">
        <f>TABLA!D1594</f>
        <v>1616</v>
      </c>
      <c r="C1598">
        <f>TABLA!H1594</f>
        <v>11</v>
      </c>
      <c r="D1598" s="165" t="str">
        <f>TABLA!A1594</f>
        <v>F. Derecho</v>
      </c>
      <c r="E1598" s="284" t="str">
        <f>TABLA!BN1594</f>
        <v>Mejorar el servicio de prestación online. Muchas veces no puedo obtener el libro que quiero, aun estando éste disponible.</v>
      </c>
      <c r="F1598" s="293" t="str">
        <f t="shared" si="348"/>
        <v/>
      </c>
      <c r="G1598" s="293" t="str">
        <f t="shared" si="348"/>
        <v/>
      </c>
      <c r="H1598" s="293" t="str">
        <f t="shared" si="348"/>
        <v/>
      </c>
      <c r="I1598" s="293" t="str">
        <f t="shared" si="348"/>
        <v/>
      </c>
      <c r="J1598" s="293" t="str">
        <f t="shared" si="348"/>
        <v/>
      </c>
      <c r="K1598" s="293" t="str">
        <f t="shared" si="348"/>
        <v/>
      </c>
      <c r="L1598" s="293" t="str">
        <f t="shared" si="348"/>
        <v/>
      </c>
      <c r="M1598" s="293" t="str">
        <f t="shared" si="348"/>
        <v/>
      </c>
      <c r="N1598" s="293" t="str">
        <f t="shared" si="348"/>
        <v/>
      </c>
      <c r="O1598" s="293" t="str">
        <f t="shared" si="348"/>
        <v/>
      </c>
      <c r="P1598" s="293" t="str">
        <f t="shared" si="347"/>
        <v/>
      </c>
      <c r="Q1598" s="293" t="str">
        <f t="shared" si="347"/>
        <v/>
      </c>
      <c r="R1598" s="293" t="str">
        <f t="shared" si="347"/>
        <v/>
      </c>
      <c r="S1598" s="293" t="str">
        <f t="shared" si="347"/>
        <v/>
      </c>
      <c r="T1598" s="293" t="str">
        <f t="shared" si="347"/>
        <v/>
      </c>
      <c r="U1598" s="293" t="str">
        <f t="shared" si="347"/>
        <v/>
      </c>
      <c r="V1598" s="293" t="str">
        <f t="shared" si="347"/>
        <v/>
      </c>
      <c r="W1598" s="293" t="str">
        <f t="shared" si="347"/>
        <v/>
      </c>
      <c r="X1598" s="293" t="str">
        <f t="shared" si="347"/>
        <v/>
      </c>
      <c r="Y1598" s="293" t="str">
        <f t="shared" si="347"/>
        <v/>
      </c>
      <c r="Z1598" s="293" t="str">
        <f t="shared" si="349"/>
        <v/>
      </c>
      <c r="AA1598" s="293" t="str">
        <f t="shared" si="349"/>
        <v/>
      </c>
      <c r="AB1598" s="293" t="str">
        <f t="shared" si="349"/>
        <v/>
      </c>
      <c r="AC1598" s="293" t="str">
        <f t="shared" si="349"/>
        <v/>
      </c>
      <c r="AD1598" s="293" t="str">
        <f t="shared" si="349"/>
        <v/>
      </c>
      <c r="AE1598" s="293" t="str">
        <f t="shared" si="349"/>
        <v/>
      </c>
      <c r="AF1598" s="293" t="str">
        <f t="shared" si="349"/>
        <v/>
      </c>
      <c r="AG1598" s="293" t="str">
        <f t="shared" si="349"/>
        <v/>
      </c>
      <c r="AH1598" s="293">
        <f t="shared" si="339"/>
        <v>0</v>
      </c>
      <c r="AI1598" s="292">
        <f t="shared" si="340"/>
        <v>1</v>
      </c>
    </row>
    <row r="1599" spans="1:35" ht="26.25" x14ac:dyDescent="0.25">
      <c r="A1599" s="3"/>
      <c r="B1599">
        <f>TABLA!D1595</f>
        <v>1617</v>
      </c>
      <c r="C1599">
        <f>TABLA!H1595</f>
        <v>2</v>
      </c>
      <c r="D1599" s="165" t="str">
        <f>TABLA!A1595</f>
        <v>F. Ciencias Biológicas</v>
      </c>
      <c r="E1599" s="284">
        <f>TABLA!BN1595</f>
        <v>0</v>
      </c>
      <c r="F1599" s="293" t="str">
        <f t="shared" si="348"/>
        <v/>
      </c>
      <c r="G1599" s="293" t="str">
        <f t="shared" si="348"/>
        <v/>
      </c>
      <c r="H1599" s="293" t="str">
        <f t="shared" si="348"/>
        <v/>
      </c>
      <c r="I1599" s="293" t="str">
        <f t="shared" si="348"/>
        <v/>
      </c>
      <c r="J1599" s="293" t="str">
        <f t="shared" si="348"/>
        <v/>
      </c>
      <c r="K1599" s="293" t="str">
        <f t="shared" si="348"/>
        <v/>
      </c>
      <c r="L1599" s="293" t="str">
        <f t="shared" si="348"/>
        <v/>
      </c>
      <c r="M1599" s="293" t="str">
        <f t="shared" si="348"/>
        <v/>
      </c>
      <c r="N1599" s="293" t="str">
        <f t="shared" si="348"/>
        <v/>
      </c>
      <c r="O1599" s="293" t="str">
        <f t="shared" si="348"/>
        <v/>
      </c>
      <c r="P1599" s="293" t="str">
        <f t="shared" si="347"/>
        <v/>
      </c>
      <c r="Q1599" s="293" t="str">
        <f t="shared" si="347"/>
        <v/>
      </c>
      <c r="R1599" s="293" t="str">
        <f t="shared" si="347"/>
        <v/>
      </c>
      <c r="S1599" s="293" t="str">
        <f t="shared" si="347"/>
        <v/>
      </c>
      <c r="T1599" s="293" t="str">
        <f t="shared" si="347"/>
        <v/>
      </c>
      <c r="U1599" s="293" t="str">
        <f t="shared" si="347"/>
        <v/>
      </c>
      <c r="V1599" s="293" t="str">
        <f t="shared" si="347"/>
        <v/>
      </c>
      <c r="W1599" s="293" t="str">
        <f t="shared" si="347"/>
        <v/>
      </c>
      <c r="X1599" s="293" t="str">
        <f t="shared" si="347"/>
        <v/>
      </c>
      <c r="Y1599" s="293" t="str">
        <f t="shared" si="347"/>
        <v/>
      </c>
      <c r="Z1599" s="293" t="str">
        <f t="shared" si="349"/>
        <v/>
      </c>
      <c r="AA1599" s="293" t="str">
        <f t="shared" si="349"/>
        <v/>
      </c>
      <c r="AB1599" s="293" t="str">
        <f t="shared" si="349"/>
        <v/>
      </c>
      <c r="AC1599" s="293" t="str">
        <f t="shared" si="349"/>
        <v/>
      </c>
      <c r="AD1599" s="293" t="str">
        <f t="shared" si="349"/>
        <v/>
      </c>
      <c r="AE1599" s="293" t="str">
        <f t="shared" si="349"/>
        <v/>
      </c>
      <c r="AF1599" s="293" t="str">
        <f t="shared" si="349"/>
        <v/>
      </c>
      <c r="AG1599" s="293" t="str">
        <f t="shared" si="349"/>
        <v/>
      </c>
      <c r="AH1599" s="293">
        <f t="shared" si="339"/>
        <v>0</v>
      </c>
      <c r="AI1599" s="292" t="str">
        <f t="shared" si="340"/>
        <v>X</v>
      </c>
    </row>
    <row r="1600" spans="1:35" ht="15.75" x14ac:dyDescent="0.25">
      <c r="A1600"/>
      <c r="B1600">
        <f>TABLA!D1596</f>
        <v>1618</v>
      </c>
      <c r="C1600">
        <f>TABLA!H1596</f>
        <v>13</v>
      </c>
      <c r="D1600" s="284" t="str">
        <f>TABLA!A1596</f>
        <v>F. Farmacia</v>
      </c>
      <c r="E1600" s="284">
        <f>TABLA!BN1596</f>
        <v>0</v>
      </c>
      <c r="F1600" s="293" t="str">
        <f t="shared" si="348"/>
        <v/>
      </c>
      <c r="G1600" s="293" t="str">
        <f t="shared" si="348"/>
        <v/>
      </c>
      <c r="H1600" s="293" t="str">
        <f t="shared" si="348"/>
        <v/>
      </c>
      <c r="I1600" s="293" t="str">
        <f t="shared" si="348"/>
        <v/>
      </c>
      <c r="J1600" s="293" t="str">
        <f t="shared" si="348"/>
        <v/>
      </c>
      <c r="K1600" s="293" t="str">
        <f t="shared" si="348"/>
        <v/>
      </c>
      <c r="L1600" s="293" t="str">
        <f t="shared" si="348"/>
        <v/>
      </c>
      <c r="M1600" s="293" t="str">
        <f t="shared" si="348"/>
        <v/>
      </c>
      <c r="N1600" s="293" t="str">
        <f t="shared" si="348"/>
        <v/>
      </c>
      <c r="O1600" s="293" t="str">
        <f t="shared" si="348"/>
        <v/>
      </c>
      <c r="P1600" s="293" t="str">
        <f t="shared" si="347"/>
        <v/>
      </c>
      <c r="Q1600" s="293" t="str">
        <f t="shared" si="347"/>
        <v/>
      </c>
      <c r="R1600" s="293" t="str">
        <f t="shared" si="347"/>
        <v/>
      </c>
      <c r="S1600" s="293" t="str">
        <f t="shared" si="347"/>
        <v/>
      </c>
      <c r="T1600" s="293" t="str">
        <f t="shared" si="347"/>
        <v/>
      </c>
      <c r="U1600" s="293" t="str">
        <f t="shared" si="347"/>
        <v/>
      </c>
      <c r="V1600" s="293" t="str">
        <f t="shared" si="347"/>
        <v/>
      </c>
      <c r="W1600" s="293" t="str">
        <f t="shared" si="347"/>
        <v/>
      </c>
      <c r="X1600" s="293" t="str">
        <f t="shared" si="347"/>
        <v/>
      </c>
      <c r="Y1600" s="293" t="str">
        <f t="shared" si="347"/>
        <v/>
      </c>
      <c r="Z1600" s="293" t="str">
        <f t="shared" si="349"/>
        <v/>
      </c>
      <c r="AA1600" s="293" t="str">
        <f t="shared" si="349"/>
        <v/>
      </c>
      <c r="AB1600" s="293" t="str">
        <f t="shared" si="349"/>
        <v/>
      </c>
      <c r="AC1600" s="293" t="str">
        <f t="shared" si="349"/>
        <v/>
      </c>
      <c r="AD1600" s="293" t="str">
        <f t="shared" si="349"/>
        <v/>
      </c>
      <c r="AE1600" s="293" t="str">
        <f t="shared" si="349"/>
        <v/>
      </c>
      <c r="AF1600" s="293" t="str">
        <f t="shared" si="349"/>
        <v/>
      </c>
      <c r="AG1600" s="293" t="str">
        <f t="shared" si="349"/>
        <v/>
      </c>
      <c r="AH1600" s="293">
        <f t="shared" si="339"/>
        <v>0</v>
      </c>
      <c r="AI1600" s="292" t="str">
        <f t="shared" si="340"/>
        <v>X</v>
      </c>
    </row>
    <row r="1601" spans="1:35" ht="25.5" x14ac:dyDescent="0.25">
      <c r="A1601"/>
      <c r="B1601">
        <f>TABLA!D1597</f>
        <v>1619</v>
      </c>
      <c r="C1601">
        <f>TABLA!H1597</f>
        <v>2</v>
      </c>
      <c r="D1601" s="284" t="str">
        <f>TABLA!A1597</f>
        <v>F. Ciencias Biológicas</v>
      </c>
      <c r="E1601" s="284">
        <f>TABLA!BN1597</f>
        <v>0</v>
      </c>
      <c r="F1601" s="293" t="str">
        <f t="shared" si="348"/>
        <v/>
      </c>
      <c r="G1601" s="293" t="str">
        <f t="shared" si="348"/>
        <v/>
      </c>
      <c r="H1601" s="293" t="str">
        <f t="shared" si="348"/>
        <v/>
      </c>
      <c r="I1601" s="293" t="str">
        <f t="shared" si="348"/>
        <v/>
      </c>
      <c r="J1601" s="293" t="str">
        <f t="shared" si="348"/>
        <v/>
      </c>
      <c r="K1601" s="293" t="str">
        <f t="shared" si="348"/>
        <v/>
      </c>
      <c r="L1601" s="293" t="str">
        <f t="shared" si="348"/>
        <v/>
      </c>
      <c r="M1601" s="293" t="str">
        <f t="shared" si="348"/>
        <v/>
      </c>
      <c r="N1601" s="293" t="str">
        <f t="shared" si="348"/>
        <v/>
      </c>
      <c r="O1601" s="293" t="str">
        <f t="shared" si="348"/>
        <v/>
      </c>
      <c r="P1601" s="293" t="str">
        <f t="shared" si="347"/>
        <v/>
      </c>
      <c r="Q1601" s="293" t="str">
        <f t="shared" si="347"/>
        <v/>
      </c>
      <c r="R1601" s="293" t="str">
        <f t="shared" si="347"/>
        <v/>
      </c>
      <c r="S1601" s="293" t="str">
        <f t="shared" si="347"/>
        <v/>
      </c>
      <c r="T1601" s="293" t="str">
        <f t="shared" si="347"/>
        <v/>
      </c>
      <c r="U1601" s="293" t="str">
        <f t="shared" si="347"/>
        <v/>
      </c>
      <c r="V1601" s="293" t="str">
        <f t="shared" si="347"/>
        <v/>
      </c>
      <c r="W1601" s="293" t="str">
        <f t="shared" si="347"/>
        <v/>
      </c>
      <c r="X1601" s="293" t="str">
        <f t="shared" si="347"/>
        <v/>
      </c>
      <c r="Y1601" s="293" t="str">
        <f t="shared" si="347"/>
        <v/>
      </c>
      <c r="Z1601" s="293" t="str">
        <f t="shared" si="349"/>
        <v/>
      </c>
      <c r="AA1601" s="293" t="str">
        <f t="shared" si="349"/>
        <v/>
      </c>
      <c r="AB1601" s="293" t="str">
        <f t="shared" si="349"/>
        <v/>
      </c>
      <c r="AC1601" s="293" t="str">
        <f t="shared" si="349"/>
        <v/>
      </c>
      <c r="AD1601" s="293" t="str">
        <f t="shared" si="349"/>
        <v/>
      </c>
      <c r="AE1601" s="293" t="str">
        <f t="shared" si="349"/>
        <v/>
      </c>
      <c r="AF1601" s="293" t="str">
        <f t="shared" si="349"/>
        <v/>
      </c>
      <c r="AG1601" s="293" t="str">
        <f t="shared" si="349"/>
        <v/>
      </c>
      <c r="AH1601" s="293">
        <f t="shared" si="339"/>
        <v>0</v>
      </c>
      <c r="AI1601" s="292" t="str">
        <f t="shared" si="340"/>
        <v>X</v>
      </c>
    </row>
    <row r="1602" spans="1:35" ht="15.75" x14ac:dyDescent="0.25">
      <c r="A1602"/>
      <c r="B1602">
        <f>TABLA!D1598</f>
        <v>1620</v>
      </c>
      <c r="C1602">
        <f>TABLA!H1598</f>
        <v>26</v>
      </c>
      <c r="D1602" s="165" t="str">
        <f>TABLA!A1598</f>
        <v>F. Trabajo Social</v>
      </c>
      <c r="E1602" s="284">
        <f>TABLA!BN1598</f>
        <v>0</v>
      </c>
      <c r="F1602" s="293" t="str">
        <f t="shared" si="348"/>
        <v/>
      </c>
      <c r="G1602" s="293" t="str">
        <f t="shared" si="348"/>
        <v/>
      </c>
      <c r="H1602" s="293" t="str">
        <f t="shared" si="348"/>
        <v/>
      </c>
      <c r="I1602" s="293" t="str">
        <f t="shared" si="348"/>
        <v/>
      </c>
      <c r="J1602" s="293" t="str">
        <f t="shared" si="348"/>
        <v/>
      </c>
      <c r="K1602" s="293" t="str">
        <f t="shared" si="348"/>
        <v/>
      </c>
      <c r="L1602" s="293" t="str">
        <f t="shared" si="348"/>
        <v/>
      </c>
      <c r="M1602" s="293" t="str">
        <f t="shared" si="348"/>
        <v/>
      </c>
      <c r="N1602" s="293" t="str">
        <f t="shared" si="348"/>
        <v/>
      </c>
      <c r="O1602" s="293" t="str">
        <f t="shared" si="348"/>
        <v/>
      </c>
      <c r="P1602" s="293" t="str">
        <f t="shared" si="348"/>
        <v/>
      </c>
      <c r="Q1602" s="293" t="str">
        <f t="shared" si="348"/>
        <v/>
      </c>
      <c r="R1602" s="293" t="str">
        <f t="shared" si="348"/>
        <v/>
      </c>
      <c r="S1602" s="293" t="str">
        <f t="shared" si="348"/>
        <v/>
      </c>
      <c r="T1602" s="293" t="str">
        <f t="shared" si="348"/>
        <v/>
      </c>
      <c r="U1602" s="293" t="str">
        <f t="shared" si="348"/>
        <v/>
      </c>
      <c r="V1602" s="293" t="str">
        <f t="shared" ref="P1602:AE1617" si="350">IFERROR((IF(FIND(V$1,$E1602,1)&gt;0,"x")),"")</f>
        <v/>
      </c>
      <c r="W1602" s="293" t="str">
        <f t="shared" si="350"/>
        <v/>
      </c>
      <c r="X1602" s="293" t="str">
        <f t="shared" si="350"/>
        <v/>
      </c>
      <c r="Y1602" s="293" t="str">
        <f t="shared" si="350"/>
        <v/>
      </c>
      <c r="Z1602" s="293" t="str">
        <f t="shared" si="349"/>
        <v/>
      </c>
      <c r="AA1602" s="293" t="str">
        <f t="shared" si="349"/>
        <v/>
      </c>
      <c r="AB1602" s="293" t="str">
        <f t="shared" si="349"/>
        <v/>
      </c>
      <c r="AC1602" s="293" t="str">
        <f t="shared" si="349"/>
        <v/>
      </c>
      <c r="AD1602" s="293" t="str">
        <f t="shared" si="349"/>
        <v/>
      </c>
      <c r="AE1602" s="293" t="str">
        <f t="shared" si="349"/>
        <v/>
      </c>
      <c r="AF1602" s="293" t="str">
        <f t="shared" si="349"/>
        <v/>
      </c>
      <c r="AG1602" s="293" t="str">
        <f t="shared" si="349"/>
        <v/>
      </c>
      <c r="AH1602" s="293">
        <f t="shared" si="339"/>
        <v>0</v>
      </c>
      <c r="AI1602" s="292" t="str">
        <f t="shared" si="340"/>
        <v>X</v>
      </c>
    </row>
    <row r="1603" spans="1:35" ht="15.75" x14ac:dyDescent="0.25">
      <c r="A1603"/>
      <c r="B1603">
        <f>TABLA!D1599</f>
        <v>1621</v>
      </c>
      <c r="C1603">
        <f>TABLA!H1599</f>
        <v>14</v>
      </c>
      <c r="D1603" s="165" t="str">
        <f>TABLA!A1599</f>
        <v>F. Filología</v>
      </c>
      <c r="E1603" s="284">
        <f>TABLA!BN1599</f>
        <v>0</v>
      </c>
      <c r="F1603" s="293" t="str">
        <f t="shared" ref="F1603:U1618" si="351">IFERROR((IF(FIND(F$1,$E1603,1)&gt;0,"x")),"")</f>
        <v/>
      </c>
      <c r="G1603" s="293" t="str">
        <f t="shared" si="351"/>
        <v/>
      </c>
      <c r="H1603" s="293" t="str">
        <f t="shared" si="351"/>
        <v/>
      </c>
      <c r="I1603" s="293" t="str">
        <f t="shared" si="351"/>
        <v/>
      </c>
      <c r="J1603" s="293" t="str">
        <f t="shared" si="351"/>
        <v/>
      </c>
      <c r="K1603" s="293" t="str">
        <f t="shared" si="351"/>
        <v/>
      </c>
      <c r="L1603" s="293" t="str">
        <f t="shared" si="351"/>
        <v/>
      </c>
      <c r="M1603" s="293" t="str">
        <f t="shared" si="351"/>
        <v/>
      </c>
      <c r="N1603" s="293" t="str">
        <f t="shared" si="351"/>
        <v/>
      </c>
      <c r="O1603" s="293" t="str">
        <f t="shared" si="351"/>
        <v/>
      </c>
      <c r="P1603" s="293" t="str">
        <f t="shared" si="350"/>
        <v/>
      </c>
      <c r="Q1603" s="293" t="str">
        <f t="shared" si="350"/>
        <v/>
      </c>
      <c r="R1603" s="293" t="str">
        <f t="shared" si="350"/>
        <v/>
      </c>
      <c r="S1603" s="293" t="str">
        <f t="shared" si="350"/>
        <v/>
      </c>
      <c r="T1603" s="293" t="str">
        <f t="shared" si="350"/>
        <v/>
      </c>
      <c r="U1603" s="293" t="str">
        <f t="shared" si="350"/>
        <v/>
      </c>
      <c r="V1603" s="293" t="str">
        <f t="shared" si="350"/>
        <v/>
      </c>
      <c r="W1603" s="293" t="str">
        <f t="shared" si="350"/>
        <v/>
      </c>
      <c r="X1603" s="293" t="str">
        <f t="shared" si="350"/>
        <v/>
      </c>
      <c r="Y1603" s="293" t="str">
        <f t="shared" si="350"/>
        <v/>
      </c>
      <c r="Z1603" s="293" t="str">
        <f t="shared" si="350"/>
        <v/>
      </c>
      <c r="AA1603" s="293" t="str">
        <f t="shared" si="350"/>
        <v/>
      </c>
      <c r="AB1603" s="293" t="str">
        <f t="shared" si="350"/>
        <v/>
      </c>
      <c r="AC1603" s="293" t="str">
        <f t="shared" si="350"/>
        <v/>
      </c>
      <c r="AD1603" s="293" t="str">
        <f t="shared" si="350"/>
        <v/>
      </c>
      <c r="AE1603" s="293" t="str">
        <f t="shared" si="350"/>
        <v/>
      </c>
      <c r="AF1603" s="293" t="str">
        <f t="shared" ref="Z1603:AG1618" si="352">IFERROR((IF(FIND(AF$1,$E1603,1)&gt;0,"x")),"")</f>
        <v/>
      </c>
      <c r="AG1603" s="293" t="str">
        <f t="shared" si="352"/>
        <v/>
      </c>
      <c r="AH1603" s="293">
        <f t="shared" si="339"/>
        <v>0</v>
      </c>
      <c r="AI1603" s="292" t="str">
        <f t="shared" si="340"/>
        <v>X</v>
      </c>
    </row>
    <row r="1604" spans="1:35" ht="114.75" x14ac:dyDescent="0.25">
      <c r="A1604"/>
      <c r="B1604">
        <f>TABLA!D1600</f>
        <v>1622</v>
      </c>
      <c r="C1604">
        <f>TABLA!H1600</f>
        <v>10</v>
      </c>
      <c r="D1604" s="165" t="str">
        <f>TABLA!A1600</f>
        <v>F. Ciencias Químicas</v>
      </c>
      <c r="E1604" s="284" t="str">
        <f>TABLA!BN1600</f>
        <v xml:space="preserve">No conozco la oferta de cursos de formación de usuarios ni el número máximo de libros que se pueden prestar. Lo que sí me gustaría es saber cuántas veces se puede renovar un libro y que hubiese más libros de aquellos que se usan mucho ya que los horarios de clase y laboratorios no dejan tiempo para echar un vistazo a los libros y determinar el mejor para el estudio y, en muchos casos, no quedan libros de los necesarios, sobre todo, en época de exámenes.&lt;br&gt;También, hacen falta libros con resolución de ejercicios porque, a parte de la teoría, lo que más se valora en los exámenes es la resolución de los ejercicios y, ya sea por una causa o por otra, hay asignaturas en las que hacen falta clases para resolver problemas y que no se tienen.&lt;br&gt;Aún así, la Biblioteca de la F. de Ciencias Químicas tiene una instalación muy cómoda y agradable para el estudio además de una sala en el sótano que usa bastante gente y que quizá debiera ampliarse.   </v>
      </c>
      <c r="F1604" s="293" t="str">
        <f t="shared" si="351"/>
        <v/>
      </c>
      <c r="G1604" s="293" t="str">
        <f t="shared" si="351"/>
        <v/>
      </c>
      <c r="H1604" s="293" t="str">
        <f t="shared" si="351"/>
        <v/>
      </c>
      <c r="I1604" s="293" t="str">
        <f t="shared" si="351"/>
        <v/>
      </c>
      <c r="J1604" s="293" t="str">
        <f t="shared" si="351"/>
        <v/>
      </c>
      <c r="K1604" s="293" t="str">
        <f t="shared" si="351"/>
        <v/>
      </c>
      <c r="L1604" s="293" t="str">
        <f t="shared" si="351"/>
        <v/>
      </c>
      <c r="M1604" s="293" t="str">
        <f t="shared" si="351"/>
        <v/>
      </c>
      <c r="N1604" s="293" t="str">
        <f t="shared" si="351"/>
        <v/>
      </c>
      <c r="O1604" s="293" t="str">
        <f t="shared" si="351"/>
        <v/>
      </c>
      <c r="P1604" s="293" t="str">
        <f t="shared" si="350"/>
        <v>x</v>
      </c>
      <c r="Q1604" s="293" t="str">
        <f t="shared" si="350"/>
        <v/>
      </c>
      <c r="R1604" s="293" t="str">
        <f t="shared" si="350"/>
        <v/>
      </c>
      <c r="S1604" s="293" t="str">
        <f t="shared" si="350"/>
        <v/>
      </c>
      <c r="T1604" s="293" t="str">
        <f t="shared" si="350"/>
        <v/>
      </c>
      <c r="U1604" s="293" t="str">
        <f t="shared" si="350"/>
        <v/>
      </c>
      <c r="V1604" s="293" t="str">
        <f t="shared" si="350"/>
        <v/>
      </c>
      <c r="W1604" s="293" t="str">
        <f t="shared" si="350"/>
        <v/>
      </c>
      <c r="X1604" s="293" t="str">
        <f t="shared" si="350"/>
        <v/>
      </c>
      <c r="Y1604" s="293" t="str">
        <f t="shared" si="350"/>
        <v/>
      </c>
      <c r="Z1604" s="293" t="str">
        <f t="shared" si="352"/>
        <v/>
      </c>
      <c r="AA1604" s="293" t="str">
        <f t="shared" si="352"/>
        <v/>
      </c>
      <c r="AB1604" s="293" t="str">
        <f t="shared" si="352"/>
        <v/>
      </c>
      <c r="AC1604" s="293" t="str">
        <f t="shared" si="352"/>
        <v/>
      </c>
      <c r="AD1604" s="293" t="str">
        <f t="shared" si="352"/>
        <v/>
      </c>
      <c r="AE1604" s="293" t="str">
        <f t="shared" si="352"/>
        <v>x</v>
      </c>
      <c r="AF1604" s="293" t="str">
        <f t="shared" si="352"/>
        <v/>
      </c>
      <c r="AG1604" s="293" t="str">
        <f t="shared" si="352"/>
        <v/>
      </c>
      <c r="AH1604" s="293">
        <f t="shared" ref="AH1604:AH1667" si="353">COUNTIF(F1604:AG1604,"x")</f>
        <v>2</v>
      </c>
      <c r="AI1604" s="292">
        <f t="shared" ref="AI1604:AI1667" si="354">IF(E1604=0,"X",1)</f>
        <v>1</v>
      </c>
    </row>
    <row r="1605" spans="1:35" ht="15.75" x14ac:dyDescent="0.25">
      <c r="A1605"/>
      <c r="B1605">
        <f>TABLA!D1601</f>
        <v>1623</v>
      </c>
      <c r="C1605">
        <f>TABLA!H1601</f>
        <v>18</v>
      </c>
      <c r="D1605" s="165" t="str">
        <f>TABLA!A1601</f>
        <v>F. Medicina</v>
      </c>
      <c r="E1605" s="284">
        <f>TABLA!BN1601</f>
        <v>0</v>
      </c>
      <c r="F1605" s="293" t="str">
        <f t="shared" si="351"/>
        <v/>
      </c>
      <c r="G1605" s="293" t="str">
        <f t="shared" si="351"/>
        <v/>
      </c>
      <c r="H1605" s="293" t="str">
        <f t="shared" si="351"/>
        <v/>
      </c>
      <c r="I1605" s="293" t="str">
        <f t="shared" si="351"/>
        <v/>
      </c>
      <c r="J1605" s="293" t="str">
        <f t="shared" si="351"/>
        <v/>
      </c>
      <c r="K1605" s="293" t="str">
        <f t="shared" si="351"/>
        <v/>
      </c>
      <c r="L1605" s="293" t="str">
        <f t="shared" si="351"/>
        <v/>
      </c>
      <c r="M1605" s="293" t="str">
        <f t="shared" si="351"/>
        <v/>
      </c>
      <c r="N1605" s="293" t="str">
        <f t="shared" si="351"/>
        <v/>
      </c>
      <c r="O1605" s="293" t="str">
        <f t="shared" si="351"/>
        <v/>
      </c>
      <c r="P1605" s="293" t="str">
        <f t="shared" si="350"/>
        <v/>
      </c>
      <c r="Q1605" s="293" t="str">
        <f t="shared" si="350"/>
        <v/>
      </c>
      <c r="R1605" s="293" t="str">
        <f t="shared" si="350"/>
        <v/>
      </c>
      <c r="S1605" s="293" t="str">
        <f t="shared" si="350"/>
        <v/>
      </c>
      <c r="T1605" s="293" t="str">
        <f t="shared" si="350"/>
        <v/>
      </c>
      <c r="U1605" s="293" t="str">
        <f t="shared" si="350"/>
        <v/>
      </c>
      <c r="V1605" s="293" t="str">
        <f t="shared" si="350"/>
        <v/>
      </c>
      <c r="W1605" s="293" t="str">
        <f t="shared" si="350"/>
        <v/>
      </c>
      <c r="X1605" s="293" t="str">
        <f t="shared" si="350"/>
        <v/>
      </c>
      <c r="Y1605" s="293" t="str">
        <f t="shared" si="350"/>
        <v/>
      </c>
      <c r="Z1605" s="293" t="str">
        <f t="shared" si="352"/>
        <v/>
      </c>
      <c r="AA1605" s="293" t="str">
        <f t="shared" si="352"/>
        <v/>
      </c>
      <c r="AB1605" s="293" t="str">
        <f t="shared" si="352"/>
        <v/>
      </c>
      <c r="AC1605" s="293" t="str">
        <f t="shared" si="352"/>
        <v/>
      </c>
      <c r="AD1605" s="293" t="str">
        <f t="shared" si="352"/>
        <v/>
      </c>
      <c r="AE1605" s="293" t="str">
        <f t="shared" si="352"/>
        <v/>
      </c>
      <c r="AF1605" s="293" t="str">
        <f t="shared" si="352"/>
        <v/>
      </c>
      <c r="AG1605" s="293" t="str">
        <f t="shared" si="352"/>
        <v/>
      </c>
      <c r="AH1605" s="293">
        <f t="shared" si="353"/>
        <v>0</v>
      </c>
      <c r="AI1605" s="292" t="str">
        <f t="shared" si="354"/>
        <v>X</v>
      </c>
    </row>
    <row r="1606" spans="1:35" ht="39" x14ac:dyDescent="0.25">
      <c r="A1606"/>
      <c r="B1606">
        <f>TABLA!D1602</f>
        <v>1624</v>
      </c>
      <c r="C1606">
        <f>TABLA!H1602</f>
        <v>22</v>
      </c>
      <c r="D1606" s="165" t="str">
        <f>TABLA!A1602</f>
        <v>F. Enfermería, Fisioterapia y Podología</v>
      </c>
      <c r="E1606" s="284">
        <f>TABLA!BN1602</f>
        <v>0</v>
      </c>
      <c r="F1606" s="293" t="str">
        <f t="shared" si="351"/>
        <v/>
      </c>
      <c r="G1606" s="293" t="str">
        <f t="shared" si="351"/>
        <v/>
      </c>
      <c r="H1606" s="293" t="str">
        <f t="shared" si="351"/>
        <v/>
      </c>
      <c r="I1606" s="293" t="str">
        <f t="shared" si="351"/>
        <v/>
      </c>
      <c r="J1606" s="293" t="str">
        <f t="shared" si="351"/>
        <v/>
      </c>
      <c r="K1606" s="293" t="str">
        <f t="shared" si="351"/>
        <v/>
      </c>
      <c r="L1606" s="293" t="str">
        <f t="shared" si="351"/>
        <v/>
      </c>
      <c r="M1606" s="293" t="str">
        <f t="shared" si="351"/>
        <v/>
      </c>
      <c r="N1606" s="293" t="str">
        <f t="shared" si="351"/>
        <v/>
      </c>
      <c r="O1606" s="293" t="str">
        <f t="shared" si="351"/>
        <v/>
      </c>
      <c r="P1606" s="293" t="str">
        <f t="shared" si="350"/>
        <v/>
      </c>
      <c r="Q1606" s="293" t="str">
        <f t="shared" si="350"/>
        <v/>
      </c>
      <c r="R1606" s="293" t="str">
        <f t="shared" si="350"/>
        <v/>
      </c>
      <c r="S1606" s="293" t="str">
        <f t="shared" si="350"/>
        <v/>
      </c>
      <c r="T1606" s="293" t="str">
        <f t="shared" si="350"/>
        <v/>
      </c>
      <c r="U1606" s="293" t="str">
        <f t="shared" si="350"/>
        <v/>
      </c>
      <c r="V1606" s="293" t="str">
        <f t="shared" si="350"/>
        <v/>
      </c>
      <c r="W1606" s="293" t="str">
        <f t="shared" si="350"/>
        <v/>
      </c>
      <c r="X1606" s="293" t="str">
        <f t="shared" si="350"/>
        <v/>
      </c>
      <c r="Y1606" s="293" t="str">
        <f t="shared" si="350"/>
        <v/>
      </c>
      <c r="Z1606" s="293" t="str">
        <f t="shared" si="352"/>
        <v/>
      </c>
      <c r="AA1606" s="293" t="str">
        <f t="shared" si="352"/>
        <v/>
      </c>
      <c r="AB1606" s="293" t="str">
        <f t="shared" si="352"/>
        <v/>
      </c>
      <c r="AC1606" s="293" t="str">
        <f t="shared" si="352"/>
        <v/>
      </c>
      <c r="AD1606" s="293" t="str">
        <f t="shared" si="352"/>
        <v/>
      </c>
      <c r="AE1606" s="293" t="str">
        <f t="shared" si="352"/>
        <v/>
      </c>
      <c r="AF1606" s="293" t="str">
        <f t="shared" si="352"/>
        <v/>
      </c>
      <c r="AG1606" s="293" t="str">
        <f t="shared" si="352"/>
        <v/>
      </c>
      <c r="AH1606" s="293">
        <f t="shared" si="353"/>
        <v>0</v>
      </c>
      <c r="AI1606" s="292" t="str">
        <f t="shared" si="354"/>
        <v>X</v>
      </c>
    </row>
    <row r="1607" spans="1:35" ht="26.25" x14ac:dyDescent="0.25">
      <c r="A1607"/>
      <c r="B1607">
        <f>TABLA!D1603</f>
        <v>1625</v>
      </c>
      <c r="C1607">
        <f>TABLA!H1603</f>
        <v>4</v>
      </c>
      <c r="D1607" s="165" t="str">
        <f>TABLA!A1603</f>
        <v>F. Ciencias de la Información</v>
      </c>
      <c r="E1607" s="284">
        <f>TABLA!BN1603</f>
        <v>0</v>
      </c>
      <c r="F1607" s="293" t="str">
        <f t="shared" si="351"/>
        <v/>
      </c>
      <c r="G1607" s="293" t="str">
        <f t="shared" si="351"/>
        <v/>
      </c>
      <c r="H1607" s="293" t="str">
        <f t="shared" si="351"/>
        <v/>
      </c>
      <c r="I1607" s="293" t="str">
        <f t="shared" si="351"/>
        <v/>
      </c>
      <c r="J1607" s="293" t="str">
        <f t="shared" si="351"/>
        <v/>
      </c>
      <c r="K1607" s="293" t="str">
        <f t="shared" si="351"/>
        <v/>
      </c>
      <c r="L1607" s="293" t="str">
        <f t="shared" si="351"/>
        <v/>
      </c>
      <c r="M1607" s="293" t="str">
        <f t="shared" si="351"/>
        <v/>
      </c>
      <c r="N1607" s="293" t="str">
        <f t="shared" si="351"/>
        <v/>
      </c>
      <c r="O1607" s="293" t="str">
        <f t="shared" si="351"/>
        <v/>
      </c>
      <c r="P1607" s="293" t="str">
        <f t="shared" si="350"/>
        <v/>
      </c>
      <c r="Q1607" s="293" t="str">
        <f t="shared" si="350"/>
        <v/>
      </c>
      <c r="R1607" s="293" t="str">
        <f t="shared" si="350"/>
        <v/>
      </c>
      <c r="S1607" s="293" t="str">
        <f t="shared" si="350"/>
        <v/>
      </c>
      <c r="T1607" s="293" t="str">
        <f t="shared" si="350"/>
        <v/>
      </c>
      <c r="U1607" s="293" t="str">
        <f t="shared" si="350"/>
        <v/>
      </c>
      <c r="V1607" s="293" t="str">
        <f t="shared" si="350"/>
        <v/>
      </c>
      <c r="W1607" s="293" t="str">
        <f t="shared" si="350"/>
        <v/>
      </c>
      <c r="X1607" s="293" t="str">
        <f t="shared" si="350"/>
        <v/>
      </c>
      <c r="Y1607" s="293" t="str">
        <f t="shared" si="350"/>
        <v/>
      </c>
      <c r="Z1607" s="293" t="str">
        <f t="shared" si="352"/>
        <v/>
      </c>
      <c r="AA1607" s="293" t="str">
        <f t="shared" si="352"/>
        <v/>
      </c>
      <c r="AB1607" s="293" t="str">
        <f t="shared" si="352"/>
        <v/>
      </c>
      <c r="AC1607" s="293" t="str">
        <f t="shared" si="352"/>
        <v/>
      </c>
      <c r="AD1607" s="293" t="str">
        <f t="shared" si="352"/>
        <v/>
      </c>
      <c r="AE1607" s="293" t="str">
        <f t="shared" si="352"/>
        <v/>
      </c>
      <c r="AF1607" s="293" t="str">
        <f t="shared" si="352"/>
        <v/>
      </c>
      <c r="AG1607" s="293" t="str">
        <f t="shared" si="352"/>
        <v/>
      </c>
      <c r="AH1607" s="293">
        <f t="shared" si="353"/>
        <v>0</v>
      </c>
      <c r="AI1607" s="292" t="str">
        <f t="shared" si="354"/>
        <v>X</v>
      </c>
    </row>
    <row r="1608" spans="1:35" ht="38.25" x14ac:dyDescent="0.25">
      <c r="A1608"/>
      <c r="B1608">
        <f>TABLA!D1604</f>
        <v>1626</v>
      </c>
      <c r="C1608">
        <f>TABLA!H1604</f>
        <v>25</v>
      </c>
      <c r="D1608" s="165" t="str">
        <f>TABLA!A1604</f>
        <v>F. Óptica y Optometría</v>
      </c>
      <c r="E1608" s="284" t="str">
        <f>TABLA!BN1604</f>
        <v>Estoy estudiando un master y solo llevo utilizando estos recursos un cuatrimestre, pero con la ayuda de las bibliotecarias no he tenido la necesidad de formacion alguna, ademas las herramientas informaticas son buenas y cubren mis necesidades.</v>
      </c>
      <c r="F1608" s="293" t="str">
        <f t="shared" si="351"/>
        <v/>
      </c>
      <c r="G1608" s="293" t="str">
        <f t="shared" si="351"/>
        <v/>
      </c>
      <c r="H1608" s="293" t="str">
        <f t="shared" si="351"/>
        <v/>
      </c>
      <c r="I1608" s="293" t="str">
        <f t="shared" si="351"/>
        <v/>
      </c>
      <c r="J1608" s="293" t="str">
        <f t="shared" si="351"/>
        <v/>
      </c>
      <c r="K1608" s="293" t="str">
        <f t="shared" si="351"/>
        <v/>
      </c>
      <c r="L1608" s="293" t="str">
        <f t="shared" si="351"/>
        <v/>
      </c>
      <c r="M1608" s="293" t="str">
        <f t="shared" si="351"/>
        <v/>
      </c>
      <c r="N1608" s="293" t="str">
        <f t="shared" si="351"/>
        <v/>
      </c>
      <c r="O1608" s="293" t="str">
        <f t="shared" si="351"/>
        <v/>
      </c>
      <c r="P1608" s="293" t="str">
        <f t="shared" si="350"/>
        <v/>
      </c>
      <c r="Q1608" s="293" t="str">
        <f t="shared" si="350"/>
        <v/>
      </c>
      <c r="R1608" s="293" t="str">
        <f t="shared" si="350"/>
        <v/>
      </c>
      <c r="S1608" s="293" t="str">
        <f t="shared" si="350"/>
        <v/>
      </c>
      <c r="T1608" s="293" t="str">
        <f t="shared" si="350"/>
        <v/>
      </c>
      <c r="U1608" s="293" t="str">
        <f t="shared" si="350"/>
        <v/>
      </c>
      <c r="V1608" s="293" t="str">
        <f t="shared" si="350"/>
        <v/>
      </c>
      <c r="W1608" s="293" t="str">
        <f t="shared" si="350"/>
        <v/>
      </c>
      <c r="X1608" s="293" t="str">
        <f t="shared" si="350"/>
        <v/>
      </c>
      <c r="Y1608" s="293" t="str">
        <f t="shared" si="350"/>
        <v/>
      </c>
      <c r="Z1608" s="293" t="str">
        <f t="shared" si="352"/>
        <v/>
      </c>
      <c r="AA1608" s="293" t="str">
        <f t="shared" si="352"/>
        <v/>
      </c>
      <c r="AB1608" s="293" t="str">
        <f t="shared" si="352"/>
        <v/>
      </c>
      <c r="AC1608" s="293" t="str">
        <f t="shared" si="352"/>
        <v/>
      </c>
      <c r="AD1608" s="293" t="str">
        <f t="shared" si="352"/>
        <v/>
      </c>
      <c r="AE1608" s="293" t="str">
        <f t="shared" si="352"/>
        <v>x</v>
      </c>
      <c r="AF1608" s="293" t="str">
        <f t="shared" si="352"/>
        <v/>
      </c>
      <c r="AG1608" s="293" t="str">
        <f t="shared" si="352"/>
        <v/>
      </c>
      <c r="AH1608" s="293">
        <f t="shared" si="353"/>
        <v>1</v>
      </c>
      <c r="AI1608" s="292">
        <f t="shared" si="354"/>
        <v>1</v>
      </c>
    </row>
    <row r="1609" spans="1:35" ht="39" x14ac:dyDescent="0.25">
      <c r="A1609"/>
      <c r="B1609">
        <f>TABLA!D1605</f>
        <v>1627</v>
      </c>
      <c r="C1609">
        <f>TABLA!H1605</f>
        <v>22</v>
      </c>
      <c r="D1609" s="165" t="str">
        <f>TABLA!A1605</f>
        <v>F. Enfermería, Fisioterapia y Podología</v>
      </c>
      <c r="E1609" s="284" t="str">
        <f>TABLA!BN1605</f>
        <v>Ampliaría los horarios de las bibliotecas.&lt;br&gt;En la biblioteca de medicina (que es la que más conozco), pondría más enchufes.&lt;br&gt;En general estoy muy contenta con el servicio prestado en las bibliotecas de la UCM, muchas gracias.</v>
      </c>
      <c r="F1609" s="293" t="str">
        <f t="shared" si="351"/>
        <v/>
      </c>
      <c r="G1609" s="293" t="str">
        <f t="shared" si="351"/>
        <v/>
      </c>
      <c r="H1609" s="293" t="str">
        <f t="shared" si="351"/>
        <v/>
      </c>
      <c r="I1609" s="293" t="str">
        <f t="shared" si="351"/>
        <v/>
      </c>
      <c r="J1609" s="293" t="str">
        <f t="shared" si="351"/>
        <v/>
      </c>
      <c r="K1609" s="293" t="str">
        <f t="shared" si="351"/>
        <v/>
      </c>
      <c r="L1609" s="293" t="str">
        <f t="shared" si="351"/>
        <v/>
      </c>
      <c r="M1609" s="293" t="str">
        <f t="shared" si="351"/>
        <v/>
      </c>
      <c r="N1609" s="293" t="str">
        <f t="shared" si="351"/>
        <v/>
      </c>
      <c r="O1609" s="293" t="str">
        <f t="shared" si="351"/>
        <v/>
      </c>
      <c r="P1609" s="293" t="str">
        <f t="shared" si="350"/>
        <v>x</v>
      </c>
      <c r="Q1609" s="293" t="str">
        <f t="shared" si="350"/>
        <v/>
      </c>
      <c r="R1609" s="293" t="str">
        <f t="shared" si="350"/>
        <v/>
      </c>
      <c r="S1609" s="293" t="str">
        <f t="shared" si="350"/>
        <v/>
      </c>
      <c r="T1609" s="293" t="str">
        <f t="shared" si="350"/>
        <v/>
      </c>
      <c r="U1609" s="293" t="str">
        <f t="shared" si="350"/>
        <v/>
      </c>
      <c r="V1609" s="293" t="str">
        <f t="shared" si="350"/>
        <v/>
      </c>
      <c r="W1609" s="293" t="str">
        <f t="shared" si="350"/>
        <v/>
      </c>
      <c r="X1609" s="293" t="str">
        <f t="shared" si="350"/>
        <v/>
      </c>
      <c r="Y1609" s="293" t="str">
        <f t="shared" si="350"/>
        <v/>
      </c>
      <c r="Z1609" s="293" t="str">
        <f t="shared" si="352"/>
        <v/>
      </c>
      <c r="AA1609" s="293" t="str">
        <f t="shared" si="352"/>
        <v/>
      </c>
      <c r="AB1609" s="293" t="str">
        <f t="shared" si="352"/>
        <v/>
      </c>
      <c r="AC1609" s="293" t="str">
        <f t="shared" si="352"/>
        <v/>
      </c>
      <c r="AD1609" s="293" t="str">
        <f t="shared" si="352"/>
        <v/>
      </c>
      <c r="AE1609" s="293" t="str">
        <f t="shared" si="352"/>
        <v/>
      </c>
      <c r="AF1609" s="293" t="str">
        <f t="shared" si="352"/>
        <v/>
      </c>
      <c r="AG1609" s="293" t="str">
        <f t="shared" si="352"/>
        <v/>
      </c>
      <c r="AH1609" s="293">
        <f t="shared" si="353"/>
        <v>1</v>
      </c>
      <c r="AI1609" s="292">
        <f t="shared" si="354"/>
        <v>1</v>
      </c>
    </row>
    <row r="1610" spans="1:35" ht="38.25" x14ac:dyDescent="0.25">
      <c r="A1610"/>
      <c r="B1610">
        <f>TABLA!D1606</f>
        <v>1628</v>
      </c>
      <c r="C1610">
        <f>TABLA!H1606</f>
        <v>22</v>
      </c>
      <c r="D1610" s="284" t="str">
        <f>TABLA!A1606</f>
        <v>F. Enfermería, Fisioterapia y Podología</v>
      </c>
      <c r="E1610" s="284">
        <f>TABLA!BN1606</f>
        <v>0</v>
      </c>
      <c r="F1610" s="293" t="str">
        <f t="shared" si="351"/>
        <v/>
      </c>
      <c r="G1610" s="293" t="str">
        <f t="shared" si="351"/>
        <v/>
      </c>
      <c r="H1610" s="293" t="str">
        <f t="shared" si="351"/>
        <v/>
      </c>
      <c r="I1610" s="293" t="str">
        <f t="shared" si="351"/>
        <v/>
      </c>
      <c r="J1610" s="293" t="str">
        <f t="shared" si="351"/>
        <v/>
      </c>
      <c r="K1610" s="293" t="str">
        <f t="shared" si="351"/>
        <v/>
      </c>
      <c r="L1610" s="293" t="str">
        <f t="shared" si="351"/>
        <v/>
      </c>
      <c r="M1610" s="293" t="str">
        <f t="shared" si="351"/>
        <v/>
      </c>
      <c r="N1610" s="293" t="str">
        <f t="shared" si="351"/>
        <v/>
      </c>
      <c r="O1610" s="293" t="str">
        <f t="shared" si="351"/>
        <v/>
      </c>
      <c r="P1610" s="293" t="str">
        <f t="shared" si="350"/>
        <v/>
      </c>
      <c r="Q1610" s="293" t="str">
        <f t="shared" si="350"/>
        <v/>
      </c>
      <c r="R1610" s="293" t="str">
        <f t="shared" si="350"/>
        <v/>
      </c>
      <c r="S1610" s="293" t="str">
        <f t="shared" si="350"/>
        <v/>
      </c>
      <c r="T1610" s="293" t="str">
        <f t="shared" si="350"/>
        <v/>
      </c>
      <c r="U1610" s="293" t="str">
        <f t="shared" si="350"/>
        <v/>
      </c>
      <c r="V1610" s="293" t="str">
        <f t="shared" si="350"/>
        <v/>
      </c>
      <c r="W1610" s="293" t="str">
        <f t="shared" si="350"/>
        <v/>
      </c>
      <c r="X1610" s="293" t="str">
        <f t="shared" si="350"/>
        <v/>
      </c>
      <c r="Y1610" s="293" t="str">
        <f t="shared" si="350"/>
        <v/>
      </c>
      <c r="Z1610" s="293" t="str">
        <f t="shared" si="352"/>
        <v/>
      </c>
      <c r="AA1610" s="293" t="str">
        <f t="shared" si="352"/>
        <v/>
      </c>
      <c r="AB1610" s="293" t="str">
        <f t="shared" si="352"/>
        <v/>
      </c>
      <c r="AC1610" s="293" t="str">
        <f t="shared" si="352"/>
        <v/>
      </c>
      <c r="AD1610" s="293" t="str">
        <f t="shared" si="352"/>
        <v/>
      </c>
      <c r="AE1610" s="293" t="str">
        <f t="shared" si="352"/>
        <v/>
      </c>
      <c r="AF1610" s="293" t="str">
        <f t="shared" si="352"/>
        <v/>
      </c>
      <c r="AG1610" s="293" t="str">
        <f t="shared" si="352"/>
        <v/>
      </c>
      <c r="AH1610" s="293">
        <f t="shared" si="353"/>
        <v>0</v>
      </c>
      <c r="AI1610" s="292" t="str">
        <f t="shared" si="354"/>
        <v>X</v>
      </c>
    </row>
    <row r="1611" spans="1:35" ht="26.25" x14ac:dyDescent="0.25">
      <c r="A1611"/>
      <c r="B1611">
        <f>TABLA!D1607</f>
        <v>1629</v>
      </c>
      <c r="C1611">
        <f>TABLA!H1607</f>
        <v>10</v>
      </c>
      <c r="D1611" s="165" t="str">
        <f>TABLA!A1607</f>
        <v>F. Ciencias Químicas</v>
      </c>
      <c r="E1611" s="284">
        <f>TABLA!BN1607</f>
        <v>0</v>
      </c>
      <c r="F1611" s="293" t="str">
        <f t="shared" si="351"/>
        <v/>
      </c>
      <c r="G1611" s="293" t="str">
        <f t="shared" si="351"/>
        <v/>
      </c>
      <c r="H1611" s="293" t="str">
        <f t="shared" si="351"/>
        <v/>
      </c>
      <c r="I1611" s="293" t="str">
        <f t="shared" si="351"/>
        <v/>
      </c>
      <c r="J1611" s="293" t="str">
        <f t="shared" si="351"/>
        <v/>
      </c>
      <c r="K1611" s="293" t="str">
        <f t="shared" si="351"/>
        <v/>
      </c>
      <c r="L1611" s="293" t="str">
        <f t="shared" si="351"/>
        <v/>
      </c>
      <c r="M1611" s="293" t="str">
        <f t="shared" si="351"/>
        <v/>
      </c>
      <c r="N1611" s="293" t="str">
        <f t="shared" si="351"/>
        <v/>
      </c>
      <c r="O1611" s="293" t="str">
        <f t="shared" si="351"/>
        <v/>
      </c>
      <c r="P1611" s="293" t="str">
        <f t="shared" si="350"/>
        <v/>
      </c>
      <c r="Q1611" s="293" t="str">
        <f t="shared" si="350"/>
        <v/>
      </c>
      <c r="R1611" s="293" t="str">
        <f t="shared" si="350"/>
        <v/>
      </c>
      <c r="S1611" s="293" t="str">
        <f t="shared" si="350"/>
        <v/>
      </c>
      <c r="T1611" s="293" t="str">
        <f t="shared" si="350"/>
        <v/>
      </c>
      <c r="U1611" s="293" t="str">
        <f t="shared" si="350"/>
        <v/>
      </c>
      <c r="V1611" s="293" t="str">
        <f t="shared" si="350"/>
        <v/>
      </c>
      <c r="W1611" s="293" t="str">
        <f t="shared" si="350"/>
        <v/>
      </c>
      <c r="X1611" s="293" t="str">
        <f t="shared" si="350"/>
        <v/>
      </c>
      <c r="Y1611" s="293" t="str">
        <f t="shared" si="350"/>
        <v/>
      </c>
      <c r="Z1611" s="293" t="str">
        <f t="shared" si="352"/>
        <v/>
      </c>
      <c r="AA1611" s="293" t="str">
        <f t="shared" si="352"/>
        <v/>
      </c>
      <c r="AB1611" s="293" t="str">
        <f t="shared" si="352"/>
        <v/>
      </c>
      <c r="AC1611" s="293" t="str">
        <f t="shared" si="352"/>
        <v/>
      </c>
      <c r="AD1611" s="293" t="str">
        <f t="shared" si="352"/>
        <v/>
      </c>
      <c r="AE1611" s="293" t="str">
        <f t="shared" si="352"/>
        <v/>
      </c>
      <c r="AF1611" s="293" t="str">
        <f t="shared" si="352"/>
        <v/>
      </c>
      <c r="AG1611" s="293" t="str">
        <f t="shared" si="352"/>
        <v/>
      </c>
      <c r="AH1611" s="293">
        <f t="shared" si="353"/>
        <v>0</v>
      </c>
      <c r="AI1611" s="292" t="str">
        <f t="shared" si="354"/>
        <v>X</v>
      </c>
    </row>
    <row r="1612" spans="1:35" ht="26.25" x14ac:dyDescent="0.25">
      <c r="A1612"/>
      <c r="B1612">
        <f>TABLA!D1608</f>
        <v>1630</v>
      </c>
      <c r="C1612">
        <f>TABLA!H1608</f>
        <v>6</v>
      </c>
      <c r="D1612" s="165" t="str">
        <f>TABLA!A1608</f>
        <v>F. Ciencias Físicas</v>
      </c>
      <c r="E1612" s="284">
        <f>TABLA!BN1608</f>
        <v>0</v>
      </c>
      <c r="F1612" s="293" t="str">
        <f t="shared" si="351"/>
        <v/>
      </c>
      <c r="G1612" s="293" t="str">
        <f t="shared" si="351"/>
        <v/>
      </c>
      <c r="H1612" s="293" t="str">
        <f t="shared" si="351"/>
        <v/>
      </c>
      <c r="I1612" s="293" t="str">
        <f t="shared" si="351"/>
        <v/>
      </c>
      <c r="J1612" s="293" t="str">
        <f t="shared" si="351"/>
        <v/>
      </c>
      <c r="K1612" s="293" t="str">
        <f t="shared" si="351"/>
        <v/>
      </c>
      <c r="L1612" s="293" t="str">
        <f t="shared" si="351"/>
        <v/>
      </c>
      <c r="M1612" s="293" t="str">
        <f t="shared" si="351"/>
        <v/>
      </c>
      <c r="N1612" s="293" t="str">
        <f t="shared" si="351"/>
        <v/>
      </c>
      <c r="O1612" s="293" t="str">
        <f t="shared" si="351"/>
        <v/>
      </c>
      <c r="P1612" s="293" t="str">
        <f t="shared" si="350"/>
        <v/>
      </c>
      <c r="Q1612" s="293" t="str">
        <f t="shared" si="350"/>
        <v/>
      </c>
      <c r="R1612" s="293" t="str">
        <f t="shared" si="350"/>
        <v/>
      </c>
      <c r="S1612" s="293" t="str">
        <f t="shared" si="350"/>
        <v/>
      </c>
      <c r="T1612" s="293" t="str">
        <f t="shared" si="350"/>
        <v/>
      </c>
      <c r="U1612" s="293" t="str">
        <f t="shared" si="350"/>
        <v/>
      </c>
      <c r="V1612" s="293" t="str">
        <f t="shared" si="350"/>
        <v/>
      </c>
      <c r="W1612" s="293" t="str">
        <f t="shared" si="350"/>
        <v/>
      </c>
      <c r="X1612" s="293" t="str">
        <f t="shared" si="350"/>
        <v/>
      </c>
      <c r="Y1612" s="293" t="str">
        <f t="shared" si="350"/>
        <v/>
      </c>
      <c r="Z1612" s="293" t="str">
        <f t="shared" si="352"/>
        <v/>
      </c>
      <c r="AA1612" s="293" t="str">
        <f t="shared" si="352"/>
        <v/>
      </c>
      <c r="AB1612" s="293" t="str">
        <f t="shared" si="352"/>
        <v/>
      </c>
      <c r="AC1612" s="293" t="str">
        <f t="shared" si="352"/>
        <v/>
      </c>
      <c r="AD1612" s="293" t="str">
        <f t="shared" si="352"/>
        <v/>
      </c>
      <c r="AE1612" s="293" t="str">
        <f t="shared" si="352"/>
        <v/>
      </c>
      <c r="AF1612" s="293" t="str">
        <f t="shared" si="352"/>
        <v/>
      </c>
      <c r="AG1612" s="293" t="str">
        <f t="shared" si="352"/>
        <v/>
      </c>
      <c r="AH1612" s="293">
        <f t="shared" si="353"/>
        <v>0</v>
      </c>
      <c r="AI1612" s="292" t="str">
        <f t="shared" si="354"/>
        <v>X</v>
      </c>
    </row>
    <row r="1613" spans="1:35" ht="15.75" x14ac:dyDescent="0.25">
      <c r="A1613" s="3"/>
      <c r="B1613">
        <f>TABLA!D1609</f>
        <v>1631</v>
      </c>
      <c r="C1613">
        <f>TABLA!H1609</f>
        <v>17</v>
      </c>
      <c r="D1613" s="165" t="str">
        <f>TABLA!A1609</f>
        <v>F. Informática</v>
      </c>
      <c r="E1613" s="284">
        <f>TABLA!BN1609</f>
        <v>0</v>
      </c>
      <c r="F1613" s="293" t="str">
        <f t="shared" si="351"/>
        <v/>
      </c>
      <c r="G1613" s="293" t="str">
        <f t="shared" si="351"/>
        <v/>
      </c>
      <c r="H1613" s="293" t="str">
        <f t="shared" si="351"/>
        <v/>
      </c>
      <c r="I1613" s="293" t="str">
        <f t="shared" si="351"/>
        <v/>
      </c>
      <c r="J1613" s="293" t="str">
        <f t="shared" si="351"/>
        <v/>
      </c>
      <c r="K1613" s="293" t="str">
        <f t="shared" si="351"/>
        <v/>
      </c>
      <c r="L1613" s="293" t="str">
        <f t="shared" si="351"/>
        <v/>
      </c>
      <c r="M1613" s="293" t="str">
        <f t="shared" si="351"/>
        <v/>
      </c>
      <c r="N1613" s="293" t="str">
        <f t="shared" si="351"/>
        <v/>
      </c>
      <c r="O1613" s="293" t="str">
        <f t="shared" si="351"/>
        <v/>
      </c>
      <c r="P1613" s="293" t="str">
        <f t="shared" si="350"/>
        <v/>
      </c>
      <c r="Q1613" s="293" t="str">
        <f t="shared" si="350"/>
        <v/>
      </c>
      <c r="R1613" s="293" t="str">
        <f t="shared" si="350"/>
        <v/>
      </c>
      <c r="S1613" s="293" t="str">
        <f t="shared" si="350"/>
        <v/>
      </c>
      <c r="T1613" s="293" t="str">
        <f t="shared" si="350"/>
        <v/>
      </c>
      <c r="U1613" s="293" t="str">
        <f t="shared" si="350"/>
        <v/>
      </c>
      <c r="V1613" s="293" t="str">
        <f t="shared" si="350"/>
        <v/>
      </c>
      <c r="W1613" s="293" t="str">
        <f t="shared" si="350"/>
        <v/>
      </c>
      <c r="X1613" s="293" t="str">
        <f t="shared" si="350"/>
        <v/>
      </c>
      <c r="Y1613" s="293" t="str">
        <f t="shared" si="350"/>
        <v/>
      </c>
      <c r="Z1613" s="293" t="str">
        <f t="shared" si="352"/>
        <v/>
      </c>
      <c r="AA1613" s="293" t="str">
        <f t="shared" si="352"/>
        <v/>
      </c>
      <c r="AB1613" s="293" t="str">
        <f t="shared" si="352"/>
        <v/>
      </c>
      <c r="AC1613" s="293" t="str">
        <f t="shared" si="352"/>
        <v/>
      </c>
      <c r="AD1613" s="293" t="str">
        <f t="shared" si="352"/>
        <v/>
      </c>
      <c r="AE1613" s="293" t="str">
        <f t="shared" si="352"/>
        <v/>
      </c>
      <c r="AF1613" s="293" t="str">
        <f t="shared" si="352"/>
        <v/>
      </c>
      <c r="AG1613" s="293" t="str">
        <f t="shared" si="352"/>
        <v/>
      </c>
      <c r="AH1613" s="293">
        <f t="shared" si="353"/>
        <v>0</v>
      </c>
      <c r="AI1613" s="292" t="str">
        <f t="shared" si="354"/>
        <v>X</v>
      </c>
    </row>
    <row r="1614" spans="1:35" ht="25.5" x14ac:dyDescent="0.25">
      <c r="A1614"/>
      <c r="B1614">
        <f>TABLA!D1610</f>
        <v>1632</v>
      </c>
      <c r="C1614">
        <f>TABLA!H1610</f>
        <v>18</v>
      </c>
      <c r="D1614" s="165" t="str">
        <f>TABLA!A1610</f>
        <v>F. Medicina</v>
      </c>
      <c r="E1614" s="284" t="str">
        <f>TABLA!BN1610</f>
        <v xml:space="preserve">Veo muy necesario que abran la biblioteca de Medicina los fines de semana o al menos en época de exámenes, ya que este año ni siquiera la Biblioteca María Zambrano abrió el fin de semana antes de nuestros exámenes. </v>
      </c>
      <c r="F1614" s="293" t="str">
        <f t="shared" si="351"/>
        <v/>
      </c>
      <c r="G1614" s="293" t="str">
        <f t="shared" si="351"/>
        <v/>
      </c>
      <c r="H1614" s="293" t="str">
        <f t="shared" si="351"/>
        <v/>
      </c>
      <c r="I1614" s="293" t="str">
        <f t="shared" si="351"/>
        <v/>
      </c>
      <c r="J1614" s="293" t="str">
        <f t="shared" si="351"/>
        <v/>
      </c>
      <c r="K1614" s="293" t="str">
        <f t="shared" si="351"/>
        <v/>
      </c>
      <c r="L1614" s="293" t="str">
        <f t="shared" si="351"/>
        <v/>
      </c>
      <c r="M1614" s="293" t="str">
        <f t="shared" si="351"/>
        <v/>
      </c>
      <c r="N1614" s="293" t="str">
        <f t="shared" si="351"/>
        <v/>
      </c>
      <c r="O1614" s="293" t="str">
        <f t="shared" si="351"/>
        <v/>
      </c>
      <c r="P1614" s="293" t="str">
        <f t="shared" si="350"/>
        <v/>
      </c>
      <c r="Q1614" s="293" t="str">
        <f t="shared" si="350"/>
        <v/>
      </c>
      <c r="R1614" s="293" t="str">
        <f t="shared" si="350"/>
        <v/>
      </c>
      <c r="S1614" s="293" t="str">
        <f t="shared" si="350"/>
        <v/>
      </c>
      <c r="T1614" s="293" t="str">
        <f t="shared" si="350"/>
        <v/>
      </c>
      <c r="U1614" s="293" t="str">
        <f t="shared" si="350"/>
        <v/>
      </c>
      <c r="V1614" s="293" t="str">
        <f t="shared" si="350"/>
        <v/>
      </c>
      <c r="W1614" s="293" t="str">
        <f t="shared" si="350"/>
        <v/>
      </c>
      <c r="X1614" s="293" t="str">
        <f t="shared" si="350"/>
        <v/>
      </c>
      <c r="Y1614" s="293" t="str">
        <f t="shared" si="350"/>
        <v/>
      </c>
      <c r="Z1614" s="293" t="str">
        <f t="shared" si="352"/>
        <v/>
      </c>
      <c r="AA1614" s="293" t="str">
        <f t="shared" si="352"/>
        <v/>
      </c>
      <c r="AB1614" s="293" t="str">
        <f t="shared" si="352"/>
        <v/>
      </c>
      <c r="AC1614" s="293" t="str">
        <f t="shared" si="352"/>
        <v/>
      </c>
      <c r="AD1614" s="293" t="str">
        <f t="shared" si="352"/>
        <v/>
      </c>
      <c r="AE1614" s="293" t="str">
        <f t="shared" si="352"/>
        <v/>
      </c>
      <c r="AF1614" s="293" t="str">
        <f t="shared" si="352"/>
        <v/>
      </c>
      <c r="AG1614" s="293" t="str">
        <f t="shared" si="352"/>
        <v/>
      </c>
      <c r="AH1614" s="293">
        <f t="shared" si="353"/>
        <v>0</v>
      </c>
      <c r="AI1614" s="292">
        <f t="shared" si="354"/>
        <v>1</v>
      </c>
    </row>
    <row r="1615" spans="1:35" ht="15.75" x14ac:dyDescent="0.25">
      <c r="A1615"/>
      <c r="B1615">
        <f>TABLA!D1611</f>
        <v>1633</v>
      </c>
      <c r="C1615">
        <f>TABLA!H1611</f>
        <v>15</v>
      </c>
      <c r="D1615" s="165" t="str">
        <f>TABLA!A1611</f>
        <v>F. Filosofía</v>
      </c>
      <c r="E1615" s="284">
        <f>TABLA!BN1611</f>
        <v>0</v>
      </c>
      <c r="F1615" s="293" t="str">
        <f t="shared" si="351"/>
        <v/>
      </c>
      <c r="G1615" s="293" t="str">
        <f t="shared" si="351"/>
        <v/>
      </c>
      <c r="H1615" s="293" t="str">
        <f t="shared" si="351"/>
        <v/>
      </c>
      <c r="I1615" s="293" t="str">
        <f t="shared" si="351"/>
        <v/>
      </c>
      <c r="J1615" s="293" t="str">
        <f t="shared" si="351"/>
        <v/>
      </c>
      <c r="K1615" s="293" t="str">
        <f t="shared" si="351"/>
        <v/>
      </c>
      <c r="L1615" s="293" t="str">
        <f t="shared" si="351"/>
        <v/>
      </c>
      <c r="M1615" s="293" t="str">
        <f t="shared" si="351"/>
        <v/>
      </c>
      <c r="N1615" s="293" t="str">
        <f t="shared" si="351"/>
        <v/>
      </c>
      <c r="O1615" s="293" t="str">
        <f t="shared" si="351"/>
        <v/>
      </c>
      <c r="P1615" s="293" t="str">
        <f t="shared" si="350"/>
        <v/>
      </c>
      <c r="Q1615" s="293" t="str">
        <f t="shared" si="350"/>
        <v/>
      </c>
      <c r="R1615" s="293" t="str">
        <f t="shared" si="350"/>
        <v/>
      </c>
      <c r="S1615" s="293" t="str">
        <f t="shared" si="350"/>
        <v/>
      </c>
      <c r="T1615" s="293" t="str">
        <f t="shared" si="350"/>
        <v/>
      </c>
      <c r="U1615" s="293" t="str">
        <f t="shared" si="350"/>
        <v/>
      </c>
      <c r="V1615" s="293" t="str">
        <f t="shared" si="350"/>
        <v/>
      </c>
      <c r="W1615" s="293" t="str">
        <f t="shared" si="350"/>
        <v/>
      </c>
      <c r="X1615" s="293" t="str">
        <f t="shared" si="350"/>
        <v/>
      </c>
      <c r="Y1615" s="293" t="str">
        <f t="shared" si="350"/>
        <v/>
      </c>
      <c r="Z1615" s="293" t="str">
        <f t="shared" si="352"/>
        <v/>
      </c>
      <c r="AA1615" s="293" t="str">
        <f t="shared" si="352"/>
        <v/>
      </c>
      <c r="AB1615" s="293" t="str">
        <f t="shared" si="352"/>
        <v/>
      </c>
      <c r="AC1615" s="293" t="str">
        <f t="shared" si="352"/>
        <v/>
      </c>
      <c r="AD1615" s="293" t="str">
        <f t="shared" si="352"/>
        <v/>
      </c>
      <c r="AE1615" s="293" t="str">
        <f t="shared" si="352"/>
        <v/>
      </c>
      <c r="AF1615" s="293" t="str">
        <f t="shared" si="352"/>
        <v/>
      </c>
      <c r="AG1615" s="293" t="str">
        <f t="shared" si="352"/>
        <v/>
      </c>
      <c r="AH1615" s="293">
        <f t="shared" si="353"/>
        <v>0</v>
      </c>
      <c r="AI1615" s="292" t="str">
        <f t="shared" si="354"/>
        <v>X</v>
      </c>
    </row>
    <row r="1616" spans="1:35" ht="15.75" x14ac:dyDescent="0.25">
      <c r="A1616"/>
      <c r="B1616">
        <f>TABLA!D1612</f>
        <v>1634</v>
      </c>
      <c r="C1616">
        <f>TABLA!H1612</f>
        <v>0</v>
      </c>
      <c r="D1616" s="165" t="str">
        <f>TABLA!A1612</f>
        <v>N/C</v>
      </c>
      <c r="E1616" s="284">
        <f>TABLA!BN1612</f>
        <v>0</v>
      </c>
      <c r="F1616" s="293" t="str">
        <f t="shared" si="351"/>
        <v/>
      </c>
      <c r="G1616" s="293" t="str">
        <f t="shared" si="351"/>
        <v/>
      </c>
      <c r="H1616" s="293" t="str">
        <f t="shared" si="351"/>
        <v/>
      </c>
      <c r="I1616" s="293" t="str">
        <f t="shared" si="351"/>
        <v/>
      </c>
      <c r="J1616" s="293" t="str">
        <f t="shared" si="351"/>
        <v/>
      </c>
      <c r="K1616" s="293" t="str">
        <f t="shared" si="351"/>
        <v/>
      </c>
      <c r="L1616" s="293" t="str">
        <f t="shared" si="351"/>
        <v/>
      </c>
      <c r="M1616" s="293" t="str">
        <f t="shared" si="351"/>
        <v/>
      </c>
      <c r="N1616" s="293" t="str">
        <f t="shared" si="351"/>
        <v/>
      </c>
      <c r="O1616" s="293" t="str">
        <f t="shared" si="351"/>
        <v/>
      </c>
      <c r="P1616" s="293" t="str">
        <f t="shared" si="350"/>
        <v/>
      </c>
      <c r="Q1616" s="293" t="str">
        <f t="shared" si="350"/>
        <v/>
      </c>
      <c r="R1616" s="293" t="str">
        <f t="shared" si="350"/>
        <v/>
      </c>
      <c r="S1616" s="293" t="str">
        <f t="shared" si="350"/>
        <v/>
      </c>
      <c r="T1616" s="293" t="str">
        <f t="shared" si="350"/>
        <v/>
      </c>
      <c r="U1616" s="293" t="str">
        <f t="shared" si="350"/>
        <v/>
      </c>
      <c r="V1616" s="293" t="str">
        <f t="shared" si="350"/>
        <v/>
      </c>
      <c r="W1616" s="293" t="str">
        <f t="shared" si="350"/>
        <v/>
      </c>
      <c r="X1616" s="293" t="str">
        <f t="shared" si="350"/>
        <v/>
      </c>
      <c r="Y1616" s="293" t="str">
        <f t="shared" si="350"/>
        <v/>
      </c>
      <c r="Z1616" s="293" t="str">
        <f t="shared" si="352"/>
        <v/>
      </c>
      <c r="AA1616" s="293" t="str">
        <f t="shared" si="352"/>
        <v/>
      </c>
      <c r="AB1616" s="293" t="str">
        <f t="shared" si="352"/>
        <v/>
      </c>
      <c r="AC1616" s="293" t="str">
        <f t="shared" si="352"/>
        <v/>
      </c>
      <c r="AD1616" s="293" t="str">
        <f t="shared" si="352"/>
        <v/>
      </c>
      <c r="AE1616" s="293" t="str">
        <f t="shared" si="352"/>
        <v/>
      </c>
      <c r="AF1616" s="293" t="str">
        <f t="shared" si="352"/>
        <v/>
      </c>
      <c r="AG1616" s="293" t="str">
        <f t="shared" si="352"/>
        <v/>
      </c>
      <c r="AH1616" s="293">
        <f t="shared" si="353"/>
        <v>0</v>
      </c>
      <c r="AI1616" s="292" t="str">
        <f t="shared" si="354"/>
        <v>X</v>
      </c>
    </row>
    <row r="1617" spans="1:35" ht="25.5" x14ac:dyDescent="0.25">
      <c r="A1617"/>
      <c r="B1617">
        <f>TABLA!D1613</f>
        <v>1635</v>
      </c>
      <c r="C1617">
        <f>TABLA!H1613</f>
        <v>21</v>
      </c>
      <c r="D1617" s="284" t="str">
        <f>TABLA!A1613</f>
        <v>F. Veterinaria</v>
      </c>
      <c r="E1617" s="284" t="str">
        <f>TABLA!BN1613</f>
        <v>En época de exámenes, o en cualquier otro momento cuando la biblioteca María Zambrano estuviese muy llena, debería estar prohibido dejar las pertenencias ocupando mesas mientras que sus propietarios se ausentan hasta horas.</v>
      </c>
      <c r="F1617" s="293" t="str">
        <f t="shared" si="351"/>
        <v/>
      </c>
      <c r="G1617" s="293" t="str">
        <f t="shared" si="351"/>
        <v/>
      </c>
      <c r="H1617" s="293" t="str">
        <f t="shared" si="351"/>
        <v/>
      </c>
      <c r="I1617" s="293" t="str">
        <f t="shared" si="351"/>
        <v/>
      </c>
      <c r="J1617" s="293" t="str">
        <f t="shared" si="351"/>
        <v/>
      </c>
      <c r="K1617" s="293" t="str">
        <f t="shared" si="351"/>
        <v/>
      </c>
      <c r="L1617" s="293" t="str">
        <f t="shared" si="351"/>
        <v/>
      </c>
      <c r="M1617" s="293" t="str">
        <f t="shared" si="351"/>
        <v/>
      </c>
      <c r="N1617" s="293" t="str">
        <f t="shared" si="351"/>
        <v/>
      </c>
      <c r="O1617" s="293" t="str">
        <f t="shared" si="351"/>
        <v/>
      </c>
      <c r="P1617" s="293" t="str">
        <f t="shared" si="350"/>
        <v>x</v>
      </c>
      <c r="Q1617" s="293" t="str">
        <f t="shared" si="350"/>
        <v/>
      </c>
      <c r="R1617" s="293" t="str">
        <f t="shared" si="350"/>
        <v/>
      </c>
      <c r="S1617" s="293" t="str">
        <f t="shared" si="350"/>
        <v/>
      </c>
      <c r="T1617" s="293" t="str">
        <f t="shared" si="350"/>
        <v/>
      </c>
      <c r="U1617" s="293" t="str">
        <f t="shared" si="350"/>
        <v/>
      </c>
      <c r="V1617" s="293" t="str">
        <f t="shared" si="350"/>
        <v/>
      </c>
      <c r="W1617" s="293" t="str">
        <f t="shared" si="350"/>
        <v/>
      </c>
      <c r="X1617" s="293" t="str">
        <f t="shared" si="350"/>
        <v/>
      </c>
      <c r="Y1617" s="293" t="str">
        <f t="shared" si="350"/>
        <v/>
      </c>
      <c r="Z1617" s="293" t="str">
        <f t="shared" si="352"/>
        <v/>
      </c>
      <c r="AA1617" s="293" t="str">
        <f t="shared" si="352"/>
        <v/>
      </c>
      <c r="AB1617" s="293" t="str">
        <f t="shared" si="352"/>
        <v/>
      </c>
      <c r="AC1617" s="293" t="str">
        <f t="shared" si="352"/>
        <v/>
      </c>
      <c r="AD1617" s="293" t="str">
        <f t="shared" si="352"/>
        <v/>
      </c>
      <c r="AE1617" s="293" t="str">
        <f t="shared" si="352"/>
        <v/>
      </c>
      <c r="AF1617" s="293" t="str">
        <f t="shared" si="352"/>
        <v/>
      </c>
      <c r="AG1617" s="293" t="str">
        <f t="shared" si="352"/>
        <v/>
      </c>
      <c r="AH1617" s="293">
        <f t="shared" si="353"/>
        <v>1</v>
      </c>
      <c r="AI1617" s="292">
        <f t="shared" si="354"/>
        <v>1</v>
      </c>
    </row>
    <row r="1618" spans="1:35" ht="51" x14ac:dyDescent="0.25">
      <c r="A1618"/>
      <c r="B1618">
        <f>TABLA!D1614</f>
        <v>1636</v>
      </c>
      <c r="C1618">
        <f>TABLA!H1614</f>
        <v>6</v>
      </c>
      <c r="D1618" s="165" t="str">
        <f>TABLA!A1614</f>
        <v>F. Ciencias Físicas</v>
      </c>
      <c r="E1618" s="284" t="str">
        <f>TABLA!BN1614</f>
        <v>Es mi primer año en la Universidad, y jamás pensé que fuera a serme de tanta utilidad las bibliotecas de las gscultades. Es una herramienta increíble y, prácticamente todos los libros que uso son de la biblioteca. Si hay algo que cambiar, es únicamente añadir algún libro más de matemáticas en la facultad de Físicas, aun que tampoco hay problema, porque tenemos la de Matemáticas al lado.</v>
      </c>
      <c r="F1618" s="293" t="str">
        <f t="shared" si="351"/>
        <v/>
      </c>
      <c r="G1618" s="293" t="str">
        <f t="shared" si="351"/>
        <v/>
      </c>
      <c r="H1618" s="293" t="str">
        <f t="shared" si="351"/>
        <v/>
      </c>
      <c r="I1618" s="293" t="str">
        <f t="shared" si="351"/>
        <v/>
      </c>
      <c r="J1618" s="293" t="str">
        <f t="shared" si="351"/>
        <v/>
      </c>
      <c r="K1618" s="293" t="str">
        <f t="shared" si="351"/>
        <v/>
      </c>
      <c r="L1618" s="293" t="str">
        <f t="shared" si="351"/>
        <v/>
      </c>
      <c r="M1618" s="293" t="str">
        <f t="shared" si="351"/>
        <v/>
      </c>
      <c r="N1618" s="293" t="str">
        <f t="shared" si="351"/>
        <v/>
      </c>
      <c r="O1618" s="293" t="str">
        <f t="shared" si="351"/>
        <v/>
      </c>
      <c r="P1618" s="293" t="str">
        <f t="shared" si="351"/>
        <v/>
      </c>
      <c r="Q1618" s="293" t="str">
        <f t="shared" si="351"/>
        <v/>
      </c>
      <c r="R1618" s="293" t="str">
        <f t="shared" si="351"/>
        <v/>
      </c>
      <c r="S1618" s="293" t="str">
        <f t="shared" si="351"/>
        <v/>
      </c>
      <c r="T1618" s="293" t="str">
        <f t="shared" si="351"/>
        <v/>
      </c>
      <c r="U1618" s="293" t="str">
        <f t="shared" si="351"/>
        <v/>
      </c>
      <c r="V1618" s="293" t="str">
        <f t="shared" ref="P1618:AE1633" si="355">IFERROR((IF(FIND(V$1,$E1618,1)&gt;0,"x")),"")</f>
        <v/>
      </c>
      <c r="W1618" s="293" t="str">
        <f t="shared" si="355"/>
        <v/>
      </c>
      <c r="X1618" s="293" t="str">
        <f t="shared" si="355"/>
        <v/>
      </c>
      <c r="Y1618" s="293" t="str">
        <f t="shared" si="355"/>
        <v/>
      </c>
      <c r="Z1618" s="293" t="str">
        <f t="shared" si="352"/>
        <v/>
      </c>
      <c r="AA1618" s="293" t="str">
        <f t="shared" si="352"/>
        <v/>
      </c>
      <c r="AB1618" s="293" t="str">
        <f t="shared" si="352"/>
        <v/>
      </c>
      <c r="AC1618" s="293" t="str">
        <f t="shared" si="352"/>
        <v/>
      </c>
      <c r="AD1618" s="293" t="str">
        <f t="shared" si="352"/>
        <v/>
      </c>
      <c r="AE1618" s="293" t="str">
        <f t="shared" si="352"/>
        <v/>
      </c>
      <c r="AF1618" s="293" t="str">
        <f t="shared" si="352"/>
        <v/>
      </c>
      <c r="AG1618" s="293" t="str">
        <f t="shared" si="352"/>
        <v/>
      </c>
      <c r="AH1618" s="293">
        <f t="shared" si="353"/>
        <v>0</v>
      </c>
      <c r="AI1618" s="292">
        <f t="shared" si="354"/>
        <v>1</v>
      </c>
    </row>
    <row r="1619" spans="1:35" ht="25.5" x14ac:dyDescent="0.25">
      <c r="A1619"/>
      <c r="B1619">
        <f>TABLA!D1615</f>
        <v>1637</v>
      </c>
      <c r="C1619">
        <f>TABLA!H1615</f>
        <v>6</v>
      </c>
      <c r="D1619" s="284" t="str">
        <f>TABLA!A1615</f>
        <v>F. Ciencias Físicas</v>
      </c>
      <c r="E1619" s="284">
        <f>TABLA!BN1615</f>
        <v>0</v>
      </c>
      <c r="F1619" s="293" t="str">
        <f t="shared" ref="F1619:U1634" si="356">IFERROR((IF(FIND(F$1,$E1619,1)&gt;0,"x")),"")</f>
        <v/>
      </c>
      <c r="G1619" s="293" t="str">
        <f t="shared" si="356"/>
        <v/>
      </c>
      <c r="H1619" s="293" t="str">
        <f t="shared" si="356"/>
        <v/>
      </c>
      <c r="I1619" s="293" t="str">
        <f t="shared" si="356"/>
        <v/>
      </c>
      <c r="J1619" s="293" t="str">
        <f t="shared" si="356"/>
        <v/>
      </c>
      <c r="K1619" s="293" t="str">
        <f t="shared" si="356"/>
        <v/>
      </c>
      <c r="L1619" s="293" t="str">
        <f t="shared" si="356"/>
        <v/>
      </c>
      <c r="M1619" s="293" t="str">
        <f t="shared" si="356"/>
        <v/>
      </c>
      <c r="N1619" s="293" t="str">
        <f t="shared" si="356"/>
        <v/>
      </c>
      <c r="O1619" s="293" t="str">
        <f t="shared" si="356"/>
        <v/>
      </c>
      <c r="P1619" s="293" t="str">
        <f t="shared" si="355"/>
        <v/>
      </c>
      <c r="Q1619" s="293" t="str">
        <f t="shared" si="355"/>
        <v/>
      </c>
      <c r="R1619" s="293" t="str">
        <f t="shared" si="355"/>
        <v/>
      </c>
      <c r="S1619" s="293" t="str">
        <f t="shared" si="355"/>
        <v/>
      </c>
      <c r="T1619" s="293" t="str">
        <f t="shared" si="355"/>
        <v/>
      </c>
      <c r="U1619" s="293" t="str">
        <f t="shared" si="355"/>
        <v/>
      </c>
      <c r="V1619" s="293" t="str">
        <f t="shared" si="355"/>
        <v/>
      </c>
      <c r="W1619" s="293" t="str">
        <f t="shared" si="355"/>
        <v/>
      </c>
      <c r="X1619" s="293" t="str">
        <f t="shared" si="355"/>
        <v/>
      </c>
      <c r="Y1619" s="293" t="str">
        <f t="shared" si="355"/>
        <v/>
      </c>
      <c r="Z1619" s="293" t="str">
        <f t="shared" si="355"/>
        <v/>
      </c>
      <c r="AA1619" s="293" t="str">
        <f t="shared" si="355"/>
        <v/>
      </c>
      <c r="AB1619" s="293" t="str">
        <f t="shared" si="355"/>
        <v/>
      </c>
      <c r="AC1619" s="293" t="str">
        <f t="shared" si="355"/>
        <v/>
      </c>
      <c r="AD1619" s="293" t="str">
        <f t="shared" si="355"/>
        <v/>
      </c>
      <c r="AE1619" s="293" t="str">
        <f t="shared" si="355"/>
        <v/>
      </c>
      <c r="AF1619" s="293" t="str">
        <f t="shared" ref="Z1619:AG1634" si="357">IFERROR((IF(FIND(AF$1,$E1619,1)&gt;0,"x")),"")</f>
        <v/>
      </c>
      <c r="AG1619" s="293" t="str">
        <f t="shared" si="357"/>
        <v/>
      </c>
      <c r="AH1619" s="293">
        <f t="shared" si="353"/>
        <v>0</v>
      </c>
      <c r="AI1619" s="292" t="str">
        <f t="shared" si="354"/>
        <v>X</v>
      </c>
    </row>
    <row r="1620" spans="1:35" ht="15.75" x14ac:dyDescent="0.25">
      <c r="A1620"/>
      <c r="B1620">
        <f>TABLA!D1616</f>
        <v>1638</v>
      </c>
      <c r="C1620">
        <f>TABLA!H1616</f>
        <v>20</v>
      </c>
      <c r="D1620" s="165" t="str">
        <f>TABLA!A1616</f>
        <v>F. Psicología</v>
      </c>
      <c r="E1620" s="284" t="str">
        <f>TABLA!BN1616</f>
        <v xml:space="preserve">No he participado a a los cursos de formación porque no son compatibles con horarios de trabajo (por la tardes). </v>
      </c>
      <c r="F1620" s="293" t="str">
        <f t="shared" si="356"/>
        <v/>
      </c>
      <c r="G1620" s="293" t="str">
        <f t="shared" si="356"/>
        <v/>
      </c>
      <c r="H1620" s="293" t="str">
        <f t="shared" si="356"/>
        <v/>
      </c>
      <c r="I1620" s="293" t="str">
        <f t="shared" si="356"/>
        <v/>
      </c>
      <c r="J1620" s="293" t="str">
        <f t="shared" si="356"/>
        <v/>
      </c>
      <c r="K1620" s="293" t="str">
        <f t="shared" si="356"/>
        <v/>
      </c>
      <c r="L1620" s="293" t="str">
        <f t="shared" si="356"/>
        <v/>
      </c>
      <c r="M1620" s="293" t="str">
        <f t="shared" si="356"/>
        <v/>
      </c>
      <c r="N1620" s="293" t="str">
        <f t="shared" si="356"/>
        <v/>
      </c>
      <c r="O1620" s="293" t="str">
        <f t="shared" si="356"/>
        <v/>
      </c>
      <c r="P1620" s="293" t="str">
        <f t="shared" si="355"/>
        <v>x</v>
      </c>
      <c r="Q1620" s="293" t="str">
        <f t="shared" si="355"/>
        <v/>
      </c>
      <c r="R1620" s="293" t="str">
        <f t="shared" si="355"/>
        <v/>
      </c>
      <c r="S1620" s="293" t="str">
        <f t="shared" si="355"/>
        <v/>
      </c>
      <c r="T1620" s="293" t="str">
        <f t="shared" si="355"/>
        <v/>
      </c>
      <c r="U1620" s="293" t="str">
        <f t="shared" si="355"/>
        <v/>
      </c>
      <c r="V1620" s="293" t="str">
        <f t="shared" si="355"/>
        <v/>
      </c>
      <c r="W1620" s="293" t="str">
        <f t="shared" si="355"/>
        <v/>
      </c>
      <c r="X1620" s="293" t="str">
        <f t="shared" si="355"/>
        <v/>
      </c>
      <c r="Y1620" s="293" t="str">
        <f t="shared" si="355"/>
        <v/>
      </c>
      <c r="Z1620" s="293" t="str">
        <f t="shared" si="355"/>
        <v/>
      </c>
      <c r="AA1620" s="293" t="str">
        <f t="shared" si="355"/>
        <v/>
      </c>
      <c r="AB1620" s="293" t="str">
        <f t="shared" si="355"/>
        <v/>
      </c>
      <c r="AC1620" s="293" t="str">
        <f t="shared" si="355"/>
        <v/>
      </c>
      <c r="AD1620" s="293" t="str">
        <f t="shared" si="355"/>
        <v/>
      </c>
      <c r="AE1620" s="293" t="str">
        <f t="shared" si="355"/>
        <v>x</v>
      </c>
      <c r="AF1620" s="293" t="str">
        <f t="shared" si="357"/>
        <v/>
      </c>
      <c r="AG1620" s="293" t="str">
        <f t="shared" si="357"/>
        <v/>
      </c>
      <c r="AH1620" s="293">
        <f t="shared" si="353"/>
        <v>2</v>
      </c>
      <c r="AI1620" s="292">
        <f t="shared" si="354"/>
        <v>1</v>
      </c>
    </row>
    <row r="1621" spans="1:35" ht="15.75" x14ac:dyDescent="0.25">
      <c r="A1621"/>
      <c r="B1621">
        <f>TABLA!D1617</f>
        <v>1639</v>
      </c>
      <c r="C1621">
        <f>TABLA!H1617</f>
        <v>14</v>
      </c>
      <c r="D1621" s="284" t="str">
        <f>TABLA!A1617</f>
        <v>F. Filología</v>
      </c>
      <c r="E1621" s="284">
        <f>TABLA!BN1617</f>
        <v>0</v>
      </c>
      <c r="F1621" s="293" t="str">
        <f t="shared" si="356"/>
        <v/>
      </c>
      <c r="G1621" s="293" t="str">
        <f t="shared" si="356"/>
        <v/>
      </c>
      <c r="H1621" s="293" t="str">
        <f t="shared" si="356"/>
        <v/>
      </c>
      <c r="I1621" s="293" t="str">
        <f t="shared" si="356"/>
        <v/>
      </c>
      <c r="J1621" s="293" t="str">
        <f t="shared" si="356"/>
        <v/>
      </c>
      <c r="K1621" s="293" t="str">
        <f t="shared" si="356"/>
        <v/>
      </c>
      <c r="L1621" s="293" t="str">
        <f t="shared" si="356"/>
        <v/>
      </c>
      <c r="M1621" s="293" t="str">
        <f t="shared" si="356"/>
        <v/>
      </c>
      <c r="N1621" s="293" t="str">
        <f t="shared" si="356"/>
        <v/>
      </c>
      <c r="O1621" s="293" t="str">
        <f t="shared" si="356"/>
        <v/>
      </c>
      <c r="P1621" s="293" t="str">
        <f t="shared" si="355"/>
        <v/>
      </c>
      <c r="Q1621" s="293" t="str">
        <f t="shared" si="355"/>
        <v/>
      </c>
      <c r="R1621" s="293" t="str">
        <f t="shared" si="355"/>
        <v/>
      </c>
      <c r="S1621" s="293" t="str">
        <f t="shared" si="355"/>
        <v/>
      </c>
      <c r="T1621" s="293" t="str">
        <f t="shared" si="355"/>
        <v/>
      </c>
      <c r="U1621" s="293" t="str">
        <f t="shared" si="355"/>
        <v/>
      </c>
      <c r="V1621" s="293" t="str">
        <f t="shared" si="355"/>
        <v/>
      </c>
      <c r="W1621" s="293" t="str">
        <f t="shared" si="355"/>
        <v/>
      </c>
      <c r="X1621" s="293" t="str">
        <f t="shared" si="355"/>
        <v/>
      </c>
      <c r="Y1621" s="293" t="str">
        <f t="shared" si="355"/>
        <v/>
      </c>
      <c r="Z1621" s="293" t="str">
        <f t="shared" si="357"/>
        <v/>
      </c>
      <c r="AA1621" s="293" t="str">
        <f t="shared" si="357"/>
        <v/>
      </c>
      <c r="AB1621" s="293" t="str">
        <f t="shared" si="357"/>
        <v/>
      </c>
      <c r="AC1621" s="293" t="str">
        <f t="shared" si="357"/>
        <v/>
      </c>
      <c r="AD1621" s="293" t="str">
        <f t="shared" si="357"/>
        <v/>
      </c>
      <c r="AE1621" s="293" t="str">
        <f t="shared" si="357"/>
        <v/>
      </c>
      <c r="AF1621" s="293" t="str">
        <f t="shared" si="357"/>
        <v/>
      </c>
      <c r="AG1621" s="293" t="str">
        <f t="shared" si="357"/>
        <v/>
      </c>
      <c r="AH1621" s="293">
        <f t="shared" si="353"/>
        <v>0</v>
      </c>
      <c r="AI1621" s="292" t="str">
        <f t="shared" si="354"/>
        <v>X</v>
      </c>
    </row>
    <row r="1622" spans="1:35" ht="25.5" x14ac:dyDescent="0.25">
      <c r="A1622"/>
      <c r="B1622">
        <f>TABLA!D1618</f>
        <v>1641</v>
      </c>
      <c r="C1622">
        <f>TABLA!H1618</f>
        <v>2</v>
      </c>
      <c r="D1622" s="284" t="str">
        <f>TABLA!A1618</f>
        <v>F. Ciencias Biológicas</v>
      </c>
      <c r="E1622" s="284">
        <f>TABLA!BN1618</f>
        <v>0</v>
      </c>
      <c r="F1622" s="293" t="str">
        <f t="shared" si="356"/>
        <v/>
      </c>
      <c r="G1622" s="293" t="str">
        <f t="shared" si="356"/>
        <v/>
      </c>
      <c r="H1622" s="293" t="str">
        <f t="shared" si="356"/>
        <v/>
      </c>
      <c r="I1622" s="293" t="str">
        <f t="shared" si="356"/>
        <v/>
      </c>
      <c r="J1622" s="293" t="str">
        <f t="shared" si="356"/>
        <v/>
      </c>
      <c r="K1622" s="293" t="str">
        <f t="shared" si="356"/>
        <v/>
      </c>
      <c r="L1622" s="293" t="str">
        <f t="shared" si="356"/>
        <v/>
      </c>
      <c r="M1622" s="293" t="str">
        <f t="shared" si="356"/>
        <v/>
      </c>
      <c r="N1622" s="293" t="str">
        <f t="shared" si="356"/>
        <v/>
      </c>
      <c r="O1622" s="293" t="str">
        <f t="shared" si="356"/>
        <v/>
      </c>
      <c r="P1622" s="293" t="str">
        <f t="shared" si="355"/>
        <v/>
      </c>
      <c r="Q1622" s="293" t="str">
        <f t="shared" si="355"/>
        <v/>
      </c>
      <c r="R1622" s="293" t="str">
        <f t="shared" si="355"/>
        <v/>
      </c>
      <c r="S1622" s="293" t="str">
        <f t="shared" si="355"/>
        <v/>
      </c>
      <c r="T1622" s="293" t="str">
        <f t="shared" si="355"/>
        <v/>
      </c>
      <c r="U1622" s="293" t="str">
        <f t="shared" si="355"/>
        <v/>
      </c>
      <c r="V1622" s="293" t="str">
        <f t="shared" si="355"/>
        <v/>
      </c>
      <c r="W1622" s="293" t="str">
        <f t="shared" si="355"/>
        <v/>
      </c>
      <c r="X1622" s="293" t="str">
        <f t="shared" si="355"/>
        <v/>
      </c>
      <c r="Y1622" s="293" t="str">
        <f t="shared" si="355"/>
        <v/>
      </c>
      <c r="Z1622" s="293" t="str">
        <f t="shared" si="357"/>
        <v/>
      </c>
      <c r="AA1622" s="293" t="str">
        <f t="shared" si="357"/>
        <v/>
      </c>
      <c r="AB1622" s="293" t="str">
        <f t="shared" si="357"/>
        <v/>
      </c>
      <c r="AC1622" s="293" t="str">
        <f t="shared" si="357"/>
        <v/>
      </c>
      <c r="AD1622" s="293" t="str">
        <f t="shared" si="357"/>
        <v/>
      </c>
      <c r="AE1622" s="293" t="str">
        <f t="shared" si="357"/>
        <v/>
      </c>
      <c r="AF1622" s="293" t="str">
        <f t="shared" si="357"/>
        <v/>
      </c>
      <c r="AG1622" s="293" t="str">
        <f t="shared" si="357"/>
        <v/>
      </c>
      <c r="AH1622" s="293">
        <f t="shared" si="353"/>
        <v>0</v>
      </c>
      <c r="AI1622" s="292" t="str">
        <f t="shared" si="354"/>
        <v>X</v>
      </c>
    </row>
    <row r="1623" spans="1:35" ht="15.75" x14ac:dyDescent="0.25">
      <c r="A1623" s="3"/>
      <c r="B1623">
        <f>TABLA!D1619</f>
        <v>1642</v>
      </c>
      <c r="C1623">
        <f>TABLA!H1619</f>
        <v>13</v>
      </c>
      <c r="D1623" s="165" t="str">
        <f>TABLA!A1619</f>
        <v>F. Farmacia</v>
      </c>
      <c r="E1623" s="284">
        <f>TABLA!BN1619</f>
        <v>0</v>
      </c>
      <c r="F1623" s="293" t="str">
        <f t="shared" si="356"/>
        <v/>
      </c>
      <c r="G1623" s="293" t="str">
        <f t="shared" si="356"/>
        <v/>
      </c>
      <c r="H1623" s="293" t="str">
        <f t="shared" si="356"/>
        <v/>
      </c>
      <c r="I1623" s="293" t="str">
        <f t="shared" si="356"/>
        <v/>
      </c>
      <c r="J1623" s="293" t="str">
        <f t="shared" si="356"/>
        <v/>
      </c>
      <c r="K1623" s="293" t="str">
        <f t="shared" si="356"/>
        <v/>
      </c>
      <c r="L1623" s="293" t="str">
        <f t="shared" si="356"/>
        <v/>
      </c>
      <c r="M1623" s="293" t="str">
        <f t="shared" si="356"/>
        <v/>
      </c>
      <c r="N1623" s="293" t="str">
        <f t="shared" si="356"/>
        <v/>
      </c>
      <c r="O1623" s="293" t="str">
        <f t="shared" si="356"/>
        <v/>
      </c>
      <c r="P1623" s="293" t="str">
        <f t="shared" si="355"/>
        <v/>
      </c>
      <c r="Q1623" s="293" t="str">
        <f t="shared" si="355"/>
        <v/>
      </c>
      <c r="R1623" s="293" t="str">
        <f t="shared" si="355"/>
        <v/>
      </c>
      <c r="S1623" s="293" t="str">
        <f t="shared" si="355"/>
        <v/>
      </c>
      <c r="T1623" s="293" t="str">
        <f t="shared" si="355"/>
        <v/>
      </c>
      <c r="U1623" s="293" t="str">
        <f t="shared" si="355"/>
        <v/>
      </c>
      <c r="V1623" s="293" t="str">
        <f t="shared" si="355"/>
        <v/>
      </c>
      <c r="W1623" s="293" t="str">
        <f t="shared" si="355"/>
        <v/>
      </c>
      <c r="X1623" s="293" t="str">
        <f t="shared" si="355"/>
        <v/>
      </c>
      <c r="Y1623" s="293" t="str">
        <f t="shared" si="355"/>
        <v/>
      </c>
      <c r="Z1623" s="293" t="str">
        <f t="shared" si="357"/>
        <v/>
      </c>
      <c r="AA1623" s="293" t="str">
        <f t="shared" si="357"/>
        <v/>
      </c>
      <c r="AB1623" s="293" t="str">
        <f t="shared" si="357"/>
        <v/>
      </c>
      <c r="AC1623" s="293" t="str">
        <f t="shared" si="357"/>
        <v/>
      </c>
      <c r="AD1623" s="293" t="str">
        <f t="shared" si="357"/>
        <v/>
      </c>
      <c r="AE1623" s="293" t="str">
        <f t="shared" si="357"/>
        <v/>
      </c>
      <c r="AF1623" s="293" t="str">
        <f t="shared" si="357"/>
        <v/>
      </c>
      <c r="AG1623" s="293" t="str">
        <f t="shared" si="357"/>
        <v/>
      </c>
      <c r="AH1623" s="293">
        <f t="shared" si="353"/>
        <v>0</v>
      </c>
      <c r="AI1623" s="292" t="str">
        <f t="shared" si="354"/>
        <v>X</v>
      </c>
    </row>
    <row r="1624" spans="1:35" ht="25.5" x14ac:dyDescent="0.25">
      <c r="A1624" s="3"/>
      <c r="B1624">
        <f>TABLA!D1620</f>
        <v>1643</v>
      </c>
      <c r="C1624">
        <f>TABLA!H1620</f>
        <v>3</v>
      </c>
      <c r="D1624" s="284" t="str">
        <f>TABLA!A1620</f>
        <v>F. Ciencias de la Documentación</v>
      </c>
      <c r="E1624" s="284">
        <f>TABLA!BN1620</f>
        <v>0</v>
      </c>
      <c r="F1624" s="293" t="str">
        <f t="shared" si="356"/>
        <v/>
      </c>
      <c r="G1624" s="293" t="str">
        <f t="shared" si="356"/>
        <v/>
      </c>
      <c r="H1624" s="293" t="str">
        <f t="shared" si="356"/>
        <v/>
      </c>
      <c r="I1624" s="293" t="str">
        <f t="shared" si="356"/>
        <v/>
      </c>
      <c r="J1624" s="293" t="str">
        <f t="shared" si="356"/>
        <v/>
      </c>
      <c r="K1624" s="293" t="str">
        <f t="shared" si="356"/>
        <v/>
      </c>
      <c r="L1624" s="293" t="str">
        <f t="shared" si="356"/>
        <v/>
      </c>
      <c r="M1624" s="293" t="str">
        <f t="shared" si="356"/>
        <v/>
      </c>
      <c r="N1624" s="293" t="str">
        <f t="shared" si="356"/>
        <v/>
      </c>
      <c r="O1624" s="293" t="str">
        <f t="shared" si="356"/>
        <v/>
      </c>
      <c r="P1624" s="293" t="str">
        <f t="shared" si="355"/>
        <v/>
      </c>
      <c r="Q1624" s="293" t="str">
        <f t="shared" si="355"/>
        <v/>
      </c>
      <c r="R1624" s="293" t="str">
        <f t="shared" si="355"/>
        <v/>
      </c>
      <c r="S1624" s="293" t="str">
        <f t="shared" si="355"/>
        <v/>
      </c>
      <c r="T1624" s="293" t="str">
        <f t="shared" si="355"/>
        <v/>
      </c>
      <c r="U1624" s="293" t="str">
        <f t="shared" si="355"/>
        <v/>
      </c>
      <c r="V1624" s="293" t="str">
        <f t="shared" si="355"/>
        <v/>
      </c>
      <c r="W1624" s="293" t="str">
        <f t="shared" si="355"/>
        <v/>
      </c>
      <c r="X1624" s="293" t="str">
        <f t="shared" si="355"/>
        <v/>
      </c>
      <c r="Y1624" s="293" t="str">
        <f t="shared" si="355"/>
        <v/>
      </c>
      <c r="Z1624" s="293" t="str">
        <f t="shared" si="357"/>
        <v/>
      </c>
      <c r="AA1624" s="293" t="str">
        <f t="shared" si="357"/>
        <v/>
      </c>
      <c r="AB1624" s="293" t="str">
        <f t="shared" si="357"/>
        <v/>
      </c>
      <c r="AC1624" s="293" t="str">
        <f t="shared" si="357"/>
        <v/>
      </c>
      <c r="AD1624" s="293" t="str">
        <f t="shared" si="357"/>
        <v/>
      </c>
      <c r="AE1624" s="293" t="str">
        <f t="shared" si="357"/>
        <v/>
      </c>
      <c r="AF1624" s="293" t="str">
        <f t="shared" si="357"/>
        <v/>
      </c>
      <c r="AG1624" s="293" t="str">
        <f t="shared" si="357"/>
        <v/>
      </c>
      <c r="AH1624" s="293">
        <f t="shared" si="353"/>
        <v>0</v>
      </c>
      <c r="AI1624" s="292" t="str">
        <f t="shared" si="354"/>
        <v>X</v>
      </c>
    </row>
    <row r="1625" spans="1:35" ht="15.75" x14ac:dyDescent="0.25">
      <c r="A1625" s="3"/>
      <c r="B1625">
        <f>TABLA!D1621</f>
        <v>1644</v>
      </c>
      <c r="C1625">
        <f>TABLA!H1621</f>
        <v>14</v>
      </c>
      <c r="D1625" s="165" t="str">
        <f>TABLA!A1621</f>
        <v>F. Filología</v>
      </c>
      <c r="E1625" s="284">
        <f>TABLA!BN1621</f>
        <v>0</v>
      </c>
      <c r="F1625" s="293" t="str">
        <f t="shared" si="356"/>
        <v/>
      </c>
      <c r="G1625" s="293" t="str">
        <f t="shared" si="356"/>
        <v/>
      </c>
      <c r="H1625" s="293" t="str">
        <f t="shared" si="356"/>
        <v/>
      </c>
      <c r="I1625" s="293" t="str">
        <f t="shared" si="356"/>
        <v/>
      </c>
      <c r="J1625" s="293" t="str">
        <f t="shared" si="356"/>
        <v/>
      </c>
      <c r="K1625" s="293" t="str">
        <f t="shared" si="356"/>
        <v/>
      </c>
      <c r="L1625" s="293" t="str">
        <f t="shared" si="356"/>
        <v/>
      </c>
      <c r="M1625" s="293" t="str">
        <f t="shared" si="356"/>
        <v/>
      </c>
      <c r="N1625" s="293" t="str">
        <f t="shared" si="356"/>
        <v/>
      </c>
      <c r="O1625" s="293" t="str">
        <f t="shared" si="356"/>
        <v/>
      </c>
      <c r="P1625" s="293" t="str">
        <f t="shared" si="355"/>
        <v/>
      </c>
      <c r="Q1625" s="293" t="str">
        <f t="shared" si="355"/>
        <v/>
      </c>
      <c r="R1625" s="293" t="str">
        <f t="shared" si="355"/>
        <v/>
      </c>
      <c r="S1625" s="293" t="str">
        <f t="shared" si="355"/>
        <v/>
      </c>
      <c r="T1625" s="293" t="str">
        <f t="shared" si="355"/>
        <v/>
      </c>
      <c r="U1625" s="293" t="str">
        <f t="shared" si="355"/>
        <v/>
      </c>
      <c r="V1625" s="293" t="str">
        <f t="shared" si="355"/>
        <v/>
      </c>
      <c r="W1625" s="293" t="str">
        <f t="shared" si="355"/>
        <v/>
      </c>
      <c r="X1625" s="293" t="str">
        <f t="shared" si="355"/>
        <v/>
      </c>
      <c r="Y1625" s="293" t="str">
        <f t="shared" si="355"/>
        <v/>
      </c>
      <c r="Z1625" s="293" t="str">
        <f t="shared" si="357"/>
        <v/>
      </c>
      <c r="AA1625" s="293" t="str">
        <f t="shared" si="357"/>
        <v/>
      </c>
      <c r="AB1625" s="293" t="str">
        <f t="shared" si="357"/>
        <v/>
      </c>
      <c r="AC1625" s="293" t="str">
        <f t="shared" si="357"/>
        <v/>
      </c>
      <c r="AD1625" s="293" t="str">
        <f t="shared" si="357"/>
        <v/>
      </c>
      <c r="AE1625" s="293" t="str">
        <f t="shared" si="357"/>
        <v/>
      </c>
      <c r="AF1625" s="293" t="str">
        <f t="shared" si="357"/>
        <v/>
      </c>
      <c r="AG1625" s="293" t="str">
        <f t="shared" si="357"/>
        <v/>
      </c>
      <c r="AH1625" s="293">
        <f t="shared" si="353"/>
        <v>0</v>
      </c>
      <c r="AI1625" s="292" t="str">
        <f t="shared" si="354"/>
        <v>X</v>
      </c>
    </row>
    <row r="1626" spans="1:35" ht="26.25" x14ac:dyDescent="0.25">
      <c r="A1626" s="3"/>
      <c r="B1626">
        <f>TABLA!D1622</f>
        <v>1645</v>
      </c>
      <c r="C1626">
        <f>TABLA!H1622</f>
        <v>25</v>
      </c>
      <c r="D1626" s="165" t="str">
        <f>TABLA!A1622</f>
        <v>F. Óptica y Optometría</v>
      </c>
      <c r="E1626" s="284">
        <f>TABLA!BN1622</f>
        <v>0</v>
      </c>
      <c r="F1626" s="293" t="str">
        <f t="shared" si="356"/>
        <v/>
      </c>
      <c r="G1626" s="293" t="str">
        <f t="shared" si="356"/>
        <v/>
      </c>
      <c r="H1626" s="293" t="str">
        <f t="shared" si="356"/>
        <v/>
      </c>
      <c r="I1626" s="293" t="str">
        <f t="shared" si="356"/>
        <v/>
      </c>
      <c r="J1626" s="293" t="str">
        <f t="shared" si="356"/>
        <v/>
      </c>
      <c r="K1626" s="293" t="str">
        <f t="shared" si="356"/>
        <v/>
      </c>
      <c r="L1626" s="293" t="str">
        <f t="shared" si="356"/>
        <v/>
      </c>
      <c r="M1626" s="293" t="str">
        <f t="shared" si="356"/>
        <v/>
      </c>
      <c r="N1626" s="293" t="str">
        <f t="shared" si="356"/>
        <v/>
      </c>
      <c r="O1626" s="293" t="str">
        <f t="shared" si="356"/>
        <v/>
      </c>
      <c r="P1626" s="293" t="str">
        <f t="shared" si="355"/>
        <v/>
      </c>
      <c r="Q1626" s="293" t="str">
        <f t="shared" si="355"/>
        <v/>
      </c>
      <c r="R1626" s="293" t="str">
        <f t="shared" si="355"/>
        <v/>
      </c>
      <c r="S1626" s="293" t="str">
        <f t="shared" si="355"/>
        <v/>
      </c>
      <c r="T1626" s="293" t="str">
        <f t="shared" si="355"/>
        <v/>
      </c>
      <c r="U1626" s="293" t="str">
        <f t="shared" si="355"/>
        <v/>
      </c>
      <c r="V1626" s="293" t="str">
        <f t="shared" si="355"/>
        <v/>
      </c>
      <c r="W1626" s="293" t="str">
        <f t="shared" si="355"/>
        <v/>
      </c>
      <c r="X1626" s="293" t="str">
        <f t="shared" si="355"/>
        <v/>
      </c>
      <c r="Y1626" s="293" t="str">
        <f t="shared" si="355"/>
        <v/>
      </c>
      <c r="Z1626" s="293" t="str">
        <f t="shared" si="357"/>
        <v/>
      </c>
      <c r="AA1626" s="293" t="str">
        <f t="shared" si="357"/>
        <v/>
      </c>
      <c r="AB1626" s="293" t="str">
        <f t="shared" si="357"/>
        <v/>
      </c>
      <c r="AC1626" s="293" t="str">
        <f t="shared" si="357"/>
        <v/>
      </c>
      <c r="AD1626" s="293" t="str">
        <f t="shared" si="357"/>
        <v/>
      </c>
      <c r="AE1626" s="293" t="str">
        <f t="shared" si="357"/>
        <v/>
      </c>
      <c r="AF1626" s="293" t="str">
        <f t="shared" si="357"/>
        <v/>
      </c>
      <c r="AG1626" s="293" t="str">
        <f t="shared" si="357"/>
        <v/>
      </c>
      <c r="AH1626" s="293">
        <f t="shared" si="353"/>
        <v>0</v>
      </c>
      <c r="AI1626" s="292" t="str">
        <f t="shared" si="354"/>
        <v>X</v>
      </c>
    </row>
    <row r="1627" spans="1:35" ht="15.75" x14ac:dyDescent="0.25">
      <c r="A1627"/>
      <c r="B1627">
        <f>TABLA!D1623</f>
        <v>1646</v>
      </c>
      <c r="C1627">
        <f>TABLA!H1623</f>
        <v>14</v>
      </c>
      <c r="D1627" s="165" t="str">
        <f>TABLA!A1623</f>
        <v>F. Filología</v>
      </c>
      <c r="E1627" s="284">
        <f>TABLA!BN1623</f>
        <v>0</v>
      </c>
      <c r="F1627" s="293" t="str">
        <f t="shared" si="356"/>
        <v/>
      </c>
      <c r="G1627" s="293" t="str">
        <f t="shared" si="356"/>
        <v/>
      </c>
      <c r="H1627" s="293" t="str">
        <f t="shared" si="356"/>
        <v/>
      </c>
      <c r="I1627" s="293" t="str">
        <f t="shared" si="356"/>
        <v/>
      </c>
      <c r="J1627" s="293" t="str">
        <f t="shared" si="356"/>
        <v/>
      </c>
      <c r="K1627" s="293" t="str">
        <f t="shared" si="356"/>
        <v/>
      </c>
      <c r="L1627" s="293" t="str">
        <f t="shared" si="356"/>
        <v/>
      </c>
      <c r="M1627" s="293" t="str">
        <f t="shared" si="356"/>
        <v/>
      </c>
      <c r="N1627" s="293" t="str">
        <f t="shared" si="356"/>
        <v/>
      </c>
      <c r="O1627" s="293" t="str">
        <f t="shared" si="356"/>
        <v/>
      </c>
      <c r="P1627" s="293" t="str">
        <f t="shared" si="355"/>
        <v/>
      </c>
      <c r="Q1627" s="293" t="str">
        <f t="shared" si="355"/>
        <v/>
      </c>
      <c r="R1627" s="293" t="str">
        <f t="shared" si="355"/>
        <v/>
      </c>
      <c r="S1627" s="293" t="str">
        <f t="shared" si="355"/>
        <v/>
      </c>
      <c r="T1627" s="293" t="str">
        <f t="shared" si="355"/>
        <v/>
      </c>
      <c r="U1627" s="293" t="str">
        <f t="shared" si="355"/>
        <v/>
      </c>
      <c r="V1627" s="293" t="str">
        <f t="shared" si="355"/>
        <v/>
      </c>
      <c r="W1627" s="293" t="str">
        <f t="shared" si="355"/>
        <v/>
      </c>
      <c r="X1627" s="293" t="str">
        <f t="shared" si="355"/>
        <v/>
      </c>
      <c r="Y1627" s="293" t="str">
        <f t="shared" si="355"/>
        <v/>
      </c>
      <c r="Z1627" s="293" t="str">
        <f t="shared" si="357"/>
        <v/>
      </c>
      <c r="AA1627" s="293" t="str">
        <f t="shared" si="357"/>
        <v/>
      </c>
      <c r="AB1627" s="293" t="str">
        <f t="shared" si="357"/>
        <v/>
      </c>
      <c r="AC1627" s="293" t="str">
        <f t="shared" si="357"/>
        <v/>
      </c>
      <c r="AD1627" s="293" t="str">
        <f t="shared" si="357"/>
        <v/>
      </c>
      <c r="AE1627" s="293" t="str">
        <f t="shared" si="357"/>
        <v/>
      </c>
      <c r="AF1627" s="293" t="str">
        <f t="shared" si="357"/>
        <v/>
      </c>
      <c r="AG1627" s="293" t="str">
        <f t="shared" si="357"/>
        <v/>
      </c>
      <c r="AH1627" s="293">
        <f t="shared" si="353"/>
        <v>0</v>
      </c>
      <c r="AI1627" s="292" t="str">
        <f t="shared" si="354"/>
        <v>X</v>
      </c>
    </row>
    <row r="1628" spans="1:35" ht="15.75" x14ac:dyDescent="0.25">
      <c r="A1628"/>
      <c r="B1628">
        <f>TABLA!D1624</f>
        <v>1647</v>
      </c>
      <c r="C1628">
        <f>TABLA!H1624</f>
        <v>11</v>
      </c>
      <c r="D1628" s="165" t="str">
        <f>TABLA!A1624</f>
        <v>F. Derecho</v>
      </c>
      <c r="E1628" s="284">
        <f>TABLA!BN1624</f>
        <v>0</v>
      </c>
      <c r="F1628" s="293" t="str">
        <f t="shared" si="356"/>
        <v/>
      </c>
      <c r="G1628" s="293" t="str">
        <f t="shared" si="356"/>
        <v/>
      </c>
      <c r="H1628" s="293" t="str">
        <f t="shared" si="356"/>
        <v/>
      </c>
      <c r="I1628" s="293" t="str">
        <f t="shared" si="356"/>
        <v/>
      </c>
      <c r="J1628" s="293" t="str">
        <f t="shared" si="356"/>
        <v/>
      </c>
      <c r="K1628" s="293" t="str">
        <f t="shared" si="356"/>
        <v/>
      </c>
      <c r="L1628" s="293" t="str">
        <f t="shared" si="356"/>
        <v/>
      </c>
      <c r="M1628" s="293" t="str">
        <f t="shared" si="356"/>
        <v/>
      </c>
      <c r="N1628" s="293" t="str">
        <f t="shared" si="356"/>
        <v/>
      </c>
      <c r="O1628" s="293" t="str">
        <f t="shared" si="356"/>
        <v/>
      </c>
      <c r="P1628" s="293" t="str">
        <f t="shared" si="355"/>
        <v/>
      </c>
      <c r="Q1628" s="293" t="str">
        <f t="shared" si="355"/>
        <v/>
      </c>
      <c r="R1628" s="293" t="str">
        <f t="shared" si="355"/>
        <v/>
      </c>
      <c r="S1628" s="293" t="str">
        <f t="shared" si="355"/>
        <v/>
      </c>
      <c r="T1628" s="293" t="str">
        <f t="shared" si="355"/>
        <v/>
      </c>
      <c r="U1628" s="293" t="str">
        <f t="shared" si="355"/>
        <v/>
      </c>
      <c r="V1628" s="293" t="str">
        <f t="shared" si="355"/>
        <v/>
      </c>
      <c r="W1628" s="293" t="str">
        <f t="shared" si="355"/>
        <v/>
      </c>
      <c r="X1628" s="293" t="str">
        <f t="shared" si="355"/>
        <v/>
      </c>
      <c r="Y1628" s="293" t="str">
        <f t="shared" si="355"/>
        <v/>
      </c>
      <c r="Z1628" s="293" t="str">
        <f t="shared" si="357"/>
        <v/>
      </c>
      <c r="AA1628" s="293" t="str">
        <f t="shared" si="357"/>
        <v/>
      </c>
      <c r="AB1628" s="293" t="str">
        <f t="shared" si="357"/>
        <v/>
      </c>
      <c r="AC1628" s="293" t="str">
        <f t="shared" si="357"/>
        <v/>
      </c>
      <c r="AD1628" s="293" t="str">
        <f t="shared" si="357"/>
        <v/>
      </c>
      <c r="AE1628" s="293" t="str">
        <f t="shared" si="357"/>
        <v/>
      </c>
      <c r="AF1628" s="293" t="str">
        <f t="shared" si="357"/>
        <v/>
      </c>
      <c r="AG1628" s="293" t="str">
        <f t="shared" si="357"/>
        <v/>
      </c>
      <c r="AH1628" s="293">
        <f t="shared" si="353"/>
        <v>0</v>
      </c>
      <c r="AI1628" s="292" t="str">
        <f t="shared" si="354"/>
        <v>X</v>
      </c>
    </row>
    <row r="1629" spans="1:35" ht="51.75" x14ac:dyDescent="0.25">
      <c r="A1629"/>
      <c r="B1629">
        <f>TABLA!D1625</f>
        <v>1648</v>
      </c>
      <c r="C1629">
        <f>TABLA!H1625</f>
        <v>12</v>
      </c>
      <c r="D1629" s="165" t="str">
        <f>TABLA!A1625</f>
        <v>F. Educación - Centro de Formación del Profesorado</v>
      </c>
      <c r="E1629" s="284">
        <f>TABLA!BN1625</f>
        <v>0</v>
      </c>
      <c r="F1629" s="293" t="str">
        <f t="shared" si="356"/>
        <v/>
      </c>
      <c r="G1629" s="293" t="str">
        <f t="shared" si="356"/>
        <v/>
      </c>
      <c r="H1629" s="293" t="str">
        <f t="shared" si="356"/>
        <v/>
      </c>
      <c r="I1629" s="293" t="str">
        <f t="shared" si="356"/>
        <v/>
      </c>
      <c r="J1629" s="293" t="str">
        <f t="shared" si="356"/>
        <v/>
      </c>
      <c r="K1629" s="293" t="str">
        <f t="shared" si="356"/>
        <v/>
      </c>
      <c r="L1629" s="293" t="str">
        <f t="shared" si="356"/>
        <v/>
      </c>
      <c r="M1629" s="293" t="str">
        <f t="shared" si="356"/>
        <v/>
      </c>
      <c r="N1629" s="293" t="str">
        <f t="shared" si="356"/>
        <v/>
      </c>
      <c r="O1629" s="293" t="str">
        <f t="shared" si="356"/>
        <v/>
      </c>
      <c r="P1629" s="293" t="str">
        <f t="shared" si="355"/>
        <v/>
      </c>
      <c r="Q1629" s="293" t="str">
        <f t="shared" si="355"/>
        <v/>
      </c>
      <c r="R1629" s="293" t="str">
        <f t="shared" si="355"/>
        <v/>
      </c>
      <c r="S1629" s="293" t="str">
        <f t="shared" si="355"/>
        <v/>
      </c>
      <c r="T1629" s="293" t="str">
        <f t="shared" si="355"/>
        <v/>
      </c>
      <c r="U1629" s="293" t="str">
        <f t="shared" si="355"/>
        <v/>
      </c>
      <c r="V1629" s="293" t="str">
        <f t="shared" si="355"/>
        <v/>
      </c>
      <c r="W1629" s="293" t="str">
        <f t="shared" si="355"/>
        <v/>
      </c>
      <c r="X1629" s="293" t="str">
        <f t="shared" si="355"/>
        <v/>
      </c>
      <c r="Y1629" s="293" t="str">
        <f t="shared" si="355"/>
        <v/>
      </c>
      <c r="Z1629" s="293" t="str">
        <f t="shared" si="357"/>
        <v/>
      </c>
      <c r="AA1629" s="293" t="str">
        <f t="shared" si="357"/>
        <v/>
      </c>
      <c r="AB1629" s="293" t="str">
        <f t="shared" si="357"/>
        <v/>
      </c>
      <c r="AC1629" s="293" t="str">
        <f t="shared" si="357"/>
        <v/>
      </c>
      <c r="AD1629" s="293" t="str">
        <f t="shared" si="357"/>
        <v/>
      </c>
      <c r="AE1629" s="293" t="str">
        <f t="shared" si="357"/>
        <v/>
      </c>
      <c r="AF1629" s="293" t="str">
        <f t="shared" si="357"/>
        <v/>
      </c>
      <c r="AG1629" s="293" t="str">
        <f t="shared" si="357"/>
        <v/>
      </c>
      <c r="AH1629" s="293">
        <f t="shared" si="353"/>
        <v>0</v>
      </c>
      <c r="AI1629" s="292" t="str">
        <f t="shared" si="354"/>
        <v>X</v>
      </c>
    </row>
    <row r="1630" spans="1:35" ht="25.5" x14ac:dyDescent="0.25">
      <c r="A1630"/>
      <c r="B1630">
        <f>TABLA!D1626</f>
        <v>1649</v>
      </c>
      <c r="C1630">
        <f>TABLA!H1626</f>
        <v>4</v>
      </c>
      <c r="D1630" s="284" t="str">
        <f>TABLA!A1626</f>
        <v>F. Ciencias de la Información</v>
      </c>
      <c r="E1630" s="284">
        <f>TABLA!BN1626</f>
        <v>0</v>
      </c>
      <c r="F1630" s="293" t="str">
        <f t="shared" si="356"/>
        <v/>
      </c>
      <c r="G1630" s="293" t="str">
        <f t="shared" si="356"/>
        <v/>
      </c>
      <c r="H1630" s="293" t="str">
        <f t="shared" si="356"/>
        <v/>
      </c>
      <c r="I1630" s="293" t="str">
        <f t="shared" si="356"/>
        <v/>
      </c>
      <c r="J1630" s="293" t="str">
        <f t="shared" si="356"/>
        <v/>
      </c>
      <c r="K1630" s="293" t="str">
        <f t="shared" si="356"/>
        <v/>
      </c>
      <c r="L1630" s="293" t="str">
        <f t="shared" si="356"/>
        <v/>
      </c>
      <c r="M1630" s="293" t="str">
        <f t="shared" si="356"/>
        <v/>
      </c>
      <c r="N1630" s="293" t="str">
        <f t="shared" si="356"/>
        <v/>
      </c>
      <c r="O1630" s="293" t="str">
        <f t="shared" si="356"/>
        <v/>
      </c>
      <c r="P1630" s="293" t="str">
        <f t="shared" si="355"/>
        <v/>
      </c>
      <c r="Q1630" s="293" t="str">
        <f t="shared" si="355"/>
        <v/>
      </c>
      <c r="R1630" s="293" t="str">
        <f t="shared" si="355"/>
        <v/>
      </c>
      <c r="S1630" s="293" t="str">
        <f t="shared" si="355"/>
        <v/>
      </c>
      <c r="T1630" s="293" t="str">
        <f t="shared" si="355"/>
        <v/>
      </c>
      <c r="U1630" s="293" t="str">
        <f t="shared" si="355"/>
        <v/>
      </c>
      <c r="V1630" s="293" t="str">
        <f t="shared" si="355"/>
        <v/>
      </c>
      <c r="W1630" s="293" t="str">
        <f t="shared" si="355"/>
        <v/>
      </c>
      <c r="X1630" s="293" t="str">
        <f t="shared" si="355"/>
        <v/>
      </c>
      <c r="Y1630" s="293" t="str">
        <f t="shared" si="355"/>
        <v/>
      </c>
      <c r="Z1630" s="293" t="str">
        <f t="shared" si="357"/>
        <v/>
      </c>
      <c r="AA1630" s="293" t="str">
        <f t="shared" si="357"/>
        <v/>
      </c>
      <c r="AB1630" s="293" t="str">
        <f t="shared" si="357"/>
        <v/>
      </c>
      <c r="AC1630" s="293" t="str">
        <f t="shared" si="357"/>
        <v/>
      </c>
      <c r="AD1630" s="293" t="str">
        <f t="shared" si="357"/>
        <v/>
      </c>
      <c r="AE1630" s="293" t="str">
        <f t="shared" si="357"/>
        <v/>
      </c>
      <c r="AF1630" s="293" t="str">
        <f t="shared" si="357"/>
        <v/>
      </c>
      <c r="AG1630" s="293" t="str">
        <f t="shared" si="357"/>
        <v/>
      </c>
      <c r="AH1630" s="293">
        <f t="shared" si="353"/>
        <v>0</v>
      </c>
      <c r="AI1630" s="292" t="str">
        <f t="shared" si="354"/>
        <v>X</v>
      </c>
    </row>
    <row r="1631" spans="1:35" ht="26.25" x14ac:dyDescent="0.25">
      <c r="A1631"/>
      <c r="B1631">
        <f>TABLA!D1627</f>
        <v>1650</v>
      </c>
      <c r="C1631">
        <f>TABLA!H1627</f>
        <v>16</v>
      </c>
      <c r="D1631" s="165" t="str">
        <f>TABLA!A1627</f>
        <v>F. Geografía e Historia</v>
      </c>
      <c r="E1631" s="284" t="str">
        <f>TABLA!BN1627</f>
        <v>No he asistido a ningún curso de formación de usuarios por motivos personales, pero la información la he visto anunciada.</v>
      </c>
      <c r="F1631" s="293" t="str">
        <f t="shared" si="356"/>
        <v/>
      </c>
      <c r="G1631" s="293" t="str">
        <f t="shared" si="356"/>
        <v/>
      </c>
      <c r="H1631" s="293" t="str">
        <f t="shared" si="356"/>
        <v/>
      </c>
      <c r="I1631" s="293" t="str">
        <f t="shared" si="356"/>
        <v/>
      </c>
      <c r="J1631" s="293" t="str">
        <f t="shared" si="356"/>
        <v/>
      </c>
      <c r="K1631" s="293" t="str">
        <f t="shared" si="356"/>
        <v/>
      </c>
      <c r="L1631" s="293" t="str">
        <f t="shared" si="356"/>
        <v/>
      </c>
      <c r="M1631" s="293" t="str">
        <f t="shared" si="356"/>
        <v/>
      </c>
      <c r="N1631" s="293" t="str">
        <f t="shared" si="356"/>
        <v/>
      </c>
      <c r="O1631" s="293" t="str">
        <f t="shared" si="356"/>
        <v/>
      </c>
      <c r="P1631" s="293" t="str">
        <f t="shared" si="355"/>
        <v/>
      </c>
      <c r="Q1631" s="293" t="str">
        <f t="shared" si="355"/>
        <v/>
      </c>
      <c r="R1631" s="293" t="str">
        <f t="shared" si="355"/>
        <v/>
      </c>
      <c r="S1631" s="293" t="str">
        <f t="shared" si="355"/>
        <v/>
      </c>
      <c r="T1631" s="293" t="str">
        <f t="shared" si="355"/>
        <v/>
      </c>
      <c r="U1631" s="293" t="str">
        <f t="shared" si="355"/>
        <v/>
      </c>
      <c r="V1631" s="293" t="str">
        <f t="shared" si="355"/>
        <v/>
      </c>
      <c r="W1631" s="293" t="str">
        <f t="shared" si="355"/>
        <v/>
      </c>
      <c r="X1631" s="293" t="str">
        <f t="shared" si="355"/>
        <v/>
      </c>
      <c r="Y1631" s="293" t="str">
        <f t="shared" si="355"/>
        <v/>
      </c>
      <c r="Z1631" s="293" t="str">
        <f t="shared" si="357"/>
        <v/>
      </c>
      <c r="AA1631" s="293" t="str">
        <f t="shared" si="357"/>
        <v>x</v>
      </c>
      <c r="AB1631" s="293" t="str">
        <f t="shared" si="357"/>
        <v/>
      </c>
      <c r="AC1631" s="293" t="str">
        <f t="shared" si="357"/>
        <v/>
      </c>
      <c r="AD1631" s="293" t="str">
        <f t="shared" si="357"/>
        <v/>
      </c>
      <c r="AE1631" s="293" t="str">
        <f t="shared" si="357"/>
        <v/>
      </c>
      <c r="AF1631" s="293" t="str">
        <f t="shared" si="357"/>
        <v/>
      </c>
      <c r="AG1631" s="293" t="str">
        <f t="shared" si="357"/>
        <v/>
      </c>
      <c r="AH1631" s="293">
        <f t="shared" si="353"/>
        <v>1</v>
      </c>
      <c r="AI1631" s="292">
        <f t="shared" si="354"/>
        <v>1</v>
      </c>
    </row>
    <row r="1632" spans="1:35" ht="25.5" x14ac:dyDescent="0.25">
      <c r="A1632"/>
      <c r="B1632">
        <f>TABLA!D1628</f>
        <v>1651</v>
      </c>
      <c r="C1632">
        <f>TABLA!H1628</f>
        <v>2</v>
      </c>
      <c r="D1632" s="284" t="str">
        <f>TABLA!A1628</f>
        <v>F. Ciencias Biológicas</v>
      </c>
      <c r="E1632" s="284">
        <f>TABLA!BN1628</f>
        <v>0</v>
      </c>
      <c r="F1632" s="293" t="str">
        <f t="shared" si="356"/>
        <v/>
      </c>
      <c r="G1632" s="293" t="str">
        <f t="shared" si="356"/>
        <v/>
      </c>
      <c r="H1632" s="293" t="str">
        <f t="shared" si="356"/>
        <v/>
      </c>
      <c r="I1632" s="293" t="str">
        <f t="shared" si="356"/>
        <v/>
      </c>
      <c r="J1632" s="293" t="str">
        <f t="shared" si="356"/>
        <v/>
      </c>
      <c r="K1632" s="293" t="str">
        <f t="shared" si="356"/>
        <v/>
      </c>
      <c r="L1632" s="293" t="str">
        <f t="shared" si="356"/>
        <v/>
      </c>
      <c r="M1632" s="293" t="str">
        <f t="shared" si="356"/>
        <v/>
      </c>
      <c r="N1632" s="293" t="str">
        <f t="shared" si="356"/>
        <v/>
      </c>
      <c r="O1632" s="293" t="str">
        <f t="shared" si="356"/>
        <v/>
      </c>
      <c r="P1632" s="293" t="str">
        <f t="shared" si="355"/>
        <v/>
      </c>
      <c r="Q1632" s="293" t="str">
        <f t="shared" si="355"/>
        <v/>
      </c>
      <c r="R1632" s="293" t="str">
        <f t="shared" si="355"/>
        <v/>
      </c>
      <c r="S1632" s="293" t="str">
        <f t="shared" si="355"/>
        <v/>
      </c>
      <c r="T1632" s="293" t="str">
        <f t="shared" si="355"/>
        <v/>
      </c>
      <c r="U1632" s="293" t="str">
        <f t="shared" si="355"/>
        <v/>
      </c>
      <c r="V1632" s="293" t="str">
        <f t="shared" si="355"/>
        <v/>
      </c>
      <c r="W1632" s="293" t="str">
        <f t="shared" si="355"/>
        <v/>
      </c>
      <c r="X1632" s="293" t="str">
        <f t="shared" si="355"/>
        <v/>
      </c>
      <c r="Y1632" s="293" t="str">
        <f t="shared" si="355"/>
        <v/>
      </c>
      <c r="Z1632" s="293" t="str">
        <f t="shared" si="357"/>
        <v/>
      </c>
      <c r="AA1632" s="293" t="str">
        <f t="shared" si="357"/>
        <v/>
      </c>
      <c r="AB1632" s="293" t="str">
        <f t="shared" si="357"/>
        <v/>
      </c>
      <c r="AC1632" s="293" t="str">
        <f t="shared" si="357"/>
        <v/>
      </c>
      <c r="AD1632" s="293" t="str">
        <f t="shared" si="357"/>
        <v/>
      </c>
      <c r="AE1632" s="293" t="str">
        <f t="shared" si="357"/>
        <v/>
      </c>
      <c r="AF1632" s="293" t="str">
        <f t="shared" si="357"/>
        <v/>
      </c>
      <c r="AG1632" s="293" t="str">
        <f t="shared" si="357"/>
        <v/>
      </c>
      <c r="AH1632" s="293">
        <f t="shared" si="353"/>
        <v>0</v>
      </c>
      <c r="AI1632" s="292" t="str">
        <f t="shared" si="354"/>
        <v>X</v>
      </c>
    </row>
    <row r="1633" spans="1:35" ht="15.75" x14ac:dyDescent="0.25">
      <c r="A1633"/>
      <c r="B1633">
        <f>TABLA!D1629</f>
        <v>1652</v>
      </c>
      <c r="C1633">
        <f>TABLA!H1629</f>
        <v>15</v>
      </c>
      <c r="D1633" s="284" t="str">
        <f>TABLA!A1629</f>
        <v>F. Filosofía</v>
      </c>
      <c r="E1633" s="284">
        <f>TABLA!BN1629</f>
        <v>0</v>
      </c>
      <c r="F1633" s="293" t="str">
        <f t="shared" si="356"/>
        <v/>
      </c>
      <c r="G1633" s="293" t="str">
        <f t="shared" si="356"/>
        <v/>
      </c>
      <c r="H1633" s="293" t="str">
        <f t="shared" si="356"/>
        <v/>
      </c>
      <c r="I1633" s="293" t="str">
        <f t="shared" si="356"/>
        <v/>
      </c>
      <c r="J1633" s="293" t="str">
        <f t="shared" si="356"/>
        <v/>
      </c>
      <c r="K1633" s="293" t="str">
        <f t="shared" si="356"/>
        <v/>
      </c>
      <c r="L1633" s="293" t="str">
        <f t="shared" si="356"/>
        <v/>
      </c>
      <c r="M1633" s="293" t="str">
        <f t="shared" si="356"/>
        <v/>
      </c>
      <c r="N1633" s="293" t="str">
        <f t="shared" si="356"/>
        <v/>
      </c>
      <c r="O1633" s="293" t="str">
        <f t="shared" si="356"/>
        <v/>
      </c>
      <c r="P1633" s="293" t="str">
        <f t="shared" si="355"/>
        <v/>
      </c>
      <c r="Q1633" s="293" t="str">
        <f t="shared" si="355"/>
        <v/>
      </c>
      <c r="R1633" s="293" t="str">
        <f t="shared" si="355"/>
        <v/>
      </c>
      <c r="S1633" s="293" t="str">
        <f t="shared" si="355"/>
        <v/>
      </c>
      <c r="T1633" s="293" t="str">
        <f t="shared" si="355"/>
        <v/>
      </c>
      <c r="U1633" s="293" t="str">
        <f t="shared" si="355"/>
        <v/>
      </c>
      <c r="V1633" s="293" t="str">
        <f t="shared" si="355"/>
        <v/>
      </c>
      <c r="W1633" s="293" t="str">
        <f t="shared" si="355"/>
        <v/>
      </c>
      <c r="X1633" s="293" t="str">
        <f t="shared" si="355"/>
        <v/>
      </c>
      <c r="Y1633" s="293" t="str">
        <f t="shared" si="355"/>
        <v/>
      </c>
      <c r="Z1633" s="293" t="str">
        <f t="shared" si="357"/>
        <v/>
      </c>
      <c r="AA1633" s="293" t="str">
        <f t="shared" si="357"/>
        <v/>
      </c>
      <c r="AB1633" s="293" t="str">
        <f t="shared" si="357"/>
        <v/>
      </c>
      <c r="AC1633" s="293" t="str">
        <f t="shared" si="357"/>
        <v/>
      </c>
      <c r="AD1633" s="293" t="str">
        <f t="shared" si="357"/>
        <v/>
      </c>
      <c r="AE1633" s="293" t="str">
        <f t="shared" si="357"/>
        <v/>
      </c>
      <c r="AF1633" s="293" t="str">
        <f t="shared" si="357"/>
        <v/>
      </c>
      <c r="AG1633" s="293" t="str">
        <f t="shared" si="357"/>
        <v/>
      </c>
      <c r="AH1633" s="293">
        <f t="shared" si="353"/>
        <v>0</v>
      </c>
      <c r="AI1633" s="292" t="str">
        <f t="shared" si="354"/>
        <v>X</v>
      </c>
    </row>
    <row r="1634" spans="1:35" ht="15.75" x14ac:dyDescent="0.25">
      <c r="A1634"/>
      <c r="B1634">
        <f>TABLA!D1630</f>
        <v>1653</v>
      </c>
      <c r="C1634">
        <f>TABLA!H1630</f>
        <v>17</v>
      </c>
      <c r="D1634" s="165" t="str">
        <f>TABLA!A1630</f>
        <v>F. Informática</v>
      </c>
      <c r="E1634" s="284">
        <f>TABLA!BN1630</f>
        <v>0</v>
      </c>
      <c r="F1634" s="293" t="str">
        <f t="shared" si="356"/>
        <v/>
      </c>
      <c r="G1634" s="293" t="str">
        <f t="shared" si="356"/>
        <v/>
      </c>
      <c r="H1634" s="293" t="str">
        <f t="shared" si="356"/>
        <v/>
      </c>
      <c r="I1634" s="293" t="str">
        <f t="shared" si="356"/>
        <v/>
      </c>
      <c r="J1634" s="293" t="str">
        <f t="shared" si="356"/>
        <v/>
      </c>
      <c r="K1634" s="293" t="str">
        <f t="shared" si="356"/>
        <v/>
      </c>
      <c r="L1634" s="293" t="str">
        <f t="shared" si="356"/>
        <v/>
      </c>
      <c r="M1634" s="293" t="str">
        <f t="shared" si="356"/>
        <v/>
      </c>
      <c r="N1634" s="293" t="str">
        <f t="shared" si="356"/>
        <v/>
      </c>
      <c r="O1634" s="293" t="str">
        <f t="shared" si="356"/>
        <v/>
      </c>
      <c r="P1634" s="293" t="str">
        <f t="shared" si="356"/>
        <v/>
      </c>
      <c r="Q1634" s="293" t="str">
        <f t="shared" si="356"/>
        <v/>
      </c>
      <c r="R1634" s="293" t="str">
        <f t="shared" si="356"/>
        <v/>
      </c>
      <c r="S1634" s="293" t="str">
        <f t="shared" si="356"/>
        <v/>
      </c>
      <c r="T1634" s="293" t="str">
        <f t="shared" si="356"/>
        <v/>
      </c>
      <c r="U1634" s="293" t="str">
        <f t="shared" si="356"/>
        <v/>
      </c>
      <c r="V1634" s="293" t="str">
        <f t="shared" ref="P1634:AE1649" si="358">IFERROR((IF(FIND(V$1,$E1634,1)&gt;0,"x")),"")</f>
        <v/>
      </c>
      <c r="W1634" s="293" t="str">
        <f t="shared" si="358"/>
        <v/>
      </c>
      <c r="X1634" s="293" t="str">
        <f t="shared" si="358"/>
        <v/>
      </c>
      <c r="Y1634" s="293" t="str">
        <f t="shared" si="358"/>
        <v/>
      </c>
      <c r="Z1634" s="293" t="str">
        <f t="shared" si="357"/>
        <v/>
      </c>
      <c r="AA1634" s="293" t="str">
        <f t="shared" si="357"/>
        <v/>
      </c>
      <c r="AB1634" s="293" t="str">
        <f t="shared" si="357"/>
        <v/>
      </c>
      <c r="AC1634" s="293" t="str">
        <f t="shared" si="357"/>
        <v/>
      </c>
      <c r="AD1634" s="293" t="str">
        <f t="shared" si="357"/>
        <v/>
      </c>
      <c r="AE1634" s="293" t="str">
        <f t="shared" si="357"/>
        <v/>
      </c>
      <c r="AF1634" s="293" t="str">
        <f t="shared" si="357"/>
        <v/>
      </c>
      <c r="AG1634" s="293" t="str">
        <f t="shared" si="357"/>
        <v/>
      </c>
      <c r="AH1634" s="293">
        <f t="shared" si="353"/>
        <v>0</v>
      </c>
      <c r="AI1634" s="292" t="str">
        <f t="shared" si="354"/>
        <v>X</v>
      </c>
    </row>
    <row r="1635" spans="1:35" ht="15.75" x14ac:dyDescent="0.25">
      <c r="A1635"/>
      <c r="B1635">
        <f>TABLA!D1631</f>
        <v>1654</v>
      </c>
      <c r="C1635">
        <f>TABLA!H1631</f>
        <v>14</v>
      </c>
      <c r="D1635" s="165" t="str">
        <f>TABLA!A1631</f>
        <v>F. Filología</v>
      </c>
      <c r="E1635" s="284" t="str">
        <f>TABLA!BN1631</f>
        <v>mejor tener una aulario abierto todos los días (no solo en época de exámenes)</v>
      </c>
      <c r="F1635" s="293" t="str">
        <f t="shared" ref="F1635:U1650" si="359">IFERROR((IF(FIND(F$1,$E1635,1)&gt;0,"x")),"")</f>
        <v/>
      </c>
      <c r="G1635" s="293" t="str">
        <f t="shared" si="359"/>
        <v/>
      </c>
      <c r="H1635" s="293" t="str">
        <f t="shared" si="359"/>
        <v/>
      </c>
      <c r="I1635" s="293" t="str">
        <f t="shared" si="359"/>
        <v/>
      </c>
      <c r="J1635" s="293" t="str">
        <f t="shared" si="359"/>
        <v/>
      </c>
      <c r="K1635" s="293" t="str">
        <f t="shared" si="359"/>
        <v/>
      </c>
      <c r="L1635" s="293" t="str">
        <f t="shared" si="359"/>
        <v/>
      </c>
      <c r="M1635" s="293" t="str">
        <f t="shared" si="359"/>
        <v/>
      </c>
      <c r="N1635" s="293" t="str">
        <f t="shared" si="359"/>
        <v/>
      </c>
      <c r="O1635" s="293" t="str">
        <f t="shared" si="359"/>
        <v/>
      </c>
      <c r="P1635" s="293" t="str">
        <f t="shared" si="358"/>
        <v/>
      </c>
      <c r="Q1635" s="293" t="str">
        <f t="shared" si="358"/>
        <v/>
      </c>
      <c r="R1635" s="293" t="str">
        <f t="shared" si="358"/>
        <v/>
      </c>
      <c r="S1635" s="293" t="str">
        <f t="shared" si="358"/>
        <v/>
      </c>
      <c r="T1635" s="293" t="str">
        <f t="shared" si="358"/>
        <v/>
      </c>
      <c r="U1635" s="293" t="str">
        <f t="shared" si="358"/>
        <v/>
      </c>
      <c r="V1635" s="293" t="str">
        <f t="shared" si="358"/>
        <v/>
      </c>
      <c r="W1635" s="293" t="str">
        <f t="shared" si="358"/>
        <v/>
      </c>
      <c r="X1635" s="293" t="str">
        <f t="shared" si="358"/>
        <v/>
      </c>
      <c r="Y1635" s="293" t="str">
        <f t="shared" si="358"/>
        <v/>
      </c>
      <c r="Z1635" s="293" t="str">
        <f t="shared" si="358"/>
        <v/>
      </c>
      <c r="AA1635" s="293" t="str">
        <f t="shared" si="358"/>
        <v/>
      </c>
      <c r="AB1635" s="293" t="str">
        <f t="shared" si="358"/>
        <v/>
      </c>
      <c r="AC1635" s="293" t="str">
        <f t="shared" si="358"/>
        <v/>
      </c>
      <c r="AD1635" s="293" t="str">
        <f t="shared" si="358"/>
        <v/>
      </c>
      <c r="AE1635" s="293" t="str">
        <f t="shared" si="358"/>
        <v/>
      </c>
      <c r="AF1635" s="293" t="str">
        <f t="shared" ref="Z1635:AG1650" si="360">IFERROR((IF(FIND(AF$1,$E1635,1)&gt;0,"x")),"")</f>
        <v/>
      </c>
      <c r="AG1635" s="293" t="str">
        <f t="shared" si="360"/>
        <v/>
      </c>
      <c r="AH1635" s="293">
        <f t="shared" si="353"/>
        <v>0</v>
      </c>
      <c r="AI1635" s="292">
        <f t="shared" si="354"/>
        <v>1</v>
      </c>
    </row>
    <row r="1636" spans="1:35" ht="26.25" x14ac:dyDescent="0.25">
      <c r="A1636" s="3"/>
      <c r="B1636">
        <f>TABLA!D1632</f>
        <v>1655</v>
      </c>
      <c r="C1636">
        <f>TABLA!H1632</f>
        <v>25</v>
      </c>
      <c r="D1636" s="165" t="str">
        <f>TABLA!A1632</f>
        <v>F. Óptica y Optometría</v>
      </c>
      <c r="E1636" s="284">
        <f>TABLA!BN1632</f>
        <v>0</v>
      </c>
      <c r="F1636" s="293" t="str">
        <f t="shared" si="359"/>
        <v/>
      </c>
      <c r="G1636" s="293" t="str">
        <f t="shared" si="359"/>
        <v/>
      </c>
      <c r="H1636" s="293" t="str">
        <f t="shared" si="359"/>
        <v/>
      </c>
      <c r="I1636" s="293" t="str">
        <f t="shared" si="359"/>
        <v/>
      </c>
      <c r="J1636" s="293" t="str">
        <f t="shared" si="359"/>
        <v/>
      </c>
      <c r="K1636" s="293" t="str">
        <f t="shared" si="359"/>
        <v/>
      </c>
      <c r="L1636" s="293" t="str">
        <f t="shared" si="359"/>
        <v/>
      </c>
      <c r="M1636" s="293" t="str">
        <f t="shared" si="359"/>
        <v/>
      </c>
      <c r="N1636" s="293" t="str">
        <f t="shared" si="359"/>
        <v/>
      </c>
      <c r="O1636" s="293" t="str">
        <f t="shared" si="359"/>
        <v/>
      </c>
      <c r="P1636" s="293" t="str">
        <f t="shared" si="358"/>
        <v/>
      </c>
      <c r="Q1636" s="293" t="str">
        <f t="shared" si="358"/>
        <v/>
      </c>
      <c r="R1636" s="293" t="str">
        <f t="shared" si="358"/>
        <v/>
      </c>
      <c r="S1636" s="293" t="str">
        <f t="shared" si="358"/>
        <v/>
      </c>
      <c r="T1636" s="293" t="str">
        <f t="shared" si="358"/>
        <v/>
      </c>
      <c r="U1636" s="293" t="str">
        <f t="shared" si="358"/>
        <v/>
      </c>
      <c r="V1636" s="293" t="str">
        <f t="shared" si="358"/>
        <v/>
      </c>
      <c r="W1636" s="293" t="str">
        <f t="shared" si="358"/>
        <v/>
      </c>
      <c r="X1636" s="293" t="str">
        <f t="shared" si="358"/>
        <v/>
      </c>
      <c r="Y1636" s="293" t="str">
        <f t="shared" si="358"/>
        <v/>
      </c>
      <c r="Z1636" s="293" t="str">
        <f t="shared" si="360"/>
        <v/>
      </c>
      <c r="AA1636" s="293" t="str">
        <f t="shared" si="360"/>
        <v/>
      </c>
      <c r="AB1636" s="293" t="str">
        <f t="shared" si="360"/>
        <v/>
      </c>
      <c r="AC1636" s="293" t="str">
        <f t="shared" si="360"/>
        <v/>
      </c>
      <c r="AD1636" s="293" t="str">
        <f t="shared" si="360"/>
        <v/>
      </c>
      <c r="AE1636" s="293" t="str">
        <f t="shared" si="360"/>
        <v/>
      </c>
      <c r="AF1636" s="293" t="str">
        <f t="shared" si="360"/>
        <v/>
      </c>
      <c r="AG1636" s="293" t="str">
        <f t="shared" si="360"/>
        <v/>
      </c>
      <c r="AH1636" s="293">
        <f t="shared" si="353"/>
        <v>0</v>
      </c>
      <c r="AI1636" s="292" t="str">
        <f t="shared" si="354"/>
        <v>X</v>
      </c>
    </row>
    <row r="1637" spans="1:35" ht="15.75" x14ac:dyDescent="0.25">
      <c r="A1637"/>
      <c r="B1637">
        <f>TABLA!D1633</f>
        <v>1656</v>
      </c>
      <c r="C1637">
        <f>TABLA!H1633</f>
        <v>20</v>
      </c>
      <c r="D1637" s="165" t="str">
        <f>TABLA!A1633</f>
        <v>F. Psicología</v>
      </c>
      <c r="E1637" s="284">
        <f>TABLA!BN1633</f>
        <v>0</v>
      </c>
      <c r="F1637" s="293" t="str">
        <f t="shared" si="359"/>
        <v/>
      </c>
      <c r="G1637" s="293" t="str">
        <f t="shared" si="359"/>
        <v/>
      </c>
      <c r="H1637" s="293" t="str">
        <f t="shared" si="359"/>
        <v/>
      </c>
      <c r="I1637" s="293" t="str">
        <f t="shared" si="359"/>
        <v/>
      </c>
      <c r="J1637" s="293" t="str">
        <f t="shared" si="359"/>
        <v/>
      </c>
      <c r="K1637" s="293" t="str">
        <f t="shared" si="359"/>
        <v/>
      </c>
      <c r="L1637" s="293" t="str">
        <f t="shared" si="359"/>
        <v/>
      </c>
      <c r="M1637" s="293" t="str">
        <f t="shared" si="359"/>
        <v/>
      </c>
      <c r="N1637" s="293" t="str">
        <f t="shared" si="359"/>
        <v/>
      </c>
      <c r="O1637" s="293" t="str">
        <f t="shared" si="359"/>
        <v/>
      </c>
      <c r="P1637" s="293" t="str">
        <f t="shared" si="358"/>
        <v/>
      </c>
      <c r="Q1637" s="293" t="str">
        <f t="shared" si="358"/>
        <v/>
      </c>
      <c r="R1637" s="293" t="str">
        <f t="shared" si="358"/>
        <v/>
      </c>
      <c r="S1637" s="293" t="str">
        <f t="shared" si="358"/>
        <v/>
      </c>
      <c r="T1637" s="293" t="str">
        <f t="shared" si="358"/>
        <v/>
      </c>
      <c r="U1637" s="293" t="str">
        <f t="shared" si="358"/>
        <v/>
      </c>
      <c r="V1637" s="293" t="str">
        <f t="shared" si="358"/>
        <v/>
      </c>
      <c r="W1637" s="293" t="str">
        <f t="shared" si="358"/>
        <v/>
      </c>
      <c r="X1637" s="293" t="str">
        <f t="shared" si="358"/>
        <v/>
      </c>
      <c r="Y1637" s="293" t="str">
        <f t="shared" si="358"/>
        <v/>
      </c>
      <c r="Z1637" s="293" t="str">
        <f t="shared" si="360"/>
        <v/>
      </c>
      <c r="AA1637" s="293" t="str">
        <f t="shared" si="360"/>
        <v/>
      </c>
      <c r="AB1637" s="293" t="str">
        <f t="shared" si="360"/>
        <v/>
      </c>
      <c r="AC1637" s="293" t="str">
        <f t="shared" si="360"/>
        <v/>
      </c>
      <c r="AD1637" s="293" t="str">
        <f t="shared" si="360"/>
        <v/>
      </c>
      <c r="AE1637" s="293" t="str">
        <f t="shared" si="360"/>
        <v/>
      </c>
      <c r="AF1637" s="293" t="str">
        <f t="shared" si="360"/>
        <v/>
      </c>
      <c r="AG1637" s="293" t="str">
        <f t="shared" si="360"/>
        <v/>
      </c>
      <c r="AH1637" s="293">
        <f t="shared" si="353"/>
        <v>0</v>
      </c>
      <c r="AI1637" s="292" t="str">
        <f t="shared" si="354"/>
        <v>X</v>
      </c>
    </row>
    <row r="1638" spans="1:35" ht="15.75" x14ac:dyDescent="0.25">
      <c r="A1638"/>
      <c r="B1638">
        <f>TABLA!D1634</f>
        <v>1657</v>
      </c>
      <c r="C1638">
        <f>TABLA!H1634</f>
        <v>11</v>
      </c>
      <c r="D1638" s="284" t="str">
        <f>TABLA!A1634</f>
        <v>F. Derecho</v>
      </c>
      <c r="E1638" s="284">
        <f>TABLA!BN1634</f>
        <v>0</v>
      </c>
      <c r="F1638" s="293" t="str">
        <f t="shared" si="359"/>
        <v/>
      </c>
      <c r="G1638" s="293" t="str">
        <f t="shared" si="359"/>
        <v/>
      </c>
      <c r="H1638" s="293" t="str">
        <f t="shared" si="359"/>
        <v/>
      </c>
      <c r="I1638" s="293" t="str">
        <f t="shared" si="359"/>
        <v/>
      </c>
      <c r="J1638" s="293" t="str">
        <f t="shared" si="359"/>
        <v/>
      </c>
      <c r="K1638" s="293" t="str">
        <f t="shared" si="359"/>
        <v/>
      </c>
      <c r="L1638" s="293" t="str">
        <f t="shared" si="359"/>
        <v/>
      </c>
      <c r="M1638" s="293" t="str">
        <f t="shared" si="359"/>
        <v/>
      </c>
      <c r="N1638" s="293" t="str">
        <f t="shared" si="359"/>
        <v/>
      </c>
      <c r="O1638" s="293" t="str">
        <f t="shared" si="359"/>
        <v/>
      </c>
      <c r="P1638" s="293" t="str">
        <f t="shared" si="358"/>
        <v/>
      </c>
      <c r="Q1638" s="293" t="str">
        <f t="shared" si="358"/>
        <v/>
      </c>
      <c r="R1638" s="293" t="str">
        <f t="shared" si="358"/>
        <v/>
      </c>
      <c r="S1638" s="293" t="str">
        <f t="shared" si="358"/>
        <v/>
      </c>
      <c r="T1638" s="293" t="str">
        <f t="shared" si="358"/>
        <v/>
      </c>
      <c r="U1638" s="293" t="str">
        <f t="shared" si="358"/>
        <v/>
      </c>
      <c r="V1638" s="293" t="str">
        <f t="shared" si="358"/>
        <v/>
      </c>
      <c r="W1638" s="293" t="str">
        <f t="shared" si="358"/>
        <v/>
      </c>
      <c r="X1638" s="293" t="str">
        <f t="shared" si="358"/>
        <v/>
      </c>
      <c r="Y1638" s="293" t="str">
        <f t="shared" si="358"/>
        <v/>
      </c>
      <c r="Z1638" s="293" t="str">
        <f t="shared" si="360"/>
        <v/>
      </c>
      <c r="AA1638" s="293" t="str">
        <f t="shared" si="360"/>
        <v/>
      </c>
      <c r="AB1638" s="293" t="str">
        <f t="shared" si="360"/>
        <v/>
      </c>
      <c r="AC1638" s="293" t="str">
        <f t="shared" si="360"/>
        <v/>
      </c>
      <c r="AD1638" s="293" t="str">
        <f t="shared" si="360"/>
        <v/>
      </c>
      <c r="AE1638" s="293" t="str">
        <f t="shared" si="360"/>
        <v/>
      </c>
      <c r="AF1638" s="293" t="str">
        <f t="shared" si="360"/>
        <v/>
      </c>
      <c r="AG1638" s="293" t="str">
        <f t="shared" si="360"/>
        <v/>
      </c>
      <c r="AH1638" s="293">
        <f t="shared" si="353"/>
        <v>0</v>
      </c>
      <c r="AI1638" s="292" t="str">
        <f t="shared" si="354"/>
        <v>X</v>
      </c>
    </row>
    <row r="1639" spans="1:35" ht="15.75" x14ac:dyDescent="0.25">
      <c r="A1639"/>
      <c r="B1639">
        <f>TABLA!D1635</f>
        <v>1658</v>
      </c>
      <c r="C1639">
        <f>TABLA!H1635</f>
        <v>11</v>
      </c>
      <c r="D1639" s="165" t="str">
        <f>TABLA!A1635</f>
        <v>F. Derecho</v>
      </c>
      <c r="E1639" s="284">
        <f>TABLA!BN1635</f>
        <v>0</v>
      </c>
      <c r="F1639" s="293" t="str">
        <f t="shared" si="359"/>
        <v/>
      </c>
      <c r="G1639" s="293" t="str">
        <f t="shared" si="359"/>
        <v/>
      </c>
      <c r="H1639" s="293" t="str">
        <f t="shared" si="359"/>
        <v/>
      </c>
      <c r="I1639" s="293" t="str">
        <f t="shared" si="359"/>
        <v/>
      </c>
      <c r="J1639" s="293" t="str">
        <f t="shared" si="359"/>
        <v/>
      </c>
      <c r="K1639" s="293" t="str">
        <f t="shared" si="359"/>
        <v/>
      </c>
      <c r="L1639" s="293" t="str">
        <f t="shared" si="359"/>
        <v/>
      </c>
      <c r="M1639" s="293" t="str">
        <f t="shared" si="359"/>
        <v/>
      </c>
      <c r="N1639" s="293" t="str">
        <f t="shared" si="359"/>
        <v/>
      </c>
      <c r="O1639" s="293" t="str">
        <f t="shared" si="359"/>
        <v/>
      </c>
      <c r="P1639" s="293" t="str">
        <f t="shared" si="358"/>
        <v/>
      </c>
      <c r="Q1639" s="293" t="str">
        <f t="shared" si="358"/>
        <v/>
      </c>
      <c r="R1639" s="293" t="str">
        <f t="shared" si="358"/>
        <v/>
      </c>
      <c r="S1639" s="293" t="str">
        <f t="shared" si="358"/>
        <v/>
      </c>
      <c r="T1639" s="293" t="str">
        <f t="shared" si="358"/>
        <v/>
      </c>
      <c r="U1639" s="293" t="str">
        <f t="shared" si="358"/>
        <v/>
      </c>
      <c r="V1639" s="293" t="str">
        <f t="shared" si="358"/>
        <v/>
      </c>
      <c r="W1639" s="293" t="str">
        <f t="shared" si="358"/>
        <v/>
      </c>
      <c r="X1639" s="293" t="str">
        <f t="shared" si="358"/>
        <v/>
      </c>
      <c r="Y1639" s="293" t="str">
        <f t="shared" si="358"/>
        <v/>
      </c>
      <c r="Z1639" s="293" t="str">
        <f t="shared" si="360"/>
        <v/>
      </c>
      <c r="AA1639" s="293" t="str">
        <f t="shared" si="360"/>
        <v/>
      </c>
      <c r="AB1639" s="293" t="str">
        <f t="shared" si="360"/>
        <v/>
      </c>
      <c r="AC1639" s="293" t="str">
        <f t="shared" si="360"/>
        <v/>
      </c>
      <c r="AD1639" s="293" t="str">
        <f t="shared" si="360"/>
        <v/>
      </c>
      <c r="AE1639" s="293" t="str">
        <f t="shared" si="360"/>
        <v/>
      </c>
      <c r="AF1639" s="293" t="str">
        <f t="shared" si="360"/>
        <v/>
      </c>
      <c r="AG1639" s="293" t="str">
        <f t="shared" si="360"/>
        <v/>
      </c>
      <c r="AH1639" s="293">
        <f t="shared" si="353"/>
        <v>0</v>
      </c>
      <c r="AI1639" s="292" t="str">
        <f t="shared" si="354"/>
        <v>X</v>
      </c>
    </row>
    <row r="1640" spans="1:35" ht="26.25" x14ac:dyDescent="0.25">
      <c r="A1640"/>
      <c r="B1640">
        <f>TABLA!D1636</f>
        <v>1659</v>
      </c>
      <c r="C1640">
        <f>TABLA!H1636</f>
        <v>24</v>
      </c>
      <c r="D1640" s="165" t="str">
        <f>TABLA!A1636</f>
        <v>F. Comercio y Turismo</v>
      </c>
      <c r="E1640" s="284" t="str">
        <f>TABLA!BN1636</f>
        <v>Más ejemplares y más puestos electrónicos</v>
      </c>
      <c r="F1640" s="293" t="str">
        <f t="shared" si="359"/>
        <v/>
      </c>
      <c r="G1640" s="293" t="str">
        <f t="shared" si="359"/>
        <v/>
      </c>
      <c r="H1640" s="293" t="str">
        <f t="shared" si="359"/>
        <v/>
      </c>
      <c r="I1640" s="293" t="str">
        <f t="shared" si="359"/>
        <v/>
      </c>
      <c r="J1640" s="293" t="str">
        <f t="shared" si="359"/>
        <v/>
      </c>
      <c r="K1640" s="293" t="str">
        <f t="shared" si="359"/>
        <v/>
      </c>
      <c r="L1640" s="293" t="str">
        <f t="shared" si="359"/>
        <v/>
      </c>
      <c r="M1640" s="293" t="str">
        <f t="shared" si="359"/>
        <v/>
      </c>
      <c r="N1640" s="293" t="str">
        <f t="shared" si="359"/>
        <v/>
      </c>
      <c r="O1640" s="293" t="str">
        <f t="shared" si="359"/>
        <v/>
      </c>
      <c r="P1640" s="293" t="str">
        <f t="shared" si="358"/>
        <v/>
      </c>
      <c r="Q1640" s="293" t="str">
        <f t="shared" si="358"/>
        <v/>
      </c>
      <c r="R1640" s="293" t="str">
        <f t="shared" si="358"/>
        <v/>
      </c>
      <c r="S1640" s="293" t="str">
        <f t="shared" si="358"/>
        <v/>
      </c>
      <c r="T1640" s="293" t="str">
        <f t="shared" si="358"/>
        <v/>
      </c>
      <c r="U1640" s="293" t="str">
        <f t="shared" si="358"/>
        <v/>
      </c>
      <c r="V1640" s="293" t="str">
        <f t="shared" si="358"/>
        <v>x</v>
      </c>
      <c r="W1640" s="293" t="str">
        <f t="shared" si="358"/>
        <v/>
      </c>
      <c r="X1640" s="293" t="str">
        <f t="shared" si="358"/>
        <v/>
      </c>
      <c r="Y1640" s="293" t="str">
        <f t="shared" si="358"/>
        <v/>
      </c>
      <c r="Z1640" s="293" t="str">
        <f t="shared" si="360"/>
        <v/>
      </c>
      <c r="AA1640" s="293" t="str">
        <f t="shared" si="360"/>
        <v/>
      </c>
      <c r="AB1640" s="293" t="str">
        <f t="shared" si="360"/>
        <v/>
      </c>
      <c r="AC1640" s="293" t="str">
        <f t="shared" si="360"/>
        <v/>
      </c>
      <c r="AD1640" s="293" t="str">
        <f t="shared" si="360"/>
        <v/>
      </c>
      <c r="AE1640" s="293" t="str">
        <f t="shared" si="360"/>
        <v/>
      </c>
      <c r="AF1640" s="293" t="str">
        <f t="shared" si="360"/>
        <v/>
      </c>
      <c r="AG1640" s="293" t="str">
        <f t="shared" si="360"/>
        <v/>
      </c>
      <c r="AH1640" s="293">
        <f t="shared" si="353"/>
        <v>1</v>
      </c>
      <c r="AI1640" s="292">
        <f t="shared" si="354"/>
        <v>1</v>
      </c>
    </row>
    <row r="1641" spans="1:35" ht="26.25" x14ac:dyDescent="0.25">
      <c r="A1641"/>
      <c r="B1641">
        <f>TABLA!D1637</f>
        <v>1660</v>
      </c>
      <c r="C1641">
        <f>TABLA!H1637</f>
        <v>6</v>
      </c>
      <c r="D1641" s="165" t="str">
        <f>TABLA!A1637</f>
        <v>F. Ciencias Físicas</v>
      </c>
      <c r="E1641" s="284">
        <f>TABLA!BN1637</f>
        <v>0</v>
      </c>
      <c r="F1641" s="293" t="str">
        <f t="shared" si="359"/>
        <v/>
      </c>
      <c r="G1641" s="293" t="str">
        <f t="shared" si="359"/>
        <v/>
      </c>
      <c r="H1641" s="293" t="str">
        <f t="shared" si="359"/>
        <v/>
      </c>
      <c r="I1641" s="293" t="str">
        <f t="shared" si="359"/>
        <v/>
      </c>
      <c r="J1641" s="293" t="str">
        <f t="shared" si="359"/>
        <v/>
      </c>
      <c r="K1641" s="293" t="str">
        <f t="shared" si="359"/>
        <v/>
      </c>
      <c r="L1641" s="293" t="str">
        <f t="shared" si="359"/>
        <v/>
      </c>
      <c r="M1641" s="293" t="str">
        <f t="shared" si="359"/>
        <v/>
      </c>
      <c r="N1641" s="293" t="str">
        <f t="shared" si="359"/>
        <v/>
      </c>
      <c r="O1641" s="293" t="str">
        <f t="shared" si="359"/>
        <v/>
      </c>
      <c r="P1641" s="293" t="str">
        <f t="shared" si="358"/>
        <v/>
      </c>
      <c r="Q1641" s="293" t="str">
        <f t="shared" si="358"/>
        <v/>
      </c>
      <c r="R1641" s="293" t="str">
        <f t="shared" si="358"/>
        <v/>
      </c>
      <c r="S1641" s="293" t="str">
        <f t="shared" si="358"/>
        <v/>
      </c>
      <c r="T1641" s="293" t="str">
        <f t="shared" si="358"/>
        <v/>
      </c>
      <c r="U1641" s="293" t="str">
        <f t="shared" si="358"/>
        <v/>
      </c>
      <c r="V1641" s="293" t="str">
        <f t="shared" si="358"/>
        <v/>
      </c>
      <c r="W1641" s="293" t="str">
        <f t="shared" si="358"/>
        <v/>
      </c>
      <c r="X1641" s="293" t="str">
        <f t="shared" si="358"/>
        <v/>
      </c>
      <c r="Y1641" s="293" t="str">
        <f t="shared" si="358"/>
        <v/>
      </c>
      <c r="Z1641" s="293" t="str">
        <f t="shared" si="360"/>
        <v/>
      </c>
      <c r="AA1641" s="293" t="str">
        <f t="shared" si="360"/>
        <v/>
      </c>
      <c r="AB1641" s="293" t="str">
        <f t="shared" si="360"/>
        <v/>
      </c>
      <c r="AC1641" s="293" t="str">
        <f t="shared" si="360"/>
        <v/>
      </c>
      <c r="AD1641" s="293" t="str">
        <f t="shared" si="360"/>
        <v/>
      </c>
      <c r="AE1641" s="293" t="str">
        <f t="shared" si="360"/>
        <v/>
      </c>
      <c r="AF1641" s="293" t="str">
        <f t="shared" si="360"/>
        <v/>
      </c>
      <c r="AG1641" s="293" t="str">
        <f t="shared" si="360"/>
        <v/>
      </c>
      <c r="AH1641" s="293">
        <f t="shared" si="353"/>
        <v>0</v>
      </c>
      <c r="AI1641" s="292" t="str">
        <f t="shared" si="354"/>
        <v>X</v>
      </c>
    </row>
    <row r="1642" spans="1:35" ht="39" x14ac:dyDescent="0.25">
      <c r="A1642"/>
      <c r="B1642">
        <f>TABLA!D1638</f>
        <v>1661</v>
      </c>
      <c r="C1642">
        <f>TABLA!H1638</f>
        <v>9</v>
      </c>
      <c r="D1642" s="165" t="str">
        <f>TABLA!A1638</f>
        <v>F. Ciencias Políticas y Sociología</v>
      </c>
      <c r="E1642" s="284">
        <f>TABLA!BN1638</f>
        <v>0</v>
      </c>
      <c r="F1642" s="293" t="str">
        <f t="shared" si="359"/>
        <v/>
      </c>
      <c r="G1642" s="293" t="str">
        <f t="shared" si="359"/>
        <v/>
      </c>
      <c r="H1642" s="293" t="str">
        <f t="shared" si="359"/>
        <v/>
      </c>
      <c r="I1642" s="293" t="str">
        <f t="shared" si="359"/>
        <v/>
      </c>
      <c r="J1642" s="293" t="str">
        <f t="shared" si="359"/>
        <v/>
      </c>
      <c r="K1642" s="293" t="str">
        <f t="shared" si="359"/>
        <v/>
      </c>
      <c r="L1642" s="293" t="str">
        <f t="shared" si="359"/>
        <v/>
      </c>
      <c r="M1642" s="293" t="str">
        <f t="shared" si="359"/>
        <v/>
      </c>
      <c r="N1642" s="293" t="str">
        <f t="shared" si="359"/>
        <v/>
      </c>
      <c r="O1642" s="293" t="str">
        <f t="shared" si="359"/>
        <v/>
      </c>
      <c r="P1642" s="293" t="str">
        <f t="shared" si="358"/>
        <v/>
      </c>
      <c r="Q1642" s="293" t="str">
        <f t="shared" si="358"/>
        <v/>
      </c>
      <c r="R1642" s="293" t="str">
        <f t="shared" si="358"/>
        <v/>
      </c>
      <c r="S1642" s="293" t="str">
        <f t="shared" si="358"/>
        <v/>
      </c>
      <c r="T1642" s="293" t="str">
        <f t="shared" si="358"/>
        <v/>
      </c>
      <c r="U1642" s="293" t="str">
        <f t="shared" si="358"/>
        <v/>
      </c>
      <c r="V1642" s="293" t="str">
        <f t="shared" si="358"/>
        <v/>
      </c>
      <c r="W1642" s="293" t="str">
        <f t="shared" si="358"/>
        <v/>
      </c>
      <c r="X1642" s="293" t="str">
        <f t="shared" si="358"/>
        <v/>
      </c>
      <c r="Y1642" s="293" t="str">
        <f t="shared" si="358"/>
        <v/>
      </c>
      <c r="Z1642" s="293" t="str">
        <f t="shared" si="360"/>
        <v/>
      </c>
      <c r="AA1642" s="293" t="str">
        <f t="shared" si="360"/>
        <v/>
      </c>
      <c r="AB1642" s="293" t="str">
        <f t="shared" si="360"/>
        <v/>
      </c>
      <c r="AC1642" s="293" t="str">
        <f t="shared" si="360"/>
        <v/>
      </c>
      <c r="AD1642" s="293" t="str">
        <f t="shared" si="360"/>
        <v/>
      </c>
      <c r="AE1642" s="293" t="str">
        <f t="shared" si="360"/>
        <v/>
      </c>
      <c r="AF1642" s="293" t="str">
        <f t="shared" si="360"/>
        <v/>
      </c>
      <c r="AG1642" s="293" t="str">
        <f t="shared" si="360"/>
        <v/>
      </c>
      <c r="AH1642" s="293">
        <f t="shared" si="353"/>
        <v>0</v>
      </c>
      <c r="AI1642" s="292" t="str">
        <f t="shared" si="354"/>
        <v>X</v>
      </c>
    </row>
    <row r="1643" spans="1:35" ht="15.75" x14ac:dyDescent="0.25">
      <c r="A1643" s="3"/>
      <c r="B1643">
        <f>TABLA!D1639</f>
        <v>1662</v>
      </c>
      <c r="C1643">
        <f>TABLA!H1639</f>
        <v>14</v>
      </c>
      <c r="D1643" s="165" t="str">
        <f>TABLA!A1639</f>
        <v>F. Filología</v>
      </c>
      <c r="E1643" s="284">
        <f>TABLA!BN1639</f>
        <v>0</v>
      </c>
      <c r="F1643" s="293" t="str">
        <f t="shared" si="359"/>
        <v/>
      </c>
      <c r="G1643" s="293" t="str">
        <f t="shared" si="359"/>
        <v/>
      </c>
      <c r="H1643" s="293" t="str">
        <f t="shared" si="359"/>
        <v/>
      </c>
      <c r="I1643" s="293" t="str">
        <f t="shared" si="359"/>
        <v/>
      </c>
      <c r="J1643" s="293" t="str">
        <f t="shared" si="359"/>
        <v/>
      </c>
      <c r="K1643" s="293" t="str">
        <f t="shared" si="359"/>
        <v/>
      </c>
      <c r="L1643" s="293" t="str">
        <f t="shared" si="359"/>
        <v/>
      </c>
      <c r="M1643" s="293" t="str">
        <f t="shared" si="359"/>
        <v/>
      </c>
      <c r="N1643" s="293" t="str">
        <f t="shared" si="359"/>
        <v/>
      </c>
      <c r="O1643" s="293" t="str">
        <f t="shared" si="359"/>
        <v/>
      </c>
      <c r="P1643" s="293" t="str">
        <f t="shared" si="358"/>
        <v/>
      </c>
      <c r="Q1643" s="293" t="str">
        <f t="shared" si="358"/>
        <v/>
      </c>
      <c r="R1643" s="293" t="str">
        <f t="shared" si="358"/>
        <v/>
      </c>
      <c r="S1643" s="293" t="str">
        <f t="shared" si="358"/>
        <v/>
      </c>
      <c r="T1643" s="293" t="str">
        <f t="shared" si="358"/>
        <v/>
      </c>
      <c r="U1643" s="293" t="str">
        <f t="shared" si="358"/>
        <v/>
      </c>
      <c r="V1643" s="293" t="str">
        <f t="shared" si="358"/>
        <v/>
      </c>
      <c r="W1643" s="293" t="str">
        <f t="shared" si="358"/>
        <v/>
      </c>
      <c r="X1643" s="293" t="str">
        <f t="shared" si="358"/>
        <v/>
      </c>
      <c r="Y1643" s="293" t="str">
        <f t="shared" si="358"/>
        <v/>
      </c>
      <c r="Z1643" s="293" t="str">
        <f t="shared" si="360"/>
        <v/>
      </c>
      <c r="AA1643" s="293" t="str">
        <f t="shared" si="360"/>
        <v/>
      </c>
      <c r="AB1643" s="293" t="str">
        <f t="shared" si="360"/>
        <v/>
      </c>
      <c r="AC1643" s="293" t="str">
        <f t="shared" si="360"/>
        <v/>
      </c>
      <c r="AD1643" s="293" t="str">
        <f t="shared" si="360"/>
        <v/>
      </c>
      <c r="AE1643" s="293" t="str">
        <f t="shared" si="360"/>
        <v/>
      </c>
      <c r="AF1643" s="293" t="str">
        <f t="shared" si="360"/>
        <v/>
      </c>
      <c r="AG1643" s="293" t="str">
        <f t="shared" si="360"/>
        <v/>
      </c>
      <c r="AH1643" s="293">
        <f t="shared" si="353"/>
        <v>0</v>
      </c>
      <c r="AI1643" s="292" t="str">
        <f t="shared" si="354"/>
        <v>X</v>
      </c>
    </row>
    <row r="1644" spans="1:35" ht="15.75" x14ac:dyDescent="0.25">
      <c r="A1644"/>
      <c r="B1644">
        <f>TABLA!D1640</f>
        <v>1663</v>
      </c>
      <c r="C1644">
        <f>TABLA!H1640</f>
        <v>1</v>
      </c>
      <c r="D1644" s="284" t="str">
        <f>TABLA!A1640</f>
        <v>F. Bellas Artes</v>
      </c>
      <c r="E1644" s="284">
        <f>TABLA!BN1640</f>
        <v>0</v>
      </c>
      <c r="F1644" s="293" t="str">
        <f t="shared" si="359"/>
        <v/>
      </c>
      <c r="G1644" s="293" t="str">
        <f t="shared" si="359"/>
        <v/>
      </c>
      <c r="H1644" s="293" t="str">
        <f t="shared" si="359"/>
        <v/>
      </c>
      <c r="I1644" s="293" t="str">
        <f t="shared" si="359"/>
        <v/>
      </c>
      <c r="J1644" s="293" t="str">
        <f t="shared" si="359"/>
        <v/>
      </c>
      <c r="K1644" s="293" t="str">
        <f t="shared" si="359"/>
        <v/>
      </c>
      <c r="L1644" s="293" t="str">
        <f t="shared" si="359"/>
        <v/>
      </c>
      <c r="M1644" s="293" t="str">
        <f t="shared" si="359"/>
        <v/>
      </c>
      <c r="N1644" s="293" t="str">
        <f t="shared" si="359"/>
        <v/>
      </c>
      <c r="O1644" s="293" t="str">
        <f t="shared" si="359"/>
        <v/>
      </c>
      <c r="P1644" s="293" t="str">
        <f t="shared" si="358"/>
        <v/>
      </c>
      <c r="Q1644" s="293" t="str">
        <f t="shared" si="358"/>
        <v/>
      </c>
      <c r="R1644" s="293" t="str">
        <f t="shared" si="358"/>
        <v/>
      </c>
      <c r="S1644" s="293" t="str">
        <f t="shared" si="358"/>
        <v/>
      </c>
      <c r="T1644" s="293" t="str">
        <f t="shared" si="358"/>
        <v/>
      </c>
      <c r="U1644" s="293" t="str">
        <f t="shared" si="358"/>
        <v/>
      </c>
      <c r="V1644" s="293" t="str">
        <f t="shared" si="358"/>
        <v/>
      </c>
      <c r="W1644" s="293" t="str">
        <f t="shared" si="358"/>
        <v/>
      </c>
      <c r="X1644" s="293" t="str">
        <f t="shared" si="358"/>
        <v/>
      </c>
      <c r="Y1644" s="293" t="str">
        <f t="shared" si="358"/>
        <v/>
      </c>
      <c r="Z1644" s="293" t="str">
        <f t="shared" si="360"/>
        <v/>
      </c>
      <c r="AA1644" s="293" t="str">
        <f t="shared" si="360"/>
        <v/>
      </c>
      <c r="AB1644" s="293" t="str">
        <f t="shared" si="360"/>
        <v/>
      </c>
      <c r="AC1644" s="293" t="str">
        <f t="shared" si="360"/>
        <v/>
      </c>
      <c r="AD1644" s="293" t="str">
        <f t="shared" si="360"/>
        <v/>
      </c>
      <c r="AE1644" s="293" t="str">
        <f t="shared" si="360"/>
        <v/>
      </c>
      <c r="AF1644" s="293" t="str">
        <f t="shared" si="360"/>
        <v/>
      </c>
      <c r="AG1644" s="293" t="str">
        <f t="shared" si="360"/>
        <v/>
      </c>
      <c r="AH1644" s="293">
        <f t="shared" si="353"/>
        <v>0</v>
      </c>
      <c r="AI1644" s="292" t="str">
        <f t="shared" si="354"/>
        <v>X</v>
      </c>
    </row>
    <row r="1645" spans="1:35" ht="15.75" x14ac:dyDescent="0.25">
      <c r="A1645"/>
      <c r="B1645">
        <f>TABLA!D1641</f>
        <v>1664</v>
      </c>
      <c r="C1645">
        <f>TABLA!H1641</f>
        <v>14</v>
      </c>
      <c r="D1645" s="284" t="str">
        <f>TABLA!A1641</f>
        <v>F. Filología</v>
      </c>
      <c r="E1645" s="284" t="str">
        <f>TABLA!BN1641</f>
        <v>Sería de gran utilidad que abriesen los sábados durante el curso, gracias.</v>
      </c>
      <c r="F1645" s="293" t="str">
        <f t="shared" si="359"/>
        <v/>
      </c>
      <c r="G1645" s="293" t="str">
        <f t="shared" si="359"/>
        <v/>
      </c>
      <c r="H1645" s="293" t="str">
        <f t="shared" si="359"/>
        <v/>
      </c>
      <c r="I1645" s="293" t="str">
        <f t="shared" si="359"/>
        <v/>
      </c>
      <c r="J1645" s="293" t="str">
        <f t="shared" si="359"/>
        <v/>
      </c>
      <c r="K1645" s="293" t="str">
        <f t="shared" si="359"/>
        <v/>
      </c>
      <c r="L1645" s="293" t="str">
        <f t="shared" si="359"/>
        <v/>
      </c>
      <c r="M1645" s="293" t="str">
        <f t="shared" si="359"/>
        <v/>
      </c>
      <c r="N1645" s="293" t="str">
        <f t="shared" si="359"/>
        <v/>
      </c>
      <c r="O1645" s="293" t="str">
        <f t="shared" si="359"/>
        <v/>
      </c>
      <c r="P1645" s="293" t="str">
        <f t="shared" si="358"/>
        <v/>
      </c>
      <c r="Q1645" s="293" t="str">
        <f t="shared" si="358"/>
        <v/>
      </c>
      <c r="R1645" s="293" t="str">
        <f t="shared" si="358"/>
        <v/>
      </c>
      <c r="S1645" s="293" t="str">
        <f t="shared" si="358"/>
        <v/>
      </c>
      <c r="T1645" s="293" t="str">
        <f t="shared" si="358"/>
        <v/>
      </c>
      <c r="U1645" s="293" t="str">
        <f t="shared" si="358"/>
        <v/>
      </c>
      <c r="V1645" s="293" t="str">
        <f t="shared" si="358"/>
        <v/>
      </c>
      <c r="W1645" s="293" t="str">
        <f t="shared" si="358"/>
        <v/>
      </c>
      <c r="X1645" s="293" t="str">
        <f t="shared" si="358"/>
        <v/>
      </c>
      <c r="Y1645" s="293" t="str">
        <f t="shared" si="358"/>
        <v/>
      </c>
      <c r="Z1645" s="293" t="str">
        <f t="shared" si="360"/>
        <v/>
      </c>
      <c r="AA1645" s="293" t="str">
        <f t="shared" si="360"/>
        <v/>
      </c>
      <c r="AB1645" s="293" t="str">
        <f t="shared" si="360"/>
        <v/>
      </c>
      <c r="AC1645" s="293" t="str">
        <f t="shared" si="360"/>
        <v/>
      </c>
      <c r="AD1645" s="293" t="str">
        <f t="shared" si="360"/>
        <v/>
      </c>
      <c r="AE1645" s="293" t="str">
        <f t="shared" si="360"/>
        <v/>
      </c>
      <c r="AF1645" s="293" t="str">
        <f t="shared" si="360"/>
        <v/>
      </c>
      <c r="AG1645" s="293" t="str">
        <f t="shared" si="360"/>
        <v/>
      </c>
      <c r="AH1645" s="293">
        <f t="shared" si="353"/>
        <v>0</v>
      </c>
      <c r="AI1645" s="292">
        <f t="shared" si="354"/>
        <v>1</v>
      </c>
    </row>
    <row r="1646" spans="1:35" ht="15.75" x14ac:dyDescent="0.25">
      <c r="A1646"/>
      <c r="B1646">
        <f>TABLA!D1642</f>
        <v>1665</v>
      </c>
      <c r="C1646">
        <f>TABLA!H1642</f>
        <v>0</v>
      </c>
      <c r="D1646" s="165" t="str">
        <f>TABLA!A1642</f>
        <v>N/C</v>
      </c>
      <c r="E1646" s="284">
        <f>TABLA!BN1642</f>
        <v>0</v>
      </c>
      <c r="F1646" s="293" t="str">
        <f t="shared" si="359"/>
        <v/>
      </c>
      <c r="G1646" s="293" t="str">
        <f t="shared" si="359"/>
        <v/>
      </c>
      <c r="H1646" s="293" t="str">
        <f t="shared" si="359"/>
        <v/>
      </c>
      <c r="I1646" s="293" t="str">
        <f t="shared" si="359"/>
        <v/>
      </c>
      <c r="J1646" s="293" t="str">
        <f t="shared" si="359"/>
        <v/>
      </c>
      <c r="K1646" s="293" t="str">
        <f t="shared" si="359"/>
        <v/>
      </c>
      <c r="L1646" s="293" t="str">
        <f t="shared" si="359"/>
        <v/>
      </c>
      <c r="M1646" s="293" t="str">
        <f t="shared" si="359"/>
        <v/>
      </c>
      <c r="N1646" s="293" t="str">
        <f t="shared" si="359"/>
        <v/>
      </c>
      <c r="O1646" s="293" t="str">
        <f t="shared" si="359"/>
        <v/>
      </c>
      <c r="P1646" s="293" t="str">
        <f t="shared" si="358"/>
        <v/>
      </c>
      <c r="Q1646" s="293" t="str">
        <f t="shared" si="358"/>
        <v/>
      </c>
      <c r="R1646" s="293" t="str">
        <f t="shared" si="358"/>
        <v/>
      </c>
      <c r="S1646" s="293" t="str">
        <f t="shared" si="358"/>
        <v/>
      </c>
      <c r="T1646" s="293" t="str">
        <f t="shared" si="358"/>
        <v/>
      </c>
      <c r="U1646" s="293" t="str">
        <f t="shared" si="358"/>
        <v/>
      </c>
      <c r="V1646" s="293" t="str">
        <f t="shared" si="358"/>
        <v/>
      </c>
      <c r="W1646" s="293" t="str">
        <f t="shared" si="358"/>
        <v/>
      </c>
      <c r="X1646" s="293" t="str">
        <f t="shared" si="358"/>
        <v/>
      </c>
      <c r="Y1646" s="293" t="str">
        <f t="shared" si="358"/>
        <v/>
      </c>
      <c r="Z1646" s="293" t="str">
        <f t="shared" si="360"/>
        <v/>
      </c>
      <c r="AA1646" s="293" t="str">
        <f t="shared" si="360"/>
        <v/>
      </c>
      <c r="AB1646" s="293" t="str">
        <f t="shared" si="360"/>
        <v/>
      </c>
      <c r="AC1646" s="293" t="str">
        <f t="shared" si="360"/>
        <v/>
      </c>
      <c r="AD1646" s="293" t="str">
        <f t="shared" si="360"/>
        <v/>
      </c>
      <c r="AE1646" s="293" t="str">
        <f t="shared" si="360"/>
        <v/>
      </c>
      <c r="AF1646" s="293" t="str">
        <f t="shared" si="360"/>
        <v/>
      </c>
      <c r="AG1646" s="293" t="str">
        <f t="shared" si="360"/>
        <v/>
      </c>
      <c r="AH1646" s="293">
        <f t="shared" si="353"/>
        <v>0</v>
      </c>
      <c r="AI1646" s="292" t="str">
        <f t="shared" si="354"/>
        <v>X</v>
      </c>
    </row>
    <row r="1647" spans="1:35" ht="25.5" x14ac:dyDescent="0.25">
      <c r="A1647"/>
      <c r="B1647">
        <f>TABLA!D1643</f>
        <v>1666</v>
      </c>
      <c r="C1647">
        <f>TABLA!H1643</f>
        <v>23</v>
      </c>
      <c r="D1647" s="284" t="str">
        <f>TABLA!A1643</f>
        <v>F. Estudios Estadísticos</v>
      </c>
      <c r="E1647" s="284" t="str">
        <f>TABLA!BN1643</f>
        <v>La biblioteca en sí está bien, pero muchas veces el bibliotecario no se encuentra disponible para la solicitud de un libro para llevarlo a casa y hay que esperar un buen rato hasta que llega. Pero, por lo demás, todo bien y todo correcto.</v>
      </c>
      <c r="F1647" s="293" t="str">
        <f t="shared" si="359"/>
        <v/>
      </c>
      <c r="G1647" s="293" t="str">
        <f t="shared" si="359"/>
        <v/>
      </c>
      <c r="H1647" s="293" t="str">
        <f t="shared" si="359"/>
        <v/>
      </c>
      <c r="I1647" s="293" t="str">
        <f t="shared" si="359"/>
        <v/>
      </c>
      <c r="J1647" s="293" t="str">
        <f t="shared" si="359"/>
        <v/>
      </c>
      <c r="K1647" s="293" t="str">
        <f t="shared" si="359"/>
        <v/>
      </c>
      <c r="L1647" s="293" t="str">
        <f t="shared" si="359"/>
        <v/>
      </c>
      <c r="M1647" s="293" t="str">
        <f t="shared" si="359"/>
        <v/>
      </c>
      <c r="N1647" s="293" t="str">
        <f t="shared" si="359"/>
        <v/>
      </c>
      <c r="O1647" s="293" t="str">
        <f t="shared" si="359"/>
        <v/>
      </c>
      <c r="P1647" s="293" t="str">
        <f t="shared" si="358"/>
        <v/>
      </c>
      <c r="Q1647" s="293" t="str">
        <f t="shared" si="358"/>
        <v/>
      </c>
      <c r="R1647" s="293" t="str">
        <f t="shared" si="358"/>
        <v/>
      </c>
      <c r="S1647" s="293" t="str">
        <f t="shared" si="358"/>
        <v/>
      </c>
      <c r="T1647" s="293" t="str">
        <f t="shared" si="358"/>
        <v/>
      </c>
      <c r="U1647" s="293" t="str">
        <f t="shared" si="358"/>
        <v/>
      </c>
      <c r="V1647" s="293" t="str">
        <f t="shared" si="358"/>
        <v/>
      </c>
      <c r="W1647" s="293" t="str">
        <f t="shared" si="358"/>
        <v/>
      </c>
      <c r="X1647" s="293" t="str">
        <f t="shared" si="358"/>
        <v/>
      </c>
      <c r="Y1647" s="293" t="str">
        <f t="shared" si="358"/>
        <v/>
      </c>
      <c r="Z1647" s="293" t="str">
        <f t="shared" si="360"/>
        <v/>
      </c>
      <c r="AA1647" s="293" t="str">
        <f t="shared" si="360"/>
        <v/>
      </c>
      <c r="AB1647" s="293" t="str">
        <f t="shared" si="360"/>
        <v/>
      </c>
      <c r="AC1647" s="293" t="str">
        <f t="shared" si="360"/>
        <v/>
      </c>
      <c r="AD1647" s="293" t="str">
        <f t="shared" si="360"/>
        <v/>
      </c>
      <c r="AE1647" s="293" t="str">
        <f t="shared" si="360"/>
        <v/>
      </c>
      <c r="AF1647" s="293" t="str">
        <f t="shared" si="360"/>
        <v/>
      </c>
      <c r="AG1647" s="293" t="str">
        <f t="shared" si="360"/>
        <v/>
      </c>
      <c r="AH1647" s="293">
        <f t="shared" si="353"/>
        <v>0</v>
      </c>
      <c r="AI1647" s="292">
        <f t="shared" si="354"/>
        <v>1</v>
      </c>
    </row>
    <row r="1648" spans="1:35" ht="51.75" x14ac:dyDescent="0.25">
      <c r="A1648"/>
      <c r="B1648">
        <f>TABLA!D1644</f>
        <v>1667</v>
      </c>
      <c r="C1648">
        <f>TABLA!H1644</f>
        <v>12</v>
      </c>
      <c r="D1648" s="165" t="str">
        <f>TABLA!A1644</f>
        <v>F. Educación - Centro de Formación del Profesorado</v>
      </c>
      <c r="E1648" s="284" t="str">
        <f>TABLA!BN1644</f>
        <v>No he encontrado ningún curso que me llame la atención.</v>
      </c>
      <c r="F1648" s="293" t="str">
        <f t="shared" si="359"/>
        <v/>
      </c>
      <c r="G1648" s="293" t="str">
        <f t="shared" si="359"/>
        <v/>
      </c>
      <c r="H1648" s="293" t="str">
        <f t="shared" si="359"/>
        <v/>
      </c>
      <c r="I1648" s="293" t="str">
        <f t="shared" si="359"/>
        <v/>
      </c>
      <c r="J1648" s="293" t="str">
        <f t="shared" si="359"/>
        <v/>
      </c>
      <c r="K1648" s="293" t="str">
        <f t="shared" si="359"/>
        <v/>
      </c>
      <c r="L1648" s="293" t="str">
        <f t="shared" si="359"/>
        <v/>
      </c>
      <c r="M1648" s="293" t="str">
        <f t="shared" si="359"/>
        <v/>
      </c>
      <c r="N1648" s="293" t="str">
        <f t="shared" si="359"/>
        <v/>
      </c>
      <c r="O1648" s="293" t="str">
        <f t="shared" si="359"/>
        <v/>
      </c>
      <c r="P1648" s="293" t="str">
        <f t="shared" si="358"/>
        <v/>
      </c>
      <c r="Q1648" s="293" t="str">
        <f t="shared" si="358"/>
        <v/>
      </c>
      <c r="R1648" s="293" t="str">
        <f t="shared" si="358"/>
        <v/>
      </c>
      <c r="S1648" s="293" t="str">
        <f t="shared" si="358"/>
        <v/>
      </c>
      <c r="T1648" s="293" t="str">
        <f t="shared" si="358"/>
        <v/>
      </c>
      <c r="U1648" s="293" t="str">
        <f t="shared" si="358"/>
        <v/>
      </c>
      <c r="V1648" s="293" t="str">
        <f t="shared" si="358"/>
        <v/>
      </c>
      <c r="W1648" s="293" t="str">
        <f t="shared" si="358"/>
        <v/>
      </c>
      <c r="X1648" s="293" t="str">
        <f t="shared" si="358"/>
        <v/>
      </c>
      <c r="Y1648" s="293" t="str">
        <f t="shared" si="358"/>
        <v/>
      </c>
      <c r="Z1648" s="293" t="str">
        <f t="shared" si="360"/>
        <v/>
      </c>
      <c r="AA1648" s="293" t="str">
        <f t="shared" si="360"/>
        <v/>
      </c>
      <c r="AB1648" s="293" t="str">
        <f t="shared" si="360"/>
        <v/>
      </c>
      <c r="AC1648" s="293" t="str">
        <f t="shared" si="360"/>
        <v/>
      </c>
      <c r="AD1648" s="293" t="str">
        <f t="shared" si="360"/>
        <v/>
      </c>
      <c r="AE1648" s="293" t="str">
        <f t="shared" si="360"/>
        <v/>
      </c>
      <c r="AF1648" s="293" t="str">
        <f t="shared" si="360"/>
        <v/>
      </c>
      <c r="AG1648" s="293" t="str">
        <f t="shared" si="360"/>
        <v/>
      </c>
      <c r="AH1648" s="293">
        <f t="shared" si="353"/>
        <v>0</v>
      </c>
      <c r="AI1648" s="292">
        <f t="shared" si="354"/>
        <v>1</v>
      </c>
    </row>
    <row r="1649" spans="1:35" ht="25.5" x14ac:dyDescent="0.25">
      <c r="A1649"/>
      <c r="B1649">
        <f>TABLA!D1645</f>
        <v>1668</v>
      </c>
      <c r="C1649">
        <f>TABLA!H1645</f>
        <v>14</v>
      </c>
      <c r="D1649" s="165" t="str">
        <f>TABLA!A1645</f>
        <v>F. Filología</v>
      </c>
      <c r="E1649" s="284" t="str">
        <f>TABLA!BN1645</f>
        <v>No sabía de la existencia del curso de usuarios. Por otra parte, el catálogo de la Complutense me parece muy completo, aunque a veces sí que he tenido dificultad en encontrar libros cuya fecha de edición es más próxima a la actualidad.</v>
      </c>
      <c r="F1649" s="293" t="str">
        <f t="shared" si="359"/>
        <v/>
      </c>
      <c r="G1649" s="293" t="str">
        <f t="shared" si="359"/>
        <v/>
      </c>
      <c r="H1649" s="293" t="str">
        <f t="shared" si="359"/>
        <v/>
      </c>
      <c r="I1649" s="293" t="str">
        <f t="shared" si="359"/>
        <v/>
      </c>
      <c r="J1649" s="293" t="str">
        <f t="shared" si="359"/>
        <v>x</v>
      </c>
      <c r="K1649" s="293" t="str">
        <f t="shared" si="359"/>
        <v/>
      </c>
      <c r="L1649" s="293" t="str">
        <f t="shared" si="359"/>
        <v/>
      </c>
      <c r="M1649" s="293" t="str">
        <f t="shared" si="359"/>
        <v/>
      </c>
      <c r="N1649" s="293" t="str">
        <f t="shared" si="359"/>
        <v/>
      </c>
      <c r="O1649" s="293" t="str">
        <f t="shared" si="359"/>
        <v/>
      </c>
      <c r="P1649" s="293" t="str">
        <f t="shared" si="358"/>
        <v/>
      </c>
      <c r="Q1649" s="293" t="str">
        <f t="shared" si="358"/>
        <v/>
      </c>
      <c r="R1649" s="293" t="str">
        <f t="shared" si="358"/>
        <v/>
      </c>
      <c r="S1649" s="293" t="str">
        <f t="shared" si="358"/>
        <v/>
      </c>
      <c r="T1649" s="293" t="str">
        <f t="shared" si="358"/>
        <v/>
      </c>
      <c r="U1649" s="293" t="str">
        <f t="shared" si="358"/>
        <v/>
      </c>
      <c r="V1649" s="293" t="str">
        <f t="shared" si="358"/>
        <v/>
      </c>
      <c r="W1649" s="293" t="str">
        <f t="shared" si="358"/>
        <v/>
      </c>
      <c r="X1649" s="293" t="str">
        <f t="shared" si="358"/>
        <v/>
      </c>
      <c r="Y1649" s="293" t="str">
        <f t="shared" si="358"/>
        <v/>
      </c>
      <c r="Z1649" s="293" t="str">
        <f t="shared" si="360"/>
        <v/>
      </c>
      <c r="AA1649" s="293" t="str">
        <f t="shared" si="360"/>
        <v/>
      </c>
      <c r="AB1649" s="293" t="str">
        <f t="shared" si="360"/>
        <v/>
      </c>
      <c r="AC1649" s="293" t="str">
        <f t="shared" si="360"/>
        <v/>
      </c>
      <c r="AD1649" s="293" t="str">
        <f t="shared" si="360"/>
        <v/>
      </c>
      <c r="AE1649" s="293" t="str">
        <f t="shared" si="360"/>
        <v/>
      </c>
      <c r="AF1649" s="293" t="str">
        <f t="shared" si="360"/>
        <v/>
      </c>
      <c r="AG1649" s="293" t="str">
        <f t="shared" si="360"/>
        <v/>
      </c>
      <c r="AH1649" s="293">
        <f t="shared" si="353"/>
        <v>1</v>
      </c>
      <c r="AI1649" s="292">
        <f t="shared" si="354"/>
        <v>1</v>
      </c>
    </row>
    <row r="1650" spans="1:35" ht="15.75" x14ac:dyDescent="0.25">
      <c r="A1650"/>
      <c r="B1650">
        <f>TABLA!D1646</f>
        <v>1669</v>
      </c>
      <c r="C1650">
        <f>TABLA!H1646</f>
        <v>11</v>
      </c>
      <c r="D1650" s="284" t="str">
        <f>TABLA!A1646</f>
        <v>F. Derecho</v>
      </c>
      <c r="E1650" s="284">
        <f>TABLA!BN1646</f>
        <v>0</v>
      </c>
      <c r="F1650" s="293" t="str">
        <f t="shared" si="359"/>
        <v/>
      </c>
      <c r="G1650" s="293" t="str">
        <f t="shared" si="359"/>
        <v/>
      </c>
      <c r="H1650" s="293" t="str">
        <f t="shared" si="359"/>
        <v/>
      </c>
      <c r="I1650" s="293" t="str">
        <f t="shared" si="359"/>
        <v/>
      </c>
      <c r="J1650" s="293" t="str">
        <f t="shared" si="359"/>
        <v/>
      </c>
      <c r="K1650" s="293" t="str">
        <f t="shared" si="359"/>
        <v/>
      </c>
      <c r="L1650" s="293" t="str">
        <f t="shared" si="359"/>
        <v/>
      </c>
      <c r="M1650" s="293" t="str">
        <f t="shared" si="359"/>
        <v/>
      </c>
      <c r="N1650" s="293" t="str">
        <f t="shared" si="359"/>
        <v/>
      </c>
      <c r="O1650" s="293" t="str">
        <f t="shared" si="359"/>
        <v/>
      </c>
      <c r="P1650" s="293" t="str">
        <f t="shared" si="359"/>
        <v/>
      </c>
      <c r="Q1650" s="293" t="str">
        <f t="shared" si="359"/>
        <v/>
      </c>
      <c r="R1650" s="293" t="str">
        <f t="shared" si="359"/>
        <v/>
      </c>
      <c r="S1650" s="293" t="str">
        <f t="shared" si="359"/>
        <v/>
      </c>
      <c r="T1650" s="293" t="str">
        <f t="shared" si="359"/>
        <v/>
      </c>
      <c r="U1650" s="293" t="str">
        <f t="shared" si="359"/>
        <v/>
      </c>
      <c r="V1650" s="293" t="str">
        <f t="shared" ref="P1650:AE1665" si="361">IFERROR((IF(FIND(V$1,$E1650,1)&gt;0,"x")),"")</f>
        <v/>
      </c>
      <c r="W1650" s="293" t="str">
        <f t="shared" si="361"/>
        <v/>
      </c>
      <c r="X1650" s="293" t="str">
        <f t="shared" si="361"/>
        <v/>
      </c>
      <c r="Y1650" s="293" t="str">
        <f t="shared" si="361"/>
        <v/>
      </c>
      <c r="Z1650" s="293" t="str">
        <f t="shared" si="360"/>
        <v/>
      </c>
      <c r="AA1650" s="293" t="str">
        <f t="shared" si="360"/>
        <v/>
      </c>
      <c r="AB1650" s="293" t="str">
        <f t="shared" si="360"/>
        <v/>
      </c>
      <c r="AC1650" s="293" t="str">
        <f t="shared" si="360"/>
        <v/>
      </c>
      <c r="AD1650" s="293" t="str">
        <f t="shared" si="360"/>
        <v/>
      </c>
      <c r="AE1650" s="293" t="str">
        <f t="shared" si="360"/>
        <v/>
      </c>
      <c r="AF1650" s="293" t="str">
        <f t="shared" si="360"/>
        <v/>
      </c>
      <c r="AG1650" s="293" t="str">
        <f t="shared" si="360"/>
        <v/>
      </c>
      <c r="AH1650" s="293">
        <f t="shared" si="353"/>
        <v>0</v>
      </c>
      <c r="AI1650" s="292" t="str">
        <f t="shared" si="354"/>
        <v>X</v>
      </c>
    </row>
    <row r="1651" spans="1:35" ht="39" x14ac:dyDescent="0.25">
      <c r="A1651"/>
      <c r="B1651">
        <f>TABLA!D1647</f>
        <v>1670</v>
      </c>
      <c r="C1651">
        <f>TABLA!H1647</f>
        <v>22</v>
      </c>
      <c r="D1651" s="165" t="str">
        <f>TABLA!A1647</f>
        <v>F. Enfermería, Fisioterapia y Podología</v>
      </c>
      <c r="E1651" s="284">
        <f>TABLA!BN1647</f>
        <v>0</v>
      </c>
      <c r="F1651" s="293" t="str">
        <f t="shared" ref="F1651:U1666" si="362">IFERROR((IF(FIND(F$1,$E1651,1)&gt;0,"x")),"")</f>
        <v/>
      </c>
      <c r="G1651" s="293" t="str">
        <f t="shared" si="362"/>
        <v/>
      </c>
      <c r="H1651" s="293" t="str">
        <f t="shared" si="362"/>
        <v/>
      </c>
      <c r="I1651" s="293" t="str">
        <f t="shared" si="362"/>
        <v/>
      </c>
      <c r="J1651" s="293" t="str">
        <f t="shared" si="362"/>
        <v/>
      </c>
      <c r="K1651" s="293" t="str">
        <f t="shared" si="362"/>
        <v/>
      </c>
      <c r="L1651" s="293" t="str">
        <f t="shared" si="362"/>
        <v/>
      </c>
      <c r="M1651" s="293" t="str">
        <f t="shared" si="362"/>
        <v/>
      </c>
      <c r="N1651" s="293" t="str">
        <f t="shared" si="362"/>
        <v/>
      </c>
      <c r="O1651" s="293" t="str">
        <f t="shared" si="362"/>
        <v/>
      </c>
      <c r="P1651" s="293" t="str">
        <f t="shared" si="361"/>
        <v/>
      </c>
      <c r="Q1651" s="293" t="str">
        <f t="shared" si="361"/>
        <v/>
      </c>
      <c r="R1651" s="293" t="str">
        <f t="shared" si="361"/>
        <v/>
      </c>
      <c r="S1651" s="293" t="str">
        <f t="shared" si="361"/>
        <v/>
      </c>
      <c r="T1651" s="293" t="str">
        <f t="shared" si="361"/>
        <v/>
      </c>
      <c r="U1651" s="293" t="str">
        <f t="shared" si="361"/>
        <v/>
      </c>
      <c r="V1651" s="293" t="str">
        <f t="shared" si="361"/>
        <v/>
      </c>
      <c r="W1651" s="293" t="str">
        <f t="shared" si="361"/>
        <v/>
      </c>
      <c r="X1651" s="293" t="str">
        <f t="shared" si="361"/>
        <v/>
      </c>
      <c r="Y1651" s="293" t="str">
        <f t="shared" si="361"/>
        <v/>
      </c>
      <c r="Z1651" s="293" t="str">
        <f t="shared" si="361"/>
        <v/>
      </c>
      <c r="AA1651" s="293" t="str">
        <f t="shared" si="361"/>
        <v/>
      </c>
      <c r="AB1651" s="293" t="str">
        <f t="shared" si="361"/>
        <v/>
      </c>
      <c r="AC1651" s="293" t="str">
        <f t="shared" si="361"/>
        <v/>
      </c>
      <c r="AD1651" s="293" t="str">
        <f t="shared" si="361"/>
        <v/>
      </c>
      <c r="AE1651" s="293" t="str">
        <f t="shared" si="361"/>
        <v/>
      </c>
      <c r="AF1651" s="293" t="str">
        <f t="shared" ref="Z1651:AG1666" si="363">IFERROR((IF(FIND(AF$1,$E1651,1)&gt;0,"x")),"")</f>
        <v/>
      </c>
      <c r="AG1651" s="293" t="str">
        <f t="shared" si="363"/>
        <v/>
      </c>
      <c r="AH1651" s="293">
        <f t="shared" si="353"/>
        <v>0</v>
      </c>
      <c r="AI1651" s="292" t="str">
        <f t="shared" si="354"/>
        <v>X</v>
      </c>
    </row>
    <row r="1652" spans="1:35" ht="15.75" x14ac:dyDescent="0.25">
      <c r="A1652"/>
      <c r="B1652">
        <f>TABLA!D1648</f>
        <v>1671</v>
      </c>
      <c r="C1652">
        <f>TABLA!H1648</f>
        <v>20</v>
      </c>
      <c r="D1652" s="165" t="str">
        <f>TABLA!A1648</f>
        <v>F. Psicología</v>
      </c>
      <c r="E1652" s="284">
        <f>TABLA!BN1648</f>
        <v>0</v>
      </c>
      <c r="F1652" s="293" t="str">
        <f t="shared" si="362"/>
        <v/>
      </c>
      <c r="G1652" s="293" t="str">
        <f t="shared" si="362"/>
        <v/>
      </c>
      <c r="H1652" s="293" t="str">
        <f t="shared" si="362"/>
        <v/>
      </c>
      <c r="I1652" s="293" t="str">
        <f t="shared" si="362"/>
        <v/>
      </c>
      <c r="J1652" s="293" t="str">
        <f t="shared" si="362"/>
        <v/>
      </c>
      <c r="K1652" s="293" t="str">
        <f t="shared" si="362"/>
        <v/>
      </c>
      <c r="L1652" s="293" t="str">
        <f t="shared" si="362"/>
        <v/>
      </c>
      <c r="M1652" s="293" t="str">
        <f t="shared" si="362"/>
        <v/>
      </c>
      <c r="N1652" s="293" t="str">
        <f t="shared" si="362"/>
        <v/>
      </c>
      <c r="O1652" s="293" t="str">
        <f t="shared" si="362"/>
        <v/>
      </c>
      <c r="P1652" s="293" t="str">
        <f t="shared" si="361"/>
        <v/>
      </c>
      <c r="Q1652" s="293" t="str">
        <f t="shared" si="361"/>
        <v/>
      </c>
      <c r="R1652" s="293" t="str">
        <f t="shared" si="361"/>
        <v/>
      </c>
      <c r="S1652" s="293" t="str">
        <f t="shared" si="361"/>
        <v/>
      </c>
      <c r="T1652" s="293" t="str">
        <f t="shared" si="361"/>
        <v/>
      </c>
      <c r="U1652" s="293" t="str">
        <f t="shared" si="361"/>
        <v/>
      </c>
      <c r="V1652" s="293" t="str">
        <f t="shared" si="361"/>
        <v/>
      </c>
      <c r="W1652" s="293" t="str">
        <f t="shared" si="361"/>
        <v/>
      </c>
      <c r="X1652" s="293" t="str">
        <f t="shared" si="361"/>
        <v/>
      </c>
      <c r="Y1652" s="293" t="str">
        <f t="shared" si="361"/>
        <v/>
      </c>
      <c r="Z1652" s="293" t="str">
        <f t="shared" si="363"/>
        <v/>
      </c>
      <c r="AA1652" s="293" t="str">
        <f t="shared" si="363"/>
        <v/>
      </c>
      <c r="AB1652" s="293" t="str">
        <f t="shared" si="363"/>
        <v/>
      </c>
      <c r="AC1652" s="293" t="str">
        <f t="shared" si="363"/>
        <v/>
      </c>
      <c r="AD1652" s="293" t="str">
        <f t="shared" si="363"/>
        <v/>
      </c>
      <c r="AE1652" s="293" t="str">
        <f t="shared" si="363"/>
        <v/>
      </c>
      <c r="AF1652" s="293" t="str">
        <f t="shared" si="363"/>
        <v/>
      </c>
      <c r="AG1652" s="293" t="str">
        <f t="shared" si="363"/>
        <v/>
      </c>
      <c r="AH1652" s="293">
        <f t="shared" si="353"/>
        <v>0</v>
      </c>
      <c r="AI1652" s="292" t="str">
        <f t="shared" si="354"/>
        <v>X</v>
      </c>
    </row>
    <row r="1653" spans="1:35" ht="15.75" x14ac:dyDescent="0.25">
      <c r="A1653"/>
      <c r="B1653">
        <f>TABLA!D1649</f>
        <v>1672</v>
      </c>
      <c r="C1653">
        <f>TABLA!H1649</f>
        <v>11</v>
      </c>
      <c r="D1653" s="284" t="str">
        <f>TABLA!A1649</f>
        <v>F. Derecho</v>
      </c>
      <c r="E1653" s="284">
        <f>TABLA!BN1649</f>
        <v>0</v>
      </c>
      <c r="F1653" s="293" t="str">
        <f t="shared" si="362"/>
        <v/>
      </c>
      <c r="G1653" s="293" t="str">
        <f t="shared" si="362"/>
        <v/>
      </c>
      <c r="H1653" s="293" t="str">
        <f t="shared" si="362"/>
        <v/>
      </c>
      <c r="I1653" s="293" t="str">
        <f t="shared" si="362"/>
        <v/>
      </c>
      <c r="J1653" s="293" t="str">
        <f t="shared" si="362"/>
        <v/>
      </c>
      <c r="K1653" s="293" t="str">
        <f t="shared" si="362"/>
        <v/>
      </c>
      <c r="L1653" s="293" t="str">
        <f t="shared" si="362"/>
        <v/>
      </c>
      <c r="M1653" s="293" t="str">
        <f t="shared" si="362"/>
        <v/>
      </c>
      <c r="N1653" s="293" t="str">
        <f t="shared" si="362"/>
        <v/>
      </c>
      <c r="O1653" s="293" t="str">
        <f t="shared" si="362"/>
        <v/>
      </c>
      <c r="P1653" s="293" t="str">
        <f t="shared" si="361"/>
        <v/>
      </c>
      <c r="Q1653" s="293" t="str">
        <f t="shared" si="361"/>
        <v/>
      </c>
      <c r="R1653" s="293" t="str">
        <f t="shared" si="361"/>
        <v/>
      </c>
      <c r="S1653" s="293" t="str">
        <f t="shared" si="361"/>
        <v/>
      </c>
      <c r="T1653" s="293" t="str">
        <f t="shared" si="361"/>
        <v/>
      </c>
      <c r="U1653" s="293" t="str">
        <f t="shared" si="361"/>
        <v/>
      </c>
      <c r="V1653" s="293" t="str">
        <f t="shared" si="361"/>
        <v/>
      </c>
      <c r="W1653" s="293" t="str">
        <f t="shared" si="361"/>
        <v/>
      </c>
      <c r="X1653" s="293" t="str">
        <f t="shared" si="361"/>
        <v/>
      </c>
      <c r="Y1653" s="293" t="str">
        <f t="shared" si="361"/>
        <v/>
      </c>
      <c r="Z1653" s="293" t="str">
        <f t="shared" si="363"/>
        <v/>
      </c>
      <c r="AA1653" s="293" t="str">
        <f t="shared" si="363"/>
        <v/>
      </c>
      <c r="AB1653" s="293" t="str">
        <f t="shared" si="363"/>
        <v/>
      </c>
      <c r="AC1653" s="293" t="str">
        <f t="shared" si="363"/>
        <v/>
      </c>
      <c r="AD1653" s="293" t="str">
        <f t="shared" si="363"/>
        <v/>
      </c>
      <c r="AE1653" s="293" t="str">
        <f t="shared" si="363"/>
        <v/>
      </c>
      <c r="AF1653" s="293" t="str">
        <f t="shared" si="363"/>
        <v/>
      </c>
      <c r="AG1653" s="293" t="str">
        <f t="shared" si="363"/>
        <v/>
      </c>
      <c r="AH1653" s="293">
        <f t="shared" si="353"/>
        <v>0</v>
      </c>
      <c r="AI1653" s="292" t="str">
        <f t="shared" si="354"/>
        <v>X</v>
      </c>
    </row>
    <row r="1654" spans="1:35" ht="76.5" x14ac:dyDescent="0.25">
      <c r="A1654" s="3"/>
      <c r="B1654">
        <f>TABLA!D1650</f>
        <v>1673</v>
      </c>
      <c r="C1654">
        <f>TABLA!H1650</f>
        <v>11</v>
      </c>
      <c r="D1654" s="165" t="str">
        <f>TABLA!A1650</f>
        <v>F. Derecho</v>
      </c>
      <c r="E1654" s="284" t="str">
        <f>TABLA!BN1650</f>
        <v>En la biblioteca María Zambrano.:&lt;br&gt;1Gracias por facilitar papel en sucio y sacapuntas siempre que es necesario.&lt;br&gt;2.Mal porque a los usuarios que ya le ha vencido el préstamo no se les multa económicamente,&lt;br&gt;3. mal porque no hay suficientes ejemplares del manual del profesor de la asignatura (esosiempre!)&lt;br&gt;4.mal por no conseguir que haya más silencio en la sala de lectura "de paso" a mediodía durante época de exámenes.¿Para qué está el personal de seguridad?&lt;br&gt;5.bien/mal la reacción del personal cuando pides que suban las persianas cuando apenas queda luz, según el personal con el que topes,.&lt;br&gt;</v>
      </c>
      <c r="F1654" s="293" t="str">
        <f t="shared" si="362"/>
        <v/>
      </c>
      <c r="G1654" s="293" t="str">
        <f t="shared" si="362"/>
        <v/>
      </c>
      <c r="H1654" s="293" t="str">
        <f t="shared" si="362"/>
        <v/>
      </c>
      <c r="I1654" s="293" t="str">
        <f t="shared" si="362"/>
        <v/>
      </c>
      <c r="J1654" s="293" t="str">
        <f t="shared" si="362"/>
        <v/>
      </c>
      <c r="K1654" s="293" t="str">
        <f t="shared" si="362"/>
        <v/>
      </c>
      <c r="L1654" s="293" t="str">
        <f t="shared" si="362"/>
        <v>x</v>
      </c>
      <c r="M1654" s="293" t="str">
        <f t="shared" si="362"/>
        <v/>
      </c>
      <c r="N1654" s="293" t="str">
        <f t="shared" si="362"/>
        <v/>
      </c>
      <c r="O1654" s="293" t="str">
        <f t="shared" si="362"/>
        <v/>
      </c>
      <c r="P1654" s="293" t="str">
        <f t="shared" si="361"/>
        <v/>
      </c>
      <c r="Q1654" s="293" t="str">
        <f t="shared" si="361"/>
        <v/>
      </c>
      <c r="R1654" s="293" t="str">
        <f t="shared" si="361"/>
        <v/>
      </c>
      <c r="S1654" s="293" t="str">
        <f t="shared" si="361"/>
        <v/>
      </c>
      <c r="T1654" s="293" t="str">
        <f t="shared" si="361"/>
        <v/>
      </c>
      <c r="U1654" s="293" t="str">
        <f t="shared" si="361"/>
        <v/>
      </c>
      <c r="V1654" s="293" t="str">
        <f t="shared" si="361"/>
        <v/>
      </c>
      <c r="W1654" s="293" t="str">
        <f t="shared" si="361"/>
        <v/>
      </c>
      <c r="X1654" s="293" t="str">
        <f t="shared" si="361"/>
        <v/>
      </c>
      <c r="Y1654" s="293" t="str">
        <f t="shared" si="361"/>
        <v>x</v>
      </c>
      <c r="Z1654" s="293" t="str">
        <f t="shared" si="363"/>
        <v/>
      </c>
      <c r="AA1654" s="293" t="str">
        <f t="shared" si="363"/>
        <v>x</v>
      </c>
      <c r="AB1654" s="293" t="str">
        <f t="shared" si="363"/>
        <v/>
      </c>
      <c r="AC1654" s="293" t="str">
        <f t="shared" si="363"/>
        <v/>
      </c>
      <c r="AD1654" s="293" t="str">
        <f t="shared" si="363"/>
        <v/>
      </c>
      <c r="AE1654" s="293" t="str">
        <f t="shared" si="363"/>
        <v/>
      </c>
      <c r="AF1654" s="293" t="str">
        <f t="shared" si="363"/>
        <v/>
      </c>
      <c r="AG1654" s="293" t="str">
        <f t="shared" si="363"/>
        <v/>
      </c>
      <c r="AH1654" s="293">
        <f t="shared" si="353"/>
        <v>3</v>
      </c>
      <c r="AI1654" s="292">
        <f t="shared" si="354"/>
        <v>1</v>
      </c>
    </row>
    <row r="1655" spans="1:35" ht="15.75" x14ac:dyDescent="0.25">
      <c r="A1655" s="3"/>
      <c r="B1655">
        <f>TABLA!D1651</f>
        <v>1674</v>
      </c>
      <c r="C1655">
        <f>TABLA!H1651</f>
        <v>13</v>
      </c>
      <c r="D1655" s="165" t="str">
        <f>TABLA!A1651</f>
        <v>F. Farmacia</v>
      </c>
      <c r="E1655" s="284" t="str">
        <f>TABLA!BN1651</f>
        <v>Enchufes en la facultad de Farmacia, mesas menos incómodas, adecuar la temperatura.</v>
      </c>
      <c r="F1655" s="293" t="str">
        <f t="shared" si="362"/>
        <v/>
      </c>
      <c r="G1655" s="293" t="str">
        <f t="shared" si="362"/>
        <v/>
      </c>
      <c r="H1655" s="293" t="str">
        <f t="shared" si="362"/>
        <v/>
      </c>
      <c r="I1655" s="293" t="str">
        <f t="shared" si="362"/>
        <v/>
      </c>
      <c r="J1655" s="293" t="str">
        <f t="shared" si="362"/>
        <v/>
      </c>
      <c r="K1655" s="293" t="str">
        <f t="shared" si="362"/>
        <v/>
      </c>
      <c r="L1655" s="293" t="str">
        <f t="shared" si="362"/>
        <v/>
      </c>
      <c r="M1655" s="293" t="str">
        <f t="shared" si="362"/>
        <v/>
      </c>
      <c r="N1655" s="293" t="str">
        <f t="shared" si="362"/>
        <v/>
      </c>
      <c r="O1655" s="293" t="str">
        <f t="shared" si="362"/>
        <v/>
      </c>
      <c r="P1655" s="293" t="str">
        <f t="shared" si="361"/>
        <v/>
      </c>
      <c r="Q1655" s="293" t="str">
        <f t="shared" si="361"/>
        <v/>
      </c>
      <c r="R1655" s="293" t="str">
        <f t="shared" si="361"/>
        <v/>
      </c>
      <c r="S1655" s="293" t="str">
        <f t="shared" si="361"/>
        <v/>
      </c>
      <c r="T1655" s="293" t="str">
        <f t="shared" si="361"/>
        <v/>
      </c>
      <c r="U1655" s="293" t="str">
        <f t="shared" si="361"/>
        <v/>
      </c>
      <c r="V1655" s="293" t="str">
        <f t="shared" si="361"/>
        <v/>
      </c>
      <c r="W1655" s="293" t="str">
        <f t="shared" si="361"/>
        <v/>
      </c>
      <c r="X1655" s="293" t="str">
        <f t="shared" si="361"/>
        <v/>
      </c>
      <c r="Y1655" s="293" t="str">
        <f t="shared" si="361"/>
        <v/>
      </c>
      <c r="Z1655" s="293" t="str">
        <f t="shared" si="363"/>
        <v/>
      </c>
      <c r="AA1655" s="293" t="str">
        <f t="shared" si="363"/>
        <v/>
      </c>
      <c r="AB1655" s="293" t="str">
        <f t="shared" si="363"/>
        <v/>
      </c>
      <c r="AC1655" s="293" t="str">
        <f t="shared" si="363"/>
        <v/>
      </c>
      <c r="AD1655" s="293" t="str">
        <f t="shared" si="363"/>
        <v/>
      </c>
      <c r="AE1655" s="293" t="str">
        <f t="shared" si="363"/>
        <v/>
      </c>
      <c r="AF1655" s="293" t="str">
        <f t="shared" si="363"/>
        <v/>
      </c>
      <c r="AG1655" s="293" t="str">
        <f t="shared" si="363"/>
        <v/>
      </c>
      <c r="AH1655" s="293">
        <f t="shared" si="353"/>
        <v>0</v>
      </c>
      <c r="AI1655" s="292">
        <f t="shared" si="354"/>
        <v>1</v>
      </c>
    </row>
    <row r="1656" spans="1:35" ht="15.75" x14ac:dyDescent="0.25">
      <c r="A1656" s="3"/>
      <c r="B1656">
        <f>TABLA!D1652</f>
        <v>1675</v>
      </c>
      <c r="C1656">
        <f>TABLA!H1652</f>
        <v>14</v>
      </c>
      <c r="D1656" s="165" t="str">
        <f>TABLA!A1652</f>
        <v>F. Filología</v>
      </c>
      <c r="E1656" s="284">
        <f>TABLA!BN1652</f>
        <v>0</v>
      </c>
      <c r="F1656" s="293" t="str">
        <f t="shared" si="362"/>
        <v/>
      </c>
      <c r="G1656" s="293" t="str">
        <f t="shared" si="362"/>
        <v/>
      </c>
      <c r="H1656" s="293" t="str">
        <f t="shared" si="362"/>
        <v/>
      </c>
      <c r="I1656" s="293" t="str">
        <f t="shared" si="362"/>
        <v/>
      </c>
      <c r="J1656" s="293" t="str">
        <f t="shared" si="362"/>
        <v/>
      </c>
      <c r="K1656" s="293" t="str">
        <f t="shared" si="362"/>
        <v/>
      </c>
      <c r="L1656" s="293" t="str">
        <f t="shared" si="362"/>
        <v/>
      </c>
      <c r="M1656" s="293" t="str">
        <f t="shared" si="362"/>
        <v/>
      </c>
      <c r="N1656" s="293" t="str">
        <f t="shared" si="362"/>
        <v/>
      </c>
      <c r="O1656" s="293" t="str">
        <f t="shared" si="362"/>
        <v/>
      </c>
      <c r="P1656" s="293" t="str">
        <f t="shared" si="361"/>
        <v/>
      </c>
      <c r="Q1656" s="293" t="str">
        <f t="shared" si="361"/>
        <v/>
      </c>
      <c r="R1656" s="293" t="str">
        <f t="shared" si="361"/>
        <v/>
      </c>
      <c r="S1656" s="293" t="str">
        <f t="shared" si="361"/>
        <v/>
      </c>
      <c r="T1656" s="293" t="str">
        <f t="shared" si="361"/>
        <v/>
      </c>
      <c r="U1656" s="293" t="str">
        <f t="shared" si="361"/>
        <v/>
      </c>
      <c r="V1656" s="293" t="str">
        <f t="shared" si="361"/>
        <v/>
      </c>
      <c r="W1656" s="293" t="str">
        <f t="shared" si="361"/>
        <v/>
      </c>
      <c r="X1656" s="293" t="str">
        <f t="shared" si="361"/>
        <v/>
      </c>
      <c r="Y1656" s="293" t="str">
        <f t="shared" si="361"/>
        <v/>
      </c>
      <c r="Z1656" s="293" t="str">
        <f t="shared" si="363"/>
        <v/>
      </c>
      <c r="AA1656" s="293" t="str">
        <f t="shared" si="363"/>
        <v/>
      </c>
      <c r="AB1656" s="293" t="str">
        <f t="shared" si="363"/>
        <v/>
      </c>
      <c r="AC1656" s="293" t="str">
        <f t="shared" si="363"/>
        <v/>
      </c>
      <c r="AD1656" s="293" t="str">
        <f t="shared" si="363"/>
        <v/>
      </c>
      <c r="AE1656" s="293" t="str">
        <f t="shared" si="363"/>
        <v/>
      </c>
      <c r="AF1656" s="293" t="str">
        <f t="shared" si="363"/>
        <v/>
      </c>
      <c r="AG1656" s="293" t="str">
        <f t="shared" si="363"/>
        <v/>
      </c>
      <c r="AH1656" s="293">
        <f t="shared" si="353"/>
        <v>0</v>
      </c>
      <c r="AI1656" s="292" t="str">
        <f t="shared" si="354"/>
        <v>X</v>
      </c>
    </row>
    <row r="1657" spans="1:35" ht="89.25" x14ac:dyDescent="0.25">
      <c r="A1657" s="3"/>
      <c r="B1657">
        <f>TABLA!D1653</f>
        <v>1676</v>
      </c>
      <c r="C1657">
        <f>TABLA!H1653</f>
        <v>7</v>
      </c>
      <c r="D1657" s="165" t="str">
        <f>TABLA!A1653</f>
        <v>F. Ciencias Geológicas</v>
      </c>
      <c r="E1657" s="284" t="str">
        <f>TABLA!BN1653</f>
        <v>Con lo que respecta a la Biblioteca María Zambrano no tengo queja alguna. Sin embargo, hay un tema bastante importante que comento habitualmente con mis compañeros de facultad en el que todos coincidimos: a parte de los servicios que presta la biblioteca de la Facultad de Ciencias Geológicas, nos parece básico y de sentido común que reine el silencio.&lt;br&gt;Lo destaco porque es el pan de cada día que el personal de la biblioteca no mantenga un tono de voz adecuado y que, por lo tanto, el resto de estudiantes que acuden a ella no tengan cuidado con el tono de voz que utilizan ya que no se les va a llamar la atención. Espero que en algún momento esta dinámica cambie ya que llevo 3 años en la carrera y la situación sigue igual.&lt;br&gt;Un saludo</v>
      </c>
      <c r="F1657" s="293" t="str">
        <f t="shared" si="362"/>
        <v/>
      </c>
      <c r="G1657" s="293" t="str">
        <f t="shared" si="362"/>
        <v/>
      </c>
      <c r="H1657" s="293" t="str">
        <f t="shared" si="362"/>
        <v/>
      </c>
      <c r="I1657" s="293" t="str">
        <f t="shared" si="362"/>
        <v/>
      </c>
      <c r="J1657" s="293" t="str">
        <f t="shared" si="362"/>
        <v/>
      </c>
      <c r="K1657" s="293" t="str">
        <f t="shared" si="362"/>
        <v/>
      </c>
      <c r="L1657" s="293" t="str">
        <f t="shared" si="362"/>
        <v/>
      </c>
      <c r="M1657" s="293" t="str">
        <f t="shared" si="362"/>
        <v/>
      </c>
      <c r="N1657" s="293" t="str">
        <f t="shared" si="362"/>
        <v/>
      </c>
      <c r="O1657" s="293" t="str">
        <f t="shared" si="362"/>
        <v/>
      </c>
      <c r="P1657" s="293" t="str">
        <f t="shared" si="361"/>
        <v/>
      </c>
      <c r="Q1657" s="293" t="str">
        <f t="shared" si="361"/>
        <v/>
      </c>
      <c r="R1657" s="293" t="str">
        <f t="shared" si="361"/>
        <v/>
      </c>
      <c r="S1657" s="293" t="str">
        <f t="shared" si="361"/>
        <v/>
      </c>
      <c r="T1657" s="293" t="str">
        <f t="shared" si="361"/>
        <v/>
      </c>
      <c r="U1657" s="293" t="str">
        <f t="shared" si="361"/>
        <v/>
      </c>
      <c r="V1657" s="293" t="str">
        <f t="shared" si="361"/>
        <v/>
      </c>
      <c r="W1657" s="293" t="str">
        <f t="shared" si="361"/>
        <v/>
      </c>
      <c r="X1657" s="293" t="str">
        <f t="shared" si="361"/>
        <v/>
      </c>
      <c r="Y1657" s="293" t="str">
        <f t="shared" si="361"/>
        <v/>
      </c>
      <c r="Z1657" s="293" t="str">
        <f t="shared" si="363"/>
        <v/>
      </c>
      <c r="AA1657" s="293" t="str">
        <f t="shared" si="363"/>
        <v>x</v>
      </c>
      <c r="AB1657" s="293" t="str">
        <f t="shared" si="363"/>
        <v/>
      </c>
      <c r="AC1657" s="293" t="str">
        <f t="shared" si="363"/>
        <v/>
      </c>
      <c r="AD1657" s="293" t="str">
        <f t="shared" si="363"/>
        <v/>
      </c>
      <c r="AE1657" s="293" t="str">
        <f t="shared" si="363"/>
        <v/>
      </c>
      <c r="AF1657" s="293" t="str">
        <f t="shared" si="363"/>
        <v/>
      </c>
      <c r="AG1657" s="293" t="str">
        <f t="shared" si="363"/>
        <v/>
      </c>
      <c r="AH1657" s="293">
        <f t="shared" si="353"/>
        <v>1</v>
      </c>
      <c r="AI1657" s="292">
        <f t="shared" si="354"/>
        <v>1</v>
      </c>
    </row>
    <row r="1658" spans="1:35" ht="26.25" x14ac:dyDescent="0.25">
      <c r="A1658"/>
      <c r="B1658">
        <f>TABLA!D1654</f>
        <v>1677</v>
      </c>
      <c r="C1658">
        <f>TABLA!H1654</f>
        <v>23</v>
      </c>
      <c r="D1658" s="165" t="str">
        <f>TABLA!A1654</f>
        <v>F. Estudios Estadísticos</v>
      </c>
      <c r="E1658" s="284">
        <f>TABLA!BN1654</f>
        <v>0</v>
      </c>
      <c r="F1658" s="293" t="str">
        <f t="shared" si="362"/>
        <v/>
      </c>
      <c r="G1658" s="293" t="str">
        <f t="shared" si="362"/>
        <v/>
      </c>
      <c r="H1658" s="293" t="str">
        <f t="shared" si="362"/>
        <v/>
      </c>
      <c r="I1658" s="293" t="str">
        <f t="shared" si="362"/>
        <v/>
      </c>
      <c r="J1658" s="293" t="str">
        <f t="shared" si="362"/>
        <v/>
      </c>
      <c r="K1658" s="293" t="str">
        <f t="shared" si="362"/>
        <v/>
      </c>
      <c r="L1658" s="293" t="str">
        <f t="shared" si="362"/>
        <v/>
      </c>
      <c r="M1658" s="293" t="str">
        <f t="shared" si="362"/>
        <v/>
      </c>
      <c r="N1658" s="293" t="str">
        <f t="shared" si="362"/>
        <v/>
      </c>
      <c r="O1658" s="293" t="str">
        <f t="shared" si="362"/>
        <v/>
      </c>
      <c r="P1658" s="293" t="str">
        <f t="shared" si="361"/>
        <v/>
      </c>
      <c r="Q1658" s="293" t="str">
        <f t="shared" si="361"/>
        <v/>
      </c>
      <c r="R1658" s="293" t="str">
        <f t="shared" si="361"/>
        <v/>
      </c>
      <c r="S1658" s="293" t="str">
        <f t="shared" si="361"/>
        <v/>
      </c>
      <c r="T1658" s="293" t="str">
        <f t="shared" si="361"/>
        <v/>
      </c>
      <c r="U1658" s="293" t="str">
        <f t="shared" si="361"/>
        <v/>
      </c>
      <c r="V1658" s="293" t="str">
        <f t="shared" si="361"/>
        <v/>
      </c>
      <c r="W1658" s="293" t="str">
        <f t="shared" si="361"/>
        <v/>
      </c>
      <c r="X1658" s="293" t="str">
        <f t="shared" si="361"/>
        <v/>
      </c>
      <c r="Y1658" s="293" t="str">
        <f t="shared" si="361"/>
        <v/>
      </c>
      <c r="Z1658" s="293" t="str">
        <f t="shared" si="363"/>
        <v/>
      </c>
      <c r="AA1658" s="293" t="str">
        <f t="shared" si="363"/>
        <v/>
      </c>
      <c r="AB1658" s="293" t="str">
        <f t="shared" si="363"/>
        <v/>
      </c>
      <c r="AC1658" s="293" t="str">
        <f t="shared" si="363"/>
        <v/>
      </c>
      <c r="AD1658" s="293" t="str">
        <f t="shared" si="363"/>
        <v/>
      </c>
      <c r="AE1658" s="293" t="str">
        <f t="shared" si="363"/>
        <v/>
      </c>
      <c r="AF1658" s="293" t="str">
        <f t="shared" si="363"/>
        <v/>
      </c>
      <c r="AG1658" s="293" t="str">
        <f t="shared" si="363"/>
        <v/>
      </c>
      <c r="AH1658" s="293">
        <f t="shared" si="353"/>
        <v>0</v>
      </c>
      <c r="AI1658" s="292" t="str">
        <f t="shared" si="354"/>
        <v>X</v>
      </c>
    </row>
    <row r="1659" spans="1:35" ht="38.25" x14ac:dyDescent="0.25">
      <c r="A1659"/>
      <c r="B1659">
        <f>TABLA!D1655</f>
        <v>1678</v>
      </c>
      <c r="C1659">
        <f>TABLA!H1655</f>
        <v>9</v>
      </c>
      <c r="D1659" s="284" t="str">
        <f>TABLA!A1655</f>
        <v>F. Ciencias Políticas y Sociología</v>
      </c>
      <c r="E1659" s="284">
        <f>TABLA!BN1655</f>
        <v>0</v>
      </c>
      <c r="F1659" s="293" t="str">
        <f t="shared" si="362"/>
        <v/>
      </c>
      <c r="G1659" s="293" t="str">
        <f t="shared" si="362"/>
        <v/>
      </c>
      <c r="H1659" s="293" t="str">
        <f t="shared" si="362"/>
        <v/>
      </c>
      <c r="I1659" s="293" t="str">
        <f t="shared" si="362"/>
        <v/>
      </c>
      <c r="J1659" s="293" t="str">
        <f t="shared" si="362"/>
        <v/>
      </c>
      <c r="K1659" s="293" t="str">
        <f t="shared" si="362"/>
        <v/>
      </c>
      <c r="L1659" s="293" t="str">
        <f t="shared" si="362"/>
        <v/>
      </c>
      <c r="M1659" s="293" t="str">
        <f t="shared" si="362"/>
        <v/>
      </c>
      <c r="N1659" s="293" t="str">
        <f t="shared" si="362"/>
        <v/>
      </c>
      <c r="O1659" s="293" t="str">
        <f t="shared" si="362"/>
        <v/>
      </c>
      <c r="P1659" s="293" t="str">
        <f t="shared" si="361"/>
        <v/>
      </c>
      <c r="Q1659" s="293" t="str">
        <f t="shared" si="361"/>
        <v/>
      </c>
      <c r="R1659" s="293" t="str">
        <f t="shared" si="361"/>
        <v/>
      </c>
      <c r="S1659" s="293" t="str">
        <f t="shared" si="361"/>
        <v/>
      </c>
      <c r="T1659" s="293" t="str">
        <f t="shared" si="361"/>
        <v/>
      </c>
      <c r="U1659" s="293" t="str">
        <f t="shared" si="361"/>
        <v/>
      </c>
      <c r="V1659" s="293" t="str">
        <f t="shared" si="361"/>
        <v/>
      </c>
      <c r="W1659" s="293" t="str">
        <f t="shared" si="361"/>
        <v/>
      </c>
      <c r="X1659" s="293" t="str">
        <f t="shared" si="361"/>
        <v/>
      </c>
      <c r="Y1659" s="293" t="str">
        <f t="shared" si="361"/>
        <v/>
      </c>
      <c r="Z1659" s="293" t="str">
        <f t="shared" si="363"/>
        <v/>
      </c>
      <c r="AA1659" s="293" t="str">
        <f t="shared" si="363"/>
        <v/>
      </c>
      <c r="AB1659" s="293" t="str">
        <f t="shared" si="363"/>
        <v/>
      </c>
      <c r="AC1659" s="293" t="str">
        <f t="shared" si="363"/>
        <v/>
      </c>
      <c r="AD1659" s="293" t="str">
        <f t="shared" si="363"/>
        <v/>
      </c>
      <c r="AE1659" s="293" t="str">
        <f t="shared" si="363"/>
        <v/>
      </c>
      <c r="AF1659" s="293" t="str">
        <f t="shared" si="363"/>
        <v/>
      </c>
      <c r="AG1659" s="293" t="str">
        <f t="shared" si="363"/>
        <v/>
      </c>
      <c r="AH1659" s="293">
        <f t="shared" si="353"/>
        <v>0</v>
      </c>
      <c r="AI1659" s="292" t="str">
        <f t="shared" si="354"/>
        <v>X</v>
      </c>
    </row>
    <row r="1660" spans="1:35" ht="25.5" x14ac:dyDescent="0.25">
      <c r="A1660"/>
      <c r="B1660">
        <f>TABLA!D1656</f>
        <v>1679</v>
      </c>
      <c r="C1660">
        <f>TABLA!H1656</f>
        <v>4</v>
      </c>
      <c r="D1660" s="284" t="str">
        <f>TABLA!A1656</f>
        <v>F. Ciencias de la Información</v>
      </c>
      <c r="E1660" s="284">
        <f>TABLA!BN1656</f>
        <v>0</v>
      </c>
      <c r="F1660" s="293" t="str">
        <f t="shared" si="362"/>
        <v/>
      </c>
      <c r="G1660" s="293" t="str">
        <f t="shared" si="362"/>
        <v/>
      </c>
      <c r="H1660" s="293" t="str">
        <f t="shared" si="362"/>
        <v/>
      </c>
      <c r="I1660" s="293" t="str">
        <f t="shared" si="362"/>
        <v/>
      </c>
      <c r="J1660" s="293" t="str">
        <f t="shared" si="362"/>
        <v/>
      </c>
      <c r="K1660" s="293" t="str">
        <f t="shared" si="362"/>
        <v/>
      </c>
      <c r="L1660" s="293" t="str">
        <f t="shared" si="362"/>
        <v/>
      </c>
      <c r="M1660" s="293" t="str">
        <f t="shared" si="362"/>
        <v/>
      </c>
      <c r="N1660" s="293" t="str">
        <f t="shared" si="362"/>
        <v/>
      </c>
      <c r="O1660" s="293" t="str">
        <f t="shared" si="362"/>
        <v/>
      </c>
      <c r="P1660" s="293" t="str">
        <f t="shared" si="361"/>
        <v/>
      </c>
      <c r="Q1660" s="293" t="str">
        <f t="shared" si="361"/>
        <v/>
      </c>
      <c r="R1660" s="293" t="str">
        <f t="shared" si="361"/>
        <v/>
      </c>
      <c r="S1660" s="293" t="str">
        <f t="shared" si="361"/>
        <v/>
      </c>
      <c r="T1660" s="293" t="str">
        <f t="shared" si="361"/>
        <v/>
      </c>
      <c r="U1660" s="293" t="str">
        <f t="shared" si="361"/>
        <v/>
      </c>
      <c r="V1660" s="293" t="str">
        <f t="shared" si="361"/>
        <v/>
      </c>
      <c r="W1660" s="293" t="str">
        <f t="shared" si="361"/>
        <v/>
      </c>
      <c r="X1660" s="293" t="str">
        <f t="shared" si="361"/>
        <v/>
      </c>
      <c r="Y1660" s="293" t="str">
        <f t="shared" si="361"/>
        <v/>
      </c>
      <c r="Z1660" s="293" t="str">
        <f t="shared" si="363"/>
        <v/>
      </c>
      <c r="AA1660" s="293" t="str">
        <f t="shared" si="363"/>
        <v/>
      </c>
      <c r="AB1660" s="293" t="str">
        <f t="shared" si="363"/>
        <v/>
      </c>
      <c r="AC1660" s="293" t="str">
        <f t="shared" si="363"/>
        <v/>
      </c>
      <c r="AD1660" s="293" t="str">
        <f t="shared" si="363"/>
        <v/>
      </c>
      <c r="AE1660" s="293" t="str">
        <f t="shared" si="363"/>
        <v/>
      </c>
      <c r="AF1660" s="293" t="str">
        <f t="shared" si="363"/>
        <v/>
      </c>
      <c r="AG1660" s="293" t="str">
        <f t="shared" si="363"/>
        <v/>
      </c>
      <c r="AH1660" s="293">
        <f t="shared" si="353"/>
        <v>0</v>
      </c>
      <c r="AI1660" s="292" t="str">
        <f t="shared" si="354"/>
        <v>X</v>
      </c>
    </row>
    <row r="1661" spans="1:35" ht="15.75" x14ac:dyDescent="0.25">
      <c r="A1661"/>
      <c r="B1661">
        <f>TABLA!D1657</f>
        <v>1680</v>
      </c>
      <c r="C1661">
        <f>TABLA!H1657</f>
        <v>18</v>
      </c>
      <c r="D1661" s="165" t="str">
        <f>TABLA!A1657</f>
        <v>F. Medicina</v>
      </c>
      <c r="E1661" s="284">
        <f>TABLA!BN1657</f>
        <v>0</v>
      </c>
      <c r="F1661" s="293" t="str">
        <f t="shared" si="362"/>
        <v/>
      </c>
      <c r="G1661" s="293" t="str">
        <f t="shared" si="362"/>
        <v/>
      </c>
      <c r="H1661" s="293" t="str">
        <f t="shared" si="362"/>
        <v/>
      </c>
      <c r="I1661" s="293" t="str">
        <f t="shared" si="362"/>
        <v/>
      </c>
      <c r="J1661" s="293" t="str">
        <f t="shared" si="362"/>
        <v/>
      </c>
      <c r="K1661" s="293" t="str">
        <f t="shared" si="362"/>
        <v/>
      </c>
      <c r="L1661" s="293" t="str">
        <f t="shared" si="362"/>
        <v/>
      </c>
      <c r="M1661" s="293" t="str">
        <f t="shared" si="362"/>
        <v/>
      </c>
      <c r="N1661" s="293" t="str">
        <f t="shared" si="362"/>
        <v/>
      </c>
      <c r="O1661" s="293" t="str">
        <f t="shared" si="362"/>
        <v/>
      </c>
      <c r="P1661" s="293" t="str">
        <f t="shared" si="361"/>
        <v/>
      </c>
      <c r="Q1661" s="293" t="str">
        <f t="shared" si="361"/>
        <v/>
      </c>
      <c r="R1661" s="293" t="str">
        <f t="shared" si="361"/>
        <v/>
      </c>
      <c r="S1661" s="293" t="str">
        <f t="shared" si="361"/>
        <v/>
      </c>
      <c r="T1661" s="293" t="str">
        <f t="shared" si="361"/>
        <v/>
      </c>
      <c r="U1661" s="293" t="str">
        <f t="shared" si="361"/>
        <v/>
      </c>
      <c r="V1661" s="293" t="str">
        <f t="shared" si="361"/>
        <v/>
      </c>
      <c r="W1661" s="293" t="str">
        <f t="shared" si="361"/>
        <v/>
      </c>
      <c r="X1661" s="293" t="str">
        <f t="shared" si="361"/>
        <v/>
      </c>
      <c r="Y1661" s="293" t="str">
        <f t="shared" si="361"/>
        <v/>
      </c>
      <c r="Z1661" s="293" t="str">
        <f t="shared" si="363"/>
        <v/>
      </c>
      <c r="AA1661" s="293" t="str">
        <f t="shared" si="363"/>
        <v/>
      </c>
      <c r="AB1661" s="293" t="str">
        <f t="shared" si="363"/>
        <v/>
      </c>
      <c r="AC1661" s="293" t="str">
        <f t="shared" si="363"/>
        <v/>
      </c>
      <c r="AD1661" s="293" t="str">
        <f t="shared" si="363"/>
        <v/>
      </c>
      <c r="AE1661" s="293" t="str">
        <f t="shared" si="363"/>
        <v/>
      </c>
      <c r="AF1661" s="293" t="str">
        <f t="shared" si="363"/>
        <v/>
      </c>
      <c r="AG1661" s="293" t="str">
        <f t="shared" si="363"/>
        <v/>
      </c>
      <c r="AH1661" s="293">
        <f t="shared" si="353"/>
        <v>0</v>
      </c>
      <c r="AI1661" s="292" t="str">
        <f t="shared" si="354"/>
        <v>X</v>
      </c>
    </row>
    <row r="1662" spans="1:35" ht="15.75" x14ac:dyDescent="0.25">
      <c r="A1662"/>
      <c r="B1662">
        <f>TABLA!D1658</f>
        <v>1681</v>
      </c>
      <c r="C1662">
        <f>TABLA!H1658</f>
        <v>15</v>
      </c>
      <c r="D1662" s="284" t="str">
        <f>TABLA!A1658</f>
        <v>F. Filosofía</v>
      </c>
      <c r="E1662" s="284">
        <f>TABLA!BN1658</f>
        <v>0</v>
      </c>
      <c r="F1662" s="293" t="str">
        <f t="shared" si="362"/>
        <v/>
      </c>
      <c r="G1662" s="293" t="str">
        <f t="shared" si="362"/>
        <v/>
      </c>
      <c r="H1662" s="293" t="str">
        <f t="shared" si="362"/>
        <v/>
      </c>
      <c r="I1662" s="293" t="str">
        <f t="shared" si="362"/>
        <v/>
      </c>
      <c r="J1662" s="293" t="str">
        <f t="shared" si="362"/>
        <v/>
      </c>
      <c r="K1662" s="293" t="str">
        <f t="shared" si="362"/>
        <v/>
      </c>
      <c r="L1662" s="293" t="str">
        <f t="shared" si="362"/>
        <v/>
      </c>
      <c r="M1662" s="293" t="str">
        <f t="shared" si="362"/>
        <v/>
      </c>
      <c r="N1662" s="293" t="str">
        <f t="shared" si="362"/>
        <v/>
      </c>
      <c r="O1662" s="293" t="str">
        <f t="shared" si="362"/>
        <v/>
      </c>
      <c r="P1662" s="293" t="str">
        <f t="shared" si="361"/>
        <v/>
      </c>
      <c r="Q1662" s="293" t="str">
        <f t="shared" si="361"/>
        <v/>
      </c>
      <c r="R1662" s="293" t="str">
        <f t="shared" si="361"/>
        <v/>
      </c>
      <c r="S1662" s="293" t="str">
        <f t="shared" si="361"/>
        <v/>
      </c>
      <c r="T1662" s="293" t="str">
        <f t="shared" si="361"/>
        <v/>
      </c>
      <c r="U1662" s="293" t="str">
        <f t="shared" si="361"/>
        <v/>
      </c>
      <c r="V1662" s="293" t="str">
        <f t="shared" si="361"/>
        <v/>
      </c>
      <c r="W1662" s="293" t="str">
        <f t="shared" si="361"/>
        <v/>
      </c>
      <c r="X1662" s="293" t="str">
        <f t="shared" si="361"/>
        <v/>
      </c>
      <c r="Y1662" s="293" t="str">
        <f t="shared" si="361"/>
        <v/>
      </c>
      <c r="Z1662" s="293" t="str">
        <f t="shared" si="363"/>
        <v/>
      </c>
      <c r="AA1662" s="293" t="str">
        <f t="shared" si="363"/>
        <v/>
      </c>
      <c r="AB1662" s="293" t="str">
        <f t="shared" si="363"/>
        <v/>
      </c>
      <c r="AC1662" s="293" t="str">
        <f t="shared" si="363"/>
        <v/>
      </c>
      <c r="AD1662" s="293" t="str">
        <f t="shared" si="363"/>
        <v/>
      </c>
      <c r="AE1662" s="293" t="str">
        <f t="shared" si="363"/>
        <v/>
      </c>
      <c r="AF1662" s="293" t="str">
        <f t="shared" si="363"/>
        <v/>
      </c>
      <c r="AG1662" s="293" t="str">
        <f t="shared" si="363"/>
        <v/>
      </c>
      <c r="AH1662" s="293">
        <f t="shared" si="353"/>
        <v>0</v>
      </c>
      <c r="AI1662" s="292" t="str">
        <f t="shared" si="354"/>
        <v>X</v>
      </c>
    </row>
    <row r="1663" spans="1:35" ht="26.25" x14ac:dyDescent="0.25">
      <c r="A1663"/>
      <c r="B1663">
        <f>TABLA!D1659</f>
        <v>1682</v>
      </c>
      <c r="C1663">
        <f>TABLA!H1659</f>
        <v>8</v>
      </c>
      <c r="D1663" s="165" t="str">
        <f>TABLA!A1659</f>
        <v>F. Ciencias Matemáticas</v>
      </c>
      <c r="E1663" s="284" t="str">
        <f>TABLA!BN1659</f>
        <v>Me gustaba más el catálogo virtual de la biblioteca que había antes. Ahora me resulta más difícil encontrar mis libros y me busca los que no se corresponden con lo que quiero...</v>
      </c>
      <c r="F1663" s="293" t="str">
        <f t="shared" si="362"/>
        <v/>
      </c>
      <c r="G1663" s="293" t="str">
        <f t="shared" si="362"/>
        <v/>
      </c>
      <c r="H1663" s="293" t="str">
        <f t="shared" si="362"/>
        <v/>
      </c>
      <c r="I1663" s="293" t="str">
        <f t="shared" si="362"/>
        <v/>
      </c>
      <c r="J1663" s="293" t="str">
        <f t="shared" si="362"/>
        <v>x</v>
      </c>
      <c r="K1663" s="293" t="str">
        <f t="shared" si="362"/>
        <v/>
      </c>
      <c r="L1663" s="293" t="str">
        <f t="shared" si="362"/>
        <v/>
      </c>
      <c r="M1663" s="293" t="str">
        <f t="shared" si="362"/>
        <v/>
      </c>
      <c r="N1663" s="293" t="str">
        <f t="shared" si="362"/>
        <v/>
      </c>
      <c r="O1663" s="293" t="str">
        <f t="shared" si="362"/>
        <v/>
      </c>
      <c r="P1663" s="293" t="str">
        <f t="shared" si="361"/>
        <v>x</v>
      </c>
      <c r="Q1663" s="293" t="str">
        <f t="shared" si="361"/>
        <v/>
      </c>
      <c r="R1663" s="293" t="str">
        <f t="shared" si="361"/>
        <v/>
      </c>
      <c r="S1663" s="293" t="str">
        <f t="shared" si="361"/>
        <v/>
      </c>
      <c r="T1663" s="293" t="str">
        <f t="shared" si="361"/>
        <v/>
      </c>
      <c r="U1663" s="293" t="str">
        <f t="shared" si="361"/>
        <v/>
      </c>
      <c r="V1663" s="293" t="str">
        <f t="shared" si="361"/>
        <v/>
      </c>
      <c r="W1663" s="293" t="str">
        <f t="shared" si="361"/>
        <v/>
      </c>
      <c r="X1663" s="293" t="str">
        <f t="shared" si="361"/>
        <v/>
      </c>
      <c r="Y1663" s="293" t="str">
        <f t="shared" si="361"/>
        <v/>
      </c>
      <c r="Z1663" s="293" t="str">
        <f t="shared" si="363"/>
        <v/>
      </c>
      <c r="AA1663" s="293" t="str">
        <f t="shared" si="363"/>
        <v/>
      </c>
      <c r="AB1663" s="293" t="str">
        <f t="shared" si="363"/>
        <v/>
      </c>
      <c r="AC1663" s="293" t="str">
        <f t="shared" si="363"/>
        <v/>
      </c>
      <c r="AD1663" s="293" t="str">
        <f t="shared" si="363"/>
        <v/>
      </c>
      <c r="AE1663" s="293" t="str">
        <f t="shared" si="363"/>
        <v/>
      </c>
      <c r="AF1663" s="293" t="str">
        <f t="shared" si="363"/>
        <v/>
      </c>
      <c r="AG1663" s="293" t="str">
        <f t="shared" si="363"/>
        <v/>
      </c>
      <c r="AH1663" s="293">
        <f t="shared" si="353"/>
        <v>2</v>
      </c>
      <c r="AI1663" s="292">
        <f t="shared" si="354"/>
        <v>1</v>
      </c>
    </row>
    <row r="1664" spans="1:35" ht="15.75" x14ac:dyDescent="0.25">
      <c r="A1664"/>
      <c r="B1664">
        <f>TABLA!D1660</f>
        <v>1683</v>
      </c>
      <c r="C1664">
        <f>TABLA!H1660</f>
        <v>21</v>
      </c>
      <c r="D1664" s="165" t="str">
        <f>TABLA!A1660</f>
        <v>F. Veterinaria</v>
      </c>
      <c r="E1664" s="284">
        <f>TABLA!BN1660</f>
        <v>0</v>
      </c>
      <c r="F1664" s="293" t="str">
        <f t="shared" si="362"/>
        <v/>
      </c>
      <c r="G1664" s="293" t="str">
        <f t="shared" si="362"/>
        <v/>
      </c>
      <c r="H1664" s="293" t="str">
        <f t="shared" si="362"/>
        <v/>
      </c>
      <c r="I1664" s="293" t="str">
        <f t="shared" si="362"/>
        <v/>
      </c>
      <c r="J1664" s="293" t="str">
        <f t="shared" si="362"/>
        <v/>
      </c>
      <c r="K1664" s="293" t="str">
        <f t="shared" si="362"/>
        <v/>
      </c>
      <c r="L1664" s="293" t="str">
        <f t="shared" si="362"/>
        <v/>
      </c>
      <c r="M1664" s="293" t="str">
        <f t="shared" si="362"/>
        <v/>
      </c>
      <c r="N1664" s="293" t="str">
        <f t="shared" si="362"/>
        <v/>
      </c>
      <c r="O1664" s="293" t="str">
        <f t="shared" si="362"/>
        <v/>
      </c>
      <c r="P1664" s="293" t="str">
        <f t="shared" si="361"/>
        <v/>
      </c>
      <c r="Q1664" s="293" t="str">
        <f t="shared" si="361"/>
        <v/>
      </c>
      <c r="R1664" s="293" t="str">
        <f t="shared" si="361"/>
        <v/>
      </c>
      <c r="S1664" s="293" t="str">
        <f t="shared" si="361"/>
        <v/>
      </c>
      <c r="T1664" s="293" t="str">
        <f t="shared" si="361"/>
        <v/>
      </c>
      <c r="U1664" s="293" t="str">
        <f t="shared" si="361"/>
        <v/>
      </c>
      <c r="V1664" s="293" t="str">
        <f t="shared" si="361"/>
        <v/>
      </c>
      <c r="W1664" s="293" t="str">
        <f t="shared" si="361"/>
        <v/>
      </c>
      <c r="X1664" s="293" t="str">
        <f t="shared" si="361"/>
        <v/>
      </c>
      <c r="Y1664" s="293" t="str">
        <f t="shared" si="361"/>
        <v/>
      </c>
      <c r="Z1664" s="293" t="str">
        <f t="shared" si="363"/>
        <v/>
      </c>
      <c r="AA1664" s="293" t="str">
        <f t="shared" si="363"/>
        <v/>
      </c>
      <c r="AB1664" s="293" t="str">
        <f t="shared" si="363"/>
        <v/>
      </c>
      <c r="AC1664" s="293" t="str">
        <f t="shared" si="363"/>
        <v/>
      </c>
      <c r="AD1664" s="293" t="str">
        <f t="shared" si="363"/>
        <v/>
      </c>
      <c r="AE1664" s="293" t="str">
        <f t="shared" si="363"/>
        <v/>
      </c>
      <c r="AF1664" s="293" t="str">
        <f t="shared" si="363"/>
        <v/>
      </c>
      <c r="AG1664" s="293" t="str">
        <f t="shared" si="363"/>
        <v/>
      </c>
      <c r="AH1664" s="293">
        <f t="shared" si="353"/>
        <v>0</v>
      </c>
      <c r="AI1664" s="292" t="str">
        <f t="shared" si="354"/>
        <v>X</v>
      </c>
    </row>
    <row r="1665" spans="1:35" ht="26.25" x14ac:dyDescent="0.25">
      <c r="A1665"/>
      <c r="B1665">
        <f>TABLA!D1661</f>
        <v>1684</v>
      </c>
      <c r="C1665">
        <f>TABLA!H1661</f>
        <v>16</v>
      </c>
      <c r="D1665" s="165" t="str">
        <f>TABLA!A1661</f>
        <v>F. Geografía e Historia</v>
      </c>
      <c r="E1665" s="284">
        <f>TABLA!BN1661</f>
        <v>0</v>
      </c>
      <c r="F1665" s="293" t="str">
        <f t="shared" si="362"/>
        <v/>
      </c>
      <c r="G1665" s="293" t="str">
        <f t="shared" si="362"/>
        <v/>
      </c>
      <c r="H1665" s="293" t="str">
        <f t="shared" si="362"/>
        <v/>
      </c>
      <c r="I1665" s="293" t="str">
        <f t="shared" si="362"/>
        <v/>
      </c>
      <c r="J1665" s="293" t="str">
        <f t="shared" si="362"/>
        <v/>
      </c>
      <c r="K1665" s="293" t="str">
        <f t="shared" si="362"/>
        <v/>
      </c>
      <c r="L1665" s="293" t="str">
        <f t="shared" si="362"/>
        <v/>
      </c>
      <c r="M1665" s="293" t="str">
        <f t="shared" si="362"/>
        <v/>
      </c>
      <c r="N1665" s="293" t="str">
        <f t="shared" si="362"/>
        <v/>
      </c>
      <c r="O1665" s="293" t="str">
        <f t="shared" si="362"/>
        <v/>
      </c>
      <c r="P1665" s="293" t="str">
        <f t="shared" si="361"/>
        <v/>
      </c>
      <c r="Q1665" s="293" t="str">
        <f t="shared" si="361"/>
        <v/>
      </c>
      <c r="R1665" s="293" t="str">
        <f t="shared" si="361"/>
        <v/>
      </c>
      <c r="S1665" s="293" t="str">
        <f t="shared" si="361"/>
        <v/>
      </c>
      <c r="T1665" s="293" t="str">
        <f t="shared" si="361"/>
        <v/>
      </c>
      <c r="U1665" s="293" t="str">
        <f t="shared" si="361"/>
        <v/>
      </c>
      <c r="V1665" s="293" t="str">
        <f t="shared" si="361"/>
        <v/>
      </c>
      <c r="W1665" s="293" t="str">
        <f t="shared" si="361"/>
        <v/>
      </c>
      <c r="X1665" s="293" t="str">
        <f t="shared" si="361"/>
        <v/>
      </c>
      <c r="Y1665" s="293" t="str">
        <f t="shared" si="361"/>
        <v/>
      </c>
      <c r="Z1665" s="293" t="str">
        <f t="shared" si="363"/>
        <v/>
      </c>
      <c r="AA1665" s="293" t="str">
        <f t="shared" si="363"/>
        <v/>
      </c>
      <c r="AB1665" s="293" t="str">
        <f t="shared" si="363"/>
        <v/>
      </c>
      <c r="AC1665" s="293" t="str">
        <f t="shared" si="363"/>
        <v/>
      </c>
      <c r="AD1665" s="293" t="str">
        <f t="shared" si="363"/>
        <v/>
      </c>
      <c r="AE1665" s="293" t="str">
        <f t="shared" si="363"/>
        <v/>
      </c>
      <c r="AF1665" s="293" t="str">
        <f t="shared" si="363"/>
        <v/>
      </c>
      <c r="AG1665" s="293" t="str">
        <f t="shared" si="363"/>
        <v/>
      </c>
      <c r="AH1665" s="293">
        <f t="shared" si="353"/>
        <v>0</v>
      </c>
      <c r="AI1665" s="292" t="str">
        <f t="shared" si="354"/>
        <v>X</v>
      </c>
    </row>
    <row r="1666" spans="1:35" ht="26.25" x14ac:dyDescent="0.25">
      <c r="A1666" s="3"/>
      <c r="B1666">
        <f>TABLA!D1662</f>
        <v>1685</v>
      </c>
      <c r="C1666">
        <f>TABLA!H1662</f>
        <v>16</v>
      </c>
      <c r="D1666" s="165" t="str">
        <f>TABLA!A1662</f>
        <v>F. Geografía e Historia</v>
      </c>
      <c r="E1666" s="284">
        <f>TABLA!BN1662</f>
        <v>0</v>
      </c>
      <c r="F1666" s="293" t="str">
        <f t="shared" si="362"/>
        <v/>
      </c>
      <c r="G1666" s="293" t="str">
        <f t="shared" si="362"/>
        <v/>
      </c>
      <c r="H1666" s="293" t="str">
        <f t="shared" si="362"/>
        <v/>
      </c>
      <c r="I1666" s="293" t="str">
        <f t="shared" si="362"/>
        <v/>
      </c>
      <c r="J1666" s="293" t="str">
        <f t="shared" si="362"/>
        <v/>
      </c>
      <c r="K1666" s="293" t="str">
        <f t="shared" si="362"/>
        <v/>
      </c>
      <c r="L1666" s="293" t="str">
        <f t="shared" si="362"/>
        <v/>
      </c>
      <c r="M1666" s="293" t="str">
        <f t="shared" si="362"/>
        <v/>
      </c>
      <c r="N1666" s="293" t="str">
        <f t="shared" si="362"/>
        <v/>
      </c>
      <c r="O1666" s="293" t="str">
        <f t="shared" si="362"/>
        <v/>
      </c>
      <c r="P1666" s="293" t="str">
        <f t="shared" si="362"/>
        <v/>
      </c>
      <c r="Q1666" s="293" t="str">
        <f t="shared" si="362"/>
        <v/>
      </c>
      <c r="R1666" s="293" t="str">
        <f t="shared" si="362"/>
        <v/>
      </c>
      <c r="S1666" s="293" t="str">
        <f t="shared" si="362"/>
        <v/>
      </c>
      <c r="T1666" s="293" t="str">
        <f t="shared" si="362"/>
        <v/>
      </c>
      <c r="U1666" s="293" t="str">
        <f t="shared" si="362"/>
        <v/>
      </c>
      <c r="V1666" s="293" t="str">
        <f t="shared" ref="P1666:AE1681" si="364">IFERROR((IF(FIND(V$1,$E1666,1)&gt;0,"x")),"")</f>
        <v/>
      </c>
      <c r="W1666" s="293" t="str">
        <f t="shared" si="364"/>
        <v/>
      </c>
      <c r="X1666" s="293" t="str">
        <f t="shared" si="364"/>
        <v/>
      </c>
      <c r="Y1666" s="293" t="str">
        <f t="shared" si="364"/>
        <v/>
      </c>
      <c r="Z1666" s="293" t="str">
        <f t="shared" si="363"/>
        <v/>
      </c>
      <c r="AA1666" s="293" t="str">
        <f t="shared" si="363"/>
        <v/>
      </c>
      <c r="AB1666" s="293" t="str">
        <f t="shared" si="363"/>
        <v/>
      </c>
      <c r="AC1666" s="293" t="str">
        <f t="shared" si="363"/>
        <v/>
      </c>
      <c r="AD1666" s="293" t="str">
        <f t="shared" si="363"/>
        <v/>
      </c>
      <c r="AE1666" s="293" t="str">
        <f t="shared" si="363"/>
        <v/>
      </c>
      <c r="AF1666" s="293" t="str">
        <f t="shared" si="363"/>
        <v/>
      </c>
      <c r="AG1666" s="293" t="str">
        <f t="shared" si="363"/>
        <v/>
      </c>
      <c r="AH1666" s="293">
        <f t="shared" si="353"/>
        <v>0</v>
      </c>
      <c r="AI1666" s="292" t="str">
        <f t="shared" si="354"/>
        <v>X</v>
      </c>
    </row>
    <row r="1667" spans="1:35" ht="63.75" x14ac:dyDescent="0.25">
      <c r="A1667"/>
      <c r="B1667">
        <f>TABLA!D1663</f>
        <v>1686</v>
      </c>
      <c r="C1667">
        <f>TABLA!H1663</f>
        <v>21</v>
      </c>
      <c r="D1667" s="165" t="str">
        <f>TABLA!A1663</f>
        <v>F. Veterinaria</v>
      </c>
      <c r="E1667" s="284" t="str">
        <f>TABLA!BN1663</f>
        <v>Material: flexos de estudio y refuerzo en épocas de examenes. Tratar de no hacer obras en épocas de exámenes. &lt;br&gt;Informar más acerca de los cursos existentes y facilitar el acceso a la información, de calidad, a la que la complutense está adscrita. &lt;br&gt;El personal de biblioteca, al menos de la facultad de veterinaria, está muy bien formado y son muy simpáticos, darle más promoción de cara al público para que sean más reconocidos y pueden ejercer su función de forma más efectiva. Son poco conocidos para la gran caldiad, tanto profesional como humana, que tienen.</v>
      </c>
      <c r="F1667" s="293" t="str">
        <f t="shared" ref="F1667:U1682" si="365">IFERROR((IF(FIND(F$1,$E1667,1)&gt;0,"x")),"")</f>
        <v/>
      </c>
      <c r="G1667" s="293" t="str">
        <f t="shared" si="365"/>
        <v/>
      </c>
      <c r="H1667" s="293" t="str">
        <f t="shared" si="365"/>
        <v/>
      </c>
      <c r="I1667" s="293" t="str">
        <f t="shared" si="365"/>
        <v/>
      </c>
      <c r="J1667" s="293" t="str">
        <f t="shared" si="365"/>
        <v/>
      </c>
      <c r="K1667" s="293" t="str">
        <f t="shared" si="365"/>
        <v/>
      </c>
      <c r="L1667" s="293" t="str">
        <f t="shared" si="365"/>
        <v/>
      </c>
      <c r="M1667" s="293" t="str">
        <f t="shared" si="365"/>
        <v/>
      </c>
      <c r="N1667" s="293" t="str">
        <f t="shared" si="365"/>
        <v/>
      </c>
      <c r="O1667" s="293" t="str">
        <f t="shared" si="365"/>
        <v/>
      </c>
      <c r="P1667" s="293" t="str">
        <f t="shared" si="364"/>
        <v/>
      </c>
      <c r="Q1667" s="293" t="str">
        <f t="shared" si="364"/>
        <v/>
      </c>
      <c r="R1667" s="293" t="str">
        <f t="shared" si="364"/>
        <v/>
      </c>
      <c r="S1667" s="293" t="str">
        <f t="shared" si="364"/>
        <v/>
      </c>
      <c r="T1667" s="293" t="str">
        <f t="shared" si="364"/>
        <v/>
      </c>
      <c r="U1667" s="293" t="str">
        <f t="shared" si="364"/>
        <v/>
      </c>
      <c r="V1667" s="293" t="str">
        <f t="shared" si="364"/>
        <v/>
      </c>
      <c r="W1667" s="293" t="str">
        <f t="shared" si="364"/>
        <v/>
      </c>
      <c r="X1667" s="293" t="str">
        <f t="shared" si="364"/>
        <v/>
      </c>
      <c r="Y1667" s="293" t="str">
        <f t="shared" si="364"/>
        <v/>
      </c>
      <c r="Z1667" s="293" t="str">
        <f t="shared" si="364"/>
        <v/>
      </c>
      <c r="AA1667" s="293" t="str">
        <f t="shared" si="364"/>
        <v>x</v>
      </c>
      <c r="AB1667" s="293" t="str">
        <f t="shared" si="364"/>
        <v/>
      </c>
      <c r="AC1667" s="293" t="str">
        <f t="shared" si="364"/>
        <v/>
      </c>
      <c r="AD1667" s="293" t="str">
        <f t="shared" si="364"/>
        <v/>
      </c>
      <c r="AE1667" s="293" t="str">
        <f t="shared" si="364"/>
        <v>x</v>
      </c>
      <c r="AF1667" s="293" t="str">
        <f t="shared" ref="Z1667:AG1682" si="366">IFERROR((IF(FIND(AF$1,$E1667,1)&gt;0,"x")),"")</f>
        <v/>
      </c>
      <c r="AG1667" s="293" t="str">
        <f t="shared" si="366"/>
        <v/>
      </c>
      <c r="AH1667" s="293">
        <f t="shared" si="353"/>
        <v>2</v>
      </c>
      <c r="AI1667" s="292">
        <f t="shared" si="354"/>
        <v>1</v>
      </c>
    </row>
    <row r="1668" spans="1:35" ht="25.5" x14ac:dyDescent="0.25">
      <c r="A1668"/>
      <c r="B1668">
        <f>TABLA!D1664</f>
        <v>1687</v>
      </c>
      <c r="C1668">
        <f>TABLA!H1664</f>
        <v>2</v>
      </c>
      <c r="D1668" s="284" t="str">
        <f>TABLA!A1664</f>
        <v>F. Ciencias Biológicas</v>
      </c>
      <c r="E1668" s="284">
        <f>TABLA!BN1664</f>
        <v>0</v>
      </c>
      <c r="F1668" s="293" t="str">
        <f t="shared" si="365"/>
        <v/>
      </c>
      <c r="G1668" s="293" t="str">
        <f t="shared" si="365"/>
        <v/>
      </c>
      <c r="H1668" s="293" t="str">
        <f t="shared" si="365"/>
        <v/>
      </c>
      <c r="I1668" s="293" t="str">
        <f t="shared" si="365"/>
        <v/>
      </c>
      <c r="J1668" s="293" t="str">
        <f t="shared" si="365"/>
        <v/>
      </c>
      <c r="K1668" s="293" t="str">
        <f t="shared" si="365"/>
        <v/>
      </c>
      <c r="L1668" s="293" t="str">
        <f t="shared" si="365"/>
        <v/>
      </c>
      <c r="M1668" s="293" t="str">
        <f t="shared" si="365"/>
        <v/>
      </c>
      <c r="N1668" s="293" t="str">
        <f t="shared" si="365"/>
        <v/>
      </c>
      <c r="O1668" s="293" t="str">
        <f t="shared" si="365"/>
        <v/>
      </c>
      <c r="P1668" s="293" t="str">
        <f t="shared" si="364"/>
        <v/>
      </c>
      <c r="Q1668" s="293" t="str">
        <f t="shared" si="364"/>
        <v/>
      </c>
      <c r="R1668" s="293" t="str">
        <f t="shared" si="364"/>
        <v/>
      </c>
      <c r="S1668" s="293" t="str">
        <f t="shared" si="364"/>
        <v/>
      </c>
      <c r="T1668" s="293" t="str">
        <f t="shared" si="364"/>
        <v/>
      </c>
      <c r="U1668" s="293" t="str">
        <f t="shared" si="364"/>
        <v/>
      </c>
      <c r="V1668" s="293" t="str">
        <f t="shared" si="364"/>
        <v/>
      </c>
      <c r="W1668" s="293" t="str">
        <f t="shared" si="364"/>
        <v/>
      </c>
      <c r="X1668" s="293" t="str">
        <f t="shared" si="364"/>
        <v/>
      </c>
      <c r="Y1668" s="293" t="str">
        <f t="shared" si="364"/>
        <v/>
      </c>
      <c r="Z1668" s="293" t="str">
        <f t="shared" si="366"/>
        <v/>
      </c>
      <c r="AA1668" s="293" t="str">
        <f t="shared" si="366"/>
        <v/>
      </c>
      <c r="AB1668" s="293" t="str">
        <f t="shared" si="366"/>
        <v/>
      </c>
      <c r="AC1668" s="293" t="str">
        <f t="shared" si="366"/>
        <v/>
      </c>
      <c r="AD1668" s="293" t="str">
        <f t="shared" si="366"/>
        <v/>
      </c>
      <c r="AE1668" s="293" t="str">
        <f t="shared" si="366"/>
        <v/>
      </c>
      <c r="AF1668" s="293" t="str">
        <f t="shared" si="366"/>
        <v/>
      </c>
      <c r="AG1668" s="293" t="str">
        <f t="shared" si="366"/>
        <v/>
      </c>
      <c r="AH1668" s="293">
        <f t="shared" ref="AH1668:AH1731" si="367">COUNTIF(F1668:AG1668,"x")</f>
        <v>0</v>
      </c>
      <c r="AI1668" s="292" t="str">
        <f t="shared" ref="AI1668:AI1731" si="368">IF(E1668=0,"X",1)</f>
        <v>X</v>
      </c>
    </row>
    <row r="1669" spans="1:35" ht="26.25" x14ac:dyDescent="0.25">
      <c r="A1669" s="3"/>
      <c r="B1669">
        <f>TABLA!D1665</f>
        <v>1688</v>
      </c>
      <c r="C1669">
        <f>TABLA!H1665</f>
        <v>16</v>
      </c>
      <c r="D1669" s="165" t="str">
        <f>TABLA!A1665</f>
        <v>F. Geografía e Historia</v>
      </c>
      <c r="E1669" s="284">
        <f>TABLA!BN1665</f>
        <v>0</v>
      </c>
      <c r="F1669" s="293" t="str">
        <f t="shared" si="365"/>
        <v/>
      </c>
      <c r="G1669" s="293" t="str">
        <f t="shared" si="365"/>
        <v/>
      </c>
      <c r="H1669" s="293" t="str">
        <f t="shared" si="365"/>
        <v/>
      </c>
      <c r="I1669" s="293" t="str">
        <f t="shared" si="365"/>
        <v/>
      </c>
      <c r="J1669" s="293" t="str">
        <f t="shared" si="365"/>
        <v/>
      </c>
      <c r="K1669" s="293" t="str">
        <f t="shared" si="365"/>
        <v/>
      </c>
      <c r="L1669" s="293" t="str">
        <f t="shared" si="365"/>
        <v/>
      </c>
      <c r="M1669" s="293" t="str">
        <f t="shared" si="365"/>
        <v/>
      </c>
      <c r="N1669" s="293" t="str">
        <f t="shared" si="365"/>
        <v/>
      </c>
      <c r="O1669" s="293" t="str">
        <f t="shared" si="365"/>
        <v/>
      </c>
      <c r="P1669" s="293" t="str">
        <f t="shared" si="364"/>
        <v/>
      </c>
      <c r="Q1669" s="293" t="str">
        <f t="shared" si="364"/>
        <v/>
      </c>
      <c r="R1669" s="293" t="str">
        <f t="shared" si="364"/>
        <v/>
      </c>
      <c r="S1669" s="293" t="str">
        <f t="shared" si="364"/>
        <v/>
      </c>
      <c r="T1669" s="293" t="str">
        <f t="shared" si="364"/>
        <v/>
      </c>
      <c r="U1669" s="293" t="str">
        <f t="shared" si="364"/>
        <v/>
      </c>
      <c r="V1669" s="293" t="str">
        <f t="shared" si="364"/>
        <v/>
      </c>
      <c r="W1669" s="293" t="str">
        <f t="shared" si="364"/>
        <v/>
      </c>
      <c r="X1669" s="293" t="str">
        <f t="shared" si="364"/>
        <v/>
      </c>
      <c r="Y1669" s="293" t="str">
        <f t="shared" si="364"/>
        <v/>
      </c>
      <c r="Z1669" s="293" t="str">
        <f t="shared" si="366"/>
        <v/>
      </c>
      <c r="AA1669" s="293" t="str">
        <f t="shared" si="366"/>
        <v/>
      </c>
      <c r="AB1669" s="293" t="str">
        <f t="shared" si="366"/>
        <v/>
      </c>
      <c r="AC1669" s="293" t="str">
        <f t="shared" si="366"/>
        <v/>
      </c>
      <c r="AD1669" s="293" t="str">
        <f t="shared" si="366"/>
        <v/>
      </c>
      <c r="AE1669" s="293" t="str">
        <f t="shared" si="366"/>
        <v/>
      </c>
      <c r="AF1669" s="293" t="str">
        <f t="shared" si="366"/>
        <v/>
      </c>
      <c r="AG1669" s="293" t="str">
        <f t="shared" si="366"/>
        <v/>
      </c>
      <c r="AH1669" s="293">
        <f t="shared" si="367"/>
        <v>0</v>
      </c>
      <c r="AI1669" s="292" t="str">
        <f t="shared" si="368"/>
        <v>X</v>
      </c>
    </row>
    <row r="1670" spans="1:35" ht="26.25" x14ac:dyDescent="0.25">
      <c r="A1670"/>
      <c r="B1670">
        <f>TABLA!D1666</f>
        <v>1689</v>
      </c>
      <c r="C1670">
        <f>TABLA!H1666</f>
        <v>10</v>
      </c>
      <c r="D1670" s="165" t="str">
        <f>TABLA!A1666</f>
        <v>F. Ciencias Químicas</v>
      </c>
      <c r="E1670" s="284">
        <f>TABLA!BN1666</f>
        <v>0</v>
      </c>
      <c r="F1670" s="293" t="str">
        <f t="shared" si="365"/>
        <v/>
      </c>
      <c r="G1670" s="293" t="str">
        <f t="shared" si="365"/>
        <v/>
      </c>
      <c r="H1670" s="293" t="str">
        <f t="shared" si="365"/>
        <v/>
      </c>
      <c r="I1670" s="293" t="str">
        <f t="shared" si="365"/>
        <v/>
      </c>
      <c r="J1670" s="293" t="str">
        <f t="shared" si="365"/>
        <v/>
      </c>
      <c r="K1670" s="293" t="str">
        <f t="shared" si="365"/>
        <v/>
      </c>
      <c r="L1670" s="293" t="str">
        <f t="shared" si="365"/>
        <v/>
      </c>
      <c r="M1670" s="293" t="str">
        <f t="shared" si="365"/>
        <v/>
      </c>
      <c r="N1670" s="293" t="str">
        <f t="shared" si="365"/>
        <v/>
      </c>
      <c r="O1670" s="293" t="str">
        <f t="shared" si="365"/>
        <v/>
      </c>
      <c r="P1670" s="293" t="str">
        <f t="shared" si="364"/>
        <v/>
      </c>
      <c r="Q1670" s="293" t="str">
        <f t="shared" si="364"/>
        <v/>
      </c>
      <c r="R1670" s="293" t="str">
        <f t="shared" si="364"/>
        <v/>
      </c>
      <c r="S1670" s="293" t="str">
        <f t="shared" si="364"/>
        <v/>
      </c>
      <c r="T1670" s="293" t="str">
        <f t="shared" si="364"/>
        <v/>
      </c>
      <c r="U1670" s="293" t="str">
        <f t="shared" si="364"/>
        <v/>
      </c>
      <c r="V1670" s="293" t="str">
        <f t="shared" si="364"/>
        <v/>
      </c>
      <c r="W1670" s="293" t="str">
        <f t="shared" si="364"/>
        <v/>
      </c>
      <c r="X1670" s="293" t="str">
        <f t="shared" si="364"/>
        <v/>
      </c>
      <c r="Y1670" s="293" t="str">
        <f t="shared" si="364"/>
        <v/>
      </c>
      <c r="Z1670" s="293" t="str">
        <f t="shared" si="366"/>
        <v/>
      </c>
      <c r="AA1670" s="293" t="str">
        <f t="shared" si="366"/>
        <v/>
      </c>
      <c r="AB1670" s="293" t="str">
        <f t="shared" si="366"/>
        <v/>
      </c>
      <c r="AC1670" s="293" t="str">
        <f t="shared" si="366"/>
        <v/>
      </c>
      <c r="AD1670" s="293" t="str">
        <f t="shared" si="366"/>
        <v/>
      </c>
      <c r="AE1670" s="293" t="str">
        <f t="shared" si="366"/>
        <v/>
      </c>
      <c r="AF1670" s="293" t="str">
        <f t="shared" si="366"/>
        <v/>
      </c>
      <c r="AG1670" s="293" t="str">
        <f t="shared" si="366"/>
        <v/>
      </c>
      <c r="AH1670" s="293">
        <f t="shared" si="367"/>
        <v>0</v>
      </c>
      <c r="AI1670" s="292" t="str">
        <f t="shared" si="368"/>
        <v>X</v>
      </c>
    </row>
    <row r="1671" spans="1:35" ht="114.75" x14ac:dyDescent="0.25">
      <c r="A1671"/>
      <c r="B1671">
        <f>TABLA!D1667</f>
        <v>1690</v>
      </c>
      <c r="C1671">
        <f>TABLA!H1667</f>
        <v>14</v>
      </c>
      <c r="D1671" s="284" t="str">
        <f>TABLA!A1667</f>
        <v>F. Filología</v>
      </c>
      <c r="E1671" s="284" t="str">
        <f>TABLA!BN1667</f>
        <v>La biblioteca que más frecuento es la de clásicas (filología), por lo que en el punto 7.2 me refiero especialmente a la disminución de su personal y, consecuentemente de su horario.&lt;br&gt;&lt;br&gt;Hay dos cosas en especial que me encantaría que se pudiesen mejorar, la primera es que, en "Mi cuenta", después del cambio que se le hizo a la página, han dejado de aparecer el nº de veces que tienes renovado un ejemplar, solo te informa en el momento en el que lo renuevas. Quieras que no, viene muy bien saber si tienes que devolver el libro o todavía puedes renovarlo una vez más (a mí, si no me lo apunto, se me olvida).&lt;br&gt;&lt;br&gt;La segunda es más compleja: sería una gran ventaja que hubiera personal especializado en cada biblioteca o estudio de los que se imparten en la facultad. Alguna vez he ido a preguntar a un bibliotecario si me podía recomendar algún libro, o si había algún texto en la biblioteca sobre un tema en concreto y no han sabido responderme.&lt;br&gt;&lt;br&gt;Muchas gracias por su atención.</v>
      </c>
      <c r="F1671" s="293" t="str">
        <f t="shared" si="365"/>
        <v/>
      </c>
      <c r="G1671" s="293" t="str">
        <f t="shared" si="365"/>
        <v/>
      </c>
      <c r="H1671" s="293" t="str">
        <f t="shared" si="365"/>
        <v/>
      </c>
      <c r="I1671" s="293" t="str">
        <f t="shared" si="365"/>
        <v/>
      </c>
      <c r="J1671" s="293" t="str">
        <f t="shared" si="365"/>
        <v/>
      </c>
      <c r="K1671" s="293" t="str">
        <f t="shared" si="365"/>
        <v/>
      </c>
      <c r="L1671" s="293" t="str">
        <f t="shared" si="365"/>
        <v/>
      </c>
      <c r="M1671" s="293" t="str">
        <f t="shared" si="365"/>
        <v/>
      </c>
      <c r="N1671" s="293" t="str">
        <f t="shared" si="365"/>
        <v/>
      </c>
      <c r="O1671" s="293" t="str">
        <f t="shared" si="365"/>
        <v/>
      </c>
      <c r="P1671" s="293" t="str">
        <f t="shared" si="364"/>
        <v>x</v>
      </c>
      <c r="Q1671" s="293" t="str">
        <f t="shared" si="364"/>
        <v/>
      </c>
      <c r="R1671" s="293" t="str">
        <f t="shared" si="364"/>
        <v/>
      </c>
      <c r="S1671" s="293" t="str">
        <f t="shared" si="364"/>
        <v/>
      </c>
      <c r="T1671" s="293" t="str">
        <f t="shared" si="364"/>
        <v/>
      </c>
      <c r="U1671" s="293" t="str">
        <f t="shared" si="364"/>
        <v/>
      </c>
      <c r="V1671" s="293" t="str">
        <f t="shared" si="364"/>
        <v/>
      </c>
      <c r="W1671" s="293" t="str">
        <f t="shared" si="364"/>
        <v/>
      </c>
      <c r="X1671" s="293" t="str">
        <f t="shared" si="364"/>
        <v/>
      </c>
      <c r="Y1671" s="293" t="str">
        <f t="shared" si="364"/>
        <v/>
      </c>
      <c r="Z1671" s="293" t="str">
        <f t="shared" si="366"/>
        <v/>
      </c>
      <c r="AA1671" s="293" t="str">
        <f t="shared" si="366"/>
        <v>x</v>
      </c>
      <c r="AB1671" s="293" t="str">
        <f t="shared" si="366"/>
        <v/>
      </c>
      <c r="AC1671" s="293" t="str">
        <f t="shared" si="366"/>
        <v/>
      </c>
      <c r="AD1671" s="293" t="str">
        <f t="shared" si="366"/>
        <v/>
      </c>
      <c r="AE1671" s="293" t="str">
        <f t="shared" si="366"/>
        <v/>
      </c>
      <c r="AF1671" s="293" t="str">
        <f t="shared" si="366"/>
        <v/>
      </c>
      <c r="AG1671" s="293" t="str">
        <f t="shared" si="366"/>
        <v/>
      </c>
      <c r="AH1671" s="293">
        <f t="shared" si="367"/>
        <v>2</v>
      </c>
      <c r="AI1671" s="292">
        <f t="shared" si="368"/>
        <v>1</v>
      </c>
    </row>
    <row r="1672" spans="1:35" ht="26.25" x14ac:dyDescent="0.25">
      <c r="A1672"/>
      <c r="B1672">
        <f>TABLA!D1668</f>
        <v>1691</v>
      </c>
      <c r="C1672">
        <f>TABLA!H1668</f>
        <v>16</v>
      </c>
      <c r="D1672" s="165" t="str">
        <f>TABLA!A1668</f>
        <v>F. Geografía e Historia</v>
      </c>
      <c r="E1672" s="284">
        <f>TABLA!BN1668</f>
        <v>0</v>
      </c>
      <c r="F1672" s="293" t="str">
        <f t="shared" si="365"/>
        <v/>
      </c>
      <c r="G1672" s="293" t="str">
        <f t="shared" si="365"/>
        <v/>
      </c>
      <c r="H1672" s="293" t="str">
        <f t="shared" si="365"/>
        <v/>
      </c>
      <c r="I1672" s="293" t="str">
        <f t="shared" si="365"/>
        <v/>
      </c>
      <c r="J1672" s="293" t="str">
        <f t="shared" si="365"/>
        <v/>
      </c>
      <c r="K1672" s="293" t="str">
        <f t="shared" si="365"/>
        <v/>
      </c>
      <c r="L1672" s="293" t="str">
        <f t="shared" si="365"/>
        <v/>
      </c>
      <c r="M1672" s="293" t="str">
        <f t="shared" si="365"/>
        <v/>
      </c>
      <c r="N1672" s="293" t="str">
        <f t="shared" si="365"/>
        <v/>
      </c>
      <c r="O1672" s="293" t="str">
        <f t="shared" si="365"/>
        <v/>
      </c>
      <c r="P1672" s="293" t="str">
        <f t="shared" si="364"/>
        <v/>
      </c>
      <c r="Q1672" s="293" t="str">
        <f t="shared" si="364"/>
        <v/>
      </c>
      <c r="R1672" s="293" t="str">
        <f t="shared" si="364"/>
        <v/>
      </c>
      <c r="S1672" s="293" t="str">
        <f t="shared" si="364"/>
        <v/>
      </c>
      <c r="T1672" s="293" t="str">
        <f t="shared" si="364"/>
        <v/>
      </c>
      <c r="U1672" s="293" t="str">
        <f t="shared" si="364"/>
        <v/>
      </c>
      <c r="V1672" s="293" t="str">
        <f t="shared" si="364"/>
        <v/>
      </c>
      <c r="W1672" s="293" t="str">
        <f t="shared" si="364"/>
        <v/>
      </c>
      <c r="X1672" s="293" t="str">
        <f t="shared" si="364"/>
        <v/>
      </c>
      <c r="Y1672" s="293" t="str">
        <f t="shared" si="364"/>
        <v/>
      </c>
      <c r="Z1672" s="293" t="str">
        <f t="shared" si="366"/>
        <v/>
      </c>
      <c r="AA1672" s="293" t="str">
        <f t="shared" si="366"/>
        <v/>
      </c>
      <c r="AB1672" s="293" t="str">
        <f t="shared" si="366"/>
        <v/>
      </c>
      <c r="AC1672" s="293" t="str">
        <f t="shared" si="366"/>
        <v/>
      </c>
      <c r="AD1672" s="293" t="str">
        <f t="shared" si="366"/>
        <v/>
      </c>
      <c r="AE1672" s="293" t="str">
        <f t="shared" si="366"/>
        <v/>
      </c>
      <c r="AF1672" s="293" t="str">
        <f t="shared" si="366"/>
        <v/>
      </c>
      <c r="AG1672" s="293" t="str">
        <f t="shared" si="366"/>
        <v/>
      </c>
      <c r="AH1672" s="293">
        <f t="shared" si="367"/>
        <v>0</v>
      </c>
      <c r="AI1672" s="292" t="str">
        <f t="shared" si="368"/>
        <v>X</v>
      </c>
    </row>
    <row r="1673" spans="1:35" ht="15.75" x14ac:dyDescent="0.25">
      <c r="A1673"/>
      <c r="B1673">
        <f>TABLA!D1669</f>
        <v>1692</v>
      </c>
      <c r="C1673">
        <f>TABLA!H1669</f>
        <v>11</v>
      </c>
      <c r="D1673" s="165" t="str">
        <f>TABLA!A1669</f>
        <v>F. Derecho</v>
      </c>
      <c r="E1673" s="284">
        <f>TABLA!BN1669</f>
        <v>0</v>
      </c>
      <c r="F1673" s="293" t="str">
        <f t="shared" si="365"/>
        <v/>
      </c>
      <c r="G1673" s="293" t="str">
        <f t="shared" si="365"/>
        <v/>
      </c>
      <c r="H1673" s="293" t="str">
        <f t="shared" si="365"/>
        <v/>
      </c>
      <c r="I1673" s="293" t="str">
        <f t="shared" si="365"/>
        <v/>
      </c>
      <c r="J1673" s="293" t="str">
        <f t="shared" si="365"/>
        <v/>
      </c>
      <c r="K1673" s="293" t="str">
        <f t="shared" si="365"/>
        <v/>
      </c>
      <c r="L1673" s="293" t="str">
        <f t="shared" si="365"/>
        <v/>
      </c>
      <c r="M1673" s="293" t="str">
        <f t="shared" si="365"/>
        <v/>
      </c>
      <c r="N1673" s="293" t="str">
        <f t="shared" si="365"/>
        <v/>
      </c>
      <c r="O1673" s="293" t="str">
        <f t="shared" si="365"/>
        <v/>
      </c>
      <c r="P1673" s="293" t="str">
        <f t="shared" si="364"/>
        <v/>
      </c>
      <c r="Q1673" s="293" t="str">
        <f t="shared" si="364"/>
        <v/>
      </c>
      <c r="R1673" s="293" t="str">
        <f t="shared" si="364"/>
        <v/>
      </c>
      <c r="S1673" s="293" t="str">
        <f t="shared" si="364"/>
        <v/>
      </c>
      <c r="T1673" s="293" t="str">
        <f t="shared" si="364"/>
        <v/>
      </c>
      <c r="U1673" s="293" t="str">
        <f t="shared" si="364"/>
        <v/>
      </c>
      <c r="V1673" s="293" t="str">
        <f t="shared" si="364"/>
        <v/>
      </c>
      <c r="W1673" s="293" t="str">
        <f t="shared" si="364"/>
        <v/>
      </c>
      <c r="X1673" s="293" t="str">
        <f t="shared" si="364"/>
        <v/>
      </c>
      <c r="Y1673" s="293" t="str">
        <f t="shared" si="364"/>
        <v/>
      </c>
      <c r="Z1673" s="293" t="str">
        <f t="shared" si="366"/>
        <v/>
      </c>
      <c r="AA1673" s="293" t="str">
        <f t="shared" si="366"/>
        <v/>
      </c>
      <c r="AB1673" s="293" t="str">
        <f t="shared" si="366"/>
        <v/>
      </c>
      <c r="AC1673" s="293" t="str">
        <f t="shared" si="366"/>
        <v/>
      </c>
      <c r="AD1673" s="293" t="str">
        <f t="shared" si="366"/>
        <v/>
      </c>
      <c r="AE1673" s="293" t="str">
        <f t="shared" si="366"/>
        <v/>
      </c>
      <c r="AF1673" s="293" t="str">
        <f t="shared" si="366"/>
        <v/>
      </c>
      <c r="AG1673" s="293" t="str">
        <f t="shared" si="366"/>
        <v/>
      </c>
      <c r="AH1673" s="293">
        <f t="shared" si="367"/>
        <v>0</v>
      </c>
      <c r="AI1673" s="292" t="str">
        <f t="shared" si="368"/>
        <v>X</v>
      </c>
    </row>
    <row r="1674" spans="1:35" ht="15.75" x14ac:dyDescent="0.25">
      <c r="A1674"/>
      <c r="B1674">
        <f>TABLA!D1670</f>
        <v>1693</v>
      </c>
      <c r="C1674">
        <f>TABLA!H1670</f>
        <v>11</v>
      </c>
      <c r="D1674" s="165" t="str">
        <f>TABLA!A1670</f>
        <v>F. Derecho</v>
      </c>
      <c r="E1674" s="284">
        <f>TABLA!BN1670</f>
        <v>0</v>
      </c>
      <c r="F1674" s="293" t="str">
        <f t="shared" si="365"/>
        <v/>
      </c>
      <c r="G1674" s="293" t="str">
        <f t="shared" si="365"/>
        <v/>
      </c>
      <c r="H1674" s="293" t="str">
        <f t="shared" si="365"/>
        <v/>
      </c>
      <c r="I1674" s="293" t="str">
        <f t="shared" si="365"/>
        <v/>
      </c>
      <c r="J1674" s="293" t="str">
        <f t="shared" si="365"/>
        <v/>
      </c>
      <c r="K1674" s="293" t="str">
        <f t="shared" si="365"/>
        <v/>
      </c>
      <c r="L1674" s="293" t="str">
        <f t="shared" si="365"/>
        <v/>
      </c>
      <c r="M1674" s="293" t="str">
        <f t="shared" si="365"/>
        <v/>
      </c>
      <c r="N1674" s="293" t="str">
        <f t="shared" si="365"/>
        <v/>
      </c>
      <c r="O1674" s="293" t="str">
        <f t="shared" si="365"/>
        <v/>
      </c>
      <c r="P1674" s="293" t="str">
        <f t="shared" si="364"/>
        <v/>
      </c>
      <c r="Q1674" s="293" t="str">
        <f t="shared" si="364"/>
        <v/>
      </c>
      <c r="R1674" s="293" t="str">
        <f t="shared" si="364"/>
        <v/>
      </c>
      <c r="S1674" s="293" t="str">
        <f t="shared" si="364"/>
        <v/>
      </c>
      <c r="T1674" s="293" t="str">
        <f t="shared" si="364"/>
        <v/>
      </c>
      <c r="U1674" s="293" t="str">
        <f t="shared" si="364"/>
        <v/>
      </c>
      <c r="V1674" s="293" t="str">
        <f t="shared" si="364"/>
        <v/>
      </c>
      <c r="W1674" s="293" t="str">
        <f t="shared" si="364"/>
        <v/>
      </c>
      <c r="X1674" s="293" t="str">
        <f t="shared" si="364"/>
        <v/>
      </c>
      <c r="Y1674" s="293" t="str">
        <f t="shared" si="364"/>
        <v/>
      </c>
      <c r="Z1674" s="293" t="str">
        <f t="shared" si="366"/>
        <v/>
      </c>
      <c r="AA1674" s="293" t="str">
        <f t="shared" si="366"/>
        <v/>
      </c>
      <c r="AB1674" s="293" t="str">
        <f t="shared" si="366"/>
        <v/>
      </c>
      <c r="AC1674" s="293" t="str">
        <f t="shared" si="366"/>
        <v/>
      </c>
      <c r="AD1674" s="293" t="str">
        <f t="shared" si="366"/>
        <v/>
      </c>
      <c r="AE1674" s="293" t="str">
        <f t="shared" si="366"/>
        <v/>
      </c>
      <c r="AF1674" s="293" t="str">
        <f t="shared" si="366"/>
        <v/>
      </c>
      <c r="AG1674" s="293" t="str">
        <f t="shared" si="366"/>
        <v/>
      </c>
      <c r="AH1674" s="293">
        <f t="shared" si="367"/>
        <v>0</v>
      </c>
      <c r="AI1674" s="292" t="str">
        <f t="shared" si="368"/>
        <v>X</v>
      </c>
    </row>
    <row r="1675" spans="1:35" ht="26.25" x14ac:dyDescent="0.25">
      <c r="A1675"/>
      <c r="B1675">
        <f>TABLA!D1671</f>
        <v>1694</v>
      </c>
      <c r="C1675">
        <f>TABLA!H1671</f>
        <v>8</v>
      </c>
      <c r="D1675" s="165" t="str">
        <f>TABLA!A1671</f>
        <v>F. Ciencias Matemáticas</v>
      </c>
      <c r="E1675" s="284">
        <f>TABLA!BN1671</f>
        <v>0</v>
      </c>
      <c r="F1675" s="293" t="str">
        <f t="shared" si="365"/>
        <v/>
      </c>
      <c r="G1675" s="293" t="str">
        <f t="shared" si="365"/>
        <v/>
      </c>
      <c r="H1675" s="293" t="str">
        <f t="shared" si="365"/>
        <v/>
      </c>
      <c r="I1675" s="293" t="str">
        <f t="shared" si="365"/>
        <v/>
      </c>
      <c r="J1675" s="293" t="str">
        <f t="shared" si="365"/>
        <v/>
      </c>
      <c r="K1675" s="293" t="str">
        <f t="shared" si="365"/>
        <v/>
      </c>
      <c r="L1675" s="293" t="str">
        <f t="shared" si="365"/>
        <v/>
      </c>
      <c r="M1675" s="293" t="str">
        <f t="shared" si="365"/>
        <v/>
      </c>
      <c r="N1675" s="293" t="str">
        <f t="shared" si="365"/>
        <v/>
      </c>
      <c r="O1675" s="293" t="str">
        <f t="shared" si="365"/>
        <v/>
      </c>
      <c r="P1675" s="293" t="str">
        <f t="shared" si="364"/>
        <v/>
      </c>
      <c r="Q1675" s="293" t="str">
        <f t="shared" si="364"/>
        <v/>
      </c>
      <c r="R1675" s="293" t="str">
        <f t="shared" si="364"/>
        <v/>
      </c>
      <c r="S1675" s="293" t="str">
        <f t="shared" si="364"/>
        <v/>
      </c>
      <c r="T1675" s="293" t="str">
        <f t="shared" si="364"/>
        <v/>
      </c>
      <c r="U1675" s="293" t="str">
        <f t="shared" si="364"/>
        <v/>
      </c>
      <c r="V1675" s="293" t="str">
        <f t="shared" si="364"/>
        <v/>
      </c>
      <c r="W1675" s="293" t="str">
        <f t="shared" si="364"/>
        <v/>
      </c>
      <c r="X1675" s="293" t="str">
        <f t="shared" si="364"/>
        <v/>
      </c>
      <c r="Y1675" s="293" t="str">
        <f t="shared" si="364"/>
        <v/>
      </c>
      <c r="Z1675" s="293" t="str">
        <f t="shared" si="366"/>
        <v/>
      </c>
      <c r="AA1675" s="293" t="str">
        <f t="shared" si="366"/>
        <v/>
      </c>
      <c r="AB1675" s="293" t="str">
        <f t="shared" si="366"/>
        <v/>
      </c>
      <c r="AC1675" s="293" t="str">
        <f t="shared" si="366"/>
        <v/>
      </c>
      <c r="AD1675" s="293" t="str">
        <f t="shared" si="366"/>
        <v/>
      </c>
      <c r="AE1675" s="293" t="str">
        <f t="shared" si="366"/>
        <v/>
      </c>
      <c r="AF1675" s="293" t="str">
        <f t="shared" si="366"/>
        <v/>
      </c>
      <c r="AG1675" s="293" t="str">
        <f t="shared" si="366"/>
        <v/>
      </c>
      <c r="AH1675" s="293">
        <f t="shared" si="367"/>
        <v>0</v>
      </c>
      <c r="AI1675" s="292" t="str">
        <f t="shared" si="368"/>
        <v>X</v>
      </c>
    </row>
    <row r="1676" spans="1:35" ht="26.25" x14ac:dyDescent="0.25">
      <c r="A1676" s="3"/>
      <c r="B1676">
        <f>TABLA!D1672</f>
        <v>1695</v>
      </c>
      <c r="C1676">
        <f>TABLA!H1672</f>
        <v>16</v>
      </c>
      <c r="D1676" s="165" t="str">
        <f>TABLA!A1672</f>
        <v>F. Geografía e Historia</v>
      </c>
      <c r="E1676" s="284">
        <f>TABLA!BN1672</f>
        <v>0</v>
      </c>
      <c r="F1676" s="293" t="str">
        <f t="shared" si="365"/>
        <v/>
      </c>
      <c r="G1676" s="293" t="str">
        <f t="shared" si="365"/>
        <v/>
      </c>
      <c r="H1676" s="293" t="str">
        <f t="shared" si="365"/>
        <v/>
      </c>
      <c r="I1676" s="293" t="str">
        <f t="shared" si="365"/>
        <v/>
      </c>
      <c r="J1676" s="293" t="str">
        <f t="shared" si="365"/>
        <v/>
      </c>
      <c r="K1676" s="293" t="str">
        <f t="shared" si="365"/>
        <v/>
      </c>
      <c r="L1676" s="293" t="str">
        <f t="shared" si="365"/>
        <v/>
      </c>
      <c r="M1676" s="293" t="str">
        <f t="shared" si="365"/>
        <v/>
      </c>
      <c r="N1676" s="293" t="str">
        <f t="shared" si="365"/>
        <v/>
      </c>
      <c r="O1676" s="293" t="str">
        <f t="shared" si="365"/>
        <v/>
      </c>
      <c r="P1676" s="293" t="str">
        <f t="shared" si="364"/>
        <v/>
      </c>
      <c r="Q1676" s="293" t="str">
        <f t="shared" si="364"/>
        <v/>
      </c>
      <c r="R1676" s="293" t="str">
        <f t="shared" si="364"/>
        <v/>
      </c>
      <c r="S1676" s="293" t="str">
        <f t="shared" si="364"/>
        <v/>
      </c>
      <c r="T1676" s="293" t="str">
        <f t="shared" si="364"/>
        <v/>
      </c>
      <c r="U1676" s="293" t="str">
        <f t="shared" si="364"/>
        <v/>
      </c>
      <c r="V1676" s="293" t="str">
        <f t="shared" si="364"/>
        <v/>
      </c>
      <c r="W1676" s="293" t="str">
        <f t="shared" si="364"/>
        <v/>
      </c>
      <c r="X1676" s="293" t="str">
        <f t="shared" si="364"/>
        <v/>
      </c>
      <c r="Y1676" s="293" t="str">
        <f t="shared" si="364"/>
        <v/>
      </c>
      <c r="Z1676" s="293" t="str">
        <f t="shared" si="366"/>
        <v/>
      </c>
      <c r="AA1676" s="293" t="str">
        <f t="shared" si="366"/>
        <v/>
      </c>
      <c r="AB1676" s="293" t="str">
        <f t="shared" si="366"/>
        <v/>
      </c>
      <c r="AC1676" s="293" t="str">
        <f t="shared" si="366"/>
        <v/>
      </c>
      <c r="AD1676" s="293" t="str">
        <f t="shared" si="366"/>
        <v/>
      </c>
      <c r="AE1676" s="293" t="str">
        <f t="shared" si="366"/>
        <v/>
      </c>
      <c r="AF1676" s="293" t="str">
        <f t="shared" si="366"/>
        <v/>
      </c>
      <c r="AG1676" s="293" t="str">
        <f t="shared" si="366"/>
        <v/>
      </c>
      <c r="AH1676" s="293">
        <f t="shared" si="367"/>
        <v>0</v>
      </c>
      <c r="AI1676" s="292" t="str">
        <f t="shared" si="368"/>
        <v>X</v>
      </c>
    </row>
    <row r="1677" spans="1:35" ht="26.25" x14ac:dyDescent="0.25">
      <c r="A1677" s="3"/>
      <c r="B1677">
        <f>TABLA!D1673</f>
        <v>1696</v>
      </c>
      <c r="C1677">
        <f>TABLA!H1673</f>
        <v>25</v>
      </c>
      <c r="D1677" s="165" t="str">
        <f>TABLA!A1673</f>
        <v>F. Óptica y Optometría</v>
      </c>
      <c r="E1677" s="284">
        <f>TABLA!BN1673</f>
        <v>0</v>
      </c>
      <c r="F1677" s="293" t="str">
        <f t="shared" si="365"/>
        <v/>
      </c>
      <c r="G1677" s="293" t="str">
        <f t="shared" si="365"/>
        <v/>
      </c>
      <c r="H1677" s="293" t="str">
        <f t="shared" si="365"/>
        <v/>
      </c>
      <c r="I1677" s="293" t="str">
        <f t="shared" si="365"/>
        <v/>
      </c>
      <c r="J1677" s="293" t="str">
        <f t="shared" si="365"/>
        <v/>
      </c>
      <c r="K1677" s="293" t="str">
        <f t="shared" si="365"/>
        <v/>
      </c>
      <c r="L1677" s="293" t="str">
        <f t="shared" si="365"/>
        <v/>
      </c>
      <c r="M1677" s="293" t="str">
        <f t="shared" si="365"/>
        <v/>
      </c>
      <c r="N1677" s="293" t="str">
        <f t="shared" si="365"/>
        <v/>
      </c>
      <c r="O1677" s="293" t="str">
        <f t="shared" si="365"/>
        <v/>
      </c>
      <c r="P1677" s="293" t="str">
        <f t="shared" si="364"/>
        <v/>
      </c>
      <c r="Q1677" s="293" t="str">
        <f t="shared" si="364"/>
        <v/>
      </c>
      <c r="R1677" s="293" t="str">
        <f t="shared" si="364"/>
        <v/>
      </c>
      <c r="S1677" s="293" t="str">
        <f t="shared" si="364"/>
        <v/>
      </c>
      <c r="T1677" s="293" t="str">
        <f t="shared" si="364"/>
        <v/>
      </c>
      <c r="U1677" s="293" t="str">
        <f t="shared" si="364"/>
        <v/>
      </c>
      <c r="V1677" s="293" t="str">
        <f t="shared" si="364"/>
        <v/>
      </c>
      <c r="W1677" s="293" t="str">
        <f t="shared" si="364"/>
        <v/>
      </c>
      <c r="X1677" s="293" t="str">
        <f t="shared" si="364"/>
        <v/>
      </c>
      <c r="Y1677" s="293" t="str">
        <f t="shared" si="364"/>
        <v/>
      </c>
      <c r="Z1677" s="293" t="str">
        <f t="shared" si="366"/>
        <v/>
      </c>
      <c r="AA1677" s="293" t="str">
        <f t="shared" si="366"/>
        <v/>
      </c>
      <c r="AB1677" s="293" t="str">
        <f t="shared" si="366"/>
        <v/>
      </c>
      <c r="AC1677" s="293" t="str">
        <f t="shared" si="366"/>
        <v/>
      </c>
      <c r="AD1677" s="293" t="str">
        <f t="shared" si="366"/>
        <v/>
      </c>
      <c r="AE1677" s="293" t="str">
        <f t="shared" si="366"/>
        <v/>
      </c>
      <c r="AF1677" s="293" t="str">
        <f t="shared" si="366"/>
        <v/>
      </c>
      <c r="AG1677" s="293" t="str">
        <f t="shared" si="366"/>
        <v/>
      </c>
      <c r="AH1677" s="293">
        <f t="shared" si="367"/>
        <v>0</v>
      </c>
      <c r="AI1677" s="292" t="str">
        <f t="shared" si="368"/>
        <v>X</v>
      </c>
    </row>
    <row r="1678" spans="1:35" ht="26.25" x14ac:dyDescent="0.25">
      <c r="A1678" t="s">
        <v>241</v>
      </c>
      <c r="B1678">
        <f>TABLA!D1674</f>
        <v>1697</v>
      </c>
      <c r="C1678">
        <f>TABLA!H1674</f>
        <v>25</v>
      </c>
      <c r="D1678" s="165" t="str">
        <f>TABLA!A1674</f>
        <v>F. Óptica y Optometría</v>
      </c>
      <c r="E1678" s="284" t="str">
        <f>TABLA!BN1674</f>
        <v>No he sido informada</v>
      </c>
      <c r="F1678" s="293" t="str">
        <f t="shared" si="365"/>
        <v/>
      </c>
      <c r="G1678" s="293" t="str">
        <f t="shared" si="365"/>
        <v/>
      </c>
      <c r="H1678" s="293" t="str">
        <f t="shared" si="365"/>
        <v/>
      </c>
      <c r="I1678" s="293" t="str">
        <f t="shared" si="365"/>
        <v/>
      </c>
      <c r="J1678" s="293" t="str">
        <f t="shared" si="365"/>
        <v/>
      </c>
      <c r="K1678" s="293" t="str">
        <f t="shared" si="365"/>
        <v/>
      </c>
      <c r="L1678" s="293" t="str">
        <f t="shared" si="365"/>
        <v/>
      </c>
      <c r="M1678" s="293" t="str">
        <f t="shared" si="365"/>
        <v/>
      </c>
      <c r="N1678" s="293" t="str">
        <f t="shared" si="365"/>
        <v/>
      </c>
      <c r="O1678" s="293" t="str">
        <f t="shared" si="365"/>
        <v/>
      </c>
      <c r="P1678" s="293" t="str">
        <f t="shared" si="364"/>
        <v/>
      </c>
      <c r="Q1678" s="293" t="str">
        <f t="shared" si="364"/>
        <v/>
      </c>
      <c r="R1678" s="293" t="str">
        <f t="shared" si="364"/>
        <v/>
      </c>
      <c r="S1678" s="293" t="str">
        <f t="shared" si="364"/>
        <v/>
      </c>
      <c r="T1678" s="293" t="str">
        <f t="shared" si="364"/>
        <v/>
      </c>
      <c r="U1678" s="293" t="str">
        <f t="shared" si="364"/>
        <v/>
      </c>
      <c r="V1678" s="293" t="str">
        <f t="shared" si="364"/>
        <v/>
      </c>
      <c r="W1678" s="293" t="str">
        <f t="shared" si="364"/>
        <v/>
      </c>
      <c r="X1678" s="293" t="str">
        <f t="shared" si="364"/>
        <v/>
      </c>
      <c r="Y1678" s="293" t="str">
        <f t="shared" si="364"/>
        <v/>
      </c>
      <c r="Z1678" s="293" t="str">
        <f t="shared" si="366"/>
        <v/>
      </c>
      <c r="AA1678" s="293" t="str">
        <f t="shared" si="366"/>
        <v/>
      </c>
      <c r="AB1678" s="293" t="str">
        <f t="shared" si="366"/>
        <v/>
      </c>
      <c r="AC1678" s="293" t="str">
        <f t="shared" si="366"/>
        <v/>
      </c>
      <c r="AD1678" s="293" t="str">
        <f t="shared" si="366"/>
        <v/>
      </c>
      <c r="AE1678" s="293" t="str">
        <f t="shared" si="366"/>
        <v/>
      </c>
      <c r="AF1678" s="293" t="str">
        <f t="shared" si="366"/>
        <v/>
      </c>
      <c r="AG1678" s="293" t="str">
        <f t="shared" si="366"/>
        <v/>
      </c>
      <c r="AH1678" s="293">
        <f t="shared" si="367"/>
        <v>0</v>
      </c>
      <c r="AI1678" s="292">
        <f t="shared" si="368"/>
        <v>1</v>
      </c>
    </row>
    <row r="1679" spans="1:35" ht="51" x14ac:dyDescent="0.25">
      <c r="A1679"/>
      <c r="B1679">
        <f>TABLA!D1675</f>
        <v>1698</v>
      </c>
      <c r="C1679">
        <f>TABLA!H1675</f>
        <v>12</v>
      </c>
      <c r="D1679" s="284" t="str">
        <f>TABLA!A1675</f>
        <v>F. Educación - Centro de Formación del Profesorado</v>
      </c>
      <c r="E1679" s="284" t="str">
        <f>TABLA!BN1675</f>
        <v>En otras universidades hay películas y serie también, eso estaría genial.</v>
      </c>
      <c r="F1679" s="293" t="str">
        <f t="shared" si="365"/>
        <v/>
      </c>
      <c r="G1679" s="293" t="str">
        <f t="shared" si="365"/>
        <v/>
      </c>
      <c r="H1679" s="293" t="str">
        <f t="shared" si="365"/>
        <v/>
      </c>
      <c r="I1679" s="293" t="str">
        <f t="shared" si="365"/>
        <v/>
      </c>
      <c r="J1679" s="293" t="str">
        <f t="shared" si="365"/>
        <v/>
      </c>
      <c r="K1679" s="293" t="str">
        <f t="shared" si="365"/>
        <v/>
      </c>
      <c r="L1679" s="293" t="str">
        <f t="shared" si="365"/>
        <v/>
      </c>
      <c r="M1679" s="293" t="str">
        <f t="shared" si="365"/>
        <v/>
      </c>
      <c r="N1679" s="293" t="str">
        <f t="shared" si="365"/>
        <v/>
      </c>
      <c r="O1679" s="293" t="str">
        <f t="shared" si="365"/>
        <v/>
      </c>
      <c r="P1679" s="293" t="str">
        <f t="shared" si="364"/>
        <v/>
      </c>
      <c r="Q1679" s="293" t="str">
        <f t="shared" si="364"/>
        <v/>
      </c>
      <c r="R1679" s="293" t="str">
        <f t="shared" si="364"/>
        <v/>
      </c>
      <c r="S1679" s="293" t="str">
        <f t="shared" si="364"/>
        <v/>
      </c>
      <c r="T1679" s="293" t="str">
        <f t="shared" si="364"/>
        <v/>
      </c>
      <c r="U1679" s="293" t="str">
        <f t="shared" si="364"/>
        <v/>
      </c>
      <c r="V1679" s="293" t="str">
        <f t="shared" si="364"/>
        <v/>
      </c>
      <c r="W1679" s="293" t="str">
        <f t="shared" si="364"/>
        <v/>
      </c>
      <c r="X1679" s="293" t="str">
        <f t="shared" si="364"/>
        <v/>
      </c>
      <c r="Y1679" s="293" t="str">
        <f t="shared" si="364"/>
        <v/>
      </c>
      <c r="Z1679" s="293" t="str">
        <f t="shared" si="366"/>
        <v/>
      </c>
      <c r="AA1679" s="293" t="str">
        <f t="shared" si="366"/>
        <v/>
      </c>
      <c r="AB1679" s="293" t="str">
        <f t="shared" si="366"/>
        <v/>
      </c>
      <c r="AC1679" s="293" t="str">
        <f t="shared" si="366"/>
        <v/>
      </c>
      <c r="AD1679" s="293" t="str">
        <f t="shared" si="366"/>
        <v/>
      </c>
      <c r="AE1679" s="293" t="str">
        <f t="shared" si="366"/>
        <v/>
      </c>
      <c r="AF1679" s="293" t="str">
        <f t="shared" si="366"/>
        <v/>
      </c>
      <c r="AG1679" s="293" t="str">
        <f t="shared" si="366"/>
        <v/>
      </c>
      <c r="AH1679" s="293">
        <f t="shared" si="367"/>
        <v>0</v>
      </c>
      <c r="AI1679" s="292">
        <f t="shared" si="368"/>
        <v>1</v>
      </c>
    </row>
    <row r="1680" spans="1:35" ht="26.25" x14ac:dyDescent="0.25">
      <c r="A1680"/>
      <c r="B1680">
        <f>TABLA!D1676</f>
        <v>1699</v>
      </c>
      <c r="C1680">
        <f>TABLA!H1676</f>
        <v>4</v>
      </c>
      <c r="D1680" s="165" t="str">
        <f>TABLA!A1676</f>
        <v>F. Ciencias de la Información</v>
      </c>
      <c r="E1680" s="284">
        <f>TABLA!BN1676</f>
        <v>0</v>
      </c>
      <c r="F1680" s="293" t="str">
        <f t="shared" si="365"/>
        <v/>
      </c>
      <c r="G1680" s="293" t="str">
        <f t="shared" si="365"/>
        <v/>
      </c>
      <c r="H1680" s="293" t="str">
        <f t="shared" si="365"/>
        <v/>
      </c>
      <c r="I1680" s="293" t="str">
        <f t="shared" si="365"/>
        <v/>
      </c>
      <c r="J1680" s="293" t="str">
        <f t="shared" si="365"/>
        <v/>
      </c>
      <c r="K1680" s="293" t="str">
        <f t="shared" si="365"/>
        <v/>
      </c>
      <c r="L1680" s="293" t="str">
        <f t="shared" si="365"/>
        <v/>
      </c>
      <c r="M1680" s="293" t="str">
        <f t="shared" si="365"/>
        <v/>
      </c>
      <c r="N1680" s="293" t="str">
        <f t="shared" si="365"/>
        <v/>
      </c>
      <c r="O1680" s="293" t="str">
        <f t="shared" si="365"/>
        <v/>
      </c>
      <c r="P1680" s="293" t="str">
        <f t="shared" si="364"/>
        <v/>
      </c>
      <c r="Q1680" s="293" t="str">
        <f t="shared" si="364"/>
        <v/>
      </c>
      <c r="R1680" s="293" t="str">
        <f t="shared" si="364"/>
        <v/>
      </c>
      <c r="S1680" s="293" t="str">
        <f t="shared" si="364"/>
        <v/>
      </c>
      <c r="T1680" s="293" t="str">
        <f t="shared" si="364"/>
        <v/>
      </c>
      <c r="U1680" s="293" t="str">
        <f t="shared" si="364"/>
        <v/>
      </c>
      <c r="V1680" s="293" t="str">
        <f t="shared" si="364"/>
        <v/>
      </c>
      <c r="W1680" s="293" t="str">
        <f t="shared" si="364"/>
        <v/>
      </c>
      <c r="X1680" s="293" t="str">
        <f t="shared" si="364"/>
        <v/>
      </c>
      <c r="Y1680" s="293" t="str">
        <f t="shared" si="364"/>
        <v/>
      </c>
      <c r="Z1680" s="293" t="str">
        <f t="shared" si="366"/>
        <v/>
      </c>
      <c r="AA1680" s="293" t="str">
        <f t="shared" si="366"/>
        <v/>
      </c>
      <c r="AB1680" s="293" t="str">
        <f t="shared" si="366"/>
        <v/>
      </c>
      <c r="AC1680" s="293" t="str">
        <f t="shared" si="366"/>
        <v/>
      </c>
      <c r="AD1680" s="293" t="str">
        <f t="shared" si="366"/>
        <v/>
      </c>
      <c r="AE1680" s="293" t="str">
        <f t="shared" si="366"/>
        <v/>
      </c>
      <c r="AF1680" s="293" t="str">
        <f t="shared" si="366"/>
        <v/>
      </c>
      <c r="AG1680" s="293" t="str">
        <f t="shared" si="366"/>
        <v/>
      </c>
      <c r="AH1680" s="293">
        <f t="shared" si="367"/>
        <v>0</v>
      </c>
      <c r="AI1680" s="292" t="str">
        <f t="shared" si="368"/>
        <v>X</v>
      </c>
    </row>
    <row r="1681" spans="1:35" ht="15.75" x14ac:dyDescent="0.25">
      <c r="A1681"/>
      <c r="B1681">
        <f>TABLA!D1677</f>
        <v>1700</v>
      </c>
      <c r="C1681">
        <f>TABLA!H1677</f>
        <v>14</v>
      </c>
      <c r="D1681" s="165" t="str">
        <f>TABLA!A1677</f>
        <v>F. Filología</v>
      </c>
      <c r="E1681" s="284">
        <f>TABLA!BN1677</f>
        <v>0</v>
      </c>
      <c r="F1681" s="293" t="str">
        <f t="shared" si="365"/>
        <v/>
      </c>
      <c r="G1681" s="293" t="str">
        <f t="shared" si="365"/>
        <v/>
      </c>
      <c r="H1681" s="293" t="str">
        <f t="shared" si="365"/>
        <v/>
      </c>
      <c r="I1681" s="293" t="str">
        <f t="shared" si="365"/>
        <v/>
      </c>
      <c r="J1681" s="293" t="str">
        <f t="shared" si="365"/>
        <v/>
      </c>
      <c r="K1681" s="293" t="str">
        <f t="shared" si="365"/>
        <v/>
      </c>
      <c r="L1681" s="293" t="str">
        <f t="shared" si="365"/>
        <v/>
      </c>
      <c r="M1681" s="293" t="str">
        <f t="shared" si="365"/>
        <v/>
      </c>
      <c r="N1681" s="293" t="str">
        <f t="shared" si="365"/>
        <v/>
      </c>
      <c r="O1681" s="293" t="str">
        <f t="shared" si="365"/>
        <v/>
      </c>
      <c r="P1681" s="293" t="str">
        <f t="shared" si="364"/>
        <v/>
      </c>
      <c r="Q1681" s="293" t="str">
        <f t="shared" si="364"/>
        <v/>
      </c>
      <c r="R1681" s="293" t="str">
        <f t="shared" si="364"/>
        <v/>
      </c>
      <c r="S1681" s="293" t="str">
        <f t="shared" si="364"/>
        <v/>
      </c>
      <c r="T1681" s="293" t="str">
        <f t="shared" si="364"/>
        <v/>
      </c>
      <c r="U1681" s="293" t="str">
        <f t="shared" si="364"/>
        <v/>
      </c>
      <c r="V1681" s="293" t="str">
        <f t="shared" si="364"/>
        <v/>
      </c>
      <c r="W1681" s="293" t="str">
        <f t="shared" si="364"/>
        <v/>
      </c>
      <c r="X1681" s="293" t="str">
        <f t="shared" si="364"/>
        <v/>
      </c>
      <c r="Y1681" s="293" t="str">
        <f t="shared" si="364"/>
        <v/>
      </c>
      <c r="Z1681" s="293" t="str">
        <f t="shared" si="366"/>
        <v/>
      </c>
      <c r="AA1681" s="293" t="str">
        <f t="shared" si="366"/>
        <v/>
      </c>
      <c r="AB1681" s="293" t="str">
        <f t="shared" si="366"/>
        <v/>
      </c>
      <c r="AC1681" s="293" t="str">
        <f t="shared" si="366"/>
        <v/>
      </c>
      <c r="AD1681" s="293" t="str">
        <f t="shared" si="366"/>
        <v/>
      </c>
      <c r="AE1681" s="293" t="str">
        <f t="shared" si="366"/>
        <v/>
      </c>
      <c r="AF1681" s="293" t="str">
        <f t="shared" si="366"/>
        <v/>
      </c>
      <c r="AG1681" s="293" t="str">
        <f t="shared" si="366"/>
        <v/>
      </c>
      <c r="AH1681" s="293">
        <f t="shared" si="367"/>
        <v>0</v>
      </c>
      <c r="AI1681" s="292" t="str">
        <f t="shared" si="368"/>
        <v>X</v>
      </c>
    </row>
    <row r="1682" spans="1:35" ht="26.25" x14ac:dyDescent="0.25">
      <c r="A1682"/>
      <c r="B1682">
        <f>TABLA!D1678</f>
        <v>1702</v>
      </c>
      <c r="C1682">
        <f>TABLA!H1678</f>
        <v>16</v>
      </c>
      <c r="D1682" s="165" t="str">
        <f>TABLA!A1678</f>
        <v>F. Geografía e Historia</v>
      </c>
      <c r="E1682" s="284">
        <f>TABLA!BN1678</f>
        <v>0</v>
      </c>
      <c r="F1682" s="293" t="str">
        <f t="shared" si="365"/>
        <v/>
      </c>
      <c r="G1682" s="293" t="str">
        <f t="shared" si="365"/>
        <v/>
      </c>
      <c r="H1682" s="293" t="str">
        <f t="shared" si="365"/>
        <v/>
      </c>
      <c r="I1682" s="293" t="str">
        <f t="shared" si="365"/>
        <v/>
      </c>
      <c r="J1682" s="293" t="str">
        <f t="shared" si="365"/>
        <v/>
      </c>
      <c r="K1682" s="293" t="str">
        <f t="shared" si="365"/>
        <v/>
      </c>
      <c r="L1682" s="293" t="str">
        <f t="shared" si="365"/>
        <v/>
      </c>
      <c r="M1682" s="293" t="str">
        <f t="shared" si="365"/>
        <v/>
      </c>
      <c r="N1682" s="293" t="str">
        <f t="shared" si="365"/>
        <v/>
      </c>
      <c r="O1682" s="293" t="str">
        <f t="shared" si="365"/>
        <v/>
      </c>
      <c r="P1682" s="293" t="str">
        <f t="shared" si="365"/>
        <v/>
      </c>
      <c r="Q1682" s="293" t="str">
        <f t="shared" si="365"/>
        <v/>
      </c>
      <c r="R1682" s="293" t="str">
        <f t="shared" si="365"/>
        <v/>
      </c>
      <c r="S1682" s="293" t="str">
        <f t="shared" si="365"/>
        <v/>
      </c>
      <c r="T1682" s="293" t="str">
        <f t="shared" si="365"/>
        <v/>
      </c>
      <c r="U1682" s="293" t="str">
        <f t="shared" si="365"/>
        <v/>
      </c>
      <c r="V1682" s="293" t="str">
        <f t="shared" ref="P1682:AE1697" si="369">IFERROR((IF(FIND(V$1,$E1682,1)&gt;0,"x")),"")</f>
        <v/>
      </c>
      <c r="W1682" s="293" t="str">
        <f t="shared" si="369"/>
        <v/>
      </c>
      <c r="X1682" s="293" t="str">
        <f t="shared" si="369"/>
        <v/>
      </c>
      <c r="Y1682" s="293" t="str">
        <f t="shared" si="369"/>
        <v/>
      </c>
      <c r="Z1682" s="293" t="str">
        <f t="shared" si="366"/>
        <v/>
      </c>
      <c r="AA1682" s="293" t="str">
        <f t="shared" si="366"/>
        <v/>
      </c>
      <c r="AB1682" s="293" t="str">
        <f t="shared" si="366"/>
        <v/>
      </c>
      <c r="AC1682" s="293" t="str">
        <f t="shared" si="366"/>
        <v/>
      </c>
      <c r="AD1682" s="293" t="str">
        <f t="shared" si="366"/>
        <v/>
      </c>
      <c r="AE1682" s="293" t="str">
        <f t="shared" si="366"/>
        <v/>
      </c>
      <c r="AF1682" s="293" t="str">
        <f t="shared" si="366"/>
        <v/>
      </c>
      <c r="AG1682" s="293" t="str">
        <f t="shared" si="366"/>
        <v/>
      </c>
      <c r="AH1682" s="293">
        <f t="shared" si="367"/>
        <v>0</v>
      </c>
      <c r="AI1682" s="292" t="str">
        <f t="shared" si="368"/>
        <v>X</v>
      </c>
    </row>
    <row r="1683" spans="1:35" ht="26.25" x14ac:dyDescent="0.25">
      <c r="A1683" s="3"/>
      <c r="B1683">
        <f>TABLA!D1679</f>
        <v>1703</v>
      </c>
      <c r="C1683">
        <f>TABLA!H1679</f>
        <v>16</v>
      </c>
      <c r="D1683" s="165" t="str">
        <f>TABLA!A1679</f>
        <v>F. Geografía e Historia</v>
      </c>
      <c r="E1683" s="284">
        <f>TABLA!BN1679</f>
        <v>0</v>
      </c>
      <c r="F1683" s="293" t="str">
        <f t="shared" ref="F1683:U1698" si="370">IFERROR((IF(FIND(F$1,$E1683,1)&gt;0,"x")),"")</f>
        <v/>
      </c>
      <c r="G1683" s="293" t="str">
        <f t="shared" si="370"/>
        <v/>
      </c>
      <c r="H1683" s="293" t="str">
        <f t="shared" si="370"/>
        <v/>
      </c>
      <c r="I1683" s="293" t="str">
        <f t="shared" si="370"/>
        <v/>
      </c>
      <c r="J1683" s="293" t="str">
        <f t="shared" si="370"/>
        <v/>
      </c>
      <c r="K1683" s="293" t="str">
        <f t="shared" si="370"/>
        <v/>
      </c>
      <c r="L1683" s="293" t="str">
        <f t="shared" si="370"/>
        <v/>
      </c>
      <c r="M1683" s="293" t="str">
        <f t="shared" si="370"/>
        <v/>
      </c>
      <c r="N1683" s="293" t="str">
        <f t="shared" si="370"/>
        <v/>
      </c>
      <c r="O1683" s="293" t="str">
        <f t="shared" si="370"/>
        <v/>
      </c>
      <c r="P1683" s="293" t="str">
        <f t="shared" si="369"/>
        <v/>
      </c>
      <c r="Q1683" s="293" t="str">
        <f t="shared" si="369"/>
        <v/>
      </c>
      <c r="R1683" s="293" t="str">
        <f t="shared" si="369"/>
        <v/>
      </c>
      <c r="S1683" s="293" t="str">
        <f t="shared" si="369"/>
        <v/>
      </c>
      <c r="T1683" s="293" t="str">
        <f t="shared" si="369"/>
        <v/>
      </c>
      <c r="U1683" s="293" t="str">
        <f t="shared" si="369"/>
        <v/>
      </c>
      <c r="V1683" s="293" t="str">
        <f t="shared" si="369"/>
        <v/>
      </c>
      <c r="W1683" s="293" t="str">
        <f t="shared" si="369"/>
        <v/>
      </c>
      <c r="X1683" s="293" t="str">
        <f t="shared" si="369"/>
        <v/>
      </c>
      <c r="Y1683" s="293" t="str">
        <f t="shared" si="369"/>
        <v/>
      </c>
      <c r="Z1683" s="293" t="str">
        <f t="shared" si="369"/>
        <v/>
      </c>
      <c r="AA1683" s="293" t="str">
        <f t="shared" si="369"/>
        <v/>
      </c>
      <c r="AB1683" s="293" t="str">
        <f t="shared" si="369"/>
        <v/>
      </c>
      <c r="AC1683" s="293" t="str">
        <f t="shared" si="369"/>
        <v/>
      </c>
      <c r="AD1683" s="293" t="str">
        <f t="shared" si="369"/>
        <v/>
      </c>
      <c r="AE1683" s="293" t="str">
        <f t="shared" si="369"/>
        <v/>
      </c>
      <c r="AF1683" s="293" t="str">
        <f t="shared" ref="Z1683:AG1698" si="371">IFERROR((IF(FIND(AF$1,$E1683,1)&gt;0,"x")),"")</f>
        <v/>
      </c>
      <c r="AG1683" s="293" t="str">
        <f t="shared" si="371"/>
        <v/>
      </c>
      <c r="AH1683" s="293">
        <f t="shared" si="367"/>
        <v>0</v>
      </c>
      <c r="AI1683" s="292" t="str">
        <f t="shared" si="368"/>
        <v>X</v>
      </c>
    </row>
    <row r="1684" spans="1:35" ht="26.25" x14ac:dyDescent="0.25">
      <c r="A1684"/>
      <c r="B1684">
        <f>TABLA!D1680</f>
        <v>1704</v>
      </c>
      <c r="C1684">
        <f>TABLA!H1680</f>
        <v>6</v>
      </c>
      <c r="D1684" s="165" t="str">
        <f>TABLA!A1680</f>
        <v>F. Ciencias Físicas</v>
      </c>
      <c r="E1684" s="284">
        <f>TABLA!BN1680</f>
        <v>0</v>
      </c>
      <c r="F1684" s="293" t="str">
        <f t="shared" si="370"/>
        <v/>
      </c>
      <c r="G1684" s="293" t="str">
        <f t="shared" si="370"/>
        <v/>
      </c>
      <c r="H1684" s="293" t="str">
        <f t="shared" si="370"/>
        <v/>
      </c>
      <c r="I1684" s="293" t="str">
        <f t="shared" si="370"/>
        <v/>
      </c>
      <c r="J1684" s="293" t="str">
        <f t="shared" si="370"/>
        <v/>
      </c>
      <c r="K1684" s="293" t="str">
        <f t="shared" si="370"/>
        <v/>
      </c>
      <c r="L1684" s="293" t="str">
        <f t="shared" si="370"/>
        <v/>
      </c>
      <c r="M1684" s="293" t="str">
        <f t="shared" si="370"/>
        <v/>
      </c>
      <c r="N1684" s="293" t="str">
        <f t="shared" si="370"/>
        <v/>
      </c>
      <c r="O1684" s="293" t="str">
        <f t="shared" si="370"/>
        <v/>
      </c>
      <c r="P1684" s="293" t="str">
        <f t="shared" si="369"/>
        <v/>
      </c>
      <c r="Q1684" s="293" t="str">
        <f t="shared" si="369"/>
        <v/>
      </c>
      <c r="R1684" s="293" t="str">
        <f t="shared" si="369"/>
        <v/>
      </c>
      <c r="S1684" s="293" t="str">
        <f t="shared" si="369"/>
        <v/>
      </c>
      <c r="T1684" s="293" t="str">
        <f t="shared" si="369"/>
        <v/>
      </c>
      <c r="U1684" s="293" t="str">
        <f t="shared" si="369"/>
        <v/>
      </c>
      <c r="V1684" s="293" t="str">
        <f t="shared" si="369"/>
        <v/>
      </c>
      <c r="W1684" s="293" t="str">
        <f t="shared" si="369"/>
        <v/>
      </c>
      <c r="X1684" s="293" t="str">
        <f t="shared" si="369"/>
        <v/>
      </c>
      <c r="Y1684" s="293" t="str">
        <f t="shared" si="369"/>
        <v/>
      </c>
      <c r="Z1684" s="293" t="str">
        <f t="shared" si="371"/>
        <v/>
      </c>
      <c r="AA1684" s="293" t="str">
        <f t="shared" si="371"/>
        <v/>
      </c>
      <c r="AB1684" s="293" t="str">
        <f t="shared" si="371"/>
        <v/>
      </c>
      <c r="AC1684" s="293" t="str">
        <f t="shared" si="371"/>
        <v/>
      </c>
      <c r="AD1684" s="293" t="str">
        <f t="shared" si="371"/>
        <v/>
      </c>
      <c r="AE1684" s="293" t="str">
        <f t="shared" si="371"/>
        <v/>
      </c>
      <c r="AF1684" s="293" t="str">
        <f t="shared" si="371"/>
        <v/>
      </c>
      <c r="AG1684" s="293" t="str">
        <f t="shared" si="371"/>
        <v/>
      </c>
      <c r="AH1684" s="293">
        <f t="shared" si="367"/>
        <v>0</v>
      </c>
      <c r="AI1684" s="292" t="str">
        <f t="shared" si="368"/>
        <v>X</v>
      </c>
    </row>
    <row r="1685" spans="1:35" ht="15.75" x14ac:dyDescent="0.25">
      <c r="A1685"/>
      <c r="B1685">
        <f>TABLA!D1681</f>
        <v>1705</v>
      </c>
      <c r="C1685">
        <f>TABLA!H1681</f>
        <v>21</v>
      </c>
      <c r="D1685" s="165" t="str">
        <f>TABLA!A1681</f>
        <v>F. Veterinaria</v>
      </c>
      <c r="E1685" s="284">
        <f>TABLA!BN1681</f>
        <v>0</v>
      </c>
      <c r="F1685" s="293" t="str">
        <f t="shared" si="370"/>
        <v/>
      </c>
      <c r="G1685" s="293" t="str">
        <f t="shared" si="370"/>
        <v/>
      </c>
      <c r="H1685" s="293" t="str">
        <f t="shared" si="370"/>
        <v/>
      </c>
      <c r="I1685" s="293" t="str">
        <f t="shared" si="370"/>
        <v/>
      </c>
      <c r="J1685" s="293" t="str">
        <f t="shared" si="370"/>
        <v/>
      </c>
      <c r="K1685" s="293" t="str">
        <f t="shared" si="370"/>
        <v/>
      </c>
      <c r="L1685" s="293" t="str">
        <f t="shared" si="370"/>
        <v/>
      </c>
      <c r="M1685" s="293" t="str">
        <f t="shared" si="370"/>
        <v/>
      </c>
      <c r="N1685" s="293" t="str">
        <f t="shared" si="370"/>
        <v/>
      </c>
      <c r="O1685" s="293" t="str">
        <f t="shared" si="370"/>
        <v/>
      </c>
      <c r="P1685" s="293" t="str">
        <f t="shared" si="369"/>
        <v/>
      </c>
      <c r="Q1685" s="293" t="str">
        <f t="shared" si="369"/>
        <v/>
      </c>
      <c r="R1685" s="293" t="str">
        <f t="shared" si="369"/>
        <v/>
      </c>
      <c r="S1685" s="293" t="str">
        <f t="shared" si="369"/>
        <v/>
      </c>
      <c r="T1685" s="293" t="str">
        <f t="shared" si="369"/>
        <v/>
      </c>
      <c r="U1685" s="293" t="str">
        <f t="shared" si="369"/>
        <v/>
      </c>
      <c r="V1685" s="293" t="str">
        <f t="shared" si="369"/>
        <v/>
      </c>
      <c r="W1685" s="293" t="str">
        <f t="shared" si="369"/>
        <v/>
      </c>
      <c r="X1685" s="293" t="str">
        <f t="shared" si="369"/>
        <v/>
      </c>
      <c r="Y1685" s="293" t="str">
        <f t="shared" si="369"/>
        <v/>
      </c>
      <c r="Z1685" s="293" t="str">
        <f t="shared" si="371"/>
        <v/>
      </c>
      <c r="AA1685" s="293" t="str">
        <f t="shared" si="371"/>
        <v/>
      </c>
      <c r="AB1685" s="293" t="str">
        <f t="shared" si="371"/>
        <v/>
      </c>
      <c r="AC1685" s="293" t="str">
        <f t="shared" si="371"/>
        <v/>
      </c>
      <c r="AD1685" s="293" t="str">
        <f t="shared" si="371"/>
        <v/>
      </c>
      <c r="AE1685" s="293" t="str">
        <f t="shared" si="371"/>
        <v/>
      </c>
      <c r="AF1685" s="293" t="str">
        <f t="shared" si="371"/>
        <v/>
      </c>
      <c r="AG1685" s="293" t="str">
        <f t="shared" si="371"/>
        <v/>
      </c>
      <c r="AH1685" s="293">
        <f t="shared" si="367"/>
        <v>0</v>
      </c>
      <c r="AI1685" s="292" t="str">
        <f t="shared" si="368"/>
        <v>X</v>
      </c>
    </row>
    <row r="1686" spans="1:35" ht="15.75" x14ac:dyDescent="0.25">
      <c r="A1686"/>
      <c r="B1686">
        <f>TABLA!D1682</f>
        <v>1706</v>
      </c>
      <c r="C1686">
        <f>TABLA!H1682</f>
        <v>21</v>
      </c>
      <c r="D1686" s="165" t="str">
        <f>TABLA!A1682</f>
        <v>F. Veterinaria</v>
      </c>
      <c r="E1686" s="284">
        <f>TABLA!BN1682</f>
        <v>0</v>
      </c>
      <c r="F1686" s="293" t="str">
        <f t="shared" si="370"/>
        <v/>
      </c>
      <c r="G1686" s="293" t="str">
        <f t="shared" si="370"/>
        <v/>
      </c>
      <c r="H1686" s="293" t="str">
        <f t="shared" si="370"/>
        <v/>
      </c>
      <c r="I1686" s="293" t="str">
        <f t="shared" si="370"/>
        <v/>
      </c>
      <c r="J1686" s="293" t="str">
        <f t="shared" si="370"/>
        <v/>
      </c>
      <c r="K1686" s="293" t="str">
        <f t="shared" si="370"/>
        <v/>
      </c>
      <c r="L1686" s="293" t="str">
        <f t="shared" si="370"/>
        <v/>
      </c>
      <c r="M1686" s="293" t="str">
        <f t="shared" si="370"/>
        <v/>
      </c>
      <c r="N1686" s="293" t="str">
        <f t="shared" si="370"/>
        <v/>
      </c>
      <c r="O1686" s="293" t="str">
        <f t="shared" si="370"/>
        <v/>
      </c>
      <c r="P1686" s="293" t="str">
        <f t="shared" si="369"/>
        <v/>
      </c>
      <c r="Q1686" s="293" t="str">
        <f t="shared" si="369"/>
        <v/>
      </c>
      <c r="R1686" s="293" t="str">
        <f t="shared" si="369"/>
        <v/>
      </c>
      <c r="S1686" s="293" t="str">
        <f t="shared" si="369"/>
        <v/>
      </c>
      <c r="T1686" s="293" t="str">
        <f t="shared" si="369"/>
        <v/>
      </c>
      <c r="U1686" s="293" t="str">
        <f t="shared" si="369"/>
        <v/>
      </c>
      <c r="V1686" s="293" t="str">
        <f t="shared" si="369"/>
        <v/>
      </c>
      <c r="W1686" s="293" t="str">
        <f t="shared" si="369"/>
        <v/>
      </c>
      <c r="X1686" s="293" t="str">
        <f t="shared" si="369"/>
        <v/>
      </c>
      <c r="Y1686" s="293" t="str">
        <f t="shared" si="369"/>
        <v/>
      </c>
      <c r="Z1686" s="293" t="str">
        <f t="shared" si="371"/>
        <v/>
      </c>
      <c r="AA1686" s="293" t="str">
        <f t="shared" si="371"/>
        <v/>
      </c>
      <c r="AB1686" s="293" t="str">
        <f t="shared" si="371"/>
        <v/>
      </c>
      <c r="AC1686" s="293" t="str">
        <f t="shared" si="371"/>
        <v/>
      </c>
      <c r="AD1686" s="293" t="str">
        <f t="shared" si="371"/>
        <v/>
      </c>
      <c r="AE1686" s="293" t="str">
        <f t="shared" si="371"/>
        <v/>
      </c>
      <c r="AF1686" s="293" t="str">
        <f t="shared" si="371"/>
        <v/>
      </c>
      <c r="AG1686" s="293" t="str">
        <f t="shared" si="371"/>
        <v/>
      </c>
      <c r="AH1686" s="293">
        <f t="shared" si="367"/>
        <v>0</v>
      </c>
      <c r="AI1686" s="292" t="str">
        <f t="shared" si="368"/>
        <v>X</v>
      </c>
    </row>
    <row r="1687" spans="1:35" ht="26.25" x14ac:dyDescent="0.25">
      <c r="A1687"/>
      <c r="B1687">
        <f>TABLA!D1683</f>
        <v>1707</v>
      </c>
      <c r="C1687">
        <f>TABLA!H1683</f>
        <v>25</v>
      </c>
      <c r="D1687" s="165" t="str">
        <f>TABLA!A1683</f>
        <v>F. Óptica y Optometría</v>
      </c>
      <c r="E1687" s="284">
        <f>TABLA!BN1683</f>
        <v>0</v>
      </c>
      <c r="F1687" s="293" t="str">
        <f t="shared" si="370"/>
        <v/>
      </c>
      <c r="G1687" s="293" t="str">
        <f t="shared" si="370"/>
        <v/>
      </c>
      <c r="H1687" s="293" t="str">
        <f t="shared" si="370"/>
        <v/>
      </c>
      <c r="I1687" s="293" t="str">
        <f t="shared" si="370"/>
        <v/>
      </c>
      <c r="J1687" s="293" t="str">
        <f t="shared" si="370"/>
        <v/>
      </c>
      <c r="K1687" s="293" t="str">
        <f t="shared" si="370"/>
        <v/>
      </c>
      <c r="L1687" s="293" t="str">
        <f t="shared" si="370"/>
        <v/>
      </c>
      <c r="M1687" s="293" t="str">
        <f t="shared" si="370"/>
        <v/>
      </c>
      <c r="N1687" s="293" t="str">
        <f t="shared" si="370"/>
        <v/>
      </c>
      <c r="O1687" s="293" t="str">
        <f t="shared" si="370"/>
        <v/>
      </c>
      <c r="P1687" s="293" t="str">
        <f t="shared" si="369"/>
        <v/>
      </c>
      <c r="Q1687" s="293" t="str">
        <f t="shared" si="369"/>
        <v/>
      </c>
      <c r="R1687" s="293" t="str">
        <f t="shared" si="369"/>
        <v/>
      </c>
      <c r="S1687" s="293" t="str">
        <f t="shared" si="369"/>
        <v/>
      </c>
      <c r="T1687" s="293" t="str">
        <f t="shared" si="369"/>
        <v/>
      </c>
      <c r="U1687" s="293" t="str">
        <f t="shared" si="369"/>
        <v/>
      </c>
      <c r="V1687" s="293" t="str">
        <f t="shared" si="369"/>
        <v/>
      </c>
      <c r="W1687" s="293" t="str">
        <f t="shared" si="369"/>
        <v/>
      </c>
      <c r="X1687" s="293" t="str">
        <f t="shared" si="369"/>
        <v/>
      </c>
      <c r="Y1687" s="293" t="str">
        <f t="shared" si="369"/>
        <v/>
      </c>
      <c r="Z1687" s="293" t="str">
        <f t="shared" si="371"/>
        <v/>
      </c>
      <c r="AA1687" s="293" t="str">
        <f t="shared" si="371"/>
        <v/>
      </c>
      <c r="AB1687" s="293" t="str">
        <f t="shared" si="371"/>
        <v/>
      </c>
      <c r="AC1687" s="293" t="str">
        <f t="shared" si="371"/>
        <v/>
      </c>
      <c r="AD1687" s="293" t="str">
        <f t="shared" si="371"/>
        <v/>
      </c>
      <c r="AE1687" s="293" t="str">
        <f t="shared" si="371"/>
        <v/>
      </c>
      <c r="AF1687" s="293" t="str">
        <f t="shared" si="371"/>
        <v/>
      </c>
      <c r="AG1687" s="293" t="str">
        <f t="shared" si="371"/>
        <v/>
      </c>
      <c r="AH1687" s="293">
        <f t="shared" si="367"/>
        <v>0</v>
      </c>
      <c r="AI1687" s="292" t="str">
        <f t="shared" si="368"/>
        <v>X</v>
      </c>
    </row>
    <row r="1688" spans="1:35" ht="15.75" x14ac:dyDescent="0.25">
      <c r="A1688"/>
      <c r="B1688">
        <f>TABLA!D1684</f>
        <v>1708</v>
      </c>
      <c r="C1688">
        <f>TABLA!H1684</f>
        <v>15</v>
      </c>
      <c r="D1688" s="165" t="str">
        <f>TABLA!A1684</f>
        <v>F. Filosofía</v>
      </c>
      <c r="E1688" s="284">
        <f>TABLA!BN1684</f>
        <v>0</v>
      </c>
      <c r="F1688" s="293" t="str">
        <f t="shared" si="370"/>
        <v/>
      </c>
      <c r="G1688" s="293" t="str">
        <f t="shared" si="370"/>
        <v/>
      </c>
      <c r="H1688" s="293" t="str">
        <f t="shared" si="370"/>
        <v/>
      </c>
      <c r="I1688" s="293" t="str">
        <f t="shared" si="370"/>
        <v/>
      </c>
      <c r="J1688" s="293" t="str">
        <f t="shared" si="370"/>
        <v/>
      </c>
      <c r="K1688" s="293" t="str">
        <f t="shared" si="370"/>
        <v/>
      </c>
      <c r="L1688" s="293" t="str">
        <f t="shared" si="370"/>
        <v/>
      </c>
      <c r="M1688" s="293" t="str">
        <f t="shared" si="370"/>
        <v/>
      </c>
      <c r="N1688" s="293" t="str">
        <f t="shared" si="370"/>
        <v/>
      </c>
      <c r="O1688" s="293" t="str">
        <f t="shared" si="370"/>
        <v/>
      </c>
      <c r="P1688" s="293" t="str">
        <f t="shared" si="369"/>
        <v/>
      </c>
      <c r="Q1688" s="293" t="str">
        <f t="shared" si="369"/>
        <v/>
      </c>
      <c r="R1688" s="293" t="str">
        <f t="shared" si="369"/>
        <v/>
      </c>
      <c r="S1688" s="293" t="str">
        <f t="shared" si="369"/>
        <v/>
      </c>
      <c r="T1688" s="293" t="str">
        <f t="shared" si="369"/>
        <v/>
      </c>
      <c r="U1688" s="293" t="str">
        <f t="shared" si="369"/>
        <v/>
      </c>
      <c r="V1688" s="293" t="str">
        <f t="shared" si="369"/>
        <v/>
      </c>
      <c r="W1688" s="293" t="str">
        <f t="shared" si="369"/>
        <v/>
      </c>
      <c r="X1688" s="293" t="str">
        <f t="shared" si="369"/>
        <v/>
      </c>
      <c r="Y1688" s="293" t="str">
        <f t="shared" si="369"/>
        <v/>
      </c>
      <c r="Z1688" s="293" t="str">
        <f t="shared" si="371"/>
        <v/>
      </c>
      <c r="AA1688" s="293" t="str">
        <f t="shared" si="371"/>
        <v/>
      </c>
      <c r="AB1688" s="293" t="str">
        <f t="shared" si="371"/>
        <v/>
      </c>
      <c r="AC1688" s="293" t="str">
        <f t="shared" si="371"/>
        <v/>
      </c>
      <c r="AD1688" s="293" t="str">
        <f t="shared" si="371"/>
        <v/>
      </c>
      <c r="AE1688" s="293" t="str">
        <f t="shared" si="371"/>
        <v/>
      </c>
      <c r="AF1688" s="293" t="str">
        <f t="shared" si="371"/>
        <v/>
      </c>
      <c r="AG1688" s="293" t="str">
        <f t="shared" si="371"/>
        <v/>
      </c>
      <c r="AH1688" s="293">
        <f t="shared" si="367"/>
        <v>0</v>
      </c>
      <c r="AI1688" s="292" t="str">
        <f t="shared" si="368"/>
        <v>X</v>
      </c>
    </row>
    <row r="1689" spans="1:35" ht="51.75" x14ac:dyDescent="0.25">
      <c r="A1689"/>
      <c r="B1689">
        <f>TABLA!D1685</f>
        <v>1709</v>
      </c>
      <c r="C1689">
        <f>TABLA!H1685</f>
        <v>12</v>
      </c>
      <c r="D1689" s="165" t="str">
        <f>TABLA!A1685</f>
        <v>F. Educación - Centro de Formación del Profesorado</v>
      </c>
      <c r="E1689" s="284">
        <f>TABLA!BN1685</f>
        <v>0</v>
      </c>
      <c r="F1689" s="293" t="str">
        <f t="shared" si="370"/>
        <v/>
      </c>
      <c r="G1689" s="293" t="str">
        <f t="shared" si="370"/>
        <v/>
      </c>
      <c r="H1689" s="293" t="str">
        <f t="shared" si="370"/>
        <v/>
      </c>
      <c r="I1689" s="293" t="str">
        <f t="shared" si="370"/>
        <v/>
      </c>
      <c r="J1689" s="293" t="str">
        <f t="shared" si="370"/>
        <v/>
      </c>
      <c r="K1689" s="293" t="str">
        <f t="shared" si="370"/>
        <v/>
      </c>
      <c r="L1689" s="293" t="str">
        <f t="shared" si="370"/>
        <v/>
      </c>
      <c r="M1689" s="293" t="str">
        <f t="shared" si="370"/>
        <v/>
      </c>
      <c r="N1689" s="293" t="str">
        <f t="shared" si="370"/>
        <v/>
      </c>
      <c r="O1689" s="293" t="str">
        <f t="shared" si="370"/>
        <v/>
      </c>
      <c r="P1689" s="293" t="str">
        <f t="shared" si="369"/>
        <v/>
      </c>
      <c r="Q1689" s="293" t="str">
        <f t="shared" si="369"/>
        <v/>
      </c>
      <c r="R1689" s="293" t="str">
        <f t="shared" si="369"/>
        <v/>
      </c>
      <c r="S1689" s="293" t="str">
        <f t="shared" si="369"/>
        <v/>
      </c>
      <c r="T1689" s="293" t="str">
        <f t="shared" si="369"/>
        <v/>
      </c>
      <c r="U1689" s="293" t="str">
        <f t="shared" si="369"/>
        <v/>
      </c>
      <c r="V1689" s="293" t="str">
        <f t="shared" si="369"/>
        <v/>
      </c>
      <c r="W1689" s="293" t="str">
        <f t="shared" si="369"/>
        <v/>
      </c>
      <c r="X1689" s="293" t="str">
        <f t="shared" si="369"/>
        <v/>
      </c>
      <c r="Y1689" s="293" t="str">
        <f t="shared" si="369"/>
        <v/>
      </c>
      <c r="Z1689" s="293" t="str">
        <f t="shared" si="371"/>
        <v/>
      </c>
      <c r="AA1689" s="293" t="str">
        <f t="shared" si="371"/>
        <v/>
      </c>
      <c r="AB1689" s="293" t="str">
        <f t="shared" si="371"/>
        <v/>
      </c>
      <c r="AC1689" s="293" t="str">
        <f t="shared" si="371"/>
        <v/>
      </c>
      <c r="AD1689" s="293" t="str">
        <f t="shared" si="371"/>
        <v/>
      </c>
      <c r="AE1689" s="293" t="str">
        <f t="shared" si="371"/>
        <v/>
      </c>
      <c r="AF1689" s="293" t="str">
        <f t="shared" si="371"/>
        <v/>
      </c>
      <c r="AG1689" s="293" t="str">
        <f t="shared" si="371"/>
        <v/>
      </c>
      <c r="AH1689" s="293">
        <f t="shared" si="367"/>
        <v>0</v>
      </c>
      <c r="AI1689" s="292" t="str">
        <f t="shared" si="368"/>
        <v>X</v>
      </c>
    </row>
    <row r="1690" spans="1:35" ht="26.25" x14ac:dyDescent="0.25">
      <c r="A1690"/>
      <c r="B1690">
        <f>TABLA!D1686</f>
        <v>1710</v>
      </c>
      <c r="C1690">
        <f>TABLA!H1686</f>
        <v>16</v>
      </c>
      <c r="D1690" s="165" t="str">
        <f>TABLA!A1686</f>
        <v>F. Geografía e Historia</v>
      </c>
      <c r="E1690" s="284">
        <f>TABLA!BN1686</f>
        <v>0</v>
      </c>
      <c r="F1690" s="293" t="str">
        <f t="shared" si="370"/>
        <v/>
      </c>
      <c r="G1690" s="293" t="str">
        <f t="shared" si="370"/>
        <v/>
      </c>
      <c r="H1690" s="293" t="str">
        <f t="shared" si="370"/>
        <v/>
      </c>
      <c r="I1690" s="293" t="str">
        <f t="shared" si="370"/>
        <v/>
      </c>
      <c r="J1690" s="293" t="str">
        <f t="shared" si="370"/>
        <v/>
      </c>
      <c r="K1690" s="293" t="str">
        <f t="shared" si="370"/>
        <v/>
      </c>
      <c r="L1690" s="293" t="str">
        <f t="shared" si="370"/>
        <v/>
      </c>
      <c r="M1690" s="293" t="str">
        <f t="shared" si="370"/>
        <v/>
      </c>
      <c r="N1690" s="293" t="str">
        <f t="shared" si="370"/>
        <v/>
      </c>
      <c r="O1690" s="293" t="str">
        <f t="shared" si="370"/>
        <v/>
      </c>
      <c r="P1690" s="293" t="str">
        <f t="shared" si="369"/>
        <v/>
      </c>
      <c r="Q1690" s="293" t="str">
        <f t="shared" si="369"/>
        <v/>
      </c>
      <c r="R1690" s="293" t="str">
        <f t="shared" si="369"/>
        <v/>
      </c>
      <c r="S1690" s="293" t="str">
        <f t="shared" si="369"/>
        <v/>
      </c>
      <c r="T1690" s="293" t="str">
        <f t="shared" si="369"/>
        <v/>
      </c>
      <c r="U1690" s="293" t="str">
        <f t="shared" si="369"/>
        <v/>
      </c>
      <c r="V1690" s="293" t="str">
        <f t="shared" si="369"/>
        <v/>
      </c>
      <c r="W1690" s="293" t="str">
        <f t="shared" si="369"/>
        <v/>
      </c>
      <c r="X1690" s="293" t="str">
        <f t="shared" si="369"/>
        <v/>
      </c>
      <c r="Y1690" s="293" t="str">
        <f t="shared" si="369"/>
        <v/>
      </c>
      <c r="Z1690" s="293" t="str">
        <f t="shared" si="371"/>
        <v/>
      </c>
      <c r="AA1690" s="293" t="str">
        <f t="shared" si="371"/>
        <v/>
      </c>
      <c r="AB1690" s="293" t="str">
        <f t="shared" si="371"/>
        <v/>
      </c>
      <c r="AC1690" s="293" t="str">
        <f t="shared" si="371"/>
        <v/>
      </c>
      <c r="AD1690" s="293" t="str">
        <f t="shared" si="371"/>
        <v/>
      </c>
      <c r="AE1690" s="293" t="str">
        <f t="shared" si="371"/>
        <v/>
      </c>
      <c r="AF1690" s="293" t="str">
        <f t="shared" si="371"/>
        <v/>
      </c>
      <c r="AG1690" s="293" t="str">
        <f t="shared" si="371"/>
        <v/>
      </c>
      <c r="AH1690" s="293">
        <f t="shared" si="367"/>
        <v>0</v>
      </c>
      <c r="AI1690" s="292" t="str">
        <f t="shared" si="368"/>
        <v>X</v>
      </c>
    </row>
    <row r="1691" spans="1:35" ht="15.75" x14ac:dyDescent="0.25">
      <c r="A1691"/>
      <c r="B1691">
        <f>TABLA!D1687</f>
        <v>1711</v>
      </c>
      <c r="C1691">
        <f>TABLA!H1687</f>
        <v>18</v>
      </c>
      <c r="D1691" s="284" t="str">
        <f>TABLA!A1687</f>
        <v>F. Medicina</v>
      </c>
      <c r="E1691" s="284">
        <f>TABLA!BN1687</f>
        <v>0</v>
      </c>
      <c r="F1691" s="293" t="str">
        <f t="shared" si="370"/>
        <v/>
      </c>
      <c r="G1691" s="293" t="str">
        <f t="shared" si="370"/>
        <v/>
      </c>
      <c r="H1691" s="293" t="str">
        <f t="shared" si="370"/>
        <v/>
      </c>
      <c r="I1691" s="293" t="str">
        <f t="shared" si="370"/>
        <v/>
      </c>
      <c r="J1691" s="293" t="str">
        <f t="shared" si="370"/>
        <v/>
      </c>
      <c r="K1691" s="293" t="str">
        <f t="shared" si="370"/>
        <v/>
      </c>
      <c r="L1691" s="293" t="str">
        <f t="shared" si="370"/>
        <v/>
      </c>
      <c r="M1691" s="293" t="str">
        <f t="shared" si="370"/>
        <v/>
      </c>
      <c r="N1691" s="293" t="str">
        <f t="shared" si="370"/>
        <v/>
      </c>
      <c r="O1691" s="293" t="str">
        <f t="shared" si="370"/>
        <v/>
      </c>
      <c r="P1691" s="293" t="str">
        <f t="shared" si="369"/>
        <v/>
      </c>
      <c r="Q1691" s="293" t="str">
        <f t="shared" si="369"/>
        <v/>
      </c>
      <c r="R1691" s="293" t="str">
        <f t="shared" si="369"/>
        <v/>
      </c>
      <c r="S1691" s="293" t="str">
        <f t="shared" si="369"/>
        <v/>
      </c>
      <c r="T1691" s="293" t="str">
        <f t="shared" si="369"/>
        <v/>
      </c>
      <c r="U1691" s="293" t="str">
        <f t="shared" si="369"/>
        <v/>
      </c>
      <c r="V1691" s="293" t="str">
        <f t="shared" si="369"/>
        <v/>
      </c>
      <c r="W1691" s="293" t="str">
        <f t="shared" si="369"/>
        <v/>
      </c>
      <c r="X1691" s="293" t="str">
        <f t="shared" si="369"/>
        <v/>
      </c>
      <c r="Y1691" s="293" t="str">
        <f t="shared" si="369"/>
        <v/>
      </c>
      <c r="Z1691" s="293" t="str">
        <f t="shared" si="371"/>
        <v/>
      </c>
      <c r="AA1691" s="293" t="str">
        <f t="shared" si="371"/>
        <v/>
      </c>
      <c r="AB1691" s="293" t="str">
        <f t="shared" si="371"/>
        <v/>
      </c>
      <c r="AC1691" s="293" t="str">
        <f t="shared" si="371"/>
        <v/>
      </c>
      <c r="AD1691" s="293" t="str">
        <f t="shared" si="371"/>
        <v/>
      </c>
      <c r="AE1691" s="293" t="str">
        <f t="shared" si="371"/>
        <v/>
      </c>
      <c r="AF1691" s="293" t="str">
        <f t="shared" si="371"/>
        <v/>
      </c>
      <c r="AG1691" s="293" t="str">
        <f t="shared" si="371"/>
        <v/>
      </c>
      <c r="AH1691" s="293">
        <f t="shared" si="367"/>
        <v>0</v>
      </c>
      <c r="AI1691" s="292" t="str">
        <f t="shared" si="368"/>
        <v>X</v>
      </c>
    </row>
    <row r="1692" spans="1:35" ht="51" x14ac:dyDescent="0.25">
      <c r="A1692"/>
      <c r="B1692">
        <f>TABLA!D1688</f>
        <v>1712</v>
      </c>
      <c r="C1692">
        <f>TABLA!H1688</f>
        <v>4</v>
      </c>
      <c r="D1692" s="165" t="str">
        <f>TABLA!A1688</f>
        <v>F. Ciencias de la Información</v>
      </c>
      <c r="E1692" s="284" t="str">
        <f>TABLA!BN1688</f>
        <v>Los estudiantes del máster en Escritura creativa casi nunca encontramos los libros que necesitamos en la biblioteca de nuestra facultad (CC. de la Información).&lt;br&gt;Por otra parte, el número de ejemplares de cada obra en toda la universidad es muy reducido, insuficiente para el número de alumnos totales.&lt;br&gt;También las bibliotecas deberían dar mayor importancia a adquirir novedades editoriales.</v>
      </c>
      <c r="F1692" s="293" t="str">
        <f t="shared" si="370"/>
        <v/>
      </c>
      <c r="G1692" s="293" t="str">
        <f t="shared" si="370"/>
        <v/>
      </c>
      <c r="H1692" s="293" t="str">
        <f t="shared" si="370"/>
        <v/>
      </c>
      <c r="I1692" s="293" t="str">
        <f t="shared" si="370"/>
        <v/>
      </c>
      <c r="J1692" s="293" t="str">
        <f t="shared" si="370"/>
        <v/>
      </c>
      <c r="K1692" s="293" t="str">
        <f t="shared" si="370"/>
        <v/>
      </c>
      <c r="L1692" s="293" t="str">
        <f t="shared" si="370"/>
        <v/>
      </c>
      <c r="M1692" s="293" t="str">
        <f t="shared" si="370"/>
        <v/>
      </c>
      <c r="N1692" s="293" t="str">
        <f t="shared" si="370"/>
        <v/>
      </c>
      <c r="O1692" s="293" t="str">
        <f t="shared" si="370"/>
        <v/>
      </c>
      <c r="P1692" s="293" t="str">
        <f t="shared" si="369"/>
        <v/>
      </c>
      <c r="Q1692" s="293" t="str">
        <f t="shared" si="369"/>
        <v/>
      </c>
      <c r="R1692" s="293" t="str">
        <f t="shared" si="369"/>
        <v/>
      </c>
      <c r="S1692" s="293" t="str">
        <f t="shared" si="369"/>
        <v/>
      </c>
      <c r="T1692" s="293" t="str">
        <f t="shared" si="369"/>
        <v/>
      </c>
      <c r="U1692" s="293" t="str">
        <f t="shared" si="369"/>
        <v/>
      </c>
      <c r="V1692" s="293" t="str">
        <f t="shared" si="369"/>
        <v/>
      </c>
      <c r="W1692" s="293" t="str">
        <f t="shared" si="369"/>
        <v/>
      </c>
      <c r="X1692" s="293" t="str">
        <f t="shared" si="369"/>
        <v/>
      </c>
      <c r="Y1692" s="293" t="str">
        <f t="shared" si="369"/>
        <v/>
      </c>
      <c r="Z1692" s="293" t="str">
        <f t="shared" si="371"/>
        <v/>
      </c>
      <c r="AA1692" s="293" t="str">
        <f t="shared" si="371"/>
        <v/>
      </c>
      <c r="AB1692" s="293" t="str">
        <f t="shared" si="371"/>
        <v/>
      </c>
      <c r="AC1692" s="293" t="str">
        <f t="shared" si="371"/>
        <v/>
      </c>
      <c r="AD1692" s="293" t="str">
        <f t="shared" si="371"/>
        <v/>
      </c>
      <c r="AE1692" s="293" t="str">
        <f t="shared" si="371"/>
        <v/>
      </c>
      <c r="AF1692" s="293" t="str">
        <f t="shared" si="371"/>
        <v/>
      </c>
      <c r="AG1692" s="293" t="str">
        <f t="shared" si="371"/>
        <v/>
      </c>
      <c r="AH1692" s="293">
        <f t="shared" si="367"/>
        <v>0</v>
      </c>
      <c r="AI1692" s="292">
        <f t="shared" si="368"/>
        <v>1</v>
      </c>
    </row>
    <row r="1693" spans="1:35" ht="25.5" x14ac:dyDescent="0.25">
      <c r="A1693"/>
      <c r="B1693">
        <f>TABLA!D1689</f>
        <v>1713</v>
      </c>
      <c r="C1693">
        <f>TABLA!H1689</f>
        <v>17</v>
      </c>
      <c r="D1693" s="165" t="str">
        <f>TABLA!A1689</f>
        <v>F. Informática</v>
      </c>
      <c r="E1693" s="284" t="str">
        <f>TABLA!BN1689</f>
        <v>Respecto a la pregunta 5.2, no he asistido a ningún curso de formación sencillamente por desconocimiento de los mismos y también por falta de tiempo.</v>
      </c>
      <c r="F1693" s="293" t="str">
        <f t="shared" si="370"/>
        <v/>
      </c>
      <c r="G1693" s="293" t="str">
        <f t="shared" si="370"/>
        <v/>
      </c>
      <c r="H1693" s="293" t="str">
        <f t="shared" si="370"/>
        <v/>
      </c>
      <c r="I1693" s="293" t="str">
        <f t="shared" si="370"/>
        <v/>
      </c>
      <c r="J1693" s="293" t="str">
        <f t="shared" si="370"/>
        <v/>
      </c>
      <c r="K1693" s="293" t="str">
        <f t="shared" si="370"/>
        <v/>
      </c>
      <c r="L1693" s="293" t="str">
        <f t="shared" si="370"/>
        <v/>
      </c>
      <c r="M1693" s="293" t="str">
        <f t="shared" si="370"/>
        <v/>
      </c>
      <c r="N1693" s="293" t="str">
        <f t="shared" si="370"/>
        <v/>
      </c>
      <c r="O1693" s="293" t="str">
        <f t="shared" si="370"/>
        <v/>
      </c>
      <c r="P1693" s="293" t="str">
        <f t="shared" si="369"/>
        <v/>
      </c>
      <c r="Q1693" s="293" t="str">
        <f t="shared" si="369"/>
        <v/>
      </c>
      <c r="R1693" s="293" t="str">
        <f t="shared" si="369"/>
        <v/>
      </c>
      <c r="S1693" s="293" t="str">
        <f t="shared" si="369"/>
        <v/>
      </c>
      <c r="T1693" s="293" t="str">
        <f t="shared" si="369"/>
        <v/>
      </c>
      <c r="U1693" s="293" t="str">
        <f t="shared" si="369"/>
        <v/>
      </c>
      <c r="V1693" s="293" t="str">
        <f t="shared" si="369"/>
        <v/>
      </c>
      <c r="W1693" s="293" t="str">
        <f t="shared" si="369"/>
        <v/>
      </c>
      <c r="X1693" s="293" t="str">
        <f t="shared" si="369"/>
        <v/>
      </c>
      <c r="Y1693" s="293" t="str">
        <f t="shared" si="369"/>
        <v/>
      </c>
      <c r="Z1693" s="293" t="str">
        <f t="shared" si="371"/>
        <v/>
      </c>
      <c r="AA1693" s="293" t="str">
        <f t="shared" si="371"/>
        <v/>
      </c>
      <c r="AB1693" s="293" t="str">
        <f t="shared" si="371"/>
        <v/>
      </c>
      <c r="AC1693" s="293" t="str">
        <f t="shared" si="371"/>
        <v/>
      </c>
      <c r="AD1693" s="293" t="str">
        <f t="shared" si="371"/>
        <v/>
      </c>
      <c r="AE1693" s="293" t="str">
        <f t="shared" si="371"/>
        <v/>
      </c>
      <c r="AF1693" s="293" t="str">
        <f t="shared" si="371"/>
        <v/>
      </c>
      <c r="AG1693" s="293" t="str">
        <f t="shared" si="371"/>
        <v/>
      </c>
      <c r="AH1693" s="293">
        <f t="shared" si="367"/>
        <v>0</v>
      </c>
      <c r="AI1693" s="292">
        <f t="shared" si="368"/>
        <v>1</v>
      </c>
    </row>
    <row r="1694" spans="1:35" ht="39" x14ac:dyDescent="0.25">
      <c r="A1694"/>
      <c r="B1694">
        <f>TABLA!D1690</f>
        <v>1714</v>
      </c>
      <c r="C1694">
        <f>TABLA!H1690</f>
        <v>22</v>
      </c>
      <c r="D1694" s="165" t="str">
        <f>TABLA!A1690</f>
        <v>F. Enfermería, Fisioterapia y Podología</v>
      </c>
      <c r="E1694" s="284">
        <f>TABLA!BN1690</f>
        <v>0</v>
      </c>
      <c r="F1694" s="293" t="str">
        <f t="shared" si="370"/>
        <v/>
      </c>
      <c r="G1694" s="293" t="str">
        <f t="shared" si="370"/>
        <v/>
      </c>
      <c r="H1694" s="293" t="str">
        <f t="shared" si="370"/>
        <v/>
      </c>
      <c r="I1694" s="293" t="str">
        <f t="shared" si="370"/>
        <v/>
      </c>
      <c r="J1694" s="293" t="str">
        <f t="shared" si="370"/>
        <v/>
      </c>
      <c r="K1694" s="293" t="str">
        <f t="shared" si="370"/>
        <v/>
      </c>
      <c r="L1694" s="293" t="str">
        <f t="shared" si="370"/>
        <v/>
      </c>
      <c r="M1694" s="293" t="str">
        <f t="shared" si="370"/>
        <v/>
      </c>
      <c r="N1694" s="293" t="str">
        <f t="shared" si="370"/>
        <v/>
      </c>
      <c r="O1694" s="293" t="str">
        <f t="shared" si="370"/>
        <v/>
      </c>
      <c r="P1694" s="293" t="str">
        <f t="shared" si="369"/>
        <v/>
      </c>
      <c r="Q1694" s="293" t="str">
        <f t="shared" si="369"/>
        <v/>
      </c>
      <c r="R1694" s="293" t="str">
        <f t="shared" si="369"/>
        <v/>
      </c>
      <c r="S1694" s="293" t="str">
        <f t="shared" si="369"/>
        <v/>
      </c>
      <c r="T1694" s="293" t="str">
        <f t="shared" si="369"/>
        <v/>
      </c>
      <c r="U1694" s="293" t="str">
        <f t="shared" si="369"/>
        <v/>
      </c>
      <c r="V1694" s="293" t="str">
        <f t="shared" si="369"/>
        <v/>
      </c>
      <c r="W1694" s="293" t="str">
        <f t="shared" si="369"/>
        <v/>
      </c>
      <c r="X1694" s="293" t="str">
        <f t="shared" si="369"/>
        <v/>
      </c>
      <c r="Y1694" s="293" t="str">
        <f t="shared" si="369"/>
        <v/>
      </c>
      <c r="Z1694" s="293" t="str">
        <f t="shared" si="371"/>
        <v/>
      </c>
      <c r="AA1694" s="293" t="str">
        <f t="shared" si="371"/>
        <v/>
      </c>
      <c r="AB1694" s="293" t="str">
        <f t="shared" si="371"/>
        <v/>
      </c>
      <c r="AC1694" s="293" t="str">
        <f t="shared" si="371"/>
        <v/>
      </c>
      <c r="AD1694" s="293" t="str">
        <f t="shared" si="371"/>
        <v/>
      </c>
      <c r="AE1694" s="293" t="str">
        <f t="shared" si="371"/>
        <v/>
      </c>
      <c r="AF1694" s="293" t="str">
        <f t="shared" si="371"/>
        <v/>
      </c>
      <c r="AG1694" s="293" t="str">
        <f t="shared" si="371"/>
        <v/>
      </c>
      <c r="AH1694" s="293">
        <f t="shared" si="367"/>
        <v>0</v>
      </c>
      <c r="AI1694" s="292" t="str">
        <f t="shared" si="368"/>
        <v>X</v>
      </c>
    </row>
    <row r="1695" spans="1:35" ht="39" x14ac:dyDescent="0.25">
      <c r="A1695"/>
      <c r="B1695">
        <f>TABLA!D1691</f>
        <v>1715</v>
      </c>
      <c r="C1695">
        <f>TABLA!H1691</f>
        <v>9</v>
      </c>
      <c r="D1695" s="165" t="str">
        <f>TABLA!A1691</f>
        <v>F. Ciencias Políticas y Sociología</v>
      </c>
      <c r="E1695" s="284" t="str">
        <f>TABLA!BN1691</f>
        <v xml:space="preserve">A mi parecer, el nuevo diseño de la interfaz de la página web de la biblioteca ha perdido ergonomía, lo que hace más complicada la búsqueda de materiales </v>
      </c>
      <c r="F1695" s="293" t="str">
        <f t="shared" si="370"/>
        <v/>
      </c>
      <c r="G1695" s="293" t="str">
        <f t="shared" si="370"/>
        <v/>
      </c>
      <c r="H1695" s="293" t="str">
        <f t="shared" si="370"/>
        <v/>
      </c>
      <c r="I1695" s="293" t="str">
        <f t="shared" si="370"/>
        <v/>
      </c>
      <c r="J1695" s="293" t="str">
        <f t="shared" si="370"/>
        <v/>
      </c>
      <c r="K1695" s="293" t="str">
        <f t="shared" si="370"/>
        <v/>
      </c>
      <c r="L1695" s="293" t="str">
        <f t="shared" si="370"/>
        <v/>
      </c>
      <c r="M1695" s="293" t="str">
        <f t="shared" si="370"/>
        <v/>
      </c>
      <c r="N1695" s="293" t="str">
        <f t="shared" si="370"/>
        <v/>
      </c>
      <c r="O1695" s="293" t="str">
        <f t="shared" si="370"/>
        <v/>
      </c>
      <c r="P1695" s="293" t="str">
        <f t="shared" si="369"/>
        <v/>
      </c>
      <c r="Q1695" s="293" t="str">
        <f t="shared" si="369"/>
        <v/>
      </c>
      <c r="R1695" s="293" t="str">
        <f t="shared" si="369"/>
        <v/>
      </c>
      <c r="S1695" s="293" t="str">
        <f t="shared" si="369"/>
        <v/>
      </c>
      <c r="T1695" s="293" t="str">
        <f t="shared" si="369"/>
        <v/>
      </c>
      <c r="U1695" s="293" t="str">
        <f t="shared" si="369"/>
        <v/>
      </c>
      <c r="V1695" s="293" t="str">
        <f t="shared" si="369"/>
        <v/>
      </c>
      <c r="W1695" s="293" t="str">
        <f t="shared" si="369"/>
        <v/>
      </c>
      <c r="X1695" s="293" t="str">
        <f t="shared" si="369"/>
        <v/>
      </c>
      <c r="Y1695" s="293" t="str">
        <f t="shared" si="369"/>
        <v/>
      </c>
      <c r="Z1695" s="293" t="str">
        <f t="shared" si="371"/>
        <v/>
      </c>
      <c r="AA1695" s="293" t="str">
        <f t="shared" si="371"/>
        <v/>
      </c>
      <c r="AB1695" s="293" t="str">
        <f t="shared" si="371"/>
        <v/>
      </c>
      <c r="AC1695" s="293" t="str">
        <f t="shared" si="371"/>
        <v/>
      </c>
      <c r="AD1695" s="293" t="str">
        <f t="shared" si="371"/>
        <v/>
      </c>
      <c r="AE1695" s="293" t="str">
        <f t="shared" si="371"/>
        <v/>
      </c>
      <c r="AF1695" s="293" t="str">
        <f t="shared" si="371"/>
        <v>x</v>
      </c>
      <c r="AG1695" s="293" t="str">
        <f t="shared" si="371"/>
        <v/>
      </c>
      <c r="AH1695" s="293">
        <f t="shared" si="367"/>
        <v>1</v>
      </c>
      <c r="AI1695" s="292">
        <f t="shared" si="368"/>
        <v>1</v>
      </c>
    </row>
    <row r="1696" spans="1:35" ht="51" x14ac:dyDescent="0.25">
      <c r="A1696"/>
      <c r="B1696">
        <f>TABLA!D1692</f>
        <v>1716</v>
      </c>
      <c r="C1696">
        <f>TABLA!H1692</f>
        <v>14</v>
      </c>
      <c r="D1696" s="284" t="str">
        <f>TABLA!A1692</f>
        <v>F. Filología</v>
      </c>
      <c r="E1696" s="284" t="str">
        <f>TABLA!BN1692</f>
        <v>La única sugerencia que tengo es que se dé la opción de que el carné de la biblioteca se pudiese expedir en más sitios aparte de la sucursales del banco santander del campus. Este año yo trabajo por las mañanas (el máster es por la tarde precisamente por eso) y tuve que conseguir "escapar" del trabajo para poder acudir a la sucursal en horario de mañana, que además tampoco era muy extenso para la cuestión de los carnés (de 11 a 13h o algo así, si no recuerdo mal).</v>
      </c>
      <c r="F1696" s="293" t="str">
        <f t="shared" si="370"/>
        <v/>
      </c>
      <c r="G1696" s="293" t="str">
        <f t="shared" si="370"/>
        <v/>
      </c>
      <c r="H1696" s="293" t="str">
        <f t="shared" si="370"/>
        <v/>
      </c>
      <c r="I1696" s="293" t="str">
        <f t="shared" si="370"/>
        <v/>
      </c>
      <c r="J1696" s="293" t="str">
        <f t="shared" si="370"/>
        <v/>
      </c>
      <c r="K1696" s="293" t="str">
        <f t="shared" si="370"/>
        <v/>
      </c>
      <c r="L1696" s="293" t="str">
        <f t="shared" si="370"/>
        <v/>
      </c>
      <c r="M1696" s="293" t="str">
        <f t="shared" si="370"/>
        <v/>
      </c>
      <c r="N1696" s="293" t="str">
        <f t="shared" si="370"/>
        <v/>
      </c>
      <c r="O1696" s="293" t="str">
        <f t="shared" si="370"/>
        <v/>
      </c>
      <c r="P1696" s="293" t="str">
        <f t="shared" si="369"/>
        <v>x</v>
      </c>
      <c r="Q1696" s="293" t="str">
        <f t="shared" si="369"/>
        <v/>
      </c>
      <c r="R1696" s="293" t="str">
        <f t="shared" si="369"/>
        <v/>
      </c>
      <c r="S1696" s="293" t="str">
        <f t="shared" si="369"/>
        <v/>
      </c>
      <c r="T1696" s="293" t="str">
        <f t="shared" si="369"/>
        <v/>
      </c>
      <c r="U1696" s="293" t="str">
        <f t="shared" si="369"/>
        <v/>
      </c>
      <c r="V1696" s="293" t="str">
        <f t="shared" si="369"/>
        <v/>
      </c>
      <c r="W1696" s="293" t="str">
        <f t="shared" si="369"/>
        <v/>
      </c>
      <c r="X1696" s="293" t="str">
        <f t="shared" si="369"/>
        <v/>
      </c>
      <c r="Y1696" s="293" t="str">
        <f t="shared" si="369"/>
        <v/>
      </c>
      <c r="Z1696" s="293" t="str">
        <f t="shared" si="371"/>
        <v/>
      </c>
      <c r="AA1696" s="293" t="str">
        <f t="shared" si="371"/>
        <v/>
      </c>
      <c r="AB1696" s="293" t="str">
        <f t="shared" si="371"/>
        <v/>
      </c>
      <c r="AC1696" s="293" t="str">
        <f t="shared" si="371"/>
        <v/>
      </c>
      <c r="AD1696" s="293" t="str">
        <f t="shared" si="371"/>
        <v>x</v>
      </c>
      <c r="AE1696" s="293" t="str">
        <f t="shared" si="371"/>
        <v/>
      </c>
      <c r="AF1696" s="293" t="str">
        <f t="shared" si="371"/>
        <v/>
      </c>
      <c r="AG1696" s="293" t="str">
        <f t="shared" si="371"/>
        <v/>
      </c>
      <c r="AH1696" s="293">
        <f t="shared" si="367"/>
        <v>2</v>
      </c>
      <c r="AI1696" s="292">
        <f t="shared" si="368"/>
        <v>1</v>
      </c>
    </row>
    <row r="1697" spans="1:35" ht="38.25" x14ac:dyDescent="0.25">
      <c r="A1697"/>
      <c r="B1697">
        <f>TABLA!D1693</f>
        <v>1717</v>
      </c>
      <c r="C1697">
        <f>TABLA!H1693</f>
        <v>4</v>
      </c>
      <c r="D1697" s="165" t="str">
        <f>TABLA!A1693</f>
        <v>F. Ciencias de la Información</v>
      </c>
      <c r="E1697" s="284" t="str">
        <f>TABLA!BN1693</f>
        <v>No he recibido la información para poder asistir a un curso de formación de usuarios por parte de la biblioteca.&lt;br&gt;También me gustaría comunicar que hay un empleado dentro de la biblioteca de la facultad de ciencias de la información que es bastante desagradable y es incómodo que te preste su ayuda, es un hombre mayor de pelo gris</v>
      </c>
      <c r="F1697" s="293" t="str">
        <f t="shared" si="370"/>
        <v/>
      </c>
      <c r="G1697" s="293" t="str">
        <f t="shared" si="370"/>
        <v/>
      </c>
      <c r="H1697" s="293" t="str">
        <f t="shared" si="370"/>
        <v/>
      </c>
      <c r="I1697" s="293" t="str">
        <f t="shared" si="370"/>
        <v/>
      </c>
      <c r="J1697" s="293" t="str">
        <f t="shared" si="370"/>
        <v/>
      </c>
      <c r="K1697" s="293" t="str">
        <f t="shared" si="370"/>
        <v/>
      </c>
      <c r="L1697" s="293" t="str">
        <f t="shared" si="370"/>
        <v/>
      </c>
      <c r="M1697" s="293" t="str">
        <f t="shared" si="370"/>
        <v/>
      </c>
      <c r="N1697" s="293" t="str">
        <f t="shared" si="370"/>
        <v/>
      </c>
      <c r="O1697" s="293" t="str">
        <f t="shared" si="370"/>
        <v/>
      </c>
      <c r="P1697" s="293" t="str">
        <f t="shared" si="369"/>
        <v/>
      </c>
      <c r="Q1697" s="293" t="str">
        <f t="shared" si="369"/>
        <v/>
      </c>
      <c r="R1697" s="293" t="str">
        <f t="shared" si="369"/>
        <v/>
      </c>
      <c r="S1697" s="293" t="str">
        <f t="shared" si="369"/>
        <v/>
      </c>
      <c r="T1697" s="293" t="str">
        <f t="shared" si="369"/>
        <v/>
      </c>
      <c r="U1697" s="293" t="str">
        <f t="shared" si="369"/>
        <v/>
      </c>
      <c r="V1697" s="293" t="str">
        <f t="shared" si="369"/>
        <v/>
      </c>
      <c r="W1697" s="293" t="str">
        <f t="shared" si="369"/>
        <v/>
      </c>
      <c r="X1697" s="293" t="str">
        <f t="shared" si="369"/>
        <v/>
      </c>
      <c r="Y1697" s="293" t="str">
        <f t="shared" si="369"/>
        <v/>
      </c>
      <c r="Z1697" s="293" t="str">
        <f t="shared" si="371"/>
        <v/>
      </c>
      <c r="AA1697" s="293" t="str">
        <f t="shared" si="371"/>
        <v/>
      </c>
      <c r="AB1697" s="293" t="str">
        <f t="shared" si="371"/>
        <v/>
      </c>
      <c r="AC1697" s="293" t="str">
        <f t="shared" si="371"/>
        <v/>
      </c>
      <c r="AD1697" s="293" t="str">
        <f t="shared" si="371"/>
        <v/>
      </c>
      <c r="AE1697" s="293" t="str">
        <f t="shared" si="371"/>
        <v/>
      </c>
      <c r="AF1697" s="293" t="str">
        <f t="shared" si="371"/>
        <v/>
      </c>
      <c r="AG1697" s="293" t="str">
        <f t="shared" si="371"/>
        <v/>
      </c>
      <c r="AH1697" s="293">
        <f t="shared" si="367"/>
        <v>0</v>
      </c>
      <c r="AI1697" s="292">
        <f t="shared" si="368"/>
        <v>1</v>
      </c>
    </row>
    <row r="1698" spans="1:35" ht="26.25" x14ac:dyDescent="0.25">
      <c r="A1698"/>
      <c r="B1698">
        <f>TABLA!D1694</f>
        <v>1718</v>
      </c>
      <c r="C1698">
        <f>TABLA!H1694</f>
        <v>16</v>
      </c>
      <c r="D1698" s="165" t="str">
        <f>TABLA!A1694</f>
        <v>F. Geografía e Historia</v>
      </c>
      <c r="E1698" s="284">
        <f>TABLA!BN1694</f>
        <v>0</v>
      </c>
      <c r="F1698" s="293" t="str">
        <f t="shared" si="370"/>
        <v/>
      </c>
      <c r="G1698" s="293" t="str">
        <f t="shared" si="370"/>
        <v/>
      </c>
      <c r="H1698" s="293" t="str">
        <f t="shared" si="370"/>
        <v/>
      </c>
      <c r="I1698" s="293" t="str">
        <f t="shared" si="370"/>
        <v/>
      </c>
      <c r="J1698" s="293" t="str">
        <f t="shared" si="370"/>
        <v/>
      </c>
      <c r="K1698" s="293" t="str">
        <f t="shared" si="370"/>
        <v/>
      </c>
      <c r="L1698" s="293" t="str">
        <f t="shared" si="370"/>
        <v/>
      </c>
      <c r="M1698" s="293" t="str">
        <f t="shared" si="370"/>
        <v/>
      </c>
      <c r="N1698" s="293" t="str">
        <f t="shared" si="370"/>
        <v/>
      </c>
      <c r="O1698" s="293" t="str">
        <f t="shared" si="370"/>
        <v/>
      </c>
      <c r="P1698" s="293" t="str">
        <f t="shared" si="370"/>
        <v/>
      </c>
      <c r="Q1698" s="293" t="str">
        <f t="shared" si="370"/>
        <v/>
      </c>
      <c r="R1698" s="293" t="str">
        <f t="shared" si="370"/>
        <v/>
      </c>
      <c r="S1698" s="293" t="str">
        <f t="shared" si="370"/>
        <v/>
      </c>
      <c r="T1698" s="293" t="str">
        <f t="shared" si="370"/>
        <v/>
      </c>
      <c r="U1698" s="293" t="str">
        <f t="shared" si="370"/>
        <v/>
      </c>
      <c r="V1698" s="293" t="str">
        <f t="shared" ref="P1698:AE1713" si="372">IFERROR((IF(FIND(V$1,$E1698,1)&gt;0,"x")),"")</f>
        <v/>
      </c>
      <c r="W1698" s="293" t="str">
        <f t="shared" si="372"/>
        <v/>
      </c>
      <c r="X1698" s="293" t="str">
        <f t="shared" si="372"/>
        <v/>
      </c>
      <c r="Y1698" s="293" t="str">
        <f t="shared" si="372"/>
        <v/>
      </c>
      <c r="Z1698" s="293" t="str">
        <f t="shared" si="371"/>
        <v/>
      </c>
      <c r="AA1698" s="293" t="str">
        <f t="shared" si="371"/>
        <v/>
      </c>
      <c r="AB1698" s="293" t="str">
        <f t="shared" si="371"/>
        <v/>
      </c>
      <c r="AC1698" s="293" t="str">
        <f t="shared" si="371"/>
        <v/>
      </c>
      <c r="AD1698" s="293" t="str">
        <f t="shared" si="371"/>
        <v/>
      </c>
      <c r="AE1698" s="293" t="str">
        <f t="shared" si="371"/>
        <v/>
      </c>
      <c r="AF1698" s="293" t="str">
        <f t="shared" si="371"/>
        <v/>
      </c>
      <c r="AG1698" s="293" t="str">
        <f t="shared" si="371"/>
        <v/>
      </c>
      <c r="AH1698" s="293">
        <f t="shared" si="367"/>
        <v>0</v>
      </c>
      <c r="AI1698" s="292" t="str">
        <f t="shared" si="368"/>
        <v>X</v>
      </c>
    </row>
    <row r="1699" spans="1:35" ht="63.75" x14ac:dyDescent="0.25">
      <c r="A1699"/>
      <c r="B1699">
        <f>TABLA!D1695</f>
        <v>1719</v>
      </c>
      <c r="C1699">
        <f>TABLA!H1695</f>
        <v>16</v>
      </c>
      <c r="D1699" s="165" t="str">
        <f>TABLA!A1695</f>
        <v>F. Geografía e Historia</v>
      </c>
      <c r="E1699" s="284" t="str">
        <f>TABLA!BN1695</f>
        <v xml:space="preserve">Respondiendo a la pregunta 5, no he asistido a los cursos de formación por falta de tiempo.&lt;br&gt;&lt;br&gt;Por otro lado, he de justificar mi decisión de decir que ha empeorado el servicio. La razón de esta opinión es el nuevo catálogo Cisne. Antes era más fácil encontrar los libros que querías, por lo hablar de que las búsquedas aleatorias de temas no las reconoce y, a veces, ni reconoce los títulos de libros. Además, ya no se pueden anular peticiones anticipadas. &lt;br&gt;&lt;br&gt;Es servicio del catálogo, en general, ha perdido la funcionalidad que tenía. Antes estaba bien, el cambio no ha sido una buena idea. </v>
      </c>
      <c r="F1699" s="293" t="str">
        <f t="shared" ref="F1699:U1714" si="373">IFERROR((IF(FIND(F$1,$E1699,1)&gt;0,"x")),"")</f>
        <v/>
      </c>
      <c r="G1699" s="293" t="str">
        <f t="shared" si="373"/>
        <v/>
      </c>
      <c r="H1699" s="293" t="str">
        <f t="shared" si="373"/>
        <v/>
      </c>
      <c r="I1699" s="293" t="str">
        <f t="shared" si="373"/>
        <v/>
      </c>
      <c r="J1699" s="293" t="str">
        <f t="shared" si="373"/>
        <v>x</v>
      </c>
      <c r="K1699" s="293" t="str">
        <f t="shared" si="373"/>
        <v/>
      </c>
      <c r="L1699" s="293" t="str">
        <f t="shared" si="373"/>
        <v/>
      </c>
      <c r="M1699" s="293" t="str">
        <f t="shared" si="373"/>
        <v/>
      </c>
      <c r="N1699" s="293" t="str">
        <f t="shared" si="373"/>
        <v/>
      </c>
      <c r="O1699" s="293" t="str">
        <f t="shared" si="373"/>
        <v/>
      </c>
      <c r="P1699" s="293" t="str">
        <f t="shared" si="372"/>
        <v/>
      </c>
      <c r="Q1699" s="293" t="str">
        <f t="shared" si="372"/>
        <v/>
      </c>
      <c r="R1699" s="293" t="str">
        <f t="shared" si="372"/>
        <v/>
      </c>
      <c r="S1699" s="293" t="str">
        <f t="shared" si="372"/>
        <v/>
      </c>
      <c r="T1699" s="293" t="str">
        <f t="shared" si="372"/>
        <v/>
      </c>
      <c r="U1699" s="293" t="str">
        <f t="shared" si="372"/>
        <v/>
      </c>
      <c r="V1699" s="293" t="str">
        <f t="shared" si="372"/>
        <v/>
      </c>
      <c r="W1699" s="293" t="str">
        <f t="shared" si="372"/>
        <v/>
      </c>
      <c r="X1699" s="293" t="str">
        <f t="shared" si="372"/>
        <v/>
      </c>
      <c r="Y1699" s="293" t="str">
        <f t="shared" si="372"/>
        <v/>
      </c>
      <c r="Z1699" s="293" t="str">
        <f t="shared" si="372"/>
        <v/>
      </c>
      <c r="AA1699" s="293" t="str">
        <f t="shared" si="372"/>
        <v/>
      </c>
      <c r="AB1699" s="293" t="str">
        <f t="shared" si="372"/>
        <v/>
      </c>
      <c r="AC1699" s="293" t="str">
        <f t="shared" si="372"/>
        <v/>
      </c>
      <c r="AD1699" s="293" t="str">
        <f t="shared" si="372"/>
        <v/>
      </c>
      <c r="AE1699" s="293" t="str">
        <f t="shared" si="372"/>
        <v>x</v>
      </c>
      <c r="AF1699" s="293" t="str">
        <f t="shared" ref="Z1699:AG1714" si="374">IFERROR((IF(FIND(AF$1,$E1699,1)&gt;0,"x")),"")</f>
        <v/>
      </c>
      <c r="AG1699" s="293" t="str">
        <f t="shared" si="374"/>
        <v/>
      </c>
      <c r="AH1699" s="293">
        <f t="shared" si="367"/>
        <v>2</v>
      </c>
      <c r="AI1699" s="292">
        <f t="shared" si="368"/>
        <v>1</v>
      </c>
    </row>
    <row r="1700" spans="1:35" ht="39" x14ac:dyDescent="0.25">
      <c r="A1700"/>
      <c r="B1700">
        <f>TABLA!D1696</f>
        <v>1720</v>
      </c>
      <c r="C1700">
        <f>TABLA!H1696</f>
        <v>22</v>
      </c>
      <c r="D1700" s="165" t="str">
        <f>TABLA!A1696</f>
        <v>F. Enfermería, Fisioterapia y Podología</v>
      </c>
      <c r="E1700" s="284" t="str">
        <f>TABLA!BN1696</f>
        <v>El mobiliario de la biblioteca debería ser más ergonómico para estudiar con comodidad.&lt;br&gt;No he asistido a ningún curso de información porque no conozco la oferta y tampoco he recibido información sobre la forma de hacer préstamos o reservas de libros.</v>
      </c>
      <c r="F1700" s="293" t="str">
        <f t="shared" si="373"/>
        <v/>
      </c>
      <c r="G1700" s="293" t="str">
        <f t="shared" si="373"/>
        <v/>
      </c>
      <c r="H1700" s="293" t="str">
        <f t="shared" si="373"/>
        <v/>
      </c>
      <c r="I1700" s="293" t="str">
        <f t="shared" si="373"/>
        <v/>
      </c>
      <c r="J1700" s="293" t="str">
        <f t="shared" si="373"/>
        <v/>
      </c>
      <c r="K1700" s="293" t="str">
        <f t="shared" si="373"/>
        <v/>
      </c>
      <c r="L1700" s="293" t="str">
        <f t="shared" si="373"/>
        <v/>
      </c>
      <c r="M1700" s="293" t="str">
        <f t="shared" si="373"/>
        <v/>
      </c>
      <c r="N1700" s="293" t="str">
        <f t="shared" si="373"/>
        <v/>
      </c>
      <c r="O1700" s="293" t="str">
        <f t="shared" si="373"/>
        <v/>
      </c>
      <c r="P1700" s="293" t="str">
        <f t="shared" si="372"/>
        <v/>
      </c>
      <c r="Q1700" s="293" t="str">
        <f t="shared" si="372"/>
        <v/>
      </c>
      <c r="R1700" s="293" t="str">
        <f t="shared" si="372"/>
        <v/>
      </c>
      <c r="S1700" s="293" t="str">
        <f t="shared" si="372"/>
        <v/>
      </c>
      <c r="T1700" s="293" t="str">
        <f t="shared" si="372"/>
        <v/>
      </c>
      <c r="U1700" s="293" t="str">
        <f t="shared" si="372"/>
        <v/>
      </c>
      <c r="V1700" s="293" t="str">
        <f t="shared" si="372"/>
        <v/>
      </c>
      <c r="W1700" s="293" t="str">
        <f t="shared" si="372"/>
        <v/>
      </c>
      <c r="X1700" s="293" t="str">
        <f t="shared" si="372"/>
        <v/>
      </c>
      <c r="Y1700" s="293" t="str">
        <f t="shared" si="372"/>
        <v/>
      </c>
      <c r="Z1700" s="293" t="str">
        <f t="shared" si="372"/>
        <v/>
      </c>
      <c r="AA1700" s="293" t="str">
        <f t="shared" si="372"/>
        <v/>
      </c>
      <c r="AB1700" s="293" t="str">
        <f t="shared" si="372"/>
        <v/>
      </c>
      <c r="AC1700" s="293" t="str">
        <f t="shared" si="372"/>
        <v/>
      </c>
      <c r="AD1700" s="293" t="str">
        <f t="shared" si="372"/>
        <v/>
      </c>
      <c r="AE1700" s="293" t="str">
        <f t="shared" si="372"/>
        <v/>
      </c>
      <c r="AF1700" s="293" t="str">
        <f t="shared" si="374"/>
        <v/>
      </c>
      <c r="AG1700" s="293" t="str">
        <f t="shared" si="374"/>
        <v/>
      </c>
      <c r="AH1700" s="293">
        <f t="shared" si="367"/>
        <v>0</v>
      </c>
      <c r="AI1700" s="292">
        <f t="shared" si="368"/>
        <v>1</v>
      </c>
    </row>
    <row r="1701" spans="1:35" ht="15.75" x14ac:dyDescent="0.25">
      <c r="A1701"/>
      <c r="B1701">
        <f>TABLA!D1697</f>
        <v>1721</v>
      </c>
      <c r="C1701">
        <f>TABLA!H1697</f>
        <v>14</v>
      </c>
      <c r="D1701" s="165" t="str">
        <f>TABLA!A1697</f>
        <v>F. Filología</v>
      </c>
      <c r="E1701" s="284" t="str">
        <f>TABLA!BN1697</f>
        <v>No he asistido a ninguno de los cursos de formación de usuarios que tiene la biblioteca porque no los conozco.</v>
      </c>
      <c r="F1701" s="293" t="str">
        <f t="shared" si="373"/>
        <v/>
      </c>
      <c r="G1701" s="293" t="str">
        <f t="shared" si="373"/>
        <v/>
      </c>
      <c r="H1701" s="293" t="str">
        <f t="shared" si="373"/>
        <v/>
      </c>
      <c r="I1701" s="293" t="str">
        <f t="shared" si="373"/>
        <v/>
      </c>
      <c r="J1701" s="293" t="str">
        <f t="shared" si="373"/>
        <v/>
      </c>
      <c r="K1701" s="293" t="str">
        <f t="shared" si="373"/>
        <v/>
      </c>
      <c r="L1701" s="293" t="str">
        <f t="shared" si="373"/>
        <v/>
      </c>
      <c r="M1701" s="293" t="str">
        <f t="shared" si="373"/>
        <v/>
      </c>
      <c r="N1701" s="293" t="str">
        <f t="shared" si="373"/>
        <v/>
      </c>
      <c r="O1701" s="293" t="str">
        <f t="shared" si="373"/>
        <v/>
      </c>
      <c r="P1701" s="293" t="str">
        <f t="shared" si="372"/>
        <v/>
      </c>
      <c r="Q1701" s="293" t="str">
        <f t="shared" si="372"/>
        <v/>
      </c>
      <c r="R1701" s="293" t="str">
        <f t="shared" si="372"/>
        <v/>
      </c>
      <c r="S1701" s="293" t="str">
        <f t="shared" si="372"/>
        <v/>
      </c>
      <c r="T1701" s="293" t="str">
        <f t="shared" si="372"/>
        <v/>
      </c>
      <c r="U1701" s="293" t="str">
        <f t="shared" si="372"/>
        <v/>
      </c>
      <c r="V1701" s="293" t="str">
        <f t="shared" si="372"/>
        <v/>
      </c>
      <c r="W1701" s="293" t="str">
        <f t="shared" si="372"/>
        <v/>
      </c>
      <c r="X1701" s="293" t="str">
        <f t="shared" si="372"/>
        <v/>
      </c>
      <c r="Y1701" s="293" t="str">
        <f t="shared" si="372"/>
        <v/>
      </c>
      <c r="Z1701" s="293" t="str">
        <f t="shared" si="374"/>
        <v/>
      </c>
      <c r="AA1701" s="293" t="str">
        <f t="shared" si="374"/>
        <v/>
      </c>
      <c r="AB1701" s="293" t="str">
        <f t="shared" si="374"/>
        <v/>
      </c>
      <c r="AC1701" s="293" t="str">
        <f t="shared" si="374"/>
        <v/>
      </c>
      <c r="AD1701" s="293" t="str">
        <f t="shared" si="374"/>
        <v/>
      </c>
      <c r="AE1701" s="293" t="str">
        <f t="shared" si="374"/>
        <v>x</v>
      </c>
      <c r="AF1701" s="293" t="str">
        <f t="shared" si="374"/>
        <v/>
      </c>
      <c r="AG1701" s="293" t="str">
        <f t="shared" si="374"/>
        <v/>
      </c>
      <c r="AH1701" s="293">
        <f t="shared" si="367"/>
        <v>1</v>
      </c>
      <c r="AI1701" s="292">
        <f t="shared" si="368"/>
        <v>1</v>
      </c>
    </row>
    <row r="1702" spans="1:35" ht="26.25" x14ac:dyDescent="0.25">
      <c r="A1702"/>
      <c r="B1702">
        <f>TABLA!D1698</f>
        <v>1722</v>
      </c>
      <c r="C1702">
        <f>TABLA!H1698</f>
        <v>16</v>
      </c>
      <c r="D1702" s="165" t="str">
        <f>TABLA!A1698</f>
        <v>F. Geografía e Historia</v>
      </c>
      <c r="E1702" s="284">
        <f>TABLA!BN1698</f>
        <v>0</v>
      </c>
      <c r="F1702" s="293" t="str">
        <f t="shared" si="373"/>
        <v/>
      </c>
      <c r="G1702" s="293" t="str">
        <f t="shared" si="373"/>
        <v/>
      </c>
      <c r="H1702" s="293" t="str">
        <f t="shared" si="373"/>
        <v/>
      </c>
      <c r="I1702" s="293" t="str">
        <f t="shared" si="373"/>
        <v/>
      </c>
      <c r="J1702" s="293" t="str">
        <f t="shared" si="373"/>
        <v/>
      </c>
      <c r="K1702" s="293" t="str">
        <f t="shared" si="373"/>
        <v/>
      </c>
      <c r="L1702" s="293" t="str">
        <f t="shared" si="373"/>
        <v/>
      </c>
      <c r="M1702" s="293" t="str">
        <f t="shared" si="373"/>
        <v/>
      </c>
      <c r="N1702" s="293" t="str">
        <f t="shared" si="373"/>
        <v/>
      </c>
      <c r="O1702" s="293" t="str">
        <f t="shared" si="373"/>
        <v/>
      </c>
      <c r="P1702" s="293" t="str">
        <f t="shared" si="372"/>
        <v/>
      </c>
      <c r="Q1702" s="293" t="str">
        <f t="shared" si="372"/>
        <v/>
      </c>
      <c r="R1702" s="293" t="str">
        <f t="shared" si="372"/>
        <v/>
      </c>
      <c r="S1702" s="293" t="str">
        <f t="shared" si="372"/>
        <v/>
      </c>
      <c r="T1702" s="293" t="str">
        <f t="shared" si="372"/>
        <v/>
      </c>
      <c r="U1702" s="293" t="str">
        <f t="shared" si="372"/>
        <v/>
      </c>
      <c r="V1702" s="293" t="str">
        <f t="shared" si="372"/>
        <v/>
      </c>
      <c r="W1702" s="293" t="str">
        <f t="shared" si="372"/>
        <v/>
      </c>
      <c r="X1702" s="293" t="str">
        <f t="shared" si="372"/>
        <v/>
      </c>
      <c r="Y1702" s="293" t="str">
        <f t="shared" si="372"/>
        <v/>
      </c>
      <c r="Z1702" s="293" t="str">
        <f t="shared" si="374"/>
        <v/>
      </c>
      <c r="AA1702" s="293" t="str">
        <f t="shared" si="374"/>
        <v/>
      </c>
      <c r="AB1702" s="293" t="str">
        <f t="shared" si="374"/>
        <v/>
      </c>
      <c r="AC1702" s="293" t="str">
        <f t="shared" si="374"/>
        <v/>
      </c>
      <c r="AD1702" s="293" t="str">
        <f t="shared" si="374"/>
        <v/>
      </c>
      <c r="AE1702" s="293" t="str">
        <f t="shared" si="374"/>
        <v/>
      </c>
      <c r="AF1702" s="293" t="str">
        <f t="shared" si="374"/>
        <v/>
      </c>
      <c r="AG1702" s="293" t="str">
        <f t="shared" si="374"/>
        <v/>
      </c>
      <c r="AH1702" s="293">
        <f t="shared" si="367"/>
        <v>0</v>
      </c>
      <c r="AI1702" s="292" t="str">
        <f t="shared" si="368"/>
        <v>X</v>
      </c>
    </row>
    <row r="1703" spans="1:35" ht="26.25" x14ac:dyDescent="0.25">
      <c r="A1703"/>
      <c r="B1703">
        <f>TABLA!D1699</f>
        <v>1723</v>
      </c>
      <c r="C1703">
        <f>TABLA!H1699</f>
        <v>6</v>
      </c>
      <c r="D1703" s="165" t="str">
        <f>TABLA!A1699</f>
        <v>F. Ciencias Físicas</v>
      </c>
      <c r="E1703" s="284" t="str">
        <f>TABLA!BN1699</f>
        <v>No he asistido a ningún curso de formación de usuario porque carecía del tiempo necesario.</v>
      </c>
      <c r="F1703" s="293" t="str">
        <f t="shared" si="373"/>
        <v/>
      </c>
      <c r="G1703" s="293" t="str">
        <f t="shared" si="373"/>
        <v/>
      </c>
      <c r="H1703" s="293" t="str">
        <f t="shared" si="373"/>
        <v/>
      </c>
      <c r="I1703" s="293" t="str">
        <f t="shared" si="373"/>
        <v/>
      </c>
      <c r="J1703" s="293" t="str">
        <f t="shared" si="373"/>
        <v/>
      </c>
      <c r="K1703" s="293" t="str">
        <f t="shared" si="373"/>
        <v/>
      </c>
      <c r="L1703" s="293" t="str">
        <f t="shared" si="373"/>
        <v/>
      </c>
      <c r="M1703" s="293" t="str">
        <f t="shared" si="373"/>
        <v/>
      </c>
      <c r="N1703" s="293" t="str">
        <f t="shared" si="373"/>
        <v/>
      </c>
      <c r="O1703" s="293" t="str">
        <f t="shared" si="373"/>
        <v/>
      </c>
      <c r="P1703" s="293" t="str">
        <f t="shared" si="372"/>
        <v/>
      </c>
      <c r="Q1703" s="293" t="str">
        <f t="shared" si="372"/>
        <v/>
      </c>
      <c r="R1703" s="293" t="str">
        <f t="shared" si="372"/>
        <v/>
      </c>
      <c r="S1703" s="293" t="str">
        <f t="shared" si="372"/>
        <v/>
      </c>
      <c r="T1703" s="293" t="str">
        <f t="shared" si="372"/>
        <v/>
      </c>
      <c r="U1703" s="293" t="str">
        <f t="shared" si="372"/>
        <v/>
      </c>
      <c r="V1703" s="293" t="str">
        <f t="shared" si="372"/>
        <v/>
      </c>
      <c r="W1703" s="293" t="str">
        <f t="shared" si="372"/>
        <v/>
      </c>
      <c r="X1703" s="293" t="str">
        <f t="shared" si="372"/>
        <v/>
      </c>
      <c r="Y1703" s="293" t="str">
        <f t="shared" si="372"/>
        <v/>
      </c>
      <c r="Z1703" s="293" t="str">
        <f t="shared" si="374"/>
        <v/>
      </c>
      <c r="AA1703" s="293" t="str">
        <f t="shared" si="374"/>
        <v/>
      </c>
      <c r="AB1703" s="293" t="str">
        <f t="shared" si="374"/>
        <v/>
      </c>
      <c r="AC1703" s="293" t="str">
        <f t="shared" si="374"/>
        <v/>
      </c>
      <c r="AD1703" s="293" t="str">
        <f t="shared" si="374"/>
        <v/>
      </c>
      <c r="AE1703" s="293" t="str">
        <f t="shared" si="374"/>
        <v/>
      </c>
      <c r="AF1703" s="293" t="str">
        <f t="shared" si="374"/>
        <v/>
      </c>
      <c r="AG1703" s="293" t="str">
        <f t="shared" si="374"/>
        <v/>
      </c>
      <c r="AH1703" s="293">
        <f t="shared" si="367"/>
        <v>0</v>
      </c>
      <c r="AI1703" s="292">
        <f t="shared" si="368"/>
        <v>1</v>
      </c>
    </row>
    <row r="1704" spans="1:35" ht="51.75" x14ac:dyDescent="0.25">
      <c r="A1704"/>
      <c r="B1704">
        <f>TABLA!D1700</f>
        <v>1724</v>
      </c>
      <c r="C1704">
        <f>TABLA!H1700</f>
        <v>12</v>
      </c>
      <c r="D1704" s="165" t="str">
        <f>TABLA!A1700</f>
        <v>F. Educación - Centro de Formación del Profesorado</v>
      </c>
      <c r="E1704" s="284">
        <f>TABLA!BN1700</f>
        <v>0</v>
      </c>
      <c r="F1704" s="293" t="str">
        <f t="shared" si="373"/>
        <v/>
      </c>
      <c r="G1704" s="293" t="str">
        <f t="shared" si="373"/>
        <v/>
      </c>
      <c r="H1704" s="293" t="str">
        <f t="shared" si="373"/>
        <v/>
      </c>
      <c r="I1704" s="293" t="str">
        <f t="shared" si="373"/>
        <v/>
      </c>
      <c r="J1704" s="293" t="str">
        <f t="shared" si="373"/>
        <v/>
      </c>
      <c r="K1704" s="293" t="str">
        <f t="shared" si="373"/>
        <v/>
      </c>
      <c r="L1704" s="293" t="str">
        <f t="shared" si="373"/>
        <v/>
      </c>
      <c r="M1704" s="293" t="str">
        <f t="shared" si="373"/>
        <v/>
      </c>
      <c r="N1704" s="293" t="str">
        <f t="shared" si="373"/>
        <v/>
      </c>
      <c r="O1704" s="293" t="str">
        <f t="shared" si="373"/>
        <v/>
      </c>
      <c r="P1704" s="293" t="str">
        <f t="shared" si="372"/>
        <v/>
      </c>
      <c r="Q1704" s="293" t="str">
        <f t="shared" si="372"/>
        <v/>
      </c>
      <c r="R1704" s="293" t="str">
        <f t="shared" si="372"/>
        <v/>
      </c>
      <c r="S1704" s="293" t="str">
        <f t="shared" si="372"/>
        <v/>
      </c>
      <c r="T1704" s="293" t="str">
        <f t="shared" si="372"/>
        <v/>
      </c>
      <c r="U1704" s="293" t="str">
        <f t="shared" si="372"/>
        <v/>
      </c>
      <c r="V1704" s="293" t="str">
        <f t="shared" si="372"/>
        <v/>
      </c>
      <c r="W1704" s="293" t="str">
        <f t="shared" si="372"/>
        <v/>
      </c>
      <c r="X1704" s="293" t="str">
        <f t="shared" si="372"/>
        <v/>
      </c>
      <c r="Y1704" s="293" t="str">
        <f t="shared" si="372"/>
        <v/>
      </c>
      <c r="Z1704" s="293" t="str">
        <f t="shared" si="374"/>
        <v/>
      </c>
      <c r="AA1704" s="293" t="str">
        <f t="shared" si="374"/>
        <v/>
      </c>
      <c r="AB1704" s="293" t="str">
        <f t="shared" si="374"/>
        <v/>
      </c>
      <c r="AC1704" s="293" t="str">
        <f t="shared" si="374"/>
        <v/>
      </c>
      <c r="AD1704" s="293" t="str">
        <f t="shared" si="374"/>
        <v/>
      </c>
      <c r="AE1704" s="293" t="str">
        <f t="shared" si="374"/>
        <v/>
      </c>
      <c r="AF1704" s="293" t="str">
        <f t="shared" si="374"/>
        <v/>
      </c>
      <c r="AG1704" s="293" t="str">
        <f t="shared" si="374"/>
        <v/>
      </c>
      <c r="AH1704" s="293">
        <f t="shared" si="367"/>
        <v>0</v>
      </c>
      <c r="AI1704" s="292" t="str">
        <f t="shared" si="368"/>
        <v>X</v>
      </c>
    </row>
    <row r="1705" spans="1:35" ht="38.25" x14ac:dyDescent="0.25">
      <c r="A1705" s="3"/>
      <c r="B1705">
        <f>TABLA!D1701</f>
        <v>1725</v>
      </c>
      <c r="C1705">
        <f>TABLA!H1701</f>
        <v>13</v>
      </c>
      <c r="D1705" s="165" t="str">
        <f>TABLA!A1701</f>
        <v>F. Farmacia</v>
      </c>
      <c r="E1705" s="284" t="str">
        <f>TABLA!BN1701</f>
        <v>En especial, para la biblioteca de la facultad de Farmacia solicito una ampliación del espacio con mayor número de puestos de lectura y enchufes.&lt;br&gt;Propongo también la apertura de bibliotecas en días festivos y vacaciones de Navidad con el fin de preparar los exámenes inmediatamente posteriores a las mismas.&lt;br&gt;Gracias.</v>
      </c>
      <c r="F1705" s="293" t="str">
        <f t="shared" si="373"/>
        <v/>
      </c>
      <c r="G1705" s="293" t="str">
        <f t="shared" si="373"/>
        <v/>
      </c>
      <c r="H1705" s="293" t="str">
        <f t="shared" si="373"/>
        <v/>
      </c>
      <c r="I1705" s="293" t="str">
        <f t="shared" si="373"/>
        <v/>
      </c>
      <c r="J1705" s="293" t="str">
        <f t="shared" si="373"/>
        <v/>
      </c>
      <c r="K1705" s="293" t="str">
        <f t="shared" si="373"/>
        <v/>
      </c>
      <c r="L1705" s="293" t="str">
        <f t="shared" si="373"/>
        <v/>
      </c>
      <c r="M1705" s="293" t="str">
        <f t="shared" si="373"/>
        <v/>
      </c>
      <c r="N1705" s="293" t="str">
        <f t="shared" si="373"/>
        <v/>
      </c>
      <c r="O1705" s="293" t="str">
        <f t="shared" si="373"/>
        <v/>
      </c>
      <c r="P1705" s="293" t="str">
        <f t="shared" si="372"/>
        <v/>
      </c>
      <c r="Q1705" s="293" t="str">
        <f t="shared" si="372"/>
        <v/>
      </c>
      <c r="R1705" s="293" t="str">
        <f t="shared" si="372"/>
        <v/>
      </c>
      <c r="S1705" s="293" t="str">
        <f t="shared" si="372"/>
        <v/>
      </c>
      <c r="T1705" s="293" t="str">
        <f t="shared" si="372"/>
        <v/>
      </c>
      <c r="U1705" s="293" t="str">
        <f t="shared" si="372"/>
        <v/>
      </c>
      <c r="V1705" s="293" t="str">
        <f t="shared" si="372"/>
        <v>x</v>
      </c>
      <c r="W1705" s="293" t="str">
        <f t="shared" si="372"/>
        <v/>
      </c>
      <c r="X1705" s="293" t="str">
        <f t="shared" si="372"/>
        <v/>
      </c>
      <c r="Y1705" s="293" t="str">
        <f t="shared" si="372"/>
        <v/>
      </c>
      <c r="Z1705" s="293" t="str">
        <f t="shared" si="374"/>
        <v/>
      </c>
      <c r="AA1705" s="293" t="str">
        <f t="shared" si="374"/>
        <v/>
      </c>
      <c r="AB1705" s="293" t="str">
        <f t="shared" si="374"/>
        <v/>
      </c>
      <c r="AC1705" s="293" t="str">
        <f t="shared" si="374"/>
        <v/>
      </c>
      <c r="AD1705" s="293" t="str">
        <f t="shared" si="374"/>
        <v/>
      </c>
      <c r="AE1705" s="293" t="str">
        <f t="shared" si="374"/>
        <v/>
      </c>
      <c r="AF1705" s="293" t="str">
        <f t="shared" si="374"/>
        <v/>
      </c>
      <c r="AG1705" s="293" t="str">
        <f t="shared" si="374"/>
        <v/>
      </c>
      <c r="AH1705" s="293">
        <f t="shared" si="367"/>
        <v>1</v>
      </c>
      <c r="AI1705" s="292">
        <f t="shared" si="368"/>
        <v>1</v>
      </c>
    </row>
    <row r="1706" spans="1:35" ht="38.25" x14ac:dyDescent="0.25">
      <c r="A1706" s="3" t="s">
        <v>241</v>
      </c>
      <c r="B1706">
        <f>TABLA!D1702</f>
        <v>1726</v>
      </c>
      <c r="C1706">
        <f>TABLA!H1702</f>
        <v>9</v>
      </c>
      <c r="D1706" s="284" t="str">
        <f>TABLA!A1702</f>
        <v>F. Ciencias Políticas y Sociología</v>
      </c>
      <c r="E1706" s="284">
        <f>TABLA!BN1702</f>
        <v>0</v>
      </c>
      <c r="F1706" s="293" t="str">
        <f t="shared" si="373"/>
        <v/>
      </c>
      <c r="G1706" s="293" t="str">
        <f t="shared" si="373"/>
        <v/>
      </c>
      <c r="H1706" s="293" t="str">
        <f t="shared" si="373"/>
        <v/>
      </c>
      <c r="I1706" s="293" t="str">
        <f t="shared" si="373"/>
        <v/>
      </c>
      <c r="J1706" s="293" t="str">
        <f t="shared" si="373"/>
        <v/>
      </c>
      <c r="K1706" s="293" t="str">
        <f t="shared" si="373"/>
        <v/>
      </c>
      <c r="L1706" s="293" t="str">
        <f t="shared" si="373"/>
        <v/>
      </c>
      <c r="M1706" s="293" t="str">
        <f t="shared" si="373"/>
        <v/>
      </c>
      <c r="N1706" s="293" t="str">
        <f t="shared" si="373"/>
        <v/>
      </c>
      <c r="O1706" s="293" t="str">
        <f t="shared" si="373"/>
        <v/>
      </c>
      <c r="P1706" s="293" t="str">
        <f t="shared" si="372"/>
        <v/>
      </c>
      <c r="Q1706" s="293" t="str">
        <f t="shared" si="372"/>
        <v/>
      </c>
      <c r="R1706" s="293" t="str">
        <f t="shared" si="372"/>
        <v/>
      </c>
      <c r="S1706" s="293" t="str">
        <f t="shared" si="372"/>
        <v/>
      </c>
      <c r="T1706" s="293" t="str">
        <f t="shared" si="372"/>
        <v/>
      </c>
      <c r="U1706" s="293" t="str">
        <f t="shared" si="372"/>
        <v/>
      </c>
      <c r="V1706" s="293" t="str">
        <f t="shared" si="372"/>
        <v/>
      </c>
      <c r="W1706" s="293" t="str">
        <f t="shared" si="372"/>
        <v/>
      </c>
      <c r="X1706" s="293" t="str">
        <f t="shared" si="372"/>
        <v/>
      </c>
      <c r="Y1706" s="293" t="str">
        <f t="shared" si="372"/>
        <v/>
      </c>
      <c r="Z1706" s="293" t="str">
        <f t="shared" si="374"/>
        <v/>
      </c>
      <c r="AA1706" s="293" t="str">
        <f t="shared" si="374"/>
        <v/>
      </c>
      <c r="AB1706" s="293" t="str">
        <f t="shared" si="374"/>
        <v/>
      </c>
      <c r="AC1706" s="293" t="str">
        <f t="shared" si="374"/>
        <v/>
      </c>
      <c r="AD1706" s="293" t="str">
        <f t="shared" si="374"/>
        <v/>
      </c>
      <c r="AE1706" s="293" t="str">
        <f t="shared" si="374"/>
        <v/>
      </c>
      <c r="AF1706" s="293" t="str">
        <f t="shared" si="374"/>
        <v/>
      </c>
      <c r="AG1706" s="293" t="str">
        <f t="shared" si="374"/>
        <v/>
      </c>
      <c r="AH1706" s="293">
        <f t="shared" si="367"/>
        <v>0</v>
      </c>
      <c r="AI1706" s="292" t="str">
        <f t="shared" si="368"/>
        <v>X</v>
      </c>
    </row>
    <row r="1707" spans="1:35" ht="15.75" x14ac:dyDescent="0.25">
      <c r="A1707" s="3"/>
      <c r="B1707">
        <f>TABLA!D1703</f>
        <v>1727</v>
      </c>
      <c r="C1707">
        <f>TABLA!H1703</f>
        <v>14</v>
      </c>
      <c r="D1707" s="165" t="str">
        <f>TABLA!A1703</f>
        <v>F. Filología</v>
      </c>
      <c r="E1707" s="284">
        <f>TABLA!BN1703</f>
        <v>0</v>
      </c>
      <c r="F1707" s="293" t="str">
        <f t="shared" si="373"/>
        <v/>
      </c>
      <c r="G1707" s="293" t="str">
        <f t="shared" si="373"/>
        <v/>
      </c>
      <c r="H1707" s="293" t="str">
        <f t="shared" si="373"/>
        <v/>
      </c>
      <c r="I1707" s="293" t="str">
        <f t="shared" si="373"/>
        <v/>
      </c>
      <c r="J1707" s="293" t="str">
        <f t="shared" si="373"/>
        <v/>
      </c>
      <c r="K1707" s="293" t="str">
        <f t="shared" si="373"/>
        <v/>
      </c>
      <c r="L1707" s="293" t="str">
        <f t="shared" si="373"/>
        <v/>
      </c>
      <c r="M1707" s="293" t="str">
        <f t="shared" si="373"/>
        <v/>
      </c>
      <c r="N1707" s="293" t="str">
        <f t="shared" si="373"/>
        <v/>
      </c>
      <c r="O1707" s="293" t="str">
        <f t="shared" si="373"/>
        <v/>
      </c>
      <c r="P1707" s="293" t="str">
        <f t="shared" si="372"/>
        <v/>
      </c>
      <c r="Q1707" s="293" t="str">
        <f t="shared" si="372"/>
        <v/>
      </c>
      <c r="R1707" s="293" t="str">
        <f t="shared" si="372"/>
        <v/>
      </c>
      <c r="S1707" s="293" t="str">
        <f t="shared" si="372"/>
        <v/>
      </c>
      <c r="T1707" s="293" t="str">
        <f t="shared" si="372"/>
        <v/>
      </c>
      <c r="U1707" s="293" t="str">
        <f t="shared" si="372"/>
        <v/>
      </c>
      <c r="V1707" s="293" t="str">
        <f t="shared" si="372"/>
        <v/>
      </c>
      <c r="W1707" s="293" t="str">
        <f t="shared" si="372"/>
        <v/>
      </c>
      <c r="X1707" s="293" t="str">
        <f t="shared" si="372"/>
        <v/>
      </c>
      <c r="Y1707" s="293" t="str">
        <f t="shared" si="372"/>
        <v/>
      </c>
      <c r="Z1707" s="293" t="str">
        <f t="shared" si="374"/>
        <v/>
      </c>
      <c r="AA1707" s="293" t="str">
        <f t="shared" si="374"/>
        <v/>
      </c>
      <c r="AB1707" s="293" t="str">
        <f t="shared" si="374"/>
        <v/>
      </c>
      <c r="AC1707" s="293" t="str">
        <f t="shared" si="374"/>
        <v/>
      </c>
      <c r="AD1707" s="293" t="str">
        <f t="shared" si="374"/>
        <v/>
      </c>
      <c r="AE1707" s="293" t="str">
        <f t="shared" si="374"/>
        <v/>
      </c>
      <c r="AF1707" s="293" t="str">
        <f t="shared" si="374"/>
        <v/>
      </c>
      <c r="AG1707" s="293" t="str">
        <f t="shared" si="374"/>
        <v/>
      </c>
      <c r="AH1707" s="293">
        <f t="shared" si="367"/>
        <v>0</v>
      </c>
      <c r="AI1707" s="292" t="str">
        <f t="shared" si="368"/>
        <v>X</v>
      </c>
    </row>
    <row r="1708" spans="1:35" ht="26.25" x14ac:dyDescent="0.25">
      <c r="A1708"/>
      <c r="B1708">
        <f>TABLA!D1704</f>
        <v>1728</v>
      </c>
      <c r="C1708">
        <f>TABLA!H1704</f>
        <v>16</v>
      </c>
      <c r="D1708" s="165" t="str">
        <f>TABLA!A1704</f>
        <v>F. Geografía e Historia</v>
      </c>
      <c r="E1708" s="284">
        <f>TABLA!BN1704</f>
        <v>0</v>
      </c>
      <c r="F1708" s="293" t="str">
        <f t="shared" si="373"/>
        <v/>
      </c>
      <c r="G1708" s="293" t="str">
        <f t="shared" si="373"/>
        <v/>
      </c>
      <c r="H1708" s="293" t="str">
        <f t="shared" si="373"/>
        <v/>
      </c>
      <c r="I1708" s="293" t="str">
        <f t="shared" si="373"/>
        <v/>
      </c>
      <c r="J1708" s="293" t="str">
        <f t="shared" si="373"/>
        <v/>
      </c>
      <c r="K1708" s="293" t="str">
        <f t="shared" si="373"/>
        <v/>
      </c>
      <c r="L1708" s="293" t="str">
        <f t="shared" si="373"/>
        <v/>
      </c>
      <c r="M1708" s="293" t="str">
        <f t="shared" si="373"/>
        <v/>
      </c>
      <c r="N1708" s="293" t="str">
        <f t="shared" si="373"/>
        <v/>
      </c>
      <c r="O1708" s="293" t="str">
        <f t="shared" si="373"/>
        <v/>
      </c>
      <c r="P1708" s="293" t="str">
        <f t="shared" si="372"/>
        <v/>
      </c>
      <c r="Q1708" s="293" t="str">
        <f t="shared" si="372"/>
        <v/>
      </c>
      <c r="R1708" s="293" t="str">
        <f t="shared" si="372"/>
        <v/>
      </c>
      <c r="S1708" s="293" t="str">
        <f t="shared" si="372"/>
        <v/>
      </c>
      <c r="T1708" s="293" t="str">
        <f t="shared" si="372"/>
        <v/>
      </c>
      <c r="U1708" s="293" t="str">
        <f t="shared" si="372"/>
        <v/>
      </c>
      <c r="V1708" s="293" t="str">
        <f t="shared" si="372"/>
        <v/>
      </c>
      <c r="W1708" s="293" t="str">
        <f t="shared" si="372"/>
        <v/>
      </c>
      <c r="X1708" s="293" t="str">
        <f t="shared" si="372"/>
        <v/>
      </c>
      <c r="Y1708" s="293" t="str">
        <f t="shared" si="372"/>
        <v/>
      </c>
      <c r="Z1708" s="293" t="str">
        <f t="shared" si="374"/>
        <v/>
      </c>
      <c r="AA1708" s="293" t="str">
        <f t="shared" si="374"/>
        <v/>
      </c>
      <c r="AB1708" s="293" t="str">
        <f t="shared" si="374"/>
        <v/>
      </c>
      <c r="AC1708" s="293" t="str">
        <f t="shared" si="374"/>
        <v/>
      </c>
      <c r="AD1708" s="293" t="str">
        <f t="shared" si="374"/>
        <v/>
      </c>
      <c r="AE1708" s="293" t="str">
        <f t="shared" si="374"/>
        <v/>
      </c>
      <c r="AF1708" s="293" t="str">
        <f t="shared" si="374"/>
        <v/>
      </c>
      <c r="AG1708" s="293" t="str">
        <f t="shared" si="374"/>
        <v/>
      </c>
      <c r="AH1708" s="293">
        <f t="shared" si="367"/>
        <v>0</v>
      </c>
      <c r="AI1708" s="292" t="str">
        <f t="shared" si="368"/>
        <v>X</v>
      </c>
    </row>
    <row r="1709" spans="1:35" ht="15.75" x14ac:dyDescent="0.25">
      <c r="A1709"/>
      <c r="B1709">
        <f>TABLA!D1705</f>
        <v>1729</v>
      </c>
      <c r="C1709">
        <f>TABLA!H1705</f>
        <v>14</v>
      </c>
      <c r="D1709" s="165" t="str">
        <f>TABLA!A1705</f>
        <v>F. Filología</v>
      </c>
      <c r="E1709" s="284">
        <f>TABLA!BN1705</f>
        <v>0</v>
      </c>
      <c r="F1709" s="293" t="str">
        <f t="shared" si="373"/>
        <v/>
      </c>
      <c r="G1709" s="293" t="str">
        <f t="shared" si="373"/>
        <v/>
      </c>
      <c r="H1709" s="293" t="str">
        <f t="shared" si="373"/>
        <v/>
      </c>
      <c r="I1709" s="293" t="str">
        <f t="shared" si="373"/>
        <v/>
      </c>
      <c r="J1709" s="293" t="str">
        <f t="shared" si="373"/>
        <v/>
      </c>
      <c r="K1709" s="293" t="str">
        <f t="shared" si="373"/>
        <v/>
      </c>
      <c r="L1709" s="293" t="str">
        <f t="shared" si="373"/>
        <v/>
      </c>
      <c r="M1709" s="293" t="str">
        <f t="shared" si="373"/>
        <v/>
      </c>
      <c r="N1709" s="293" t="str">
        <f t="shared" si="373"/>
        <v/>
      </c>
      <c r="O1709" s="293" t="str">
        <f t="shared" si="373"/>
        <v/>
      </c>
      <c r="P1709" s="293" t="str">
        <f t="shared" si="372"/>
        <v/>
      </c>
      <c r="Q1709" s="293" t="str">
        <f t="shared" si="372"/>
        <v/>
      </c>
      <c r="R1709" s="293" t="str">
        <f t="shared" si="372"/>
        <v/>
      </c>
      <c r="S1709" s="293" t="str">
        <f t="shared" si="372"/>
        <v/>
      </c>
      <c r="T1709" s="293" t="str">
        <f t="shared" si="372"/>
        <v/>
      </c>
      <c r="U1709" s="293" t="str">
        <f t="shared" si="372"/>
        <v/>
      </c>
      <c r="V1709" s="293" t="str">
        <f t="shared" si="372"/>
        <v/>
      </c>
      <c r="W1709" s="293" t="str">
        <f t="shared" si="372"/>
        <v/>
      </c>
      <c r="X1709" s="293" t="str">
        <f t="shared" si="372"/>
        <v/>
      </c>
      <c r="Y1709" s="293" t="str">
        <f t="shared" si="372"/>
        <v/>
      </c>
      <c r="Z1709" s="293" t="str">
        <f t="shared" si="374"/>
        <v/>
      </c>
      <c r="AA1709" s="293" t="str">
        <f t="shared" si="374"/>
        <v/>
      </c>
      <c r="AB1709" s="293" t="str">
        <f t="shared" si="374"/>
        <v/>
      </c>
      <c r="AC1709" s="293" t="str">
        <f t="shared" si="374"/>
        <v/>
      </c>
      <c r="AD1709" s="293" t="str">
        <f t="shared" si="374"/>
        <v/>
      </c>
      <c r="AE1709" s="293" t="str">
        <f t="shared" si="374"/>
        <v/>
      </c>
      <c r="AF1709" s="293" t="str">
        <f t="shared" si="374"/>
        <v/>
      </c>
      <c r="AG1709" s="293" t="str">
        <f t="shared" si="374"/>
        <v/>
      </c>
      <c r="AH1709" s="293">
        <f t="shared" si="367"/>
        <v>0</v>
      </c>
      <c r="AI1709" s="292" t="str">
        <f t="shared" si="368"/>
        <v>X</v>
      </c>
    </row>
    <row r="1710" spans="1:35" ht="26.25" x14ac:dyDescent="0.25">
      <c r="A1710" s="3"/>
      <c r="B1710">
        <f>TABLA!D1706</f>
        <v>1730</v>
      </c>
      <c r="C1710">
        <f>TABLA!H1706</f>
        <v>4</v>
      </c>
      <c r="D1710" s="165" t="str">
        <f>TABLA!A1706</f>
        <v>F. Ciencias de la Información</v>
      </c>
      <c r="E1710" s="284">
        <f>TABLA!BN1706</f>
        <v>0</v>
      </c>
      <c r="F1710" s="293" t="str">
        <f t="shared" si="373"/>
        <v/>
      </c>
      <c r="G1710" s="293" t="str">
        <f t="shared" si="373"/>
        <v/>
      </c>
      <c r="H1710" s="293" t="str">
        <f t="shared" si="373"/>
        <v/>
      </c>
      <c r="I1710" s="293" t="str">
        <f t="shared" si="373"/>
        <v/>
      </c>
      <c r="J1710" s="293" t="str">
        <f t="shared" si="373"/>
        <v/>
      </c>
      <c r="K1710" s="293" t="str">
        <f t="shared" si="373"/>
        <v/>
      </c>
      <c r="L1710" s="293" t="str">
        <f t="shared" si="373"/>
        <v/>
      </c>
      <c r="M1710" s="293" t="str">
        <f t="shared" si="373"/>
        <v/>
      </c>
      <c r="N1710" s="293" t="str">
        <f t="shared" si="373"/>
        <v/>
      </c>
      <c r="O1710" s="293" t="str">
        <f t="shared" si="373"/>
        <v/>
      </c>
      <c r="P1710" s="293" t="str">
        <f t="shared" si="372"/>
        <v/>
      </c>
      <c r="Q1710" s="293" t="str">
        <f t="shared" si="372"/>
        <v/>
      </c>
      <c r="R1710" s="293" t="str">
        <f t="shared" si="372"/>
        <v/>
      </c>
      <c r="S1710" s="293" t="str">
        <f t="shared" si="372"/>
        <v/>
      </c>
      <c r="T1710" s="293" t="str">
        <f t="shared" si="372"/>
        <v/>
      </c>
      <c r="U1710" s="293" t="str">
        <f t="shared" si="372"/>
        <v/>
      </c>
      <c r="V1710" s="293" t="str">
        <f t="shared" si="372"/>
        <v/>
      </c>
      <c r="W1710" s="293" t="str">
        <f t="shared" si="372"/>
        <v/>
      </c>
      <c r="X1710" s="293" t="str">
        <f t="shared" si="372"/>
        <v/>
      </c>
      <c r="Y1710" s="293" t="str">
        <f t="shared" si="372"/>
        <v/>
      </c>
      <c r="Z1710" s="293" t="str">
        <f t="shared" si="374"/>
        <v/>
      </c>
      <c r="AA1710" s="293" t="str">
        <f t="shared" si="374"/>
        <v/>
      </c>
      <c r="AB1710" s="293" t="str">
        <f t="shared" si="374"/>
        <v/>
      </c>
      <c r="AC1710" s="293" t="str">
        <f t="shared" si="374"/>
        <v/>
      </c>
      <c r="AD1710" s="293" t="str">
        <f t="shared" si="374"/>
        <v/>
      </c>
      <c r="AE1710" s="293" t="str">
        <f t="shared" si="374"/>
        <v/>
      </c>
      <c r="AF1710" s="293" t="str">
        <f t="shared" si="374"/>
        <v/>
      </c>
      <c r="AG1710" s="293" t="str">
        <f t="shared" si="374"/>
        <v/>
      </c>
      <c r="AH1710" s="293">
        <f t="shared" si="367"/>
        <v>0</v>
      </c>
      <c r="AI1710" s="292" t="str">
        <f t="shared" si="368"/>
        <v>X</v>
      </c>
    </row>
    <row r="1711" spans="1:35" ht="26.25" x14ac:dyDescent="0.25">
      <c r="A1711"/>
      <c r="B1711">
        <f>TABLA!D1707</f>
        <v>1731</v>
      </c>
      <c r="C1711">
        <f>TABLA!H1707</f>
        <v>16</v>
      </c>
      <c r="D1711" s="165" t="str">
        <f>TABLA!A1707</f>
        <v>F. Geografía e Historia</v>
      </c>
      <c r="E1711" s="284" t="str">
        <f>TABLA!BN1707</f>
        <v>No sabia que existían cursos de formación</v>
      </c>
      <c r="F1711" s="293" t="str">
        <f t="shared" si="373"/>
        <v/>
      </c>
      <c r="G1711" s="293" t="str">
        <f t="shared" si="373"/>
        <v/>
      </c>
      <c r="H1711" s="293" t="str">
        <f t="shared" si="373"/>
        <v/>
      </c>
      <c r="I1711" s="293" t="str">
        <f t="shared" si="373"/>
        <v/>
      </c>
      <c r="J1711" s="293" t="str">
        <f t="shared" si="373"/>
        <v/>
      </c>
      <c r="K1711" s="293" t="str">
        <f t="shared" si="373"/>
        <v/>
      </c>
      <c r="L1711" s="293" t="str">
        <f t="shared" si="373"/>
        <v/>
      </c>
      <c r="M1711" s="293" t="str">
        <f t="shared" si="373"/>
        <v/>
      </c>
      <c r="N1711" s="293" t="str">
        <f t="shared" si="373"/>
        <v/>
      </c>
      <c r="O1711" s="293" t="str">
        <f t="shared" si="373"/>
        <v/>
      </c>
      <c r="P1711" s="293" t="str">
        <f t="shared" si="372"/>
        <v/>
      </c>
      <c r="Q1711" s="293" t="str">
        <f t="shared" si="372"/>
        <v/>
      </c>
      <c r="R1711" s="293" t="str">
        <f t="shared" si="372"/>
        <v/>
      </c>
      <c r="S1711" s="293" t="str">
        <f t="shared" si="372"/>
        <v/>
      </c>
      <c r="T1711" s="293" t="str">
        <f t="shared" si="372"/>
        <v/>
      </c>
      <c r="U1711" s="293" t="str">
        <f t="shared" si="372"/>
        <v/>
      </c>
      <c r="V1711" s="293" t="str">
        <f t="shared" si="372"/>
        <v/>
      </c>
      <c r="W1711" s="293" t="str">
        <f t="shared" si="372"/>
        <v/>
      </c>
      <c r="X1711" s="293" t="str">
        <f t="shared" si="372"/>
        <v/>
      </c>
      <c r="Y1711" s="293" t="str">
        <f t="shared" si="372"/>
        <v/>
      </c>
      <c r="Z1711" s="293" t="str">
        <f t="shared" si="374"/>
        <v/>
      </c>
      <c r="AA1711" s="293" t="str">
        <f t="shared" si="374"/>
        <v/>
      </c>
      <c r="AB1711" s="293" t="str">
        <f t="shared" si="374"/>
        <v/>
      </c>
      <c r="AC1711" s="293" t="str">
        <f t="shared" si="374"/>
        <v/>
      </c>
      <c r="AD1711" s="293" t="str">
        <f t="shared" si="374"/>
        <v/>
      </c>
      <c r="AE1711" s="293" t="str">
        <f t="shared" si="374"/>
        <v>x</v>
      </c>
      <c r="AF1711" s="293" t="str">
        <f t="shared" si="374"/>
        <v/>
      </c>
      <c r="AG1711" s="293" t="str">
        <f t="shared" si="374"/>
        <v/>
      </c>
      <c r="AH1711" s="293">
        <f t="shared" si="367"/>
        <v>1</v>
      </c>
      <c r="AI1711" s="292">
        <f t="shared" si="368"/>
        <v>1</v>
      </c>
    </row>
    <row r="1712" spans="1:35" ht="26.25" x14ac:dyDescent="0.25">
      <c r="A1712"/>
      <c r="B1712">
        <f>TABLA!D1708</f>
        <v>1732</v>
      </c>
      <c r="C1712">
        <f>TABLA!H1708</f>
        <v>23</v>
      </c>
      <c r="D1712" s="165" t="str">
        <f>TABLA!A1708</f>
        <v>F. Estudios Estadísticos</v>
      </c>
      <c r="E1712" s="284">
        <f>TABLA!BN1708</f>
        <v>0</v>
      </c>
      <c r="F1712" s="293" t="str">
        <f t="shared" si="373"/>
        <v/>
      </c>
      <c r="G1712" s="293" t="str">
        <f t="shared" si="373"/>
        <v/>
      </c>
      <c r="H1712" s="293" t="str">
        <f t="shared" si="373"/>
        <v/>
      </c>
      <c r="I1712" s="293" t="str">
        <f t="shared" si="373"/>
        <v/>
      </c>
      <c r="J1712" s="293" t="str">
        <f t="shared" si="373"/>
        <v/>
      </c>
      <c r="K1712" s="293" t="str">
        <f t="shared" si="373"/>
        <v/>
      </c>
      <c r="L1712" s="293" t="str">
        <f t="shared" si="373"/>
        <v/>
      </c>
      <c r="M1712" s="293" t="str">
        <f t="shared" si="373"/>
        <v/>
      </c>
      <c r="N1712" s="293" t="str">
        <f t="shared" si="373"/>
        <v/>
      </c>
      <c r="O1712" s="293" t="str">
        <f t="shared" si="373"/>
        <v/>
      </c>
      <c r="P1712" s="293" t="str">
        <f t="shared" si="372"/>
        <v/>
      </c>
      <c r="Q1712" s="293" t="str">
        <f t="shared" si="372"/>
        <v/>
      </c>
      <c r="R1712" s="293" t="str">
        <f t="shared" si="372"/>
        <v/>
      </c>
      <c r="S1712" s="293" t="str">
        <f t="shared" si="372"/>
        <v/>
      </c>
      <c r="T1712" s="293" t="str">
        <f t="shared" si="372"/>
        <v/>
      </c>
      <c r="U1712" s="293" t="str">
        <f t="shared" si="372"/>
        <v/>
      </c>
      <c r="V1712" s="293" t="str">
        <f t="shared" si="372"/>
        <v/>
      </c>
      <c r="W1712" s="293" t="str">
        <f t="shared" si="372"/>
        <v/>
      </c>
      <c r="X1712" s="293" t="str">
        <f t="shared" si="372"/>
        <v/>
      </c>
      <c r="Y1712" s="293" t="str">
        <f t="shared" si="372"/>
        <v/>
      </c>
      <c r="Z1712" s="293" t="str">
        <f t="shared" si="374"/>
        <v/>
      </c>
      <c r="AA1712" s="293" t="str">
        <f t="shared" si="374"/>
        <v/>
      </c>
      <c r="AB1712" s="293" t="str">
        <f t="shared" si="374"/>
        <v/>
      </c>
      <c r="AC1712" s="293" t="str">
        <f t="shared" si="374"/>
        <v/>
      </c>
      <c r="AD1712" s="293" t="str">
        <f t="shared" si="374"/>
        <v/>
      </c>
      <c r="AE1712" s="293" t="str">
        <f t="shared" si="374"/>
        <v/>
      </c>
      <c r="AF1712" s="293" t="str">
        <f t="shared" si="374"/>
        <v/>
      </c>
      <c r="AG1712" s="293" t="str">
        <f t="shared" si="374"/>
        <v/>
      </c>
      <c r="AH1712" s="293">
        <f t="shared" si="367"/>
        <v>0</v>
      </c>
      <c r="AI1712" s="292" t="str">
        <f t="shared" si="368"/>
        <v>X</v>
      </c>
    </row>
    <row r="1713" spans="1:35" ht="15.75" x14ac:dyDescent="0.25">
      <c r="A1713"/>
      <c r="B1713">
        <f>TABLA!D1709</f>
        <v>1734</v>
      </c>
      <c r="C1713">
        <f>TABLA!H1709</f>
        <v>14</v>
      </c>
      <c r="D1713" s="165" t="str">
        <f>TABLA!A1709</f>
        <v>F. Filología</v>
      </c>
      <c r="E1713" s="284">
        <f>TABLA!BN1709</f>
        <v>0</v>
      </c>
      <c r="F1713" s="293" t="str">
        <f t="shared" si="373"/>
        <v/>
      </c>
      <c r="G1713" s="293" t="str">
        <f t="shared" si="373"/>
        <v/>
      </c>
      <c r="H1713" s="293" t="str">
        <f t="shared" si="373"/>
        <v/>
      </c>
      <c r="I1713" s="293" t="str">
        <f t="shared" si="373"/>
        <v/>
      </c>
      <c r="J1713" s="293" t="str">
        <f t="shared" si="373"/>
        <v/>
      </c>
      <c r="K1713" s="293" t="str">
        <f t="shared" si="373"/>
        <v/>
      </c>
      <c r="L1713" s="293" t="str">
        <f t="shared" si="373"/>
        <v/>
      </c>
      <c r="M1713" s="293" t="str">
        <f t="shared" si="373"/>
        <v/>
      </c>
      <c r="N1713" s="293" t="str">
        <f t="shared" si="373"/>
        <v/>
      </c>
      <c r="O1713" s="293" t="str">
        <f t="shared" si="373"/>
        <v/>
      </c>
      <c r="P1713" s="293" t="str">
        <f t="shared" si="372"/>
        <v/>
      </c>
      <c r="Q1713" s="293" t="str">
        <f t="shared" si="372"/>
        <v/>
      </c>
      <c r="R1713" s="293" t="str">
        <f t="shared" si="372"/>
        <v/>
      </c>
      <c r="S1713" s="293" t="str">
        <f t="shared" si="372"/>
        <v/>
      </c>
      <c r="T1713" s="293" t="str">
        <f t="shared" si="372"/>
        <v/>
      </c>
      <c r="U1713" s="293" t="str">
        <f t="shared" si="372"/>
        <v/>
      </c>
      <c r="V1713" s="293" t="str">
        <f t="shared" si="372"/>
        <v/>
      </c>
      <c r="W1713" s="293" t="str">
        <f t="shared" si="372"/>
        <v/>
      </c>
      <c r="X1713" s="293" t="str">
        <f t="shared" si="372"/>
        <v/>
      </c>
      <c r="Y1713" s="293" t="str">
        <f t="shared" si="372"/>
        <v/>
      </c>
      <c r="Z1713" s="293" t="str">
        <f t="shared" si="374"/>
        <v/>
      </c>
      <c r="AA1713" s="293" t="str">
        <f t="shared" si="374"/>
        <v/>
      </c>
      <c r="AB1713" s="293" t="str">
        <f t="shared" si="374"/>
        <v/>
      </c>
      <c r="AC1713" s="293" t="str">
        <f t="shared" si="374"/>
        <v/>
      </c>
      <c r="AD1713" s="293" t="str">
        <f t="shared" si="374"/>
        <v/>
      </c>
      <c r="AE1713" s="293" t="str">
        <f t="shared" si="374"/>
        <v/>
      </c>
      <c r="AF1713" s="293" t="str">
        <f t="shared" si="374"/>
        <v/>
      </c>
      <c r="AG1713" s="293" t="str">
        <f t="shared" si="374"/>
        <v/>
      </c>
      <c r="AH1713" s="293">
        <f t="shared" si="367"/>
        <v>0</v>
      </c>
      <c r="AI1713" s="292" t="str">
        <f t="shared" si="368"/>
        <v>X</v>
      </c>
    </row>
    <row r="1714" spans="1:35" ht="15.75" x14ac:dyDescent="0.25">
      <c r="A1714"/>
      <c r="B1714">
        <f>TABLA!D1710</f>
        <v>1735</v>
      </c>
      <c r="C1714">
        <f>TABLA!H1710</f>
        <v>20</v>
      </c>
      <c r="D1714" s="165" t="str">
        <f>TABLA!A1710</f>
        <v>F. Psicología</v>
      </c>
      <c r="E1714" s="284">
        <f>TABLA!BN1710</f>
        <v>0</v>
      </c>
      <c r="F1714" s="293" t="str">
        <f t="shared" si="373"/>
        <v/>
      </c>
      <c r="G1714" s="293" t="str">
        <f t="shared" si="373"/>
        <v/>
      </c>
      <c r="H1714" s="293" t="str">
        <f t="shared" si="373"/>
        <v/>
      </c>
      <c r="I1714" s="293" t="str">
        <f t="shared" si="373"/>
        <v/>
      </c>
      <c r="J1714" s="293" t="str">
        <f t="shared" si="373"/>
        <v/>
      </c>
      <c r="K1714" s="293" t="str">
        <f t="shared" si="373"/>
        <v/>
      </c>
      <c r="L1714" s="293" t="str">
        <f t="shared" si="373"/>
        <v/>
      </c>
      <c r="M1714" s="293" t="str">
        <f t="shared" si="373"/>
        <v/>
      </c>
      <c r="N1714" s="293" t="str">
        <f t="shared" si="373"/>
        <v/>
      </c>
      <c r="O1714" s="293" t="str">
        <f t="shared" si="373"/>
        <v/>
      </c>
      <c r="P1714" s="293" t="str">
        <f t="shared" si="373"/>
        <v/>
      </c>
      <c r="Q1714" s="293" t="str">
        <f t="shared" si="373"/>
        <v/>
      </c>
      <c r="R1714" s="293" t="str">
        <f t="shared" si="373"/>
        <v/>
      </c>
      <c r="S1714" s="293" t="str">
        <f t="shared" si="373"/>
        <v/>
      </c>
      <c r="T1714" s="293" t="str">
        <f t="shared" si="373"/>
        <v/>
      </c>
      <c r="U1714" s="293" t="str">
        <f t="shared" si="373"/>
        <v/>
      </c>
      <c r="V1714" s="293" t="str">
        <f t="shared" ref="P1714:AE1729" si="375">IFERROR((IF(FIND(V$1,$E1714,1)&gt;0,"x")),"")</f>
        <v/>
      </c>
      <c r="W1714" s="293" t="str">
        <f t="shared" si="375"/>
        <v/>
      </c>
      <c r="X1714" s="293" t="str">
        <f t="shared" si="375"/>
        <v/>
      </c>
      <c r="Y1714" s="293" t="str">
        <f t="shared" si="375"/>
        <v/>
      </c>
      <c r="Z1714" s="293" t="str">
        <f t="shared" si="374"/>
        <v/>
      </c>
      <c r="AA1714" s="293" t="str">
        <f t="shared" si="374"/>
        <v/>
      </c>
      <c r="AB1714" s="293" t="str">
        <f t="shared" si="374"/>
        <v/>
      </c>
      <c r="AC1714" s="293" t="str">
        <f t="shared" si="374"/>
        <v/>
      </c>
      <c r="AD1714" s="293" t="str">
        <f t="shared" si="374"/>
        <v/>
      </c>
      <c r="AE1714" s="293" t="str">
        <f t="shared" si="374"/>
        <v/>
      </c>
      <c r="AF1714" s="293" t="str">
        <f t="shared" si="374"/>
        <v/>
      </c>
      <c r="AG1714" s="293" t="str">
        <f t="shared" si="374"/>
        <v/>
      </c>
      <c r="AH1714" s="293">
        <f t="shared" si="367"/>
        <v>0</v>
      </c>
      <c r="AI1714" s="292" t="str">
        <f t="shared" si="368"/>
        <v>X</v>
      </c>
    </row>
    <row r="1715" spans="1:35" ht="15.75" x14ac:dyDescent="0.25">
      <c r="A1715"/>
      <c r="B1715">
        <f>TABLA!D1711</f>
        <v>1736</v>
      </c>
      <c r="C1715">
        <f>TABLA!H1711</f>
        <v>14</v>
      </c>
      <c r="D1715" s="165" t="str">
        <f>TABLA!A1711</f>
        <v>F. Filología</v>
      </c>
      <c r="E1715" s="284">
        <f>TABLA!BN1711</f>
        <v>0</v>
      </c>
      <c r="F1715" s="293" t="str">
        <f t="shared" ref="F1715:U1730" si="376">IFERROR((IF(FIND(F$1,$E1715,1)&gt;0,"x")),"")</f>
        <v/>
      </c>
      <c r="G1715" s="293" t="str">
        <f t="shared" si="376"/>
        <v/>
      </c>
      <c r="H1715" s="293" t="str">
        <f t="shared" si="376"/>
        <v/>
      </c>
      <c r="I1715" s="293" t="str">
        <f t="shared" si="376"/>
        <v/>
      </c>
      <c r="J1715" s="293" t="str">
        <f t="shared" si="376"/>
        <v/>
      </c>
      <c r="K1715" s="293" t="str">
        <f t="shared" si="376"/>
        <v/>
      </c>
      <c r="L1715" s="293" t="str">
        <f t="shared" si="376"/>
        <v/>
      </c>
      <c r="M1715" s="293" t="str">
        <f t="shared" si="376"/>
        <v/>
      </c>
      <c r="N1715" s="293" t="str">
        <f t="shared" si="376"/>
        <v/>
      </c>
      <c r="O1715" s="293" t="str">
        <f t="shared" si="376"/>
        <v/>
      </c>
      <c r="P1715" s="293" t="str">
        <f t="shared" si="375"/>
        <v/>
      </c>
      <c r="Q1715" s="293" t="str">
        <f t="shared" si="375"/>
        <v/>
      </c>
      <c r="R1715" s="293" t="str">
        <f t="shared" si="375"/>
        <v/>
      </c>
      <c r="S1715" s="293" t="str">
        <f t="shared" si="375"/>
        <v/>
      </c>
      <c r="T1715" s="293" t="str">
        <f t="shared" si="375"/>
        <v/>
      </c>
      <c r="U1715" s="293" t="str">
        <f t="shared" si="375"/>
        <v/>
      </c>
      <c r="V1715" s="293" t="str">
        <f t="shared" si="375"/>
        <v/>
      </c>
      <c r="W1715" s="293" t="str">
        <f t="shared" si="375"/>
        <v/>
      </c>
      <c r="X1715" s="293" t="str">
        <f t="shared" si="375"/>
        <v/>
      </c>
      <c r="Y1715" s="293" t="str">
        <f t="shared" si="375"/>
        <v/>
      </c>
      <c r="Z1715" s="293" t="str">
        <f t="shared" si="375"/>
        <v/>
      </c>
      <c r="AA1715" s="293" t="str">
        <f t="shared" si="375"/>
        <v/>
      </c>
      <c r="AB1715" s="293" t="str">
        <f t="shared" si="375"/>
        <v/>
      </c>
      <c r="AC1715" s="293" t="str">
        <f t="shared" si="375"/>
        <v/>
      </c>
      <c r="AD1715" s="293" t="str">
        <f t="shared" si="375"/>
        <v/>
      </c>
      <c r="AE1715" s="293" t="str">
        <f t="shared" si="375"/>
        <v/>
      </c>
      <c r="AF1715" s="293" t="str">
        <f t="shared" ref="Z1715:AG1730" si="377">IFERROR((IF(FIND(AF$1,$E1715,1)&gt;0,"x")),"")</f>
        <v/>
      </c>
      <c r="AG1715" s="293" t="str">
        <f t="shared" si="377"/>
        <v/>
      </c>
      <c r="AH1715" s="293">
        <f t="shared" si="367"/>
        <v>0</v>
      </c>
      <c r="AI1715" s="292" t="str">
        <f t="shared" si="368"/>
        <v>X</v>
      </c>
    </row>
    <row r="1716" spans="1:35" ht="51" x14ac:dyDescent="0.25">
      <c r="A1716"/>
      <c r="B1716">
        <f>TABLA!D1712</f>
        <v>1737</v>
      </c>
      <c r="C1716">
        <f>TABLA!H1712</f>
        <v>16</v>
      </c>
      <c r="D1716" s="165" t="str">
        <f>TABLA!A1712</f>
        <v>F. Geografía e Historia</v>
      </c>
      <c r="E1716" s="284" t="str">
        <f>TABLA!BN1712</f>
        <v xml:space="preserve">Me parecería de gran utilidad que se revisarán los libros una vez se entreguen por si la persona a la que se le ha prestado lo ha manchado, roto o subrayado. Puesto que muchos de los libros que se encuentran a día de hoy están en conficiones pésimas y creo que con la creación de algun tipo de sanción se podría mejorar el uso de los libros pues a fin de cuentas para eso está la biblioteca para la consulta de libros. </v>
      </c>
      <c r="F1716" s="293" t="str">
        <f t="shared" si="376"/>
        <v/>
      </c>
      <c r="G1716" s="293" t="str">
        <f t="shared" si="376"/>
        <v/>
      </c>
      <c r="H1716" s="293" t="str">
        <f t="shared" si="376"/>
        <v/>
      </c>
      <c r="I1716" s="293" t="str">
        <f t="shared" si="376"/>
        <v/>
      </c>
      <c r="J1716" s="293" t="str">
        <f t="shared" si="376"/>
        <v/>
      </c>
      <c r="K1716" s="293" t="str">
        <f t="shared" si="376"/>
        <v/>
      </c>
      <c r="L1716" s="293" t="str">
        <f t="shared" si="376"/>
        <v/>
      </c>
      <c r="M1716" s="293" t="str">
        <f t="shared" si="376"/>
        <v/>
      </c>
      <c r="N1716" s="293" t="str">
        <f t="shared" si="376"/>
        <v/>
      </c>
      <c r="O1716" s="293" t="str">
        <f t="shared" si="376"/>
        <v/>
      </c>
      <c r="P1716" s="293" t="str">
        <f t="shared" si="375"/>
        <v/>
      </c>
      <c r="Q1716" s="293" t="str">
        <f t="shared" si="375"/>
        <v/>
      </c>
      <c r="R1716" s="293" t="str">
        <f t="shared" si="375"/>
        <v/>
      </c>
      <c r="S1716" s="293" t="str">
        <f t="shared" si="375"/>
        <v/>
      </c>
      <c r="T1716" s="293" t="str">
        <f t="shared" si="375"/>
        <v/>
      </c>
      <c r="U1716" s="293" t="str">
        <f t="shared" si="375"/>
        <v/>
      </c>
      <c r="V1716" s="293" t="str">
        <f t="shared" si="375"/>
        <v/>
      </c>
      <c r="W1716" s="293" t="str">
        <f t="shared" si="375"/>
        <v/>
      </c>
      <c r="X1716" s="293" t="str">
        <f t="shared" si="375"/>
        <v/>
      </c>
      <c r="Y1716" s="293" t="str">
        <f t="shared" si="375"/>
        <v/>
      </c>
      <c r="Z1716" s="293" t="str">
        <f t="shared" si="377"/>
        <v/>
      </c>
      <c r="AA1716" s="293" t="str">
        <f t="shared" si="377"/>
        <v>x</v>
      </c>
      <c r="AB1716" s="293" t="str">
        <f t="shared" si="377"/>
        <v/>
      </c>
      <c r="AC1716" s="293" t="str">
        <f t="shared" si="377"/>
        <v/>
      </c>
      <c r="AD1716" s="293" t="str">
        <f t="shared" si="377"/>
        <v/>
      </c>
      <c r="AE1716" s="293" t="str">
        <f t="shared" si="377"/>
        <v/>
      </c>
      <c r="AF1716" s="293" t="str">
        <f t="shared" si="377"/>
        <v/>
      </c>
      <c r="AG1716" s="293" t="str">
        <f t="shared" si="377"/>
        <v/>
      </c>
      <c r="AH1716" s="293">
        <f t="shared" si="367"/>
        <v>1</v>
      </c>
      <c r="AI1716" s="292">
        <f t="shared" si="368"/>
        <v>1</v>
      </c>
    </row>
    <row r="1717" spans="1:35" ht="51.75" x14ac:dyDescent="0.25">
      <c r="A1717"/>
      <c r="B1717">
        <f>TABLA!D1713</f>
        <v>1738</v>
      </c>
      <c r="C1717">
        <f>TABLA!H1713</f>
        <v>12</v>
      </c>
      <c r="D1717" s="165" t="str">
        <f>TABLA!A1713</f>
        <v>F. Educación - Centro de Formación del Profesorado</v>
      </c>
      <c r="E1717" s="284" t="str">
        <f>TABLA!BN1713</f>
        <v>Mejorar el mobiliario de las aulas de trabajo, disponer de mobiliario auxiliar para el mejor manejo de material de consulta.&lt;br&gt;En las aulas que tenéis establecidas para los pequeños grupos aumentar el número de enchufes.&lt;br&gt;Percheros para colgar las prendas de abrigo.</v>
      </c>
      <c r="F1717" s="293" t="str">
        <f t="shared" si="376"/>
        <v/>
      </c>
      <c r="G1717" s="293" t="str">
        <f t="shared" si="376"/>
        <v/>
      </c>
      <c r="H1717" s="293" t="str">
        <f t="shared" si="376"/>
        <v/>
      </c>
      <c r="I1717" s="293" t="str">
        <f t="shared" si="376"/>
        <v/>
      </c>
      <c r="J1717" s="293" t="str">
        <f t="shared" si="376"/>
        <v/>
      </c>
      <c r="K1717" s="293" t="str">
        <f t="shared" si="376"/>
        <v/>
      </c>
      <c r="L1717" s="293" t="str">
        <f t="shared" si="376"/>
        <v/>
      </c>
      <c r="M1717" s="293" t="str">
        <f t="shared" si="376"/>
        <v/>
      </c>
      <c r="N1717" s="293" t="str">
        <f t="shared" si="376"/>
        <v/>
      </c>
      <c r="O1717" s="293" t="str">
        <f t="shared" si="376"/>
        <v/>
      </c>
      <c r="P1717" s="293" t="str">
        <f t="shared" si="375"/>
        <v/>
      </c>
      <c r="Q1717" s="293" t="str">
        <f t="shared" si="375"/>
        <v/>
      </c>
      <c r="R1717" s="293" t="str">
        <f t="shared" si="375"/>
        <v/>
      </c>
      <c r="S1717" s="293" t="str">
        <f t="shared" si="375"/>
        <v/>
      </c>
      <c r="T1717" s="293" t="str">
        <f t="shared" si="375"/>
        <v/>
      </c>
      <c r="U1717" s="293" t="str">
        <f t="shared" si="375"/>
        <v/>
      </c>
      <c r="V1717" s="293" t="str">
        <f t="shared" si="375"/>
        <v/>
      </c>
      <c r="W1717" s="293" t="str">
        <f t="shared" si="375"/>
        <v/>
      </c>
      <c r="X1717" s="293" t="str">
        <f t="shared" si="375"/>
        <v/>
      </c>
      <c r="Y1717" s="293" t="str">
        <f t="shared" si="375"/>
        <v/>
      </c>
      <c r="Z1717" s="293" t="str">
        <f t="shared" si="377"/>
        <v/>
      </c>
      <c r="AA1717" s="293" t="str">
        <f t="shared" si="377"/>
        <v/>
      </c>
      <c r="AB1717" s="293" t="str">
        <f t="shared" si="377"/>
        <v/>
      </c>
      <c r="AC1717" s="293" t="str">
        <f t="shared" si="377"/>
        <v/>
      </c>
      <c r="AD1717" s="293" t="str">
        <f t="shared" si="377"/>
        <v/>
      </c>
      <c r="AE1717" s="293" t="str">
        <f t="shared" si="377"/>
        <v/>
      </c>
      <c r="AF1717" s="293" t="str">
        <f t="shared" si="377"/>
        <v/>
      </c>
      <c r="AG1717" s="293" t="str">
        <f t="shared" si="377"/>
        <v/>
      </c>
      <c r="AH1717" s="293">
        <f t="shared" si="367"/>
        <v>0</v>
      </c>
      <c r="AI1717" s="292">
        <f t="shared" si="368"/>
        <v>1</v>
      </c>
    </row>
    <row r="1718" spans="1:35" ht="26.25" x14ac:dyDescent="0.25">
      <c r="A1718"/>
      <c r="B1718">
        <f>TABLA!D1714</f>
        <v>1739</v>
      </c>
      <c r="C1718">
        <f>TABLA!H1714</f>
        <v>16</v>
      </c>
      <c r="D1718" s="165" t="str">
        <f>TABLA!A1714</f>
        <v>F. Geografía e Historia</v>
      </c>
      <c r="E1718" s="284">
        <f>TABLA!BN1714</f>
        <v>0</v>
      </c>
      <c r="F1718" s="293" t="str">
        <f t="shared" si="376"/>
        <v/>
      </c>
      <c r="G1718" s="293" t="str">
        <f t="shared" si="376"/>
        <v/>
      </c>
      <c r="H1718" s="293" t="str">
        <f t="shared" si="376"/>
        <v/>
      </c>
      <c r="I1718" s="293" t="str">
        <f t="shared" si="376"/>
        <v/>
      </c>
      <c r="J1718" s="293" t="str">
        <f t="shared" si="376"/>
        <v/>
      </c>
      <c r="K1718" s="293" t="str">
        <f t="shared" si="376"/>
        <v/>
      </c>
      <c r="L1718" s="293" t="str">
        <f t="shared" si="376"/>
        <v/>
      </c>
      <c r="M1718" s="293" t="str">
        <f t="shared" si="376"/>
        <v/>
      </c>
      <c r="N1718" s="293" t="str">
        <f t="shared" si="376"/>
        <v/>
      </c>
      <c r="O1718" s="293" t="str">
        <f t="shared" si="376"/>
        <v/>
      </c>
      <c r="P1718" s="293" t="str">
        <f t="shared" si="375"/>
        <v/>
      </c>
      <c r="Q1718" s="293" t="str">
        <f t="shared" si="375"/>
        <v/>
      </c>
      <c r="R1718" s="293" t="str">
        <f t="shared" si="375"/>
        <v/>
      </c>
      <c r="S1718" s="293" t="str">
        <f t="shared" si="375"/>
        <v/>
      </c>
      <c r="T1718" s="293" t="str">
        <f t="shared" si="375"/>
        <v/>
      </c>
      <c r="U1718" s="293" t="str">
        <f t="shared" si="375"/>
        <v/>
      </c>
      <c r="V1718" s="293" t="str">
        <f t="shared" si="375"/>
        <v/>
      </c>
      <c r="W1718" s="293" t="str">
        <f t="shared" si="375"/>
        <v/>
      </c>
      <c r="X1718" s="293" t="str">
        <f t="shared" si="375"/>
        <v/>
      </c>
      <c r="Y1718" s="293" t="str">
        <f t="shared" si="375"/>
        <v/>
      </c>
      <c r="Z1718" s="293" t="str">
        <f t="shared" si="377"/>
        <v/>
      </c>
      <c r="AA1718" s="293" t="str">
        <f t="shared" si="377"/>
        <v/>
      </c>
      <c r="AB1718" s="293" t="str">
        <f t="shared" si="377"/>
        <v/>
      </c>
      <c r="AC1718" s="293" t="str">
        <f t="shared" si="377"/>
        <v/>
      </c>
      <c r="AD1718" s="293" t="str">
        <f t="shared" si="377"/>
        <v/>
      </c>
      <c r="AE1718" s="293" t="str">
        <f t="shared" si="377"/>
        <v/>
      </c>
      <c r="AF1718" s="293" t="str">
        <f t="shared" si="377"/>
        <v/>
      </c>
      <c r="AG1718" s="293" t="str">
        <f t="shared" si="377"/>
        <v/>
      </c>
      <c r="AH1718" s="293">
        <f t="shared" si="367"/>
        <v>0</v>
      </c>
      <c r="AI1718" s="292" t="str">
        <f t="shared" si="368"/>
        <v>X</v>
      </c>
    </row>
    <row r="1719" spans="1:35" ht="51.75" x14ac:dyDescent="0.25">
      <c r="A1719"/>
      <c r="B1719">
        <f>TABLA!D1715</f>
        <v>1741</v>
      </c>
      <c r="C1719">
        <f>TABLA!H1715</f>
        <v>12</v>
      </c>
      <c r="D1719" s="165" t="str">
        <f>TABLA!A1715</f>
        <v>F. Educación - Centro de Formación del Profesorado</v>
      </c>
      <c r="E1719" s="284">
        <f>TABLA!BN1715</f>
        <v>0</v>
      </c>
      <c r="F1719" s="293" t="str">
        <f t="shared" si="376"/>
        <v/>
      </c>
      <c r="G1719" s="293" t="str">
        <f t="shared" si="376"/>
        <v/>
      </c>
      <c r="H1719" s="293" t="str">
        <f t="shared" si="376"/>
        <v/>
      </c>
      <c r="I1719" s="293" t="str">
        <f t="shared" si="376"/>
        <v/>
      </c>
      <c r="J1719" s="293" t="str">
        <f t="shared" si="376"/>
        <v/>
      </c>
      <c r="K1719" s="293" t="str">
        <f t="shared" si="376"/>
        <v/>
      </c>
      <c r="L1719" s="293" t="str">
        <f t="shared" si="376"/>
        <v/>
      </c>
      <c r="M1719" s="293" t="str">
        <f t="shared" si="376"/>
        <v/>
      </c>
      <c r="N1719" s="293" t="str">
        <f t="shared" si="376"/>
        <v/>
      </c>
      <c r="O1719" s="293" t="str">
        <f t="shared" si="376"/>
        <v/>
      </c>
      <c r="P1719" s="293" t="str">
        <f t="shared" si="375"/>
        <v/>
      </c>
      <c r="Q1719" s="293" t="str">
        <f t="shared" si="375"/>
        <v/>
      </c>
      <c r="R1719" s="293" t="str">
        <f t="shared" si="375"/>
        <v/>
      </c>
      <c r="S1719" s="293" t="str">
        <f t="shared" si="375"/>
        <v/>
      </c>
      <c r="T1719" s="293" t="str">
        <f t="shared" si="375"/>
        <v/>
      </c>
      <c r="U1719" s="293" t="str">
        <f t="shared" si="375"/>
        <v/>
      </c>
      <c r="V1719" s="293" t="str">
        <f t="shared" si="375"/>
        <v/>
      </c>
      <c r="W1719" s="293" t="str">
        <f t="shared" si="375"/>
        <v/>
      </c>
      <c r="X1719" s="293" t="str">
        <f t="shared" si="375"/>
        <v/>
      </c>
      <c r="Y1719" s="293" t="str">
        <f t="shared" si="375"/>
        <v/>
      </c>
      <c r="Z1719" s="293" t="str">
        <f t="shared" si="377"/>
        <v/>
      </c>
      <c r="AA1719" s="293" t="str">
        <f t="shared" si="377"/>
        <v/>
      </c>
      <c r="AB1719" s="293" t="str">
        <f t="shared" si="377"/>
        <v/>
      </c>
      <c r="AC1719" s="293" t="str">
        <f t="shared" si="377"/>
        <v/>
      </c>
      <c r="AD1719" s="293" t="str">
        <f t="shared" si="377"/>
        <v/>
      </c>
      <c r="AE1719" s="293" t="str">
        <f t="shared" si="377"/>
        <v/>
      </c>
      <c r="AF1719" s="293" t="str">
        <f t="shared" si="377"/>
        <v/>
      </c>
      <c r="AG1719" s="293" t="str">
        <f t="shared" si="377"/>
        <v/>
      </c>
      <c r="AH1719" s="293">
        <f t="shared" si="367"/>
        <v>0</v>
      </c>
      <c r="AI1719" s="292" t="str">
        <f t="shared" si="368"/>
        <v>X</v>
      </c>
    </row>
    <row r="1720" spans="1:35" ht="15.75" x14ac:dyDescent="0.25">
      <c r="A1720"/>
      <c r="B1720">
        <f>TABLA!D1716</f>
        <v>1742</v>
      </c>
      <c r="C1720">
        <f>TABLA!H1716</f>
        <v>18</v>
      </c>
      <c r="D1720" s="165" t="str">
        <f>TABLA!A1716</f>
        <v>F. Medicina</v>
      </c>
      <c r="E1720" s="284" t="str">
        <f>TABLA!BN1716</f>
        <v xml:space="preserve">No es de mi interés </v>
      </c>
      <c r="F1720" s="293" t="str">
        <f t="shared" si="376"/>
        <v/>
      </c>
      <c r="G1720" s="293" t="str">
        <f t="shared" si="376"/>
        <v/>
      </c>
      <c r="H1720" s="293" t="str">
        <f t="shared" si="376"/>
        <v/>
      </c>
      <c r="I1720" s="293" t="str">
        <f t="shared" si="376"/>
        <v/>
      </c>
      <c r="J1720" s="293" t="str">
        <f t="shared" si="376"/>
        <v/>
      </c>
      <c r="K1720" s="293" t="str">
        <f t="shared" si="376"/>
        <v/>
      </c>
      <c r="L1720" s="293" t="str">
        <f t="shared" si="376"/>
        <v/>
      </c>
      <c r="M1720" s="293" t="str">
        <f t="shared" si="376"/>
        <v/>
      </c>
      <c r="N1720" s="293" t="str">
        <f t="shared" si="376"/>
        <v/>
      </c>
      <c r="O1720" s="293" t="str">
        <f t="shared" si="376"/>
        <v/>
      </c>
      <c r="P1720" s="293" t="str">
        <f t="shared" si="375"/>
        <v/>
      </c>
      <c r="Q1720" s="293" t="str">
        <f t="shared" si="375"/>
        <v/>
      </c>
      <c r="R1720" s="293" t="str">
        <f t="shared" si="375"/>
        <v/>
      </c>
      <c r="S1720" s="293" t="str">
        <f t="shared" si="375"/>
        <v/>
      </c>
      <c r="T1720" s="293" t="str">
        <f t="shared" si="375"/>
        <v/>
      </c>
      <c r="U1720" s="293" t="str">
        <f t="shared" si="375"/>
        <v/>
      </c>
      <c r="V1720" s="293" t="str">
        <f t="shared" si="375"/>
        <v/>
      </c>
      <c r="W1720" s="293" t="str">
        <f t="shared" si="375"/>
        <v/>
      </c>
      <c r="X1720" s="293" t="str">
        <f t="shared" si="375"/>
        <v/>
      </c>
      <c r="Y1720" s="293" t="str">
        <f t="shared" si="375"/>
        <v/>
      </c>
      <c r="Z1720" s="293" t="str">
        <f t="shared" si="377"/>
        <v/>
      </c>
      <c r="AA1720" s="293" t="str">
        <f t="shared" si="377"/>
        <v/>
      </c>
      <c r="AB1720" s="293" t="str">
        <f t="shared" si="377"/>
        <v/>
      </c>
      <c r="AC1720" s="293" t="str">
        <f t="shared" si="377"/>
        <v/>
      </c>
      <c r="AD1720" s="293" t="str">
        <f t="shared" si="377"/>
        <v/>
      </c>
      <c r="AE1720" s="293" t="str">
        <f t="shared" si="377"/>
        <v/>
      </c>
      <c r="AF1720" s="293" t="str">
        <f t="shared" si="377"/>
        <v/>
      </c>
      <c r="AG1720" s="293" t="str">
        <f t="shared" si="377"/>
        <v/>
      </c>
      <c r="AH1720" s="293">
        <f t="shared" si="367"/>
        <v>0</v>
      </c>
      <c r="AI1720" s="292">
        <f t="shared" si="368"/>
        <v>1</v>
      </c>
    </row>
    <row r="1721" spans="1:35" ht="15.75" x14ac:dyDescent="0.25">
      <c r="A1721"/>
      <c r="B1721">
        <f>TABLA!D1717</f>
        <v>1743</v>
      </c>
      <c r="C1721">
        <f>TABLA!H1717</f>
        <v>21</v>
      </c>
      <c r="D1721" s="165" t="str">
        <f>TABLA!A1717</f>
        <v>F. Veterinaria</v>
      </c>
      <c r="E1721" s="284">
        <f>TABLA!BN1717</f>
        <v>0</v>
      </c>
      <c r="F1721" s="293" t="str">
        <f t="shared" si="376"/>
        <v/>
      </c>
      <c r="G1721" s="293" t="str">
        <f t="shared" si="376"/>
        <v/>
      </c>
      <c r="H1721" s="293" t="str">
        <f t="shared" si="376"/>
        <v/>
      </c>
      <c r="I1721" s="293" t="str">
        <f t="shared" si="376"/>
        <v/>
      </c>
      <c r="J1721" s="293" t="str">
        <f t="shared" si="376"/>
        <v/>
      </c>
      <c r="K1721" s="293" t="str">
        <f t="shared" si="376"/>
        <v/>
      </c>
      <c r="L1721" s="293" t="str">
        <f t="shared" si="376"/>
        <v/>
      </c>
      <c r="M1721" s="293" t="str">
        <f t="shared" si="376"/>
        <v/>
      </c>
      <c r="N1721" s="293" t="str">
        <f t="shared" si="376"/>
        <v/>
      </c>
      <c r="O1721" s="293" t="str">
        <f t="shared" si="376"/>
        <v/>
      </c>
      <c r="P1721" s="293" t="str">
        <f t="shared" si="375"/>
        <v/>
      </c>
      <c r="Q1721" s="293" t="str">
        <f t="shared" si="375"/>
        <v/>
      </c>
      <c r="R1721" s="293" t="str">
        <f t="shared" si="375"/>
        <v/>
      </c>
      <c r="S1721" s="293" t="str">
        <f t="shared" si="375"/>
        <v/>
      </c>
      <c r="T1721" s="293" t="str">
        <f t="shared" si="375"/>
        <v/>
      </c>
      <c r="U1721" s="293" t="str">
        <f t="shared" si="375"/>
        <v/>
      </c>
      <c r="V1721" s="293" t="str">
        <f t="shared" si="375"/>
        <v/>
      </c>
      <c r="W1721" s="293" t="str">
        <f t="shared" si="375"/>
        <v/>
      </c>
      <c r="X1721" s="293" t="str">
        <f t="shared" si="375"/>
        <v/>
      </c>
      <c r="Y1721" s="293" t="str">
        <f t="shared" si="375"/>
        <v/>
      </c>
      <c r="Z1721" s="293" t="str">
        <f t="shared" si="377"/>
        <v/>
      </c>
      <c r="AA1721" s="293" t="str">
        <f t="shared" si="377"/>
        <v/>
      </c>
      <c r="AB1721" s="293" t="str">
        <f t="shared" si="377"/>
        <v/>
      </c>
      <c r="AC1721" s="293" t="str">
        <f t="shared" si="377"/>
        <v/>
      </c>
      <c r="AD1721" s="293" t="str">
        <f t="shared" si="377"/>
        <v/>
      </c>
      <c r="AE1721" s="293" t="str">
        <f t="shared" si="377"/>
        <v/>
      </c>
      <c r="AF1721" s="293" t="str">
        <f t="shared" si="377"/>
        <v/>
      </c>
      <c r="AG1721" s="293" t="str">
        <f t="shared" si="377"/>
        <v/>
      </c>
      <c r="AH1721" s="293">
        <f t="shared" si="367"/>
        <v>0</v>
      </c>
      <c r="AI1721" s="292" t="str">
        <f t="shared" si="368"/>
        <v>X</v>
      </c>
    </row>
    <row r="1722" spans="1:35" ht="26.25" x14ac:dyDescent="0.25">
      <c r="A1722" s="3"/>
      <c r="B1722">
        <f>TABLA!D1718</f>
        <v>1744</v>
      </c>
      <c r="C1722">
        <f>TABLA!H1718</f>
        <v>10</v>
      </c>
      <c r="D1722" s="165" t="str">
        <f>TABLA!A1718</f>
        <v>F. Ciencias Químicas</v>
      </c>
      <c r="E1722" s="284" t="str">
        <f>TABLA!BN1718</f>
        <v>Porque no se qué son</v>
      </c>
      <c r="F1722" s="293" t="str">
        <f t="shared" si="376"/>
        <v/>
      </c>
      <c r="G1722" s="293" t="str">
        <f t="shared" si="376"/>
        <v/>
      </c>
      <c r="H1722" s="293" t="str">
        <f t="shared" si="376"/>
        <v/>
      </c>
      <c r="I1722" s="293" t="str">
        <f t="shared" si="376"/>
        <v/>
      </c>
      <c r="J1722" s="293" t="str">
        <f t="shared" si="376"/>
        <v/>
      </c>
      <c r="K1722" s="293" t="str">
        <f t="shared" si="376"/>
        <v/>
      </c>
      <c r="L1722" s="293" t="str">
        <f t="shared" si="376"/>
        <v/>
      </c>
      <c r="M1722" s="293" t="str">
        <f t="shared" si="376"/>
        <v/>
      </c>
      <c r="N1722" s="293" t="str">
        <f t="shared" si="376"/>
        <v/>
      </c>
      <c r="O1722" s="293" t="str">
        <f t="shared" si="376"/>
        <v/>
      </c>
      <c r="P1722" s="293" t="str">
        <f t="shared" si="375"/>
        <v/>
      </c>
      <c r="Q1722" s="293" t="str">
        <f t="shared" si="375"/>
        <v/>
      </c>
      <c r="R1722" s="293" t="str">
        <f t="shared" si="375"/>
        <v/>
      </c>
      <c r="S1722" s="293" t="str">
        <f t="shared" si="375"/>
        <v/>
      </c>
      <c r="T1722" s="293" t="str">
        <f t="shared" si="375"/>
        <v/>
      </c>
      <c r="U1722" s="293" t="str">
        <f t="shared" si="375"/>
        <v/>
      </c>
      <c r="V1722" s="293" t="str">
        <f t="shared" si="375"/>
        <v/>
      </c>
      <c r="W1722" s="293" t="str">
        <f t="shared" si="375"/>
        <v/>
      </c>
      <c r="X1722" s="293" t="str">
        <f t="shared" si="375"/>
        <v/>
      </c>
      <c r="Y1722" s="293" t="str">
        <f t="shared" si="375"/>
        <v/>
      </c>
      <c r="Z1722" s="293" t="str">
        <f t="shared" si="377"/>
        <v/>
      </c>
      <c r="AA1722" s="293" t="str">
        <f t="shared" si="377"/>
        <v/>
      </c>
      <c r="AB1722" s="293" t="str">
        <f t="shared" si="377"/>
        <v/>
      </c>
      <c r="AC1722" s="293" t="str">
        <f t="shared" si="377"/>
        <v/>
      </c>
      <c r="AD1722" s="293" t="str">
        <f t="shared" si="377"/>
        <v/>
      </c>
      <c r="AE1722" s="293" t="str">
        <f t="shared" si="377"/>
        <v/>
      </c>
      <c r="AF1722" s="293" t="str">
        <f t="shared" si="377"/>
        <v/>
      </c>
      <c r="AG1722" s="293" t="str">
        <f t="shared" si="377"/>
        <v/>
      </c>
      <c r="AH1722" s="293">
        <f t="shared" si="367"/>
        <v>0</v>
      </c>
      <c r="AI1722" s="292">
        <f t="shared" si="368"/>
        <v>1</v>
      </c>
    </row>
    <row r="1723" spans="1:35" ht="51" x14ac:dyDescent="0.25">
      <c r="A1723"/>
      <c r="B1723">
        <f>TABLA!D1719</f>
        <v>1745</v>
      </c>
      <c r="C1723">
        <f>TABLA!H1719</f>
        <v>12</v>
      </c>
      <c r="D1723" s="284" t="str">
        <f>TABLA!A1719</f>
        <v>F. Educación - Centro de Formación del Profesorado</v>
      </c>
      <c r="E1723" s="284" t="str">
        <f>TABLA!BN1719</f>
        <v>Habría que informar más al alumnado de los cursos disponibles y ampliar las zonas de estudio</v>
      </c>
      <c r="F1723" s="293" t="str">
        <f t="shared" si="376"/>
        <v/>
      </c>
      <c r="G1723" s="293" t="str">
        <f t="shared" si="376"/>
        <v/>
      </c>
      <c r="H1723" s="293" t="str">
        <f t="shared" si="376"/>
        <v/>
      </c>
      <c r="I1723" s="293" t="str">
        <f t="shared" si="376"/>
        <v/>
      </c>
      <c r="J1723" s="293" t="str">
        <f t="shared" si="376"/>
        <v/>
      </c>
      <c r="K1723" s="293" t="str">
        <f t="shared" si="376"/>
        <v/>
      </c>
      <c r="L1723" s="293" t="str">
        <f t="shared" si="376"/>
        <v/>
      </c>
      <c r="M1723" s="293" t="str">
        <f t="shared" si="376"/>
        <v/>
      </c>
      <c r="N1723" s="293" t="str">
        <f t="shared" si="376"/>
        <v/>
      </c>
      <c r="O1723" s="293" t="str">
        <f t="shared" si="376"/>
        <v/>
      </c>
      <c r="P1723" s="293" t="str">
        <f t="shared" si="375"/>
        <v/>
      </c>
      <c r="Q1723" s="293" t="str">
        <f t="shared" si="375"/>
        <v/>
      </c>
      <c r="R1723" s="293" t="str">
        <f t="shared" si="375"/>
        <v/>
      </c>
      <c r="S1723" s="293" t="str">
        <f t="shared" si="375"/>
        <v/>
      </c>
      <c r="T1723" s="293" t="str">
        <f t="shared" si="375"/>
        <v/>
      </c>
      <c r="U1723" s="293" t="str">
        <f t="shared" si="375"/>
        <v/>
      </c>
      <c r="V1723" s="293" t="str">
        <f t="shared" si="375"/>
        <v/>
      </c>
      <c r="W1723" s="293" t="str">
        <f t="shared" si="375"/>
        <v/>
      </c>
      <c r="X1723" s="293" t="str">
        <f t="shared" si="375"/>
        <v/>
      </c>
      <c r="Y1723" s="293" t="str">
        <f t="shared" si="375"/>
        <v/>
      </c>
      <c r="Z1723" s="293" t="str">
        <f t="shared" si="377"/>
        <v/>
      </c>
      <c r="AA1723" s="293" t="str">
        <f t="shared" si="377"/>
        <v/>
      </c>
      <c r="AB1723" s="293" t="str">
        <f t="shared" si="377"/>
        <v/>
      </c>
      <c r="AC1723" s="293" t="str">
        <f t="shared" si="377"/>
        <v/>
      </c>
      <c r="AD1723" s="293" t="str">
        <f t="shared" si="377"/>
        <v/>
      </c>
      <c r="AE1723" s="293" t="str">
        <f t="shared" si="377"/>
        <v>x</v>
      </c>
      <c r="AF1723" s="293" t="str">
        <f t="shared" si="377"/>
        <v/>
      </c>
      <c r="AG1723" s="293" t="str">
        <f t="shared" si="377"/>
        <v/>
      </c>
      <c r="AH1723" s="293">
        <f t="shared" si="367"/>
        <v>1</v>
      </c>
      <c r="AI1723" s="292">
        <f t="shared" si="368"/>
        <v>1</v>
      </c>
    </row>
    <row r="1724" spans="1:35" ht="15.75" x14ac:dyDescent="0.25">
      <c r="A1724"/>
      <c r="B1724">
        <f>TABLA!D1720</f>
        <v>1746</v>
      </c>
      <c r="C1724">
        <f>TABLA!H1720</f>
        <v>11</v>
      </c>
      <c r="D1724" s="165" t="str">
        <f>TABLA!A1720</f>
        <v>F. Derecho</v>
      </c>
      <c r="E1724" s="284">
        <f>TABLA!BN1720</f>
        <v>0</v>
      </c>
      <c r="F1724" s="293" t="str">
        <f t="shared" si="376"/>
        <v/>
      </c>
      <c r="G1724" s="293" t="str">
        <f t="shared" si="376"/>
        <v/>
      </c>
      <c r="H1724" s="293" t="str">
        <f t="shared" si="376"/>
        <v/>
      </c>
      <c r="I1724" s="293" t="str">
        <f t="shared" si="376"/>
        <v/>
      </c>
      <c r="J1724" s="293" t="str">
        <f t="shared" si="376"/>
        <v/>
      </c>
      <c r="K1724" s="293" t="str">
        <f t="shared" si="376"/>
        <v/>
      </c>
      <c r="L1724" s="293" t="str">
        <f t="shared" si="376"/>
        <v/>
      </c>
      <c r="M1724" s="293" t="str">
        <f t="shared" si="376"/>
        <v/>
      </c>
      <c r="N1724" s="293" t="str">
        <f t="shared" si="376"/>
        <v/>
      </c>
      <c r="O1724" s="293" t="str">
        <f t="shared" si="376"/>
        <v/>
      </c>
      <c r="P1724" s="293" t="str">
        <f t="shared" si="375"/>
        <v/>
      </c>
      <c r="Q1724" s="293" t="str">
        <f t="shared" si="375"/>
        <v/>
      </c>
      <c r="R1724" s="293" t="str">
        <f t="shared" si="375"/>
        <v/>
      </c>
      <c r="S1724" s="293" t="str">
        <f t="shared" si="375"/>
        <v/>
      </c>
      <c r="T1724" s="293" t="str">
        <f t="shared" si="375"/>
        <v/>
      </c>
      <c r="U1724" s="293" t="str">
        <f t="shared" si="375"/>
        <v/>
      </c>
      <c r="V1724" s="293" t="str">
        <f t="shared" si="375"/>
        <v/>
      </c>
      <c r="W1724" s="293" t="str">
        <f t="shared" si="375"/>
        <v/>
      </c>
      <c r="X1724" s="293" t="str">
        <f t="shared" si="375"/>
        <v/>
      </c>
      <c r="Y1724" s="293" t="str">
        <f t="shared" si="375"/>
        <v/>
      </c>
      <c r="Z1724" s="293" t="str">
        <f t="shared" si="377"/>
        <v/>
      </c>
      <c r="AA1724" s="293" t="str">
        <f t="shared" si="377"/>
        <v/>
      </c>
      <c r="AB1724" s="293" t="str">
        <f t="shared" si="377"/>
        <v/>
      </c>
      <c r="AC1724" s="293" t="str">
        <f t="shared" si="377"/>
        <v/>
      </c>
      <c r="AD1724" s="293" t="str">
        <f t="shared" si="377"/>
        <v/>
      </c>
      <c r="AE1724" s="293" t="str">
        <f t="shared" si="377"/>
        <v/>
      </c>
      <c r="AF1724" s="293" t="str">
        <f t="shared" si="377"/>
        <v/>
      </c>
      <c r="AG1724" s="293" t="str">
        <f t="shared" si="377"/>
        <v/>
      </c>
      <c r="AH1724" s="293">
        <f t="shared" si="367"/>
        <v>0</v>
      </c>
      <c r="AI1724" s="292" t="str">
        <f t="shared" si="368"/>
        <v>X</v>
      </c>
    </row>
    <row r="1725" spans="1:35" ht="63.75" x14ac:dyDescent="0.25">
      <c r="A1725" s="3"/>
      <c r="B1725">
        <f>TABLA!D1721</f>
        <v>1747</v>
      </c>
      <c r="C1725">
        <f>TABLA!H1721</f>
        <v>20</v>
      </c>
      <c r="D1725" s="165" t="str">
        <f>TABLA!A1721</f>
        <v>F. Psicología</v>
      </c>
      <c r="E1725" s="284" t="str">
        <f>TABLA!BN1721</f>
        <v>Las Bibliotecarias no respetan el silencio cuando están dentro de la biblioteca.&lt;br&gt;Se saludan y se cuentan cosas su de vida personal delante de los/as alumnos/as sin ningún tipo de discreción. &lt;br&gt;muchas veces en épocas de exámenes se las ha tenido que rogar bajar la voz o mantener silencio. No parece inquietarlas y al rato vuelven a charlar como si estuvieran completamente solas.&lt;br&gt;Esto ocurre en la Biblioteca del CES Cardenal Cisneros en Madrid.&lt;br&gt;&lt;br&gt;Muchas gracias.</v>
      </c>
      <c r="F1725" s="293" t="str">
        <f t="shared" si="376"/>
        <v/>
      </c>
      <c r="G1725" s="293" t="str">
        <f t="shared" si="376"/>
        <v/>
      </c>
      <c r="H1725" s="293" t="str">
        <f t="shared" si="376"/>
        <v/>
      </c>
      <c r="I1725" s="293" t="str">
        <f t="shared" si="376"/>
        <v/>
      </c>
      <c r="J1725" s="293" t="str">
        <f t="shared" si="376"/>
        <v/>
      </c>
      <c r="K1725" s="293" t="str">
        <f t="shared" si="376"/>
        <v/>
      </c>
      <c r="L1725" s="293" t="str">
        <f t="shared" si="376"/>
        <v/>
      </c>
      <c r="M1725" s="293" t="str">
        <f t="shared" si="376"/>
        <v/>
      </c>
      <c r="N1725" s="293" t="str">
        <f t="shared" si="376"/>
        <v/>
      </c>
      <c r="O1725" s="293" t="str">
        <f t="shared" si="376"/>
        <v/>
      </c>
      <c r="P1725" s="293" t="str">
        <f t="shared" si="375"/>
        <v/>
      </c>
      <c r="Q1725" s="293" t="str">
        <f t="shared" si="375"/>
        <v/>
      </c>
      <c r="R1725" s="293" t="str">
        <f t="shared" si="375"/>
        <v/>
      </c>
      <c r="S1725" s="293" t="str">
        <f t="shared" si="375"/>
        <v/>
      </c>
      <c r="T1725" s="293" t="str">
        <f t="shared" si="375"/>
        <v/>
      </c>
      <c r="U1725" s="293" t="str">
        <f t="shared" si="375"/>
        <v/>
      </c>
      <c r="V1725" s="293" t="str">
        <f t="shared" si="375"/>
        <v/>
      </c>
      <c r="W1725" s="293" t="str">
        <f t="shared" si="375"/>
        <v/>
      </c>
      <c r="X1725" s="293" t="str">
        <f t="shared" si="375"/>
        <v/>
      </c>
      <c r="Y1725" s="293" t="str">
        <f t="shared" si="375"/>
        <v/>
      </c>
      <c r="Z1725" s="293" t="str">
        <f t="shared" si="377"/>
        <v/>
      </c>
      <c r="AA1725" s="293" t="str">
        <f t="shared" si="377"/>
        <v>x</v>
      </c>
      <c r="AB1725" s="293" t="str">
        <f t="shared" si="377"/>
        <v/>
      </c>
      <c r="AC1725" s="293" t="str">
        <f t="shared" si="377"/>
        <v/>
      </c>
      <c r="AD1725" s="293" t="str">
        <f t="shared" si="377"/>
        <v/>
      </c>
      <c r="AE1725" s="293" t="str">
        <f t="shared" si="377"/>
        <v/>
      </c>
      <c r="AF1725" s="293" t="str">
        <f t="shared" si="377"/>
        <v/>
      </c>
      <c r="AG1725" s="293" t="str">
        <f t="shared" si="377"/>
        <v/>
      </c>
      <c r="AH1725" s="293">
        <f t="shared" si="367"/>
        <v>1</v>
      </c>
      <c r="AI1725" s="292">
        <f t="shared" si="368"/>
        <v>1</v>
      </c>
    </row>
    <row r="1726" spans="1:35" ht="38.25" x14ac:dyDescent="0.25">
      <c r="A1726"/>
      <c r="B1726">
        <f>TABLA!D1722</f>
        <v>1748</v>
      </c>
      <c r="C1726">
        <f>TABLA!H1722</f>
        <v>6</v>
      </c>
      <c r="D1726" s="165" t="str">
        <f>TABLA!A1722</f>
        <v>F. Ciencias Físicas</v>
      </c>
      <c r="E1726" s="284" t="str">
        <f>TABLA!BN1722</f>
        <v>El nuevo sistema digital, así como la gestión desde "Mi Cuenta" es un retraso respecto al anterior. Es más ineficiente y poco práctico además de complicar su utilización a la hora de hacer reservas. Esto ha hecho que use mucho menos la biblioteca. Nada recomendable el cambio.</v>
      </c>
      <c r="F1726" s="293" t="str">
        <f t="shared" si="376"/>
        <v/>
      </c>
      <c r="G1726" s="293" t="str">
        <f t="shared" si="376"/>
        <v/>
      </c>
      <c r="H1726" s="293" t="str">
        <f t="shared" si="376"/>
        <v/>
      </c>
      <c r="I1726" s="293" t="str">
        <f t="shared" si="376"/>
        <v/>
      </c>
      <c r="J1726" s="293" t="str">
        <f t="shared" si="376"/>
        <v/>
      </c>
      <c r="K1726" s="293" t="str">
        <f t="shared" si="376"/>
        <v/>
      </c>
      <c r="L1726" s="293" t="str">
        <f t="shared" si="376"/>
        <v/>
      </c>
      <c r="M1726" s="293" t="str">
        <f t="shared" si="376"/>
        <v/>
      </c>
      <c r="N1726" s="293" t="str">
        <f t="shared" si="376"/>
        <v/>
      </c>
      <c r="O1726" s="293" t="str">
        <f t="shared" si="376"/>
        <v/>
      </c>
      <c r="P1726" s="293" t="str">
        <f t="shared" si="375"/>
        <v>x</v>
      </c>
      <c r="Q1726" s="293" t="str">
        <f t="shared" si="375"/>
        <v/>
      </c>
      <c r="R1726" s="293" t="str">
        <f t="shared" si="375"/>
        <v/>
      </c>
      <c r="S1726" s="293" t="str">
        <f t="shared" si="375"/>
        <v/>
      </c>
      <c r="T1726" s="293" t="str">
        <f t="shared" si="375"/>
        <v/>
      </c>
      <c r="U1726" s="293" t="str">
        <f t="shared" si="375"/>
        <v/>
      </c>
      <c r="V1726" s="293" t="str">
        <f t="shared" si="375"/>
        <v/>
      </c>
      <c r="W1726" s="293" t="str">
        <f t="shared" si="375"/>
        <v/>
      </c>
      <c r="X1726" s="293" t="str">
        <f t="shared" si="375"/>
        <v/>
      </c>
      <c r="Y1726" s="293" t="str">
        <f t="shared" si="375"/>
        <v/>
      </c>
      <c r="Z1726" s="293" t="str">
        <f t="shared" si="377"/>
        <v/>
      </c>
      <c r="AA1726" s="293" t="str">
        <f t="shared" si="377"/>
        <v/>
      </c>
      <c r="AB1726" s="293" t="str">
        <f t="shared" si="377"/>
        <v/>
      </c>
      <c r="AC1726" s="293" t="str">
        <f t="shared" si="377"/>
        <v>x</v>
      </c>
      <c r="AD1726" s="293" t="str">
        <f t="shared" si="377"/>
        <v/>
      </c>
      <c r="AE1726" s="293" t="str">
        <f t="shared" si="377"/>
        <v/>
      </c>
      <c r="AF1726" s="293" t="str">
        <f t="shared" si="377"/>
        <v/>
      </c>
      <c r="AG1726" s="293" t="str">
        <f t="shared" si="377"/>
        <v/>
      </c>
      <c r="AH1726" s="293">
        <f t="shared" si="367"/>
        <v>2</v>
      </c>
      <c r="AI1726" s="292">
        <f t="shared" si="368"/>
        <v>1</v>
      </c>
    </row>
    <row r="1727" spans="1:35" ht="38.25" x14ac:dyDescent="0.25">
      <c r="A1727" s="3"/>
      <c r="B1727">
        <f>TABLA!D1723</f>
        <v>1749</v>
      </c>
      <c r="C1727">
        <f>TABLA!H1723</f>
        <v>23</v>
      </c>
      <c r="D1727" s="165" t="str">
        <f>TABLA!A1723</f>
        <v>F. Estudios Estadísticos</v>
      </c>
      <c r="E1727" s="284" t="str">
        <f>TABLA!BN1723</f>
        <v>La biblioteca de lunes a viernes debería estar abierta hasta las 10 de la noche.&lt;br&gt;&lt;br&gt;La biblioteca en época de exámenes debería estar abierta hasta las 2 de la madrugada, al menos un mes antes de la época de exámenes, no sólo una semana antes.</v>
      </c>
      <c r="F1727" s="293" t="str">
        <f t="shared" si="376"/>
        <v/>
      </c>
      <c r="G1727" s="293" t="str">
        <f t="shared" si="376"/>
        <v/>
      </c>
      <c r="H1727" s="293" t="str">
        <f t="shared" si="376"/>
        <v/>
      </c>
      <c r="I1727" s="293" t="str">
        <f t="shared" si="376"/>
        <v/>
      </c>
      <c r="J1727" s="293" t="str">
        <f t="shared" si="376"/>
        <v/>
      </c>
      <c r="K1727" s="293" t="str">
        <f t="shared" si="376"/>
        <v/>
      </c>
      <c r="L1727" s="293" t="str">
        <f t="shared" si="376"/>
        <v/>
      </c>
      <c r="M1727" s="293" t="str">
        <f t="shared" si="376"/>
        <v/>
      </c>
      <c r="N1727" s="293" t="str">
        <f t="shared" si="376"/>
        <v/>
      </c>
      <c r="O1727" s="293" t="str">
        <f t="shared" si="376"/>
        <v/>
      </c>
      <c r="P1727" s="293" t="str">
        <f t="shared" si="375"/>
        <v/>
      </c>
      <c r="Q1727" s="293" t="str">
        <f t="shared" si="375"/>
        <v/>
      </c>
      <c r="R1727" s="293" t="str">
        <f t="shared" si="375"/>
        <v/>
      </c>
      <c r="S1727" s="293" t="str">
        <f t="shared" si="375"/>
        <v/>
      </c>
      <c r="T1727" s="293" t="str">
        <f t="shared" si="375"/>
        <v/>
      </c>
      <c r="U1727" s="293" t="str">
        <f t="shared" si="375"/>
        <v/>
      </c>
      <c r="V1727" s="293" t="str">
        <f t="shared" si="375"/>
        <v/>
      </c>
      <c r="W1727" s="293" t="str">
        <f t="shared" si="375"/>
        <v/>
      </c>
      <c r="X1727" s="293" t="str">
        <f t="shared" si="375"/>
        <v/>
      </c>
      <c r="Y1727" s="293" t="str">
        <f t="shared" si="375"/>
        <v/>
      </c>
      <c r="Z1727" s="293" t="str">
        <f t="shared" si="377"/>
        <v/>
      </c>
      <c r="AA1727" s="293" t="str">
        <f t="shared" si="377"/>
        <v/>
      </c>
      <c r="AB1727" s="293" t="str">
        <f t="shared" si="377"/>
        <v/>
      </c>
      <c r="AC1727" s="293" t="str">
        <f t="shared" si="377"/>
        <v/>
      </c>
      <c r="AD1727" s="293" t="str">
        <f t="shared" si="377"/>
        <v/>
      </c>
      <c r="AE1727" s="293" t="str">
        <f t="shared" si="377"/>
        <v/>
      </c>
      <c r="AF1727" s="293" t="str">
        <f t="shared" si="377"/>
        <v/>
      </c>
      <c r="AG1727" s="293" t="str">
        <f t="shared" si="377"/>
        <v/>
      </c>
      <c r="AH1727" s="293">
        <f t="shared" si="367"/>
        <v>0</v>
      </c>
      <c r="AI1727" s="292">
        <f t="shared" si="368"/>
        <v>1</v>
      </c>
    </row>
    <row r="1728" spans="1:35" ht="38.25" x14ac:dyDescent="0.25">
      <c r="A1728" s="3"/>
      <c r="B1728">
        <f>TABLA!D1724</f>
        <v>1750</v>
      </c>
      <c r="C1728">
        <f>TABLA!H1724</f>
        <v>14</v>
      </c>
      <c r="D1728" s="165" t="str">
        <f>TABLA!A1724</f>
        <v>F. Filología</v>
      </c>
      <c r="E1728" s="284" t="str">
        <f>TABLA!BN1724</f>
        <v>Yo creo que ha empeorado un poco la calidad de mi experiencia en el Biblioteca Zambrano porque ahora es más difícil navegar por su página web y antes era mucho más fácil buscar los libros, mirar en qué parte de la biblioteca estaban y reservarlos.</v>
      </c>
      <c r="F1728" s="293" t="str">
        <f t="shared" si="376"/>
        <v/>
      </c>
      <c r="G1728" s="293" t="str">
        <f t="shared" si="376"/>
        <v/>
      </c>
      <c r="H1728" s="293" t="str">
        <f t="shared" si="376"/>
        <v/>
      </c>
      <c r="I1728" s="293" t="str">
        <f t="shared" si="376"/>
        <v/>
      </c>
      <c r="J1728" s="293" t="str">
        <f t="shared" si="376"/>
        <v/>
      </c>
      <c r="K1728" s="293" t="str">
        <f t="shared" si="376"/>
        <v/>
      </c>
      <c r="L1728" s="293" t="str">
        <f t="shared" si="376"/>
        <v/>
      </c>
      <c r="M1728" s="293" t="str">
        <f t="shared" si="376"/>
        <v/>
      </c>
      <c r="N1728" s="293" t="str">
        <f t="shared" si="376"/>
        <v/>
      </c>
      <c r="O1728" s="293" t="str">
        <f t="shared" si="376"/>
        <v/>
      </c>
      <c r="P1728" s="293" t="str">
        <f t="shared" si="375"/>
        <v>x</v>
      </c>
      <c r="Q1728" s="293" t="str">
        <f t="shared" si="375"/>
        <v/>
      </c>
      <c r="R1728" s="293" t="str">
        <f t="shared" si="375"/>
        <v/>
      </c>
      <c r="S1728" s="293" t="str">
        <f t="shared" si="375"/>
        <v/>
      </c>
      <c r="T1728" s="293" t="str">
        <f t="shared" si="375"/>
        <v/>
      </c>
      <c r="U1728" s="293" t="str">
        <f t="shared" si="375"/>
        <v/>
      </c>
      <c r="V1728" s="293" t="str">
        <f t="shared" si="375"/>
        <v/>
      </c>
      <c r="W1728" s="293" t="str">
        <f t="shared" si="375"/>
        <v/>
      </c>
      <c r="X1728" s="293" t="str">
        <f t="shared" si="375"/>
        <v/>
      </c>
      <c r="Y1728" s="293" t="str">
        <f t="shared" si="375"/>
        <v/>
      </c>
      <c r="Z1728" s="293" t="str">
        <f t="shared" si="377"/>
        <v/>
      </c>
      <c r="AA1728" s="293" t="str">
        <f t="shared" si="377"/>
        <v/>
      </c>
      <c r="AB1728" s="293" t="str">
        <f t="shared" si="377"/>
        <v/>
      </c>
      <c r="AC1728" s="293" t="str">
        <f t="shared" si="377"/>
        <v/>
      </c>
      <c r="AD1728" s="293" t="str">
        <f t="shared" si="377"/>
        <v/>
      </c>
      <c r="AE1728" s="293" t="str">
        <f t="shared" si="377"/>
        <v/>
      </c>
      <c r="AF1728" s="293" t="str">
        <f t="shared" si="377"/>
        <v>x</v>
      </c>
      <c r="AG1728" s="293" t="str">
        <f t="shared" si="377"/>
        <v/>
      </c>
      <c r="AH1728" s="293">
        <f t="shared" si="367"/>
        <v>2</v>
      </c>
      <c r="AI1728" s="292">
        <f t="shared" si="368"/>
        <v>1</v>
      </c>
    </row>
    <row r="1729" spans="1:35" ht="15.75" x14ac:dyDescent="0.25">
      <c r="A1729"/>
      <c r="B1729">
        <f>TABLA!D1725</f>
        <v>1751</v>
      </c>
      <c r="C1729">
        <f>TABLA!H1725</f>
        <v>18</v>
      </c>
      <c r="D1729" s="284" t="str">
        <f>TABLA!A1725</f>
        <v>F. Medicina</v>
      </c>
      <c r="E1729" s="284">
        <f>TABLA!BN1725</f>
        <v>0</v>
      </c>
      <c r="F1729" s="293" t="str">
        <f t="shared" si="376"/>
        <v/>
      </c>
      <c r="G1729" s="293" t="str">
        <f t="shared" si="376"/>
        <v/>
      </c>
      <c r="H1729" s="293" t="str">
        <f t="shared" si="376"/>
        <v/>
      </c>
      <c r="I1729" s="293" t="str">
        <f t="shared" si="376"/>
        <v/>
      </c>
      <c r="J1729" s="293" t="str">
        <f t="shared" si="376"/>
        <v/>
      </c>
      <c r="K1729" s="293" t="str">
        <f t="shared" si="376"/>
        <v/>
      </c>
      <c r="L1729" s="293" t="str">
        <f t="shared" si="376"/>
        <v/>
      </c>
      <c r="M1729" s="293" t="str">
        <f t="shared" si="376"/>
        <v/>
      </c>
      <c r="N1729" s="293" t="str">
        <f t="shared" si="376"/>
        <v/>
      </c>
      <c r="O1729" s="293" t="str">
        <f t="shared" si="376"/>
        <v/>
      </c>
      <c r="P1729" s="293" t="str">
        <f t="shared" si="375"/>
        <v/>
      </c>
      <c r="Q1729" s="293" t="str">
        <f t="shared" si="375"/>
        <v/>
      </c>
      <c r="R1729" s="293" t="str">
        <f t="shared" si="375"/>
        <v/>
      </c>
      <c r="S1729" s="293" t="str">
        <f t="shared" si="375"/>
        <v/>
      </c>
      <c r="T1729" s="293" t="str">
        <f t="shared" si="375"/>
        <v/>
      </c>
      <c r="U1729" s="293" t="str">
        <f t="shared" si="375"/>
        <v/>
      </c>
      <c r="V1729" s="293" t="str">
        <f t="shared" si="375"/>
        <v/>
      </c>
      <c r="W1729" s="293" t="str">
        <f t="shared" si="375"/>
        <v/>
      </c>
      <c r="X1729" s="293" t="str">
        <f t="shared" si="375"/>
        <v/>
      </c>
      <c r="Y1729" s="293" t="str">
        <f t="shared" si="375"/>
        <v/>
      </c>
      <c r="Z1729" s="293" t="str">
        <f t="shared" si="377"/>
        <v/>
      </c>
      <c r="AA1729" s="293" t="str">
        <f t="shared" si="377"/>
        <v/>
      </c>
      <c r="AB1729" s="293" t="str">
        <f t="shared" si="377"/>
        <v/>
      </c>
      <c r="AC1729" s="293" t="str">
        <f t="shared" si="377"/>
        <v/>
      </c>
      <c r="AD1729" s="293" t="str">
        <f t="shared" si="377"/>
        <v/>
      </c>
      <c r="AE1729" s="293" t="str">
        <f t="shared" si="377"/>
        <v/>
      </c>
      <c r="AF1729" s="293" t="str">
        <f t="shared" si="377"/>
        <v/>
      </c>
      <c r="AG1729" s="293" t="str">
        <f t="shared" si="377"/>
        <v/>
      </c>
      <c r="AH1729" s="293">
        <f t="shared" si="367"/>
        <v>0</v>
      </c>
      <c r="AI1729" s="292" t="str">
        <f t="shared" si="368"/>
        <v>X</v>
      </c>
    </row>
    <row r="1730" spans="1:35" ht="26.25" x14ac:dyDescent="0.25">
      <c r="A1730"/>
      <c r="B1730">
        <f>TABLA!D1726</f>
        <v>1752</v>
      </c>
      <c r="C1730">
        <f>TABLA!H1726</f>
        <v>8</v>
      </c>
      <c r="D1730" s="165" t="str">
        <f>TABLA!A1726</f>
        <v>F. Ciencias Matemáticas</v>
      </c>
      <c r="E1730" s="284">
        <f>TABLA!BN1726</f>
        <v>0</v>
      </c>
      <c r="F1730" s="293" t="str">
        <f t="shared" si="376"/>
        <v/>
      </c>
      <c r="G1730" s="293" t="str">
        <f t="shared" si="376"/>
        <v/>
      </c>
      <c r="H1730" s="293" t="str">
        <f t="shared" si="376"/>
        <v/>
      </c>
      <c r="I1730" s="293" t="str">
        <f t="shared" si="376"/>
        <v/>
      </c>
      <c r="J1730" s="293" t="str">
        <f t="shared" si="376"/>
        <v/>
      </c>
      <c r="K1730" s="293" t="str">
        <f t="shared" si="376"/>
        <v/>
      </c>
      <c r="L1730" s="293" t="str">
        <f t="shared" si="376"/>
        <v/>
      </c>
      <c r="M1730" s="293" t="str">
        <f t="shared" si="376"/>
        <v/>
      </c>
      <c r="N1730" s="293" t="str">
        <f t="shared" si="376"/>
        <v/>
      </c>
      <c r="O1730" s="293" t="str">
        <f t="shared" si="376"/>
        <v/>
      </c>
      <c r="P1730" s="293" t="str">
        <f t="shared" si="376"/>
        <v/>
      </c>
      <c r="Q1730" s="293" t="str">
        <f t="shared" si="376"/>
        <v/>
      </c>
      <c r="R1730" s="293" t="str">
        <f t="shared" si="376"/>
        <v/>
      </c>
      <c r="S1730" s="293" t="str">
        <f t="shared" si="376"/>
        <v/>
      </c>
      <c r="T1730" s="293" t="str">
        <f t="shared" si="376"/>
        <v/>
      </c>
      <c r="U1730" s="293" t="str">
        <f t="shared" si="376"/>
        <v/>
      </c>
      <c r="V1730" s="293" t="str">
        <f t="shared" ref="P1730:AE1745" si="378">IFERROR((IF(FIND(V$1,$E1730,1)&gt;0,"x")),"")</f>
        <v/>
      </c>
      <c r="W1730" s="293" t="str">
        <f t="shared" si="378"/>
        <v/>
      </c>
      <c r="X1730" s="293" t="str">
        <f t="shared" si="378"/>
        <v/>
      </c>
      <c r="Y1730" s="293" t="str">
        <f t="shared" si="378"/>
        <v/>
      </c>
      <c r="Z1730" s="293" t="str">
        <f t="shared" si="377"/>
        <v/>
      </c>
      <c r="AA1730" s="293" t="str">
        <f t="shared" si="377"/>
        <v/>
      </c>
      <c r="AB1730" s="293" t="str">
        <f t="shared" si="377"/>
        <v/>
      </c>
      <c r="AC1730" s="293" t="str">
        <f t="shared" si="377"/>
        <v/>
      </c>
      <c r="AD1730" s="293" t="str">
        <f t="shared" si="377"/>
        <v/>
      </c>
      <c r="AE1730" s="293" t="str">
        <f t="shared" si="377"/>
        <v/>
      </c>
      <c r="AF1730" s="293" t="str">
        <f t="shared" si="377"/>
        <v/>
      </c>
      <c r="AG1730" s="293" t="str">
        <f t="shared" si="377"/>
        <v/>
      </c>
      <c r="AH1730" s="293">
        <f t="shared" si="367"/>
        <v>0</v>
      </c>
      <c r="AI1730" s="292" t="str">
        <f t="shared" si="368"/>
        <v>X</v>
      </c>
    </row>
    <row r="1731" spans="1:35" ht="26.25" x14ac:dyDescent="0.25">
      <c r="A1731"/>
      <c r="B1731">
        <f>TABLA!D1727</f>
        <v>1753</v>
      </c>
      <c r="C1731">
        <f>TABLA!H1727</f>
        <v>2</v>
      </c>
      <c r="D1731" s="165" t="str">
        <f>TABLA!A1727</f>
        <v>F. Ciencias Biológicas</v>
      </c>
      <c r="E1731" s="284" t="str">
        <f>TABLA!BN1727</f>
        <v>No he necesitado acudir al curso de familiarización sobre los servicios de la biblioteca</v>
      </c>
      <c r="F1731" s="293" t="str">
        <f t="shared" ref="F1731:U1746" si="379">IFERROR((IF(FIND(F$1,$E1731,1)&gt;0,"x")),"")</f>
        <v/>
      </c>
      <c r="G1731" s="293" t="str">
        <f t="shared" si="379"/>
        <v/>
      </c>
      <c r="H1731" s="293" t="str">
        <f t="shared" si="379"/>
        <v/>
      </c>
      <c r="I1731" s="293" t="str">
        <f t="shared" si="379"/>
        <v/>
      </c>
      <c r="J1731" s="293" t="str">
        <f t="shared" si="379"/>
        <v/>
      </c>
      <c r="K1731" s="293" t="str">
        <f t="shared" si="379"/>
        <v/>
      </c>
      <c r="L1731" s="293" t="str">
        <f t="shared" si="379"/>
        <v/>
      </c>
      <c r="M1731" s="293" t="str">
        <f t="shared" si="379"/>
        <v/>
      </c>
      <c r="N1731" s="293" t="str">
        <f t="shared" si="379"/>
        <v/>
      </c>
      <c r="O1731" s="293" t="str">
        <f t="shared" si="379"/>
        <v/>
      </c>
      <c r="P1731" s="293" t="str">
        <f t="shared" si="378"/>
        <v/>
      </c>
      <c r="Q1731" s="293" t="str">
        <f t="shared" si="378"/>
        <v/>
      </c>
      <c r="R1731" s="293" t="str">
        <f t="shared" si="378"/>
        <v/>
      </c>
      <c r="S1731" s="293" t="str">
        <f t="shared" si="378"/>
        <v/>
      </c>
      <c r="T1731" s="293" t="str">
        <f t="shared" si="378"/>
        <v/>
      </c>
      <c r="U1731" s="293" t="str">
        <f t="shared" si="378"/>
        <v/>
      </c>
      <c r="V1731" s="293" t="str">
        <f t="shared" si="378"/>
        <v/>
      </c>
      <c r="W1731" s="293" t="str">
        <f t="shared" si="378"/>
        <v/>
      </c>
      <c r="X1731" s="293" t="str">
        <f t="shared" si="378"/>
        <v/>
      </c>
      <c r="Y1731" s="293" t="str">
        <f t="shared" si="378"/>
        <v/>
      </c>
      <c r="Z1731" s="293" t="str">
        <f t="shared" si="378"/>
        <v/>
      </c>
      <c r="AA1731" s="293" t="str">
        <f t="shared" si="378"/>
        <v/>
      </c>
      <c r="AB1731" s="293" t="str">
        <f t="shared" si="378"/>
        <v/>
      </c>
      <c r="AC1731" s="293" t="str">
        <f t="shared" si="378"/>
        <v/>
      </c>
      <c r="AD1731" s="293" t="str">
        <f t="shared" si="378"/>
        <v/>
      </c>
      <c r="AE1731" s="293" t="str">
        <f t="shared" si="378"/>
        <v/>
      </c>
      <c r="AF1731" s="293" t="str">
        <f t="shared" ref="Z1731:AG1746" si="380">IFERROR((IF(FIND(AF$1,$E1731,1)&gt;0,"x")),"")</f>
        <v/>
      </c>
      <c r="AG1731" s="293" t="str">
        <f t="shared" si="380"/>
        <v/>
      </c>
      <c r="AH1731" s="293">
        <f t="shared" si="367"/>
        <v>0</v>
      </c>
      <c r="AI1731" s="292">
        <f t="shared" si="368"/>
        <v>1</v>
      </c>
    </row>
    <row r="1732" spans="1:35" ht="15.75" x14ac:dyDescent="0.25">
      <c r="A1732"/>
      <c r="B1732">
        <f>TABLA!D1728</f>
        <v>1754</v>
      </c>
      <c r="C1732">
        <f>TABLA!H1728</f>
        <v>26</v>
      </c>
      <c r="D1732" s="284" t="str">
        <f>TABLA!A1728</f>
        <v>F. Trabajo Social</v>
      </c>
      <c r="E1732" s="284" t="str">
        <f>TABLA!BN1728</f>
        <v>cambiar las sillas que son muy rígidas.</v>
      </c>
      <c r="F1732" s="293" t="str">
        <f t="shared" si="379"/>
        <v/>
      </c>
      <c r="G1732" s="293" t="str">
        <f t="shared" si="379"/>
        <v/>
      </c>
      <c r="H1732" s="293" t="str">
        <f t="shared" si="379"/>
        <v/>
      </c>
      <c r="I1732" s="293" t="str">
        <f t="shared" si="379"/>
        <v/>
      </c>
      <c r="J1732" s="293" t="str">
        <f t="shared" si="379"/>
        <v/>
      </c>
      <c r="K1732" s="293" t="str">
        <f t="shared" si="379"/>
        <v/>
      </c>
      <c r="L1732" s="293" t="str">
        <f t="shared" si="379"/>
        <v/>
      </c>
      <c r="M1732" s="293" t="str">
        <f t="shared" si="379"/>
        <v/>
      </c>
      <c r="N1732" s="293" t="str">
        <f t="shared" si="379"/>
        <v/>
      </c>
      <c r="O1732" s="293" t="str">
        <f t="shared" si="379"/>
        <v/>
      </c>
      <c r="P1732" s="293" t="str">
        <f t="shared" si="378"/>
        <v/>
      </c>
      <c r="Q1732" s="293" t="str">
        <f t="shared" si="378"/>
        <v/>
      </c>
      <c r="R1732" s="293" t="str">
        <f t="shared" si="378"/>
        <v/>
      </c>
      <c r="S1732" s="293" t="str">
        <f t="shared" si="378"/>
        <v/>
      </c>
      <c r="T1732" s="293" t="str">
        <f t="shared" si="378"/>
        <v/>
      </c>
      <c r="U1732" s="293" t="str">
        <f t="shared" si="378"/>
        <v/>
      </c>
      <c r="V1732" s="293" t="str">
        <f t="shared" si="378"/>
        <v/>
      </c>
      <c r="W1732" s="293" t="str">
        <f t="shared" si="378"/>
        <v>x</v>
      </c>
      <c r="X1732" s="293" t="str">
        <f t="shared" si="378"/>
        <v/>
      </c>
      <c r="Y1732" s="293" t="str">
        <f t="shared" si="378"/>
        <v/>
      </c>
      <c r="Z1732" s="293" t="str">
        <f t="shared" si="380"/>
        <v/>
      </c>
      <c r="AA1732" s="293" t="str">
        <f t="shared" si="380"/>
        <v/>
      </c>
      <c r="AB1732" s="293" t="str">
        <f t="shared" si="380"/>
        <v/>
      </c>
      <c r="AC1732" s="293" t="str">
        <f t="shared" si="380"/>
        <v/>
      </c>
      <c r="AD1732" s="293" t="str">
        <f t="shared" si="380"/>
        <v/>
      </c>
      <c r="AE1732" s="293" t="str">
        <f t="shared" si="380"/>
        <v/>
      </c>
      <c r="AF1732" s="293" t="str">
        <f t="shared" si="380"/>
        <v/>
      </c>
      <c r="AG1732" s="293" t="str">
        <f t="shared" si="380"/>
        <v/>
      </c>
      <c r="AH1732" s="293">
        <f t="shared" ref="AH1732:AH1795" si="381">COUNTIF(F1732:AG1732,"x")</f>
        <v>1</v>
      </c>
      <c r="AI1732" s="292">
        <f t="shared" ref="AI1732:AI1795" si="382">IF(E1732=0,"X",1)</f>
        <v>1</v>
      </c>
    </row>
    <row r="1733" spans="1:35" ht="51.75" x14ac:dyDescent="0.25">
      <c r="A1733" s="3"/>
      <c r="B1733">
        <f>TABLA!D1729</f>
        <v>1755</v>
      </c>
      <c r="C1733">
        <f>TABLA!H1729</f>
        <v>12</v>
      </c>
      <c r="D1733" s="165" t="str">
        <f>TABLA!A1729</f>
        <v>F. Educación - Centro de Formación del Profesorado</v>
      </c>
      <c r="E1733" s="284">
        <f>TABLA!BN1729</f>
        <v>0</v>
      </c>
      <c r="F1733" s="293" t="str">
        <f t="shared" si="379"/>
        <v/>
      </c>
      <c r="G1733" s="293" t="str">
        <f t="shared" si="379"/>
        <v/>
      </c>
      <c r="H1733" s="293" t="str">
        <f t="shared" si="379"/>
        <v/>
      </c>
      <c r="I1733" s="293" t="str">
        <f t="shared" si="379"/>
        <v/>
      </c>
      <c r="J1733" s="293" t="str">
        <f t="shared" si="379"/>
        <v/>
      </c>
      <c r="K1733" s="293" t="str">
        <f t="shared" si="379"/>
        <v/>
      </c>
      <c r="L1733" s="293" t="str">
        <f t="shared" si="379"/>
        <v/>
      </c>
      <c r="M1733" s="293" t="str">
        <f t="shared" si="379"/>
        <v/>
      </c>
      <c r="N1733" s="293" t="str">
        <f t="shared" si="379"/>
        <v/>
      </c>
      <c r="O1733" s="293" t="str">
        <f t="shared" si="379"/>
        <v/>
      </c>
      <c r="P1733" s="293" t="str">
        <f t="shared" si="378"/>
        <v/>
      </c>
      <c r="Q1733" s="293" t="str">
        <f t="shared" si="378"/>
        <v/>
      </c>
      <c r="R1733" s="293" t="str">
        <f t="shared" si="378"/>
        <v/>
      </c>
      <c r="S1733" s="293" t="str">
        <f t="shared" si="378"/>
        <v/>
      </c>
      <c r="T1733" s="293" t="str">
        <f t="shared" si="378"/>
        <v/>
      </c>
      <c r="U1733" s="293" t="str">
        <f t="shared" si="378"/>
        <v/>
      </c>
      <c r="V1733" s="293" t="str">
        <f t="shared" si="378"/>
        <v/>
      </c>
      <c r="W1733" s="293" t="str">
        <f t="shared" si="378"/>
        <v/>
      </c>
      <c r="X1733" s="293" t="str">
        <f t="shared" si="378"/>
        <v/>
      </c>
      <c r="Y1733" s="293" t="str">
        <f t="shared" si="378"/>
        <v/>
      </c>
      <c r="Z1733" s="293" t="str">
        <f t="shared" si="380"/>
        <v/>
      </c>
      <c r="AA1733" s="293" t="str">
        <f t="shared" si="380"/>
        <v/>
      </c>
      <c r="AB1733" s="293" t="str">
        <f t="shared" si="380"/>
        <v/>
      </c>
      <c r="AC1733" s="293" t="str">
        <f t="shared" si="380"/>
        <v/>
      </c>
      <c r="AD1733" s="293" t="str">
        <f t="shared" si="380"/>
        <v/>
      </c>
      <c r="AE1733" s="293" t="str">
        <f t="shared" si="380"/>
        <v/>
      </c>
      <c r="AF1733" s="293" t="str">
        <f t="shared" si="380"/>
        <v/>
      </c>
      <c r="AG1733" s="293" t="str">
        <f t="shared" si="380"/>
        <v/>
      </c>
      <c r="AH1733" s="293">
        <f t="shared" si="381"/>
        <v>0</v>
      </c>
      <c r="AI1733" s="292" t="str">
        <f t="shared" si="382"/>
        <v>X</v>
      </c>
    </row>
    <row r="1734" spans="1:35" ht="15.75" x14ac:dyDescent="0.25">
      <c r="A1734"/>
      <c r="B1734">
        <f>TABLA!D1730</f>
        <v>1756</v>
      </c>
      <c r="C1734">
        <f>TABLA!H1730</f>
        <v>19</v>
      </c>
      <c r="D1734" s="165" t="str">
        <f>TABLA!A1730</f>
        <v>F. Odontología</v>
      </c>
      <c r="E1734" s="284">
        <f>TABLA!BN1730</f>
        <v>0</v>
      </c>
      <c r="F1734" s="293" t="str">
        <f t="shared" si="379"/>
        <v/>
      </c>
      <c r="G1734" s="293" t="str">
        <f t="shared" si="379"/>
        <v/>
      </c>
      <c r="H1734" s="293" t="str">
        <f t="shared" si="379"/>
        <v/>
      </c>
      <c r="I1734" s="293" t="str">
        <f t="shared" si="379"/>
        <v/>
      </c>
      <c r="J1734" s="293" t="str">
        <f t="shared" si="379"/>
        <v/>
      </c>
      <c r="K1734" s="293" t="str">
        <f t="shared" si="379"/>
        <v/>
      </c>
      <c r="L1734" s="293" t="str">
        <f t="shared" si="379"/>
        <v/>
      </c>
      <c r="M1734" s="293" t="str">
        <f t="shared" si="379"/>
        <v/>
      </c>
      <c r="N1734" s="293" t="str">
        <f t="shared" si="379"/>
        <v/>
      </c>
      <c r="O1734" s="293" t="str">
        <f t="shared" si="379"/>
        <v/>
      </c>
      <c r="P1734" s="293" t="str">
        <f t="shared" si="378"/>
        <v/>
      </c>
      <c r="Q1734" s="293" t="str">
        <f t="shared" si="378"/>
        <v/>
      </c>
      <c r="R1734" s="293" t="str">
        <f t="shared" si="378"/>
        <v/>
      </c>
      <c r="S1734" s="293" t="str">
        <f t="shared" si="378"/>
        <v/>
      </c>
      <c r="T1734" s="293" t="str">
        <f t="shared" si="378"/>
        <v/>
      </c>
      <c r="U1734" s="293" t="str">
        <f t="shared" si="378"/>
        <v/>
      </c>
      <c r="V1734" s="293" t="str">
        <f t="shared" si="378"/>
        <v/>
      </c>
      <c r="W1734" s="293" t="str">
        <f t="shared" si="378"/>
        <v/>
      </c>
      <c r="X1734" s="293" t="str">
        <f t="shared" si="378"/>
        <v/>
      </c>
      <c r="Y1734" s="293" t="str">
        <f t="shared" si="378"/>
        <v/>
      </c>
      <c r="Z1734" s="293" t="str">
        <f t="shared" si="380"/>
        <v/>
      </c>
      <c r="AA1734" s="293" t="str">
        <f t="shared" si="380"/>
        <v/>
      </c>
      <c r="AB1734" s="293" t="str">
        <f t="shared" si="380"/>
        <v/>
      </c>
      <c r="AC1734" s="293" t="str">
        <f t="shared" si="380"/>
        <v/>
      </c>
      <c r="AD1734" s="293" t="str">
        <f t="shared" si="380"/>
        <v/>
      </c>
      <c r="AE1734" s="293" t="str">
        <f t="shared" si="380"/>
        <v/>
      </c>
      <c r="AF1734" s="293" t="str">
        <f t="shared" si="380"/>
        <v/>
      </c>
      <c r="AG1734" s="293" t="str">
        <f t="shared" si="380"/>
        <v/>
      </c>
      <c r="AH1734" s="293">
        <f t="shared" si="381"/>
        <v>0</v>
      </c>
      <c r="AI1734" s="292" t="str">
        <f t="shared" si="382"/>
        <v>X</v>
      </c>
    </row>
    <row r="1735" spans="1:35" ht="178.5" x14ac:dyDescent="0.25">
      <c r="A1735"/>
      <c r="B1735">
        <f>TABLA!D1731</f>
        <v>1757</v>
      </c>
      <c r="C1735">
        <f>TABLA!H1731</f>
        <v>4</v>
      </c>
      <c r="D1735" s="165" t="str">
        <f>TABLA!A1731</f>
        <v>F. Ciencias de la Información</v>
      </c>
      <c r="E1735" s="284" t="str">
        <f>TABLA!BN1731</f>
        <v>Sería muy interesante indexar por temas los contenidos de los artículos de revistas no digitalizadas que alberga la biblioteca para poder recuperarlos con facilidad. Estoy completamente seguro de que la hemeroteca tendría el mismo tránsito que la biblioteca (quizás, inluso, más)&lt;br&gt;&lt;br&gt;Sería interesante poder recuperar libros del depósito en el momento, como en otras facultades. La poca disponibilidad de tiempo y la necesidad de planificación me hace imposible recuperar muchos libros que están en depósito en la facultad de CCINF.&lt;br&gt;&lt;br&gt;El catálogo nuevo tiene varios fallos: a veces no es posible ver la signatura de un libro impreso; resulta más difícil ubicar los ejemplares (incluye ese término "disponible en X bibliotecas en el mundo" del que no especifica dónde puede encontrarse en la mayoría de ocasiones. El apartado de Recargos, todavía a 0€, hace pensar hacia dónde vamos y da miedo. Espero que nunca llegue el día en que se moneticen ciertos trámites.&lt;br&gt;&lt;br&gt;Me parece estupenda la compra de libros en formato electrónico. Por ese motivo, en su día, me hice con un lector. Me parece TERRIBLE que se haya implantado un sistema de préstamos de estos libros (protegidos) al margen de los lectores de libros electrónicos. ME NIEGO A LEER EN LA PANTALLA DEL ORDENADOR. Por esa razón invertí este poco amable aparato y ahora resulta que solo voy a poder leer CIERTOS los libros; es decir, los que se decida como prestar de forma desprotegida. El flujo de trabajo del investigador no debería de estar al servicio de estas incompatibilidades, que entorpecen y en ocasiones imposibilitan el trabajo con ciertos materiales.&lt;br&gt;&lt;br&gt;</v>
      </c>
      <c r="F1735" s="293" t="str">
        <f t="shared" si="379"/>
        <v/>
      </c>
      <c r="G1735" s="293" t="str">
        <f t="shared" si="379"/>
        <v>x</v>
      </c>
      <c r="H1735" s="293" t="str">
        <f t="shared" si="379"/>
        <v/>
      </c>
      <c r="I1735" s="293" t="str">
        <f t="shared" si="379"/>
        <v>x</v>
      </c>
      <c r="J1735" s="293" t="str">
        <f t="shared" si="379"/>
        <v>x</v>
      </c>
      <c r="K1735" s="293" t="str">
        <f t="shared" si="379"/>
        <v/>
      </c>
      <c r="L1735" s="293" t="str">
        <f t="shared" si="379"/>
        <v/>
      </c>
      <c r="M1735" s="293" t="str">
        <f t="shared" si="379"/>
        <v/>
      </c>
      <c r="N1735" s="293" t="str">
        <f t="shared" si="379"/>
        <v>x</v>
      </c>
      <c r="O1735" s="293" t="str">
        <f t="shared" si="379"/>
        <v/>
      </c>
      <c r="P1735" s="293" t="str">
        <f t="shared" si="378"/>
        <v>x</v>
      </c>
      <c r="Q1735" s="293" t="str">
        <f t="shared" si="378"/>
        <v/>
      </c>
      <c r="R1735" s="293" t="str">
        <f t="shared" si="378"/>
        <v>x</v>
      </c>
      <c r="S1735" s="293" t="str">
        <f t="shared" si="378"/>
        <v/>
      </c>
      <c r="T1735" s="293" t="str">
        <f t="shared" si="378"/>
        <v/>
      </c>
      <c r="U1735" s="293" t="str">
        <f t="shared" si="378"/>
        <v/>
      </c>
      <c r="V1735" s="293" t="str">
        <f t="shared" si="378"/>
        <v/>
      </c>
      <c r="W1735" s="293" t="str">
        <f t="shared" si="378"/>
        <v/>
      </c>
      <c r="X1735" s="293" t="str">
        <f t="shared" si="378"/>
        <v/>
      </c>
      <c r="Y1735" s="293" t="str">
        <f t="shared" si="378"/>
        <v/>
      </c>
      <c r="Z1735" s="293" t="str">
        <f t="shared" si="380"/>
        <v/>
      </c>
      <c r="AA1735" s="293" t="str">
        <f t="shared" si="380"/>
        <v/>
      </c>
      <c r="AB1735" s="293" t="str">
        <f t="shared" si="380"/>
        <v/>
      </c>
      <c r="AC1735" s="293" t="str">
        <f t="shared" si="380"/>
        <v>x</v>
      </c>
      <c r="AD1735" s="293" t="str">
        <f t="shared" si="380"/>
        <v/>
      </c>
      <c r="AE1735" s="293" t="str">
        <f t="shared" si="380"/>
        <v/>
      </c>
      <c r="AF1735" s="293" t="str">
        <f t="shared" si="380"/>
        <v/>
      </c>
      <c r="AG1735" s="293" t="str">
        <f t="shared" si="380"/>
        <v/>
      </c>
      <c r="AH1735" s="293">
        <f t="shared" si="381"/>
        <v>7</v>
      </c>
      <c r="AI1735" s="292">
        <f t="shared" si="382"/>
        <v>1</v>
      </c>
    </row>
    <row r="1736" spans="1:35" ht="25.5" x14ac:dyDescent="0.25">
      <c r="A1736"/>
      <c r="B1736">
        <f>TABLA!D1732</f>
        <v>1758</v>
      </c>
      <c r="C1736">
        <f>TABLA!H1732</f>
        <v>2</v>
      </c>
      <c r="D1736" s="284" t="str">
        <f>TABLA!A1732</f>
        <v>F. Ciencias Biológicas</v>
      </c>
      <c r="E1736" s="284" t="str">
        <f>TABLA!BN1732</f>
        <v>Considero que el personal de biblioteca, en la biblioteca que más frecuento, habla alto y no deja concentrarse.</v>
      </c>
      <c r="F1736" s="293" t="str">
        <f t="shared" si="379"/>
        <v/>
      </c>
      <c r="G1736" s="293" t="str">
        <f t="shared" si="379"/>
        <v/>
      </c>
      <c r="H1736" s="293" t="str">
        <f t="shared" si="379"/>
        <v/>
      </c>
      <c r="I1736" s="293" t="str">
        <f t="shared" si="379"/>
        <v/>
      </c>
      <c r="J1736" s="293" t="str">
        <f t="shared" si="379"/>
        <v/>
      </c>
      <c r="K1736" s="293" t="str">
        <f t="shared" si="379"/>
        <v/>
      </c>
      <c r="L1736" s="293" t="str">
        <f t="shared" si="379"/>
        <v/>
      </c>
      <c r="M1736" s="293" t="str">
        <f t="shared" si="379"/>
        <v/>
      </c>
      <c r="N1736" s="293" t="str">
        <f t="shared" si="379"/>
        <v/>
      </c>
      <c r="O1736" s="293" t="str">
        <f t="shared" si="379"/>
        <v/>
      </c>
      <c r="P1736" s="293" t="str">
        <f t="shared" si="378"/>
        <v/>
      </c>
      <c r="Q1736" s="293" t="str">
        <f t="shared" si="378"/>
        <v/>
      </c>
      <c r="R1736" s="293" t="str">
        <f t="shared" si="378"/>
        <v/>
      </c>
      <c r="S1736" s="293" t="str">
        <f t="shared" si="378"/>
        <v/>
      </c>
      <c r="T1736" s="293" t="str">
        <f t="shared" si="378"/>
        <v/>
      </c>
      <c r="U1736" s="293" t="str">
        <f t="shared" si="378"/>
        <v/>
      </c>
      <c r="V1736" s="293" t="str">
        <f t="shared" si="378"/>
        <v/>
      </c>
      <c r="W1736" s="293" t="str">
        <f t="shared" si="378"/>
        <v/>
      </c>
      <c r="X1736" s="293" t="str">
        <f t="shared" si="378"/>
        <v/>
      </c>
      <c r="Y1736" s="293" t="str">
        <f t="shared" si="378"/>
        <v/>
      </c>
      <c r="Z1736" s="293" t="str">
        <f t="shared" si="380"/>
        <v/>
      </c>
      <c r="AA1736" s="293" t="str">
        <f t="shared" si="380"/>
        <v>x</v>
      </c>
      <c r="AB1736" s="293" t="str">
        <f t="shared" si="380"/>
        <v/>
      </c>
      <c r="AC1736" s="293" t="str">
        <f t="shared" si="380"/>
        <v/>
      </c>
      <c r="AD1736" s="293" t="str">
        <f t="shared" si="380"/>
        <v/>
      </c>
      <c r="AE1736" s="293" t="str">
        <f t="shared" si="380"/>
        <v/>
      </c>
      <c r="AF1736" s="293" t="str">
        <f t="shared" si="380"/>
        <v/>
      </c>
      <c r="AG1736" s="293" t="str">
        <f t="shared" si="380"/>
        <v/>
      </c>
      <c r="AH1736" s="293">
        <f t="shared" si="381"/>
        <v>1</v>
      </c>
      <c r="AI1736" s="292">
        <f t="shared" si="382"/>
        <v>1</v>
      </c>
    </row>
    <row r="1737" spans="1:35" ht="15.75" x14ac:dyDescent="0.25">
      <c r="A1737"/>
      <c r="B1737">
        <f>TABLA!D1733</f>
        <v>1759</v>
      </c>
      <c r="C1737">
        <f>TABLA!H1733</f>
        <v>20</v>
      </c>
      <c r="D1737" s="165" t="str">
        <f>TABLA!A1733</f>
        <v>F. Psicología</v>
      </c>
      <c r="E1737" s="284" t="str">
        <f>TABLA!BN1733</f>
        <v>No he tenido tiempo entre el trabajo y las clases</v>
      </c>
      <c r="F1737" s="293" t="str">
        <f t="shared" si="379"/>
        <v/>
      </c>
      <c r="G1737" s="293" t="str">
        <f t="shared" si="379"/>
        <v/>
      </c>
      <c r="H1737" s="293" t="str">
        <f t="shared" si="379"/>
        <v/>
      </c>
      <c r="I1737" s="293" t="str">
        <f t="shared" si="379"/>
        <v/>
      </c>
      <c r="J1737" s="293" t="str">
        <f t="shared" si="379"/>
        <v/>
      </c>
      <c r="K1737" s="293" t="str">
        <f t="shared" si="379"/>
        <v/>
      </c>
      <c r="L1737" s="293" t="str">
        <f t="shared" si="379"/>
        <v/>
      </c>
      <c r="M1737" s="293" t="str">
        <f t="shared" si="379"/>
        <v/>
      </c>
      <c r="N1737" s="293" t="str">
        <f t="shared" si="379"/>
        <v/>
      </c>
      <c r="O1737" s="293" t="str">
        <f t="shared" si="379"/>
        <v/>
      </c>
      <c r="P1737" s="293" t="str">
        <f t="shared" si="378"/>
        <v/>
      </c>
      <c r="Q1737" s="293" t="str">
        <f t="shared" si="378"/>
        <v/>
      </c>
      <c r="R1737" s="293" t="str">
        <f t="shared" si="378"/>
        <v/>
      </c>
      <c r="S1737" s="293" t="str">
        <f t="shared" si="378"/>
        <v/>
      </c>
      <c r="T1737" s="293" t="str">
        <f t="shared" si="378"/>
        <v/>
      </c>
      <c r="U1737" s="293" t="str">
        <f t="shared" si="378"/>
        <v/>
      </c>
      <c r="V1737" s="293" t="str">
        <f t="shared" si="378"/>
        <v/>
      </c>
      <c r="W1737" s="293" t="str">
        <f t="shared" si="378"/>
        <v/>
      </c>
      <c r="X1737" s="293" t="str">
        <f t="shared" si="378"/>
        <v/>
      </c>
      <c r="Y1737" s="293" t="str">
        <f t="shared" si="378"/>
        <v/>
      </c>
      <c r="Z1737" s="293" t="str">
        <f t="shared" si="380"/>
        <v/>
      </c>
      <c r="AA1737" s="293" t="str">
        <f t="shared" si="380"/>
        <v/>
      </c>
      <c r="AB1737" s="293" t="str">
        <f t="shared" si="380"/>
        <v/>
      </c>
      <c r="AC1737" s="293" t="str">
        <f t="shared" si="380"/>
        <v/>
      </c>
      <c r="AD1737" s="293" t="str">
        <f t="shared" si="380"/>
        <v/>
      </c>
      <c r="AE1737" s="293" t="str">
        <f t="shared" si="380"/>
        <v/>
      </c>
      <c r="AF1737" s="293" t="str">
        <f t="shared" si="380"/>
        <v/>
      </c>
      <c r="AG1737" s="293" t="str">
        <f t="shared" si="380"/>
        <v/>
      </c>
      <c r="AH1737" s="293">
        <f t="shared" si="381"/>
        <v>0</v>
      </c>
      <c r="AI1737" s="292">
        <f t="shared" si="382"/>
        <v>1</v>
      </c>
    </row>
    <row r="1738" spans="1:35" ht="25.5" x14ac:dyDescent="0.25">
      <c r="A1738"/>
      <c r="B1738">
        <f>TABLA!D1734</f>
        <v>1760</v>
      </c>
      <c r="C1738">
        <f>TABLA!H1734</f>
        <v>25</v>
      </c>
      <c r="D1738" s="284" t="str">
        <f>TABLA!A1734</f>
        <v>F. Óptica y Optometría</v>
      </c>
      <c r="E1738" s="284">
        <f>TABLA!BN1734</f>
        <v>0</v>
      </c>
      <c r="F1738" s="293" t="str">
        <f t="shared" si="379"/>
        <v/>
      </c>
      <c r="G1738" s="293" t="str">
        <f t="shared" si="379"/>
        <v/>
      </c>
      <c r="H1738" s="293" t="str">
        <f t="shared" si="379"/>
        <v/>
      </c>
      <c r="I1738" s="293" t="str">
        <f t="shared" si="379"/>
        <v/>
      </c>
      <c r="J1738" s="293" t="str">
        <f t="shared" si="379"/>
        <v/>
      </c>
      <c r="K1738" s="293" t="str">
        <f t="shared" si="379"/>
        <v/>
      </c>
      <c r="L1738" s="293" t="str">
        <f t="shared" si="379"/>
        <v/>
      </c>
      <c r="M1738" s="293" t="str">
        <f t="shared" si="379"/>
        <v/>
      </c>
      <c r="N1738" s="293" t="str">
        <f t="shared" si="379"/>
        <v/>
      </c>
      <c r="O1738" s="293" t="str">
        <f t="shared" si="379"/>
        <v/>
      </c>
      <c r="P1738" s="293" t="str">
        <f t="shared" si="378"/>
        <v/>
      </c>
      <c r="Q1738" s="293" t="str">
        <f t="shared" si="378"/>
        <v/>
      </c>
      <c r="R1738" s="293" t="str">
        <f t="shared" si="378"/>
        <v/>
      </c>
      <c r="S1738" s="293" t="str">
        <f t="shared" si="378"/>
        <v/>
      </c>
      <c r="T1738" s="293" t="str">
        <f t="shared" si="378"/>
        <v/>
      </c>
      <c r="U1738" s="293" t="str">
        <f t="shared" si="378"/>
        <v/>
      </c>
      <c r="V1738" s="293" t="str">
        <f t="shared" si="378"/>
        <v/>
      </c>
      <c r="W1738" s="293" t="str">
        <f t="shared" si="378"/>
        <v/>
      </c>
      <c r="X1738" s="293" t="str">
        <f t="shared" si="378"/>
        <v/>
      </c>
      <c r="Y1738" s="293" t="str">
        <f t="shared" si="378"/>
        <v/>
      </c>
      <c r="Z1738" s="293" t="str">
        <f t="shared" si="380"/>
        <v/>
      </c>
      <c r="AA1738" s="293" t="str">
        <f t="shared" si="380"/>
        <v/>
      </c>
      <c r="AB1738" s="293" t="str">
        <f t="shared" si="380"/>
        <v/>
      </c>
      <c r="AC1738" s="293" t="str">
        <f t="shared" si="380"/>
        <v/>
      </c>
      <c r="AD1738" s="293" t="str">
        <f t="shared" si="380"/>
        <v/>
      </c>
      <c r="AE1738" s="293" t="str">
        <f t="shared" si="380"/>
        <v/>
      </c>
      <c r="AF1738" s="293" t="str">
        <f t="shared" si="380"/>
        <v/>
      </c>
      <c r="AG1738" s="293" t="str">
        <f t="shared" si="380"/>
        <v/>
      </c>
      <c r="AH1738" s="293">
        <f t="shared" si="381"/>
        <v>0</v>
      </c>
      <c r="AI1738" s="292" t="str">
        <f t="shared" si="382"/>
        <v>X</v>
      </c>
    </row>
    <row r="1739" spans="1:35" ht="102" x14ac:dyDescent="0.25">
      <c r="A1739" s="3"/>
      <c r="B1739">
        <f>TABLA!D1735</f>
        <v>1761</v>
      </c>
      <c r="C1739">
        <f>TABLA!H1735</f>
        <v>16</v>
      </c>
      <c r="D1739" s="165" t="str">
        <f>TABLA!A1735</f>
        <v>F. Geografía e Historia</v>
      </c>
      <c r="E1739" s="284" t="str">
        <f>TABLA!BN1735</f>
        <v>Con respecto al punto 5.2 no he asistido a ningún curso de formación sobre el uso de la biblioteca porque desconocía de su existencia y tampoco me lo ha mencionado el personal a pesar que he comentado a varios bibliotecarios que era el primer año que la utilizaba y necesitaba que me echasen una mano. Sin embargo todos ellos me han atendido muy amablemente y me han ido enseñando sobre la marcha.&lt;br&gt;&lt;br&gt;Como sugerencia pienso que sería interesante poder solicitar un libro que se encuentre en la biblioteca de otra facultad para poder recogerlo en la que me resulte más a mano, aunque lógicamente tarden un par de días en tenerlo disponible. Se que hay alumnos, sobre todo gente que viene de fuera y apenas conoce Madrid, que desisten de ir a conseguir un libro cuando se encuentra en otra facultad o, peor aún, en otro campus.</v>
      </c>
      <c r="F1739" s="293" t="str">
        <f t="shared" si="379"/>
        <v/>
      </c>
      <c r="G1739" s="293" t="str">
        <f t="shared" si="379"/>
        <v/>
      </c>
      <c r="H1739" s="293" t="str">
        <f t="shared" si="379"/>
        <v/>
      </c>
      <c r="I1739" s="293" t="str">
        <f t="shared" si="379"/>
        <v/>
      </c>
      <c r="J1739" s="293" t="str">
        <f t="shared" si="379"/>
        <v/>
      </c>
      <c r="K1739" s="293" t="str">
        <f t="shared" si="379"/>
        <v/>
      </c>
      <c r="L1739" s="293" t="str">
        <f t="shared" si="379"/>
        <v/>
      </c>
      <c r="M1739" s="293" t="str">
        <f t="shared" si="379"/>
        <v/>
      </c>
      <c r="N1739" s="293" t="str">
        <f t="shared" si="379"/>
        <v/>
      </c>
      <c r="O1739" s="293" t="str">
        <f t="shared" si="379"/>
        <v/>
      </c>
      <c r="P1739" s="293" t="str">
        <f t="shared" si="378"/>
        <v/>
      </c>
      <c r="Q1739" s="293" t="str">
        <f t="shared" si="378"/>
        <v/>
      </c>
      <c r="R1739" s="293" t="str">
        <f t="shared" si="378"/>
        <v/>
      </c>
      <c r="S1739" s="293" t="str">
        <f t="shared" si="378"/>
        <v/>
      </c>
      <c r="T1739" s="293" t="str">
        <f t="shared" si="378"/>
        <v/>
      </c>
      <c r="U1739" s="293" t="str">
        <f t="shared" si="378"/>
        <v/>
      </c>
      <c r="V1739" s="293" t="str">
        <f t="shared" si="378"/>
        <v/>
      </c>
      <c r="W1739" s="293" t="str">
        <f t="shared" si="378"/>
        <v/>
      </c>
      <c r="X1739" s="293" t="str">
        <f t="shared" si="378"/>
        <v/>
      </c>
      <c r="Y1739" s="293" t="str">
        <f t="shared" si="378"/>
        <v/>
      </c>
      <c r="Z1739" s="293" t="str">
        <f t="shared" si="380"/>
        <v/>
      </c>
      <c r="AA1739" s="293" t="str">
        <f t="shared" si="380"/>
        <v>x</v>
      </c>
      <c r="AB1739" s="293" t="str">
        <f t="shared" si="380"/>
        <v/>
      </c>
      <c r="AC1739" s="293" t="str">
        <f t="shared" si="380"/>
        <v/>
      </c>
      <c r="AD1739" s="293" t="str">
        <f t="shared" si="380"/>
        <v/>
      </c>
      <c r="AE1739" s="293" t="str">
        <f t="shared" si="380"/>
        <v/>
      </c>
      <c r="AF1739" s="293" t="str">
        <f t="shared" si="380"/>
        <v/>
      </c>
      <c r="AG1739" s="293" t="str">
        <f t="shared" si="380"/>
        <v/>
      </c>
      <c r="AH1739" s="293">
        <f t="shared" si="381"/>
        <v>1</v>
      </c>
      <c r="AI1739" s="292">
        <f t="shared" si="382"/>
        <v>1</v>
      </c>
    </row>
    <row r="1740" spans="1:35" ht="26.25" x14ac:dyDescent="0.25">
      <c r="A1740"/>
      <c r="B1740">
        <f>TABLA!D1736</f>
        <v>1762</v>
      </c>
      <c r="C1740">
        <f>TABLA!H1736</f>
        <v>25</v>
      </c>
      <c r="D1740" s="165" t="str">
        <f>TABLA!A1736</f>
        <v>F. Óptica y Optometría</v>
      </c>
      <c r="E1740" s="284">
        <f>TABLA!BN1736</f>
        <v>0</v>
      </c>
      <c r="F1740" s="293" t="str">
        <f t="shared" si="379"/>
        <v/>
      </c>
      <c r="G1740" s="293" t="str">
        <f t="shared" si="379"/>
        <v/>
      </c>
      <c r="H1740" s="293" t="str">
        <f t="shared" si="379"/>
        <v/>
      </c>
      <c r="I1740" s="293" t="str">
        <f t="shared" si="379"/>
        <v/>
      </c>
      <c r="J1740" s="293" t="str">
        <f t="shared" si="379"/>
        <v/>
      </c>
      <c r="K1740" s="293" t="str">
        <f t="shared" si="379"/>
        <v/>
      </c>
      <c r="L1740" s="293" t="str">
        <f t="shared" si="379"/>
        <v/>
      </c>
      <c r="M1740" s="293" t="str">
        <f t="shared" si="379"/>
        <v/>
      </c>
      <c r="N1740" s="293" t="str">
        <f t="shared" si="379"/>
        <v/>
      </c>
      <c r="O1740" s="293" t="str">
        <f t="shared" si="379"/>
        <v/>
      </c>
      <c r="P1740" s="293" t="str">
        <f t="shared" si="378"/>
        <v/>
      </c>
      <c r="Q1740" s="293" t="str">
        <f t="shared" si="378"/>
        <v/>
      </c>
      <c r="R1740" s="293" t="str">
        <f t="shared" si="378"/>
        <v/>
      </c>
      <c r="S1740" s="293" t="str">
        <f t="shared" si="378"/>
        <v/>
      </c>
      <c r="T1740" s="293" t="str">
        <f t="shared" si="378"/>
        <v/>
      </c>
      <c r="U1740" s="293" t="str">
        <f t="shared" si="378"/>
        <v/>
      </c>
      <c r="V1740" s="293" t="str">
        <f t="shared" si="378"/>
        <v/>
      </c>
      <c r="W1740" s="293" t="str">
        <f t="shared" si="378"/>
        <v/>
      </c>
      <c r="X1740" s="293" t="str">
        <f t="shared" si="378"/>
        <v/>
      </c>
      <c r="Y1740" s="293" t="str">
        <f t="shared" si="378"/>
        <v/>
      </c>
      <c r="Z1740" s="293" t="str">
        <f t="shared" si="380"/>
        <v/>
      </c>
      <c r="AA1740" s="293" t="str">
        <f t="shared" si="380"/>
        <v/>
      </c>
      <c r="AB1740" s="293" t="str">
        <f t="shared" si="380"/>
        <v/>
      </c>
      <c r="AC1740" s="293" t="str">
        <f t="shared" si="380"/>
        <v/>
      </c>
      <c r="AD1740" s="293" t="str">
        <f t="shared" si="380"/>
        <v/>
      </c>
      <c r="AE1740" s="293" t="str">
        <f t="shared" si="380"/>
        <v/>
      </c>
      <c r="AF1740" s="293" t="str">
        <f t="shared" si="380"/>
        <v/>
      </c>
      <c r="AG1740" s="293" t="str">
        <f t="shared" si="380"/>
        <v/>
      </c>
      <c r="AH1740" s="293">
        <f t="shared" si="381"/>
        <v>0</v>
      </c>
      <c r="AI1740" s="292" t="str">
        <f t="shared" si="382"/>
        <v>X</v>
      </c>
    </row>
    <row r="1741" spans="1:35" ht="114.75" x14ac:dyDescent="0.25">
      <c r="A1741"/>
      <c r="B1741">
        <f>TABLA!D1737</f>
        <v>1763</v>
      </c>
      <c r="C1741">
        <f>TABLA!H1737</f>
        <v>15</v>
      </c>
      <c r="D1741" s="165" t="str">
        <f>TABLA!A1737</f>
        <v>F. Filosofía</v>
      </c>
      <c r="E1741" s="284" t="str">
        <f>TABLA!BN1737</f>
        <v>LA BIBLIOTECA DE FILOSOFÍA DE LA UNIVERSIDAD COMPLUTENSE DE MADRID ES DECEPCIONANTE (LA BIBLIOTECA MARIA ZAMBRANO CURIOSAMENTE NO TIENE FILOSOFÍA) ES MUY PEQUEÑA, LOS MESAS SON MUY POCAS Y MUY CUTRES.&lt;br&gt;NO HAY ACCESO DIRECTO A LOS LIBROS PARA SU PREVIA CONSULTA QUE ES IMPRESCINDIBLE CUANDO ES NECESARIO OJEAR MUCHOS LIBROS, Y ES ADEMÁS LO MÁS MOTIVADOR, PERO TAMBIÉN AGILIZA SU SELECCIÓN. ASÍ QUE RELLENAR LAS PAPELETAS RETRASA TODO LOS TRÁMITES, PERO TAMBIÉN LAS CONSULTAS. TODAS ESTAS DEFICIENCIAS LAS SUPLEN LOS PROFESIONALES QUE NOS ATIENDEN. &lt;br&gt;&lt;br&gt;HABRÍA QUE HACER UNA ENCUESTA PERO QUIZÁ ALGÚN DÍA, EN UN FUTURO CON EL CAMBIO DE HORA, LA CIUDAD UNIVERSITARIA COMIENCE EL DÍA MUCHO ANTES DE LAS 9.00. EN ÉSO LA BIBLIOTECA DE FILOSOFÍA ES UN EJEMPLO, A LAS 8.30H. &lt;br&gt;&lt;br&gt;MUCHAS GRACIAS.</v>
      </c>
      <c r="F1741" s="293" t="str">
        <f t="shared" si="379"/>
        <v/>
      </c>
      <c r="G1741" s="293" t="str">
        <f t="shared" si="379"/>
        <v/>
      </c>
      <c r="H1741" s="293" t="str">
        <f t="shared" si="379"/>
        <v/>
      </c>
      <c r="I1741" s="293" t="str">
        <f t="shared" si="379"/>
        <v/>
      </c>
      <c r="J1741" s="293" t="str">
        <f t="shared" si="379"/>
        <v/>
      </c>
      <c r="K1741" s="293" t="str">
        <f t="shared" si="379"/>
        <v/>
      </c>
      <c r="L1741" s="293" t="str">
        <f t="shared" si="379"/>
        <v/>
      </c>
      <c r="M1741" s="293" t="str">
        <f t="shared" si="379"/>
        <v/>
      </c>
      <c r="N1741" s="293" t="str">
        <f t="shared" si="379"/>
        <v/>
      </c>
      <c r="O1741" s="293" t="str">
        <f t="shared" si="379"/>
        <v/>
      </c>
      <c r="P1741" s="293" t="str">
        <f t="shared" si="378"/>
        <v/>
      </c>
      <c r="Q1741" s="293" t="str">
        <f t="shared" si="378"/>
        <v/>
      </c>
      <c r="R1741" s="293" t="str">
        <f t="shared" si="378"/>
        <v/>
      </c>
      <c r="S1741" s="293" t="str">
        <f t="shared" si="378"/>
        <v/>
      </c>
      <c r="T1741" s="293" t="str">
        <f t="shared" si="378"/>
        <v/>
      </c>
      <c r="U1741" s="293" t="str">
        <f t="shared" si="378"/>
        <v/>
      </c>
      <c r="V1741" s="293" t="str">
        <f t="shared" si="378"/>
        <v/>
      </c>
      <c r="W1741" s="293" t="str">
        <f t="shared" si="378"/>
        <v/>
      </c>
      <c r="X1741" s="293" t="str">
        <f t="shared" si="378"/>
        <v/>
      </c>
      <c r="Y1741" s="293" t="str">
        <f t="shared" si="378"/>
        <v/>
      </c>
      <c r="Z1741" s="293" t="str">
        <f t="shared" si="380"/>
        <v/>
      </c>
      <c r="AA1741" s="293" t="str">
        <f t="shared" si="380"/>
        <v/>
      </c>
      <c r="AB1741" s="293" t="str">
        <f t="shared" si="380"/>
        <v/>
      </c>
      <c r="AC1741" s="293" t="str">
        <f t="shared" si="380"/>
        <v/>
      </c>
      <c r="AD1741" s="293" t="str">
        <f t="shared" si="380"/>
        <v/>
      </c>
      <c r="AE1741" s="293" t="str">
        <f t="shared" si="380"/>
        <v/>
      </c>
      <c r="AF1741" s="293" t="str">
        <f t="shared" si="380"/>
        <v/>
      </c>
      <c r="AG1741" s="293" t="str">
        <f t="shared" si="380"/>
        <v/>
      </c>
      <c r="AH1741" s="293">
        <f t="shared" si="381"/>
        <v>0</v>
      </c>
      <c r="AI1741" s="292">
        <f t="shared" si="382"/>
        <v>1</v>
      </c>
    </row>
    <row r="1742" spans="1:35" ht="15.75" x14ac:dyDescent="0.25">
      <c r="A1742"/>
      <c r="B1742">
        <f>TABLA!D1738</f>
        <v>1764</v>
      </c>
      <c r="C1742">
        <f>TABLA!H1738</f>
        <v>14</v>
      </c>
      <c r="D1742" s="165" t="str">
        <f>TABLA!A1738</f>
        <v>F. Filología</v>
      </c>
      <c r="E1742" s="284">
        <f>TABLA!BN1738</f>
        <v>0</v>
      </c>
      <c r="F1742" s="293" t="str">
        <f t="shared" si="379"/>
        <v/>
      </c>
      <c r="G1742" s="293" t="str">
        <f t="shared" si="379"/>
        <v/>
      </c>
      <c r="H1742" s="293" t="str">
        <f t="shared" si="379"/>
        <v/>
      </c>
      <c r="I1742" s="293" t="str">
        <f t="shared" si="379"/>
        <v/>
      </c>
      <c r="J1742" s="293" t="str">
        <f t="shared" si="379"/>
        <v/>
      </c>
      <c r="K1742" s="293" t="str">
        <f t="shared" si="379"/>
        <v/>
      </c>
      <c r="L1742" s="293" t="str">
        <f t="shared" si="379"/>
        <v/>
      </c>
      <c r="M1742" s="293" t="str">
        <f t="shared" si="379"/>
        <v/>
      </c>
      <c r="N1742" s="293" t="str">
        <f t="shared" si="379"/>
        <v/>
      </c>
      <c r="O1742" s="293" t="str">
        <f t="shared" si="379"/>
        <v/>
      </c>
      <c r="P1742" s="293" t="str">
        <f t="shared" si="378"/>
        <v/>
      </c>
      <c r="Q1742" s="293" t="str">
        <f t="shared" si="378"/>
        <v/>
      </c>
      <c r="R1742" s="293" t="str">
        <f t="shared" si="378"/>
        <v/>
      </c>
      <c r="S1742" s="293" t="str">
        <f t="shared" si="378"/>
        <v/>
      </c>
      <c r="T1742" s="293" t="str">
        <f t="shared" si="378"/>
        <v/>
      </c>
      <c r="U1742" s="293" t="str">
        <f t="shared" si="378"/>
        <v/>
      </c>
      <c r="V1742" s="293" t="str">
        <f t="shared" si="378"/>
        <v/>
      </c>
      <c r="W1742" s="293" t="str">
        <f t="shared" si="378"/>
        <v/>
      </c>
      <c r="X1742" s="293" t="str">
        <f t="shared" si="378"/>
        <v/>
      </c>
      <c r="Y1742" s="293" t="str">
        <f t="shared" si="378"/>
        <v/>
      </c>
      <c r="Z1742" s="293" t="str">
        <f t="shared" si="380"/>
        <v/>
      </c>
      <c r="AA1742" s="293" t="str">
        <f t="shared" si="380"/>
        <v/>
      </c>
      <c r="AB1742" s="293" t="str">
        <f t="shared" si="380"/>
        <v/>
      </c>
      <c r="AC1742" s="293" t="str">
        <f t="shared" si="380"/>
        <v/>
      </c>
      <c r="AD1742" s="293" t="str">
        <f t="shared" si="380"/>
        <v/>
      </c>
      <c r="AE1742" s="293" t="str">
        <f t="shared" si="380"/>
        <v/>
      </c>
      <c r="AF1742" s="293" t="str">
        <f t="shared" si="380"/>
        <v/>
      </c>
      <c r="AG1742" s="293" t="str">
        <f t="shared" si="380"/>
        <v/>
      </c>
      <c r="AH1742" s="293">
        <f t="shared" si="381"/>
        <v>0</v>
      </c>
      <c r="AI1742" s="292" t="str">
        <f t="shared" si="382"/>
        <v>X</v>
      </c>
    </row>
    <row r="1743" spans="1:35" ht="25.5" x14ac:dyDescent="0.25">
      <c r="A1743"/>
      <c r="B1743">
        <f>TABLA!D1739</f>
        <v>1765</v>
      </c>
      <c r="C1743">
        <f>TABLA!H1739</f>
        <v>18</v>
      </c>
      <c r="D1743" s="165" t="str">
        <f>TABLA!A1739</f>
        <v>F. Medicina</v>
      </c>
      <c r="E1743" s="284" t="str">
        <f>TABLA!BN1739</f>
        <v>He utilizado solamente la biblioteca de forma virtual y me ha resultado muy util, encontrando publicaciones de las que no disponía en otras.</v>
      </c>
      <c r="F1743" s="293" t="str">
        <f t="shared" si="379"/>
        <v/>
      </c>
      <c r="G1743" s="293" t="str">
        <f t="shared" si="379"/>
        <v/>
      </c>
      <c r="H1743" s="293" t="str">
        <f t="shared" si="379"/>
        <v/>
      </c>
      <c r="I1743" s="293" t="str">
        <f t="shared" si="379"/>
        <v/>
      </c>
      <c r="J1743" s="293" t="str">
        <f t="shared" si="379"/>
        <v/>
      </c>
      <c r="K1743" s="293" t="str">
        <f t="shared" si="379"/>
        <v/>
      </c>
      <c r="L1743" s="293" t="str">
        <f t="shared" si="379"/>
        <v/>
      </c>
      <c r="M1743" s="293" t="str">
        <f t="shared" si="379"/>
        <v/>
      </c>
      <c r="N1743" s="293" t="str">
        <f t="shared" si="379"/>
        <v/>
      </c>
      <c r="O1743" s="293" t="str">
        <f t="shared" si="379"/>
        <v/>
      </c>
      <c r="P1743" s="293" t="str">
        <f t="shared" si="378"/>
        <v/>
      </c>
      <c r="Q1743" s="293" t="str">
        <f t="shared" si="378"/>
        <v/>
      </c>
      <c r="R1743" s="293" t="str">
        <f t="shared" si="378"/>
        <v/>
      </c>
      <c r="S1743" s="293" t="str">
        <f t="shared" si="378"/>
        <v/>
      </c>
      <c r="T1743" s="293" t="str">
        <f t="shared" si="378"/>
        <v/>
      </c>
      <c r="U1743" s="293" t="str">
        <f t="shared" si="378"/>
        <v/>
      </c>
      <c r="V1743" s="293" t="str">
        <f t="shared" si="378"/>
        <v/>
      </c>
      <c r="W1743" s="293" t="str">
        <f t="shared" si="378"/>
        <v/>
      </c>
      <c r="X1743" s="293" t="str">
        <f t="shared" si="378"/>
        <v/>
      </c>
      <c r="Y1743" s="293" t="str">
        <f t="shared" si="378"/>
        <v/>
      </c>
      <c r="Z1743" s="293" t="str">
        <f t="shared" si="380"/>
        <v/>
      </c>
      <c r="AA1743" s="293" t="str">
        <f t="shared" si="380"/>
        <v/>
      </c>
      <c r="AB1743" s="293" t="str">
        <f t="shared" si="380"/>
        <v/>
      </c>
      <c r="AC1743" s="293" t="str">
        <f t="shared" si="380"/>
        <v/>
      </c>
      <c r="AD1743" s="293" t="str">
        <f t="shared" si="380"/>
        <v/>
      </c>
      <c r="AE1743" s="293" t="str">
        <f t="shared" si="380"/>
        <v/>
      </c>
      <c r="AF1743" s="293" t="str">
        <f t="shared" si="380"/>
        <v/>
      </c>
      <c r="AG1743" s="293" t="str">
        <f t="shared" si="380"/>
        <v/>
      </c>
      <c r="AH1743" s="293">
        <f t="shared" si="381"/>
        <v>0</v>
      </c>
      <c r="AI1743" s="292">
        <f t="shared" si="382"/>
        <v>1</v>
      </c>
    </row>
    <row r="1744" spans="1:35" x14ac:dyDescent="0.25">
      <c r="B1744">
        <f>TABLA!D1740</f>
        <v>1766</v>
      </c>
      <c r="C1744">
        <f>TABLA!H1740</f>
        <v>21</v>
      </c>
      <c r="D1744" s="284" t="str">
        <f>TABLA!A1740</f>
        <v>F. Veterinaria</v>
      </c>
      <c r="E1744" s="284">
        <f>TABLA!BN1740</f>
        <v>0</v>
      </c>
      <c r="F1744" s="293" t="str">
        <f t="shared" si="379"/>
        <v/>
      </c>
      <c r="G1744" s="293" t="str">
        <f t="shared" si="379"/>
        <v/>
      </c>
      <c r="H1744" s="293" t="str">
        <f t="shared" si="379"/>
        <v/>
      </c>
      <c r="I1744" s="293" t="str">
        <f t="shared" si="379"/>
        <v/>
      </c>
      <c r="J1744" s="293" t="str">
        <f t="shared" si="379"/>
        <v/>
      </c>
      <c r="K1744" s="293" t="str">
        <f t="shared" si="379"/>
        <v/>
      </c>
      <c r="L1744" s="293" t="str">
        <f t="shared" si="379"/>
        <v/>
      </c>
      <c r="M1744" s="293" t="str">
        <f t="shared" si="379"/>
        <v/>
      </c>
      <c r="N1744" s="293" t="str">
        <f t="shared" si="379"/>
        <v/>
      </c>
      <c r="O1744" s="293" t="str">
        <f t="shared" si="379"/>
        <v/>
      </c>
      <c r="P1744" s="293" t="str">
        <f t="shared" si="378"/>
        <v/>
      </c>
      <c r="Q1744" s="293" t="str">
        <f t="shared" si="378"/>
        <v/>
      </c>
      <c r="R1744" s="293" t="str">
        <f t="shared" si="378"/>
        <v/>
      </c>
      <c r="S1744" s="293" t="str">
        <f t="shared" si="378"/>
        <v/>
      </c>
      <c r="T1744" s="293" t="str">
        <f t="shared" si="378"/>
        <v/>
      </c>
      <c r="U1744" s="293" t="str">
        <f t="shared" si="378"/>
        <v/>
      </c>
      <c r="V1744" s="293" t="str">
        <f t="shared" si="378"/>
        <v/>
      </c>
      <c r="W1744" s="293" t="str">
        <f t="shared" si="378"/>
        <v/>
      </c>
      <c r="X1744" s="293" t="str">
        <f t="shared" si="378"/>
        <v/>
      </c>
      <c r="Y1744" s="293" t="str">
        <f t="shared" si="378"/>
        <v/>
      </c>
      <c r="Z1744" s="293" t="str">
        <f t="shared" si="380"/>
        <v/>
      </c>
      <c r="AA1744" s="293" t="str">
        <f t="shared" si="380"/>
        <v/>
      </c>
      <c r="AB1744" s="293" t="str">
        <f t="shared" si="380"/>
        <v/>
      </c>
      <c r="AC1744" s="293" t="str">
        <f t="shared" si="380"/>
        <v/>
      </c>
      <c r="AD1744" s="293" t="str">
        <f t="shared" si="380"/>
        <v/>
      </c>
      <c r="AE1744" s="293" t="str">
        <f t="shared" si="380"/>
        <v/>
      </c>
      <c r="AF1744" s="293" t="str">
        <f t="shared" si="380"/>
        <v/>
      </c>
      <c r="AG1744" s="293" t="str">
        <f t="shared" si="380"/>
        <v/>
      </c>
      <c r="AH1744" s="293">
        <f t="shared" si="381"/>
        <v>0</v>
      </c>
      <c r="AI1744" s="292" t="str">
        <f t="shared" si="382"/>
        <v>X</v>
      </c>
    </row>
    <row r="1745" spans="1:35" ht="38.25" x14ac:dyDescent="0.25">
      <c r="A1745"/>
      <c r="B1745">
        <f>TABLA!D1741</f>
        <v>1767</v>
      </c>
      <c r="C1745">
        <f>TABLA!H1741</f>
        <v>9</v>
      </c>
      <c r="D1745" s="284" t="str">
        <f>TABLA!A1741</f>
        <v>F. Ciencias Políticas y Sociología</v>
      </c>
      <c r="E1745" s="284">
        <f>TABLA!BN1741</f>
        <v>0</v>
      </c>
      <c r="F1745" s="293" t="str">
        <f t="shared" si="379"/>
        <v/>
      </c>
      <c r="G1745" s="293" t="str">
        <f t="shared" si="379"/>
        <v/>
      </c>
      <c r="H1745" s="293" t="str">
        <f t="shared" si="379"/>
        <v/>
      </c>
      <c r="I1745" s="293" t="str">
        <f t="shared" si="379"/>
        <v/>
      </c>
      <c r="J1745" s="293" t="str">
        <f t="shared" si="379"/>
        <v/>
      </c>
      <c r="K1745" s="293" t="str">
        <f t="shared" si="379"/>
        <v/>
      </c>
      <c r="L1745" s="293" t="str">
        <f t="shared" si="379"/>
        <v/>
      </c>
      <c r="M1745" s="293" t="str">
        <f t="shared" si="379"/>
        <v/>
      </c>
      <c r="N1745" s="293" t="str">
        <f t="shared" si="379"/>
        <v/>
      </c>
      <c r="O1745" s="293" t="str">
        <f t="shared" si="379"/>
        <v/>
      </c>
      <c r="P1745" s="293" t="str">
        <f t="shared" si="378"/>
        <v/>
      </c>
      <c r="Q1745" s="293" t="str">
        <f t="shared" si="378"/>
        <v/>
      </c>
      <c r="R1745" s="293" t="str">
        <f t="shared" si="378"/>
        <v/>
      </c>
      <c r="S1745" s="293" t="str">
        <f t="shared" si="378"/>
        <v/>
      </c>
      <c r="T1745" s="293" t="str">
        <f t="shared" si="378"/>
        <v/>
      </c>
      <c r="U1745" s="293" t="str">
        <f t="shared" si="378"/>
        <v/>
      </c>
      <c r="V1745" s="293" t="str">
        <f t="shared" si="378"/>
        <v/>
      </c>
      <c r="W1745" s="293" t="str">
        <f t="shared" si="378"/>
        <v/>
      </c>
      <c r="X1745" s="293" t="str">
        <f t="shared" si="378"/>
        <v/>
      </c>
      <c r="Y1745" s="293" t="str">
        <f t="shared" si="378"/>
        <v/>
      </c>
      <c r="Z1745" s="293" t="str">
        <f t="shared" si="380"/>
        <v/>
      </c>
      <c r="AA1745" s="293" t="str">
        <f t="shared" si="380"/>
        <v/>
      </c>
      <c r="AB1745" s="293" t="str">
        <f t="shared" si="380"/>
        <v/>
      </c>
      <c r="AC1745" s="293" t="str">
        <f t="shared" si="380"/>
        <v/>
      </c>
      <c r="AD1745" s="293" t="str">
        <f t="shared" si="380"/>
        <v/>
      </c>
      <c r="AE1745" s="293" t="str">
        <f t="shared" si="380"/>
        <v/>
      </c>
      <c r="AF1745" s="293" t="str">
        <f t="shared" si="380"/>
        <v/>
      </c>
      <c r="AG1745" s="293" t="str">
        <f t="shared" si="380"/>
        <v/>
      </c>
      <c r="AH1745" s="293">
        <f t="shared" si="381"/>
        <v>0</v>
      </c>
      <c r="AI1745" s="292" t="str">
        <f t="shared" si="382"/>
        <v>X</v>
      </c>
    </row>
    <row r="1746" spans="1:35" ht="39" x14ac:dyDescent="0.25">
      <c r="A1746"/>
      <c r="B1746">
        <f>TABLA!D1742</f>
        <v>1768</v>
      </c>
      <c r="C1746">
        <f>TABLA!H1742</f>
        <v>5</v>
      </c>
      <c r="D1746" s="165" t="str">
        <f>TABLA!A1742</f>
        <v>F. Ciencias Económicas y Empresariales</v>
      </c>
      <c r="E1746" s="284">
        <f>TABLA!BN1742</f>
        <v>0</v>
      </c>
      <c r="F1746" s="293" t="str">
        <f t="shared" si="379"/>
        <v/>
      </c>
      <c r="G1746" s="293" t="str">
        <f t="shared" si="379"/>
        <v/>
      </c>
      <c r="H1746" s="293" t="str">
        <f t="shared" si="379"/>
        <v/>
      </c>
      <c r="I1746" s="293" t="str">
        <f t="shared" si="379"/>
        <v/>
      </c>
      <c r="J1746" s="293" t="str">
        <f t="shared" si="379"/>
        <v/>
      </c>
      <c r="K1746" s="293" t="str">
        <f t="shared" si="379"/>
        <v/>
      </c>
      <c r="L1746" s="293" t="str">
        <f t="shared" si="379"/>
        <v/>
      </c>
      <c r="M1746" s="293" t="str">
        <f t="shared" si="379"/>
        <v/>
      </c>
      <c r="N1746" s="293" t="str">
        <f t="shared" si="379"/>
        <v/>
      </c>
      <c r="O1746" s="293" t="str">
        <f t="shared" si="379"/>
        <v/>
      </c>
      <c r="P1746" s="293" t="str">
        <f t="shared" si="379"/>
        <v/>
      </c>
      <c r="Q1746" s="293" t="str">
        <f t="shared" si="379"/>
        <v/>
      </c>
      <c r="R1746" s="293" t="str">
        <f t="shared" si="379"/>
        <v/>
      </c>
      <c r="S1746" s="293" t="str">
        <f t="shared" si="379"/>
        <v/>
      </c>
      <c r="T1746" s="293" t="str">
        <f t="shared" si="379"/>
        <v/>
      </c>
      <c r="U1746" s="293" t="str">
        <f t="shared" si="379"/>
        <v/>
      </c>
      <c r="V1746" s="293" t="str">
        <f t="shared" ref="P1746:AE1761" si="383">IFERROR((IF(FIND(V$1,$E1746,1)&gt;0,"x")),"")</f>
        <v/>
      </c>
      <c r="W1746" s="293" t="str">
        <f t="shared" si="383"/>
        <v/>
      </c>
      <c r="X1746" s="293" t="str">
        <f t="shared" si="383"/>
        <v/>
      </c>
      <c r="Y1746" s="293" t="str">
        <f t="shared" si="383"/>
        <v/>
      </c>
      <c r="Z1746" s="293" t="str">
        <f t="shared" si="380"/>
        <v/>
      </c>
      <c r="AA1746" s="293" t="str">
        <f t="shared" si="380"/>
        <v/>
      </c>
      <c r="AB1746" s="293" t="str">
        <f t="shared" si="380"/>
        <v/>
      </c>
      <c r="AC1746" s="293" t="str">
        <f t="shared" si="380"/>
        <v/>
      </c>
      <c r="AD1746" s="293" t="str">
        <f t="shared" si="380"/>
        <v/>
      </c>
      <c r="AE1746" s="293" t="str">
        <f t="shared" si="380"/>
        <v/>
      </c>
      <c r="AF1746" s="293" t="str">
        <f t="shared" si="380"/>
        <v/>
      </c>
      <c r="AG1746" s="293" t="str">
        <f t="shared" si="380"/>
        <v/>
      </c>
      <c r="AH1746" s="293">
        <f t="shared" si="381"/>
        <v>0</v>
      </c>
      <c r="AI1746" s="292" t="str">
        <f t="shared" si="382"/>
        <v>X</v>
      </c>
    </row>
    <row r="1747" spans="1:35" ht="51" x14ac:dyDescent="0.25">
      <c r="A1747"/>
      <c r="B1747">
        <f>TABLA!D1743</f>
        <v>1769</v>
      </c>
      <c r="C1747">
        <f>TABLA!H1743</f>
        <v>10</v>
      </c>
      <c r="D1747" s="165" t="str">
        <f>TABLA!A1743</f>
        <v>F. Ciencias Químicas</v>
      </c>
      <c r="E1747" s="284" t="str">
        <f>TABLA!BN1743</f>
        <v xml:space="preserve">He asistido al curso de formación de la biblioteca que se dedica a los alumnos de 1º de grado para aprender el funcionamiento de la biblioteca y encontrar las menores dificultades posibles a la hora de adquirir información.&lt;br&gt;En cuanto a sugerencias me gustaría destacar que el servicio de internet de la biblioteca ha sufrido cambios con respecto al año pasado que en lugar de mejorar los servicios, los han empeorado.   </v>
      </c>
      <c r="F1747" s="293" t="str">
        <f t="shared" ref="F1747:U1762" si="384">IFERROR((IF(FIND(F$1,$E1747,1)&gt;0,"x")),"")</f>
        <v/>
      </c>
      <c r="G1747" s="293" t="str">
        <f t="shared" si="384"/>
        <v/>
      </c>
      <c r="H1747" s="293" t="str">
        <f t="shared" si="384"/>
        <v/>
      </c>
      <c r="I1747" s="293" t="str">
        <f t="shared" si="384"/>
        <v/>
      </c>
      <c r="J1747" s="293" t="str">
        <f t="shared" si="384"/>
        <v/>
      </c>
      <c r="K1747" s="293" t="str">
        <f t="shared" si="384"/>
        <v/>
      </c>
      <c r="L1747" s="293" t="str">
        <f t="shared" si="384"/>
        <v/>
      </c>
      <c r="M1747" s="293" t="str">
        <f t="shared" si="384"/>
        <v/>
      </c>
      <c r="N1747" s="293" t="str">
        <f t="shared" si="384"/>
        <v/>
      </c>
      <c r="O1747" s="293" t="str">
        <f t="shared" si="384"/>
        <v/>
      </c>
      <c r="P1747" s="293" t="str">
        <f t="shared" si="383"/>
        <v>x</v>
      </c>
      <c r="Q1747" s="293" t="str">
        <f t="shared" si="383"/>
        <v/>
      </c>
      <c r="R1747" s="293" t="str">
        <f t="shared" si="383"/>
        <v/>
      </c>
      <c r="S1747" s="293" t="str">
        <f t="shared" si="383"/>
        <v/>
      </c>
      <c r="T1747" s="293" t="str">
        <f t="shared" si="383"/>
        <v/>
      </c>
      <c r="U1747" s="293" t="str">
        <f t="shared" si="383"/>
        <v/>
      </c>
      <c r="V1747" s="293" t="str">
        <f t="shared" si="383"/>
        <v/>
      </c>
      <c r="W1747" s="293" t="str">
        <f t="shared" si="383"/>
        <v/>
      </c>
      <c r="X1747" s="293" t="str">
        <f t="shared" si="383"/>
        <v/>
      </c>
      <c r="Y1747" s="293" t="str">
        <f t="shared" si="383"/>
        <v/>
      </c>
      <c r="Z1747" s="293" t="str">
        <f t="shared" si="383"/>
        <v/>
      </c>
      <c r="AA1747" s="293" t="str">
        <f t="shared" si="383"/>
        <v/>
      </c>
      <c r="AB1747" s="293" t="str">
        <f t="shared" si="383"/>
        <v/>
      </c>
      <c r="AC1747" s="293" t="str">
        <f t="shared" si="383"/>
        <v/>
      </c>
      <c r="AD1747" s="293" t="str">
        <f t="shared" si="383"/>
        <v/>
      </c>
      <c r="AE1747" s="293" t="str">
        <f t="shared" si="383"/>
        <v/>
      </c>
      <c r="AF1747" s="293" t="str">
        <f t="shared" ref="Z1747:AG1762" si="385">IFERROR((IF(FIND(AF$1,$E1747,1)&gt;0,"x")),"")</f>
        <v/>
      </c>
      <c r="AG1747" s="293" t="str">
        <f t="shared" si="385"/>
        <v/>
      </c>
      <c r="AH1747" s="293">
        <f t="shared" si="381"/>
        <v>1</v>
      </c>
      <c r="AI1747" s="292">
        <f t="shared" si="382"/>
        <v>1</v>
      </c>
    </row>
    <row r="1748" spans="1:35" ht="25.5" x14ac:dyDescent="0.25">
      <c r="A1748"/>
      <c r="B1748">
        <f>TABLA!D1744</f>
        <v>1770</v>
      </c>
      <c r="C1748">
        <f>TABLA!H1744</f>
        <v>4</v>
      </c>
      <c r="D1748" s="284" t="str">
        <f>TABLA!A1744</f>
        <v>F. Ciencias de la Información</v>
      </c>
      <c r="E1748" s="284">
        <f>TABLA!BN1744</f>
        <v>0</v>
      </c>
      <c r="F1748" s="293" t="str">
        <f t="shared" si="384"/>
        <v/>
      </c>
      <c r="G1748" s="293" t="str">
        <f t="shared" si="384"/>
        <v/>
      </c>
      <c r="H1748" s="293" t="str">
        <f t="shared" si="384"/>
        <v/>
      </c>
      <c r="I1748" s="293" t="str">
        <f t="shared" si="384"/>
        <v/>
      </c>
      <c r="J1748" s="293" t="str">
        <f t="shared" si="384"/>
        <v/>
      </c>
      <c r="K1748" s="293" t="str">
        <f t="shared" si="384"/>
        <v/>
      </c>
      <c r="L1748" s="293" t="str">
        <f t="shared" si="384"/>
        <v/>
      </c>
      <c r="M1748" s="293" t="str">
        <f t="shared" si="384"/>
        <v/>
      </c>
      <c r="N1748" s="293" t="str">
        <f t="shared" si="384"/>
        <v/>
      </c>
      <c r="O1748" s="293" t="str">
        <f t="shared" si="384"/>
        <v/>
      </c>
      <c r="P1748" s="293" t="str">
        <f t="shared" si="383"/>
        <v/>
      </c>
      <c r="Q1748" s="293" t="str">
        <f t="shared" si="383"/>
        <v/>
      </c>
      <c r="R1748" s="293" t="str">
        <f t="shared" si="383"/>
        <v/>
      </c>
      <c r="S1748" s="293" t="str">
        <f t="shared" si="383"/>
        <v/>
      </c>
      <c r="T1748" s="293" t="str">
        <f t="shared" si="383"/>
        <v/>
      </c>
      <c r="U1748" s="293" t="str">
        <f t="shared" si="383"/>
        <v/>
      </c>
      <c r="V1748" s="293" t="str">
        <f t="shared" si="383"/>
        <v/>
      </c>
      <c r="W1748" s="293" t="str">
        <f t="shared" si="383"/>
        <v/>
      </c>
      <c r="X1748" s="293" t="str">
        <f t="shared" si="383"/>
        <v/>
      </c>
      <c r="Y1748" s="293" t="str">
        <f t="shared" si="383"/>
        <v/>
      </c>
      <c r="Z1748" s="293" t="str">
        <f t="shared" si="385"/>
        <v/>
      </c>
      <c r="AA1748" s="293" t="str">
        <f t="shared" si="385"/>
        <v/>
      </c>
      <c r="AB1748" s="293" t="str">
        <f t="shared" si="385"/>
        <v/>
      </c>
      <c r="AC1748" s="293" t="str">
        <f t="shared" si="385"/>
        <v/>
      </c>
      <c r="AD1748" s="293" t="str">
        <f t="shared" si="385"/>
        <v/>
      </c>
      <c r="AE1748" s="293" t="str">
        <f t="shared" si="385"/>
        <v/>
      </c>
      <c r="AF1748" s="293" t="str">
        <f t="shared" si="385"/>
        <v/>
      </c>
      <c r="AG1748" s="293" t="str">
        <f t="shared" si="385"/>
        <v/>
      </c>
      <c r="AH1748" s="293">
        <f t="shared" si="381"/>
        <v>0</v>
      </c>
      <c r="AI1748" s="292" t="str">
        <f t="shared" si="382"/>
        <v>X</v>
      </c>
    </row>
    <row r="1749" spans="1:35" ht="26.25" x14ac:dyDescent="0.25">
      <c r="A1749"/>
      <c r="B1749">
        <f>TABLA!D1745</f>
        <v>1771</v>
      </c>
      <c r="C1749">
        <f>TABLA!H1745</f>
        <v>4</v>
      </c>
      <c r="D1749" s="165" t="str">
        <f>TABLA!A1745</f>
        <v>F. Ciencias de la Información</v>
      </c>
      <c r="E1749" s="284">
        <f>TABLA!BN1745</f>
        <v>0</v>
      </c>
      <c r="F1749" s="293" t="str">
        <f t="shared" si="384"/>
        <v/>
      </c>
      <c r="G1749" s="293" t="str">
        <f t="shared" si="384"/>
        <v/>
      </c>
      <c r="H1749" s="293" t="str">
        <f t="shared" si="384"/>
        <v/>
      </c>
      <c r="I1749" s="293" t="str">
        <f t="shared" si="384"/>
        <v/>
      </c>
      <c r="J1749" s="293" t="str">
        <f t="shared" si="384"/>
        <v/>
      </c>
      <c r="K1749" s="293" t="str">
        <f t="shared" si="384"/>
        <v/>
      </c>
      <c r="L1749" s="293" t="str">
        <f t="shared" si="384"/>
        <v/>
      </c>
      <c r="M1749" s="293" t="str">
        <f t="shared" si="384"/>
        <v/>
      </c>
      <c r="N1749" s="293" t="str">
        <f t="shared" si="384"/>
        <v/>
      </c>
      <c r="O1749" s="293" t="str">
        <f t="shared" si="384"/>
        <v/>
      </c>
      <c r="P1749" s="293" t="str">
        <f t="shared" si="383"/>
        <v/>
      </c>
      <c r="Q1749" s="293" t="str">
        <f t="shared" si="383"/>
        <v/>
      </c>
      <c r="R1749" s="293" t="str">
        <f t="shared" si="383"/>
        <v/>
      </c>
      <c r="S1749" s="293" t="str">
        <f t="shared" si="383"/>
        <v/>
      </c>
      <c r="T1749" s="293" t="str">
        <f t="shared" si="383"/>
        <v/>
      </c>
      <c r="U1749" s="293" t="str">
        <f t="shared" si="383"/>
        <v/>
      </c>
      <c r="V1749" s="293" t="str">
        <f t="shared" si="383"/>
        <v/>
      </c>
      <c r="W1749" s="293" t="str">
        <f t="shared" si="383"/>
        <v/>
      </c>
      <c r="X1749" s="293" t="str">
        <f t="shared" si="383"/>
        <v/>
      </c>
      <c r="Y1749" s="293" t="str">
        <f t="shared" si="383"/>
        <v/>
      </c>
      <c r="Z1749" s="293" t="str">
        <f t="shared" si="385"/>
        <v/>
      </c>
      <c r="AA1749" s="293" t="str">
        <f t="shared" si="385"/>
        <v/>
      </c>
      <c r="AB1749" s="293" t="str">
        <f t="shared" si="385"/>
        <v/>
      </c>
      <c r="AC1749" s="293" t="str">
        <f t="shared" si="385"/>
        <v/>
      </c>
      <c r="AD1749" s="293" t="str">
        <f t="shared" si="385"/>
        <v/>
      </c>
      <c r="AE1749" s="293" t="str">
        <f t="shared" si="385"/>
        <v/>
      </c>
      <c r="AF1749" s="293" t="str">
        <f t="shared" si="385"/>
        <v/>
      </c>
      <c r="AG1749" s="293" t="str">
        <f t="shared" si="385"/>
        <v/>
      </c>
      <c r="AH1749" s="293">
        <f t="shared" si="381"/>
        <v>0</v>
      </c>
      <c r="AI1749" s="292" t="str">
        <f t="shared" si="382"/>
        <v>X</v>
      </c>
    </row>
    <row r="1750" spans="1:35" ht="25.5" x14ac:dyDescent="0.25">
      <c r="A1750"/>
      <c r="B1750">
        <f>TABLA!D1746</f>
        <v>1772</v>
      </c>
      <c r="C1750">
        <f>TABLA!H1746</f>
        <v>2</v>
      </c>
      <c r="D1750" s="284" t="str">
        <f>TABLA!A1746</f>
        <v>F. Ciencias Biológicas</v>
      </c>
      <c r="E1750" s="284">
        <f>TABLA!BN1746</f>
        <v>0</v>
      </c>
      <c r="F1750" s="293" t="str">
        <f t="shared" si="384"/>
        <v/>
      </c>
      <c r="G1750" s="293" t="str">
        <f t="shared" si="384"/>
        <v/>
      </c>
      <c r="H1750" s="293" t="str">
        <f t="shared" si="384"/>
        <v/>
      </c>
      <c r="I1750" s="293" t="str">
        <f t="shared" si="384"/>
        <v/>
      </c>
      <c r="J1750" s="293" t="str">
        <f t="shared" si="384"/>
        <v/>
      </c>
      <c r="K1750" s="293" t="str">
        <f t="shared" si="384"/>
        <v/>
      </c>
      <c r="L1750" s="293" t="str">
        <f t="shared" si="384"/>
        <v/>
      </c>
      <c r="M1750" s="293" t="str">
        <f t="shared" si="384"/>
        <v/>
      </c>
      <c r="N1750" s="293" t="str">
        <f t="shared" si="384"/>
        <v/>
      </c>
      <c r="O1750" s="293" t="str">
        <f t="shared" si="384"/>
        <v/>
      </c>
      <c r="P1750" s="293" t="str">
        <f t="shared" si="383"/>
        <v/>
      </c>
      <c r="Q1750" s="293" t="str">
        <f t="shared" si="383"/>
        <v/>
      </c>
      <c r="R1750" s="293" t="str">
        <f t="shared" si="383"/>
        <v/>
      </c>
      <c r="S1750" s="293" t="str">
        <f t="shared" si="383"/>
        <v/>
      </c>
      <c r="T1750" s="293" t="str">
        <f t="shared" si="383"/>
        <v/>
      </c>
      <c r="U1750" s="293" t="str">
        <f t="shared" si="383"/>
        <v/>
      </c>
      <c r="V1750" s="293" t="str">
        <f t="shared" si="383"/>
        <v/>
      </c>
      <c r="W1750" s="293" t="str">
        <f t="shared" si="383"/>
        <v/>
      </c>
      <c r="X1750" s="293" t="str">
        <f t="shared" si="383"/>
        <v/>
      </c>
      <c r="Y1750" s="293" t="str">
        <f t="shared" si="383"/>
        <v/>
      </c>
      <c r="Z1750" s="293" t="str">
        <f t="shared" si="385"/>
        <v/>
      </c>
      <c r="AA1750" s="293" t="str">
        <f t="shared" si="385"/>
        <v/>
      </c>
      <c r="AB1750" s="293" t="str">
        <f t="shared" si="385"/>
        <v/>
      </c>
      <c r="AC1750" s="293" t="str">
        <f t="shared" si="385"/>
        <v/>
      </c>
      <c r="AD1750" s="293" t="str">
        <f t="shared" si="385"/>
        <v/>
      </c>
      <c r="AE1750" s="293" t="str">
        <f t="shared" si="385"/>
        <v/>
      </c>
      <c r="AF1750" s="293" t="str">
        <f t="shared" si="385"/>
        <v/>
      </c>
      <c r="AG1750" s="293" t="str">
        <f t="shared" si="385"/>
        <v/>
      </c>
      <c r="AH1750" s="293">
        <f t="shared" si="381"/>
        <v>0</v>
      </c>
      <c r="AI1750" s="292" t="str">
        <f t="shared" si="382"/>
        <v>X</v>
      </c>
    </row>
    <row r="1751" spans="1:35" ht="15.75" x14ac:dyDescent="0.25">
      <c r="A1751"/>
      <c r="B1751">
        <f>TABLA!D1747</f>
        <v>1773</v>
      </c>
      <c r="C1751">
        <f>TABLA!H1747</f>
        <v>21</v>
      </c>
      <c r="D1751" s="165" t="str">
        <f>TABLA!A1747</f>
        <v>F. Veterinaria</v>
      </c>
      <c r="E1751" s="284">
        <f>TABLA!BN1747</f>
        <v>0</v>
      </c>
      <c r="F1751" s="293" t="str">
        <f t="shared" si="384"/>
        <v/>
      </c>
      <c r="G1751" s="293" t="str">
        <f t="shared" si="384"/>
        <v/>
      </c>
      <c r="H1751" s="293" t="str">
        <f t="shared" si="384"/>
        <v/>
      </c>
      <c r="I1751" s="293" t="str">
        <f t="shared" si="384"/>
        <v/>
      </c>
      <c r="J1751" s="293" t="str">
        <f t="shared" si="384"/>
        <v/>
      </c>
      <c r="K1751" s="293" t="str">
        <f t="shared" si="384"/>
        <v/>
      </c>
      <c r="L1751" s="293" t="str">
        <f t="shared" si="384"/>
        <v/>
      </c>
      <c r="M1751" s="293" t="str">
        <f t="shared" si="384"/>
        <v/>
      </c>
      <c r="N1751" s="293" t="str">
        <f t="shared" si="384"/>
        <v/>
      </c>
      <c r="O1751" s="293" t="str">
        <f t="shared" si="384"/>
        <v/>
      </c>
      <c r="P1751" s="293" t="str">
        <f t="shared" si="383"/>
        <v/>
      </c>
      <c r="Q1751" s="293" t="str">
        <f t="shared" si="383"/>
        <v/>
      </c>
      <c r="R1751" s="293" t="str">
        <f t="shared" si="383"/>
        <v/>
      </c>
      <c r="S1751" s="293" t="str">
        <f t="shared" si="383"/>
        <v/>
      </c>
      <c r="T1751" s="293" t="str">
        <f t="shared" si="383"/>
        <v/>
      </c>
      <c r="U1751" s="293" t="str">
        <f t="shared" si="383"/>
        <v/>
      </c>
      <c r="V1751" s="293" t="str">
        <f t="shared" si="383"/>
        <v/>
      </c>
      <c r="W1751" s="293" t="str">
        <f t="shared" si="383"/>
        <v/>
      </c>
      <c r="X1751" s="293" t="str">
        <f t="shared" si="383"/>
        <v/>
      </c>
      <c r="Y1751" s="293" t="str">
        <f t="shared" si="383"/>
        <v/>
      </c>
      <c r="Z1751" s="293" t="str">
        <f t="shared" si="385"/>
        <v/>
      </c>
      <c r="AA1751" s="293" t="str">
        <f t="shared" si="385"/>
        <v/>
      </c>
      <c r="AB1751" s="293" t="str">
        <f t="shared" si="385"/>
        <v/>
      </c>
      <c r="AC1751" s="293" t="str">
        <f t="shared" si="385"/>
        <v/>
      </c>
      <c r="AD1751" s="293" t="str">
        <f t="shared" si="385"/>
        <v/>
      </c>
      <c r="AE1751" s="293" t="str">
        <f t="shared" si="385"/>
        <v/>
      </c>
      <c r="AF1751" s="293" t="str">
        <f t="shared" si="385"/>
        <v/>
      </c>
      <c r="AG1751" s="293" t="str">
        <f t="shared" si="385"/>
        <v/>
      </c>
      <c r="AH1751" s="293">
        <f t="shared" si="381"/>
        <v>0</v>
      </c>
      <c r="AI1751" s="292" t="str">
        <f t="shared" si="382"/>
        <v>X</v>
      </c>
    </row>
    <row r="1752" spans="1:35" ht="25.5" x14ac:dyDescent="0.25">
      <c r="A1752"/>
      <c r="B1752">
        <f>TABLA!D1748</f>
        <v>1774</v>
      </c>
      <c r="C1752">
        <f>TABLA!H1748</f>
        <v>19</v>
      </c>
      <c r="D1752" s="284" t="str">
        <f>TABLA!A1748</f>
        <v>F. Odontología</v>
      </c>
      <c r="E1752" s="284" t="str">
        <f>TABLA!BN1748</f>
        <v>La son temas que me interesen.&lt;br&gt;Creo que seria interesante hacer cursos de como usar herramientas de oficce nivel avanzado o algo progrmaa de edición de imagenes.</v>
      </c>
      <c r="F1752" s="293" t="str">
        <f t="shared" si="384"/>
        <v/>
      </c>
      <c r="G1752" s="293" t="str">
        <f t="shared" si="384"/>
        <v/>
      </c>
      <c r="H1752" s="293" t="str">
        <f t="shared" si="384"/>
        <v/>
      </c>
      <c r="I1752" s="293" t="str">
        <f t="shared" si="384"/>
        <v/>
      </c>
      <c r="J1752" s="293" t="str">
        <f t="shared" si="384"/>
        <v/>
      </c>
      <c r="K1752" s="293" t="str">
        <f t="shared" si="384"/>
        <v/>
      </c>
      <c r="L1752" s="293" t="str">
        <f t="shared" si="384"/>
        <v/>
      </c>
      <c r="M1752" s="293" t="str">
        <f t="shared" si="384"/>
        <v/>
      </c>
      <c r="N1752" s="293" t="str">
        <f t="shared" si="384"/>
        <v/>
      </c>
      <c r="O1752" s="293" t="str">
        <f t="shared" si="384"/>
        <v/>
      </c>
      <c r="P1752" s="293" t="str">
        <f t="shared" si="383"/>
        <v/>
      </c>
      <c r="Q1752" s="293" t="str">
        <f t="shared" si="383"/>
        <v/>
      </c>
      <c r="R1752" s="293" t="str">
        <f t="shared" si="383"/>
        <v/>
      </c>
      <c r="S1752" s="293" t="str">
        <f t="shared" si="383"/>
        <v/>
      </c>
      <c r="T1752" s="293" t="str">
        <f t="shared" si="383"/>
        <v/>
      </c>
      <c r="U1752" s="293" t="str">
        <f t="shared" si="383"/>
        <v/>
      </c>
      <c r="V1752" s="293" t="str">
        <f t="shared" si="383"/>
        <v/>
      </c>
      <c r="W1752" s="293" t="str">
        <f t="shared" si="383"/>
        <v/>
      </c>
      <c r="X1752" s="293" t="str">
        <f t="shared" si="383"/>
        <v/>
      </c>
      <c r="Y1752" s="293" t="str">
        <f t="shared" si="383"/>
        <v/>
      </c>
      <c r="Z1752" s="293" t="str">
        <f t="shared" si="385"/>
        <v/>
      </c>
      <c r="AA1752" s="293" t="str">
        <f t="shared" si="385"/>
        <v/>
      </c>
      <c r="AB1752" s="293" t="str">
        <f t="shared" si="385"/>
        <v/>
      </c>
      <c r="AC1752" s="293" t="str">
        <f t="shared" si="385"/>
        <v/>
      </c>
      <c r="AD1752" s="293" t="str">
        <f t="shared" si="385"/>
        <v/>
      </c>
      <c r="AE1752" s="293" t="str">
        <f t="shared" si="385"/>
        <v>x</v>
      </c>
      <c r="AF1752" s="293" t="str">
        <f t="shared" si="385"/>
        <v/>
      </c>
      <c r="AG1752" s="293" t="str">
        <f t="shared" si="385"/>
        <v/>
      </c>
      <c r="AH1752" s="293">
        <f t="shared" si="381"/>
        <v>1</v>
      </c>
      <c r="AI1752" s="292">
        <f t="shared" si="382"/>
        <v>1</v>
      </c>
    </row>
    <row r="1753" spans="1:35" ht="51.75" x14ac:dyDescent="0.25">
      <c r="A1753"/>
      <c r="B1753">
        <f>TABLA!D1749</f>
        <v>1775</v>
      </c>
      <c r="C1753">
        <f>TABLA!H1749</f>
        <v>12</v>
      </c>
      <c r="D1753" s="165" t="str">
        <f>TABLA!A1749</f>
        <v>F. Educación - Centro de Formación del Profesorado</v>
      </c>
      <c r="E1753" s="284" t="str">
        <f>TABLA!BN1749</f>
        <v>No he asistido porque no sabia que existian estos cursos</v>
      </c>
      <c r="F1753" s="293" t="str">
        <f t="shared" si="384"/>
        <v/>
      </c>
      <c r="G1753" s="293" t="str">
        <f t="shared" si="384"/>
        <v/>
      </c>
      <c r="H1753" s="293" t="str">
        <f t="shared" si="384"/>
        <v/>
      </c>
      <c r="I1753" s="293" t="str">
        <f t="shared" si="384"/>
        <v/>
      </c>
      <c r="J1753" s="293" t="str">
        <f t="shared" si="384"/>
        <v/>
      </c>
      <c r="K1753" s="293" t="str">
        <f t="shared" si="384"/>
        <v/>
      </c>
      <c r="L1753" s="293" t="str">
        <f t="shared" si="384"/>
        <v/>
      </c>
      <c r="M1753" s="293" t="str">
        <f t="shared" si="384"/>
        <v/>
      </c>
      <c r="N1753" s="293" t="str">
        <f t="shared" si="384"/>
        <v/>
      </c>
      <c r="O1753" s="293" t="str">
        <f t="shared" si="384"/>
        <v/>
      </c>
      <c r="P1753" s="293" t="str">
        <f t="shared" si="383"/>
        <v/>
      </c>
      <c r="Q1753" s="293" t="str">
        <f t="shared" si="383"/>
        <v/>
      </c>
      <c r="R1753" s="293" t="str">
        <f t="shared" si="383"/>
        <v/>
      </c>
      <c r="S1753" s="293" t="str">
        <f t="shared" si="383"/>
        <v/>
      </c>
      <c r="T1753" s="293" t="str">
        <f t="shared" si="383"/>
        <v/>
      </c>
      <c r="U1753" s="293" t="str">
        <f t="shared" si="383"/>
        <v/>
      </c>
      <c r="V1753" s="293" t="str">
        <f t="shared" si="383"/>
        <v/>
      </c>
      <c r="W1753" s="293" t="str">
        <f t="shared" si="383"/>
        <v/>
      </c>
      <c r="X1753" s="293" t="str">
        <f t="shared" si="383"/>
        <v/>
      </c>
      <c r="Y1753" s="293" t="str">
        <f t="shared" si="383"/>
        <v/>
      </c>
      <c r="Z1753" s="293" t="str">
        <f t="shared" si="385"/>
        <v/>
      </c>
      <c r="AA1753" s="293" t="str">
        <f t="shared" si="385"/>
        <v/>
      </c>
      <c r="AB1753" s="293" t="str">
        <f t="shared" si="385"/>
        <v/>
      </c>
      <c r="AC1753" s="293" t="str">
        <f t="shared" si="385"/>
        <v/>
      </c>
      <c r="AD1753" s="293" t="str">
        <f t="shared" si="385"/>
        <v/>
      </c>
      <c r="AE1753" s="293" t="str">
        <f t="shared" si="385"/>
        <v/>
      </c>
      <c r="AF1753" s="293" t="str">
        <f t="shared" si="385"/>
        <v/>
      </c>
      <c r="AG1753" s="293" t="str">
        <f t="shared" si="385"/>
        <v/>
      </c>
      <c r="AH1753" s="293">
        <f t="shared" si="381"/>
        <v>0</v>
      </c>
      <c r="AI1753" s="292">
        <f t="shared" si="382"/>
        <v>1</v>
      </c>
    </row>
    <row r="1754" spans="1:35" ht="26.25" x14ac:dyDescent="0.25">
      <c r="A1754"/>
      <c r="B1754">
        <f>TABLA!D1750</f>
        <v>1776</v>
      </c>
      <c r="C1754">
        <f>TABLA!H1750</f>
        <v>6</v>
      </c>
      <c r="D1754" s="165" t="str">
        <f>TABLA!A1750</f>
        <v>F. Ciencias Físicas</v>
      </c>
      <c r="E1754" s="284">
        <f>TABLA!BN1750</f>
        <v>0</v>
      </c>
      <c r="F1754" s="293" t="str">
        <f t="shared" si="384"/>
        <v/>
      </c>
      <c r="G1754" s="293" t="str">
        <f t="shared" si="384"/>
        <v/>
      </c>
      <c r="H1754" s="293" t="str">
        <f t="shared" si="384"/>
        <v/>
      </c>
      <c r="I1754" s="293" t="str">
        <f t="shared" si="384"/>
        <v/>
      </c>
      <c r="J1754" s="293" t="str">
        <f t="shared" si="384"/>
        <v/>
      </c>
      <c r="K1754" s="293" t="str">
        <f t="shared" si="384"/>
        <v/>
      </c>
      <c r="L1754" s="293" t="str">
        <f t="shared" si="384"/>
        <v/>
      </c>
      <c r="M1754" s="293" t="str">
        <f t="shared" si="384"/>
        <v/>
      </c>
      <c r="N1754" s="293" t="str">
        <f t="shared" si="384"/>
        <v/>
      </c>
      <c r="O1754" s="293" t="str">
        <f t="shared" si="384"/>
        <v/>
      </c>
      <c r="P1754" s="293" t="str">
        <f t="shared" si="383"/>
        <v/>
      </c>
      <c r="Q1754" s="293" t="str">
        <f t="shared" si="383"/>
        <v/>
      </c>
      <c r="R1754" s="293" t="str">
        <f t="shared" si="383"/>
        <v/>
      </c>
      <c r="S1754" s="293" t="str">
        <f t="shared" si="383"/>
        <v/>
      </c>
      <c r="T1754" s="293" t="str">
        <f t="shared" si="383"/>
        <v/>
      </c>
      <c r="U1754" s="293" t="str">
        <f t="shared" si="383"/>
        <v/>
      </c>
      <c r="V1754" s="293" t="str">
        <f t="shared" si="383"/>
        <v/>
      </c>
      <c r="W1754" s="293" t="str">
        <f t="shared" si="383"/>
        <v/>
      </c>
      <c r="X1754" s="293" t="str">
        <f t="shared" si="383"/>
        <v/>
      </c>
      <c r="Y1754" s="293" t="str">
        <f t="shared" si="383"/>
        <v/>
      </c>
      <c r="Z1754" s="293" t="str">
        <f t="shared" si="385"/>
        <v/>
      </c>
      <c r="AA1754" s="293" t="str">
        <f t="shared" si="385"/>
        <v/>
      </c>
      <c r="AB1754" s="293" t="str">
        <f t="shared" si="385"/>
        <v/>
      </c>
      <c r="AC1754" s="293" t="str">
        <f t="shared" si="385"/>
        <v/>
      </c>
      <c r="AD1754" s="293" t="str">
        <f t="shared" si="385"/>
        <v/>
      </c>
      <c r="AE1754" s="293" t="str">
        <f t="shared" si="385"/>
        <v/>
      </c>
      <c r="AF1754" s="293" t="str">
        <f t="shared" si="385"/>
        <v/>
      </c>
      <c r="AG1754" s="293" t="str">
        <f t="shared" si="385"/>
        <v/>
      </c>
      <c r="AH1754" s="293">
        <f t="shared" si="381"/>
        <v>0</v>
      </c>
      <c r="AI1754" s="292" t="str">
        <f t="shared" si="382"/>
        <v>X</v>
      </c>
    </row>
    <row r="1755" spans="1:35" ht="26.25" x14ac:dyDescent="0.25">
      <c r="A1755"/>
      <c r="B1755">
        <f>TABLA!D1751</f>
        <v>1777</v>
      </c>
      <c r="C1755">
        <f>TABLA!H1751</f>
        <v>7</v>
      </c>
      <c r="D1755" s="165" t="str">
        <f>TABLA!A1751</f>
        <v>F. Ciencias Geológicas</v>
      </c>
      <c r="E1755" s="284">
        <f>TABLA!BN1751</f>
        <v>0</v>
      </c>
      <c r="F1755" s="293" t="str">
        <f t="shared" si="384"/>
        <v/>
      </c>
      <c r="G1755" s="293" t="str">
        <f t="shared" si="384"/>
        <v/>
      </c>
      <c r="H1755" s="293" t="str">
        <f t="shared" si="384"/>
        <v/>
      </c>
      <c r="I1755" s="293" t="str">
        <f t="shared" si="384"/>
        <v/>
      </c>
      <c r="J1755" s="293" t="str">
        <f t="shared" si="384"/>
        <v/>
      </c>
      <c r="K1755" s="293" t="str">
        <f t="shared" si="384"/>
        <v/>
      </c>
      <c r="L1755" s="293" t="str">
        <f t="shared" si="384"/>
        <v/>
      </c>
      <c r="M1755" s="293" t="str">
        <f t="shared" si="384"/>
        <v/>
      </c>
      <c r="N1755" s="293" t="str">
        <f t="shared" si="384"/>
        <v/>
      </c>
      <c r="O1755" s="293" t="str">
        <f t="shared" si="384"/>
        <v/>
      </c>
      <c r="P1755" s="293" t="str">
        <f t="shared" si="383"/>
        <v/>
      </c>
      <c r="Q1755" s="293" t="str">
        <f t="shared" si="383"/>
        <v/>
      </c>
      <c r="R1755" s="293" t="str">
        <f t="shared" si="383"/>
        <v/>
      </c>
      <c r="S1755" s="293" t="str">
        <f t="shared" si="383"/>
        <v/>
      </c>
      <c r="T1755" s="293" t="str">
        <f t="shared" si="383"/>
        <v/>
      </c>
      <c r="U1755" s="293" t="str">
        <f t="shared" si="383"/>
        <v/>
      </c>
      <c r="V1755" s="293" t="str">
        <f t="shared" si="383"/>
        <v/>
      </c>
      <c r="W1755" s="293" t="str">
        <f t="shared" si="383"/>
        <v/>
      </c>
      <c r="X1755" s="293" t="str">
        <f t="shared" si="383"/>
        <v/>
      </c>
      <c r="Y1755" s="293" t="str">
        <f t="shared" si="383"/>
        <v/>
      </c>
      <c r="Z1755" s="293" t="str">
        <f t="shared" si="385"/>
        <v/>
      </c>
      <c r="AA1755" s="293" t="str">
        <f t="shared" si="385"/>
        <v/>
      </c>
      <c r="AB1755" s="293" t="str">
        <f t="shared" si="385"/>
        <v/>
      </c>
      <c r="AC1755" s="293" t="str">
        <f t="shared" si="385"/>
        <v/>
      </c>
      <c r="AD1755" s="293" t="str">
        <f t="shared" si="385"/>
        <v/>
      </c>
      <c r="AE1755" s="293" t="str">
        <f t="shared" si="385"/>
        <v/>
      </c>
      <c r="AF1755" s="293" t="str">
        <f t="shared" si="385"/>
        <v/>
      </c>
      <c r="AG1755" s="293" t="str">
        <f t="shared" si="385"/>
        <v/>
      </c>
      <c r="AH1755" s="293">
        <f t="shared" si="381"/>
        <v>0</v>
      </c>
      <c r="AI1755" s="292" t="str">
        <f t="shared" si="382"/>
        <v>X</v>
      </c>
    </row>
    <row r="1756" spans="1:35" ht="15.75" x14ac:dyDescent="0.25">
      <c r="A1756" s="3"/>
      <c r="B1756">
        <f>TABLA!D1752</f>
        <v>1778</v>
      </c>
      <c r="C1756">
        <f>TABLA!H1752</f>
        <v>1</v>
      </c>
      <c r="D1756" s="165" t="str">
        <f>TABLA!A1752</f>
        <v>F. Bellas Artes</v>
      </c>
      <c r="E1756" s="284" t="str">
        <f>TABLA!BN1752</f>
        <v>No he asistido a ningún curso de formación porque desconocía su existencia</v>
      </c>
      <c r="F1756" s="293" t="str">
        <f t="shared" si="384"/>
        <v/>
      </c>
      <c r="G1756" s="293" t="str">
        <f t="shared" si="384"/>
        <v/>
      </c>
      <c r="H1756" s="293" t="str">
        <f t="shared" si="384"/>
        <v/>
      </c>
      <c r="I1756" s="293" t="str">
        <f t="shared" si="384"/>
        <v/>
      </c>
      <c r="J1756" s="293" t="str">
        <f t="shared" si="384"/>
        <v/>
      </c>
      <c r="K1756" s="293" t="str">
        <f t="shared" si="384"/>
        <v/>
      </c>
      <c r="L1756" s="293" t="str">
        <f t="shared" si="384"/>
        <v/>
      </c>
      <c r="M1756" s="293" t="str">
        <f t="shared" si="384"/>
        <v/>
      </c>
      <c r="N1756" s="293" t="str">
        <f t="shared" si="384"/>
        <v/>
      </c>
      <c r="O1756" s="293" t="str">
        <f t="shared" si="384"/>
        <v/>
      </c>
      <c r="P1756" s="293" t="str">
        <f t="shared" si="383"/>
        <v/>
      </c>
      <c r="Q1756" s="293" t="str">
        <f t="shared" si="383"/>
        <v/>
      </c>
      <c r="R1756" s="293" t="str">
        <f t="shared" si="383"/>
        <v/>
      </c>
      <c r="S1756" s="293" t="str">
        <f t="shared" si="383"/>
        <v/>
      </c>
      <c r="T1756" s="293" t="str">
        <f t="shared" si="383"/>
        <v/>
      </c>
      <c r="U1756" s="293" t="str">
        <f t="shared" si="383"/>
        <v/>
      </c>
      <c r="V1756" s="293" t="str">
        <f t="shared" si="383"/>
        <v/>
      </c>
      <c r="W1756" s="293" t="str">
        <f t="shared" si="383"/>
        <v/>
      </c>
      <c r="X1756" s="293" t="str">
        <f t="shared" si="383"/>
        <v/>
      </c>
      <c r="Y1756" s="293" t="str">
        <f t="shared" si="383"/>
        <v/>
      </c>
      <c r="Z1756" s="293" t="str">
        <f t="shared" si="385"/>
        <v/>
      </c>
      <c r="AA1756" s="293" t="str">
        <f t="shared" si="385"/>
        <v/>
      </c>
      <c r="AB1756" s="293" t="str">
        <f t="shared" si="385"/>
        <v/>
      </c>
      <c r="AC1756" s="293" t="str">
        <f t="shared" si="385"/>
        <v/>
      </c>
      <c r="AD1756" s="293" t="str">
        <f t="shared" si="385"/>
        <v/>
      </c>
      <c r="AE1756" s="293" t="str">
        <f t="shared" si="385"/>
        <v/>
      </c>
      <c r="AF1756" s="293" t="str">
        <f t="shared" si="385"/>
        <v/>
      </c>
      <c r="AG1756" s="293" t="str">
        <f t="shared" si="385"/>
        <v/>
      </c>
      <c r="AH1756" s="293">
        <f t="shared" si="381"/>
        <v>0</v>
      </c>
      <c r="AI1756" s="292">
        <f t="shared" si="382"/>
        <v>1</v>
      </c>
    </row>
    <row r="1757" spans="1:35" ht="15.75" x14ac:dyDescent="0.25">
      <c r="A1757"/>
      <c r="B1757">
        <f>TABLA!D1753</f>
        <v>1779</v>
      </c>
      <c r="C1757">
        <f>TABLA!H1753</f>
        <v>14</v>
      </c>
      <c r="D1757" s="165" t="str">
        <f>TABLA!A1753</f>
        <v>F. Filología</v>
      </c>
      <c r="E1757" s="284">
        <f>TABLA!BN1753</f>
        <v>0</v>
      </c>
      <c r="F1757" s="293" t="str">
        <f t="shared" si="384"/>
        <v/>
      </c>
      <c r="G1757" s="293" t="str">
        <f t="shared" si="384"/>
        <v/>
      </c>
      <c r="H1757" s="293" t="str">
        <f t="shared" si="384"/>
        <v/>
      </c>
      <c r="I1757" s="293" t="str">
        <f t="shared" si="384"/>
        <v/>
      </c>
      <c r="J1757" s="293" t="str">
        <f t="shared" si="384"/>
        <v/>
      </c>
      <c r="K1757" s="293" t="str">
        <f t="shared" si="384"/>
        <v/>
      </c>
      <c r="L1757" s="293" t="str">
        <f t="shared" si="384"/>
        <v/>
      </c>
      <c r="M1757" s="293" t="str">
        <f t="shared" si="384"/>
        <v/>
      </c>
      <c r="N1757" s="293" t="str">
        <f t="shared" si="384"/>
        <v/>
      </c>
      <c r="O1757" s="293" t="str">
        <f t="shared" si="384"/>
        <v/>
      </c>
      <c r="P1757" s="293" t="str">
        <f t="shared" si="383"/>
        <v/>
      </c>
      <c r="Q1757" s="293" t="str">
        <f t="shared" si="383"/>
        <v/>
      </c>
      <c r="R1757" s="293" t="str">
        <f t="shared" si="383"/>
        <v/>
      </c>
      <c r="S1757" s="293" t="str">
        <f t="shared" si="383"/>
        <v/>
      </c>
      <c r="T1757" s="293" t="str">
        <f t="shared" si="383"/>
        <v/>
      </c>
      <c r="U1757" s="293" t="str">
        <f t="shared" si="383"/>
        <v/>
      </c>
      <c r="V1757" s="293" t="str">
        <f t="shared" si="383"/>
        <v/>
      </c>
      <c r="W1757" s="293" t="str">
        <f t="shared" si="383"/>
        <v/>
      </c>
      <c r="X1757" s="293" t="str">
        <f t="shared" si="383"/>
        <v/>
      </c>
      <c r="Y1757" s="293" t="str">
        <f t="shared" si="383"/>
        <v/>
      </c>
      <c r="Z1757" s="293" t="str">
        <f t="shared" si="385"/>
        <v/>
      </c>
      <c r="AA1757" s="293" t="str">
        <f t="shared" si="385"/>
        <v/>
      </c>
      <c r="AB1757" s="293" t="str">
        <f t="shared" si="385"/>
        <v/>
      </c>
      <c r="AC1757" s="293" t="str">
        <f t="shared" si="385"/>
        <v/>
      </c>
      <c r="AD1757" s="293" t="str">
        <f t="shared" si="385"/>
        <v/>
      </c>
      <c r="AE1757" s="293" t="str">
        <f t="shared" si="385"/>
        <v/>
      </c>
      <c r="AF1757" s="293" t="str">
        <f t="shared" si="385"/>
        <v/>
      </c>
      <c r="AG1757" s="293" t="str">
        <f t="shared" si="385"/>
        <v/>
      </c>
      <c r="AH1757" s="293">
        <f t="shared" si="381"/>
        <v>0</v>
      </c>
      <c r="AI1757" s="292" t="str">
        <f t="shared" si="382"/>
        <v>X</v>
      </c>
    </row>
    <row r="1758" spans="1:35" ht="25.5" x14ac:dyDescent="0.25">
      <c r="A1758"/>
      <c r="B1758">
        <f>TABLA!D1754</f>
        <v>1780</v>
      </c>
      <c r="C1758">
        <f>TABLA!H1754</f>
        <v>2</v>
      </c>
      <c r="D1758" s="284" t="str">
        <f>TABLA!A1754</f>
        <v>F. Ciencias Biológicas</v>
      </c>
      <c r="E1758" s="284">
        <f>TABLA!BN1754</f>
        <v>0</v>
      </c>
      <c r="F1758" s="293" t="str">
        <f t="shared" si="384"/>
        <v/>
      </c>
      <c r="G1758" s="293" t="str">
        <f t="shared" si="384"/>
        <v/>
      </c>
      <c r="H1758" s="293" t="str">
        <f t="shared" si="384"/>
        <v/>
      </c>
      <c r="I1758" s="293" t="str">
        <f t="shared" si="384"/>
        <v/>
      </c>
      <c r="J1758" s="293" t="str">
        <f t="shared" si="384"/>
        <v/>
      </c>
      <c r="K1758" s="293" t="str">
        <f t="shared" si="384"/>
        <v/>
      </c>
      <c r="L1758" s="293" t="str">
        <f t="shared" si="384"/>
        <v/>
      </c>
      <c r="M1758" s="293" t="str">
        <f t="shared" si="384"/>
        <v/>
      </c>
      <c r="N1758" s="293" t="str">
        <f t="shared" si="384"/>
        <v/>
      </c>
      <c r="O1758" s="293" t="str">
        <f t="shared" si="384"/>
        <v/>
      </c>
      <c r="P1758" s="293" t="str">
        <f t="shared" si="383"/>
        <v/>
      </c>
      <c r="Q1758" s="293" t="str">
        <f t="shared" si="383"/>
        <v/>
      </c>
      <c r="R1758" s="293" t="str">
        <f t="shared" si="383"/>
        <v/>
      </c>
      <c r="S1758" s="293" t="str">
        <f t="shared" si="383"/>
        <v/>
      </c>
      <c r="T1758" s="293" t="str">
        <f t="shared" si="383"/>
        <v/>
      </c>
      <c r="U1758" s="293" t="str">
        <f t="shared" si="383"/>
        <v/>
      </c>
      <c r="V1758" s="293" t="str">
        <f t="shared" si="383"/>
        <v/>
      </c>
      <c r="W1758" s="293" t="str">
        <f t="shared" si="383"/>
        <v/>
      </c>
      <c r="X1758" s="293" t="str">
        <f t="shared" si="383"/>
        <v/>
      </c>
      <c r="Y1758" s="293" t="str">
        <f t="shared" si="383"/>
        <v/>
      </c>
      <c r="Z1758" s="293" t="str">
        <f t="shared" si="385"/>
        <v/>
      </c>
      <c r="AA1758" s="293" t="str">
        <f t="shared" si="385"/>
        <v/>
      </c>
      <c r="AB1758" s="293" t="str">
        <f t="shared" si="385"/>
        <v/>
      </c>
      <c r="AC1758" s="293" t="str">
        <f t="shared" si="385"/>
        <v/>
      </c>
      <c r="AD1758" s="293" t="str">
        <f t="shared" si="385"/>
        <v/>
      </c>
      <c r="AE1758" s="293" t="str">
        <f t="shared" si="385"/>
        <v/>
      </c>
      <c r="AF1758" s="293" t="str">
        <f t="shared" si="385"/>
        <v/>
      </c>
      <c r="AG1758" s="293" t="str">
        <f t="shared" si="385"/>
        <v/>
      </c>
      <c r="AH1758" s="293">
        <f t="shared" si="381"/>
        <v>0</v>
      </c>
      <c r="AI1758" s="292" t="str">
        <f t="shared" si="382"/>
        <v>X</v>
      </c>
    </row>
    <row r="1759" spans="1:35" ht="39" x14ac:dyDescent="0.25">
      <c r="A1759"/>
      <c r="B1759">
        <f>TABLA!D1755</f>
        <v>1781</v>
      </c>
      <c r="C1759">
        <f>TABLA!H1755</f>
        <v>9</v>
      </c>
      <c r="D1759" s="165" t="str">
        <f>TABLA!A1755</f>
        <v>F. Ciencias Políticas y Sociología</v>
      </c>
      <c r="E1759" s="284">
        <f>TABLA!BN1755</f>
        <v>0</v>
      </c>
      <c r="F1759" s="293" t="str">
        <f t="shared" si="384"/>
        <v/>
      </c>
      <c r="G1759" s="293" t="str">
        <f t="shared" si="384"/>
        <v/>
      </c>
      <c r="H1759" s="293" t="str">
        <f t="shared" si="384"/>
        <v/>
      </c>
      <c r="I1759" s="293" t="str">
        <f t="shared" si="384"/>
        <v/>
      </c>
      <c r="J1759" s="293" t="str">
        <f t="shared" si="384"/>
        <v/>
      </c>
      <c r="K1759" s="293" t="str">
        <f t="shared" si="384"/>
        <v/>
      </c>
      <c r="L1759" s="293" t="str">
        <f t="shared" si="384"/>
        <v/>
      </c>
      <c r="M1759" s="293" t="str">
        <f t="shared" si="384"/>
        <v/>
      </c>
      <c r="N1759" s="293" t="str">
        <f t="shared" si="384"/>
        <v/>
      </c>
      <c r="O1759" s="293" t="str">
        <f t="shared" si="384"/>
        <v/>
      </c>
      <c r="P1759" s="293" t="str">
        <f t="shared" si="383"/>
        <v/>
      </c>
      <c r="Q1759" s="293" t="str">
        <f t="shared" si="383"/>
        <v/>
      </c>
      <c r="R1759" s="293" t="str">
        <f t="shared" si="383"/>
        <v/>
      </c>
      <c r="S1759" s="293" t="str">
        <f t="shared" si="383"/>
        <v/>
      </c>
      <c r="T1759" s="293" t="str">
        <f t="shared" si="383"/>
        <v/>
      </c>
      <c r="U1759" s="293" t="str">
        <f t="shared" si="383"/>
        <v/>
      </c>
      <c r="V1759" s="293" t="str">
        <f t="shared" si="383"/>
        <v/>
      </c>
      <c r="W1759" s="293" t="str">
        <f t="shared" si="383"/>
        <v/>
      </c>
      <c r="X1759" s="293" t="str">
        <f t="shared" si="383"/>
        <v/>
      </c>
      <c r="Y1759" s="293" t="str">
        <f t="shared" si="383"/>
        <v/>
      </c>
      <c r="Z1759" s="293" t="str">
        <f t="shared" si="385"/>
        <v/>
      </c>
      <c r="AA1759" s="293" t="str">
        <f t="shared" si="385"/>
        <v/>
      </c>
      <c r="AB1759" s="293" t="str">
        <f t="shared" si="385"/>
        <v/>
      </c>
      <c r="AC1759" s="293" t="str">
        <f t="shared" si="385"/>
        <v/>
      </c>
      <c r="AD1759" s="293" t="str">
        <f t="shared" si="385"/>
        <v/>
      </c>
      <c r="AE1759" s="293" t="str">
        <f t="shared" si="385"/>
        <v/>
      </c>
      <c r="AF1759" s="293" t="str">
        <f t="shared" si="385"/>
        <v/>
      </c>
      <c r="AG1759" s="293" t="str">
        <f t="shared" si="385"/>
        <v/>
      </c>
      <c r="AH1759" s="293">
        <f t="shared" si="381"/>
        <v>0</v>
      </c>
      <c r="AI1759" s="292" t="str">
        <f t="shared" si="382"/>
        <v>X</v>
      </c>
    </row>
    <row r="1760" spans="1:35" ht="51.75" x14ac:dyDescent="0.25">
      <c r="A1760"/>
      <c r="B1760">
        <f>TABLA!D1756</f>
        <v>1782</v>
      </c>
      <c r="C1760">
        <f>TABLA!H1756</f>
        <v>12</v>
      </c>
      <c r="D1760" s="165" t="str">
        <f>TABLA!A1756</f>
        <v>F. Educación - Centro de Formación del Profesorado</v>
      </c>
      <c r="E1760" s="284">
        <f>TABLA!BN1756</f>
        <v>0</v>
      </c>
      <c r="F1760" s="293" t="str">
        <f t="shared" si="384"/>
        <v/>
      </c>
      <c r="G1760" s="293" t="str">
        <f t="shared" si="384"/>
        <v/>
      </c>
      <c r="H1760" s="293" t="str">
        <f t="shared" si="384"/>
        <v/>
      </c>
      <c r="I1760" s="293" t="str">
        <f t="shared" si="384"/>
        <v/>
      </c>
      <c r="J1760" s="293" t="str">
        <f t="shared" si="384"/>
        <v/>
      </c>
      <c r="K1760" s="293" t="str">
        <f t="shared" si="384"/>
        <v/>
      </c>
      <c r="L1760" s="293" t="str">
        <f t="shared" si="384"/>
        <v/>
      </c>
      <c r="M1760" s="293" t="str">
        <f t="shared" si="384"/>
        <v/>
      </c>
      <c r="N1760" s="293" t="str">
        <f t="shared" si="384"/>
        <v/>
      </c>
      <c r="O1760" s="293" t="str">
        <f t="shared" si="384"/>
        <v/>
      </c>
      <c r="P1760" s="293" t="str">
        <f t="shared" si="383"/>
        <v/>
      </c>
      <c r="Q1760" s="293" t="str">
        <f t="shared" si="383"/>
        <v/>
      </c>
      <c r="R1760" s="293" t="str">
        <f t="shared" si="383"/>
        <v/>
      </c>
      <c r="S1760" s="293" t="str">
        <f t="shared" si="383"/>
        <v/>
      </c>
      <c r="T1760" s="293" t="str">
        <f t="shared" si="383"/>
        <v/>
      </c>
      <c r="U1760" s="293" t="str">
        <f t="shared" si="383"/>
        <v/>
      </c>
      <c r="V1760" s="293" t="str">
        <f t="shared" si="383"/>
        <v/>
      </c>
      <c r="W1760" s="293" t="str">
        <f t="shared" si="383"/>
        <v/>
      </c>
      <c r="X1760" s="293" t="str">
        <f t="shared" si="383"/>
        <v/>
      </c>
      <c r="Y1760" s="293" t="str">
        <f t="shared" si="383"/>
        <v/>
      </c>
      <c r="Z1760" s="293" t="str">
        <f t="shared" si="385"/>
        <v/>
      </c>
      <c r="AA1760" s="293" t="str">
        <f t="shared" si="385"/>
        <v/>
      </c>
      <c r="AB1760" s="293" t="str">
        <f t="shared" si="385"/>
        <v/>
      </c>
      <c r="AC1760" s="293" t="str">
        <f t="shared" si="385"/>
        <v/>
      </c>
      <c r="AD1760" s="293" t="str">
        <f t="shared" si="385"/>
        <v/>
      </c>
      <c r="AE1760" s="293" t="str">
        <f t="shared" si="385"/>
        <v/>
      </c>
      <c r="AF1760" s="293" t="str">
        <f t="shared" si="385"/>
        <v/>
      </c>
      <c r="AG1760" s="293" t="str">
        <f t="shared" si="385"/>
        <v/>
      </c>
      <c r="AH1760" s="293">
        <f t="shared" si="381"/>
        <v>0</v>
      </c>
      <c r="AI1760" s="292" t="str">
        <f t="shared" si="382"/>
        <v>X</v>
      </c>
    </row>
    <row r="1761" spans="1:35" ht="26.25" x14ac:dyDescent="0.25">
      <c r="A1761"/>
      <c r="B1761">
        <f>TABLA!D1757</f>
        <v>1783</v>
      </c>
      <c r="C1761">
        <f>TABLA!H1757</f>
        <v>7</v>
      </c>
      <c r="D1761" s="165" t="str">
        <f>TABLA!A1757</f>
        <v>F. Ciencias Geológicas</v>
      </c>
      <c r="E1761" s="284" t="str">
        <f>TABLA!BN1757</f>
        <v>Insonorizar salas de abajo de la biblioteca de geológicas, ordenadores de préstamo que no se cuelguen y vayan decentemente y que el personal de la biblioteca y obras no hable a gritos en la biblioteca como si fuera la calle.</v>
      </c>
      <c r="F1761" s="293" t="str">
        <f t="shared" si="384"/>
        <v/>
      </c>
      <c r="G1761" s="293" t="str">
        <f t="shared" si="384"/>
        <v/>
      </c>
      <c r="H1761" s="293" t="str">
        <f t="shared" si="384"/>
        <v/>
      </c>
      <c r="I1761" s="293" t="str">
        <f t="shared" si="384"/>
        <v/>
      </c>
      <c r="J1761" s="293" t="str">
        <f t="shared" si="384"/>
        <v/>
      </c>
      <c r="K1761" s="293" t="str">
        <f t="shared" si="384"/>
        <v/>
      </c>
      <c r="L1761" s="293" t="str">
        <f t="shared" si="384"/>
        <v/>
      </c>
      <c r="M1761" s="293" t="str">
        <f t="shared" si="384"/>
        <v/>
      </c>
      <c r="N1761" s="293" t="str">
        <f t="shared" si="384"/>
        <v/>
      </c>
      <c r="O1761" s="293" t="str">
        <f t="shared" si="384"/>
        <v/>
      </c>
      <c r="P1761" s="293" t="str">
        <f t="shared" si="383"/>
        <v/>
      </c>
      <c r="Q1761" s="293" t="str">
        <f t="shared" si="383"/>
        <v/>
      </c>
      <c r="R1761" s="293" t="str">
        <f t="shared" si="383"/>
        <v/>
      </c>
      <c r="S1761" s="293" t="str">
        <f t="shared" si="383"/>
        <v/>
      </c>
      <c r="T1761" s="293" t="str">
        <f t="shared" si="383"/>
        <v/>
      </c>
      <c r="U1761" s="293" t="str">
        <f t="shared" si="383"/>
        <v/>
      </c>
      <c r="V1761" s="293" t="str">
        <f t="shared" si="383"/>
        <v/>
      </c>
      <c r="W1761" s="293" t="str">
        <f t="shared" si="383"/>
        <v/>
      </c>
      <c r="X1761" s="293" t="str">
        <f t="shared" si="383"/>
        <v>x</v>
      </c>
      <c r="Y1761" s="293" t="str">
        <f t="shared" si="383"/>
        <v/>
      </c>
      <c r="Z1761" s="293" t="str">
        <f t="shared" si="385"/>
        <v/>
      </c>
      <c r="AA1761" s="293" t="str">
        <f t="shared" si="385"/>
        <v>x</v>
      </c>
      <c r="AB1761" s="293" t="str">
        <f t="shared" si="385"/>
        <v/>
      </c>
      <c r="AC1761" s="293" t="str">
        <f t="shared" si="385"/>
        <v/>
      </c>
      <c r="AD1761" s="293" t="str">
        <f t="shared" si="385"/>
        <v/>
      </c>
      <c r="AE1761" s="293" t="str">
        <f t="shared" si="385"/>
        <v/>
      </c>
      <c r="AF1761" s="293" t="str">
        <f t="shared" si="385"/>
        <v/>
      </c>
      <c r="AG1761" s="293" t="str">
        <f t="shared" si="385"/>
        <v/>
      </c>
      <c r="AH1761" s="293">
        <f t="shared" si="381"/>
        <v>2</v>
      </c>
      <c r="AI1761" s="292">
        <f t="shared" si="382"/>
        <v>1</v>
      </c>
    </row>
    <row r="1762" spans="1:35" ht="25.5" x14ac:dyDescent="0.25">
      <c r="A1762"/>
      <c r="B1762">
        <f>TABLA!D1758</f>
        <v>1784</v>
      </c>
      <c r="C1762">
        <f>TABLA!H1758</f>
        <v>26</v>
      </c>
      <c r="D1762" s="284" t="str">
        <f>TABLA!A1758</f>
        <v>F. Trabajo Social</v>
      </c>
      <c r="E1762" s="284" t="str">
        <f>TABLA!BN1758</f>
        <v>Tanto la biblioteca como el prestamo de ordenadores deberían ser hasta las 21:00 ya que es la hora a la que se terminan las clases.</v>
      </c>
      <c r="F1762" s="293" t="str">
        <f t="shared" si="384"/>
        <v/>
      </c>
      <c r="G1762" s="293" t="str">
        <f t="shared" si="384"/>
        <v/>
      </c>
      <c r="H1762" s="293" t="str">
        <f t="shared" si="384"/>
        <v/>
      </c>
      <c r="I1762" s="293" t="str">
        <f t="shared" si="384"/>
        <v/>
      </c>
      <c r="J1762" s="293" t="str">
        <f t="shared" si="384"/>
        <v/>
      </c>
      <c r="K1762" s="293" t="str">
        <f t="shared" si="384"/>
        <v/>
      </c>
      <c r="L1762" s="293" t="str">
        <f t="shared" si="384"/>
        <v/>
      </c>
      <c r="M1762" s="293" t="str">
        <f t="shared" si="384"/>
        <v/>
      </c>
      <c r="N1762" s="293" t="str">
        <f t="shared" si="384"/>
        <v/>
      </c>
      <c r="O1762" s="293" t="str">
        <f t="shared" si="384"/>
        <v/>
      </c>
      <c r="P1762" s="293" t="str">
        <f t="shared" si="384"/>
        <v>x</v>
      </c>
      <c r="Q1762" s="293" t="str">
        <f t="shared" si="384"/>
        <v/>
      </c>
      <c r="R1762" s="293" t="str">
        <f t="shared" si="384"/>
        <v/>
      </c>
      <c r="S1762" s="293" t="str">
        <f t="shared" si="384"/>
        <v/>
      </c>
      <c r="T1762" s="293" t="str">
        <f t="shared" si="384"/>
        <v/>
      </c>
      <c r="U1762" s="293" t="str">
        <f t="shared" si="384"/>
        <v/>
      </c>
      <c r="V1762" s="293" t="str">
        <f t="shared" ref="P1762:AE1777" si="386">IFERROR((IF(FIND(V$1,$E1762,1)&gt;0,"x")),"")</f>
        <v/>
      </c>
      <c r="W1762" s="293" t="str">
        <f t="shared" si="386"/>
        <v/>
      </c>
      <c r="X1762" s="293" t="str">
        <f t="shared" si="386"/>
        <v>x</v>
      </c>
      <c r="Y1762" s="293" t="str">
        <f t="shared" si="386"/>
        <v/>
      </c>
      <c r="Z1762" s="293" t="str">
        <f t="shared" si="385"/>
        <v/>
      </c>
      <c r="AA1762" s="293" t="str">
        <f t="shared" si="385"/>
        <v/>
      </c>
      <c r="AB1762" s="293" t="str">
        <f t="shared" si="385"/>
        <v/>
      </c>
      <c r="AC1762" s="293" t="str">
        <f t="shared" si="385"/>
        <v/>
      </c>
      <c r="AD1762" s="293" t="str">
        <f t="shared" si="385"/>
        <v/>
      </c>
      <c r="AE1762" s="293" t="str">
        <f t="shared" si="385"/>
        <v/>
      </c>
      <c r="AF1762" s="293" t="str">
        <f t="shared" si="385"/>
        <v/>
      </c>
      <c r="AG1762" s="293" t="str">
        <f t="shared" si="385"/>
        <v/>
      </c>
      <c r="AH1762" s="293">
        <f t="shared" si="381"/>
        <v>2</v>
      </c>
      <c r="AI1762" s="292">
        <f t="shared" si="382"/>
        <v>1</v>
      </c>
    </row>
    <row r="1763" spans="1:35" ht="63.75" x14ac:dyDescent="0.25">
      <c r="A1763"/>
      <c r="B1763">
        <f>TABLA!D1759</f>
        <v>1785</v>
      </c>
      <c r="C1763">
        <f>TABLA!H1759</f>
        <v>14</v>
      </c>
      <c r="D1763" s="284" t="str">
        <f>TABLA!A1759</f>
        <v>F. Filología</v>
      </c>
      <c r="E1763" s="284" t="str">
        <f>TABLA!BN1759</f>
        <v>La nueva web de la biblioteca es muy confusa.&lt;br&gt;El servicio de Internet de la biblioteca María Zambrano es realmente malo, no únicamente en época de exámenes sino durante todo el año. &lt;br&gt;La política de "bloqueo" de los libros del depósito me parece absurda. ¿Cómo pueden bloquear a una persona por "no recoger libros solicitados" sin reiniciar el contador de los no recogidos? Para gente que llevamos 10 años en la facultad es un engorro que le bloqueen por sucesos que le ocurrieron una vez a los 18, dos a los 20 y una a los 24.&lt;br&gt;</v>
      </c>
      <c r="F1763" s="293" t="str">
        <f t="shared" ref="F1763:U1778" si="387">IFERROR((IF(FIND(F$1,$E1763,1)&gt;0,"x")),"")</f>
        <v/>
      </c>
      <c r="G1763" s="293" t="str">
        <f t="shared" si="387"/>
        <v>x</v>
      </c>
      <c r="H1763" s="293" t="str">
        <f t="shared" si="387"/>
        <v/>
      </c>
      <c r="I1763" s="293" t="str">
        <f t="shared" si="387"/>
        <v/>
      </c>
      <c r="J1763" s="293" t="str">
        <f t="shared" si="387"/>
        <v/>
      </c>
      <c r="K1763" s="293" t="str">
        <f t="shared" si="387"/>
        <v/>
      </c>
      <c r="L1763" s="293" t="str">
        <f t="shared" si="387"/>
        <v/>
      </c>
      <c r="M1763" s="293" t="str">
        <f t="shared" si="387"/>
        <v/>
      </c>
      <c r="N1763" s="293" t="str">
        <f t="shared" si="387"/>
        <v/>
      </c>
      <c r="O1763" s="293" t="str">
        <f t="shared" si="387"/>
        <v/>
      </c>
      <c r="P1763" s="293" t="str">
        <f t="shared" si="386"/>
        <v/>
      </c>
      <c r="Q1763" s="293" t="str">
        <f t="shared" si="386"/>
        <v/>
      </c>
      <c r="R1763" s="293" t="str">
        <f t="shared" si="386"/>
        <v>x</v>
      </c>
      <c r="S1763" s="293" t="str">
        <f t="shared" si="386"/>
        <v/>
      </c>
      <c r="T1763" s="293" t="str">
        <f t="shared" si="386"/>
        <v/>
      </c>
      <c r="U1763" s="293" t="str">
        <f t="shared" si="386"/>
        <v/>
      </c>
      <c r="V1763" s="293" t="str">
        <f t="shared" si="386"/>
        <v/>
      </c>
      <c r="W1763" s="293" t="str">
        <f t="shared" si="386"/>
        <v/>
      </c>
      <c r="X1763" s="293" t="str">
        <f t="shared" si="386"/>
        <v/>
      </c>
      <c r="Y1763" s="293" t="str">
        <f t="shared" si="386"/>
        <v/>
      </c>
      <c r="Z1763" s="293" t="str">
        <f t="shared" si="386"/>
        <v/>
      </c>
      <c r="AA1763" s="293" t="str">
        <f t="shared" si="386"/>
        <v>x</v>
      </c>
      <c r="AB1763" s="293" t="str">
        <f t="shared" si="386"/>
        <v/>
      </c>
      <c r="AC1763" s="293" t="str">
        <f t="shared" si="386"/>
        <v/>
      </c>
      <c r="AD1763" s="293" t="str">
        <f t="shared" si="386"/>
        <v/>
      </c>
      <c r="AE1763" s="293" t="str">
        <f t="shared" si="386"/>
        <v/>
      </c>
      <c r="AF1763" s="293" t="str">
        <f t="shared" ref="Z1763:AG1778" si="388">IFERROR((IF(FIND(AF$1,$E1763,1)&gt;0,"x")),"")</f>
        <v>x</v>
      </c>
      <c r="AG1763" s="293" t="str">
        <f t="shared" si="388"/>
        <v/>
      </c>
      <c r="AH1763" s="293">
        <f t="shared" si="381"/>
        <v>4</v>
      </c>
      <c r="AI1763" s="292">
        <f t="shared" si="382"/>
        <v>1</v>
      </c>
    </row>
    <row r="1764" spans="1:35" ht="26.25" x14ac:dyDescent="0.25">
      <c r="A1764"/>
      <c r="B1764">
        <f>TABLA!D1760</f>
        <v>1786</v>
      </c>
      <c r="C1764">
        <f>TABLA!H1760</f>
        <v>4</v>
      </c>
      <c r="D1764" s="165" t="str">
        <f>TABLA!A1760</f>
        <v>F. Ciencias de la Información</v>
      </c>
      <c r="E1764" s="284">
        <f>TABLA!BN1760</f>
        <v>0</v>
      </c>
      <c r="F1764" s="293" t="str">
        <f t="shared" si="387"/>
        <v/>
      </c>
      <c r="G1764" s="293" t="str">
        <f t="shared" si="387"/>
        <v/>
      </c>
      <c r="H1764" s="293" t="str">
        <f t="shared" si="387"/>
        <v/>
      </c>
      <c r="I1764" s="293" t="str">
        <f t="shared" si="387"/>
        <v/>
      </c>
      <c r="J1764" s="293" t="str">
        <f t="shared" si="387"/>
        <v/>
      </c>
      <c r="K1764" s="293" t="str">
        <f t="shared" si="387"/>
        <v/>
      </c>
      <c r="L1764" s="293" t="str">
        <f t="shared" si="387"/>
        <v/>
      </c>
      <c r="M1764" s="293" t="str">
        <f t="shared" si="387"/>
        <v/>
      </c>
      <c r="N1764" s="293" t="str">
        <f t="shared" si="387"/>
        <v/>
      </c>
      <c r="O1764" s="293" t="str">
        <f t="shared" si="387"/>
        <v/>
      </c>
      <c r="P1764" s="293" t="str">
        <f t="shared" si="386"/>
        <v/>
      </c>
      <c r="Q1764" s="293" t="str">
        <f t="shared" si="386"/>
        <v/>
      </c>
      <c r="R1764" s="293" t="str">
        <f t="shared" si="386"/>
        <v/>
      </c>
      <c r="S1764" s="293" t="str">
        <f t="shared" si="386"/>
        <v/>
      </c>
      <c r="T1764" s="293" t="str">
        <f t="shared" si="386"/>
        <v/>
      </c>
      <c r="U1764" s="293" t="str">
        <f t="shared" si="386"/>
        <v/>
      </c>
      <c r="V1764" s="293" t="str">
        <f t="shared" si="386"/>
        <v/>
      </c>
      <c r="W1764" s="293" t="str">
        <f t="shared" si="386"/>
        <v/>
      </c>
      <c r="X1764" s="293" t="str">
        <f t="shared" si="386"/>
        <v/>
      </c>
      <c r="Y1764" s="293" t="str">
        <f t="shared" si="386"/>
        <v/>
      </c>
      <c r="Z1764" s="293" t="str">
        <f t="shared" si="388"/>
        <v/>
      </c>
      <c r="AA1764" s="293" t="str">
        <f t="shared" si="388"/>
        <v/>
      </c>
      <c r="AB1764" s="293" t="str">
        <f t="shared" si="388"/>
        <v/>
      </c>
      <c r="AC1764" s="293" t="str">
        <f t="shared" si="388"/>
        <v/>
      </c>
      <c r="AD1764" s="293" t="str">
        <f t="shared" si="388"/>
        <v/>
      </c>
      <c r="AE1764" s="293" t="str">
        <f t="shared" si="388"/>
        <v/>
      </c>
      <c r="AF1764" s="293" t="str">
        <f t="shared" si="388"/>
        <v/>
      </c>
      <c r="AG1764" s="293" t="str">
        <f t="shared" si="388"/>
        <v/>
      </c>
      <c r="AH1764" s="293">
        <f t="shared" si="381"/>
        <v>0</v>
      </c>
      <c r="AI1764" s="292" t="str">
        <f t="shared" si="382"/>
        <v>X</v>
      </c>
    </row>
    <row r="1765" spans="1:35" ht="25.5" x14ac:dyDescent="0.25">
      <c r="A1765"/>
      <c r="B1765">
        <f>TABLA!D1761</f>
        <v>1787</v>
      </c>
      <c r="C1765">
        <f>TABLA!H1761</f>
        <v>14</v>
      </c>
      <c r="D1765" s="165" t="str">
        <f>TABLA!A1761</f>
        <v>F. Filología</v>
      </c>
      <c r="E1765" s="284" t="str">
        <f>TABLA!BN1761</f>
        <v>Quizás sería conveniente especificar que para devolver un libro hay que pasarlo por el sensor otra vez, no vasta tan solo con dejarlo en el carrito, porque de otro modo en el sistema no consta como entregado.</v>
      </c>
      <c r="F1765" s="293" t="str">
        <f t="shared" si="387"/>
        <v/>
      </c>
      <c r="G1765" s="293" t="str">
        <f t="shared" si="387"/>
        <v/>
      </c>
      <c r="H1765" s="293" t="str">
        <f t="shared" si="387"/>
        <v/>
      </c>
      <c r="I1765" s="293" t="str">
        <f t="shared" si="387"/>
        <v/>
      </c>
      <c r="J1765" s="293" t="str">
        <f t="shared" si="387"/>
        <v/>
      </c>
      <c r="K1765" s="293" t="str">
        <f t="shared" si="387"/>
        <v/>
      </c>
      <c r="L1765" s="293" t="str">
        <f t="shared" si="387"/>
        <v/>
      </c>
      <c r="M1765" s="293" t="str">
        <f t="shared" si="387"/>
        <v/>
      </c>
      <c r="N1765" s="293" t="str">
        <f t="shared" si="387"/>
        <v/>
      </c>
      <c r="O1765" s="293" t="str">
        <f t="shared" si="387"/>
        <v/>
      </c>
      <c r="P1765" s="293" t="str">
        <f t="shared" si="386"/>
        <v/>
      </c>
      <c r="Q1765" s="293" t="str">
        <f t="shared" si="386"/>
        <v/>
      </c>
      <c r="R1765" s="293" t="str">
        <f t="shared" si="386"/>
        <v/>
      </c>
      <c r="S1765" s="293" t="str">
        <f t="shared" si="386"/>
        <v/>
      </c>
      <c r="T1765" s="293" t="str">
        <f t="shared" si="386"/>
        <v/>
      </c>
      <c r="U1765" s="293" t="str">
        <f t="shared" si="386"/>
        <v/>
      </c>
      <c r="V1765" s="293" t="str">
        <f t="shared" si="386"/>
        <v/>
      </c>
      <c r="W1765" s="293" t="str">
        <f t="shared" si="386"/>
        <v/>
      </c>
      <c r="X1765" s="293" t="str">
        <f t="shared" si="386"/>
        <v/>
      </c>
      <c r="Y1765" s="293" t="str">
        <f t="shared" si="386"/>
        <v/>
      </c>
      <c r="Z1765" s="293" t="str">
        <f t="shared" si="388"/>
        <v/>
      </c>
      <c r="AA1765" s="293" t="str">
        <f t="shared" si="388"/>
        <v/>
      </c>
      <c r="AB1765" s="293" t="str">
        <f t="shared" si="388"/>
        <v/>
      </c>
      <c r="AC1765" s="293" t="str">
        <f t="shared" si="388"/>
        <v/>
      </c>
      <c r="AD1765" s="293" t="str">
        <f t="shared" si="388"/>
        <v/>
      </c>
      <c r="AE1765" s="293" t="str">
        <f t="shared" si="388"/>
        <v/>
      </c>
      <c r="AF1765" s="293" t="str">
        <f t="shared" si="388"/>
        <v/>
      </c>
      <c r="AG1765" s="293" t="str">
        <f t="shared" si="388"/>
        <v/>
      </c>
      <c r="AH1765" s="293">
        <f t="shared" si="381"/>
        <v>0</v>
      </c>
      <c r="AI1765" s="292">
        <f t="shared" si="382"/>
        <v>1</v>
      </c>
    </row>
    <row r="1766" spans="1:35" ht="26.25" x14ac:dyDescent="0.25">
      <c r="A1766"/>
      <c r="B1766">
        <f>TABLA!D1762</f>
        <v>1788</v>
      </c>
      <c r="C1766">
        <f>TABLA!H1762</f>
        <v>4</v>
      </c>
      <c r="D1766" s="165" t="str">
        <f>TABLA!A1762</f>
        <v>F. Ciencias de la Información</v>
      </c>
      <c r="E1766" s="284">
        <f>TABLA!BN1762</f>
        <v>0</v>
      </c>
      <c r="F1766" s="293" t="str">
        <f t="shared" si="387"/>
        <v/>
      </c>
      <c r="G1766" s="293" t="str">
        <f t="shared" si="387"/>
        <v/>
      </c>
      <c r="H1766" s="293" t="str">
        <f t="shared" si="387"/>
        <v/>
      </c>
      <c r="I1766" s="293" t="str">
        <f t="shared" si="387"/>
        <v/>
      </c>
      <c r="J1766" s="293" t="str">
        <f t="shared" si="387"/>
        <v/>
      </c>
      <c r="K1766" s="293" t="str">
        <f t="shared" si="387"/>
        <v/>
      </c>
      <c r="L1766" s="293" t="str">
        <f t="shared" si="387"/>
        <v/>
      </c>
      <c r="M1766" s="293" t="str">
        <f t="shared" si="387"/>
        <v/>
      </c>
      <c r="N1766" s="293" t="str">
        <f t="shared" si="387"/>
        <v/>
      </c>
      <c r="O1766" s="293" t="str">
        <f t="shared" si="387"/>
        <v/>
      </c>
      <c r="P1766" s="293" t="str">
        <f t="shared" si="386"/>
        <v/>
      </c>
      <c r="Q1766" s="293" t="str">
        <f t="shared" si="386"/>
        <v/>
      </c>
      <c r="R1766" s="293" t="str">
        <f t="shared" si="386"/>
        <v/>
      </c>
      <c r="S1766" s="293" t="str">
        <f t="shared" si="386"/>
        <v/>
      </c>
      <c r="T1766" s="293" t="str">
        <f t="shared" si="386"/>
        <v/>
      </c>
      <c r="U1766" s="293" t="str">
        <f t="shared" si="386"/>
        <v/>
      </c>
      <c r="V1766" s="293" t="str">
        <f t="shared" si="386"/>
        <v/>
      </c>
      <c r="W1766" s="293" t="str">
        <f t="shared" si="386"/>
        <v/>
      </c>
      <c r="X1766" s="293" t="str">
        <f t="shared" si="386"/>
        <v/>
      </c>
      <c r="Y1766" s="293" t="str">
        <f t="shared" si="386"/>
        <v/>
      </c>
      <c r="Z1766" s="293" t="str">
        <f t="shared" si="388"/>
        <v/>
      </c>
      <c r="AA1766" s="293" t="str">
        <f t="shared" si="388"/>
        <v/>
      </c>
      <c r="AB1766" s="293" t="str">
        <f t="shared" si="388"/>
        <v/>
      </c>
      <c r="AC1766" s="293" t="str">
        <f t="shared" si="388"/>
        <v/>
      </c>
      <c r="AD1766" s="293" t="str">
        <f t="shared" si="388"/>
        <v/>
      </c>
      <c r="AE1766" s="293" t="str">
        <f t="shared" si="388"/>
        <v/>
      </c>
      <c r="AF1766" s="293" t="str">
        <f t="shared" si="388"/>
        <v/>
      </c>
      <c r="AG1766" s="293" t="str">
        <f t="shared" si="388"/>
        <v/>
      </c>
      <c r="AH1766" s="293">
        <f t="shared" si="381"/>
        <v>0</v>
      </c>
      <c r="AI1766" s="292" t="str">
        <f t="shared" si="382"/>
        <v>X</v>
      </c>
    </row>
    <row r="1767" spans="1:35" ht="39" x14ac:dyDescent="0.25">
      <c r="A1767"/>
      <c r="B1767">
        <f>TABLA!D1763</f>
        <v>1789</v>
      </c>
      <c r="C1767">
        <f>TABLA!H1763</f>
        <v>22</v>
      </c>
      <c r="D1767" s="165" t="str">
        <f>TABLA!A1763</f>
        <v>F. Enfermería, Fisioterapia y Podología</v>
      </c>
      <c r="E1767" s="284" t="str">
        <f>TABLA!BN1763</f>
        <v>Mejorar los recursos web de búsqueda de artículos puesto que después de la última actualización se han visto deteriorados...&lt;br&gt;También mejoraría la atención del personal con los usuarios de la biblioteca, un buenos días y un hasta pronto no deberían generar un esfuerzo significativo que impida brindarlos...</v>
      </c>
      <c r="F1767" s="293" t="str">
        <f t="shared" si="387"/>
        <v/>
      </c>
      <c r="G1767" s="293" t="str">
        <f t="shared" si="387"/>
        <v/>
      </c>
      <c r="H1767" s="293" t="str">
        <f t="shared" si="387"/>
        <v/>
      </c>
      <c r="I1767" s="293" t="str">
        <f t="shared" si="387"/>
        <v/>
      </c>
      <c r="J1767" s="293" t="str">
        <f t="shared" si="387"/>
        <v/>
      </c>
      <c r="K1767" s="293" t="str">
        <f t="shared" si="387"/>
        <v/>
      </c>
      <c r="L1767" s="293" t="str">
        <f t="shared" si="387"/>
        <v/>
      </c>
      <c r="M1767" s="293" t="str">
        <f t="shared" si="387"/>
        <v/>
      </c>
      <c r="N1767" s="293" t="str">
        <f t="shared" si="387"/>
        <v/>
      </c>
      <c r="O1767" s="293" t="str">
        <f t="shared" si="387"/>
        <v/>
      </c>
      <c r="P1767" s="293" t="str">
        <f t="shared" si="386"/>
        <v/>
      </c>
      <c r="Q1767" s="293" t="str">
        <f t="shared" si="386"/>
        <v/>
      </c>
      <c r="R1767" s="293" t="str">
        <f t="shared" si="386"/>
        <v/>
      </c>
      <c r="S1767" s="293" t="str">
        <f t="shared" si="386"/>
        <v/>
      </c>
      <c r="T1767" s="293" t="str">
        <f t="shared" si="386"/>
        <v/>
      </c>
      <c r="U1767" s="293" t="str">
        <f t="shared" si="386"/>
        <v/>
      </c>
      <c r="V1767" s="293" t="str">
        <f t="shared" si="386"/>
        <v>x</v>
      </c>
      <c r="W1767" s="293" t="str">
        <f t="shared" si="386"/>
        <v/>
      </c>
      <c r="X1767" s="293" t="str">
        <f t="shared" si="386"/>
        <v/>
      </c>
      <c r="Y1767" s="293" t="str">
        <f t="shared" si="386"/>
        <v/>
      </c>
      <c r="Z1767" s="293" t="str">
        <f t="shared" si="388"/>
        <v/>
      </c>
      <c r="AA1767" s="293" t="str">
        <f t="shared" si="388"/>
        <v>x</v>
      </c>
      <c r="AB1767" s="293" t="str">
        <f t="shared" si="388"/>
        <v/>
      </c>
      <c r="AC1767" s="293" t="str">
        <f t="shared" si="388"/>
        <v/>
      </c>
      <c r="AD1767" s="293" t="str">
        <f t="shared" si="388"/>
        <v/>
      </c>
      <c r="AE1767" s="293" t="str">
        <f t="shared" si="388"/>
        <v>x</v>
      </c>
      <c r="AF1767" s="293" t="str">
        <f t="shared" si="388"/>
        <v>x</v>
      </c>
      <c r="AG1767" s="293" t="str">
        <f t="shared" si="388"/>
        <v/>
      </c>
      <c r="AH1767" s="293">
        <f t="shared" si="381"/>
        <v>4</v>
      </c>
      <c r="AI1767" s="292">
        <f t="shared" si="382"/>
        <v>1</v>
      </c>
    </row>
    <row r="1768" spans="1:35" ht="15.75" x14ac:dyDescent="0.25">
      <c r="A1768"/>
      <c r="B1768">
        <f>TABLA!D1764</f>
        <v>1790</v>
      </c>
      <c r="C1768">
        <f>TABLA!H1764</f>
        <v>1</v>
      </c>
      <c r="D1768" s="165" t="str">
        <f>TABLA!A1764</f>
        <v>F. Bellas Artes</v>
      </c>
      <c r="E1768" s="284" t="str">
        <f>TABLA!BN1764</f>
        <v>Los plazos de préstamo creo que deberían ser un poco mas largos</v>
      </c>
      <c r="F1768" s="293" t="str">
        <f t="shared" si="387"/>
        <v/>
      </c>
      <c r="G1768" s="293" t="str">
        <f t="shared" si="387"/>
        <v/>
      </c>
      <c r="H1768" s="293" t="str">
        <f t="shared" si="387"/>
        <v/>
      </c>
      <c r="I1768" s="293" t="str">
        <f t="shared" si="387"/>
        <v/>
      </c>
      <c r="J1768" s="293" t="str">
        <f t="shared" si="387"/>
        <v/>
      </c>
      <c r="K1768" s="293" t="str">
        <f t="shared" si="387"/>
        <v/>
      </c>
      <c r="L1768" s="293" t="str">
        <f t="shared" si="387"/>
        <v/>
      </c>
      <c r="M1768" s="293" t="str">
        <f t="shared" si="387"/>
        <v/>
      </c>
      <c r="N1768" s="293" t="str">
        <f t="shared" si="387"/>
        <v/>
      </c>
      <c r="O1768" s="293" t="str">
        <f t="shared" si="387"/>
        <v/>
      </c>
      <c r="P1768" s="293" t="str">
        <f t="shared" si="386"/>
        <v/>
      </c>
      <c r="Q1768" s="293" t="str">
        <f t="shared" si="386"/>
        <v/>
      </c>
      <c r="R1768" s="293" t="str">
        <f t="shared" si="386"/>
        <v/>
      </c>
      <c r="S1768" s="293" t="str">
        <f t="shared" si="386"/>
        <v/>
      </c>
      <c r="T1768" s="293" t="str">
        <f t="shared" si="386"/>
        <v/>
      </c>
      <c r="U1768" s="293" t="str">
        <f t="shared" si="386"/>
        <v/>
      </c>
      <c r="V1768" s="293" t="str">
        <f t="shared" si="386"/>
        <v/>
      </c>
      <c r="W1768" s="293" t="str">
        <f t="shared" si="386"/>
        <v/>
      </c>
      <c r="X1768" s="293" t="str">
        <f t="shared" si="386"/>
        <v/>
      </c>
      <c r="Y1768" s="293" t="str">
        <f t="shared" si="386"/>
        <v/>
      </c>
      <c r="Z1768" s="293" t="str">
        <f t="shared" si="388"/>
        <v/>
      </c>
      <c r="AA1768" s="293" t="str">
        <f t="shared" si="388"/>
        <v/>
      </c>
      <c r="AB1768" s="293" t="str">
        <f t="shared" si="388"/>
        <v/>
      </c>
      <c r="AC1768" s="293" t="str">
        <f t="shared" si="388"/>
        <v/>
      </c>
      <c r="AD1768" s="293" t="str">
        <f t="shared" si="388"/>
        <v/>
      </c>
      <c r="AE1768" s="293" t="str">
        <f t="shared" si="388"/>
        <v/>
      </c>
      <c r="AF1768" s="293" t="str">
        <f t="shared" si="388"/>
        <v/>
      </c>
      <c r="AG1768" s="293" t="str">
        <f t="shared" si="388"/>
        <v/>
      </c>
      <c r="AH1768" s="293">
        <f t="shared" si="381"/>
        <v>0</v>
      </c>
      <c r="AI1768" s="292">
        <f t="shared" si="382"/>
        <v>1</v>
      </c>
    </row>
    <row r="1769" spans="1:35" ht="15.75" x14ac:dyDescent="0.25">
      <c r="A1769"/>
      <c r="B1769">
        <f>TABLA!D1765</f>
        <v>1791</v>
      </c>
      <c r="C1769">
        <f>TABLA!H1765</f>
        <v>0</v>
      </c>
      <c r="D1769" s="165" t="str">
        <f>TABLA!A1765</f>
        <v>N/C</v>
      </c>
      <c r="E1769" s="284">
        <f>TABLA!BN1765</f>
        <v>0</v>
      </c>
      <c r="F1769" s="293" t="str">
        <f t="shared" si="387"/>
        <v/>
      </c>
      <c r="G1769" s="293" t="str">
        <f t="shared" si="387"/>
        <v/>
      </c>
      <c r="H1769" s="293" t="str">
        <f t="shared" si="387"/>
        <v/>
      </c>
      <c r="I1769" s="293" t="str">
        <f t="shared" si="387"/>
        <v/>
      </c>
      <c r="J1769" s="293" t="str">
        <f t="shared" si="387"/>
        <v/>
      </c>
      <c r="K1769" s="293" t="str">
        <f t="shared" si="387"/>
        <v/>
      </c>
      <c r="L1769" s="293" t="str">
        <f t="shared" si="387"/>
        <v/>
      </c>
      <c r="M1769" s="293" t="str">
        <f t="shared" si="387"/>
        <v/>
      </c>
      <c r="N1769" s="293" t="str">
        <f t="shared" si="387"/>
        <v/>
      </c>
      <c r="O1769" s="293" t="str">
        <f t="shared" si="387"/>
        <v/>
      </c>
      <c r="P1769" s="293" t="str">
        <f t="shared" si="386"/>
        <v/>
      </c>
      <c r="Q1769" s="293" t="str">
        <f t="shared" si="386"/>
        <v/>
      </c>
      <c r="R1769" s="293" t="str">
        <f t="shared" si="386"/>
        <v/>
      </c>
      <c r="S1769" s="293" t="str">
        <f t="shared" si="386"/>
        <v/>
      </c>
      <c r="T1769" s="293" t="str">
        <f t="shared" si="386"/>
        <v/>
      </c>
      <c r="U1769" s="293" t="str">
        <f t="shared" si="386"/>
        <v/>
      </c>
      <c r="V1769" s="293" t="str">
        <f t="shared" si="386"/>
        <v/>
      </c>
      <c r="W1769" s="293" t="str">
        <f t="shared" si="386"/>
        <v/>
      </c>
      <c r="X1769" s="293" t="str">
        <f t="shared" si="386"/>
        <v/>
      </c>
      <c r="Y1769" s="293" t="str">
        <f t="shared" si="386"/>
        <v/>
      </c>
      <c r="Z1769" s="293" t="str">
        <f t="shared" si="388"/>
        <v/>
      </c>
      <c r="AA1769" s="293" t="str">
        <f t="shared" si="388"/>
        <v/>
      </c>
      <c r="AB1769" s="293" t="str">
        <f t="shared" si="388"/>
        <v/>
      </c>
      <c r="AC1769" s="293" t="str">
        <f t="shared" si="388"/>
        <v/>
      </c>
      <c r="AD1769" s="293" t="str">
        <f t="shared" si="388"/>
        <v/>
      </c>
      <c r="AE1769" s="293" t="str">
        <f t="shared" si="388"/>
        <v/>
      </c>
      <c r="AF1769" s="293" t="str">
        <f t="shared" si="388"/>
        <v/>
      </c>
      <c r="AG1769" s="293" t="str">
        <f t="shared" si="388"/>
        <v/>
      </c>
      <c r="AH1769" s="293">
        <f t="shared" si="381"/>
        <v>0</v>
      </c>
      <c r="AI1769" s="292" t="str">
        <f t="shared" si="382"/>
        <v>X</v>
      </c>
    </row>
    <row r="1770" spans="1:35" ht="25.5" x14ac:dyDescent="0.25">
      <c r="A1770"/>
      <c r="B1770">
        <f>TABLA!D1766</f>
        <v>1792</v>
      </c>
      <c r="C1770">
        <f>TABLA!H1766</f>
        <v>24</v>
      </c>
      <c r="D1770" s="284" t="str">
        <f>TABLA!A1766</f>
        <v>F. Comercio y Turismo</v>
      </c>
      <c r="E1770" s="284" t="str">
        <f>TABLA!BN1766</f>
        <v>No lo conocía</v>
      </c>
      <c r="F1770" s="293" t="str">
        <f t="shared" si="387"/>
        <v/>
      </c>
      <c r="G1770" s="293" t="str">
        <f t="shared" si="387"/>
        <v/>
      </c>
      <c r="H1770" s="293" t="str">
        <f t="shared" si="387"/>
        <v/>
      </c>
      <c r="I1770" s="293" t="str">
        <f t="shared" si="387"/>
        <v/>
      </c>
      <c r="J1770" s="293" t="str">
        <f t="shared" si="387"/>
        <v/>
      </c>
      <c r="K1770" s="293" t="str">
        <f t="shared" si="387"/>
        <v/>
      </c>
      <c r="L1770" s="293" t="str">
        <f t="shared" si="387"/>
        <v/>
      </c>
      <c r="M1770" s="293" t="str">
        <f t="shared" si="387"/>
        <v/>
      </c>
      <c r="N1770" s="293" t="str">
        <f t="shared" si="387"/>
        <v/>
      </c>
      <c r="O1770" s="293" t="str">
        <f t="shared" si="387"/>
        <v/>
      </c>
      <c r="P1770" s="293" t="str">
        <f t="shared" si="386"/>
        <v/>
      </c>
      <c r="Q1770" s="293" t="str">
        <f t="shared" si="386"/>
        <v/>
      </c>
      <c r="R1770" s="293" t="str">
        <f t="shared" si="386"/>
        <v/>
      </c>
      <c r="S1770" s="293" t="str">
        <f t="shared" si="386"/>
        <v/>
      </c>
      <c r="T1770" s="293" t="str">
        <f t="shared" si="386"/>
        <v/>
      </c>
      <c r="U1770" s="293" t="str">
        <f t="shared" si="386"/>
        <v/>
      </c>
      <c r="V1770" s="293" t="str">
        <f t="shared" si="386"/>
        <v/>
      </c>
      <c r="W1770" s="293" t="str">
        <f t="shared" si="386"/>
        <v/>
      </c>
      <c r="X1770" s="293" t="str">
        <f t="shared" si="386"/>
        <v/>
      </c>
      <c r="Y1770" s="293" t="str">
        <f t="shared" si="386"/>
        <v/>
      </c>
      <c r="Z1770" s="293" t="str">
        <f t="shared" si="388"/>
        <v/>
      </c>
      <c r="AA1770" s="293" t="str">
        <f t="shared" si="388"/>
        <v/>
      </c>
      <c r="AB1770" s="293" t="str">
        <f t="shared" si="388"/>
        <v/>
      </c>
      <c r="AC1770" s="293" t="str">
        <f t="shared" si="388"/>
        <v/>
      </c>
      <c r="AD1770" s="293" t="str">
        <f t="shared" si="388"/>
        <v/>
      </c>
      <c r="AE1770" s="293" t="str">
        <f t="shared" si="388"/>
        <v/>
      </c>
      <c r="AF1770" s="293" t="str">
        <f t="shared" si="388"/>
        <v/>
      </c>
      <c r="AG1770" s="293" t="str">
        <f t="shared" si="388"/>
        <v/>
      </c>
      <c r="AH1770" s="293">
        <f t="shared" si="381"/>
        <v>0</v>
      </c>
      <c r="AI1770" s="292">
        <f t="shared" si="382"/>
        <v>1</v>
      </c>
    </row>
    <row r="1771" spans="1:35" ht="15.75" x14ac:dyDescent="0.25">
      <c r="A1771"/>
      <c r="B1771">
        <f>TABLA!D1767</f>
        <v>1793</v>
      </c>
      <c r="C1771">
        <f>TABLA!H1767</f>
        <v>14</v>
      </c>
      <c r="D1771" s="165" t="str">
        <f>TABLA!A1767</f>
        <v>F. Filología</v>
      </c>
      <c r="E1771" s="284">
        <f>TABLA!BN1767</f>
        <v>0</v>
      </c>
      <c r="F1771" s="293" t="str">
        <f t="shared" si="387"/>
        <v/>
      </c>
      <c r="G1771" s="293" t="str">
        <f t="shared" si="387"/>
        <v/>
      </c>
      <c r="H1771" s="293" t="str">
        <f t="shared" si="387"/>
        <v/>
      </c>
      <c r="I1771" s="293" t="str">
        <f t="shared" si="387"/>
        <v/>
      </c>
      <c r="J1771" s="293" t="str">
        <f t="shared" si="387"/>
        <v/>
      </c>
      <c r="K1771" s="293" t="str">
        <f t="shared" si="387"/>
        <v/>
      </c>
      <c r="L1771" s="293" t="str">
        <f t="shared" si="387"/>
        <v/>
      </c>
      <c r="M1771" s="293" t="str">
        <f t="shared" si="387"/>
        <v/>
      </c>
      <c r="N1771" s="293" t="str">
        <f t="shared" si="387"/>
        <v/>
      </c>
      <c r="O1771" s="293" t="str">
        <f t="shared" si="387"/>
        <v/>
      </c>
      <c r="P1771" s="293" t="str">
        <f t="shared" si="386"/>
        <v/>
      </c>
      <c r="Q1771" s="293" t="str">
        <f t="shared" si="386"/>
        <v/>
      </c>
      <c r="R1771" s="293" t="str">
        <f t="shared" si="386"/>
        <v/>
      </c>
      <c r="S1771" s="293" t="str">
        <f t="shared" si="386"/>
        <v/>
      </c>
      <c r="T1771" s="293" t="str">
        <f t="shared" si="386"/>
        <v/>
      </c>
      <c r="U1771" s="293" t="str">
        <f t="shared" si="386"/>
        <v/>
      </c>
      <c r="V1771" s="293" t="str">
        <f t="shared" si="386"/>
        <v/>
      </c>
      <c r="W1771" s="293" t="str">
        <f t="shared" si="386"/>
        <v/>
      </c>
      <c r="X1771" s="293" t="str">
        <f t="shared" si="386"/>
        <v/>
      </c>
      <c r="Y1771" s="293" t="str">
        <f t="shared" si="386"/>
        <v/>
      </c>
      <c r="Z1771" s="293" t="str">
        <f t="shared" si="388"/>
        <v/>
      </c>
      <c r="AA1771" s="293" t="str">
        <f t="shared" si="388"/>
        <v/>
      </c>
      <c r="AB1771" s="293" t="str">
        <f t="shared" si="388"/>
        <v/>
      </c>
      <c r="AC1771" s="293" t="str">
        <f t="shared" si="388"/>
        <v/>
      </c>
      <c r="AD1771" s="293" t="str">
        <f t="shared" si="388"/>
        <v/>
      </c>
      <c r="AE1771" s="293" t="str">
        <f t="shared" si="388"/>
        <v/>
      </c>
      <c r="AF1771" s="293" t="str">
        <f t="shared" si="388"/>
        <v/>
      </c>
      <c r="AG1771" s="293" t="str">
        <f t="shared" si="388"/>
        <v/>
      </c>
      <c r="AH1771" s="293">
        <f t="shared" si="381"/>
        <v>0</v>
      </c>
      <c r="AI1771" s="292" t="str">
        <f t="shared" si="382"/>
        <v>X</v>
      </c>
    </row>
    <row r="1772" spans="1:35" ht="25.5" x14ac:dyDescent="0.25">
      <c r="A1772" s="3"/>
      <c r="B1772">
        <f>TABLA!D1768</f>
        <v>1794</v>
      </c>
      <c r="C1772">
        <f>TABLA!H1768</f>
        <v>10</v>
      </c>
      <c r="D1772" s="284" t="str">
        <f>TABLA!A1768</f>
        <v>F. Ciencias Químicas</v>
      </c>
      <c r="E1772" s="284">
        <f>TABLA!BN1768</f>
        <v>0</v>
      </c>
      <c r="F1772" s="293" t="str">
        <f t="shared" si="387"/>
        <v/>
      </c>
      <c r="G1772" s="293" t="str">
        <f t="shared" si="387"/>
        <v/>
      </c>
      <c r="H1772" s="293" t="str">
        <f t="shared" si="387"/>
        <v/>
      </c>
      <c r="I1772" s="293" t="str">
        <f t="shared" si="387"/>
        <v/>
      </c>
      <c r="J1772" s="293" t="str">
        <f t="shared" si="387"/>
        <v/>
      </c>
      <c r="K1772" s="293" t="str">
        <f t="shared" si="387"/>
        <v/>
      </c>
      <c r="L1772" s="293" t="str">
        <f t="shared" si="387"/>
        <v/>
      </c>
      <c r="M1772" s="293" t="str">
        <f t="shared" si="387"/>
        <v/>
      </c>
      <c r="N1772" s="293" t="str">
        <f t="shared" si="387"/>
        <v/>
      </c>
      <c r="O1772" s="293" t="str">
        <f t="shared" si="387"/>
        <v/>
      </c>
      <c r="P1772" s="293" t="str">
        <f t="shared" si="386"/>
        <v/>
      </c>
      <c r="Q1772" s="293" t="str">
        <f t="shared" si="386"/>
        <v/>
      </c>
      <c r="R1772" s="293" t="str">
        <f t="shared" si="386"/>
        <v/>
      </c>
      <c r="S1772" s="293" t="str">
        <f t="shared" si="386"/>
        <v/>
      </c>
      <c r="T1772" s="293" t="str">
        <f t="shared" si="386"/>
        <v/>
      </c>
      <c r="U1772" s="293" t="str">
        <f t="shared" si="386"/>
        <v/>
      </c>
      <c r="V1772" s="293" t="str">
        <f t="shared" si="386"/>
        <v/>
      </c>
      <c r="W1772" s="293" t="str">
        <f t="shared" si="386"/>
        <v/>
      </c>
      <c r="X1772" s="293" t="str">
        <f t="shared" si="386"/>
        <v/>
      </c>
      <c r="Y1772" s="293" t="str">
        <f t="shared" si="386"/>
        <v/>
      </c>
      <c r="Z1772" s="293" t="str">
        <f t="shared" si="388"/>
        <v/>
      </c>
      <c r="AA1772" s="293" t="str">
        <f t="shared" si="388"/>
        <v/>
      </c>
      <c r="AB1772" s="293" t="str">
        <f t="shared" si="388"/>
        <v/>
      </c>
      <c r="AC1772" s="293" t="str">
        <f t="shared" si="388"/>
        <v/>
      </c>
      <c r="AD1772" s="293" t="str">
        <f t="shared" si="388"/>
        <v/>
      </c>
      <c r="AE1772" s="293" t="str">
        <f t="shared" si="388"/>
        <v/>
      </c>
      <c r="AF1772" s="293" t="str">
        <f t="shared" si="388"/>
        <v/>
      </c>
      <c r="AG1772" s="293" t="str">
        <f t="shared" si="388"/>
        <v/>
      </c>
      <c r="AH1772" s="293">
        <f t="shared" si="381"/>
        <v>0</v>
      </c>
      <c r="AI1772" s="292" t="str">
        <f t="shared" si="382"/>
        <v>X</v>
      </c>
    </row>
    <row r="1773" spans="1:35" ht="26.25" x14ac:dyDescent="0.25">
      <c r="A1773"/>
      <c r="B1773">
        <f>TABLA!D1769</f>
        <v>1795</v>
      </c>
      <c r="C1773">
        <f>TABLA!H1769</f>
        <v>7</v>
      </c>
      <c r="D1773" s="165" t="str">
        <f>TABLA!A1769</f>
        <v>F. Ciencias Geológicas</v>
      </c>
      <c r="E1773" s="284">
        <f>TABLA!BN1769</f>
        <v>0</v>
      </c>
      <c r="F1773" s="293" t="str">
        <f t="shared" si="387"/>
        <v/>
      </c>
      <c r="G1773" s="293" t="str">
        <f t="shared" si="387"/>
        <v/>
      </c>
      <c r="H1773" s="293" t="str">
        <f t="shared" si="387"/>
        <v/>
      </c>
      <c r="I1773" s="293" t="str">
        <f t="shared" si="387"/>
        <v/>
      </c>
      <c r="J1773" s="293" t="str">
        <f t="shared" si="387"/>
        <v/>
      </c>
      <c r="K1773" s="293" t="str">
        <f t="shared" si="387"/>
        <v/>
      </c>
      <c r="L1773" s="293" t="str">
        <f t="shared" si="387"/>
        <v/>
      </c>
      <c r="M1773" s="293" t="str">
        <f t="shared" si="387"/>
        <v/>
      </c>
      <c r="N1773" s="293" t="str">
        <f t="shared" si="387"/>
        <v/>
      </c>
      <c r="O1773" s="293" t="str">
        <f t="shared" si="387"/>
        <v/>
      </c>
      <c r="P1773" s="293" t="str">
        <f t="shared" si="386"/>
        <v/>
      </c>
      <c r="Q1773" s="293" t="str">
        <f t="shared" si="386"/>
        <v/>
      </c>
      <c r="R1773" s="293" t="str">
        <f t="shared" si="386"/>
        <v/>
      </c>
      <c r="S1773" s="293" t="str">
        <f t="shared" si="386"/>
        <v/>
      </c>
      <c r="T1773" s="293" t="str">
        <f t="shared" si="386"/>
        <v/>
      </c>
      <c r="U1773" s="293" t="str">
        <f t="shared" si="386"/>
        <v/>
      </c>
      <c r="V1773" s="293" t="str">
        <f t="shared" si="386"/>
        <v/>
      </c>
      <c r="W1773" s="293" t="str">
        <f t="shared" si="386"/>
        <v/>
      </c>
      <c r="X1773" s="293" t="str">
        <f t="shared" si="386"/>
        <v/>
      </c>
      <c r="Y1773" s="293" t="str">
        <f t="shared" si="386"/>
        <v/>
      </c>
      <c r="Z1773" s="293" t="str">
        <f t="shared" si="388"/>
        <v/>
      </c>
      <c r="AA1773" s="293" t="str">
        <f t="shared" si="388"/>
        <v/>
      </c>
      <c r="AB1773" s="293" t="str">
        <f t="shared" si="388"/>
        <v/>
      </c>
      <c r="AC1773" s="293" t="str">
        <f t="shared" si="388"/>
        <v/>
      </c>
      <c r="AD1773" s="293" t="str">
        <f t="shared" si="388"/>
        <v/>
      </c>
      <c r="AE1773" s="293" t="str">
        <f t="shared" si="388"/>
        <v/>
      </c>
      <c r="AF1773" s="293" t="str">
        <f t="shared" si="388"/>
        <v/>
      </c>
      <c r="AG1773" s="293" t="str">
        <f t="shared" si="388"/>
        <v/>
      </c>
      <c r="AH1773" s="293">
        <f t="shared" si="381"/>
        <v>0</v>
      </c>
      <c r="AI1773" s="292" t="str">
        <f t="shared" si="382"/>
        <v>X</v>
      </c>
    </row>
    <row r="1774" spans="1:35" ht="25.5" x14ac:dyDescent="0.25">
      <c r="A1774"/>
      <c r="B1774">
        <f>TABLA!D1770</f>
        <v>1796</v>
      </c>
      <c r="C1774">
        <f>TABLA!H1770</f>
        <v>18</v>
      </c>
      <c r="D1774" s="165" t="str">
        <f>TABLA!A1770</f>
        <v>F. Medicina</v>
      </c>
      <c r="E1774" s="284" t="str">
        <f>TABLA!BN1770</f>
        <v>Al programar  el horario de apertura extraordinaria por examenes de la bibliotexa Maria Zambrano ruego que se tenga en cuenta a la facultad de medicina.</v>
      </c>
      <c r="F1774" s="293" t="str">
        <f t="shared" si="387"/>
        <v/>
      </c>
      <c r="G1774" s="293" t="str">
        <f t="shared" si="387"/>
        <v/>
      </c>
      <c r="H1774" s="293" t="str">
        <f t="shared" si="387"/>
        <v/>
      </c>
      <c r="I1774" s="293" t="str">
        <f t="shared" si="387"/>
        <v/>
      </c>
      <c r="J1774" s="293" t="str">
        <f t="shared" si="387"/>
        <v/>
      </c>
      <c r="K1774" s="293" t="str">
        <f t="shared" si="387"/>
        <v/>
      </c>
      <c r="L1774" s="293" t="str">
        <f t="shared" si="387"/>
        <v/>
      </c>
      <c r="M1774" s="293" t="str">
        <f t="shared" si="387"/>
        <v/>
      </c>
      <c r="N1774" s="293" t="str">
        <f t="shared" si="387"/>
        <v/>
      </c>
      <c r="O1774" s="293" t="str">
        <f t="shared" si="387"/>
        <v/>
      </c>
      <c r="P1774" s="293" t="str">
        <f t="shared" si="386"/>
        <v>x</v>
      </c>
      <c r="Q1774" s="293" t="str">
        <f t="shared" si="386"/>
        <v/>
      </c>
      <c r="R1774" s="293" t="str">
        <f t="shared" si="386"/>
        <v/>
      </c>
      <c r="S1774" s="293" t="str">
        <f t="shared" si="386"/>
        <v/>
      </c>
      <c r="T1774" s="293" t="str">
        <f t="shared" si="386"/>
        <v/>
      </c>
      <c r="U1774" s="293" t="str">
        <f t="shared" si="386"/>
        <v/>
      </c>
      <c r="V1774" s="293" t="str">
        <f t="shared" si="386"/>
        <v/>
      </c>
      <c r="W1774" s="293" t="str">
        <f t="shared" si="386"/>
        <v/>
      </c>
      <c r="X1774" s="293" t="str">
        <f t="shared" si="386"/>
        <v/>
      </c>
      <c r="Y1774" s="293" t="str">
        <f t="shared" si="386"/>
        <v/>
      </c>
      <c r="Z1774" s="293" t="str">
        <f t="shared" si="388"/>
        <v/>
      </c>
      <c r="AA1774" s="293" t="str">
        <f t="shared" si="388"/>
        <v/>
      </c>
      <c r="AB1774" s="293" t="str">
        <f t="shared" si="388"/>
        <v>x</v>
      </c>
      <c r="AC1774" s="293" t="str">
        <f t="shared" si="388"/>
        <v/>
      </c>
      <c r="AD1774" s="293" t="str">
        <f t="shared" si="388"/>
        <v/>
      </c>
      <c r="AE1774" s="293" t="str">
        <f t="shared" si="388"/>
        <v/>
      </c>
      <c r="AF1774" s="293" t="str">
        <f t="shared" si="388"/>
        <v/>
      </c>
      <c r="AG1774" s="293" t="str">
        <f t="shared" si="388"/>
        <v/>
      </c>
      <c r="AH1774" s="293">
        <f t="shared" si="381"/>
        <v>2</v>
      </c>
      <c r="AI1774" s="292">
        <f t="shared" si="382"/>
        <v>1</v>
      </c>
    </row>
    <row r="1775" spans="1:35" ht="25.5" x14ac:dyDescent="0.25">
      <c r="A1775"/>
      <c r="B1775">
        <f>TABLA!D1771</f>
        <v>1797</v>
      </c>
      <c r="C1775">
        <f>TABLA!H1771</f>
        <v>20</v>
      </c>
      <c r="D1775" s="165" t="str">
        <f>TABLA!A1771</f>
        <v>F. Psicología</v>
      </c>
      <c r="E1775" s="284" t="str">
        <f>TABLA!BN1771</f>
        <v>Básicamente no he asistido a los cursos por pereza y por creer que no lo he necesitado para desenvolverme bien con los recursos de la biblioteca, pero todos mis compañeros que lo han hecho me han dicho que es muy útil.</v>
      </c>
      <c r="F1775" s="293" t="str">
        <f t="shared" si="387"/>
        <v/>
      </c>
      <c r="G1775" s="293" t="str">
        <f t="shared" si="387"/>
        <v/>
      </c>
      <c r="H1775" s="293" t="str">
        <f t="shared" si="387"/>
        <v/>
      </c>
      <c r="I1775" s="293" t="str">
        <f t="shared" si="387"/>
        <v/>
      </c>
      <c r="J1775" s="293" t="str">
        <f t="shared" si="387"/>
        <v/>
      </c>
      <c r="K1775" s="293" t="str">
        <f t="shared" si="387"/>
        <v/>
      </c>
      <c r="L1775" s="293" t="str">
        <f t="shared" si="387"/>
        <v/>
      </c>
      <c r="M1775" s="293" t="str">
        <f t="shared" si="387"/>
        <v/>
      </c>
      <c r="N1775" s="293" t="str">
        <f t="shared" si="387"/>
        <v/>
      </c>
      <c r="O1775" s="293" t="str">
        <f t="shared" si="387"/>
        <v/>
      </c>
      <c r="P1775" s="293" t="str">
        <f t="shared" si="386"/>
        <v/>
      </c>
      <c r="Q1775" s="293" t="str">
        <f t="shared" si="386"/>
        <v/>
      </c>
      <c r="R1775" s="293" t="str">
        <f t="shared" si="386"/>
        <v/>
      </c>
      <c r="S1775" s="293" t="str">
        <f t="shared" si="386"/>
        <v/>
      </c>
      <c r="T1775" s="293" t="str">
        <f t="shared" si="386"/>
        <v/>
      </c>
      <c r="U1775" s="293" t="str">
        <f t="shared" si="386"/>
        <v/>
      </c>
      <c r="V1775" s="293" t="str">
        <f t="shared" si="386"/>
        <v/>
      </c>
      <c r="W1775" s="293" t="str">
        <f t="shared" si="386"/>
        <v/>
      </c>
      <c r="X1775" s="293" t="str">
        <f t="shared" si="386"/>
        <v/>
      </c>
      <c r="Y1775" s="293" t="str">
        <f t="shared" si="386"/>
        <v/>
      </c>
      <c r="Z1775" s="293" t="str">
        <f t="shared" si="388"/>
        <v/>
      </c>
      <c r="AA1775" s="293" t="str">
        <f t="shared" si="388"/>
        <v/>
      </c>
      <c r="AB1775" s="293" t="str">
        <f t="shared" si="388"/>
        <v/>
      </c>
      <c r="AC1775" s="293" t="str">
        <f t="shared" si="388"/>
        <v/>
      </c>
      <c r="AD1775" s="293" t="str">
        <f t="shared" si="388"/>
        <v/>
      </c>
      <c r="AE1775" s="293" t="str">
        <f t="shared" si="388"/>
        <v>x</v>
      </c>
      <c r="AF1775" s="293" t="str">
        <f t="shared" si="388"/>
        <v/>
      </c>
      <c r="AG1775" s="293" t="str">
        <f t="shared" si="388"/>
        <v/>
      </c>
      <c r="AH1775" s="293">
        <f t="shared" si="381"/>
        <v>1</v>
      </c>
      <c r="AI1775" s="292">
        <f t="shared" si="382"/>
        <v>1</v>
      </c>
    </row>
    <row r="1776" spans="1:35" ht="26.25" x14ac:dyDescent="0.25">
      <c r="A1776"/>
      <c r="B1776">
        <f>TABLA!D1772</f>
        <v>1798</v>
      </c>
      <c r="C1776">
        <f>TABLA!H1772</f>
        <v>2</v>
      </c>
      <c r="D1776" s="165" t="str">
        <f>TABLA!A1772</f>
        <v>F. Ciencias Biológicas</v>
      </c>
      <c r="E1776" s="284" t="str">
        <f>TABLA!BN1772</f>
        <v>No he asistido a ningún curso pues me explicó el personal de la biblioteca, personalmente como funcionaban los recursos básicos.</v>
      </c>
      <c r="F1776" s="293" t="str">
        <f t="shared" si="387"/>
        <v/>
      </c>
      <c r="G1776" s="293" t="str">
        <f t="shared" si="387"/>
        <v/>
      </c>
      <c r="H1776" s="293" t="str">
        <f t="shared" si="387"/>
        <v/>
      </c>
      <c r="I1776" s="293" t="str">
        <f t="shared" si="387"/>
        <v/>
      </c>
      <c r="J1776" s="293" t="str">
        <f t="shared" si="387"/>
        <v/>
      </c>
      <c r="K1776" s="293" t="str">
        <f t="shared" si="387"/>
        <v/>
      </c>
      <c r="L1776" s="293" t="str">
        <f t="shared" si="387"/>
        <v/>
      </c>
      <c r="M1776" s="293" t="str">
        <f t="shared" si="387"/>
        <v/>
      </c>
      <c r="N1776" s="293" t="str">
        <f t="shared" si="387"/>
        <v/>
      </c>
      <c r="O1776" s="293" t="str">
        <f t="shared" si="387"/>
        <v/>
      </c>
      <c r="P1776" s="293" t="str">
        <f t="shared" si="386"/>
        <v/>
      </c>
      <c r="Q1776" s="293" t="str">
        <f t="shared" si="386"/>
        <v/>
      </c>
      <c r="R1776" s="293" t="str">
        <f t="shared" si="386"/>
        <v/>
      </c>
      <c r="S1776" s="293" t="str">
        <f t="shared" si="386"/>
        <v/>
      </c>
      <c r="T1776" s="293" t="str">
        <f t="shared" si="386"/>
        <v/>
      </c>
      <c r="U1776" s="293" t="str">
        <f t="shared" si="386"/>
        <v/>
      </c>
      <c r="V1776" s="293" t="str">
        <f t="shared" si="386"/>
        <v/>
      </c>
      <c r="W1776" s="293" t="str">
        <f t="shared" si="386"/>
        <v/>
      </c>
      <c r="X1776" s="293" t="str">
        <f t="shared" si="386"/>
        <v/>
      </c>
      <c r="Y1776" s="293" t="str">
        <f t="shared" si="386"/>
        <v/>
      </c>
      <c r="Z1776" s="293" t="str">
        <f t="shared" si="388"/>
        <v/>
      </c>
      <c r="AA1776" s="293" t="str">
        <f t="shared" si="388"/>
        <v>x</v>
      </c>
      <c r="AB1776" s="293" t="str">
        <f t="shared" si="388"/>
        <v/>
      </c>
      <c r="AC1776" s="293" t="str">
        <f t="shared" si="388"/>
        <v/>
      </c>
      <c r="AD1776" s="293" t="str">
        <f t="shared" si="388"/>
        <v/>
      </c>
      <c r="AE1776" s="293" t="str">
        <f t="shared" si="388"/>
        <v>x</v>
      </c>
      <c r="AF1776" s="293" t="str">
        <f t="shared" si="388"/>
        <v/>
      </c>
      <c r="AG1776" s="293" t="str">
        <f t="shared" si="388"/>
        <v/>
      </c>
      <c r="AH1776" s="293">
        <f t="shared" si="381"/>
        <v>2</v>
      </c>
      <c r="AI1776" s="292">
        <f t="shared" si="382"/>
        <v>1</v>
      </c>
    </row>
    <row r="1777" spans="1:35" ht="26.25" x14ac:dyDescent="0.25">
      <c r="A1777"/>
      <c r="B1777">
        <f>TABLA!D1773</f>
        <v>1799</v>
      </c>
      <c r="C1777">
        <f>TABLA!H1773</f>
        <v>10</v>
      </c>
      <c r="D1777" s="165" t="str">
        <f>TABLA!A1773</f>
        <v>F. Ciencias Químicas</v>
      </c>
      <c r="E1777" s="284" t="str">
        <f>TABLA!BN1773</f>
        <v>Ampliar el horario nocturno para preparación en épocas de exámenes e incluir este sistema en otras bibliotecas</v>
      </c>
      <c r="F1777" s="293" t="str">
        <f t="shared" si="387"/>
        <v/>
      </c>
      <c r="G1777" s="293" t="str">
        <f t="shared" si="387"/>
        <v/>
      </c>
      <c r="H1777" s="293" t="str">
        <f t="shared" si="387"/>
        <v/>
      </c>
      <c r="I1777" s="293" t="str">
        <f t="shared" si="387"/>
        <v/>
      </c>
      <c r="J1777" s="293" t="str">
        <f t="shared" si="387"/>
        <v/>
      </c>
      <c r="K1777" s="293" t="str">
        <f t="shared" si="387"/>
        <v/>
      </c>
      <c r="L1777" s="293" t="str">
        <f t="shared" si="387"/>
        <v/>
      </c>
      <c r="M1777" s="293" t="str">
        <f t="shared" si="387"/>
        <v/>
      </c>
      <c r="N1777" s="293" t="str">
        <f t="shared" si="387"/>
        <v/>
      </c>
      <c r="O1777" s="293" t="str">
        <f t="shared" si="387"/>
        <v/>
      </c>
      <c r="P1777" s="293" t="str">
        <f t="shared" si="386"/>
        <v>x</v>
      </c>
      <c r="Q1777" s="293" t="str">
        <f t="shared" si="386"/>
        <v/>
      </c>
      <c r="R1777" s="293" t="str">
        <f t="shared" si="386"/>
        <v/>
      </c>
      <c r="S1777" s="293" t="str">
        <f t="shared" si="386"/>
        <v/>
      </c>
      <c r="T1777" s="293" t="str">
        <f t="shared" si="386"/>
        <v/>
      </c>
      <c r="U1777" s="293" t="str">
        <f t="shared" si="386"/>
        <v/>
      </c>
      <c r="V1777" s="293" t="str">
        <f t="shared" si="386"/>
        <v/>
      </c>
      <c r="W1777" s="293" t="str">
        <f t="shared" si="386"/>
        <v/>
      </c>
      <c r="X1777" s="293" t="str">
        <f t="shared" si="386"/>
        <v/>
      </c>
      <c r="Y1777" s="293" t="str">
        <f t="shared" si="386"/>
        <v/>
      </c>
      <c r="Z1777" s="293" t="str">
        <f t="shared" si="388"/>
        <v/>
      </c>
      <c r="AA1777" s="293" t="str">
        <f t="shared" si="388"/>
        <v/>
      </c>
      <c r="AB1777" s="293" t="str">
        <f t="shared" si="388"/>
        <v/>
      </c>
      <c r="AC1777" s="293" t="str">
        <f t="shared" si="388"/>
        <v/>
      </c>
      <c r="AD1777" s="293" t="str">
        <f t="shared" si="388"/>
        <v/>
      </c>
      <c r="AE1777" s="293" t="str">
        <f t="shared" si="388"/>
        <v/>
      </c>
      <c r="AF1777" s="293" t="str">
        <f t="shared" si="388"/>
        <v/>
      </c>
      <c r="AG1777" s="293" t="str">
        <f t="shared" si="388"/>
        <v/>
      </c>
      <c r="AH1777" s="293">
        <f t="shared" si="381"/>
        <v>1</v>
      </c>
      <c r="AI1777" s="292">
        <f t="shared" si="382"/>
        <v>1</v>
      </c>
    </row>
    <row r="1778" spans="1:35" ht="89.25" x14ac:dyDescent="0.25">
      <c r="A1778" s="3"/>
      <c r="B1778">
        <f>TABLA!D1774</f>
        <v>1800</v>
      </c>
      <c r="C1778">
        <f>TABLA!H1774</f>
        <v>14</v>
      </c>
      <c r="D1778" s="284" t="str">
        <f>TABLA!A1774</f>
        <v>F. Filología</v>
      </c>
      <c r="E1778" s="284" t="str">
        <f>TABLA!BN1774</f>
        <v>Recomendaría plazos más largos para los préstamos y que haya más ejemplares de algunos documentos, como las novelas que pueden llegar a ser muy pedidas por los profesores.&lt;br&gt;En la biblioteca de Filología del edificio A hay mucho ruido proveniente de los trabajadores de la biblioteca. Sugiero que se haga algo con este tema, ya que es muy molesto a la hora de estudiar. Sí bien es verdad que gran parte del lugar donde suelen estar los biliotecarios está expuesto a la zona de estudio, por lo que cualquier cosa que tengan que hacer relacionada con su labor se escucha en la sala de estudio. Sugiero que modifiquen este lugar para que los estudiantes puedan estudiar tranquilamente y los bibliotecarios puedan realizar sus labores (también se les escucha bastante hablar entre ellos en un tono normal).</v>
      </c>
      <c r="F1778" s="293" t="str">
        <f t="shared" si="387"/>
        <v/>
      </c>
      <c r="G1778" s="293" t="str">
        <f t="shared" si="387"/>
        <v/>
      </c>
      <c r="H1778" s="293" t="str">
        <f t="shared" si="387"/>
        <v/>
      </c>
      <c r="I1778" s="293" t="str">
        <f t="shared" si="387"/>
        <v/>
      </c>
      <c r="J1778" s="293" t="str">
        <f t="shared" si="387"/>
        <v/>
      </c>
      <c r="K1778" s="293" t="str">
        <f t="shared" si="387"/>
        <v/>
      </c>
      <c r="L1778" s="293" t="str">
        <f t="shared" si="387"/>
        <v/>
      </c>
      <c r="M1778" s="293" t="str">
        <f t="shared" si="387"/>
        <v/>
      </c>
      <c r="N1778" s="293" t="str">
        <f t="shared" si="387"/>
        <v/>
      </c>
      <c r="O1778" s="293" t="str">
        <f t="shared" si="387"/>
        <v/>
      </c>
      <c r="P1778" s="293" t="str">
        <f t="shared" si="387"/>
        <v>x</v>
      </c>
      <c r="Q1778" s="293" t="str">
        <f t="shared" si="387"/>
        <v/>
      </c>
      <c r="R1778" s="293" t="str">
        <f t="shared" si="387"/>
        <v/>
      </c>
      <c r="S1778" s="293" t="str">
        <f t="shared" si="387"/>
        <v>x</v>
      </c>
      <c r="T1778" s="293" t="str">
        <f t="shared" si="387"/>
        <v/>
      </c>
      <c r="U1778" s="293" t="str">
        <f t="shared" si="387"/>
        <v/>
      </c>
      <c r="V1778" s="293" t="str">
        <f t="shared" ref="P1778:AE1793" si="389">IFERROR((IF(FIND(V$1,$E1778,1)&gt;0,"x")),"")</f>
        <v>x</v>
      </c>
      <c r="W1778" s="293" t="str">
        <f t="shared" si="389"/>
        <v/>
      </c>
      <c r="X1778" s="293" t="str">
        <f t="shared" si="389"/>
        <v/>
      </c>
      <c r="Y1778" s="293" t="str">
        <f t="shared" si="389"/>
        <v/>
      </c>
      <c r="Z1778" s="293" t="str">
        <f t="shared" si="388"/>
        <v/>
      </c>
      <c r="AA1778" s="293" t="str">
        <f t="shared" si="388"/>
        <v/>
      </c>
      <c r="AB1778" s="293" t="str">
        <f t="shared" si="388"/>
        <v/>
      </c>
      <c r="AC1778" s="293" t="str">
        <f t="shared" si="388"/>
        <v/>
      </c>
      <c r="AD1778" s="293" t="str">
        <f t="shared" si="388"/>
        <v/>
      </c>
      <c r="AE1778" s="293" t="str">
        <f t="shared" si="388"/>
        <v/>
      </c>
      <c r="AF1778" s="293" t="str">
        <f t="shared" si="388"/>
        <v/>
      </c>
      <c r="AG1778" s="293" t="str">
        <f t="shared" si="388"/>
        <v/>
      </c>
      <c r="AH1778" s="293">
        <f t="shared" si="381"/>
        <v>3</v>
      </c>
      <c r="AI1778" s="292">
        <f t="shared" si="382"/>
        <v>1</v>
      </c>
    </row>
    <row r="1779" spans="1:35" ht="25.5" x14ac:dyDescent="0.25">
      <c r="A1779"/>
      <c r="B1779">
        <f>TABLA!D1775</f>
        <v>1801</v>
      </c>
      <c r="C1779">
        <f>TABLA!H1775</f>
        <v>14</v>
      </c>
      <c r="D1779" s="284" t="str">
        <f>TABLA!A1775</f>
        <v>F. Filología</v>
      </c>
      <c r="E1779" s="284" t="str">
        <f>TABLA!BN1775</f>
        <v>Solicité por correo-e tres veces una carta de presentación para acceder a una biblioteca fuera de España. Ninguna de las tres veces obtuve respuesta.</v>
      </c>
      <c r="F1779" s="293" t="str">
        <f t="shared" ref="F1779:U1794" si="390">IFERROR((IF(FIND(F$1,$E1779,1)&gt;0,"x")),"")</f>
        <v/>
      </c>
      <c r="G1779" s="293" t="str">
        <f t="shared" si="390"/>
        <v/>
      </c>
      <c r="H1779" s="293" t="str">
        <f t="shared" si="390"/>
        <v/>
      </c>
      <c r="I1779" s="293" t="str">
        <f t="shared" si="390"/>
        <v/>
      </c>
      <c r="J1779" s="293" t="str">
        <f t="shared" si="390"/>
        <v/>
      </c>
      <c r="K1779" s="293" t="str">
        <f t="shared" si="390"/>
        <v/>
      </c>
      <c r="L1779" s="293" t="str">
        <f t="shared" si="390"/>
        <v/>
      </c>
      <c r="M1779" s="293" t="str">
        <f t="shared" si="390"/>
        <v/>
      </c>
      <c r="N1779" s="293" t="str">
        <f t="shared" si="390"/>
        <v/>
      </c>
      <c r="O1779" s="293" t="str">
        <f t="shared" si="390"/>
        <v/>
      </c>
      <c r="P1779" s="293" t="str">
        <f t="shared" si="389"/>
        <v/>
      </c>
      <c r="Q1779" s="293" t="str">
        <f t="shared" si="389"/>
        <v/>
      </c>
      <c r="R1779" s="293" t="str">
        <f t="shared" si="389"/>
        <v/>
      </c>
      <c r="S1779" s="293" t="str">
        <f t="shared" si="389"/>
        <v/>
      </c>
      <c r="T1779" s="293" t="str">
        <f t="shared" si="389"/>
        <v/>
      </c>
      <c r="U1779" s="293" t="str">
        <f t="shared" si="389"/>
        <v/>
      </c>
      <c r="V1779" s="293" t="str">
        <f t="shared" si="389"/>
        <v/>
      </c>
      <c r="W1779" s="293" t="str">
        <f t="shared" si="389"/>
        <v/>
      </c>
      <c r="X1779" s="293" t="str">
        <f t="shared" si="389"/>
        <v/>
      </c>
      <c r="Y1779" s="293" t="str">
        <f t="shared" si="389"/>
        <v/>
      </c>
      <c r="Z1779" s="293" t="str">
        <f t="shared" si="389"/>
        <v/>
      </c>
      <c r="AA1779" s="293" t="str">
        <f t="shared" si="389"/>
        <v/>
      </c>
      <c r="AB1779" s="293" t="str">
        <f t="shared" si="389"/>
        <v/>
      </c>
      <c r="AC1779" s="293" t="str">
        <f t="shared" si="389"/>
        <v/>
      </c>
      <c r="AD1779" s="293" t="str">
        <f t="shared" si="389"/>
        <v/>
      </c>
      <c r="AE1779" s="293" t="str">
        <f t="shared" si="389"/>
        <v/>
      </c>
      <c r="AF1779" s="293" t="str">
        <f t="shared" ref="Z1779:AG1794" si="391">IFERROR((IF(FIND(AF$1,$E1779,1)&gt;0,"x")),"")</f>
        <v/>
      </c>
      <c r="AG1779" s="293" t="str">
        <f t="shared" si="391"/>
        <v/>
      </c>
      <c r="AH1779" s="293">
        <f t="shared" si="381"/>
        <v>0</v>
      </c>
      <c r="AI1779" s="292">
        <f t="shared" si="382"/>
        <v>1</v>
      </c>
    </row>
    <row r="1780" spans="1:35" ht="15.75" x14ac:dyDescent="0.25">
      <c r="A1780"/>
      <c r="B1780">
        <f>TABLA!D1776</f>
        <v>1802</v>
      </c>
      <c r="C1780">
        <f>TABLA!H1776</f>
        <v>14</v>
      </c>
      <c r="D1780" s="165" t="str">
        <f>TABLA!A1776</f>
        <v>F. Filología</v>
      </c>
      <c r="E1780" s="284">
        <f>TABLA!BN1776</f>
        <v>0</v>
      </c>
      <c r="F1780" s="293" t="str">
        <f t="shared" si="390"/>
        <v/>
      </c>
      <c r="G1780" s="293" t="str">
        <f t="shared" si="390"/>
        <v/>
      </c>
      <c r="H1780" s="293" t="str">
        <f t="shared" si="390"/>
        <v/>
      </c>
      <c r="I1780" s="293" t="str">
        <f t="shared" si="390"/>
        <v/>
      </c>
      <c r="J1780" s="293" t="str">
        <f t="shared" si="390"/>
        <v/>
      </c>
      <c r="K1780" s="293" t="str">
        <f t="shared" si="390"/>
        <v/>
      </c>
      <c r="L1780" s="293" t="str">
        <f t="shared" si="390"/>
        <v/>
      </c>
      <c r="M1780" s="293" t="str">
        <f t="shared" si="390"/>
        <v/>
      </c>
      <c r="N1780" s="293" t="str">
        <f t="shared" si="390"/>
        <v/>
      </c>
      <c r="O1780" s="293" t="str">
        <f t="shared" si="390"/>
        <v/>
      </c>
      <c r="P1780" s="293" t="str">
        <f t="shared" si="389"/>
        <v/>
      </c>
      <c r="Q1780" s="293" t="str">
        <f t="shared" si="389"/>
        <v/>
      </c>
      <c r="R1780" s="293" t="str">
        <f t="shared" si="389"/>
        <v/>
      </c>
      <c r="S1780" s="293" t="str">
        <f t="shared" si="389"/>
        <v/>
      </c>
      <c r="T1780" s="293" t="str">
        <f t="shared" si="389"/>
        <v/>
      </c>
      <c r="U1780" s="293" t="str">
        <f t="shared" si="389"/>
        <v/>
      </c>
      <c r="V1780" s="293" t="str">
        <f t="shared" si="389"/>
        <v/>
      </c>
      <c r="W1780" s="293" t="str">
        <f t="shared" si="389"/>
        <v/>
      </c>
      <c r="X1780" s="293" t="str">
        <f t="shared" si="389"/>
        <v/>
      </c>
      <c r="Y1780" s="293" t="str">
        <f t="shared" si="389"/>
        <v/>
      </c>
      <c r="Z1780" s="293" t="str">
        <f t="shared" si="389"/>
        <v/>
      </c>
      <c r="AA1780" s="293" t="str">
        <f t="shared" si="389"/>
        <v/>
      </c>
      <c r="AB1780" s="293" t="str">
        <f t="shared" si="389"/>
        <v/>
      </c>
      <c r="AC1780" s="293" t="str">
        <f t="shared" si="389"/>
        <v/>
      </c>
      <c r="AD1780" s="293" t="str">
        <f t="shared" si="389"/>
        <v/>
      </c>
      <c r="AE1780" s="293" t="str">
        <f t="shared" si="389"/>
        <v/>
      </c>
      <c r="AF1780" s="293" t="str">
        <f t="shared" si="391"/>
        <v/>
      </c>
      <c r="AG1780" s="293" t="str">
        <f t="shared" si="391"/>
        <v/>
      </c>
      <c r="AH1780" s="293">
        <f t="shared" si="381"/>
        <v>0</v>
      </c>
      <c r="AI1780" s="292" t="str">
        <f t="shared" si="382"/>
        <v>X</v>
      </c>
    </row>
    <row r="1781" spans="1:35" ht="26.25" x14ac:dyDescent="0.25">
      <c r="A1781"/>
      <c r="B1781">
        <f>TABLA!D1777</f>
        <v>1804</v>
      </c>
      <c r="C1781">
        <f>TABLA!H1777</f>
        <v>10</v>
      </c>
      <c r="D1781" s="165" t="str">
        <f>TABLA!A1777</f>
        <v>F. Ciencias Químicas</v>
      </c>
      <c r="E1781" s="284">
        <f>TABLA!BN1777</f>
        <v>0</v>
      </c>
      <c r="F1781" s="293" t="str">
        <f t="shared" si="390"/>
        <v/>
      </c>
      <c r="G1781" s="293" t="str">
        <f t="shared" si="390"/>
        <v/>
      </c>
      <c r="H1781" s="293" t="str">
        <f t="shared" si="390"/>
        <v/>
      </c>
      <c r="I1781" s="293" t="str">
        <f t="shared" si="390"/>
        <v/>
      </c>
      <c r="J1781" s="293" t="str">
        <f t="shared" si="390"/>
        <v/>
      </c>
      <c r="K1781" s="293" t="str">
        <f t="shared" si="390"/>
        <v/>
      </c>
      <c r="L1781" s="293" t="str">
        <f t="shared" si="390"/>
        <v/>
      </c>
      <c r="M1781" s="293" t="str">
        <f t="shared" si="390"/>
        <v/>
      </c>
      <c r="N1781" s="293" t="str">
        <f t="shared" si="390"/>
        <v/>
      </c>
      <c r="O1781" s="293" t="str">
        <f t="shared" si="390"/>
        <v/>
      </c>
      <c r="P1781" s="293" t="str">
        <f t="shared" si="389"/>
        <v/>
      </c>
      <c r="Q1781" s="293" t="str">
        <f t="shared" si="389"/>
        <v/>
      </c>
      <c r="R1781" s="293" t="str">
        <f t="shared" si="389"/>
        <v/>
      </c>
      <c r="S1781" s="293" t="str">
        <f t="shared" si="389"/>
        <v/>
      </c>
      <c r="T1781" s="293" t="str">
        <f t="shared" si="389"/>
        <v/>
      </c>
      <c r="U1781" s="293" t="str">
        <f t="shared" si="389"/>
        <v/>
      </c>
      <c r="V1781" s="293" t="str">
        <f t="shared" si="389"/>
        <v/>
      </c>
      <c r="W1781" s="293" t="str">
        <f t="shared" si="389"/>
        <v/>
      </c>
      <c r="X1781" s="293" t="str">
        <f t="shared" si="389"/>
        <v/>
      </c>
      <c r="Y1781" s="293" t="str">
        <f t="shared" si="389"/>
        <v/>
      </c>
      <c r="Z1781" s="293" t="str">
        <f t="shared" si="391"/>
        <v/>
      </c>
      <c r="AA1781" s="293" t="str">
        <f t="shared" si="391"/>
        <v/>
      </c>
      <c r="AB1781" s="293" t="str">
        <f t="shared" si="391"/>
        <v/>
      </c>
      <c r="AC1781" s="293" t="str">
        <f t="shared" si="391"/>
        <v/>
      </c>
      <c r="AD1781" s="293" t="str">
        <f t="shared" si="391"/>
        <v/>
      </c>
      <c r="AE1781" s="293" t="str">
        <f t="shared" si="391"/>
        <v/>
      </c>
      <c r="AF1781" s="293" t="str">
        <f t="shared" si="391"/>
        <v/>
      </c>
      <c r="AG1781" s="293" t="str">
        <f t="shared" si="391"/>
        <v/>
      </c>
      <c r="AH1781" s="293">
        <f t="shared" si="381"/>
        <v>0</v>
      </c>
      <c r="AI1781" s="292" t="str">
        <f t="shared" si="382"/>
        <v>X</v>
      </c>
    </row>
    <row r="1782" spans="1:35" ht="25.5" x14ac:dyDescent="0.25">
      <c r="A1782"/>
      <c r="B1782">
        <f>TABLA!D1778</f>
        <v>1805</v>
      </c>
      <c r="C1782">
        <f>TABLA!H1778</f>
        <v>16</v>
      </c>
      <c r="D1782" s="284" t="str">
        <f>TABLA!A1778</f>
        <v>F. Geografía e Historia</v>
      </c>
      <c r="E1782" s="284">
        <f>TABLA!BN1778</f>
        <v>0</v>
      </c>
      <c r="F1782" s="293" t="str">
        <f t="shared" si="390"/>
        <v/>
      </c>
      <c r="G1782" s="293" t="str">
        <f t="shared" si="390"/>
        <v/>
      </c>
      <c r="H1782" s="293" t="str">
        <f t="shared" si="390"/>
        <v/>
      </c>
      <c r="I1782" s="293" t="str">
        <f t="shared" si="390"/>
        <v/>
      </c>
      <c r="J1782" s="293" t="str">
        <f t="shared" si="390"/>
        <v/>
      </c>
      <c r="K1782" s="293" t="str">
        <f t="shared" si="390"/>
        <v/>
      </c>
      <c r="L1782" s="293" t="str">
        <f t="shared" si="390"/>
        <v/>
      </c>
      <c r="M1782" s="293" t="str">
        <f t="shared" si="390"/>
        <v/>
      </c>
      <c r="N1782" s="293" t="str">
        <f t="shared" si="390"/>
        <v/>
      </c>
      <c r="O1782" s="293" t="str">
        <f t="shared" si="390"/>
        <v/>
      </c>
      <c r="P1782" s="293" t="str">
        <f t="shared" si="389"/>
        <v/>
      </c>
      <c r="Q1782" s="293" t="str">
        <f t="shared" si="389"/>
        <v/>
      </c>
      <c r="R1782" s="293" t="str">
        <f t="shared" si="389"/>
        <v/>
      </c>
      <c r="S1782" s="293" t="str">
        <f t="shared" si="389"/>
        <v/>
      </c>
      <c r="T1782" s="293" t="str">
        <f t="shared" si="389"/>
        <v/>
      </c>
      <c r="U1782" s="293" t="str">
        <f t="shared" si="389"/>
        <v/>
      </c>
      <c r="V1782" s="293" t="str">
        <f t="shared" si="389"/>
        <v/>
      </c>
      <c r="W1782" s="293" t="str">
        <f t="shared" si="389"/>
        <v/>
      </c>
      <c r="X1782" s="293" t="str">
        <f t="shared" si="389"/>
        <v/>
      </c>
      <c r="Y1782" s="293" t="str">
        <f t="shared" si="389"/>
        <v/>
      </c>
      <c r="Z1782" s="293" t="str">
        <f t="shared" si="391"/>
        <v/>
      </c>
      <c r="AA1782" s="293" t="str">
        <f t="shared" si="391"/>
        <v/>
      </c>
      <c r="AB1782" s="293" t="str">
        <f t="shared" si="391"/>
        <v/>
      </c>
      <c r="AC1782" s="293" t="str">
        <f t="shared" si="391"/>
        <v/>
      </c>
      <c r="AD1782" s="293" t="str">
        <f t="shared" si="391"/>
        <v/>
      </c>
      <c r="AE1782" s="293" t="str">
        <f t="shared" si="391"/>
        <v/>
      </c>
      <c r="AF1782" s="293" t="str">
        <f t="shared" si="391"/>
        <v/>
      </c>
      <c r="AG1782" s="293" t="str">
        <f t="shared" si="391"/>
        <v/>
      </c>
      <c r="AH1782" s="293">
        <f t="shared" si="381"/>
        <v>0</v>
      </c>
      <c r="AI1782" s="292" t="str">
        <f t="shared" si="382"/>
        <v>X</v>
      </c>
    </row>
    <row r="1783" spans="1:35" ht="25.5" x14ac:dyDescent="0.25">
      <c r="A1783"/>
      <c r="B1783">
        <f>TABLA!D1779</f>
        <v>1806</v>
      </c>
      <c r="C1783">
        <f>TABLA!H1779</f>
        <v>14</v>
      </c>
      <c r="D1783" s="165" t="str">
        <f>TABLA!A1779</f>
        <v>F. Filología</v>
      </c>
      <c r="E1783" s="284" t="str">
        <f>TABLA!BN1779</f>
        <v>Me gustaría que ofreciesen cursos de formación de usuarios con más asiduidad y en varios horarios, ya que, aunque he querido asistir en varias ocasiones, siempre coinciden con mis clases.</v>
      </c>
      <c r="F1783" s="293" t="str">
        <f t="shared" si="390"/>
        <v/>
      </c>
      <c r="G1783" s="293" t="str">
        <f t="shared" si="390"/>
        <v/>
      </c>
      <c r="H1783" s="293" t="str">
        <f t="shared" si="390"/>
        <v/>
      </c>
      <c r="I1783" s="293" t="str">
        <f t="shared" si="390"/>
        <v/>
      </c>
      <c r="J1783" s="293" t="str">
        <f t="shared" si="390"/>
        <v/>
      </c>
      <c r="K1783" s="293" t="str">
        <f t="shared" si="390"/>
        <v/>
      </c>
      <c r="L1783" s="293" t="str">
        <f t="shared" si="390"/>
        <v/>
      </c>
      <c r="M1783" s="293" t="str">
        <f t="shared" si="390"/>
        <v/>
      </c>
      <c r="N1783" s="293" t="str">
        <f t="shared" si="390"/>
        <v/>
      </c>
      <c r="O1783" s="293" t="str">
        <f t="shared" si="390"/>
        <v/>
      </c>
      <c r="P1783" s="293" t="str">
        <f t="shared" si="389"/>
        <v>x</v>
      </c>
      <c r="Q1783" s="293" t="str">
        <f t="shared" si="389"/>
        <v/>
      </c>
      <c r="R1783" s="293" t="str">
        <f t="shared" si="389"/>
        <v/>
      </c>
      <c r="S1783" s="293" t="str">
        <f t="shared" si="389"/>
        <v/>
      </c>
      <c r="T1783" s="293" t="str">
        <f t="shared" si="389"/>
        <v/>
      </c>
      <c r="U1783" s="293" t="str">
        <f t="shared" si="389"/>
        <v/>
      </c>
      <c r="V1783" s="293" t="str">
        <f t="shared" si="389"/>
        <v/>
      </c>
      <c r="W1783" s="293" t="str">
        <f t="shared" si="389"/>
        <v/>
      </c>
      <c r="X1783" s="293" t="str">
        <f t="shared" si="389"/>
        <v/>
      </c>
      <c r="Y1783" s="293" t="str">
        <f t="shared" si="389"/>
        <v/>
      </c>
      <c r="Z1783" s="293" t="str">
        <f t="shared" si="391"/>
        <v/>
      </c>
      <c r="AA1783" s="293" t="str">
        <f t="shared" si="391"/>
        <v/>
      </c>
      <c r="AB1783" s="293" t="str">
        <f t="shared" si="391"/>
        <v/>
      </c>
      <c r="AC1783" s="293" t="str">
        <f t="shared" si="391"/>
        <v/>
      </c>
      <c r="AD1783" s="293" t="str">
        <f t="shared" si="391"/>
        <v/>
      </c>
      <c r="AE1783" s="293" t="str">
        <f t="shared" si="391"/>
        <v>x</v>
      </c>
      <c r="AF1783" s="293" t="str">
        <f t="shared" si="391"/>
        <v/>
      </c>
      <c r="AG1783" s="293" t="str">
        <f t="shared" si="391"/>
        <v/>
      </c>
      <c r="AH1783" s="293">
        <f t="shared" si="381"/>
        <v>2</v>
      </c>
      <c r="AI1783" s="292">
        <f t="shared" si="382"/>
        <v>1</v>
      </c>
    </row>
    <row r="1784" spans="1:35" ht="15.75" x14ac:dyDescent="0.25">
      <c r="A1784"/>
      <c r="B1784">
        <f>TABLA!D1780</f>
        <v>1807</v>
      </c>
      <c r="C1784">
        <f>TABLA!H1780</f>
        <v>14</v>
      </c>
      <c r="D1784" s="284" t="str">
        <f>TABLA!A1780</f>
        <v>F. Filología</v>
      </c>
      <c r="E1784" s="284">
        <f>TABLA!BN1780</f>
        <v>0</v>
      </c>
      <c r="F1784" s="293" t="str">
        <f t="shared" si="390"/>
        <v/>
      </c>
      <c r="G1784" s="293" t="str">
        <f t="shared" si="390"/>
        <v/>
      </c>
      <c r="H1784" s="293" t="str">
        <f t="shared" si="390"/>
        <v/>
      </c>
      <c r="I1784" s="293" t="str">
        <f t="shared" si="390"/>
        <v/>
      </c>
      <c r="J1784" s="293" t="str">
        <f t="shared" si="390"/>
        <v/>
      </c>
      <c r="K1784" s="293" t="str">
        <f t="shared" si="390"/>
        <v/>
      </c>
      <c r="L1784" s="293" t="str">
        <f t="shared" si="390"/>
        <v/>
      </c>
      <c r="M1784" s="293" t="str">
        <f t="shared" si="390"/>
        <v/>
      </c>
      <c r="N1784" s="293" t="str">
        <f t="shared" si="390"/>
        <v/>
      </c>
      <c r="O1784" s="293" t="str">
        <f t="shared" si="390"/>
        <v/>
      </c>
      <c r="P1784" s="293" t="str">
        <f t="shared" si="389"/>
        <v/>
      </c>
      <c r="Q1784" s="293" t="str">
        <f t="shared" si="389"/>
        <v/>
      </c>
      <c r="R1784" s="293" t="str">
        <f t="shared" si="389"/>
        <v/>
      </c>
      <c r="S1784" s="293" t="str">
        <f t="shared" si="389"/>
        <v/>
      </c>
      <c r="T1784" s="293" t="str">
        <f t="shared" si="389"/>
        <v/>
      </c>
      <c r="U1784" s="293" t="str">
        <f t="shared" si="389"/>
        <v/>
      </c>
      <c r="V1784" s="293" t="str">
        <f t="shared" si="389"/>
        <v/>
      </c>
      <c r="W1784" s="293" t="str">
        <f t="shared" si="389"/>
        <v/>
      </c>
      <c r="X1784" s="293" t="str">
        <f t="shared" si="389"/>
        <v/>
      </c>
      <c r="Y1784" s="293" t="str">
        <f t="shared" si="389"/>
        <v/>
      </c>
      <c r="Z1784" s="293" t="str">
        <f t="shared" si="391"/>
        <v/>
      </c>
      <c r="AA1784" s="293" t="str">
        <f t="shared" si="391"/>
        <v/>
      </c>
      <c r="AB1784" s="293" t="str">
        <f t="shared" si="391"/>
        <v/>
      </c>
      <c r="AC1784" s="293" t="str">
        <f t="shared" si="391"/>
        <v/>
      </c>
      <c r="AD1784" s="293" t="str">
        <f t="shared" si="391"/>
        <v/>
      </c>
      <c r="AE1784" s="293" t="str">
        <f t="shared" si="391"/>
        <v/>
      </c>
      <c r="AF1784" s="293" t="str">
        <f t="shared" si="391"/>
        <v/>
      </c>
      <c r="AG1784" s="293" t="str">
        <f t="shared" si="391"/>
        <v/>
      </c>
      <c r="AH1784" s="293">
        <f t="shared" si="381"/>
        <v>0</v>
      </c>
      <c r="AI1784" s="292" t="str">
        <f t="shared" si="382"/>
        <v>X</v>
      </c>
    </row>
    <row r="1785" spans="1:35" ht="153" x14ac:dyDescent="0.25">
      <c r="A1785"/>
      <c r="B1785">
        <f>TABLA!D1781</f>
        <v>1808</v>
      </c>
      <c r="C1785">
        <f>TABLA!H1781</f>
        <v>20</v>
      </c>
      <c r="D1785" s="284" t="str">
        <f>TABLA!A1781</f>
        <v>F. Psicología</v>
      </c>
      <c r="E1785" s="284" t="str">
        <f>TABLA!BN1781</f>
        <v>Un aspecto a mejorar, y mucho, es el de los puestos de estudio en la biblioteca María Zambrano, ya que en época de exámenes es muy agobiante estudiar allí, y si no acudimos a primera hora es muy complicado encontrar hueco para estudiar. Hay gente como yo, que vivimos lejos y nos resulta imposible estar allí a las 9.30h. Por tanto es necesario un aumento del espacio.&lt;br&gt;&lt;br&gt;Esto se podría solucionar si otras bibliotecas, como la de la Facultad de Psicología, aumentaran su horario, ya que no tendríamos la urgencia de ir todos los estudiantes de la UCM a la Zambrano. Podrían abrir fines de semana (o por lo menos, sábados durante todo el año) y fines de semana completos durante exámenes, así como aumentar el horario y cerrar más tarde de las 9 en estos periodos críticos.&lt;br&gt;&lt;br&gt;Otro punto en el que hago incapié es que en Navidades hay muchos días que las bibliotecas de la UCM permanecen cerradas, cuando hay días y mañanas o tardes claves que se podrían aprovechar, y más teniendo los finales a la vuelta de este periodo vacacional.&lt;br&gt;&lt;br&gt;Las bibliotecas de la UCM son maravillosas, cómodas, con mucha luminosidad, un personal espectacularmente amable, es una pena que el insuficiente horario perjudique tanto a los alumnos.&lt;br&gt;&lt;br&gt;Espero que se tengan en cuenta mis palabras, gracias por su atención y tiempo a quien pueda interesarle.&lt;br&gt;</v>
      </c>
      <c r="F1785" s="293" t="str">
        <f t="shared" si="390"/>
        <v/>
      </c>
      <c r="G1785" s="293" t="str">
        <f t="shared" si="390"/>
        <v/>
      </c>
      <c r="H1785" s="293" t="str">
        <f t="shared" si="390"/>
        <v/>
      </c>
      <c r="I1785" s="293" t="str">
        <f t="shared" si="390"/>
        <v/>
      </c>
      <c r="J1785" s="293" t="str">
        <f t="shared" si="390"/>
        <v/>
      </c>
      <c r="K1785" s="293" t="str">
        <f t="shared" si="390"/>
        <v/>
      </c>
      <c r="L1785" s="293" t="str">
        <f t="shared" si="390"/>
        <v/>
      </c>
      <c r="M1785" s="293" t="str">
        <f t="shared" si="390"/>
        <v/>
      </c>
      <c r="N1785" s="293" t="str">
        <f t="shared" si="390"/>
        <v/>
      </c>
      <c r="O1785" s="293" t="str">
        <f t="shared" si="390"/>
        <v/>
      </c>
      <c r="P1785" s="293" t="str">
        <f t="shared" si="389"/>
        <v>x</v>
      </c>
      <c r="Q1785" s="293" t="str">
        <f t="shared" si="389"/>
        <v/>
      </c>
      <c r="R1785" s="293" t="str">
        <f t="shared" si="389"/>
        <v/>
      </c>
      <c r="S1785" s="293" t="str">
        <f t="shared" si="389"/>
        <v/>
      </c>
      <c r="T1785" s="293" t="str">
        <f t="shared" si="389"/>
        <v/>
      </c>
      <c r="U1785" s="293" t="str">
        <f t="shared" si="389"/>
        <v/>
      </c>
      <c r="V1785" s="293" t="str">
        <f t="shared" si="389"/>
        <v>x</v>
      </c>
      <c r="W1785" s="293" t="str">
        <f t="shared" si="389"/>
        <v/>
      </c>
      <c r="X1785" s="293" t="str">
        <f t="shared" si="389"/>
        <v/>
      </c>
      <c r="Y1785" s="293" t="str">
        <f t="shared" si="389"/>
        <v/>
      </c>
      <c r="Z1785" s="293" t="str">
        <f t="shared" si="391"/>
        <v/>
      </c>
      <c r="AA1785" s="293" t="str">
        <f t="shared" si="391"/>
        <v>x</v>
      </c>
      <c r="AB1785" s="293" t="str">
        <f t="shared" si="391"/>
        <v>x</v>
      </c>
      <c r="AC1785" s="293" t="str">
        <f t="shared" si="391"/>
        <v/>
      </c>
      <c r="AD1785" s="293" t="str">
        <f t="shared" si="391"/>
        <v/>
      </c>
      <c r="AE1785" s="293" t="str">
        <f t="shared" si="391"/>
        <v/>
      </c>
      <c r="AF1785" s="293" t="str">
        <f t="shared" si="391"/>
        <v/>
      </c>
      <c r="AG1785" s="293" t="str">
        <f t="shared" si="391"/>
        <v/>
      </c>
      <c r="AH1785" s="293">
        <f t="shared" si="381"/>
        <v>4</v>
      </c>
      <c r="AI1785" s="292">
        <f t="shared" si="382"/>
        <v>1</v>
      </c>
    </row>
    <row r="1786" spans="1:35" ht="51" x14ac:dyDescent="0.25">
      <c r="A1786"/>
      <c r="B1786">
        <f>TABLA!D1782</f>
        <v>1809</v>
      </c>
      <c r="C1786">
        <f>TABLA!H1782</f>
        <v>15</v>
      </c>
      <c r="D1786" s="165" t="str">
        <f>TABLA!A1782</f>
        <v>F. Filosofía</v>
      </c>
      <c r="E1786" s="284" t="str">
        <f>TABLA!BN1782</f>
        <v>El nuevo sistema informático para la búsqueda en el catálogo no es muy eficiente. En muchas ocasiones, aun poniendo el título completo y el autor con sus nombres y apellidos (correctamente escritos), no se encuentran los libros o, al menos, las distintas ediciones existentes en el catálogo del mismo. El otro día, por ejemplo, tuve que buscar uno por el ISBN, porque de otra manera era imposiblr.</v>
      </c>
      <c r="F1786" s="293" t="str">
        <f t="shared" si="390"/>
        <v/>
      </c>
      <c r="G1786" s="293" t="str">
        <f t="shared" si="390"/>
        <v/>
      </c>
      <c r="H1786" s="293" t="str">
        <f t="shared" si="390"/>
        <v/>
      </c>
      <c r="I1786" s="293" t="str">
        <f t="shared" si="390"/>
        <v/>
      </c>
      <c r="J1786" s="293" t="str">
        <f t="shared" si="390"/>
        <v>x</v>
      </c>
      <c r="K1786" s="293" t="str">
        <f t="shared" si="390"/>
        <v/>
      </c>
      <c r="L1786" s="293" t="str">
        <f t="shared" si="390"/>
        <v/>
      </c>
      <c r="M1786" s="293" t="str">
        <f t="shared" si="390"/>
        <v/>
      </c>
      <c r="N1786" s="293" t="str">
        <f t="shared" si="390"/>
        <v/>
      </c>
      <c r="O1786" s="293" t="str">
        <f t="shared" si="390"/>
        <v/>
      </c>
      <c r="P1786" s="293" t="str">
        <f t="shared" si="389"/>
        <v/>
      </c>
      <c r="Q1786" s="293" t="str">
        <f t="shared" si="389"/>
        <v/>
      </c>
      <c r="R1786" s="293" t="str">
        <f t="shared" si="389"/>
        <v/>
      </c>
      <c r="S1786" s="293" t="str">
        <f t="shared" si="389"/>
        <v/>
      </c>
      <c r="T1786" s="293" t="str">
        <f t="shared" si="389"/>
        <v/>
      </c>
      <c r="U1786" s="293" t="str">
        <f t="shared" si="389"/>
        <v/>
      </c>
      <c r="V1786" s="293" t="str">
        <f t="shared" si="389"/>
        <v/>
      </c>
      <c r="W1786" s="293" t="str">
        <f t="shared" si="389"/>
        <v/>
      </c>
      <c r="X1786" s="293" t="str">
        <f t="shared" si="389"/>
        <v/>
      </c>
      <c r="Y1786" s="293" t="str">
        <f t="shared" si="389"/>
        <v/>
      </c>
      <c r="Z1786" s="293" t="str">
        <f t="shared" si="391"/>
        <v/>
      </c>
      <c r="AA1786" s="293" t="str">
        <f t="shared" si="391"/>
        <v/>
      </c>
      <c r="AB1786" s="293" t="str">
        <f t="shared" si="391"/>
        <v/>
      </c>
      <c r="AC1786" s="293" t="str">
        <f t="shared" si="391"/>
        <v/>
      </c>
      <c r="AD1786" s="293" t="str">
        <f t="shared" si="391"/>
        <v/>
      </c>
      <c r="AE1786" s="293" t="str">
        <f t="shared" si="391"/>
        <v/>
      </c>
      <c r="AF1786" s="293" t="str">
        <f t="shared" si="391"/>
        <v/>
      </c>
      <c r="AG1786" s="293" t="str">
        <f t="shared" si="391"/>
        <v/>
      </c>
      <c r="AH1786" s="293">
        <f t="shared" si="381"/>
        <v>1</v>
      </c>
      <c r="AI1786" s="292">
        <f t="shared" si="382"/>
        <v>1</v>
      </c>
    </row>
    <row r="1787" spans="1:35" ht="15.75" x14ac:dyDescent="0.25">
      <c r="A1787" s="3"/>
      <c r="B1787">
        <f>TABLA!D1783</f>
        <v>1810</v>
      </c>
      <c r="C1787">
        <f>TABLA!H1783</f>
        <v>1</v>
      </c>
      <c r="D1787" s="165" t="str">
        <f>TABLA!A1783</f>
        <v>F. Bellas Artes</v>
      </c>
      <c r="E1787" s="284">
        <f>TABLA!BN1783</f>
        <v>0</v>
      </c>
      <c r="F1787" s="293" t="str">
        <f t="shared" si="390"/>
        <v/>
      </c>
      <c r="G1787" s="293" t="str">
        <f t="shared" si="390"/>
        <v/>
      </c>
      <c r="H1787" s="293" t="str">
        <f t="shared" si="390"/>
        <v/>
      </c>
      <c r="I1787" s="293" t="str">
        <f t="shared" si="390"/>
        <v/>
      </c>
      <c r="J1787" s="293" t="str">
        <f t="shared" si="390"/>
        <v/>
      </c>
      <c r="K1787" s="293" t="str">
        <f t="shared" si="390"/>
        <v/>
      </c>
      <c r="L1787" s="293" t="str">
        <f t="shared" si="390"/>
        <v/>
      </c>
      <c r="M1787" s="293" t="str">
        <f t="shared" si="390"/>
        <v/>
      </c>
      <c r="N1787" s="293" t="str">
        <f t="shared" si="390"/>
        <v/>
      </c>
      <c r="O1787" s="293" t="str">
        <f t="shared" si="390"/>
        <v/>
      </c>
      <c r="P1787" s="293" t="str">
        <f t="shared" si="389"/>
        <v/>
      </c>
      <c r="Q1787" s="293" t="str">
        <f t="shared" si="389"/>
        <v/>
      </c>
      <c r="R1787" s="293" t="str">
        <f t="shared" si="389"/>
        <v/>
      </c>
      <c r="S1787" s="293" t="str">
        <f t="shared" si="389"/>
        <v/>
      </c>
      <c r="T1787" s="293" t="str">
        <f t="shared" si="389"/>
        <v/>
      </c>
      <c r="U1787" s="293" t="str">
        <f t="shared" si="389"/>
        <v/>
      </c>
      <c r="V1787" s="293" t="str">
        <f t="shared" si="389"/>
        <v/>
      </c>
      <c r="W1787" s="293" t="str">
        <f t="shared" si="389"/>
        <v/>
      </c>
      <c r="X1787" s="293" t="str">
        <f t="shared" si="389"/>
        <v/>
      </c>
      <c r="Y1787" s="293" t="str">
        <f t="shared" si="389"/>
        <v/>
      </c>
      <c r="Z1787" s="293" t="str">
        <f t="shared" si="391"/>
        <v/>
      </c>
      <c r="AA1787" s="293" t="str">
        <f t="shared" si="391"/>
        <v/>
      </c>
      <c r="AB1787" s="293" t="str">
        <f t="shared" si="391"/>
        <v/>
      </c>
      <c r="AC1787" s="293" t="str">
        <f t="shared" si="391"/>
        <v/>
      </c>
      <c r="AD1787" s="293" t="str">
        <f t="shared" si="391"/>
        <v/>
      </c>
      <c r="AE1787" s="293" t="str">
        <f t="shared" si="391"/>
        <v/>
      </c>
      <c r="AF1787" s="293" t="str">
        <f t="shared" si="391"/>
        <v/>
      </c>
      <c r="AG1787" s="293" t="str">
        <f t="shared" si="391"/>
        <v/>
      </c>
      <c r="AH1787" s="293">
        <f t="shared" si="381"/>
        <v>0</v>
      </c>
      <c r="AI1787" s="292" t="str">
        <f t="shared" si="382"/>
        <v>X</v>
      </c>
    </row>
    <row r="1788" spans="1:35" ht="15.75" x14ac:dyDescent="0.25">
      <c r="A1788"/>
      <c r="B1788">
        <f>TABLA!D1784</f>
        <v>1811</v>
      </c>
      <c r="C1788">
        <f>TABLA!H1784</f>
        <v>11</v>
      </c>
      <c r="D1788" s="284" t="str">
        <f>TABLA!A1784</f>
        <v>F. Derecho</v>
      </c>
      <c r="E1788" s="284">
        <f>TABLA!BN1784</f>
        <v>0</v>
      </c>
      <c r="F1788" s="293" t="str">
        <f t="shared" si="390"/>
        <v/>
      </c>
      <c r="G1788" s="293" t="str">
        <f t="shared" si="390"/>
        <v/>
      </c>
      <c r="H1788" s="293" t="str">
        <f t="shared" si="390"/>
        <v/>
      </c>
      <c r="I1788" s="293" t="str">
        <f t="shared" si="390"/>
        <v/>
      </c>
      <c r="J1788" s="293" t="str">
        <f t="shared" si="390"/>
        <v/>
      </c>
      <c r="K1788" s="293" t="str">
        <f t="shared" si="390"/>
        <v/>
      </c>
      <c r="L1788" s="293" t="str">
        <f t="shared" si="390"/>
        <v/>
      </c>
      <c r="M1788" s="293" t="str">
        <f t="shared" si="390"/>
        <v/>
      </c>
      <c r="N1788" s="293" t="str">
        <f t="shared" si="390"/>
        <v/>
      </c>
      <c r="O1788" s="293" t="str">
        <f t="shared" si="390"/>
        <v/>
      </c>
      <c r="P1788" s="293" t="str">
        <f t="shared" si="389"/>
        <v/>
      </c>
      <c r="Q1788" s="293" t="str">
        <f t="shared" si="389"/>
        <v/>
      </c>
      <c r="R1788" s="293" t="str">
        <f t="shared" si="389"/>
        <v/>
      </c>
      <c r="S1788" s="293" t="str">
        <f t="shared" si="389"/>
        <v/>
      </c>
      <c r="T1788" s="293" t="str">
        <f t="shared" si="389"/>
        <v/>
      </c>
      <c r="U1788" s="293" t="str">
        <f t="shared" si="389"/>
        <v/>
      </c>
      <c r="V1788" s="293" t="str">
        <f t="shared" si="389"/>
        <v/>
      </c>
      <c r="W1788" s="293" t="str">
        <f t="shared" si="389"/>
        <v/>
      </c>
      <c r="X1788" s="293" t="str">
        <f t="shared" si="389"/>
        <v/>
      </c>
      <c r="Y1788" s="293" t="str">
        <f t="shared" si="389"/>
        <v/>
      </c>
      <c r="Z1788" s="293" t="str">
        <f t="shared" si="391"/>
        <v/>
      </c>
      <c r="AA1788" s="293" t="str">
        <f t="shared" si="391"/>
        <v/>
      </c>
      <c r="AB1788" s="293" t="str">
        <f t="shared" si="391"/>
        <v/>
      </c>
      <c r="AC1788" s="293" t="str">
        <f t="shared" si="391"/>
        <v/>
      </c>
      <c r="AD1788" s="293" t="str">
        <f t="shared" si="391"/>
        <v/>
      </c>
      <c r="AE1788" s="293" t="str">
        <f t="shared" si="391"/>
        <v/>
      </c>
      <c r="AF1788" s="293" t="str">
        <f t="shared" si="391"/>
        <v/>
      </c>
      <c r="AG1788" s="293" t="str">
        <f t="shared" si="391"/>
        <v/>
      </c>
      <c r="AH1788" s="293">
        <f t="shared" si="381"/>
        <v>0</v>
      </c>
      <c r="AI1788" s="292" t="str">
        <f t="shared" si="382"/>
        <v>X</v>
      </c>
    </row>
    <row r="1789" spans="1:35" ht="25.5" x14ac:dyDescent="0.25">
      <c r="A1789"/>
      <c r="B1789">
        <f>TABLA!D1785</f>
        <v>1812</v>
      </c>
      <c r="C1789">
        <f>TABLA!H1785</f>
        <v>16</v>
      </c>
      <c r="D1789" s="284" t="str">
        <f>TABLA!A1785</f>
        <v>F. Geografía e Historia</v>
      </c>
      <c r="E1789" s="284">
        <f>TABLA!BN1785</f>
        <v>0</v>
      </c>
      <c r="F1789" s="293" t="str">
        <f t="shared" si="390"/>
        <v/>
      </c>
      <c r="G1789" s="293" t="str">
        <f t="shared" si="390"/>
        <v/>
      </c>
      <c r="H1789" s="293" t="str">
        <f t="shared" si="390"/>
        <v/>
      </c>
      <c r="I1789" s="293" t="str">
        <f t="shared" si="390"/>
        <v/>
      </c>
      <c r="J1789" s="293" t="str">
        <f t="shared" si="390"/>
        <v/>
      </c>
      <c r="K1789" s="293" t="str">
        <f t="shared" si="390"/>
        <v/>
      </c>
      <c r="L1789" s="293" t="str">
        <f t="shared" si="390"/>
        <v/>
      </c>
      <c r="M1789" s="293" t="str">
        <f t="shared" si="390"/>
        <v/>
      </c>
      <c r="N1789" s="293" t="str">
        <f t="shared" si="390"/>
        <v/>
      </c>
      <c r="O1789" s="293" t="str">
        <f t="shared" si="390"/>
        <v/>
      </c>
      <c r="P1789" s="293" t="str">
        <f t="shared" si="389"/>
        <v/>
      </c>
      <c r="Q1789" s="293" t="str">
        <f t="shared" si="389"/>
        <v/>
      </c>
      <c r="R1789" s="293" t="str">
        <f t="shared" si="389"/>
        <v/>
      </c>
      <c r="S1789" s="293" t="str">
        <f t="shared" si="389"/>
        <v/>
      </c>
      <c r="T1789" s="293" t="str">
        <f t="shared" si="389"/>
        <v/>
      </c>
      <c r="U1789" s="293" t="str">
        <f t="shared" si="389"/>
        <v/>
      </c>
      <c r="V1789" s="293" t="str">
        <f t="shared" si="389"/>
        <v/>
      </c>
      <c r="W1789" s="293" t="str">
        <f t="shared" si="389"/>
        <v/>
      </c>
      <c r="X1789" s="293" t="str">
        <f t="shared" si="389"/>
        <v/>
      </c>
      <c r="Y1789" s="293" t="str">
        <f t="shared" si="389"/>
        <v/>
      </c>
      <c r="Z1789" s="293" t="str">
        <f t="shared" si="391"/>
        <v/>
      </c>
      <c r="AA1789" s="293" t="str">
        <f t="shared" si="391"/>
        <v/>
      </c>
      <c r="AB1789" s="293" t="str">
        <f t="shared" si="391"/>
        <v/>
      </c>
      <c r="AC1789" s="293" t="str">
        <f t="shared" si="391"/>
        <v/>
      </c>
      <c r="AD1789" s="293" t="str">
        <f t="shared" si="391"/>
        <v/>
      </c>
      <c r="AE1789" s="293" t="str">
        <f t="shared" si="391"/>
        <v/>
      </c>
      <c r="AF1789" s="293" t="str">
        <f t="shared" si="391"/>
        <v/>
      </c>
      <c r="AG1789" s="293" t="str">
        <f t="shared" si="391"/>
        <v/>
      </c>
      <c r="AH1789" s="293">
        <f t="shared" si="381"/>
        <v>0</v>
      </c>
      <c r="AI1789" s="292" t="str">
        <f t="shared" si="382"/>
        <v>X</v>
      </c>
    </row>
    <row r="1790" spans="1:35" ht="25.5" x14ac:dyDescent="0.25">
      <c r="A1790"/>
      <c r="B1790">
        <f>TABLA!D1786</f>
        <v>1813</v>
      </c>
      <c r="C1790">
        <f>TABLA!H1786</f>
        <v>8</v>
      </c>
      <c r="D1790" s="284" t="str">
        <f>TABLA!A1786</f>
        <v>F. Ciencias Matemáticas</v>
      </c>
      <c r="E1790" s="284">
        <f>TABLA!BN1786</f>
        <v>0</v>
      </c>
      <c r="F1790" s="293" t="str">
        <f t="shared" si="390"/>
        <v/>
      </c>
      <c r="G1790" s="293" t="str">
        <f t="shared" si="390"/>
        <v/>
      </c>
      <c r="H1790" s="293" t="str">
        <f t="shared" si="390"/>
        <v/>
      </c>
      <c r="I1790" s="293" t="str">
        <f t="shared" si="390"/>
        <v/>
      </c>
      <c r="J1790" s="293" t="str">
        <f t="shared" si="390"/>
        <v/>
      </c>
      <c r="K1790" s="293" t="str">
        <f t="shared" si="390"/>
        <v/>
      </c>
      <c r="L1790" s="293" t="str">
        <f t="shared" si="390"/>
        <v/>
      </c>
      <c r="M1790" s="293" t="str">
        <f t="shared" si="390"/>
        <v/>
      </c>
      <c r="N1790" s="293" t="str">
        <f t="shared" si="390"/>
        <v/>
      </c>
      <c r="O1790" s="293" t="str">
        <f t="shared" si="390"/>
        <v/>
      </c>
      <c r="P1790" s="293" t="str">
        <f t="shared" si="389"/>
        <v/>
      </c>
      <c r="Q1790" s="293" t="str">
        <f t="shared" si="389"/>
        <v/>
      </c>
      <c r="R1790" s="293" t="str">
        <f t="shared" si="389"/>
        <v/>
      </c>
      <c r="S1790" s="293" t="str">
        <f t="shared" si="389"/>
        <v/>
      </c>
      <c r="T1790" s="293" t="str">
        <f t="shared" si="389"/>
        <v/>
      </c>
      <c r="U1790" s="293" t="str">
        <f t="shared" si="389"/>
        <v/>
      </c>
      <c r="V1790" s="293" t="str">
        <f t="shared" si="389"/>
        <v/>
      </c>
      <c r="W1790" s="293" t="str">
        <f t="shared" si="389"/>
        <v/>
      </c>
      <c r="X1790" s="293" t="str">
        <f t="shared" si="389"/>
        <v/>
      </c>
      <c r="Y1790" s="293" t="str">
        <f t="shared" si="389"/>
        <v/>
      </c>
      <c r="Z1790" s="293" t="str">
        <f t="shared" si="391"/>
        <v/>
      </c>
      <c r="AA1790" s="293" t="str">
        <f t="shared" si="391"/>
        <v/>
      </c>
      <c r="AB1790" s="293" t="str">
        <f t="shared" si="391"/>
        <v/>
      </c>
      <c r="AC1790" s="293" t="str">
        <f t="shared" si="391"/>
        <v/>
      </c>
      <c r="AD1790" s="293" t="str">
        <f t="shared" si="391"/>
        <v/>
      </c>
      <c r="AE1790" s="293" t="str">
        <f t="shared" si="391"/>
        <v/>
      </c>
      <c r="AF1790" s="293" t="str">
        <f t="shared" si="391"/>
        <v/>
      </c>
      <c r="AG1790" s="293" t="str">
        <f t="shared" si="391"/>
        <v/>
      </c>
      <c r="AH1790" s="293">
        <f t="shared" si="381"/>
        <v>0</v>
      </c>
      <c r="AI1790" s="292" t="str">
        <f t="shared" si="382"/>
        <v>X</v>
      </c>
    </row>
    <row r="1791" spans="1:35" ht="25.5" x14ac:dyDescent="0.25">
      <c r="A1791"/>
      <c r="B1791">
        <f>TABLA!D1787</f>
        <v>1814</v>
      </c>
      <c r="C1791">
        <f>TABLA!H1787</f>
        <v>8</v>
      </c>
      <c r="D1791" s="284" t="str">
        <f>TABLA!A1787</f>
        <v>F. Ciencias Matemáticas</v>
      </c>
      <c r="E1791" s="284">
        <f>TABLA!BN1787</f>
        <v>0</v>
      </c>
      <c r="F1791" s="293" t="str">
        <f t="shared" si="390"/>
        <v/>
      </c>
      <c r="G1791" s="293" t="str">
        <f t="shared" si="390"/>
        <v/>
      </c>
      <c r="H1791" s="293" t="str">
        <f t="shared" si="390"/>
        <v/>
      </c>
      <c r="I1791" s="293" t="str">
        <f t="shared" si="390"/>
        <v/>
      </c>
      <c r="J1791" s="293" t="str">
        <f t="shared" si="390"/>
        <v/>
      </c>
      <c r="K1791" s="293" t="str">
        <f t="shared" si="390"/>
        <v/>
      </c>
      <c r="L1791" s="293" t="str">
        <f t="shared" si="390"/>
        <v/>
      </c>
      <c r="M1791" s="293" t="str">
        <f t="shared" si="390"/>
        <v/>
      </c>
      <c r="N1791" s="293" t="str">
        <f t="shared" si="390"/>
        <v/>
      </c>
      <c r="O1791" s="293" t="str">
        <f t="shared" si="390"/>
        <v/>
      </c>
      <c r="P1791" s="293" t="str">
        <f t="shared" si="389"/>
        <v/>
      </c>
      <c r="Q1791" s="293" t="str">
        <f t="shared" si="389"/>
        <v/>
      </c>
      <c r="R1791" s="293" t="str">
        <f t="shared" si="389"/>
        <v/>
      </c>
      <c r="S1791" s="293" t="str">
        <f t="shared" si="389"/>
        <v/>
      </c>
      <c r="T1791" s="293" t="str">
        <f t="shared" si="389"/>
        <v/>
      </c>
      <c r="U1791" s="293" t="str">
        <f t="shared" si="389"/>
        <v/>
      </c>
      <c r="V1791" s="293" t="str">
        <f t="shared" si="389"/>
        <v/>
      </c>
      <c r="W1791" s="293" t="str">
        <f t="shared" si="389"/>
        <v/>
      </c>
      <c r="X1791" s="293" t="str">
        <f t="shared" si="389"/>
        <v/>
      </c>
      <c r="Y1791" s="293" t="str">
        <f t="shared" si="389"/>
        <v/>
      </c>
      <c r="Z1791" s="293" t="str">
        <f t="shared" si="391"/>
        <v/>
      </c>
      <c r="AA1791" s="293" t="str">
        <f t="shared" si="391"/>
        <v/>
      </c>
      <c r="AB1791" s="293" t="str">
        <f t="shared" si="391"/>
        <v/>
      </c>
      <c r="AC1791" s="293" t="str">
        <f t="shared" si="391"/>
        <v/>
      </c>
      <c r="AD1791" s="293" t="str">
        <f t="shared" si="391"/>
        <v/>
      </c>
      <c r="AE1791" s="293" t="str">
        <f t="shared" si="391"/>
        <v/>
      </c>
      <c r="AF1791" s="293" t="str">
        <f t="shared" si="391"/>
        <v/>
      </c>
      <c r="AG1791" s="293" t="str">
        <f t="shared" si="391"/>
        <v/>
      </c>
      <c r="AH1791" s="293">
        <f t="shared" si="381"/>
        <v>0</v>
      </c>
      <c r="AI1791" s="292" t="str">
        <f t="shared" si="382"/>
        <v>X</v>
      </c>
    </row>
    <row r="1792" spans="1:35" ht="15.75" x14ac:dyDescent="0.25">
      <c r="A1792"/>
      <c r="B1792">
        <f>TABLA!D1788</f>
        <v>1815</v>
      </c>
      <c r="C1792">
        <f>TABLA!H1788</f>
        <v>20</v>
      </c>
      <c r="D1792" s="165" t="str">
        <f>TABLA!A1788</f>
        <v>F. Psicología</v>
      </c>
      <c r="E1792" s="284">
        <f>TABLA!BN1788</f>
        <v>0</v>
      </c>
      <c r="F1792" s="293" t="str">
        <f t="shared" si="390"/>
        <v/>
      </c>
      <c r="G1792" s="293" t="str">
        <f t="shared" si="390"/>
        <v/>
      </c>
      <c r="H1792" s="293" t="str">
        <f t="shared" si="390"/>
        <v/>
      </c>
      <c r="I1792" s="293" t="str">
        <f t="shared" si="390"/>
        <v/>
      </c>
      <c r="J1792" s="293" t="str">
        <f t="shared" si="390"/>
        <v/>
      </c>
      <c r="K1792" s="293" t="str">
        <f t="shared" si="390"/>
        <v/>
      </c>
      <c r="L1792" s="293" t="str">
        <f t="shared" si="390"/>
        <v/>
      </c>
      <c r="M1792" s="293" t="str">
        <f t="shared" si="390"/>
        <v/>
      </c>
      <c r="N1792" s="293" t="str">
        <f t="shared" si="390"/>
        <v/>
      </c>
      <c r="O1792" s="293" t="str">
        <f t="shared" si="390"/>
        <v/>
      </c>
      <c r="P1792" s="293" t="str">
        <f t="shared" si="389"/>
        <v/>
      </c>
      <c r="Q1792" s="293" t="str">
        <f t="shared" si="389"/>
        <v/>
      </c>
      <c r="R1792" s="293" t="str">
        <f t="shared" si="389"/>
        <v/>
      </c>
      <c r="S1792" s="293" t="str">
        <f t="shared" si="389"/>
        <v/>
      </c>
      <c r="T1792" s="293" t="str">
        <f t="shared" si="389"/>
        <v/>
      </c>
      <c r="U1792" s="293" t="str">
        <f t="shared" si="389"/>
        <v/>
      </c>
      <c r="V1792" s="293" t="str">
        <f t="shared" si="389"/>
        <v/>
      </c>
      <c r="W1792" s="293" t="str">
        <f t="shared" si="389"/>
        <v/>
      </c>
      <c r="X1792" s="293" t="str">
        <f t="shared" si="389"/>
        <v/>
      </c>
      <c r="Y1792" s="293" t="str">
        <f t="shared" si="389"/>
        <v/>
      </c>
      <c r="Z1792" s="293" t="str">
        <f t="shared" si="391"/>
        <v/>
      </c>
      <c r="AA1792" s="293" t="str">
        <f t="shared" si="391"/>
        <v/>
      </c>
      <c r="AB1792" s="293" t="str">
        <f t="shared" si="391"/>
        <v/>
      </c>
      <c r="AC1792" s="293" t="str">
        <f t="shared" si="391"/>
        <v/>
      </c>
      <c r="AD1792" s="293" t="str">
        <f t="shared" si="391"/>
        <v/>
      </c>
      <c r="AE1792" s="293" t="str">
        <f t="shared" si="391"/>
        <v/>
      </c>
      <c r="AF1792" s="293" t="str">
        <f t="shared" si="391"/>
        <v/>
      </c>
      <c r="AG1792" s="293" t="str">
        <f t="shared" si="391"/>
        <v/>
      </c>
      <c r="AH1792" s="293">
        <f t="shared" si="381"/>
        <v>0</v>
      </c>
      <c r="AI1792" s="292" t="str">
        <f t="shared" si="382"/>
        <v>X</v>
      </c>
    </row>
    <row r="1793" spans="1:35" ht="38.25" x14ac:dyDescent="0.25">
      <c r="A1793"/>
      <c r="B1793">
        <f>TABLA!D1789</f>
        <v>1816</v>
      </c>
      <c r="C1793">
        <f>TABLA!H1789</f>
        <v>22</v>
      </c>
      <c r="D1793" s="284" t="str">
        <f>TABLA!A1789</f>
        <v>F. Enfermería, Fisioterapia y Podología</v>
      </c>
      <c r="E1793" s="284">
        <f>TABLA!BN1789</f>
        <v>0</v>
      </c>
      <c r="F1793" s="293" t="str">
        <f t="shared" si="390"/>
        <v/>
      </c>
      <c r="G1793" s="293" t="str">
        <f t="shared" si="390"/>
        <v/>
      </c>
      <c r="H1793" s="293" t="str">
        <f t="shared" si="390"/>
        <v/>
      </c>
      <c r="I1793" s="293" t="str">
        <f t="shared" si="390"/>
        <v/>
      </c>
      <c r="J1793" s="293" t="str">
        <f t="shared" si="390"/>
        <v/>
      </c>
      <c r="K1793" s="293" t="str">
        <f t="shared" si="390"/>
        <v/>
      </c>
      <c r="L1793" s="293" t="str">
        <f t="shared" si="390"/>
        <v/>
      </c>
      <c r="M1793" s="293" t="str">
        <f t="shared" si="390"/>
        <v/>
      </c>
      <c r="N1793" s="293" t="str">
        <f t="shared" si="390"/>
        <v/>
      </c>
      <c r="O1793" s="293" t="str">
        <f t="shared" si="390"/>
        <v/>
      </c>
      <c r="P1793" s="293" t="str">
        <f t="shared" si="389"/>
        <v/>
      </c>
      <c r="Q1793" s="293" t="str">
        <f t="shared" si="389"/>
        <v/>
      </c>
      <c r="R1793" s="293" t="str">
        <f t="shared" si="389"/>
        <v/>
      </c>
      <c r="S1793" s="293" t="str">
        <f t="shared" si="389"/>
        <v/>
      </c>
      <c r="T1793" s="293" t="str">
        <f t="shared" si="389"/>
        <v/>
      </c>
      <c r="U1793" s="293" t="str">
        <f t="shared" si="389"/>
        <v/>
      </c>
      <c r="V1793" s="293" t="str">
        <f t="shared" si="389"/>
        <v/>
      </c>
      <c r="W1793" s="293" t="str">
        <f t="shared" si="389"/>
        <v/>
      </c>
      <c r="X1793" s="293" t="str">
        <f t="shared" si="389"/>
        <v/>
      </c>
      <c r="Y1793" s="293" t="str">
        <f t="shared" si="389"/>
        <v/>
      </c>
      <c r="Z1793" s="293" t="str">
        <f t="shared" si="391"/>
        <v/>
      </c>
      <c r="AA1793" s="293" t="str">
        <f t="shared" si="391"/>
        <v/>
      </c>
      <c r="AB1793" s="293" t="str">
        <f t="shared" si="391"/>
        <v/>
      </c>
      <c r="AC1793" s="293" t="str">
        <f t="shared" si="391"/>
        <v/>
      </c>
      <c r="AD1793" s="293" t="str">
        <f t="shared" si="391"/>
        <v/>
      </c>
      <c r="AE1793" s="293" t="str">
        <f t="shared" si="391"/>
        <v/>
      </c>
      <c r="AF1793" s="293" t="str">
        <f t="shared" si="391"/>
        <v/>
      </c>
      <c r="AG1793" s="293" t="str">
        <f t="shared" si="391"/>
        <v/>
      </c>
      <c r="AH1793" s="293">
        <f t="shared" si="381"/>
        <v>0</v>
      </c>
      <c r="AI1793" s="292" t="str">
        <f t="shared" si="382"/>
        <v>X</v>
      </c>
    </row>
    <row r="1794" spans="1:35" ht="26.25" x14ac:dyDescent="0.25">
      <c r="A1794"/>
      <c r="B1794">
        <f>TABLA!D1790</f>
        <v>1817</v>
      </c>
      <c r="C1794">
        <f>TABLA!H1790</f>
        <v>16</v>
      </c>
      <c r="D1794" s="165" t="str">
        <f>TABLA!A1790</f>
        <v>F. Geografía e Historia</v>
      </c>
      <c r="E1794" s="284" t="str">
        <f>TABLA!BN1790</f>
        <v>No los conozco</v>
      </c>
      <c r="F1794" s="293" t="str">
        <f t="shared" si="390"/>
        <v/>
      </c>
      <c r="G1794" s="293" t="str">
        <f t="shared" si="390"/>
        <v/>
      </c>
      <c r="H1794" s="293" t="str">
        <f t="shared" si="390"/>
        <v/>
      </c>
      <c r="I1794" s="293" t="str">
        <f t="shared" si="390"/>
        <v/>
      </c>
      <c r="J1794" s="293" t="str">
        <f t="shared" si="390"/>
        <v/>
      </c>
      <c r="K1794" s="293" t="str">
        <f t="shared" si="390"/>
        <v/>
      </c>
      <c r="L1794" s="293" t="str">
        <f t="shared" si="390"/>
        <v/>
      </c>
      <c r="M1794" s="293" t="str">
        <f t="shared" si="390"/>
        <v/>
      </c>
      <c r="N1794" s="293" t="str">
        <f t="shared" si="390"/>
        <v/>
      </c>
      <c r="O1794" s="293" t="str">
        <f t="shared" si="390"/>
        <v/>
      </c>
      <c r="P1794" s="293" t="str">
        <f t="shared" si="390"/>
        <v/>
      </c>
      <c r="Q1794" s="293" t="str">
        <f t="shared" si="390"/>
        <v/>
      </c>
      <c r="R1794" s="293" t="str">
        <f t="shared" si="390"/>
        <v/>
      </c>
      <c r="S1794" s="293" t="str">
        <f t="shared" si="390"/>
        <v/>
      </c>
      <c r="T1794" s="293" t="str">
        <f t="shared" si="390"/>
        <v/>
      </c>
      <c r="U1794" s="293" t="str">
        <f t="shared" si="390"/>
        <v/>
      </c>
      <c r="V1794" s="293" t="str">
        <f t="shared" ref="P1794:AE1809" si="392">IFERROR((IF(FIND(V$1,$E1794,1)&gt;0,"x")),"")</f>
        <v/>
      </c>
      <c r="W1794" s="293" t="str">
        <f t="shared" si="392"/>
        <v/>
      </c>
      <c r="X1794" s="293" t="str">
        <f t="shared" si="392"/>
        <v/>
      </c>
      <c r="Y1794" s="293" t="str">
        <f t="shared" si="392"/>
        <v/>
      </c>
      <c r="Z1794" s="293" t="str">
        <f t="shared" si="391"/>
        <v/>
      </c>
      <c r="AA1794" s="293" t="str">
        <f t="shared" si="391"/>
        <v/>
      </c>
      <c r="AB1794" s="293" t="str">
        <f t="shared" si="391"/>
        <v/>
      </c>
      <c r="AC1794" s="293" t="str">
        <f t="shared" si="391"/>
        <v/>
      </c>
      <c r="AD1794" s="293" t="str">
        <f t="shared" si="391"/>
        <v/>
      </c>
      <c r="AE1794" s="293" t="str">
        <f t="shared" si="391"/>
        <v/>
      </c>
      <c r="AF1794" s="293" t="str">
        <f t="shared" si="391"/>
        <v/>
      </c>
      <c r="AG1794" s="293" t="str">
        <f t="shared" si="391"/>
        <v/>
      </c>
      <c r="AH1794" s="293">
        <f t="shared" si="381"/>
        <v>0</v>
      </c>
      <c r="AI1794" s="292">
        <f t="shared" si="382"/>
        <v>1</v>
      </c>
    </row>
    <row r="1795" spans="1:35" ht="15.75" x14ac:dyDescent="0.25">
      <c r="A1795"/>
      <c r="B1795">
        <f>TABLA!D1791</f>
        <v>1818</v>
      </c>
      <c r="C1795">
        <f>TABLA!H1791</f>
        <v>14</v>
      </c>
      <c r="D1795" s="165" t="str">
        <f>TABLA!A1791</f>
        <v>F. Filología</v>
      </c>
      <c r="E1795" s="284">
        <f>TABLA!BN1791</f>
        <v>0</v>
      </c>
      <c r="F1795" s="293" t="str">
        <f t="shared" ref="F1795:U1810" si="393">IFERROR((IF(FIND(F$1,$E1795,1)&gt;0,"x")),"")</f>
        <v/>
      </c>
      <c r="G1795" s="293" t="str">
        <f t="shared" si="393"/>
        <v/>
      </c>
      <c r="H1795" s="293" t="str">
        <f t="shared" si="393"/>
        <v/>
      </c>
      <c r="I1795" s="293" t="str">
        <f t="shared" si="393"/>
        <v/>
      </c>
      <c r="J1795" s="293" t="str">
        <f t="shared" si="393"/>
        <v/>
      </c>
      <c r="K1795" s="293" t="str">
        <f t="shared" si="393"/>
        <v/>
      </c>
      <c r="L1795" s="293" t="str">
        <f t="shared" si="393"/>
        <v/>
      </c>
      <c r="M1795" s="293" t="str">
        <f t="shared" si="393"/>
        <v/>
      </c>
      <c r="N1795" s="293" t="str">
        <f t="shared" si="393"/>
        <v/>
      </c>
      <c r="O1795" s="293" t="str">
        <f t="shared" si="393"/>
        <v/>
      </c>
      <c r="P1795" s="293" t="str">
        <f t="shared" si="392"/>
        <v/>
      </c>
      <c r="Q1795" s="293" t="str">
        <f t="shared" si="392"/>
        <v/>
      </c>
      <c r="R1795" s="293" t="str">
        <f t="shared" si="392"/>
        <v/>
      </c>
      <c r="S1795" s="293" t="str">
        <f t="shared" si="392"/>
        <v/>
      </c>
      <c r="T1795" s="293" t="str">
        <f t="shared" si="392"/>
        <v/>
      </c>
      <c r="U1795" s="293" t="str">
        <f t="shared" si="392"/>
        <v/>
      </c>
      <c r="V1795" s="293" t="str">
        <f t="shared" si="392"/>
        <v/>
      </c>
      <c r="W1795" s="293" t="str">
        <f t="shared" si="392"/>
        <v/>
      </c>
      <c r="X1795" s="293" t="str">
        <f t="shared" si="392"/>
        <v/>
      </c>
      <c r="Y1795" s="293" t="str">
        <f t="shared" si="392"/>
        <v/>
      </c>
      <c r="Z1795" s="293" t="str">
        <f t="shared" si="392"/>
        <v/>
      </c>
      <c r="AA1795" s="293" t="str">
        <f t="shared" si="392"/>
        <v/>
      </c>
      <c r="AB1795" s="293" t="str">
        <f t="shared" si="392"/>
        <v/>
      </c>
      <c r="AC1795" s="293" t="str">
        <f t="shared" si="392"/>
        <v/>
      </c>
      <c r="AD1795" s="293" t="str">
        <f t="shared" si="392"/>
        <v/>
      </c>
      <c r="AE1795" s="293" t="str">
        <f t="shared" si="392"/>
        <v/>
      </c>
      <c r="AF1795" s="293" t="str">
        <f t="shared" ref="Z1795:AG1810" si="394">IFERROR((IF(FIND(AF$1,$E1795,1)&gt;0,"x")),"")</f>
        <v/>
      </c>
      <c r="AG1795" s="293" t="str">
        <f t="shared" si="394"/>
        <v/>
      </c>
      <c r="AH1795" s="293">
        <f t="shared" si="381"/>
        <v>0</v>
      </c>
      <c r="AI1795" s="292" t="str">
        <f t="shared" si="382"/>
        <v>X</v>
      </c>
    </row>
    <row r="1796" spans="1:35" ht="26.25" x14ac:dyDescent="0.25">
      <c r="A1796"/>
      <c r="B1796">
        <f>TABLA!D1792</f>
        <v>1819</v>
      </c>
      <c r="C1796">
        <f>TABLA!H1792</f>
        <v>2</v>
      </c>
      <c r="D1796" s="165" t="str">
        <f>TABLA!A1792</f>
        <v>F. Ciencias Biológicas</v>
      </c>
      <c r="E1796" s="284">
        <f>TABLA!BN1792</f>
        <v>0</v>
      </c>
      <c r="F1796" s="293" t="str">
        <f t="shared" si="393"/>
        <v/>
      </c>
      <c r="G1796" s="293" t="str">
        <f t="shared" si="393"/>
        <v/>
      </c>
      <c r="H1796" s="293" t="str">
        <f t="shared" si="393"/>
        <v/>
      </c>
      <c r="I1796" s="293" t="str">
        <f t="shared" si="393"/>
        <v/>
      </c>
      <c r="J1796" s="293" t="str">
        <f t="shared" si="393"/>
        <v/>
      </c>
      <c r="K1796" s="293" t="str">
        <f t="shared" si="393"/>
        <v/>
      </c>
      <c r="L1796" s="293" t="str">
        <f t="shared" si="393"/>
        <v/>
      </c>
      <c r="M1796" s="293" t="str">
        <f t="shared" si="393"/>
        <v/>
      </c>
      <c r="N1796" s="293" t="str">
        <f t="shared" si="393"/>
        <v/>
      </c>
      <c r="O1796" s="293" t="str">
        <f t="shared" si="393"/>
        <v/>
      </c>
      <c r="P1796" s="293" t="str">
        <f t="shared" si="392"/>
        <v/>
      </c>
      <c r="Q1796" s="293" t="str">
        <f t="shared" si="392"/>
        <v/>
      </c>
      <c r="R1796" s="293" t="str">
        <f t="shared" si="392"/>
        <v/>
      </c>
      <c r="S1796" s="293" t="str">
        <f t="shared" si="392"/>
        <v/>
      </c>
      <c r="T1796" s="293" t="str">
        <f t="shared" si="392"/>
        <v/>
      </c>
      <c r="U1796" s="293" t="str">
        <f t="shared" si="392"/>
        <v/>
      </c>
      <c r="V1796" s="293" t="str">
        <f t="shared" si="392"/>
        <v/>
      </c>
      <c r="W1796" s="293" t="str">
        <f t="shared" si="392"/>
        <v/>
      </c>
      <c r="X1796" s="293" t="str">
        <f t="shared" si="392"/>
        <v/>
      </c>
      <c r="Y1796" s="293" t="str">
        <f t="shared" si="392"/>
        <v/>
      </c>
      <c r="Z1796" s="293" t="str">
        <f t="shared" si="394"/>
        <v/>
      </c>
      <c r="AA1796" s="293" t="str">
        <f t="shared" si="394"/>
        <v/>
      </c>
      <c r="AB1796" s="293" t="str">
        <f t="shared" si="394"/>
        <v/>
      </c>
      <c r="AC1796" s="293" t="str">
        <f t="shared" si="394"/>
        <v/>
      </c>
      <c r="AD1796" s="293" t="str">
        <f t="shared" si="394"/>
        <v/>
      </c>
      <c r="AE1796" s="293" t="str">
        <f t="shared" si="394"/>
        <v/>
      </c>
      <c r="AF1796" s="293" t="str">
        <f t="shared" si="394"/>
        <v/>
      </c>
      <c r="AG1796" s="293" t="str">
        <f t="shared" si="394"/>
        <v/>
      </c>
      <c r="AH1796" s="293">
        <f t="shared" ref="AH1796:AH1859" si="395">COUNTIF(F1796:AG1796,"x")</f>
        <v>0</v>
      </c>
      <c r="AI1796" s="292" t="str">
        <f t="shared" ref="AI1796:AI1859" si="396">IF(E1796=0,"X",1)</f>
        <v>X</v>
      </c>
    </row>
    <row r="1797" spans="1:35" ht="15.75" x14ac:dyDescent="0.25">
      <c r="A1797"/>
      <c r="B1797">
        <f>TABLA!D1793</f>
        <v>1820</v>
      </c>
      <c r="C1797">
        <f>TABLA!H1793</f>
        <v>21</v>
      </c>
      <c r="D1797" s="165" t="str">
        <f>TABLA!A1793</f>
        <v>F. Veterinaria</v>
      </c>
      <c r="E1797" s="284">
        <f>TABLA!BN1793</f>
        <v>0</v>
      </c>
      <c r="F1797" s="293" t="str">
        <f t="shared" si="393"/>
        <v/>
      </c>
      <c r="G1797" s="293" t="str">
        <f t="shared" si="393"/>
        <v/>
      </c>
      <c r="H1797" s="293" t="str">
        <f t="shared" si="393"/>
        <v/>
      </c>
      <c r="I1797" s="293" t="str">
        <f t="shared" si="393"/>
        <v/>
      </c>
      <c r="J1797" s="293" t="str">
        <f t="shared" si="393"/>
        <v/>
      </c>
      <c r="K1797" s="293" t="str">
        <f t="shared" si="393"/>
        <v/>
      </c>
      <c r="L1797" s="293" t="str">
        <f t="shared" si="393"/>
        <v/>
      </c>
      <c r="M1797" s="293" t="str">
        <f t="shared" si="393"/>
        <v/>
      </c>
      <c r="N1797" s="293" t="str">
        <f t="shared" si="393"/>
        <v/>
      </c>
      <c r="O1797" s="293" t="str">
        <f t="shared" si="393"/>
        <v/>
      </c>
      <c r="P1797" s="293" t="str">
        <f t="shared" si="392"/>
        <v/>
      </c>
      <c r="Q1797" s="293" t="str">
        <f t="shared" si="392"/>
        <v/>
      </c>
      <c r="R1797" s="293" t="str">
        <f t="shared" si="392"/>
        <v/>
      </c>
      <c r="S1797" s="293" t="str">
        <f t="shared" si="392"/>
        <v/>
      </c>
      <c r="T1797" s="293" t="str">
        <f t="shared" si="392"/>
        <v/>
      </c>
      <c r="U1797" s="293" t="str">
        <f t="shared" si="392"/>
        <v/>
      </c>
      <c r="V1797" s="293" t="str">
        <f t="shared" si="392"/>
        <v/>
      </c>
      <c r="W1797" s="293" t="str">
        <f t="shared" si="392"/>
        <v/>
      </c>
      <c r="X1797" s="293" t="str">
        <f t="shared" si="392"/>
        <v/>
      </c>
      <c r="Y1797" s="293" t="str">
        <f t="shared" si="392"/>
        <v/>
      </c>
      <c r="Z1797" s="293" t="str">
        <f t="shared" si="394"/>
        <v/>
      </c>
      <c r="AA1797" s="293" t="str">
        <f t="shared" si="394"/>
        <v/>
      </c>
      <c r="AB1797" s="293" t="str">
        <f t="shared" si="394"/>
        <v/>
      </c>
      <c r="AC1797" s="293" t="str">
        <f t="shared" si="394"/>
        <v/>
      </c>
      <c r="AD1797" s="293" t="str">
        <f t="shared" si="394"/>
        <v/>
      </c>
      <c r="AE1797" s="293" t="str">
        <f t="shared" si="394"/>
        <v/>
      </c>
      <c r="AF1797" s="293" t="str">
        <f t="shared" si="394"/>
        <v/>
      </c>
      <c r="AG1797" s="293" t="str">
        <f t="shared" si="394"/>
        <v/>
      </c>
      <c r="AH1797" s="293">
        <f t="shared" si="395"/>
        <v>0</v>
      </c>
      <c r="AI1797" s="292" t="str">
        <f t="shared" si="396"/>
        <v>X</v>
      </c>
    </row>
    <row r="1798" spans="1:35" ht="25.5" x14ac:dyDescent="0.25">
      <c r="A1798"/>
      <c r="B1798">
        <f>TABLA!D1794</f>
        <v>1821</v>
      </c>
      <c r="C1798">
        <f>TABLA!H1794</f>
        <v>18</v>
      </c>
      <c r="D1798" s="165" t="str">
        <f>TABLA!A1794</f>
        <v>F. Medicina</v>
      </c>
      <c r="E1798" s="284" t="str">
        <f>TABLA!BN1794</f>
        <v>Estaría bien que existieran puestos individuales o al menos que las mesas de estudio no sean tan numerosas en la Facultad de Medicina.</v>
      </c>
      <c r="F1798" s="293" t="str">
        <f t="shared" si="393"/>
        <v/>
      </c>
      <c r="G1798" s="293" t="str">
        <f t="shared" si="393"/>
        <v/>
      </c>
      <c r="H1798" s="293" t="str">
        <f t="shared" si="393"/>
        <v/>
      </c>
      <c r="I1798" s="293" t="str">
        <f t="shared" si="393"/>
        <v/>
      </c>
      <c r="J1798" s="293" t="str">
        <f t="shared" si="393"/>
        <v/>
      </c>
      <c r="K1798" s="293" t="str">
        <f t="shared" si="393"/>
        <v/>
      </c>
      <c r="L1798" s="293" t="str">
        <f t="shared" si="393"/>
        <v/>
      </c>
      <c r="M1798" s="293" t="str">
        <f t="shared" si="393"/>
        <v/>
      </c>
      <c r="N1798" s="293" t="str">
        <f t="shared" si="393"/>
        <v/>
      </c>
      <c r="O1798" s="293" t="str">
        <f t="shared" si="393"/>
        <v/>
      </c>
      <c r="P1798" s="293" t="str">
        <f t="shared" si="392"/>
        <v/>
      </c>
      <c r="Q1798" s="293" t="str">
        <f t="shared" si="392"/>
        <v/>
      </c>
      <c r="R1798" s="293" t="str">
        <f t="shared" si="392"/>
        <v/>
      </c>
      <c r="S1798" s="293" t="str">
        <f t="shared" si="392"/>
        <v/>
      </c>
      <c r="T1798" s="293" t="str">
        <f t="shared" si="392"/>
        <v/>
      </c>
      <c r="U1798" s="293" t="str">
        <f t="shared" si="392"/>
        <v/>
      </c>
      <c r="V1798" s="293" t="str">
        <f t="shared" si="392"/>
        <v>x</v>
      </c>
      <c r="W1798" s="293" t="str">
        <f t="shared" si="392"/>
        <v/>
      </c>
      <c r="X1798" s="293" t="str">
        <f t="shared" si="392"/>
        <v/>
      </c>
      <c r="Y1798" s="293" t="str">
        <f t="shared" si="392"/>
        <v/>
      </c>
      <c r="Z1798" s="293" t="str">
        <f t="shared" si="394"/>
        <v/>
      </c>
      <c r="AA1798" s="293" t="str">
        <f t="shared" si="394"/>
        <v/>
      </c>
      <c r="AB1798" s="293" t="str">
        <f t="shared" si="394"/>
        <v/>
      </c>
      <c r="AC1798" s="293" t="str">
        <f t="shared" si="394"/>
        <v/>
      </c>
      <c r="AD1798" s="293" t="str">
        <f t="shared" si="394"/>
        <v/>
      </c>
      <c r="AE1798" s="293" t="str">
        <f t="shared" si="394"/>
        <v/>
      </c>
      <c r="AF1798" s="293" t="str">
        <f t="shared" si="394"/>
        <v/>
      </c>
      <c r="AG1798" s="293" t="str">
        <f t="shared" si="394"/>
        <v/>
      </c>
      <c r="AH1798" s="293">
        <f t="shared" si="395"/>
        <v>1</v>
      </c>
      <c r="AI1798" s="292">
        <f t="shared" si="396"/>
        <v>1</v>
      </c>
    </row>
    <row r="1799" spans="1:35" ht="15.75" x14ac:dyDescent="0.25">
      <c r="A1799"/>
      <c r="B1799">
        <f>TABLA!D1795</f>
        <v>1822</v>
      </c>
      <c r="C1799">
        <f>TABLA!H1795</f>
        <v>18</v>
      </c>
      <c r="D1799" s="284" t="str">
        <f>TABLA!A1795</f>
        <v>F. Medicina</v>
      </c>
      <c r="E1799" s="284">
        <f>TABLA!BN1795</f>
        <v>0</v>
      </c>
      <c r="F1799" s="293" t="str">
        <f t="shared" si="393"/>
        <v/>
      </c>
      <c r="G1799" s="293" t="str">
        <f t="shared" si="393"/>
        <v/>
      </c>
      <c r="H1799" s="293" t="str">
        <f t="shared" si="393"/>
        <v/>
      </c>
      <c r="I1799" s="293" t="str">
        <f t="shared" si="393"/>
        <v/>
      </c>
      <c r="J1799" s="293" t="str">
        <f t="shared" si="393"/>
        <v/>
      </c>
      <c r="K1799" s="293" t="str">
        <f t="shared" si="393"/>
        <v/>
      </c>
      <c r="L1799" s="293" t="str">
        <f t="shared" si="393"/>
        <v/>
      </c>
      <c r="M1799" s="293" t="str">
        <f t="shared" si="393"/>
        <v/>
      </c>
      <c r="N1799" s="293" t="str">
        <f t="shared" si="393"/>
        <v/>
      </c>
      <c r="O1799" s="293" t="str">
        <f t="shared" si="393"/>
        <v/>
      </c>
      <c r="P1799" s="293" t="str">
        <f t="shared" si="392"/>
        <v/>
      </c>
      <c r="Q1799" s="293" t="str">
        <f t="shared" si="392"/>
        <v/>
      </c>
      <c r="R1799" s="293" t="str">
        <f t="shared" si="392"/>
        <v/>
      </c>
      <c r="S1799" s="293" t="str">
        <f t="shared" si="392"/>
        <v/>
      </c>
      <c r="T1799" s="293" t="str">
        <f t="shared" si="392"/>
        <v/>
      </c>
      <c r="U1799" s="293" t="str">
        <f t="shared" si="392"/>
        <v/>
      </c>
      <c r="V1799" s="293" t="str">
        <f t="shared" si="392"/>
        <v/>
      </c>
      <c r="W1799" s="293" t="str">
        <f t="shared" si="392"/>
        <v/>
      </c>
      <c r="X1799" s="293" t="str">
        <f t="shared" si="392"/>
        <v/>
      </c>
      <c r="Y1799" s="293" t="str">
        <f t="shared" si="392"/>
        <v/>
      </c>
      <c r="Z1799" s="293" t="str">
        <f t="shared" si="394"/>
        <v/>
      </c>
      <c r="AA1799" s="293" t="str">
        <f t="shared" si="394"/>
        <v/>
      </c>
      <c r="AB1799" s="293" t="str">
        <f t="shared" si="394"/>
        <v/>
      </c>
      <c r="AC1799" s="293" t="str">
        <f t="shared" si="394"/>
        <v/>
      </c>
      <c r="AD1799" s="293" t="str">
        <f t="shared" si="394"/>
        <v/>
      </c>
      <c r="AE1799" s="293" t="str">
        <f t="shared" si="394"/>
        <v/>
      </c>
      <c r="AF1799" s="293" t="str">
        <f t="shared" si="394"/>
        <v/>
      </c>
      <c r="AG1799" s="293" t="str">
        <f t="shared" si="394"/>
        <v/>
      </c>
      <c r="AH1799" s="293">
        <f t="shared" si="395"/>
        <v>0</v>
      </c>
      <c r="AI1799" s="292" t="str">
        <f t="shared" si="396"/>
        <v>X</v>
      </c>
    </row>
    <row r="1800" spans="1:35" ht="15.75" x14ac:dyDescent="0.25">
      <c r="A1800" s="3"/>
      <c r="B1800">
        <f>TABLA!D1796</f>
        <v>1823</v>
      </c>
      <c r="C1800">
        <f>TABLA!H1796</f>
        <v>1</v>
      </c>
      <c r="D1800" s="284" t="str">
        <f>TABLA!A1796</f>
        <v>F. Bellas Artes</v>
      </c>
      <c r="E1800" s="284">
        <f>TABLA!BN1796</f>
        <v>0</v>
      </c>
      <c r="F1800" s="293" t="str">
        <f t="shared" si="393"/>
        <v/>
      </c>
      <c r="G1800" s="293" t="str">
        <f t="shared" si="393"/>
        <v/>
      </c>
      <c r="H1800" s="293" t="str">
        <f t="shared" si="393"/>
        <v/>
      </c>
      <c r="I1800" s="293" t="str">
        <f t="shared" si="393"/>
        <v/>
      </c>
      <c r="J1800" s="293" t="str">
        <f t="shared" si="393"/>
        <v/>
      </c>
      <c r="K1800" s="293" t="str">
        <f t="shared" si="393"/>
        <v/>
      </c>
      <c r="L1800" s="293" t="str">
        <f t="shared" si="393"/>
        <v/>
      </c>
      <c r="M1800" s="293" t="str">
        <f t="shared" si="393"/>
        <v/>
      </c>
      <c r="N1800" s="293" t="str">
        <f t="shared" si="393"/>
        <v/>
      </c>
      <c r="O1800" s="293" t="str">
        <f t="shared" si="393"/>
        <v/>
      </c>
      <c r="P1800" s="293" t="str">
        <f t="shared" si="392"/>
        <v/>
      </c>
      <c r="Q1800" s="293" t="str">
        <f t="shared" si="392"/>
        <v/>
      </c>
      <c r="R1800" s="293" t="str">
        <f t="shared" si="392"/>
        <v/>
      </c>
      <c r="S1800" s="293" t="str">
        <f t="shared" si="392"/>
        <v/>
      </c>
      <c r="T1800" s="293" t="str">
        <f t="shared" si="392"/>
        <v/>
      </c>
      <c r="U1800" s="293" t="str">
        <f t="shared" si="392"/>
        <v/>
      </c>
      <c r="V1800" s="293" t="str">
        <f t="shared" si="392"/>
        <v/>
      </c>
      <c r="W1800" s="293" t="str">
        <f t="shared" si="392"/>
        <v/>
      </c>
      <c r="X1800" s="293" t="str">
        <f t="shared" si="392"/>
        <v/>
      </c>
      <c r="Y1800" s="293" t="str">
        <f t="shared" si="392"/>
        <v/>
      </c>
      <c r="Z1800" s="293" t="str">
        <f t="shared" si="394"/>
        <v/>
      </c>
      <c r="AA1800" s="293" t="str">
        <f t="shared" si="394"/>
        <v/>
      </c>
      <c r="AB1800" s="293" t="str">
        <f t="shared" si="394"/>
        <v/>
      </c>
      <c r="AC1800" s="293" t="str">
        <f t="shared" si="394"/>
        <v/>
      </c>
      <c r="AD1800" s="293" t="str">
        <f t="shared" si="394"/>
        <v/>
      </c>
      <c r="AE1800" s="293" t="str">
        <f t="shared" si="394"/>
        <v/>
      </c>
      <c r="AF1800" s="293" t="str">
        <f t="shared" si="394"/>
        <v/>
      </c>
      <c r="AG1800" s="293" t="str">
        <f t="shared" si="394"/>
        <v/>
      </c>
      <c r="AH1800" s="293">
        <f t="shared" si="395"/>
        <v>0</v>
      </c>
      <c r="AI1800" s="292" t="str">
        <f t="shared" si="396"/>
        <v>X</v>
      </c>
    </row>
    <row r="1801" spans="1:35" ht="25.5" x14ac:dyDescent="0.25">
      <c r="A1801"/>
      <c r="B1801">
        <f>TABLA!D1797</f>
        <v>1824</v>
      </c>
      <c r="C1801">
        <f>TABLA!H1797</f>
        <v>10</v>
      </c>
      <c r="D1801" s="284" t="str">
        <f>TABLA!A1797</f>
        <v>F. Ciencias Químicas</v>
      </c>
      <c r="E1801" s="284">
        <f>TABLA!BN1797</f>
        <v>0</v>
      </c>
      <c r="F1801" s="293" t="str">
        <f t="shared" si="393"/>
        <v/>
      </c>
      <c r="G1801" s="293" t="str">
        <f t="shared" si="393"/>
        <v/>
      </c>
      <c r="H1801" s="293" t="str">
        <f t="shared" si="393"/>
        <v/>
      </c>
      <c r="I1801" s="293" t="str">
        <f t="shared" si="393"/>
        <v/>
      </c>
      <c r="J1801" s="293" t="str">
        <f t="shared" si="393"/>
        <v/>
      </c>
      <c r="K1801" s="293" t="str">
        <f t="shared" si="393"/>
        <v/>
      </c>
      <c r="L1801" s="293" t="str">
        <f t="shared" si="393"/>
        <v/>
      </c>
      <c r="M1801" s="293" t="str">
        <f t="shared" si="393"/>
        <v/>
      </c>
      <c r="N1801" s="293" t="str">
        <f t="shared" si="393"/>
        <v/>
      </c>
      <c r="O1801" s="293" t="str">
        <f t="shared" si="393"/>
        <v/>
      </c>
      <c r="P1801" s="293" t="str">
        <f t="shared" si="392"/>
        <v/>
      </c>
      <c r="Q1801" s="293" t="str">
        <f t="shared" si="392"/>
        <v/>
      </c>
      <c r="R1801" s="293" t="str">
        <f t="shared" si="392"/>
        <v/>
      </c>
      <c r="S1801" s="293" t="str">
        <f t="shared" si="392"/>
        <v/>
      </c>
      <c r="T1801" s="293" t="str">
        <f t="shared" si="392"/>
        <v/>
      </c>
      <c r="U1801" s="293" t="str">
        <f t="shared" si="392"/>
        <v/>
      </c>
      <c r="V1801" s="293" t="str">
        <f t="shared" si="392"/>
        <v/>
      </c>
      <c r="W1801" s="293" t="str">
        <f t="shared" si="392"/>
        <v/>
      </c>
      <c r="X1801" s="293" t="str">
        <f t="shared" si="392"/>
        <v/>
      </c>
      <c r="Y1801" s="293" t="str">
        <f t="shared" si="392"/>
        <v/>
      </c>
      <c r="Z1801" s="293" t="str">
        <f t="shared" si="394"/>
        <v/>
      </c>
      <c r="AA1801" s="293" t="str">
        <f t="shared" si="394"/>
        <v/>
      </c>
      <c r="AB1801" s="293" t="str">
        <f t="shared" si="394"/>
        <v/>
      </c>
      <c r="AC1801" s="293" t="str">
        <f t="shared" si="394"/>
        <v/>
      </c>
      <c r="AD1801" s="293" t="str">
        <f t="shared" si="394"/>
        <v/>
      </c>
      <c r="AE1801" s="293" t="str">
        <f t="shared" si="394"/>
        <v/>
      </c>
      <c r="AF1801" s="293" t="str">
        <f t="shared" si="394"/>
        <v/>
      </c>
      <c r="AG1801" s="293" t="str">
        <f t="shared" si="394"/>
        <v/>
      </c>
      <c r="AH1801" s="293">
        <f t="shared" si="395"/>
        <v>0</v>
      </c>
      <c r="AI1801" s="292" t="str">
        <f t="shared" si="396"/>
        <v>X</v>
      </c>
    </row>
    <row r="1802" spans="1:35" ht="38.25" x14ac:dyDescent="0.25">
      <c r="A1802"/>
      <c r="B1802">
        <f>TABLA!D1798</f>
        <v>1825</v>
      </c>
      <c r="C1802">
        <f>TABLA!H1798</f>
        <v>19</v>
      </c>
      <c r="D1802" s="165" t="str">
        <f>TABLA!A1798</f>
        <v>F. Odontología</v>
      </c>
      <c r="E1802" s="284" t="str">
        <f>TABLA!BN1798</f>
        <v>Me parece muy importante que haya una biblioteca de la UCM abierta los fines de semana, es algo que realmente nos hace falta. No me parece normal que un estudiante de la complutense no tenga acceso a puestos de lectura los fines de semana que no sean en época de exámenes</v>
      </c>
      <c r="F1802" s="293" t="str">
        <f t="shared" si="393"/>
        <v/>
      </c>
      <c r="G1802" s="293" t="str">
        <f t="shared" si="393"/>
        <v/>
      </c>
      <c r="H1802" s="293" t="str">
        <f t="shared" si="393"/>
        <v/>
      </c>
      <c r="I1802" s="293" t="str">
        <f t="shared" si="393"/>
        <v/>
      </c>
      <c r="J1802" s="293" t="str">
        <f t="shared" si="393"/>
        <v/>
      </c>
      <c r="K1802" s="293" t="str">
        <f t="shared" si="393"/>
        <v/>
      </c>
      <c r="L1802" s="293" t="str">
        <f t="shared" si="393"/>
        <v/>
      </c>
      <c r="M1802" s="293" t="str">
        <f t="shared" si="393"/>
        <v/>
      </c>
      <c r="N1802" s="293" t="str">
        <f t="shared" si="393"/>
        <v/>
      </c>
      <c r="O1802" s="293" t="str">
        <f t="shared" si="393"/>
        <v/>
      </c>
      <c r="P1802" s="293" t="str">
        <f t="shared" si="392"/>
        <v/>
      </c>
      <c r="Q1802" s="293" t="str">
        <f t="shared" si="392"/>
        <v/>
      </c>
      <c r="R1802" s="293" t="str">
        <f t="shared" si="392"/>
        <v/>
      </c>
      <c r="S1802" s="293" t="str">
        <f t="shared" si="392"/>
        <v/>
      </c>
      <c r="T1802" s="293" t="str">
        <f t="shared" si="392"/>
        <v/>
      </c>
      <c r="U1802" s="293" t="str">
        <f t="shared" si="392"/>
        <v/>
      </c>
      <c r="V1802" s="293" t="str">
        <f t="shared" si="392"/>
        <v>x</v>
      </c>
      <c r="W1802" s="293" t="str">
        <f t="shared" si="392"/>
        <v/>
      </c>
      <c r="X1802" s="293" t="str">
        <f t="shared" si="392"/>
        <v/>
      </c>
      <c r="Y1802" s="293" t="str">
        <f t="shared" si="392"/>
        <v/>
      </c>
      <c r="Z1802" s="293" t="str">
        <f t="shared" si="394"/>
        <v/>
      </c>
      <c r="AA1802" s="293" t="str">
        <f t="shared" si="394"/>
        <v/>
      </c>
      <c r="AB1802" s="293" t="str">
        <f t="shared" si="394"/>
        <v/>
      </c>
      <c r="AC1802" s="293" t="str">
        <f t="shared" si="394"/>
        <v/>
      </c>
      <c r="AD1802" s="293" t="str">
        <f t="shared" si="394"/>
        <v/>
      </c>
      <c r="AE1802" s="293" t="str">
        <f t="shared" si="394"/>
        <v/>
      </c>
      <c r="AF1802" s="293" t="str">
        <f t="shared" si="394"/>
        <v/>
      </c>
      <c r="AG1802" s="293" t="str">
        <f t="shared" si="394"/>
        <v/>
      </c>
      <c r="AH1802" s="293">
        <f t="shared" si="395"/>
        <v>1</v>
      </c>
      <c r="AI1802" s="292">
        <f t="shared" si="396"/>
        <v>1</v>
      </c>
    </row>
    <row r="1803" spans="1:35" ht="15.75" x14ac:dyDescent="0.25">
      <c r="A1803" s="3"/>
      <c r="B1803">
        <f>TABLA!D1799</f>
        <v>1826</v>
      </c>
      <c r="C1803">
        <f>TABLA!H1799</f>
        <v>11</v>
      </c>
      <c r="D1803" s="284" t="str">
        <f>TABLA!A1799</f>
        <v>F. Derecho</v>
      </c>
      <c r="E1803" s="284">
        <f>TABLA!BN1799</f>
        <v>0</v>
      </c>
      <c r="F1803" s="293" t="str">
        <f t="shared" si="393"/>
        <v/>
      </c>
      <c r="G1803" s="293" t="str">
        <f t="shared" si="393"/>
        <v/>
      </c>
      <c r="H1803" s="293" t="str">
        <f t="shared" si="393"/>
        <v/>
      </c>
      <c r="I1803" s="293" t="str">
        <f t="shared" si="393"/>
        <v/>
      </c>
      <c r="J1803" s="293" t="str">
        <f t="shared" si="393"/>
        <v/>
      </c>
      <c r="K1803" s="293" t="str">
        <f t="shared" si="393"/>
        <v/>
      </c>
      <c r="L1803" s="293" t="str">
        <f t="shared" si="393"/>
        <v/>
      </c>
      <c r="M1803" s="293" t="str">
        <f t="shared" si="393"/>
        <v/>
      </c>
      <c r="N1803" s="293" t="str">
        <f t="shared" si="393"/>
        <v/>
      </c>
      <c r="O1803" s="293" t="str">
        <f t="shared" si="393"/>
        <v/>
      </c>
      <c r="P1803" s="293" t="str">
        <f t="shared" si="392"/>
        <v/>
      </c>
      <c r="Q1803" s="293" t="str">
        <f t="shared" si="392"/>
        <v/>
      </c>
      <c r="R1803" s="293" t="str">
        <f t="shared" si="392"/>
        <v/>
      </c>
      <c r="S1803" s="293" t="str">
        <f t="shared" si="392"/>
        <v/>
      </c>
      <c r="T1803" s="293" t="str">
        <f t="shared" si="392"/>
        <v/>
      </c>
      <c r="U1803" s="293" t="str">
        <f t="shared" si="392"/>
        <v/>
      </c>
      <c r="V1803" s="293" t="str">
        <f t="shared" si="392"/>
        <v/>
      </c>
      <c r="W1803" s="293" t="str">
        <f t="shared" si="392"/>
        <v/>
      </c>
      <c r="X1803" s="293" t="str">
        <f t="shared" si="392"/>
        <v/>
      </c>
      <c r="Y1803" s="293" t="str">
        <f t="shared" si="392"/>
        <v/>
      </c>
      <c r="Z1803" s="293" t="str">
        <f t="shared" si="394"/>
        <v/>
      </c>
      <c r="AA1803" s="293" t="str">
        <f t="shared" si="394"/>
        <v/>
      </c>
      <c r="AB1803" s="293" t="str">
        <f t="shared" si="394"/>
        <v/>
      </c>
      <c r="AC1803" s="293" t="str">
        <f t="shared" si="394"/>
        <v/>
      </c>
      <c r="AD1803" s="293" t="str">
        <f t="shared" si="394"/>
        <v/>
      </c>
      <c r="AE1803" s="293" t="str">
        <f t="shared" si="394"/>
        <v/>
      </c>
      <c r="AF1803" s="293" t="str">
        <f t="shared" si="394"/>
        <v/>
      </c>
      <c r="AG1803" s="293" t="str">
        <f t="shared" si="394"/>
        <v/>
      </c>
      <c r="AH1803" s="293">
        <f t="shared" si="395"/>
        <v>0</v>
      </c>
      <c r="AI1803" s="292" t="str">
        <f t="shared" si="396"/>
        <v>X</v>
      </c>
    </row>
    <row r="1804" spans="1:35" ht="26.25" x14ac:dyDescent="0.25">
      <c r="A1804" s="3"/>
      <c r="B1804">
        <f>TABLA!D1800</f>
        <v>1827</v>
      </c>
      <c r="C1804">
        <f>TABLA!H1800</f>
        <v>16</v>
      </c>
      <c r="D1804" s="165" t="str">
        <f>TABLA!A1800</f>
        <v>F. Geografía e Historia</v>
      </c>
      <c r="E1804" s="284">
        <f>TABLA!BN1800</f>
        <v>0</v>
      </c>
      <c r="F1804" s="293" t="str">
        <f t="shared" si="393"/>
        <v/>
      </c>
      <c r="G1804" s="293" t="str">
        <f t="shared" si="393"/>
        <v/>
      </c>
      <c r="H1804" s="293" t="str">
        <f t="shared" si="393"/>
        <v/>
      </c>
      <c r="I1804" s="293" t="str">
        <f t="shared" si="393"/>
        <v/>
      </c>
      <c r="J1804" s="293" t="str">
        <f t="shared" si="393"/>
        <v/>
      </c>
      <c r="K1804" s="293" t="str">
        <f t="shared" si="393"/>
        <v/>
      </c>
      <c r="L1804" s="293" t="str">
        <f t="shared" si="393"/>
        <v/>
      </c>
      <c r="M1804" s="293" t="str">
        <f t="shared" si="393"/>
        <v/>
      </c>
      <c r="N1804" s="293" t="str">
        <f t="shared" si="393"/>
        <v/>
      </c>
      <c r="O1804" s="293" t="str">
        <f t="shared" si="393"/>
        <v/>
      </c>
      <c r="P1804" s="293" t="str">
        <f t="shared" si="392"/>
        <v/>
      </c>
      <c r="Q1804" s="293" t="str">
        <f t="shared" si="392"/>
        <v/>
      </c>
      <c r="R1804" s="293" t="str">
        <f t="shared" si="392"/>
        <v/>
      </c>
      <c r="S1804" s="293" t="str">
        <f t="shared" si="392"/>
        <v/>
      </c>
      <c r="T1804" s="293" t="str">
        <f t="shared" si="392"/>
        <v/>
      </c>
      <c r="U1804" s="293" t="str">
        <f t="shared" si="392"/>
        <v/>
      </c>
      <c r="V1804" s="293" t="str">
        <f t="shared" si="392"/>
        <v/>
      </c>
      <c r="W1804" s="293" t="str">
        <f t="shared" si="392"/>
        <v/>
      </c>
      <c r="X1804" s="293" t="str">
        <f t="shared" si="392"/>
        <v/>
      </c>
      <c r="Y1804" s="293" t="str">
        <f t="shared" si="392"/>
        <v/>
      </c>
      <c r="Z1804" s="293" t="str">
        <f t="shared" si="394"/>
        <v/>
      </c>
      <c r="AA1804" s="293" t="str">
        <f t="shared" si="394"/>
        <v/>
      </c>
      <c r="AB1804" s="293" t="str">
        <f t="shared" si="394"/>
        <v/>
      </c>
      <c r="AC1804" s="293" t="str">
        <f t="shared" si="394"/>
        <v/>
      </c>
      <c r="AD1804" s="293" t="str">
        <f t="shared" si="394"/>
        <v/>
      </c>
      <c r="AE1804" s="293" t="str">
        <f t="shared" si="394"/>
        <v/>
      </c>
      <c r="AF1804" s="293" t="str">
        <f t="shared" si="394"/>
        <v/>
      </c>
      <c r="AG1804" s="293" t="str">
        <f t="shared" si="394"/>
        <v/>
      </c>
      <c r="AH1804" s="293">
        <f t="shared" si="395"/>
        <v>0</v>
      </c>
      <c r="AI1804" s="292" t="str">
        <f t="shared" si="396"/>
        <v>X</v>
      </c>
    </row>
    <row r="1805" spans="1:35" ht="25.5" x14ac:dyDescent="0.25">
      <c r="A1805" s="3"/>
      <c r="B1805">
        <f>TABLA!D1801</f>
        <v>1828</v>
      </c>
      <c r="C1805">
        <f>TABLA!H1801</f>
        <v>10</v>
      </c>
      <c r="D1805" s="284" t="str">
        <f>TABLA!A1801</f>
        <v>F. Ciencias Químicas</v>
      </c>
      <c r="E1805" s="284" t="str">
        <f>TABLA!BN1801</f>
        <v xml:space="preserve">Ampliar la Biblioteca María Zambrano </v>
      </c>
      <c r="F1805" s="293" t="str">
        <f t="shared" si="393"/>
        <v/>
      </c>
      <c r="G1805" s="293" t="str">
        <f t="shared" si="393"/>
        <v/>
      </c>
      <c r="H1805" s="293" t="str">
        <f t="shared" si="393"/>
        <v/>
      </c>
      <c r="I1805" s="293" t="str">
        <f t="shared" si="393"/>
        <v/>
      </c>
      <c r="J1805" s="293" t="str">
        <f t="shared" si="393"/>
        <v/>
      </c>
      <c r="K1805" s="293" t="str">
        <f t="shared" si="393"/>
        <v/>
      </c>
      <c r="L1805" s="293" t="str">
        <f t="shared" si="393"/>
        <v/>
      </c>
      <c r="M1805" s="293" t="str">
        <f t="shared" si="393"/>
        <v/>
      </c>
      <c r="N1805" s="293" t="str">
        <f t="shared" si="393"/>
        <v/>
      </c>
      <c r="O1805" s="293" t="str">
        <f t="shared" si="393"/>
        <v/>
      </c>
      <c r="P1805" s="293" t="str">
        <f t="shared" si="392"/>
        <v/>
      </c>
      <c r="Q1805" s="293" t="str">
        <f t="shared" si="392"/>
        <v/>
      </c>
      <c r="R1805" s="293" t="str">
        <f t="shared" si="392"/>
        <v/>
      </c>
      <c r="S1805" s="293" t="str">
        <f t="shared" si="392"/>
        <v/>
      </c>
      <c r="T1805" s="293" t="str">
        <f t="shared" si="392"/>
        <v/>
      </c>
      <c r="U1805" s="293" t="str">
        <f t="shared" si="392"/>
        <v/>
      </c>
      <c r="V1805" s="293" t="str">
        <f t="shared" si="392"/>
        <v/>
      </c>
      <c r="W1805" s="293" t="str">
        <f t="shared" si="392"/>
        <v/>
      </c>
      <c r="X1805" s="293" t="str">
        <f t="shared" si="392"/>
        <v/>
      </c>
      <c r="Y1805" s="293" t="str">
        <f t="shared" si="392"/>
        <v/>
      </c>
      <c r="Z1805" s="293" t="str">
        <f t="shared" si="394"/>
        <v/>
      </c>
      <c r="AA1805" s="293" t="str">
        <f t="shared" si="394"/>
        <v/>
      </c>
      <c r="AB1805" s="293" t="str">
        <f t="shared" si="394"/>
        <v/>
      </c>
      <c r="AC1805" s="293" t="str">
        <f t="shared" si="394"/>
        <v/>
      </c>
      <c r="AD1805" s="293" t="str">
        <f t="shared" si="394"/>
        <v/>
      </c>
      <c r="AE1805" s="293" t="str">
        <f t="shared" si="394"/>
        <v/>
      </c>
      <c r="AF1805" s="293" t="str">
        <f t="shared" si="394"/>
        <v/>
      </c>
      <c r="AG1805" s="293" t="str">
        <f t="shared" si="394"/>
        <v/>
      </c>
      <c r="AH1805" s="293">
        <f t="shared" si="395"/>
        <v>0</v>
      </c>
      <c r="AI1805" s="292">
        <f t="shared" si="396"/>
        <v>1</v>
      </c>
    </row>
    <row r="1806" spans="1:35" ht="51.75" x14ac:dyDescent="0.25">
      <c r="A1806"/>
      <c r="B1806">
        <f>TABLA!D1802</f>
        <v>1829</v>
      </c>
      <c r="C1806">
        <f>TABLA!H1802</f>
        <v>12</v>
      </c>
      <c r="D1806" s="165" t="str">
        <f>TABLA!A1802</f>
        <v>F. Educación - Centro de Formación del Profesorado</v>
      </c>
      <c r="E1806" s="284">
        <f>TABLA!BN1802</f>
        <v>0</v>
      </c>
      <c r="F1806" s="293" t="str">
        <f t="shared" si="393"/>
        <v/>
      </c>
      <c r="G1806" s="293" t="str">
        <f t="shared" si="393"/>
        <v/>
      </c>
      <c r="H1806" s="293" t="str">
        <f t="shared" si="393"/>
        <v/>
      </c>
      <c r="I1806" s="293" t="str">
        <f t="shared" si="393"/>
        <v/>
      </c>
      <c r="J1806" s="293" t="str">
        <f t="shared" si="393"/>
        <v/>
      </c>
      <c r="K1806" s="293" t="str">
        <f t="shared" si="393"/>
        <v/>
      </c>
      <c r="L1806" s="293" t="str">
        <f t="shared" si="393"/>
        <v/>
      </c>
      <c r="M1806" s="293" t="str">
        <f t="shared" si="393"/>
        <v/>
      </c>
      <c r="N1806" s="293" t="str">
        <f t="shared" si="393"/>
        <v/>
      </c>
      <c r="O1806" s="293" t="str">
        <f t="shared" si="393"/>
        <v/>
      </c>
      <c r="P1806" s="293" t="str">
        <f t="shared" si="392"/>
        <v/>
      </c>
      <c r="Q1806" s="293" t="str">
        <f t="shared" si="392"/>
        <v/>
      </c>
      <c r="R1806" s="293" t="str">
        <f t="shared" si="392"/>
        <v/>
      </c>
      <c r="S1806" s="293" t="str">
        <f t="shared" si="392"/>
        <v/>
      </c>
      <c r="T1806" s="293" t="str">
        <f t="shared" si="392"/>
        <v/>
      </c>
      <c r="U1806" s="293" t="str">
        <f t="shared" si="392"/>
        <v/>
      </c>
      <c r="V1806" s="293" t="str">
        <f t="shared" si="392"/>
        <v/>
      </c>
      <c r="W1806" s="293" t="str">
        <f t="shared" si="392"/>
        <v/>
      </c>
      <c r="X1806" s="293" t="str">
        <f t="shared" si="392"/>
        <v/>
      </c>
      <c r="Y1806" s="293" t="str">
        <f t="shared" si="392"/>
        <v/>
      </c>
      <c r="Z1806" s="293" t="str">
        <f t="shared" si="394"/>
        <v/>
      </c>
      <c r="AA1806" s="293" t="str">
        <f t="shared" si="394"/>
        <v/>
      </c>
      <c r="AB1806" s="293" t="str">
        <f t="shared" si="394"/>
        <v/>
      </c>
      <c r="AC1806" s="293" t="str">
        <f t="shared" si="394"/>
        <v/>
      </c>
      <c r="AD1806" s="293" t="str">
        <f t="shared" si="394"/>
        <v/>
      </c>
      <c r="AE1806" s="293" t="str">
        <f t="shared" si="394"/>
        <v/>
      </c>
      <c r="AF1806" s="293" t="str">
        <f t="shared" si="394"/>
        <v/>
      </c>
      <c r="AG1806" s="293" t="str">
        <f t="shared" si="394"/>
        <v/>
      </c>
      <c r="AH1806" s="293">
        <f t="shared" si="395"/>
        <v>0</v>
      </c>
      <c r="AI1806" s="292" t="str">
        <f t="shared" si="396"/>
        <v>X</v>
      </c>
    </row>
    <row r="1807" spans="1:35" ht="15.75" x14ac:dyDescent="0.25">
      <c r="A1807"/>
      <c r="B1807">
        <f>TABLA!D1803</f>
        <v>1830</v>
      </c>
      <c r="C1807">
        <f>TABLA!H1803</f>
        <v>26</v>
      </c>
      <c r="D1807" s="165" t="str">
        <f>TABLA!A1803</f>
        <v>F. Trabajo Social</v>
      </c>
      <c r="E1807" s="284">
        <f>TABLA!BN1803</f>
        <v>0</v>
      </c>
      <c r="F1807" s="293" t="str">
        <f t="shared" si="393"/>
        <v/>
      </c>
      <c r="G1807" s="293" t="str">
        <f t="shared" si="393"/>
        <v/>
      </c>
      <c r="H1807" s="293" t="str">
        <f t="shared" si="393"/>
        <v/>
      </c>
      <c r="I1807" s="293" t="str">
        <f t="shared" si="393"/>
        <v/>
      </c>
      <c r="J1807" s="293" t="str">
        <f t="shared" si="393"/>
        <v/>
      </c>
      <c r="K1807" s="293" t="str">
        <f t="shared" si="393"/>
        <v/>
      </c>
      <c r="L1807" s="293" t="str">
        <f t="shared" si="393"/>
        <v/>
      </c>
      <c r="M1807" s="293" t="str">
        <f t="shared" si="393"/>
        <v/>
      </c>
      <c r="N1807" s="293" t="str">
        <f t="shared" si="393"/>
        <v/>
      </c>
      <c r="O1807" s="293" t="str">
        <f t="shared" si="393"/>
        <v/>
      </c>
      <c r="P1807" s="293" t="str">
        <f t="shared" si="392"/>
        <v/>
      </c>
      <c r="Q1807" s="293" t="str">
        <f t="shared" si="392"/>
        <v/>
      </c>
      <c r="R1807" s="293" t="str">
        <f t="shared" si="392"/>
        <v/>
      </c>
      <c r="S1807" s="293" t="str">
        <f t="shared" si="392"/>
        <v/>
      </c>
      <c r="T1807" s="293" t="str">
        <f t="shared" si="392"/>
        <v/>
      </c>
      <c r="U1807" s="293" t="str">
        <f t="shared" si="392"/>
        <v/>
      </c>
      <c r="V1807" s="293" t="str">
        <f t="shared" si="392"/>
        <v/>
      </c>
      <c r="W1807" s="293" t="str">
        <f t="shared" si="392"/>
        <v/>
      </c>
      <c r="X1807" s="293" t="str">
        <f t="shared" si="392"/>
        <v/>
      </c>
      <c r="Y1807" s="293" t="str">
        <f t="shared" si="392"/>
        <v/>
      </c>
      <c r="Z1807" s="293" t="str">
        <f t="shared" si="394"/>
        <v/>
      </c>
      <c r="AA1807" s="293" t="str">
        <f t="shared" si="394"/>
        <v/>
      </c>
      <c r="AB1807" s="293" t="str">
        <f t="shared" si="394"/>
        <v/>
      </c>
      <c r="AC1807" s="293" t="str">
        <f t="shared" si="394"/>
        <v/>
      </c>
      <c r="AD1807" s="293" t="str">
        <f t="shared" si="394"/>
        <v/>
      </c>
      <c r="AE1807" s="293" t="str">
        <f t="shared" si="394"/>
        <v/>
      </c>
      <c r="AF1807" s="293" t="str">
        <f t="shared" si="394"/>
        <v/>
      </c>
      <c r="AG1807" s="293" t="str">
        <f t="shared" si="394"/>
        <v/>
      </c>
      <c r="AH1807" s="293">
        <f t="shared" si="395"/>
        <v>0</v>
      </c>
      <c r="AI1807" s="292" t="str">
        <f t="shared" si="396"/>
        <v>X</v>
      </c>
    </row>
    <row r="1808" spans="1:35" ht="15.75" x14ac:dyDescent="0.25">
      <c r="A1808"/>
      <c r="B1808">
        <f>TABLA!D1804</f>
        <v>1831</v>
      </c>
      <c r="C1808">
        <f>TABLA!H1804</f>
        <v>14</v>
      </c>
      <c r="D1808" s="165" t="str">
        <f>TABLA!A1804</f>
        <v>F. Filología</v>
      </c>
      <c r="E1808" s="284" t="str">
        <f>TABLA!BN1804</f>
        <v>No he asistido a cursos de formación de usuarios porque no sabía que estos existían.</v>
      </c>
      <c r="F1808" s="293" t="str">
        <f t="shared" si="393"/>
        <v/>
      </c>
      <c r="G1808" s="293" t="str">
        <f t="shared" si="393"/>
        <v/>
      </c>
      <c r="H1808" s="293" t="str">
        <f t="shared" si="393"/>
        <v/>
      </c>
      <c r="I1808" s="293" t="str">
        <f t="shared" si="393"/>
        <v/>
      </c>
      <c r="J1808" s="293" t="str">
        <f t="shared" si="393"/>
        <v/>
      </c>
      <c r="K1808" s="293" t="str">
        <f t="shared" si="393"/>
        <v/>
      </c>
      <c r="L1808" s="293" t="str">
        <f t="shared" si="393"/>
        <v/>
      </c>
      <c r="M1808" s="293" t="str">
        <f t="shared" si="393"/>
        <v/>
      </c>
      <c r="N1808" s="293" t="str">
        <f t="shared" si="393"/>
        <v/>
      </c>
      <c r="O1808" s="293" t="str">
        <f t="shared" si="393"/>
        <v/>
      </c>
      <c r="P1808" s="293" t="str">
        <f t="shared" si="392"/>
        <v/>
      </c>
      <c r="Q1808" s="293" t="str">
        <f t="shared" si="392"/>
        <v/>
      </c>
      <c r="R1808" s="293" t="str">
        <f t="shared" si="392"/>
        <v/>
      </c>
      <c r="S1808" s="293" t="str">
        <f t="shared" si="392"/>
        <v/>
      </c>
      <c r="T1808" s="293" t="str">
        <f t="shared" si="392"/>
        <v/>
      </c>
      <c r="U1808" s="293" t="str">
        <f t="shared" si="392"/>
        <v/>
      </c>
      <c r="V1808" s="293" t="str">
        <f t="shared" si="392"/>
        <v/>
      </c>
      <c r="W1808" s="293" t="str">
        <f t="shared" si="392"/>
        <v/>
      </c>
      <c r="X1808" s="293" t="str">
        <f t="shared" si="392"/>
        <v/>
      </c>
      <c r="Y1808" s="293" t="str">
        <f t="shared" si="392"/>
        <v/>
      </c>
      <c r="Z1808" s="293" t="str">
        <f t="shared" si="394"/>
        <v/>
      </c>
      <c r="AA1808" s="293" t="str">
        <f t="shared" si="394"/>
        <v/>
      </c>
      <c r="AB1808" s="293" t="str">
        <f t="shared" si="394"/>
        <v/>
      </c>
      <c r="AC1808" s="293" t="str">
        <f t="shared" si="394"/>
        <v/>
      </c>
      <c r="AD1808" s="293" t="str">
        <f t="shared" si="394"/>
        <v/>
      </c>
      <c r="AE1808" s="293" t="str">
        <f t="shared" si="394"/>
        <v>x</v>
      </c>
      <c r="AF1808" s="293" t="str">
        <f t="shared" si="394"/>
        <v/>
      </c>
      <c r="AG1808" s="293" t="str">
        <f t="shared" si="394"/>
        <v/>
      </c>
      <c r="AH1808" s="293">
        <f t="shared" si="395"/>
        <v>1</v>
      </c>
      <c r="AI1808" s="292">
        <f t="shared" si="396"/>
        <v>1</v>
      </c>
    </row>
    <row r="1809" spans="1:35" ht="15.75" x14ac:dyDescent="0.25">
      <c r="A1809"/>
      <c r="B1809">
        <f>TABLA!D1805</f>
        <v>1832</v>
      </c>
      <c r="C1809">
        <f>TABLA!H1805</f>
        <v>14</v>
      </c>
      <c r="D1809" s="165" t="str">
        <f>TABLA!A1805</f>
        <v>F. Filología</v>
      </c>
      <c r="E1809" s="284">
        <f>TABLA!BN1805</f>
        <v>0</v>
      </c>
      <c r="F1809" s="293" t="str">
        <f t="shared" si="393"/>
        <v/>
      </c>
      <c r="G1809" s="293" t="str">
        <f t="shared" si="393"/>
        <v/>
      </c>
      <c r="H1809" s="293" t="str">
        <f t="shared" si="393"/>
        <v/>
      </c>
      <c r="I1809" s="293" t="str">
        <f t="shared" si="393"/>
        <v/>
      </c>
      <c r="J1809" s="293" t="str">
        <f t="shared" si="393"/>
        <v/>
      </c>
      <c r="K1809" s="293" t="str">
        <f t="shared" si="393"/>
        <v/>
      </c>
      <c r="L1809" s="293" t="str">
        <f t="shared" si="393"/>
        <v/>
      </c>
      <c r="M1809" s="293" t="str">
        <f t="shared" si="393"/>
        <v/>
      </c>
      <c r="N1809" s="293" t="str">
        <f t="shared" si="393"/>
        <v/>
      </c>
      <c r="O1809" s="293" t="str">
        <f t="shared" si="393"/>
        <v/>
      </c>
      <c r="P1809" s="293" t="str">
        <f t="shared" si="392"/>
        <v/>
      </c>
      <c r="Q1809" s="293" t="str">
        <f t="shared" si="392"/>
        <v/>
      </c>
      <c r="R1809" s="293" t="str">
        <f t="shared" si="392"/>
        <v/>
      </c>
      <c r="S1809" s="293" t="str">
        <f t="shared" si="392"/>
        <v/>
      </c>
      <c r="T1809" s="293" t="str">
        <f t="shared" si="392"/>
        <v/>
      </c>
      <c r="U1809" s="293" t="str">
        <f t="shared" si="392"/>
        <v/>
      </c>
      <c r="V1809" s="293" t="str">
        <f t="shared" si="392"/>
        <v/>
      </c>
      <c r="W1809" s="293" t="str">
        <f t="shared" si="392"/>
        <v/>
      </c>
      <c r="X1809" s="293" t="str">
        <f t="shared" si="392"/>
        <v/>
      </c>
      <c r="Y1809" s="293" t="str">
        <f t="shared" si="392"/>
        <v/>
      </c>
      <c r="Z1809" s="293" t="str">
        <f t="shared" si="394"/>
        <v/>
      </c>
      <c r="AA1809" s="293" t="str">
        <f t="shared" si="394"/>
        <v/>
      </c>
      <c r="AB1809" s="293" t="str">
        <f t="shared" si="394"/>
        <v/>
      </c>
      <c r="AC1809" s="293" t="str">
        <f t="shared" si="394"/>
        <v/>
      </c>
      <c r="AD1809" s="293" t="str">
        <f t="shared" si="394"/>
        <v/>
      </c>
      <c r="AE1809" s="293" t="str">
        <f t="shared" si="394"/>
        <v/>
      </c>
      <c r="AF1809" s="293" t="str">
        <f t="shared" si="394"/>
        <v/>
      </c>
      <c r="AG1809" s="293" t="str">
        <f t="shared" si="394"/>
        <v/>
      </c>
      <c r="AH1809" s="293">
        <f t="shared" si="395"/>
        <v>0</v>
      </c>
      <c r="AI1809" s="292" t="str">
        <f t="shared" si="396"/>
        <v>X</v>
      </c>
    </row>
    <row r="1810" spans="1:35" ht="15.75" x14ac:dyDescent="0.25">
      <c r="A1810"/>
      <c r="B1810">
        <f>TABLA!D1806</f>
        <v>1833</v>
      </c>
      <c r="C1810">
        <f>TABLA!H1806</f>
        <v>1</v>
      </c>
      <c r="D1810" s="165" t="str">
        <f>TABLA!A1806</f>
        <v>F. Bellas Artes</v>
      </c>
      <c r="E1810" s="284">
        <f>TABLA!BN1806</f>
        <v>0</v>
      </c>
      <c r="F1810" s="293" t="str">
        <f t="shared" si="393"/>
        <v/>
      </c>
      <c r="G1810" s="293" t="str">
        <f t="shared" si="393"/>
        <v/>
      </c>
      <c r="H1810" s="293" t="str">
        <f t="shared" si="393"/>
        <v/>
      </c>
      <c r="I1810" s="293" t="str">
        <f t="shared" si="393"/>
        <v/>
      </c>
      <c r="J1810" s="293" t="str">
        <f t="shared" si="393"/>
        <v/>
      </c>
      <c r="K1810" s="293" t="str">
        <f t="shared" si="393"/>
        <v/>
      </c>
      <c r="L1810" s="293" t="str">
        <f t="shared" si="393"/>
        <v/>
      </c>
      <c r="M1810" s="293" t="str">
        <f t="shared" si="393"/>
        <v/>
      </c>
      <c r="N1810" s="293" t="str">
        <f t="shared" si="393"/>
        <v/>
      </c>
      <c r="O1810" s="293" t="str">
        <f t="shared" si="393"/>
        <v/>
      </c>
      <c r="P1810" s="293" t="str">
        <f t="shared" si="393"/>
        <v/>
      </c>
      <c r="Q1810" s="293" t="str">
        <f t="shared" si="393"/>
        <v/>
      </c>
      <c r="R1810" s="293" t="str">
        <f t="shared" si="393"/>
        <v/>
      </c>
      <c r="S1810" s="293" t="str">
        <f t="shared" si="393"/>
        <v/>
      </c>
      <c r="T1810" s="293" t="str">
        <f t="shared" si="393"/>
        <v/>
      </c>
      <c r="U1810" s="293" t="str">
        <f t="shared" si="393"/>
        <v/>
      </c>
      <c r="V1810" s="293" t="str">
        <f t="shared" ref="P1810:AE1825" si="397">IFERROR((IF(FIND(V$1,$E1810,1)&gt;0,"x")),"")</f>
        <v/>
      </c>
      <c r="W1810" s="293" t="str">
        <f t="shared" si="397"/>
        <v/>
      </c>
      <c r="X1810" s="293" t="str">
        <f t="shared" si="397"/>
        <v/>
      </c>
      <c r="Y1810" s="293" t="str">
        <f t="shared" si="397"/>
        <v/>
      </c>
      <c r="Z1810" s="293" t="str">
        <f t="shared" si="394"/>
        <v/>
      </c>
      <c r="AA1810" s="293" t="str">
        <f t="shared" si="394"/>
        <v/>
      </c>
      <c r="AB1810" s="293" t="str">
        <f t="shared" si="394"/>
        <v/>
      </c>
      <c r="AC1810" s="293" t="str">
        <f t="shared" si="394"/>
        <v/>
      </c>
      <c r="AD1810" s="293" t="str">
        <f t="shared" si="394"/>
        <v/>
      </c>
      <c r="AE1810" s="293" t="str">
        <f t="shared" si="394"/>
        <v/>
      </c>
      <c r="AF1810" s="293" t="str">
        <f t="shared" si="394"/>
        <v/>
      </c>
      <c r="AG1810" s="293" t="str">
        <f t="shared" si="394"/>
        <v/>
      </c>
      <c r="AH1810" s="293">
        <f t="shared" si="395"/>
        <v>0</v>
      </c>
      <c r="AI1810" s="292" t="str">
        <f t="shared" si="396"/>
        <v>X</v>
      </c>
    </row>
    <row r="1811" spans="1:35" ht="38.25" x14ac:dyDescent="0.25">
      <c r="A1811" s="3"/>
      <c r="B1811">
        <f>TABLA!D1807</f>
        <v>1834</v>
      </c>
      <c r="C1811">
        <f>TABLA!H1807</f>
        <v>22</v>
      </c>
      <c r="D1811" s="284" t="str">
        <f>TABLA!A1807</f>
        <v>F. Enfermería, Fisioterapia y Podología</v>
      </c>
      <c r="E1811" s="284">
        <f>TABLA!BN1807</f>
        <v>0</v>
      </c>
      <c r="F1811" s="293" t="str">
        <f t="shared" ref="F1811:U1826" si="398">IFERROR((IF(FIND(F$1,$E1811,1)&gt;0,"x")),"")</f>
        <v/>
      </c>
      <c r="G1811" s="293" t="str">
        <f t="shared" si="398"/>
        <v/>
      </c>
      <c r="H1811" s="293" t="str">
        <f t="shared" si="398"/>
        <v/>
      </c>
      <c r="I1811" s="293" t="str">
        <f t="shared" si="398"/>
        <v/>
      </c>
      <c r="J1811" s="293" t="str">
        <f t="shared" si="398"/>
        <v/>
      </c>
      <c r="K1811" s="293" t="str">
        <f t="shared" si="398"/>
        <v/>
      </c>
      <c r="L1811" s="293" t="str">
        <f t="shared" si="398"/>
        <v/>
      </c>
      <c r="M1811" s="293" t="str">
        <f t="shared" si="398"/>
        <v/>
      </c>
      <c r="N1811" s="293" t="str">
        <f t="shared" si="398"/>
        <v/>
      </c>
      <c r="O1811" s="293" t="str">
        <f t="shared" si="398"/>
        <v/>
      </c>
      <c r="P1811" s="293" t="str">
        <f t="shared" si="397"/>
        <v/>
      </c>
      <c r="Q1811" s="293" t="str">
        <f t="shared" si="397"/>
        <v/>
      </c>
      <c r="R1811" s="293" t="str">
        <f t="shared" si="397"/>
        <v/>
      </c>
      <c r="S1811" s="293" t="str">
        <f t="shared" si="397"/>
        <v/>
      </c>
      <c r="T1811" s="293" t="str">
        <f t="shared" si="397"/>
        <v/>
      </c>
      <c r="U1811" s="293" t="str">
        <f t="shared" si="397"/>
        <v/>
      </c>
      <c r="V1811" s="293" t="str">
        <f t="shared" si="397"/>
        <v/>
      </c>
      <c r="W1811" s="293" t="str">
        <f t="shared" si="397"/>
        <v/>
      </c>
      <c r="X1811" s="293" t="str">
        <f t="shared" si="397"/>
        <v/>
      </c>
      <c r="Y1811" s="293" t="str">
        <f t="shared" si="397"/>
        <v/>
      </c>
      <c r="Z1811" s="293" t="str">
        <f t="shared" si="397"/>
        <v/>
      </c>
      <c r="AA1811" s="293" t="str">
        <f t="shared" si="397"/>
        <v/>
      </c>
      <c r="AB1811" s="293" t="str">
        <f t="shared" si="397"/>
        <v/>
      </c>
      <c r="AC1811" s="293" t="str">
        <f t="shared" si="397"/>
        <v/>
      </c>
      <c r="AD1811" s="293" t="str">
        <f t="shared" si="397"/>
        <v/>
      </c>
      <c r="AE1811" s="293" t="str">
        <f t="shared" si="397"/>
        <v/>
      </c>
      <c r="AF1811" s="293" t="str">
        <f t="shared" ref="Z1811:AG1826" si="399">IFERROR((IF(FIND(AF$1,$E1811,1)&gt;0,"x")),"")</f>
        <v/>
      </c>
      <c r="AG1811" s="293" t="str">
        <f t="shared" si="399"/>
        <v/>
      </c>
      <c r="AH1811" s="293">
        <f t="shared" si="395"/>
        <v>0</v>
      </c>
      <c r="AI1811" s="292" t="str">
        <f t="shared" si="396"/>
        <v>X</v>
      </c>
    </row>
    <row r="1812" spans="1:35" ht="15.75" x14ac:dyDescent="0.25">
      <c r="A1812" s="3"/>
      <c r="B1812">
        <f>TABLA!D1808</f>
        <v>1835</v>
      </c>
      <c r="C1812">
        <f>TABLA!H1808</f>
        <v>18</v>
      </c>
      <c r="D1812" s="165" t="str">
        <f>TABLA!A1808</f>
        <v>F. Medicina</v>
      </c>
      <c r="E1812" s="284">
        <f>TABLA!BN1808</f>
        <v>0</v>
      </c>
      <c r="F1812" s="293" t="str">
        <f t="shared" si="398"/>
        <v/>
      </c>
      <c r="G1812" s="293" t="str">
        <f t="shared" si="398"/>
        <v/>
      </c>
      <c r="H1812" s="293" t="str">
        <f t="shared" si="398"/>
        <v/>
      </c>
      <c r="I1812" s="293" t="str">
        <f t="shared" si="398"/>
        <v/>
      </c>
      <c r="J1812" s="293" t="str">
        <f t="shared" si="398"/>
        <v/>
      </c>
      <c r="K1812" s="293" t="str">
        <f t="shared" si="398"/>
        <v/>
      </c>
      <c r="L1812" s="293" t="str">
        <f t="shared" si="398"/>
        <v/>
      </c>
      <c r="M1812" s="293" t="str">
        <f t="shared" si="398"/>
        <v/>
      </c>
      <c r="N1812" s="293" t="str">
        <f t="shared" si="398"/>
        <v/>
      </c>
      <c r="O1812" s="293" t="str">
        <f t="shared" si="398"/>
        <v/>
      </c>
      <c r="P1812" s="293" t="str">
        <f t="shared" si="397"/>
        <v/>
      </c>
      <c r="Q1812" s="293" t="str">
        <f t="shared" si="397"/>
        <v/>
      </c>
      <c r="R1812" s="293" t="str">
        <f t="shared" si="397"/>
        <v/>
      </c>
      <c r="S1812" s="293" t="str">
        <f t="shared" si="397"/>
        <v/>
      </c>
      <c r="T1812" s="293" t="str">
        <f t="shared" si="397"/>
        <v/>
      </c>
      <c r="U1812" s="293" t="str">
        <f t="shared" si="397"/>
        <v/>
      </c>
      <c r="V1812" s="293" t="str">
        <f t="shared" si="397"/>
        <v/>
      </c>
      <c r="W1812" s="293" t="str">
        <f t="shared" si="397"/>
        <v/>
      </c>
      <c r="X1812" s="293" t="str">
        <f t="shared" si="397"/>
        <v/>
      </c>
      <c r="Y1812" s="293" t="str">
        <f t="shared" si="397"/>
        <v/>
      </c>
      <c r="Z1812" s="293" t="str">
        <f t="shared" si="399"/>
        <v/>
      </c>
      <c r="AA1812" s="293" t="str">
        <f t="shared" si="399"/>
        <v/>
      </c>
      <c r="AB1812" s="293" t="str">
        <f t="shared" si="399"/>
        <v/>
      </c>
      <c r="AC1812" s="293" t="str">
        <f t="shared" si="399"/>
        <v/>
      </c>
      <c r="AD1812" s="293" t="str">
        <f t="shared" si="399"/>
        <v/>
      </c>
      <c r="AE1812" s="293" t="str">
        <f t="shared" si="399"/>
        <v/>
      </c>
      <c r="AF1812" s="293" t="str">
        <f t="shared" si="399"/>
        <v/>
      </c>
      <c r="AG1812" s="293" t="str">
        <f t="shared" si="399"/>
        <v/>
      </c>
      <c r="AH1812" s="293">
        <f t="shared" si="395"/>
        <v>0</v>
      </c>
      <c r="AI1812" s="292" t="str">
        <f t="shared" si="396"/>
        <v>X</v>
      </c>
    </row>
    <row r="1813" spans="1:35" ht="26.25" x14ac:dyDescent="0.25">
      <c r="A1813"/>
      <c r="B1813">
        <f>TABLA!D1809</f>
        <v>1836</v>
      </c>
      <c r="C1813">
        <f>TABLA!H1809</f>
        <v>6</v>
      </c>
      <c r="D1813" s="165" t="str">
        <f>TABLA!A1809</f>
        <v>F. Ciencias Físicas</v>
      </c>
      <c r="E1813" s="284">
        <f>TABLA!BN1809</f>
        <v>0</v>
      </c>
      <c r="F1813" s="293" t="str">
        <f t="shared" si="398"/>
        <v/>
      </c>
      <c r="G1813" s="293" t="str">
        <f t="shared" si="398"/>
        <v/>
      </c>
      <c r="H1813" s="293" t="str">
        <f t="shared" si="398"/>
        <v/>
      </c>
      <c r="I1813" s="293" t="str">
        <f t="shared" si="398"/>
        <v/>
      </c>
      <c r="J1813" s="293" t="str">
        <f t="shared" si="398"/>
        <v/>
      </c>
      <c r="K1813" s="293" t="str">
        <f t="shared" si="398"/>
        <v/>
      </c>
      <c r="L1813" s="293" t="str">
        <f t="shared" si="398"/>
        <v/>
      </c>
      <c r="M1813" s="293" t="str">
        <f t="shared" si="398"/>
        <v/>
      </c>
      <c r="N1813" s="293" t="str">
        <f t="shared" si="398"/>
        <v/>
      </c>
      <c r="O1813" s="293" t="str">
        <f t="shared" si="398"/>
        <v/>
      </c>
      <c r="P1813" s="293" t="str">
        <f t="shared" si="397"/>
        <v/>
      </c>
      <c r="Q1813" s="293" t="str">
        <f t="shared" si="397"/>
        <v/>
      </c>
      <c r="R1813" s="293" t="str">
        <f t="shared" si="397"/>
        <v/>
      </c>
      <c r="S1813" s="293" t="str">
        <f t="shared" si="397"/>
        <v/>
      </c>
      <c r="T1813" s="293" t="str">
        <f t="shared" si="397"/>
        <v/>
      </c>
      <c r="U1813" s="293" t="str">
        <f t="shared" si="397"/>
        <v/>
      </c>
      <c r="V1813" s="293" t="str">
        <f t="shared" si="397"/>
        <v/>
      </c>
      <c r="W1813" s="293" t="str">
        <f t="shared" si="397"/>
        <v/>
      </c>
      <c r="X1813" s="293" t="str">
        <f t="shared" si="397"/>
        <v/>
      </c>
      <c r="Y1813" s="293" t="str">
        <f t="shared" si="397"/>
        <v/>
      </c>
      <c r="Z1813" s="293" t="str">
        <f t="shared" si="399"/>
        <v/>
      </c>
      <c r="AA1813" s="293" t="str">
        <f t="shared" si="399"/>
        <v/>
      </c>
      <c r="AB1813" s="293" t="str">
        <f t="shared" si="399"/>
        <v/>
      </c>
      <c r="AC1813" s="293" t="str">
        <f t="shared" si="399"/>
        <v/>
      </c>
      <c r="AD1813" s="293" t="str">
        <f t="shared" si="399"/>
        <v/>
      </c>
      <c r="AE1813" s="293" t="str">
        <f t="shared" si="399"/>
        <v/>
      </c>
      <c r="AF1813" s="293" t="str">
        <f t="shared" si="399"/>
        <v/>
      </c>
      <c r="AG1813" s="293" t="str">
        <f t="shared" si="399"/>
        <v/>
      </c>
      <c r="AH1813" s="293">
        <f t="shared" si="395"/>
        <v>0</v>
      </c>
      <c r="AI1813" s="292" t="str">
        <f t="shared" si="396"/>
        <v>X</v>
      </c>
    </row>
    <row r="1814" spans="1:35" ht="89.25" x14ac:dyDescent="0.25">
      <c r="A1814"/>
      <c r="B1814">
        <f>TABLA!D1810</f>
        <v>1837</v>
      </c>
      <c r="C1814">
        <f>TABLA!H1810</f>
        <v>16</v>
      </c>
      <c r="D1814" s="165" t="str">
        <f>TABLA!A1810</f>
        <v>F. Geografía e Historia</v>
      </c>
      <c r="E1814" s="284" t="str">
        <f>TABLA!BN1810</f>
        <v>Dos observaciones:&lt;br&gt;Los servicios de Internet en abierto de la UCM a menudo fallan o funcionan con lentitud, sería una buena opción mejorar ese aspecto de alguna forma, ya que es una herramienta de interés y utilidad para los estudiantes que utilizamos los servicios de la Biblioteca con frecuencia. &lt;br&gt;Personalmente no he sufrido robos en la Biblioteca de mi Facultad, pero conozco compañeros que sí los han padecido y los materiales sustraídos (ordenadores portátiles lo más frecuente) son caros e insustituibles en muchos casos por esta razón. Convendría establecer algún sistema de seguridad más allá del cuidado que deba tener el estudiante con sus pertenencias, para evitar que este tipo de situaciones se den.</v>
      </c>
      <c r="F1814" s="293" t="str">
        <f t="shared" si="398"/>
        <v/>
      </c>
      <c r="G1814" s="293" t="str">
        <f t="shared" si="398"/>
        <v/>
      </c>
      <c r="H1814" s="293" t="str">
        <f t="shared" si="398"/>
        <v/>
      </c>
      <c r="I1814" s="293" t="str">
        <f t="shared" si="398"/>
        <v/>
      </c>
      <c r="J1814" s="293" t="str">
        <f t="shared" si="398"/>
        <v/>
      </c>
      <c r="K1814" s="293" t="str">
        <f t="shared" si="398"/>
        <v/>
      </c>
      <c r="L1814" s="293" t="str">
        <f t="shared" si="398"/>
        <v/>
      </c>
      <c r="M1814" s="293" t="str">
        <f t="shared" si="398"/>
        <v/>
      </c>
      <c r="N1814" s="293" t="str">
        <f t="shared" si="398"/>
        <v/>
      </c>
      <c r="O1814" s="293" t="str">
        <f t="shared" si="398"/>
        <v/>
      </c>
      <c r="P1814" s="293" t="str">
        <f t="shared" si="397"/>
        <v/>
      </c>
      <c r="Q1814" s="293" t="str">
        <f t="shared" si="397"/>
        <v/>
      </c>
      <c r="R1814" s="293" t="str">
        <f t="shared" si="397"/>
        <v/>
      </c>
      <c r="S1814" s="293" t="str">
        <f t="shared" si="397"/>
        <v/>
      </c>
      <c r="T1814" s="293" t="str">
        <f t="shared" si="397"/>
        <v/>
      </c>
      <c r="U1814" s="293" t="str">
        <f t="shared" si="397"/>
        <v/>
      </c>
      <c r="V1814" s="293" t="str">
        <f t="shared" si="397"/>
        <v/>
      </c>
      <c r="W1814" s="293" t="str">
        <f t="shared" si="397"/>
        <v/>
      </c>
      <c r="X1814" s="293" t="str">
        <f t="shared" si="397"/>
        <v>x</v>
      </c>
      <c r="Y1814" s="293" t="str">
        <f t="shared" si="397"/>
        <v/>
      </c>
      <c r="Z1814" s="293" t="str">
        <f t="shared" si="399"/>
        <v/>
      </c>
      <c r="AA1814" s="293" t="str">
        <f t="shared" si="399"/>
        <v/>
      </c>
      <c r="AB1814" s="293" t="str">
        <f t="shared" si="399"/>
        <v/>
      </c>
      <c r="AC1814" s="293" t="str">
        <f t="shared" si="399"/>
        <v/>
      </c>
      <c r="AD1814" s="293" t="str">
        <f t="shared" si="399"/>
        <v/>
      </c>
      <c r="AE1814" s="293" t="str">
        <f t="shared" si="399"/>
        <v/>
      </c>
      <c r="AF1814" s="293" t="str">
        <f t="shared" si="399"/>
        <v/>
      </c>
      <c r="AG1814" s="293" t="str">
        <f t="shared" si="399"/>
        <v/>
      </c>
      <c r="AH1814" s="293">
        <f t="shared" si="395"/>
        <v>1</v>
      </c>
      <c r="AI1814" s="292">
        <f t="shared" si="396"/>
        <v>1</v>
      </c>
    </row>
    <row r="1815" spans="1:35" ht="26.25" x14ac:dyDescent="0.25">
      <c r="A1815"/>
      <c r="B1815">
        <f>TABLA!D1811</f>
        <v>1838</v>
      </c>
      <c r="C1815">
        <f>TABLA!H1811</f>
        <v>16</v>
      </c>
      <c r="D1815" s="165" t="str">
        <f>TABLA!A1811</f>
        <v>F. Geografía e Historia</v>
      </c>
      <c r="E1815" s="284" t="str">
        <f>TABLA!BN1811</f>
        <v>No he recibido información de convocatorias para realizar estos cursos, y me hubiera gustado. Podría haberse realizado una convocatoria a los estudiantes por mail, por ejemplo.</v>
      </c>
      <c r="F1815" s="293" t="str">
        <f t="shared" si="398"/>
        <v/>
      </c>
      <c r="G1815" s="293" t="str">
        <f t="shared" si="398"/>
        <v/>
      </c>
      <c r="H1815" s="293" t="str">
        <f t="shared" si="398"/>
        <v/>
      </c>
      <c r="I1815" s="293" t="str">
        <f t="shared" si="398"/>
        <v/>
      </c>
      <c r="J1815" s="293" t="str">
        <f t="shared" si="398"/>
        <v/>
      </c>
      <c r="K1815" s="293" t="str">
        <f t="shared" si="398"/>
        <v/>
      </c>
      <c r="L1815" s="293" t="str">
        <f t="shared" si="398"/>
        <v/>
      </c>
      <c r="M1815" s="293" t="str">
        <f t="shared" si="398"/>
        <v/>
      </c>
      <c r="N1815" s="293" t="str">
        <f t="shared" si="398"/>
        <v/>
      </c>
      <c r="O1815" s="293" t="str">
        <f t="shared" si="398"/>
        <v/>
      </c>
      <c r="P1815" s="293" t="str">
        <f t="shared" si="397"/>
        <v/>
      </c>
      <c r="Q1815" s="293" t="str">
        <f t="shared" si="397"/>
        <v/>
      </c>
      <c r="R1815" s="293" t="str">
        <f t="shared" si="397"/>
        <v/>
      </c>
      <c r="S1815" s="293" t="str">
        <f t="shared" si="397"/>
        <v/>
      </c>
      <c r="T1815" s="293" t="str">
        <f t="shared" si="397"/>
        <v/>
      </c>
      <c r="U1815" s="293" t="str">
        <f t="shared" si="397"/>
        <v/>
      </c>
      <c r="V1815" s="293" t="str">
        <f t="shared" si="397"/>
        <v/>
      </c>
      <c r="W1815" s="293" t="str">
        <f t="shared" si="397"/>
        <v/>
      </c>
      <c r="X1815" s="293" t="str">
        <f t="shared" si="397"/>
        <v/>
      </c>
      <c r="Y1815" s="293" t="str">
        <f t="shared" si="397"/>
        <v/>
      </c>
      <c r="Z1815" s="293" t="str">
        <f t="shared" si="399"/>
        <v/>
      </c>
      <c r="AA1815" s="293" t="str">
        <f t="shared" si="399"/>
        <v/>
      </c>
      <c r="AB1815" s="293" t="str">
        <f t="shared" si="399"/>
        <v/>
      </c>
      <c r="AC1815" s="293" t="str">
        <f t="shared" si="399"/>
        <v/>
      </c>
      <c r="AD1815" s="293" t="str">
        <f t="shared" si="399"/>
        <v/>
      </c>
      <c r="AE1815" s="293" t="str">
        <f t="shared" si="399"/>
        <v/>
      </c>
      <c r="AF1815" s="293" t="str">
        <f t="shared" si="399"/>
        <v/>
      </c>
      <c r="AG1815" s="293" t="str">
        <f t="shared" si="399"/>
        <v>x</v>
      </c>
      <c r="AH1815" s="293">
        <f t="shared" si="395"/>
        <v>1</v>
      </c>
      <c r="AI1815" s="292">
        <f t="shared" si="396"/>
        <v>1</v>
      </c>
    </row>
    <row r="1816" spans="1:35" ht="15.75" x14ac:dyDescent="0.25">
      <c r="A1816"/>
      <c r="B1816">
        <f>TABLA!D1812</f>
        <v>1839</v>
      </c>
      <c r="C1816">
        <f>TABLA!H1812</f>
        <v>20</v>
      </c>
      <c r="D1816" s="165" t="str">
        <f>TABLA!A1812</f>
        <v>F. Psicología</v>
      </c>
      <c r="E1816" s="284" t="str">
        <f>TABLA!BN1812</f>
        <v xml:space="preserve">horario más amplio </v>
      </c>
      <c r="F1816" s="293" t="str">
        <f t="shared" si="398"/>
        <v/>
      </c>
      <c r="G1816" s="293" t="str">
        <f t="shared" si="398"/>
        <v/>
      </c>
      <c r="H1816" s="293" t="str">
        <f t="shared" si="398"/>
        <v/>
      </c>
      <c r="I1816" s="293" t="str">
        <f t="shared" si="398"/>
        <v/>
      </c>
      <c r="J1816" s="293" t="str">
        <f t="shared" si="398"/>
        <v/>
      </c>
      <c r="K1816" s="293" t="str">
        <f t="shared" si="398"/>
        <v/>
      </c>
      <c r="L1816" s="293" t="str">
        <f t="shared" si="398"/>
        <v/>
      </c>
      <c r="M1816" s="293" t="str">
        <f t="shared" si="398"/>
        <v/>
      </c>
      <c r="N1816" s="293" t="str">
        <f t="shared" si="398"/>
        <v/>
      </c>
      <c r="O1816" s="293" t="str">
        <f t="shared" si="398"/>
        <v/>
      </c>
      <c r="P1816" s="293" t="str">
        <f t="shared" si="397"/>
        <v>x</v>
      </c>
      <c r="Q1816" s="293" t="str">
        <f t="shared" si="397"/>
        <v/>
      </c>
      <c r="R1816" s="293" t="str">
        <f t="shared" si="397"/>
        <v/>
      </c>
      <c r="S1816" s="293" t="str">
        <f t="shared" si="397"/>
        <v/>
      </c>
      <c r="T1816" s="293" t="str">
        <f t="shared" si="397"/>
        <v/>
      </c>
      <c r="U1816" s="293" t="str">
        <f t="shared" si="397"/>
        <v/>
      </c>
      <c r="V1816" s="293" t="str">
        <f t="shared" si="397"/>
        <v/>
      </c>
      <c r="W1816" s="293" t="str">
        <f t="shared" si="397"/>
        <v/>
      </c>
      <c r="X1816" s="293" t="str">
        <f t="shared" si="397"/>
        <v/>
      </c>
      <c r="Y1816" s="293" t="str">
        <f t="shared" si="397"/>
        <v/>
      </c>
      <c r="Z1816" s="293" t="str">
        <f t="shared" si="399"/>
        <v/>
      </c>
      <c r="AA1816" s="293" t="str">
        <f t="shared" si="399"/>
        <v/>
      </c>
      <c r="AB1816" s="293" t="str">
        <f t="shared" si="399"/>
        <v/>
      </c>
      <c r="AC1816" s="293" t="str">
        <f t="shared" si="399"/>
        <v/>
      </c>
      <c r="AD1816" s="293" t="str">
        <f t="shared" si="399"/>
        <v/>
      </c>
      <c r="AE1816" s="293" t="str">
        <f t="shared" si="399"/>
        <v/>
      </c>
      <c r="AF1816" s="293" t="str">
        <f t="shared" si="399"/>
        <v/>
      </c>
      <c r="AG1816" s="293" t="str">
        <f t="shared" si="399"/>
        <v/>
      </c>
      <c r="AH1816" s="293">
        <f t="shared" si="395"/>
        <v>1</v>
      </c>
      <c r="AI1816" s="292">
        <f t="shared" si="396"/>
        <v>1</v>
      </c>
    </row>
    <row r="1817" spans="1:35" ht="26.25" x14ac:dyDescent="0.25">
      <c r="A1817"/>
      <c r="B1817">
        <f>TABLA!D1813</f>
        <v>1840</v>
      </c>
      <c r="C1817">
        <f>TABLA!H1813</f>
        <v>4</v>
      </c>
      <c r="D1817" s="165" t="str">
        <f>TABLA!A1813</f>
        <v>F. Ciencias de la Información</v>
      </c>
      <c r="E1817" s="284">
        <f>TABLA!BN1813</f>
        <v>0</v>
      </c>
      <c r="F1817" s="293" t="str">
        <f t="shared" si="398"/>
        <v/>
      </c>
      <c r="G1817" s="293" t="str">
        <f t="shared" si="398"/>
        <v/>
      </c>
      <c r="H1817" s="293" t="str">
        <f t="shared" si="398"/>
        <v/>
      </c>
      <c r="I1817" s="293" t="str">
        <f t="shared" si="398"/>
        <v/>
      </c>
      <c r="J1817" s="293" t="str">
        <f t="shared" si="398"/>
        <v/>
      </c>
      <c r="K1817" s="293" t="str">
        <f t="shared" si="398"/>
        <v/>
      </c>
      <c r="L1817" s="293" t="str">
        <f t="shared" si="398"/>
        <v/>
      </c>
      <c r="M1817" s="293" t="str">
        <f t="shared" si="398"/>
        <v/>
      </c>
      <c r="N1817" s="293" t="str">
        <f t="shared" si="398"/>
        <v/>
      </c>
      <c r="O1817" s="293" t="str">
        <f t="shared" si="398"/>
        <v/>
      </c>
      <c r="P1817" s="293" t="str">
        <f t="shared" si="397"/>
        <v/>
      </c>
      <c r="Q1817" s="293" t="str">
        <f t="shared" si="397"/>
        <v/>
      </c>
      <c r="R1817" s="293" t="str">
        <f t="shared" si="397"/>
        <v/>
      </c>
      <c r="S1817" s="293" t="str">
        <f t="shared" si="397"/>
        <v/>
      </c>
      <c r="T1817" s="293" t="str">
        <f t="shared" si="397"/>
        <v/>
      </c>
      <c r="U1817" s="293" t="str">
        <f t="shared" si="397"/>
        <v/>
      </c>
      <c r="V1817" s="293" t="str">
        <f t="shared" si="397"/>
        <v/>
      </c>
      <c r="W1817" s="293" t="str">
        <f t="shared" si="397"/>
        <v/>
      </c>
      <c r="X1817" s="293" t="str">
        <f t="shared" si="397"/>
        <v/>
      </c>
      <c r="Y1817" s="293" t="str">
        <f t="shared" si="397"/>
        <v/>
      </c>
      <c r="Z1817" s="293" t="str">
        <f t="shared" si="399"/>
        <v/>
      </c>
      <c r="AA1817" s="293" t="str">
        <f t="shared" si="399"/>
        <v/>
      </c>
      <c r="AB1817" s="293" t="str">
        <f t="shared" si="399"/>
        <v/>
      </c>
      <c r="AC1817" s="293" t="str">
        <f t="shared" si="399"/>
        <v/>
      </c>
      <c r="AD1817" s="293" t="str">
        <f t="shared" si="399"/>
        <v/>
      </c>
      <c r="AE1817" s="293" t="str">
        <f t="shared" si="399"/>
        <v/>
      </c>
      <c r="AF1817" s="293" t="str">
        <f t="shared" si="399"/>
        <v/>
      </c>
      <c r="AG1817" s="293" t="str">
        <f t="shared" si="399"/>
        <v/>
      </c>
      <c r="AH1817" s="293">
        <f t="shared" si="395"/>
        <v>0</v>
      </c>
      <c r="AI1817" s="292" t="str">
        <f t="shared" si="396"/>
        <v>X</v>
      </c>
    </row>
    <row r="1818" spans="1:35" ht="26.25" x14ac:dyDescent="0.25">
      <c r="A1818"/>
      <c r="B1818">
        <f>TABLA!D1814</f>
        <v>1841</v>
      </c>
      <c r="C1818">
        <f>TABLA!H1814</f>
        <v>10</v>
      </c>
      <c r="D1818" s="165" t="str">
        <f>TABLA!A1814</f>
        <v>F. Ciencias Químicas</v>
      </c>
      <c r="E1818" s="284">
        <f>TABLA!BN1814</f>
        <v>0</v>
      </c>
      <c r="F1818" s="293" t="str">
        <f t="shared" si="398"/>
        <v/>
      </c>
      <c r="G1818" s="293" t="str">
        <f t="shared" si="398"/>
        <v/>
      </c>
      <c r="H1818" s="293" t="str">
        <f t="shared" si="398"/>
        <v/>
      </c>
      <c r="I1818" s="293" t="str">
        <f t="shared" si="398"/>
        <v/>
      </c>
      <c r="J1818" s="293" t="str">
        <f t="shared" si="398"/>
        <v/>
      </c>
      <c r="K1818" s="293" t="str">
        <f t="shared" si="398"/>
        <v/>
      </c>
      <c r="L1818" s="293" t="str">
        <f t="shared" si="398"/>
        <v/>
      </c>
      <c r="M1818" s="293" t="str">
        <f t="shared" si="398"/>
        <v/>
      </c>
      <c r="N1818" s="293" t="str">
        <f t="shared" si="398"/>
        <v/>
      </c>
      <c r="O1818" s="293" t="str">
        <f t="shared" si="398"/>
        <v/>
      </c>
      <c r="P1818" s="293" t="str">
        <f t="shared" si="397"/>
        <v/>
      </c>
      <c r="Q1818" s="293" t="str">
        <f t="shared" si="397"/>
        <v/>
      </c>
      <c r="R1818" s="293" t="str">
        <f t="shared" si="397"/>
        <v/>
      </c>
      <c r="S1818" s="293" t="str">
        <f t="shared" si="397"/>
        <v/>
      </c>
      <c r="T1818" s="293" t="str">
        <f t="shared" si="397"/>
        <v/>
      </c>
      <c r="U1818" s="293" t="str">
        <f t="shared" si="397"/>
        <v/>
      </c>
      <c r="V1818" s="293" t="str">
        <f t="shared" si="397"/>
        <v/>
      </c>
      <c r="W1818" s="293" t="str">
        <f t="shared" si="397"/>
        <v/>
      </c>
      <c r="X1818" s="293" t="str">
        <f t="shared" si="397"/>
        <v/>
      </c>
      <c r="Y1818" s="293" t="str">
        <f t="shared" si="397"/>
        <v/>
      </c>
      <c r="Z1818" s="293" t="str">
        <f t="shared" si="399"/>
        <v/>
      </c>
      <c r="AA1818" s="293" t="str">
        <f t="shared" si="399"/>
        <v/>
      </c>
      <c r="AB1818" s="293" t="str">
        <f t="shared" si="399"/>
        <v/>
      </c>
      <c r="AC1818" s="293" t="str">
        <f t="shared" si="399"/>
        <v/>
      </c>
      <c r="AD1818" s="293" t="str">
        <f t="shared" si="399"/>
        <v/>
      </c>
      <c r="AE1818" s="293" t="str">
        <f t="shared" si="399"/>
        <v/>
      </c>
      <c r="AF1818" s="293" t="str">
        <f t="shared" si="399"/>
        <v/>
      </c>
      <c r="AG1818" s="293" t="str">
        <f t="shared" si="399"/>
        <v/>
      </c>
      <c r="AH1818" s="293">
        <f t="shared" si="395"/>
        <v>0</v>
      </c>
      <c r="AI1818" s="292" t="str">
        <f t="shared" si="396"/>
        <v>X</v>
      </c>
    </row>
    <row r="1819" spans="1:35" ht="15.75" x14ac:dyDescent="0.25">
      <c r="A1819" s="3"/>
      <c r="B1819">
        <f>TABLA!D1815</f>
        <v>1842</v>
      </c>
      <c r="C1819">
        <f>TABLA!H1815</f>
        <v>19</v>
      </c>
      <c r="D1819" s="165" t="str">
        <f>TABLA!A1815</f>
        <v>F. Odontología</v>
      </c>
      <c r="E1819" s="284">
        <f>TABLA!BN1815</f>
        <v>0</v>
      </c>
      <c r="F1819" s="293" t="str">
        <f t="shared" si="398"/>
        <v/>
      </c>
      <c r="G1819" s="293" t="str">
        <f t="shared" si="398"/>
        <v/>
      </c>
      <c r="H1819" s="293" t="str">
        <f t="shared" si="398"/>
        <v/>
      </c>
      <c r="I1819" s="293" t="str">
        <f t="shared" si="398"/>
        <v/>
      </c>
      <c r="J1819" s="293" t="str">
        <f t="shared" si="398"/>
        <v/>
      </c>
      <c r="K1819" s="293" t="str">
        <f t="shared" si="398"/>
        <v/>
      </c>
      <c r="L1819" s="293" t="str">
        <f t="shared" si="398"/>
        <v/>
      </c>
      <c r="M1819" s="293" t="str">
        <f t="shared" si="398"/>
        <v/>
      </c>
      <c r="N1819" s="293" t="str">
        <f t="shared" si="398"/>
        <v/>
      </c>
      <c r="O1819" s="293" t="str">
        <f t="shared" si="398"/>
        <v/>
      </c>
      <c r="P1819" s="293" t="str">
        <f t="shared" si="397"/>
        <v/>
      </c>
      <c r="Q1819" s="293" t="str">
        <f t="shared" si="397"/>
        <v/>
      </c>
      <c r="R1819" s="293" t="str">
        <f t="shared" si="397"/>
        <v/>
      </c>
      <c r="S1819" s="293" t="str">
        <f t="shared" si="397"/>
        <v/>
      </c>
      <c r="T1819" s="293" t="str">
        <f t="shared" si="397"/>
        <v/>
      </c>
      <c r="U1819" s="293" t="str">
        <f t="shared" si="397"/>
        <v/>
      </c>
      <c r="V1819" s="293" t="str">
        <f t="shared" si="397"/>
        <v/>
      </c>
      <c r="W1819" s="293" t="str">
        <f t="shared" si="397"/>
        <v/>
      </c>
      <c r="X1819" s="293" t="str">
        <f t="shared" si="397"/>
        <v/>
      </c>
      <c r="Y1819" s="293" t="str">
        <f t="shared" si="397"/>
        <v/>
      </c>
      <c r="Z1819" s="293" t="str">
        <f t="shared" si="399"/>
        <v/>
      </c>
      <c r="AA1819" s="293" t="str">
        <f t="shared" si="399"/>
        <v/>
      </c>
      <c r="AB1819" s="293" t="str">
        <f t="shared" si="399"/>
        <v/>
      </c>
      <c r="AC1819" s="293" t="str">
        <f t="shared" si="399"/>
        <v/>
      </c>
      <c r="AD1819" s="293" t="str">
        <f t="shared" si="399"/>
        <v/>
      </c>
      <c r="AE1819" s="293" t="str">
        <f t="shared" si="399"/>
        <v/>
      </c>
      <c r="AF1819" s="293" t="str">
        <f t="shared" si="399"/>
        <v/>
      </c>
      <c r="AG1819" s="293" t="str">
        <f t="shared" si="399"/>
        <v/>
      </c>
      <c r="AH1819" s="293">
        <f t="shared" si="395"/>
        <v>0</v>
      </c>
      <c r="AI1819" s="292" t="str">
        <f t="shared" si="396"/>
        <v>X</v>
      </c>
    </row>
    <row r="1820" spans="1:35" ht="26.25" x14ac:dyDescent="0.25">
      <c r="A1820"/>
      <c r="B1820">
        <f>TABLA!D1816</f>
        <v>1843</v>
      </c>
      <c r="C1820">
        <f>TABLA!H1816</f>
        <v>6</v>
      </c>
      <c r="D1820" s="165" t="str">
        <f>TABLA!A1816</f>
        <v>F. Ciencias Físicas</v>
      </c>
      <c r="E1820" s="284">
        <f>TABLA!BN1816</f>
        <v>0</v>
      </c>
      <c r="F1820" s="293" t="str">
        <f t="shared" si="398"/>
        <v/>
      </c>
      <c r="G1820" s="293" t="str">
        <f t="shared" si="398"/>
        <v/>
      </c>
      <c r="H1820" s="293" t="str">
        <f t="shared" si="398"/>
        <v/>
      </c>
      <c r="I1820" s="293" t="str">
        <f t="shared" si="398"/>
        <v/>
      </c>
      <c r="J1820" s="293" t="str">
        <f t="shared" si="398"/>
        <v/>
      </c>
      <c r="K1820" s="293" t="str">
        <f t="shared" si="398"/>
        <v/>
      </c>
      <c r="L1820" s="293" t="str">
        <f t="shared" si="398"/>
        <v/>
      </c>
      <c r="M1820" s="293" t="str">
        <f t="shared" si="398"/>
        <v/>
      </c>
      <c r="N1820" s="293" t="str">
        <f t="shared" si="398"/>
        <v/>
      </c>
      <c r="O1820" s="293" t="str">
        <f t="shared" si="398"/>
        <v/>
      </c>
      <c r="P1820" s="293" t="str">
        <f t="shared" si="397"/>
        <v/>
      </c>
      <c r="Q1820" s="293" t="str">
        <f t="shared" si="397"/>
        <v/>
      </c>
      <c r="R1820" s="293" t="str">
        <f t="shared" si="397"/>
        <v/>
      </c>
      <c r="S1820" s="293" t="str">
        <f t="shared" si="397"/>
        <v/>
      </c>
      <c r="T1820" s="293" t="str">
        <f t="shared" si="397"/>
        <v/>
      </c>
      <c r="U1820" s="293" t="str">
        <f t="shared" si="397"/>
        <v/>
      </c>
      <c r="V1820" s="293" t="str">
        <f t="shared" si="397"/>
        <v/>
      </c>
      <c r="W1820" s="293" t="str">
        <f t="shared" si="397"/>
        <v/>
      </c>
      <c r="X1820" s="293" t="str">
        <f t="shared" si="397"/>
        <v/>
      </c>
      <c r="Y1820" s="293" t="str">
        <f t="shared" si="397"/>
        <v/>
      </c>
      <c r="Z1820" s="293" t="str">
        <f t="shared" si="399"/>
        <v/>
      </c>
      <c r="AA1820" s="293" t="str">
        <f t="shared" si="399"/>
        <v/>
      </c>
      <c r="AB1820" s="293" t="str">
        <f t="shared" si="399"/>
        <v/>
      </c>
      <c r="AC1820" s="293" t="str">
        <f t="shared" si="399"/>
        <v/>
      </c>
      <c r="AD1820" s="293" t="str">
        <f t="shared" si="399"/>
        <v/>
      </c>
      <c r="AE1820" s="293" t="str">
        <f t="shared" si="399"/>
        <v/>
      </c>
      <c r="AF1820" s="293" t="str">
        <f t="shared" si="399"/>
        <v/>
      </c>
      <c r="AG1820" s="293" t="str">
        <f t="shared" si="399"/>
        <v/>
      </c>
      <c r="AH1820" s="293">
        <f t="shared" si="395"/>
        <v>0</v>
      </c>
      <c r="AI1820" s="292" t="str">
        <f t="shared" si="396"/>
        <v>X</v>
      </c>
    </row>
    <row r="1821" spans="1:35" ht="15.75" x14ac:dyDescent="0.25">
      <c r="A1821" s="3"/>
      <c r="B1821">
        <f>TABLA!D1817</f>
        <v>1844</v>
      </c>
      <c r="C1821">
        <f>TABLA!H1817</f>
        <v>1</v>
      </c>
      <c r="D1821" s="284" t="str">
        <f>TABLA!A1817</f>
        <v>F. Bellas Artes</v>
      </c>
      <c r="E1821" s="284">
        <f>TABLA!BN1817</f>
        <v>0</v>
      </c>
      <c r="F1821" s="293" t="str">
        <f t="shared" si="398"/>
        <v/>
      </c>
      <c r="G1821" s="293" t="str">
        <f t="shared" si="398"/>
        <v/>
      </c>
      <c r="H1821" s="293" t="str">
        <f t="shared" si="398"/>
        <v/>
      </c>
      <c r="I1821" s="293" t="str">
        <f t="shared" si="398"/>
        <v/>
      </c>
      <c r="J1821" s="293" t="str">
        <f t="shared" si="398"/>
        <v/>
      </c>
      <c r="K1821" s="293" t="str">
        <f t="shared" si="398"/>
        <v/>
      </c>
      <c r="L1821" s="293" t="str">
        <f t="shared" si="398"/>
        <v/>
      </c>
      <c r="M1821" s="293" t="str">
        <f t="shared" si="398"/>
        <v/>
      </c>
      <c r="N1821" s="293" t="str">
        <f t="shared" si="398"/>
        <v/>
      </c>
      <c r="O1821" s="293" t="str">
        <f t="shared" si="398"/>
        <v/>
      </c>
      <c r="P1821" s="293" t="str">
        <f t="shared" si="397"/>
        <v/>
      </c>
      <c r="Q1821" s="293" t="str">
        <f t="shared" si="397"/>
        <v/>
      </c>
      <c r="R1821" s="293" t="str">
        <f t="shared" si="397"/>
        <v/>
      </c>
      <c r="S1821" s="293" t="str">
        <f t="shared" si="397"/>
        <v/>
      </c>
      <c r="T1821" s="293" t="str">
        <f t="shared" si="397"/>
        <v/>
      </c>
      <c r="U1821" s="293" t="str">
        <f t="shared" si="397"/>
        <v/>
      </c>
      <c r="V1821" s="293" t="str">
        <f t="shared" si="397"/>
        <v/>
      </c>
      <c r="W1821" s="293" t="str">
        <f t="shared" si="397"/>
        <v/>
      </c>
      <c r="X1821" s="293" t="str">
        <f t="shared" si="397"/>
        <v/>
      </c>
      <c r="Y1821" s="293" t="str">
        <f t="shared" si="397"/>
        <v/>
      </c>
      <c r="Z1821" s="293" t="str">
        <f t="shared" si="399"/>
        <v/>
      </c>
      <c r="AA1821" s="293" t="str">
        <f t="shared" si="399"/>
        <v/>
      </c>
      <c r="AB1821" s="293" t="str">
        <f t="shared" si="399"/>
        <v/>
      </c>
      <c r="AC1821" s="293" t="str">
        <f t="shared" si="399"/>
        <v/>
      </c>
      <c r="AD1821" s="293" t="str">
        <f t="shared" si="399"/>
        <v/>
      </c>
      <c r="AE1821" s="293" t="str">
        <f t="shared" si="399"/>
        <v/>
      </c>
      <c r="AF1821" s="293" t="str">
        <f t="shared" si="399"/>
        <v/>
      </c>
      <c r="AG1821" s="293" t="str">
        <f t="shared" si="399"/>
        <v/>
      </c>
      <c r="AH1821" s="293">
        <f t="shared" si="395"/>
        <v>0</v>
      </c>
      <c r="AI1821" s="292" t="str">
        <f t="shared" si="396"/>
        <v>X</v>
      </c>
    </row>
    <row r="1822" spans="1:35" ht="25.5" x14ac:dyDescent="0.25">
      <c r="A1822"/>
      <c r="B1822">
        <f>TABLA!D1818</f>
        <v>1845</v>
      </c>
      <c r="C1822">
        <f>TABLA!H1818</f>
        <v>6</v>
      </c>
      <c r="D1822" s="284" t="str">
        <f>TABLA!A1818</f>
        <v>F. Ciencias Físicas</v>
      </c>
      <c r="E1822" s="284">
        <f>TABLA!BN1818</f>
        <v>0</v>
      </c>
      <c r="F1822" s="293" t="str">
        <f t="shared" si="398"/>
        <v/>
      </c>
      <c r="G1822" s="293" t="str">
        <f t="shared" si="398"/>
        <v/>
      </c>
      <c r="H1822" s="293" t="str">
        <f t="shared" si="398"/>
        <v/>
      </c>
      <c r="I1822" s="293" t="str">
        <f t="shared" si="398"/>
        <v/>
      </c>
      <c r="J1822" s="293" t="str">
        <f t="shared" si="398"/>
        <v/>
      </c>
      <c r="K1822" s="293" t="str">
        <f t="shared" si="398"/>
        <v/>
      </c>
      <c r="L1822" s="293" t="str">
        <f t="shared" si="398"/>
        <v/>
      </c>
      <c r="M1822" s="293" t="str">
        <f t="shared" si="398"/>
        <v/>
      </c>
      <c r="N1822" s="293" t="str">
        <f t="shared" si="398"/>
        <v/>
      </c>
      <c r="O1822" s="293" t="str">
        <f t="shared" si="398"/>
        <v/>
      </c>
      <c r="P1822" s="293" t="str">
        <f t="shared" si="397"/>
        <v/>
      </c>
      <c r="Q1822" s="293" t="str">
        <f t="shared" si="397"/>
        <v/>
      </c>
      <c r="R1822" s="293" t="str">
        <f t="shared" si="397"/>
        <v/>
      </c>
      <c r="S1822" s="293" t="str">
        <f t="shared" si="397"/>
        <v/>
      </c>
      <c r="T1822" s="293" t="str">
        <f t="shared" si="397"/>
        <v/>
      </c>
      <c r="U1822" s="293" t="str">
        <f t="shared" si="397"/>
        <v/>
      </c>
      <c r="V1822" s="293" t="str">
        <f t="shared" si="397"/>
        <v/>
      </c>
      <c r="W1822" s="293" t="str">
        <f t="shared" si="397"/>
        <v/>
      </c>
      <c r="X1822" s="293" t="str">
        <f t="shared" si="397"/>
        <v/>
      </c>
      <c r="Y1822" s="293" t="str">
        <f t="shared" si="397"/>
        <v/>
      </c>
      <c r="Z1822" s="293" t="str">
        <f t="shared" si="399"/>
        <v/>
      </c>
      <c r="AA1822" s="293" t="str">
        <f t="shared" si="399"/>
        <v/>
      </c>
      <c r="AB1822" s="293" t="str">
        <f t="shared" si="399"/>
        <v/>
      </c>
      <c r="AC1822" s="293" t="str">
        <f t="shared" si="399"/>
        <v/>
      </c>
      <c r="AD1822" s="293" t="str">
        <f t="shared" si="399"/>
        <v/>
      </c>
      <c r="AE1822" s="293" t="str">
        <f t="shared" si="399"/>
        <v/>
      </c>
      <c r="AF1822" s="293" t="str">
        <f t="shared" si="399"/>
        <v/>
      </c>
      <c r="AG1822" s="293" t="str">
        <f t="shared" si="399"/>
        <v/>
      </c>
      <c r="AH1822" s="293">
        <f t="shared" si="395"/>
        <v>0</v>
      </c>
      <c r="AI1822" s="292" t="str">
        <f t="shared" si="396"/>
        <v>X</v>
      </c>
    </row>
    <row r="1823" spans="1:35" ht="26.25" x14ac:dyDescent="0.25">
      <c r="A1823"/>
      <c r="B1823">
        <f>TABLA!D1819</f>
        <v>1846</v>
      </c>
      <c r="C1823">
        <f>TABLA!H1819</f>
        <v>16</v>
      </c>
      <c r="D1823" s="165" t="str">
        <f>TABLA!A1819</f>
        <v>F. Geografía e Historia</v>
      </c>
      <c r="E1823" s="284">
        <f>TABLA!BN1819</f>
        <v>0</v>
      </c>
      <c r="F1823" s="293" t="str">
        <f t="shared" si="398"/>
        <v/>
      </c>
      <c r="G1823" s="293" t="str">
        <f t="shared" si="398"/>
        <v/>
      </c>
      <c r="H1823" s="293" t="str">
        <f t="shared" si="398"/>
        <v/>
      </c>
      <c r="I1823" s="293" t="str">
        <f t="shared" si="398"/>
        <v/>
      </c>
      <c r="J1823" s="293" t="str">
        <f t="shared" si="398"/>
        <v/>
      </c>
      <c r="K1823" s="293" t="str">
        <f t="shared" si="398"/>
        <v/>
      </c>
      <c r="L1823" s="293" t="str">
        <f t="shared" si="398"/>
        <v/>
      </c>
      <c r="M1823" s="293" t="str">
        <f t="shared" si="398"/>
        <v/>
      </c>
      <c r="N1823" s="293" t="str">
        <f t="shared" si="398"/>
        <v/>
      </c>
      <c r="O1823" s="293" t="str">
        <f t="shared" si="398"/>
        <v/>
      </c>
      <c r="P1823" s="293" t="str">
        <f t="shared" si="397"/>
        <v/>
      </c>
      <c r="Q1823" s="293" t="str">
        <f t="shared" si="397"/>
        <v/>
      </c>
      <c r="R1823" s="293" t="str">
        <f t="shared" si="397"/>
        <v/>
      </c>
      <c r="S1823" s="293" t="str">
        <f t="shared" si="397"/>
        <v/>
      </c>
      <c r="T1823" s="293" t="str">
        <f t="shared" si="397"/>
        <v/>
      </c>
      <c r="U1823" s="293" t="str">
        <f t="shared" si="397"/>
        <v/>
      </c>
      <c r="V1823" s="293" t="str">
        <f t="shared" si="397"/>
        <v/>
      </c>
      <c r="W1823" s="293" t="str">
        <f t="shared" si="397"/>
        <v/>
      </c>
      <c r="X1823" s="293" t="str">
        <f t="shared" si="397"/>
        <v/>
      </c>
      <c r="Y1823" s="293" t="str">
        <f t="shared" si="397"/>
        <v/>
      </c>
      <c r="Z1823" s="293" t="str">
        <f t="shared" si="399"/>
        <v/>
      </c>
      <c r="AA1823" s="293" t="str">
        <f t="shared" si="399"/>
        <v/>
      </c>
      <c r="AB1823" s="293" t="str">
        <f t="shared" si="399"/>
        <v/>
      </c>
      <c r="AC1823" s="293" t="str">
        <f t="shared" si="399"/>
        <v/>
      </c>
      <c r="AD1823" s="293" t="str">
        <f t="shared" si="399"/>
        <v/>
      </c>
      <c r="AE1823" s="293" t="str">
        <f t="shared" si="399"/>
        <v/>
      </c>
      <c r="AF1823" s="293" t="str">
        <f t="shared" si="399"/>
        <v/>
      </c>
      <c r="AG1823" s="293" t="str">
        <f t="shared" si="399"/>
        <v/>
      </c>
      <c r="AH1823" s="293">
        <f t="shared" si="395"/>
        <v>0</v>
      </c>
      <c r="AI1823" s="292" t="str">
        <f t="shared" si="396"/>
        <v>X</v>
      </c>
    </row>
    <row r="1824" spans="1:35" ht="38.25" x14ac:dyDescent="0.25">
      <c r="A1824" s="3"/>
      <c r="B1824">
        <f>TABLA!D1820</f>
        <v>1847</v>
      </c>
      <c r="C1824">
        <f>TABLA!H1820</f>
        <v>22</v>
      </c>
      <c r="D1824" s="284" t="str">
        <f>TABLA!A1820</f>
        <v>F. Enfermería, Fisioterapia y Podología</v>
      </c>
      <c r="E1824" s="284" t="str">
        <f>TABLA!BN1820</f>
        <v>No es fácil acudir a algunos cursos porque hay plazas insuficientes y hay que estar muy atento a los días en los que salen las plazas de dichos cursos para no quedarte fuera.</v>
      </c>
      <c r="F1824" s="293" t="str">
        <f t="shared" si="398"/>
        <v/>
      </c>
      <c r="G1824" s="293" t="str">
        <f t="shared" si="398"/>
        <v/>
      </c>
      <c r="H1824" s="293" t="str">
        <f t="shared" si="398"/>
        <v/>
      </c>
      <c r="I1824" s="293" t="str">
        <f t="shared" si="398"/>
        <v/>
      </c>
      <c r="J1824" s="293" t="str">
        <f t="shared" si="398"/>
        <v/>
      </c>
      <c r="K1824" s="293" t="str">
        <f t="shared" si="398"/>
        <v/>
      </c>
      <c r="L1824" s="293" t="str">
        <f t="shared" si="398"/>
        <v/>
      </c>
      <c r="M1824" s="293" t="str">
        <f t="shared" si="398"/>
        <v/>
      </c>
      <c r="N1824" s="293" t="str">
        <f t="shared" si="398"/>
        <v/>
      </c>
      <c r="O1824" s="293" t="str">
        <f t="shared" si="398"/>
        <v/>
      </c>
      <c r="P1824" s="293" t="str">
        <f t="shared" si="397"/>
        <v/>
      </c>
      <c r="Q1824" s="293" t="str">
        <f t="shared" si="397"/>
        <v/>
      </c>
      <c r="R1824" s="293" t="str">
        <f t="shared" si="397"/>
        <v/>
      </c>
      <c r="S1824" s="293" t="str">
        <f t="shared" si="397"/>
        <v/>
      </c>
      <c r="T1824" s="293" t="str">
        <f t="shared" si="397"/>
        <v/>
      </c>
      <c r="U1824" s="293" t="str">
        <f t="shared" si="397"/>
        <v/>
      </c>
      <c r="V1824" s="293" t="str">
        <f t="shared" si="397"/>
        <v/>
      </c>
      <c r="W1824" s="293" t="str">
        <f t="shared" si="397"/>
        <v/>
      </c>
      <c r="X1824" s="293" t="str">
        <f t="shared" si="397"/>
        <v/>
      </c>
      <c r="Y1824" s="293" t="str">
        <f t="shared" si="397"/>
        <v/>
      </c>
      <c r="Z1824" s="293" t="str">
        <f t="shared" si="399"/>
        <v/>
      </c>
      <c r="AA1824" s="293" t="str">
        <f t="shared" si="399"/>
        <v/>
      </c>
      <c r="AB1824" s="293" t="str">
        <f t="shared" si="399"/>
        <v/>
      </c>
      <c r="AC1824" s="293" t="str">
        <f t="shared" si="399"/>
        <v/>
      </c>
      <c r="AD1824" s="293" t="str">
        <f t="shared" si="399"/>
        <v/>
      </c>
      <c r="AE1824" s="293" t="str">
        <f t="shared" si="399"/>
        <v>x</v>
      </c>
      <c r="AF1824" s="293" t="str">
        <f t="shared" si="399"/>
        <v/>
      </c>
      <c r="AG1824" s="293" t="str">
        <f t="shared" si="399"/>
        <v/>
      </c>
      <c r="AH1824" s="293">
        <f t="shared" si="395"/>
        <v>1</v>
      </c>
      <c r="AI1824" s="292">
        <f t="shared" si="396"/>
        <v>1</v>
      </c>
    </row>
    <row r="1825" spans="1:35" ht="15.75" x14ac:dyDescent="0.25">
      <c r="A1825"/>
      <c r="B1825">
        <f>TABLA!D1821</f>
        <v>1848</v>
      </c>
      <c r="C1825">
        <f>TABLA!H1821</f>
        <v>13</v>
      </c>
      <c r="D1825" s="165" t="str">
        <f>TABLA!A1821</f>
        <v>F. Farmacia</v>
      </c>
      <c r="E1825" s="284">
        <f>TABLA!BN1821</f>
        <v>0</v>
      </c>
      <c r="F1825" s="293" t="str">
        <f t="shared" si="398"/>
        <v/>
      </c>
      <c r="G1825" s="293" t="str">
        <f t="shared" si="398"/>
        <v/>
      </c>
      <c r="H1825" s="293" t="str">
        <f t="shared" si="398"/>
        <v/>
      </c>
      <c r="I1825" s="293" t="str">
        <f t="shared" si="398"/>
        <v/>
      </c>
      <c r="J1825" s="293" t="str">
        <f t="shared" si="398"/>
        <v/>
      </c>
      <c r="K1825" s="293" t="str">
        <f t="shared" si="398"/>
        <v/>
      </c>
      <c r="L1825" s="293" t="str">
        <f t="shared" si="398"/>
        <v/>
      </c>
      <c r="M1825" s="293" t="str">
        <f t="shared" si="398"/>
        <v/>
      </c>
      <c r="N1825" s="293" t="str">
        <f t="shared" si="398"/>
        <v/>
      </c>
      <c r="O1825" s="293" t="str">
        <f t="shared" si="398"/>
        <v/>
      </c>
      <c r="P1825" s="293" t="str">
        <f t="shared" si="397"/>
        <v/>
      </c>
      <c r="Q1825" s="293" t="str">
        <f t="shared" si="397"/>
        <v/>
      </c>
      <c r="R1825" s="293" t="str">
        <f t="shared" si="397"/>
        <v/>
      </c>
      <c r="S1825" s="293" t="str">
        <f t="shared" si="397"/>
        <v/>
      </c>
      <c r="T1825" s="293" t="str">
        <f t="shared" si="397"/>
        <v/>
      </c>
      <c r="U1825" s="293" t="str">
        <f t="shared" si="397"/>
        <v/>
      </c>
      <c r="V1825" s="293" t="str">
        <f t="shared" si="397"/>
        <v/>
      </c>
      <c r="W1825" s="293" t="str">
        <f t="shared" si="397"/>
        <v/>
      </c>
      <c r="X1825" s="293" t="str">
        <f t="shared" si="397"/>
        <v/>
      </c>
      <c r="Y1825" s="293" t="str">
        <f t="shared" si="397"/>
        <v/>
      </c>
      <c r="Z1825" s="293" t="str">
        <f t="shared" si="399"/>
        <v/>
      </c>
      <c r="AA1825" s="293" t="str">
        <f t="shared" si="399"/>
        <v/>
      </c>
      <c r="AB1825" s="293" t="str">
        <f t="shared" si="399"/>
        <v/>
      </c>
      <c r="AC1825" s="293" t="str">
        <f t="shared" si="399"/>
        <v/>
      </c>
      <c r="AD1825" s="293" t="str">
        <f t="shared" si="399"/>
        <v/>
      </c>
      <c r="AE1825" s="293" t="str">
        <f t="shared" si="399"/>
        <v/>
      </c>
      <c r="AF1825" s="293" t="str">
        <f t="shared" si="399"/>
        <v/>
      </c>
      <c r="AG1825" s="293" t="str">
        <f t="shared" si="399"/>
        <v/>
      </c>
      <c r="AH1825" s="293">
        <f t="shared" si="395"/>
        <v>0</v>
      </c>
      <c r="AI1825" s="292" t="str">
        <f t="shared" si="396"/>
        <v>X</v>
      </c>
    </row>
    <row r="1826" spans="1:35" ht="15.75" x14ac:dyDescent="0.25">
      <c r="A1826"/>
      <c r="B1826">
        <f>TABLA!D1822</f>
        <v>1849</v>
      </c>
      <c r="C1826">
        <f>TABLA!H1822</f>
        <v>21</v>
      </c>
      <c r="D1826" s="284" t="str">
        <f>TABLA!A1822</f>
        <v>F. Veterinaria</v>
      </c>
      <c r="E1826" s="284" t="str">
        <f>TABLA!BN1822</f>
        <v>Me gustaria que la biblioteca cerrara un poco más tarde, a las 22.00 aprox</v>
      </c>
      <c r="F1826" s="293" t="str">
        <f t="shared" si="398"/>
        <v/>
      </c>
      <c r="G1826" s="293" t="str">
        <f t="shared" si="398"/>
        <v/>
      </c>
      <c r="H1826" s="293" t="str">
        <f t="shared" si="398"/>
        <v/>
      </c>
      <c r="I1826" s="293" t="str">
        <f t="shared" si="398"/>
        <v/>
      </c>
      <c r="J1826" s="293" t="str">
        <f t="shared" si="398"/>
        <v/>
      </c>
      <c r="K1826" s="293" t="str">
        <f t="shared" si="398"/>
        <v/>
      </c>
      <c r="L1826" s="293" t="str">
        <f t="shared" si="398"/>
        <v/>
      </c>
      <c r="M1826" s="293" t="str">
        <f t="shared" si="398"/>
        <v/>
      </c>
      <c r="N1826" s="293" t="str">
        <f t="shared" si="398"/>
        <v/>
      </c>
      <c r="O1826" s="293" t="str">
        <f t="shared" si="398"/>
        <v/>
      </c>
      <c r="P1826" s="293" t="str">
        <f t="shared" si="398"/>
        <v/>
      </c>
      <c r="Q1826" s="293" t="str">
        <f t="shared" si="398"/>
        <v/>
      </c>
      <c r="R1826" s="293" t="str">
        <f t="shared" si="398"/>
        <v/>
      </c>
      <c r="S1826" s="293" t="str">
        <f t="shared" si="398"/>
        <v/>
      </c>
      <c r="T1826" s="293" t="str">
        <f t="shared" si="398"/>
        <v/>
      </c>
      <c r="U1826" s="293" t="str">
        <f t="shared" si="398"/>
        <v/>
      </c>
      <c r="V1826" s="293" t="str">
        <f t="shared" ref="P1826:AE1841" si="400">IFERROR((IF(FIND(V$1,$E1826,1)&gt;0,"x")),"")</f>
        <v/>
      </c>
      <c r="W1826" s="293" t="str">
        <f t="shared" si="400"/>
        <v/>
      </c>
      <c r="X1826" s="293" t="str">
        <f t="shared" si="400"/>
        <v/>
      </c>
      <c r="Y1826" s="293" t="str">
        <f t="shared" si="400"/>
        <v/>
      </c>
      <c r="Z1826" s="293" t="str">
        <f t="shared" si="399"/>
        <v/>
      </c>
      <c r="AA1826" s="293" t="str">
        <f t="shared" si="399"/>
        <v/>
      </c>
      <c r="AB1826" s="293" t="str">
        <f t="shared" si="399"/>
        <v/>
      </c>
      <c r="AC1826" s="293" t="str">
        <f t="shared" si="399"/>
        <v/>
      </c>
      <c r="AD1826" s="293" t="str">
        <f t="shared" si="399"/>
        <v/>
      </c>
      <c r="AE1826" s="293" t="str">
        <f t="shared" si="399"/>
        <v/>
      </c>
      <c r="AF1826" s="293" t="str">
        <f t="shared" si="399"/>
        <v/>
      </c>
      <c r="AG1826" s="293" t="str">
        <f t="shared" si="399"/>
        <v/>
      </c>
      <c r="AH1826" s="293">
        <f t="shared" si="395"/>
        <v>0</v>
      </c>
      <c r="AI1826" s="292">
        <f t="shared" si="396"/>
        <v>1</v>
      </c>
    </row>
    <row r="1827" spans="1:35" ht="15.75" x14ac:dyDescent="0.25">
      <c r="A1827"/>
      <c r="B1827">
        <f>TABLA!D1823</f>
        <v>1850</v>
      </c>
      <c r="C1827">
        <f>TABLA!H1823</f>
        <v>26</v>
      </c>
      <c r="D1827" s="165" t="str">
        <f>TABLA!A1823</f>
        <v>F. Trabajo Social</v>
      </c>
      <c r="E1827" s="284">
        <f>TABLA!BN1823</f>
        <v>0</v>
      </c>
      <c r="F1827" s="293" t="str">
        <f t="shared" ref="F1827:U1842" si="401">IFERROR((IF(FIND(F$1,$E1827,1)&gt;0,"x")),"")</f>
        <v/>
      </c>
      <c r="G1827" s="293" t="str">
        <f t="shared" si="401"/>
        <v/>
      </c>
      <c r="H1827" s="293" t="str">
        <f t="shared" si="401"/>
        <v/>
      </c>
      <c r="I1827" s="293" t="str">
        <f t="shared" si="401"/>
        <v/>
      </c>
      <c r="J1827" s="293" t="str">
        <f t="shared" si="401"/>
        <v/>
      </c>
      <c r="K1827" s="293" t="str">
        <f t="shared" si="401"/>
        <v/>
      </c>
      <c r="L1827" s="293" t="str">
        <f t="shared" si="401"/>
        <v/>
      </c>
      <c r="M1827" s="293" t="str">
        <f t="shared" si="401"/>
        <v/>
      </c>
      <c r="N1827" s="293" t="str">
        <f t="shared" si="401"/>
        <v/>
      </c>
      <c r="O1827" s="293" t="str">
        <f t="shared" si="401"/>
        <v/>
      </c>
      <c r="P1827" s="293" t="str">
        <f t="shared" si="400"/>
        <v/>
      </c>
      <c r="Q1827" s="293" t="str">
        <f t="shared" si="400"/>
        <v/>
      </c>
      <c r="R1827" s="293" t="str">
        <f t="shared" si="400"/>
        <v/>
      </c>
      <c r="S1827" s="293" t="str">
        <f t="shared" si="400"/>
        <v/>
      </c>
      <c r="T1827" s="293" t="str">
        <f t="shared" si="400"/>
        <v/>
      </c>
      <c r="U1827" s="293" t="str">
        <f t="shared" si="400"/>
        <v/>
      </c>
      <c r="V1827" s="293" t="str">
        <f t="shared" si="400"/>
        <v/>
      </c>
      <c r="W1827" s="293" t="str">
        <f t="shared" si="400"/>
        <v/>
      </c>
      <c r="X1827" s="293" t="str">
        <f t="shared" si="400"/>
        <v/>
      </c>
      <c r="Y1827" s="293" t="str">
        <f t="shared" si="400"/>
        <v/>
      </c>
      <c r="Z1827" s="293" t="str">
        <f t="shared" si="400"/>
        <v/>
      </c>
      <c r="AA1827" s="293" t="str">
        <f t="shared" si="400"/>
        <v/>
      </c>
      <c r="AB1827" s="293" t="str">
        <f t="shared" si="400"/>
        <v/>
      </c>
      <c r="AC1827" s="293" t="str">
        <f t="shared" si="400"/>
        <v/>
      </c>
      <c r="AD1827" s="293" t="str">
        <f t="shared" si="400"/>
        <v/>
      </c>
      <c r="AE1827" s="293" t="str">
        <f t="shared" si="400"/>
        <v/>
      </c>
      <c r="AF1827" s="293" t="str">
        <f t="shared" ref="Z1827:AG1842" si="402">IFERROR((IF(FIND(AF$1,$E1827,1)&gt;0,"x")),"")</f>
        <v/>
      </c>
      <c r="AG1827" s="293" t="str">
        <f t="shared" si="402"/>
        <v/>
      </c>
      <c r="AH1827" s="293">
        <f t="shared" si="395"/>
        <v>0</v>
      </c>
      <c r="AI1827" s="292" t="str">
        <f t="shared" si="396"/>
        <v>X</v>
      </c>
    </row>
    <row r="1828" spans="1:35" ht="89.25" x14ac:dyDescent="0.25">
      <c r="A1828"/>
      <c r="B1828">
        <f>TABLA!D1824</f>
        <v>1851</v>
      </c>
      <c r="C1828">
        <f>TABLA!H1824</f>
        <v>25</v>
      </c>
      <c r="D1828" s="284" t="str">
        <f>TABLA!A1824</f>
        <v>F. Óptica y Optometría</v>
      </c>
      <c r="E1828" s="284" t="str">
        <f>TABLA!BN1824</f>
        <v>Mi única sugerencia está relacionada con la biblioteca de mi facultad, Óptica y Optometria. Lo ideal sería que en épocas de exámenes se empezase a permitir el acceso presentando el carné universitario, ya que se trata de una biblioteca de una facultad concreta y no de una biblioteca pública. Me remito a esto simplemente, porque en esas épocas, nuestra biblioteca se llena de gente ajena, los cuales ocupan los puestos de los alumnos de dicha facultad, los cuales, en ocasiones no disponen de sitios para estudiar. &lt;br&gt;Creo que necesario restringir el acceso, ya que los alumnos tenemos preferencia y me parece indignante que algunas veces no pueda estudiar en mi facultad por salta de sitio.&lt;br&gt;&lt;br&gt;Muchas gracias.</v>
      </c>
      <c r="F1828" s="293" t="str">
        <f t="shared" si="401"/>
        <v/>
      </c>
      <c r="G1828" s="293" t="str">
        <f t="shared" si="401"/>
        <v/>
      </c>
      <c r="H1828" s="293" t="str">
        <f t="shared" si="401"/>
        <v/>
      </c>
      <c r="I1828" s="293" t="str">
        <f t="shared" si="401"/>
        <v/>
      </c>
      <c r="J1828" s="293" t="str">
        <f t="shared" si="401"/>
        <v/>
      </c>
      <c r="K1828" s="293" t="str">
        <f t="shared" si="401"/>
        <v/>
      </c>
      <c r="L1828" s="293" t="str">
        <f t="shared" si="401"/>
        <v/>
      </c>
      <c r="M1828" s="293" t="str">
        <f t="shared" si="401"/>
        <v/>
      </c>
      <c r="N1828" s="293" t="str">
        <f t="shared" si="401"/>
        <v/>
      </c>
      <c r="O1828" s="293" t="str">
        <f t="shared" si="401"/>
        <v/>
      </c>
      <c r="P1828" s="293" t="str">
        <f t="shared" si="400"/>
        <v/>
      </c>
      <c r="Q1828" s="293" t="str">
        <f t="shared" si="400"/>
        <v/>
      </c>
      <c r="R1828" s="293" t="str">
        <f t="shared" si="400"/>
        <v/>
      </c>
      <c r="S1828" s="293" t="str">
        <f t="shared" si="400"/>
        <v/>
      </c>
      <c r="T1828" s="293" t="str">
        <f t="shared" si="400"/>
        <v/>
      </c>
      <c r="U1828" s="293" t="str">
        <f t="shared" si="400"/>
        <v/>
      </c>
      <c r="V1828" s="293" t="str">
        <f t="shared" si="400"/>
        <v>x</v>
      </c>
      <c r="W1828" s="293" t="str">
        <f t="shared" si="400"/>
        <v/>
      </c>
      <c r="X1828" s="293" t="str">
        <f t="shared" si="400"/>
        <v/>
      </c>
      <c r="Y1828" s="293" t="str">
        <f t="shared" si="400"/>
        <v/>
      </c>
      <c r="Z1828" s="293" t="str">
        <f t="shared" si="402"/>
        <v/>
      </c>
      <c r="AA1828" s="293" t="str">
        <f t="shared" si="402"/>
        <v/>
      </c>
      <c r="AB1828" s="293" t="str">
        <f t="shared" si="402"/>
        <v/>
      </c>
      <c r="AC1828" s="293" t="str">
        <f t="shared" si="402"/>
        <v>x</v>
      </c>
      <c r="AD1828" s="293" t="str">
        <f t="shared" si="402"/>
        <v>x</v>
      </c>
      <c r="AE1828" s="293" t="str">
        <f t="shared" si="402"/>
        <v/>
      </c>
      <c r="AF1828" s="293" t="str">
        <f t="shared" si="402"/>
        <v/>
      </c>
      <c r="AG1828" s="293" t="str">
        <f t="shared" si="402"/>
        <v/>
      </c>
      <c r="AH1828" s="293">
        <f t="shared" si="395"/>
        <v>3</v>
      </c>
      <c r="AI1828" s="292">
        <f t="shared" si="396"/>
        <v>1</v>
      </c>
    </row>
    <row r="1829" spans="1:35" ht="15.75" x14ac:dyDescent="0.25">
      <c r="A1829" s="3"/>
      <c r="B1829">
        <f>TABLA!D1825</f>
        <v>1852</v>
      </c>
      <c r="C1829">
        <f>TABLA!H1825</f>
        <v>1</v>
      </c>
      <c r="D1829" s="165" t="str">
        <f>TABLA!A1825</f>
        <v>F. Bellas Artes</v>
      </c>
      <c r="E1829" s="284">
        <f>TABLA!BN1825</f>
        <v>0</v>
      </c>
      <c r="F1829" s="293" t="str">
        <f t="shared" si="401"/>
        <v/>
      </c>
      <c r="G1829" s="293" t="str">
        <f t="shared" si="401"/>
        <v/>
      </c>
      <c r="H1829" s="293" t="str">
        <f t="shared" si="401"/>
        <v/>
      </c>
      <c r="I1829" s="293" t="str">
        <f t="shared" si="401"/>
        <v/>
      </c>
      <c r="J1829" s="293" t="str">
        <f t="shared" si="401"/>
        <v/>
      </c>
      <c r="K1829" s="293" t="str">
        <f t="shared" si="401"/>
        <v/>
      </c>
      <c r="L1829" s="293" t="str">
        <f t="shared" si="401"/>
        <v/>
      </c>
      <c r="M1829" s="293" t="str">
        <f t="shared" si="401"/>
        <v/>
      </c>
      <c r="N1829" s="293" t="str">
        <f t="shared" si="401"/>
        <v/>
      </c>
      <c r="O1829" s="293" t="str">
        <f t="shared" si="401"/>
        <v/>
      </c>
      <c r="P1829" s="293" t="str">
        <f t="shared" si="400"/>
        <v/>
      </c>
      <c r="Q1829" s="293" t="str">
        <f t="shared" si="400"/>
        <v/>
      </c>
      <c r="R1829" s="293" t="str">
        <f t="shared" si="400"/>
        <v/>
      </c>
      <c r="S1829" s="293" t="str">
        <f t="shared" si="400"/>
        <v/>
      </c>
      <c r="T1829" s="293" t="str">
        <f t="shared" si="400"/>
        <v/>
      </c>
      <c r="U1829" s="293" t="str">
        <f t="shared" si="400"/>
        <v/>
      </c>
      <c r="V1829" s="293" t="str">
        <f t="shared" si="400"/>
        <v/>
      </c>
      <c r="W1829" s="293" t="str">
        <f t="shared" si="400"/>
        <v/>
      </c>
      <c r="X1829" s="293" t="str">
        <f t="shared" si="400"/>
        <v/>
      </c>
      <c r="Y1829" s="293" t="str">
        <f t="shared" si="400"/>
        <v/>
      </c>
      <c r="Z1829" s="293" t="str">
        <f t="shared" si="402"/>
        <v/>
      </c>
      <c r="AA1829" s="293" t="str">
        <f t="shared" si="402"/>
        <v/>
      </c>
      <c r="AB1829" s="293" t="str">
        <f t="shared" si="402"/>
        <v/>
      </c>
      <c r="AC1829" s="293" t="str">
        <f t="shared" si="402"/>
        <v/>
      </c>
      <c r="AD1829" s="293" t="str">
        <f t="shared" si="402"/>
        <v/>
      </c>
      <c r="AE1829" s="293" t="str">
        <f t="shared" si="402"/>
        <v/>
      </c>
      <c r="AF1829" s="293" t="str">
        <f t="shared" si="402"/>
        <v/>
      </c>
      <c r="AG1829" s="293" t="str">
        <f t="shared" si="402"/>
        <v/>
      </c>
      <c r="AH1829" s="293">
        <f t="shared" si="395"/>
        <v>0</v>
      </c>
      <c r="AI1829" s="292" t="str">
        <f t="shared" si="396"/>
        <v>X</v>
      </c>
    </row>
    <row r="1830" spans="1:35" ht="15.75" x14ac:dyDescent="0.25">
      <c r="A1830"/>
      <c r="B1830">
        <f>TABLA!D1826</f>
        <v>1853</v>
      </c>
      <c r="C1830">
        <f>TABLA!H1826</f>
        <v>14</v>
      </c>
      <c r="D1830" s="165" t="str">
        <f>TABLA!A1826</f>
        <v>F. Filología</v>
      </c>
      <c r="E1830" s="284">
        <f>TABLA!BN1826</f>
        <v>0</v>
      </c>
      <c r="F1830" s="293" t="str">
        <f t="shared" si="401"/>
        <v/>
      </c>
      <c r="G1830" s="293" t="str">
        <f t="shared" si="401"/>
        <v/>
      </c>
      <c r="H1830" s="293" t="str">
        <f t="shared" si="401"/>
        <v/>
      </c>
      <c r="I1830" s="293" t="str">
        <f t="shared" si="401"/>
        <v/>
      </c>
      <c r="J1830" s="293" t="str">
        <f t="shared" si="401"/>
        <v/>
      </c>
      <c r="K1830" s="293" t="str">
        <f t="shared" si="401"/>
        <v/>
      </c>
      <c r="L1830" s="293" t="str">
        <f t="shared" si="401"/>
        <v/>
      </c>
      <c r="M1830" s="293" t="str">
        <f t="shared" si="401"/>
        <v/>
      </c>
      <c r="N1830" s="293" t="str">
        <f t="shared" si="401"/>
        <v/>
      </c>
      <c r="O1830" s="293" t="str">
        <f t="shared" si="401"/>
        <v/>
      </c>
      <c r="P1830" s="293" t="str">
        <f t="shared" si="400"/>
        <v/>
      </c>
      <c r="Q1830" s="293" t="str">
        <f t="shared" si="400"/>
        <v/>
      </c>
      <c r="R1830" s="293" t="str">
        <f t="shared" si="400"/>
        <v/>
      </c>
      <c r="S1830" s="293" t="str">
        <f t="shared" si="400"/>
        <v/>
      </c>
      <c r="T1830" s="293" t="str">
        <f t="shared" si="400"/>
        <v/>
      </c>
      <c r="U1830" s="293" t="str">
        <f t="shared" si="400"/>
        <v/>
      </c>
      <c r="V1830" s="293" t="str">
        <f t="shared" si="400"/>
        <v/>
      </c>
      <c r="W1830" s="293" t="str">
        <f t="shared" si="400"/>
        <v/>
      </c>
      <c r="X1830" s="293" t="str">
        <f t="shared" si="400"/>
        <v/>
      </c>
      <c r="Y1830" s="293" t="str">
        <f t="shared" si="400"/>
        <v/>
      </c>
      <c r="Z1830" s="293" t="str">
        <f t="shared" si="402"/>
        <v/>
      </c>
      <c r="AA1830" s="293" t="str">
        <f t="shared" si="402"/>
        <v/>
      </c>
      <c r="AB1830" s="293" t="str">
        <f t="shared" si="402"/>
        <v/>
      </c>
      <c r="AC1830" s="293" t="str">
        <f t="shared" si="402"/>
        <v/>
      </c>
      <c r="AD1830" s="293" t="str">
        <f t="shared" si="402"/>
        <v/>
      </c>
      <c r="AE1830" s="293" t="str">
        <f t="shared" si="402"/>
        <v/>
      </c>
      <c r="AF1830" s="293" t="str">
        <f t="shared" si="402"/>
        <v/>
      </c>
      <c r="AG1830" s="293" t="str">
        <f t="shared" si="402"/>
        <v/>
      </c>
      <c r="AH1830" s="293">
        <f t="shared" si="395"/>
        <v>0</v>
      </c>
      <c r="AI1830" s="292" t="str">
        <f t="shared" si="396"/>
        <v>X</v>
      </c>
    </row>
    <row r="1831" spans="1:35" ht="25.5" x14ac:dyDescent="0.25">
      <c r="A1831"/>
      <c r="B1831">
        <f>TABLA!D1827</f>
        <v>1854</v>
      </c>
      <c r="C1831">
        <f>TABLA!H1827</f>
        <v>20</v>
      </c>
      <c r="D1831" s="165" t="str">
        <f>TABLA!A1827</f>
        <v>F. Psicología</v>
      </c>
      <c r="E1831" s="284" t="str">
        <f>TABLA!BN1827</f>
        <v>No acudí a ningún curso porque en el primer año de carrera los profesores nos explicaron muy bien cómo manejar las herramientas ofrecidas por la Biblioteca.</v>
      </c>
      <c r="F1831" s="293" t="str">
        <f t="shared" si="401"/>
        <v/>
      </c>
      <c r="G1831" s="293" t="str">
        <f t="shared" si="401"/>
        <v/>
      </c>
      <c r="H1831" s="293" t="str">
        <f t="shared" si="401"/>
        <v/>
      </c>
      <c r="I1831" s="293" t="str">
        <f t="shared" si="401"/>
        <v/>
      </c>
      <c r="J1831" s="293" t="str">
        <f t="shared" si="401"/>
        <v/>
      </c>
      <c r="K1831" s="293" t="str">
        <f t="shared" si="401"/>
        <v/>
      </c>
      <c r="L1831" s="293" t="str">
        <f t="shared" si="401"/>
        <v/>
      </c>
      <c r="M1831" s="293" t="str">
        <f t="shared" si="401"/>
        <v/>
      </c>
      <c r="N1831" s="293" t="str">
        <f t="shared" si="401"/>
        <v/>
      </c>
      <c r="O1831" s="293" t="str">
        <f t="shared" si="401"/>
        <v/>
      </c>
      <c r="P1831" s="293" t="str">
        <f t="shared" si="400"/>
        <v/>
      </c>
      <c r="Q1831" s="293" t="str">
        <f t="shared" si="400"/>
        <v/>
      </c>
      <c r="R1831" s="293" t="str">
        <f t="shared" si="400"/>
        <v/>
      </c>
      <c r="S1831" s="293" t="str">
        <f t="shared" si="400"/>
        <v/>
      </c>
      <c r="T1831" s="293" t="str">
        <f t="shared" si="400"/>
        <v/>
      </c>
      <c r="U1831" s="293" t="str">
        <f t="shared" si="400"/>
        <v/>
      </c>
      <c r="V1831" s="293" t="str">
        <f t="shared" si="400"/>
        <v/>
      </c>
      <c r="W1831" s="293" t="str">
        <f t="shared" si="400"/>
        <v/>
      </c>
      <c r="X1831" s="293" t="str">
        <f t="shared" si="400"/>
        <v/>
      </c>
      <c r="Y1831" s="293" t="str">
        <f t="shared" si="400"/>
        <v/>
      </c>
      <c r="Z1831" s="293" t="str">
        <f t="shared" si="402"/>
        <v/>
      </c>
      <c r="AA1831" s="293" t="str">
        <f t="shared" si="402"/>
        <v/>
      </c>
      <c r="AB1831" s="293" t="str">
        <f t="shared" si="402"/>
        <v/>
      </c>
      <c r="AC1831" s="293" t="str">
        <f t="shared" si="402"/>
        <v/>
      </c>
      <c r="AD1831" s="293" t="str">
        <f t="shared" si="402"/>
        <v/>
      </c>
      <c r="AE1831" s="293" t="str">
        <f t="shared" si="402"/>
        <v/>
      </c>
      <c r="AF1831" s="293" t="str">
        <f t="shared" si="402"/>
        <v/>
      </c>
      <c r="AG1831" s="293" t="str">
        <f t="shared" si="402"/>
        <v/>
      </c>
      <c r="AH1831" s="293">
        <f t="shared" si="395"/>
        <v>0</v>
      </c>
      <c r="AI1831" s="292">
        <f t="shared" si="396"/>
        <v>1</v>
      </c>
    </row>
    <row r="1832" spans="1:35" ht="26.25" x14ac:dyDescent="0.25">
      <c r="A1832" t="s">
        <v>241</v>
      </c>
      <c r="B1832">
        <f>TABLA!D1828</f>
        <v>1855</v>
      </c>
      <c r="C1832">
        <f>TABLA!H1828</f>
        <v>8</v>
      </c>
      <c r="D1832" s="165" t="str">
        <f>TABLA!A1828</f>
        <v>F. Ciencias Matemáticas</v>
      </c>
      <c r="E1832" s="284">
        <f>TABLA!BN1828</f>
        <v>0</v>
      </c>
      <c r="F1832" s="293" t="str">
        <f t="shared" si="401"/>
        <v/>
      </c>
      <c r="G1832" s="293" t="str">
        <f t="shared" si="401"/>
        <v/>
      </c>
      <c r="H1832" s="293" t="str">
        <f t="shared" si="401"/>
        <v/>
      </c>
      <c r="I1832" s="293" t="str">
        <f t="shared" si="401"/>
        <v/>
      </c>
      <c r="J1832" s="293" t="str">
        <f t="shared" si="401"/>
        <v/>
      </c>
      <c r="K1832" s="293" t="str">
        <f t="shared" si="401"/>
        <v/>
      </c>
      <c r="L1832" s="293" t="str">
        <f t="shared" si="401"/>
        <v/>
      </c>
      <c r="M1832" s="293" t="str">
        <f t="shared" si="401"/>
        <v/>
      </c>
      <c r="N1832" s="293" t="str">
        <f t="shared" si="401"/>
        <v/>
      </c>
      <c r="O1832" s="293" t="str">
        <f t="shared" si="401"/>
        <v/>
      </c>
      <c r="P1832" s="293" t="str">
        <f t="shared" si="400"/>
        <v/>
      </c>
      <c r="Q1832" s="293" t="str">
        <f t="shared" si="400"/>
        <v/>
      </c>
      <c r="R1832" s="293" t="str">
        <f t="shared" si="400"/>
        <v/>
      </c>
      <c r="S1832" s="293" t="str">
        <f t="shared" si="400"/>
        <v/>
      </c>
      <c r="T1832" s="293" t="str">
        <f t="shared" si="400"/>
        <v/>
      </c>
      <c r="U1832" s="293" t="str">
        <f t="shared" si="400"/>
        <v/>
      </c>
      <c r="V1832" s="293" t="str">
        <f t="shared" si="400"/>
        <v/>
      </c>
      <c r="W1832" s="293" t="str">
        <f t="shared" si="400"/>
        <v/>
      </c>
      <c r="X1832" s="293" t="str">
        <f t="shared" si="400"/>
        <v/>
      </c>
      <c r="Y1832" s="293" t="str">
        <f t="shared" si="400"/>
        <v/>
      </c>
      <c r="Z1832" s="293" t="str">
        <f t="shared" si="402"/>
        <v/>
      </c>
      <c r="AA1832" s="293" t="str">
        <f t="shared" si="402"/>
        <v/>
      </c>
      <c r="AB1832" s="293" t="str">
        <f t="shared" si="402"/>
        <v/>
      </c>
      <c r="AC1832" s="293" t="str">
        <f t="shared" si="402"/>
        <v/>
      </c>
      <c r="AD1832" s="293" t="str">
        <f t="shared" si="402"/>
        <v/>
      </c>
      <c r="AE1832" s="293" t="str">
        <f t="shared" si="402"/>
        <v/>
      </c>
      <c r="AF1832" s="293" t="str">
        <f t="shared" si="402"/>
        <v/>
      </c>
      <c r="AG1832" s="293" t="str">
        <f t="shared" si="402"/>
        <v/>
      </c>
      <c r="AH1832" s="293">
        <f t="shared" si="395"/>
        <v>0</v>
      </c>
      <c r="AI1832" s="292" t="str">
        <f t="shared" si="396"/>
        <v>X</v>
      </c>
    </row>
    <row r="1833" spans="1:35" ht="25.5" x14ac:dyDescent="0.25">
      <c r="A1833"/>
      <c r="B1833">
        <f>TABLA!D1829</f>
        <v>1856</v>
      </c>
      <c r="C1833">
        <f>TABLA!H1829</f>
        <v>25</v>
      </c>
      <c r="D1833" s="284" t="str">
        <f>TABLA!A1829</f>
        <v>F. Óptica y Optometría</v>
      </c>
      <c r="E1833" s="284">
        <f>TABLA!BN1829</f>
        <v>0</v>
      </c>
      <c r="F1833" s="293" t="str">
        <f t="shared" si="401"/>
        <v/>
      </c>
      <c r="G1833" s="293" t="str">
        <f t="shared" si="401"/>
        <v/>
      </c>
      <c r="H1833" s="293" t="str">
        <f t="shared" si="401"/>
        <v/>
      </c>
      <c r="I1833" s="293" t="str">
        <f t="shared" si="401"/>
        <v/>
      </c>
      <c r="J1833" s="293" t="str">
        <f t="shared" si="401"/>
        <v/>
      </c>
      <c r="K1833" s="293" t="str">
        <f t="shared" si="401"/>
        <v/>
      </c>
      <c r="L1833" s="293" t="str">
        <f t="shared" si="401"/>
        <v/>
      </c>
      <c r="M1833" s="293" t="str">
        <f t="shared" si="401"/>
        <v/>
      </c>
      <c r="N1833" s="293" t="str">
        <f t="shared" si="401"/>
        <v/>
      </c>
      <c r="O1833" s="293" t="str">
        <f t="shared" si="401"/>
        <v/>
      </c>
      <c r="P1833" s="293" t="str">
        <f t="shared" si="400"/>
        <v/>
      </c>
      <c r="Q1833" s="293" t="str">
        <f t="shared" si="400"/>
        <v/>
      </c>
      <c r="R1833" s="293" t="str">
        <f t="shared" si="400"/>
        <v/>
      </c>
      <c r="S1833" s="293" t="str">
        <f t="shared" si="400"/>
        <v/>
      </c>
      <c r="T1833" s="293" t="str">
        <f t="shared" si="400"/>
        <v/>
      </c>
      <c r="U1833" s="293" t="str">
        <f t="shared" si="400"/>
        <v/>
      </c>
      <c r="V1833" s="293" t="str">
        <f t="shared" si="400"/>
        <v/>
      </c>
      <c r="W1833" s="293" t="str">
        <f t="shared" si="400"/>
        <v/>
      </c>
      <c r="X1833" s="293" t="str">
        <f t="shared" si="400"/>
        <v/>
      </c>
      <c r="Y1833" s="293" t="str">
        <f t="shared" si="400"/>
        <v/>
      </c>
      <c r="Z1833" s="293" t="str">
        <f t="shared" si="402"/>
        <v/>
      </c>
      <c r="AA1833" s="293" t="str">
        <f t="shared" si="402"/>
        <v/>
      </c>
      <c r="AB1833" s="293" t="str">
        <f t="shared" si="402"/>
        <v/>
      </c>
      <c r="AC1833" s="293" t="str">
        <f t="shared" si="402"/>
        <v/>
      </c>
      <c r="AD1833" s="293" t="str">
        <f t="shared" si="402"/>
        <v/>
      </c>
      <c r="AE1833" s="293" t="str">
        <f t="shared" si="402"/>
        <v/>
      </c>
      <c r="AF1833" s="293" t="str">
        <f t="shared" si="402"/>
        <v/>
      </c>
      <c r="AG1833" s="293" t="str">
        <f t="shared" si="402"/>
        <v/>
      </c>
      <c r="AH1833" s="293">
        <f t="shared" si="395"/>
        <v>0</v>
      </c>
      <c r="AI1833" s="292" t="str">
        <f t="shared" si="396"/>
        <v>X</v>
      </c>
    </row>
    <row r="1834" spans="1:35" ht="51" x14ac:dyDescent="0.25">
      <c r="A1834"/>
      <c r="B1834">
        <f>TABLA!D1830</f>
        <v>1857</v>
      </c>
      <c r="C1834">
        <f>TABLA!H1830</f>
        <v>17</v>
      </c>
      <c r="D1834" s="284" t="str">
        <f>TABLA!A1830</f>
        <v>F. Informática</v>
      </c>
      <c r="E1834" s="284" t="str">
        <f>TABLA!BN1830</f>
        <v xml:space="preserve">No he asistido a ningún curso de la biblioteca porque no existía ninguno que me interesase. Por otro lado, me gustaría añadir que la biblioteca de la facultad de informática es muy buena, con muchos recursos tanto para los estudios como de ocio (películas por ejemplo), unas instalaciones en buen estado y la posibilidad de utilizar no sólo ordenadores, sino auriculares o tablets. </v>
      </c>
      <c r="F1834" s="293" t="str">
        <f t="shared" si="401"/>
        <v/>
      </c>
      <c r="G1834" s="293" t="str">
        <f t="shared" si="401"/>
        <v/>
      </c>
      <c r="H1834" s="293" t="str">
        <f t="shared" si="401"/>
        <v/>
      </c>
      <c r="I1834" s="293" t="str">
        <f t="shared" si="401"/>
        <v/>
      </c>
      <c r="J1834" s="293" t="str">
        <f t="shared" si="401"/>
        <v/>
      </c>
      <c r="K1834" s="293" t="str">
        <f t="shared" si="401"/>
        <v/>
      </c>
      <c r="L1834" s="293" t="str">
        <f t="shared" si="401"/>
        <v/>
      </c>
      <c r="M1834" s="293" t="str">
        <f t="shared" si="401"/>
        <v/>
      </c>
      <c r="N1834" s="293" t="str">
        <f t="shared" si="401"/>
        <v/>
      </c>
      <c r="O1834" s="293" t="str">
        <f t="shared" si="401"/>
        <v/>
      </c>
      <c r="P1834" s="293" t="str">
        <f t="shared" si="400"/>
        <v/>
      </c>
      <c r="Q1834" s="293" t="str">
        <f t="shared" si="400"/>
        <v/>
      </c>
      <c r="R1834" s="293" t="str">
        <f t="shared" si="400"/>
        <v/>
      </c>
      <c r="S1834" s="293" t="str">
        <f t="shared" si="400"/>
        <v/>
      </c>
      <c r="T1834" s="293" t="str">
        <f t="shared" si="400"/>
        <v/>
      </c>
      <c r="U1834" s="293" t="str">
        <f t="shared" si="400"/>
        <v/>
      </c>
      <c r="V1834" s="293" t="str">
        <f t="shared" si="400"/>
        <v/>
      </c>
      <c r="W1834" s="293" t="str">
        <f t="shared" si="400"/>
        <v/>
      </c>
      <c r="X1834" s="293" t="str">
        <f t="shared" si="400"/>
        <v>x</v>
      </c>
      <c r="Y1834" s="293" t="str">
        <f t="shared" si="400"/>
        <v/>
      </c>
      <c r="Z1834" s="293" t="str">
        <f t="shared" si="402"/>
        <v/>
      </c>
      <c r="AA1834" s="293" t="str">
        <f t="shared" si="402"/>
        <v/>
      </c>
      <c r="AB1834" s="293" t="str">
        <f t="shared" si="402"/>
        <v/>
      </c>
      <c r="AC1834" s="293" t="str">
        <f t="shared" si="402"/>
        <v/>
      </c>
      <c r="AD1834" s="293" t="str">
        <f t="shared" si="402"/>
        <v/>
      </c>
      <c r="AE1834" s="293" t="str">
        <f t="shared" si="402"/>
        <v>x</v>
      </c>
      <c r="AF1834" s="293" t="str">
        <f t="shared" si="402"/>
        <v/>
      </c>
      <c r="AG1834" s="293" t="str">
        <f t="shared" si="402"/>
        <v/>
      </c>
      <c r="AH1834" s="293">
        <f t="shared" si="395"/>
        <v>2</v>
      </c>
      <c r="AI1834" s="292">
        <f t="shared" si="396"/>
        <v>1</v>
      </c>
    </row>
    <row r="1835" spans="1:35" ht="15.75" x14ac:dyDescent="0.25">
      <c r="A1835"/>
      <c r="B1835">
        <f>TABLA!D1831</f>
        <v>1858</v>
      </c>
      <c r="C1835">
        <f>TABLA!H1831</f>
        <v>18</v>
      </c>
      <c r="D1835" s="165" t="str">
        <f>TABLA!A1831</f>
        <v>F. Medicina</v>
      </c>
      <c r="E1835" s="284" t="str">
        <f>TABLA!BN1831</f>
        <v>Ampliación del horario por la mañana (apertura a las 8.30)</v>
      </c>
      <c r="F1835" s="293" t="str">
        <f t="shared" si="401"/>
        <v/>
      </c>
      <c r="G1835" s="293" t="str">
        <f t="shared" si="401"/>
        <v/>
      </c>
      <c r="H1835" s="293" t="str">
        <f t="shared" si="401"/>
        <v/>
      </c>
      <c r="I1835" s="293" t="str">
        <f t="shared" si="401"/>
        <v/>
      </c>
      <c r="J1835" s="293" t="str">
        <f t="shared" si="401"/>
        <v/>
      </c>
      <c r="K1835" s="293" t="str">
        <f t="shared" si="401"/>
        <v/>
      </c>
      <c r="L1835" s="293" t="str">
        <f t="shared" si="401"/>
        <v/>
      </c>
      <c r="M1835" s="293" t="str">
        <f t="shared" si="401"/>
        <v/>
      </c>
      <c r="N1835" s="293" t="str">
        <f t="shared" si="401"/>
        <v/>
      </c>
      <c r="O1835" s="293" t="str">
        <f t="shared" si="401"/>
        <v/>
      </c>
      <c r="P1835" s="293" t="str">
        <f t="shared" si="400"/>
        <v>x</v>
      </c>
      <c r="Q1835" s="293" t="str">
        <f t="shared" si="400"/>
        <v/>
      </c>
      <c r="R1835" s="293" t="str">
        <f t="shared" si="400"/>
        <v/>
      </c>
      <c r="S1835" s="293" t="str">
        <f t="shared" si="400"/>
        <v/>
      </c>
      <c r="T1835" s="293" t="str">
        <f t="shared" si="400"/>
        <v/>
      </c>
      <c r="U1835" s="293" t="str">
        <f t="shared" si="400"/>
        <v/>
      </c>
      <c r="V1835" s="293" t="str">
        <f t="shared" si="400"/>
        <v/>
      </c>
      <c r="W1835" s="293" t="str">
        <f t="shared" si="400"/>
        <v/>
      </c>
      <c r="X1835" s="293" t="str">
        <f t="shared" si="400"/>
        <v/>
      </c>
      <c r="Y1835" s="293" t="str">
        <f t="shared" si="400"/>
        <v/>
      </c>
      <c r="Z1835" s="293" t="str">
        <f t="shared" si="402"/>
        <v/>
      </c>
      <c r="AA1835" s="293" t="str">
        <f t="shared" si="402"/>
        <v/>
      </c>
      <c r="AB1835" s="293" t="str">
        <f t="shared" si="402"/>
        <v/>
      </c>
      <c r="AC1835" s="293" t="str">
        <f t="shared" si="402"/>
        <v/>
      </c>
      <c r="AD1835" s="293" t="str">
        <f t="shared" si="402"/>
        <v/>
      </c>
      <c r="AE1835" s="293" t="str">
        <f t="shared" si="402"/>
        <v/>
      </c>
      <c r="AF1835" s="293" t="str">
        <f t="shared" si="402"/>
        <v/>
      </c>
      <c r="AG1835" s="293" t="str">
        <f t="shared" si="402"/>
        <v/>
      </c>
      <c r="AH1835" s="293">
        <f t="shared" si="395"/>
        <v>1</v>
      </c>
      <c r="AI1835" s="292">
        <f t="shared" si="396"/>
        <v>1</v>
      </c>
    </row>
    <row r="1836" spans="1:35" ht="15.75" x14ac:dyDescent="0.25">
      <c r="A1836"/>
      <c r="B1836">
        <f>TABLA!D1832</f>
        <v>1859</v>
      </c>
      <c r="C1836">
        <f>TABLA!H1832</f>
        <v>26</v>
      </c>
      <c r="D1836" s="165" t="str">
        <f>TABLA!A1832</f>
        <v>F. Trabajo Social</v>
      </c>
      <c r="E1836" s="284">
        <f>TABLA!BN1832</f>
        <v>0</v>
      </c>
      <c r="F1836" s="293" t="str">
        <f t="shared" si="401"/>
        <v/>
      </c>
      <c r="G1836" s="293" t="str">
        <f t="shared" si="401"/>
        <v/>
      </c>
      <c r="H1836" s="293" t="str">
        <f t="shared" si="401"/>
        <v/>
      </c>
      <c r="I1836" s="293" t="str">
        <f t="shared" si="401"/>
        <v/>
      </c>
      <c r="J1836" s="293" t="str">
        <f t="shared" si="401"/>
        <v/>
      </c>
      <c r="K1836" s="293" t="str">
        <f t="shared" si="401"/>
        <v/>
      </c>
      <c r="L1836" s="293" t="str">
        <f t="shared" si="401"/>
        <v/>
      </c>
      <c r="M1836" s="293" t="str">
        <f t="shared" si="401"/>
        <v/>
      </c>
      <c r="N1836" s="293" t="str">
        <f t="shared" si="401"/>
        <v/>
      </c>
      <c r="O1836" s="293" t="str">
        <f t="shared" si="401"/>
        <v/>
      </c>
      <c r="P1836" s="293" t="str">
        <f t="shared" si="400"/>
        <v/>
      </c>
      <c r="Q1836" s="293" t="str">
        <f t="shared" si="400"/>
        <v/>
      </c>
      <c r="R1836" s="293" t="str">
        <f t="shared" si="400"/>
        <v/>
      </c>
      <c r="S1836" s="293" t="str">
        <f t="shared" si="400"/>
        <v/>
      </c>
      <c r="T1836" s="293" t="str">
        <f t="shared" si="400"/>
        <v/>
      </c>
      <c r="U1836" s="293" t="str">
        <f t="shared" si="400"/>
        <v/>
      </c>
      <c r="V1836" s="293" t="str">
        <f t="shared" si="400"/>
        <v/>
      </c>
      <c r="W1836" s="293" t="str">
        <f t="shared" si="400"/>
        <v/>
      </c>
      <c r="X1836" s="293" t="str">
        <f t="shared" si="400"/>
        <v/>
      </c>
      <c r="Y1836" s="293" t="str">
        <f t="shared" si="400"/>
        <v/>
      </c>
      <c r="Z1836" s="293" t="str">
        <f t="shared" si="402"/>
        <v/>
      </c>
      <c r="AA1836" s="293" t="str">
        <f t="shared" si="402"/>
        <v/>
      </c>
      <c r="AB1836" s="293" t="str">
        <f t="shared" si="402"/>
        <v/>
      </c>
      <c r="AC1836" s="293" t="str">
        <f t="shared" si="402"/>
        <v/>
      </c>
      <c r="AD1836" s="293" t="str">
        <f t="shared" si="402"/>
        <v/>
      </c>
      <c r="AE1836" s="293" t="str">
        <f t="shared" si="402"/>
        <v/>
      </c>
      <c r="AF1836" s="293" t="str">
        <f t="shared" si="402"/>
        <v/>
      </c>
      <c r="AG1836" s="293" t="str">
        <f t="shared" si="402"/>
        <v/>
      </c>
      <c r="AH1836" s="293">
        <f t="shared" si="395"/>
        <v>0</v>
      </c>
      <c r="AI1836" s="292" t="str">
        <f t="shared" si="396"/>
        <v>X</v>
      </c>
    </row>
    <row r="1837" spans="1:35" ht="15.75" x14ac:dyDescent="0.25">
      <c r="A1837"/>
      <c r="B1837">
        <f>TABLA!D1833</f>
        <v>1860</v>
      </c>
      <c r="C1837">
        <f>TABLA!H1833</f>
        <v>1</v>
      </c>
      <c r="D1837" s="284" t="str">
        <f>TABLA!A1833</f>
        <v>F. Bellas Artes</v>
      </c>
      <c r="E1837" s="284">
        <f>TABLA!BN1833</f>
        <v>0</v>
      </c>
      <c r="F1837" s="293" t="str">
        <f t="shared" si="401"/>
        <v/>
      </c>
      <c r="G1837" s="293" t="str">
        <f t="shared" si="401"/>
        <v/>
      </c>
      <c r="H1837" s="293" t="str">
        <f t="shared" si="401"/>
        <v/>
      </c>
      <c r="I1837" s="293" t="str">
        <f t="shared" si="401"/>
        <v/>
      </c>
      <c r="J1837" s="293" t="str">
        <f t="shared" si="401"/>
        <v/>
      </c>
      <c r="K1837" s="293" t="str">
        <f t="shared" si="401"/>
        <v/>
      </c>
      <c r="L1837" s="293" t="str">
        <f t="shared" si="401"/>
        <v/>
      </c>
      <c r="M1837" s="293" t="str">
        <f t="shared" si="401"/>
        <v/>
      </c>
      <c r="N1837" s="293" t="str">
        <f t="shared" si="401"/>
        <v/>
      </c>
      <c r="O1837" s="293" t="str">
        <f t="shared" si="401"/>
        <v/>
      </c>
      <c r="P1837" s="293" t="str">
        <f t="shared" si="400"/>
        <v/>
      </c>
      <c r="Q1837" s="293" t="str">
        <f t="shared" si="400"/>
        <v/>
      </c>
      <c r="R1837" s="293" t="str">
        <f t="shared" si="400"/>
        <v/>
      </c>
      <c r="S1837" s="293" t="str">
        <f t="shared" si="400"/>
        <v/>
      </c>
      <c r="T1837" s="293" t="str">
        <f t="shared" si="400"/>
        <v/>
      </c>
      <c r="U1837" s="293" t="str">
        <f t="shared" si="400"/>
        <v/>
      </c>
      <c r="V1837" s="293" t="str">
        <f t="shared" si="400"/>
        <v/>
      </c>
      <c r="W1837" s="293" t="str">
        <f t="shared" si="400"/>
        <v/>
      </c>
      <c r="X1837" s="293" t="str">
        <f t="shared" si="400"/>
        <v/>
      </c>
      <c r="Y1837" s="293" t="str">
        <f t="shared" si="400"/>
        <v/>
      </c>
      <c r="Z1837" s="293" t="str">
        <f t="shared" si="402"/>
        <v/>
      </c>
      <c r="AA1837" s="293" t="str">
        <f t="shared" si="402"/>
        <v/>
      </c>
      <c r="AB1837" s="293" t="str">
        <f t="shared" si="402"/>
        <v/>
      </c>
      <c r="AC1837" s="293" t="str">
        <f t="shared" si="402"/>
        <v/>
      </c>
      <c r="AD1837" s="293" t="str">
        <f t="shared" si="402"/>
        <v/>
      </c>
      <c r="AE1837" s="293" t="str">
        <f t="shared" si="402"/>
        <v/>
      </c>
      <c r="AF1837" s="293" t="str">
        <f t="shared" si="402"/>
        <v/>
      </c>
      <c r="AG1837" s="293" t="str">
        <f t="shared" si="402"/>
        <v/>
      </c>
      <c r="AH1837" s="293">
        <f t="shared" si="395"/>
        <v>0</v>
      </c>
      <c r="AI1837" s="292" t="str">
        <f t="shared" si="396"/>
        <v>X</v>
      </c>
    </row>
    <row r="1838" spans="1:35" ht="25.5" x14ac:dyDescent="0.25">
      <c r="A1838"/>
      <c r="B1838">
        <f>TABLA!D1834</f>
        <v>1861</v>
      </c>
      <c r="C1838">
        <f>TABLA!H1834</f>
        <v>6</v>
      </c>
      <c r="D1838" s="284" t="str">
        <f>TABLA!A1834</f>
        <v>F. Ciencias Físicas</v>
      </c>
      <c r="E1838" s="284" t="str">
        <f>TABLA!BN1834</f>
        <v>En mi opinión el servicio ofrecido en la biblioteca es bastante amplio, si no he acudido nunca a un curso de formación es debido a la falta de tiempo.</v>
      </c>
      <c r="F1838" s="293" t="str">
        <f t="shared" si="401"/>
        <v/>
      </c>
      <c r="G1838" s="293" t="str">
        <f t="shared" si="401"/>
        <v/>
      </c>
      <c r="H1838" s="293" t="str">
        <f t="shared" si="401"/>
        <v/>
      </c>
      <c r="I1838" s="293" t="str">
        <f t="shared" si="401"/>
        <v/>
      </c>
      <c r="J1838" s="293" t="str">
        <f t="shared" si="401"/>
        <v/>
      </c>
      <c r="K1838" s="293" t="str">
        <f t="shared" si="401"/>
        <v/>
      </c>
      <c r="L1838" s="293" t="str">
        <f t="shared" si="401"/>
        <v/>
      </c>
      <c r="M1838" s="293" t="str">
        <f t="shared" si="401"/>
        <v/>
      </c>
      <c r="N1838" s="293" t="str">
        <f t="shared" si="401"/>
        <v/>
      </c>
      <c r="O1838" s="293" t="str">
        <f t="shared" si="401"/>
        <v/>
      </c>
      <c r="P1838" s="293" t="str">
        <f t="shared" si="400"/>
        <v/>
      </c>
      <c r="Q1838" s="293" t="str">
        <f t="shared" si="400"/>
        <v/>
      </c>
      <c r="R1838" s="293" t="str">
        <f t="shared" si="400"/>
        <v/>
      </c>
      <c r="S1838" s="293" t="str">
        <f t="shared" si="400"/>
        <v/>
      </c>
      <c r="T1838" s="293" t="str">
        <f t="shared" si="400"/>
        <v/>
      </c>
      <c r="U1838" s="293" t="str">
        <f t="shared" si="400"/>
        <v/>
      </c>
      <c r="V1838" s="293" t="str">
        <f t="shared" si="400"/>
        <v/>
      </c>
      <c r="W1838" s="293" t="str">
        <f t="shared" si="400"/>
        <v/>
      </c>
      <c r="X1838" s="293" t="str">
        <f t="shared" si="400"/>
        <v/>
      </c>
      <c r="Y1838" s="293" t="str">
        <f t="shared" si="400"/>
        <v/>
      </c>
      <c r="Z1838" s="293" t="str">
        <f t="shared" si="402"/>
        <v/>
      </c>
      <c r="AA1838" s="293" t="str">
        <f t="shared" si="402"/>
        <v/>
      </c>
      <c r="AB1838" s="293" t="str">
        <f t="shared" si="402"/>
        <v/>
      </c>
      <c r="AC1838" s="293" t="str">
        <f t="shared" si="402"/>
        <v/>
      </c>
      <c r="AD1838" s="293" t="str">
        <f t="shared" si="402"/>
        <v/>
      </c>
      <c r="AE1838" s="293" t="str">
        <f t="shared" si="402"/>
        <v/>
      </c>
      <c r="AF1838" s="293" t="str">
        <f t="shared" si="402"/>
        <v/>
      </c>
      <c r="AG1838" s="293" t="str">
        <f t="shared" si="402"/>
        <v/>
      </c>
      <c r="AH1838" s="293">
        <f t="shared" si="395"/>
        <v>0</v>
      </c>
      <c r="AI1838" s="292">
        <f t="shared" si="396"/>
        <v>1</v>
      </c>
    </row>
    <row r="1839" spans="1:35" ht="15.75" x14ac:dyDescent="0.25">
      <c r="A1839" s="3"/>
      <c r="B1839">
        <f>TABLA!D1835</f>
        <v>1862</v>
      </c>
      <c r="C1839">
        <f>TABLA!H1835</f>
        <v>20</v>
      </c>
      <c r="D1839" s="284" t="str">
        <f>TABLA!A1835</f>
        <v>F. Psicología</v>
      </c>
      <c r="E1839" s="284">
        <f>TABLA!BN1835</f>
        <v>0</v>
      </c>
      <c r="F1839" s="293" t="str">
        <f t="shared" si="401"/>
        <v/>
      </c>
      <c r="G1839" s="293" t="str">
        <f t="shared" si="401"/>
        <v/>
      </c>
      <c r="H1839" s="293" t="str">
        <f t="shared" si="401"/>
        <v/>
      </c>
      <c r="I1839" s="293" t="str">
        <f t="shared" si="401"/>
        <v/>
      </c>
      <c r="J1839" s="293" t="str">
        <f t="shared" si="401"/>
        <v/>
      </c>
      <c r="K1839" s="293" t="str">
        <f t="shared" si="401"/>
        <v/>
      </c>
      <c r="L1839" s="293" t="str">
        <f t="shared" si="401"/>
        <v/>
      </c>
      <c r="M1839" s="293" t="str">
        <f t="shared" si="401"/>
        <v/>
      </c>
      <c r="N1839" s="293" t="str">
        <f t="shared" si="401"/>
        <v/>
      </c>
      <c r="O1839" s="293" t="str">
        <f t="shared" si="401"/>
        <v/>
      </c>
      <c r="P1839" s="293" t="str">
        <f t="shared" si="400"/>
        <v/>
      </c>
      <c r="Q1839" s="293" t="str">
        <f t="shared" si="400"/>
        <v/>
      </c>
      <c r="R1839" s="293" t="str">
        <f t="shared" si="400"/>
        <v/>
      </c>
      <c r="S1839" s="293" t="str">
        <f t="shared" si="400"/>
        <v/>
      </c>
      <c r="T1839" s="293" t="str">
        <f t="shared" si="400"/>
        <v/>
      </c>
      <c r="U1839" s="293" t="str">
        <f t="shared" si="400"/>
        <v/>
      </c>
      <c r="V1839" s="293" t="str">
        <f t="shared" si="400"/>
        <v/>
      </c>
      <c r="W1839" s="293" t="str">
        <f t="shared" si="400"/>
        <v/>
      </c>
      <c r="X1839" s="293" t="str">
        <f t="shared" si="400"/>
        <v/>
      </c>
      <c r="Y1839" s="293" t="str">
        <f t="shared" si="400"/>
        <v/>
      </c>
      <c r="Z1839" s="293" t="str">
        <f t="shared" si="402"/>
        <v/>
      </c>
      <c r="AA1839" s="293" t="str">
        <f t="shared" si="402"/>
        <v/>
      </c>
      <c r="AB1839" s="293" t="str">
        <f t="shared" si="402"/>
        <v/>
      </c>
      <c r="AC1839" s="293" t="str">
        <f t="shared" si="402"/>
        <v/>
      </c>
      <c r="AD1839" s="293" t="str">
        <f t="shared" si="402"/>
        <v/>
      </c>
      <c r="AE1839" s="293" t="str">
        <f t="shared" si="402"/>
        <v/>
      </c>
      <c r="AF1839" s="293" t="str">
        <f t="shared" si="402"/>
        <v/>
      </c>
      <c r="AG1839" s="293" t="str">
        <f t="shared" si="402"/>
        <v/>
      </c>
      <c r="AH1839" s="293">
        <f t="shared" si="395"/>
        <v>0</v>
      </c>
      <c r="AI1839" s="292" t="str">
        <f t="shared" si="396"/>
        <v>X</v>
      </c>
    </row>
    <row r="1840" spans="1:35" x14ac:dyDescent="0.25">
      <c r="B1840">
        <f>TABLA!D1836</f>
        <v>1863</v>
      </c>
      <c r="C1840">
        <f>TABLA!H1836</f>
        <v>14</v>
      </c>
      <c r="D1840" s="165" t="str">
        <f>TABLA!A1836</f>
        <v>F. Filología</v>
      </c>
      <c r="E1840" s="284" t="str">
        <f>TABLA!BN1836</f>
        <v>5.2 No me da el tiempo</v>
      </c>
      <c r="F1840" s="293" t="str">
        <f t="shared" si="401"/>
        <v/>
      </c>
      <c r="G1840" s="293" t="str">
        <f t="shared" si="401"/>
        <v/>
      </c>
      <c r="H1840" s="293" t="str">
        <f t="shared" si="401"/>
        <v/>
      </c>
      <c r="I1840" s="293" t="str">
        <f t="shared" si="401"/>
        <v/>
      </c>
      <c r="J1840" s="293" t="str">
        <f t="shared" si="401"/>
        <v/>
      </c>
      <c r="K1840" s="293" t="str">
        <f t="shared" si="401"/>
        <v/>
      </c>
      <c r="L1840" s="293" t="str">
        <f t="shared" si="401"/>
        <v/>
      </c>
      <c r="M1840" s="293" t="str">
        <f t="shared" si="401"/>
        <v/>
      </c>
      <c r="N1840" s="293" t="str">
        <f t="shared" si="401"/>
        <v/>
      </c>
      <c r="O1840" s="293" t="str">
        <f t="shared" si="401"/>
        <v/>
      </c>
      <c r="P1840" s="293" t="str">
        <f t="shared" si="400"/>
        <v/>
      </c>
      <c r="Q1840" s="293" t="str">
        <f t="shared" si="400"/>
        <v/>
      </c>
      <c r="R1840" s="293" t="str">
        <f t="shared" si="400"/>
        <v/>
      </c>
      <c r="S1840" s="293" t="str">
        <f t="shared" si="400"/>
        <v/>
      </c>
      <c r="T1840" s="293" t="str">
        <f t="shared" si="400"/>
        <v/>
      </c>
      <c r="U1840" s="293" t="str">
        <f t="shared" si="400"/>
        <v/>
      </c>
      <c r="V1840" s="293" t="str">
        <f t="shared" si="400"/>
        <v/>
      </c>
      <c r="W1840" s="293" t="str">
        <f t="shared" si="400"/>
        <v/>
      </c>
      <c r="X1840" s="293" t="str">
        <f t="shared" si="400"/>
        <v/>
      </c>
      <c r="Y1840" s="293" t="str">
        <f t="shared" si="400"/>
        <v/>
      </c>
      <c r="Z1840" s="293" t="str">
        <f t="shared" si="402"/>
        <v/>
      </c>
      <c r="AA1840" s="293" t="str">
        <f t="shared" si="402"/>
        <v/>
      </c>
      <c r="AB1840" s="293" t="str">
        <f t="shared" si="402"/>
        <v/>
      </c>
      <c r="AC1840" s="293" t="str">
        <f t="shared" si="402"/>
        <v/>
      </c>
      <c r="AD1840" s="293" t="str">
        <f t="shared" si="402"/>
        <v/>
      </c>
      <c r="AE1840" s="293" t="str">
        <f t="shared" si="402"/>
        <v/>
      </c>
      <c r="AF1840" s="293" t="str">
        <f t="shared" si="402"/>
        <v/>
      </c>
      <c r="AG1840" s="293" t="str">
        <f t="shared" si="402"/>
        <v/>
      </c>
      <c r="AH1840" s="293">
        <f t="shared" si="395"/>
        <v>0</v>
      </c>
      <c r="AI1840" s="292">
        <f t="shared" si="396"/>
        <v>1</v>
      </c>
    </row>
    <row r="1841" spans="1:35" ht="15.75" x14ac:dyDescent="0.25">
      <c r="A1841"/>
      <c r="B1841">
        <f>TABLA!D1837</f>
        <v>1864</v>
      </c>
      <c r="C1841">
        <f>TABLA!H1837</f>
        <v>21</v>
      </c>
      <c r="D1841" s="165" t="str">
        <f>TABLA!A1837</f>
        <v>F. Veterinaria</v>
      </c>
      <c r="E1841" s="284" t="str">
        <f>TABLA!BN1837</f>
        <v>Que abra todos los fines de semana del curso</v>
      </c>
      <c r="F1841" s="293" t="str">
        <f t="shared" si="401"/>
        <v/>
      </c>
      <c r="G1841" s="293" t="str">
        <f t="shared" si="401"/>
        <v/>
      </c>
      <c r="H1841" s="293" t="str">
        <f t="shared" si="401"/>
        <v/>
      </c>
      <c r="I1841" s="293" t="str">
        <f t="shared" si="401"/>
        <v/>
      </c>
      <c r="J1841" s="293" t="str">
        <f t="shared" si="401"/>
        <v/>
      </c>
      <c r="K1841" s="293" t="str">
        <f t="shared" si="401"/>
        <v/>
      </c>
      <c r="L1841" s="293" t="str">
        <f t="shared" si="401"/>
        <v/>
      </c>
      <c r="M1841" s="293" t="str">
        <f t="shared" si="401"/>
        <v/>
      </c>
      <c r="N1841" s="293" t="str">
        <f t="shared" si="401"/>
        <v/>
      </c>
      <c r="O1841" s="293" t="str">
        <f t="shared" si="401"/>
        <v/>
      </c>
      <c r="P1841" s="293" t="str">
        <f t="shared" si="400"/>
        <v/>
      </c>
      <c r="Q1841" s="293" t="str">
        <f t="shared" si="400"/>
        <v/>
      </c>
      <c r="R1841" s="293" t="str">
        <f t="shared" si="400"/>
        <v/>
      </c>
      <c r="S1841" s="293" t="str">
        <f t="shared" si="400"/>
        <v/>
      </c>
      <c r="T1841" s="293" t="str">
        <f t="shared" si="400"/>
        <v/>
      </c>
      <c r="U1841" s="293" t="str">
        <f t="shared" si="400"/>
        <v/>
      </c>
      <c r="V1841" s="293" t="str">
        <f t="shared" si="400"/>
        <v/>
      </c>
      <c r="W1841" s="293" t="str">
        <f t="shared" si="400"/>
        <v/>
      </c>
      <c r="X1841" s="293" t="str">
        <f t="shared" si="400"/>
        <v/>
      </c>
      <c r="Y1841" s="293" t="str">
        <f t="shared" si="400"/>
        <v/>
      </c>
      <c r="Z1841" s="293" t="str">
        <f t="shared" si="402"/>
        <v/>
      </c>
      <c r="AA1841" s="293" t="str">
        <f t="shared" si="402"/>
        <v/>
      </c>
      <c r="AB1841" s="293" t="str">
        <f t="shared" si="402"/>
        <v/>
      </c>
      <c r="AC1841" s="293" t="str">
        <f t="shared" si="402"/>
        <v/>
      </c>
      <c r="AD1841" s="293" t="str">
        <f t="shared" si="402"/>
        <v/>
      </c>
      <c r="AE1841" s="293" t="str">
        <f t="shared" si="402"/>
        <v/>
      </c>
      <c r="AF1841" s="293" t="str">
        <f t="shared" si="402"/>
        <v/>
      </c>
      <c r="AG1841" s="293" t="str">
        <f t="shared" si="402"/>
        <v/>
      </c>
      <c r="AH1841" s="293">
        <f t="shared" si="395"/>
        <v>0</v>
      </c>
      <c r="AI1841" s="292">
        <f t="shared" si="396"/>
        <v>1</v>
      </c>
    </row>
    <row r="1842" spans="1:35" ht="15.75" x14ac:dyDescent="0.25">
      <c r="A1842"/>
      <c r="B1842">
        <f>TABLA!D1838</f>
        <v>1865</v>
      </c>
      <c r="C1842">
        <f>TABLA!H1838</f>
        <v>21</v>
      </c>
      <c r="D1842" s="284" t="str">
        <f>TABLA!A1838</f>
        <v>F. Veterinaria</v>
      </c>
      <c r="E1842" s="284">
        <f>TABLA!BN1838</f>
        <v>0</v>
      </c>
      <c r="F1842" s="293" t="str">
        <f t="shared" si="401"/>
        <v/>
      </c>
      <c r="G1842" s="293" t="str">
        <f t="shared" si="401"/>
        <v/>
      </c>
      <c r="H1842" s="293" t="str">
        <f t="shared" si="401"/>
        <v/>
      </c>
      <c r="I1842" s="293" t="str">
        <f t="shared" si="401"/>
        <v/>
      </c>
      <c r="J1842" s="293" t="str">
        <f t="shared" si="401"/>
        <v/>
      </c>
      <c r="K1842" s="293" t="str">
        <f t="shared" si="401"/>
        <v/>
      </c>
      <c r="L1842" s="293" t="str">
        <f t="shared" si="401"/>
        <v/>
      </c>
      <c r="M1842" s="293" t="str">
        <f t="shared" si="401"/>
        <v/>
      </c>
      <c r="N1842" s="293" t="str">
        <f t="shared" si="401"/>
        <v/>
      </c>
      <c r="O1842" s="293" t="str">
        <f t="shared" si="401"/>
        <v/>
      </c>
      <c r="P1842" s="293" t="str">
        <f t="shared" si="401"/>
        <v/>
      </c>
      <c r="Q1842" s="293" t="str">
        <f t="shared" si="401"/>
        <v/>
      </c>
      <c r="R1842" s="293" t="str">
        <f t="shared" si="401"/>
        <v/>
      </c>
      <c r="S1842" s="293" t="str">
        <f t="shared" si="401"/>
        <v/>
      </c>
      <c r="T1842" s="293" t="str">
        <f t="shared" si="401"/>
        <v/>
      </c>
      <c r="U1842" s="293" t="str">
        <f t="shared" si="401"/>
        <v/>
      </c>
      <c r="V1842" s="293" t="str">
        <f t="shared" ref="P1842:AE1857" si="403">IFERROR((IF(FIND(V$1,$E1842,1)&gt;0,"x")),"")</f>
        <v/>
      </c>
      <c r="W1842" s="293" t="str">
        <f t="shared" si="403"/>
        <v/>
      </c>
      <c r="X1842" s="293" t="str">
        <f t="shared" si="403"/>
        <v/>
      </c>
      <c r="Y1842" s="293" t="str">
        <f t="shared" si="403"/>
        <v/>
      </c>
      <c r="Z1842" s="293" t="str">
        <f t="shared" si="402"/>
        <v/>
      </c>
      <c r="AA1842" s="293" t="str">
        <f t="shared" si="402"/>
        <v/>
      </c>
      <c r="AB1842" s="293" t="str">
        <f t="shared" si="402"/>
        <v/>
      </c>
      <c r="AC1842" s="293" t="str">
        <f t="shared" si="402"/>
        <v/>
      </c>
      <c r="AD1842" s="293" t="str">
        <f t="shared" si="402"/>
        <v/>
      </c>
      <c r="AE1842" s="293" t="str">
        <f t="shared" si="402"/>
        <v/>
      </c>
      <c r="AF1842" s="293" t="str">
        <f t="shared" si="402"/>
        <v/>
      </c>
      <c r="AG1842" s="293" t="str">
        <f t="shared" si="402"/>
        <v/>
      </c>
      <c r="AH1842" s="293">
        <f t="shared" si="395"/>
        <v>0</v>
      </c>
      <c r="AI1842" s="292" t="str">
        <f t="shared" si="396"/>
        <v>X</v>
      </c>
    </row>
    <row r="1843" spans="1:35" ht="25.5" x14ac:dyDescent="0.25">
      <c r="A1843"/>
      <c r="B1843">
        <f>TABLA!D1839</f>
        <v>1866</v>
      </c>
      <c r="C1843">
        <f>TABLA!H1839</f>
        <v>18</v>
      </c>
      <c r="D1843" s="165" t="str">
        <f>TABLA!A1839</f>
        <v>F. Medicina</v>
      </c>
      <c r="E1843" s="284" t="str">
        <f>TABLA!BN1839</f>
        <v>por favor que la biblioteca Maria zambrano abra todos los findes de semana del año,los estudiantes de medicina tenemos un calendario normalmente fuera de lo  comun de otros grados y agradeceriamos mucho eso.</v>
      </c>
      <c r="F1843" s="293" t="str">
        <f t="shared" ref="F1843:U1858" si="404">IFERROR((IF(FIND(F$1,$E1843,1)&gt;0,"x")),"")</f>
        <v/>
      </c>
      <c r="G1843" s="293" t="str">
        <f t="shared" si="404"/>
        <v/>
      </c>
      <c r="H1843" s="293" t="str">
        <f t="shared" si="404"/>
        <v/>
      </c>
      <c r="I1843" s="293" t="str">
        <f t="shared" si="404"/>
        <v/>
      </c>
      <c r="J1843" s="293" t="str">
        <f t="shared" si="404"/>
        <v/>
      </c>
      <c r="K1843" s="293" t="str">
        <f t="shared" si="404"/>
        <v/>
      </c>
      <c r="L1843" s="293" t="str">
        <f t="shared" si="404"/>
        <v/>
      </c>
      <c r="M1843" s="293" t="str">
        <f t="shared" si="404"/>
        <v/>
      </c>
      <c r="N1843" s="293" t="str">
        <f t="shared" si="404"/>
        <v/>
      </c>
      <c r="O1843" s="293" t="str">
        <f t="shared" si="404"/>
        <v/>
      </c>
      <c r="P1843" s="293" t="str">
        <f t="shared" si="403"/>
        <v/>
      </c>
      <c r="Q1843" s="293" t="str">
        <f t="shared" si="403"/>
        <v/>
      </c>
      <c r="R1843" s="293" t="str">
        <f t="shared" si="403"/>
        <v/>
      </c>
      <c r="S1843" s="293" t="str">
        <f t="shared" si="403"/>
        <v/>
      </c>
      <c r="T1843" s="293" t="str">
        <f t="shared" si="403"/>
        <v/>
      </c>
      <c r="U1843" s="293" t="str">
        <f t="shared" si="403"/>
        <v/>
      </c>
      <c r="V1843" s="293" t="str">
        <f t="shared" si="403"/>
        <v/>
      </c>
      <c r="W1843" s="293" t="str">
        <f t="shared" si="403"/>
        <v/>
      </c>
      <c r="X1843" s="293" t="str">
        <f t="shared" si="403"/>
        <v/>
      </c>
      <c r="Y1843" s="293" t="str">
        <f t="shared" si="403"/>
        <v/>
      </c>
      <c r="Z1843" s="293" t="str">
        <f t="shared" si="403"/>
        <v/>
      </c>
      <c r="AA1843" s="293" t="str">
        <f t="shared" si="403"/>
        <v/>
      </c>
      <c r="AB1843" s="293" t="str">
        <f t="shared" si="403"/>
        <v/>
      </c>
      <c r="AC1843" s="293" t="str">
        <f t="shared" si="403"/>
        <v/>
      </c>
      <c r="AD1843" s="293" t="str">
        <f t="shared" si="403"/>
        <v/>
      </c>
      <c r="AE1843" s="293" t="str">
        <f t="shared" si="403"/>
        <v/>
      </c>
      <c r="AF1843" s="293" t="str">
        <f t="shared" ref="Z1843:AG1858" si="405">IFERROR((IF(FIND(AF$1,$E1843,1)&gt;0,"x")),"")</f>
        <v/>
      </c>
      <c r="AG1843" s="293" t="str">
        <f t="shared" si="405"/>
        <v/>
      </c>
      <c r="AH1843" s="293">
        <f t="shared" si="395"/>
        <v>0</v>
      </c>
      <c r="AI1843" s="292">
        <f t="shared" si="396"/>
        <v>1</v>
      </c>
    </row>
    <row r="1844" spans="1:35" ht="25.5" x14ac:dyDescent="0.25">
      <c r="A1844" s="3"/>
      <c r="B1844">
        <f>TABLA!D1840</f>
        <v>1867</v>
      </c>
      <c r="C1844">
        <f>TABLA!H1840</f>
        <v>13</v>
      </c>
      <c r="D1844" s="165" t="str">
        <f>TABLA!A1840</f>
        <v>F. Farmacia</v>
      </c>
      <c r="E1844" s="284" t="str">
        <f>TABLA!BN1840</f>
        <v xml:space="preserve">A veces hace demasiado calor y en verano mucho frío, yo propondría no poner tan alta la calefacción en invierno y no poner tan alto el aire acondicionado en verano. </v>
      </c>
      <c r="F1844" s="293" t="str">
        <f t="shared" si="404"/>
        <v/>
      </c>
      <c r="G1844" s="293" t="str">
        <f t="shared" si="404"/>
        <v/>
      </c>
      <c r="H1844" s="293" t="str">
        <f t="shared" si="404"/>
        <v/>
      </c>
      <c r="I1844" s="293" t="str">
        <f t="shared" si="404"/>
        <v/>
      </c>
      <c r="J1844" s="293" t="str">
        <f t="shared" si="404"/>
        <v/>
      </c>
      <c r="K1844" s="293" t="str">
        <f t="shared" si="404"/>
        <v/>
      </c>
      <c r="L1844" s="293" t="str">
        <f t="shared" si="404"/>
        <v/>
      </c>
      <c r="M1844" s="293" t="str">
        <f t="shared" si="404"/>
        <v/>
      </c>
      <c r="N1844" s="293" t="str">
        <f t="shared" si="404"/>
        <v/>
      </c>
      <c r="O1844" s="293" t="str">
        <f t="shared" si="404"/>
        <v/>
      </c>
      <c r="P1844" s="293" t="str">
        <f t="shared" si="403"/>
        <v/>
      </c>
      <c r="Q1844" s="293" t="str">
        <f t="shared" si="403"/>
        <v>x</v>
      </c>
      <c r="R1844" s="293" t="str">
        <f t="shared" si="403"/>
        <v/>
      </c>
      <c r="S1844" s="293" t="str">
        <f t="shared" si="403"/>
        <v/>
      </c>
      <c r="T1844" s="293" t="str">
        <f t="shared" si="403"/>
        <v/>
      </c>
      <c r="U1844" s="293" t="str">
        <f t="shared" si="403"/>
        <v/>
      </c>
      <c r="V1844" s="293" t="str">
        <f t="shared" si="403"/>
        <v/>
      </c>
      <c r="W1844" s="293" t="str">
        <f t="shared" si="403"/>
        <v/>
      </c>
      <c r="X1844" s="293" t="str">
        <f t="shared" si="403"/>
        <v/>
      </c>
      <c r="Y1844" s="293" t="str">
        <f t="shared" si="403"/>
        <v/>
      </c>
      <c r="Z1844" s="293" t="str">
        <f t="shared" si="405"/>
        <v/>
      </c>
      <c r="AA1844" s="293" t="str">
        <f t="shared" si="405"/>
        <v/>
      </c>
      <c r="AB1844" s="293" t="str">
        <f t="shared" si="405"/>
        <v/>
      </c>
      <c r="AC1844" s="293" t="str">
        <f t="shared" si="405"/>
        <v/>
      </c>
      <c r="AD1844" s="293" t="str">
        <f t="shared" si="405"/>
        <v/>
      </c>
      <c r="AE1844" s="293" t="str">
        <f t="shared" si="405"/>
        <v/>
      </c>
      <c r="AF1844" s="293" t="str">
        <f t="shared" si="405"/>
        <v/>
      </c>
      <c r="AG1844" s="293" t="str">
        <f t="shared" si="405"/>
        <v/>
      </c>
      <c r="AH1844" s="293">
        <f t="shared" si="395"/>
        <v>1</v>
      </c>
      <c r="AI1844" s="292">
        <f t="shared" si="396"/>
        <v>1</v>
      </c>
    </row>
    <row r="1845" spans="1:35" ht="26.25" x14ac:dyDescent="0.25">
      <c r="A1845" s="3" t="s">
        <v>241</v>
      </c>
      <c r="B1845">
        <f>TABLA!D1841</f>
        <v>1868</v>
      </c>
      <c r="C1845">
        <f>TABLA!H1841</f>
        <v>8</v>
      </c>
      <c r="D1845" s="165" t="str">
        <f>TABLA!A1841</f>
        <v>F. Ciencias Matemáticas</v>
      </c>
      <c r="E1845" s="284">
        <f>TABLA!BN1841</f>
        <v>0</v>
      </c>
      <c r="F1845" s="293" t="str">
        <f t="shared" si="404"/>
        <v/>
      </c>
      <c r="G1845" s="293" t="str">
        <f t="shared" si="404"/>
        <v/>
      </c>
      <c r="H1845" s="293" t="str">
        <f t="shared" si="404"/>
        <v/>
      </c>
      <c r="I1845" s="293" t="str">
        <f t="shared" si="404"/>
        <v/>
      </c>
      <c r="J1845" s="293" t="str">
        <f t="shared" si="404"/>
        <v/>
      </c>
      <c r="K1845" s="293" t="str">
        <f t="shared" si="404"/>
        <v/>
      </c>
      <c r="L1845" s="293" t="str">
        <f t="shared" si="404"/>
        <v/>
      </c>
      <c r="M1845" s="293" t="str">
        <f t="shared" si="404"/>
        <v/>
      </c>
      <c r="N1845" s="293" t="str">
        <f t="shared" si="404"/>
        <v/>
      </c>
      <c r="O1845" s="293" t="str">
        <f t="shared" si="404"/>
        <v/>
      </c>
      <c r="P1845" s="293" t="str">
        <f t="shared" si="403"/>
        <v/>
      </c>
      <c r="Q1845" s="293" t="str">
        <f t="shared" si="403"/>
        <v/>
      </c>
      <c r="R1845" s="293" t="str">
        <f t="shared" si="403"/>
        <v/>
      </c>
      <c r="S1845" s="293" t="str">
        <f t="shared" si="403"/>
        <v/>
      </c>
      <c r="T1845" s="293" t="str">
        <f t="shared" si="403"/>
        <v/>
      </c>
      <c r="U1845" s="293" t="str">
        <f t="shared" si="403"/>
        <v/>
      </c>
      <c r="V1845" s="293" t="str">
        <f t="shared" si="403"/>
        <v/>
      </c>
      <c r="W1845" s="293" t="str">
        <f t="shared" si="403"/>
        <v/>
      </c>
      <c r="X1845" s="293" t="str">
        <f t="shared" si="403"/>
        <v/>
      </c>
      <c r="Y1845" s="293" t="str">
        <f t="shared" si="403"/>
        <v/>
      </c>
      <c r="Z1845" s="293" t="str">
        <f t="shared" si="405"/>
        <v/>
      </c>
      <c r="AA1845" s="293" t="str">
        <f t="shared" si="405"/>
        <v/>
      </c>
      <c r="AB1845" s="293" t="str">
        <f t="shared" si="405"/>
        <v/>
      </c>
      <c r="AC1845" s="293" t="str">
        <f t="shared" si="405"/>
        <v/>
      </c>
      <c r="AD1845" s="293" t="str">
        <f t="shared" si="405"/>
        <v/>
      </c>
      <c r="AE1845" s="293" t="str">
        <f t="shared" si="405"/>
        <v/>
      </c>
      <c r="AF1845" s="293" t="str">
        <f t="shared" si="405"/>
        <v/>
      </c>
      <c r="AG1845" s="293" t="str">
        <f t="shared" si="405"/>
        <v/>
      </c>
      <c r="AH1845" s="293">
        <f t="shared" si="395"/>
        <v>0</v>
      </c>
      <c r="AI1845" s="292" t="str">
        <f t="shared" si="396"/>
        <v>X</v>
      </c>
    </row>
    <row r="1846" spans="1:35" ht="15.75" x14ac:dyDescent="0.25">
      <c r="A1846"/>
      <c r="B1846">
        <f>TABLA!D1842</f>
        <v>1869</v>
      </c>
      <c r="C1846">
        <f>TABLA!H1842</f>
        <v>20</v>
      </c>
      <c r="D1846" s="165" t="str">
        <f>TABLA!A1842</f>
        <v>F. Psicología</v>
      </c>
      <c r="E1846" s="284">
        <f>TABLA!BN1842</f>
        <v>0</v>
      </c>
      <c r="F1846" s="293" t="str">
        <f t="shared" si="404"/>
        <v/>
      </c>
      <c r="G1846" s="293" t="str">
        <f t="shared" si="404"/>
        <v/>
      </c>
      <c r="H1846" s="293" t="str">
        <f t="shared" si="404"/>
        <v/>
      </c>
      <c r="I1846" s="293" t="str">
        <f t="shared" si="404"/>
        <v/>
      </c>
      <c r="J1846" s="293" t="str">
        <f t="shared" si="404"/>
        <v/>
      </c>
      <c r="K1846" s="293" t="str">
        <f t="shared" si="404"/>
        <v/>
      </c>
      <c r="L1846" s="293" t="str">
        <f t="shared" si="404"/>
        <v/>
      </c>
      <c r="M1846" s="293" t="str">
        <f t="shared" si="404"/>
        <v/>
      </c>
      <c r="N1846" s="293" t="str">
        <f t="shared" si="404"/>
        <v/>
      </c>
      <c r="O1846" s="293" t="str">
        <f t="shared" si="404"/>
        <v/>
      </c>
      <c r="P1846" s="293" t="str">
        <f t="shared" si="403"/>
        <v/>
      </c>
      <c r="Q1846" s="293" t="str">
        <f t="shared" si="403"/>
        <v/>
      </c>
      <c r="R1846" s="293" t="str">
        <f t="shared" si="403"/>
        <v/>
      </c>
      <c r="S1846" s="293" t="str">
        <f t="shared" si="403"/>
        <v/>
      </c>
      <c r="T1846" s="293" t="str">
        <f t="shared" si="403"/>
        <v/>
      </c>
      <c r="U1846" s="293" t="str">
        <f t="shared" si="403"/>
        <v/>
      </c>
      <c r="V1846" s="293" t="str">
        <f t="shared" si="403"/>
        <v/>
      </c>
      <c r="W1846" s="293" t="str">
        <f t="shared" si="403"/>
        <v/>
      </c>
      <c r="X1846" s="293" t="str">
        <f t="shared" si="403"/>
        <v/>
      </c>
      <c r="Y1846" s="293" t="str">
        <f t="shared" si="403"/>
        <v/>
      </c>
      <c r="Z1846" s="293" t="str">
        <f t="shared" si="405"/>
        <v/>
      </c>
      <c r="AA1846" s="293" t="str">
        <f t="shared" si="405"/>
        <v/>
      </c>
      <c r="AB1846" s="293" t="str">
        <f t="shared" si="405"/>
        <v/>
      </c>
      <c r="AC1846" s="293" t="str">
        <f t="shared" si="405"/>
        <v/>
      </c>
      <c r="AD1846" s="293" t="str">
        <f t="shared" si="405"/>
        <v/>
      </c>
      <c r="AE1846" s="293" t="str">
        <f t="shared" si="405"/>
        <v/>
      </c>
      <c r="AF1846" s="293" t="str">
        <f t="shared" si="405"/>
        <v/>
      </c>
      <c r="AG1846" s="293" t="str">
        <f t="shared" si="405"/>
        <v/>
      </c>
      <c r="AH1846" s="293">
        <f t="shared" si="395"/>
        <v>0</v>
      </c>
      <c r="AI1846" s="292" t="str">
        <f t="shared" si="396"/>
        <v>X</v>
      </c>
    </row>
    <row r="1847" spans="1:35" ht="26.25" x14ac:dyDescent="0.25">
      <c r="A1847"/>
      <c r="B1847">
        <f>TABLA!D1843</f>
        <v>1870</v>
      </c>
      <c r="C1847">
        <f>TABLA!H1843</f>
        <v>4</v>
      </c>
      <c r="D1847" s="165" t="str">
        <f>TABLA!A1843</f>
        <v>F. Ciencias de la Información</v>
      </c>
      <c r="E1847" s="284">
        <f>TABLA!BN1843</f>
        <v>0</v>
      </c>
      <c r="F1847" s="293" t="str">
        <f t="shared" si="404"/>
        <v/>
      </c>
      <c r="G1847" s="293" t="str">
        <f t="shared" si="404"/>
        <v/>
      </c>
      <c r="H1847" s="293" t="str">
        <f t="shared" si="404"/>
        <v/>
      </c>
      <c r="I1847" s="293" t="str">
        <f t="shared" si="404"/>
        <v/>
      </c>
      <c r="J1847" s="293" t="str">
        <f t="shared" si="404"/>
        <v/>
      </c>
      <c r="K1847" s="293" t="str">
        <f t="shared" si="404"/>
        <v/>
      </c>
      <c r="L1847" s="293" t="str">
        <f t="shared" si="404"/>
        <v/>
      </c>
      <c r="M1847" s="293" t="str">
        <f t="shared" si="404"/>
        <v/>
      </c>
      <c r="N1847" s="293" t="str">
        <f t="shared" si="404"/>
        <v/>
      </c>
      <c r="O1847" s="293" t="str">
        <f t="shared" si="404"/>
        <v/>
      </c>
      <c r="P1847" s="293" t="str">
        <f t="shared" si="403"/>
        <v/>
      </c>
      <c r="Q1847" s="293" t="str">
        <f t="shared" si="403"/>
        <v/>
      </c>
      <c r="R1847" s="293" t="str">
        <f t="shared" si="403"/>
        <v/>
      </c>
      <c r="S1847" s="293" t="str">
        <f t="shared" si="403"/>
        <v/>
      </c>
      <c r="T1847" s="293" t="str">
        <f t="shared" si="403"/>
        <v/>
      </c>
      <c r="U1847" s="293" t="str">
        <f t="shared" si="403"/>
        <v/>
      </c>
      <c r="V1847" s="293" t="str">
        <f t="shared" si="403"/>
        <v/>
      </c>
      <c r="W1847" s="293" t="str">
        <f t="shared" si="403"/>
        <v/>
      </c>
      <c r="X1847" s="293" t="str">
        <f t="shared" si="403"/>
        <v/>
      </c>
      <c r="Y1847" s="293" t="str">
        <f t="shared" si="403"/>
        <v/>
      </c>
      <c r="Z1847" s="293" t="str">
        <f t="shared" si="405"/>
        <v/>
      </c>
      <c r="AA1847" s="293" t="str">
        <f t="shared" si="405"/>
        <v/>
      </c>
      <c r="AB1847" s="293" t="str">
        <f t="shared" si="405"/>
        <v/>
      </c>
      <c r="AC1847" s="293" t="str">
        <f t="shared" si="405"/>
        <v/>
      </c>
      <c r="AD1847" s="293" t="str">
        <f t="shared" si="405"/>
        <v/>
      </c>
      <c r="AE1847" s="293" t="str">
        <f t="shared" si="405"/>
        <v/>
      </c>
      <c r="AF1847" s="293" t="str">
        <f t="shared" si="405"/>
        <v/>
      </c>
      <c r="AG1847" s="293" t="str">
        <f t="shared" si="405"/>
        <v/>
      </c>
      <c r="AH1847" s="293">
        <f t="shared" si="395"/>
        <v>0</v>
      </c>
      <c r="AI1847" s="292" t="str">
        <f t="shared" si="396"/>
        <v>X</v>
      </c>
    </row>
    <row r="1848" spans="1:35" ht="25.5" x14ac:dyDescent="0.25">
      <c r="A1848"/>
      <c r="B1848">
        <f>TABLA!D1844</f>
        <v>1871</v>
      </c>
      <c r="C1848">
        <f>TABLA!H1844</f>
        <v>11</v>
      </c>
      <c r="D1848" s="165" t="str">
        <f>TABLA!A1844</f>
        <v>F. Derecho</v>
      </c>
      <c r="E1848" s="284" t="str">
        <f>TABLA!BN1844</f>
        <v xml:space="preserve">No he asistido a cursos porque no me interesan.&lt;br&gt;No he encontrado por ninguna parte del universo web de la biblioteca una petición de compra. </v>
      </c>
      <c r="F1848" s="293" t="str">
        <f t="shared" si="404"/>
        <v/>
      </c>
      <c r="G1848" s="293" t="str">
        <f t="shared" si="404"/>
        <v/>
      </c>
      <c r="H1848" s="293" t="str">
        <f t="shared" si="404"/>
        <v/>
      </c>
      <c r="I1848" s="293" t="str">
        <f t="shared" si="404"/>
        <v/>
      </c>
      <c r="J1848" s="293" t="str">
        <f t="shared" si="404"/>
        <v/>
      </c>
      <c r="K1848" s="293" t="str">
        <f t="shared" si="404"/>
        <v/>
      </c>
      <c r="L1848" s="293" t="str">
        <f t="shared" si="404"/>
        <v/>
      </c>
      <c r="M1848" s="293" t="str">
        <f t="shared" si="404"/>
        <v/>
      </c>
      <c r="N1848" s="293" t="str">
        <f t="shared" si="404"/>
        <v>x</v>
      </c>
      <c r="O1848" s="293" t="str">
        <f t="shared" si="404"/>
        <v/>
      </c>
      <c r="P1848" s="293" t="str">
        <f t="shared" si="403"/>
        <v/>
      </c>
      <c r="Q1848" s="293" t="str">
        <f t="shared" si="403"/>
        <v/>
      </c>
      <c r="R1848" s="293" t="str">
        <f t="shared" si="403"/>
        <v/>
      </c>
      <c r="S1848" s="293" t="str">
        <f t="shared" si="403"/>
        <v/>
      </c>
      <c r="T1848" s="293" t="str">
        <f t="shared" si="403"/>
        <v/>
      </c>
      <c r="U1848" s="293" t="str">
        <f t="shared" si="403"/>
        <v/>
      </c>
      <c r="V1848" s="293" t="str">
        <f t="shared" si="403"/>
        <v/>
      </c>
      <c r="W1848" s="293" t="str">
        <f t="shared" si="403"/>
        <v/>
      </c>
      <c r="X1848" s="293" t="str">
        <f t="shared" si="403"/>
        <v/>
      </c>
      <c r="Y1848" s="293" t="str">
        <f t="shared" si="403"/>
        <v/>
      </c>
      <c r="Z1848" s="293" t="str">
        <f t="shared" si="405"/>
        <v/>
      </c>
      <c r="AA1848" s="293" t="str">
        <f t="shared" si="405"/>
        <v/>
      </c>
      <c r="AB1848" s="293" t="str">
        <f t="shared" si="405"/>
        <v/>
      </c>
      <c r="AC1848" s="293" t="str">
        <f t="shared" si="405"/>
        <v/>
      </c>
      <c r="AD1848" s="293" t="str">
        <f t="shared" si="405"/>
        <v/>
      </c>
      <c r="AE1848" s="293" t="str">
        <f t="shared" si="405"/>
        <v>x</v>
      </c>
      <c r="AF1848" s="293" t="str">
        <f t="shared" si="405"/>
        <v>x</v>
      </c>
      <c r="AG1848" s="293" t="str">
        <f t="shared" si="405"/>
        <v/>
      </c>
      <c r="AH1848" s="293">
        <f t="shared" si="395"/>
        <v>3</v>
      </c>
      <c r="AI1848" s="292">
        <f t="shared" si="396"/>
        <v>1</v>
      </c>
    </row>
    <row r="1849" spans="1:35" ht="26.25" x14ac:dyDescent="0.25">
      <c r="A1849"/>
      <c r="B1849">
        <f>TABLA!D1845</f>
        <v>1872</v>
      </c>
      <c r="C1849">
        <f>TABLA!H1845</f>
        <v>2</v>
      </c>
      <c r="D1849" s="165" t="str">
        <f>TABLA!A1845</f>
        <v>F. Ciencias Biológicas</v>
      </c>
      <c r="E1849" s="284">
        <f>TABLA!BN1845</f>
        <v>0</v>
      </c>
      <c r="F1849" s="293" t="str">
        <f t="shared" si="404"/>
        <v/>
      </c>
      <c r="G1849" s="293" t="str">
        <f t="shared" si="404"/>
        <v/>
      </c>
      <c r="H1849" s="293" t="str">
        <f t="shared" si="404"/>
        <v/>
      </c>
      <c r="I1849" s="293" t="str">
        <f t="shared" si="404"/>
        <v/>
      </c>
      <c r="J1849" s="293" t="str">
        <f t="shared" si="404"/>
        <v/>
      </c>
      <c r="K1849" s="293" t="str">
        <f t="shared" si="404"/>
        <v/>
      </c>
      <c r="L1849" s="293" t="str">
        <f t="shared" si="404"/>
        <v/>
      </c>
      <c r="M1849" s="293" t="str">
        <f t="shared" si="404"/>
        <v/>
      </c>
      <c r="N1849" s="293" t="str">
        <f t="shared" si="404"/>
        <v/>
      </c>
      <c r="O1849" s="293" t="str">
        <f t="shared" si="404"/>
        <v/>
      </c>
      <c r="P1849" s="293" t="str">
        <f t="shared" si="403"/>
        <v/>
      </c>
      <c r="Q1849" s="293" t="str">
        <f t="shared" si="403"/>
        <v/>
      </c>
      <c r="R1849" s="293" t="str">
        <f t="shared" si="403"/>
        <v/>
      </c>
      <c r="S1849" s="293" t="str">
        <f t="shared" si="403"/>
        <v/>
      </c>
      <c r="T1849" s="293" t="str">
        <f t="shared" si="403"/>
        <v/>
      </c>
      <c r="U1849" s="293" t="str">
        <f t="shared" si="403"/>
        <v/>
      </c>
      <c r="V1849" s="293" t="str">
        <f t="shared" si="403"/>
        <v/>
      </c>
      <c r="W1849" s="293" t="str">
        <f t="shared" si="403"/>
        <v/>
      </c>
      <c r="X1849" s="293" t="str">
        <f t="shared" si="403"/>
        <v/>
      </c>
      <c r="Y1849" s="293" t="str">
        <f t="shared" si="403"/>
        <v/>
      </c>
      <c r="Z1849" s="293" t="str">
        <f t="shared" si="405"/>
        <v/>
      </c>
      <c r="AA1849" s="293" t="str">
        <f t="shared" si="405"/>
        <v/>
      </c>
      <c r="AB1849" s="293" t="str">
        <f t="shared" si="405"/>
        <v/>
      </c>
      <c r="AC1849" s="293" t="str">
        <f t="shared" si="405"/>
        <v/>
      </c>
      <c r="AD1849" s="293" t="str">
        <f t="shared" si="405"/>
        <v/>
      </c>
      <c r="AE1849" s="293" t="str">
        <f t="shared" si="405"/>
        <v/>
      </c>
      <c r="AF1849" s="293" t="str">
        <f t="shared" si="405"/>
        <v/>
      </c>
      <c r="AG1849" s="293" t="str">
        <f t="shared" si="405"/>
        <v/>
      </c>
      <c r="AH1849" s="293">
        <f t="shared" si="395"/>
        <v>0</v>
      </c>
      <c r="AI1849" s="292" t="str">
        <f t="shared" si="396"/>
        <v>X</v>
      </c>
    </row>
    <row r="1850" spans="1:35" ht="26.25" x14ac:dyDescent="0.25">
      <c r="A1850"/>
      <c r="B1850">
        <f>TABLA!D1846</f>
        <v>1873</v>
      </c>
      <c r="C1850">
        <f>TABLA!H1846</f>
        <v>6</v>
      </c>
      <c r="D1850" s="165" t="str">
        <f>TABLA!A1846</f>
        <v>F. Ciencias Físicas</v>
      </c>
      <c r="E1850" s="284">
        <f>TABLA!BN1846</f>
        <v>0</v>
      </c>
      <c r="F1850" s="293" t="str">
        <f t="shared" si="404"/>
        <v/>
      </c>
      <c r="G1850" s="293" t="str">
        <f t="shared" si="404"/>
        <v/>
      </c>
      <c r="H1850" s="293" t="str">
        <f t="shared" si="404"/>
        <v/>
      </c>
      <c r="I1850" s="293" t="str">
        <f t="shared" si="404"/>
        <v/>
      </c>
      <c r="J1850" s="293" t="str">
        <f t="shared" si="404"/>
        <v/>
      </c>
      <c r="K1850" s="293" t="str">
        <f t="shared" si="404"/>
        <v/>
      </c>
      <c r="L1850" s="293" t="str">
        <f t="shared" si="404"/>
        <v/>
      </c>
      <c r="M1850" s="293" t="str">
        <f t="shared" si="404"/>
        <v/>
      </c>
      <c r="N1850" s="293" t="str">
        <f t="shared" si="404"/>
        <v/>
      </c>
      <c r="O1850" s="293" t="str">
        <f t="shared" si="404"/>
        <v/>
      </c>
      <c r="P1850" s="293" t="str">
        <f t="shared" si="403"/>
        <v/>
      </c>
      <c r="Q1850" s="293" t="str">
        <f t="shared" si="403"/>
        <v/>
      </c>
      <c r="R1850" s="293" t="str">
        <f t="shared" si="403"/>
        <v/>
      </c>
      <c r="S1850" s="293" t="str">
        <f t="shared" si="403"/>
        <v/>
      </c>
      <c r="T1850" s="293" t="str">
        <f t="shared" si="403"/>
        <v/>
      </c>
      <c r="U1850" s="293" t="str">
        <f t="shared" si="403"/>
        <v/>
      </c>
      <c r="V1850" s="293" t="str">
        <f t="shared" si="403"/>
        <v/>
      </c>
      <c r="W1850" s="293" t="str">
        <f t="shared" si="403"/>
        <v/>
      </c>
      <c r="X1850" s="293" t="str">
        <f t="shared" si="403"/>
        <v/>
      </c>
      <c r="Y1850" s="293" t="str">
        <f t="shared" si="403"/>
        <v/>
      </c>
      <c r="Z1850" s="293" t="str">
        <f t="shared" si="405"/>
        <v/>
      </c>
      <c r="AA1850" s="293" t="str">
        <f t="shared" si="405"/>
        <v/>
      </c>
      <c r="AB1850" s="293" t="str">
        <f t="shared" si="405"/>
        <v/>
      </c>
      <c r="AC1850" s="293" t="str">
        <f t="shared" si="405"/>
        <v/>
      </c>
      <c r="AD1850" s="293" t="str">
        <f t="shared" si="405"/>
        <v/>
      </c>
      <c r="AE1850" s="293" t="str">
        <f t="shared" si="405"/>
        <v/>
      </c>
      <c r="AF1850" s="293" t="str">
        <f t="shared" si="405"/>
        <v/>
      </c>
      <c r="AG1850" s="293" t="str">
        <f t="shared" si="405"/>
        <v/>
      </c>
      <c r="AH1850" s="293">
        <f t="shared" si="395"/>
        <v>0</v>
      </c>
      <c r="AI1850" s="292" t="str">
        <f t="shared" si="396"/>
        <v>X</v>
      </c>
    </row>
    <row r="1851" spans="1:35" ht="15.75" x14ac:dyDescent="0.25">
      <c r="A1851"/>
      <c r="B1851">
        <f>TABLA!D1847</f>
        <v>1874</v>
      </c>
      <c r="C1851">
        <f>TABLA!H1847</f>
        <v>20</v>
      </c>
      <c r="D1851" s="165" t="str">
        <f>TABLA!A1847</f>
        <v>F. Psicología</v>
      </c>
      <c r="E1851" s="284">
        <f>TABLA!BN1847</f>
        <v>0</v>
      </c>
      <c r="F1851" s="293" t="str">
        <f t="shared" si="404"/>
        <v/>
      </c>
      <c r="G1851" s="293" t="str">
        <f t="shared" si="404"/>
        <v/>
      </c>
      <c r="H1851" s="293" t="str">
        <f t="shared" si="404"/>
        <v/>
      </c>
      <c r="I1851" s="293" t="str">
        <f t="shared" si="404"/>
        <v/>
      </c>
      <c r="J1851" s="293" t="str">
        <f t="shared" si="404"/>
        <v/>
      </c>
      <c r="K1851" s="293" t="str">
        <f t="shared" si="404"/>
        <v/>
      </c>
      <c r="L1851" s="293" t="str">
        <f t="shared" si="404"/>
        <v/>
      </c>
      <c r="M1851" s="293" t="str">
        <f t="shared" si="404"/>
        <v/>
      </c>
      <c r="N1851" s="293" t="str">
        <f t="shared" si="404"/>
        <v/>
      </c>
      <c r="O1851" s="293" t="str">
        <f t="shared" si="404"/>
        <v/>
      </c>
      <c r="P1851" s="293" t="str">
        <f t="shared" si="403"/>
        <v/>
      </c>
      <c r="Q1851" s="293" t="str">
        <f t="shared" si="403"/>
        <v/>
      </c>
      <c r="R1851" s="293" t="str">
        <f t="shared" si="403"/>
        <v/>
      </c>
      <c r="S1851" s="293" t="str">
        <f t="shared" si="403"/>
        <v/>
      </c>
      <c r="T1851" s="293" t="str">
        <f t="shared" si="403"/>
        <v/>
      </c>
      <c r="U1851" s="293" t="str">
        <f t="shared" si="403"/>
        <v/>
      </c>
      <c r="V1851" s="293" t="str">
        <f t="shared" si="403"/>
        <v/>
      </c>
      <c r="W1851" s="293" t="str">
        <f t="shared" si="403"/>
        <v/>
      </c>
      <c r="X1851" s="293" t="str">
        <f t="shared" si="403"/>
        <v/>
      </c>
      <c r="Y1851" s="293" t="str">
        <f t="shared" si="403"/>
        <v/>
      </c>
      <c r="Z1851" s="293" t="str">
        <f t="shared" si="405"/>
        <v/>
      </c>
      <c r="AA1851" s="293" t="str">
        <f t="shared" si="405"/>
        <v/>
      </c>
      <c r="AB1851" s="293" t="str">
        <f t="shared" si="405"/>
        <v/>
      </c>
      <c r="AC1851" s="293" t="str">
        <f t="shared" si="405"/>
        <v/>
      </c>
      <c r="AD1851" s="293" t="str">
        <f t="shared" si="405"/>
        <v/>
      </c>
      <c r="AE1851" s="293" t="str">
        <f t="shared" si="405"/>
        <v/>
      </c>
      <c r="AF1851" s="293" t="str">
        <f t="shared" si="405"/>
        <v/>
      </c>
      <c r="AG1851" s="293" t="str">
        <f t="shared" si="405"/>
        <v/>
      </c>
      <c r="AH1851" s="293">
        <f t="shared" si="395"/>
        <v>0</v>
      </c>
      <c r="AI1851" s="292" t="str">
        <f t="shared" si="396"/>
        <v>X</v>
      </c>
    </row>
    <row r="1852" spans="1:35" ht="26.25" x14ac:dyDescent="0.25">
      <c r="A1852"/>
      <c r="B1852">
        <f>TABLA!D1848</f>
        <v>1875</v>
      </c>
      <c r="C1852">
        <f>TABLA!H1848</f>
        <v>8</v>
      </c>
      <c r="D1852" s="165" t="str">
        <f>TABLA!A1848</f>
        <v>F. Ciencias Matemáticas</v>
      </c>
      <c r="E1852" s="284">
        <f>TABLA!BN1848</f>
        <v>0</v>
      </c>
      <c r="F1852" s="293" t="str">
        <f t="shared" si="404"/>
        <v/>
      </c>
      <c r="G1852" s="293" t="str">
        <f t="shared" si="404"/>
        <v/>
      </c>
      <c r="H1852" s="293" t="str">
        <f t="shared" si="404"/>
        <v/>
      </c>
      <c r="I1852" s="293" t="str">
        <f t="shared" si="404"/>
        <v/>
      </c>
      <c r="J1852" s="293" t="str">
        <f t="shared" si="404"/>
        <v/>
      </c>
      <c r="K1852" s="293" t="str">
        <f t="shared" si="404"/>
        <v/>
      </c>
      <c r="L1852" s="293" t="str">
        <f t="shared" si="404"/>
        <v/>
      </c>
      <c r="M1852" s="293" t="str">
        <f t="shared" si="404"/>
        <v/>
      </c>
      <c r="N1852" s="293" t="str">
        <f t="shared" si="404"/>
        <v/>
      </c>
      <c r="O1852" s="293" t="str">
        <f t="shared" si="404"/>
        <v/>
      </c>
      <c r="P1852" s="293" t="str">
        <f t="shared" si="403"/>
        <v/>
      </c>
      <c r="Q1852" s="293" t="str">
        <f t="shared" si="403"/>
        <v/>
      </c>
      <c r="R1852" s="293" t="str">
        <f t="shared" si="403"/>
        <v/>
      </c>
      <c r="S1852" s="293" t="str">
        <f t="shared" si="403"/>
        <v/>
      </c>
      <c r="T1852" s="293" t="str">
        <f t="shared" si="403"/>
        <v/>
      </c>
      <c r="U1852" s="293" t="str">
        <f t="shared" si="403"/>
        <v/>
      </c>
      <c r="V1852" s="293" t="str">
        <f t="shared" si="403"/>
        <v/>
      </c>
      <c r="W1852" s="293" t="str">
        <f t="shared" si="403"/>
        <v/>
      </c>
      <c r="X1852" s="293" t="str">
        <f t="shared" si="403"/>
        <v/>
      </c>
      <c r="Y1852" s="293" t="str">
        <f t="shared" si="403"/>
        <v/>
      </c>
      <c r="Z1852" s="293" t="str">
        <f t="shared" si="405"/>
        <v/>
      </c>
      <c r="AA1852" s="293" t="str">
        <f t="shared" si="405"/>
        <v/>
      </c>
      <c r="AB1852" s="293" t="str">
        <f t="shared" si="405"/>
        <v/>
      </c>
      <c r="AC1852" s="293" t="str">
        <f t="shared" si="405"/>
        <v/>
      </c>
      <c r="AD1852" s="293" t="str">
        <f t="shared" si="405"/>
        <v/>
      </c>
      <c r="AE1852" s="293" t="str">
        <f t="shared" si="405"/>
        <v/>
      </c>
      <c r="AF1852" s="293" t="str">
        <f t="shared" si="405"/>
        <v/>
      </c>
      <c r="AG1852" s="293" t="str">
        <f t="shared" si="405"/>
        <v/>
      </c>
      <c r="AH1852" s="293">
        <f t="shared" si="395"/>
        <v>0</v>
      </c>
      <c r="AI1852" s="292" t="str">
        <f t="shared" si="396"/>
        <v>X</v>
      </c>
    </row>
    <row r="1853" spans="1:35" ht="26.25" x14ac:dyDescent="0.25">
      <c r="A1853"/>
      <c r="B1853">
        <f>TABLA!D1849</f>
        <v>1876</v>
      </c>
      <c r="C1853">
        <f>TABLA!H1849</f>
        <v>16</v>
      </c>
      <c r="D1853" s="165" t="str">
        <f>TABLA!A1849</f>
        <v>F. Geografía e Historia</v>
      </c>
      <c r="E1853" s="284">
        <f>TABLA!BN1849</f>
        <v>0</v>
      </c>
      <c r="F1853" s="293" t="str">
        <f t="shared" si="404"/>
        <v/>
      </c>
      <c r="G1853" s="293" t="str">
        <f t="shared" si="404"/>
        <v/>
      </c>
      <c r="H1853" s="293" t="str">
        <f t="shared" si="404"/>
        <v/>
      </c>
      <c r="I1853" s="293" t="str">
        <f t="shared" si="404"/>
        <v/>
      </c>
      <c r="J1853" s="293" t="str">
        <f t="shared" si="404"/>
        <v/>
      </c>
      <c r="K1853" s="293" t="str">
        <f t="shared" si="404"/>
        <v/>
      </c>
      <c r="L1853" s="293" t="str">
        <f t="shared" si="404"/>
        <v/>
      </c>
      <c r="M1853" s="293" t="str">
        <f t="shared" si="404"/>
        <v/>
      </c>
      <c r="N1853" s="293" t="str">
        <f t="shared" si="404"/>
        <v/>
      </c>
      <c r="O1853" s="293" t="str">
        <f t="shared" si="404"/>
        <v/>
      </c>
      <c r="P1853" s="293" t="str">
        <f t="shared" si="403"/>
        <v/>
      </c>
      <c r="Q1853" s="293" t="str">
        <f t="shared" si="403"/>
        <v/>
      </c>
      <c r="R1853" s="293" t="str">
        <f t="shared" si="403"/>
        <v/>
      </c>
      <c r="S1853" s="293" t="str">
        <f t="shared" si="403"/>
        <v/>
      </c>
      <c r="T1853" s="293" t="str">
        <f t="shared" si="403"/>
        <v/>
      </c>
      <c r="U1853" s="293" t="str">
        <f t="shared" si="403"/>
        <v/>
      </c>
      <c r="V1853" s="293" t="str">
        <f t="shared" si="403"/>
        <v/>
      </c>
      <c r="W1853" s="293" t="str">
        <f t="shared" si="403"/>
        <v/>
      </c>
      <c r="X1853" s="293" t="str">
        <f t="shared" si="403"/>
        <v/>
      </c>
      <c r="Y1853" s="293" t="str">
        <f t="shared" si="403"/>
        <v/>
      </c>
      <c r="Z1853" s="293" t="str">
        <f t="shared" si="405"/>
        <v/>
      </c>
      <c r="AA1853" s="293" t="str">
        <f t="shared" si="405"/>
        <v/>
      </c>
      <c r="AB1853" s="293" t="str">
        <f t="shared" si="405"/>
        <v/>
      </c>
      <c r="AC1853" s="293" t="str">
        <f t="shared" si="405"/>
        <v/>
      </c>
      <c r="AD1853" s="293" t="str">
        <f t="shared" si="405"/>
        <v/>
      </c>
      <c r="AE1853" s="293" t="str">
        <f t="shared" si="405"/>
        <v/>
      </c>
      <c r="AF1853" s="293" t="str">
        <f t="shared" si="405"/>
        <v/>
      </c>
      <c r="AG1853" s="293" t="str">
        <f t="shared" si="405"/>
        <v/>
      </c>
      <c r="AH1853" s="293">
        <f t="shared" si="395"/>
        <v>0</v>
      </c>
      <c r="AI1853" s="292" t="str">
        <f t="shared" si="396"/>
        <v>X</v>
      </c>
    </row>
    <row r="1854" spans="1:35" ht="25.5" x14ac:dyDescent="0.25">
      <c r="A1854"/>
      <c r="B1854">
        <f>TABLA!D1850</f>
        <v>1877</v>
      </c>
      <c r="C1854">
        <f>TABLA!H1850</f>
        <v>25</v>
      </c>
      <c r="D1854" s="284" t="str">
        <f>TABLA!A1850</f>
        <v>F. Óptica y Optometría</v>
      </c>
      <c r="E1854" s="284">
        <f>TABLA!BN1850</f>
        <v>0</v>
      </c>
      <c r="F1854" s="293" t="str">
        <f t="shared" si="404"/>
        <v/>
      </c>
      <c r="G1854" s="293" t="str">
        <f t="shared" si="404"/>
        <v/>
      </c>
      <c r="H1854" s="293" t="str">
        <f t="shared" si="404"/>
        <v/>
      </c>
      <c r="I1854" s="293" t="str">
        <f t="shared" si="404"/>
        <v/>
      </c>
      <c r="J1854" s="293" t="str">
        <f t="shared" si="404"/>
        <v/>
      </c>
      <c r="K1854" s="293" t="str">
        <f t="shared" si="404"/>
        <v/>
      </c>
      <c r="L1854" s="293" t="str">
        <f t="shared" si="404"/>
        <v/>
      </c>
      <c r="M1854" s="293" t="str">
        <f t="shared" si="404"/>
        <v/>
      </c>
      <c r="N1854" s="293" t="str">
        <f t="shared" si="404"/>
        <v/>
      </c>
      <c r="O1854" s="293" t="str">
        <f t="shared" si="404"/>
        <v/>
      </c>
      <c r="P1854" s="293" t="str">
        <f t="shared" si="403"/>
        <v/>
      </c>
      <c r="Q1854" s="293" t="str">
        <f t="shared" si="403"/>
        <v/>
      </c>
      <c r="R1854" s="293" t="str">
        <f t="shared" si="403"/>
        <v/>
      </c>
      <c r="S1854" s="293" t="str">
        <f t="shared" si="403"/>
        <v/>
      </c>
      <c r="T1854" s="293" t="str">
        <f t="shared" si="403"/>
        <v/>
      </c>
      <c r="U1854" s="293" t="str">
        <f t="shared" si="403"/>
        <v/>
      </c>
      <c r="V1854" s="293" t="str">
        <f t="shared" si="403"/>
        <v/>
      </c>
      <c r="W1854" s="293" t="str">
        <f t="shared" si="403"/>
        <v/>
      </c>
      <c r="X1854" s="293" t="str">
        <f t="shared" si="403"/>
        <v/>
      </c>
      <c r="Y1854" s="293" t="str">
        <f t="shared" si="403"/>
        <v/>
      </c>
      <c r="Z1854" s="293" t="str">
        <f t="shared" si="405"/>
        <v/>
      </c>
      <c r="AA1854" s="293" t="str">
        <f t="shared" si="405"/>
        <v/>
      </c>
      <c r="AB1854" s="293" t="str">
        <f t="shared" si="405"/>
        <v/>
      </c>
      <c r="AC1854" s="293" t="str">
        <f t="shared" si="405"/>
        <v/>
      </c>
      <c r="AD1854" s="293" t="str">
        <f t="shared" si="405"/>
        <v/>
      </c>
      <c r="AE1854" s="293" t="str">
        <f t="shared" si="405"/>
        <v/>
      </c>
      <c r="AF1854" s="293" t="str">
        <f t="shared" si="405"/>
        <v/>
      </c>
      <c r="AG1854" s="293" t="str">
        <f t="shared" si="405"/>
        <v/>
      </c>
      <c r="AH1854" s="293">
        <f t="shared" si="395"/>
        <v>0</v>
      </c>
      <c r="AI1854" s="292" t="str">
        <f t="shared" si="396"/>
        <v>X</v>
      </c>
    </row>
    <row r="1855" spans="1:35" ht="26.25" x14ac:dyDescent="0.25">
      <c r="A1855"/>
      <c r="B1855">
        <f>TABLA!D1851</f>
        <v>1878</v>
      </c>
      <c r="C1855">
        <f>TABLA!H1851</f>
        <v>4</v>
      </c>
      <c r="D1855" s="165" t="str">
        <f>TABLA!A1851</f>
        <v>F. Ciencias de la Información</v>
      </c>
      <c r="E1855" s="284">
        <f>TABLA!BN1851</f>
        <v>0</v>
      </c>
      <c r="F1855" s="293" t="str">
        <f t="shared" si="404"/>
        <v/>
      </c>
      <c r="G1855" s="293" t="str">
        <f t="shared" si="404"/>
        <v/>
      </c>
      <c r="H1855" s="293" t="str">
        <f t="shared" si="404"/>
        <v/>
      </c>
      <c r="I1855" s="293" t="str">
        <f t="shared" si="404"/>
        <v/>
      </c>
      <c r="J1855" s="293" t="str">
        <f t="shared" si="404"/>
        <v/>
      </c>
      <c r="K1855" s="293" t="str">
        <f t="shared" si="404"/>
        <v/>
      </c>
      <c r="L1855" s="293" t="str">
        <f t="shared" si="404"/>
        <v/>
      </c>
      <c r="M1855" s="293" t="str">
        <f t="shared" si="404"/>
        <v/>
      </c>
      <c r="N1855" s="293" t="str">
        <f t="shared" si="404"/>
        <v/>
      </c>
      <c r="O1855" s="293" t="str">
        <f t="shared" si="404"/>
        <v/>
      </c>
      <c r="P1855" s="293" t="str">
        <f t="shared" si="403"/>
        <v/>
      </c>
      <c r="Q1855" s="293" t="str">
        <f t="shared" si="403"/>
        <v/>
      </c>
      <c r="R1855" s="293" t="str">
        <f t="shared" si="403"/>
        <v/>
      </c>
      <c r="S1855" s="293" t="str">
        <f t="shared" si="403"/>
        <v/>
      </c>
      <c r="T1855" s="293" t="str">
        <f t="shared" si="403"/>
        <v/>
      </c>
      <c r="U1855" s="293" t="str">
        <f t="shared" si="403"/>
        <v/>
      </c>
      <c r="V1855" s="293" t="str">
        <f t="shared" si="403"/>
        <v/>
      </c>
      <c r="W1855" s="293" t="str">
        <f t="shared" si="403"/>
        <v/>
      </c>
      <c r="X1855" s="293" t="str">
        <f t="shared" si="403"/>
        <v/>
      </c>
      <c r="Y1855" s="293" t="str">
        <f t="shared" si="403"/>
        <v/>
      </c>
      <c r="Z1855" s="293" t="str">
        <f t="shared" si="405"/>
        <v/>
      </c>
      <c r="AA1855" s="293" t="str">
        <f t="shared" si="405"/>
        <v/>
      </c>
      <c r="AB1855" s="293" t="str">
        <f t="shared" si="405"/>
        <v/>
      </c>
      <c r="AC1855" s="293" t="str">
        <f t="shared" si="405"/>
        <v/>
      </c>
      <c r="AD1855" s="293" t="str">
        <f t="shared" si="405"/>
        <v/>
      </c>
      <c r="AE1855" s="293" t="str">
        <f t="shared" si="405"/>
        <v/>
      </c>
      <c r="AF1855" s="293" t="str">
        <f t="shared" si="405"/>
        <v/>
      </c>
      <c r="AG1855" s="293" t="str">
        <f t="shared" si="405"/>
        <v/>
      </c>
      <c r="AH1855" s="293">
        <f t="shared" si="395"/>
        <v>0</v>
      </c>
      <c r="AI1855" s="292" t="str">
        <f t="shared" si="396"/>
        <v>X</v>
      </c>
    </row>
    <row r="1856" spans="1:35" ht="15.75" x14ac:dyDescent="0.25">
      <c r="A1856"/>
      <c r="B1856">
        <f>TABLA!D1852</f>
        <v>1879</v>
      </c>
      <c r="C1856">
        <f>TABLA!H1852</f>
        <v>21</v>
      </c>
      <c r="D1856" s="284" t="str">
        <f>TABLA!A1852</f>
        <v>F. Veterinaria</v>
      </c>
      <c r="E1856" s="284">
        <f>TABLA!BN1852</f>
        <v>0</v>
      </c>
      <c r="F1856" s="293" t="str">
        <f t="shared" si="404"/>
        <v/>
      </c>
      <c r="G1856" s="293" t="str">
        <f t="shared" si="404"/>
        <v/>
      </c>
      <c r="H1856" s="293" t="str">
        <f t="shared" si="404"/>
        <v/>
      </c>
      <c r="I1856" s="293" t="str">
        <f t="shared" si="404"/>
        <v/>
      </c>
      <c r="J1856" s="293" t="str">
        <f t="shared" si="404"/>
        <v/>
      </c>
      <c r="K1856" s="293" t="str">
        <f t="shared" si="404"/>
        <v/>
      </c>
      <c r="L1856" s="293" t="str">
        <f t="shared" si="404"/>
        <v/>
      </c>
      <c r="M1856" s="293" t="str">
        <f t="shared" si="404"/>
        <v/>
      </c>
      <c r="N1856" s="293" t="str">
        <f t="shared" si="404"/>
        <v/>
      </c>
      <c r="O1856" s="293" t="str">
        <f t="shared" si="404"/>
        <v/>
      </c>
      <c r="P1856" s="293" t="str">
        <f t="shared" si="403"/>
        <v/>
      </c>
      <c r="Q1856" s="293" t="str">
        <f t="shared" si="403"/>
        <v/>
      </c>
      <c r="R1856" s="293" t="str">
        <f t="shared" si="403"/>
        <v/>
      </c>
      <c r="S1856" s="293" t="str">
        <f t="shared" si="403"/>
        <v/>
      </c>
      <c r="T1856" s="293" t="str">
        <f t="shared" si="403"/>
        <v/>
      </c>
      <c r="U1856" s="293" t="str">
        <f t="shared" si="403"/>
        <v/>
      </c>
      <c r="V1856" s="293" t="str">
        <f t="shared" si="403"/>
        <v/>
      </c>
      <c r="W1856" s="293" t="str">
        <f t="shared" si="403"/>
        <v/>
      </c>
      <c r="X1856" s="293" t="str">
        <f t="shared" si="403"/>
        <v/>
      </c>
      <c r="Y1856" s="293" t="str">
        <f t="shared" si="403"/>
        <v/>
      </c>
      <c r="Z1856" s="293" t="str">
        <f t="shared" si="405"/>
        <v/>
      </c>
      <c r="AA1856" s="293" t="str">
        <f t="shared" si="405"/>
        <v/>
      </c>
      <c r="AB1856" s="293" t="str">
        <f t="shared" si="405"/>
        <v/>
      </c>
      <c r="AC1856" s="293" t="str">
        <f t="shared" si="405"/>
        <v/>
      </c>
      <c r="AD1856" s="293" t="str">
        <f t="shared" si="405"/>
        <v/>
      </c>
      <c r="AE1856" s="293" t="str">
        <f t="shared" si="405"/>
        <v/>
      </c>
      <c r="AF1856" s="293" t="str">
        <f t="shared" si="405"/>
        <v/>
      </c>
      <c r="AG1856" s="293" t="str">
        <f t="shared" si="405"/>
        <v/>
      </c>
      <c r="AH1856" s="293">
        <f t="shared" si="395"/>
        <v>0</v>
      </c>
      <c r="AI1856" s="292" t="str">
        <f t="shared" si="396"/>
        <v>X</v>
      </c>
    </row>
    <row r="1857" spans="1:35" ht="25.5" x14ac:dyDescent="0.25">
      <c r="A1857"/>
      <c r="B1857">
        <f>TABLA!D1853</f>
        <v>1880</v>
      </c>
      <c r="C1857">
        <f>TABLA!H1853</f>
        <v>11</v>
      </c>
      <c r="D1857" s="284" t="str">
        <f>TABLA!A1853</f>
        <v>F. Derecho</v>
      </c>
      <c r="E1857" s="284" t="str">
        <f>TABLA!BN1853</f>
        <v xml:space="preserve">ESTOY CONTENTO CON PERSONAL QUE TRABAJA EN LA BIBLIOTECA ATIENDEN BIEN Y, TE AYUDAN EN LA BÚSQUEDA DE LIBROS  QUE NECESITAS GRACIAS </v>
      </c>
      <c r="F1857" s="293" t="str">
        <f t="shared" si="404"/>
        <v/>
      </c>
      <c r="G1857" s="293" t="str">
        <f t="shared" si="404"/>
        <v/>
      </c>
      <c r="H1857" s="293" t="str">
        <f t="shared" si="404"/>
        <v/>
      </c>
      <c r="I1857" s="293" t="str">
        <f t="shared" si="404"/>
        <v/>
      </c>
      <c r="J1857" s="293" t="str">
        <f t="shared" si="404"/>
        <v/>
      </c>
      <c r="K1857" s="293" t="str">
        <f t="shared" si="404"/>
        <v/>
      </c>
      <c r="L1857" s="293" t="str">
        <f t="shared" si="404"/>
        <v/>
      </c>
      <c r="M1857" s="293" t="str">
        <f t="shared" si="404"/>
        <v/>
      </c>
      <c r="N1857" s="293" t="str">
        <f t="shared" si="404"/>
        <v/>
      </c>
      <c r="O1857" s="293" t="str">
        <f t="shared" si="404"/>
        <v/>
      </c>
      <c r="P1857" s="293" t="str">
        <f t="shared" si="403"/>
        <v/>
      </c>
      <c r="Q1857" s="293" t="str">
        <f t="shared" si="403"/>
        <v/>
      </c>
      <c r="R1857" s="293" t="str">
        <f t="shared" si="403"/>
        <v/>
      </c>
      <c r="S1857" s="293" t="str">
        <f t="shared" si="403"/>
        <v/>
      </c>
      <c r="T1857" s="293" t="str">
        <f t="shared" si="403"/>
        <v/>
      </c>
      <c r="U1857" s="293" t="str">
        <f t="shared" si="403"/>
        <v/>
      </c>
      <c r="V1857" s="293" t="str">
        <f t="shared" si="403"/>
        <v/>
      </c>
      <c r="W1857" s="293" t="str">
        <f t="shared" si="403"/>
        <v/>
      </c>
      <c r="X1857" s="293" t="str">
        <f t="shared" si="403"/>
        <v/>
      </c>
      <c r="Y1857" s="293" t="str">
        <f t="shared" si="403"/>
        <v/>
      </c>
      <c r="Z1857" s="293" t="str">
        <f t="shared" si="405"/>
        <v/>
      </c>
      <c r="AA1857" s="293" t="str">
        <f t="shared" si="405"/>
        <v/>
      </c>
      <c r="AB1857" s="293" t="str">
        <f t="shared" si="405"/>
        <v/>
      </c>
      <c r="AC1857" s="293" t="str">
        <f t="shared" si="405"/>
        <v/>
      </c>
      <c r="AD1857" s="293" t="str">
        <f t="shared" si="405"/>
        <v/>
      </c>
      <c r="AE1857" s="293" t="str">
        <f t="shared" si="405"/>
        <v/>
      </c>
      <c r="AF1857" s="293" t="str">
        <f t="shared" si="405"/>
        <v/>
      </c>
      <c r="AG1857" s="293" t="str">
        <f t="shared" si="405"/>
        <v/>
      </c>
      <c r="AH1857" s="293">
        <f t="shared" si="395"/>
        <v>0</v>
      </c>
      <c r="AI1857" s="292">
        <f t="shared" si="396"/>
        <v>1</v>
      </c>
    </row>
    <row r="1858" spans="1:35" ht="38.25" x14ac:dyDescent="0.25">
      <c r="A1858"/>
      <c r="B1858">
        <f>TABLA!D1854</f>
        <v>1881</v>
      </c>
      <c r="C1858">
        <f>TABLA!H1854</f>
        <v>9</v>
      </c>
      <c r="D1858" s="284" t="str">
        <f>TABLA!A1854</f>
        <v>F. Ciencias Políticas y Sociología</v>
      </c>
      <c r="E1858" s="284">
        <f>TABLA!BN1854</f>
        <v>0</v>
      </c>
      <c r="F1858" s="293" t="str">
        <f t="shared" si="404"/>
        <v/>
      </c>
      <c r="G1858" s="293" t="str">
        <f t="shared" si="404"/>
        <v/>
      </c>
      <c r="H1858" s="293" t="str">
        <f t="shared" si="404"/>
        <v/>
      </c>
      <c r="I1858" s="293" t="str">
        <f t="shared" si="404"/>
        <v/>
      </c>
      <c r="J1858" s="293" t="str">
        <f t="shared" si="404"/>
        <v/>
      </c>
      <c r="K1858" s="293" t="str">
        <f t="shared" si="404"/>
        <v/>
      </c>
      <c r="L1858" s="293" t="str">
        <f t="shared" si="404"/>
        <v/>
      </c>
      <c r="M1858" s="293" t="str">
        <f t="shared" si="404"/>
        <v/>
      </c>
      <c r="N1858" s="293" t="str">
        <f t="shared" si="404"/>
        <v/>
      </c>
      <c r="O1858" s="293" t="str">
        <f t="shared" si="404"/>
        <v/>
      </c>
      <c r="P1858" s="293" t="str">
        <f t="shared" si="404"/>
        <v/>
      </c>
      <c r="Q1858" s="293" t="str">
        <f t="shared" si="404"/>
        <v/>
      </c>
      <c r="R1858" s="293" t="str">
        <f t="shared" si="404"/>
        <v/>
      </c>
      <c r="S1858" s="293" t="str">
        <f t="shared" si="404"/>
        <v/>
      </c>
      <c r="T1858" s="293" t="str">
        <f t="shared" si="404"/>
        <v/>
      </c>
      <c r="U1858" s="293" t="str">
        <f t="shared" si="404"/>
        <v/>
      </c>
      <c r="V1858" s="293" t="str">
        <f t="shared" ref="P1858:AE1873" si="406">IFERROR((IF(FIND(V$1,$E1858,1)&gt;0,"x")),"")</f>
        <v/>
      </c>
      <c r="W1858" s="293" t="str">
        <f t="shared" si="406"/>
        <v/>
      </c>
      <c r="X1858" s="293" t="str">
        <f t="shared" si="406"/>
        <v/>
      </c>
      <c r="Y1858" s="293" t="str">
        <f t="shared" si="406"/>
        <v/>
      </c>
      <c r="Z1858" s="293" t="str">
        <f t="shared" si="405"/>
        <v/>
      </c>
      <c r="AA1858" s="293" t="str">
        <f t="shared" si="405"/>
        <v/>
      </c>
      <c r="AB1858" s="293" t="str">
        <f t="shared" si="405"/>
        <v/>
      </c>
      <c r="AC1858" s="293" t="str">
        <f t="shared" si="405"/>
        <v/>
      </c>
      <c r="AD1858" s="293" t="str">
        <f t="shared" si="405"/>
        <v/>
      </c>
      <c r="AE1858" s="293" t="str">
        <f t="shared" si="405"/>
        <v/>
      </c>
      <c r="AF1858" s="293" t="str">
        <f t="shared" si="405"/>
        <v/>
      </c>
      <c r="AG1858" s="293" t="str">
        <f t="shared" si="405"/>
        <v/>
      </c>
      <c r="AH1858" s="293">
        <f t="shared" si="395"/>
        <v>0</v>
      </c>
      <c r="AI1858" s="292" t="str">
        <f t="shared" si="396"/>
        <v>X</v>
      </c>
    </row>
    <row r="1859" spans="1:35" ht="38.25" x14ac:dyDescent="0.25">
      <c r="B1859">
        <f>TABLA!D1855</f>
        <v>1882</v>
      </c>
      <c r="C1859">
        <f>TABLA!H1855</f>
        <v>5</v>
      </c>
      <c r="D1859" s="284" t="str">
        <f>TABLA!A1855</f>
        <v>F. Ciencias Económicas y Empresariales</v>
      </c>
      <c r="E1859" s="284" t="str">
        <f>TABLA!BN1855</f>
        <v xml:space="preserve">Con respecto al año anterior, "mi cuenta" era más fácil de manejar. Ahora, no encuentro donde puedo reservar un libro y es un poco más compleja </v>
      </c>
      <c r="F1859" s="293" t="str">
        <f t="shared" ref="F1859:U1874" si="407">IFERROR((IF(FIND(F$1,$E1859,1)&gt;0,"x")),"")</f>
        <v/>
      </c>
      <c r="G1859" s="293" t="str">
        <f t="shared" si="407"/>
        <v/>
      </c>
      <c r="H1859" s="293" t="str">
        <f t="shared" si="407"/>
        <v/>
      </c>
      <c r="I1859" s="293" t="str">
        <f t="shared" si="407"/>
        <v/>
      </c>
      <c r="J1859" s="293" t="str">
        <f t="shared" si="407"/>
        <v/>
      </c>
      <c r="K1859" s="293" t="str">
        <f t="shared" si="407"/>
        <v/>
      </c>
      <c r="L1859" s="293" t="str">
        <f t="shared" si="407"/>
        <v/>
      </c>
      <c r="M1859" s="293" t="str">
        <f t="shared" si="407"/>
        <v/>
      </c>
      <c r="N1859" s="293" t="str">
        <f t="shared" si="407"/>
        <v/>
      </c>
      <c r="O1859" s="293" t="str">
        <f t="shared" si="407"/>
        <v/>
      </c>
      <c r="P1859" s="293" t="str">
        <f t="shared" si="406"/>
        <v>x</v>
      </c>
      <c r="Q1859" s="293" t="str">
        <f t="shared" si="406"/>
        <v/>
      </c>
      <c r="R1859" s="293" t="str">
        <f t="shared" si="406"/>
        <v/>
      </c>
      <c r="S1859" s="293" t="str">
        <f t="shared" si="406"/>
        <v/>
      </c>
      <c r="T1859" s="293" t="str">
        <f t="shared" si="406"/>
        <v/>
      </c>
      <c r="U1859" s="293" t="str">
        <f t="shared" si="406"/>
        <v/>
      </c>
      <c r="V1859" s="293" t="str">
        <f t="shared" si="406"/>
        <v/>
      </c>
      <c r="W1859" s="293" t="str">
        <f t="shared" si="406"/>
        <v/>
      </c>
      <c r="X1859" s="293" t="str">
        <f t="shared" si="406"/>
        <v/>
      </c>
      <c r="Y1859" s="293" t="str">
        <f t="shared" si="406"/>
        <v/>
      </c>
      <c r="Z1859" s="293" t="str">
        <f t="shared" si="406"/>
        <v/>
      </c>
      <c r="AA1859" s="293" t="str">
        <f t="shared" si="406"/>
        <v/>
      </c>
      <c r="AB1859" s="293" t="str">
        <f t="shared" si="406"/>
        <v/>
      </c>
      <c r="AC1859" s="293" t="str">
        <f t="shared" si="406"/>
        <v/>
      </c>
      <c r="AD1859" s="293" t="str">
        <f t="shared" si="406"/>
        <v/>
      </c>
      <c r="AE1859" s="293" t="str">
        <f t="shared" si="406"/>
        <v/>
      </c>
      <c r="AF1859" s="293" t="str">
        <f t="shared" ref="Z1859:AG1874" si="408">IFERROR((IF(FIND(AF$1,$E1859,1)&gt;0,"x")),"")</f>
        <v/>
      </c>
      <c r="AG1859" s="293" t="str">
        <f t="shared" si="408"/>
        <v/>
      </c>
      <c r="AH1859" s="293">
        <f t="shared" si="395"/>
        <v>1</v>
      </c>
      <c r="AI1859" s="292">
        <f t="shared" si="396"/>
        <v>1</v>
      </c>
    </row>
    <row r="1860" spans="1:35" ht="26.25" x14ac:dyDescent="0.25">
      <c r="A1860" s="3"/>
      <c r="B1860">
        <f>TABLA!D1856</f>
        <v>1883</v>
      </c>
      <c r="C1860">
        <f>TABLA!H1856</f>
        <v>8</v>
      </c>
      <c r="D1860" s="165" t="str">
        <f>TABLA!A1856</f>
        <v>F. Ciencias Matemáticas</v>
      </c>
      <c r="E1860" s="284">
        <f>TABLA!BN1856</f>
        <v>0</v>
      </c>
      <c r="F1860" s="293" t="str">
        <f t="shared" si="407"/>
        <v/>
      </c>
      <c r="G1860" s="293" t="str">
        <f t="shared" si="407"/>
        <v/>
      </c>
      <c r="H1860" s="293" t="str">
        <f t="shared" si="407"/>
        <v/>
      </c>
      <c r="I1860" s="293" t="str">
        <f t="shared" si="407"/>
        <v/>
      </c>
      <c r="J1860" s="293" t="str">
        <f t="shared" si="407"/>
        <v/>
      </c>
      <c r="K1860" s="293" t="str">
        <f t="shared" si="407"/>
        <v/>
      </c>
      <c r="L1860" s="293" t="str">
        <f t="shared" si="407"/>
        <v/>
      </c>
      <c r="M1860" s="293" t="str">
        <f t="shared" si="407"/>
        <v/>
      </c>
      <c r="N1860" s="293" t="str">
        <f t="shared" si="407"/>
        <v/>
      </c>
      <c r="O1860" s="293" t="str">
        <f t="shared" si="407"/>
        <v/>
      </c>
      <c r="P1860" s="293" t="str">
        <f t="shared" si="406"/>
        <v/>
      </c>
      <c r="Q1860" s="293" t="str">
        <f t="shared" si="406"/>
        <v/>
      </c>
      <c r="R1860" s="293" t="str">
        <f t="shared" si="406"/>
        <v/>
      </c>
      <c r="S1860" s="293" t="str">
        <f t="shared" si="406"/>
        <v/>
      </c>
      <c r="T1860" s="293" t="str">
        <f t="shared" si="406"/>
        <v/>
      </c>
      <c r="U1860" s="293" t="str">
        <f t="shared" si="406"/>
        <v/>
      </c>
      <c r="V1860" s="293" t="str">
        <f t="shared" si="406"/>
        <v/>
      </c>
      <c r="W1860" s="293" t="str">
        <f t="shared" si="406"/>
        <v/>
      </c>
      <c r="X1860" s="293" t="str">
        <f t="shared" si="406"/>
        <v/>
      </c>
      <c r="Y1860" s="293" t="str">
        <f t="shared" si="406"/>
        <v/>
      </c>
      <c r="Z1860" s="293" t="str">
        <f t="shared" si="406"/>
        <v/>
      </c>
      <c r="AA1860" s="293" t="str">
        <f t="shared" si="406"/>
        <v/>
      </c>
      <c r="AB1860" s="293" t="str">
        <f t="shared" si="406"/>
        <v/>
      </c>
      <c r="AC1860" s="293" t="str">
        <f t="shared" si="406"/>
        <v/>
      </c>
      <c r="AD1860" s="293" t="str">
        <f t="shared" si="406"/>
        <v/>
      </c>
      <c r="AE1860" s="293" t="str">
        <f t="shared" si="406"/>
        <v/>
      </c>
      <c r="AF1860" s="293" t="str">
        <f t="shared" si="408"/>
        <v/>
      </c>
      <c r="AG1860" s="293" t="str">
        <f t="shared" si="408"/>
        <v/>
      </c>
      <c r="AH1860" s="293">
        <f t="shared" ref="AH1860:AH1923" si="409">COUNTIF(F1860:AG1860,"x")</f>
        <v>0</v>
      </c>
      <c r="AI1860" s="292" t="str">
        <f t="shared" ref="AI1860:AI1923" si="410">IF(E1860=0,"X",1)</f>
        <v>X</v>
      </c>
    </row>
    <row r="1861" spans="1:35" ht="26.25" x14ac:dyDescent="0.25">
      <c r="A1861" s="3"/>
      <c r="B1861">
        <f>TABLA!D1857</f>
        <v>1885</v>
      </c>
      <c r="C1861">
        <f>TABLA!H1857</f>
        <v>25</v>
      </c>
      <c r="D1861" s="165" t="str">
        <f>TABLA!A1857</f>
        <v>F. Óptica y Optometría</v>
      </c>
      <c r="E1861" s="284">
        <f>TABLA!BN1857</f>
        <v>0</v>
      </c>
      <c r="F1861" s="293" t="str">
        <f t="shared" si="407"/>
        <v/>
      </c>
      <c r="G1861" s="293" t="str">
        <f t="shared" si="407"/>
        <v/>
      </c>
      <c r="H1861" s="293" t="str">
        <f t="shared" si="407"/>
        <v/>
      </c>
      <c r="I1861" s="293" t="str">
        <f t="shared" si="407"/>
        <v/>
      </c>
      <c r="J1861" s="293" t="str">
        <f t="shared" si="407"/>
        <v/>
      </c>
      <c r="K1861" s="293" t="str">
        <f t="shared" si="407"/>
        <v/>
      </c>
      <c r="L1861" s="293" t="str">
        <f t="shared" si="407"/>
        <v/>
      </c>
      <c r="M1861" s="293" t="str">
        <f t="shared" si="407"/>
        <v/>
      </c>
      <c r="N1861" s="293" t="str">
        <f t="shared" si="407"/>
        <v/>
      </c>
      <c r="O1861" s="293" t="str">
        <f t="shared" si="407"/>
        <v/>
      </c>
      <c r="P1861" s="293" t="str">
        <f t="shared" si="406"/>
        <v/>
      </c>
      <c r="Q1861" s="293" t="str">
        <f t="shared" si="406"/>
        <v/>
      </c>
      <c r="R1861" s="293" t="str">
        <f t="shared" si="406"/>
        <v/>
      </c>
      <c r="S1861" s="293" t="str">
        <f t="shared" si="406"/>
        <v/>
      </c>
      <c r="T1861" s="293" t="str">
        <f t="shared" si="406"/>
        <v/>
      </c>
      <c r="U1861" s="293" t="str">
        <f t="shared" si="406"/>
        <v/>
      </c>
      <c r="V1861" s="293" t="str">
        <f t="shared" si="406"/>
        <v/>
      </c>
      <c r="W1861" s="293" t="str">
        <f t="shared" si="406"/>
        <v/>
      </c>
      <c r="X1861" s="293" t="str">
        <f t="shared" si="406"/>
        <v/>
      </c>
      <c r="Y1861" s="293" t="str">
        <f t="shared" si="406"/>
        <v/>
      </c>
      <c r="Z1861" s="293" t="str">
        <f t="shared" si="408"/>
        <v/>
      </c>
      <c r="AA1861" s="293" t="str">
        <f t="shared" si="408"/>
        <v/>
      </c>
      <c r="AB1861" s="293" t="str">
        <f t="shared" si="408"/>
        <v/>
      </c>
      <c r="AC1861" s="293" t="str">
        <f t="shared" si="408"/>
        <v/>
      </c>
      <c r="AD1861" s="293" t="str">
        <f t="shared" si="408"/>
        <v/>
      </c>
      <c r="AE1861" s="293" t="str">
        <f t="shared" si="408"/>
        <v/>
      </c>
      <c r="AF1861" s="293" t="str">
        <f t="shared" si="408"/>
        <v/>
      </c>
      <c r="AG1861" s="293" t="str">
        <f t="shared" si="408"/>
        <v/>
      </c>
      <c r="AH1861" s="293">
        <f t="shared" si="409"/>
        <v>0</v>
      </c>
      <c r="AI1861" s="292" t="str">
        <f t="shared" si="410"/>
        <v>X</v>
      </c>
    </row>
    <row r="1862" spans="1:35" ht="26.25" x14ac:dyDescent="0.25">
      <c r="A1862"/>
      <c r="B1862">
        <f>TABLA!D1858</f>
        <v>1886</v>
      </c>
      <c r="C1862">
        <f>TABLA!H1858</f>
        <v>25</v>
      </c>
      <c r="D1862" s="165" t="str">
        <f>TABLA!A1858</f>
        <v>F. Óptica y Optometría</v>
      </c>
      <c r="E1862" s="284">
        <f>TABLA!BN1858</f>
        <v>0</v>
      </c>
      <c r="F1862" s="293" t="str">
        <f t="shared" si="407"/>
        <v/>
      </c>
      <c r="G1862" s="293" t="str">
        <f t="shared" si="407"/>
        <v/>
      </c>
      <c r="H1862" s="293" t="str">
        <f t="shared" si="407"/>
        <v/>
      </c>
      <c r="I1862" s="293" t="str">
        <f t="shared" si="407"/>
        <v/>
      </c>
      <c r="J1862" s="293" t="str">
        <f t="shared" si="407"/>
        <v/>
      </c>
      <c r="K1862" s="293" t="str">
        <f t="shared" si="407"/>
        <v/>
      </c>
      <c r="L1862" s="293" t="str">
        <f t="shared" si="407"/>
        <v/>
      </c>
      <c r="M1862" s="293" t="str">
        <f t="shared" si="407"/>
        <v/>
      </c>
      <c r="N1862" s="293" t="str">
        <f t="shared" si="407"/>
        <v/>
      </c>
      <c r="O1862" s="293" t="str">
        <f t="shared" si="407"/>
        <v/>
      </c>
      <c r="P1862" s="293" t="str">
        <f t="shared" si="406"/>
        <v/>
      </c>
      <c r="Q1862" s="293" t="str">
        <f t="shared" si="406"/>
        <v/>
      </c>
      <c r="R1862" s="293" t="str">
        <f t="shared" si="406"/>
        <v/>
      </c>
      <c r="S1862" s="293" t="str">
        <f t="shared" si="406"/>
        <v/>
      </c>
      <c r="T1862" s="293" t="str">
        <f t="shared" si="406"/>
        <v/>
      </c>
      <c r="U1862" s="293" t="str">
        <f t="shared" si="406"/>
        <v/>
      </c>
      <c r="V1862" s="293" t="str">
        <f t="shared" si="406"/>
        <v/>
      </c>
      <c r="W1862" s="293" t="str">
        <f t="shared" si="406"/>
        <v/>
      </c>
      <c r="X1862" s="293" t="str">
        <f t="shared" si="406"/>
        <v/>
      </c>
      <c r="Y1862" s="293" t="str">
        <f t="shared" si="406"/>
        <v/>
      </c>
      <c r="Z1862" s="293" t="str">
        <f t="shared" si="408"/>
        <v/>
      </c>
      <c r="AA1862" s="293" t="str">
        <f t="shared" si="408"/>
        <v/>
      </c>
      <c r="AB1862" s="293" t="str">
        <f t="shared" si="408"/>
        <v/>
      </c>
      <c r="AC1862" s="293" t="str">
        <f t="shared" si="408"/>
        <v/>
      </c>
      <c r="AD1862" s="293" t="str">
        <f t="shared" si="408"/>
        <v/>
      </c>
      <c r="AE1862" s="293" t="str">
        <f t="shared" si="408"/>
        <v/>
      </c>
      <c r="AF1862" s="293" t="str">
        <f t="shared" si="408"/>
        <v/>
      </c>
      <c r="AG1862" s="293" t="str">
        <f t="shared" si="408"/>
        <v/>
      </c>
      <c r="AH1862" s="293">
        <f t="shared" si="409"/>
        <v>0</v>
      </c>
      <c r="AI1862" s="292" t="str">
        <f t="shared" si="410"/>
        <v>X</v>
      </c>
    </row>
    <row r="1863" spans="1:35" ht="26.25" x14ac:dyDescent="0.25">
      <c r="A1863"/>
      <c r="B1863">
        <f>TABLA!D1859</f>
        <v>1887</v>
      </c>
      <c r="C1863">
        <f>TABLA!H1859</f>
        <v>25</v>
      </c>
      <c r="D1863" s="165" t="str">
        <f>TABLA!A1859</f>
        <v>F. Óptica y Optometría</v>
      </c>
      <c r="E1863" s="284">
        <f>TABLA!BN1859</f>
        <v>0</v>
      </c>
      <c r="F1863" s="293" t="str">
        <f t="shared" si="407"/>
        <v/>
      </c>
      <c r="G1863" s="293" t="str">
        <f t="shared" si="407"/>
        <v/>
      </c>
      <c r="H1863" s="293" t="str">
        <f t="shared" si="407"/>
        <v/>
      </c>
      <c r="I1863" s="293" t="str">
        <f t="shared" si="407"/>
        <v/>
      </c>
      <c r="J1863" s="293" t="str">
        <f t="shared" si="407"/>
        <v/>
      </c>
      <c r="K1863" s="293" t="str">
        <f t="shared" si="407"/>
        <v/>
      </c>
      <c r="L1863" s="293" t="str">
        <f t="shared" si="407"/>
        <v/>
      </c>
      <c r="M1863" s="293" t="str">
        <f t="shared" si="407"/>
        <v/>
      </c>
      <c r="N1863" s="293" t="str">
        <f t="shared" si="407"/>
        <v/>
      </c>
      <c r="O1863" s="293" t="str">
        <f t="shared" si="407"/>
        <v/>
      </c>
      <c r="P1863" s="293" t="str">
        <f t="shared" si="406"/>
        <v/>
      </c>
      <c r="Q1863" s="293" t="str">
        <f t="shared" si="406"/>
        <v/>
      </c>
      <c r="R1863" s="293" t="str">
        <f t="shared" si="406"/>
        <v/>
      </c>
      <c r="S1863" s="293" t="str">
        <f t="shared" si="406"/>
        <v/>
      </c>
      <c r="T1863" s="293" t="str">
        <f t="shared" si="406"/>
        <v/>
      </c>
      <c r="U1863" s="293" t="str">
        <f t="shared" si="406"/>
        <v/>
      </c>
      <c r="V1863" s="293" t="str">
        <f t="shared" si="406"/>
        <v/>
      </c>
      <c r="W1863" s="293" t="str">
        <f t="shared" si="406"/>
        <v/>
      </c>
      <c r="X1863" s="293" t="str">
        <f t="shared" si="406"/>
        <v/>
      </c>
      <c r="Y1863" s="293" t="str">
        <f t="shared" si="406"/>
        <v/>
      </c>
      <c r="Z1863" s="293" t="str">
        <f t="shared" si="408"/>
        <v/>
      </c>
      <c r="AA1863" s="293" t="str">
        <f t="shared" si="408"/>
        <v/>
      </c>
      <c r="AB1863" s="293" t="str">
        <f t="shared" si="408"/>
        <v/>
      </c>
      <c r="AC1863" s="293" t="str">
        <f t="shared" si="408"/>
        <v/>
      </c>
      <c r="AD1863" s="293" t="str">
        <f t="shared" si="408"/>
        <v/>
      </c>
      <c r="AE1863" s="293" t="str">
        <f t="shared" si="408"/>
        <v/>
      </c>
      <c r="AF1863" s="293" t="str">
        <f t="shared" si="408"/>
        <v/>
      </c>
      <c r="AG1863" s="293" t="str">
        <f t="shared" si="408"/>
        <v/>
      </c>
      <c r="AH1863" s="293">
        <f t="shared" si="409"/>
        <v>0</v>
      </c>
      <c r="AI1863" s="292" t="str">
        <f t="shared" si="410"/>
        <v>X</v>
      </c>
    </row>
    <row r="1864" spans="1:35" ht="25.5" x14ac:dyDescent="0.25">
      <c r="A1864" s="3"/>
      <c r="B1864">
        <f>TABLA!D1860</f>
        <v>1888</v>
      </c>
      <c r="C1864">
        <f>TABLA!H1860</f>
        <v>16</v>
      </c>
      <c r="D1864" s="284" t="str">
        <f>TABLA!A1860</f>
        <v>F. Geografía e Historia</v>
      </c>
      <c r="E1864" s="284">
        <f>TABLA!BN1860</f>
        <v>0</v>
      </c>
      <c r="F1864" s="293" t="str">
        <f t="shared" si="407"/>
        <v/>
      </c>
      <c r="G1864" s="293" t="str">
        <f t="shared" si="407"/>
        <v/>
      </c>
      <c r="H1864" s="293" t="str">
        <f t="shared" si="407"/>
        <v/>
      </c>
      <c r="I1864" s="293" t="str">
        <f t="shared" si="407"/>
        <v/>
      </c>
      <c r="J1864" s="293" t="str">
        <f t="shared" si="407"/>
        <v/>
      </c>
      <c r="K1864" s="293" t="str">
        <f t="shared" si="407"/>
        <v/>
      </c>
      <c r="L1864" s="293" t="str">
        <f t="shared" si="407"/>
        <v/>
      </c>
      <c r="M1864" s="293" t="str">
        <f t="shared" si="407"/>
        <v/>
      </c>
      <c r="N1864" s="293" t="str">
        <f t="shared" si="407"/>
        <v/>
      </c>
      <c r="O1864" s="293" t="str">
        <f t="shared" si="407"/>
        <v/>
      </c>
      <c r="P1864" s="293" t="str">
        <f t="shared" si="406"/>
        <v/>
      </c>
      <c r="Q1864" s="293" t="str">
        <f t="shared" si="406"/>
        <v/>
      </c>
      <c r="R1864" s="293" t="str">
        <f t="shared" si="406"/>
        <v/>
      </c>
      <c r="S1864" s="293" t="str">
        <f t="shared" si="406"/>
        <v/>
      </c>
      <c r="T1864" s="293" t="str">
        <f t="shared" si="406"/>
        <v/>
      </c>
      <c r="U1864" s="293" t="str">
        <f t="shared" si="406"/>
        <v/>
      </c>
      <c r="V1864" s="293" t="str">
        <f t="shared" si="406"/>
        <v/>
      </c>
      <c r="W1864" s="293" t="str">
        <f t="shared" si="406"/>
        <v/>
      </c>
      <c r="X1864" s="293" t="str">
        <f t="shared" si="406"/>
        <v/>
      </c>
      <c r="Y1864" s="293" t="str">
        <f t="shared" si="406"/>
        <v/>
      </c>
      <c r="Z1864" s="293" t="str">
        <f t="shared" si="408"/>
        <v/>
      </c>
      <c r="AA1864" s="293" t="str">
        <f t="shared" si="408"/>
        <v/>
      </c>
      <c r="AB1864" s="293" t="str">
        <f t="shared" si="408"/>
        <v/>
      </c>
      <c r="AC1864" s="293" t="str">
        <f t="shared" si="408"/>
        <v/>
      </c>
      <c r="AD1864" s="293" t="str">
        <f t="shared" si="408"/>
        <v/>
      </c>
      <c r="AE1864" s="293" t="str">
        <f t="shared" si="408"/>
        <v/>
      </c>
      <c r="AF1864" s="293" t="str">
        <f t="shared" si="408"/>
        <v/>
      </c>
      <c r="AG1864" s="293" t="str">
        <f t="shared" si="408"/>
        <v/>
      </c>
      <c r="AH1864" s="293">
        <f t="shared" si="409"/>
        <v>0</v>
      </c>
      <c r="AI1864" s="292" t="str">
        <f t="shared" si="410"/>
        <v>X</v>
      </c>
    </row>
    <row r="1865" spans="1:35" ht="15.75" x14ac:dyDescent="0.25">
      <c r="A1865"/>
      <c r="B1865">
        <f>TABLA!D1861</f>
        <v>1889</v>
      </c>
      <c r="C1865">
        <f>TABLA!H1861</f>
        <v>13</v>
      </c>
      <c r="D1865" s="165" t="str">
        <f>TABLA!A1861</f>
        <v>F. Farmacia</v>
      </c>
      <c r="E1865" s="284">
        <f>TABLA!BN1861</f>
        <v>0</v>
      </c>
      <c r="F1865" s="293" t="str">
        <f t="shared" si="407"/>
        <v/>
      </c>
      <c r="G1865" s="293" t="str">
        <f t="shared" si="407"/>
        <v/>
      </c>
      <c r="H1865" s="293" t="str">
        <f t="shared" si="407"/>
        <v/>
      </c>
      <c r="I1865" s="293" t="str">
        <f t="shared" si="407"/>
        <v/>
      </c>
      <c r="J1865" s="293" t="str">
        <f t="shared" si="407"/>
        <v/>
      </c>
      <c r="K1865" s="293" t="str">
        <f t="shared" si="407"/>
        <v/>
      </c>
      <c r="L1865" s="293" t="str">
        <f t="shared" si="407"/>
        <v/>
      </c>
      <c r="M1865" s="293" t="str">
        <f t="shared" si="407"/>
        <v/>
      </c>
      <c r="N1865" s="293" t="str">
        <f t="shared" si="407"/>
        <v/>
      </c>
      <c r="O1865" s="293" t="str">
        <f t="shared" si="407"/>
        <v/>
      </c>
      <c r="P1865" s="293" t="str">
        <f t="shared" si="406"/>
        <v/>
      </c>
      <c r="Q1865" s="293" t="str">
        <f t="shared" si="406"/>
        <v/>
      </c>
      <c r="R1865" s="293" t="str">
        <f t="shared" si="406"/>
        <v/>
      </c>
      <c r="S1865" s="293" t="str">
        <f t="shared" si="406"/>
        <v/>
      </c>
      <c r="T1865" s="293" t="str">
        <f t="shared" si="406"/>
        <v/>
      </c>
      <c r="U1865" s="293" t="str">
        <f t="shared" si="406"/>
        <v/>
      </c>
      <c r="V1865" s="293" t="str">
        <f t="shared" si="406"/>
        <v/>
      </c>
      <c r="W1865" s="293" t="str">
        <f t="shared" si="406"/>
        <v/>
      </c>
      <c r="X1865" s="293" t="str">
        <f t="shared" si="406"/>
        <v/>
      </c>
      <c r="Y1865" s="293" t="str">
        <f t="shared" si="406"/>
        <v/>
      </c>
      <c r="Z1865" s="293" t="str">
        <f t="shared" si="408"/>
        <v/>
      </c>
      <c r="AA1865" s="293" t="str">
        <f t="shared" si="408"/>
        <v/>
      </c>
      <c r="AB1865" s="293" t="str">
        <f t="shared" si="408"/>
        <v/>
      </c>
      <c r="AC1865" s="293" t="str">
        <f t="shared" si="408"/>
        <v/>
      </c>
      <c r="AD1865" s="293" t="str">
        <f t="shared" si="408"/>
        <v/>
      </c>
      <c r="AE1865" s="293" t="str">
        <f t="shared" si="408"/>
        <v/>
      </c>
      <c r="AF1865" s="293" t="str">
        <f t="shared" si="408"/>
        <v/>
      </c>
      <c r="AG1865" s="293" t="str">
        <f t="shared" si="408"/>
        <v/>
      </c>
      <c r="AH1865" s="293">
        <f t="shared" si="409"/>
        <v>0</v>
      </c>
      <c r="AI1865" s="292" t="str">
        <f t="shared" si="410"/>
        <v>X</v>
      </c>
    </row>
    <row r="1866" spans="1:35" ht="26.25" x14ac:dyDescent="0.25">
      <c r="A1866"/>
      <c r="B1866">
        <f>TABLA!D1862</f>
        <v>1890</v>
      </c>
      <c r="C1866">
        <f>TABLA!H1862</f>
        <v>10</v>
      </c>
      <c r="D1866" s="165" t="str">
        <f>TABLA!A1862</f>
        <v>F. Ciencias Químicas</v>
      </c>
      <c r="E1866" s="284" t="str">
        <f>TABLA!BN1862</f>
        <v>ampliar horarios urgentemente</v>
      </c>
      <c r="F1866" s="293" t="str">
        <f t="shared" si="407"/>
        <v/>
      </c>
      <c r="G1866" s="293" t="str">
        <f t="shared" si="407"/>
        <v/>
      </c>
      <c r="H1866" s="293" t="str">
        <f t="shared" si="407"/>
        <v/>
      </c>
      <c r="I1866" s="293" t="str">
        <f t="shared" si="407"/>
        <v/>
      </c>
      <c r="J1866" s="293" t="str">
        <f t="shared" si="407"/>
        <v/>
      </c>
      <c r="K1866" s="293" t="str">
        <f t="shared" si="407"/>
        <v/>
      </c>
      <c r="L1866" s="293" t="str">
        <f t="shared" si="407"/>
        <v/>
      </c>
      <c r="M1866" s="293" t="str">
        <f t="shared" si="407"/>
        <v/>
      </c>
      <c r="N1866" s="293" t="str">
        <f t="shared" si="407"/>
        <v/>
      </c>
      <c r="O1866" s="293" t="str">
        <f t="shared" si="407"/>
        <v/>
      </c>
      <c r="P1866" s="293" t="str">
        <f t="shared" si="406"/>
        <v>x</v>
      </c>
      <c r="Q1866" s="293" t="str">
        <f t="shared" si="406"/>
        <v/>
      </c>
      <c r="R1866" s="293" t="str">
        <f t="shared" si="406"/>
        <v/>
      </c>
      <c r="S1866" s="293" t="str">
        <f t="shared" si="406"/>
        <v/>
      </c>
      <c r="T1866" s="293" t="str">
        <f t="shared" si="406"/>
        <v/>
      </c>
      <c r="U1866" s="293" t="str">
        <f t="shared" si="406"/>
        <v/>
      </c>
      <c r="V1866" s="293" t="str">
        <f t="shared" si="406"/>
        <v/>
      </c>
      <c r="W1866" s="293" t="str">
        <f t="shared" si="406"/>
        <v/>
      </c>
      <c r="X1866" s="293" t="str">
        <f t="shared" si="406"/>
        <v/>
      </c>
      <c r="Y1866" s="293" t="str">
        <f t="shared" si="406"/>
        <v/>
      </c>
      <c r="Z1866" s="293" t="str">
        <f t="shared" si="408"/>
        <v/>
      </c>
      <c r="AA1866" s="293" t="str">
        <f t="shared" si="408"/>
        <v/>
      </c>
      <c r="AB1866" s="293" t="str">
        <f t="shared" si="408"/>
        <v/>
      </c>
      <c r="AC1866" s="293" t="str">
        <f t="shared" si="408"/>
        <v/>
      </c>
      <c r="AD1866" s="293" t="str">
        <f t="shared" si="408"/>
        <v/>
      </c>
      <c r="AE1866" s="293" t="str">
        <f t="shared" si="408"/>
        <v/>
      </c>
      <c r="AF1866" s="293" t="str">
        <f t="shared" si="408"/>
        <v/>
      </c>
      <c r="AG1866" s="293" t="str">
        <f t="shared" si="408"/>
        <v/>
      </c>
      <c r="AH1866" s="293">
        <f t="shared" si="409"/>
        <v>1</v>
      </c>
      <c r="AI1866" s="292">
        <f t="shared" si="410"/>
        <v>1</v>
      </c>
    </row>
    <row r="1867" spans="1:35" ht="39" x14ac:dyDescent="0.25">
      <c r="A1867"/>
      <c r="B1867">
        <f>TABLA!D1863</f>
        <v>1891</v>
      </c>
      <c r="C1867">
        <f>TABLA!H1863</f>
        <v>5</v>
      </c>
      <c r="D1867" s="165" t="str">
        <f>TABLA!A1863</f>
        <v>F. Ciencias Económicas y Empresariales</v>
      </c>
      <c r="E1867" s="284" t="str">
        <f>TABLA!BN1863</f>
        <v>Que sigan como están y en cualquier caso que mejoren y no empeoren .</v>
      </c>
      <c r="F1867" s="293" t="str">
        <f t="shared" si="407"/>
        <v/>
      </c>
      <c r="G1867" s="293" t="str">
        <f t="shared" si="407"/>
        <v/>
      </c>
      <c r="H1867" s="293" t="str">
        <f t="shared" si="407"/>
        <v/>
      </c>
      <c r="I1867" s="293" t="str">
        <f t="shared" si="407"/>
        <v/>
      </c>
      <c r="J1867" s="293" t="str">
        <f t="shared" si="407"/>
        <v/>
      </c>
      <c r="K1867" s="293" t="str">
        <f t="shared" si="407"/>
        <v/>
      </c>
      <c r="L1867" s="293" t="str">
        <f t="shared" si="407"/>
        <v/>
      </c>
      <c r="M1867" s="293" t="str">
        <f t="shared" si="407"/>
        <v/>
      </c>
      <c r="N1867" s="293" t="str">
        <f t="shared" si="407"/>
        <v/>
      </c>
      <c r="O1867" s="293" t="str">
        <f t="shared" si="407"/>
        <v/>
      </c>
      <c r="P1867" s="293" t="str">
        <f t="shared" si="406"/>
        <v/>
      </c>
      <c r="Q1867" s="293" t="str">
        <f t="shared" si="406"/>
        <v/>
      </c>
      <c r="R1867" s="293" t="str">
        <f t="shared" si="406"/>
        <v/>
      </c>
      <c r="S1867" s="293" t="str">
        <f t="shared" si="406"/>
        <v/>
      </c>
      <c r="T1867" s="293" t="str">
        <f t="shared" si="406"/>
        <v/>
      </c>
      <c r="U1867" s="293" t="str">
        <f t="shared" si="406"/>
        <v/>
      </c>
      <c r="V1867" s="293" t="str">
        <f t="shared" si="406"/>
        <v/>
      </c>
      <c r="W1867" s="293" t="str">
        <f t="shared" si="406"/>
        <v/>
      </c>
      <c r="X1867" s="293" t="str">
        <f t="shared" si="406"/>
        <v/>
      </c>
      <c r="Y1867" s="293" t="str">
        <f t="shared" si="406"/>
        <v/>
      </c>
      <c r="Z1867" s="293" t="str">
        <f t="shared" si="408"/>
        <v/>
      </c>
      <c r="AA1867" s="293" t="str">
        <f t="shared" si="408"/>
        <v/>
      </c>
      <c r="AB1867" s="293" t="str">
        <f t="shared" si="408"/>
        <v/>
      </c>
      <c r="AC1867" s="293" t="str">
        <f t="shared" si="408"/>
        <v/>
      </c>
      <c r="AD1867" s="293" t="str">
        <f t="shared" si="408"/>
        <v/>
      </c>
      <c r="AE1867" s="293" t="str">
        <f t="shared" si="408"/>
        <v/>
      </c>
      <c r="AF1867" s="293" t="str">
        <f t="shared" si="408"/>
        <v/>
      </c>
      <c r="AG1867" s="293" t="str">
        <f t="shared" si="408"/>
        <v/>
      </c>
      <c r="AH1867" s="293">
        <f t="shared" si="409"/>
        <v>0</v>
      </c>
      <c r="AI1867" s="292">
        <f t="shared" si="410"/>
        <v>1</v>
      </c>
    </row>
    <row r="1868" spans="1:35" ht="26.25" x14ac:dyDescent="0.25">
      <c r="A1868"/>
      <c r="B1868">
        <f>TABLA!D1864</f>
        <v>1892</v>
      </c>
      <c r="C1868">
        <f>TABLA!H1864</f>
        <v>3</v>
      </c>
      <c r="D1868" s="165" t="str">
        <f>TABLA!A1864</f>
        <v>F. Ciencias de la Documentación</v>
      </c>
      <c r="E1868" s="284">
        <f>TABLA!BN1864</f>
        <v>0</v>
      </c>
      <c r="F1868" s="293" t="str">
        <f t="shared" si="407"/>
        <v/>
      </c>
      <c r="G1868" s="293" t="str">
        <f t="shared" si="407"/>
        <v/>
      </c>
      <c r="H1868" s="293" t="str">
        <f t="shared" si="407"/>
        <v/>
      </c>
      <c r="I1868" s="293" t="str">
        <f t="shared" si="407"/>
        <v/>
      </c>
      <c r="J1868" s="293" t="str">
        <f t="shared" si="407"/>
        <v/>
      </c>
      <c r="K1868" s="293" t="str">
        <f t="shared" si="407"/>
        <v/>
      </c>
      <c r="L1868" s="293" t="str">
        <f t="shared" si="407"/>
        <v/>
      </c>
      <c r="M1868" s="293" t="str">
        <f t="shared" si="407"/>
        <v/>
      </c>
      <c r="N1868" s="293" t="str">
        <f t="shared" si="407"/>
        <v/>
      </c>
      <c r="O1868" s="293" t="str">
        <f t="shared" si="407"/>
        <v/>
      </c>
      <c r="P1868" s="293" t="str">
        <f t="shared" si="406"/>
        <v/>
      </c>
      <c r="Q1868" s="293" t="str">
        <f t="shared" si="406"/>
        <v/>
      </c>
      <c r="R1868" s="293" t="str">
        <f t="shared" si="406"/>
        <v/>
      </c>
      <c r="S1868" s="293" t="str">
        <f t="shared" si="406"/>
        <v/>
      </c>
      <c r="T1868" s="293" t="str">
        <f t="shared" si="406"/>
        <v/>
      </c>
      <c r="U1868" s="293" t="str">
        <f t="shared" si="406"/>
        <v/>
      </c>
      <c r="V1868" s="293" t="str">
        <f t="shared" si="406"/>
        <v/>
      </c>
      <c r="W1868" s="293" t="str">
        <f t="shared" si="406"/>
        <v/>
      </c>
      <c r="X1868" s="293" t="str">
        <f t="shared" si="406"/>
        <v/>
      </c>
      <c r="Y1868" s="293" t="str">
        <f t="shared" si="406"/>
        <v/>
      </c>
      <c r="Z1868" s="293" t="str">
        <f t="shared" si="408"/>
        <v/>
      </c>
      <c r="AA1868" s="293" t="str">
        <f t="shared" si="408"/>
        <v/>
      </c>
      <c r="AB1868" s="293" t="str">
        <f t="shared" si="408"/>
        <v/>
      </c>
      <c r="AC1868" s="293" t="str">
        <f t="shared" si="408"/>
        <v/>
      </c>
      <c r="AD1868" s="293" t="str">
        <f t="shared" si="408"/>
        <v/>
      </c>
      <c r="AE1868" s="293" t="str">
        <f t="shared" si="408"/>
        <v/>
      </c>
      <c r="AF1868" s="293" t="str">
        <f t="shared" si="408"/>
        <v/>
      </c>
      <c r="AG1868" s="293" t="str">
        <f t="shared" si="408"/>
        <v/>
      </c>
      <c r="AH1868" s="293">
        <f t="shared" si="409"/>
        <v>0</v>
      </c>
      <c r="AI1868" s="292" t="str">
        <f t="shared" si="410"/>
        <v>X</v>
      </c>
    </row>
    <row r="1869" spans="1:35" ht="15.75" x14ac:dyDescent="0.25">
      <c r="A1869" s="3"/>
      <c r="B1869">
        <f>TABLA!D1865</f>
        <v>1893</v>
      </c>
      <c r="C1869">
        <f>TABLA!H1865</f>
        <v>0</v>
      </c>
      <c r="D1869" s="165" t="str">
        <f>TABLA!A1865</f>
        <v>N/C</v>
      </c>
      <c r="E1869" s="284">
        <f>TABLA!BN1865</f>
        <v>0</v>
      </c>
      <c r="F1869" s="293" t="str">
        <f t="shared" si="407"/>
        <v/>
      </c>
      <c r="G1869" s="293" t="str">
        <f t="shared" si="407"/>
        <v/>
      </c>
      <c r="H1869" s="293" t="str">
        <f t="shared" si="407"/>
        <v/>
      </c>
      <c r="I1869" s="293" t="str">
        <f t="shared" si="407"/>
        <v/>
      </c>
      <c r="J1869" s="293" t="str">
        <f t="shared" si="407"/>
        <v/>
      </c>
      <c r="K1869" s="293" t="str">
        <f t="shared" si="407"/>
        <v/>
      </c>
      <c r="L1869" s="293" t="str">
        <f t="shared" si="407"/>
        <v/>
      </c>
      <c r="M1869" s="293" t="str">
        <f t="shared" si="407"/>
        <v/>
      </c>
      <c r="N1869" s="293" t="str">
        <f t="shared" si="407"/>
        <v/>
      </c>
      <c r="O1869" s="293" t="str">
        <f t="shared" si="407"/>
        <v/>
      </c>
      <c r="P1869" s="293" t="str">
        <f t="shared" si="406"/>
        <v/>
      </c>
      <c r="Q1869" s="293" t="str">
        <f t="shared" si="406"/>
        <v/>
      </c>
      <c r="R1869" s="293" t="str">
        <f t="shared" si="406"/>
        <v/>
      </c>
      <c r="S1869" s="293" t="str">
        <f t="shared" si="406"/>
        <v/>
      </c>
      <c r="T1869" s="293" t="str">
        <f t="shared" si="406"/>
        <v/>
      </c>
      <c r="U1869" s="293" t="str">
        <f t="shared" si="406"/>
        <v/>
      </c>
      <c r="V1869" s="293" t="str">
        <f t="shared" si="406"/>
        <v/>
      </c>
      <c r="W1869" s="293" t="str">
        <f t="shared" si="406"/>
        <v/>
      </c>
      <c r="X1869" s="293" t="str">
        <f t="shared" si="406"/>
        <v/>
      </c>
      <c r="Y1869" s="293" t="str">
        <f t="shared" si="406"/>
        <v/>
      </c>
      <c r="Z1869" s="293" t="str">
        <f t="shared" si="408"/>
        <v/>
      </c>
      <c r="AA1869" s="293" t="str">
        <f t="shared" si="408"/>
        <v/>
      </c>
      <c r="AB1869" s="293" t="str">
        <f t="shared" si="408"/>
        <v/>
      </c>
      <c r="AC1869" s="293" t="str">
        <f t="shared" si="408"/>
        <v/>
      </c>
      <c r="AD1869" s="293" t="str">
        <f t="shared" si="408"/>
        <v/>
      </c>
      <c r="AE1869" s="293" t="str">
        <f t="shared" si="408"/>
        <v/>
      </c>
      <c r="AF1869" s="293" t="str">
        <f t="shared" si="408"/>
        <v/>
      </c>
      <c r="AG1869" s="293" t="str">
        <f t="shared" si="408"/>
        <v/>
      </c>
      <c r="AH1869" s="293">
        <f t="shared" si="409"/>
        <v>0</v>
      </c>
      <c r="AI1869" s="292" t="str">
        <f t="shared" si="410"/>
        <v>X</v>
      </c>
    </row>
    <row r="1870" spans="1:35" ht="15.75" x14ac:dyDescent="0.25">
      <c r="A1870"/>
      <c r="B1870">
        <f>TABLA!D1866</f>
        <v>1895</v>
      </c>
      <c r="C1870">
        <f>TABLA!H1866</f>
        <v>20</v>
      </c>
      <c r="D1870" s="165" t="str">
        <f>TABLA!A1866</f>
        <v>F. Psicología</v>
      </c>
      <c r="E1870" s="284">
        <f>TABLA!BN1866</f>
        <v>0</v>
      </c>
      <c r="F1870" s="293" t="str">
        <f t="shared" si="407"/>
        <v/>
      </c>
      <c r="G1870" s="293" t="str">
        <f t="shared" si="407"/>
        <v/>
      </c>
      <c r="H1870" s="293" t="str">
        <f t="shared" si="407"/>
        <v/>
      </c>
      <c r="I1870" s="293" t="str">
        <f t="shared" si="407"/>
        <v/>
      </c>
      <c r="J1870" s="293" t="str">
        <f t="shared" si="407"/>
        <v/>
      </c>
      <c r="K1870" s="293" t="str">
        <f t="shared" si="407"/>
        <v/>
      </c>
      <c r="L1870" s="293" t="str">
        <f t="shared" si="407"/>
        <v/>
      </c>
      <c r="M1870" s="293" t="str">
        <f t="shared" si="407"/>
        <v/>
      </c>
      <c r="N1870" s="293" t="str">
        <f t="shared" si="407"/>
        <v/>
      </c>
      <c r="O1870" s="293" t="str">
        <f t="shared" si="407"/>
        <v/>
      </c>
      <c r="P1870" s="293" t="str">
        <f t="shared" si="406"/>
        <v/>
      </c>
      <c r="Q1870" s="293" t="str">
        <f t="shared" si="406"/>
        <v/>
      </c>
      <c r="R1870" s="293" t="str">
        <f t="shared" si="406"/>
        <v/>
      </c>
      <c r="S1870" s="293" t="str">
        <f t="shared" si="406"/>
        <v/>
      </c>
      <c r="T1870" s="293" t="str">
        <f t="shared" si="406"/>
        <v/>
      </c>
      <c r="U1870" s="293" t="str">
        <f t="shared" si="406"/>
        <v/>
      </c>
      <c r="V1870" s="293" t="str">
        <f t="shared" si="406"/>
        <v/>
      </c>
      <c r="W1870" s="293" t="str">
        <f t="shared" si="406"/>
        <v/>
      </c>
      <c r="X1870" s="293" t="str">
        <f t="shared" si="406"/>
        <v/>
      </c>
      <c r="Y1870" s="293" t="str">
        <f t="shared" si="406"/>
        <v/>
      </c>
      <c r="Z1870" s="293" t="str">
        <f t="shared" si="408"/>
        <v/>
      </c>
      <c r="AA1870" s="293" t="str">
        <f t="shared" si="408"/>
        <v/>
      </c>
      <c r="AB1870" s="293" t="str">
        <f t="shared" si="408"/>
        <v/>
      </c>
      <c r="AC1870" s="293" t="str">
        <f t="shared" si="408"/>
        <v/>
      </c>
      <c r="AD1870" s="293" t="str">
        <f t="shared" si="408"/>
        <v/>
      </c>
      <c r="AE1870" s="293" t="str">
        <f t="shared" si="408"/>
        <v/>
      </c>
      <c r="AF1870" s="293" t="str">
        <f t="shared" si="408"/>
        <v/>
      </c>
      <c r="AG1870" s="293" t="str">
        <f t="shared" si="408"/>
        <v/>
      </c>
      <c r="AH1870" s="293">
        <f t="shared" si="409"/>
        <v>0</v>
      </c>
      <c r="AI1870" s="292" t="str">
        <f t="shared" si="410"/>
        <v>X</v>
      </c>
    </row>
    <row r="1871" spans="1:35" ht="38.25" x14ac:dyDescent="0.25">
      <c r="A1871"/>
      <c r="B1871">
        <f>TABLA!D1867</f>
        <v>1896</v>
      </c>
      <c r="C1871">
        <f>TABLA!H1867</f>
        <v>6</v>
      </c>
      <c r="D1871" s="284" t="str">
        <f>TABLA!A1867</f>
        <v>F. Ciencias Físicas</v>
      </c>
      <c r="E1871" s="284" t="str">
        <f>TABLA!BN1867</f>
        <v>Creo que sería de gran ayuda algo más de espacio de lectura y/o estudio, más asientos en definitiva, y puede que algunos ejemplares más de aquellos libros que sean muy demandados a causa de que se trate de libros de texto "populares" dentro de una asignatura en concreto.</v>
      </c>
      <c r="F1871" s="293" t="str">
        <f t="shared" si="407"/>
        <v/>
      </c>
      <c r="G1871" s="293" t="str">
        <f t="shared" si="407"/>
        <v/>
      </c>
      <c r="H1871" s="293" t="str">
        <f t="shared" si="407"/>
        <v/>
      </c>
      <c r="I1871" s="293" t="str">
        <f t="shared" si="407"/>
        <v/>
      </c>
      <c r="J1871" s="293" t="str">
        <f t="shared" si="407"/>
        <v/>
      </c>
      <c r="K1871" s="293" t="str">
        <f t="shared" si="407"/>
        <v/>
      </c>
      <c r="L1871" s="293" t="str">
        <f t="shared" si="407"/>
        <v/>
      </c>
      <c r="M1871" s="293" t="str">
        <f t="shared" si="407"/>
        <v/>
      </c>
      <c r="N1871" s="293" t="str">
        <f t="shared" si="407"/>
        <v/>
      </c>
      <c r="O1871" s="293" t="str">
        <f t="shared" si="407"/>
        <v/>
      </c>
      <c r="P1871" s="293" t="str">
        <f t="shared" si="406"/>
        <v/>
      </c>
      <c r="Q1871" s="293" t="str">
        <f t="shared" si="406"/>
        <v/>
      </c>
      <c r="R1871" s="293" t="str">
        <f t="shared" si="406"/>
        <v/>
      </c>
      <c r="S1871" s="293" t="str">
        <f t="shared" si="406"/>
        <v/>
      </c>
      <c r="T1871" s="293" t="str">
        <f t="shared" si="406"/>
        <v/>
      </c>
      <c r="U1871" s="293" t="str">
        <f t="shared" si="406"/>
        <v/>
      </c>
      <c r="V1871" s="293" t="str">
        <f t="shared" si="406"/>
        <v/>
      </c>
      <c r="W1871" s="293" t="str">
        <f t="shared" si="406"/>
        <v/>
      </c>
      <c r="X1871" s="293" t="str">
        <f t="shared" si="406"/>
        <v/>
      </c>
      <c r="Y1871" s="293" t="str">
        <f t="shared" si="406"/>
        <v/>
      </c>
      <c r="Z1871" s="293" t="str">
        <f t="shared" si="408"/>
        <v/>
      </c>
      <c r="AA1871" s="293" t="str">
        <f t="shared" si="408"/>
        <v/>
      </c>
      <c r="AB1871" s="293" t="str">
        <f t="shared" si="408"/>
        <v/>
      </c>
      <c r="AC1871" s="293" t="str">
        <f t="shared" si="408"/>
        <v/>
      </c>
      <c r="AD1871" s="293" t="str">
        <f t="shared" si="408"/>
        <v/>
      </c>
      <c r="AE1871" s="293" t="str">
        <f t="shared" si="408"/>
        <v/>
      </c>
      <c r="AF1871" s="293" t="str">
        <f t="shared" si="408"/>
        <v/>
      </c>
      <c r="AG1871" s="293" t="str">
        <f t="shared" si="408"/>
        <v/>
      </c>
      <c r="AH1871" s="293">
        <f t="shared" si="409"/>
        <v>0</v>
      </c>
      <c r="AI1871" s="292">
        <f t="shared" si="410"/>
        <v>1</v>
      </c>
    </row>
    <row r="1872" spans="1:35" ht="15.75" x14ac:dyDescent="0.25">
      <c r="A1872" s="3"/>
      <c r="B1872">
        <f>TABLA!D1868</f>
        <v>1897</v>
      </c>
      <c r="C1872">
        <f>TABLA!H1868</f>
        <v>20</v>
      </c>
      <c r="D1872" s="165" t="str">
        <f>TABLA!A1868</f>
        <v>F. Psicología</v>
      </c>
      <c r="E1872" s="284" t="str">
        <f>TABLA!BN1868</f>
        <v>No he asistido a ningún curso de formación de usuarios, dado que no he tenido noticia de la utilidad del mismo.</v>
      </c>
      <c r="F1872" s="293" t="str">
        <f t="shared" si="407"/>
        <v/>
      </c>
      <c r="G1872" s="293" t="str">
        <f t="shared" si="407"/>
        <v/>
      </c>
      <c r="H1872" s="293" t="str">
        <f t="shared" si="407"/>
        <v/>
      </c>
      <c r="I1872" s="293" t="str">
        <f t="shared" si="407"/>
        <v/>
      </c>
      <c r="J1872" s="293" t="str">
        <f t="shared" si="407"/>
        <v/>
      </c>
      <c r="K1872" s="293" t="str">
        <f t="shared" si="407"/>
        <v/>
      </c>
      <c r="L1872" s="293" t="str">
        <f t="shared" si="407"/>
        <v/>
      </c>
      <c r="M1872" s="293" t="str">
        <f t="shared" si="407"/>
        <v/>
      </c>
      <c r="N1872" s="293" t="str">
        <f t="shared" si="407"/>
        <v/>
      </c>
      <c r="O1872" s="293" t="str">
        <f t="shared" si="407"/>
        <v/>
      </c>
      <c r="P1872" s="293" t="str">
        <f t="shared" si="406"/>
        <v/>
      </c>
      <c r="Q1872" s="293" t="str">
        <f t="shared" si="406"/>
        <v/>
      </c>
      <c r="R1872" s="293" t="str">
        <f t="shared" si="406"/>
        <v/>
      </c>
      <c r="S1872" s="293" t="str">
        <f t="shared" si="406"/>
        <v/>
      </c>
      <c r="T1872" s="293" t="str">
        <f t="shared" si="406"/>
        <v/>
      </c>
      <c r="U1872" s="293" t="str">
        <f t="shared" si="406"/>
        <v/>
      </c>
      <c r="V1872" s="293" t="str">
        <f t="shared" si="406"/>
        <v/>
      </c>
      <c r="W1872" s="293" t="str">
        <f t="shared" si="406"/>
        <v/>
      </c>
      <c r="X1872" s="293" t="str">
        <f t="shared" si="406"/>
        <v/>
      </c>
      <c r="Y1872" s="293" t="str">
        <f t="shared" si="406"/>
        <v/>
      </c>
      <c r="Z1872" s="293" t="str">
        <f t="shared" si="408"/>
        <v/>
      </c>
      <c r="AA1872" s="293" t="str">
        <f t="shared" si="408"/>
        <v/>
      </c>
      <c r="AB1872" s="293" t="str">
        <f t="shared" si="408"/>
        <v/>
      </c>
      <c r="AC1872" s="293" t="str">
        <f t="shared" si="408"/>
        <v/>
      </c>
      <c r="AD1872" s="293" t="str">
        <f t="shared" si="408"/>
        <v/>
      </c>
      <c r="AE1872" s="293" t="str">
        <f t="shared" si="408"/>
        <v/>
      </c>
      <c r="AF1872" s="293" t="str">
        <f t="shared" si="408"/>
        <v/>
      </c>
      <c r="AG1872" s="293" t="str">
        <f t="shared" si="408"/>
        <v/>
      </c>
      <c r="AH1872" s="293">
        <f t="shared" si="409"/>
        <v>0</v>
      </c>
      <c r="AI1872" s="292">
        <f t="shared" si="410"/>
        <v>1</v>
      </c>
    </row>
    <row r="1873" spans="1:35" ht="25.5" x14ac:dyDescent="0.25">
      <c r="A1873" s="3"/>
      <c r="B1873">
        <f>TABLA!D1869</f>
        <v>1898</v>
      </c>
      <c r="C1873">
        <f>TABLA!H1869</f>
        <v>24</v>
      </c>
      <c r="D1873" s="284" t="str">
        <f>TABLA!A1869</f>
        <v>F. Comercio y Turismo</v>
      </c>
      <c r="E1873" s="284">
        <f>TABLA!BN1869</f>
        <v>0</v>
      </c>
      <c r="F1873" s="293" t="str">
        <f t="shared" si="407"/>
        <v/>
      </c>
      <c r="G1873" s="293" t="str">
        <f t="shared" si="407"/>
        <v/>
      </c>
      <c r="H1873" s="293" t="str">
        <f t="shared" si="407"/>
        <v/>
      </c>
      <c r="I1873" s="293" t="str">
        <f t="shared" si="407"/>
        <v/>
      </c>
      <c r="J1873" s="293" t="str">
        <f t="shared" si="407"/>
        <v/>
      </c>
      <c r="K1873" s="293" t="str">
        <f t="shared" si="407"/>
        <v/>
      </c>
      <c r="L1873" s="293" t="str">
        <f t="shared" si="407"/>
        <v/>
      </c>
      <c r="M1873" s="293" t="str">
        <f t="shared" si="407"/>
        <v/>
      </c>
      <c r="N1873" s="293" t="str">
        <f t="shared" si="407"/>
        <v/>
      </c>
      <c r="O1873" s="293" t="str">
        <f t="shared" si="407"/>
        <v/>
      </c>
      <c r="P1873" s="293" t="str">
        <f t="shared" si="406"/>
        <v/>
      </c>
      <c r="Q1873" s="293" t="str">
        <f t="shared" si="406"/>
        <v/>
      </c>
      <c r="R1873" s="293" t="str">
        <f t="shared" si="406"/>
        <v/>
      </c>
      <c r="S1873" s="293" t="str">
        <f t="shared" si="406"/>
        <v/>
      </c>
      <c r="T1873" s="293" t="str">
        <f t="shared" si="406"/>
        <v/>
      </c>
      <c r="U1873" s="293" t="str">
        <f t="shared" si="406"/>
        <v/>
      </c>
      <c r="V1873" s="293" t="str">
        <f t="shared" si="406"/>
        <v/>
      </c>
      <c r="W1873" s="293" t="str">
        <f t="shared" si="406"/>
        <v/>
      </c>
      <c r="X1873" s="293" t="str">
        <f t="shared" si="406"/>
        <v/>
      </c>
      <c r="Y1873" s="293" t="str">
        <f t="shared" si="406"/>
        <v/>
      </c>
      <c r="Z1873" s="293" t="str">
        <f t="shared" si="408"/>
        <v/>
      </c>
      <c r="AA1873" s="293" t="str">
        <f t="shared" si="408"/>
        <v/>
      </c>
      <c r="AB1873" s="293" t="str">
        <f t="shared" si="408"/>
        <v/>
      </c>
      <c r="AC1873" s="293" t="str">
        <f t="shared" si="408"/>
        <v/>
      </c>
      <c r="AD1873" s="293" t="str">
        <f t="shared" si="408"/>
        <v/>
      </c>
      <c r="AE1873" s="293" t="str">
        <f t="shared" si="408"/>
        <v/>
      </c>
      <c r="AF1873" s="293" t="str">
        <f t="shared" si="408"/>
        <v/>
      </c>
      <c r="AG1873" s="293" t="str">
        <f t="shared" si="408"/>
        <v/>
      </c>
      <c r="AH1873" s="293">
        <f t="shared" si="409"/>
        <v>0</v>
      </c>
      <c r="AI1873" s="292" t="str">
        <f t="shared" si="410"/>
        <v>X</v>
      </c>
    </row>
    <row r="1874" spans="1:35" ht="25.5" x14ac:dyDescent="0.25">
      <c r="A1874" s="3"/>
      <c r="B1874">
        <f>TABLA!D1870</f>
        <v>1899</v>
      </c>
      <c r="C1874">
        <f>TABLA!H1870</f>
        <v>26</v>
      </c>
      <c r="D1874" s="165" t="str">
        <f>TABLA!A1870</f>
        <v>F. Trabajo Social</v>
      </c>
      <c r="E1874" s="284" t="str">
        <f>TABLA!BN1870</f>
        <v>En alguna ocasión me he topado con los cursos de formación pero quizás por horarios o porque se me han olvidado no los he realizado</v>
      </c>
      <c r="F1874" s="293" t="str">
        <f t="shared" si="407"/>
        <v/>
      </c>
      <c r="G1874" s="293" t="str">
        <f t="shared" si="407"/>
        <v/>
      </c>
      <c r="H1874" s="293" t="str">
        <f t="shared" si="407"/>
        <v/>
      </c>
      <c r="I1874" s="293" t="str">
        <f t="shared" si="407"/>
        <v/>
      </c>
      <c r="J1874" s="293" t="str">
        <f t="shared" si="407"/>
        <v/>
      </c>
      <c r="K1874" s="293" t="str">
        <f t="shared" si="407"/>
        <v/>
      </c>
      <c r="L1874" s="293" t="str">
        <f t="shared" si="407"/>
        <v/>
      </c>
      <c r="M1874" s="293" t="str">
        <f t="shared" si="407"/>
        <v/>
      </c>
      <c r="N1874" s="293" t="str">
        <f t="shared" si="407"/>
        <v/>
      </c>
      <c r="O1874" s="293" t="str">
        <f t="shared" si="407"/>
        <v/>
      </c>
      <c r="P1874" s="293" t="str">
        <f t="shared" si="407"/>
        <v>x</v>
      </c>
      <c r="Q1874" s="293" t="str">
        <f t="shared" si="407"/>
        <v/>
      </c>
      <c r="R1874" s="293" t="str">
        <f t="shared" si="407"/>
        <v/>
      </c>
      <c r="S1874" s="293" t="str">
        <f t="shared" si="407"/>
        <v/>
      </c>
      <c r="T1874" s="293" t="str">
        <f t="shared" si="407"/>
        <v/>
      </c>
      <c r="U1874" s="293" t="str">
        <f t="shared" si="407"/>
        <v/>
      </c>
      <c r="V1874" s="293" t="str">
        <f t="shared" ref="P1874:AE1889" si="411">IFERROR((IF(FIND(V$1,$E1874,1)&gt;0,"x")),"")</f>
        <v/>
      </c>
      <c r="W1874" s="293" t="str">
        <f t="shared" si="411"/>
        <v/>
      </c>
      <c r="X1874" s="293" t="str">
        <f t="shared" si="411"/>
        <v/>
      </c>
      <c r="Y1874" s="293" t="str">
        <f t="shared" si="411"/>
        <v/>
      </c>
      <c r="Z1874" s="293" t="str">
        <f t="shared" si="408"/>
        <v/>
      </c>
      <c r="AA1874" s="293" t="str">
        <f t="shared" si="408"/>
        <v/>
      </c>
      <c r="AB1874" s="293" t="str">
        <f t="shared" si="408"/>
        <v/>
      </c>
      <c r="AC1874" s="293" t="str">
        <f t="shared" si="408"/>
        <v/>
      </c>
      <c r="AD1874" s="293" t="str">
        <f t="shared" si="408"/>
        <v/>
      </c>
      <c r="AE1874" s="293" t="str">
        <f t="shared" si="408"/>
        <v>x</v>
      </c>
      <c r="AF1874" s="293" t="str">
        <f t="shared" si="408"/>
        <v/>
      </c>
      <c r="AG1874" s="293" t="str">
        <f t="shared" si="408"/>
        <v/>
      </c>
      <c r="AH1874" s="293">
        <f t="shared" si="409"/>
        <v>2</v>
      </c>
      <c r="AI1874" s="292">
        <f t="shared" si="410"/>
        <v>1</v>
      </c>
    </row>
    <row r="1875" spans="1:35" ht="15.75" x14ac:dyDescent="0.25">
      <c r="A1875" s="3"/>
      <c r="B1875">
        <f>TABLA!D1871</f>
        <v>1900</v>
      </c>
      <c r="C1875">
        <f>TABLA!H1871</f>
        <v>20</v>
      </c>
      <c r="D1875" s="165" t="str">
        <f>TABLA!A1871</f>
        <v>F. Psicología</v>
      </c>
      <c r="E1875" s="284">
        <f>TABLA!BN1871</f>
        <v>0</v>
      </c>
      <c r="F1875" s="293" t="str">
        <f t="shared" ref="F1875:U1890" si="412">IFERROR((IF(FIND(F$1,$E1875,1)&gt;0,"x")),"")</f>
        <v/>
      </c>
      <c r="G1875" s="293" t="str">
        <f t="shared" si="412"/>
        <v/>
      </c>
      <c r="H1875" s="293" t="str">
        <f t="shared" si="412"/>
        <v/>
      </c>
      <c r="I1875" s="293" t="str">
        <f t="shared" si="412"/>
        <v/>
      </c>
      <c r="J1875" s="293" t="str">
        <f t="shared" si="412"/>
        <v/>
      </c>
      <c r="K1875" s="293" t="str">
        <f t="shared" si="412"/>
        <v/>
      </c>
      <c r="L1875" s="293" t="str">
        <f t="shared" si="412"/>
        <v/>
      </c>
      <c r="M1875" s="293" t="str">
        <f t="shared" si="412"/>
        <v/>
      </c>
      <c r="N1875" s="293" t="str">
        <f t="shared" si="412"/>
        <v/>
      </c>
      <c r="O1875" s="293" t="str">
        <f t="shared" si="412"/>
        <v/>
      </c>
      <c r="P1875" s="293" t="str">
        <f t="shared" si="411"/>
        <v/>
      </c>
      <c r="Q1875" s="293" t="str">
        <f t="shared" si="411"/>
        <v/>
      </c>
      <c r="R1875" s="293" t="str">
        <f t="shared" si="411"/>
        <v/>
      </c>
      <c r="S1875" s="293" t="str">
        <f t="shared" si="411"/>
        <v/>
      </c>
      <c r="T1875" s="293" t="str">
        <f t="shared" si="411"/>
        <v/>
      </c>
      <c r="U1875" s="293" t="str">
        <f t="shared" si="411"/>
        <v/>
      </c>
      <c r="V1875" s="293" t="str">
        <f t="shared" si="411"/>
        <v/>
      </c>
      <c r="W1875" s="293" t="str">
        <f t="shared" si="411"/>
        <v/>
      </c>
      <c r="X1875" s="293" t="str">
        <f t="shared" si="411"/>
        <v/>
      </c>
      <c r="Y1875" s="293" t="str">
        <f t="shared" si="411"/>
        <v/>
      </c>
      <c r="Z1875" s="293" t="str">
        <f t="shared" si="411"/>
        <v/>
      </c>
      <c r="AA1875" s="293" t="str">
        <f t="shared" si="411"/>
        <v/>
      </c>
      <c r="AB1875" s="293" t="str">
        <f t="shared" si="411"/>
        <v/>
      </c>
      <c r="AC1875" s="293" t="str">
        <f t="shared" si="411"/>
        <v/>
      </c>
      <c r="AD1875" s="293" t="str">
        <f t="shared" si="411"/>
        <v/>
      </c>
      <c r="AE1875" s="293" t="str">
        <f t="shared" si="411"/>
        <v/>
      </c>
      <c r="AF1875" s="293" t="str">
        <f t="shared" ref="Z1875:AG1890" si="413">IFERROR((IF(FIND(AF$1,$E1875,1)&gt;0,"x")),"")</f>
        <v/>
      </c>
      <c r="AG1875" s="293" t="str">
        <f t="shared" si="413"/>
        <v/>
      </c>
      <c r="AH1875" s="293">
        <f t="shared" si="409"/>
        <v>0</v>
      </c>
      <c r="AI1875" s="292" t="str">
        <f t="shared" si="410"/>
        <v>X</v>
      </c>
    </row>
    <row r="1876" spans="1:35" ht="15.75" x14ac:dyDescent="0.25">
      <c r="A1876"/>
      <c r="B1876">
        <f>TABLA!D1872</f>
        <v>1901</v>
      </c>
      <c r="C1876">
        <f>TABLA!H1872</f>
        <v>18</v>
      </c>
      <c r="D1876" s="165" t="str">
        <f>TABLA!A1872</f>
        <v>F. Medicina</v>
      </c>
      <c r="E1876" s="284">
        <f>TABLA!BN1872</f>
        <v>0</v>
      </c>
      <c r="F1876" s="293" t="str">
        <f t="shared" si="412"/>
        <v/>
      </c>
      <c r="G1876" s="293" t="str">
        <f t="shared" si="412"/>
        <v/>
      </c>
      <c r="H1876" s="293" t="str">
        <f t="shared" si="412"/>
        <v/>
      </c>
      <c r="I1876" s="293" t="str">
        <f t="shared" si="412"/>
        <v/>
      </c>
      <c r="J1876" s="293" t="str">
        <f t="shared" si="412"/>
        <v/>
      </c>
      <c r="K1876" s="293" t="str">
        <f t="shared" si="412"/>
        <v/>
      </c>
      <c r="L1876" s="293" t="str">
        <f t="shared" si="412"/>
        <v/>
      </c>
      <c r="M1876" s="293" t="str">
        <f t="shared" si="412"/>
        <v/>
      </c>
      <c r="N1876" s="293" t="str">
        <f t="shared" si="412"/>
        <v/>
      </c>
      <c r="O1876" s="293" t="str">
        <f t="shared" si="412"/>
        <v/>
      </c>
      <c r="P1876" s="293" t="str">
        <f t="shared" si="411"/>
        <v/>
      </c>
      <c r="Q1876" s="293" t="str">
        <f t="shared" si="411"/>
        <v/>
      </c>
      <c r="R1876" s="293" t="str">
        <f t="shared" si="411"/>
        <v/>
      </c>
      <c r="S1876" s="293" t="str">
        <f t="shared" si="411"/>
        <v/>
      </c>
      <c r="T1876" s="293" t="str">
        <f t="shared" si="411"/>
        <v/>
      </c>
      <c r="U1876" s="293" t="str">
        <f t="shared" si="411"/>
        <v/>
      </c>
      <c r="V1876" s="293" t="str">
        <f t="shared" si="411"/>
        <v/>
      </c>
      <c r="W1876" s="293" t="str">
        <f t="shared" si="411"/>
        <v/>
      </c>
      <c r="X1876" s="293" t="str">
        <f t="shared" si="411"/>
        <v/>
      </c>
      <c r="Y1876" s="293" t="str">
        <f t="shared" si="411"/>
        <v/>
      </c>
      <c r="Z1876" s="293" t="str">
        <f t="shared" si="413"/>
        <v/>
      </c>
      <c r="AA1876" s="293" t="str">
        <f t="shared" si="413"/>
        <v/>
      </c>
      <c r="AB1876" s="293" t="str">
        <f t="shared" si="413"/>
        <v/>
      </c>
      <c r="AC1876" s="293" t="str">
        <f t="shared" si="413"/>
        <v/>
      </c>
      <c r="AD1876" s="293" t="str">
        <f t="shared" si="413"/>
        <v/>
      </c>
      <c r="AE1876" s="293" t="str">
        <f t="shared" si="413"/>
        <v/>
      </c>
      <c r="AF1876" s="293" t="str">
        <f t="shared" si="413"/>
        <v/>
      </c>
      <c r="AG1876" s="293" t="str">
        <f t="shared" si="413"/>
        <v/>
      </c>
      <c r="AH1876" s="293">
        <f t="shared" si="409"/>
        <v>0</v>
      </c>
      <c r="AI1876" s="292" t="str">
        <f t="shared" si="410"/>
        <v>X</v>
      </c>
    </row>
    <row r="1877" spans="1:35" ht="15.75" x14ac:dyDescent="0.25">
      <c r="A1877"/>
      <c r="B1877" t="e">
        <f>TABLA!#REF!</f>
        <v>#REF!</v>
      </c>
      <c r="C1877" t="e">
        <f>TABLA!#REF!</f>
        <v>#REF!</v>
      </c>
      <c r="D1877" s="165" t="e">
        <f>TABLA!#REF!</f>
        <v>#REF!</v>
      </c>
      <c r="E1877" s="284" t="e">
        <f>TABLA!#REF!</f>
        <v>#REF!</v>
      </c>
      <c r="F1877" s="293" t="str">
        <f t="shared" si="412"/>
        <v/>
      </c>
      <c r="G1877" s="293" t="str">
        <f t="shared" si="412"/>
        <v/>
      </c>
      <c r="H1877" s="293" t="str">
        <f t="shared" si="412"/>
        <v/>
      </c>
      <c r="I1877" s="293" t="str">
        <f t="shared" si="412"/>
        <v/>
      </c>
      <c r="J1877" s="293" t="str">
        <f t="shared" si="412"/>
        <v/>
      </c>
      <c r="K1877" s="293" t="str">
        <f t="shared" si="412"/>
        <v/>
      </c>
      <c r="L1877" s="293" t="str">
        <f t="shared" si="412"/>
        <v/>
      </c>
      <c r="M1877" s="293" t="str">
        <f t="shared" si="412"/>
        <v/>
      </c>
      <c r="N1877" s="293" t="str">
        <f t="shared" si="412"/>
        <v/>
      </c>
      <c r="O1877" s="293" t="str">
        <f t="shared" si="412"/>
        <v/>
      </c>
      <c r="P1877" s="293" t="str">
        <f t="shared" si="411"/>
        <v/>
      </c>
      <c r="Q1877" s="293" t="str">
        <f t="shared" si="411"/>
        <v/>
      </c>
      <c r="R1877" s="293" t="str">
        <f t="shared" si="411"/>
        <v/>
      </c>
      <c r="S1877" s="293" t="str">
        <f t="shared" si="411"/>
        <v/>
      </c>
      <c r="T1877" s="293" t="str">
        <f t="shared" si="411"/>
        <v/>
      </c>
      <c r="U1877" s="293" t="str">
        <f t="shared" si="411"/>
        <v/>
      </c>
      <c r="V1877" s="293" t="str">
        <f t="shared" si="411"/>
        <v/>
      </c>
      <c r="W1877" s="293" t="str">
        <f t="shared" si="411"/>
        <v/>
      </c>
      <c r="X1877" s="293" t="str">
        <f t="shared" si="411"/>
        <v/>
      </c>
      <c r="Y1877" s="293" t="str">
        <f t="shared" si="411"/>
        <v/>
      </c>
      <c r="Z1877" s="293" t="str">
        <f t="shared" si="413"/>
        <v/>
      </c>
      <c r="AA1877" s="293" t="str">
        <f t="shared" si="413"/>
        <v/>
      </c>
      <c r="AB1877" s="293" t="str">
        <f t="shared" si="413"/>
        <v/>
      </c>
      <c r="AC1877" s="293" t="str">
        <f t="shared" si="413"/>
        <v/>
      </c>
      <c r="AD1877" s="293" t="str">
        <f t="shared" si="413"/>
        <v/>
      </c>
      <c r="AE1877" s="293" t="str">
        <f t="shared" si="413"/>
        <v/>
      </c>
      <c r="AF1877" s="293" t="str">
        <f t="shared" si="413"/>
        <v/>
      </c>
      <c r="AG1877" s="293" t="str">
        <f t="shared" si="413"/>
        <v/>
      </c>
      <c r="AH1877" s="293">
        <f t="shared" si="409"/>
        <v>0</v>
      </c>
      <c r="AI1877" s="292" t="e">
        <f t="shared" si="410"/>
        <v>#REF!</v>
      </c>
    </row>
    <row r="1878" spans="1:35" ht="51" x14ac:dyDescent="0.25">
      <c r="A1878"/>
      <c r="B1878">
        <f>TABLA!D1873</f>
        <v>1902</v>
      </c>
      <c r="C1878">
        <f>TABLA!H1873</f>
        <v>12</v>
      </c>
      <c r="D1878" s="284" t="str">
        <f>TABLA!A1873</f>
        <v>F. Educación - Centro de Formación del Profesorado</v>
      </c>
      <c r="E1878" s="284" t="str">
        <f>TABLA!BN1873</f>
        <v>Las salas de grupo de la biblioteca de la Facultad de Educación tiene la calefacción muy alta y hay poca ventilación, lo cual provoca un hedor significante.</v>
      </c>
      <c r="F1878" s="293" t="str">
        <f t="shared" si="412"/>
        <v/>
      </c>
      <c r="G1878" s="293" t="str">
        <f t="shared" si="412"/>
        <v/>
      </c>
      <c r="H1878" s="293" t="str">
        <f t="shared" si="412"/>
        <v/>
      </c>
      <c r="I1878" s="293" t="str">
        <f t="shared" si="412"/>
        <v/>
      </c>
      <c r="J1878" s="293" t="str">
        <f t="shared" si="412"/>
        <v/>
      </c>
      <c r="K1878" s="293" t="str">
        <f t="shared" si="412"/>
        <v/>
      </c>
      <c r="L1878" s="293" t="str">
        <f t="shared" si="412"/>
        <v/>
      </c>
      <c r="M1878" s="293" t="str">
        <f t="shared" si="412"/>
        <v/>
      </c>
      <c r="N1878" s="293" t="str">
        <f t="shared" si="412"/>
        <v/>
      </c>
      <c r="O1878" s="293" t="str">
        <f t="shared" si="412"/>
        <v/>
      </c>
      <c r="P1878" s="293" t="str">
        <f t="shared" si="411"/>
        <v/>
      </c>
      <c r="Q1878" s="293" t="str">
        <f t="shared" si="411"/>
        <v/>
      </c>
      <c r="R1878" s="293" t="str">
        <f t="shared" si="411"/>
        <v/>
      </c>
      <c r="S1878" s="293" t="str">
        <f t="shared" si="411"/>
        <v/>
      </c>
      <c r="T1878" s="293" t="str">
        <f t="shared" si="411"/>
        <v/>
      </c>
      <c r="U1878" s="293" t="str">
        <f t="shared" si="411"/>
        <v/>
      </c>
      <c r="V1878" s="293" t="str">
        <f t="shared" si="411"/>
        <v/>
      </c>
      <c r="W1878" s="293" t="str">
        <f t="shared" si="411"/>
        <v/>
      </c>
      <c r="X1878" s="293" t="str">
        <f t="shared" si="411"/>
        <v/>
      </c>
      <c r="Y1878" s="293" t="str">
        <f t="shared" si="411"/>
        <v/>
      </c>
      <c r="Z1878" s="293" t="str">
        <f t="shared" si="413"/>
        <v/>
      </c>
      <c r="AA1878" s="293" t="str">
        <f t="shared" si="413"/>
        <v/>
      </c>
      <c r="AB1878" s="293" t="str">
        <f t="shared" si="413"/>
        <v/>
      </c>
      <c r="AC1878" s="293" t="str">
        <f t="shared" si="413"/>
        <v/>
      </c>
      <c r="AD1878" s="293" t="str">
        <f t="shared" si="413"/>
        <v/>
      </c>
      <c r="AE1878" s="293" t="str">
        <f t="shared" si="413"/>
        <v/>
      </c>
      <c r="AF1878" s="293" t="str">
        <f t="shared" si="413"/>
        <v/>
      </c>
      <c r="AG1878" s="293" t="str">
        <f t="shared" si="413"/>
        <v/>
      </c>
      <c r="AH1878" s="293">
        <f t="shared" si="409"/>
        <v>0</v>
      </c>
      <c r="AI1878" s="292">
        <f t="shared" si="410"/>
        <v>1</v>
      </c>
    </row>
    <row r="1879" spans="1:35" ht="26.25" x14ac:dyDescent="0.25">
      <c r="A1879" s="3"/>
      <c r="B1879">
        <f>TABLA!D1874</f>
        <v>1903</v>
      </c>
      <c r="C1879">
        <f>TABLA!H1874</f>
        <v>24</v>
      </c>
      <c r="D1879" s="165" t="str">
        <f>TABLA!A1874</f>
        <v>F. Comercio y Turismo</v>
      </c>
      <c r="E1879" s="284" t="str">
        <f>TABLA!BN1874</f>
        <v>No he asistido a los cursos de formación de usuarios de la biblioteca porque desconocía de su existencia.</v>
      </c>
      <c r="F1879" s="293" t="str">
        <f t="shared" si="412"/>
        <v/>
      </c>
      <c r="G1879" s="293" t="str">
        <f t="shared" si="412"/>
        <v/>
      </c>
      <c r="H1879" s="293" t="str">
        <f t="shared" si="412"/>
        <v/>
      </c>
      <c r="I1879" s="293" t="str">
        <f t="shared" si="412"/>
        <v/>
      </c>
      <c r="J1879" s="293" t="str">
        <f t="shared" si="412"/>
        <v/>
      </c>
      <c r="K1879" s="293" t="str">
        <f t="shared" si="412"/>
        <v/>
      </c>
      <c r="L1879" s="293" t="str">
        <f t="shared" si="412"/>
        <v/>
      </c>
      <c r="M1879" s="293" t="str">
        <f t="shared" si="412"/>
        <v/>
      </c>
      <c r="N1879" s="293" t="str">
        <f t="shared" si="412"/>
        <v/>
      </c>
      <c r="O1879" s="293" t="str">
        <f t="shared" si="412"/>
        <v/>
      </c>
      <c r="P1879" s="293" t="str">
        <f t="shared" si="411"/>
        <v/>
      </c>
      <c r="Q1879" s="293" t="str">
        <f t="shared" si="411"/>
        <v/>
      </c>
      <c r="R1879" s="293" t="str">
        <f t="shared" si="411"/>
        <v/>
      </c>
      <c r="S1879" s="293" t="str">
        <f t="shared" si="411"/>
        <v/>
      </c>
      <c r="T1879" s="293" t="str">
        <f t="shared" si="411"/>
        <v/>
      </c>
      <c r="U1879" s="293" t="str">
        <f t="shared" si="411"/>
        <v/>
      </c>
      <c r="V1879" s="293" t="str">
        <f t="shared" si="411"/>
        <v/>
      </c>
      <c r="W1879" s="293" t="str">
        <f t="shared" si="411"/>
        <v/>
      </c>
      <c r="X1879" s="293" t="str">
        <f t="shared" si="411"/>
        <v/>
      </c>
      <c r="Y1879" s="293" t="str">
        <f t="shared" si="411"/>
        <v/>
      </c>
      <c r="Z1879" s="293" t="str">
        <f t="shared" si="413"/>
        <v/>
      </c>
      <c r="AA1879" s="293" t="str">
        <f t="shared" si="413"/>
        <v/>
      </c>
      <c r="AB1879" s="293" t="str">
        <f t="shared" si="413"/>
        <v/>
      </c>
      <c r="AC1879" s="293" t="str">
        <f t="shared" si="413"/>
        <v/>
      </c>
      <c r="AD1879" s="293" t="str">
        <f t="shared" si="413"/>
        <v/>
      </c>
      <c r="AE1879" s="293" t="str">
        <f t="shared" si="413"/>
        <v>x</v>
      </c>
      <c r="AF1879" s="293" t="str">
        <f t="shared" si="413"/>
        <v/>
      </c>
      <c r="AG1879" s="293" t="str">
        <f t="shared" si="413"/>
        <v/>
      </c>
      <c r="AH1879" s="293">
        <f t="shared" si="409"/>
        <v>1</v>
      </c>
      <c r="AI1879" s="292">
        <f t="shared" si="410"/>
        <v>1</v>
      </c>
    </row>
    <row r="1880" spans="1:35" ht="26.25" x14ac:dyDescent="0.25">
      <c r="A1880"/>
      <c r="B1880">
        <f>TABLA!D1875</f>
        <v>1904</v>
      </c>
      <c r="C1880">
        <f>TABLA!H1875</f>
        <v>10</v>
      </c>
      <c r="D1880" s="165" t="str">
        <f>TABLA!A1875</f>
        <v>F. Ciencias Químicas</v>
      </c>
      <c r="E1880" s="284">
        <f>TABLA!BN1875</f>
        <v>0</v>
      </c>
      <c r="F1880" s="293" t="str">
        <f t="shared" si="412"/>
        <v/>
      </c>
      <c r="G1880" s="293" t="str">
        <f t="shared" si="412"/>
        <v/>
      </c>
      <c r="H1880" s="293" t="str">
        <f t="shared" si="412"/>
        <v/>
      </c>
      <c r="I1880" s="293" t="str">
        <f t="shared" si="412"/>
        <v/>
      </c>
      <c r="J1880" s="293" t="str">
        <f t="shared" si="412"/>
        <v/>
      </c>
      <c r="K1880" s="293" t="str">
        <f t="shared" si="412"/>
        <v/>
      </c>
      <c r="L1880" s="293" t="str">
        <f t="shared" si="412"/>
        <v/>
      </c>
      <c r="M1880" s="293" t="str">
        <f t="shared" si="412"/>
        <v/>
      </c>
      <c r="N1880" s="293" t="str">
        <f t="shared" si="412"/>
        <v/>
      </c>
      <c r="O1880" s="293" t="str">
        <f t="shared" si="412"/>
        <v/>
      </c>
      <c r="P1880" s="293" t="str">
        <f t="shared" si="411"/>
        <v/>
      </c>
      <c r="Q1880" s="293" t="str">
        <f t="shared" si="411"/>
        <v/>
      </c>
      <c r="R1880" s="293" t="str">
        <f t="shared" si="411"/>
        <v/>
      </c>
      <c r="S1880" s="293" t="str">
        <f t="shared" si="411"/>
        <v/>
      </c>
      <c r="T1880" s="293" t="str">
        <f t="shared" si="411"/>
        <v/>
      </c>
      <c r="U1880" s="293" t="str">
        <f t="shared" si="411"/>
        <v/>
      </c>
      <c r="V1880" s="293" t="str">
        <f t="shared" si="411"/>
        <v/>
      </c>
      <c r="W1880" s="293" t="str">
        <f t="shared" si="411"/>
        <v/>
      </c>
      <c r="X1880" s="293" t="str">
        <f t="shared" si="411"/>
        <v/>
      </c>
      <c r="Y1880" s="293" t="str">
        <f t="shared" si="411"/>
        <v/>
      </c>
      <c r="Z1880" s="293" t="str">
        <f t="shared" si="413"/>
        <v/>
      </c>
      <c r="AA1880" s="293" t="str">
        <f t="shared" si="413"/>
        <v/>
      </c>
      <c r="AB1880" s="293" t="str">
        <f t="shared" si="413"/>
        <v/>
      </c>
      <c r="AC1880" s="293" t="str">
        <f t="shared" si="413"/>
        <v/>
      </c>
      <c r="AD1880" s="293" t="str">
        <f t="shared" si="413"/>
        <v/>
      </c>
      <c r="AE1880" s="293" t="str">
        <f t="shared" si="413"/>
        <v/>
      </c>
      <c r="AF1880" s="293" t="str">
        <f t="shared" si="413"/>
        <v/>
      </c>
      <c r="AG1880" s="293" t="str">
        <f t="shared" si="413"/>
        <v/>
      </c>
      <c r="AH1880" s="293">
        <f t="shared" si="409"/>
        <v>0</v>
      </c>
      <c r="AI1880" s="292" t="str">
        <f t="shared" si="410"/>
        <v>X</v>
      </c>
    </row>
    <row r="1881" spans="1:35" ht="15.75" x14ac:dyDescent="0.25">
      <c r="A1881" s="3"/>
      <c r="B1881">
        <f>TABLA!D1876</f>
        <v>1905</v>
      </c>
      <c r="C1881">
        <f>TABLA!H1876</f>
        <v>1</v>
      </c>
      <c r="D1881" s="284" t="str">
        <f>TABLA!A1876</f>
        <v>F. Bellas Artes</v>
      </c>
      <c r="E1881" s="284">
        <f>TABLA!BN1876</f>
        <v>0</v>
      </c>
      <c r="F1881" s="293" t="str">
        <f t="shared" si="412"/>
        <v/>
      </c>
      <c r="G1881" s="293" t="str">
        <f t="shared" si="412"/>
        <v/>
      </c>
      <c r="H1881" s="293" t="str">
        <f t="shared" si="412"/>
        <v/>
      </c>
      <c r="I1881" s="293" t="str">
        <f t="shared" si="412"/>
        <v/>
      </c>
      <c r="J1881" s="293" t="str">
        <f t="shared" si="412"/>
        <v/>
      </c>
      <c r="K1881" s="293" t="str">
        <f t="shared" si="412"/>
        <v/>
      </c>
      <c r="L1881" s="293" t="str">
        <f t="shared" si="412"/>
        <v/>
      </c>
      <c r="M1881" s="293" t="str">
        <f t="shared" si="412"/>
        <v/>
      </c>
      <c r="N1881" s="293" t="str">
        <f t="shared" si="412"/>
        <v/>
      </c>
      <c r="O1881" s="293" t="str">
        <f t="shared" si="412"/>
        <v/>
      </c>
      <c r="P1881" s="293" t="str">
        <f t="shared" si="411"/>
        <v/>
      </c>
      <c r="Q1881" s="293" t="str">
        <f t="shared" si="411"/>
        <v/>
      </c>
      <c r="R1881" s="293" t="str">
        <f t="shared" si="411"/>
        <v/>
      </c>
      <c r="S1881" s="293" t="str">
        <f t="shared" si="411"/>
        <v/>
      </c>
      <c r="T1881" s="293" t="str">
        <f t="shared" si="411"/>
        <v/>
      </c>
      <c r="U1881" s="293" t="str">
        <f t="shared" si="411"/>
        <v/>
      </c>
      <c r="V1881" s="293" t="str">
        <f t="shared" si="411"/>
        <v/>
      </c>
      <c r="W1881" s="293" t="str">
        <f t="shared" si="411"/>
        <v/>
      </c>
      <c r="X1881" s="293" t="str">
        <f t="shared" si="411"/>
        <v/>
      </c>
      <c r="Y1881" s="293" t="str">
        <f t="shared" si="411"/>
        <v/>
      </c>
      <c r="Z1881" s="293" t="str">
        <f t="shared" si="413"/>
        <v/>
      </c>
      <c r="AA1881" s="293" t="str">
        <f t="shared" si="413"/>
        <v/>
      </c>
      <c r="AB1881" s="293" t="str">
        <f t="shared" si="413"/>
        <v/>
      </c>
      <c r="AC1881" s="293" t="str">
        <f t="shared" si="413"/>
        <v/>
      </c>
      <c r="AD1881" s="293" t="str">
        <f t="shared" si="413"/>
        <v/>
      </c>
      <c r="AE1881" s="293" t="str">
        <f t="shared" si="413"/>
        <v/>
      </c>
      <c r="AF1881" s="293" t="str">
        <f t="shared" si="413"/>
        <v/>
      </c>
      <c r="AG1881" s="293" t="str">
        <f t="shared" si="413"/>
        <v/>
      </c>
      <c r="AH1881" s="293">
        <f t="shared" si="409"/>
        <v>0</v>
      </c>
      <c r="AI1881" s="292" t="str">
        <f t="shared" si="410"/>
        <v>X</v>
      </c>
    </row>
    <row r="1882" spans="1:35" ht="39" x14ac:dyDescent="0.25">
      <c r="A1882"/>
      <c r="B1882">
        <f>TABLA!D1877</f>
        <v>1906</v>
      </c>
      <c r="C1882">
        <f>TABLA!H1877</f>
        <v>5</v>
      </c>
      <c r="D1882" s="165" t="str">
        <f>TABLA!A1877</f>
        <v>F. Ciencias Económicas y Empresariales</v>
      </c>
      <c r="E1882" s="284" t="str">
        <f>TABLA!BN1877</f>
        <v>No se soporta el frío, este invierno se pasa realmente mal.&lt;br&gt;En época de exámenes, no hay papel higiénico en los baños.&lt;br&gt;Mucho ruido, entiendo por la gran afluencia de gente.&lt;br&gt;</v>
      </c>
      <c r="F1882" s="293" t="str">
        <f t="shared" si="412"/>
        <v/>
      </c>
      <c r="G1882" s="293" t="str">
        <f t="shared" si="412"/>
        <v/>
      </c>
      <c r="H1882" s="293" t="str">
        <f t="shared" si="412"/>
        <v/>
      </c>
      <c r="I1882" s="293" t="str">
        <f t="shared" si="412"/>
        <v/>
      </c>
      <c r="J1882" s="293" t="str">
        <f t="shared" si="412"/>
        <v/>
      </c>
      <c r="K1882" s="293" t="str">
        <f t="shared" si="412"/>
        <v/>
      </c>
      <c r="L1882" s="293" t="str">
        <f t="shared" si="412"/>
        <v/>
      </c>
      <c r="M1882" s="293" t="str">
        <f t="shared" si="412"/>
        <v/>
      </c>
      <c r="N1882" s="293" t="str">
        <f t="shared" si="412"/>
        <v/>
      </c>
      <c r="O1882" s="293" t="str">
        <f t="shared" si="412"/>
        <v/>
      </c>
      <c r="P1882" s="293" t="str">
        <f t="shared" si="411"/>
        <v/>
      </c>
      <c r="Q1882" s="293" t="str">
        <f t="shared" si="411"/>
        <v/>
      </c>
      <c r="R1882" s="293" t="str">
        <f t="shared" si="411"/>
        <v/>
      </c>
      <c r="S1882" s="293" t="str">
        <f t="shared" si="411"/>
        <v>x</v>
      </c>
      <c r="T1882" s="293" t="str">
        <f t="shared" si="411"/>
        <v/>
      </c>
      <c r="U1882" s="293" t="str">
        <f t="shared" si="411"/>
        <v/>
      </c>
      <c r="V1882" s="293" t="str">
        <f t="shared" si="411"/>
        <v/>
      </c>
      <c r="W1882" s="293" t="str">
        <f t="shared" si="411"/>
        <v/>
      </c>
      <c r="X1882" s="293" t="str">
        <f t="shared" si="411"/>
        <v/>
      </c>
      <c r="Y1882" s="293" t="str">
        <f t="shared" si="411"/>
        <v/>
      </c>
      <c r="Z1882" s="293" t="str">
        <f t="shared" si="413"/>
        <v/>
      </c>
      <c r="AA1882" s="293" t="str">
        <f t="shared" si="413"/>
        <v/>
      </c>
      <c r="AB1882" s="293" t="str">
        <f t="shared" si="413"/>
        <v/>
      </c>
      <c r="AC1882" s="293" t="str">
        <f t="shared" si="413"/>
        <v/>
      </c>
      <c r="AD1882" s="293" t="str">
        <f t="shared" si="413"/>
        <v/>
      </c>
      <c r="AE1882" s="293" t="str">
        <f t="shared" si="413"/>
        <v/>
      </c>
      <c r="AF1882" s="293" t="str">
        <f t="shared" si="413"/>
        <v/>
      </c>
      <c r="AG1882" s="293" t="str">
        <f t="shared" si="413"/>
        <v/>
      </c>
      <c r="AH1882" s="293">
        <f t="shared" si="409"/>
        <v>1</v>
      </c>
      <c r="AI1882" s="292">
        <f t="shared" si="410"/>
        <v>1</v>
      </c>
    </row>
    <row r="1883" spans="1:35" ht="26.25" x14ac:dyDescent="0.25">
      <c r="A1883" s="3"/>
      <c r="B1883">
        <f>TABLA!D1878</f>
        <v>1907</v>
      </c>
      <c r="C1883">
        <f>TABLA!H1878</f>
        <v>16</v>
      </c>
      <c r="D1883" s="165" t="str">
        <f>TABLA!A1878</f>
        <v>F. Geografía e Historia</v>
      </c>
      <c r="E1883" s="284" t="str">
        <f>TABLA!BN1878</f>
        <v>No he asistido a los cursos de formación de usuarios porque me explicaron que si ya conocia el funcionamiento de la biblioteca y de la herramienta online no me iba a ser de gran utilidad.</v>
      </c>
      <c r="F1883" s="293" t="str">
        <f t="shared" si="412"/>
        <v/>
      </c>
      <c r="G1883" s="293" t="str">
        <f t="shared" si="412"/>
        <v/>
      </c>
      <c r="H1883" s="293" t="str">
        <f t="shared" si="412"/>
        <v/>
      </c>
      <c r="I1883" s="293" t="str">
        <f t="shared" si="412"/>
        <v/>
      </c>
      <c r="J1883" s="293" t="str">
        <f t="shared" si="412"/>
        <v/>
      </c>
      <c r="K1883" s="293" t="str">
        <f t="shared" si="412"/>
        <v/>
      </c>
      <c r="L1883" s="293" t="str">
        <f t="shared" si="412"/>
        <v/>
      </c>
      <c r="M1883" s="293" t="str">
        <f t="shared" si="412"/>
        <v/>
      </c>
      <c r="N1883" s="293" t="str">
        <f t="shared" si="412"/>
        <v/>
      </c>
      <c r="O1883" s="293" t="str">
        <f t="shared" si="412"/>
        <v/>
      </c>
      <c r="P1883" s="293" t="str">
        <f t="shared" si="411"/>
        <v/>
      </c>
      <c r="Q1883" s="293" t="str">
        <f t="shared" si="411"/>
        <v/>
      </c>
      <c r="R1883" s="293" t="str">
        <f t="shared" si="411"/>
        <v/>
      </c>
      <c r="S1883" s="293" t="str">
        <f t="shared" si="411"/>
        <v/>
      </c>
      <c r="T1883" s="293" t="str">
        <f t="shared" si="411"/>
        <v/>
      </c>
      <c r="U1883" s="293" t="str">
        <f t="shared" si="411"/>
        <v/>
      </c>
      <c r="V1883" s="293" t="str">
        <f t="shared" si="411"/>
        <v/>
      </c>
      <c r="W1883" s="293" t="str">
        <f t="shared" si="411"/>
        <v/>
      </c>
      <c r="X1883" s="293" t="str">
        <f t="shared" si="411"/>
        <v/>
      </c>
      <c r="Y1883" s="293" t="str">
        <f t="shared" si="411"/>
        <v/>
      </c>
      <c r="Z1883" s="293" t="str">
        <f t="shared" si="413"/>
        <v/>
      </c>
      <c r="AA1883" s="293" t="str">
        <f t="shared" si="413"/>
        <v/>
      </c>
      <c r="AB1883" s="293" t="str">
        <f t="shared" si="413"/>
        <v/>
      </c>
      <c r="AC1883" s="293" t="str">
        <f t="shared" si="413"/>
        <v/>
      </c>
      <c r="AD1883" s="293" t="str">
        <f t="shared" si="413"/>
        <v/>
      </c>
      <c r="AE1883" s="293" t="str">
        <f t="shared" si="413"/>
        <v>x</v>
      </c>
      <c r="AF1883" s="293" t="str">
        <f t="shared" si="413"/>
        <v/>
      </c>
      <c r="AG1883" s="293" t="str">
        <f t="shared" si="413"/>
        <v/>
      </c>
      <c r="AH1883" s="293">
        <f t="shared" si="409"/>
        <v>1</v>
      </c>
      <c r="AI1883" s="292">
        <f t="shared" si="410"/>
        <v>1</v>
      </c>
    </row>
    <row r="1884" spans="1:35" ht="51.75" x14ac:dyDescent="0.25">
      <c r="A1884"/>
      <c r="B1884">
        <f>TABLA!D1879</f>
        <v>1908</v>
      </c>
      <c r="C1884">
        <f>TABLA!H1879</f>
        <v>12</v>
      </c>
      <c r="D1884" s="165" t="str">
        <f>TABLA!A1879</f>
        <v>F. Educación - Centro de Formación del Profesorado</v>
      </c>
      <c r="E1884" s="284" t="str">
        <f>TABLA!BN1879</f>
        <v>En cuanto a parte del personal de la biblioteca, no destaca la cordialidad y amabilidad a los alumnos nuevos no conocedores del servicio o procedimiento a realizar para llevar a cabo cualquier tipo de gestión en la biblioteca. Además, la capacidad de gestión y resolución de cualquier pregunta es bastante pobre por parte del personal de la biblioteca (aspectos relacionados con la biblioteca de la Facultad de Educación).</v>
      </c>
      <c r="F1884" s="293" t="str">
        <f t="shared" si="412"/>
        <v/>
      </c>
      <c r="G1884" s="293" t="str">
        <f t="shared" si="412"/>
        <v/>
      </c>
      <c r="H1884" s="293" t="str">
        <f t="shared" si="412"/>
        <v/>
      </c>
      <c r="I1884" s="293" t="str">
        <f t="shared" si="412"/>
        <v/>
      </c>
      <c r="J1884" s="293" t="str">
        <f t="shared" si="412"/>
        <v/>
      </c>
      <c r="K1884" s="293" t="str">
        <f t="shared" si="412"/>
        <v/>
      </c>
      <c r="L1884" s="293" t="str">
        <f t="shared" si="412"/>
        <v/>
      </c>
      <c r="M1884" s="293" t="str">
        <f t="shared" si="412"/>
        <v/>
      </c>
      <c r="N1884" s="293" t="str">
        <f t="shared" si="412"/>
        <v/>
      </c>
      <c r="O1884" s="293" t="str">
        <f t="shared" si="412"/>
        <v/>
      </c>
      <c r="P1884" s="293" t="str">
        <f t="shared" si="411"/>
        <v/>
      </c>
      <c r="Q1884" s="293" t="str">
        <f t="shared" si="411"/>
        <v/>
      </c>
      <c r="R1884" s="293" t="str">
        <f t="shared" si="411"/>
        <v/>
      </c>
      <c r="S1884" s="293" t="str">
        <f t="shared" si="411"/>
        <v/>
      </c>
      <c r="T1884" s="293" t="str">
        <f t="shared" si="411"/>
        <v/>
      </c>
      <c r="U1884" s="293" t="str">
        <f t="shared" si="411"/>
        <v/>
      </c>
      <c r="V1884" s="293" t="str">
        <f t="shared" si="411"/>
        <v/>
      </c>
      <c r="W1884" s="293" t="str">
        <f t="shared" si="411"/>
        <v/>
      </c>
      <c r="X1884" s="293" t="str">
        <f t="shared" si="411"/>
        <v/>
      </c>
      <c r="Y1884" s="293" t="str">
        <f t="shared" si="411"/>
        <v/>
      </c>
      <c r="Z1884" s="293" t="str">
        <f t="shared" si="413"/>
        <v/>
      </c>
      <c r="AA1884" s="293" t="str">
        <f t="shared" si="413"/>
        <v>x</v>
      </c>
      <c r="AB1884" s="293" t="str">
        <f t="shared" si="413"/>
        <v/>
      </c>
      <c r="AC1884" s="293" t="str">
        <f t="shared" si="413"/>
        <v/>
      </c>
      <c r="AD1884" s="293" t="str">
        <f t="shared" si="413"/>
        <v/>
      </c>
      <c r="AE1884" s="293" t="str">
        <f t="shared" si="413"/>
        <v/>
      </c>
      <c r="AF1884" s="293" t="str">
        <f t="shared" si="413"/>
        <v/>
      </c>
      <c r="AG1884" s="293" t="str">
        <f t="shared" si="413"/>
        <v/>
      </c>
      <c r="AH1884" s="293">
        <f t="shared" si="409"/>
        <v>1</v>
      </c>
      <c r="AI1884" s="292">
        <f t="shared" si="410"/>
        <v>1</v>
      </c>
    </row>
    <row r="1885" spans="1:35" ht="26.25" x14ac:dyDescent="0.25">
      <c r="A1885"/>
      <c r="B1885">
        <f>TABLA!D1880</f>
        <v>1909</v>
      </c>
      <c r="C1885">
        <f>TABLA!H1880</f>
        <v>6</v>
      </c>
      <c r="D1885" s="165" t="str">
        <f>TABLA!A1880</f>
        <v>F. Ciencias Físicas</v>
      </c>
      <c r="E1885" s="284">
        <f>TABLA!BN1880</f>
        <v>0</v>
      </c>
      <c r="F1885" s="293" t="str">
        <f t="shared" si="412"/>
        <v/>
      </c>
      <c r="G1885" s="293" t="str">
        <f t="shared" si="412"/>
        <v/>
      </c>
      <c r="H1885" s="293" t="str">
        <f t="shared" si="412"/>
        <v/>
      </c>
      <c r="I1885" s="293" t="str">
        <f t="shared" si="412"/>
        <v/>
      </c>
      <c r="J1885" s="293" t="str">
        <f t="shared" si="412"/>
        <v/>
      </c>
      <c r="K1885" s="293" t="str">
        <f t="shared" si="412"/>
        <v/>
      </c>
      <c r="L1885" s="293" t="str">
        <f t="shared" si="412"/>
        <v/>
      </c>
      <c r="M1885" s="293" t="str">
        <f t="shared" si="412"/>
        <v/>
      </c>
      <c r="N1885" s="293" t="str">
        <f t="shared" si="412"/>
        <v/>
      </c>
      <c r="O1885" s="293" t="str">
        <f t="shared" si="412"/>
        <v/>
      </c>
      <c r="P1885" s="293" t="str">
        <f t="shared" si="411"/>
        <v/>
      </c>
      <c r="Q1885" s="293" t="str">
        <f t="shared" si="411"/>
        <v/>
      </c>
      <c r="R1885" s="293" t="str">
        <f t="shared" si="411"/>
        <v/>
      </c>
      <c r="S1885" s="293" t="str">
        <f t="shared" si="411"/>
        <v/>
      </c>
      <c r="T1885" s="293" t="str">
        <f t="shared" si="411"/>
        <v/>
      </c>
      <c r="U1885" s="293" t="str">
        <f t="shared" si="411"/>
        <v/>
      </c>
      <c r="V1885" s="293" t="str">
        <f t="shared" si="411"/>
        <v/>
      </c>
      <c r="W1885" s="293" t="str">
        <f t="shared" si="411"/>
        <v/>
      </c>
      <c r="X1885" s="293" t="str">
        <f t="shared" si="411"/>
        <v/>
      </c>
      <c r="Y1885" s="293" t="str">
        <f t="shared" si="411"/>
        <v/>
      </c>
      <c r="Z1885" s="293" t="str">
        <f t="shared" si="413"/>
        <v/>
      </c>
      <c r="AA1885" s="293" t="str">
        <f t="shared" si="413"/>
        <v/>
      </c>
      <c r="AB1885" s="293" t="str">
        <f t="shared" si="413"/>
        <v/>
      </c>
      <c r="AC1885" s="293" t="str">
        <f t="shared" si="413"/>
        <v/>
      </c>
      <c r="AD1885" s="293" t="str">
        <f t="shared" si="413"/>
        <v/>
      </c>
      <c r="AE1885" s="293" t="str">
        <f t="shared" si="413"/>
        <v/>
      </c>
      <c r="AF1885" s="293" t="str">
        <f t="shared" si="413"/>
        <v/>
      </c>
      <c r="AG1885" s="293" t="str">
        <f t="shared" si="413"/>
        <v/>
      </c>
      <c r="AH1885" s="293">
        <f t="shared" si="409"/>
        <v>0</v>
      </c>
      <c r="AI1885" s="292" t="str">
        <f t="shared" si="410"/>
        <v>X</v>
      </c>
    </row>
    <row r="1886" spans="1:35" ht="26.25" x14ac:dyDescent="0.25">
      <c r="A1886"/>
      <c r="B1886">
        <f>TABLA!D1881</f>
        <v>1910</v>
      </c>
      <c r="C1886">
        <f>TABLA!H1881</f>
        <v>6</v>
      </c>
      <c r="D1886" s="165" t="str">
        <f>TABLA!A1881</f>
        <v>F. Ciencias Físicas</v>
      </c>
      <c r="E1886" s="284">
        <f>TABLA!BN1881</f>
        <v>0</v>
      </c>
      <c r="F1886" s="293" t="str">
        <f t="shared" si="412"/>
        <v/>
      </c>
      <c r="G1886" s="293" t="str">
        <f t="shared" si="412"/>
        <v/>
      </c>
      <c r="H1886" s="293" t="str">
        <f t="shared" si="412"/>
        <v/>
      </c>
      <c r="I1886" s="293" t="str">
        <f t="shared" si="412"/>
        <v/>
      </c>
      <c r="J1886" s="293" t="str">
        <f t="shared" si="412"/>
        <v/>
      </c>
      <c r="K1886" s="293" t="str">
        <f t="shared" si="412"/>
        <v/>
      </c>
      <c r="L1886" s="293" t="str">
        <f t="shared" si="412"/>
        <v/>
      </c>
      <c r="M1886" s="293" t="str">
        <f t="shared" si="412"/>
        <v/>
      </c>
      <c r="N1886" s="293" t="str">
        <f t="shared" si="412"/>
        <v/>
      </c>
      <c r="O1886" s="293" t="str">
        <f t="shared" si="412"/>
        <v/>
      </c>
      <c r="P1886" s="293" t="str">
        <f t="shared" si="411"/>
        <v/>
      </c>
      <c r="Q1886" s="293" t="str">
        <f t="shared" si="411"/>
        <v/>
      </c>
      <c r="R1886" s="293" t="str">
        <f t="shared" si="411"/>
        <v/>
      </c>
      <c r="S1886" s="293" t="str">
        <f t="shared" si="411"/>
        <v/>
      </c>
      <c r="T1886" s="293" t="str">
        <f t="shared" si="411"/>
        <v/>
      </c>
      <c r="U1886" s="293" t="str">
        <f t="shared" si="411"/>
        <v/>
      </c>
      <c r="V1886" s="293" t="str">
        <f t="shared" si="411"/>
        <v/>
      </c>
      <c r="W1886" s="293" t="str">
        <f t="shared" si="411"/>
        <v/>
      </c>
      <c r="X1886" s="293" t="str">
        <f t="shared" si="411"/>
        <v/>
      </c>
      <c r="Y1886" s="293" t="str">
        <f t="shared" si="411"/>
        <v/>
      </c>
      <c r="Z1886" s="293" t="str">
        <f t="shared" si="413"/>
        <v/>
      </c>
      <c r="AA1886" s="293" t="str">
        <f t="shared" si="413"/>
        <v/>
      </c>
      <c r="AB1886" s="293" t="str">
        <f t="shared" si="413"/>
        <v/>
      </c>
      <c r="AC1886" s="293" t="str">
        <f t="shared" si="413"/>
        <v/>
      </c>
      <c r="AD1886" s="293" t="str">
        <f t="shared" si="413"/>
        <v/>
      </c>
      <c r="AE1886" s="293" t="str">
        <f t="shared" si="413"/>
        <v/>
      </c>
      <c r="AF1886" s="293" t="str">
        <f t="shared" si="413"/>
        <v/>
      </c>
      <c r="AG1886" s="293" t="str">
        <f t="shared" si="413"/>
        <v/>
      </c>
      <c r="AH1886" s="293">
        <f t="shared" si="409"/>
        <v>0</v>
      </c>
      <c r="AI1886" s="292" t="str">
        <f t="shared" si="410"/>
        <v>X</v>
      </c>
    </row>
    <row r="1887" spans="1:35" ht="26.25" x14ac:dyDescent="0.25">
      <c r="A1887"/>
      <c r="B1887">
        <f>TABLA!D1882</f>
        <v>1911</v>
      </c>
      <c r="C1887">
        <f>TABLA!H1882</f>
        <v>6</v>
      </c>
      <c r="D1887" s="165" t="str">
        <f>TABLA!A1882</f>
        <v>F. Ciencias Físicas</v>
      </c>
      <c r="E1887" s="284">
        <f>TABLA!BN1882</f>
        <v>0</v>
      </c>
      <c r="F1887" s="293" t="str">
        <f t="shared" si="412"/>
        <v/>
      </c>
      <c r="G1887" s="293" t="str">
        <f t="shared" si="412"/>
        <v/>
      </c>
      <c r="H1887" s="293" t="str">
        <f t="shared" si="412"/>
        <v/>
      </c>
      <c r="I1887" s="293" t="str">
        <f t="shared" si="412"/>
        <v/>
      </c>
      <c r="J1887" s="293" t="str">
        <f t="shared" si="412"/>
        <v/>
      </c>
      <c r="K1887" s="293" t="str">
        <f t="shared" si="412"/>
        <v/>
      </c>
      <c r="L1887" s="293" t="str">
        <f t="shared" si="412"/>
        <v/>
      </c>
      <c r="M1887" s="293" t="str">
        <f t="shared" si="412"/>
        <v/>
      </c>
      <c r="N1887" s="293" t="str">
        <f t="shared" si="412"/>
        <v/>
      </c>
      <c r="O1887" s="293" t="str">
        <f t="shared" si="412"/>
        <v/>
      </c>
      <c r="P1887" s="293" t="str">
        <f t="shared" si="411"/>
        <v/>
      </c>
      <c r="Q1887" s="293" t="str">
        <f t="shared" si="411"/>
        <v/>
      </c>
      <c r="R1887" s="293" t="str">
        <f t="shared" si="411"/>
        <v/>
      </c>
      <c r="S1887" s="293" t="str">
        <f t="shared" si="411"/>
        <v/>
      </c>
      <c r="T1887" s="293" t="str">
        <f t="shared" si="411"/>
        <v/>
      </c>
      <c r="U1887" s="293" t="str">
        <f t="shared" si="411"/>
        <v/>
      </c>
      <c r="V1887" s="293" t="str">
        <f t="shared" si="411"/>
        <v/>
      </c>
      <c r="W1887" s="293" t="str">
        <f t="shared" si="411"/>
        <v/>
      </c>
      <c r="X1887" s="293" t="str">
        <f t="shared" si="411"/>
        <v/>
      </c>
      <c r="Y1887" s="293" t="str">
        <f t="shared" si="411"/>
        <v/>
      </c>
      <c r="Z1887" s="293" t="str">
        <f t="shared" si="413"/>
        <v/>
      </c>
      <c r="AA1887" s="293" t="str">
        <f t="shared" si="413"/>
        <v/>
      </c>
      <c r="AB1887" s="293" t="str">
        <f t="shared" si="413"/>
        <v/>
      </c>
      <c r="AC1887" s="293" t="str">
        <f t="shared" si="413"/>
        <v/>
      </c>
      <c r="AD1887" s="293" t="str">
        <f t="shared" si="413"/>
        <v/>
      </c>
      <c r="AE1887" s="293" t="str">
        <f t="shared" si="413"/>
        <v/>
      </c>
      <c r="AF1887" s="293" t="str">
        <f t="shared" si="413"/>
        <v/>
      </c>
      <c r="AG1887" s="293" t="str">
        <f t="shared" si="413"/>
        <v/>
      </c>
      <c r="AH1887" s="293">
        <f t="shared" si="409"/>
        <v>0</v>
      </c>
      <c r="AI1887" s="292" t="str">
        <f t="shared" si="410"/>
        <v>X</v>
      </c>
    </row>
    <row r="1888" spans="1:35" ht="15.75" x14ac:dyDescent="0.25">
      <c r="A1888"/>
      <c r="B1888">
        <f>TABLA!D1883</f>
        <v>1912</v>
      </c>
      <c r="C1888">
        <f>TABLA!H1883</f>
        <v>20</v>
      </c>
      <c r="D1888" s="165" t="str">
        <f>TABLA!A1883</f>
        <v>F. Psicología</v>
      </c>
      <c r="E1888" s="284">
        <f>TABLA!BN1883</f>
        <v>0</v>
      </c>
      <c r="F1888" s="293" t="str">
        <f t="shared" si="412"/>
        <v/>
      </c>
      <c r="G1888" s="293" t="str">
        <f t="shared" si="412"/>
        <v/>
      </c>
      <c r="H1888" s="293" t="str">
        <f t="shared" si="412"/>
        <v/>
      </c>
      <c r="I1888" s="293" t="str">
        <f t="shared" si="412"/>
        <v/>
      </c>
      <c r="J1888" s="293" t="str">
        <f t="shared" si="412"/>
        <v/>
      </c>
      <c r="K1888" s="293" t="str">
        <f t="shared" si="412"/>
        <v/>
      </c>
      <c r="L1888" s="293" t="str">
        <f t="shared" si="412"/>
        <v/>
      </c>
      <c r="M1888" s="293" t="str">
        <f t="shared" si="412"/>
        <v/>
      </c>
      <c r="N1888" s="293" t="str">
        <f t="shared" si="412"/>
        <v/>
      </c>
      <c r="O1888" s="293" t="str">
        <f t="shared" si="412"/>
        <v/>
      </c>
      <c r="P1888" s="293" t="str">
        <f t="shared" si="411"/>
        <v/>
      </c>
      <c r="Q1888" s="293" t="str">
        <f t="shared" si="411"/>
        <v/>
      </c>
      <c r="R1888" s="293" t="str">
        <f t="shared" si="411"/>
        <v/>
      </c>
      <c r="S1888" s="293" t="str">
        <f t="shared" si="411"/>
        <v/>
      </c>
      <c r="T1888" s="293" t="str">
        <f t="shared" si="411"/>
        <v/>
      </c>
      <c r="U1888" s="293" t="str">
        <f t="shared" si="411"/>
        <v/>
      </c>
      <c r="V1888" s="293" t="str">
        <f t="shared" si="411"/>
        <v/>
      </c>
      <c r="W1888" s="293" t="str">
        <f t="shared" si="411"/>
        <v/>
      </c>
      <c r="X1888" s="293" t="str">
        <f t="shared" si="411"/>
        <v/>
      </c>
      <c r="Y1888" s="293" t="str">
        <f t="shared" si="411"/>
        <v/>
      </c>
      <c r="Z1888" s="293" t="str">
        <f t="shared" si="413"/>
        <v/>
      </c>
      <c r="AA1888" s="293" t="str">
        <f t="shared" si="413"/>
        <v/>
      </c>
      <c r="AB1888" s="293" t="str">
        <f t="shared" si="413"/>
        <v/>
      </c>
      <c r="AC1888" s="293" t="str">
        <f t="shared" si="413"/>
        <v/>
      </c>
      <c r="AD1888" s="293" t="str">
        <f t="shared" si="413"/>
        <v/>
      </c>
      <c r="AE1888" s="293" t="str">
        <f t="shared" si="413"/>
        <v/>
      </c>
      <c r="AF1888" s="293" t="str">
        <f t="shared" si="413"/>
        <v/>
      </c>
      <c r="AG1888" s="293" t="str">
        <f t="shared" si="413"/>
        <v/>
      </c>
      <c r="AH1888" s="293">
        <f t="shared" si="409"/>
        <v>0</v>
      </c>
      <c r="AI1888" s="292" t="str">
        <f t="shared" si="410"/>
        <v>X</v>
      </c>
    </row>
    <row r="1889" spans="1:35" ht="104.45" customHeight="1" x14ac:dyDescent="0.25">
      <c r="A1889"/>
      <c r="B1889">
        <f>TABLA!D1884</f>
        <v>1913</v>
      </c>
      <c r="C1889">
        <f>TABLA!H1884</f>
        <v>12</v>
      </c>
      <c r="D1889" s="284" t="str">
        <f>TABLA!A1884</f>
        <v>F. Educación - Centro de Formación del Profesorado</v>
      </c>
      <c r="E1889" s="284" t="str">
        <f>TABLA!BN1884</f>
        <v>Solo he recibido informacion de un curso para investigadores, pero no se adecua a mi perfil actual y no se donde encontrar informacion para el resto de cursos.&lt;br&gt;&lt;br&gt;Seria positivo que el software de la web no se cambiase tanto, llevo poc aqui pero ya he visto cambios muy sustanciales en el catalogo y la web de acceso que hacen que tengas que aprender a usarlo de nuevo.&lt;br&gt;&lt;br&gt;En la facultad de educacion debido a la ultima reserva las reservas de salas y material electronico hay que hacerlas de forma presencial, las salas son insuficientes, sobretodo en epoca de examenes o entregas de trabajo suele ser muy complicado reservar una.&lt;br&gt;&lt;br&gt;Convendria que los ordenadores disponibles fuesen un poco mas rapidos, sobretodo a la hora de arrancar y aveces dan fallos, porque no funcionan los teclados, ratones...</v>
      </c>
      <c r="F1889" s="293" t="str">
        <f t="shared" si="412"/>
        <v/>
      </c>
      <c r="G1889" s="293" t="str">
        <f t="shared" si="412"/>
        <v/>
      </c>
      <c r="H1889" s="293" t="str">
        <f t="shared" si="412"/>
        <v/>
      </c>
      <c r="I1889" s="293" t="str">
        <f t="shared" si="412"/>
        <v/>
      </c>
      <c r="J1889" s="293" t="str">
        <f t="shared" si="412"/>
        <v/>
      </c>
      <c r="K1889" s="293" t="str">
        <f t="shared" si="412"/>
        <v/>
      </c>
      <c r="L1889" s="293" t="str">
        <f t="shared" si="412"/>
        <v/>
      </c>
      <c r="M1889" s="293" t="str">
        <f t="shared" si="412"/>
        <v/>
      </c>
      <c r="N1889" s="293" t="str">
        <f t="shared" si="412"/>
        <v/>
      </c>
      <c r="O1889" s="293" t="str">
        <f t="shared" si="412"/>
        <v/>
      </c>
      <c r="P1889" s="293" t="str">
        <f t="shared" si="411"/>
        <v>x</v>
      </c>
      <c r="Q1889" s="293" t="str">
        <f t="shared" si="411"/>
        <v/>
      </c>
      <c r="R1889" s="293" t="str">
        <f t="shared" si="411"/>
        <v/>
      </c>
      <c r="S1889" s="293" t="str">
        <f t="shared" si="411"/>
        <v/>
      </c>
      <c r="T1889" s="293" t="str">
        <f t="shared" si="411"/>
        <v/>
      </c>
      <c r="U1889" s="293" t="str">
        <f t="shared" si="411"/>
        <v/>
      </c>
      <c r="V1889" s="293" t="str">
        <f t="shared" si="411"/>
        <v/>
      </c>
      <c r="W1889" s="293" t="str">
        <f t="shared" si="411"/>
        <v/>
      </c>
      <c r="X1889" s="293" t="str">
        <f t="shared" si="411"/>
        <v>x</v>
      </c>
      <c r="Y1889" s="293" t="str">
        <f t="shared" si="411"/>
        <v/>
      </c>
      <c r="Z1889" s="293" t="str">
        <f t="shared" si="413"/>
        <v/>
      </c>
      <c r="AA1889" s="293" t="str">
        <f t="shared" si="413"/>
        <v/>
      </c>
      <c r="AB1889" s="293" t="str">
        <f t="shared" si="413"/>
        <v/>
      </c>
      <c r="AC1889" s="293" t="str">
        <f t="shared" si="413"/>
        <v/>
      </c>
      <c r="AD1889" s="293" t="str">
        <f t="shared" si="413"/>
        <v/>
      </c>
      <c r="AE1889" s="293" t="str">
        <f t="shared" si="413"/>
        <v/>
      </c>
      <c r="AF1889" s="293" t="str">
        <f t="shared" si="413"/>
        <v>x</v>
      </c>
      <c r="AG1889" s="293" t="str">
        <f t="shared" si="413"/>
        <v/>
      </c>
      <c r="AH1889" s="293">
        <f t="shared" si="409"/>
        <v>3</v>
      </c>
      <c r="AI1889" s="292">
        <f t="shared" si="410"/>
        <v>1</v>
      </c>
    </row>
    <row r="1890" spans="1:35" ht="26.25" x14ac:dyDescent="0.25">
      <c r="A1890"/>
      <c r="B1890">
        <f>TABLA!D1885</f>
        <v>1914</v>
      </c>
      <c r="C1890">
        <f>TABLA!H1885</f>
        <v>6</v>
      </c>
      <c r="D1890" s="165" t="str">
        <f>TABLA!A1885</f>
        <v>F. Ciencias Físicas</v>
      </c>
      <c r="E1890" s="284">
        <f>TABLA!BN1885</f>
        <v>0</v>
      </c>
      <c r="F1890" s="293" t="str">
        <f t="shared" si="412"/>
        <v/>
      </c>
      <c r="G1890" s="293" t="str">
        <f t="shared" si="412"/>
        <v/>
      </c>
      <c r="H1890" s="293" t="str">
        <f t="shared" si="412"/>
        <v/>
      </c>
      <c r="I1890" s="293" t="str">
        <f t="shared" si="412"/>
        <v/>
      </c>
      <c r="J1890" s="293" t="str">
        <f t="shared" si="412"/>
        <v/>
      </c>
      <c r="K1890" s="293" t="str">
        <f t="shared" si="412"/>
        <v/>
      </c>
      <c r="L1890" s="293" t="str">
        <f t="shared" si="412"/>
        <v/>
      </c>
      <c r="M1890" s="293" t="str">
        <f t="shared" si="412"/>
        <v/>
      </c>
      <c r="N1890" s="293" t="str">
        <f t="shared" si="412"/>
        <v/>
      </c>
      <c r="O1890" s="293" t="str">
        <f t="shared" si="412"/>
        <v/>
      </c>
      <c r="P1890" s="293" t="str">
        <f t="shared" si="412"/>
        <v/>
      </c>
      <c r="Q1890" s="293" t="str">
        <f t="shared" si="412"/>
        <v/>
      </c>
      <c r="R1890" s="293" t="str">
        <f t="shared" si="412"/>
        <v/>
      </c>
      <c r="S1890" s="293" t="str">
        <f t="shared" si="412"/>
        <v/>
      </c>
      <c r="T1890" s="293" t="str">
        <f t="shared" si="412"/>
        <v/>
      </c>
      <c r="U1890" s="293" t="str">
        <f t="shared" si="412"/>
        <v/>
      </c>
      <c r="V1890" s="293" t="str">
        <f t="shared" ref="P1890:AE1905" si="414">IFERROR((IF(FIND(V$1,$E1890,1)&gt;0,"x")),"")</f>
        <v/>
      </c>
      <c r="W1890" s="293" t="str">
        <f t="shared" si="414"/>
        <v/>
      </c>
      <c r="X1890" s="293" t="str">
        <f t="shared" si="414"/>
        <v/>
      </c>
      <c r="Y1890" s="293" t="str">
        <f t="shared" si="414"/>
        <v/>
      </c>
      <c r="Z1890" s="293" t="str">
        <f t="shared" si="413"/>
        <v/>
      </c>
      <c r="AA1890" s="293" t="str">
        <f t="shared" si="413"/>
        <v/>
      </c>
      <c r="AB1890" s="293" t="str">
        <f t="shared" si="413"/>
        <v/>
      </c>
      <c r="AC1890" s="293" t="str">
        <f t="shared" si="413"/>
        <v/>
      </c>
      <c r="AD1890" s="293" t="str">
        <f t="shared" si="413"/>
        <v/>
      </c>
      <c r="AE1890" s="293" t="str">
        <f t="shared" si="413"/>
        <v/>
      </c>
      <c r="AF1890" s="293" t="str">
        <f t="shared" si="413"/>
        <v/>
      </c>
      <c r="AG1890" s="293" t="str">
        <f t="shared" si="413"/>
        <v/>
      </c>
      <c r="AH1890" s="293">
        <f t="shared" si="409"/>
        <v>0</v>
      </c>
      <c r="AI1890" s="292" t="str">
        <f t="shared" si="410"/>
        <v>X</v>
      </c>
    </row>
    <row r="1891" spans="1:35" ht="51.75" x14ac:dyDescent="0.25">
      <c r="A1891"/>
      <c r="B1891">
        <f>TABLA!D1886</f>
        <v>1915</v>
      </c>
      <c r="C1891">
        <f>TABLA!H1886</f>
        <v>12</v>
      </c>
      <c r="D1891" s="165" t="str">
        <f>TABLA!A1886</f>
        <v>F. Educación - Centro de Formación del Profesorado</v>
      </c>
      <c r="E1891" s="284">
        <f>TABLA!BN1886</f>
        <v>0</v>
      </c>
      <c r="F1891" s="293" t="str">
        <f t="shared" ref="F1891:U1906" si="415">IFERROR((IF(FIND(F$1,$E1891,1)&gt;0,"x")),"")</f>
        <v/>
      </c>
      <c r="G1891" s="293" t="str">
        <f t="shared" si="415"/>
        <v/>
      </c>
      <c r="H1891" s="293" t="str">
        <f t="shared" si="415"/>
        <v/>
      </c>
      <c r="I1891" s="293" t="str">
        <f t="shared" si="415"/>
        <v/>
      </c>
      <c r="J1891" s="293" t="str">
        <f t="shared" si="415"/>
        <v/>
      </c>
      <c r="K1891" s="293" t="str">
        <f t="shared" si="415"/>
        <v/>
      </c>
      <c r="L1891" s="293" t="str">
        <f t="shared" si="415"/>
        <v/>
      </c>
      <c r="M1891" s="293" t="str">
        <f t="shared" si="415"/>
        <v/>
      </c>
      <c r="N1891" s="293" t="str">
        <f t="shared" si="415"/>
        <v/>
      </c>
      <c r="O1891" s="293" t="str">
        <f t="shared" si="415"/>
        <v/>
      </c>
      <c r="P1891" s="293" t="str">
        <f t="shared" si="414"/>
        <v/>
      </c>
      <c r="Q1891" s="293" t="str">
        <f t="shared" si="414"/>
        <v/>
      </c>
      <c r="R1891" s="293" t="str">
        <f t="shared" si="414"/>
        <v/>
      </c>
      <c r="S1891" s="293" t="str">
        <f t="shared" si="414"/>
        <v/>
      </c>
      <c r="T1891" s="293" t="str">
        <f t="shared" si="414"/>
        <v/>
      </c>
      <c r="U1891" s="293" t="str">
        <f t="shared" si="414"/>
        <v/>
      </c>
      <c r="V1891" s="293" t="str">
        <f t="shared" si="414"/>
        <v/>
      </c>
      <c r="W1891" s="293" t="str">
        <f t="shared" si="414"/>
        <v/>
      </c>
      <c r="X1891" s="293" t="str">
        <f t="shared" si="414"/>
        <v/>
      </c>
      <c r="Y1891" s="293" t="str">
        <f t="shared" si="414"/>
        <v/>
      </c>
      <c r="Z1891" s="293" t="str">
        <f t="shared" si="414"/>
        <v/>
      </c>
      <c r="AA1891" s="293" t="str">
        <f t="shared" si="414"/>
        <v/>
      </c>
      <c r="AB1891" s="293" t="str">
        <f t="shared" si="414"/>
        <v/>
      </c>
      <c r="AC1891" s="293" t="str">
        <f t="shared" si="414"/>
        <v/>
      </c>
      <c r="AD1891" s="293" t="str">
        <f t="shared" si="414"/>
        <v/>
      </c>
      <c r="AE1891" s="293" t="str">
        <f t="shared" si="414"/>
        <v/>
      </c>
      <c r="AF1891" s="293" t="str">
        <f t="shared" ref="Z1891:AG1906" si="416">IFERROR((IF(FIND(AF$1,$E1891,1)&gt;0,"x")),"")</f>
        <v/>
      </c>
      <c r="AG1891" s="293" t="str">
        <f t="shared" si="416"/>
        <v/>
      </c>
      <c r="AH1891" s="293">
        <f t="shared" si="409"/>
        <v>0</v>
      </c>
      <c r="AI1891" s="292" t="str">
        <f t="shared" si="410"/>
        <v>X</v>
      </c>
    </row>
    <row r="1892" spans="1:35" ht="39" x14ac:dyDescent="0.25">
      <c r="A1892"/>
      <c r="B1892">
        <f>TABLA!D1887</f>
        <v>1916</v>
      </c>
      <c r="C1892">
        <f>TABLA!H1887</f>
        <v>22</v>
      </c>
      <c r="D1892" s="165" t="str">
        <f>TABLA!A1887</f>
        <v>F. Enfermería, Fisioterapia y Podología</v>
      </c>
      <c r="E1892" s="284">
        <f>TABLA!BN1887</f>
        <v>0</v>
      </c>
      <c r="F1892" s="293" t="str">
        <f t="shared" si="415"/>
        <v/>
      </c>
      <c r="G1892" s="293" t="str">
        <f t="shared" si="415"/>
        <v/>
      </c>
      <c r="H1892" s="293" t="str">
        <f t="shared" si="415"/>
        <v/>
      </c>
      <c r="I1892" s="293" t="str">
        <f t="shared" si="415"/>
        <v/>
      </c>
      <c r="J1892" s="293" t="str">
        <f t="shared" si="415"/>
        <v/>
      </c>
      <c r="K1892" s="293" t="str">
        <f t="shared" si="415"/>
        <v/>
      </c>
      <c r="L1892" s="293" t="str">
        <f t="shared" si="415"/>
        <v/>
      </c>
      <c r="M1892" s="293" t="str">
        <f t="shared" si="415"/>
        <v/>
      </c>
      <c r="N1892" s="293" t="str">
        <f t="shared" si="415"/>
        <v/>
      </c>
      <c r="O1892" s="293" t="str">
        <f t="shared" si="415"/>
        <v/>
      </c>
      <c r="P1892" s="293" t="str">
        <f t="shared" si="414"/>
        <v/>
      </c>
      <c r="Q1892" s="293" t="str">
        <f t="shared" si="414"/>
        <v/>
      </c>
      <c r="R1892" s="293" t="str">
        <f t="shared" si="414"/>
        <v/>
      </c>
      <c r="S1892" s="293" t="str">
        <f t="shared" si="414"/>
        <v/>
      </c>
      <c r="T1892" s="293" t="str">
        <f t="shared" si="414"/>
        <v/>
      </c>
      <c r="U1892" s="293" t="str">
        <f t="shared" si="414"/>
        <v/>
      </c>
      <c r="V1892" s="293" t="str">
        <f t="shared" si="414"/>
        <v/>
      </c>
      <c r="W1892" s="293" t="str">
        <f t="shared" si="414"/>
        <v/>
      </c>
      <c r="X1892" s="293" t="str">
        <f t="shared" si="414"/>
        <v/>
      </c>
      <c r="Y1892" s="293" t="str">
        <f t="shared" si="414"/>
        <v/>
      </c>
      <c r="Z1892" s="293" t="str">
        <f t="shared" si="416"/>
        <v/>
      </c>
      <c r="AA1892" s="293" t="str">
        <f t="shared" si="416"/>
        <v/>
      </c>
      <c r="AB1892" s="293" t="str">
        <f t="shared" si="416"/>
        <v/>
      </c>
      <c r="AC1892" s="293" t="str">
        <f t="shared" si="416"/>
        <v/>
      </c>
      <c r="AD1892" s="293" t="str">
        <f t="shared" si="416"/>
        <v/>
      </c>
      <c r="AE1892" s="293" t="str">
        <f t="shared" si="416"/>
        <v/>
      </c>
      <c r="AF1892" s="293" t="str">
        <f t="shared" si="416"/>
        <v/>
      </c>
      <c r="AG1892" s="293" t="str">
        <f t="shared" si="416"/>
        <v/>
      </c>
      <c r="AH1892" s="293">
        <f t="shared" si="409"/>
        <v>0</v>
      </c>
      <c r="AI1892" s="292" t="str">
        <f t="shared" si="410"/>
        <v>X</v>
      </c>
    </row>
    <row r="1893" spans="1:35" ht="38.25" x14ac:dyDescent="0.25">
      <c r="A1893"/>
      <c r="B1893">
        <f>TABLA!D1888</f>
        <v>1917</v>
      </c>
      <c r="C1893">
        <f>TABLA!H1888</f>
        <v>6</v>
      </c>
      <c r="D1893" s="284" t="str">
        <f>TABLA!A1888</f>
        <v>F. Ciencias Físicas</v>
      </c>
      <c r="E1893" s="284" t="str">
        <f>TABLA!BN1888</f>
        <v>Podrían volver a poner la localización de los libros dentro de la biblioteca. Me gustaba más antes la forma que estaba organizada el buscador ya que salía en una lista todos los lugares en los que el libro estaba disponible y no por facultades como ahora</v>
      </c>
      <c r="F1893" s="293" t="str">
        <f t="shared" si="415"/>
        <v/>
      </c>
      <c r="G1893" s="293" t="str">
        <f t="shared" si="415"/>
        <v/>
      </c>
      <c r="H1893" s="293" t="str">
        <f t="shared" si="415"/>
        <v/>
      </c>
      <c r="I1893" s="293" t="str">
        <f t="shared" si="415"/>
        <v/>
      </c>
      <c r="J1893" s="293" t="str">
        <f t="shared" si="415"/>
        <v/>
      </c>
      <c r="K1893" s="293" t="str">
        <f t="shared" si="415"/>
        <v/>
      </c>
      <c r="L1893" s="293" t="str">
        <f t="shared" si="415"/>
        <v/>
      </c>
      <c r="M1893" s="293" t="str">
        <f t="shared" si="415"/>
        <v/>
      </c>
      <c r="N1893" s="293" t="str">
        <f t="shared" si="415"/>
        <v/>
      </c>
      <c r="O1893" s="293" t="str">
        <f t="shared" si="415"/>
        <v/>
      </c>
      <c r="P1893" s="293" t="str">
        <f t="shared" si="414"/>
        <v>x</v>
      </c>
      <c r="Q1893" s="293" t="str">
        <f t="shared" si="414"/>
        <v/>
      </c>
      <c r="R1893" s="293" t="str">
        <f t="shared" si="414"/>
        <v/>
      </c>
      <c r="S1893" s="293" t="str">
        <f t="shared" si="414"/>
        <v/>
      </c>
      <c r="T1893" s="293" t="str">
        <f t="shared" si="414"/>
        <v/>
      </c>
      <c r="U1893" s="293" t="str">
        <f t="shared" si="414"/>
        <v/>
      </c>
      <c r="V1893" s="293" t="str">
        <f t="shared" si="414"/>
        <v/>
      </c>
      <c r="W1893" s="293" t="str">
        <f t="shared" si="414"/>
        <v/>
      </c>
      <c r="X1893" s="293" t="str">
        <f t="shared" si="414"/>
        <v/>
      </c>
      <c r="Y1893" s="293" t="str">
        <f t="shared" si="414"/>
        <v/>
      </c>
      <c r="Z1893" s="293" t="str">
        <f t="shared" si="416"/>
        <v/>
      </c>
      <c r="AA1893" s="293" t="str">
        <f t="shared" si="416"/>
        <v/>
      </c>
      <c r="AB1893" s="293" t="str">
        <f t="shared" si="416"/>
        <v/>
      </c>
      <c r="AC1893" s="293" t="str">
        <f t="shared" si="416"/>
        <v/>
      </c>
      <c r="AD1893" s="293" t="str">
        <f t="shared" si="416"/>
        <v/>
      </c>
      <c r="AE1893" s="293" t="str">
        <f t="shared" si="416"/>
        <v/>
      </c>
      <c r="AF1893" s="293" t="str">
        <f t="shared" si="416"/>
        <v/>
      </c>
      <c r="AG1893" s="293" t="str">
        <f t="shared" si="416"/>
        <v/>
      </c>
      <c r="AH1893" s="293">
        <f t="shared" si="409"/>
        <v>1</v>
      </c>
      <c r="AI1893" s="292">
        <f t="shared" si="410"/>
        <v>1</v>
      </c>
    </row>
    <row r="1894" spans="1:35" ht="38.25" x14ac:dyDescent="0.25">
      <c r="A1894"/>
      <c r="B1894">
        <f>TABLA!D1889</f>
        <v>1918</v>
      </c>
      <c r="C1894">
        <f>TABLA!H1889</f>
        <v>5</v>
      </c>
      <c r="D1894" s="284" t="str">
        <f>TABLA!A1889</f>
        <v>F. Ciencias Económicas y Empresariales</v>
      </c>
      <c r="E1894" s="284">
        <f>TABLA!BN1889</f>
        <v>0</v>
      </c>
      <c r="F1894" s="293" t="str">
        <f t="shared" si="415"/>
        <v/>
      </c>
      <c r="G1894" s="293" t="str">
        <f t="shared" si="415"/>
        <v/>
      </c>
      <c r="H1894" s="293" t="str">
        <f t="shared" si="415"/>
        <v/>
      </c>
      <c r="I1894" s="293" t="str">
        <f t="shared" si="415"/>
        <v/>
      </c>
      <c r="J1894" s="293" t="str">
        <f t="shared" si="415"/>
        <v/>
      </c>
      <c r="K1894" s="293" t="str">
        <f t="shared" si="415"/>
        <v/>
      </c>
      <c r="L1894" s="293" t="str">
        <f t="shared" si="415"/>
        <v/>
      </c>
      <c r="M1894" s="293" t="str">
        <f t="shared" si="415"/>
        <v/>
      </c>
      <c r="N1894" s="293" t="str">
        <f t="shared" si="415"/>
        <v/>
      </c>
      <c r="O1894" s="293" t="str">
        <f t="shared" si="415"/>
        <v/>
      </c>
      <c r="P1894" s="293" t="str">
        <f t="shared" si="414"/>
        <v/>
      </c>
      <c r="Q1894" s="293" t="str">
        <f t="shared" si="414"/>
        <v/>
      </c>
      <c r="R1894" s="293" t="str">
        <f t="shared" si="414"/>
        <v/>
      </c>
      <c r="S1894" s="293" t="str">
        <f t="shared" si="414"/>
        <v/>
      </c>
      <c r="T1894" s="293" t="str">
        <f t="shared" si="414"/>
        <v/>
      </c>
      <c r="U1894" s="293" t="str">
        <f t="shared" si="414"/>
        <v/>
      </c>
      <c r="V1894" s="293" t="str">
        <f t="shared" si="414"/>
        <v/>
      </c>
      <c r="W1894" s="293" t="str">
        <f t="shared" si="414"/>
        <v/>
      </c>
      <c r="X1894" s="293" t="str">
        <f t="shared" si="414"/>
        <v/>
      </c>
      <c r="Y1894" s="293" t="str">
        <f t="shared" si="414"/>
        <v/>
      </c>
      <c r="Z1894" s="293" t="str">
        <f t="shared" si="416"/>
        <v/>
      </c>
      <c r="AA1894" s="293" t="str">
        <f t="shared" si="416"/>
        <v/>
      </c>
      <c r="AB1894" s="293" t="str">
        <f t="shared" si="416"/>
        <v/>
      </c>
      <c r="AC1894" s="293" t="str">
        <f t="shared" si="416"/>
        <v/>
      </c>
      <c r="AD1894" s="293" t="str">
        <f t="shared" si="416"/>
        <v/>
      </c>
      <c r="AE1894" s="293" t="str">
        <f t="shared" si="416"/>
        <v/>
      </c>
      <c r="AF1894" s="293" t="str">
        <f t="shared" si="416"/>
        <v/>
      </c>
      <c r="AG1894" s="293" t="str">
        <f t="shared" si="416"/>
        <v/>
      </c>
      <c r="AH1894" s="293">
        <f t="shared" si="409"/>
        <v>0</v>
      </c>
      <c r="AI1894" s="292" t="str">
        <f t="shared" si="410"/>
        <v>X</v>
      </c>
    </row>
    <row r="1895" spans="1:35" ht="15.75" x14ac:dyDescent="0.25">
      <c r="A1895" s="3"/>
      <c r="B1895">
        <f>TABLA!D1890</f>
        <v>1919</v>
      </c>
      <c r="C1895">
        <f>TABLA!H1890</f>
        <v>1</v>
      </c>
      <c r="D1895" s="165" t="str">
        <f>TABLA!A1890</f>
        <v>F. Bellas Artes</v>
      </c>
      <c r="E1895" s="284">
        <f>TABLA!BN1890</f>
        <v>0</v>
      </c>
      <c r="F1895" s="293" t="str">
        <f t="shared" si="415"/>
        <v/>
      </c>
      <c r="G1895" s="293" t="str">
        <f t="shared" si="415"/>
        <v/>
      </c>
      <c r="H1895" s="293" t="str">
        <f t="shared" si="415"/>
        <v/>
      </c>
      <c r="I1895" s="293" t="str">
        <f t="shared" si="415"/>
        <v/>
      </c>
      <c r="J1895" s="293" t="str">
        <f t="shared" si="415"/>
        <v/>
      </c>
      <c r="K1895" s="293" t="str">
        <f t="shared" si="415"/>
        <v/>
      </c>
      <c r="L1895" s="293" t="str">
        <f t="shared" si="415"/>
        <v/>
      </c>
      <c r="M1895" s="293" t="str">
        <f t="shared" si="415"/>
        <v/>
      </c>
      <c r="N1895" s="293" t="str">
        <f t="shared" si="415"/>
        <v/>
      </c>
      <c r="O1895" s="293" t="str">
        <f t="shared" si="415"/>
        <v/>
      </c>
      <c r="P1895" s="293" t="str">
        <f t="shared" si="414"/>
        <v/>
      </c>
      <c r="Q1895" s="293" t="str">
        <f t="shared" si="414"/>
        <v/>
      </c>
      <c r="R1895" s="293" t="str">
        <f t="shared" si="414"/>
        <v/>
      </c>
      <c r="S1895" s="293" t="str">
        <f t="shared" si="414"/>
        <v/>
      </c>
      <c r="T1895" s="293" t="str">
        <f t="shared" si="414"/>
        <v/>
      </c>
      <c r="U1895" s="293" t="str">
        <f t="shared" si="414"/>
        <v/>
      </c>
      <c r="V1895" s="293" t="str">
        <f t="shared" si="414"/>
        <v/>
      </c>
      <c r="W1895" s="293" t="str">
        <f t="shared" si="414"/>
        <v/>
      </c>
      <c r="X1895" s="293" t="str">
        <f t="shared" si="414"/>
        <v/>
      </c>
      <c r="Y1895" s="293" t="str">
        <f t="shared" si="414"/>
        <v/>
      </c>
      <c r="Z1895" s="293" t="str">
        <f t="shared" si="416"/>
        <v/>
      </c>
      <c r="AA1895" s="293" t="str">
        <f t="shared" si="416"/>
        <v/>
      </c>
      <c r="AB1895" s="293" t="str">
        <f t="shared" si="416"/>
        <v/>
      </c>
      <c r="AC1895" s="293" t="str">
        <f t="shared" si="416"/>
        <v/>
      </c>
      <c r="AD1895" s="293" t="str">
        <f t="shared" si="416"/>
        <v/>
      </c>
      <c r="AE1895" s="293" t="str">
        <f t="shared" si="416"/>
        <v/>
      </c>
      <c r="AF1895" s="293" t="str">
        <f t="shared" si="416"/>
        <v/>
      </c>
      <c r="AG1895" s="293" t="str">
        <f t="shared" si="416"/>
        <v/>
      </c>
      <c r="AH1895" s="293">
        <f t="shared" si="409"/>
        <v>0</v>
      </c>
      <c r="AI1895" s="292" t="str">
        <f t="shared" si="410"/>
        <v>X</v>
      </c>
    </row>
    <row r="1896" spans="1:35" ht="38.25" x14ac:dyDescent="0.25">
      <c r="A1896"/>
      <c r="B1896">
        <f>TABLA!D1891</f>
        <v>1920</v>
      </c>
      <c r="C1896">
        <f>TABLA!H1891</f>
        <v>24</v>
      </c>
      <c r="D1896" s="284" t="str">
        <f>TABLA!A1891</f>
        <v>F. Comercio y Turismo</v>
      </c>
      <c r="E1896" s="284" t="str">
        <f>TABLA!BN1891</f>
        <v>Me gustaría que hubiese más ejemplares dedicados a los estudiantes de turismo ya que prevalecen los libros relacionados con las asignaturas de comercio, además me gustaría que se diera preferencia a los alumnos de la facultad para usar la biblioteca en época de examenes ya que la mayoría que la usan no lo son.</v>
      </c>
      <c r="F1896" s="293" t="str">
        <f t="shared" si="415"/>
        <v/>
      </c>
      <c r="G1896" s="293" t="str">
        <f t="shared" si="415"/>
        <v/>
      </c>
      <c r="H1896" s="293" t="str">
        <f t="shared" si="415"/>
        <v/>
      </c>
      <c r="I1896" s="293" t="str">
        <f t="shared" si="415"/>
        <v/>
      </c>
      <c r="J1896" s="293" t="str">
        <f t="shared" si="415"/>
        <v/>
      </c>
      <c r="K1896" s="293" t="str">
        <f t="shared" si="415"/>
        <v/>
      </c>
      <c r="L1896" s="293" t="str">
        <f t="shared" si="415"/>
        <v/>
      </c>
      <c r="M1896" s="293" t="str">
        <f t="shared" si="415"/>
        <v/>
      </c>
      <c r="N1896" s="293" t="str">
        <f t="shared" si="415"/>
        <v/>
      </c>
      <c r="O1896" s="293" t="str">
        <f t="shared" si="415"/>
        <v/>
      </c>
      <c r="P1896" s="293" t="str">
        <f t="shared" si="414"/>
        <v/>
      </c>
      <c r="Q1896" s="293" t="str">
        <f t="shared" si="414"/>
        <v/>
      </c>
      <c r="R1896" s="293" t="str">
        <f t="shared" si="414"/>
        <v/>
      </c>
      <c r="S1896" s="293" t="str">
        <f t="shared" si="414"/>
        <v/>
      </c>
      <c r="T1896" s="293" t="str">
        <f t="shared" si="414"/>
        <v/>
      </c>
      <c r="U1896" s="293" t="str">
        <f t="shared" si="414"/>
        <v/>
      </c>
      <c r="V1896" s="293" t="str">
        <f t="shared" si="414"/>
        <v/>
      </c>
      <c r="W1896" s="293" t="str">
        <f t="shared" si="414"/>
        <v/>
      </c>
      <c r="X1896" s="293" t="str">
        <f t="shared" si="414"/>
        <v/>
      </c>
      <c r="Y1896" s="293" t="str">
        <f t="shared" si="414"/>
        <v/>
      </c>
      <c r="Z1896" s="293" t="str">
        <f t="shared" si="416"/>
        <v/>
      </c>
      <c r="AA1896" s="293" t="str">
        <f t="shared" si="416"/>
        <v/>
      </c>
      <c r="AB1896" s="293" t="str">
        <f t="shared" si="416"/>
        <v/>
      </c>
      <c r="AC1896" s="293" t="str">
        <f t="shared" si="416"/>
        <v/>
      </c>
      <c r="AD1896" s="293" t="str">
        <f t="shared" si="416"/>
        <v/>
      </c>
      <c r="AE1896" s="293" t="str">
        <f t="shared" si="416"/>
        <v/>
      </c>
      <c r="AF1896" s="293" t="str">
        <f t="shared" si="416"/>
        <v/>
      </c>
      <c r="AG1896" s="293" t="str">
        <f t="shared" si="416"/>
        <v/>
      </c>
      <c r="AH1896" s="293">
        <f t="shared" si="409"/>
        <v>0</v>
      </c>
      <c r="AI1896" s="292">
        <f t="shared" si="410"/>
        <v>1</v>
      </c>
    </row>
    <row r="1897" spans="1:35" ht="51" x14ac:dyDescent="0.25">
      <c r="A1897"/>
      <c r="B1897">
        <f>TABLA!D1892</f>
        <v>1921</v>
      </c>
      <c r="C1897">
        <f>TABLA!H1892</f>
        <v>12</v>
      </c>
      <c r="D1897" s="284" t="str">
        <f>TABLA!A1892</f>
        <v>F. Educación - Centro de Formación del Profesorado</v>
      </c>
      <c r="E1897" s="284">
        <f>TABLA!BN1892</f>
        <v>0</v>
      </c>
      <c r="F1897" s="293" t="str">
        <f t="shared" si="415"/>
        <v/>
      </c>
      <c r="G1897" s="293" t="str">
        <f t="shared" si="415"/>
        <v/>
      </c>
      <c r="H1897" s="293" t="str">
        <f t="shared" si="415"/>
        <v/>
      </c>
      <c r="I1897" s="293" t="str">
        <f t="shared" si="415"/>
        <v/>
      </c>
      <c r="J1897" s="293" t="str">
        <f t="shared" si="415"/>
        <v/>
      </c>
      <c r="K1897" s="293" t="str">
        <f t="shared" si="415"/>
        <v/>
      </c>
      <c r="L1897" s="293" t="str">
        <f t="shared" si="415"/>
        <v/>
      </c>
      <c r="M1897" s="293" t="str">
        <f t="shared" si="415"/>
        <v/>
      </c>
      <c r="N1897" s="293" t="str">
        <f t="shared" si="415"/>
        <v/>
      </c>
      <c r="O1897" s="293" t="str">
        <f t="shared" si="415"/>
        <v/>
      </c>
      <c r="P1897" s="293" t="str">
        <f t="shared" si="414"/>
        <v/>
      </c>
      <c r="Q1897" s="293" t="str">
        <f t="shared" si="414"/>
        <v/>
      </c>
      <c r="R1897" s="293" t="str">
        <f t="shared" si="414"/>
        <v/>
      </c>
      <c r="S1897" s="293" t="str">
        <f t="shared" si="414"/>
        <v/>
      </c>
      <c r="T1897" s="293" t="str">
        <f t="shared" si="414"/>
        <v/>
      </c>
      <c r="U1897" s="293" t="str">
        <f t="shared" si="414"/>
        <v/>
      </c>
      <c r="V1897" s="293" t="str">
        <f t="shared" si="414"/>
        <v/>
      </c>
      <c r="W1897" s="293" t="str">
        <f t="shared" si="414"/>
        <v/>
      </c>
      <c r="X1897" s="293" t="str">
        <f t="shared" si="414"/>
        <v/>
      </c>
      <c r="Y1897" s="293" t="str">
        <f t="shared" si="414"/>
        <v/>
      </c>
      <c r="Z1897" s="293" t="str">
        <f t="shared" si="416"/>
        <v/>
      </c>
      <c r="AA1897" s="293" t="str">
        <f t="shared" si="416"/>
        <v/>
      </c>
      <c r="AB1897" s="293" t="str">
        <f t="shared" si="416"/>
        <v/>
      </c>
      <c r="AC1897" s="293" t="str">
        <f t="shared" si="416"/>
        <v/>
      </c>
      <c r="AD1897" s="293" t="str">
        <f t="shared" si="416"/>
        <v/>
      </c>
      <c r="AE1897" s="293" t="str">
        <f t="shared" si="416"/>
        <v/>
      </c>
      <c r="AF1897" s="293" t="str">
        <f t="shared" si="416"/>
        <v/>
      </c>
      <c r="AG1897" s="293" t="str">
        <f t="shared" si="416"/>
        <v/>
      </c>
      <c r="AH1897" s="293">
        <f t="shared" si="409"/>
        <v>0</v>
      </c>
      <c r="AI1897" s="292" t="str">
        <f t="shared" si="410"/>
        <v>X</v>
      </c>
    </row>
    <row r="1898" spans="1:35" ht="15.75" x14ac:dyDescent="0.25">
      <c r="A1898"/>
      <c r="B1898">
        <f>TABLA!D1893</f>
        <v>1922</v>
      </c>
      <c r="C1898">
        <f>TABLA!H1893</f>
        <v>15</v>
      </c>
      <c r="D1898" s="284" t="str">
        <f>TABLA!A1893</f>
        <v>F. Filosofía</v>
      </c>
      <c r="E1898" s="284">
        <f>TABLA!BN1893</f>
        <v>0</v>
      </c>
      <c r="F1898" s="293" t="str">
        <f t="shared" si="415"/>
        <v/>
      </c>
      <c r="G1898" s="293" t="str">
        <f t="shared" si="415"/>
        <v/>
      </c>
      <c r="H1898" s="293" t="str">
        <f t="shared" si="415"/>
        <v/>
      </c>
      <c r="I1898" s="293" t="str">
        <f t="shared" si="415"/>
        <v/>
      </c>
      <c r="J1898" s="293" t="str">
        <f t="shared" si="415"/>
        <v/>
      </c>
      <c r="K1898" s="293" t="str">
        <f t="shared" si="415"/>
        <v/>
      </c>
      <c r="L1898" s="293" t="str">
        <f t="shared" si="415"/>
        <v/>
      </c>
      <c r="M1898" s="293" t="str">
        <f t="shared" si="415"/>
        <v/>
      </c>
      <c r="N1898" s="293" t="str">
        <f t="shared" si="415"/>
        <v/>
      </c>
      <c r="O1898" s="293" t="str">
        <f t="shared" si="415"/>
        <v/>
      </c>
      <c r="P1898" s="293" t="str">
        <f t="shared" si="414"/>
        <v/>
      </c>
      <c r="Q1898" s="293" t="str">
        <f t="shared" si="414"/>
        <v/>
      </c>
      <c r="R1898" s="293" t="str">
        <f t="shared" si="414"/>
        <v/>
      </c>
      <c r="S1898" s="293" t="str">
        <f t="shared" si="414"/>
        <v/>
      </c>
      <c r="T1898" s="293" t="str">
        <f t="shared" si="414"/>
        <v/>
      </c>
      <c r="U1898" s="293" t="str">
        <f t="shared" si="414"/>
        <v/>
      </c>
      <c r="V1898" s="293" t="str">
        <f t="shared" si="414"/>
        <v/>
      </c>
      <c r="W1898" s="293" t="str">
        <f t="shared" si="414"/>
        <v/>
      </c>
      <c r="X1898" s="293" t="str">
        <f t="shared" si="414"/>
        <v/>
      </c>
      <c r="Y1898" s="293" t="str">
        <f t="shared" si="414"/>
        <v/>
      </c>
      <c r="Z1898" s="293" t="str">
        <f t="shared" si="416"/>
        <v/>
      </c>
      <c r="AA1898" s="293" t="str">
        <f t="shared" si="416"/>
        <v/>
      </c>
      <c r="AB1898" s="293" t="str">
        <f t="shared" si="416"/>
        <v/>
      </c>
      <c r="AC1898" s="293" t="str">
        <f t="shared" si="416"/>
        <v/>
      </c>
      <c r="AD1898" s="293" t="str">
        <f t="shared" si="416"/>
        <v/>
      </c>
      <c r="AE1898" s="293" t="str">
        <f t="shared" si="416"/>
        <v/>
      </c>
      <c r="AF1898" s="293" t="str">
        <f t="shared" si="416"/>
        <v/>
      </c>
      <c r="AG1898" s="293" t="str">
        <f t="shared" si="416"/>
        <v/>
      </c>
      <c r="AH1898" s="293">
        <f t="shared" si="409"/>
        <v>0</v>
      </c>
      <c r="AI1898" s="292" t="str">
        <f t="shared" si="410"/>
        <v>X</v>
      </c>
    </row>
    <row r="1899" spans="1:35" ht="15.75" x14ac:dyDescent="0.25">
      <c r="A1899"/>
      <c r="B1899">
        <f>TABLA!D1894</f>
        <v>1923</v>
      </c>
      <c r="C1899">
        <f>TABLA!H1894</f>
        <v>20</v>
      </c>
      <c r="D1899" s="165" t="str">
        <f>TABLA!A1894</f>
        <v>F. Psicología</v>
      </c>
      <c r="E1899" s="284">
        <f>TABLA!BN1894</f>
        <v>0</v>
      </c>
      <c r="F1899" s="293" t="str">
        <f t="shared" si="415"/>
        <v/>
      </c>
      <c r="G1899" s="293" t="str">
        <f t="shared" si="415"/>
        <v/>
      </c>
      <c r="H1899" s="293" t="str">
        <f t="shared" si="415"/>
        <v/>
      </c>
      <c r="I1899" s="293" t="str">
        <f t="shared" si="415"/>
        <v/>
      </c>
      <c r="J1899" s="293" t="str">
        <f t="shared" si="415"/>
        <v/>
      </c>
      <c r="K1899" s="293" t="str">
        <f t="shared" si="415"/>
        <v/>
      </c>
      <c r="L1899" s="293" t="str">
        <f t="shared" si="415"/>
        <v/>
      </c>
      <c r="M1899" s="293" t="str">
        <f t="shared" si="415"/>
        <v/>
      </c>
      <c r="N1899" s="293" t="str">
        <f t="shared" si="415"/>
        <v/>
      </c>
      <c r="O1899" s="293" t="str">
        <f t="shared" si="415"/>
        <v/>
      </c>
      <c r="P1899" s="293" t="str">
        <f t="shared" si="414"/>
        <v/>
      </c>
      <c r="Q1899" s="293" t="str">
        <f t="shared" si="414"/>
        <v/>
      </c>
      <c r="R1899" s="293" t="str">
        <f t="shared" si="414"/>
        <v/>
      </c>
      <c r="S1899" s="293" t="str">
        <f t="shared" si="414"/>
        <v/>
      </c>
      <c r="T1899" s="293" t="str">
        <f t="shared" si="414"/>
        <v/>
      </c>
      <c r="U1899" s="293" t="str">
        <f t="shared" si="414"/>
        <v/>
      </c>
      <c r="V1899" s="293" t="str">
        <f t="shared" si="414"/>
        <v/>
      </c>
      <c r="W1899" s="293" t="str">
        <f t="shared" si="414"/>
        <v/>
      </c>
      <c r="X1899" s="293" t="str">
        <f t="shared" si="414"/>
        <v/>
      </c>
      <c r="Y1899" s="293" t="str">
        <f t="shared" si="414"/>
        <v/>
      </c>
      <c r="Z1899" s="293" t="str">
        <f t="shared" si="416"/>
        <v/>
      </c>
      <c r="AA1899" s="293" t="str">
        <f t="shared" si="416"/>
        <v/>
      </c>
      <c r="AB1899" s="293" t="str">
        <f t="shared" si="416"/>
        <v/>
      </c>
      <c r="AC1899" s="293" t="str">
        <f t="shared" si="416"/>
        <v/>
      </c>
      <c r="AD1899" s="293" t="str">
        <f t="shared" si="416"/>
        <v/>
      </c>
      <c r="AE1899" s="293" t="str">
        <f t="shared" si="416"/>
        <v/>
      </c>
      <c r="AF1899" s="293" t="str">
        <f t="shared" si="416"/>
        <v/>
      </c>
      <c r="AG1899" s="293" t="str">
        <f t="shared" si="416"/>
        <v/>
      </c>
      <c r="AH1899" s="293">
        <f t="shared" si="409"/>
        <v>0</v>
      </c>
      <c r="AI1899" s="292" t="str">
        <f t="shared" si="410"/>
        <v>X</v>
      </c>
    </row>
    <row r="1900" spans="1:35" ht="51.75" x14ac:dyDescent="0.25">
      <c r="A1900"/>
      <c r="B1900">
        <f>TABLA!D1895</f>
        <v>1924</v>
      </c>
      <c r="C1900">
        <f>TABLA!H1895</f>
        <v>12</v>
      </c>
      <c r="D1900" s="165" t="str">
        <f>TABLA!A1895</f>
        <v>F. Educación - Centro de Formación del Profesorado</v>
      </c>
      <c r="E1900" s="284">
        <f>TABLA!BN1895</f>
        <v>0</v>
      </c>
      <c r="F1900" s="293" t="str">
        <f t="shared" si="415"/>
        <v/>
      </c>
      <c r="G1900" s="293" t="str">
        <f t="shared" si="415"/>
        <v/>
      </c>
      <c r="H1900" s="293" t="str">
        <f t="shared" si="415"/>
        <v/>
      </c>
      <c r="I1900" s="293" t="str">
        <f t="shared" si="415"/>
        <v/>
      </c>
      <c r="J1900" s="293" t="str">
        <f t="shared" si="415"/>
        <v/>
      </c>
      <c r="K1900" s="293" t="str">
        <f t="shared" si="415"/>
        <v/>
      </c>
      <c r="L1900" s="293" t="str">
        <f t="shared" si="415"/>
        <v/>
      </c>
      <c r="M1900" s="293" t="str">
        <f t="shared" si="415"/>
        <v/>
      </c>
      <c r="N1900" s="293" t="str">
        <f t="shared" si="415"/>
        <v/>
      </c>
      <c r="O1900" s="293" t="str">
        <f t="shared" si="415"/>
        <v/>
      </c>
      <c r="P1900" s="293" t="str">
        <f t="shared" si="414"/>
        <v/>
      </c>
      <c r="Q1900" s="293" t="str">
        <f t="shared" si="414"/>
        <v/>
      </c>
      <c r="R1900" s="293" t="str">
        <f t="shared" si="414"/>
        <v/>
      </c>
      <c r="S1900" s="293" t="str">
        <f t="shared" si="414"/>
        <v/>
      </c>
      <c r="T1900" s="293" t="str">
        <f t="shared" si="414"/>
        <v/>
      </c>
      <c r="U1900" s="293" t="str">
        <f t="shared" si="414"/>
        <v/>
      </c>
      <c r="V1900" s="293" t="str">
        <f t="shared" si="414"/>
        <v/>
      </c>
      <c r="W1900" s="293" t="str">
        <f t="shared" si="414"/>
        <v/>
      </c>
      <c r="X1900" s="293" t="str">
        <f t="shared" si="414"/>
        <v/>
      </c>
      <c r="Y1900" s="293" t="str">
        <f t="shared" si="414"/>
        <v/>
      </c>
      <c r="Z1900" s="293" t="str">
        <f t="shared" si="416"/>
        <v/>
      </c>
      <c r="AA1900" s="293" t="str">
        <f t="shared" si="416"/>
        <v/>
      </c>
      <c r="AB1900" s="293" t="str">
        <f t="shared" si="416"/>
        <v/>
      </c>
      <c r="AC1900" s="293" t="str">
        <f t="shared" si="416"/>
        <v/>
      </c>
      <c r="AD1900" s="293" t="str">
        <f t="shared" si="416"/>
        <v/>
      </c>
      <c r="AE1900" s="293" t="str">
        <f t="shared" si="416"/>
        <v/>
      </c>
      <c r="AF1900" s="293" t="str">
        <f t="shared" si="416"/>
        <v/>
      </c>
      <c r="AG1900" s="293" t="str">
        <f t="shared" si="416"/>
        <v/>
      </c>
      <c r="AH1900" s="293">
        <f t="shared" si="409"/>
        <v>0</v>
      </c>
      <c r="AI1900" s="292" t="str">
        <f t="shared" si="410"/>
        <v>X</v>
      </c>
    </row>
    <row r="1901" spans="1:35" ht="15.75" x14ac:dyDescent="0.25">
      <c r="A1901"/>
      <c r="B1901">
        <f>TABLA!D1896</f>
        <v>1925</v>
      </c>
      <c r="C1901">
        <f>TABLA!H1896</f>
        <v>18</v>
      </c>
      <c r="D1901" s="284" t="str">
        <f>TABLA!A1896</f>
        <v>F. Medicina</v>
      </c>
      <c r="E1901" s="284">
        <f>TABLA!BN1896</f>
        <v>0</v>
      </c>
      <c r="F1901" s="293" t="str">
        <f t="shared" si="415"/>
        <v/>
      </c>
      <c r="G1901" s="293" t="str">
        <f t="shared" si="415"/>
        <v/>
      </c>
      <c r="H1901" s="293" t="str">
        <f t="shared" si="415"/>
        <v/>
      </c>
      <c r="I1901" s="293" t="str">
        <f t="shared" si="415"/>
        <v/>
      </c>
      <c r="J1901" s="293" t="str">
        <f t="shared" si="415"/>
        <v/>
      </c>
      <c r="K1901" s="293" t="str">
        <f t="shared" si="415"/>
        <v/>
      </c>
      <c r="L1901" s="293" t="str">
        <f t="shared" si="415"/>
        <v/>
      </c>
      <c r="M1901" s="293" t="str">
        <f t="shared" si="415"/>
        <v/>
      </c>
      <c r="N1901" s="293" t="str">
        <f t="shared" si="415"/>
        <v/>
      </c>
      <c r="O1901" s="293" t="str">
        <f t="shared" si="415"/>
        <v/>
      </c>
      <c r="P1901" s="293" t="str">
        <f t="shared" si="414"/>
        <v/>
      </c>
      <c r="Q1901" s="293" t="str">
        <f t="shared" si="414"/>
        <v/>
      </c>
      <c r="R1901" s="293" t="str">
        <f t="shared" si="414"/>
        <v/>
      </c>
      <c r="S1901" s="293" t="str">
        <f t="shared" si="414"/>
        <v/>
      </c>
      <c r="T1901" s="293" t="str">
        <f t="shared" si="414"/>
        <v/>
      </c>
      <c r="U1901" s="293" t="str">
        <f t="shared" si="414"/>
        <v/>
      </c>
      <c r="V1901" s="293" t="str">
        <f t="shared" si="414"/>
        <v/>
      </c>
      <c r="W1901" s="293" t="str">
        <f t="shared" si="414"/>
        <v/>
      </c>
      <c r="X1901" s="293" t="str">
        <f t="shared" si="414"/>
        <v/>
      </c>
      <c r="Y1901" s="293" t="str">
        <f t="shared" si="414"/>
        <v/>
      </c>
      <c r="Z1901" s="293" t="str">
        <f t="shared" si="416"/>
        <v/>
      </c>
      <c r="AA1901" s="293" t="str">
        <f t="shared" si="416"/>
        <v/>
      </c>
      <c r="AB1901" s="293" t="str">
        <f t="shared" si="416"/>
        <v/>
      </c>
      <c r="AC1901" s="293" t="str">
        <f t="shared" si="416"/>
        <v/>
      </c>
      <c r="AD1901" s="293" t="str">
        <f t="shared" si="416"/>
        <v/>
      </c>
      <c r="AE1901" s="293" t="str">
        <f t="shared" si="416"/>
        <v/>
      </c>
      <c r="AF1901" s="293" t="str">
        <f t="shared" si="416"/>
        <v/>
      </c>
      <c r="AG1901" s="293" t="str">
        <f t="shared" si="416"/>
        <v/>
      </c>
      <c r="AH1901" s="293">
        <f t="shared" si="409"/>
        <v>0</v>
      </c>
      <c r="AI1901" s="292" t="str">
        <f t="shared" si="410"/>
        <v>X</v>
      </c>
    </row>
    <row r="1902" spans="1:35" ht="25.5" x14ac:dyDescent="0.25">
      <c r="A1902"/>
      <c r="B1902">
        <f>TABLA!D1897</f>
        <v>1926</v>
      </c>
      <c r="C1902">
        <f>TABLA!H1897</f>
        <v>10</v>
      </c>
      <c r="D1902" s="284" t="str">
        <f>TABLA!A1897</f>
        <v>F. Ciencias Químicas</v>
      </c>
      <c r="E1902" s="284">
        <f>TABLA!BN1897</f>
        <v>0</v>
      </c>
      <c r="F1902" s="293" t="str">
        <f t="shared" si="415"/>
        <v/>
      </c>
      <c r="G1902" s="293" t="str">
        <f t="shared" si="415"/>
        <v/>
      </c>
      <c r="H1902" s="293" t="str">
        <f t="shared" si="415"/>
        <v/>
      </c>
      <c r="I1902" s="293" t="str">
        <f t="shared" si="415"/>
        <v/>
      </c>
      <c r="J1902" s="293" t="str">
        <f t="shared" si="415"/>
        <v/>
      </c>
      <c r="K1902" s="293" t="str">
        <f t="shared" si="415"/>
        <v/>
      </c>
      <c r="L1902" s="293" t="str">
        <f t="shared" si="415"/>
        <v/>
      </c>
      <c r="M1902" s="293" t="str">
        <f t="shared" si="415"/>
        <v/>
      </c>
      <c r="N1902" s="293" t="str">
        <f t="shared" si="415"/>
        <v/>
      </c>
      <c r="O1902" s="293" t="str">
        <f t="shared" si="415"/>
        <v/>
      </c>
      <c r="P1902" s="293" t="str">
        <f t="shared" si="414"/>
        <v/>
      </c>
      <c r="Q1902" s="293" t="str">
        <f t="shared" si="414"/>
        <v/>
      </c>
      <c r="R1902" s="293" t="str">
        <f t="shared" si="414"/>
        <v/>
      </c>
      <c r="S1902" s="293" t="str">
        <f t="shared" si="414"/>
        <v/>
      </c>
      <c r="T1902" s="293" t="str">
        <f t="shared" si="414"/>
        <v/>
      </c>
      <c r="U1902" s="293" t="str">
        <f t="shared" si="414"/>
        <v/>
      </c>
      <c r="V1902" s="293" t="str">
        <f t="shared" si="414"/>
        <v/>
      </c>
      <c r="W1902" s="293" t="str">
        <f t="shared" si="414"/>
        <v/>
      </c>
      <c r="X1902" s="293" t="str">
        <f t="shared" si="414"/>
        <v/>
      </c>
      <c r="Y1902" s="293" t="str">
        <f t="shared" si="414"/>
        <v/>
      </c>
      <c r="Z1902" s="293" t="str">
        <f t="shared" si="416"/>
        <v/>
      </c>
      <c r="AA1902" s="293" t="str">
        <f t="shared" si="416"/>
        <v/>
      </c>
      <c r="AB1902" s="293" t="str">
        <f t="shared" si="416"/>
        <v/>
      </c>
      <c r="AC1902" s="293" t="str">
        <f t="shared" si="416"/>
        <v/>
      </c>
      <c r="AD1902" s="293" t="str">
        <f t="shared" si="416"/>
        <v/>
      </c>
      <c r="AE1902" s="293" t="str">
        <f t="shared" si="416"/>
        <v/>
      </c>
      <c r="AF1902" s="293" t="str">
        <f t="shared" si="416"/>
        <v/>
      </c>
      <c r="AG1902" s="293" t="str">
        <f t="shared" si="416"/>
        <v/>
      </c>
      <c r="AH1902" s="293">
        <f t="shared" si="409"/>
        <v>0</v>
      </c>
      <c r="AI1902" s="292" t="str">
        <f t="shared" si="410"/>
        <v>X</v>
      </c>
    </row>
    <row r="1903" spans="1:35" ht="15.75" x14ac:dyDescent="0.25">
      <c r="A1903"/>
      <c r="B1903">
        <f>TABLA!D1898</f>
        <v>1927</v>
      </c>
      <c r="C1903">
        <f>TABLA!H1898</f>
        <v>1</v>
      </c>
      <c r="D1903" s="165" t="str">
        <f>TABLA!A1898</f>
        <v>F. Bellas Artes</v>
      </c>
      <c r="E1903" s="284">
        <f>TABLA!BN1898</f>
        <v>0</v>
      </c>
      <c r="F1903" s="293" t="str">
        <f t="shared" si="415"/>
        <v/>
      </c>
      <c r="G1903" s="293" t="str">
        <f t="shared" si="415"/>
        <v/>
      </c>
      <c r="H1903" s="293" t="str">
        <f t="shared" si="415"/>
        <v/>
      </c>
      <c r="I1903" s="293" t="str">
        <f t="shared" si="415"/>
        <v/>
      </c>
      <c r="J1903" s="293" t="str">
        <f t="shared" si="415"/>
        <v/>
      </c>
      <c r="K1903" s="293" t="str">
        <f t="shared" si="415"/>
        <v/>
      </c>
      <c r="L1903" s="293" t="str">
        <f t="shared" si="415"/>
        <v/>
      </c>
      <c r="M1903" s="293" t="str">
        <f t="shared" si="415"/>
        <v/>
      </c>
      <c r="N1903" s="293" t="str">
        <f t="shared" si="415"/>
        <v/>
      </c>
      <c r="O1903" s="293" t="str">
        <f t="shared" si="415"/>
        <v/>
      </c>
      <c r="P1903" s="293" t="str">
        <f t="shared" si="414"/>
        <v/>
      </c>
      <c r="Q1903" s="293" t="str">
        <f t="shared" si="414"/>
        <v/>
      </c>
      <c r="R1903" s="293" t="str">
        <f t="shared" si="414"/>
        <v/>
      </c>
      <c r="S1903" s="293" t="str">
        <f t="shared" si="414"/>
        <v/>
      </c>
      <c r="T1903" s="293" t="str">
        <f t="shared" si="414"/>
        <v/>
      </c>
      <c r="U1903" s="293" t="str">
        <f t="shared" si="414"/>
        <v/>
      </c>
      <c r="V1903" s="293" t="str">
        <f t="shared" si="414"/>
        <v/>
      </c>
      <c r="W1903" s="293" t="str">
        <f t="shared" si="414"/>
        <v/>
      </c>
      <c r="X1903" s="293" t="str">
        <f t="shared" si="414"/>
        <v/>
      </c>
      <c r="Y1903" s="293" t="str">
        <f t="shared" si="414"/>
        <v/>
      </c>
      <c r="Z1903" s="293" t="str">
        <f t="shared" si="416"/>
        <v/>
      </c>
      <c r="AA1903" s="293" t="str">
        <f t="shared" si="416"/>
        <v/>
      </c>
      <c r="AB1903" s="293" t="str">
        <f t="shared" si="416"/>
        <v/>
      </c>
      <c r="AC1903" s="293" t="str">
        <f t="shared" si="416"/>
        <v/>
      </c>
      <c r="AD1903" s="293" t="str">
        <f t="shared" si="416"/>
        <v/>
      </c>
      <c r="AE1903" s="293" t="str">
        <f t="shared" si="416"/>
        <v/>
      </c>
      <c r="AF1903" s="293" t="str">
        <f t="shared" si="416"/>
        <v/>
      </c>
      <c r="AG1903" s="293" t="str">
        <f t="shared" si="416"/>
        <v/>
      </c>
      <c r="AH1903" s="293">
        <f t="shared" si="409"/>
        <v>0</v>
      </c>
      <c r="AI1903" s="292" t="str">
        <f t="shared" si="410"/>
        <v>X</v>
      </c>
    </row>
    <row r="1904" spans="1:35" ht="38.25" x14ac:dyDescent="0.25">
      <c r="A1904"/>
      <c r="B1904">
        <f>TABLA!D1899</f>
        <v>1928</v>
      </c>
      <c r="C1904">
        <f>TABLA!H1899</f>
        <v>10</v>
      </c>
      <c r="D1904" s="165" t="str">
        <f>TABLA!A1899</f>
        <v>F. Ciencias Químicas</v>
      </c>
      <c r="E1904" s="284" t="str">
        <f>TABLA!BN1899</f>
        <v>Sería recomendable que los ordenadores de la biblioteca tuviesen todos los programas de las aulas de informática para que haya más ordenadores disponibles a la hora de realizar trabajos con este software. &lt;br&gt;No he asistido a un curso de formación porque lo desconocía,  pero recibí una charla al inicio del curso que ya me dejó claro cómo funcionaba &lt;br&gt;</v>
      </c>
      <c r="F1904" s="293" t="str">
        <f t="shared" si="415"/>
        <v/>
      </c>
      <c r="G1904" s="293" t="str">
        <f t="shared" si="415"/>
        <v/>
      </c>
      <c r="H1904" s="293" t="str">
        <f t="shared" si="415"/>
        <v/>
      </c>
      <c r="I1904" s="293" t="str">
        <f t="shared" si="415"/>
        <v/>
      </c>
      <c r="J1904" s="293" t="str">
        <f t="shared" si="415"/>
        <v/>
      </c>
      <c r="K1904" s="293" t="str">
        <f t="shared" si="415"/>
        <v/>
      </c>
      <c r="L1904" s="293" t="str">
        <f t="shared" si="415"/>
        <v/>
      </c>
      <c r="M1904" s="293" t="str">
        <f t="shared" si="415"/>
        <v/>
      </c>
      <c r="N1904" s="293" t="str">
        <f t="shared" si="415"/>
        <v/>
      </c>
      <c r="O1904" s="293" t="str">
        <f t="shared" si="415"/>
        <v/>
      </c>
      <c r="P1904" s="293" t="str">
        <f t="shared" si="414"/>
        <v>x</v>
      </c>
      <c r="Q1904" s="293" t="str">
        <f t="shared" si="414"/>
        <v/>
      </c>
      <c r="R1904" s="293" t="str">
        <f t="shared" si="414"/>
        <v/>
      </c>
      <c r="S1904" s="293" t="str">
        <f t="shared" si="414"/>
        <v/>
      </c>
      <c r="T1904" s="293" t="str">
        <f t="shared" si="414"/>
        <v/>
      </c>
      <c r="U1904" s="293" t="str">
        <f t="shared" si="414"/>
        <v/>
      </c>
      <c r="V1904" s="293" t="str">
        <f t="shared" si="414"/>
        <v/>
      </c>
      <c r="W1904" s="293" t="str">
        <f t="shared" si="414"/>
        <v/>
      </c>
      <c r="X1904" s="293" t="str">
        <f t="shared" si="414"/>
        <v>x</v>
      </c>
      <c r="Y1904" s="293" t="str">
        <f t="shared" si="414"/>
        <v/>
      </c>
      <c r="Z1904" s="293" t="str">
        <f t="shared" si="416"/>
        <v/>
      </c>
      <c r="AA1904" s="293" t="str">
        <f t="shared" si="416"/>
        <v/>
      </c>
      <c r="AB1904" s="293" t="str">
        <f t="shared" si="416"/>
        <v/>
      </c>
      <c r="AC1904" s="293" t="str">
        <f t="shared" si="416"/>
        <v/>
      </c>
      <c r="AD1904" s="293" t="str">
        <f t="shared" si="416"/>
        <v/>
      </c>
      <c r="AE1904" s="293" t="str">
        <f t="shared" si="416"/>
        <v/>
      </c>
      <c r="AF1904" s="293" t="str">
        <f t="shared" si="416"/>
        <v/>
      </c>
      <c r="AG1904" s="293" t="str">
        <f t="shared" si="416"/>
        <v/>
      </c>
      <c r="AH1904" s="293">
        <f t="shared" si="409"/>
        <v>2</v>
      </c>
      <c r="AI1904" s="292">
        <f t="shared" si="410"/>
        <v>1</v>
      </c>
    </row>
    <row r="1905" spans="1:35" ht="25.5" x14ac:dyDescent="0.25">
      <c r="A1905"/>
      <c r="B1905">
        <f>TABLA!D1900</f>
        <v>1930</v>
      </c>
      <c r="C1905">
        <f>TABLA!H1900</f>
        <v>16</v>
      </c>
      <c r="D1905" s="284" t="str">
        <f>TABLA!A1900</f>
        <v>F. Geografía e Historia</v>
      </c>
      <c r="E1905" s="284">
        <f>TABLA!BN1900</f>
        <v>0</v>
      </c>
      <c r="F1905" s="293" t="str">
        <f t="shared" si="415"/>
        <v/>
      </c>
      <c r="G1905" s="293" t="str">
        <f t="shared" si="415"/>
        <v/>
      </c>
      <c r="H1905" s="293" t="str">
        <f t="shared" si="415"/>
        <v/>
      </c>
      <c r="I1905" s="293" t="str">
        <f t="shared" si="415"/>
        <v/>
      </c>
      <c r="J1905" s="293" t="str">
        <f t="shared" si="415"/>
        <v/>
      </c>
      <c r="K1905" s="293" t="str">
        <f t="shared" si="415"/>
        <v/>
      </c>
      <c r="L1905" s="293" t="str">
        <f t="shared" si="415"/>
        <v/>
      </c>
      <c r="M1905" s="293" t="str">
        <f t="shared" si="415"/>
        <v/>
      </c>
      <c r="N1905" s="293" t="str">
        <f t="shared" si="415"/>
        <v/>
      </c>
      <c r="O1905" s="293" t="str">
        <f t="shared" si="415"/>
        <v/>
      </c>
      <c r="P1905" s="293" t="str">
        <f t="shared" si="414"/>
        <v/>
      </c>
      <c r="Q1905" s="293" t="str">
        <f t="shared" si="414"/>
        <v/>
      </c>
      <c r="R1905" s="293" t="str">
        <f t="shared" si="414"/>
        <v/>
      </c>
      <c r="S1905" s="293" t="str">
        <f t="shared" si="414"/>
        <v/>
      </c>
      <c r="T1905" s="293" t="str">
        <f t="shared" si="414"/>
        <v/>
      </c>
      <c r="U1905" s="293" t="str">
        <f t="shared" si="414"/>
        <v/>
      </c>
      <c r="V1905" s="293" t="str">
        <f t="shared" si="414"/>
        <v/>
      </c>
      <c r="W1905" s="293" t="str">
        <f t="shared" si="414"/>
        <v/>
      </c>
      <c r="X1905" s="293" t="str">
        <f t="shared" si="414"/>
        <v/>
      </c>
      <c r="Y1905" s="293" t="str">
        <f t="shared" si="414"/>
        <v/>
      </c>
      <c r="Z1905" s="293" t="str">
        <f t="shared" si="416"/>
        <v/>
      </c>
      <c r="AA1905" s="293" t="str">
        <f t="shared" si="416"/>
        <v/>
      </c>
      <c r="AB1905" s="293" t="str">
        <f t="shared" si="416"/>
        <v/>
      </c>
      <c r="AC1905" s="293" t="str">
        <f t="shared" si="416"/>
        <v/>
      </c>
      <c r="AD1905" s="293" t="str">
        <f t="shared" si="416"/>
        <v/>
      </c>
      <c r="AE1905" s="293" t="str">
        <f t="shared" si="416"/>
        <v/>
      </c>
      <c r="AF1905" s="293" t="str">
        <f t="shared" si="416"/>
        <v/>
      </c>
      <c r="AG1905" s="293" t="str">
        <f t="shared" si="416"/>
        <v/>
      </c>
      <c r="AH1905" s="293">
        <f t="shared" si="409"/>
        <v>0</v>
      </c>
      <c r="AI1905" s="292" t="str">
        <f t="shared" si="410"/>
        <v>X</v>
      </c>
    </row>
    <row r="1906" spans="1:35" ht="15.75" x14ac:dyDescent="0.25">
      <c r="A1906"/>
      <c r="B1906">
        <f>TABLA!D1901</f>
        <v>1931</v>
      </c>
      <c r="C1906">
        <f>TABLA!H1901</f>
        <v>1</v>
      </c>
      <c r="D1906" s="165" t="str">
        <f>TABLA!A1901</f>
        <v>F. Bellas Artes</v>
      </c>
      <c r="E1906" s="284">
        <f>TABLA!BN1901</f>
        <v>0</v>
      </c>
      <c r="F1906" s="293" t="str">
        <f t="shared" si="415"/>
        <v/>
      </c>
      <c r="G1906" s="293" t="str">
        <f t="shared" si="415"/>
        <v/>
      </c>
      <c r="H1906" s="293" t="str">
        <f t="shared" si="415"/>
        <v/>
      </c>
      <c r="I1906" s="293" t="str">
        <f t="shared" si="415"/>
        <v/>
      </c>
      <c r="J1906" s="293" t="str">
        <f t="shared" si="415"/>
        <v/>
      </c>
      <c r="K1906" s="293" t="str">
        <f t="shared" si="415"/>
        <v/>
      </c>
      <c r="L1906" s="293" t="str">
        <f t="shared" si="415"/>
        <v/>
      </c>
      <c r="M1906" s="293" t="str">
        <f t="shared" si="415"/>
        <v/>
      </c>
      <c r="N1906" s="293" t="str">
        <f t="shared" si="415"/>
        <v/>
      </c>
      <c r="O1906" s="293" t="str">
        <f t="shared" si="415"/>
        <v/>
      </c>
      <c r="P1906" s="293" t="str">
        <f t="shared" si="415"/>
        <v/>
      </c>
      <c r="Q1906" s="293" t="str">
        <f t="shared" si="415"/>
        <v/>
      </c>
      <c r="R1906" s="293" t="str">
        <f t="shared" si="415"/>
        <v/>
      </c>
      <c r="S1906" s="293" t="str">
        <f t="shared" si="415"/>
        <v/>
      </c>
      <c r="T1906" s="293" t="str">
        <f t="shared" si="415"/>
        <v/>
      </c>
      <c r="U1906" s="293" t="str">
        <f t="shared" si="415"/>
        <v/>
      </c>
      <c r="V1906" s="293" t="str">
        <f t="shared" ref="P1906:AE1921" si="417">IFERROR((IF(FIND(V$1,$E1906,1)&gt;0,"x")),"")</f>
        <v/>
      </c>
      <c r="W1906" s="293" t="str">
        <f t="shared" si="417"/>
        <v/>
      </c>
      <c r="X1906" s="293" t="str">
        <f t="shared" si="417"/>
        <v/>
      </c>
      <c r="Y1906" s="293" t="str">
        <f t="shared" si="417"/>
        <v/>
      </c>
      <c r="Z1906" s="293" t="str">
        <f t="shared" si="416"/>
        <v/>
      </c>
      <c r="AA1906" s="293" t="str">
        <f t="shared" si="416"/>
        <v/>
      </c>
      <c r="AB1906" s="293" t="str">
        <f t="shared" si="416"/>
        <v/>
      </c>
      <c r="AC1906" s="293" t="str">
        <f t="shared" si="416"/>
        <v/>
      </c>
      <c r="AD1906" s="293" t="str">
        <f t="shared" si="416"/>
        <v/>
      </c>
      <c r="AE1906" s="293" t="str">
        <f t="shared" si="416"/>
        <v/>
      </c>
      <c r="AF1906" s="293" t="str">
        <f t="shared" si="416"/>
        <v/>
      </c>
      <c r="AG1906" s="293" t="str">
        <f t="shared" si="416"/>
        <v/>
      </c>
      <c r="AH1906" s="293">
        <f t="shared" si="409"/>
        <v>0</v>
      </c>
      <c r="AI1906" s="292" t="str">
        <f t="shared" si="410"/>
        <v>X</v>
      </c>
    </row>
    <row r="1907" spans="1:35" ht="25.5" x14ac:dyDescent="0.25">
      <c r="A1907"/>
      <c r="B1907">
        <f>TABLA!D1902</f>
        <v>1932</v>
      </c>
      <c r="C1907">
        <f>TABLA!H1902</f>
        <v>4</v>
      </c>
      <c r="D1907" s="284" t="str">
        <f>TABLA!A1902</f>
        <v>F. Ciencias de la Información</v>
      </c>
      <c r="E1907" s="284">
        <f>TABLA!BN1902</f>
        <v>0</v>
      </c>
      <c r="F1907" s="293" t="str">
        <f t="shared" ref="F1907:U1922" si="418">IFERROR((IF(FIND(F$1,$E1907,1)&gt;0,"x")),"")</f>
        <v/>
      </c>
      <c r="G1907" s="293" t="str">
        <f t="shared" si="418"/>
        <v/>
      </c>
      <c r="H1907" s="293" t="str">
        <f t="shared" si="418"/>
        <v/>
      </c>
      <c r="I1907" s="293" t="str">
        <f t="shared" si="418"/>
        <v/>
      </c>
      <c r="J1907" s="293" t="str">
        <f t="shared" si="418"/>
        <v/>
      </c>
      <c r="K1907" s="293" t="str">
        <f t="shared" si="418"/>
        <v/>
      </c>
      <c r="L1907" s="293" t="str">
        <f t="shared" si="418"/>
        <v/>
      </c>
      <c r="M1907" s="293" t="str">
        <f t="shared" si="418"/>
        <v/>
      </c>
      <c r="N1907" s="293" t="str">
        <f t="shared" si="418"/>
        <v/>
      </c>
      <c r="O1907" s="293" t="str">
        <f t="shared" si="418"/>
        <v/>
      </c>
      <c r="P1907" s="293" t="str">
        <f t="shared" si="417"/>
        <v/>
      </c>
      <c r="Q1907" s="293" t="str">
        <f t="shared" si="417"/>
        <v/>
      </c>
      <c r="R1907" s="293" t="str">
        <f t="shared" si="417"/>
        <v/>
      </c>
      <c r="S1907" s="293" t="str">
        <f t="shared" si="417"/>
        <v/>
      </c>
      <c r="T1907" s="293" t="str">
        <f t="shared" si="417"/>
        <v/>
      </c>
      <c r="U1907" s="293" t="str">
        <f t="shared" si="417"/>
        <v/>
      </c>
      <c r="V1907" s="293" t="str">
        <f t="shared" si="417"/>
        <v/>
      </c>
      <c r="W1907" s="293" t="str">
        <f t="shared" si="417"/>
        <v/>
      </c>
      <c r="X1907" s="293" t="str">
        <f t="shared" si="417"/>
        <v/>
      </c>
      <c r="Y1907" s="293" t="str">
        <f t="shared" si="417"/>
        <v/>
      </c>
      <c r="Z1907" s="293" t="str">
        <f t="shared" si="417"/>
        <v/>
      </c>
      <c r="AA1907" s="293" t="str">
        <f t="shared" si="417"/>
        <v/>
      </c>
      <c r="AB1907" s="293" t="str">
        <f t="shared" si="417"/>
        <v/>
      </c>
      <c r="AC1907" s="293" t="str">
        <f t="shared" si="417"/>
        <v/>
      </c>
      <c r="AD1907" s="293" t="str">
        <f t="shared" si="417"/>
        <v/>
      </c>
      <c r="AE1907" s="293" t="str">
        <f t="shared" si="417"/>
        <v/>
      </c>
      <c r="AF1907" s="293" t="str">
        <f t="shared" ref="Z1907:AG1922" si="419">IFERROR((IF(FIND(AF$1,$E1907,1)&gt;0,"x")),"")</f>
        <v/>
      </c>
      <c r="AG1907" s="293" t="str">
        <f t="shared" si="419"/>
        <v/>
      </c>
      <c r="AH1907" s="293">
        <f t="shared" si="409"/>
        <v>0</v>
      </c>
      <c r="AI1907" s="292" t="str">
        <f t="shared" si="410"/>
        <v>X</v>
      </c>
    </row>
    <row r="1908" spans="1:35" ht="15.75" x14ac:dyDescent="0.25">
      <c r="A1908"/>
      <c r="B1908">
        <f>TABLA!D1903</f>
        <v>1933</v>
      </c>
      <c r="C1908">
        <f>TABLA!H1903</f>
        <v>14</v>
      </c>
      <c r="D1908" s="165" t="str">
        <f>TABLA!A1903</f>
        <v>F. Filología</v>
      </c>
      <c r="E1908" s="284" t="str">
        <f>TABLA!BN1903</f>
        <v xml:space="preserve">Gracias. </v>
      </c>
      <c r="F1908" s="293" t="str">
        <f t="shared" si="418"/>
        <v/>
      </c>
      <c r="G1908" s="293" t="str">
        <f t="shared" si="418"/>
        <v/>
      </c>
      <c r="H1908" s="293" t="str">
        <f t="shared" si="418"/>
        <v/>
      </c>
      <c r="I1908" s="293" t="str">
        <f t="shared" si="418"/>
        <v/>
      </c>
      <c r="J1908" s="293" t="str">
        <f t="shared" si="418"/>
        <v/>
      </c>
      <c r="K1908" s="293" t="str">
        <f t="shared" si="418"/>
        <v/>
      </c>
      <c r="L1908" s="293" t="str">
        <f t="shared" si="418"/>
        <v/>
      </c>
      <c r="M1908" s="293" t="str">
        <f t="shared" si="418"/>
        <v/>
      </c>
      <c r="N1908" s="293" t="str">
        <f t="shared" si="418"/>
        <v/>
      </c>
      <c r="O1908" s="293" t="str">
        <f t="shared" si="418"/>
        <v/>
      </c>
      <c r="P1908" s="293" t="str">
        <f t="shared" si="417"/>
        <v/>
      </c>
      <c r="Q1908" s="293" t="str">
        <f t="shared" si="417"/>
        <v/>
      </c>
      <c r="R1908" s="293" t="str">
        <f t="shared" si="417"/>
        <v/>
      </c>
      <c r="S1908" s="293" t="str">
        <f t="shared" si="417"/>
        <v/>
      </c>
      <c r="T1908" s="293" t="str">
        <f t="shared" si="417"/>
        <v/>
      </c>
      <c r="U1908" s="293" t="str">
        <f t="shared" si="417"/>
        <v/>
      </c>
      <c r="V1908" s="293" t="str">
        <f t="shared" si="417"/>
        <v/>
      </c>
      <c r="W1908" s="293" t="str">
        <f t="shared" si="417"/>
        <v/>
      </c>
      <c r="X1908" s="293" t="str">
        <f t="shared" si="417"/>
        <v/>
      </c>
      <c r="Y1908" s="293" t="str">
        <f t="shared" si="417"/>
        <v/>
      </c>
      <c r="Z1908" s="293" t="str">
        <f t="shared" si="419"/>
        <v/>
      </c>
      <c r="AA1908" s="293" t="str">
        <f t="shared" si="419"/>
        <v/>
      </c>
      <c r="AB1908" s="293" t="str">
        <f t="shared" si="419"/>
        <v/>
      </c>
      <c r="AC1908" s="293" t="str">
        <f t="shared" si="419"/>
        <v/>
      </c>
      <c r="AD1908" s="293" t="str">
        <f t="shared" si="419"/>
        <v/>
      </c>
      <c r="AE1908" s="293" t="str">
        <f t="shared" si="419"/>
        <v/>
      </c>
      <c r="AF1908" s="293" t="str">
        <f t="shared" si="419"/>
        <v/>
      </c>
      <c r="AG1908" s="293" t="str">
        <f t="shared" si="419"/>
        <v/>
      </c>
      <c r="AH1908" s="293">
        <f t="shared" si="409"/>
        <v>0</v>
      </c>
      <c r="AI1908" s="292">
        <f t="shared" si="410"/>
        <v>1</v>
      </c>
    </row>
    <row r="1909" spans="1:35" ht="26.25" x14ac:dyDescent="0.25">
      <c r="A1909"/>
      <c r="B1909">
        <f>TABLA!D1904</f>
        <v>1934</v>
      </c>
      <c r="C1909">
        <f>TABLA!H1904</f>
        <v>25</v>
      </c>
      <c r="D1909" s="165" t="str">
        <f>TABLA!A1904</f>
        <v>F. Óptica y Optometría</v>
      </c>
      <c r="E1909" s="284">
        <f>TABLA!BN1904</f>
        <v>0</v>
      </c>
      <c r="F1909" s="293" t="str">
        <f t="shared" si="418"/>
        <v/>
      </c>
      <c r="G1909" s="293" t="str">
        <f t="shared" si="418"/>
        <v/>
      </c>
      <c r="H1909" s="293" t="str">
        <f t="shared" si="418"/>
        <v/>
      </c>
      <c r="I1909" s="293" t="str">
        <f t="shared" si="418"/>
        <v/>
      </c>
      <c r="J1909" s="293" t="str">
        <f t="shared" si="418"/>
        <v/>
      </c>
      <c r="K1909" s="293" t="str">
        <f t="shared" si="418"/>
        <v/>
      </c>
      <c r="L1909" s="293" t="str">
        <f t="shared" si="418"/>
        <v/>
      </c>
      <c r="M1909" s="293" t="str">
        <f t="shared" si="418"/>
        <v/>
      </c>
      <c r="N1909" s="293" t="str">
        <f t="shared" si="418"/>
        <v/>
      </c>
      <c r="O1909" s="293" t="str">
        <f t="shared" si="418"/>
        <v/>
      </c>
      <c r="P1909" s="293" t="str">
        <f t="shared" si="417"/>
        <v/>
      </c>
      <c r="Q1909" s="293" t="str">
        <f t="shared" si="417"/>
        <v/>
      </c>
      <c r="R1909" s="293" t="str">
        <f t="shared" si="417"/>
        <v/>
      </c>
      <c r="S1909" s="293" t="str">
        <f t="shared" si="417"/>
        <v/>
      </c>
      <c r="T1909" s="293" t="str">
        <f t="shared" si="417"/>
        <v/>
      </c>
      <c r="U1909" s="293" t="str">
        <f t="shared" si="417"/>
        <v/>
      </c>
      <c r="V1909" s="293" t="str">
        <f t="shared" si="417"/>
        <v/>
      </c>
      <c r="W1909" s="293" t="str">
        <f t="shared" si="417"/>
        <v/>
      </c>
      <c r="X1909" s="293" t="str">
        <f t="shared" si="417"/>
        <v/>
      </c>
      <c r="Y1909" s="293" t="str">
        <f t="shared" si="417"/>
        <v/>
      </c>
      <c r="Z1909" s="293" t="str">
        <f t="shared" si="419"/>
        <v/>
      </c>
      <c r="AA1909" s="293" t="str">
        <f t="shared" si="419"/>
        <v/>
      </c>
      <c r="AB1909" s="293" t="str">
        <f t="shared" si="419"/>
        <v/>
      </c>
      <c r="AC1909" s="293" t="str">
        <f t="shared" si="419"/>
        <v/>
      </c>
      <c r="AD1909" s="293" t="str">
        <f t="shared" si="419"/>
        <v/>
      </c>
      <c r="AE1909" s="293" t="str">
        <f t="shared" si="419"/>
        <v/>
      </c>
      <c r="AF1909" s="293" t="str">
        <f t="shared" si="419"/>
        <v/>
      </c>
      <c r="AG1909" s="293" t="str">
        <f t="shared" si="419"/>
        <v/>
      </c>
      <c r="AH1909" s="293">
        <f t="shared" si="409"/>
        <v>0</v>
      </c>
      <c r="AI1909" s="292" t="str">
        <f t="shared" si="410"/>
        <v>X</v>
      </c>
    </row>
    <row r="1910" spans="1:35" ht="15.75" x14ac:dyDescent="0.25">
      <c r="A1910" s="3" t="s">
        <v>241</v>
      </c>
      <c r="B1910">
        <f>TABLA!D1905</f>
        <v>1935</v>
      </c>
      <c r="C1910">
        <f>TABLA!H1905</f>
        <v>26</v>
      </c>
      <c r="D1910" s="284" t="str">
        <f>TABLA!A1905</f>
        <v>F. Trabajo Social</v>
      </c>
      <c r="E1910" s="284">
        <f>TABLA!BN1905</f>
        <v>0</v>
      </c>
      <c r="F1910" s="293" t="str">
        <f t="shared" si="418"/>
        <v/>
      </c>
      <c r="G1910" s="293" t="str">
        <f t="shared" si="418"/>
        <v/>
      </c>
      <c r="H1910" s="293" t="str">
        <f t="shared" si="418"/>
        <v/>
      </c>
      <c r="I1910" s="293" t="str">
        <f t="shared" si="418"/>
        <v/>
      </c>
      <c r="J1910" s="293" t="str">
        <f t="shared" si="418"/>
        <v/>
      </c>
      <c r="K1910" s="293" t="str">
        <f t="shared" si="418"/>
        <v/>
      </c>
      <c r="L1910" s="293" t="str">
        <f t="shared" si="418"/>
        <v/>
      </c>
      <c r="M1910" s="293" t="str">
        <f t="shared" si="418"/>
        <v/>
      </c>
      <c r="N1910" s="293" t="str">
        <f t="shared" si="418"/>
        <v/>
      </c>
      <c r="O1910" s="293" t="str">
        <f t="shared" si="418"/>
        <v/>
      </c>
      <c r="P1910" s="293" t="str">
        <f t="shared" si="417"/>
        <v/>
      </c>
      <c r="Q1910" s="293" t="str">
        <f t="shared" si="417"/>
        <v/>
      </c>
      <c r="R1910" s="293" t="str">
        <f t="shared" si="417"/>
        <v/>
      </c>
      <c r="S1910" s="293" t="str">
        <f t="shared" si="417"/>
        <v/>
      </c>
      <c r="T1910" s="293" t="str">
        <f t="shared" si="417"/>
        <v/>
      </c>
      <c r="U1910" s="293" t="str">
        <f t="shared" si="417"/>
        <v/>
      </c>
      <c r="V1910" s="293" t="str">
        <f t="shared" si="417"/>
        <v/>
      </c>
      <c r="W1910" s="293" t="str">
        <f t="shared" si="417"/>
        <v/>
      </c>
      <c r="X1910" s="293" t="str">
        <f t="shared" si="417"/>
        <v/>
      </c>
      <c r="Y1910" s="293" t="str">
        <f t="shared" si="417"/>
        <v/>
      </c>
      <c r="Z1910" s="293" t="str">
        <f t="shared" si="419"/>
        <v/>
      </c>
      <c r="AA1910" s="293" t="str">
        <f t="shared" si="419"/>
        <v/>
      </c>
      <c r="AB1910" s="293" t="str">
        <f t="shared" si="419"/>
        <v/>
      </c>
      <c r="AC1910" s="293" t="str">
        <f t="shared" si="419"/>
        <v/>
      </c>
      <c r="AD1910" s="293" t="str">
        <f t="shared" si="419"/>
        <v/>
      </c>
      <c r="AE1910" s="293" t="str">
        <f t="shared" si="419"/>
        <v/>
      </c>
      <c r="AF1910" s="293" t="str">
        <f t="shared" si="419"/>
        <v/>
      </c>
      <c r="AG1910" s="293" t="str">
        <f t="shared" si="419"/>
        <v/>
      </c>
      <c r="AH1910" s="293">
        <f t="shared" si="409"/>
        <v>0</v>
      </c>
      <c r="AI1910" s="292" t="str">
        <f t="shared" si="410"/>
        <v>X</v>
      </c>
    </row>
    <row r="1911" spans="1:35" ht="15.75" x14ac:dyDescent="0.25">
      <c r="A1911"/>
      <c r="B1911">
        <f>TABLA!D1906</f>
        <v>1936</v>
      </c>
      <c r="C1911">
        <f>TABLA!H1906</f>
        <v>17</v>
      </c>
      <c r="D1911" s="165" t="str">
        <f>TABLA!A1906</f>
        <v>F. Informática</v>
      </c>
      <c r="E1911" s="284" t="str">
        <f>TABLA!BN1906</f>
        <v>Apartado 5.2, desconocía curos de formación de usuarios, debe ser que soy una persona muy despistada.</v>
      </c>
      <c r="F1911" s="293" t="str">
        <f t="shared" si="418"/>
        <v/>
      </c>
      <c r="G1911" s="293" t="str">
        <f t="shared" si="418"/>
        <v/>
      </c>
      <c r="H1911" s="293" t="str">
        <f t="shared" si="418"/>
        <v/>
      </c>
      <c r="I1911" s="293" t="str">
        <f t="shared" si="418"/>
        <v/>
      </c>
      <c r="J1911" s="293" t="str">
        <f t="shared" si="418"/>
        <v/>
      </c>
      <c r="K1911" s="293" t="str">
        <f t="shared" si="418"/>
        <v/>
      </c>
      <c r="L1911" s="293" t="str">
        <f t="shared" si="418"/>
        <v/>
      </c>
      <c r="M1911" s="293" t="str">
        <f t="shared" si="418"/>
        <v/>
      </c>
      <c r="N1911" s="293" t="str">
        <f t="shared" si="418"/>
        <v/>
      </c>
      <c r="O1911" s="293" t="str">
        <f t="shared" si="418"/>
        <v/>
      </c>
      <c r="P1911" s="293" t="str">
        <f t="shared" si="417"/>
        <v/>
      </c>
      <c r="Q1911" s="293" t="str">
        <f t="shared" si="417"/>
        <v/>
      </c>
      <c r="R1911" s="293" t="str">
        <f t="shared" si="417"/>
        <v/>
      </c>
      <c r="S1911" s="293" t="str">
        <f t="shared" si="417"/>
        <v/>
      </c>
      <c r="T1911" s="293" t="str">
        <f t="shared" si="417"/>
        <v/>
      </c>
      <c r="U1911" s="293" t="str">
        <f t="shared" si="417"/>
        <v/>
      </c>
      <c r="V1911" s="293" t="str">
        <f t="shared" si="417"/>
        <v/>
      </c>
      <c r="W1911" s="293" t="str">
        <f t="shared" si="417"/>
        <v/>
      </c>
      <c r="X1911" s="293" t="str">
        <f t="shared" si="417"/>
        <v/>
      </c>
      <c r="Y1911" s="293" t="str">
        <f t="shared" si="417"/>
        <v/>
      </c>
      <c r="Z1911" s="293" t="str">
        <f t="shared" si="419"/>
        <v/>
      </c>
      <c r="AA1911" s="293" t="str">
        <f t="shared" si="419"/>
        <v>x</v>
      </c>
      <c r="AB1911" s="293" t="str">
        <f t="shared" si="419"/>
        <v/>
      </c>
      <c r="AC1911" s="293" t="str">
        <f t="shared" si="419"/>
        <v/>
      </c>
      <c r="AD1911" s="293" t="str">
        <f t="shared" si="419"/>
        <v/>
      </c>
      <c r="AE1911" s="293" t="str">
        <f t="shared" si="419"/>
        <v/>
      </c>
      <c r="AF1911" s="293" t="str">
        <f t="shared" si="419"/>
        <v/>
      </c>
      <c r="AG1911" s="293" t="str">
        <f t="shared" si="419"/>
        <v/>
      </c>
      <c r="AH1911" s="293">
        <f t="shared" si="409"/>
        <v>1</v>
      </c>
      <c r="AI1911" s="292">
        <f t="shared" si="410"/>
        <v>1</v>
      </c>
    </row>
    <row r="1912" spans="1:35" ht="25.5" x14ac:dyDescent="0.25">
      <c r="A1912" s="3"/>
      <c r="B1912">
        <f>TABLA!D1907</f>
        <v>1937</v>
      </c>
      <c r="C1912">
        <f>TABLA!H1907</f>
        <v>4</v>
      </c>
      <c r="D1912" s="284" t="str">
        <f>TABLA!A1907</f>
        <v>F. Ciencias de la Información</v>
      </c>
      <c r="E1912" s="284">
        <f>TABLA!BN1907</f>
        <v>0</v>
      </c>
      <c r="F1912" s="293" t="str">
        <f t="shared" si="418"/>
        <v/>
      </c>
      <c r="G1912" s="293" t="str">
        <f t="shared" si="418"/>
        <v/>
      </c>
      <c r="H1912" s="293" t="str">
        <f t="shared" si="418"/>
        <v/>
      </c>
      <c r="I1912" s="293" t="str">
        <f t="shared" si="418"/>
        <v/>
      </c>
      <c r="J1912" s="293" t="str">
        <f t="shared" si="418"/>
        <v/>
      </c>
      <c r="K1912" s="293" t="str">
        <f t="shared" si="418"/>
        <v/>
      </c>
      <c r="L1912" s="293" t="str">
        <f t="shared" si="418"/>
        <v/>
      </c>
      <c r="M1912" s="293" t="str">
        <f t="shared" si="418"/>
        <v/>
      </c>
      <c r="N1912" s="293" t="str">
        <f t="shared" si="418"/>
        <v/>
      </c>
      <c r="O1912" s="293" t="str">
        <f t="shared" si="418"/>
        <v/>
      </c>
      <c r="P1912" s="293" t="str">
        <f t="shared" si="417"/>
        <v/>
      </c>
      <c r="Q1912" s="293" t="str">
        <f t="shared" si="417"/>
        <v/>
      </c>
      <c r="R1912" s="293" t="str">
        <f t="shared" si="417"/>
        <v/>
      </c>
      <c r="S1912" s="293" t="str">
        <f t="shared" si="417"/>
        <v/>
      </c>
      <c r="T1912" s="293" t="str">
        <f t="shared" si="417"/>
        <v/>
      </c>
      <c r="U1912" s="293" t="str">
        <f t="shared" si="417"/>
        <v/>
      </c>
      <c r="V1912" s="293" t="str">
        <f t="shared" si="417"/>
        <v/>
      </c>
      <c r="W1912" s="293" t="str">
        <f t="shared" si="417"/>
        <v/>
      </c>
      <c r="X1912" s="293" t="str">
        <f t="shared" si="417"/>
        <v/>
      </c>
      <c r="Y1912" s="293" t="str">
        <f t="shared" si="417"/>
        <v/>
      </c>
      <c r="Z1912" s="293" t="str">
        <f t="shared" si="419"/>
        <v/>
      </c>
      <c r="AA1912" s="293" t="str">
        <f t="shared" si="419"/>
        <v/>
      </c>
      <c r="AB1912" s="293" t="str">
        <f t="shared" si="419"/>
        <v/>
      </c>
      <c r="AC1912" s="293" t="str">
        <f t="shared" si="419"/>
        <v/>
      </c>
      <c r="AD1912" s="293" t="str">
        <f t="shared" si="419"/>
        <v/>
      </c>
      <c r="AE1912" s="293" t="str">
        <f t="shared" si="419"/>
        <v/>
      </c>
      <c r="AF1912" s="293" t="str">
        <f t="shared" si="419"/>
        <v/>
      </c>
      <c r="AG1912" s="293" t="str">
        <f t="shared" si="419"/>
        <v/>
      </c>
      <c r="AH1912" s="293">
        <f t="shared" si="409"/>
        <v>0</v>
      </c>
      <c r="AI1912" s="292" t="str">
        <f t="shared" si="410"/>
        <v>X</v>
      </c>
    </row>
    <row r="1913" spans="1:35" ht="38.25" x14ac:dyDescent="0.25">
      <c r="A1913"/>
      <c r="B1913">
        <f>TABLA!D1908</f>
        <v>1938</v>
      </c>
      <c r="C1913">
        <f>TABLA!H1908</f>
        <v>8</v>
      </c>
      <c r="D1913" s="165" t="str">
        <f>TABLA!A1908</f>
        <v>F. Ciencias Matemáticas</v>
      </c>
      <c r="E1913" s="284" t="str">
        <f>TABLA!BN1908</f>
        <v>Asisti a un curso impartido por la biblioteca de la facultad de matemáticas, cuyo pbjetivo era ayudarnos en la busqueda de bibliografía para el trabajo de fin de grado. El curso me ayudo mucho, pero asisti porque me lo comentó una profesora, no se donde puedo ver todos los cursos de formación que ofrece la biblioteca</v>
      </c>
      <c r="F1913" s="293" t="str">
        <f t="shared" si="418"/>
        <v/>
      </c>
      <c r="G1913" s="293" t="str">
        <f t="shared" si="418"/>
        <v/>
      </c>
      <c r="H1913" s="293" t="str">
        <f t="shared" si="418"/>
        <v/>
      </c>
      <c r="I1913" s="293" t="str">
        <f t="shared" si="418"/>
        <v/>
      </c>
      <c r="J1913" s="293" t="str">
        <f t="shared" si="418"/>
        <v/>
      </c>
      <c r="K1913" s="293" t="str">
        <f t="shared" si="418"/>
        <v/>
      </c>
      <c r="L1913" s="293" t="str">
        <f t="shared" si="418"/>
        <v/>
      </c>
      <c r="M1913" s="293" t="str">
        <f t="shared" si="418"/>
        <v/>
      </c>
      <c r="N1913" s="293" t="str">
        <f t="shared" si="418"/>
        <v/>
      </c>
      <c r="O1913" s="293" t="str">
        <f t="shared" si="418"/>
        <v/>
      </c>
      <c r="P1913" s="293" t="str">
        <f t="shared" si="417"/>
        <v/>
      </c>
      <c r="Q1913" s="293" t="str">
        <f t="shared" si="417"/>
        <v/>
      </c>
      <c r="R1913" s="293" t="str">
        <f t="shared" si="417"/>
        <v/>
      </c>
      <c r="S1913" s="293" t="str">
        <f t="shared" si="417"/>
        <v/>
      </c>
      <c r="T1913" s="293" t="str">
        <f t="shared" si="417"/>
        <v/>
      </c>
      <c r="U1913" s="293" t="str">
        <f t="shared" si="417"/>
        <v/>
      </c>
      <c r="V1913" s="293" t="str">
        <f t="shared" si="417"/>
        <v/>
      </c>
      <c r="W1913" s="293" t="str">
        <f t="shared" si="417"/>
        <v/>
      </c>
      <c r="X1913" s="293" t="str">
        <f t="shared" si="417"/>
        <v/>
      </c>
      <c r="Y1913" s="293" t="str">
        <f t="shared" si="417"/>
        <v/>
      </c>
      <c r="Z1913" s="293" t="str">
        <f t="shared" si="419"/>
        <v/>
      </c>
      <c r="AA1913" s="293" t="str">
        <f t="shared" si="419"/>
        <v/>
      </c>
      <c r="AB1913" s="293" t="str">
        <f t="shared" si="419"/>
        <v/>
      </c>
      <c r="AC1913" s="293" t="str">
        <f t="shared" si="419"/>
        <v/>
      </c>
      <c r="AD1913" s="293" t="str">
        <f t="shared" si="419"/>
        <v/>
      </c>
      <c r="AE1913" s="293" t="str">
        <f t="shared" si="419"/>
        <v>x</v>
      </c>
      <c r="AF1913" s="293" t="str">
        <f t="shared" si="419"/>
        <v/>
      </c>
      <c r="AG1913" s="293" t="str">
        <f t="shared" si="419"/>
        <v/>
      </c>
      <c r="AH1913" s="293">
        <f t="shared" si="409"/>
        <v>1</v>
      </c>
      <c r="AI1913" s="292">
        <f t="shared" si="410"/>
        <v>1</v>
      </c>
    </row>
    <row r="1914" spans="1:35" ht="15.75" x14ac:dyDescent="0.25">
      <c r="A1914"/>
      <c r="B1914">
        <f>TABLA!D1909</f>
        <v>1939</v>
      </c>
      <c r="C1914">
        <f>TABLA!H1909</f>
        <v>21</v>
      </c>
      <c r="D1914" s="284" t="str">
        <f>TABLA!A1909</f>
        <v>F. Veterinaria</v>
      </c>
      <c r="E1914" s="284">
        <f>TABLA!BN1909</f>
        <v>0</v>
      </c>
      <c r="F1914" s="293" t="str">
        <f t="shared" si="418"/>
        <v/>
      </c>
      <c r="G1914" s="293" t="str">
        <f t="shared" si="418"/>
        <v/>
      </c>
      <c r="H1914" s="293" t="str">
        <f t="shared" si="418"/>
        <v/>
      </c>
      <c r="I1914" s="293" t="str">
        <f t="shared" si="418"/>
        <v/>
      </c>
      <c r="J1914" s="293" t="str">
        <f t="shared" si="418"/>
        <v/>
      </c>
      <c r="K1914" s="293" t="str">
        <f t="shared" si="418"/>
        <v/>
      </c>
      <c r="L1914" s="293" t="str">
        <f t="shared" si="418"/>
        <v/>
      </c>
      <c r="M1914" s="293" t="str">
        <f t="shared" si="418"/>
        <v/>
      </c>
      <c r="N1914" s="293" t="str">
        <f t="shared" si="418"/>
        <v/>
      </c>
      <c r="O1914" s="293" t="str">
        <f t="shared" si="418"/>
        <v/>
      </c>
      <c r="P1914" s="293" t="str">
        <f t="shared" si="417"/>
        <v/>
      </c>
      <c r="Q1914" s="293" t="str">
        <f t="shared" si="417"/>
        <v/>
      </c>
      <c r="R1914" s="293" t="str">
        <f t="shared" si="417"/>
        <v/>
      </c>
      <c r="S1914" s="293" t="str">
        <f t="shared" si="417"/>
        <v/>
      </c>
      <c r="T1914" s="293" t="str">
        <f t="shared" si="417"/>
        <v/>
      </c>
      <c r="U1914" s="293" t="str">
        <f t="shared" si="417"/>
        <v/>
      </c>
      <c r="V1914" s="293" t="str">
        <f t="shared" si="417"/>
        <v/>
      </c>
      <c r="W1914" s="293" t="str">
        <f t="shared" si="417"/>
        <v/>
      </c>
      <c r="X1914" s="293" t="str">
        <f t="shared" si="417"/>
        <v/>
      </c>
      <c r="Y1914" s="293" t="str">
        <f t="shared" si="417"/>
        <v/>
      </c>
      <c r="Z1914" s="293" t="str">
        <f t="shared" si="419"/>
        <v/>
      </c>
      <c r="AA1914" s="293" t="str">
        <f t="shared" si="419"/>
        <v/>
      </c>
      <c r="AB1914" s="293" t="str">
        <f t="shared" si="419"/>
        <v/>
      </c>
      <c r="AC1914" s="293" t="str">
        <f t="shared" si="419"/>
        <v/>
      </c>
      <c r="AD1914" s="293" t="str">
        <f t="shared" si="419"/>
        <v/>
      </c>
      <c r="AE1914" s="293" t="str">
        <f t="shared" si="419"/>
        <v/>
      </c>
      <c r="AF1914" s="293" t="str">
        <f t="shared" si="419"/>
        <v/>
      </c>
      <c r="AG1914" s="293" t="str">
        <f t="shared" si="419"/>
        <v/>
      </c>
      <c r="AH1914" s="293">
        <f t="shared" si="409"/>
        <v>0</v>
      </c>
      <c r="AI1914" s="292" t="str">
        <f t="shared" si="410"/>
        <v>X</v>
      </c>
    </row>
    <row r="1915" spans="1:35" ht="51" x14ac:dyDescent="0.25">
      <c r="A1915"/>
      <c r="B1915">
        <f>TABLA!D1910</f>
        <v>1940</v>
      </c>
      <c r="C1915">
        <f>TABLA!H1910</f>
        <v>14</v>
      </c>
      <c r="D1915" s="284" t="str">
        <f>TABLA!A1910</f>
        <v>F. Filología</v>
      </c>
      <c r="E1915" s="284" t="str">
        <f>TABLA!BN1910</f>
        <v>Resulta muy útil que los bloqueos a los usuarios que no han devuelto libros sean solamente durante el tiempo que no ha devuelto todos los libros. Si alguien está en época de exámenes y se le olvida devolver un libro, un bloqueo duradero puede ser un gran impedimento para seguir estudiando, lo cual es un escarmiento excesivo por un pequeño olvido. Me gustaría que el sistema de bloqueos actual se mantuviera así.</v>
      </c>
      <c r="F1915" s="293" t="str">
        <f t="shared" si="418"/>
        <v/>
      </c>
      <c r="G1915" s="293" t="str">
        <f t="shared" si="418"/>
        <v/>
      </c>
      <c r="H1915" s="293" t="str">
        <f t="shared" si="418"/>
        <v/>
      </c>
      <c r="I1915" s="293" t="str">
        <f t="shared" si="418"/>
        <v/>
      </c>
      <c r="J1915" s="293" t="str">
        <f t="shared" si="418"/>
        <v/>
      </c>
      <c r="K1915" s="293" t="str">
        <f t="shared" si="418"/>
        <v/>
      </c>
      <c r="L1915" s="293" t="str">
        <f t="shared" si="418"/>
        <v/>
      </c>
      <c r="M1915" s="293" t="str">
        <f t="shared" si="418"/>
        <v/>
      </c>
      <c r="N1915" s="293" t="str">
        <f t="shared" si="418"/>
        <v/>
      </c>
      <c r="O1915" s="293" t="str">
        <f t="shared" si="418"/>
        <v/>
      </c>
      <c r="P1915" s="293" t="str">
        <f t="shared" si="417"/>
        <v/>
      </c>
      <c r="Q1915" s="293" t="str">
        <f t="shared" si="417"/>
        <v/>
      </c>
      <c r="R1915" s="293" t="str">
        <f t="shared" si="417"/>
        <v/>
      </c>
      <c r="S1915" s="293" t="str">
        <f t="shared" si="417"/>
        <v/>
      </c>
      <c r="T1915" s="293" t="str">
        <f t="shared" si="417"/>
        <v/>
      </c>
      <c r="U1915" s="293" t="str">
        <f t="shared" si="417"/>
        <v/>
      </c>
      <c r="V1915" s="293" t="str">
        <f t="shared" si="417"/>
        <v/>
      </c>
      <c r="W1915" s="293" t="str">
        <f t="shared" si="417"/>
        <v/>
      </c>
      <c r="X1915" s="293" t="str">
        <f t="shared" si="417"/>
        <v/>
      </c>
      <c r="Y1915" s="293" t="str">
        <f t="shared" si="417"/>
        <v/>
      </c>
      <c r="Z1915" s="293" t="str">
        <f t="shared" si="419"/>
        <v/>
      </c>
      <c r="AA1915" s="293" t="str">
        <f t="shared" si="419"/>
        <v/>
      </c>
      <c r="AB1915" s="293" t="str">
        <f t="shared" si="419"/>
        <v/>
      </c>
      <c r="AC1915" s="293" t="str">
        <f t="shared" si="419"/>
        <v/>
      </c>
      <c r="AD1915" s="293" t="str">
        <f t="shared" si="419"/>
        <v/>
      </c>
      <c r="AE1915" s="293" t="str">
        <f t="shared" si="419"/>
        <v/>
      </c>
      <c r="AF1915" s="293" t="str">
        <f t="shared" si="419"/>
        <v/>
      </c>
      <c r="AG1915" s="293" t="str">
        <f t="shared" si="419"/>
        <v/>
      </c>
      <c r="AH1915" s="293">
        <f t="shared" si="409"/>
        <v>0</v>
      </c>
      <c r="AI1915" s="292">
        <f t="shared" si="410"/>
        <v>1</v>
      </c>
    </row>
    <row r="1916" spans="1:35" ht="26.25" x14ac:dyDescent="0.25">
      <c r="A1916"/>
      <c r="B1916">
        <f>TABLA!D1911</f>
        <v>1941</v>
      </c>
      <c r="C1916">
        <f>TABLA!H1911</f>
        <v>4</v>
      </c>
      <c r="D1916" s="165" t="str">
        <f>TABLA!A1911</f>
        <v>F. Ciencias de la Información</v>
      </c>
      <c r="E1916" s="284">
        <f>TABLA!BN1911</f>
        <v>0</v>
      </c>
      <c r="F1916" s="293" t="str">
        <f t="shared" si="418"/>
        <v/>
      </c>
      <c r="G1916" s="293" t="str">
        <f t="shared" si="418"/>
        <v/>
      </c>
      <c r="H1916" s="293" t="str">
        <f t="shared" si="418"/>
        <v/>
      </c>
      <c r="I1916" s="293" t="str">
        <f t="shared" si="418"/>
        <v/>
      </c>
      <c r="J1916" s="293" t="str">
        <f t="shared" si="418"/>
        <v/>
      </c>
      <c r="K1916" s="293" t="str">
        <f t="shared" si="418"/>
        <v/>
      </c>
      <c r="L1916" s="293" t="str">
        <f t="shared" si="418"/>
        <v/>
      </c>
      <c r="M1916" s="293" t="str">
        <f t="shared" si="418"/>
        <v/>
      </c>
      <c r="N1916" s="293" t="str">
        <f t="shared" si="418"/>
        <v/>
      </c>
      <c r="O1916" s="293" t="str">
        <f t="shared" si="418"/>
        <v/>
      </c>
      <c r="P1916" s="293" t="str">
        <f t="shared" si="417"/>
        <v/>
      </c>
      <c r="Q1916" s="293" t="str">
        <f t="shared" si="417"/>
        <v/>
      </c>
      <c r="R1916" s="293" t="str">
        <f t="shared" si="417"/>
        <v/>
      </c>
      <c r="S1916" s="293" t="str">
        <f t="shared" si="417"/>
        <v/>
      </c>
      <c r="T1916" s="293" t="str">
        <f t="shared" si="417"/>
        <v/>
      </c>
      <c r="U1916" s="293" t="str">
        <f t="shared" si="417"/>
        <v/>
      </c>
      <c r="V1916" s="293" t="str">
        <f t="shared" si="417"/>
        <v/>
      </c>
      <c r="W1916" s="293" t="str">
        <f t="shared" si="417"/>
        <v/>
      </c>
      <c r="X1916" s="293" t="str">
        <f t="shared" si="417"/>
        <v/>
      </c>
      <c r="Y1916" s="293" t="str">
        <f t="shared" si="417"/>
        <v/>
      </c>
      <c r="Z1916" s="293" t="str">
        <f t="shared" si="419"/>
        <v/>
      </c>
      <c r="AA1916" s="293" t="str">
        <f t="shared" si="419"/>
        <v/>
      </c>
      <c r="AB1916" s="293" t="str">
        <f t="shared" si="419"/>
        <v/>
      </c>
      <c r="AC1916" s="293" t="str">
        <f t="shared" si="419"/>
        <v/>
      </c>
      <c r="AD1916" s="293" t="str">
        <f t="shared" si="419"/>
        <v/>
      </c>
      <c r="AE1916" s="293" t="str">
        <f t="shared" si="419"/>
        <v/>
      </c>
      <c r="AF1916" s="293" t="str">
        <f t="shared" si="419"/>
        <v/>
      </c>
      <c r="AG1916" s="293" t="str">
        <f t="shared" si="419"/>
        <v/>
      </c>
      <c r="AH1916" s="293">
        <f t="shared" si="409"/>
        <v>0</v>
      </c>
      <c r="AI1916" s="292" t="str">
        <f t="shared" si="410"/>
        <v>X</v>
      </c>
    </row>
    <row r="1917" spans="1:35" ht="39" x14ac:dyDescent="0.25">
      <c r="A1917"/>
      <c r="B1917">
        <f>TABLA!D1912</f>
        <v>1942</v>
      </c>
      <c r="C1917">
        <f>TABLA!H1912</f>
        <v>22</v>
      </c>
      <c r="D1917" s="165" t="str">
        <f>TABLA!A1912</f>
        <v>F. Enfermería, Fisioterapia y Podología</v>
      </c>
      <c r="E1917" s="284" t="str">
        <f>TABLA!BN1912</f>
        <v>No he asistido a los cursos porque se me cruzan sus horarios con los de mi trabajo. No obstante siempre que tengo dudas en la propia biblioteca el personal siempre está dispuesto a asesorarme  de forma personalizada. Estoy muy satisfecha con el profesional servicio que me han brindado.</v>
      </c>
      <c r="F1917" s="293" t="str">
        <f t="shared" si="418"/>
        <v/>
      </c>
      <c r="G1917" s="293" t="str">
        <f t="shared" si="418"/>
        <v/>
      </c>
      <c r="H1917" s="293" t="str">
        <f t="shared" si="418"/>
        <v/>
      </c>
      <c r="I1917" s="293" t="str">
        <f t="shared" si="418"/>
        <v/>
      </c>
      <c r="J1917" s="293" t="str">
        <f t="shared" si="418"/>
        <v/>
      </c>
      <c r="K1917" s="293" t="str">
        <f t="shared" si="418"/>
        <v/>
      </c>
      <c r="L1917" s="293" t="str">
        <f t="shared" si="418"/>
        <v/>
      </c>
      <c r="M1917" s="293" t="str">
        <f t="shared" si="418"/>
        <v/>
      </c>
      <c r="N1917" s="293" t="str">
        <f t="shared" si="418"/>
        <v/>
      </c>
      <c r="O1917" s="293" t="str">
        <f t="shared" si="418"/>
        <v/>
      </c>
      <c r="P1917" s="293" t="str">
        <f t="shared" si="417"/>
        <v>x</v>
      </c>
      <c r="Q1917" s="293" t="str">
        <f t="shared" si="417"/>
        <v/>
      </c>
      <c r="R1917" s="293" t="str">
        <f t="shared" si="417"/>
        <v/>
      </c>
      <c r="S1917" s="293" t="str">
        <f t="shared" si="417"/>
        <v/>
      </c>
      <c r="T1917" s="293" t="str">
        <f t="shared" si="417"/>
        <v/>
      </c>
      <c r="U1917" s="293" t="str">
        <f t="shared" si="417"/>
        <v/>
      </c>
      <c r="V1917" s="293" t="str">
        <f t="shared" si="417"/>
        <v>x</v>
      </c>
      <c r="W1917" s="293" t="str">
        <f t="shared" si="417"/>
        <v/>
      </c>
      <c r="X1917" s="293" t="str">
        <f t="shared" si="417"/>
        <v/>
      </c>
      <c r="Y1917" s="293" t="str">
        <f t="shared" si="417"/>
        <v/>
      </c>
      <c r="Z1917" s="293" t="str">
        <f t="shared" si="419"/>
        <v/>
      </c>
      <c r="AA1917" s="293" t="str">
        <f t="shared" si="419"/>
        <v>x</v>
      </c>
      <c r="AB1917" s="293" t="str">
        <f t="shared" si="419"/>
        <v/>
      </c>
      <c r="AC1917" s="293" t="str">
        <f t="shared" si="419"/>
        <v/>
      </c>
      <c r="AD1917" s="293" t="str">
        <f t="shared" si="419"/>
        <v/>
      </c>
      <c r="AE1917" s="293" t="str">
        <f t="shared" si="419"/>
        <v>x</v>
      </c>
      <c r="AF1917" s="293" t="str">
        <f t="shared" si="419"/>
        <v/>
      </c>
      <c r="AG1917" s="293" t="str">
        <f t="shared" si="419"/>
        <v/>
      </c>
      <c r="AH1917" s="293">
        <f t="shared" si="409"/>
        <v>4</v>
      </c>
      <c r="AI1917" s="292">
        <f t="shared" si="410"/>
        <v>1</v>
      </c>
    </row>
    <row r="1918" spans="1:35" ht="15.75" x14ac:dyDescent="0.25">
      <c r="A1918" s="3"/>
      <c r="B1918">
        <f>TABLA!D1913</f>
        <v>1943</v>
      </c>
      <c r="C1918">
        <f>TABLA!H1913</f>
        <v>18</v>
      </c>
      <c r="D1918" s="284" t="str">
        <f>TABLA!A1913</f>
        <v>F. Medicina</v>
      </c>
      <c r="E1918" s="284">
        <f>TABLA!BN1913</f>
        <v>0</v>
      </c>
      <c r="F1918" s="293" t="str">
        <f t="shared" si="418"/>
        <v/>
      </c>
      <c r="G1918" s="293" t="str">
        <f t="shared" si="418"/>
        <v/>
      </c>
      <c r="H1918" s="293" t="str">
        <f t="shared" si="418"/>
        <v/>
      </c>
      <c r="I1918" s="293" t="str">
        <f t="shared" si="418"/>
        <v/>
      </c>
      <c r="J1918" s="293" t="str">
        <f t="shared" si="418"/>
        <v/>
      </c>
      <c r="K1918" s="293" t="str">
        <f t="shared" si="418"/>
        <v/>
      </c>
      <c r="L1918" s="293" t="str">
        <f t="shared" si="418"/>
        <v/>
      </c>
      <c r="M1918" s="293" t="str">
        <f t="shared" si="418"/>
        <v/>
      </c>
      <c r="N1918" s="293" t="str">
        <f t="shared" si="418"/>
        <v/>
      </c>
      <c r="O1918" s="293" t="str">
        <f t="shared" si="418"/>
        <v/>
      </c>
      <c r="P1918" s="293" t="str">
        <f t="shared" si="417"/>
        <v/>
      </c>
      <c r="Q1918" s="293" t="str">
        <f t="shared" si="417"/>
        <v/>
      </c>
      <c r="R1918" s="293" t="str">
        <f t="shared" si="417"/>
        <v/>
      </c>
      <c r="S1918" s="293" t="str">
        <f t="shared" si="417"/>
        <v/>
      </c>
      <c r="T1918" s="293" t="str">
        <f t="shared" si="417"/>
        <v/>
      </c>
      <c r="U1918" s="293" t="str">
        <f t="shared" si="417"/>
        <v/>
      </c>
      <c r="V1918" s="293" t="str">
        <f t="shared" si="417"/>
        <v/>
      </c>
      <c r="W1918" s="293" t="str">
        <f t="shared" si="417"/>
        <v/>
      </c>
      <c r="X1918" s="293" t="str">
        <f t="shared" si="417"/>
        <v/>
      </c>
      <c r="Y1918" s="293" t="str">
        <f t="shared" si="417"/>
        <v/>
      </c>
      <c r="Z1918" s="293" t="str">
        <f t="shared" si="419"/>
        <v/>
      </c>
      <c r="AA1918" s="293" t="str">
        <f t="shared" si="419"/>
        <v/>
      </c>
      <c r="AB1918" s="293" t="str">
        <f t="shared" si="419"/>
        <v/>
      </c>
      <c r="AC1918" s="293" t="str">
        <f t="shared" si="419"/>
        <v/>
      </c>
      <c r="AD1918" s="293" t="str">
        <f t="shared" si="419"/>
        <v/>
      </c>
      <c r="AE1918" s="293" t="str">
        <f t="shared" si="419"/>
        <v/>
      </c>
      <c r="AF1918" s="293" t="str">
        <f t="shared" si="419"/>
        <v/>
      </c>
      <c r="AG1918" s="293" t="str">
        <f t="shared" si="419"/>
        <v/>
      </c>
      <c r="AH1918" s="293">
        <f t="shared" si="409"/>
        <v>0</v>
      </c>
      <c r="AI1918" s="292" t="str">
        <f t="shared" si="410"/>
        <v>X</v>
      </c>
    </row>
    <row r="1919" spans="1:35" ht="26.25" x14ac:dyDescent="0.25">
      <c r="A1919"/>
      <c r="B1919">
        <f>TABLA!D1914</f>
        <v>1944</v>
      </c>
      <c r="C1919">
        <f>TABLA!H1914</f>
        <v>8</v>
      </c>
      <c r="D1919" s="165" t="str">
        <f>TABLA!A1914</f>
        <v>F. Ciencias Matemáticas</v>
      </c>
      <c r="E1919" s="284">
        <f>TABLA!BN1914</f>
        <v>0</v>
      </c>
      <c r="F1919" s="293" t="str">
        <f t="shared" si="418"/>
        <v/>
      </c>
      <c r="G1919" s="293" t="str">
        <f t="shared" si="418"/>
        <v/>
      </c>
      <c r="H1919" s="293" t="str">
        <f t="shared" si="418"/>
        <v/>
      </c>
      <c r="I1919" s="293" t="str">
        <f t="shared" si="418"/>
        <v/>
      </c>
      <c r="J1919" s="293" t="str">
        <f t="shared" si="418"/>
        <v/>
      </c>
      <c r="K1919" s="293" t="str">
        <f t="shared" si="418"/>
        <v/>
      </c>
      <c r="L1919" s="293" t="str">
        <f t="shared" si="418"/>
        <v/>
      </c>
      <c r="M1919" s="293" t="str">
        <f t="shared" si="418"/>
        <v/>
      </c>
      <c r="N1919" s="293" t="str">
        <f t="shared" si="418"/>
        <v/>
      </c>
      <c r="O1919" s="293" t="str">
        <f t="shared" si="418"/>
        <v/>
      </c>
      <c r="P1919" s="293" t="str">
        <f t="shared" si="417"/>
        <v/>
      </c>
      <c r="Q1919" s="293" t="str">
        <f t="shared" si="417"/>
        <v/>
      </c>
      <c r="R1919" s="293" t="str">
        <f t="shared" si="417"/>
        <v/>
      </c>
      <c r="S1919" s="293" t="str">
        <f t="shared" si="417"/>
        <v/>
      </c>
      <c r="T1919" s="293" t="str">
        <f t="shared" si="417"/>
        <v/>
      </c>
      <c r="U1919" s="293" t="str">
        <f t="shared" si="417"/>
        <v/>
      </c>
      <c r="V1919" s="293" t="str">
        <f t="shared" si="417"/>
        <v/>
      </c>
      <c r="W1919" s="293" t="str">
        <f t="shared" si="417"/>
        <v/>
      </c>
      <c r="X1919" s="293" t="str">
        <f t="shared" si="417"/>
        <v/>
      </c>
      <c r="Y1919" s="293" t="str">
        <f t="shared" si="417"/>
        <v/>
      </c>
      <c r="Z1919" s="293" t="str">
        <f t="shared" si="419"/>
        <v/>
      </c>
      <c r="AA1919" s="293" t="str">
        <f t="shared" si="419"/>
        <v/>
      </c>
      <c r="AB1919" s="293" t="str">
        <f t="shared" si="419"/>
        <v/>
      </c>
      <c r="AC1919" s="293" t="str">
        <f t="shared" si="419"/>
        <v/>
      </c>
      <c r="AD1919" s="293" t="str">
        <f t="shared" si="419"/>
        <v/>
      </c>
      <c r="AE1919" s="293" t="str">
        <f t="shared" si="419"/>
        <v/>
      </c>
      <c r="AF1919" s="293" t="str">
        <f t="shared" si="419"/>
        <v/>
      </c>
      <c r="AG1919" s="293" t="str">
        <f t="shared" si="419"/>
        <v/>
      </c>
      <c r="AH1919" s="293">
        <f t="shared" si="409"/>
        <v>0</v>
      </c>
      <c r="AI1919" s="292" t="str">
        <f t="shared" si="410"/>
        <v>X</v>
      </c>
    </row>
    <row r="1920" spans="1:35" ht="15.75" x14ac:dyDescent="0.25">
      <c r="A1920"/>
      <c r="B1920">
        <f>TABLA!D1915</f>
        <v>1945</v>
      </c>
      <c r="C1920">
        <f>TABLA!H1915</f>
        <v>15</v>
      </c>
      <c r="D1920" s="165" t="str">
        <f>TABLA!A1915</f>
        <v>F. Filosofía</v>
      </c>
      <c r="E1920" s="284">
        <f>TABLA!BN1915</f>
        <v>0</v>
      </c>
      <c r="F1920" s="293" t="str">
        <f t="shared" si="418"/>
        <v/>
      </c>
      <c r="G1920" s="293" t="str">
        <f t="shared" si="418"/>
        <v/>
      </c>
      <c r="H1920" s="293" t="str">
        <f t="shared" si="418"/>
        <v/>
      </c>
      <c r="I1920" s="293" t="str">
        <f t="shared" si="418"/>
        <v/>
      </c>
      <c r="J1920" s="293" t="str">
        <f t="shared" si="418"/>
        <v/>
      </c>
      <c r="K1920" s="293" t="str">
        <f t="shared" si="418"/>
        <v/>
      </c>
      <c r="L1920" s="293" t="str">
        <f t="shared" si="418"/>
        <v/>
      </c>
      <c r="M1920" s="293" t="str">
        <f t="shared" si="418"/>
        <v/>
      </c>
      <c r="N1920" s="293" t="str">
        <f t="shared" si="418"/>
        <v/>
      </c>
      <c r="O1920" s="293" t="str">
        <f t="shared" si="418"/>
        <v/>
      </c>
      <c r="P1920" s="293" t="str">
        <f t="shared" si="417"/>
        <v/>
      </c>
      <c r="Q1920" s="293" t="str">
        <f t="shared" si="417"/>
        <v/>
      </c>
      <c r="R1920" s="293" t="str">
        <f t="shared" si="417"/>
        <v/>
      </c>
      <c r="S1920" s="293" t="str">
        <f t="shared" si="417"/>
        <v/>
      </c>
      <c r="T1920" s="293" t="str">
        <f t="shared" si="417"/>
        <v/>
      </c>
      <c r="U1920" s="293" t="str">
        <f t="shared" si="417"/>
        <v/>
      </c>
      <c r="V1920" s="293" t="str">
        <f t="shared" si="417"/>
        <v/>
      </c>
      <c r="W1920" s="293" t="str">
        <f t="shared" si="417"/>
        <v/>
      </c>
      <c r="X1920" s="293" t="str">
        <f t="shared" si="417"/>
        <v/>
      </c>
      <c r="Y1920" s="293" t="str">
        <f t="shared" si="417"/>
        <v/>
      </c>
      <c r="Z1920" s="293" t="str">
        <f t="shared" si="419"/>
        <v/>
      </c>
      <c r="AA1920" s="293" t="str">
        <f t="shared" si="419"/>
        <v/>
      </c>
      <c r="AB1920" s="293" t="str">
        <f t="shared" si="419"/>
        <v/>
      </c>
      <c r="AC1920" s="293" t="str">
        <f t="shared" si="419"/>
        <v/>
      </c>
      <c r="AD1920" s="293" t="str">
        <f t="shared" si="419"/>
        <v/>
      </c>
      <c r="AE1920" s="293" t="str">
        <f t="shared" si="419"/>
        <v/>
      </c>
      <c r="AF1920" s="293" t="str">
        <f t="shared" si="419"/>
        <v/>
      </c>
      <c r="AG1920" s="293" t="str">
        <f t="shared" si="419"/>
        <v/>
      </c>
      <c r="AH1920" s="293">
        <f t="shared" si="409"/>
        <v>0</v>
      </c>
      <c r="AI1920" s="292" t="str">
        <f t="shared" si="410"/>
        <v>X</v>
      </c>
    </row>
    <row r="1921" spans="1:35" ht="15.75" x14ac:dyDescent="0.25">
      <c r="A1921"/>
      <c r="B1921">
        <f>TABLA!D1916</f>
        <v>1946</v>
      </c>
      <c r="C1921">
        <f>TABLA!H1916</f>
        <v>14</v>
      </c>
      <c r="D1921" s="165" t="str">
        <f>TABLA!A1916</f>
        <v>F. Filología</v>
      </c>
      <c r="E1921" s="284">
        <f>TABLA!BN1916</f>
        <v>0</v>
      </c>
      <c r="F1921" s="293" t="str">
        <f t="shared" si="418"/>
        <v/>
      </c>
      <c r="G1921" s="293" t="str">
        <f t="shared" si="418"/>
        <v/>
      </c>
      <c r="H1921" s="293" t="str">
        <f t="shared" si="418"/>
        <v/>
      </c>
      <c r="I1921" s="293" t="str">
        <f t="shared" si="418"/>
        <v/>
      </c>
      <c r="J1921" s="293" t="str">
        <f t="shared" si="418"/>
        <v/>
      </c>
      <c r="K1921" s="293" t="str">
        <f t="shared" si="418"/>
        <v/>
      </c>
      <c r="L1921" s="293" t="str">
        <f t="shared" si="418"/>
        <v/>
      </c>
      <c r="M1921" s="293" t="str">
        <f t="shared" si="418"/>
        <v/>
      </c>
      <c r="N1921" s="293" t="str">
        <f t="shared" si="418"/>
        <v/>
      </c>
      <c r="O1921" s="293" t="str">
        <f t="shared" si="418"/>
        <v/>
      </c>
      <c r="P1921" s="293" t="str">
        <f t="shared" si="417"/>
        <v/>
      </c>
      <c r="Q1921" s="293" t="str">
        <f t="shared" si="417"/>
        <v/>
      </c>
      <c r="R1921" s="293" t="str">
        <f t="shared" si="417"/>
        <v/>
      </c>
      <c r="S1921" s="293" t="str">
        <f t="shared" si="417"/>
        <v/>
      </c>
      <c r="T1921" s="293" t="str">
        <f t="shared" si="417"/>
        <v/>
      </c>
      <c r="U1921" s="293" t="str">
        <f t="shared" si="417"/>
        <v/>
      </c>
      <c r="V1921" s="293" t="str">
        <f t="shared" si="417"/>
        <v/>
      </c>
      <c r="W1921" s="293" t="str">
        <f t="shared" si="417"/>
        <v/>
      </c>
      <c r="X1921" s="293" t="str">
        <f t="shared" si="417"/>
        <v/>
      </c>
      <c r="Y1921" s="293" t="str">
        <f t="shared" si="417"/>
        <v/>
      </c>
      <c r="Z1921" s="293" t="str">
        <f t="shared" si="419"/>
        <v/>
      </c>
      <c r="AA1921" s="293" t="str">
        <f t="shared" si="419"/>
        <v/>
      </c>
      <c r="AB1921" s="293" t="str">
        <f t="shared" si="419"/>
        <v/>
      </c>
      <c r="AC1921" s="293" t="str">
        <f t="shared" si="419"/>
        <v/>
      </c>
      <c r="AD1921" s="293" t="str">
        <f t="shared" si="419"/>
        <v/>
      </c>
      <c r="AE1921" s="293" t="str">
        <f t="shared" si="419"/>
        <v/>
      </c>
      <c r="AF1921" s="293" t="str">
        <f t="shared" si="419"/>
        <v/>
      </c>
      <c r="AG1921" s="293" t="str">
        <f t="shared" si="419"/>
        <v/>
      </c>
      <c r="AH1921" s="293">
        <f t="shared" si="409"/>
        <v>0</v>
      </c>
      <c r="AI1921" s="292" t="str">
        <f t="shared" si="410"/>
        <v>X</v>
      </c>
    </row>
    <row r="1922" spans="1:35" ht="15.75" x14ac:dyDescent="0.25">
      <c r="A1922" s="3"/>
      <c r="B1922">
        <f>TABLA!D1917</f>
        <v>1947</v>
      </c>
      <c r="C1922">
        <f>TABLA!H1917</f>
        <v>11</v>
      </c>
      <c r="D1922" s="165" t="str">
        <f>TABLA!A1917</f>
        <v>F. Derecho</v>
      </c>
      <c r="E1922" s="284" t="str">
        <f>TABLA!BN1917</f>
        <v>que nos dejen dormir la siesta tranquilos.</v>
      </c>
      <c r="F1922" s="293" t="str">
        <f t="shared" si="418"/>
        <v/>
      </c>
      <c r="G1922" s="293" t="str">
        <f t="shared" si="418"/>
        <v/>
      </c>
      <c r="H1922" s="293" t="str">
        <f t="shared" si="418"/>
        <v/>
      </c>
      <c r="I1922" s="293" t="str">
        <f t="shared" si="418"/>
        <v/>
      </c>
      <c r="J1922" s="293" t="str">
        <f t="shared" si="418"/>
        <v/>
      </c>
      <c r="K1922" s="293" t="str">
        <f t="shared" si="418"/>
        <v/>
      </c>
      <c r="L1922" s="293" t="str">
        <f t="shared" si="418"/>
        <v/>
      </c>
      <c r="M1922" s="293" t="str">
        <f t="shared" si="418"/>
        <v/>
      </c>
      <c r="N1922" s="293" t="str">
        <f t="shared" si="418"/>
        <v/>
      </c>
      <c r="O1922" s="293" t="str">
        <f t="shared" si="418"/>
        <v/>
      </c>
      <c r="P1922" s="293" t="str">
        <f t="shared" si="418"/>
        <v/>
      </c>
      <c r="Q1922" s="293" t="str">
        <f t="shared" si="418"/>
        <v/>
      </c>
      <c r="R1922" s="293" t="str">
        <f t="shared" si="418"/>
        <v/>
      </c>
      <c r="S1922" s="293" t="str">
        <f t="shared" si="418"/>
        <v/>
      </c>
      <c r="T1922" s="293" t="str">
        <f t="shared" si="418"/>
        <v/>
      </c>
      <c r="U1922" s="293" t="str">
        <f t="shared" si="418"/>
        <v/>
      </c>
      <c r="V1922" s="293" t="str">
        <f t="shared" ref="P1922:AE1937" si="420">IFERROR((IF(FIND(V$1,$E1922,1)&gt;0,"x")),"")</f>
        <v/>
      </c>
      <c r="W1922" s="293" t="str">
        <f t="shared" si="420"/>
        <v/>
      </c>
      <c r="X1922" s="293" t="str">
        <f t="shared" si="420"/>
        <v/>
      </c>
      <c r="Y1922" s="293" t="str">
        <f t="shared" si="420"/>
        <v/>
      </c>
      <c r="Z1922" s="293" t="str">
        <f t="shared" si="419"/>
        <v/>
      </c>
      <c r="AA1922" s="293" t="str">
        <f t="shared" si="419"/>
        <v/>
      </c>
      <c r="AB1922" s="293" t="str">
        <f t="shared" si="419"/>
        <v/>
      </c>
      <c r="AC1922" s="293" t="str">
        <f t="shared" si="419"/>
        <v/>
      </c>
      <c r="AD1922" s="293" t="str">
        <f t="shared" si="419"/>
        <v/>
      </c>
      <c r="AE1922" s="293" t="str">
        <f t="shared" si="419"/>
        <v/>
      </c>
      <c r="AF1922" s="293" t="str">
        <f t="shared" si="419"/>
        <v/>
      </c>
      <c r="AG1922" s="293" t="str">
        <f t="shared" si="419"/>
        <v/>
      </c>
      <c r="AH1922" s="293">
        <f t="shared" si="409"/>
        <v>0</v>
      </c>
      <c r="AI1922" s="292">
        <f t="shared" si="410"/>
        <v>1</v>
      </c>
    </row>
    <row r="1923" spans="1:35" ht="15.75" x14ac:dyDescent="0.25">
      <c r="A1923"/>
      <c r="B1923">
        <f>TABLA!D1918</f>
        <v>1948</v>
      </c>
      <c r="C1923">
        <f>TABLA!H1918</f>
        <v>11</v>
      </c>
      <c r="D1923" s="284" t="str">
        <f>TABLA!A1918</f>
        <v>F. Derecho</v>
      </c>
      <c r="E1923" s="284">
        <f>TABLA!BN1918</f>
        <v>0</v>
      </c>
      <c r="F1923" s="293" t="str">
        <f t="shared" ref="F1923:U1938" si="421">IFERROR((IF(FIND(F$1,$E1923,1)&gt;0,"x")),"")</f>
        <v/>
      </c>
      <c r="G1923" s="293" t="str">
        <f t="shared" si="421"/>
        <v/>
      </c>
      <c r="H1923" s="293" t="str">
        <f t="shared" si="421"/>
        <v/>
      </c>
      <c r="I1923" s="293" t="str">
        <f t="shared" si="421"/>
        <v/>
      </c>
      <c r="J1923" s="293" t="str">
        <f t="shared" si="421"/>
        <v/>
      </c>
      <c r="K1923" s="293" t="str">
        <f t="shared" si="421"/>
        <v/>
      </c>
      <c r="L1923" s="293" t="str">
        <f t="shared" si="421"/>
        <v/>
      </c>
      <c r="M1923" s="293" t="str">
        <f t="shared" si="421"/>
        <v/>
      </c>
      <c r="N1923" s="293" t="str">
        <f t="shared" si="421"/>
        <v/>
      </c>
      <c r="O1923" s="293" t="str">
        <f t="shared" si="421"/>
        <v/>
      </c>
      <c r="P1923" s="293" t="str">
        <f t="shared" si="420"/>
        <v/>
      </c>
      <c r="Q1923" s="293" t="str">
        <f t="shared" si="420"/>
        <v/>
      </c>
      <c r="R1923" s="293" t="str">
        <f t="shared" si="420"/>
        <v/>
      </c>
      <c r="S1923" s="293" t="str">
        <f t="shared" si="420"/>
        <v/>
      </c>
      <c r="T1923" s="293" t="str">
        <f t="shared" si="420"/>
        <v/>
      </c>
      <c r="U1923" s="293" t="str">
        <f t="shared" si="420"/>
        <v/>
      </c>
      <c r="V1923" s="293" t="str">
        <f t="shared" si="420"/>
        <v/>
      </c>
      <c r="W1923" s="293" t="str">
        <f t="shared" si="420"/>
        <v/>
      </c>
      <c r="X1923" s="293" t="str">
        <f t="shared" si="420"/>
        <v/>
      </c>
      <c r="Y1923" s="293" t="str">
        <f t="shared" si="420"/>
        <v/>
      </c>
      <c r="Z1923" s="293" t="str">
        <f t="shared" si="420"/>
        <v/>
      </c>
      <c r="AA1923" s="293" t="str">
        <f t="shared" si="420"/>
        <v/>
      </c>
      <c r="AB1923" s="293" t="str">
        <f t="shared" si="420"/>
        <v/>
      </c>
      <c r="AC1923" s="293" t="str">
        <f t="shared" si="420"/>
        <v/>
      </c>
      <c r="AD1923" s="293" t="str">
        <f t="shared" si="420"/>
        <v/>
      </c>
      <c r="AE1923" s="293" t="str">
        <f t="shared" si="420"/>
        <v/>
      </c>
      <c r="AF1923" s="293" t="str">
        <f t="shared" ref="Z1923:AG1938" si="422">IFERROR((IF(FIND(AF$1,$E1923,1)&gt;0,"x")),"")</f>
        <v/>
      </c>
      <c r="AG1923" s="293" t="str">
        <f t="shared" si="422"/>
        <v/>
      </c>
      <c r="AH1923" s="293">
        <f t="shared" si="409"/>
        <v>0</v>
      </c>
      <c r="AI1923" s="292" t="str">
        <f t="shared" si="410"/>
        <v>X</v>
      </c>
    </row>
    <row r="1924" spans="1:35" ht="15.75" x14ac:dyDescent="0.25">
      <c r="A1924"/>
      <c r="B1924">
        <f>TABLA!D1919</f>
        <v>1949</v>
      </c>
      <c r="C1924">
        <f>TABLA!H1919</f>
        <v>21</v>
      </c>
      <c r="D1924" s="165" t="str">
        <f>TABLA!A1919</f>
        <v>F. Veterinaria</v>
      </c>
      <c r="E1924" s="284">
        <f>TABLA!BN1919</f>
        <v>0</v>
      </c>
      <c r="F1924" s="293" t="str">
        <f t="shared" si="421"/>
        <v/>
      </c>
      <c r="G1924" s="293" t="str">
        <f t="shared" si="421"/>
        <v/>
      </c>
      <c r="H1924" s="293" t="str">
        <f t="shared" si="421"/>
        <v/>
      </c>
      <c r="I1924" s="293" t="str">
        <f t="shared" si="421"/>
        <v/>
      </c>
      <c r="J1924" s="293" t="str">
        <f t="shared" si="421"/>
        <v/>
      </c>
      <c r="K1924" s="293" t="str">
        <f t="shared" si="421"/>
        <v/>
      </c>
      <c r="L1924" s="293" t="str">
        <f t="shared" si="421"/>
        <v/>
      </c>
      <c r="M1924" s="293" t="str">
        <f t="shared" si="421"/>
        <v/>
      </c>
      <c r="N1924" s="293" t="str">
        <f t="shared" si="421"/>
        <v/>
      </c>
      <c r="O1924" s="293" t="str">
        <f t="shared" si="421"/>
        <v/>
      </c>
      <c r="P1924" s="293" t="str">
        <f t="shared" si="420"/>
        <v/>
      </c>
      <c r="Q1924" s="293" t="str">
        <f t="shared" si="420"/>
        <v/>
      </c>
      <c r="R1924" s="293" t="str">
        <f t="shared" si="420"/>
        <v/>
      </c>
      <c r="S1924" s="293" t="str">
        <f t="shared" si="420"/>
        <v/>
      </c>
      <c r="T1924" s="293" t="str">
        <f t="shared" si="420"/>
        <v/>
      </c>
      <c r="U1924" s="293" t="str">
        <f t="shared" si="420"/>
        <v/>
      </c>
      <c r="V1924" s="293" t="str">
        <f t="shared" si="420"/>
        <v/>
      </c>
      <c r="W1924" s="293" t="str">
        <f t="shared" si="420"/>
        <v/>
      </c>
      <c r="X1924" s="293" t="str">
        <f t="shared" si="420"/>
        <v/>
      </c>
      <c r="Y1924" s="293" t="str">
        <f t="shared" si="420"/>
        <v/>
      </c>
      <c r="Z1924" s="293" t="str">
        <f t="shared" si="422"/>
        <v/>
      </c>
      <c r="AA1924" s="293" t="str">
        <f t="shared" si="422"/>
        <v/>
      </c>
      <c r="AB1924" s="293" t="str">
        <f t="shared" si="422"/>
        <v/>
      </c>
      <c r="AC1924" s="293" t="str">
        <f t="shared" si="422"/>
        <v/>
      </c>
      <c r="AD1924" s="293" t="str">
        <f t="shared" si="422"/>
        <v/>
      </c>
      <c r="AE1924" s="293" t="str">
        <f t="shared" si="422"/>
        <v/>
      </c>
      <c r="AF1924" s="293" t="str">
        <f t="shared" si="422"/>
        <v/>
      </c>
      <c r="AG1924" s="293" t="str">
        <f t="shared" si="422"/>
        <v/>
      </c>
      <c r="AH1924" s="293">
        <f t="shared" ref="AH1924:AH1987" si="423">COUNTIF(F1924:AG1924,"x")</f>
        <v>0</v>
      </c>
      <c r="AI1924" s="292" t="str">
        <f t="shared" ref="AI1924:AI1987" si="424">IF(E1924=0,"X",1)</f>
        <v>X</v>
      </c>
    </row>
    <row r="1925" spans="1:35" ht="15.75" x14ac:dyDescent="0.25">
      <c r="A1925"/>
      <c r="B1925">
        <f>TABLA!D1920</f>
        <v>1950</v>
      </c>
      <c r="C1925">
        <f>TABLA!H1920</f>
        <v>21</v>
      </c>
      <c r="D1925" s="165" t="str">
        <f>TABLA!A1920</f>
        <v>F. Veterinaria</v>
      </c>
      <c r="E1925" s="284">
        <f>TABLA!BN1920</f>
        <v>0</v>
      </c>
      <c r="F1925" s="293" t="str">
        <f t="shared" si="421"/>
        <v/>
      </c>
      <c r="G1925" s="293" t="str">
        <f t="shared" si="421"/>
        <v/>
      </c>
      <c r="H1925" s="293" t="str">
        <f t="shared" si="421"/>
        <v/>
      </c>
      <c r="I1925" s="293" t="str">
        <f t="shared" si="421"/>
        <v/>
      </c>
      <c r="J1925" s="293" t="str">
        <f t="shared" si="421"/>
        <v/>
      </c>
      <c r="K1925" s="293" t="str">
        <f t="shared" si="421"/>
        <v/>
      </c>
      <c r="L1925" s="293" t="str">
        <f t="shared" si="421"/>
        <v/>
      </c>
      <c r="M1925" s="293" t="str">
        <f t="shared" si="421"/>
        <v/>
      </c>
      <c r="N1925" s="293" t="str">
        <f t="shared" si="421"/>
        <v/>
      </c>
      <c r="O1925" s="293" t="str">
        <f t="shared" si="421"/>
        <v/>
      </c>
      <c r="P1925" s="293" t="str">
        <f t="shared" si="420"/>
        <v/>
      </c>
      <c r="Q1925" s="293" t="str">
        <f t="shared" si="420"/>
        <v/>
      </c>
      <c r="R1925" s="293" t="str">
        <f t="shared" si="420"/>
        <v/>
      </c>
      <c r="S1925" s="293" t="str">
        <f t="shared" si="420"/>
        <v/>
      </c>
      <c r="T1925" s="293" t="str">
        <f t="shared" si="420"/>
        <v/>
      </c>
      <c r="U1925" s="293" t="str">
        <f t="shared" si="420"/>
        <v/>
      </c>
      <c r="V1925" s="293" t="str">
        <f t="shared" si="420"/>
        <v/>
      </c>
      <c r="W1925" s="293" t="str">
        <f t="shared" si="420"/>
        <v/>
      </c>
      <c r="X1925" s="293" t="str">
        <f t="shared" si="420"/>
        <v/>
      </c>
      <c r="Y1925" s="293" t="str">
        <f t="shared" si="420"/>
        <v/>
      </c>
      <c r="Z1925" s="293" t="str">
        <f t="shared" si="422"/>
        <v/>
      </c>
      <c r="AA1925" s="293" t="str">
        <f t="shared" si="422"/>
        <v/>
      </c>
      <c r="AB1925" s="293" t="str">
        <f t="shared" si="422"/>
        <v/>
      </c>
      <c r="AC1925" s="293" t="str">
        <f t="shared" si="422"/>
        <v/>
      </c>
      <c r="AD1925" s="293" t="str">
        <f t="shared" si="422"/>
        <v/>
      </c>
      <c r="AE1925" s="293" t="str">
        <f t="shared" si="422"/>
        <v/>
      </c>
      <c r="AF1925" s="293" t="str">
        <f t="shared" si="422"/>
        <v/>
      </c>
      <c r="AG1925" s="293" t="str">
        <f t="shared" si="422"/>
        <v/>
      </c>
      <c r="AH1925" s="293">
        <f t="shared" si="423"/>
        <v>0</v>
      </c>
      <c r="AI1925" s="292" t="str">
        <f t="shared" si="424"/>
        <v>X</v>
      </c>
    </row>
    <row r="1926" spans="1:35" ht="15.75" x14ac:dyDescent="0.25">
      <c r="A1926"/>
      <c r="B1926">
        <f>TABLA!D1921</f>
        <v>1951</v>
      </c>
      <c r="C1926">
        <f>TABLA!H1921</f>
        <v>14</v>
      </c>
      <c r="D1926" s="165" t="str">
        <f>TABLA!A1921</f>
        <v>F. Filología</v>
      </c>
      <c r="E1926" s="284">
        <f>TABLA!BN1921</f>
        <v>0</v>
      </c>
      <c r="F1926" s="293" t="str">
        <f t="shared" si="421"/>
        <v/>
      </c>
      <c r="G1926" s="293" t="str">
        <f t="shared" si="421"/>
        <v/>
      </c>
      <c r="H1926" s="293" t="str">
        <f t="shared" si="421"/>
        <v/>
      </c>
      <c r="I1926" s="293" t="str">
        <f t="shared" si="421"/>
        <v/>
      </c>
      <c r="J1926" s="293" t="str">
        <f t="shared" si="421"/>
        <v/>
      </c>
      <c r="K1926" s="293" t="str">
        <f t="shared" si="421"/>
        <v/>
      </c>
      <c r="L1926" s="293" t="str">
        <f t="shared" si="421"/>
        <v/>
      </c>
      <c r="M1926" s="293" t="str">
        <f t="shared" si="421"/>
        <v/>
      </c>
      <c r="N1926" s="293" t="str">
        <f t="shared" si="421"/>
        <v/>
      </c>
      <c r="O1926" s="293" t="str">
        <f t="shared" si="421"/>
        <v/>
      </c>
      <c r="P1926" s="293" t="str">
        <f t="shared" si="420"/>
        <v/>
      </c>
      <c r="Q1926" s="293" t="str">
        <f t="shared" si="420"/>
        <v/>
      </c>
      <c r="R1926" s="293" t="str">
        <f t="shared" si="420"/>
        <v/>
      </c>
      <c r="S1926" s="293" t="str">
        <f t="shared" si="420"/>
        <v/>
      </c>
      <c r="T1926" s="293" t="str">
        <f t="shared" si="420"/>
        <v/>
      </c>
      <c r="U1926" s="293" t="str">
        <f t="shared" si="420"/>
        <v/>
      </c>
      <c r="V1926" s="293" t="str">
        <f t="shared" si="420"/>
        <v/>
      </c>
      <c r="W1926" s="293" t="str">
        <f t="shared" si="420"/>
        <v/>
      </c>
      <c r="X1926" s="293" t="str">
        <f t="shared" si="420"/>
        <v/>
      </c>
      <c r="Y1926" s="293" t="str">
        <f t="shared" si="420"/>
        <v/>
      </c>
      <c r="Z1926" s="293" t="str">
        <f t="shared" si="422"/>
        <v/>
      </c>
      <c r="AA1926" s="293" t="str">
        <f t="shared" si="422"/>
        <v/>
      </c>
      <c r="AB1926" s="293" t="str">
        <f t="shared" si="422"/>
        <v/>
      </c>
      <c r="AC1926" s="293" t="str">
        <f t="shared" si="422"/>
        <v/>
      </c>
      <c r="AD1926" s="293" t="str">
        <f t="shared" si="422"/>
        <v/>
      </c>
      <c r="AE1926" s="293" t="str">
        <f t="shared" si="422"/>
        <v/>
      </c>
      <c r="AF1926" s="293" t="str">
        <f t="shared" si="422"/>
        <v/>
      </c>
      <c r="AG1926" s="293" t="str">
        <f t="shared" si="422"/>
        <v/>
      </c>
      <c r="AH1926" s="293">
        <f t="shared" si="423"/>
        <v>0</v>
      </c>
      <c r="AI1926" s="292" t="str">
        <f t="shared" si="424"/>
        <v>X</v>
      </c>
    </row>
    <row r="1927" spans="1:35" ht="26.25" x14ac:dyDescent="0.25">
      <c r="A1927" s="3"/>
      <c r="B1927">
        <f>TABLA!D1922</f>
        <v>1952</v>
      </c>
      <c r="C1927">
        <f>TABLA!H1922</f>
        <v>8</v>
      </c>
      <c r="D1927" s="165" t="str">
        <f>TABLA!A1922</f>
        <v>F. Ciencias Matemáticas</v>
      </c>
      <c r="E1927" s="284">
        <f>TABLA!BN1922</f>
        <v>0</v>
      </c>
      <c r="F1927" s="293" t="str">
        <f t="shared" si="421"/>
        <v/>
      </c>
      <c r="G1927" s="293" t="str">
        <f t="shared" si="421"/>
        <v/>
      </c>
      <c r="H1927" s="293" t="str">
        <f t="shared" si="421"/>
        <v/>
      </c>
      <c r="I1927" s="293" t="str">
        <f t="shared" si="421"/>
        <v/>
      </c>
      <c r="J1927" s="293" t="str">
        <f t="shared" si="421"/>
        <v/>
      </c>
      <c r="K1927" s="293" t="str">
        <f t="shared" si="421"/>
        <v/>
      </c>
      <c r="L1927" s="293" t="str">
        <f t="shared" si="421"/>
        <v/>
      </c>
      <c r="M1927" s="293" t="str">
        <f t="shared" si="421"/>
        <v/>
      </c>
      <c r="N1927" s="293" t="str">
        <f t="shared" si="421"/>
        <v/>
      </c>
      <c r="O1927" s="293" t="str">
        <f t="shared" si="421"/>
        <v/>
      </c>
      <c r="P1927" s="293" t="str">
        <f t="shared" si="420"/>
        <v/>
      </c>
      <c r="Q1927" s="293" t="str">
        <f t="shared" si="420"/>
        <v/>
      </c>
      <c r="R1927" s="293" t="str">
        <f t="shared" si="420"/>
        <v/>
      </c>
      <c r="S1927" s="293" t="str">
        <f t="shared" si="420"/>
        <v/>
      </c>
      <c r="T1927" s="293" t="str">
        <f t="shared" si="420"/>
        <v/>
      </c>
      <c r="U1927" s="293" t="str">
        <f t="shared" si="420"/>
        <v/>
      </c>
      <c r="V1927" s="293" t="str">
        <f t="shared" si="420"/>
        <v/>
      </c>
      <c r="W1927" s="293" t="str">
        <f t="shared" si="420"/>
        <v/>
      </c>
      <c r="X1927" s="293" t="str">
        <f t="shared" si="420"/>
        <v/>
      </c>
      <c r="Y1927" s="293" t="str">
        <f t="shared" si="420"/>
        <v/>
      </c>
      <c r="Z1927" s="293" t="str">
        <f t="shared" si="422"/>
        <v/>
      </c>
      <c r="AA1927" s="293" t="str">
        <f t="shared" si="422"/>
        <v/>
      </c>
      <c r="AB1927" s="293" t="str">
        <f t="shared" si="422"/>
        <v/>
      </c>
      <c r="AC1927" s="293" t="str">
        <f t="shared" si="422"/>
        <v/>
      </c>
      <c r="AD1927" s="293" t="str">
        <f t="shared" si="422"/>
        <v/>
      </c>
      <c r="AE1927" s="293" t="str">
        <f t="shared" si="422"/>
        <v/>
      </c>
      <c r="AF1927" s="293" t="str">
        <f t="shared" si="422"/>
        <v/>
      </c>
      <c r="AG1927" s="293" t="str">
        <f t="shared" si="422"/>
        <v/>
      </c>
      <c r="AH1927" s="293">
        <f t="shared" si="423"/>
        <v>0</v>
      </c>
      <c r="AI1927" s="292" t="str">
        <f t="shared" si="424"/>
        <v>X</v>
      </c>
    </row>
    <row r="1928" spans="1:35" ht="15.75" x14ac:dyDescent="0.25">
      <c r="A1928" s="3"/>
      <c r="B1928">
        <f>TABLA!D1923</f>
        <v>1953</v>
      </c>
      <c r="C1928">
        <f>TABLA!H1923</f>
        <v>20</v>
      </c>
      <c r="D1928" s="284" t="str">
        <f>TABLA!A1923</f>
        <v>F. Psicología</v>
      </c>
      <c r="E1928" s="284" t="str">
        <f>TABLA!BN1923</f>
        <v>No me he enterado.</v>
      </c>
      <c r="F1928" s="293" t="str">
        <f t="shared" si="421"/>
        <v/>
      </c>
      <c r="G1928" s="293" t="str">
        <f t="shared" si="421"/>
        <v/>
      </c>
      <c r="H1928" s="293" t="str">
        <f t="shared" si="421"/>
        <v/>
      </c>
      <c r="I1928" s="293" t="str">
        <f t="shared" si="421"/>
        <v/>
      </c>
      <c r="J1928" s="293" t="str">
        <f t="shared" si="421"/>
        <v/>
      </c>
      <c r="K1928" s="293" t="str">
        <f t="shared" si="421"/>
        <v/>
      </c>
      <c r="L1928" s="293" t="str">
        <f t="shared" si="421"/>
        <v/>
      </c>
      <c r="M1928" s="293" t="str">
        <f t="shared" si="421"/>
        <v/>
      </c>
      <c r="N1928" s="293" t="str">
        <f t="shared" si="421"/>
        <v/>
      </c>
      <c r="O1928" s="293" t="str">
        <f t="shared" si="421"/>
        <v/>
      </c>
      <c r="P1928" s="293" t="str">
        <f t="shared" si="420"/>
        <v/>
      </c>
      <c r="Q1928" s="293" t="str">
        <f t="shared" si="420"/>
        <v/>
      </c>
      <c r="R1928" s="293" t="str">
        <f t="shared" si="420"/>
        <v/>
      </c>
      <c r="S1928" s="293" t="str">
        <f t="shared" si="420"/>
        <v/>
      </c>
      <c r="T1928" s="293" t="str">
        <f t="shared" si="420"/>
        <v/>
      </c>
      <c r="U1928" s="293" t="str">
        <f t="shared" si="420"/>
        <v/>
      </c>
      <c r="V1928" s="293" t="str">
        <f t="shared" si="420"/>
        <v/>
      </c>
      <c r="W1928" s="293" t="str">
        <f t="shared" si="420"/>
        <v/>
      </c>
      <c r="X1928" s="293" t="str">
        <f t="shared" si="420"/>
        <v/>
      </c>
      <c r="Y1928" s="293" t="str">
        <f t="shared" si="420"/>
        <v/>
      </c>
      <c r="Z1928" s="293" t="str">
        <f t="shared" si="422"/>
        <v/>
      </c>
      <c r="AA1928" s="293" t="str">
        <f t="shared" si="422"/>
        <v/>
      </c>
      <c r="AB1928" s="293" t="str">
        <f t="shared" si="422"/>
        <v/>
      </c>
      <c r="AC1928" s="293" t="str">
        <f t="shared" si="422"/>
        <v/>
      </c>
      <c r="AD1928" s="293" t="str">
        <f t="shared" si="422"/>
        <v/>
      </c>
      <c r="AE1928" s="293" t="str">
        <f t="shared" si="422"/>
        <v/>
      </c>
      <c r="AF1928" s="293" t="str">
        <f t="shared" si="422"/>
        <v/>
      </c>
      <c r="AG1928" s="293" t="str">
        <f t="shared" si="422"/>
        <v/>
      </c>
      <c r="AH1928" s="293">
        <f t="shared" si="423"/>
        <v>0</v>
      </c>
      <c r="AI1928" s="292">
        <f t="shared" si="424"/>
        <v>1</v>
      </c>
    </row>
    <row r="1929" spans="1:35" ht="38.25" x14ac:dyDescent="0.25">
      <c r="A1929"/>
      <c r="B1929">
        <f>TABLA!D1924</f>
        <v>1954</v>
      </c>
      <c r="C1929">
        <f>TABLA!H1924</f>
        <v>16</v>
      </c>
      <c r="D1929" s="165" t="str">
        <f>TABLA!A1924</f>
        <v>F. Geografía e Historia</v>
      </c>
      <c r="E1929" s="284" t="str">
        <f>TABLA!BN1924</f>
        <v xml:space="preserve">NO HE ASISTIDO AL CURSO DE FORMACIÓN DE USUARIOS PORQUE NO SÉ CUANDO SE REALIZAN Y TAMPOCO ME HAN LLAMADO LA ATENCIÓN NUNCA, TANTO POR TIEMPO PORQUE DESCONOZCO LA UTILIDAD DEL CURSO. </v>
      </c>
      <c r="F1929" s="293" t="str">
        <f t="shared" si="421"/>
        <v/>
      </c>
      <c r="G1929" s="293" t="str">
        <f t="shared" si="421"/>
        <v/>
      </c>
      <c r="H1929" s="293" t="str">
        <f t="shared" si="421"/>
        <v/>
      </c>
      <c r="I1929" s="293" t="str">
        <f t="shared" si="421"/>
        <v/>
      </c>
      <c r="J1929" s="293" t="str">
        <f t="shared" si="421"/>
        <v/>
      </c>
      <c r="K1929" s="293" t="str">
        <f t="shared" si="421"/>
        <v/>
      </c>
      <c r="L1929" s="293" t="str">
        <f t="shared" si="421"/>
        <v/>
      </c>
      <c r="M1929" s="293" t="str">
        <f t="shared" si="421"/>
        <v/>
      </c>
      <c r="N1929" s="293" t="str">
        <f t="shared" si="421"/>
        <v/>
      </c>
      <c r="O1929" s="293" t="str">
        <f t="shared" si="421"/>
        <v/>
      </c>
      <c r="P1929" s="293" t="str">
        <f t="shared" si="420"/>
        <v/>
      </c>
      <c r="Q1929" s="293" t="str">
        <f t="shared" si="420"/>
        <v/>
      </c>
      <c r="R1929" s="293" t="str">
        <f t="shared" si="420"/>
        <v/>
      </c>
      <c r="S1929" s="293" t="str">
        <f t="shared" si="420"/>
        <v/>
      </c>
      <c r="T1929" s="293" t="str">
        <f t="shared" si="420"/>
        <v/>
      </c>
      <c r="U1929" s="293" t="str">
        <f t="shared" si="420"/>
        <v/>
      </c>
      <c r="V1929" s="293" t="str">
        <f t="shared" si="420"/>
        <v/>
      </c>
      <c r="W1929" s="293" t="str">
        <f t="shared" si="420"/>
        <v/>
      </c>
      <c r="X1929" s="293" t="str">
        <f t="shared" si="420"/>
        <v/>
      </c>
      <c r="Y1929" s="293" t="str">
        <f t="shared" si="420"/>
        <v/>
      </c>
      <c r="Z1929" s="293" t="str">
        <f t="shared" si="422"/>
        <v/>
      </c>
      <c r="AA1929" s="293" t="str">
        <f t="shared" si="422"/>
        <v/>
      </c>
      <c r="AB1929" s="293" t="str">
        <f t="shared" si="422"/>
        <v/>
      </c>
      <c r="AC1929" s="293" t="str">
        <f t="shared" si="422"/>
        <v/>
      </c>
      <c r="AD1929" s="293" t="str">
        <f t="shared" si="422"/>
        <v/>
      </c>
      <c r="AE1929" s="293" t="str">
        <f t="shared" si="422"/>
        <v/>
      </c>
      <c r="AF1929" s="293" t="str">
        <f t="shared" si="422"/>
        <v/>
      </c>
      <c r="AG1929" s="293" t="str">
        <f t="shared" si="422"/>
        <v/>
      </c>
      <c r="AH1929" s="293">
        <f t="shared" si="423"/>
        <v>0</v>
      </c>
      <c r="AI1929" s="292">
        <f t="shared" si="424"/>
        <v>1</v>
      </c>
    </row>
    <row r="1930" spans="1:35" ht="26.25" x14ac:dyDescent="0.25">
      <c r="A1930"/>
      <c r="B1930">
        <f>TABLA!D1925</f>
        <v>1955</v>
      </c>
      <c r="C1930">
        <f>TABLA!H1925</f>
        <v>16</v>
      </c>
      <c r="D1930" s="165" t="str">
        <f>TABLA!A1925</f>
        <v>F. Geografía e Historia</v>
      </c>
      <c r="E1930" s="284">
        <f>TABLA!BN1925</f>
        <v>0</v>
      </c>
      <c r="F1930" s="293" t="str">
        <f t="shared" si="421"/>
        <v/>
      </c>
      <c r="G1930" s="293" t="str">
        <f t="shared" si="421"/>
        <v/>
      </c>
      <c r="H1930" s="293" t="str">
        <f t="shared" si="421"/>
        <v/>
      </c>
      <c r="I1930" s="293" t="str">
        <f t="shared" si="421"/>
        <v/>
      </c>
      <c r="J1930" s="293" t="str">
        <f t="shared" si="421"/>
        <v/>
      </c>
      <c r="K1930" s="293" t="str">
        <f t="shared" si="421"/>
        <v/>
      </c>
      <c r="L1930" s="293" t="str">
        <f t="shared" si="421"/>
        <v/>
      </c>
      <c r="M1930" s="293" t="str">
        <f t="shared" si="421"/>
        <v/>
      </c>
      <c r="N1930" s="293" t="str">
        <f t="shared" si="421"/>
        <v/>
      </c>
      <c r="O1930" s="293" t="str">
        <f t="shared" si="421"/>
        <v/>
      </c>
      <c r="P1930" s="293" t="str">
        <f t="shared" si="420"/>
        <v/>
      </c>
      <c r="Q1930" s="293" t="str">
        <f t="shared" si="420"/>
        <v/>
      </c>
      <c r="R1930" s="293" t="str">
        <f t="shared" si="420"/>
        <v/>
      </c>
      <c r="S1930" s="293" t="str">
        <f t="shared" si="420"/>
        <v/>
      </c>
      <c r="T1930" s="293" t="str">
        <f t="shared" si="420"/>
        <v/>
      </c>
      <c r="U1930" s="293" t="str">
        <f t="shared" si="420"/>
        <v/>
      </c>
      <c r="V1930" s="293" t="str">
        <f t="shared" si="420"/>
        <v/>
      </c>
      <c r="W1930" s="293" t="str">
        <f t="shared" si="420"/>
        <v/>
      </c>
      <c r="X1930" s="293" t="str">
        <f t="shared" si="420"/>
        <v/>
      </c>
      <c r="Y1930" s="293" t="str">
        <f t="shared" si="420"/>
        <v/>
      </c>
      <c r="Z1930" s="293" t="str">
        <f t="shared" si="422"/>
        <v/>
      </c>
      <c r="AA1930" s="293" t="str">
        <f t="shared" si="422"/>
        <v/>
      </c>
      <c r="AB1930" s="293" t="str">
        <f t="shared" si="422"/>
        <v/>
      </c>
      <c r="AC1930" s="293" t="str">
        <f t="shared" si="422"/>
        <v/>
      </c>
      <c r="AD1930" s="293" t="str">
        <f t="shared" si="422"/>
        <v/>
      </c>
      <c r="AE1930" s="293" t="str">
        <f t="shared" si="422"/>
        <v/>
      </c>
      <c r="AF1930" s="293" t="str">
        <f t="shared" si="422"/>
        <v/>
      </c>
      <c r="AG1930" s="293" t="str">
        <f t="shared" si="422"/>
        <v/>
      </c>
      <c r="AH1930" s="293">
        <f t="shared" si="423"/>
        <v>0</v>
      </c>
      <c r="AI1930" s="292" t="str">
        <f t="shared" si="424"/>
        <v>X</v>
      </c>
    </row>
    <row r="1931" spans="1:35" ht="26.25" x14ac:dyDescent="0.25">
      <c r="A1931"/>
      <c r="B1931">
        <f>TABLA!D1926</f>
        <v>1956</v>
      </c>
      <c r="C1931">
        <f>TABLA!H1926</f>
        <v>10</v>
      </c>
      <c r="D1931" s="165" t="str">
        <f>TABLA!A1926</f>
        <v>F. Ciencias Químicas</v>
      </c>
      <c r="E1931" s="284">
        <f>TABLA!BN1926</f>
        <v>0</v>
      </c>
      <c r="F1931" s="293" t="str">
        <f t="shared" si="421"/>
        <v/>
      </c>
      <c r="G1931" s="293" t="str">
        <f t="shared" si="421"/>
        <v/>
      </c>
      <c r="H1931" s="293" t="str">
        <f t="shared" si="421"/>
        <v/>
      </c>
      <c r="I1931" s="293" t="str">
        <f t="shared" si="421"/>
        <v/>
      </c>
      <c r="J1931" s="293" t="str">
        <f t="shared" si="421"/>
        <v/>
      </c>
      <c r="K1931" s="293" t="str">
        <f t="shared" si="421"/>
        <v/>
      </c>
      <c r="L1931" s="293" t="str">
        <f t="shared" si="421"/>
        <v/>
      </c>
      <c r="M1931" s="293" t="str">
        <f t="shared" si="421"/>
        <v/>
      </c>
      <c r="N1931" s="293" t="str">
        <f t="shared" si="421"/>
        <v/>
      </c>
      <c r="O1931" s="293" t="str">
        <f t="shared" si="421"/>
        <v/>
      </c>
      <c r="P1931" s="293" t="str">
        <f t="shared" si="420"/>
        <v/>
      </c>
      <c r="Q1931" s="293" t="str">
        <f t="shared" si="420"/>
        <v/>
      </c>
      <c r="R1931" s="293" t="str">
        <f t="shared" si="420"/>
        <v/>
      </c>
      <c r="S1931" s="293" t="str">
        <f t="shared" si="420"/>
        <v/>
      </c>
      <c r="T1931" s="293" t="str">
        <f t="shared" si="420"/>
        <v/>
      </c>
      <c r="U1931" s="293" t="str">
        <f t="shared" si="420"/>
        <v/>
      </c>
      <c r="V1931" s="293" t="str">
        <f t="shared" si="420"/>
        <v/>
      </c>
      <c r="W1931" s="293" t="str">
        <f t="shared" si="420"/>
        <v/>
      </c>
      <c r="X1931" s="293" t="str">
        <f t="shared" si="420"/>
        <v/>
      </c>
      <c r="Y1931" s="293" t="str">
        <f t="shared" si="420"/>
        <v/>
      </c>
      <c r="Z1931" s="293" t="str">
        <f t="shared" si="422"/>
        <v/>
      </c>
      <c r="AA1931" s="293" t="str">
        <f t="shared" si="422"/>
        <v/>
      </c>
      <c r="AB1931" s="293" t="str">
        <f t="shared" si="422"/>
        <v/>
      </c>
      <c r="AC1931" s="293" t="str">
        <f t="shared" si="422"/>
        <v/>
      </c>
      <c r="AD1931" s="293" t="str">
        <f t="shared" si="422"/>
        <v/>
      </c>
      <c r="AE1931" s="293" t="str">
        <f t="shared" si="422"/>
        <v/>
      </c>
      <c r="AF1931" s="293" t="str">
        <f t="shared" si="422"/>
        <v/>
      </c>
      <c r="AG1931" s="293" t="str">
        <f t="shared" si="422"/>
        <v/>
      </c>
      <c r="AH1931" s="293">
        <f t="shared" si="423"/>
        <v>0</v>
      </c>
      <c r="AI1931" s="292" t="str">
        <f t="shared" si="424"/>
        <v>X</v>
      </c>
    </row>
    <row r="1932" spans="1:35" ht="98.45" customHeight="1" x14ac:dyDescent="0.25">
      <c r="A1932"/>
      <c r="B1932">
        <f>TABLA!D1927</f>
        <v>1957</v>
      </c>
      <c r="C1932">
        <f>TABLA!H1927</f>
        <v>20</v>
      </c>
      <c r="D1932" s="165" t="str">
        <f>TABLA!A1927</f>
        <v>F. Psicología</v>
      </c>
      <c r="E1932" s="284" t="str">
        <f>TABLA!BN1927</f>
        <v>No he asistido a ningún curso de formación de usuarios porque no sabía de su existencia.</v>
      </c>
      <c r="F1932" s="293" t="str">
        <f t="shared" si="421"/>
        <v/>
      </c>
      <c r="G1932" s="293" t="str">
        <f t="shared" si="421"/>
        <v/>
      </c>
      <c r="H1932" s="293" t="str">
        <f t="shared" si="421"/>
        <v/>
      </c>
      <c r="I1932" s="293" t="str">
        <f t="shared" si="421"/>
        <v/>
      </c>
      <c r="J1932" s="293" t="str">
        <f t="shared" si="421"/>
        <v/>
      </c>
      <c r="K1932" s="293" t="str">
        <f t="shared" si="421"/>
        <v/>
      </c>
      <c r="L1932" s="293" t="str">
        <f t="shared" si="421"/>
        <v/>
      </c>
      <c r="M1932" s="293" t="str">
        <f t="shared" si="421"/>
        <v/>
      </c>
      <c r="N1932" s="293" t="str">
        <f t="shared" si="421"/>
        <v/>
      </c>
      <c r="O1932" s="293" t="str">
        <f t="shared" si="421"/>
        <v/>
      </c>
      <c r="P1932" s="293" t="str">
        <f t="shared" si="420"/>
        <v/>
      </c>
      <c r="Q1932" s="293" t="str">
        <f t="shared" si="420"/>
        <v/>
      </c>
      <c r="R1932" s="293" t="str">
        <f t="shared" si="420"/>
        <v/>
      </c>
      <c r="S1932" s="293" t="str">
        <f t="shared" si="420"/>
        <v/>
      </c>
      <c r="T1932" s="293" t="str">
        <f t="shared" si="420"/>
        <v/>
      </c>
      <c r="U1932" s="293" t="str">
        <f t="shared" si="420"/>
        <v/>
      </c>
      <c r="V1932" s="293" t="str">
        <f t="shared" si="420"/>
        <v/>
      </c>
      <c r="W1932" s="293" t="str">
        <f t="shared" si="420"/>
        <v/>
      </c>
      <c r="X1932" s="293" t="str">
        <f t="shared" si="420"/>
        <v/>
      </c>
      <c r="Y1932" s="293" t="str">
        <f t="shared" si="420"/>
        <v/>
      </c>
      <c r="Z1932" s="293" t="str">
        <f t="shared" si="422"/>
        <v/>
      </c>
      <c r="AA1932" s="293" t="str">
        <f t="shared" si="422"/>
        <v/>
      </c>
      <c r="AB1932" s="293" t="str">
        <f t="shared" si="422"/>
        <v/>
      </c>
      <c r="AC1932" s="293" t="str">
        <f t="shared" si="422"/>
        <v/>
      </c>
      <c r="AD1932" s="293" t="str">
        <f t="shared" si="422"/>
        <v/>
      </c>
      <c r="AE1932" s="293" t="str">
        <f t="shared" si="422"/>
        <v/>
      </c>
      <c r="AF1932" s="293" t="str">
        <f t="shared" si="422"/>
        <v/>
      </c>
      <c r="AG1932" s="293" t="str">
        <f t="shared" si="422"/>
        <v/>
      </c>
      <c r="AH1932" s="293">
        <f t="shared" si="423"/>
        <v>0</v>
      </c>
      <c r="AI1932" s="292">
        <f t="shared" si="424"/>
        <v>1</v>
      </c>
    </row>
    <row r="1933" spans="1:35" ht="15.75" x14ac:dyDescent="0.25">
      <c r="A1933" s="3"/>
      <c r="B1933">
        <f>TABLA!D1928</f>
        <v>1958</v>
      </c>
      <c r="C1933">
        <f>TABLA!H1928</f>
        <v>0</v>
      </c>
      <c r="D1933" s="165" t="str">
        <f>TABLA!A1928</f>
        <v>N/C</v>
      </c>
      <c r="E1933" s="284" t="str">
        <f>TABLA!BN1928</f>
        <v>La nueva aplicación de búsqueda es un desastre.</v>
      </c>
      <c r="F1933" s="293" t="str">
        <f t="shared" si="421"/>
        <v/>
      </c>
      <c r="G1933" s="293" t="str">
        <f t="shared" si="421"/>
        <v/>
      </c>
      <c r="H1933" s="293" t="str">
        <f t="shared" si="421"/>
        <v/>
      </c>
      <c r="I1933" s="293" t="str">
        <f t="shared" si="421"/>
        <v/>
      </c>
      <c r="J1933" s="293" t="str">
        <f t="shared" si="421"/>
        <v/>
      </c>
      <c r="K1933" s="293" t="str">
        <f t="shared" si="421"/>
        <v/>
      </c>
      <c r="L1933" s="293" t="str">
        <f t="shared" si="421"/>
        <v/>
      </c>
      <c r="M1933" s="293" t="str">
        <f t="shared" si="421"/>
        <v/>
      </c>
      <c r="N1933" s="293" t="str">
        <f t="shared" si="421"/>
        <v/>
      </c>
      <c r="O1933" s="293" t="str">
        <f t="shared" si="421"/>
        <v/>
      </c>
      <c r="P1933" s="293" t="str">
        <f t="shared" si="420"/>
        <v/>
      </c>
      <c r="Q1933" s="293" t="str">
        <f t="shared" si="420"/>
        <v/>
      </c>
      <c r="R1933" s="293" t="str">
        <f t="shared" si="420"/>
        <v/>
      </c>
      <c r="S1933" s="293" t="str">
        <f t="shared" si="420"/>
        <v/>
      </c>
      <c r="T1933" s="293" t="str">
        <f t="shared" si="420"/>
        <v/>
      </c>
      <c r="U1933" s="293" t="str">
        <f t="shared" si="420"/>
        <v/>
      </c>
      <c r="V1933" s="293" t="str">
        <f t="shared" si="420"/>
        <v/>
      </c>
      <c r="W1933" s="293" t="str">
        <f t="shared" si="420"/>
        <v/>
      </c>
      <c r="X1933" s="293" t="str">
        <f t="shared" si="420"/>
        <v/>
      </c>
      <c r="Y1933" s="293" t="str">
        <f t="shared" si="420"/>
        <v/>
      </c>
      <c r="Z1933" s="293" t="str">
        <f t="shared" si="422"/>
        <v/>
      </c>
      <c r="AA1933" s="293" t="str">
        <f t="shared" si="422"/>
        <v/>
      </c>
      <c r="AB1933" s="293" t="str">
        <f t="shared" si="422"/>
        <v/>
      </c>
      <c r="AC1933" s="293" t="str">
        <f t="shared" si="422"/>
        <v/>
      </c>
      <c r="AD1933" s="293" t="str">
        <f t="shared" si="422"/>
        <v/>
      </c>
      <c r="AE1933" s="293" t="str">
        <f t="shared" si="422"/>
        <v/>
      </c>
      <c r="AF1933" s="293" t="str">
        <f t="shared" si="422"/>
        <v/>
      </c>
      <c r="AG1933" s="293" t="str">
        <f t="shared" si="422"/>
        <v/>
      </c>
      <c r="AH1933" s="293">
        <f t="shared" si="423"/>
        <v>0</v>
      </c>
      <c r="AI1933" s="292">
        <f t="shared" si="424"/>
        <v>1</v>
      </c>
    </row>
    <row r="1934" spans="1:35" ht="15.75" x14ac:dyDescent="0.25">
      <c r="A1934"/>
      <c r="B1934">
        <f>TABLA!D1929</f>
        <v>1959</v>
      </c>
      <c r="C1934">
        <f>TABLA!H1929</f>
        <v>11</v>
      </c>
      <c r="D1934" s="165" t="str">
        <f>TABLA!A1929</f>
        <v>F. Derecho</v>
      </c>
      <c r="E1934" s="284" t="str">
        <f>TABLA!BN1929</f>
        <v xml:space="preserve">El catálogo de libros impresos debe mejorar y estar más actualizado y en consonancia con lo que ofrece el mercado. </v>
      </c>
      <c r="F1934" s="293" t="str">
        <f t="shared" si="421"/>
        <v/>
      </c>
      <c r="G1934" s="293" t="str">
        <f t="shared" si="421"/>
        <v/>
      </c>
      <c r="H1934" s="293" t="str">
        <f t="shared" si="421"/>
        <v/>
      </c>
      <c r="I1934" s="293" t="str">
        <f t="shared" si="421"/>
        <v/>
      </c>
      <c r="J1934" s="293" t="str">
        <f t="shared" si="421"/>
        <v>x</v>
      </c>
      <c r="K1934" s="293" t="str">
        <f t="shared" si="421"/>
        <v/>
      </c>
      <c r="L1934" s="293" t="str">
        <f t="shared" si="421"/>
        <v/>
      </c>
      <c r="M1934" s="293" t="str">
        <f t="shared" si="421"/>
        <v/>
      </c>
      <c r="N1934" s="293" t="str">
        <f t="shared" si="421"/>
        <v/>
      </c>
      <c r="O1934" s="293" t="str">
        <f t="shared" si="421"/>
        <v/>
      </c>
      <c r="P1934" s="293" t="str">
        <f t="shared" si="420"/>
        <v/>
      </c>
      <c r="Q1934" s="293" t="str">
        <f t="shared" si="420"/>
        <v/>
      </c>
      <c r="R1934" s="293" t="str">
        <f t="shared" si="420"/>
        <v/>
      </c>
      <c r="S1934" s="293" t="str">
        <f t="shared" si="420"/>
        <v/>
      </c>
      <c r="T1934" s="293" t="str">
        <f t="shared" si="420"/>
        <v/>
      </c>
      <c r="U1934" s="293" t="str">
        <f t="shared" si="420"/>
        <v/>
      </c>
      <c r="V1934" s="293" t="str">
        <f t="shared" si="420"/>
        <v/>
      </c>
      <c r="W1934" s="293" t="str">
        <f t="shared" si="420"/>
        <v/>
      </c>
      <c r="X1934" s="293" t="str">
        <f t="shared" si="420"/>
        <v/>
      </c>
      <c r="Y1934" s="293" t="str">
        <f t="shared" si="420"/>
        <v/>
      </c>
      <c r="Z1934" s="293" t="str">
        <f t="shared" si="422"/>
        <v/>
      </c>
      <c r="AA1934" s="293" t="str">
        <f t="shared" si="422"/>
        <v/>
      </c>
      <c r="AB1934" s="293" t="str">
        <f t="shared" si="422"/>
        <v/>
      </c>
      <c r="AC1934" s="293" t="str">
        <f t="shared" si="422"/>
        <v/>
      </c>
      <c r="AD1934" s="293" t="str">
        <f t="shared" si="422"/>
        <v/>
      </c>
      <c r="AE1934" s="293" t="str">
        <f t="shared" si="422"/>
        <v/>
      </c>
      <c r="AF1934" s="293" t="str">
        <f t="shared" si="422"/>
        <v/>
      </c>
      <c r="AG1934" s="293" t="str">
        <f t="shared" si="422"/>
        <v/>
      </c>
      <c r="AH1934" s="293">
        <f t="shared" si="423"/>
        <v>1</v>
      </c>
      <c r="AI1934" s="292">
        <f t="shared" si="424"/>
        <v>1</v>
      </c>
    </row>
    <row r="1935" spans="1:35" ht="26.25" x14ac:dyDescent="0.25">
      <c r="A1935"/>
      <c r="B1935">
        <f>TABLA!D1930</f>
        <v>1960</v>
      </c>
      <c r="C1935">
        <f>TABLA!H1930</f>
        <v>16</v>
      </c>
      <c r="D1935" s="165" t="str">
        <f>TABLA!A1930</f>
        <v>F. Geografía e Historia</v>
      </c>
      <c r="E1935" s="284">
        <f>TABLA!BN1930</f>
        <v>0</v>
      </c>
      <c r="F1935" s="293" t="str">
        <f t="shared" si="421"/>
        <v/>
      </c>
      <c r="G1935" s="293" t="str">
        <f t="shared" si="421"/>
        <v/>
      </c>
      <c r="H1935" s="293" t="str">
        <f t="shared" si="421"/>
        <v/>
      </c>
      <c r="I1935" s="293" t="str">
        <f t="shared" si="421"/>
        <v/>
      </c>
      <c r="J1935" s="293" t="str">
        <f t="shared" si="421"/>
        <v/>
      </c>
      <c r="K1935" s="293" t="str">
        <f t="shared" si="421"/>
        <v/>
      </c>
      <c r="L1935" s="293" t="str">
        <f t="shared" si="421"/>
        <v/>
      </c>
      <c r="M1935" s="293" t="str">
        <f t="shared" si="421"/>
        <v/>
      </c>
      <c r="N1935" s="293" t="str">
        <f t="shared" si="421"/>
        <v/>
      </c>
      <c r="O1935" s="293" t="str">
        <f t="shared" si="421"/>
        <v/>
      </c>
      <c r="P1935" s="293" t="str">
        <f t="shared" si="420"/>
        <v/>
      </c>
      <c r="Q1935" s="293" t="str">
        <f t="shared" si="420"/>
        <v/>
      </c>
      <c r="R1935" s="293" t="str">
        <f t="shared" si="420"/>
        <v/>
      </c>
      <c r="S1935" s="293" t="str">
        <f t="shared" si="420"/>
        <v/>
      </c>
      <c r="T1935" s="293" t="str">
        <f t="shared" si="420"/>
        <v/>
      </c>
      <c r="U1935" s="293" t="str">
        <f t="shared" si="420"/>
        <v/>
      </c>
      <c r="V1935" s="293" t="str">
        <f t="shared" si="420"/>
        <v/>
      </c>
      <c r="W1935" s="293" t="str">
        <f t="shared" si="420"/>
        <v/>
      </c>
      <c r="X1935" s="293" t="str">
        <f t="shared" si="420"/>
        <v/>
      </c>
      <c r="Y1935" s="293" t="str">
        <f t="shared" si="420"/>
        <v/>
      </c>
      <c r="Z1935" s="293" t="str">
        <f t="shared" si="422"/>
        <v/>
      </c>
      <c r="AA1935" s="293" t="str">
        <f t="shared" si="422"/>
        <v/>
      </c>
      <c r="AB1935" s="293" t="str">
        <f t="shared" si="422"/>
        <v/>
      </c>
      <c r="AC1935" s="293" t="str">
        <f t="shared" si="422"/>
        <v/>
      </c>
      <c r="AD1935" s="293" t="str">
        <f t="shared" si="422"/>
        <v/>
      </c>
      <c r="AE1935" s="293" t="str">
        <f t="shared" si="422"/>
        <v/>
      </c>
      <c r="AF1935" s="293" t="str">
        <f t="shared" si="422"/>
        <v/>
      </c>
      <c r="AG1935" s="293" t="str">
        <f t="shared" si="422"/>
        <v/>
      </c>
      <c r="AH1935" s="293">
        <f t="shared" si="423"/>
        <v>0</v>
      </c>
      <c r="AI1935" s="292" t="str">
        <f t="shared" si="424"/>
        <v>X</v>
      </c>
    </row>
    <row r="1936" spans="1:35" ht="124.15" customHeight="1" x14ac:dyDescent="0.25">
      <c r="A1936" s="3"/>
      <c r="B1936">
        <f>TABLA!D1931</f>
        <v>1961</v>
      </c>
      <c r="C1936">
        <f>TABLA!H1931</f>
        <v>6</v>
      </c>
      <c r="D1936" s="165" t="str">
        <f>TABLA!A1931</f>
        <v>F. Ciencias Físicas</v>
      </c>
      <c r="E1936" s="284">
        <f>TABLA!BN1931</f>
        <v>0</v>
      </c>
      <c r="F1936" s="293" t="str">
        <f t="shared" si="421"/>
        <v/>
      </c>
      <c r="G1936" s="293" t="str">
        <f t="shared" si="421"/>
        <v/>
      </c>
      <c r="H1936" s="293" t="str">
        <f t="shared" si="421"/>
        <v/>
      </c>
      <c r="I1936" s="293" t="str">
        <f t="shared" si="421"/>
        <v/>
      </c>
      <c r="J1936" s="293" t="str">
        <f t="shared" si="421"/>
        <v/>
      </c>
      <c r="K1936" s="293" t="str">
        <f t="shared" si="421"/>
        <v/>
      </c>
      <c r="L1936" s="293" t="str">
        <f t="shared" si="421"/>
        <v/>
      </c>
      <c r="M1936" s="293" t="str">
        <f t="shared" si="421"/>
        <v/>
      </c>
      <c r="N1936" s="293" t="str">
        <f t="shared" si="421"/>
        <v/>
      </c>
      <c r="O1936" s="293" t="str">
        <f t="shared" si="421"/>
        <v/>
      </c>
      <c r="P1936" s="293" t="str">
        <f t="shared" si="420"/>
        <v/>
      </c>
      <c r="Q1936" s="293" t="str">
        <f t="shared" si="420"/>
        <v/>
      </c>
      <c r="R1936" s="293" t="str">
        <f t="shared" si="420"/>
        <v/>
      </c>
      <c r="S1936" s="293" t="str">
        <f t="shared" si="420"/>
        <v/>
      </c>
      <c r="T1936" s="293" t="str">
        <f t="shared" si="420"/>
        <v/>
      </c>
      <c r="U1936" s="293" t="str">
        <f t="shared" si="420"/>
        <v/>
      </c>
      <c r="V1936" s="293" t="str">
        <f t="shared" si="420"/>
        <v/>
      </c>
      <c r="W1936" s="293" t="str">
        <f t="shared" si="420"/>
        <v/>
      </c>
      <c r="X1936" s="293" t="str">
        <f t="shared" si="420"/>
        <v/>
      </c>
      <c r="Y1936" s="293" t="str">
        <f t="shared" si="420"/>
        <v/>
      </c>
      <c r="Z1936" s="293" t="str">
        <f t="shared" si="422"/>
        <v/>
      </c>
      <c r="AA1936" s="293" t="str">
        <f t="shared" si="422"/>
        <v/>
      </c>
      <c r="AB1936" s="293" t="str">
        <f t="shared" si="422"/>
        <v/>
      </c>
      <c r="AC1936" s="293" t="str">
        <f t="shared" si="422"/>
        <v/>
      </c>
      <c r="AD1936" s="293" t="str">
        <f t="shared" si="422"/>
        <v/>
      </c>
      <c r="AE1936" s="293" t="str">
        <f t="shared" si="422"/>
        <v/>
      </c>
      <c r="AF1936" s="293" t="str">
        <f t="shared" si="422"/>
        <v/>
      </c>
      <c r="AG1936" s="293" t="str">
        <f t="shared" si="422"/>
        <v/>
      </c>
      <c r="AH1936" s="293">
        <f t="shared" si="423"/>
        <v>0</v>
      </c>
      <c r="AI1936" s="292" t="str">
        <f t="shared" si="424"/>
        <v>X</v>
      </c>
    </row>
    <row r="1937" spans="1:35" ht="15.75" x14ac:dyDescent="0.25">
      <c r="A1937"/>
      <c r="B1937">
        <f>TABLA!D1932</f>
        <v>1962</v>
      </c>
      <c r="C1937">
        <f>TABLA!H1932</f>
        <v>0</v>
      </c>
      <c r="D1937" s="165" t="str">
        <f>TABLA!A1932</f>
        <v>N/C</v>
      </c>
      <c r="E1937" s="284">
        <f>TABLA!BN1932</f>
        <v>0</v>
      </c>
      <c r="F1937" s="293" t="str">
        <f t="shared" si="421"/>
        <v/>
      </c>
      <c r="G1937" s="293" t="str">
        <f t="shared" si="421"/>
        <v/>
      </c>
      <c r="H1937" s="293" t="str">
        <f t="shared" si="421"/>
        <v/>
      </c>
      <c r="I1937" s="293" t="str">
        <f t="shared" si="421"/>
        <v/>
      </c>
      <c r="J1937" s="293" t="str">
        <f t="shared" si="421"/>
        <v/>
      </c>
      <c r="K1937" s="293" t="str">
        <f t="shared" si="421"/>
        <v/>
      </c>
      <c r="L1937" s="293" t="str">
        <f t="shared" si="421"/>
        <v/>
      </c>
      <c r="M1937" s="293" t="str">
        <f t="shared" si="421"/>
        <v/>
      </c>
      <c r="N1937" s="293" t="str">
        <f t="shared" si="421"/>
        <v/>
      </c>
      <c r="O1937" s="293" t="str">
        <f t="shared" si="421"/>
        <v/>
      </c>
      <c r="P1937" s="293" t="str">
        <f t="shared" si="420"/>
        <v/>
      </c>
      <c r="Q1937" s="293" t="str">
        <f t="shared" si="420"/>
        <v/>
      </c>
      <c r="R1937" s="293" t="str">
        <f t="shared" si="420"/>
        <v/>
      </c>
      <c r="S1937" s="293" t="str">
        <f t="shared" si="420"/>
        <v/>
      </c>
      <c r="T1937" s="293" t="str">
        <f t="shared" si="420"/>
        <v/>
      </c>
      <c r="U1937" s="293" t="str">
        <f t="shared" si="420"/>
        <v/>
      </c>
      <c r="V1937" s="293" t="str">
        <f t="shared" si="420"/>
        <v/>
      </c>
      <c r="W1937" s="293" t="str">
        <f t="shared" si="420"/>
        <v/>
      </c>
      <c r="X1937" s="293" t="str">
        <f t="shared" si="420"/>
        <v/>
      </c>
      <c r="Y1937" s="293" t="str">
        <f t="shared" si="420"/>
        <v/>
      </c>
      <c r="Z1937" s="293" t="str">
        <f t="shared" si="422"/>
        <v/>
      </c>
      <c r="AA1937" s="293" t="str">
        <f t="shared" si="422"/>
        <v/>
      </c>
      <c r="AB1937" s="293" t="str">
        <f t="shared" si="422"/>
        <v/>
      </c>
      <c r="AC1937" s="293" t="str">
        <f t="shared" si="422"/>
        <v/>
      </c>
      <c r="AD1937" s="293" t="str">
        <f t="shared" si="422"/>
        <v/>
      </c>
      <c r="AE1937" s="293" t="str">
        <f t="shared" si="422"/>
        <v/>
      </c>
      <c r="AF1937" s="293" t="str">
        <f t="shared" si="422"/>
        <v/>
      </c>
      <c r="AG1937" s="293" t="str">
        <f t="shared" si="422"/>
        <v/>
      </c>
      <c r="AH1937" s="293">
        <f t="shared" si="423"/>
        <v>0</v>
      </c>
      <c r="AI1937" s="292" t="str">
        <f t="shared" si="424"/>
        <v>X</v>
      </c>
    </row>
    <row r="1938" spans="1:35" ht="51" x14ac:dyDescent="0.25">
      <c r="A1938" s="3" t="s">
        <v>241</v>
      </c>
      <c r="B1938">
        <f>TABLA!D1933</f>
        <v>1963</v>
      </c>
      <c r="C1938">
        <f>TABLA!H1933</f>
        <v>2</v>
      </c>
      <c r="D1938" s="165" t="str">
        <f>TABLA!A1933</f>
        <v>F. Ciencias Biológicas</v>
      </c>
      <c r="E1938" s="284" t="str">
        <f>TABLA!BN1933</f>
        <v>Pido que los bibliotecarios en el caso que tengan que hablar entre ellos o con alumnos u otros usuarios de la biblioteca, por favor, mantengan un tono de voz bajo, ya que en numerosas ocasiones hablan muy alto y molestan a la gente que está estudiando.&lt;br&gt;&lt;br&gt;Se podría instalar algún tipo de carrito, montacargas, u otro sistema para dejar abajo en la mesa de libros consultados, los libros devueltos, ya que veo absurdo tener que bajar para luego volver a subir.</v>
      </c>
      <c r="F1938" s="293" t="str">
        <f t="shared" si="421"/>
        <v/>
      </c>
      <c r="G1938" s="293" t="str">
        <f t="shared" si="421"/>
        <v/>
      </c>
      <c r="H1938" s="293" t="str">
        <f t="shared" si="421"/>
        <v/>
      </c>
      <c r="I1938" s="293" t="str">
        <f t="shared" si="421"/>
        <v/>
      </c>
      <c r="J1938" s="293" t="str">
        <f t="shared" si="421"/>
        <v/>
      </c>
      <c r="K1938" s="293" t="str">
        <f t="shared" si="421"/>
        <v/>
      </c>
      <c r="L1938" s="293" t="str">
        <f t="shared" si="421"/>
        <v/>
      </c>
      <c r="M1938" s="293" t="str">
        <f t="shared" si="421"/>
        <v/>
      </c>
      <c r="N1938" s="293" t="str">
        <f t="shared" si="421"/>
        <v/>
      </c>
      <c r="O1938" s="293" t="str">
        <f t="shared" si="421"/>
        <v/>
      </c>
      <c r="P1938" s="293" t="str">
        <f t="shared" si="421"/>
        <v/>
      </c>
      <c r="Q1938" s="293" t="str">
        <f t="shared" si="421"/>
        <v/>
      </c>
      <c r="R1938" s="293" t="str">
        <f t="shared" si="421"/>
        <v/>
      </c>
      <c r="S1938" s="293" t="str">
        <f t="shared" si="421"/>
        <v/>
      </c>
      <c r="T1938" s="293" t="str">
        <f t="shared" si="421"/>
        <v/>
      </c>
      <c r="U1938" s="293" t="str">
        <f t="shared" si="421"/>
        <v/>
      </c>
      <c r="V1938" s="293" t="str">
        <f t="shared" ref="P1938:AE1953" si="425">IFERROR((IF(FIND(V$1,$E1938,1)&gt;0,"x")),"")</f>
        <v/>
      </c>
      <c r="W1938" s="293" t="str">
        <f t="shared" si="425"/>
        <v/>
      </c>
      <c r="X1938" s="293" t="str">
        <f t="shared" si="425"/>
        <v/>
      </c>
      <c r="Y1938" s="293" t="str">
        <f t="shared" si="425"/>
        <v/>
      </c>
      <c r="Z1938" s="293" t="str">
        <f t="shared" si="422"/>
        <v/>
      </c>
      <c r="AA1938" s="293" t="str">
        <f t="shared" si="422"/>
        <v/>
      </c>
      <c r="AB1938" s="293" t="str">
        <f t="shared" si="422"/>
        <v/>
      </c>
      <c r="AC1938" s="293" t="str">
        <f t="shared" si="422"/>
        <v/>
      </c>
      <c r="AD1938" s="293" t="str">
        <f t="shared" si="422"/>
        <v/>
      </c>
      <c r="AE1938" s="293" t="str">
        <f t="shared" si="422"/>
        <v/>
      </c>
      <c r="AF1938" s="293" t="str">
        <f t="shared" si="422"/>
        <v/>
      </c>
      <c r="AG1938" s="293" t="str">
        <f t="shared" si="422"/>
        <v/>
      </c>
      <c r="AH1938" s="293">
        <f t="shared" si="423"/>
        <v>0</v>
      </c>
      <c r="AI1938" s="292">
        <f t="shared" si="424"/>
        <v>1</v>
      </c>
    </row>
    <row r="1939" spans="1:35" ht="25.5" x14ac:dyDescent="0.25">
      <c r="A1939"/>
      <c r="B1939">
        <f>TABLA!D1934</f>
        <v>1964</v>
      </c>
      <c r="C1939">
        <f>TABLA!H1934</f>
        <v>20</v>
      </c>
      <c r="D1939" s="284" t="str">
        <f>TABLA!A1934</f>
        <v>F. Psicología</v>
      </c>
      <c r="E1939" s="284" t="str">
        <f>TABLA!BN1934</f>
        <v>Preguntando a profesores y compañeros, creo que saco siempre la información que necesito de la Biblioteca. Esto no quita que, si en un futuro debo buscar una información sin saber cómo, haga uno</v>
      </c>
      <c r="F1939" s="293" t="str">
        <f t="shared" ref="F1939:U1954" si="426">IFERROR((IF(FIND(F$1,$E1939,1)&gt;0,"x")),"")</f>
        <v/>
      </c>
      <c r="G1939" s="293" t="str">
        <f t="shared" si="426"/>
        <v/>
      </c>
      <c r="H1939" s="293" t="str">
        <f t="shared" si="426"/>
        <v/>
      </c>
      <c r="I1939" s="293" t="str">
        <f t="shared" si="426"/>
        <v/>
      </c>
      <c r="J1939" s="293" t="str">
        <f t="shared" si="426"/>
        <v/>
      </c>
      <c r="K1939" s="293" t="str">
        <f t="shared" si="426"/>
        <v/>
      </c>
      <c r="L1939" s="293" t="str">
        <f t="shared" si="426"/>
        <v/>
      </c>
      <c r="M1939" s="293" t="str">
        <f t="shared" si="426"/>
        <v/>
      </c>
      <c r="N1939" s="293" t="str">
        <f t="shared" si="426"/>
        <v/>
      </c>
      <c r="O1939" s="293" t="str">
        <f t="shared" si="426"/>
        <v/>
      </c>
      <c r="P1939" s="293" t="str">
        <f t="shared" si="425"/>
        <v/>
      </c>
      <c r="Q1939" s="293" t="str">
        <f t="shared" si="425"/>
        <v/>
      </c>
      <c r="R1939" s="293" t="str">
        <f t="shared" si="425"/>
        <v/>
      </c>
      <c r="S1939" s="293" t="str">
        <f t="shared" si="425"/>
        <v/>
      </c>
      <c r="T1939" s="293" t="str">
        <f t="shared" si="425"/>
        <v/>
      </c>
      <c r="U1939" s="293" t="str">
        <f t="shared" si="425"/>
        <v/>
      </c>
      <c r="V1939" s="293" t="str">
        <f t="shared" si="425"/>
        <v/>
      </c>
      <c r="W1939" s="293" t="str">
        <f t="shared" si="425"/>
        <v/>
      </c>
      <c r="X1939" s="293" t="str">
        <f t="shared" si="425"/>
        <v/>
      </c>
      <c r="Y1939" s="293" t="str">
        <f t="shared" si="425"/>
        <v/>
      </c>
      <c r="Z1939" s="293" t="str">
        <f t="shared" si="425"/>
        <v/>
      </c>
      <c r="AA1939" s="293" t="str">
        <f t="shared" si="425"/>
        <v/>
      </c>
      <c r="AB1939" s="293" t="str">
        <f t="shared" si="425"/>
        <v/>
      </c>
      <c r="AC1939" s="293" t="str">
        <f t="shared" si="425"/>
        <v/>
      </c>
      <c r="AD1939" s="293" t="str">
        <f t="shared" si="425"/>
        <v/>
      </c>
      <c r="AE1939" s="293" t="str">
        <f t="shared" si="425"/>
        <v/>
      </c>
      <c r="AF1939" s="293" t="str">
        <f t="shared" ref="Z1939:AG1954" si="427">IFERROR((IF(FIND(AF$1,$E1939,1)&gt;0,"x")),"")</f>
        <v/>
      </c>
      <c r="AG1939" s="293" t="str">
        <f t="shared" si="427"/>
        <v/>
      </c>
      <c r="AH1939" s="293">
        <f t="shared" si="423"/>
        <v>0</v>
      </c>
      <c r="AI1939" s="292">
        <f t="shared" si="424"/>
        <v>1</v>
      </c>
    </row>
    <row r="1940" spans="1:35" ht="38.25" x14ac:dyDescent="0.25">
      <c r="A1940"/>
      <c r="B1940">
        <f>TABLA!D1935</f>
        <v>1965</v>
      </c>
      <c r="C1940">
        <f>TABLA!H1935</f>
        <v>5</v>
      </c>
      <c r="D1940" s="284" t="str">
        <f>TABLA!A1935</f>
        <v>F. Ciencias Económicas y Empresariales</v>
      </c>
      <c r="E1940" s="284">
        <f>TABLA!BN1935</f>
        <v>0</v>
      </c>
      <c r="F1940" s="293" t="str">
        <f t="shared" si="426"/>
        <v/>
      </c>
      <c r="G1940" s="293" t="str">
        <f t="shared" si="426"/>
        <v/>
      </c>
      <c r="H1940" s="293" t="str">
        <f t="shared" si="426"/>
        <v/>
      </c>
      <c r="I1940" s="293" t="str">
        <f t="shared" si="426"/>
        <v/>
      </c>
      <c r="J1940" s="293" t="str">
        <f t="shared" si="426"/>
        <v/>
      </c>
      <c r="K1940" s="293" t="str">
        <f t="shared" si="426"/>
        <v/>
      </c>
      <c r="L1940" s="293" t="str">
        <f t="shared" si="426"/>
        <v/>
      </c>
      <c r="M1940" s="293" t="str">
        <f t="shared" si="426"/>
        <v/>
      </c>
      <c r="N1940" s="293" t="str">
        <f t="shared" si="426"/>
        <v/>
      </c>
      <c r="O1940" s="293" t="str">
        <f t="shared" si="426"/>
        <v/>
      </c>
      <c r="P1940" s="293" t="str">
        <f t="shared" si="425"/>
        <v/>
      </c>
      <c r="Q1940" s="293" t="str">
        <f t="shared" si="425"/>
        <v/>
      </c>
      <c r="R1940" s="293" t="str">
        <f t="shared" si="425"/>
        <v/>
      </c>
      <c r="S1940" s="293" t="str">
        <f t="shared" si="425"/>
        <v/>
      </c>
      <c r="T1940" s="293" t="str">
        <f t="shared" si="425"/>
        <v/>
      </c>
      <c r="U1940" s="293" t="str">
        <f t="shared" si="425"/>
        <v/>
      </c>
      <c r="V1940" s="293" t="str">
        <f t="shared" si="425"/>
        <v/>
      </c>
      <c r="W1940" s="293" t="str">
        <f t="shared" si="425"/>
        <v/>
      </c>
      <c r="X1940" s="293" t="str">
        <f t="shared" si="425"/>
        <v/>
      </c>
      <c r="Y1940" s="293" t="str">
        <f t="shared" si="425"/>
        <v/>
      </c>
      <c r="Z1940" s="293" t="str">
        <f t="shared" si="425"/>
        <v/>
      </c>
      <c r="AA1940" s="293" t="str">
        <f t="shared" si="425"/>
        <v/>
      </c>
      <c r="AB1940" s="293" t="str">
        <f t="shared" si="425"/>
        <v/>
      </c>
      <c r="AC1940" s="293" t="str">
        <f t="shared" si="425"/>
        <v/>
      </c>
      <c r="AD1940" s="293" t="str">
        <f t="shared" si="425"/>
        <v/>
      </c>
      <c r="AE1940" s="293" t="str">
        <f t="shared" si="425"/>
        <v/>
      </c>
      <c r="AF1940" s="293" t="str">
        <f t="shared" si="427"/>
        <v/>
      </c>
      <c r="AG1940" s="293" t="str">
        <f t="shared" si="427"/>
        <v/>
      </c>
      <c r="AH1940" s="293">
        <f t="shared" si="423"/>
        <v>0</v>
      </c>
      <c r="AI1940" s="292" t="str">
        <f t="shared" si="424"/>
        <v>X</v>
      </c>
    </row>
    <row r="1941" spans="1:35" ht="26.25" x14ac:dyDescent="0.25">
      <c r="A1941"/>
      <c r="B1941">
        <f>TABLA!D1936</f>
        <v>1967</v>
      </c>
      <c r="C1941">
        <f>TABLA!H1936</f>
        <v>6</v>
      </c>
      <c r="D1941" s="165" t="str">
        <f>TABLA!A1936</f>
        <v>F. Ciencias Físicas</v>
      </c>
      <c r="E1941" s="284">
        <f>TABLA!BN1936</f>
        <v>0</v>
      </c>
      <c r="F1941" s="293" t="str">
        <f t="shared" si="426"/>
        <v/>
      </c>
      <c r="G1941" s="293" t="str">
        <f t="shared" si="426"/>
        <v/>
      </c>
      <c r="H1941" s="293" t="str">
        <f t="shared" si="426"/>
        <v/>
      </c>
      <c r="I1941" s="293" t="str">
        <f t="shared" si="426"/>
        <v/>
      </c>
      <c r="J1941" s="293" t="str">
        <f t="shared" si="426"/>
        <v/>
      </c>
      <c r="K1941" s="293" t="str">
        <f t="shared" si="426"/>
        <v/>
      </c>
      <c r="L1941" s="293" t="str">
        <f t="shared" si="426"/>
        <v/>
      </c>
      <c r="M1941" s="293" t="str">
        <f t="shared" si="426"/>
        <v/>
      </c>
      <c r="N1941" s="293" t="str">
        <f t="shared" si="426"/>
        <v/>
      </c>
      <c r="O1941" s="293" t="str">
        <f t="shared" si="426"/>
        <v/>
      </c>
      <c r="P1941" s="293" t="str">
        <f t="shared" si="425"/>
        <v/>
      </c>
      <c r="Q1941" s="293" t="str">
        <f t="shared" si="425"/>
        <v/>
      </c>
      <c r="R1941" s="293" t="str">
        <f t="shared" si="425"/>
        <v/>
      </c>
      <c r="S1941" s="293" t="str">
        <f t="shared" si="425"/>
        <v/>
      </c>
      <c r="T1941" s="293" t="str">
        <f t="shared" si="425"/>
        <v/>
      </c>
      <c r="U1941" s="293" t="str">
        <f t="shared" si="425"/>
        <v/>
      </c>
      <c r="V1941" s="293" t="str">
        <f t="shared" si="425"/>
        <v/>
      </c>
      <c r="W1941" s="293" t="str">
        <f t="shared" si="425"/>
        <v/>
      </c>
      <c r="X1941" s="293" t="str">
        <f t="shared" si="425"/>
        <v/>
      </c>
      <c r="Y1941" s="293" t="str">
        <f t="shared" si="425"/>
        <v/>
      </c>
      <c r="Z1941" s="293" t="str">
        <f t="shared" si="427"/>
        <v/>
      </c>
      <c r="AA1941" s="293" t="str">
        <f t="shared" si="427"/>
        <v/>
      </c>
      <c r="AB1941" s="293" t="str">
        <f t="shared" si="427"/>
        <v/>
      </c>
      <c r="AC1941" s="293" t="str">
        <f t="shared" si="427"/>
        <v/>
      </c>
      <c r="AD1941" s="293" t="str">
        <f t="shared" si="427"/>
        <v/>
      </c>
      <c r="AE1941" s="293" t="str">
        <f t="shared" si="427"/>
        <v/>
      </c>
      <c r="AF1941" s="293" t="str">
        <f t="shared" si="427"/>
        <v/>
      </c>
      <c r="AG1941" s="293" t="str">
        <f t="shared" si="427"/>
        <v/>
      </c>
      <c r="AH1941" s="293">
        <f t="shared" si="423"/>
        <v>0</v>
      </c>
      <c r="AI1941" s="292" t="str">
        <f t="shared" si="424"/>
        <v>X</v>
      </c>
    </row>
    <row r="1942" spans="1:35" ht="15.75" x14ac:dyDescent="0.25">
      <c r="A1942" s="3"/>
      <c r="B1942">
        <f>TABLA!D1937</f>
        <v>1968</v>
      </c>
      <c r="C1942">
        <f>TABLA!H1937</f>
        <v>18</v>
      </c>
      <c r="D1942" s="284" t="str">
        <f>TABLA!A1937</f>
        <v>F. Medicina</v>
      </c>
      <c r="E1942" s="284">
        <f>TABLA!BN1937</f>
        <v>0</v>
      </c>
      <c r="F1942" s="293" t="str">
        <f t="shared" si="426"/>
        <v/>
      </c>
      <c r="G1942" s="293" t="str">
        <f t="shared" si="426"/>
        <v/>
      </c>
      <c r="H1942" s="293" t="str">
        <f t="shared" si="426"/>
        <v/>
      </c>
      <c r="I1942" s="293" t="str">
        <f t="shared" si="426"/>
        <v/>
      </c>
      <c r="J1942" s="293" t="str">
        <f t="shared" si="426"/>
        <v/>
      </c>
      <c r="K1942" s="293" t="str">
        <f t="shared" si="426"/>
        <v/>
      </c>
      <c r="L1942" s="293" t="str">
        <f t="shared" si="426"/>
        <v/>
      </c>
      <c r="M1942" s="293" t="str">
        <f t="shared" si="426"/>
        <v/>
      </c>
      <c r="N1942" s="293" t="str">
        <f t="shared" si="426"/>
        <v/>
      </c>
      <c r="O1942" s="293" t="str">
        <f t="shared" si="426"/>
        <v/>
      </c>
      <c r="P1942" s="293" t="str">
        <f t="shared" si="425"/>
        <v/>
      </c>
      <c r="Q1942" s="293" t="str">
        <f t="shared" si="425"/>
        <v/>
      </c>
      <c r="R1942" s="293" t="str">
        <f t="shared" si="425"/>
        <v/>
      </c>
      <c r="S1942" s="293" t="str">
        <f t="shared" si="425"/>
        <v/>
      </c>
      <c r="T1942" s="293" t="str">
        <f t="shared" si="425"/>
        <v/>
      </c>
      <c r="U1942" s="293" t="str">
        <f t="shared" si="425"/>
        <v/>
      </c>
      <c r="V1942" s="293" t="str">
        <f t="shared" si="425"/>
        <v/>
      </c>
      <c r="W1942" s="293" t="str">
        <f t="shared" si="425"/>
        <v/>
      </c>
      <c r="X1942" s="293" t="str">
        <f t="shared" si="425"/>
        <v/>
      </c>
      <c r="Y1942" s="293" t="str">
        <f t="shared" si="425"/>
        <v/>
      </c>
      <c r="Z1942" s="293" t="str">
        <f t="shared" si="427"/>
        <v/>
      </c>
      <c r="AA1942" s="293" t="str">
        <f t="shared" si="427"/>
        <v/>
      </c>
      <c r="AB1942" s="293" t="str">
        <f t="shared" si="427"/>
        <v/>
      </c>
      <c r="AC1942" s="293" t="str">
        <f t="shared" si="427"/>
        <v/>
      </c>
      <c r="AD1942" s="293" t="str">
        <f t="shared" si="427"/>
        <v/>
      </c>
      <c r="AE1942" s="293" t="str">
        <f t="shared" si="427"/>
        <v/>
      </c>
      <c r="AF1942" s="293" t="str">
        <f t="shared" si="427"/>
        <v/>
      </c>
      <c r="AG1942" s="293" t="str">
        <f t="shared" si="427"/>
        <v/>
      </c>
      <c r="AH1942" s="293">
        <f t="shared" si="423"/>
        <v>0</v>
      </c>
      <c r="AI1942" s="292" t="str">
        <f t="shared" si="424"/>
        <v>X</v>
      </c>
    </row>
    <row r="1943" spans="1:35" ht="15.75" x14ac:dyDescent="0.25">
      <c r="A1943" s="3"/>
      <c r="B1943">
        <f>TABLA!D1938</f>
        <v>1969</v>
      </c>
      <c r="C1943">
        <f>TABLA!H1938</f>
        <v>11</v>
      </c>
      <c r="D1943" s="165" t="str">
        <f>TABLA!A1938</f>
        <v>F. Derecho</v>
      </c>
      <c r="E1943" s="284">
        <f>TABLA!BN1938</f>
        <v>0</v>
      </c>
      <c r="F1943" s="293" t="str">
        <f t="shared" si="426"/>
        <v/>
      </c>
      <c r="G1943" s="293" t="str">
        <f t="shared" si="426"/>
        <v/>
      </c>
      <c r="H1943" s="293" t="str">
        <f t="shared" si="426"/>
        <v/>
      </c>
      <c r="I1943" s="293" t="str">
        <f t="shared" si="426"/>
        <v/>
      </c>
      <c r="J1943" s="293" t="str">
        <f t="shared" si="426"/>
        <v/>
      </c>
      <c r="K1943" s="293" t="str">
        <f t="shared" si="426"/>
        <v/>
      </c>
      <c r="L1943" s="293" t="str">
        <f t="shared" si="426"/>
        <v/>
      </c>
      <c r="M1943" s="293" t="str">
        <f t="shared" si="426"/>
        <v/>
      </c>
      <c r="N1943" s="293" t="str">
        <f t="shared" si="426"/>
        <v/>
      </c>
      <c r="O1943" s="293" t="str">
        <f t="shared" si="426"/>
        <v/>
      </c>
      <c r="P1943" s="293" t="str">
        <f t="shared" si="425"/>
        <v/>
      </c>
      <c r="Q1943" s="293" t="str">
        <f t="shared" si="425"/>
        <v/>
      </c>
      <c r="R1943" s="293" t="str">
        <f t="shared" si="425"/>
        <v/>
      </c>
      <c r="S1943" s="293" t="str">
        <f t="shared" si="425"/>
        <v/>
      </c>
      <c r="T1943" s="293" t="str">
        <f t="shared" si="425"/>
        <v/>
      </c>
      <c r="U1943" s="293" t="str">
        <f t="shared" si="425"/>
        <v/>
      </c>
      <c r="V1943" s="293" t="str">
        <f t="shared" si="425"/>
        <v/>
      </c>
      <c r="W1943" s="293" t="str">
        <f t="shared" si="425"/>
        <v/>
      </c>
      <c r="X1943" s="293" t="str">
        <f t="shared" si="425"/>
        <v/>
      </c>
      <c r="Y1943" s="293" t="str">
        <f t="shared" si="425"/>
        <v/>
      </c>
      <c r="Z1943" s="293" t="str">
        <f t="shared" si="427"/>
        <v/>
      </c>
      <c r="AA1943" s="293" t="str">
        <f t="shared" si="427"/>
        <v/>
      </c>
      <c r="AB1943" s="293" t="str">
        <f t="shared" si="427"/>
        <v/>
      </c>
      <c r="AC1943" s="293" t="str">
        <f t="shared" si="427"/>
        <v/>
      </c>
      <c r="AD1943" s="293" t="str">
        <f t="shared" si="427"/>
        <v/>
      </c>
      <c r="AE1943" s="293" t="str">
        <f t="shared" si="427"/>
        <v/>
      </c>
      <c r="AF1943" s="293" t="str">
        <f t="shared" si="427"/>
        <v/>
      </c>
      <c r="AG1943" s="293" t="str">
        <f t="shared" si="427"/>
        <v/>
      </c>
      <c r="AH1943" s="293">
        <f t="shared" si="423"/>
        <v>0</v>
      </c>
      <c r="AI1943" s="292" t="str">
        <f t="shared" si="424"/>
        <v>X</v>
      </c>
    </row>
    <row r="1944" spans="1:35" ht="140.25" x14ac:dyDescent="0.25">
      <c r="A1944"/>
      <c r="B1944">
        <f>TABLA!D1939</f>
        <v>1970</v>
      </c>
      <c r="C1944">
        <f>TABLA!H1939</f>
        <v>16</v>
      </c>
      <c r="D1944" s="165" t="str">
        <f>TABLA!A1939</f>
        <v>F. Geografía e Historia</v>
      </c>
      <c r="E1944" s="284" t="str">
        <f>TABLA!BN1939</f>
        <v>No he realizado cursos de formación de usuarios de la biblioteca porque no me ha llegado esa información o no tengo constancia de recibir esa información.&lt;br&gt;&lt;br&gt;En cuanto a cómo ha evolucionado el servicio de la biblioteca estos años, no puedo decir que es igual pero la mejora es pequeña. En la parte digital si se ha notado un poco mejoras y sobre todo facilidades de accesos a libros que permiten reservarlos y tenerlos ya en el mostrador para recogerlos lo que evitas esperas.&lt;br&gt;&lt;br&gt;En mi opinión creo que falta más información en general sobre todo de las posibilidades digitales y on-line, para el uso de la misma por ejemplo no se lo que es "repositorio institucional E-Prints Complutense" ni para qué sirve. Y me cuesta en ocasiones realizar consultas on line de archivos de la biblioteca, como por ejemplo una Tesis, que pocas se pueden consultar. También noto que hay pocos libros,sobre todo revistas digitalizadas o al menos las que me ha tocado buscar. Mejoraría ésto, porque facilita cuando estas enfermo como ha sido mi caso de tener un pie roto más de 6 meses. Aunque en general soy partidaria de bajar a consultar y fotocopiar o escanear trozos porque sino, llevarte tanto libro es un peso grande.&lt;br&gt;&lt;br&gt;&lt;br&gt;</v>
      </c>
      <c r="F1944" s="293" t="str">
        <f t="shared" si="426"/>
        <v/>
      </c>
      <c r="G1944" s="293" t="str">
        <f t="shared" si="426"/>
        <v/>
      </c>
      <c r="H1944" s="293" t="str">
        <f t="shared" si="426"/>
        <v/>
      </c>
      <c r="I1944" s="293" t="str">
        <f t="shared" si="426"/>
        <v>x</v>
      </c>
      <c r="J1944" s="293" t="str">
        <f t="shared" si="426"/>
        <v/>
      </c>
      <c r="K1944" s="293" t="str">
        <f t="shared" si="426"/>
        <v/>
      </c>
      <c r="L1944" s="293" t="str">
        <f t="shared" si="426"/>
        <v/>
      </c>
      <c r="M1944" s="293" t="str">
        <f t="shared" si="426"/>
        <v/>
      </c>
      <c r="N1944" s="293" t="str">
        <f t="shared" si="426"/>
        <v/>
      </c>
      <c r="O1944" s="293" t="str">
        <f t="shared" si="426"/>
        <v/>
      </c>
      <c r="P1944" s="293" t="str">
        <f t="shared" si="425"/>
        <v/>
      </c>
      <c r="Q1944" s="293" t="str">
        <f t="shared" si="425"/>
        <v/>
      </c>
      <c r="R1944" s="293" t="str">
        <f t="shared" si="425"/>
        <v/>
      </c>
      <c r="S1944" s="293" t="str">
        <f t="shared" si="425"/>
        <v/>
      </c>
      <c r="T1944" s="293" t="str">
        <f t="shared" si="425"/>
        <v>x</v>
      </c>
      <c r="U1944" s="293" t="str">
        <f t="shared" si="425"/>
        <v/>
      </c>
      <c r="V1944" s="293" t="str">
        <f t="shared" si="425"/>
        <v/>
      </c>
      <c r="W1944" s="293" t="str">
        <f t="shared" si="425"/>
        <v/>
      </c>
      <c r="X1944" s="293" t="str">
        <f t="shared" si="425"/>
        <v/>
      </c>
      <c r="Y1944" s="293" t="str">
        <f t="shared" si="425"/>
        <v/>
      </c>
      <c r="Z1944" s="293" t="str">
        <f t="shared" si="427"/>
        <v/>
      </c>
      <c r="AA1944" s="293" t="str">
        <f t="shared" si="427"/>
        <v/>
      </c>
      <c r="AB1944" s="293" t="str">
        <f t="shared" si="427"/>
        <v/>
      </c>
      <c r="AC1944" s="293" t="str">
        <f t="shared" si="427"/>
        <v>x</v>
      </c>
      <c r="AD1944" s="293" t="str">
        <f t="shared" si="427"/>
        <v/>
      </c>
      <c r="AE1944" s="293" t="str">
        <f t="shared" si="427"/>
        <v>x</v>
      </c>
      <c r="AF1944" s="293" t="str">
        <f t="shared" si="427"/>
        <v/>
      </c>
      <c r="AG1944" s="293" t="str">
        <f t="shared" si="427"/>
        <v/>
      </c>
      <c r="AH1944" s="293">
        <f t="shared" si="423"/>
        <v>4</v>
      </c>
      <c r="AI1944" s="292">
        <f t="shared" si="424"/>
        <v>1</v>
      </c>
    </row>
    <row r="1945" spans="1:35" ht="15.75" x14ac:dyDescent="0.25">
      <c r="A1945"/>
      <c r="B1945">
        <f>TABLA!D1940</f>
        <v>1971</v>
      </c>
      <c r="C1945">
        <f>TABLA!H1940</f>
        <v>18</v>
      </c>
      <c r="D1945" s="284" t="str">
        <f>TABLA!A1940</f>
        <v>F. Medicina</v>
      </c>
      <c r="E1945" s="284">
        <f>TABLA!BN1940</f>
        <v>0</v>
      </c>
      <c r="F1945" s="293" t="str">
        <f t="shared" si="426"/>
        <v/>
      </c>
      <c r="G1945" s="293" t="str">
        <f t="shared" si="426"/>
        <v/>
      </c>
      <c r="H1945" s="293" t="str">
        <f t="shared" si="426"/>
        <v/>
      </c>
      <c r="I1945" s="293" t="str">
        <f t="shared" si="426"/>
        <v/>
      </c>
      <c r="J1945" s="293" t="str">
        <f t="shared" si="426"/>
        <v/>
      </c>
      <c r="K1945" s="293" t="str">
        <f t="shared" si="426"/>
        <v/>
      </c>
      <c r="L1945" s="293" t="str">
        <f t="shared" si="426"/>
        <v/>
      </c>
      <c r="M1945" s="293" t="str">
        <f t="shared" si="426"/>
        <v/>
      </c>
      <c r="N1945" s="293" t="str">
        <f t="shared" si="426"/>
        <v/>
      </c>
      <c r="O1945" s="293" t="str">
        <f t="shared" si="426"/>
        <v/>
      </c>
      <c r="P1945" s="293" t="str">
        <f t="shared" si="425"/>
        <v/>
      </c>
      <c r="Q1945" s="293" t="str">
        <f t="shared" si="425"/>
        <v/>
      </c>
      <c r="R1945" s="293" t="str">
        <f t="shared" si="425"/>
        <v/>
      </c>
      <c r="S1945" s="293" t="str">
        <f t="shared" si="425"/>
        <v/>
      </c>
      <c r="T1945" s="293" t="str">
        <f t="shared" si="425"/>
        <v/>
      </c>
      <c r="U1945" s="293" t="str">
        <f t="shared" si="425"/>
        <v/>
      </c>
      <c r="V1945" s="293" t="str">
        <f t="shared" si="425"/>
        <v/>
      </c>
      <c r="W1945" s="293" t="str">
        <f t="shared" si="425"/>
        <v/>
      </c>
      <c r="X1945" s="293" t="str">
        <f t="shared" si="425"/>
        <v/>
      </c>
      <c r="Y1945" s="293" t="str">
        <f t="shared" si="425"/>
        <v/>
      </c>
      <c r="Z1945" s="293" t="str">
        <f t="shared" si="427"/>
        <v/>
      </c>
      <c r="AA1945" s="293" t="str">
        <f t="shared" si="427"/>
        <v/>
      </c>
      <c r="AB1945" s="293" t="str">
        <f t="shared" si="427"/>
        <v/>
      </c>
      <c r="AC1945" s="293" t="str">
        <f t="shared" si="427"/>
        <v/>
      </c>
      <c r="AD1945" s="293" t="str">
        <f t="shared" si="427"/>
        <v/>
      </c>
      <c r="AE1945" s="293" t="str">
        <f t="shared" si="427"/>
        <v/>
      </c>
      <c r="AF1945" s="293" t="str">
        <f t="shared" si="427"/>
        <v/>
      </c>
      <c r="AG1945" s="293" t="str">
        <f t="shared" si="427"/>
        <v/>
      </c>
      <c r="AH1945" s="293">
        <f t="shared" si="423"/>
        <v>0</v>
      </c>
      <c r="AI1945" s="292" t="str">
        <f t="shared" si="424"/>
        <v>X</v>
      </c>
    </row>
    <row r="1946" spans="1:35" x14ac:dyDescent="0.25">
      <c r="B1946">
        <f>TABLA!D1941</f>
        <v>1972</v>
      </c>
      <c r="C1946">
        <f>TABLA!H1941</f>
        <v>18</v>
      </c>
      <c r="D1946" s="284" t="str">
        <f>TABLA!A1941</f>
        <v>F. Medicina</v>
      </c>
      <c r="E1946" s="284">
        <f>TABLA!BN1941</f>
        <v>0</v>
      </c>
      <c r="F1946" s="293" t="str">
        <f t="shared" si="426"/>
        <v/>
      </c>
      <c r="G1946" s="293" t="str">
        <f t="shared" si="426"/>
        <v/>
      </c>
      <c r="H1946" s="293" t="str">
        <f t="shared" si="426"/>
        <v/>
      </c>
      <c r="I1946" s="293" t="str">
        <f t="shared" si="426"/>
        <v/>
      </c>
      <c r="J1946" s="293" t="str">
        <f t="shared" si="426"/>
        <v/>
      </c>
      <c r="K1946" s="293" t="str">
        <f t="shared" si="426"/>
        <v/>
      </c>
      <c r="L1946" s="293" t="str">
        <f t="shared" si="426"/>
        <v/>
      </c>
      <c r="M1946" s="293" t="str">
        <f t="shared" si="426"/>
        <v/>
      </c>
      <c r="N1946" s="293" t="str">
        <f t="shared" si="426"/>
        <v/>
      </c>
      <c r="O1946" s="293" t="str">
        <f t="shared" si="426"/>
        <v/>
      </c>
      <c r="P1946" s="293" t="str">
        <f t="shared" si="425"/>
        <v/>
      </c>
      <c r="Q1946" s="293" t="str">
        <f t="shared" si="425"/>
        <v/>
      </c>
      <c r="R1946" s="293" t="str">
        <f t="shared" si="425"/>
        <v/>
      </c>
      <c r="S1946" s="293" t="str">
        <f t="shared" si="425"/>
        <v/>
      </c>
      <c r="T1946" s="293" t="str">
        <f t="shared" si="425"/>
        <v/>
      </c>
      <c r="U1946" s="293" t="str">
        <f t="shared" si="425"/>
        <v/>
      </c>
      <c r="V1946" s="293" t="str">
        <f t="shared" si="425"/>
        <v/>
      </c>
      <c r="W1946" s="293" t="str">
        <f t="shared" si="425"/>
        <v/>
      </c>
      <c r="X1946" s="293" t="str">
        <f t="shared" si="425"/>
        <v/>
      </c>
      <c r="Y1946" s="293" t="str">
        <f t="shared" si="425"/>
        <v/>
      </c>
      <c r="Z1946" s="293" t="str">
        <f t="shared" si="427"/>
        <v/>
      </c>
      <c r="AA1946" s="293" t="str">
        <f t="shared" si="427"/>
        <v/>
      </c>
      <c r="AB1946" s="293" t="str">
        <f t="shared" si="427"/>
        <v/>
      </c>
      <c r="AC1946" s="293" t="str">
        <f t="shared" si="427"/>
        <v/>
      </c>
      <c r="AD1946" s="293" t="str">
        <f t="shared" si="427"/>
        <v/>
      </c>
      <c r="AE1946" s="293" t="str">
        <f t="shared" si="427"/>
        <v/>
      </c>
      <c r="AF1946" s="293" t="str">
        <f t="shared" si="427"/>
        <v/>
      </c>
      <c r="AG1946" s="293" t="str">
        <f t="shared" si="427"/>
        <v/>
      </c>
      <c r="AH1946" s="293">
        <f t="shared" si="423"/>
        <v>0</v>
      </c>
      <c r="AI1946" s="292" t="str">
        <f t="shared" si="424"/>
        <v>X</v>
      </c>
    </row>
    <row r="1947" spans="1:35" x14ac:dyDescent="0.25">
      <c r="A1947" s="282" t="s">
        <v>241</v>
      </c>
      <c r="B1947">
        <f>TABLA!D1942</f>
        <v>1973</v>
      </c>
      <c r="C1947">
        <f>TABLA!H1942</f>
        <v>18</v>
      </c>
      <c r="D1947" s="165" t="str">
        <f>TABLA!A1942</f>
        <v>F. Medicina</v>
      </c>
      <c r="E1947" s="284">
        <f>TABLA!BN1942</f>
        <v>0</v>
      </c>
      <c r="F1947" s="293" t="str">
        <f t="shared" si="426"/>
        <v/>
      </c>
      <c r="G1947" s="293" t="str">
        <f t="shared" si="426"/>
        <v/>
      </c>
      <c r="H1947" s="293" t="str">
        <f t="shared" si="426"/>
        <v/>
      </c>
      <c r="I1947" s="293" t="str">
        <f t="shared" si="426"/>
        <v/>
      </c>
      <c r="J1947" s="293" t="str">
        <f t="shared" si="426"/>
        <v/>
      </c>
      <c r="K1947" s="293" t="str">
        <f t="shared" si="426"/>
        <v/>
      </c>
      <c r="L1947" s="293" t="str">
        <f t="shared" si="426"/>
        <v/>
      </c>
      <c r="M1947" s="293" t="str">
        <f t="shared" si="426"/>
        <v/>
      </c>
      <c r="N1947" s="293" t="str">
        <f t="shared" si="426"/>
        <v/>
      </c>
      <c r="O1947" s="293" t="str">
        <f t="shared" si="426"/>
        <v/>
      </c>
      <c r="P1947" s="293" t="str">
        <f t="shared" si="425"/>
        <v/>
      </c>
      <c r="Q1947" s="293" t="str">
        <f t="shared" si="425"/>
        <v/>
      </c>
      <c r="R1947" s="293" t="str">
        <f t="shared" si="425"/>
        <v/>
      </c>
      <c r="S1947" s="293" t="str">
        <f t="shared" si="425"/>
        <v/>
      </c>
      <c r="T1947" s="293" t="str">
        <f t="shared" si="425"/>
        <v/>
      </c>
      <c r="U1947" s="293" t="str">
        <f t="shared" si="425"/>
        <v/>
      </c>
      <c r="V1947" s="293" t="str">
        <f t="shared" si="425"/>
        <v/>
      </c>
      <c r="W1947" s="293" t="str">
        <f t="shared" si="425"/>
        <v/>
      </c>
      <c r="X1947" s="293" t="str">
        <f t="shared" si="425"/>
        <v/>
      </c>
      <c r="Y1947" s="293" t="str">
        <f t="shared" si="425"/>
        <v/>
      </c>
      <c r="Z1947" s="293" t="str">
        <f t="shared" si="427"/>
        <v/>
      </c>
      <c r="AA1947" s="293" t="str">
        <f t="shared" si="427"/>
        <v/>
      </c>
      <c r="AB1947" s="293" t="str">
        <f t="shared" si="427"/>
        <v/>
      </c>
      <c r="AC1947" s="293" t="str">
        <f t="shared" si="427"/>
        <v/>
      </c>
      <c r="AD1947" s="293" t="str">
        <f t="shared" si="427"/>
        <v/>
      </c>
      <c r="AE1947" s="293" t="str">
        <f t="shared" si="427"/>
        <v/>
      </c>
      <c r="AF1947" s="293" t="str">
        <f t="shared" si="427"/>
        <v/>
      </c>
      <c r="AG1947" s="293" t="str">
        <f t="shared" si="427"/>
        <v/>
      </c>
      <c r="AH1947" s="293">
        <f t="shared" si="423"/>
        <v>0</v>
      </c>
      <c r="AI1947" s="292" t="str">
        <f t="shared" si="424"/>
        <v>X</v>
      </c>
    </row>
    <row r="1948" spans="1:35" ht="38.25" x14ac:dyDescent="0.25">
      <c r="A1948"/>
      <c r="B1948">
        <f>TABLA!D1943</f>
        <v>1974</v>
      </c>
      <c r="C1948">
        <f>TABLA!H1943</f>
        <v>22</v>
      </c>
      <c r="D1948" s="284" t="str">
        <f>TABLA!A1943</f>
        <v>F. Enfermería, Fisioterapia y Podología</v>
      </c>
      <c r="E1948" s="284" t="str">
        <f>TABLA!BN1943</f>
        <v xml:space="preserve">Hace muchisima calor. La calefaccion esta a tope. </v>
      </c>
      <c r="F1948" s="293" t="str">
        <f t="shared" si="426"/>
        <v/>
      </c>
      <c r="G1948" s="293" t="str">
        <f t="shared" si="426"/>
        <v/>
      </c>
      <c r="H1948" s="293" t="str">
        <f t="shared" si="426"/>
        <v/>
      </c>
      <c r="I1948" s="293" t="str">
        <f t="shared" si="426"/>
        <v/>
      </c>
      <c r="J1948" s="293" t="str">
        <f t="shared" si="426"/>
        <v/>
      </c>
      <c r="K1948" s="293" t="str">
        <f t="shared" si="426"/>
        <v/>
      </c>
      <c r="L1948" s="293" t="str">
        <f t="shared" si="426"/>
        <v/>
      </c>
      <c r="M1948" s="293" t="str">
        <f t="shared" si="426"/>
        <v/>
      </c>
      <c r="N1948" s="293" t="str">
        <f t="shared" si="426"/>
        <v/>
      </c>
      <c r="O1948" s="293" t="str">
        <f t="shared" si="426"/>
        <v/>
      </c>
      <c r="P1948" s="293" t="str">
        <f t="shared" si="425"/>
        <v/>
      </c>
      <c r="Q1948" s="293" t="str">
        <f t="shared" si="425"/>
        <v>x</v>
      </c>
      <c r="R1948" s="293" t="str">
        <f t="shared" si="425"/>
        <v/>
      </c>
      <c r="S1948" s="293" t="str">
        <f t="shared" si="425"/>
        <v/>
      </c>
      <c r="T1948" s="293" t="str">
        <f t="shared" si="425"/>
        <v/>
      </c>
      <c r="U1948" s="293" t="str">
        <f t="shared" si="425"/>
        <v/>
      </c>
      <c r="V1948" s="293" t="str">
        <f t="shared" si="425"/>
        <v/>
      </c>
      <c r="W1948" s="293" t="str">
        <f t="shared" si="425"/>
        <v/>
      </c>
      <c r="X1948" s="293" t="str">
        <f t="shared" si="425"/>
        <v/>
      </c>
      <c r="Y1948" s="293" t="str">
        <f t="shared" si="425"/>
        <v/>
      </c>
      <c r="Z1948" s="293" t="str">
        <f t="shared" si="427"/>
        <v/>
      </c>
      <c r="AA1948" s="293" t="str">
        <f t="shared" si="427"/>
        <v/>
      </c>
      <c r="AB1948" s="293" t="str">
        <f t="shared" si="427"/>
        <v/>
      </c>
      <c r="AC1948" s="293" t="str">
        <f t="shared" si="427"/>
        <v/>
      </c>
      <c r="AD1948" s="293" t="str">
        <f t="shared" si="427"/>
        <v/>
      </c>
      <c r="AE1948" s="293" t="str">
        <f t="shared" si="427"/>
        <v/>
      </c>
      <c r="AF1948" s="293" t="str">
        <f t="shared" si="427"/>
        <v/>
      </c>
      <c r="AG1948" s="293" t="str">
        <f t="shared" si="427"/>
        <v/>
      </c>
      <c r="AH1948" s="293">
        <f t="shared" si="423"/>
        <v>1</v>
      </c>
      <c r="AI1948" s="292">
        <f t="shared" si="424"/>
        <v>1</v>
      </c>
    </row>
    <row r="1949" spans="1:35" ht="26.25" x14ac:dyDescent="0.25">
      <c r="A1949"/>
      <c r="B1949">
        <f>TABLA!D1944</f>
        <v>1975</v>
      </c>
      <c r="C1949">
        <f>TABLA!H1944</f>
        <v>4</v>
      </c>
      <c r="D1949" s="165" t="str">
        <f>TABLA!A1944</f>
        <v>F. Ciencias de la Información</v>
      </c>
      <c r="E1949" s="284">
        <f>TABLA!BN1944</f>
        <v>0</v>
      </c>
      <c r="F1949" s="293" t="str">
        <f t="shared" si="426"/>
        <v/>
      </c>
      <c r="G1949" s="293" t="str">
        <f t="shared" si="426"/>
        <v/>
      </c>
      <c r="H1949" s="293" t="str">
        <f t="shared" si="426"/>
        <v/>
      </c>
      <c r="I1949" s="293" t="str">
        <f t="shared" si="426"/>
        <v/>
      </c>
      <c r="J1949" s="293" t="str">
        <f t="shared" si="426"/>
        <v/>
      </c>
      <c r="K1949" s="293" t="str">
        <f t="shared" si="426"/>
        <v/>
      </c>
      <c r="L1949" s="293" t="str">
        <f t="shared" si="426"/>
        <v/>
      </c>
      <c r="M1949" s="293" t="str">
        <f t="shared" si="426"/>
        <v/>
      </c>
      <c r="N1949" s="293" t="str">
        <f t="shared" si="426"/>
        <v/>
      </c>
      <c r="O1949" s="293" t="str">
        <f t="shared" si="426"/>
        <v/>
      </c>
      <c r="P1949" s="293" t="str">
        <f t="shared" si="425"/>
        <v/>
      </c>
      <c r="Q1949" s="293" t="str">
        <f t="shared" si="425"/>
        <v/>
      </c>
      <c r="R1949" s="293" t="str">
        <f t="shared" si="425"/>
        <v/>
      </c>
      <c r="S1949" s="293" t="str">
        <f t="shared" si="425"/>
        <v/>
      </c>
      <c r="T1949" s="293" t="str">
        <f t="shared" si="425"/>
        <v/>
      </c>
      <c r="U1949" s="293" t="str">
        <f t="shared" si="425"/>
        <v/>
      </c>
      <c r="V1949" s="293" t="str">
        <f t="shared" si="425"/>
        <v/>
      </c>
      <c r="W1949" s="293" t="str">
        <f t="shared" si="425"/>
        <v/>
      </c>
      <c r="X1949" s="293" t="str">
        <f t="shared" si="425"/>
        <v/>
      </c>
      <c r="Y1949" s="293" t="str">
        <f t="shared" si="425"/>
        <v/>
      </c>
      <c r="Z1949" s="293" t="str">
        <f t="shared" si="427"/>
        <v/>
      </c>
      <c r="AA1949" s="293" t="str">
        <f t="shared" si="427"/>
        <v/>
      </c>
      <c r="AB1949" s="293" t="str">
        <f t="shared" si="427"/>
        <v/>
      </c>
      <c r="AC1949" s="293" t="str">
        <f t="shared" si="427"/>
        <v/>
      </c>
      <c r="AD1949" s="293" t="str">
        <f t="shared" si="427"/>
        <v/>
      </c>
      <c r="AE1949" s="293" t="str">
        <f t="shared" si="427"/>
        <v/>
      </c>
      <c r="AF1949" s="293" t="str">
        <f t="shared" si="427"/>
        <v/>
      </c>
      <c r="AG1949" s="293" t="str">
        <f t="shared" si="427"/>
        <v/>
      </c>
      <c r="AH1949" s="293">
        <f t="shared" si="423"/>
        <v>0</v>
      </c>
      <c r="AI1949" s="292" t="str">
        <f t="shared" si="424"/>
        <v>X</v>
      </c>
    </row>
    <row r="1950" spans="1:35" ht="15.75" x14ac:dyDescent="0.25">
      <c r="A1950" s="3"/>
      <c r="B1950">
        <f>TABLA!D1945</f>
        <v>1976</v>
      </c>
      <c r="C1950">
        <f>TABLA!H1945</f>
        <v>26</v>
      </c>
      <c r="D1950" s="165" t="str">
        <f>TABLA!A1945</f>
        <v>F. Trabajo Social</v>
      </c>
      <c r="E1950" s="284">
        <f>TABLA!BN1945</f>
        <v>0</v>
      </c>
      <c r="F1950" s="293" t="str">
        <f t="shared" si="426"/>
        <v/>
      </c>
      <c r="G1950" s="293" t="str">
        <f t="shared" si="426"/>
        <v/>
      </c>
      <c r="H1950" s="293" t="str">
        <f t="shared" si="426"/>
        <v/>
      </c>
      <c r="I1950" s="293" t="str">
        <f t="shared" si="426"/>
        <v/>
      </c>
      <c r="J1950" s="293" t="str">
        <f t="shared" si="426"/>
        <v/>
      </c>
      <c r="K1950" s="293" t="str">
        <f t="shared" si="426"/>
        <v/>
      </c>
      <c r="L1950" s="293" t="str">
        <f t="shared" si="426"/>
        <v/>
      </c>
      <c r="M1950" s="293" t="str">
        <f t="shared" si="426"/>
        <v/>
      </c>
      <c r="N1950" s="293" t="str">
        <f t="shared" si="426"/>
        <v/>
      </c>
      <c r="O1950" s="293" t="str">
        <f t="shared" si="426"/>
        <v/>
      </c>
      <c r="P1950" s="293" t="str">
        <f t="shared" si="425"/>
        <v/>
      </c>
      <c r="Q1950" s="293" t="str">
        <f t="shared" si="425"/>
        <v/>
      </c>
      <c r="R1950" s="293" t="str">
        <f t="shared" si="425"/>
        <v/>
      </c>
      <c r="S1950" s="293" t="str">
        <f t="shared" si="425"/>
        <v/>
      </c>
      <c r="T1950" s="293" t="str">
        <f t="shared" si="425"/>
        <v/>
      </c>
      <c r="U1950" s="293" t="str">
        <f t="shared" si="425"/>
        <v/>
      </c>
      <c r="V1950" s="293" t="str">
        <f t="shared" si="425"/>
        <v/>
      </c>
      <c r="W1950" s="293" t="str">
        <f t="shared" si="425"/>
        <v/>
      </c>
      <c r="X1950" s="293" t="str">
        <f t="shared" si="425"/>
        <v/>
      </c>
      <c r="Y1950" s="293" t="str">
        <f t="shared" si="425"/>
        <v/>
      </c>
      <c r="Z1950" s="293" t="str">
        <f t="shared" si="427"/>
        <v/>
      </c>
      <c r="AA1950" s="293" t="str">
        <f t="shared" si="427"/>
        <v/>
      </c>
      <c r="AB1950" s="293" t="str">
        <f t="shared" si="427"/>
        <v/>
      </c>
      <c r="AC1950" s="293" t="str">
        <f t="shared" si="427"/>
        <v/>
      </c>
      <c r="AD1950" s="293" t="str">
        <f t="shared" si="427"/>
        <v/>
      </c>
      <c r="AE1950" s="293" t="str">
        <f t="shared" si="427"/>
        <v/>
      </c>
      <c r="AF1950" s="293" t="str">
        <f t="shared" si="427"/>
        <v/>
      </c>
      <c r="AG1950" s="293" t="str">
        <f t="shared" si="427"/>
        <v/>
      </c>
      <c r="AH1950" s="293">
        <f t="shared" si="423"/>
        <v>0</v>
      </c>
      <c r="AI1950" s="292" t="str">
        <f t="shared" si="424"/>
        <v>X</v>
      </c>
    </row>
    <row r="1951" spans="1:35" ht="38.25" x14ac:dyDescent="0.25">
      <c r="A1951"/>
      <c r="B1951">
        <f>TABLA!D1946</f>
        <v>1977</v>
      </c>
      <c r="C1951">
        <f>TABLA!H1946</f>
        <v>13</v>
      </c>
      <c r="D1951" s="165" t="str">
        <f>TABLA!A1946</f>
        <v>F. Farmacia</v>
      </c>
      <c r="E1951" s="284" t="str">
        <f>TABLA!BN1946</f>
        <v>Creo que debería ampliarse el espacio de la biblioteca para que más alumnos puedan disfrutar de este servicio puesto que fácilmente se encuentra llena y dificulta el trabajo dentro de la facultad al no encontrar un sitio para poder estudiar &lt;br&gt;</v>
      </c>
      <c r="F1951" s="293" t="str">
        <f t="shared" si="426"/>
        <v/>
      </c>
      <c r="G1951" s="293" t="str">
        <f t="shared" si="426"/>
        <v/>
      </c>
      <c r="H1951" s="293" t="str">
        <f t="shared" si="426"/>
        <v/>
      </c>
      <c r="I1951" s="293" t="str">
        <f t="shared" si="426"/>
        <v/>
      </c>
      <c r="J1951" s="293" t="str">
        <f t="shared" si="426"/>
        <v/>
      </c>
      <c r="K1951" s="293" t="str">
        <f t="shared" si="426"/>
        <v/>
      </c>
      <c r="L1951" s="293" t="str">
        <f t="shared" si="426"/>
        <v/>
      </c>
      <c r="M1951" s="293" t="str">
        <f t="shared" si="426"/>
        <v/>
      </c>
      <c r="N1951" s="293" t="str">
        <f t="shared" si="426"/>
        <v/>
      </c>
      <c r="O1951" s="293" t="str">
        <f t="shared" si="426"/>
        <v/>
      </c>
      <c r="P1951" s="293" t="str">
        <f t="shared" si="425"/>
        <v/>
      </c>
      <c r="Q1951" s="293" t="str">
        <f t="shared" si="425"/>
        <v/>
      </c>
      <c r="R1951" s="293" t="str">
        <f t="shared" si="425"/>
        <v/>
      </c>
      <c r="S1951" s="293" t="str">
        <f t="shared" si="425"/>
        <v/>
      </c>
      <c r="T1951" s="293" t="str">
        <f t="shared" si="425"/>
        <v/>
      </c>
      <c r="U1951" s="293" t="str">
        <f t="shared" si="425"/>
        <v/>
      </c>
      <c r="V1951" s="293" t="str">
        <f t="shared" si="425"/>
        <v>x</v>
      </c>
      <c r="W1951" s="293" t="str">
        <f t="shared" si="425"/>
        <v/>
      </c>
      <c r="X1951" s="293" t="str">
        <f t="shared" si="425"/>
        <v/>
      </c>
      <c r="Y1951" s="293" t="str">
        <f t="shared" si="425"/>
        <v/>
      </c>
      <c r="Z1951" s="293" t="str">
        <f t="shared" si="427"/>
        <v/>
      </c>
      <c r="AA1951" s="293" t="str">
        <f t="shared" si="427"/>
        <v/>
      </c>
      <c r="AB1951" s="293" t="str">
        <f t="shared" si="427"/>
        <v/>
      </c>
      <c r="AC1951" s="293" t="str">
        <f t="shared" si="427"/>
        <v/>
      </c>
      <c r="AD1951" s="293" t="str">
        <f t="shared" si="427"/>
        <v/>
      </c>
      <c r="AE1951" s="293" t="str">
        <f t="shared" si="427"/>
        <v/>
      </c>
      <c r="AF1951" s="293" t="str">
        <f t="shared" si="427"/>
        <v/>
      </c>
      <c r="AG1951" s="293" t="str">
        <f t="shared" si="427"/>
        <v/>
      </c>
      <c r="AH1951" s="293">
        <f t="shared" si="423"/>
        <v>1</v>
      </c>
      <c r="AI1951" s="292">
        <f t="shared" si="424"/>
        <v>1</v>
      </c>
    </row>
    <row r="1952" spans="1:35" ht="15.75" x14ac:dyDescent="0.25">
      <c r="A1952"/>
      <c r="B1952">
        <f>TABLA!D1947</f>
        <v>1978</v>
      </c>
      <c r="C1952">
        <f>TABLA!H1947</f>
        <v>20</v>
      </c>
      <c r="D1952" s="165" t="str">
        <f>TABLA!A1947</f>
        <v>F. Psicología</v>
      </c>
      <c r="E1952" s="284">
        <f>TABLA!BN1947</f>
        <v>0</v>
      </c>
      <c r="F1952" s="293" t="str">
        <f t="shared" si="426"/>
        <v/>
      </c>
      <c r="G1952" s="293" t="str">
        <f t="shared" si="426"/>
        <v/>
      </c>
      <c r="H1952" s="293" t="str">
        <f t="shared" si="426"/>
        <v/>
      </c>
      <c r="I1952" s="293" t="str">
        <f t="shared" si="426"/>
        <v/>
      </c>
      <c r="J1952" s="293" t="str">
        <f t="shared" si="426"/>
        <v/>
      </c>
      <c r="K1952" s="293" t="str">
        <f t="shared" si="426"/>
        <v/>
      </c>
      <c r="L1952" s="293" t="str">
        <f t="shared" si="426"/>
        <v/>
      </c>
      <c r="M1952" s="293" t="str">
        <f t="shared" si="426"/>
        <v/>
      </c>
      <c r="N1952" s="293" t="str">
        <f t="shared" si="426"/>
        <v/>
      </c>
      <c r="O1952" s="293" t="str">
        <f t="shared" si="426"/>
        <v/>
      </c>
      <c r="P1952" s="293" t="str">
        <f t="shared" si="425"/>
        <v/>
      </c>
      <c r="Q1952" s="293" t="str">
        <f t="shared" si="425"/>
        <v/>
      </c>
      <c r="R1952" s="293" t="str">
        <f t="shared" si="425"/>
        <v/>
      </c>
      <c r="S1952" s="293" t="str">
        <f t="shared" si="425"/>
        <v/>
      </c>
      <c r="T1952" s="293" t="str">
        <f t="shared" si="425"/>
        <v/>
      </c>
      <c r="U1952" s="293" t="str">
        <f t="shared" si="425"/>
        <v/>
      </c>
      <c r="V1952" s="293" t="str">
        <f t="shared" si="425"/>
        <v/>
      </c>
      <c r="W1952" s="293" t="str">
        <f t="shared" si="425"/>
        <v/>
      </c>
      <c r="X1952" s="293" t="str">
        <f t="shared" si="425"/>
        <v/>
      </c>
      <c r="Y1952" s="293" t="str">
        <f t="shared" si="425"/>
        <v/>
      </c>
      <c r="Z1952" s="293" t="str">
        <f t="shared" si="427"/>
        <v/>
      </c>
      <c r="AA1952" s="293" t="str">
        <f t="shared" si="427"/>
        <v/>
      </c>
      <c r="AB1952" s="293" t="str">
        <f t="shared" si="427"/>
        <v/>
      </c>
      <c r="AC1952" s="293" t="str">
        <f t="shared" si="427"/>
        <v/>
      </c>
      <c r="AD1952" s="293" t="str">
        <f t="shared" si="427"/>
        <v/>
      </c>
      <c r="AE1952" s="293" t="str">
        <f t="shared" si="427"/>
        <v/>
      </c>
      <c r="AF1952" s="293" t="str">
        <f t="shared" si="427"/>
        <v/>
      </c>
      <c r="AG1952" s="293" t="str">
        <f t="shared" si="427"/>
        <v/>
      </c>
      <c r="AH1952" s="293">
        <f t="shared" si="423"/>
        <v>0</v>
      </c>
      <c r="AI1952" s="292" t="str">
        <f t="shared" si="424"/>
        <v>X</v>
      </c>
    </row>
    <row r="1953" spans="1:35" ht="39" x14ac:dyDescent="0.25">
      <c r="A1953" s="3"/>
      <c r="B1953">
        <f>TABLA!D1948</f>
        <v>1979</v>
      </c>
      <c r="C1953">
        <f>TABLA!H1948</f>
        <v>9</v>
      </c>
      <c r="D1953" s="165" t="str">
        <f>TABLA!A1948</f>
        <v>F. Ciencias Políticas y Sociología</v>
      </c>
      <c r="E1953" s="284">
        <f>TABLA!BN1948</f>
        <v>0</v>
      </c>
      <c r="F1953" s="293" t="str">
        <f t="shared" si="426"/>
        <v/>
      </c>
      <c r="G1953" s="293" t="str">
        <f t="shared" si="426"/>
        <v/>
      </c>
      <c r="H1953" s="293" t="str">
        <f t="shared" si="426"/>
        <v/>
      </c>
      <c r="I1953" s="293" t="str">
        <f t="shared" si="426"/>
        <v/>
      </c>
      <c r="J1953" s="293" t="str">
        <f t="shared" si="426"/>
        <v/>
      </c>
      <c r="K1953" s="293" t="str">
        <f t="shared" si="426"/>
        <v/>
      </c>
      <c r="L1953" s="293" t="str">
        <f t="shared" si="426"/>
        <v/>
      </c>
      <c r="M1953" s="293" t="str">
        <f t="shared" si="426"/>
        <v/>
      </c>
      <c r="N1953" s="293" t="str">
        <f t="shared" si="426"/>
        <v/>
      </c>
      <c r="O1953" s="293" t="str">
        <f t="shared" si="426"/>
        <v/>
      </c>
      <c r="P1953" s="293" t="str">
        <f t="shared" si="425"/>
        <v/>
      </c>
      <c r="Q1953" s="293" t="str">
        <f t="shared" si="425"/>
        <v/>
      </c>
      <c r="R1953" s="293" t="str">
        <f t="shared" si="425"/>
        <v/>
      </c>
      <c r="S1953" s="293" t="str">
        <f t="shared" si="425"/>
        <v/>
      </c>
      <c r="T1953" s="293" t="str">
        <f t="shared" si="425"/>
        <v/>
      </c>
      <c r="U1953" s="293" t="str">
        <f t="shared" si="425"/>
        <v/>
      </c>
      <c r="V1953" s="293" t="str">
        <f t="shared" si="425"/>
        <v/>
      </c>
      <c r="W1953" s="293" t="str">
        <f t="shared" si="425"/>
        <v/>
      </c>
      <c r="X1953" s="293" t="str">
        <f t="shared" si="425"/>
        <v/>
      </c>
      <c r="Y1953" s="293" t="str">
        <f t="shared" si="425"/>
        <v/>
      </c>
      <c r="Z1953" s="293" t="str">
        <f t="shared" si="427"/>
        <v/>
      </c>
      <c r="AA1953" s="293" t="str">
        <f t="shared" si="427"/>
        <v/>
      </c>
      <c r="AB1953" s="293" t="str">
        <f t="shared" si="427"/>
        <v/>
      </c>
      <c r="AC1953" s="293" t="str">
        <f t="shared" si="427"/>
        <v/>
      </c>
      <c r="AD1953" s="293" t="str">
        <f t="shared" si="427"/>
        <v/>
      </c>
      <c r="AE1953" s="293" t="str">
        <f t="shared" si="427"/>
        <v/>
      </c>
      <c r="AF1953" s="293" t="str">
        <f t="shared" si="427"/>
        <v/>
      </c>
      <c r="AG1953" s="293" t="str">
        <f t="shared" si="427"/>
        <v/>
      </c>
      <c r="AH1953" s="293">
        <f t="shared" si="423"/>
        <v>0</v>
      </c>
      <c r="AI1953" s="292" t="str">
        <f t="shared" si="424"/>
        <v>X</v>
      </c>
    </row>
    <row r="1954" spans="1:35" ht="38.25" x14ac:dyDescent="0.25">
      <c r="A1954"/>
      <c r="B1954">
        <f>TABLA!D1949</f>
        <v>1980</v>
      </c>
      <c r="C1954">
        <f>TABLA!H1949</f>
        <v>2</v>
      </c>
      <c r="D1954" s="165" t="str">
        <f>TABLA!A1949</f>
        <v>F. Ciencias Biológicas</v>
      </c>
      <c r="E1954" s="284" t="str">
        <f>TABLA!BN1949</f>
        <v>Si existen cursos de la biblioteca deberían tener más repercusión para que todos los alumnos se enteraran.&lt;br&gt;El préstamo a alumnos de grado es muy corto para lo que se necesita.&lt;br&gt;No es nada fácil poder ver los libros que se encuentran online a partir del ordenador, ya que algunas veces hay problemas.&lt;br&gt;</v>
      </c>
      <c r="F1954" s="293" t="str">
        <f t="shared" si="426"/>
        <v/>
      </c>
      <c r="G1954" s="293" t="str">
        <f t="shared" si="426"/>
        <v/>
      </c>
      <c r="H1954" s="293" t="str">
        <f t="shared" si="426"/>
        <v/>
      </c>
      <c r="I1954" s="293" t="str">
        <f t="shared" si="426"/>
        <v/>
      </c>
      <c r="J1954" s="293" t="str">
        <f t="shared" si="426"/>
        <v/>
      </c>
      <c r="K1954" s="293" t="str">
        <f t="shared" si="426"/>
        <v/>
      </c>
      <c r="L1954" s="293" t="str">
        <f t="shared" si="426"/>
        <v/>
      </c>
      <c r="M1954" s="293" t="str">
        <f t="shared" si="426"/>
        <v/>
      </c>
      <c r="N1954" s="293" t="str">
        <f t="shared" si="426"/>
        <v/>
      </c>
      <c r="O1954" s="293" t="str">
        <f t="shared" si="426"/>
        <v/>
      </c>
      <c r="P1954" s="293" t="str">
        <f t="shared" si="426"/>
        <v/>
      </c>
      <c r="Q1954" s="293" t="str">
        <f t="shared" si="426"/>
        <v/>
      </c>
      <c r="R1954" s="293" t="str">
        <f t="shared" si="426"/>
        <v/>
      </c>
      <c r="S1954" s="293" t="str">
        <f t="shared" si="426"/>
        <v/>
      </c>
      <c r="T1954" s="293" t="str">
        <f t="shared" si="426"/>
        <v/>
      </c>
      <c r="U1954" s="293" t="str">
        <f t="shared" si="426"/>
        <v/>
      </c>
      <c r="V1954" s="293" t="str">
        <f t="shared" ref="P1954:AE1969" si="428">IFERROR((IF(FIND(V$1,$E1954,1)&gt;0,"x")),"")</f>
        <v/>
      </c>
      <c r="W1954" s="293" t="str">
        <f t="shared" si="428"/>
        <v/>
      </c>
      <c r="X1954" s="293" t="str">
        <f t="shared" si="428"/>
        <v>x</v>
      </c>
      <c r="Y1954" s="293" t="str">
        <f t="shared" si="428"/>
        <v/>
      </c>
      <c r="Z1954" s="293" t="str">
        <f t="shared" si="427"/>
        <v/>
      </c>
      <c r="AA1954" s="293" t="str">
        <f t="shared" si="427"/>
        <v/>
      </c>
      <c r="AB1954" s="293" t="str">
        <f t="shared" si="427"/>
        <v/>
      </c>
      <c r="AC1954" s="293" t="str">
        <f t="shared" si="427"/>
        <v/>
      </c>
      <c r="AD1954" s="293" t="str">
        <f t="shared" si="427"/>
        <v/>
      </c>
      <c r="AE1954" s="293" t="str">
        <f t="shared" si="427"/>
        <v>x</v>
      </c>
      <c r="AF1954" s="293" t="str">
        <f t="shared" si="427"/>
        <v/>
      </c>
      <c r="AG1954" s="293" t="str">
        <f t="shared" si="427"/>
        <v/>
      </c>
      <c r="AH1954" s="293">
        <f t="shared" si="423"/>
        <v>2</v>
      </c>
      <c r="AI1954" s="292">
        <f t="shared" si="424"/>
        <v>1</v>
      </c>
    </row>
    <row r="1955" spans="1:35" ht="26.25" x14ac:dyDescent="0.25">
      <c r="A1955"/>
      <c r="B1955">
        <f>TABLA!D1950</f>
        <v>1981</v>
      </c>
      <c r="C1955">
        <f>TABLA!H1950</f>
        <v>16</v>
      </c>
      <c r="D1955" s="165" t="str">
        <f>TABLA!A1950</f>
        <v>F. Geografía e Historia</v>
      </c>
      <c r="E1955" s="284">
        <f>TABLA!BN1950</f>
        <v>0</v>
      </c>
      <c r="F1955" s="293" t="str">
        <f t="shared" ref="F1955:U1970" si="429">IFERROR((IF(FIND(F$1,$E1955,1)&gt;0,"x")),"")</f>
        <v/>
      </c>
      <c r="G1955" s="293" t="str">
        <f t="shared" si="429"/>
        <v/>
      </c>
      <c r="H1955" s="293" t="str">
        <f t="shared" si="429"/>
        <v/>
      </c>
      <c r="I1955" s="293" t="str">
        <f t="shared" si="429"/>
        <v/>
      </c>
      <c r="J1955" s="293" t="str">
        <f t="shared" si="429"/>
        <v/>
      </c>
      <c r="K1955" s="293" t="str">
        <f t="shared" si="429"/>
        <v/>
      </c>
      <c r="L1955" s="293" t="str">
        <f t="shared" si="429"/>
        <v/>
      </c>
      <c r="M1955" s="293" t="str">
        <f t="shared" si="429"/>
        <v/>
      </c>
      <c r="N1955" s="293" t="str">
        <f t="shared" si="429"/>
        <v/>
      </c>
      <c r="O1955" s="293" t="str">
        <f t="shared" si="429"/>
        <v/>
      </c>
      <c r="P1955" s="293" t="str">
        <f t="shared" si="428"/>
        <v/>
      </c>
      <c r="Q1955" s="293" t="str">
        <f t="shared" si="428"/>
        <v/>
      </c>
      <c r="R1955" s="293" t="str">
        <f t="shared" si="428"/>
        <v/>
      </c>
      <c r="S1955" s="293" t="str">
        <f t="shared" si="428"/>
        <v/>
      </c>
      <c r="T1955" s="293" t="str">
        <f t="shared" si="428"/>
        <v/>
      </c>
      <c r="U1955" s="293" t="str">
        <f t="shared" si="428"/>
        <v/>
      </c>
      <c r="V1955" s="293" t="str">
        <f t="shared" si="428"/>
        <v/>
      </c>
      <c r="W1955" s="293" t="str">
        <f t="shared" si="428"/>
        <v/>
      </c>
      <c r="X1955" s="293" t="str">
        <f t="shared" si="428"/>
        <v/>
      </c>
      <c r="Y1955" s="293" t="str">
        <f t="shared" si="428"/>
        <v/>
      </c>
      <c r="Z1955" s="293" t="str">
        <f t="shared" si="428"/>
        <v/>
      </c>
      <c r="AA1955" s="293" t="str">
        <f t="shared" si="428"/>
        <v/>
      </c>
      <c r="AB1955" s="293" t="str">
        <f t="shared" si="428"/>
        <v/>
      </c>
      <c r="AC1955" s="293" t="str">
        <f t="shared" si="428"/>
        <v/>
      </c>
      <c r="AD1955" s="293" t="str">
        <f t="shared" si="428"/>
        <v/>
      </c>
      <c r="AE1955" s="293" t="str">
        <f t="shared" si="428"/>
        <v/>
      </c>
      <c r="AF1955" s="293" t="str">
        <f t="shared" ref="Z1955:AG1970" si="430">IFERROR((IF(FIND(AF$1,$E1955,1)&gt;0,"x")),"")</f>
        <v/>
      </c>
      <c r="AG1955" s="293" t="str">
        <f t="shared" si="430"/>
        <v/>
      </c>
      <c r="AH1955" s="293">
        <f t="shared" si="423"/>
        <v>0</v>
      </c>
      <c r="AI1955" s="292" t="str">
        <f t="shared" si="424"/>
        <v>X</v>
      </c>
    </row>
    <row r="1956" spans="1:35" ht="39" x14ac:dyDescent="0.25">
      <c r="A1956"/>
      <c r="B1956">
        <f>TABLA!D1951</f>
        <v>1982</v>
      </c>
      <c r="C1956">
        <f>TABLA!H1951</f>
        <v>22</v>
      </c>
      <c r="D1956" s="165" t="str">
        <f>TABLA!A1951</f>
        <v>F. Enfermería, Fisioterapia y Podología</v>
      </c>
      <c r="E1956" s="284">
        <f>TABLA!BN1951</f>
        <v>0</v>
      </c>
      <c r="F1956" s="293" t="str">
        <f t="shared" si="429"/>
        <v/>
      </c>
      <c r="G1956" s="293" t="str">
        <f t="shared" si="429"/>
        <v/>
      </c>
      <c r="H1956" s="293" t="str">
        <f t="shared" si="429"/>
        <v/>
      </c>
      <c r="I1956" s="293" t="str">
        <f t="shared" si="429"/>
        <v/>
      </c>
      <c r="J1956" s="293" t="str">
        <f t="shared" si="429"/>
        <v/>
      </c>
      <c r="K1956" s="293" t="str">
        <f t="shared" si="429"/>
        <v/>
      </c>
      <c r="L1956" s="293" t="str">
        <f t="shared" si="429"/>
        <v/>
      </c>
      <c r="M1956" s="293" t="str">
        <f t="shared" si="429"/>
        <v/>
      </c>
      <c r="N1956" s="293" t="str">
        <f t="shared" si="429"/>
        <v/>
      </c>
      <c r="O1956" s="293" t="str">
        <f t="shared" si="429"/>
        <v/>
      </c>
      <c r="P1956" s="293" t="str">
        <f t="shared" si="428"/>
        <v/>
      </c>
      <c r="Q1956" s="293" t="str">
        <f t="shared" si="428"/>
        <v/>
      </c>
      <c r="R1956" s="293" t="str">
        <f t="shared" si="428"/>
        <v/>
      </c>
      <c r="S1956" s="293" t="str">
        <f t="shared" si="428"/>
        <v/>
      </c>
      <c r="T1956" s="293" t="str">
        <f t="shared" si="428"/>
        <v/>
      </c>
      <c r="U1956" s="293" t="str">
        <f t="shared" si="428"/>
        <v/>
      </c>
      <c r="V1956" s="293" t="str">
        <f t="shared" si="428"/>
        <v/>
      </c>
      <c r="W1956" s="293" t="str">
        <f t="shared" si="428"/>
        <v/>
      </c>
      <c r="X1956" s="293" t="str">
        <f t="shared" si="428"/>
        <v/>
      </c>
      <c r="Y1956" s="293" t="str">
        <f t="shared" si="428"/>
        <v/>
      </c>
      <c r="Z1956" s="293" t="str">
        <f t="shared" si="430"/>
        <v/>
      </c>
      <c r="AA1956" s="293" t="str">
        <f t="shared" si="430"/>
        <v/>
      </c>
      <c r="AB1956" s="293" t="str">
        <f t="shared" si="430"/>
        <v/>
      </c>
      <c r="AC1956" s="293" t="str">
        <f t="shared" si="430"/>
        <v/>
      </c>
      <c r="AD1956" s="293" t="str">
        <f t="shared" si="430"/>
        <v/>
      </c>
      <c r="AE1956" s="293" t="str">
        <f t="shared" si="430"/>
        <v/>
      </c>
      <c r="AF1956" s="293" t="str">
        <f t="shared" si="430"/>
        <v/>
      </c>
      <c r="AG1956" s="293" t="str">
        <f t="shared" si="430"/>
        <v/>
      </c>
      <c r="AH1956" s="293">
        <f t="shared" si="423"/>
        <v>0</v>
      </c>
      <c r="AI1956" s="292" t="str">
        <f t="shared" si="424"/>
        <v>X</v>
      </c>
    </row>
    <row r="1957" spans="1:35" ht="25.5" x14ac:dyDescent="0.25">
      <c r="A1957"/>
      <c r="B1957">
        <f>TABLA!D1952</f>
        <v>1983</v>
      </c>
      <c r="C1957">
        <f>TABLA!H1952</f>
        <v>4</v>
      </c>
      <c r="D1957" s="284" t="str">
        <f>TABLA!A1952</f>
        <v>F. Ciencias de la Información</v>
      </c>
      <c r="E1957" s="284">
        <f>TABLA!BN1952</f>
        <v>0</v>
      </c>
      <c r="F1957" s="293" t="str">
        <f t="shared" si="429"/>
        <v/>
      </c>
      <c r="G1957" s="293" t="str">
        <f t="shared" si="429"/>
        <v/>
      </c>
      <c r="H1957" s="293" t="str">
        <f t="shared" si="429"/>
        <v/>
      </c>
      <c r="I1957" s="293" t="str">
        <f t="shared" si="429"/>
        <v/>
      </c>
      <c r="J1957" s="293" t="str">
        <f t="shared" si="429"/>
        <v/>
      </c>
      <c r="K1957" s="293" t="str">
        <f t="shared" si="429"/>
        <v/>
      </c>
      <c r="L1957" s="293" t="str">
        <f t="shared" si="429"/>
        <v/>
      </c>
      <c r="M1957" s="293" t="str">
        <f t="shared" si="429"/>
        <v/>
      </c>
      <c r="N1957" s="293" t="str">
        <f t="shared" si="429"/>
        <v/>
      </c>
      <c r="O1957" s="293" t="str">
        <f t="shared" si="429"/>
        <v/>
      </c>
      <c r="P1957" s="293" t="str">
        <f t="shared" si="428"/>
        <v/>
      </c>
      <c r="Q1957" s="293" t="str">
        <f t="shared" si="428"/>
        <v/>
      </c>
      <c r="R1957" s="293" t="str">
        <f t="shared" si="428"/>
        <v/>
      </c>
      <c r="S1957" s="293" t="str">
        <f t="shared" si="428"/>
        <v/>
      </c>
      <c r="T1957" s="293" t="str">
        <f t="shared" si="428"/>
        <v/>
      </c>
      <c r="U1957" s="293" t="str">
        <f t="shared" si="428"/>
        <v/>
      </c>
      <c r="V1957" s="293" t="str">
        <f t="shared" si="428"/>
        <v/>
      </c>
      <c r="W1957" s="293" t="str">
        <f t="shared" si="428"/>
        <v/>
      </c>
      <c r="X1957" s="293" t="str">
        <f t="shared" si="428"/>
        <v/>
      </c>
      <c r="Y1957" s="293" t="str">
        <f t="shared" si="428"/>
        <v/>
      </c>
      <c r="Z1957" s="293" t="str">
        <f t="shared" si="430"/>
        <v/>
      </c>
      <c r="AA1957" s="293" t="str">
        <f t="shared" si="430"/>
        <v/>
      </c>
      <c r="AB1957" s="293" t="str">
        <f t="shared" si="430"/>
        <v/>
      </c>
      <c r="AC1957" s="293" t="str">
        <f t="shared" si="430"/>
        <v/>
      </c>
      <c r="AD1957" s="293" t="str">
        <f t="shared" si="430"/>
        <v/>
      </c>
      <c r="AE1957" s="293" t="str">
        <f t="shared" si="430"/>
        <v/>
      </c>
      <c r="AF1957" s="293" t="str">
        <f t="shared" si="430"/>
        <v/>
      </c>
      <c r="AG1957" s="293" t="str">
        <f t="shared" si="430"/>
        <v/>
      </c>
      <c r="AH1957" s="293">
        <f t="shared" si="423"/>
        <v>0</v>
      </c>
      <c r="AI1957" s="292" t="str">
        <f t="shared" si="424"/>
        <v>X</v>
      </c>
    </row>
    <row r="1958" spans="1:35" ht="51.75" x14ac:dyDescent="0.25">
      <c r="A1958"/>
      <c r="B1958">
        <f>TABLA!D1953</f>
        <v>1984</v>
      </c>
      <c r="C1958">
        <f>TABLA!H1953</f>
        <v>12</v>
      </c>
      <c r="D1958" s="165" t="str">
        <f>TABLA!A1953</f>
        <v>F. Educación - Centro de Formación del Profesorado</v>
      </c>
      <c r="E1958" s="284">
        <f>TABLA!BN1953</f>
        <v>0</v>
      </c>
      <c r="F1958" s="293" t="str">
        <f t="shared" si="429"/>
        <v/>
      </c>
      <c r="G1958" s="293" t="str">
        <f t="shared" si="429"/>
        <v/>
      </c>
      <c r="H1958" s="293" t="str">
        <f t="shared" si="429"/>
        <v/>
      </c>
      <c r="I1958" s="293" t="str">
        <f t="shared" si="429"/>
        <v/>
      </c>
      <c r="J1958" s="293" t="str">
        <f t="shared" si="429"/>
        <v/>
      </c>
      <c r="K1958" s="293" t="str">
        <f t="shared" si="429"/>
        <v/>
      </c>
      <c r="L1958" s="293" t="str">
        <f t="shared" si="429"/>
        <v/>
      </c>
      <c r="M1958" s="293" t="str">
        <f t="shared" si="429"/>
        <v/>
      </c>
      <c r="N1958" s="293" t="str">
        <f t="shared" si="429"/>
        <v/>
      </c>
      <c r="O1958" s="293" t="str">
        <f t="shared" si="429"/>
        <v/>
      </c>
      <c r="P1958" s="293" t="str">
        <f t="shared" si="428"/>
        <v/>
      </c>
      <c r="Q1958" s="293" t="str">
        <f t="shared" si="428"/>
        <v/>
      </c>
      <c r="R1958" s="293" t="str">
        <f t="shared" si="428"/>
        <v/>
      </c>
      <c r="S1958" s="293" t="str">
        <f t="shared" si="428"/>
        <v/>
      </c>
      <c r="T1958" s="293" t="str">
        <f t="shared" si="428"/>
        <v/>
      </c>
      <c r="U1958" s="293" t="str">
        <f t="shared" si="428"/>
        <v/>
      </c>
      <c r="V1958" s="293" t="str">
        <f t="shared" si="428"/>
        <v/>
      </c>
      <c r="W1958" s="293" t="str">
        <f t="shared" si="428"/>
        <v/>
      </c>
      <c r="X1958" s="293" t="str">
        <f t="shared" si="428"/>
        <v/>
      </c>
      <c r="Y1958" s="293" t="str">
        <f t="shared" si="428"/>
        <v/>
      </c>
      <c r="Z1958" s="293" t="str">
        <f t="shared" si="430"/>
        <v/>
      </c>
      <c r="AA1958" s="293" t="str">
        <f t="shared" si="430"/>
        <v/>
      </c>
      <c r="AB1958" s="293" t="str">
        <f t="shared" si="430"/>
        <v/>
      </c>
      <c r="AC1958" s="293" t="str">
        <f t="shared" si="430"/>
        <v/>
      </c>
      <c r="AD1958" s="293" t="str">
        <f t="shared" si="430"/>
        <v/>
      </c>
      <c r="AE1958" s="293" t="str">
        <f t="shared" si="430"/>
        <v/>
      </c>
      <c r="AF1958" s="293" t="str">
        <f t="shared" si="430"/>
        <v/>
      </c>
      <c r="AG1958" s="293" t="str">
        <f t="shared" si="430"/>
        <v/>
      </c>
      <c r="AH1958" s="293">
        <f t="shared" si="423"/>
        <v>0</v>
      </c>
      <c r="AI1958" s="292" t="str">
        <f t="shared" si="424"/>
        <v>X</v>
      </c>
    </row>
    <row r="1959" spans="1:35" ht="26.25" x14ac:dyDescent="0.25">
      <c r="A1959"/>
      <c r="B1959">
        <f>TABLA!D1954</f>
        <v>1985</v>
      </c>
      <c r="C1959">
        <f>TABLA!H1954</f>
        <v>8</v>
      </c>
      <c r="D1959" s="165" t="str">
        <f>TABLA!A1954</f>
        <v>F. Ciencias Matemáticas</v>
      </c>
      <c r="E1959" s="284">
        <f>TABLA!BN1954</f>
        <v>0</v>
      </c>
      <c r="F1959" s="293" t="str">
        <f t="shared" si="429"/>
        <v/>
      </c>
      <c r="G1959" s="293" t="str">
        <f t="shared" si="429"/>
        <v/>
      </c>
      <c r="H1959" s="293" t="str">
        <f t="shared" si="429"/>
        <v/>
      </c>
      <c r="I1959" s="293" t="str">
        <f t="shared" si="429"/>
        <v/>
      </c>
      <c r="J1959" s="293" t="str">
        <f t="shared" si="429"/>
        <v/>
      </c>
      <c r="K1959" s="293" t="str">
        <f t="shared" si="429"/>
        <v/>
      </c>
      <c r="L1959" s="293" t="str">
        <f t="shared" si="429"/>
        <v/>
      </c>
      <c r="M1959" s="293" t="str">
        <f t="shared" si="429"/>
        <v/>
      </c>
      <c r="N1959" s="293" t="str">
        <f t="shared" si="429"/>
        <v/>
      </c>
      <c r="O1959" s="293" t="str">
        <f t="shared" si="429"/>
        <v/>
      </c>
      <c r="P1959" s="293" t="str">
        <f t="shared" si="428"/>
        <v/>
      </c>
      <c r="Q1959" s="293" t="str">
        <f t="shared" si="428"/>
        <v/>
      </c>
      <c r="R1959" s="293" t="str">
        <f t="shared" si="428"/>
        <v/>
      </c>
      <c r="S1959" s="293" t="str">
        <f t="shared" si="428"/>
        <v/>
      </c>
      <c r="T1959" s="293" t="str">
        <f t="shared" si="428"/>
        <v/>
      </c>
      <c r="U1959" s="293" t="str">
        <f t="shared" si="428"/>
        <v/>
      </c>
      <c r="V1959" s="293" t="str">
        <f t="shared" si="428"/>
        <v/>
      </c>
      <c r="W1959" s="293" t="str">
        <f t="shared" si="428"/>
        <v/>
      </c>
      <c r="X1959" s="293" t="str">
        <f t="shared" si="428"/>
        <v/>
      </c>
      <c r="Y1959" s="293" t="str">
        <f t="shared" si="428"/>
        <v/>
      </c>
      <c r="Z1959" s="293" t="str">
        <f t="shared" si="430"/>
        <v/>
      </c>
      <c r="AA1959" s="293" t="str">
        <f t="shared" si="430"/>
        <v/>
      </c>
      <c r="AB1959" s="293" t="str">
        <f t="shared" si="430"/>
        <v/>
      </c>
      <c r="AC1959" s="293" t="str">
        <f t="shared" si="430"/>
        <v/>
      </c>
      <c r="AD1959" s="293" t="str">
        <f t="shared" si="430"/>
        <v/>
      </c>
      <c r="AE1959" s="293" t="str">
        <f t="shared" si="430"/>
        <v/>
      </c>
      <c r="AF1959" s="293" t="str">
        <f t="shared" si="430"/>
        <v/>
      </c>
      <c r="AG1959" s="293" t="str">
        <f t="shared" si="430"/>
        <v/>
      </c>
      <c r="AH1959" s="293">
        <f t="shared" si="423"/>
        <v>0</v>
      </c>
      <c r="AI1959" s="292" t="str">
        <f t="shared" si="424"/>
        <v>X</v>
      </c>
    </row>
    <row r="1960" spans="1:35" ht="51.75" x14ac:dyDescent="0.25">
      <c r="A1960" s="3"/>
      <c r="B1960">
        <f>TABLA!D1955</f>
        <v>1986</v>
      </c>
      <c r="C1960">
        <f>TABLA!H1955</f>
        <v>12</v>
      </c>
      <c r="D1960" s="165" t="str">
        <f>TABLA!A1955</f>
        <v>F. Educación - Centro de Formación del Profesorado</v>
      </c>
      <c r="E1960" s="284">
        <f>TABLA!BN1955</f>
        <v>0</v>
      </c>
      <c r="F1960" s="293" t="str">
        <f t="shared" si="429"/>
        <v/>
      </c>
      <c r="G1960" s="293" t="str">
        <f t="shared" si="429"/>
        <v/>
      </c>
      <c r="H1960" s="293" t="str">
        <f t="shared" si="429"/>
        <v/>
      </c>
      <c r="I1960" s="293" t="str">
        <f t="shared" si="429"/>
        <v/>
      </c>
      <c r="J1960" s="293" t="str">
        <f t="shared" si="429"/>
        <v/>
      </c>
      <c r="K1960" s="293" t="str">
        <f t="shared" si="429"/>
        <v/>
      </c>
      <c r="L1960" s="293" t="str">
        <f t="shared" si="429"/>
        <v/>
      </c>
      <c r="M1960" s="293" t="str">
        <f t="shared" si="429"/>
        <v/>
      </c>
      <c r="N1960" s="293" t="str">
        <f t="shared" si="429"/>
        <v/>
      </c>
      <c r="O1960" s="293" t="str">
        <f t="shared" si="429"/>
        <v/>
      </c>
      <c r="P1960" s="293" t="str">
        <f t="shared" si="428"/>
        <v/>
      </c>
      <c r="Q1960" s="293" t="str">
        <f t="shared" si="428"/>
        <v/>
      </c>
      <c r="R1960" s="293" t="str">
        <f t="shared" si="428"/>
        <v/>
      </c>
      <c r="S1960" s="293" t="str">
        <f t="shared" si="428"/>
        <v/>
      </c>
      <c r="T1960" s="293" t="str">
        <f t="shared" si="428"/>
        <v/>
      </c>
      <c r="U1960" s="293" t="str">
        <f t="shared" si="428"/>
        <v/>
      </c>
      <c r="V1960" s="293" t="str">
        <f t="shared" si="428"/>
        <v/>
      </c>
      <c r="W1960" s="293" t="str">
        <f t="shared" si="428"/>
        <v/>
      </c>
      <c r="X1960" s="293" t="str">
        <f t="shared" si="428"/>
        <v/>
      </c>
      <c r="Y1960" s="293" t="str">
        <f t="shared" si="428"/>
        <v/>
      </c>
      <c r="Z1960" s="293" t="str">
        <f t="shared" si="430"/>
        <v/>
      </c>
      <c r="AA1960" s="293" t="str">
        <f t="shared" si="430"/>
        <v/>
      </c>
      <c r="AB1960" s="293" t="str">
        <f t="shared" si="430"/>
        <v/>
      </c>
      <c r="AC1960" s="293" t="str">
        <f t="shared" si="430"/>
        <v/>
      </c>
      <c r="AD1960" s="293" t="str">
        <f t="shared" si="430"/>
        <v/>
      </c>
      <c r="AE1960" s="293" t="str">
        <f t="shared" si="430"/>
        <v/>
      </c>
      <c r="AF1960" s="293" t="str">
        <f t="shared" si="430"/>
        <v/>
      </c>
      <c r="AG1960" s="293" t="str">
        <f t="shared" si="430"/>
        <v/>
      </c>
      <c r="AH1960" s="293">
        <f t="shared" si="423"/>
        <v>0</v>
      </c>
      <c r="AI1960" s="292" t="str">
        <f t="shared" si="424"/>
        <v>X</v>
      </c>
    </row>
    <row r="1961" spans="1:35" ht="39" x14ac:dyDescent="0.25">
      <c r="A1961"/>
      <c r="B1961">
        <f>TABLA!D1956</f>
        <v>1987</v>
      </c>
      <c r="C1961">
        <f>TABLA!H1956</f>
        <v>9</v>
      </c>
      <c r="D1961" s="165" t="str">
        <f>TABLA!A1956</f>
        <v>F. Ciencias Políticas y Sociología</v>
      </c>
      <c r="E1961" s="284" t="str">
        <f>TABLA!BN1956</f>
        <v>No pude asistir a curso programado por coincidencia con horario laboral</v>
      </c>
      <c r="F1961" s="293" t="str">
        <f t="shared" si="429"/>
        <v/>
      </c>
      <c r="G1961" s="293" t="str">
        <f t="shared" si="429"/>
        <v/>
      </c>
      <c r="H1961" s="293" t="str">
        <f t="shared" si="429"/>
        <v/>
      </c>
      <c r="I1961" s="293" t="str">
        <f t="shared" si="429"/>
        <v/>
      </c>
      <c r="J1961" s="293" t="str">
        <f t="shared" si="429"/>
        <v/>
      </c>
      <c r="K1961" s="293" t="str">
        <f t="shared" si="429"/>
        <v/>
      </c>
      <c r="L1961" s="293" t="str">
        <f t="shared" si="429"/>
        <v/>
      </c>
      <c r="M1961" s="293" t="str">
        <f t="shared" si="429"/>
        <v/>
      </c>
      <c r="N1961" s="293" t="str">
        <f t="shared" si="429"/>
        <v/>
      </c>
      <c r="O1961" s="293" t="str">
        <f t="shared" si="429"/>
        <v/>
      </c>
      <c r="P1961" s="293" t="str">
        <f t="shared" si="428"/>
        <v>x</v>
      </c>
      <c r="Q1961" s="293" t="str">
        <f t="shared" si="428"/>
        <v/>
      </c>
      <c r="R1961" s="293" t="str">
        <f t="shared" si="428"/>
        <v/>
      </c>
      <c r="S1961" s="293" t="str">
        <f t="shared" si="428"/>
        <v/>
      </c>
      <c r="T1961" s="293" t="str">
        <f t="shared" si="428"/>
        <v/>
      </c>
      <c r="U1961" s="293" t="str">
        <f t="shared" si="428"/>
        <v/>
      </c>
      <c r="V1961" s="293" t="str">
        <f t="shared" si="428"/>
        <v/>
      </c>
      <c r="W1961" s="293" t="str">
        <f t="shared" si="428"/>
        <v/>
      </c>
      <c r="X1961" s="293" t="str">
        <f t="shared" si="428"/>
        <v/>
      </c>
      <c r="Y1961" s="293" t="str">
        <f t="shared" si="428"/>
        <v/>
      </c>
      <c r="Z1961" s="293" t="str">
        <f t="shared" si="430"/>
        <v/>
      </c>
      <c r="AA1961" s="293" t="str">
        <f t="shared" si="430"/>
        <v/>
      </c>
      <c r="AB1961" s="293" t="str">
        <f t="shared" si="430"/>
        <v/>
      </c>
      <c r="AC1961" s="293" t="str">
        <f t="shared" si="430"/>
        <v/>
      </c>
      <c r="AD1961" s="293" t="str">
        <f t="shared" si="430"/>
        <v/>
      </c>
      <c r="AE1961" s="293" t="str">
        <f t="shared" si="430"/>
        <v/>
      </c>
      <c r="AF1961" s="293" t="str">
        <f t="shared" si="430"/>
        <v/>
      </c>
      <c r="AG1961" s="293" t="str">
        <f t="shared" si="430"/>
        <v/>
      </c>
      <c r="AH1961" s="293">
        <f t="shared" si="423"/>
        <v>1</v>
      </c>
      <c r="AI1961" s="292">
        <f t="shared" si="424"/>
        <v>1</v>
      </c>
    </row>
    <row r="1962" spans="1:35" ht="15.75" x14ac:dyDescent="0.25">
      <c r="A1962" s="3"/>
      <c r="B1962">
        <f>TABLA!D1957</f>
        <v>1988</v>
      </c>
      <c r="C1962">
        <f>TABLA!H1957</f>
        <v>13</v>
      </c>
      <c r="D1962" s="284" t="str">
        <f>TABLA!A1957</f>
        <v>F. Farmacia</v>
      </c>
      <c r="E1962" s="284" t="str">
        <f>TABLA!BN1957</f>
        <v>Que las mesas de la biblioteca de farmacia disponieran de enchufes cada x puestos, para poder trabajar a ordenador</v>
      </c>
      <c r="F1962" s="293" t="str">
        <f t="shared" si="429"/>
        <v/>
      </c>
      <c r="G1962" s="293" t="str">
        <f t="shared" si="429"/>
        <v/>
      </c>
      <c r="H1962" s="293" t="str">
        <f t="shared" si="429"/>
        <v/>
      </c>
      <c r="I1962" s="293" t="str">
        <f t="shared" si="429"/>
        <v/>
      </c>
      <c r="J1962" s="293" t="str">
        <f t="shared" si="429"/>
        <v/>
      </c>
      <c r="K1962" s="293" t="str">
        <f t="shared" si="429"/>
        <v/>
      </c>
      <c r="L1962" s="293" t="str">
        <f t="shared" si="429"/>
        <v/>
      </c>
      <c r="M1962" s="293" t="str">
        <f t="shared" si="429"/>
        <v/>
      </c>
      <c r="N1962" s="293" t="str">
        <f t="shared" si="429"/>
        <v/>
      </c>
      <c r="O1962" s="293" t="str">
        <f t="shared" si="429"/>
        <v/>
      </c>
      <c r="P1962" s="293" t="str">
        <f t="shared" si="428"/>
        <v/>
      </c>
      <c r="Q1962" s="293" t="str">
        <f t="shared" si="428"/>
        <v/>
      </c>
      <c r="R1962" s="293" t="str">
        <f t="shared" si="428"/>
        <v/>
      </c>
      <c r="S1962" s="293" t="str">
        <f t="shared" si="428"/>
        <v/>
      </c>
      <c r="T1962" s="293" t="str">
        <f t="shared" si="428"/>
        <v/>
      </c>
      <c r="U1962" s="293" t="str">
        <f t="shared" si="428"/>
        <v/>
      </c>
      <c r="V1962" s="293" t="str">
        <f t="shared" si="428"/>
        <v>x</v>
      </c>
      <c r="W1962" s="293" t="str">
        <f t="shared" si="428"/>
        <v/>
      </c>
      <c r="X1962" s="293" t="str">
        <f t="shared" si="428"/>
        <v>x</v>
      </c>
      <c r="Y1962" s="293" t="str">
        <f t="shared" si="428"/>
        <v/>
      </c>
      <c r="Z1962" s="293" t="str">
        <f t="shared" si="430"/>
        <v/>
      </c>
      <c r="AA1962" s="293" t="str">
        <f t="shared" si="430"/>
        <v/>
      </c>
      <c r="AB1962" s="293" t="str">
        <f t="shared" si="430"/>
        <v/>
      </c>
      <c r="AC1962" s="293" t="str">
        <f t="shared" si="430"/>
        <v/>
      </c>
      <c r="AD1962" s="293" t="str">
        <f t="shared" si="430"/>
        <v/>
      </c>
      <c r="AE1962" s="293" t="str">
        <f t="shared" si="430"/>
        <v/>
      </c>
      <c r="AF1962" s="293" t="str">
        <f t="shared" si="430"/>
        <v/>
      </c>
      <c r="AG1962" s="293" t="str">
        <f t="shared" si="430"/>
        <v/>
      </c>
      <c r="AH1962" s="293">
        <f t="shared" si="423"/>
        <v>2</v>
      </c>
      <c r="AI1962" s="292">
        <f t="shared" si="424"/>
        <v>1</v>
      </c>
    </row>
    <row r="1963" spans="1:35" ht="39" x14ac:dyDescent="0.25">
      <c r="A1963" s="3"/>
      <c r="B1963">
        <f>TABLA!D1958</f>
        <v>1989</v>
      </c>
      <c r="C1963">
        <f>TABLA!H1958</f>
        <v>9</v>
      </c>
      <c r="D1963" s="165" t="str">
        <f>TABLA!A1958</f>
        <v>F. Ciencias Políticas y Sociología</v>
      </c>
      <c r="E1963" s="284">
        <f>TABLA!BN1958</f>
        <v>0</v>
      </c>
      <c r="F1963" s="293" t="str">
        <f t="shared" si="429"/>
        <v/>
      </c>
      <c r="G1963" s="293" t="str">
        <f t="shared" si="429"/>
        <v/>
      </c>
      <c r="H1963" s="293" t="str">
        <f t="shared" si="429"/>
        <v/>
      </c>
      <c r="I1963" s="293" t="str">
        <f t="shared" si="429"/>
        <v/>
      </c>
      <c r="J1963" s="293" t="str">
        <f t="shared" si="429"/>
        <v/>
      </c>
      <c r="K1963" s="293" t="str">
        <f t="shared" si="429"/>
        <v/>
      </c>
      <c r="L1963" s="293" t="str">
        <f t="shared" si="429"/>
        <v/>
      </c>
      <c r="M1963" s="293" t="str">
        <f t="shared" si="429"/>
        <v/>
      </c>
      <c r="N1963" s="293" t="str">
        <f t="shared" si="429"/>
        <v/>
      </c>
      <c r="O1963" s="293" t="str">
        <f t="shared" si="429"/>
        <v/>
      </c>
      <c r="P1963" s="293" t="str">
        <f t="shared" si="428"/>
        <v/>
      </c>
      <c r="Q1963" s="293" t="str">
        <f t="shared" si="428"/>
        <v/>
      </c>
      <c r="R1963" s="293" t="str">
        <f t="shared" si="428"/>
        <v/>
      </c>
      <c r="S1963" s="293" t="str">
        <f t="shared" si="428"/>
        <v/>
      </c>
      <c r="T1963" s="293" t="str">
        <f t="shared" si="428"/>
        <v/>
      </c>
      <c r="U1963" s="293" t="str">
        <f t="shared" si="428"/>
        <v/>
      </c>
      <c r="V1963" s="293" t="str">
        <f t="shared" si="428"/>
        <v/>
      </c>
      <c r="W1963" s="293" t="str">
        <f t="shared" si="428"/>
        <v/>
      </c>
      <c r="X1963" s="293" t="str">
        <f t="shared" si="428"/>
        <v/>
      </c>
      <c r="Y1963" s="293" t="str">
        <f t="shared" si="428"/>
        <v/>
      </c>
      <c r="Z1963" s="293" t="str">
        <f t="shared" si="430"/>
        <v/>
      </c>
      <c r="AA1963" s="293" t="str">
        <f t="shared" si="430"/>
        <v/>
      </c>
      <c r="AB1963" s="293" t="str">
        <f t="shared" si="430"/>
        <v/>
      </c>
      <c r="AC1963" s="293" t="str">
        <f t="shared" si="430"/>
        <v/>
      </c>
      <c r="AD1963" s="293" t="str">
        <f t="shared" si="430"/>
        <v/>
      </c>
      <c r="AE1963" s="293" t="str">
        <f t="shared" si="430"/>
        <v/>
      </c>
      <c r="AF1963" s="293" t="str">
        <f t="shared" si="430"/>
        <v/>
      </c>
      <c r="AG1963" s="293" t="str">
        <f t="shared" si="430"/>
        <v/>
      </c>
      <c r="AH1963" s="293">
        <f t="shared" si="423"/>
        <v>0</v>
      </c>
      <c r="AI1963" s="292" t="str">
        <f t="shared" si="424"/>
        <v>X</v>
      </c>
    </row>
    <row r="1964" spans="1:35" ht="51.75" x14ac:dyDescent="0.25">
      <c r="A1964"/>
      <c r="B1964">
        <f>TABLA!D1959</f>
        <v>1990</v>
      </c>
      <c r="C1964">
        <f>TABLA!H1959</f>
        <v>12</v>
      </c>
      <c r="D1964" s="165" t="str">
        <f>TABLA!A1959</f>
        <v>F. Educación - Centro de Formación del Profesorado</v>
      </c>
      <c r="E1964" s="284">
        <f>TABLA!BN1959</f>
        <v>0</v>
      </c>
      <c r="F1964" s="293" t="str">
        <f t="shared" si="429"/>
        <v/>
      </c>
      <c r="G1964" s="293" t="str">
        <f t="shared" si="429"/>
        <v/>
      </c>
      <c r="H1964" s="293" t="str">
        <f t="shared" si="429"/>
        <v/>
      </c>
      <c r="I1964" s="293" t="str">
        <f t="shared" si="429"/>
        <v/>
      </c>
      <c r="J1964" s="293" t="str">
        <f t="shared" si="429"/>
        <v/>
      </c>
      <c r="K1964" s="293" t="str">
        <f t="shared" si="429"/>
        <v/>
      </c>
      <c r="L1964" s="293" t="str">
        <f t="shared" si="429"/>
        <v/>
      </c>
      <c r="M1964" s="293" t="str">
        <f t="shared" si="429"/>
        <v/>
      </c>
      <c r="N1964" s="293" t="str">
        <f t="shared" si="429"/>
        <v/>
      </c>
      <c r="O1964" s="293" t="str">
        <f t="shared" si="429"/>
        <v/>
      </c>
      <c r="P1964" s="293" t="str">
        <f t="shared" si="428"/>
        <v/>
      </c>
      <c r="Q1964" s="293" t="str">
        <f t="shared" si="428"/>
        <v/>
      </c>
      <c r="R1964" s="293" t="str">
        <f t="shared" si="428"/>
        <v/>
      </c>
      <c r="S1964" s="293" t="str">
        <f t="shared" si="428"/>
        <v/>
      </c>
      <c r="T1964" s="293" t="str">
        <f t="shared" si="428"/>
        <v/>
      </c>
      <c r="U1964" s="293" t="str">
        <f t="shared" si="428"/>
        <v/>
      </c>
      <c r="V1964" s="293" t="str">
        <f t="shared" si="428"/>
        <v/>
      </c>
      <c r="W1964" s="293" t="str">
        <f t="shared" si="428"/>
        <v/>
      </c>
      <c r="X1964" s="293" t="str">
        <f t="shared" si="428"/>
        <v/>
      </c>
      <c r="Y1964" s="293" t="str">
        <f t="shared" si="428"/>
        <v/>
      </c>
      <c r="Z1964" s="293" t="str">
        <f t="shared" si="430"/>
        <v/>
      </c>
      <c r="AA1964" s="293" t="str">
        <f t="shared" si="430"/>
        <v/>
      </c>
      <c r="AB1964" s="293" t="str">
        <f t="shared" si="430"/>
        <v/>
      </c>
      <c r="AC1964" s="293" t="str">
        <f t="shared" si="430"/>
        <v/>
      </c>
      <c r="AD1964" s="293" t="str">
        <f t="shared" si="430"/>
        <v/>
      </c>
      <c r="AE1964" s="293" t="str">
        <f t="shared" si="430"/>
        <v/>
      </c>
      <c r="AF1964" s="293" t="str">
        <f t="shared" si="430"/>
        <v/>
      </c>
      <c r="AG1964" s="293" t="str">
        <f t="shared" si="430"/>
        <v/>
      </c>
      <c r="AH1964" s="293">
        <f t="shared" si="423"/>
        <v>0</v>
      </c>
      <c r="AI1964" s="292" t="str">
        <f t="shared" si="424"/>
        <v>X</v>
      </c>
    </row>
    <row r="1965" spans="1:35" ht="15.75" x14ac:dyDescent="0.25">
      <c r="A1965"/>
      <c r="B1965">
        <f>TABLA!D1960</f>
        <v>1991</v>
      </c>
      <c r="C1965">
        <f>TABLA!H1960</f>
        <v>0</v>
      </c>
      <c r="D1965" s="284" t="str">
        <f>TABLA!A1960</f>
        <v>N/C</v>
      </c>
      <c r="E1965" s="284">
        <f>TABLA!BN1960</f>
        <v>0</v>
      </c>
      <c r="F1965" s="293" t="str">
        <f t="shared" si="429"/>
        <v/>
      </c>
      <c r="G1965" s="293" t="str">
        <f t="shared" si="429"/>
        <v/>
      </c>
      <c r="H1965" s="293" t="str">
        <f t="shared" si="429"/>
        <v/>
      </c>
      <c r="I1965" s="293" t="str">
        <f t="shared" si="429"/>
        <v/>
      </c>
      <c r="J1965" s="293" t="str">
        <f t="shared" si="429"/>
        <v/>
      </c>
      <c r="K1965" s="293" t="str">
        <f t="shared" si="429"/>
        <v/>
      </c>
      <c r="L1965" s="293" t="str">
        <f t="shared" si="429"/>
        <v/>
      </c>
      <c r="M1965" s="293" t="str">
        <f t="shared" si="429"/>
        <v/>
      </c>
      <c r="N1965" s="293" t="str">
        <f t="shared" si="429"/>
        <v/>
      </c>
      <c r="O1965" s="293" t="str">
        <f t="shared" si="429"/>
        <v/>
      </c>
      <c r="P1965" s="293" t="str">
        <f t="shared" si="428"/>
        <v/>
      </c>
      <c r="Q1965" s="293" t="str">
        <f t="shared" si="428"/>
        <v/>
      </c>
      <c r="R1965" s="293" t="str">
        <f t="shared" si="428"/>
        <v/>
      </c>
      <c r="S1965" s="293" t="str">
        <f t="shared" si="428"/>
        <v/>
      </c>
      <c r="T1965" s="293" t="str">
        <f t="shared" si="428"/>
        <v/>
      </c>
      <c r="U1965" s="293" t="str">
        <f t="shared" si="428"/>
        <v/>
      </c>
      <c r="V1965" s="293" t="str">
        <f t="shared" si="428"/>
        <v/>
      </c>
      <c r="W1965" s="293" t="str">
        <f t="shared" si="428"/>
        <v/>
      </c>
      <c r="X1965" s="293" t="str">
        <f t="shared" si="428"/>
        <v/>
      </c>
      <c r="Y1965" s="293" t="str">
        <f t="shared" si="428"/>
        <v/>
      </c>
      <c r="Z1965" s="293" t="str">
        <f t="shared" si="430"/>
        <v/>
      </c>
      <c r="AA1965" s="293" t="str">
        <f t="shared" si="430"/>
        <v/>
      </c>
      <c r="AB1965" s="293" t="str">
        <f t="shared" si="430"/>
        <v/>
      </c>
      <c r="AC1965" s="293" t="str">
        <f t="shared" si="430"/>
        <v/>
      </c>
      <c r="AD1965" s="293" t="str">
        <f t="shared" si="430"/>
        <v/>
      </c>
      <c r="AE1965" s="293" t="str">
        <f t="shared" si="430"/>
        <v/>
      </c>
      <c r="AF1965" s="293" t="str">
        <f t="shared" si="430"/>
        <v/>
      </c>
      <c r="AG1965" s="293" t="str">
        <f t="shared" si="430"/>
        <v/>
      </c>
      <c r="AH1965" s="293">
        <f t="shared" si="423"/>
        <v>0</v>
      </c>
      <c r="AI1965" s="292" t="str">
        <f t="shared" si="424"/>
        <v>X</v>
      </c>
    </row>
    <row r="1966" spans="1:35" ht="26.25" x14ac:dyDescent="0.25">
      <c r="A1966"/>
      <c r="B1966">
        <f>TABLA!D1961</f>
        <v>1992</v>
      </c>
      <c r="C1966">
        <f>TABLA!H1961</f>
        <v>8</v>
      </c>
      <c r="D1966" s="165" t="str">
        <f>TABLA!A1961</f>
        <v>F. Ciencias Matemáticas</v>
      </c>
      <c r="E1966" s="284">
        <f>TABLA!BN1961</f>
        <v>0</v>
      </c>
      <c r="F1966" s="293" t="str">
        <f t="shared" si="429"/>
        <v/>
      </c>
      <c r="G1966" s="293" t="str">
        <f t="shared" si="429"/>
        <v/>
      </c>
      <c r="H1966" s="293" t="str">
        <f t="shared" si="429"/>
        <v/>
      </c>
      <c r="I1966" s="293" t="str">
        <f t="shared" si="429"/>
        <v/>
      </c>
      <c r="J1966" s="293" t="str">
        <f t="shared" si="429"/>
        <v/>
      </c>
      <c r="K1966" s="293" t="str">
        <f t="shared" si="429"/>
        <v/>
      </c>
      <c r="L1966" s="293" t="str">
        <f t="shared" si="429"/>
        <v/>
      </c>
      <c r="M1966" s="293" t="str">
        <f t="shared" si="429"/>
        <v/>
      </c>
      <c r="N1966" s="293" t="str">
        <f t="shared" si="429"/>
        <v/>
      </c>
      <c r="O1966" s="293" t="str">
        <f t="shared" si="429"/>
        <v/>
      </c>
      <c r="P1966" s="293" t="str">
        <f t="shared" si="428"/>
        <v/>
      </c>
      <c r="Q1966" s="293" t="str">
        <f t="shared" si="428"/>
        <v/>
      </c>
      <c r="R1966" s="293" t="str">
        <f t="shared" si="428"/>
        <v/>
      </c>
      <c r="S1966" s="293" t="str">
        <f t="shared" si="428"/>
        <v/>
      </c>
      <c r="T1966" s="293" t="str">
        <f t="shared" si="428"/>
        <v/>
      </c>
      <c r="U1966" s="293" t="str">
        <f t="shared" si="428"/>
        <v/>
      </c>
      <c r="V1966" s="293" t="str">
        <f t="shared" si="428"/>
        <v/>
      </c>
      <c r="W1966" s="293" t="str">
        <f t="shared" si="428"/>
        <v/>
      </c>
      <c r="X1966" s="293" t="str">
        <f t="shared" si="428"/>
        <v/>
      </c>
      <c r="Y1966" s="293" t="str">
        <f t="shared" si="428"/>
        <v/>
      </c>
      <c r="Z1966" s="293" t="str">
        <f t="shared" si="430"/>
        <v/>
      </c>
      <c r="AA1966" s="293" t="str">
        <f t="shared" si="430"/>
        <v/>
      </c>
      <c r="AB1966" s="293" t="str">
        <f t="shared" si="430"/>
        <v/>
      </c>
      <c r="AC1966" s="293" t="str">
        <f t="shared" si="430"/>
        <v/>
      </c>
      <c r="AD1966" s="293" t="str">
        <f t="shared" si="430"/>
        <v/>
      </c>
      <c r="AE1966" s="293" t="str">
        <f t="shared" si="430"/>
        <v/>
      </c>
      <c r="AF1966" s="293" t="str">
        <f t="shared" si="430"/>
        <v/>
      </c>
      <c r="AG1966" s="293" t="str">
        <f t="shared" si="430"/>
        <v/>
      </c>
      <c r="AH1966" s="293">
        <f t="shared" si="423"/>
        <v>0</v>
      </c>
      <c r="AI1966" s="292" t="str">
        <f t="shared" si="424"/>
        <v>X</v>
      </c>
    </row>
    <row r="1967" spans="1:35" ht="38.25" x14ac:dyDescent="0.25">
      <c r="A1967"/>
      <c r="B1967">
        <f>TABLA!D1962</f>
        <v>1993</v>
      </c>
      <c r="C1967">
        <f>TABLA!H1962</f>
        <v>19</v>
      </c>
      <c r="D1967" s="165" t="str">
        <f>TABLA!A1962</f>
        <v>F. Odontología</v>
      </c>
      <c r="E1967" s="284" t="str">
        <f>TABLA!BN1962</f>
        <v>No he asistido a ningún curso de formación porque en la facultad en dos asignaturas (una de primero y una de tercero, hasta ahora), tenemos una práctica completa en la que nos explican todo acerca de la biblioteca y diferentes buscadores de información.</v>
      </c>
      <c r="F1967" s="293" t="str">
        <f t="shared" si="429"/>
        <v/>
      </c>
      <c r="G1967" s="293" t="str">
        <f t="shared" si="429"/>
        <v/>
      </c>
      <c r="H1967" s="293" t="str">
        <f t="shared" si="429"/>
        <v/>
      </c>
      <c r="I1967" s="293" t="str">
        <f t="shared" si="429"/>
        <v/>
      </c>
      <c r="J1967" s="293" t="str">
        <f t="shared" si="429"/>
        <v/>
      </c>
      <c r="K1967" s="293" t="str">
        <f t="shared" si="429"/>
        <v/>
      </c>
      <c r="L1967" s="293" t="str">
        <f t="shared" si="429"/>
        <v/>
      </c>
      <c r="M1967" s="293" t="str">
        <f t="shared" si="429"/>
        <v/>
      </c>
      <c r="N1967" s="293" t="str">
        <f t="shared" si="429"/>
        <v/>
      </c>
      <c r="O1967" s="293" t="str">
        <f t="shared" si="429"/>
        <v/>
      </c>
      <c r="P1967" s="293" t="str">
        <f t="shared" si="428"/>
        <v>x</v>
      </c>
      <c r="Q1967" s="293" t="str">
        <f t="shared" si="428"/>
        <v/>
      </c>
      <c r="R1967" s="293" t="str">
        <f t="shared" si="428"/>
        <v/>
      </c>
      <c r="S1967" s="293" t="str">
        <f t="shared" si="428"/>
        <v/>
      </c>
      <c r="T1967" s="293" t="str">
        <f t="shared" si="428"/>
        <v/>
      </c>
      <c r="U1967" s="293" t="str">
        <f t="shared" si="428"/>
        <v/>
      </c>
      <c r="V1967" s="293" t="str">
        <f t="shared" si="428"/>
        <v/>
      </c>
      <c r="W1967" s="293" t="str">
        <f t="shared" si="428"/>
        <v/>
      </c>
      <c r="X1967" s="293" t="str">
        <f t="shared" si="428"/>
        <v/>
      </c>
      <c r="Y1967" s="293" t="str">
        <f t="shared" si="428"/>
        <v/>
      </c>
      <c r="Z1967" s="293" t="str">
        <f t="shared" si="430"/>
        <v/>
      </c>
      <c r="AA1967" s="293" t="str">
        <f t="shared" si="430"/>
        <v/>
      </c>
      <c r="AB1967" s="293" t="str">
        <f t="shared" si="430"/>
        <v/>
      </c>
      <c r="AC1967" s="293" t="str">
        <f t="shared" si="430"/>
        <v/>
      </c>
      <c r="AD1967" s="293" t="str">
        <f t="shared" si="430"/>
        <v/>
      </c>
      <c r="AE1967" s="293" t="str">
        <f t="shared" si="430"/>
        <v/>
      </c>
      <c r="AF1967" s="293" t="str">
        <f t="shared" si="430"/>
        <v/>
      </c>
      <c r="AG1967" s="293" t="str">
        <f t="shared" si="430"/>
        <v/>
      </c>
      <c r="AH1967" s="293">
        <f t="shared" si="423"/>
        <v>1</v>
      </c>
      <c r="AI1967" s="292">
        <f t="shared" si="424"/>
        <v>1</v>
      </c>
    </row>
    <row r="1968" spans="1:35" ht="26.25" x14ac:dyDescent="0.25">
      <c r="A1968"/>
      <c r="B1968">
        <f>TABLA!D1963</f>
        <v>1994</v>
      </c>
      <c r="C1968">
        <f>TABLA!H1963</f>
        <v>7</v>
      </c>
      <c r="D1968" s="165" t="str">
        <f>TABLA!A1963</f>
        <v>F. Ciencias Geológicas</v>
      </c>
      <c r="E1968" s="284">
        <f>TABLA!BN1963</f>
        <v>0</v>
      </c>
      <c r="F1968" s="293" t="str">
        <f t="shared" si="429"/>
        <v/>
      </c>
      <c r="G1968" s="293" t="str">
        <f t="shared" si="429"/>
        <v/>
      </c>
      <c r="H1968" s="293" t="str">
        <f t="shared" si="429"/>
        <v/>
      </c>
      <c r="I1968" s="293" t="str">
        <f t="shared" si="429"/>
        <v/>
      </c>
      <c r="J1968" s="293" t="str">
        <f t="shared" si="429"/>
        <v/>
      </c>
      <c r="K1968" s="293" t="str">
        <f t="shared" si="429"/>
        <v/>
      </c>
      <c r="L1968" s="293" t="str">
        <f t="shared" si="429"/>
        <v/>
      </c>
      <c r="M1968" s="293" t="str">
        <f t="shared" si="429"/>
        <v/>
      </c>
      <c r="N1968" s="293" t="str">
        <f t="shared" si="429"/>
        <v/>
      </c>
      <c r="O1968" s="293" t="str">
        <f t="shared" si="429"/>
        <v/>
      </c>
      <c r="P1968" s="293" t="str">
        <f t="shared" si="428"/>
        <v/>
      </c>
      <c r="Q1968" s="293" t="str">
        <f t="shared" si="428"/>
        <v/>
      </c>
      <c r="R1968" s="293" t="str">
        <f t="shared" si="428"/>
        <v/>
      </c>
      <c r="S1968" s="293" t="str">
        <f t="shared" si="428"/>
        <v/>
      </c>
      <c r="T1968" s="293" t="str">
        <f t="shared" si="428"/>
        <v/>
      </c>
      <c r="U1968" s="293" t="str">
        <f t="shared" si="428"/>
        <v/>
      </c>
      <c r="V1968" s="293" t="str">
        <f t="shared" si="428"/>
        <v/>
      </c>
      <c r="W1968" s="293" t="str">
        <f t="shared" si="428"/>
        <v/>
      </c>
      <c r="X1968" s="293" t="str">
        <f t="shared" si="428"/>
        <v/>
      </c>
      <c r="Y1968" s="293" t="str">
        <f t="shared" si="428"/>
        <v/>
      </c>
      <c r="Z1968" s="293" t="str">
        <f t="shared" si="430"/>
        <v/>
      </c>
      <c r="AA1968" s="293" t="str">
        <f t="shared" si="430"/>
        <v/>
      </c>
      <c r="AB1968" s="293" t="str">
        <f t="shared" si="430"/>
        <v/>
      </c>
      <c r="AC1968" s="293" t="str">
        <f t="shared" si="430"/>
        <v/>
      </c>
      <c r="AD1968" s="293" t="str">
        <f t="shared" si="430"/>
        <v/>
      </c>
      <c r="AE1968" s="293" t="str">
        <f t="shared" si="430"/>
        <v/>
      </c>
      <c r="AF1968" s="293" t="str">
        <f t="shared" si="430"/>
        <v/>
      </c>
      <c r="AG1968" s="293" t="str">
        <f t="shared" si="430"/>
        <v/>
      </c>
      <c r="AH1968" s="293">
        <f t="shared" si="423"/>
        <v>0</v>
      </c>
      <c r="AI1968" s="292" t="str">
        <f t="shared" si="424"/>
        <v>X</v>
      </c>
    </row>
    <row r="1969" spans="1:35" ht="15.75" x14ac:dyDescent="0.25">
      <c r="A1969"/>
      <c r="B1969">
        <f>TABLA!D1964</f>
        <v>1995</v>
      </c>
      <c r="C1969">
        <f>TABLA!H1964</f>
        <v>14</v>
      </c>
      <c r="D1969" s="165" t="str">
        <f>TABLA!A1964</f>
        <v>F. Filología</v>
      </c>
      <c r="E1969" s="284">
        <f>TABLA!BN1964</f>
        <v>0</v>
      </c>
      <c r="F1969" s="293" t="str">
        <f t="shared" si="429"/>
        <v/>
      </c>
      <c r="G1969" s="293" t="str">
        <f t="shared" si="429"/>
        <v/>
      </c>
      <c r="H1969" s="293" t="str">
        <f t="shared" si="429"/>
        <v/>
      </c>
      <c r="I1969" s="293" t="str">
        <f t="shared" si="429"/>
        <v/>
      </c>
      <c r="J1969" s="293" t="str">
        <f t="shared" si="429"/>
        <v/>
      </c>
      <c r="K1969" s="293" t="str">
        <f t="shared" si="429"/>
        <v/>
      </c>
      <c r="L1969" s="293" t="str">
        <f t="shared" si="429"/>
        <v/>
      </c>
      <c r="M1969" s="293" t="str">
        <f t="shared" si="429"/>
        <v/>
      </c>
      <c r="N1969" s="293" t="str">
        <f t="shared" si="429"/>
        <v/>
      </c>
      <c r="O1969" s="293" t="str">
        <f t="shared" si="429"/>
        <v/>
      </c>
      <c r="P1969" s="293" t="str">
        <f t="shared" si="428"/>
        <v/>
      </c>
      <c r="Q1969" s="293" t="str">
        <f t="shared" si="428"/>
        <v/>
      </c>
      <c r="R1969" s="293" t="str">
        <f t="shared" si="428"/>
        <v/>
      </c>
      <c r="S1969" s="293" t="str">
        <f t="shared" si="428"/>
        <v/>
      </c>
      <c r="T1969" s="293" t="str">
        <f t="shared" si="428"/>
        <v/>
      </c>
      <c r="U1969" s="293" t="str">
        <f t="shared" si="428"/>
        <v/>
      </c>
      <c r="V1969" s="293" t="str">
        <f t="shared" si="428"/>
        <v/>
      </c>
      <c r="W1969" s="293" t="str">
        <f t="shared" si="428"/>
        <v/>
      </c>
      <c r="X1969" s="293" t="str">
        <f t="shared" si="428"/>
        <v/>
      </c>
      <c r="Y1969" s="293" t="str">
        <f t="shared" si="428"/>
        <v/>
      </c>
      <c r="Z1969" s="293" t="str">
        <f t="shared" si="430"/>
        <v/>
      </c>
      <c r="AA1969" s="293" t="str">
        <f t="shared" si="430"/>
        <v/>
      </c>
      <c r="AB1969" s="293" t="str">
        <f t="shared" si="430"/>
        <v/>
      </c>
      <c r="AC1969" s="293" t="str">
        <f t="shared" si="430"/>
        <v/>
      </c>
      <c r="AD1969" s="293" t="str">
        <f t="shared" si="430"/>
        <v/>
      </c>
      <c r="AE1969" s="293" t="str">
        <f t="shared" si="430"/>
        <v/>
      </c>
      <c r="AF1969" s="293" t="str">
        <f t="shared" si="430"/>
        <v/>
      </c>
      <c r="AG1969" s="293" t="str">
        <f t="shared" si="430"/>
        <v/>
      </c>
      <c r="AH1969" s="293">
        <f t="shared" si="423"/>
        <v>0</v>
      </c>
      <c r="AI1969" s="292" t="str">
        <f t="shared" si="424"/>
        <v>X</v>
      </c>
    </row>
    <row r="1970" spans="1:35" ht="15.75" x14ac:dyDescent="0.25">
      <c r="A1970"/>
      <c r="B1970">
        <f>TABLA!D1965</f>
        <v>1996</v>
      </c>
      <c r="C1970">
        <f>TABLA!H1965</f>
        <v>19</v>
      </c>
      <c r="D1970" s="165" t="str">
        <f>TABLA!A1965</f>
        <v>F. Odontología</v>
      </c>
      <c r="E1970" s="284">
        <f>TABLA!BN1965</f>
        <v>0</v>
      </c>
      <c r="F1970" s="293" t="str">
        <f t="shared" si="429"/>
        <v/>
      </c>
      <c r="G1970" s="293" t="str">
        <f t="shared" si="429"/>
        <v/>
      </c>
      <c r="H1970" s="293" t="str">
        <f t="shared" si="429"/>
        <v/>
      </c>
      <c r="I1970" s="293" t="str">
        <f t="shared" si="429"/>
        <v/>
      </c>
      <c r="J1970" s="293" t="str">
        <f t="shared" si="429"/>
        <v/>
      </c>
      <c r="K1970" s="293" t="str">
        <f t="shared" si="429"/>
        <v/>
      </c>
      <c r="L1970" s="293" t="str">
        <f t="shared" si="429"/>
        <v/>
      </c>
      <c r="M1970" s="293" t="str">
        <f t="shared" si="429"/>
        <v/>
      </c>
      <c r="N1970" s="293" t="str">
        <f t="shared" si="429"/>
        <v/>
      </c>
      <c r="O1970" s="293" t="str">
        <f t="shared" si="429"/>
        <v/>
      </c>
      <c r="P1970" s="293" t="str">
        <f t="shared" si="429"/>
        <v/>
      </c>
      <c r="Q1970" s="293" t="str">
        <f t="shared" si="429"/>
        <v/>
      </c>
      <c r="R1970" s="293" t="str">
        <f t="shared" si="429"/>
        <v/>
      </c>
      <c r="S1970" s="293" t="str">
        <f t="shared" si="429"/>
        <v/>
      </c>
      <c r="T1970" s="293" t="str">
        <f t="shared" si="429"/>
        <v/>
      </c>
      <c r="U1970" s="293" t="str">
        <f t="shared" si="429"/>
        <v/>
      </c>
      <c r="V1970" s="293" t="str">
        <f t="shared" ref="P1970:AE1985" si="431">IFERROR((IF(FIND(V$1,$E1970,1)&gt;0,"x")),"")</f>
        <v/>
      </c>
      <c r="W1970" s="293" t="str">
        <f t="shared" si="431"/>
        <v/>
      </c>
      <c r="X1970" s="293" t="str">
        <f t="shared" si="431"/>
        <v/>
      </c>
      <c r="Y1970" s="293" t="str">
        <f t="shared" si="431"/>
        <v/>
      </c>
      <c r="Z1970" s="293" t="str">
        <f t="shared" si="430"/>
        <v/>
      </c>
      <c r="AA1970" s="293" t="str">
        <f t="shared" si="430"/>
        <v/>
      </c>
      <c r="AB1970" s="293" t="str">
        <f t="shared" si="430"/>
        <v/>
      </c>
      <c r="AC1970" s="293" t="str">
        <f t="shared" si="430"/>
        <v/>
      </c>
      <c r="AD1970" s="293" t="str">
        <f t="shared" si="430"/>
        <v/>
      </c>
      <c r="AE1970" s="293" t="str">
        <f t="shared" si="430"/>
        <v/>
      </c>
      <c r="AF1970" s="293" t="str">
        <f t="shared" si="430"/>
        <v/>
      </c>
      <c r="AG1970" s="293" t="str">
        <f t="shared" si="430"/>
        <v/>
      </c>
      <c r="AH1970" s="293">
        <f t="shared" si="423"/>
        <v>0</v>
      </c>
      <c r="AI1970" s="292" t="str">
        <f t="shared" si="424"/>
        <v>X</v>
      </c>
    </row>
    <row r="1971" spans="1:35" ht="38.25" x14ac:dyDescent="0.25">
      <c r="A1971"/>
      <c r="B1971">
        <f>TABLA!D1966</f>
        <v>1997</v>
      </c>
      <c r="C1971">
        <f>TABLA!H1966</f>
        <v>16</v>
      </c>
      <c r="D1971" s="165" t="str">
        <f>TABLA!A1966</f>
        <v>F. Geografía e Historia</v>
      </c>
      <c r="E1971" s="284" t="str">
        <f>TABLA!BN1966</f>
        <v>Inconcebible que en la era de la tecnología, en la etapa más decisiva para el alumnado (época de exámenes), no puedas acceder a la red de internet con tu propio ordenador (ni con los portátiles que te dan porque son una basura), sólo funciona con normalidad con los ordenadores con monitor.</v>
      </c>
      <c r="F1971" s="293" t="str">
        <f t="shared" ref="F1971:U1986" si="432">IFERROR((IF(FIND(F$1,$E1971,1)&gt;0,"x")),"")</f>
        <v/>
      </c>
      <c r="G1971" s="293" t="str">
        <f t="shared" si="432"/>
        <v/>
      </c>
      <c r="H1971" s="293" t="str">
        <f t="shared" si="432"/>
        <v/>
      </c>
      <c r="I1971" s="293" t="str">
        <f t="shared" si="432"/>
        <v/>
      </c>
      <c r="J1971" s="293" t="str">
        <f t="shared" si="432"/>
        <v/>
      </c>
      <c r="K1971" s="293" t="str">
        <f t="shared" si="432"/>
        <v/>
      </c>
      <c r="L1971" s="293" t="str">
        <f t="shared" si="432"/>
        <v/>
      </c>
      <c r="M1971" s="293" t="str">
        <f t="shared" si="432"/>
        <v/>
      </c>
      <c r="N1971" s="293" t="str">
        <f t="shared" si="432"/>
        <v/>
      </c>
      <c r="O1971" s="293" t="str">
        <f t="shared" si="432"/>
        <v/>
      </c>
      <c r="P1971" s="293" t="str">
        <f t="shared" si="431"/>
        <v/>
      </c>
      <c r="Q1971" s="293" t="str">
        <f t="shared" si="431"/>
        <v/>
      </c>
      <c r="R1971" s="293" t="str">
        <f t="shared" si="431"/>
        <v/>
      </c>
      <c r="S1971" s="293" t="str">
        <f t="shared" si="431"/>
        <v/>
      </c>
      <c r="T1971" s="293" t="str">
        <f t="shared" si="431"/>
        <v/>
      </c>
      <c r="U1971" s="293" t="str">
        <f t="shared" si="431"/>
        <v/>
      </c>
      <c r="V1971" s="293" t="str">
        <f t="shared" si="431"/>
        <v/>
      </c>
      <c r="W1971" s="293" t="str">
        <f t="shared" si="431"/>
        <v/>
      </c>
      <c r="X1971" s="293" t="str">
        <f t="shared" si="431"/>
        <v>x</v>
      </c>
      <c r="Y1971" s="293" t="str">
        <f t="shared" si="431"/>
        <v/>
      </c>
      <c r="Z1971" s="293" t="str">
        <f t="shared" si="431"/>
        <v/>
      </c>
      <c r="AA1971" s="293" t="str">
        <f t="shared" si="431"/>
        <v/>
      </c>
      <c r="AB1971" s="293" t="str">
        <f t="shared" si="431"/>
        <v/>
      </c>
      <c r="AC1971" s="293" t="str">
        <f t="shared" si="431"/>
        <v/>
      </c>
      <c r="AD1971" s="293" t="str">
        <f t="shared" si="431"/>
        <v/>
      </c>
      <c r="AE1971" s="293" t="str">
        <f t="shared" si="431"/>
        <v/>
      </c>
      <c r="AF1971" s="293" t="str">
        <f t="shared" ref="Z1971:AG1986" si="433">IFERROR((IF(FIND(AF$1,$E1971,1)&gt;0,"x")),"")</f>
        <v/>
      </c>
      <c r="AG1971" s="293" t="str">
        <f t="shared" si="433"/>
        <v/>
      </c>
      <c r="AH1971" s="293">
        <f t="shared" si="423"/>
        <v>1</v>
      </c>
      <c r="AI1971" s="292">
        <f t="shared" si="424"/>
        <v>1</v>
      </c>
    </row>
    <row r="1972" spans="1:35" ht="15.75" x14ac:dyDescent="0.25">
      <c r="A1972"/>
      <c r="B1972">
        <f>TABLA!D1967</f>
        <v>1998</v>
      </c>
      <c r="C1972">
        <f>TABLA!H1967</f>
        <v>1</v>
      </c>
      <c r="D1972" s="284" t="str">
        <f>TABLA!A1967</f>
        <v>F. Bellas Artes</v>
      </c>
      <c r="E1972" s="284">
        <f>TABLA!BN1967</f>
        <v>0</v>
      </c>
      <c r="F1972" s="293" t="str">
        <f t="shared" si="432"/>
        <v/>
      </c>
      <c r="G1972" s="293" t="str">
        <f t="shared" si="432"/>
        <v/>
      </c>
      <c r="H1972" s="293" t="str">
        <f t="shared" si="432"/>
        <v/>
      </c>
      <c r="I1972" s="293" t="str">
        <f t="shared" si="432"/>
        <v/>
      </c>
      <c r="J1972" s="293" t="str">
        <f t="shared" si="432"/>
        <v/>
      </c>
      <c r="K1972" s="293" t="str">
        <f t="shared" si="432"/>
        <v/>
      </c>
      <c r="L1972" s="293" t="str">
        <f t="shared" si="432"/>
        <v/>
      </c>
      <c r="M1972" s="293" t="str">
        <f t="shared" si="432"/>
        <v/>
      </c>
      <c r="N1972" s="293" t="str">
        <f t="shared" si="432"/>
        <v/>
      </c>
      <c r="O1972" s="293" t="str">
        <f t="shared" si="432"/>
        <v/>
      </c>
      <c r="P1972" s="293" t="str">
        <f t="shared" si="431"/>
        <v/>
      </c>
      <c r="Q1972" s="293" t="str">
        <f t="shared" si="431"/>
        <v/>
      </c>
      <c r="R1972" s="293" t="str">
        <f t="shared" si="431"/>
        <v/>
      </c>
      <c r="S1972" s="293" t="str">
        <f t="shared" si="431"/>
        <v/>
      </c>
      <c r="T1972" s="293" t="str">
        <f t="shared" si="431"/>
        <v/>
      </c>
      <c r="U1972" s="293" t="str">
        <f t="shared" si="431"/>
        <v/>
      </c>
      <c r="V1972" s="293" t="str">
        <f t="shared" si="431"/>
        <v/>
      </c>
      <c r="W1972" s="293" t="str">
        <f t="shared" si="431"/>
        <v/>
      </c>
      <c r="X1972" s="293" t="str">
        <f t="shared" si="431"/>
        <v/>
      </c>
      <c r="Y1972" s="293" t="str">
        <f t="shared" si="431"/>
        <v/>
      </c>
      <c r="Z1972" s="293" t="str">
        <f t="shared" si="433"/>
        <v/>
      </c>
      <c r="AA1972" s="293" t="str">
        <f t="shared" si="433"/>
        <v/>
      </c>
      <c r="AB1972" s="293" t="str">
        <f t="shared" si="433"/>
        <v/>
      </c>
      <c r="AC1972" s="293" t="str">
        <f t="shared" si="433"/>
        <v/>
      </c>
      <c r="AD1972" s="293" t="str">
        <f t="shared" si="433"/>
        <v/>
      </c>
      <c r="AE1972" s="293" t="str">
        <f t="shared" si="433"/>
        <v/>
      </c>
      <c r="AF1972" s="293" t="str">
        <f t="shared" si="433"/>
        <v/>
      </c>
      <c r="AG1972" s="293" t="str">
        <f t="shared" si="433"/>
        <v/>
      </c>
      <c r="AH1972" s="293">
        <f t="shared" si="423"/>
        <v>0</v>
      </c>
      <c r="AI1972" s="292" t="str">
        <f t="shared" si="424"/>
        <v>X</v>
      </c>
    </row>
    <row r="1973" spans="1:35" ht="26.25" x14ac:dyDescent="0.25">
      <c r="A1973"/>
      <c r="B1973">
        <f>TABLA!D1968</f>
        <v>1999</v>
      </c>
      <c r="C1973">
        <f>TABLA!H1968</f>
        <v>25</v>
      </c>
      <c r="D1973" s="165" t="str">
        <f>TABLA!A1968</f>
        <v>F. Óptica y Optometría</v>
      </c>
      <c r="E1973" s="284">
        <f>TABLA!BN1968</f>
        <v>0</v>
      </c>
      <c r="F1973" s="293" t="str">
        <f t="shared" si="432"/>
        <v/>
      </c>
      <c r="G1973" s="293" t="str">
        <f t="shared" si="432"/>
        <v/>
      </c>
      <c r="H1973" s="293" t="str">
        <f t="shared" si="432"/>
        <v/>
      </c>
      <c r="I1973" s="293" t="str">
        <f t="shared" si="432"/>
        <v/>
      </c>
      <c r="J1973" s="293" t="str">
        <f t="shared" si="432"/>
        <v/>
      </c>
      <c r="K1973" s="293" t="str">
        <f t="shared" si="432"/>
        <v/>
      </c>
      <c r="L1973" s="293" t="str">
        <f t="shared" si="432"/>
        <v/>
      </c>
      <c r="M1973" s="293" t="str">
        <f t="shared" si="432"/>
        <v/>
      </c>
      <c r="N1973" s="293" t="str">
        <f t="shared" si="432"/>
        <v/>
      </c>
      <c r="O1973" s="293" t="str">
        <f t="shared" si="432"/>
        <v/>
      </c>
      <c r="P1973" s="293" t="str">
        <f t="shared" si="431"/>
        <v/>
      </c>
      <c r="Q1973" s="293" t="str">
        <f t="shared" si="431"/>
        <v/>
      </c>
      <c r="R1973" s="293" t="str">
        <f t="shared" si="431"/>
        <v/>
      </c>
      <c r="S1973" s="293" t="str">
        <f t="shared" si="431"/>
        <v/>
      </c>
      <c r="T1973" s="293" t="str">
        <f t="shared" si="431"/>
        <v/>
      </c>
      <c r="U1973" s="293" t="str">
        <f t="shared" si="431"/>
        <v/>
      </c>
      <c r="V1973" s="293" t="str">
        <f t="shared" si="431"/>
        <v/>
      </c>
      <c r="W1973" s="293" t="str">
        <f t="shared" si="431"/>
        <v/>
      </c>
      <c r="X1973" s="293" t="str">
        <f t="shared" si="431"/>
        <v/>
      </c>
      <c r="Y1973" s="293" t="str">
        <f t="shared" si="431"/>
        <v/>
      </c>
      <c r="Z1973" s="293" t="str">
        <f t="shared" si="433"/>
        <v/>
      </c>
      <c r="AA1973" s="293" t="str">
        <f t="shared" si="433"/>
        <v/>
      </c>
      <c r="AB1973" s="293" t="str">
        <f t="shared" si="433"/>
        <v/>
      </c>
      <c r="AC1973" s="293" t="str">
        <f t="shared" si="433"/>
        <v/>
      </c>
      <c r="AD1973" s="293" t="str">
        <f t="shared" si="433"/>
        <v/>
      </c>
      <c r="AE1973" s="293" t="str">
        <f t="shared" si="433"/>
        <v/>
      </c>
      <c r="AF1973" s="293" t="str">
        <f t="shared" si="433"/>
        <v/>
      </c>
      <c r="AG1973" s="293" t="str">
        <f t="shared" si="433"/>
        <v/>
      </c>
      <c r="AH1973" s="293">
        <f t="shared" si="423"/>
        <v>0</v>
      </c>
      <c r="AI1973" s="292" t="str">
        <f t="shared" si="424"/>
        <v>X</v>
      </c>
    </row>
    <row r="1974" spans="1:35" ht="15.75" x14ac:dyDescent="0.25">
      <c r="A1974" s="3"/>
      <c r="B1974">
        <f>TABLA!D1969</f>
        <v>2000</v>
      </c>
      <c r="C1974">
        <f>TABLA!H1969</f>
        <v>20</v>
      </c>
      <c r="D1974" s="284" t="str">
        <f>TABLA!A1969</f>
        <v>F. Psicología</v>
      </c>
      <c r="E1974" s="284">
        <f>TABLA!BN1969</f>
        <v>0</v>
      </c>
      <c r="F1974" s="293" t="str">
        <f t="shared" si="432"/>
        <v/>
      </c>
      <c r="G1974" s="293" t="str">
        <f t="shared" si="432"/>
        <v/>
      </c>
      <c r="H1974" s="293" t="str">
        <f t="shared" si="432"/>
        <v/>
      </c>
      <c r="I1974" s="293" t="str">
        <f t="shared" si="432"/>
        <v/>
      </c>
      <c r="J1974" s="293" t="str">
        <f t="shared" si="432"/>
        <v/>
      </c>
      <c r="K1974" s="293" t="str">
        <f t="shared" si="432"/>
        <v/>
      </c>
      <c r="L1974" s="293" t="str">
        <f t="shared" si="432"/>
        <v/>
      </c>
      <c r="M1974" s="293" t="str">
        <f t="shared" si="432"/>
        <v/>
      </c>
      <c r="N1974" s="293" t="str">
        <f t="shared" si="432"/>
        <v/>
      </c>
      <c r="O1974" s="293" t="str">
        <f t="shared" si="432"/>
        <v/>
      </c>
      <c r="P1974" s="293" t="str">
        <f t="shared" si="431"/>
        <v/>
      </c>
      <c r="Q1974" s="293" t="str">
        <f t="shared" si="431"/>
        <v/>
      </c>
      <c r="R1974" s="293" t="str">
        <f t="shared" si="431"/>
        <v/>
      </c>
      <c r="S1974" s="293" t="str">
        <f t="shared" si="431"/>
        <v/>
      </c>
      <c r="T1974" s="293" t="str">
        <f t="shared" si="431"/>
        <v/>
      </c>
      <c r="U1974" s="293" t="str">
        <f t="shared" si="431"/>
        <v/>
      </c>
      <c r="V1974" s="293" t="str">
        <f t="shared" si="431"/>
        <v/>
      </c>
      <c r="W1974" s="293" t="str">
        <f t="shared" si="431"/>
        <v/>
      </c>
      <c r="X1974" s="293" t="str">
        <f t="shared" si="431"/>
        <v/>
      </c>
      <c r="Y1974" s="293" t="str">
        <f t="shared" si="431"/>
        <v/>
      </c>
      <c r="Z1974" s="293" t="str">
        <f t="shared" si="433"/>
        <v/>
      </c>
      <c r="AA1974" s="293" t="str">
        <f t="shared" si="433"/>
        <v/>
      </c>
      <c r="AB1974" s="293" t="str">
        <f t="shared" si="433"/>
        <v/>
      </c>
      <c r="AC1974" s="293" t="str">
        <f t="shared" si="433"/>
        <v/>
      </c>
      <c r="AD1974" s="293" t="str">
        <f t="shared" si="433"/>
        <v/>
      </c>
      <c r="AE1974" s="293" t="str">
        <f t="shared" si="433"/>
        <v/>
      </c>
      <c r="AF1974" s="293" t="str">
        <f t="shared" si="433"/>
        <v/>
      </c>
      <c r="AG1974" s="293" t="str">
        <f t="shared" si="433"/>
        <v/>
      </c>
      <c r="AH1974" s="293">
        <f t="shared" si="423"/>
        <v>0</v>
      </c>
      <c r="AI1974" s="292" t="str">
        <f t="shared" si="424"/>
        <v>X</v>
      </c>
    </row>
    <row r="1975" spans="1:35" ht="25.5" x14ac:dyDescent="0.25">
      <c r="A1975"/>
      <c r="B1975">
        <f>TABLA!D1970</f>
        <v>2001</v>
      </c>
      <c r="C1975">
        <f>TABLA!H1970</f>
        <v>11</v>
      </c>
      <c r="D1975" s="165" t="str">
        <f>TABLA!A1970</f>
        <v>F. Derecho</v>
      </c>
      <c r="E1975" s="284" t="str">
        <f>TABLA!BN1970</f>
        <v xml:space="preserve">Tras la actualización de la página web de la biblioteca, y coincidiendo con varios compañeros, no sabemos como reservar libros que actualmente no están disponibles. Función presente antes de la actualziación de forma clara e intuitiva. </v>
      </c>
      <c r="F1975" s="293" t="str">
        <f t="shared" si="432"/>
        <v/>
      </c>
      <c r="G1975" s="293" t="str">
        <f t="shared" si="432"/>
        <v/>
      </c>
      <c r="H1975" s="293" t="str">
        <f t="shared" si="432"/>
        <v/>
      </c>
      <c r="I1975" s="293" t="str">
        <f t="shared" si="432"/>
        <v/>
      </c>
      <c r="J1975" s="293" t="str">
        <f t="shared" si="432"/>
        <v/>
      </c>
      <c r="K1975" s="293" t="str">
        <f t="shared" si="432"/>
        <v/>
      </c>
      <c r="L1975" s="293" t="str">
        <f t="shared" si="432"/>
        <v/>
      </c>
      <c r="M1975" s="293" t="str">
        <f t="shared" si="432"/>
        <v/>
      </c>
      <c r="N1975" s="293" t="str">
        <f t="shared" si="432"/>
        <v/>
      </c>
      <c r="O1975" s="293" t="str">
        <f t="shared" si="432"/>
        <v/>
      </c>
      <c r="P1975" s="293" t="str">
        <f t="shared" si="431"/>
        <v/>
      </c>
      <c r="Q1975" s="293" t="str">
        <f t="shared" si="431"/>
        <v/>
      </c>
      <c r="R1975" s="293" t="str">
        <f t="shared" si="431"/>
        <v/>
      </c>
      <c r="S1975" s="293" t="str">
        <f t="shared" si="431"/>
        <v/>
      </c>
      <c r="T1975" s="293" t="str">
        <f t="shared" si="431"/>
        <v/>
      </c>
      <c r="U1975" s="293" t="str">
        <f t="shared" si="431"/>
        <v/>
      </c>
      <c r="V1975" s="293" t="str">
        <f t="shared" si="431"/>
        <v/>
      </c>
      <c r="W1975" s="293" t="str">
        <f t="shared" si="431"/>
        <v/>
      </c>
      <c r="X1975" s="293" t="str">
        <f t="shared" si="431"/>
        <v/>
      </c>
      <c r="Y1975" s="293" t="str">
        <f t="shared" si="431"/>
        <v/>
      </c>
      <c r="Z1975" s="293" t="str">
        <f t="shared" si="433"/>
        <v/>
      </c>
      <c r="AA1975" s="293" t="str">
        <f t="shared" si="433"/>
        <v/>
      </c>
      <c r="AB1975" s="293" t="str">
        <f t="shared" si="433"/>
        <v/>
      </c>
      <c r="AC1975" s="293" t="str">
        <f t="shared" si="433"/>
        <v/>
      </c>
      <c r="AD1975" s="293" t="str">
        <f t="shared" si="433"/>
        <v/>
      </c>
      <c r="AE1975" s="293" t="str">
        <f t="shared" si="433"/>
        <v/>
      </c>
      <c r="AF1975" s="293" t="str">
        <f t="shared" si="433"/>
        <v>x</v>
      </c>
      <c r="AG1975" s="293" t="str">
        <f t="shared" si="433"/>
        <v/>
      </c>
      <c r="AH1975" s="293">
        <f t="shared" si="423"/>
        <v>1</v>
      </c>
      <c r="AI1975" s="292">
        <f t="shared" si="424"/>
        <v>1</v>
      </c>
    </row>
    <row r="1976" spans="1:35" ht="51" x14ac:dyDescent="0.25">
      <c r="A1976"/>
      <c r="B1976">
        <f>TABLA!D1971</f>
        <v>2002</v>
      </c>
      <c r="C1976">
        <f>TABLA!H1971</f>
        <v>21</v>
      </c>
      <c r="D1976" s="165" t="str">
        <f>TABLA!A1971</f>
        <v>F. Veterinaria</v>
      </c>
      <c r="E1976" s="284" t="str">
        <f>TABLA!BN1971</f>
        <v>Iría siendo hora que la Facultad de Veterinaria tenga una biblioteca decente, acorde al número de estudiantes de la Facultad. No podemos estar en un sótano mal insonorizado, desde el que se oye todo. Y más cuando hemos estado a principio de curso varios meses con la mitad de las luces sin funcionar. Hay más gente de Veterinaria en la biblioteca de Geografía e Historia que de esa misma Facultad.</v>
      </c>
      <c r="F1976" s="293" t="str">
        <f t="shared" si="432"/>
        <v/>
      </c>
      <c r="G1976" s="293" t="str">
        <f t="shared" si="432"/>
        <v/>
      </c>
      <c r="H1976" s="293" t="str">
        <f t="shared" si="432"/>
        <v/>
      </c>
      <c r="I1976" s="293" t="str">
        <f t="shared" si="432"/>
        <v/>
      </c>
      <c r="J1976" s="293" t="str">
        <f t="shared" si="432"/>
        <v/>
      </c>
      <c r="K1976" s="293" t="str">
        <f t="shared" si="432"/>
        <v/>
      </c>
      <c r="L1976" s="293" t="str">
        <f t="shared" si="432"/>
        <v/>
      </c>
      <c r="M1976" s="293" t="str">
        <f t="shared" si="432"/>
        <v/>
      </c>
      <c r="N1976" s="293" t="str">
        <f t="shared" si="432"/>
        <v/>
      </c>
      <c r="O1976" s="293" t="str">
        <f t="shared" si="432"/>
        <v/>
      </c>
      <c r="P1976" s="293" t="str">
        <f t="shared" si="431"/>
        <v>x</v>
      </c>
      <c r="Q1976" s="293" t="str">
        <f t="shared" si="431"/>
        <v/>
      </c>
      <c r="R1976" s="293" t="str">
        <f t="shared" si="431"/>
        <v/>
      </c>
      <c r="S1976" s="293" t="str">
        <f t="shared" si="431"/>
        <v/>
      </c>
      <c r="T1976" s="293" t="str">
        <f t="shared" si="431"/>
        <v/>
      </c>
      <c r="U1976" s="293" t="str">
        <f t="shared" si="431"/>
        <v/>
      </c>
      <c r="V1976" s="293" t="str">
        <f t="shared" si="431"/>
        <v/>
      </c>
      <c r="W1976" s="293" t="str">
        <f t="shared" si="431"/>
        <v/>
      </c>
      <c r="X1976" s="293" t="str">
        <f t="shared" si="431"/>
        <v/>
      </c>
      <c r="Y1976" s="293" t="str">
        <f t="shared" si="431"/>
        <v/>
      </c>
      <c r="Z1976" s="293" t="str">
        <f t="shared" si="433"/>
        <v/>
      </c>
      <c r="AA1976" s="293" t="str">
        <f t="shared" si="433"/>
        <v/>
      </c>
      <c r="AB1976" s="293" t="str">
        <f t="shared" si="433"/>
        <v/>
      </c>
      <c r="AC1976" s="293" t="str">
        <f t="shared" si="433"/>
        <v/>
      </c>
      <c r="AD1976" s="293" t="str">
        <f t="shared" si="433"/>
        <v/>
      </c>
      <c r="AE1976" s="293" t="str">
        <f t="shared" si="433"/>
        <v/>
      </c>
      <c r="AF1976" s="293" t="str">
        <f t="shared" si="433"/>
        <v/>
      </c>
      <c r="AG1976" s="293" t="str">
        <f t="shared" si="433"/>
        <v/>
      </c>
      <c r="AH1976" s="293">
        <f t="shared" si="423"/>
        <v>1</v>
      </c>
      <c r="AI1976" s="292">
        <f t="shared" si="424"/>
        <v>1</v>
      </c>
    </row>
    <row r="1977" spans="1:35" ht="25.5" x14ac:dyDescent="0.25">
      <c r="A1977"/>
      <c r="B1977">
        <f>TABLA!D1972</f>
        <v>2003</v>
      </c>
      <c r="C1977">
        <f>TABLA!H1972</f>
        <v>3</v>
      </c>
      <c r="D1977" s="284" t="str">
        <f>TABLA!A1972</f>
        <v>F. Ciencias de la Documentación</v>
      </c>
      <c r="E1977" s="284">
        <f>TABLA!BN1972</f>
        <v>0</v>
      </c>
      <c r="F1977" s="293" t="str">
        <f t="shared" si="432"/>
        <v/>
      </c>
      <c r="G1977" s="293" t="str">
        <f t="shared" si="432"/>
        <v/>
      </c>
      <c r="H1977" s="293" t="str">
        <f t="shared" si="432"/>
        <v/>
      </c>
      <c r="I1977" s="293" t="str">
        <f t="shared" si="432"/>
        <v/>
      </c>
      <c r="J1977" s="293" t="str">
        <f t="shared" si="432"/>
        <v/>
      </c>
      <c r="K1977" s="293" t="str">
        <f t="shared" si="432"/>
        <v/>
      </c>
      <c r="L1977" s="293" t="str">
        <f t="shared" si="432"/>
        <v/>
      </c>
      <c r="M1977" s="293" t="str">
        <f t="shared" si="432"/>
        <v/>
      </c>
      <c r="N1977" s="293" t="str">
        <f t="shared" si="432"/>
        <v/>
      </c>
      <c r="O1977" s="293" t="str">
        <f t="shared" si="432"/>
        <v/>
      </c>
      <c r="P1977" s="293" t="str">
        <f t="shared" si="431"/>
        <v/>
      </c>
      <c r="Q1977" s="293" t="str">
        <f t="shared" si="431"/>
        <v/>
      </c>
      <c r="R1977" s="293" t="str">
        <f t="shared" si="431"/>
        <v/>
      </c>
      <c r="S1977" s="293" t="str">
        <f t="shared" si="431"/>
        <v/>
      </c>
      <c r="T1977" s="293" t="str">
        <f t="shared" si="431"/>
        <v/>
      </c>
      <c r="U1977" s="293" t="str">
        <f t="shared" si="431"/>
        <v/>
      </c>
      <c r="V1977" s="293" t="str">
        <f t="shared" si="431"/>
        <v/>
      </c>
      <c r="W1977" s="293" t="str">
        <f t="shared" si="431"/>
        <v/>
      </c>
      <c r="X1977" s="293" t="str">
        <f t="shared" si="431"/>
        <v/>
      </c>
      <c r="Y1977" s="293" t="str">
        <f t="shared" si="431"/>
        <v/>
      </c>
      <c r="Z1977" s="293" t="str">
        <f t="shared" si="433"/>
        <v/>
      </c>
      <c r="AA1977" s="293" t="str">
        <f t="shared" si="433"/>
        <v/>
      </c>
      <c r="AB1977" s="293" t="str">
        <f t="shared" si="433"/>
        <v/>
      </c>
      <c r="AC1977" s="293" t="str">
        <f t="shared" si="433"/>
        <v/>
      </c>
      <c r="AD1977" s="293" t="str">
        <f t="shared" si="433"/>
        <v/>
      </c>
      <c r="AE1977" s="293" t="str">
        <f t="shared" si="433"/>
        <v/>
      </c>
      <c r="AF1977" s="293" t="str">
        <f t="shared" si="433"/>
        <v/>
      </c>
      <c r="AG1977" s="293" t="str">
        <f t="shared" si="433"/>
        <v/>
      </c>
      <c r="AH1977" s="293">
        <f t="shared" si="423"/>
        <v>0</v>
      </c>
      <c r="AI1977" s="292" t="str">
        <f t="shared" si="424"/>
        <v>X</v>
      </c>
    </row>
    <row r="1978" spans="1:35" ht="39" x14ac:dyDescent="0.25">
      <c r="A1978"/>
      <c r="B1978">
        <f>TABLA!D1973</f>
        <v>2004</v>
      </c>
      <c r="C1978">
        <f>TABLA!H1973</f>
        <v>9</v>
      </c>
      <c r="D1978" s="165" t="str">
        <f>TABLA!A1973</f>
        <v>F. Ciencias Políticas y Sociología</v>
      </c>
      <c r="E1978" s="284">
        <f>TABLA!BN1973</f>
        <v>0</v>
      </c>
      <c r="F1978" s="293" t="str">
        <f t="shared" si="432"/>
        <v/>
      </c>
      <c r="G1978" s="293" t="str">
        <f t="shared" si="432"/>
        <v/>
      </c>
      <c r="H1978" s="293" t="str">
        <f t="shared" si="432"/>
        <v/>
      </c>
      <c r="I1978" s="293" t="str">
        <f t="shared" si="432"/>
        <v/>
      </c>
      <c r="J1978" s="293" t="str">
        <f t="shared" si="432"/>
        <v/>
      </c>
      <c r="K1978" s="293" t="str">
        <f t="shared" si="432"/>
        <v/>
      </c>
      <c r="L1978" s="293" t="str">
        <f t="shared" si="432"/>
        <v/>
      </c>
      <c r="M1978" s="293" t="str">
        <f t="shared" si="432"/>
        <v/>
      </c>
      <c r="N1978" s="293" t="str">
        <f t="shared" si="432"/>
        <v/>
      </c>
      <c r="O1978" s="293" t="str">
        <f t="shared" si="432"/>
        <v/>
      </c>
      <c r="P1978" s="293" t="str">
        <f t="shared" si="431"/>
        <v/>
      </c>
      <c r="Q1978" s="293" t="str">
        <f t="shared" si="431"/>
        <v/>
      </c>
      <c r="R1978" s="293" t="str">
        <f t="shared" si="431"/>
        <v/>
      </c>
      <c r="S1978" s="293" t="str">
        <f t="shared" si="431"/>
        <v/>
      </c>
      <c r="T1978" s="293" t="str">
        <f t="shared" si="431"/>
        <v/>
      </c>
      <c r="U1978" s="293" t="str">
        <f t="shared" si="431"/>
        <v/>
      </c>
      <c r="V1978" s="293" t="str">
        <f t="shared" si="431"/>
        <v/>
      </c>
      <c r="W1978" s="293" t="str">
        <f t="shared" si="431"/>
        <v/>
      </c>
      <c r="X1978" s="293" t="str">
        <f t="shared" si="431"/>
        <v/>
      </c>
      <c r="Y1978" s="293" t="str">
        <f t="shared" si="431"/>
        <v/>
      </c>
      <c r="Z1978" s="293" t="str">
        <f t="shared" si="433"/>
        <v/>
      </c>
      <c r="AA1978" s="293" t="str">
        <f t="shared" si="433"/>
        <v/>
      </c>
      <c r="AB1978" s="293" t="str">
        <f t="shared" si="433"/>
        <v/>
      </c>
      <c r="AC1978" s="293" t="str">
        <f t="shared" si="433"/>
        <v/>
      </c>
      <c r="AD1978" s="293" t="str">
        <f t="shared" si="433"/>
        <v/>
      </c>
      <c r="AE1978" s="293" t="str">
        <f t="shared" si="433"/>
        <v/>
      </c>
      <c r="AF1978" s="293" t="str">
        <f t="shared" si="433"/>
        <v/>
      </c>
      <c r="AG1978" s="293" t="str">
        <f t="shared" si="433"/>
        <v/>
      </c>
      <c r="AH1978" s="293">
        <f t="shared" si="423"/>
        <v>0</v>
      </c>
      <c r="AI1978" s="292" t="str">
        <f t="shared" si="424"/>
        <v>X</v>
      </c>
    </row>
    <row r="1979" spans="1:35" ht="26.25" x14ac:dyDescent="0.25">
      <c r="A1979"/>
      <c r="B1979">
        <f>TABLA!D1974</f>
        <v>2005</v>
      </c>
      <c r="C1979">
        <f>TABLA!H1974</f>
        <v>16</v>
      </c>
      <c r="D1979" s="165" t="str">
        <f>TABLA!A1974</f>
        <v>F. Geografía e Historia</v>
      </c>
      <c r="E1979" s="284">
        <f>TABLA!BN1974</f>
        <v>0</v>
      </c>
      <c r="F1979" s="293" t="str">
        <f t="shared" si="432"/>
        <v/>
      </c>
      <c r="G1979" s="293" t="str">
        <f t="shared" si="432"/>
        <v/>
      </c>
      <c r="H1979" s="293" t="str">
        <f t="shared" si="432"/>
        <v/>
      </c>
      <c r="I1979" s="293" t="str">
        <f t="shared" si="432"/>
        <v/>
      </c>
      <c r="J1979" s="293" t="str">
        <f t="shared" si="432"/>
        <v/>
      </c>
      <c r="K1979" s="293" t="str">
        <f t="shared" si="432"/>
        <v/>
      </c>
      <c r="L1979" s="293" t="str">
        <f t="shared" si="432"/>
        <v/>
      </c>
      <c r="M1979" s="293" t="str">
        <f t="shared" si="432"/>
        <v/>
      </c>
      <c r="N1979" s="293" t="str">
        <f t="shared" si="432"/>
        <v/>
      </c>
      <c r="O1979" s="293" t="str">
        <f t="shared" si="432"/>
        <v/>
      </c>
      <c r="P1979" s="293" t="str">
        <f t="shared" si="431"/>
        <v/>
      </c>
      <c r="Q1979" s="293" t="str">
        <f t="shared" si="431"/>
        <v/>
      </c>
      <c r="R1979" s="293" t="str">
        <f t="shared" si="431"/>
        <v/>
      </c>
      <c r="S1979" s="293" t="str">
        <f t="shared" si="431"/>
        <v/>
      </c>
      <c r="T1979" s="293" t="str">
        <f t="shared" si="431"/>
        <v/>
      </c>
      <c r="U1979" s="293" t="str">
        <f t="shared" si="431"/>
        <v/>
      </c>
      <c r="V1979" s="293" t="str">
        <f t="shared" si="431"/>
        <v/>
      </c>
      <c r="W1979" s="293" t="str">
        <f t="shared" si="431"/>
        <v/>
      </c>
      <c r="X1979" s="293" t="str">
        <f t="shared" si="431"/>
        <v/>
      </c>
      <c r="Y1979" s="293" t="str">
        <f t="shared" si="431"/>
        <v/>
      </c>
      <c r="Z1979" s="293" t="str">
        <f t="shared" si="433"/>
        <v/>
      </c>
      <c r="AA1979" s="293" t="str">
        <f t="shared" si="433"/>
        <v/>
      </c>
      <c r="AB1979" s="293" t="str">
        <f t="shared" si="433"/>
        <v/>
      </c>
      <c r="AC1979" s="293" t="str">
        <f t="shared" si="433"/>
        <v/>
      </c>
      <c r="AD1979" s="293" t="str">
        <f t="shared" si="433"/>
        <v/>
      </c>
      <c r="AE1979" s="293" t="str">
        <f t="shared" si="433"/>
        <v/>
      </c>
      <c r="AF1979" s="293" t="str">
        <f t="shared" si="433"/>
        <v/>
      </c>
      <c r="AG1979" s="293" t="str">
        <f t="shared" si="433"/>
        <v/>
      </c>
      <c r="AH1979" s="293">
        <f t="shared" si="423"/>
        <v>0</v>
      </c>
      <c r="AI1979" s="292" t="str">
        <f t="shared" si="424"/>
        <v>X</v>
      </c>
    </row>
    <row r="1980" spans="1:35" ht="38.25" x14ac:dyDescent="0.25">
      <c r="A1980"/>
      <c r="B1980">
        <f>TABLA!D1975</f>
        <v>2006</v>
      </c>
      <c r="C1980">
        <f>TABLA!H1975</f>
        <v>14</v>
      </c>
      <c r="D1980" s="165" t="str">
        <f>TABLA!A1975</f>
        <v>F. Filología</v>
      </c>
      <c r="E1980" s="284" t="str">
        <f>TABLA!BN1975</f>
        <v>En la facultad de Filología A, el personal de mostrador a menudo tiene poco cuidado a la hora de mantener el silencio de la sala, incluso en época de exámenes. A pesar de ello, el servicio general (tanto informático como físico) es muy satisfactorio, y se nota la evolución de la biblioteca año tras año.</v>
      </c>
      <c r="F1980" s="293" t="str">
        <f t="shared" si="432"/>
        <v/>
      </c>
      <c r="G1980" s="293" t="str">
        <f t="shared" si="432"/>
        <v/>
      </c>
      <c r="H1980" s="293" t="str">
        <f t="shared" si="432"/>
        <v/>
      </c>
      <c r="I1980" s="293" t="str">
        <f t="shared" si="432"/>
        <v/>
      </c>
      <c r="J1980" s="293" t="str">
        <f t="shared" si="432"/>
        <v/>
      </c>
      <c r="K1980" s="293" t="str">
        <f t="shared" si="432"/>
        <v/>
      </c>
      <c r="L1980" s="293" t="str">
        <f t="shared" si="432"/>
        <v/>
      </c>
      <c r="M1980" s="293" t="str">
        <f t="shared" si="432"/>
        <v/>
      </c>
      <c r="N1980" s="293" t="str">
        <f t="shared" si="432"/>
        <v/>
      </c>
      <c r="O1980" s="293" t="str">
        <f t="shared" si="432"/>
        <v/>
      </c>
      <c r="P1980" s="293" t="str">
        <f t="shared" si="431"/>
        <v>x</v>
      </c>
      <c r="Q1980" s="293" t="str">
        <f t="shared" si="431"/>
        <v/>
      </c>
      <c r="R1980" s="293" t="str">
        <f t="shared" si="431"/>
        <v/>
      </c>
      <c r="S1980" s="293" t="str">
        <f t="shared" si="431"/>
        <v/>
      </c>
      <c r="T1980" s="293" t="str">
        <f t="shared" si="431"/>
        <v/>
      </c>
      <c r="U1980" s="293" t="str">
        <f t="shared" si="431"/>
        <v/>
      </c>
      <c r="V1980" s="293" t="str">
        <f t="shared" si="431"/>
        <v/>
      </c>
      <c r="W1980" s="293" t="str">
        <f t="shared" si="431"/>
        <v/>
      </c>
      <c r="X1980" s="293" t="str">
        <f t="shared" si="431"/>
        <v/>
      </c>
      <c r="Y1980" s="293" t="str">
        <f t="shared" si="431"/>
        <v/>
      </c>
      <c r="Z1980" s="293" t="str">
        <f t="shared" si="433"/>
        <v/>
      </c>
      <c r="AA1980" s="293" t="str">
        <f t="shared" si="433"/>
        <v>x</v>
      </c>
      <c r="AB1980" s="293" t="str">
        <f t="shared" si="433"/>
        <v/>
      </c>
      <c r="AC1980" s="293" t="str">
        <f t="shared" si="433"/>
        <v/>
      </c>
      <c r="AD1980" s="293" t="str">
        <f t="shared" si="433"/>
        <v/>
      </c>
      <c r="AE1980" s="293" t="str">
        <f t="shared" si="433"/>
        <v/>
      </c>
      <c r="AF1980" s="293" t="str">
        <f t="shared" si="433"/>
        <v/>
      </c>
      <c r="AG1980" s="293" t="str">
        <f t="shared" si="433"/>
        <v/>
      </c>
      <c r="AH1980" s="293">
        <f t="shared" si="423"/>
        <v>2</v>
      </c>
      <c r="AI1980" s="292">
        <f t="shared" si="424"/>
        <v>1</v>
      </c>
    </row>
    <row r="1981" spans="1:35" ht="15.75" x14ac:dyDescent="0.25">
      <c r="A1981"/>
      <c r="B1981">
        <f>TABLA!D1976</f>
        <v>2007</v>
      </c>
      <c r="C1981">
        <f>TABLA!H1976</f>
        <v>14</v>
      </c>
      <c r="D1981" s="165" t="str">
        <f>TABLA!A1976</f>
        <v>F. Filología</v>
      </c>
      <c r="E1981" s="284">
        <f>TABLA!BN1976</f>
        <v>0</v>
      </c>
      <c r="F1981" s="293" t="str">
        <f t="shared" si="432"/>
        <v/>
      </c>
      <c r="G1981" s="293" t="str">
        <f t="shared" si="432"/>
        <v/>
      </c>
      <c r="H1981" s="293" t="str">
        <f t="shared" si="432"/>
        <v/>
      </c>
      <c r="I1981" s="293" t="str">
        <f t="shared" si="432"/>
        <v/>
      </c>
      <c r="J1981" s="293" t="str">
        <f t="shared" si="432"/>
        <v/>
      </c>
      <c r="K1981" s="293" t="str">
        <f t="shared" si="432"/>
        <v/>
      </c>
      <c r="L1981" s="293" t="str">
        <f t="shared" si="432"/>
        <v/>
      </c>
      <c r="M1981" s="293" t="str">
        <f t="shared" si="432"/>
        <v/>
      </c>
      <c r="N1981" s="293" t="str">
        <f t="shared" si="432"/>
        <v/>
      </c>
      <c r="O1981" s="293" t="str">
        <f t="shared" si="432"/>
        <v/>
      </c>
      <c r="P1981" s="293" t="str">
        <f t="shared" si="431"/>
        <v/>
      </c>
      <c r="Q1981" s="293" t="str">
        <f t="shared" si="431"/>
        <v/>
      </c>
      <c r="R1981" s="293" t="str">
        <f t="shared" si="431"/>
        <v/>
      </c>
      <c r="S1981" s="293" t="str">
        <f t="shared" si="431"/>
        <v/>
      </c>
      <c r="T1981" s="293" t="str">
        <f t="shared" si="431"/>
        <v/>
      </c>
      <c r="U1981" s="293" t="str">
        <f t="shared" si="431"/>
        <v/>
      </c>
      <c r="V1981" s="293" t="str">
        <f t="shared" si="431"/>
        <v/>
      </c>
      <c r="W1981" s="293" t="str">
        <f t="shared" si="431"/>
        <v/>
      </c>
      <c r="X1981" s="293" t="str">
        <f t="shared" si="431"/>
        <v/>
      </c>
      <c r="Y1981" s="293" t="str">
        <f t="shared" si="431"/>
        <v/>
      </c>
      <c r="Z1981" s="293" t="str">
        <f t="shared" si="433"/>
        <v/>
      </c>
      <c r="AA1981" s="293" t="str">
        <f t="shared" si="433"/>
        <v/>
      </c>
      <c r="AB1981" s="293" t="str">
        <f t="shared" si="433"/>
        <v/>
      </c>
      <c r="AC1981" s="293" t="str">
        <f t="shared" si="433"/>
        <v/>
      </c>
      <c r="AD1981" s="293" t="str">
        <f t="shared" si="433"/>
        <v/>
      </c>
      <c r="AE1981" s="293" t="str">
        <f t="shared" si="433"/>
        <v/>
      </c>
      <c r="AF1981" s="293" t="str">
        <f t="shared" si="433"/>
        <v/>
      </c>
      <c r="AG1981" s="293" t="str">
        <f t="shared" si="433"/>
        <v/>
      </c>
      <c r="AH1981" s="293">
        <f t="shared" si="423"/>
        <v>0</v>
      </c>
      <c r="AI1981" s="292" t="str">
        <f t="shared" si="424"/>
        <v>X</v>
      </c>
    </row>
    <row r="1982" spans="1:35" ht="15.75" x14ac:dyDescent="0.25">
      <c r="A1982"/>
      <c r="B1982">
        <f>TABLA!D1977</f>
        <v>2008</v>
      </c>
      <c r="C1982">
        <f>TABLA!H1977</f>
        <v>1</v>
      </c>
      <c r="D1982" s="165" t="str">
        <f>TABLA!A1977</f>
        <v>F. Bellas Artes</v>
      </c>
      <c r="E1982" s="284">
        <f>TABLA!BN1977</f>
        <v>0</v>
      </c>
      <c r="F1982" s="293" t="str">
        <f t="shared" si="432"/>
        <v/>
      </c>
      <c r="G1982" s="293" t="str">
        <f t="shared" si="432"/>
        <v/>
      </c>
      <c r="H1982" s="293" t="str">
        <f t="shared" si="432"/>
        <v/>
      </c>
      <c r="I1982" s="293" t="str">
        <f t="shared" si="432"/>
        <v/>
      </c>
      <c r="J1982" s="293" t="str">
        <f t="shared" si="432"/>
        <v/>
      </c>
      <c r="K1982" s="293" t="str">
        <f t="shared" si="432"/>
        <v/>
      </c>
      <c r="L1982" s="293" t="str">
        <f t="shared" si="432"/>
        <v/>
      </c>
      <c r="M1982" s="293" t="str">
        <f t="shared" si="432"/>
        <v/>
      </c>
      <c r="N1982" s="293" t="str">
        <f t="shared" si="432"/>
        <v/>
      </c>
      <c r="O1982" s="293" t="str">
        <f t="shared" si="432"/>
        <v/>
      </c>
      <c r="P1982" s="293" t="str">
        <f t="shared" si="431"/>
        <v/>
      </c>
      <c r="Q1982" s="293" t="str">
        <f t="shared" si="431"/>
        <v/>
      </c>
      <c r="R1982" s="293" t="str">
        <f t="shared" si="431"/>
        <v/>
      </c>
      <c r="S1982" s="293" t="str">
        <f t="shared" si="431"/>
        <v/>
      </c>
      <c r="T1982" s="293" t="str">
        <f t="shared" si="431"/>
        <v/>
      </c>
      <c r="U1982" s="293" t="str">
        <f t="shared" si="431"/>
        <v/>
      </c>
      <c r="V1982" s="293" t="str">
        <f t="shared" si="431"/>
        <v/>
      </c>
      <c r="W1982" s="293" t="str">
        <f t="shared" si="431"/>
        <v/>
      </c>
      <c r="X1982" s="293" t="str">
        <f t="shared" si="431"/>
        <v/>
      </c>
      <c r="Y1982" s="293" t="str">
        <f t="shared" si="431"/>
        <v/>
      </c>
      <c r="Z1982" s="293" t="str">
        <f t="shared" si="433"/>
        <v/>
      </c>
      <c r="AA1982" s="293" t="str">
        <f t="shared" si="433"/>
        <v/>
      </c>
      <c r="AB1982" s="293" t="str">
        <f t="shared" si="433"/>
        <v/>
      </c>
      <c r="AC1982" s="293" t="str">
        <f t="shared" si="433"/>
        <v/>
      </c>
      <c r="AD1982" s="293" t="str">
        <f t="shared" si="433"/>
        <v/>
      </c>
      <c r="AE1982" s="293" t="str">
        <f t="shared" si="433"/>
        <v/>
      </c>
      <c r="AF1982" s="293" t="str">
        <f t="shared" si="433"/>
        <v/>
      </c>
      <c r="AG1982" s="293" t="str">
        <f t="shared" si="433"/>
        <v/>
      </c>
      <c r="AH1982" s="293">
        <f t="shared" si="423"/>
        <v>0</v>
      </c>
      <c r="AI1982" s="292" t="str">
        <f t="shared" si="424"/>
        <v>X</v>
      </c>
    </row>
    <row r="1983" spans="1:35" ht="38.25" x14ac:dyDescent="0.25">
      <c r="A1983"/>
      <c r="B1983">
        <f>TABLA!D1978</f>
        <v>2009</v>
      </c>
      <c r="C1983">
        <f>TABLA!H1978</f>
        <v>5</v>
      </c>
      <c r="D1983" s="284" t="str">
        <f>TABLA!A1978</f>
        <v>F. Ciencias Económicas y Empresariales</v>
      </c>
      <c r="E1983" s="284">
        <f>TABLA!BN1978</f>
        <v>0</v>
      </c>
      <c r="F1983" s="293" t="str">
        <f t="shared" si="432"/>
        <v/>
      </c>
      <c r="G1983" s="293" t="str">
        <f t="shared" si="432"/>
        <v/>
      </c>
      <c r="H1983" s="293" t="str">
        <f t="shared" si="432"/>
        <v/>
      </c>
      <c r="I1983" s="293" t="str">
        <f t="shared" si="432"/>
        <v/>
      </c>
      <c r="J1983" s="293" t="str">
        <f t="shared" si="432"/>
        <v/>
      </c>
      <c r="K1983" s="293" t="str">
        <f t="shared" si="432"/>
        <v/>
      </c>
      <c r="L1983" s="293" t="str">
        <f t="shared" si="432"/>
        <v/>
      </c>
      <c r="M1983" s="293" t="str">
        <f t="shared" si="432"/>
        <v/>
      </c>
      <c r="N1983" s="293" t="str">
        <f t="shared" si="432"/>
        <v/>
      </c>
      <c r="O1983" s="293" t="str">
        <f t="shared" si="432"/>
        <v/>
      </c>
      <c r="P1983" s="293" t="str">
        <f t="shared" si="431"/>
        <v/>
      </c>
      <c r="Q1983" s="293" t="str">
        <f t="shared" si="431"/>
        <v/>
      </c>
      <c r="R1983" s="293" t="str">
        <f t="shared" si="431"/>
        <v/>
      </c>
      <c r="S1983" s="293" t="str">
        <f t="shared" si="431"/>
        <v/>
      </c>
      <c r="T1983" s="293" t="str">
        <f t="shared" si="431"/>
        <v/>
      </c>
      <c r="U1983" s="293" t="str">
        <f t="shared" si="431"/>
        <v/>
      </c>
      <c r="V1983" s="293" t="str">
        <f t="shared" si="431"/>
        <v/>
      </c>
      <c r="W1983" s="293" t="str">
        <f t="shared" si="431"/>
        <v/>
      </c>
      <c r="X1983" s="293" t="str">
        <f t="shared" si="431"/>
        <v/>
      </c>
      <c r="Y1983" s="293" t="str">
        <f t="shared" si="431"/>
        <v/>
      </c>
      <c r="Z1983" s="293" t="str">
        <f t="shared" si="433"/>
        <v/>
      </c>
      <c r="AA1983" s="293" t="str">
        <f t="shared" si="433"/>
        <v/>
      </c>
      <c r="AB1983" s="293" t="str">
        <f t="shared" si="433"/>
        <v/>
      </c>
      <c r="AC1983" s="293" t="str">
        <f t="shared" si="433"/>
        <v/>
      </c>
      <c r="AD1983" s="293" t="str">
        <f t="shared" si="433"/>
        <v/>
      </c>
      <c r="AE1983" s="293" t="str">
        <f t="shared" si="433"/>
        <v/>
      </c>
      <c r="AF1983" s="293" t="str">
        <f t="shared" si="433"/>
        <v/>
      </c>
      <c r="AG1983" s="293" t="str">
        <f t="shared" si="433"/>
        <v/>
      </c>
      <c r="AH1983" s="293">
        <f t="shared" si="423"/>
        <v>0</v>
      </c>
      <c r="AI1983" s="292" t="str">
        <f t="shared" si="424"/>
        <v>X</v>
      </c>
    </row>
    <row r="1984" spans="1:35" ht="26.25" x14ac:dyDescent="0.25">
      <c r="A1984"/>
      <c r="B1984">
        <f>TABLA!D1979</f>
        <v>2010</v>
      </c>
      <c r="C1984">
        <f>TABLA!H1979</f>
        <v>2</v>
      </c>
      <c r="D1984" s="165" t="str">
        <f>TABLA!A1979</f>
        <v>F. Ciencias Biológicas</v>
      </c>
      <c r="E1984" s="284">
        <f>TABLA!BN1979</f>
        <v>0</v>
      </c>
      <c r="F1984" s="293" t="str">
        <f t="shared" si="432"/>
        <v/>
      </c>
      <c r="G1984" s="293" t="str">
        <f t="shared" si="432"/>
        <v/>
      </c>
      <c r="H1984" s="293" t="str">
        <f t="shared" si="432"/>
        <v/>
      </c>
      <c r="I1984" s="293" t="str">
        <f t="shared" si="432"/>
        <v/>
      </c>
      <c r="J1984" s="293" t="str">
        <f t="shared" si="432"/>
        <v/>
      </c>
      <c r="K1984" s="293" t="str">
        <f t="shared" si="432"/>
        <v/>
      </c>
      <c r="L1984" s="293" t="str">
        <f t="shared" si="432"/>
        <v/>
      </c>
      <c r="M1984" s="293" t="str">
        <f t="shared" si="432"/>
        <v/>
      </c>
      <c r="N1984" s="293" t="str">
        <f t="shared" si="432"/>
        <v/>
      </c>
      <c r="O1984" s="293" t="str">
        <f t="shared" si="432"/>
        <v/>
      </c>
      <c r="P1984" s="293" t="str">
        <f t="shared" si="431"/>
        <v/>
      </c>
      <c r="Q1984" s="293" t="str">
        <f t="shared" si="431"/>
        <v/>
      </c>
      <c r="R1984" s="293" t="str">
        <f t="shared" si="431"/>
        <v/>
      </c>
      <c r="S1984" s="293" t="str">
        <f t="shared" si="431"/>
        <v/>
      </c>
      <c r="T1984" s="293" t="str">
        <f t="shared" si="431"/>
        <v/>
      </c>
      <c r="U1984" s="293" t="str">
        <f t="shared" si="431"/>
        <v/>
      </c>
      <c r="V1984" s="293" t="str">
        <f t="shared" si="431"/>
        <v/>
      </c>
      <c r="W1984" s="293" t="str">
        <f t="shared" si="431"/>
        <v/>
      </c>
      <c r="X1984" s="293" t="str">
        <f t="shared" si="431"/>
        <v/>
      </c>
      <c r="Y1984" s="293" t="str">
        <f t="shared" si="431"/>
        <v/>
      </c>
      <c r="Z1984" s="293" t="str">
        <f t="shared" si="433"/>
        <v/>
      </c>
      <c r="AA1984" s="293" t="str">
        <f t="shared" si="433"/>
        <v/>
      </c>
      <c r="AB1984" s="293" t="str">
        <f t="shared" si="433"/>
        <v/>
      </c>
      <c r="AC1984" s="293" t="str">
        <f t="shared" si="433"/>
        <v/>
      </c>
      <c r="AD1984" s="293" t="str">
        <f t="shared" si="433"/>
        <v/>
      </c>
      <c r="AE1984" s="293" t="str">
        <f t="shared" si="433"/>
        <v/>
      </c>
      <c r="AF1984" s="293" t="str">
        <f t="shared" si="433"/>
        <v/>
      </c>
      <c r="AG1984" s="293" t="str">
        <f t="shared" si="433"/>
        <v/>
      </c>
      <c r="AH1984" s="293">
        <f t="shared" si="423"/>
        <v>0</v>
      </c>
      <c r="AI1984" s="292" t="str">
        <f t="shared" si="424"/>
        <v>X</v>
      </c>
    </row>
    <row r="1985" spans="1:35" ht="38.25" x14ac:dyDescent="0.25">
      <c r="A1985"/>
      <c r="B1985">
        <f>TABLA!D1980</f>
        <v>2011</v>
      </c>
      <c r="C1985">
        <f>TABLA!H1980</f>
        <v>5</v>
      </c>
      <c r="D1985" s="284" t="str">
        <f>TABLA!A1980</f>
        <v>F. Ciencias Económicas y Empresariales</v>
      </c>
      <c r="E1985" s="284">
        <f>TABLA!BN1980</f>
        <v>0</v>
      </c>
      <c r="F1985" s="293" t="str">
        <f t="shared" si="432"/>
        <v/>
      </c>
      <c r="G1985" s="293" t="str">
        <f t="shared" si="432"/>
        <v/>
      </c>
      <c r="H1985" s="293" t="str">
        <f t="shared" si="432"/>
        <v/>
      </c>
      <c r="I1985" s="293" t="str">
        <f t="shared" si="432"/>
        <v/>
      </c>
      <c r="J1985" s="293" t="str">
        <f t="shared" si="432"/>
        <v/>
      </c>
      <c r="K1985" s="293" t="str">
        <f t="shared" si="432"/>
        <v/>
      </c>
      <c r="L1985" s="293" t="str">
        <f t="shared" si="432"/>
        <v/>
      </c>
      <c r="M1985" s="293" t="str">
        <f t="shared" si="432"/>
        <v/>
      </c>
      <c r="N1985" s="293" t="str">
        <f t="shared" si="432"/>
        <v/>
      </c>
      <c r="O1985" s="293" t="str">
        <f t="shared" si="432"/>
        <v/>
      </c>
      <c r="P1985" s="293" t="str">
        <f t="shared" si="431"/>
        <v/>
      </c>
      <c r="Q1985" s="293" t="str">
        <f t="shared" si="431"/>
        <v/>
      </c>
      <c r="R1985" s="293" t="str">
        <f t="shared" si="431"/>
        <v/>
      </c>
      <c r="S1985" s="293" t="str">
        <f t="shared" si="431"/>
        <v/>
      </c>
      <c r="T1985" s="293" t="str">
        <f t="shared" si="431"/>
        <v/>
      </c>
      <c r="U1985" s="293" t="str">
        <f t="shared" si="431"/>
        <v/>
      </c>
      <c r="V1985" s="293" t="str">
        <f t="shared" si="431"/>
        <v/>
      </c>
      <c r="W1985" s="293" t="str">
        <f t="shared" si="431"/>
        <v/>
      </c>
      <c r="X1985" s="293" t="str">
        <f t="shared" si="431"/>
        <v/>
      </c>
      <c r="Y1985" s="293" t="str">
        <f t="shared" si="431"/>
        <v/>
      </c>
      <c r="Z1985" s="293" t="str">
        <f t="shared" si="433"/>
        <v/>
      </c>
      <c r="AA1985" s="293" t="str">
        <f t="shared" si="433"/>
        <v/>
      </c>
      <c r="AB1985" s="293" t="str">
        <f t="shared" si="433"/>
        <v/>
      </c>
      <c r="AC1985" s="293" t="str">
        <f t="shared" si="433"/>
        <v/>
      </c>
      <c r="AD1985" s="293" t="str">
        <f t="shared" si="433"/>
        <v/>
      </c>
      <c r="AE1985" s="293" t="str">
        <f t="shared" si="433"/>
        <v/>
      </c>
      <c r="AF1985" s="293" t="str">
        <f t="shared" si="433"/>
        <v/>
      </c>
      <c r="AG1985" s="293" t="str">
        <f t="shared" si="433"/>
        <v/>
      </c>
      <c r="AH1985" s="293">
        <f t="shared" si="423"/>
        <v>0</v>
      </c>
      <c r="AI1985" s="292" t="str">
        <f t="shared" si="424"/>
        <v>X</v>
      </c>
    </row>
    <row r="1986" spans="1:35" ht="15.75" x14ac:dyDescent="0.25">
      <c r="A1986" s="3" t="s">
        <v>241</v>
      </c>
      <c r="B1986">
        <f>TABLA!D1981</f>
        <v>2012</v>
      </c>
      <c r="C1986">
        <f>TABLA!H1981</f>
        <v>18</v>
      </c>
      <c r="D1986" s="165" t="str">
        <f>TABLA!A1981</f>
        <v>F. Medicina</v>
      </c>
      <c r="E1986" s="284">
        <f>TABLA!BN1981</f>
        <v>0</v>
      </c>
      <c r="F1986" s="293" t="str">
        <f t="shared" si="432"/>
        <v/>
      </c>
      <c r="G1986" s="293" t="str">
        <f t="shared" si="432"/>
        <v/>
      </c>
      <c r="H1986" s="293" t="str">
        <f t="shared" si="432"/>
        <v/>
      </c>
      <c r="I1986" s="293" t="str">
        <f t="shared" si="432"/>
        <v/>
      </c>
      <c r="J1986" s="293" t="str">
        <f t="shared" si="432"/>
        <v/>
      </c>
      <c r="K1986" s="293" t="str">
        <f t="shared" si="432"/>
        <v/>
      </c>
      <c r="L1986" s="293" t="str">
        <f t="shared" si="432"/>
        <v/>
      </c>
      <c r="M1986" s="293" t="str">
        <f t="shared" si="432"/>
        <v/>
      </c>
      <c r="N1986" s="293" t="str">
        <f t="shared" si="432"/>
        <v/>
      </c>
      <c r="O1986" s="293" t="str">
        <f t="shared" si="432"/>
        <v/>
      </c>
      <c r="P1986" s="293" t="str">
        <f t="shared" si="432"/>
        <v/>
      </c>
      <c r="Q1986" s="293" t="str">
        <f t="shared" si="432"/>
        <v/>
      </c>
      <c r="R1986" s="293" t="str">
        <f t="shared" si="432"/>
        <v/>
      </c>
      <c r="S1986" s="293" t="str">
        <f t="shared" si="432"/>
        <v/>
      </c>
      <c r="T1986" s="293" t="str">
        <f t="shared" si="432"/>
        <v/>
      </c>
      <c r="U1986" s="293" t="str">
        <f t="shared" si="432"/>
        <v/>
      </c>
      <c r="V1986" s="293" t="str">
        <f t="shared" ref="P1986:AE2001" si="434">IFERROR((IF(FIND(V$1,$E1986,1)&gt;0,"x")),"")</f>
        <v/>
      </c>
      <c r="W1986" s="293" t="str">
        <f t="shared" si="434"/>
        <v/>
      </c>
      <c r="X1986" s="293" t="str">
        <f t="shared" si="434"/>
        <v/>
      </c>
      <c r="Y1986" s="293" t="str">
        <f t="shared" si="434"/>
        <v/>
      </c>
      <c r="Z1986" s="293" t="str">
        <f t="shared" si="433"/>
        <v/>
      </c>
      <c r="AA1986" s="293" t="str">
        <f t="shared" si="433"/>
        <v/>
      </c>
      <c r="AB1986" s="293" t="str">
        <f t="shared" si="433"/>
        <v/>
      </c>
      <c r="AC1986" s="293" t="str">
        <f t="shared" si="433"/>
        <v/>
      </c>
      <c r="AD1986" s="293" t="str">
        <f t="shared" si="433"/>
        <v/>
      </c>
      <c r="AE1986" s="293" t="str">
        <f t="shared" si="433"/>
        <v/>
      </c>
      <c r="AF1986" s="293" t="str">
        <f t="shared" si="433"/>
        <v/>
      </c>
      <c r="AG1986" s="293" t="str">
        <f t="shared" si="433"/>
        <v/>
      </c>
      <c r="AH1986" s="293">
        <f t="shared" si="423"/>
        <v>0</v>
      </c>
      <c r="AI1986" s="292" t="str">
        <f t="shared" si="424"/>
        <v>X</v>
      </c>
    </row>
    <row r="1987" spans="1:35" ht="25.5" x14ac:dyDescent="0.25">
      <c r="A1987" s="3"/>
      <c r="B1987">
        <f>TABLA!D1982</f>
        <v>2013</v>
      </c>
      <c r="C1987">
        <f>TABLA!H1982</f>
        <v>4</v>
      </c>
      <c r="D1987" s="284" t="str">
        <f>TABLA!A1982</f>
        <v>F. Ciencias de la Información</v>
      </c>
      <c r="E1987" s="284">
        <f>TABLA!BN1982</f>
        <v>0</v>
      </c>
      <c r="F1987" s="293" t="str">
        <f t="shared" ref="F1987:U2002" si="435">IFERROR((IF(FIND(F$1,$E1987,1)&gt;0,"x")),"")</f>
        <v/>
      </c>
      <c r="G1987" s="293" t="str">
        <f t="shared" si="435"/>
        <v/>
      </c>
      <c r="H1987" s="293" t="str">
        <f t="shared" si="435"/>
        <v/>
      </c>
      <c r="I1987" s="293" t="str">
        <f t="shared" si="435"/>
        <v/>
      </c>
      <c r="J1987" s="293" t="str">
        <f t="shared" si="435"/>
        <v/>
      </c>
      <c r="K1987" s="293" t="str">
        <f t="shared" si="435"/>
        <v/>
      </c>
      <c r="L1987" s="293" t="str">
        <f t="shared" si="435"/>
        <v/>
      </c>
      <c r="M1987" s="293" t="str">
        <f t="shared" si="435"/>
        <v/>
      </c>
      <c r="N1987" s="293" t="str">
        <f t="shared" si="435"/>
        <v/>
      </c>
      <c r="O1987" s="293" t="str">
        <f t="shared" si="435"/>
        <v/>
      </c>
      <c r="P1987" s="293" t="str">
        <f t="shared" si="434"/>
        <v/>
      </c>
      <c r="Q1987" s="293" t="str">
        <f t="shared" si="434"/>
        <v/>
      </c>
      <c r="R1987" s="293" t="str">
        <f t="shared" si="434"/>
        <v/>
      </c>
      <c r="S1987" s="293" t="str">
        <f t="shared" si="434"/>
        <v/>
      </c>
      <c r="T1987" s="293" t="str">
        <f t="shared" si="434"/>
        <v/>
      </c>
      <c r="U1987" s="293" t="str">
        <f t="shared" si="434"/>
        <v/>
      </c>
      <c r="V1987" s="293" t="str">
        <f t="shared" si="434"/>
        <v/>
      </c>
      <c r="W1987" s="293" t="str">
        <f t="shared" si="434"/>
        <v/>
      </c>
      <c r="X1987" s="293" t="str">
        <f t="shared" si="434"/>
        <v/>
      </c>
      <c r="Y1987" s="293" t="str">
        <f t="shared" si="434"/>
        <v/>
      </c>
      <c r="Z1987" s="293" t="str">
        <f t="shared" si="434"/>
        <v/>
      </c>
      <c r="AA1987" s="293" t="str">
        <f t="shared" si="434"/>
        <v/>
      </c>
      <c r="AB1987" s="293" t="str">
        <f t="shared" si="434"/>
        <v/>
      </c>
      <c r="AC1987" s="293" t="str">
        <f t="shared" si="434"/>
        <v/>
      </c>
      <c r="AD1987" s="293" t="str">
        <f t="shared" si="434"/>
        <v/>
      </c>
      <c r="AE1987" s="293" t="str">
        <f t="shared" si="434"/>
        <v/>
      </c>
      <c r="AF1987" s="293" t="str">
        <f t="shared" ref="Z1987:AG2002" si="436">IFERROR((IF(FIND(AF$1,$E1987,1)&gt;0,"x")),"")</f>
        <v/>
      </c>
      <c r="AG1987" s="293" t="str">
        <f t="shared" si="436"/>
        <v/>
      </c>
      <c r="AH1987" s="293">
        <f t="shared" si="423"/>
        <v>0</v>
      </c>
      <c r="AI1987" s="292" t="str">
        <f t="shared" si="424"/>
        <v>X</v>
      </c>
    </row>
    <row r="1988" spans="1:35" ht="15.75" x14ac:dyDescent="0.25">
      <c r="A1988"/>
      <c r="B1988" t="e">
        <f>TABLA!#REF!</f>
        <v>#REF!</v>
      </c>
      <c r="C1988" t="e">
        <f>TABLA!#REF!</f>
        <v>#REF!</v>
      </c>
      <c r="D1988" s="165" t="e">
        <f>TABLA!#REF!</f>
        <v>#REF!</v>
      </c>
      <c r="E1988" s="284" t="e">
        <f>TABLA!#REF!</f>
        <v>#REF!</v>
      </c>
      <c r="F1988" s="293" t="str">
        <f t="shared" si="435"/>
        <v/>
      </c>
      <c r="G1988" s="293" t="str">
        <f t="shared" si="435"/>
        <v/>
      </c>
      <c r="H1988" s="293" t="str">
        <f t="shared" si="435"/>
        <v/>
      </c>
      <c r="I1988" s="293" t="str">
        <f t="shared" si="435"/>
        <v/>
      </c>
      <c r="J1988" s="293" t="str">
        <f t="shared" si="435"/>
        <v/>
      </c>
      <c r="K1988" s="293" t="str">
        <f t="shared" si="435"/>
        <v/>
      </c>
      <c r="L1988" s="293" t="str">
        <f t="shared" si="435"/>
        <v/>
      </c>
      <c r="M1988" s="293" t="str">
        <f t="shared" si="435"/>
        <v/>
      </c>
      <c r="N1988" s="293" t="str">
        <f t="shared" si="435"/>
        <v/>
      </c>
      <c r="O1988" s="293" t="str">
        <f t="shared" si="435"/>
        <v/>
      </c>
      <c r="P1988" s="293" t="str">
        <f t="shared" si="434"/>
        <v/>
      </c>
      <c r="Q1988" s="293" t="str">
        <f t="shared" si="434"/>
        <v/>
      </c>
      <c r="R1988" s="293" t="str">
        <f t="shared" si="434"/>
        <v/>
      </c>
      <c r="S1988" s="293" t="str">
        <f t="shared" si="434"/>
        <v/>
      </c>
      <c r="T1988" s="293" t="str">
        <f t="shared" si="434"/>
        <v/>
      </c>
      <c r="U1988" s="293" t="str">
        <f t="shared" si="434"/>
        <v/>
      </c>
      <c r="V1988" s="293" t="str">
        <f t="shared" si="434"/>
        <v/>
      </c>
      <c r="W1988" s="293" t="str">
        <f t="shared" si="434"/>
        <v/>
      </c>
      <c r="X1988" s="293" t="str">
        <f t="shared" si="434"/>
        <v/>
      </c>
      <c r="Y1988" s="293" t="str">
        <f t="shared" si="434"/>
        <v/>
      </c>
      <c r="Z1988" s="293" t="str">
        <f t="shared" si="436"/>
        <v/>
      </c>
      <c r="AA1988" s="293" t="str">
        <f t="shared" si="436"/>
        <v/>
      </c>
      <c r="AB1988" s="293" t="str">
        <f t="shared" si="436"/>
        <v/>
      </c>
      <c r="AC1988" s="293" t="str">
        <f t="shared" si="436"/>
        <v/>
      </c>
      <c r="AD1988" s="293" t="str">
        <f t="shared" si="436"/>
        <v/>
      </c>
      <c r="AE1988" s="293" t="str">
        <f t="shared" si="436"/>
        <v/>
      </c>
      <c r="AF1988" s="293" t="str">
        <f t="shared" si="436"/>
        <v/>
      </c>
      <c r="AG1988" s="293" t="str">
        <f t="shared" si="436"/>
        <v/>
      </c>
      <c r="AH1988" s="293">
        <f t="shared" ref="AH1988:AH2027" si="437">COUNTIF(F1988:AG1988,"x")</f>
        <v>0</v>
      </c>
      <c r="AI1988" s="292" t="e">
        <f t="shared" ref="AI1988:AI2027" si="438">IF(E1988=0,"X",1)</f>
        <v>#REF!</v>
      </c>
    </row>
    <row r="1989" spans="1:35" ht="25.5" x14ac:dyDescent="0.25">
      <c r="A1989"/>
      <c r="B1989">
        <f>TABLA!D1983</f>
        <v>2014</v>
      </c>
      <c r="C1989">
        <f>TABLA!H1983</f>
        <v>4</v>
      </c>
      <c r="D1989" s="284" t="str">
        <f>TABLA!A1983</f>
        <v>F. Ciencias de la Información</v>
      </c>
      <c r="E1989" s="284">
        <f>TABLA!BN1983</f>
        <v>0</v>
      </c>
      <c r="F1989" s="293" t="str">
        <f t="shared" si="435"/>
        <v/>
      </c>
      <c r="G1989" s="293" t="str">
        <f t="shared" si="435"/>
        <v/>
      </c>
      <c r="H1989" s="293" t="str">
        <f t="shared" si="435"/>
        <v/>
      </c>
      <c r="I1989" s="293" t="str">
        <f t="shared" si="435"/>
        <v/>
      </c>
      <c r="J1989" s="293" t="str">
        <f t="shared" si="435"/>
        <v/>
      </c>
      <c r="K1989" s="293" t="str">
        <f t="shared" si="435"/>
        <v/>
      </c>
      <c r="L1989" s="293" t="str">
        <f t="shared" si="435"/>
        <v/>
      </c>
      <c r="M1989" s="293" t="str">
        <f t="shared" si="435"/>
        <v/>
      </c>
      <c r="N1989" s="293" t="str">
        <f t="shared" si="435"/>
        <v/>
      </c>
      <c r="O1989" s="293" t="str">
        <f t="shared" si="435"/>
        <v/>
      </c>
      <c r="P1989" s="293" t="str">
        <f t="shared" si="434"/>
        <v/>
      </c>
      <c r="Q1989" s="293" t="str">
        <f t="shared" si="434"/>
        <v/>
      </c>
      <c r="R1989" s="293" t="str">
        <f t="shared" si="434"/>
        <v/>
      </c>
      <c r="S1989" s="293" t="str">
        <f t="shared" si="434"/>
        <v/>
      </c>
      <c r="T1989" s="293" t="str">
        <f t="shared" si="434"/>
        <v/>
      </c>
      <c r="U1989" s="293" t="str">
        <f t="shared" si="434"/>
        <v/>
      </c>
      <c r="V1989" s="293" t="str">
        <f t="shared" si="434"/>
        <v/>
      </c>
      <c r="W1989" s="293" t="str">
        <f t="shared" si="434"/>
        <v/>
      </c>
      <c r="X1989" s="293" t="str">
        <f t="shared" si="434"/>
        <v/>
      </c>
      <c r="Y1989" s="293" t="str">
        <f t="shared" si="434"/>
        <v/>
      </c>
      <c r="Z1989" s="293" t="str">
        <f t="shared" si="436"/>
        <v/>
      </c>
      <c r="AA1989" s="293" t="str">
        <f t="shared" si="436"/>
        <v/>
      </c>
      <c r="AB1989" s="293" t="str">
        <f t="shared" si="436"/>
        <v/>
      </c>
      <c r="AC1989" s="293" t="str">
        <f t="shared" si="436"/>
        <v/>
      </c>
      <c r="AD1989" s="293" t="str">
        <f t="shared" si="436"/>
        <v/>
      </c>
      <c r="AE1989" s="293" t="str">
        <f t="shared" si="436"/>
        <v/>
      </c>
      <c r="AF1989" s="293" t="str">
        <f t="shared" si="436"/>
        <v/>
      </c>
      <c r="AG1989" s="293" t="str">
        <f t="shared" si="436"/>
        <v/>
      </c>
      <c r="AH1989" s="293">
        <f t="shared" si="437"/>
        <v>0</v>
      </c>
      <c r="AI1989" s="292" t="str">
        <f t="shared" si="438"/>
        <v>X</v>
      </c>
    </row>
    <row r="1990" spans="1:35" ht="89.25" x14ac:dyDescent="0.25">
      <c r="A1990"/>
      <c r="B1990">
        <f>TABLA!D1984</f>
        <v>2015</v>
      </c>
      <c r="C1990">
        <f>TABLA!H1984</f>
        <v>21</v>
      </c>
      <c r="D1990" s="165" t="str">
        <f>TABLA!A1984</f>
        <v>F. Veterinaria</v>
      </c>
      <c r="E1990" s="284" t="str">
        <f>TABLA!BN1984</f>
        <v>En mi opinión la búsqueda de artículos a través de la web general de la biblioteca de la ucm, que se cambió como hace un año aproximadamente, no es muy fácil de usar y da información que al alumno no le ayuda, ya que aparece información sobre otras bibliotecas de otras universidades fuera de España a las que no se puede acceder....??? Sinceramente, si no puedo obtener el artículo, esa información no es relevante. &lt;br&gt;Por otro lado, el servicio de préstamo interbibliotecario es maravilloso. Aunque no sé si se habrá solucionado un problema de envío de las solicitudes con safari... me pasó a finales del curso académico pasado. Creo que se debería optimizar el correcto funcionamiento de los servicios de la biblioteca con todos los posibles navegadores.&lt;br&gt;</v>
      </c>
      <c r="F1990" s="293" t="str">
        <f t="shared" si="435"/>
        <v/>
      </c>
      <c r="G1990" s="293" t="str">
        <f t="shared" si="435"/>
        <v/>
      </c>
      <c r="H1990" s="293" t="str">
        <f t="shared" si="435"/>
        <v/>
      </c>
      <c r="I1990" s="293" t="str">
        <f t="shared" si="435"/>
        <v/>
      </c>
      <c r="J1990" s="293" t="str">
        <f t="shared" si="435"/>
        <v/>
      </c>
      <c r="K1990" s="293" t="str">
        <f t="shared" si="435"/>
        <v/>
      </c>
      <c r="L1990" s="293" t="str">
        <f t="shared" si="435"/>
        <v/>
      </c>
      <c r="M1990" s="293" t="str">
        <f t="shared" si="435"/>
        <v>x</v>
      </c>
      <c r="N1990" s="293" t="str">
        <f t="shared" si="435"/>
        <v/>
      </c>
      <c r="O1990" s="293" t="str">
        <f t="shared" si="435"/>
        <v/>
      </c>
      <c r="P1990" s="293" t="str">
        <f t="shared" si="434"/>
        <v/>
      </c>
      <c r="Q1990" s="293" t="str">
        <f t="shared" si="434"/>
        <v/>
      </c>
      <c r="R1990" s="293" t="str">
        <f t="shared" si="434"/>
        <v/>
      </c>
      <c r="S1990" s="293" t="str">
        <f t="shared" si="434"/>
        <v/>
      </c>
      <c r="T1990" s="293" t="str">
        <f t="shared" si="434"/>
        <v/>
      </c>
      <c r="U1990" s="293" t="str">
        <f t="shared" si="434"/>
        <v/>
      </c>
      <c r="V1990" s="293" t="str">
        <f t="shared" si="434"/>
        <v/>
      </c>
      <c r="W1990" s="293" t="str">
        <f t="shared" si="434"/>
        <v/>
      </c>
      <c r="X1990" s="293" t="str">
        <f t="shared" si="434"/>
        <v/>
      </c>
      <c r="Y1990" s="293" t="str">
        <f t="shared" si="434"/>
        <v/>
      </c>
      <c r="Z1990" s="293" t="str">
        <f t="shared" si="436"/>
        <v/>
      </c>
      <c r="AA1990" s="293" t="str">
        <f t="shared" si="436"/>
        <v/>
      </c>
      <c r="AB1990" s="293" t="str">
        <f t="shared" si="436"/>
        <v/>
      </c>
      <c r="AC1990" s="293" t="str">
        <f t="shared" si="436"/>
        <v/>
      </c>
      <c r="AD1990" s="293" t="str">
        <f t="shared" si="436"/>
        <v/>
      </c>
      <c r="AE1990" s="293" t="str">
        <f t="shared" si="436"/>
        <v/>
      </c>
      <c r="AF1990" s="293" t="str">
        <f t="shared" si="436"/>
        <v>x</v>
      </c>
      <c r="AG1990" s="293" t="str">
        <f t="shared" si="436"/>
        <v/>
      </c>
      <c r="AH1990" s="293">
        <f t="shared" si="437"/>
        <v>2</v>
      </c>
      <c r="AI1990" s="292">
        <f t="shared" si="438"/>
        <v>1</v>
      </c>
    </row>
    <row r="1991" spans="1:35" ht="25.5" x14ac:dyDescent="0.25">
      <c r="A1991"/>
      <c r="B1991">
        <f>TABLA!D1985</f>
        <v>2016</v>
      </c>
      <c r="C1991">
        <f>TABLA!H1985</f>
        <v>26</v>
      </c>
      <c r="D1991" s="165" t="str">
        <f>TABLA!A1985</f>
        <v>F. Trabajo Social</v>
      </c>
      <c r="E1991" s="284" t="str">
        <f>TABLA!BN1985</f>
        <v>Desconozco que cursos se imparten pero investigaré a ver si ahora existe alguno para aprender a usar un gestor bibliografico y de citas,pues lo necesitare para el TFM.</v>
      </c>
      <c r="F1991" s="293" t="str">
        <f t="shared" si="435"/>
        <v/>
      </c>
      <c r="G1991" s="293" t="str">
        <f t="shared" si="435"/>
        <v/>
      </c>
      <c r="H1991" s="293" t="str">
        <f t="shared" si="435"/>
        <v/>
      </c>
      <c r="I1991" s="293" t="str">
        <f t="shared" si="435"/>
        <v/>
      </c>
      <c r="J1991" s="293" t="str">
        <f t="shared" si="435"/>
        <v/>
      </c>
      <c r="K1991" s="293" t="str">
        <f t="shared" si="435"/>
        <v/>
      </c>
      <c r="L1991" s="293" t="str">
        <f t="shared" si="435"/>
        <v/>
      </c>
      <c r="M1991" s="293" t="str">
        <f t="shared" si="435"/>
        <v/>
      </c>
      <c r="N1991" s="293" t="str">
        <f t="shared" si="435"/>
        <v/>
      </c>
      <c r="O1991" s="293" t="str">
        <f t="shared" si="435"/>
        <v/>
      </c>
      <c r="P1991" s="293" t="str">
        <f t="shared" si="434"/>
        <v>x</v>
      </c>
      <c r="Q1991" s="293" t="str">
        <f t="shared" si="434"/>
        <v/>
      </c>
      <c r="R1991" s="293" t="str">
        <f t="shared" si="434"/>
        <v/>
      </c>
      <c r="S1991" s="293" t="str">
        <f t="shared" si="434"/>
        <v/>
      </c>
      <c r="T1991" s="293" t="str">
        <f t="shared" si="434"/>
        <v/>
      </c>
      <c r="U1991" s="293" t="str">
        <f t="shared" si="434"/>
        <v/>
      </c>
      <c r="V1991" s="293" t="str">
        <f t="shared" si="434"/>
        <v/>
      </c>
      <c r="W1991" s="293" t="str">
        <f t="shared" si="434"/>
        <v/>
      </c>
      <c r="X1991" s="293" t="str">
        <f t="shared" si="434"/>
        <v/>
      </c>
      <c r="Y1991" s="293" t="str">
        <f t="shared" si="434"/>
        <v/>
      </c>
      <c r="Z1991" s="293" t="str">
        <f t="shared" si="436"/>
        <v/>
      </c>
      <c r="AA1991" s="293" t="str">
        <f t="shared" si="436"/>
        <v/>
      </c>
      <c r="AB1991" s="293" t="str">
        <f t="shared" si="436"/>
        <v/>
      </c>
      <c r="AC1991" s="293" t="str">
        <f t="shared" si="436"/>
        <v/>
      </c>
      <c r="AD1991" s="293" t="str">
        <f t="shared" si="436"/>
        <v/>
      </c>
      <c r="AE1991" s="293" t="str">
        <f t="shared" si="436"/>
        <v>x</v>
      </c>
      <c r="AF1991" s="293" t="str">
        <f t="shared" si="436"/>
        <v/>
      </c>
      <c r="AG1991" s="293" t="str">
        <f t="shared" si="436"/>
        <v/>
      </c>
      <c r="AH1991" s="293">
        <f t="shared" si="437"/>
        <v>2</v>
      </c>
      <c r="AI1991" s="292">
        <f t="shared" si="438"/>
        <v>1</v>
      </c>
    </row>
    <row r="1992" spans="1:35" ht="15.75" x14ac:dyDescent="0.25">
      <c r="A1992" s="3"/>
      <c r="B1992">
        <f>TABLA!D1986</f>
        <v>2017</v>
      </c>
      <c r="C1992">
        <f>TABLA!H1986</f>
        <v>20</v>
      </c>
      <c r="D1992" s="165" t="str">
        <f>TABLA!A1986</f>
        <v>F. Psicología</v>
      </c>
      <c r="E1992" s="284">
        <f>TABLA!BN1986</f>
        <v>0</v>
      </c>
      <c r="F1992" s="293" t="str">
        <f t="shared" si="435"/>
        <v/>
      </c>
      <c r="G1992" s="293" t="str">
        <f t="shared" si="435"/>
        <v/>
      </c>
      <c r="H1992" s="293" t="str">
        <f t="shared" si="435"/>
        <v/>
      </c>
      <c r="I1992" s="293" t="str">
        <f t="shared" si="435"/>
        <v/>
      </c>
      <c r="J1992" s="293" t="str">
        <f t="shared" si="435"/>
        <v/>
      </c>
      <c r="K1992" s="293" t="str">
        <f t="shared" si="435"/>
        <v/>
      </c>
      <c r="L1992" s="293" t="str">
        <f t="shared" si="435"/>
        <v/>
      </c>
      <c r="M1992" s="293" t="str">
        <f t="shared" si="435"/>
        <v/>
      </c>
      <c r="N1992" s="293" t="str">
        <f t="shared" si="435"/>
        <v/>
      </c>
      <c r="O1992" s="293" t="str">
        <f t="shared" si="435"/>
        <v/>
      </c>
      <c r="P1992" s="293" t="str">
        <f t="shared" si="434"/>
        <v/>
      </c>
      <c r="Q1992" s="293" t="str">
        <f t="shared" si="434"/>
        <v/>
      </c>
      <c r="R1992" s="293" t="str">
        <f t="shared" si="434"/>
        <v/>
      </c>
      <c r="S1992" s="293" t="str">
        <f t="shared" si="434"/>
        <v/>
      </c>
      <c r="T1992" s="293" t="str">
        <f t="shared" si="434"/>
        <v/>
      </c>
      <c r="U1992" s="293" t="str">
        <f t="shared" si="434"/>
        <v/>
      </c>
      <c r="V1992" s="293" t="str">
        <f t="shared" si="434"/>
        <v/>
      </c>
      <c r="W1992" s="293" t="str">
        <f t="shared" si="434"/>
        <v/>
      </c>
      <c r="X1992" s="293" t="str">
        <f t="shared" si="434"/>
        <v/>
      </c>
      <c r="Y1992" s="293" t="str">
        <f t="shared" si="434"/>
        <v/>
      </c>
      <c r="Z1992" s="293" t="str">
        <f t="shared" si="436"/>
        <v/>
      </c>
      <c r="AA1992" s="293" t="str">
        <f t="shared" si="436"/>
        <v/>
      </c>
      <c r="AB1992" s="293" t="str">
        <f t="shared" si="436"/>
        <v/>
      </c>
      <c r="AC1992" s="293" t="str">
        <f t="shared" si="436"/>
        <v/>
      </c>
      <c r="AD1992" s="293" t="str">
        <f t="shared" si="436"/>
        <v/>
      </c>
      <c r="AE1992" s="293" t="str">
        <f t="shared" si="436"/>
        <v/>
      </c>
      <c r="AF1992" s="293" t="str">
        <f t="shared" si="436"/>
        <v/>
      </c>
      <c r="AG1992" s="293" t="str">
        <f t="shared" si="436"/>
        <v/>
      </c>
      <c r="AH1992" s="293">
        <f t="shared" si="437"/>
        <v>0</v>
      </c>
      <c r="AI1992" s="292" t="str">
        <f t="shared" si="438"/>
        <v>X</v>
      </c>
    </row>
    <row r="1993" spans="1:35" ht="25.5" x14ac:dyDescent="0.25">
      <c r="A1993"/>
      <c r="B1993">
        <f>TABLA!D1987</f>
        <v>2018</v>
      </c>
      <c r="C1993">
        <f>TABLA!H1987</f>
        <v>25</v>
      </c>
      <c r="D1993" s="284" t="str">
        <f>TABLA!A1987</f>
        <v>F. Óptica y Optometría</v>
      </c>
      <c r="E1993" s="284">
        <f>TABLA!BN1987</f>
        <v>0</v>
      </c>
      <c r="F1993" s="293" t="str">
        <f t="shared" si="435"/>
        <v/>
      </c>
      <c r="G1993" s="293" t="str">
        <f t="shared" si="435"/>
        <v/>
      </c>
      <c r="H1993" s="293" t="str">
        <f t="shared" si="435"/>
        <v/>
      </c>
      <c r="I1993" s="293" t="str">
        <f t="shared" si="435"/>
        <v/>
      </c>
      <c r="J1993" s="293" t="str">
        <f t="shared" si="435"/>
        <v/>
      </c>
      <c r="K1993" s="293" t="str">
        <f t="shared" si="435"/>
        <v/>
      </c>
      <c r="L1993" s="293" t="str">
        <f t="shared" si="435"/>
        <v/>
      </c>
      <c r="M1993" s="293" t="str">
        <f t="shared" si="435"/>
        <v/>
      </c>
      <c r="N1993" s="293" t="str">
        <f t="shared" si="435"/>
        <v/>
      </c>
      <c r="O1993" s="293" t="str">
        <f t="shared" si="435"/>
        <v/>
      </c>
      <c r="P1993" s="293" t="str">
        <f t="shared" si="434"/>
        <v/>
      </c>
      <c r="Q1993" s="293" t="str">
        <f t="shared" si="434"/>
        <v/>
      </c>
      <c r="R1993" s="293" t="str">
        <f t="shared" si="434"/>
        <v/>
      </c>
      <c r="S1993" s="293" t="str">
        <f t="shared" si="434"/>
        <v/>
      </c>
      <c r="T1993" s="293" t="str">
        <f t="shared" si="434"/>
        <v/>
      </c>
      <c r="U1993" s="293" t="str">
        <f t="shared" si="434"/>
        <v/>
      </c>
      <c r="V1993" s="293" t="str">
        <f t="shared" si="434"/>
        <v/>
      </c>
      <c r="W1993" s="293" t="str">
        <f t="shared" si="434"/>
        <v/>
      </c>
      <c r="X1993" s="293" t="str">
        <f t="shared" si="434"/>
        <v/>
      </c>
      <c r="Y1993" s="293" t="str">
        <f t="shared" si="434"/>
        <v/>
      </c>
      <c r="Z1993" s="293" t="str">
        <f t="shared" si="436"/>
        <v/>
      </c>
      <c r="AA1993" s="293" t="str">
        <f t="shared" si="436"/>
        <v/>
      </c>
      <c r="AB1993" s="293" t="str">
        <f t="shared" si="436"/>
        <v/>
      </c>
      <c r="AC1993" s="293" t="str">
        <f t="shared" si="436"/>
        <v/>
      </c>
      <c r="AD1993" s="293" t="str">
        <f t="shared" si="436"/>
        <v/>
      </c>
      <c r="AE1993" s="293" t="str">
        <f t="shared" si="436"/>
        <v/>
      </c>
      <c r="AF1993" s="293" t="str">
        <f t="shared" si="436"/>
        <v/>
      </c>
      <c r="AG1993" s="293" t="str">
        <f t="shared" si="436"/>
        <v/>
      </c>
      <c r="AH1993" s="293">
        <f t="shared" si="437"/>
        <v>0</v>
      </c>
      <c r="AI1993" s="292" t="str">
        <f t="shared" si="438"/>
        <v>X</v>
      </c>
    </row>
    <row r="1994" spans="1:35" ht="26.25" x14ac:dyDescent="0.25">
      <c r="A1994"/>
      <c r="B1994">
        <f>TABLA!D1988</f>
        <v>2019</v>
      </c>
      <c r="C1994">
        <f>TABLA!H1988</f>
        <v>16</v>
      </c>
      <c r="D1994" s="165" t="str">
        <f>TABLA!A1988</f>
        <v>F. Geografía e Historia</v>
      </c>
      <c r="E1994" s="284">
        <f>TABLA!BN1988</f>
        <v>0</v>
      </c>
      <c r="F1994" s="293" t="str">
        <f t="shared" si="435"/>
        <v/>
      </c>
      <c r="G1994" s="293" t="str">
        <f t="shared" si="435"/>
        <v/>
      </c>
      <c r="H1994" s="293" t="str">
        <f t="shared" si="435"/>
        <v/>
      </c>
      <c r="I1994" s="293" t="str">
        <f t="shared" si="435"/>
        <v/>
      </c>
      <c r="J1994" s="293" t="str">
        <f t="shared" si="435"/>
        <v/>
      </c>
      <c r="K1994" s="293" t="str">
        <f t="shared" si="435"/>
        <v/>
      </c>
      <c r="L1994" s="293" t="str">
        <f t="shared" si="435"/>
        <v/>
      </c>
      <c r="M1994" s="293" t="str">
        <f t="shared" si="435"/>
        <v/>
      </c>
      <c r="N1994" s="293" t="str">
        <f t="shared" si="435"/>
        <v/>
      </c>
      <c r="O1994" s="293" t="str">
        <f t="shared" si="435"/>
        <v/>
      </c>
      <c r="P1994" s="293" t="str">
        <f t="shared" si="434"/>
        <v/>
      </c>
      <c r="Q1994" s="293" t="str">
        <f t="shared" si="434"/>
        <v/>
      </c>
      <c r="R1994" s="293" t="str">
        <f t="shared" si="434"/>
        <v/>
      </c>
      <c r="S1994" s="293" t="str">
        <f t="shared" si="434"/>
        <v/>
      </c>
      <c r="T1994" s="293" t="str">
        <f t="shared" si="434"/>
        <v/>
      </c>
      <c r="U1994" s="293" t="str">
        <f t="shared" si="434"/>
        <v/>
      </c>
      <c r="V1994" s="293" t="str">
        <f t="shared" si="434"/>
        <v/>
      </c>
      <c r="W1994" s="293" t="str">
        <f t="shared" si="434"/>
        <v/>
      </c>
      <c r="X1994" s="293" t="str">
        <f t="shared" si="434"/>
        <v/>
      </c>
      <c r="Y1994" s="293" t="str">
        <f t="shared" si="434"/>
        <v/>
      </c>
      <c r="Z1994" s="293" t="str">
        <f t="shared" si="436"/>
        <v/>
      </c>
      <c r="AA1994" s="293" t="str">
        <f t="shared" si="436"/>
        <v/>
      </c>
      <c r="AB1994" s="293" t="str">
        <f t="shared" si="436"/>
        <v/>
      </c>
      <c r="AC1994" s="293" t="str">
        <f t="shared" si="436"/>
        <v/>
      </c>
      <c r="AD1994" s="293" t="str">
        <f t="shared" si="436"/>
        <v/>
      </c>
      <c r="AE1994" s="293" t="str">
        <f t="shared" si="436"/>
        <v/>
      </c>
      <c r="AF1994" s="293" t="str">
        <f t="shared" si="436"/>
        <v/>
      </c>
      <c r="AG1994" s="293" t="str">
        <f t="shared" si="436"/>
        <v/>
      </c>
      <c r="AH1994" s="293">
        <f t="shared" si="437"/>
        <v>0</v>
      </c>
      <c r="AI1994" s="292" t="str">
        <f t="shared" si="438"/>
        <v>X</v>
      </c>
    </row>
    <row r="1995" spans="1:35" ht="51.75" x14ac:dyDescent="0.25">
      <c r="A1995"/>
      <c r="B1995">
        <f>TABLA!D1989</f>
        <v>2020</v>
      </c>
      <c r="C1995">
        <f>TABLA!H1989</f>
        <v>12</v>
      </c>
      <c r="D1995" s="165" t="str">
        <f>TABLA!A1989</f>
        <v>F. Educación - Centro de Formación del Profesorado</v>
      </c>
      <c r="E1995" s="284">
        <f>TABLA!BN1989</f>
        <v>0</v>
      </c>
      <c r="F1995" s="293" t="str">
        <f t="shared" si="435"/>
        <v/>
      </c>
      <c r="G1995" s="293" t="str">
        <f t="shared" si="435"/>
        <v/>
      </c>
      <c r="H1995" s="293" t="str">
        <f t="shared" si="435"/>
        <v/>
      </c>
      <c r="I1995" s="293" t="str">
        <f t="shared" si="435"/>
        <v/>
      </c>
      <c r="J1995" s="293" t="str">
        <f t="shared" si="435"/>
        <v/>
      </c>
      <c r="K1995" s="293" t="str">
        <f t="shared" si="435"/>
        <v/>
      </c>
      <c r="L1995" s="293" t="str">
        <f t="shared" si="435"/>
        <v/>
      </c>
      <c r="M1995" s="293" t="str">
        <f t="shared" si="435"/>
        <v/>
      </c>
      <c r="N1995" s="293" t="str">
        <f t="shared" si="435"/>
        <v/>
      </c>
      <c r="O1995" s="293" t="str">
        <f t="shared" si="435"/>
        <v/>
      </c>
      <c r="P1995" s="293" t="str">
        <f t="shared" si="434"/>
        <v/>
      </c>
      <c r="Q1995" s="293" t="str">
        <f t="shared" si="434"/>
        <v/>
      </c>
      <c r="R1995" s="293" t="str">
        <f t="shared" si="434"/>
        <v/>
      </c>
      <c r="S1995" s="293" t="str">
        <f t="shared" si="434"/>
        <v/>
      </c>
      <c r="T1995" s="293" t="str">
        <f t="shared" si="434"/>
        <v/>
      </c>
      <c r="U1995" s="293" t="str">
        <f t="shared" si="434"/>
        <v/>
      </c>
      <c r="V1995" s="293" t="str">
        <f t="shared" si="434"/>
        <v/>
      </c>
      <c r="W1995" s="293" t="str">
        <f t="shared" si="434"/>
        <v/>
      </c>
      <c r="X1995" s="293" t="str">
        <f t="shared" si="434"/>
        <v/>
      </c>
      <c r="Y1995" s="293" t="str">
        <f t="shared" si="434"/>
        <v/>
      </c>
      <c r="Z1995" s="293" t="str">
        <f t="shared" si="436"/>
        <v/>
      </c>
      <c r="AA1995" s="293" t="str">
        <f t="shared" si="436"/>
        <v/>
      </c>
      <c r="AB1995" s="293" t="str">
        <f t="shared" si="436"/>
        <v/>
      </c>
      <c r="AC1995" s="293" t="str">
        <f t="shared" si="436"/>
        <v/>
      </c>
      <c r="AD1995" s="293" t="str">
        <f t="shared" si="436"/>
        <v/>
      </c>
      <c r="AE1995" s="293" t="str">
        <f t="shared" si="436"/>
        <v/>
      </c>
      <c r="AF1995" s="293" t="str">
        <f t="shared" si="436"/>
        <v/>
      </c>
      <c r="AG1995" s="293" t="str">
        <f t="shared" si="436"/>
        <v/>
      </c>
      <c r="AH1995" s="293">
        <f t="shared" si="437"/>
        <v>0</v>
      </c>
      <c r="AI1995" s="292" t="str">
        <f t="shared" si="438"/>
        <v>X</v>
      </c>
    </row>
    <row r="1996" spans="1:35" ht="26.25" x14ac:dyDescent="0.25">
      <c r="A1996" s="3"/>
      <c r="B1996">
        <f>TABLA!D1990</f>
        <v>2021</v>
      </c>
      <c r="C1996">
        <f>TABLA!H1990</f>
        <v>6</v>
      </c>
      <c r="D1996" s="165" t="str">
        <f>TABLA!A1990</f>
        <v>F. Ciencias Físicas</v>
      </c>
      <c r="E1996" s="284" t="str">
        <f>TABLA!BN1990</f>
        <v>No he asistido a los cursos de formación de la biblioteca por desconocimiento de su existencia.</v>
      </c>
      <c r="F1996" s="293" t="str">
        <f t="shared" si="435"/>
        <v/>
      </c>
      <c r="G1996" s="293" t="str">
        <f t="shared" si="435"/>
        <v/>
      </c>
      <c r="H1996" s="293" t="str">
        <f t="shared" si="435"/>
        <v/>
      </c>
      <c r="I1996" s="293" t="str">
        <f t="shared" si="435"/>
        <v/>
      </c>
      <c r="J1996" s="293" t="str">
        <f t="shared" si="435"/>
        <v/>
      </c>
      <c r="K1996" s="293" t="str">
        <f t="shared" si="435"/>
        <v/>
      </c>
      <c r="L1996" s="293" t="str">
        <f t="shared" si="435"/>
        <v/>
      </c>
      <c r="M1996" s="293" t="str">
        <f t="shared" si="435"/>
        <v/>
      </c>
      <c r="N1996" s="293" t="str">
        <f t="shared" si="435"/>
        <v/>
      </c>
      <c r="O1996" s="293" t="str">
        <f t="shared" si="435"/>
        <v/>
      </c>
      <c r="P1996" s="293" t="str">
        <f t="shared" si="434"/>
        <v/>
      </c>
      <c r="Q1996" s="293" t="str">
        <f t="shared" si="434"/>
        <v/>
      </c>
      <c r="R1996" s="293" t="str">
        <f t="shared" si="434"/>
        <v/>
      </c>
      <c r="S1996" s="293" t="str">
        <f t="shared" si="434"/>
        <v/>
      </c>
      <c r="T1996" s="293" t="str">
        <f t="shared" si="434"/>
        <v/>
      </c>
      <c r="U1996" s="293" t="str">
        <f t="shared" si="434"/>
        <v/>
      </c>
      <c r="V1996" s="293" t="str">
        <f t="shared" si="434"/>
        <v/>
      </c>
      <c r="W1996" s="293" t="str">
        <f t="shared" si="434"/>
        <v/>
      </c>
      <c r="X1996" s="293" t="str">
        <f t="shared" si="434"/>
        <v/>
      </c>
      <c r="Y1996" s="293" t="str">
        <f t="shared" si="434"/>
        <v/>
      </c>
      <c r="Z1996" s="293" t="str">
        <f t="shared" si="436"/>
        <v/>
      </c>
      <c r="AA1996" s="293" t="str">
        <f t="shared" si="436"/>
        <v/>
      </c>
      <c r="AB1996" s="293" t="str">
        <f t="shared" si="436"/>
        <v/>
      </c>
      <c r="AC1996" s="293" t="str">
        <f t="shared" si="436"/>
        <v/>
      </c>
      <c r="AD1996" s="293" t="str">
        <f t="shared" si="436"/>
        <v/>
      </c>
      <c r="AE1996" s="293" t="str">
        <f t="shared" si="436"/>
        <v>x</v>
      </c>
      <c r="AF1996" s="293" t="str">
        <f t="shared" si="436"/>
        <v/>
      </c>
      <c r="AG1996" s="293" t="str">
        <f t="shared" si="436"/>
        <v/>
      </c>
      <c r="AH1996" s="293">
        <f t="shared" si="437"/>
        <v>1</v>
      </c>
      <c r="AI1996" s="292">
        <f t="shared" si="438"/>
        <v>1</v>
      </c>
    </row>
    <row r="1997" spans="1:35" ht="15.75" x14ac:dyDescent="0.25">
      <c r="A1997"/>
      <c r="B1997">
        <f>TABLA!D1991</f>
        <v>2022</v>
      </c>
      <c r="C1997">
        <f>TABLA!H1991</f>
        <v>14</v>
      </c>
      <c r="D1997" s="165" t="str">
        <f>TABLA!A1991</f>
        <v>F. Filología</v>
      </c>
      <c r="E1997" s="284">
        <f>TABLA!BN1991</f>
        <v>0</v>
      </c>
      <c r="F1997" s="293" t="str">
        <f t="shared" si="435"/>
        <v/>
      </c>
      <c r="G1997" s="293" t="str">
        <f t="shared" si="435"/>
        <v/>
      </c>
      <c r="H1997" s="293" t="str">
        <f t="shared" si="435"/>
        <v/>
      </c>
      <c r="I1997" s="293" t="str">
        <f t="shared" si="435"/>
        <v/>
      </c>
      <c r="J1997" s="293" t="str">
        <f t="shared" si="435"/>
        <v/>
      </c>
      <c r="K1997" s="293" t="str">
        <f t="shared" si="435"/>
        <v/>
      </c>
      <c r="L1997" s="293" t="str">
        <f t="shared" si="435"/>
        <v/>
      </c>
      <c r="M1997" s="293" t="str">
        <f t="shared" si="435"/>
        <v/>
      </c>
      <c r="N1997" s="293" t="str">
        <f t="shared" si="435"/>
        <v/>
      </c>
      <c r="O1997" s="293" t="str">
        <f t="shared" si="435"/>
        <v/>
      </c>
      <c r="P1997" s="293" t="str">
        <f t="shared" si="434"/>
        <v/>
      </c>
      <c r="Q1997" s="293" t="str">
        <f t="shared" si="434"/>
        <v/>
      </c>
      <c r="R1997" s="293" t="str">
        <f t="shared" si="434"/>
        <v/>
      </c>
      <c r="S1997" s="293" t="str">
        <f t="shared" si="434"/>
        <v/>
      </c>
      <c r="T1997" s="293" t="str">
        <f t="shared" si="434"/>
        <v/>
      </c>
      <c r="U1997" s="293" t="str">
        <f t="shared" si="434"/>
        <v/>
      </c>
      <c r="V1997" s="293" t="str">
        <f t="shared" si="434"/>
        <v/>
      </c>
      <c r="W1997" s="293" t="str">
        <f t="shared" si="434"/>
        <v/>
      </c>
      <c r="X1997" s="293" t="str">
        <f t="shared" si="434"/>
        <v/>
      </c>
      <c r="Y1997" s="293" t="str">
        <f t="shared" si="434"/>
        <v/>
      </c>
      <c r="Z1997" s="293" t="str">
        <f t="shared" si="436"/>
        <v/>
      </c>
      <c r="AA1997" s="293" t="str">
        <f t="shared" si="436"/>
        <v/>
      </c>
      <c r="AB1997" s="293" t="str">
        <f t="shared" si="436"/>
        <v/>
      </c>
      <c r="AC1997" s="293" t="str">
        <f t="shared" si="436"/>
        <v/>
      </c>
      <c r="AD1997" s="293" t="str">
        <f t="shared" si="436"/>
        <v/>
      </c>
      <c r="AE1997" s="293" t="str">
        <f t="shared" si="436"/>
        <v/>
      </c>
      <c r="AF1997" s="293" t="str">
        <f t="shared" si="436"/>
        <v/>
      </c>
      <c r="AG1997" s="293" t="str">
        <f t="shared" si="436"/>
        <v/>
      </c>
      <c r="AH1997" s="293">
        <f t="shared" si="437"/>
        <v>0</v>
      </c>
      <c r="AI1997" s="292" t="str">
        <f t="shared" si="438"/>
        <v>X</v>
      </c>
    </row>
    <row r="1998" spans="1:35" ht="25.5" x14ac:dyDescent="0.25">
      <c r="A1998"/>
      <c r="B1998">
        <f>TABLA!D1992</f>
        <v>2023</v>
      </c>
      <c r="C1998">
        <f>TABLA!H1992</f>
        <v>24</v>
      </c>
      <c r="D1998" s="284" t="str">
        <f>TABLA!A1992</f>
        <v>F. Comercio y Turismo</v>
      </c>
      <c r="E1998" s="284" t="str">
        <f>TABLA!BN1992</f>
        <v>La biblioteca de la Facultad de Comercio y Turismo es muy pequeña y a la vez incómoda. Las veces que la he visitado no encuentro absolutamente nada de lo que busco. Funciona mucho mejor el e-prints que la biblioteca en si.</v>
      </c>
      <c r="F1998" s="293" t="str">
        <f t="shared" si="435"/>
        <v/>
      </c>
      <c r="G1998" s="293" t="str">
        <f t="shared" si="435"/>
        <v/>
      </c>
      <c r="H1998" s="293" t="str">
        <f t="shared" si="435"/>
        <v/>
      </c>
      <c r="I1998" s="293" t="str">
        <f t="shared" si="435"/>
        <v/>
      </c>
      <c r="J1998" s="293" t="str">
        <f t="shared" si="435"/>
        <v/>
      </c>
      <c r="K1998" s="293" t="str">
        <f t="shared" si="435"/>
        <v/>
      </c>
      <c r="L1998" s="293" t="str">
        <f t="shared" si="435"/>
        <v/>
      </c>
      <c r="M1998" s="293" t="str">
        <f t="shared" si="435"/>
        <v/>
      </c>
      <c r="N1998" s="293" t="str">
        <f t="shared" si="435"/>
        <v/>
      </c>
      <c r="O1998" s="293" t="str">
        <f t="shared" si="435"/>
        <v/>
      </c>
      <c r="P1998" s="293" t="str">
        <f t="shared" si="434"/>
        <v/>
      </c>
      <c r="Q1998" s="293" t="str">
        <f t="shared" si="434"/>
        <v/>
      </c>
      <c r="R1998" s="293" t="str">
        <f t="shared" si="434"/>
        <v/>
      </c>
      <c r="S1998" s="293" t="str">
        <f t="shared" si="434"/>
        <v/>
      </c>
      <c r="T1998" s="293" t="str">
        <f t="shared" si="434"/>
        <v/>
      </c>
      <c r="U1998" s="293" t="str">
        <f t="shared" si="434"/>
        <v/>
      </c>
      <c r="V1998" s="293" t="str">
        <f t="shared" si="434"/>
        <v/>
      </c>
      <c r="W1998" s="293" t="str">
        <f t="shared" si="434"/>
        <v/>
      </c>
      <c r="X1998" s="293" t="str">
        <f t="shared" si="434"/>
        <v/>
      </c>
      <c r="Y1998" s="293" t="str">
        <f t="shared" si="434"/>
        <v/>
      </c>
      <c r="Z1998" s="293" t="str">
        <f t="shared" si="436"/>
        <v/>
      </c>
      <c r="AA1998" s="293" t="str">
        <f t="shared" si="436"/>
        <v/>
      </c>
      <c r="AB1998" s="293" t="str">
        <f t="shared" si="436"/>
        <v/>
      </c>
      <c r="AC1998" s="293" t="str">
        <f t="shared" si="436"/>
        <v/>
      </c>
      <c r="AD1998" s="293" t="str">
        <f t="shared" si="436"/>
        <v/>
      </c>
      <c r="AE1998" s="293" t="str">
        <f t="shared" si="436"/>
        <v/>
      </c>
      <c r="AF1998" s="293" t="str">
        <f t="shared" si="436"/>
        <v/>
      </c>
      <c r="AG1998" s="293" t="str">
        <f t="shared" si="436"/>
        <v/>
      </c>
      <c r="AH1998" s="293">
        <f t="shared" si="437"/>
        <v>0</v>
      </c>
      <c r="AI1998" s="292">
        <f t="shared" si="438"/>
        <v>1</v>
      </c>
    </row>
    <row r="1999" spans="1:35" ht="15.75" x14ac:dyDescent="0.25">
      <c r="A1999"/>
      <c r="B1999">
        <f>TABLA!D1993</f>
        <v>2024</v>
      </c>
      <c r="C1999">
        <f>TABLA!H1993</f>
        <v>20</v>
      </c>
      <c r="D1999" s="165" t="str">
        <f>TABLA!A1993</f>
        <v>F. Psicología</v>
      </c>
      <c r="E1999" s="284">
        <f>TABLA!BN1993</f>
        <v>0</v>
      </c>
      <c r="F1999" s="293" t="str">
        <f t="shared" si="435"/>
        <v/>
      </c>
      <c r="G1999" s="293" t="str">
        <f t="shared" si="435"/>
        <v/>
      </c>
      <c r="H1999" s="293" t="str">
        <f t="shared" si="435"/>
        <v/>
      </c>
      <c r="I1999" s="293" t="str">
        <f t="shared" si="435"/>
        <v/>
      </c>
      <c r="J1999" s="293" t="str">
        <f t="shared" si="435"/>
        <v/>
      </c>
      <c r="K1999" s="293" t="str">
        <f t="shared" si="435"/>
        <v/>
      </c>
      <c r="L1999" s="293" t="str">
        <f t="shared" si="435"/>
        <v/>
      </c>
      <c r="M1999" s="293" t="str">
        <f t="shared" si="435"/>
        <v/>
      </c>
      <c r="N1999" s="293" t="str">
        <f t="shared" si="435"/>
        <v/>
      </c>
      <c r="O1999" s="293" t="str">
        <f t="shared" si="435"/>
        <v/>
      </c>
      <c r="P1999" s="293" t="str">
        <f t="shared" si="434"/>
        <v/>
      </c>
      <c r="Q1999" s="293" t="str">
        <f t="shared" si="434"/>
        <v/>
      </c>
      <c r="R1999" s="293" t="str">
        <f t="shared" si="434"/>
        <v/>
      </c>
      <c r="S1999" s="293" t="str">
        <f t="shared" si="434"/>
        <v/>
      </c>
      <c r="T1999" s="293" t="str">
        <f t="shared" si="434"/>
        <v/>
      </c>
      <c r="U1999" s="293" t="str">
        <f t="shared" si="434"/>
        <v/>
      </c>
      <c r="V1999" s="293" t="str">
        <f t="shared" si="434"/>
        <v/>
      </c>
      <c r="W1999" s="293" t="str">
        <f t="shared" si="434"/>
        <v/>
      </c>
      <c r="X1999" s="293" t="str">
        <f t="shared" si="434"/>
        <v/>
      </c>
      <c r="Y1999" s="293" t="str">
        <f t="shared" si="434"/>
        <v/>
      </c>
      <c r="Z1999" s="293" t="str">
        <f t="shared" si="436"/>
        <v/>
      </c>
      <c r="AA1999" s="293" t="str">
        <f t="shared" si="436"/>
        <v/>
      </c>
      <c r="AB1999" s="293" t="str">
        <f t="shared" si="436"/>
        <v/>
      </c>
      <c r="AC1999" s="293" t="str">
        <f t="shared" si="436"/>
        <v/>
      </c>
      <c r="AD1999" s="293" t="str">
        <f t="shared" si="436"/>
        <v/>
      </c>
      <c r="AE1999" s="293" t="str">
        <f t="shared" si="436"/>
        <v/>
      </c>
      <c r="AF1999" s="293" t="str">
        <f t="shared" si="436"/>
        <v/>
      </c>
      <c r="AG1999" s="293" t="str">
        <f t="shared" si="436"/>
        <v/>
      </c>
      <c r="AH1999" s="293">
        <f t="shared" si="437"/>
        <v>0</v>
      </c>
      <c r="AI1999" s="292" t="str">
        <f t="shared" si="438"/>
        <v>X</v>
      </c>
    </row>
    <row r="2000" spans="1:35" ht="178.5" x14ac:dyDescent="0.25">
      <c r="A2000"/>
      <c r="B2000">
        <f>TABLA!D1994</f>
        <v>2025</v>
      </c>
      <c r="C2000">
        <f>TABLA!H1994</f>
        <v>14</v>
      </c>
      <c r="D2000" s="165" t="str">
        <f>TABLA!A1994</f>
        <v>F. Filología</v>
      </c>
      <c r="E2000" s="284" t="str">
        <f>TABLA!BN1994</f>
        <v>El horario de la Biblioteca de Clásicas debería volver a ampliarse hasta las 20:00 hrs., y nunca debería fusionarse esta biblioteca con la general de Filología. La colección tiene un sentido como colección especializada independiente y es de suma utilidad para que los doctorandos de estas áreas puedan trabajar en el depósito con ediciones críticas de obras grietas y latinas, así como con los léxicos especializados y obras enciclopédicas sobre la Antigüedad. Se trata de un fondo que difícilmente puede encontrarse en otra biblioteca de Madrid; muchos libros no están ni en la BNE. Es por tanto una de las mejores Bibliotecas de Filología Clásica de Madrid, hecho que parece no valorar la U. Complutense que no pone los recursos necesarios para que esta permanezca abierta en horario de tarde, permitiendo a los doctorandos e investigadores trabajar en ella durante un mayor número de horas, y cuando las tareas docentes son más reducidas. Considero injustificable y muy lamentable esta reducción de horario. &lt;br&gt;&lt;br&gt;Respecto al nuevo catálogo Cisne, quisiera expresar mi más profundo descontento con  el nuevo sistema de catálogo elegido, que hace difícil y compleja la localización de los fondos. Se trata de un sistema que recupera toda la información sin discriminación, y a la vez hace especialmente ardua la tarea de localización de un libro cuando no se conoce  el título exacto de la obra. Es verdaderamente lamentable  el estado actual del catálogo, que no ha mejorado en nada al antiguo que era excelente y mucho más preciso. Se deberían tomar las medidas oportunas para mejorar su funcionamiento.</v>
      </c>
      <c r="F2000" s="293" t="str">
        <f t="shared" si="435"/>
        <v/>
      </c>
      <c r="G2000" s="293" t="str">
        <f t="shared" si="435"/>
        <v>x</v>
      </c>
      <c r="H2000" s="293" t="str">
        <f t="shared" si="435"/>
        <v/>
      </c>
      <c r="I2000" s="293" t="str">
        <f t="shared" si="435"/>
        <v/>
      </c>
      <c r="J2000" s="293" t="str">
        <f t="shared" si="435"/>
        <v>x</v>
      </c>
      <c r="K2000" s="293" t="str">
        <f t="shared" si="435"/>
        <v/>
      </c>
      <c r="L2000" s="293" t="str">
        <f t="shared" si="435"/>
        <v/>
      </c>
      <c r="M2000" s="293" t="str">
        <f t="shared" si="435"/>
        <v/>
      </c>
      <c r="N2000" s="293" t="str">
        <f t="shared" si="435"/>
        <v/>
      </c>
      <c r="O2000" s="293" t="str">
        <f t="shared" si="435"/>
        <v/>
      </c>
      <c r="P2000" s="293" t="str">
        <f t="shared" si="434"/>
        <v>x</v>
      </c>
      <c r="Q2000" s="293" t="str">
        <f t="shared" si="434"/>
        <v/>
      </c>
      <c r="R2000" s="293" t="str">
        <f t="shared" si="434"/>
        <v>x</v>
      </c>
      <c r="S2000" s="293" t="str">
        <f t="shared" si="434"/>
        <v/>
      </c>
      <c r="T2000" s="293" t="str">
        <f t="shared" si="434"/>
        <v/>
      </c>
      <c r="U2000" s="293" t="str">
        <f t="shared" si="434"/>
        <v/>
      </c>
      <c r="V2000" s="293" t="str">
        <f t="shared" si="434"/>
        <v/>
      </c>
      <c r="W2000" s="293" t="str">
        <f t="shared" si="434"/>
        <v/>
      </c>
      <c r="X2000" s="293" t="str">
        <f t="shared" si="434"/>
        <v/>
      </c>
      <c r="Y2000" s="293" t="str">
        <f t="shared" si="434"/>
        <v/>
      </c>
      <c r="Z2000" s="293" t="str">
        <f t="shared" si="436"/>
        <v/>
      </c>
      <c r="AA2000" s="293" t="str">
        <f t="shared" si="436"/>
        <v/>
      </c>
      <c r="AB2000" s="293" t="str">
        <f t="shared" si="436"/>
        <v/>
      </c>
      <c r="AC2000" s="293" t="str">
        <f t="shared" si="436"/>
        <v/>
      </c>
      <c r="AD2000" s="293" t="str">
        <f t="shared" si="436"/>
        <v/>
      </c>
      <c r="AE2000" s="293" t="str">
        <f t="shared" si="436"/>
        <v>x</v>
      </c>
      <c r="AF2000" s="293" t="str">
        <f t="shared" si="436"/>
        <v/>
      </c>
      <c r="AG2000" s="293" t="str">
        <f t="shared" si="436"/>
        <v/>
      </c>
      <c r="AH2000" s="293">
        <f t="shared" si="437"/>
        <v>5</v>
      </c>
      <c r="AI2000" s="292">
        <f t="shared" si="438"/>
        <v>1</v>
      </c>
    </row>
    <row r="2001" spans="1:35" ht="26.25" x14ac:dyDescent="0.25">
      <c r="A2001"/>
      <c r="B2001">
        <f>TABLA!D1995</f>
        <v>2027</v>
      </c>
      <c r="C2001">
        <f>TABLA!H1995</f>
        <v>24</v>
      </c>
      <c r="D2001" s="165" t="str">
        <f>TABLA!A1995</f>
        <v>F. Comercio y Turismo</v>
      </c>
      <c r="E2001" s="284">
        <f>TABLA!BN1995</f>
        <v>0</v>
      </c>
      <c r="F2001" s="293" t="str">
        <f t="shared" si="435"/>
        <v/>
      </c>
      <c r="G2001" s="293" t="str">
        <f t="shared" si="435"/>
        <v/>
      </c>
      <c r="H2001" s="293" t="str">
        <f t="shared" si="435"/>
        <v/>
      </c>
      <c r="I2001" s="293" t="str">
        <f t="shared" si="435"/>
        <v/>
      </c>
      <c r="J2001" s="293" t="str">
        <f t="shared" si="435"/>
        <v/>
      </c>
      <c r="K2001" s="293" t="str">
        <f t="shared" si="435"/>
        <v/>
      </c>
      <c r="L2001" s="293" t="str">
        <f t="shared" si="435"/>
        <v/>
      </c>
      <c r="M2001" s="293" t="str">
        <f t="shared" si="435"/>
        <v/>
      </c>
      <c r="N2001" s="293" t="str">
        <f t="shared" si="435"/>
        <v/>
      </c>
      <c r="O2001" s="293" t="str">
        <f t="shared" si="435"/>
        <v/>
      </c>
      <c r="P2001" s="293" t="str">
        <f t="shared" si="434"/>
        <v/>
      </c>
      <c r="Q2001" s="293" t="str">
        <f t="shared" si="434"/>
        <v/>
      </c>
      <c r="R2001" s="293" t="str">
        <f t="shared" si="434"/>
        <v/>
      </c>
      <c r="S2001" s="293" t="str">
        <f t="shared" si="434"/>
        <v/>
      </c>
      <c r="T2001" s="293" t="str">
        <f t="shared" si="434"/>
        <v/>
      </c>
      <c r="U2001" s="293" t="str">
        <f t="shared" si="434"/>
        <v/>
      </c>
      <c r="V2001" s="293" t="str">
        <f t="shared" si="434"/>
        <v/>
      </c>
      <c r="W2001" s="293" t="str">
        <f t="shared" si="434"/>
        <v/>
      </c>
      <c r="X2001" s="293" t="str">
        <f t="shared" si="434"/>
        <v/>
      </c>
      <c r="Y2001" s="293" t="str">
        <f t="shared" si="434"/>
        <v/>
      </c>
      <c r="Z2001" s="293" t="str">
        <f t="shared" si="436"/>
        <v/>
      </c>
      <c r="AA2001" s="293" t="str">
        <f t="shared" si="436"/>
        <v/>
      </c>
      <c r="AB2001" s="293" t="str">
        <f t="shared" si="436"/>
        <v/>
      </c>
      <c r="AC2001" s="293" t="str">
        <f t="shared" si="436"/>
        <v/>
      </c>
      <c r="AD2001" s="293" t="str">
        <f t="shared" si="436"/>
        <v/>
      </c>
      <c r="AE2001" s="293" t="str">
        <f t="shared" si="436"/>
        <v/>
      </c>
      <c r="AF2001" s="293" t="str">
        <f t="shared" si="436"/>
        <v/>
      </c>
      <c r="AG2001" s="293" t="str">
        <f t="shared" si="436"/>
        <v/>
      </c>
      <c r="AH2001" s="293">
        <f t="shared" si="437"/>
        <v>0</v>
      </c>
      <c r="AI2001" s="292" t="str">
        <f t="shared" si="438"/>
        <v>X</v>
      </c>
    </row>
    <row r="2002" spans="1:35" ht="26.25" x14ac:dyDescent="0.25">
      <c r="A2002"/>
      <c r="B2002">
        <f>TABLA!D1996</f>
        <v>2028</v>
      </c>
      <c r="C2002">
        <f>TABLA!H1996</f>
        <v>3</v>
      </c>
      <c r="D2002" s="165" t="str">
        <f>TABLA!A1996</f>
        <v>F. Ciencias de la Documentación</v>
      </c>
      <c r="E2002" s="284" t="str">
        <f>TABLA!BN1996</f>
        <v>Desconozco los cursos de formación</v>
      </c>
      <c r="F2002" s="293" t="str">
        <f t="shared" si="435"/>
        <v/>
      </c>
      <c r="G2002" s="293" t="str">
        <f t="shared" si="435"/>
        <v/>
      </c>
      <c r="H2002" s="293" t="str">
        <f t="shared" si="435"/>
        <v/>
      </c>
      <c r="I2002" s="293" t="str">
        <f t="shared" si="435"/>
        <v/>
      </c>
      <c r="J2002" s="293" t="str">
        <f t="shared" si="435"/>
        <v/>
      </c>
      <c r="K2002" s="293" t="str">
        <f t="shared" si="435"/>
        <v/>
      </c>
      <c r="L2002" s="293" t="str">
        <f t="shared" si="435"/>
        <v/>
      </c>
      <c r="M2002" s="293" t="str">
        <f t="shared" si="435"/>
        <v/>
      </c>
      <c r="N2002" s="293" t="str">
        <f t="shared" si="435"/>
        <v/>
      </c>
      <c r="O2002" s="293" t="str">
        <f t="shared" si="435"/>
        <v/>
      </c>
      <c r="P2002" s="293" t="str">
        <f t="shared" si="435"/>
        <v/>
      </c>
      <c r="Q2002" s="293" t="str">
        <f t="shared" si="435"/>
        <v/>
      </c>
      <c r="R2002" s="293" t="str">
        <f t="shared" si="435"/>
        <v/>
      </c>
      <c r="S2002" s="293" t="str">
        <f t="shared" si="435"/>
        <v/>
      </c>
      <c r="T2002" s="293" t="str">
        <f t="shared" si="435"/>
        <v/>
      </c>
      <c r="U2002" s="293" t="str">
        <f t="shared" si="435"/>
        <v/>
      </c>
      <c r="V2002" s="293" t="str">
        <f t="shared" ref="P2002:AE2017" si="439">IFERROR((IF(FIND(V$1,$E2002,1)&gt;0,"x")),"")</f>
        <v/>
      </c>
      <c r="W2002" s="293" t="str">
        <f t="shared" si="439"/>
        <v/>
      </c>
      <c r="X2002" s="293" t="str">
        <f t="shared" si="439"/>
        <v/>
      </c>
      <c r="Y2002" s="293" t="str">
        <f t="shared" si="439"/>
        <v/>
      </c>
      <c r="Z2002" s="293" t="str">
        <f t="shared" si="436"/>
        <v/>
      </c>
      <c r="AA2002" s="293" t="str">
        <f t="shared" si="436"/>
        <v/>
      </c>
      <c r="AB2002" s="293" t="str">
        <f t="shared" si="436"/>
        <v/>
      </c>
      <c r="AC2002" s="293" t="str">
        <f t="shared" si="436"/>
        <v/>
      </c>
      <c r="AD2002" s="293" t="str">
        <f t="shared" si="436"/>
        <v/>
      </c>
      <c r="AE2002" s="293" t="str">
        <f t="shared" si="436"/>
        <v>x</v>
      </c>
      <c r="AF2002" s="293" t="str">
        <f t="shared" si="436"/>
        <v/>
      </c>
      <c r="AG2002" s="293" t="str">
        <f t="shared" si="436"/>
        <v/>
      </c>
      <c r="AH2002" s="293">
        <f t="shared" si="437"/>
        <v>1</v>
      </c>
      <c r="AI2002" s="292">
        <f t="shared" si="438"/>
        <v>1</v>
      </c>
    </row>
    <row r="2003" spans="1:35" ht="15.75" x14ac:dyDescent="0.25">
      <c r="A2003"/>
      <c r="B2003">
        <f>TABLA!D1997</f>
        <v>2029</v>
      </c>
      <c r="C2003">
        <f>TABLA!H1997</f>
        <v>13</v>
      </c>
      <c r="D2003" s="284" t="str">
        <f>TABLA!A1997</f>
        <v>F. Farmacia</v>
      </c>
      <c r="E2003" s="284">
        <f>TABLA!BN1997</f>
        <v>0</v>
      </c>
      <c r="F2003" s="293" t="str">
        <f t="shared" ref="F2003:U2018" si="440">IFERROR((IF(FIND(F$1,$E2003,1)&gt;0,"x")),"")</f>
        <v/>
      </c>
      <c r="G2003" s="293" t="str">
        <f t="shared" si="440"/>
        <v/>
      </c>
      <c r="H2003" s="293" t="str">
        <f t="shared" si="440"/>
        <v/>
      </c>
      <c r="I2003" s="293" t="str">
        <f t="shared" si="440"/>
        <v/>
      </c>
      <c r="J2003" s="293" t="str">
        <f t="shared" si="440"/>
        <v/>
      </c>
      <c r="K2003" s="293" t="str">
        <f t="shared" si="440"/>
        <v/>
      </c>
      <c r="L2003" s="293" t="str">
        <f t="shared" si="440"/>
        <v/>
      </c>
      <c r="M2003" s="293" t="str">
        <f t="shared" si="440"/>
        <v/>
      </c>
      <c r="N2003" s="293" t="str">
        <f t="shared" si="440"/>
        <v/>
      </c>
      <c r="O2003" s="293" t="str">
        <f t="shared" si="440"/>
        <v/>
      </c>
      <c r="P2003" s="293" t="str">
        <f t="shared" si="439"/>
        <v/>
      </c>
      <c r="Q2003" s="293" t="str">
        <f t="shared" si="439"/>
        <v/>
      </c>
      <c r="R2003" s="293" t="str">
        <f t="shared" si="439"/>
        <v/>
      </c>
      <c r="S2003" s="293" t="str">
        <f t="shared" si="439"/>
        <v/>
      </c>
      <c r="T2003" s="293" t="str">
        <f t="shared" si="439"/>
        <v/>
      </c>
      <c r="U2003" s="293" t="str">
        <f t="shared" si="439"/>
        <v/>
      </c>
      <c r="V2003" s="293" t="str">
        <f t="shared" si="439"/>
        <v/>
      </c>
      <c r="W2003" s="293" t="str">
        <f t="shared" si="439"/>
        <v/>
      </c>
      <c r="X2003" s="293" t="str">
        <f t="shared" si="439"/>
        <v/>
      </c>
      <c r="Y2003" s="293" t="str">
        <f t="shared" si="439"/>
        <v/>
      </c>
      <c r="Z2003" s="293" t="str">
        <f t="shared" si="439"/>
        <v/>
      </c>
      <c r="AA2003" s="293" t="str">
        <f t="shared" si="439"/>
        <v/>
      </c>
      <c r="AB2003" s="293" t="str">
        <f t="shared" si="439"/>
        <v/>
      </c>
      <c r="AC2003" s="293" t="str">
        <f t="shared" si="439"/>
        <v/>
      </c>
      <c r="AD2003" s="293" t="str">
        <f t="shared" si="439"/>
        <v/>
      </c>
      <c r="AE2003" s="293" t="str">
        <f t="shared" si="439"/>
        <v/>
      </c>
      <c r="AF2003" s="293" t="str">
        <f t="shared" ref="Z2003:AG2018" si="441">IFERROR((IF(FIND(AF$1,$E2003,1)&gt;0,"x")),"")</f>
        <v/>
      </c>
      <c r="AG2003" s="293" t="str">
        <f t="shared" si="441"/>
        <v/>
      </c>
      <c r="AH2003" s="293">
        <f t="shared" si="437"/>
        <v>0</v>
      </c>
      <c r="AI2003" s="292" t="str">
        <f t="shared" si="438"/>
        <v>X</v>
      </c>
    </row>
    <row r="2004" spans="1:35" ht="15.75" x14ac:dyDescent="0.25">
      <c r="A2004"/>
      <c r="B2004">
        <f>TABLA!D1998</f>
        <v>2030</v>
      </c>
      <c r="C2004">
        <f>TABLA!H1998</f>
        <v>26</v>
      </c>
      <c r="D2004" s="284" t="str">
        <f>TABLA!A1998</f>
        <v>F. Trabajo Social</v>
      </c>
      <c r="E2004" s="284">
        <f>TABLA!BN1998</f>
        <v>0</v>
      </c>
      <c r="F2004" s="293" t="str">
        <f t="shared" si="440"/>
        <v/>
      </c>
      <c r="G2004" s="293" t="str">
        <f t="shared" si="440"/>
        <v/>
      </c>
      <c r="H2004" s="293" t="str">
        <f t="shared" si="440"/>
        <v/>
      </c>
      <c r="I2004" s="293" t="str">
        <f t="shared" si="440"/>
        <v/>
      </c>
      <c r="J2004" s="293" t="str">
        <f t="shared" si="440"/>
        <v/>
      </c>
      <c r="K2004" s="293" t="str">
        <f t="shared" si="440"/>
        <v/>
      </c>
      <c r="L2004" s="293" t="str">
        <f t="shared" si="440"/>
        <v/>
      </c>
      <c r="M2004" s="293" t="str">
        <f t="shared" si="440"/>
        <v/>
      </c>
      <c r="N2004" s="293" t="str">
        <f t="shared" si="440"/>
        <v/>
      </c>
      <c r="O2004" s="293" t="str">
        <f t="shared" si="440"/>
        <v/>
      </c>
      <c r="P2004" s="293" t="str">
        <f t="shared" si="439"/>
        <v/>
      </c>
      <c r="Q2004" s="293" t="str">
        <f t="shared" si="439"/>
        <v/>
      </c>
      <c r="R2004" s="293" t="str">
        <f t="shared" si="439"/>
        <v/>
      </c>
      <c r="S2004" s="293" t="str">
        <f t="shared" si="439"/>
        <v/>
      </c>
      <c r="T2004" s="293" t="str">
        <f t="shared" si="439"/>
        <v/>
      </c>
      <c r="U2004" s="293" t="str">
        <f t="shared" si="439"/>
        <v/>
      </c>
      <c r="V2004" s="293" t="str">
        <f t="shared" si="439"/>
        <v/>
      </c>
      <c r="W2004" s="293" t="str">
        <f t="shared" si="439"/>
        <v/>
      </c>
      <c r="X2004" s="293" t="str">
        <f t="shared" si="439"/>
        <v/>
      </c>
      <c r="Y2004" s="293" t="str">
        <f t="shared" si="439"/>
        <v/>
      </c>
      <c r="Z2004" s="293" t="str">
        <f t="shared" si="441"/>
        <v/>
      </c>
      <c r="AA2004" s="293" t="str">
        <f t="shared" si="441"/>
        <v/>
      </c>
      <c r="AB2004" s="293" t="str">
        <f t="shared" si="441"/>
        <v/>
      </c>
      <c r="AC2004" s="293" t="str">
        <f t="shared" si="441"/>
        <v/>
      </c>
      <c r="AD2004" s="293" t="str">
        <f t="shared" si="441"/>
        <v/>
      </c>
      <c r="AE2004" s="293" t="str">
        <f t="shared" si="441"/>
        <v/>
      </c>
      <c r="AF2004" s="293" t="str">
        <f t="shared" si="441"/>
        <v/>
      </c>
      <c r="AG2004" s="293" t="str">
        <f t="shared" si="441"/>
        <v/>
      </c>
      <c r="AH2004" s="293">
        <f t="shared" si="437"/>
        <v>0</v>
      </c>
      <c r="AI2004" s="292" t="str">
        <f t="shared" si="438"/>
        <v>X</v>
      </c>
    </row>
    <row r="2005" spans="1:35" ht="26.25" x14ac:dyDescent="0.25">
      <c r="A2005"/>
      <c r="B2005">
        <f>TABLA!D1999</f>
        <v>2031</v>
      </c>
      <c r="C2005">
        <f>TABLA!H1999</f>
        <v>10</v>
      </c>
      <c r="D2005" s="165" t="str">
        <f>TABLA!A1999</f>
        <v>F. Ciencias Químicas</v>
      </c>
      <c r="E2005" s="284">
        <f>TABLA!BN1999</f>
        <v>0</v>
      </c>
      <c r="F2005" s="293" t="str">
        <f t="shared" si="440"/>
        <v/>
      </c>
      <c r="G2005" s="293" t="str">
        <f t="shared" si="440"/>
        <v/>
      </c>
      <c r="H2005" s="293" t="str">
        <f t="shared" si="440"/>
        <v/>
      </c>
      <c r="I2005" s="293" t="str">
        <f t="shared" si="440"/>
        <v/>
      </c>
      <c r="J2005" s="293" t="str">
        <f t="shared" si="440"/>
        <v/>
      </c>
      <c r="K2005" s="293" t="str">
        <f t="shared" si="440"/>
        <v/>
      </c>
      <c r="L2005" s="293" t="str">
        <f t="shared" si="440"/>
        <v/>
      </c>
      <c r="M2005" s="293" t="str">
        <f t="shared" si="440"/>
        <v/>
      </c>
      <c r="N2005" s="293" t="str">
        <f t="shared" si="440"/>
        <v/>
      </c>
      <c r="O2005" s="293" t="str">
        <f t="shared" si="440"/>
        <v/>
      </c>
      <c r="P2005" s="293" t="str">
        <f t="shared" si="439"/>
        <v/>
      </c>
      <c r="Q2005" s="293" t="str">
        <f t="shared" si="439"/>
        <v/>
      </c>
      <c r="R2005" s="293" t="str">
        <f t="shared" si="439"/>
        <v/>
      </c>
      <c r="S2005" s="293" t="str">
        <f t="shared" si="439"/>
        <v/>
      </c>
      <c r="T2005" s="293" t="str">
        <f t="shared" si="439"/>
        <v/>
      </c>
      <c r="U2005" s="293" t="str">
        <f t="shared" si="439"/>
        <v/>
      </c>
      <c r="V2005" s="293" t="str">
        <f t="shared" si="439"/>
        <v/>
      </c>
      <c r="W2005" s="293" t="str">
        <f t="shared" si="439"/>
        <v/>
      </c>
      <c r="X2005" s="293" t="str">
        <f t="shared" si="439"/>
        <v/>
      </c>
      <c r="Y2005" s="293" t="str">
        <f t="shared" si="439"/>
        <v/>
      </c>
      <c r="Z2005" s="293" t="str">
        <f t="shared" si="441"/>
        <v/>
      </c>
      <c r="AA2005" s="293" t="str">
        <f t="shared" si="441"/>
        <v/>
      </c>
      <c r="AB2005" s="293" t="str">
        <f t="shared" si="441"/>
        <v/>
      </c>
      <c r="AC2005" s="293" t="str">
        <f t="shared" si="441"/>
        <v/>
      </c>
      <c r="AD2005" s="293" t="str">
        <f t="shared" si="441"/>
        <v/>
      </c>
      <c r="AE2005" s="293" t="str">
        <f t="shared" si="441"/>
        <v/>
      </c>
      <c r="AF2005" s="293" t="str">
        <f t="shared" si="441"/>
        <v/>
      </c>
      <c r="AG2005" s="293" t="str">
        <f t="shared" si="441"/>
        <v/>
      </c>
      <c r="AH2005" s="293">
        <f t="shared" si="437"/>
        <v>0</v>
      </c>
      <c r="AI2005" s="292" t="str">
        <f t="shared" si="438"/>
        <v>X</v>
      </c>
    </row>
    <row r="2006" spans="1:35" ht="15.75" x14ac:dyDescent="0.25">
      <c r="A2006"/>
      <c r="B2006">
        <f>TABLA!D2000</f>
        <v>2032</v>
      </c>
      <c r="C2006">
        <f>TABLA!H2000</f>
        <v>11</v>
      </c>
      <c r="D2006" s="165" t="str">
        <f>TABLA!A2000</f>
        <v>F. Derecho</v>
      </c>
      <c r="E2006" s="284">
        <f>TABLA!BN2000</f>
        <v>0</v>
      </c>
      <c r="F2006" s="293" t="str">
        <f t="shared" si="440"/>
        <v/>
      </c>
      <c r="G2006" s="293" t="str">
        <f t="shared" si="440"/>
        <v/>
      </c>
      <c r="H2006" s="293" t="str">
        <f t="shared" si="440"/>
        <v/>
      </c>
      <c r="I2006" s="293" t="str">
        <f t="shared" si="440"/>
        <v/>
      </c>
      <c r="J2006" s="293" t="str">
        <f t="shared" si="440"/>
        <v/>
      </c>
      <c r="K2006" s="293" t="str">
        <f t="shared" si="440"/>
        <v/>
      </c>
      <c r="L2006" s="293" t="str">
        <f t="shared" si="440"/>
        <v/>
      </c>
      <c r="M2006" s="293" t="str">
        <f t="shared" si="440"/>
        <v/>
      </c>
      <c r="N2006" s="293" t="str">
        <f t="shared" si="440"/>
        <v/>
      </c>
      <c r="O2006" s="293" t="str">
        <f t="shared" si="440"/>
        <v/>
      </c>
      <c r="P2006" s="293" t="str">
        <f t="shared" si="439"/>
        <v/>
      </c>
      <c r="Q2006" s="293" t="str">
        <f t="shared" si="439"/>
        <v/>
      </c>
      <c r="R2006" s="293" t="str">
        <f t="shared" si="439"/>
        <v/>
      </c>
      <c r="S2006" s="293" t="str">
        <f t="shared" si="439"/>
        <v/>
      </c>
      <c r="T2006" s="293" t="str">
        <f t="shared" si="439"/>
        <v/>
      </c>
      <c r="U2006" s="293" t="str">
        <f t="shared" si="439"/>
        <v/>
      </c>
      <c r="V2006" s="293" t="str">
        <f t="shared" si="439"/>
        <v/>
      </c>
      <c r="W2006" s="293" t="str">
        <f t="shared" si="439"/>
        <v/>
      </c>
      <c r="X2006" s="293" t="str">
        <f t="shared" si="439"/>
        <v/>
      </c>
      <c r="Y2006" s="293" t="str">
        <f t="shared" si="439"/>
        <v/>
      </c>
      <c r="Z2006" s="293" t="str">
        <f t="shared" si="441"/>
        <v/>
      </c>
      <c r="AA2006" s="293" t="str">
        <f t="shared" si="441"/>
        <v/>
      </c>
      <c r="AB2006" s="293" t="str">
        <f t="shared" si="441"/>
        <v/>
      </c>
      <c r="AC2006" s="293" t="str">
        <f t="shared" si="441"/>
        <v/>
      </c>
      <c r="AD2006" s="293" t="str">
        <f t="shared" si="441"/>
        <v/>
      </c>
      <c r="AE2006" s="293" t="str">
        <f t="shared" si="441"/>
        <v/>
      </c>
      <c r="AF2006" s="293" t="str">
        <f t="shared" si="441"/>
        <v/>
      </c>
      <c r="AG2006" s="293" t="str">
        <f t="shared" si="441"/>
        <v/>
      </c>
      <c r="AH2006" s="293">
        <f t="shared" si="437"/>
        <v>0</v>
      </c>
      <c r="AI2006" s="292" t="str">
        <f t="shared" si="438"/>
        <v>X</v>
      </c>
    </row>
    <row r="2007" spans="1:35" ht="25.5" x14ac:dyDescent="0.25">
      <c r="A2007" s="3"/>
      <c r="B2007">
        <f>TABLA!D2001</f>
        <v>2033</v>
      </c>
      <c r="C2007">
        <f>TABLA!H2001</f>
        <v>23</v>
      </c>
      <c r="D2007" s="284" t="str">
        <f>TABLA!A2001</f>
        <v>F. Estudios Estadísticos</v>
      </c>
      <c r="E2007" s="284">
        <f>TABLA!BN2001</f>
        <v>0</v>
      </c>
      <c r="F2007" s="293" t="str">
        <f t="shared" si="440"/>
        <v/>
      </c>
      <c r="G2007" s="293" t="str">
        <f t="shared" si="440"/>
        <v/>
      </c>
      <c r="H2007" s="293" t="str">
        <f t="shared" si="440"/>
        <v/>
      </c>
      <c r="I2007" s="293" t="str">
        <f t="shared" si="440"/>
        <v/>
      </c>
      <c r="J2007" s="293" t="str">
        <f t="shared" si="440"/>
        <v/>
      </c>
      <c r="K2007" s="293" t="str">
        <f t="shared" si="440"/>
        <v/>
      </c>
      <c r="L2007" s="293" t="str">
        <f t="shared" si="440"/>
        <v/>
      </c>
      <c r="M2007" s="293" t="str">
        <f t="shared" si="440"/>
        <v/>
      </c>
      <c r="N2007" s="293" t="str">
        <f t="shared" si="440"/>
        <v/>
      </c>
      <c r="O2007" s="293" t="str">
        <f t="shared" si="440"/>
        <v/>
      </c>
      <c r="P2007" s="293" t="str">
        <f t="shared" si="439"/>
        <v/>
      </c>
      <c r="Q2007" s="293" t="str">
        <f t="shared" si="439"/>
        <v/>
      </c>
      <c r="R2007" s="293" t="str">
        <f t="shared" si="439"/>
        <v/>
      </c>
      <c r="S2007" s="293" t="str">
        <f t="shared" si="439"/>
        <v/>
      </c>
      <c r="T2007" s="293" t="str">
        <f t="shared" si="439"/>
        <v/>
      </c>
      <c r="U2007" s="293" t="str">
        <f t="shared" si="439"/>
        <v/>
      </c>
      <c r="V2007" s="293" t="str">
        <f t="shared" si="439"/>
        <v/>
      </c>
      <c r="W2007" s="293" t="str">
        <f t="shared" si="439"/>
        <v/>
      </c>
      <c r="X2007" s="293" t="str">
        <f t="shared" si="439"/>
        <v/>
      </c>
      <c r="Y2007" s="293" t="str">
        <f t="shared" si="439"/>
        <v/>
      </c>
      <c r="Z2007" s="293" t="str">
        <f t="shared" si="441"/>
        <v/>
      </c>
      <c r="AA2007" s="293" t="str">
        <f t="shared" si="441"/>
        <v/>
      </c>
      <c r="AB2007" s="293" t="str">
        <f t="shared" si="441"/>
        <v/>
      </c>
      <c r="AC2007" s="293" t="str">
        <f t="shared" si="441"/>
        <v/>
      </c>
      <c r="AD2007" s="293" t="str">
        <f t="shared" si="441"/>
        <v/>
      </c>
      <c r="AE2007" s="293" t="str">
        <f t="shared" si="441"/>
        <v/>
      </c>
      <c r="AF2007" s="293" t="str">
        <f t="shared" si="441"/>
        <v/>
      </c>
      <c r="AG2007" s="293" t="str">
        <f t="shared" si="441"/>
        <v/>
      </c>
      <c r="AH2007" s="293">
        <f t="shared" si="437"/>
        <v>0</v>
      </c>
      <c r="AI2007" s="292" t="str">
        <f t="shared" si="438"/>
        <v>X</v>
      </c>
    </row>
    <row r="2008" spans="1:35" ht="38.25" x14ac:dyDescent="0.25">
      <c r="A2008"/>
      <c r="B2008">
        <f>TABLA!D2002</f>
        <v>2034</v>
      </c>
      <c r="C2008">
        <f>TABLA!H2002</f>
        <v>4</v>
      </c>
      <c r="D2008" s="165" t="str">
        <f>TABLA!A2002</f>
        <v>F. Ciencias de la Información</v>
      </c>
      <c r="E2008" s="284" t="str">
        <f>TABLA!BN2002</f>
        <v>cambio de la web a más complejo, deficiente, estaba mejor antes.&lt;br&gt;reservar los libros con antelación cuando están en la misma biblioteca y no vienen de otra, incomprensible.&lt;br&gt;caso omiso a petición de compra de libros, contestación del estado nula.&lt;br&gt;</v>
      </c>
      <c r="F2008" s="293" t="str">
        <f t="shared" si="440"/>
        <v/>
      </c>
      <c r="G2008" s="293" t="str">
        <f t="shared" si="440"/>
        <v/>
      </c>
      <c r="H2008" s="293" t="str">
        <f t="shared" si="440"/>
        <v/>
      </c>
      <c r="I2008" s="293" t="str">
        <f t="shared" si="440"/>
        <v/>
      </c>
      <c r="J2008" s="293" t="str">
        <f t="shared" si="440"/>
        <v/>
      </c>
      <c r="K2008" s="293" t="str">
        <f t="shared" si="440"/>
        <v/>
      </c>
      <c r="L2008" s="293" t="str">
        <f t="shared" si="440"/>
        <v/>
      </c>
      <c r="M2008" s="293" t="str">
        <f t="shared" si="440"/>
        <v/>
      </c>
      <c r="N2008" s="293" t="str">
        <f t="shared" si="440"/>
        <v>x</v>
      </c>
      <c r="O2008" s="293" t="str">
        <f t="shared" si="440"/>
        <v/>
      </c>
      <c r="P2008" s="293" t="str">
        <f t="shared" si="439"/>
        <v/>
      </c>
      <c r="Q2008" s="293" t="str">
        <f t="shared" si="439"/>
        <v/>
      </c>
      <c r="R2008" s="293" t="str">
        <f t="shared" si="439"/>
        <v/>
      </c>
      <c r="S2008" s="293" t="str">
        <f t="shared" si="439"/>
        <v/>
      </c>
      <c r="T2008" s="293" t="str">
        <f t="shared" si="439"/>
        <v/>
      </c>
      <c r="U2008" s="293" t="str">
        <f t="shared" si="439"/>
        <v/>
      </c>
      <c r="V2008" s="293" t="str">
        <f t="shared" si="439"/>
        <v/>
      </c>
      <c r="W2008" s="293" t="str">
        <f t="shared" si="439"/>
        <v/>
      </c>
      <c r="X2008" s="293" t="str">
        <f t="shared" si="439"/>
        <v/>
      </c>
      <c r="Y2008" s="293" t="str">
        <f t="shared" si="439"/>
        <v/>
      </c>
      <c r="Z2008" s="293" t="str">
        <f t="shared" si="441"/>
        <v/>
      </c>
      <c r="AA2008" s="293" t="str">
        <f t="shared" si="441"/>
        <v/>
      </c>
      <c r="AB2008" s="293" t="str">
        <f t="shared" si="441"/>
        <v/>
      </c>
      <c r="AC2008" s="293" t="str">
        <f t="shared" si="441"/>
        <v/>
      </c>
      <c r="AD2008" s="293" t="str">
        <f t="shared" si="441"/>
        <v/>
      </c>
      <c r="AE2008" s="293" t="str">
        <f t="shared" si="441"/>
        <v/>
      </c>
      <c r="AF2008" s="293" t="str">
        <f t="shared" si="441"/>
        <v>x</v>
      </c>
      <c r="AG2008" s="293" t="str">
        <f t="shared" si="441"/>
        <v/>
      </c>
      <c r="AH2008" s="293">
        <f t="shared" si="437"/>
        <v>2</v>
      </c>
      <c r="AI2008" s="292">
        <f t="shared" si="438"/>
        <v>1</v>
      </c>
    </row>
    <row r="2009" spans="1:35" ht="26.25" x14ac:dyDescent="0.25">
      <c r="A2009"/>
      <c r="B2009">
        <f>TABLA!D2003</f>
        <v>2035</v>
      </c>
      <c r="C2009">
        <f>TABLA!H2003</f>
        <v>6</v>
      </c>
      <c r="D2009" s="165" t="str">
        <f>TABLA!A2003</f>
        <v>F. Ciencias Físicas</v>
      </c>
      <c r="E2009" s="284">
        <f>TABLA!BN2003</f>
        <v>0</v>
      </c>
      <c r="F2009" s="293" t="str">
        <f t="shared" si="440"/>
        <v/>
      </c>
      <c r="G2009" s="293" t="str">
        <f t="shared" si="440"/>
        <v/>
      </c>
      <c r="H2009" s="293" t="str">
        <f t="shared" si="440"/>
        <v/>
      </c>
      <c r="I2009" s="293" t="str">
        <f t="shared" si="440"/>
        <v/>
      </c>
      <c r="J2009" s="293" t="str">
        <f t="shared" si="440"/>
        <v/>
      </c>
      <c r="K2009" s="293" t="str">
        <f t="shared" si="440"/>
        <v/>
      </c>
      <c r="L2009" s="293" t="str">
        <f t="shared" si="440"/>
        <v/>
      </c>
      <c r="M2009" s="293" t="str">
        <f t="shared" si="440"/>
        <v/>
      </c>
      <c r="N2009" s="293" t="str">
        <f t="shared" si="440"/>
        <v/>
      </c>
      <c r="O2009" s="293" t="str">
        <f t="shared" si="440"/>
        <v/>
      </c>
      <c r="P2009" s="293" t="str">
        <f t="shared" si="439"/>
        <v/>
      </c>
      <c r="Q2009" s="293" t="str">
        <f t="shared" si="439"/>
        <v/>
      </c>
      <c r="R2009" s="293" t="str">
        <f t="shared" si="439"/>
        <v/>
      </c>
      <c r="S2009" s="293" t="str">
        <f t="shared" si="439"/>
        <v/>
      </c>
      <c r="T2009" s="293" t="str">
        <f t="shared" si="439"/>
        <v/>
      </c>
      <c r="U2009" s="293" t="str">
        <f t="shared" si="439"/>
        <v/>
      </c>
      <c r="V2009" s="293" t="str">
        <f t="shared" si="439"/>
        <v/>
      </c>
      <c r="W2009" s="293" t="str">
        <f t="shared" si="439"/>
        <v/>
      </c>
      <c r="X2009" s="293" t="str">
        <f t="shared" si="439"/>
        <v/>
      </c>
      <c r="Y2009" s="293" t="str">
        <f t="shared" si="439"/>
        <v/>
      </c>
      <c r="Z2009" s="293" t="str">
        <f t="shared" si="441"/>
        <v/>
      </c>
      <c r="AA2009" s="293" t="str">
        <f t="shared" si="441"/>
        <v/>
      </c>
      <c r="AB2009" s="293" t="str">
        <f t="shared" si="441"/>
        <v/>
      </c>
      <c r="AC2009" s="293" t="str">
        <f t="shared" si="441"/>
        <v/>
      </c>
      <c r="AD2009" s="293" t="str">
        <f t="shared" si="441"/>
        <v/>
      </c>
      <c r="AE2009" s="293" t="str">
        <f t="shared" si="441"/>
        <v/>
      </c>
      <c r="AF2009" s="293" t="str">
        <f t="shared" si="441"/>
        <v/>
      </c>
      <c r="AG2009" s="293" t="str">
        <f t="shared" si="441"/>
        <v/>
      </c>
      <c r="AH2009" s="293">
        <f t="shared" si="437"/>
        <v>0</v>
      </c>
      <c r="AI2009" s="292" t="str">
        <f t="shared" si="438"/>
        <v>X</v>
      </c>
    </row>
    <row r="2010" spans="1:35" ht="26.25" x14ac:dyDescent="0.25">
      <c r="A2010"/>
      <c r="B2010">
        <f>TABLA!D2004</f>
        <v>2036</v>
      </c>
      <c r="C2010">
        <f>TABLA!H2004</f>
        <v>16</v>
      </c>
      <c r="D2010" s="165" t="str">
        <f>TABLA!A2004</f>
        <v>F. Geografía e Historia</v>
      </c>
      <c r="E2010" s="284" t="str">
        <f>TABLA!BN2004</f>
        <v>Falta de tiempo</v>
      </c>
      <c r="F2010" s="293" t="str">
        <f t="shared" si="440"/>
        <v/>
      </c>
      <c r="G2010" s="293" t="str">
        <f t="shared" si="440"/>
        <v/>
      </c>
      <c r="H2010" s="293" t="str">
        <f t="shared" si="440"/>
        <v/>
      </c>
      <c r="I2010" s="293" t="str">
        <f t="shared" si="440"/>
        <v/>
      </c>
      <c r="J2010" s="293" t="str">
        <f t="shared" si="440"/>
        <v/>
      </c>
      <c r="K2010" s="293" t="str">
        <f t="shared" si="440"/>
        <v/>
      </c>
      <c r="L2010" s="293" t="str">
        <f t="shared" si="440"/>
        <v/>
      </c>
      <c r="M2010" s="293" t="str">
        <f t="shared" si="440"/>
        <v/>
      </c>
      <c r="N2010" s="293" t="str">
        <f t="shared" si="440"/>
        <v/>
      </c>
      <c r="O2010" s="293" t="str">
        <f t="shared" si="440"/>
        <v/>
      </c>
      <c r="P2010" s="293" t="str">
        <f t="shared" si="439"/>
        <v/>
      </c>
      <c r="Q2010" s="293" t="str">
        <f t="shared" si="439"/>
        <v/>
      </c>
      <c r="R2010" s="293" t="str">
        <f t="shared" si="439"/>
        <v/>
      </c>
      <c r="S2010" s="293" t="str">
        <f t="shared" si="439"/>
        <v/>
      </c>
      <c r="T2010" s="293" t="str">
        <f t="shared" si="439"/>
        <v/>
      </c>
      <c r="U2010" s="293" t="str">
        <f t="shared" si="439"/>
        <v/>
      </c>
      <c r="V2010" s="293" t="str">
        <f t="shared" si="439"/>
        <v/>
      </c>
      <c r="W2010" s="293" t="str">
        <f t="shared" si="439"/>
        <v/>
      </c>
      <c r="X2010" s="293" t="str">
        <f t="shared" si="439"/>
        <v/>
      </c>
      <c r="Y2010" s="293" t="str">
        <f t="shared" si="439"/>
        <v/>
      </c>
      <c r="Z2010" s="293" t="str">
        <f t="shared" si="441"/>
        <v/>
      </c>
      <c r="AA2010" s="293" t="str">
        <f t="shared" si="441"/>
        <v/>
      </c>
      <c r="AB2010" s="293" t="str">
        <f t="shared" si="441"/>
        <v/>
      </c>
      <c r="AC2010" s="293" t="str">
        <f t="shared" si="441"/>
        <v/>
      </c>
      <c r="AD2010" s="293" t="str">
        <f t="shared" si="441"/>
        <v/>
      </c>
      <c r="AE2010" s="293" t="str">
        <f t="shared" si="441"/>
        <v/>
      </c>
      <c r="AF2010" s="293" t="str">
        <f t="shared" si="441"/>
        <v/>
      </c>
      <c r="AG2010" s="293" t="str">
        <f t="shared" si="441"/>
        <v/>
      </c>
      <c r="AH2010" s="293">
        <f t="shared" si="437"/>
        <v>0</v>
      </c>
      <c r="AI2010" s="292">
        <f t="shared" si="438"/>
        <v>1</v>
      </c>
    </row>
    <row r="2011" spans="1:35" ht="26.25" x14ac:dyDescent="0.25">
      <c r="A2011"/>
      <c r="B2011">
        <f>TABLA!D2005</f>
        <v>2037</v>
      </c>
      <c r="C2011">
        <f>TABLA!H2005</f>
        <v>16</v>
      </c>
      <c r="D2011" s="165" t="str">
        <f>TABLA!A2005</f>
        <v>F. Geografía e Historia</v>
      </c>
      <c r="E2011" s="284" t="str">
        <f>TABLA!BN2005</f>
        <v>Lo que no me gusta es el modo actual de solicitar préstamos interbibliotecarios. No es nada intuitivo y de vez en cuando no funciona sin que haya avisado de ello</v>
      </c>
      <c r="F2011" s="293" t="str">
        <f t="shared" si="440"/>
        <v/>
      </c>
      <c r="G2011" s="293" t="str">
        <f t="shared" si="440"/>
        <v/>
      </c>
      <c r="H2011" s="293" t="str">
        <f t="shared" si="440"/>
        <v/>
      </c>
      <c r="I2011" s="293" t="str">
        <f t="shared" si="440"/>
        <v/>
      </c>
      <c r="J2011" s="293" t="str">
        <f t="shared" si="440"/>
        <v/>
      </c>
      <c r="K2011" s="293" t="str">
        <f t="shared" si="440"/>
        <v/>
      </c>
      <c r="L2011" s="293" t="str">
        <f t="shared" si="440"/>
        <v/>
      </c>
      <c r="M2011" s="293" t="str">
        <f t="shared" si="440"/>
        <v>x</v>
      </c>
      <c r="N2011" s="293" t="str">
        <f t="shared" si="440"/>
        <v/>
      </c>
      <c r="O2011" s="293" t="str">
        <f t="shared" si="440"/>
        <v/>
      </c>
      <c r="P2011" s="293" t="str">
        <f t="shared" si="439"/>
        <v/>
      </c>
      <c r="Q2011" s="293" t="str">
        <f t="shared" si="439"/>
        <v/>
      </c>
      <c r="R2011" s="293" t="str">
        <f t="shared" si="439"/>
        <v/>
      </c>
      <c r="S2011" s="293" t="str">
        <f t="shared" si="439"/>
        <v/>
      </c>
      <c r="T2011" s="293" t="str">
        <f t="shared" si="439"/>
        <v/>
      </c>
      <c r="U2011" s="293" t="str">
        <f t="shared" si="439"/>
        <v/>
      </c>
      <c r="V2011" s="293" t="str">
        <f t="shared" si="439"/>
        <v/>
      </c>
      <c r="W2011" s="293" t="str">
        <f t="shared" si="439"/>
        <v/>
      </c>
      <c r="X2011" s="293" t="str">
        <f t="shared" si="439"/>
        <v/>
      </c>
      <c r="Y2011" s="293" t="str">
        <f t="shared" si="439"/>
        <v/>
      </c>
      <c r="Z2011" s="293" t="str">
        <f t="shared" si="441"/>
        <v/>
      </c>
      <c r="AA2011" s="293" t="str">
        <f t="shared" si="441"/>
        <v/>
      </c>
      <c r="AB2011" s="293" t="str">
        <f t="shared" si="441"/>
        <v/>
      </c>
      <c r="AC2011" s="293" t="str">
        <f t="shared" si="441"/>
        <v/>
      </c>
      <c r="AD2011" s="293" t="str">
        <f t="shared" si="441"/>
        <v/>
      </c>
      <c r="AE2011" s="293" t="str">
        <f t="shared" si="441"/>
        <v/>
      </c>
      <c r="AF2011" s="293" t="str">
        <f t="shared" si="441"/>
        <v/>
      </c>
      <c r="AG2011" s="293" t="str">
        <f t="shared" si="441"/>
        <v/>
      </c>
      <c r="AH2011" s="293">
        <f t="shared" si="437"/>
        <v>1</v>
      </c>
      <c r="AI2011" s="292">
        <f t="shared" si="438"/>
        <v>1</v>
      </c>
    </row>
    <row r="2012" spans="1:35" ht="38.25" x14ac:dyDescent="0.25">
      <c r="A2012" s="3"/>
      <c r="B2012">
        <f>TABLA!D2006</f>
        <v>2038</v>
      </c>
      <c r="C2012">
        <f>TABLA!H2006</f>
        <v>5</v>
      </c>
      <c r="D2012" s="284" t="str">
        <f>TABLA!A2006</f>
        <v>F. Ciencias Económicas y Empresariales</v>
      </c>
      <c r="E2012" s="284">
        <f>TABLA!BN2006</f>
        <v>0</v>
      </c>
      <c r="F2012" s="293" t="str">
        <f t="shared" si="440"/>
        <v/>
      </c>
      <c r="G2012" s="293" t="str">
        <f t="shared" si="440"/>
        <v/>
      </c>
      <c r="H2012" s="293" t="str">
        <f t="shared" si="440"/>
        <v/>
      </c>
      <c r="I2012" s="293" t="str">
        <f t="shared" si="440"/>
        <v/>
      </c>
      <c r="J2012" s="293" t="str">
        <f t="shared" si="440"/>
        <v/>
      </c>
      <c r="K2012" s="293" t="str">
        <f t="shared" si="440"/>
        <v/>
      </c>
      <c r="L2012" s="293" t="str">
        <f t="shared" si="440"/>
        <v/>
      </c>
      <c r="M2012" s="293" t="str">
        <f t="shared" si="440"/>
        <v/>
      </c>
      <c r="N2012" s="293" t="str">
        <f t="shared" si="440"/>
        <v/>
      </c>
      <c r="O2012" s="293" t="str">
        <f t="shared" si="440"/>
        <v/>
      </c>
      <c r="P2012" s="293" t="str">
        <f t="shared" si="439"/>
        <v/>
      </c>
      <c r="Q2012" s="293" t="str">
        <f t="shared" si="439"/>
        <v/>
      </c>
      <c r="R2012" s="293" t="str">
        <f t="shared" si="439"/>
        <v/>
      </c>
      <c r="S2012" s="293" t="str">
        <f t="shared" si="439"/>
        <v/>
      </c>
      <c r="T2012" s="293" t="str">
        <f t="shared" si="439"/>
        <v/>
      </c>
      <c r="U2012" s="293" t="str">
        <f t="shared" si="439"/>
        <v/>
      </c>
      <c r="V2012" s="293" t="str">
        <f t="shared" si="439"/>
        <v/>
      </c>
      <c r="W2012" s="293" t="str">
        <f t="shared" si="439"/>
        <v/>
      </c>
      <c r="X2012" s="293" t="str">
        <f t="shared" si="439"/>
        <v/>
      </c>
      <c r="Y2012" s="293" t="str">
        <f t="shared" si="439"/>
        <v/>
      </c>
      <c r="Z2012" s="293" t="str">
        <f t="shared" si="441"/>
        <v/>
      </c>
      <c r="AA2012" s="293" t="str">
        <f t="shared" si="441"/>
        <v/>
      </c>
      <c r="AB2012" s="293" t="str">
        <f t="shared" si="441"/>
        <v/>
      </c>
      <c r="AC2012" s="293" t="str">
        <f t="shared" si="441"/>
        <v/>
      </c>
      <c r="AD2012" s="293" t="str">
        <f t="shared" si="441"/>
        <v/>
      </c>
      <c r="AE2012" s="293" t="str">
        <f t="shared" si="441"/>
        <v/>
      </c>
      <c r="AF2012" s="293" t="str">
        <f t="shared" si="441"/>
        <v/>
      </c>
      <c r="AG2012" s="293" t="str">
        <f t="shared" si="441"/>
        <v/>
      </c>
      <c r="AH2012" s="293">
        <f t="shared" si="437"/>
        <v>0</v>
      </c>
      <c r="AI2012" s="292" t="str">
        <f t="shared" si="438"/>
        <v>X</v>
      </c>
    </row>
    <row r="2013" spans="1:35" ht="26.25" x14ac:dyDescent="0.25">
      <c r="A2013"/>
      <c r="B2013">
        <f>TABLA!D2007</f>
        <v>2039</v>
      </c>
      <c r="C2013">
        <f>TABLA!H2007</f>
        <v>10</v>
      </c>
      <c r="D2013" s="165" t="str">
        <f>TABLA!A2007</f>
        <v>F. Ciencias Químicas</v>
      </c>
      <c r="E2013" s="284">
        <f>TABLA!BN2007</f>
        <v>0</v>
      </c>
      <c r="F2013" s="293" t="str">
        <f t="shared" si="440"/>
        <v/>
      </c>
      <c r="G2013" s="293" t="str">
        <f t="shared" si="440"/>
        <v/>
      </c>
      <c r="H2013" s="293" t="str">
        <f t="shared" si="440"/>
        <v/>
      </c>
      <c r="I2013" s="293" t="str">
        <f t="shared" si="440"/>
        <v/>
      </c>
      <c r="J2013" s="293" t="str">
        <f t="shared" si="440"/>
        <v/>
      </c>
      <c r="K2013" s="293" t="str">
        <f t="shared" si="440"/>
        <v/>
      </c>
      <c r="L2013" s="293" t="str">
        <f t="shared" si="440"/>
        <v/>
      </c>
      <c r="M2013" s="293" t="str">
        <f t="shared" si="440"/>
        <v/>
      </c>
      <c r="N2013" s="293" t="str">
        <f t="shared" si="440"/>
        <v/>
      </c>
      <c r="O2013" s="293" t="str">
        <f t="shared" si="440"/>
        <v/>
      </c>
      <c r="P2013" s="293" t="str">
        <f t="shared" si="439"/>
        <v/>
      </c>
      <c r="Q2013" s="293" t="str">
        <f t="shared" si="439"/>
        <v/>
      </c>
      <c r="R2013" s="293" t="str">
        <f t="shared" si="439"/>
        <v/>
      </c>
      <c r="S2013" s="293" t="str">
        <f t="shared" si="439"/>
        <v/>
      </c>
      <c r="T2013" s="293" t="str">
        <f t="shared" si="439"/>
        <v/>
      </c>
      <c r="U2013" s="293" t="str">
        <f t="shared" si="439"/>
        <v/>
      </c>
      <c r="V2013" s="293" t="str">
        <f t="shared" si="439"/>
        <v/>
      </c>
      <c r="W2013" s="293" t="str">
        <f t="shared" si="439"/>
        <v/>
      </c>
      <c r="X2013" s="293" t="str">
        <f t="shared" si="439"/>
        <v/>
      </c>
      <c r="Y2013" s="293" t="str">
        <f t="shared" si="439"/>
        <v/>
      </c>
      <c r="Z2013" s="293" t="str">
        <f t="shared" si="441"/>
        <v/>
      </c>
      <c r="AA2013" s="293" t="str">
        <f t="shared" si="441"/>
        <v/>
      </c>
      <c r="AB2013" s="293" t="str">
        <f t="shared" si="441"/>
        <v/>
      </c>
      <c r="AC2013" s="293" t="str">
        <f t="shared" si="441"/>
        <v/>
      </c>
      <c r="AD2013" s="293" t="str">
        <f t="shared" si="441"/>
        <v/>
      </c>
      <c r="AE2013" s="293" t="str">
        <f t="shared" si="441"/>
        <v/>
      </c>
      <c r="AF2013" s="293" t="str">
        <f t="shared" si="441"/>
        <v/>
      </c>
      <c r="AG2013" s="293" t="str">
        <f t="shared" si="441"/>
        <v/>
      </c>
      <c r="AH2013" s="293">
        <f t="shared" si="437"/>
        <v>0</v>
      </c>
      <c r="AI2013" s="292" t="str">
        <f t="shared" si="438"/>
        <v>X</v>
      </c>
    </row>
    <row r="2014" spans="1:35" ht="15.75" x14ac:dyDescent="0.25">
      <c r="A2014"/>
      <c r="B2014">
        <f>TABLA!D2008</f>
        <v>2040</v>
      </c>
      <c r="C2014">
        <f>TABLA!H2008</f>
        <v>15</v>
      </c>
      <c r="D2014" s="165" t="str">
        <f>TABLA!A2008</f>
        <v>F. Filosofía</v>
      </c>
      <c r="E2014" s="284">
        <f>TABLA!BN2008</f>
        <v>0</v>
      </c>
      <c r="F2014" s="293" t="str">
        <f t="shared" si="440"/>
        <v/>
      </c>
      <c r="G2014" s="293" t="str">
        <f t="shared" si="440"/>
        <v/>
      </c>
      <c r="H2014" s="293" t="str">
        <f t="shared" si="440"/>
        <v/>
      </c>
      <c r="I2014" s="293" t="str">
        <f t="shared" si="440"/>
        <v/>
      </c>
      <c r="J2014" s="293" t="str">
        <f t="shared" si="440"/>
        <v/>
      </c>
      <c r="K2014" s="293" t="str">
        <f t="shared" si="440"/>
        <v/>
      </c>
      <c r="L2014" s="293" t="str">
        <f t="shared" si="440"/>
        <v/>
      </c>
      <c r="M2014" s="293" t="str">
        <f t="shared" si="440"/>
        <v/>
      </c>
      <c r="N2014" s="293" t="str">
        <f t="shared" si="440"/>
        <v/>
      </c>
      <c r="O2014" s="293" t="str">
        <f t="shared" si="440"/>
        <v/>
      </c>
      <c r="P2014" s="293" t="str">
        <f t="shared" si="439"/>
        <v/>
      </c>
      <c r="Q2014" s="293" t="str">
        <f t="shared" si="439"/>
        <v/>
      </c>
      <c r="R2014" s="293" t="str">
        <f t="shared" si="439"/>
        <v/>
      </c>
      <c r="S2014" s="293" t="str">
        <f t="shared" si="439"/>
        <v/>
      </c>
      <c r="T2014" s="293" t="str">
        <f t="shared" si="439"/>
        <v/>
      </c>
      <c r="U2014" s="293" t="str">
        <f t="shared" si="439"/>
        <v/>
      </c>
      <c r="V2014" s="293" t="str">
        <f t="shared" si="439"/>
        <v/>
      </c>
      <c r="W2014" s="293" t="str">
        <f t="shared" si="439"/>
        <v/>
      </c>
      <c r="X2014" s="293" t="str">
        <f t="shared" si="439"/>
        <v/>
      </c>
      <c r="Y2014" s="293" t="str">
        <f t="shared" si="439"/>
        <v/>
      </c>
      <c r="Z2014" s="293" t="str">
        <f t="shared" si="441"/>
        <v/>
      </c>
      <c r="AA2014" s="293" t="str">
        <f t="shared" si="441"/>
        <v/>
      </c>
      <c r="AB2014" s="293" t="str">
        <f t="shared" si="441"/>
        <v/>
      </c>
      <c r="AC2014" s="293" t="str">
        <f t="shared" si="441"/>
        <v/>
      </c>
      <c r="AD2014" s="293" t="str">
        <f t="shared" si="441"/>
        <v/>
      </c>
      <c r="AE2014" s="293" t="str">
        <f t="shared" si="441"/>
        <v/>
      </c>
      <c r="AF2014" s="293" t="str">
        <f t="shared" si="441"/>
        <v/>
      </c>
      <c r="AG2014" s="293" t="str">
        <f t="shared" si="441"/>
        <v/>
      </c>
      <c r="AH2014" s="293">
        <f t="shared" si="437"/>
        <v>0</v>
      </c>
      <c r="AI2014" s="292" t="str">
        <f t="shared" si="438"/>
        <v>X</v>
      </c>
    </row>
    <row r="2015" spans="1:35" ht="25.5" x14ac:dyDescent="0.25">
      <c r="A2015"/>
      <c r="B2015">
        <f>TABLA!D2009</f>
        <v>2041</v>
      </c>
      <c r="C2015">
        <f>TABLA!H2009</f>
        <v>6</v>
      </c>
      <c r="D2015" s="284" t="str">
        <f>TABLA!A2009</f>
        <v>F. Ciencias Físicas</v>
      </c>
      <c r="E2015" s="284" t="str">
        <f>TABLA!BN2009</f>
        <v>El horario de los cursos de formación que conozco no me conviene.</v>
      </c>
      <c r="F2015" s="293" t="str">
        <f t="shared" si="440"/>
        <v/>
      </c>
      <c r="G2015" s="293" t="str">
        <f t="shared" si="440"/>
        <v/>
      </c>
      <c r="H2015" s="293" t="str">
        <f t="shared" si="440"/>
        <v/>
      </c>
      <c r="I2015" s="293" t="str">
        <f t="shared" si="440"/>
        <v/>
      </c>
      <c r="J2015" s="293" t="str">
        <f t="shared" si="440"/>
        <v/>
      </c>
      <c r="K2015" s="293" t="str">
        <f t="shared" si="440"/>
        <v/>
      </c>
      <c r="L2015" s="293" t="str">
        <f t="shared" si="440"/>
        <v/>
      </c>
      <c r="M2015" s="293" t="str">
        <f t="shared" si="440"/>
        <v/>
      </c>
      <c r="N2015" s="293" t="str">
        <f t="shared" si="440"/>
        <v/>
      </c>
      <c r="O2015" s="293" t="str">
        <f t="shared" si="440"/>
        <v/>
      </c>
      <c r="P2015" s="293" t="str">
        <f t="shared" si="439"/>
        <v>x</v>
      </c>
      <c r="Q2015" s="293" t="str">
        <f t="shared" si="439"/>
        <v/>
      </c>
      <c r="R2015" s="293" t="str">
        <f t="shared" si="439"/>
        <v/>
      </c>
      <c r="S2015" s="293" t="str">
        <f t="shared" si="439"/>
        <v/>
      </c>
      <c r="T2015" s="293" t="str">
        <f t="shared" si="439"/>
        <v/>
      </c>
      <c r="U2015" s="293" t="str">
        <f t="shared" si="439"/>
        <v/>
      </c>
      <c r="V2015" s="293" t="str">
        <f t="shared" si="439"/>
        <v/>
      </c>
      <c r="W2015" s="293" t="str">
        <f t="shared" si="439"/>
        <v/>
      </c>
      <c r="X2015" s="293" t="str">
        <f t="shared" si="439"/>
        <v/>
      </c>
      <c r="Y2015" s="293" t="str">
        <f t="shared" si="439"/>
        <v/>
      </c>
      <c r="Z2015" s="293" t="str">
        <f t="shared" si="441"/>
        <v/>
      </c>
      <c r="AA2015" s="293" t="str">
        <f t="shared" si="441"/>
        <v/>
      </c>
      <c r="AB2015" s="293" t="str">
        <f t="shared" si="441"/>
        <v/>
      </c>
      <c r="AC2015" s="293" t="str">
        <f t="shared" si="441"/>
        <v/>
      </c>
      <c r="AD2015" s="293" t="str">
        <f t="shared" si="441"/>
        <v/>
      </c>
      <c r="AE2015" s="293" t="str">
        <f t="shared" si="441"/>
        <v>x</v>
      </c>
      <c r="AF2015" s="293" t="str">
        <f t="shared" si="441"/>
        <v/>
      </c>
      <c r="AG2015" s="293" t="str">
        <f t="shared" si="441"/>
        <v/>
      </c>
      <c r="AH2015" s="293">
        <f t="shared" si="437"/>
        <v>2</v>
      </c>
      <c r="AI2015" s="292">
        <f t="shared" si="438"/>
        <v>1</v>
      </c>
    </row>
    <row r="2016" spans="1:35" ht="25.5" x14ac:dyDescent="0.25">
      <c r="A2016"/>
      <c r="B2016">
        <f>TABLA!D2010</f>
        <v>2042</v>
      </c>
      <c r="C2016">
        <f>TABLA!H2010</f>
        <v>8</v>
      </c>
      <c r="D2016" s="284" t="str">
        <f>TABLA!A2010</f>
        <v>F. Ciencias Matemáticas</v>
      </c>
      <c r="E2016" s="284" t="str">
        <f>TABLA!BN2010</f>
        <v>Debido a que cuando accedí a la Universidad no lo daban y a través de las Bibliotecarias me resolvieron todas las dudas.</v>
      </c>
      <c r="F2016" s="293" t="str">
        <f t="shared" si="440"/>
        <v/>
      </c>
      <c r="G2016" s="293" t="str">
        <f t="shared" si="440"/>
        <v/>
      </c>
      <c r="H2016" s="293" t="str">
        <f t="shared" si="440"/>
        <v/>
      </c>
      <c r="I2016" s="293" t="str">
        <f t="shared" si="440"/>
        <v/>
      </c>
      <c r="J2016" s="293" t="str">
        <f t="shared" si="440"/>
        <v/>
      </c>
      <c r="K2016" s="293" t="str">
        <f t="shared" si="440"/>
        <v/>
      </c>
      <c r="L2016" s="293" t="str">
        <f t="shared" si="440"/>
        <v/>
      </c>
      <c r="M2016" s="293" t="str">
        <f t="shared" si="440"/>
        <v/>
      </c>
      <c r="N2016" s="293" t="str">
        <f t="shared" si="440"/>
        <v/>
      </c>
      <c r="O2016" s="293" t="str">
        <f t="shared" si="440"/>
        <v/>
      </c>
      <c r="P2016" s="293" t="str">
        <f t="shared" si="439"/>
        <v/>
      </c>
      <c r="Q2016" s="293" t="str">
        <f t="shared" si="439"/>
        <v/>
      </c>
      <c r="R2016" s="293" t="str">
        <f t="shared" si="439"/>
        <v/>
      </c>
      <c r="S2016" s="293" t="str">
        <f t="shared" si="439"/>
        <v/>
      </c>
      <c r="T2016" s="293" t="str">
        <f t="shared" si="439"/>
        <v/>
      </c>
      <c r="U2016" s="293" t="str">
        <f t="shared" si="439"/>
        <v/>
      </c>
      <c r="V2016" s="293" t="str">
        <f t="shared" si="439"/>
        <v/>
      </c>
      <c r="W2016" s="293" t="str">
        <f t="shared" si="439"/>
        <v/>
      </c>
      <c r="X2016" s="293" t="str">
        <f t="shared" si="439"/>
        <v/>
      </c>
      <c r="Y2016" s="293" t="str">
        <f t="shared" si="439"/>
        <v/>
      </c>
      <c r="Z2016" s="293" t="str">
        <f t="shared" si="441"/>
        <v/>
      </c>
      <c r="AA2016" s="293" t="str">
        <f t="shared" si="441"/>
        <v/>
      </c>
      <c r="AB2016" s="293" t="str">
        <f t="shared" si="441"/>
        <v/>
      </c>
      <c r="AC2016" s="293" t="str">
        <f t="shared" si="441"/>
        <v/>
      </c>
      <c r="AD2016" s="293" t="str">
        <f t="shared" si="441"/>
        <v/>
      </c>
      <c r="AE2016" s="293" t="str">
        <f t="shared" si="441"/>
        <v/>
      </c>
      <c r="AF2016" s="293" t="str">
        <f t="shared" si="441"/>
        <v/>
      </c>
      <c r="AG2016" s="293" t="str">
        <f t="shared" si="441"/>
        <v/>
      </c>
      <c r="AH2016" s="293">
        <f t="shared" si="437"/>
        <v>0</v>
      </c>
      <c r="AI2016" s="292">
        <f t="shared" si="438"/>
        <v>1</v>
      </c>
    </row>
    <row r="2017" spans="1:35" ht="26.25" x14ac:dyDescent="0.25">
      <c r="A2017" s="3"/>
      <c r="B2017">
        <f>TABLA!D2011</f>
        <v>2043</v>
      </c>
      <c r="C2017">
        <f>TABLA!H2011</f>
        <v>4</v>
      </c>
      <c r="D2017" s="165" t="str">
        <f>TABLA!A2011</f>
        <v>F. Ciencias de la Información</v>
      </c>
      <c r="E2017" s="284" t="str">
        <f>TABLA!BN2011</f>
        <v>No los conozco</v>
      </c>
      <c r="F2017" s="293" t="str">
        <f t="shared" si="440"/>
        <v/>
      </c>
      <c r="G2017" s="293" t="str">
        <f t="shared" si="440"/>
        <v/>
      </c>
      <c r="H2017" s="293" t="str">
        <f t="shared" si="440"/>
        <v/>
      </c>
      <c r="I2017" s="293" t="str">
        <f t="shared" si="440"/>
        <v/>
      </c>
      <c r="J2017" s="293" t="str">
        <f t="shared" si="440"/>
        <v/>
      </c>
      <c r="K2017" s="293" t="str">
        <f t="shared" si="440"/>
        <v/>
      </c>
      <c r="L2017" s="293" t="str">
        <f t="shared" si="440"/>
        <v/>
      </c>
      <c r="M2017" s="293" t="str">
        <f t="shared" si="440"/>
        <v/>
      </c>
      <c r="N2017" s="293" t="str">
        <f t="shared" si="440"/>
        <v/>
      </c>
      <c r="O2017" s="293" t="str">
        <f t="shared" si="440"/>
        <v/>
      </c>
      <c r="P2017" s="293" t="str">
        <f t="shared" si="439"/>
        <v/>
      </c>
      <c r="Q2017" s="293" t="str">
        <f t="shared" si="439"/>
        <v/>
      </c>
      <c r="R2017" s="293" t="str">
        <f t="shared" si="439"/>
        <v/>
      </c>
      <c r="S2017" s="293" t="str">
        <f t="shared" si="439"/>
        <v/>
      </c>
      <c r="T2017" s="293" t="str">
        <f t="shared" si="439"/>
        <v/>
      </c>
      <c r="U2017" s="293" t="str">
        <f t="shared" si="439"/>
        <v/>
      </c>
      <c r="V2017" s="293" t="str">
        <f t="shared" si="439"/>
        <v/>
      </c>
      <c r="W2017" s="293" t="str">
        <f t="shared" si="439"/>
        <v/>
      </c>
      <c r="X2017" s="293" t="str">
        <f t="shared" si="439"/>
        <v/>
      </c>
      <c r="Y2017" s="293" t="str">
        <f t="shared" si="439"/>
        <v/>
      </c>
      <c r="Z2017" s="293" t="str">
        <f t="shared" si="441"/>
        <v/>
      </c>
      <c r="AA2017" s="293" t="str">
        <f t="shared" si="441"/>
        <v/>
      </c>
      <c r="AB2017" s="293" t="str">
        <f t="shared" si="441"/>
        <v/>
      </c>
      <c r="AC2017" s="293" t="str">
        <f t="shared" si="441"/>
        <v/>
      </c>
      <c r="AD2017" s="293" t="str">
        <f t="shared" si="441"/>
        <v/>
      </c>
      <c r="AE2017" s="293" t="str">
        <f t="shared" si="441"/>
        <v/>
      </c>
      <c r="AF2017" s="293" t="str">
        <f t="shared" si="441"/>
        <v/>
      </c>
      <c r="AG2017" s="293" t="str">
        <f t="shared" si="441"/>
        <v/>
      </c>
      <c r="AH2017" s="293">
        <f t="shared" si="437"/>
        <v>0</v>
      </c>
      <c r="AI2017" s="292">
        <f t="shared" si="438"/>
        <v>1</v>
      </c>
    </row>
    <row r="2018" spans="1:35" ht="15.75" x14ac:dyDescent="0.25">
      <c r="A2018"/>
      <c r="B2018">
        <f>TABLA!D2012</f>
        <v>2044</v>
      </c>
      <c r="C2018">
        <f>TABLA!H2012</f>
        <v>15</v>
      </c>
      <c r="D2018" s="284" t="str">
        <f>TABLA!A2012</f>
        <v>F. Filosofía</v>
      </c>
      <c r="E2018" s="284">
        <f>TABLA!BN2012</f>
        <v>0</v>
      </c>
      <c r="F2018" s="293" t="str">
        <f t="shared" si="440"/>
        <v/>
      </c>
      <c r="G2018" s="293" t="str">
        <f t="shared" si="440"/>
        <v/>
      </c>
      <c r="H2018" s="293" t="str">
        <f t="shared" si="440"/>
        <v/>
      </c>
      <c r="I2018" s="293" t="str">
        <f t="shared" si="440"/>
        <v/>
      </c>
      <c r="J2018" s="293" t="str">
        <f t="shared" si="440"/>
        <v/>
      </c>
      <c r="K2018" s="293" t="str">
        <f t="shared" si="440"/>
        <v/>
      </c>
      <c r="L2018" s="293" t="str">
        <f t="shared" si="440"/>
        <v/>
      </c>
      <c r="M2018" s="293" t="str">
        <f t="shared" si="440"/>
        <v/>
      </c>
      <c r="N2018" s="293" t="str">
        <f t="shared" si="440"/>
        <v/>
      </c>
      <c r="O2018" s="293" t="str">
        <f t="shared" si="440"/>
        <v/>
      </c>
      <c r="P2018" s="293" t="str">
        <f t="shared" si="440"/>
        <v/>
      </c>
      <c r="Q2018" s="293" t="str">
        <f t="shared" si="440"/>
        <v/>
      </c>
      <c r="R2018" s="293" t="str">
        <f t="shared" si="440"/>
        <v/>
      </c>
      <c r="S2018" s="293" t="str">
        <f t="shared" si="440"/>
        <v/>
      </c>
      <c r="T2018" s="293" t="str">
        <f t="shared" si="440"/>
        <v/>
      </c>
      <c r="U2018" s="293" t="str">
        <f t="shared" si="440"/>
        <v/>
      </c>
      <c r="V2018" s="293" t="str">
        <f t="shared" ref="P2018:AE2027" si="442">IFERROR((IF(FIND(V$1,$E2018,1)&gt;0,"x")),"")</f>
        <v/>
      </c>
      <c r="W2018" s="293" t="str">
        <f t="shared" si="442"/>
        <v/>
      </c>
      <c r="X2018" s="293" t="str">
        <f t="shared" si="442"/>
        <v/>
      </c>
      <c r="Y2018" s="293" t="str">
        <f t="shared" si="442"/>
        <v/>
      </c>
      <c r="Z2018" s="293" t="str">
        <f t="shared" si="441"/>
        <v/>
      </c>
      <c r="AA2018" s="293" t="str">
        <f t="shared" si="441"/>
        <v/>
      </c>
      <c r="AB2018" s="293" t="str">
        <f t="shared" si="441"/>
        <v/>
      </c>
      <c r="AC2018" s="293" t="str">
        <f t="shared" si="441"/>
        <v/>
      </c>
      <c r="AD2018" s="293" t="str">
        <f t="shared" si="441"/>
        <v/>
      </c>
      <c r="AE2018" s="293" t="str">
        <f t="shared" si="441"/>
        <v/>
      </c>
      <c r="AF2018" s="293" t="str">
        <f t="shared" si="441"/>
        <v/>
      </c>
      <c r="AG2018" s="293" t="str">
        <f t="shared" si="441"/>
        <v/>
      </c>
      <c r="AH2018" s="293">
        <f t="shared" si="437"/>
        <v>0</v>
      </c>
      <c r="AI2018" s="292" t="str">
        <f t="shared" si="438"/>
        <v>X</v>
      </c>
    </row>
    <row r="2019" spans="1:35" ht="26.25" x14ac:dyDescent="0.25">
      <c r="A2019"/>
      <c r="B2019">
        <f>TABLA!D2013</f>
        <v>2045</v>
      </c>
      <c r="C2019">
        <f>TABLA!H2013</f>
        <v>25</v>
      </c>
      <c r="D2019" s="165" t="str">
        <f>TABLA!A2013</f>
        <v>F. Óptica y Optometría</v>
      </c>
      <c r="E2019" s="284">
        <f>TABLA!BN2013</f>
        <v>0</v>
      </c>
      <c r="F2019" s="293" t="str">
        <f t="shared" ref="F2019:O2027" si="443">IFERROR((IF(FIND(F$1,$E2019,1)&gt;0,"x")),"")</f>
        <v/>
      </c>
      <c r="G2019" s="293" t="str">
        <f t="shared" si="443"/>
        <v/>
      </c>
      <c r="H2019" s="293" t="str">
        <f t="shared" si="443"/>
        <v/>
      </c>
      <c r="I2019" s="293" t="str">
        <f t="shared" si="443"/>
        <v/>
      </c>
      <c r="J2019" s="293" t="str">
        <f t="shared" si="443"/>
        <v/>
      </c>
      <c r="K2019" s="293" t="str">
        <f t="shared" si="443"/>
        <v/>
      </c>
      <c r="L2019" s="293" t="str">
        <f t="shared" si="443"/>
        <v/>
      </c>
      <c r="M2019" s="293" t="str">
        <f t="shared" si="443"/>
        <v/>
      </c>
      <c r="N2019" s="293" t="str">
        <f t="shared" si="443"/>
        <v/>
      </c>
      <c r="O2019" s="293" t="str">
        <f t="shared" si="443"/>
        <v/>
      </c>
      <c r="P2019" s="293" t="str">
        <f t="shared" si="442"/>
        <v/>
      </c>
      <c r="Q2019" s="293" t="str">
        <f t="shared" si="442"/>
        <v/>
      </c>
      <c r="R2019" s="293" t="str">
        <f t="shared" si="442"/>
        <v/>
      </c>
      <c r="S2019" s="293" t="str">
        <f t="shared" si="442"/>
        <v/>
      </c>
      <c r="T2019" s="293" t="str">
        <f t="shared" si="442"/>
        <v/>
      </c>
      <c r="U2019" s="293" t="str">
        <f t="shared" si="442"/>
        <v/>
      </c>
      <c r="V2019" s="293" t="str">
        <f t="shared" si="442"/>
        <v/>
      </c>
      <c r="W2019" s="293" t="str">
        <f t="shared" si="442"/>
        <v/>
      </c>
      <c r="X2019" s="293" t="str">
        <f t="shared" si="442"/>
        <v/>
      </c>
      <c r="Y2019" s="293" t="str">
        <f t="shared" si="442"/>
        <v/>
      </c>
      <c r="Z2019" s="293" t="str">
        <f t="shared" si="442"/>
        <v/>
      </c>
      <c r="AA2019" s="293" t="str">
        <f t="shared" si="442"/>
        <v/>
      </c>
      <c r="AB2019" s="293" t="str">
        <f t="shared" si="442"/>
        <v/>
      </c>
      <c r="AC2019" s="293" t="str">
        <f t="shared" si="442"/>
        <v/>
      </c>
      <c r="AD2019" s="293" t="str">
        <f t="shared" si="442"/>
        <v/>
      </c>
      <c r="AE2019" s="293" t="str">
        <f t="shared" si="442"/>
        <v/>
      </c>
      <c r="AF2019" s="293" t="str">
        <f t="shared" ref="Z2019:AG2027" si="444">IFERROR((IF(FIND(AF$1,$E2019,1)&gt;0,"x")),"")</f>
        <v/>
      </c>
      <c r="AG2019" s="293" t="str">
        <f t="shared" si="444"/>
        <v/>
      </c>
      <c r="AH2019" s="293">
        <f t="shared" si="437"/>
        <v>0</v>
      </c>
      <c r="AI2019" s="292" t="str">
        <f t="shared" si="438"/>
        <v>X</v>
      </c>
    </row>
    <row r="2020" spans="1:35" ht="25.5" x14ac:dyDescent="0.25">
      <c r="A2020"/>
      <c r="B2020">
        <f>TABLA!D2014</f>
        <v>2046</v>
      </c>
      <c r="C2020">
        <f>TABLA!H2014</f>
        <v>4</v>
      </c>
      <c r="D2020" s="284" t="str">
        <f>TABLA!A2014</f>
        <v>F. Ciencias de la Información</v>
      </c>
      <c r="E2020" s="284">
        <f>TABLA!BN2014</f>
        <v>0</v>
      </c>
      <c r="F2020" s="293" t="str">
        <f t="shared" si="443"/>
        <v/>
      </c>
      <c r="G2020" s="293" t="str">
        <f t="shared" si="443"/>
        <v/>
      </c>
      <c r="H2020" s="293" t="str">
        <f t="shared" si="443"/>
        <v/>
      </c>
      <c r="I2020" s="293" t="str">
        <f t="shared" si="443"/>
        <v/>
      </c>
      <c r="J2020" s="293" t="str">
        <f t="shared" si="443"/>
        <v/>
      </c>
      <c r="K2020" s="293" t="str">
        <f t="shared" si="443"/>
        <v/>
      </c>
      <c r="L2020" s="293" t="str">
        <f t="shared" si="443"/>
        <v/>
      </c>
      <c r="M2020" s="293" t="str">
        <f t="shared" si="443"/>
        <v/>
      </c>
      <c r="N2020" s="293" t="str">
        <f t="shared" si="443"/>
        <v/>
      </c>
      <c r="O2020" s="293" t="str">
        <f t="shared" si="443"/>
        <v/>
      </c>
      <c r="P2020" s="293" t="str">
        <f t="shared" si="442"/>
        <v/>
      </c>
      <c r="Q2020" s="293" t="str">
        <f t="shared" si="442"/>
        <v/>
      </c>
      <c r="R2020" s="293" t="str">
        <f t="shared" si="442"/>
        <v/>
      </c>
      <c r="S2020" s="293" t="str">
        <f t="shared" si="442"/>
        <v/>
      </c>
      <c r="T2020" s="293" t="str">
        <f t="shared" si="442"/>
        <v/>
      </c>
      <c r="U2020" s="293" t="str">
        <f t="shared" si="442"/>
        <v/>
      </c>
      <c r="V2020" s="293" t="str">
        <f t="shared" si="442"/>
        <v/>
      </c>
      <c r="W2020" s="293" t="str">
        <f t="shared" si="442"/>
        <v/>
      </c>
      <c r="X2020" s="293" t="str">
        <f t="shared" si="442"/>
        <v/>
      </c>
      <c r="Y2020" s="293" t="str">
        <f t="shared" si="442"/>
        <v/>
      </c>
      <c r="Z2020" s="293" t="str">
        <f t="shared" si="442"/>
        <v/>
      </c>
      <c r="AA2020" s="293" t="str">
        <f t="shared" si="442"/>
        <v/>
      </c>
      <c r="AB2020" s="293" t="str">
        <f t="shared" si="442"/>
        <v/>
      </c>
      <c r="AC2020" s="293" t="str">
        <f t="shared" si="442"/>
        <v/>
      </c>
      <c r="AD2020" s="293" t="str">
        <f t="shared" si="442"/>
        <v/>
      </c>
      <c r="AE2020" s="293" t="str">
        <f t="shared" si="442"/>
        <v/>
      </c>
      <c r="AF2020" s="293" t="str">
        <f t="shared" si="444"/>
        <v/>
      </c>
      <c r="AG2020" s="293" t="str">
        <f t="shared" si="444"/>
        <v/>
      </c>
      <c r="AH2020" s="293">
        <f t="shared" si="437"/>
        <v>0</v>
      </c>
      <c r="AI2020" s="292" t="str">
        <f t="shared" si="438"/>
        <v>X</v>
      </c>
    </row>
    <row r="2021" spans="1:35" ht="39" x14ac:dyDescent="0.25">
      <c r="A2021"/>
      <c r="B2021">
        <f>TABLA!D2015</f>
        <v>2047</v>
      </c>
      <c r="C2021">
        <f>TABLA!H2015</f>
        <v>5</v>
      </c>
      <c r="D2021" s="165" t="str">
        <f>TABLA!A2015</f>
        <v>F. Ciencias Económicas y Empresariales</v>
      </c>
      <c r="E2021" s="284">
        <f>TABLA!BN2015</f>
        <v>0</v>
      </c>
      <c r="F2021" s="293" t="str">
        <f t="shared" si="443"/>
        <v/>
      </c>
      <c r="G2021" s="293" t="str">
        <f t="shared" si="443"/>
        <v/>
      </c>
      <c r="H2021" s="293" t="str">
        <f t="shared" si="443"/>
        <v/>
      </c>
      <c r="I2021" s="293" t="str">
        <f t="shared" si="443"/>
        <v/>
      </c>
      <c r="J2021" s="293" t="str">
        <f t="shared" si="443"/>
        <v/>
      </c>
      <c r="K2021" s="293" t="str">
        <f t="shared" si="443"/>
        <v/>
      </c>
      <c r="L2021" s="293" t="str">
        <f t="shared" si="443"/>
        <v/>
      </c>
      <c r="M2021" s="293" t="str">
        <f t="shared" si="443"/>
        <v/>
      </c>
      <c r="N2021" s="293" t="str">
        <f t="shared" si="443"/>
        <v/>
      </c>
      <c r="O2021" s="293" t="str">
        <f t="shared" si="443"/>
        <v/>
      </c>
      <c r="P2021" s="293" t="str">
        <f t="shared" si="442"/>
        <v/>
      </c>
      <c r="Q2021" s="293" t="str">
        <f t="shared" si="442"/>
        <v/>
      </c>
      <c r="R2021" s="293" t="str">
        <f t="shared" si="442"/>
        <v/>
      </c>
      <c r="S2021" s="293" t="str">
        <f t="shared" si="442"/>
        <v/>
      </c>
      <c r="T2021" s="293" t="str">
        <f t="shared" si="442"/>
        <v/>
      </c>
      <c r="U2021" s="293" t="str">
        <f t="shared" si="442"/>
        <v/>
      </c>
      <c r="V2021" s="293" t="str">
        <f t="shared" si="442"/>
        <v/>
      </c>
      <c r="W2021" s="293" t="str">
        <f t="shared" si="442"/>
        <v/>
      </c>
      <c r="X2021" s="293" t="str">
        <f t="shared" si="442"/>
        <v/>
      </c>
      <c r="Y2021" s="293" t="str">
        <f t="shared" si="442"/>
        <v/>
      </c>
      <c r="Z2021" s="293" t="str">
        <f t="shared" si="444"/>
        <v/>
      </c>
      <c r="AA2021" s="293" t="str">
        <f t="shared" si="444"/>
        <v/>
      </c>
      <c r="AB2021" s="293" t="str">
        <f t="shared" si="444"/>
        <v/>
      </c>
      <c r="AC2021" s="293" t="str">
        <f t="shared" si="444"/>
        <v/>
      </c>
      <c r="AD2021" s="293" t="str">
        <f t="shared" si="444"/>
        <v/>
      </c>
      <c r="AE2021" s="293" t="str">
        <f t="shared" si="444"/>
        <v/>
      </c>
      <c r="AF2021" s="293" t="str">
        <f t="shared" si="444"/>
        <v/>
      </c>
      <c r="AG2021" s="293" t="str">
        <f t="shared" si="444"/>
        <v/>
      </c>
      <c r="AH2021" s="293">
        <f t="shared" si="437"/>
        <v>0</v>
      </c>
      <c r="AI2021" s="292" t="str">
        <f t="shared" si="438"/>
        <v>X</v>
      </c>
    </row>
    <row r="2022" spans="1:35" ht="15.75" x14ac:dyDescent="0.25">
      <c r="A2022"/>
      <c r="B2022">
        <f>TABLA!D2016</f>
        <v>2048</v>
      </c>
      <c r="C2022">
        <f>TABLA!H2016</f>
        <v>18</v>
      </c>
      <c r="D2022" s="165" t="str">
        <f>TABLA!A2016</f>
        <v>F. Medicina</v>
      </c>
      <c r="E2022" s="284">
        <f>TABLA!BN2016</f>
        <v>0</v>
      </c>
      <c r="F2022" s="293" t="str">
        <f t="shared" si="443"/>
        <v/>
      </c>
      <c r="G2022" s="293" t="str">
        <f t="shared" si="443"/>
        <v/>
      </c>
      <c r="H2022" s="293" t="str">
        <f t="shared" si="443"/>
        <v/>
      </c>
      <c r="I2022" s="293" t="str">
        <f t="shared" si="443"/>
        <v/>
      </c>
      <c r="J2022" s="293" t="str">
        <f t="shared" si="443"/>
        <v/>
      </c>
      <c r="K2022" s="293" t="str">
        <f t="shared" si="443"/>
        <v/>
      </c>
      <c r="L2022" s="293" t="str">
        <f t="shared" si="443"/>
        <v/>
      </c>
      <c r="M2022" s="293" t="str">
        <f t="shared" si="443"/>
        <v/>
      </c>
      <c r="N2022" s="293" t="str">
        <f t="shared" si="443"/>
        <v/>
      </c>
      <c r="O2022" s="293" t="str">
        <f t="shared" si="443"/>
        <v/>
      </c>
      <c r="P2022" s="293" t="str">
        <f t="shared" si="442"/>
        <v/>
      </c>
      <c r="Q2022" s="293" t="str">
        <f t="shared" si="442"/>
        <v/>
      </c>
      <c r="R2022" s="293" t="str">
        <f t="shared" si="442"/>
        <v/>
      </c>
      <c r="S2022" s="293" t="str">
        <f t="shared" si="442"/>
        <v/>
      </c>
      <c r="T2022" s="293" t="str">
        <f t="shared" si="442"/>
        <v/>
      </c>
      <c r="U2022" s="293" t="str">
        <f t="shared" si="442"/>
        <v/>
      </c>
      <c r="V2022" s="293" t="str">
        <f t="shared" si="442"/>
        <v/>
      </c>
      <c r="W2022" s="293" t="str">
        <f t="shared" si="442"/>
        <v/>
      </c>
      <c r="X2022" s="293" t="str">
        <f t="shared" si="442"/>
        <v/>
      </c>
      <c r="Y2022" s="293" t="str">
        <f t="shared" si="442"/>
        <v/>
      </c>
      <c r="Z2022" s="293" t="str">
        <f t="shared" si="444"/>
        <v/>
      </c>
      <c r="AA2022" s="293" t="str">
        <f t="shared" si="444"/>
        <v/>
      </c>
      <c r="AB2022" s="293" t="str">
        <f t="shared" si="444"/>
        <v/>
      </c>
      <c r="AC2022" s="293" t="str">
        <f t="shared" si="444"/>
        <v/>
      </c>
      <c r="AD2022" s="293" t="str">
        <f t="shared" si="444"/>
        <v/>
      </c>
      <c r="AE2022" s="293" t="str">
        <f t="shared" si="444"/>
        <v/>
      </c>
      <c r="AF2022" s="293" t="str">
        <f t="shared" si="444"/>
        <v/>
      </c>
      <c r="AG2022" s="293" t="str">
        <f t="shared" si="444"/>
        <v/>
      </c>
      <c r="AH2022" s="293">
        <f t="shared" si="437"/>
        <v>0</v>
      </c>
      <c r="AI2022" s="292" t="str">
        <f t="shared" si="438"/>
        <v>X</v>
      </c>
    </row>
    <row r="2023" spans="1:35" ht="25.5" x14ac:dyDescent="0.25">
      <c r="A2023"/>
      <c r="B2023">
        <f>TABLA!D2017</f>
        <v>2049</v>
      </c>
      <c r="C2023">
        <f>TABLA!H2017</f>
        <v>16</v>
      </c>
      <c r="D2023" s="284" t="str">
        <f>TABLA!A2017</f>
        <v>F. Geografía e Historia</v>
      </c>
      <c r="E2023" s="284">
        <f>TABLA!BN2017</f>
        <v>0</v>
      </c>
      <c r="F2023" s="293" t="str">
        <f t="shared" si="443"/>
        <v/>
      </c>
      <c r="G2023" s="293" t="str">
        <f t="shared" si="443"/>
        <v/>
      </c>
      <c r="H2023" s="293" t="str">
        <f t="shared" si="443"/>
        <v/>
      </c>
      <c r="I2023" s="293" t="str">
        <f t="shared" si="443"/>
        <v/>
      </c>
      <c r="J2023" s="293" t="str">
        <f t="shared" si="443"/>
        <v/>
      </c>
      <c r="K2023" s="293" t="str">
        <f t="shared" si="443"/>
        <v/>
      </c>
      <c r="L2023" s="293" t="str">
        <f t="shared" si="443"/>
        <v/>
      </c>
      <c r="M2023" s="293" t="str">
        <f t="shared" si="443"/>
        <v/>
      </c>
      <c r="N2023" s="293" t="str">
        <f t="shared" si="443"/>
        <v/>
      </c>
      <c r="O2023" s="293" t="str">
        <f t="shared" si="443"/>
        <v/>
      </c>
      <c r="P2023" s="293" t="str">
        <f t="shared" si="442"/>
        <v/>
      </c>
      <c r="Q2023" s="293" t="str">
        <f t="shared" si="442"/>
        <v/>
      </c>
      <c r="R2023" s="293" t="str">
        <f t="shared" si="442"/>
        <v/>
      </c>
      <c r="S2023" s="293" t="str">
        <f t="shared" si="442"/>
        <v/>
      </c>
      <c r="T2023" s="293" t="str">
        <f t="shared" si="442"/>
        <v/>
      </c>
      <c r="U2023" s="293" t="str">
        <f t="shared" si="442"/>
        <v/>
      </c>
      <c r="V2023" s="293" t="str">
        <f t="shared" si="442"/>
        <v/>
      </c>
      <c r="W2023" s="293" t="str">
        <f t="shared" si="442"/>
        <v/>
      </c>
      <c r="X2023" s="293" t="str">
        <f t="shared" si="442"/>
        <v/>
      </c>
      <c r="Y2023" s="293" t="str">
        <f t="shared" si="442"/>
        <v/>
      </c>
      <c r="Z2023" s="293" t="str">
        <f t="shared" si="444"/>
        <v/>
      </c>
      <c r="AA2023" s="293" t="str">
        <f t="shared" si="444"/>
        <v/>
      </c>
      <c r="AB2023" s="293" t="str">
        <f t="shared" si="444"/>
        <v/>
      </c>
      <c r="AC2023" s="293" t="str">
        <f t="shared" si="444"/>
        <v/>
      </c>
      <c r="AD2023" s="293" t="str">
        <f t="shared" si="444"/>
        <v/>
      </c>
      <c r="AE2023" s="293" t="str">
        <f t="shared" si="444"/>
        <v/>
      </c>
      <c r="AF2023" s="293" t="str">
        <f t="shared" si="444"/>
        <v/>
      </c>
      <c r="AG2023" s="293" t="str">
        <f t="shared" si="444"/>
        <v/>
      </c>
      <c r="AH2023" s="293">
        <f t="shared" si="437"/>
        <v>0</v>
      </c>
      <c r="AI2023" s="292" t="str">
        <f t="shared" si="438"/>
        <v>X</v>
      </c>
    </row>
    <row r="2024" spans="1:35" ht="15.75" x14ac:dyDescent="0.25">
      <c r="A2024"/>
      <c r="B2024">
        <f>TABLA!D2018</f>
        <v>2050</v>
      </c>
      <c r="C2024">
        <f>TABLA!H2018</f>
        <v>14</v>
      </c>
      <c r="D2024" s="165" t="str">
        <f>TABLA!A2018</f>
        <v>F. Filología</v>
      </c>
      <c r="E2024" s="284">
        <f>TABLA!BN2018</f>
        <v>0</v>
      </c>
      <c r="F2024" s="293" t="str">
        <f t="shared" si="443"/>
        <v/>
      </c>
      <c r="G2024" s="293" t="str">
        <f t="shared" si="443"/>
        <v/>
      </c>
      <c r="H2024" s="293" t="str">
        <f t="shared" si="443"/>
        <v/>
      </c>
      <c r="I2024" s="293" t="str">
        <f t="shared" si="443"/>
        <v/>
      </c>
      <c r="J2024" s="293" t="str">
        <f t="shared" si="443"/>
        <v/>
      </c>
      <c r="K2024" s="293" t="str">
        <f t="shared" si="443"/>
        <v/>
      </c>
      <c r="L2024" s="293" t="str">
        <f t="shared" si="443"/>
        <v/>
      </c>
      <c r="M2024" s="293" t="str">
        <f t="shared" si="443"/>
        <v/>
      </c>
      <c r="N2024" s="293" t="str">
        <f t="shared" si="443"/>
        <v/>
      </c>
      <c r="O2024" s="293" t="str">
        <f t="shared" si="443"/>
        <v/>
      </c>
      <c r="P2024" s="293" t="str">
        <f t="shared" si="442"/>
        <v/>
      </c>
      <c r="Q2024" s="293" t="str">
        <f t="shared" si="442"/>
        <v/>
      </c>
      <c r="R2024" s="293" t="str">
        <f t="shared" si="442"/>
        <v/>
      </c>
      <c r="S2024" s="293" t="str">
        <f t="shared" si="442"/>
        <v/>
      </c>
      <c r="T2024" s="293" t="str">
        <f t="shared" si="442"/>
        <v/>
      </c>
      <c r="U2024" s="293" t="str">
        <f t="shared" si="442"/>
        <v/>
      </c>
      <c r="V2024" s="293" t="str">
        <f t="shared" si="442"/>
        <v/>
      </c>
      <c r="W2024" s="293" t="str">
        <f t="shared" si="442"/>
        <v/>
      </c>
      <c r="X2024" s="293" t="str">
        <f t="shared" si="442"/>
        <v/>
      </c>
      <c r="Y2024" s="293" t="str">
        <f t="shared" si="442"/>
        <v/>
      </c>
      <c r="Z2024" s="293" t="str">
        <f t="shared" si="444"/>
        <v/>
      </c>
      <c r="AA2024" s="293" t="str">
        <f t="shared" si="444"/>
        <v/>
      </c>
      <c r="AB2024" s="293" t="str">
        <f t="shared" si="444"/>
        <v/>
      </c>
      <c r="AC2024" s="293" t="str">
        <f t="shared" si="444"/>
        <v/>
      </c>
      <c r="AD2024" s="293" t="str">
        <f t="shared" si="444"/>
        <v/>
      </c>
      <c r="AE2024" s="293" t="str">
        <f t="shared" si="444"/>
        <v/>
      </c>
      <c r="AF2024" s="293" t="str">
        <f t="shared" si="444"/>
        <v/>
      </c>
      <c r="AG2024" s="293" t="str">
        <f t="shared" si="444"/>
        <v/>
      </c>
      <c r="AH2024" s="293">
        <f t="shared" si="437"/>
        <v>0</v>
      </c>
      <c r="AI2024" s="292" t="str">
        <f t="shared" si="438"/>
        <v>X</v>
      </c>
    </row>
    <row r="2025" spans="1:35" ht="26.25" x14ac:dyDescent="0.25">
      <c r="A2025" s="3"/>
      <c r="B2025">
        <f>TABLA!D2019</f>
        <v>2051</v>
      </c>
      <c r="C2025">
        <f>TABLA!H2019</f>
        <v>16</v>
      </c>
      <c r="D2025" s="165" t="str">
        <f>TABLA!A2019</f>
        <v>F. Geografía e Historia</v>
      </c>
      <c r="E2025" s="284" t="str">
        <f>TABLA!BN2019</f>
        <v>La ausencia de algunos libros muy necesarios.</v>
      </c>
      <c r="F2025" s="293" t="str">
        <f t="shared" si="443"/>
        <v/>
      </c>
      <c r="G2025" s="293" t="str">
        <f t="shared" si="443"/>
        <v/>
      </c>
      <c r="H2025" s="293" t="str">
        <f t="shared" si="443"/>
        <v/>
      </c>
      <c r="I2025" s="293" t="str">
        <f t="shared" si="443"/>
        <v/>
      </c>
      <c r="J2025" s="293" t="str">
        <f t="shared" si="443"/>
        <v/>
      </c>
      <c r="K2025" s="293" t="str">
        <f t="shared" si="443"/>
        <v/>
      </c>
      <c r="L2025" s="293" t="str">
        <f t="shared" si="443"/>
        <v/>
      </c>
      <c r="M2025" s="293" t="str">
        <f t="shared" si="443"/>
        <v/>
      </c>
      <c r="N2025" s="293" t="str">
        <f t="shared" si="443"/>
        <v/>
      </c>
      <c r="O2025" s="293" t="str">
        <f t="shared" si="443"/>
        <v/>
      </c>
      <c r="P2025" s="293" t="str">
        <f t="shared" si="442"/>
        <v/>
      </c>
      <c r="Q2025" s="293" t="str">
        <f t="shared" si="442"/>
        <v/>
      </c>
      <c r="R2025" s="293" t="str">
        <f t="shared" si="442"/>
        <v/>
      </c>
      <c r="S2025" s="293" t="str">
        <f t="shared" si="442"/>
        <v/>
      </c>
      <c r="T2025" s="293" t="str">
        <f t="shared" si="442"/>
        <v/>
      </c>
      <c r="U2025" s="293" t="str">
        <f t="shared" si="442"/>
        <v/>
      </c>
      <c r="V2025" s="293" t="str">
        <f t="shared" si="442"/>
        <v/>
      </c>
      <c r="W2025" s="293" t="str">
        <f t="shared" si="442"/>
        <v/>
      </c>
      <c r="X2025" s="293" t="str">
        <f t="shared" si="442"/>
        <v/>
      </c>
      <c r="Y2025" s="293" t="str">
        <f t="shared" si="442"/>
        <v/>
      </c>
      <c r="Z2025" s="293" t="str">
        <f t="shared" si="444"/>
        <v/>
      </c>
      <c r="AA2025" s="293" t="str">
        <f t="shared" si="444"/>
        <v/>
      </c>
      <c r="AB2025" s="293" t="str">
        <f t="shared" si="444"/>
        <v/>
      </c>
      <c r="AC2025" s="293" t="str">
        <f t="shared" si="444"/>
        <v/>
      </c>
      <c r="AD2025" s="293" t="str">
        <f t="shared" si="444"/>
        <v/>
      </c>
      <c r="AE2025" s="293" t="str">
        <f t="shared" si="444"/>
        <v/>
      </c>
      <c r="AF2025" s="293" t="str">
        <f t="shared" si="444"/>
        <v/>
      </c>
      <c r="AG2025" s="293" t="str">
        <f t="shared" si="444"/>
        <v/>
      </c>
      <c r="AH2025" s="293">
        <f t="shared" si="437"/>
        <v>0</v>
      </c>
      <c r="AI2025" s="292">
        <f t="shared" si="438"/>
        <v>1</v>
      </c>
    </row>
    <row r="2026" spans="1:35" ht="26.25" x14ac:dyDescent="0.25">
      <c r="A2026"/>
      <c r="B2026">
        <f>TABLA!D2020</f>
        <v>2052</v>
      </c>
      <c r="C2026">
        <f>TABLA!H2020</f>
        <v>16</v>
      </c>
      <c r="D2026" s="165" t="str">
        <f>TABLA!A2020</f>
        <v>F. Geografía e Historia</v>
      </c>
      <c r="E2026" s="284" t="str">
        <f>TABLA!BN2020</f>
        <v>Me gustaría que invirtiesen más tiempo en anunciar los cursos de formación de usuarios que tiene la biblioteca, porque yo tuve dificultades al empezar a usarla y nadie pudo explicarme ni siquiera que había cursos de formación.</v>
      </c>
      <c r="F2026" s="293" t="str">
        <f t="shared" si="443"/>
        <v/>
      </c>
      <c r="G2026" s="293" t="str">
        <f t="shared" si="443"/>
        <v/>
      </c>
      <c r="H2026" s="293" t="str">
        <f t="shared" si="443"/>
        <v/>
      </c>
      <c r="I2026" s="293" t="str">
        <f t="shared" si="443"/>
        <v/>
      </c>
      <c r="J2026" s="293" t="str">
        <f t="shared" si="443"/>
        <v/>
      </c>
      <c r="K2026" s="293" t="str">
        <f t="shared" si="443"/>
        <v/>
      </c>
      <c r="L2026" s="293" t="str">
        <f t="shared" si="443"/>
        <v/>
      </c>
      <c r="M2026" s="293" t="str">
        <f t="shared" si="443"/>
        <v/>
      </c>
      <c r="N2026" s="293" t="str">
        <f t="shared" si="443"/>
        <v/>
      </c>
      <c r="O2026" s="293" t="str">
        <f t="shared" si="443"/>
        <v/>
      </c>
      <c r="P2026" s="293" t="str">
        <f t="shared" si="442"/>
        <v/>
      </c>
      <c r="Q2026" s="293" t="str">
        <f t="shared" si="442"/>
        <v/>
      </c>
      <c r="R2026" s="293" t="str">
        <f t="shared" si="442"/>
        <v/>
      </c>
      <c r="S2026" s="293" t="str">
        <f t="shared" si="442"/>
        <v/>
      </c>
      <c r="T2026" s="293" t="str">
        <f t="shared" si="442"/>
        <v/>
      </c>
      <c r="U2026" s="293" t="str">
        <f t="shared" si="442"/>
        <v/>
      </c>
      <c r="V2026" s="293" t="str">
        <f t="shared" si="442"/>
        <v/>
      </c>
      <c r="W2026" s="293" t="str">
        <f t="shared" si="442"/>
        <v/>
      </c>
      <c r="X2026" s="293" t="str">
        <f t="shared" si="442"/>
        <v/>
      </c>
      <c r="Y2026" s="293" t="str">
        <f t="shared" si="442"/>
        <v/>
      </c>
      <c r="Z2026" s="293" t="str">
        <f t="shared" si="444"/>
        <v/>
      </c>
      <c r="AA2026" s="293" t="str">
        <f t="shared" si="444"/>
        <v/>
      </c>
      <c r="AB2026" s="293" t="str">
        <f t="shared" si="444"/>
        <v/>
      </c>
      <c r="AC2026" s="293" t="str">
        <f t="shared" si="444"/>
        <v/>
      </c>
      <c r="AD2026" s="293" t="str">
        <f t="shared" si="444"/>
        <v/>
      </c>
      <c r="AE2026" s="293" t="str">
        <f t="shared" si="444"/>
        <v>x</v>
      </c>
      <c r="AF2026" s="293" t="str">
        <f t="shared" si="444"/>
        <v/>
      </c>
      <c r="AG2026" s="293" t="str">
        <f t="shared" si="444"/>
        <v/>
      </c>
      <c r="AH2026" s="293">
        <f t="shared" si="437"/>
        <v>1</v>
      </c>
      <c r="AI2026" s="292">
        <f t="shared" si="438"/>
        <v>1</v>
      </c>
    </row>
    <row r="2027" spans="1:35" ht="15.75" x14ac:dyDescent="0.25">
      <c r="A2027"/>
      <c r="B2027">
        <f>TABLA!D2021</f>
        <v>2053</v>
      </c>
      <c r="C2027">
        <f>TABLA!H2021</f>
        <v>0</v>
      </c>
      <c r="D2027" s="165" t="str">
        <f>TABLA!A2021</f>
        <v>N/C</v>
      </c>
      <c r="E2027" s="284">
        <f>TABLA!BN2021</f>
        <v>0</v>
      </c>
      <c r="F2027" s="293" t="str">
        <f t="shared" si="443"/>
        <v/>
      </c>
      <c r="G2027" s="293" t="str">
        <f t="shared" si="443"/>
        <v/>
      </c>
      <c r="H2027" s="293" t="str">
        <f t="shared" si="443"/>
        <v/>
      </c>
      <c r="I2027" s="293" t="str">
        <f t="shared" si="443"/>
        <v/>
      </c>
      <c r="J2027" s="293" t="str">
        <f t="shared" si="443"/>
        <v/>
      </c>
      <c r="K2027" s="293" t="str">
        <f t="shared" si="443"/>
        <v/>
      </c>
      <c r="L2027" s="293" t="str">
        <f t="shared" si="443"/>
        <v/>
      </c>
      <c r="M2027" s="293" t="str">
        <f t="shared" si="443"/>
        <v/>
      </c>
      <c r="N2027" s="293" t="str">
        <f t="shared" si="443"/>
        <v/>
      </c>
      <c r="O2027" s="293" t="str">
        <f t="shared" si="443"/>
        <v/>
      </c>
      <c r="P2027" s="293" t="str">
        <f t="shared" si="442"/>
        <v/>
      </c>
      <c r="Q2027" s="293" t="str">
        <f t="shared" si="442"/>
        <v/>
      </c>
      <c r="R2027" s="293" t="str">
        <f t="shared" si="442"/>
        <v/>
      </c>
      <c r="S2027" s="293" t="str">
        <f t="shared" si="442"/>
        <v/>
      </c>
      <c r="T2027" s="293" t="str">
        <f t="shared" si="442"/>
        <v/>
      </c>
      <c r="U2027" s="293" t="str">
        <f t="shared" si="442"/>
        <v/>
      </c>
      <c r="V2027" s="293" t="str">
        <f t="shared" si="442"/>
        <v/>
      </c>
      <c r="W2027" s="293" t="str">
        <f t="shared" si="442"/>
        <v/>
      </c>
      <c r="X2027" s="293" t="str">
        <f t="shared" si="442"/>
        <v/>
      </c>
      <c r="Y2027" s="293" t="str">
        <f t="shared" si="442"/>
        <v/>
      </c>
      <c r="Z2027" s="293" t="str">
        <f t="shared" si="444"/>
        <v/>
      </c>
      <c r="AA2027" s="293" t="str">
        <f t="shared" si="444"/>
        <v/>
      </c>
      <c r="AB2027" s="293" t="str">
        <f t="shared" si="444"/>
        <v/>
      </c>
      <c r="AC2027" s="293" t="str">
        <f t="shared" si="444"/>
        <v/>
      </c>
      <c r="AD2027" s="293" t="str">
        <f t="shared" si="444"/>
        <v/>
      </c>
      <c r="AE2027" s="293" t="str">
        <f t="shared" si="444"/>
        <v/>
      </c>
      <c r="AF2027" s="293" t="str">
        <f t="shared" si="444"/>
        <v/>
      </c>
      <c r="AG2027" s="293" t="str">
        <f t="shared" si="444"/>
        <v/>
      </c>
      <c r="AH2027" s="293">
        <f t="shared" si="437"/>
        <v>0</v>
      </c>
      <c r="AI2027" s="292" t="str">
        <f t="shared" si="438"/>
        <v>X</v>
      </c>
    </row>
    <row r="2028" spans="1:35" ht="12.75" x14ac:dyDescent="0.2">
      <c r="A2028" s="3"/>
    </row>
  </sheetData>
  <autoFilter ref="A3:AK2027"/>
  <conditionalFormatting sqref="F3:AH3">
    <cfRule type="cellIs" dxfId="1" priority="2" stopIfTrue="1" operator="equal">
      <formula>"x"</formula>
    </cfRule>
  </conditionalFormatting>
  <conditionalFormatting sqref="F3:AH3">
    <cfRule type="cellIs" dxfId="0" priority="1" stopIfTrue="1" operator="equal">
      <formula>"X"</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8</vt:i4>
      </vt:variant>
    </vt:vector>
  </HeadingPairs>
  <TitlesOfParts>
    <vt:vector size="20" baseType="lpstr">
      <vt:lpstr>por centro</vt:lpstr>
      <vt:lpstr>BUC</vt:lpstr>
      <vt:lpstr>BUC (2)</vt:lpstr>
      <vt:lpstr>TABLA</vt:lpstr>
      <vt:lpstr>BLIOTECAS</vt:lpstr>
      <vt:lpstr>Bibliotecas no ucm</vt:lpstr>
      <vt:lpstr>areas</vt:lpstr>
      <vt:lpstr>Hoja1</vt:lpstr>
      <vt:lpstr>observaciones</vt:lpstr>
      <vt:lpstr>Hoja3</vt:lpstr>
      <vt:lpstr>para indicadores</vt:lpstr>
      <vt:lpstr>Hoja5</vt:lpstr>
      <vt:lpstr>BUC!Área_de_impresión</vt:lpstr>
      <vt:lpstr>'BUC (2)'!Área_de_impresión</vt:lpstr>
      <vt:lpstr>'por centro'!Área_de_impresión</vt:lpstr>
      <vt:lpstr>BUC!OLE_LINK1</vt:lpstr>
      <vt:lpstr>'por centro'!OLE_LINK1</vt:lpstr>
      <vt:lpstr>BUC!Print_Area</vt:lpstr>
      <vt:lpstr>'BUC (2)'!Print_Area</vt:lpstr>
      <vt:lpstr>'por centro'!Print_Area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cp:lastPrinted>2019-03-04T11:45:20Z</cp:lastPrinted>
  <dcterms:created xsi:type="dcterms:W3CDTF">2009-12-15T16:00:30Z</dcterms:created>
  <dcterms:modified xsi:type="dcterms:W3CDTF">2019-03-05T07:39:40Z</dcterms:modified>
</cp:coreProperties>
</file>